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pple/Library/Mobile Documents/com~apple~CloudDocs/Frontiers in Bios Mod/"/>
    </mc:Choice>
  </mc:AlternateContent>
  <xr:revisionPtr revIDLastSave="0" documentId="13_ncr:1_{6565F30A-AE0A-0349-A9BC-F35A226D4B06}" xr6:coauthVersionLast="43" xr6:coauthVersionMax="43" xr10:uidLastSave="{00000000-0000-0000-0000-000000000000}"/>
  <bookViews>
    <workbookView xWindow="0" yWindow="0" windowWidth="25600" windowHeight="16000" tabRatio="500" activeTab="2" xr2:uid="{00000000-000D-0000-FFFF-FFFF00000000}"/>
  </bookViews>
  <sheets>
    <sheet name="Master database" sheetId="1" r:id="rId1"/>
    <sheet name="Median_analysis" sheetId="3" r:id="rId2"/>
    <sheet name="Mean_analysis" sheetId="5" r:id="rId3"/>
    <sheet name="Sheet1" sheetId="6" r:id="rId4"/>
  </sheets>
  <externalReferences>
    <externalReference r:id="rId5"/>
  </externalReferences>
  <definedNames>
    <definedName name="Check_S4">'Master database'!$AX$39:$BX$5430</definedName>
    <definedName name="Mean">#REF!</definedName>
    <definedName name="Median">#REF!</definedName>
    <definedName name="Molwt">'[1]MIt+RIb+Nuc_rem'!$O$6:$Q$6582</definedName>
    <definedName name="Us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M44" i="5" l="1"/>
  <c r="D1571" i="6"/>
  <c r="AM42" i="5"/>
  <c r="AM41" i="5"/>
  <c r="AH7" i="5" a="1"/>
  <c r="AH7" i="5" s="1"/>
  <c r="AH8" i="5" a="1"/>
  <c r="AH8" i="5"/>
  <c r="AH9" i="5" a="1"/>
  <c r="AH9" i="5" s="1"/>
  <c r="AH10" i="5" a="1"/>
  <c r="AH10" i="5" s="1"/>
  <c r="AH11" i="5" a="1"/>
  <c r="AH11" i="5" s="1"/>
  <c r="AH12" i="5" a="1"/>
  <c r="AH12" i="5" s="1"/>
  <c r="AH13" i="5" a="1"/>
  <c r="AH13" i="5" s="1"/>
  <c r="AH14" i="5" a="1"/>
  <c r="AH14" i="5"/>
  <c r="AH15" i="5" a="1"/>
  <c r="AH15" i="5" s="1"/>
  <c r="AH16" i="5" a="1"/>
  <c r="AH16" i="5" s="1"/>
  <c r="AH17" i="5" a="1"/>
  <c r="AH17" i="5" s="1"/>
  <c r="AH18" i="5" a="1"/>
  <c r="AH18" i="5" s="1"/>
  <c r="AH19" i="5" a="1"/>
  <c r="AH19" i="5" s="1"/>
  <c r="AH20" i="5" a="1"/>
  <c r="AH20" i="5" s="1"/>
  <c r="AH21" i="5" a="1"/>
  <c r="AH21" i="5" s="1"/>
  <c r="AH22" i="5" a="1"/>
  <c r="AH22" i="5" s="1"/>
  <c r="AH23" i="5" a="1"/>
  <c r="AH23" i="5" s="1"/>
  <c r="AH24" i="5" a="1"/>
  <c r="AH24" i="5" s="1"/>
  <c r="AH25" i="5" a="1"/>
  <c r="AH25" i="5" s="1"/>
  <c r="AH26" i="5" a="1"/>
  <c r="AH26" i="5" s="1"/>
  <c r="AH27" i="5" a="1"/>
  <c r="AH27" i="5" s="1"/>
  <c r="AH28" i="5" a="1"/>
  <c r="AH28" i="5" s="1"/>
  <c r="AH29" i="5" a="1"/>
  <c r="AH29" i="5" s="1"/>
  <c r="AH30" i="5" a="1"/>
  <c r="AH30" i="5" s="1"/>
  <c r="AH31" i="5" a="1"/>
  <c r="AH31" i="5" s="1"/>
  <c r="AH32" i="5" a="1"/>
  <c r="AH32" i="5" s="1"/>
  <c r="AH33" i="5" a="1"/>
  <c r="AH33" i="5" s="1"/>
  <c r="AH34" i="5" a="1"/>
  <c r="AH34" i="5" s="1"/>
  <c r="AH35" i="5" a="1"/>
  <c r="AH35" i="5" s="1"/>
  <c r="AH36" i="5" a="1"/>
  <c r="AH36" i="5" s="1"/>
  <c r="AH37" i="5" a="1"/>
  <c r="AH37" i="5" s="1"/>
  <c r="AH38" i="5" a="1"/>
  <c r="AH38" i="5"/>
  <c r="AH39" i="5" a="1"/>
  <c r="AH39" i="5" s="1"/>
  <c r="AH40" i="5" a="1"/>
  <c r="AH40" i="5" s="1"/>
  <c r="AH41" i="5" a="1"/>
  <c r="AH41" i="5" s="1"/>
  <c r="AH42" i="5" a="1"/>
  <c r="AH42" i="5" s="1"/>
  <c r="AH43" i="5" a="1"/>
  <c r="AH43" i="5" s="1"/>
  <c r="AH44" i="5" a="1"/>
  <c r="AH44" i="5" s="1"/>
  <c r="AH45" i="5" a="1"/>
  <c r="AH45" i="5" s="1"/>
  <c r="AH46" i="5" a="1"/>
  <c r="AH46" i="5"/>
  <c r="AH47" i="5" a="1"/>
  <c r="AH47" i="5" s="1"/>
  <c r="AH48" i="5" a="1"/>
  <c r="AH48" i="5" s="1"/>
  <c r="AH49" i="5" a="1"/>
  <c r="AH49" i="5" s="1"/>
  <c r="AH50" i="5" a="1"/>
  <c r="AH50" i="5"/>
  <c r="AH51" i="5" a="1"/>
  <c r="AH51" i="5" s="1"/>
  <c r="AH52" i="5" a="1"/>
  <c r="AH52" i="5" s="1"/>
  <c r="AH53" i="5" a="1"/>
  <c r="AH53" i="5" s="1"/>
  <c r="AH54" i="5" a="1"/>
  <c r="AH54" i="5" s="1"/>
  <c r="AH55" i="5" a="1"/>
  <c r="AH55" i="5" s="1"/>
  <c r="AH56" i="5" a="1"/>
  <c r="AH56" i="5" s="1"/>
  <c r="AH57" i="5" a="1"/>
  <c r="AH57" i="5" s="1"/>
  <c r="AH58" i="5" a="1"/>
  <c r="AH58" i="5"/>
  <c r="AH59" i="5" a="1"/>
  <c r="AH59" i="5" s="1"/>
  <c r="AH60" i="5" a="1"/>
  <c r="AH60" i="5" s="1"/>
  <c r="AH61" i="5" a="1"/>
  <c r="AH61" i="5" s="1"/>
  <c r="AH62" i="5" a="1"/>
  <c r="AH62" i="5"/>
  <c r="AH63" i="5" a="1"/>
  <c r="AH63" i="5" s="1"/>
  <c r="AH64" i="5" a="1"/>
  <c r="AH64" i="5" s="1"/>
  <c r="AH65" i="5" a="1"/>
  <c r="AH65" i="5" s="1"/>
  <c r="AH66" i="5" a="1"/>
  <c r="AH66" i="5" s="1"/>
  <c r="AH67" i="5" a="1"/>
  <c r="AH67" i="5" s="1"/>
  <c r="AH68" i="5" a="1"/>
  <c r="AH68" i="5" s="1"/>
  <c r="AH69" i="5" a="1"/>
  <c r="AH69" i="5" s="1"/>
  <c r="AH70" i="5" a="1"/>
  <c r="AH70" i="5"/>
  <c r="AH71" i="5" a="1"/>
  <c r="AH71" i="5" s="1"/>
  <c r="AH72" i="5" a="1"/>
  <c r="AH72" i="5" s="1"/>
  <c r="AH73" i="5" a="1"/>
  <c r="AH73" i="5" s="1"/>
  <c r="AH74" i="5" a="1"/>
  <c r="AH74" i="5" s="1"/>
  <c r="AH75" i="5" a="1"/>
  <c r="AH75" i="5" s="1"/>
  <c r="AH76" i="5" a="1"/>
  <c r="AH76" i="5" s="1"/>
  <c r="AH77" i="5" a="1"/>
  <c r="AH77" i="5" s="1"/>
  <c r="AH78" i="5" a="1"/>
  <c r="AH78" i="5"/>
  <c r="AH79" i="5" a="1"/>
  <c r="AH79" i="5" s="1"/>
  <c r="AH80" i="5" a="1"/>
  <c r="AH80" i="5" s="1"/>
  <c r="AH81" i="5" a="1"/>
  <c r="AH81" i="5" s="1"/>
  <c r="AH82" i="5" a="1"/>
  <c r="AH82" i="5" s="1"/>
  <c r="AH83" i="5" a="1"/>
  <c r="AH83" i="5" s="1"/>
  <c r="AH84" i="5" a="1"/>
  <c r="AH84" i="5" s="1"/>
  <c r="AH85" i="5" a="1"/>
  <c r="AH85" i="5" s="1"/>
  <c r="AH86" i="5" a="1"/>
  <c r="AH86" i="5"/>
  <c r="AH87" i="5" a="1"/>
  <c r="AH87" i="5" s="1"/>
  <c r="AH88" i="5" a="1"/>
  <c r="AH88" i="5" s="1"/>
  <c r="AH89" i="5" a="1"/>
  <c r="AH89" i="5" s="1"/>
  <c r="AH90" i="5" a="1"/>
  <c r="AH90" i="5"/>
  <c r="AH91" i="5" a="1"/>
  <c r="AH91" i="5" s="1"/>
  <c r="AH92" i="5" a="1"/>
  <c r="AH92" i="5" s="1"/>
  <c r="AH93" i="5" a="1"/>
  <c r="AH93" i="5" s="1"/>
  <c r="AH94" i="5" a="1"/>
  <c r="AH94" i="5" s="1"/>
  <c r="AH95" i="5" a="1"/>
  <c r="AH95" i="5" s="1"/>
  <c r="AH96" i="5" a="1"/>
  <c r="AH96" i="5" s="1"/>
  <c r="AH97" i="5" a="1"/>
  <c r="AH97" i="5" s="1"/>
  <c r="AH98" i="5" a="1"/>
  <c r="AH98" i="5"/>
  <c r="AH99" i="5" a="1"/>
  <c r="AH99" i="5" s="1"/>
  <c r="AH100" i="5" a="1"/>
  <c r="AH100" i="5" s="1"/>
  <c r="AH101" i="5" a="1"/>
  <c r="AH101" i="5" s="1"/>
  <c r="AH102" i="5" a="1"/>
  <c r="AH102" i="5"/>
  <c r="AH103" i="5" a="1"/>
  <c r="AH103" i="5" s="1"/>
  <c r="AH104" i="5" a="1"/>
  <c r="AH104" i="5" s="1"/>
  <c r="AH105" i="5" a="1"/>
  <c r="AH105" i="5" s="1"/>
  <c r="AH106" i="5" a="1"/>
  <c r="AH106" i="5"/>
  <c r="AH107" i="5" a="1"/>
  <c r="AH107" i="5" s="1"/>
  <c r="AH108" i="5" a="1"/>
  <c r="AH108" i="5" s="1"/>
  <c r="AH109" i="5" a="1"/>
  <c r="AH109" i="5" s="1"/>
  <c r="AH110" i="5" a="1"/>
  <c r="AH110" i="5" s="1"/>
  <c r="AH111" i="5" a="1"/>
  <c r="AH111" i="5" s="1"/>
  <c r="AH112" i="5" a="1"/>
  <c r="AH112" i="5" s="1"/>
  <c r="AH113" i="5" a="1"/>
  <c r="AH113" i="5" s="1"/>
  <c r="AH114" i="5" a="1"/>
  <c r="AH114" i="5"/>
  <c r="AH115" i="5" a="1"/>
  <c r="AH115" i="5" s="1"/>
  <c r="AH116" i="5" a="1"/>
  <c r="AH116" i="5" s="1"/>
  <c r="AH117" i="5" a="1"/>
  <c r="AH117" i="5" s="1"/>
  <c r="AH118" i="5" a="1"/>
  <c r="AH118" i="5"/>
  <c r="AH119" i="5" a="1"/>
  <c r="AH119" i="5" s="1"/>
  <c r="AH120" i="5" a="1"/>
  <c r="AH120" i="5" s="1"/>
  <c r="AH121" i="5" a="1"/>
  <c r="AH121" i="5" s="1"/>
  <c r="AH122" i="5" a="1"/>
  <c r="AH122" i="5"/>
  <c r="AH123" i="5" a="1"/>
  <c r="AH123" i="5" s="1"/>
  <c r="AH124" i="5" a="1"/>
  <c r="AH124" i="5" s="1"/>
  <c r="AH125" i="5" a="1"/>
  <c r="AH125" i="5" s="1"/>
  <c r="AH126" i="5" a="1"/>
  <c r="AH126" i="5" s="1"/>
  <c r="AH127" i="5" a="1"/>
  <c r="AH127" i="5" s="1"/>
  <c r="AH128" i="5" a="1"/>
  <c r="AH128" i="5" s="1"/>
  <c r="AH129" i="5" a="1"/>
  <c r="AH129" i="5" s="1"/>
  <c r="AH130" i="5" a="1"/>
  <c r="AH130" i="5"/>
  <c r="AH131" i="5" a="1"/>
  <c r="AH131" i="5" s="1"/>
  <c r="AH132" i="5" a="1"/>
  <c r="AH132" i="5" s="1"/>
  <c r="AH133" i="5" a="1"/>
  <c r="AH133" i="5" s="1"/>
  <c r="AH134" i="5" a="1"/>
  <c r="AH134" i="5"/>
  <c r="AH135" i="5" a="1"/>
  <c r="AH135" i="5" s="1"/>
  <c r="AH136" i="5" a="1"/>
  <c r="AH136" i="5" s="1"/>
  <c r="AH137" i="5" a="1"/>
  <c r="AH137" i="5" s="1"/>
  <c r="AH138" i="5" a="1"/>
  <c r="AH138" i="5"/>
  <c r="AH139" i="5" a="1"/>
  <c r="AH139" i="5" s="1"/>
  <c r="AH140" i="5" a="1"/>
  <c r="AH140" i="5" s="1"/>
  <c r="AH141" i="5" a="1"/>
  <c r="AH141" i="5" s="1"/>
  <c r="AH142" i="5" a="1"/>
  <c r="AH142" i="5" s="1"/>
  <c r="AH143" i="5" a="1"/>
  <c r="AH143" i="5" s="1"/>
  <c r="AH144" i="5" a="1"/>
  <c r="AH144" i="5" s="1"/>
  <c r="AH145" i="5" a="1"/>
  <c r="AH145" i="5" s="1"/>
  <c r="AH146" i="5" a="1"/>
  <c r="AH146" i="5"/>
  <c r="AH147" i="5" a="1"/>
  <c r="AH147" i="5" s="1"/>
  <c r="AH148" i="5" a="1"/>
  <c r="AH148" i="5" s="1"/>
  <c r="AH149" i="5" a="1"/>
  <c r="AH149" i="5" s="1"/>
  <c r="AH150" i="5" a="1"/>
  <c r="AH150" i="5"/>
  <c r="AH151" i="5" a="1"/>
  <c r="AH151" i="5" s="1"/>
  <c r="AH152" i="5" a="1"/>
  <c r="AH152" i="5" s="1"/>
  <c r="AH153" i="5" a="1"/>
  <c r="AH153" i="5" s="1"/>
  <c r="AH154" i="5" a="1"/>
  <c r="AH154" i="5"/>
  <c r="AH155" i="5" a="1"/>
  <c r="AH155" i="5" s="1"/>
  <c r="AH156" i="5" a="1"/>
  <c r="AH156" i="5" s="1"/>
  <c r="AH157" i="5" a="1"/>
  <c r="AH157" i="5" s="1"/>
  <c r="AH158" i="5" a="1"/>
  <c r="AH158" i="5" s="1"/>
  <c r="AH159" i="5" a="1"/>
  <c r="AH159" i="5" s="1"/>
  <c r="AH160" i="5" a="1"/>
  <c r="AH160" i="5" s="1"/>
  <c r="AH161" i="5" a="1"/>
  <c r="AH161" i="5" s="1"/>
  <c r="AH162" i="5" a="1"/>
  <c r="AH162" i="5"/>
  <c r="AH163" i="5" a="1"/>
  <c r="AH163" i="5" s="1"/>
  <c r="AH164" i="5" a="1"/>
  <c r="AH164" i="5" s="1"/>
  <c r="AH165" i="5" a="1"/>
  <c r="AH165" i="5" s="1"/>
  <c r="AH166" i="5" a="1"/>
  <c r="AH166" i="5"/>
  <c r="AH167" i="5" a="1"/>
  <c r="AH167" i="5" s="1"/>
  <c r="AH168" i="5" a="1"/>
  <c r="AH168" i="5" s="1"/>
  <c r="AH169" i="5" a="1"/>
  <c r="AH169" i="5" s="1"/>
  <c r="AH170" i="5" a="1"/>
  <c r="AH170" i="5"/>
  <c r="AH171" i="5" a="1"/>
  <c r="AH171" i="5" s="1"/>
  <c r="AH172" i="5" a="1"/>
  <c r="AH172" i="5" s="1"/>
  <c r="AH173" i="5" a="1"/>
  <c r="AH173" i="5" s="1"/>
  <c r="AH174" i="5" a="1"/>
  <c r="AH174" i="5" s="1"/>
  <c r="AH175" i="5" a="1"/>
  <c r="AH175" i="5" s="1"/>
  <c r="AH176" i="5" a="1"/>
  <c r="AH176" i="5" s="1"/>
  <c r="AH177" i="5" a="1"/>
  <c r="AH177" i="5" s="1"/>
  <c r="AH178" i="5" a="1"/>
  <c r="AH178" i="5" s="1"/>
  <c r="AH179" i="5" a="1"/>
  <c r="AH179" i="5" s="1"/>
  <c r="AH180" i="5" a="1"/>
  <c r="AH180" i="5" s="1"/>
  <c r="AH181" i="5" a="1"/>
  <c r="AH181" i="5"/>
  <c r="AH182" i="5" a="1"/>
  <c r="AH182" i="5" s="1"/>
  <c r="AH183" i="5" a="1"/>
  <c r="AH183" i="5" s="1"/>
  <c r="AH184" i="5" a="1"/>
  <c r="AH184" i="5" s="1"/>
  <c r="AH185" i="5" a="1"/>
  <c r="AH185" i="5"/>
  <c r="AH186" i="5" a="1"/>
  <c r="AH186" i="5" s="1"/>
  <c r="AH187" i="5" a="1"/>
  <c r="AH187" i="5" s="1"/>
  <c r="AH188" i="5" a="1"/>
  <c r="AH188" i="5" s="1"/>
  <c r="AH189" i="5" a="1"/>
  <c r="AH189" i="5"/>
  <c r="AH190" i="5" a="1"/>
  <c r="AH190" i="5" s="1"/>
  <c r="AH191" i="5" a="1"/>
  <c r="AH191" i="5" s="1"/>
  <c r="AH192" i="5" a="1"/>
  <c r="AH192" i="5" s="1"/>
  <c r="AH193" i="5" a="1"/>
  <c r="AH193" i="5" s="1"/>
  <c r="AH194" i="5" a="1"/>
  <c r="AH194" i="5" s="1"/>
  <c r="AH195" i="5" a="1"/>
  <c r="AH195" i="5" s="1"/>
  <c r="AH196" i="5" a="1"/>
  <c r="AH196" i="5" s="1"/>
  <c r="AH197" i="5" a="1"/>
  <c r="AH197" i="5"/>
  <c r="AH198" i="5" a="1"/>
  <c r="AH198" i="5" s="1"/>
  <c r="AH199" i="5" a="1"/>
  <c r="AH199" i="5" s="1"/>
  <c r="AH200" i="5" a="1"/>
  <c r="AH200" i="5" s="1"/>
  <c r="AH201" i="5" a="1"/>
  <c r="AH201" i="5"/>
  <c r="AH202" i="5" a="1"/>
  <c r="AH202" i="5" s="1"/>
  <c r="AH203" i="5" a="1"/>
  <c r="AH203" i="5" s="1"/>
  <c r="AH204" i="5" a="1"/>
  <c r="AH204" i="5" s="1"/>
  <c r="AH205" i="5" a="1"/>
  <c r="AH205" i="5" s="1"/>
  <c r="AH206" i="5" a="1"/>
  <c r="AH206" i="5" s="1"/>
  <c r="AH207" i="5" a="1"/>
  <c r="AH207" i="5" s="1"/>
  <c r="AH208" i="5" a="1"/>
  <c r="AH208" i="5" s="1"/>
  <c r="AH209" i="5" a="1"/>
  <c r="AH209" i="5"/>
  <c r="AH210" i="5" a="1"/>
  <c r="AH210" i="5" s="1"/>
  <c r="AH211" i="5" a="1"/>
  <c r="AH211" i="5" s="1"/>
  <c r="AH212" i="5" a="1"/>
  <c r="AH212" i="5" s="1"/>
  <c r="AH213" i="5" a="1"/>
  <c r="AH213" i="5" s="1"/>
  <c r="AH214" i="5" a="1"/>
  <c r="AH214" i="5" s="1"/>
  <c r="AH215" i="5" a="1"/>
  <c r="AH215" i="5" s="1"/>
  <c r="AH216" i="5" a="1"/>
  <c r="AH216" i="5" s="1"/>
  <c r="AH217" i="5" a="1"/>
  <c r="AH217" i="5" s="1"/>
  <c r="AH218" i="5" a="1"/>
  <c r="AH218" i="5" s="1"/>
  <c r="AH219" i="5" a="1"/>
  <c r="AH219" i="5" s="1"/>
  <c r="AH220" i="5" a="1"/>
  <c r="AH220" i="5" s="1"/>
  <c r="AH221" i="5" a="1"/>
  <c r="AH221" i="5" s="1"/>
  <c r="AH222" i="5" a="1"/>
  <c r="AH222" i="5" s="1"/>
  <c r="AH223" i="5" a="1"/>
  <c r="AH223" i="5" s="1"/>
  <c r="AH224" i="5" a="1"/>
  <c r="AH224" i="5" s="1"/>
  <c r="AH225" i="5" a="1"/>
  <c r="AH225" i="5"/>
  <c r="AH226" i="5" a="1"/>
  <c r="AH226" i="5" s="1"/>
  <c r="AH227" i="5" a="1"/>
  <c r="AH227" i="5" s="1"/>
  <c r="AH228" i="5" a="1"/>
  <c r="AH228" i="5" s="1"/>
  <c r="AH229" i="5" a="1"/>
  <c r="AH229" i="5" s="1"/>
  <c r="AH230" i="5" a="1"/>
  <c r="AH230" i="5" s="1"/>
  <c r="AH231" i="5" a="1"/>
  <c r="AH231" i="5" s="1"/>
  <c r="AH232" i="5" a="1"/>
  <c r="AH232" i="5" s="1"/>
  <c r="AH233" i="5" a="1"/>
  <c r="AH233" i="5"/>
  <c r="AH234" i="5" a="1"/>
  <c r="AH234" i="5" s="1"/>
  <c r="AH235" i="5" a="1"/>
  <c r="AH235" i="5" s="1"/>
  <c r="AH236" i="5" a="1"/>
  <c r="AH236" i="5" s="1"/>
  <c r="AH237" i="5" a="1"/>
  <c r="AH237" i="5" s="1"/>
  <c r="AH238" i="5" a="1"/>
  <c r="AH238" i="5" s="1"/>
  <c r="AH239" i="5" a="1"/>
  <c r="AH239" i="5" s="1"/>
  <c r="AH240" i="5" a="1"/>
  <c r="AH240" i="5" s="1"/>
  <c r="AH241" i="5" a="1"/>
  <c r="AH241" i="5"/>
  <c r="AH242" i="5" a="1"/>
  <c r="AH242" i="5" s="1"/>
  <c r="AH243" i="5" a="1"/>
  <c r="AH243" i="5" s="1"/>
  <c r="AH244" i="5" a="1"/>
  <c r="AH244" i="5" s="1"/>
  <c r="AH245" i="5" a="1"/>
  <c r="AH245" i="5" s="1"/>
  <c r="AH246" i="5" a="1"/>
  <c r="AH246" i="5" s="1"/>
  <c r="AH247" i="5" a="1"/>
  <c r="AH247" i="5" s="1"/>
  <c r="AH248" i="5" a="1"/>
  <c r="AH248" i="5" s="1"/>
  <c r="AH249" i="5" a="1"/>
  <c r="AH249" i="5" s="1"/>
  <c r="AH250" i="5" a="1"/>
  <c r="AH250" i="5" s="1"/>
  <c r="AH251" i="5" a="1"/>
  <c r="AH251" i="5" s="1"/>
  <c r="AH252" i="5" a="1"/>
  <c r="AH252" i="5" s="1"/>
  <c r="AH253" i="5" a="1"/>
  <c r="AH253" i="5" s="1"/>
  <c r="AH254" i="5" a="1"/>
  <c r="AH254" i="5" s="1"/>
  <c r="AH255" i="5" a="1"/>
  <c r="AH255" i="5" s="1"/>
  <c r="AH256" i="5" a="1"/>
  <c r="AH256" i="5" s="1"/>
  <c r="AH257" i="5" a="1"/>
  <c r="AH257" i="5"/>
  <c r="AH258" i="5" a="1"/>
  <c r="AH258" i="5" s="1"/>
  <c r="AH259" i="5" a="1"/>
  <c r="AH259" i="5" s="1"/>
  <c r="AH260" i="5" a="1"/>
  <c r="AH260" i="5" s="1"/>
  <c r="AH261" i="5" a="1"/>
  <c r="AH261" i="5" s="1"/>
  <c r="AH262" i="5" a="1"/>
  <c r="AH262" i="5" s="1"/>
  <c r="AH263" i="5" a="1"/>
  <c r="AH263" i="5" s="1"/>
  <c r="AH264" i="5" a="1"/>
  <c r="AH264" i="5" s="1"/>
  <c r="AH265" i="5" a="1"/>
  <c r="AH265" i="5"/>
  <c r="AH266" i="5" a="1"/>
  <c r="AH266" i="5" s="1"/>
  <c r="AH267" i="5" a="1"/>
  <c r="AH267" i="5" s="1"/>
  <c r="AH268" i="5" a="1"/>
  <c r="AH268" i="5" s="1"/>
  <c r="AH269" i="5" a="1"/>
  <c r="AH269" i="5" s="1"/>
  <c r="AH270" i="5" a="1"/>
  <c r="AH270" i="5" s="1"/>
  <c r="AH271" i="5" a="1"/>
  <c r="AH271" i="5" s="1"/>
  <c r="AH272" i="5" a="1"/>
  <c r="AH272" i="5" s="1"/>
  <c r="AH273" i="5" a="1"/>
  <c r="AH273" i="5"/>
  <c r="AH274" i="5" a="1"/>
  <c r="AH274" i="5" s="1"/>
  <c r="AH275" i="5" a="1"/>
  <c r="AH275" i="5" s="1"/>
  <c r="AH276" i="5" a="1"/>
  <c r="AH276" i="5" s="1"/>
  <c r="AH277" i="5" a="1"/>
  <c r="AH277" i="5" s="1"/>
  <c r="AH278" i="5" a="1"/>
  <c r="AH278" i="5" s="1"/>
  <c r="AH279" i="5" a="1"/>
  <c r="AH279" i="5" s="1"/>
  <c r="AH280" i="5" a="1"/>
  <c r="AH280" i="5" s="1"/>
  <c r="AH281" i="5" a="1"/>
  <c r="AH281" i="5" s="1"/>
  <c r="AH282" i="5" a="1"/>
  <c r="AH282" i="5" s="1"/>
  <c r="AH283" i="5" a="1"/>
  <c r="AH283" i="5" s="1"/>
  <c r="AH284" i="5" a="1"/>
  <c r="AH284" i="5" s="1"/>
  <c r="AH285" i="5" a="1"/>
  <c r="AH285" i="5" s="1"/>
  <c r="AH286" i="5" a="1"/>
  <c r="AH286" i="5" s="1"/>
  <c r="AH287" i="5" a="1"/>
  <c r="AH287" i="5" s="1"/>
  <c r="AH288" i="5" a="1"/>
  <c r="AH288" i="5" s="1"/>
  <c r="AH289" i="5" a="1"/>
  <c r="AH289" i="5"/>
  <c r="AH290" i="5" a="1"/>
  <c r="AH290" i="5" s="1"/>
  <c r="AH291" i="5" a="1"/>
  <c r="AH291" i="5" s="1"/>
  <c r="AH292" i="5" a="1"/>
  <c r="AH292" i="5" s="1"/>
  <c r="AH293" i="5" a="1"/>
  <c r="AH293" i="5" s="1"/>
  <c r="AH294" i="5" a="1"/>
  <c r="AH294" i="5" s="1"/>
  <c r="AH295" i="5" a="1"/>
  <c r="AH295" i="5" s="1"/>
  <c r="AH296" i="5" a="1"/>
  <c r="AH296" i="5" s="1"/>
  <c r="AH297" i="5" a="1"/>
  <c r="AH297" i="5"/>
  <c r="AH298" i="5" a="1"/>
  <c r="AH298" i="5" s="1"/>
  <c r="AH299" i="5" a="1"/>
  <c r="AH299" i="5" s="1"/>
  <c r="AH300" i="5" a="1"/>
  <c r="AH300" i="5" s="1"/>
  <c r="AH301" i="5" a="1"/>
  <c r="AH301" i="5" s="1"/>
  <c r="AH302" i="5" a="1"/>
  <c r="AH302" i="5" s="1"/>
  <c r="AH303" i="5" a="1"/>
  <c r="AH303" i="5" s="1"/>
  <c r="AH304" i="5" a="1"/>
  <c r="AH304" i="5" s="1"/>
  <c r="AH305" i="5" a="1"/>
  <c r="AH305" i="5"/>
  <c r="AH306" i="5" a="1"/>
  <c r="AH306" i="5" s="1"/>
  <c r="AH307" i="5" a="1"/>
  <c r="AH307" i="5" s="1"/>
  <c r="AH308" i="5" a="1"/>
  <c r="AH308" i="5" s="1"/>
  <c r="AH309" i="5" a="1"/>
  <c r="AH309" i="5"/>
  <c r="AH310" i="5" a="1"/>
  <c r="AH310" i="5" s="1"/>
  <c r="AH311" i="5" a="1"/>
  <c r="AH311" i="5" s="1"/>
  <c r="AH312" i="5" a="1"/>
  <c r="AH312" i="5" s="1"/>
  <c r="AH313" i="5" a="1"/>
  <c r="AH313" i="5" s="1"/>
  <c r="AH314" i="5" a="1"/>
  <c r="AH314" i="5" s="1"/>
  <c r="AH315" i="5" a="1"/>
  <c r="AH315" i="5" s="1"/>
  <c r="AH316" i="5" a="1"/>
  <c r="AH316" i="5" s="1"/>
  <c r="AH317" i="5" a="1"/>
  <c r="AH317" i="5" s="1"/>
  <c r="AH318" i="5" a="1"/>
  <c r="AH318" i="5" s="1"/>
  <c r="AH319" i="5" a="1"/>
  <c r="AH319" i="5" s="1"/>
  <c r="AH320" i="5" a="1"/>
  <c r="AH320" i="5" s="1"/>
  <c r="AH321" i="5" a="1"/>
  <c r="AH321" i="5" s="1"/>
  <c r="AH322" i="5" a="1"/>
  <c r="AH322" i="5" s="1"/>
  <c r="AH323" i="5" a="1"/>
  <c r="AH323" i="5" s="1"/>
  <c r="AH324" i="5" a="1"/>
  <c r="AH324" i="5" s="1"/>
  <c r="AH325" i="5" a="1"/>
  <c r="AH325" i="5" s="1"/>
  <c r="AH326" i="5" a="1"/>
  <c r="AH326" i="5" s="1"/>
  <c r="AH327" i="5" a="1"/>
  <c r="AH327" i="5" s="1"/>
  <c r="AH328" i="5" a="1"/>
  <c r="AH328" i="5" s="1"/>
  <c r="AH329" i="5" a="1"/>
  <c r="AH329" i="5" s="1"/>
  <c r="AH330" i="5" a="1"/>
  <c r="AH330" i="5" s="1"/>
  <c r="AH331" i="5" a="1"/>
  <c r="AH331" i="5" s="1"/>
  <c r="AH332" i="5" a="1"/>
  <c r="AH332" i="5" s="1"/>
  <c r="AH333" i="5" a="1"/>
  <c r="AH333" i="5" s="1"/>
  <c r="AH334" i="5" a="1"/>
  <c r="AH334" i="5" s="1"/>
  <c r="AH335" i="5" a="1"/>
  <c r="AH335" i="5" s="1"/>
  <c r="AH336" i="5" a="1"/>
  <c r="AH336" i="5" s="1"/>
  <c r="AH337" i="5" a="1"/>
  <c r="AH337" i="5" s="1"/>
  <c r="AH338" i="5" a="1"/>
  <c r="AH338" i="5" s="1"/>
  <c r="AH339" i="5" a="1"/>
  <c r="AH339" i="5" s="1"/>
  <c r="AH340" i="5" a="1"/>
  <c r="AH340" i="5" s="1"/>
  <c r="AH341" i="5" a="1"/>
  <c r="AH341" i="5" s="1"/>
  <c r="AH342" i="5" a="1"/>
  <c r="AH342" i="5" s="1"/>
  <c r="AH343" i="5" a="1"/>
  <c r="AH343" i="5" s="1"/>
  <c r="AH344" i="5" a="1"/>
  <c r="AH344" i="5" s="1"/>
  <c r="AH345" i="5" a="1"/>
  <c r="AH345" i="5" s="1"/>
  <c r="AH346" i="5" a="1"/>
  <c r="AH346" i="5" s="1"/>
  <c r="AH347" i="5" a="1"/>
  <c r="AH347" i="5" s="1"/>
  <c r="AH348" i="5" a="1"/>
  <c r="AH348" i="5" s="1"/>
  <c r="AH349" i="5" a="1"/>
  <c r="AH349" i="5" s="1"/>
  <c r="AH350" i="5" a="1"/>
  <c r="AH350" i="5" s="1"/>
  <c r="AH351" i="5" a="1"/>
  <c r="AH351" i="5" s="1"/>
  <c r="AH352" i="5" a="1"/>
  <c r="AH352" i="5" s="1"/>
  <c r="AH353" i="5" a="1"/>
  <c r="AH353" i="5" s="1"/>
  <c r="AH354" i="5" a="1"/>
  <c r="AH354" i="5" s="1"/>
  <c r="AH355" i="5" a="1"/>
  <c r="AH355" i="5" s="1"/>
  <c r="AH356" i="5" a="1"/>
  <c r="AH356" i="5" s="1"/>
  <c r="AH357" i="5" a="1"/>
  <c r="AH357" i="5" s="1"/>
  <c r="AH358" i="5" a="1"/>
  <c r="AH358" i="5" s="1"/>
  <c r="AH359" i="5" a="1"/>
  <c r="AH359" i="5" s="1"/>
  <c r="AH360" i="5" a="1"/>
  <c r="AH360" i="5" s="1"/>
  <c r="AH361" i="5" a="1"/>
  <c r="AH361" i="5" s="1"/>
  <c r="AH362" i="5" a="1"/>
  <c r="AH362" i="5" s="1"/>
  <c r="AH363" i="5" a="1"/>
  <c r="AH363" i="5" s="1"/>
  <c r="AH364" i="5" a="1"/>
  <c r="AH364" i="5" s="1"/>
  <c r="AH365" i="5" a="1"/>
  <c r="AH365" i="5" s="1"/>
  <c r="AH366" i="5" a="1"/>
  <c r="AH366" i="5" s="1"/>
  <c r="AH367" i="5" a="1"/>
  <c r="AH367" i="5" s="1"/>
  <c r="AH368" i="5" a="1"/>
  <c r="AH368" i="5" s="1"/>
  <c r="AH369" i="5" a="1"/>
  <c r="AH369" i="5" s="1"/>
  <c r="AH370" i="5" a="1"/>
  <c r="AH370" i="5" s="1"/>
  <c r="AH371" i="5" a="1"/>
  <c r="AH371" i="5" s="1"/>
  <c r="AH372" i="5" a="1"/>
  <c r="AH372" i="5" s="1"/>
  <c r="AH373" i="5" a="1"/>
  <c r="AH373" i="5" s="1"/>
  <c r="AH374" i="5" a="1"/>
  <c r="AH374" i="5" s="1"/>
  <c r="AH375" i="5" a="1"/>
  <c r="AH375" i="5" s="1"/>
  <c r="AH376" i="5" a="1"/>
  <c r="AH376" i="5" s="1"/>
  <c r="AH377" i="5" a="1"/>
  <c r="AH377" i="5" s="1"/>
  <c r="AH378" i="5" a="1"/>
  <c r="AH378" i="5" s="1"/>
  <c r="AH379" i="5" a="1"/>
  <c r="AH379" i="5" s="1"/>
  <c r="AH380" i="5" a="1"/>
  <c r="AH380" i="5" s="1"/>
  <c r="AH381" i="5" a="1"/>
  <c r="AH381" i="5" s="1"/>
  <c r="AH382" i="5" a="1"/>
  <c r="AH382" i="5" s="1"/>
  <c r="AH383" i="5" a="1"/>
  <c r="AH383" i="5" s="1"/>
  <c r="AH384" i="5" a="1"/>
  <c r="AH384" i="5" s="1"/>
  <c r="AH385" i="5" a="1"/>
  <c r="AH385" i="5" s="1"/>
  <c r="AH386" i="5" a="1"/>
  <c r="AH386" i="5" s="1"/>
  <c r="AH387" i="5" a="1"/>
  <c r="AH387" i="5" s="1"/>
  <c r="AH388" i="5" a="1"/>
  <c r="AH388" i="5" s="1"/>
  <c r="AH389" i="5" a="1"/>
  <c r="AH389" i="5" s="1"/>
  <c r="AH390" i="5" a="1"/>
  <c r="AH390" i="5" s="1"/>
  <c r="AH391" i="5" a="1"/>
  <c r="AH391" i="5" s="1"/>
  <c r="AH392" i="5" a="1"/>
  <c r="AH392" i="5" s="1"/>
  <c r="AH393" i="5" a="1"/>
  <c r="AH393" i="5" s="1"/>
  <c r="AH394" i="5" a="1"/>
  <c r="AH394" i="5" s="1"/>
  <c r="AH395" i="5" a="1"/>
  <c r="AH395" i="5" s="1"/>
  <c r="AH396" i="5" a="1"/>
  <c r="AH396" i="5" s="1"/>
  <c r="AH397" i="5" a="1"/>
  <c r="AH397" i="5" s="1"/>
  <c r="AH398" i="5" a="1"/>
  <c r="AH398" i="5" s="1"/>
  <c r="AH399" i="5" a="1"/>
  <c r="AH399" i="5" s="1"/>
  <c r="AH400" i="5" a="1"/>
  <c r="AH400" i="5" s="1"/>
  <c r="AH401" i="5" a="1"/>
  <c r="AH401" i="5" s="1"/>
  <c r="AH402" i="5" a="1"/>
  <c r="AH402" i="5" s="1"/>
  <c r="AH403" i="5" a="1"/>
  <c r="AH403" i="5" s="1"/>
  <c r="AH404" i="5" a="1"/>
  <c r="AH404" i="5" s="1"/>
  <c r="AH405" i="5" a="1"/>
  <c r="AH405" i="5" s="1"/>
  <c r="AH406" i="5" a="1"/>
  <c r="AH406" i="5" s="1"/>
  <c r="AH407" i="5" a="1"/>
  <c r="AH407" i="5" s="1"/>
  <c r="AH408" i="5" a="1"/>
  <c r="AH408" i="5" s="1"/>
  <c r="AH409" i="5" a="1"/>
  <c r="AH409" i="5" s="1"/>
  <c r="AH410" i="5" a="1"/>
  <c r="AH410" i="5" s="1"/>
  <c r="AH411" i="5" a="1"/>
  <c r="AH411" i="5" s="1"/>
  <c r="AH412" i="5" a="1"/>
  <c r="AH412" i="5" s="1"/>
  <c r="AH413" i="5" a="1"/>
  <c r="AH413" i="5" s="1"/>
  <c r="AH414" i="5" a="1"/>
  <c r="AH414" i="5" s="1"/>
  <c r="AH415" i="5" a="1"/>
  <c r="AH415" i="5" s="1"/>
  <c r="AH416" i="5" a="1"/>
  <c r="AH416" i="5" s="1"/>
  <c r="AH417" i="5" a="1"/>
  <c r="AH417" i="5" s="1"/>
  <c r="AH418" i="5" a="1"/>
  <c r="AH418" i="5" s="1"/>
  <c r="AH419" i="5" a="1"/>
  <c r="AH419" i="5" s="1"/>
  <c r="AH420" i="5" a="1"/>
  <c r="AH420" i="5" s="1"/>
  <c r="AH421" i="5" a="1"/>
  <c r="AH421" i="5" s="1"/>
  <c r="AH422" i="5" a="1"/>
  <c r="AH422" i="5" s="1"/>
  <c r="AH423" i="5" a="1"/>
  <c r="AH423" i="5" s="1"/>
  <c r="AH424" i="5" a="1"/>
  <c r="AH424" i="5" s="1"/>
  <c r="AH425" i="5" a="1"/>
  <c r="AH425" i="5" s="1"/>
  <c r="AH426" i="5" a="1"/>
  <c r="AH426" i="5" s="1"/>
  <c r="AH427" i="5" a="1"/>
  <c r="AH427" i="5" s="1"/>
  <c r="AH428" i="5" a="1"/>
  <c r="AH428" i="5" s="1"/>
  <c r="AH429" i="5" a="1"/>
  <c r="AH429" i="5" s="1"/>
  <c r="AH430" i="5" a="1"/>
  <c r="AH430" i="5" s="1"/>
  <c r="AH431" i="5" a="1"/>
  <c r="AH431" i="5" s="1"/>
  <c r="AH432" i="5" a="1"/>
  <c r="AH432" i="5" s="1"/>
  <c r="AH433" i="5" a="1"/>
  <c r="AH433" i="5"/>
  <c r="AH434" i="5" a="1"/>
  <c r="AH434" i="5" s="1"/>
  <c r="AH435" i="5" a="1"/>
  <c r="AH435" i="5" s="1"/>
  <c r="AH436" i="5" a="1"/>
  <c r="AH436" i="5" s="1"/>
  <c r="AH437" i="5" a="1"/>
  <c r="AH437" i="5" s="1"/>
  <c r="AH438" i="5" a="1"/>
  <c r="AH438" i="5" s="1"/>
  <c r="AH439" i="5" a="1"/>
  <c r="AH439" i="5" s="1"/>
  <c r="AH440" i="5" a="1"/>
  <c r="AH440" i="5" s="1"/>
  <c r="AH441" i="5" a="1"/>
  <c r="AH441" i="5" s="1"/>
  <c r="AH442" i="5" a="1"/>
  <c r="AH442" i="5" s="1"/>
  <c r="AH443" i="5" a="1"/>
  <c r="AH443" i="5"/>
  <c r="AH444" i="5" a="1"/>
  <c r="AH444" i="5" s="1"/>
  <c r="AH445" i="5" a="1"/>
  <c r="AH445" i="5" s="1"/>
  <c r="AH446" i="5" a="1"/>
  <c r="AH446" i="5" s="1"/>
  <c r="AH447" i="5" a="1"/>
  <c r="AH447" i="5" s="1"/>
  <c r="AH448" i="5" a="1"/>
  <c r="AH448" i="5" s="1"/>
  <c r="AH449" i="5" a="1"/>
  <c r="AH449" i="5" s="1"/>
  <c r="AH450" i="5" a="1"/>
  <c r="AH450" i="5" s="1"/>
  <c r="AH451" i="5" a="1"/>
  <c r="AH451" i="5" s="1"/>
  <c r="AH452" i="5" a="1"/>
  <c r="AH452" i="5" s="1"/>
  <c r="AH453" i="5" a="1"/>
  <c r="AH453" i="5" s="1"/>
  <c r="AH454" i="5" a="1"/>
  <c r="AH454" i="5" s="1"/>
  <c r="AH455" i="5" a="1"/>
  <c r="AH455" i="5" s="1"/>
  <c r="AH456" i="5" a="1"/>
  <c r="AH456" i="5" s="1"/>
  <c r="AH457" i="5" a="1"/>
  <c r="AH457" i="5" s="1"/>
  <c r="AH458" i="5" a="1"/>
  <c r="AH458" i="5" s="1"/>
  <c r="AH459" i="5" a="1"/>
  <c r="AH459" i="5" s="1"/>
  <c r="AH460" i="5" a="1"/>
  <c r="AH460" i="5" s="1"/>
  <c r="AH461" i="5" a="1"/>
  <c r="AH461" i="5" s="1"/>
  <c r="AH462" i="5" a="1"/>
  <c r="AH462" i="5" s="1"/>
  <c r="AH463" i="5" a="1"/>
  <c r="AH463" i="5" s="1"/>
  <c r="AH464" i="5" a="1"/>
  <c r="AH464" i="5" s="1"/>
  <c r="AH465" i="5" a="1"/>
  <c r="AH465" i="5" s="1"/>
  <c r="AH466" i="5" a="1"/>
  <c r="AH466" i="5" s="1"/>
  <c r="AH467" i="5" a="1"/>
  <c r="AH467" i="5" s="1"/>
  <c r="AH468" i="5" a="1"/>
  <c r="AH468" i="5" s="1"/>
  <c r="AH469" i="5" a="1"/>
  <c r="AH469" i="5" s="1"/>
  <c r="AH470" i="5" a="1"/>
  <c r="AH470" i="5" s="1"/>
  <c r="AH471" i="5" a="1"/>
  <c r="AH471" i="5" s="1"/>
  <c r="AH472" i="5" a="1"/>
  <c r="AH472" i="5" s="1"/>
  <c r="AH473" i="5" a="1"/>
  <c r="AH473" i="5" s="1"/>
  <c r="AH474" i="5" a="1"/>
  <c r="AH474" i="5" s="1"/>
  <c r="AH475" i="5" a="1"/>
  <c r="AH475" i="5" s="1"/>
  <c r="AH476" i="5" a="1"/>
  <c r="AH476" i="5" s="1"/>
  <c r="AH477" i="5" a="1"/>
  <c r="AH477" i="5" s="1"/>
  <c r="AH478" i="5" a="1"/>
  <c r="AH478" i="5" s="1"/>
  <c r="AH479" i="5" a="1"/>
  <c r="AH479" i="5" s="1"/>
  <c r="AH480" i="5" a="1"/>
  <c r="AH480" i="5" s="1"/>
  <c r="AH481" i="5" a="1"/>
  <c r="AH481" i="5" s="1"/>
  <c r="AH482" i="5" a="1"/>
  <c r="AH482" i="5" s="1"/>
  <c r="AH483" i="5" a="1"/>
  <c r="AH483" i="5" s="1"/>
  <c r="AH484" i="5" a="1"/>
  <c r="AH484" i="5" s="1"/>
  <c r="AH485" i="5" a="1"/>
  <c r="AH485" i="5" s="1"/>
  <c r="AH486" i="5" a="1"/>
  <c r="AH486" i="5" s="1"/>
  <c r="AH487" i="5" a="1"/>
  <c r="AH487" i="5" s="1"/>
  <c r="AH488" i="5" a="1"/>
  <c r="AH488" i="5" s="1"/>
  <c r="AH489" i="5" a="1"/>
  <c r="AH489" i="5" s="1"/>
  <c r="AH490" i="5" a="1"/>
  <c r="AH490" i="5" s="1"/>
  <c r="AH491" i="5" a="1"/>
  <c r="AH491" i="5" s="1"/>
  <c r="AH492" i="5" a="1"/>
  <c r="AH492" i="5" s="1"/>
  <c r="AH493" i="5" a="1"/>
  <c r="AH493" i="5" s="1"/>
  <c r="AH494" i="5" a="1"/>
  <c r="AH494" i="5" s="1"/>
  <c r="AH495" i="5" a="1"/>
  <c r="AH495" i="5" s="1"/>
  <c r="AH496" i="5" a="1"/>
  <c r="AH496" i="5" s="1"/>
  <c r="AH497" i="5" a="1"/>
  <c r="AH497" i="5" s="1"/>
  <c r="AH498" i="5" a="1"/>
  <c r="AH498" i="5" s="1"/>
  <c r="AH499" i="5" a="1"/>
  <c r="AH499" i="5" s="1"/>
  <c r="AH500" i="5" a="1"/>
  <c r="AH500" i="5" s="1"/>
  <c r="AH501" i="5" a="1"/>
  <c r="AH501" i="5" s="1"/>
  <c r="AH502" i="5" a="1"/>
  <c r="AH502" i="5" s="1"/>
  <c r="AH503" i="5" a="1"/>
  <c r="AH503" i="5" s="1"/>
  <c r="AH504" i="5" a="1"/>
  <c r="AH504" i="5" s="1"/>
  <c r="AH505" i="5" a="1"/>
  <c r="AH505" i="5" s="1"/>
  <c r="AH506" i="5" a="1"/>
  <c r="AH506" i="5" s="1"/>
  <c r="AH507" i="5" a="1"/>
  <c r="AH507" i="5" s="1"/>
  <c r="AH508" i="5" a="1"/>
  <c r="AH508" i="5" s="1"/>
  <c r="AH509" i="5" a="1"/>
  <c r="AH509" i="5" s="1"/>
  <c r="AH510" i="5" a="1"/>
  <c r="AH510" i="5" s="1"/>
  <c r="AH511" i="5" a="1"/>
  <c r="AH511" i="5" s="1"/>
  <c r="AH512" i="5" a="1"/>
  <c r="AH512" i="5" s="1"/>
  <c r="AH513" i="5" a="1"/>
  <c r="AH513" i="5" s="1"/>
  <c r="AH514" i="5" a="1"/>
  <c r="AH514" i="5" s="1"/>
  <c r="AH515" i="5" a="1"/>
  <c r="AH515" i="5" s="1"/>
  <c r="AH516" i="5" a="1"/>
  <c r="AH516" i="5" s="1"/>
  <c r="AH517" i="5" a="1"/>
  <c r="AH517" i="5" s="1"/>
  <c r="AH518" i="5" a="1"/>
  <c r="AH518" i="5" s="1"/>
  <c r="AH519" i="5" a="1"/>
  <c r="AH519" i="5" s="1"/>
  <c r="AH520" i="5" a="1"/>
  <c r="AH520" i="5" s="1"/>
  <c r="AH521" i="5" a="1"/>
  <c r="AH521" i="5" s="1"/>
  <c r="AH522" i="5" a="1"/>
  <c r="AH522" i="5" s="1"/>
  <c r="AH523" i="5" a="1"/>
  <c r="AH523" i="5" s="1"/>
  <c r="AH524" i="5" a="1"/>
  <c r="AH524" i="5" s="1"/>
  <c r="AH525" i="5" a="1"/>
  <c r="AH525" i="5" s="1"/>
  <c r="AH526" i="5" a="1"/>
  <c r="AH526" i="5" s="1"/>
  <c r="AH527" i="5" a="1"/>
  <c r="AH527" i="5" s="1"/>
  <c r="AH528" i="5" a="1"/>
  <c r="AH528" i="5" s="1"/>
  <c r="AH529" i="5" a="1"/>
  <c r="AH529" i="5" s="1"/>
  <c r="AH530" i="5" a="1"/>
  <c r="AH530" i="5" s="1"/>
  <c r="AH531" i="5" a="1"/>
  <c r="AH531" i="5" s="1"/>
  <c r="AH532" i="5" a="1"/>
  <c r="AH532" i="5" s="1"/>
  <c r="AH533" i="5" a="1"/>
  <c r="AH533" i="5" s="1"/>
  <c r="AH534" i="5" a="1"/>
  <c r="AH534" i="5" s="1"/>
  <c r="AH535" i="5" a="1"/>
  <c r="AH535" i="5" s="1"/>
  <c r="AH536" i="5" a="1"/>
  <c r="AH536" i="5" s="1"/>
  <c r="AH537" i="5" a="1"/>
  <c r="AH537" i="5" s="1"/>
  <c r="AH538" i="5" a="1"/>
  <c r="AH538" i="5" s="1"/>
  <c r="AH539" i="5" a="1"/>
  <c r="AH539" i="5" s="1"/>
  <c r="AH540" i="5" a="1"/>
  <c r="AH540" i="5" s="1"/>
  <c r="AH541" i="5" a="1"/>
  <c r="AH541" i="5" s="1"/>
  <c r="AH542" i="5" a="1"/>
  <c r="AH542" i="5" s="1"/>
  <c r="AH543" i="5" a="1"/>
  <c r="AH543" i="5" s="1"/>
  <c r="AH544" i="5" a="1"/>
  <c r="AH544" i="5" s="1"/>
  <c r="AH545" i="5" a="1"/>
  <c r="AH545" i="5" s="1"/>
  <c r="AH546" i="5" a="1"/>
  <c r="AH546" i="5" s="1"/>
  <c r="AH547" i="5" a="1"/>
  <c r="AH547" i="5" s="1"/>
  <c r="AH548" i="5" a="1"/>
  <c r="AH548" i="5" s="1"/>
  <c r="AH549" i="5" a="1"/>
  <c r="AH549" i="5" s="1"/>
  <c r="AH550" i="5" a="1"/>
  <c r="AH550" i="5" s="1"/>
  <c r="AH551" i="5" a="1"/>
  <c r="AH551" i="5" s="1"/>
  <c r="AH552" i="5" a="1"/>
  <c r="AH552" i="5" s="1"/>
  <c r="AH553" i="5" a="1"/>
  <c r="AH553" i="5" s="1"/>
  <c r="AH554" i="5" a="1"/>
  <c r="AH554" i="5" s="1"/>
  <c r="AH555" i="5" a="1"/>
  <c r="AH555" i="5" s="1"/>
  <c r="AH556" i="5" a="1"/>
  <c r="AH556" i="5" s="1"/>
  <c r="AH557" i="5" a="1"/>
  <c r="AH557" i="5" s="1"/>
  <c r="AH558" i="5" a="1"/>
  <c r="AH558" i="5" s="1"/>
  <c r="AH559" i="5" a="1"/>
  <c r="AH559" i="5" s="1"/>
  <c r="AH560" i="5" a="1"/>
  <c r="AH560" i="5" s="1"/>
  <c r="AH561" i="5" a="1"/>
  <c r="AH561" i="5" s="1"/>
  <c r="AH562" i="5" a="1"/>
  <c r="AH562" i="5" s="1"/>
  <c r="AH563" i="5" a="1"/>
  <c r="AH563" i="5" s="1"/>
  <c r="AH564" i="5" a="1"/>
  <c r="AH564" i="5" s="1"/>
  <c r="AH565" i="5" a="1"/>
  <c r="AH565" i="5" s="1"/>
  <c r="AH566" i="5" a="1"/>
  <c r="AH566" i="5" s="1"/>
  <c r="AH567" i="5" a="1"/>
  <c r="AH567" i="5" s="1"/>
  <c r="AH568" i="5" a="1"/>
  <c r="AH568" i="5" s="1"/>
  <c r="AH569" i="5" a="1"/>
  <c r="AH569" i="5" s="1"/>
  <c r="AH570" i="5" a="1"/>
  <c r="AH570" i="5" s="1"/>
  <c r="AH571" i="5" a="1"/>
  <c r="AH571" i="5" s="1"/>
  <c r="AH572" i="5" a="1"/>
  <c r="AH572" i="5" s="1"/>
  <c r="AH573" i="5" a="1"/>
  <c r="AH573" i="5" s="1"/>
  <c r="AH574" i="5" a="1"/>
  <c r="AH574" i="5" s="1"/>
  <c r="AH575" i="5" a="1"/>
  <c r="AH575" i="5" s="1"/>
  <c r="AH576" i="5" a="1"/>
  <c r="AH576" i="5" s="1"/>
  <c r="AH577" i="5" a="1"/>
  <c r="AH577" i="5" s="1"/>
  <c r="AH578" i="5" a="1"/>
  <c r="AH578" i="5" s="1"/>
  <c r="AH579" i="5" a="1"/>
  <c r="AH579" i="5" s="1"/>
  <c r="AH580" i="5" a="1"/>
  <c r="AH580" i="5" s="1"/>
  <c r="AH581" i="5" a="1"/>
  <c r="AH581" i="5" s="1"/>
  <c r="AH582" i="5" a="1"/>
  <c r="AH582" i="5" s="1"/>
  <c r="AH583" i="5" a="1"/>
  <c r="AH583" i="5" s="1"/>
  <c r="AH584" i="5" a="1"/>
  <c r="AH584" i="5" s="1"/>
  <c r="AH585" i="5" a="1"/>
  <c r="AH585" i="5" s="1"/>
  <c r="AH586" i="5" a="1"/>
  <c r="AH586" i="5" s="1"/>
  <c r="AH587" i="5" a="1"/>
  <c r="AH587" i="5" s="1"/>
  <c r="AH588" i="5" a="1"/>
  <c r="AH588" i="5" s="1"/>
  <c r="AH589" i="5" a="1"/>
  <c r="AH589" i="5" s="1"/>
  <c r="AH590" i="5" a="1"/>
  <c r="AH590" i="5" s="1"/>
  <c r="AH591" i="5" a="1"/>
  <c r="AH591" i="5" s="1"/>
  <c r="AH592" i="5" a="1"/>
  <c r="AH592" i="5" s="1"/>
  <c r="AH593" i="5" a="1"/>
  <c r="AH593" i="5" s="1"/>
  <c r="AH594" i="5" a="1"/>
  <c r="AH594" i="5" s="1"/>
  <c r="AH595" i="5" a="1"/>
  <c r="AH595" i="5" s="1"/>
  <c r="AH596" i="5" a="1"/>
  <c r="AH596" i="5" s="1"/>
  <c r="AH597" i="5" a="1"/>
  <c r="AH597" i="5" s="1"/>
  <c r="AH598" i="5" a="1"/>
  <c r="AH598" i="5" s="1"/>
  <c r="AH599" i="5" a="1"/>
  <c r="AH599" i="5" s="1"/>
  <c r="AH600" i="5" a="1"/>
  <c r="AH600" i="5" s="1"/>
  <c r="AH601" i="5" a="1"/>
  <c r="AH601" i="5" s="1"/>
  <c r="AH602" i="5" a="1"/>
  <c r="AH602" i="5" s="1"/>
  <c r="AH603" i="5" a="1"/>
  <c r="AH603" i="5" s="1"/>
  <c r="AH604" i="5" a="1"/>
  <c r="AH604" i="5" s="1"/>
  <c r="AH605" i="5" a="1"/>
  <c r="AH605" i="5" s="1"/>
  <c r="AH606" i="5" a="1"/>
  <c r="AH606" i="5" s="1"/>
  <c r="AH607" i="5" a="1"/>
  <c r="AH607" i="5" s="1"/>
  <c r="AH608" i="5" a="1"/>
  <c r="AH608" i="5" s="1"/>
  <c r="AH609" i="5" a="1"/>
  <c r="AH609" i="5" s="1"/>
  <c r="AH610" i="5" a="1"/>
  <c r="AH610" i="5" s="1"/>
  <c r="AH611" i="5" a="1"/>
  <c r="AH611" i="5" s="1"/>
  <c r="AH612" i="5" a="1"/>
  <c r="AH612" i="5" s="1"/>
  <c r="AH613" i="5" a="1"/>
  <c r="AH613" i="5" s="1"/>
  <c r="AH614" i="5" a="1"/>
  <c r="AH614" i="5" s="1"/>
  <c r="AH615" i="5" a="1"/>
  <c r="AH615" i="5" s="1"/>
  <c r="AH616" i="5" a="1"/>
  <c r="AH616" i="5" s="1"/>
  <c r="AH617" i="5" a="1"/>
  <c r="AH617" i="5" s="1"/>
  <c r="AH618" i="5" a="1"/>
  <c r="AH618" i="5" s="1"/>
  <c r="AH619" i="5" a="1"/>
  <c r="AH619" i="5" s="1"/>
  <c r="AH620" i="5" a="1"/>
  <c r="AH620" i="5" s="1"/>
  <c r="AH621" i="5" a="1"/>
  <c r="AH621" i="5" s="1"/>
  <c r="AH622" i="5" a="1"/>
  <c r="AH622" i="5" s="1"/>
  <c r="AH623" i="5" a="1"/>
  <c r="AH623" i="5" s="1"/>
  <c r="AH624" i="5" a="1"/>
  <c r="AH624" i="5" s="1"/>
  <c r="AH625" i="5" a="1"/>
  <c r="AH625" i="5" s="1"/>
  <c r="AH626" i="5" a="1"/>
  <c r="AH626" i="5" s="1"/>
  <c r="AH627" i="5" a="1"/>
  <c r="AH627" i="5" s="1"/>
  <c r="AH628" i="5" a="1"/>
  <c r="AH628" i="5" s="1"/>
  <c r="AH629" i="5" a="1"/>
  <c r="AH629" i="5" s="1"/>
  <c r="AH630" i="5" a="1"/>
  <c r="AH630" i="5" s="1"/>
  <c r="AH631" i="5" a="1"/>
  <c r="AH631" i="5" s="1"/>
  <c r="AH632" i="5" a="1"/>
  <c r="AH632" i="5" s="1"/>
  <c r="AH633" i="5" a="1"/>
  <c r="AH633" i="5" s="1"/>
  <c r="AH634" i="5" a="1"/>
  <c r="AH634" i="5" s="1"/>
  <c r="AH635" i="5" a="1"/>
  <c r="AH635" i="5" s="1"/>
  <c r="AH636" i="5" a="1"/>
  <c r="AH636" i="5" s="1"/>
  <c r="AH637" i="5" a="1"/>
  <c r="AH637" i="5" s="1"/>
  <c r="AH638" i="5" a="1"/>
  <c r="AH638" i="5" s="1"/>
  <c r="AH639" i="5" a="1"/>
  <c r="AH639" i="5" s="1"/>
  <c r="AH640" i="5" a="1"/>
  <c r="AH640" i="5" s="1"/>
  <c r="AH641" i="5" a="1"/>
  <c r="AH641" i="5" s="1"/>
  <c r="AH642" i="5" a="1"/>
  <c r="AH642" i="5" s="1"/>
  <c r="AH643" i="5" a="1"/>
  <c r="AH643" i="5" s="1"/>
  <c r="AH644" i="5" a="1"/>
  <c r="AH644" i="5" s="1"/>
  <c r="AH645" i="5" a="1"/>
  <c r="AH645" i="5" s="1"/>
  <c r="AH646" i="5" a="1"/>
  <c r="AH646" i="5" s="1"/>
  <c r="AH647" i="5" a="1"/>
  <c r="AH647" i="5" s="1"/>
  <c r="AH648" i="5" a="1"/>
  <c r="AH648" i="5" s="1"/>
  <c r="AH649" i="5" a="1"/>
  <c r="AH649" i="5" s="1"/>
  <c r="AH650" i="5" a="1"/>
  <c r="AH650" i="5" s="1"/>
  <c r="AH651" i="5" a="1"/>
  <c r="AH651" i="5" s="1"/>
  <c r="AH652" i="5" a="1"/>
  <c r="AH652" i="5" s="1"/>
  <c r="AH653" i="5" a="1"/>
  <c r="AH653" i="5" s="1"/>
  <c r="AH654" i="5" a="1"/>
  <c r="AH654" i="5" s="1"/>
  <c r="AH655" i="5" a="1"/>
  <c r="AH655" i="5" s="1"/>
  <c r="AH656" i="5" a="1"/>
  <c r="AH656" i="5" s="1"/>
  <c r="AH657" i="5" a="1"/>
  <c r="AH657" i="5" s="1"/>
  <c r="AH658" i="5" a="1"/>
  <c r="AH658" i="5" s="1"/>
  <c r="AH659" i="5" a="1"/>
  <c r="AH659" i="5" s="1"/>
  <c r="AH660" i="5" a="1"/>
  <c r="AH660" i="5" s="1"/>
  <c r="AH661" i="5" a="1"/>
  <c r="AH661" i="5" s="1"/>
  <c r="AH662" i="5" a="1"/>
  <c r="AH662" i="5" s="1"/>
  <c r="AH663" i="5" a="1"/>
  <c r="AH663" i="5" s="1"/>
  <c r="AH664" i="5" a="1"/>
  <c r="AH664" i="5" s="1"/>
  <c r="AH665" i="5" a="1"/>
  <c r="AH665" i="5" s="1"/>
  <c r="AH666" i="5" a="1"/>
  <c r="AH666" i="5" s="1"/>
  <c r="AH667" i="5" a="1"/>
  <c r="AH667" i="5" s="1"/>
  <c r="AH668" i="5" a="1"/>
  <c r="AH668" i="5" s="1"/>
  <c r="AH669" i="5" a="1"/>
  <c r="AH669" i="5" s="1"/>
  <c r="AH670" i="5" a="1"/>
  <c r="AH670" i="5" s="1"/>
  <c r="AH671" i="5" a="1"/>
  <c r="AH671" i="5" s="1"/>
  <c r="AH672" i="5" a="1"/>
  <c r="AH672" i="5" s="1"/>
  <c r="AH673" i="5" a="1"/>
  <c r="AH673" i="5" s="1"/>
  <c r="AH674" i="5" a="1"/>
  <c r="AH674" i="5" s="1"/>
  <c r="AH675" i="5" a="1"/>
  <c r="AH675" i="5" s="1"/>
  <c r="AH676" i="5" a="1"/>
  <c r="AH676" i="5" s="1"/>
  <c r="AH677" i="5" a="1"/>
  <c r="AH677" i="5" s="1"/>
  <c r="AH678" i="5" a="1"/>
  <c r="AH678" i="5" s="1"/>
  <c r="AH679" i="5" a="1"/>
  <c r="AH679" i="5" s="1"/>
  <c r="AH680" i="5" a="1"/>
  <c r="AH680" i="5" s="1"/>
  <c r="AH681" i="5" a="1"/>
  <c r="AH681" i="5" s="1"/>
  <c r="AH682" i="5" a="1"/>
  <c r="AH682" i="5" s="1"/>
  <c r="AH683" i="5" a="1"/>
  <c r="AH683" i="5" s="1"/>
  <c r="AH684" i="5" a="1"/>
  <c r="AH684" i="5" s="1"/>
  <c r="AH685" i="5" a="1"/>
  <c r="AH685" i="5" s="1"/>
  <c r="AH686" i="5" a="1"/>
  <c r="AH686" i="5" s="1"/>
  <c r="AH687" i="5" a="1"/>
  <c r="AH687" i="5" s="1"/>
  <c r="AH688" i="5" a="1"/>
  <c r="AH688" i="5" s="1"/>
  <c r="AH689" i="5" a="1"/>
  <c r="AH689" i="5" s="1"/>
  <c r="AH690" i="5" a="1"/>
  <c r="AH690" i="5" s="1"/>
  <c r="AH691" i="5" a="1"/>
  <c r="AH691" i="5" s="1"/>
  <c r="AH692" i="5" a="1"/>
  <c r="AH692" i="5" s="1"/>
  <c r="AH693" i="5" a="1"/>
  <c r="AH693" i="5" s="1"/>
  <c r="AH694" i="5" a="1"/>
  <c r="AH694" i="5" s="1"/>
  <c r="AH695" i="5" a="1"/>
  <c r="AH695" i="5" s="1"/>
  <c r="AH696" i="5" a="1"/>
  <c r="AH696" i="5" s="1"/>
  <c r="AH697" i="5" a="1"/>
  <c r="AH697" i="5" s="1"/>
  <c r="AH698" i="5" a="1"/>
  <c r="AH698" i="5" s="1"/>
  <c r="AH699" i="5" a="1"/>
  <c r="AH699" i="5" s="1"/>
  <c r="AH700" i="5" a="1"/>
  <c r="AH700" i="5" s="1"/>
  <c r="AH701" i="5" a="1"/>
  <c r="AH701" i="5" s="1"/>
  <c r="AH702" i="5" a="1"/>
  <c r="AH702" i="5" s="1"/>
  <c r="AH703" i="5" a="1"/>
  <c r="AH703" i="5" s="1"/>
  <c r="AH704" i="5" a="1"/>
  <c r="AH704" i="5" s="1"/>
  <c r="AH705" i="5" a="1"/>
  <c r="AH705" i="5" s="1"/>
  <c r="AH706" i="5" a="1"/>
  <c r="AH706" i="5" s="1"/>
  <c r="AH707" i="5" a="1"/>
  <c r="AH707" i="5" s="1"/>
  <c r="AH708" i="5" a="1"/>
  <c r="AH708" i="5" s="1"/>
  <c r="AH709" i="5" a="1"/>
  <c r="AH709" i="5" s="1"/>
  <c r="AH710" i="5" a="1"/>
  <c r="AH710" i="5" s="1"/>
  <c r="AH711" i="5" a="1"/>
  <c r="AH711" i="5" s="1"/>
  <c r="AH712" i="5" a="1"/>
  <c r="AH712" i="5" s="1"/>
  <c r="AH713" i="5" a="1"/>
  <c r="AH713" i="5" s="1"/>
  <c r="AH714" i="5" a="1"/>
  <c r="AH714" i="5" s="1"/>
  <c r="AH715" i="5" a="1"/>
  <c r="AH715" i="5" s="1"/>
  <c r="AH716" i="5" a="1"/>
  <c r="AH716" i="5" s="1"/>
  <c r="AH717" i="5" a="1"/>
  <c r="AH717" i="5" s="1"/>
  <c r="AH718" i="5" a="1"/>
  <c r="AH718" i="5" s="1"/>
  <c r="AH719" i="5" a="1"/>
  <c r="AH719" i="5" s="1"/>
  <c r="AH720" i="5" a="1"/>
  <c r="AH720" i="5" s="1"/>
  <c r="AH721" i="5" a="1"/>
  <c r="AH721" i="5" s="1"/>
  <c r="AH722" i="5" a="1"/>
  <c r="AH722" i="5" s="1"/>
  <c r="AH723" i="5" a="1"/>
  <c r="AH723" i="5" s="1"/>
  <c r="AH724" i="5" a="1"/>
  <c r="AH724" i="5" s="1"/>
  <c r="AH725" i="5" a="1"/>
  <c r="AH725" i="5" s="1"/>
  <c r="AH726" i="5" a="1"/>
  <c r="AH726" i="5" s="1"/>
  <c r="AH727" i="5" a="1"/>
  <c r="AH727" i="5" s="1"/>
  <c r="AH728" i="5" a="1"/>
  <c r="AH728" i="5" s="1"/>
  <c r="AH729" i="5" a="1"/>
  <c r="AH729" i="5" s="1"/>
  <c r="AH730" i="5" a="1"/>
  <c r="AH730" i="5" s="1"/>
  <c r="AH731" i="5" a="1"/>
  <c r="AH731" i="5" s="1"/>
  <c r="AH732" i="5" a="1"/>
  <c r="AH732" i="5" s="1"/>
  <c r="AH733" i="5" a="1"/>
  <c r="AH733" i="5" s="1"/>
  <c r="AH734" i="5" a="1"/>
  <c r="AH734" i="5" s="1"/>
  <c r="AH735" i="5" a="1"/>
  <c r="AH735" i="5" s="1"/>
  <c r="AH736" i="5" a="1"/>
  <c r="AH736" i="5" s="1"/>
  <c r="AH737" i="5" a="1"/>
  <c r="AH737" i="5" s="1"/>
  <c r="AH738" i="5" a="1"/>
  <c r="AH738" i="5" s="1"/>
  <c r="AH739" i="5" a="1"/>
  <c r="AH739" i="5" s="1"/>
  <c r="AH740" i="5" a="1"/>
  <c r="AH740" i="5" s="1"/>
  <c r="AH741" i="5" a="1"/>
  <c r="AH741" i="5" s="1"/>
  <c r="AH742" i="5" a="1"/>
  <c r="AH742" i="5" s="1"/>
  <c r="AH743" i="5" a="1"/>
  <c r="AH743" i="5" s="1"/>
  <c r="AH744" i="5" a="1"/>
  <c r="AH744" i="5" s="1"/>
  <c r="AH745" i="5" a="1"/>
  <c r="AH745" i="5" s="1"/>
  <c r="AH746" i="5" a="1"/>
  <c r="AH746" i="5" s="1"/>
  <c r="AH747" i="5" a="1"/>
  <c r="AH747" i="5" s="1"/>
  <c r="AH748" i="5" a="1"/>
  <c r="AH748" i="5" s="1"/>
  <c r="AH749" i="5" a="1"/>
  <c r="AH749" i="5" s="1"/>
  <c r="AH750" i="5" a="1"/>
  <c r="AH750" i="5" s="1"/>
  <c r="AH751" i="5" a="1"/>
  <c r="AH751" i="5" s="1"/>
  <c r="AH752" i="5" a="1"/>
  <c r="AH752" i="5" s="1"/>
  <c r="AH753" i="5" a="1"/>
  <c r="AH753" i="5" s="1"/>
  <c r="AH754" i="5" a="1"/>
  <c r="AH754" i="5" s="1"/>
  <c r="AH755" i="5" a="1"/>
  <c r="AH755" i="5" s="1"/>
  <c r="AH756" i="5" a="1"/>
  <c r="AH756" i="5" s="1"/>
  <c r="AH757" i="5" a="1"/>
  <c r="AH757" i="5" s="1"/>
  <c r="AH758" i="5" a="1"/>
  <c r="AH758" i="5" s="1"/>
  <c r="AH759" i="5" a="1"/>
  <c r="AH759" i="5" s="1"/>
  <c r="AH760" i="5" a="1"/>
  <c r="AH760" i="5" s="1"/>
  <c r="AH761" i="5" a="1"/>
  <c r="AH761" i="5" s="1"/>
  <c r="AH762" i="5" a="1"/>
  <c r="AH762" i="5" s="1"/>
  <c r="AH763" i="5" a="1"/>
  <c r="AH763" i="5" s="1"/>
  <c r="AH764" i="5" a="1"/>
  <c r="AH764" i="5" s="1"/>
  <c r="AH765" i="5" a="1"/>
  <c r="AH765" i="5" s="1"/>
  <c r="AH766" i="5" a="1"/>
  <c r="AH766" i="5" s="1"/>
  <c r="AH767" i="5" a="1"/>
  <c r="AH767" i="5" s="1"/>
  <c r="AH768" i="5" a="1"/>
  <c r="AH768" i="5" s="1"/>
  <c r="AH769" i="5" a="1"/>
  <c r="AH769" i="5" s="1"/>
  <c r="AH770" i="5" a="1"/>
  <c r="AH770" i="5" s="1"/>
  <c r="AH771" i="5" a="1"/>
  <c r="AH771" i="5" s="1"/>
  <c r="AH772" i="5" a="1"/>
  <c r="AH772" i="5" s="1"/>
  <c r="AH773" i="5" a="1"/>
  <c r="AH773" i="5" s="1"/>
  <c r="AH774" i="5" a="1"/>
  <c r="AH774" i="5" s="1"/>
  <c r="AH775" i="5" a="1"/>
  <c r="AH775" i="5" s="1"/>
  <c r="AH776" i="5" a="1"/>
  <c r="AH776" i="5" s="1"/>
  <c r="AH777" i="5" a="1"/>
  <c r="AH777" i="5" s="1"/>
  <c r="AH778" i="5" a="1"/>
  <c r="AH778" i="5" s="1"/>
  <c r="AH779" i="5" a="1"/>
  <c r="AH779" i="5" s="1"/>
  <c r="AH780" i="5" a="1"/>
  <c r="AH780" i="5" s="1"/>
  <c r="AH781" i="5" a="1"/>
  <c r="AH781" i="5" s="1"/>
  <c r="AH782" i="5" a="1"/>
  <c r="AH782" i="5" s="1"/>
  <c r="AH783" i="5" a="1"/>
  <c r="AH783" i="5" s="1"/>
  <c r="AH784" i="5" a="1"/>
  <c r="AH784" i="5" s="1"/>
  <c r="AH785" i="5" a="1"/>
  <c r="AH785" i="5" s="1"/>
  <c r="AH786" i="5" a="1"/>
  <c r="AH786" i="5" s="1"/>
  <c r="AH787" i="5" a="1"/>
  <c r="AH787" i="5" s="1"/>
  <c r="AH788" i="5" a="1"/>
  <c r="AH788" i="5" s="1"/>
  <c r="AH789" i="5" a="1"/>
  <c r="AH789" i="5" s="1"/>
  <c r="AH790" i="5" a="1"/>
  <c r="AH790" i="5" s="1"/>
  <c r="AH791" i="5" a="1"/>
  <c r="AH791" i="5" s="1"/>
  <c r="AH792" i="5" a="1"/>
  <c r="AH792" i="5" s="1"/>
  <c r="AH793" i="5" a="1"/>
  <c r="AH793" i="5" s="1"/>
  <c r="AH794" i="5" a="1"/>
  <c r="AH794" i="5" s="1"/>
  <c r="AH795" i="5" a="1"/>
  <c r="AH795" i="5" s="1"/>
  <c r="AH796" i="5" a="1"/>
  <c r="AH796" i="5" s="1"/>
  <c r="AH797" i="5" a="1"/>
  <c r="AH797" i="5" s="1"/>
  <c r="AH798" i="5" a="1"/>
  <c r="AH798" i="5" s="1"/>
  <c r="AH799" i="5" a="1"/>
  <c r="AH799" i="5" s="1"/>
  <c r="AH800" i="5" a="1"/>
  <c r="AH800" i="5" s="1"/>
  <c r="AH801" i="5" a="1"/>
  <c r="AH801" i="5" s="1"/>
  <c r="AH802" i="5" a="1"/>
  <c r="AH802" i="5" s="1"/>
  <c r="AH803" i="5" a="1"/>
  <c r="AH803" i="5" s="1"/>
  <c r="AH804" i="5" a="1"/>
  <c r="AH804" i="5" s="1"/>
  <c r="AH805" i="5" a="1"/>
  <c r="AH805" i="5" s="1"/>
  <c r="AH806" i="5" a="1"/>
  <c r="AH806" i="5" s="1"/>
  <c r="AH807" i="5" a="1"/>
  <c r="AH807" i="5" s="1"/>
  <c r="AH808" i="5" a="1"/>
  <c r="AH808" i="5" s="1"/>
  <c r="AH809" i="5" a="1"/>
  <c r="AH809" i="5" s="1"/>
  <c r="AH810" i="5" a="1"/>
  <c r="AH810" i="5" s="1"/>
  <c r="AH811" i="5" a="1"/>
  <c r="AH811" i="5" s="1"/>
  <c r="AH812" i="5" a="1"/>
  <c r="AH812" i="5" s="1"/>
  <c r="AH813" i="5" a="1"/>
  <c r="AH813" i="5" s="1"/>
  <c r="AH814" i="5" a="1"/>
  <c r="AH814" i="5" s="1"/>
  <c r="AH815" i="5" a="1"/>
  <c r="AH815" i="5" s="1"/>
  <c r="AH816" i="5" a="1"/>
  <c r="AH816" i="5" s="1"/>
  <c r="AH817" i="5" a="1"/>
  <c r="AH817" i="5" s="1"/>
  <c r="AH818" i="5" a="1"/>
  <c r="AH818" i="5" s="1"/>
  <c r="AH819" i="5" a="1"/>
  <c r="AH819" i="5" s="1"/>
  <c r="AH820" i="5" a="1"/>
  <c r="AH820" i="5" s="1"/>
  <c r="AH821" i="5" a="1"/>
  <c r="AH821" i="5" s="1"/>
  <c r="AH822" i="5" a="1"/>
  <c r="AH822" i="5" s="1"/>
  <c r="AH823" i="5" a="1"/>
  <c r="AH823" i="5" s="1"/>
  <c r="AH824" i="5" a="1"/>
  <c r="AH824" i="5" s="1"/>
  <c r="AH825" i="5" a="1"/>
  <c r="AH825" i="5" s="1"/>
  <c r="AH826" i="5" a="1"/>
  <c r="AH826" i="5" s="1"/>
  <c r="AH827" i="5" a="1"/>
  <c r="AH827" i="5" s="1"/>
  <c r="AH828" i="5" a="1"/>
  <c r="AH828" i="5" s="1"/>
  <c r="AH829" i="5" a="1"/>
  <c r="AH829" i="5" s="1"/>
  <c r="AH830" i="5" a="1"/>
  <c r="AH830" i="5" s="1"/>
  <c r="AH831" i="5" a="1"/>
  <c r="AH831" i="5" s="1"/>
  <c r="AH832" i="5" a="1"/>
  <c r="AH832" i="5" s="1"/>
  <c r="AH833" i="5" a="1"/>
  <c r="AH833" i="5" s="1"/>
  <c r="AH834" i="5" a="1"/>
  <c r="AH834" i="5" s="1"/>
  <c r="AH835" i="5" a="1"/>
  <c r="AH835" i="5" s="1"/>
  <c r="AH836" i="5" a="1"/>
  <c r="AH836" i="5" s="1"/>
  <c r="AH837" i="5" a="1"/>
  <c r="AH837" i="5" s="1"/>
  <c r="AH838" i="5" a="1"/>
  <c r="AH838" i="5" s="1"/>
  <c r="AH839" i="5" a="1"/>
  <c r="AH839" i="5" s="1"/>
  <c r="AH840" i="5" a="1"/>
  <c r="AH840" i="5" s="1"/>
  <c r="AH841" i="5" a="1"/>
  <c r="AH841" i="5" s="1"/>
  <c r="AH842" i="5" a="1"/>
  <c r="AH842" i="5" s="1"/>
  <c r="AH843" i="5" a="1"/>
  <c r="AH843" i="5" s="1"/>
  <c r="AH844" i="5" a="1"/>
  <c r="AH844" i="5" s="1"/>
  <c r="AH845" i="5" a="1"/>
  <c r="AH845" i="5" s="1"/>
  <c r="AH846" i="5" a="1"/>
  <c r="AH846" i="5" s="1"/>
  <c r="AH847" i="5" a="1"/>
  <c r="AH847" i="5" s="1"/>
  <c r="AH848" i="5" a="1"/>
  <c r="AH848" i="5" s="1"/>
  <c r="AH849" i="5" a="1"/>
  <c r="AH849" i="5" s="1"/>
  <c r="AH850" i="5" a="1"/>
  <c r="AH850" i="5" s="1"/>
  <c r="AH851" i="5" a="1"/>
  <c r="AH851" i="5" s="1"/>
  <c r="AH852" i="5" a="1"/>
  <c r="AH852" i="5" s="1"/>
  <c r="AH853" i="5" a="1"/>
  <c r="AH853" i="5" s="1"/>
  <c r="AH854" i="5" a="1"/>
  <c r="AH854" i="5" s="1"/>
  <c r="AH855" i="5" a="1"/>
  <c r="AH855" i="5" s="1"/>
  <c r="AH856" i="5" a="1"/>
  <c r="AH856" i="5" s="1"/>
  <c r="AH857" i="5" a="1"/>
  <c r="AH857" i="5" s="1"/>
  <c r="AH858" i="5" a="1"/>
  <c r="AH858" i="5" s="1"/>
  <c r="AH859" i="5" a="1"/>
  <c r="AH859" i="5" s="1"/>
  <c r="AH860" i="5" a="1"/>
  <c r="AH860" i="5" s="1"/>
  <c r="AH861" i="5" a="1"/>
  <c r="AH861" i="5" s="1"/>
  <c r="AH862" i="5" a="1"/>
  <c r="AH862" i="5" s="1"/>
  <c r="AH863" i="5" a="1"/>
  <c r="AH863" i="5" s="1"/>
  <c r="AH864" i="5" a="1"/>
  <c r="AH864" i="5" s="1"/>
  <c r="AH865" i="5" a="1"/>
  <c r="AH865" i="5" s="1"/>
  <c r="AH866" i="5" a="1"/>
  <c r="AH866" i="5" s="1"/>
  <c r="AH867" i="5" a="1"/>
  <c r="AH867" i="5" s="1"/>
  <c r="AH868" i="5" a="1"/>
  <c r="AH868" i="5" s="1"/>
  <c r="AH869" i="5" a="1"/>
  <c r="AH869" i="5" s="1"/>
  <c r="AH870" i="5" a="1"/>
  <c r="AH870" i="5" s="1"/>
  <c r="AH871" i="5" a="1"/>
  <c r="AH871" i="5" s="1"/>
  <c r="AH872" i="5" a="1"/>
  <c r="AH872" i="5" s="1"/>
  <c r="AH873" i="5" a="1"/>
  <c r="AH873" i="5" s="1"/>
  <c r="AH874" i="5" a="1"/>
  <c r="AH874" i="5" s="1"/>
  <c r="AH875" i="5" a="1"/>
  <c r="AH875" i="5" s="1"/>
  <c r="AH876" i="5" a="1"/>
  <c r="AH876" i="5" s="1"/>
  <c r="AH877" i="5" a="1"/>
  <c r="AH877" i="5" s="1"/>
  <c r="AH878" i="5" a="1"/>
  <c r="AH878" i="5" s="1"/>
  <c r="AH879" i="5" a="1"/>
  <c r="AH879" i="5" s="1"/>
  <c r="AH880" i="5" a="1"/>
  <c r="AH880" i="5" s="1"/>
  <c r="AH881" i="5" a="1"/>
  <c r="AH881" i="5" s="1"/>
  <c r="AH882" i="5" a="1"/>
  <c r="AH882" i="5" s="1"/>
  <c r="AH883" i="5" a="1"/>
  <c r="AH883" i="5" s="1"/>
  <c r="AH884" i="5" a="1"/>
  <c r="AH884" i="5" s="1"/>
  <c r="AH885" i="5" a="1"/>
  <c r="AH885" i="5" s="1"/>
  <c r="AH886" i="5" a="1"/>
  <c r="AH886" i="5" s="1"/>
  <c r="AH887" i="5" a="1"/>
  <c r="AH887" i="5" s="1"/>
  <c r="AH888" i="5" a="1"/>
  <c r="AH888" i="5" s="1"/>
  <c r="AH889" i="5" a="1"/>
  <c r="AH889" i="5" s="1"/>
  <c r="AH890" i="5" a="1"/>
  <c r="AH890" i="5" s="1"/>
  <c r="AH891" i="5" a="1"/>
  <c r="AH891" i="5" s="1"/>
  <c r="AH892" i="5" a="1"/>
  <c r="AH892" i="5" s="1"/>
  <c r="AH893" i="5" a="1"/>
  <c r="AH893" i="5" s="1"/>
  <c r="AH894" i="5" a="1"/>
  <c r="AH894" i="5" s="1"/>
  <c r="AH895" i="5" a="1"/>
  <c r="AH895" i="5" s="1"/>
  <c r="AH896" i="5" a="1"/>
  <c r="AH896" i="5" s="1"/>
  <c r="AH897" i="5" a="1"/>
  <c r="AH897" i="5" s="1"/>
  <c r="AH898" i="5" a="1"/>
  <c r="AH898" i="5" s="1"/>
  <c r="AH899" i="5" a="1"/>
  <c r="AH899" i="5" s="1"/>
  <c r="AH900" i="5" a="1"/>
  <c r="AH900" i="5" s="1"/>
  <c r="AH901" i="5" a="1"/>
  <c r="AH901" i="5" s="1"/>
  <c r="AH902" i="5" a="1"/>
  <c r="AH902" i="5" s="1"/>
  <c r="AH903" i="5" a="1"/>
  <c r="AH903" i="5" s="1"/>
  <c r="AH904" i="5" a="1"/>
  <c r="AH904" i="5" s="1"/>
  <c r="AH905" i="5" a="1"/>
  <c r="AH905" i="5" s="1"/>
  <c r="AH906" i="5" a="1"/>
  <c r="AH906" i="5" s="1"/>
  <c r="AH907" i="5" a="1"/>
  <c r="AH907" i="5" s="1"/>
  <c r="AH908" i="5" a="1"/>
  <c r="AH908" i="5" s="1"/>
  <c r="AH909" i="5" a="1"/>
  <c r="AH909" i="5" s="1"/>
  <c r="AH910" i="5" a="1"/>
  <c r="AH910" i="5" s="1"/>
  <c r="AH911" i="5" a="1"/>
  <c r="AH911" i="5" s="1"/>
  <c r="AH912" i="5" a="1"/>
  <c r="AH912" i="5" s="1"/>
  <c r="AH913" i="5" a="1"/>
  <c r="AH913" i="5" s="1"/>
  <c r="AH914" i="5" a="1"/>
  <c r="AH914" i="5" s="1"/>
  <c r="AH915" i="5" a="1"/>
  <c r="AH915" i="5" s="1"/>
  <c r="AH916" i="5" a="1"/>
  <c r="AH916" i="5" s="1"/>
  <c r="AH917" i="5" a="1"/>
  <c r="AH917" i="5" s="1"/>
  <c r="AH918" i="5" a="1"/>
  <c r="AH918" i="5" s="1"/>
  <c r="AH919" i="5" a="1"/>
  <c r="AH919" i="5" s="1"/>
  <c r="AH920" i="5" a="1"/>
  <c r="AH920" i="5" s="1"/>
  <c r="AH921" i="5" a="1"/>
  <c r="AH921" i="5" s="1"/>
  <c r="AH922" i="5" a="1"/>
  <c r="AH922" i="5" s="1"/>
  <c r="AH923" i="5" a="1"/>
  <c r="AH923" i="5" s="1"/>
  <c r="AH924" i="5" a="1"/>
  <c r="AH924" i="5" s="1"/>
  <c r="AH925" i="5" a="1"/>
  <c r="AH925" i="5" s="1"/>
  <c r="AH926" i="5" a="1"/>
  <c r="AH926" i="5" s="1"/>
  <c r="AH927" i="5" a="1"/>
  <c r="AH927" i="5" s="1"/>
  <c r="AH928" i="5" a="1"/>
  <c r="AH928" i="5" s="1"/>
  <c r="AH929" i="5" a="1"/>
  <c r="AH929" i="5" s="1"/>
  <c r="AH930" i="5" a="1"/>
  <c r="AH930" i="5" s="1"/>
  <c r="AH931" i="5" a="1"/>
  <c r="AH931" i="5" s="1"/>
  <c r="AH932" i="5" a="1"/>
  <c r="AH932" i="5" s="1"/>
  <c r="AH933" i="5" a="1"/>
  <c r="AH933" i="5" s="1"/>
  <c r="AH934" i="5" a="1"/>
  <c r="AH934" i="5" s="1"/>
  <c r="AH935" i="5" a="1"/>
  <c r="AH935" i="5" s="1"/>
  <c r="AH936" i="5" a="1"/>
  <c r="AH936" i="5" s="1"/>
  <c r="AH937" i="5" a="1"/>
  <c r="AH937" i="5" s="1"/>
  <c r="AH938" i="5" a="1"/>
  <c r="AH938" i="5" s="1"/>
  <c r="AH939" i="5" a="1"/>
  <c r="AH939" i="5" s="1"/>
  <c r="AH940" i="5" a="1"/>
  <c r="AH940" i="5" s="1"/>
  <c r="AH941" i="5" a="1"/>
  <c r="AH941" i="5" s="1"/>
  <c r="AH942" i="5" a="1"/>
  <c r="AH942" i="5" s="1"/>
  <c r="AH943" i="5" a="1"/>
  <c r="AH943" i="5" s="1"/>
  <c r="AH944" i="5" a="1"/>
  <c r="AH944" i="5" s="1"/>
  <c r="AH945" i="5" a="1"/>
  <c r="AH945" i="5" s="1"/>
  <c r="AH946" i="5" a="1"/>
  <c r="AH946" i="5" s="1"/>
  <c r="AH947" i="5" a="1"/>
  <c r="AH947" i="5" s="1"/>
  <c r="AH948" i="5" a="1"/>
  <c r="AH948" i="5" s="1"/>
  <c r="AH949" i="5" a="1"/>
  <c r="AH949" i="5" s="1"/>
  <c r="AH950" i="5" a="1"/>
  <c r="AH950" i="5" s="1"/>
  <c r="AH951" i="5" a="1"/>
  <c r="AH951" i="5" s="1"/>
  <c r="AH952" i="5" a="1"/>
  <c r="AH952" i="5" s="1"/>
  <c r="AH953" i="5" a="1"/>
  <c r="AH953" i="5" s="1"/>
  <c r="AH954" i="5" a="1"/>
  <c r="AH954" i="5" s="1"/>
  <c r="AH955" i="5" a="1"/>
  <c r="AH955" i="5" s="1"/>
  <c r="AH956" i="5" a="1"/>
  <c r="AH956" i="5" s="1"/>
  <c r="AH957" i="5" a="1"/>
  <c r="AH957" i="5" s="1"/>
  <c r="AH958" i="5" a="1"/>
  <c r="AH958" i="5" s="1"/>
  <c r="AH959" i="5" a="1"/>
  <c r="AH959" i="5" s="1"/>
  <c r="AH960" i="5" a="1"/>
  <c r="AH960" i="5" s="1"/>
  <c r="AH961" i="5" a="1"/>
  <c r="AH961" i="5" s="1"/>
  <c r="AH962" i="5" a="1"/>
  <c r="AH962" i="5" s="1"/>
  <c r="AH963" i="5" a="1"/>
  <c r="AH963" i="5" s="1"/>
  <c r="AH964" i="5" a="1"/>
  <c r="AH964" i="5" s="1"/>
  <c r="AH965" i="5" a="1"/>
  <c r="AH965" i="5" s="1"/>
  <c r="AH966" i="5" a="1"/>
  <c r="AH966" i="5" s="1"/>
  <c r="AH967" i="5" a="1"/>
  <c r="AH967" i="5" s="1"/>
  <c r="AH968" i="5" a="1"/>
  <c r="AH968" i="5" s="1"/>
  <c r="AH969" i="5" a="1"/>
  <c r="AH969" i="5" s="1"/>
  <c r="AH970" i="5" a="1"/>
  <c r="AH970" i="5" s="1"/>
  <c r="AH971" i="5" a="1"/>
  <c r="AH971" i="5" s="1"/>
  <c r="AH972" i="5" a="1"/>
  <c r="AH972" i="5" s="1"/>
  <c r="AH973" i="5" a="1"/>
  <c r="AH973" i="5" s="1"/>
  <c r="AH974" i="5" a="1"/>
  <c r="AH974" i="5" s="1"/>
  <c r="AH975" i="5" a="1"/>
  <c r="AH975" i="5" s="1"/>
  <c r="AH976" i="5" a="1"/>
  <c r="AH976" i="5" s="1"/>
  <c r="AH977" i="5" a="1"/>
  <c r="AH977" i="5" s="1"/>
  <c r="AH978" i="5" a="1"/>
  <c r="AH978" i="5" s="1"/>
  <c r="AH979" i="5" a="1"/>
  <c r="AH979" i="5" s="1"/>
  <c r="AH980" i="5" a="1"/>
  <c r="AH980" i="5" s="1"/>
  <c r="AH981" i="5" a="1"/>
  <c r="AH981" i="5" s="1"/>
  <c r="AH982" i="5" a="1"/>
  <c r="AH982" i="5" s="1"/>
  <c r="AH983" i="5" a="1"/>
  <c r="AH983" i="5" s="1"/>
  <c r="AH984" i="5" a="1"/>
  <c r="AH984" i="5" s="1"/>
  <c r="AH985" i="5" a="1"/>
  <c r="AH985" i="5" s="1"/>
  <c r="AH986" i="5" a="1"/>
  <c r="AH986" i="5" s="1"/>
  <c r="AH987" i="5" a="1"/>
  <c r="AH987" i="5" s="1"/>
  <c r="AH988" i="5" a="1"/>
  <c r="AH988" i="5" s="1"/>
  <c r="AH989" i="5" a="1"/>
  <c r="AH989" i="5" s="1"/>
  <c r="AH990" i="5" a="1"/>
  <c r="AH990" i="5" s="1"/>
  <c r="AH991" i="5" a="1"/>
  <c r="AH991" i="5" s="1"/>
  <c r="AH992" i="5" a="1"/>
  <c r="AH992" i="5" s="1"/>
  <c r="AH993" i="5" a="1"/>
  <c r="AH993" i="5" s="1"/>
  <c r="AH994" i="5" a="1"/>
  <c r="AH994" i="5" s="1"/>
  <c r="AH995" i="5" a="1"/>
  <c r="AH995" i="5" s="1"/>
  <c r="AH996" i="5" a="1"/>
  <c r="AH996" i="5" s="1"/>
  <c r="AH997" i="5" a="1"/>
  <c r="AH997" i="5" s="1"/>
  <c r="AH998" i="5" a="1"/>
  <c r="AH998" i="5" s="1"/>
  <c r="AH999" i="5" a="1"/>
  <c r="AH999" i="5" s="1"/>
  <c r="AH1000" i="5" a="1"/>
  <c r="AH1000" i="5" s="1"/>
  <c r="AH1001" i="5" a="1"/>
  <c r="AH1001" i="5" s="1"/>
  <c r="AH1002" i="5" a="1"/>
  <c r="AH1002" i="5" s="1"/>
  <c r="AH1003" i="5" a="1"/>
  <c r="AH1003" i="5" s="1"/>
  <c r="AH1004" i="5" a="1"/>
  <c r="AH1004" i="5" s="1"/>
  <c r="AH1005" i="5" a="1"/>
  <c r="AH1005" i="5" s="1"/>
  <c r="AH1006" i="5" a="1"/>
  <c r="AH1006" i="5" s="1"/>
  <c r="AH1007" i="5" a="1"/>
  <c r="AH1007" i="5" s="1"/>
  <c r="AH1008" i="5" a="1"/>
  <c r="AH1008" i="5" s="1"/>
  <c r="AH1009" i="5" a="1"/>
  <c r="AH1009" i="5" s="1"/>
  <c r="AH1010" i="5" a="1"/>
  <c r="AH1010" i="5" s="1"/>
  <c r="AH1011" i="5" a="1"/>
  <c r="AH1011" i="5" s="1"/>
  <c r="AH1012" i="5" a="1"/>
  <c r="AH1012" i="5" s="1"/>
  <c r="AH1013" i="5" a="1"/>
  <c r="AH1013" i="5" s="1"/>
  <c r="AH1014" i="5" a="1"/>
  <c r="AH1014" i="5" s="1"/>
  <c r="AH1015" i="5" a="1"/>
  <c r="AH1015" i="5" s="1"/>
  <c r="AH1016" i="5" a="1"/>
  <c r="AH1016" i="5" s="1"/>
  <c r="AH1017" i="5" a="1"/>
  <c r="AH1017" i="5" s="1"/>
  <c r="AH1018" i="5" a="1"/>
  <c r="AH1018" i="5" s="1"/>
  <c r="AH1019" i="5" a="1"/>
  <c r="AH1019" i="5" s="1"/>
  <c r="AH1020" i="5" a="1"/>
  <c r="AH1020" i="5" s="1"/>
  <c r="AH1021" i="5" a="1"/>
  <c r="AH1021" i="5" s="1"/>
  <c r="AH1022" i="5" a="1"/>
  <c r="AH1022" i="5" s="1"/>
  <c r="AH1023" i="5" a="1"/>
  <c r="AH1023" i="5" s="1"/>
  <c r="AH1024" i="5" a="1"/>
  <c r="AH1024" i="5" s="1"/>
  <c r="AH1025" i="5" a="1"/>
  <c r="AH1025" i="5" s="1"/>
  <c r="AH1026" i="5" a="1"/>
  <c r="AH1026" i="5" s="1"/>
  <c r="AH1027" i="5" a="1"/>
  <c r="AH1027" i="5" s="1"/>
  <c r="AH1028" i="5" a="1"/>
  <c r="AH1028" i="5" s="1"/>
  <c r="AH1029" i="5" a="1"/>
  <c r="AH1029" i="5" s="1"/>
  <c r="AH1030" i="5" a="1"/>
  <c r="AH1030" i="5" s="1"/>
  <c r="AH1031" i="5" a="1"/>
  <c r="AH1031" i="5" s="1"/>
  <c r="AH1032" i="5" a="1"/>
  <c r="AH1032" i="5" s="1"/>
  <c r="AH1033" i="5" a="1"/>
  <c r="AH1033" i="5" s="1"/>
  <c r="AH1034" i="5" a="1"/>
  <c r="AH1034" i="5" s="1"/>
  <c r="AH1035" i="5" a="1"/>
  <c r="AH1035" i="5" s="1"/>
  <c r="AH1036" i="5" a="1"/>
  <c r="AH1036" i="5" s="1"/>
  <c r="AH1037" i="5" a="1"/>
  <c r="AH1037" i="5" s="1"/>
  <c r="AH1038" i="5" a="1"/>
  <c r="AH1038" i="5" s="1"/>
  <c r="AH1039" i="5" a="1"/>
  <c r="AH1039" i="5" s="1"/>
  <c r="AH1040" i="5" a="1"/>
  <c r="AH1040" i="5" s="1"/>
  <c r="AH1041" i="5" a="1"/>
  <c r="AH1041" i="5" s="1"/>
  <c r="AH1042" i="5" a="1"/>
  <c r="AH1042" i="5" s="1"/>
  <c r="AH1043" i="5" a="1"/>
  <c r="AH1043" i="5" s="1"/>
  <c r="AH1044" i="5" a="1"/>
  <c r="AH1044" i="5" s="1"/>
  <c r="AH1045" i="5" a="1"/>
  <c r="AH1045" i="5" s="1"/>
  <c r="AH1046" i="5" a="1"/>
  <c r="AH1046" i="5" s="1"/>
  <c r="AH1047" i="5" a="1"/>
  <c r="AH1047" i="5" s="1"/>
  <c r="AH1048" i="5" a="1"/>
  <c r="AH1048" i="5" s="1"/>
  <c r="AH1049" i="5" a="1"/>
  <c r="AH1049" i="5" s="1"/>
  <c r="AH1050" i="5" a="1"/>
  <c r="AH1050" i="5" s="1"/>
  <c r="AH1051" i="5" a="1"/>
  <c r="AH1051" i="5" s="1"/>
  <c r="AH1052" i="5" a="1"/>
  <c r="AH1052" i="5" s="1"/>
  <c r="AH1053" i="5" a="1"/>
  <c r="AH1053" i="5" s="1"/>
  <c r="AH1054" i="5" a="1"/>
  <c r="AH1054" i="5" s="1"/>
  <c r="AH1055" i="5" a="1"/>
  <c r="AH1055" i="5" s="1"/>
  <c r="AH1056" i="5" a="1"/>
  <c r="AH1056" i="5" s="1"/>
  <c r="AH1057" i="5" a="1"/>
  <c r="AH1057" i="5" s="1"/>
  <c r="AH1058" i="5" a="1"/>
  <c r="AH1058" i="5" s="1"/>
  <c r="AH1059" i="5" a="1"/>
  <c r="AH1059" i="5" s="1"/>
  <c r="AH1060" i="5" a="1"/>
  <c r="AH1060" i="5" s="1"/>
  <c r="AH1061" i="5" a="1"/>
  <c r="AH1061" i="5" s="1"/>
  <c r="AH1062" i="5" a="1"/>
  <c r="AH1062" i="5" s="1"/>
  <c r="AH1063" i="5" a="1"/>
  <c r="AH1063" i="5" s="1"/>
  <c r="AH1064" i="5" a="1"/>
  <c r="AH1064" i="5" s="1"/>
  <c r="AH1065" i="5" a="1"/>
  <c r="AH1065" i="5" s="1"/>
  <c r="AH1066" i="5" a="1"/>
  <c r="AH1066" i="5" s="1"/>
  <c r="AH1067" i="5" a="1"/>
  <c r="AH1067" i="5" s="1"/>
  <c r="AH1068" i="5" a="1"/>
  <c r="AH1068" i="5" s="1"/>
  <c r="AH1069" i="5" a="1"/>
  <c r="AH1069" i="5" s="1"/>
  <c r="AH1070" i="5" a="1"/>
  <c r="AH1070" i="5" s="1"/>
  <c r="AH1071" i="5" a="1"/>
  <c r="AH1071" i="5" s="1"/>
  <c r="AH1072" i="5" a="1"/>
  <c r="AH1072" i="5" s="1"/>
  <c r="AH1073" i="5" a="1"/>
  <c r="AH1073" i="5" s="1"/>
  <c r="AH1074" i="5" a="1"/>
  <c r="AH1074" i="5" s="1"/>
  <c r="AH1075" i="5" a="1"/>
  <c r="AH1075" i="5" s="1"/>
  <c r="AH1076" i="5" a="1"/>
  <c r="AH1076" i="5" s="1"/>
  <c r="AH1077" i="5" a="1"/>
  <c r="AH1077" i="5" s="1"/>
  <c r="AH1078" i="5" a="1"/>
  <c r="AH1078" i="5" s="1"/>
  <c r="AH1079" i="5" a="1"/>
  <c r="AH1079" i="5" s="1"/>
  <c r="AH1080" i="5" a="1"/>
  <c r="AH1080" i="5" s="1"/>
  <c r="AH1081" i="5" a="1"/>
  <c r="AH1081" i="5" s="1"/>
  <c r="AH1082" i="5" a="1"/>
  <c r="AH1082" i="5" s="1"/>
  <c r="AH1083" i="5" a="1"/>
  <c r="AH1083" i="5" s="1"/>
  <c r="AH1084" i="5" a="1"/>
  <c r="AH1084" i="5" s="1"/>
  <c r="AH1085" i="5" a="1"/>
  <c r="AH1085" i="5" s="1"/>
  <c r="AH1086" i="5" a="1"/>
  <c r="AH1086" i="5" s="1"/>
  <c r="AH1087" i="5" a="1"/>
  <c r="AH1087" i="5" s="1"/>
  <c r="AH1088" i="5" a="1"/>
  <c r="AH1088" i="5" s="1"/>
  <c r="AH1089" i="5" a="1"/>
  <c r="AH1089" i="5" s="1"/>
  <c r="AH1090" i="5" a="1"/>
  <c r="AH1090" i="5" s="1"/>
  <c r="AH1091" i="5" a="1"/>
  <c r="AH1091" i="5" s="1"/>
  <c r="AH1092" i="5" a="1"/>
  <c r="AH1092" i="5" s="1"/>
  <c r="AH1093" i="5" a="1"/>
  <c r="AH1093" i="5" s="1"/>
  <c r="AH1094" i="5" a="1"/>
  <c r="AH1094" i="5" s="1"/>
  <c r="AH1095" i="5" a="1"/>
  <c r="AH1095" i="5" s="1"/>
  <c r="AH1096" i="5" a="1"/>
  <c r="AH1096" i="5" s="1"/>
  <c r="AH1097" i="5" a="1"/>
  <c r="AH1097" i="5" s="1"/>
  <c r="AH1098" i="5" a="1"/>
  <c r="AH1098" i="5" s="1"/>
  <c r="AH1099" i="5" a="1"/>
  <c r="AH1099" i="5" s="1"/>
  <c r="AH1100" i="5" a="1"/>
  <c r="AH1100" i="5" s="1"/>
  <c r="AH1101" i="5" a="1"/>
  <c r="AH1101" i="5" s="1"/>
  <c r="AH1102" i="5" a="1"/>
  <c r="AH1102" i="5" s="1"/>
  <c r="AH1103" i="5" a="1"/>
  <c r="AH1103" i="5" s="1"/>
  <c r="AH1104" i="5" a="1"/>
  <c r="AH1104" i="5" s="1"/>
  <c r="AH1105" i="5" a="1"/>
  <c r="AH1105" i="5" s="1"/>
  <c r="AH1106" i="5" a="1"/>
  <c r="AH1106" i="5" s="1"/>
  <c r="AH1107" i="5" a="1"/>
  <c r="AH1107" i="5" s="1"/>
  <c r="AH1108" i="5" a="1"/>
  <c r="AH1108" i="5" s="1"/>
  <c r="AH1109" i="5" a="1"/>
  <c r="AH1109" i="5" s="1"/>
  <c r="AH1110" i="5" a="1"/>
  <c r="AH1110" i="5" s="1"/>
  <c r="AH1111" i="5" a="1"/>
  <c r="AH1111" i="5" s="1"/>
  <c r="AH1112" i="5" a="1"/>
  <c r="AH1112" i="5" s="1"/>
  <c r="AH1113" i="5" a="1"/>
  <c r="AH1113" i="5" s="1"/>
  <c r="AH1114" i="5" a="1"/>
  <c r="AH1114" i="5" s="1"/>
  <c r="AH1115" i="5" a="1"/>
  <c r="AH1115" i="5" s="1"/>
  <c r="AH1116" i="5" a="1"/>
  <c r="AH1116" i="5" s="1"/>
  <c r="AH1117" i="5" a="1"/>
  <c r="AH1117" i="5" s="1"/>
  <c r="AH1118" i="5" a="1"/>
  <c r="AH1118" i="5" s="1"/>
  <c r="AH1119" i="5" a="1"/>
  <c r="AH1119" i="5" s="1"/>
  <c r="AH1120" i="5" a="1"/>
  <c r="AH1120" i="5" s="1"/>
  <c r="AH1121" i="5" a="1"/>
  <c r="AH1121" i="5" s="1"/>
  <c r="AH1122" i="5" a="1"/>
  <c r="AH1122" i="5" s="1"/>
  <c r="AH1123" i="5" a="1"/>
  <c r="AH1123" i="5" s="1"/>
  <c r="AH1124" i="5" a="1"/>
  <c r="AH1124" i="5" s="1"/>
  <c r="AH1125" i="5" a="1"/>
  <c r="AH1125" i="5" s="1"/>
  <c r="AH1126" i="5" a="1"/>
  <c r="AH1126" i="5" s="1"/>
  <c r="AH1127" i="5" a="1"/>
  <c r="AH1127" i="5" s="1"/>
  <c r="AH1128" i="5" a="1"/>
  <c r="AH1128" i="5" s="1"/>
  <c r="AH1129" i="5" a="1"/>
  <c r="AH1129" i="5" s="1"/>
  <c r="AH1130" i="5" a="1"/>
  <c r="AH1130" i="5" s="1"/>
  <c r="AH1131" i="5" a="1"/>
  <c r="AH1131" i="5" s="1"/>
  <c r="AH1132" i="5" a="1"/>
  <c r="AH1132" i="5" s="1"/>
  <c r="AH1133" i="5" a="1"/>
  <c r="AH1133" i="5" s="1"/>
  <c r="AH1134" i="5" a="1"/>
  <c r="AH1134" i="5" s="1"/>
  <c r="AH1135" i="5" a="1"/>
  <c r="AH1135" i="5" s="1"/>
  <c r="AH1136" i="5" a="1"/>
  <c r="AH1136" i="5" s="1"/>
  <c r="AH1137" i="5" a="1"/>
  <c r="AH1137" i="5" s="1"/>
  <c r="AH1138" i="5" a="1"/>
  <c r="AH1138" i="5" s="1"/>
  <c r="AH1139" i="5" a="1"/>
  <c r="AH1139" i="5" s="1"/>
  <c r="AH1140" i="5" a="1"/>
  <c r="AH1140" i="5" s="1"/>
  <c r="AH1141" i="5" a="1"/>
  <c r="AH1141" i="5" s="1"/>
  <c r="AH1142" i="5" a="1"/>
  <c r="AH1142" i="5" s="1"/>
  <c r="AH1143" i="5" a="1"/>
  <c r="AH1143" i="5" s="1"/>
  <c r="AH1144" i="5" a="1"/>
  <c r="AH1144" i="5" s="1"/>
  <c r="AH1145" i="5" a="1"/>
  <c r="AH1145" i="5" s="1"/>
  <c r="AH1146" i="5" a="1"/>
  <c r="AH1146" i="5" s="1"/>
  <c r="AH1147" i="5" a="1"/>
  <c r="AH1147" i="5" s="1"/>
  <c r="AH1148" i="5" a="1"/>
  <c r="AH1148" i="5" s="1"/>
  <c r="AH1149" i="5" a="1"/>
  <c r="AH1149" i="5" s="1"/>
  <c r="AH1150" i="5" a="1"/>
  <c r="AH1150" i="5" s="1"/>
  <c r="AH1151" i="5" a="1"/>
  <c r="AH1151" i="5" s="1"/>
  <c r="AH1152" i="5" a="1"/>
  <c r="AH1152" i="5" s="1"/>
  <c r="AH1153" i="5" a="1"/>
  <c r="AH1153" i="5" s="1"/>
  <c r="AH1154" i="5" a="1"/>
  <c r="AH1154" i="5" s="1"/>
  <c r="AH1155" i="5" a="1"/>
  <c r="AH1155" i="5" s="1"/>
  <c r="AH1156" i="5" a="1"/>
  <c r="AH1156" i="5" s="1"/>
  <c r="AH1157" i="5" a="1"/>
  <c r="AH1157" i="5" s="1"/>
  <c r="AH1158" i="5" a="1"/>
  <c r="AH1158" i="5" s="1"/>
  <c r="AH1159" i="5" a="1"/>
  <c r="AH1159" i="5" s="1"/>
  <c r="AH1160" i="5" a="1"/>
  <c r="AH1160" i="5" s="1"/>
  <c r="AH1161" i="5" a="1"/>
  <c r="AH1161" i="5" s="1"/>
  <c r="AH1162" i="5" a="1"/>
  <c r="AH1162" i="5" s="1"/>
  <c r="AH1163" i="5" a="1"/>
  <c r="AH1163" i="5" s="1"/>
  <c r="AH1164" i="5" a="1"/>
  <c r="AH1164" i="5" s="1"/>
  <c r="AH1165" i="5" a="1"/>
  <c r="AH1165" i="5" s="1"/>
  <c r="AH1166" i="5" a="1"/>
  <c r="AH1166" i="5" s="1"/>
  <c r="AH1167" i="5" a="1"/>
  <c r="AH1167" i="5" s="1"/>
  <c r="AH1168" i="5" a="1"/>
  <c r="AH1168" i="5" s="1"/>
  <c r="AH1169" i="5" a="1"/>
  <c r="AH1169" i="5" s="1"/>
  <c r="AH1170" i="5" a="1"/>
  <c r="AH1170" i="5" s="1"/>
  <c r="AH1171" i="5" a="1"/>
  <c r="AH1171" i="5" s="1"/>
  <c r="AH1172" i="5" a="1"/>
  <c r="AH1172" i="5" s="1"/>
  <c r="AH1173" i="5" a="1"/>
  <c r="AH1173" i="5" s="1"/>
  <c r="AH1174" i="5" a="1"/>
  <c r="AH1174" i="5" s="1"/>
  <c r="AH1175" i="5" a="1"/>
  <c r="AH1175" i="5" s="1"/>
  <c r="AH1176" i="5" a="1"/>
  <c r="AH1176" i="5" s="1"/>
  <c r="AH1177" i="5" a="1"/>
  <c r="AH1177" i="5" s="1"/>
  <c r="AH1178" i="5" a="1"/>
  <c r="AH1178" i="5" s="1"/>
  <c r="AH1179" i="5" a="1"/>
  <c r="AH1179" i="5" s="1"/>
  <c r="AH1180" i="5" a="1"/>
  <c r="AH1180" i="5" s="1"/>
  <c r="AH1181" i="5" a="1"/>
  <c r="AH1181" i="5" s="1"/>
  <c r="AH1182" i="5" a="1"/>
  <c r="AH1182" i="5" s="1"/>
  <c r="AH1183" i="5" a="1"/>
  <c r="AH1183" i="5" s="1"/>
  <c r="AH1184" i="5" a="1"/>
  <c r="AH1184" i="5" s="1"/>
  <c r="AH1185" i="5" a="1"/>
  <c r="AH1185" i="5" s="1"/>
  <c r="AH1186" i="5" a="1"/>
  <c r="AH1186" i="5" s="1"/>
  <c r="AH1187" i="5" a="1"/>
  <c r="AH1187" i="5" s="1"/>
  <c r="AH1188" i="5" a="1"/>
  <c r="AH1188" i="5" s="1"/>
  <c r="AH1189" i="5" a="1"/>
  <c r="AH1189" i="5" s="1"/>
  <c r="AH1190" i="5" a="1"/>
  <c r="AH1190" i="5" s="1"/>
  <c r="AH1191" i="5" a="1"/>
  <c r="AH1191" i="5" s="1"/>
  <c r="AH1192" i="5" a="1"/>
  <c r="AH1192" i="5" s="1"/>
  <c r="AH1193" i="5" a="1"/>
  <c r="AH1193" i="5" s="1"/>
  <c r="AH1194" i="5" a="1"/>
  <c r="AH1194" i="5" s="1"/>
  <c r="AH1195" i="5" a="1"/>
  <c r="AH1195" i="5" s="1"/>
  <c r="AH1196" i="5" a="1"/>
  <c r="AH1196" i="5" s="1"/>
  <c r="AH1197" i="5" a="1"/>
  <c r="AH1197" i="5" s="1"/>
  <c r="AH1198" i="5" a="1"/>
  <c r="AH1198" i="5" s="1"/>
  <c r="AH1199" i="5" a="1"/>
  <c r="AH1199" i="5" s="1"/>
  <c r="AH1200" i="5" a="1"/>
  <c r="AH1200" i="5" s="1"/>
  <c r="AH1201" i="5" a="1"/>
  <c r="AH1201" i="5" s="1"/>
  <c r="AH1202" i="5" a="1"/>
  <c r="AH1202" i="5" s="1"/>
  <c r="AH1203" i="5" a="1"/>
  <c r="AH1203" i="5" s="1"/>
  <c r="AH1204" i="5" a="1"/>
  <c r="AH1204" i="5" s="1"/>
  <c r="AH1205" i="5" a="1"/>
  <c r="AH1205" i="5" s="1"/>
  <c r="AH1206" i="5" a="1"/>
  <c r="AH1206" i="5" s="1"/>
  <c r="AH1207" i="5" a="1"/>
  <c r="AH1207" i="5" s="1"/>
  <c r="AH1208" i="5" a="1"/>
  <c r="AH1208" i="5" s="1"/>
  <c r="AH1209" i="5" a="1"/>
  <c r="AH1209" i="5" s="1"/>
  <c r="AH1210" i="5" a="1"/>
  <c r="AH1210" i="5" s="1"/>
  <c r="AH1211" i="5" a="1"/>
  <c r="AH1211" i="5" s="1"/>
  <c r="AH1212" i="5" a="1"/>
  <c r="AH1212" i="5" s="1"/>
  <c r="AH1213" i="5" a="1"/>
  <c r="AH1213" i="5" s="1"/>
  <c r="AH1214" i="5" a="1"/>
  <c r="AH1214" i="5" s="1"/>
  <c r="AH1215" i="5" a="1"/>
  <c r="AH1215" i="5" s="1"/>
  <c r="AH1216" i="5" a="1"/>
  <c r="AH1216" i="5" s="1"/>
  <c r="AH1217" i="5" a="1"/>
  <c r="AH1217" i="5" s="1"/>
  <c r="AH1218" i="5" a="1"/>
  <c r="AH1218" i="5" s="1"/>
  <c r="AH1219" i="5" a="1"/>
  <c r="AH1219" i="5" s="1"/>
  <c r="AH1220" i="5" a="1"/>
  <c r="AH1220" i="5" s="1"/>
  <c r="AH1221" i="5" a="1"/>
  <c r="AH1221" i="5" s="1"/>
  <c r="AH1222" i="5" a="1"/>
  <c r="AH1222" i="5" s="1"/>
  <c r="AH1223" i="5" a="1"/>
  <c r="AH1223" i="5" s="1"/>
  <c r="AH1224" i="5" a="1"/>
  <c r="AH1224" i="5" s="1"/>
  <c r="AH1225" i="5" a="1"/>
  <c r="AH1225" i="5" s="1"/>
  <c r="AH1226" i="5" a="1"/>
  <c r="AH1226" i="5" s="1"/>
  <c r="AH1227" i="5" a="1"/>
  <c r="AH1227" i="5" s="1"/>
  <c r="AH1228" i="5" a="1"/>
  <c r="AH1228" i="5" s="1"/>
  <c r="AH1229" i="5" a="1"/>
  <c r="AH1229" i="5" s="1"/>
  <c r="AH1230" i="5" a="1"/>
  <c r="AH1230" i="5" s="1"/>
  <c r="AH1231" i="5" a="1"/>
  <c r="AH1231" i="5" s="1"/>
  <c r="AH1232" i="5" a="1"/>
  <c r="AH1232" i="5" s="1"/>
  <c r="AH1233" i="5" a="1"/>
  <c r="AH1233" i="5" s="1"/>
  <c r="AH1234" i="5" a="1"/>
  <c r="AH1234" i="5" s="1"/>
  <c r="AH1235" i="5" a="1"/>
  <c r="AH1235" i="5" s="1"/>
  <c r="AH1236" i="5" a="1"/>
  <c r="AH1236" i="5" s="1"/>
  <c r="AH1237" i="5" a="1"/>
  <c r="AH1237" i="5" s="1"/>
  <c r="AH1238" i="5" a="1"/>
  <c r="AH1238" i="5" s="1"/>
  <c r="AH1239" i="5" a="1"/>
  <c r="AH1239" i="5" s="1"/>
  <c r="AH1240" i="5" a="1"/>
  <c r="AH1240" i="5" s="1"/>
  <c r="AH1241" i="5" a="1"/>
  <c r="AH1241" i="5" s="1"/>
  <c r="AH1242" i="5" a="1"/>
  <c r="AH1242" i="5" s="1"/>
  <c r="AH1243" i="5" a="1"/>
  <c r="AH1243" i="5" s="1"/>
  <c r="AH1244" i="5" a="1"/>
  <c r="AH1244" i="5" s="1"/>
  <c r="AH1245" i="5" a="1"/>
  <c r="AH1245" i="5" s="1"/>
  <c r="AH1246" i="5" a="1"/>
  <c r="AH1246" i="5" s="1"/>
  <c r="AH1247" i="5" a="1"/>
  <c r="AH1247" i="5" s="1"/>
  <c r="AH1248" i="5" a="1"/>
  <c r="AH1248" i="5" s="1"/>
  <c r="AH1249" i="5" a="1"/>
  <c r="AH1249" i="5" s="1"/>
  <c r="AH1250" i="5" a="1"/>
  <c r="AH1250" i="5" s="1"/>
  <c r="AH1251" i="5" a="1"/>
  <c r="AH1251" i="5" s="1"/>
  <c r="AH1252" i="5" a="1"/>
  <c r="AH1252" i="5" s="1"/>
  <c r="AH1253" i="5" a="1"/>
  <c r="AH1253" i="5" s="1"/>
  <c r="AH1254" i="5" a="1"/>
  <c r="AH1254" i="5" s="1"/>
  <c r="AH1255" i="5" a="1"/>
  <c r="AH1255" i="5" s="1"/>
  <c r="AH1256" i="5" a="1"/>
  <c r="AH1256" i="5" s="1"/>
  <c r="AH1257" i="5" a="1"/>
  <c r="AH1257" i="5" s="1"/>
  <c r="AH1258" i="5" a="1"/>
  <c r="AH1258" i="5" s="1"/>
  <c r="AH1259" i="5" a="1"/>
  <c r="AH1259" i="5" s="1"/>
  <c r="AH1260" i="5" a="1"/>
  <c r="AH1260" i="5" s="1"/>
  <c r="AH1261" i="5" a="1"/>
  <c r="AH1261" i="5" s="1"/>
  <c r="AH1262" i="5" a="1"/>
  <c r="AH1262" i="5" s="1"/>
  <c r="AH1263" i="5" a="1"/>
  <c r="AH1263" i="5" s="1"/>
  <c r="AH1264" i="5" a="1"/>
  <c r="AH1264" i="5" s="1"/>
  <c r="AH1265" i="5" a="1"/>
  <c r="AH1265" i="5" s="1"/>
  <c r="AH1266" i="5" a="1"/>
  <c r="AH1266" i="5" s="1"/>
  <c r="AH1267" i="5" a="1"/>
  <c r="AH1267" i="5" s="1"/>
  <c r="AH1268" i="5" a="1"/>
  <c r="AH1268" i="5" s="1"/>
  <c r="AH1269" i="5" a="1"/>
  <c r="AH1269" i="5" s="1"/>
  <c r="AH1270" i="5" a="1"/>
  <c r="AH1270" i="5" s="1"/>
  <c r="AH1271" i="5" a="1"/>
  <c r="AH1271" i="5" s="1"/>
  <c r="AH1272" i="5" a="1"/>
  <c r="AH1272" i="5" s="1"/>
  <c r="AH1273" i="5" a="1"/>
  <c r="AH1273" i="5" s="1"/>
  <c r="AH1274" i="5" a="1"/>
  <c r="AH1274" i="5" s="1"/>
  <c r="AH1275" i="5" a="1"/>
  <c r="AH1275" i="5" s="1"/>
  <c r="AH1276" i="5" a="1"/>
  <c r="AH1276" i="5" s="1"/>
  <c r="AH1277" i="5" a="1"/>
  <c r="AH1277" i="5" s="1"/>
  <c r="AH1278" i="5" a="1"/>
  <c r="AH1278" i="5" s="1"/>
  <c r="AH1279" i="5" a="1"/>
  <c r="AH1279" i="5" s="1"/>
  <c r="AH1280" i="5" a="1"/>
  <c r="AH1280" i="5" s="1"/>
  <c r="AH1281" i="5" a="1"/>
  <c r="AH1281" i="5" s="1"/>
  <c r="AH1282" i="5" a="1"/>
  <c r="AH1282" i="5" s="1"/>
  <c r="AH1283" i="5" a="1"/>
  <c r="AH1283" i="5" s="1"/>
  <c r="AH1284" i="5" a="1"/>
  <c r="AH1284" i="5" s="1"/>
  <c r="AH1285" i="5" a="1"/>
  <c r="AH1285" i="5" s="1"/>
  <c r="AH1286" i="5" a="1"/>
  <c r="AH1286" i="5" s="1"/>
  <c r="AH1287" i="5" a="1"/>
  <c r="AH1287" i="5" s="1"/>
  <c r="AH1288" i="5" a="1"/>
  <c r="AH1288" i="5" s="1"/>
  <c r="AH1289" i="5" a="1"/>
  <c r="AH1289" i="5" s="1"/>
  <c r="AH1290" i="5" a="1"/>
  <c r="AH1290" i="5" s="1"/>
  <c r="AH1291" i="5" a="1"/>
  <c r="AH1291" i="5" s="1"/>
  <c r="AH1292" i="5" a="1"/>
  <c r="AH1292" i="5" s="1"/>
  <c r="AH1293" i="5" a="1"/>
  <c r="AH1293" i="5" s="1"/>
  <c r="AH1294" i="5" a="1"/>
  <c r="AH1294" i="5" s="1"/>
  <c r="AH1295" i="5" a="1"/>
  <c r="AH1295" i="5" s="1"/>
  <c r="AH1296" i="5" a="1"/>
  <c r="AH1296" i="5" s="1"/>
  <c r="AH1297" i="5" a="1"/>
  <c r="AH1297" i="5" s="1"/>
  <c r="AH1298" i="5" a="1"/>
  <c r="AH1298" i="5" s="1"/>
  <c r="AH1299" i="5" a="1"/>
  <c r="AH1299" i="5" s="1"/>
  <c r="AH1300" i="5" a="1"/>
  <c r="AH1300" i="5" s="1"/>
  <c r="AH1301" i="5" a="1"/>
  <c r="AH1301" i="5" s="1"/>
  <c r="AH1302" i="5" a="1"/>
  <c r="AH1302" i="5" s="1"/>
  <c r="AH1303" i="5" a="1"/>
  <c r="AH1303" i="5" s="1"/>
  <c r="AH1304" i="5" a="1"/>
  <c r="AH1304" i="5" s="1"/>
  <c r="AH1305" i="5" a="1"/>
  <c r="AH1305" i="5" s="1"/>
  <c r="AH1306" i="5" a="1"/>
  <c r="AH1306" i="5"/>
  <c r="AH1307" i="5" a="1"/>
  <c r="AH1307" i="5" s="1"/>
  <c r="AH1308" i="5" a="1"/>
  <c r="AH1308" i="5" s="1"/>
  <c r="AH1309" i="5" a="1"/>
  <c r="AH1309" i="5" s="1"/>
  <c r="AH1310" i="5" a="1"/>
  <c r="AH1310" i="5" s="1"/>
  <c r="AH1311" i="5" a="1"/>
  <c r="AH1311" i="5" s="1"/>
  <c r="AH1312" i="5" a="1"/>
  <c r="AH1312" i="5" s="1"/>
  <c r="AH1313" i="5" a="1"/>
  <c r="AH1313" i="5" s="1"/>
  <c r="AH1314" i="5" a="1"/>
  <c r="AH1314" i="5" s="1"/>
  <c r="AH1315" i="5" a="1"/>
  <c r="AH1315" i="5" s="1"/>
  <c r="AH1316" i="5" a="1"/>
  <c r="AH1316" i="5" s="1"/>
  <c r="AH1317" i="5" a="1"/>
  <c r="AH1317" i="5" s="1"/>
  <c r="AH1318" i="5" a="1"/>
  <c r="AH1318" i="5" s="1"/>
  <c r="AH1319" i="5" a="1"/>
  <c r="AH1319" i="5" s="1"/>
  <c r="AH1320" i="5" a="1"/>
  <c r="AH1320" i="5" s="1"/>
  <c r="AH1321" i="5" a="1"/>
  <c r="AH1321" i="5" s="1"/>
  <c r="AH1322" i="5" a="1"/>
  <c r="AH1322" i="5" s="1"/>
  <c r="AH1323" i="5" a="1"/>
  <c r="AH1323" i="5" s="1"/>
  <c r="AH1324" i="5" a="1"/>
  <c r="AH1324" i="5" s="1"/>
  <c r="AH1325" i="5" a="1"/>
  <c r="AH1325" i="5" s="1"/>
  <c r="AH1326" i="5" a="1"/>
  <c r="AH1326" i="5" s="1"/>
  <c r="AH1327" i="5" a="1"/>
  <c r="AH1327" i="5" s="1"/>
  <c r="AH1328" i="5" a="1"/>
  <c r="AH1328" i="5" s="1"/>
  <c r="AH1329" i="5" a="1"/>
  <c r="AH1329" i="5" s="1"/>
  <c r="AH1330" i="5" a="1"/>
  <c r="AH1330" i="5" s="1"/>
  <c r="AH1331" i="5" a="1"/>
  <c r="AH1331" i="5" s="1"/>
  <c r="AH1332" i="5" a="1"/>
  <c r="AH1332" i="5" s="1"/>
  <c r="AH1333" i="5" a="1"/>
  <c r="AH1333" i="5" s="1"/>
  <c r="AH1334" i="5" a="1"/>
  <c r="AH1334" i="5" s="1"/>
  <c r="AH1335" i="5" a="1"/>
  <c r="AH1335" i="5" s="1"/>
  <c r="AH1336" i="5" a="1"/>
  <c r="AH1336" i="5" s="1"/>
  <c r="AH1337" i="5" a="1"/>
  <c r="AH1337" i="5" s="1"/>
  <c r="AH1338" i="5" a="1"/>
  <c r="AH1338" i="5" s="1"/>
  <c r="AH1339" i="5" a="1"/>
  <c r="AH1339" i="5" s="1"/>
  <c r="AH1340" i="5" a="1"/>
  <c r="AH1340" i="5" s="1"/>
  <c r="AH1341" i="5" a="1"/>
  <c r="AH1341" i="5" s="1"/>
  <c r="AH1342" i="5" a="1"/>
  <c r="AH1342" i="5" s="1"/>
  <c r="AH1343" i="5" a="1"/>
  <c r="AH1343" i="5" s="1"/>
  <c r="AH1344" i="5" a="1"/>
  <c r="AH1344" i="5" s="1"/>
  <c r="AH1345" i="5" a="1"/>
  <c r="AH1345" i="5" s="1"/>
  <c r="AH1346" i="5" a="1"/>
  <c r="AH1346" i="5" s="1"/>
  <c r="AH1347" i="5" a="1"/>
  <c r="AH1347" i="5" s="1"/>
  <c r="AH1348" i="5" a="1"/>
  <c r="AH1348" i="5" s="1"/>
  <c r="AH1349" i="5" a="1"/>
  <c r="AH1349" i="5" s="1"/>
  <c r="AH1350" i="5" a="1"/>
  <c r="AH1350" i="5" s="1"/>
  <c r="AH1351" i="5" a="1"/>
  <c r="AH1351" i="5" s="1"/>
  <c r="AH1352" i="5" a="1"/>
  <c r="AH1352" i="5" s="1"/>
  <c r="AH1353" i="5" a="1"/>
  <c r="AH1353" i="5" s="1"/>
  <c r="AH1354" i="5" a="1"/>
  <c r="AH1354" i="5" s="1"/>
  <c r="AH1355" i="5" a="1"/>
  <c r="AH1355" i="5" s="1"/>
  <c r="AH1356" i="5" a="1"/>
  <c r="AH1356" i="5" s="1"/>
  <c r="AH1357" i="5" a="1"/>
  <c r="AH1357" i="5" s="1"/>
  <c r="AH1358" i="5" a="1"/>
  <c r="AH1358" i="5" s="1"/>
  <c r="AH1359" i="5" a="1"/>
  <c r="AH1359" i="5" s="1"/>
  <c r="AH1360" i="5" a="1"/>
  <c r="AH1360" i="5" s="1"/>
  <c r="AH1361" i="5" a="1"/>
  <c r="AH1361" i="5" s="1"/>
  <c r="AH1362" i="5" a="1"/>
  <c r="AH1362" i="5" s="1"/>
  <c r="AH1363" i="5" a="1"/>
  <c r="AH1363" i="5" s="1"/>
  <c r="AH1364" i="5" a="1"/>
  <c r="AH1364" i="5" s="1"/>
  <c r="AH1365" i="5" a="1"/>
  <c r="AH1365" i="5" s="1"/>
  <c r="AH1366" i="5" a="1"/>
  <c r="AH1366" i="5" s="1"/>
  <c r="AH1367" i="5" a="1"/>
  <c r="AH1367" i="5" s="1"/>
  <c r="AH1368" i="5" a="1"/>
  <c r="AH1368" i="5" s="1"/>
  <c r="AH1369" i="5" a="1"/>
  <c r="AH1369" i="5" s="1"/>
  <c r="AH1370" i="5" a="1"/>
  <c r="AH1370" i="5" s="1"/>
  <c r="AH1371" i="5" a="1"/>
  <c r="AH1371" i="5" s="1"/>
  <c r="AH1372" i="5" a="1"/>
  <c r="AH1372" i="5" s="1"/>
  <c r="AH1373" i="5" a="1"/>
  <c r="AH1373" i="5" s="1"/>
  <c r="AH1374" i="5" a="1"/>
  <c r="AH1374" i="5" s="1"/>
  <c r="AH1375" i="5" a="1"/>
  <c r="AH1375" i="5" s="1"/>
  <c r="AH1376" i="5" a="1"/>
  <c r="AH1376" i="5" s="1"/>
  <c r="AH1377" i="5" a="1"/>
  <c r="AH1377" i="5" s="1"/>
  <c r="AH1378" i="5" a="1"/>
  <c r="AH1378" i="5" s="1"/>
  <c r="AH1379" i="5" a="1"/>
  <c r="AH1379" i="5" s="1"/>
  <c r="AH1380" i="5" a="1"/>
  <c r="AH1380" i="5" s="1"/>
  <c r="AH1381" i="5" a="1"/>
  <c r="AH1381" i="5" s="1"/>
  <c r="AH1382" i="5" a="1"/>
  <c r="AH1382" i="5" s="1"/>
  <c r="AH1383" i="5" a="1"/>
  <c r="AH1383" i="5" s="1"/>
  <c r="AH1384" i="5" a="1"/>
  <c r="AH1384" i="5" s="1"/>
  <c r="AH1385" i="5" a="1"/>
  <c r="AH1385" i="5" s="1"/>
  <c r="AH1386" i="5" a="1"/>
  <c r="AH1386" i="5" s="1"/>
  <c r="AH1387" i="5" a="1"/>
  <c r="AH1387" i="5" s="1"/>
  <c r="AH1388" i="5" a="1"/>
  <c r="AH1388" i="5" s="1"/>
  <c r="AH1389" i="5" a="1"/>
  <c r="AH1389" i="5" s="1"/>
  <c r="AH1390" i="5" a="1"/>
  <c r="AH1390" i="5" s="1"/>
  <c r="AH1391" i="5" a="1"/>
  <c r="AH1391" i="5" s="1"/>
  <c r="AH1392" i="5" a="1"/>
  <c r="AH1392" i="5" s="1"/>
  <c r="AH1393" i="5" a="1"/>
  <c r="AH1393" i="5" s="1"/>
  <c r="AH1394" i="5" a="1"/>
  <c r="AH1394" i="5" s="1"/>
  <c r="AH1395" i="5" a="1"/>
  <c r="AH1395" i="5" s="1"/>
  <c r="AH1396" i="5" a="1"/>
  <c r="AH1396" i="5" s="1"/>
  <c r="AH1397" i="5" a="1"/>
  <c r="AH1397" i="5" s="1"/>
  <c r="AH1398" i="5" a="1"/>
  <c r="AH1398" i="5" s="1"/>
  <c r="AH1399" i="5" a="1"/>
  <c r="AH1399" i="5" s="1"/>
  <c r="AH1400" i="5" a="1"/>
  <c r="AH1400" i="5" s="1"/>
  <c r="AH1401" i="5" a="1"/>
  <c r="AH1401" i="5" s="1"/>
  <c r="AH1402" i="5" a="1"/>
  <c r="AH1402" i="5" s="1"/>
  <c r="AH1403" i="5" a="1"/>
  <c r="AH1403" i="5" s="1"/>
  <c r="AH1404" i="5" a="1"/>
  <c r="AH1404" i="5" s="1"/>
  <c r="AH1405" i="5" a="1"/>
  <c r="AH1405" i="5" s="1"/>
  <c r="AH1406" i="5" a="1"/>
  <c r="AH1406" i="5" s="1"/>
  <c r="AH1407" i="5" a="1"/>
  <c r="AH1407" i="5" s="1"/>
  <c r="AH1408" i="5" a="1"/>
  <c r="AH1408" i="5" s="1"/>
  <c r="AH1409" i="5" a="1"/>
  <c r="AH1409" i="5" s="1"/>
  <c r="AH1410" i="5" a="1"/>
  <c r="AH1410" i="5" s="1"/>
  <c r="AH1411" i="5" a="1"/>
  <c r="AH1411" i="5" s="1"/>
  <c r="AH1412" i="5" a="1"/>
  <c r="AH1412" i="5" s="1"/>
  <c r="AH1413" i="5" a="1"/>
  <c r="AH1413" i="5" s="1"/>
  <c r="AH1414" i="5" a="1"/>
  <c r="AH1414" i="5" s="1"/>
  <c r="AH1415" i="5" a="1"/>
  <c r="AH1415" i="5" s="1"/>
  <c r="AH1416" i="5" a="1"/>
  <c r="AH1416" i="5" s="1"/>
  <c r="AH1417" i="5" a="1"/>
  <c r="AH1417" i="5" s="1"/>
  <c r="AH1418" i="5" a="1"/>
  <c r="AH1418" i="5" s="1"/>
  <c r="AH1419" i="5" a="1"/>
  <c r="AH1419" i="5" s="1"/>
  <c r="AH1420" i="5" a="1"/>
  <c r="AH1420" i="5" s="1"/>
  <c r="AH1421" i="5" a="1"/>
  <c r="AH1421" i="5" s="1"/>
  <c r="AH1422" i="5" a="1"/>
  <c r="AH1422" i="5" s="1"/>
  <c r="AH1423" i="5" a="1"/>
  <c r="AH1423" i="5" s="1"/>
  <c r="AH1424" i="5" a="1"/>
  <c r="AH1424" i="5" s="1"/>
  <c r="AH1425" i="5" a="1"/>
  <c r="AH1425" i="5" s="1"/>
  <c r="AH1426" i="5" a="1"/>
  <c r="AH1426" i="5" s="1"/>
  <c r="AH1427" i="5" a="1"/>
  <c r="AH1427" i="5" s="1"/>
  <c r="AH1428" i="5" a="1"/>
  <c r="AH1428" i="5" s="1"/>
  <c r="AH1429" i="5" a="1"/>
  <c r="AH1429" i="5" s="1"/>
  <c r="AH1430" i="5" a="1"/>
  <c r="AH1430" i="5" s="1"/>
  <c r="AH1431" i="5" a="1"/>
  <c r="AH1431" i="5" s="1"/>
  <c r="AH1432" i="5" a="1"/>
  <c r="AH1432" i="5" s="1"/>
  <c r="AH1433" i="5" a="1"/>
  <c r="AH1433" i="5" s="1"/>
  <c r="AH1434" i="5" a="1"/>
  <c r="AH1434" i="5" s="1"/>
  <c r="AH1435" i="5" a="1"/>
  <c r="AH1435" i="5" s="1"/>
  <c r="AH1436" i="5" a="1"/>
  <c r="AH1436" i="5" s="1"/>
  <c r="AH1437" i="5" a="1"/>
  <c r="AH1437" i="5" s="1"/>
  <c r="AH1438" i="5" a="1"/>
  <c r="AH1438" i="5" s="1"/>
  <c r="AH1439" i="5" a="1"/>
  <c r="AH1439" i="5" s="1"/>
  <c r="AH1440" i="5" a="1"/>
  <c r="AH1440" i="5" s="1"/>
  <c r="AH1441" i="5" a="1"/>
  <c r="AH1441" i="5" s="1"/>
  <c r="AH1442" i="5" a="1"/>
  <c r="AH1442" i="5" s="1"/>
  <c r="AH1443" i="5" a="1"/>
  <c r="AH1443" i="5" s="1"/>
  <c r="AH1444" i="5" a="1"/>
  <c r="AH1444" i="5" s="1"/>
  <c r="AH1445" i="5" a="1"/>
  <c r="AH1445" i="5" s="1"/>
  <c r="AH1446" i="5" a="1"/>
  <c r="AH1446" i="5" s="1"/>
  <c r="AH1447" i="5" a="1"/>
  <c r="AH1447" i="5" s="1"/>
  <c r="AH1448" i="5" a="1"/>
  <c r="AH1448" i="5" s="1"/>
  <c r="AH1449" i="5" a="1"/>
  <c r="AH1449" i="5" s="1"/>
  <c r="AH1450" i="5" a="1"/>
  <c r="AH1450" i="5" s="1"/>
  <c r="AH1451" i="5" a="1"/>
  <c r="AH1451" i="5" s="1"/>
  <c r="AH1452" i="5" a="1"/>
  <c r="AH1452" i="5" s="1"/>
  <c r="AH1453" i="5" a="1"/>
  <c r="AH1453" i="5" s="1"/>
  <c r="AH1454" i="5" a="1"/>
  <c r="AH1454" i="5" s="1"/>
  <c r="AH1455" i="5" a="1"/>
  <c r="AH1455" i="5" s="1"/>
  <c r="AH1456" i="5" a="1"/>
  <c r="AH1456" i="5" s="1"/>
  <c r="AH1457" i="5" a="1"/>
  <c r="AH1457" i="5" s="1"/>
  <c r="AH1458" i="5" a="1"/>
  <c r="AH1458" i="5" s="1"/>
  <c r="AH1459" i="5" a="1"/>
  <c r="AH1459" i="5" s="1"/>
  <c r="AH1460" i="5" a="1"/>
  <c r="AH1460" i="5" s="1"/>
  <c r="AH1461" i="5" a="1"/>
  <c r="AH1461" i="5" s="1"/>
  <c r="AH1462" i="5" a="1"/>
  <c r="AH1462" i="5" s="1"/>
  <c r="AH1463" i="5" a="1"/>
  <c r="AH1463" i="5" s="1"/>
  <c r="AH1464" i="5" a="1"/>
  <c r="AH1464" i="5" s="1"/>
  <c r="AH1465" i="5" a="1"/>
  <c r="AH1465" i="5" s="1"/>
  <c r="AH1466" i="5" a="1"/>
  <c r="AH1466" i="5" s="1"/>
  <c r="AH1467" i="5" a="1"/>
  <c r="AH1467" i="5" s="1"/>
  <c r="AH1468" i="5" a="1"/>
  <c r="AH1468" i="5" s="1"/>
  <c r="AH1469" i="5" a="1"/>
  <c r="AH1469" i="5" s="1"/>
  <c r="AH1470" i="5" a="1"/>
  <c r="AH1470" i="5" s="1"/>
  <c r="AH1471" i="5" a="1"/>
  <c r="AH1471" i="5" s="1"/>
  <c r="AH1472" i="5" a="1"/>
  <c r="AH1472" i="5" s="1"/>
  <c r="AH1473" i="5" a="1"/>
  <c r="AH1473" i="5" s="1"/>
  <c r="AH1474" i="5" a="1"/>
  <c r="AH1474" i="5" s="1"/>
  <c r="AH1475" i="5" a="1"/>
  <c r="AH1475" i="5" s="1"/>
  <c r="AH1476" i="5" a="1"/>
  <c r="AH1476" i="5" s="1"/>
  <c r="AH1477" i="5" a="1"/>
  <c r="AH1477" i="5" s="1"/>
  <c r="AH1478" i="5" a="1"/>
  <c r="AH1478" i="5" s="1"/>
  <c r="AH1479" i="5" a="1"/>
  <c r="AH1479" i="5" s="1"/>
  <c r="AH1480" i="5" a="1"/>
  <c r="AH1480" i="5" s="1"/>
  <c r="AH1481" i="5" a="1"/>
  <c r="AH1481" i="5" s="1"/>
  <c r="AH1482" i="5" a="1"/>
  <c r="AH1482" i="5" s="1"/>
  <c r="AH1483" i="5" a="1"/>
  <c r="AH1483" i="5" s="1"/>
  <c r="AH1484" i="5" a="1"/>
  <c r="AH1484" i="5" s="1"/>
  <c r="AH1485" i="5" a="1"/>
  <c r="AH1485" i="5" s="1"/>
  <c r="AH1486" i="5" a="1"/>
  <c r="AH1486" i="5" s="1"/>
  <c r="AH1487" i="5" a="1"/>
  <c r="AH1487" i="5" s="1"/>
  <c r="AH1488" i="5" a="1"/>
  <c r="AH1488" i="5" s="1"/>
  <c r="AH1489" i="5" a="1"/>
  <c r="AH1489" i="5" s="1"/>
  <c r="AH1490" i="5" a="1"/>
  <c r="AH1490" i="5" s="1"/>
  <c r="AH1491" i="5" a="1"/>
  <c r="AH1491" i="5" s="1"/>
  <c r="AH1492" i="5" a="1"/>
  <c r="AH1492" i="5" s="1"/>
  <c r="AH1493" i="5" a="1"/>
  <c r="AH1493" i="5" s="1"/>
  <c r="AH1494" i="5" a="1"/>
  <c r="AH1494" i="5" s="1"/>
  <c r="AH1495" i="5" a="1"/>
  <c r="AH1495" i="5" s="1"/>
  <c r="AH1496" i="5" a="1"/>
  <c r="AH1496" i="5" s="1"/>
  <c r="AH1497" i="5" a="1"/>
  <c r="AH1497" i="5" s="1"/>
  <c r="AH1498" i="5" a="1"/>
  <c r="AH1498" i="5" s="1"/>
  <c r="AH1499" i="5" a="1"/>
  <c r="AH1499" i="5" s="1"/>
  <c r="AH1500" i="5" a="1"/>
  <c r="AH1500" i="5" s="1"/>
  <c r="AH1501" i="5" a="1"/>
  <c r="AH1501" i="5" s="1"/>
  <c r="AH1502" i="5" a="1"/>
  <c r="AH1502" i="5" s="1"/>
  <c r="AH1503" i="5" a="1"/>
  <c r="AH1503" i="5" s="1"/>
  <c r="AH1504" i="5" a="1"/>
  <c r="AH1504" i="5" s="1"/>
  <c r="AH1505" i="5" a="1"/>
  <c r="AH1505" i="5" s="1"/>
  <c r="AH1506" i="5" a="1"/>
  <c r="AH1506" i="5" s="1"/>
  <c r="AH1507" i="5" a="1"/>
  <c r="AH1507" i="5" s="1"/>
  <c r="AH1508" i="5" a="1"/>
  <c r="AH1508" i="5" s="1"/>
  <c r="AH1509" i="5" a="1"/>
  <c r="AH1509" i="5" s="1"/>
  <c r="AH1510" i="5" a="1"/>
  <c r="AH1510" i="5" s="1"/>
  <c r="AH1511" i="5" a="1"/>
  <c r="AH1511" i="5" s="1"/>
  <c r="AH1512" i="5" a="1"/>
  <c r="AH1512" i="5" s="1"/>
  <c r="AH1513" i="5" a="1"/>
  <c r="AH1513" i="5" s="1"/>
  <c r="AH1514" i="5" a="1"/>
  <c r="AH1514" i="5" s="1"/>
  <c r="AH1515" i="5" a="1"/>
  <c r="AH1515" i="5" s="1"/>
  <c r="AH1516" i="5" a="1"/>
  <c r="AH1516" i="5" s="1"/>
  <c r="AH1517" i="5" a="1"/>
  <c r="AH1517" i="5" s="1"/>
  <c r="AH1518" i="5" a="1"/>
  <c r="AH1518" i="5" s="1"/>
  <c r="AH1519" i="5" a="1"/>
  <c r="AH1519" i="5" s="1"/>
  <c r="AH1520" i="5" a="1"/>
  <c r="AH1520" i="5" s="1"/>
  <c r="AH1521" i="5" a="1"/>
  <c r="AH1521" i="5" s="1"/>
  <c r="AH1522" i="5" a="1"/>
  <c r="AH1522" i="5" s="1"/>
  <c r="AH1523" i="5" a="1"/>
  <c r="AH1523" i="5" s="1"/>
  <c r="AH1524" i="5" a="1"/>
  <c r="AH1524" i="5" s="1"/>
  <c r="AH1525" i="5" a="1"/>
  <c r="AH1525" i="5" s="1"/>
  <c r="AH1526" i="5" a="1"/>
  <c r="AH1526" i="5" s="1"/>
  <c r="AH1527" i="5" a="1"/>
  <c r="AH1527" i="5" s="1"/>
  <c r="AH1528" i="5" a="1"/>
  <c r="AH1528" i="5" s="1"/>
  <c r="AH1529" i="5" a="1"/>
  <c r="AH1529" i="5" s="1"/>
  <c r="AH1530" i="5" a="1"/>
  <c r="AH1530" i="5" s="1"/>
  <c r="AH1531" i="5" a="1"/>
  <c r="AH1531" i="5" s="1"/>
  <c r="AH1532" i="5" a="1"/>
  <c r="AH1532" i="5" s="1"/>
  <c r="AH1533" i="5" a="1"/>
  <c r="AH1533" i="5" s="1"/>
  <c r="AH1534" i="5" a="1"/>
  <c r="AH1534" i="5" s="1"/>
  <c r="AH1535" i="5" a="1"/>
  <c r="AH1535" i="5" s="1"/>
  <c r="AH1536" i="5" a="1"/>
  <c r="AH1536" i="5" s="1"/>
  <c r="AH1537" i="5" a="1"/>
  <c r="AH1537" i="5" s="1"/>
  <c r="AH1538" i="5" a="1"/>
  <c r="AH1538" i="5" s="1"/>
  <c r="AH1539" i="5" a="1"/>
  <c r="AH1539" i="5" s="1"/>
  <c r="AH1540" i="5" a="1"/>
  <c r="AH1540" i="5" s="1"/>
  <c r="AH1541" i="5" a="1"/>
  <c r="AH1541" i="5" s="1"/>
  <c r="AH1542" i="5" a="1"/>
  <c r="AH1542" i="5" s="1"/>
  <c r="AH1543" i="5" a="1"/>
  <c r="AH1543" i="5" s="1"/>
  <c r="AH1544" i="5" a="1"/>
  <c r="AH1544" i="5" s="1"/>
  <c r="AH1545" i="5" a="1"/>
  <c r="AH1545" i="5" s="1"/>
  <c r="AH1546" i="5" a="1"/>
  <c r="AH1546" i="5" s="1"/>
  <c r="AH1547" i="5" a="1"/>
  <c r="AH1547" i="5" s="1"/>
  <c r="AH1548" i="5" a="1"/>
  <c r="AH1548" i="5" s="1"/>
  <c r="AH1549" i="5" a="1"/>
  <c r="AH1549" i="5" s="1"/>
  <c r="AH1550" i="5" a="1"/>
  <c r="AH1550" i="5" s="1"/>
  <c r="AH1551" i="5" a="1"/>
  <c r="AH1551" i="5" s="1"/>
  <c r="AH1552" i="5" a="1"/>
  <c r="AH1552" i="5" s="1"/>
  <c r="AH1553" i="5" a="1"/>
  <c r="AH1553" i="5" s="1"/>
  <c r="AH1554" i="5" a="1"/>
  <c r="AH1554" i="5" s="1"/>
  <c r="AH1555" i="5" a="1"/>
  <c r="AH1555" i="5" s="1"/>
  <c r="AH1556" i="5" a="1"/>
  <c r="AH1556" i="5" s="1"/>
  <c r="AH1557" i="5" a="1"/>
  <c r="AH1557" i="5" s="1"/>
  <c r="AH1558" i="5" a="1"/>
  <c r="AH1558" i="5" s="1"/>
  <c r="AH1559" i="5" a="1"/>
  <c r="AH1559" i="5" s="1"/>
  <c r="AH1560" i="5" a="1"/>
  <c r="AH1560" i="5" s="1"/>
  <c r="AH1561" i="5" a="1"/>
  <c r="AH1561" i="5" s="1"/>
  <c r="AH1562" i="5" a="1"/>
  <c r="AH1562" i="5" s="1"/>
  <c r="AH1563" i="5" a="1"/>
  <c r="AH1563" i="5" s="1"/>
  <c r="AH1564" i="5" a="1"/>
  <c r="AH1564" i="5" s="1"/>
  <c r="AH1565" i="5" a="1"/>
  <c r="AH1565" i="5" s="1"/>
  <c r="AH1566" i="5" a="1"/>
  <c r="AH1566" i="5" s="1"/>
  <c r="AH1567" i="5" a="1"/>
  <c r="AH1567" i="5" s="1"/>
  <c r="AH1568" i="5" a="1"/>
  <c r="AH1568" i="5" s="1"/>
  <c r="AH1569" i="5" a="1"/>
  <c r="AH1569" i="5" s="1"/>
  <c r="AH1570" i="5" a="1"/>
  <c r="AH1570" i="5" s="1"/>
  <c r="AH1571" i="5" a="1"/>
  <c r="AH1571" i="5" s="1"/>
  <c r="AH1572" i="5" a="1"/>
  <c r="AH1572" i="5" s="1"/>
  <c r="AH1573" i="5" a="1"/>
  <c r="AH1573" i="5" s="1"/>
  <c r="AH1574" i="5" a="1"/>
  <c r="AH1574" i="5" s="1"/>
  <c r="AH1575" i="5" a="1"/>
  <c r="AH1575" i="5" s="1"/>
  <c r="AH1576" i="5" a="1"/>
  <c r="AH1576" i="5" s="1"/>
  <c r="AH1577" i="5" a="1"/>
  <c r="AH1577" i="5" s="1"/>
  <c r="AH1578" i="5" a="1"/>
  <c r="AH1578" i="5" s="1"/>
  <c r="AH1579" i="5" a="1"/>
  <c r="AH1579" i="5" s="1"/>
  <c r="AH1580" i="5" a="1"/>
  <c r="AH1580" i="5" s="1"/>
  <c r="AH1581" i="5" a="1"/>
  <c r="AH1581" i="5" s="1"/>
  <c r="AH1582" i="5" a="1"/>
  <c r="AH1582" i="5" s="1"/>
  <c r="AH1583" i="5" a="1"/>
  <c r="AH1583" i="5" s="1"/>
  <c r="AH1584" i="5" a="1"/>
  <c r="AH1584" i="5" s="1"/>
  <c r="AH1585" i="5" a="1"/>
  <c r="AH1585" i="5" s="1"/>
  <c r="AH1586" i="5" a="1"/>
  <c r="AH1586" i="5" s="1"/>
  <c r="AH1587" i="5" a="1"/>
  <c r="AH1587" i="5" s="1"/>
  <c r="AH1588" i="5" a="1"/>
  <c r="AH1588" i="5" s="1"/>
  <c r="AH1589" i="5" a="1"/>
  <c r="AH1589" i="5" s="1"/>
  <c r="AH1590" i="5" a="1"/>
  <c r="AH1590" i="5" s="1"/>
  <c r="AH1591" i="5" a="1"/>
  <c r="AH1591" i="5" s="1"/>
  <c r="AH1592" i="5" a="1"/>
  <c r="AH1592" i="5" s="1"/>
  <c r="AH1593" i="5" a="1"/>
  <c r="AH1593" i="5" s="1"/>
  <c r="AH1594" i="5" a="1"/>
  <c r="AH1594" i="5" s="1"/>
  <c r="AH1595" i="5" a="1"/>
  <c r="AH1595" i="5" s="1"/>
  <c r="AH1596" i="5" a="1"/>
  <c r="AH1596" i="5" s="1"/>
  <c r="AH1597" i="5" a="1"/>
  <c r="AH1597" i="5" s="1"/>
  <c r="AH1598" i="5" a="1"/>
  <c r="AH1598" i="5" s="1"/>
  <c r="AH1599" i="5" a="1"/>
  <c r="AH1599" i="5" s="1"/>
  <c r="AG7" i="5" a="1"/>
  <c r="AG7" i="5" s="1"/>
  <c r="AI7" i="5" s="1"/>
  <c r="AG8" i="5" a="1"/>
  <c r="AG8" i="5" s="1"/>
  <c r="AI8" i="5" s="1"/>
  <c r="AG9" i="5" a="1"/>
  <c r="AG9" i="5" s="1"/>
  <c r="AI9" i="5" s="1"/>
  <c r="AG10" i="5" a="1"/>
  <c r="AG10" i="5"/>
  <c r="AI10" i="5" s="1"/>
  <c r="AG11" i="5" a="1"/>
  <c r="AG11" i="5" s="1"/>
  <c r="AI11" i="5" s="1"/>
  <c r="AG12" i="5" a="1"/>
  <c r="AG12" i="5" s="1"/>
  <c r="AI12" i="5" s="1"/>
  <c r="AG13" i="5" a="1"/>
  <c r="AG13" i="5" s="1"/>
  <c r="AI13" i="5" s="1"/>
  <c r="AG14" i="5" a="1"/>
  <c r="AG14" i="5" s="1"/>
  <c r="AI14" i="5" s="1"/>
  <c r="AG15" i="5" a="1"/>
  <c r="AG15" i="5" s="1"/>
  <c r="AI15" i="5" s="1"/>
  <c r="AG16" i="5" a="1"/>
  <c r="AG16" i="5" s="1"/>
  <c r="AI16" i="5" s="1"/>
  <c r="AG17" i="5" a="1"/>
  <c r="AG17" i="5" s="1"/>
  <c r="AI17" i="5" s="1"/>
  <c r="AG18" i="5" a="1"/>
  <c r="AG18" i="5"/>
  <c r="AG19" i="5" a="1"/>
  <c r="AG19" i="5" s="1"/>
  <c r="AI19" i="5" s="1"/>
  <c r="AG20" i="5" a="1"/>
  <c r="AG20" i="5" s="1"/>
  <c r="AI20" i="5" s="1"/>
  <c r="AG21" i="5" a="1"/>
  <c r="AG21" i="5" s="1"/>
  <c r="AI21" i="5" s="1"/>
  <c r="AG22" i="5" a="1"/>
  <c r="AG22" i="5" s="1"/>
  <c r="AI22" i="5" s="1"/>
  <c r="AG23" i="5" a="1"/>
  <c r="AG23" i="5" s="1"/>
  <c r="AI23" i="5" s="1"/>
  <c r="AG24" i="5" a="1"/>
  <c r="AG24" i="5" s="1"/>
  <c r="AI24" i="5" s="1"/>
  <c r="AG25" i="5" a="1"/>
  <c r="AG25" i="5" s="1"/>
  <c r="AI25" i="5" s="1"/>
  <c r="AG26" i="5" a="1"/>
  <c r="AG26" i="5"/>
  <c r="AI26" i="5" s="1"/>
  <c r="AG27" i="5" a="1"/>
  <c r="AG27" i="5" s="1"/>
  <c r="AI27" i="5" s="1"/>
  <c r="AG28" i="5" a="1"/>
  <c r="AG28" i="5" s="1"/>
  <c r="AI28" i="5" s="1"/>
  <c r="AG29" i="5" a="1"/>
  <c r="AG29" i="5" s="1"/>
  <c r="AI29" i="5" s="1"/>
  <c r="AG30" i="5" a="1"/>
  <c r="AG30" i="5" s="1"/>
  <c r="AI30" i="5" s="1"/>
  <c r="AG31" i="5" a="1"/>
  <c r="AG31" i="5" s="1"/>
  <c r="AI31" i="5" s="1"/>
  <c r="AG32" i="5" a="1"/>
  <c r="AG32" i="5" s="1"/>
  <c r="AI32" i="5" s="1"/>
  <c r="AG33" i="5" a="1"/>
  <c r="AG33" i="5" s="1"/>
  <c r="AI33" i="5" s="1"/>
  <c r="AG34" i="5" a="1"/>
  <c r="AG34" i="5"/>
  <c r="AI34" i="5" s="1"/>
  <c r="AG35" i="5" a="1"/>
  <c r="AG35" i="5" s="1"/>
  <c r="AI35" i="5" s="1"/>
  <c r="AG36" i="5" a="1"/>
  <c r="AG36" i="5" s="1"/>
  <c r="AI36" i="5" s="1"/>
  <c r="AG37" i="5" a="1"/>
  <c r="AG37" i="5" s="1"/>
  <c r="AI37" i="5" s="1"/>
  <c r="AG38" i="5" a="1"/>
  <c r="AG38" i="5" s="1"/>
  <c r="AI38" i="5" s="1"/>
  <c r="AG39" i="5" a="1"/>
  <c r="AG39" i="5" s="1"/>
  <c r="AI39" i="5" s="1"/>
  <c r="AG40" i="5" a="1"/>
  <c r="AG40" i="5" s="1"/>
  <c r="AI40" i="5" s="1"/>
  <c r="AG41" i="5" a="1"/>
  <c r="AG41" i="5" s="1"/>
  <c r="AI41" i="5" s="1"/>
  <c r="AG42" i="5" a="1"/>
  <c r="AG42" i="5"/>
  <c r="AI42" i="5" s="1"/>
  <c r="AG43" i="5" a="1"/>
  <c r="AG43" i="5" s="1"/>
  <c r="AI43" i="5" s="1"/>
  <c r="AG44" i="5" a="1"/>
  <c r="AG44" i="5" s="1"/>
  <c r="AI44" i="5" s="1"/>
  <c r="AG45" i="5" a="1"/>
  <c r="AG45" i="5" s="1"/>
  <c r="AI45" i="5" s="1"/>
  <c r="AG46" i="5" a="1"/>
  <c r="AG46" i="5" s="1"/>
  <c r="AI46" i="5" s="1"/>
  <c r="AG47" i="5" a="1"/>
  <c r="AG47" i="5" s="1"/>
  <c r="AI47" i="5" s="1"/>
  <c r="AG48" i="5" a="1"/>
  <c r="AG48" i="5" s="1"/>
  <c r="AI48" i="5" s="1"/>
  <c r="AG49" i="5" a="1"/>
  <c r="AG49" i="5" s="1"/>
  <c r="AI49" i="5" s="1"/>
  <c r="AG50" i="5" a="1"/>
  <c r="AG50" i="5"/>
  <c r="AI50" i="5" s="1"/>
  <c r="AG51" i="5" a="1"/>
  <c r="AG51" i="5" s="1"/>
  <c r="AI51" i="5" s="1"/>
  <c r="AG52" i="5" a="1"/>
  <c r="AG52" i="5" s="1"/>
  <c r="AI52" i="5" s="1"/>
  <c r="AG53" i="5" a="1"/>
  <c r="AG53" i="5" s="1"/>
  <c r="AI53" i="5" s="1"/>
  <c r="AG54" i="5" a="1"/>
  <c r="AG54" i="5" s="1"/>
  <c r="AI54" i="5" s="1"/>
  <c r="AG55" i="5" a="1"/>
  <c r="AG55" i="5" s="1"/>
  <c r="AI55" i="5" s="1"/>
  <c r="AG56" i="5" a="1"/>
  <c r="AG56" i="5" s="1"/>
  <c r="AI56" i="5" s="1"/>
  <c r="AG57" i="5" a="1"/>
  <c r="AG57" i="5" s="1"/>
  <c r="AI57" i="5" s="1"/>
  <c r="AG58" i="5" a="1"/>
  <c r="AG58" i="5"/>
  <c r="AI58" i="5" s="1"/>
  <c r="AG59" i="5" a="1"/>
  <c r="AG59" i="5" s="1"/>
  <c r="AI59" i="5" s="1"/>
  <c r="AG60" i="5" a="1"/>
  <c r="AG60" i="5" s="1"/>
  <c r="AI60" i="5" s="1"/>
  <c r="AG61" i="5" a="1"/>
  <c r="AG61" i="5" s="1"/>
  <c r="AI61" i="5" s="1"/>
  <c r="AG62" i="5" a="1"/>
  <c r="AG62" i="5" s="1"/>
  <c r="AI62" i="5" s="1"/>
  <c r="AG63" i="5" a="1"/>
  <c r="AG63" i="5" s="1"/>
  <c r="AI63" i="5" s="1"/>
  <c r="AG64" i="5" a="1"/>
  <c r="AG64" i="5" s="1"/>
  <c r="AI64" i="5" s="1"/>
  <c r="AG65" i="5" a="1"/>
  <c r="AG65" i="5" s="1"/>
  <c r="AI65" i="5" s="1"/>
  <c r="AG66" i="5" a="1"/>
  <c r="AG66" i="5"/>
  <c r="AI66" i="5" s="1"/>
  <c r="AG67" i="5" a="1"/>
  <c r="AG67" i="5" s="1"/>
  <c r="AI67" i="5" s="1"/>
  <c r="AG68" i="5" a="1"/>
  <c r="AG68" i="5" s="1"/>
  <c r="AI68" i="5" s="1"/>
  <c r="AG69" i="5" a="1"/>
  <c r="AG69" i="5" s="1"/>
  <c r="AI69" i="5" s="1"/>
  <c r="AG70" i="5" a="1"/>
  <c r="AG70" i="5" s="1"/>
  <c r="AI70" i="5" s="1"/>
  <c r="AG71" i="5" a="1"/>
  <c r="AG71" i="5" s="1"/>
  <c r="AI71" i="5" s="1"/>
  <c r="AG72" i="5" a="1"/>
  <c r="AG72" i="5" s="1"/>
  <c r="AI72" i="5" s="1"/>
  <c r="AG73" i="5" a="1"/>
  <c r="AG73" i="5" s="1"/>
  <c r="AI73" i="5" s="1"/>
  <c r="AG74" i="5" a="1"/>
  <c r="AG74" i="5"/>
  <c r="AG75" i="5" a="1"/>
  <c r="AG75" i="5" s="1"/>
  <c r="AI75" i="5" s="1"/>
  <c r="AG76" i="5" a="1"/>
  <c r="AG76" i="5" s="1"/>
  <c r="AI76" i="5" s="1"/>
  <c r="AG77" i="5" a="1"/>
  <c r="AG77" i="5" s="1"/>
  <c r="AI77" i="5" s="1"/>
  <c r="AG78" i="5" a="1"/>
  <c r="AG78" i="5" s="1"/>
  <c r="AI78" i="5" s="1"/>
  <c r="AG79" i="5" a="1"/>
  <c r="AG79" i="5" s="1"/>
  <c r="AI79" i="5" s="1"/>
  <c r="AG80" i="5" a="1"/>
  <c r="AG80" i="5" s="1"/>
  <c r="AI80" i="5" s="1"/>
  <c r="AG81" i="5" a="1"/>
  <c r="AG81" i="5" s="1"/>
  <c r="AI81" i="5" s="1"/>
  <c r="AG82" i="5" a="1"/>
  <c r="AG82" i="5"/>
  <c r="AI82" i="5" s="1"/>
  <c r="AG83" i="5" a="1"/>
  <c r="AG83" i="5" s="1"/>
  <c r="AI83" i="5" s="1"/>
  <c r="AG84" i="5" a="1"/>
  <c r="AG84" i="5" s="1"/>
  <c r="AI84" i="5" s="1"/>
  <c r="AG85" i="5" a="1"/>
  <c r="AG85" i="5" s="1"/>
  <c r="AI85" i="5" s="1"/>
  <c r="AG86" i="5" a="1"/>
  <c r="AG86" i="5" s="1"/>
  <c r="AI86" i="5" s="1"/>
  <c r="AG87" i="5" a="1"/>
  <c r="AG87" i="5" s="1"/>
  <c r="AI87" i="5" s="1"/>
  <c r="AG88" i="5" a="1"/>
  <c r="AG88" i="5" s="1"/>
  <c r="AI88" i="5" s="1"/>
  <c r="AG89" i="5" a="1"/>
  <c r="AG89" i="5" s="1"/>
  <c r="AI89" i="5" s="1"/>
  <c r="AG90" i="5" a="1"/>
  <c r="AG90" i="5"/>
  <c r="AI90" i="5" s="1"/>
  <c r="AG91" i="5" a="1"/>
  <c r="AG91" i="5" s="1"/>
  <c r="AI91" i="5" s="1"/>
  <c r="AG92" i="5" a="1"/>
  <c r="AG92" i="5" s="1"/>
  <c r="AI92" i="5" s="1"/>
  <c r="AG93" i="5" a="1"/>
  <c r="AG93" i="5" s="1"/>
  <c r="AI93" i="5" s="1"/>
  <c r="AG94" i="5" a="1"/>
  <c r="AG94" i="5" s="1"/>
  <c r="AI94" i="5" s="1"/>
  <c r="AG95" i="5" a="1"/>
  <c r="AG95" i="5" s="1"/>
  <c r="AI95" i="5" s="1"/>
  <c r="AG96" i="5" a="1"/>
  <c r="AG96" i="5" s="1"/>
  <c r="AI96" i="5" s="1"/>
  <c r="AG97" i="5" a="1"/>
  <c r="AG97" i="5" s="1"/>
  <c r="AI97" i="5" s="1"/>
  <c r="AG98" i="5" a="1"/>
  <c r="AG98" i="5"/>
  <c r="AI98" i="5" s="1"/>
  <c r="AG99" i="5" a="1"/>
  <c r="AG99" i="5" s="1"/>
  <c r="AI99" i="5" s="1"/>
  <c r="AG100" i="5" a="1"/>
  <c r="AG100" i="5" s="1"/>
  <c r="AI100" i="5" s="1"/>
  <c r="AG101" i="5" a="1"/>
  <c r="AG101" i="5" s="1"/>
  <c r="AI101" i="5" s="1"/>
  <c r="AG102" i="5" a="1"/>
  <c r="AG102" i="5" s="1"/>
  <c r="AI102" i="5" s="1"/>
  <c r="AG103" i="5" a="1"/>
  <c r="AG103" i="5" s="1"/>
  <c r="AI103" i="5" s="1"/>
  <c r="AG104" i="5" a="1"/>
  <c r="AG104" i="5" s="1"/>
  <c r="AI104" i="5" s="1"/>
  <c r="AG105" i="5" a="1"/>
  <c r="AG105" i="5" s="1"/>
  <c r="AI105" i="5" s="1"/>
  <c r="AG106" i="5" a="1"/>
  <c r="AG106" i="5"/>
  <c r="AI106" i="5" s="1"/>
  <c r="AG107" i="5" a="1"/>
  <c r="AG107" i="5" s="1"/>
  <c r="AI107" i="5" s="1"/>
  <c r="AG108" i="5" a="1"/>
  <c r="AG108" i="5" s="1"/>
  <c r="AI108" i="5" s="1"/>
  <c r="AG109" i="5" a="1"/>
  <c r="AG109" i="5" s="1"/>
  <c r="AI109" i="5" s="1"/>
  <c r="AG110" i="5" a="1"/>
  <c r="AG110" i="5" s="1"/>
  <c r="AI110" i="5" s="1"/>
  <c r="AG111" i="5" a="1"/>
  <c r="AG111" i="5" s="1"/>
  <c r="AI111" i="5" s="1"/>
  <c r="AG112" i="5" a="1"/>
  <c r="AG112" i="5" s="1"/>
  <c r="AI112" i="5" s="1"/>
  <c r="AG113" i="5" a="1"/>
  <c r="AG113" i="5" s="1"/>
  <c r="AI113" i="5" s="1"/>
  <c r="AG114" i="5" a="1"/>
  <c r="AG114" i="5"/>
  <c r="AI114" i="5" s="1"/>
  <c r="AG115" i="5" a="1"/>
  <c r="AG115" i="5" s="1"/>
  <c r="AI115" i="5" s="1"/>
  <c r="AG116" i="5" a="1"/>
  <c r="AG116" i="5" s="1"/>
  <c r="AI116" i="5" s="1"/>
  <c r="AG117" i="5" a="1"/>
  <c r="AG117" i="5" s="1"/>
  <c r="AI117" i="5" s="1"/>
  <c r="AG118" i="5" a="1"/>
  <c r="AG118" i="5" s="1"/>
  <c r="AI118" i="5" s="1"/>
  <c r="AG119" i="5" a="1"/>
  <c r="AG119" i="5" s="1"/>
  <c r="AI119" i="5" s="1"/>
  <c r="AG120" i="5" a="1"/>
  <c r="AG120" i="5" s="1"/>
  <c r="AI120" i="5" s="1"/>
  <c r="AG121" i="5" a="1"/>
  <c r="AG121" i="5" s="1"/>
  <c r="AI121" i="5" s="1"/>
  <c r="AG122" i="5" a="1"/>
  <c r="AG122" i="5"/>
  <c r="AI122" i="5" s="1"/>
  <c r="AG123" i="5" a="1"/>
  <c r="AG123" i="5" s="1"/>
  <c r="AI123" i="5" s="1"/>
  <c r="AG124" i="5" a="1"/>
  <c r="AG124" i="5" s="1"/>
  <c r="AI124" i="5" s="1"/>
  <c r="AG125" i="5" a="1"/>
  <c r="AG125" i="5" s="1"/>
  <c r="AI125" i="5" s="1"/>
  <c r="AG126" i="5" a="1"/>
  <c r="AG126" i="5" s="1"/>
  <c r="AI126" i="5" s="1"/>
  <c r="AG127" i="5" a="1"/>
  <c r="AG127" i="5" s="1"/>
  <c r="AI127" i="5" s="1"/>
  <c r="AG128" i="5" a="1"/>
  <c r="AG128" i="5" s="1"/>
  <c r="AI128" i="5" s="1"/>
  <c r="AG129" i="5" a="1"/>
  <c r="AG129" i="5" s="1"/>
  <c r="AI129" i="5" s="1"/>
  <c r="AG130" i="5" a="1"/>
  <c r="AG130" i="5"/>
  <c r="AI130" i="5" s="1"/>
  <c r="AG131" i="5" a="1"/>
  <c r="AG131" i="5" s="1"/>
  <c r="AI131" i="5" s="1"/>
  <c r="AG132" i="5" a="1"/>
  <c r="AG132" i="5" s="1"/>
  <c r="AI132" i="5" s="1"/>
  <c r="AG133" i="5" a="1"/>
  <c r="AG133" i="5" s="1"/>
  <c r="AI133" i="5" s="1"/>
  <c r="AG134" i="5" a="1"/>
  <c r="AG134" i="5" s="1"/>
  <c r="AI134" i="5" s="1"/>
  <c r="AG135" i="5" a="1"/>
  <c r="AG135" i="5" s="1"/>
  <c r="AI135" i="5" s="1"/>
  <c r="AG136" i="5" a="1"/>
  <c r="AG136" i="5" s="1"/>
  <c r="AI136" i="5" s="1"/>
  <c r="AG137" i="5" a="1"/>
  <c r="AG137" i="5" s="1"/>
  <c r="AI137" i="5" s="1"/>
  <c r="AG138" i="5" a="1"/>
  <c r="AG138" i="5"/>
  <c r="AI138" i="5" s="1"/>
  <c r="AG139" i="5" a="1"/>
  <c r="AG139" i="5" s="1"/>
  <c r="AI139" i="5" s="1"/>
  <c r="AG140" i="5" a="1"/>
  <c r="AG140" i="5" s="1"/>
  <c r="AI140" i="5" s="1"/>
  <c r="AG141" i="5" a="1"/>
  <c r="AG141" i="5" s="1"/>
  <c r="AI141" i="5" s="1"/>
  <c r="AG142" i="5" a="1"/>
  <c r="AG142" i="5" s="1"/>
  <c r="AG143" i="5" a="1"/>
  <c r="AG143" i="5" s="1"/>
  <c r="AI143" i="5" s="1"/>
  <c r="AG144" i="5" a="1"/>
  <c r="AG144" i="5" s="1"/>
  <c r="AI144" i="5" s="1"/>
  <c r="AG145" i="5" a="1"/>
  <c r="AG145" i="5" s="1"/>
  <c r="AI145" i="5" s="1"/>
  <c r="AG146" i="5" a="1"/>
  <c r="AG146" i="5"/>
  <c r="AI146" i="5" s="1"/>
  <c r="AG147" i="5" a="1"/>
  <c r="AG147" i="5" s="1"/>
  <c r="AI147" i="5" s="1"/>
  <c r="AG148" i="5" a="1"/>
  <c r="AG148" i="5" s="1"/>
  <c r="AI148" i="5" s="1"/>
  <c r="AG149" i="5" a="1"/>
  <c r="AG149" i="5" s="1"/>
  <c r="AI149" i="5" s="1"/>
  <c r="AG150" i="5" a="1"/>
  <c r="AG150" i="5" s="1"/>
  <c r="AI150" i="5" s="1"/>
  <c r="AG151" i="5" a="1"/>
  <c r="AG151" i="5" s="1"/>
  <c r="AI151" i="5" s="1"/>
  <c r="AG152" i="5" a="1"/>
  <c r="AG152" i="5" s="1"/>
  <c r="AI152" i="5" s="1"/>
  <c r="AG153" i="5" a="1"/>
  <c r="AG153" i="5" s="1"/>
  <c r="AI153" i="5" s="1"/>
  <c r="AG154" i="5" a="1"/>
  <c r="AG154" i="5"/>
  <c r="AI154" i="5" s="1"/>
  <c r="AG155" i="5" a="1"/>
  <c r="AG155" i="5" s="1"/>
  <c r="AI155" i="5" s="1"/>
  <c r="AG156" i="5" a="1"/>
  <c r="AG156" i="5" s="1"/>
  <c r="AI156" i="5" s="1"/>
  <c r="AG157" i="5" a="1"/>
  <c r="AG157" i="5" s="1"/>
  <c r="AI157" i="5" s="1"/>
  <c r="AG158" i="5" a="1"/>
  <c r="AG158" i="5" s="1"/>
  <c r="AI158" i="5" s="1"/>
  <c r="AG159" i="5" a="1"/>
  <c r="AG159" i="5" s="1"/>
  <c r="AI159" i="5" s="1"/>
  <c r="AG160" i="5" a="1"/>
  <c r="AG160" i="5" s="1"/>
  <c r="AI160" i="5" s="1"/>
  <c r="AG161" i="5" a="1"/>
  <c r="AG161" i="5" s="1"/>
  <c r="AI161" i="5" s="1"/>
  <c r="AG162" i="5" a="1"/>
  <c r="AG162" i="5"/>
  <c r="AI162" i="5" s="1"/>
  <c r="AG163" i="5" a="1"/>
  <c r="AG163" i="5" s="1"/>
  <c r="AI163" i="5" s="1"/>
  <c r="AG164" i="5" a="1"/>
  <c r="AG164" i="5" s="1"/>
  <c r="AI164" i="5" s="1"/>
  <c r="AG165" i="5" a="1"/>
  <c r="AG165" i="5" s="1"/>
  <c r="AI165" i="5" s="1"/>
  <c r="AG166" i="5" a="1"/>
  <c r="AG166" i="5" s="1"/>
  <c r="AI166" i="5" s="1"/>
  <c r="AG167" i="5" a="1"/>
  <c r="AG167" i="5" s="1"/>
  <c r="AI167" i="5" s="1"/>
  <c r="AG168" i="5" a="1"/>
  <c r="AG168" i="5" s="1"/>
  <c r="AI168" i="5" s="1"/>
  <c r="AG169" i="5" a="1"/>
  <c r="AG169" i="5" s="1"/>
  <c r="AI169" i="5" s="1"/>
  <c r="AG170" i="5" a="1"/>
  <c r="AG170" i="5"/>
  <c r="AI170" i="5" s="1"/>
  <c r="AG171" i="5" a="1"/>
  <c r="AG171" i="5" s="1"/>
  <c r="AI171" i="5" s="1"/>
  <c r="AG172" i="5" a="1"/>
  <c r="AG172" i="5" s="1"/>
  <c r="AI172" i="5" s="1"/>
  <c r="AG173" i="5" a="1"/>
  <c r="AG173" i="5" s="1"/>
  <c r="AI173" i="5" s="1"/>
  <c r="AG174" i="5" a="1"/>
  <c r="AG174" i="5" s="1"/>
  <c r="AI174" i="5" s="1"/>
  <c r="AG175" i="5" a="1"/>
  <c r="AG175" i="5" s="1"/>
  <c r="AI175" i="5" s="1"/>
  <c r="AG176" i="5" a="1"/>
  <c r="AG176" i="5" s="1"/>
  <c r="AI176" i="5" s="1"/>
  <c r="AG177" i="5" a="1"/>
  <c r="AG177" i="5" s="1"/>
  <c r="AG178" i="5" a="1"/>
  <c r="AG178" i="5" s="1"/>
  <c r="AI178" i="5" s="1"/>
  <c r="AG179" i="5" a="1"/>
  <c r="AG179" i="5" s="1"/>
  <c r="AI179" i="5" s="1"/>
  <c r="AG180" i="5" a="1"/>
  <c r="AG180" i="5" s="1"/>
  <c r="AI180" i="5" s="1"/>
  <c r="AG181" i="5" a="1"/>
  <c r="AG181" i="5" s="1"/>
  <c r="AI181" i="5" s="1"/>
  <c r="AG182" i="5" a="1"/>
  <c r="AG182" i="5" s="1"/>
  <c r="AI182" i="5" s="1"/>
  <c r="AG183" i="5" a="1"/>
  <c r="AG183" i="5" s="1"/>
  <c r="AI183" i="5" s="1"/>
  <c r="AG184" i="5" a="1"/>
  <c r="AG184" i="5" s="1"/>
  <c r="AI184" i="5" s="1"/>
  <c r="AG185" i="5" a="1"/>
  <c r="AG185" i="5" s="1"/>
  <c r="AI185" i="5" s="1"/>
  <c r="AG186" i="5" a="1"/>
  <c r="AG186" i="5" s="1"/>
  <c r="AI186" i="5" s="1"/>
  <c r="AG187" i="5" a="1"/>
  <c r="AG187" i="5" s="1"/>
  <c r="AI187" i="5" s="1"/>
  <c r="AG188" i="5" a="1"/>
  <c r="AG188" i="5" s="1"/>
  <c r="AI188" i="5" s="1"/>
  <c r="AG189" i="5" a="1"/>
  <c r="AG189" i="5" s="1"/>
  <c r="AI189" i="5" s="1"/>
  <c r="AG190" i="5" a="1"/>
  <c r="AG190" i="5" s="1"/>
  <c r="AI190" i="5" s="1"/>
  <c r="AG191" i="5" a="1"/>
  <c r="AG191" i="5" s="1"/>
  <c r="AI191" i="5" s="1"/>
  <c r="AG192" i="5" a="1"/>
  <c r="AG192" i="5" s="1"/>
  <c r="AI192" i="5" s="1"/>
  <c r="AG193" i="5" a="1"/>
  <c r="AG193" i="5" s="1"/>
  <c r="AG194" i="5" a="1"/>
  <c r="AG194" i="5" s="1"/>
  <c r="AI194" i="5" s="1"/>
  <c r="AG195" i="5" a="1"/>
  <c r="AG195" i="5" s="1"/>
  <c r="AI195" i="5" s="1"/>
  <c r="AG196" i="5" a="1"/>
  <c r="AG196" i="5" s="1"/>
  <c r="AI196" i="5" s="1"/>
  <c r="AG197" i="5" a="1"/>
  <c r="AG197" i="5" s="1"/>
  <c r="AI197" i="5" s="1"/>
  <c r="AG198" i="5" a="1"/>
  <c r="AG198" i="5" s="1"/>
  <c r="AI198" i="5" s="1"/>
  <c r="AG199" i="5" a="1"/>
  <c r="AG199" i="5" s="1"/>
  <c r="AI199" i="5" s="1"/>
  <c r="AG200" i="5" a="1"/>
  <c r="AG200" i="5" s="1"/>
  <c r="AI200" i="5" s="1"/>
  <c r="AG201" i="5" a="1"/>
  <c r="AG201" i="5" s="1"/>
  <c r="AI201" i="5" s="1"/>
  <c r="AG202" i="5" a="1"/>
  <c r="AG202" i="5" s="1"/>
  <c r="AI202" i="5" s="1"/>
  <c r="AG203" i="5" a="1"/>
  <c r="AG203" i="5" s="1"/>
  <c r="AI203" i="5" s="1"/>
  <c r="AG204" i="5" a="1"/>
  <c r="AG204" i="5" s="1"/>
  <c r="AI204" i="5" s="1"/>
  <c r="AG205" i="5" a="1"/>
  <c r="AG205" i="5" s="1"/>
  <c r="AI205" i="5" s="1"/>
  <c r="AG206" i="5" a="1"/>
  <c r="AG206" i="5" s="1"/>
  <c r="AI206" i="5" s="1"/>
  <c r="AG207" i="5" a="1"/>
  <c r="AG207" i="5" s="1"/>
  <c r="AI207" i="5" s="1"/>
  <c r="AG208" i="5" a="1"/>
  <c r="AG208" i="5" s="1"/>
  <c r="AI208" i="5" s="1"/>
  <c r="AG209" i="5" a="1"/>
  <c r="AG209" i="5" s="1"/>
  <c r="AI209" i="5" s="1"/>
  <c r="AG210" i="5" a="1"/>
  <c r="AG210" i="5" s="1"/>
  <c r="AI210" i="5" s="1"/>
  <c r="AG211" i="5" a="1"/>
  <c r="AG211" i="5" s="1"/>
  <c r="AI211" i="5" s="1"/>
  <c r="AG212" i="5" a="1"/>
  <c r="AG212" i="5" s="1"/>
  <c r="AI212" i="5" s="1"/>
  <c r="AG213" i="5" a="1"/>
  <c r="AG213" i="5" s="1"/>
  <c r="AI213" i="5" s="1"/>
  <c r="AG214" i="5" a="1"/>
  <c r="AG214" i="5" s="1"/>
  <c r="AI214" i="5" s="1"/>
  <c r="AG215" i="5" a="1"/>
  <c r="AG215" i="5" s="1"/>
  <c r="AI215" i="5" s="1"/>
  <c r="AG216" i="5" a="1"/>
  <c r="AG216" i="5" s="1"/>
  <c r="AI216" i="5" s="1"/>
  <c r="AG217" i="5" a="1"/>
  <c r="AG217" i="5" s="1"/>
  <c r="AG218" i="5" a="1"/>
  <c r="AG218" i="5" s="1"/>
  <c r="AI218" i="5" s="1"/>
  <c r="AG219" i="5" a="1"/>
  <c r="AG219" i="5" s="1"/>
  <c r="AI219" i="5" s="1"/>
  <c r="AG220" i="5" a="1"/>
  <c r="AG220" i="5" s="1"/>
  <c r="AI220" i="5" s="1"/>
  <c r="AG221" i="5" a="1"/>
  <c r="AG221" i="5" s="1"/>
  <c r="AI221" i="5" s="1"/>
  <c r="AG222" i="5" a="1"/>
  <c r="AG222" i="5" s="1"/>
  <c r="AI222" i="5" s="1"/>
  <c r="AG223" i="5" a="1"/>
  <c r="AG223" i="5" s="1"/>
  <c r="AI223" i="5" s="1"/>
  <c r="AG224" i="5" a="1"/>
  <c r="AG224" i="5" s="1"/>
  <c r="AI224" i="5" s="1"/>
  <c r="AG225" i="5" a="1"/>
  <c r="AG225" i="5" s="1"/>
  <c r="AI225" i="5" s="1"/>
  <c r="AG226" i="5" a="1"/>
  <c r="AG226" i="5" s="1"/>
  <c r="AI226" i="5" s="1"/>
  <c r="AG227" i="5" a="1"/>
  <c r="AG227" i="5" s="1"/>
  <c r="AI227" i="5" s="1"/>
  <c r="AG228" i="5" a="1"/>
  <c r="AG228" i="5" s="1"/>
  <c r="AI228" i="5" s="1"/>
  <c r="AG229" i="5" a="1"/>
  <c r="AG229" i="5" s="1"/>
  <c r="AI229" i="5" s="1"/>
  <c r="AG230" i="5" a="1"/>
  <c r="AG230" i="5" s="1"/>
  <c r="AI230" i="5" s="1"/>
  <c r="AG231" i="5" a="1"/>
  <c r="AG231" i="5" s="1"/>
  <c r="AI231" i="5" s="1"/>
  <c r="AG232" i="5" a="1"/>
  <c r="AG232" i="5" s="1"/>
  <c r="AI232" i="5" s="1"/>
  <c r="AG233" i="5" a="1"/>
  <c r="AG233" i="5" s="1"/>
  <c r="AI233" i="5" s="1"/>
  <c r="AG234" i="5" a="1"/>
  <c r="AG234" i="5" s="1"/>
  <c r="AI234" i="5" s="1"/>
  <c r="AG235" i="5" a="1"/>
  <c r="AG235" i="5" s="1"/>
  <c r="AI235" i="5" s="1"/>
  <c r="AG236" i="5" a="1"/>
  <c r="AG236" i="5" s="1"/>
  <c r="AI236" i="5" s="1"/>
  <c r="AG237" i="5" a="1"/>
  <c r="AG237" i="5" s="1"/>
  <c r="AI237" i="5" s="1"/>
  <c r="AG238" i="5" a="1"/>
  <c r="AG238" i="5" s="1"/>
  <c r="AI238" i="5" s="1"/>
  <c r="AG239" i="5" a="1"/>
  <c r="AG239" i="5" s="1"/>
  <c r="AI239" i="5" s="1"/>
  <c r="AG240" i="5" a="1"/>
  <c r="AG240" i="5" s="1"/>
  <c r="AI240" i="5" s="1"/>
  <c r="AG241" i="5" a="1"/>
  <c r="AG241" i="5" s="1"/>
  <c r="AI241" i="5" s="1"/>
  <c r="AG242" i="5" a="1"/>
  <c r="AG242" i="5" s="1"/>
  <c r="AI242" i="5" s="1"/>
  <c r="AG243" i="5" a="1"/>
  <c r="AG243" i="5" s="1"/>
  <c r="AI243" i="5" s="1"/>
  <c r="AG244" i="5" a="1"/>
  <c r="AG244" i="5" s="1"/>
  <c r="AI244" i="5" s="1"/>
  <c r="AG245" i="5" a="1"/>
  <c r="AG245" i="5" s="1"/>
  <c r="AI245" i="5" s="1"/>
  <c r="AG246" i="5" a="1"/>
  <c r="AG246" i="5" s="1"/>
  <c r="AI246" i="5" s="1"/>
  <c r="AG247" i="5" a="1"/>
  <c r="AG247" i="5" s="1"/>
  <c r="AI247" i="5" s="1"/>
  <c r="AG248" i="5" a="1"/>
  <c r="AG248" i="5" s="1"/>
  <c r="AI248" i="5" s="1"/>
  <c r="AG249" i="5" a="1"/>
  <c r="AG249" i="5" s="1"/>
  <c r="AG250" i="5" a="1"/>
  <c r="AG250" i="5" s="1"/>
  <c r="AI250" i="5" s="1"/>
  <c r="AG251" i="5" a="1"/>
  <c r="AG251" i="5" s="1"/>
  <c r="AI251" i="5" s="1"/>
  <c r="AG252" i="5" a="1"/>
  <c r="AG252" i="5" s="1"/>
  <c r="AI252" i="5" s="1"/>
  <c r="AG253" i="5" a="1"/>
  <c r="AG253" i="5" s="1"/>
  <c r="AI253" i="5" s="1"/>
  <c r="AG254" i="5" a="1"/>
  <c r="AG254" i="5" s="1"/>
  <c r="AI254" i="5" s="1"/>
  <c r="AG255" i="5" a="1"/>
  <c r="AG255" i="5" s="1"/>
  <c r="AI255" i="5" s="1"/>
  <c r="AG256" i="5" a="1"/>
  <c r="AG256" i="5" s="1"/>
  <c r="AI256" i="5" s="1"/>
  <c r="AG257" i="5" a="1"/>
  <c r="AG257" i="5" s="1"/>
  <c r="AI257" i="5" s="1"/>
  <c r="AG258" i="5" a="1"/>
  <c r="AG258" i="5" s="1"/>
  <c r="AI258" i="5" s="1"/>
  <c r="AG259" i="5" a="1"/>
  <c r="AG259" i="5" s="1"/>
  <c r="AI259" i="5" s="1"/>
  <c r="AG260" i="5" a="1"/>
  <c r="AG260" i="5" s="1"/>
  <c r="AI260" i="5" s="1"/>
  <c r="AG261" i="5" a="1"/>
  <c r="AG261" i="5" s="1"/>
  <c r="AI261" i="5" s="1"/>
  <c r="AG262" i="5" a="1"/>
  <c r="AG262" i="5" s="1"/>
  <c r="AI262" i="5" s="1"/>
  <c r="AG263" i="5" a="1"/>
  <c r="AG263" i="5" s="1"/>
  <c r="AI263" i="5" s="1"/>
  <c r="AG264" i="5" a="1"/>
  <c r="AG264" i="5" s="1"/>
  <c r="AI264" i="5" s="1"/>
  <c r="AG265" i="5" a="1"/>
  <c r="AG265" i="5" s="1"/>
  <c r="AI265" i="5" s="1"/>
  <c r="AG266" i="5" a="1"/>
  <c r="AG266" i="5" s="1"/>
  <c r="AI266" i="5" s="1"/>
  <c r="AG267" i="5" a="1"/>
  <c r="AG267" i="5" s="1"/>
  <c r="AI267" i="5" s="1"/>
  <c r="AG268" i="5" a="1"/>
  <c r="AG268" i="5" s="1"/>
  <c r="AI268" i="5" s="1"/>
  <c r="AG269" i="5" a="1"/>
  <c r="AG269" i="5" s="1"/>
  <c r="AI269" i="5" s="1"/>
  <c r="AG270" i="5" a="1"/>
  <c r="AG270" i="5" s="1"/>
  <c r="AI270" i="5" s="1"/>
  <c r="AG271" i="5" a="1"/>
  <c r="AG271" i="5" s="1"/>
  <c r="AI271" i="5" s="1"/>
  <c r="AG272" i="5" a="1"/>
  <c r="AG272" i="5" s="1"/>
  <c r="AI272" i="5" s="1"/>
  <c r="AG273" i="5" a="1"/>
  <c r="AG273" i="5" s="1"/>
  <c r="AI273" i="5" s="1"/>
  <c r="AG274" i="5" a="1"/>
  <c r="AG274" i="5" s="1"/>
  <c r="AI274" i="5" s="1"/>
  <c r="AG275" i="5" a="1"/>
  <c r="AG275" i="5" s="1"/>
  <c r="AI275" i="5" s="1"/>
  <c r="AG276" i="5" a="1"/>
  <c r="AG276" i="5" s="1"/>
  <c r="AI276" i="5" s="1"/>
  <c r="AG277" i="5" a="1"/>
  <c r="AG277" i="5" s="1"/>
  <c r="AI277" i="5" s="1"/>
  <c r="AG278" i="5" a="1"/>
  <c r="AG278" i="5" s="1"/>
  <c r="AI278" i="5" s="1"/>
  <c r="AG279" i="5" a="1"/>
  <c r="AG279" i="5" s="1"/>
  <c r="AI279" i="5" s="1"/>
  <c r="AG280" i="5" a="1"/>
  <c r="AG280" i="5" s="1"/>
  <c r="AI280" i="5" s="1"/>
  <c r="AG281" i="5" a="1"/>
  <c r="AG281" i="5" s="1"/>
  <c r="AG282" i="5" a="1"/>
  <c r="AG282" i="5" s="1"/>
  <c r="AI282" i="5" s="1"/>
  <c r="AG283" i="5" a="1"/>
  <c r="AG283" i="5" s="1"/>
  <c r="AI283" i="5" s="1"/>
  <c r="AG284" i="5" a="1"/>
  <c r="AG284" i="5" s="1"/>
  <c r="AI284" i="5" s="1"/>
  <c r="AG285" i="5" a="1"/>
  <c r="AG285" i="5" s="1"/>
  <c r="AI285" i="5" s="1"/>
  <c r="AG286" i="5" a="1"/>
  <c r="AG286" i="5" s="1"/>
  <c r="AI286" i="5" s="1"/>
  <c r="AG287" i="5" a="1"/>
  <c r="AG287" i="5" s="1"/>
  <c r="AI287" i="5" s="1"/>
  <c r="AG288" i="5" a="1"/>
  <c r="AG288" i="5" s="1"/>
  <c r="AI288" i="5" s="1"/>
  <c r="AG289" i="5" a="1"/>
  <c r="AG289" i="5" s="1"/>
  <c r="AI289" i="5" s="1"/>
  <c r="AG290" i="5" a="1"/>
  <c r="AG290" i="5" s="1"/>
  <c r="AI290" i="5" s="1"/>
  <c r="AG291" i="5" a="1"/>
  <c r="AG291" i="5" s="1"/>
  <c r="AI291" i="5" s="1"/>
  <c r="AG292" i="5" a="1"/>
  <c r="AG292" i="5" s="1"/>
  <c r="AI292" i="5" s="1"/>
  <c r="AG293" i="5" a="1"/>
  <c r="AG293" i="5" s="1"/>
  <c r="AI293" i="5" s="1"/>
  <c r="AG294" i="5" a="1"/>
  <c r="AG294" i="5" s="1"/>
  <c r="AI294" i="5" s="1"/>
  <c r="AG295" i="5" a="1"/>
  <c r="AG295" i="5" s="1"/>
  <c r="AI295" i="5" s="1"/>
  <c r="AG296" i="5" a="1"/>
  <c r="AG296" i="5" s="1"/>
  <c r="AI296" i="5" s="1"/>
  <c r="AG297" i="5" a="1"/>
  <c r="AG297" i="5" s="1"/>
  <c r="AI297" i="5" s="1"/>
  <c r="AG298" i="5" a="1"/>
  <c r="AG298" i="5" s="1"/>
  <c r="AI298" i="5" s="1"/>
  <c r="AG299" i="5" a="1"/>
  <c r="AG299" i="5" s="1"/>
  <c r="AI299" i="5" s="1"/>
  <c r="AG300" i="5" a="1"/>
  <c r="AG300" i="5" s="1"/>
  <c r="AI300" i="5" s="1"/>
  <c r="AG301" i="5" a="1"/>
  <c r="AG301" i="5" s="1"/>
  <c r="AI301" i="5" s="1"/>
  <c r="AG302" i="5" a="1"/>
  <c r="AG302" i="5" s="1"/>
  <c r="AI302" i="5" s="1"/>
  <c r="AG303" i="5" a="1"/>
  <c r="AG303" i="5" s="1"/>
  <c r="AI303" i="5" s="1"/>
  <c r="AG304" i="5" a="1"/>
  <c r="AG304" i="5" s="1"/>
  <c r="AI304" i="5" s="1"/>
  <c r="AG305" i="5" a="1"/>
  <c r="AG305" i="5" s="1"/>
  <c r="AI305" i="5" s="1"/>
  <c r="AG306" i="5" a="1"/>
  <c r="AG306" i="5" s="1"/>
  <c r="AI306" i="5" s="1"/>
  <c r="AG307" i="5" a="1"/>
  <c r="AG307" i="5" s="1"/>
  <c r="AG308" i="5" a="1"/>
  <c r="AG308" i="5"/>
  <c r="AI308" i="5" s="1"/>
  <c r="AG309" i="5" a="1"/>
  <c r="AG309" i="5" s="1"/>
  <c r="AI309" i="5" s="1"/>
  <c r="AG310" i="5" a="1"/>
  <c r="AG310" i="5" s="1"/>
  <c r="AI310" i="5" s="1"/>
  <c r="AG311" i="5" a="1"/>
  <c r="AG311" i="5" s="1"/>
  <c r="AG312" i="5" a="1"/>
  <c r="AG312" i="5" s="1"/>
  <c r="AI312" i="5" s="1"/>
  <c r="AG313" i="5" a="1"/>
  <c r="AG313" i="5" s="1"/>
  <c r="AI313" i="5" s="1"/>
  <c r="AG314" i="5" a="1"/>
  <c r="AG314" i="5" s="1"/>
  <c r="AI314" i="5" s="1"/>
  <c r="AG315" i="5" a="1"/>
  <c r="AG315" i="5" s="1"/>
  <c r="AI315" i="5" s="1"/>
  <c r="AG316" i="5" a="1"/>
  <c r="AG316" i="5" s="1"/>
  <c r="AI316" i="5" s="1"/>
  <c r="AG317" i="5" a="1"/>
  <c r="AG317" i="5" s="1"/>
  <c r="AI317" i="5" s="1"/>
  <c r="AG318" i="5" a="1"/>
  <c r="AG318" i="5" s="1"/>
  <c r="AI318" i="5" s="1"/>
  <c r="AG319" i="5" a="1"/>
  <c r="AG319" i="5" s="1"/>
  <c r="AI319" i="5" s="1"/>
  <c r="AG320" i="5" a="1"/>
  <c r="AG320" i="5" s="1"/>
  <c r="AI320" i="5" s="1"/>
  <c r="AG321" i="5" a="1"/>
  <c r="AG321" i="5" s="1"/>
  <c r="AI321" i="5" s="1"/>
  <c r="AG322" i="5" a="1"/>
  <c r="AG322" i="5" s="1"/>
  <c r="AI322" i="5" s="1"/>
  <c r="AG323" i="5" a="1"/>
  <c r="AG323" i="5" s="1"/>
  <c r="AI323" i="5" s="1"/>
  <c r="AG324" i="5" a="1"/>
  <c r="AG324" i="5" s="1"/>
  <c r="AI324" i="5" s="1"/>
  <c r="AG325" i="5" a="1"/>
  <c r="AG325" i="5" s="1"/>
  <c r="AI325" i="5" s="1"/>
  <c r="AG326" i="5" a="1"/>
  <c r="AG326" i="5" s="1"/>
  <c r="AI326" i="5" s="1"/>
  <c r="AG327" i="5" a="1"/>
  <c r="AG327" i="5" s="1"/>
  <c r="AI327" i="5" s="1"/>
  <c r="AG328" i="5" a="1"/>
  <c r="AG328" i="5"/>
  <c r="AI328" i="5" s="1"/>
  <c r="AG329" i="5" a="1"/>
  <c r="AG329" i="5" s="1"/>
  <c r="AI329" i="5" s="1"/>
  <c r="AG330" i="5" a="1"/>
  <c r="AG330" i="5" s="1"/>
  <c r="AI330" i="5" s="1"/>
  <c r="AG331" i="5" a="1"/>
  <c r="AG331" i="5" s="1"/>
  <c r="AI331" i="5" s="1"/>
  <c r="AG332" i="5" a="1"/>
  <c r="AG332" i="5" s="1"/>
  <c r="AI332" i="5" s="1"/>
  <c r="AG333" i="5" a="1"/>
  <c r="AG333" i="5" s="1"/>
  <c r="AI333" i="5" s="1"/>
  <c r="AG334" i="5" a="1"/>
  <c r="AG334" i="5"/>
  <c r="AI334" i="5" s="1"/>
  <c r="AG335" i="5" a="1"/>
  <c r="AG335" i="5" s="1"/>
  <c r="AI335" i="5" s="1"/>
  <c r="AG336" i="5" a="1"/>
  <c r="AG336" i="5" s="1"/>
  <c r="AI336" i="5" s="1"/>
  <c r="AG337" i="5" a="1"/>
  <c r="AG337" i="5" s="1"/>
  <c r="AI337" i="5" s="1"/>
  <c r="AG338" i="5" a="1"/>
  <c r="AG338" i="5" s="1"/>
  <c r="AI338" i="5" s="1"/>
  <c r="AG339" i="5" a="1"/>
  <c r="AG339" i="5" s="1"/>
  <c r="AI339" i="5" s="1"/>
  <c r="AG340" i="5" a="1"/>
  <c r="AG340" i="5"/>
  <c r="AI340" i="5" s="1"/>
  <c r="AG341" i="5" a="1"/>
  <c r="AG341" i="5" s="1"/>
  <c r="AI341" i="5" s="1"/>
  <c r="AG342" i="5" a="1"/>
  <c r="AG342" i="5" s="1"/>
  <c r="AI342" i="5" s="1"/>
  <c r="AG343" i="5" a="1"/>
  <c r="AG343" i="5" s="1"/>
  <c r="AI343" i="5" s="1"/>
  <c r="AG344" i="5" a="1"/>
  <c r="AG344" i="5" s="1"/>
  <c r="AI344" i="5" s="1"/>
  <c r="AG345" i="5" a="1"/>
  <c r="AG345" i="5" s="1"/>
  <c r="AI345" i="5" s="1"/>
  <c r="AG346" i="5" a="1"/>
  <c r="AG346" i="5" s="1"/>
  <c r="AI346" i="5" s="1"/>
  <c r="AG347" i="5" a="1"/>
  <c r="AG347" i="5" s="1"/>
  <c r="AI347" i="5" s="1"/>
  <c r="AG348" i="5" a="1"/>
  <c r="AG348" i="5" s="1"/>
  <c r="AI348" i="5" s="1"/>
  <c r="AG349" i="5" a="1"/>
  <c r="AG349" i="5" s="1"/>
  <c r="AI349" i="5" s="1"/>
  <c r="AG350" i="5" a="1"/>
  <c r="AG350" i="5" s="1"/>
  <c r="AI350" i="5" s="1"/>
  <c r="AG351" i="5" a="1"/>
  <c r="AG351" i="5" s="1"/>
  <c r="AI351" i="5" s="1"/>
  <c r="AG352" i="5" a="1"/>
  <c r="AG352" i="5" s="1"/>
  <c r="AI352" i="5" s="1"/>
  <c r="AG353" i="5" a="1"/>
  <c r="AG353" i="5" s="1"/>
  <c r="AI353" i="5" s="1"/>
  <c r="AG354" i="5" a="1"/>
  <c r="AG354" i="5" s="1"/>
  <c r="AI354" i="5" s="1"/>
  <c r="AG355" i="5" a="1"/>
  <c r="AG355" i="5" s="1"/>
  <c r="AI355" i="5" s="1"/>
  <c r="AG356" i="5" a="1"/>
  <c r="AG356" i="5" s="1"/>
  <c r="AI356" i="5" s="1"/>
  <c r="AG357" i="5" a="1"/>
  <c r="AG357" i="5" s="1"/>
  <c r="AI357" i="5" s="1"/>
  <c r="AG358" i="5" a="1"/>
  <c r="AG358" i="5" s="1"/>
  <c r="AI358" i="5" s="1"/>
  <c r="AG359" i="5" a="1"/>
  <c r="AG359" i="5" s="1"/>
  <c r="AI359" i="5" s="1"/>
  <c r="AG360" i="5" a="1"/>
  <c r="AG360" i="5"/>
  <c r="AI360" i="5" s="1"/>
  <c r="AG361" i="5" a="1"/>
  <c r="AG361" i="5" s="1"/>
  <c r="AI361" i="5" s="1"/>
  <c r="AG362" i="5" a="1"/>
  <c r="AG362" i="5" s="1"/>
  <c r="AI362" i="5" s="1"/>
  <c r="AG363" i="5" a="1"/>
  <c r="AG363" i="5" s="1"/>
  <c r="AI363" i="5" s="1"/>
  <c r="AG364" i="5" a="1"/>
  <c r="AG364" i="5" s="1"/>
  <c r="AI364" i="5" s="1"/>
  <c r="AG365" i="5" a="1"/>
  <c r="AG365" i="5" s="1"/>
  <c r="AI365" i="5" s="1"/>
  <c r="AG366" i="5" a="1"/>
  <c r="AG366" i="5"/>
  <c r="AI366" i="5" s="1"/>
  <c r="AG367" i="5" a="1"/>
  <c r="AG367" i="5" s="1"/>
  <c r="AI367" i="5" s="1"/>
  <c r="AG368" i="5" a="1"/>
  <c r="AG368" i="5" s="1"/>
  <c r="AI368" i="5" s="1"/>
  <c r="AG369" i="5" a="1"/>
  <c r="AG369" i="5" s="1"/>
  <c r="AI369" i="5" s="1"/>
  <c r="AG370" i="5" a="1"/>
  <c r="AG370" i="5" s="1"/>
  <c r="AI370" i="5" s="1"/>
  <c r="AG371" i="5" a="1"/>
  <c r="AG371" i="5" s="1"/>
  <c r="AI371" i="5" s="1"/>
  <c r="AG372" i="5" a="1"/>
  <c r="AG372" i="5"/>
  <c r="AI372" i="5" s="1"/>
  <c r="AG373" i="5" a="1"/>
  <c r="AG373" i="5" s="1"/>
  <c r="AI373" i="5" s="1"/>
  <c r="AG374" i="5" a="1"/>
  <c r="AG374" i="5" s="1"/>
  <c r="AI374" i="5" s="1"/>
  <c r="AG375" i="5" a="1"/>
  <c r="AG375" i="5" s="1"/>
  <c r="AI375" i="5" s="1"/>
  <c r="AG376" i="5" a="1"/>
  <c r="AG376" i="5" s="1"/>
  <c r="AI376" i="5" s="1"/>
  <c r="AG377" i="5" a="1"/>
  <c r="AG377" i="5" s="1"/>
  <c r="AI377" i="5" s="1"/>
  <c r="AG378" i="5" a="1"/>
  <c r="AG378" i="5" s="1"/>
  <c r="AI378" i="5" s="1"/>
  <c r="AG379" i="5" a="1"/>
  <c r="AG379" i="5" s="1"/>
  <c r="AI379" i="5" s="1"/>
  <c r="AG380" i="5" a="1"/>
  <c r="AG380" i="5" s="1"/>
  <c r="AI380" i="5" s="1"/>
  <c r="AG381" i="5" a="1"/>
  <c r="AG381" i="5" s="1"/>
  <c r="AI381" i="5" s="1"/>
  <c r="AG382" i="5" a="1"/>
  <c r="AG382" i="5" s="1"/>
  <c r="AI382" i="5" s="1"/>
  <c r="AG383" i="5" a="1"/>
  <c r="AG383" i="5" s="1"/>
  <c r="AI383" i="5" s="1"/>
  <c r="AG384" i="5" a="1"/>
  <c r="AG384" i="5"/>
  <c r="AI384" i="5" s="1"/>
  <c r="AG385" i="5" a="1"/>
  <c r="AG385" i="5" s="1"/>
  <c r="AI385" i="5" s="1"/>
  <c r="AG386" i="5" a="1"/>
  <c r="AG386" i="5" s="1"/>
  <c r="AI386" i="5" s="1"/>
  <c r="AG387" i="5" a="1"/>
  <c r="AG387" i="5" s="1"/>
  <c r="AI387" i="5" s="1"/>
  <c r="AG388" i="5" a="1"/>
  <c r="AG388" i="5" s="1"/>
  <c r="AI388" i="5" s="1"/>
  <c r="AG389" i="5" a="1"/>
  <c r="AG389" i="5" s="1"/>
  <c r="AI389" i="5" s="1"/>
  <c r="AG390" i="5" a="1"/>
  <c r="AG390" i="5" s="1"/>
  <c r="AI390" i="5" s="1"/>
  <c r="AG391" i="5" a="1"/>
  <c r="AG391" i="5" s="1"/>
  <c r="AI391" i="5" s="1"/>
  <c r="AG392" i="5" a="1"/>
  <c r="AG392" i="5" s="1"/>
  <c r="AI392" i="5" s="1"/>
  <c r="AG393" i="5" a="1"/>
  <c r="AG393" i="5" s="1"/>
  <c r="AI393" i="5" s="1"/>
  <c r="AG394" i="5" a="1"/>
  <c r="AG394" i="5" s="1"/>
  <c r="AI394" i="5" s="1"/>
  <c r="AG395" i="5" a="1"/>
  <c r="AG395" i="5" s="1"/>
  <c r="AI395" i="5" s="1"/>
  <c r="AG396" i="5" a="1"/>
  <c r="AG396" i="5" s="1"/>
  <c r="AI396" i="5" s="1"/>
  <c r="AG397" i="5" a="1"/>
  <c r="AG397" i="5" s="1"/>
  <c r="AI397" i="5" s="1"/>
  <c r="AG398" i="5" a="1"/>
  <c r="AG398" i="5" s="1"/>
  <c r="AI398" i="5" s="1"/>
  <c r="AG399" i="5" a="1"/>
  <c r="AG399" i="5" s="1"/>
  <c r="AI399" i="5" s="1"/>
  <c r="AG400" i="5" a="1"/>
  <c r="AG400" i="5"/>
  <c r="AI400" i="5" s="1"/>
  <c r="AG401" i="5" a="1"/>
  <c r="AG401" i="5" s="1"/>
  <c r="AI401" i="5" s="1"/>
  <c r="AG402" i="5" a="1"/>
  <c r="AG402" i="5" s="1"/>
  <c r="AI402" i="5" s="1"/>
  <c r="AG403" i="5" a="1"/>
  <c r="AG403" i="5" s="1"/>
  <c r="AI403" i="5" s="1"/>
  <c r="AG404" i="5" a="1"/>
  <c r="AG404" i="5" s="1"/>
  <c r="AI404" i="5" s="1"/>
  <c r="AG405" i="5" a="1"/>
  <c r="AG405" i="5" s="1"/>
  <c r="AI405" i="5" s="1"/>
  <c r="AG406" i="5" a="1"/>
  <c r="AG406" i="5" s="1"/>
  <c r="AI406" i="5" s="1"/>
  <c r="AG407" i="5" a="1"/>
  <c r="AG407" i="5" s="1"/>
  <c r="AI407" i="5" s="1"/>
  <c r="AG408" i="5" a="1"/>
  <c r="AG408" i="5" s="1"/>
  <c r="AI408" i="5" s="1"/>
  <c r="AG409" i="5" a="1"/>
  <c r="AG409" i="5" s="1"/>
  <c r="AI409" i="5" s="1"/>
  <c r="AG410" i="5" a="1"/>
  <c r="AG410" i="5" s="1"/>
  <c r="AI410" i="5" s="1"/>
  <c r="AG411" i="5" a="1"/>
  <c r="AG411" i="5" s="1"/>
  <c r="AI411" i="5" s="1"/>
  <c r="AG412" i="5" a="1"/>
  <c r="AG412" i="5" s="1"/>
  <c r="AI412" i="5" s="1"/>
  <c r="AG413" i="5" a="1"/>
  <c r="AG413" i="5" s="1"/>
  <c r="AI413" i="5" s="1"/>
  <c r="AG414" i="5" a="1"/>
  <c r="AG414" i="5" s="1"/>
  <c r="AI414" i="5" s="1"/>
  <c r="AG415" i="5" a="1"/>
  <c r="AG415" i="5" s="1"/>
  <c r="AI415" i="5" s="1"/>
  <c r="AG416" i="5" a="1"/>
  <c r="AG416" i="5"/>
  <c r="AI416" i="5" s="1"/>
  <c r="AG417" i="5" a="1"/>
  <c r="AG417" i="5" s="1"/>
  <c r="AI417" i="5" s="1"/>
  <c r="AG418" i="5" a="1"/>
  <c r="AG418" i="5" s="1"/>
  <c r="AI418" i="5" s="1"/>
  <c r="AG419" i="5" a="1"/>
  <c r="AG419" i="5" s="1"/>
  <c r="AI419" i="5" s="1"/>
  <c r="AG420" i="5" a="1"/>
  <c r="AG420" i="5" s="1"/>
  <c r="AI420" i="5" s="1"/>
  <c r="AG421" i="5" a="1"/>
  <c r="AG421" i="5" s="1"/>
  <c r="AI421" i="5" s="1"/>
  <c r="AG422" i="5" a="1"/>
  <c r="AG422" i="5" s="1"/>
  <c r="AI422" i="5" s="1"/>
  <c r="AG423" i="5" a="1"/>
  <c r="AG423" i="5" s="1"/>
  <c r="AI423" i="5" s="1"/>
  <c r="AG424" i="5" a="1"/>
  <c r="AG424" i="5" s="1"/>
  <c r="AI424" i="5" s="1"/>
  <c r="AG425" i="5" a="1"/>
  <c r="AG425" i="5" s="1"/>
  <c r="AI425" i="5" s="1"/>
  <c r="AG426" i="5" a="1"/>
  <c r="AG426" i="5" s="1"/>
  <c r="AI426" i="5" s="1"/>
  <c r="AG427" i="5" a="1"/>
  <c r="AG427" i="5" s="1"/>
  <c r="AI427" i="5" s="1"/>
  <c r="AG428" i="5" a="1"/>
  <c r="AG428" i="5" s="1"/>
  <c r="AI428" i="5" s="1"/>
  <c r="AG429" i="5" a="1"/>
  <c r="AG429" i="5" s="1"/>
  <c r="AI429" i="5" s="1"/>
  <c r="AG430" i="5" a="1"/>
  <c r="AG430" i="5" s="1"/>
  <c r="AI430" i="5" s="1"/>
  <c r="AG431" i="5" a="1"/>
  <c r="AG431" i="5" s="1"/>
  <c r="AI431" i="5" s="1"/>
  <c r="AG432" i="5" a="1"/>
  <c r="AG432" i="5"/>
  <c r="AI432" i="5" s="1"/>
  <c r="AG433" i="5" a="1"/>
  <c r="AG433" i="5" s="1"/>
  <c r="AI433" i="5" s="1"/>
  <c r="AG434" i="5" a="1"/>
  <c r="AG434" i="5" s="1"/>
  <c r="AI434" i="5" s="1"/>
  <c r="AG435" i="5" a="1"/>
  <c r="AG435" i="5" s="1"/>
  <c r="AI435" i="5" s="1"/>
  <c r="AG436" i="5" a="1"/>
  <c r="AG436" i="5" s="1"/>
  <c r="AI436" i="5" s="1"/>
  <c r="AG437" i="5" a="1"/>
  <c r="AG437" i="5" s="1"/>
  <c r="AI437" i="5" s="1"/>
  <c r="AG438" i="5" a="1"/>
  <c r="AG438" i="5" s="1"/>
  <c r="AI438" i="5" s="1"/>
  <c r="AG439" i="5" a="1"/>
  <c r="AG439" i="5" s="1"/>
  <c r="AI439" i="5" s="1"/>
  <c r="AG440" i="5" a="1"/>
  <c r="AG440" i="5" s="1"/>
  <c r="AI440" i="5" s="1"/>
  <c r="AG441" i="5" a="1"/>
  <c r="AG441" i="5" s="1"/>
  <c r="AG442" i="5" a="1"/>
  <c r="AG442" i="5" s="1"/>
  <c r="AI442" i="5" s="1"/>
  <c r="AG443" i="5" a="1"/>
  <c r="AG443" i="5" s="1"/>
  <c r="AI443" i="5" s="1"/>
  <c r="AG444" i="5" a="1"/>
  <c r="AG444" i="5" s="1"/>
  <c r="AI444" i="5" s="1"/>
  <c r="AG445" i="5" a="1"/>
  <c r="AG445" i="5" s="1"/>
  <c r="AI445" i="5" s="1"/>
  <c r="AG446" i="5" a="1"/>
  <c r="AG446" i="5" s="1"/>
  <c r="AI446" i="5" s="1"/>
  <c r="AG447" i="5" a="1"/>
  <c r="AG447" i="5" s="1"/>
  <c r="AI447" i="5" s="1"/>
  <c r="AG448" i="5" a="1"/>
  <c r="AG448" i="5"/>
  <c r="AI448" i="5" s="1"/>
  <c r="AG449" i="5" a="1"/>
  <c r="AG449" i="5" s="1"/>
  <c r="AG450" i="5" a="1"/>
  <c r="AG450" i="5" s="1"/>
  <c r="AI450" i="5" s="1"/>
  <c r="AG451" i="5" a="1"/>
  <c r="AG451" i="5" s="1"/>
  <c r="AI451" i="5" s="1"/>
  <c r="AG452" i="5" a="1"/>
  <c r="AG452" i="5" s="1"/>
  <c r="AI452" i="5" s="1"/>
  <c r="AG453" i="5" a="1"/>
  <c r="AG453" i="5" s="1"/>
  <c r="AI453" i="5" s="1"/>
  <c r="AG454" i="5" a="1"/>
  <c r="AG454" i="5" s="1"/>
  <c r="AI454" i="5" s="1"/>
  <c r="AG455" i="5" a="1"/>
  <c r="AG455" i="5" s="1"/>
  <c r="AI455" i="5" s="1"/>
  <c r="AG456" i="5" a="1"/>
  <c r="AG456" i="5" s="1"/>
  <c r="AI456" i="5" s="1"/>
  <c r="AG457" i="5" a="1"/>
  <c r="AG457" i="5" s="1"/>
  <c r="AI457" i="5" s="1"/>
  <c r="AG458" i="5" a="1"/>
  <c r="AG458" i="5" s="1"/>
  <c r="AI458" i="5" s="1"/>
  <c r="AG459" i="5" a="1"/>
  <c r="AG459" i="5" s="1"/>
  <c r="AI459" i="5" s="1"/>
  <c r="AG460" i="5" a="1"/>
  <c r="AG460" i="5" s="1"/>
  <c r="AI460" i="5" s="1"/>
  <c r="AG461" i="5" a="1"/>
  <c r="AG461" i="5" s="1"/>
  <c r="AI461" i="5" s="1"/>
  <c r="AG462" i="5" a="1"/>
  <c r="AG462" i="5" s="1"/>
  <c r="AI462" i="5" s="1"/>
  <c r="AG463" i="5" a="1"/>
  <c r="AG463" i="5" s="1"/>
  <c r="AI463" i="5" s="1"/>
  <c r="AG464" i="5" a="1"/>
  <c r="AG464" i="5"/>
  <c r="AI464" i="5" s="1"/>
  <c r="AG465" i="5" a="1"/>
  <c r="AG465" i="5" s="1"/>
  <c r="AI465" i="5" s="1"/>
  <c r="AG466" i="5" a="1"/>
  <c r="AG466" i="5" s="1"/>
  <c r="AI466" i="5" s="1"/>
  <c r="AG467" i="5" a="1"/>
  <c r="AG467" i="5" s="1"/>
  <c r="AI467" i="5" s="1"/>
  <c r="AG468" i="5" a="1"/>
  <c r="AG468" i="5" s="1"/>
  <c r="AI468" i="5" s="1"/>
  <c r="AG469" i="5" a="1"/>
  <c r="AG469" i="5" s="1"/>
  <c r="AI469" i="5" s="1"/>
  <c r="AG470" i="5" a="1"/>
  <c r="AG470" i="5" s="1"/>
  <c r="AI470" i="5" s="1"/>
  <c r="AG471" i="5" a="1"/>
  <c r="AG471" i="5" s="1"/>
  <c r="AI471" i="5" s="1"/>
  <c r="AG472" i="5" a="1"/>
  <c r="AG472" i="5" s="1"/>
  <c r="AI472" i="5" s="1"/>
  <c r="AG473" i="5" a="1"/>
  <c r="AG473" i="5"/>
  <c r="AI473" i="5" s="1"/>
  <c r="AG474" i="5" a="1"/>
  <c r="AG474" i="5" s="1"/>
  <c r="AI474" i="5" s="1"/>
  <c r="AG475" i="5" a="1"/>
  <c r="AG475" i="5"/>
  <c r="AI475" i="5" s="1"/>
  <c r="AG476" i="5" a="1"/>
  <c r="AG476" i="5" s="1"/>
  <c r="AI476" i="5" s="1"/>
  <c r="AG477" i="5" a="1"/>
  <c r="AG477" i="5"/>
  <c r="AI477" i="5" s="1"/>
  <c r="AG478" i="5" a="1"/>
  <c r="AG478" i="5" s="1"/>
  <c r="AI478" i="5" s="1"/>
  <c r="AG479" i="5" a="1"/>
  <c r="AG479" i="5"/>
  <c r="AI479" i="5" s="1"/>
  <c r="AG480" i="5" a="1"/>
  <c r="AG480" i="5" s="1"/>
  <c r="AI480" i="5" s="1"/>
  <c r="AG481" i="5" a="1"/>
  <c r="AG481" i="5"/>
  <c r="AI481" i="5" s="1"/>
  <c r="AG482" i="5" a="1"/>
  <c r="AG482" i="5" s="1"/>
  <c r="AI482" i="5" s="1"/>
  <c r="AG483" i="5" a="1"/>
  <c r="AG483" i="5"/>
  <c r="AI483" i="5" s="1"/>
  <c r="AG484" i="5" a="1"/>
  <c r="AG484" i="5" s="1"/>
  <c r="AI484" i="5" s="1"/>
  <c r="AG485" i="5" a="1"/>
  <c r="AG485" i="5" s="1"/>
  <c r="AI485" i="5" s="1"/>
  <c r="AG486" i="5" a="1"/>
  <c r="AG486" i="5" s="1"/>
  <c r="AI486" i="5" s="1"/>
  <c r="AG487" i="5" a="1"/>
  <c r="AG487" i="5" s="1"/>
  <c r="AI487" i="5" s="1"/>
  <c r="AG488" i="5" a="1"/>
  <c r="AG488" i="5" s="1"/>
  <c r="AI488" i="5" s="1"/>
  <c r="AG489" i="5" a="1"/>
  <c r="AG489" i="5" s="1"/>
  <c r="AI489" i="5" s="1"/>
  <c r="AG490" i="5" a="1"/>
  <c r="AG490" i="5" s="1"/>
  <c r="AI490" i="5" s="1"/>
  <c r="AG491" i="5" a="1"/>
  <c r="AG491" i="5"/>
  <c r="AI491" i="5" s="1"/>
  <c r="AG492" i="5" a="1"/>
  <c r="AG492" i="5" s="1"/>
  <c r="AI492" i="5" s="1"/>
  <c r="AG493" i="5" a="1"/>
  <c r="AG493" i="5" s="1"/>
  <c r="AI493" i="5" s="1"/>
  <c r="AG494" i="5" a="1"/>
  <c r="AG494" i="5" s="1"/>
  <c r="AI494" i="5" s="1"/>
  <c r="AG495" i="5" a="1"/>
  <c r="AG495" i="5" s="1"/>
  <c r="AI495" i="5" s="1"/>
  <c r="AG496" i="5" a="1"/>
  <c r="AG496" i="5" s="1"/>
  <c r="AI496" i="5" s="1"/>
  <c r="AG497" i="5" a="1"/>
  <c r="AG497" i="5" s="1"/>
  <c r="AI497" i="5" s="1"/>
  <c r="AG498" i="5" a="1"/>
  <c r="AG498" i="5" s="1"/>
  <c r="AI498" i="5" s="1"/>
  <c r="AG499" i="5" a="1"/>
  <c r="AG499" i="5"/>
  <c r="AI499" i="5" s="1"/>
  <c r="AG500" i="5" a="1"/>
  <c r="AG500" i="5" s="1"/>
  <c r="AI500" i="5" s="1"/>
  <c r="AG501" i="5" a="1"/>
  <c r="AG501" i="5" s="1"/>
  <c r="AI501" i="5" s="1"/>
  <c r="AG502" i="5" a="1"/>
  <c r="AG502" i="5" s="1"/>
  <c r="AI502" i="5" s="1"/>
  <c r="AG503" i="5" a="1"/>
  <c r="AG503" i="5" s="1"/>
  <c r="AI503" i="5" s="1"/>
  <c r="AG504" i="5" a="1"/>
  <c r="AG504" i="5" s="1"/>
  <c r="AI504" i="5" s="1"/>
  <c r="AG505" i="5" a="1"/>
  <c r="AG505" i="5" s="1"/>
  <c r="AI505" i="5" s="1"/>
  <c r="AG506" i="5" a="1"/>
  <c r="AG506" i="5" s="1"/>
  <c r="AI506" i="5" s="1"/>
  <c r="AG507" i="5" a="1"/>
  <c r="AG507" i="5" s="1"/>
  <c r="AI507" i="5" s="1"/>
  <c r="AG508" i="5" a="1"/>
  <c r="AG508" i="5" s="1"/>
  <c r="AI508" i="5" s="1"/>
  <c r="AG509" i="5" a="1"/>
  <c r="AG509" i="5" s="1"/>
  <c r="AI509" i="5" s="1"/>
  <c r="AG510" i="5" a="1"/>
  <c r="AG510" i="5" s="1"/>
  <c r="AI510" i="5" s="1"/>
  <c r="AG511" i="5" a="1"/>
  <c r="AG511" i="5" s="1"/>
  <c r="AI511" i="5" s="1"/>
  <c r="AG512" i="5" a="1"/>
  <c r="AG512" i="5" s="1"/>
  <c r="AI512" i="5" s="1"/>
  <c r="AG513" i="5" a="1"/>
  <c r="AG513" i="5" s="1"/>
  <c r="AI513" i="5" s="1"/>
  <c r="AG514" i="5" a="1"/>
  <c r="AG514" i="5" s="1"/>
  <c r="AI514" i="5" s="1"/>
  <c r="AG515" i="5" a="1"/>
  <c r="AG515" i="5"/>
  <c r="AI515" i="5" s="1"/>
  <c r="AG516" i="5" a="1"/>
  <c r="AG516" i="5" s="1"/>
  <c r="AI516" i="5" s="1"/>
  <c r="AG517" i="5" a="1"/>
  <c r="AG517" i="5" s="1"/>
  <c r="AI517" i="5" s="1"/>
  <c r="AG518" i="5" a="1"/>
  <c r="AG518" i="5" s="1"/>
  <c r="AI518" i="5" s="1"/>
  <c r="AG519" i="5" a="1"/>
  <c r="AG519" i="5" s="1"/>
  <c r="AI519" i="5" s="1"/>
  <c r="AG520" i="5" a="1"/>
  <c r="AG520" i="5" s="1"/>
  <c r="AI520" i="5" s="1"/>
  <c r="AG521" i="5" a="1"/>
  <c r="AG521" i="5" s="1"/>
  <c r="AI521" i="5" s="1"/>
  <c r="AG522" i="5" a="1"/>
  <c r="AG522" i="5" s="1"/>
  <c r="AI522" i="5" s="1"/>
  <c r="AG523" i="5" a="1"/>
  <c r="AG523" i="5" s="1"/>
  <c r="AI523" i="5" s="1"/>
  <c r="AG524" i="5" a="1"/>
  <c r="AG524" i="5" s="1"/>
  <c r="AI524" i="5" s="1"/>
  <c r="AG525" i="5" a="1"/>
  <c r="AG525" i="5" s="1"/>
  <c r="AI525" i="5" s="1"/>
  <c r="AG526" i="5" a="1"/>
  <c r="AG526" i="5" s="1"/>
  <c r="AI526" i="5" s="1"/>
  <c r="AG527" i="5" a="1"/>
  <c r="AG527" i="5" s="1"/>
  <c r="AI527" i="5" s="1"/>
  <c r="AG528" i="5" a="1"/>
  <c r="AG528" i="5" s="1"/>
  <c r="AI528" i="5" s="1"/>
  <c r="AG529" i="5" a="1"/>
  <c r="AG529" i="5" s="1"/>
  <c r="AI529" i="5" s="1"/>
  <c r="AG530" i="5" a="1"/>
  <c r="AG530" i="5" s="1"/>
  <c r="AI530" i="5" s="1"/>
  <c r="AG531" i="5" a="1"/>
  <c r="AG531" i="5"/>
  <c r="AI531" i="5" s="1"/>
  <c r="AG532" i="5" a="1"/>
  <c r="AG532" i="5" s="1"/>
  <c r="AI532" i="5" s="1"/>
  <c r="AG533" i="5" a="1"/>
  <c r="AG533" i="5" s="1"/>
  <c r="AI533" i="5" s="1"/>
  <c r="AG534" i="5" a="1"/>
  <c r="AG534" i="5" s="1"/>
  <c r="AI534" i="5" s="1"/>
  <c r="AG535" i="5" a="1"/>
  <c r="AG535" i="5" s="1"/>
  <c r="AI535" i="5" s="1"/>
  <c r="AG536" i="5" a="1"/>
  <c r="AG536" i="5" s="1"/>
  <c r="AI536" i="5" s="1"/>
  <c r="AG537" i="5" a="1"/>
  <c r="AG537" i="5" s="1"/>
  <c r="AI537" i="5" s="1"/>
  <c r="AG538" i="5" a="1"/>
  <c r="AG538" i="5" s="1"/>
  <c r="AI538" i="5" s="1"/>
  <c r="AG539" i="5" a="1"/>
  <c r="AG539" i="5" s="1"/>
  <c r="AI539" i="5" s="1"/>
  <c r="AG540" i="5" a="1"/>
  <c r="AG540" i="5" s="1"/>
  <c r="AI540" i="5" s="1"/>
  <c r="AG541" i="5" a="1"/>
  <c r="AG541" i="5" s="1"/>
  <c r="AI541" i="5" s="1"/>
  <c r="AG542" i="5" a="1"/>
  <c r="AG542" i="5" s="1"/>
  <c r="AI542" i="5" s="1"/>
  <c r="AG543" i="5" a="1"/>
  <c r="AG543" i="5" s="1"/>
  <c r="AI543" i="5" s="1"/>
  <c r="AG544" i="5" a="1"/>
  <c r="AG544" i="5" s="1"/>
  <c r="AI544" i="5" s="1"/>
  <c r="AG545" i="5" a="1"/>
  <c r="AG545" i="5" s="1"/>
  <c r="AI545" i="5" s="1"/>
  <c r="AG546" i="5" a="1"/>
  <c r="AG546" i="5" s="1"/>
  <c r="AI546" i="5" s="1"/>
  <c r="AG547" i="5" a="1"/>
  <c r="AG547" i="5"/>
  <c r="AI547" i="5" s="1"/>
  <c r="AG548" i="5" a="1"/>
  <c r="AG548" i="5" s="1"/>
  <c r="AI548" i="5" s="1"/>
  <c r="AG549" i="5" a="1"/>
  <c r="AG549" i="5" s="1"/>
  <c r="AI549" i="5" s="1"/>
  <c r="AG550" i="5" a="1"/>
  <c r="AG550" i="5" s="1"/>
  <c r="AI550" i="5" s="1"/>
  <c r="AG551" i="5" a="1"/>
  <c r="AG551" i="5" s="1"/>
  <c r="AI551" i="5" s="1"/>
  <c r="AG552" i="5" a="1"/>
  <c r="AG552" i="5" s="1"/>
  <c r="AI552" i="5" s="1"/>
  <c r="AG553" i="5" a="1"/>
  <c r="AG553" i="5" s="1"/>
  <c r="AI553" i="5" s="1"/>
  <c r="AG554" i="5" a="1"/>
  <c r="AG554" i="5" s="1"/>
  <c r="AI554" i="5" s="1"/>
  <c r="AG555" i="5" a="1"/>
  <c r="AG555" i="5" s="1"/>
  <c r="AI555" i="5" s="1"/>
  <c r="AG556" i="5" a="1"/>
  <c r="AG556" i="5" s="1"/>
  <c r="AI556" i="5" s="1"/>
  <c r="AG557" i="5" a="1"/>
  <c r="AG557" i="5" s="1"/>
  <c r="AI557" i="5" s="1"/>
  <c r="AG558" i="5" a="1"/>
  <c r="AG558" i="5" s="1"/>
  <c r="AI558" i="5" s="1"/>
  <c r="AG559" i="5" a="1"/>
  <c r="AG559" i="5" s="1"/>
  <c r="AI559" i="5" s="1"/>
  <c r="AG560" i="5" a="1"/>
  <c r="AG560" i="5" s="1"/>
  <c r="AI560" i="5" s="1"/>
  <c r="AG561" i="5" a="1"/>
  <c r="AG561" i="5" s="1"/>
  <c r="AI561" i="5" s="1"/>
  <c r="AG562" i="5" a="1"/>
  <c r="AG562" i="5" s="1"/>
  <c r="AI562" i="5" s="1"/>
  <c r="AG563" i="5" a="1"/>
  <c r="AG563" i="5"/>
  <c r="AI563" i="5" s="1"/>
  <c r="AG564" i="5" a="1"/>
  <c r="AG564" i="5" s="1"/>
  <c r="AI564" i="5" s="1"/>
  <c r="AG565" i="5" a="1"/>
  <c r="AG565" i="5" s="1"/>
  <c r="AI565" i="5" s="1"/>
  <c r="AG566" i="5" a="1"/>
  <c r="AG566" i="5" s="1"/>
  <c r="AI566" i="5" s="1"/>
  <c r="AG567" i="5" a="1"/>
  <c r="AG567" i="5" s="1"/>
  <c r="AI567" i="5" s="1"/>
  <c r="AG568" i="5" a="1"/>
  <c r="AG568" i="5" s="1"/>
  <c r="AI568" i="5" s="1"/>
  <c r="AG569" i="5" a="1"/>
  <c r="AG569" i="5" s="1"/>
  <c r="AI569" i="5" s="1"/>
  <c r="AG570" i="5" a="1"/>
  <c r="AG570" i="5" s="1"/>
  <c r="AI570" i="5" s="1"/>
  <c r="AG571" i="5" a="1"/>
  <c r="AG571" i="5" s="1"/>
  <c r="AI571" i="5" s="1"/>
  <c r="AG572" i="5" a="1"/>
  <c r="AG572" i="5" s="1"/>
  <c r="AI572" i="5" s="1"/>
  <c r="AG573" i="5" a="1"/>
  <c r="AG573" i="5" s="1"/>
  <c r="AI573" i="5" s="1"/>
  <c r="AG574" i="5" a="1"/>
  <c r="AG574" i="5" s="1"/>
  <c r="AI574" i="5" s="1"/>
  <c r="AG575" i="5" a="1"/>
  <c r="AG575" i="5" s="1"/>
  <c r="AI575" i="5" s="1"/>
  <c r="AG576" i="5" a="1"/>
  <c r="AG576" i="5" s="1"/>
  <c r="AI576" i="5" s="1"/>
  <c r="AG577" i="5" a="1"/>
  <c r="AG577" i="5" s="1"/>
  <c r="AI577" i="5" s="1"/>
  <c r="AG578" i="5" a="1"/>
  <c r="AG578" i="5" s="1"/>
  <c r="AI578" i="5" s="1"/>
  <c r="AG579" i="5" a="1"/>
  <c r="AG579" i="5"/>
  <c r="AI579" i="5" s="1"/>
  <c r="AG580" i="5" a="1"/>
  <c r="AG580" i="5" s="1"/>
  <c r="AI580" i="5" s="1"/>
  <c r="AG581" i="5" a="1"/>
  <c r="AG581" i="5" s="1"/>
  <c r="AI581" i="5" s="1"/>
  <c r="AG582" i="5" a="1"/>
  <c r="AG582" i="5" s="1"/>
  <c r="AI582" i="5" s="1"/>
  <c r="AG583" i="5" a="1"/>
  <c r="AG583" i="5" s="1"/>
  <c r="AI583" i="5" s="1"/>
  <c r="AG584" i="5" a="1"/>
  <c r="AG584" i="5" s="1"/>
  <c r="AI584" i="5" s="1"/>
  <c r="AG585" i="5" a="1"/>
  <c r="AG585" i="5" s="1"/>
  <c r="AI585" i="5" s="1"/>
  <c r="AG586" i="5" a="1"/>
  <c r="AG586" i="5" s="1"/>
  <c r="AI586" i="5" s="1"/>
  <c r="AG587" i="5" a="1"/>
  <c r="AG587" i="5" s="1"/>
  <c r="AI587" i="5" s="1"/>
  <c r="AG588" i="5" a="1"/>
  <c r="AG588" i="5" s="1"/>
  <c r="AI588" i="5" s="1"/>
  <c r="AG589" i="5" a="1"/>
  <c r="AG589" i="5" s="1"/>
  <c r="AI589" i="5" s="1"/>
  <c r="AG590" i="5" a="1"/>
  <c r="AG590" i="5" s="1"/>
  <c r="AI590" i="5" s="1"/>
  <c r="AG591" i="5" a="1"/>
  <c r="AG591" i="5" s="1"/>
  <c r="AI591" i="5" s="1"/>
  <c r="AG592" i="5" a="1"/>
  <c r="AG592" i="5" s="1"/>
  <c r="AI592" i="5" s="1"/>
  <c r="AG593" i="5" a="1"/>
  <c r="AG593" i="5" s="1"/>
  <c r="AI593" i="5" s="1"/>
  <c r="AG594" i="5" a="1"/>
  <c r="AG594" i="5" s="1"/>
  <c r="AI594" i="5" s="1"/>
  <c r="AG595" i="5" a="1"/>
  <c r="AG595" i="5"/>
  <c r="AI595" i="5" s="1"/>
  <c r="AG596" i="5" a="1"/>
  <c r="AG596" i="5" s="1"/>
  <c r="AI596" i="5" s="1"/>
  <c r="AG597" i="5" a="1"/>
  <c r="AG597" i="5" s="1"/>
  <c r="AI597" i="5" s="1"/>
  <c r="AG598" i="5" a="1"/>
  <c r="AG598" i="5" s="1"/>
  <c r="AI598" i="5" s="1"/>
  <c r="AG599" i="5" a="1"/>
  <c r="AG599" i="5" s="1"/>
  <c r="AI599" i="5" s="1"/>
  <c r="AG600" i="5" a="1"/>
  <c r="AG600" i="5" s="1"/>
  <c r="AI600" i="5" s="1"/>
  <c r="AG601" i="5" a="1"/>
  <c r="AG601" i="5" s="1"/>
  <c r="AI601" i="5" s="1"/>
  <c r="AG602" i="5" a="1"/>
  <c r="AG602" i="5" s="1"/>
  <c r="AI602" i="5" s="1"/>
  <c r="AG603" i="5" a="1"/>
  <c r="AG603" i="5" s="1"/>
  <c r="AI603" i="5" s="1"/>
  <c r="AG604" i="5" a="1"/>
  <c r="AG604" i="5" s="1"/>
  <c r="AI604" i="5" s="1"/>
  <c r="AG605" i="5" a="1"/>
  <c r="AG605" i="5" s="1"/>
  <c r="AI605" i="5" s="1"/>
  <c r="AG606" i="5" a="1"/>
  <c r="AG606" i="5" s="1"/>
  <c r="AI606" i="5" s="1"/>
  <c r="AG607" i="5" a="1"/>
  <c r="AG607" i="5" s="1"/>
  <c r="AI607" i="5" s="1"/>
  <c r="AG608" i="5" a="1"/>
  <c r="AG608" i="5" s="1"/>
  <c r="AI608" i="5" s="1"/>
  <c r="AG609" i="5" a="1"/>
  <c r="AG609" i="5" s="1"/>
  <c r="AI609" i="5" s="1"/>
  <c r="AG610" i="5" a="1"/>
  <c r="AG610" i="5" s="1"/>
  <c r="AI610" i="5" s="1"/>
  <c r="AG611" i="5" a="1"/>
  <c r="AG611" i="5"/>
  <c r="AI611" i="5" s="1"/>
  <c r="AG612" i="5" a="1"/>
  <c r="AG612" i="5" s="1"/>
  <c r="AI612" i="5" s="1"/>
  <c r="AG613" i="5" a="1"/>
  <c r="AG613" i="5" s="1"/>
  <c r="AI613" i="5" s="1"/>
  <c r="AG614" i="5" a="1"/>
  <c r="AG614" i="5" s="1"/>
  <c r="AI614" i="5" s="1"/>
  <c r="AG615" i="5" a="1"/>
  <c r="AG615" i="5" s="1"/>
  <c r="AI615" i="5" s="1"/>
  <c r="AG616" i="5" a="1"/>
  <c r="AG616" i="5" s="1"/>
  <c r="AI616" i="5" s="1"/>
  <c r="AG617" i="5" a="1"/>
  <c r="AG617" i="5" s="1"/>
  <c r="AI617" i="5" s="1"/>
  <c r="AG618" i="5" a="1"/>
  <c r="AG618" i="5" s="1"/>
  <c r="AI618" i="5" s="1"/>
  <c r="AG619" i="5" a="1"/>
  <c r="AG619" i="5" s="1"/>
  <c r="AI619" i="5" s="1"/>
  <c r="AG620" i="5" a="1"/>
  <c r="AG620" i="5" s="1"/>
  <c r="AI620" i="5" s="1"/>
  <c r="AG621" i="5" a="1"/>
  <c r="AG621" i="5" s="1"/>
  <c r="AI621" i="5" s="1"/>
  <c r="AG622" i="5" a="1"/>
  <c r="AG622" i="5" s="1"/>
  <c r="AI622" i="5" s="1"/>
  <c r="AG623" i="5" a="1"/>
  <c r="AG623" i="5" s="1"/>
  <c r="AI623" i="5" s="1"/>
  <c r="AG624" i="5" a="1"/>
  <c r="AG624" i="5" s="1"/>
  <c r="AI624" i="5" s="1"/>
  <c r="AG625" i="5" a="1"/>
  <c r="AG625" i="5" s="1"/>
  <c r="AI625" i="5" s="1"/>
  <c r="AG626" i="5" a="1"/>
  <c r="AG626" i="5" s="1"/>
  <c r="AI626" i="5" s="1"/>
  <c r="AG627" i="5" a="1"/>
  <c r="AG627" i="5"/>
  <c r="AI627" i="5" s="1"/>
  <c r="AG628" i="5" a="1"/>
  <c r="AG628" i="5" s="1"/>
  <c r="AI628" i="5" s="1"/>
  <c r="AG629" i="5" a="1"/>
  <c r="AG629" i="5" s="1"/>
  <c r="AI629" i="5" s="1"/>
  <c r="AG630" i="5" a="1"/>
  <c r="AG630" i="5" s="1"/>
  <c r="AI630" i="5" s="1"/>
  <c r="AG631" i="5" a="1"/>
  <c r="AG631" i="5" s="1"/>
  <c r="AI631" i="5" s="1"/>
  <c r="AG632" i="5" a="1"/>
  <c r="AG632" i="5" s="1"/>
  <c r="AI632" i="5" s="1"/>
  <c r="AG633" i="5" a="1"/>
  <c r="AG633" i="5" s="1"/>
  <c r="AI633" i="5" s="1"/>
  <c r="AG634" i="5" a="1"/>
  <c r="AG634" i="5" s="1"/>
  <c r="AI634" i="5" s="1"/>
  <c r="AG635" i="5" a="1"/>
  <c r="AG635" i="5" s="1"/>
  <c r="AI635" i="5" s="1"/>
  <c r="AG636" i="5" a="1"/>
  <c r="AG636" i="5" s="1"/>
  <c r="AI636" i="5" s="1"/>
  <c r="AG637" i="5" a="1"/>
  <c r="AG637" i="5" s="1"/>
  <c r="AI637" i="5" s="1"/>
  <c r="AG638" i="5" a="1"/>
  <c r="AG638" i="5" s="1"/>
  <c r="AI638" i="5" s="1"/>
  <c r="AG639" i="5" a="1"/>
  <c r="AG639" i="5" s="1"/>
  <c r="AI639" i="5" s="1"/>
  <c r="AG640" i="5" a="1"/>
  <c r="AG640" i="5" s="1"/>
  <c r="AI640" i="5" s="1"/>
  <c r="AG641" i="5" a="1"/>
  <c r="AG641" i="5" s="1"/>
  <c r="AI641" i="5" s="1"/>
  <c r="AG642" i="5" a="1"/>
  <c r="AG642" i="5" s="1"/>
  <c r="AI642" i="5" s="1"/>
  <c r="AG643" i="5" a="1"/>
  <c r="AG643" i="5"/>
  <c r="AI643" i="5" s="1"/>
  <c r="AG644" i="5" a="1"/>
  <c r="AG644" i="5" s="1"/>
  <c r="AI644" i="5" s="1"/>
  <c r="AG645" i="5" a="1"/>
  <c r="AG645" i="5" s="1"/>
  <c r="AI645" i="5" s="1"/>
  <c r="AG646" i="5" a="1"/>
  <c r="AG646" i="5" s="1"/>
  <c r="AI646" i="5" s="1"/>
  <c r="AG647" i="5" a="1"/>
  <c r="AG647" i="5" s="1"/>
  <c r="AI647" i="5" s="1"/>
  <c r="AG648" i="5" a="1"/>
  <c r="AG648" i="5" s="1"/>
  <c r="AI648" i="5" s="1"/>
  <c r="AG649" i="5" a="1"/>
  <c r="AG649" i="5" s="1"/>
  <c r="AI649" i="5" s="1"/>
  <c r="AG650" i="5" a="1"/>
  <c r="AG650" i="5" s="1"/>
  <c r="AI650" i="5" s="1"/>
  <c r="AG651" i="5" a="1"/>
  <c r="AG651" i="5" s="1"/>
  <c r="AI651" i="5" s="1"/>
  <c r="AG652" i="5" a="1"/>
  <c r="AG652" i="5" s="1"/>
  <c r="AI652" i="5" s="1"/>
  <c r="AG653" i="5" a="1"/>
  <c r="AG653" i="5" s="1"/>
  <c r="AI653" i="5" s="1"/>
  <c r="AG654" i="5" a="1"/>
  <c r="AG654" i="5" s="1"/>
  <c r="AI654" i="5" s="1"/>
  <c r="AG655" i="5" a="1"/>
  <c r="AG655" i="5" s="1"/>
  <c r="AI655" i="5" s="1"/>
  <c r="AG656" i="5" a="1"/>
  <c r="AG656" i="5" s="1"/>
  <c r="AI656" i="5" s="1"/>
  <c r="AG657" i="5" a="1"/>
  <c r="AG657" i="5" s="1"/>
  <c r="AI657" i="5" s="1"/>
  <c r="AG658" i="5" a="1"/>
  <c r="AG658" i="5" s="1"/>
  <c r="AI658" i="5" s="1"/>
  <c r="AG659" i="5" a="1"/>
  <c r="AG659" i="5"/>
  <c r="AI659" i="5" s="1"/>
  <c r="AG660" i="5" a="1"/>
  <c r="AG660" i="5" s="1"/>
  <c r="AI660" i="5" s="1"/>
  <c r="AG661" i="5" a="1"/>
  <c r="AG661" i="5" s="1"/>
  <c r="AI661" i="5" s="1"/>
  <c r="AG662" i="5" a="1"/>
  <c r="AG662" i="5" s="1"/>
  <c r="AI662" i="5" s="1"/>
  <c r="AG663" i="5" a="1"/>
  <c r="AG663" i="5" s="1"/>
  <c r="AI663" i="5" s="1"/>
  <c r="AG664" i="5" a="1"/>
  <c r="AG664" i="5" s="1"/>
  <c r="AI664" i="5" s="1"/>
  <c r="AG665" i="5" a="1"/>
  <c r="AG665" i="5" s="1"/>
  <c r="AI665" i="5" s="1"/>
  <c r="AG666" i="5" a="1"/>
  <c r="AG666" i="5" s="1"/>
  <c r="AI666" i="5" s="1"/>
  <c r="AG667" i="5" a="1"/>
  <c r="AG667" i="5" s="1"/>
  <c r="AI667" i="5" s="1"/>
  <c r="AG668" i="5" a="1"/>
  <c r="AG668" i="5" s="1"/>
  <c r="AI668" i="5" s="1"/>
  <c r="AG669" i="5" a="1"/>
  <c r="AG669" i="5" s="1"/>
  <c r="AI669" i="5" s="1"/>
  <c r="AG670" i="5" a="1"/>
  <c r="AG670" i="5" s="1"/>
  <c r="AI670" i="5" s="1"/>
  <c r="AG671" i="5" a="1"/>
  <c r="AG671" i="5" s="1"/>
  <c r="AI671" i="5" s="1"/>
  <c r="AG672" i="5" a="1"/>
  <c r="AG672" i="5" s="1"/>
  <c r="AI672" i="5" s="1"/>
  <c r="AG673" i="5" a="1"/>
  <c r="AG673" i="5" s="1"/>
  <c r="AI673" i="5" s="1"/>
  <c r="AG674" i="5" a="1"/>
  <c r="AG674" i="5" s="1"/>
  <c r="AI674" i="5" s="1"/>
  <c r="AG675" i="5" a="1"/>
  <c r="AG675" i="5"/>
  <c r="AI675" i="5" s="1"/>
  <c r="AG676" i="5" a="1"/>
  <c r="AG676" i="5" s="1"/>
  <c r="AI676" i="5" s="1"/>
  <c r="AG677" i="5" a="1"/>
  <c r="AG677" i="5" s="1"/>
  <c r="AI677" i="5" s="1"/>
  <c r="AG678" i="5" a="1"/>
  <c r="AG678" i="5" s="1"/>
  <c r="AI678" i="5" s="1"/>
  <c r="AG679" i="5" a="1"/>
  <c r="AG679" i="5" s="1"/>
  <c r="AI679" i="5" s="1"/>
  <c r="AG680" i="5" a="1"/>
  <c r="AG680" i="5" s="1"/>
  <c r="AI680" i="5" s="1"/>
  <c r="AG681" i="5" a="1"/>
  <c r="AG681" i="5" s="1"/>
  <c r="AI681" i="5" s="1"/>
  <c r="AG682" i="5" a="1"/>
  <c r="AG682" i="5" s="1"/>
  <c r="AI682" i="5" s="1"/>
  <c r="AG683" i="5" a="1"/>
  <c r="AG683" i="5" s="1"/>
  <c r="AI683" i="5" s="1"/>
  <c r="AG684" i="5" a="1"/>
  <c r="AG684" i="5" s="1"/>
  <c r="AI684" i="5" s="1"/>
  <c r="AG685" i="5" a="1"/>
  <c r="AG685" i="5" s="1"/>
  <c r="AI685" i="5" s="1"/>
  <c r="AG686" i="5" a="1"/>
  <c r="AG686" i="5" s="1"/>
  <c r="AI686" i="5" s="1"/>
  <c r="AG687" i="5" a="1"/>
  <c r="AG687" i="5" s="1"/>
  <c r="AI687" i="5" s="1"/>
  <c r="AG688" i="5" a="1"/>
  <c r="AG688" i="5" s="1"/>
  <c r="AI688" i="5" s="1"/>
  <c r="AG689" i="5" a="1"/>
  <c r="AG689" i="5" s="1"/>
  <c r="AI689" i="5" s="1"/>
  <c r="AG690" i="5" a="1"/>
  <c r="AG690" i="5" s="1"/>
  <c r="AI690" i="5" s="1"/>
  <c r="AG691" i="5" a="1"/>
  <c r="AG691" i="5"/>
  <c r="AI691" i="5" s="1"/>
  <c r="AG692" i="5" a="1"/>
  <c r="AG692" i="5" s="1"/>
  <c r="AI692" i="5" s="1"/>
  <c r="AG693" i="5" a="1"/>
  <c r="AG693" i="5" s="1"/>
  <c r="AI693" i="5" s="1"/>
  <c r="AG694" i="5" a="1"/>
  <c r="AG694" i="5" s="1"/>
  <c r="AI694" i="5" s="1"/>
  <c r="AG695" i="5" a="1"/>
  <c r="AG695" i="5" s="1"/>
  <c r="AI695" i="5" s="1"/>
  <c r="AG696" i="5" a="1"/>
  <c r="AG696" i="5" s="1"/>
  <c r="AI696" i="5" s="1"/>
  <c r="AG697" i="5" a="1"/>
  <c r="AG697" i="5" s="1"/>
  <c r="AI697" i="5" s="1"/>
  <c r="AG698" i="5" a="1"/>
  <c r="AG698" i="5" s="1"/>
  <c r="AI698" i="5" s="1"/>
  <c r="AG699" i="5" a="1"/>
  <c r="AG699" i="5" s="1"/>
  <c r="AI699" i="5" s="1"/>
  <c r="AG700" i="5" a="1"/>
  <c r="AG700" i="5" s="1"/>
  <c r="AI700" i="5" s="1"/>
  <c r="AG701" i="5" a="1"/>
  <c r="AG701" i="5" s="1"/>
  <c r="AI701" i="5" s="1"/>
  <c r="AG702" i="5" a="1"/>
  <c r="AG702" i="5" s="1"/>
  <c r="AI702" i="5" s="1"/>
  <c r="AG703" i="5" a="1"/>
  <c r="AG703" i="5" s="1"/>
  <c r="AI703" i="5" s="1"/>
  <c r="AG704" i="5" a="1"/>
  <c r="AG704" i="5" s="1"/>
  <c r="AI704" i="5" s="1"/>
  <c r="AG705" i="5" a="1"/>
  <c r="AG705" i="5" s="1"/>
  <c r="AI705" i="5" s="1"/>
  <c r="AG706" i="5" a="1"/>
  <c r="AG706" i="5" s="1"/>
  <c r="AI706" i="5" s="1"/>
  <c r="AG707" i="5" a="1"/>
  <c r="AG707" i="5"/>
  <c r="AI707" i="5" s="1"/>
  <c r="AG708" i="5" a="1"/>
  <c r="AG708" i="5" s="1"/>
  <c r="AI708" i="5" s="1"/>
  <c r="AG709" i="5" a="1"/>
  <c r="AG709" i="5" s="1"/>
  <c r="AI709" i="5" s="1"/>
  <c r="AG710" i="5" a="1"/>
  <c r="AG710" i="5" s="1"/>
  <c r="AI710" i="5" s="1"/>
  <c r="AG711" i="5" a="1"/>
  <c r="AG711" i="5" s="1"/>
  <c r="AI711" i="5" s="1"/>
  <c r="AG712" i="5" a="1"/>
  <c r="AG712" i="5" s="1"/>
  <c r="AI712" i="5" s="1"/>
  <c r="AG713" i="5" a="1"/>
  <c r="AG713" i="5" s="1"/>
  <c r="AI713" i="5" s="1"/>
  <c r="AG714" i="5" a="1"/>
  <c r="AG714" i="5" s="1"/>
  <c r="AI714" i="5" s="1"/>
  <c r="AG715" i="5" a="1"/>
  <c r="AG715" i="5" s="1"/>
  <c r="AI715" i="5" s="1"/>
  <c r="AG716" i="5" a="1"/>
  <c r="AG716" i="5" s="1"/>
  <c r="AI716" i="5" s="1"/>
  <c r="AG717" i="5" a="1"/>
  <c r="AG717" i="5" s="1"/>
  <c r="AI717" i="5" s="1"/>
  <c r="AG718" i="5" a="1"/>
  <c r="AG718" i="5" s="1"/>
  <c r="AI718" i="5" s="1"/>
  <c r="AG719" i="5" a="1"/>
  <c r="AG719" i="5" s="1"/>
  <c r="AI719" i="5" s="1"/>
  <c r="AG720" i="5" a="1"/>
  <c r="AG720" i="5" s="1"/>
  <c r="AI720" i="5" s="1"/>
  <c r="AG721" i="5" a="1"/>
  <c r="AG721" i="5" s="1"/>
  <c r="AI721" i="5" s="1"/>
  <c r="AG722" i="5" a="1"/>
  <c r="AG722" i="5" s="1"/>
  <c r="AI722" i="5" s="1"/>
  <c r="AG723" i="5" a="1"/>
  <c r="AG723" i="5"/>
  <c r="AI723" i="5" s="1"/>
  <c r="AG724" i="5" a="1"/>
  <c r="AG724" i="5" s="1"/>
  <c r="AI724" i="5" s="1"/>
  <c r="AG725" i="5" a="1"/>
  <c r="AG725" i="5" s="1"/>
  <c r="AI725" i="5" s="1"/>
  <c r="AG726" i="5" a="1"/>
  <c r="AG726" i="5" s="1"/>
  <c r="AI726" i="5" s="1"/>
  <c r="AG727" i="5" a="1"/>
  <c r="AG727" i="5" s="1"/>
  <c r="AI727" i="5" s="1"/>
  <c r="AG728" i="5" a="1"/>
  <c r="AG728" i="5" s="1"/>
  <c r="AI728" i="5" s="1"/>
  <c r="AG729" i="5" a="1"/>
  <c r="AG729" i="5" s="1"/>
  <c r="AI729" i="5" s="1"/>
  <c r="AG730" i="5" a="1"/>
  <c r="AG730" i="5" s="1"/>
  <c r="AI730" i="5" s="1"/>
  <c r="AG731" i="5" a="1"/>
  <c r="AG731" i="5" s="1"/>
  <c r="AI731" i="5" s="1"/>
  <c r="AG732" i="5" a="1"/>
  <c r="AG732" i="5" s="1"/>
  <c r="AI732" i="5" s="1"/>
  <c r="AG733" i="5" a="1"/>
  <c r="AG733" i="5" s="1"/>
  <c r="AI733" i="5" s="1"/>
  <c r="AG734" i="5" a="1"/>
  <c r="AG734" i="5" s="1"/>
  <c r="AI734" i="5" s="1"/>
  <c r="AG735" i="5" a="1"/>
  <c r="AG735" i="5" s="1"/>
  <c r="AI735" i="5" s="1"/>
  <c r="AG736" i="5" a="1"/>
  <c r="AG736" i="5" s="1"/>
  <c r="AI736" i="5" s="1"/>
  <c r="AG737" i="5" a="1"/>
  <c r="AG737" i="5" s="1"/>
  <c r="AI737" i="5" s="1"/>
  <c r="AG738" i="5" a="1"/>
  <c r="AG738" i="5" s="1"/>
  <c r="AI738" i="5" s="1"/>
  <c r="AG739" i="5" a="1"/>
  <c r="AG739" i="5"/>
  <c r="AI739" i="5" s="1"/>
  <c r="AG740" i="5" a="1"/>
  <c r="AG740" i="5" s="1"/>
  <c r="AI740" i="5" s="1"/>
  <c r="AG741" i="5" a="1"/>
  <c r="AG741" i="5" s="1"/>
  <c r="AI741" i="5" s="1"/>
  <c r="AG742" i="5" a="1"/>
  <c r="AG742" i="5" s="1"/>
  <c r="AI742" i="5" s="1"/>
  <c r="AG743" i="5" a="1"/>
  <c r="AG743" i="5" s="1"/>
  <c r="AI743" i="5" s="1"/>
  <c r="AG744" i="5" a="1"/>
  <c r="AG744" i="5" s="1"/>
  <c r="AI744" i="5" s="1"/>
  <c r="AG745" i="5" a="1"/>
  <c r="AG745" i="5" s="1"/>
  <c r="AI745" i="5" s="1"/>
  <c r="AG746" i="5" a="1"/>
  <c r="AG746" i="5" s="1"/>
  <c r="AI746" i="5" s="1"/>
  <c r="AG747" i="5" a="1"/>
  <c r="AG747" i="5" s="1"/>
  <c r="AI747" i="5" s="1"/>
  <c r="AG748" i="5" a="1"/>
  <c r="AG748" i="5" s="1"/>
  <c r="AI748" i="5" s="1"/>
  <c r="AG749" i="5" a="1"/>
  <c r="AG749" i="5" s="1"/>
  <c r="AI749" i="5" s="1"/>
  <c r="AG750" i="5" a="1"/>
  <c r="AG750" i="5" s="1"/>
  <c r="AI750" i="5" s="1"/>
  <c r="AG751" i="5" a="1"/>
  <c r="AG751" i="5" s="1"/>
  <c r="AI751" i="5" s="1"/>
  <c r="AG752" i="5" a="1"/>
  <c r="AG752" i="5" s="1"/>
  <c r="AI752" i="5" s="1"/>
  <c r="AG753" i="5" a="1"/>
  <c r="AG753" i="5" s="1"/>
  <c r="AI753" i="5" s="1"/>
  <c r="AG754" i="5" a="1"/>
  <c r="AG754" i="5" s="1"/>
  <c r="AI754" i="5" s="1"/>
  <c r="AG755" i="5" a="1"/>
  <c r="AG755" i="5"/>
  <c r="AI755" i="5" s="1"/>
  <c r="AG756" i="5" a="1"/>
  <c r="AG756" i="5" s="1"/>
  <c r="AI756" i="5" s="1"/>
  <c r="AG757" i="5" a="1"/>
  <c r="AG757" i="5" s="1"/>
  <c r="AI757" i="5" s="1"/>
  <c r="AG758" i="5" a="1"/>
  <c r="AG758" i="5" s="1"/>
  <c r="AI758" i="5" s="1"/>
  <c r="AG759" i="5" a="1"/>
  <c r="AG759" i="5" s="1"/>
  <c r="AI759" i="5" s="1"/>
  <c r="AG760" i="5" a="1"/>
  <c r="AG760" i="5" s="1"/>
  <c r="AI760" i="5" s="1"/>
  <c r="AG761" i="5" a="1"/>
  <c r="AG761" i="5" s="1"/>
  <c r="AI761" i="5" s="1"/>
  <c r="AG762" i="5" a="1"/>
  <c r="AG762" i="5" s="1"/>
  <c r="AI762" i="5" s="1"/>
  <c r="AG763" i="5" a="1"/>
  <c r="AG763" i="5" s="1"/>
  <c r="AI763" i="5" s="1"/>
  <c r="AG764" i="5" a="1"/>
  <c r="AG764" i="5" s="1"/>
  <c r="AI764" i="5" s="1"/>
  <c r="AG765" i="5" a="1"/>
  <c r="AG765" i="5" s="1"/>
  <c r="AI765" i="5" s="1"/>
  <c r="AG766" i="5" a="1"/>
  <c r="AG766" i="5" s="1"/>
  <c r="AI766" i="5" s="1"/>
  <c r="AG767" i="5" a="1"/>
  <c r="AG767" i="5" s="1"/>
  <c r="AI767" i="5" s="1"/>
  <c r="AG768" i="5" a="1"/>
  <c r="AG768" i="5" s="1"/>
  <c r="AI768" i="5" s="1"/>
  <c r="AG769" i="5" a="1"/>
  <c r="AG769" i="5" s="1"/>
  <c r="AI769" i="5" s="1"/>
  <c r="AG770" i="5" a="1"/>
  <c r="AG770" i="5" s="1"/>
  <c r="AI770" i="5" s="1"/>
  <c r="AG771" i="5" a="1"/>
  <c r="AG771" i="5"/>
  <c r="AI771" i="5" s="1"/>
  <c r="AG772" i="5" a="1"/>
  <c r="AG772" i="5" s="1"/>
  <c r="AI772" i="5" s="1"/>
  <c r="AG773" i="5" a="1"/>
  <c r="AG773" i="5" s="1"/>
  <c r="AI773" i="5" s="1"/>
  <c r="AG774" i="5" a="1"/>
  <c r="AG774" i="5" s="1"/>
  <c r="AI774" i="5" s="1"/>
  <c r="AG775" i="5" a="1"/>
  <c r="AG775" i="5" s="1"/>
  <c r="AI775" i="5" s="1"/>
  <c r="AG776" i="5" a="1"/>
  <c r="AG776" i="5" s="1"/>
  <c r="AI776" i="5" s="1"/>
  <c r="AG777" i="5" a="1"/>
  <c r="AG777" i="5" s="1"/>
  <c r="AI777" i="5" s="1"/>
  <c r="AG778" i="5" a="1"/>
  <c r="AG778" i="5" s="1"/>
  <c r="AI778" i="5" s="1"/>
  <c r="AG779" i="5" a="1"/>
  <c r="AG779" i="5" s="1"/>
  <c r="AI779" i="5" s="1"/>
  <c r="AG780" i="5" a="1"/>
  <c r="AG780" i="5" s="1"/>
  <c r="AI780" i="5" s="1"/>
  <c r="AG781" i="5" a="1"/>
  <c r="AG781" i="5" s="1"/>
  <c r="AI781" i="5" s="1"/>
  <c r="AG782" i="5" a="1"/>
  <c r="AG782" i="5" s="1"/>
  <c r="AI782" i="5" s="1"/>
  <c r="AG783" i="5" a="1"/>
  <c r="AG783" i="5" s="1"/>
  <c r="AI783" i="5" s="1"/>
  <c r="AG784" i="5" a="1"/>
  <c r="AG784" i="5" s="1"/>
  <c r="AI784" i="5" s="1"/>
  <c r="AG785" i="5" a="1"/>
  <c r="AG785" i="5" s="1"/>
  <c r="AI785" i="5" s="1"/>
  <c r="AG786" i="5" a="1"/>
  <c r="AG786" i="5" s="1"/>
  <c r="AI786" i="5" s="1"/>
  <c r="AG787" i="5" a="1"/>
  <c r="AG787" i="5"/>
  <c r="AI787" i="5" s="1"/>
  <c r="AG788" i="5" a="1"/>
  <c r="AG788" i="5" s="1"/>
  <c r="AI788" i="5" s="1"/>
  <c r="AG789" i="5" a="1"/>
  <c r="AG789" i="5" s="1"/>
  <c r="AI789" i="5" s="1"/>
  <c r="AG790" i="5" a="1"/>
  <c r="AG790" i="5" s="1"/>
  <c r="AI790" i="5" s="1"/>
  <c r="AG791" i="5" a="1"/>
  <c r="AG791" i="5" s="1"/>
  <c r="AI791" i="5" s="1"/>
  <c r="AG792" i="5" a="1"/>
  <c r="AG792" i="5" s="1"/>
  <c r="AI792" i="5" s="1"/>
  <c r="AG793" i="5" a="1"/>
  <c r="AG793" i="5" s="1"/>
  <c r="AI793" i="5" s="1"/>
  <c r="AG794" i="5" a="1"/>
  <c r="AG794" i="5" s="1"/>
  <c r="AI794" i="5" s="1"/>
  <c r="AG795" i="5" a="1"/>
  <c r="AG795" i="5" s="1"/>
  <c r="AI795" i="5" s="1"/>
  <c r="AG796" i="5" a="1"/>
  <c r="AG796" i="5" s="1"/>
  <c r="AI796" i="5" s="1"/>
  <c r="AG797" i="5" a="1"/>
  <c r="AG797" i="5" s="1"/>
  <c r="AI797" i="5" s="1"/>
  <c r="AG798" i="5" a="1"/>
  <c r="AG798" i="5" s="1"/>
  <c r="AI798" i="5" s="1"/>
  <c r="AG799" i="5" a="1"/>
  <c r="AG799" i="5" s="1"/>
  <c r="AI799" i="5" s="1"/>
  <c r="AG800" i="5" a="1"/>
  <c r="AG800" i="5" s="1"/>
  <c r="AI800" i="5" s="1"/>
  <c r="AG801" i="5" a="1"/>
  <c r="AG801" i="5" s="1"/>
  <c r="AI801" i="5" s="1"/>
  <c r="AG802" i="5" a="1"/>
  <c r="AG802" i="5" s="1"/>
  <c r="AI802" i="5" s="1"/>
  <c r="AG803" i="5" a="1"/>
  <c r="AG803" i="5"/>
  <c r="AI803" i="5" s="1"/>
  <c r="AG804" i="5" a="1"/>
  <c r="AG804" i="5" s="1"/>
  <c r="AI804" i="5" s="1"/>
  <c r="AG805" i="5" a="1"/>
  <c r="AG805" i="5" s="1"/>
  <c r="AI805" i="5" s="1"/>
  <c r="AG806" i="5" a="1"/>
  <c r="AG806" i="5" s="1"/>
  <c r="AI806" i="5" s="1"/>
  <c r="AG807" i="5" a="1"/>
  <c r="AG807" i="5" s="1"/>
  <c r="AI807" i="5" s="1"/>
  <c r="AG808" i="5" a="1"/>
  <c r="AG808" i="5" s="1"/>
  <c r="AI808" i="5" s="1"/>
  <c r="AG809" i="5" a="1"/>
  <c r="AG809" i="5" s="1"/>
  <c r="AI809" i="5" s="1"/>
  <c r="AG810" i="5" a="1"/>
  <c r="AG810" i="5" s="1"/>
  <c r="AI810" i="5" s="1"/>
  <c r="AG811" i="5" a="1"/>
  <c r="AG811" i="5" s="1"/>
  <c r="AI811" i="5" s="1"/>
  <c r="AG812" i="5" a="1"/>
  <c r="AG812" i="5" s="1"/>
  <c r="AI812" i="5" s="1"/>
  <c r="AG813" i="5" a="1"/>
  <c r="AG813" i="5" s="1"/>
  <c r="AI813" i="5" s="1"/>
  <c r="AG814" i="5" a="1"/>
  <c r="AG814" i="5" s="1"/>
  <c r="AI814" i="5" s="1"/>
  <c r="AG815" i="5" a="1"/>
  <c r="AG815" i="5" s="1"/>
  <c r="AI815" i="5" s="1"/>
  <c r="AG816" i="5" a="1"/>
  <c r="AG816" i="5" s="1"/>
  <c r="AI816" i="5" s="1"/>
  <c r="AG817" i="5" a="1"/>
  <c r="AG817" i="5" s="1"/>
  <c r="AI817" i="5" s="1"/>
  <c r="AG818" i="5" a="1"/>
  <c r="AG818" i="5" s="1"/>
  <c r="AI818" i="5" s="1"/>
  <c r="AG819" i="5" a="1"/>
  <c r="AG819" i="5"/>
  <c r="AI819" i="5" s="1"/>
  <c r="AG820" i="5" a="1"/>
  <c r="AG820" i="5" s="1"/>
  <c r="AI820" i="5" s="1"/>
  <c r="AG821" i="5" a="1"/>
  <c r="AG821" i="5" s="1"/>
  <c r="AI821" i="5" s="1"/>
  <c r="AG822" i="5" a="1"/>
  <c r="AG822" i="5" s="1"/>
  <c r="AI822" i="5" s="1"/>
  <c r="AG823" i="5" a="1"/>
  <c r="AG823" i="5" s="1"/>
  <c r="AI823" i="5" s="1"/>
  <c r="AG824" i="5" a="1"/>
  <c r="AG824" i="5" s="1"/>
  <c r="AI824" i="5" s="1"/>
  <c r="AG825" i="5" a="1"/>
  <c r="AG825" i="5"/>
  <c r="AI825" i="5" s="1"/>
  <c r="AG826" i="5" a="1"/>
  <c r="AG826" i="5" s="1"/>
  <c r="AI826" i="5" s="1"/>
  <c r="AG827" i="5" a="1"/>
  <c r="AG827" i="5" s="1"/>
  <c r="AI827" i="5" s="1"/>
  <c r="AG828" i="5" a="1"/>
  <c r="AG828" i="5" s="1"/>
  <c r="AI828" i="5" s="1"/>
  <c r="AG829" i="5" a="1"/>
  <c r="AG829" i="5" s="1"/>
  <c r="AI829" i="5" s="1"/>
  <c r="AG830" i="5" a="1"/>
  <c r="AG830" i="5" s="1"/>
  <c r="AI830" i="5" s="1"/>
  <c r="AG831" i="5" a="1"/>
  <c r="AG831" i="5" s="1"/>
  <c r="AI831" i="5" s="1"/>
  <c r="AG832" i="5" a="1"/>
  <c r="AG832" i="5" s="1"/>
  <c r="AI832" i="5" s="1"/>
  <c r="AG833" i="5" a="1"/>
  <c r="AG833" i="5" s="1"/>
  <c r="AI833" i="5" s="1"/>
  <c r="AG834" i="5" a="1"/>
  <c r="AG834" i="5" s="1"/>
  <c r="AI834" i="5" s="1"/>
  <c r="AG835" i="5" a="1"/>
  <c r="AG835" i="5" s="1"/>
  <c r="AI835" i="5" s="1"/>
  <c r="AG836" i="5" a="1"/>
  <c r="AG836" i="5" s="1"/>
  <c r="AI836" i="5" s="1"/>
  <c r="AG837" i="5" a="1"/>
  <c r="AG837" i="5" s="1"/>
  <c r="AI837" i="5" s="1"/>
  <c r="AG838" i="5" a="1"/>
  <c r="AG838" i="5" s="1"/>
  <c r="AI838" i="5" s="1"/>
  <c r="AG839" i="5" a="1"/>
  <c r="AG839" i="5" s="1"/>
  <c r="AI839" i="5" s="1"/>
  <c r="AG840" i="5" a="1"/>
  <c r="AG840" i="5" s="1"/>
  <c r="AI840" i="5" s="1"/>
  <c r="AG841" i="5" a="1"/>
  <c r="AG841" i="5" s="1"/>
  <c r="AI841" i="5" s="1"/>
  <c r="AG842" i="5" a="1"/>
  <c r="AG842" i="5" s="1"/>
  <c r="AI842" i="5" s="1"/>
  <c r="AG843" i="5" a="1"/>
  <c r="AG843" i="5" s="1"/>
  <c r="AI843" i="5" s="1"/>
  <c r="AG844" i="5" a="1"/>
  <c r="AG844" i="5" s="1"/>
  <c r="AI844" i="5" s="1"/>
  <c r="AG845" i="5" a="1"/>
  <c r="AG845" i="5" s="1"/>
  <c r="AI845" i="5" s="1"/>
  <c r="AG846" i="5" a="1"/>
  <c r="AG846" i="5" s="1"/>
  <c r="AI846" i="5" s="1"/>
  <c r="AG847" i="5" a="1"/>
  <c r="AG847" i="5" s="1"/>
  <c r="AI847" i="5" s="1"/>
  <c r="AG848" i="5" a="1"/>
  <c r="AG848" i="5" s="1"/>
  <c r="AI848" i="5" s="1"/>
  <c r="AG849" i="5" a="1"/>
  <c r="AG849" i="5" s="1"/>
  <c r="AI849" i="5" s="1"/>
  <c r="AG850" i="5" a="1"/>
  <c r="AG850" i="5" s="1"/>
  <c r="AI850" i="5" s="1"/>
  <c r="AG851" i="5" a="1"/>
  <c r="AG851" i="5" s="1"/>
  <c r="AI851" i="5" s="1"/>
  <c r="AG852" i="5" a="1"/>
  <c r="AG852" i="5" s="1"/>
  <c r="AI852" i="5" s="1"/>
  <c r="AG853" i="5" a="1"/>
  <c r="AG853" i="5" s="1"/>
  <c r="AI853" i="5" s="1"/>
  <c r="AG854" i="5" a="1"/>
  <c r="AG854" i="5" s="1"/>
  <c r="AI854" i="5" s="1"/>
  <c r="AG855" i="5" a="1"/>
  <c r="AG855" i="5" s="1"/>
  <c r="AI855" i="5" s="1"/>
  <c r="AG856" i="5" a="1"/>
  <c r="AG856" i="5" s="1"/>
  <c r="AI856" i="5" s="1"/>
  <c r="AG857" i="5" a="1"/>
  <c r="AG857" i="5" s="1"/>
  <c r="AI857" i="5" s="1"/>
  <c r="AG858" i="5" a="1"/>
  <c r="AG858" i="5" s="1"/>
  <c r="AI858" i="5" s="1"/>
  <c r="AG859" i="5" a="1"/>
  <c r="AG859" i="5" s="1"/>
  <c r="AI859" i="5" s="1"/>
  <c r="AG860" i="5" a="1"/>
  <c r="AG860" i="5" s="1"/>
  <c r="AI860" i="5" s="1"/>
  <c r="AG861" i="5" a="1"/>
  <c r="AG861" i="5" s="1"/>
  <c r="AI861" i="5" s="1"/>
  <c r="AG862" i="5" a="1"/>
  <c r="AG862" i="5" s="1"/>
  <c r="AI862" i="5" s="1"/>
  <c r="AG863" i="5" a="1"/>
  <c r="AG863" i="5" s="1"/>
  <c r="AI863" i="5" s="1"/>
  <c r="AG864" i="5" a="1"/>
  <c r="AG864" i="5" s="1"/>
  <c r="AI864" i="5" s="1"/>
  <c r="AG865" i="5" a="1"/>
  <c r="AG865" i="5" s="1"/>
  <c r="AI865" i="5" s="1"/>
  <c r="AG866" i="5" a="1"/>
  <c r="AG866" i="5" s="1"/>
  <c r="AI866" i="5" s="1"/>
  <c r="AG867" i="5" a="1"/>
  <c r="AG867" i="5" s="1"/>
  <c r="AI867" i="5" s="1"/>
  <c r="AG868" i="5" a="1"/>
  <c r="AG868" i="5" s="1"/>
  <c r="AI868" i="5" s="1"/>
  <c r="AG869" i="5" a="1"/>
  <c r="AG869" i="5" s="1"/>
  <c r="AI869" i="5" s="1"/>
  <c r="AG870" i="5" a="1"/>
  <c r="AG870" i="5" s="1"/>
  <c r="AI870" i="5" s="1"/>
  <c r="AG871" i="5" a="1"/>
  <c r="AG871" i="5" s="1"/>
  <c r="AI871" i="5" s="1"/>
  <c r="AG872" i="5" a="1"/>
  <c r="AG872" i="5" s="1"/>
  <c r="AI872" i="5" s="1"/>
  <c r="AG873" i="5" a="1"/>
  <c r="AG873" i="5" s="1"/>
  <c r="AI873" i="5" s="1"/>
  <c r="AG874" i="5" a="1"/>
  <c r="AG874" i="5" s="1"/>
  <c r="AI874" i="5" s="1"/>
  <c r="AG875" i="5" a="1"/>
  <c r="AG875" i="5" s="1"/>
  <c r="AI875" i="5" s="1"/>
  <c r="AG876" i="5" a="1"/>
  <c r="AG876" i="5" s="1"/>
  <c r="AI876" i="5" s="1"/>
  <c r="AG877" i="5" a="1"/>
  <c r="AG877" i="5" s="1"/>
  <c r="AI877" i="5" s="1"/>
  <c r="AG878" i="5" a="1"/>
  <c r="AG878" i="5" s="1"/>
  <c r="AI878" i="5" s="1"/>
  <c r="AG879" i="5" a="1"/>
  <c r="AG879" i="5" s="1"/>
  <c r="AI879" i="5" s="1"/>
  <c r="AG880" i="5" a="1"/>
  <c r="AG880" i="5" s="1"/>
  <c r="AI880" i="5" s="1"/>
  <c r="AG881" i="5" a="1"/>
  <c r="AG881" i="5" s="1"/>
  <c r="AI881" i="5" s="1"/>
  <c r="AG882" i="5" a="1"/>
  <c r="AG882" i="5" s="1"/>
  <c r="AI882" i="5" s="1"/>
  <c r="AG883" i="5" a="1"/>
  <c r="AG883" i="5" s="1"/>
  <c r="AI883" i="5" s="1"/>
  <c r="AG884" i="5" a="1"/>
  <c r="AG884" i="5" s="1"/>
  <c r="AI884" i="5" s="1"/>
  <c r="AG885" i="5" a="1"/>
  <c r="AG885" i="5" s="1"/>
  <c r="AI885" i="5" s="1"/>
  <c r="AG886" i="5" a="1"/>
  <c r="AG886" i="5" s="1"/>
  <c r="AI886" i="5" s="1"/>
  <c r="AG887" i="5" a="1"/>
  <c r="AG887" i="5" s="1"/>
  <c r="AI887" i="5" s="1"/>
  <c r="AG888" i="5" a="1"/>
  <c r="AG888" i="5" s="1"/>
  <c r="AI888" i="5" s="1"/>
  <c r="AG889" i="5" a="1"/>
  <c r="AG889" i="5" s="1"/>
  <c r="AI889" i="5" s="1"/>
  <c r="AG890" i="5" a="1"/>
  <c r="AG890" i="5" s="1"/>
  <c r="AI890" i="5" s="1"/>
  <c r="AG891" i="5" a="1"/>
  <c r="AG891" i="5" s="1"/>
  <c r="AI891" i="5" s="1"/>
  <c r="AG892" i="5" a="1"/>
  <c r="AG892" i="5" s="1"/>
  <c r="AI892" i="5" s="1"/>
  <c r="AG893" i="5" a="1"/>
  <c r="AG893" i="5" s="1"/>
  <c r="AI893" i="5" s="1"/>
  <c r="AG894" i="5" a="1"/>
  <c r="AG894" i="5" s="1"/>
  <c r="AI894" i="5" s="1"/>
  <c r="AG895" i="5" a="1"/>
  <c r="AG895" i="5" s="1"/>
  <c r="AI895" i="5" s="1"/>
  <c r="AG896" i="5" a="1"/>
  <c r="AG896" i="5" s="1"/>
  <c r="AI896" i="5" s="1"/>
  <c r="AG897" i="5" a="1"/>
  <c r="AG897" i="5" s="1"/>
  <c r="AI897" i="5" s="1"/>
  <c r="AG898" i="5" a="1"/>
  <c r="AG898" i="5" s="1"/>
  <c r="AI898" i="5" s="1"/>
  <c r="AG899" i="5" a="1"/>
  <c r="AG899" i="5" s="1"/>
  <c r="AI899" i="5" s="1"/>
  <c r="AG900" i="5" a="1"/>
  <c r="AG900" i="5" s="1"/>
  <c r="AI900" i="5" s="1"/>
  <c r="AG901" i="5" a="1"/>
  <c r="AG901" i="5" s="1"/>
  <c r="AI901" i="5" s="1"/>
  <c r="AG902" i="5" a="1"/>
  <c r="AG902" i="5" s="1"/>
  <c r="AI902" i="5" s="1"/>
  <c r="AG903" i="5" a="1"/>
  <c r="AG903" i="5" s="1"/>
  <c r="AI903" i="5" s="1"/>
  <c r="AG904" i="5" a="1"/>
  <c r="AG904" i="5" s="1"/>
  <c r="AI904" i="5" s="1"/>
  <c r="AG905" i="5" a="1"/>
  <c r="AG905" i="5" s="1"/>
  <c r="AI905" i="5" s="1"/>
  <c r="AG906" i="5" a="1"/>
  <c r="AG906" i="5" s="1"/>
  <c r="AI906" i="5" s="1"/>
  <c r="AG907" i="5" a="1"/>
  <c r="AG907" i="5" s="1"/>
  <c r="AI907" i="5" s="1"/>
  <c r="AG908" i="5" a="1"/>
  <c r="AG908" i="5" s="1"/>
  <c r="AI908" i="5" s="1"/>
  <c r="AG909" i="5" a="1"/>
  <c r="AG909" i="5" s="1"/>
  <c r="AI909" i="5" s="1"/>
  <c r="AG910" i="5" a="1"/>
  <c r="AG910" i="5" s="1"/>
  <c r="AI910" i="5" s="1"/>
  <c r="AG911" i="5" a="1"/>
  <c r="AG911" i="5" s="1"/>
  <c r="AI911" i="5" s="1"/>
  <c r="AG912" i="5" a="1"/>
  <c r="AG912" i="5" s="1"/>
  <c r="AI912" i="5" s="1"/>
  <c r="AG913" i="5" a="1"/>
  <c r="AG913" i="5" s="1"/>
  <c r="AI913" i="5" s="1"/>
  <c r="AG914" i="5" a="1"/>
  <c r="AG914" i="5" s="1"/>
  <c r="AI914" i="5" s="1"/>
  <c r="AG915" i="5" a="1"/>
  <c r="AG915" i="5" s="1"/>
  <c r="AI915" i="5" s="1"/>
  <c r="AG916" i="5" a="1"/>
  <c r="AG916" i="5" s="1"/>
  <c r="AI916" i="5" s="1"/>
  <c r="AG917" i="5" a="1"/>
  <c r="AG917" i="5" s="1"/>
  <c r="AI917" i="5" s="1"/>
  <c r="AG918" i="5" a="1"/>
  <c r="AG918" i="5" s="1"/>
  <c r="AI918" i="5" s="1"/>
  <c r="AG919" i="5" a="1"/>
  <c r="AG919" i="5" s="1"/>
  <c r="AI919" i="5" s="1"/>
  <c r="AG920" i="5" a="1"/>
  <c r="AG920" i="5" s="1"/>
  <c r="AI920" i="5" s="1"/>
  <c r="AG921" i="5" a="1"/>
  <c r="AG921" i="5" s="1"/>
  <c r="AI921" i="5" s="1"/>
  <c r="AG922" i="5" a="1"/>
  <c r="AG922" i="5" s="1"/>
  <c r="AI922" i="5" s="1"/>
  <c r="AG923" i="5" a="1"/>
  <c r="AG923" i="5" s="1"/>
  <c r="AI923" i="5" s="1"/>
  <c r="AG924" i="5" a="1"/>
  <c r="AG924" i="5" s="1"/>
  <c r="AI924" i="5" s="1"/>
  <c r="AG925" i="5" a="1"/>
  <c r="AG925" i="5" s="1"/>
  <c r="AI925" i="5" s="1"/>
  <c r="AG926" i="5" a="1"/>
  <c r="AG926" i="5" s="1"/>
  <c r="AI926" i="5" s="1"/>
  <c r="AG927" i="5" a="1"/>
  <c r="AG927" i="5" s="1"/>
  <c r="AI927" i="5" s="1"/>
  <c r="AG928" i="5" a="1"/>
  <c r="AG928" i="5" s="1"/>
  <c r="AI928" i="5" s="1"/>
  <c r="AG929" i="5" a="1"/>
  <c r="AG929" i="5" s="1"/>
  <c r="AI929" i="5" s="1"/>
  <c r="AG930" i="5" a="1"/>
  <c r="AG930" i="5" s="1"/>
  <c r="AI930" i="5" s="1"/>
  <c r="AG931" i="5" a="1"/>
  <c r="AG931" i="5" s="1"/>
  <c r="AI931" i="5" s="1"/>
  <c r="AG932" i="5" a="1"/>
  <c r="AG932" i="5" s="1"/>
  <c r="AI932" i="5" s="1"/>
  <c r="AG933" i="5" a="1"/>
  <c r="AG933" i="5" s="1"/>
  <c r="AI933" i="5" s="1"/>
  <c r="AG934" i="5" a="1"/>
  <c r="AG934" i="5" s="1"/>
  <c r="AI934" i="5" s="1"/>
  <c r="AG935" i="5" a="1"/>
  <c r="AG935" i="5" s="1"/>
  <c r="AI935" i="5" s="1"/>
  <c r="AG936" i="5" a="1"/>
  <c r="AG936" i="5" s="1"/>
  <c r="AI936" i="5" s="1"/>
  <c r="AG937" i="5" a="1"/>
  <c r="AG937" i="5" s="1"/>
  <c r="AI937" i="5" s="1"/>
  <c r="AG938" i="5" a="1"/>
  <c r="AG938" i="5" s="1"/>
  <c r="AI938" i="5" s="1"/>
  <c r="AG939" i="5" a="1"/>
  <c r="AG939" i="5" s="1"/>
  <c r="AI939" i="5" s="1"/>
  <c r="AG940" i="5" a="1"/>
  <c r="AG940" i="5" s="1"/>
  <c r="AI940" i="5" s="1"/>
  <c r="AG941" i="5" a="1"/>
  <c r="AG941" i="5" s="1"/>
  <c r="AI941" i="5" s="1"/>
  <c r="AG942" i="5" a="1"/>
  <c r="AG942" i="5" s="1"/>
  <c r="AI942" i="5" s="1"/>
  <c r="AG943" i="5" a="1"/>
  <c r="AG943" i="5" s="1"/>
  <c r="AI943" i="5" s="1"/>
  <c r="AG944" i="5" a="1"/>
  <c r="AG944" i="5" s="1"/>
  <c r="AI944" i="5" s="1"/>
  <c r="AG945" i="5" a="1"/>
  <c r="AG945" i="5" s="1"/>
  <c r="AI945" i="5" s="1"/>
  <c r="AG946" i="5" a="1"/>
  <c r="AG946" i="5" s="1"/>
  <c r="AI946" i="5" s="1"/>
  <c r="AG947" i="5" a="1"/>
  <c r="AG947" i="5" s="1"/>
  <c r="AI947" i="5" s="1"/>
  <c r="AG948" i="5" a="1"/>
  <c r="AG948" i="5" s="1"/>
  <c r="AI948" i="5" s="1"/>
  <c r="AG949" i="5" a="1"/>
  <c r="AG949" i="5" s="1"/>
  <c r="AI949" i="5" s="1"/>
  <c r="AG950" i="5" a="1"/>
  <c r="AG950" i="5" s="1"/>
  <c r="AI950" i="5" s="1"/>
  <c r="AG951" i="5" a="1"/>
  <c r="AG951" i="5" s="1"/>
  <c r="AI951" i="5" s="1"/>
  <c r="AG952" i="5" a="1"/>
  <c r="AG952" i="5" s="1"/>
  <c r="AI952" i="5" s="1"/>
  <c r="AG953" i="5" a="1"/>
  <c r="AG953" i="5" s="1"/>
  <c r="AI953" i="5" s="1"/>
  <c r="AG954" i="5" a="1"/>
  <c r="AG954" i="5" s="1"/>
  <c r="AI954" i="5" s="1"/>
  <c r="AG955" i="5" a="1"/>
  <c r="AG955" i="5" s="1"/>
  <c r="AI955" i="5" s="1"/>
  <c r="AG956" i="5" a="1"/>
  <c r="AG956" i="5" s="1"/>
  <c r="AI956" i="5" s="1"/>
  <c r="AG957" i="5" a="1"/>
  <c r="AG957" i="5" s="1"/>
  <c r="AI957" i="5" s="1"/>
  <c r="AG958" i="5" a="1"/>
  <c r="AG958" i="5" s="1"/>
  <c r="AI958" i="5" s="1"/>
  <c r="AG959" i="5" a="1"/>
  <c r="AG959" i="5" s="1"/>
  <c r="AI959" i="5" s="1"/>
  <c r="AG960" i="5" a="1"/>
  <c r="AG960" i="5" s="1"/>
  <c r="AI960" i="5" s="1"/>
  <c r="AG961" i="5" a="1"/>
  <c r="AG961" i="5" s="1"/>
  <c r="AI961" i="5" s="1"/>
  <c r="AG962" i="5" a="1"/>
  <c r="AG962" i="5" s="1"/>
  <c r="AI962" i="5" s="1"/>
  <c r="AG963" i="5" a="1"/>
  <c r="AG963" i="5" s="1"/>
  <c r="AI963" i="5" s="1"/>
  <c r="AG964" i="5" a="1"/>
  <c r="AG964" i="5" s="1"/>
  <c r="AI964" i="5" s="1"/>
  <c r="AG965" i="5" a="1"/>
  <c r="AG965" i="5" s="1"/>
  <c r="AI965" i="5" s="1"/>
  <c r="AG966" i="5" a="1"/>
  <c r="AG966" i="5" s="1"/>
  <c r="AI966" i="5" s="1"/>
  <c r="AG967" i="5" a="1"/>
  <c r="AG967" i="5" s="1"/>
  <c r="AI967" i="5" s="1"/>
  <c r="AG968" i="5" a="1"/>
  <c r="AG968" i="5" s="1"/>
  <c r="AI968" i="5" s="1"/>
  <c r="AG969" i="5" a="1"/>
  <c r="AG969" i="5" s="1"/>
  <c r="AI969" i="5" s="1"/>
  <c r="AG970" i="5" a="1"/>
  <c r="AG970" i="5" s="1"/>
  <c r="AI970" i="5" s="1"/>
  <c r="AG971" i="5" a="1"/>
  <c r="AG971" i="5" s="1"/>
  <c r="AI971" i="5" s="1"/>
  <c r="AG972" i="5" a="1"/>
  <c r="AG972" i="5" s="1"/>
  <c r="AI972" i="5" s="1"/>
  <c r="AG973" i="5" a="1"/>
  <c r="AG973" i="5" s="1"/>
  <c r="AI973" i="5" s="1"/>
  <c r="AG974" i="5" a="1"/>
  <c r="AG974" i="5" s="1"/>
  <c r="AI974" i="5" s="1"/>
  <c r="AG975" i="5" a="1"/>
  <c r="AG975" i="5" s="1"/>
  <c r="AI975" i="5" s="1"/>
  <c r="AG976" i="5" a="1"/>
  <c r="AG976" i="5" s="1"/>
  <c r="AI976" i="5" s="1"/>
  <c r="AG977" i="5" a="1"/>
  <c r="AG977" i="5" s="1"/>
  <c r="AI977" i="5" s="1"/>
  <c r="AG978" i="5" a="1"/>
  <c r="AG978" i="5" s="1"/>
  <c r="AI978" i="5" s="1"/>
  <c r="AG979" i="5" a="1"/>
  <c r="AG979" i="5" s="1"/>
  <c r="AI979" i="5" s="1"/>
  <c r="AG980" i="5" a="1"/>
  <c r="AG980" i="5" s="1"/>
  <c r="AI980" i="5" s="1"/>
  <c r="AG981" i="5" a="1"/>
  <c r="AG981" i="5" s="1"/>
  <c r="AI981" i="5" s="1"/>
  <c r="AG982" i="5" a="1"/>
  <c r="AG982" i="5" s="1"/>
  <c r="AI982" i="5" s="1"/>
  <c r="AG983" i="5" a="1"/>
  <c r="AG983" i="5" s="1"/>
  <c r="AI983" i="5" s="1"/>
  <c r="AG984" i="5" a="1"/>
  <c r="AG984" i="5" s="1"/>
  <c r="AI984" i="5" s="1"/>
  <c r="AG985" i="5" a="1"/>
  <c r="AG985" i="5" s="1"/>
  <c r="AI985" i="5" s="1"/>
  <c r="AG986" i="5" a="1"/>
  <c r="AG986" i="5" s="1"/>
  <c r="AI986" i="5" s="1"/>
  <c r="AG987" i="5" a="1"/>
  <c r="AG987" i="5" s="1"/>
  <c r="AI987" i="5" s="1"/>
  <c r="AG988" i="5" a="1"/>
  <c r="AG988" i="5" s="1"/>
  <c r="AI988" i="5" s="1"/>
  <c r="AG989" i="5" a="1"/>
  <c r="AG989" i="5" s="1"/>
  <c r="AI989" i="5" s="1"/>
  <c r="AG990" i="5" a="1"/>
  <c r="AG990" i="5" s="1"/>
  <c r="AI990" i="5" s="1"/>
  <c r="AG991" i="5" a="1"/>
  <c r="AG991" i="5" s="1"/>
  <c r="AI991" i="5" s="1"/>
  <c r="AG992" i="5" a="1"/>
  <c r="AG992" i="5" s="1"/>
  <c r="AI992" i="5" s="1"/>
  <c r="AG993" i="5" a="1"/>
  <c r="AG993" i="5" s="1"/>
  <c r="AI993" i="5" s="1"/>
  <c r="AG994" i="5" a="1"/>
  <c r="AG994" i="5" s="1"/>
  <c r="AI994" i="5" s="1"/>
  <c r="AG995" i="5" a="1"/>
  <c r="AG995" i="5" s="1"/>
  <c r="AI995" i="5" s="1"/>
  <c r="AG996" i="5" a="1"/>
  <c r="AG996" i="5" s="1"/>
  <c r="AI996" i="5" s="1"/>
  <c r="AG997" i="5" a="1"/>
  <c r="AG997" i="5" s="1"/>
  <c r="AI997" i="5" s="1"/>
  <c r="AG998" i="5" a="1"/>
  <c r="AG998" i="5" s="1"/>
  <c r="AI998" i="5" s="1"/>
  <c r="AG999" i="5" a="1"/>
  <c r="AG999" i="5" s="1"/>
  <c r="AI999" i="5" s="1"/>
  <c r="AG1000" i="5" a="1"/>
  <c r="AG1000" i="5" s="1"/>
  <c r="AI1000" i="5" s="1"/>
  <c r="AG1001" i="5" a="1"/>
  <c r="AG1001" i="5" s="1"/>
  <c r="AI1001" i="5" s="1"/>
  <c r="AG1002" i="5" a="1"/>
  <c r="AG1002" i="5" s="1"/>
  <c r="AI1002" i="5" s="1"/>
  <c r="AG1003" i="5" a="1"/>
  <c r="AG1003" i="5" s="1"/>
  <c r="AI1003" i="5" s="1"/>
  <c r="AG1004" i="5" a="1"/>
  <c r="AG1004" i="5" s="1"/>
  <c r="AI1004" i="5" s="1"/>
  <c r="AG1005" i="5" a="1"/>
  <c r="AG1005" i="5" s="1"/>
  <c r="AI1005" i="5" s="1"/>
  <c r="AG1006" i="5" a="1"/>
  <c r="AG1006" i="5" s="1"/>
  <c r="AI1006" i="5" s="1"/>
  <c r="AG1007" i="5" a="1"/>
  <c r="AG1007" i="5" s="1"/>
  <c r="AI1007" i="5" s="1"/>
  <c r="AG1008" i="5" a="1"/>
  <c r="AG1008" i="5" s="1"/>
  <c r="AI1008" i="5" s="1"/>
  <c r="AG1009" i="5" a="1"/>
  <c r="AG1009" i="5" s="1"/>
  <c r="AI1009" i="5" s="1"/>
  <c r="AG1010" i="5" a="1"/>
  <c r="AG1010" i="5" s="1"/>
  <c r="AI1010" i="5" s="1"/>
  <c r="AG1011" i="5" a="1"/>
  <c r="AG1011" i="5" s="1"/>
  <c r="AI1011" i="5" s="1"/>
  <c r="AG1012" i="5" a="1"/>
  <c r="AG1012" i="5" s="1"/>
  <c r="AI1012" i="5" s="1"/>
  <c r="AG1013" i="5" a="1"/>
  <c r="AG1013" i="5" s="1"/>
  <c r="AI1013" i="5" s="1"/>
  <c r="AG1014" i="5" a="1"/>
  <c r="AG1014" i="5" s="1"/>
  <c r="AI1014" i="5" s="1"/>
  <c r="AG1015" i="5" a="1"/>
  <c r="AG1015" i="5" s="1"/>
  <c r="AI1015" i="5" s="1"/>
  <c r="AG1016" i="5" a="1"/>
  <c r="AG1016" i="5" s="1"/>
  <c r="AI1016" i="5" s="1"/>
  <c r="AG1017" i="5" a="1"/>
  <c r="AG1017" i="5" s="1"/>
  <c r="AI1017" i="5" s="1"/>
  <c r="AG1018" i="5" a="1"/>
  <c r="AG1018" i="5" s="1"/>
  <c r="AI1018" i="5" s="1"/>
  <c r="AG1019" i="5" a="1"/>
  <c r="AG1019" i="5" s="1"/>
  <c r="AI1019" i="5" s="1"/>
  <c r="AG1020" i="5" a="1"/>
  <c r="AG1020" i="5" s="1"/>
  <c r="AI1020" i="5" s="1"/>
  <c r="AG1021" i="5" a="1"/>
  <c r="AG1021" i="5" s="1"/>
  <c r="AI1021" i="5" s="1"/>
  <c r="AG1022" i="5" a="1"/>
  <c r="AG1022" i="5" s="1"/>
  <c r="AI1022" i="5" s="1"/>
  <c r="AG1023" i="5" a="1"/>
  <c r="AG1023" i="5" s="1"/>
  <c r="AI1023" i="5" s="1"/>
  <c r="AG1024" i="5" a="1"/>
  <c r="AG1024" i="5" s="1"/>
  <c r="AI1024" i="5" s="1"/>
  <c r="AG1025" i="5" a="1"/>
  <c r="AG1025" i="5" s="1"/>
  <c r="AI1025" i="5" s="1"/>
  <c r="AG1026" i="5" a="1"/>
  <c r="AG1026" i="5" s="1"/>
  <c r="AI1026" i="5" s="1"/>
  <c r="AG1027" i="5" a="1"/>
  <c r="AG1027" i="5" s="1"/>
  <c r="AI1027" i="5" s="1"/>
  <c r="AG1028" i="5" a="1"/>
  <c r="AG1028" i="5" s="1"/>
  <c r="AI1028" i="5" s="1"/>
  <c r="AG1029" i="5" a="1"/>
  <c r="AG1029" i="5" s="1"/>
  <c r="AI1029" i="5" s="1"/>
  <c r="AG1030" i="5" a="1"/>
  <c r="AG1030" i="5" s="1"/>
  <c r="AI1030" i="5" s="1"/>
  <c r="AG1031" i="5" a="1"/>
  <c r="AG1031" i="5" s="1"/>
  <c r="AI1031" i="5" s="1"/>
  <c r="AG1032" i="5" a="1"/>
  <c r="AG1032" i="5" s="1"/>
  <c r="AI1032" i="5" s="1"/>
  <c r="AG1033" i="5" a="1"/>
  <c r="AG1033" i="5" s="1"/>
  <c r="AI1033" i="5" s="1"/>
  <c r="AG1034" i="5" a="1"/>
  <c r="AG1034" i="5" s="1"/>
  <c r="AI1034" i="5" s="1"/>
  <c r="AG1035" i="5" a="1"/>
  <c r="AG1035" i="5" s="1"/>
  <c r="AI1035" i="5" s="1"/>
  <c r="AG1036" i="5" a="1"/>
  <c r="AG1036" i="5" s="1"/>
  <c r="AI1036" i="5" s="1"/>
  <c r="AG1037" i="5" a="1"/>
  <c r="AG1037" i="5" s="1"/>
  <c r="AI1037" i="5" s="1"/>
  <c r="AG1038" i="5" a="1"/>
  <c r="AG1038" i="5" s="1"/>
  <c r="AI1038" i="5" s="1"/>
  <c r="AG1039" i="5" a="1"/>
  <c r="AG1039" i="5" s="1"/>
  <c r="AI1039" i="5" s="1"/>
  <c r="AG1040" i="5" a="1"/>
  <c r="AG1040" i="5" s="1"/>
  <c r="AI1040" i="5" s="1"/>
  <c r="AG1041" i="5" a="1"/>
  <c r="AG1041" i="5" s="1"/>
  <c r="AI1041" i="5" s="1"/>
  <c r="AG1042" i="5" a="1"/>
  <c r="AG1042" i="5" s="1"/>
  <c r="AI1042" i="5" s="1"/>
  <c r="AG1043" i="5" a="1"/>
  <c r="AG1043" i="5" s="1"/>
  <c r="AI1043" i="5" s="1"/>
  <c r="AG1044" i="5" a="1"/>
  <c r="AG1044" i="5" s="1"/>
  <c r="AI1044" i="5" s="1"/>
  <c r="AG1045" i="5" a="1"/>
  <c r="AG1045" i="5" s="1"/>
  <c r="AI1045" i="5" s="1"/>
  <c r="AG1046" i="5" a="1"/>
  <c r="AG1046" i="5" s="1"/>
  <c r="AI1046" i="5" s="1"/>
  <c r="AG1047" i="5" a="1"/>
  <c r="AG1047" i="5" s="1"/>
  <c r="AI1047" i="5" s="1"/>
  <c r="AG1048" i="5" a="1"/>
  <c r="AG1048" i="5" s="1"/>
  <c r="AI1048" i="5" s="1"/>
  <c r="AG1049" i="5" a="1"/>
  <c r="AG1049" i="5" s="1"/>
  <c r="AI1049" i="5" s="1"/>
  <c r="AG1050" i="5" a="1"/>
  <c r="AG1050" i="5" s="1"/>
  <c r="AI1050" i="5" s="1"/>
  <c r="AG1051" i="5" a="1"/>
  <c r="AG1051" i="5" s="1"/>
  <c r="AI1051" i="5" s="1"/>
  <c r="AG1052" i="5" a="1"/>
  <c r="AG1052" i="5" s="1"/>
  <c r="AI1052" i="5" s="1"/>
  <c r="AG1053" i="5" a="1"/>
  <c r="AG1053" i="5" s="1"/>
  <c r="AI1053" i="5" s="1"/>
  <c r="AG1054" i="5" a="1"/>
  <c r="AG1054" i="5" s="1"/>
  <c r="AI1054" i="5" s="1"/>
  <c r="AG1055" i="5" a="1"/>
  <c r="AG1055" i="5" s="1"/>
  <c r="AI1055" i="5" s="1"/>
  <c r="AG1056" i="5" a="1"/>
  <c r="AG1056" i="5" s="1"/>
  <c r="AI1056" i="5" s="1"/>
  <c r="AG1057" i="5" a="1"/>
  <c r="AG1057" i="5" s="1"/>
  <c r="AI1057" i="5" s="1"/>
  <c r="AG1058" i="5" a="1"/>
  <c r="AG1058" i="5" s="1"/>
  <c r="AI1058" i="5" s="1"/>
  <c r="AG1059" i="5" a="1"/>
  <c r="AG1059" i="5" s="1"/>
  <c r="AI1059" i="5" s="1"/>
  <c r="AG1060" i="5" a="1"/>
  <c r="AG1060" i="5" s="1"/>
  <c r="AI1060" i="5" s="1"/>
  <c r="AG1061" i="5" a="1"/>
  <c r="AG1061" i="5" s="1"/>
  <c r="AI1061" i="5" s="1"/>
  <c r="AG1062" i="5" a="1"/>
  <c r="AG1062" i="5" s="1"/>
  <c r="AI1062" i="5" s="1"/>
  <c r="AG1063" i="5" a="1"/>
  <c r="AG1063" i="5" s="1"/>
  <c r="AI1063" i="5" s="1"/>
  <c r="AG1064" i="5" a="1"/>
  <c r="AG1064" i="5" s="1"/>
  <c r="AI1064" i="5" s="1"/>
  <c r="AG1065" i="5" a="1"/>
  <c r="AG1065" i="5" s="1"/>
  <c r="AI1065" i="5" s="1"/>
  <c r="AG1066" i="5" a="1"/>
  <c r="AG1066" i="5" s="1"/>
  <c r="AI1066" i="5" s="1"/>
  <c r="AG1067" i="5" a="1"/>
  <c r="AG1067" i="5" s="1"/>
  <c r="AI1067" i="5" s="1"/>
  <c r="AG1068" i="5" a="1"/>
  <c r="AG1068" i="5" s="1"/>
  <c r="AI1068" i="5" s="1"/>
  <c r="AG1069" i="5" a="1"/>
  <c r="AG1069" i="5" s="1"/>
  <c r="AI1069" i="5" s="1"/>
  <c r="AG1070" i="5" a="1"/>
  <c r="AG1070" i="5" s="1"/>
  <c r="AI1070" i="5" s="1"/>
  <c r="AG1071" i="5" a="1"/>
  <c r="AG1071" i="5" s="1"/>
  <c r="AI1071" i="5" s="1"/>
  <c r="AG1072" i="5" a="1"/>
  <c r="AG1072" i="5" s="1"/>
  <c r="AI1072" i="5" s="1"/>
  <c r="AG1073" i="5" a="1"/>
  <c r="AG1073" i="5" s="1"/>
  <c r="AI1073" i="5" s="1"/>
  <c r="AG1074" i="5" a="1"/>
  <c r="AG1074" i="5" s="1"/>
  <c r="AI1074" i="5" s="1"/>
  <c r="AG1075" i="5" a="1"/>
  <c r="AG1075" i="5" s="1"/>
  <c r="AI1075" i="5" s="1"/>
  <c r="AG1076" i="5" a="1"/>
  <c r="AG1076" i="5" s="1"/>
  <c r="AI1076" i="5" s="1"/>
  <c r="AG1077" i="5" a="1"/>
  <c r="AG1077" i="5" s="1"/>
  <c r="AI1077" i="5" s="1"/>
  <c r="AG1078" i="5" a="1"/>
  <c r="AG1078" i="5" s="1"/>
  <c r="AI1078" i="5" s="1"/>
  <c r="AG1079" i="5" a="1"/>
  <c r="AG1079" i="5" s="1"/>
  <c r="AI1079" i="5" s="1"/>
  <c r="AG1080" i="5" a="1"/>
  <c r="AG1080" i="5" s="1"/>
  <c r="AI1080" i="5" s="1"/>
  <c r="AG1081" i="5" a="1"/>
  <c r="AG1081" i="5" s="1"/>
  <c r="AI1081" i="5" s="1"/>
  <c r="AG1082" i="5" a="1"/>
  <c r="AG1082" i="5" s="1"/>
  <c r="AI1082" i="5" s="1"/>
  <c r="AG1083" i="5" a="1"/>
  <c r="AG1083" i="5" s="1"/>
  <c r="AI1083" i="5" s="1"/>
  <c r="AG1084" i="5" a="1"/>
  <c r="AG1084" i="5" s="1"/>
  <c r="AI1084" i="5" s="1"/>
  <c r="AG1085" i="5" a="1"/>
  <c r="AG1085" i="5" s="1"/>
  <c r="AI1085" i="5" s="1"/>
  <c r="AG1086" i="5" a="1"/>
  <c r="AG1086" i="5" s="1"/>
  <c r="AI1086" i="5" s="1"/>
  <c r="AG1087" i="5" a="1"/>
  <c r="AG1087" i="5" s="1"/>
  <c r="AI1087" i="5" s="1"/>
  <c r="AG1088" i="5" a="1"/>
  <c r="AG1088" i="5" s="1"/>
  <c r="AI1088" i="5" s="1"/>
  <c r="AG1089" i="5" a="1"/>
  <c r="AG1089" i="5" s="1"/>
  <c r="AI1089" i="5" s="1"/>
  <c r="AG1090" i="5" a="1"/>
  <c r="AG1090" i="5" s="1"/>
  <c r="AI1090" i="5" s="1"/>
  <c r="AG1091" i="5" a="1"/>
  <c r="AG1091" i="5" s="1"/>
  <c r="AI1091" i="5" s="1"/>
  <c r="AG1092" i="5" a="1"/>
  <c r="AG1092" i="5" s="1"/>
  <c r="AI1092" i="5" s="1"/>
  <c r="AG1093" i="5" a="1"/>
  <c r="AG1093" i="5" s="1"/>
  <c r="AI1093" i="5" s="1"/>
  <c r="AG1094" i="5" a="1"/>
  <c r="AG1094" i="5" s="1"/>
  <c r="AI1094" i="5" s="1"/>
  <c r="AG1095" i="5" a="1"/>
  <c r="AG1095" i="5" s="1"/>
  <c r="AI1095" i="5" s="1"/>
  <c r="AG1096" i="5" a="1"/>
  <c r="AG1096" i="5" s="1"/>
  <c r="AI1096" i="5" s="1"/>
  <c r="AG1097" i="5" a="1"/>
  <c r="AG1097" i="5" s="1"/>
  <c r="AI1097" i="5" s="1"/>
  <c r="AG1098" i="5" a="1"/>
  <c r="AG1098" i="5" s="1"/>
  <c r="AI1098" i="5" s="1"/>
  <c r="AG1099" i="5" a="1"/>
  <c r="AG1099" i="5" s="1"/>
  <c r="AI1099" i="5" s="1"/>
  <c r="AG1100" i="5" a="1"/>
  <c r="AG1100" i="5" s="1"/>
  <c r="AI1100" i="5" s="1"/>
  <c r="AG1101" i="5" a="1"/>
  <c r="AG1101" i="5" s="1"/>
  <c r="AI1101" i="5" s="1"/>
  <c r="AG1102" i="5" a="1"/>
  <c r="AG1102" i="5" s="1"/>
  <c r="AI1102" i="5" s="1"/>
  <c r="AG1103" i="5" a="1"/>
  <c r="AG1103" i="5" s="1"/>
  <c r="AI1103" i="5" s="1"/>
  <c r="AG1104" i="5" a="1"/>
  <c r="AG1104" i="5" s="1"/>
  <c r="AI1104" i="5" s="1"/>
  <c r="AG1105" i="5" a="1"/>
  <c r="AG1105" i="5" s="1"/>
  <c r="AI1105" i="5" s="1"/>
  <c r="AG1106" i="5" a="1"/>
  <c r="AG1106" i="5" s="1"/>
  <c r="AI1106" i="5" s="1"/>
  <c r="AG1107" i="5" a="1"/>
  <c r="AG1107" i="5" s="1"/>
  <c r="AI1107" i="5" s="1"/>
  <c r="AG1108" i="5" a="1"/>
  <c r="AG1108" i="5" s="1"/>
  <c r="AI1108" i="5" s="1"/>
  <c r="AG1109" i="5" a="1"/>
  <c r="AG1109" i="5" s="1"/>
  <c r="AI1109" i="5" s="1"/>
  <c r="AG1110" i="5" a="1"/>
  <c r="AG1110" i="5" s="1"/>
  <c r="AI1110" i="5" s="1"/>
  <c r="AG1111" i="5" a="1"/>
  <c r="AG1111" i="5" s="1"/>
  <c r="AI1111" i="5" s="1"/>
  <c r="AG1112" i="5" a="1"/>
  <c r="AG1112" i="5" s="1"/>
  <c r="AI1112" i="5" s="1"/>
  <c r="AG1113" i="5" a="1"/>
  <c r="AG1113" i="5" s="1"/>
  <c r="AI1113" i="5" s="1"/>
  <c r="AG1114" i="5" a="1"/>
  <c r="AG1114" i="5" s="1"/>
  <c r="AI1114" i="5" s="1"/>
  <c r="AG1115" i="5" a="1"/>
  <c r="AG1115" i="5" s="1"/>
  <c r="AI1115" i="5" s="1"/>
  <c r="AG1116" i="5" a="1"/>
  <c r="AG1116" i="5" s="1"/>
  <c r="AI1116" i="5" s="1"/>
  <c r="AG1117" i="5" a="1"/>
  <c r="AG1117" i="5" s="1"/>
  <c r="AI1117" i="5" s="1"/>
  <c r="AG1118" i="5" a="1"/>
  <c r="AG1118" i="5" s="1"/>
  <c r="AI1118" i="5" s="1"/>
  <c r="AG1119" i="5" a="1"/>
  <c r="AG1119" i="5" s="1"/>
  <c r="AI1119" i="5" s="1"/>
  <c r="AG1120" i="5" a="1"/>
  <c r="AG1120" i="5" s="1"/>
  <c r="AI1120" i="5" s="1"/>
  <c r="AG1121" i="5" a="1"/>
  <c r="AG1121" i="5" s="1"/>
  <c r="AI1121" i="5" s="1"/>
  <c r="AG1122" i="5" a="1"/>
  <c r="AG1122" i="5" s="1"/>
  <c r="AI1122" i="5" s="1"/>
  <c r="AG1123" i="5" a="1"/>
  <c r="AG1123" i="5" s="1"/>
  <c r="AI1123" i="5" s="1"/>
  <c r="AG1124" i="5" a="1"/>
  <c r="AG1124" i="5" s="1"/>
  <c r="AI1124" i="5" s="1"/>
  <c r="AG1125" i="5" a="1"/>
  <c r="AG1125" i="5" s="1"/>
  <c r="AI1125" i="5" s="1"/>
  <c r="AG1126" i="5" a="1"/>
  <c r="AG1126" i="5" s="1"/>
  <c r="AI1126" i="5" s="1"/>
  <c r="AG1127" i="5" a="1"/>
  <c r="AG1127" i="5" s="1"/>
  <c r="AI1127" i="5" s="1"/>
  <c r="AG1128" i="5" a="1"/>
  <c r="AG1128" i="5" s="1"/>
  <c r="AI1128" i="5" s="1"/>
  <c r="AG1129" i="5" a="1"/>
  <c r="AG1129" i="5" s="1"/>
  <c r="AI1129" i="5" s="1"/>
  <c r="AG1130" i="5" a="1"/>
  <c r="AG1130" i="5" s="1"/>
  <c r="AI1130" i="5" s="1"/>
  <c r="AG1131" i="5" a="1"/>
  <c r="AG1131" i="5" s="1"/>
  <c r="AI1131" i="5" s="1"/>
  <c r="AG1132" i="5" a="1"/>
  <c r="AG1132" i="5" s="1"/>
  <c r="AI1132" i="5" s="1"/>
  <c r="AG1133" i="5" a="1"/>
  <c r="AG1133" i="5" s="1"/>
  <c r="AI1133" i="5" s="1"/>
  <c r="AG1134" i="5" a="1"/>
  <c r="AG1134" i="5" s="1"/>
  <c r="AI1134" i="5" s="1"/>
  <c r="AG1135" i="5" a="1"/>
  <c r="AG1135" i="5" s="1"/>
  <c r="AI1135" i="5" s="1"/>
  <c r="AG1136" i="5" a="1"/>
  <c r="AG1136" i="5" s="1"/>
  <c r="AI1136" i="5" s="1"/>
  <c r="AG1137" i="5" a="1"/>
  <c r="AG1137" i="5" s="1"/>
  <c r="AI1137" i="5" s="1"/>
  <c r="AG1138" i="5" a="1"/>
  <c r="AG1138" i="5" s="1"/>
  <c r="AI1138" i="5" s="1"/>
  <c r="AG1139" i="5" a="1"/>
  <c r="AG1139" i="5" s="1"/>
  <c r="AI1139" i="5" s="1"/>
  <c r="AG1140" i="5" a="1"/>
  <c r="AG1140" i="5" s="1"/>
  <c r="AI1140" i="5" s="1"/>
  <c r="AG1141" i="5" a="1"/>
  <c r="AG1141" i="5" s="1"/>
  <c r="AI1141" i="5" s="1"/>
  <c r="AG1142" i="5" a="1"/>
  <c r="AG1142" i="5" s="1"/>
  <c r="AI1142" i="5" s="1"/>
  <c r="AG1143" i="5" a="1"/>
  <c r="AG1143" i="5" s="1"/>
  <c r="AI1143" i="5" s="1"/>
  <c r="AG1144" i="5" a="1"/>
  <c r="AG1144" i="5" s="1"/>
  <c r="AI1144" i="5" s="1"/>
  <c r="AG1145" i="5" a="1"/>
  <c r="AG1145" i="5" s="1"/>
  <c r="AI1145" i="5" s="1"/>
  <c r="AG1146" i="5" a="1"/>
  <c r="AG1146" i="5" s="1"/>
  <c r="AI1146" i="5" s="1"/>
  <c r="AG1147" i="5" a="1"/>
  <c r="AG1147" i="5" s="1"/>
  <c r="AI1147" i="5" s="1"/>
  <c r="AG1148" i="5" a="1"/>
  <c r="AG1148" i="5" s="1"/>
  <c r="AI1148" i="5" s="1"/>
  <c r="AG1149" i="5" a="1"/>
  <c r="AG1149" i="5" s="1"/>
  <c r="AI1149" i="5" s="1"/>
  <c r="AG1150" i="5" a="1"/>
  <c r="AG1150" i="5" s="1"/>
  <c r="AI1150" i="5" s="1"/>
  <c r="AG1151" i="5" a="1"/>
  <c r="AG1151" i="5" s="1"/>
  <c r="AI1151" i="5" s="1"/>
  <c r="AG1152" i="5" a="1"/>
  <c r="AG1152" i="5" s="1"/>
  <c r="AI1152" i="5" s="1"/>
  <c r="AG1153" i="5" a="1"/>
  <c r="AG1153" i="5" s="1"/>
  <c r="AI1153" i="5" s="1"/>
  <c r="AG1154" i="5" a="1"/>
  <c r="AG1154" i="5" s="1"/>
  <c r="AI1154" i="5" s="1"/>
  <c r="AG1155" i="5" a="1"/>
  <c r="AG1155" i="5" s="1"/>
  <c r="AI1155" i="5" s="1"/>
  <c r="AG1156" i="5" a="1"/>
  <c r="AG1156" i="5" s="1"/>
  <c r="AI1156" i="5" s="1"/>
  <c r="AG1157" i="5" a="1"/>
  <c r="AG1157" i="5" s="1"/>
  <c r="AI1157" i="5" s="1"/>
  <c r="AG1158" i="5" a="1"/>
  <c r="AG1158" i="5" s="1"/>
  <c r="AI1158" i="5" s="1"/>
  <c r="AG1159" i="5" a="1"/>
  <c r="AG1159" i="5" s="1"/>
  <c r="AI1159" i="5" s="1"/>
  <c r="AG1160" i="5" a="1"/>
  <c r="AG1160" i="5" s="1"/>
  <c r="AI1160" i="5" s="1"/>
  <c r="AG1161" i="5" a="1"/>
  <c r="AG1161" i="5" s="1"/>
  <c r="AI1161" i="5" s="1"/>
  <c r="AG1162" i="5" a="1"/>
  <c r="AG1162" i="5" s="1"/>
  <c r="AI1162" i="5" s="1"/>
  <c r="AG1163" i="5" a="1"/>
  <c r="AG1163" i="5" s="1"/>
  <c r="AI1163" i="5" s="1"/>
  <c r="AG1164" i="5" a="1"/>
  <c r="AG1164" i="5" s="1"/>
  <c r="AI1164" i="5" s="1"/>
  <c r="AG1165" i="5" a="1"/>
  <c r="AG1165" i="5" s="1"/>
  <c r="AI1165" i="5" s="1"/>
  <c r="AG1166" i="5" a="1"/>
  <c r="AG1166" i="5" s="1"/>
  <c r="AI1166" i="5" s="1"/>
  <c r="AG1167" i="5" a="1"/>
  <c r="AG1167" i="5" s="1"/>
  <c r="AI1167" i="5" s="1"/>
  <c r="AG1168" i="5" a="1"/>
  <c r="AG1168" i="5" s="1"/>
  <c r="AI1168" i="5" s="1"/>
  <c r="AG1169" i="5" a="1"/>
  <c r="AG1169" i="5"/>
  <c r="AI1169" i="5" s="1"/>
  <c r="AG1170" i="5" a="1"/>
  <c r="AG1170" i="5" s="1"/>
  <c r="AI1170" i="5" s="1"/>
  <c r="AG1171" i="5" a="1"/>
  <c r="AG1171" i="5" s="1"/>
  <c r="AI1171" i="5" s="1"/>
  <c r="AG1172" i="5" a="1"/>
  <c r="AG1172" i="5" s="1"/>
  <c r="AI1172" i="5" s="1"/>
  <c r="AG1173" i="5" a="1"/>
  <c r="AG1173" i="5" s="1"/>
  <c r="AI1173" i="5" s="1"/>
  <c r="AG1174" i="5" a="1"/>
  <c r="AG1174" i="5" s="1"/>
  <c r="AI1174" i="5" s="1"/>
  <c r="AG1175" i="5" a="1"/>
  <c r="AG1175" i="5" s="1"/>
  <c r="AI1175" i="5" s="1"/>
  <c r="AG1176" i="5" a="1"/>
  <c r="AG1176" i="5" s="1"/>
  <c r="AI1176" i="5" s="1"/>
  <c r="AG1177" i="5" a="1"/>
  <c r="AG1177" i="5" s="1"/>
  <c r="AI1177" i="5" s="1"/>
  <c r="AG1178" i="5" a="1"/>
  <c r="AG1178" i="5" s="1"/>
  <c r="AI1178" i="5" s="1"/>
  <c r="AG1179" i="5" a="1"/>
  <c r="AG1179" i="5"/>
  <c r="AI1179" i="5" s="1"/>
  <c r="AG1180" i="5" a="1"/>
  <c r="AG1180" i="5" s="1"/>
  <c r="AI1180" i="5" s="1"/>
  <c r="AG1181" i="5" a="1"/>
  <c r="AG1181" i="5" s="1"/>
  <c r="AI1181" i="5" s="1"/>
  <c r="AG1182" i="5" a="1"/>
  <c r="AG1182" i="5" s="1"/>
  <c r="AI1182" i="5" s="1"/>
  <c r="AG1183" i="5" a="1"/>
  <c r="AG1183" i="5" s="1"/>
  <c r="AI1183" i="5" s="1"/>
  <c r="AG1184" i="5" a="1"/>
  <c r="AG1184" i="5" s="1"/>
  <c r="AI1184" i="5" s="1"/>
  <c r="AG1185" i="5" a="1"/>
  <c r="AG1185" i="5" s="1"/>
  <c r="AI1185" i="5" s="1"/>
  <c r="AG1186" i="5" a="1"/>
  <c r="AG1186" i="5" s="1"/>
  <c r="AI1186" i="5" s="1"/>
  <c r="AG1187" i="5" a="1"/>
  <c r="AG1187" i="5" s="1"/>
  <c r="AI1187" i="5" s="1"/>
  <c r="AG1188" i="5" a="1"/>
  <c r="AG1188" i="5" s="1"/>
  <c r="AI1188" i="5" s="1"/>
  <c r="AG1189" i="5" a="1"/>
  <c r="AG1189" i="5" s="1"/>
  <c r="AI1189" i="5" s="1"/>
  <c r="AG1190" i="5" a="1"/>
  <c r="AG1190" i="5" s="1"/>
  <c r="AI1190" i="5" s="1"/>
  <c r="AG1191" i="5" a="1"/>
  <c r="AG1191" i="5" s="1"/>
  <c r="AI1191" i="5" s="1"/>
  <c r="AG1192" i="5" a="1"/>
  <c r="AG1192" i="5" s="1"/>
  <c r="AI1192" i="5" s="1"/>
  <c r="AG1193" i="5" a="1"/>
  <c r="AG1193" i="5" s="1"/>
  <c r="AI1193" i="5" s="1"/>
  <c r="AG1194" i="5" a="1"/>
  <c r="AG1194" i="5" s="1"/>
  <c r="AI1194" i="5" s="1"/>
  <c r="AG1195" i="5" a="1"/>
  <c r="AG1195" i="5" s="1"/>
  <c r="AI1195" i="5" s="1"/>
  <c r="AG1196" i="5" a="1"/>
  <c r="AG1196" i="5" s="1"/>
  <c r="AI1196" i="5" s="1"/>
  <c r="AG1197" i="5" a="1"/>
  <c r="AG1197" i="5" s="1"/>
  <c r="AI1197" i="5" s="1"/>
  <c r="AG1198" i="5" a="1"/>
  <c r="AG1198" i="5" s="1"/>
  <c r="AI1198" i="5" s="1"/>
  <c r="AG1199" i="5" a="1"/>
  <c r="AG1199" i="5" s="1"/>
  <c r="AI1199" i="5" s="1"/>
  <c r="AG1200" i="5" a="1"/>
  <c r="AG1200" i="5" s="1"/>
  <c r="AI1200" i="5" s="1"/>
  <c r="AG1201" i="5" a="1"/>
  <c r="AG1201" i="5" s="1"/>
  <c r="AI1201" i="5" s="1"/>
  <c r="AG1202" i="5" a="1"/>
  <c r="AG1202" i="5" s="1"/>
  <c r="AI1202" i="5" s="1"/>
  <c r="AG1203" i="5" a="1"/>
  <c r="AG1203" i="5" s="1"/>
  <c r="AI1203" i="5" s="1"/>
  <c r="AG1204" i="5" a="1"/>
  <c r="AG1204" i="5" s="1"/>
  <c r="AI1204" i="5" s="1"/>
  <c r="AG1205" i="5" a="1"/>
  <c r="AG1205" i="5" s="1"/>
  <c r="AI1205" i="5" s="1"/>
  <c r="AG1206" i="5" a="1"/>
  <c r="AG1206" i="5" s="1"/>
  <c r="AI1206" i="5" s="1"/>
  <c r="AG1207" i="5" a="1"/>
  <c r="AG1207" i="5" s="1"/>
  <c r="AI1207" i="5" s="1"/>
  <c r="AG1208" i="5" a="1"/>
  <c r="AG1208" i="5" s="1"/>
  <c r="AI1208" i="5" s="1"/>
  <c r="AG1209" i="5" a="1"/>
  <c r="AG1209" i="5" s="1"/>
  <c r="AI1209" i="5" s="1"/>
  <c r="AG1210" i="5" a="1"/>
  <c r="AG1210" i="5" s="1"/>
  <c r="AI1210" i="5" s="1"/>
  <c r="AG1211" i="5" a="1"/>
  <c r="AG1211" i="5"/>
  <c r="AI1211" i="5" s="1"/>
  <c r="AG1212" i="5" a="1"/>
  <c r="AG1212" i="5" s="1"/>
  <c r="AI1212" i="5" s="1"/>
  <c r="AG1213" i="5" a="1"/>
  <c r="AG1213" i="5" s="1"/>
  <c r="AI1213" i="5" s="1"/>
  <c r="AG1214" i="5" a="1"/>
  <c r="AG1214" i="5" s="1"/>
  <c r="AI1214" i="5" s="1"/>
  <c r="AG1215" i="5" a="1"/>
  <c r="AG1215" i="5" s="1"/>
  <c r="AI1215" i="5" s="1"/>
  <c r="AG1216" i="5" a="1"/>
  <c r="AG1216" i="5" s="1"/>
  <c r="AI1216" i="5" s="1"/>
  <c r="AG1217" i="5" a="1"/>
  <c r="AG1217" i="5" s="1"/>
  <c r="AI1217" i="5" s="1"/>
  <c r="AG1218" i="5" a="1"/>
  <c r="AG1218" i="5" s="1"/>
  <c r="AG1219" i="5" a="1"/>
  <c r="AG1219" i="5" s="1"/>
  <c r="AI1219" i="5" s="1"/>
  <c r="AG1220" i="5" a="1"/>
  <c r="AG1220" i="5" s="1"/>
  <c r="AI1220" i="5" s="1"/>
  <c r="AG1221" i="5" a="1"/>
  <c r="AG1221" i="5" s="1"/>
  <c r="AI1221" i="5" s="1"/>
  <c r="AG1222" i="5" a="1"/>
  <c r="AG1222" i="5" s="1"/>
  <c r="AI1222" i="5" s="1"/>
  <c r="AG1223" i="5" a="1"/>
  <c r="AG1223" i="5" s="1"/>
  <c r="AI1223" i="5" s="1"/>
  <c r="AG1224" i="5" a="1"/>
  <c r="AG1224" i="5" s="1"/>
  <c r="AI1224" i="5" s="1"/>
  <c r="AG1225" i="5" a="1"/>
  <c r="AG1225" i="5" s="1"/>
  <c r="AI1225" i="5" s="1"/>
  <c r="AG1226" i="5" a="1"/>
  <c r="AG1226" i="5" s="1"/>
  <c r="AI1226" i="5" s="1"/>
  <c r="AG1227" i="5" a="1"/>
  <c r="AG1227" i="5" s="1"/>
  <c r="AI1227" i="5" s="1"/>
  <c r="AG1228" i="5" a="1"/>
  <c r="AG1228" i="5" s="1"/>
  <c r="AI1228" i="5" s="1"/>
  <c r="AG1229" i="5" a="1"/>
  <c r="AG1229" i="5" s="1"/>
  <c r="AI1229" i="5" s="1"/>
  <c r="AG1230" i="5" a="1"/>
  <c r="AG1230" i="5" s="1"/>
  <c r="AG1231" i="5" a="1"/>
  <c r="AG1231" i="5" s="1"/>
  <c r="AI1231" i="5" s="1"/>
  <c r="AG1232" i="5" a="1"/>
  <c r="AG1232" i="5" s="1"/>
  <c r="AI1232" i="5" s="1"/>
  <c r="AG1233" i="5" a="1"/>
  <c r="AG1233" i="5" s="1"/>
  <c r="AI1233" i="5" s="1"/>
  <c r="AG1234" i="5" a="1"/>
  <c r="AG1234" i="5" s="1"/>
  <c r="AG1235" i="5" a="1"/>
  <c r="AG1235" i="5" s="1"/>
  <c r="AI1235" i="5" s="1"/>
  <c r="AG1236" i="5" a="1"/>
  <c r="AG1236" i="5" s="1"/>
  <c r="AI1236" i="5" s="1"/>
  <c r="AG1237" i="5" a="1"/>
  <c r="AG1237" i="5" s="1"/>
  <c r="AI1237" i="5" s="1"/>
  <c r="AG1238" i="5" a="1"/>
  <c r="AG1238" i="5" s="1"/>
  <c r="AG1239" i="5" a="1"/>
  <c r="AG1239" i="5" s="1"/>
  <c r="AI1239" i="5" s="1"/>
  <c r="AG1240" i="5" a="1"/>
  <c r="AG1240" i="5" s="1"/>
  <c r="AI1240" i="5" s="1"/>
  <c r="AG1241" i="5" a="1"/>
  <c r="AG1241" i="5" s="1"/>
  <c r="AI1241" i="5" s="1"/>
  <c r="AG1242" i="5" a="1"/>
  <c r="AG1242" i="5" s="1"/>
  <c r="AG1243" i="5" a="1"/>
  <c r="AG1243" i="5"/>
  <c r="AI1243" i="5" s="1"/>
  <c r="AG1244" i="5" a="1"/>
  <c r="AG1244" i="5" s="1"/>
  <c r="AI1244" i="5" s="1"/>
  <c r="AG1245" i="5" a="1"/>
  <c r="AG1245" i="5" s="1"/>
  <c r="AI1245" i="5" s="1"/>
  <c r="AG1246" i="5" a="1"/>
  <c r="AG1246" i="5" s="1"/>
  <c r="AG1247" i="5" a="1"/>
  <c r="AG1247" i="5" s="1"/>
  <c r="AI1247" i="5" s="1"/>
  <c r="AG1248" i="5" a="1"/>
  <c r="AG1248" i="5" s="1"/>
  <c r="AI1248" i="5" s="1"/>
  <c r="AG1249" i="5" a="1"/>
  <c r="AG1249" i="5" s="1"/>
  <c r="AI1249" i="5" s="1"/>
  <c r="AG1250" i="5" a="1"/>
  <c r="AG1250" i="5" s="1"/>
  <c r="AG1251" i="5" a="1"/>
  <c r="AG1251" i="5" s="1"/>
  <c r="AI1251" i="5" s="1"/>
  <c r="AG1252" i="5" a="1"/>
  <c r="AG1252" i="5" s="1"/>
  <c r="AI1252" i="5" s="1"/>
  <c r="AG1253" i="5" a="1"/>
  <c r="AG1253" i="5" s="1"/>
  <c r="AI1253" i="5" s="1"/>
  <c r="AG1254" i="5" a="1"/>
  <c r="AG1254" i="5" s="1"/>
  <c r="AI1254" i="5" s="1"/>
  <c r="AG1255" i="5" a="1"/>
  <c r="AG1255" i="5" s="1"/>
  <c r="AI1255" i="5" s="1"/>
  <c r="AG1256" i="5" a="1"/>
  <c r="AG1256" i="5" s="1"/>
  <c r="AI1256" i="5" s="1"/>
  <c r="AG1257" i="5" a="1"/>
  <c r="AG1257" i="5" s="1"/>
  <c r="AI1257" i="5" s="1"/>
  <c r="AG1258" i="5" a="1"/>
  <c r="AG1258" i="5" s="1"/>
  <c r="AI1258" i="5" s="1"/>
  <c r="AG1259" i="5" a="1"/>
  <c r="AG1259" i="5" s="1"/>
  <c r="AI1259" i="5" s="1"/>
  <c r="AG1260" i="5" a="1"/>
  <c r="AG1260" i="5" s="1"/>
  <c r="AI1260" i="5" s="1"/>
  <c r="AG1261" i="5" a="1"/>
  <c r="AG1261" i="5" s="1"/>
  <c r="AI1261" i="5" s="1"/>
  <c r="AG1262" i="5" a="1"/>
  <c r="AG1262" i="5" s="1"/>
  <c r="AG1263" i="5" a="1"/>
  <c r="AG1263" i="5" s="1"/>
  <c r="AI1263" i="5" s="1"/>
  <c r="AG1264" i="5" a="1"/>
  <c r="AG1264" i="5" s="1"/>
  <c r="AI1264" i="5" s="1"/>
  <c r="AG1265" i="5" a="1"/>
  <c r="AG1265" i="5" s="1"/>
  <c r="AI1265" i="5" s="1"/>
  <c r="AG1266" i="5" a="1"/>
  <c r="AG1266" i="5" s="1"/>
  <c r="AG1267" i="5" a="1"/>
  <c r="AG1267" i="5" s="1"/>
  <c r="AI1267" i="5" s="1"/>
  <c r="AG1268" i="5" a="1"/>
  <c r="AG1268" i="5" s="1"/>
  <c r="AI1268" i="5" s="1"/>
  <c r="AG1269" i="5" a="1"/>
  <c r="AG1269" i="5" s="1"/>
  <c r="AI1269" i="5" s="1"/>
  <c r="AG1270" i="5" a="1"/>
  <c r="AG1270" i="5" s="1"/>
  <c r="AG1271" i="5" a="1"/>
  <c r="AG1271" i="5" s="1"/>
  <c r="AI1271" i="5" s="1"/>
  <c r="AG1272" i="5" a="1"/>
  <c r="AG1272" i="5" s="1"/>
  <c r="AI1272" i="5" s="1"/>
  <c r="AG1273" i="5" a="1"/>
  <c r="AG1273" i="5" s="1"/>
  <c r="AI1273" i="5" s="1"/>
  <c r="AG1274" i="5" a="1"/>
  <c r="AG1274" i="5" s="1"/>
  <c r="AG1275" i="5" a="1"/>
  <c r="AG1275" i="5"/>
  <c r="AI1275" i="5" s="1"/>
  <c r="AG1276" i="5" a="1"/>
  <c r="AG1276" i="5" s="1"/>
  <c r="AI1276" i="5" s="1"/>
  <c r="AG1277" i="5" a="1"/>
  <c r="AG1277" i="5" s="1"/>
  <c r="AI1277" i="5" s="1"/>
  <c r="AG1278" i="5" a="1"/>
  <c r="AG1278" i="5" s="1"/>
  <c r="AG1279" i="5" a="1"/>
  <c r="AG1279" i="5" s="1"/>
  <c r="AI1279" i="5" s="1"/>
  <c r="AG1280" i="5" a="1"/>
  <c r="AG1280" i="5" s="1"/>
  <c r="AI1280" i="5" s="1"/>
  <c r="AG1281" i="5" a="1"/>
  <c r="AG1281" i="5" s="1"/>
  <c r="AI1281" i="5" s="1"/>
  <c r="AG1282" i="5" a="1"/>
  <c r="AG1282" i="5" s="1"/>
  <c r="AG1283" i="5" a="1"/>
  <c r="AG1283" i="5" s="1"/>
  <c r="AI1283" i="5" s="1"/>
  <c r="AG1284" i="5" a="1"/>
  <c r="AG1284" i="5" s="1"/>
  <c r="AI1284" i="5" s="1"/>
  <c r="AG1285" i="5" a="1"/>
  <c r="AG1285" i="5" s="1"/>
  <c r="AI1285" i="5" s="1"/>
  <c r="AG1286" i="5" a="1"/>
  <c r="AG1286" i="5" s="1"/>
  <c r="AI1286" i="5" s="1"/>
  <c r="AG1287" i="5" a="1"/>
  <c r="AG1287" i="5" s="1"/>
  <c r="AI1287" i="5" s="1"/>
  <c r="AG1288" i="5" a="1"/>
  <c r="AG1288" i="5" s="1"/>
  <c r="AI1288" i="5" s="1"/>
  <c r="AG1289" i="5" a="1"/>
  <c r="AG1289" i="5" s="1"/>
  <c r="AI1289" i="5" s="1"/>
  <c r="AG1290" i="5" a="1"/>
  <c r="AG1290" i="5" s="1"/>
  <c r="AI1290" i="5" s="1"/>
  <c r="AG1291" i="5" a="1"/>
  <c r="AG1291" i="5" s="1"/>
  <c r="AI1291" i="5" s="1"/>
  <c r="AG1292" i="5" a="1"/>
  <c r="AG1292" i="5" s="1"/>
  <c r="AI1292" i="5" s="1"/>
  <c r="AG1293" i="5" a="1"/>
  <c r="AG1293" i="5" s="1"/>
  <c r="AI1293" i="5" s="1"/>
  <c r="AG1294" i="5" a="1"/>
  <c r="AG1294" i="5" s="1"/>
  <c r="AG1295" i="5" a="1"/>
  <c r="AG1295" i="5" s="1"/>
  <c r="AI1295" i="5" s="1"/>
  <c r="AG1296" i="5" a="1"/>
  <c r="AG1296" i="5" s="1"/>
  <c r="AI1296" i="5" s="1"/>
  <c r="AG1297" i="5" a="1"/>
  <c r="AG1297" i="5" s="1"/>
  <c r="AI1297" i="5" s="1"/>
  <c r="AG1298" i="5" a="1"/>
  <c r="AG1298" i="5" s="1"/>
  <c r="AG1299" i="5" a="1"/>
  <c r="AG1299" i="5" s="1"/>
  <c r="AI1299" i="5" s="1"/>
  <c r="AG1300" i="5" a="1"/>
  <c r="AG1300" i="5" s="1"/>
  <c r="AI1300" i="5" s="1"/>
  <c r="AG1301" i="5" a="1"/>
  <c r="AG1301" i="5" s="1"/>
  <c r="AI1301" i="5" s="1"/>
  <c r="AG1302" i="5" a="1"/>
  <c r="AG1302" i="5" s="1"/>
  <c r="AG1303" i="5" a="1"/>
  <c r="AG1303" i="5" s="1"/>
  <c r="AG1304" i="5" a="1"/>
  <c r="AG1304" i="5" s="1"/>
  <c r="AG1305" i="5" a="1"/>
  <c r="AG1305" i="5" s="1"/>
  <c r="AI1305" i="5" s="1"/>
  <c r="AG1306" i="5" a="1"/>
  <c r="AG1306" i="5" s="1"/>
  <c r="AG1307" i="5" a="1"/>
  <c r="AG1307" i="5"/>
  <c r="AI1307" i="5" s="1"/>
  <c r="AG1308" i="5" a="1"/>
  <c r="AG1308" i="5" s="1"/>
  <c r="AI1308" i="5" s="1"/>
  <c r="AG1309" i="5" a="1"/>
  <c r="AG1309" i="5" s="1"/>
  <c r="AI1309" i="5" s="1"/>
  <c r="AG1310" i="5" a="1"/>
  <c r="AG1310" i="5" s="1"/>
  <c r="AG1311" i="5" a="1"/>
  <c r="AG1311" i="5" s="1"/>
  <c r="AI1311" i="5" s="1"/>
  <c r="AG1312" i="5" a="1"/>
  <c r="AG1312" i="5" s="1"/>
  <c r="AI1312" i="5" s="1"/>
  <c r="AG1313" i="5" a="1"/>
  <c r="AG1313" i="5" s="1"/>
  <c r="AI1313" i="5" s="1"/>
  <c r="AG1314" i="5" a="1"/>
  <c r="AG1314" i="5" s="1"/>
  <c r="AG1315" i="5" a="1"/>
  <c r="AG1315" i="5" s="1"/>
  <c r="AI1315" i="5" s="1"/>
  <c r="AG1316" i="5" a="1"/>
  <c r="AG1316" i="5" s="1"/>
  <c r="AI1316" i="5" s="1"/>
  <c r="AG1317" i="5" a="1"/>
  <c r="AG1317" i="5" s="1"/>
  <c r="AI1317" i="5" s="1"/>
  <c r="AG1318" i="5" a="1"/>
  <c r="AG1318" i="5" s="1"/>
  <c r="AI1318" i="5" s="1"/>
  <c r="AG1319" i="5" a="1"/>
  <c r="AG1319" i="5" s="1"/>
  <c r="AI1319" i="5" s="1"/>
  <c r="AG1320" i="5" a="1"/>
  <c r="AG1320" i="5" s="1"/>
  <c r="AI1320" i="5" s="1"/>
  <c r="AG1321" i="5" a="1"/>
  <c r="AG1321" i="5" s="1"/>
  <c r="AI1321" i="5" s="1"/>
  <c r="AG1322" i="5" a="1"/>
  <c r="AG1322" i="5" s="1"/>
  <c r="AI1322" i="5" s="1"/>
  <c r="AG1323" i="5" a="1"/>
  <c r="AG1323" i="5" s="1"/>
  <c r="AI1323" i="5" s="1"/>
  <c r="AG1324" i="5" a="1"/>
  <c r="AG1324" i="5" s="1"/>
  <c r="AI1324" i="5" s="1"/>
  <c r="AG1325" i="5" a="1"/>
  <c r="AG1325" i="5" s="1"/>
  <c r="AI1325" i="5" s="1"/>
  <c r="AG1326" i="5" a="1"/>
  <c r="AG1326" i="5" s="1"/>
  <c r="AG1327" i="5" a="1"/>
  <c r="AG1327" i="5" s="1"/>
  <c r="AI1327" i="5" s="1"/>
  <c r="AG1328" i="5" a="1"/>
  <c r="AG1328" i="5" s="1"/>
  <c r="AI1328" i="5" s="1"/>
  <c r="AG1329" i="5" a="1"/>
  <c r="AG1329" i="5" s="1"/>
  <c r="AI1329" i="5" s="1"/>
  <c r="AG1330" i="5" a="1"/>
  <c r="AG1330" i="5" s="1"/>
  <c r="AG1331" i="5" a="1"/>
  <c r="AG1331" i="5" s="1"/>
  <c r="AI1331" i="5" s="1"/>
  <c r="AG1332" i="5" a="1"/>
  <c r="AG1332" i="5" s="1"/>
  <c r="AI1332" i="5" s="1"/>
  <c r="AG1333" i="5" a="1"/>
  <c r="AG1333" i="5" s="1"/>
  <c r="AI1333" i="5" s="1"/>
  <c r="AG1334" i="5" a="1"/>
  <c r="AG1334" i="5" s="1"/>
  <c r="AG1335" i="5" a="1"/>
  <c r="AG1335" i="5" s="1"/>
  <c r="AI1335" i="5" s="1"/>
  <c r="AG1336" i="5" a="1"/>
  <c r="AG1336" i="5" s="1"/>
  <c r="AI1336" i="5" s="1"/>
  <c r="AG1337" i="5" a="1"/>
  <c r="AG1337" i="5" s="1"/>
  <c r="AI1337" i="5" s="1"/>
  <c r="AG1338" i="5" a="1"/>
  <c r="AG1338" i="5" s="1"/>
  <c r="AG1339" i="5" a="1"/>
  <c r="AG1339" i="5" s="1"/>
  <c r="AI1339" i="5" s="1"/>
  <c r="AG1340" i="5" a="1"/>
  <c r="AG1340" i="5" s="1"/>
  <c r="AI1340" i="5" s="1"/>
  <c r="AG1341" i="5" a="1"/>
  <c r="AG1341" i="5" s="1"/>
  <c r="AI1341" i="5" s="1"/>
  <c r="AG1342" i="5" a="1"/>
  <c r="AG1342" i="5" s="1"/>
  <c r="AG1343" i="5" a="1"/>
  <c r="AG1343" i="5" s="1"/>
  <c r="AI1343" i="5" s="1"/>
  <c r="AG1344" i="5" a="1"/>
  <c r="AG1344" i="5" s="1"/>
  <c r="AI1344" i="5" s="1"/>
  <c r="AG1345" i="5" a="1"/>
  <c r="AG1345" i="5" s="1"/>
  <c r="AI1345" i="5" s="1"/>
  <c r="AG1346" i="5" a="1"/>
  <c r="AG1346" i="5" s="1"/>
  <c r="AG1347" i="5" a="1"/>
  <c r="AG1347" i="5" s="1"/>
  <c r="AI1347" i="5" s="1"/>
  <c r="AG1348" i="5" a="1"/>
  <c r="AG1348" i="5" s="1"/>
  <c r="AI1348" i="5" s="1"/>
  <c r="AG1349" i="5" a="1"/>
  <c r="AG1349" i="5" s="1"/>
  <c r="AI1349" i="5" s="1"/>
  <c r="AG1350" i="5" a="1"/>
  <c r="AG1350" i="5" s="1"/>
  <c r="AG1351" i="5" a="1"/>
  <c r="AG1351" i="5" s="1"/>
  <c r="AI1351" i="5" s="1"/>
  <c r="AG1352" i="5" a="1"/>
  <c r="AG1352" i="5" s="1"/>
  <c r="AI1352" i="5" s="1"/>
  <c r="AG1353" i="5" a="1"/>
  <c r="AG1353" i="5" s="1"/>
  <c r="AI1353" i="5" s="1"/>
  <c r="AG1354" i="5" a="1"/>
  <c r="AG1354" i="5" s="1"/>
  <c r="AG1355" i="5" a="1"/>
  <c r="AG1355" i="5" s="1"/>
  <c r="AI1355" i="5" s="1"/>
  <c r="AG1356" i="5" a="1"/>
  <c r="AG1356" i="5" s="1"/>
  <c r="AI1356" i="5" s="1"/>
  <c r="AG1357" i="5" a="1"/>
  <c r="AG1357" i="5" s="1"/>
  <c r="AI1357" i="5" s="1"/>
  <c r="AG1358" i="5" a="1"/>
  <c r="AG1358" i="5" s="1"/>
  <c r="AG1359" i="5" a="1"/>
  <c r="AG1359" i="5" s="1"/>
  <c r="AI1359" i="5" s="1"/>
  <c r="AG1360" i="5" a="1"/>
  <c r="AG1360" i="5" s="1"/>
  <c r="AI1360" i="5" s="1"/>
  <c r="AG1361" i="5" a="1"/>
  <c r="AG1361" i="5" s="1"/>
  <c r="AI1361" i="5" s="1"/>
  <c r="AG1362" i="5" a="1"/>
  <c r="AG1362" i="5" s="1"/>
  <c r="AG1363" i="5" a="1"/>
  <c r="AG1363" i="5" s="1"/>
  <c r="AI1363" i="5" s="1"/>
  <c r="AG1364" i="5" a="1"/>
  <c r="AG1364" i="5" s="1"/>
  <c r="AI1364" i="5" s="1"/>
  <c r="AG1365" i="5" a="1"/>
  <c r="AG1365" i="5" s="1"/>
  <c r="AI1365" i="5" s="1"/>
  <c r="AG1366" i="5" a="1"/>
  <c r="AG1366" i="5" s="1"/>
  <c r="AG1367" i="5" a="1"/>
  <c r="AG1367" i="5" s="1"/>
  <c r="AI1367" i="5" s="1"/>
  <c r="AG1368" i="5" a="1"/>
  <c r="AG1368" i="5" s="1"/>
  <c r="AI1368" i="5" s="1"/>
  <c r="AG1369" i="5" a="1"/>
  <c r="AG1369" i="5" s="1"/>
  <c r="AI1369" i="5" s="1"/>
  <c r="AG1370" i="5" a="1"/>
  <c r="AG1370" i="5" s="1"/>
  <c r="AG1371" i="5" a="1"/>
  <c r="AG1371" i="5" s="1"/>
  <c r="AI1371" i="5" s="1"/>
  <c r="AG1372" i="5" a="1"/>
  <c r="AG1372" i="5" s="1"/>
  <c r="AI1372" i="5" s="1"/>
  <c r="AG1373" i="5" a="1"/>
  <c r="AG1373" i="5" s="1"/>
  <c r="AI1373" i="5" s="1"/>
  <c r="AG1374" i="5" a="1"/>
  <c r="AG1374" i="5" s="1"/>
  <c r="AG1375" i="5" a="1"/>
  <c r="AG1375" i="5" s="1"/>
  <c r="AI1375" i="5" s="1"/>
  <c r="AG1376" i="5" a="1"/>
  <c r="AG1376" i="5" s="1"/>
  <c r="AI1376" i="5" s="1"/>
  <c r="AG1377" i="5" a="1"/>
  <c r="AG1377" i="5" s="1"/>
  <c r="AI1377" i="5" s="1"/>
  <c r="AG1378" i="5" a="1"/>
  <c r="AG1378" i="5" s="1"/>
  <c r="AG1379" i="5" a="1"/>
  <c r="AG1379" i="5" s="1"/>
  <c r="AI1379" i="5" s="1"/>
  <c r="AG1380" i="5" a="1"/>
  <c r="AG1380" i="5" s="1"/>
  <c r="AI1380" i="5" s="1"/>
  <c r="AG1381" i="5" a="1"/>
  <c r="AG1381" i="5" s="1"/>
  <c r="AI1381" i="5" s="1"/>
  <c r="AG1382" i="5" a="1"/>
  <c r="AG1382" i="5" s="1"/>
  <c r="AG1383" i="5" a="1"/>
  <c r="AG1383" i="5" s="1"/>
  <c r="AI1383" i="5" s="1"/>
  <c r="AG1384" i="5" a="1"/>
  <c r="AG1384" i="5" s="1"/>
  <c r="AI1384" i="5" s="1"/>
  <c r="AG1385" i="5" a="1"/>
  <c r="AG1385" i="5" s="1"/>
  <c r="AI1385" i="5" s="1"/>
  <c r="AG1386" i="5" a="1"/>
  <c r="AG1386" i="5" s="1"/>
  <c r="AG1387" i="5" a="1"/>
  <c r="AG1387" i="5" s="1"/>
  <c r="AI1387" i="5" s="1"/>
  <c r="AG1388" i="5" a="1"/>
  <c r="AG1388" i="5" s="1"/>
  <c r="AI1388" i="5" s="1"/>
  <c r="AG1389" i="5" a="1"/>
  <c r="AG1389" i="5" s="1"/>
  <c r="AI1389" i="5" s="1"/>
  <c r="AG1390" i="5" a="1"/>
  <c r="AG1390" i="5" s="1"/>
  <c r="AG1391" i="5" a="1"/>
  <c r="AG1391" i="5" s="1"/>
  <c r="AI1391" i="5" s="1"/>
  <c r="AG1392" i="5" a="1"/>
  <c r="AG1392" i="5" s="1"/>
  <c r="AI1392" i="5" s="1"/>
  <c r="AG1393" i="5" a="1"/>
  <c r="AG1393" i="5" s="1"/>
  <c r="AI1393" i="5" s="1"/>
  <c r="AG1394" i="5" a="1"/>
  <c r="AG1394" i="5" s="1"/>
  <c r="AG1395" i="5" a="1"/>
  <c r="AG1395" i="5" s="1"/>
  <c r="AI1395" i="5" s="1"/>
  <c r="AG1396" i="5" a="1"/>
  <c r="AG1396" i="5" s="1"/>
  <c r="AI1396" i="5" s="1"/>
  <c r="AG1397" i="5" a="1"/>
  <c r="AG1397" i="5" s="1"/>
  <c r="AI1397" i="5" s="1"/>
  <c r="AG1398" i="5" a="1"/>
  <c r="AG1398" i="5" s="1"/>
  <c r="AG1399" i="5" a="1"/>
  <c r="AG1399" i="5" s="1"/>
  <c r="AI1399" i="5" s="1"/>
  <c r="AG1400" i="5" a="1"/>
  <c r="AG1400" i="5" s="1"/>
  <c r="AI1400" i="5" s="1"/>
  <c r="AG1401" i="5" a="1"/>
  <c r="AG1401" i="5" s="1"/>
  <c r="AI1401" i="5" s="1"/>
  <c r="AG1402" i="5" a="1"/>
  <c r="AG1402" i="5" s="1"/>
  <c r="AG1403" i="5" a="1"/>
  <c r="AG1403" i="5" s="1"/>
  <c r="AI1403" i="5" s="1"/>
  <c r="AG1404" i="5" a="1"/>
  <c r="AG1404" i="5" s="1"/>
  <c r="AI1404" i="5" s="1"/>
  <c r="AG1405" i="5" a="1"/>
  <c r="AG1405" i="5" s="1"/>
  <c r="AI1405" i="5" s="1"/>
  <c r="AG1406" i="5" a="1"/>
  <c r="AG1406" i="5" s="1"/>
  <c r="AG1407" i="5" a="1"/>
  <c r="AG1407" i="5" s="1"/>
  <c r="AI1407" i="5" s="1"/>
  <c r="AG1408" i="5" a="1"/>
  <c r="AG1408" i="5" s="1"/>
  <c r="AI1408" i="5" s="1"/>
  <c r="AG1409" i="5" a="1"/>
  <c r="AG1409" i="5" s="1"/>
  <c r="AI1409" i="5" s="1"/>
  <c r="AG1410" i="5" a="1"/>
  <c r="AG1410" i="5" s="1"/>
  <c r="AG1411" i="5" a="1"/>
  <c r="AG1411" i="5" s="1"/>
  <c r="AI1411" i="5" s="1"/>
  <c r="AG1412" i="5" a="1"/>
  <c r="AG1412" i="5" s="1"/>
  <c r="AI1412" i="5" s="1"/>
  <c r="AG1413" i="5" a="1"/>
  <c r="AG1413" i="5" s="1"/>
  <c r="AI1413" i="5" s="1"/>
  <c r="AG1414" i="5" a="1"/>
  <c r="AG1414" i="5" s="1"/>
  <c r="AG1415" i="5" a="1"/>
  <c r="AG1415" i="5" s="1"/>
  <c r="AI1415" i="5" s="1"/>
  <c r="AG1416" i="5" a="1"/>
  <c r="AG1416" i="5" s="1"/>
  <c r="AI1416" i="5" s="1"/>
  <c r="AG1417" i="5" a="1"/>
  <c r="AG1417" i="5" s="1"/>
  <c r="AI1417" i="5" s="1"/>
  <c r="AG1418" i="5" a="1"/>
  <c r="AG1418" i="5" s="1"/>
  <c r="AG1419" i="5" a="1"/>
  <c r="AG1419" i="5" s="1"/>
  <c r="AI1419" i="5" s="1"/>
  <c r="AG1420" i="5" a="1"/>
  <c r="AG1420" i="5" s="1"/>
  <c r="AI1420" i="5" s="1"/>
  <c r="AG1421" i="5" a="1"/>
  <c r="AG1421" i="5" s="1"/>
  <c r="AI1421" i="5" s="1"/>
  <c r="AG1422" i="5" a="1"/>
  <c r="AG1422" i="5" s="1"/>
  <c r="AG1423" i="5" a="1"/>
  <c r="AG1423" i="5" s="1"/>
  <c r="AI1423" i="5" s="1"/>
  <c r="AG1424" i="5" a="1"/>
  <c r="AG1424" i="5" s="1"/>
  <c r="AI1424" i="5" s="1"/>
  <c r="AG1425" i="5" a="1"/>
  <c r="AG1425" i="5" s="1"/>
  <c r="AI1425" i="5" s="1"/>
  <c r="AG1426" i="5" a="1"/>
  <c r="AG1426" i="5" s="1"/>
  <c r="AG1427" i="5" a="1"/>
  <c r="AG1427" i="5" s="1"/>
  <c r="AI1427" i="5" s="1"/>
  <c r="AG1428" i="5" a="1"/>
  <c r="AG1428" i="5" s="1"/>
  <c r="AI1428" i="5" s="1"/>
  <c r="AG1429" i="5" a="1"/>
  <c r="AG1429" i="5" s="1"/>
  <c r="AI1429" i="5" s="1"/>
  <c r="AG1430" i="5" a="1"/>
  <c r="AG1430" i="5" s="1"/>
  <c r="AG1431" i="5" a="1"/>
  <c r="AG1431" i="5" s="1"/>
  <c r="AI1431" i="5" s="1"/>
  <c r="AG1432" i="5" a="1"/>
  <c r="AG1432" i="5" s="1"/>
  <c r="AI1432" i="5" s="1"/>
  <c r="AG1433" i="5" a="1"/>
  <c r="AG1433" i="5" s="1"/>
  <c r="AI1433" i="5" s="1"/>
  <c r="AG1434" i="5" a="1"/>
  <c r="AG1434" i="5" s="1"/>
  <c r="AG1435" i="5" a="1"/>
  <c r="AG1435" i="5" s="1"/>
  <c r="AI1435" i="5" s="1"/>
  <c r="AG1436" i="5" a="1"/>
  <c r="AG1436" i="5" s="1"/>
  <c r="AI1436" i="5" s="1"/>
  <c r="AG1437" i="5" a="1"/>
  <c r="AG1437" i="5" s="1"/>
  <c r="AI1437" i="5" s="1"/>
  <c r="AG1438" i="5" a="1"/>
  <c r="AG1438" i="5" s="1"/>
  <c r="AG1439" i="5" a="1"/>
  <c r="AG1439" i="5" s="1"/>
  <c r="AI1439" i="5" s="1"/>
  <c r="AG1440" i="5" a="1"/>
  <c r="AG1440" i="5" s="1"/>
  <c r="AI1440" i="5" s="1"/>
  <c r="AG1441" i="5" a="1"/>
  <c r="AG1441" i="5" s="1"/>
  <c r="AI1441" i="5" s="1"/>
  <c r="AG1442" i="5" a="1"/>
  <c r="AG1442" i="5" s="1"/>
  <c r="AG1443" i="5" a="1"/>
  <c r="AG1443" i="5" s="1"/>
  <c r="AI1443" i="5" s="1"/>
  <c r="AG1444" i="5" a="1"/>
  <c r="AG1444" i="5" s="1"/>
  <c r="AI1444" i="5" s="1"/>
  <c r="AG1445" i="5" a="1"/>
  <c r="AG1445" i="5" s="1"/>
  <c r="AI1445" i="5" s="1"/>
  <c r="AG1446" i="5" a="1"/>
  <c r="AG1446" i="5" s="1"/>
  <c r="AG1447" i="5" a="1"/>
  <c r="AG1447" i="5" s="1"/>
  <c r="AI1447" i="5" s="1"/>
  <c r="AG1448" i="5" a="1"/>
  <c r="AG1448" i="5" s="1"/>
  <c r="AI1448" i="5" s="1"/>
  <c r="AG1449" i="5" a="1"/>
  <c r="AG1449" i="5" s="1"/>
  <c r="AI1449" i="5" s="1"/>
  <c r="AG1450" i="5" a="1"/>
  <c r="AG1450" i="5" s="1"/>
  <c r="AG1451" i="5" a="1"/>
  <c r="AG1451" i="5" s="1"/>
  <c r="AI1451" i="5" s="1"/>
  <c r="AG1452" i="5" a="1"/>
  <c r="AG1452" i="5" s="1"/>
  <c r="AI1452" i="5" s="1"/>
  <c r="AG1453" i="5" a="1"/>
  <c r="AG1453" i="5" s="1"/>
  <c r="AI1453" i="5" s="1"/>
  <c r="AG1454" i="5" a="1"/>
  <c r="AG1454" i="5" s="1"/>
  <c r="AG1455" i="5" a="1"/>
  <c r="AG1455" i="5" s="1"/>
  <c r="AI1455" i="5" s="1"/>
  <c r="AG1456" i="5" a="1"/>
  <c r="AG1456" i="5" s="1"/>
  <c r="AI1456" i="5" s="1"/>
  <c r="AG1457" i="5" a="1"/>
  <c r="AG1457" i="5" s="1"/>
  <c r="AI1457" i="5" s="1"/>
  <c r="AG1458" i="5" a="1"/>
  <c r="AG1458" i="5" s="1"/>
  <c r="AG1459" i="5" a="1"/>
  <c r="AG1459" i="5" s="1"/>
  <c r="AI1459" i="5" s="1"/>
  <c r="AG1460" i="5" a="1"/>
  <c r="AG1460" i="5" s="1"/>
  <c r="AI1460" i="5" s="1"/>
  <c r="AG1461" i="5" a="1"/>
  <c r="AG1461" i="5" s="1"/>
  <c r="AI1461" i="5" s="1"/>
  <c r="AG1462" i="5" a="1"/>
  <c r="AG1462" i="5" s="1"/>
  <c r="AG1463" i="5" a="1"/>
  <c r="AG1463" i="5" s="1"/>
  <c r="AI1463" i="5" s="1"/>
  <c r="AG1464" i="5" a="1"/>
  <c r="AG1464" i="5" s="1"/>
  <c r="AI1464" i="5" s="1"/>
  <c r="AG1465" i="5" a="1"/>
  <c r="AG1465" i="5" s="1"/>
  <c r="AI1465" i="5" s="1"/>
  <c r="AG1466" i="5" a="1"/>
  <c r="AG1466" i="5" s="1"/>
  <c r="AG1467" i="5" a="1"/>
  <c r="AG1467" i="5" s="1"/>
  <c r="AI1467" i="5" s="1"/>
  <c r="AG1468" i="5" a="1"/>
  <c r="AG1468" i="5" s="1"/>
  <c r="AI1468" i="5" s="1"/>
  <c r="AG1469" i="5" a="1"/>
  <c r="AG1469" i="5" s="1"/>
  <c r="AI1469" i="5" s="1"/>
  <c r="AG1470" i="5" a="1"/>
  <c r="AG1470" i="5" s="1"/>
  <c r="AG1471" i="5" a="1"/>
  <c r="AG1471" i="5" s="1"/>
  <c r="AI1471" i="5" s="1"/>
  <c r="AG1472" i="5" a="1"/>
  <c r="AG1472" i="5" s="1"/>
  <c r="AI1472" i="5" s="1"/>
  <c r="AG1473" i="5" a="1"/>
  <c r="AG1473" i="5" s="1"/>
  <c r="AI1473" i="5" s="1"/>
  <c r="AG1474" i="5" a="1"/>
  <c r="AG1474" i="5" s="1"/>
  <c r="AG1475" i="5" a="1"/>
  <c r="AG1475" i="5" s="1"/>
  <c r="AI1475" i="5" s="1"/>
  <c r="AG1476" i="5" a="1"/>
  <c r="AG1476" i="5" s="1"/>
  <c r="AI1476" i="5" s="1"/>
  <c r="AG1477" i="5" a="1"/>
  <c r="AG1477" i="5" s="1"/>
  <c r="AI1477" i="5" s="1"/>
  <c r="AG1478" i="5" a="1"/>
  <c r="AG1478" i="5" s="1"/>
  <c r="AG1479" i="5" a="1"/>
  <c r="AG1479" i="5" s="1"/>
  <c r="AI1479" i="5" s="1"/>
  <c r="AG1480" i="5" a="1"/>
  <c r="AG1480" i="5" s="1"/>
  <c r="AI1480" i="5" s="1"/>
  <c r="AG1481" i="5" a="1"/>
  <c r="AG1481" i="5" s="1"/>
  <c r="AI1481" i="5" s="1"/>
  <c r="AG1482" i="5" a="1"/>
  <c r="AG1482" i="5" s="1"/>
  <c r="AG1483" i="5" a="1"/>
  <c r="AG1483" i="5" s="1"/>
  <c r="AI1483" i="5" s="1"/>
  <c r="AG1484" i="5" a="1"/>
  <c r="AG1484" i="5" s="1"/>
  <c r="AI1484" i="5" s="1"/>
  <c r="AG1485" i="5" a="1"/>
  <c r="AG1485" i="5" s="1"/>
  <c r="AI1485" i="5" s="1"/>
  <c r="AG1486" i="5" a="1"/>
  <c r="AG1486" i="5" s="1"/>
  <c r="AG1487" i="5" a="1"/>
  <c r="AG1487" i="5" s="1"/>
  <c r="AI1487" i="5" s="1"/>
  <c r="AG1488" i="5" a="1"/>
  <c r="AG1488" i="5" s="1"/>
  <c r="AI1488" i="5" s="1"/>
  <c r="AG1489" i="5" a="1"/>
  <c r="AG1489" i="5" s="1"/>
  <c r="AI1489" i="5" s="1"/>
  <c r="AG1490" i="5" a="1"/>
  <c r="AG1490" i="5" s="1"/>
  <c r="AG1491" i="5" a="1"/>
  <c r="AG1491" i="5" s="1"/>
  <c r="AI1491" i="5" s="1"/>
  <c r="AG1492" i="5" a="1"/>
  <c r="AG1492" i="5" s="1"/>
  <c r="AI1492" i="5" s="1"/>
  <c r="AG1493" i="5" a="1"/>
  <c r="AG1493" i="5" s="1"/>
  <c r="AI1493" i="5" s="1"/>
  <c r="AG1494" i="5" a="1"/>
  <c r="AG1494" i="5" s="1"/>
  <c r="AG1495" i="5" a="1"/>
  <c r="AG1495" i="5" s="1"/>
  <c r="AI1495" i="5" s="1"/>
  <c r="AG1496" i="5" a="1"/>
  <c r="AG1496" i="5" s="1"/>
  <c r="AI1496" i="5" s="1"/>
  <c r="AG1497" i="5" a="1"/>
  <c r="AG1497" i="5" s="1"/>
  <c r="AI1497" i="5" s="1"/>
  <c r="AG1498" i="5" a="1"/>
  <c r="AG1498" i="5" s="1"/>
  <c r="AG1499" i="5" a="1"/>
  <c r="AG1499" i="5" s="1"/>
  <c r="AI1499" i="5" s="1"/>
  <c r="AG1500" i="5" a="1"/>
  <c r="AG1500" i="5" s="1"/>
  <c r="AI1500" i="5" s="1"/>
  <c r="AG1501" i="5" a="1"/>
  <c r="AG1501" i="5" s="1"/>
  <c r="AI1501" i="5" s="1"/>
  <c r="AG1502" i="5" a="1"/>
  <c r="AG1502" i="5" s="1"/>
  <c r="AG1503" i="5" a="1"/>
  <c r="AG1503" i="5" s="1"/>
  <c r="AI1503" i="5" s="1"/>
  <c r="AG1504" i="5" a="1"/>
  <c r="AG1504" i="5" s="1"/>
  <c r="AI1504" i="5" s="1"/>
  <c r="AG1505" i="5" a="1"/>
  <c r="AG1505" i="5" s="1"/>
  <c r="AI1505" i="5" s="1"/>
  <c r="AG1506" i="5" a="1"/>
  <c r="AG1506" i="5" s="1"/>
  <c r="AG1507" i="5" a="1"/>
  <c r="AG1507" i="5" s="1"/>
  <c r="AI1507" i="5" s="1"/>
  <c r="AG1508" i="5" a="1"/>
  <c r="AG1508" i="5" s="1"/>
  <c r="AI1508" i="5" s="1"/>
  <c r="AG1509" i="5" a="1"/>
  <c r="AG1509" i="5" s="1"/>
  <c r="AI1509" i="5" s="1"/>
  <c r="AG1510" i="5" a="1"/>
  <c r="AG1510" i="5" s="1"/>
  <c r="AG1511" i="5" a="1"/>
  <c r="AG1511" i="5" s="1"/>
  <c r="AI1511" i="5" s="1"/>
  <c r="AG1512" i="5" a="1"/>
  <c r="AG1512" i="5" s="1"/>
  <c r="AI1512" i="5" s="1"/>
  <c r="AG1513" i="5" a="1"/>
  <c r="AG1513" i="5" s="1"/>
  <c r="AI1513" i="5" s="1"/>
  <c r="AG1514" i="5" a="1"/>
  <c r="AG1514" i="5" s="1"/>
  <c r="AG1515" i="5" a="1"/>
  <c r="AG1515" i="5" s="1"/>
  <c r="AI1515" i="5" s="1"/>
  <c r="AG1516" i="5" a="1"/>
  <c r="AG1516" i="5" s="1"/>
  <c r="AI1516" i="5" s="1"/>
  <c r="AG1517" i="5" a="1"/>
  <c r="AG1517" i="5" s="1"/>
  <c r="AI1517" i="5" s="1"/>
  <c r="AG1518" i="5" a="1"/>
  <c r="AG1518" i="5" s="1"/>
  <c r="AG1519" i="5" a="1"/>
  <c r="AG1519" i="5" s="1"/>
  <c r="AI1519" i="5" s="1"/>
  <c r="AG1520" i="5" a="1"/>
  <c r="AG1520" i="5" s="1"/>
  <c r="AI1520" i="5" s="1"/>
  <c r="AG1521" i="5" a="1"/>
  <c r="AG1521" i="5" s="1"/>
  <c r="AI1521" i="5" s="1"/>
  <c r="AG1522" i="5" a="1"/>
  <c r="AG1522" i="5" s="1"/>
  <c r="AG1523" i="5" a="1"/>
  <c r="AG1523" i="5" s="1"/>
  <c r="AI1523" i="5" s="1"/>
  <c r="AG1524" i="5" a="1"/>
  <c r="AG1524" i="5" s="1"/>
  <c r="AI1524" i="5" s="1"/>
  <c r="AG1525" i="5" a="1"/>
  <c r="AG1525" i="5" s="1"/>
  <c r="AI1525" i="5" s="1"/>
  <c r="AG1526" i="5" a="1"/>
  <c r="AG1526" i="5" s="1"/>
  <c r="AG1527" i="5" a="1"/>
  <c r="AG1527" i="5" s="1"/>
  <c r="AI1527" i="5" s="1"/>
  <c r="AG1528" i="5" a="1"/>
  <c r="AG1528" i="5" s="1"/>
  <c r="AI1528" i="5" s="1"/>
  <c r="AG1529" i="5" a="1"/>
  <c r="AG1529" i="5" s="1"/>
  <c r="AI1529" i="5" s="1"/>
  <c r="AG1530" i="5" a="1"/>
  <c r="AG1530" i="5" s="1"/>
  <c r="AG1531" i="5" a="1"/>
  <c r="AG1531" i="5" s="1"/>
  <c r="AI1531" i="5" s="1"/>
  <c r="AG1532" i="5" a="1"/>
  <c r="AG1532" i="5" s="1"/>
  <c r="AI1532" i="5" s="1"/>
  <c r="AG1533" i="5" a="1"/>
  <c r="AG1533" i="5" s="1"/>
  <c r="AI1533" i="5" s="1"/>
  <c r="AG1534" i="5" a="1"/>
  <c r="AG1534" i="5" s="1"/>
  <c r="AG1535" i="5" a="1"/>
  <c r="AG1535" i="5" s="1"/>
  <c r="AI1535" i="5" s="1"/>
  <c r="AG1536" i="5" a="1"/>
  <c r="AG1536" i="5" s="1"/>
  <c r="AI1536" i="5" s="1"/>
  <c r="AG1537" i="5" a="1"/>
  <c r="AG1537" i="5" s="1"/>
  <c r="AI1537" i="5" s="1"/>
  <c r="AG1538" i="5" a="1"/>
  <c r="AG1538" i="5" s="1"/>
  <c r="AG1539" i="5" a="1"/>
  <c r="AG1539" i="5" s="1"/>
  <c r="AI1539" i="5" s="1"/>
  <c r="AG1540" i="5" a="1"/>
  <c r="AG1540" i="5" s="1"/>
  <c r="AI1540" i="5" s="1"/>
  <c r="AG1541" i="5" a="1"/>
  <c r="AG1541" i="5" s="1"/>
  <c r="AI1541" i="5" s="1"/>
  <c r="AG1542" i="5" a="1"/>
  <c r="AG1542" i="5" s="1"/>
  <c r="AG1543" i="5" a="1"/>
  <c r="AG1543" i="5" s="1"/>
  <c r="AI1543" i="5" s="1"/>
  <c r="AG1544" i="5" a="1"/>
  <c r="AG1544" i="5" s="1"/>
  <c r="AI1544" i="5" s="1"/>
  <c r="AG1545" i="5" a="1"/>
  <c r="AG1545" i="5" s="1"/>
  <c r="AI1545" i="5" s="1"/>
  <c r="AG1546" i="5" a="1"/>
  <c r="AG1546" i="5" s="1"/>
  <c r="AG1547" i="5" a="1"/>
  <c r="AG1547" i="5" s="1"/>
  <c r="AI1547" i="5" s="1"/>
  <c r="AG1548" i="5" a="1"/>
  <c r="AG1548" i="5" s="1"/>
  <c r="AI1548" i="5" s="1"/>
  <c r="AG1549" i="5" a="1"/>
  <c r="AG1549" i="5" s="1"/>
  <c r="AI1549" i="5" s="1"/>
  <c r="AG1550" i="5" a="1"/>
  <c r="AG1550" i="5" s="1"/>
  <c r="AG1551" i="5" a="1"/>
  <c r="AG1551" i="5" s="1"/>
  <c r="AI1551" i="5" s="1"/>
  <c r="AG1552" i="5" a="1"/>
  <c r="AG1552" i="5" s="1"/>
  <c r="AI1552" i="5" s="1"/>
  <c r="AG1553" i="5" a="1"/>
  <c r="AG1553" i="5" s="1"/>
  <c r="AI1553" i="5" s="1"/>
  <c r="AG1554" i="5" a="1"/>
  <c r="AG1554" i="5" s="1"/>
  <c r="AG1555" i="5" a="1"/>
  <c r="AG1555" i="5" s="1"/>
  <c r="AI1555" i="5" s="1"/>
  <c r="AG1556" i="5" a="1"/>
  <c r="AG1556" i="5" s="1"/>
  <c r="AI1556" i="5" s="1"/>
  <c r="AG1557" i="5" a="1"/>
  <c r="AG1557" i="5" s="1"/>
  <c r="AI1557" i="5" s="1"/>
  <c r="AG1558" i="5" a="1"/>
  <c r="AG1558" i="5" s="1"/>
  <c r="AG1559" i="5" a="1"/>
  <c r="AG1559" i="5" s="1"/>
  <c r="AI1559" i="5" s="1"/>
  <c r="AG1560" i="5" a="1"/>
  <c r="AG1560" i="5" s="1"/>
  <c r="AI1560" i="5" s="1"/>
  <c r="AG1561" i="5" a="1"/>
  <c r="AG1561" i="5" s="1"/>
  <c r="AI1561" i="5" s="1"/>
  <c r="AG1562" i="5" a="1"/>
  <c r="AG1562" i="5" s="1"/>
  <c r="AG1563" i="5" a="1"/>
  <c r="AG1563" i="5" s="1"/>
  <c r="AI1563" i="5" s="1"/>
  <c r="AG1564" i="5" a="1"/>
  <c r="AG1564" i="5" s="1"/>
  <c r="AI1564" i="5" s="1"/>
  <c r="AG1565" i="5" a="1"/>
  <c r="AG1565" i="5" s="1"/>
  <c r="AI1565" i="5" s="1"/>
  <c r="AG1566" i="5" a="1"/>
  <c r="AG1566" i="5" s="1"/>
  <c r="AG1567" i="5" a="1"/>
  <c r="AG1567" i="5" s="1"/>
  <c r="AI1567" i="5" s="1"/>
  <c r="AG1568" i="5" a="1"/>
  <c r="AG1568" i="5" s="1"/>
  <c r="AI1568" i="5" s="1"/>
  <c r="AG1569" i="5" a="1"/>
  <c r="AG1569" i="5" s="1"/>
  <c r="AI1569" i="5" s="1"/>
  <c r="AG1570" i="5" a="1"/>
  <c r="AG1570" i="5" s="1"/>
  <c r="AG1571" i="5" a="1"/>
  <c r="AG1571" i="5" s="1"/>
  <c r="AI1571" i="5" s="1"/>
  <c r="AG1572" i="5" a="1"/>
  <c r="AG1572" i="5" s="1"/>
  <c r="AI1572" i="5" s="1"/>
  <c r="AG1573" i="5" a="1"/>
  <c r="AG1573" i="5" s="1"/>
  <c r="AI1573" i="5" s="1"/>
  <c r="AG1574" i="5" a="1"/>
  <c r="AG1574" i="5" s="1"/>
  <c r="AG1575" i="5" a="1"/>
  <c r="AG1575" i="5" s="1"/>
  <c r="AI1575" i="5" s="1"/>
  <c r="AG1576" i="5" a="1"/>
  <c r="AG1576" i="5" s="1"/>
  <c r="AI1576" i="5" s="1"/>
  <c r="AG1577" i="5" a="1"/>
  <c r="AG1577" i="5" s="1"/>
  <c r="AI1577" i="5" s="1"/>
  <c r="AG1578" i="5" a="1"/>
  <c r="AG1578" i="5" s="1"/>
  <c r="AG1579" i="5" a="1"/>
  <c r="AG1579" i="5" s="1"/>
  <c r="AI1579" i="5" s="1"/>
  <c r="AG1580" i="5" a="1"/>
  <c r="AG1580" i="5" s="1"/>
  <c r="AI1580" i="5" s="1"/>
  <c r="AG1581" i="5" a="1"/>
  <c r="AG1581" i="5" s="1"/>
  <c r="AI1581" i="5" s="1"/>
  <c r="AG1582" i="5" a="1"/>
  <c r="AG1582" i="5" s="1"/>
  <c r="AG1583" i="5" a="1"/>
  <c r="AG1583" i="5" s="1"/>
  <c r="AI1583" i="5" s="1"/>
  <c r="AG1584" i="5" a="1"/>
  <c r="AG1584" i="5" s="1"/>
  <c r="AI1584" i="5" s="1"/>
  <c r="AG1585" i="5" a="1"/>
  <c r="AG1585" i="5" s="1"/>
  <c r="AI1585" i="5" s="1"/>
  <c r="AG1586" i="5" a="1"/>
  <c r="AG1586" i="5" s="1"/>
  <c r="AG1587" i="5" a="1"/>
  <c r="AG1587" i="5" s="1"/>
  <c r="AI1587" i="5" s="1"/>
  <c r="AG1588" i="5" a="1"/>
  <c r="AG1588" i="5" s="1"/>
  <c r="AI1588" i="5" s="1"/>
  <c r="AG1589" i="5" a="1"/>
  <c r="AG1589" i="5" s="1"/>
  <c r="AI1589" i="5" s="1"/>
  <c r="AG1590" i="5" a="1"/>
  <c r="AG1590" i="5" s="1"/>
  <c r="AG1591" i="5" a="1"/>
  <c r="AG1591" i="5" s="1"/>
  <c r="AI1591" i="5" s="1"/>
  <c r="AG1592" i="5" a="1"/>
  <c r="AG1592" i="5" s="1"/>
  <c r="AI1592" i="5" s="1"/>
  <c r="AG1593" i="5" a="1"/>
  <c r="AG1593" i="5" s="1"/>
  <c r="AI1593" i="5" s="1"/>
  <c r="AG1594" i="5" a="1"/>
  <c r="AG1594" i="5" s="1"/>
  <c r="AG1595" i="5" a="1"/>
  <c r="AG1595" i="5" s="1"/>
  <c r="AI1595" i="5" s="1"/>
  <c r="AG1596" i="5" a="1"/>
  <c r="AG1596" i="5" s="1"/>
  <c r="AI1596" i="5" s="1"/>
  <c r="AG1597" i="5" a="1"/>
  <c r="AG1597" i="5" s="1"/>
  <c r="AI1597" i="5" s="1"/>
  <c r="AG1598" i="5" a="1"/>
  <c r="AG1598" i="5" s="1"/>
  <c r="AG1599" i="5" a="1"/>
  <c r="AG1599" i="5" s="1"/>
  <c r="AI1599" i="5" s="1"/>
  <c r="AH6" i="5" a="1"/>
  <c r="AH6" i="5" s="1"/>
  <c r="AG6" i="5" a="1"/>
  <c r="AG6" i="5" s="1"/>
  <c r="AI142" i="5" l="1"/>
  <c r="AI1304" i="5"/>
  <c r="AI311" i="5"/>
  <c r="AI18" i="5"/>
  <c r="AI1314" i="5"/>
  <c r="AI1310" i="5"/>
  <c r="AI1303" i="5"/>
  <c r="AI1282" i="5"/>
  <c r="AI1278" i="5"/>
  <c r="AI1250" i="5"/>
  <c r="AI1246" i="5"/>
  <c r="AI1218" i="5"/>
  <c r="AI441" i="5"/>
  <c r="AI1598" i="5"/>
  <c r="AI1594" i="5"/>
  <c r="AI1590" i="5"/>
  <c r="AI1586" i="5"/>
  <c r="AI1582" i="5"/>
  <c r="AI1578" i="5"/>
  <c r="AI1574" i="5"/>
  <c r="AI1570" i="5"/>
  <c r="AI1566" i="5"/>
  <c r="AI1562" i="5"/>
  <c r="AI1558" i="5"/>
  <c r="AI1554" i="5"/>
  <c r="AI1550" i="5"/>
  <c r="AI1546" i="5"/>
  <c r="AI1542" i="5"/>
  <c r="AI1538" i="5"/>
  <c r="AI1534" i="5"/>
  <c r="AI1530" i="5"/>
  <c r="AI1526" i="5"/>
  <c r="AI1522" i="5"/>
  <c r="AI1518" i="5"/>
  <c r="AI1514" i="5"/>
  <c r="AI1510" i="5"/>
  <c r="AI1506" i="5"/>
  <c r="AI1502" i="5"/>
  <c r="AI1498" i="5"/>
  <c r="AI1494" i="5"/>
  <c r="AI1490" i="5"/>
  <c r="AI1486" i="5"/>
  <c r="AI1482" i="5"/>
  <c r="AI1478" i="5"/>
  <c r="AI1474" i="5"/>
  <c r="AI1470" i="5"/>
  <c r="AI1466" i="5"/>
  <c r="AI1462" i="5"/>
  <c r="AI1458" i="5"/>
  <c r="AI1454" i="5"/>
  <c r="AI1450" i="5"/>
  <c r="AI1446" i="5"/>
  <c r="AI1442" i="5"/>
  <c r="AI1438" i="5"/>
  <c r="AI1434" i="5"/>
  <c r="AI1430" i="5"/>
  <c r="AI1426" i="5"/>
  <c r="AI1422" i="5"/>
  <c r="AI1418" i="5"/>
  <c r="AI1414" i="5"/>
  <c r="AI1410" i="5"/>
  <c r="AI1406" i="5"/>
  <c r="AI1402" i="5"/>
  <c r="AI1398" i="5"/>
  <c r="AI1394" i="5"/>
  <c r="AI1390" i="5"/>
  <c r="AI1386" i="5"/>
  <c r="AI1382" i="5"/>
  <c r="AI1378" i="5"/>
  <c r="AI1374" i="5"/>
  <c r="AI1370" i="5"/>
  <c r="AI1366" i="5"/>
  <c r="AI1362" i="5"/>
  <c r="AI1358" i="5"/>
  <c r="AI1354" i="5"/>
  <c r="AI1350" i="5"/>
  <c r="AI1346" i="5"/>
  <c r="AI1342" i="5"/>
  <c r="AI1338" i="5"/>
  <c r="AI1334" i="5"/>
  <c r="AI1306" i="5"/>
  <c r="AI1302" i="5"/>
  <c r="AI1274" i="5"/>
  <c r="AI1270" i="5"/>
  <c r="AI1242" i="5"/>
  <c r="AI1238" i="5"/>
  <c r="AI307" i="5"/>
  <c r="AI281" i="5"/>
  <c r="AI249" i="5"/>
  <c r="AI217" i="5"/>
  <c r="AI193" i="5"/>
  <c r="AI177" i="5"/>
  <c r="AI74" i="5"/>
  <c r="AI6" i="5"/>
  <c r="AI1330" i="5"/>
  <c r="AI1326" i="5"/>
  <c r="AI1298" i="5"/>
  <c r="AI1294" i="5"/>
  <c r="AI1266" i="5"/>
  <c r="AI1262" i="5"/>
  <c r="AI1234" i="5"/>
  <c r="AI1230" i="5"/>
  <c r="AI449" i="5"/>
  <c r="AO33" i="5"/>
  <c r="AN33" i="5"/>
  <c r="AM34" i="5"/>
  <c r="AM29" i="5"/>
  <c r="AN28" i="5"/>
  <c r="AM33" i="5"/>
  <c r="AM28" i="5"/>
  <c r="AO32" i="3"/>
  <c r="AM33" i="3"/>
  <c r="AM34" i="3"/>
  <c r="AH88" i="3" a="1"/>
  <c r="AH88" i="3"/>
  <c r="AI88" i="3" s="1"/>
  <c r="AG88" i="3" a="1"/>
  <c r="AG88" i="3"/>
  <c r="AH6" i="3" a="1"/>
  <c r="AH6" i="3" s="1"/>
  <c r="AG6" i="3" a="1"/>
  <c r="AG6" i="3" s="1"/>
  <c r="AI6" i="3"/>
  <c r="AH14" i="3" a="1"/>
  <c r="AH14" i="3"/>
  <c r="AG14" i="3" a="1"/>
  <c r="AG14" i="3"/>
  <c r="AH7" i="3" a="1"/>
  <c r="AH7" i="3" s="1"/>
  <c r="AG7" i="3" a="1"/>
  <c r="AG7" i="3" s="1"/>
  <c r="AH10" i="3" a="1"/>
  <c r="AH10" i="3"/>
  <c r="AI10" i="3" s="1"/>
  <c r="AG10" i="3" a="1"/>
  <c r="AG10" i="3"/>
  <c r="AH8" i="3" a="1"/>
  <c r="AH8" i="3" s="1"/>
  <c r="AG8" i="3" a="1"/>
  <c r="AG8" i="3" s="1"/>
  <c r="AH23" i="3" a="1"/>
  <c r="AH23" i="3"/>
  <c r="AI23" i="3" s="1"/>
  <c r="AG23" i="3" a="1"/>
  <c r="AG23" i="3"/>
  <c r="AH25" i="3" a="1"/>
  <c r="AH25" i="3" s="1"/>
  <c r="AI25" i="3" s="1"/>
  <c r="AG25" i="3" a="1"/>
  <c r="AG25" i="3" s="1"/>
  <c r="AH26" i="3" a="1"/>
  <c r="AH26" i="3"/>
  <c r="AI26" i="3" s="1"/>
  <c r="AG26" i="3" a="1"/>
  <c r="AG26" i="3"/>
  <c r="AH50" i="3" a="1"/>
  <c r="AH50" i="3" s="1"/>
  <c r="AI50" i="3" s="1"/>
  <c r="AG50" i="3" a="1"/>
  <c r="AG50" i="3" s="1"/>
  <c r="AH12" i="3" a="1"/>
  <c r="AH12" i="3"/>
  <c r="AI12" i="3" s="1"/>
  <c r="AG12" i="3" a="1"/>
  <c r="AG12" i="3"/>
  <c r="AH9" i="3" a="1"/>
  <c r="AH9" i="3" s="1"/>
  <c r="AG9" i="3" a="1"/>
  <c r="AG9" i="3" s="1"/>
  <c r="AH22" i="3" a="1"/>
  <c r="AH22" i="3"/>
  <c r="AI22" i="3" s="1"/>
  <c r="AG22" i="3" a="1"/>
  <c r="AG22" i="3"/>
  <c r="AH11" i="3" a="1"/>
  <c r="AH11" i="3" s="1"/>
  <c r="AG11" i="3" a="1"/>
  <c r="AG11" i="3" s="1"/>
  <c r="AI11" i="3" s="1"/>
  <c r="AH24" i="3" a="1"/>
  <c r="AH24" i="3"/>
  <c r="AG24" i="3" a="1"/>
  <c r="AG24" i="3"/>
  <c r="AH15" i="3" a="1"/>
  <c r="AH15" i="3" s="1"/>
  <c r="AI15" i="3" s="1"/>
  <c r="AG15" i="3" a="1"/>
  <c r="AG15" i="3" s="1"/>
  <c r="AH52" i="3" a="1"/>
  <c r="AH52" i="3"/>
  <c r="AI52" i="3" s="1"/>
  <c r="AG52" i="3" a="1"/>
  <c r="AG52" i="3"/>
  <c r="AG358" i="3" a="1"/>
  <c r="AG358" i="3" s="1"/>
  <c r="AH358" i="3" a="1"/>
  <c r="AH358" i="3" s="1"/>
  <c r="AI358" i="3"/>
  <c r="AH16" i="3" a="1"/>
  <c r="AH16" i="3"/>
  <c r="AG16" i="3" a="1"/>
  <c r="AG16" i="3"/>
  <c r="AH73" i="3" a="1"/>
  <c r="AH73" i="3" s="1"/>
  <c r="AI73" i="3" s="1"/>
  <c r="AG73" i="3" a="1"/>
  <c r="AG73" i="3" s="1"/>
  <c r="AH35" i="3" a="1"/>
  <c r="AH35" i="3"/>
  <c r="AI35" i="3" s="1"/>
  <c r="AG35" i="3" a="1"/>
  <c r="AG35" i="3"/>
  <c r="AH21" i="3" a="1"/>
  <c r="AH21" i="3" s="1"/>
  <c r="AI21" i="3" s="1"/>
  <c r="AG21" i="3" a="1"/>
  <c r="AG21" i="3" s="1"/>
  <c r="AH45" i="3" a="1"/>
  <c r="AH45" i="3"/>
  <c r="AI45" i="3" s="1"/>
  <c r="AG45" i="3" a="1"/>
  <c r="AG45" i="3"/>
  <c r="AH20" i="3" a="1"/>
  <c r="AH20" i="3" s="1"/>
  <c r="AG20" i="3" a="1"/>
  <c r="AG20" i="3" s="1"/>
  <c r="AI20" i="3" s="1"/>
  <c r="AH28" i="3" a="1"/>
  <c r="AH28" i="3"/>
  <c r="AG28" i="3" a="1"/>
  <c r="AG28" i="3"/>
  <c r="AH13" i="3" a="1"/>
  <c r="AH13" i="3" s="1"/>
  <c r="AG13" i="3" a="1"/>
  <c r="AG13" i="3" s="1"/>
  <c r="AI13" i="3"/>
  <c r="AH30" i="3" a="1"/>
  <c r="AH30" i="3"/>
  <c r="AG30" i="3" a="1"/>
  <c r="AG30" i="3"/>
  <c r="AH137" i="3" a="1"/>
  <c r="AH137" i="3" s="1"/>
  <c r="AI137" i="3" s="1"/>
  <c r="AG137" i="3" a="1"/>
  <c r="AG137" i="3" s="1"/>
  <c r="AH40" i="3" a="1"/>
  <c r="AH40" i="3"/>
  <c r="AI40" i="3" s="1"/>
  <c r="AG40" i="3" a="1"/>
  <c r="AG40" i="3"/>
  <c r="AH130" i="3" a="1"/>
  <c r="AH130" i="3" s="1"/>
  <c r="AI130" i="3" s="1"/>
  <c r="AG130" i="3" a="1"/>
  <c r="AG130" i="3" s="1"/>
  <c r="AH49" i="3" a="1"/>
  <c r="AH49" i="3"/>
  <c r="AI49" i="3" s="1"/>
  <c r="AG49" i="3" a="1"/>
  <c r="AG49" i="3"/>
  <c r="AH41" i="3" a="1"/>
  <c r="AH41" i="3" s="1"/>
  <c r="AG41" i="3" a="1"/>
  <c r="AG41" i="3" s="1"/>
  <c r="AI41" i="3" s="1"/>
  <c r="AH19" i="3" a="1"/>
  <c r="AH19" i="3"/>
  <c r="AG19" i="3" a="1"/>
  <c r="AG19" i="3"/>
  <c r="AH59" i="3" a="1"/>
  <c r="AH59" i="3" s="1"/>
  <c r="AG59" i="3" a="1"/>
  <c r="AG59" i="3" s="1"/>
  <c r="AI59" i="3"/>
  <c r="AH37" i="3" a="1"/>
  <c r="AH37" i="3"/>
  <c r="AG37" i="3" a="1"/>
  <c r="AG37" i="3"/>
  <c r="AH67" i="3" a="1"/>
  <c r="AH67" i="3" s="1"/>
  <c r="AI67" i="3" s="1"/>
  <c r="AG67" i="3" a="1"/>
  <c r="AG67" i="3" s="1"/>
  <c r="AH57" i="3" a="1"/>
  <c r="AH57" i="3"/>
  <c r="AI57" i="3" s="1"/>
  <c r="AG57" i="3" a="1"/>
  <c r="AG57" i="3"/>
  <c r="AH65" i="3" a="1"/>
  <c r="AH65" i="3" s="1"/>
  <c r="AI65" i="3" s="1"/>
  <c r="AG65" i="3" a="1"/>
  <c r="AG65" i="3" s="1"/>
  <c r="AH70" i="3" a="1"/>
  <c r="AH70" i="3"/>
  <c r="AI70" i="3" s="1"/>
  <c r="AG70" i="3" a="1"/>
  <c r="AG70" i="3"/>
  <c r="AH61" i="3" a="1"/>
  <c r="AH61" i="3"/>
  <c r="AI61" i="3" s="1"/>
  <c r="AG61" i="3" a="1"/>
  <c r="AG61" i="3" s="1"/>
  <c r="AH48" i="3" a="1"/>
  <c r="AH48" i="3"/>
  <c r="AI48" i="3" s="1"/>
  <c r="AG48" i="3" a="1"/>
  <c r="AG48" i="3"/>
  <c r="AH18" i="3" a="1"/>
  <c r="AH18" i="3" s="1"/>
  <c r="AG18" i="3" a="1"/>
  <c r="AG18" i="3" s="1"/>
  <c r="AH53" i="3" a="1"/>
  <c r="AH53" i="3"/>
  <c r="AG53" i="3" a="1"/>
  <c r="AG53" i="3" s="1"/>
  <c r="AH46" i="3" a="1"/>
  <c r="AH46" i="3" s="1"/>
  <c r="AI46" i="3" s="1"/>
  <c r="AG46" i="3" a="1"/>
  <c r="AG46" i="3" s="1"/>
  <c r="AH33" i="3" a="1"/>
  <c r="AH33" i="3" s="1"/>
  <c r="AI33" i="3" s="1"/>
  <c r="AG33" i="3" a="1"/>
  <c r="AG33" i="3"/>
  <c r="AG255" i="3" a="1"/>
  <c r="AG255" i="3" s="1"/>
  <c r="AH255" i="3" a="1"/>
  <c r="AH255" i="3" s="1"/>
  <c r="AI255" i="3"/>
  <c r="AH157" i="3" a="1"/>
  <c r="AH157" i="3"/>
  <c r="AG157" i="3" a="1"/>
  <c r="AG157" i="3"/>
  <c r="AH115" i="3" a="1"/>
  <c r="AH115" i="3" s="1"/>
  <c r="AG115" i="3" a="1"/>
  <c r="AG115" i="3" s="1"/>
  <c r="AI115" i="3"/>
  <c r="AH63" i="3" a="1"/>
  <c r="AH63" i="3" s="1"/>
  <c r="AI63" i="3" s="1"/>
  <c r="AG63" i="3" a="1"/>
  <c r="AG63" i="3"/>
  <c r="AH76" i="3" a="1"/>
  <c r="AH76" i="3" s="1"/>
  <c r="AG76" i="3" a="1"/>
  <c r="AG76" i="3"/>
  <c r="AI76" i="3" s="1"/>
  <c r="AH43" i="3" a="1"/>
  <c r="AH43" i="3"/>
  <c r="AG43" i="3" a="1"/>
  <c r="AG43" i="3" s="1"/>
  <c r="AH55" i="3" a="1"/>
  <c r="AH55" i="3" s="1"/>
  <c r="AG55" i="3" a="1"/>
  <c r="AG55" i="3" s="1"/>
  <c r="AH80" i="3" a="1"/>
  <c r="AH80" i="3" s="1"/>
  <c r="AI80" i="3" s="1"/>
  <c r="AG80" i="3" a="1"/>
  <c r="AG80" i="3"/>
  <c r="AH111" i="3" a="1"/>
  <c r="AH111" i="3" s="1"/>
  <c r="AG111" i="3" a="1"/>
  <c r="AG111" i="3" s="1"/>
  <c r="AI111" i="3" s="1"/>
  <c r="AH39" i="3" a="1"/>
  <c r="AH39" i="3"/>
  <c r="AG39" i="3" a="1"/>
  <c r="AG39" i="3" s="1"/>
  <c r="AH153" i="3" a="1"/>
  <c r="AH153" i="3"/>
  <c r="AI153" i="3" s="1"/>
  <c r="AG153" i="3" a="1"/>
  <c r="AG153" i="3" s="1"/>
  <c r="AH42" i="3" a="1"/>
  <c r="AH42" i="3"/>
  <c r="AI42" i="3" s="1"/>
  <c r="AG42" i="3" a="1"/>
  <c r="AG42" i="3"/>
  <c r="AH93" i="3" a="1"/>
  <c r="AH93" i="3" s="1"/>
  <c r="AI93" i="3" s="1"/>
  <c r="AG93" i="3" a="1"/>
  <c r="AG93" i="3" s="1"/>
  <c r="AH31" i="3" a="1"/>
  <c r="AH31" i="3"/>
  <c r="AG31" i="3" a="1"/>
  <c r="AG31" i="3" s="1"/>
  <c r="AH69" i="3" a="1"/>
  <c r="AH69" i="3" s="1"/>
  <c r="AI69" i="3" s="1"/>
  <c r="AG69" i="3" a="1"/>
  <c r="AG69" i="3" s="1"/>
  <c r="AH27" i="3" a="1"/>
  <c r="AH27" i="3" s="1"/>
  <c r="AG27" i="3" a="1"/>
  <c r="AG27" i="3"/>
  <c r="AI27" i="3"/>
  <c r="AH17" i="3" a="1"/>
  <c r="AH17" i="3" s="1"/>
  <c r="AG17" i="3" a="1"/>
  <c r="AG17" i="3" s="1"/>
  <c r="AI17" i="3" s="1"/>
  <c r="AH38" i="3" a="1"/>
  <c r="AH38" i="3"/>
  <c r="AG38" i="3" a="1"/>
  <c r="AG38" i="3"/>
  <c r="AH117" i="3" a="1"/>
  <c r="AH117" i="3" s="1"/>
  <c r="AI117" i="3" s="1"/>
  <c r="AG117" i="3" a="1"/>
  <c r="AG117" i="3" s="1"/>
  <c r="AH72" i="3" a="1"/>
  <c r="AH72" i="3" s="1"/>
  <c r="AI72" i="3" s="1"/>
  <c r="AG72" i="3" a="1"/>
  <c r="AG72" i="3"/>
  <c r="AH44" i="3" a="1"/>
  <c r="AH44" i="3" s="1"/>
  <c r="AG44" i="3" a="1"/>
  <c r="AG44" i="3"/>
  <c r="AI44" i="3" s="1"/>
  <c r="AH106" i="3" a="1"/>
  <c r="AH106" i="3"/>
  <c r="AG106" i="3" a="1"/>
  <c r="AG106" i="3" s="1"/>
  <c r="AH60" i="3" a="1"/>
  <c r="AH60" i="3" s="1"/>
  <c r="AI60" i="3" s="1"/>
  <c r="AG60" i="3" a="1"/>
  <c r="AG60" i="3" s="1"/>
  <c r="AH54" i="3" a="1"/>
  <c r="AH54" i="3" s="1"/>
  <c r="AI54" i="3" s="1"/>
  <c r="AG54" i="3" a="1"/>
  <c r="AG54" i="3"/>
  <c r="AH86" i="3" a="1"/>
  <c r="AH86" i="3" s="1"/>
  <c r="AG86" i="3" a="1"/>
  <c r="AG86" i="3" s="1"/>
  <c r="AI86" i="3" s="1"/>
  <c r="AH77" i="3" a="1"/>
  <c r="AH77" i="3"/>
  <c r="AI77" i="3" s="1"/>
  <c r="AG77" i="3" a="1"/>
  <c r="AG77" i="3" s="1"/>
  <c r="AH58" i="3" a="1"/>
  <c r="AH58" i="3"/>
  <c r="AI58" i="3" s="1"/>
  <c r="AG58" i="3" a="1"/>
  <c r="AG58" i="3" s="1"/>
  <c r="AH110" i="3" a="1"/>
  <c r="AH110" i="3"/>
  <c r="AI110" i="3" s="1"/>
  <c r="AG110" i="3" a="1"/>
  <c r="AG110" i="3"/>
  <c r="AH94" i="3" a="1"/>
  <c r="AH94" i="3" s="1"/>
  <c r="AG94" i="3" a="1"/>
  <c r="AG94" i="3" s="1"/>
  <c r="AH99" i="3" a="1"/>
  <c r="AH99" i="3"/>
  <c r="AG99" i="3" a="1"/>
  <c r="AG99" i="3" s="1"/>
  <c r="AG278" i="3" a="1"/>
  <c r="AG278" i="3" s="1"/>
  <c r="AI278" i="3" s="1"/>
  <c r="AH278" i="3" a="1"/>
  <c r="AH278" i="3" s="1"/>
  <c r="AH83" i="3" a="1"/>
  <c r="AH83" i="3" s="1"/>
  <c r="AI83" i="3" s="1"/>
  <c r="AG83" i="3" a="1"/>
  <c r="AG83" i="3"/>
  <c r="AH100" i="3" a="1"/>
  <c r="AH100" i="3" s="1"/>
  <c r="AG100" i="3" a="1"/>
  <c r="AG100" i="3" s="1"/>
  <c r="AI100" i="3"/>
  <c r="AH107" i="3" a="1"/>
  <c r="AH107" i="3"/>
  <c r="AG107" i="3" a="1"/>
  <c r="AG107" i="3"/>
  <c r="AH84" i="3" a="1"/>
  <c r="AH84" i="3" s="1"/>
  <c r="AI84" i="3" s="1"/>
  <c r="AG84" i="3" a="1"/>
  <c r="AG84" i="3" s="1"/>
  <c r="AG680" i="3" a="1"/>
  <c r="AG680" i="3" s="1"/>
  <c r="AH680" i="3" a="1"/>
  <c r="AH680" i="3"/>
  <c r="AG280" i="3" a="1"/>
  <c r="AG280" i="3" s="1"/>
  <c r="AH280" i="3" a="1"/>
  <c r="AH280" i="3"/>
  <c r="AI280" i="3" s="1"/>
  <c r="AH79" i="3" a="1"/>
  <c r="AH79" i="3"/>
  <c r="AG79" i="3" a="1"/>
  <c r="AG79" i="3" s="1"/>
  <c r="AH140" i="3" a="1"/>
  <c r="AH140" i="3" s="1"/>
  <c r="AG140" i="3" a="1"/>
  <c r="AG140" i="3" s="1"/>
  <c r="AH75" i="3" a="1"/>
  <c r="AH75" i="3" s="1"/>
  <c r="AI75" i="3" s="1"/>
  <c r="AG75" i="3" a="1"/>
  <c r="AG75" i="3"/>
  <c r="AG370" i="3" a="1"/>
  <c r="AG370" i="3" s="1"/>
  <c r="AH370" i="3" a="1"/>
  <c r="AH370" i="3" s="1"/>
  <c r="AI370" i="3" s="1"/>
  <c r="AH173" i="3" a="1"/>
  <c r="AH173" i="3"/>
  <c r="AG173" i="3" a="1"/>
  <c r="AG173" i="3" s="1"/>
  <c r="AH142" i="3" a="1"/>
  <c r="AH142" i="3"/>
  <c r="AI142" i="3" s="1"/>
  <c r="AG142" i="3" a="1"/>
  <c r="AG142" i="3" s="1"/>
  <c r="AH82" i="3" a="1"/>
  <c r="AH82" i="3"/>
  <c r="AI82" i="3" s="1"/>
  <c r="AG82" i="3" a="1"/>
  <c r="AG82" i="3"/>
  <c r="AH91" i="3" a="1"/>
  <c r="AH91" i="3" s="1"/>
  <c r="AI91" i="3" s="1"/>
  <c r="AG91" i="3" a="1"/>
  <c r="AG91" i="3" s="1"/>
  <c r="AH89" i="3" a="1"/>
  <c r="AH89" i="3"/>
  <c r="AG89" i="3" a="1"/>
  <c r="AG89" i="3" s="1"/>
  <c r="AG293" i="3" a="1"/>
  <c r="AG293" i="3" s="1"/>
  <c r="AI293" i="3" s="1"/>
  <c r="AH293" i="3" a="1"/>
  <c r="AH293" i="3" s="1"/>
  <c r="AH102" i="3" a="1"/>
  <c r="AH102" i="3" s="1"/>
  <c r="AG102" i="3" a="1"/>
  <c r="AG102" i="3"/>
  <c r="AI102" i="3"/>
  <c r="AH101" i="3" a="1"/>
  <c r="AH101" i="3" s="1"/>
  <c r="AG101" i="3" a="1"/>
  <c r="AG101" i="3" s="1"/>
  <c r="AI101" i="3" s="1"/>
  <c r="AG245" i="3" a="1"/>
  <c r="AG245" i="3"/>
  <c r="AH245" i="3" a="1"/>
  <c r="AH245" i="3"/>
  <c r="AH34" i="3" a="1"/>
  <c r="AH34" i="3" s="1"/>
  <c r="AG34" i="3" a="1"/>
  <c r="AG34" i="3" s="1"/>
  <c r="AI34" i="3"/>
  <c r="AH125" i="3" a="1"/>
  <c r="AH125" i="3" s="1"/>
  <c r="AG125" i="3" a="1"/>
  <c r="AG125" i="3"/>
  <c r="AH98" i="3" a="1"/>
  <c r="AH98" i="3" s="1"/>
  <c r="AG98" i="3" a="1"/>
  <c r="AG98" i="3"/>
  <c r="AI98" i="3" s="1"/>
  <c r="AH90" i="3" a="1"/>
  <c r="AH90" i="3"/>
  <c r="AG90" i="3" a="1"/>
  <c r="AG90" i="3" s="1"/>
  <c r="AH36" i="3" a="1"/>
  <c r="AH36" i="3" s="1"/>
  <c r="AI36" i="3" s="1"/>
  <c r="AG36" i="3" a="1"/>
  <c r="AG36" i="3" s="1"/>
  <c r="AH92" i="3" a="1"/>
  <c r="AH92" i="3"/>
  <c r="AG92" i="3" a="1"/>
  <c r="AG92" i="3" s="1"/>
  <c r="AH87" i="3" a="1"/>
  <c r="AH87" i="3" s="1"/>
  <c r="AI87" i="3" s="1"/>
  <c r="AG87" i="3" a="1"/>
  <c r="AG87" i="3" s="1"/>
  <c r="AH108" i="3" a="1"/>
  <c r="AH108" i="3" s="1"/>
  <c r="AG108" i="3" a="1"/>
  <c r="AG108" i="3"/>
  <c r="AH150" i="3" a="1"/>
  <c r="AH150" i="3" s="1"/>
  <c r="AG150" i="3" a="1"/>
  <c r="AG150" i="3" s="1"/>
  <c r="AH181" i="3" a="1"/>
  <c r="AH181" i="3"/>
  <c r="AI181" i="3" s="1"/>
  <c r="AG181" i="3" a="1"/>
  <c r="AG181" i="3" s="1"/>
  <c r="AG240" i="3" a="1"/>
  <c r="AG240" i="3" s="1"/>
  <c r="AH240" i="3" a="1"/>
  <c r="AH240" i="3" s="1"/>
  <c r="AI240" i="3"/>
  <c r="AH158" i="3" a="1"/>
  <c r="AH158" i="3" s="1"/>
  <c r="AG158" i="3" a="1"/>
  <c r="AG158" i="3"/>
  <c r="AH104" i="3" a="1"/>
  <c r="AH104" i="3" s="1"/>
  <c r="AI104" i="3" s="1"/>
  <c r="AG104" i="3" a="1"/>
  <c r="AG104" i="3" s="1"/>
  <c r="AH78" i="3" a="1"/>
  <c r="AH78" i="3"/>
  <c r="AG78" i="3" a="1"/>
  <c r="AG78" i="3" s="1"/>
  <c r="AH143" i="3" a="1"/>
  <c r="AH143" i="3" s="1"/>
  <c r="AI143" i="3" s="1"/>
  <c r="AG143" i="3" a="1"/>
  <c r="AG143" i="3" s="1"/>
  <c r="AH121" i="3" a="1"/>
  <c r="AH121" i="3" s="1"/>
  <c r="AI121" i="3" s="1"/>
  <c r="AG121" i="3" a="1"/>
  <c r="AG121" i="3"/>
  <c r="AH156" i="3" a="1"/>
  <c r="AH156" i="3" s="1"/>
  <c r="AG156" i="3" a="1"/>
  <c r="AG156" i="3" s="1"/>
  <c r="AG348" i="3" a="1"/>
  <c r="AG348" i="3"/>
  <c r="AI348" i="3" s="1"/>
  <c r="AH348" i="3" a="1"/>
  <c r="AH348" i="3" s="1"/>
  <c r="AH164" i="3" a="1"/>
  <c r="AH164" i="3" s="1"/>
  <c r="AI164" i="3" s="1"/>
  <c r="AG164" i="3" a="1"/>
  <c r="AG164" i="3" s="1"/>
  <c r="AH81" i="3" a="1"/>
  <c r="AH81" i="3" s="1"/>
  <c r="AG81" i="3" a="1"/>
  <c r="AG81" i="3"/>
  <c r="AH32" i="3" a="1"/>
  <c r="AH32" i="3" s="1"/>
  <c r="AI32" i="3" s="1"/>
  <c r="AG32" i="3" a="1"/>
  <c r="AG32" i="3" s="1"/>
  <c r="AH47" i="3" a="1"/>
  <c r="AH47" i="3"/>
  <c r="AG47" i="3" a="1"/>
  <c r="AG47" i="3" s="1"/>
  <c r="AG495" i="3" a="1"/>
  <c r="AG495" i="3" s="1"/>
  <c r="AH495" i="3" a="1"/>
  <c r="AH495" i="3" s="1"/>
  <c r="AH113" i="3" a="1"/>
  <c r="AH113" i="3" s="1"/>
  <c r="AG113" i="3" a="1"/>
  <c r="AG113" i="3"/>
  <c r="AH146" i="3" a="1"/>
  <c r="AH146" i="3" s="1"/>
  <c r="AG146" i="3" a="1"/>
  <c r="AG146" i="3" s="1"/>
  <c r="AH62" i="3" a="1"/>
  <c r="AH62" i="3"/>
  <c r="AI62" i="3" s="1"/>
  <c r="AG62" i="3" a="1"/>
  <c r="AG62" i="3" s="1"/>
  <c r="AH119" i="3" a="1"/>
  <c r="AH119" i="3" s="1"/>
  <c r="AG119" i="3" a="1"/>
  <c r="AG119" i="3" s="1"/>
  <c r="AI119" i="3"/>
  <c r="AH68" i="3" a="1"/>
  <c r="AH68" i="3" s="1"/>
  <c r="AG68" i="3" a="1"/>
  <c r="AG68" i="3"/>
  <c r="AH134" i="3" a="1"/>
  <c r="AH134" i="3" s="1"/>
  <c r="AI134" i="3" s="1"/>
  <c r="AG134" i="3" a="1"/>
  <c r="AG134" i="3" s="1"/>
  <c r="AH51" i="3" a="1"/>
  <c r="AH51" i="3"/>
  <c r="AG51" i="3" a="1"/>
  <c r="AG51" i="3" s="1"/>
  <c r="AG232" i="3" a="1"/>
  <c r="AG232" i="3" s="1"/>
  <c r="AI232" i="3" s="1"/>
  <c r="AH232" i="3" a="1"/>
  <c r="AH232" i="3" s="1"/>
  <c r="AH116" i="3" a="1"/>
  <c r="AH116" i="3" s="1"/>
  <c r="AI116" i="3" s="1"/>
  <c r="AG116" i="3" a="1"/>
  <c r="AG116" i="3"/>
  <c r="AH114" i="3" a="1"/>
  <c r="AH114" i="3" s="1"/>
  <c r="AG114" i="3" a="1"/>
  <c r="AG114" i="3" s="1"/>
  <c r="AH66" i="3" a="1"/>
  <c r="AH66" i="3"/>
  <c r="AI66" i="3" s="1"/>
  <c r="AG66" i="3" a="1"/>
  <c r="AG66" i="3" s="1"/>
  <c r="AH120" i="3" a="1"/>
  <c r="AH120" i="3" s="1"/>
  <c r="AI120" i="3" s="1"/>
  <c r="AG120" i="3" a="1"/>
  <c r="AG120" i="3" s="1"/>
  <c r="AG572" i="3" a="1"/>
  <c r="AG572" i="3" s="1"/>
  <c r="AH572" i="3" a="1"/>
  <c r="AH572" i="3"/>
  <c r="AG247" i="3" a="1"/>
  <c r="AG247" i="3" s="1"/>
  <c r="AI247" i="3" s="1"/>
  <c r="AH247" i="3" a="1"/>
  <c r="AH247" i="3" s="1"/>
  <c r="AG226" i="3" a="1"/>
  <c r="AG226" i="3"/>
  <c r="AI226" i="3" s="1"/>
  <c r="AH226" i="3" a="1"/>
  <c r="AH226" i="3"/>
  <c r="AH131" i="3" a="1"/>
  <c r="AH131" i="3" s="1"/>
  <c r="AI131" i="3" s="1"/>
  <c r="AG131" i="3" a="1"/>
  <c r="AG131" i="3" s="1"/>
  <c r="AH185" i="3" a="1"/>
  <c r="AH185" i="3"/>
  <c r="AI185" i="3" s="1"/>
  <c r="AG185" i="3" a="1"/>
  <c r="AG185" i="3"/>
  <c r="AH187" i="3" a="1"/>
  <c r="AH187" i="3" s="1"/>
  <c r="AG187" i="3" a="1"/>
  <c r="AG187" i="3" s="1"/>
  <c r="AG431" i="3" a="1"/>
  <c r="AG431" i="3"/>
  <c r="AI431" i="3" s="1"/>
  <c r="AH431" i="3" a="1"/>
  <c r="AH431" i="3"/>
  <c r="AH112" i="3" a="1"/>
  <c r="AH112" i="3" s="1"/>
  <c r="AI112" i="3" s="1"/>
  <c r="AG112" i="3" a="1"/>
  <c r="AG112" i="3" s="1"/>
  <c r="AH151" i="3" a="1"/>
  <c r="AH151" i="3"/>
  <c r="AI151" i="3" s="1"/>
  <c r="AG151" i="3" a="1"/>
  <c r="AG151" i="3"/>
  <c r="AH176" i="3" a="1"/>
  <c r="AH176" i="3" s="1"/>
  <c r="AI176" i="3" s="1"/>
  <c r="AG176" i="3" a="1"/>
  <c r="AG176" i="3" s="1"/>
  <c r="AH178" i="3" a="1"/>
  <c r="AH178" i="3"/>
  <c r="AI178" i="3" s="1"/>
  <c r="AG178" i="3" a="1"/>
  <c r="AG178" i="3"/>
  <c r="AG456" i="3" a="1"/>
  <c r="AG456" i="3" s="1"/>
  <c r="AH456" i="3" a="1"/>
  <c r="AH456" i="3" s="1"/>
  <c r="AI456" i="3"/>
  <c r="AH148" i="3" a="1"/>
  <c r="AH148" i="3"/>
  <c r="AG148" i="3" a="1"/>
  <c r="AG148" i="3"/>
  <c r="AH128" i="3" a="1"/>
  <c r="AH128" i="3" s="1"/>
  <c r="AG128" i="3" a="1"/>
  <c r="AG128" i="3" s="1"/>
  <c r="AH147" i="3" a="1"/>
  <c r="AH147" i="3"/>
  <c r="AI147" i="3" s="1"/>
  <c r="AG147" i="3" a="1"/>
  <c r="AG147" i="3"/>
  <c r="AH97" i="3" a="1"/>
  <c r="AH97" i="3" s="1"/>
  <c r="AG97" i="3" a="1"/>
  <c r="AG97" i="3" s="1"/>
  <c r="AI97" i="3" s="1"/>
  <c r="AH195" i="3" a="1"/>
  <c r="AH195" i="3"/>
  <c r="AG195" i="3" a="1"/>
  <c r="AG195" i="3"/>
  <c r="AG276" i="3" a="1"/>
  <c r="AG276" i="3" s="1"/>
  <c r="AI276" i="3" s="1"/>
  <c r="AH276" i="3" a="1"/>
  <c r="AH276" i="3" s="1"/>
  <c r="AH129" i="3" a="1"/>
  <c r="AH129" i="3"/>
  <c r="AI129" i="3" s="1"/>
  <c r="AG129" i="3" a="1"/>
  <c r="AG129" i="3"/>
  <c r="AH168" i="3" a="1"/>
  <c r="AH168" i="3" s="1"/>
  <c r="AI168" i="3" s="1"/>
  <c r="AG168" i="3" a="1"/>
  <c r="AG168" i="3" s="1"/>
  <c r="AH64" i="3" a="1"/>
  <c r="AH64" i="3"/>
  <c r="AI64" i="3" s="1"/>
  <c r="AG64" i="3" a="1"/>
  <c r="AG64" i="3"/>
  <c r="AH169" i="3" a="1"/>
  <c r="AH169" i="3" s="1"/>
  <c r="AG169" i="3" a="1"/>
  <c r="AG169" i="3" s="1"/>
  <c r="AG207" i="3" a="1"/>
  <c r="AG207" i="3"/>
  <c r="AI207" i="3" s="1"/>
  <c r="AH207" i="3" a="1"/>
  <c r="AH207" i="3"/>
  <c r="AH56" i="3" a="1"/>
  <c r="AH56" i="3"/>
  <c r="AG56" i="3" a="1"/>
  <c r="AG56" i="3" s="1"/>
  <c r="AG466" i="3" a="1"/>
  <c r="AG466" i="3" s="1"/>
  <c r="AI466" i="3" s="1"/>
  <c r="AH466" i="3" a="1"/>
  <c r="AH466" i="3"/>
  <c r="AH159" i="3" a="1"/>
  <c r="AH159" i="3" s="1"/>
  <c r="AG159" i="3" a="1"/>
  <c r="AG159" i="3" s="1"/>
  <c r="AI159" i="3" s="1"/>
  <c r="AG335" i="3" a="1"/>
  <c r="AG335" i="3"/>
  <c r="AI335" i="3" s="1"/>
  <c r="AH335" i="3" a="1"/>
  <c r="AH335" i="3"/>
  <c r="AH144" i="3" a="1"/>
  <c r="AH144" i="3"/>
  <c r="AI144" i="3" s="1"/>
  <c r="AG144" i="3" a="1"/>
  <c r="AG144" i="3" s="1"/>
  <c r="AH71" i="3" a="1"/>
  <c r="AH71" i="3"/>
  <c r="AI71" i="3" s="1"/>
  <c r="AG71" i="3" a="1"/>
  <c r="AG71" i="3"/>
  <c r="AG242" i="3" a="1"/>
  <c r="AG242" i="3" s="1"/>
  <c r="AI242" i="3" s="1"/>
  <c r="AH242" i="3" a="1"/>
  <c r="AH242" i="3" s="1"/>
  <c r="AH184" i="3" a="1"/>
  <c r="AH184" i="3"/>
  <c r="AG184" i="3" a="1"/>
  <c r="AG184" i="3"/>
  <c r="AG614" i="3" a="1"/>
  <c r="AG614" i="3" s="1"/>
  <c r="AI614" i="3" s="1"/>
  <c r="AH614" i="3" a="1"/>
  <c r="AH614" i="3" s="1"/>
  <c r="AG722" i="3" a="1"/>
  <c r="AG722" i="3" s="1"/>
  <c r="AI722" i="3" s="1"/>
  <c r="AH722" i="3" a="1"/>
  <c r="AH722" i="3" s="1"/>
  <c r="AG252" i="3" a="1"/>
  <c r="AG252" i="3"/>
  <c r="AI252" i="3" s="1"/>
  <c r="AH252" i="3" a="1"/>
  <c r="AH252" i="3"/>
  <c r="AH155" i="3" a="1"/>
  <c r="AH155" i="3" s="1"/>
  <c r="AG155" i="3" a="1"/>
  <c r="AG155" i="3" s="1"/>
  <c r="AG228" i="3" a="1"/>
  <c r="AG228" i="3"/>
  <c r="AI228" i="3" s="1"/>
  <c r="AH228" i="3" a="1"/>
  <c r="AH228" i="3"/>
  <c r="AG289" i="3" a="1"/>
  <c r="AG289" i="3" s="1"/>
  <c r="AI289" i="3" s="1"/>
  <c r="AH289" i="3" a="1"/>
  <c r="AH289" i="3" s="1"/>
  <c r="AG219" i="3" a="1"/>
  <c r="AG219" i="3"/>
  <c r="AI219" i="3" s="1"/>
  <c r="AH219" i="3" a="1"/>
  <c r="AH219" i="3"/>
  <c r="AH135" i="3" a="1"/>
  <c r="AH135" i="3" s="1"/>
  <c r="AI135" i="3" s="1"/>
  <c r="AG135" i="3" a="1"/>
  <c r="AG135" i="3" s="1"/>
  <c r="AH138" i="3" a="1"/>
  <c r="AH138" i="3"/>
  <c r="AI138" i="3" s="1"/>
  <c r="AG138" i="3" a="1"/>
  <c r="AG138" i="3"/>
  <c r="AG314" i="3" a="1"/>
  <c r="AG314" i="3" s="1"/>
  <c r="AH314" i="3" a="1"/>
  <c r="AH314" i="3" s="1"/>
  <c r="AI314" i="3"/>
  <c r="AH172" i="3" a="1"/>
  <c r="AH172" i="3"/>
  <c r="AG172" i="3" a="1"/>
  <c r="AG172" i="3"/>
  <c r="AG234" i="3" a="1"/>
  <c r="AG234" i="3" s="1"/>
  <c r="AI234" i="3" s="1"/>
  <c r="AH234" i="3" a="1"/>
  <c r="AH234" i="3" s="1"/>
  <c r="AH186" i="3" a="1"/>
  <c r="AH186" i="3"/>
  <c r="AI186" i="3" s="1"/>
  <c r="AG186" i="3" a="1"/>
  <c r="AG186" i="3"/>
  <c r="AG388" i="3" a="1"/>
  <c r="AG388" i="3" s="1"/>
  <c r="AH388" i="3" a="1"/>
  <c r="AH388" i="3" s="1"/>
  <c r="AI388" i="3" s="1"/>
  <c r="AH197" i="3" a="1"/>
  <c r="AH197" i="3"/>
  <c r="AG197" i="3" a="1"/>
  <c r="AG197" i="3"/>
  <c r="AG266" i="3" a="1"/>
  <c r="AG266" i="3" s="1"/>
  <c r="AH266" i="3" a="1"/>
  <c r="AH266" i="3" s="1"/>
  <c r="AG250" i="3" a="1"/>
  <c r="AG250" i="3"/>
  <c r="AI250" i="3" s="1"/>
  <c r="AH250" i="3" a="1"/>
  <c r="AH250" i="3"/>
  <c r="AH170" i="3" a="1"/>
  <c r="AH170" i="3" s="1"/>
  <c r="AI170" i="3" s="1"/>
  <c r="AG170" i="3" a="1"/>
  <c r="AG170" i="3" s="1"/>
  <c r="AG218" i="3" a="1"/>
  <c r="AG218" i="3"/>
  <c r="AI218" i="3" s="1"/>
  <c r="AH218" i="3" a="1"/>
  <c r="AH218" i="3"/>
  <c r="AG308" i="3" a="1"/>
  <c r="AG308" i="3" s="1"/>
  <c r="AH308" i="3" a="1"/>
  <c r="AH308" i="3" s="1"/>
  <c r="AG274" i="3" a="1"/>
  <c r="AG274" i="3"/>
  <c r="AI274" i="3" s="1"/>
  <c r="AH274" i="3" a="1"/>
  <c r="AH274" i="3"/>
  <c r="AH183" i="3" a="1"/>
  <c r="AH183" i="3" s="1"/>
  <c r="AI183" i="3" s="1"/>
  <c r="AG183" i="3" a="1"/>
  <c r="AG183" i="3" s="1"/>
  <c r="AG805" i="3" a="1"/>
  <c r="AG805" i="3"/>
  <c r="AI805" i="3" s="1"/>
  <c r="AH805" i="3" a="1"/>
  <c r="AH805" i="3"/>
  <c r="AG502" i="3" a="1"/>
  <c r="AG502" i="3" s="1"/>
  <c r="AI502" i="3" s="1"/>
  <c r="AH502" i="3" a="1"/>
  <c r="AH502" i="3" s="1"/>
  <c r="AG312" i="3" a="1"/>
  <c r="AG312" i="3"/>
  <c r="AI312" i="3" s="1"/>
  <c r="AH312" i="3" a="1"/>
  <c r="AH312" i="3"/>
  <c r="AH201" i="3" a="1"/>
  <c r="AH201" i="3" s="1"/>
  <c r="AG201" i="3" a="1"/>
  <c r="AG201" i="3" s="1"/>
  <c r="AI201" i="3"/>
  <c r="AH85" i="3" a="1"/>
  <c r="AH85" i="3"/>
  <c r="AG85" i="3" a="1"/>
  <c r="AG85" i="3"/>
  <c r="AG404" i="3" a="1"/>
  <c r="AG404" i="3" s="1"/>
  <c r="AI404" i="3" s="1"/>
  <c r="AH404" i="3" a="1"/>
  <c r="AH404" i="3" s="1"/>
  <c r="AG277" i="3" a="1"/>
  <c r="AG277" i="3"/>
  <c r="AI277" i="3" s="1"/>
  <c r="AH277" i="3" a="1"/>
  <c r="AH277" i="3" s="1"/>
  <c r="AH96" i="3" a="1"/>
  <c r="AH96" i="3" s="1"/>
  <c r="AG96" i="3" a="1"/>
  <c r="AG96" i="3" s="1"/>
  <c r="AI96" i="3"/>
  <c r="AG214" i="3" a="1"/>
  <c r="AG214" i="3" s="1"/>
  <c r="AI214" i="3" s="1"/>
  <c r="AH214" i="3" a="1"/>
  <c r="AH214" i="3"/>
  <c r="AG296" i="3" a="1"/>
  <c r="AG296" i="3" s="1"/>
  <c r="AI296" i="3" s="1"/>
  <c r="AH296" i="3" a="1"/>
  <c r="AH296" i="3" s="1"/>
  <c r="AH74" i="3" a="1"/>
  <c r="AH74" i="3"/>
  <c r="AG74" i="3" a="1"/>
  <c r="AG74" i="3" s="1"/>
  <c r="AH154" i="3" a="1"/>
  <c r="AH154" i="3" s="1"/>
  <c r="AI154" i="3" s="1"/>
  <c r="AG154" i="3" a="1"/>
  <c r="AG154" i="3" s="1"/>
  <c r="AG257" i="3" a="1"/>
  <c r="AG257" i="3" s="1"/>
  <c r="AI257" i="3" s="1"/>
  <c r="AH257" i="3" a="1"/>
  <c r="AH257" i="3"/>
  <c r="AH191" i="3" a="1"/>
  <c r="AH191" i="3" s="1"/>
  <c r="AG191" i="3" a="1"/>
  <c r="AG191" i="3" s="1"/>
  <c r="AG898" i="3" a="1"/>
  <c r="AG898" i="3"/>
  <c r="AI898" i="3" s="1"/>
  <c r="AH898" i="3" a="1"/>
  <c r="AH898" i="3" s="1"/>
  <c r="AH95" i="3" a="1"/>
  <c r="AH95" i="3" s="1"/>
  <c r="AI95" i="3" s="1"/>
  <c r="AG95" i="3" a="1"/>
  <c r="AG95" i="3" s="1"/>
  <c r="AH103" i="3" a="1"/>
  <c r="AH103" i="3" s="1"/>
  <c r="AG103" i="3" a="1"/>
  <c r="AG103" i="3"/>
  <c r="AH109" i="3" a="1"/>
  <c r="AH109" i="3" s="1"/>
  <c r="AG109" i="3" a="1"/>
  <c r="AG109" i="3" s="1"/>
  <c r="AH118" i="3" a="1"/>
  <c r="AH118" i="3"/>
  <c r="AI118" i="3" s="1"/>
  <c r="AG118" i="3" a="1"/>
  <c r="AG118" i="3" s="1"/>
  <c r="AH122" i="3" a="1"/>
  <c r="AH122" i="3" s="1"/>
  <c r="AG122" i="3" a="1"/>
  <c r="AG122" i="3" s="1"/>
  <c r="AI122" i="3" s="1"/>
  <c r="AH123" i="3" a="1"/>
  <c r="AH123" i="3" s="1"/>
  <c r="AG123" i="3" a="1"/>
  <c r="AG123" i="3"/>
  <c r="AH124" i="3" a="1"/>
  <c r="AH124" i="3" s="1"/>
  <c r="AI124" i="3" s="1"/>
  <c r="AG124" i="3" a="1"/>
  <c r="AG124" i="3" s="1"/>
  <c r="AH126" i="3" a="1"/>
  <c r="AH126" i="3"/>
  <c r="AI126" i="3" s="1"/>
  <c r="AG126" i="3" a="1"/>
  <c r="AG126" i="3" s="1"/>
  <c r="AH127" i="3" a="1"/>
  <c r="AH127" i="3" s="1"/>
  <c r="AG127" i="3" a="1"/>
  <c r="AG127" i="3" s="1"/>
  <c r="AI127" i="3"/>
  <c r="AH132" i="3" a="1"/>
  <c r="AH132" i="3" s="1"/>
  <c r="AI132" i="3" s="1"/>
  <c r="AG132" i="3" a="1"/>
  <c r="AG132" i="3"/>
  <c r="AH133" i="3" a="1"/>
  <c r="AH133" i="3" s="1"/>
  <c r="AI133" i="3" s="1"/>
  <c r="AG133" i="3" a="1"/>
  <c r="AG133" i="3" s="1"/>
  <c r="AH136" i="3" a="1"/>
  <c r="AH136" i="3"/>
  <c r="AG136" i="3" a="1"/>
  <c r="AG136" i="3" s="1"/>
  <c r="AH139" i="3" a="1"/>
  <c r="AH139" i="3" s="1"/>
  <c r="AI139" i="3" s="1"/>
  <c r="AG139" i="3" a="1"/>
  <c r="AG139" i="3" s="1"/>
  <c r="AH141" i="3" a="1"/>
  <c r="AH141" i="3" s="1"/>
  <c r="AI141" i="3" s="1"/>
  <c r="AG141" i="3" a="1"/>
  <c r="AG141" i="3"/>
  <c r="AH145" i="3" a="1"/>
  <c r="AH145" i="3" s="1"/>
  <c r="AG145" i="3" a="1"/>
  <c r="AG145" i="3" s="1"/>
  <c r="AH149" i="3" a="1"/>
  <c r="AH149" i="3"/>
  <c r="AI149" i="3" s="1"/>
  <c r="AG149" i="3" a="1"/>
  <c r="AG149" i="3" s="1"/>
  <c r="AH152" i="3" a="1"/>
  <c r="AH152" i="3" s="1"/>
  <c r="AI152" i="3" s="1"/>
  <c r="AG152" i="3" a="1"/>
  <c r="AG152" i="3" s="1"/>
  <c r="AH160" i="3" a="1"/>
  <c r="AH160" i="3" s="1"/>
  <c r="AG160" i="3" a="1"/>
  <c r="AG160" i="3"/>
  <c r="AH161" i="3" a="1"/>
  <c r="AH161" i="3" s="1"/>
  <c r="AG161" i="3" a="1"/>
  <c r="AG161" i="3" s="1"/>
  <c r="AH162" i="3" a="1"/>
  <c r="AH162" i="3"/>
  <c r="AI162" i="3" s="1"/>
  <c r="AG162" i="3" a="1"/>
  <c r="AG162" i="3" s="1"/>
  <c r="AH163" i="3" a="1"/>
  <c r="AH163" i="3" s="1"/>
  <c r="AG163" i="3" a="1"/>
  <c r="AG163" i="3" s="1"/>
  <c r="AI163" i="3" s="1"/>
  <c r="AH166" i="3" a="1"/>
  <c r="AH166" i="3" s="1"/>
  <c r="AG166" i="3" a="1"/>
  <c r="AG166" i="3"/>
  <c r="AH167" i="3" a="1"/>
  <c r="AH167" i="3" s="1"/>
  <c r="AI167" i="3" s="1"/>
  <c r="AG167" i="3" a="1"/>
  <c r="AG167" i="3" s="1"/>
  <c r="AH171" i="3" a="1"/>
  <c r="AH171" i="3"/>
  <c r="AI171" i="3" s="1"/>
  <c r="AG171" i="3" a="1"/>
  <c r="AG171" i="3" s="1"/>
  <c r="AH174" i="3" a="1"/>
  <c r="AH174" i="3" s="1"/>
  <c r="AG174" i="3" a="1"/>
  <c r="AG174" i="3" s="1"/>
  <c r="AI174" i="3"/>
  <c r="AH175" i="3" a="1"/>
  <c r="AH175" i="3" s="1"/>
  <c r="AI175" i="3" s="1"/>
  <c r="AG175" i="3" a="1"/>
  <c r="AG175" i="3"/>
  <c r="AH177" i="3" a="1"/>
  <c r="AH177" i="3" s="1"/>
  <c r="AI177" i="3" s="1"/>
  <c r="AG177" i="3" a="1"/>
  <c r="AG177" i="3" s="1"/>
  <c r="AH179" i="3" a="1"/>
  <c r="AH179" i="3"/>
  <c r="AG179" i="3" a="1"/>
  <c r="AG179" i="3" s="1"/>
  <c r="AH180" i="3" a="1"/>
  <c r="AH180" i="3" s="1"/>
  <c r="AI180" i="3" s="1"/>
  <c r="AG180" i="3" a="1"/>
  <c r="AG180" i="3" s="1"/>
  <c r="AH182" i="3" a="1"/>
  <c r="AH182" i="3" s="1"/>
  <c r="AI182" i="3" s="1"/>
  <c r="AG182" i="3" a="1"/>
  <c r="AG182" i="3"/>
  <c r="AH188" i="3" a="1"/>
  <c r="AH188" i="3" s="1"/>
  <c r="AG188" i="3" a="1"/>
  <c r="AG188" i="3" s="1"/>
  <c r="AH189" i="3" a="1"/>
  <c r="AH189" i="3"/>
  <c r="AI189" i="3" s="1"/>
  <c r="AG189" i="3" a="1"/>
  <c r="AG189" i="3" s="1"/>
  <c r="AH190" i="3" a="1"/>
  <c r="AH190" i="3" s="1"/>
  <c r="AI190" i="3" s="1"/>
  <c r="AG190" i="3" a="1"/>
  <c r="AG190" i="3" s="1"/>
  <c r="AH192" i="3" a="1"/>
  <c r="AH192" i="3" s="1"/>
  <c r="AG192" i="3" a="1"/>
  <c r="AG192" i="3"/>
  <c r="AH193" i="3" a="1"/>
  <c r="AH193" i="3" s="1"/>
  <c r="AG193" i="3" a="1"/>
  <c r="AG193" i="3" s="1"/>
  <c r="AH194" i="3" a="1"/>
  <c r="AH194" i="3"/>
  <c r="AI194" i="3" s="1"/>
  <c r="AG194" i="3" a="1"/>
  <c r="AG194" i="3" s="1"/>
  <c r="AH196" i="3" a="1"/>
  <c r="AH196" i="3" s="1"/>
  <c r="AG196" i="3" a="1"/>
  <c r="AG196" i="3" s="1"/>
  <c r="AI196" i="3" s="1"/>
  <c r="AH198" i="3" a="1"/>
  <c r="AH198" i="3" s="1"/>
  <c r="AG198" i="3" a="1"/>
  <c r="AG198" i="3"/>
  <c r="AH199" i="3" a="1"/>
  <c r="AH199" i="3" s="1"/>
  <c r="AI199" i="3" s="1"/>
  <c r="AG199" i="3" a="1"/>
  <c r="AG199" i="3" s="1"/>
  <c r="AH200" i="3" a="1"/>
  <c r="AH200" i="3"/>
  <c r="AI200" i="3" s="1"/>
  <c r="AG200" i="3" a="1"/>
  <c r="AG200" i="3" s="1"/>
  <c r="AH202" i="3" a="1"/>
  <c r="AH202" i="3" s="1"/>
  <c r="AG202" i="3" a="1"/>
  <c r="AG202" i="3" s="1"/>
  <c r="AI202" i="3"/>
  <c r="AH203" i="3" a="1"/>
  <c r="AH203" i="3" s="1"/>
  <c r="AI203" i="3" s="1"/>
  <c r="AG203" i="3" a="1"/>
  <c r="AG203" i="3"/>
  <c r="AH204" i="3" a="1"/>
  <c r="AH204" i="3" s="1"/>
  <c r="AI204" i="3" s="1"/>
  <c r="AG204" i="3" a="1"/>
  <c r="AG204" i="3" s="1"/>
  <c r="AH206" i="3" a="1"/>
  <c r="AH206" i="3"/>
  <c r="AG206" i="3" a="1"/>
  <c r="AG206" i="3" s="1"/>
  <c r="AG208" i="3" a="1"/>
  <c r="AG208" i="3" s="1"/>
  <c r="AH208" i="3" a="1"/>
  <c r="AH208" i="3"/>
  <c r="AG209" i="3" a="1"/>
  <c r="AG209" i="3"/>
  <c r="AH209" i="3" a="1"/>
  <c r="AH209" i="3" s="1"/>
  <c r="AI209" i="3" s="1"/>
  <c r="AG210" i="3" a="1"/>
  <c r="AG210" i="3"/>
  <c r="AI210" i="3" s="1"/>
  <c r="AH210" i="3" a="1"/>
  <c r="AH210" i="3" s="1"/>
  <c r="AG211" i="3" a="1"/>
  <c r="AG211" i="3" s="1"/>
  <c r="AI211" i="3" s="1"/>
  <c r="AH211" i="3" a="1"/>
  <c r="AH211" i="3"/>
  <c r="AG212" i="3" a="1"/>
  <c r="AG212" i="3" s="1"/>
  <c r="AH212" i="3" a="1"/>
  <c r="AH212" i="3"/>
  <c r="AG213" i="3" a="1"/>
  <c r="AG213" i="3"/>
  <c r="AH213" i="3" a="1"/>
  <c r="AH213" i="3" s="1"/>
  <c r="AI213" i="3" s="1"/>
  <c r="AG215" i="3" a="1"/>
  <c r="AG215" i="3"/>
  <c r="AH215" i="3" a="1"/>
  <c r="AH215" i="3" s="1"/>
  <c r="AG216" i="3" a="1"/>
  <c r="AG216" i="3" s="1"/>
  <c r="AI216" i="3" s="1"/>
  <c r="AH216" i="3" a="1"/>
  <c r="AH216" i="3"/>
  <c r="AG217" i="3" a="1"/>
  <c r="AG217" i="3" s="1"/>
  <c r="AI217" i="3" s="1"/>
  <c r="AH217" i="3" a="1"/>
  <c r="AH217" i="3"/>
  <c r="AG220" i="3" a="1"/>
  <c r="AG220" i="3"/>
  <c r="AH220" i="3" a="1"/>
  <c r="AH220" i="3" s="1"/>
  <c r="AI220" i="3" s="1"/>
  <c r="AG221" i="3" a="1"/>
  <c r="AG221" i="3"/>
  <c r="AH221" i="3" a="1"/>
  <c r="AH221" i="3" s="1"/>
  <c r="AG222" i="3" a="1"/>
  <c r="AG222" i="3" s="1"/>
  <c r="AH222" i="3" a="1"/>
  <c r="AH222" i="3"/>
  <c r="AI222" i="3"/>
  <c r="AG223" i="3" a="1"/>
  <c r="AG223" i="3" s="1"/>
  <c r="AI223" i="3" s="1"/>
  <c r="AH223" i="3" a="1"/>
  <c r="AH223" i="3"/>
  <c r="AG224" i="3" a="1"/>
  <c r="AG224" i="3"/>
  <c r="AH224" i="3" a="1"/>
  <c r="AH224" i="3" s="1"/>
  <c r="AI224" i="3" s="1"/>
  <c r="AG225" i="3" a="1"/>
  <c r="AG225" i="3"/>
  <c r="AI225" i="3" s="1"/>
  <c r="AH225" i="3" a="1"/>
  <c r="AH225" i="3" s="1"/>
  <c r="AG227" i="3" a="1"/>
  <c r="AG227" i="3" s="1"/>
  <c r="AH227" i="3" a="1"/>
  <c r="AH227" i="3"/>
  <c r="AI227" i="3"/>
  <c r="AG229" i="3" a="1"/>
  <c r="AG229" i="3" s="1"/>
  <c r="AH229" i="3" a="1"/>
  <c r="AH229" i="3"/>
  <c r="AG230" i="3" a="1"/>
  <c r="AG230" i="3"/>
  <c r="AH230" i="3" a="1"/>
  <c r="AH230" i="3" s="1"/>
  <c r="AI230" i="3" s="1"/>
  <c r="AG231" i="3" a="1"/>
  <c r="AG231" i="3"/>
  <c r="AI231" i="3" s="1"/>
  <c r="AH231" i="3" a="1"/>
  <c r="AH231" i="3" s="1"/>
  <c r="AG233" i="3" a="1"/>
  <c r="AG233" i="3" s="1"/>
  <c r="AI233" i="3" s="1"/>
  <c r="AH233" i="3" a="1"/>
  <c r="AH233" i="3"/>
  <c r="AG235" i="3" a="1"/>
  <c r="AG235" i="3" s="1"/>
  <c r="AH235" i="3" a="1"/>
  <c r="AH235" i="3"/>
  <c r="AG236" i="3" a="1"/>
  <c r="AG236" i="3"/>
  <c r="AH236" i="3" a="1"/>
  <c r="AH236" i="3" s="1"/>
  <c r="AI236" i="3" s="1"/>
  <c r="AG237" i="3" a="1"/>
  <c r="AG237" i="3"/>
  <c r="AH237" i="3" a="1"/>
  <c r="AH237" i="3" s="1"/>
  <c r="AG238" i="3" a="1"/>
  <c r="AG238" i="3" s="1"/>
  <c r="AI238" i="3" s="1"/>
  <c r="AH238" i="3" a="1"/>
  <c r="AH238" i="3"/>
  <c r="AG239" i="3" a="1"/>
  <c r="AG239" i="3" s="1"/>
  <c r="AI239" i="3" s="1"/>
  <c r="AH239" i="3" a="1"/>
  <c r="AH239" i="3"/>
  <c r="AG241" i="3" a="1"/>
  <c r="AG241" i="3"/>
  <c r="AH241" i="3" a="1"/>
  <c r="AH241" i="3"/>
  <c r="AI241" i="3" s="1"/>
  <c r="AG243" i="3" a="1"/>
  <c r="AG243" i="3"/>
  <c r="AI243" i="3" s="1"/>
  <c r="AH243" i="3" a="1"/>
  <c r="AH243" i="3" s="1"/>
  <c r="AG244" i="3" a="1"/>
  <c r="AG244" i="3"/>
  <c r="AI244" i="3" s="1"/>
  <c r="AH244" i="3" a="1"/>
  <c r="AH244" i="3"/>
  <c r="AG246" i="3" a="1"/>
  <c r="AG246" i="3" s="1"/>
  <c r="AI246" i="3" s="1"/>
  <c r="AH246" i="3" a="1"/>
  <c r="AH246" i="3"/>
  <c r="AG248" i="3" a="1"/>
  <c r="AG248" i="3"/>
  <c r="AH248" i="3" a="1"/>
  <c r="AH248" i="3" s="1"/>
  <c r="AI248" i="3" s="1"/>
  <c r="AG249" i="3" a="1"/>
  <c r="AG249" i="3"/>
  <c r="AI249" i="3" s="1"/>
  <c r="AH249" i="3" a="1"/>
  <c r="AH249" i="3" s="1"/>
  <c r="AG251" i="3" a="1"/>
  <c r="AG251" i="3"/>
  <c r="AI251" i="3" s="1"/>
  <c r="AH251" i="3" a="1"/>
  <c r="AH251" i="3"/>
  <c r="AG253" i="3" a="1"/>
  <c r="AG253" i="3" s="1"/>
  <c r="AI253" i="3" s="1"/>
  <c r="AH253" i="3" a="1"/>
  <c r="AH253" i="3"/>
  <c r="AG254" i="3" a="1"/>
  <c r="AG254" i="3" s="1"/>
  <c r="AH254" i="3" a="1"/>
  <c r="AH254" i="3" s="1"/>
  <c r="AG256" i="3" a="1"/>
  <c r="AG256" i="3" s="1"/>
  <c r="AH256" i="3" a="1"/>
  <c r="AH256" i="3"/>
  <c r="AG258" i="3" a="1"/>
  <c r="AG258" i="3" s="1"/>
  <c r="AH258" i="3" a="1"/>
  <c r="AH258" i="3" s="1"/>
  <c r="AG259" i="3" a="1"/>
  <c r="AG259" i="3"/>
  <c r="AI259" i="3" s="1"/>
  <c r="AH259" i="3" a="1"/>
  <c r="AH259" i="3" s="1"/>
  <c r="AG260" i="3" a="1"/>
  <c r="AG260" i="3" s="1"/>
  <c r="AH260" i="3" a="1"/>
  <c r="AH260" i="3" s="1"/>
  <c r="AI260" i="3"/>
  <c r="AG261" i="3" a="1"/>
  <c r="AG261" i="3" s="1"/>
  <c r="AH261" i="3" a="1"/>
  <c r="AH261" i="3"/>
  <c r="AG262" i="3" a="1"/>
  <c r="AG262" i="3" s="1"/>
  <c r="AI262" i="3" s="1"/>
  <c r="AH262" i="3" a="1"/>
  <c r="AH262" i="3" s="1"/>
  <c r="AG263" i="3" a="1"/>
  <c r="AG263" i="3"/>
  <c r="AH263" i="3" a="1"/>
  <c r="AH263" i="3" s="1"/>
  <c r="AG264" i="3" a="1"/>
  <c r="AG264" i="3" s="1"/>
  <c r="AH264" i="3" a="1"/>
  <c r="AH264" i="3" s="1"/>
  <c r="AI264" i="3" s="1"/>
  <c r="AG265" i="3" a="1"/>
  <c r="AG265" i="3" s="1"/>
  <c r="AI265" i="3" s="1"/>
  <c r="AH265" i="3" a="1"/>
  <c r="AH265" i="3"/>
  <c r="AG267" i="3" a="1"/>
  <c r="AG267" i="3" s="1"/>
  <c r="AH267" i="3" a="1"/>
  <c r="AH267" i="3" s="1"/>
  <c r="AG268" i="3" a="1"/>
  <c r="AG268" i="3"/>
  <c r="AI268" i="3" s="1"/>
  <c r="AH268" i="3" a="1"/>
  <c r="AH268" i="3" s="1"/>
  <c r="AG269" i="3" a="1"/>
  <c r="AG269" i="3" s="1"/>
  <c r="AI269" i="3" s="1"/>
  <c r="AH269" i="3" a="1"/>
  <c r="AH269" i="3" s="1"/>
  <c r="AG270" i="3" a="1"/>
  <c r="AG270" i="3" s="1"/>
  <c r="AI270" i="3" s="1"/>
  <c r="AH270" i="3" a="1"/>
  <c r="AH270" i="3"/>
  <c r="AG271" i="3" a="1"/>
  <c r="AG271" i="3" s="1"/>
  <c r="AH271" i="3" a="1"/>
  <c r="AH271" i="3" s="1"/>
  <c r="AG272" i="3" a="1"/>
  <c r="AG272" i="3"/>
  <c r="AH272" i="3" a="1"/>
  <c r="AH272" i="3" s="1"/>
  <c r="AG273" i="3" a="1"/>
  <c r="AG273" i="3" s="1"/>
  <c r="AI273" i="3" s="1"/>
  <c r="AH273" i="3" a="1"/>
  <c r="AH273" i="3" s="1"/>
  <c r="AG275" i="3" a="1"/>
  <c r="AG275" i="3" s="1"/>
  <c r="AH275" i="3" a="1"/>
  <c r="AH275" i="3"/>
  <c r="AG279" i="3" a="1"/>
  <c r="AG279" i="3" s="1"/>
  <c r="AH279" i="3" a="1"/>
  <c r="AH279" i="3" s="1"/>
  <c r="AG281" i="3" a="1"/>
  <c r="AG281" i="3"/>
  <c r="AI281" i="3" s="1"/>
  <c r="AH281" i="3" a="1"/>
  <c r="AH281" i="3" s="1"/>
  <c r="AG282" i="3" a="1"/>
  <c r="AG282" i="3" s="1"/>
  <c r="AH282" i="3" a="1"/>
  <c r="AH282" i="3" s="1"/>
  <c r="AI282" i="3"/>
  <c r="AG283" i="3" a="1"/>
  <c r="AG283" i="3" s="1"/>
  <c r="AH283" i="3" a="1"/>
  <c r="AH283" i="3"/>
  <c r="AG284" i="3" a="1"/>
  <c r="AG284" i="3" s="1"/>
  <c r="AI284" i="3" s="1"/>
  <c r="AH284" i="3" a="1"/>
  <c r="AH284" i="3" s="1"/>
  <c r="AG285" i="3" a="1"/>
  <c r="AG285" i="3"/>
  <c r="AH285" i="3" a="1"/>
  <c r="AH285" i="3" s="1"/>
  <c r="AG286" i="3" a="1"/>
  <c r="AG286" i="3" s="1"/>
  <c r="AH286" i="3" a="1"/>
  <c r="AH286" i="3" s="1"/>
  <c r="AI286" i="3" s="1"/>
  <c r="AG287" i="3" a="1"/>
  <c r="AG287" i="3" s="1"/>
  <c r="AI287" i="3" s="1"/>
  <c r="AH287" i="3" a="1"/>
  <c r="AH287" i="3"/>
  <c r="AG288" i="3" a="1"/>
  <c r="AG288" i="3" s="1"/>
  <c r="AH288" i="3" a="1"/>
  <c r="AH288" i="3" s="1"/>
  <c r="AG290" i="3" a="1"/>
  <c r="AG290" i="3"/>
  <c r="AI290" i="3" s="1"/>
  <c r="AH290" i="3" a="1"/>
  <c r="AH290" i="3" s="1"/>
  <c r="AG291" i="3" a="1"/>
  <c r="AG291" i="3" s="1"/>
  <c r="AI291" i="3" s="1"/>
  <c r="AH291" i="3" a="1"/>
  <c r="AH291" i="3" s="1"/>
  <c r="AG292" i="3" a="1"/>
  <c r="AG292" i="3" s="1"/>
  <c r="AI292" i="3" s="1"/>
  <c r="AH292" i="3" a="1"/>
  <c r="AH292" i="3"/>
  <c r="AG294" i="3" a="1"/>
  <c r="AG294" i="3" s="1"/>
  <c r="AH294" i="3" a="1"/>
  <c r="AH294" i="3" s="1"/>
  <c r="AG295" i="3" a="1"/>
  <c r="AG295" i="3"/>
  <c r="AH295" i="3" a="1"/>
  <c r="AH295" i="3" s="1"/>
  <c r="AG297" i="3" a="1"/>
  <c r="AG297" i="3" s="1"/>
  <c r="AH297" i="3" a="1"/>
  <c r="AH297" i="3" s="1"/>
  <c r="AG298" i="3" a="1"/>
  <c r="AG298" i="3" s="1"/>
  <c r="AH298" i="3" a="1"/>
  <c r="AH298" i="3"/>
  <c r="AG299" i="3" a="1"/>
  <c r="AG299" i="3" s="1"/>
  <c r="AH299" i="3" a="1"/>
  <c r="AH299" i="3" s="1"/>
  <c r="AG300" i="3" a="1"/>
  <c r="AG300" i="3"/>
  <c r="AI300" i="3" s="1"/>
  <c r="AH300" i="3" a="1"/>
  <c r="AH300" i="3" s="1"/>
  <c r="AG301" i="3" a="1"/>
  <c r="AG301" i="3" s="1"/>
  <c r="AH301" i="3" a="1"/>
  <c r="AH301" i="3" s="1"/>
  <c r="AI301" i="3"/>
  <c r="AG302" i="3" a="1"/>
  <c r="AG302" i="3" s="1"/>
  <c r="AH302" i="3" a="1"/>
  <c r="AH302" i="3"/>
  <c r="AG303" i="3" a="1"/>
  <c r="AG303" i="3" s="1"/>
  <c r="AI303" i="3" s="1"/>
  <c r="AH303" i="3" a="1"/>
  <c r="AH303" i="3" s="1"/>
  <c r="AG304" i="3" a="1"/>
  <c r="AG304" i="3"/>
  <c r="AH304" i="3" a="1"/>
  <c r="AH304" i="3" s="1"/>
  <c r="AG305" i="3" a="1"/>
  <c r="AG305" i="3" s="1"/>
  <c r="AH305" i="3" a="1"/>
  <c r="AH305" i="3" s="1"/>
  <c r="AI305" i="3" s="1"/>
  <c r="AG306" i="3" a="1"/>
  <c r="AG306" i="3" s="1"/>
  <c r="AI306" i="3" s="1"/>
  <c r="AH306" i="3" a="1"/>
  <c r="AH306" i="3"/>
  <c r="AG307" i="3" a="1"/>
  <c r="AG307" i="3" s="1"/>
  <c r="AH307" i="3" a="1"/>
  <c r="AH307" i="3" s="1"/>
  <c r="AG309" i="3" a="1"/>
  <c r="AG309" i="3"/>
  <c r="AI309" i="3" s="1"/>
  <c r="AH309" i="3" a="1"/>
  <c r="AH309" i="3" s="1"/>
  <c r="AG310" i="3" a="1"/>
  <c r="AG310" i="3" s="1"/>
  <c r="AI310" i="3" s="1"/>
  <c r="AH310" i="3" a="1"/>
  <c r="AH310" i="3" s="1"/>
  <c r="AG311" i="3" a="1"/>
  <c r="AG311" i="3" s="1"/>
  <c r="AI311" i="3" s="1"/>
  <c r="AH311" i="3" a="1"/>
  <c r="AH311" i="3"/>
  <c r="AG313" i="3" a="1"/>
  <c r="AG313" i="3" s="1"/>
  <c r="AH313" i="3" a="1"/>
  <c r="AH313" i="3" s="1"/>
  <c r="AG315" i="3" a="1"/>
  <c r="AG315" i="3"/>
  <c r="AH315" i="3" a="1"/>
  <c r="AH315" i="3" s="1"/>
  <c r="AG316" i="3" a="1"/>
  <c r="AG316" i="3" s="1"/>
  <c r="AI316" i="3" s="1"/>
  <c r="AH316" i="3" a="1"/>
  <c r="AH316" i="3" s="1"/>
  <c r="AG317" i="3" a="1"/>
  <c r="AG317" i="3" s="1"/>
  <c r="AH317" i="3" a="1"/>
  <c r="AH317" i="3"/>
  <c r="AG318" i="3" a="1"/>
  <c r="AG318" i="3" s="1"/>
  <c r="AH318" i="3" a="1"/>
  <c r="AH318" i="3" s="1"/>
  <c r="AG319" i="3" a="1"/>
  <c r="AG319" i="3"/>
  <c r="AI319" i="3" s="1"/>
  <c r="AH319" i="3" a="1"/>
  <c r="AH319" i="3" s="1"/>
  <c r="AG320" i="3" a="1"/>
  <c r="AG320" i="3" s="1"/>
  <c r="AH320" i="3" a="1"/>
  <c r="AH320" i="3" s="1"/>
  <c r="AI320" i="3"/>
  <c r="AG321" i="3" a="1"/>
  <c r="AG321" i="3" s="1"/>
  <c r="AH321" i="3" a="1"/>
  <c r="AH321" i="3"/>
  <c r="AG322" i="3" a="1"/>
  <c r="AG322" i="3" s="1"/>
  <c r="AI322" i="3" s="1"/>
  <c r="AH322" i="3" a="1"/>
  <c r="AH322" i="3" s="1"/>
  <c r="AG323" i="3" a="1"/>
  <c r="AG323" i="3"/>
  <c r="AH323" i="3" a="1"/>
  <c r="AH323" i="3" s="1"/>
  <c r="AG324" i="3" a="1"/>
  <c r="AG324" i="3" s="1"/>
  <c r="AH324" i="3" a="1"/>
  <c r="AH324" i="3" s="1"/>
  <c r="AI324" i="3" s="1"/>
  <c r="AG325" i="3" a="1"/>
  <c r="AG325" i="3" s="1"/>
  <c r="AI325" i="3" s="1"/>
  <c r="AH325" i="3" a="1"/>
  <c r="AH325" i="3"/>
  <c r="AG326" i="3" a="1"/>
  <c r="AG326" i="3" s="1"/>
  <c r="AH326" i="3" a="1"/>
  <c r="AH326" i="3" s="1"/>
  <c r="AG327" i="3" a="1"/>
  <c r="AG327" i="3"/>
  <c r="AI327" i="3" s="1"/>
  <c r="AH327" i="3" a="1"/>
  <c r="AH327" i="3" s="1"/>
  <c r="AG328" i="3" a="1"/>
  <c r="AG328" i="3" s="1"/>
  <c r="AI328" i="3" s="1"/>
  <c r="AH328" i="3" a="1"/>
  <c r="AH328" i="3" s="1"/>
  <c r="AG329" i="3" a="1"/>
  <c r="AG329" i="3" s="1"/>
  <c r="AI329" i="3" s="1"/>
  <c r="AH329" i="3" a="1"/>
  <c r="AH329" i="3"/>
  <c r="AG330" i="3" a="1"/>
  <c r="AG330" i="3" s="1"/>
  <c r="AH330" i="3" a="1"/>
  <c r="AH330" i="3" s="1"/>
  <c r="AG331" i="3" a="1"/>
  <c r="AG331" i="3"/>
  <c r="AH331" i="3" a="1"/>
  <c r="AH331" i="3" s="1"/>
  <c r="AG332" i="3" a="1"/>
  <c r="AG332" i="3" s="1"/>
  <c r="AH332" i="3" a="1"/>
  <c r="AH332" i="3" s="1"/>
  <c r="AG333" i="3" a="1"/>
  <c r="AG333" i="3" s="1"/>
  <c r="AH333" i="3" a="1"/>
  <c r="AH333" i="3"/>
  <c r="AG334" i="3" a="1"/>
  <c r="AG334" i="3" s="1"/>
  <c r="AH334" i="3" a="1"/>
  <c r="AH334" i="3" s="1"/>
  <c r="AG336" i="3" a="1"/>
  <c r="AG336" i="3"/>
  <c r="AI336" i="3" s="1"/>
  <c r="AH336" i="3" a="1"/>
  <c r="AH336" i="3" s="1"/>
  <c r="AG337" i="3" a="1"/>
  <c r="AG337" i="3" s="1"/>
  <c r="AH337" i="3" a="1"/>
  <c r="AH337" i="3" s="1"/>
  <c r="AI337" i="3"/>
  <c r="AG338" i="3" a="1"/>
  <c r="AG338" i="3" s="1"/>
  <c r="AH338" i="3" a="1"/>
  <c r="AH338" i="3"/>
  <c r="AG339" i="3" a="1"/>
  <c r="AG339" i="3" s="1"/>
  <c r="AI339" i="3" s="1"/>
  <c r="AH339" i="3" a="1"/>
  <c r="AH339" i="3" s="1"/>
  <c r="AG340" i="3" a="1"/>
  <c r="AG340" i="3"/>
  <c r="AH340" i="3" a="1"/>
  <c r="AH340" i="3" s="1"/>
  <c r="AG341" i="3" a="1"/>
  <c r="AG341" i="3" s="1"/>
  <c r="AH341" i="3" a="1"/>
  <c r="AH341" i="3" s="1"/>
  <c r="AI341" i="3" s="1"/>
  <c r="AG342" i="3" a="1"/>
  <c r="AG342" i="3" s="1"/>
  <c r="AI342" i="3" s="1"/>
  <c r="AH342" i="3" a="1"/>
  <c r="AH342" i="3"/>
  <c r="AG343" i="3" a="1"/>
  <c r="AG343" i="3" s="1"/>
  <c r="AH343" i="3" a="1"/>
  <c r="AH343" i="3" s="1"/>
  <c r="AG344" i="3" a="1"/>
  <c r="AG344" i="3"/>
  <c r="AI344" i="3" s="1"/>
  <c r="AH344" i="3" a="1"/>
  <c r="AH344" i="3" s="1"/>
  <c r="AG345" i="3" a="1"/>
  <c r="AG345" i="3" s="1"/>
  <c r="AI345" i="3" s="1"/>
  <c r="AH345" i="3" a="1"/>
  <c r="AH345" i="3" s="1"/>
  <c r="AG346" i="3" a="1"/>
  <c r="AG346" i="3" s="1"/>
  <c r="AI346" i="3" s="1"/>
  <c r="AH346" i="3" a="1"/>
  <c r="AH346" i="3"/>
  <c r="AG347" i="3" a="1"/>
  <c r="AG347" i="3" s="1"/>
  <c r="AH347" i="3" a="1"/>
  <c r="AH347" i="3" s="1"/>
  <c r="AG349" i="3" a="1"/>
  <c r="AG349" i="3"/>
  <c r="AH349" i="3" a="1"/>
  <c r="AH349" i="3" s="1"/>
  <c r="AG350" i="3" a="1"/>
  <c r="AG350" i="3" s="1"/>
  <c r="AI350" i="3" s="1"/>
  <c r="AH350" i="3" a="1"/>
  <c r="AH350" i="3" s="1"/>
  <c r="AG351" i="3" a="1"/>
  <c r="AG351" i="3" s="1"/>
  <c r="AH351" i="3" a="1"/>
  <c r="AH351" i="3"/>
  <c r="AG352" i="3" a="1"/>
  <c r="AG352" i="3" s="1"/>
  <c r="AH352" i="3" a="1"/>
  <c r="AH352" i="3" s="1"/>
  <c r="AG353" i="3" a="1"/>
  <c r="AG353" i="3"/>
  <c r="AI353" i="3" s="1"/>
  <c r="AH353" i="3" a="1"/>
  <c r="AH353" i="3" s="1"/>
  <c r="AG354" i="3" a="1"/>
  <c r="AG354" i="3" s="1"/>
  <c r="AH354" i="3" a="1"/>
  <c r="AH354" i="3" s="1"/>
  <c r="AI354" i="3"/>
  <c r="AG355" i="3" a="1"/>
  <c r="AG355" i="3" s="1"/>
  <c r="AH355" i="3" a="1"/>
  <c r="AH355" i="3"/>
  <c r="AG356" i="3" a="1"/>
  <c r="AG356" i="3" s="1"/>
  <c r="AI356" i="3" s="1"/>
  <c r="AH356" i="3" a="1"/>
  <c r="AH356" i="3" s="1"/>
  <c r="AG357" i="3" a="1"/>
  <c r="AG357" i="3"/>
  <c r="AH357" i="3" a="1"/>
  <c r="AH357" i="3" s="1"/>
  <c r="AG359" i="3" a="1"/>
  <c r="AG359" i="3" s="1"/>
  <c r="AH359" i="3" a="1"/>
  <c r="AH359" i="3" s="1"/>
  <c r="AI359" i="3" s="1"/>
  <c r="AG360" i="3" a="1"/>
  <c r="AG360" i="3" s="1"/>
  <c r="AI360" i="3" s="1"/>
  <c r="AH360" i="3" a="1"/>
  <c r="AH360" i="3"/>
  <c r="AG361" i="3" a="1"/>
  <c r="AG361" i="3" s="1"/>
  <c r="AH361" i="3" a="1"/>
  <c r="AH361" i="3" s="1"/>
  <c r="AG362" i="3" a="1"/>
  <c r="AG362" i="3"/>
  <c r="AI362" i="3" s="1"/>
  <c r="AH362" i="3" a="1"/>
  <c r="AH362" i="3" s="1"/>
  <c r="AG363" i="3" a="1"/>
  <c r="AG363" i="3" s="1"/>
  <c r="AI363" i="3" s="1"/>
  <c r="AH363" i="3" a="1"/>
  <c r="AH363" i="3" s="1"/>
  <c r="AG364" i="3" a="1"/>
  <c r="AG364" i="3" s="1"/>
  <c r="AI364" i="3" s="1"/>
  <c r="AH364" i="3" a="1"/>
  <c r="AH364" i="3"/>
  <c r="AG365" i="3" a="1"/>
  <c r="AG365" i="3" s="1"/>
  <c r="AH365" i="3" a="1"/>
  <c r="AH365" i="3" s="1"/>
  <c r="AG366" i="3" a="1"/>
  <c r="AG366" i="3"/>
  <c r="AH366" i="3" a="1"/>
  <c r="AH366" i="3" s="1"/>
  <c r="AG367" i="3" a="1"/>
  <c r="AG367" i="3" s="1"/>
  <c r="AH367" i="3" a="1"/>
  <c r="AH367" i="3" s="1"/>
  <c r="AG368" i="3" a="1"/>
  <c r="AG368" i="3" s="1"/>
  <c r="AH368" i="3" a="1"/>
  <c r="AH368" i="3"/>
  <c r="AG369" i="3" a="1"/>
  <c r="AG369" i="3" s="1"/>
  <c r="AH369" i="3" a="1"/>
  <c r="AH369" i="3" s="1"/>
  <c r="AG371" i="3" a="1"/>
  <c r="AG371" i="3"/>
  <c r="AI371" i="3" s="1"/>
  <c r="AH371" i="3" a="1"/>
  <c r="AH371" i="3" s="1"/>
  <c r="AG372" i="3" a="1"/>
  <c r="AG372" i="3" s="1"/>
  <c r="AH372" i="3" a="1"/>
  <c r="AH372" i="3" s="1"/>
  <c r="AI372" i="3"/>
  <c r="AG373" i="3" a="1"/>
  <c r="AG373" i="3" s="1"/>
  <c r="AH373" i="3" a="1"/>
  <c r="AH373" i="3"/>
  <c r="AG374" i="3" a="1"/>
  <c r="AG374" i="3" s="1"/>
  <c r="AI374" i="3" s="1"/>
  <c r="AH374" i="3" a="1"/>
  <c r="AH374" i="3" s="1"/>
  <c r="AG375" i="3" a="1"/>
  <c r="AG375" i="3"/>
  <c r="AH375" i="3" a="1"/>
  <c r="AH375" i="3" s="1"/>
  <c r="AG376" i="3" a="1"/>
  <c r="AG376" i="3" s="1"/>
  <c r="AH376" i="3" a="1"/>
  <c r="AH376" i="3" s="1"/>
  <c r="AI376" i="3" s="1"/>
  <c r="AG377" i="3" a="1"/>
  <c r="AG377" i="3" s="1"/>
  <c r="AI377" i="3" s="1"/>
  <c r="AH377" i="3" a="1"/>
  <c r="AH377" i="3"/>
  <c r="AG378" i="3" a="1"/>
  <c r="AG378" i="3" s="1"/>
  <c r="AH378" i="3" a="1"/>
  <c r="AH378" i="3" s="1"/>
  <c r="AG379" i="3" a="1"/>
  <c r="AG379" i="3"/>
  <c r="AI379" i="3" s="1"/>
  <c r="AH379" i="3" a="1"/>
  <c r="AH379" i="3" s="1"/>
  <c r="AG380" i="3" a="1"/>
  <c r="AG380" i="3" s="1"/>
  <c r="AI380" i="3" s="1"/>
  <c r="AH380" i="3" a="1"/>
  <c r="AH380" i="3" s="1"/>
  <c r="AG381" i="3" a="1"/>
  <c r="AG381" i="3" s="1"/>
  <c r="AI381" i="3" s="1"/>
  <c r="AH381" i="3" a="1"/>
  <c r="AH381" i="3"/>
  <c r="AG382" i="3" a="1"/>
  <c r="AG382" i="3" s="1"/>
  <c r="AH382" i="3" a="1"/>
  <c r="AH382" i="3" s="1"/>
  <c r="AG383" i="3" a="1"/>
  <c r="AG383" i="3"/>
  <c r="AH383" i="3" a="1"/>
  <c r="AH383" i="3" s="1"/>
  <c r="AG384" i="3" a="1"/>
  <c r="AG384" i="3" s="1"/>
  <c r="AI384" i="3" s="1"/>
  <c r="AH384" i="3" a="1"/>
  <c r="AH384" i="3" s="1"/>
  <c r="AG385" i="3" a="1"/>
  <c r="AG385" i="3" s="1"/>
  <c r="AH385" i="3" a="1"/>
  <c r="AH385" i="3"/>
  <c r="AG386" i="3" a="1"/>
  <c r="AG386" i="3" s="1"/>
  <c r="AH386" i="3" a="1"/>
  <c r="AH386" i="3" s="1"/>
  <c r="AG387" i="3" a="1"/>
  <c r="AG387" i="3"/>
  <c r="AI387" i="3" s="1"/>
  <c r="AH387" i="3" a="1"/>
  <c r="AH387" i="3" s="1"/>
  <c r="AG389" i="3" a="1"/>
  <c r="AG389" i="3" s="1"/>
  <c r="AH389" i="3" a="1"/>
  <c r="AH389" i="3" s="1"/>
  <c r="AI389" i="3"/>
  <c r="AG390" i="3" a="1"/>
  <c r="AG390" i="3" s="1"/>
  <c r="AH390" i="3" a="1"/>
  <c r="AH390" i="3"/>
  <c r="AG391" i="3" a="1"/>
  <c r="AG391" i="3" s="1"/>
  <c r="AI391" i="3" s="1"/>
  <c r="AH391" i="3" a="1"/>
  <c r="AH391" i="3" s="1"/>
  <c r="AG392" i="3" a="1"/>
  <c r="AG392" i="3"/>
  <c r="AH392" i="3" a="1"/>
  <c r="AH392" i="3" s="1"/>
  <c r="AG393" i="3" a="1"/>
  <c r="AG393" i="3" s="1"/>
  <c r="AH393" i="3" a="1"/>
  <c r="AH393" i="3" s="1"/>
  <c r="AI393" i="3" s="1"/>
  <c r="AG394" i="3" a="1"/>
  <c r="AG394" i="3" s="1"/>
  <c r="AI394" i="3" s="1"/>
  <c r="AH394" i="3" a="1"/>
  <c r="AH394" i="3"/>
  <c r="AG395" i="3" a="1"/>
  <c r="AG395" i="3" s="1"/>
  <c r="AH395" i="3" a="1"/>
  <c r="AH395" i="3" s="1"/>
  <c r="AG396" i="3" a="1"/>
  <c r="AG396" i="3"/>
  <c r="AI396" i="3" s="1"/>
  <c r="AH396" i="3" a="1"/>
  <c r="AH396" i="3" s="1"/>
  <c r="AG397" i="3" a="1"/>
  <c r="AG397" i="3" s="1"/>
  <c r="AI397" i="3" s="1"/>
  <c r="AH397" i="3" a="1"/>
  <c r="AH397" i="3" s="1"/>
  <c r="AG398" i="3" a="1"/>
  <c r="AG398" i="3" s="1"/>
  <c r="AI398" i="3" s="1"/>
  <c r="AH398" i="3" a="1"/>
  <c r="AH398" i="3"/>
  <c r="AG399" i="3" a="1"/>
  <c r="AG399" i="3" s="1"/>
  <c r="AH399" i="3" a="1"/>
  <c r="AH399" i="3" s="1"/>
  <c r="AG400" i="3" a="1"/>
  <c r="AG400" i="3"/>
  <c r="AH400" i="3" a="1"/>
  <c r="AH400" i="3" s="1"/>
  <c r="AG401" i="3" a="1"/>
  <c r="AG401" i="3" s="1"/>
  <c r="AH401" i="3" a="1"/>
  <c r="AH401" i="3" s="1"/>
  <c r="AG402" i="3" a="1"/>
  <c r="AG402" i="3" s="1"/>
  <c r="AH402" i="3" a="1"/>
  <c r="AH402" i="3"/>
  <c r="AG403" i="3" a="1"/>
  <c r="AG403" i="3" s="1"/>
  <c r="AH403" i="3" a="1"/>
  <c r="AH403" i="3" s="1"/>
  <c r="AG405" i="3" a="1"/>
  <c r="AG405" i="3"/>
  <c r="AI405" i="3" s="1"/>
  <c r="AH405" i="3" a="1"/>
  <c r="AH405" i="3" s="1"/>
  <c r="AG406" i="3" a="1"/>
  <c r="AG406" i="3" s="1"/>
  <c r="AH406" i="3" a="1"/>
  <c r="AH406" i="3" s="1"/>
  <c r="AI406" i="3"/>
  <c r="AG407" i="3" a="1"/>
  <c r="AG407" i="3" s="1"/>
  <c r="AH407" i="3" a="1"/>
  <c r="AH407" i="3"/>
  <c r="AG408" i="3" a="1"/>
  <c r="AG408" i="3" s="1"/>
  <c r="AI408" i="3" s="1"/>
  <c r="AH408" i="3" a="1"/>
  <c r="AH408" i="3" s="1"/>
  <c r="AG409" i="3" a="1"/>
  <c r="AG409" i="3"/>
  <c r="AH409" i="3" a="1"/>
  <c r="AH409" i="3" s="1"/>
  <c r="AG410" i="3" a="1"/>
  <c r="AG410" i="3" s="1"/>
  <c r="AH410" i="3" a="1"/>
  <c r="AH410" i="3" s="1"/>
  <c r="AI410" i="3" s="1"/>
  <c r="AG411" i="3" a="1"/>
  <c r="AG411" i="3" s="1"/>
  <c r="AI411" i="3" s="1"/>
  <c r="AH411" i="3" a="1"/>
  <c r="AH411" i="3"/>
  <c r="AG412" i="3" a="1"/>
  <c r="AG412" i="3" s="1"/>
  <c r="AH412" i="3" a="1"/>
  <c r="AH412" i="3" s="1"/>
  <c r="AG413" i="3" a="1"/>
  <c r="AG413" i="3"/>
  <c r="AI413" i="3" s="1"/>
  <c r="AH413" i="3" a="1"/>
  <c r="AH413" i="3" s="1"/>
  <c r="AG414" i="3" a="1"/>
  <c r="AG414" i="3" s="1"/>
  <c r="AI414" i="3" s="1"/>
  <c r="AH414" i="3" a="1"/>
  <c r="AH414" i="3" s="1"/>
  <c r="AG415" i="3" a="1"/>
  <c r="AG415" i="3" s="1"/>
  <c r="AI415" i="3" s="1"/>
  <c r="AH415" i="3" a="1"/>
  <c r="AH415" i="3"/>
  <c r="AG416" i="3" a="1"/>
  <c r="AG416" i="3" s="1"/>
  <c r="AH416" i="3" a="1"/>
  <c r="AH416" i="3" s="1"/>
  <c r="AG417" i="3" a="1"/>
  <c r="AG417" i="3"/>
  <c r="AH417" i="3" a="1"/>
  <c r="AH417" i="3" s="1"/>
  <c r="AG418" i="3" a="1"/>
  <c r="AG418" i="3" s="1"/>
  <c r="AI418" i="3" s="1"/>
  <c r="AH418" i="3" a="1"/>
  <c r="AH418" i="3" s="1"/>
  <c r="AG419" i="3" a="1"/>
  <c r="AG419" i="3" s="1"/>
  <c r="AH419" i="3" a="1"/>
  <c r="AH419" i="3"/>
  <c r="AG420" i="3" a="1"/>
  <c r="AG420" i="3" s="1"/>
  <c r="AH420" i="3" a="1"/>
  <c r="AH420" i="3" s="1"/>
  <c r="AG421" i="3" a="1"/>
  <c r="AG421" i="3"/>
  <c r="AI421" i="3" s="1"/>
  <c r="AH421" i="3" a="1"/>
  <c r="AH421" i="3" s="1"/>
  <c r="AG422" i="3" a="1"/>
  <c r="AG422" i="3" s="1"/>
  <c r="AH422" i="3" a="1"/>
  <c r="AH422" i="3" s="1"/>
  <c r="AI422" i="3"/>
  <c r="AG423" i="3" a="1"/>
  <c r="AG423" i="3" s="1"/>
  <c r="AH423" i="3" a="1"/>
  <c r="AH423" i="3"/>
  <c r="AG424" i="3" a="1"/>
  <c r="AG424" i="3" s="1"/>
  <c r="AI424" i="3" s="1"/>
  <c r="AH424" i="3" a="1"/>
  <c r="AH424" i="3" s="1"/>
  <c r="AG425" i="3" a="1"/>
  <c r="AG425" i="3"/>
  <c r="AH425" i="3" a="1"/>
  <c r="AH425" i="3" s="1"/>
  <c r="AG426" i="3" a="1"/>
  <c r="AG426" i="3" s="1"/>
  <c r="AI426" i="3" s="1"/>
  <c r="AH426" i="3" a="1"/>
  <c r="AH426" i="3" s="1"/>
  <c r="AG427" i="3" a="1"/>
  <c r="AG427" i="3" s="1"/>
  <c r="AI427" i="3" s="1"/>
  <c r="AH427" i="3" a="1"/>
  <c r="AH427" i="3"/>
  <c r="AG428" i="3" a="1"/>
  <c r="AG428" i="3" s="1"/>
  <c r="AH428" i="3" a="1"/>
  <c r="AH428" i="3" s="1"/>
  <c r="AG429" i="3" a="1"/>
  <c r="AG429" i="3"/>
  <c r="AI429" i="3" s="1"/>
  <c r="AH429" i="3" a="1"/>
  <c r="AH429" i="3" s="1"/>
  <c r="AG430" i="3" a="1"/>
  <c r="AG430" i="3" s="1"/>
  <c r="AI430" i="3" s="1"/>
  <c r="AH430" i="3" a="1"/>
  <c r="AH430" i="3" s="1"/>
  <c r="AG432" i="3" a="1"/>
  <c r="AG432" i="3" s="1"/>
  <c r="AI432" i="3" s="1"/>
  <c r="AH432" i="3" a="1"/>
  <c r="AH432" i="3"/>
  <c r="AG433" i="3" a="1"/>
  <c r="AG433" i="3" s="1"/>
  <c r="AI433" i="3" s="1"/>
  <c r="AH433" i="3" a="1"/>
  <c r="AH433" i="3" s="1"/>
  <c r="AG434" i="3" a="1"/>
  <c r="AG434" i="3"/>
  <c r="AI434" i="3" s="1"/>
  <c r="AH434" i="3" a="1"/>
  <c r="AH434" i="3" s="1"/>
  <c r="AG435" i="3" a="1"/>
  <c r="AG435" i="3" s="1"/>
  <c r="AI435" i="3" s="1"/>
  <c r="AH435" i="3" a="1"/>
  <c r="AH435" i="3" s="1"/>
  <c r="AG436" i="3" a="1"/>
  <c r="AG436" i="3" s="1"/>
  <c r="AH436" i="3" a="1"/>
  <c r="AH436" i="3"/>
  <c r="AG437" i="3" a="1"/>
  <c r="AG437" i="3" s="1"/>
  <c r="AH437" i="3" a="1"/>
  <c r="AH437" i="3"/>
  <c r="AG438" i="3" a="1"/>
  <c r="AG438" i="3"/>
  <c r="AI438" i="3" s="1"/>
  <c r="AH438" i="3" a="1"/>
  <c r="AH438" i="3" s="1"/>
  <c r="AG439" i="3" a="1"/>
  <c r="AG439" i="3" s="1"/>
  <c r="AI439" i="3" s="1"/>
  <c r="AH439" i="3" a="1"/>
  <c r="AH439" i="3" s="1"/>
  <c r="AG440" i="3" a="1"/>
  <c r="AG440" i="3" s="1"/>
  <c r="AI440" i="3" s="1"/>
  <c r="AH440" i="3" a="1"/>
  <c r="AH440" i="3"/>
  <c r="AG441" i="3" a="1"/>
  <c r="AG441" i="3" s="1"/>
  <c r="AH441" i="3" a="1"/>
  <c r="AH441" i="3" s="1"/>
  <c r="AG442" i="3" a="1"/>
  <c r="AG442" i="3"/>
  <c r="AI442" i="3" s="1"/>
  <c r="AH442" i="3" a="1"/>
  <c r="AH442" i="3" s="1"/>
  <c r="AG443" i="3" a="1"/>
  <c r="AG443" i="3" s="1"/>
  <c r="AI443" i="3" s="1"/>
  <c r="AH443" i="3" a="1"/>
  <c r="AH443" i="3" s="1"/>
  <c r="AG444" i="3" a="1"/>
  <c r="AG444" i="3" s="1"/>
  <c r="AI444" i="3" s="1"/>
  <c r="AH444" i="3" a="1"/>
  <c r="AH444" i="3"/>
  <c r="AG445" i="3" a="1"/>
  <c r="AG445" i="3" s="1"/>
  <c r="AH445" i="3" a="1"/>
  <c r="AH445" i="3"/>
  <c r="AG446" i="3" a="1"/>
  <c r="AG446" i="3"/>
  <c r="AI446" i="3" s="1"/>
  <c r="AH446" i="3" a="1"/>
  <c r="AH446" i="3" s="1"/>
  <c r="AG447" i="3" a="1"/>
  <c r="AG447" i="3" s="1"/>
  <c r="AI447" i="3" s="1"/>
  <c r="AH447" i="3" a="1"/>
  <c r="AH447" i="3" s="1"/>
  <c r="AG448" i="3" a="1"/>
  <c r="AG448" i="3" s="1"/>
  <c r="AI448" i="3" s="1"/>
  <c r="AH448" i="3" a="1"/>
  <c r="AH448" i="3"/>
  <c r="AG449" i="3" a="1"/>
  <c r="AG449" i="3" s="1"/>
  <c r="AI449" i="3" s="1"/>
  <c r="AH449" i="3" a="1"/>
  <c r="AH449" i="3" s="1"/>
  <c r="AG450" i="3" a="1"/>
  <c r="AG450" i="3"/>
  <c r="AI450" i="3" s="1"/>
  <c r="AH450" i="3" a="1"/>
  <c r="AH450" i="3" s="1"/>
  <c r="AG451" i="3" a="1"/>
  <c r="AG451" i="3" s="1"/>
  <c r="AH451" i="3" a="1"/>
  <c r="AH451" i="3" s="1"/>
  <c r="AG452" i="3" a="1"/>
  <c r="AG452" i="3" s="1"/>
  <c r="AH452" i="3" a="1"/>
  <c r="AH452" i="3"/>
  <c r="AI452" i="3" s="1"/>
  <c r="AG453" i="3" a="1"/>
  <c r="AG453" i="3" s="1"/>
  <c r="AH453" i="3" a="1"/>
  <c r="AH453" i="3"/>
  <c r="AG454" i="3" a="1"/>
  <c r="AG454" i="3"/>
  <c r="AI454" i="3" s="1"/>
  <c r="AH454" i="3" a="1"/>
  <c r="AH454" i="3" s="1"/>
  <c r="AG455" i="3" a="1"/>
  <c r="AG455" i="3" s="1"/>
  <c r="AI455" i="3" s="1"/>
  <c r="AH455" i="3" a="1"/>
  <c r="AH455" i="3" s="1"/>
  <c r="AG457" i="3" a="1"/>
  <c r="AG457" i="3" s="1"/>
  <c r="AI457" i="3" s="1"/>
  <c r="AH457" i="3" a="1"/>
  <c r="AH457" i="3"/>
  <c r="AG458" i="3" a="1"/>
  <c r="AG458" i="3" s="1"/>
  <c r="AH458" i="3" a="1"/>
  <c r="AH458" i="3" s="1"/>
  <c r="AG459" i="3" a="1"/>
  <c r="AG459" i="3"/>
  <c r="AI459" i="3" s="1"/>
  <c r="AH459" i="3" a="1"/>
  <c r="AH459" i="3" s="1"/>
  <c r="AG460" i="3" a="1"/>
  <c r="AG460" i="3" s="1"/>
  <c r="AI460" i="3" s="1"/>
  <c r="AH460" i="3" a="1"/>
  <c r="AH460" i="3" s="1"/>
  <c r="AG461" i="3" a="1"/>
  <c r="AG461" i="3" s="1"/>
  <c r="AI461" i="3" s="1"/>
  <c r="AH461" i="3" a="1"/>
  <c r="AH461" i="3"/>
  <c r="AG462" i="3" a="1"/>
  <c r="AG462" i="3" s="1"/>
  <c r="AH462" i="3" a="1"/>
  <c r="AH462" i="3" s="1"/>
  <c r="AI462" i="3" s="1"/>
  <c r="AG463" i="3" a="1"/>
  <c r="AG463" i="3"/>
  <c r="AI463" i="3" s="1"/>
  <c r="AH463" i="3" a="1"/>
  <c r="AH463" i="3" s="1"/>
  <c r="AG464" i="3" a="1"/>
  <c r="AG464" i="3" s="1"/>
  <c r="AH464" i="3" a="1"/>
  <c r="AH464" i="3" s="1"/>
  <c r="AI464" i="3"/>
  <c r="AG465" i="3" a="1"/>
  <c r="AG465" i="3" s="1"/>
  <c r="AI465" i="3" s="1"/>
  <c r="AH465" i="3" a="1"/>
  <c r="AH465" i="3"/>
  <c r="AG467" i="3" a="1"/>
  <c r="AG467" i="3" s="1"/>
  <c r="AI467" i="3" s="1"/>
  <c r="AH467" i="3" a="1"/>
  <c r="AH467" i="3" s="1"/>
  <c r="AG468" i="3" a="1"/>
  <c r="AG468" i="3"/>
  <c r="AH468" i="3" a="1"/>
  <c r="AH468" i="3" s="1"/>
  <c r="AG469" i="3" a="1"/>
  <c r="AG469" i="3" s="1"/>
  <c r="AI469" i="3" s="1"/>
  <c r="AH469" i="3" a="1"/>
  <c r="AH469" i="3" s="1"/>
  <c r="AG470" i="3" a="1"/>
  <c r="AG470" i="3" s="1"/>
  <c r="AI470" i="3" s="1"/>
  <c r="AH470" i="3" a="1"/>
  <c r="AH470" i="3"/>
  <c r="AG471" i="3" a="1"/>
  <c r="AG471" i="3" s="1"/>
  <c r="AH471" i="3" a="1"/>
  <c r="AH471" i="3" s="1"/>
  <c r="AG472" i="3" a="1"/>
  <c r="AG472" i="3"/>
  <c r="AI472" i="3" s="1"/>
  <c r="AH472" i="3" a="1"/>
  <c r="AH472" i="3" s="1"/>
  <c r="AG473" i="3" a="1"/>
  <c r="AG473" i="3" s="1"/>
  <c r="AI473" i="3" s="1"/>
  <c r="AH473" i="3" a="1"/>
  <c r="AH473" i="3" s="1"/>
  <c r="AG474" i="3" a="1"/>
  <c r="AG474" i="3" s="1"/>
  <c r="AH474" i="3" a="1"/>
  <c r="AH474" i="3"/>
  <c r="AG475" i="3" a="1"/>
  <c r="AG475" i="3" s="1"/>
  <c r="AI475" i="3" s="1"/>
  <c r="AH475" i="3" a="1"/>
  <c r="AH475" i="3" s="1"/>
  <c r="AG476" i="3" a="1"/>
  <c r="AG476" i="3"/>
  <c r="AI476" i="3" s="1"/>
  <c r="AH476" i="3" a="1"/>
  <c r="AH476" i="3" s="1"/>
  <c r="AG477" i="3" a="1"/>
  <c r="AG477" i="3" s="1"/>
  <c r="AH477" i="3" a="1"/>
  <c r="AH477" i="3" s="1"/>
  <c r="AI477" i="3" s="1"/>
  <c r="AG478" i="3" a="1"/>
  <c r="AG478" i="3" s="1"/>
  <c r="AH478" i="3" a="1"/>
  <c r="AH478" i="3"/>
  <c r="AG479" i="3" a="1"/>
  <c r="AG479" i="3" s="1"/>
  <c r="AH479" i="3" a="1"/>
  <c r="AH479" i="3" s="1"/>
  <c r="AG480" i="3" a="1"/>
  <c r="AG480" i="3"/>
  <c r="AI480" i="3" s="1"/>
  <c r="AH480" i="3" a="1"/>
  <c r="AH480" i="3" s="1"/>
  <c r="AG481" i="3" a="1"/>
  <c r="AG481" i="3" s="1"/>
  <c r="AH481" i="3" a="1"/>
  <c r="AH481" i="3" s="1"/>
  <c r="AI481" i="3"/>
  <c r="AG482" i="3" a="1"/>
  <c r="AG482" i="3" s="1"/>
  <c r="AI482" i="3" s="1"/>
  <c r="AH482" i="3" a="1"/>
  <c r="AH482" i="3"/>
  <c r="AG483" i="3" a="1"/>
  <c r="AG483" i="3" s="1"/>
  <c r="AI483" i="3" s="1"/>
  <c r="AH483" i="3" a="1"/>
  <c r="AH483" i="3" s="1"/>
  <c r="AG484" i="3" a="1"/>
  <c r="AG484" i="3"/>
  <c r="AH484" i="3" a="1"/>
  <c r="AH484" i="3" s="1"/>
  <c r="AG485" i="3" a="1"/>
  <c r="AG485" i="3" s="1"/>
  <c r="AI485" i="3" s="1"/>
  <c r="AH485" i="3" a="1"/>
  <c r="AH485" i="3" s="1"/>
  <c r="AG486" i="3" a="1"/>
  <c r="AG486" i="3" s="1"/>
  <c r="AI486" i="3" s="1"/>
  <c r="AH486" i="3" a="1"/>
  <c r="AH486" i="3"/>
  <c r="AG487" i="3" a="1"/>
  <c r="AG487" i="3" s="1"/>
  <c r="AH487" i="3" a="1"/>
  <c r="AH487" i="3" s="1"/>
  <c r="AG488" i="3" a="1"/>
  <c r="AG488" i="3"/>
  <c r="AI488" i="3" s="1"/>
  <c r="AH488" i="3" a="1"/>
  <c r="AH488" i="3" s="1"/>
  <c r="AG489" i="3" a="1"/>
  <c r="AG489" i="3" s="1"/>
  <c r="AI489" i="3" s="1"/>
  <c r="AH489" i="3" a="1"/>
  <c r="AH489" i="3" s="1"/>
  <c r="AG490" i="3" a="1"/>
  <c r="AG490" i="3" s="1"/>
  <c r="AH490" i="3" a="1"/>
  <c r="AH490" i="3"/>
  <c r="AG491" i="3" a="1"/>
  <c r="AG491" i="3" s="1"/>
  <c r="AI491" i="3" s="1"/>
  <c r="AH491" i="3" a="1"/>
  <c r="AH491" i="3" s="1"/>
  <c r="AG492" i="3" a="1"/>
  <c r="AG492" i="3"/>
  <c r="AI492" i="3" s="1"/>
  <c r="AH492" i="3" a="1"/>
  <c r="AH492" i="3" s="1"/>
  <c r="AG493" i="3" a="1"/>
  <c r="AG493" i="3" s="1"/>
  <c r="AH493" i="3" a="1"/>
  <c r="AH493" i="3" s="1"/>
  <c r="AI493" i="3" s="1"/>
  <c r="AG494" i="3" a="1"/>
  <c r="AG494" i="3" s="1"/>
  <c r="AH494" i="3" a="1"/>
  <c r="AH494" i="3"/>
  <c r="AG496" i="3" a="1"/>
  <c r="AG496" i="3" s="1"/>
  <c r="AI496" i="3" s="1"/>
  <c r="AH496" i="3" a="1"/>
  <c r="AH496" i="3" s="1"/>
  <c r="AG497" i="3" a="1"/>
  <c r="AG497" i="3"/>
  <c r="AI497" i="3" s="1"/>
  <c r="AH497" i="3" a="1"/>
  <c r="AH497" i="3" s="1"/>
  <c r="AG498" i="3" a="1"/>
  <c r="AG498" i="3" s="1"/>
  <c r="AH498" i="3" a="1"/>
  <c r="AH498" i="3" s="1"/>
  <c r="AI498" i="3"/>
  <c r="AG499" i="3" a="1"/>
  <c r="AG499" i="3" s="1"/>
  <c r="AI499" i="3" s="1"/>
  <c r="AH499" i="3" a="1"/>
  <c r="AH499" i="3"/>
  <c r="AG500" i="3" a="1"/>
  <c r="AG500" i="3" s="1"/>
  <c r="AI500" i="3" s="1"/>
  <c r="AH500" i="3" a="1"/>
  <c r="AH500" i="3" s="1"/>
  <c r="AG501" i="3" a="1"/>
  <c r="AG501" i="3"/>
  <c r="AH501" i="3" a="1"/>
  <c r="AH501" i="3" s="1"/>
  <c r="AG503" i="3" a="1"/>
  <c r="AG503" i="3" s="1"/>
  <c r="AI503" i="3" s="1"/>
  <c r="AH503" i="3" a="1"/>
  <c r="AH503" i="3" s="1"/>
  <c r="AG504" i="3" a="1"/>
  <c r="AG504" i="3" s="1"/>
  <c r="AI504" i="3" s="1"/>
  <c r="AH504" i="3" a="1"/>
  <c r="AH504" i="3"/>
  <c r="AG505" i="3" a="1"/>
  <c r="AG505" i="3" s="1"/>
  <c r="AH505" i="3" a="1"/>
  <c r="AH505" i="3" s="1"/>
  <c r="AG506" i="3" a="1"/>
  <c r="AG506" i="3"/>
  <c r="AI506" i="3" s="1"/>
  <c r="AH506" i="3" a="1"/>
  <c r="AH506" i="3" s="1"/>
  <c r="AG507" i="3" a="1"/>
  <c r="AG507" i="3" s="1"/>
  <c r="AI507" i="3" s="1"/>
  <c r="AH507" i="3" a="1"/>
  <c r="AH507" i="3" s="1"/>
  <c r="AG508" i="3" a="1"/>
  <c r="AG508" i="3" s="1"/>
  <c r="AH508" i="3" a="1"/>
  <c r="AH508" i="3"/>
  <c r="AG509" i="3" a="1"/>
  <c r="AG509" i="3" s="1"/>
  <c r="AI509" i="3" s="1"/>
  <c r="AH509" i="3" a="1"/>
  <c r="AH509" i="3" s="1"/>
  <c r="AG510" i="3" a="1"/>
  <c r="AG510" i="3"/>
  <c r="AI510" i="3" s="1"/>
  <c r="AH510" i="3" a="1"/>
  <c r="AH510" i="3" s="1"/>
  <c r="AG511" i="3" a="1"/>
  <c r="AG511" i="3" s="1"/>
  <c r="AH511" i="3" a="1"/>
  <c r="AH511" i="3" s="1"/>
  <c r="AI511" i="3" s="1"/>
  <c r="AG512" i="3" a="1"/>
  <c r="AG512" i="3" s="1"/>
  <c r="AH512" i="3" a="1"/>
  <c r="AH512" i="3"/>
  <c r="AG513" i="3" a="1"/>
  <c r="AG513" i="3" s="1"/>
  <c r="AI513" i="3" s="1"/>
  <c r="AH513" i="3" a="1"/>
  <c r="AH513" i="3" s="1"/>
  <c r="AG514" i="3" a="1"/>
  <c r="AG514" i="3"/>
  <c r="AI514" i="3" s="1"/>
  <c r="AH514" i="3" a="1"/>
  <c r="AH514" i="3" s="1"/>
  <c r="AG515" i="3" a="1"/>
  <c r="AG515" i="3" s="1"/>
  <c r="AH515" i="3" a="1"/>
  <c r="AH515" i="3" s="1"/>
  <c r="AI515" i="3"/>
  <c r="AG516" i="3" a="1"/>
  <c r="AG516" i="3" s="1"/>
  <c r="AI516" i="3" s="1"/>
  <c r="AH516" i="3" a="1"/>
  <c r="AH516" i="3"/>
  <c r="AG517" i="3" a="1"/>
  <c r="AG517" i="3" s="1"/>
  <c r="AI517" i="3" s="1"/>
  <c r="AH517" i="3" a="1"/>
  <c r="AH517" i="3" s="1"/>
  <c r="AG518" i="3" a="1"/>
  <c r="AG518" i="3"/>
  <c r="AH518" i="3" a="1"/>
  <c r="AH518" i="3" s="1"/>
  <c r="AG519" i="3" a="1"/>
  <c r="AG519" i="3" s="1"/>
  <c r="AI519" i="3" s="1"/>
  <c r="AH519" i="3" a="1"/>
  <c r="AH519" i="3" s="1"/>
  <c r="AG520" i="3" a="1"/>
  <c r="AG520" i="3" s="1"/>
  <c r="AI520" i="3" s="1"/>
  <c r="AH520" i="3" a="1"/>
  <c r="AH520" i="3"/>
  <c r="AG521" i="3" a="1"/>
  <c r="AG521" i="3" s="1"/>
  <c r="AH521" i="3" a="1"/>
  <c r="AH521" i="3" s="1"/>
  <c r="AG522" i="3" a="1"/>
  <c r="AG522" i="3"/>
  <c r="AI522" i="3" s="1"/>
  <c r="AH522" i="3" a="1"/>
  <c r="AH522" i="3" s="1"/>
  <c r="AG523" i="3" a="1"/>
  <c r="AG523" i="3" s="1"/>
  <c r="AI523" i="3" s="1"/>
  <c r="AH523" i="3" a="1"/>
  <c r="AH523" i="3" s="1"/>
  <c r="AG524" i="3" a="1"/>
  <c r="AG524" i="3" s="1"/>
  <c r="AH524" i="3" a="1"/>
  <c r="AH524" i="3"/>
  <c r="AG525" i="3" a="1"/>
  <c r="AG525" i="3" s="1"/>
  <c r="AI525" i="3" s="1"/>
  <c r="AH525" i="3" a="1"/>
  <c r="AH525" i="3" s="1"/>
  <c r="AG526" i="3" a="1"/>
  <c r="AG526" i="3"/>
  <c r="AI526" i="3" s="1"/>
  <c r="AH526" i="3" a="1"/>
  <c r="AH526" i="3" s="1"/>
  <c r="AG527" i="3" a="1"/>
  <c r="AG527" i="3" s="1"/>
  <c r="AH527" i="3" a="1"/>
  <c r="AH527" i="3" s="1"/>
  <c r="AI527" i="3" s="1"/>
  <c r="AG528" i="3" a="1"/>
  <c r="AG528" i="3" s="1"/>
  <c r="AH528" i="3" a="1"/>
  <c r="AH528" i="3"/>
  <c r="AG529" i="3" a="1"/>
  <c r="AG529" i="3" s="1"/>
  <c r="AI529" i="3" s="1"/>
  <c r="AH529" i="3" a="1"/>
  <c r="AH529" i="3" s="1"/>
  <c r="AG530" i="3" a="1"/>
  <c r="AG530" i="3"/>
  <c r="AI530" i="3" s="1"/>
  <c r="AH530" i="3" a="1"/>
  <c r="AH530" i="3" s="1"/>
  <c r="AG531" i="3" a="1"/>
  <c r="AG531" i="3" s="1"/>
  <c r="AH531" i="3" a="1"/>
  <c r="AH531" i="3" s="1"/>
  <c r="AI531" i="3"/>
  <c r="AG532" i="3" a="1"/>
  <c r="AG532" i="3" s="1"/>
  <c r="AI532" i="3" s="1"/>
  <c r="AH532" i="3" a="1"/>
  <c r="AH532" i="3"/>
  <c r="AG533" i="3" a="1"/>
  <c r="AG533" i="3" s="1"/>
  <c r="AI533" i="3" s="1"/>
  <c r="AH533" i="3" a="1"/>
  <c r="AH533" i="3" s="1"/>
  <c r="AG534" i="3" a="1"/>
  <c r="AG534" i="3"/>
  <c r="AH534" i="3" a="1"/>
  <c r="AH534" i="3" s="1"/>
  <c r="AG535" i="3" a="1"/>
  <c r="AG535" i="3" s="1"/>
  <c r="AI535" i="3" s="1"/>
  <c r="AH535" i="3" a="1"/>
  <c r="AH535" i="3" s="1"/>
  <c r="AG536" i="3" a="1"/>
  <c r="AG536" i="3" s="1"/>
  <c r="AI536" i="3" s="1"/>
  <c r="AH536" i="3" a="1"/>
  <c r="AH536" i="3"/>
  <c r="AG537" i="3" a="1"/>
  <c r="AG537" i="3" s="1"/>
  <c r="AH537" i="3" a="1"/>
  <c r="AH537" i="3" s="1"/>
  <c r="AG538" i="3" a="1"/>
  <c r="AG538" i="3"/>
  <c r="AI538" i="3" s="1"/>
  <c r="AH538" i="3" a="1"/>
  <c r="AH538" i="3" s="1"/>
  <c r="AG539" i="3" a="1"/>
  <c r="AG539" i="3" s="1"/>
  <c r="AI539" i="3" s="1"/>
  <c r="AH539" i="3" a="1"/>
  <c r="AH539" i="3" s="1"/>
  <c r="AG540" i="3" a="1"/>
  <c r="AG540" i="3" s="1"/>
  <c r="AH540" i="3" a="1"/>
  <c r="AH540" i="3"/>
  <c r="AG541" i="3" a="1"/>
  <c r="AG541" i="3" s="1"/>
  <c r="AI541" i="3" s="1"/>
  <c r="AH541" i="3" a="1"/>
  <c r="AH541" i="3" s="1"/>
  <c r="AG542" i="3" a="1"/>
  <c r="AG542" i="3"/>
  <c r="AI542" i="3" s="1"/>
  <c r="AH542" i="3" a="1"/>
  <c r="AH542" i="3" s="1"/>
  <c r="AG543" i="3" a="1"/>
  <c r="AG543" i="3" s="1"/>
  <c r="AH543" i="3" a="1"/>
  <c r="AH543" i="3" s="1"/>
  <c r="AI543" i="3" s="1"/>
  <c r="AG544" i="3" a="1"/>
  <c r="AG544" i="3" s="1"/>
  <c r="AH544" i="3" a="1"/>
  <c r="AH544" i="3"/>
  <c r="AG545" i="3" a="1"/>
  <c r="AG545" i="3" s="1"/>
  <c r="AI545" i="3" s="1"/>
  <c r="AH545" i="3" a="1"/>
  <c r="AH545" i="3" s="1"/>
  <c r="AG546" i="3" a="1"/>
  <c r="AG546" i="3"/>
  <c r="AI546" i="3" s="1"/>
  <c r="AH546" i="3" a="1"/>
  <c r="AH546" i="3" s="1"/>
  <c r="AG547" i="3" a="1"/>
  <c r="AG547" i="3" s="1"/>
  <c r="AH547" i="3" a="1"/>
  <c r="AH547" i="3" s="1"/>
  <c r="AI547" i="3"/>
  <c r="AG548" i="3" a="1"/>
  <c r="AG548" i="3" s="1"/>
  <c r="AI548" i="3" s="1"/>
  <c r="AH548" i="3" a="1"/>
  <c r="AH548" i="3"/>
  <c r="AG549" i="3" a="1"/>
  <c r="AG549" i="3" s="1"/>
  <c r="AI549" i="3" s="1"/>
  <c r="AH549" i="3" a="1"/>
  <c r="AH549" i="3" s="1"/>
  <c r="AG550" i="3" a="1"/>
  <c r="AG550" i="3"/>
  <c r="AH550" i="3" a="1"/>
  <c r="AH550" i="3" s="1"/>
  <c r="AG551" i="3" a="1"/>
  <c r="AG551" i="3" s="1"/>
  <c r="AI551" i="3" s="1"/>
  <c r="AH551" i="3" a="1"/>
  <c r="AH551" i="3" s="1"/>
  <c r="AG552" i="3" a="1"/>
  <c r="AG552" i="3" s="1"/>
  <c r="AI552" i="3" s="1"/>
  <c r="AH552" i="3" a="1"/>
  <c r="AH552" i="3"/>
  <c r="AG553" i="3" a="1"/>
  <c r="AG553" i="3" s="1"/>
  <c r="AH553" i="3" a="1"/>
  <c r="AH553" i="3" s="1"/>
  <c r="AG554" i="3" a="1"/>
  <c r="AG554" i="3"/>
  <c r="AI554" i="3" s="1"/>
  <c r="AH554" i="3" a="1"/>
  <c r="AH554" i="3" s="1"/>
  <c r="AG555" i="3" a="1"/>
  <c r="AG555" i="3" s="1"/>
  <c r="AI555" i="3" s="1"/>
  <c r="AH555" i="3" a="1"/>
  <c r="AH555" i="3" s="1"/>
  <c r="AG556" i="3" a="1"/>
  <c r="AG556" i="3" s="1"/>
  <c r="AH556" i="3" a="1"/>
  <c r="AH556" i="3"/>
  <c r="AG557" i="3" a="1"/>
  <c r="AG557" i="3" s="1"/>
  <c r="AI557" i="3" s="1"/>
  <c r="AH557" i="3" a="1"/>
  <c r="AH557" i="3" s="1"/>
  <c r="AG558" i="3" a="1"/>
  <c r="AG558" i="3"/>
  <c r="AI558" i="3" s="1"/>
  <c r="AH558" i="3" a="1"/>
  <c r="AH558" i="3" s="1"/>
  <c r="AG559" i="3" a="1"/>
  <c r="AG559" i="3" s="1"/>
  <c r="AH559" i="3" a="1"/>
  <c r="AH559" i="3" s="1"/>
  <c r="AI559" i="3" s="1"/>
  <c r="AG560" i="3" a="1"/>
  <c r="AG560" i="3" s="1"/>
  <c r="AH560" i="3" a="1"/>
  <c r="AH560" i="3"/>
  <c r="AG561" i="3" a="1"/>
  <c r="AG561" i="3" s="1"/>
  <c r="AI561" i="3" s="1"/>
  <c r="AH561" i="3" a="1"/>
  <c r="AH561" i="3" s="1"/>
  <c r="AG562" i="3" a="1"/>
  <c r="AG562" i="3"/>
  <c r="AI562" i="3" s="1"/>
  <c r="AH562" i="3" a="1"/>
  <c r="AH562" i="3" s="1"/>
  <c r="AG563" i="3" a="1"/>
  <c r="AG563" i="3" s="1"/>
  <c r="AH563" i="3" a="1"/>
  <c r="AH563" i="3" s="1"/>
  <c r="AI563" i="3"/>
  <c r="AG564" i="3" a="1"/>
  <c r="AG564" i="3" s="1"/>
  <c r="AI564" i="3" s="1"/>
  <c r="AH564" i="3" a="1"/>
  <c r="AH564" i="3"/>
  <c r="AG565" i="3" a="1"/>
  <c r="AG565" i="3" s="1"/>
  <c r="AI565" i="3" s="1"/>
  <c r="AH565" i="3" a="1"/>
  <c r="AH565" i="3" s="1"/>
  <c r="AG566" i="3" a="1"/>
  <c r="AG566" i="3"/>
  <c r="AH566" i="3" a="1"/>
  <c r="AH566" i="3" s="1"/>
  <c r="AG567" i="3" a="1"/>
  <c r="AG567" i="3" s="1"/>
  <c r="AI567" i="3" s="1"/>
  <c r="AH567" i="3" a="1"/>
  <c r="AH567" i="3" s="1"/>
  <c r="AG568" i="3" a="1"/>
  <c r="AG568" i="3" s="1"/>
  <c r="AI568" i="3" s="1"/>
  <c r="AH568" i="3" a="1"/>
  <c r="AH568" i="3"/>
  <c r="AG569" i="3" a="1"/>
  <c r="AG569" i="3" s="1"/>
  <c r="AH569" i="3" a="1"/>
  <c r="AH569" i="3" s="1"/>
  <c r="AG570" i="3" a="1"/>
  <c r="AG570" i="3"/>
  <c r="AI570" i="3" s="1"/>
  <c r="AH570" i="3" a="1"/>
  <c r="AH570" i="3" s="1"/>
  <c r="AG571" i="3" a="1"/>
  <c r="AG571" i="3" s="1"/>
  <c r="AI571" i="3" s="1"/>
  <c r="AH571" i="3" a="1"/>
  <c r="AH571" i="3" s="1"/>
  <c r="AG573" i="3" a="1"/>
  <c r="AG573" i="3" s="1"/>
  <c r="AH573" i="3" a="1"/>
  <c r="AH573" i="3"/>
  <c r="AG574" i="3" a="1"/>
  <c r="AG574" i="3" s="1"/>
  <c r="AI574" i="3" s="1"/>
  <c r="AH574" i="3" a="1"/>
  <c r="AH574" i="3" s="1"/>
  <c r="AG575" i="3" a="1"/>
  <c r="AG575" i="3"/>
  <c r="AI575" i="3" s="1"/>
  <c r="AH575" i="3" a="1"/>
  <c r="AH575" i="3" s="1"/>
  <c r="AG576" i="3" a="1"/>
  <c r="AG576" i="3" s="1"/>
  <c r="AH576" i="3" a="1"/>
  <c r="AH576" i="3" s="1"/>
  <c r="AI576" i="3" s="1"/>
  <c r="AG577" i="3" a="1"/>
  <c r="AG577" i="3" s="1"/>
  <c r="AH577" i="3" a="1"/>
  <c r="AH577" i="3"/>
  <c r="AG578" i="3" a="1"/>
  <c r="AG578" i="3" s="1"/>
  <c r="AI578" i="3" s="1"/>
  <c r="AH578" i="3" a="1"/>
  <c r="AH578" i="3" s="1"/>
  <c r="AG579" i="3" a="1"/>
  <c r="AG579" i="3"/>
  <c r="AI579" i="3" s="1"/>
  <c r="AH579" i="3" a="1"/>
  <c r="AH579" i="3" s="1"/>
  <c r="AG580" i="3" a="1"/>
  <c r="AG580" i="3" s="1"/>
  <c r="AH580" i="3" a="1"/>
  <c r="AH580" i="3" s="1"/>
  <c r="AI580" i="3"/>
  <c r="AG581" i="3" a="1"/>
  <c r="AG581" i="3" s="1"/>
  <c r="AI581" i="3" s="1"/>
  <c r="AH581" i="3" a="1"/>
  <c r="AH581" i="3"/>
  <c r="AG582" i="3" a="1"/>
  <c r="AG582" i="3" s="1"/>
  <c r="AI582" i="3" s="1"/>
  <c r="AH582" i="3" a="1"/>
  <c r="AH582" i="3" s="1"/>
  <c r="AG583" i="3" a="1"/>
  <c r="AG583" i="3"/>
  <c r="AH583" i="3" a="1"/>
  <c r="AH583" i="3" s="1"/>
  <c r="AG584" i="3" a="1"/>
  <c r="AG584" i="3" s="1"/>
  <c r="AI584" i="3" s="1"/>
  <c r="AH584" i="3" a="1"/>
  <c r="AH584" i="3" s="1"/>
  <c r="AG585" i="3" a="1"/>
  <c r="AG585" i="3" s="1"/>
  <c r="AI585" i="3" s="1"/>
  <c r="AH585" i="3" a="1"/>
  <c r="AH585" i="3"/>
  <c r="AG586" i="3" a="1"/>
  <c r="AG586" i="3" s="1"/>
  <c r="AH586" i="3" a="1"/>
  <c r="AH586" i="3" s="1"/>
  <c r="AG587" i="3" a="1"/>
  <c r="AG587" i="3"/>
  <c r="AI587" i="3" s="1"/>
  <c r="AH587" i="3" a="1"/>
  <c r="AH587" i="3" s="1"/>
  <c r="AG588" i="3" a="1"/>
  <c r="AG588" i="3" s="1"/>
  <c r="AI588" i="3" s="1"/>
  <c r="AH588" i="3" a="1"/>
  <c r="AH588" i="3" s="1"/>
  <c r="AG589" i="3" a="1"/>
  <c r="AG589" i="3" s="1"/>
  <c r="AH589" i="3" a="1"/>
  <c r="AH589" i="3"/>
  <c r="AG590" i="3" a="1"/>
  <c r="AG590" i="3" s="1"/>
  <c r="AI590" i="3" s="1"/>
  <c r="AH590" i="3" a="1"/>
  <c r="AH590" i="3" s="1"/>
  <c r="AG591" i="3" a="1"/>
  <c r="AG591" i="3"/>
  <c r="AI591" i="3" s="1"/>
  <c r="AH591" i="3" a="1"/>
  <c r="AH591" i="3" s="1"/>
  <c r="AG592" i="3" a="1"/>
  <c r="AG592" i="3" s="1"/>
  <c r="AH592" i="3" a="1"/>
  <c r="AH592" i="3" s="1"/>
  <c r="AI592" i="3" s="1"/>
  <c r="AG593" i="3" a="1"/>
  <c r="AG593" i="3" s="1"/>
  <c r="AH593" i="3" a="1"/>
  <c r="AH593" i="3"/>
  <c r="AG594" i="3" a="1"/>
  <c r="AG594" i="3" s="1"/>
  <c r="AI594" i="3" s="1"/>
  <c r="AH594" i="3" a="1"/>
  <c r="AH594" i="3" s="1"/>
  <c r="AG595" i="3" a="1"/>
  <c r="AG595" i="3"/>
  <c r="AI595" i="3" s="1"/>
  <c r="AH595" i="3" a="1"/>
  <c r="AH595" i="3" s="1"/>
  <c r="AG596" i="3" a="1"/>
  <c r="AG596" i="3" s="1"/>
  <c r="AH596" i="3" a="1"/>
  <c r="AH596" i="3" s="1"/>
  <c r="AI596" i="3"/>
  <c r="AG597" i="3" a="1"/>
  <c r="AG597" i="3" s="1"/>
  <c r="AI597" i="3" s="1"/>
  <c r="AH597" i="3" a="1"/>
  <c r="AH597" i="3"/>
  <c r="AG598" i="3" a="1"/>
  <c r="AG598" i="3" s="1"/>
  <c r="AI598" i="3" s="1"/>
  <c r="AH598" i="3" a="1"/>
  <c r="AH598" i="3" s="1"/>
  <c r="AG599" i="3" a="1"/>
  <c r="AG599" i="3"/>
  <c r="AH599" i="3" a="1"/>
  <c r="AH599" i="3" s="1"/>
  <c r="AG600" i="3" a="1"/>
  <c r="AG600" i="3" s="1"/>
  <c r="AI600" i="3" s="1"/>
  <c r="AH600" i="3" a="1"/>
  <c r="AH600" i="3" s="1"/>
  <c r="AG601" i="3" a="1"/>
  <c r="AG601" i="3" s="1"/>
  <c r="AI601" i="3" s="1"/>
  <c r="AH601" i="3" a="1"/>
  <c r="AH601" i="3"/>
  <c r="AG602" i="3" a="1"/>
  <c r="AG602" i="3" s="1"/>
  <c r="AH602" i="3" a="1"/>
  <c r="AH602" i="3" s="1"/>
  <c r="AG603" i="3" a="1"/>
  <c r="AG603" i="3"/>
  <c r="AI603" i="3" s="1"/>
  <c r="AH603" i="3" a="1"/>
  <c r="AH603" i="3" s="1"/>
  <c r="AG604" i="3" a="1"/>
  <c r="AG604" i="3" s="1"/>
  <c r="AI604" i="3" s="1"/>
  <c r="AH604" i="3" a="1"/>
  <c r="AH604" i="3" s="1"/>
  <c r="AG605" i="3" a="1"/>
  <c r="AG605" i="3" s="1"/>
  <c r="AH605" i="3" a="1"/>
  <c r="AH605" i="3"/>
  <c r="AG606" i="3" a="1"/>
  <c r="AG606" i="3" s="1"/>
  <c r="AI606" i="3" s="1"/>
  <c r="AH606" i="3" a="1"/>
  <c r="AH606" i="3" s="1"/>
  <c r="AG607" i="3" a="1"/>
  <c r="AG607" i="3"/>
  <c r="AI607" i="3" s="1"/>
  <c r="AH607" i="3" a="1"/>
  <c r="AH607" i="3" s="1"/>
  <c r="AG608" i="3" a="1"/>
  <c r="AG608" i="3" s="1"/>
  <c r="AH608" i="3" a="1"/>
  <c r="AH608" i="3" s="1"/>
  <c r="AI608" i="3" s="1"/>
  <c r="AG609" i="3" a="1"/>
  <c r="AG609" i="3" s="1"/>
  <c r="AH609" i="3" a="1"/>
  <c r="AH609" i="3"/>
  <c r="AG610" i="3" a="1"/>
  <c r="AG610" i="3" s="1"/>
  <c r="AI610" i="3" s="1"/>
  <c r="AH610" i="3" a="1"/>
  <c r="AH610" i="3" s="1"/>
  <c r="AG611" i="3" a="1"/>
  <c r="AG611" i="3"/>
  <c r="AI611" i="3" s="1"/>
  <c r="AH611" i="3" a="1"/>
  <c r="AH611" i="3" s="1"/>
  <c r="AG612" i="3" a="1"/>
  <c r="AG612" i="3" s="1"/>
  <c r="AH612" i="3" a="1"/>
  <c r="AH612" i="3" s="1"/>
  <c r="AI612" i="3"/>
  <c r="AG613" i="3" a="1"/>
  <c r="AG613" i="3" s="1"/>
  <c r="AI613" i="3" s="1"/>
  <c r="AH613" i="3" a="1"/>
  <c r="AH613" i="3"/>
  <c r="AG615" i="3" a="1"/>
  <c r="AG615" i="3" s="1"/>
  <c r="AI615" i="3" s="1"/>
  <c r="AH615" i="3" a="1"/>
  <c r="AH615" i="3" s="1"/>
  <c r="AG616" i="3" a="1"/>
  <c r="AG616" i="3"/>
  <c r="AH616" i="3" a="1"/>
  <c r="AH616" i="3" s="1"/>
  <c r="AG617" i="3" a="1"/>
  <c r="AG617" i="3" s="1"/>
  <c r="AI617" i="3" s="1"/>
  <c r="AH617" i="3" a="1"/>
  <c r="AH617" i="3" s="1"/>
  <c r="AG618" i="3" a="1"/>
  <c r="AG618" i="3" s="1"/>
  <c r="AI618" i="3" s="1"/>
  <c r="AH618" i="3" a="1"/>
  <c r="AH618" i="3"/>
  <c r="AG619" i="3" a="1"/>
  <c r="AG619" i="3" s="1"/>
  <c r="AH619" i="3" a="1"/>
  <c r="AH619" i="3" s="1"/>
  <c r="AG620" i="3" a="1"/>
  <c r="AG620" i="3"/>
  <c r="AI620" i="3" s="1"/>
  <c r="AH620" i="3" a="1"/>
  <c r="AH620" i="3" s="1"/>
  <c r="AG621" i="3" a="1"/>
  <c r="AG621" i="3" s="1"/>
  <c r="AI621" i="3" s="1"/>
  <c r="AH621" i="3" a="1"/>
  <c r="AH621" i="3" s="1"/>
  <c r="AG622" i="3" a="1"/>
  <c r="AG622" i="3" s="1"/>
  <c r="AH622" i="3" a="1"/>
  <c r="AH622" i="3"/>
  <c r="AI622" i="3" s="1"/>
  <c r="AG623" i="3" a="1"/>
  <c r="AG623" i="3" s="1"/>
  <c r="AH623" i="3" a="1"/>
  <c r="AH623" i="3" s="1"/>
  <c r="AG624" i="3" a="1"/>
  <c r="AG624" i="3"/>
  <c r="AH624" i="3" a="1"/>
  <c r="AH624" i="3" s="1"/>
  <c r="AG625" i="3" a="1"/>
  <c r="AG625" i="3" s="1"/>
  <c r="AH625" i="3" a="1"/>
  <c r="AH625" i="3" s="1"/>
  <c r="AI625" i="3"/>
  <c r="AG626" i="3" a="1"/>
  <c r="AG626" i="3" s="1"/>
  <c r="AH626" i="3" a="1"/>
  <c r="AH626" i="3"/>
  <c r="AI626" i="3"/>
  <c r="AG627" i="3" a="1"/>
  <c r="AG627" i="3" s="1"/>
  <c r="AH627" i="3" a="1"/>
  <c r="AH627" i="3" s="1"/>
  <c r="AG628" i="3" a="1"/>
  <c r="AG628" i="3"/>
  <c r="AI628" i="3" s="1"/>
  <c r="AH628" i="3" a="1"/>
  <c r="AH628" i="3" s="1"/>
  <c r="AG629" i="3" a="1"/>
  <c r="AG629" i="3"/>
  <c r="AI629" i="3" s="1"/>
  <c r="AH629" i="3" a="1"/>
  <c r="AH629" i="3" s="1"/>
  <c r="AG630" i="3" a="1"/>
  <c r="AG630" i="3" s="1"/>
  <c r="AH630" i="3" a="1"/>
  <c r="AH630" i="3"/>
  <c r="AI630" i="3" s="1"/>
  <c r="AG631" i="3" a="1"/>
  <c r="AG631" i="3" s="1"/>
  <c r="AH631" i="3" a="1"/>
  <c r="AH631" i="3" s="1"/>
  <c r="AG632" i="3" a="1"/>
  <c r="AG632" i="3"/>
  <c r="AH632" i="3" a="1"/>
  <c r="AH632" i="3" s="1"/>
  <c r="AG633" i="3" a="1"/>
  <c r="AG633" i="3" s="1"/>
  <c r="AH633" i="3" a="1"/>
  <c r="AH633" i="3" s="1"/>
  <c r="AI633" i="3"/>
  <c r="AG634" i="3" a="1"/>
  <c r="AG634" i="3" s="1"/>
  <c r="AH634" i="3" a="1"/>
  <c r="AH634" i="3"/>
  <c r="AI634" i="3"/>
  <c r="AG635" i="3" a="1"/>
  <c r="AG635" i="3" s="1"/>
  <c r="AH635" i="3" a="1"/>
  <c r="AH635" i="3" s="1"/>
  <c r="AG636" i="3" a="1"/>
  <c r="AG636" i="3"/>
  <c r="AI636" i="3" s="1"/>
  <c r="AH636" i="3" a="1"/>
  <c r="AH636" i="3" s="1"/>
  <c r="AG637" i="3" a="1"/>
  <c r="AG637" i="3"/>
  <c r="AI637" i="3" s="1"/>
  <c r="AH637" i="3" a="1"/>
  <c r="AH637" i="3" s="1"/>
  <c r="AG638" i="3" a="1"/>
  <c r="AG638" i="3" s="1"/>
  <c r="AH638" i="3" a="1"/>
  <c r="AH638" i="3"/>
  <c r="AI638" i="3" s="1"/>
  <c r="AG639" i="3" a="1"/>
  <c r="AG639" i="3" s="1"/>
  <c r="AH639" i="3" a="1"/>
  <c r="AH639" i="3" s="1"/>
  <c r="AG640" i="3" a="1"/>
  <c r="AG640" i="3"/>
  <c r="AH640" i="3" a="1"/>
  <c r="AH640" i="3" s="1"/>
  <c r="AG641" i="3" a="1"/>
  <c r="AG641" i="3" s="1"/>
  <c r="AI641" i="3" s="1"/>
  <c r="AH641" i="3" a="1"/>
  <c r="AH641" i="3" s="1"/>
  <c r="AG642" i="3" a="1"/>
  <c r="AG642" i="3" s="1"/>
  <c r="AH642" i="3" a="1"/>
  <c r="AH642" i="3"/>
  <c r="AI642" i="3"/>
  <c r="AG643" i="3" a="1"/>
  <c r="AG643" i="3" s="1"/>
  <c r="AH643" i="3" a="1"/>
  <c r="AH643" i="3" s="1"/>
  <c r="AG644" i="3" a="1"/>
  <c r="AG644" i="3"/>
  <c r="AI644" i="3" s="1"/>
  <c r="AH644" i="3" a="1"/>
  <c r="AH644" i="3" s="1"/>
  <c r="AG645" i="3" a="1"/>
  <c r="AG645" i="3"/>
  <c r="AI645" i="3" s="1"/>
  <c r="AH645" i="3" a="1"/>
  <c r="AH645" i="3" s="1"/>
  <c r="AG646" i="3" a="1"/>
  <c r="AG646" i="3"/>
  <c r="AI646" i="3" s="1"/>
  <c r="AH646" i="3" a="1"/>
  <c r="AH646" i="3"/>
  <c r="AG647" i="3" a="1"/>
  <c r="AG647" i="3" s="1"/>
  <c r="AH647" i="3" a="1"/>
  <c r="AH647" i="3" s="1"/>
  <c r="AG648" i="3" a="1"/>
  <c r="AG648" i="3"/>
  <c r="AH648" i="3" a="1"/>
  <c r="AH648" i="3" s="1"/>
  <c r="AI648" i="3"/>
  <c r="AG649" i="3" a="1"/>
  <c r="AG649" i="3" s="1"/>
  <c r="AH649" i="3" a="1"/>
  <c r="AH649" i="3"/>
  <c r="AG650" i="3" a="1"/>
  <c r="AG650" i="3" s="1"/>
  <c r="AI650" i="3" s="1"/>
  <c r="AH650" i="3" a="1"/>
  <c r="AH650" i="3" s="1"/>
  <c r="AG651" i="3" a="1"/>
  <c r="AG651" i="3"/>
  <c r="AH651" i="3" a="1"/>
  <c r="AH651" i="3" s="1"/>
  <c r="AG652" i="3" a="1"/>
  <c r="AG652" i="3" s="1"/>
  <c r="AH652" i="3" a="1"/>
  <c r="AH652" i="3" s="1"/>
  <c r="AI652" i="3"/>
  <c r="AG653" i="3" a="1"/>
  <c r="AG653" i="3" s="1"/>
  <c r="AI653" i="3" s="1"/>
  <c r="AH653" i="3" a="1"/>
  <c r="AH653" i="3"/>
  <c r="AG654" i="3" a="1"/>
  <c r="AG654" i="3" s="1"/>
  <c r="AH654" i="3" a="1"/>
  <c r="AH654" i="3" s="1"/>
  <c r="AG655" i="3" a="1"/>
  <c r="AG655" i="3"/>
  <c r="AH655" i="3" a="1"/>
  <c r="AH655" i="3" s="1"/>
  <c r="AG656" i="3" a="1"/>
  <c r="AG656" i="3" s="1"/>
  <c r="AI656" i="3" s="1"/>
  <c r="AH656" i="3" a="1"/>
  <c r="AH656" i="3" s="1"/>
  <c r="AG657" i="3" a="1"/>
  <c r="AG657" i="3" s="1"/>
  <c r="AI657" i="3" s="1"/>
  <c r="AH657" i="3" a="1"/>
  <c r="AH657" i="3"/>
  <c r="AG658" i="3" a="1"/>
  <c r="AG658" i="3" s="1"/>
  <c r="AH658" i="3" a="1"/>
  <c r="AH658" i="3" s="1"/>
  <c r="AG659" i="3" a="1"/>
  <c r="AG659" i="3"/>
  <c r="AI659" i="3" s="1"/>
  <c r="AH659" i="3" a="1"/>
  <c r="AH659" i="3" s="1"/>
  <c r="AG660" i="3" a="1"/>
  <c r="AG660" i="3" s="1"/>
  <c r="AI660" i="3" s="1"/>
  <c r="AH660" i="3" a="1"/>
  <c r="AH660" i="3" s="1"/>
  <c r="AG661" i="3" a="1"/>
  <c r="AG661" i="3" s="1"/>
  <c r="AH661" i="3" a="1"/>
  <c r="AH661" i="3"/>
  <c r="AG662" i="3" a="1"/>
  <c r="AG662" i="3" s="1"/>
  <c r="AI662" i="3" s="1"/>
  <c r="AH662" i="3" a="1"/>
  <c r="AH662" i="3" s="1"/>
  <c r="AG663" i="3" a="1"/>
  <c r="AG663" i="3"/>
  <c r="AI663" i="3" s="1"/>
  <c r="AH663" i="3" a="1"/>
  <c r="AH663" i="3" s="1"/>
  <c r="AG664" i="3" a="1"/>
  <c r="AG664" i="3" s="1"/>
  <c r="AH664" i="3" a="1"/>
  <c r="AH664" i="3" s="1"/>
  <c r="AI664" i="3"/>
  <c r="AG665" i="3" a="1"/>
  <c r="AG665" i="3" s="1"/>
  <c r="AH665" i="3" a="1"/>
  <c r="AH665" i="3"/>
  <c r="AG666" i="3" a="1"/>
  <c r="AG666" i="3" s="1"/>
  <c r="AI666" i="3" s="1"/>
  <c r="AH666" i="3" a="1"/>
  <c r="AH666" i="3" s="1"/>
  <c r="AG667" i="3" a="1"/>
  <c r="AG667" i="3"/>
  <c r="AH667" i="3" a="1"/>
  <c r="AH667" i="3" s="1"/>
  <c r="AG668" i="3" a="1"/>
  <c r="AG668" i="3" s="1"/>
  <c r="AH668" i="3" a="1"/>
  <c r="AH668" i="3" s="1"/>
  <c r="AI668" i="3"/>
  <c r="AG669" i="3" a="1"/>
  <c r="AG669" i="3" s="1"/>
  <c r="AI669" i="3" s="1"/>
  <c r="AH669" i="3" a="1"/>
  <c r="AH669" i="3"/>
  <c r="AG670" i="3" a="1"/>
  <c r="AG670" i="3" s="1"/>
  <c r="AH670" i="3" a="1"/>
  <c r="AH670" i="3" s="1"/>
  <c r="AG671" i="3" a="1"/>
  <c r="AG671" i="3"/>
  <c r="AH671" i="3" a="1"/>
  <c r="AH671" i="3" s="1"/>
  <c r="AG672" i="3" a="1"/>
  <c r="AG672" i="3" s="1"/>
  <c r="AI672" i="3" s="1"/>
  <c r="AH672" i="3" a="1"/>
  <c r="AH672" i="3" s="1"/>
  <c r="AG673" i="3" a="1"/>
  <c r="AG673" i="3" s="1"/>
  <c r="AI673" i="3" s="1"/>
  <c r="AH673" i="3" a="1"/>
  <c r="AH673" i="3"/>
  <c r="AG674" i="3" a="1"/>
  <c r="AG674" i="3" s="1"/>
  <c r="AH674" i="3" a="1"/>
  <c r="AH674" i="3" s="1"/>
  <c r="AG675" i="3" a="1"/>
  <c r="AG675" i="3"/>
  <c r="AI675" i="3" s="1"/>
  <c r="AH675" i="3" a="1"/>
  <c r="AH675" i="3" s="1"/>
  <c r="AG676" i="3" a="1"/>
  <c r="AG676" i="3" s="1"/>
  <c r="AH676" i="3" a="1"/>
  <c r="AH676" i="3" s="1"/>
  <c r="AG677" i="3" a="1"/>
  <c r="AG677" i="3" s="1"/>
  <c r="AH677" i="3" a="1"/>
  <c r="AH677" i="3"/>
  <c r="AG678" i="3" a="1"/>
  <c r="AG678" i="3" s="1"/>
  <c r="AI678" i="3" s="1"/>
  <c r="AH678" i="3" a="1"/>
  <c r="AH678" i="3" s="1"/>
  <c r="AG679" i="3" a="1"/>
  <c r="AG679" i="3"/>
  <c r="AI679" i="3" s="1"/>
  <c r="AH679" i="3" a="1"/>
  <c r="AH679" i="3" s="1"/>
  <c r="AG681" i="3" a="1"/>
  <c r="AG681" i="3" s="1"/>
  <c r="AH681" i="3" a="1"/>
  <c r="AH681" i="3" s="1"/>
  <c r="AI681" i="3"/>
  <c r="AG682" i="3" a="1"/>
  <c r="AG682" i="3" s="1"/>
  <c r="AH682" i="3" a="1"/>
  <c r="AH682" i="3"/>
  <c r="AG683" i="3" a="1"/>
  <c r="AG683" i="3" s="1"/>
  <c r="AI683" i="3" s="1"/>
  <c r="AH683" i="3" a="1"/>
  <c r="AH683" i="3" s="1"/>
  <c r="AG684" i="3" a="1"/>
  <c r="AG684" i="3"/>
  <c r="AH684" i="3" a="1"/>
  <c r="AH684" i="3" s="1"/>
  <c r="AG685" i="3" a="1"/>
  <c r="AG685" i="3" s="1"/>
  <c r="AH685" i="3" a="1"/>
  <c r="AH685" i="3" s="1"/>
  <c r="AI685" i="3"/>
  <c r="AG686" i="3" a="1"/>
  <c r="AG686" i="3" s="1"/>
  <c r="AI686" i="3" s="1"/>
  <c r="AH686" i="3" a="1"/>
  <c r="AH686" i="3"/>
  <c r="AG687" i="3" a="1"/>
  <c r="AG687" i="3" s="1"/>
  <c r="AH687" i="3" a="1"/>
  <c r="AH687" i="3" s="1"/>
  <c r="AG688" i="3" a="1"/>
  <c r="AG688" i="3"/>
  <c r="AH688" i="3" a="1"/>
  <c r="AH688" i="3" s="1"/>
  <c r="AG689" i="3" a="1"/>
  <c r="AG689" i="3" s="1"/>
  <c r="AI689" i="3" s="1"/>
  <c r="AH689" i="3" a="1"/>
  <c r="AH689" i="3" s="1"/>
  <c r="AG690" i="3" a="1"/>
  <c r="AG690" i="3" s="1"/>
  <c r="AI690" i="3" s="1"/>
  <c r="AH690" i="3" a="1"/>
  <c r="AH690" i="3"/>
  <c r="AG691" i="3" a="1"/>
  <c r="AG691" i="3" s="1"/>
  <c r="AH691" i="3" a="1"/>
  <c r="AH691" i="3" s="1"/>
  <c r="AG692" i="3" a="1"/>
  <c r="AG692" i="3"/>
  <c r="AI692" i="3" s="1"/>
  <c r="AH692" i="3" a="1"/>
  <c r="AH692" i="3" s="1"/>
  <c r="AG693" i="3" a="1"/>
  <c r="AG693" i="3" s="1"/>
  <c r="AI693" i="3" s="1"/>
  <c r="AH693" i="3" a="1"/>
  <c r="AH693" i="3" s="1"/>
  <c r="AG694" i="3" a="1"/>
  <c r="AG694" i="3" s="1"/>
  <c r="AH694" i="3" a="1"/>
  <c r="AH694" i="3"/>
  <c r="AG695" i="3" a="1"/>
  <c r="AG695" i="3" s="1"/>
  <c r="AI695" i="3" s="1"/>
  <c r="AH695" i="3" a="1"/>
  <c r="AH695" i="3" s="1"/>
  <c r="AG696" i="3" a="1"/>
  <c r="AG696" i="3"/>
  <c r="AI696" i="3" s="1"/>
  <c r="AH696" i="3" a="1"/>
  <c r="AH696" i="3" s="1"/>
  <c r="AG697" i="3" a="1"/>
  <c r="AG697" i="3" s="1"/>
  <c r="AH697" i="3" a="1"/>
  <c r="AH697" i="3" s="1"/>
  <c r="AI697" i="3"/>
  <c r="AG698" i="3" a="1"/>
  <c r="AG698" i="3" s="1"/>
  <c r="AH698" i="3" a="1"/>
  <c r="AH698" i="3"/>
  <c r="AG699" i="3" a="1"/>
  <c r="AG699" i="3" s="1"/>
  <c r="AI699" i="3" s="1"/>
  <c r="AH699" i="3" a="1"/>
  <c r="AH699" i="3" s="1"/>
  <c r="AG700" i="3" a="1"/>
  <c r="AG700" i="3"/>
  <c r="AH700" i="3" a="1"/>
  <c r="AH700" i="3" s="1"/>
  <c r="AG701" i="3" a="1"/>
  <c r="AG701" i="3" s="1"/>
  <c r="AH701" i="3" a="1"/>
  <c r="AH701" i="3" s="1"/>
  <c r="AI701" i="3"/>
  <c r="AG702" i="3" a="1"/>
  <c r="AG702" i="3" s="1"/>
  <c r="AI702" i="3" s="1"/>
  <c r="AH702" i="3" a="1"/>
  <c r="AH702" i="3"/>
  <c r="AG703" i="3" a="1"/>
  <c r="AG703" i="3" s="1"/>
  <c r="AH703" i="3" a="1"/>
  <c r="AH703" i="3" s="1"/>
  <c r="AG704" i="3" a="1"/>
  <c r="AG704" i="3"/>
  <c r="AH704" i="3" a="1"/>
  <c r="AH704" i="3" s="1"/>
  <c r="AG705" i="3" a="1"/>
  <c r="AG705" i="3" s="1"/>
  <c r="AI705" i="3" s="1"/>
  <c r="AH705" i="3" a="1"/>
  <c r="AH705" i="3" s="1"/>
  <c r="AG706" i="3" a="1"/>
  <c r="AG706" i="3" s="1"/>
  <c r="AI706" i="3" s="1"/>
  <c r="AH706" i="3" a="1"/>
  <c r="AH706" i="3"/>
  <c r="AG707" i="3" a="1"/>
  <c r="AG707" i="3" s="1"/>
  <c r="AH707" i="3" a="1"/>
  <c r="AH707" i="3" s="1"/>
  <c r="AG708" i="3" a="1"/>
  <c r="AG708" i="3"/>
  <c r="AI708" i="3" s="1"/>
  <c r="AH708" i="3" a="1"/>
  <c r="AH708" i="3" s="1"/>
  <c r="AG709" i="3" a="1"/>
  <c r="AG709" i="3" s="1"/>
  <c r="AH709" i="3" a="1"/>
  <c r="AH709" i="3" s="1"/>
  <c r="AG710" i="3" a="1"/>
  <c r="AG710" i="3" s="1"/>
  <c r="AH710" i="3" a="1"/>
  <c r="AH710" i="3"/>
  <c r="AG711" i="3" a="1"/>
  <c r="AG711" i="3" s="1"/>
  <c r="AI711" i="3" s="1"/>
  <c r="AH711" i="3" a="1"/>
  <c r="AH711" i="3" s="1"/>
  <c r="AG712" i="3" a="1"/>
  <c r="AG712" i="3"/>
  <c r="AI712" i="3" s="1"/>
  <c r="AH712" i="3" a="1"/>
  <c r="AH712" i="3" s="1"/>
  <c r="AG713" i="3" a="1"/>
  <c r="AG713" i="3" s="1"/>
  <c r="AH713" i="3" a="1"/>
  <c r="AH713" i="3" s="1"/>
  <c r="AI713" i="3"/>
  <c r="AG714" i="3" a="1"/>
  <c r="AG714" i="3" s="1"/>
  <c r="AH714" i="3" a="1"/>
  <c r="AH714" i="3"/>
  <c r="AG715" i="3" a="1"/>
  <c r="AG715" i="3" s="1"/>
  <c r="AI715" i="3" s="1"/>
  <c r="AH715" i="3" a="1"/>
  <c r="AH715" i="3" s="1"/>
  <c r="AG716" i="3" a="1"/>
  <c r="AG716" i="3"/>
  <c r="AH716" i="3" a="1"/>
  <c r="AH716" i="3" s="1"/>
  <c r="AG717" i="3" a="1"/>
  <c r="AG717" i="3" s="1"/>
  <c r="AH717" i="3" a="1"/>
  <c r="AH717" i="3" s="1"/>
  <c r="AI717" i="3"/>
  <c r="AG718" i="3" a="1"/>
  <c r="AG718" i="3" s="1"/>
  <c r="AI718" i="3" s="1"/>
  <c r="AH718" i="3" a="1"/>
  <c r="AH718" i="3"/>
  <c r="AG719" i="3" a="1"/>
  <c r="AG719" i="3" s="1"/>
  <c r="AH719" i="3" a="1"/>
  <c r="AH719" i="3" s="1"/>
  <c r="AG720" i="3" a="1"/>
  <c r="AG720" i="3"/>
  <c r="AH720" i="3" a="1"/>
  <c r="AH720" i="3" s="1"/>
  <c r="AG721" i="3" a="1"/>
  <c r="AG721" i="3" s="1"/>
  <c r="AI721" i="3" s="1"/>
  <c r="AH721" i="3" a="1"/>
  <c r="AH721" i="3" s="1"/>
  <c r="AG723" i="3" a="1"/>
  <c r="AG723" i="3" s="1"/>
  <c r="AI723" i="3" s="1"/>
  <c r="AH723" i="3" a="1"/>
  <c r="AH723" i="3"/>
  <c r="AG724" i="3" a="1"/>
  <c r="AG724" i="3" s="1"/>
  <c r="AH724" i="3" a="1"/>
  <c r="AH724" i="3" s="1"/>
  <c r="AG725" i="3" a="1"/>
  <c r="AG725" i="3"/>
  <c r="AI725" i="3" s="1"/>
  <c r="AH725" i="3" a="1"/>
  <c r="AH725" i="3" s="1"/>
  <c r="AG726" i="3" a="1"/>
  <c r="AG726" i="3" s="1"/>
  <c r="AI726" i="3" s="1"/>
  <c r="AH726" i="3" a="1"/>
  <c r="AH726" i="3" s="1"/>
  <c r="AG727" i="3" a="1"/>
  <c r="AG727" i="3" s="1"/>
  <c r="AH727" i="3" a="1"/>
  <c r="AH727" i="3"/>
  <c r="AG728" i="3" a="1"/>
  <c r="AG728" i="3" s="1"/>
  <c r="AI728" i="3" s="1"/>
  <c r="AH728" i="3" a="1"/>
  <c r="AH728" i="3" s="1"/>
  <c r="AG729" i="3" a="1"/>
  <c r="AG729" i="3"/>
  <c r="AI729" i="3" s="1"/>
  <c r="AH729" i="3" a="1"/>
  <c r="AH729" i="3" s="1"/>
  <c r="AG730" i="3" a="1"/>
  <c r="AG730" i="3" s="1"/>
  <c r="AH730" i="3" a="1"/>
  <c r="AH730" i="3" s="1"/>
  <c r="AI730" i="3"/>
  <c r="AG731" i="3" a="1"/>
  <c r="AG731" i="3" s="1"/>
  <c r="AH731" i="3" a="1"/>
  <c r="AH731" i="3"/>
  <c r="AG732" i="3" a="1"/>
  <c r="AG732" i="3" s="1"/>
  <c r="AI732" i="3" s="1"/>
  <c r="AH732" i="3" a="1"/>
  <c r="AH732" i="3" s="1"/>
  <c r="AG733" i="3" a="1"/>
  <c r="AG733" i="3"/>
  <c r="AH733" i="3" a="1"/>
  <c r="AH733" i="3" s="1"/>
  <c r="AG734" i="3" a="1"/>
  <c r="AG734" i="3" s="1"/>
  <c r="AH734" i="3" a="1"/>
  <c r="AH734" i="3" s="1"/>
  <c r="AI734" i="3"/>
  <c r="AG735" i="3" a="1"/>
  <c r="AG735" i="3" s="1"/>
  <c r="AI735" i="3" s="1"/>
  <c r="AH735" i="3" a="1"/>
  <c r="AH735" i="3"/>
  <c r="AG736" i="3" a="1"/>
  <c r="AG736" i="3" s="1"/>
  <c r="AH736" i="3" a="1"/>
  <c r="AH736" i="3" s="1"/>
  <c r="AG737" i="3" a="1"/>
  <c r="AG737" i="3"/>
  <c r="AH737" i="3" a="1"/>
  <c r="AH737" i="3" s="1"/>
  <c r="AG738" i="3" a="1"/>
  <c r="AG738" i="3" s="1"/>
  <c r="AI738" i="3" s="1"/>
  <c r="AH738" i="3" a="1"/>
  <c r="AH738" i="3" s="1"/>
  <c r="AG739" i="3" a="1"/>
  <c r="AG739" i="3" s="1"/>
  <c r="AI739" i="3" s="1"/>
  <c r="AH739" i="3" a="1"/>
  <c r="AH739" i="3"/>
  <c r="AG740" i="3" a="1"/>
  <c r="AG740" i="3" s="1"/>
  <c r="AH740" i="3" a="1"/>
  <c r="AH740" i="3" s="1"/>
  <c r="AG741" i="3" a="1"/>
  <c r="AG741" i="3"/>
  <c r="AI741" i="3" s="1"/>
  <c r="AH741" i="3" a="1"/>
  <c r="AH741" i="3" s="1"/>
  <c r="AG742" i="3" a="1"/>
  <c r="AG742" i="3" s="1"/>
  <c r="AH742" i="3" a="1"/>
  <c r="AH742" i="3" s="1"/>
  <c r="AG743" i="3" a="1"/>
  <c r="AG743" i="3" s="1"/>
  <c r="AH743" i="3" a="1"/>
  <c r="AH743" i="3"/>
  <c r="AG744" i="3" a="1"/>
  <c r="AG744" i="3" s="1"/>
  <c r="AI744" i="3" s="1"/>
  <c r="AH744" i="3" a="1"/>
  <c r="AH744" i="3" s="1"/>
  <c r="AG745" i="3" a="1"/>
  <c r="AG745" i="3"/>
  <c r="AI745" i="3" s="1"/>
  <c r="AH745" i="3" a="1"/>
  <c r="AH745" i="3" s="1"/>
  <c r="AG746" i="3" a="1"/>
  <c r="AG746" i="3" s="1"/>
  <c r="AH746" i="3" a="1"/>
  <c r="AH746" i="3" s="1"/>
  <c r="AI746" i="3"/>
  <c r="AG747" i="3" a="1"/>
  <c r="AG747" i="3" s="1"/>
  <c r="AH747" i="3" a="1"/>
  <c r="AH747" i="3"/>
  <c r="AG748" i="3" a="1"/>
  <c r="AG748" i="3" s="1"/>
  <c r="AI748" i="3" s="1"/>
  <c r="AH748" i="3" a="1"/>
  <c r="AH748" i="3" s="1"/>
  <c r="AG749" i="3" a="1"/>
  <c r="AG749" i="3"/>
  <c r="AH749" i="3" a="1"/>
  <c r="AH749" i="3" s="1"/>
  <c r="AG750" i="3" a="1"/>
  <c r="AG750" i="3" s="1"/>
  <c r="AH750" i="3" a="1"/>
  <c r="AH750" i="3" s="1"/>
  <c r="AI750" i="3"/>
  <c r="AG751" i="3" a="1"/>
  <c r="AG751" i="3" s="1"/>
  <c r="AI751" i="3" s="1"/>
  <c r="AH751" i="3" a="1"/>
  <c r="AH751" i="3"/>
  <c r="AG752" i="3" a="1"/>
  <c r="AG752" i="3" s="1"/>
  <c r="AH752" i="3" a="1"/>
  <c r="AH752" i="3" s="1"/>
  <c r="AG753" i="3" a="1"/>
  <c r="AG753" i="3"/>
  <c r="AH753" i="3" a="1"/>
  <c r="AH753" i="3" s="1"/>
  <c r="AG754" i="3" a="1"/>
  <c r="AG754" i="3" s="1"/>
  <c r="AI754" i="3" s="1"/>
  <c r="AH754" i="3" a="1"/>
  <c r="AH754" i="3" s="1"/>
  <c r="AG755" i="3" a="1"/>
  <c r="AG755" i="3" s="1"/>
  <c r="AI755" i="3" s="1"/>
  <c r="AH755" i="3" a="1"/>
  <c r="AH755" i="3"/>
  <c r="AG756" i="3" a="1"/>
  <c r="AG756" i="3" s="1"/>
  <c r="AI756" i="3" s="1"/>
  <c r="AH756" i="3" a="1"/>
  <c r="AH756" i="3" s="1"/>
  <c r="AG757" i="3" a="1"/>
  <c r="AG757" i="3"/>
  <c r="AI757" i="3" s="1"/>
  <c r="AH757" i="3" a="1"/>
  <c r="AH757" i="3" s="1"/>
  <c r="AG758" i="3" a="1"/>
  <c r="AG758" i="3"/>
  <c r="AH758" i="3" a="1"/>
  <c r="AH758" i="3" s="1"/>
  <c r="AG759" i="3" a="1"/>
  <c r="AG759" i="3" s="1"/>
  <c r="AH759" i="3" a="1"/>
  <c r="AH759" i="3"/>
  <c r="AI759" i="3" s="1"/>
  <c r="AG760" i="3" a="1"/>
  <c r="AG760" i="3" s="1"/>
  <c r="AH760" i="3" a="1"/>
  <c r="AH760" i="3"/>
  <c r="AG761" i="3" a="1"/>
  <c r="AG761" i="3"/>
  <c r="AH761" i="3" a="1"/>
  <c r="AH761" i="3" s="1"/>
  <c r="AG762" i="3" a="1"/>
  <c r="AG762" i="3" s="1"/>
  <c r="AI762" i="3" s="1"/>
  <c r="AH762" i="3" a="1"/>
  <c r="AH762" i="3" s="1"/>
  <c r="AG763" i="3" a="1"/>
  <c r="AG763" i="3" s="1"/>
  <c r="AI763" i="3" s="1"/>
  <c r="AH763" i="3" a="1"/>
  <c r="AH763" i="3"/>
  <c r="AG764" i="3" a="1"/>
  <c r="AG764" i="3" s="1"/>
  <c r="AH764" i="3" a="1"/>
  <c r="AH764" i="3" s="1"/>
  <c r="AG765" i="3" a="1"/>
  <c r="AG765" i="3"/>
  <c r="AI765" i="3" s="1"/>
  <c r="AH765" i="3" a="1"/>
  <c r="AH765" i="3" s="1"/>
  <c r="AG766" i="3" a="1"/>
  <c r="AG766" i="3"/>
  <c r="AI766" i="3" s="1"/>
  <c r="AH766" i="3" a="1"/>
  <c r="AH766" i="3" s="1"/>
  <c r="AG767" i="3" a="1"/>
  <c r="AG767" i="3" s="1"/>
  <c r="AH767" i="3" a="1"/>
  <c r="AH767" i="3"/>
  <c r="AI767" i="3" s="1"/>
  <c r="AG768" i="3" a="1"/>
  <c r="AG768" i="3" s="1"/>
  <c r="AH768" i="3" a="1"/>
  <c r="AH768" i="3"/>
  <c r="AG769" i="3" a="1"/>
  <c r="AG769" i="3"/>
  <c r="AH769" i="3" a="1"/>
  <c r="AH769" i="3" s="1"/>
  <c r="AG770" i="3" a="1"/>
  <c r="AG770" i="3" s="1"/>
  <c r="AI770" i="3" s="1"/>
  <c r="AH770" i="3" a="1"/>
  <c r="AH770" i="3" s="1"/>
  <c r="AG771" i="3" a="1"/>
  <c r="AG771" i="3" s="1"/>
  <c r="AI771" i="3" s="1"/>
  <c r="AH771" i="3" a="1"/>
  <c r="AH771" i="3"/>
  <c r="AG772" i="3" a="1"/>
  <c r="AG772" i="3" s="1"/>
  <c r="AI772" i="3" s="1"/>
  <c r="AH772" i="3" a="1"/>
  <c r="AH772" i="3" s="1"/>
  <c r="AG773" i="3" a="1"/>
  <c r="AG773" i="3"/>
  <c r="AI773" i="3" s="1"/>
  <c r="AH773" i="3" a="1"/>
  <c r="AH773" i="3" s="1"/>
  <c r="AG774" i="3" a="1"/>
  <c r="AG774" i="3"/>
  <c r="AH774" i="3" a="1"/>
  <c r="AH774" i="3" s="1"/>
  <c r="AG775" i="3" a="1"/>
  <c r="AG775" i="3" s="1"/>
  <c r="AH775" i="3" a="1"/>
  <c r="AH775" i="3"/>
  <c r="AI775" i="3" s="1"/>
  <c r="AG776" i="3" a="1"/>
  <c r="AG776" i="3" s="1"/>
  <c r="AH776" i="3" a="1"/>
  <c r="AH776" i="3"/>
  <c r="AG777" i="3" a="1"/>
  <c r="AG777" i="3"/>
  <c r="AH777" i="3" a="1"/>
  <c r="AH777" i="3" s="1"/>
  <c r="AG778" i="3" a="1"/>
  <c r="AG778" i="3" s="1"/>
  <c r="AI778" i="3" s="1"/>
  <c r="AH778" i="3" a="1"/>
  <c r="AH778" i="3" s="1"/>
  <c r="AG779" i="3" a="1"/>
  <c r="AG779" i="3" s="1"/>
  <c r="AI779" i="3" s="1"/>
  <c r="AH779" i="3" a="1"/>
  <c r="AH779" i="3"/>
  <c r="AG780" i="3" a="1"/>
  <c r="AG780" i="3" s="1"/>
  <c r="AH780" i="3" a="1"/>
  <c r="AH780" i="3" s="1"/>
  <c r="AG781" i="3" a="1"/>
  <c r="AG781" i="3"/>
  <c r="AI781" i="3" s="1"/>
  <c r="AH781" i="3" a="1"/>
  <c r="AH781" i="3" s="1"/>
  <c r="AG782" i="3" a="1"/>
  <c r="AG782" i="3"/>
  <c r="AI782" i="3" s="1"/>
  <c r="AH782" i="3" a="1"/>
  <c r="AH782" i="3" s="1"/>
  <c r="AG783" i="3" a="1"/>
  <c r="AG783" i="3" s="1"/>
  <c r="AH783" i="3" a="1"/>
  <c r="AH783" i="3"/>
  <c r="AI783" i="3" s="1"/>
  <c r="AG784" i="3" a="1"/>
  <c r="AG784" i="3" s="1"/>
  <c r="AH784" i="3" a="1"/>
  <c r="AH784" i="3"/>
  <c r="AG785" i="3" a="1"/>
  <c r="AG785" i="3"/>
  <c r="AH785" i="3" a="1"/>
  <c r="AH785" i="3" s="1"/>
  <c r="AI785" i="3"/>
  <c r="AG786" i="3" a="1"/>
  <c r="AG786" i="3" s="1"/>
  <c r="AI786" i="3" s="1"/>
  <c r="AH786" i="3" a="1"/>
  <c r="AH786" i="3"/>
  <c r="AG787" i="3" a="1"/>
  <c r="AG787" i="3" s="1"/>
  <c r="AH787" i="3" a="1"/>
  <c r="AH787" i="3"/>
  <c r="AI787" i="3" s="1"/>
  <c r="AG788" i="3" a="1"/>
  <c r="AG788" i="3"/>
  <c r="AH788" i="3" a="1"/>
  <c r="AH788" i="3" s="1"/>
  <c r="AG789" i="3" a="1"/>
  <c r="AG789" i="3"/>
  <c r="AH789" i="3" a="1"/>
  <c r="AH789" i="3" s="1"/>
  <c r="AG790" i="3" a="1"/>
  <c r="AG790" i="3"/>
  <c r="AI790" i="3" s="1"/>
  <c r="AH790" i="3" a="1"/>
  <c r="AH790" i="3"/>
  <c r="AG791" i="3" a="1"/>
  <c r="AG791" i="3" s="1"/>
  <c r="AI791" i="3" s="1"/>
  <c r="AH791" i="3" a="1"/>
  <c r="AH791" i="3" s="1"/>
  <c r="AG792" i="3" a="1"/>
  <c r="AG792" i="3"/>
  <c r="AH792" i="3" a="1"/>
  <c r="AH792" i="3" s="1"/>
  <c r="AG793" i="3" a="1"/>
  <c r="AG793" i="3"/>
  <c r="AI793" i="3" s="1"/>
  <c r="AH793" i="3" a="1"/>
  <c r="AH793" i="3" s="1"/>
  <c r="AG794" i="3" a="1"/>
  <c r="AG794" i="3"/>
  <c r="AI794" i="3" s="1"/>
  <c r="AH794" i="3" a="1"/>
  <c r="AH794" i="3"/>
  <c r="AG795" i="3" a="1"/>
  <c r="AG795" i="3" s="1"/>
  <c r="AI795" i="3" s="1"/>
  <c r="AH795" i="3" a="1"/>
  <c r="AH795" i="3" s="1"/>
  <c r="AG796" i="3" a="1"/>
  <c r="AG796" i="3"/>
  <c r="AH796" i="3" a="1"/>
  <c r="AH796" i="3"/>
  <c r="AG797" i="3" a="1"/>
  <c r="AG797" i="3" s="1"/>
  <c r="AI797" i="3" s="1"/>
  <c r="AH797" i="3" a="1"/>
  <c r="AH797" i="3" s="1"/>
  <c r="AG798" i="3" a="1"/>
  <c r="AG798" i="3" s="1"/>
  <c r="AI798" i="3" s="1"/>
  <c r="AH798" i="3" a="1"/>
  <c r="AH798" i="3"/>
  <c r="AG799" i="3" a="1"/>
  <c r="AG799" i="3" s="1"/>
  <c r="AH799" i="3" a="1"/>
  <c r="AH799" i="3"/>
  <c r="AI799" i="3"/>
  <c r="AG800" i="3" a="1"/>
  <c r="AG800" i="3"/>
  <c r="AH800" i="3" a="1"/>
  <c r="AH800" i="3"/>
  <c r="AG801" i="3" a="1"/>
  <c r="AG801" i="3" s="1"/>
  <c r="AI801" i="3" s="1"/>
  <c r="AH801" i="3" a="1"/>
  <c r="AH801" i="3" s="1"/>
  <c r="AG802" i="3" a="1"/>
  <c r="AG802" i="3" s="1"/>
  <c r="AI802" i="3" s="1"/>
  <c r="AH802" i="3" a="1"/>
  <c r="AH802" i="3"/>
  <c r="AG803" i="3" a="1"/>
  <c r="AG803" i="3" s="1"/>
  <c r="AH803" i="3" a="1"/>
  <c r="AH803" i="3"/>
  <c r="AI803" i="3" s="1"/>
  <c r="AG804" i="3" a="1"/>
  <c r="AG804" i="3"/>
  <c r="AH804" i="3" a="1"/>
  <c r="AH804" i="3" s="1"/>
  <c r="AG806" i="3" a="1"/>
  <c r="AG806" i="3"/>
  <c r="AI806" i="3" s="1"/>
  <c r="AH806" i="3" a="1"/>
  <c r="AH806" i="3" s="1"/>
  <c r="AG807" i="3" a="1"/>
  <c r="AG807" i="3"/>
  <c r="AI807" i="3" s="1"/>
  <c r="AH807" i="3" a="1"/>
  <c r="AH807" i="3"/>
  <c r="AG808" i="3" a="1"/>
  <c r="AG808" i="3" s="1"/>
  <c r="AH808" i="3" a="1"/>
  <c r="AH808" i="3" s="1"/>
  <c r="AG809" i="3" a="1"/>
  <c r="AG809" i="3"/>
  <c r="AH809" i="3" a="1"/>
  <c r="AH809" i="3" s="1"/>
  <c r="AG810" i="3" a="1"/>
  <c r="AG810" i="3"/>
  <c r="AI810" i="3" s="1"/>
  <c r="AH810" i="3" a="1"/>
  <c r="AH810" i="3" s="1"/>
  <c r="AG811" i="3" a="1"/>
  <c r="AG811" i="3"/>
  <c r="AI811" i="3" s="1"/>
  <c r="AH811" i="3" a="1"/>
  <c r="AH811" i="3"/>
  <c r="AG812" i="3" a="1"/>
  <c r="AG812" i="3" s="1"/>
  <c r="AH812" i="3" a="1"/>
  <c r="AH812" i="3" s="1"/>
  <c r="AG813" i="3" a="1"/>
  <c r="AG813" i="3"/>
  <c r="AH813" i="3" a="1"/>
  <c r="AH813" i="3"/>
  <c r="AG814" i="3" a="1"/>
  <c r="AG814" i="3" s="1"/>
  <c r="AI814" i="3" s="1"/>
  <c r="AH814" i="3" a="1"/>
  <c r="AH814" i="3" s="1"/>
  <c r="AG815" i="3" a="1"/>
  <c r="AG815" i="3" s="1"/>
  <c r="AI815" i="3" s="1"/>
  <c r="AH815" i="3" a="1"/>
  <c r="AH815" i="3"/>
  <c r="AG816" i="3" a="1"/>
  <c r="AG816" i="3" s="1"/>
  <c r="AH816" i="3" a="1"/>
  <c r="AH816" i="3"/>
  <c r="AI816" i="3"/>
  <c r="AG817" i="3" a="1"/>
  <c r="AG817" i="3"/>
  <c r="AH817" i="3" a="1"/>
  <c r="AH817" i="3"/>
  <c r="AG818" i="3" a="1"/>
  <c r="AG818" i="3" s="1"/>
  <c r="AI818" i="3" s="1"/>
  <c r="AH818" i="3" a="1"/>
  <c r="AH818" i="3"/>
  <c r="AG819" i="3" a="1"/>
  <c r="AG819" i="3"/>
  <c r="AH819" i="3" a="1"/>
  <c r="AH819" i="3" s="1"/>
  <c r="AG820" i="3" a="1"/>
  <c r="AG820" i="3"/>
  <c r="AH820" i="3" a="1"/>
  <c r="AH820" i="3" s="1"/>
  <c r="AG821" i="3" a="1"/>
  <c r="AG821" i="3" s="1"/>
  <c r="AI821" i="3" s="1"/>
  <c r="AH821" i="3" a="1"/>
  <c r="AH821" i="3"/>
  <c r="AG822" i="3" a="1"/>
  <c r="AG822" i="3" s="1"/>
  <c r="AI822" i="3" s="1"/>
  <c r="AH822" i="3" a="1"/>
  <c r="AH822" i="3"/>
  <c r="AG823" i="3" a="1"/>
  <c r="AG823" i="3"/>
  <c r="AI823" i="3" s="1"/>
  <c r="AH823" i="3" a="1"/>
  <c r="AH823" i="3" s="1"/>
  <c r="AG824" i="3" a="1"/>
  <c r="AG824" i="3"/>
  <c r="AH824" i="3" a="1"/>
  <c r="AH824" i="3" s="1"/>
  <c r="AG825" i="3" a="1"/>
  <c r="AG825" i="3" s="1"/>
  <c r="AH825" i="3" a="1"/>
  <c r="AH825" i="3"/>
  <c r="AI825" i="3"/>
  <c r="AG826" i="3" a="1"/>
  <c r="AG826" i="3" s="1"/>
  <c r="AH826" i="3" a="1"/>
  <c r="AH826" i="3"/>
  <c r="AG827" i="3" a="1"/>
  <c r="AG827" i="3"/>
  <c r="AI827" i="3" s="1"/>
  <c r="AH827" i="3" a="1"/>
  <c r="AH827" i="3" s="1"/>
  <c r="AG828" i="3" a="1"/>
  <c r="AG828" i="3"/>
  <c r="AI828" i="3" s="1"/>
  <c r="AH828" i="3" a="1"/>
  <c r="AH828" i="3" s="1"/>
  <c r="AG829" i="3" a="1"/>
  <c r="AG829" i="3" s="1"/>
  <c r="AH829" i="3" a="1"/>
  <c r="AH829" i="3"/>
  <c r="AI829" i="3"/>
  <c r="AG830" i="3" a="1"/>
  <c r="AG830" i="3" s="1"/>
  <c r="AH830" i="3" a="1"/>
  <c r="AH830" i="3"/>
  <c r="AG831" i="3" a="1"/>
  <c r="AG831" i="3"/>
  <c r="AH831" i="3" a="1"/>
  <c r="AH831" i="3" s="1"/>
  <c r="AG832" i="3" a="1"/>
  <c r="AG832" i="3"/>
  <c r="AI832" i="3" s="1"/>
  <c r="AH832" i="3" a="1"/>
  <c r="AH832" i="3" s="1"/>
  <c r="AG833" i="3" a="1"/>
  <c r="AG833" i="3" s="1"/>
  <c r="AI833" i="3" s="1"/>
  <c r="AH833" i="3" a="1"/>
  <c r="AH833" i="3"/>
  <c r="AG834" i="3" a="1"/>
  <c r="AG834" i="3" s="1"/>
  <c r="AI834" i="3" s="1"/>
  <c r="AH834" i="3" a="1"/>
  <c r="AH834" i="3"/>
  <c r="AG835" i="3" a="1"/>
  <c r="AG835" i="3"/>
  <c r="AH835" i="3" a="1"/>
  <c r="AH835" i="3" s="1"/>
  <c r="AG836" i="3" a="1"/>
  <c r="AG836" i="3"/>
  <c r="AH836" i="3" a="1"/>
  <c r="AH836" i="3" s="1"/>
  <c r="AG837" i="3" a="1"/>
  <c r="AG837" i="3" s="1"/>
  <c r="AI837" i="3" s="1"/>
  <c r="AH837" i="3" a="1"/>
  <c r="AH837" i="3"/>
  <c r="AG838" i="3" a="1"/>
  <c r="AG838" i="3" s="1"/>
  <c r="AI838" i="3" s="1"/>
  <c r="AH838" i="3" a="1"/>
  <c r="AH838" i="3"/>
  <c r="AG839" i="3" a="1"/>
  <c r="AG839" i="3"/>
  <c r="AI839" i="3" s="1"/>
  <c r="AH839" i="3" a="1"/>
  <c r="AH839" i="3" s="1"/>
  <c r="AG840" i="3" a="1"/>
  <c r="AG840" i="3"/>
  <c r="AH840" i="3" a="1"/>
  <c r="AH840" i="3" s="1"/>
  <c r="AG841" i="3" a="1"/>
  <c r="AG841" i="3" s="1"/>
  <c r="AH841" i="3" a="1"/>
  <c r="AH841" i="3"/>
  <c r="AI841" i="3"/>
  <c r="AG842" i="3" a="1"/>
  <c r="AG842" i="3" s="1"/>
  <c r="AH842" i="3" a="1"/>
  <c r="AH842" i="3"/>
  <c r="AG843" i="3" a="1"/>
  <c r="AG843" i="3"/>
  <c r="AI843" i="3" s="1"/>
  <c r="AH843" i="3" a="1"/>
  <c r="AH843" i="3" s="1"/>
  <c r="AG844" i="3" a="1"/>
  <c r="AG844" i="3"/>
  <c r="AI844" i="3" s="1"/>
  <c r="AH844" i="3" a="1"/>
  <c r="AH844" i="3" s="1"/>
  <c r="AG845" i="3" a="1"/>
  <c r="AG845" i="3" s="1"/>
  <c r="AH845" i="3" a="1"/>
  <c r="AH845" i="3"/>
  <c r="AI845" i="3"/>
  <c r="AG846" i="3" a="1"/>
  <c r="AG846" i="3" s="1"/>
  <c r="AH846" i="3" a="1"/>
  <c r="AH846" i="3"/>
  <c r="AG847" i="3" a="1"/>
  <c r="AG847" i="3"/>
  <c r="AH847" i="3" a="1"/>
  <c r="AH847" i="3" s="1"/>
  <c r="AG848" i="3" a="1"/>
  <c r="AG848" i="3"/>
  <c r="AI848" i="3" s="1"/>
  <c r="AH848" i="3" a="1"/>
  <c r="AH848" i="3" s="1"/>
  <c r="AG849" i="3" a="1"/>
  <c r="AG849" i="3" s="1"/>
  <c r="AI849" i="3" s="1"/>
  <c r="AH849" i="3" a="1"/>
  <c r="AH849" i="3"/>
  <c r="AG850" i="3" a="1"/>
  <c r="AG850" i="3" s="1"/>
  <c r="AI850" i="3" s="1"/>
  <c r="AH850" i="3" a="1"/>
  <c r="AH850" i="3"/>
  <c r="AG851" i="3" a="1"/>
  <c r="AG851" i="3"/>
  <c r="AH851" i="3" a="1"/>
  <c r="AH851" i="3" s="1"/>
  <c r="AG852" i="3" a="1"/>
  <c r="AG852" i="3"/>
  <c r="AH852" i="3" a="1"/>
  <c r="AH852" i="3" s="1"/>
  <c r="AG853" i="3" a="1"/>
  <c r="AG853" i="3" s="1"/>
  <c r="AI853" i="3" s="1"/>
  <c r="AH853" i="3" a="1"/>
  <c r="AH853" i="3"/>
  <c r="AG854" i="3" a="1"/>
  <c r="AG854" i="3" s="1"/>
  <c r="AI854" i="3" s="1"/>
  <c r="AH854" i="3" a="1"/>
  <c r="AH854" i="3"/>
  <c r="AG855" i="3" a="1"/>
  <c r="AG855" i="3"/>
  <c r="AI855" i="3" s="1"/>
  <c r="AH855" i="3" a="1"/>
  <c r="AH855" i="3" s="1"/>
  <c r="AG856" i="3" a="1"/>
  <c r="AG856" i="3"/>
  <c r="AH856" i="3" a="1"/>
  <c r="AH856" i="3" s="1"/>
  <c r="AG857" i="3" a="1"/>
  <c r="AG857" i="3" s="1"/>
  <c r="AH857" i="3" a="1"/>
  <c r="AH857" i="3"/>
  <c r="AI857" i="3"/>
  <c r="AG858" i="3" a="1"/>
  <c r="AG858" i="3" s="1"/>
  <c r="AH858" i="3" a="1"/>
  <c r="AH858" i="3"/>
  <c r="AG859" i="3" a="1"/>
  <c r="AG859" i="3"/>
  <c r="AI859" i="3" s="1"/>
  <c r="AH859" i="3" a="1"/>
  <c r="AH859" i="3" s="1"/>
  <c r="AG860" i="3" a="1"/>
  <c r="AG860" i="3"/>
  <c r="AI860" i="3" s="1"/>
  <c r="AH860" i="3" a="1"/>
  <c r="AH860" i="3" s="1"/>
  <c r="AG861" i="3" a="1"/>
  <c r="AG861" i="3" s="1"/>
  <c r="AH861" i="3" a="1"/>
  <c r="AH861" i="3"/>
  <c r="AI861" i="3"/>
  <c r="AG862" i="3" a="1"/>
  <c r="AG862" i="3" s="1"/>
  <c r="AH862" i="3" a="1"/>
  <c r="AH862" i="3"/>
  <c r="AG863" i="3" a="1"/>
  <c r="AG863" i="3"/>
  <c r="AH863" i="3" a="1"/>
  <c r="AH863" i="3" s="1"/>
  <c r="AG864" i="3" a="1"/>
  <c r="AG864" i="3"/>
  <c r="AI864" i="3" s="1"/>
  <c r="AH864" i="3" a="1"/>
  <c r="AH864" i="3" s="1"/>
  <c r="AG865" i="3" a="1"/>
  <c r="AG865" i="3" s="1"/>
  <c r="AI865" i="3" s="1"/>
  <c r="AH865" i="3" a="1"/>
  <c r="AH865" i="3"/>
  <c r="AG866" i="3" a="1"/>
  <c r="AG866" i="3" s="1"/>
  <c r="AI866" i="3" s="1"/>
  <c r="AH866" i="3" a="1"/>
  <c r="AH866" i="3"/>
  <c r="AG867" i="3" a="1"/>
  <c r="AG867" i="3"/>
  <c r="AH867" i="3" a="1"/>
  <c r="AH867" i="3" s="1"/>
  <c r="AG868" i="3" a="1"/>
  <c r="AG868" i="3"/>
  <c r="AH868" i="3" a="1"/>
  <c r="AH868" i="3" s="1"/>
  <c r="AG869" i="3" a="1"/>
  <c r="AG869" i="3" s="1"/>
  <c r="AI869" i="3" s="1"/>
  <c r="AH869" i="3" a="1"/>
  <c r="AH869" i="3"/>
  <c r="AG870" i="3" a="1"/>
  <c r="AG870" i="3" s="1"/>
  <c r="AI870" i="3" s="1"/>
  <c r="AH870" i="3" a="1"/>
  <c r="AH870" i="3"/>
  <c r="AG871" i="3" a="1"/>
  <c r="AG871" i="3"/>
  <c r="AI871" i="3" s="1"/>
  <c r="AH871" i="3" a="1"/>
  <c r="AH871" i="3" s="1"/>
  <c r="AG872" i="3" a="1"/>
  <c r="AG872" i="3"/>
  <c r="AH872" i="3" a="1"/>
  <c r="AH872" i="3" s="1"/>
  <c r="AG873" i="3" a="1"/>
  <c r="AG873" i="3" s="1"/>
  <c r="AH873" i="3" a="1"/>
  <c r="AH873" i="3"/>
  <c r="AI873" i="3"/>
  <c r="AG874" i="3" a="1"/>
  <c r="AG874" i="3" s="1"/>
  <c r="AH874" i="3" a="1"/>
  <c r="AH874" i="3"/>
  <c r="AG875" i="3" a="1"/>
  <c r="AG875" i="3"/>
  <c r="AI875" i="3" s="1"/>
  <c r="AH875" i="3" a="1"/>
  <c r="AH875" i="3" s="1"/>
  <c r="AG876" i="3" a="1"/>
  <c r="AG876" i="3"/>
  <c r="AI876" i="3" s="1"/>
  <c r="AH876" i="3" a="1"/>
  <c r="AH876" i="3" s="1"/>
  <c r="AG877" i="3" a="1"/>
  <c r="AG877" i="3" s="1"/>
  <c r="AH877" i="3" a="1"/>
  <c r="AH877" i="3"/>
  <c r="AI877" i="3"/>
  <c r="AG878" i="3" a="1"/>
  <c r="AG878" i="3" s="1"/>
  <c r="AH878" i="3" a="1"/>
  <c r="AH878" i="3"/>
  <c r="AG879" i="3" a="1"/>
  <c r="AG879" i="3"/>
  <c r="AH879" i="3" a="1"/>
  <c r="AH879" i="3" s="1"/>
  <c r="AG880" i="3" a="1"/>
  <c r="AG880" i="3"/>
  <c r="AI880" i="3" s="1"/>
  <c r="AH880" i="3" a="1"/>
  <c r="AH880" i="3" s="1"/>
  <c r="AG881" i="3" a="1"/>
  <c r="AG881" i="3" s="1"/>
  <c r="AI881" i="3" s="1"/>
  <c r="AH881" i="3" a="1"/>
  <c r="AH881" i="3"/>
  <c r="AG882" i="3" a="1"/>
  <c r="AG882" i="3" s="1"/>
  <c r="AI882" i="3" s="1"/>
  <c r="AH882" i="3" a="1"/>
  <c r="AH882" i="3"/>
  <c r="AG883" i="3" a="1"/>
  <c r="AG883" i="3"/>
  <c r="AH883" i="3" a="1"/>
  <c r="AH883" i="3" s="1"/>
  <c r="AG884" i="3" a="1"/>
  <c r="AG884" i="3"/>
  <c r="AH884" i="3" a="1"/>
  <c r="AH884" i="3" s="1"/>
  <c r="AG885" i="3" a="1"/>
  <c r="AG885" i="3" s="1"/>
  <c r="AI885" i="3" s="1"/>
  <c r="AH885" i="3" a="1"/>
  <c r="AH885" i="3"/>
  <c r="AG886" i="3" a="1"/>
  <c r="AG886" i="3" s="1"/>
  <c r="AI886" i="3" s="1"/>
  <c r="AH886" i="3" a="1"/>
  <c r="AH886" i="3"/>
  <c r="AG887" i="3" a="1"/>
  <c r="AG887" i="3"/>
  <c r="AI887" i="3" s="1"/>
  <c r="AH887" i="3" a="1"/>
  <c r="AH887" i="3" s="1"/>
  <c r="AG888" i="3" a="1"/>
  <c r="AG888" i="3"/>
  <c r="AH888" i="3" a="1"/>
  <c r="AH888" i="3" s="1"/>
  <c r="AG889" i="3" a="1"/>
  <c r="AG889" i="3" s="1"/>
  <c r="AH889" i="3" a="1"/>
  <c r="AH889" i="3"/>
  <c r="AI889" i="3"/>
  <c r="AG890" i="3" a="1"/>
  <c r="AG890" i="3" s="1"/>
  <c r="AH890" i="3" a="1"/>
  <c r="AH890" i="3"/>
  <c r="AG891" i="3" a="1"/>
  <c r="AG891" i="3"/>
  <c r="AI891" i="3" s="1"/>
  <c r="AH891" i="3" a="1"/>
  <c r="AH891" i="3" s="1"/>
  <c r="AG892" i="3" a="1"/>
  <c r="AG892" i="3"/>
  <c r="AI892" i="3" s="1"/>
  <c r="AH892" i="3" a="1"/>
  <c r="AH892" i="3" s="1"/>
  <c r="AG893" i="3" a="1"/>
  <c r="AG893" i="3" s="1"/>
  <c r="AH893" i="3" a="1"/>
  <c r="AH893" i="3"/>
  <c r="AI893" i="3"/>
  <c r="AG894" i="3" a="1"/>
  <c r="AG894" i="3" s="1"/>
  <c r="AH894" i="3" a="1"/>
  <c r="AH894" i="3"/>
  <c r="AG895" i="3" a="1"/>
  <c r="AG895" i="3"/>
  <c r="AH895" i="3" a="1"/>
  <c r="AH895" i="3" s="1"/>
  <c r="AG896" i="3" a="1"/>
  <c r="AG896" i="3"/>
  <c r="AI896" i="3" s="1"/>
  <c r="AH896" i="3" a="1"/>
  <c r="AH896" i="3" s="1"/>
  <c r="AG897" i="3" a="1"/>
  <c r="AG897" i="3" s="1"/>
  <c r="AI897" i="3" s="1"/>
  <c r="AH897" i="3" a="1"/>
  <c r="AH897" i="3"/>
  <c r="AG899" i="3" a="1"/>
  <c r="AG899" i="3" s="1"/>
  <c r="AI899" i="3" s="1"/>
  <c r="AH899" i="3" a="1"/>
  <c r="AH899" i="3"/>
  <c r="AG900" i="3" a="1"/>
  <c r="AG900" i="3"/>
  <c r="AH900" i="3" a="1"/>
  <c r="AH900" i="3" s="1"/>
  <c r="AG901" i="3" a="1"/>
  <c r="AG901" i="3"/>
  <c r="AH901" i="3" a="1"/>
  <c r="AH901" i="3" s="1"/>
  <c r="AG902" i="3" a="1"/>
  <c r="AG902" i="3" s="1"/>
  <c r="AI902" i="3" s="1"/>
  <c r="AH902" i="3" a="1"/>
  <c r="AH902" i="3"/>
  <c r="AG903" i="3" a="1"/>
  <c r="AG903" i="3" s="1"/>
  <c r="AI903" i="3" s="1"/>
  <c r="AH903" i="3" a="1"/>
  <c r="AH903" i="3"/>
  <c r="AG904" i="3" a="1"/>
  <c r="AG904" i="3"/>
  <c r="AI904" i="3" s="1"/>
  <c r="AH904" i="3" a="1"/>
  <c r="AH904" i="3" s="1"/>
  <c r="AG905" i="3" a="1"/>
  <c r="AG905" i="3"/>
  <c r="AH905" i="3" a="1"/>
  <c r="AH905" i="3" s="1"/>
  <c r="AG906" i="3" a="1"/>
  <c r="AG906" i="3" s="1"/>
  <c r="AH906" i="3" a="1"/>
  <c r="AH906" i="3"/>
  <c r="AI906" i="3"/>
  <c r="AG907" i="3" a="1"/>
  <c r="AG907" i="3" s="1"/>
  <c r="AH907" i="3" a="1"/>
  <c r="AH907" i="3"/>
  <c r="AG908" i="3" a="1"/>
  <c r="AG908" i="3"/>
  <c r="AI908" i="3" s="1"/>
  <c r="AH908" i="3" a="1"/>
  <c r="AH908" i="3" s="1"/>
  <c r="AG909" i="3" a="1"/>
  <c r="AG909" i="3"/>
  <c r="AI909" i="3" s="1"/>
  <c r="AH909" i="3" a="1"/>
  <c r="AH909" i="3" s="1"/>
  <c r="AG910" i="3" a="1"/>
  <c r="AG910" i="3" s="1"/>
  <c r="AH910" i="3" a="1"/>
  <c r="AH910" i="3"/>
  <c r="AI910" i="3"/>
  <c r="AG911" i="3" a="1"/>
  <c r="AG911" i="3" s="1"/>
  <c r="AH911" i="3" a="1"/>
  <c r="AH911" i="3"/>
  <c r="AG912" i="3" a="1"/>
  <c r="AG912" i="3"/>
  <c r="AH912" i="3" a="1"/>
  <c r="AH912" i="3" s="1"/>
  <c r="AG913" i="3" a="1"/>
  <c r="AG913" i="3"/>
  <c r="AI913" i="3" s="1"/>
  <c r="AH913" i="3" a="1"/>
  <c r="AH913" i="3" s="1"/>
  <c r="AG914" i="3" a="1"/>
  <c r="AG914" i="3" s="1"/>
  <c r="AI914" i="3" s="1"/>
  <c r="AH914" i="3" a="1"/>
  <c r="AH914" i="3"/>
  <c r="AG915" i="3" a="1"/>
  <c r="AG915" i="3" s="1"/>
  <c r="AI915" i="3" s="1"/>
  <c r="AH915" i="3" a="1"/>
  <c r="AH915" i="3"/>
  <c r="AG916" i="3" a="1"/>
  <c r="AG916" i="3"/>
  <c r="AH916" i="3" a="1"/>
  <c r="AH916" i="3" s="1"/>
  <c r="AG917" i="3" a="1"/>
  <c r="AG917" i="3"/>
  <c r="AH917" i="3" a="1"/>
  <c r="AH917" i="3" s="1"/>
  <c r="AG918" i="3" a="1"/>
  <c r="AG918" i="3" s="1"/>
  <c r="AI918" i="3" s="1"/>
  <c r="AH918" i="3" a="1"/>
  <c r="AH918" i="3"/>
  <c r="AG919" i="3" a="1"/>
  <c r="AG919" i="3" s="1"/>
  <c r="AI919" i="3" s="1"/>
  <c r="AH919" i="3" a="1"/>
  <c r="AH919" i="3"/>
  <c r="AG920" i="3" a="1"/>
  <c r="AG920" i="3"/>
  <c r="AI920" i="3" s="1"/>
  <c r="AH920" i="3" a="1"/>
  <c r="AH920" i="3" s="1"/>
  <c r="AG921" i="3" a="1"/>
  <c r="AG921" i="3"/>
  <c r="AH921" i="3" a="1"/>
  <c r="AH921" i="3" s="1"/>
  <c r="AG922" i="3" a="1"/>
  <c r="AG922" i="3" s="1"/>
  <c r="AH922" i="3" a="1"/>
  <c r="AH922" i="3"/>
  <c r="AI922" i="3"/>
  <c r="AG923" i="3" a="1"/>
  <c r="AG923" i="3" s="1"/>
  <c r="AH923" i="3" a="1"/>
  <c r="AH923" i="3"/>
  <c r="AG924" i="3" a="1"/>
  <c r="AG924" i="3"/>
  <c r="AI924" i="3" s="1"/>
  <c r="AH924" i="3" a="1"/>
  <c r="AH924" i="3" s="1"/>
  <c r="AG925" i="3" a="1"/>
  <c r="AG925" i="3"/>
  <c r="AI925" i="3" s="1"/>
  <c r="AH925" i="3" a="1"/>
  <c r="AH925" i="3" s="1"/>
  <c r="AG926" i="3" a="1"/>
  <c r="AG926" i="3" s="1"/>
  <c r="AH926" i="3" a="1"/>
  <c r="AH926" i="3"/>
  <c r="AI926" i="3"/>
  <c r="AG927" i="3" a="1"/>
  <c r="AG927" i="3" s="1"/>
  <c r="AH927" i="3" a="1"/>
  <c r="AH927" i="3"/>
  <c r="AG928" i="3" a="1"/>
  <c r="AG928" i="3"/>
  <c r="AH928" i="3" a="1"/>
  <c r="AH928" i="3" s="1"/>
  <c r="AG929" i="3" a="1"/>
  <c r="AG929" i="3"/>
  <c r="AI929" i="3" s="1"/>
  <c r="AH929" i="3" a="1"/>
  <c r="AH929" i="3" s="1"/>
  <c r="AG930" i="3" a="1"/>
  <c r="AG930" i="3" s="1"/>
  <c r="AI930" i="3" s="1"/>
  <c r="AH930" i="3" a="1"/>
  <c r="AH930" i="3"/>
  <c r="AG931" i="3" a="1"/>
  <c r="AG931" i="3" s="1"/>
  <c r="AI931" i="3" s="1"/>
  <c r="AH931" i="3" a="1"/>
  <c r="AH931" i="3"/>
  <c r="AG932" i="3" a="1"/>
  <c r="AG932" i="3"/>
  <c r="AH932" i="3" a="1"/>
  <c r="AH932" i="3" s="1"/>
  <c r="AG933" i="3" a="1"/>
  <c r="AG933" i="3"/>
  <c r="AH933" i="3" a="1"/>
  <c r="AH933" i="3" s="1"/>
  <c r="AG934" i="3" a="1"/>
  <c r="AG934" i="3" s="1"/>
  <c r="AI934" i="3" s="1"/>
  <c r="AH934" i="3" a="1"/>
  <c r="AH934" i="3"/>
  <c r="AG935" i="3" a="1"/>
  <c r="AG935" i="3" s="1"/>
  <c r="AI935" i="3" s="1"/>
  <c r="AH935" i="3" a="1"/>
  <c r="AH935" i="3"/>
  <c r="AG936" i="3" a="1"/>
  <c r="AG936" i="3"/>
  <c r="AI936" i="3" s="1"/>
  <c r="AH936" i="3" a="1"/>
  <c r="AH936" i="3" s="1"/>
  <c r="AG937" i="3" a="1"/>
  <c r="AG937" i="3"/>
  <c r="AH937" i="3" a="1"/>
  <c r="AH937" i="3" s="1"/>
  <c r="AG938" i="3" a="1"/>
  <c r="AG938" i="3" s="1"/>
  <c r="AH938" i="3" a="1"/>
  <c r="AH938" i="3"/>
  <c r="AI938" i="3"/>
  <c r="AG939" i="3" a="1"/>
  <c r="AG939" i="3" s="1"/>
  <c r="AH939" i="3" a="1"/>
  <c r="AH939" i="3"/>
  <c r="AG940" i="3" a="1"/>
  <c r="AG940" i="3"/>
  <c r="AI940" i="3" s="1"/>
  <c r="AH940" i="3" a="1"/>
  <c r="AH940" i="3" s="1"/>
  <c r="AG941" i="3" a="1"/>
  <c r="AG941" i="3"/>
  <c r="AI941" i="3" s="1"/>
  <c r="AH941" i="3" a="1"/>
  <c r="AH941" i="3" s="1"/>
  <c r="AG942" i="3" a="1"/>
  <c r="AG942" i="3" s="1"/>
  <c r="AH942" i="3" a="1"/>
  <c r="AH942" i="3"/>
  <c r="AI942" i="3"/>
  <c r="AG943" i="3" a="1"/>
  <c r="AG943" i="3" s="1"/>
  <c r="AH943" i="3" a="1"/>
  <c r="AH943" i="3"/>
  <c r="AG944" i="3" a="1"/>
  <c r="AG944" i="3"/>
  <c r="AH944" i="3" a="1"/>
  <c r="AH944" i="3" s="1"/>
  <c r="AG945" i="3" a="1"/>
  <c r="AG945" i="3"/>
  <c r="AI945" i="3" s="1"/>
  <c r="AH945" i="3" a="1"/>
  <c r="AH945" i="3" s="1"/>
  <c r="AG946" i="3" a="1"/>
  <c r="AG946" i="3" s="1"/>
  <c r="AI946" i="3" s="1"/>
  <c r="AH946" i="3" a="1"/>
  <c r="AH946" i="3"/>
  <c r="AG947" i="3" a="1"/>
  <c r="AG947" i="3" s="1"/>
  <c r="AI947" i="3" s="1"/>
  <c r="AH947" i="3" a="1"/>
  <c r="AH947" i="3"/>
  <c r="AG948" i="3" a="1"/>
  <c r="AG948" i="3"/>
  <c r="AH948" i="3" a="1"/>
  <c r="AH948" i="3" s="1"/>
  <c r="AG949" i="3" a="1"/>
  <c r="AG949" i="3"/>
  <c r="AH949" i="3" a="1"/>
  <c r="AH949" i="3" s="1"/>
  <c r="AG950" i="3" a="1"/>
  <c r="AG950" i="3" s="1"/>
  <c r="AI950" i="3" s="1"/>
  <c r="AH950" i="3" a="1"/>
  <c r="AH950" i="3"/>
  <c r="AG951" i="3" a="1"/>
  <c r="AG951" i="3" s="1"/>
  <c r="AI951" i="3" s="1"/>
  <c r="AH951" i="3" a="1"/>
  <c r="AH951" i="3"/>
  <c r="AG952" i="3" a="1"/>
  <c r="AG952" i="3"/>
  <c r="AI952" i="3" s="1"/>
  <c r="AH952" i="3" a="1"/>
  <c r="AH952" i="3" s="1"/>
  <c r="AG953" i="3" a="1"/>
  <c r="AG953" i="3"/>
  <c r="AH953" i="3" a="1"/>
  <c r="AH953" i="3" s="1"/>
  <c r="AG954" i="3" a="1"/>
  <c r="AG954" i="3" s="1"/>
  <c r="AH954" i="3" a="1"/>
  <c r="AH954" i="3"/>
  <c r="AI954" i="3"/>
  <c r="AG955" i="3" a="1"/>
  <c r="AG955" i="3" s="1"/>
  <c r="AH955" i="3" a="1"/>
  <c r="AH955" i="3"/>
  <c r="AG956" i="3" a="1"/>
  <c r="AG956" i="3"/>
  <c r="AI956" i="3" s="1"/>
  <c r="AH956" i="3" a="1"/>
  <c r="AH956" i="3" s="1"/>
  <c r="AG957" i="3" a="1"/>
  <c r="AG957" i="3"/>
  <c r="AI957" i="3" s="1"/>
  <c r="AH957" i="3" a="1"/>
  <c r="AH957" i="3" s="1"/>
  <c r="AG958" i="3" a="1"/>
  <c r="AG958" i="3" s="1"/>
  <c r="AH958" i="3" a="1"/>
  <c r="AH958" i="3"/>
  <c r="AI958" i="3"/>
  <c r="AG959" i="3" a="1"/>
  <c r="AG959" i="3" s="1"/>
  <c r="AH959" i="3" a="1"/>
  <c r="AH959" i="3"/>
  <c r="AG960" i="3" a="1"/>
  <c r="AG960" i="3"/>
  <c r="AH960" i="3" a="1"/>
  <c r="AH960" i="3" s="1"/>
  <c r="AG961" i="3" a="1"/>
  <c r="AG961" i="3"/>
  <c r="AI961" i="3" s="1"/>
  <c r="AH961" i="3" a="1"/>
  <c r="AH961" i="3" s="1"/>
  <c r="AG962" i="3" a="1"/>
  <c r="AG962" i="3" s="1"/>
  <c r="AI962" i="3" s="1"/>
  <c r="AH962" i="3" a="1"/>
  <c r="AH962" i="3"/>
  <c r="AG963" i="3" a="1"/>
  <c r="AG963" i="3" s="1"/>
  <c r="AI963" i="3" s="1"/>
  <c r="AH963" i="3" a="1"/>
  <c r="AH963" i="3"/>
  <c r="AG964" i="3" a="1"/>
  <c r="AG964" i="3"/>
  <c r="AH964" i="3" a="1"/>
  <c r="AH964" i="3" s="1"/>
  <c r="AG965" i="3" a="1"/>
  <c r="AG965" i="3"/>
  <c r="AH965" i="3" a="1"/>
  <c r="AH965" i="3" s="1"/>
  <c r="AG966" i="3" a="1"/>
  <c r="AG966" i="3" s="1"/>
  <c r="AI966" i="3" s="1"/>
  <c r="AH966" i="3" a="1"/>
  <c r="AH966" i="3"/>
  <c r="AG967" i="3" a="1"/>
  <c r="AG967" i="3" s="1"/>
  <c r="AI967" i="3" s="1"/>
  <c r="AH967" i="3" a="1"/>
  <c r="AH967" i="3"/>
  <c r="AG968" i="3" a="1"/>
  <c r="AG968" i="3"/>
  <c r="AI968" i="3" s="1"/>
  <c r="AH968" i="3" a="1"/>
  <c r="AH968" i="3" s="1"/>
  <c r="AG969" i="3" a="1"/>
  <c r="AG969" i="3"/>
  <c r="AH969" i="3" a="1"/>
  <c r="AH969" i="3" s="1"/>
  <c r="AG970" i="3" a="1"/>
  <c r="AG970" i="3" s="1"/>
  <c r="AH970" i="3" a="1"/>
  <c r="AH970" i="3"/>
  <c r="AI970" i="3"/>
  <c r="AG971" i="3" a="1"/>
  <c r="AG971" i="3" s="1"/>
  <c r="AH971" i="3" a="1"/>
  <c r="AH971" i="3"/>
  <c r="AG972" i="3" a="1"/>
  <c r="AG972" i="3"/>
  <c r="AI972" i="3" s="1"/>
  <c r="AH972" i="3" a="1"/>
  <c r="AH972" i="3" s="1"/>
  <c r="AG973" i="3" a="1"/>
  <c r="AG973" i="3"/>
  <c r="AI973" i="3" s="1"/>
  <c r="AH973" i="3" a="1"/>
  <c r="AH973" i="3" s="1"/>
  <c r="AG974" i="3" a="1"/>
  <c r="AG974" i="3" s="1"/>
  <c r="AI974" i="3" s="1"/>
  <c r="AH974" i="3" a="1"/>
  <c r="AH974" i="3"/>
  <c r="AG975" i="3" a="1"/>
  <c r="AG975" i="3" s="1"/>
  <c r="AH975" i="3" a="1"/>
  <c r="AH975" i="3" s="1"/>
  <c r="AG976" i="3" a="1"/>
  <c r="AG976" i="3"/>
  <c r="AH976" i="3" a="1"/>
  <c r="AH976" i="3" s="1"/>
  <c r="AG977" i="3" a="1"/>
  <c r="AG977" i="3" s="1"/>
  <c r="AI977" i="3" s="1"/>
  <c r="AH977" i="3" a="1"/>
  <c r="AH977" i="3" s="1"/>
  <c r="AG978" i="3" a="1"/>
  <c r="AG978" i="3" s="1"/>
  <c r="AH978" i="3" a="1"/>
  <c r="AH978" i="3"/>
  <c r="AI978" i="3"/>
  <c r="AG979" i="3" a="1"/>
  <c r="AG979" i="3" s="1"/>
  <c r="AI979" i="3" s="1"/>
  <c r="AH979" i="3" a="1"/>
  <c r="AH979" i="3"/>
  <c r="AG980" i="3" a="1"/>
  <c r="AG980" i="3"/>
  <c r="AI980" i="3" s="1"/>
  <c r="AH980" i="3" a="1"/>
  <c r="AH980" i="3" s="1"/>
  <c r="AG981" i="3" a="1"/>
  <c r="AG981" i="3"/>
  <c r="AI981" i="3" s="1"/>
  <c r="AH981" i="3" a="1"/>
  <c r="AH981" i="3" s="1"/>
  <c r="AG982" i="3" a="1"/>
  <c r="AG982" i="3" s="1"/>
  <c r="AI982" i="3" s="1"/>
  <c r="AH982" i="3" a="1"/>
  <c r="AH982" i="3"/>
  <c r="AG983" i="3" a="1"/>
  <c r="AG983" i="3" s="1"/>
  <c r="AH983" i="3" a="1"/>
  <c r="AH983" i="3" s="1"/>
  <c r="AG984" i="3" a="1"/>
  <c r="AG984" i="3"/>
  <c r="AH984" i="3" a="1"/>
  <c r="AH984" i="3" s="1"/>
  <c r="AG985" i="3" a="1"/>
  <c r="AG985" i="3" s="1"/>
  <c r="AI985" i="3" s="1"/>
  <c r="AH985" i="3" a="1"/>
  <c r="AH985" i="3" s="1"/>
  <c r="AG986" i="3" a="1"/>
  <c r="AG986" i="3" s="1"/>
  <c r="AH986" i="3" a="1"/>
  <c r="AH986" i="3"/>
  <c r="AI986" i="3"/>
  <c r="AG987" i="3" a="1"/>
  <c r="AG987" i="3" s="1"/>
  <c r="AI987" i="3" s="1"/>
  <c r="AH987" i="3" a="1"/>
  <c r="AH987" i="3"/>
  <c r="AG988" i="3" a="1"/>
  <c r="AG988" i="3"/>
  <c r="AI988" i="3" s="1"/>
  <c r="AH988" i="3" a="1"/>
  <c r="AH988" i="3" s="1"/>
  <c r="AG989" i="3" a="1"/>
  <c r="AG989" i="3"/>
  <c r="AI989" i="3" s="1"/>
  <c r="AH989" i="3" a="1"/>
  <c r="AH989" i="3" s="1"/>
  <c r="AG990" i="3" a="1"/>
  <c r="AG990" i="3" s="1"/>
  <c r="AI990" i="3" s="1"/>
  <c r="AH990" i="3" a="1"/>
  <c r="AH990" i="3"/>
  <c r="AG991" i="3" a="1"/>
  <c r="AG991" i="3" s="1"/>
  <c r="AI991" i="3" s="1"/>
  <c r="AH991" i="3" a="1"/>
  <c r="AH991" i="3" s="1"/>
  <c r="AG992" i="3" a="1"/>
  <c r="AG992" i="3"/>
  <c r="AH992" i="3" a="1"/>
  <c r="AH992" i="3" s="1"/>
  <c r="AG993" i="3" a="1"/>
  <c r="AG993" i="3"/>
  <c r="AI993" i="3" s="1"/>
  <c r="AH993" i="3" a="1"/>
  <c r="AH993" i="3" s="1"/>
  <c r="AG994" i="3" a="1"/>
  <c r="AG994" i="3"/>
  <c r="AI994" i="3" s="1"/>
  <c r="AH994" i="3" a="1"/>
  <c r="AH994" i="3"/>
  <c r="AG995" i="3" a="1"/>
  <c r="AG995" i="3" s="1"/>
  <c r="AI995" i="3" s="1"/>
  <c r="AH995" i="3" a="1"/>
  <c r="AH995" i="3" s="1"/>
  <c r="AG996" i="3" a="1"/>
  <c r="AG996" i="3"/>
  <c r="AH996" i="3" a="1"/>
  <c r="AH996" i="3"/>
  <c r="AG997" i="3" a="1"/>
  <c r="AG997" i="3" s="1"/>
  <c r="AI997" i="3" s="1"/>
  <c r="AH997" i="3" a="1"/>
  <c r="AH997" i="3" s="1"/>
  <c r="AG998" i="3" a="1"/>
  <c r="AG998" i="3" s="1"/>
  <c r="AI998" i="3" s="1"/>
  <c r="AH998" i="3" a="1"/>
  <c r="AH998" i="3"/>
  <c r="AG999" i="3" a="1"/>
  <c r="AG999" i="3" s="1"/>
  <c r="AH999" i="3" a="1"/>
  <c r="AH999" i="3"/>
  <c r="AI999" i="3"/>
  <c r="AG1000" i="3" a="1"/>
  <c r="AG1000" i="3"/>
  <c r="AH1000" i="3" a="1"/>
  <c r="AH1000" i="3"/>
  <c r="AG1001" i="3" a="1"/>
  <c r="AG1001" i="3" s="1"/>
  <c r="AI1001" i="3" s="1"/>
  <c r="AH1001" i="3" a="1"/>
  <c r="AH1001" i="3" s="1"/>
  <c r="AG1002" i="3" a="1"/>
  <c r="AG1002" i="3" s="1"/>
  <c r="AI1002" i="3" s="1"/>
  <c r="AH1002" i="3" a="1"/>
  <c r="AH1002" i="3"/>
  <c r="AG1003" i="3" a="1"/>
  <c r="AG1003" i="3" s="1"/>
  <c r="AH1003" i="3" a="1"/>
  <c r="AH1003" i="3"/>
  <c r="AI1003" i="3" s="1"/>
  <c r="AG1004" i="3" a="1"/>
  <c r="AG1004" i="3"/>
  <c r="AH1004" i="3" a="1"/>
  <c r="AH1004" i="3" s="1"/>
  <c r="AG1005" i="3" a="1"/>
  <c r="AG1005" i="3"/>
  <c r="AI1005" i="3" s="1"/>
  <c r="AH1005" i="3" a="1"/>
  <c r="AH1005" i="3" s="1"/>
  <c r="AG1006" i="3" a="1"/>
  <c r="AG1006" i="3"/>
  <c r="AI1006" i="3" s="1"/>
  <c r="AH1006" i="3" a="1"/>
  <c r="AH1006" i="3"/>
  <c r="AG1007" i="3" a="1"/>
  <c r="AG1007" i="3" s="1"/>
  <c r="AH1007" i="3" a="1"/>
  <c r="AH1007" i="3" s="1"/>
  <c r="AG1008" i="3" a="1"/>
  <c r="AG1008" i="3"/>
  <c r="AH1008" i="3" a="1"/>
  <c r="AH1008" i="3" s="1"/>
  <c r="AG1009" i="3" a="1"/>
  <c r="AG1009" i="3"/>
  <c r="AI1009" i="3" s="1"/>
  <c r="AH1009" i="3" a="1"/>
  <c r="AH1009" i="3" s="1"/>
  <c r="AG1010" i="3" a="1"/>
  <c r="AG1010" i="3"/>
  <c r="AI1010" i="3" s="1"/>
  <c r="AH1010" i="3" a="1"/>
  <c r="AH1010" i="3"/>
  <c r="AG1011" i="3" a="1"/>
  <c r="AG1011" i="3" s="1"/>
  <c r="AH1011" i="3" a="1"/>
  <c r="AH1011" i="3" s="1"/>
  <c r="AG1012" i="3" a="1"/>
  <c r="AG1012" i="3"/>
  <c r="AH1012" i="3" a="1"/>
  <c r="AH1012" i="3"/>
  <c r="AG1013" i="3" a="1"/>
  <c r="AG1013" i="3" s="1"/>
  <c r="AI1013" i="3" s="1"/>
  <c r="AH1013" i="3" a="1"/>
  <c r="AH1013" i="3" s="1"/>
  <c r="AG1014" i="3" a="1"/>
  <c r="AG1014" i="3" s="1"/>
  <c r="AI1014" i="3" s="1"/>
  <c r="AH1014" i="3" a="1"/>
  <c r="AH1014" i="3"/>
  <c r="AG1015" i="3" a="1"/>
  <c r="AG1015" i="3" s="1"/>
  <c r="AI1015" i="3" s="1"/>
  <c r="AH1015" i="3" a="1"/>
  <c r="AH1015" i="3"/>
  <c r="AG1016" i="3" a="1"/>
  <c r="AG1016" i="3"/>
  <c r="AI1016" i="3" s="1"/>
  <c r="AH1016" i="3" a="1"/>
  <c r="AH1016" i="3" s="1"/>
  <c r="AG1017" i="3" a="1"/>
  <c r="AG1017" i="3"/>
  <c r="AH1017" i="3" a="1"/>
  <c r="AH1017" i="3" s="1"/>
  <c r="AG1018" i="3" a="1"/>
  <c r="AG1018" i="3" s="1"/>
  <c r="AI1018" i="3" s="1"/>
  <c r="AH1018" i="3" a="1"/>
  <c r="AH1018" i="3"/>
  <c r="AG1019" i="3" a="1"/>
  <c r="AG1019" i="3" s="1"/>
  <c r="AI1019" i="3" s="1"/>
  <c r="AH1019" i="3" a="1"/>
  <c r="AH1019" i="3"/>
  <c r="AG1020" i="3" a="1"/>
  <c r="AG1020" i="3"/>
  <c r="AI1020" i="3" s="1"/>
  <c r="AH1020" i="3" a="1"/>
  <c r="AH1020" i="3" s="1"/>
  <c r="AG1021" i="3" a="1"/>
  <c r="AG1021" i="3"/>
  <c r="AH1021" i="3" a="1"/>
  <c r="AH1021" i="3" s="1"/>
  <c r="AG1022" i="3" a="1"/>
  <c r="AG1022" i="3" s="1"/>
  <c r="AI1022" i="3" s="1"/>
  <c r="AH1022" i="3" a="1"/>
  <c r="AH1022" i="3"/>
  <c r="AG1023" i="3" a="1"/>
  <c r="AG1023" i="3" s="1"/>
  <c r="AI1023" i="3" s="1"/>
  <c r="AH1023" i="3" a="1"/>
  <c r="AH1023" i="3"/>
  <c r="AG1024" i="3" a="1"/>
  <c r="AG1024" i="3"/>
  <c r="AI1024" i="3" s="1"/>
  <c r="AH1024" i="3" a="1"/>
  <c r="AH1024" i="3" s="1"/>
  <c r="AG1025" i="3" a="1"/>
  <c r="AG1025" i="3"/>
  <c r="AH1025" i="3" a="1"/>
  <c r="AH1025" i="3" s="1"/>
  <c r="AG1026" i="3" a="1"/>
  <c r="AG1026" i="3" s="1"/>
  <c r="AI1026" i="3" s="1"/>
  <c r="AH1026" i="3" a="1"/>
  <c r="AH1026" i="3"/>
  <c r="AG1027" i="3" a="1"/>
  <c r="AG1027" i="3" s="1"/>
  <c r="AI1027" i="3" s="1"/>
  <c r="AH1027" i="3" a="1"/>
  <c r="AH1027" i="3"/>
  <c r="AG1028" i="3" a="1"/>
  <c r="AG1028" i="3"/>
  <c r="AI1028" i="3" s="1"/>
  <c r="AH1028" i="3" a="1"/>
  <c r="AH1028" i="3" s="1"/>
  <c r="AG1029" i="3" a="1"/>
  <c r="AG1029" i="3"/>
  <c r="AH1029" i="3" a="1"/>
  <c r="AH1029" i="3" s="1"/>
  <c r="AG1030" i="3" a="1"/>
  <c r="AG1030" i="3" s="1"/>
  <c r="AI1030" i="3" s="1"/>
  <c r="AH1030" i="3" a="1"/>
  <c r="AH1030" i="3"/>
  <c r="AG1031" i="3" a="1"/>
  <c r="AG1031" i="3" s="1"/>
  <c r="AI1031" i="3" s="1"/>
  <c r="AH1031" i="3" a="1"/>
  <c r="AH1031" i="3"/>
  <c r="AG1032" i="3" a="1"/>
  <c r="AG1032" i="3"/>
  <c r="AI1032" i="3" s="1"/>
  <c r="AH1032" i="3" a="1"/>
  <c r="AH1032" i="3" s="1"/>
  <c r="AG1033" i="3" a="1"/>
  <c r="AG1033" i="3"/>
  <c r="AH1033" i="3" a="1"/>
  <c r="AH1033" i="3" s="1"/>
  <c r="AG1034" i="3" a="1"/>
  <c r="AG1034" i="3" s="1"/>
  <c r="AI1034" i="3" s="1"/>
  <c r="AH1034" i="3" a="1"/>
  <c r="AH1034" i="3"/>
  <c r="AG1035" i="3" a="1"/>
  <c r="AG1035" i="3" s="1"/>
  <c r="AI1035" i="3" s="1"/>
  <c r="AH1035" i="3" a="1"/>
  <c r="AH1035" i="3"/>
  <c r="AG1036" i="3" a="1"/>
  <c r="AG1036" i="3"/>
  <c r="AI1036" i="3" s="1"/>
  <c r="AH1036" i="3" a="1"/>
  <c r="AH1036" i="3" s="1"/>
  <c r="AG1037" i="3" a="1"/>
  <c r="AG1037" i="3"/>
  <c r="AH1037" i="3" a="1"/>
  <c r="AH1037" i="3" s="1"/>
  <c r="AG1038" i="3" a="1"/>
  <c r="AG1038" i="3" s="1"/>
  <c r="AI1038" i="3" s="1"/>
  <c r="AH1038" i="3" a="1"/>
  <c r="AH1038" i="3"/>
  <c r="AG1039" i="3" a="1"/>
  <c r="AG1039" i="3" s="1"/>
  <c r="AI1039" i="3" s="1"/>
  <c r="AH1039" i="3" a="1"/>
  <c r="AH1039" i="3"/>
  <c r="AG1040" i="3" a="1"/>
  <c r="AG1040" i="3"/>
  <c r="AI1040" i="3" s="1"/>
  <c r="AH1040" i="3" a="1"/>
  <c r="AH1040" i="3" s="1"/>
  <c r="AG1041" i="3" a="1"/>
  <c r="AG1041" i="3"/>
  <c r="AH1041" i="3" a="1"/>
  <c r="AH1041" i="3" s="1"/>
  <c r="AG1042" i="3" a="1"/>
  <c r="AG1042" i="3" s="1"/>
  <c r="AI1042" i="3" s="1"/>
  <c r="AH1042" i="3" a="1"/>
  <c r="AH1042" i="3"/>
  <c r="AG1043" i="3" a="1"/>
  <c r="AG1043" i="3" s="1"/>
  <c r="AI1043" i="3" s="1"/>
  <c r="AH1043" i="3" a="1"/>
  <c r="AH1043" i="3"/>
  <c r="AG1044" i="3" a="1"/>
  <c r="AG1044" i="3"/>
  <c r="AH1044" i="3" a="1"/>
  <c r="AH1044" i="3" s="1"/>
  <c r="AG1045" i="3" a="1"/>
  <c r="AG1045" i="3"/>
  <c r="AH1045" i="3" a="1"/>
  <c r="AH1045" i="3" s="1"/>
  <c r="AG1046" i="3" a="1"/>
  <c r="AG1046" i="3" s="1"/>
  <c r="AI1046" i="3" s="1"/>
  <c r="AH1046" i="3" a="1"/>
  <c r="AH1046" i="3"/>
  <c r="AG1047" i="3" a="1"/>
  <c r="AG1047" i="3" s="1"/>
  <c r="AI1047" i="3" s="1"/>
  <c r="AH1047" i="3" a="1"/>
  <c r="AH1047" i="3"/>
  <c r="AG1048" i="3" a="1"/>
  <c r="AG1048" i="3"/>
  <c r="AI1048" i="3" s="1"/>
  <c r="AH1048" i="3" a="1"/>
  <c r="AH1048" i="3" s="1"/>
  <c r="AG1049" i="3" a="1"/>
  <c r="AG1049" i="3"/>
  <c r="AH1049" i="3" a="1"/>
  <c r="AH1049" i="3" s="1"/>
  <c r="AG1050" i="3" a="1"/>
  <c r="AG1050" i="3" s="1"/>
  <c r="AH1050" i="3" a="1"/>
  <c r="AH1050" i="3"/>
  <c r="AI1050" i="3"/>
  <c r="AG1051" i="3" a="1"/>
  <c r="AG1051" i="3" s="1"/>
  <c r="AI1051" i="3" s="1"/>
  <c r="AH1051" i="3" a="1"/>
  <c r="AH1051" i="3"/>
  <c r="AG1052" i="3" a="1"/>
  <c r="AG1052" i="3"/>
  <c r="AI1052" i="3" s="1"/>
  <c r="AH1052" i="3" a="1"/>
  <c r="AH1052" i="3" s="1"/>
  <c r="AG1053" i="3" a="1"/>
  <c r="AG1053" i="3"/>
  <c r="AI1053" i="3" s="1"/>
  <c r="AH1053" i="3" a="1"/>
  <c r="AH1053" i="3" s="1"/>
  <c r="AG1054" i="3" a="1"/>
  <c r="AG1054" i="3" s="1"/>
  <c r="AI1054" i="3" s="1"/>
  <c r="AH1054" i="3" a="1"/>
  <c r="AH1054" i="3" s="1"/>
  <c r="AG1055" i="3" a="1"/>
  <c r="AG1055" i="3"/>
  <c r="AI1055" i="3" s="1"/>
  <c r="AH1055" i="3" a="1"/>
  <c r="AH1055" i="3"/>
  <c r="AG1056" i="3" a="1"/>
  <c r="AG1056" i="3" s="1"/>
  <c r="AH1056" i="3" a="1"/>
  <c r="AH1056" i="3" s="1"/>
  <c r="AG1057" i="3" a="1"/>
  <c r="AG1057" i="3"/>
  <c r="AI1057" i="3" s="1"/>
  <c r="AH1057" i="3" a="1"/>
  <c r="AH1057" i="3"/>
  <c r="AG1058" i="3" a="1"/>
  <c r="AG1058" i="3" s="1"/>
  <c r="AI1058" i="3" s="1"/>
  <c r="AH1058" i="3" a="1"/>
  <c r="AH1058" i="3" s="1"/>
  <c r="AG1059" i="3" a="1"/>
  <c r="AG1059" i="3"/>
  <c r="AI1059" i="3" s="1"/>
  <c r="AH1059" i="3" a="1"/>
  <c r="AH1059" i="3"/>
  <c r="AG1060" i="3" a="1"/>
  <c r="AG1060" i="3" s="1"/>
  <c r="AI1060" i="3" s="1"/>
  <c r="AH1060" i="3" a="1"/>
  <c r="AH1060" i="3" s="1"/>
  <c r="AG1061" i="3" a="1"/>
  <c r="AG1061" i="3"/>
  <c r="AI1061" i="3" s="1"/>
  <c r="AH1061" i="3" a="1"/>
  <c r="AH1061" i="3"/>
  <c r="AG1062" i="3" a="1"/>
  <c r="AG1062" i="3" s="1"/>
  <c r="AH1062" i="3" a="1"/>
  <c r="AH1062" i="3" s="1"/>
  <c r="AI1062" i="3"/>
  <c r="AG1063" i="3" a="1"/>
  <c r="AG1063" i="3"/>
  <c r="AH1063" i="3" a="1"/>
  <c r="AH1063" i="3"/>
  <c r="AG1064" i="3" a="1"/>
  <c r="AG1064" i="3" s="1"/>
  <c r="AH1064" i="3" a="1"/>
  <c r="AH1064" i="3" s="1"/>
  <c r="AG1065" i="3" a="1"/>
  <c r="AG1065" i="3"/>
  <c r="AI1065" i="3" s="1"/>
  <c r="AH1065" i="3" a="1"/>
  <c r="AH1065" i="3"/>
  <c r="AG1066" i="3" a="1"/>
  <c r="AG1066" i="3" s="1"/>
  <c r="AH1066" i="3" a="1"/>
  <c r="AH1066" i="3" s="1"/>
  <c r="AI1066" i="3" s="1"/>
  <c r="AG1067" i="3" a="1"/>
  <c r="AG1067" i="3"/>
  <c r="AH1067" i="3" a="1"/>
  <c r="AH1067" i="3"/>
  <c r="AG1068" i="3" a="1"/>
  <c r="AG1068" i="3" s="1"/>
  <c r="AI1068" i="3" s="1"/>
  <c r="AH1068" i="3" a="1"/>
  <c r="AH1068" i="3" s="1"/>
  <c r="AG1069" i="3" a="1"/>
  <c r="AG1069" i="3"/>
  <c r="AI1069" i="3" s="1"/>
  <c r="AH1069" i="3" a="1"/>
  <c r="AH1069" i="3"/>
  <c r="AG1070" i="3" a="1"/>
  <c r="AG1070" i="3" s="1"/>
  <c r="AI1070" i="3" s="1"/>
  <c r="AH1070" i="3" a="1"/>
  <c r="AH1070" i="3" s="1"/>
  <c r="AG1071" i="3" a="1"/>
  <c r="AG1071" i="3"/>
  <c r="AI1071" i="3" s="1"/>
  <c r="AH1071" i="3" a="1"/>
  <c r="AH1071" i="3"/>
  <c r="AG1072" i="3" a="1"/>
  <c r="AG1072" i="3" s="1"/>
  <c r="AH1072" i="3" a="1"/>
  <c r="AH1072" i="3" s="1"/>
  <c r="AG1073" i="3" a="1"/>
  <c r="AG1073" i="3"/>
  <c r="AI1073" i="3" s="1"/>
  <c r="AH1073" i="3" a="1"/>
  <c r="AH1073" i="3"/>
  <c r="AG1074" i="3" a="1"/>
  <c r="AG1074" i="3" s="1"/>
  <c r="AH1074" i="3" a="1"/>
  <c r="AH1074" i="3" s="1"/>
  <c r="AI1074" i="3" s="1"/>
  <c r="AG1075" i="3" a="1"/>
  <c r="AG1075" i="3"/>
  <c r="AH1075" i="3" a="1"/>
  <c r="AH1075" i="3"/>
  <c r="AG1076" i="3" a="1"/>
  <c r="AG1076" i="3" s="1"/>
  <c r="AI1076" i="3" s="1"/>
  <c r="AH1076" i="3" a="1"/>
  <c r="AH1076" i="3" s="1"/>
  <c r="AG1077" i="3" a="1"/>
  <c r="AG1077" i="3"/>
  <c r="AI1077" i="3" s="1"/>
  <c r="AH1077" i="3" a="1"/>
  <c r="AH1077" i="3"/>
  <c r="AG1078" i="3" a="1"/>
  <c r="AG1078" i="3" s="1"/>
  <c r="AH1078" i="3" a="1"/>
  <c r="AH1078" i="3" s="1"/>
  <c r="AI1078" i="3"/>
  <c r="AG1079" i="3" a="1"/>
  <c r="AG1079" i="3"/>
  <c r="AH1079" i="3" a="1"/>
  <c r="AH1079" i="3"/>
  <c r="AG1080" i="3" a="1"/>
  <c r="AG1080" i="3" s="1"/>
  <c r="AH1080" i="3" a="1"/>
  <c r="AH1080" i="3" s="1"/>
  <c r="AG1081" i="3" a="1"/>
  <c r="AG1081" i="3"/>
  <c r="AI1081" i="3" s="1"/>
  <c r="AH1081" i="3" a="1"/>
  <c r="AH1081" i="3"/>
  <c r="AG1082" i="3" a="1"/>
  <c r="AG1082" i="3" s="1"/>
  <c r="AH1082" i="3" a="1"/>
  <c r="AH1082" i="3" s="1"/>
  <c r="AI1082" i="3" s="1"/>
  <c r="AG1083" i="3" a="1"/>
  <c r="AG1083" i="3"/>
  <c r="AH1083" i="3" a="1"/>
  <c r="AH1083" i="3"/>
  <c r="AG1084" i="3" a="1"/>
  <c r="AG1084" i="3" s="1"/>
  <c r="AI1084" i="3" s="1"/>
  <c r="AH1084" i="3" a="1"/>
  <c r="AH1084" i="3" s="1"/>
  <c r="AG1085" i="3" a="1"/>
  <c r="AG1085" i="3"/>
  <c r="AI1085" i="3" s="1"/>
  <c r="AH1085" i="3" a="1"/>
  <c r="AH1085" i="3"/>
  <c r="AG1086" i="3" a="1"/>
  <c r="AG1086" i="3" s="1"/>
  <c r="AI1086" i="3" s="1"/>
  <c r="AH1086" i="3" a="1"/>
  <c r="AH1086" i="3" s="1"/>
  <c r="AG1087" i="3" a="1"/>
  <c r="AG1087" i="3"/>
  <c r="AI1087" i="3" s="1"/>
  <c r="AH1087" i="3" a="1"/>
  <c r="AH1087" i="3"/>
  <c r="AG1088" i="3" a="1"/>
  <c r="AG1088" i="3" s="1"/>
  <c r="AH1088" i="3" a="1"/>
  <c r="AH1088" i="3" s="1"/>
  <c r="AG1089" i="3" a="1"/>
  <c r="AG1089" i="3"/>
  <c r="AI1089" i="3" s="1"/>
  <c r="AH1089" i="3" a="1"/>
  <c r="AH1089" i="3"/>
  <c r="AG1090" i="3" a="1"/>
  <c r="AG1090" i="3" s="1"/>
  <c r="AH1090" i="3" a="1"/>
  <c r="AH1090" i="3" s="1"/>
  <c r="AI1090" i="3" s="1"/>
  <c r="AG1091" i="3" a="1"/>
  <c r="AG1091" i="3"/>
  <c r="AH1091" i="3" a="1"/>
  <c r="AH1091" i="3"/>
  <c r="AG1092" i="3" a="1"/>
  <c r="AG1092" i="3" s="1"/>
  <c r="AI1092" i="3" s="1"/>
  <c r="AH1092" i="3" a="1"/>
  <c r="AH1092" i="3" s="1"/>
  <c r="AG1093" i="3" a="1"/>
  <c r="AG1093" i="3"/>
  <c r="AI1093" i="3" s="1"/>
  <c r="AH1093" i="3" a="1"/>
  <c r="AH1093" i="3"/>
  <c r="AG1094" i="3" a="1"/>
  <c r="AG1094" i="3" s="1"/>
  <c r="AH1094" i="3" a="1"/>
  <c r="AH1094" i="3" s="1"/>
  <c r="AI1094" i="3"/>
  <c r="AG1095" i="3" a="1"/>
  <c r="AG1095" i="3"/>
  <c r="AH1095" i="3" a="1"/>
  <c r="AH1095" i="3"/>
  <c r="AG1096" i="3" a="1"/>
  <c r="AG1096" i="3" s="1"/>
  <c r="AH1096" i="3" a="1"/>
  <c r="AH1096" i="3" s="1"/>
  <c r="AG1097" i="3" a="1"/>
  <c r="AG1097" i="3"/>
  <c r="AI1097" i="3" s="1"/>
  <c r="AH1097" i="3" a="1"/>
  <c r="AH1097" i="3"/>
  <c r="AG1098" i="3" a="1"/>
  <c r="AG1098" i="3" s="1"/>
  <c r="AH1098" i="3" a="1"/>
  <c r="AH1098" i="3" s="1"/>
  <c r="AI1098" i="3" s="1"/>
  <c r="AG1099" i="3" a="1"/>
  <c r="AG1099" i="3"/>
  <c r="AH1099" i="3" a="1"/>
  <c r="AH1099" i="3"/>
  <c r="AG1100" i="3" a="1"/>
  <c r="AG1100" i="3" s="1"/>
  <c r="AI1100" i="3" s="1"/>
  <c r="AH1100" i="3" a="1"/>
  <c r="AH1100" i="3" s="1"/>
  <c r="AG1101" i="3" a="1"/>
  <c r="AG1101" i="3"/>
  <c r="AI1101" i="3" s="1"/>
  <c r="AH1101" i="3" a="1"/>
  <c r="AH1101" i="3"/>
  <c r="AG1102" i="3" a="1"/>
  <c r="AG1102" i="3" s="1"/>
  <c r="AI1102" i="3" s="1"/>
  <c r="AH1102" i="3" a="1"/>
  <c r="AH1102" i="3" s="1"/>
  <c r="AG1103" i="3" a="1"/>
  <c r="AG1103" i="3"/>
  <c r="AI1103" i="3" s="1"/>
  <c r="AH1103" i="3" a="1"/>
  <c r="AH1103" i="3"/>
  <c r="AG1104" i="3" a="1"/>
  <c r="AG1104" i="3" s="1"/>
  <c r="AH1104" i="3" a="1"/>
  <c r="AH1104" i="3" s="1"/>
  <c r="AG1105" i="3" a="1"/>
  <c r="AG1105" i="3"/>
  <c r="AI1105" i="3" s="1"/>
  <c r="AH1105" i="3" a="1"/>
  <c r="AH1105" i="3"/>
  <c r="AG1106" i="3" a="1"/>
  <c r="AG1106" i="3" s="1"/>
  <c r="AI1106" i="3" s="1"/>
  <c r="AH1106" i="3" a="1"/>
  <c r="AH1106" i="3" s="1"/>
  <c r="AG1107" i="3" a="1"/>
  <c r="AG1107" i="3"/>
  <c r="AI1107" i="3" s="1"/>
  <c r="AH1107" i="3" a="1"/>
  <c r="AH1107" i="3"/>
  <c r="AG1108" i="3" a="1"/>
  <c r="AG1108" i="3" s="1"/>
  <c r="AI1108" i="3" s="1"/>
  <c r="AH1108" i="3" a="1"/>
  <c r="AH1108" i="3" s="1"/>
  <c r="AG1109" i="3" a="1"/>
  <c r="AG1109" i="3"/>
  <c r="AI1109" i="3" s="1"/>
  <c r="AH1109" i="3" a="1"/>
  <c r="AH1109" i="3"/>
  <c r="AG1110" i="3" a="1"/>
  <c r="AG1110" i="3" s="1"/>
  <c r="AH1110" i="3" a="1"/>
  <c r="AH1110" i="3" s="1"/>
  <c r="AI1110" i="3"/>
  <c r="AG1111" i="3" a="1"/>
  <c r="AG1111" i="3"/>
  <c r="AH1111" i="3" a="1"/>
  <c r="AH1111" i="3"/>
  <c r="AG1112" i="3" a="1"/>
  <c r="AG1112" i="3" s="1"/>
  <c r="AH1112" i="3" a="1"/>
  <c r="AH1112" i="3" s="1"/>
  <c r="AG1113" i="3" a="1"/>
  <c r="AG1113" i="3"/>
  <c r="AI1113" i="3" s="1"/>
  <c r="AH1113" i="3" a="1"/>
  <c r="AH1113" i="3"/>
  <c r="AG1114" i="3" a="1"/>
  <c r="AG1114" i="3" s="1"/>
  <c r="AH1114" i="3" a="1"/>
  <c r="AH1114" i="3" s="1"/>
  <c r="AI1114" i="3" s="1"/>
  <c r="AG1115" i="3" a="1"/>
  <c r="AG1115" i="3"/>
  <c r="AH1115" i="3" a="1"/>
  <c r="AH1115" i="3"/>
  <c r="AG1116" i="3" a="1"/>
  <c r="AG1116" i="3" s="1"/>
  <c r="AI1116" i="3" s="1"/>
  <c r="AH1116" i="3" a="1"/>
  <c r="AH1116" i="3" s="1"/>
  <c r="AG1117" i="3" a="1"/>
  <c r="AG1117" i="3"/>
  <c r="AI1117" i="3" s="1"/>
  <c r="AH1117" i="3" a="1"/>
  <c r="AH1117" i="3"/>
  <c r="AG1118" i="3" a="1"/>
  <c r="AG1118" i="3" s="1"/>
  <c r="AI1118" i="3" s="1"/>
  <c r="AH1118" i="3" a="1"/>
  <c r="AH1118" i="3" s="1"/>
  <c r="AG1119" i="3" a="1"/>
  <c r="AG1119" i="3"/>
  <c r="AI1119" i="3" s="1"/>
  <c r="AH1119" i="3" a="1"/>
  <c r="AH1119" i="3"/>
  <c r="AG1120" i="3" a="1"/>
  <c r="AG1120" i="3" s="1"/>
  <c r="AH1120" i="3" a="1"/>
  <c r="AH1120" i="3" s="1"/>
  <c r="AG1121" i="3" a="1"/>
  <c r="AG1121" i="3"/>
  <c r="AI1121" i="3" s="1"/>
  <c r="AH1121" i="3" a="1"/>
  <c r="AH1121" i="3"/>
  <c r="AG1122" i="3" a="1"/>
  <c r="AG1122" i="3" s="1"/>
  <c r="AH1122" i="3" a="1"/>
  <c r="AH1122" i="3" s="1"/>
  <c r="AI1122" i="3" s="1"/>
  <c r="AG1123" i="3" a="1"/>
  <c r="AG1123" i="3"/>
  <c r="AH1123" i="3" a="1"/>
  <c r="AH1123" i="3"/>
  <c r="AG1124" i="3" a="1"/>
  <c r="AG1124" i="3" s="1"/>
  <c r="AI1124" i="3" s="1"/>
  <c r="AH1124" i="3" a="1"/>
  <c r="AH1124" i="3" s="1"/>
  <c r="AG1125" i="3" a="1"/>
  <c r="AG1125" i="3"/>
  <c r="AI1125" i="3" s="1"/>
  <c r="AH1125" i="3" a="1"/>
  <c r="AH1125" i="3"/>
  <c r="AG1126" i="3" a="1"/>
  <c r="AG1126" i="3" s="1"/>
  <c r="AH1126" i="3" a="1"/>
  <c r="AH1126" i="3" s="1"/>
  <c r="AI1126" i="3"/>
  <c r="AG1127" i="3" a="1"/>
  <c r="AG1127" i="3"/>
  <c r="AH1127" i="3" a="1"/>
  <c r="AH1127" i="3"/>
  <c r="AG1128" i="3" a="1"/>
  <c r="AG1128" i="3" s="1"/>
  <c r="AH1128" i="3" a="1"/>
  <c r="AH1128" i="3" s="1"/>
  <c r="AG1129" i="3" a="1"/>
  <c r="AG1129" i="3"/>
  <c r="AI1129" i="3" s="1"/>
  <c r="AH1129" i="3" a="1"/>
  <c r="AH1129" i="3"/>
  <c r="AG1130" i="3" a="1"/>
  <c r="AG1130" i="3" s="1"/>
  <c r="AI1130" i="3" s="1"/>
  <c r="AH1130" i="3" a="1"/>
  <c r="AH1130" i="3" s="1"/>
  <c r="AG1131" i="3" a="1"/>
  <c r="AG1131" i="3"/>
  <c r="AI1131" i="3" s="1"/>
  <c r="AH1131" i="3" a="1"/>
  <c r="AH1131" i="3"/>
  <c r="AG1132" i="3" a="1"/>
  <c r="AG1132" i="3" s="1"/>
  <c r="AI1132" i="3" s="1"/>
  <c r="AH1132" i="3" a="1"/>
  <c r="AH1132" i="3" s="1"/>
  <c r="AG1133" i="3" a="1"/>
  <c r="AG1133" i="3"/>
  <c r="AI1133" i="3" s="1"/>
  <c r="AH1133" i="3" a="1"/>
  <c r="AH1133" i="3"/>
  <c r="AG1134" i="3" a="1"/>
  <c r="AG1134" i="3" s="1"/>
  <c r="AI1134" i="3" s="1"/>
  <c r="AH1134" i="3" a="1"/>
  <c r="AH1134" i="3" s="1"/>
  <c r="AG1135" i="3" a="1"/>
  <c r="AG1135" i="3"/>
  <c r="AI1135" i="3" s="1"/>
  <c r="AH1135" i="3" a="1"/>
  <c r="AH1135" i="3"/>
  <c r="AG1136" i="3" a="1"/>
  <c r="AG1136" i="3" s="1"/>
  <c r="AH1136" i="3" a="1"/>
  <c r="AH1136" i="3" s="1"/>
  <c r="AG1137" i="3" a="1"/>
  <c r="AG1137" i="3"/>
  <c r="AI1137" i="3" s="1"/>
  <c r="AH1137" i="3" a="1"/>
  <c r="AH1137" i="3"/>
  <c r="AG1138" i="3" a="1"/>
  <c r="AG1138" i="3" s="1"/>
  <c r="AH1138" i="3" a="1"/>
  <c r="AH1138" i="3" s="1"/>
  <c r="AI1138" i="3" s="1"/>
  <c r="AG1139" i="3" a="1"/>
  <c r="AG1139" i="3"/>
  <c r="AH1139" i="3" a="1"/>
  <c r="AH1139" i="3"/>
  <c r="AG1140" i="3" a="1"/>
  <c r="AG1140" i="3" s="1"/>
  <c r="AI1140" i="3" s="1"/>
  <c r="AH1140" i="3" a="1"/>
  <c r="AH1140" i="3" s="1"/>
  <c r="AG1141" i="3" a="1"/>
  <c r="AG1141" i="3"/>
  <c r="AI1141" i="3" s="1"/>
  <c r="AH1141" i="3" a="1"/>
  <c r="AH1141" i="3"/>
  <c r="AG1142" i="3" a="1"/>
  <c r="AG1142" i="3" s="1"/>
  <c r="AH1142" i="3" a="1"/>
  <c r="AH1142" i="3" s="1"/>
  <c r="AI1142" i="3"/>
  <c r="AG1143" i="3" a="1"/>
  <c r="AG1143" i="3"/>
  <c r="AH1143" i="3" a="1"/>
  <c r="AH1143" i="3"/>
  <c r="AG1144" i="3" a="1"/>
  <c r="AG1144" i="3" s="1"/>
  <c r="AH1144" i="3" a="1"/>
  <c r="AH1144" i="3" s="1"/>
  <c r="AG1145" i="3" a="1"/>
  <c r="AG1145" i="3"/>
  <c r="AI1145" i="3" s="1"/>
  <c r="AH1145" i="3" a="1"/>
  <c r="AH1145" i="3"/>
  <c r="AG1146" i="3" a="1"/>
  <c r="AG1146" i="3" s="1"/>
  <c r="AI1146" i="3" s="1"/>
  <c r="AH1146" i="3" a="1"/>
  <c r="AH1146" i="3" s="1"/>
  <c r="AG1147" i="3" a="1"/>
  <c r="AG1147" i="3"/>
  <c r="AI1147" i="3" s="1"/>
  <c r="AH1147" i="3" a="1"/>
  <c r="AH1147" i="3"/>
  <c r="AG1148" i="3" a="1"/>
  <c r="AG1148" i="3" s="1"/>
  <c r="AI1148" i="3" s="1"/>
  <c r="AH1148" i="3" a="1"/>
  <c r="AH1148" i="3" s="1"/>
  <c r="AG1149" i="3" a="1"/>
  <c r="AG1149" i="3"/>
  <c r="AI1149" i="3" s="1"/>
  <c r="AH1149" i="3" a="1"/>
  <c r="AH1149" i="3"/>
  <c r="AG1150" i="3" a="1"/>
  <c r="AG1150" i="3" s="1"/>
  <c r="AI1150" i="3" s="1"/>
  <c r="AH1150" i="3" a="1"/>
  <c r="AH1150" i="3" s="1"/>
  <c r="AG1151" i="3" a="1"/>
  <c r="AG1151" i="3"/>
  <c r="AI1151" i="3" s="1"/>
  <c r="AH1151" i="3" a="1"/>
  <c r="AH1151" i="3"/>
  <c r="AG1152" i="3" a="1"/>
  <c r="AG1152" i="3" s="1"/>
  <c r="AH1152" i="3" a="1"/>
  <c r="AH1152" i="3" s="1"/>
  <c r="AG1153" i="3" a="1"/>
  <c r="AG1153" i="3"/>
  <c r="AI1153" i="3" s="1"/>
  <c r="AH1153" i="3" a="1"/>
  <c r="AH1153" i="3"/>
  <c r="AG1154" i="3" a="1"/>
  <c r="AG1154" i="3" s="1"/>
  <c r="AH1154" i="3" a="1"/>
  <c r="AH1154" i="3" s="1"/>
  <c r="AI1154" i="3" s="1"/>
  <c r="AG1155" i="3" a="1"/>
  <c r="AG1155" i="3"/>
  <c r="AH1155" i="3" a="1"/>
  <c r="AH1155" i="3"/>
  <c r="AG1156" i="3" a="1"/>
  <c r="AG1156" i="3" s="1"/>
  <c r="AI1156" i="3" s="1"/>
  <c r="AH1156" i="3" a="1"/>
  <c r="AH1156" i="3" s="1"/>
  <c r="AG1157" i="3" a="1"/>
  <c r="AG1157" i="3"/>
  <c r="AI1157" i="3" s="1"/>
  <c r="AH1157" i="3" a="1"/>
  <c r="AH1157" i="3"/>
  <c r="AG1158" i="3" a="1"/>
  <c r="AG1158" i="3" s="1"/>
  <c r="AH1158" i="3" a="1"/>
  <c r="AH1158" i="3" s="1"/>
  <c r="AI1158" i="3"/>
  <c r="AG1159" i="3" a="1"/>
  <c r="AG1159" i="3"/>
  <c r="AH1159" i="3" a="1"/>
  <c r="AH1159" i="3"/>
  <c r="AG1160" i="3" a="1"/>
  <c r="AG1160" i="3" s="1"/>
  <c r="AH1160" i="3" a="1"/>
  <c r="AH1160" i="3" s="1"/>
  <c r="AG1161" i="3" a="1"/>
  <c r="AG1161" i="3"/>
  <c r="AI1161" i="3" s="1"/>
  <c r="AH1161" i="3" a="1"/>
  <c r="AH1161" i="3"/>
  <c r="AG1162" i="3" a="1"/>
  <c r="AG1162" i="3" s="1"/>
  <c r="AI1162" i="3" s="1"/>
  <c r="AH1162" i="3" a="1"/>
  <c r="AH1162" i="3" s="1"/>
  <c r="AG1163" i="3" a="1"/>
  <c r="AG1163" i="3"/>
  <c r="AI1163" i="3" s="1"/>
  <c r="AH1163" i="3" a="1"/>
  <c r="AH1163" i="3"/>
  <c r="AG1164" i="3" a="1"/>
  <c r="AG1164" i="3" s="1"/>
  <c r="AI1164" i="3" s="1"/>
  <c r="AH1164" i="3" a="1"/>
  <c r="AH1164" i="3" s="1"/>
  <c r="AG1165" i="3" a="1"/>
  <c r="AG1165" i="3"/>
  <c r="AI1165" i="3" s="1"/>
  <c r="AH1165" i="3" a="1"/>
  <c r="AH1165" i="3"/>
  <c r="AG1166" i="3" a="1"/>
  <c r="AG1166" i="3" s="1"/>
  <c r="AI1166" i="3" s="1"/>
  <c r="AH1166" i="3" a="1"/>
  <c r="AH1166" i="3" s="1"/>
  <c r="AG1167" i="3" a="1"/>
  <c r="AG1167" i="3"/>
  <c r="AI1167" i="3" s="1"/>
  <c r="AH1167" i="3" a="1"/>
  <c r="AH1167" i="3"/>
  <c r="AG1168" i="3" a="1"/>
  <c r="AG1168" i="3" s="1"/>
  <c r="AH1168" i="3" a="1"/>
  <c r="AH1168" i="3" s="1"/>
  <c r="AG1169" i="3" a="1"/>
  <c r="AG1169" i="3"/>
  <c r="AI1169" i="3" s="1"/>
  <c r="AH1169" i="3" a="1"/>
  <c r="AH1169" i="3"/>
  <c r="AG1170" i="3" a="1"/>
  <c r="AG1170" i="3" s="1"/>
  <c r="AH1170" i="3" a="1"/>
  <c r="AH1170" i="3" s="1"/>
  <c r="AI1170" i="3" s="1"/>
  <c r="AG1171" i="3" a="1"/>
  <c r="AG1171" i="3"/>
  <c r="AH1171" i="3" a="1"/>
  <c r="AH1171" i="3"/>
  <c r="AG1172" i="3" a="1"/>
  <c r="AG1172" i="3" s="1"/>
  <c r="AI1172" i="3" s="1"/>
  <c r="AH1172" i="3" a="1"/>
  <c r="AH1172" i="3" s="1"/>
  <c r="AG1173" i="3" a="1"/>
  <c r="AG1173" i="3"/>
  <c r="AI1173" i="3" s="1"/>
  <c r="AH1173" i="3" a="1"/>
  <c r="AH1173" i="3"/>
  <c r="AG1174" i="3" a="1"/>
  <c r="AG1174" i="3" s="1"/>
  <c r="AH1174" i="3" a="1"/>
  <c r="AH1174" i="3" s="1"/>
  <c r="AI1174" i="3"/>
  <c r="AG1175" i="3" a="1"/>
  <c r="AG1175" i="3"/>
  <c r="AH1175" i="3" a="1"/>
  <c r="AH1175" i="3"/>
  <c r="AG1176" i="3" a="1"/>
  <c r="AG1176" i="3" s="1"/>
  <c r="AH1176" i="3" a="1"/>
  <c r="AH1176" i="3" s="1"/>
  <c r="AG1177" i="3" a="1"/>
  <c r="AG1177" i="3"/>
  <c r="AI1177" i="3" s="1"/>
  <c r="AH1177" i="3" a="1"/>
  <c r="AH1177" i="3"/>
  <c r="AG1178" i="3" a="1"/>
  <c r="AG1178" i="3" s="1"/>
  <c r="AI1178" i="3" s="1"/>
  <c r="AH1178" i="3" a="1"/>
  <c r="AH1178" i="3" s="1"/>
  <c r="AG1179" i="3" a="1"/>
  <c r="AG1179" i="3"/>
  <c r="AI1179" i="3" s="1"/>
  <c r="AH1179" i="3" a="1"/>
  <c r="AH1179" i="3"/>
  <c r="AG1180" i="3" a="1"/>
  <c r="AG1180" i="3" s="1"/>
  <c r="AI1180" i="3" s="1"/>
  <c r="AH1180" i="3" a="1"/>
  <c r="AH1180" i="3" s="1"/>
  <c r="AG1181" i="3" a="1"/>
  <c r="AG1181" i="3"/>
  <c r="AI1181" i="3" s="1"/>
  <c r="AH1181" i="3" a="1"/>
  <c r="AH1181" i="3"/>
  <c r="AG1182" i="3" a="1"/>
  <c r="AG1182" i="3" s="1"/>
  <c r="AI1182" i="3" s="1"/>
  <c r="AH1182" i="3" a="1"/>
  <c r="AH1182" i="3" s="1"/>
  <c r="AG1183" i="3" a="1"/>
  <c r="AG1183" i="3"/>
  <c r="AI1183" i="3" s="1"/>
  <c r="AH1183" i="3" a="1"/>
  <c r="AH1183" i="3"/>
  <c r="AG1184" i="3" a="1"/>
  <c r="AG1184" i="3" s="1"/>
  <c r="AH1184" i="3" a="1"/>
  <c r="AH1184" i="3" s="1"/>
  <c r="AG1185" i="3" a="1"/>
  <c r="AG1185" i="3"/>
  <c r="AI1185" i="3" s="1"/>
  <c r="AH1185" i="3" a="1"/>
  <c r="AH1185" i="3"/>
  <c r="AG1186" i="3" a="1"/>
  <c r="AG1186" i="3" s="1"/>
  <c r="AH1186" i="3" a="1"/>
  <c r="AH1186" i="3" s="1"/>
  <c r="AI1186" i="3" s="1"/>
  <c r="AG1187" i="3" a="1"/>
  <c r="AG1187" i="3"/>
  <c r="AH1187" i="3" a="1"/>
  <c r="AH1187" i="3"/>
  <c r="AG1188" i="3" a="1"/>
  <c r="AG1188" i="3" s="1"/>
  <c r="AI1188" i="3" s="1"/>
  <c r="AH1188" i="3" a="1"/>
  <c r="AH1188" i="3" s="1"/>
  <c r="AG1189" i="3" a="1"/>
  <c r="AG1189" i="3"/>
  <c r="AI1189" i="3" s="1"/>
  <c r="AH1189" i="3" a="1"/>
  <c r="AH1189" i="3"/>
  <c r="AG1190" i="3" a="1"/>
  <c r="AG1190" i="3" s="1"/>
  <c r="AH1190" i="3" a="1"/>
  <c r="AH1190" i="3" s="1"/>
  <c r="AI1190" i="3"/>
  <c r="AG1191" i="3" a="1"/>
  <c r="AG1191" i="3"/>
  <c r="AH1191" i="3" a="1"/>
  <c r="AH1191" i="3"/>
  <c r="AG1192" i="3" a="1"/>
  <c r="AG1192" i="3" s="1"/>
  <c r="AH1192" i="3" a="1"/>
  <c r="AH1192" i="3" s="1"/>
  <c r="AG1193" i="3" a="1"/>
  <c r="AG1193" i="3"/>
  <c r="AI1193" i="3" s="1"/>
  <c r="AH1193" i="3" a="1"/>
  <c r="AH1193" i="3"/>
  <c r="AG1194" i="3" a="1"/>
  <c r="AG1194" i="3" s="1"/>
  <c r="AH1194" i="3" a="1"/>
  <c r="AH1194" i="3" s="1"/>
  <c r="AI1194" i="3" s="1"/>
  <c r="AG1195" i="3" a="1"/>
  <c r="AG1195" i="3"/>
  <c r="AH1195" i="3" a="1"/>
  <c r="AH1195" i="3"/>
  <c r="AG1196" i="3" a="1"/>
  <c r="AG1196" i="3" s="1"/>
  <c r="AI1196" i="3" s="1"/>
  <c r="AH1196" i="3" a="1"/>
  <c r="AH1196" i="3" s="1"/>
  <c r="AG1197" i="3" a="1"/>
  <c r="AG1197" i="3"/>
  <c r="AI1197" i="3" s="1"/>
  <c r="AH1197" i="3" a="1"/>
  <c r="AH1197" i="3"/>
  <c r="AG1198" i="3" a="1"/>
  <c r="AG1198" i="3" s="1"/>
  <c r="AI1198" i="3" s="1"/>
  <c r="AH1198" i="3" a="1"/>
  <c r="AH1198" i="3" s="1"/>
  <c r="AG1199" i="3" a="1"/>
  <c r="AG1199" i="3"/>
  <c r="AI1199" i="3" s="1"/>
  <c r="AH1199" i="3" a="1"/>
  <c r="AH1199" i="3"/>
  <c r="AG1200" i="3" a="1"/>
  <c r="AG1200" i="3" s="1"/>
  <c r="AH1200" i="3" a="1"/>
  <c r="AH1200" i="3" s="1"/>
  <c r="AG1201" i="3" a="1"/>
  <c r="AG1201" i="3"/>
  <c r="AI1201" i="3" s="1"/>
  <c r="AH1201" i="3" a="1"/>
  <c r="AH1201" i="3"/>
  <c r="AG1202" i="3" a="1"/>
  <c r="AG1202" i="3" s="1"/>
  <c r="AH1202" i="3" a="1"/>
  <c r="AH1202" i="3" s="1"/>
  <c r="AI1202" i="3" s="1"/>
  <c r="AG1203" i="3" a="1"/>
  <c r="AG1203" i="3"/>
  <c r="AH1203" i="3" a="1"/>
  <c r="AH1203" i="3"/>
  <c r="AG1204" i="3" a="1"/>
  <c r="AG1204" i="3" s="1"/>
  <c r="AI1204" i="3" s="1"/>
  <c r="AH1204" i="3" a="1"/>
  <c r="AH1204" i="3" s="1"/>
  <c r="AG1205" i="3" a="1"/>
  <c r="AG1205" i="3"/>
  <c r="AI1205" i="3" s="1"/>
  <c r="AH1205" i="3" a="1"/>
  <c r="AH1205" i="3"/>
  <c r="AG1206" i="3" a="1"/>
  <c r="AG1206" i="3" s="1"/>
  <c r="AH1206" i="3" a="1"/>
  <c r="AH1206" i="3" s="1"/>
  <c r="AI1206" i="3"/>
  <c r="AG1207" i="3" a="1"/>
  <c r="AG1207" i="3"/>
  <c r="AH1207" i="3" a="1"/>
  <c r="AH1207" i="3"/>
  <c r="AG1208" i="3" a="1"/>
  <c r="AG1208" i="3" s="1"/>
  <c r="AH1208" i="3" a="1"/>
  <c r="AH1208" i="3" s="1"/>
  <c r="AG1209" i="3" a="1"/>
  <c r="AG1209" i="3"/>
  <c r="AI1209" i="3" s="1"/>
  <c r="AH1209" i="3" a="1"/>
  <c r="AH1209" i="3"/>
  <c r="AG1210" i="3" a="1"/>
  <c r="AG1210" i="3" s="1"/>
  <c r="AI1210" i="3" s="1"/>
  <c r="AH1210" i="3" a="1"/>
  <c r="AH1210" i="3" s="1"/>
  <c r="AG1211" i="3" a="1"/>
  <c r="AG1211" i="3"/>
  <c r="AI1211" i="3" s="1"/>
  <c r="AH1211" i="3" a="1"/>
  <c r="AH1211" i="3"/>
  <c r="AG1212" i="3" a="1"/>
  <c r="AG1212" i="3" s="1"/>
  <c r="AI1212" i="3" s="1"/>
  <c r="AH1212" i="3" a="1"/>
  <c r="AH1212" i="3" s="1"/>
  <c r="AG1213" i="3" a="1"/>
  <c r="AG1213" i="3"/>
  <c r="AI1213" i="3" s="1"/>
  <c r="AH1213" i="3" a="1"/>
  <c r="AH1213" i="3"/>
  <c r="AG1214" i="3" a="1"/>
  <c r="AG1214" i="3" s="1"/>
  <c r="AI1214" i="3" s="1"/>
  <c r="AH1214" i="3" a="1"/>
  <c r="AH1214" i="3" s="1"/>
  <c r="AG1215" i="3" a="1"/>
  <c r="AG1215" i="3"/>
  <c r="AI1215" i="3" s="1"/>
  <c r="AH1215" i="3" a="1"/>
  <c r="AH1215" i="3"/>
  <c r="AG1216" i="3" a="1"/>
  <c r="AG1216" i="3" s="1"/>
  <c r="AH1216" i="3" a="1"/>
  <c r="AH1216" i="3" s="1"/>
  <c r="AG1217" i="3" a="1"/>
  <c r="AG1217" i="3"/>
  <c r="AI1217" i="3" s="1"/>
  <c r="AH1217" i="3" a="1"/>
  <c r="AH1217" i="3"/>
  <c r="AG1218" i="3" a="1"/>
  <c r="AG1218" i="3" s="1"/>
  <c r="AH1218" i="3" a="1"/>
  <c r="AH1218" i="3" s="1"/>
  <c r="AI1218" i="3" s="1"/>
  <c r="AG1219" i="3" a="1"/>
  <c r="AG1219" i="3"/>
  <c r="AH1219" i="3" a="1"/>
  <c r="AH1219" i="3"/>
  <c r="AG1220" i="3" a="1"/>
  <c r="AG1220" i="3" s="1"/>
  <c r="AI1220" i="3" s="1"/>
  <c r="AH1220" i="3" a="1"/>
  <c r="AH1220" i="3" s="1"/>
  <c r="AG1221" i="3" a="1"/>
  <c r="AG1221" i="3"/>
  <c r="AI1221" i="3" s="1"/>
  <c r="AH1221" i="3" a="1"/>
  <c r="AH1221" i="3"/>
  <c r="AG1222" i="3" a="1"/>
  <c r="AG1222" i="3" s="1"/>
  <c r="AH1222" i="3" a="1"/>
  <c r="AH1222" i="3" s="1"/>
  <c r="AI1222" i="3"/>
  <c r="AG1223" i="3" a="1"/>
  <c r="AG1223" i="3"/>
  <c r="AH1223" i="3" a="1"/>
  <c r="AH1223" i="3"/>
  <c r="AG1224" i="3" a="1"/>
  <c r="AG1224" i="3" s="1"/>
  <c r="AH1224" i="3" a="1"/>
  <c r="AH1224" i="3" s="1"/>
  <c r="AG1225" i="3" a="1"/>
  <c r="AG1225" i="3"/>
  <c r="AI1225" i="3" s="1"/>
  <c r="AH1225" i="3" a="1"/>
  <c r="AH1225" i="3"/>
  <c r="AG1226" i="3" a="1"/>
  <c r="AG1226" i="3" s="1"/>
  <c r="AH1226" i="3" a="1"/>
  <c r="AH1226" i="3" s="1"/>
  <c r="AI1226" i="3" s="1"/>
  <c r="AG1227" i="3" a="1"/>
  <c r="AG1227" i="3"/>
  <c r="AH1227" i="3" a="1"/>
  <c r="AH1227" i="3"/>
  <c r="AG1228" i="3" a="1"/>
  <c r="AG1228" i="3" s="1"/>
  <c r="AI1228" i="3" s="1"/>
  <c r="AH1228" i="3" a="1"/>
  <c r="AH1228" i="3" s="1"/>
  <c r="AG1229" i="3" a="1"/>
  <c r="AG1229" i="3"/>
  <c r="AI1229" i="3" s="1"/>
  <c r="AH1229" i="3" a="1"/>
  <c r="AH1229" i="3"/>
  <c r="AG1230" i="3" a="1"/>
  <c r="AG1230" i="3" s="1"/>
  <c r="AI1230" i="3" s="1"/>
  <c r="AH1230" i="3" a="1"/>
  <c r="AH1230" i="3" s="1"/>
  <c r="AG1231" i="3" a="1"/>
  <c r="AG1231" i="3"/>
  <c r="AI1231" i="3" s="1"/>
  <c r="AH1231" i="3" a="1"/>
  <c r="AH1231" i="3"/>
  <c r="AG1232" i="3" a="1"/>
  <c r="AG1232" i="3" s="1"/>
  <c r="AH1232" i="3" a="1"/>
  <c r="AH1232" i="3" s="1"/>
  <c r="AG1233" i="3" a="1"/>
  <c r="AG1233" i="3"/>
  <c r="AI1233" i="3" s="1"/>
  <c r="AH1233" i="3" a="1"/>
  <c r="AH1233" i="3"/>
  <c r="AG1234" i="3" a="1"/>
  <c r="AG1234" i="3" s="1"/>
  <c r="AI1234" i="3" s="1"/>
  <c r="AH1234" i="3" a="1"/>
  <c r="AH1234" i="3" s="1"/>
  <c r="AG1235" i="3" a="1"/>
  <c r="AG1235" i="3"/>
  <c r="AI1235" i="3" s="1"/>
  <c r="AH1235" i="3" a="1"/>
  <c r="AH1235" i="3"/>
  <c r="AG1236" i="3" a="1"/>
  <c r="AG1236" i="3" s="1"/>
  <c r="AI1236" i="3" s="1"/>
  <c r="AH1236" i="3" a="1"/>
  <c r="AH1236" i="3" s="1"/>
  <c r="AG1237" i="3" a="1"/>
  <c r="AG1237" i="3"/>
  <c r="AI1237" i="3" s="1"/>
  <c r="AH1237" i="3" a="1"/>
  <c r="AH1237" i="3"/>
  <c r="AG1238" i="3" a="1"/>
  <c r="AG1238" i="3" s="1"/>
  <c r="AH1238" i="3" a="1"/>
  <c r="AH1238" i="3" s="1"/>
  <c r="AI1238" i="3"/>
  <c r="AG1239" i="3" a="1"/>
  <c r="AG1239" i="3"/>
  <c r="AH1239" i="3" a="1"/>
  <c r="AH1239" i="3"/>
  <c r="AG1240" i="3" a="1"/>
  <c r="AG1240" i="3" s="1"/>
  <c r="AI1240" i="3" s="1"/>
  <c r="AH1240" i="3" a="1"/>
  <c r="AH1240" i="3" s="1"/>
  <c r="AG1241" i="3" a="1"/>
  <c r="AG1241" i="3"/>
  <c r="AI1241" i="3" s="1"/>
  <c r="AH1241" i="3" a="1"/>
  <c r="AH1241" i="3"/>
  <c r="AG1242" i="3" a="1"/>
  <c r="AG1242" i="3" s="1"/>
  <c r="AH1242" i="3" a="1"/>
  <c r="AH1242" i="3" s="1"/>
  <c r="AI1242" i="3" s="1"/>
  <c r="AG1243" i="3" a="1"/>
  <c r="AG1243" i="3"/>
  <c r="AH1243" i="3" a="1"/>
  <c r="AH1243" i="3"/>
  <c r="AG1244" i="3" a="1"/>
  <c r="AG1244" i="3" s="1"/>
  <c r="AI1244" i="3" s="1"/>
  <c r="AH1244" i="3" a="1"/>
  <c r="AH1244" i="3" s="1"/>
  <c r="AG1245" i="3" a="1"/>
  <c r="AG1245" i="3"/>
  <c r="AI1245" i="3" s="1"/>
  <c r="AH1245" i="3" a="1"/>
  <c r="AH1245" i="3"/>
  <c r="AG1246" i="3" a="1"/>
  <c r="AG1246" i="3" s="1"/>
  <c r="AI1246" i="3" s="1"/>
  <c r="AH1246" i="3" a="1"/>
  <c r="AH1246" i="3" s="1"/>
  <c r="AG1247" i="3" a="1"/>
  <c r="AG1247" i="3"/>
  <c r="AI1247" i="3" s="1"/>
  <c r="AH1247" i="3" a="1"/>
  <c r="AH1247" i="3"/>
  <c r="AG1248" i="3" a="1"/>
  <c r="AG1248" i="3" s="1"/>
  <c r="AH1248" i="3" a="1"/>
  <c r="AH1248" i="3" s="1"/>
  <c r="AG1249" i="3" a="1"/>
  <c r="AG1249" i="3"/>
  <c r="AI1249" i="3" s="1"/>
  <c r="AH1249" i="3" a="1"/>
  <c r="AH1249" i="3"/>
  <c r="AG1250" i="3" a="1"/>
  <c r="AG1250" i="3" s="1"/>
  <c r="AI1250" i="3" s="1"/>
  <c r="AH1250" i="3" a="1"/>
  <c r="AH1250" i="3" s="1"/>
  <c r="AG1251" i="3" a="1"/>
  <c r="AG1251" i="3"/>
  <c r="AI1251" i="3" s="1"/>
  <c r="AH1251" i="3" a="1"/>
  <c r="AH1251" i="3"/>
  <c r="AG1252" i="3" a="1"/>
  <c r="AG1252" i="3" s="1"/>
  <c r="AI1252" i="3" s="1"/>
  <c r="AH1252" i="3" a="1"/>
  <c r="AH1252" i="3" s="1"/>
  <c r="AG1253" i="3" a="1"/>
  <c r="AG1253" i="3"/>
  <c r="AI1253" i="3" s="1"/>
  <c r="AH1253" i="3" a="1"/>
  <c r="AH1253" i="3"/>
  <c r="AG1254" i="3" a="1"/>
  <c r="AG1254" i="3" s="1"/>
  <c r="AH1254" i="3" a="1"/>
  <c r="AH1254" i="3" s="1"/>
  <c r="AI1254" i="3"/>
  <c r="AG1255" i="3" a="1"/>
  <c r="AG1255" i="3"/>
  <c r="AH1255" i="3" a="1"/>
  <c r="AH1255" i="3"/>
  <c r="AG1256" i="3" a="1"/>
  <c r="AG1256" i="3" s="1"/>
  <c r="AI1256" i="3" s="1"/>
  <c r="AH1256" i="3" a="1"/>
  <c r="AH1256" i="3" s="1"/>
  <c r="AG1257" i="3" a="1"/>
  <c r="AG1257" i="3"/>
  <c r="AI1257" i="3" s="1"/>
  <c r="AH1257" i="3" a="1"/>
  <c r="AH1257" i="3"/>
  <c r="AG1258" i="3" a="1"/>
  <c r="AG1258" i="3" s="1"/>
  <c r="AH1258" i="3" a="1"/>
  <c r="AH1258" i="3" s="1"/>
  <c r="AI1258" i="3" s="1"/>
  <c r="AG1259" i="3" a="1"/>
  <c r="AG1259" i="3"/>
  <c r="AH1259" i="3" a="1"/>
  <c r="AH1259" i="3"/>
  <c r="AG1260" i="3" a="1"/>
  <c r="AG1260" i="3" s="1"/>
  <c r="AI1260" i="3" s="1"/>
  <c r="AH1260" i="3" a="1"/>
  <c r="AH1260" i="3" s="1"/>
  <c r="AG1261" i="3" a="1"/>
  <c r="AG1261" i="3"/>
  <c r="AI1261" i="3" s="1"/>
  <c r="AH1261" i="3" a="1"/>
  <c r="AH1261" i="3"/>
  <c r="AG1262" i="3" a="1"/>
  <c r="AG1262" i="3" s="1"/>
  <c r="AI1262" i="3" s="1"/>
  <c r="AH1262" i="3" a="1"/>
  <c r="AH1262" i="3" s="1"/>
  <c r="AG1263" i="3" a="1"/>
  <c r="AG1263" i="3"/>
  <c r="AI1263" i="3" s="1"/>
  <c r="AH1263" i="3" a="1"/>
  <c r="AH1263" i="3"/>
  <c r="AG1264" i="3" a="1"/>
  <c r="AG1264" i="3" s="1"/>
  <c r="AH1264" i="3" a="1"/>
  <c r="AH1264" i="3" s="1"/>
  <c r="AG1265" i="3" a="1"/>
  <c r="AG1265" i="3"/>
  <c r="AI1265" i="3" s="1"/>
  <c r="AH1265" i="3" a="1"/>
  <c r="AH1265" i="3"/>
  <c r="AG1266" i="3" a="1"/>
  <c r="AG1266" i="3" s="1"/>
  <c r="AI1266" i="3" s="1"/>
  <c r="AH1266" i="3" a="1"/>
  <c r="AH1266" i="3" s="1"/>
  <c r="AG1267" i="3" a="1"/>
  <c r="AG1267" i="3"/>
  <c r="AI1267" i="3" s="1"/>
  <c r="AH1267" i="3" a="1"/>
  <c r="AH1267" i="3"/>
  <c r="AG1268" i="3" a="1"/>
  <c r="AG1268" i="3" s="1"/>
  <c r="AI1268" i="3" s="1"/>
  <c r="AH1268" i="3" a="1"/>
  <c r="AH1268" i="3" s="1"/>
  <c r="AG1269" i="3" a="1"/>
  <c r="AG1269" i="3"/>
  <c r="AI1269" i="3" s="1"/>
  <c r="AH1269" i="3" a="1"/>
  <c r="AH1269" i="3"/>
  <c r="AG1270" i="3" a="1"/>
  <c r="AG1270" i="3" s="1"/>
  <c r="AH1270" i="3" a="1"/>
  <c r="AH1270" i="3" s="1"/>
  <c r="AI1270" i="3"/>
  <c r="AG1271" i="3" a="1"/>
  <c r="AG1271" i="3"/>
  <c r="AH1271" i="3" a="1"/>
  <c r="AH1271" i="3"/>
  <c r="AG1272" i="3" a="1"/>
  <c r="AG1272" i="3" s="1"/>
  <c r="AI1272" i="3" s="1"/>
  <c r="AH1272" i="3" a="1"/>
  <c r="AH1272" i="3" s="1"/>
  <c r="AG1273" i="3" a="1"/>
  <c r="AG1273" i="3"/>
  <c r="AI1273" i="3" s="1"/>
  <c r="AH1273" i="3" a="1"/>
  <c r="AH1273" i="3"/>
  <c r="AG1274" i="3" a="1"/>
  <c r="AG1274" i="3" s="1"/>
  <c r="AH1274" i="3" a="1"/>
  <c r="AH1274" i="3" s="1"/>
  <c r="AI1274" i="3" s="1"/>
  <c r="AG1275" i="3" a="1"/>
  <c r="AG1275" i="3"/>
  <c r="AH1275" i="3" a="1"/>
  <c r="AH1275" i="3"/>
  <c r="AG1276" i="3" a="1"/>
  <c r="AG1276" i="3" s="1"/>
  <c r="AI1276" i="3" s="1"/>
  <c r="AH1276" i="3" a="1"/>
  <c r="AH1276" i="3" s="1"/>
  <c r="AG1277" i="3" a="1"/>
  <c r="AG1277" i="3"/>
  <c r="AI1277" i="3" s="1"/>
  <c r="AH1277" i="3" a="1"/>
  <c r="AH1277" i="3"/>
  <c r="AG1278" i="3" a="1"/>
  <c r="AG1278" i="3" s="1"/>
  <c r="AI1278" i="3" s="1"/>
  <c r="AH1278" i="3" a="1"/>
  <c r="AH1278" i="3" s="1"/>
  <c r="AG1279" i="3" a="1"/>
  <c r="AG1279" i="3"/>
  <c r="AI1279" i="3" s="1"/>
  <c r="AH1279" i="3" a="1"/>
  <c r="AH1279" i="3"/>
  <c r="AG1280" i="3" a="1"/>
  <c r="AG1280" i="3" s="1"/>
  <c r="AH1280" i="3" a="1"/>
  <c r="AH1280" i="3" s="1"/>
  <c r="AG1281" i="3" a="1"/>
  <c r="AG1281" i="3"/>
  <c r="AI1281" i="3" s="1"/>
  <c r="AH1281" i="3" a="1"/>
  <c r="AH1281" i="3"/>
  <c r="AG1282" i="3" a="1"/>
  <c r="AG1282" i="3" s="1"/>
  <c r="AI1282" i="3" s="1"/>
  <c r="AH1282" i="3" a="1"/>
  <c r="AH1282" i="3" s="1"/>
  <c r="AG1283" i="3" a="1"/>
  <c r="AG1283" i="3"/>
  <c r="AI1283" i="3" s="1"/>
  <c r="AH1283" i="3" a="1"/>
  <c r="AH1283" i="3"/>
  <c r="AG1284" i="3" a="1"/>
  <c r="AG1284" i="3" s="1"/>
  <c r="AI1284" i="3" s="1"/>
  <c r="AH1284" i="3" a="1"/>
  <c r="AH1284" i="3" s="1"/>
  <c r="AG1285" i="3" a="1"/>
  <c r="AG1285" i="3"/>
  <c r="AI1285" i="3" s="1"/>
  <c r="AH1285" i="3" a="1"/>
  <c r="AH1285" i="3"/>
  <c r="AG1286" i="3" a="1"/>
  <c r="AG1286" i="3" s="1"/>
  <c r="AH1286" i="3" a="1"/>
  <c r="AH1286" i="3" s="1"/>
  <c r="AI1286" i="3"/>
  <c r="AG1287" i="3" a="1"/>
  <c r="AG1287" i="3"/>
  <c r="AH1287" i="3" a="1"/>
  <c r="AH1287" i="3"/>
  <c r="AG1288" i="3" a="1"/>
  <c r="AG1288" i="3" s="1"/>
  <c r="AI1288" i="3" s="1"/>
  <c r="AH1288" i="3" a="1"/>
  <c r="AH1288" i="3" s="1"/>
  <c r="AG1289" i="3" a="1"/>
  <c r="AG1289" i="3"/>
  <c r="AI1289" i="3" s="1"/>
  <c r="AH1289" i="3" a="1"/>
  <c r="AH1289" i="3"/>
  <c r="AG1290" i="3" a="1"/>
  <c r="AG1290" i="3" s="1"/>
  <c r="AH1290" i="3" a="1"/>
  <c r="AH1290" i="3" s="1"/>
  <c r="AI1290" i="3" s="1"/>
  <c r="AG1291" i="3" a="1"/>
  <c r="AG1291" i="3"/>
  <c r="AH1291" i="3" a="1"/>
  <c r="AH1291" i="3"/>
  <c r="AG1292" i="3" a="1"/>
  <c r="AG1292" i="3" s="1"/>
  <c r="AI1292" i="3" s="1"/>
  <c r="AH1292" i="3" a="1"/>
  <c r="AH1292" i="3" s="1"/>
  <c r="AG1293" i="3" a="1"/>
  <c r="AG1293" i="3"/>
  <c r="AI1293" i="3" s="1"/>
  <c r="AH1293" i="3" a="1"/>
  <c r="AH1293" i="3"/>
  <c r="AG1294" i="3" a="1"/>
  <c r="AG1294" i="3" s="1"/>
  <c r="AI1294" i="3" s="1"/>
  <c r="AH1294" i="3" a="1"/>
  <c r="AH1294" i="3" s="1"/>
  <c r="AG1295" i="3" a="1"/>
  <c r="AG1295" i="3"/>
  <c r="AI1295" i="3" s="1"/>
  <c r="AH1295" i="3" a="1"/>
  <c r="AH1295" i="3"/>
  <c r="AG1296" i="3" a="1"/>
  <c r="AG1296" i="3" s="1"/>
  <c r="AH1296" i="3" a="1"/>
  <c r="AH1296" i="3" s="1"/>
  <c r="AG1297" i="3" a="1"/>
  <c r="AG1297" i="3"/>
  <c r="AI1297" i="3" s="1"/>
  <c r="AH1297" i="3" a="1"/>
  <c r="AH1297" i="3"/>
  <c r="AG1298" i="3" a="1"/>
  <c r="AG1298" i="3" s="1"/>
  <c r="AI1298" i="3" s="1"/>
  <c r="AH1298" i="3" a="1"/>
  <c r="AH1298" i="3" s="1"/>
  <c r="AG1299" i="3" a="1"/>
  <c r="AG1299" i="3"/>
  <c r="AI1299" i="3" s="1"/>
  <c r="AH1299" i="3" a="1"/>
  <c r="AH1299" i="3"/>
  <c r="AG1300" i="3" a="1"/>
  <c r="AG1300" i="3" s="1"/>
  <c r="AI1300" i="3" s="1"/>
  <c r="AH1300" i="3" a="1"/>
  <c r="AH1300" i="3" s="1"/>
  <c r="AG1301" i="3" a="1"/>
  <c r="AG1301" i="3"/>
  <c r="AI1301" i="3" s="1"/>
  <c r="AH1301" i="3" a="1"/>
  <c r="AH1301" i="3"/>
  <c r="AG1302" i="3" a="1"/>
  <c r="AG1302" i="3" s="1"/>
  <c r="AH1302" i="3" a="1"/>
  <c r="AH1302" i="3" s="1"/>
  <c r="AI1302" i="3" s="1"/>
  <c r="AG1303" i="3" a="1"/>
  <c r="AG1303" i="3"/>
  <c r="AH1303" i="3" a="1"/>
  <c r="AH1303" i="3"/>
  <c r="AG1304" i="3" a="1"/>
  <c r="AG1304" i="3" s="1"/>
  <c r="AH1304" i="3" a="1"/>
  <c r="AH1304" i="3" s="1"/>
  <c r="AI1304" i="3"/>
  <c r="AG1305" i="3" a="1"/>
  <c r="AG1305" i="3"/>
  <c r="AH1305" i="3" a="1"/>
  <c r="AH1305" i="3"/>
  <c r="AG1306" i="3" a="1"/>
  <c r="AG1306" i="3" s="1"/>
  <c r="AI1306" i="3" s="1"/>
  <c r="AH1306" i="3" a="1"/>
  <c r="AH1306" i="3" s="1"/>
  <c r="AG1307" i="3" a="1"/>
  <c r="AG1307" i="3"/>
  <c r="AI1307" i="3" s="1"/>
  <c r="AH1307" i="3" a="1"/>
  <c r="AH1307" i="3"/>
  <c r="AG1308" i="3" a="1"/>
  <c r="AG1308" i="3" s="1"/>
  <c r="AI1308" i="3" s="1"/>
  <c r="AH1308" i="3" a="1"/>
  <c r="AH1308" i="3" s="1"/>
  <c r="AG1309" i="3" a="1"/>
  <c r="AG1309" i="3"/>
  <c r="AI1309" i="3" s="1"/>
  <c r="AH1309" i="3" a="1"/>
  <c r="AH1309" i="3"/>
  <c r="AG1310" i="3" a="1"/>
  <c r="AG1310" i="3" s="1"/>
  <c r="AH1310" i="3" a="1"/>
  <c r="AH1310" i="3" s="1"/>
  <c r="AI1310" i="3" s="1"/>
  <c r="AG1311" i="3" a="1"/>
  <c r="AG1311" i="3"/>
  <c r="AH1311" i="3" a="1"/>
  <c r="AH1311" i="3"/>
  <c r="AG1312" i="3" a="1"/>
  <c r="AG1312" i="3" s="1"/>
  <c r="AH1312" i="3" a="1"/>
  <c r="AH1312" i="3" s="1"/>
  <c r="AI1312" i="3"/>
  <c r="AG1313" i="3" a="1"/>
  <c r="AG1313" i="3"/>
  <c r="AH1313" i="3" a="1"/>
  <c r="AH1313" i="3"/>
  <c r="AG1314" i="3" a="1"/>
  <c r="AG1314" i="3" s="1"/>
  <c r="AI1314" i="3" s="1"/>
  <c r="AH1314" i="3" a="1"/>
  <c r="AH1314" i="3" s="1"/>
  <c r="AG1315" i="3" a="1"/>
  <c r="AG1315" i="3"/>
  <c r="AI1315" i="3" s="1"/>
  <c r="AH1315" i="3" a="1"/>
  <c r="AH1315" i="3"/>
  <c r="AG1316" i="3" a="1"/>
  <c r="AG1316" i="3" s="1"/>
  <c r="AI1316" i="3" s="1"/>
  <c r="AH1316" i="3" a="1"/>
  <c r="AH1316" i="3" s="1"/>
  <c r="AG1317" i="3" a="1"/>
  <c r="AG1317" i="3"/>
  <c r="AI1317" i="3" s="1"/>
  <c r="AH1317" i="3" a="1"/>
  <c r="AH1317" i="3"/>
  <c r="AG1318" i="3" a="1"/>
  <c r="AG1318" i="3" s="1"/>
  <c r="AH1318" i="3" a="1"/>
  <c r="AH1318" i="3" s="1"/>
  <c r="AI1318" i="3" s="1"/>
  <c r="AG1319" i="3" a="1"/>
  <c r="AG1319" i="3"/>
  <c r="AH1319" i="3" a="1"/>
  <c r="AH1319" i="3"/>
  <c r="AG1320" i="3" a="1"/>
  <c r="AG1320" i="3" s="1"/>
  <c r="AH1320" i="3" a="1"/>
  <c r="AH1320" i="3" s="1"/>
  <c r="AI1320" i="3"/>
  <c r="AG1321" i="3" a="1"/>
  <c r="AG1321" i="3"/>
  <c r="AH1321" i="3" a="1"/>
  <c r="AH1321" i="3"/>
  <c r="AG1322" i="3" a="1"/>
  <c r="AG1322" i="3" s="1"/>
  <c r="AI1322" i="3" s="1"/>
  <c r="AH1322" i="3" a="1"/>
  <c r="AH1322" i="3" s="1"/>
  <c r="AG1323" i="3" a="1"/>
  <c r="AG1323" i="3"/>
  <c r="AI1323" i="3" s="1"/>
  <c r="AH1323" i="3" a="1"/>
  <c r="AH1323" i="3"/>
  <c r="AG1324" i="3" a="1"/>
  <c r="AG1324" i="3" s="1"/>
  <c r="AI1324" i="3" s="1"/>
  <c r="AH1324" i="3" a="1"/>
  <c r="AH1324" i="3" s="1"/>
  <c r="AG1325" i="3" a="1"/>
  <c r="AG1325" i="3"/>
  <c r="AI1325" i="3" s="1"/>
  <c r="AH1325" i="3" a="1"/>
  <c r="AH1325" i="3"/>
  <c r="AG1326" i="3" a="1"/>
  <c r="AG1326" i="3" s="1"/>
  <c r="AH1326" i="3" a="1"/>
  <c r="AH1326" i="3" s="1"/>
  <c r="AI1326" i="3" s="1"/>
  <c r="AG1327" i="3" a="1"/>
  <c r="AG1327" i="3"/>
  <c r="AH1327" i="3" a="1"/>
  <c r="AH1327" i="3"/>
  <c r="AG1328" i="3" a="1"/>
  <c r="AG1328" i="3" s="1"/>
  <c r="AH1328" i="3" a="1"/>
  <c r="AH1328" i="3" s="1"/>
  <c r="AI1328" i="3"/>
  <c r="AG1329" i="3" a="1"/>
  <c r="AG1329" i="3"/>
  <c r="AH1329" i="3" a="1"/>
  <c r="AH1329" i="3"/>
  <c r="AG1330" i="3" a="1"/>
  <c r="AG1330" i="3" s="1"/>
  <c r="AI1330" i="3" s="1"/>
  <c r="AH1330" i="3" a="1"/>
  <c r="AH1330" i="3" s="1"/>
  <c r="AG1331" i="3" a="1"/>
  <c r="AG1331" i="3"/>
  <c r="AI1331" i="3" s="1"/>
  <c r="AH1331" i="3" a="1"/>
  <c r="AH1331" i="3"/>
  <c r="AG1332" i="3" a="1"/>
  <c r="AG1332" i="3" s="1"/>
  <c r="AI1332" i="3" s="1"/>
  <c r="AH1332" i="3" a="1"/>
  <c r="AH1332" i="3" s="1"/>
  <c r="AG1333" i="3" a="1"/>
  <c r="AG1333" i="3"/>
  <c r="AI1333" i="3" s="1"/>
  <c r="AH1333" i="3" a="1"/>
  <c r="AH1333" i="3"/>
  <c r="AG1334" i="3" a="1"/>
  <c r="AG1334" i="3" s="1"/>
  <c r="AH1334" i="3" a="1"/>
  <c r="AH1334" i="3" s="1"/>
  <c r="AI1334" i="3" s="1"/>
  <c r="AG1335" i="3" a="1"/>
  <c r="AG1335" i="3"/>
  <c r="AH1335" i="3" a="1"/>
  <c r="AH1335" i="3"/>
  <c r="AG1336" i="3" a="1"/>
  <c r="AG1336" i="3" s="1"/>
  <c r="AH1336" i="3" a="1"/>
  <c r="AH1336" i="3" s="1"/>
  <c r="AI1336" i="3"/>
  <c r="AG1337" i="3" a="1"/>
  <c r="AG1337" i="3"/>
  <c r="AH1337" i="3" a="1"/>
  <c r="AH1337" i="3"/>
  <c r="AG1338" i="3" a="1"/>
  <c r="AG1338" i="3" s="1"/>
  <c r="AI1338" i="3" s="1"/>
  <c r="AH1338" i="3" a="1"/>
  <c r="AH1338" i="3" s="1"/>
  <c r="AG1339" i="3" a="1"/>
  <c r="AG1339" i="3"/>
  <c r="AI1339" i="3" s="1"/>
  <c r="AH1339" i="3" a="1"/>
  <c r="AH1339" i="3"/>
  <c r="AG1340" i="3" a="1"/>
  <c r="AG1340" i="3" s="1"/>
  <c r="AI1340" i="3" s="1"/>
  <c r="AH1340" i="3" a="1"/>
  <c r="AH1340" i="3" s="1"/>
  <c r="AG1341" i="3" a="1"/>
  <c r="AG1341" i="3"/>
  <c r="AI1341" i="3" s="1"/>
  <c r="AH1341" i="3" a="1"/>
  <c r="AH1341" i="3"/>
  <c r="AG1342" i="3" a="1"/>
  <c r="AG1342" i="3" s="1"/>
  <c r="AH1342" i="3" a="1"/>
  <c r="AH1342" i="3" s="1"/>
  <c r="AI1342" i="3" s="1"/>
  <c r="AG1343" i="3" a="1"/>
  <c r="AG1343" i="3"/>
  <c r="AH1343" i="3" a="1"/>
  <c r="AH1343" i="3"/>
  <c r="AG1344" i="3" a="1"/>
  <c r="AG1344" i="3" s="1"/>
  <c r="AH1344" i="3" a="1"/>
  <c r="AH1344" i="3" s="1"/>
  <c r="AI1344" i="3"/>
  <c r="AG1345" i="3" a="1"/>
  <c r="AG1345" i="3"/>
  <c r="AH1345" i="3" a="1"/>
  <c r="AH1345" i="3"/>
  <c r="AG1346" i="3" a="1"/>
  <c r="AG1346" i="3" s="1"/>
  <c r="AI1346" i="3" s="1"/>
  <c r="AH1346" i="3" a="1"/>
  <c r="AH1346" i="3" s="1"/>
  <c r="AG1347" i="3" a="1"/>
  <c r="AG1347" i="3"/>
  <c r="AI1347" i="3" s="1"/>
  <c r="AH1347" i="3" a="1"/>
  <c r="AH1347" i="3"/>
  <c r="AG1348" i="3" a="1"/>
  <c r="AG1348" i="3" s="1"/>
  <c r="AI1348" i="3" s="1"/>
  <c r="AH1348" i="3" a="1"/>
  <c r="AH1348" i="3" s="1"/>
  <c r="AG1349" i="3" a="1"/>
  <c r="AG1349" i="3"/>
  <c r="AI1349" i="3" s="1"/>
  <c r="AH1349" i="3" a="1"/>
  <c r="AH1349" i="3"/>
  <c r="AG1350" i="3" a="1"/>
  <c r="AG1350" i="3" s="1"/>
  <c r="AH1350" i="3" a="1"/>
  <c r="AH1350" i="3" s="1"/>
  <c r="AI1350" i="3" s="1"/>
  <c r="AG1351" i="3" a="1"/>
  <c r="AG1351" i="3"/>
  <c r="AH1351" i="3" a="1"/>
  <c r="AH1351" i="3"/>
  <c r="AG1352" i="3" a="1"/>
  <c r="AG1352" i="3" s="1"/>
  <c r="AH1352" i="3" a="1"/>
  <c r="AH1352" i="3" s="1"/>
  <c r="AI1352" i="3"/>
  <c r="AG1353" i="3" a="1"/>
  <c r="AG1353" i="3"/>
  <c r="AH1353" i="3" a="1"/>
  <c r="AH1353" i="3"/>
  <c r="AG1354" i="3" a="1"/>
  <c r="AG1354" i="3" s="1"/>
  <c r="AI1354" i="3" s="1"/>
  <c r="AH1354" i="3" a="1"/>
  <c r="AH1354" i="3" s="1"/>
  <c r="AG1355" i="3" a="1"/>
  <c r="AG1355" i="3"/>
  <c r="AI1355" i="3" s="1"/>
  <c r="AH1355" i="3" a="1"/>
  <c r="AH1355" i="3"/>
  <c r="AG1356" i="3" a="1"/>
  <c r="AG1356" i="3" s="1"/>
  <c r="AI1356" i="3" s="1"/>
  <c r="AH1356" i="3" a="1"/>
  <c r="AH1356" i="3" s="1"/>
  <c r="AG1357" i="3" a="1"/>
  <c r="AG1357" i="3"/>
  <c r="AI1357" i="3" s="1"/>
  <c r="AH1357" i="3" a="1"/>
  <c r="AH1357" i="3"/>
  <c r="AG1358" i="3" a="1"/>
  <c r="AG1358" i="3" s="1"/>
  <c r="AH1358" i="3" a="1"/>
  <c r="AH1358" i="3" s="1"/>
  <c r="AI1358" i="3" s="1"/>
  <c r="AG1359" i="3" a="1"/>
  <c r="AG1359" i="3"/>
  <c r="AH1359" i="3" a="1"/>
  <c r="AH1359" i="3"/>
  <c r="AG1360" i="3" a="1"/>
  <c r="AG1360" i="3" s="1"/>
  <c r="AH1360" i="3" a="1"/>
  <c r="AH1360" i="3" s="1"/>
  <c r="AI1360" i="3"/>
  <c r="AG1361" i="3" a="1"/>
  <c r="AG1361" i="3"/>
  <c r="AH1361" i="3" a="1"/>
  <c r="AH1361" i="3"/>
  <c r="AG1362" i="3" a="1"/>
  <c r="AG1362" i="3" s="1"/>
  <c r="AI1362" i="3" s="1"/>
  <c r="AH1362" i="3" a="1"/>
  <c r="AH1362" i="3" s="1"/>
  <c r="AG1363" i="3" a="1"/>
  <c r="AG1363" i="3"/>
  <c r="AI1363" i="3" s="1"/>
  <c r="AH1363" i="3" a="1"/>
  <c r="AH1363" i="3"/>
  <c r="AG1364" i="3" a="1"/>
  <c r="AG1364" i="3" s="1"/>
  <c r="AI1364" i="3" s="1"/>
  <c r="AH1364" i="3" a="1"/>
  <c r="AH1364" i="3" s="1"/>
  <c r="AG1365" i="3" a="1"/>
  <c r="AG1365" i="3"/>
  <c r="AI1365" i="3" s="1"/>
  <c r="AH1365" i="3" a="1"/>
  <c r="AH1365" i="3"/>
  <c r="AG1366" i="3" a="1"/>
  <c r="AG1366" i="3" s="1"/>
  <c r="AH1366" i="3" a="1"/>
  <c r="AH1366" i="3" s="1"/>
  <c r="AI1366" i="3" s="1"/>
  <c r="AG1367" i="3" a="1"/>
  <c r="AG1367" i="3"/>
  <c r="AH1367" i="3" a="1"/>
  <c r="AH1367" i="3"/>
  <c r="AG1368" i="3" a="1"/>
  <c r="AG1368" i="3" s="1"/>
  <c r="AH1368" i="3" a="1"/>
  <c r="AH1368" i="3" s="1"/>
  <c r="AI1368" i="3"/>
  <c r="AG1369" i="3" a="1"/>
  <c r="AG1369" i="3"/>
  <c r="AH1369" i="3" a="1"/>
  <c r="AH1369" i="3"/>
  <c r="AG1370" i="3" a="1"/>
  <c r="AG1370" i="3" s="1"/>
  <c r="AI1370" i="3" s="1"/>
  <c r="AH1370" i="3" a="1"/>
  <c r="AH1370" i="3" s="1"/>
  <c r="AG1371" i="3" a="1"/>
  <c r="AG1371" i="3"/>
  <c r="AI1371" i="3" s="1"/>
  <c r="AH1371" i="3" a="1"/>
  <c r="AH1371" i="3"/>
  <c r="AG1372" i="3" a="1"/>
  <c r="AG1372" i="3" s="1"/>
  <c r="AI1372" i="3" s="1"/>
  <c r="AH1372" i="3" a="1"/>
  <c r="AH1372" i="3" s="1"/>
  <c r="AG1373" i="3" a="1"/>
  <c r="AG1373" i="3"/>
  <c r="AI1373" i="3" s="1"/>
  <c r="AH1373" i="3" a="1"/>
  <c r="AH1373" i="3"/>
  <c r="AG1374" i="3" a="1"/>
  <c r="AG1374" i="3" s="1"/>
  <c r="AH1374" i="3" a="1"/>
  <c r="AH1374" i="3" s="1"/>
  <c r="AI1374" i="3" s="1"/>
  <c r="AG1375" i="3" a="1"/>
  <c r="AG1375" i="3"/>
  <c r="AH1375" i="3" a="1"/>
  <c r="AH1375" i="3"/>
  <c r="AG1376" i="3" a="1"/>
  <c r="AG1376" i="3" s="1"/>
  <c r="AH1376" i="3" a="1"/>
  <c r="AH1376" i="3" s="1"/>
  <c r="AI1376" i="3"/>
  <c r="AG1377" i="3" a="1"/>
  <c r="AG1377" i="3"/>
  <c r="AH1377" i="3" a="1"/>
  <c r="AH1377" i="3"/>
  <c r="AG1378" i="3" a="1"/>
  <c r="AG1378" i="3" s="1"/>
  <c r="AI1378" i="3" s="1"/>
  <c r="AH1378" i="3" a="1"/>
  <c r="AH1378" i="3" s="1"/>
  <c r="AG1379" i="3" a="1"/>
  <c r="AG1379" i="3"/>
  <c r="AI1379" i="3" s="1"/>
  <c r="AH1379" i="3" a="1"/>
  <c r="AH1379" i="3"/>
  <c r="AG1380" i="3" a="1"/>
  <c r="AG1380" i="3" s="1"/>
  <c r="AI1380" i="3" s="1"/>
  <c r="AH1380" i="3" a="1"/>
  <c r="AH1380" i="3" s="1"/>
  <c r="AG1381" i="3" a="1"/>
  <c r="AG1381" i="3"/>
  <c r="AI1381" i="3" s="1"/>
  <c r="AH1381" i="3" a="1"/>
  <c r="AH1381" i="3"/>
  <c r="AG1382" i="3" a="1"/>
  <c r="AG1382" i="3" s="1"/>
  <c r="AH1382" i="3" a="1"/>
  <c r="AH1382" i="3" s="1"/>
  <c r="AI1382" i="3" s="1"/>
  <c r="AG1383" i="3" a="1"/>
  <c r="AG1383" i="3"/>
  <c r="AH1383" i="3" a="1"/>
  <c r="AH1383" i="3"/>
  <c r="AG1384" i="3" a="1"/>
  <c r="AG1384" i="3" s="1"/>
  <c r="AH1384" i="3" a="1"/>
  <c r="AH1384" i="3" s="1"/>
  <c r="AI1384" i="3"/>
  <c r="AG1385" i="3" a="1"/>
  <c r="AG1385" i="3"/>
  <c r="AH1385" i="3" a="1"/>
  <c r="AH1385" i="3"/>
  <c r="AG1386" i="3" a="1"/>
  <c r="AG1386" i="3" s="1"/>
  <c r="AI1386" i="3" s="1"/>
  <c r="AH1386" i="3" a="1"/>
  <c r="AH1386" i="3" s="1"/>
  <c r="AG1387" i="3" a="1"/>
  <c r="AG1387" i="3"/>
  <c r="AI1387" i="3" s="1"/>
  <c r="AH1387" i="3" a="1"/>
  <c r="AH1387" i="3"/>
  <c r="AG1388" i="3" a="1"/>
  <c r="AG1388" i="3" s="1"/>
  <c r="AI1388" i="3" s="1"/>
  <c r="AH1388" i="3" a="1"/>
  <c r="AH1388" i="3" s="1"/>
  <c r="AG1389" i="3" a="1"/>
  <c r="AG1389" i="3"/>
  <c r="AI1389" i="3" s="1"/>
  <c r="AH1389" i="3" a="1"/>
  <c r="AH1389" i="3"/>
  <c r="AG1390" i="3" a="1"/>
  <c r="AG1390" i="3" s="1"/>
  <c r="AH1390" i="3" a="1"/>
  <c r="AH1390" i="3" s="1"/>
  <c r="AI1390" i="3" s="1"/>
  <c r="AG1391" i="3" a="1"/>
  <c r="AG1391" i="3"/>
  <c r="AH1391" i="3" a="1"/>
  <c r="AH1391" i="3"/>
  <c r="AG1392" i="3" a="1"/>
  <c r="AG1392" i="3" s="1"/>
  <c r="AH1392" i="3" a="1"/>
  <c r="AH1392" i="3" s="1"/>
  <c r="AI1392" i="3"/>
  <c r="AG1393" i="3" a="1"/>
  <c r="AG1393" i="3"/>
  <c r="AH1393" i="3" a="1"/>
  <c r="AH1393" i="3"/>
  <c r="AG1394" i="3" a="1"/>
  <c r="AG1394" i="3" s="1"/>
  <c r="AI1394" i="3" s="1"/>
  <c r="AH1394" i="3" a="1"/>
  <c r="AH1394" i="3" s="1"/>
  <c r="AG1395" i="3" a="1"/>
  <c r="AG1395" i="3"/>
  <c r="AI1395" i="3" s="1"/>
  <c r="AH1395" i="3" a="1"/>
  <c r="AH1395" i="3"/>
  <c r="AG1396" i="3" a="1"/>
  <c r="AG1396" i="3" s="1"/>
  <c r="AI1396" i="3" s="1"/>
  <c r="AH1396" i="3" a="1"/>
  <c r="AH1396" i="3" s="1"/>
  <c r="AG1397" i="3" a="1"/>
  <c r="AG1397" i="3"/>
  <c r="AI1397" i="3" s="1"/>
  <c r="AH1397" i="3" a="1"/>
  <c r="AH1397" i="3"/>
  <c r="AG1398" i="3" a="1"/>
  <c r="AG1398" i="3" s="1"/>
  <c r="AH1398" i="3" a="1"/>
  <c r="AH1398" i="3" s="1"/>
  <c r="AI1398" i="3" s="1"/>
  <c r="AG1399" i="3" a="1"/>
  <c r="AG1399" i="3"/>
  <c r="AH1399" i="3" a="1"/>
  <c r="AH1399" i="3"/>
  <c r="AG1400" i="3" a="1"/>
  <c r="AG1400" i="3" s="1"/>
  <c r="AH1400" i="3" a="1"/>
  <c r="AH1400" i="3" s="1"/>
  <c r="AI1400" i="3"/>
  <c r="AG1401" i="3" a="1"/>
  <c r="AG1401" i="3"/>
  <c r="AH1401" i="3" a="1"/>
  <c r="AH1401" i="3"/>
  <c r="AG1402" i="3" a="1"/>
  <c r="AG1402" i="3" s="1"/>
  <c r="AI1402" i="3" s="1"/>
  <c r="AH1402" i="3" a="1"/>
  <c r="AH1402" i="3" s="1"/>
  <c r="AG1403" i="3" a="1"/>
  <c r="AG1403" i="3"/>
  <c r="AI1403" i="3" s="1"/>
  <c r="AH1403" i="3" a="1"/>
  <c r="AH1403" i="3"/>
  <c r="AG1404" i="3" a="1"/>
  <c r="AG1404" i="3" s="1"/>
  <c r="AI1404" i="3" s="1"/>
  <c r="AH1404" i="3" a="1"/>
  <c r="AH1404" i="3" s="1"/>
  <c r="AG1405" i="3" a="1"/>
  <c r="AG1405" i="3"/>
  <c r="AI1405" i="3" s="1"/>
  <c r="AH1405" i="3" a="1"/>
  <c r="AH1405" i="3"/>
  <c r="AG1406" i="3" a="1"/>
  <c r="AG1406" i="3" s="1"/>
  <c r="AH1406" i="3" a="1"/>
  <c r="AH1406" i="3" s="1"/>
  <c r="AI1406" i="3" s="1"/>
  <c r="AG1407" i="3" a="1"/>
  <c r="AG1407" i="3"/>
  <c r="AH1407" i="3" a="1"/>
  <c r="AH1407" i="3"/>
  <c r="AG1408" i="3" a="1"/>
  <c r="AG1408" i="3" s="1"/>
  <c r="AH1408" i="3" a="1"/>
  <c r="AH1408" i="3" s="1"/>
  <c r="AI1408" i="3"/>
  <c r="AG1409" i="3" a="1"/>
  <c r="AG1409" i="3"/>
  <c r="AH1409" i="3" a="1"/>
  <c r="AH1409" i="3"/>
  <c r="AG1410" i="3" a="1"/>
  <c r="AG1410" i="3" s="1"/>
  <c r="AI1410" i="3" s="1"/>
  <c r="AH1410" i="3" a="1"/>
  <c r="AH1410" i="3" s="1"/>
  <c r="AG1411" i="3" a="1"/>
  <c r="AG1411" i="3"/>
  <c r="AI1411" i="3" s="1"/>
  <c r="AH1411" i="3" a="1"/>
  <c r="AH1411" i="3"/>
  <c r="AG1412" i="3" a="1"/>
  <c r="AG1412" i="3" s="1"/>
  <c r="AI1412" i="3" s="1"/>
  <c r="AH1412" i="3" a="1"/>
  <c r="AH1412" i="3" s="1"/>
  <c r="AG1413" i="3" a="1"/>
  <c r="AG1413" i="3"/>
  <c r="AI1413" i="3" s="1"/>
  <c r="AH1413" i="3" a="1"/>
  <c r="AH1413" i="3"/>
  <c r="AG1414" i="3" a="1"/>
  <c r="AG1414" i="3" s="1"/>
  <c r="AH1414" i="3" a="1"/>
  <c r="AH1414" i="3" s="1"/>
  <c r="AI1414" i="3" s="1"/>
  <c r="AG1415" i="3" a="1"/>
  <c r="AG1415" i="3"/>
  <c r="AH1415" i="3" a="1"/>
  <c r="AH1415" i="3"/>
  <c r="AG1416" i="3" a="1"/>
  <c r="AG1416" i="3" s="1"/>
  <c r="AH1416" i="3" a="1"/>
  <c r="AH1416" i="3" s="1"/>
  <c r="AI1416" i="3"/>
  <c r="AG1417" i="3" a="1"/>
  <c r="AG1417" i="3"/>
  <c r="AH1417" i="3" a="1"/>
  <c r="AH1417" i="3"/>
  <c r="AG1418" i="3" a="1"/>
  <c r="AG1418" i="3" s="1"/>
  <c r="AI1418" i="3" s="1"/>
  <c r="AH1418" i="3" a="1"/>
  <c r="AH1418" i="3" s="1"/>
  <c r="AG1419" i="3" a="1"/>
  <c r="AG1419" i="3"/>
  <c r="AI1419" i="3" s="1"/>
  <c r="AH1419" i="3" a="1"/>
  <c r="AH1419" i="3"/>
  <c r="AG1420" i="3" a="1"/>
  <c r="AG1420" i="3" s="1"/>
  <c r="AI1420" i="3" s="1"/>
  <c r="AH1420" i="3" a="1"/>
  <c r="AH1420" i="3" s="1"/>
  <c r="AG1421" i="3" a="1"/>
  <c r="AG1421" i="3"/>
  <c r="AI1421" i="3" s="1"/>
  <c r="AH1421" i="3" a="1"/>
  <c r="AH1421" i="3"/>
  <c r="AG1422" i="3" a="1"/>
  <c r="AG1422" i="3" s="1"/>
  <c r="AH1422" i="3" a="1"/>
  <c r="AH1422" i="3" s="1"/>
  <c r="AI1422" i="3" s="1"/>
  <c r="AG1423" i="3" a="1"/>
  <c r="AG1423" i="3"/>
  <c r="AH1423" i="3" a="1"/>
  <c r="AH1423" i="3"/>
  <c r="AG1424" i="3" a="1"/>
  <c r="AG1424" i="3" s="1"/>
  <c r="AH1424" i="3" a="1"/>
  <c r="AH1424" i="3" s="1"/>
  <c r="AI1424" i="3"/>
  <c r="AG1425" i="3" a="1"/>
  <c r="AG1425" i="3"/>
  <c r="AH1425" i="3" a="1"/>
  <c r="AH1425" i="3"/>
  <c r="AG1426" i="3" a="1"/>
  <c r="AG1426" i="3" s="1"/>
  <c r="AI1426" i="3" s="1"/>
  <c r="AH1426" i="3" a="1"/>
  <c r="AH1426" i="3" s="1"/>
  <c r="AG1427" i="3" a="1"/>
  <c r="AG1427" i="3"/>
  <c r="AI1427" i="3" s="1"/>
  <c r="AH1427" i="3" a="1"/>
  <c r="AH1427" i="3"/>
  <c r="AG1428" i="3" a="1"/>
  <c r="AG1428" i="3" s="1"/>
  <c r="AI1428" i="3" s="1"/>
  <c r="AH1428" i="3" a="1"/>
  <c r="AH1428" i="3" s="1"/>
  <c r="AG1429" i="3" a="1"/>
  <c r="AG1429" i="3"/>
  <c r="AI1429" i="3" s="1"/>
  <c r="AH1429" i="3" a="1"/>
  <c r="AH1429" i="3"/>
  <c r="AG1430" i="3" a="1"/>
  <c r="AG1430" i="3" s="1"/>
  <c r="AH1430" i="3" a="1"/>
  <c r="AH1430" i="3" s="1"/>
  <c r="AI1430" i="3" s="1"/>
  <c r="AG1431" i="3" a="1"/>
  <c r="AG1431" i="3"/>
  <c r="AH1431" i="3" a="1"/>
  <c r="AH1431" i="3" s="1"/>
  <c r="AG1432" i="3" a="1"/>
  <c r="AG1432" i="3"/>
  <c r="AH1432" i="3" a="1"/>
  <c r="AH1432" i="3" s="1"/>
  <c r="AI1432" i="3" s="1"/>
  <c r="AG1433" i="3" a="1"/>
  <c r="AG1433" i="3"/>
  <c r="AI1433" i="3" s="1"/>
  <c r="AH1433" i="3" a="1"/>
  <c r="AH1433" i="3"/>
  <c r="AG1434" i="3" a="1"/>
  <c r="AG1434" i="3"/>
  <c r="AH1434" i="3" a="1"/>
  <c r="AH1434" i="3" s="1"/>
  <c r="AG1435" i="3" a="1"/>
  <c r="AG1435" i="3" s="1"/>
  <c r="AI1435" i="3" s="1"/>
  <c r="AH1435" i="3" a="1"/>
  <c r="AH1435" i="3"/>
  <c r="AG1436" i="3" a="1"/>
  <c r="AG1436" i="3" s="1"/>
  <c r="AI1436" i="3" s="1"/>
  <c r="AH1436" i="3" a="1"/>
  <c r="AH1436" i="3"/>
  <c r="AG1437" i="3" a="1"/>
  <c r="AG1437" i="3"/>
  <c r="AI1437" i="3" s="1"/>
  <c r="AH1437" i="3" a="1"/>
  <c r="AH1437" i="3" s="1"/>
  <c r="AG1438" i="3" a="1"/>
  <c r="AG1438" i="3"/>
  <c r="AH1438" i="3" a="1"/>
  <c r="AH1438" i="3" s="1"/>
  <c r="AG1439" i="3" a="1"/>
  <c r="AG1439" i="3" s="1"/>
  <c r="AI1439" i="3" s="1"/>
  <c r="AH1439" i="3" a="1"/>
  <c r="AH1439" i="3"/>
  <c r="AG1440" i="3" a="1"/>
  <c r="AG1440" i="3" s="1"/>
  <c r="AI1440" i="3" s="1"/>
  <c r="AH1440" i="3" a="1"/>
  <c r="AH1440" i="3"/>
  <c r="AG1441" i="3" a="1"/>
  <c r="AG1441" i="3"/>
  <c r="AI1441" i="3" s="1"/>
  <c r="AH1441" i="3" a="1"/>
  <c r="AH1441" i="3" s="1"/>
  <c r="AG1442" i="3" a="1"/>
  <c r="AG1442" i="3"/>
  <c r="AH1442" i="3" a="1"/>
  <c r="AH1442" i="3" s="1"/>
  <c r="AG1443" i="3" a="1"/>
  <c r="AG1443" i="3" s="1"/>
  <c r="AI1443" i="3" s="1"/>
  <c r="AH1443" i="3" a="1"/>
  <c r="AH1443" i="3"/>
  <c r="AG1444" i="3" a="1"/>
  <c r="AG1444" i="3" s="1"/>
  <c r="AI1444" i="3" s="1"/>
  <c r="AH1444" i="3" a="1"/>
  <c r="AH1444" i="3"/>
  <c r="AG1445" i="3" a="1"/>
  <c r="AG1445" i="3"/>
  <c r="AI1445" i="3" s="1"/>
  <c r="AH1445" i="3" a="1"/>
  <c r="AH1445" i="3" s="1"/>
  <c r="AG1446" i="3" a="1"/>
  <c r="AG1446" i="3"/>
  <c r="AH1446" i="3" a="1"/>
  <c r="AH1446" i="3" s="1"/>
  <c r="AG1447" i="3" a="1"/>
  <c r="AG1447" i="3" s="1"/>
  <c r="AI1447" i="3" s="1"/>
  <c r="AH1447" i="3" a="1"/>
  <c r="AH1447" i="3"/>
  <c r="AG1448" i="3" a="1"/>
  <c r="AG1448" i="3" s="1"/>
  <c r="AI1448" i="3" s="1"/>
  <c r="AH1448" i="3" a="1"/>
  <c r="AH1448" i="3"/>
  <c r="AG1449" i="3" a="1"/>
  <c r="AG1449" i="3"/>
  <c r="AI1449" i="3" s="1"/>
  <c r="AH1449" i="3" a="1"/>
  <c r="AH1449" i="3" s="1"/>
  <c r="AG1450" i="3" a="1"/>
  <c r="AG1450" i="3"/>
  <c r="AH1450" i="3" a="1"/>
  <c r="AH1450" i="3" s="1"/>
  <c r="AG1451" i="3" a="1"/>
  <c r="AG1451" i="3" s="1"/>
  <c r="AI1451" i="3" s="1"/>
  <c r="AH1451" i="3" a="1"/>
  <c r="AH1451" i="3"/>
  <c r="AG1452" i="3" a="1"/>
  <c r="AG1452" i="3" s="1"/>
  <c r="AI1452" i="3" s="1"/>
  <c r="AH1452" i="3" a="1"/>
  <c r="AH1452" i="3"/>
  <c r="AG1453" i="3" a="1"/>
  <c r="AG1453" i="3"/>
  <c r="AI1453" i="3" s="1"/>
  <c r="AH1453" i="3" a="1"/>
  <c r="AH1453" i="3" s="1"/>
  <c r="AG1454" i="3" a="1"/>
  <c r="AG1454" i="3"/>
  <c r="AH1454" i="3" a="1"/>
  <c r="AH1454" i="3" s="1"/>
  <c r="AG1455" i="3" a="1"/>
  <c r="AG1455" i="3" s="1"/>
  <c r="AI1455" i="3" s="1"/>
  <c r="AH1455" i="3" a="1"/>
  <c r="AH1455" i="3"/>
  <c r="AG1456" i="3" a="1"/>
  <c r="AG1456" i="3" s="1"/>
  <c r="AI1456" i="3" s="1"/>
  <c r="AH1456" i="3" a="1"/>
  <c r="AH1456" i="3"/>
  <c r="AG1457" i="3" a="1"/>
  <c r="AG1457" i="3"/>
  <c r="AI1457" i="3" s="1"/>
  <c r="AH1457" i="3" a="1"/>
  <c r="AH1457" i="3" s="1"/>
  <c r="AG1458" i="3" a="1"/>
  <c r="AG1458" i="3"/>
  <c r="AH1458" i="3" a="1"/>
  <c r="AH1458" i="3" s="1"/>
  <c r="AG1459" i="3" a="1"/>
  <c r="AG1459" i="3" s="1"/>
  <c r="AI1459" i="3" s="1"/>
  <c r="AH1459" i="3" a="1"/>
  <c r="AH1459" i="3"/>
  <c r="AG1460" i="3" a="1"/>
  <c r="AG1460" i="3" s="1"/>
  <c r="AI1460" i="3" s="1"/>
  <c r="AH1460" i="3" a="1"/>
  <c r="AH1460" i="3"/>
  <c r="AG1461" i="3" a="1"/>
  <c r="AG1461" i="3"/>
  <c r="AI1461" i="3" s="1"/>
  <c r="AH1461" i="3" a="1"/>
  <c r="AH1461" i="3" s="1"/>
  <c r="AG1462" i="3" a="1"/>
  <c r="AG1462" i="3"/>
  <c r="AH1462" i="3" a="1"/>
  <c r="AH1462" i="3" s="1"/>
  <c r="AG1463" i="3" a="1"/>
  <c r="AG1463" i="3" s="1"/>
  <c r="AI1463" i="3" s="1"/>
  <c r="AH1463" i="3" a="1"/>
  <c r="AH1463" i="3"/>
  <c r="AG1464" i="3" a="1"/>
  <c r="AG1464" i="3" s="1"/>
  <c r="AI1464" i="3" s="1"/>
  <c r="AH1464" i="3" a="1"/>
  <c r="AH1464" i="3"/>
  <c r="AG1465" i="3" a="1"/>
  <c r="AG1465" i="3"/>
  <c r="AI1465" i="3" s="1"/>
  <c r="AH1465" i="3" a="1"/>
  <c r="AH1465" i="3" s="1"/>
  <c r="AG1466" i="3" a="1"/>
  <c r="AG1466" i="3"/>
  <c r="AH1466" i="3" a="1"/>
  <c r="AH1466" i="3" s="1"/>
  <c r="AG1467" i="3" a="1"/>
  <c r="AG1467" i="3" s="1"/>
  <c r="AI1467" i="3" s="1"/>
  <c r="AH1467" i="3" a="1"/>
  <c r="AH1467" i="3"/>
  <c r="AG1468" i="3" a="1"/>
  <c r="AG1468" i="3" s="1"/>
  <c r="AI1468" i="3" s="1"/>
  <c r="AH1468" i="3" a="1"/>
  <c r="AH1468" i="3"/>
  <c r="AG1469" i="3" a="1"/>
  <c r="AG1469" i="3"/>
  <c r="AI1469" i="3" s="1"/>
  <c r="AH1469" i="3" a="1"/>
  <c r="AH1469" i="3" s="1"/>
  <c r="AG1470" i="3" a="1"/>
  <c r="AG1470" i="3"/>
  <c r="AH1470" i="3" a="1"/>
  <c r="AH1470" i="3" s="1"/>
  <c r="AG1471" i="3" a="1"/>
  <c r="AG1471" i="3" s="1"/>
  <c r="AI1471" i="3" s="1"/>
  <c r="AH1471" i="3" a="1"/>
  <c r="AH1471" i="3"/>
  <c r="AG1472" i="3" a="1"/>
  <c r="AG1472" i="3" s="1"/>
  <c r="AI1472" i="3" s="1"/>
  <c r="AH1472" i="3" a="1"/>
  <c r="AH1472" i="3"/>
  <c r="AG1473" i="3" a="1"/>
  <c r="AG1473" i="3"/>
  <c r="AI1473" i="3" s="1"/>
  <c r="AH1473" i="3" a="1"/>
  <c r="AH1473" i="3" s="1"/>
  <c r="AG1474" i="3" a="1"/>
  <c r="AG1474" i="3"/>
  <c r="AH1474" i="3" a="1"/>
  <c r="AH1474" i="3" s="1"/>
  <c r="AG1475" i="3" a="1"/>
  <c r="AG1475" i="3" s="1"/>
  <c r="AI1475" i="3" s="1"/>
  <c r="AH1475" i="3" a="1"/>
  <c r="AH1475" i="3"/>
  <c r="AG1476" i="3" a="1"/>
  <c r="AG1476" i="3" s="1"/>
  <c r="AI1476" i="3" s="1"/>
  <c r="AH1476" i="3" a="1"/>
  <c r="AH1476" i="3"/>
  <c r="AG1477" i="3" a="1"/>
  <c r="AG1477" i="3"/>
  <c r="AI1477" i="3" s="1"/>
  <c r="AH1477" i="3" a="1"/>
  <c r="AH1477" i="3" s="1"/>
  <c r="AG1478" i="3" a="1"/>
  <c r="AG1478" i="3"/>
  <c r="AH1478" i="3" a="1"/>
  <c r="AH1478" i="3" s="1"/>
  <c r="AG1479" i="3" a="1"/>
  <c r="AG1479" i="3" s="1"/>
  <c r="AI1479" i="3" s="1"/>
  <c r="AH1479" i="3" a="1"/>
  <c r="AH1479" i="3"/>
  <c r="AG1480" i="3" a="1"/>
  <c r="AG1480" i="3" s="1"/>
  <c r="AI1480" i="3" s="1"/>
  <c r="AH1480" i="3" a="1"/>
  <c r="AH1480" i="3"/>
  <c r="AG1481" i="3" a="1"/>
  <c r="AG1481" i="3"/>
  <c r="AI1481" i="3" s="1"/>
  <c r="AH1481" i="3" a="1"/>
  <c r="AH1481" i="3" s="1"/>
  <c r="AG1482" i="3" a="1"/>
  <c r="AG1482" i="3"/>
  <c r="AH1482" i="3" a="1"/>
  <c r="AH1482" i="3" s="1"/>
  <c r="AG1483" i="3" a="1"/>
  <c r="AG1483" i="3" s="1"/>
  <c r="AI1483" i="3" s="1"/>
  <c r="AH1483" i="3" a="1"/>
  <c r="AH1483" i="3"/>
  <c r="AG1484" i="3" a="1"/>
  <c r="AG1484" i="3" s="1"/>
  <c r="AI1484" i="3" s="1"/>
  <c r="AH1484" i="3" a="1"/>
  <c r="AH1484" i="3"/>
  <c r="AG1485" i="3" a="1"/>
  <c r="AG1485" i="3"/>
  <c r="AI1485" i="3" s="1"/>
  <c r="AH1485" i="3" a="1"/>
  <c r="AH1485" i="3" s="1"/>
  <c r="AG1486" i="3" a="1"/>
  <c r="AG1486" i="3"/>
  <c r="AH1486" i="3" a="1"/>
  <c r="AH1486" i="3" s="1"/>
  <c r="AG1487" i="3" a="1"/>
  <c r="AG1487" i="3" s="1"/>
  <c r="AI1487" i="3" s="1"/>
  <c r="AH1487" i="3" a="1"/>
  <c r="AH1487" i="3"/>
  <c r="AG1488" i="3" a="1"/>
  <c r="AG1488" i="3" s="1"/>
  <c r="AI1488" i="3" s="1"/>
  <c r="AH1488" i="3" a="1"/>
  <c r="AH1488" i="3"/>
  <c r="AG1489" i="3" a="1"/>
  <c r="AG1489" i="3"/>
  <c r="AI1489" i="3" s="1"/>
  <c r="AH1489" i="3" a="1"/>
  <c r="AH1489" i="3" s="1"/>
  <c r="AG1490" i="3" a="1"/>
  <c r="AG1490" i="3"/>
  <c r="AH1490" i="3" a="1"/>
  <c r="AH1490" i="3" s="1"/>
  <c r="AG1491" i="3" a="1"/>
  <c r="AG1491" i="3" s="1"/>
  <c r="AI1491" i="3" s="1"/>
  <c r="AH1491" i="3" a="1"/>
  <c r="AH1491" i="3"/>
  <c r="AG1492" i="3" a="1"/>
  <c r="AG1492" i="3" s="1"/>
  <c r="AI1492" i="3" s="1"/>
  <c r="AH1492" i="3" a="1"/>
  <c r="AH1492" i="3"/>
  <c r="AG1493" i="3" a="1"/>
  <c r="AG1493" i="3"/>
  <c r="AI1493" i="3" s="1"/>
  <c r="AH1493" i="3" a="1"/>
  <c r="AH1493" i="3" s="1"/>
  <c r="AG1494" i="3" a="1"/>
  <c r="AG1494" i="3"/>
  <c r="AH1494" i="3" a="1"/>
  <c r="AH1494" i="3" s="1"/>
  <c r="AG1495" i="3" a="1"/>
  <c r="AG1495" i="3" s="1"/>
  <c r="AI1495" i="3" s="1"/>
  <c r="AH1495" i="3" a="1"/>
  <c r="AH1495" i="3"/>
  <c r="AG1496" i="3" a="1"/>
  <c r="AG1496" i="3" s="1"/>
  <c r="AI1496" i="3" s="1"/>
  <c r="AH1496" i="3" a="1"/>
  <c r="AH1496" i="3"/>
  <c r="AG1497" i="3" a="1"/>
  <c r="AG1497" i="3"/>
  <c r="AI1497" i="3" s="1"/>
  <c r="AH1497" i="3" a="1"/>
  <c r="AH1497" i="3" s="1"/>
  <c r="AG1498" i="3" a="1"/>
  <c r="AG1498" i="3"/>
  <c r="AH1498" i="3" a="1"/>
  <c r="AH1498" i="3" s="1"/>
  <c r="AG1499" i="3" a="1"/>
  <c r="AG1499" i="3" s="1"/>
  <c r="AI1499" i="3" s="1"/>
  <c r="AH1499" i="3" a="1"/>
  <c r="AH1499" i="3"/>
  <c r="AG1500" i="3" a="1"/>
  <c r="AG1500" i="3" s="1"/>
  <c r="AI1500" i="3" s="1"/>
  <c r="AH1500" i="3" a="1"/>
  <c r="AH1500" i="3"/>
  <c r="AG1501" i="3" a="1"/>
  <c r="AG1501" i="3"/>
  <c r="AI1501" i="3" s="1"/>
  <c r="AH1501" i="3" a="1"/>
  <c r="AH1501" i="3" s="1"/>
  <c r="AG1502" i="3" a="1"/>
  <c r="AG1502" i="3"/>
  <c r="AH1502" i="3" a="1"/>
  <c r="AH1502" i="3" s="1"/>
  <c r="AG1503" i="3" a="1"/>
  <c r="AG1503" i="3" s="1"/>
  <c r="AI1503" i="3" s="1"/>
  <c r="AH1503" i="3" a="1"/>
  <c r="AH1503" i="3"/>
  <c r="AG1504" i="3" a="1"/>
  <c r="AG1504" i="3" s="1"/>
  <c r="AI1504" i="3" s="1"/>
  <c r="AH1504" i="3" a="1"/>
  <c r="AH1504" i="3"/>
  <c r="AG1505" i="3" a="1"/>
  <c r="AG1505" i="3"/>
  <c r="AI1505" i="3" s="1"/>
  <c r="AH1505" i="3" a="1"/>
  <c r="AH1505" i="3" s="1"/>
  <c r="AG1506" i="3" a="1"/>
  <c r="AG1506" i="3"/>
  <c r="AH1506" i="3" a="1"/>
  <c r="AH1506" i="3" s="1"/>
  <c r="AG1507" i="3" a="1"/>
  <c r="AG1507" i="3" s="1"/>
  <c r="AI1507" i="3" s="1"/>
  <c r="AH1507" i="3" a="1"/>
  <c r="AH1507" i="3"/>
  <c r="AG1508" i="3" a="1"/>
  <c r="AG1508" i="3" s="1"/>
  <c r="AI1508" i="3" s="1"/>
  <c r="AH1508" i="3" a="1"/>
  <c r="AH1508" i="3"/>
  <c r="AG1509" i="3" a="1"/>
  <c r="AG1509" i="3"/>
  <c r="AI1509" i="3" s="1"/>
  <c r="AH1509" i="3" a="1"/>
  <c r="AH1509" i="3" s="1"/>
  <c r="AG1510" i="3" a="1"/>
  <c r="AG1510" i="3"/>
  <c r="AH1510" i="3" a="1"/>
  <c r="AH1510" i="3" s="1"/>
  <c r="AG1511" i="3" a="1"/>
  <c r="AG1511" i="3" s="1"/>
  <c r="AI1511" i="3" s="1"/>
  <c r="AH1511" i="3" a="1"/>
  <c r="AH1511" i="3"/>
  <c r="AG1512" i="3" a="1"/>
  <c r="AG1512" i="3" s="1"/>
  <c r="AI1512" i="3" s="1"/>
  <c r="AH1512" i="3" a="1"/>
  <c r="AH1512" i="3"/>
  <c r="AG1513" i="3" a="1"/>
  <c r="AG1513" i="3"/>
  <c r="AI1513" i="3" s="1"/>
  <c r="AH1513" i="3" a="1"/>
  <c r="AH1513" i="3" s="1"/>
  <c r="AG1514" i="3" a="1"/>
  <c r="AG1514" i="3"/>
  <c r="AH1514" i="3" a="1"/>
  <c r="AH1514" i="3" s="1"/>
  <c r="AG1515" i="3" a="1"/>
  <c r="AG1515" i="3" s="1"/>
  <c r="AI1515" i="3" s="1"/>
  <c r="AH1515" i="3" a="1"/>
  <c r="AH1515" i="3"/>
  <c r="AG1516" i="3" a="1"/>
  <c r="AG1516" i="3" s="1"/>
  <c r="AI1516" i="3" s="1"/>
  <c r="AH1516" i="3" a="1"/>
  <c r="AH1516" i="3"/>
  <c r="AG1517" i="3" a="1"/>
  <c r="AG1517" i="3"/>
  <c r="AI1517" i="3" s="1"/>
  <c r="AH1517" i="3" a="1"/>
  <c r="AH1517" i="3" s="1"/>
  <c r="AG1518" i="3" a="1"/>
  <c r="AG1518" i="3"/>
  <c r="AH1518" i="3" a="1"/>
  <c r="AH1518" i="3" s="1"/>
  <c r="AG1519" i="3" a="1"/>
  <c r="AG1519" i="3" s="1"/>
  <c r="AI1519" i="3" s="1"/>
  <c r="AH1519" i="3" a="1"/>
  <c r="AH1519" i="3"/>
  <c r="AG1520" i="3" a="1"/>
  <c r="AG1520" i="3" s="1"/>
  <c r="AI1520" i="3" s="1"/>
  <c r="AH1520" i="3" a="1"/>
  <c r="AH1520" i="3"/>
  <c r="AG1521" i="3" a="1"/>
  <c r="AG1521" i="3"/>
  <c r="AI1521" i="3" s="1"/>
  <c r="AH1521" i="3" a="1"/>
  <c r="AH1521" i="3" s="1"/>
  <c r="AG1522" i="3" a="1"/>
  <c r="AG1522" i="3"/>
  <c r="AH1522" i="3" a="1"/>
  <c r="AH1522" i="3" s="1"/>
  <c r="AG1523" i="3" a="1"/>
  <c r="AG1523" i="3" s="1"/>
  <c r="AI1523" i="3" s="1"/>
  <c r="AH1523" i="3" a="1"/>
  <c r="AH1523" i="3"/>
  <c r="AG1524" i="3" a="1"/>
  <c r="AG1524" i="3" s="1"/>
  <c r="AI1524" i="3" s="1"/>
  <c r="AH1524" i="3" a="1"/>
  <c r="AH1524" i="3"/>
  <c r="AG1525" i="3" a="1"/>
  <c r="AG1525" i="3"/>
  <c r="AI1525" i="3" s="1"/>
  <c r="AH1525" i="3" a="1"/>
  <c r="AH1525" i="3" s="1"/>
  <c r="AG1526" i="3" a="1"/>
  <c r="AG1526" i="3"/>
  <c r="AH1526" i="3" a="1"/>
  <c r="AH1526" i="3" s="1"/>
  <c r="AG1527" i="3" a="1"/>
  <c r="AG1527" i="3" s="1"/>
  <c r="AI1527" i="3" s="1"/>
  <c r="AH1527" i="3" a="1"/>
  <c r="AH1527" i="3"/>
  <c r="AG1528" i="3" a="1"/>
  <c r="AG1528" i="3" s="1"/>
  <c r="AI1528" i="3" s="1"/>
  <c r="AH1528" i="3" a="1"/>
  <c r="AH1528" i="3"/>
  <c r="AG1529" i="3" a="1"/>
  <c r="AG1529" i="3"/>
  <c r="AI1529" i="3" s="1"/>
  <c r="AH1529" i="3" a="1"/>
  <c r="AH1529" i="3" s="1"/>
  <c r="AG1530" i="3" a="1"/>
  <c r="AG1530" i="3"/>
  <c r="AH1530" i="3" a="1"/>
  <c r="AH1530" i="3" s="1"/>
  <c r="AG1531" i="3" a="1"/>
  <c r="AG1531" i="3" s="1"/>
  <c r="AI1531" i="3" s="1"/>
  <c r="AH1531" i="3" a="1"/>
  <c r="AH1531" i="3"/>
  <c r="AG1532" i="3" a="1"/>
  <c r="AG1532" i="3" s="1"/>
  <c r="AI1532" i="3" s="1"/>
  <c r="AH1532" i="3" a="1"/>
  <c r="AH1532" i="3"/>
  <c r="AG1533" i="3" a="1"/>
  <c r="AG1533" i="3"/>
  <c r="AI1533" i="3" s="1"/>
  <c r="AH1533" i="3" a="1"/>
  <c r="AH1533" i="3" s="1"/>
  <c r="AG1534" i="3" a="1"/>
  <c r="AG1534" i="3"/>
  <c r="AH1534" i="3" a="1"/>
  <c r="AH1534" i="3" s="1"/>
  <c r="AG1535" i="3" a="1"/>
  <c r="AG1535" i="3" s="1"/>
  <c r="AI1535" i="3" s="1"/>
  <c r="AH1535" i="3" a="1"/>
  <c r="AH1535" i="3"/>
  <c r="AG1536" i="3" a="1"/>
  <c r="AG1536" i="3" s="1"/>
  <c r="AI1536" i="3" s="1"/>
  <c r="AH1536" i="3" a="1"/>
  <c r="AH1536" i="3"/>
  <c r="AG1537" i="3" a="1"/>
  <c r="AG1537" i="3"/>
  <c r="AI1537" i="3" s="1"/>
  <c r="AH1537" i="3" a="1"/>
  <c r="AH1537" i="3" s="1"/>
  <c r="AG1538" i="3" a="1"/>
  <c r="AG1538" i="3"/>
  <c r="AH1538" i="3" a="1"/>
  <c r="AH1538" i="3" s="1"/>
  <c r="AG1539" i="3" a="1"/>
  <c r="AG1539" i="3" s="1"/>
  <c r="AI1539" i="3" s="1"/>
  <c r="AH1539" i="3" a="1"/>
  <c r="AH1539" i="3"/>
  <c r="AG1540" i="3" a="1"/>
  <c r="AG1540" i="3" s="1"/>
  <c r="AI1540" i="3" s="1"/>
  <c r="AH1540" i="3" a="1"/>
  <c r="AH1540" i="3"/>
  <c r="AG1541" i="3" a="1"/>
  <c r="AG1541" i="3"/>
  <c r="AI1541" i="3" s="1"/>
  <c r="AH1541" i="3" a="1"/>
  <c r="AH1541" i="3" s="1"/>
  <c r="AG1542" i="3" a="1"/>
  <c r="AG1542" i="3"/>
  <c r="AH1542" i="3" a="1"/>
  <c r="AH1542" i="3" s="1"/>
  <c r="AG1543" i="3" a="1"/>
  <c r="AG1543" i="3" s="1"/>
  <c r="AI1543" i="3" s="1"/>
  <c r="AH1543" i="3" a="1"/>
  <c r="AH1543" i="3"/>
  <c r="AG1544" i="3" a="1"/>
  <c r="AG1544" i="3" s="1"/>
  <c r="AI1544" i="3" s="1"/>
  <c r="AH1544" i="3" a="1"/>
  <c r="AH1544" i="3"/>
  <c r="AG1545" i="3" a="1"/>
  <c r="AG1545" i="3"/>
  <c r="AI1545" i="3" s="1"/>
  <c r="AH1545" i="3" a="1"/>
  <c r="AH1545" i="3" s="1"/>
  <c r="AG1546" i="3" a="1"/>
  <c r="AG1546" i="3"/>
  <c r="AH1546" i="3" a="1"/>
  <c r="AH1546" i="3" s="1"/>
  <c r="AG1547" i="3" a="1"/>
  <c r="AG1547" i="3" s="1"/>
  <c r="AI1547" i="3" s="1"/>
  <c r="AH1547" i="3" a="1"/>
  <c r="AH1547" i="3"/>
  <c r="AG1548" i="3" a="1"/>
  <c r="AG1548" i="3" s="1"/>
  <c r="AI1548" i="3" s="1"/>
  <c r="AH1548" i="3" a="1"/>
  <c r="AH1548" i="3"/>
  <c r="AG1549" i="3" a="1"/>
  <c r="AG1549" i="3"/>
  <c r="AI1549" i="3" s="1"/>
  <c r="AH1549" i="3" a="1"/>
  <c r="AH1549" i="3" s="1"/>
  <c r="AG1550" i="3" a="1"/>
  <c r="AG1550" i="3"/>
  <c r="AH1550" i="3" a="1"/>
  <c r="AH1550" i="3" s="1"/>
  <c r="AG1551" i="3" a="1"/>
  <c r="AG1551" i="3" s="1"/>
  <c r="AI1551" i="3" s="1"/>
  <c r="AH1551" i="3" a="1"/>
  <c r="AH1551" i="3"/>
  <c r="AG1552" i="3" a="1"/>
  <c r="AG1552" i="3" s="1"/>
  <c r="AI1552" i="3" s="1"/>
  <c r="AH1552" i="3" a="1"/>
  <c r="AH1552" i="3"/>
  <c r="AG1553" i="3" a="1"/>
  <c r="AG1553" i="3"/>
  <c r="AI1553" i="3" s="1"/>
  <c r="AH1553" i="3" a="1"/>
  <c r="AH1553" i="3" s="1"/>
  <c r="AG1554" i="3" a="1"/>
  <c r="AG1554" i="3"/>
  <c r="AH1554" i="3" a="1"/>
  <c r="AH1554" i="3" s="1"/>
  <c r="AG1555" i="3" a="1"/>
  <c r="AG1555" i="3" s="1"/>
  <c r="AI1555" i="3" s="1"/>
  <c r="AH1555" i="3" a="1"/>
  <c r="AH1555" i="3"/>
  <c r="AG1556" i="3" a="1"/>
  <c r="AG1556" i="3" s="1"/>
  <c r="AI1556" i="3" s="1"/>
  <c r="AH1556" i="3" a="1"/>
  <c r="AH1556" i="3"/>
  <c r="AG1557" i="3" a="1"/>
  <c r="AG1557" i="3"/>
  <c r="AI1557" i="3" s="1"/>
  <c r="AH1557" i="3" a="1"/>
  <c r="AH1557" i="3" s="1"/>
  <c r="AG1558" i="3" a="1"/>
  <c r="AG1558" i="3"/>
  <c r="AH1558" i="3" a="1"/>
  <c r="AH1558" i="3" s="1"/>
  <c r="AG1559" i="3" a="1"/>
  <c r="AG1559" i="3" s="1"/>
  <c r="AI1559" i="3" s="1"/>
  <c r="AH1559" i="3" a="1"/>
  <c r="AH1559" i="3"/>
  <c r="AG1560" i="3" a="1"/>
  <c r="AG1560" i="3" s="1"/>
  <c r="AI1560" i="3" s="1"/>
  <c r="AH1560" i="3" a="1"/>
  <c r="AH1560" i="3"/>
  <c r="AG1561" i="3" a="1"/>
  <c r="AG1561" i="3"/>
  <c r="AI1561" i="3" s="1"/>
  <c r="AH1561" i="3" a="1"/>
  <c r="AH1561" i="3" s="1"/>
  <c r="AG1562" i="3" a="1"/>
  <c r="AG1562" i="3"/>
  <c r="AH1562" i="3" a="1"/>
  <c r="AH1562" i="3" s="1"/>
  <c r="AG1563" i="3" a="1"/>
  <c r="AG1563" i="3" s="1"/>
  <c r="AI1563" i="3" s="1"/>
  <c r="AH1563" i="3" a="1"/>
  <c r="AH1563" i="3"/>
  <c r="AG1564" i="3" a="1"/>
  <c r="AG1564" i="3" s="1"/>
  <c r="AI1564" i="3" s="1"/>
  <c r="AH1564" i="3" a="1"/>
  <c r="AH1564" i="3"/>
  <c r="AG1565" i="3" a="1"/>
  <c r="AG1565" i="3"/>
  <c r="AI1565" i="3" s="1"/>
  <c r="AH1565" i="3" a="1"/>
  <c r="AH1565" i="3" s="1"/>
  <c r="AG1566" i="3" a="1"/>
  <c r="AG1566" i="3"/>
  <c r="AH1566" i="3" a="1"/>
  <c r="AH1566" i="3" s="1"/>
  <c r="AG1567" i="3" a="1"/>
  <c r="AG1567" i="3" s="1"/>
  <c r="AI1567" i="3" s="1"/>
  <c r="AH1567" i="3" a="1"/>
  <c r="AH1567" i="3"/>
  <c r="AG1568" i="3" a="1"/>
  <c r="AG1568" i="3" s="1"/>
  <c r="AI1568" i="3" s="1"/>
  <c r="AH1568" i="3" a="1"/>
  <c r="AH1568" i="3"/>
  <c r="AG1569" i="3" a="1"/>
  <c r="AG1569" i="3"/>
  <c r="AI1569" i="3" s="1"/>
  <c r="AH1569" i="3" a="1"/>
  <c r="AH1569" i="3" s="1"/>
  <c r="AG1570" i="3" a="1"/>
  <c r="AG1570" i="3"/>
  <c r="AH1570" i="3" a="1"/>
  <c r="AH1570" i="3" s="1"/>
  <c r="AG1571" i="3" a="1"/>
  <c r="AG1571" i="3" s="1"/>
  <c r="AI1571" i="3" s="1"/>
  <c r="AH1571" i="3" a="1"/>
  <c r="AH1571" i="3"/>
  <c r="AG1572" i="3" a="1"/>
  <c r="AG1572" i="3" s="1"/>
  <c r="AI1572" i="3" s="1"/>
  <c r="AH1572" i="3" a="1"/>
  <c r="AH1572" i="3"/>
  <c r="AG1573" i="3" a="1"/>
  <c r="AG1573" i="3"/>
  <c r="AI1573" i="3" s="1"/>
  <c r="AH1573" i="3" a="1"/>
  <c r="AH1573" i="3" s="1"/>
  <c r="AG1574" i="3" a="1"/>
  <c r="AG1574" i="3"/>
  <c r="AH1574" i="3" a="1"/>
  <c r="AH1574" i="3" s="1"/>
  <c r="AG1575" i="3" a="1"/>
  <c r="AG1575" i="3" s="1"/>
  <c r="AI1575" i="3" s="1"/>
  <c r="AH1575" i="3" a="1"/>
  <c r="AH1575" i="3"/>
  <c r="AG1576" i="3" a="1"/>
  <c r="AG1576" i="3" s="1"/>
  <c r="AI1576" i="3" s="1"/>
  <c r="AH1576" i="3" a="1"/>
  <c r="AH1576" i="3"/>
  <c r="AG1577" i="3" a="1"/>
  <c r="AG1577" i="3"/>
  <c r="AI1577" i="3" s="1"/>
  <c r="AH1577" i="3" a="1"/>
  <c r="AH1577" i="3" s="1"/>
  <c r="AG1578" i="3" a="1"/>
  <c r="AG1578" i="3"/>
  <c r="AH1578" i="3" a="1"/>
  <c r="AH1578" i="3" s="1"/>
  <c r="AG1579" i="3" a="1"/>
  <c r="AG1579" i="3" s="1"/>
  <c r="AI1579" i="3" s="1"/>
  <c r="AH1579" i="3" a="1"/>
  <c r="AH1579" i="3"/>
  <c r="AG1580" i="3" a="1"/>
  <c r="AG1580" i="3" s="1"/>
  <c r="AI1580" i="3" s="1"/>
  <c r="AH1580" i="3" a="1"/>
  <c r="AH1580" i="3"/>
  <c r="AG1581" i="3" a="1"/>
  <c r="AG1581" i="3"/>
  <c r="AI1581" i="3" s="1"/>
  <c r="AH1581" i="3" a="1"/>
  <c r="AH1581" i="3" s="1"/>
  <c r="AG1582" i="3" a="1"/>
  <c r="AG1582" i="3"/>
  <c r="AH1582" i="3" a="1"/>
  <c r="AH1582" i="3" s="1"/>
  <c r="AG1583" i="3" a="1"/>
  <c r="AG1583" i="3" s="1"/>
  <c r="AI1583" i="3" s="1"/>
  <c r="AH1583" i="3" a="1"/>
  <c r="AH1583" i="3"/>
  <c r="AG1584" i="3" a="1"/>
  <c r="AG1584" i="3" s="1"/>
  <c r="AI1584" i="3" s="1"/>
  <c r="AH1584" i="3" a="1"/>
  <c r="AH1584" i="3"/>
  <c r="AG1585" i="3" a="1"/>
  <c r="AG1585" i="3"/>
  <c r="AI1585" i="3" s="1"/>
  <c r="AH1585" i="3" a="1"/>
  <c r="AH1585" i="3" s="1"/>
  <c r="AG1586" i="3" a="1"/>
  <c r="AG1586" i="3"/>
  <c r="AH1586" i="3" a="1"/>
  <c r="AH1586" i="3" s="1"/>
  <c r="AG1587" i="3" a="1"/>
  <c r="AG1587" i="3" s="1"/>
  <c r="AI1587" i="3" s="1"/>
  <c r="AH1587" i="3" a="1"/>
  <c r="AH1587" i="3"/>
  <c r="AG1588" i="3" a="1"/>
  <c r="AG1588" i="3" s="1"/>
  <c r="AI1588" i="3" s="1"/>
  <c r="AH1588" i="3" a="1"/>
  <c r="AH1588" i="3"/>
  <c r="AG1589" i="3" a="1"/>
  <c r="AG1589" i="3"/>
  <c r="AI1589" i="3" s="1"/>
  <c r="AH1589" i="3" a="1"/>
  <c r="AH1589" i="3" s="1"/>
  <c r="AG1590" i="3" a="1"/>
  <c r="AG1590" i="3"/>
  <c r="AH1590" i="3" a="1"/>
  <c r="AH1590" i="3" s="1"/>
  <c r="AG1591" i="3" a="1"/>
  <c r="AG1591" i="3" s="1"/>
  <c r="AI1591" i="3" s="1"/>
  <c r="AH1591" i="3" a="1"/>
  <c r="AH1591" i="3"/>
  <c r="AG1592" i="3" a="1"/>
  <c r="AG1592" i="3" s="1"/>
  <c r="AI1592" i="3" s="1"/>
  <c r="AH1592" i="3" a="1"/>
  <c r="AH1592" i="3"/>
  <c r="AG1593" i="3" a="1"/>
  <c r="AG1593" i="3"/>
  <c r="AI1593" i="3" s="1"/>
  <c r="AH1593" i="3" a="1"/>
  <c r="AH1593" i="3" s="1"/>
  <c r="AG1594" i="3" a="1"/>
  <c r="AG1594" i="3"/>
  <c r="AH1594" i="3" a="1"/>
  <c r="AH1594" i="3" s="1"/>
  <c r="AG1595" i="3" a="1"/>
  <c r="AG1595" i="3" s="1"/>
  <c r="AI1595" i="3" s="1"/>
  <c r="AH1595" i="3" a="1"/>
  <c r="AH1595" i="3"/>
  <c r="AG1596" i="3" a="1"/>
  <c r="AG1596" i="3" s="1"/>
  <c r="AI1596" i="3" s="1"/>
  <c r="AH1596" i="3" a="1"/>
  <c r="AH1596" i="3"/>
  <c r="AG1597" i="3" a="1"/>
  <c r="AG1597" i="3"/>
  <c r="AI1597" i="3" s="1"/>
  <c r="AH1597" i="3" a="1"/>
  <c r="AH1597" i="3" s="1"/>
  <c r="AG1598" i="3" a="1"/>
  <c r="AG1598" i="3"/>
  <c r="AH1598" i="3" a="1"/>
  <c r="AH1598" i="3" s="1"/>
  <c r="AG1599" i="3" a="1"/>
  <c r="AG1599" i="3" s="1"/>
  <c r="AI1599" i="3" s="1"/>
  <c r="AH1599" i="3" a="1"/>
  <c r="AH1599" i="3"/>
  <c r="AH29" i="3" a="1"/>
  <c r="AH29" i="3" s="1"/>
  <c r="AH105" i="3" a="1"/>
  <c r="AH105" i="3"/>
  <c r="AH165" i="3" a="1"/>
  <c r="AH165" i="3" s="1"/>
  <c r="AH205" i="3" a="1"/>
  <c r="AH205" i="3"/>
  <c r="AG29" i="3" a="1"/>
  <c r="AG29" i="3" s="1"/>
  <c r="AG105" i="3" a="1"/>
  <c r="AG105" i="3"/>
  <c r="AG165" i="3" a="1"/>
  <c r="AG165" i="3" s="1"/>
  <c r="AG205" i="3" a="1"/>
  <c r="AG205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6" i="3"/>
  <c r="AF7" i="3" a="1"/>
  <c r="AF7" i="3" s="1"/>
  <c r="AF8" i="3" a="1"/>
  <c r="AF8" i="3" s="1"/>
  <c r="AF9" i="3" a="1"/>
  <c r="AF9" i="3" s="1"/>
  <c r="AF10" i="3" a="1"/>
  <c r="AF10" i="3" s="1"/>
  <c r="AF11" i="3" a="1"/>
  <c r="AF11" i="3" s="1"/>
  <c r="AF12" i="3" a="1"/>
  <c r="AF12" i="3" s="1"/>
  <c r="AF13" i="3" a="1"/>
  <c r="AF13" i="3" s="1"/>
  <c r="AF14" i="3" a="1"/>
  <c r="AF14" i="3" s="1"/>
  <c r="AF15" i="3" a="1"/>
  <c r="AF15" i="3" s="1"/>
  <c r="AF16" i="3" a="1"/>
  <c r="AF16" i="3" s="1"/>
  <c r="AF17" i="3" a="1"/>
  <c r="AF17" i="3" s="1"/>
  <c r="AF18" i="3" a="1"/>
  <c r="AF18" i="3" s="1"/>
  <c r="AF19" i="3" a="1"/>
  <c r="AF19" i="3" s="1"/>
  <c r="AF20" i="3" a="1"/>
  <c r="AF20" i="3" s="1"/>
  <c r="AF21" i="3" a="1"/>
  <c r="AF21" i="3" s="1"/>
  <c r="AF22" i="3" a="1"/>
  <c r="AF22" i="3" s="1"/>
  <c r="AF23" i="3" a="1"/>
  <c r="AF23" i="3" s="1"/>
  <c r="AF24" i="3" a="1"/>
  <c r="AF24" i="3" s="1"/>
  <c r="AF25" i="3" a="1"/>
  <c r="AF25" i="3" s="1"/>
  <c r="AF26" i="3" a="1"/>
  <c r="AF26" i="3" s="1"/>
  <c r="AF27" i="3" a="1"/>
  <c r="AF27" i="3" s="1"/>
  <c r="AF28" i="3" a="1"/>
  <c r="AF28" i="3" s="1"/>
  <c r="AF29" i="3" a="1"/>
  <c r="AF29" i="3" s="1"/>
  <c r="AF30" i="3" a="1"/>
  <c r="AF30" i="3" s="1"/>
  <c r="AF31" i="3" a="1"/>
  <c r="AF31" i="3" s="1"/>
  <c r="AF32" i="3" a="1"/>
  <c r="AF32" i="3" s="1"/>
  <c r="AF33" i="3" a="1"/>
  <c r="AF33" i="3" s="1"/>
  <c r="AF34" i="3" a="1"/>
  <c r="AF34" i="3" s="1"/>
  <c r="AF35" i="3" a="1"/>
  <c r="AF35" i="3" s="1"/>
  <c r="AF36" i="3" a="1"/>
  <c r="AF36" i="3" s="1"/>
  <c r="AF37" i="3" a="1"/>
  <c r="AF37" i="3" s="1"/>
  <c r="AF38" i="3" a="1"/>
  <c r="AF38" i="3" s="1"/>
  <c r="AF39" i="3" a="1"/>
  <c r="AF39" i="3" s="1"/>
  <c r="AF40" i="3" a="1"/>
  <c r="AF40" i="3" s="1"/>
  <c r="AF41" i="3" a="1"/>
  <c r="AF41" i="3" s="1"/>
  <c r="AF42" i="3" a="1"/>
  <c r="AF42" i="3" s="1"/>
  <c r="AF43" i="3" a="1"/>
  <c r="AF43" i="3" s="1"/>
  <c r="AF44" i="3" a="1"/>
  <c r="AF44" i="3" s="1"/>
  <c r="AF45" i="3" a="1"/>
  <c r="AF45" i="3" s="1"/>
  <c r="AF46" i="3" a="1"/>
  <c r="AF46" i="3" s="1"/>
  <c r="AF47" i="3" a="1"/>
  <c r="AF47" i="3" s="1"/>
  <c r="AF48" i="3" a="1"/>
  <c r="AF48" i="3" s="1"/>
  <c r="AF49" i="3" a="1"/>
  <c r="AF49" i="3" s="1"/>
  <c r="AF50" i="3" a="1"/>
  <c r="AF50" i="3" s="1"/>
  <c r="AF51" i="3" a="1"/>
  <c r="AF51" i="3" s="1"/>
  <c r="AF52" i="3" a="1"/>
  <c r="AF52" i="3" s="1"/>
  <c r="AF53" i="3" a="1"/>
  <c r="AF53" i="3" s="1"/>
  <c r="AF54" i="3" a="1"/>
  <c r="AF54" i="3" s="1"/>
  <c r="AF55" i="3" a="1"/>
  <c r="AF55" i="3" s="1"/>
  <c r="AF56" i="3" a="1"/>
  <c r="AF56" i="3" s="1"/>
  <c r="AF57" i="3" a="1"/>
  <c r="AF57" i="3" s="1"/>
  <c r="AF58" i="3" a="1"/>
  <c r="AF58" i="3" s="1"/>
  <c r="AF59" i="3" a="1"/>
  <c r="AF59" i="3" s="1"/>
  <c r="AF60" i="3" a="1"/>
  <c r="AF60" i="3" s="1"/>
  <c r="AF61" i="3" a="1"/>
  <c r="AF61" i="3" s="1"/>
  <c r="AF62" i="3" a="1"/>
  <c r="AF62" i="3" s="1"/>
  <c r="AF63" i="3" a="1"/>
  <c r="AF63" i="3" s="1"/>
  <c r="AF64" i="3" a="1"/>
  <c r="AF64" i="3" s="1"/>
  <c r="AF65" i="3" a="1"/>
  <c r="AF65" i="3" s="1"/>
  <c r="AF66" i="3" a="1"/>
  <c r="AF66" i="3" s="1"/>
  <c r="AF67" i="3" a="1"/>
  <c r="AF67" i="3" s="1"/>
  <c r="AF68" i="3" a="1"/>
  <c r="AF68" i="3" s="1"/>
  <c r="AF69" i="3" a="1"/>
  <c r="AF69" i="3" s="1"/>
  <c r="AF70" i="3" a="1"/>
  <c r="AF70" i="3" s="1"/>
  <c r="AF71" i="3" a="1"/>
  <c r="AF71" i="3" s="1"/>
  <c r="AF72" i="3" a="1"/>
  <c r="AF72" i="3" s="1"/>
  <c r="AF73" i="3" a="1"/>
  <c r="AF73" i="3" s="1"/>
  <c r="AF74" i="3" a="1"/>
  <c r="AF74" i="3" s="1"/>
  <c r="AF75" i="3" a="1"/>
  <c r="AF75" i="3" s="1"/>
  <c r="AF76" i="3" a="1"/>
  <c r="AF76" i="3" s="1"/>
  <c r="AF77" i="3" a="1"/>
  <c r="AF77" i="3" s="1"/>
  <c r="AF78" i="3" a="1"/>
  <c r="AF78" i="3" s="1"/>
  <c r="AF79" i="3" a="1"/>
  <c r="AF79" i="3" s="1"/>
  <c r="AF80" i="3" a="1"/>
  <c r="AF80" i="3" s="1"/>
  <c r="AF81" i="3" a="1"/>
  <c r="AF81" i="3" s="1"/>
  <c r="AF82" i="3" a="1"/>
  <c r="AF82" i="3" s="1"/>
  <c r="AF83" i="3" a="1"/>
  <c r="AF83" i="3" s="1"/>
  <c r="AF84" i="3" a="1"/>
  <c r="AF84" i="3" s="1"/>
  <c r="AF85" i="3" a="1"/>
  <c r="AF85" i="3" s="1"/>
  <c r="AF86" i="3" a="1"/>
  <c r="AF86" i="3" s="1"/>
  <c r="AF87" i="3" a="1"/>
  <c r="AF87" i="3" s="1"/>
  <c r="AF88" i="3" a="1"/>
  <c r="AF88" i="3" s="1"/>
  <c r="AF89" i="3" a="1"/>
  <c r="AF89" i="3" s="1"/>
  <c r="AF90" i="3" a="1"/>
  <c r="AF90" i="3" s="1"/>
  <c r="AF91" i="3" a="1"/>
  <c r="AF91" i="3" s="1"/>
  <c r="AF92" i="3" a="1"/>
  <c r="AF92" i="3" s="1"/>
  <c r="AF93" i="3" a="1"/>
  <c r="AF93" i="3" s="1"/>
  <c r="AF94" i="3" a="1"/>
  <c r="AF94" i="3" s="1"/>
  <c r="AF95" i="3" a="1"/>
  <c r="AF95" i="3" s="1"/>
  <c r="AF96" i="3" a="1"/>
  <c r="AF96" i="3" s="1"/>
  <c r="AF97" i="3" a="1"/>
  <c r="AF97" i="3" s="1"/>
  <c r="AF98" i="3" a="1"/>
  <c r="AF98" i="3" s="1"/>
  <c r="AF99" i="3" a="1"/>
  <c r="AF99" i="3" s="1"/>
  <c r="AF100" i="3" a="1"/>
  <c r="AF100" i="3" s="1"/>
  <c r="AF101" i="3" a="1"/>
  <c r="AF101" i="3" s="1"/>
  <c r="AF102" i="3" a="1"/>
  <c r="AF102" i="3" s="1"/>
  <c r="AF103" i="3" a="1"/>
  <c r="AF103" i="3" s="1"/>
  <c r="AF104" i="3" a="1"/>
  <c r="AF104" i="3" s="1"/>
  <c r="AF105" i="3" a="1"/>
  <c r="AF105" i="3" s="1"/>
  <c r="AF106" i="3" a="1"/>
  <c r="AF106" i="3" s="1"/>
  <c r="AF107" i="3" a="1"/>
  <c r="AF107" i="3" s="1"/>
  <c r="AF108" i="3" a="1"/>
  <c r="AF108" i="3" s="1"/>
  <c r="AF109" i="3" a="1"/>
  <c r="AF109" i="3" s="1"/>
  <c r="AF110" i="3" a="1"/>
  <c r="AF110" i="3" s="1"/>
  <c r="AF111" i="3" a="1"/>
  <c r="AF111" i="3" s="1"/>
  <c r="AF112" i="3" a="1"/>
  <c r="AF112" i="3" s="1"/>
  <c r="AF113" i="3" a="1"/>
  <c r="AF113" i="3" s="1"/>
  <c r="AF114" i="3" a="1"/>
  <c r="AF114" i="3" s="1"/>
  <c r="AF115" i="3" a="1"/>
  <c r="AF115" i="3" s="1"/>
  <c r="AF116" i="3" a="1"/>
  <c r="AF116" i="3" s="1"/>
  <c r="AF117" i="3" a="1"/>
  <c r="AF117" i="3" s="1"/>
  <c r="AF118" i="3" a="1"/>
  <c r="AF118" i="3" s="1"/>
  <c r="AF119" i="3" a="1"/>
  <c r="AF119" i="3" s="1"/>
  <c r="AF120" i="3" a="1"/>
  <c r="AF120" i="3" s="1"/>
  <c r="AF121" i="3" a="1"/>
  <c r="AF121" i="3" s="1"/>
  <c r="AF122" i="3" a="1"/>
  <c r="AF122" i="3" s="1"/>
  <c r="AF123" i="3" a="1"/>
  <c r="AF123" i="3" s="1"/>
  <c r="AF124" i="3" a="1"/>
  <c r="AF124" i="3" s="1"/>
  <c r="AF125" i="3" a="1"/>
  <c r="AF125" i="3" s="1"/>
  <c r="AF126" i="3" a="1"/>
  <c r="AF126" i="3" s="1"/>
  <c r="AF127" i="3" a="1"/>
  <c r="AF127" i="3" s="1"/>
  <c r="AF128" i="3" a="1"/>
  <c r="AF128" i="3" s="1"/>
  <c r="AF129" i="3" a="1"/>
  <c r="AF129" i="3" s="1"/>
  <c r="AF130" i="3" a="1"/>
  <c r="AF130" i="3" s="1"/>
  <c r="AF131" i="3" a="1"/>
  <c r="AF131" i="3" s="1"/>
  <c r="AF132" i="3" a="1"/>
  <c r="AF132" i="3" s="1"/>
  <c r="AF133" i="3" a="1"/>
  <c r="AF133" i="3" s="1"/>
  <c r="AF134" i="3" a="1"/>
  <c r="AF134" i="3" s="1"/>
  <c r="AF135" i="3" a="1"/>
  <c r="AF135" i="3" s="1"/>
  <c r="AF136" i="3" a="1"/>
  <c r="AF136" i="3" s="1"/>
  <c r="AF137" i="3" a="1"/>
  <c r="AF137" i="3" s="1"/>
  <c r="AF138" i="3" a="1"/>
  <c r="AF138" i="3" s="1"/>
  <c r="AF139" i="3" a="1"/>
  <c r="AF139" i="3" s="1"/>
  <c r="AF140" i="3" a="1"/>
  <c r="AF140" i="3" s="1"/>
  <c r="AF141" i="3" a="1"/>
  <c r="AF141" i="3" s="1"/>
  <c r="AF142" i="3" a="1"/>
  <c r="AF142" i="3" s="1"/>
  <c r="AF143" i="3" a="1"/>
  <c r="AF143" i="3" s="1"/>
  <c r="AF144" i="3" a="1"/>
  <c r="AF144" i="3" s="1"/>
  <c r="AF145" i="3" a="1"/>
  <c r="AF145" i="3" s="1"/>
  <c r="AF146" i="3" a="1"/>
  <c r="AF146" i="3" s="1"/>
  <c r="AF147" i="3" a="1"/>
  <c r="AF147" i="3" s="1"/>
  <c r="AF148" i="3" a="1"/>
  <c r="AF148" i="3" s="1"/>
  <c r="AF149" i="3" a="1"/>
  <c r="AF149" i="3" s="1"/>
  <c r="AF150" i="3" a="1"/>
  <c r="AF150" i="3" s="1"/>
  <c r="AF151" i="3" a="1"/>
  <c r="AF151" i="3" s="1"/>
  <c r="AF152" i="3" a="1"/>
  <c r="AF152" i="3" s="1"/>
  <c r="AF153" i="3" a="1"/>
  <c r="AF153" i="3" s="1"/>
  <c r="AF154" i="3" a="1"/>
  <c r="AF154" i="3" s="1"/>
  <c r="AF155" i="3" a="1"/>
  <c r="AF155" i="3" s="1"/>
  <c r="AF156" i="3" a="1"/>
  <c r="AF156" i="3" s="1"/>
  <c r="AF157" i="3" a="1"/>
  <c r="AF157" i="3" s="1"/>
  <c r="AF158" i="3" a="1"/>
  <c r="AF158" i="3" s="1"/>
  <c r="AF159" i="3" a="1"/>
  <c r="AF159" i="3" s="1"/>
  <c r="AF160" i="3" a="1"/>
  <c r="AF160" i="3" s="1"/>
  <c r="AF161" i="3" a="1"/>
  <c r="AF161" i="3" s="1"/>
  <c r="AF162" i="3" a="1"/>
  <c r="AF162" i="3" s="1"/>
  <c r="AF163" i="3" a="1"/>
  <c r="AF163" i="3" s="1"/>
  <c r="AF164" i="3" a="1"/>
  <c r="AF164" i="3" s="1"/>
  <c r="AF165" i="3" a="1"/>
  <c r="AF165" i="3" s="1"/>
  <c r="AF166" i="3" a="1"/>
  <c r="AF166" i="3" s="1"/>
  <c r="AF167" i="3" a="1"/>
  <c r="AF167" i="3" s="1"/>
  <c r="AF168" i="3" a="1"/>
  <c r="AF168" i="3" s="1"/>
  <c r="AF169" i="3" a="1"/>
  <c r="AF169" i="3" s="1"/>
  <c r="AF170" i="3" a="1"/>
  <c r="AF170" i="3" s="1"/>
  <c r="AF171" i="3" a="1"/>
  <c r="AF171" i="3" s="1"/>
  <c r="AF172" i="3" a="1"/>
  <c r="AF172" i="3" s="1"/>
  <c r="AF173" i="3" a="1"/>
  <c r="AF173" i="3" s="1"/>
  <c r="AF174" i="3" a="1"/>
  <c r="AF174" i="3" s="1"/>
  <c r="AF175" i="3" a="1"/>
  <c r="AF175" i="3" s="1"/>
  <c r="AF176" i="3" a="1"/>
  <c r="AF176" i="3" s="1"/>
  <c r="AF177" i="3" a="1"/>
  <c r="AF177" i="3" s="1"/>
  <c r="AF178" i="3" a="1"/>
  <c r="AF178" i="3" s="1"/>
  <c r="AF179" i="3" a="1"/>
  <c r="AF179" i="3" s="1"/>
  <c r="AF180" i="3" a="1"/>
  <c r="AF180" i="3" s="1"/>
  <c r="AF181" i="3" a="1"/>
  <c r="AF181" i="3" s="1"/>
  <c r="AF182" i="3" a="1"/>
  <c r="AF182" i="3" s="1"/>
  <c r="AF183" i="3" a="1"/>
  <c r="AF183" i="3" s="1"/>
  <c r="AF184" i="3" a="1"/>
  <c r="AF184" i="3" s="1"/>
  <c r="AF185" i="3" a="1"/>
  <c r="AF185" i="3" s="1"/>
  <c r="AF186" i="3" a="1"/>
  <c r="AF186" i="3" s="1"/>
  <c r="AF187" i="3" a="1"/>
  <c r="AF187" i="3" s="1"/>
  <c r="AF188" i="3" a="1"/>
  <c r="AF188" i="3" s="1"/>
  <c r="AF189" i="3" a="1"/>
  <c r="AF189" i="3" s="1"/>
  <c r="AF190" i="3" a="1"/>
  <c r="AF190" i="3" s="1"/>
  <c r="AF191" i="3" a="1"/>
  <c r="AF191" i="3" s="1"/>
  <c r="AF192" i="3" a="1"/>
  <c r="AF192" i="3" s="1"/>
  <c r="AF193" i="3" a="1"/>
  <c r="AF193" i="3" s="1"/>
  <c r="AF194" i="3" a="1"/>
  <c r="AF194" i="3" s="1"/>
  <c r="AF195" i="3" a="1"/>
  <c r="AF195" i="3" s="1"/>
  <c r="AF196" i="3" a="1"/>
  <c r="AF196" i="3" s="1"/>
  <c r="AF197" i="3" a="1"/>
  <c r="AF197" i="3" s="1"/>
  <c r="AF198" i="3" a="1"/>
  <c r="AF198" i="3" s="1"/>
  <c r="AF199" i="3" a="1"/>
  <c r="AF199" i="3" s="1"/>
  <c r="AF200" i="3" a="1"/>
  <c r="AF200" i="3" s="1"/>
  <c r="AF201" i="3" a="1"/>
  <c r="AF201" i="3" s="1"/>
  <c r="AF202" i="3" a="1"/>
  <c r="AF202" i="3" s="1"/>
  <c r="AF203" i="3" a="1"/>
  <c r="AF203" i="3" s="1"/>
  <c r="AF204" i="3" a="1"/>
  <c r="AF204" i="3" s="1"/>
  <c r="AF205" i="3" a="1"/>
  <c r="AF205" i="3" s="1"/>
  <c r="AF206" i="3" a="1"/>
  <c r="AF206" i="3" s="1"/>
  <c r="AF207" i="3" a="1"/>
  <c r="AF207" i="3" s="1"/>
  <c r="AF208" i="3" a="1"/>
  <c r="AF208" i="3" s="1"/>
  <c r="AF209" i="3" a="1"/>
  <c r="AF209" i="3" s="1"/>
  <c r="AF210" i="3" a="1"/>
  <c r="AF210" i="3" s="1"/>
  <c r="AF211" i="3" a="1"/>
  <c r="AF211" i="3" s="1"/>
  <c r="AF212" i="3" a="1"/>
  <c r="AF212" i="3" s="1"/>
  <c r="AF213" i="3" a="1"/>
  <c r="AF213" i="3" s="1"/>
  <c r="AF214" i="3" a="1"/>
  <c r="AF214" i="3" s="1"/>
  <c r="AF215" i="3" a="1"/>
  <c r="AF215" i="3" s="1"/>
  <c r="AF216" i="3" a="1"/>
  <c r="AF216" i="3" s="1"/>
  <c r="AF217" i="3" a="1"/>
  <c r="AF217" i="3" s="1"/>
  <c r="AF218" i="3" a="1"/>
  <c r="AF218" i="3" s="1"/>
  <c r="AF219" i="3" a="1"/>
  <c r="AF219" i="3" s="1"/>
  <c r="AF220" i="3" a="1"/>
  <c r="AF220" i="3" s="1"/>
  <c r="AF221" i="3" a="1"/>
  <c r="AF221" i="3" s="1"/>
  <c r="AF222" i="3" a="1"/>
  <c r="AF222" i="3" s="1"/>
  <c r="AF223" i="3" a="1"/>
  <c r="AF223" i="3" s="1"/>
  <c r="AF224" i="3" a="1"/>
  <c r="AF224" i="3" s="1"/>
  <c r="AF225" i="3" a="1"/>
  <c r="AF225" i="3" s="1"/>
  <c r="AF226" i="3" a="1"/>
  <c r="AF226" i="3" s="1"/>
  <c r="AF227" i="3" a="1"/>
  <c r="AF227" i="3" s="1"/>
  <c r="AF228" i="3" a="1"/>
  <c r="AF228" i="3" s="1"/>
  <c r="AF229" i="3" a="1"/>
  <c r="AF229" i="3" s="1"/>
  <c r="AF230" i="3" a="1"/>
  <c r="AF230" i="3" s="1"/>
  <c r="AF231" i="3" a="1"/>
  <c r="AF231" i="3" s="1"/>
  <c r="AF232" i="3" a="1"/>
  <c r="AF232" i="3" s="1"/>
  <c r="AF233" i="3" a="1"/>
  <c r="AF233" i="3" s="1"/>
  <c r="AF234" i="3" a="1"/>
  <c r="AF234" i="3" s="1"/>
  <c r="AF235" i="3" a="1"/>
  <c r="AF235" i="3" s="1"/>
  <c r="AF236" i="3" a="1"/>
  <c r="AF236" i="3" s="1"/>
  <c r="AF237" i="3" a="1"/>
  <c r="AF237" i="3" s="1"/>
  <c r="AF238" i="3" a="1"/>
  <c r="AF238" i="3" s="1"/>
  <c r="AF239" i="3" a="1"/>
  <c r="AF239" i="3" s="1"/>
  <c r="AF240" i="3" a="1"/>
  <c r="AF240" i="3" s="1"/>
  <c r="AF241" i="3" a="1"/>
  <c r="AF241" i="3" s="1"/>
  <c r="AF242" i="3" a="1"/>
  <c r="AF242" i="3" s="1"/>
  <c r="AF243" i="3" a="1"/>
  <c r="AF243" i="3" s="1"/>
  <c r="AF244" i="3" a="1"/>
  <c r="AF244" i="3" s="1"/>
  <c r="AF245" i="3" a="1"/>
  <c r="AF245" i="3" s="1"/>
  <c r="AF246" i="3" a="1"/>
  <c r="AF246" i="3" s="1"/>
  <c r="AF247" i="3" a="1"/>
  <c r="AF247" i="3" s="1"/>
  <c r="AF248" i="3" a="1"/>
  <c r="AF248" i="3" s="1"/>
  <c r="AF249" i="3" a="1"/>
  <c r="AF249" i="3" s="1"/>
  <c r="AF250" i="3" a="1"/>
  <c r="AF250" i="3" s="1"/>
  <c r="AF251" i="3" a="1"/>
  <c r="AF251" i="3" s="1"/>
  <c r="AF252" i="3" a="1"/>
  <c r="AF252" i="3" s="1"/>
  <c r="AF253" i="3" a="1"/>
  <c r="AF253" i="3" s="1"/>
  <c r="AF254" i="3" a="1"/>
  <c r="AF254" i="3" s="1"/>
  <c r="AF255" i="3" a="1"/>
  <c r="AF255" i="3" s="1"/>
  <c r="AF256" i="3" a="1"/>
  <c r="AF256" i="3" s="1"/>
  <c r="AF257" i="3" a="1"/>
  <c r="AF257" i="3" s="1"/>
  <c r="AF258" i="3" a="1"/>
  <c r="AF258" i="3" s="1"/>
  <c r="AF259" i="3" a="1"/>
  <c r="AF259" i="3" s="1"/>
  <c r="AF260" i="3" a="1"/>
  <c r="AF260" i="3" s="1"/>
  <c r="AF261" i="3" a="1"/>
  <c r="AF261" i="3" s="1"/>
  <c r="AF262" i="3" a="1"/>
  <c r="AF262" i="3" s="1"/>
  <c r="AF263" i="3" a="1"/>
  <c r="AF263" i="3" s="1"/>
  <c r="AF264" i="3" a="1"/>
  <c r="AF264" i="3" s="1"/>
  <c r="AF265" i="3" a="1"/>
  <c r="AF265" i="3" s="1"/>
  <c r="AF266" i="3" a="1"/>
  <c r="AF266" i="3" s="1"/>
  <c r="AF267" i="3" a="1"/>
  <c r="AF267" i="3" s="1"/>
  <c r="AF268" i="3" a="1"/>
  <c r="AF268" i="3" s="1"/>
  <c r="AF269" i="3" a="1"/>
  <c r="AF269" i="3" s="1"/>
  <c r="AF270" i="3" a="1"/>
  <c r="AF270" i="3" s="1"/>
  <c r="AF271" i="3" a="1"/>
  <c r="AF271" i="3" s="1"/>
  <c r="AF272" i="3" a="1"/>
  <c r="AF272" i="3" s="1"/>
  <c r="AF273" i="3" a="1"/>
  <c r="AF273" i="3" s="1"/>
  <c r="AF274" i="3" a="1"/>
  <c r="AF274" i="3" s="1"/>
  <c r="AF275" i="3" a="1"/>
  <c r="AF275" i="3" s="1"/>
  <c r="AF276" i="3" a="1"/>
  <c r="AF276" i="3" s="1"/>
  <c r="AF277" i="3" a="1"/>
  <c r="AF277" i="3" s="1"/>
  <c r="AF278" i="3" a="1"/>
  <c r="AF278" i="3" s="1"/>
  <c r="AF279" i="3" a="1"/>
  <c r="AF279" i="3" s="1"/>
  <c r="AF280" i="3" a="1"/>
  <c r="AF280" i="3" s="1"/>
  <c r="AF281" i="3" a="1"/>
  <c r="AF281" i="3" s="1"/>
  <c r="AF282" i="3" a="1"/>
  <c r="AF282" i="3" s="1"/>
  <c r="AF283" i="3" a="1"/>
  <c r="AF283" i="3" s="1"/>
  <c r="AF284" i="3" a="1"/>
  <c r="AF284" i="3" s="1"/>
  <c r="AF285" i="3" a="1"/>
  <c r="AF285" i="3" s="1"/>
  <c r="AF286" i="3" a="1"/>
  <c r="AF286" i="3" s="1"/>
  <c r="AF287" i="3" a="1"/>
  <c r="AF287" i="3" s="1"/>
  <c r="AF288" i="3" a="1"/>
  <c r="AF288" i="3" s="1"/>
  <c r="AF289" i="3" a="1"/>
  <c r="AF289" i="3" s="1"/>
  <c r="AF290" i="3" a="1"/>
  <c r="AF290" i="3" s="1"/>
  <c r="AF291" i="3" a="1"/>
  <c r="AF291" i="3" s="1"/>
  <c r="AF292" i="3" a="1"/>
  <c r="AF292" i="3" s="1"/>
  <c r="AF293" i="3" a="1"/>
  <c r="AF293" i="3" s="1"/>
  <c r="AF294" i="3" a="1"/>
  <c r="AF294" i="3" s="1"/>
  <c r="AF295" i="3" a="1"/>
  <c r="AF295" i="3" s="1"/>
  <c r="AF296" i="3" a="1"/>
  <c r="AF296" i="3" s="1"/>
  <c r="AF297" i="3" a="1"/>
  <c r="AF297" i="3" s="1"/>
  <c r="AF298" i="3" a="1"/>
  <c r="AF298" i="3" s="1"/>
  <c r="AF299" i="3" a="1"/>
  <c r="AF299" i="3" s="1"/>
  <c r="AF300" i="3" a="1"/>
  <c r="AF300" i="3" s="1"/>
  <c r="AF301" i="3" a="1"/>
  <c r="AF301" i="3" s="1"/>
  <c r="AF302" i="3" a="1"/>
  <c r="AF302" i="3" s="1"/>
  <c r="AF303" i="3" a="1"/>
  <c r="AF303" i="3" s="1"/>
  <c r="AF304" i="3" a="1"/>
  <c r="AF304" i="3" s="1"/>
  <c r="AF305" i="3" a="1"/>
  <c r="AF305" i="3" s="1"/>
  <c r="AF306" i="3" a="1"/>
  <c r="AF306" i="3" s="1"/>
  <c r="AF307" i="3" a="1"/>
  <c r="AF307" i="3" s="1"/>
  <c r="AF308" i="3" a="1"/>
  <c r="AF308" i="3" s="1"/>
  <c r="AF309" i="3" a="1"/>
  <c r="AF309" i="3" s="1"/>
  <c r="AF310" i="3" a="1"/>
  <c r="AF310" i="3" s="1"/>
  <c r="AF311" i="3" a="1"/>
  <c r="AF311" i="3" s="1"/>
  <c r="AF312" i="3" a="1"/>
  <c r="AF312" i="3" s="1"/>
  <c r="AF313" i="3" a="1"/>
  <c r="AF313" i="3" s="1"/>
  <c r="AF314" i="3" a="1"/>
  <c r="AF314" i="3" s="1"/>
  <c r="AF315" i="3" a="1"/>
  <c r="AF315" i="3" s="1"/>
  <c r="AF316" i="3" a="1"/>
  <c r="AF316" i="3" s="1"/>
  <c r="AF317" i="3" a="1"/>
  <c r="AF317" i="3" s="1"/>
  <c r="AF318" i="3" a="1"/>
  <c r="AF318" i="3" s="1"/>
  <c r="AF319" i="3" a="1"/>
  <c r="AF319" i="3" s="1"/>
  <c r="AF320" i="3" a="1"/>
  <c r="AF320" i="3" s="1"/>
  <c r="AF321" i="3" a="1"/>
  <c r="AF321" i="3" s="1"/>
  <c r="AF322" i="3" a="1"/>
  <c r="AF322" i="3" s="1"/>
  <c r="AF323" i="3" a="1"/>
  <c r="AF323" i="3" s="1"/>
  <c r="AF324" i="3" a="1"/>
  <c r="AF324" i="3" s="1"/>
  <c r="AF325" i="3" a="1"/>
  <c r="AF325" i="3" s="1"/>
  <c r="AF326" i="3" a="1"/>
  <c r="AF326" i="3" s="1"/>
  <c r="AF327" i="3" a="1"/>
  <c r="AF327" i="3" s="1"/>
  <c r="AF328" i="3" a="1"/>
  <c r="AF328" i="3" s="1"/>
  <c r="AF329" i="3" a="1"/>
  <c r="AF329" i="3" s="1"/>
  <c r="AF330" i="3" a="1"/>
  <c r="AF330" i="3" s="1"/>
  <c r="AF331" i="3" a="1"/>
  <c r="AF331" i="3" s="1"/>
  <c r="AF332" i="3" a="1"/>
  <c r="AF332" i="3" s="1"/>
  <c r="AF333" i="3" a="1"/>
  <c r="AF333" i="3" s="1"/>
  <c r="AF334" i="3" a="1"/>
  <c r="AF334" i="3" s="1"/>
  <c r="AF335" i="3" a="1"/>
  <c r="AF335" i="3" s="1"/>
  <c r="AF336" i="3" a="1"/>
  <c r="AF336" i="3" s="1"/>
  <c r="AF337" i="3" a="1"/>
  <c r="AF337" i="3" s="1"/>
  <c r="AF338" i="3" a="1"/>
  <c r="AF338" i="3" s="1"/>
  <c r="AF339" i="3" a="1"/>
  <c r="AF339" i="3" s="1"/>
  <c r="AF340" i="3" a="1"/>
  <c r="AF340" i="3" s="1"/>
  <c r="AF341" i="3" a="1"/>
  <c r="AF341" i="3" s="1"/>
  <c r="AF342" i="3" a="1"/>
  <c r="AF342" i="3" s="1"/>
  <c r="AF343" i="3" a="1"/>
  <c r="AF343" i="3" s="1"/>
  <c r="AF344" i="3" a="1"/>
  <c r="AF344" i="3" s="1"/>
  <c r="AF345" i="3" a="1"/>
  <c r="AF345" i="3" s="1"/>
  <c r="AF346" i="3" a="1"/>
  <c r="AF346" i="3" s="1"/>
  <c r="AF347" i="3" a="1"/>
  <c r="AF347" i="3" s="1"/>
  <c r="AF348" i="3" a="1"/>
  <c r="AF348" i="3" s="1"/>
  <c r="AF349" i="3" a="1"/>
  <c r="AF349" i="3" s="1"/>
  <c r="AF350" i="3" a="1"/>
  <c r="AF350" i="3" s="1"/>
  <c r="AF351" i="3" a="1"/>
  <c r="AF351" i="3" s="1"/>
  <c r="AF352" i="3" a="1"/>
  <c r="AF352" i="3" s="1"/>
  <c r="AF353" i="3" a="1"/>
  <c r="AF353" i="3" s="1"/>
  <c r="AF354" i="3" a="1"/>
  <c r="AF354" i="3" s="1"/>
  <c r="AF355" i="3" a="1"/>
  <c r="AF355" i="3" s="1"/>
  <c r="AF356" i="3" a="1"/>
  <c r="AF356" i="3" s="1"/>
  <c r="AF357" i="3" a="1"/>
  <c r="AF357" i="3" s="1"/>
  <c r="AF358" i="3" a="1"/>
  <c r="AF358" i="3" s="1"/>
  <c r="AF359" i="3" a="1"/>
  <c r="AF359" i="3" s="1"/>
  <c r="AF360" i="3" a="1"/>
  <c r="AF360" i="3" s="1"/>
  <c r="AF361" i="3" a="1"/>
  <c r="AF361" i="3" s="1"/>
  <c r="AF362" i="3" a="1"/>
  <c r="AF362" i="3" s="1"/>
  <c r="AF363" i="3" a="1"/>
  <c r="AF363" i="3" s="1"/>
  <c r="AF364" i="3" a="1"/>
  <c r="AF364" i="3" s="1"/>
  <c r="AF365" i="3" a="1"/>
  <c r="AF365" i="3" s="1"/>
  <c r="AF366" i="3" a="1"/>
  <c r="AF366" i="3" s="1"/>
  <c r="AF367" i="3" a="1"/>
  <c r="AF367" i="3" s="1"/>
  <c r="AF368" i="3" a="1"/>
  <c r="AF368" i="3" s="1"/>
  <c r="AF369" i="3" a="1"/>
  <c r="AF369" i="3" s="1"/>
  <c r="AF370" i="3" a="1"/>
  <c r="AF370" i="3" s="1"/>
  <c r="AF371" i="3" a="1"/>
  <c r="AF371" i="3" s="1"/>
  <c r="AF372" i="3" a="1"/>
  <c r="AF372" i="3" s="1"/>
  <c r="AF373" i="3" a="1"/>
  <c r="AF373" i="3" s="1"/>
  <c r="AF374" i="3" a="1"/>
  <c r="AF374" i="3" s="1"/>
  <c r="AF375" i="3" a="1"/>
  <c r="AF375" i="3" s="1"/>
  <c r="AF376" i="3" a="1"/>
  <c r="AF376" i="3" s="1"/>
  <c r="AF377" i="3" a="1"/>
  <c r="AF377" i="3" s="1"/>
  <c r="AF378" i="3" a="1"/>
  <c r="AF378" i="3" s="1"/>
  <c r="AF379" i="3" a="1"/>
  <c r="AF379" i="3" s="1"/>
  <c r="AF380" i="3" a="1"/>
  <c r="AF380" i="3" s="1"/>
  <c r="AF381" i="3" a="1"/>
  <c r="AF381" i="3" s="1"/>
  <c r="AF382" i="3" a="1"/>
  <c r="AF382" i="3" s="1"/>
  <c r="AF383" i="3" a="1"/>
  <c r="AF383" i="3" s="1"/>
  <c r="AF384" i="3" a="1"/>
  <c r="AF384" i="3" s="1"/>
  <c r="AF385" i="3" a="1"/>
  <c r="AF385" i="3" s="1"/>
  <c r="AF386" i="3" a="1"/>
  <c r="AF386" i="3" s="1"/>
  <c r="AF387" i="3" a="1"/>
  <c r="AF387" i="3" s="1"/>
  <c r="AF388" i="3" a="1"/>
  <c r="AF388" i="3" s="1"/>
  <c r="AF389" i="3" a="1"/>
  <c r="AF389" i="3" s="1"/>
  <c r="AF390" i="3" a="1"/>
  <c r="AF390" i="3" s="1"/>
  <c r="AF391" i="3" a="1"/>
  <c r="AF391" i="3" s="1"/>
  <c r="AF392" i="3" a="1"/>
  <c r="AF392" i="3" s="1"/>
  <c r="AF393" i="3" a="1"/>
  <c r="AF393" i="3" s="1"/>
  <c r="AF394" i="3" a="1"/>
  <c r="AF394" i="3" s="1"/>
  <c r="AF395" i="3" a="1"/>
  <c r="AF395" i="3" s="1"/>
  <c r="AF396" i="3" a="1"/>
  <c r="AF396" i="3" s="1"/>
  <c r="AF397" i="3" a="1"/>
  <c r="AF397" i="3" s="1"/>
  <c r="AF398" i="3" a="1"/>
  <c r="AF398" i="3" s="1"/>
  <c r="AF399" i="3" a="1"/>
  <c r="AF399" i="3" s="1"/>
  <c r="AF400" i="3" a="1"/>
  <c r="AF400" i="3" s="1"/>
  <c r="AF401" i="3" a="1"/>
  <c r="AF401" i="3" s="1"/>
  <c r="AF402" i="3" a="1"/>
  <c r="AF402" i="3" s="1"/>
  <c r="AF403" i="3" a="1"/>
  <c r="AF403" i="3" s="1"/>
  <c r="AF404" i="3" a="1"/>
  <c r="AF404" i="3" s="1"/>
  <c r="AF405" i="3" a="1"/>
  <c r="AF405" i="3" s="1"/>
  <c r="AF406" i="3" a="1"/>
  <c r="AF406" i="3" s="1"/>
  <c r="AF407" i="3" a="1"/>
  <c r="AF407" i="3" s="1"/>
  <c r="AF408" i="3" a="1"/>
  <c r="AF408" i="3" s="1"/>
  <c r="AF409" i="3" a="1"/>
  <c r="AF409" i="3" s="1"/>
  <c r="AF410" i="3" a="1"/>
  <c r="AF410" i="3" s="1"/>
  <c r="AF411" i="3" a="1"/>
  <c r="AF411" i="3" s="1"/>
  <c r="AF412" i="3" a="1"/>
  <c r="AF412" i="3" s="1"/>
  <c r="AF413" i="3" a="1"/>
  <c r="AF413" i="3" s="1"/>
  <c r="AF414" i="3" a="1"/>
  <c r="AF414" i="3" s="1"/>
  <c r="AF415" i="3" a="1"/>
  <c r="AF415" i="3" s="1"/>
  <c r="AF416" i="3" a="1"/>
  <c r="AF416" i="3" s="1"/>
  <c r="AF417" i="3" a="1"/>
  <c r="AF417" i="3" s="1"/>
  <c r="AF418" i="3" a="1"/>
  <c r="AF418" i="3" s="1"/>
  <c r="AF419" i="3" a="1"/>
  <c r="AF419" i="3" s="1"/>
  <c r="AF420" i="3" a="1"/>
  <c r="AF420" i="3" s="1"/>
  <c r="AF421" i="3" a="1"/>
  <c r="AF421" i="3" s="1"/>
  <c r="AF422" i="3" a="1"/>
  <c r="AF422" i="3" s="1"/>
  <c r="AF423" i="3" a="1"/>
  <c r="AF423" i="3" s="1"/>
  <c r="AF424" i="3" a="1"/>
  <c r="AF424" i="3" s="1"/>
  <c r="AF425" i="3" a="1"/>
  <c r="AF425" i="3" s="1"/>
  <c r="AF426" i="3" a="1"/>
  <c r="AF426" i="3" s="1"/>
  <c r="AF427" i="3" a="1"/>
  <c r="AF427" i="3" s="1"/>
  <c r="AF428" i="3" a="1"/>
  <c r="AF428" i="3" s="1"/>
  <c r="AF429" i="3" a="1"/>
  <c r="AF429" i="3" s="1"/>
  <c r="AF430" i="3" a="1"/>
  <c r="AF430" i="3" s="1"/>
  <c r="AF431" i="3" a="1"/>
  <c r="AF431" i="3" s="1"/>
  <c r="AF432" i="3" a="1"/>
  <c r="AF432" i="3" s="1"/>
  <c r="AF433" i="3" a="1"/>
  <c r="AF433" i="3" s="1"/>
  <c r="AF434" i="3" a="1"/>
  <c r="AF434" i="3" s="1"/>
  <c r="AF435" i="3" a="1"/>
  <c r="AF435" i="3" s="1"/>
  <c r="AF436" i="3" a="1"/>
  <c r="AF436" i="3" s="1"/>
  <c r="AF437" i="3" a="1"/>
  <c r="AF437" i="3" s="1"/>
  <c r="AF438" i="3" a="1"/>
  <c r="AF438" i="3" s="1"/>
  <c r="AF439" i="3" a="1"/>
  <c r="AF439" i="3" s="1"/>
  <c r="AF440" i="3" a="1"/>
  <c r="AF440" i="3" s="1"/>
  <c r="AF441" i="3" a="1"/>
  <c r="AF441" i="3" s="1"/>
  <c r="AF442" i="3" a="1"/>
  <c r="AF442" i="3" s="1"/>
  <c r="AF443" i="3" a="1"/>
  <c r="AF443" i="3" s="1"/>
  <c r="AF444" i="3" a="1"/>
  <c r="AF444" i="3" s="1"/>
  <c r="AF445" i="3" a="1"/>
  <c r="AF445" i="3" s="1"/>
  <c r="AF446" i="3" a="1"/>
  <c r="AF446" i="3" s="1"/>
  <c r="AF447" i="3" a="1"/>
  <c r="AF447" i="3" s="1"/>
  <c r="AF448" i="3" a="1"/>
  <c r="AF448" i="3" s="1"/>
  <c r="AF449" i="3" a="1"/>
  <c r="AF449" i="3" s="1"/>
  <c r="AF450" i="3" a="1"/>
  <c r="AF450" i="3" s="1"/>
  <c r="AF451" i="3" a="1"/>
  <c r="AF451" i="3" s="1"/>
  <c r="AF452" i="3" a="1"/>
  <c r="AF452" i="3" s="1"/>
  <c r="AF453" i="3" a="1"/>
  <c r="AF453" i="3" s="1"/>
  <c r="AF454" i="3" a="1"/>
  <c r="AF454" i="3" s="1"/>
  <c r="AF455" i="3" a="1"/>
  <c r="AF455" i="3" s="1"/>
  <c r="AF456" i="3" a="1"/>
  <c r="AF456" i="3" s="1"/>
  <c r="AF457" i="3" a="1"/>
  <c r="AF457" i="3" s="1"/>
  <c r="AF458" i="3" a="1"/>
  <c r="AF458" i="3" s="1"/>
  <c r="AF459" i="3" a="1"/>
  <c r="AF459" i="3" s="1"/>
  <c r="AF460" i="3" a="1"/>
  <c r="AF460" i="3" s="1"/>
  <c r="AF461" i="3" a="1"/>
  <c r="AF461" i="3" s="1"/>
  <c r="AF462" i="3" a="1"/>
  <c r="AF462" i="3" s="1"/>
  <c r="AF463" i="3" a="1"/>
  <c r="AF463" i="3" s="1"/>
  <c r="AF464" i="3" a="1"/>
  <c r="AF464" i="3" s="1"/>
  <c r="AF465" i="3" a="1"/>
  <c r="AF465" i="3" s="1"/>
  <c r="AF466" i="3" a="1"/>
  <c r="AF466" i="3" s="1"/>
  <c r="AF467" i="3" a="1"/>
  <c r="AF467" i="3" s="1"/>
  <c r="AF468" i="3" a="1"/>
  <c r="AF468" i="3" s="1"/>
  <c r="AF469" i="3" a="1"/>
  <c r="AF469" i="3" s="1"/>
  <c r="AF470" i="3" a="1"/>
  <c r="AF470" i="3" s="1"/>
  <c r="AF471" i="3" a="1"/>
  <c r="AF471" i="3" s="1"/>
  <c r="AF472" i="3" a="1"/>
  <c r="AF472" i="3" s="1"/>
  <c r="AF473" i="3" a="1"/>
  <c r="AF473" i="3" s="1"/>
  <c r="AF474" i="3" a="1"/>
  <c r="AF474" i="3" s="1"/>
  <c r="AF475" i="3" a="1"/>
  <c r="AF475" i="3" s="1"/>
  <c r="AF476" i="3" a="1"/>
  <c r="AF476" i="3" s="1"/>
  <c r="AF477" i="3" a="1"/>
  <c r="AF477" i="3" s="1"/>
  <c r="AF478" i="3" a="1"/>
  <c r="AF478" i="3" s="1"/>
  <c r="AF479" i="3" a="1"/>
  <c r="AF479" i="3" s="1"/>
  <c r="AF480" i="3" a="1"/>
  <c r="AF480" i="3" s="1"/>
  <c r="AF481" i="3" a="1"/>
  <c r="AF481" i="3" s="1"/>
  <c r="AF482" i="3" a="1"/>
  <c r="AF482" i="3" s="1"/>
  <c r="AF483" i="3" a="1"/>
  <c r="AF483" i="3" s="1"/>
  <c r="AF484" i="3" a="1"/>
  <c r="AF484" i="3" s="1"/>
  <c r="AF485" i="3" a="1"/>
  <c r="AF485" i="3" s="1"/>
  <c r="AF486" i="3" a="1"/>
  <c r="AF486" i="3" s="1"/>
  <c r="AF487" i="3" a="1"/>
  <c r="AF487" i="3" s="1"/>
  <c r="AF488" i="3" a="1"/>
  <c r="AF488" i="3" s="1"/>
  <c r="AF489" i="3" a="1"/>
  <c r="AF489" i="3" s="1"/>
  <c r="AF490" i="3" a="1"/>
  <c r="AF490" i="3" s="1"/>
  <c r="AF491" i="3" a="1"/>
  <c r="AF491" i="3" s="1"/>
  <c r="AF492" i="3" a="1"/>
  <c r="AF492" i="3" s="1"/>
  <c r="AF493" i="3" a="1"/>
  <c r="AF493" i="3" s="1"/>
  <c r="AF494" i="3" a="1"/>
  <c r="AF494" i="3" s="1"/>
  <c r="AF495" i="3" a="1"/>
  <c r="AF495" i="3" s="1"/>
  <c r="AF496" i="3" a="1"/>
  <c r="AF496" i="3" s="1"/>
  <c r="AF497" i="3" a="1"/>
  <c r="AF497" i="3" s="1"/>
  <c r="AF498" i="3" a="1"/>
  <c r="AF498" i="3" s="1"/>
  <c r="AF499" i="3" a="1"/>
  <c r="AF499" i="3" s="1"/>
  <c r="AF500" i="3" a="1"/>
  <c r="AF500" i="3" s="1"/>
  <c r="AF501" i="3" a="1"/>
  <c r="AF501" i="3" s="1"/>
  <c r="AF502" i="3" a="1"/>
  <c r="AF502" i="3" s="1"/>
  <c r="AF503" i="3" a="1"/>
  <c r="AF503" i="3" s="1"/>
  <c r="AF504" i="3" a="1"/>
  <c r="AF504" i="3" s="1"/>
  <c r="AF505" i="3" a="1"/>
  <c r="AF505" i="3" s="1"/>
  <c r="AF506" i="3" a="1"/>
  <c r="AF506" i="3" s="1"/>
  <c r="AF507" i="3" a="1"/>
  <c r="AF507" i="3" s="1"/>
  <c r="AF508" i="3" a="1"/>
  <c r="AF508" i="3" s="1"/>
  <c r="AF509" i="3" a="1"/>
  <c r="AF509" i="3" s="1"/>
  <c r="AF510" i="3" a="1"/>
  <c r="AF510" i="3" s="1"/>
  <c r="AF511" i="3" a="1"/>
  <c r="AF511" i="3" s="1"/>
  <c r="AF512" i="3" a="1"/>
  <c r="AF512" i="3" s="1"/>
  <c r="AF513" i="3" a="1"/>
  <c r="AF513" i="3" s="1"/>
  <c r="AF514" i="3" a="1"/>
  <c r="AF514" i="3" s="1"/>
  <c r="AF515" i="3" a="1"/>
  <c r="AF515" i="3" s="1"/>
  <c r="AF516" i="3" a="1"/>
  <c r="AF516" i="3" s="1"/>
  <c r="AF517" i="3" a="1"/>
  <c r="AF517" i="3" s="1"/>
  <c r="AF518" i="3" a="1"/>
  <c r="AF518" i="3" s="1"/>
  <c r="AF519" i="3" a="1"/>
  <c r="AF519" i="3" s="1"/>
  <c r="AF520" i="3" a="1"/>
  <c r="AF520" i="3" s="1"/>
  <c r="AF521" i="3" a="1"/>
  <c r="AF521" i="3" s="1"/>
  <c r="AF522" i="3" a="1"/>
  <c r="AF522" i="3" s="1"/>
  <c r="AF523" i="3" a="1"/>
  <c r="AF523" i="3" s="1"/>
  <c r="AF524" i="3" a="1"/>
  <c r="AF524" i="3" s="1"/>
  <c r="AF525" i="3" a="1"/>
  <c r="AF525" i="3" s="1"/>
  <c r="AF526" i="3" a="1"/>
  <c r="AF526" i="3" s="1"/>
  <c r="AF527" i="3" a="1"/>
  <c r="AF527" i="3" s="1"/>
  <c r="AF528" i="3" a="1"/>
  <c r="AF528" i="3" s="1"/>
  <c r="AF529" i="3" a="1"/>
  <c r="AF529" i="3" s="1"/>
  <c r="AF530" i="3" a="1"/>
  <c r="AF530" i="3" s="1"/>
  <c r="AF531" i="3" a="1"/>
  <c r="AF531" i="3" s="1"/>
  <c r="AF532" i="3" a="1"/>
  <c r="AF532" i="3" s="1"/>
  <c r="AF533" i="3" a="1"/>
  <c r="AF533" i="3" s="1"/>
  <c r="AF534" i="3" a="1"/>
  <c r="AF534" i="3" s="1"/>
  <c r="AF535" i="3" a="1"/>
  <c r="AF535" i="3" s="1"/>
  <c r="AF536" i="3" a="1"/>
  <c r="AF536" i="3" s="1"/>
  <c r="AF537" i="3" a="1"/>
  <c r="AF537" i="3" s="1"/>
  <c r="AF538" i="3" a="1"/>
  <c r="AF538" i="3" s="1"/>
  <c r="AF539" i="3" a="1"/>
  <c r="AF539" i="3" s="1"/>
  <c r="AF540" i="3" a="1"/>
  <c r="AF540" i="3" s="1"/>
  <c r="AF541" i="3" a="1"/>
  <c r="AF541" i="3" s="1"/>
  <c r="AF542" i="3" a="1"/>
  <c r="AF542" i="3" s="1"/>
  <c r="AF543" i="3" a="1"/>
  <c r="AF543" i="3" s="1"/>
  <c r="AF544" i="3" a="1"/>
  <c r="AF544" i="3" s="1"/>
  <c r="AF545" i="3" a="1"/>
  <c r="AF545" i="3" s="1"/>
  <c r="AF546" i="3" a="1"/>
  <c r="AF546" i="3" s="1"/>
  <c r="AF547" i="3" a="1"/>
  <c r="AF547" i="3" s="1"/>
  <c r="AF548" i="3" a="1"/>
  <c r="AF548" i="3" s="1"/>
  <c r="AF549" i="3" a="1"/>
  <c r="AF549" i="3" s="1"/>
  <c r="AF550" i="3" a="1"/>
  <c r="AF550" i="3" s="1"/>
  <c r="AF551" i="3" a="1"/>
  <c r="AF551" i="3" s="1"/>
  <c r="AF552" i="3" a="1"/>
  <c r="AF552" i="3" s="1"/>
  <c r="AF553" i="3" a="1"/>
  <c r="AF553" i="3" s="1"/>
  <c r="AF554" i="3" a="1"/>
  <c r="AF554" i="3" s="1"/>
  <c r="AF555" i="3" a="1"/>
  <c r="AF555" i="3" s="1"/>
  <c r="AF556" i="3" a="1"/>
  <c r="AF556" i="3" s="1"/>
  <c r="AF557" i="3" a="1"/>
  <c r="AF557" i="3" s="1"/>
  <c r="AF558" i="3" a="1"/>
  <c r="AF558" i="3" s="1"/>
  <c r="AF559" i="3" a="1"/>
  <c r="AF559" i="3" s="1"/>
  <c r="AF560" i="3" a="1"/>
  <c r="AF560" i="3" s="1"/>
  <c r="AF561" i="3" a="1"/>
  <c r="AF561" i="3" s="1"/>
  <c r="AF562" i="3" a="1"/>
  <c r="AF562" i="3" s="1"/>
  <c r="AF563" i="3" a="1"/>
  <c r="AF563" i="3" s="1"/>
  <c r="AF564" i="3" a="1"/>
  <c r="AF564" i="3" s="1"/>
  <c r="AF565" i="3" a="1"/>
  <c r="AF565" i="3" s="1"/>
  <c r="AF566" i="3" a="1"/>
  <c r="AF566" i="3" s="1"/>
  <c r="AF567" i="3" a="1"/>
  <c r="AF567" i="3" s="1"/>
  <c r="AF568" i="3" a="1"/>
  <c r="AF568" i="3" s="1"/>
  <c r="AF569" i="3" a="1"/>
  <c r="AF569" i="3" s="1"/>
  <c r="AF570" i="3" a="1"/>
  <c r="AF570" i="3" s="1"/>
  <c r="AF571" i="3" a="1"/>
  <c r="AF571" i="3" s="1"/>
  <c r="AF572" i="3" a="1"/>
  <c r="AF572" i="3" s="1"/>
  <c r="AF573" i="3" a="1"/>
  <c r="AF573" i="3" s="1"/>
  <c r="AF574" i="3" a="1"/>
  <c r="AF574" i="3" s="1"/>
  <c r="AF575" i="3" a="1"/>
  <c r="AF575" i="3" s="1"/>
  <c r="AF576" i="3" a="1"/>
  <c r="AF576" i="3" s="1"/>
  <c r="AF577" i="3" a="1"/>
  <c r="AF577" i="3" s="1"/>
  <c r="AF578" i="3" a="1"/>
  <c r="AF578" i="3" s="1"/>
  <c r="AF579" i="3" a="1"/>
  <c r="AF579" i="3" s="1"/>
  <c r="AF580" i="3" a="1"/>
  <c r="AF580" i="3" s="1"/>
  <c r="AF581" i="3" a="1"/>
  <c r="AF581" i="3" s="1"/>
  <c r="AF582" i="3" a="1"/>
  <c r="AF582" i="3" s="1"/>
  <c r="AF583" i="3" a="1"/>
  <c r="AF583" i="3" s="1"/>
  <c r="AF584" i="3" a="1"/>
  <c r="AF584" i="3" s="1"/>
  <c r="AF585" i="3" a="1"/>
  <c r="AF585" i="3" s="1"/>
  <c r="AF586" i="3" a="1"/>
  <c r="AF586" i="3" s="1"/>
  <c r="AF587" i="3" a="1"/>
  <c r="AF587" i="3" s="1"/>
  <c r="AF588" i="3" a="1"/>
  <c r="AF588" i="3" s="1"/>
  <c r="AF589" i="3" a="1"/>
  <c r="AF589" i="3" s="1"/>
  <c r="AF590" i="3" a="1"/>
  <c r="AF590" i="3" s="1"/>
  <c r="AF591" i="3" a="1"/>
  <c r="AF591" i="3" s="1"/>
  <c r="AF592" i="3" a="1"/>
  <c r="AF592" i="3" s="1"/>
  <c r="AF593" i="3" a="1"/>
  <c r="AF593" i="3" s="1"/>
  <c r="AF594" i="3" a="1"/>
  <c r="AF594" i="3" s="1"/>
  <c r="AF595" i="3" a="1"/>
  <c r="AF595" i="3" s="1"/>
  <c r="AF596" i="3" a="1"/>
  <c r="AF596" i="3" s="1"/>
  <c r="AF597" i="3" a="1"/>
  <c r="AF597" i="3" s="1"/>
  <c r="AF598" i="3" a="1"/>
  <c r="AF598" i="3" s="1"/>
  <c r="AF599" i="3" a="1"/>
  <c r="AF599" i="3" s="1"/>
  <c r="AF600" i="3" a="1"/>
  <c r="AF600" i="3" s="1"/>
  <c r="AF601" i="3" a="1"/>
  <c r="AF601" i="3" s="1"/>
  <c r="AF602" i="3" a="1"/>
  <c r="AF602" i="3"/>
  <c r="AF603" i="3" a="1"/>
  <c r="AF603" i="3"/>
  <c r="AF604" i="3" a="1"/>
  <c r="AF604" i="3"/>
  <c r="AF605" i="3" a="1"/>
  <c r="AF605" i="3"/>
  <c r="AF606" i="3" a="1"/>
  <c r="AF606" i="3"/>
  <c r="AF607" i="3" a="1"/>
  <c r="AF607" i="3"/>
  <c r="AF608" i="3" a="1"/>
  <c r="AF608" i="3"/>
  <c r="AF609" i="3" a="1"/>
  <c r="AF609" i="3"/>
  <c r="AF610" i="3" a="1"/>
  <c r="AF610" i="3"/>
  <c r="AF611" i="3" a="1"/>
  <c r="AF611" i="3"/>
  <c r="AF612" i="3" a="1"/>
  <c r="AF612" i="3"/>
  <c r="AF613" i="3" a="1"/>
  <c r="AF613" i="3"/>
  <c r="AF614" i="3" a="1"/>
  <c r="AF614" i="3"/>
  <c r="AF615" i="3" a="1"/>
  <c r="AF615" i="3" s="1"/>
  <c r="AF616" i="3" a="1"/>
  <c r="AF616" i="3"/>
  <c r="AF617" i="3" a="1"/>
  <c r="AF617" i="3" s="1"/>
  <c r="AF618" i="3" a="1"/>
  <c r="AF618" i="3"/>
  <c r="AF619" i="3" a="1"/>
  <c r="AF619" i="3" s="1"/>
  <c r="AF620" i="3" a="1"/>
  <c r="AF620" i="3"/>
  <c r="AF621" i="3" a="1"/>
  <c r="AF621" i="3" s="1"/>
  <c r="AF622" i="3" a="1"/>
  <c r="AF622" i="3"/>
  <c r="AF623" i="3" a="1"/>
  <c r="AF623" i="3" s="1"/>
  <c r="AF624" i="3" a="1"/>
  <c r="AF624" i="3"/>
  <c r="AF625" i="3" a="1"/>
  <c r="AF625" i="3" s="1"/>
  <c r="AF626" i="3" a="1"/>
  <c r="AF626" i="3"/>
  <c r="AF627" i="3" a="1"/>
  <c r="AF627" i="3" s="1"/>
  <c r="AF628" i="3" a="1"/>
  <c r="AF628" i="3"/>
  <c r="AF629" i="3" a="1"/>
  <c r="AF629" i="3" s="1"/>
  <c r="AF630" i="3" a="1"/>
  <c r="AF630" i="3"/>
  <c r="AF631" i="3" a="1"/>
  <c r="AF631" i="3" s="1"/>
  <c r="AF632" i="3" a="1"/>
  <c r="AF632" i="3"/>
  <c r="AF633" i="3" a="1"/>
  <c r="AF633" i="3" s="1"/>
  <c r="AF634" i="3" a="1"/>
  <c r="AF634" i="3"/>
  <c r="AF635" i="3" a="1"/>
  <c r="AF635" i="3" s="1"/>
  <c r="AF636" i="3" a="1"/>
  <c r="AF636" i="3"/>
  <c r="AF637" i="3" a="1"/>
  <c r="AF637" i="3" s="1"/>
  <c r="AF638" i="3" a="1"/>
  <c r="AF638" i="3"/>
  <c r="AF639" i="3" a="1"/>
  <c r="AF639" i="3" s="1"/>
  <c r="AF640" i="3" a="1"/>
  <c r="AF640" i="3"/>
  <c r="AF641" i="3" a="1"/>
  <c r="AF641" i="3" s="1"/>
  <c r="AF642" i="3" a="1"/>
  <c r="AF642" i="3"/>
  <c r="AF643" i="3" a="1"/>
  <c r="AF643" i="3" s="1"/>
  <c r="AF644" i="3" a="1"/>
  <c r="AF644" i="3"/>
  <c r="AF645" i="3" a="1"/>
  <c r="AF645" i="3" s="1"/>
  <c r="AF646" i="3" a="1"/>
  <c r="AF646" i="3"/>
  <c r="AF647" i="3" a="1"/>
  <c r="AF647" i="3" s="1"/>
  <c r="AF648" i="3" a="1"/>
  <c r="AF648" i="3"/>
  <c r="AF649" i="3" a="1"/>
  <c r="AF649" i="3" s="1"/>
  <c r="AF650" i="3" a="1"/>
  <c r="AF650" i="3"/>
  <c r="AF651" i="3" a="1"/>
  <c r="AF651" i="3" s="1"/>
  <c r="AF652" i="3" a="1"/>
  <c r="AF652" i="3"/>
  <c r="AF653" i="3" a="1"/>
  <c r="AF653" i="3" s="1"/>
  <c r="AF654" i="3" a="1"/>
  <c r="AF654" i="3"/>
  <c r="AF655" i="3" a="1"/>
  <c r="AF655" i="3" s="1"/>
  <c r="AF656" i="3" a="1"/>
  <c r="AF656" i="3"/>
  <c r="AF657" i="3" a="1"/>
  <c r="AF657" i="3" s="1"/>
  <c r="AF658" i="3" a="1"/>
  <c r="AF658" i="3"/>
  <c r="AF659" i="3" a="1"/>
  <c r="AF659" i="3" s="1"/>
  <c r="AF660" i="3" a="1"/>
  <c r="AF660" i="3"/>
  <c r="AF661" i="3" a="1"/>
  <c r="AF661" i="3" s="1"/>
  <c r="AF662" i="3" a="1"/>
  <c r="AF662" i="3"/>
  <c r="AF663" i="3" a="1"/>
  <c r="AF663" i="3" s="1"/>
  <c r="AF664" i="3" a="1"/>
  <c r="AF664" i="3"/>
  <c r="AF665" i="3" a="1"/>
  <c r="AF665" i="3" s="1"/>
  <c r="AF666" i="3" a="1"/>
  <c r="AF666" i="3"/>
  <c r="AF667" i="3" a="1"/>
  <c r="AF667" i="3" s="1"/>
  <c r="AF668" i="3" a="1"/>
  <c r="AF668" i="3"/>
  <c r="AF669" i="3" a="1"/>
  <c r="AF669" i="3" s="1"/>
  <c r="AF670" i="3" a="1"/>
  <c r="AF670" i="3"/>
  <c r="AF671" i="3" a="1"/>
  <c r="AF671" i="3" s="1"/>
  <c r="AF672" i="3" a="1"/>
  <c r="AF672" i="3"/>
  <c r="AF673" i="3" a="1"/>
  <c r="AF673" i="3" s="1"/>
  <c r="AF674" i="3" a="1"/>
  <c r="AF674" i="3"/>
  <c r="AF675" i="3" a="1"/>
  <c r="AF675" i="3" s="1"/>
  <c r="AF676" i="3" a="1"/>
  <c r="AF676" i="3"/>
  <c r="AF677" i="3" a="1"/>
  <c r="AF677" i="3" s="1"/>
  <c r="AF678" i="3" a="1"/>
  <c r="AF678" i="3"/>
  <c r="AF679" i="3" a="1"/>
  <c r="AF679" i="3" s="1"/>
  <c r="AF680" i="3" a="1"/>
  <c r="AF680" i="3"/>
  <c r="AF681" i="3" a="1"/>
  <c r="AF681" i="3" s="1"/>
  <c r="AF682" i="3" a="1"/>
  <c r="AF682" i="3"/>
  <c r="AF683" i="3" a="1"/>
  <c r="AF683" i="3" s="1"/>
  <c r="AF684" i="3" a="1"/>
  <c r="AF684" i="3"/>
  <c r="AF685" i="3" a="1"/>
  <c r="AF685" i="3" s="1"/>
  <c r="AF686" i="3" a="1"/>
  <c r="AF686" i="3"/>
  <c r="AF687" i="3" a="1"/>
  <c r="AF687" i="3" s="1"/>
  <c r="AF688" i="3" a="1"/>
  <c r="AF688" i="3"/>
  <c r="AF689" i="3" a="1"/>
  <c r="AF689" i="3" s="1"/>
  <c r="AF690" i="3" a="1"/>
  <c r="AF690" i="3"/>
  <c r="AF691" i="3" a="1"/>
  <c r="AF691" i="3" s="1"/>
  <c r="AF692" i="3" a="1"/>
  <c r="AF692" i="3"/>
  <c r="AF693" i="3" a="1"/>
  <c r="AF693" i="3" s="1"/>
  <c r="AF694" i="3" a="1"/>
  <c r="AF694" i="3"/>
  <c r="AF695" i="3" a="1"/>
  <c r="AF695" i="3" s="1"/>
  <c r="AF696" i="3" a="1"/>
  <c r="AF696" i="3"/>
  <c r="AF697" i="3" a="1"/>
  <c r="AF697" i="3" s="1"/>
  <c r="AF698" i="3" a="1"/>
  <c r="AF698" i="3"/>
  <c r="AF699" i="3" a="1"/>
  <c r="AF699" i="3" s="1"/>
  <c r="AF700" i="3" a="1"/>
  <c r="AF700" i="3"/>
  <c r="AF701" i="3" a="1"/>
  <c r="AF701" i="3" s="1"/>
  <c r="AF702" i="3" a="1"/>
  <c r="AF702" i="3"/>
  <c r="AF703" i="3" a="1"/>
  <c r="AF703" i="3" s="1"/>
  <c r="AF704" i="3" a="1"/>
  <c r="AF704" i="3"/>
  <c r="AF705" i="3" a="1"/>
  <c r="AF705" i="3" s="1"/>
  <c r="AF706" i="3" a="1"/>
  <c r="AF706" i="3"/>
  <c r="AF707" i="3" a="1"/>
  <c r="AF707" i="3" s="1"/>
  <c r="AF708" i="3" a="1"/>
  <c r="AF708" i="3"/>
  <c r="AF709" i="3" a="1"/>
  <c r="AF709" i="3" s="1"/>
  <c r="AF710" i="3" a="1"/>
  <c r="AF710" i="3"/>
  <c r="AF711" i="3" a="1"/>
  <c r="AF711" i="3" s="1"/>
  <c r="AF712" i="3" a="1"/>
  <c r="AF712" i="3"/>
  <c r="AF713" i="3" a="1"/>
  <c r="AF713" i="3" s="1"/>
  <c r="AF714" i="3" a="1"/>
  <c r="AF714" i="3"/>
  <c r="AF715" i="3" a="1"/>
  <c r="AF715" i="3" s="1"/>
  <c r="AF716" i="3" a="1"/>
  <c r="AF716" i="3"/>
  <c r="AF717" i="3" a="1"/>
  <c r="AF717" i="3" s="1"/>
  <c r="AF718" i="3" a="1"/>
  <c r="AF718" i="3"/>
  <c r="AF719" i="3" a="1"/>
  <c r="AF719" i="3" s="1"/>
  <c r="AF720" i="3" a="1"/>
  <c r="AF720" i="3"/>
  <c r="AF721" i="3" a="1"/>
  <c r="AF721" i="3" s="1"/>
  <c r="AF722" i="3" a="1"/>
  <c r="AF722" i="3"/>
  <c r="AF723" i="3" a="1"/>
  <c r="AF723" i="3" s="1"/>
  <c r="AF724" i="3" a="1"/>
  <c r="AF724" i="3"/>
  <c r="AF725" i="3" a="1"/>
  <c r="AF725" i="3" s="1"/>
  <c r="AF726" i="3" a="1"/>
  <c r="AF726" i="3"/>
  <c r="AF727" i="3" a="1"/>
  <c r="AF727" i="3" s="1"/>
  <c r="AF728" i="3" a="1"/>
  <c r="AF728" i="3"/>
  <c r="AF729" i="3" a="1"/>
  <c r="AF729" i="3" s="1"/>
  <c r="AF730" i="3" a="1"/>
  <c r="AF730" i="3"/>
  <c r="AF731" i="3" a="1"/>
  <c r="AF731" i="3" s="1"/>
  <c r="AF732" i="3" a="1"/>
  <c r="AF732" i="3"/>
  <c r="AF733" i="3" a="1"/>
  <c r="AF733" i="3" s="1"/>
  <c r="AF734" i="3" a="1"/>
  <c r="AF734" i="3"/>
  <c r="AF735" i="3" a="1"/>
  <c r="AF735" i="3" s="1"/>
  <c r="AF736" i="3" a="1"/>
  <c r="AF736" i="3"/>
  <c r="AF737" i="3" a="1"/>
  <c r="AF737" i="3" s="1"/>
  <c r="AF738" i="3" a="1"/>
  <c r="AF738" i="3"/>
  <c r="AF739" i="3" a="1"/>
  <c r="AF739" i="3" s="1"/>
  <c r="AF740" i="3" a="1"/>
  <c r="AF740" i="3"/>
  <c r="AF741" i="3" a="1"/>
  <c r="AF741" i="3" s="1"/>
  <c r="AF742" i="3" a="1"/>
  <c r="AF742" i="3"/>
  <c r="AF743" i="3" a="1"/>
  <c r="AF743" i="3" s="1"/>
  <c r="AF744" i="3" a="1"/>
  <c r="AF744" i="3"/>
  <c r="AF745" i="3" a="1"/>
  <c r="AF745" i="3" s="1"/>
  <c r="AF746" i="3" a="1"/>
  <c r="AF746" i="3" s="1"/>
  <c r="AF747" i="3" a="1"/>
  <c r="AF747" i="3" s="1"/>
  <c r="AF748" i="3" a="1"/>
  <c r="AF748" i="3" s="1"/>
  <c r="AF749" i="3" a="1"/>
  <c r="AF749" i="3" s="1"/>
  <c r="AF750" i="3" a="1"/>
  <c r="AF750" i="3"/>
  <c r="AF751" i="3" a="1"/>
  <c r="AF751" i="3" s="1"/>
  <c r="AF752" i="3" a="1"/>
  <c r="AF752" i="3" s="1"/>
  <c r="AF753" i="3" a="1"/>
  <c r="AF753" i="3" s="1"/>
  <c r="AF754" i="3" a="1"/>
  <c r="AF754" i="3" s="1"/>
  <c r="AF755" i="3" a="1"/>
  <c r="AF755" i="3" s="1"/>
  <c r="AF756" i="3" a="1"/>
  <c r="AF756" i="3" s="1"/>
  <c r="AF757" i="3" a="1"/>
  <c r="AF757" i="3" s="1"/>
  <c r="AF758" i="3" a="1"/>
  <c r="AF758" i="3"/>
  <c r="AF759" i="3" a="1"/>
  <c r="AF759" i="3" s="1"/>
  <c r="AF760" i="3" a="1"/>
  <c r="AF760" i="3" s="1"/>
  <c r="AF761" i="3" a="1"/>
  <c r="AF761" i="3" s="1"/>
  <c r="AF762" i="3" a="1"/>
  <c r="AF762" i="3" s="1"/>
  <c r="AF763" i="3" a="1"/>
  <c r="AF763" i="3" s="1"/>
  <c r="AF764" i="3" a="1"/>
  <c r="AF764" i="3" s="1"/>
  <c r="AF765" i="3" a="1"/>
  <c r="AF765" i="3" s="1"/>
  <c r="AF766" i="3" a="1"/>
  <c r="AF766" i="3"/>
  <c r="AF767" i="3" a="1"/>
  <c r="AF767" i="3" s="1"/>
  <c r="AF768" i="3" a="1"/>
  <c r="AF768" i="3" s="1"/>
  <c r="AF769" i="3" a="1"/>
  <c r="AF769" i="3" s="1"/>
  <c r="AF770" i="3" a="1"/>
  <c r="AF770" i="3" s="1"/>
  <c r="AF771" i="3" a="1"/>
  <c r="AF771" i="3" s="1"/>
  <c r="AF772" i="3" a="1"/>
  <c r="AF772" i="3" s="1"/>
  <c r="AF773" i="3" a="1"/>
  <c r="AF773" i="3" s="1"/>
  <c r="AF774" i="3" a="1"/>
  <c r="AF774" i="3"/>
  <c r="AF775" i="3" a="1"/>
  <c r="AF775" i="3" s="1"/>
  <c r="AF776" i="3" a="1"/>
  <c r="AF776" i="3"/>
  <c r="AF777" i="3" a="1"/>
  <c r="AF777" i="3" s="1"/>
  <c r="AF778" i="3" a="1"/>
  <c r="AF778" i="3" s="1"/>
  <c r="AF779" i="3" a="1"/>
  <c r="AF779" i="3" s="1"/>
  <c r="AF780" i="3" a="1"/>
  <c r="AF780" i="3" s="1"/>
  <c r="AF781" i="3" a="1"/>
  <c r="AF781" i="3" s="1"/>
  <c r="AF782" i="3" a="1"/>
  <c r="AF782" i="3"/>
  <c r="AF783" i="3" a="1"/>
  <c r="AF783" i="3" s="1"/>
  <c r="AF784" i="3" a="1"/>
  <c r="AF784" i="3"/>
  <c r="AF785" i="3" a="1"/>
  <c r="AF785" i="3" s="1"/>
  <c r="AF786" i="3" a="1"/>
  <c r="AF786" i="3" s="1"/>
  <c r="AF787" i="3" a="1"/>
  <c r="AF787" i="3" s="1"/>
  <c r="AF788" i="3" a="1"/>
  <c r="AF788" i="3" s="1"/>
  <c r="AF789" i="3" a="1"/>
  <c r="AF789" i="3" s="1"/>
  <c r="AF790" i="3" a="1"/>
  <c r="AF790" i="3"/>
  <c r="AF791" i="3" a="1"/>
  <c r="AF791" i="3" s="1"/>
  <c r="AF792" i="3" a="1"/>
  <c r="AF792" i="3"/>
  <c r="AF793" i="3" a="1"/>
  <c r="AF793" i="3" s="1"/>
  <c r="AF794" i="3" a="1"/>
  <c r="AF794" i="3" s="1"/>
  <c r="AF795" i="3" a="1"/>
  <c r="AF795" i="3" s="1"/>
  <c r="AF796" i="3" a="1"/>
  <c r="AF796" i="3" s="1"/>
  <c r="AF797" i="3" a="1"/>
  <c r="AF797" i="3" s="1"/>
  <c r="AF798" i="3" a="1"/>
  <c r="AF798" i="3"/>
  <c r="AF799" i="3" a="1"/>
  <c r="AF799" i="3" s="1"/>
  <c r="AF800" i="3" a="1"/>
  <c r="AF800" i="3"/>
  <c r="AF801" i="3" a="1"/>
  <c r="AF801" i="3" s="1"/>
  <c r="AF802" i="3" a="1"/>
  <c r="AF802" i="3" s="1"/>
  <c r="AF803" i="3" a="1"/>
  <c r="AF803" i="3" s="1"/>
  <c r="AF804" i="3" a="1"/>
  <c r="AF804" i="3" s="1"/>
  <c r="AF805" i="3" a="1"/>
  <c r="AF805" i="3" s="1"/>
  <c r="AF806" i="3" a="1"/>
  <c r="AF806" i="3"/>
  <c r="AF807" i="3" a="1"/>
  <c r="AF807" i="3" s="1"/>
  <c r="AF808" i="3" a="1"/>
  <c r="AF808" i="3"/>
  <c r="AF809" i="3" a="1"/>
  <c r="AF809" i="3" s="1"/>
  <c r="AF810" i="3" a="1"/>
  <c r="AF810" i="3" s="1"/>
  <c r="AF811" i="3" a="1"/>
  <c r="AF811" i="3" s="1"/>
  <c r="AF812" i="3" a="1"/>
  <c r="AF812" i="3" s="1"/>
  <c r="AF813" i="3" a="1"/>
  <c r="AF813" i="3" s="1"/>
  <c r="AF814" i="3" a="1"/>
  <c r="AF814" i="3"/>
  <c r="AF815" i="3" a="1"/>
  <c r="AF815" i="3" s="1"/>
  <c r="AF816" i="3" a="1"/>
  <c r="AF816" i="3"/>
  <c r="AF817" i="3" a="1"/>
  <c r="AF817" i="3" s="1"/>
  <c r="AF818" i="3" a="1"/>
  <c r="AF818" i="3" s="1"/>
  <c r="AF819" i="3" a="1"/>
  <c r="AF819" i="3" s="1"/>
  <c r="AF820" i="3" a="1"/>
  <c r="AF820" i="3" s="1"/>
  <c r="AF821" i="3" a="1"/>
  <c r="AF821" i="3" s="1"/>
  <c r="AF822" i="3" a="1"/>
  <c r="AF822" i="3"/>
  <c r="AF823" i="3" a="1"/>
  <c r="AF823" i="3" s="1"/>
  <c r="AF824" i="3" a="1"/>
  <c r="AF824" i="3"/>
  <c r="AF825" i="3" a="1"/>
  <c r="AF825" i="3" s="1"/>
  <c r="AF826" i="3" a="1"/>
  <c r="AF826" i="3" s="1"/>
  <c r="AF827" i="3" a="1"/>
  <c r="AF827" i="3" s="1"/>
  <c r="AF828" i="3" a="1"/>
  <c r="AF828" i="3" s="1"/>
  <c r="AF829" i="3" a="1"/>
  <c r="AF829" i="3" s="1"/>
  <c r="AF830" i="3" a="1"/>
  <c r="AF830" i="3"/>
  <c r="AF831" i="3" a="1"/>
  <c r="AF831" i="3" s="1"/>
  <c r="AF832" i="3" a="1"/>
  <c r="AF832" i="3"/>
  <c r="AF833" i="3" a="1"/>
  <c r="AF833" i="3" s="1"/>
  <c r="AF834" i="3" a="1"/>
  <c r="AF834" i="3" s="1"/>
  <c r="AF835" i="3" a="1"/>
  <c r="AF835" i="3" s="1"/>
  <c r="AF836" i="3" a="1"/>
  <c r="AF836" i="3" s="1"/>
  <c r="AF837" i="3" a="1"/>
  <c r="AF837" i="3" s="1"/>
  <c r="AF838" i="3" a="1"/>
  <c r="AF838" i="3"/>
  <c r="AF839" i="3" a="1"/>
  <c r="AF839" i="3" s="1"/>
  <c r="AF840" i="3" a="1"/>
  <c r="AF840" i="3"/>
  <c r="AF841" i="3" a="1"/>
  <c r="AF841" i="3" s="1"/>
  <c r="AF842" i="3" a="1"/>
  <c r="AF842" i="3" s="1"/>
  <c r="AF843" i="3" a="1"/>
  <c r="AF843" i="3" s="1"/>
  <c r="AF844" i="3" a="1"/>
  <c r="AF844" i="3" s="1"/>
  <c r="AF845" i="3" a="1"/>
  <c r="AF845" i="3" s="1"/>
  <c r="AF846" i="3" a="1"/>
  <c r="AF846" i="3"/>
  <c r="AF847" i="3" a="1"/>
  <c r="AF847" i="3" s="1"/>
  <c r="AF848" i="3" a="1"/>
  <c r="AF848" i="3"/>
  <c r="AF849" i="3" a="1"/>
  <c r="AF849" i="3" s="1"/>
  <c r="AF850" i="3" a="1"/>
  <c r="AF850" i="3" s="1"/>
  <c r="AF851" i="3" a="1"/>
  <c r="AF851" i="3" s="1"/>
  <c r="AF852" i="3" a="1"/>
  <c r="AF852" i="3" s="1"/>
  <c r="AF853" i="3" a="1"/>
  <c r="AF853" i="3" s="1"/>
  <c r="AF854" i="3" a="1"/>
  <c r="AF854" i="3"/>
  <c r="AF855" i="3" a="1"/>
  <c r="AF855" i="3" s="1"/>
  <c r="AF856" i="3" a="1"/>
  <c r="AF856" i="3"/>
  <c r="AF857" i="3" a="1"/>
  <c r="AF857" i="3" s="1"/>
  <c r="AF858" i="3" a="1"/>
  <c r="AF858" i="3" s="1"/>
  <c r="AF859" i="3" a="1"/>
  <c r="AF859" i="3" s="1"/>
  <c r="AF860" i="3" a="1"/>
  <c r="AF860" i="3" s="1"/>
  <c r="AF861" i="3" a="1"/>
  <c r="AF861" i="3" s="1"/>
  <c r="AF862" i="3" a="1"/>
  <c r="AF862" i="3"/>
  <c r="AF863" i="3" a="1"/>
  <c r="AF863" i="3" s="1"/>
  <c r="AF864" i="3" a="1"/>
  <c r="AF864" i="3"/>
  <c r="AF865" i="3" a="1"/>
  <c r="AF865" i="3" s="1"/>
  <c r="AF866" i="3" a="1"/>
  <c r="AF866" i="3" s="1"/>
  <c r="AF867" i="3" a="1"/>
  <c r="AF867" i="3" s="1"/>
  <c r="AF868" i="3" a="1"/>
  <c r="AF868" i="3" s="1"/>
  <c r="AF869" i="3" a="1"/>
  <c r="AF869" i="3" s="1"/>
  <c r="AF870" i="3" a="1"/>
  <c r="AF870" i="3"/>
  <c r="AF871" i="3" a="1"/>
  <c r="AF871" i="3" s="1"/>
  <c r="AF872" i="3" a="1"/>
  <c r="AF872" i="3"/>
  <c r="AF873" i="3" a="1"/>
  <c r="AF873" i="3" s="1"/>
  <c r="AF874" i="3" a="1"/>
  <c r="AF874" i="3" s="1"/>
  <c r="AF875" i="3" a="1"/>
  <c r="AF875" i="3" s="1"/>
  <c r="AF876" i="3" a="1"/>
  <c r="AF876" i="3" s="1"/>
  <c r="AF877" i="3" a="1"/>
  <c r="AF877" i="3" s="1"/>
  <c r="AF878" i="3" a="1"/>
  <c r="AF878" i="3"/>
  <c r="AF879" i="3" a="1"/>
  <c r="AF879" i="3" s="1"/>
  <c r="AF880" i="3" a="1"/>
  <c r="AF880" i="3"/>
  <c r="AF881" i="3" a="1"/>
  <c r="AF881" i="3" s="1"/>
  <c r="AF882" i="3" a="1"/>
  <c r="AF882" i="3" s="1"/>
  <c r="AF883" i="3" a="1"/>
  <c r="AF883" i="3" s="1"/>
  <c r="AF884" i="3" a="1"/>
  <c r="AF884" i="3" s="1"/>
  <c r="AF885" i="3" a="1"/>
  <c r="AF885" i="3" s="1"/>
  <c r="AF886" i="3" a="1"/>
  <c r="AF886" i="3"/>
  <c r="AF887" i="3" a="1"/>
  <c r="AF887" i="3" s="1"/>
  <c r="AF888" i="3" a="1"/>
  <c r="AF888" i="3"/>
  <c r="AF889" i="3" a="1"/>
  <c r="AF889" i="3" s="1"/>
  <c r="AF890" i="3" a="1"/>
  <c r="AF890" i="3" s="1"/>
  <c r="AF891" i="3" a="1"/>
  <c r="AF891" i="3" s="1"/>
  <c r="AF892" i="3" a="1"/>
  <c r="AF892" i="3" s="1"/>
  <c r="AF893" i="3" a="1"/>
  <c r="AF893" i="3" s="1"/>
  <c r="AF894" i="3" a="1"/>
  <c r="AF894" i="3"/>
  <c r="AF895" i="3" a="1"/>
  <c r="AF895" i="3" s="1"/>
  <c r="AF896" i="3" a="1"/>
  <c r="AF896" i="3"/>
  <c r="AF897" i="3" a="1"/>
  <c r="AF897" i="3" s="1"/>
  <c r="AF898" i="3" a="1"/>
  <c r="AF898" i="3" s="1"/>
  <c r="AF899" i="3" a="1"/>
  <c r="AF899" i="3" s="1"/>
  <c r="AF900" i="3" a="1"/>
  <c r="AF900" i="3" s="1"/>
  <c r="AF901" i="3" a="1"/>
  <c r="AF901" i="3" s="1"/>
  <c r="AF902" i="3" a="1"/>
  <c r="AF902" i="3"/>
  <c r="AF903" i="3" a="1"/>
  <c r="AF903" i="3" s="1"/>
  <c r="AF904" i="3" a="1"/>
  <c r="AF904" i="3"/>
  <c r="AF905" i="3" a="1"/>
  <c r="AF905" i="3" s="1"/>
  <c r="AF906" i="3" a="1"/>
  <c r="AF906" i="3" s="1"/>
  <c r="AF907" i="3" a="1"/>
  <c r="AF907" i="3" s="1"/>
  <c r="AF908" i="3" a="1"/>
  <c r="AF908" i="3" s="1"/>
  <c r="AF909" i="3" a="1"/>
  <c r="AF909" i="3" s="1"/>
  <c r="AF910" i="3" a="1"/>
  <c r="AF910" i="3"/>
  <c r="AF911" i="3" a="1"/>
  <c r="AF911" i="3" s="1"/>
  <c r="AF912" i="3" a="1"/>
  <c r="AF912" i="3"/>
  <c r="AF913" i="3" a="1"/>
  <c r="AF913" i="3" s="1"/>
  <c r="AF914" i="3" a="1"/>
  <c r="AF914" i="3" s="1"/>
  <c r="AF915" i="3" a="1"/>
  <c r="AF915" i="3" s="1"/>
  <c r="AF916" i="3" a="1"/>
  <c r="AF916" i="3" s="1"/>
  <c r="AF917" i="3" a="1"/>
  <c r="AF917" i="3" s="1"/>
  <c r="AF918" i="3" a="1"/>
  <c r="AF918" i="3"/>
  <c r="AF919" i="3" a="1"/>
  <c r="AF919" i="3" s="1"/>
  <c r="AF920" i="3" a="1"/>
  <c r="AF920" i="3"/>
  <c r="AF921" i="3" a="1"/>
  <c r="AF921" i="3" s="1"/>
  <c r="AF922" i="3" a="1"/>
  <c r="AF922" i="3" s="1"/>
  <c r="AF923" i="3" a="1"/>
  <c r="AF923" i="3" s="1"/>
  <c r="AF924" i="3" a="1"/>
  <c r="AF924" i="3" s="1"/>
  <c r="AF925" i="3" a="1"/>
  <c r="AF925" i="3" s="1"/>
  <c r="AF926" i="3" a="1"/>
  <c r="AF926" i="3"/>
  <c r="AF927" i="3" a="1"/>
  <c r="AF927" i="3" s="1"/>
  <c r="AF928" i="3" a="1"/>
  <c r="AF928" i="3"/>
  <c r="AF929" i="3" a="1"/>
  <c r="AF929" i="3" s="1"/>
  <c r="AF930" i="3" a="1"/>
  <c r="AF930" i="3" s="1"/>
  <c r="AF931" i="3" a="1"/>
  <c r="AF931" i="3" s="1"/>
  <c r="AF932" i="3" a="1"/>
  <c r="AF932" i="3" s="1"/>
  <c r="AF933" i="3" a="1"/>
  <c r="AF933" i="3" s="1"/>
  <c r="AF934" i="3" a="1"/>
  <c r="AF934" i="3"/>
  <c r="AF935" i="3" a="1"/>
  <c r="AF935" i="3" s="1"/>
  <c r="AF936" i="3" a="1"/>
  <c r="AF936" i="3"/>
  <c r="AF937" i="3" a="1"/>
  <c r="AF937" i="3" s="1"/>
  <c r="AF938" i="3" a="1"/>
  <c r="AF938" i="3" s="1"/>
  <c r="AF939" i="3" a="1"/>
  <c r="AF939" i="3" s="1"/>
  <c r="AF940" i="3" a="1"/>
  <c r="AF940" i="3" s="1"/>
  <c r="AF941" i="3" a="1"/>
  <c r="AF941" i="3" s="1"/>
  <c r="AF942" i="3" a="1"/>
  <c r="AF942" i="3"/>
  <c r="AF943" i="3" a="1"/>
  <c r="AF943" i="3" s="1"/>
  <c r="AF944" i="3" a="1"/>
  <c r="AF944" i="3" s="1"/>
  <c r="AF945" i="3" a="1"/>
  <c r="AF945" i="3" s="1"/>
  <c r="AF946" i="3" a="1"/>
  <c r="AF946" i="3" s="1"/>
  <c r="AF947" i="3" a="1"/>
  <c r="AF947" i="3" s="1"/>
  <c r="AF948" i="3" a="1"/>
  <c r="AF948" i="3" s="1"/>
  <c r="AF949" i="3" a="1"/>
  <c r="AF949" i="3" s="1"/>
  <c r="AF950" i="3" a="1"/>
  <c r="AF950" i="3"/>
  <c r="AF951" i="3" a="1"/>
  <c r="AF951" i="3" s="1"/>
  <c r="AF952" i="3" a="1"/>
  <c r="AF952" i="3"/>
  <c r="AF953" i="3" a="1"/>
  <c r="AF953" i="3" s="1"/>
  <c r="AF954" i="3" a="1"/>
  <c r="AF954" i="3" s="1"/>
  <c r="AF955" i="3" a="1"/>
  <c r="AF955" i="3" s="1"/>
  <c r="AF956" i="3" a="1"/>
  <c r="AF956" i="3" s="1"/>
  <c r="AF957" i="3" a="1"/>
  <c r="AF957" i="3" s="1"/>
  <c r="AF958" i="3" a="1"/>
  <c r="AF958" i="3"/>
  <c r="AF959" i="3" a="1"/>
  <c r="AF959" i="3" s="1"/>
  <c r="AF960" i="3" a="1"/>
  <c r="AF960" i="3"/>
  <c r="AF961" i="3" a="1"/>
  <c r="AF961" i="3" s="1"/>
  <c r="AF962" i="3" a="1"/>
  <c r="AF962" i="3" s="1"/>
  <c r="AF963" i="3" a="1"/>
  <c r="AF963" i="3" s="1"/>
  <c r="AF964" i="3" a="1"/>
  <c r="AF964" i="3" s="1"/>
  <c r="AF965" i="3" a="1"/>
  <c r="AF965" i="3" s="1"/>
  <c r="AF966" i="3" a="1"/>
  <c r="AF966" i="3"/>
  <c r="AF967" i="3" a="1"/>
  <c r="AF967" i="3" s="1"/>
  <c r="AF968" i="3" a="1"/>
  <c r="AF968" i="3"/>
  <c r="AF969" i="3" a="1"/>
  <c r="AF969" i="3" s="1"/>
  <c r="AF970" i="3" a="1"/>
  <c r="AF970" i="3" s="1"/>
  <c r="AF971" i="3" a="1"/>
  <c r="AF971" i="3" s="1"/>
  <c r="AF972" i="3" a="1"/>
  <c r="AF972" i="3" s="1"/>
  <c r="AF973" i="3" a="1"/>
  <c r="AF973" i="3" s="1"/>
  <c r="AF974" i="3" a="1"/>
  <c r="AF974" i="3"/>
  <c r="AF975" i="3" a="1"/>
  <c r="AF975" i="3" s="1"/>
  <c r="AF976" i="3" a="1"/>
  <c r="AF976" i="3"/>
  <c r="AF977" i="3" a="1"/>
  <c r="AF977" i="3" s="1"/>
  <c r="AF978" i="3" a="1"/>
  <c r="AF978" i="3" s="1"/>
  <c r="AF979" i="3" a="1"/>
  <c r="AF979" i="3" s="1"/>
  <c r="AF980" i="3" a="1"/>
  <c r="AF980" i="3" s="1"/>
  <c r="AF981" i="3" a="1"/>
  <c r="AF981" i="3" s="1"/>
  <c r="AF982" i="3" a="1"/>
  <c r="AF982" i="3"/>
  <c r="AF983" i="3" a="1"/>
  <c r="AF983" i="3" s="1"/>
  <c r="AF984" i="3" a="1"/>
  <c r="AF984" i="3"/>
  <c r="AF985" i="3" a="1"/>
  <c r="AF985" i="3" s="1"/>
  <c r="AF986" i="3" a="1"/>
  <c r="AF986" i="3" s="1"/>
  <c r="AF987" i="3" a="1"/>
  <c r="AF987" i="3" s="1"/>
  <c r="AF988" i="3" a="1"/>
  <c r="AF988" i="3" s="1"/>
  <c r="AF989" i="3" a="1"/>
  <c r="AF989" i="3" s="1"/>
  <c r="AF990" i="3" a="1"/>
  <c r="AF990" i="3"/>
  <c r="AF991" i="3" a="1"/>
  <c r="AF991" i="3" s="1"/>
  <c r="AF992" i="3" a="1"/>
  <c r="AF992" i="3"/>
  <c r="AF993" i="3" a="1"/>
  <c r="AF993" i="3" s="1"/>
  <c r="AF994" i="3" a="1"/>
  <c r="AF994" i="3" s="1"/>
  <c r="AF995" i="3" a="1"/>
  <c r="AF995" i="3" s="1"/>
  <c r="AF996" i="3" a="1"/>
  <c r="AF996" i="3" s="1"/>
  <c r="AF997" i="3" a="1"/>
  <c r="AF997" i="3" s="1"/>
  <c r="AF998" i="3" a="1"/>
  <c r="AF998" i="3"/>
  <c r="AF999" i="3" a="1"/>
  <c r="AF999" i="3" s="1"/>
  <c r="AF1000" i="3" a="1"/>
  <c r="AF1000" i="3"/>
  <c r="AF1001" i="3" a="1"/>
  <c r="AF1001" i="3" s="1"/>
  <c r="AF1002" i="3" a="1"/>
  <c r="AF1002" i="3" s="1"/>
  <c r="AF1003" i="3" a="1"/>
  <c r="AF1003" i="3" s="1"/>
  <c r="AF1004" i="3" a="1"/>
  <c r="AF1004" i="3" s="1"/>
  <c r="AF1005" i="3" a="1"/>
  <c r="AF1005" i="3" s="1"/>
  <c r="AF1006" i="3" a="1"/>
  <c r="AF1006" i="3"/>
  <c r="AF1007" i="3" a="1"/>
  <c r="AF1007" i="3" s="1"/>
  <c r="AF1008" i="3" a="1"/>
  <c r="AF1008" i="3" s="1"/>
  <c r="AF1009" i="3" a="1"/>
  <c r="AF1009" i="3" s="1"/>
  <c r="AF1010" i="3" a="1"/>
  <c r="AF1010" i="3" s="1"/>
  <c r="AF1011" i="3" a="1"/>
  <c r="AF1011" i="3" s="1"/>
  <c r="AF1012" i="3" a="1"/>
  <c r="AF1012" i="3" s="1"/>
  <c r="AF1013" i="3" a="1"/>
  <c r="AF1013" i="3" s="1"/>
  <c r="AF1014" i="3" a="1"/>
  <c r="AF1014" i="3"/>
  <c r="AF1015" i="3" a="1"/>
  <c r="AF1015" i="3" s="1"/>
  <c r="AF1016" i="3" a="1"/>
  <c r="AF1016" i="3"/>
  <c r="AF1017" i="3" a="1"/>
  <c r="AF1017" i="3" s="1"/>
  <c r="AF1018" i="3" a="1"/>
  <c r="AF1018" i="3" s="1"/>
  <c r="AF1019" i="3" a="1"/>
  <c r="AF1019" i="3" s="1"/>
  <c r="AF1020" i="3" a="1"/>
  <c r="AF1020" i="3" s="1"/>
  <c r="AF1021" i="3" a="1"/>
  <c r="AF1021" i="3" s="1"/>
  <c r="AF1022" i="3" a="1"/>
  <c r="AF1022" i="3"/>
  <c r="AF1023" i="3" a="1"/>
  <c r="AF1023" i="3" s="1"/>
  <c r="AF1024" i="3" a="1"/>
  <c r="AF1024" i="3" s="1"/>
  <c r="AF1025" i="3" a="1"/>
  <c r="AF1025" i="3" s="1"/>
  <c r="AF1026" i="3" a="1"/>
  <c r="AF1026" i="3" s="1"/>
  <c r="AF1027" i="3" a="1"/>
  <c r="AF1027" i="3" s="1"/>
  <c r="AF1028" i="3" a="1"/>
  <c r="AF1028" i="3" s="1"/>
  <c r="AF1029" i="3" a="1"/>
  <c r="AF1029" i="3" s="1"/>
  <c r="AF1030" i="3" a="1"/>
  <c r="AF1030" i="3"/>
  <c r="AF1031" i="3" a="1"/>
  <c r="AF1031" i="3" s="1"/>
  <c r="AF1032" i="3" a="1"/>
  <c r="AF1032" i="3" s="1"/>
  <c r="AF1033" i="3" a="1"/>
  <c r="AF1033" i="3" s="1"/>
  <c r="AF1034" i="3" a="1"/>
  <c r="AF1034" i="3" s="1"/>
  <c r="AF1035" i="3" a="1"/>
  <c r="AF1035" i="3" s="1"/>
  <c r="AF1036" i="3" a="1"/>
  <c r="AF1036" i="3" s="1"/>
  <c r="AF1037" i="3" a="1"/>
  <c r="AF1037" i="3" s="1"/>
  <c r="AF1038" i="3" a="1"/>
  <c r="AF1038" i="3"/>
  <c r="AF1039" i="3" a="1"/>
  <c r="AF1039" i="3" s="1"/>
  <c r="AF1040" i="3" a="1"/>
  <c r="AF1040" i="3"/>
  <c r="AF1041" i="3" a="1"/>
  <c r="AF1041" i="3" s="1"/>
  <c r="AF1042" i="3" a="1"/>
  <c r="AF1042" i="3" s="1"/>
  <c r="AF1043" i="3" a="1"/>
  <c r="AF1043" i="3" s="1"/>
  <c r="AF1044" i="3" a="1"/>
  <c r="AF1044" i="3" s="1"/>
  <c r="AF1045" i="3" a="1"/>
  <c r="AF1045" i="3" s="1"/>
  <c r="AF1046" i="3" a="1"/>
  <c r="AF1046" i="3"/>
  <c r="AF1047" i="3" a="1"/>
  <c r="AF1047" i="3" s="1"/>
  <c r="AF1048" i="3" a="1"/>
  <c r="AF1048" i="3"/>
  <c r="AF1049" i="3" a="1"/>
  <c r="AF1049" i="3" s="1"/>
  <c r="AF1050" i="3" a="1"/>
  <c r="AF1050" i="3" s="1"/>
  <c r="AF1051" i="3" a="1"/>
  <c r="AF1051" i="3" s="1"/>
  <c r="AF1052" i="3" a="1"/>
  <c r="AF1052" i="3" s="1"/>
  <c r="AF1053" i="3" a="1"/>
  <c r="AF1053" i="3" s="1"/>
  <c r="AF1054" i="3" a="1"/>
  <c r="AF1054" i="3"/>
  <c r="AF1055" i="3" a="1"/>
  <c r="AF1055" i="3" s="1"/>
  <c r="AF1056" i="3" a="1"/>
  <c r="AF1056" i="3"/>
  <c r="AF1057" i="3" a="1"/>
  <c r="AF1057" i="3" s="1"/>
  <c r="AF1058" i="3" a="1"/>
  <c r="AF1058" i="3" s="1"/>
  <c r="AF1059" i="3" a="1"/>
  <c r="AF1059" i="3" s="1"/>
  <c r="AF1060" i="3" a="1"/>
  <c r="AF1060" i="3" s="1"/>
  <c r="AF1061" i="3" a="1"/>
  <c r="AF1061" i="3" s="1"/>
  <c r="AF1062" i="3" a="1"/>
  <c r="AF1062" i="3"/>
  <c r="AF1063" i="3" a="1"/>
  <c r="AF1063" i="3" s="1"/>
  <c r="AF1064" i="3" a="1"/>
  <c r="AF1064" i="3"/>
  <c r="AF1065" i="3" a="1"/>
  <c r="AF1065" i="3" s="1"/>
  <c r="AF1066" i="3" a="1"/>
  <c r="AF1066" i="3" s="1"/>
  <c r="AF1067" i="3" a="1"/>
  <c r="AF1067" i="3" s="1"/>
  <c r="AF1068" i="3" a="1"/>
  <c r="AF1068" i="3" s="1"/>
  <c r="AF1069" i="3" a="1"/>
  <c r="AF1069" i="3" s="1"/>
  <c r="AF1070" i="3" a="1"/>
  <c r="AF1070" i="3"/>
  <c r="AF1071" i="3" a="1"/>
  <c r="AF1071" i="3" s="1"/>
  <c r="AF1072" i="3" a="1"/>
  <c r="AF1072" i="3"/>
  <c r="AF1073" i="3" a="1"/>
  <c r="AF1073" i="3" s="1"/>
  <c r="AF1074" i="3" a="1"/>
  <c r="AF1074" i="3" s="1"/>
  <c r="AF1075" i="3" a="1"/>
  <c r="AF1075" i="3" s="1"/>
  <c r="AF1076" i="3" a="1"/>
  <c r="AF1076" i="3" s="1"/>
  <c r="AF1077" i="3" a="1"/>
  <c r="AF1077" i="3" s="1"/>
  <c r="AF1078" i="3" a="1"/>
  <c r="AF1078" i="3"/>
  <c r="AF1079" i="3" a="1"/>
  <c r="AF1079" i="3" s="1"/>
  <c r="AF1080" i="3" a="1"/>
  <c r="AF1080" i="3"/>
  <c r="AF1081" i="3" a="1"/>
  <c r="AF1081" i="3" s="1"/>
  <c r="AF1082" i="3" a="1"/>
  <c r="AF1082" i="3" s="1"/>
  <c r="AF1083" i="3" a="1"/>
  <c r="AF1083" i="3" s="1"/>
  <c r="AF1084" i="3" a="1"/>
  <c r="AF1084" i="3" s="1"/>
  <c r="AF1085" i="3" a="1"/>
  <c r="AF1085" i="3" s="1"/>
  <c r="AF1086" i="3" a="1"/>
  <c r="AF1086" i="3"/>
  <c r="AF1087" i="3" a="1"/>
  <c r="AF1087" i="3" s="1"/>
  <c r="AF1088" i="3" a="1"/>
  <c r="AF1088" i="3"/>
  <c r="AF1089" i="3" a="1"/>
  <c r="AF1089" i="3" s="1"/>
  <c r="AF1090" i="3" a="1"/>
  <c r="AF1090" i="3" s="1"/>
  <c r="AF1091" i="3" a="1"/>
  <c r="AF1091" i="3" s="1"/>
  <c r="AF1092" i="3" a="1"/>
  <c r="AF1092" i="3" s="1"/>
  <c r="AF1093" i="3" a="1"/>
  <c r="AF1093" i="3" s="1"/>
  <c r="AF1094" i="3" a="1"/>
  <c r="AF1094" i="3"/>
  <c r="AF1095" i="3" a="1"/>
  <c r="AF1095" i="3" s="1"/>
  <c r="AF1096" i="3" a="1"/>
  <c r="AF1096" i="3"/>
  <c r="AF1097" i="3" a="1"/>
  <c r="AF1097" i="3" s="1"/>
  <c r="AF1098" i="3" a="1"/>
  <c r="AF1098" i="3" s="1"/>
  <c r="AF1099" i="3" a="1"/>
  <c r="AF1099" i="3" s="1"/>
  <c r="AF1100" i="3" a="1"/>
  <c r="AF1100" i="3" s="1"/>
  <c r="AF1101" i="3" a="1"/>
  <c r="AF1101" i="3" s="1"/>
  <c r="AF1102" i="3" a="1"/>
  <c r="AF1102" i="3"/>
  <c r="AF1103" i="3" a="1"/>
  <c r="AF1103" i="3" s="1"/>
  <c r="AF1104" i="3" a="1"/>
  <c r="AF1104" i="3"/>
  <c r="AF1105" i="3" a="1"/>
  <c r="AF1105" i="3" s="1"/>
  <c r="AF1106" i="3" a="1"/>
  <c r="AF1106" i="3" s="1"/>
  <c r="AF1107" i="3" a="1"/>
  <c r="AF1107" i="3" s="1"/>
  <c r="AF1108" i="3" a="1"/>
  <c r="AF1108" i="3" s="1"/>
  <c r="AF1109" i="3" a="1"/>
  <c r="AF1109" i="3" s="1"/>
  <c r="AF1110" i="3" a="1"/>
  <c r="AF1110" i="3"/>
  <c r="AF1111" i="3" a="1"/>
  <c r="AF1111" i="3" s="1"/>
  <c r="AF1112" i="3" a="1"/>
  <c r="AF1112" i="3"/>
  <c r="AF1113" i="3" a="1"/>
  <c r="AF1113" i="3" s="1"/>
  <c r="AF1114" i="3" a="1"/>
  <c r="AF1114" i="3" s="1"/>
  <c r="AF1115" i="3" a="1"/>
  <c r="AF1115" i="3" s="1"/>
  <c r="AF1116" i="3" a="1"/>
  <c r="AF1116" i="3" s="1"/>
  <c r="AF1117" i="3" a="1"/>
  <c r="AF1117" i="3" s="1"/>
  <c r="AF1118" i="3" a="1"/>
  <c r="AF1118" i="3"/>
  <c r="AF1119" i="3" a="1"/>
  <c r="AF1119" i="3" s="1"/>
  <c r="AF1120" i="3" a="1"/>
  <c r="AF1120" i="3"/>
  <c r="AF1121" i="3" a="1"/>
  <c r="AF1121" i="3" s="1"/>
  <c r="AF1122" i="3" a="1"/>
  <c r="AF1122" i="3" s="1"/>
  <c r="AF1123" i="3" a="1"/>
  <c r="AF1123" i="3" s="1"/>
  <c r="AF1124" i="3" a="1"/>
  <c r="AF1124" i="3" s="1"/>
  <c r="AF1125" i="3" a="1"/>
  <c r="AF1125" i="3" s="1"/>
  <c r="AF1126" i="3" a="1"/>
  <c r="AF1126" i="3"/>
  <c r="AF1127" i="3" a="1"/>
  <c r="AF1127" i="3" s="1"/>
  <c r="AF1128" i="3" a="1"/>
  <c r="AF1128" i="3"/>
  <c r="AF1129" i="3" a="1"/>
  <c r="AF1129" i="3" s="1"/>
  <c r="AF1130" i="3" a="1"/>
  <c r="AF1130" i="3" s="1"/>
  <c r="AF1131" i="3" a="1"/>
  <c r="AF1131" i="3" s="1"/>
  <c r="AF1132" i="3" a="1"/>
  <c r="AF1132" i="3" s="1"/>
  <c r="AF1133" i="3" a="1"/>
  <c r="AF1133" i="3" s="1"/>
  <c r="AF1134" i="3" a="1"/>
  <c r="AF1134" i="3"/>
  <c r="AF1135" i="3" a="1"/>
  <c r="AF1135" i="3" s="1"/>
  <c r="AF1136" i="3" a="1"/>
  <c r="AF1136" i="3"/>
  <c r="AF1137" i="3" a="1"/>
  <c r="AF1137" i="3" s="1"/>
  <c r="AF1138" i="3" a="1"/>
  <c r="AF1138" i="3" s="1"/>
  <c r="AF1139" i="3" a="1"/>
  <c r="AF1139" i="3" s="1"/>
  <c r="AF1140" i="3" a="1"/>
  <c r="AF1140" i="3" s="1"/>
  <c r="AF1141" i="3" a="1"/>
  <c r="AF1141" i="3" s="1"/>
  <c r="AF1142" i="3" a="1"/>
  <c r="AF1142" i="3"/>
  <c r="AF1143" i="3" a="1"/>
  <c r="AF1143" i="3" s="1"/>
  <c r="AF1144" i="3" a="1"/>
  <c r="AF1144" i="3"/>
  <c r="AF1145" i="3" a="1"/>
  <c r="AF1145" i="3" s="1"/>
  <c r="AF1146" i="3" a="1"/>
  <c r="AF1146" i="3" s="1"/>
  <c r="AF1147" i="3" a="1"/>
  <c r="AF1147" i="3" s="1"/>
  <c r="AF1148" i="3" a="1"/>
  <c r="AF1148" i="3" s="1"/>
  <c r="AF1149" i="3" a="1"/>
  <c r="AF1149" i="3" s="1"/>
  <c r="AF1150" i="3" a="1"/>
  <c r="AF1150" i="3"/>
  <c r="AF1151" i="3" a="1"/>
  <c r="AF1151" i="3" s="1"/>
  <c r="AF1152" i="3" a="1"/>
  <c r="AF1152" i="3"/>
  <c r="AF1153" i="3" a="1"/>
  <c r="AF1153" i="3" s="1"/>
  <c r="AF1154" i="3" a="1"/>
  <c r="AF1154" i="3" s="1"/>
  <c r="AF1155" i="3" a="1"/>
  <c r="AF1155" i="3" s="1"/>
  <c r="AF1156" i="3" a="1"/>
  <c r="AF1156" i="3" s="1"/>
  <c r="AF1157" i="3" a="1"/>
  <c r="AF1157" i="3" s="1"/>
  <c r="AF1158" i="3" a="1"/>
  <c r="AF1158" i="3"/>
  <c r="AF1159" i="3" a="1"/>
  <c r="AF1159" i="3" s="1"/>
  <c r="AF1160" i="3" a="1"/>
  <c r="AF1160" i="3"/>
  <c r="AF1161" i="3" a="1"/>
  <c r="AF1161" i="3" s="1"/>
  <c r="AF1162" i="3" a="1"/>
  <c r="AF1162" i="3" s="1"/>
  <c r="AF1163" i="3" a="1"/>
  <c r="AF1163" i="3" s="1"/>
  <c r="AF1164" i="3" a="1"/>
  <c r="AF1164" i="3" s="1"/>
  <c r="AF1165" i="3" a="1"/>
  <c r="AF1165" i="3" s="1"/>
  <c r="AF1166" i="3" a="1"/>
  <c r="AF1166" i="3"/>
  <c r="AF1167" i="3" a="1"/>
  <c r="AF1167" i="3" s="1"/>
  <c r="AF1168" i="3" a="1"/>
  <c r="AF1168" i="3"/>
  <c r="AF1169" i="3" a="1"/>
  <c r="AF1169" i="3" s="1"/>
  <c r="AF1170" i="3" a="1"/>
  <c r="AF1170" i="3" s="1"/>
  <c r="AF1171" i="3" a="1"/>
  <c r="AF1171" i="3" s="1"/>
  <c r="AF1172" i="3" a="1"/>
  <c r="AF1172" i="3" s="1"/>
  <c r="AF1173" i="3" a="1"/>
  <c r="AF1173" i="3" s="1"/>
  <c r="AF1174" i="3" a="1"/>
  <c r="AF1174" i="3"/>
  <c r="AF1175" i="3" a="1"/>
  <c r="AF1175" i="3" s="1"/>
  <c r="AF1176" i="3" a="1"/>
  <c r="AF1176" i="3"/>
  <c r="AF1177" i="3" a="1"/>
  <c r="AF1177" i="3" s="1"/>
  <c r="AF1178" i="3" a="1"/>
  <c r="AF1178" i="3" s="1"/>
  <c r="AF1179" i="3" a="1"/>
  <c r="AF1179" i="3" s="1"/>
  <c r="AF1180" i="3" a="1"/>
  <c r="AF1180" i="3" s="1"/>
  <c r="AF1181" i="3" a="1"/>
  <c r="AF1181" i="3" s="1"/>
  <c r="AF1182" i="3" a="1"/>
  <c r="AF1182" i="3"/>
  <c r="AF1183" i="3" a="1"/>
  <c r="AF1183" i="3" s="1"/>
  <c r="AF1184" i="3" a="1"/>
  <c r="AF1184" i="3"/>
  <c r="AF1185" i="3" a="1"/>
  <c r="AF1185" i="3" s="1"/>
  <c r="AF1186" i="3" a="1"/>
  <c r="AF1186" i="3" s="1"/>
  <c r="AF1187" i="3" a="1"/>
  <c r="AF1187" i="3" s="1"/>
  <c r="AF1188" i="3" a="1"/>
  <c r="AF1188" i="3" s="1"/>
  <c r="AF1189" i="3" a="1"/>
  <c r="AF1189" i="3" s="1"/>
  <c r="AF1190" i="3" a="1"/>
  <c r="AF1190" i="3"/>
  <c r="AF1191" i="3" a="1"/>
  <c r="AF1191" i="3" s="1"/>
  <c r="AF1192" i="3" a="1"/>
  <c r="AF1192" i="3" s="1"/>
  <c r="AF1193" i="3" a="1"/>
  <c r="AF1193" i="3" s="1"/>
  <c r="AF1194" i="3" a="1"/>
  <c r="AF1194" i="3" s="1"/>
  <c r="AF1195" i="3" a="1"/>
  <c r="AF1195" i="3" s="1"/>
  <c r="AF1196" i="3" a="1"/>
  <c r="AF1196" i="3" s="1"/>
  <c r="AF1197" i="3" a="1"/>
  <c r="AF1197" i="3" s="1"/>
  <c r="AF1198" i="3" a="1"/>
  <c r="AF1198" i="3"/>
  <c r="AF1199" i="3" a="1"/>
  <c r="AF1199" i="3" s="1"/>
  <c r="AF1200" i="3" a="1"/>
  <c r="AF1200" i="3"/>
  <c r="AF1201" i="3" a="1"/>
  <c r="AF1201" i="3" s="1"/>
  <c r="AF1202" i="3" a="1"/>
  <c r="AF1202" i="3" s="1"/>
  <c r="AF1203" i="3" a="1"/>
  <c r="AF1203" i="3" s="1"/>
  <c r="AF1204" i="3" a="1"/>
  <c r="AF1204" i="3" s="1"/>
  <c r="AF1205" i="3" a="1"/>
  <c r="AF1205" i="3" s="1"/>
  <c r="AF1206" i="3" a="1"/>
  <c r="AF1206" i="3"/>
  <c r="AF1207" i="3" a="1"/>
  <c r="AF1207" i="3" s="1"/>
  <c r="AF1208" i="3" a="1"/>
  <c r="AF1208" i="3"/>
  <c r="AF1209" i="3" a="1"/>
  <c r="AF1209" i="3" s="1"/>
  <c r="AF1210" i="3" a="1"/>
  <c r="AF1210" i="3" s="1"/>
  <c r="AF1211" i="3" a="1"/>
  <c r="AF1211" i="3" s="1"/>
  <c r="AF1212" i="3" a="1"/>
  <c r="AF1212" i="3" s="1"/>
  <c r="AF1213" i="3" a="1"/>
  <c r="AF1213" i="3" s="1"/>
  <c r="AF1214" i="3" a="1"/>
  <c r="AF1214" i="3"/>
  <c r="AF1215" i="3" a="1"/>
  <c r="AF1215" i="3" s="1"/>
  <c r="AF1216" i="3" a="1"/>
  <c r="AF1216" i="3"/>
  <c r="AF1217" i="3" a="1"/>
  <c r="AF1217" i="3" s="1"/>
  <c r="AF1218" i="3" a="1"/>
  <c r="AF1218" i="3" s="1"/>
  <c r="AF1219" i="3" a="1"/>
  <c r="AF1219" i="3" s="1"/>
  <c r="AF1220" i="3" a="1"/>
  <c r="AF1220" i="3" s="1"/>
  <c r="AF1221" i="3" a="1"/>
  <c r="AF1221" i="3" s="1"/>
  <c r="AF1222" i="3" a="1"/>
  <c r="AF1222" i="3"/>
  <c r="AF1223" i="3" a="1"/>
  <c r="AF1223" i="3" s="1"/>
  <c r="AF1224" i="3" a="1"/>
  <c r="AF1224" i="3"/>
  <c r="AF1225" i="3" a="1"/>
  <c r="AF1225" i="3" s="1"/>
  <c r="AF1226" i="3" a="1"/>
  <c r="AF1226" i="3" s="1"/>
  <c r="AF1227" i="3" a="1"/>
  <c r="AF1227" i="3" s="1"/>
  <c r="AF1228" i="3" a="1"/>
  <c r="AF1228" i="3" s="1"/>
  <c r="AF1229" i="3" a="1"/>
  <c r="AF1229" i="3" s="1"/>
  <c r="AF1230" i="3" a="1"/>
  <c r="AF1230" i="3"/>
  <c r="AF1231" i="3" a="1"/>
  <c r="AF1231" i="3" s="1"/>
  <c r="AF1232" i="3" a="1"/>
  <c r="AF1232" i="3"/>
  <c r="AF1233" i="3" a="1"/>
  <c r="AF1233" i="3" s="1"/>
  <c r="AF1234" i="3" a="1"/>
  <c r="AF1234" i="3" s="1"/>
  <c r="AF1235" i="3" a="1"/>
  <c r="AF1235" i="3" s="1"/>
  <c r="AF1236" i="3" a="1"/>
  <c r="AF1236" i="3" s="1"/>
  <c r="AF1237" i="3" a="1"/>
  <c r="AF1237" i="3" s="1"/>
  <c r="AF1238" i="3" a="1"/>
  <c r="AF1238" i="3"/>
  <c r="AF1239" i="3" a="1"/>
  <c r="AF1239" i="3" s="1"/>
  <c r="AF1240" i="3" a="1"/>
  <c r="AF1240" i="3" s="1"/>
  <c r="AF1241" i="3" a="1"/>
  <c r="AF1241" i="3" s="1"/>
  <c r="AF1242" i="3" a="1"/>
  <c r="AF1242" i="3" s="1"/>
  <c r="AF1243" i="3" a="1"/>
  <c r="AF1243" i="3" s="1"/>
  <c r="AF1244" i="3" a="1"/>
  <c r="AF1244" i="3" s="1"/>
  <c r="AF1245" i="3" a="1"/>
  <c r="AF1245" i="3" s="1"/>
  <c r="AF1246" i="3" a="1"/>
  <c r="AF1246" i="3"/>
  <c r="AF1247" i="3" a="1"/>
  <c r="AF1247" i="3" s="1"/>
  <c r="AF1248" i="3" a="1"/>
  <c r="AF1248" i="3" s="1"/>
  <c r="AF1249" i="3" a="1"/>
  <c r="AF1249" i="3" s="1"/>
  <c r="AF1250" i="3" a="1"/>
  <c r="AF1250" i="3" s="1"/>
  <c r="AF1251" i="3" a="1"/>
  <c r="AF1251" i="3" s="1"/>
  <c r="AF1252" i="3" a="1"/>
  <c r="AF1252" i="3" s="1"/>
  <c r="AF1253" i="3" a="1"/>
  <c r="AF1253" i="3" s="1"/>
  <c r="AF1254" i="3" a="1"/>
  <c r="AF1254" i="3"/>
  <c r="AF1255" i="3" a="1"/>
  <c r="AF1255" i="3" s="1"/>
  <c r="AF1256" i="3" a="1"/>
  <c r="AF1256" i="3" s="1"/>
  <c r="AF1257" i="3" a="1"/>
  <c r="AF1257" i="3" s="1"/>
  <c r="AF1258" i="3" a="1"/>
  <c r="AF1258" i="3" s="1"/>
  <c r="AF1259" i="3" a="1"/>
  <c r="AF1259" i="3" s="1"/>
  <c r="AF1260" i="3" a="1"/>
  <c r="AF1260" i="3" s="1"/>
  <c r="AF1261" i="3" a="1"/>
  <c r="AF1261" i="3" s="1"/>
  <c r="AF1262" i="3" a="1"/>
  <c r="AF1262" i="3"/>
  <c r="AF1263" i="3" a="1"/>
  <c r="AF1263" i="3" s="1"/>
  <c r="AF1264" i="3" a="1"/>
  <c r="AF1264" i="3" s="1"/>
  <c r="AF1265" i="3" a="1"/>
  <c r="AF1265" i="3" s="1"/>
  <c r="AF1266" i="3" a="1"/>
  <c r="AF1266" i="3" s="1"/>
  <c r="AF1267" i="3" a="1"/>
  <c r="AF1267" i="3" s="1"/>
  <c r="AF1268" i="3" a="1"/>
  <c r="AF1268" i="3" s="1"/>
  <c r="AF1269" i="3" a="1"/>
  <c r="AF1269" i="3" s="1"/>
  <c r="AF1270" i="3" a="1"/>
  <c r="AF1270" i="3"/>
  <c r="AF1271" i="3" a="1"/>
  <c r="AF1271" i="3" s="1"/>
  <c r="AF1272" i="3" a="1"/>
  <c r="AF1272" i="3" s="1"/>
  <c r="AF1273" i="3" a="1"/>
  <c r="AF1273" i="3" s="1"/>
  <c r="AF1274" i="3" a="1"/>
  <c r="AF1274" i="3" s="1"/>
  <c r="AF1275" i="3" a="1"/>
  <c r="AF1275" i="3" s="1"/>
  <c r="AF1276" i="3" a="1"/>
  <c r="AF1276" i="3" s="1"/>
  <c r="AF1277" i="3" a="1"/>
  <c r="AF1277" i="3" s="1"/>
  <c r="AF1278" i="3" a="1"/>
  <c r="AF1278" i="3"/>
  <c r="AF1279" i="3" a="1"/>
  <c r="AF1279" i="3" s="1"/>
  <c r="AF1280" i="3" a="1"/>
  <c r="AF1280" i="3"/>
  <c r="AF1281" i="3" a="1"/>
  <c r="AF1281" i="3" s="1"/>
  <c r="AF1282" i="3" a="1"/>
  <c r="AF1282" i="3" s="1"/>
  <c r="AF1283" i="3" a="1"/>
  <c r="AF1283" i="3" s="1"/>
  <c r="AF1284" i="3" a="1"/>
  <c r="AF1284" i="3" s="1"/>
  <c r="AF1285" i="3" a="1"/>
  <c r="AF1285" i="3" s="1"/>
  <c r="AF1286" i="3" a="1"/>
  <c r="AF1286" i="3"/>
  <c r="AF1287" i="3" a="1"/>
  <c r="AF1287" i="3" s="1"/>
  <c r="AF1288" i="3" a="1"/>
  <c r="AF1288" i="3"/>
  <c r="AF1289" i="3" a="1"/>
  <c r="AF1289" i="3" s="1"/>
  <c r="AF1290" i="3" a="1"/>
  <c r="AF1290" i="3" s="1"/>
  <c r="AF1291" i="3" a="1"/>
  <c r="AF1291" i="3" s="1"/>
  <c r="AF1292" i="3" a="1"/>
  <c r="AF1292" i="3" s="1"/>
  <c r="AF1293" i="3" a="1"/>
  <c r="AF1293" i="3" s="1"/>
  <c r="AF1294" i="3" a="1"/>
  <c r="AF1294" i="3"/>
  <c r="AF1295" i="3" a="1"/>
  <c r="AF1295" i="3" s="1"/>
  <c r="AF1296" i="3" a="1"/>
  <c r="AF1296" i="3"/>
  <c r="AF1297" i="3" a="1"/>
  <c r="AF1297" i="3" s="1"/>
  <c r="AF1298" i="3" a="1"/>
  <c r="AF1298" i="3"/>
  <c r="AF1299" i="3" a="1"/>
  <c r="AF1299" i="3" s="1"/>
  <c r="AF1300" i="3" a="1"/>
  <c r="AF1300" i="3" s="1"/>
  <c r="AF1301" i="3" a="1"/>
  <c r="AF1301" i="3" s="1"/>
  <c r="AF1302" i="3" a="1"/>
  <c r="AF1302" i="3" s="1"/>
  <c r="AF1303" i="3" a="1"/>
  <c r="AF1303" i="3" s="1"/>
  <c r="AF1304" i="3" a="1"/>
  <c r="AF1304" i="3" s="1"/>
  <c r="AF1305" i="3" a="1"/>
  <c r="AF1305" i="3" s="1"/>
  <c r="AF1306" i="3" a="1"/>
  <c r="AF1306" i="3" s="1"/>
  <c r="AF1307" i="3" a="1"/>
  <c r="AF1307" i="3" s="1"/>
  <c r="AF1308" i="3" a="1"/>
  <c r="AF1308" i="3" s="1"/>
  <c r="AF1309" i="3" a="1"/>
  <c r="AF1309" i="3" s="1"/>
  <c r="AF1310" i="3" a="1"/>
  <c r="AF1310" i="3" s="1"/>
  <c r="AF1311" i="3" a="1"/>
  <c r="AF1311" i="3" s="1"/>
  <c r="AF1312" i="3" a="1"/>
  <c r="AF1312" i="3" s="1"/>
  <c r="AF1313" i="3" a="1"/>
  <c r="AF1313" i="3" s="1"/>
  <c r="AF1314" i="3" a="1"/>
  <c r="AF1314" i="3" s="1"/>
  <c r="AF1315" i="3" a="1"/>
  <c r="AF1315" i="3" s="1"/>
  <c r="AF1316" i="3" a="1"/>
  <c r="AF1316" i="3" s="1"/>
  <c r="AF1317" i="3" a="1"/>
  <c r="AF1317" i="3" s="1"/>
  <c r="AF1318" i="3" a="1"/>
  <c r="AF1318" i="3" s="1"/>
  <c r="AF1319" i="3" a="1"/>
  <c r="AF1319" i="3" s="1"/>
  <c r="AF1320" i="3" a="1"/>
  <c r="AF1320" i="3" s="1"/>
  <c r="AF1321" i="3" a="1"/>
  <c r="AF1321" i="3" s="1"/>
  <c r="AF1322" i="3" a="1"/>
  <c r="AF1322" i="3" s="1"/>
  <c r="AF1323" i="3" a="1"/>
  <c r="AF1323" i="3" s="1"/>
  <c r="AF1324" i="3" a="1"/>
  <c r="AF1324" i="3" s="1"/>
  <c r="AF1325" i="3" a="1"/>
  <c r="AF1325" i="3" s="1"/>
  <c r="AF1326" i="3" a="1"/>
  <c r="AF1326" i="3" s="1"/>
  <c r="AF1327" i="3" a="1"/>
  <c r="AF1327" i="3" s="1"/>
  <c r="AF1328" i="3" a="1"/>
  <c r="AF1328" i="3" s="1"/>
  <c r="AF1329" i="3" a="1"/>
  <c r="AF1329" i="3" s="1"/>
  <c r="AF1330" i="3" a="1"/>
  <c r="AF1330" i="3" s="1"/>
  <c r="AF1331" i="3" a="1"/>
  <c r="AF1331" i="3" s="1"/>
  <c r="AF1332" i="3" a="1"/>
  <c r="AF1332" i="3" s="1"/>
  <c r="AF1333" i="3" a="1"/>
  <c r="AF1333" i="3" s="1"/>
  <c r="AF1334" i="3" a="1"/>
  <c r="AF1334" i="3" s="1"/>
  <c r="AF1335" i="3" a="1"/>
  <c r="AF1335" i="3" s="1"/>
  <c r="AF1336" i="3" a="1"/>
  <c r="AF1336" i="3" s="1"/>
  <c r="AF1337" i="3" a="1"/>
  <c r="AF1337" i="3" s="1"/>
  <c r="AF1338" i="3" a="1"/>
  <c r="AF1338" i="3" s="1"/>
  <c r="AF1339" i="3" a="1"/>
  <c r="AF1339" i="3" s="1"/>
  <c r="AF1340" i="3" a="1"/>
  <c r="AF1340" i="3" s="1"/>
  <c r="AF1341" i="3" a="1"/>
  <c r="AF1341" i="3" s="1"/>
  <c r="AF1342" i="3" a="1"/>
  <c r="AF1342" i="3" s="1"/>
  <c r="AF1343" i="3" a="1"/>
  <c r="AF1343" i="3" s="1"/>
  <c r="AF1344" i="3" a="1"/>
  <c r="AF1344" i="3" s="1"/>
  <c r="AF1345" i="3" a="1"/>
  <c r="AF1345" i="3" s="1"/>
  <c r="AF1346" i="3" a="1"/>
  <c r="AF1346" i="3" s="1"/>
  <c r="AF1347" i="3" a="1"/>
  <c r="AF1347" i="3" s="1"/>
  <c r="AF1348" i="3" a="1"/>
  <c r="AF1348" i="3" s="1"/>
  <c r="AF1349" i="3" a="1"/>
  <c r="AF1349" i="3" s="1"/>
  <c r="AF1350" i="3" a="1"/>
  <c r="AF1350" i="3" s="1"/>
  <c r="AF1351" i="3" a="1"/>
  <c r="AF1351" i="3" s="1"/>
  <c r="AF1352" i="3" a="1"/>
  <c r="AF1352" i="3" s="1"/>
  <c r="AF1353" i="3" a="1"/>
  <c r="AF1353" i="3" s="1"/>
  <c r="AF1354" i="3" a="1"/>
  <c r="AF1354" i="3" s="1"/>
  <c r="AF1355" i="3" a="1"/>
  <c r="AF1355" i="3" s="1"/>
  <c r="AF1356" i="3" a="1"/>
  <c r="AF1356" i="3" s="1"/>
  <c r="AF1357" i="3" a="1"/>
  <c r="AF1357" i="3" s="1"/>
  <c r="AF1358" i="3" a="1"/>
  <c r="AF1358" i="3" s="1"/>
  <c r="AF1359" i="3" a="1"/>
  <c r="AF1359" i="3" s="1"/>
  <c r="AF1360" i="3" a="1"/>
  <c r="AF1360" i="3" s="1"/>
  <c r="AF1361" i="3" a="1"/>
  <c r="AF1361" i="3" s="1"/>
  <c r="AF1362" i="3" a="1"/>
  <c r="AF1362" i="3" s="1"/>
  <c r="AF1363" i="3" a="1"/>
  <c r="AF1363" i="3" s="1"/>
  <c r="AF1364" i="3" a="1"/>
  <c r="AF1364" i="3" s="1"/>
  <c r="AF1365" i="3" a="1"/>
  <c r="AF1365" i="3" s="1"/>
  <c r="AF1366" i="3" a="1"/>
  <c r="AF1366" i="3" s="1"/>
  <c r="AF1367" i="3" a="1"/>
  <c r="AF1367" i="3" s="1"/>
  <c r="AF1368" i="3" a="1"/>
  <c r="AF1368" i="3" s="1"/>
  <c r="AF1369" i="3" a="1"/>
  <c r="AF1369" i="3" s="1"/>
  <c r="AF1370" i="3" a="1"/>
  <c r="AF1370" i="3" s="1"/>
  <c r="AF1371" i="3" a="1"/>
  <c r="AF1371" i="3" s="1"/>
  <c r="AF1372" i="3" a="1"/>
  <c r="AF1372" i="3" s="1"/>
  <c r="AF1373" i="3" a="1"/>
  <c r="AF1373" i="3" s="1"/>
  <c r="AF1374" i="3" a="1"/>
  <c r="AF1374" i="3" s="1"/>
  <c r="AF1375" i="3" a="1"/>
  <c r="AF1375" i="3" s="1"/>
  <c r="AF1376" i="3" a="1"/>
  <c r="AF1376" i="3" s="1"/>
  <c r="AF1377" i="3" a="1"/>
  <c r="AF1377" i="3" s="1"/>
  <c r="AF1378" i="3" a="1"/>
  <c r="AF1378" i="3" s="1"/>
  <c r="AF1379" i="3" a="1"/>
  <c r="AF1379" i="3" s="1"/>
  <c r="AF1380" i="3" a="1"/>
  <c r="AF1380" i="3" s="1"/>
  <c r="AF1381" i="3" a="1"/>
  <c r="AF1381" i="3" s="1"/>
  <c r="AF1382" i="3" a="1"/>
  <c r="AF1382" i="3" s="1"/>
  <c r="AF1383" i="3" a="1"/>
  <c r="AF1383" i="3" s="1"/>
  <c r="AF1384" i="3" a="1"/>
  <c r="AF1384" i="3" s="1"/>
  <c r="AF1385" i="3" a="1"/>
  <c r="AF1385" i="3" s="1"/>
  <c r="AF1386" i="3" a="1"/>
  <c r="AF1386" i="3" s="1"/>
  <c r="AF1387" i="3" a="1"/>
  <c r="AF1387" i="3" s="1"/>
  <c r="AF1388" i="3" a="1"/>
  <c r="AF1388" i="3" s="1"/>
  <c r="AF1389" i="3" a="1"/>
  <c r="AF1389" i="3" s="1"/>
  <c r="AF1390" i="3" a="1"/>
  <c r="AF1390" i="3" s="1"/>
  <c r="AF1391" i="3" a="1"/>
  <c r="AF1391" i="3" s="1"/>
  <c r="AF1392" i="3" a="1"/>
  <c r="AF1392" i="3" s="1"/>
  <c r="AF1393" i="3" a="1"/>
  <c r="AF1393" i="3" s="1"/>
  <c r="AF1394" i="3" a="1"/>
  <c r="AF1394" i="3" s="1"/>
  <c r="AF1395" i="3" a="1"/>
  <c r="AF1395" i="3" s="1"/>
  <c r="AF1396" i="3" a="1"/>
  <c r="AF1396" i="3" s="1"/>
  <c r="AF1397" i="3" a="1"/>
  <c r="AF1397" i="3" s="1"/>
  <c r="AF1398" i="3" a="1"/>
  <c r="AF1398" i="3" s="1"/>
  <c r="AF1399" i="3" a="1"/>
  <c r="AF1399" i="3" s="1"/>
  <c r="AF1400" i="3" a="1"/>
  <c r="AF1400" i="3" s="1"/>
  <c r="AF1401" i="3" a="1"/>
  <c r="AF1401" i="3" s="1"/>
  <c r="AF1402" i="3" a="1"/>
  <c r="AF1402" i="3" s="1"/>
  <c r="AF1403" i="3" a="1"/>
  <c r="AF1403" i="3" s="1"/>
  <c r="AF1404" i="3" a="1"/>
  <c r="AF1404" i="3" s="1"/>
  <c r="AF1405" i="3" a="1"/>
  <c r="AF1405" i="3" s="1"/>
  <c r="AF1406" i="3" a="1"/>
  <c r="AF1406" i="3" s="1"/>
  <c r="AF1407" i="3" a="1"/>
  <c r="AF1407" i="3" s="1"/>
  <c r="AF1408" i="3" a="1"/>
  <c r="AF1408" i="3" s="1"/>
  <c r="AF1409" i="3" a="1"/>
  <c r="AF1409" i="3" s="1"/>
  <c r="AF1410" i="3" a="1"/>
  <c r="AF1410" i="3" s="1"/>
  <c r="AF1411" i="3" a="1"/>
  <c r="AF1411" i="3" s="1"/>
  <c r="AF1412" i="3" a="1"/>
  <c r="AF1412" i="3" s="1"/>
  <c r="AF1413" i="3" a="1"/>
  <c r="AF1413" i="3" s="1"/>
  <c r="AF1414" i="3" a="1"/>
  <c r="AF1414" i="3" s="1"/>
  <c r="AF1415" i="3" a="1"/>
  <c r="AF1415" i="3" s="1"/>
  <c r="AF1416" i="3" a="1"/>
  <c r="AF1416" i="3" s="1"/>
  <c r="AF1417" i="3" a="1"/>
  <c r="AF1417" i="3" s="1"/>
  <c r="AF1418" i="3" a="1"/>
  <c r="AF1418" i="3" s="1"/>
  <c r="AF1419" i="3" a="1"/>
  <c r="AF1419" i="3" s="1"/>
  <c r="AF1420" i="3" a="1"/>
  <c r="AF1420" i="3" s="1"/>
  <c r="AF1421" i="3" a="1"/>
  <c r="AF1421" i="3" s="1"/>
  <c r="AF1422" i="3" a="1"/>
  <c r="AF1422" i="3" s="1"/>
  <c r="AF1423" i="3" a="1"/>
  <c r="AF1423" i="3" s="1"/>
  <c r="AF1424" i="3" a="1"/>
  <c r="AF1424" i="3" s="1"/>
  <c r="AF1425" i="3" a="1"/>
  <c r="AF1425" i="3" s="1"/>
  <c r="AF1426" i="3" a="1"/>
  <c r="AF1426" i="3" s="1"/>
  <c r="AF1427" i="3" a="1"/>
  <c r="AF1427" i="3" s="1"/>
  <c r="AF1428" i="3" a="1"/>
  <c r="AF1428" i="3" s="1"/>
  <c r="AF1429" i="3" a="1"/>
  <c r="AF1429" i="3" s="1"/>
  <c r="AF1430" i="3" a="1"/>
  <c r="AF1430" i="3" s="1"/>
  <c r="AF1431" i="3" a="1"/>
  <c r="AF1431" i="3" s="1"/>
  <c r="AF1432" i="3" a="1"/>
  <c r="AF1432" i="3" s="1"/>
  <c r="AF1433" i="3" a="1"/>
  <c r="AF1433" i="3" s="1"/>
  <c r="AF1434" i="3" a="1"/>
  <c r="AF1434" i="3" s="1"/>
  <c r="AF1435" i="3" a="1"/>
  <c r="AF1435" i="3" s="1"/>
  <c r="AF1436" i="3" a="1"/>
  <c r="AF1436" i="3" s="1"/>
  <c r="AF1437" i="3" a="1"/>
  <c r="AF1437" i="3" s="1"/>
  <c r="AF1438" i="3" a="1"/>
  <c r="AF1438" i="3" s="1"/>
  <c r="AF1439" i="3" a="1"/>
  <c r="AF1439" i="3" s="1"/>
  <c r="AF1440" i="3" a="1"/>
  <c r="AF1440" i="3" s="1"/>
  <c r="AF1441" i="3" a="1"/>
  <c r="AF1441" i="3" s="1"/>
  <c r="AF1442" i="3" a="1"/>
  <c r="AF1442" i="3" s="1"/>
  <c r="AF1443" i="3" a="1"/>
  <c r="AF1443" i="3" s="1"/>
  <c r="AF1444" i="3" a="1"/>
  <c r="AF1444" i="3" s="1"/>
  <c r="AF1445" i="3" a="1"/>
  <c r="AF1445" i="3" s="1"/>
  <c r="AF1446" i="3" a="1"/>
  <c r="AF1446" i="3" s="1"/>
  <c r="AF1447" i="3" a="1"/>
  <c r="AF1447" i="3" s="1"/>
  <c r="AF1448" i="3" a="1"/>
  <c r="AF1448" i="3" s="1"/>
  <c r="AF1449" i="3" a="1"/>
  <c r="AF1449" i="3" s="1"/>
  <c r="AF1450" i="3" a="1"/>
  <c r="AF1450" i="3" s="1"/>
  <c r="AF1451" i="3" a="1"/>
  <c r="AF1451" i="3" s="1"/>
  <c r="AF1452" i="3" a="1"/>
  <c r="AF1452" i="3" s="1"/>
  <c r="AF1453" i="3" a="1"/>
  <c r="AF1453" i="3" s="1"/>
  <c r="AF1454" i="3" a="1"/>
  <c r="AF1454" i="3" s="1"/>
  <c r="AF1455" i="3" a="1"/>
  <c r="AF1455" i="3" s="1"/>
  <c r="AF1456" i="3" a="1"/>
  <c r="AF1456" i="3" s="1"/>
  <c r="AF1457" i="3" a="1"/>
  <c r="AF1457" i="3" s="1"/>
  <c r="AF1458" i="3" a="1"/>
  <c r="AF1458" i="3" s="1"/>
  <c r="AF1459" i="3" a="1"/>
  <c r="AF1459" i="3" s="1"/>
  <c r="AF1460" i="3" a="1"/>
  <c r="AF1460" i="3" s="1"/>
  <c r="AF1461" i="3" a="1"/>
  <c r="AF1461" i="3" s="1"/>
  <c r="AF1462" i="3" a="1"/>
  <c r="AF1462" i="3" s="1"/>
  <c r="AF1463" i="3" a="1"/>
  <c r="AF1463" i="3" s="1"/>
  <c r="AF1464" i="3" a="1"/>
  <c r="AF1464" i="3" s="1"/>
  <c r="AF1465" i="3" a="1"/>
  <c r="AF1465" i="3" s="1"/>
  <c r="AF1466" i="3" a="1"/>
  <c r="AF1466" i="3" s="1"/>
  <c r="AF1467" i="3" a="1"/>
  <c r="AF1467" i="3" s="1"/>
  <c r="AF1468" i="3" a="1"/>
  <c r="AF1468" i="3" s="1"/>
  <c r="AF1469" i="3" a="1"/>
  <c r="AF1469" i="3" s="1"/>
  <c r="AF1470" i="3" a="1"/>
  <c r="AF1470" i="3" s="1"/>
  <c r="AF1471" i="3" a="1"/>
  <c r="AF1471" i="3" s="1"/>
  <c r="AF1472" i="3" a="1"/>
  <c r="AF1472" i="3" s="1"/>
  <c r="AF1473" i="3" a="1"/>
  <c r="AF1473" i="3" s="1"/>
  <c r="AF1474" i="3" a="1"/>
  <c r="AF1474" i="3" s="1"/>
  <c r="AF1475" i="3" a="1"/>
  <c r="AF1475" i="3" s="1"/>
  <c r="AF1476" i="3" a="1"/>
  <c r="AF1476" i="3" s="1"/>
  <c r="AF1477" i="3" a="1"/>
  <c r="AF1477" i="3" s="1"/>
  <c r="AF1478" i="3" a="1"/>
  <c r="AF1478" i="3" s="1"/>
  <c r="AF1479" i="3" a="1"/>
  <c r="AF1479" i="3" s="1"/>
  <c r="AF1480" i="3" a="1"/>
  <c r="AF1480" i="3" s="1"/>
  <c r="AF1481" i="3" a="1"/>
  <c r="AF1481" i="3" s="1"/>
  <c r="AF1482" i="3" a="1"/>
  <c r="AF1482" i="3" s="1"/>
  <c r="AF1483" i="3" a="1"/>
  <c r="AF1483" i="3" s="1"/>
  <c r="AF1484" i="3" a="1"/>
  <c r="AF1484" i="3" s="1"/>
  <c r="AF1485" i="3" a="1"/>
  <c r="AF1485" i="3" s="1"/>
  <c r="AF1486" i="3" a="1"/>
  <c r="AF1486" i="3" s="1"/>
  <c r="AF1487" i="3" a="1"/>
  <c r="AF1487" i="3" s="1"/>
  <c r="AF1488" i="3" a="1"/>
  <c r="AF1488" i="3" s="1"/>
  <c r="AF1489" i="3" a="1"/>
  <c r="AF1489" i="3" s="1"/>
  <c r="AF1490" i="3" a="1"/>
  <c r="AF1490" i="3" s="1"/>
  <c r="AF1491" i="3" a="1"/>
  <c r="AF1491" i="3" s="1"/>
  <c r="AF1492" i="3" a="1"/>
  <c r="AF1492" i="3" s="1"/>
  <c r="AF1493" i="3" a="1"/>
  <c r="AF1493" i="3" s="1"/>
  <c r="AF1494" i="3" a="1"/>
  <c r="AF1494" i="3" s="1"/>
  <c r="AF1495" i="3" a="1"/>
  <c r="AF1495" i="3" s="1"/>
  <c r="AF1496" i="3" a="1"/>
  <c r="AF1496" i="3" s="1"/>
  <c r="AF1497" i="3" a="1"/>
  <c r="AF1497" i="3" s="1"/>
  <c r="AF1498" i="3" a="1"/>
  <c r="AF1498" i="3" s="1"/>
  <c r="AF1499" i="3" a="1"/>
  <c r="AF1499" i="3" s="1"/>
  <c r="AF1500" i="3" a="1"/>
  <c r="AF1500" i="3" s="1"/>
  <c r="AF1501" i="3" a="1"/>
  <c r="AF1501" i="3" s="1"/>
  <c r="AF1502" i="3" a="1"/>
  <c r="AF1502" i="3" s="1"/>
  <c r="AF1503" i="3" a="1"/>
  <c r="AF1503" i="3" s="1"/>
  <c r="AF1504" i="3" a="1"/>
  <c r="AF1504" i="3" s="1"/>
  <c r="AF1505" i="3" a="1"/>
  <c r="AF1505" i="3" s="1"/>
  <c r="AF1506" i="3" a="1"/>
  <c r="AF1506" i="3" s="1"/>
  <c r="AF1507" i="3" a="1"/>
  <c r="AF1507" i="3" s="1"/>
  <c r="AF1508" i="3" a="1"/>
  <c r="AF1508" i="3" s="1"/>
  <c r="AF1509" i="3" a="1"/>
  <c r="AF1509" i="3" s="1"/>
  <c r="AF1510" i="3" a="1"/>
  <c r="AF1510" i="3" s="1"/>
  <c r="AF1511" i="3" a="1"/>
  <c r="AF1511" i="3" s="1"/>
  <c r="AF1512" i="3" a="1"/>
  <c r="AF1512" i="3" s="1"/>
  <c r="AF1513" i="3" a="1"/>
  <c r="AF1513" i="3" s="1"/>
  <c r="AF1514" i="3" a="1"/>
  <c r="AF1514" i="3" s="1"/>
  <c r="AF1515" i="3" a="1"/>
  <c r="AF1515" i="3" s="1"/>
  <c r="AF1516" i="3" a="1"/>
  <c r="AF1516" i="3" s="1"/>
  <c r="AF1517" i="3" a="1"/>
  <c r="AF1517" i="3" s="1"/>
  <c r="AF1518" i="3" a="1"/>
  <c r="AF1518" i="3" s="1"/>
  <c r="AF1519" i="3" a="1"/>
  <c r="AF1519" i="3" s="1"/>
  <c r="AF1520" i="3" a="1"/>
  <c r="AF1520" i="3" s="1"/>
  <c r="AF1521" i="3" a="1"/>
  <c r="AF1521" i="3" s="1"/>
  <c r="AF1522" i="3" a="1"/>
  <c r="AF1522" i="3" s="1"/>
  <c r="AF1523" i="3" a="1"/>
  <c r="AF1523" i="3" s="1"/>
  <c r="AF1524" i="3" a="1"/>
  <c r="AF1524" i="3" s="1"/>
  <c r="AF1525" i="3" a="1"/>
  <c r="AF1525" i="3" s="1"/>
  <c r="AF1526" i="3" a="1"/>
  <c r="AF1526" i="3" s="1"/>
  <c r="AF1527" i="3" a="1"/>
  <c r="AF1527" i="3" s="1"/>
  <c r="AF1528" i="3" a="1"/>
  <c r="AF1528" i="3" s="1"/>
  <c r="AF1529" i="3" a="1"/>
  <c r="AF1529" i="3" s="1"/>
  <c r="AF1530" i="3" a="1"/>
  <c r="AF1530" i="3" s="1"/>
  <c r="AF1531" i="3" a="1"/>
  <c r="AF1531" i="3" s="1"/>
  <c r="AF1532" i="3" a="1"/>
  <c r="AF1532" i="3" s="1"/>
  <c r="AF1533" i="3" a="1"/>
  <c r="AF1533" i="3" s="1"/>
  <c r="AF1534" i="3" a="1"/>
  <c r="AF1534" i="3" s="1"/>
  <c r="AF1535" i="3" a="1"/>
  <c r="AF1535" i="3" s="1"/>
  <c r="AF1536" i="3" a="1"/>
  <c r="AF1536" i="3" s="1"/>
  <c r="AF1537" i="3" a="1"/>
  <c r="AF1537" i="3" s="1"/>
  <c r="AF1538" i="3" a="1"/>
  <c r="AF1538" i="3" s="1"/>
  <c r="AF1539" i="3" a="1"/>
  <c r="AF1539" i="3" s="1"/>
  <c r="AF1540" i="3" a="1"/>
  <c r="AF1540" i="3" s="1"/>
  <c r="AF1541" i="3" a="1"/>
  <c r="AF1541" i="3" s="1"/>
  <c r="AF1542" i="3" a="1"/>
  <c r="AF1542" i="3" s="1"/>
  <c r="AF1543" i="3" a="1"/>
  <c r="AF1543" i="3" s="1"/>
  <c r="AF1544" i="3" a="1"/>
  <c r="AF1544" i="3" s="1"/>
  <c r="AF1545" i="3" a="1"/>
  <c r="AF1545" i="3" s="1"/>
  <c r="AF1546" i="3" a="1"/>
  <c r="AF1546" i="3" s="1"/>
  <c r="AF1547" i="3" a="1"/>
  <c r="AF1547" i="3" s="1"/>
  <c r="AF1548" i="3" a="1"/>
  <c r="AF1548" i="3" s="1"/>
  <c r="AF1549" i="3" a="1"/>
  <c r="AF1549" i="3" s="1"/>
  <c r="AF1550" i="3" a="1"/>
  <c r="AF1550" i="3" s="1"/>
  <c r="AF1551" i="3" a="1"/>
  <c r="AF1551" i="3" s="1"/>
  <c r="AF1552" i="3" a="1"/>
  <c r="AF1552" i="3" s="1"/>
  <c r="AF1553" i="3" a="1"/>
  <c r="AF1553" i="3" s="1"/>
  <c r="AF1554" i="3" a="1"/>
  <c r="AF1554" i="3" s="1"/>
  <c r="AF1555" i="3" a="1"/>
  <c r="AF1555" i="3" s="1"/>
  <c r="AF1556" i="3" a="1"/>
  <c r="AF1556" i="3" s="1"/>
  <c r="AF1557" i="3" a="1"/>
  <c r="AF1557" i="3" s="1"/>
  <c r="AF1558" i="3" a="1"/>
  <c r="AF1558" i="3" s="1"/>
  <c r="AF1559" i="3" a="1"/>
  <c r="AF1559" i="3" s="1"/>
  <c r="AF1560" i="3" a="1"/>
  <c r="AF1560" i="3" s="1"/>
  <c r="AF1561" i="3" a="1"/>
  <c r="AF1561" i="3" s="1"/>
  <c r="AF1562" i="3" a="1"/>
  <c r="AF1562" i="3" s="1"/>
  <c r="AF1563" i="3" a="1"/>
  <c r="AF1563" i="3" s="1"/>
  <c r="AF1564" i="3" a="1"/>
  <c r="AF1564" i="3" s="1"/>
  <c r="AF1565" i="3" a="1"/>
  <c r="AF1565" i="3" s="1"/>
  <c r="AF1566" i="3" a="1"/>
  <c r="AF1566" i="3" s="1"/>
  <c r="AF1567" i="3" a="1"/>
  <c r="AF1567" i="3" s="1"/>
  <c r="AF1568" i="3" a="1"/>
  <c r="AF1568" i="3" s="1"/>
  <c r="AF1569" i="3" a="1"/>
  <c r="AF1569" i="3" s="1"/>
  <c r="AF1570" i="3" a="1"/>
  <c r="AF1570" i="3" s="1"/>
  <c r="AF1571" i="3" a="1"/>
  <c r="AF1571" i="3" s="1"/>
  <c r="AF1572" i="3" a="1"/>
  <c r="AF1572" i="3" s="1"/>
  <c r="AF1573" i="3" a="1"/>
  <c r="AF1573" i="3" s="1"/>
  <c r="AF1574" i="3" a="1"/>
  <c r="AF1574" i="3" s="1"/>
  <c r="AF1575" i="3" a="1"/>
  <c r="AF1575" i="3" s="1"/>
  <c r="AF1576" i="3" a="1"/>
  <c r="AF1576" i="3" s="1"/>
  <c r="AF1577" i="3" a="1"/>
  <c r="AF1577" i="3" s="1"/>
  <c r="AF1578" i="3" a="1"/>
  <c r="AF1578" i="3" s="1"/>
  <c r="AF1579" i="3" a="1"/>
  <c r="AF1579" i="3" s="1"/>
  <c r="AF1580" i="3" a="1"/>
  <c r="AF1580" i="3" s="1"/>
  <c r="AF1581" i="3" a="1"/>
  <c r="AF1581" i="3" s="1"/>
  <c r="AF1582" i="3" a="1"/>
  <c r="AF1582" i="3" s="1"/>
  <c r="AF1583" i="3" a="1"/>
  <c r="AF1583" i="3" s="1"/>
  <c r="AF1584" i="3" a="1"/>
  <c r="AF1584" i="3" s="1"/>
  <c r="AF1585" i="3" a="1"/>
  <c r="AF1585" i="3" s="1"/>
  <c r="AF1586" i="3" a="1"/>
  <c r="AF1586" i="3" s="1"/>
  <c r="AF1587" i="3" a="1"/>
  <c r="AF1587" i="3" s="1"/>
  <c r="AF1588" i="3" a="1"/>
  <c r="AF1588" i="3" s="1"/>
  <c r="AF1589" i="3" a="1"/>
  <c r="AF1589" i="3" s="1"/>
  <c r="AF1590" i="3" a="1"/>
  <c r="AF1590" i="3" s="1"/>
  <c r="AF1591" i="3" a="1"/>
  <c r="AF1591" i="3" s="1"/>
  <c r="AF1592" i="3" a="1"/>
  <c r="AF1592" i="3" s="1"/>
  <c r="AF1593" i="3" a="1"/>
  <c r="AF1593" i="3" s="1"/>
  <c r="AF1594" i="3" a="1"/>
  <c r="AF1594" i="3" s="1"/>
  <c r="AF1595" i="3" a="1"/>
  <c r="AF1595" i="3" s="1"/>
  <c r="AF1596" i="3" a="1"/>
  <c r="AF1596" i="3" s="1"/>
  <c r="AF1597" i="3" a="1"/>
  <c r="AF1597" i="3" s="1"/>
  <c r="AF1598" i="3" a="1"/>
  <c r="AF1598" i="3" s="1"/>
  <c r="AF1599" i="3" a="1"/>
  <c r="AF1599" i="3" s="1"/>
  <c r="AF6" i="3" a="1"/>
  <c r="AF6" i="3" s="1"/>
  <c r="AF7" i="5" a="1"/>
  <c r="AF7" i="5" s="1"/>
  <c r="AF8" i="5" a="1"/>
  <c r="AF8" i="5" s="1"/>
  <c r="AF9" i="5" a="1"/>
  <c r="AF9" i="5" s="1"/>
  <c r="AF10" i="5" a="1"/>
  <c r="AF10" i="5" s="1"/>
  <c r="AF11" i="5" a="1"/>
  <c r="AF11" i="5" s="1"/>
  <c r="AF12" i="5" a="1"/>
  <c r="AF12" i="5" s="1"/>
  <c r="AF13" i="5" a="1"/>
  <c r="AF13" i="5" s="1"/>
  <c r="AF14" i="5" a="1"/>
  <c r="AF14" i="5" s="1"/>
  <c r="AF15" i="5" a="1"/>
  <c r="AF15" i="5" s="1"/>
  <c r="AF16" i="5" a="1"/>
  <c r="AF16" i="5" s="1"/>
  <c r="AF17" i="5" a="1"/>
  <c r="AF17" i="5" s="1"/>
  <c r="AF18" i="5" a="1"/>
  <c r="AF18" i="5" s="1"/>
  <c r="AF19" i="5" a="1"/>
  <c r="AF19" i="5" s="1"/>
  <c r="AF20" i="5" a="1"/>
  <c r="AF20" i="5" s="1"/>
  <c r="AF21" i="5" a="1"/>
  <c r="AF21" i="5" s="1"/>
  <c r="AF22" i="5" a="1"/>
  <c r="AF22" i="5" s="1"/>
  <c r="AF23" i="5" a="1"/>
  <c r="AF23" i="5" s="1"/>
  <c r="AF24" i="5" a="1"/>
  <c r="AF24" i="5" s="1"/>
  <c r="AF25" i="5" a="1"/>
  <c r="AF25" i="5" s="1"/>
  <c r="AF26" i="5" a="1"/>
  <c r="AF26" i="5" s="1"/>
  <c r="AF27" i="5" a="1"/>
  <c r="AF27" i="5" s="1"/>
  <c r="AF28" i="5" a="1"/>
  <c r="AF28" i="5" s="1"/>
  <c r="AF29" i="5" a="1"/>
  <c r="AF29" i="5" s="1"/>
  <c r="AF30" i="5" a="1"/>
  <c r="AF30" i="5" s="1"/>
  <c r="AF31" i="5" a="1"/>
  <c r="AF31" i="5" s="1"/>
  <c r="AF32" i="5" a="1"/>
  <c r="AF32" i="5" s="1"/>
  <c r="AF33" i="5" a="1"/>
  <c r="AF33" i="5" s="1"/>
  <c r="AF34" i="5" a="1"/>
  <c r="AF34" i="5" s="1"/>
  <c r="AF35" i="5" a="1"/>
  <c r="AF35" i="5" s="1"/>
  <c r="AF36" i="5" a="1"/>
  <c r="AF36" i="5" s="1"/>
  <c r="AF37" i="5" a="1"/>
  <c r="AF37" i="5" s="1"/>
  <c r="AF38" i="5" a="1"/>
  <c r="AF38" i="5" s="1"/>
  <c r="AF39" i="5" a="1"/>
  <c r="AF39" i="5" s="1"/>
  <c r="AF40" i="5" a="1"/>
  <c r="AF40" i="5" s="1"/>
  <c r="AF41" i="5" a="1"/>
  <c r="AF41" i="5" s="1"/>
  <c r="AF42" i="5" a="1"/>
  <c r="AF42" i="5" s="1"/>
  <c r="AF43" i="5" a="1"/>
  <c r="AF43" i="5" s="1"/>
  <c r="AF44" i="5" a="1"/>
  <c r="AF44" i="5" s="1"/>
  <c r="AF45" i="5" a="1"/>
  <c r="AF45" i="5" s="1"/>
  <c r="AF46" i="5" a="1"/>
  <c r="AF46" i="5" s="1"/>
  <c r="AF47" i="5" a="1"/>
  <c r="AF47" i="5" s="1"/>
  <c r="AF48" i="5" a="1"/>
  <c r="AF48" i="5" s="1"/>
  <c r="AF49" i="5" a="1"/>
  <c r="AF49" i="5" s="1"/>
  <c r="AF50" i="5" a="1"/>
  <c r="AF50" i="5" s="1"/>
  <c r="AF51" i="5" a="1"/>
  <c r="AF51" i="5" s="1"/>
  <c r="AF52" i="5" a="1"/>
  <c r="AF52" i="5" s="1"/>
  <c r="AF53" i="5" a="1"/>
  <c r="AF53" i="5" s="1"/>
  <c r="AF54" i="5" a="1"/>
  <c r="AF54" i="5" s="1"/>
  <c r="AF55" i="5" a="1"/>
  <c r="AF55" i="5" s="1"/>
  <c r="AF56" i="5" a="1"/>
  <c r="AF56" i="5" s="1"/>
  <c r="AF57" i="5" a="1"/>
  <c r="AF57" i="5" s="1"/>
  <c r="AF58" i="5" a="1"/>
  <c r="AF58" i="5" s="1"/>
  <c r="AF59" i="5" a="1"/>
  <c r="AF59" i="5" s="1"/>
  <c r="AF60" i="5" a="1"/>
  <c r="AF60" i="5" s="1"/>
  <c r="AF61" i="5" a="1"/>
  <c r="AF61" i="5" s="1"/>
  <c r="AF62" i="5" a="1"/>
  <c r="AF62" i="5" s="1"/>
  <c r="AF63" i="5" a="1"/>
  <c r="AF63" i="5" s="1"/>
  <c r="AF64" i="5" a="1"/>
  <c r="AF64" i="5" s="1"/>
  <c r="AF65" i="5" a="1"/>
  <c r="AF65" i="5" s="1"/>
  <c r="AF66" i="5" a="1"/>
  <c r="AF66" i="5" s="1"/>
  <c r="AF67" i="5" a="1"/>
  <c r="AF67" i="5" s="1"/>
  <c r="AF68" i="5" a="1"/>
  <c r="AF68" i="5" s="1"/>
  <c r="AF69" i="5" a="1"/>
  <c r="AF69" i="5" s="1"/>
  <c r="AF70" i="5" a="1"/>
  <c r="AF70" i="5" s="1"/>
  <c r="AF71" i="5" a="1"/>
  <c r="AF71" i="5" s="1"/>
  <c r="AF72" i="5" a="1"/>
  <c r="AF72" i="5" s="1"/>
  <c r="AF73" i="5" a="1"/>
  <c r="AF73" i="5" s="1"/>
  <c r="AF74" i="5" a="1"/>
  <c r="AF74" i="5" s="1"/>
  <c r="AF75" i="5" a="1"/>
  <c r="AF75" i="5" s="1"/>
  <c r="AF76" i="5" a="1"/>
  <c r="AF76" i="5" s="1"/>
  <c r="AF77" i="5" a="1"/>
  <c r="AF77" i="5" s="1"/>
  <c r="AF78" i="5" a="1"/>
  <c r="AF78" i="5" s="1"/>
  <c r="AF79" i="5" a="1"/>
  <c r="AF79" i="5" s="1"/>
  <c r="AF80" i="5" a="1"/>
  <c r="AF80" i="5" s="1"/>
  <c r="AF81" i="5" a="1"/>
  <c r="AF81" i="5" s="1"/>
  <c r="AF82" i="5" a="1"/>
  <c r="AF82" i="5" s="1"/>
  <c r="AF83" i="5" a="1"/>
  <c r="AF83" i="5" s="1"/>
  <c r="AF84" i="5" a="1"/>
  <c r="AF84" i="5" s="1"/>
  <c r="AF85" i="5" a="1"/>
  <c r="AF85" i="5" s="1"/>
  <c r="AF86" i="5" a="1"/>
  <c r="AF86" i="5" s="1"/>
  <c r="AF87" i="5" a="1"/>
  <c r="AF87" i="5" s="1"/>
  <c r="AF88" i="5" a="1"/>
  <c r="AF88" i="5" s="1"/>
  <c r="AF89" i="5" a="1"/>
  <c r="AF89" i="5" s="1"/>
  <c r="AF90" i="5" a="1"/>
  <c r="AF90" i="5" s="1"/>
  <c r="AF91" i="5" a="1"/>
  <c r="AF91" i="5" s="1"/>
  <c r="AF92" i="5" a="1"/>
  <c r="AF92" i="5" s="1"/>
  <c r="AF93" i="5" a="1"/>
  <c r="AF93" i="5" s="1"/>
  <c r="AF94" i="5" a="1"/>
  <c r="AF94" i="5" s="1"/>
  <c r="AF95" i="5" a="1"/>
  <c r="AF95" i="5" s="1"/>
  <c r="AF96" i="5" a="1"/>
  <c r="AF96" i="5" s="1"/>
  <c r="AF97" i="5" a="1"/>
  <c r="AF97" i="5" s="1"/>
  <c r="AF98" i="5" a="1"/>
  <c r="AF98" i="5" s="1"/>
  <c r="AF99" i="5" a="1"/>
  <c r="AF99" i="5" s="1"/>
  <c r="AF100" i="5" a="1"/>
  <c r="AF100" i="5" s="1"/>
  <c r="AF101" i="5" a="1"/>
  <c r="AF101" i="5" s="1"/>
  <c r="AF102" i="5" a="1"/>
  <c r="AF102" i="5" s="1"/>
  <c r="AF103" i="5" a="1"/>
  <c r="AF103" i="5" s="1"/>
  <c r="AF104" i="5" a="1"/>
  <c r="AF104" i="5" s="1"/>
  <c r="AF105" i="5" a="1"/>
  <c r="AF105" i="5" s="1"/>
  <c r="AF106" i="5" a="1"/>
  <c r="AF106" i="5" s="1"/>
  <c r="AF107" i="5" a="1"/>
  <c r="AF107" i="5" s="1"/>
  <c r="AF108" i="5" a="1"/>
  <c r="AF108" i="5" s="1"/>
  <c r="AF109" i="5" a="1"/>
  <c r="AF109" i="5" s="1"/>
  <c r="AF110" i="5" a="1"/>
  <c r="AF110" i="5" s="1"/>
  <c r="AF111" i="5" a="1"/>
  <c r="AF111" i="5" s="1"/>
  <c r="AF112" i="5" a="1"/>
  <c r="AF112" i="5" s="1"/>
  <c r="AF113" i="5" a="1"/>
  <c r="AF113" i="5" s="1"/>
  <c r="AF114" i="5" a="1"/>
  <c r="AF114" i="5" s="1"/>
  <c r="AF115" i="5" a="1"/>
  <c r="AF115" i="5" s="1"/>
  <c r="AF116" i="5" a="1"/>
  <c r="AF116" i="5" s="1"/>
  <c r="AF117" i="5" a="1"/>
  <c r="AF117" i="5" s="1"/>
  <c r="AF118" i="5" a="1"/>
  <c r="AF118" i="5" s="1"/>
  <c r="AF119" i="5" a="1"/>
  <c r="AF119" i="5" s="1"/>
  <c r="AF120" i="5" a="1"/>
  <c r="AF120" i="5" s="1"/>
  <c r="AF121" i="5" a="1"/>
  <c r="AF121" i="5" s="1"/>
  <c r="AF122" i="5" a="1"/>
  <c r="AF122" i="5" s="1"/>
  <c r="AF123" i="5" a="1"/>
  <c r="AF123" i="5" s="1"/>
  <c r="AF124" i="5" a="1"/>
  <c r="AF124" i="5" s="1"/>
  <c r="AF125" i="5" a="1"/>
  <c r="AF125" i="5" s="1"/>
  <c r="AF126" i="5" a="1"/>
  <c r="AF126" i="5" s="1"/>
  <c r="AF127" i="5" a="1"/>
  <c r="AF127" i="5" s="1"/>
  <c r="AF128" i="5" a="1"/>
  <c r="AF128" i="5" s="1"/>
  <c r="AF129" i="5" a="1"/>
  <c r="AF129" i="5" s="1"/>
  <c r="AF130" i="5" a="1"/>
  <c r="AF130" i="5" s="1"/>
  <c r="AF131" i="5" a="1"/>
  <c r="AF131" i="5" s="1"/>
  <c r="AF132" i="5" a="1"/>
  <c r="AF132" i="5" s="1"/>
  <c r="AF133" i="5" a="1"/>
  <c r="AF133" i="5" s="1"/>
  <c r="AF134" i="5" a="1"/>
  <c r="AF134" i="5" s="1"/>
  <c r="AF135" i="5" a="1"/>
  <c r="AF135" i="5" s="1"/>
  <c r="AF136" i="5" a="1"/>
  <c r="AF136" i="5" s="1"/>
  <c r="AF137" i="5" a="1"/>
  <c r="AF137" i="5" s="1"/>
  <c r="AF138" i="5" a="1"/>
  <c r="AF138" i="5" s="1"/>
  <c r="AF139" i="5" a="1"/>
  <c r="AF139" i="5" s="1"/>
  <c r="AF140" i="5" a="1"/>
  <c r="AF140" i="5" s="1"/>
  <c r="AF141" i="5" a="1"/>
  <c r="AF141" i="5" s="1"/>
  <c r="AF142" i="5" a="1"/>
  <c r="AF142" i="5" s="1"/>
  <c r="AF143" i="5" a="1"/>
  <c r="AF143" i="5" s="1"/>
  <c r="AF144" i="5" a="1"/>
  <c r="AF144" i="5" s="1"/>
  <c r="AF145" i="5" a="1"/>
  <c r="AF145" i="5" s="1"/>
  <c r="AF146" i="5" a="1"/>
  <c r="AF146" i="5" s="1"/>
  <c r="AF147" i="5" a="1"/>
  <c r="AF147" i="5" s="1"/>
  <c r="AF148" i="5" a="1"/>
  <c r="AF148" i="5" s="1"/>
  <c r="AF149" i="5" a="1"/>
  <c r="AF149" i="5" s="1"/>
  <c r="AF150" i="5" a="1"/>
  <c r="AF150" i="5" s="1"/>
  <c r="AF151" i="5" a="1"/>
  <c r="AF151" i="5" s="1"/>
  <c r="AF152" i="5" a="1"/>
  <c r="AF152" i="5" s="1"/>
  <c r="AF153" i="5" a="1"/>
  <c r="AF153" i="5" s="1"/>
  <c r="AF154" i="5" a="1"/>
  <c r="AF154" i="5" s="1"/>
  <c r="AF155" i="5" a="1"/>
  <c r="AF155" i="5" s="1"/>
  <c r="AF156" i="5" a="1"/>
  <c r="AF156" i="5" s="1"/>
  <c r="AF157" i="5" a="1"/>
  <c r="AF157" i="5" s="1"/>
  <c r="AF158" i="5" a="1"/>
  <c r="AF158" i="5" s="1"/>
  <c r="AF159" i="5" a="1"/>
  <c r="AF159" i="5" s="1"/>
  <c r="AF160" i="5" a="1"/>
  <c r="AF160" i="5" s="1"/>
  <c r="AF161" i="5" a="1"/>
  <c r="AF161" i="5" s="1"/>
  <c r="AF162" i="5" a="1"/>
  <c r="AF162" i="5" s="1"/>
  <c r="AF163" i="5" a="1"/>
  <c r="AF163" i="5" s="1"/>
  <c r="AF164" i="5" a="1"/>
  <c r="AF164" i="5" s="1"/>
  <c r="AF165" i="5" a="1"/>
  <c r="AF165" i="5" s="1"/>
  <c r="AF166" i="5" a="1"/>
  <c r="AF166" i="5" s="1"/>
  <c r="AF167" i="5" a="1"/>
  <c r="AF167" i="5" s="1"/>
  <c r="AF168" i="5" a="1"/>
  <c r="AF168" i="5" s="1"/>
  <c r="AF169" i="5" a="1"/>
  <c r="AF169" i="5" s="1"/>
  <c r="AF170" i="5" a="1"/>
  <c r="AF170" i="5" s="1"/>
  <c r="AF171" i="5" a="1"/>
  <c r="AF171" i="5" s="1"/>
  <c r="AF172" i="5" a="1"/>
  <c r="AF172" i="5" s="1"/>
  <c r="AF173" i="5" a="1"/>
  <c r="AF173" i="5" s="1"/>
  <c r="AF174" i="5" a="1"/>
  <c r="AF174" i="5" s="1"/>
  <c r="AF175" i="5" a="1"/>
  <c r="AF175" i="5" s="1"/>
  <c r="AF176" i="5" a="1"/>
  <c r="AF176" i="5" s="1"/>
  <c r="AF177" i="5" a="1"/>
  <c r="AF177" i="5" s="1"/>
  <c r="AF178" i="5" a="1"/>
  <c r="AF178" i="5" s="1"/>
  <c r="AF179" i="5" a="1"/>
  <c r="AF179" i="5" s="1"/>
  <c r="AF180" i="5" a="1"/>
  <c r="AF180" i="5" s="1"/>
  <c r="AF181" i="5" a="1"/>
  <c r="AF181" i="5" s="1"/>
  <c r="AF182" i="5" a="1"/>
  <c r="AF182" i="5" s="1"/>
  <c r="AF183" i="5" a="1"/>
  <c r="AF183" i="5" s="1"/>
  <c r="AF184" i="5" a="1"/>
  <c r="AF184" i="5" s="1"/>
  <c r="AF185" i="5" a="1"/>
  <c r="AF185" i="5" s="1"/>
  <c r="AF186" i="5" a="1"/>
  <c r="AF186" i="5" s="1"/>
  <c r="AF187" i="5" a="1"/>
  <c r="AF187" i="5" s="1"/>
  <c r="AF188" i="5" a="1"/>
  <c r="AF188" i="5" s="1"/>
  <c r="AF189" i="5" a="1"/>
  <c r="AF189" i="5" s="1"/>
  <c r="AF190" i="5" a="1"/>
  <c r="AF190" i="5" s="1"/>
  <c r="AF191" i="5" a="1"/>
  <c r="AF191" i="5" s="1"/>
  <c r="AF192" i="5" a="1"/>
  <c r="AF192" i="5" s="1"/>
  <c r="AF193" i="5" a="1"/>
  <c r="AF193" i="5" s="1"/>
  <c r="AF194" i="5" a="1"/>
  <c r="AF194" i="5" s="1"/>
  <c r="AF195" i="5" a="1"/>
  <c r="AF195" i="5" s="1"/>
  <c r="AF196" i="5" a="1"/>
  <c r="AF196" i="5" s="1"/>
  <c r="AF197" i="5" a="1"/>
  <c r="AF197" i="5" s="1"/>
  <c r="AF198" i="5" a="1"/>
  <c r="AF198" i="5" s="1"/>
  <c r="AF199" i="5" a="1"/>
  <c r="AF199" i="5" s="1"/>
  <c r="AF200" i="5" a="1"/>
  <c r="AF200" i="5" s="1"/>
  <c r="AF201" i="5" a="1"/>
  <c r="AF201" i="5" s="1"/>
  <c r="AF202" i="5" a="1"/>
  <c r="AF202" i="5" s="1"/>
  <c r="AF203" i="5" a="1"/>
  <c r="AF203" i="5" s="1"/>
  <c r="AF204" i="5" a="1"/>
  <c r="AF204" i="5" s="1"/>
  <c r="AF205" i="5" a="1"/>
  <c r="AF205" i="5" s="1"/>
  <c r="AF206" i="5" a="1"/>
  <c r="AF206" i="5" s="1"/>
  <c r="AF207" i="5" a="1"/>
  <c r="AF207" i="5" s="1"/>
  <c r="AF208" i="5" a="1"/>
  <c r="AF208" i="5" s="1"/>
  <c r="AF209" i="5" a="1"/>
  <c r="AF209" i="5" s="1"/>
  <c r="AF210" i="5" a="1"/>
  <c r="AF210" i="5" s="1"/>
  <c r="AF211" i="5" a="1"/>
  <c r="AF211" i="5" s="1"/>
  <c r="AF212" i="5" a="1"/>
  <c r="AF212" i="5" s="1"/>
  <c r="AF213" i="5" a="1"/>
  <c r="AF213" i="5" s="1"/>
  <c r="AF214" i="5" a="1"/>
  <c r="AF214" i="5" s="1"/>
  <c r="AF215" i="5" a="1"/>
  <c r="AF215" i="5" s="1"/>
  <c r="AF216" i="5" a="1"/>
  <c r="AF216" i="5" s="1"/>
  <c r="AF217" i="5" a="1"/>
  <c r="AF217" i="5" s="1"/>
  <c r="AF218" i="5" a="1"/>
  <c r="AF218" i="5" s="1"/>
  <c r="AF219" i="5" a="1"/>
  <c r="AF219" i="5" s="1"/>
  <c r="AF220" i="5" a="1"/>
  <c r="AF220" i="5" s="1"/>
  <c r="AF221" i="5" a="1"/>
  <c r="AF221" i="5" s="1"/>
  <c r="AF222" i="5" a="1"/>
  <c r="AF222" i="5" s="1"/>
  <c r="AF223" i="5" a="1"/>
  <c r="AF223" i="5" s="1"/>
  <c r="AF224" i="5" a="1"/>
  <c r="AF224" i="5" s="1"/>
  <c r="AF225" i="5" a="1"/>
  <c r="AF225" i="5" s="1"/>
  <c r="AF226" i="5" a="1"/>
  <c r="AF226" i="5" s="1"/>
  <c r="AF227" i="5" a="1"/>
  <c r="AF227" i="5" s="1"/>
  <c r="AF228" i="5" a="1"/>
  <c r="AF228" i="5" s="1"/>
  <c r="AF229" i="5" a="1"/>
  <c r="AF229" i="5" s="1"/>
  <c r="AF230" i="5" a="1"/>
  <c r="AF230" i="5" s="1"/>
  <c r="AF231" i="5" a="1"/>
  <c r="AF231" i="5" s="1"/>
  <c r="AF232" i="5" a="1"/>
  <c r="AF232" i="5" s="1"/>
  <c r="AF233" i="5" a="1"/>
  <c r="AF233" i="5" s="1"/>
  <c r="AF234" i="5" a="1"/>
  <c r="AF234" i="5" s="1"/>
  <c r="AF235" i="5" a="1"/>
  <c r="AF235" i="5" s="1"/>
  <c r="AF236" i="5" a="1"/>
  <c r="AF236" i="5" s="1"/>
  <c r="AF237" i="5" a="1"/>
  <c r="AF237" i="5" s="1"/>
  <c r="AF238" i="5" a="1"/>
  <c r="AF238" i="5" s="1"/>
  <c r="AF239" i="5" a="1"/>
  <c r="AF239" i="5" s="1"/>
  <c r="AF240" i="5" a="1"/>
  <c r="AF240" i="5" s="1"/>
  <c r="AF241" i="5" a="1"/>
  <c r="AF241" i="5" s="1"/>
  <c r="AF242" i="5" a="1"/>
  <c r="AF242" i="5" s="1"/>
  <c r="AF243" i="5" a="1"/>
  <c r="AF243" i="5" s="1"/>
  <c r="AF244" i="5" a="1"/>
  <c r="AF244" i="5" s="1"/>
  <c r="AF245" i="5" a="1"/>
  <c r="AF245" i="5" s="1"/>
  <c r="AF246" i="5" a="1"/>
  <c r="AF246" i="5" s="1"/>
  <c r="AF247" i="5" a="1"/>
  <c r="AF247" i="5" s="1"/>
  <c r="AF248" i="5" a="1"/>
  <c r="AF248" i="5" s="1"/>
  <c r="AF249" i="5" a="1"/>
  <c r="AF249" i="5" s="1"/>
  <c r="AF250" i="5" a="1"/>
  <c r="AF250" i="5" s="1"/>
  <c r="AF251" i="5" a="1"/>
  <c r="AF251" i="5" s="1"/>
  <c r="AF252" i="5" a="1"/>
  <c r="AF252" i="5" s="1"/>
  <c r="AF253" i="5" a="1"/>
  <c r="AF253" i="5" s="1"/>
  <c r="AF254" i="5" a="1"/>
  <c r="AF254" i="5" s="1"/>
  <c r="AF255" i="5" a="1"/>
  <c r="AF255" i="5" s="1"/>
  <c r="AF256" i="5" a="1"/>
  <c r="AF256" i="5" s="1"/>
  <c r="AF257" i="5" a="1"/>
  <c r="AF257" i="5" s="1"/>
  <c r="AF258" i="5" a="1"/>
  <c r="AF258" i="5" s="1"/>
  <c r="AF259" i="5" a="1"/>
  <c r="AF259" i="5" s="1"/>
  <c r="AF260" i="5" a="1"/>
  <c r="AF260" i="5" s="1"/>
  <c r="AF261" i="5" a="1"/>
  <c r="AF261" i="5" s="1"/>
  <c r="AF262" i="5" a="1"/>
  <c r="AF262" i="5" s="1"/>
  <c r="AF263" i="5" a="1"/>
  <c r="AF263" i="5" s="1"/>
  <c r="AF264" i="5" a="1"/>
  <c r="AF264" i="5" s="1"/>
  <c r="AF265" i="5" a="1"/>
  <c r="AF265" i="5" s="1"/>
  <c r="AF266" i="5" a="1"/>
  <c r="AF266" i="5" s="1"/>
  <c r="AF267" i="5" a="1"/>
  <c r="AF267" i="5" s="1"/>
  <c r="AF268" i="5" a="1"/>
  <c r="AF268" i="5" s="1"/>
  <c r="AF269" i="5" a="1"/>
  <c r="AF269" i="5" s="1"/>
  <c r="AF270" i="5" a="1"/>
  <c r="AF270" i="5" s="1"/>
  <c r="AF271" i="5" a="1"/>
  <c r="AF271" i="5" s="1"/>
  <c r="AF272" i="5" a="1"/>
  <c r="AF272" i="5" s="1"/>
  <c r="AF273" i="5" a="1"/>
  <c r="AF273" i="5" s="1"/>
  <c r="AF274" i="5" a="1"/>
  <c r="AF274" i="5" s="1"/>
  <c r="AF275" i="5" a="1"/>
  <c r="AF275" i="5" s="1"/>
  <c r="AF276" i="5" a="1"/>
  <c r="AF276" i="5" s="1"/>
  <c r="AF277" i="5" a="1"/>
  <c r="AF277" i="5" s="1"/>
  <c r="AF278" i="5" a="1"/>
  <c r="AF278" i="5" s="1"/>
  <c r="AF279" i="5" a="1"/>
  <c r="AF279" i="5" s="1"/>
  <c r="AF280" i="5" a="1"/>
  <c r="AF280" i="5" s="1"/>
  <c r="AF281" i="5" a="1"/>
  <c r="AF281" i="5" s="1"/>
  <c r="AF282" i="5" a="1"/>
  <c r="AF282" i="5" s="1"/>
  <c r="AF283" i="5" a="1"/>
  <c r="AF283" i="5" s="1"/>
  <c r="AF284" i="5" a="1"/>
  <c r="AF284" i="5" s="1"/>
  <c r="AF285" i="5" a="1"/>
  <c r="AF285" i="5" s="1"/>
  <c r="AF286" i="5" a="1"/>
  <c r="AF286" i="5" s="1"/>
  <c r="AF287" i="5" a="1"/>
  <c r="AF287" i="5" s="1"/>
  <c r="AF288" i="5" a="1"/>
  <c r="AF288" i="5" s="1"/>
  <c r="AF289" i="5" a="1"/>
  <c r="AF289" i="5" s="1"/>
  <c r="AF290" i="5" a="1"/>
  <c r="AF290" i="5" s="1"/>
  <c r="AF291" i="5" a="1"/>
  <c r="AF291" i="5" s="1"/>
  <c r="AF292" i="5" a="1"/>
  <c r="AF292" i="5" s="1"/>
  <c r="AF293" i="5" a="1"/>
  <c r="AF293" i="5" s="1"/>
  <c r="AF294" i="5" a="1"/>
  <c r="AF294" i="5" s="1"/>
  <c r="AF295" i="5" a="1"/>
  <c r="AF295" i="5" s="1"/>
  <c r="AF296" i="5" a="1"/>
  <c r="AF296" i="5" s="1"/>
  <c r="AF297" i="5" a="1"/>
  <c r="AF297" i="5" s="1"/>
  <c r="AF298" i="5" a="1"/>
  <c r="AF298" i="5" s="1"/>
  <c r="AF299" i="5" a="1"/>
  <c r="AF299" i="5" s="1"/>
  <c r="AF300" i="5" a="1"/>
  <c r="AF300" i="5" s="1"/>
  <c r="AF301" i="5" a="1"/>
  <c r="AF301" i="5" s="1"/>
  <c r="AF302" i="5" a="1"/>
  <c r="AF302" i="5" s="1"/>
  <c r="AF303" i="5" a="1"/>
  <c r="AF303" i="5" s="1"/>
  <c r="AF304" i="5" a="1"/>
  <c r="AF304" i="5" s="1"/>
  <c r="AF305" i="5" a="1"/>
  <c r="AF305" i="5" s="1"/>
  <c r="AF306" i="5" a="1"/>
  <c r="AF306" i="5" s="1"/>
  <c r="AF307" i="5" a="1"/>
  <c r="AF307" i="5" s="1"/>
  <c r="AF308" i="5" a="1"/>
  <c r="AF308" i="5" s="1"/>
  <c r="AF309" i="5" a="1"/>
  <c r="AF309" i="5" s="1"/>
  <c r="AF310" i="5" a="1"/>
  <c r="AF310" i="5" s="1"/>
  <c r="AF311" i="5" a="1"/>
  <c r="AF311" i="5" s="1"/>
  <c r="AF312" i="5" a="1"/>
  <c r="AF312" i="5" s="1"/>
  <c r="AF313" i="5" a="1"/>
  <c r="AF313" i="5" s="1"/>
  <c r="AF314" i="5" a="1"/>
  <c r="AF314" i="5" s="1"/>
  <c r="AF315" i="5" a="1"/>
  <c r="AF315" i="5" s="1"/>
  <c r="AF316" i="5" a="1"/>
  <c r="AF316" i="5" s="1"/>
  <c r="AF317" i="5" a="1"/>
  <c r="AF317" i="5" s="1"/>
  <c r="AF318" i="5" a="1"/>
  <c r="AF318" i="5" s="1"/>
  <c r="AF319" i="5" a="1"/>
  <c r="AF319" i="5" s="1"/>
  <c r="AF320" i="5" a="1"/>
  <c r="AF320" i="5" s="1"/>
  <c r="AF321" i="5" a="1"/>
  <c r="AF321" i="5" s="1"/>
  <c r="AF322" i="5" a="1"/>
  <c r="AF322" i="5" s="1"/>
  <c r="AF323" i="5" a="1"/>
  <c r="AF323" i="5" s="1"/>
  <c r="AF324" i="5" a="1"/>
  <c r="AF324" i="5" s="1"/>
  <c r="AF325" i="5" a="1"/>
  <c r="AF325" i="5" s="1"/>
  <c r="AF326" i="5" a="1"/>
  <c r="AF326" i="5" s="1"/>
  <c r="AF327" i="5" a="1"/>
  <c r="AF327" i="5" s="1"/>
  <c r="AF328" i="5" a="1"/>
  <c r="AF328" i="5" s="1"/>
  <c r="AF329" i="5" a="1"/>
  <c r="AF329" i="5" s="1"/>
  <c r="AF330" i="5" a="1"/>
  <c r="AF330" i="5" s="1"/>
  <c r="AF331" i="5" a="1"/>
  <c r="AF331" i="5" s="1"/>
  <c r="AF332" i="5" a="1"/>
  <c r="AF332" i="5" s="1"/>
  <c r="AF333" i="5" a="1"/>
  <c r="AF333" i="5" s="1"/>
  <c r="AF334" i="5" a="1"/>
  <c r="AF334" i="5" s="1"/>
  <c r="AF335" i="5" a="1"/>
  <c r="AF335" i="5" s="1"/>
  <c r="AF336" i="5" a="1"/>
  <c r="AF336" i="5" s="1"/>
  <c r="AF337" i="5" a="1"/>
  <c r="AF337" i="5" s="1"/>
  <c r="AF338" i="5" a="1"/>
  <c r="AF338" i="5" s="1"/>
  <c r="AF339" i="5" a="1"/>
  <c r="AF339" i="5" s="1"/>
  <c r="AF340" i="5" a="1"/>
  <c r="AF340" i="5" s="1"/>
  <c r="AF341" i="5" a="1"/>
  <c r="AF341" i="5" s="1"/>
  <c r="AF342" i="5" a="1"/>
  <c r="AF342" i="5" s="1"/>
  <c r="AF343" i="5" a="1"/>
  <c r="AF343" i="5" s="1"/>
  <c r="AF344" i="5" a="1"/>
  <c r="AF344" i="5" s="1"/>
  <c r="AF345" i="5" a="1"/>
  <c r="AF345" i="5" s="1"/>
  <c r="AF346" i="5" a="1"/>
  <c r="AF346" i="5" s="1"/>
  <c r="AF347" i="5" a="1"/>
  <c r="AF347" i="5" s="1"/>
  <c r="AF348" i="5" a="1"/>
  <c r="AF348" i="5" s="1"/>
  <c r="AF349" i="5" a="1"/>
  <c r="AF349" i="5" s="1"/>
  <c r="AF350" i="5" a="1"/>
  <c r="AF350" i="5" s="1"/>
  <c r="AF351" i="5" a="1"/>
  <c r="AF351" i="5" s="1"/>
  <c r="AF352" i="5" a="1"/>
  <c r="AF352" i="5" s="1"/>
  <c r="AF353" i="5" a="1"/>
  <c r="AF353" i="5" s="1"/>
  <c r="AF354" i="5" a="1"/>
  <c r="AF354" i="5" s="1"/>
  <c r="AF355" i="5" a="1"/>
  <c r="AF355" i="5" s="1"/>
  <c r="AF356" i="5" a="1"/>
  <c r="AF356" i="5" s="1"/>
  <c r="AF357" i="5" a="1"/>
  <c r="AF357" i="5" s="1"/>
  <c r="AF358" i="5" a="1"/>
  <c r="AF358" i="5" s="1"/>
  <c r="AF359" i="5" a="1"/>
  <c r="AF359" i="5" s="1"/>
  <c r="AF360" i="5" a="1"/>
  <c r="AF360" i="5" s="1"/>
  <c r="AF361" i="5" a="1"/>
  <c r="AF361" i="5" s="1"/>
  <c r="AF362" i="5" a="1"/>
  <c r="AF362" i="5" s="1"/>
  <c r="AF363" i="5" a="1"/>
  <c r="AF363" i="5" s="1"/>
  <c r="AF364" i="5" a="1"/>
  <c r="AF364" i="5" s="1"/>
  <c r="AF365" i="5" a="1"/>
  <c r="AF365" i="5" s="1"/>
  <c r="AF366" i="5" a="1"/>
  <c r="AF366" i="5" s="1"/>
  <c r="AF367" i="5" a="1"/>
  <c r="AF367" i="5" s="1"/>
  <c r="AF368" i="5" a="1"/>
  <c r="AF368" i="5" s="1"/>
  <c r="AF369" i="5" a="1"/>
  <c r="AF369" i="5" s="1"/>
  <c r="AF370" i="5" a="1"/>
  <c r="AF370" i="5" s="1"/>
  <c r="AF371" i="5" a="1"/>
  <c r="AF371" i="5" s="1"/>
  <c r="AF372" i="5" a="1"/>
  <c r="AF372" i="5" s="1"/>
  <c r="AF373" i="5" a="1"/>
  <c r="AF373" i="5" s="1"/>
  <c r="AF374" i="5" a="1"/>
  <c r="AF374" i="5" s="1"/>
  <c r="AF375" i="5" a="1"/>
  <c r="AF375" i="5" s="1"/>
  <c r="AF376" i="5" a="1"/>
  <c r="AF376" i="5" s="1"/>
  <c r="AF377" i="5" a="1"/>
  <c r="AF377" i="5" s="1"/>
  <c r="AF378" i="5" a="1"/>
  <c r="AF378" i="5" s="1"/>
  <c r="AF379" i="5" a="1"/>
  <c r="AF379" i="5" s="1"/>
  <c r="AF380" i="5" a="1"/>
  <c r="AF380" i="5" s="1"/>
  <c r="AF381" i="5" a="1"/>
  <c r="AF381" i="5" s="1"/>
  <c r="AF382" i="5" a="1"/>
  <c r="AF382" i="5" s="1"/>
  <c r="AF383" i="5" a="1"/>
  <c r="AF383" i="5" s="1"/>
  <c r="AF384" i="5" a="1"/>
  <c r="AF384" i="5" s="1"/>
  <c r="AF385" i="5" a="1"/>
  <c r="AF385" i="5" s="1"/>
  <c r="AF386" i="5" a="1"/>
  <c r="AF386" i="5" s="1"/>
  <c r="AF387" i="5" a="1"/>
  <c r="AF387" i="5" s="1"/>
  <c r="AF388" i="5" a="1"/>
  <c r="AF388" i="5" s="1"/>
  <c r="AF389" i="5" a="1"/>
  <c r="AF389" i="5" s="1"/>
  <c r="AF390" i="5" a="1"/>
  <c r="AF390" i="5" s="1"/>
  <c r="AF391" i="5" a="1"/>
  <c r="AF391" i="5" s="1"/>
  <c r="AF392" i="5" a="1"/>
  <c r="AF392" i="5" s="1"/>
  <c r="AF393" i="5" a="1"/>
  <c r="AF393" i="5" s="1"/>
  <c r="AF394" i="5" a="1"/>
  <c r="AF394" i="5" s="1"/>
  <c r="AF395" i="5" a="1"/>
  <c r="AF395" i="5" s="1"/>
  <c r="AF396" i="5" a="1"/>
  <c r="AF396" i="5" s="1"/>
  <c r="AF397" i="5" a="1"/>
  <c r="AF397" i="5" s="1"/>
  <c r="AF398" i="5" a="1"/>
  <c r="AF398" i="5" s="1"/>
  <c r="AF399" i="5" a="1"/>
  <c r="AF399" i="5" s="1"/>
  <c r="AF400" i="5" a="1"/>
  <c r="AF400" i="5" s="1"/>
  <c r="AF401" i="5" a="1"/>
  <c r="AF401" i="5" s="1"/>
  <c r="AF402" i="5" a="1"/>
  <c r="AF402" i="5" s="1"/>
  <c r="AF403" i="5" a="1"/>
  <c r="AF403" i="5" s="1"/>
  <c r="AF404" i="5" a="1"/>
  <c r="AF404" i="5" s="1"/>
  <c r="AF405" i="5" a="1"/>
  <c r="AF405" i="5" s="1"/>
  <c r="AF406" i="5" a="1"/>
  <c r="AF406" i="5" s="1"/>
  <c r="AF407" i="5" a="1"/>
  <c r="AF407" i="5" s="1"/>
  <c r="AF408" i="5" a="1"/>
  <c r="AF408" i="5" s="1"/>
  <c r="AF409" i="5" a="1"/>
  <c r="AF409" i="5" s="1"/>
  <c r="AF410" i="5" a="1"/>
  <c r="AF410" i="5" s="1"/>
  <c r="AF411" i="5" a="1"/>
  <c r="AF411" i="5" s="1"/>
  <c r="AF412" i="5" a="1"/>
  <c r="AF412" i="5" s="1"/>
  <c r="AF413" i="5" a="1"/>
  <c r="AF413" i="5" s="1"/>
  <c r="AF414" i="5" a="1"/>
  <c r="AF414" i="5" s="1"/>
  <c r="AF415" i="5" a="1"/>
  <c r="AF415" i="5" s="1"/>
  <c r="AF416" i="5" a="1"/>
  <c r="AF416" i="5" s="1"/>
  <c r="AF417" i="5" a="1"/>
  <c r="AF417" i="5" s="1"/>
  <c r="AF418" i="5" a="1"/>
  <c r="AF418" i="5" s="1"/>
  <c r="AF419" i="5" a="1"/>
  <c r="AF419" i="5" s="1"/>
  <c r="AF420" i="5" a="1"/>
  <c r="AF420" i="5" s="1"/>
  <c r="AF421" i="5" a="1"/>
  <c r="AF421" i="5" s="1"/>
  <c r="AF422" i="5" a="1"/>
  <c r="AF422" i="5" s="1"/>
  <c r="AF423" i="5" a="1"/>
  <c r="AF423" i="5" s="1"/>
  <c r="AF424" i="5" a="1"/>
  <c r="AF424" i="5" s="1"/>
  <c r="AF425" i="5" a="1"/>
  <c r="AF425" i="5" s="1"/>
  <c r="AF426" i="5" a="1"/>
  <c r="AF426" i="5" s="1"/>
  <c r="AF427" i="5" a="1"/>
  <c r="AF427" i="5" s="1"/>
  <c r="AF428" i="5" a="1"/>
  <c r="AF428" i="5" s="1"/>
  <c r="AF429" i="5" a="1"/>
  <c r="AF429" i="5" s="1"/>
  <c r="AF430" i="5" a="1"/>
  <c r="AF430" i="5" s="1"/>
  <c r="AF431" i="5" a="1"/>
  <c r="AF431" i="5" s="1"/>
  <c r="AF432" i="5" a="1"/>
  <c r="AF432" i="5" s="1"/>
  <c r="AF433" i="5" a="1"/>
  <c r="AF433" i="5" s="1"/>
  <c r="AF434" i="5" a="1"/>
  <c r="AF434" i="5" s="1"/>
  <c r="AF435" i="5" a="1"/>
  <c r="AF435" i="5" s="1"/>
  <c r="AF436" i="5" a="1"/>
  <c r="AF436" i="5" s="1"/>
  <c r="AF437" i="5" a="1"/>
  <c r="AF437" i="5" s="1"/>
  <c r="AF438" i="5" a="1"/>
  <c r="AF438" i="5" s="1"/>
  <c r="AF439" i="5" a="1"/>
  <c r="AF439" i="5" s="1"/>
  <c r="AF440" i="5" a="1"/>
  <c r="AF440" i="5" s="1"/>
  <c r="AF441" i="5" a="1"/>
  <c r="AF441" i="5" s="1"/>
  <c r="AF442" i="5" a="1"/>
  <c r="AF442" i="5" s="1"/>
  <c r="AF443" i="5" a="1"/>
  <c r="AF443" i="5" s="1"/>
  <c r="AF444" i="5" a="1"/>
  <c r="AF444" i="5" s="1"/>
  <c r="AF445" i="5" a="1"/>
  <c r="AF445" i="5" s="1"/>
  <c r="AF446" i="5" a="1"/>
  <c r="AF446" i="5" s="1"/>
  <c r="AF447" i="5" a="1"/>
  <c r="AF447" i="5" s="1"/>
  <c r="AF448" i="5" a="1"/>
  <c r="AF448" i="5" s="1"/>
  <c r="AF449" i="5" a="1"/>
  <c r="AF449" i="5" s="1"/>
  <c r="AF450" i="5" a="1"/>
  <c r="AF450" i="5" s="1"/>
  <c r="AF451" i="5" a="1"/>
  <c r="AF451" i="5" s="1"/>
  <c r="AF452" i="5" a="1"/>
  <c r="AF452" i="5" s="1"/>
  <c r="AF453" i="5" a="1"/>
  <c r="AF453" i="5" s="1"/>
  <c r="AF454" i="5" a="1"/>
  <c r="AF454" i="5" s="1"/>
  <c r="AF455" i="5" a="1"/>
  <c r="AF455" i="5" s="1"/>
  <c r="AF456" i="5" a="1"/>
  <c r="AF456" i="5" s="1"/>
  <c r="AF457" i="5" a="1"/>
  <c r="AF457" i="5" s="1"/>
  <c r="AF458" i="5" a="1"/>
  <c r="AF458" i="5" s="1"/>
  <c r="AF459" i="5" a="1"/>
  <c r="AF459" i="5" s="1"/>
  <c r="AF460" i="5" a="1"/>
  <c r="AF460" i="5" s="1"/>
  <c r="AF461" i="5" a="1"/>
  <c r="AF461" i="5" s="1"/>
  <c r="AF462" i="5" a="1"/>
  <c r="AF462" i="5" s="1"/>
  <c r="AF463" i="5" a="1"/>
  <c r="AF463" i="5" s="1"/>
  <c r="AF464" i="5" a="1"/>
  <c r="AF464" i="5" s="1"/>
  <c r="AF465" i="5" a="1"/>
  <c r="AF465" i="5" s="1"/>
  <c r="AF466" i="5" a="1"/>
  <c r="AF466" i="5" s="1"/>
  <c r="AF467" i="5" a="1"/>
  <c r="AF467" i="5" s="1"/>
  <c r="AF468" i="5" a="1"/>
  <c r="AF468" i="5" s="1"/>
  <c r="AF469" i="5" a="1"/>
  <c r="AF469" i="5" s="1"/>
  <c r="AF470" i="5" a="1"/>
  <c r="AF470" i="5" s="1"/>
  <c r="AF471" i="5" a="1"/>
  <c r="AF471" i="5" s="1"/>
  <c r="AF472" i="5" a="1"/>
  <c r="AF472" i="5" s="1"/>
  <c r="AF473" i="5" a="1"/>
  <c r="AF473" i="5" s="1"/>
  <c r="AF474" i="5" a="1"/>
  <c r="AF474" i="5" s="1"/>
  <c r="AF475" i="5" a="1"/>
  <c r="AF475" i="5" s="1"/>
  <c r="AF476" i="5" a="1"/>
  <c r="AF476" i="5" s="1"/>
  <c r="AF477" i="5" a="1"/>
  <c r="AF477" i="5" s="1"/>
  <c r="AF478" i="5" a="1"/>
  <c r="AF478" i="5" s="1"/>
  <c r="AF479" i="5" a="1"/>
  <c r="AF479" i="5" s="1"/>
  <c r="AF480" i="5" a="1"/>
  <c r="AF480" i="5" s="1"/>
  <c r="AF481" i="5" a="1"/>
  <c r="AF481" i="5" s="1"/>
  <c r="AF482" i="5" a="1"/>
  <c r="AF482" i="5" s="1"/>
  <c r="AF483" i="5" a="1"/>
  <c r="AF483" i="5" s="1"/>
  <c r="AF484" i="5" a="1"/>
  <c r="AF484" i="5" s="1"/>
  <c r="AF485" i="5" a="1"/>
  <c r="AF485" i="5" s="1"/>
  <c r="AF486" i="5" a="1"/>
  <c r="AF486" i="5" s="1"/>
  <c r="AF487" i="5" a="1"/>
  <c r="AF487" i="5" s="1"/>
  <c r="AF488" i="5" a="1"/>
  <c r="AF488" i="5" s="1"/>
  <c r="AF489" i="5" a="1"/>
  <c r="AF489" i="5" s="1"/>
  <c r="AF490" i="5" a="1"/>
  <c r="AF490" i="5" s="1"/>
  <c r="AF491" i="5" a="1"/>
  <c r="AF491" i="5" s="1"/>
  <c r="AF492" i="5" a="1"/>
  <c r="AF492" i="5" s="1"/>
  <c r="AF493" i="5" a="1"/>
  <c r="AF493" i="5" s="1"/>
  <c r="AF494" i="5" a="1"/>
  <c r="AF494" i="5" s="1"/>
  <c r="AF495" i="5" a="1"/>
  <c r="AF495" i="5" s="1"/>
  <c r="AF496" i="5" a="1"/>
  <c r="AF496" i="5" s="1"/>
  <c r="AF497" i="5" a="1"/>
  <c r="AF497" i="5" s="1"/>
  <c r="AF498" i="5" a="1"/>
  <c r="AF498" i="5" s="1"/>
  <c r="AF499" i="5" a="1"/>
  <c r="AF499" i="5" s="1"/>
  <c r="AF500" i="5" a="1"/>
  <c r="AF500" i="5" s="1"/>
  <c r="AF501" i="5" a="1"/>
  <c r="AF501" i="5" s="1"/>
  <c r="AF502" i="5" a="1"/>
  <c r="AF502" i="5" s="1"/>
  <c r="AF503" i="5" a="1"/>
  <c r="AF503" i="5" s="1"/>
  <c r="AF504" i="5" a="1"/>
  <c r="AF504" i="5" s="1"/>
  <c r="AF505" i="5" a="1"/>
  <c r="AF505" i="5" s="1"/>
  <c r="AF506" i="5" a="1"/>
  <c r="AF506" i="5" s="1"/>
  <c r="AF507" i="5" a="1"/>
  <c r="AF507" i="5" s="1"/>
  <c r="AF508" i="5" a="1"/>
  <c r="AF508" i="5" s="1"/>
  <c r="AF509" i="5" a="1"/>
  <c r="AF509" i="5" s="1"/>
  <c r="AF510" i="5" a="1"/>
  <c r="AF510" i="5" s="1"/>
  <c r="AF511" i="5" a="1"/>
  <c r="AF511" i="5" s="1"/>
  <c r="AF512" i="5" a="1"/>
  <c r="AF512" i="5" s="1"/>
  <c r="AF513" i="5" a="1"/>
  <c r="AF513" i="5" s="1"/>
  <c r="AF514" i="5" a="1"/>
  <c r="AF514" i="5" s="1"/>
  <c r="AF515" i="5" a="1"/>
  <c r="AF515" i="5" s="1"/>
  <c r="AF516" i="5" a="1"/>
  <c r="AF516" i="5" s="1"/>
  <c r="AF517" i="5" a="1"/>
  <c r="AF517" i="5" s="1"/>
  <c r="AF518" i="5" a="1"/>
  <c r="AF518" i="5" s="1"/>
  <c r="AF519" i="5" a="1"/>
  <c r="AF519" i="5" s="1"/>
  <c r="AF520" i="5" a="1"/>
  <c r="AF520" i="5" s="1"/>
  <c r="AF521" i="5" a="1"/>
  <c r="AF521" i="5" s="1"/>
  <c r="AF522" i="5" a="1"/>
  <c r="AF522" i="5" s="1"/>
  <c r="AF523" i="5" a="1"/>
  <c r="AF523" i="5" s="1"/>
  <c r="AF524" i="5" a="1"/>
  <c r="AF524" i="5" s="1"/>
  <c r="AF525" i="5" a="1"/>
  <c r="AF525" i="5" s="1"/>
  <c r="AF526" i="5" a="1"/>
  <c r="AF526" i="5" s="1"/>
  <c r="AF527" i="5" a="1"/>
  <c r="AF527" i="5" s="1"/>
  <c r="AF528" i="5" a="1"/>
  <c r="AF528" i="5" s="1"/>
  <c r="AF529" i="5" a="1"/>
  <c r="AF529" i="5" s="1"/>
  <c r="AF530" i="5" a="1"/>
  <c r="AF530" i="5" s="1"/>
  <c r="AF531" i="5" a="1"/>
  <c r="AF531" i="5" s="1"/>
  <c r="AF532" i="5" a="1"/>
  <c r="AF532" i="5" s="1"/>
  <c r="AF533" i="5" a="1"/>
  <c r="AF533" i="5" s="1"/>
  <c r="AF534" i="5" a="1"/>
  <c r="AF534" i="5" s="1"/>
  <c r="AF535" i="5" a="1"/>
  <c r="AF535" i="5" s="1"/>
  <c r="AF536" i="5" a="1"/>
  <c r="AF536" i="5" s="1"/>
  <c r="AF537" i="5" a="1"/>
  <c r="AF537" i="5" s="1"/>
  <c r="AF538" i="5" a="1"/>
  <c r="AF538" i="5" s="1"/>
  <c r="AF539" i="5" a="1"/>
  <c r="AF539" i="5" s="1"/>
  <c r="AF540" i="5" a="1"/>
  <c r="AF540" i="5" s="1"/>
  <c r="AF541" i="5" a="1"/>
  <c r="AF541" i="5" s="1"/>
  <c r="AF542" i="5" a="1"/>
  <c r="AF542" i="5" s="1"/>
  <c r="AF543" i="5" a="1"/>
  <c r="AF543" i="5" s="1"/>
  <c r="AF544" i="5" a="1"/>
  <c r="AF544" i="5" s="1"/>
  <c r="AF545" i="5" a="1"/>
  <c r="AF545" i="5" s="1"/>
  <c r="AF546" i="5" a="1"/>
  <c r="AF546" i="5" s="1"/>
  <c r="AF547" i="5" a="1"/>
  <c r="AF547" i="5" s="1"/>
  <c r="AF548" i="5" a="1"/>
  <c r="AF548" i="5" s="1"/>
  <c r="AF549" i="5" a="1"/>
  <c r="AF549" i="5" s="1"/>
  <c r="AF550" i="5" a="1"/>
  <c r="AF550" i="5" s="1"/>
  <c r="AF551" i="5" a="1"/>
  <c r="AF551" i="5" s="1"/>
  <c r="AF552" i="5" a="1"/>
  <c r="AF552" i="5" s="1"/>
  <c r="AF553" i="5" a="1"/>
  <c r="AF553" i="5" s="1"/>
  <c r="AF554" i="5" a="1"/>
  <c r="AF554" i="5" s="1"/>
  <c r="AF555" i="5" a="1"/>
  <c r="AF555" i="5" s="1"/>
  <c r="AF556" i="5" a="1"/>
  <c r="AF556" i="5" s="1"/>
  <c r="AF557" i="5" a="1"/>
  <c r="AF557" i="5" s="1"/>
  <c r="AF558" i="5" a="1"/>
  <c r="AF558" i="5" s="1"/>
  <c r="AF559" i="5" a="1"/>
  <c r="AF559" i="5" s="1"/>
  <c r="AF560" i="5" a="1"/>
  <c r="AF560" i="5" s="1"/>
  <c r="AF561" i="5" a="1"/>
  <c r="AF561" i="5" s="1"/>
  <c r="AF562" i="5" a="1"/>
  <c r="AF562" i="5" s="1"/>
  <c r="AF563" i="5" a="1"/>
  <c r="AF563" i="5" s="1"/>
  <c r="AF564" i="5" a="1"/>
  <c r="AF564" i="5" s="1"/>
  <c r="AF565" i="5" a="1"/>
  <c r="AF565" i="5" s="1"/>
  <c r="AF566" i="5" a="1"/>
  <c r="AF566" i="5" s="1"/>
  <c r="AF567" i="5" a="1"/>
  <c r="AF567" i="5" s="1"/>
  <c r="AF568" i="5" a="1"/>
  <c r="AF568" i="5" s="1"/>
  <c r="AF569" i="5" a="1"/>
  <c r="AF569" i="5" s="1"/>
  <c r="AF570" i="5" a="1"/>
  <c r="AF570" i="5" s="1"/>
  <c r="AF571" i="5" a="1"/>
  <c r="AF571" i="5" s="1"/>
  <c r="AF572" i="5" a="1"/>
  <c r="AF572" i="5" s="1"/>
  <c r="AF573" i="5" a="1"/>
  <c r="AF573" i="5" s="1"/>
  <c r="AF574" i="5" a="1"/>
  <c r="AF574" i="5" s="1"/>
  <c r="AF575" i="5" a="1"/>
  <c r="AF575" i="5" s="1"/>
  <c r="AF576" i="5" a="1"/>
  <c r="AF576" i="5" s="1"/>
  <c r="AF577" i="5" a="1"/>
  <c r="AF577" i="5" s="1"/>
  <c r="AF578" i="5" a="1"/>
  <c r="AF578" i="5" s="1"/>
  <c r="AF579" i="5" a="1"/>
  <c r="AF579" i="5" s="1"/>
  <c r="AF580" i="5" a="1"/>
  <c r="AF580" i="5" s="1"/>
  <c r="AF581" i="5" a="1"/>
  <c r="AF581" i="5" s="1"/>
  <c r="AF582" i="5" a="1"/>
  <c r="AF582" i="5" s="1"/>
  <c r="AF583" i="5" a="1"/>
  <c r="AF583" i="5" s="1"/>
  <c r="AF584" i="5" a="1"/>
  <c r="AF584" i="5" s="1"/>
  <c r="AF585" i="5" a="1"/>
  <c r="AF585" i="5" s="1"/>
  <c r="AF586" i="5" a="1"/>
  <c r="AF586" i="5" s="1"/>
  <c r="AF587" i="5" a="1"/>
  <c r="AF587" i="5" s="1"/>
  <c r="AF588" i="5" a="1"/>
  <c r="AF588" i="5" s="1"/>
  <c r="AF589" i="5" a="1"/>
  <c r="AF589" i="5" s="1"/>
  <c r="AF590" i="5" a="1"/>
  <c r="AF590" i="5" s="1"/>
  <c r="AF591" i="5" a="1"/>
  <c r="AF591" i="5" s="1"/>
  <c r="AF592" i="5" a="1"/>
  <c r="AF592" i="5" s="1"/>
  <c r="AF593" i="5" a="1"/>
  <c r="AF593" i="5" s="1"/>
  <c r="AF594" i="5" a="1"/>
  <c r="AF594" i="5" s="1"/>
  <c r="AF595" i="5" a="1"/>
  <c r="AF595" i="5" s="1"/>
  <c r="AF596" i="5" a="1"/>
  <c r="AF596" i="5" s="1"/>
  <c r="AF597" i="5" a="1"/>
  <c r="AF597" i="5" s="1"/>
  <c r="AF598" i="5" a="1"/>
  <c r="AF598" i="5" s="1"/>
  <c r="AF599" i="5" a="1"/>
  <c r="AF599" i="5" s="1"/>
  <c r="AF600" i="5" a="1"/>
  <c r="AF600" i="5" s="1"/>
  <c r="AF601" i="5" a="1"/>
  <c r="AF601" i="5" s="1"/>
  <c r="AF602" i="5" a="1"/>
  <c r="AF602" i="5" s="1"/>
  <c r="AF603" i="5" a="1"/>
  <c r="AF603" i="5" s="1"/>
  <c r="AF604" i="5" a="1"/>
  <c r="AF604" i="5" s="1"/>
  <c r="AF605" i="5" a="1"/>
  <c r="AF605" i="5" s="1"/>
  <c r="AF606" i="5" a="1"/>
  <c r="AF606" i="5" s="1"/>
  <c r="AF607" i="5" a="1"/>
  <c r="AF607" i="5" s="1"/>
  <c r="AF608" i="5" a="1"/>
  <c r="AF608" i="5" s="1"/>
  <c r="AF609" i="5" a="1"/>
  <c r="AF609" i="5" s="1"/>
  <c r="AF610" i="5" a="1"/>
  <c r="AF610" i="5" s="1"/>
  <c r="AF611" i="5" a="1"/>
  <c r="AF611" i="5" s="1"/>
  <c r="AF612" i="5" a="1"/>
  <c r="AF612" i="5" s="1"/>
  <c r="AF613" i="5" a="1"/>
  <c r="AF613" i="5" s="1"/>
  <c r="AF614" i="5" a="1"/>
  <c r="AF614" i="5" s="1"/>
  <c r="AF615" i="5" a="1"/>
  <c r="AF615" i="5" s="1"/>
  <c r="AF616" i="5" a="1"/>
  <c r="AF616" i="5" s="1"/>
  <c r="AF617" i="5" a="1"/>
  <c r="AF617" i="5" s="1"/>
  <c r="AF618" i="5" a="1"/>
  <c r="AF618" i="5" s="1"/>
  <c r="AF619" i="5" a="1"/>
  <c r="AF619" i="5" s="1"/>
  <c r="AF620" i="5" a="1"/>
  <c r="AF620" i="5" s="1"/>
  <c r="AF621" i="5" a="1"/>
  <c r="AF621" i="5" s="1"/>
  <c r="AF622" i="5" a="1"/>
  <c r="AF622" i="5" s="1"/>
  <c r="AF623" i="5" a="1"/>
  <c r="AF623" i="5" s="1"/>
  <c r="AF624" i="5" a="1"/>
  <c r="AF624" i="5" s="1"/>
  <c r="AF625" i="5" a="1"/>
  <c r="AF625" i="5" s="1"/>
  <c r="AF626" i="5" a="1"/>
  <c r="AF626" i="5" s="1"/>
  <c r="AF627" i="5" a="1"/>
  <c r="AF627" i="5" s="1"/>
  <c r="AF628" i="5" a="1"/>
  <c r="AF628" i="5" s="1"/>
  <c r="AF629" i="5" a="1"/>
  <c r="AF629" i="5" s="1"/>
  <c r="AF630" i="5" a="1"/>
  <c r="AF630" i="5" s="1"/>
  <c r="AF631" i="5" a="1"/>
  <c r="AF631" i="5" s="1"/>
  <c r="AF632" i="5" a="1"/>
  <c r="AF632" i="5" s="1"/>
  <c r="AF633" i="5" a="1"/>
  <c r="AF633" i="5" s="1"/>
  <c r="AF634" i="5" a="1"/>
  <c r="AF634" i="5" s="1"/>
  <c r="AF635" i="5" a="1"/>
  <c r="AF635" i="5" s="1"/>
  <c r="AF636" i="5" a="1"/>
  <c r="AF636" i="5" s="1"/>
  <c r="AF637" i="5" a="1"/>
  <c r="AF637" i="5" s="1"/>
  <c r="AF638" i="5" a="1"/>
  <c r="AF638" i="5" s="1"/>
  <c r="AF639" i="5" a="1"/>
  <c r="AF639" i="5" s="1"/>
  <c r="AF640" i="5" a="1"/>
  <c r="AF640" i="5" s="1"/>
  <c r="AF641" i="5" a="1"/>
  <c r="AF641" i="5" s="1"/>
  <c r="AF642" i="5" a="1"/>
  <c r="AF642" i="5" s="1"/>
  <c r="AF643" i="5" a="1"/>
  <c r="AF643" i="5" s="1"/>
  <c r="AF644" i="5" a="1"/>
  <c r="AF644" i="5" s="1"/>
  <c r="AF645" i="5" a="1"/>
  <c r="AF645" i="5" s="1"/>
  <c r="AF646" i="5" a="1"/>
  <c r="AF646" i="5" s="1"/>
  <c r="AF647" i="5" a="1"/>
  <c r="AF647" i="5" s="1"/>
  <c r="AF648" i="5" a="1"/>
  <c r="AF648" i="5" s="1"/>
  <c r="AF649" i="5" a="1"/>
  <c r="AF649" i="5" s="1"/>
  <c r="AF650" i="5" a="1"/>
  <c r="AF650" i="5" s="1"/>
  <c r="AF651" i="5" a="1"/>
  <c r="AF651" i="5" s="1"/>
  <c r="AF652" i="5" a="1"/>
  <c r="AF652" i="5" s="1"/>
  <c r="AF653" i="5" a="1"/>
  <c r="AF653" i="5" s="1"/>
  <c r="AF654" i="5" a="1"/>
  <c r="AF654" i="5" s="1"/>
  <c r="AF655" i="5" a="1"/>
  <c r="AF655" i="5" s="1"/>
  <c r="AF656" i="5" a="1"/>
  <c r="AF656" i="5" s="1"/>
  <c r="AF657" i="5" a="1"/>
  <c r="AF657" i="5" s="1"/>
  <c r="AF658" i="5" a="1"/>
  <c r="AF658" i="5" s="1"/>
  <c r="AF659" i="5" a="1"/>
  <c r="AF659" i="5" s="1"/>
  <c r="AF660" i="5" a="1"/>
  <c r="AF660" i="5" s="1"/>
  <c r="AF661" i="5" a="1"/>
  <c r="AF661" i="5" s="1"/>
  <c r="AF662" i="5" a="1"/>
  <c r="AF662" i="5" s="1"/>
  <c r="AF663" i="5" a="1"/>
  <c r="AF663" i="5" s="1"/>
  <c r="AF664" i="5" a="1"/>
  <c r="AF664" i="5" s="1"/>
  <c r="AF665" i="5" a="1"/>
  <c r="AF665" i="5" s="1"/>
  <c r="AF666" i="5" a="1"/>
  <c r="AF666" i="5" s="1"/>
  <c r="AF667" i="5" a="1"/>
  <c r="AF667" i="5" s="1"/>
  <c r="AF668" i="5" a="1"/>
  <c r="AF668" i="5" s="1"/>
  <c r="AF669" i="5" a="1"/>
  <c r="AF669" i="5" s="1"/>
  <c r="AF670" i="5" a="1"/>
  <c r="AF670" i="5" s="1"/>
  <c r="AF671" i="5" a="1"/>
  <c r="AF671" i="5" s="1"/>
  <c r="AF672" i="5" a="1"/>
  <c r="AF672" i="5" s="1"/>
  <c r="AF673" i="5" a="1"/>
  <c r="AF673" i="5" s="1"/>
  <c r="AF674" i="5" a="1"/>
  <c r="AF674" i="5" s="1"/>
  <c r="AF675" i="5" a="1"/>
  <c r="AF675" i="5" s="1"/>
  <c r="AF676" i="5" a="1"/>
  <c r="AF676" i="5" s="1"/>
  <c r="AF677" i="5" a="1"/>
  <c r="AF677" i="5" s="1"/>
  <c r="AF678" i="5" a="1"/>
  <c r="AF678" i="5" s="1"/>
  <c r="AF679" i="5" a="1"/>
  <c r="AF679" i="5" s="1"/>
  <c r="AF680" i="5" a="1"/>
  <c r="AF680" i="5" s="1"/>
  <c r="AF681" i="5" a="1"/>
  <c r="AF681" i="5" s="1"/>
  <c r="AF682" i="5" a="1"/>
  <c r="AF682" i="5" s="1"/>
  <c r="AF683" i="5" a="1"/>
  <c r="AF683" i="5" s="1"/>
  <c r="AF684" i="5" a="1"/>
  <c r="AF684" i="5" s="1"/>
  <c r="AF685" i="5" a="1"/>
  <c r="AF685" i="5" s="1"/>
  <c r="AF686" i="5" a="1"/>
  <c r="AF686" i="5" s="1"/>
  <c r="AF687" i="5" a="1"/>
  <c r="AF687" i="5" s="1"/>
  <c r="AF688" i="5" a="1"/>
  <c r="AF688" i="5" s="1"/>
  <c r="AF689" i="5" a="1"/>
  <c r="AF689" i="5" s="1"/>
  <c r="AF690" i="5" a="1"/>
  <c r="AF690" i="5" s="1"/>
  <c r="AF691" i="5" a="1"/>
  <c r="AF691" i="5" s="1"/>
  <c r="AF692" i="5" a="1"/>
  <c r="AF692" i="5" s="1"/>
  <c r="AF693" i="5" a="1"/>
  <c r="AF693" i="5" s="1"/>
  <c r="AF694" i="5" a="1"/>
  <c r="AF694" i="5" s="1"/>
  <c r="AF695" i="5" a="1"/>
  <c r="AF695" i="5" s="1"/>
  <c r="AF696" i="5" a="1"/>
  <c r="AF696" i="5" s="1"/>
  <c r="AF697" i="5" a="1"/>
  <c r="AF697" i="5" s="1"/>
  <c r="AF698" i="5" a="1"/>
  <c r="AF698" i="5" s="1"/>
  <c r="AF699" i="5" a="1"/>
  <c r="AF699" i="5" s="1"/>
  <c r="AF700" i="5" a="1"/>
  <c r="AF700" i="5" s="1"/>
  <c r="AF701" i="5" a="1"/>
  <c r="AF701" i="5" s="1"/>
  <c r="AF702" i="5" a="1"/>
  <c r="AF702" i="5" s="1"/>
  <c r="AF703" i="5" a="1"/>
  <c r="AF703" i="5" s="1"/>
  <c r="AF704" i="5" a="1"/>
  <c r="AF704" i="5" s="1"/>
  <c r="AF705" i="5" a="1"/>
  <c r="AF705" i="5" s="1"/>
  <c r="AF706" i="5" a="1"/>
  <c r="AF706" i="5" s="1"/>
  <c r="AF707" i="5" a="1"/>
  <c r="AF707" i="5" s="1"/>
  <c r="AF708" i="5" a="1"/>
  <c r="AF708" i="5" s="1"/>
  <c r="AF709" i="5" a="1"/>
  <c r="AF709" i="5" s="1"/>
  <c r="AF710" i="5" a="1"/>
  <c r="AF710" i="5" s="1"/>
  <c r="AF711" i="5" a="1"/>
  <c r="AF711" i="5" s="1"/>
  <c r="AF712" i="5" a="1"/>
  <c r="AF712" i="5" s="1"/>
  <c r="AF713" i="5" a="1"/>
  <c r="AF713" i="5" s="1"/>
  <c r="AF714" i="5" a="1"/>
  <c r="AF714" i="5" s="1"/>
  <c r="AF715" i="5" a="1"/>
  <c r="AF715" i="5" s="1"/>
  <c r="AF716" i="5" a="1"/>
  <c r="AF716" i="5" s="1"/>
  <c r="AF717" i="5" a="1"/>
  <c r="AF717" i="5" s="1"/>
  <c r="AF718" i="5" a="1"/>
  <c r="AF718" i="5" s="1"/>
  <c r="AF719" i="5" a="1"/>
  <c r="AF719" i="5" s="1"/>
  <c r="AF720" i="5" a="1"/>
  <c r="AF720" i="5" s="1"/>
  <c r="AF721" i="5" a="1"/>
  <c r="AF721" i="5" s="1"/>
  <c r="AF722" i="5" a="1"/>
  <c r="AF722" i="5" s="1"/>
  <c r="AF723" i="5" a="1"/>
  <c r="AF723" i="5" s="1"/>
  <c r="AF724" i="5" a="1"/>
  <c r="AF724" i="5" s="1"/>
  <c r="AF725" i="5" a="1"/>
  <c r="AF725" i="5" s="1"/>
  <c r="AF726" i="5" a="1"/>
  <c r="AF726" i="5" s="1"/>
  <c r="AF727" i="5" a="1"/>
  <c r="AF727" i="5" s="1"/>
  <c r="AF728" i="5" a="1"/>
  <c r="AF728" i="5" s="1"/>
  <c r="AF729" i="5" a="1"/>
  <c r="AF729" i="5" s="1"/>
  <c r="AF730" i="5" a="1"/>
  <c r="AF730" i="5" s="1"/>
  <c r="AF731" i="5" a="1"/>
  <c r="AF731" i="5" s="1"/>
  <c r="AF732" i="5" a="1"/>
  <c r="AF732" i="5" s="1"/>
  <c r="AF733" i="5" a="1"/>
  <c r="AF733" i="5" s="1"/>
  <c r="AF734" i="5" a="1"/>
  <c r="AF734" i="5" s="1"/>
  <c r="AF735" i="5" a="1"/>
  <c r="AF735" i="5" s="1"/>
  <c r="AF736" i="5" a="1"/>
  <c r="AF736" i="5" s="1"/>
  <c r="AF737" i="5" a="1"/>
  <c r="AF737" i="5" s="1"/>
  <c r="AF738" i="5" a="1"/>
  <c r="AF738" i="5" s="1"/>
  <c r="AF739" i="5" a="1"/>
  <c r="AF739" i="5" s="1"/>
  <c r="AF740" i="5" a="1"/>
  <c r="AF740" i="5" s="1"/>
  <c r="AF741" i="5" a="1"/>
  <c r="AF741" i="5" s="1"/>
  <c r="AF742" i="5" a="1"/>
  <c r="AF742" i="5" s="1"/>
  <c r="AF743" i="5" a="1"/>
  <c r="AF743" i="5" s="1"/>
  <c r="AF744" i="5" a="1"/>
  <c r="AF744" i="5" s="1"/>
  <c r="AF745" i="5" a="1"/>
  <c r="AF745" i="5" s="1"/>
  <c r="AF746" i="5" a="1"/>
  <c r="AF746" i="5" s="1"/>
  <c r="AF747" i="5" a="1"/>
  <c r="AF747" i="5" s="1"/>
  <c r="AF748" i="5" a="1"/>
  <c r="AF748" i="5" s="1"/>
  <c r="AF749" i="5" a="1"/>
  <c r="AF749" i="5" s="1"/>
  <c r="AF750" i="5" a="1"/>
  <c r="AF750" i="5" s="1"/>
  <c r="AF751" i="5" a="1"/>
  <c r="AF751" i="5" s="1"/>
  <c r="AF752" i="5" a="1"/>
  <c r="AF752" i="5" s="1"/>
  <c r="AF753" i="5" a="1"/>
  <c r="AF753" i="5" s="1"/>
  <c r="AF754" i="5" a="1"/>
  <c r="AF754" i="5" s="1"/>
  <c r="AF755" i="5" a="1"/>
  <c r="AF755" i="5" s="1"/>
  <c r="AF756" i="5" a="1"/>
  <c r="AF756" i="5" s="1"/>
  <c r="AF757" i="5" a="1"/>
  <c r="AF757" i="5" s="1"/>
  <c r="AF758" i="5" a="1"/>
  <c r="AF758" i="5" s="1"/>
  <c r="AF759" i="5" a="1"/>
  <c r="AF759" i="5" s="1"/>
  <c r="AF760" i="5" a="1"/>
  <c r="AF760" i="5" s="1"/>
  <c r="AF761" i="5" a="1"/>
  <c r="AF761" i="5" s="1"/>
  <c r="AF762" i="5" a="1"/>
  <c r="AF762" i="5" s="1"/>
  <c r="AF763" i="5" a="1"/>
  <c r="AF763" i="5" s="1"/>
  <c r="AF764" i="5" a="1"/>
  <c r="AF764" i="5" s="1"/>
  <c r="AF765" i="5" a="1"/>
  <c r="AF765" i="5" s="1"/>
  <c r="AF766" i="5" a="1"/>
  <c r="AF766" i="5" s="1"/>
  <c r="AF767" i="5" a="1"/>
  <c r="AF767" i="5" s="1"/>
  <c r="AF768" i="5" a="1"/>
  <c r="AF768" i="5" s="1"/>
  <c r="AF769" i="5" a="1"/>
  <c r="AF769" i="5" s="1"/>
  <c r="AF770" i="5" a="1"/>
  <c r="AF770" i="5" s="1"/>
  <c r="AF771" i="5" a="1"/>
  <c r="AF771" i="5" s="1"/>
  <c r="AF772" i="5" a="1"/>
  <c r="AF772" i="5" s="1"/>
  <c r="AF773" i="5" a="1"/>
  <c r="AF773" i="5" s="1"/>
  <c r="AF774" i="5" a="1"/>
  <c r="AF774" i="5" s="1"/>
  <c r="AF775" i="5" a="1"/>
  <c r="AF775" i="5" s="1"/>
  <c r="AF776" i="5" a="1"/>
  <c r="AF776" i="5" s="1"/>
  <c r="AF777" i="5" a="1"/>
  <c r="AF777" i="5" s="1"/>
  <c r="AF778" i="5" a="1"/>
  <c r="AF778" i="5" s="1"/>
  <c r="AF779" i="5" a="1"/>
  <c r="AF779" i="5" s="1"/>
  <c r="AF780" i="5" a="1"/>
  <c r="AF780" i="5" s="1"/>
  <c r="AF781" i="5" a="1"/>
  <c r="AF781" i="5" s="1"/>
  <c r="AF782" i="5" a="1"/>
  <c r="AF782" i="5" s="1"/>
  <c r="AF783" i="5" a="1"/>
  <c r="AF783" i="5" s="1"/>
  <c r="AF784" i="5" a="1"/>
  <c r="AF784" i="5" s="1"/>
  <c r="AF785" i="5" a="1"/>
  <c r="AF785" i="5" s="1"/>
  <c r="AF786" i="5" a="1"/>
  <c r="AF786" i="5" s="1"/>
  <c r="AF787" i="5" a="1"/>
  <c r="AF787" i="5" s="1"/>
  <c r="AF788" i="5" a="1"/>
  <c r="AF788" i="5" s="1"/>
  <c r="AF789" i="5" a="1"/>
  <c r="AF789" i="5" s="1"/>
  <c r="AF790" i="5" a="1"/>
  <c r="AF790" i="5" s="1"/>
  <c r="AF791" i="5" a="1"/>
  <c r="AF791" i="5" s="1"/>
  <c r="AF792" i="5" a="1"/>
  <c r="AF792" i="5" s="1"/>
  <c r="AF793" i="5" a="1"/>
  <c r="AF793" i="5" s="1"/>
  <c r="AF794" i="5" a="1"/>
  <c r="AF794" i="5" s="1"/>
  <c r="AF795" i="5" a="1"/>
  <c r="AF795" i="5" s="1"/>
  <c r="AF796" i="5" a="1"/>
  <c r="AF796" i="5" s="1"/>
  <c r="AF797" i="5" a="1"/>
  <c r="AF797" i="5" s="1"/>
  <c r="AF798" i="5" a="1"/>
  <c r="AF798" i="5" s="1"/>
  <c r="AF799" i="5" a="1"/>
  <c r="AF799" i="5" s="1"/>
  <c r="AF800" i="5" a="1"/>
  <c r="AF800" i="5" s="1"/>
  <c r="AF801" i="5" a="1"/>
  <c r="AF801" i="5" s="1"/>
  <c r="AF802" i="5" a="1"/>
  <c r="AF802" i="5" s="1"/>
  <c r="AF803" i="5" a="1"/>
  <c r="AF803" i="5" s="1"/>
  <c r="AF804" i="5" a="1"/>
  <c r="AF804" i="5" s="1"/>
  <c r="AF805" i="5" a="1"/>
  <c r="AF805" i="5" s="1"/>
  <c r="AF806" i="5" a="1"/>
  <c r="AF806" i="5" s="1"/>
  <c r="AF807" i="5" a="1"/>
  <c r="AF807" i="5" s="1"/>
  <c r="AF808" i="5" a="1"/>
  <c r="AF808" i="5" s="1"/>
  <c r="AF809" i="5" a="1"/>
  <c r="AF809" i="5" s="1"/>
  <c r="AF810" i="5" a="1"/>
  <c r="AF810" i="5" s="1"/>
  <c r="AF811" i="5" a="1"/>
  <c r="AF811" i="5" s="1"/>
  <c r="AF812" i="5" a="1"/>
  <c r="AF812" i="5" s="1"/>
  <c r="AF813" i="5" a="1"/>
  <c r="AF813" i="5" s="1"/>
  <c r="AF814" i="5" a="1"/>
  <c r="AF814" i="5" s="1"/>
  <c r="AF815" i="5" a="1"/>
  <c r="AF815" i="5" s="1"/>
  <c r="AF816" i="5" a="1"/>
  <c r="AF816" i="5" s="1"/>
  <c r="AF817" i="5" a="1"/>
  <c r="AF817" i="5" s="1"/>
  <c r="AF818" i="5" a="1"/>
  <c r="AF818" i="5" s="1"/>
  <c r="AF819" i="5" a="1"/>
  <c r="AF819" i="5" s="1"/>
  <c r="AF820" i="5" a="1"/>
  <c r="AF820" i="5" s="1"/>
  <c r="AF821" i="5" a="1"/>
  <c r="AF821" i="5" s="1"/>
  <c r="AF822" i="5" a="1"/>
  <c r="AF822" i="5" s="1"/>
  <c r="AF823" i="5" a="1"/>
  <c r="AF823" i="5" s="1"/>
  <c r="AF824" i="5" a="1"/>
  <c r="AF824" i="5" s="1"/>
  <c r="AF825" i="5" a="1"/>
  <c r="AF825" i="5" s="1"/>
  <c r="AF826" i="5" a="1"/>
  <c r="AF826" i="5" s="1"/>
  <c r="AF827" i="5" a="1"/>
  <c r="AF827" i="5" s="1"/>
  <c r="AF828" i="5" a="1"/>
  <c r="AF828" i="5" s="1"/>
  <c r="AF829" i="5" a="1"/>
  <c r="AF829" i="5" s="1"/>
  <c r="AF830" i="5" a="1"/>
  <c r="AF830" i="5" s="1"/>
  <c r="AF831" i="5" a="1"/>
  <c r="AF831" i="5" s="1"/>
  <c r="AF832" i="5" a="1"/>
  <c r="AF832" i="5" s="1"/>
  <c r="AF833" i="5" a="1"/>
  <c r="AF833" i="5" s="1"/>
  <c r="AF834" i="5" a="1"/>
  <c r="AF834" i="5" s="1"/>
  <c r="AF835" i="5" a="1"/>
  <c r="AF835" i="5" s="1"/>
  <c r="AF836" i="5" a="1"/>
  <c r="AF836" i="5" s="1"/>
  <c r="AF837" i="5" a="1"/>
  <c r="AF837" i="5" s="1"/>
  <c r="AF838" i="5" a="1"/>
  <c r="AF838" i="5" s="1"/>
  <c r="AF839" i="5" a="1"/>
  <c r="AF839" i="5" s="1"/>
  <c r="AF840" i="5" a="1"/>
  <c r="AF840" i="5" s="1"/>
  <c r="AF841" i="5" a="1"/>
  <c r="AF841" i="5" s="1"/>
  <c r="AF842" i="5" a="1"/>
  <c r="AF842" i="5" s="1"/>
  <c r="AF843" i="5" a="1"/>
  <c r="AF843" i="5" s="1"/>
  <c r="AF844" i="5" a="1"/>
  <c r="AF844" i="5" s="1"/>
  <c r="AF845" i="5" a="1"/>
  <c r="AF845" i="5" s="1"/>
  <c r="AF846" i="5" a="1"/>
  <c r="AF846" i="5" s="1"/>
  <c r="AF847" i="5" a="1"/>
  <c r="AF847" i="5" s="1"/>
  <c r="AF848" i="5" a="1"/>
  <c r="AF848" i="5" s="1"/>
  <c r="AF849" i="5" a="1"/>
  <c r="AF849" i="5" s="1"/>
  <c r="AF850" i="5" a="1"/>
  <c r="AF850" i="5" s="1"/>
  <c r="AF851" i="5" a="1"/>
  <c r="AF851" i="5" s="1"/>
  <c r="AF852" i="5" a="1"/>
  <c r="AF852" i="5" s="1"/>
  <c r="AF853" i="5" a="1"/>
  <c r="AF853" i="5" s="1"/>
  <c r="AF854" i="5" a="1"/>
  <c r="AF854" i="5" s="1"/>
  <c r="AF855" i="5" a="1"/>
  <c r="AF855" i="5" s="1"/>
  <c r="AF856" i="5" a="1"/>
  <c r="AF856" i="5" s="1"/>
  <c r="AF857" i="5" a="1"/>
  <c r="AF857" i="5" s="1"/>
  <c r="AF858" i="5" a="1"/>
  <c r="AF858" i="5" s="1"/>
  <c r="AF859" i="5" a="1"/>
  <c r="AF859" i="5" s="1"/>
  <c r="AF860" i="5" a="1"/>
  <c r="AF860" i="5" s="1"/>
  <c r="AF861" i="5" a="1"/>
  <c r="AF861" i="5" s="1"/>
  <c r="AF862" i="5" a="1"/>
  <c r="AF862" i="5" s="1"/>
  <c r="AF863" i="5" a="1"/>
  <c r="AF863" i="5" s="1"/>
  <c r="AF864" i="5" a="1"/>
  <c r="AF864" i="5" s="1"/>
  <c r="AF865" i="5" a="1"/>
  <c r="AF865" i="5" s="1"/>
  <c r="AF866" i="5" a="1"/>
  <c r="AF866" i="5" s="1"/>
  <c r="AF867" i="5" a="1"/>
  <c r="AF867" i="5" s="1"/>
  <c r="AF868" i="5" a="1"/>
  <c r="AF868" i="5" s="1"/>
  <c r="AF869" i="5" a="1"/>
  <c r="AF869" i="5" s="1"/>
  <c r="AF870" i="5" a="1"/>
  <c r="AF870" i="5" s="1"/>
  <c r="AF871" i="5" a="1"/>
  <c r="AF871" i="5" s="1"/>
  <c r="AF872" i="5" a="1"/>
  <c r="AF872" i="5" s="1"/>
  <c r="AF873" i="5" a="1"/>
  <c r="AF873" i="5" s="1"/>
  <c r="AF874" i="5" a="1"/>
  <c r="AF874" i="5" s="1"/>
  <c r="AF875" i="5" a="1"/>
  <c r="AF875" i="5" s="1"/>
  <c r="AF876" i="5" a="1"/>
  <c r="AF876" i="5" s="1"/>
  <c r="AF877" i="5" a="1"/>
  <c r="AF877" i="5" s="1"/>
  <c r="AF878" i="5" a="1"/>
  <c r="AF878" i="5" s="1"/>
  <c r="AF879" i="5" a="1"/>
  <c r="AF879" i="5" s="1"/>
  <c r="AF880" i="5" a="1"/>
  <c r="AF880" i="5" s="1"/>
  <c r="AF881" i="5" a="1"/>
  <c r="AF881" i="5" s="1"/>
  <c r="AF882" i="5" a="1"/>
  <c r="AF882" i="5" s="1"/>
  <c r="AF883" i="5" a="1"/>
  <c r="AF883" i="5" s="1"/>
  <c r="AF884" i="5" a="1"/>
  <c r="AF884" i="5" s="1"/>
  <c r="AF885" i="5" a="1"/>
  <c r="AF885" i="5" s="1"/>
  <c r="AF886" i="5" a="1"/>
  <c r="AF886" i="5" s="1"/>
  <c r="AF887" i="5" a="1"/>
  <c r="AF887" i="5" s="1"/>
  <c r="AF888" i="5" a="1"/>
  <c r="AF888" i="5" s="1"/>
  <c r="AF889" i="5" a="1"/>
  <c r="AF889" i="5" s="1"/>
  <c r="AF890" i="5" a="1"/>
  <c r="AF890" i="5" s="1"/>
  <c r="AF891" i="5" a="1"/>
  <c r="AF891" i="5" s="1"/>
  <c r="AF892" i="5" a="1"/>
  <c r="AF892" i="5" s="1"/>
  <c r="AF893" i="5" a="1"/>
  <c r="AF893" i="5" s="1"/>
  <c r="AF894" i="5" a="1"/>
  <c r="AF894" i="5" s="1"/>
  <c r="AF895" i="5" a="1"/>
  <c r="AF895" i="5" s="1"/>
  <c r="AF896" i="5" a="1"/>
  <c r="AF896" i="5" s="1"/>
  <c r="AF897" i="5" a="1"/>
  <c r="AF897" i="5" s="1"/>
  <c r="AF898" i="5" a="1"/>
  <c r="AF898" i="5" s="1"/>
  <c r="AF899" i="5" a="1"/>
  <c r="AF899" i="5" s="1"/>
  <c r="AF900" i="5" a="1"/>
  <c r="AF900" i="5" s="1"/>
  <c r="AF901" i="5" a="1"/>
  <c r="AF901" i="5" s="1"/>
  <c r="AF902" i="5" a="1"/>
  <c r="AF902" i="5" s="1"/>
  <c r="AF903" i="5" a="1"/>
  <c r="AF903" i="5" s="1"/>
  <c r="AF904" i="5" a="1"/>
  <c r="AF904" i="5" s="1"/>
  <c r="AF905" i="5" a="1"/>
  <c r="AF905" i="5" s="1"/>
  <c r="AF906" i="5" a="1"/>
  <c r="AF906" i="5" s="1"/>
  <c r="AF907" i="5" a="1"/>
  <c r="AF907" i="5" s="1"/>
  <c r="AF908" i="5" a="1"/>
  <c r="AF908" i="5" s="1"/>
  <c r="AF909" i="5" a="1"/>
  <c r="AF909" i="5" s="1"/>
  <c r="AF910" i="5" a="1"/>
  <c r="AF910" i="5" s="1"/>
  <c r="AF911" i="5" a="1"/>
  <c r="AF911" i="5" s="1"/>
  <c r="AF912" i="5" a="1"/>
  <c r="AF912" i="5" s="1"/>
  <c r="AF913" i="5" a="1"/>
  <c r="AF913" i="5" s="1"/>
  <c r="AF914" i="5" a="1"/>
  <c r="AF914" i="5" s="1"/>
  <c r="AF915" i="5" a="1"/>
  <c r="AF915" i="5" s="1"/>
  <c r="AF916" i="5" a="1"/>
  <c r="AF916" i="5" s="1"/>
  <c r="AF917" i="5" a="1"/>
  <c r="AF917" i="5" s="1"/>
  <c r="AF918" i="5" a="1"/>
  <c r="AF918" i="5" s="1"/>
  <c r="AF919" i="5" a="1"/>
  <c r="AF919" i="5" s="1"/>
  <c r="AF920" i="5" a="1"/>
  <c r="AF920" i="5" s="1"/>
  <c r="AF921" i="5" a="1"/>
  <c r="AF921" i="5" s="1"/>
  <c r="AF922" i="5" a="1"/>
  <c r="AF922" i="5" s="1"/>
  <c r="AF923" i="5" a="1"/>
  <c r="AF923" i="5" s="1"/>
  <c r="AF924" i="5" a="1"/>
  <c r="AF924" i="5" s="1"/>
  <c r="AF925" i="5" a="1"/>
  <c r="AF925" i="5" s="1"/>
  <c r="AF926" i="5" a="1"/>
  <c r="AF926" i="5" s="1"/>
  <c r="AF927" i="5" a="1"/>
  <c r="AF927" i="5" s="1"/>
  <c r="AF928" i="5" a="1"/>
  <c r="AF928" i="5" s="1"/>
  <c r="AF929" i="5" a="1"/>
  <c r="AF929" i="5" s="1"/>
  <c r="AF930" i="5" a="1"/>
  <c r="AF930" i="5" s="1"/>
  <c r="AF931" i="5" a="1"/>
  <c r="AF931" i="5" s="1"/>
  <c r="AF932" i="5" a="1"/>
  <c r="AF932" i="5" s="1"/>
  <c r="AF933" i="5" a="1"/>
  <c r="AF933" i="5" s="1"/>
  <c r="AF934" i="5" a="1"/>
  <c r="AF934" i="5" s="1"/>
  <c r="AF935" i="5" a="1"/>
  <c r="AF935" i="5" s="1"/>
  <c r="AF936" i="5" a="1"/>
  <c r="AF936" i="5" s="1"/>
  <c r="AF937" i="5" a="1"/>
  <c r="AF937" i="5" s="1"/>
  <c r="AF938" i="5" a="1"/>
  <c r="AF938" i="5" s="1"/>
  <c r="AF939" i="5" a="1"/>
  <c r="AF939" i="5" s="1"/>
  <c r="AF940" i="5" a="1"/>
  <c r="AF940" i="5" s="1"/>
  <c r="AF941" i="5" a="1"/>
  <c r="AF941" i="5" s="1"/>
  <c r="AF942" i="5" a="1"/>
  <c r="AF942" i="5" s="1"/>
  <c r="AF943" i="5" a="1"/>
  <c r="AF943" i="5" s="1"/>
  <c r="AF944" i="5" a="1"/>
  <c r="AF944" i="5" s="1"/>
  <c r="AF945" i="5" a="1"/>
  <c r="AF945" i="5" s="1"/>
  <c r="AF946" i="5" a="1"/>
  <c r="AF946" i="5" s="1"/>
  <c r="AF947" i="5" a="1"/>
  <c r="AF947" i="5" s="1"/>
  <c r="AF948" i="5" a="1"/>
  <c r="AF948" i="5" s="1"/>
  <c r="AF949" i="5" a="1"/>
  <c r="AF949" i="5" s="1"/>
  <c r="AF950" i="5" a="1"/>
  <c r="AF950" i="5" s="1"/>
  <c r="AF951" i="5" a="1"/>
  <c r="AF951" i="5" s="1"/>
  <c r="AF952" i="5" a="1"/>
  <c r="AF952" i="5" s="1"/>
  <c r="AF953" i="5" a="1"/>
  <c r="AF953" i="5" s="1"/>
  <c r="AF954" i="5" a="1"/>
  <c r="AF954" i="5" s="1"/>
  <c r="AF955" i="5" a="1"/>
  <c r="AF955" i="5" s="1"/>
  <c r="AF956" i="5" a="1"/>
  <c r="AF956" i="5" s="1"/>
  <c r="AF957" i="5" a="1"/>
  <c r="AF957" i="5" s="1"/>
  <c r="AF958" i="5" a="1"/>
  <c r="AF958" i="5" s="1"/>
  <c r="AF959" i="5" a="1"/>
  <c r="AF959" i="5" s="1"/>
  <c r="AF960" i="5" a="1"/>
  <c r="AF960" i="5" s="1"/>
  <c r="AF961" i="5" a="1"/>
  <c r="AF961" i="5" s="1"/>
  <c r="AF962" i="5" a="1"/>
  <c r="AF962" i="5" s="1"/>
  <c r="AF963" i="5" a="1"/>
  <c r="AF963" i="5" s="1"/>
  <c r="AF964" i="5" a="1"/>
  <c r="AF964" i="5" s="1"/>
  <c r="AF965" i="5" a="1"/>
  <c r="AF965" i="5" s="1"/>
  <c r="AF966" i="5" a="1"/>
  <c r="AF966" i="5" s="1"/>
  <c r="AF967" i="5" a="1"/>
  <c r="AF967" i="5" s="1"/>
  <c r="AF968" i="5" a="1"/>
  <c r="AF968" i="5" s="1"/>
  <c r="AF969" i="5" a="1"/>
  <c r="AF969" i="5" s="1"/>
  <c r="AF970" i="5" a="1"/>
  <c r="AF970" i="5" s="1"/>
  <c r="AF971" i="5" a="1"/>
  <c r="AF971" i="5" s="1"/>
  <c r="AF972" i="5" a="1"/>
  <c r="AF972" i="5" s="1"/>
  <c r="AF973" i="5" a="1"/>
  <c r="AF973" i="5" s="1"/>
  <c r="AF974" i="5" a="1"/>
  <c r="AF974" i="5" s="1"/>
  <c r="AF975" i="5" a="1"/>
  <c r="AF975" i="5" s="1"/>
  <c r="AF976" i="5" a="1"/>
  <c r="AF976" i="5" s="1"/>
  <c r="AF977" i="5" a="1"/>
  <c r="AF977" i="5" s="1"/>
  <c r="AF978" i="5" a="1"/>
  <c r="AF978" i="5" s="1"/>
  <c r="AF979" i="5" a="1"/>
  <c r="AF979" i="5" s="1"/>
  <c r="AF980" i="5" a="1"/>
  <c r="AF980" i="5" s="1"/>
  <c r="AF981" i="5" a="1"/>
  <c r="AF981" i="5" s="1"/>
  <c r="AF982" i="5" a="1"/>
  <c r="AF982" i="5" s="1"/>
  <c r="AF983" i="5" a="1"/>
  <c r="AF983" i="5" s="1"/>
  <c r="AF984" i="5" a="1"/>
  <c r="AF984" i="5" s="1"/>
  <c r="AF985" i="5" a="1"/>
  <c r="AF985" i="5" s="1"/>
  <c r="AF986" i="5" a="1"/>
  <c r="AF986" i="5" s="1"/>
  <c r="AF987" i="5" a="1"/>
  <c r="AF987" i="5" s="1"/>
  <c r="AF988" i="5" a="1"/>
  <c r="AF988" i="5" s="1"/>
  <c r="AF989" i="5" a="1"/>
  <c r="AF989" i="5" s="1"/>
  <c r="AF990" i="5" a="1"/>
  <c r="AF990" i="5" s="1"/>
  <c r="AF991" i="5" a="1"/>
  <c r="AF991" i="5" s="1"/>
  <c r="AF992" i="5" a="1"/>
  <c r="AF992" i="5" s="1"/>
  <c r="AF993" i="5" a="1"/>
  <c r="AF993" i="5" s="1"/>
  <c r="AF994" i="5" a="1"/>
  <c r="AF994" i="5" s="1"/>
  <c r="AF995" i="5" a="1"/>
  <c r="AF995" i="5" s="1"/>
  <c r="AF996" i="5" a="1"/>
  <c r="AF996" i="5" s="1"/>
  <c r="AF997" i="5" a="1"/>
  <c r="AF997" i="5" s="1"/>
  <c r="AF998" i="5" a="1"/>
  <c r="AF998" i="5" s="1"/>
  <c r="AF999" i="5" a="1"/>
  <c r="AF999" i="5" s="1"/>
  <c r="AF1000" i="5" a="1"/>
  <c r="AF1000" i="5" s="1"/>
  <c r="AF1001" i="5" a="1"/>
  <c r="AF1001" i="5" s="1"/>
  <c r="AF1002" i="5" a="1"/>
  <c r="AF1002" i="5" s="1"/>
  <c r="AF1003" i="5" a="1"/>
  <c r="AF1003" i="5" s="1"/>
  <c r="AF1004" i="5" a="1"/>
  <c r="AF1004" i="5" s="1"/>
  <c r="AF1005" i="5" a="1"/>
  <c r="AF1005" i="5" s="1"/>
  <c r="AF1006" i="5" a="1"/>
  <c r="AF1006" i="5" s="1"/>
  <c r="AF1007" i="5" a="1"/>
  <c r="AF1007" i="5" s="1"/>
  <c r="AF1008" i="5" a="1"/>
  <c r="AF1008" i="5" s="1"/>
  <c r="AF1009" i="5" a="1"/>
  <c r="AF1009" i="5" s="1"/>
  <c r="AF1010" i="5" a="1"/>
  <c r="AF1010" i="5" s="1"/>
  <c r="AF1011" i="5" a="1"/>
  <c r="AF1011" i="5" s="1"/>
  <c r="AF1012" i="5" a="1"/>
  <c r="AF1012" i="5" s="1"/>
  <c r="AF1013" i="5" a="1"/>
  <c r="AF1013" i="5" s="1"/>
  <c r="AF1014" i="5" a="1"/>
  <c r="AF1014" i="5" s="1"/>
  <c r="AF1015" i="5" a="1"/>
  <c r="AF1015" i="5" s="1"/>
  <c r="AF1016" i="5" a="1"/>
  <c r="AF1016" i="5" s="1"/>
  <c r="AF1017" i="5" a="1"/>
  <c r="AF1017" i="5" s="1"/>
  <c r="AF1018" i="5" a="1"/>
  <c r="AF1018" i="5" s="1"/>
  <c r="AF1019" i="5" a="1"/>
  <c r="AF1019" i="5" s="1"/>
  <c r="AF1020" i="5" a="1"/>
  <c r="AF1020" i="5" s="1"/>
  <c r="AF1021" i="5" a="1"/>
  <c r="AF1021" i="5" s="1"/>
  <c r="AF1022" i="5" a="1"/>
  <c r="AF1022" i="5" s="1"/>
  <c r="AF1023" i="5" a="1"/>
  <c r="AF1023" i="5" s="1"/>
  <c r="AF1024" i="5" a="1"/>
  <c r="AF1024" i="5" s="1"/>
  <c r="AF1025" i="5" a="1"/>
  <c r="AF1025" i="5" s="1"/>
  <c r="AF1026" i="5" a="1"/>
  <c r="AF1026" i="5" s="1"/>
  <c r="AF1027" i="5" a="1"/>
  <c r="AF1027" i="5" s="1"/>
  <c r="AF1028" i="5" a="1"/>
  <c r="AF1028" i="5" s="1"/>
  <c r="AF1029" i="5" a="1"/>
  <c r="AF1029" i="5" s="1"/>
  <c r="AF1030" i="5" a="1"/>
  <c r="AF1030" i="5" s="1"/>
  <c r="AF1031" i="5" a="1"/>
  <c r="AF1031" i="5" s="1"/>
  <c r="AF1032" i="5" a="1"/>
  <c r="AF1032" i="5" s="1"/>
  <c r="AF1033" i="5" a="1"/>
  <c r="AF1033" i="5" s="1"/>
  <c r="AF1034" i="5" a="1"/>
  <c r="AF1034" i="5" s="1"/>
  <c r="AF1035" i="5" a="1"/>
  <c r="AF1035" i="5" s="1"/>
  <c r="AF1036" i="5" a="1"/>
  <c r="AF1036" i="5" s="1"/>
  <c r="AF1037" i="5" a="1"/>
  <c r="AF1037" i="5" s="1"/>
  <c r="AF1038" i="5" a="1"/>
  <c r="AF1038" i="5" s="1"/>
  <c r="AF1039" i="5" a="1"/>
  <c r="AF1039" i="5" s="1"/>
  <c r="AF1040" i="5" a="1"/>
  <c r="AF1040" i="5" s="1"/>
  <c r="AF1041" i="5" a="1"/>
  <c r="AF1041" i="5" s="1"/>
  <c r="AF1042" i="5" a="1"/>
  <c r="AF1042" i="5" s="1"/>
  <c r="AF1043" i="5" a="1"/>
  <c r="AF1043" i="5" s="1"/>
  <c r="AF1044" i="5" a="1"/>
  <c r="AF1044" i="5" s="1"/>
  <c r="AF1045" i="5" a="1"/>
  <c r="AF1045" i="5" s="1"/>
  <c r="AF1046" i="5" a="1"/>
  <c r="AF1046" i="5" s="1"/>
  <c r="AF1047" i="5" a="1"/>
  <c r="AF1047" i="5" s="1"/>
  <c r="AF1048" i="5" a="1"/>
  <c r="AF1048" i="5" s="1"/>
  <c r="AF1049" i="5" a="1"/>
  <c r="AF1049" i="5" s="1"/>
  <c r="AF1050" i="5" a="1"/>
  <c r="AF1050" i="5" s="1"/>
  <c r="AF1051" i="5" a="1"/>
  <c r="AF1051" i="5" s="1"/>
  <c r="AF1052" i="5" a="1"/>
  <c r="AF1052" i="5" s="1"/>
  <c r="AF1053" i="5" a="1"/>
  <c r="AF1053" i="5" s="1"/>
  <c r="AF1054" i="5" a="1"/>
  <c r="AF1054" i="5" s="1"/>
  <c r="AF1055" i="5" a="1"/>
  <c r="AF1055" i="5" s="1"/>
  <c r="AF1056" i="5" a="1"/>
  <c r="AF1056" i="5" s="1"/>
  <c r="AF1057" i="5" a="1"/>
  <c r="AF1057" i="5" s="1"/>
  <c r="AF1058" i="5" a="1"/>
  <c r="AF1058" i="5" s="1"/>
  <c r="AF1059" i="5" a="1"/>
  <c r="AF1059" i="5" s="1"/>
  <c r="AF1060" i="5" a="1"/>
  <c r="AF1060" i="5" s="1"/>
  <c r="AF1061" i="5" a="1"/>
  <c r="AF1061" i="5" s="1"/>
  <c r="AF1062" i="5" a="1"/>
  <c r="AF1062" i="5" s="1"/>
  <c r="AF1063" i="5" a="1"/>
  <c r="AF1063" i="5" s="1"/>
  <c r="AF1064" i="5" a="1"/>
  <c r="AF1064" i="5" s="1"/>
  <c r="AF1065" i="5" a="1"/>
  <c r="AF1065" i="5" s="1"/>
  <c r="AF1066" i="5" a="1"/>
  <c r="AF1066" i="5" s="1"/>
  <c r="AF1067" i="5" a="1"/>
  <c r="AF1067" i="5" s="1"/>
  <c r="AF1068" i="5" a="1"/>
  <c r="AF1068" i="5" s="1"/>
  <c r="AF1069" i="5" a="1"/>
  <c r="AF1069" i="5" s="1"/>
  <c r="AF1070" i="5" a="1"/>
  <c r="AF1070" i="5" s="1"/>
  <c r="AF1071" i="5" a="1"/>
  <c r="AF1071" i="5" s="1"/>
  <c r="AF1072" i="5" a="1"/>
  <c r="AF1072" i="5" s="1"/>
  <c r="AF1073" i="5" a="1"/>
  <c r="AF1073" i="5" s="1"/>
  <c r="AF1074" i="5" a="1"/>
  <c r="AF1074" i="5" s="1"/>
  <c r="AF1075" i="5" a="1"/>
  <c r="AF1075" i="5" s="1"/>
  <c r="AF1076" i="5" a="1"/>
  <c r="AF1076" i="5" s="1"/>
  <c r="AF1077" i="5" a="1"/>
  <c r="AF1077" i="5" s="1"/>
  <c r="AF1078" i="5" a="1"/>
  <c r="AF1078" i="5" s="1"/>
  <c r="AF1079" i="5" a="1"/>
  <c r="AF1079" i="5" s="1"/>
  <c r="AF1080" i="5" a="1"/>
  <c r="AF1080" i="5" s="1"/>
  <c r="AF1081" i="5" a="1"/>
  <c r="AF1081" i="5" s="1"/>
  <c r="AF1082" i="5" a="1"/>
  <c r="AF1082" i="5" s="1"/>
  <c r="AF1083" i="5" a="1"/>
  <c r="AF1083" i="5" s="1"/>
  <c r="AF1084" i="5" a="1"/>
  <c r="AF1084" i="5" s="1"/>
  <c r="AF1085" i="5" a="1"/>
  <c r="AF1085" i="5" s="1"/>
  <c r="AF1086" i="5" a="1"/>
  <c r="AF1086" i="5" s="1"/>
  <c r="AF1087" i="5" a="1"/>
  <c r="AF1087" i="5" s="1"/>
  <c r="AF1088" i="5" a="1"/>
  <c r="AF1088" i="5" s="1"/>
  <c r="AF1089" i="5" a="1"/>
  <c r="AF1089" i="5" s="1"/>
  <c r="AF1090" i="5" a="1"/>
  <c r="AF1090" i="5" s="1"/>
  <c r="AF1091" i="5" a="1"/>
  <c r="AF1091" i="5" s="1"/>
  <c r="AF1092" i="5" a="1"/>
  <c r="AF1092" i="5" s="1"/>
  <c r="AF1093" i="5" a="1"/>
  <c r="AF1093" i="5" s="1"/>
  <c r="AF1094" i="5" a="1"/>
  <c r="AF1094" i="5" s="1"/>
  <c r="AF1095" i="5" a="1"/>
  <c r="AF1095" i="5" s="1"/>
  <c r="AF1096" i="5" a="1"/>
  <c r="AF1096" i="5" s="1"/>
  <c r="AF1097" i="5" a="1"/>
  <c r="AF1097" i="5" s="1"/>
  <c r="AF1098" i="5" a="1"/>
  <c r="AF1098" i="5" s="1"/>
  <c r="AF1099" i="5" a="1"/>
  <c r="AF1099" i="5" s="1"/>
  <c r="AF1100" i="5" a="1"/>
  <c r="AF1100" i="5" s="1"/>
  <c r="AF1101" i="5" a="1"/>
  <c r="AF1101" i="5" s="1"/>
  <c r="AF1102" i="5" a="1"/>
  <c r="AF1102" i="5" s="1"/>
  <c r="AF1103" i="5" a="1"/>
  <c r="AF1103" i="5" s="1"/>
  <c r="AF1104" i="5" a="1"/>
  <c r="AF1104" i="5" s="1"/>
  <c r="AF1105" i="5" a="1"/>
  <c r="AF1105" i="5" s="1"/>
  <c r="AF1106" i="5" a="1"/>
  <c r="AF1106" i="5" s="1"/>
  <c r="AF1107" i="5" a="1"/>
  <c r="AF1107" i="5" s="1"/>
  <c r="AF1108" i="5" a="1"/>
  <c r="AF1108" i="5" s="1"/>
  <c r="AF1109" i="5" a="1"/>
  <c r="AF1109" i="5" s="1"/>
  <c r="AF1110" i="5" a="1"/>
  <c r="AF1110" i="5" s="1"/>
  <c r="AF1111" i="5" a="1"/>
  <c r="AF1111" i="5" s="1"/>
  <c r="AF1112" i="5" a="1"/>
  <c r="AF1112" i="5" s="1"/>
  <c r="AF1113" i="5" a="1"/>
  <c r="AF1113" i="5" s="1"/>
  <c r="AF1114" i="5" a="1"/>
  <c r="AF1114" i="5" s="1"/>
  <c r="AF1115" i="5" a="1"/>
  <c r="AF1115" i="5" s="1"/>
  <c r="AF1116" i="5" a="1"/>
  <c r="AF1116" i="5" s="1"/>
  <c r="AF1117" i="5" a="1"/>
  <c r="AF1117" i="5" s="1"/>
  <c r="AF1118" i="5" a="1"/>
  <c r="AF1118" i="5" s="1"/>
  <c r="AF1119" i="5" a="1"/>
  <c r="AF1119" i="5" s="1"/>
  <c r="AF1120" i="5" a="1"/>
  <c r="AF1120" i="5" s="1"/>
  <c r="AF1121" i="5" a="1"/>
  <c r="AF1121" i="5" s="1"/>
  <c r="AF1122" i="5" a="1"/>
  <c r="AF1122" i="5" s="1"/>
  <c r="AF1123" i="5" a="1"/>
  <c r="AF1123" i="5" s="1"/>
  <c r="AF1124" i="5" a="1"/>
  <c r="AF1124" i="5" s="1"/>
  <c r="AF1125" i="5" a="1"/>
  <c r="AF1125" i="5" s="1"/>
  <c r="AF1126" i="5" a="1"/>
  <c r="AF1126" i="5" s="1"/>
  <c r="AF1127" i="5" a="1"/>
  <c r="AF1127" i="5" s="1"/>
  <c r="AF1128" i="5" a="1"/>
  <c r="AF1128" i="5" s="1"/>
  <c r="AF1129" i="5" a="1"/>
  <c r="AF1129" i="5" s="1"/>
  <c r="AF1130" i="5" a="1"/>
  <c r="AF1130" i="5" s="1"/>
  <c r="AF1131" i="5" a="1"/>
  <c r="AF1131" i="5" s="1"/>
  <c r="AF1132" i="5" a="1"/>
  <c r="AF1132" i="5" s="1"/>
  <c r="AF1133" i="5" a="1"/>
  <c r="AF1133" i="5" s="1"/>
  <c r="AF1134" i="5" a="1"/>
  <c r="AF1134" i="5" s="1"/>
  <c r="AF1135" i="5" a="1"/>
  <c r="AF1135" i="5" s="1"/>
  <c r="AF1136" i="5" a="1"/>
  <c r="AF1136" i="5" s="1"/>
  <c r="AF1137" i="5" a="1"/>
  <c r="AF1137" i="5" s="1"/>
  <c r="AF1138" i="5" a="1"/>
  <c r="AF1138" i="5" s="1"/>
  <c r="AF1139" i="5" a="1"/>
  <c r="AF1139" i="5" s="1"/>
  <c r="AF1140" i="5" a="1"/>
  <c r="AF1140" i="5" s="1"/>
  <c r="AF1141" i="5" a="1"/>
  <c r="AF1141" i="5" s="1"/>
  <c r="AF1142" i="5" a="1"/>
  <c r="AF1142" i="5" s="1"/>
  <c r="AF1143" i="5" a="1"/>
  <c r="AF1143" i="5" s="1"/>
  <c r="AF1144" i="5" a="1"/>
  <c r="AF1144" i="5" s="1"/>
  <c r="AF1145" i="5" a="1"/>
  <c r="AF1145" i="5" s="1"/>
  <c r="AF1146" i="5" a="1"/>
  <c r="AF1146" i="5" s="1"/>
  <c r="AF1147" i="5" a="1"/>
  <c r="AF1147" i="5" s="1"/>
  <c r="AF1148" i="5" a="1"/>
  <c r="AF1148" i="5" s="1"/>
  <c r="AF1149" i="5" a="1"/>
  <c r="AF1149" i="5" s="1"/>
  <c r="AF1150" i="5" a="1"/>
  <c r="AF1150" i="5" s="1"/>
  <c r="AF1151" i="5" a="1"/>
  <c r="AF1151" i="5" s="1"/>
  <c r="AF1152" i="5" a="1"/>
  <c r="AF1152" i="5" s="1"/>
  <c r="AF1153" i="5" a="1"/>
  <c r="AF1153" i="5" s="1"/>
  <c r="AF1154" i="5" a="1"/>
  <c r="AF1154" i="5" s="1"/>
  <c r="AF1155" i="5" a="1"/>
  <c r="AF1155" i="5" s="1"/>
  <c r="AF1156" i="5" a="1"/>
  <c r="AF1156" i="5" s="1"/>
  <c r="AF1157" i="5" a="1"/>
  <c r="AF1157" i="5" s="1"/>
  <c r="AF1158" i="5" a="1"/>
  <c r="AF1158" i="5" s="1"/>
  <c r="AF1159" i="5" a="1"/>
  <c r="AF1159" i="5" s="1"/>
  <c r="AF1160" i="5" a="1"/>
  <c r="AF1160" i="5" s="1"/>
  <c r="AF1161" i="5" a="1"/>
  <c r="AF1161" i="5" s="1"/>
  <c r="AF1162" i="5" a="1"/>
  <c r="AF1162" i="5" s="1"/>
  <c r="AF1163" i="5" a="1"/>
  <c r="AF1163" i="5" s="1"/>
  <c r="AF1164" i="5" a="1"/>
  <c r="AF1164" i="5" s="1"/>
  <c r="AF1165" i="5" a="1"/>
  <c r="AF1165" i="5" s="1"/>
  <c r="AF1166" i="5" a="1"/>
  <c r="AF1166" i="5" s="1"/>
  <c r="AF1167" i="5" a="1"/>
  <c r="AF1167" i="5" s="1"/>
  <c r="AF1168" i="5" a="1"/>
  <c r="AF1168" i="5" s="1"/>
  <c r="AF1169" i="5" a="1"/>
  <c r="AF1169" i="5" s="1"/>
  <c r="AF1170" i="5" a="1"/>
  <c r="AF1170" i="5" s="1"/>
  <c r="AF1171" i="5" a="1"/>
  <c r="AF1171" i="5" s="1"/>
  <c r="AF1172" i="5" a="1"/>
  <c r="AF1172" i="5" s="1"/>
  <c r="AF1173" i="5" a="1"/>
  <c r="AF1173" i="5" s="1"/>
  <c r="AF1174" i="5" a="1"/>
  <c r="AF1174" i="5" s="1"/>
  <c r="AF1175" i="5" a="1"/>
  <c r="AF1175" i="5" s="1"/>
  <c r="AF1176" i="5" a="1"/>
  <c r="AF1176" i="5" s="1"/>
  <c r="AF1177" i="5" a="1"/>
  <c r="AF1177" i="5" s="1"/>
  <c r="AF1178" i="5" a="1"/>
  <c r="AF1178" i="5" s="1"/>
  <c r="AF1179" i="5" a="1"/>
  <c r="AF1179" i="5" s="1"/>
  <c r="AF1180" i="5" a="1"/>
  <c r="AF1180" i="5" s="1"/>
  <c r="AF1181" i="5" a="1"/>
  <c r="AF1181" i="5" s="1"/>
  <c r="AF1182" i="5" a="1"/>
  <c r="AF1182" i="5" s="1"/>
  <c r="AF1183" i="5" a="1"/>
  <c r="AF1183" i="5" s="1"/>
  <c r="AF1184" i="5" a="1"/>
  <c r="AF1184" i="5" s="1"/>
  <c r="AF1185" i="5" a="1"/>
  <c r="AF1185" i="5" s="1"/>
  <c r="AF1186" i="5" a="1"/>
  <c r="AF1186" i="5" s="1"/>
  <c r="AF1187" i="5" a="1"/>
  <c r="AF1187" i="5" s="1"/>
  <c r="AF1188" i="5" a="1"/>
  <c r="AF1188" i="5" s="1"/>
  <c r="AF1189" i="5" a="1"/>
  <c r="AF1189" i="5" s="1"/>
  <c r="AF1190" i="5" a="1"/>
  <c r="AF1190" i="5" s="1"/>
  <c r="AF1191" i="5" a="1"/>
  <c r="AF1191" i="5" s="1"/>
  <c r="AF1192" i="5" a="1"/>
  <c r="AF1192" i="5" s="1"/>
  <c r="AF1193" i="5" a="1"/>
  <c r="AF1193" i="5" s="1"/>
  <c r="AF1194" i="5" a="1"/>
  <c r="AF1194" i="5" s="1"/>
  <c r="AF1195" i="5" a="1"/>
  <c r="AF1195" i="5" s="1"/>
  <c r="AF1196" i="5" a="1"/>
  <c r="AF1196" i="5" s="1"/>
  <c r="AF1197" i="5" a="1"/>
  <c r="AF1197" i="5" s="1"/>
  <c r="AF1198" i="5" a="1"/>
  <c r="AF1198" i="5" s="1"/>
  <c r="AF1199" i="5" a="1"/>
  <c r="AF1199" i="5" s="1"/>
  <c r="AF1200" i="5" a="1"/>
  <c r="AF1200" i="5" s="1"/>
  <c r="AF1201" i="5" a="1"/>
  <c r="AF1201" i="5" s="1"/>
  <c r="AF1202" i="5" a="1"/>
  <c r="AF1202" i="5" s="1"/>
  <c r="AF1203" i="5" a="1"/>
  <c r="AF1203" i="5" s="1"/>
  <c r="AF1204" i="5" a="1"/>
  <c r="AF1204" i="5" s="1"/>
  <c r="AF1205" i="5" a="1"/>
  <c r="AF1205" i="5" s="1"/>
  <c r="AF1206" i="5" a="1"/>
  <c r="AF1206" i="5" s="1"/>
  <c r="AF1207" i="5" a="1"/>
  <c r="AF1207" i="5" s="1"/>
  <c r="AF1208" i="5" a="1"/>
  <c r="AF1208" i="5" s="1"/>
  <c r="AF1209" i="5" a="1"/>
  <c r="AF1209" i="5" s="1"/>
  <c r="AF1210" i="5" a="1"/>
  <c r="AF1210" i="5" s="1"/>
  <c r="AF1211" i="5" a="1"/>
  <c r="AF1211" i="5" s="1"/>
  <c r="AF1212" i="5" a="1"/>
  <c r="AF1212" i="5" s="1"/>
  <c r="AF1213" i="5" a="1"/>
  <c r="AF1213" i="5" s="1"/>
  <c r="AF1214" i="5" a="1"/>
  <c r="AF1214" i="5" s="1"/>
  <c r="AF1215" i="5" a="1"/>
  <c r="AF1215" i="5" s="1"/>
  <c r="AF1216" i="5" a="1"/>
  <c r="AF1216" i="5" s="1"/>
  <c r="AF1217" i="5" a="1"/>
  <c r="AF1217" i="5" s="1"/>
  <c r="AF1218" i="5" a="1"/>
  <c r="AF1218" i="5" s="1"/>
  <c r="AF1219" i="5" a="1"/>
  <c r="AF1219" i="5" s="1"/>
  <c r="AF1220" i="5" a="1"/>
  <c r="AF1220" i="5" s="1"/>
  <c r="AF1221" i="5" a="1"/>
  <c r="AF1221" i="5" s="1"/>
  <c r="AF1222" i="5" a="1"/>
  <c r="AF1222" i="5" s="1"/>
  <c r="AF1223" i="5" a="1"/>
  <c r="AF1223" i="5" s="1"/>
  <c r="AF1224" i="5" a="1"/>
  <c r="AF1224" i="5" s="1"/>
  <c r="AF1225" i="5" a="1"/>
  <c r="AF1225" i="5" s="1"/>
  <c r="AF1226" i="5" a="1"/>
  <c r="AF1226" i="5" s="1"/>
  <c r="AF1227" i="5" a="1"/>
  <c r="AF1227" i="5" s="1"/>
  <c r="AF1228" i="5" a="1"/>
  <c r="AF1228" i="5" s="1"/>
  <c r="AF1229" i="5" a="1"/>
  <c r="AF1229" i="5" s="1"/>
  <c r="AF1230" i="5" a="1"/>
  <c r="AF1230" i="5" s="1"/>
  <c r="AF1231" i="5" a="1"/>
  <c r="AF1231" i="5" s="1"/>
  <c r="AF1232" i="5" a="1"/>
  <c r="AF1232" i="5" s="1"/>
  <c r="AF1233" i="5" a="1"/>
  <c r="AF1233" i="5" s="1"/>
  <c r="AF1234" i="5" a="1"/>
  <c r="AF1234" i="5" s="1"/>
  <c r="AF1235" i="5" a="1"/>
  <c r="AF1235" i="5" s="1"/>
  <c r="AF1236" i="5" a="1"/>
  <c r="AF1236" i="5" s="1"/>
  <c r="AF1237" i="5" a="1"/>
  <c r="AF1237" i="5" s="1"/>
  <c r="AF1238" i="5" a="1"/>
  <c r="AF1238" i="5" s="1"/>
  <c r="AF1239" i="5" a="1"/>
  <c r="AF1239" i="5" s="1"/>
  <c r="AF1240" i="5" a="1"/>
  <c r="AF1240" i="5" s="1"/>
  <c r="AF1241" i="5" a="1"/>
  <c r="AF1241" i="5" s="1"/>
  <c r="AF1242" i="5" a="1"/>
  <c r="AF1242" i="5" s="1"/>
  <c r="AF1243" i="5" a="1"/>
  <c r="AF1243" i="5" s="1"/>
  <c r="AF1244" i="5" a="1"/>
  <c r="AF1244" i="5" s="1"/>
  <c r="AF1245" i="5" a="1"/>
  <c r="AF1245" i="5" s="1"/>
  <c r="AF1246" i="5" a="1"/>
  <c r="AF1246" i="5" s="1"/>
  <c r="AF1247" i="5" a="1"/>
  <c r="AF1247" i="5" s="1"/>
  <c r="AF1248" i="5" a="1"/>
  <c r="AF1248" i="5" s="1"/>
  <c r="AF1249" i="5" a="1"/>
  <c r="AF1249" i="5" s="1"/>
  <c r="AF1250" i="5" a="1"/>
  <c r="AF1250" i="5" s="1"/>
  <c r="AF1251" i="5" a="1"/>
  <c r="AF1251" i="5" s="1"/>
  <c r="AF1252" i="5" a="1"/>
  <c r="AF1252" i="5" s="1"/>
  <c r="AF1253" i="5" a="1"/>
  <c r="AF1253" i="5" s="1"/>
  <c r="AF1254" i="5" a="1"/>
  <c r="AF1254" i="5" s="1"/>
  <c r="AF1255" i="5" a="1"/>
  <c r="AF1255" i="5" s="1"/>
  <c r="AF1256" i="5" a="1"/>
  <c r="AF1256" i="5" s="1"/>
  <c r="AF1257" i="5" a="1"/>
  <c r="AF1257" i="5" s="1"/>
  <c r="AF1258" i="5" a="1"/>
  <c r="AF1258" i="5" s="1"/>
  <c r="AF1259" i="5" a="1"/>
  <c r="AF1259" i="5" s="1"/>
  <c r="AF1260" i="5" a="1"/>
  <c r="AF1260" i="5" s="1"/>
  <c r="AF1261" i="5" a="1"/>
  <c r="AF1261" i="5" s="1"/>
  <c r="AF1262" i="5" a="1"/>
  <c r="AF1262" i="5" s="1"/>
  <c r="AF1263" i="5" a="1"/>
  <c r="AF1263" i="5" s="1"/>
  <c r="AF1264" i="5" a="1"/>
  <c r="AF1264" i="5" s="1"/>
  <c r="AF1265" i="5" a="1"/>
  <c r="AF1265" i="5" s="1"/>
  <c r="AF1266" i="5" a="1"/>
  <c r="AF1266" i="5" s="1"/>
  <c r="AF1267" i="5" a="1"/>
  <c r="AF1267" i="5" s="1"/>
  <c r="AF1268" i="5" a="1"/>
  <c r="AF1268" i="5" s="1"/>
  <c r="AF1269" i="5" a="1"/>
  <c r="AF1269" i="5" s="1"/>
  <c r="AF1270" i="5" a="1"/>
  <c r="AF1270" i="5" s="1"/>
  <c r="AF1271" i="5" a="1"/>
  <c r="AF1271" i="5" s="1"/>
  <c r="AF1272" i="5" a="1"/>
  <c r="AF1272" i="5" s="1"/>
  <c r="AF1273" i="5" a="1"/>
  <c r="AF1273" i="5" s="1"/>
  <c r="AF1274" i="5" a="1"/>
  <c r="AF1274" i="5" s="1"/>
  <c r="AF1275" i="5" a="1"/>
  <c r="AF1275" i="5" s="1"/>
  <c r="AF1276" i="5" a="1"/>
  <c r="AF1276" i="5" s="1"/>
  <c r="AF1277" i="5" a="1"/>
  <c r="AF1277" i="5" s="1"/>
  <c r="AF1278" i="5" a="1"/>
  <c r="AF1278" i="5" s="1"/>
  <c r="AF1279" i="5" a="1"/>
  <c r="AF1279" i="5" s="1"/>
  <c r="AF1280" i="5" a="1"/>
  <c r="AF1280" i="5" s="1"/>
  <c r="AF1281" i="5" a="1"/>
  <c r="AF1281" i="5" s="1"/>
  <c r="AF1282" i="5" a="1"/>
  <c r="AF1282" i="5" s="1"/>
  <c r="AF1283" i="5" a="1"/>
  <c r="AF1283" i="5" s="1"/>
  <c r="AF1284" i="5" a="1"/>
  <c r="AF1284" i="5" s="1"/>
  <c r="AF1285" i="5" a="1"/>
  <c r="AF1285" i="5" s="1"/>
  <c r="AF1286" i="5" a="1"/>
  <c r="AF1286" i="5" s="1"/>
  <c r="AF1287" i="5" a="1"/>
  <c r="AF1287" i="5" s="1"/>
  <c r="AF1288" i="5" a="1"/>
  <c r="AF1288" i="5" s="1"/>
  <c r="AF1289" i="5" a="1"/>
  <c r="AF1289" i="5" s="1"/>
  <c r="AF1290" i="5" a="1"/>
  <c r="AF1290" i="5" s="1"/>
  <c r="AF1291" i="5" a="1"/>
  <c r="AF1291" i="5" s="1"/>
  <c r="AF1292" i="5" a="1"/>
  <c r="AF1292" i="5" s="1"/>
  <c r="AF1293" i="5" a="1"/>
  <c r="AF1293" i="5" s="1"/>
  <c r="AF1294" i="5" a="1"/>
  <c r="AF1294" i="5" s="1"/>
  <c r="AF1295" i="5" a="1"/>
  <c r="AF1295" i="5" s="1"/>
  <c r="AF1296" i="5" a="1"/>
  <c r="AF1296" i="5" s="1"/>
  <c r="AF1297" i="5" a="1"/>
  <c r="AF1297" i="5" s="1"/>
  <c r="AF1298" i="5" a="1"/>
  <c r="AF1298" i="5" s="1"/>
  <c r="AF1299" i="5" a="1"/>
  <c r="AF1299" i="5" s="1"/>
  <c r="AF1300" i="5" a="1"/>
  <c r="AF1300" i="5" s="1"/>
  <c r="AF1301" i="5" a="1"/>
  <c r="AF1301" i="5" s="1"/>
  <c r="AF1302" i="5" a="1"/>
  <c r="AF1302" i="5" s="1"/>
  <c r="AF1303" i="5" a="1"/>
  <c r="AF1303" i="5" s="1"/>
  <c r="AF1304" i="5" a="1"/>
  <c r="AF1304" i="5" s="1"/>
  <c r="AF1305" i="5" a="1"/>
  <c r="AF1305" i="5" s="1"/>
  <c r="AF1306" i="5" a="1"/>
  <c r="AF1306" i="5" s="1"/>
  <c r="AF1307" i="5" a="1"/>
  <c r="AF1307" i="5" s="1"/>
  <c r="AF1308" i="5" a="1"/>
  <c r="AF1308" i="5" s="1"/>
  <c r="AF1309" i="5" a="1"/>
  <c r="AF1309" i="5" s="1"/>
  <c r="AF1310" i="5" a="1"/>
  <c r="AF1310" i="5" s="1"/>
  <c r="AF1311" i="5" a="1"/>
  <c r="AF1311" i="5" s="1"/>
  <c r="AF1312" i="5" a="1"/>
  <c r="AF1312" i="5" s="1"/>
  <c r="AF1313" i="5" a="1"/>
  <c r="AF1313" i="5" s="1"/>
  <c r="AF1314" i="5" a="1"/>
  <c r="AF1314" i="5" s="1"/>
  <c r="AF1315" i="5" a="1"/>
  <c r="AF1315" i="5" s="1"/>
  <c r="AF1316" i="5" a="1"/>
  <c r="AF1316" i="5" s="1"/>
  <c r="AF1317" i="5" a="1"/>
  <c r="AF1317" i="5" s="1"/>
  <c r="AF1318" i="5" a="1"/>
  <c r="AF1318" i="5" s="1"/>
  <c r="AF1319" i="5" a="1"/>
  <c r="AF1319" i="5" s="1"/>
  <c r="AF1320" i="5" a="1"/>
  <c r="AF1320" i="5" s="1"/>
  <c r="AF1321" i="5" a="1"/>
  <c r="AF1321" i="5" s="1"/>
  <c r="AF1322" i="5" a="1"/>
  <c r="AF1322" i="5" s="1"/>
  <c r="AF1323" i="5" a="1"/>
  <c r="AF1323" i="5" s="1"/>
  <c r="AF1324" i="5" a="1"/>
  <c r="AF1324" i="5" s="1"/>
  <c r="AF1325" i="5" a="1"/>
  <c r="AF1325" i="5" s="1"/>
  <c r="AF1326" i="5" a="1"/>
  <c r="AF1326" i="5" s="1"/>
  <c r="AF1327" i="5" a="1"/>
  <c r="AF1327" i="5" s="1"/>
  <c r="AF1328" i="5" a="1"/>
  <c r="AF1328" i="5" s="1"/>
  <c r="AF1329" i="5" a="1"/>
  <c r="AF1329" i="5" s="1"/>
  <c r="AF1330" i="5" a="1"/>
  <c r="AF1330" i="5" s="1"/>
  <c r="AF1331" i="5" a="1"/>
  <c r="AF1331" i="5" s="1"/>
  <c r="AF1332" i="5" a="1"/>
  <c r="AF1332" i="5" s="1"/>
  <c r="AF1333" i="5" a="1"/>
  <c r="AF1333" i="5" s="1"/>
  <c r="AF1334" i="5" a="1"/>
  <c r="AF1334" i="5" s="1"/>
  <c r="AF1335" i="5" a="1"/>
  <c r="AF1335" i="5" s="1"/>
  <c r="AF1336" i="5" a="1"/>
  <c r="AF1336" i="5" s="1"/>
  <c r="AF1337" i="5" a="1"/>
  <c r="AF1337" i="5" s="1"/>
  <c r="AF1338" i="5" a="1"/>
  <c r="AF1338" i="5" s="1"/>
  <c r="AF1339" i="5" a="1"/>
  <c r="AF1339" i="5" s="1"/>
  <c r="AF1340" i="5" a="1"/>
  <c r="AF1340" i="5" s="1"/>
  <c r="AF1341" i="5" a="1"/>
  <c r="AF1341" i="5" s="1"/>
  <c r="AF1342" i="5" a="1"/>
  <c r="AF1342" i="5" s="1"/>
  <c r="AF1343" i="5" a="1"/>
  <c r="AF1343" i="5" s="1"/>
  <c r="AF1344" i="5" a="1"/>
  <c r="AF1344" i="5" s="1"/>
  <c r="AF1345" i="5" a="1"/>
  <c r="AF1345" i="5" s="1"/>
  <c r="AF1346" i="5" a="1"/>
  <c r="AF1346" i="5" s="1"/>
  <c r="AF1347" i="5" a="1"/>
  <c r="AF1347" i="5" s="1"/>
  <c r="AF1348" i="5" a="1"/>
  <c r="AF1348" i="5" s="1"/>
  <c r="AF1349" i="5" a="1"/>
  <c r="AF1349" i="5" s="1"/>
  <c r="AF1350" i="5" a="1"/>
  <c r="AF1350" i="5" s="1"/>
  <c r="AF1351" i="5" a="1"/>
  <c r="AF1351" i="5" s="1"/>
  <c r="AF1352" i="5" a="1"/>
  <c r="AF1352" i="5" s="1"/>
  <c r="AF1353" i="5" a="1"/>
  <c r="AF1353" i="5" s="1"/>
  <c r="AF1354" i="5" a="1"/>
  <c r="AF1354" i="5" s="1"/>
  <c r="AF1355" i="5" a="1"/>
  <c r="AF1355" i="5" s="1"/>
  <c r="AF1356" i="5" a="1"/>
  <c r="AF1356" i="5" s="1"/>
  <c r="AF1357" i="5" a="1"/>
  <c r="AF1357" i="5" s="1"/>
  <c r="AF1358" i="5" a="1"/>
  <c r="AF1358" i="5" s="1"/>
  <c r="AF1359" i="5" a="1"/>
  <c r="AF1359" i="5" s="1"/>
  <c r="AF1360" i="5" a="1"/>
  <c r="AF1360" i="5" s="1"/>
  <c r="AF1361" i="5" a="1"/>
  <c r="AF1361" i="5" s="1"/>
  <c r="AF1362" i="5" a="1"/>
  <c r="AF1362" i="5" s="1"/>
  <c r="AF1363" i="5" a="1"/>
  <c r="AF1363" i="5" s="1"/>
  <c r="AF1364" i="5" a="1"/>
  <c r="AF1364" i="5" s="1"/>
  <c r="AF1365" i="5" a="1"/>
  <c r="AF1365" i="5" s="1"/>
  <c r="AF1366" i="5" a="1"/>
  <c r="AF1366" i="5" s="1"/>
  <c r="AF1367" i="5" a="1"/>
  <c r="AF1367" i="5" s="1"/>
  <c r="AF1368" i="5" a="1"/>
  <c r="AF1368" i="5" s="1"/>
  <c r="AF1369" i="5" a="1"/>
  <c r="AF1369" i="5" s="1"/>
  <c r="AF1370" i="5" a="1"/>
  <c r="AF1370" i="5" s="1"/>
  <c r="AF1371" i="5" a="1"/>
  <c r="AF1371" i="5" s="1"/>
  <c r="AF1372" i="5" a="1"/>
  <c r="AF1372" i="5" s="1"/>
  <c r="AF1373" i="5" a="1"/>
  <c r="AF1373" i="5" s="1"/>
  <c r="AF1374" i="5" a="1"/>
  <c r="AF1374" i="5" s="1"/>
  <c r="AF1375" i="5" a="1"/>
  <c r="AF1375" i="5" s="1"/>
  <c r="AF1376" i="5" a="1"/>
  <c r="AF1376" i="5" s="1"/>
  <c r="AF1377" i="5" a="1"/>
  <c r="AF1377" i="5" s="1"/>
  <c r="AF1378" i="5" a="1"/>
  <c r="AF1378" i="5" s="1"/>
  <c r="AF1379" i="5" a="1"/>
  <c r="AF1379" i="5" s="1"/>
  <c r="AF1380" i="5" a="1"/>
  <c r="AF1380" i="5" s="1"/>
  <c r="AF1381" i="5" a="1"/>
  <c r="AF1381" i="5" s="1"/>
  <c r="AF1382" i="5" a="1"/>
  <c r="AF1382" i="5" s="1"/>
  <c r="AF1383" i="5" a="1"/>
  <c r="AF1383" i="5" s="1"/>
  <c r="AF1384" i="5" a="1"/>
  <c r="AF1384" i="5" s="1"/>
  <c r="AF1385" i="5" a="1"/>
  <c r="AF1385" i="5" s="1"/>
  <c r="AF1386" i="5" a="1"/>
  <c r="AF1386" i="5" s="1"/>
  <c r="AF1387" i="5" a="1"/>
  <c r="AF1387" i="5" s="1"/>
  <c r="AF1388" i="5" a="1"/>
  <c r="AF1388" i="5" s="1"/>
  <c r="AF1389" i="5" a="1"/>
  <c r="AF1389" i="5" s="1"/>
  <c r="AF1390" i="5" a="1"/>
  <c r="AF1390" i="5" s="1"/>
  <c r="AF1391" i="5" a="1"/>
  <c r="AF1391" i="5" s="1"/>
  <c r="AF1392" i="5" a="1"/>
  <c r="AF1392" i="5" s="1"/>
  <c r="AF1393" i="5" a="1"/>
  <c r="AF1393" i="5" s="1"/>
  <c r="AF1394" i="5" a="1"/>
  <c r="AF1394" i="5" s="1"/>
  <c r="AF1395" i="5" a="1"/>
  <c r="AF1395" i="5" s="1"/>
  <c r="AF1396" i="5" a="1"/>
  <c r="AF1396" i="5" s="1"/>
  <c r="AF1397" i="5" a="1"/>
  <c r="AF1397" i="5" s="1"/>
  <c r="AF1398" i="5" a="1"/>
  <c r="AF1398" i="5" s="1"/>
  <c r="AF1399" i="5" a="1"/>
  <c r="AF1399" i="5" s="1"/>
  <c r="AF1400" i="5" a="1"/>
  <c r="AF1400" i="5" s="1"/>
  <c r="AF1401" i="5" a="1"/>
  <c r="AF1401" i="5" s="1"/>
  <c r="AF1402" i="5" a="1"/>
  <c r="AF1402" i="5" s="1"/>
  <c r="AF1403" i="5" a="1"/>
  <c r="AF1403" i="5" s="1"/>
  <c r="AF1404" i="5" a="1"/>
  <c r="AF1404" i="5" s="1"/>
  <c r="AF1405" i="5" a="1"/>
  <c r="AF1405" i="5" s="1"/>
  <c r="AF1406" i="5" a="1"/>
  <c r="AF1406" i="5" s="1"/>
  <c r="AF1407" i="5" a="1"/>
  <c r="AF1407" i="5" s="1"/>
  <c r="AF1408" i="5" a="1"/>
  <c r="AF1408" i="5" s="1"/>
  <c r="AF1409" i="5" a="1"/>
  <c r="AF1409" i="5" s="1"/>
  <c r="AF1410" i="5" a="1"/>
  <c r="AF1410" i="5" s="1"/>
  <c r="AF1411" i="5" a="1"/>
  <c r="AF1411" i="5" s="1"/>
  <c r="AF1412" i="5" a="1"/>
  <c r="AF1412" i="5" s="1"/>
  <c r="AF1413" i="5" a="1"/>
  <c r="AF1413" i="5" s="1"/>
  <c r="AF1414" i="5" a="1"/>
  <c r="AF1414" i="5" s="1"/>
  <c r="AF1415" i="5" a="1"/>
  <c r="AF1415" i="5" s="1"/>
  <c r="AF1416" i="5" a="1"/>
  <c r="AF1416" i="5" s="1"/>
  <c r="AF1417" i="5" a="1"/>
  <c r="AF1417" i="5" s="1"/>
  <c r="AF1418" i="5" a="1"/>
  <c r="AF1418" i="5" s="1"/>
  <c r="AF1419" i="5" a="1"/>
  <c r="AF1419" i="5" s="1"/>
  <c r="AF1420" i="5" a="1"/>
  <c r="AF1420" i="5" s="1"/>
  <c r="AF1421" i="5" a="1"/>
  <c r="AF1421" i="5" s="1"/>
  <c r="AF1422" i="5" a="1"/>
  <c r="AF1422" i="5" s="1"/>
  <c r="AF1423" i="5" a="1"/>
  <c r="AF1423" i="5" s="1"/>
  <c r="AF1424" i="5" a="1"/>
  <c r="AF1424" i="5" s="1"/>
  <c r="AF1425" i="5" a="1"/>
  <c r="AF1425" i="5" s="1"/>
  <c r="AF1426" i="5" a="1"/>
  <c r="AF1426" i="5" s="1"/>
  <c r="AF1427" i="5" a="1"/>
  <c r="AF1427" i="5" s="1"/>
  <c r="AF1428" i="5" a="1"/>
  <c r="AF1428" i="5" s="1"/>
  <c r="AF1429" i="5" a="1"/>
  <c r="AF1429" i="5" s="1"/>
  <c r="AF1430" i="5" a="1"/>
  <c r="AF1430" i="5" s="1"/>
  <c r="AF1431" i="5" a="1"/>
  <c r="AF1431" i="5" s="1"/>
  <c r="AF1432" i="5" a="1"/>
  <c r="AF1432" i="5" s="1"/>
  <c r="AF1433" i="5" a="1"/>
  <c r="AF1433" i="5" s="1"/>
  <c r="AF1434" i="5" a="1"/>
  <c r="AF1434" i="5" s="1"/>
  <c r="AF1435" i="5" a="1"/>
  <c r="AF1435" i="5" s="1"/>
  <c r="AF1436" i="5" a="1"/>
  <c r="AF1436" i="5" s="1"/>
  <c r="AF1437" i="5" a="1"/>
  <c r="AF1437" i="5" s="1"/>
  <c r="AF1438" i="5" a="1"/>
  <c r="AF1438" i="5" s="1"/>
  <c r="AF1439" i="5" a="1"/>
  <c r="AF1439" i="5" s="1"/>
  <c r="AF1440" i="5" a="1"/>
  <c r="AF1440" i="5" s="1"/>
  <c r="AF1441" i="5" a="1"/>
  <c r="AF1441" i="5" s="1"/>
  <c r="AF1442" i="5" a="1"/>
  <c r="AF1442" i="5" s="1"/>
  <c r="AF1443" i="5" a="1"/>
  <c r="AF1443" i="5" s="1"/>
  <c r="AF1444" i="5" a="1"/>
  <c r="AF1444" i="5" s="1"/>
  <c r="AF1445" i="5" a="1"/>
  <c r="AF1445" i="5" s="1"/>
  <c r="AF1446" i="5" a="1"/>
  <c r="AF1446" i="5" s="1"/>
  <c r="AF1447" i="5" a="1"/>
  <c r="AF1447" i="5" s="1"/>
  <c r="AF1448" i="5" a="1"/>
  <c r="AF1448" i="5" s="1"/>
  <c r="AF1449" i="5" a="1"/>
  <c r="AF1449" i="5" s="1"/>
  <c r="AF1450" i="5" a="1"/>
  <c r="AF1450" i="5" s="1"/>
  <c r="AF1451" i="5" a="1"/>
  <c r="AF1451" i="5" s="1"/>
  <c r="AF1452" i="5" a="1"/>
  <c r="AF1452" i="5" s="1"/>
  <c r="AF1453" i="5" a="1"/>
  <c r="AF1453" i="5" s="1"/>
  <c r="AF1454" i="5" a="1"/>
  <c r="AF1454" i="5" s="1"/>
  <c r="AF1455" i="5" a="1"/>
  <c r="AF1455" i="5" s="1"/>
  <c r="AF1456" i="5" a="1"/>
  <c r="AF1456" i="5" s="1"/>
  <c r="AF1457" i="5" a="1"/>
  <c r="AF1457" i="5" s="1"/>
  <c r="AF1458" i="5" a="1"/>
  <c r="AF1458" i="5" s="1"/>
  <c r="AF1459" i="5" a="1"/>
  <c r="AF1459" i="5" s="1"/>
  <c r="AF1460" i="5" a="1"/>
  <c r="AF1460" i="5" s="1"/>
  <c r="AF1461" i="5" a="1"/>
  <c r="AF1461" i="5" s="1"/>
  <c r="AF1462" i="5" a="1"/>
  <c r="AF1462" i="5" s="1"/>
  <c r="AF1463" i="5" a="1"/>
  <c r="AF1463" i="5" s="1"/>
  <c r="AF1464" i="5" a="1"/>
  <c r="AF1464" i="5" s="1"/>
  <c r="AF1465" i="5" a="1"/>
  <c r="AF1465" i="5" s="1"/>
  <c r="AF1466" i="5" a="1"/>
  <c r="AF1466" i="5" s="1"/>
  <c r="AF1467" i="5" a="1"/>
  <c r="AF1467" i="5" s="1"/>
  <c r="AF1468" i="5" a="1"/>
  <c r="AF1468" i="5" s="1"/>
  <c r="AF1469" i="5" a="1"/>
  <c r="AF1469" i="5" s="1"/>
  <c r="AF1470" i="5" a="1"/>
  <c r="AF1470" i="5" s="1"/>
  <c r="AF1471" i="5" a="1"/>
  <c r="AF1471" i="5" s="1"/>
  <c r="AF1472" i="5" a="1"/>
  <c r="AF1472" i="5" s="1"/>
  <c r="AF1473" i="5" a="1"/>
  <c r="AF1473" i="5" s="1"/>
  <c r="AF1474" i="5" a="1"/>
  <c r="AF1474" i="5" s="1"/>
  <c r="AF1475" i="5" a="1"/>
  <c r="AF1475" i="5" s="1"/>
  <c r="AF1476" i="5" a="1"/>
  <c r="AF1476" i="5" s="1"/>
  <c r="AF1477" i="5" a="1"/>
  <c r="AF1477" i="5" s="1"/>
  <c r="AF1478" i="5" a="1"/>
  <c r="AF1478" i="5" s="1"/>
  <c r="AF1479" i="5" a="1"/>
  <c r="AF1479" i="5" s="1"/>
  <c r="AF1480" i="5" a="1"/>
  <c r="AF1480" i="5" s="1"/>
  <c r="AF1481" i="5" a="1"/>
  <c r="AF1481" i="5" s="1"/>
  <c r="AF1482" i="5" a="1"/>
  <c r="AF1482" i="5" s="1"/>
  <c r="AF1483" i="5" a="1"/>
  <c r="AF1483" i="5" s="1"/>
  <c r="AF1484" i="5" a="1"/>
  <c r="AF1484" i="5" s="1"/>
  <c r="AF1485" i="5" a="1"/>
  <c r="AF1485" i="5" s="1"/>
  <c r="AF1486" i="5" a="1"/>
  <c r="AF1486" i="5" s="1"/>
  <c r="AF1487" i="5" a="1"/>
  <c r="AF1487" i="5" s="1"/>
  <c r="AF1488" i="5" a="1"/>
  <c r="AF1488" i="5" s="1"/>
  <c r="AF1489" i="5" a="1"/>
  <c r="AF1489" i="5" s="1"/>
  <c r="AF1490" i="5" a="1"/>
  <c r="AF1490" i="5" s="1"/>
  <c r="AF1491" i="5" a="1"/>
  <c r="AF1491" i="5" s="1"/>
  <c r="AF1492" i="5" a="1"/>
  <c r="AF1492" i="5" s="1"/>
  <c r="AF1493" i="5" a="1"/>
  <c r="AF1493" i="5" s="1"/>
  <c r="AF1494" i="5" a="1"/>
  <c r="AF1494" i="5" s="1"/>
  <c r="AF1495" i="5" a="1"/>
  <c r="AF1495" i="5" s="1"/>
  <c r="AF1496" i="5" a="1"/>
  <c r="AF1496" i="5" s="1"/>
  <c r="AF1497" i="5" a="1"/>
  <c r="AF1497" i="5" s="1"/>
  <c r="AF1498" i="5" a="1"/>
  <c r="AF1498" i="5" s="1"/>
  <c r="AF1499" i="5" a="1"/>
  <c r="AF1499" i="5" s="1"/>
  <c r="AF1500" i="5" a="1"/>
  <c r="AF1500" i="5" s="1"/>
  <c r="AF1501" i="5" a="1"/>
  <c r="AF1501" i="5" s="1"/>
  <c r="AF1502" i="5" a="1"/>
  <c r="AF1502" i="5" s="1"/>
  <c r="AF1503" i="5" a="1"/>
  <c r="AF1503" i="5" s="1"/>
  <c r="AF1504" i="5" a="1"/>
  <c r="AF1504" i="5" s="1"/>
  <c r="AF1505" i="5" a="1"/>
  <c r="AF1505" i="5" s="1"/>
  <c r="AF1506" i="5" a="1"/>
  <c r="AF1506" i="5" s="1"/>
  <c r="AF1507" i="5" a="1"/>
  <c r="AF1507" i="5" s="1"/>
  <c r="AF1508" i="5" a="1"/>
  <c r="AF1508" i="5" s="1"/>
  <c r="AF1509" i="5" a="1"/>
  <c r="AF1509" i="5" s="1"/>
  <c r="AF1510" i="5" a="1"/>
  <c r="AF1510" i="5" s="1"/>
  <c r="AF1511" i="5" a="1"/>
  <c r="AF1511" i="5" s="1"/>
  <c r="AF1512" i="5" a="1"/>
  <c r="AF1512" i="5" s="1"/>
  <c r="AF1513" i="5" a="1"/>
  <c r="AF1513" i="5" s="1"/>
  <c r="AF1514" i="5" a="1"/>
  <c r="AF1514" i="5" s="1"/>
  <c r="AF1515" i="5" a="1"/>
  <c r="AF1515" i="5" s="1"/>
  <c r="AF1516" i="5" a="1"/>
  <c r="AF1516" i="5" s="1"/>
  <c r="AF1517" i="5" a="1"/>
  <c r="AF1517" i="5" s="1"/>
  <c r="AF1518" i="5" a="1"/>
  <c r="AF1518" i="5" s="1"/>
  <c r="AF1519" i="5" a="1"/>
  <c r="AF1519" i="5" s="1"/>
  <c r="AF1520" i="5" a="1"/>
  <c r="AF1520" i="5" s="1"/>
  <c r="AF1521" i="5" a="1"/>
  <c r="AF1521" i="5" s="1"/>
  <c r="AF1522" i="5" a="1"/>
  <c r="AF1522" i="5" s="1"/>
  <c r="AF1523" i="5" a="1"/>
  <c r="AF1523" i="5" s="1"/>
  <c r="AF1524" i="5" a="1"/>
  <c r="AF1524" i="5" s="1"/>
  <c r="AF1525" i="5" a="1"/>
  <c r="AF1525" i="5" s="1"/>
  <c r="AF1526" i="5" a="1"/>
  <c r="AF1526" i="5" s="1"/>
  <c r="AF1527" i="5" a="1"/>
  <c r="AF1527" i="5" s="1"/>
  <c r="AF1528" i="5" a="1"/>
  <c r="AF1528" i="5" s="1"/>
  <c r="AF1529" i="5" a="1"/>
  <c r="AF1529" i="5" s="1"/>
  <c r="AF1530" i="5" a="1"/>
  <c r="AF1530" i="5" s="1"/>
  <c r="AF1531" i="5" a="1"/>
  <c r="AF1531" i="5" s="1"/>
  <c r="AF1532" i="5" a="1"/>
  <c r="AF1532" i="5" s="1"/>
  <c r="AF1533" i="5" a="1"/>
  <c r="AF1533" i="5" s="1"/>
  <c r="AF1534" i="5" a="1"/>
  <c r="AF1534" i="5" s="1"/>
  <c r="AF1535" i="5" a="1"/>
  <c r="AF1535" i="5" s="1"/>
  <c r="AF1536" i="5" a="1"/>
  <c r="AF1536" i="5" s="1"/>
  <c r="AF1537" i="5" a="1"/>
  <c r="AF1537" i="5" s="1"/>
  <c r="AF1538" i="5" a="1"/>
  <c r="AF1538" i="5" s="1"/>
  <c r="AF1539" i="5" a="1"/>
  <c r="AF1539" i="5" s="1"/>
  <c r="AF1540" i="5" a="1"/>
  <c r="AF1540" i="5" s="1"/>
  <c r="AF1541" i="5" a="1"/>
  <c r="AF1541" i="5" s="1"/>
  <c r="AF1542" i="5" a="1"/>
  <c r="AF1542" i="5" s="1"/>
  <c r="AF1543" i="5" a="1"/>
  <c r="AF1543" i="5" s="1"/>
  <c r="AF1544" i="5" a="1"/>
  <c r="AF1544" i="5" s="1"/>
  <c r="AF1545" i="5" a="1"/>
  <c r="AF1545" i="5" s="1"/>
  <c r="AF1546" i="5" a="1"/>
  <c r="AF1546" i="5" s="1"/>
  <c r="AF1547" i="5" a="1"/>
  <c r="AF1547" i="5" s="1"/>
  <c r="AF1548" i="5" a="1"/>
  <c r="AF1548" i="5" s="1"/>
  <c r="AF1549" i="5" a="1"/>
  <c r="AF1549" i="5" s="1"/>
  <c r="AF1550" i="5" a="1"/>
  <c r="AF1550" i="5" s="1"/>
  <c r="AF1551" i="5" a="1"/>
  <c r="AF1551" i="5" s="1"/>
  <c r="AF1552" i="5" a="1"/>
  <c r="AF1552" i="5" s="1"/>
  <c r="AF1553" i="5" a="1"/>
  <c r="AF1553" i="5" s="1"/>
  <c r="AF1554" i="5" a="1"/>
  <c r="AF1554" i="5" s="1"/>
  <c r="AF1555" i="5" a="1"/>
  <c r="AF1555" i="5" s="1"/>
  <c r="AF1556" i="5" a="1"/>
  <c r="AF1556" i="5" s="1"/>
  <c r="AF1557" i="5" a="1"/>
  <c r="AF1557" i="5" s="1"/>
  <c r="AF1558" i="5" a="1"/>
  <c r="AF1558" i="5" s="1"/>
  <c r="AF1559" i="5" a="1"/>
  <c r="AF1559" i="5" s="1"/>
  <c r="AF1560" i="5" a="1"/>
  <c r="AF1560" i="5" s="1"/>
  <c r="AF1561" i="5" a="1"/>
  <c r="AF1561" i="5" s="1"/>
  <c r="AF1562" i="5" a="1"/>
  <c r="AF1562" i="5" s="1"/>
  <c r="AF1563" i="5" a="1"/>
  <c r="AF1563" i="5" s="1"/>
  <c r="AF1564" i="5" a="1"/>
  <c r="AF1564" i="5" s="1"/>
  <c r="AF1565" i="5" a="1"/>
  <c r="AF1565" i="5" s="1"/>
  <c r="AF1566" i="5" a="1"/>
  <c r="AF1566" i="5" s="1"/>
  <c r="AF1567" i="5" a="1"/>
  <c r="AF1567" i="5" s="1"/>
  <c r="AF1568" i="5" a="1"/>
  <c r="AF1568" i="5" s="1"/>
  <c r="AF1569" i="5" a="1"/>
  <c r="AF1569" i="5" s="1"/>
  <c r="AF1570" i="5" a="1"/>
  <c r="AF1570" i="5" s="1"/>
  <c r="AF1571" i="5" a="1"/>
  <c r="AF1571" i="5" s="1"/>
  <c r="AF1572" i="5" a="1"/>
  <c r="AF1572" i="5" s="1"/>
  <c r="AF1573" i="5" a="1"/>
  <c r="AF1573" i="5" s="1"/>
  <c r="AF1574" i="5" a="1"/>
  <c r="AF1574" i="5" s="1"/>
  <c r="AF1575" i="5" a="1"/>
  <c r="AF1575" i="5" s="1"/>
  <c r="AF1576" i="5" a="1"/>
  <c r="AF1576" i="5" s="1"/>
  <c r="AF1577" i="5" a="1"/>
  <c r="AF1577" i="5" s="1"/>
  <c r="AF1578" i="5" a="1"/>
  <c r="AF1578" i="5" s="1"/>
  <c r="AF1579" i="5" a="1"/>
  <c r="AF1579" i="5" s="1"/>
  <c r="AF1580" i="5" a="1"/>
  <c r="AF1580" i="5" s="1"/>
  <c r="AF1581" i="5" a="1"/>
  <c r="AF1581" i="5" s="1"/>
  <c r="AF1582" i="5" a="1"/>
  <c r="AF1582" i="5" s="1"/>
  <c r="AF1583" i="5" a="1"/>
  <c r="AF1583" i="5" s="1"/>
  <c r="AF1584" i="5" a="1"/>
  <c r="AF1584" i="5" s="1"/>
  <c r="AF1585" i="5" a="1"/>
  <c r="AF1585" i="5" s="1"/>
  <c r="AF1586" i="5" a="1"/>
  <c r="AF1586" i="5" s="1"/>
  <c r="AF1587" i="5" a="1"/>
  <c r="AF1587" i="5" s="1"/>
  <c r="AF1588" i="5" a="1"/>
  <c r="AF1588" i="5" s="1"/>
  <c r="AF1589" i="5" a="1"/>
  <c r="AF1589" i="5" s="1"/>
  <c r="AF1590" i="5" a="1"/>
  <c r="AF1590" i="5" s="1"/>
  <c r="AF1591" i="5" a="1"/>
  <c r="AF1591" i="5" s="1"/>
  <c r="AF1592" i="5" a="1"/>
  <c r="AF1592" i="5" s="1"/>
  <c r="AF1593" i="5" a="1"/>
  <c r="AF1593" i="5" s="1"/>
  <c r="AF1594" i="5" a="1"/>
  <c r="AF1594" i="5" s="1"/>
  <c r="AF1595" i="5" a="1"/>
  <c r="AF1595" i="5" s="1"/>
  <c r="AF1596" i="5" a="1"/>
  <c r="AF1596" i="5" s="1"/>
  <c r="AF1597" i="5" a="1"/>
  <c r="AF1597" i="5" s="1"/>
  <c r="AF1598" i="5" a="1"/>
  <c r="AF1598" i="5" s="1"/>
  <c r="AF1599" i="5" a="1"/>
  <c r="AF1599" i="5" s="1"/>
  <c r="AF6" i="5" a="1"/>
  <c r="AF6" i="5" s="1"/>
  <c r="AD7" i="5" a="1"/>
  <c r="AD7" i="5" s="1"/>
  <c r="AC7" i="5" a="1"/>
  <c r="AC7" i="5" s="1"/>
  <c r="AD8" i="5" a="1"/>
  <c r="AD8" i="5"/>
  <c r="AE8" i="5" s="1"/>
  <c r="AC8" i="5" a="1"/>
  <c r="AC8" i="5"/>
  <c r="AD9" i="5" a="1"/>
  <c r="AD9" i="5" s="1"/>
  <c r="AC9" i="5" a="1"/>
  <c r="AC9" i="5" s="1"/>
  <c r="AE9" i="5" s="1"/>
  <c r="AD10" i="5" a="1"/>
  <c r="AD10" i="5"/>
  <c r="AC10" i="5" a="1"/>
  <c r="AC10" i="5"/>
  <c r="AD11" i="5" a="1"/>
  <c r="AD11" i="5" s="1"/>
  <c r="AC11" i="5" a="1"/>
  <c r="AC11" i="5" s="1"/>
  <c r="AE11" i="5"/>
  <c r="AD12" i="5" a="1"/>
  <c r="AD12" i="5" s="1"/>
  <c r="AC12" i="5" a="1"/>
  <c r="AC12" i="5"/>
  <c r="AD13" i="5" a="1"/>
  <c r="AD13" i="5" s="1"/>
  <c r="AE13" i="5" s="1"/>
  <c r="AC13" i="5" a="1"/>
  <c r="AC13" i="5" s="1"/>
  <c r="AD14" i="5" a="1"/>
  <c r="AD14" i="5" s="1"/>
  <c r="AE14" i="5" s="1"/>
  <c r="AC14" i="5" a="1"/>
  <c r="AC14" i="5" s="1"/>
  <c r="AD15" i="5" a="1"/>
  <c r="AD15" i="5" s="1"/>
  <c r="AC15" i="5" a="1"/>
  <c r="AC15" i="5" s="1"/>
  <c r="AD16" i="5" a="1"/>
  <c r="AD16" i="5" s="1"/>
  <c r="AE16" i="5" s="1"/>
  <c r="AC16" i="5" a="1"/>
  <c r="AC16" i="5" s="1"/>
  <c r="AD17" i="5" a="1"/>
  <c r="AD17" i="5" s="1"/>
  <c r="AC17" i="5" a="1"/>
  <c r="AC17" i="5" s="1"/>
  <c r="AD18" i="5" a="1"/>
  <c r="AD18" i="5" s="1"/>
  <c r="AC18" i="5" a="1"/>
  <c r="AC18" i="5" s="1"/>
  <c r="AD19" i="5" a="1"/>
  <c r="AD19" i="5" s="1"/>
  <c r="AC19" i="5" a="1"/>
  <c r="AC19" i="5" s="1"/>
  <c r="AE19" i="5"/>
  <c r="AD20" i="5" a="1"/>
  <c r="AD20" i="5"/>
  <c r="AC20" i="5" a="1"/>
  <c r="AC20" i="5"/>
  <c r="AD21" i="5" a="1"/>
  <c r="AD21" i="5" s="1"/>
  <c r="AC21" i="5" a="1"/>
  <c r="AC21" i="5" s="1"/>
  <c r="AD22" i="5" a="1"/>
  <c r="AD22" i="5"/>
  <c r="AE22" i="5" s="1"/>
  <c r="AC22" i="5" a="1"/>
  <c r="AC22" i="5"/>
  <c r="AD23" i="5" a="1"/>
  <c r="AD23" i="5" s="1"/>
  <c r="AC23" i="5" a="1"/>
  <c r="AC23" i="5" s="1"/>
  <c r="AD24" i="5" a="1"/>
  <c r="AD24" i="5"/>
  <c r="AC24" i="5" a="1"/>
  <c r="AC24" i="5"/>
  <c r="AD25" i="5" a="1"/>
  <c r="AD25" i="5" s="1"/>
  <c r="AC25" i="5" a="1"/>
  <c r="AC25" i="5" s="1"/>
  <c r="AE25" i="5" s="1"/>
  <c r="AD26" i="5" a="1"/>
  <c r="AD26" i="5"/>
  <c r="AC26" i="5" a="1"/>
  <c r="AC26" i="5"/>
  <c r="AD27" i="5" a="1"/>
  <c r="AD27" i="5" s="1"/>
  <c r="AE27" i="5" s="1"/>
  <c r="AC27" i="5" a="1"/>
  <c r="AC27" i="5" s="1"/>
  <c r="AD28" i="5" a="1"/>
  <c r="AD28" i="5"/>
  <c r="AC28" i="5" a="1"/>
  <c r="AC28" i="5" s="1"/>
  <c r="AD29" i="5" a="1"/>
  <c r="AD29" i="5" s="1"/>
  <c r="AC29" i="5" a="1"/>
  <c r="AC29" i="5" s="1"/>
  <c r="AD30" i="5" a="1"/>
  <c r="AD30" i="5" s="1"/>
  <c r="AE30" i="5" s="1"/>
  <c r="AC30" i="5" a="1"/>
  <c r="AC30" i="5"/>
  <c r="AD31" i="5" a="1"/>
  <c r="AD31" i="5" s="1"/>
  <c r="AE31" i="5" s="1"/>
  <c r="AC31" i="5" a="1"/>
  <c r="AC31" i="5" s="1"/>
  <c r="AD32" i="5" a="1"/>
  <c r="AD32" i="5" s="1"/>
  <c r="AC32" i="5" a="1"/>
  <c r="AC32" i="5" s="1"/>
  <c r="AD33" i="5" a="1"/>
  <c r="AD33" i="5" s="1"/>
  <c r="AC33" i="5" a="1"/>
  <c r="AC33" i="5" s="1"/>
  <c r="AD34" i="5" a="1"/>
  <c r="AD34" i="5" s="1"/>
  <c r="AC34" i="5" a="1"/>
  <c r="AC34" i="5" s="1"/>
  <c r="AD35" i="5" a="1"/>
  <c r="AD35" i="5" s="1"/>
  <c r="AE35" i="5" s="1"/>
  <c r="AC35" i="5" a="1"/>
  <c r="AC35" i="5" s="1"/>
  <c r="AD36" i="5" a="1"/>
  <c r="AD36" i="5"/>
  <c r="AC36" i="5" a="1"/>
  <c r="AC36" i="5"/>
  <c r="AD37" i="5" a="1"/>
  <c r="AD37" i="5" s="1"/>
  <c r="AC37" i="5" a="1"/>
  <c r="AC37" i="5" s="1"/>
  <c r="AD38" i="5" a="1"/>
  <c r="AD38" i="5"/>
  <c r="AC38" i="5" a="1"/>
  <c r="AC38" i="5"/>
  <c r="AD39" i="5" a="1"/>
  <c r="AD39" i="5" s="1"/>
  <c r="AC39" i="5" a="1"/>
  <c r="AC39" i="5" s="1"/>
  <c r="AD40" i="5" a="1"/>
  <c r="AD40" i="5"/>
  <c r="AE40" i="5" s="1"/>
  <c r="AC40" i="5" a="1"/>
  <c r="AC40" i="5"/>
  <c r="AD41" i="5" a="1"/>
  <c r="AD41" i="5" s="1"/>
  <c r="AC41" i="5" a="1"/>
  <c r="AC41" i="5" s="1"/>
  <c r="AE41" i="5" s="1"/>
  <c r="AD42" i="5" a="1"/>
  <c r="AD42" i="5"/>
  <c r="AC42" i="5" a="1"/>
  <c r="AC42" i="5"/>
  <c r="AD43" i="5" a="1"/>
  <c r="AD43" i="5" s="1"/>
  <c r="AC43" i="5" a="1"/>
  <c r="AC43" i="5" s="1"/>
  <c r="AE43" i="5"/>
  <c r="AD44" i="5" a="1"/>
  <c r="AD44" i="5" s="1"/>
  <c r="AC44" i="5" a="1"/>
  <c r="AC44" i="5"/>
  <c r="AD45" i="5" a="1"/>
  <c r="AD45" i="5" s="1"/>
  <c r="AE45" i="5" s="1"/>
  <c r="AC45" i="5" a="1"/>
  <c r="AC45" i="5" s="1"/>
  <c r="AD46" i="5" a="1"/>
  <c r="AD46" i="5"/>
  <c r="AC46" i="5" a="1"/>
  <c r="AC46" i="5" s="1"/>
  <c r="AD47" i="5" a="1"/>
  <c r="AD47" i="5" s="1"/>
  <c r="AC47" i="5" a="1"/>
  <c r="AC47" i="5" s="1"/>
  <c r="AD48" i="5" a="1"/>
  <c r="AD48" i="5" s="1"/>
  <c r="AE48" i="5" s="1"/>
  <c r="AC48" i="5" a="1"/>
  <c r="AC48" i="5" s="1"/>
  <c r="AD49" i="5" a="1"/>
  <c r="AD49" i="5" s="1"/>
  <c r="AC49" i="5" a="1"/>
  <c r="AC49" i="5" s="1"/>
  <c r="AD50" i="5" a="1"/>
  <c r="AD50" i="5" s="1"/>
  <c r="AC50" i="5" a="1"/>
  <c r="AC50" i="5" s="1"/>
  <c r="AD51" i="5" a="1"/>
  <c r="AD51" i="5" s="1"/>
  <c r="AC51" i="5" a="1"/>
  <c r="AC51" i="5" s="1"/>
  <c r="AE51" i="5"/>
  <c r="AD52" i="5" a="1"/>
  <c r="AD52" i="5"/>
  <c r="AC52" i="5" a="1"/>
  <c r="AC52" i="5"/>
  <c r="AD53" i="5" a="1"/>
  <c r="AD53" i="5" s="1"/>
  <c r="AC53" i="5" a="1"/>
  <c r="AC53" i="5" s="1"/>
  <c r="AD54" i="5" a="1"/>
  <c r="AD54" i="5"/>
  <c r="AE54" i="5" s="1"/>
  <c r="AC54" i="5" a="1"/>
  <c r="AC54" i="5"/>
  <c r="AD55" i="5" a="1"/>
  <c r="AD55" i="5" s="1"/>
  <c r="AC55" i="5" a="1"/>
  <c r="AC55" i="5" s="1"/>
  <c r="AD56" i="5" a="1"/>
  <c r="AD56" i="5"/>
  <c r="AC56" i="5" a="1"/>
  <c r="AC56" i="5"/>
  <c r="AD57" i="5" a="1"/>
  <c r="AD57" i="5" s="1"/>
  <c r="AC57" i="5" a="1"/>
  <c r="AC57" i="5" s="1"/>
  <c r="AE57" i="5" s="1"/>
  <c r="AD58" i="5" a="1"/>
  <c r="AD58" i="5"/>
  <c r="AC58" i="5" a="1"/>
  <c r="AC58" i="5"/>
  <c r="AD59" i="5" a="1"/>
  <c r="AD59" i="5" s="1"/>
  <c r="AE59" i="5" s="1"/>
  <c r="AC59" i="5" a="1"/>
  <c r="AC59" i="5" s="1"/>
  <c r="AD60" i="5" a="1"/>
  <c r="AD60" i="5"/>
  <c r="AC60" i="5" a="1"/>
  <c r="AC60" i="5" s="1"/>
  <c r="AD61" i="5" a="1"/>
  <c r="AD61" i="5" s="1"/>
  <c r="AC61" i="5" a="1"/>
  <c r="AC61" i="5" s="1"/>
  <c r="AD62" i="5" a="1"/>
  <c r="AD62" i="5" s="1"/>
  <c r="AE62" i="5" s="1"/>
  <c r="AC62" i="5" a="1"/>
  <c r="AC62" i="5"/>
  <c r="AD63" i="5" a="1"/>
  <c r="AD63" i="5" s="1"/>
  <c r="AE63" i="5" s="1"/>
  <c r="AC63" i="5" a="1"/>
  <c r="AC63" i="5" s="1"/>
  <c r="AD64" i="5" a="1"/>
  <c r="AD64" i="5" s="1"/>
  <c r="AE64" i="5" s="1"/>
  <c r="AC64" i="5" a="1"/>
  <c r="AC64" i="5" s="1"/>
  <c r="AD65" i="5" a="1"/>
  <c r="AD65" i="5" s="1"/>
  <c r="AC65" i="5" a="1"/>
  <c r="AC65" i="5" s="1"/>
  <c r="AD66" i="5" a="1"/>
  <c r="AD66" i="5" s="1"/>
  <c r="AC66" i="5" a="1"/>
  <c r="AC66" i="5" s="1"/>
  <c r="AD67" i="5" a="1"/>
  <c r="AD67" i="5" s="1"/>
  <c r="AE67" i="5" s="1"/>
  <c r="AC67" i="5" a="1"/>
  <c r="AC67" i="5" s="1"/>
  <c r="AD68" i="5" a="1"/>
  <c r="AD68" i="5"/>
  <c r="AC68" i="5" a="1"/>
  <c r="AC68" i="5"/>
  <c r="AD69" i="5" a="1"/>
  <c r="AD69" i="5" s="1"/>
  <c r="AC69" i="5" a="1"/>
  <c r="AC69" i="5" s="1"/>
  <c r="AD70" i="5" a="1"/>
  <c r="AD70" i="5"/>
  <c r="AC70" i="5" a="1"/>
  <c r="AC70" i="5"/>
  <c r="AD71" i="5" a="1"/>
  <c r="AD71" i="5" s="1"/>
  <c r="AC71" i="5" a="1"/>
  <c r="AC71" i="5" s="1"/>
  <c r="AD72" i="5" a="1"/>
  <c r="AD72" i="5"/>
  <c r="AE72" i="5" s="1"/>
  <c r="AC72" i="5" a="1"/>
  <c r="AC72" i="5"/>
  <c r="AD73" i="5" a="1"/>
  <c r="AD73" i="5" s="1"/>
  <c r="AC73" i="5" a="1"/>
  <c r="AC73" i="5" s="1"/>
  <c r="AE73" i="5" s="1"/>
  <c r="AD74" i="5" a="1"/>
  <c r="AD74" i="5"/>
  <c r="AC74" i="5" a="1"/>
  <c r="AC74" i="5"/>
  <c r="AD75" i="5" a="1"/>
  <c r="AD75" i="5" s="1"/>
  <c r="AC75" i="5" a="1"/>
  <c r="AC75" i="5" s="1"/>
  <c r="AE75" i="5"/>
  <c r="AD76" i="5" a="1"/>
  <c r="AD76" i="5" s="1"/>
  <c r="AC76" i="5" a="1"/>
  <c r="AC76" i="5"/>
  <c r="AD77" i="5" a="1"/>
  <c r="AD77" i="5" s="1"/>
  <c r="AE77" i="5" s="1"/>
  <c r="AC77" i="5" a="1"/>
  <c r="AC77" i="5" s="1"/>
  <c r="AD78" i="5" a="1"/>
  <c r="AD78" i="5" s="1"/>
  <c r="AE78" i="5" s="1"/>
  <c r="AC78" i="5" a="1"/>
  <c r="AC78" i="5" s="1"/>
  <c r="AD79" i="5" a="1"/>
  <c r="AD79" i="5" s="1"/>
  <c r="AC79" i="5" a="1"/>
  <c r="AC79" i="5" s="1"/>
  <c r="AD80" i="5" a="1"/>
  <c r="AD80" i="5" s="1"/>
  <c r="AE80" i="5" s="1"/>
  <c r="AC80" i="5" a="1"/>
  <c r="AC80" i="5" s="1"/>
  <c r="AD81" i="5" a="1"/>
  <c r="AD81" i="5" s="1"/>
  <c r="AC81" i="5" a="1"/>
  <c r="AC81" i="5" s="1"/>
  <c r="AD82" i="5" a="1"/>
  <c r="AD82" i="5" s="1"/>
  <c r="AC82" i="5" a="1"/>
  <c r="AC82" i="5" s="1"/>
  <c r="AD83" i="5" a="1"/>
  <c r="AD83" i="5" s="1"/>
  <c r="AC83" i="5" a="1"/>
  <c r="AC83" i="5" s="1"/>
  <c r="AE83" i="5"/>
  <c r="AD84" i="5" a="1"/>
  <c r="AD84" i="5"/>
  <c r="AC84" i="5" a="1"/>
  <c r="AC84" i="5"/>
  <c r="AD85" i="5" a="1"/>
  <c r="AD85" i="5" s="1"/>
  <c r="AC85" i="5" a="1"/>
  <c r="AC85" i="5" s="1"/>
  <c r="AD86" i="5" a="1"/>
  <c r="AD86" i="5"/>
  <c r="AE86" i="5" s="1"/>
  <c r="AC86" i="5" a="1"/>
  <c r="AC86" i="5"/>
  <c r="AD87" i="5" a="1"/>
  <c r="AD87" i="5" s="1"/>
  <c r="AC87" i="5" a="1"/>
  <c r="AC87" i="5" s="1"/>
  <c r="AD88" i="5" a="1"/>
  <c r="AD88" i="5"/>
  <c r="AC88" i="5" a="1"/>
  <c r="AC88" i="5"/>
  <c r="AD89" i="5" a="1"/>
  <c r="AD89" i="5" s="1"/>
  <c r="AC89" i="5" a="1"/>
  <c r="AC89" i="5" s="1"/>
  <c r="AE89" i="5" s="1"/>
  <c r="AD90" i="5" a="1"/>
  <c r="AD90" i="5"/>
  <c r="AC90" i="5" a="1"/>
  <c r="AC90" i="5"/>
  <c r="AD91" i="5" a="1"/>
  <c r="AD91" i="5" s="1"/>
  <c r="AE91" i="5" s="1"/>
  <c r="AC91" i="5" a="1"/>
  <c r="AC91" i="5" s="1"/>
  <c r="AD92" i="5" a="1"/>
  <c r="AD92" i="5"/>
  <c r="AC92" i="5" a="1"/>
  <c r="AC92" i="5" s="1"/>
  <c r="AD93" i="5" a="1"/>
  <c r="AD93" i="5" s="1"/>
  <c r="AC93" i="5" a="1"/>
  <c r="AC93" i="5" s="1"/>
  <c r="AD94" i="5" a="1"/>
  <c r="AD94" i="5" s="1"/>
  <c r="AE94" i="5" s="1"/>
  <c r="AC94" i="5" a="1"/>
  <c r="AC94" i="5"/>
  <c r="AD95" i="5" a="1"/>
  <c r="AD95" i="5" s="1"/>
  <c r="AE95" i="5" s="1"/>
  <c r="AC95" i="5" a="1"/>
  <c r="AC95" i="5" s="1"/>
  <c r="AD96" i="5" a="1"/>
  <c r="AD96" i="5" s="1"/>
  <c r="AE96" i="5" s="1"/>
  <c r="AC96" i="5" a="1"/>
  <c r="AC96" i="5" s="1"/>
  <c r="AD97" i="5" a="1"/>
  <c r="AD97" i="5" s="1"/>
  <c r="AC97" i="5" a="1"/>
  <c r="AC97" i="5" s="1"/>
  <c r="AD98" i="5" a="1"/>
  <c r="AD98" i="5" s="1"/>
  <c r="AC98" i="5" a="1"/>
  <c r="AC98" i="5" s="1"/>
  <c r="AD99" i="5" a="1"/>
  <c r="AD99" i="5" s="1"/>
  <c r="AE99" i="5" s="1"/>
  <c r="AC99" i="5" a="1"/>
  <c r="AC99" i="5" s="1"/>
  <c r="AD100" i="5" a="1"/>
  <c r="AD100" i="5"/>
  <c r="AC100" i="5" a="1"/>
  <c r="AC100" i="5"/>
  <c r="AD101" i="5" a="1"/>
  <c r="AD101" i="5" s="1"/>
  <c r="AC101" i="5" a="1"/>
  <c r="AC101" i="5" s="1"/>
  <c r="AD102" i="5" a="1"/>
  <c r="AD102" i="5"/>
  <c r="AC102" i="5" a="1"/>
  <c r="AC102" i="5"/>
  <c r="AD103" i="5" a="1"/>
  <c r="AD103" i="5" s="1"/>
  <c r="AC103" i="5" a="1"/>
  <c r="AC103" i="5" s="1"/>
  <c r="AD104" i="5" a="1"/>
  <c r="AD104" i="5"/>
  <c r="AE104" i="5" s="1"/>
  <c r="AC104" i="5" a="1"/>
  <c r="AC104" i="5"/>
  <c r="AD105" i="5" a="1"/>
  <c r="AD105" i="5" s="1"/>
  <c r="AC105" i="5" a="1"/>
  <c r="AC105" i="5" s="1"/>
  <c r="AE105" i="5" s="1"/>
  <c r="AD106" i="5" a="1"/>
  <c r="AD106" i="5"/>
  <c r="AC106" i="5" a="1"/>
  <c r="AC106" i="5"/>
  <c r="AD107" i="5" a="1"/>
  <c r="AD107" i="5" s="1"/>
  <c r="AC107" i="5" a="1"/>
  <c r="AC107" i="5" s="1"/>
  <c r="AE107" i="5"/>
  <c r="AD108" i="5" a="1"/>
  <c r="AD108" i="5" s="1"/>
  <c r="AC108" i="5" a="1"/>
  <c r="AC108" i="5"/>
  <c r="AD109" i="5" a="1"/>
  <c r="AD109" i="5" s="1"/>
  <c r="AE109" i="5" s="1"/>
  <c r="AC109" i="5" a="1"/>
  <c r="AC109" i="5" s="1"/>
  <c r="AD110" i="5" a="1"/>
  <c r="AD110" i="5" s="1"/>
  <c r="AE110" i="5" s="1"/>
  <c r="AC110" i="5" a="1"/>
  <c r="AC110" i="5" s="1"/>
  <c r="AD111" i="5" a="1"/>
  <c r="AD111" i="5" s="1"/>
  <c r="AC111" i="5" a="1"/>
  <c r="AC111" i="5" s="1"/>
  <c r="AD112" i="5" a="1"/>
  <c r="AD112" i="5" s="1"/>
  <c r="AE112" i="5" s="1"/>
  <c r="AC112" i="5" a="1"/>
  <c r="AC112" i="5" s="1"/>
  <c r="AD113" i="5" a="1"/>
  <c r="AD113" i="5" s="1"/>
  <c r="AC113" i="5" a="1"/>
  <c r="AC113" i="5" s="1"/>
  <c r="AD114" i="5" a="1"/>
  <c r="AD114" i="5" s="1"/>
  <c r="AC114" i="5" a="1"/>
  <c r="AC114" i="5" s="1"/>
  <c r="AD115" i="5" a="1"/>
  <c r="AD115" i="5" s="1"/>
  <c r="AC115" i="5" a="1"/>
  <c r="AC115" i="5" s="1"/>
  <c r="AE115" i="5"/>
  <c r="AD116" i="5" a="1"/>
  <c r="AD116" i="5"/>
  <c r="AC116" i="5" a="1"/>
  <c r="AC116" i="5"/>
  <c r="AD117" i="5" a="1"/>
  <c r="AD117" i="5" s="1"/>
  <c r="AC117" i="5" a="1"/>
  <c r="AC117" i="5" s="1"/>
  <c r="AD118" i="5" a="1"/>
  <c r="AD118" i="5"/>
  <c r="AE118" i="5" s="1"/>
  <c r="AC118" i="5" a="1"/>
  <c r="AC118" i="5"/>
  <c r="AD119" i="5" a="1"/>
  <c r="AD119" i="5" s="1"/>
  <c r="AC119" i="5" a="1"/>
  <c r="AC119" i="5" s="1"/>
  <c r="AD120" i="5" a="1"/>
  <c r="AD120" i="5"/>
  <c r="AC120" i="5" a="1"/>
  <c r="AC120" i="5"/>
  <c r="AD121" i="5" a="1"/>
  <c r="AD121" i="5" s="1"/>
  <c r="AC121" i="5" a="1"/>
  <c r="AC121" i="5" s="1"/>
  <c r="AE121" i="5" s="1"/>
  <c r="AD122" i="5" a="1"/>
  <c r="AD122" i="5"/>
  <c r="AC122" i="5" a="1"/>
  <c r="AC122" i="5"/>
  <c r="AD123" i="5" a="1"/>
  <c r="AD123" i="5" s="1"/>
  <c r="AE123" i="5" s="1"/>
  <c r="AC123" i="5" a="1"/>
  <c r="AC123" i="5" s="1"/>
  <c r="AD124" i="5" a="1"/>
  <c r="AD124" i="5"/>
  <c r="AC124" i="5" a="1"/>
  <c r="AC124" i="5" s="1"/>
  <c r="AD125" i="5" a="1"/>
  <c r="AD125" i="5" s="1"/>
  <c r="AC125" i="5" a="1"/>
  <c r="AC125" i="5" s="1"/>
  <c r="AD126" i="5" a="1"/>
  <c r="AD126" i="5" s="1"/>
  <c r="AE126" i="5" s="1"/>
  <c r="AC126" i="5" a="1"/>
  <c r="AC126" i="5"/>
  <c r="AD127" i="5" a="1"/>
  <c r="AD127" i="5" s="1"/>
  <c r="AE127" i="5" s="1"/>
  <c r="AC127" i="5" a="1"/>
  <c r="AC127" i="5" s="1"/>
  <c r="AD128" i="5" a="1"/>
  <c r="AD128" i="5" s="1"/>
  <c r="AC128" i="5" a="1"/>
  <c r="AC128" i="5" s="1"/>
  <c r="AD129" i="5" a="1"/>
  <c r="AD129" i="5" s="1"/>
  <c r="AC129" i="5" a="1"/>
  <c r="AC129" i="5" s="1"/>
  <c r="AD130" i="5" a="1"/>
  <c r="AD130" i="5" s="1"/>
  <c r="AC130" i="5" a="1"/>
  <c r="AC130" i="5" s="1"/>
  <c r="AD131" i="5" a="1"/>
  <c r="AD131" i="5" s="1"/>
  <c r="AE131" i="5" s="1"/>
  <c r="AC131" i="5" a="1"/>
  <c r="AC131" i="5" s="1"/>
  <c r="AD132" i="5" a="1"/>
  <c r="AD132" i="5"/>
  <c r="AC132" i="5" a="1"/>
  <c r="AC132" i="5"/>
  <c r="AD133" i="5" a="1"/>
  <c r="AD133" i="5" s="1"/>
  <c r="AC133" i="5" a="1"/>
  <c r="AC133" i="5" s="1"/>
  <c r="AD134" i="5" a="1"/>
  <c r="AD134" i="5"/>
  <c r="AC134" i="5" a="1"/>
  <c r="AC134" i="5"/>
  <c r="AD135" i="5" a="1"/>
  <c r="AD135" i="5" s="1"/>
  <c r="AC135" i="5" a="1"/>
  <c r="AC135" i="5" s="1"/>
  <c r="AD136" i="5" a="1"/>
  <c r="AD136" i="5"/>
  <c r="AE136" i="5" s="1"/>
  <c r="AC136" i="5" a="1"/>
  <c r="AC136" i="5"/>
  <c r="AD137" i="5" a="1"/>
  <c r="AD137" i="5" s="1"/>
  <c r="AC137" i="5" a="1"/>
  <c r="AC137" i="5" s="1"/>
  <c r="AE137" i="5" s="1"/>
  <c r="AD138" i="5" a="1"/>
  <c r="AD138" i="5"/>
  <c r="AC138" i="5" a="1"/>
  <c r="AC138" i="5"/>
  <c r="AD139" i="5" a="1"/>
  <c r="AD139" i="5" s="1"/>
  <c r="AC139" i="5" a="1"/>
  <c r="AC139" i="5" s="1"/>
  <c r="AE139" i="5"/>
  <c r="AD140" i="5" a="1"/>
  <c r="AD140" i="5" s="1"/>
  <c r="AC140" i="5" a="1"/>
  <c r="AC140" i="5"/>
  <c r="AD141" i="5" a="1"/>
  <c r="AD141" i="5" s="1"/>
  <c r="AE141" i="5" s="1"/>
  <c r="AC141" i="5" a="1"/>
  <c r="AC141" i="5" s="1"/>
  <c r="AD142" i="5" a="1"/>
  <c r="AD142" i="5" s="1"/>
  <c r="AE142" i="5" s="1"/>
  <c r="AC142" i="5" a="1"/>
  <c r="AC142" i="5" s="1"/>
  <c r="AD143" i="5" a="1"/>
  <c r="AD143" i="5" s="1"/>
  <c r="AC143" i="5" a="1"/>
  <c r="AC143" i="5" s="1"/>
  <c r="AD144" i="5" a="1"/>
  <c r="AD144" i="5" s="1"/>
  <c r="AE144" i="5" s="1"/>
  <c r="AC144" i="5" a="1"/>
  <c r="AC144" i="5" s="1"/>
  <c r="AD145" i="5" a="1"/>
  <c r="AD145" i="5" s="1"/>
  <c r="AC145" i="5" a="1"/>
  <c r="AC145" i="5" s="1"/>
  <c r="AD146" i="5" a="1"/>
  <c r="AD146" i="5" s="1"/>
  <c r="AC146" i="5" a="1"/>
  <c r="AC146" i="5" s="1"/>
  <c r="AD147" i="5" a="1"/>
  <c r="AD147" i="5" s="1"/>
  <c r="AC147" i="5" a="1"/>
  <c r="AC147" i="5" s="1"/>
  <c r="AE147" i="5"/>
  <c r="AD148" i="5" a="1"/>
  <c r="AD148" i="5"/>
  <c r="AC148" i="5" a="1"/>
  <c r="AC148" i="5"/>
  <c r="AD149" i="5" a="1"/>
  <c r="AD149" i="5" s="1"/>
  <c r="AC149" i="5" a="1"/>
  <c r="AC149" i="5" s="1"/>
  <c r="AD150" i="5" a="1"/>
  <c r="AD150" i="5"/>
  <c r="AE150" i="5" s="1"/>
  <c r="AC150" i="5" a="1"/>
  <c r="AC150" i="5"/>
  <c r="AD151" i="5" a="1"/>
  <c r="AD151" i="5" s="1"/>
  <c r="AC151" i="5" a="1"/>
  <c r="AC151" i="5" s="1"/>
  <c r="AD152" i="5" a="1"/>
  <c r="AD152" i="5"/>
  <c r="AC152" i="5" a="1"/>
  <c r="AC152" i="5"/>
  <c r="AD153" i="5" a="1"/>
  <c r="AD153" i="5" s="1"/>
  <c r="AC153" i="5" a="1"/>
  <c r="AC153" i="5" s="1"/>
  <c r="AE153" i="5" s="1"/>
  <c r="AD154" i="5" a="1"/>
  <c r="AD154" i="5"/>
  <c r="AC154" i="5" a="1"/>
  <c r="AC154" i="5"/>
  <c r="AD155" i="5" a="1"/>
  <c r="AD155" i="5" s="1"/>
  <c r="AE155" i="5" s="1"/>
  <c r="AC155" i="5" a="1"/>
  <c r="AC155" i="5" s="1"/>
  <c r="AD156" i="5" a="1"/>
  <c r="AD156" i="5"/>
  <c r="AC156" i="5" a="1"/>
  <c r="AC156" i="5" s="1"/>
  <c r="AD157" i="5" a="1"/>
  <c r="AD157" i="5" s="1"/>
  <c r="AC157" i="5" a="1"/>
  <c r="AC157" i="5" s="1"/>
  <c r="AD158" i="5" a="1"/>
  <c r="AD158" i="5" s="1"/>
  <c r="AC158" i="5" a="1"/>
  <c r="AC158" i="5" s="1"/>
  <c r="AD159" i="5" a="1"/>
  <c r="AD159" i="5" s="1"/>
  <c r="AE159" i="5" s="1"/>
  <c r="AC159" i="5" a="1"/>
  <c r="AC159" i="5" s="1"/>
  <c r="AD160" i="5" a="1"/>
  <c r="AD160" i="5" s="1"/>
  <c r="AC160" i="5" a="1"/>
  <c r="AC160" i="5" s="1"/>
  <c r="AD161" i="5" a="1"/>
  <c r="AD161" i="5" s="1"/>
  <c r="AC161" i="5" a="1"/>
  <c r="AC161" i="5" s="1"/>
  <c r="AD162" i="5" a="1"/>
  <c r="AD162" i="5" s="1"/>
  <c r="AC162" i="5" a="1"/>
  <c r="AC162" i="5" s="1"/>
  <c r="AD163" i="5" a="1"/>
  <c r="AD163" i="5" s="1"/>
  <c r="AE163" i="5" s="1"/>
  <c r="AC163" i="5" a="1"/>
  <c r="AC163" i="5" s="1"/>
  <c r="AD164" i="5" a="1"/>
  <c r="AD164" i="5"/>
  <c r="AC164" i="5" a="1"/>
  <c r="AC164" i="5"/>
  <c r="AD165" i="5" a="1"/>
  <c r="AD165" i="5" s="1"/>
  <c r="AC165" i="5" a="1"/>
  <c r="AC165" i="5" s="1"/>
  <c r="AD166" i="5" a="1"/>
  <c r="AD166" i="5"/>
  <c r="AC166" i="5" a="1"/>
  <c r="AC166" i="5"/>
  <c r="AD167" i="5" a="1"/>
  <c r="AD167" i="5" s="1"/>
  <c r="AC167" i="5" a="1"/>
  <c r="AC167" i="5" s="1"/>
  <c r="AD168" i="5" a="1"/>
  <c r="AD168" i="5"/>
  <c r="AE168" i="5" s="1"/>
  <c r="AC168" i="5" a="1"/>
  <c r="AC168" i="5"/>
  <c r="AD169" i="5" a="1"/>
  <c r="AD169" i="5" s="1"/>
  <c r="AC169" i="5" a="1"/>
  <c r="AC169" i="5" s="1"/>
  <c r="AE169" i="5" s="1"/>
  <c r="AD170" i="5" a="1"/>
  <c r="AD170" i="5"/>
  <c r="AC170" i="5" a="1"/>
  <c r="AC170" i="5"/>
  <c r="AD171" i="5" a="1"/>
  <c r="AD171" i="5" s="1"/>
  <c r="AC171" i="5" a="1"/>
  <c r="AC171" i="5" s="1"/>
  <c r="AE171" i="5"/>
  <c r="AD172" i="5" a="1"/>
  <c r="AD172" i="5" s="1"/>
  <c r="AC172" i="5" a="1"/>
  <c r="AC172" i="5"/>
  <c r="AD173" i="5" a="1"/>
  <c r="AD173" i="5" s="1"/>
  <c r="AE173" i="5" s="1"/>
  <c r="AC173" i="5" a="1"/>
  <c r="AC173" i="5" s="1"/>
  <c r="AD174" i="5" a="1"/>
  <c r="AD174" i="5" s="1"/>
  <c r="AE174" i="5" s="1"/>
  <c r="AC174" i="5" a="1"/>
  <c r="AC174" i="5" s="1"/>
  <c r="AD175" i="5" a="1"/>
  <c r="AD175" i="5" s="1"/>
  <c r="AC175" i="5" a="1"/>
  <c r="AC175" i="5" s="1"/>
  <c r="AD176" i="5" a="1"/>
  <c r="AD176" i="5" s="1"/>
  <c r="AE176" i="5" s="1"/>
  <c r="AC176" i="5" a="1"/>
  <c r="AC176" i="5" s="1"/>
  <c r="AD177" i="5" a="1"/>
  <c r="AD177" i="5" s="1"/>
  <c r="AC177" i="5" a="1"/>
  <c r="AC177" i="5" s="1"/>
  <c r="AD178" i="5" a="1"/>
  <c r="AD178" i="5" s="1"/>
  <c r="AC178" i="5" a="1"/>
  <c r="AC178" i="5" s="1"/>
  <c r="AD179" i="5" a="1"/>
  <c r="AD179" i="5" s="1"/>
  <c r="AC179" i="5" a="1"/>
  <c r="AC179" i="5" s="1"/>
  <c r="AE179" i="5"/>
  <c r="AD180" i="5" a="1"/>
  <c r="AD180" i="5"/>
  <c r="AC180" i="5" a="1"/>
  <c r="AC180" i="5"/>
  <c r="AD181" i="5" a="1"/>
  <c r="AD181" i="5" s="1"/>
  <c r="AC181" i="5" a="1"/>
  <c r="AC181" i="5" s="1"/>
  <c r="AD182" i="5" a="1"/>
  <c r="AD182" i="5"/>
  <c r="AE182" i="5" s="1"/>
  <c r="AC182" i="5" a="1"/>
  <c r="AC182" i="5"/>
  <c r="AD183" i="5" a="1"/>
  <c r="AD183" i="5" s="1"/>
  <c r="AC183" i="5" a="1"/>
  <c r="AC183" i="5" s="1"/>
  <c r="AD184" i="5" a="1"/>
  <c r="AD184" i="5"/>
  <c r="AC184" i="5" a="1"/>
  <c r="AC184" i="5"/>
  <c r="AD185" i="5" a="1"/>
  <c r="AD185" i="5" s="1"/>
  <c r="AC185" i="5" a="1"/>
  <c r="AC185" i="5" s="1"/>
  <c r="AE185" i="5" s="1"/>
  <c r="AD186" i="5" a="1"/>
  <c r="AD186" i="5"/>
  <c r="AC186" i="5" a="1"/>
  <c r="AC186" i="5"/>
  <c r="AD187" i="5" a="1"/>
  <c r="AD187" i="5" s="1"/>
  <c r="AE187" i="5" s="1"/>
  <c r="AC187" i="5" a="1"/>
  <c r="AC187" i="5" s="1"/>
  <c r="AD188" i="5" a="1"/>
  <c r="AD188" i="5"/>
  <c r="AC188" i="5" a="1"/>
  <c r="AC188" i="5" s="1"/>
  <c r="AD189" i="5" a="1"/>
  <c r="AD189" i="5" s="1"/>
  <c r="AC189" i="5" a="1"/>
  <c r="AC189" i="5" s="1"/>
  <c r="AD190" i="5" a="1"/>
  <c r="AD190" i="5" s="1"/>
  <c r="AC190" i="5" a="1"/>
  <c r="AC190" i="5" s="1"/>
  <c r="AD191" i="5" a="1"/>
  <c r="AD191" i="5" s="1"/>
  <c r="AE191" i="5" s="1"/>
  <c r="AC191" i="5" a="1"/>
  <c r="AC191" i="5" s="1"/>
  <c r="AD192" i="5" a="1"/>
  <c r="AD192" i="5" s="1"/>
  <c r="AC192" i="5" a="1"/>
  <c r="AC192" i="5" s="1"/>
  <c r="AD193" i="5" a="1"/>
  <c r="AD193" i="5" s="1"/>
  <c r="AC193" i="5" a="1"/>
  <c r="AC193" i="5" s="1"/>
  <c r="AD194" i="5" a="1"/>
  <c r="AD194" i="5" s="1"/>
  <c r="AC194" i="5" a="1"/>
  <c r="AC194" i="5" s="1"/>
  <c r="AD195" i="5" a="1"/>
  <c r="AD195" i="5" s="1"/>
  <c r="AE195" i="5" s="1"/>
  <c r="AC195" i="5" a="1"/>
  <c r="AC195" i="5" s="1"/>
  <c r="AD196" i="5" a="1"/>
  <c r="AD196" i="5"/>
  <c r="AC196" i="5" a="1"/>
  <c r="AC196" i="5"/>
  <c r="AD197" i="5" a="1"/>
  <c r="AD197" i="5" s="1"/>
  <c r="AC197" i="5" a="1"/>
  <c r="AC197" i="5" s="1"/>
  <c r="AD198" i="5" a="1"/>
  <c r="AD198" i="5"/>
  <c r="AC198" i="5" a="1"/>
  <c r="AC198" i="5"/>
  <c r="AD199" i="5" a="1"/>
  <c r="AD199" i="5" s="1"/>
  <c r="AC199" i="5" a="1"/>
  <c r="AC199" i="5" s="1"/>
  <c r="AD200" i="5" a="1"/>
  <c r="AD200" i="5"/>
  <c r="AE200" i="5" s="1"/>
  <c r="AC200" i="5" a="1"/>
  <c r="AC200" i="5"/>
  <c r="AD201" i="5" a="1"/>
  <c r="AD201" i="5" s="1"/>
  <c r="AC201" i="5" a="1"/>
  <c r="AC201" i="5" s="1"/>
  <c r="AE201" i="5" s="1"/>
  <c r="AD202" i="5" a="1"/>
  <c r="AD202" i="5"/>
  <c r="AC202" i="5" a="1"/>
  <c r="AC202" i="5"/>
  <c r="AD203" i="5" a="1"/>
  <c r="AD203" i="5" s="1"/>
  <c r="AC203" i="5" a="1"/>
  <c r="AC203" i="5" s="1"/>
  <c r="AE203" i="5"/>
  <c r="AD204" i="5" a="1"/>
  <c r="AD204" i="5" s="1"/>
  <c r="AC204" i="5" a="1"/>
  <c r="AC204" i="5"/>
  <c r="AD205" i="5" a="1"/>
  <c r="AD205" i="5" s="1"/>
  <c r="AE205" i="5" s="1"/>
  <c r="AC205" i="5" a="1"/>
  <c r="AC205" i="5" s="1"/>
  <c r="AD206" i="5" a="1"/>
  <c r="AD206" i="5" s="1"/>
  <c r="AE206" i="5" s="1"/>
  <c r="AC206" i="5" a="1"/>
  <c r="AC206" i="5" s="1"/>
  <c r="AD207" i="5" a="1"/>
  <c r="AD207" i="5" s="1"/>
  <c r="AE207" i="5" s="1"/>
  <c r="AC207" i="5" a="1"/>
  <c r="AC207" i="5" s="1"/>
  <c r="AD208" i="5" a="1"/>
  <c r="AD208" i="5" s="1"/>
  <c r="AE208" i="5" s="1"/>
  <c r="AC208" i="5" a="1"/>
  <c r="AC208" i="5" s="1"/>
  <c r="AD209" i="5" a="1"/>
  <c r="AD209" i="5" s="1"/>
  <c r="AC209" i="5" a="1"/>
  <c r="AC209" i="5" s="1"/>
  <c r="AD210" i="5" a="1"/>
  <c r="AD210" i="5" s="1"/>
  <c r="AC210" i="5" a="1"/>
  <c r="AC210" i="5" s="1"/>
  <c r="AD211" i="5" a="1"/>
  <c r="AD211" i="5" s="1"/>
  <c r="AC211" i="5" a="1"/>
  <c r="AC211" i="5" s="1"/>
  <c r="AE211" i="5"/>
  <c r="AD212" i="5" a="1"/>
  <c r="AD212" i="5"/>
  <c r="AC212" i="5" a="1"/>
  <c r="AC212" i="5"/>
  <c r="AD213" i="5" a="1"/>
  <c r="AD213" i="5" s="1"/>
  <c r="AC213" i="5" a="1"/>
  <c r="AC213" i="5" s="1"/>
  <c r="AD214" i="5" a="1"/>
  <c r="AD214" i="5"/>
  <c r="AE214" i="5" s="1"/>
  <c r="AC214" i="5" a="1"/>
  <c r="AC214" i="5"/>
  <c r="AD215" i="5" a="1"/>
  <c r="AD215" i="5" s="1"/>
  <c r="AC215" i="5" a="1"/>
  <c r="AC215" i="5" s="1"/>
  <c r="AD216" i="5" a="1"/>
  <c r="AD216" i="5"/>
  <c r="AC216" i="5" a="1"/>
  <c r="AC216" i="5"/>
  <c r="AD217" i="5" a="1"/>
  <c r="AD217" i="5" s="1"/>
  <c r="AC217" i="5" a="1"/>
  <c r="AC217" i="5" s="1"/>
  <c r="AE217" i="5" s="1"/>
  <c r="AD218" i="5" a="1"/>
  <c r="AD218" i="5"/>
  <c r="AC218" i="5" a="1"/>
  <c r="AC218" i="5"/>
  <c r="AD219" i="5" a="1"/>
  <c r="AD219" i="5" s="1"/>
  <c r="AE219" i="5" s="1"/>
  <c r="AC219" i="5" a="1"/>
  <c r="AC219" i="5" s="1"/>
  <c r="AD220" i="5" a="1"/>
  <c r="AD220" i="5"/>
  <c r="AC220" i="5" a="1"/>
  <c r="AC220" i="5" s="1"/>
  <c r="AD221" i="5" a="1"/>
  <c r="AD221" i="5" s="1"/>
  <c r="AC221" i="5" a="1"/>
  <c r="AC221" i="5" s="1"/>
  <c r="AD222" i="5" a="1"/>
  <c r="AD222" i="5" s="1"/>
  <c r="AC222" i="5" a="1"/>
  <c r="AC222" i="5" s="1"/>
  <c r="AD223" i="5" a="1"/>
  <c r="AD223" i="5" s="1"/>
  <c r="AE223" i="5" s="1"/>
  <c r="AC223" i="5" a="1"/>
  <c r="AC223" i="5" s="1"/>
  <c r="AD224" i="5" a="1"/>
  <c r="AD224" i="5" s="1"/>
  <c r="AC224" i="5" a="1"/>
  <c r="AC224" i="5" s="1"/>
  <c r="AD225" i="5" a="1"/>
  <c r="AD225" i="5" s="1"/>
  <c r="AC225" i="5" a="1"/>
  <c r="AC225" i="5" s="1"/>
  <c r="AD226" i="5" a="1"/>
  <c r="AD226" i="5" s="1"/>
  <c r="AC226" i="5" a="1"/>
  <c r="AC226" i="5" s="1"/>
  <c r="AD227" i="5" a="1"/>
  <c r="AD227" i="5" s="1"/>
  <c r="AE227" i="5" s="1"/>
  <c r="AC227" i="5" a="1"/>
  <c r="AC227" i="5" s="1"/>
  <c r="AD228" i="5" a="1"/>
  <c r="AD228" i="5"/>
  <c r="AC228" i="5" a="1"/>
  <c r="AC228" i="5"/>
  <c r="AD229" i="5" a="1"/>
  <c r="AD229" i="5" s="1"/>
  <c r="AC229" i="5" a="1"/>
  <c r="AC229" i="5" s="1"/>
  <c r="AD230" i="5" a="1"/>
  <c r="AD230" i="5"/>
  <c r="AC230" i="5" a="1"/>
  <c r="AC230" i="5"/>
  <c r="AD231" i="5" a="1"/>
  <c r="AD231" i="5" s="1"/>
  <c r="AC231" i="5" a="1"/>
  <c r="AC231" i="5" s="1"/>
  <c r="AD232" i="5" a="1"/>
  <c r="AD232" i="5"/>
  <c r="AE232" i="5" s="1"/>
  <c r="AC232" i="5" a="1"/>
  <c r="AC232" i="5"/>
  <c r="AD233" i="5" a="1"/>
  <c r="AD233" i="5" s="1"/>
  <c r="AC233" i="5" a="1"/>
  <c r="AC233" i="5" s="1"/>
  <c r="AE233" i="5" s="1"/>
  <c r="AD234" i="5" a="1"/>
  <c r="AD234" i="5"/>
  <c r="AC234" i="5" a="1"/>
  <c r="AC234" i="5"/>
  <c r="AD235" i="5" a="1"/>
  <c r="AD235" i="5" s="1"/>
  <c r="AC235" i="5" a="1"/>
  <c r="AC235" i="5" s="1"/>
  <c r="AE235" i="5"/>
  <c r="AD236" i="5" a="1"/>
  <c r="AD236" i="5" s="1"/>
  <c r="AC236" i="5" a="1"/>
  <c r="AC236" i="5"/>
  <c r="AD237" i="5" a="1"/>
  <c r="AD237" i="5" s="1"/>
  <c r="AE237" i="5" s="1"/>
  <c r="AC237" i="5" a="1"/>
  <c r="AC237" i="5" s="1"/>
  <c r="AD238" i="5" a="1"/>
  <c r="AD238" i="5" s="1"/>
  <c r="AE238" i="5" s="1"/>
  <c r="AC238" i="5" a="1"/>
  <c r="AC238" i="5" s="1"/>
  <c r="AD239" i="5" a="1"/>
  <c r="AD239" i="5" s="1"/>
  <c r="AE239" i="5" s="1"/>
  <c r="AC239" i="5" a="1"/>
  <c r="AC239" i="5" s="1"/>
  <c r="AD240" i="5" a="1"/>
  <c r="AD240" i="5" s="1"/>
  <c r="AE240" i="5" s="1"/>
  <c r="AC240" i="5" a="1"/>
  <c r="AC240" i="5" s="1"/>
  <c r="AD241" i="5" a="1"/>
  <c r="AD241" i="5" s="1"/>
  <c r="AC241" i="5" a="1"/>
  <c r="AC241" i="5" s="1"/>
  <c r="AD242" i="5" a="1"/>
  <c r="AD242" i="5" s="1"/>
  <c r="AC242" i="5" a="1"/>
  <c r="AC242" i="5" s="1"/>
  <c r="AD243" i="5" a="1"/>
  <c r="AD243" i="5" s="1"/>
  <c r="AC243" i="5" a="1"/>
  <c r="AC243" i="5" s="1"/>
  <c r="AE243" i="5"/>
  <c r="AD244" i="5" a="1"/>
  <c r="AD244" i="5"/>
  <c r="AC244" i="5" a="1"/>
  <c r="AC244" i="5"/>
  <c r="AD245" i="5" a="1"/>
  <c r="AD245" i="5" s="1"/>
  <c r="AC245" i="5" a="1"/>
  <c r="AC245" i="5" s="1"/>
  <c r="AD246" i="5" a="1"/>
  <c r="AD246" i="5"/>
  <c r="AE246" i="5" s="1"/>
  <c r="AC246" i="5" a="1"/>
  <c r="AC246" i="5"/>
  <c r="AD247" i="5" a="1"/>
  <c r="AD247" i="5" s="1"/>
  <c r="AC247" i="5" a="1"/>
  <c r="AC247" i="5" s="1"/>
  <c r="AD248" i="5" a="1"/>
  <c r="AD248" i="5"/>
  <c r="AC248" i="5" a="1"/>
  <c r="AC248" i="5"/>
  <c r="AD249" i="5" a="1"/>
  <c r="AD249" i="5" s="1"/>
  <c r="AC249" i="5" a="1"/>
  <c r="AC249" i="5" s="1"/>
  <c r="AE249" i="5" s="1"/>
  <c r="AD250" i="5" a="1"/>
  <c r="AD250" i="5"/>
  <c r="AC250" i="5" a="1"/>
  <c r="AC250" i="5"/>
  <c r="AD251" i="5" a="1"/>
  <c r="AD251" i="5" s="1"/>
  <c r="AE251" i="5" s="1"/>
  <c r="AC251" i="5" a="1"/>
  <c r="AC251" i="5" s="1"/>
  <c r="AD252" i="5" a="1"/>
  <c r="AD252" i="5" s="1"/>
  <c r="AC252" i="5" a="1"/>
  <c r="AC252" i="5" s="1"/>
  <c r="AD253" i="5" a="1"/>
  <c r="AD253" i="5" s="1"/>
  <c r="AC253" i="5" a="1"/>
  <c r="AC253" i="5" s="1"/>
  <c r="AD254" i="5" a="1"/>
  <c r="AD254" i="5" s="1"/>
  <c r="AE254" i="5" s="1"/>
  <c r="AC254" i="5" a="1"/>
  <c r="AC254" i="5" s="1"/>
  <c r="AD255" i="5" a="1"/>
  <c r="AD255" i="5" s="1"/>
  <c r="AE255" i="5" s="1"/>
  <c r="AC255" i="5" a="1"/>
  <c r="AC255" i="5" s="1"/>
  <c r="AD256" i="5" a="1"/>
  <c r="AD256" i="5" s="1"/>
  <c r="AE256" i="5" s="1"/>
  <c r="AC256" i="5" a="1"/>
  <c r="AC256" i="5" s="1"/>
  <c r="AD257" i="5" a="1"/>
  <c r="AD257" i="5" s="1"/>
  <c r="AC257" i="5" a="1"/>
  <c r="AC257" i="5" s="1"/>
  <c r="AD258" i="5" a="1"/>
  <c r="AD258" i="5" s="1"/>
  <c r="AC258" i="5" a="1"/>
  <c r="AC258" i="5" s="1"/>
  <c r="AD259" i="5" a="1"/>
  <c r="AD259" i="5" s="1"/>
  <c r="AE259" i="5" s="1"/>
  <c r="AC259" i="5" a="1"/>
  <c r="AC259" i="5" s="1"/>
  <c r="AD260" i="5" a="1"/>
  <c r="AD260" i="5"/>
  <c r="AC260" i="5" a="1"/>
  <c r="AC260" i="5"/>
  <c r="AD261" i="5" a="1"/>
  <c r="AD261" i="5" s="1"/>
  <c r="AC261" i="5" a="1"/>
  <c r="AC261" i="5" s="1"/>
  <c r="AD262" i="5" a="1"/>
  <c r="AD262" i="5"/>
  <c r="AC262" i="5" a="1"/>
  <c r="AC262" i="5"/>
  <c r="AD263" i="5" a="1"/>
  <c r="AD263" i="5" s="1"/>
  <c r="AC263" i="5" a="1"/>
  <c r="AC263" i="5" s="1"/>
  <c r="AD264" i="5" a="1"/>
  <c r="AD264" i="5"/>
  <c r="AE264" i="5" s="1"/>
  <c r="AC264" i="5" a="1"/>
  <c r="AC264" i="5"/>
  <c r="AD265" i="5" a="1"/>
  <c r="AD265" i="5" s="1"/>
  <c r="AC265" i="5" a="1"/>
  <c r="AC265" i="5" s="1"/>
  <c r="AE265" i="5" s="1"/>
  <c r="AD266" i="5" a="1"/>
  <c r="AD266" i="5"/>
  <c r="AC266" i="5" a="1"/>
  <c r="AC266" i="5"/>
  <c r="AD267" i="5" a="1"/>
  <c r="AD267" i="5" s="1"/>
  <c r="AC267" i="5" a="1"/>
  <c r="AC267" i="5" s="1"/>
  <c r="AE267" i="5"/>
  <c r="AD268" i="5" a="1"/>
  <c r="AD268" i="5" s="1"/>
  <c r="AC268" i="5" a="1"/>
  <c r="AC268" i="5" s="1"/>
  <c r="AD269" i="5" a="1"/>
  <c r="AD269" i="5" s="1"/>
  <c r="AE269" i="5" s="1"/>
  <c r="AC269" i="5" a="1"/>
  <c r="AC269" i="5" s="1"/>
  <c r="AD270" i="5" a="1"/>
  <c r="AD270" i="5" s="1"/>
  <c r="AC270" i="5" a="1"/>
  <c r="AC270" i="5" s="1"/>
  <c r="AD271" i="5" a="1"/>
  <c r="AD271" i="5" s="1"/>
  <c r="AE271" i="5" s="1"/>
  <c r="AC271" i="5" a="1"/>
  <c r="AC271" i="5" s="1"/>
  <c r="AD272" i="5" a="1"/>
  <c r="AD272" i="5" s="1"/>
  <c r="AE272" i="5" s="1"/>
  <c r="AC272" i="5" a="1"/>
  <c r="AC272" i="5" s="1"/>
  <c r="AD273" i="5" a="1"/>
  <c r="AD273" i="5" s="1"/>
  <c r="AC273" i="5" a="1"/>
  <c r="AC273" i="5" s="1"/>
  <c r="AD274" i="5" a="1"/>
  <c r="AD274" i="5" s="1"/>
  <c r="AC274" i="5" a="1"/>
  <c r="AC274" i="5" s="1"/>
  <c r="AD275" i="5" a="1"/>
  <c r="AD275" i="5" s="1"/>
  <c r="AC275" i="5" a="1"/>
  <c r="AC275" i="5" s="1"/>
  <c r="AE275" i="5"/>
  <c r="AD276" i="5" a="1"/>
  <c r="AD276" i="5"/>
  <c r="AC276" i="5" a="1"/>
  <c r="AC276" i="5"/>
  <c r="AD277" i="5" a="1"/>
  <c r="AD277" i="5" s="1"/>
  <c r="AC277" i="5" a="1"/>
  <c r="AC277" i="5" s="1"/>
  <c r="AD278" i="5" a="1"/>
  <c r="AD278" i="5"/>
  <c r="AE278" i="5" s="1"/>
  <c r="AC278" i="5" a="1"/>
  <c r="AC278" i="5"/>
  <c r="AD279" i="5" a="1"/>
  <c r="AD279" i="5" s="1"/>
  <c r="AC279" i="5" a="1"/>
  <c r="AC279" i="5" s="1"/>
  <c r="AD280" i="5" a="1"/>
  <c r="AD280" i="5"/>
  <c r="AC280" i="5" a="1"/>
  <c r="AC280" i="5"/>
  <c r="AD281" i="5" a="1"/>
  <c r="AD281" i="5" s="1"/>
  <c r="AC281" i="5" a="1"/>
  <c r="AC281" i="5" s="1"/>
  <c r="AE281" i="5" s="1"/>
  <c r="AD282" i="5" a="1"/>
  <c r="AD282" i="5"/>
  <c r="AC282" i="5" a="1"/>
  <c r="AC282" i="5"/>
  <c r="AD283" i="5" a="1"/>
  <c r="AD283" i="5" s="1"/>
  <c r="AE283" i="5" s="1"/>
  <c r="AC283" i="5" a="1"/>
  <c r="AC283" i="5" s="1"/>
  <c r="AD284" i="5" a="1"/>
  <c r="AD284" i="5" s="1"/>
  <c r="AC284" i="5" a="1"/>
  <c r="AC284" i="5" s="1"/>
  <c r="AD285" i="5" a="1"/>
  <c r="AD285" i="5" s="1"/>
  <c r="AE285" i="5" s="1"/>
  <c r="AC285" i="5" a="1"/>
  <c r="AC285" i="5" s="1"/>
  <c r="AD286" i="5" a="1"/>
  <c r="AD286" i="5" s="1"/>
  <c r="AE286" i="5" s="1"/>
  <c r="AC286" i="5" a="1"/>
  <c r="AC286" i="5" s="1"/>
  <c r="AD287" i="5" a="1"/>
  <c r="AD287" i="5" s="1"/>
  <c r="AE287" i="5" s="1"/>
  <c r="AC287" i="5" a="1"/>
  <c r="AC287" i="5" s="1"/>
  <c r="AD288" i="5" a="1"/>
  <c r="AD288" i="5" s="1"/>
  <c r="AE288" i="5" s="1"/>
  <c r="AC288" i="5" a="1"/>
  <c r="AC288" i="5" s="1"/>
  <c r="AD289" i="5" a="1"/>
  <c r="AD289" i="5" s="1"/>
  <c r="AC289" i="5" a="1"/>
  <c r="AC289" i="5" s="1"/>
  <c r="AD290" i="5" a="1"/>
  <c r="AD290" i="5" s="1"/>
  <c r="AC290" i="5" a="1"/>
  <c r="AC290" i="5" s="1"/>
  <c r="AD291" i="5" a="1"/>
  <c r="AD291" i="5" s="1"/>
  <c r="AE291" i="5" s="1"/>
  <c r="AC291" i="5" a="1"/>
  <c r="AC291" i="5" s="1"/>
  <c r="AD292" i="5" a="1"/>
  <c r="AD292" i="5"/>
  <c r="AC292" i="5" a="1"/>
  <c r="AC292" i="5"/>
  <c r="AD293" i="5" a="1"/>
  <c r="AD293" i="5" s="1"/>
  <c r="AC293" i="5" a="1"/>
  <c r="AC293" i="5" s="1"/>
  <c r="AD294" i="5" a="1"/>
  <c r="AD294" i="5"/>
  <c r="AC294" i="5" a="1"/>
  <c r="AC294" i="5"/>
  <c r="AD295" i="5" a="1"/>
  <c r="AD295" i="5" s="1"/>
  <c r="AC295" i="5" a="1"/>
  <c r="AC295" i="5" s="1"/>
  <c r="AD296" i="5" a="1"/>
  <c r="AD296" i="5"/>
  <c r="AE296" i="5" s="1"/>
  <c r="AC296" i="5" a="1"/>
  <c r="AC296" i="5"/>
  <c r="AD297" i="5" a="1"/>
  <c r="AD297" i="5" s="1"/>
  <c r="AC297" i="5" a="1"/>
  <c r="AC297" i="5" s="1"/>
  <c r="AE297" i="5" s="1"/>
  <c r="AD298" i="5" a="1"/>
  <c r="AD298" i="5"/>
  <c r="AC298" i="5" a="1"/>
  <c r="AC298" i="5"/>
  <c r="AD299" i="5" a="1"/>
  <c r="AD299" i="5" s="1"/>
  <c r="AC299" i="5" a="1"/>
  <c r="AC299" i="5" s="1"/>
  <c r="AE299" i="5" s="1"/>
  <c r="AD300" i="5" a="1"/>
  <c r="AD300" i="5" s="1"/>
  <c r="AC300" i="5" a="1"/>
  <c r="AC300" i="5" s="1"/>
  <c r="AD301" i="5" a="1"/>
  <c r="AD301" i="5" s="1"/>
  <c r="AE301" i="5" s="1"/>
  <c r="AC301" i="5" a="1"/>
  <c r="AC301" i="5" s="1"/>
  <c r="AD302" i="5" a="1"/>
  <c r="AD302" i="5" s="1"/>
  <c r="AE302" i="5" s="1"/>
  <c r="AC302" i="5" a="1"/>
  <c r="AC302" i="5" s="1"/>
  <c r="AD303" i="5" a="1"/>
  <c r="AD303" i="5" s="1"/>
  <c r="AE303" i="5" s="1"/>
  <c r="AC303" i="5" a="1"/>
  <c r="AC303" i="5" s="1"/>
  <c r="AD304" i="5" a="1"/>
  <c r="AD304" i="5" s="1"/>
  <c r="AE304" i="5" s="1"/>
  <c r="AC304" i="5" a="1"/>
  <c r="AC304" i="5" s="1"/>
  <c r="AD305" i="5" a="1"/>
  <c r="AD305" i="5" s="1"/>
  <c r="AC305" i="5" a="1"/>
  <c r="AC305" i="5" s="1"/>
  <c r="AD306" i="5" a="1"/>
  <c r="AD306" i="5" s="1"/>
  <c r="AC306" i="5" a="1"/>
  <c r="AC306" i="5" s="1"/>
  <c r="AD307" i="5" a="1"/>
  <c r="AD307" i="5" s="1"/>
  <c r="AC307" i="5" a="1"/>
  <c r="AC307" i="5" s="1"/>
  <c r="AE307" i="5"/>
  <c r="AD308" i="5" a="1"/>
  <c r="AD308" i="5"/>
  <c r="AC308" i="5" a="1"/>
  <c r="AC308" i="5"/>
  <c r="AD309" i="5" a="1"/>
  <c r="AD309" i="5" s="1"/>
  <c r="AC309" i="5" a="1"/>
  <c r="AC309" i="5" s="1"/>
  <c r="AD310" i="5" a="1"/>
  <c r="AD310" i="5"/>
  <c r="AE310" i="5" s="1"/>
  <c r="AC310" i="5" a="1"/>
  <c r="AC310" i="5"/>
  <c r="AD311" i="5" a="1"/>
  <c r="AD311" i="5" s="1"/>
  <c r="AC311" i="5" a="1"/>
  <c r="AC311" i="5" s="1"/>
  <c r="AD312" i="5" a="1"/>
  <c r="AD312" i="5"/>
  <c r="AC312" i="5" a="1"/>
  <c r="AC312" i="5"/>
  <c r="AD313" i="5" a="1"/>
  <c r="AD313" i="5" s="1"/>
  <c r="AC313" i="5" a="1"/>
  <c r="AC313" i="5" s="1"/>
  <c r="AE313" i="5" s="1"/>
  <c r="AD314" i="5" a="1"/>
  <c r="AD314" i="5"/>
  <c r="AC314" i="5" a="1"/>
  <c r="AC314" i="5"/>
  <c r="AD315" i="5" a="1"/>
  <c r="AD315" i="5" s="1"/>
  <c r="AE315" i="5" s="1"/>
  <c r="AC315" i="5" a="1"/>
  <c r="AC315" i="5" s="1"/>
  <c r="AD316" i="5" a="1"/>
  <c r="AD316" i="5" s="1"/>
  <c r="AC316" i="5" a="1"/>
  <c r="AC316" i="5" s="1"/>
  <c r="AD317" i="5" a="1"/>
  <c r="AD317" i="5" s="1"/>
  <c r="AE317" i="5" s="1"/>
  <c r="AC317" i="5" a="1"/>
  <c r="AC317" i="5" s="1"/>
  <c r="AD318" i="5" a="1"/>
  <c r="AD318" i="5" s="1"/>
  <c r="AE318" i="5" s="1"/>
  <c r="AC318" i="5" a="1"/>
  <c r="AC318" i="5" s="1"/>
  <c r="AD319" i="5" a="1"/>
  <c r="AD319" i="5" s="1"/>
  <c r="AE319" i="5" s="1"/>
  <c r="AC319" i="5" a="1"/>
  <c r="AC319" i="5" s="1"/>
  <c r="AD320" i="5" a="1"/>
  <c r="AD320" i="5" s="1"/>
  <c r="AE320" i="5" s="1"/>
  <c r="AC320" i="5" a="1"/>
  <c r="AC320" i="5" s="1"/>
  <c r="AD321" i="5" a="1"/>
  <c r="AD321" i="5" s="1"/>
  <c r="AC321" i="5" a="1"/>
  <c r="AC321" i="5" s="1"/>
  <c r="AD322" i="5" a="1"/>
  <c r="AD322" i="5" s="1"/>
  <c r="AC322" i="5" a="1"/>
  <c r="AC322" i="5" s="1"/>
  <c r="AD323" i="5" a="1"/>
  <c r="AD323" i="5" s="1"/>
  <c r="AE323" i="5" s="1"/>
  <c r="AC323" i="5" a="1"/>
  <c r="AC323" i="5" s="1"/>
  <c r="AD324" i="5" a="1"/>
  <c r="AD324" i="5"/>
  <c r="AC324" i="5" a="1"/>
  <c r="AC324" i="5"/>
  <c r="AD325" i="5" a="1"/>
  <c r="AD325" i="5" s="1"/>
  <c r="AC325" i="5" a="1"/>
  <c r="AC325" i="5" s="1"/>
  <c r="AD326" i="5" a="1"/>
  <c r="AD326" i="5"/>
  <c r="AC326" i="5" a="1"/>
  <c r="AC326" i="5"/>
  <c r="AD327" i="5" a="1"/>
  <c r="AD327" i="5" s="1"/>
  <c r="AC327" i="5" a="1"/>
  <c r="AC327" i="5" s="1"/>
  <c r="AD328" i="5" a="1"/>
  <c r="AD328" i="5"/>
  <c r="AE328" i="5" s="1"/>
  <c r="AC328" i="5" a="1"/>
  <c r="AC328" i="5"/>
  <c r="AD329" i="5" a="1"/>
  <c r="AD329" i="5" s="1"/>
  <c r="AC329" i="5" a="1"/>
  <c r="AC329" i="5" s="1"/>
  <c r="AE329" i="5" s="1"/>
  <c r="AD330" i="5" a="1"/>
  <c r="AD330" i="5"/>
  <c r="AC330" i="5" a="1"/>
  <c r="AC330" i="5"/>
  <c r="AD331" i="5" a="1"/>
  <c r="AD331" i="5" s="1"/>
  <c r="AC331" i="5" a="1"/>
  <c r="AC331" i="5" s="1"/>
  <c r="AE331" i="5" s="1"/>
  <c r="AD332" i="5" a="1"/>
  <c r="AD332" i="5" s="1"/>
  <c r="AC332" i="5" a="1"/>
  <c r="AC332" i="5" s="1"/>
  <c r="AD333" i="5" a="1"/>
  <c r="AD333" i="5" s="1"/>
  <c r="AE333" i="5" s="1"/>
  <c r="AC333" i="5" a="1"/>
  <c r="AC333" i="5" s="1"/>
  <c r="AD334" i="5" a="1"/>
  <c r="AD334" i="5" s="1"/>
  <c r="AE334" i="5" s="1"/>
  <c r="AC334" i="5" a="1"/>
  <c r="AC334" i="5" s="1"/>
  <c r="AD335" i="5" a="1"/>
  <c r="AD335" i="5" s="1"/>
  <c r="AE335" i="5" s="1"/>
  <c r="AC335" i="5" a="1"/>
  <c r="AC335" i="5" s="1"/>
  <c r="AD336" i="5" a="1"/>
  <c r="AD336" i="5" s="1"/>
  <c r="AE336" i="5" s="1"/>
  <c r="AC336" i="5" a="1"/>
  <c r="AC336" i="5" s="1"/>
  <c r="AD337" i="5" a="1"/>
  <c r="AD337" i="5" s="1"/>
  <c r="AC337" i="5" a="1"/>
  <c r="AC337" i="5" s="1"/>
  <c r="AD338" i="5" a="1"/>
  <c r="AD338" i="5" s="1"/>
  <c r="AC338" i="5" a="1"/>
  <c r="AC338" i="5" s="1"/>
  <c r="AD339" i="5" a="1"/>
  <c r="AD339" i="5" s="1"/>
  <c r="AC339" i="5" a="1"/>
  <c r="AC339" i="5" s="1"/>
  <c r="AE339" i="5"/>
  <c r="AD340" i="5" a="1"/>
  <c r="AD340" i="5"/>
  <c r="AC340" i="5" a="1"/>
  <c r="AC340" i="5"/>
  <c r="AD341" i="5" a="1"/>
  <c r="AD341" i="5" s="1"/>
  <c r="AC341" i="5" a="1"/>
  <c r="AC341" i="5" s="1"/>
  <c r="AD342" i="5" a="1"/>
  <c r="AD342" i="5"/>
  <c r="AE342" i="5" s="1"/>
  <c r="AC342" i="5" a="1"/>
  <c r="AC342" i="5"/>
  <c r="AD343" i="5" a="1"/>
  <c r="AD343" i="5" s="1"/>
  <c r="AC343" i="5" a="1"/>
  <c r="AC343" i="5" s="1"/>
  <c r="AD344" i="5" a="1"/>
  <c r="AD344" i="5"/>
  <c r="AC344" i="5" a="1"/>
  <c r="AC344" i="5"/>
  <c r="AD345" i="5" a="1"/>
  <c r="AD345" i="5" s="1"/>
  <c r="AC345" i="5" a="1"/>
  <c r="AC345" i="5" s="1"/>
  <c r="AE345" i="5" s="1"/>
  <c r="AD346" i="5" a="1"/>
  <c r="AD346" i="5"/>
  <c r="AC346" i="5" a="1"/>
  <c r="AC346" i="5"/>
  <c r="AD347" i="5" a="1"/>
  <c r="AD347" i="5" s="1"/>
  <c r="AE347" i="5" s="1"/>
  <c r="AC347" i="5" a="1"/>
  <c r="AC347" i="5" s="1"/>
  <c r="AD348" i="5" a="1"/>
  <c r="AD348" i="5" s="1"/>
  <c r="AC348" i="5" a="1"/>
  <c r="AC348" i="5" s="1"/>
  <c r="AD349" i="5" a="1"/>
  <c r="AD349" i="5" s="1"/>
  <c r="AE349" i="5" s="1"/>
  <c r="AC349" i="5" a="1"/>
  <c r="AC349" i="5" s="1"/>
  <c r="AD350" i="5" a="1"/>
  <c r="AD350" i="5" s="1"/>
  <c r="AE350" i="5" s="1"/>
  <c r="AC350" i="5" a="1"/>
  <c r="AC350" i="5" s="1"/>
  <c r="AD351" i="5" a="1"/>
  <c r="AD351" i="5" s="1"/>
  <c r="AE351" i="5" s="1"/>
  <c r="AC351" i="5" a="1"/>
  <c r="AC351" i="5" s="1"/>
  <c r="AD352" i="5" a="1"/>
  <c r="AD352" i="5" s="1"/>
  <c r="AE352" i="5" s="1"/>
  <c r="AC352" i="5" a="1"/>
  <c r="AC352" i="5" s="1"/>
  <c r="AD353" i="5" a="1"/>
  <c r="AD353" i="5" s="1"/>
  <c r="AC353" i="5" a="1"/>
  <c r="AC353" i="5" s="1"/>
  <c r="AD354" i="5" a="1"/>
  <c r="AD354" i="5" s="1"/>
  <c r="AC354" i="5" a="1"/>
  <c r="AC354" i="5" s="1"/>
  <c r="AD355" i="5" a="1"/>
  <c r="AD355" i="5" s="1"/>
  <c r="AE355" i="5" s="1"/>
  <c r="AC355" i="5" a="1"/>
  <c r="AC355" i="5" s="1"/>
  <c r="AD356" i="5" a="1"/>
  <c r="AD356" i="5"/>
  <c r="AC356" i="5" a="1"/>
  <c r="AC356" i="5"/>
  <c r="AD357" i="5" a="1"/>
  <c r="AD357" i="5" s="1"/>
  <c r="AC357" i="5" a="1"/>
  <c r="AC357" i="5" s="1"/>
  <c r="AD358" i="5" a="1"/>
  <c r="AD358" i="5"/>
  <c r="AC358" i="5" a="1"/>
  <c r="AC358" i="5"/>
  <c r="AD359" i="5" a="1"/>
  <c r="AD359" i="5" s="1"/>
  <c r="AC359" i="5" a="1"/>
  <c r="AC359" i="5" s="1"/>
  <c r="AD360" i="5" a="1"/>
  <c r="AD360" i="5"/>
  <c r="AE360" i="5" s="1"/>
  <c r="AC360" i="5" a="1"/>
  <c r="AC360" i="5"/>
  <c r="AD361" i="5" a="1"/>
  <c r="AD361" i="5" s="1"/>
  <c r="AC361" i="5" a="1"/>
  <c r="AC361" i="5" s="1"/>
  <c r="AE361" i="5" s="1"/>
  <c r="AD362" i="5" a="1"/>
  <c r="AD362" i="5"/>
  <c r="AC362" i="5" a="1"/>
  <c r="AC362" i="5"/>
  <c r="AD363" i="5" a="1"/>
  <c r="AD363" i="5" s="1"/>
  <c r="AC363" i="5" a="1"/>
  <c r="AC363" i="5" s="1"/>
  <c r="AE363" i="5" s="1"/>
  <c r="AD364" i="5" a="1"/>
  <c r="AD364" i="5" s="1"/>
  <c r="AC364" i="5" a="1"/>
  <c r="AC364" i="5" s="1"/>
  <c r="AD365" i="5" a="1"/>
  <c r="AD365" i="5" s="1"/>
  <c r="AE365" i="5" s="1"/>
  <c r="AC365" i="5" a="1"/>
  <c r="AC365" i="5" s="1"/>
  <c r="AD366" i="5" a="1"/>
  <c r="AD366" i="5" s="1"/>
  <c r="AE366" i="5" s="1"/>
  <c r="AC366" i="5" a="1"/>
  <c r="AC366" i="5" s="1"/>
  <c r="AD367" i="5" a="1"/>
  <c r="AD367" i="5" s="1"/>
  <c r="AE367" i="5" s="1"/>
  <c r="AC367" i="5" a="1"/>
  <c r="AC367" i="5" s="1"/>
  <c r="AD368" i="5" a="1"/>
  <c r="AD368" i="5" s="1"/>
  <c r="AE368" i="5" s="1"/>
  <c r="AC368" i="5" a="1"/>
  <c r="AC368" i="5" s="1"/>
  <c r="AD369" i="5" a="1"/>
  <c r="AD369" i="5" s="1"/>
  <c r="AC369" i="5" a="1"/>
  <c r="AC369" i="5" s="1"/>
  <c r="AD370" i="5" a="1"/>
  <c r="AD370" i="5" s="1"/>
  <c r="AC370" i="5" a="1"/>
  <c r="AC370" i="5" s="1"/>
  <c r="AD371" i="5" a="1"/>
  <c r="AD371" i="5" s="1"/>
  <c r="AC371" i="5" a="1"/>
  <c r="AC371" i="5" s="1"/>
  <c r="AE371" i="5"/>
  <c r="AD372" i="5" a="1"/>
  <c r="AD372" i="5"/>
  <c r="AC372" i="5" a="1"/>
  <c r="AC372" i="5"/>
  <c r="AD373" i="5" a="1"/>
  <c r="AD373" i="5" s="1"/>
  <c r="AC373" i="5" a="1"/>
  <c r="AC373" i="5" s="1"/>
  <c r="AD374" i="5" a="1"/>
  <c r="AD374" i="5"/>
  <c r="AE374" i="5" s="1"/>
  <c r="AC374" i="5" a="1"/>
  <c r="AC374" i="5"/>
  <c r="AD375" i="5" a="1"/>
  <c r="AD375" i="5" s="1"/>
  <c r="AC375" i="5" a="1"/>
  <c r="AC375" i="5" s="1"/>
  <c r="AD376" i="5" a="1"/>
  <c r="AD376" i="5"/>
  <c r="AC376" i="5" a="1"/>
  <c r="AC376" i="5"/>
  <c r="AD377" i="5" a="1"/>
  <c r="AD377" i="5" s="1"/>
  <c r="AC377" i="5" a="1"/>
  <c r="AC377" i="5" s="1"/>
  <c r="AE377" i="5" s="1"/>
  <c r="AD378" i="5" a="1"/>
  <c r="AD378" i="5"/>
  <c r="AC378" i="5" a="1"/>
  <c r="AC378" i="5"/>
  <c r="AD379" i="5" a="1"/>
  <c r="AD379" i="5" s="1"/>
  <c r="AE379" i="5" s="1"/>
  <c r="AC379" i="5" a="1"/>
  <c r="AC379" i="5" s="1"/>
  <c r="AD380" i="5" a="1"/>
  <c r="AD380" i="5" s="1"/>
  <c r="AC380" i="5" a="1"/>
  <c r="AC380" i="5" s="1"/>
  <c r="AD381" i="5" a="1"/>
  <c r="AD381" i="5" s="1"/>
  <c r="AE381" i="5" s="1"/>
  <c r="AC381" i="5" a="1"/>
  <c r="AC381" i="5" s="1"/>
  <c r="AD382" i="5" a="1"/>
  <c r="AD382" i="5" s="1"/>
  <c r="AE382" i="5" s="1"/>
  <c r="AC382" i="5" a="1"/>
  <c r="AC382" i="5" s="1"/>
  <c r="AD383" i="5" a="1"/>
  <c r="AD383" i="5" s="1"/>
  <c r="AE383" i="5" s="1"/>
  <c r="AC383" i="5" a="1"/>
  <c r="AC383" i="5" s="1"/>
  <c r="AD384" i="5" a="1"/>
  <c r="AD384" i="5" s="1"/>
  <c r="AE384" i="5" s="1"/>
  <c r="AC384" i="5" a="1"/>
  <c r="AC384" i="5" s="1"/>
  <c r="AD385" i="5" a="1"/>
  <c r="AD385" i="5" s="1"/>
  <c r="AC385" i="5" a="1"/>
  <c r="AC385" i="5" s="1"/>
  <c r="AD386" i="5" a="1"/>
  <c r="AD386" i="5" s="1"/>
  <c r="AC386" i="5" a="1"/>
  <c r="AC386" i="5" s="1"/>
  <c r="AD387" i="5" a="1"/>
  <c r="AD387" i="5" s="1"/>
  <c r="AE387" i="5" s="1"/>
  <c r="AC387" i="5" a="1"/>
  <c r="AC387" i="5" s="1"/>
  <c r="AD388" i="5" a="1"/>
  <c r="AD388" i="5"/>
  <c r="AC388" i="5" a="1"/>
  <c r="AC388" i="5"/>
  <c r="AD389" i="5" a="1"/>
  <c r="AD389" i="5" s="1"/>
  <c r="AC389" i="5" a="1"/>
  <c r="AC389" i="5" s="1"/>
  <c r="AD390" i="5" a="1"/>
  <c r="AD390" i="5"/>
  <c r="AC390" i="5" a="1"/>
  <c r="AC390" i="5"/>
  <c r="AD391" i="5" a="1"/>
  <c r="AD391" i="5" s="1"/>
  <c r="AC391" i="5" a="1"/>
  <c r="AC391" i="5" s="1"/>
  <c r="AD392" i="5" a="1"/>
  <c r="AD392" i="5"/>
  <c r="AE392" i="5" s="1"/>
  <c r="AC392" i="5" a="1"/>
  <c r="AC392" i="5"/>
  <c r="AD393" i="5" a="1"/>
  <c r="AD393" i="5" s="1"/>
  <c r="AC393" i="5" a="1"/>
  <c r="AC393" i="5" s="1"/>
  <c r="AE393" i="5" s="1"/>
  <c r="AD394" i="5" a="1"/>
  <c r="AD394" i="5"/>
  <c r="AC394" i="5" a="1"/>
  <c r="AC394" i="5"/>
  <c r="AD395" i="5" a="1"/>
  <c r="AD395" i="5" s="1"/>
  <c r="AC395" i="5" a="1"/>
  <c r="AC395" i="5" s="1"/>
  <c r="AE395" i="5" s="1"/>
  <c r="AD396" i="5" a="1"/>
  <c r="AD396" i="5" s="1"/>
  <c r="AC396" i="5" a="1"/>
  <c r="AC396" i="5" s="1"/>
  <c r="AD397" i="5" a="1"/>
  <c r="AD397" i="5" s="1"/>
  <c r="AE397" i="5" s="1"/>
  <c r="AC397" i="5" a="1"/>
  <c r="AC397" i="5" s="1"/>
  <c r="AD398" i="5" a="1"/>
  <c r="AD398" i="5" s="1"/>
  <c r="AE398" i="5" s="1"/>
  <c r="AC398" i="5" a="1"/>
  <c r="AC398" i="5" s="1"/>
  <c r="AD399" i="5" a="1"/>
  <c r="AD399" i="5" s="1"/>
  <c r="AE399" i="5" s="1"/>
  <c r="AC399" i="5" a="1"/>
  <c r="AC399" i="5" s="1"/>
  <c r="AD400" i="5" a="1"/>
  <c r="AD400" i="5" s="1"/>
  <c r="AE400" i="5" s="1"/>
  <c r="AC400" i="5" a="1"/>
  <c r="AC400" i="5" s="1"/>
  <c r="AD401" i="5" a="1"/>
  <c r="AD401" i="5" s="1"/>
  <c r="AC401" i="5" a="1"/>
  <c r="AC401" i="5" s="1"/>
  <c r="AD402" i="5" a="1"/>
  <c r="AD402" i="5" s="1"/>
  <c r="AC402" i="5" a="1"/>
  <c r="AC402" i="5" s="1"/>
  <c r="AD403" i="5" a="1"/>
  <c r="AD403" i="5" s="1"/>
  <c r="AC403" i="5" a="1"/>
  <c r="AC403" i="5" s="1"/>
  <c r="AE403" i="5"/>
  <c r="AD404" i="5" a="1"/>
  <c r="AD404" i="5"/>
  <c r="AC404" i="5" a="1"/>
  <c r="AC404" i="5"/>
  <c r="AD405" i="5" a="1"/>
  <c r="AD405" i="5" s="1"/>
  <c r="AC405" i="5" a="1"/>
  <c r="AC405" i="5" s="1"/>
  <c r="AD406" i="5" a="1"/>
  <c r="AD406" i="5"/>
  <c r="AE406" i="5" s="1"/>
  <c r="AC406" i="5" a="1"/>
  <c r="AC406" i="5"/>
  <c r="AD407" i="5" a="1"/>
  <c r="AD407" i="5" s="1"/>
  <c r="AC407" i="5" a="1"/>
  <c r="AC407" i="5" s="1"/>
  <c r="AD408" i="5" a="1"/>
  <c r="AD408" i="5"/>
  <c r="AC408" i="5" a="1"/>
  <c r="AC408" i="5"/>
  <c r="AD409" i="5" a="1"/>
  <c r="AD409" i="5" s="1"/>
  <c r="AC409" i="5" a="1"/>
  <c r="AC409" i="5" s="1"/>
  <c r="AE409" i="5" s="1"/>
  <c r="AD410" i="5" a="1"/>
  <c r="AD410" i="5"/>
  <c r="AC410" i="5" a="1"/>
  <c r="AC410" i="5"/>
  <c r="AD411" i="5" a="1"/>
  <c r="AD411" i="5" s="1"/>
  <c r="AE411" i="5" s="1"/>
  <c r="AC411" i="5" a="1"/>
  <c r="AC411" i="5" s="1"/>
  <c r="AD412" i="5" a="1"/>
  <c r="AD412" i="5" s="1"/>
  <c r="AC412" i="5" a="1"/>
  <c r="AC412" i="5" s="1"/>
  <c r="AD413" i="5" a="1"/>
  <c r="AD413" i="5" s="1"/>
  <c r="AE413" i="5" s="1"/>
  <c r="AC413" i="5" a="1"/>
  <c r="AC413" i="5" s="1"/>
  <c r="AD414" i="5" a="1"/>
  <c r="AD414" i="5" s="1"/>
  <c r="AE414" i="5" s="1"/>
  <c r="AC414" i="5" a="1"/>
  <c r="AC414" i="5" s="1"/>
  <c r="AD415" i="5" a="1"/>
  <c r="AD415" i="5" s="1"/>
  <c r="AE415" i="5" s="1"/>
  <c r="AC415" i="5" a="1"/>
  <c r="AC415" i="5" s="1"/>
  <c r="AD416" i="5" a="1"/>
  <c r="AD416" i="5" s="1"/>
  <c r="AE416" i="5" s="1"/>
  <c r="AC416" i="5" a="1"/>
  <c r="AC416" i="5" s="1"/>
  <c r="AD417" i="5" a="1"/>
  <c r="AD417" i="5" s="1"/>
  <c r="AC417" i="5" a="1"/>
  <c r="AC417" i="5" s="1"/>
  <c r="AD418" i="5" a="1"/>
  <c r="AD418" i="5" s="1"/>
  <c r="AC418" i="5" a="1"/>
  <c r="AC418" i="5" s="1"/>
  <c r="AD419" i="5" a="1"/>
  <c r="AD419" i="5" s="1"/>
  <c r="AE419" i="5" s="1"/>
  <c r="AC419" i="5" a="1"/>
  <c r="AC419" i="5" s="1"/>
  <c r="AD420" i="5" a="1"/>
  <c r="AD420" i="5"/>
  <c r="AC420" i="5" a="1"/>
  <c r="AC420" i="5"/>
  <c r="AD421" i="5" a="1"/>
  <c r="AD421" i="5" s="1"/>
  <c r="AC421" i="5" a="1"/>
  <c r="AC421" i="5" s="1"/>
  <c r="AD422" i="5" a="1"/>
  <c r="AD422" i="5"/>
  <c r="AC422" i="5" a="1"/>
  <c r="AC422" i="5"/>
  <c r="AD423" i="5" a="1"/>
  <c r="AD423" i="5" s="1"/>
  <c r="AC423" i="5" a="1"/>
  <c r="AC423" i="5" s="1"/>
  <c r="AD424" i="5" a="1"/>
  <c r="AD424" i="5"/>
  <c r="AE424" i="5" s="1"/>
  <c r="AC424" i="5" a="1"/>
  <c r="AC424" i="5"/>
  <c r="AD425" i="5" a="1"/>
  <c r="AD425" i="5" s="1"/>
  <c r="AC425" i="5" a="1"/>
  <c r="AC425" i="5" s="1"/>
  <c r="AE425" i="5" s="1"/>
  <c r="AD426" i="5" a="1"/>
  <c r="AD426" i="5"/>
  <c r="AC426" i="5" a="1"/>
  <c r="AC426" i="5"/>
  <c r="AD427" i="5" a="1"/>
  <c r="AD427" i="5" s="1"/>
  <c r="AC427" i="5" a="1"/>
  <c r="AC427" i="5" s="1"/>
  <c r="AE427" i="5" s="1"/>
  <c r="AD428" i="5" a="1"/>
  <c r="AD428" i="5" s="1"/>
  <c r="AC428" i="5" a="1"/>
  <c r="AC428" i="5" s="1"/>
  <c r="AD429" i="5" a="1"/>
  <c r="AD429" i="5" s="1"/>
  <c r="AE429" i="5" s="1"/>
  <c r="AC429" i="5" a="1"/>
  <c r="AC429" i="5" s="1"/>
  <c r="AD430" i="5" a="1"/>
  <c r="AD430" i="5" s="1"/>
  <c r="AE430" i="5" s="1"/>
  <c r="AC430" i="5" a="1"/>
  <c r="AC430" i="5" s="1"/>
  <c r="AD431" i="5" a="1"/>
  <c r="AD431" i="5" s="1"/>
  <c r="AE431" i="5" s="1"/>
  <c r="AC431" i="5" a="1"/>
  <c r="AC431" i="5" s="1"/>
  <c r="AD432" i="5" a="1"/>
  <c r="AD432" i="5" s="1"/>
  <c r="AE432" i="5" s="1"/>
  <c r="AC432" i="5" a="1"/>
  <c r="AC432" i="5" s="1"/>
  <c r="AD433" i="5" a="1"/>
  <c r="AD433" i="5" s="1"/>
  <c r="AC433" i="5" a="1"/>
  <c r="AC433" i="5" s="1"/>
  <c r="AD434" i="5" a="1"/>
  <c r="AD434" i="5" s="1"/>
  <c r="AC434" i="5" a="1"/>
  <c r="AC434" i="5" s="1"/>
  <c r="AD435" i="5" a="1"/>
  <c r="AD435" i="5" s="1"/>
  <c r="AC435" i="5" a="1"/>
  <c r="AC435" i="5" s="1"/>
  <c r="AE435" i="5"/>
  <c r="AD436" i="5" a="1"/>
  <c r="AD436" i="5"/>
  <c r="AC436" i="5" a="1"/>
  <c r="AC436" i="5"/>
  <c r="AD437" i="5" a="1"/>
  <c r="AD437" i="5" s="1"/>
  <c r="AC437" i="5" a="1"/>
  <c r="AC437" i="5" s="1"/>
  <c r="AD438" i="5" a="1"/>
  <c r="AD438" i="5"/>
  <c r="AE438" i="5" s="1"/>
  <c r="AC438" i="5" a="1"/>
  <c r="AC438" i="5"/>
  <c r="AD439" i="5" a="1"/>
  <c r="AD439" i="5" s="1"/>
  <c r="AC439" i="5" a="1"/>
  <c r="AC439" i="5" s="1"/>
  <c r="AD440" i="5" a="1"/>
  <c r="AD440" i="5"/>
  <c r="AC440" i="5" a="1"/>
  <c r="AC440" i="5"/>
  <c r="AD441" i="5" a="1"/>
  <c r="AD441" i="5" s="1"/>
  <c r="AC441" i="5" a="1"/>
  <c r="AC441" i="5" s="1"/>
  <c r="AE441" i="5" s="1"/>
  <c r="AD442" i="5" a="1"/>
  <c r="AD442" i="5"/>
  <c r="AC442" i="5" a="1"/>
  <c r="AC442" i="5"/>
  <c r="AD443" i="5" a="1"/>
  <c r="AD443" i="5" s="1"/>
  <c r="AE443" i="5" s="1"/>
  <c r="AC443" i="5" a="1"/>
  <c r="AC443" i="5" s="1"/>
  <c r="AD444" i="5" a="1"/>
  <c r="AD444" i="5" s="1"/>
  <c r="AC444" i="5" a="1"/>
  <c r="AC444" i="5" s="1"/>
  <c r="AD445" i="5" a="1"/>
  <c r="AD445" i="5" s="1"/>
  <c r="AE445" i="5" s="1"/>
  <c r="AC445" i="5" a="1"/>
  <c r="AC445" i="5" s="1"/>
  <c r="AD446" i="5" a="1"/>
  <c r="AD446" i="5" s="1"/>
  <c r="AC446" i="5" a="1"/>
  <c r="AC446" i="5" s="1"/>
  <c r="AD447" i="5" a="1"/>
  <c r="AD447" i="5" s="1"/>
  <c r="AE447" i="5" s="1"/>
  <c r="AC447" i="5" a="1"/>
  <c r="AC447" i="5" s="1"/>
  <c r="AD448" i="5" a="1"/>
  <c r="AD448" i="5" s="1"/>
  <c r="AC448" i="5" a="1"/>
  <c r="AC448" i="5" s="1"/>
  <c r="AD449" i="5" a="1"/>
  <c r="AD449" i="5" s="1"/>
  <c r="AC449" i="5" a="1"/>
  <c r="AC449" i="5" s="1"/>
  <c r="AD450" i="5" a="1"/>
  <c r="AD450" i="5" s="1"/>
  <c r="AC450" i="5" a="1"/>
  <c r="AC450" i="5" s="1"/>
  <c r="AD451" i="5" a="1"/>
  <c r="AD451" i="5" s="1"/>
  <c r="AE451" i="5" s="1"/>
  <c r="AC451" i="5" a="1"/>
  <c r="AC451" i="5" s="1"/>
  <c r="AD452" i="5" a="1"/>
  <c r="AD452" i="5"/>
  <c r="AC452" i="5" a="1"/>
  <c r="AC452" i="5"/>
  <c r="AD453" i="5" a="1"/>
  <c r="AD453" i="5" s="1"/>
  <c r="AC453" i="5" a="1"/>
  <c r="AC453" i="5" s="1"/>
  <c r="AD454" i="5" a="1"/>
  <c r="AD454" i="5"/>
  <c r="AC454" i="5" a="1"/>
  <c r="AC454" i="5"/>
  <c r="AD455" i="5" a="1"/>
  <c r="AD455" i="5" s="1"/>
  <c r="AC455" i="5" a="1"/>
  <c r="AC455" i="5" s="1"/>
  <c r="AD456" i="5" a="1"/>
  <c r="AD456" i="5"/>
  <c r="AE456" i="5" s="1"/>
  <c r="AC456" i="5" a="1"/>
  <c r="AC456" i="5"/>
  <c r="AD457" i="5" a="1"/>
  <c r="AD457" i="5" s="1"/>
  <c r="AC457" i="5" a="1"/>
  <c r="AC457" i="5" s="1"/>
  <c r="AE457" i="5" s="1"/>
  <c r="AD458" i="5" a="1"/>
  <c r="AD458" i="5"/>
  <c r="AC458" i="5" a="1"/>
  <c r="AC458" i="5"/>
  <c r="AD459" i="5" a="1"/>
  <c r="AD459" i="5" s="1"/>
  <c r="AC459" i="5" a="1"/>
  <c r="AC459" i="5" s="1"/>
  <c r="AE459" i="5" s="1"/>
  <c r="AD460" i="5" a="1"/>
  <c r="AD460" i="5" s="1"/>
  <c r="AC460" i="5" a="1"/>
  <c r="AC460" i="5" s="1"/>
  <c r="AD461" i="5" a="1"/>
  <c r="AD461" i="5" s="1"/>
  <c r="AE461" i="5" s="1"/>
  <c r="AC461" i="5" a="1"/>
  <c r="AC461" i="5" s="1"/>
  <c r="AD462" i="5" a="1"/>
  <c r="AD462" i="5" s="1"/>
  <c r="AE462" i="5" s="1"/>
  <c r="AC462" i="5" a="1"/>
  <c r="AC462" i="5" s="1"/>
  <c r="AD463" i="5" a="1"/>
  <c r="AD463" i="5" s="1"/>
  <c r="AE463" i="5" s="1"/>
  <c r="AC463" i="5" a="1"/>
  <c r="AC463" i="5" s="1"/>
  <c r="AD464" i="5" a="1"/>
  <c r="AD464" i="5" s="1"/>
  <c r="AE464" i="5" s="1"/>
  <c r="AC464" i="5" a="1"/>
  <c r="AC464" i="5" s="1"/>
  <c r="AD465" i="5" a="1"/>
  <c r="AD465" i="5" s="1"/>
  <c r="AC465" i="5" a="1"/>
  <c r="AC465" i="5" s="1"/>
  <c r="AD466" i="5" a="1"/>
  <c r="AD466" i="5" s="1"/>
  <c r="AC466" i="5" a="1"/>
  <c r="AC466" i="5" s="1"/>
  <c r="AD467" i="5" a="1"/>
  <c r="AD467" i="5" s="1"/>
  <c r="AC467" i="5" a="1"/>
  <c r="AC467" i="5" s="1"/>
  <c r="AE467" i="5"/>
  <c r="AD468" i="5" a="1"/>
  <c r="AD468" i="5"/>
  <c r="AC468" i="5" a="1"/>
  <c r="AC468" i="5"/>
  <c r="AD469" i="5" a="1"/>
  <c r="AD469" i="5"/>
  <c r="AC469" i="5" a="1"/>
  <c r="AC469" i="5" s="1"/>
  <c r="AE469" i="5"/>
  <c r="AD470" i="5" a="1"/>
  <c r="AD470" i="5"/>
  <c r="AC470" i="5" a="1"/>
  <c r="AC470" i="5"/>
  <c r="AD471" i="5" a="1"/>
  <c r="AD471" i="5" s="1"/>
  <c r="AC471" i="5" a="1"/>
  <c r="AC471" i="5" s="1"/>
  <c r="AD472" i="5" a="1"/>
  <c r="AD472" i="5" s="1"/>
  <c r="AC472" i="5" a="1"/>
  <c r="AC472" i="5" s="1"/>
  <c r="AD473" i="5" a="1"/>
  <c r="AD473" i="5" s="1"/>
  <c r="AC473" i="5" a="1"/>
  <c r="AC473" i="5" s="1"/>
  <c r="AD474" i="5" a="1"/>
  <c r="AD474" i="5" s="1"/>
  <c r="AC474" i="5" a="1"/>
  <c r="AC474" i="5" s="1"/>
  <c r="AD475" i="5" a="1"/>
  <c r="AD475" i="5" s="1"/>
  <c r="AC475" i="5" a="1"/>
  <c r="AC475" i="5" s="1"/>
  <c r="AD476" i="5" a="1"/>
  <c r="AD476" i="5" s="1"/>
  <c r="AC476" i="5" a="1"/>
  <c r="AC476" i="5" s="1"/>
  <c r="AD477" i="5" a="1"/>
  <c r="AD477" i="5" s="1"/>
  <c r="AE477" i="5" s="1"/>
  <c r="AC477" i="5" a="1"/>
  <c r="AC477" i="5" s="1"/>
  <c r="AD478" i="5" a="1"/>
  <c r="AD478" i="5"/>
  <c r="AC478" i="5" a="1"/>
  <c r="AC478" i="5"/>
  <c r="AD479" i="5" a="1"/>
  <c r="AD479" i="5" s="1"/>
  <c r="AC479" i="5" a="1"/>
  <c r="AC479" i="5" s="1"/>
  <c r="AD480" i="5" a="1"/>
  <c r="AD480" i="5" s="1"/>
  <c r="AC480" i="5" a="1"/>
  <c r="AC480" i="5" s="1"/>
  <c r="AD481" i="5" a="1"/>
  <c r="AD481" i="5" s="1"/>
  <c r="AC481" i="5" a="1"/>
  <c r="AC481" i="5" s="1"/>
  <c r="AD482" i="5" a="1"/>
  <c r="AD482" i="5" s="1"/>
  <c r="AC482" i="5" a="1"/>
  <c r="AC482" i="5" s="1"/>
  <c r="AD483" i="5" a="1"/>
  <c r="AD483" i="5"/>
  <c r="AE483" i="5" s="1"/>
  <c r="AC483" i="5" a="1"/>
  <c r="AC483" i="5"/>
  <c r="AD484" i="5" a="1"/>
  <c r="AD484" i="5" s="1"/>
  <c r="AC484" i="5" a="1"/>
  <c r="AC484" i="5" s="1"/>
  <c r="AD485" i="5" a="1"/>
  <c r="AD485" i="5"/>
  <c r="AC485" i="5" a="1"/>
  <c r="AC485" i="5"/>
  <c r="AD486" i="5" a="1"/>
  <c r="AD486" i="5" s="1"/>
  <c r="AC486" i="5" a="1"/>
  <c r="AC486" i="5" s="1"/>
  <c r="AD487" i="5" a="1"/>
  <c r="AD487" i="5"/>
  <c r="AE487" i="5" s="1"/>
  <c r="AC487" i="5" a="1"/>
  <c r="AC487" i="5"/>
  <c r="AD488" i="5" a="1"/>
  <c r="AD488" i="5" s="1"/>
  <c r="AC488" i="5" a="1"/>
  <c r="AC488" i="5" s="1"/>
  <c r="AD489" i="5" a="1"/>
  <c r="AD489" i="5"/>
  <c r="AC489" i="5" a="1"/>
  <c r="AC489" i="5"/>
  <c r="AD490" i="5" a="1"/>
  <c r="AD490" i="5" s="1"/>
  <c r="AC490" i="5" a="1"/>
  <c r="AC490" i="5" s="1"/>
  <c r="AE490" i="5" s="1"/>
  <c r="AD491" i="5" a="1"/>
  <c r="AD491" i="5" s="1"/>
  <c r="AC491" i="5" a="1"/>
  <c r="AC491" i="5" s="1"/>
  <c r="AD492" i="5" a="1"/>
  <c r="AD492" i="5" s="1"/>
  <c r="AC492" i="5" a="1"/>
  <c r="AC492" i="5" s="1"/>
  <c r="AD493" i="5" a="1"/>
  <c r="AD493" i="5" s="1"/>
  <c r="AC493" i="5" a="1"/>
  <c r="AC493" i="5" s="1"/>
  <c r="AD494" i="5" a="1"/>
  <c r="AD494" i="5" s="1"/>
  <c r="AC494" i="5" a="1"/>
  <c r="AC494" i="5" s="1"/>
  <c r="AD495" i="5" a="1"/>
  <c r="AD495" i="5" s="1"/>
  <c r="AC495" i="5" a="1"/>
  <c r="AC495" i="5" s="1"/>
  <c r="AD496" i="5" a="1"/>
  <c r="AD496" i="5" s="1"/>
  <c r="AC496" i="5" a="1"/>
  <c r="AC496" i="5" s="1"/>
  <c r="AD497" i="5" a="1"/>
  <c r="AD497" i="5" s="1"/>
  <c r="AC497" i="5" a="1"/>
  <c r="AC497" i="5" s="1"/>
  <c r="AD498" i="5" a="1"/>
  <c r="AD498" i="5" s="1"/>
  <c r="AE498" i="5" s="1"/>
  <c r="AC498" i="5" a="1"/>
  <c r="AC498" i="5" s="1"/>
  <c r="AD499" i="5" a="1"/>
  <c r="AD499" i="5" s="1"/>
  <c r="AE499" i="5" s="1"/>
  <c r="AC499" i="5" a="1"/>
  <c r="AC499" i="5" s="1"/>
  <c r="AD500" i="5" a="1"/>
  <c r="AD500" i="5" s="1"/>
  <c r="AC500" i="5" a="1"/>
  <c r="AC500" i="5" s="1"/>
  <c r="AD501" i="5" a="1"/>
  <c r="AD501" i="5" s="1"/>
  <c r="AC501" i="5" a="1"/>
  <c r="AC501" i="5" s="1"/>
  <c r="AD502" i="5" a="1"/>
  <c r="AD502" i="5" s="1"/>
  <c r="AE502" i="5" s="1"/>
  <c r="AC502" i="5" a="1"/>
  <c r="AC502" i="5" s="1"/>
  <c r="AD503" i="5" a="1"/>
  <c r="AD503" i="5" s="1"/>
  <c r="AE503" i="5" s="1"/>
  <c r="AC503" i="5" a="1"/>
  <c r="AC503" i="5" s="1"/>
  <c r="AD504" i="5" a="1"/>
  <c r="AD504" i="5" s="1"/>
  <c r="AE504" i="5" s="1"/>
  <c r="AC504" i="5" a="1"/>
  <c r="AC504" i="5" s="1"/>
  <c r="AD505" i="5" a="1"/>
  <c r="AD505" i="5" s="1"/>
  <c r="AC505" i="5" a="1"/>
  <c r="AC505" i="5" s="1"/>
  <c r="AD506" i="5" a="1"/>
  <c r="AD506" i="5" s="1"/>
  <c r="AC506" i="5" a="1"/>
  <c r="AC506" i="5" s="1"/>
  <c r="AE506" i="5"/>
  <c r="AD507" i="5" a="1"/>
  <c r="AD507" i="5"/>
  <c r="AC507" i="5" a="1"/>
  <c r="AC507" i="5"/>
  <c r="AD508" i="5" a="1"/>
  <c r="AD508" i="5" s="1"/>
  <c r="AC508" i="5" a="1"/>
  <c r="AC508" i="5" s="1"/>
  <c r="AD509" i="5" a="1"/>
  <c r="AD509" i="5"/>
  <c r="AC509" i="5" a="1"/>
  <c r="AC509" i="5"/>
  <c r="AD510" i="5" a="1"/>
  <c r="AD510" i="5" s="1"/>
  <c r="AC510" i="5" a="1"/>
  <c r="AC510" i="5" s="1"/>
  <c r="AE510" i="5" s="1"/>
  <c r="AD511" i="5" a="1"/>
  <c r="AD511" i="5"/>
  <c r="AC511" i="5" a="1"/>
  <c r="AC511" i="5"/>
  <c r="AD512" i="5" a="1"/>
  <c r="AD512" i="5" s="1"/>
  <c r="AC512" i="5" a="1"/>
  <c r="AC512" i="5" s="1"/>
  <c r="AD513" i="5" a="1"/>
  <c r="AD513" i="5"/>
  <c r="AC513" i="5" a="1"/>
  <c r="AC513" i="5"/>
  <c r="AD514" i="5" a="1"/>
  <c r="AD514" i="5" s="1"/>
  <c r="AC514" i="5" a="1"/>
  <c r="AC514" i="5" s="1"/>
  <c r="AD515" i="5" a="1"/>
  <c r="AD515" i="5"/>
  <c r="AC515" i="5" a="1"/>
  <c r="AC515" i="5"/>
  <c r="AD516" i="5" a="1"/>
  <c r="AD516" i="5" s="1"/>
  <c r="AC516" i="5" a="1"/>
  <c r="AC516" i="5" s="1"/>
  <c r="AD517" i="5" a="1"/>
  <c r="AD517" i="5"/>
  <c r="AC517" i="5" a="1"/>
  <c r="AC517" i="5"/>
  <c r="AD518" i="5" a="1"/>
  <c r="AD518" i="5" s="1"/>
  <c r="AC518" i="5" a="1"/>
  <c r="AC518" i="5" s="1"/>
  <c r="AD519" i="5" a="1"/>
  <c r="AD519" i="5"/>
  <c r="AC519" i="5" a="1"/>
  <c r="AC519" i="5"/>
  <c r="AD520" i="5" a="1"/>
  <c r="AD520" i="5" s="1"/>
  <c r="AC520" i="5" a="1"/>
  <c r="AC520" i="5" s="1"/>
  <c r="AD521" i="5" a="1"/>
  <c r="AD521" i="5"/>
  <c r="AC521" i="5" a="1"/>
  <c r="AC521" i="5"/>
  <c r="AD522" i="5" a="1"/>
  <c r="AD522" i="5" s="1"/>
  <c r="AC522" i="5" a="1"/>
  <c r="AC522" i="5" s="1"/>
  <c r="AD523" i="5" a="1"/>
  <c r="AD523" i="5" s="1"/>
  <c r="AC523" i="5" a="1"/>
  <c r="AC523" i="5" s="1"/>
  <c r="AD524" i="5" a="1"/>
  <c r="AD524" i="5" s="1"/>
  <c r="AC524" i="5" a="1"/>
  <c r="AC524" i="5" s="1"/>
  <c r="AD525" i="5" a="1"/>
  <c r="AD525" i="5" s="1"/>
  <c r="AC525" i="5" a="1"/>
  <c r="AC525" i="5" s="1"/>
  <c r="AD526" i="5" a="1"/>
  <c r="AD526" i="5" s="1"/>
  <c r="AC526" i="5" a="1"/>
  <c r="AC526" i="5" s="1"/>
  <c r="AD527" i="5" a="1"/>
  <c r="AD527" i="5" s="1"/>
  <c r="AC527" i="5" a="1"/>
  <c r="AC527" i="5" s="1"/>
  <c r="AD528" i="5" a="1"/>
  <c r="AD528" i="5" s="1"/>
  <c r="AC528" i="5" a="1"/>
  <c r="AC528" i="5" s="1"/>
  <c r="AD529" i="5" a="1"/>
  <c r="AD529" i="5" s="1"/>
  <c r="AC529" i="5" a="1"/>
  <c r="AC529" i="5" s="1"/>
  <c r="AD530" i="5" a="1"/>
  <c r="AD530" i="5" s="1"/>
  <c r="AE530" i="5" s="1"/>
  <c r="AC530" i="5" a="1"/>
  <c r="AC530" i="5" s="1"/>
  <c r="AD531" i="5" a="1"/>
  <c r="AD531" i="5" s="1"/>
  <c r="AE531" i="5" s="1"/>
  <c r="AC531" i="5" a="1"/>
  <c r="AC531" i="5" s="1"/>
  <c r="AD532" i="5" a="1"/>
  <c r="AD532" i="5" s="1"/>
  <c r="AC532" i="5" a="1"/>
  <c r="AC532" i="5" s="1"/>
  <c r="AD533" i="5" a="1"/>
  <c r="AD533" i="5" s="1"/>
  <c r="AC533" i="5" a="1"/>
  <c r="AC533" i="5" s="1"/>
  <c r="AD534" i="5" a="1"/>
  <c r="AD534" i="5" s="1"/>
  <c r="AE534" i="5" s="1"/>
  <c r="AC534" i="5" a="1"/>
  <c r="AC534" i="5" s="1"/>
  <c r="AD535" i="5" a="1"/>
  <c r="AD535" i="5" s="1"/>
  <c r="AE535" i="5" s="1"/>
  <c r="AC535" i="5" a="1"/>
  <c r="AC535" i="5" s="1"/>
  <c r="AD536" i="5" a="1"/>
  <c r="AD536" i="5" s="1"/>
  <c r="AC536" i="5" a="1"/>
  <c r="AC536" i="5" s="1"/>
  <c r="AD537" i="5" a="1"/>
  <c r="AD537" i="5" s="1"/>
  <c r="AC537" i="5" a="1"/>
  <c r="AC537" i="5" s="1"/>
  <c r="AD538" i="5" a="1"/>
  <c r="AD538" i="5" s="1"/>
  <c r="AC538" i="5" a="1"/>
  <c r="AC538" i="5" s="1"/>
  <c r="AE538" i="5"/>
  <c r="AD539" i="5" a="1"/>
  <c r="AD539" i="5"/>
  <c r="AC539" i="5" a="1"/>
  <c r="AC539" i="5"/>
  <c r="AD540" i="5" a="1"/>
  <c r="AD540" i="5" s="1"/>
  <c r="AC540" i="5" a="1"/>
  <c r="AC540" i="5" s="1"/>
  <c r="AD541" i="5" a="1"/>
  <c r="AD541" i="5"/>
  <c r="AE541" i="5" s="1"/>
  <c r="AC541" i="5" a="1"/>
  <c r="AC541" i="5"/>
  <c r="AD542" i="5" a="1"/>
  <c r="AD542" i="5" s="1"/>
  <c r="AC542" i="5" a="1"/>
  <c r="AC542" i="5" s="1"/>
  <c r="AE542" i="5" s="1"/>
  <c r="AD543" i="5" a="1"/>
  <c r="AD543" i="5"/>
  <c r="AC543" i="5" a="1"/>
  <c r="AC543" i="5"/>
  <c r="AD544" i="5" a="1"/>
  <c r="AD544" i="5" s="1"/>
  <c r="AC544" i="5" a="1"/>
  <c r="AC544" i="5" s="1"/>
  <c r="AD545" i="5" a="1"/>
  <c r="AD545" i="5"/>
  <c r="AE545" i="5" s="1"/>
  <c r="AC545" i="5" a="1"/>
  <c r="AC545" i="5"/>
  <c r="AD546" i="5" a="1"/>
  <c r="AD546" i="5" s="1"/>
  <c r="AC546" i="5" a="1"/>
  <c r="AC546" i="5" s="1"/>
  <c r="AD547" i="5" a="1"/>
  <c r="AD547" i="5"/>
  <c r="AC547" i="5" a="1"/>
  <c r="AC547" i="5"/>
  <c r="AD548" i="5" a="1"/>
  <c r="AD548" i="5" s="1"/>
  <c r="AC548" i="5" a="1"/>
  <c r="AC548" i="5" s="1"/>
  <c r="AD549" i="5" a="1"/>
  <c r="AD549" i="5"/>
  <c r="AE549" i="5" s="1"/>
  <c r="AC549" i="5" a="1"/>
  <c r="AC549" i="5"/>
  <c r="AD550" i="5" a="1"/>
  <c r="AD550" i="5" s="1"/>
  <c r="AC550" i="5" a="1"/>
  <c r="AC550" i="5" s="1"/>
  <c r="AD551" i="5" a="1"/>
  <c r="AD551" i="5"/>
  <c r="AC551" i="5" a="1"/>
  <c r="AC551" i="5"/>
  <c r="AD552" i="5" a="1"/>
  <c r="AD552" i="5" s="1"/>
  <c r="AC552" i="5" a="1"/>
  <c r="AC552" i="5" s="1"/>
  <c r="AD553" i="5" a="1"/>
  <c r="AD553" i="5"/>
  <c r="AE553" i="5" s="1"/>
  <c r="AC553" i="5" a="1"/>
  <c r="AC553" i="5"/>
  <c r="AD554" i="5" a="1"/>
  <c r="AD554" i="5" s="1"/>
  <c r="AC554" i="5" a="1"/>
  <c r="AC554" i="5" s="1"/>
  <c r="AE554" i="5" s="1"/>
  <c r="AD555" i="5" a="1"/>
  <c r="AD555" i="5" s="1"/>
  <c r="AC555" i="5" a="1"/>
  <c r="AC555" i="5" s="1"/>
  <c r="AD556" i="5" a="1"/>
  <c r="AD556" i="5" s="1"/>
  <c r="AC556" i="5" a="1"/>
  <c r="AC556" i="5" s="1"/>
  <c r="AD557" i="5" a="1"/>
  <c r="AD557" i="5" s="1"/>
  <c r="AE557" i="5" s="1"/>
  <c r="AC557" i="5" a="1"/>
  <c r="AC557" i="5" s="1"/>
  <c r="AD558" i="5" a="1"/>
  <c r="AD558" i="5" s="1"/>
  <c r="AC558" i="5" a="1"/>
  <c r="AC558" i="5" s="1"/>
  <c r="AD559" i="5" a="1"/>
  <c r="AD559" i="5" s="1"/>
  <c r="AC559" i="5" a="1"/>
  <c r="AC559" i="5" s="1"/>
  <c r="AD560" i="5" a="1"/>
  <c r="AD560" i="5" s="1"/>
  <c r="AC560" i="5" a="1"/>
  <c r="AC560" i="5" s="1"/>
  <c r="AD561" i="5" a="1"/>
  <c r="AD561" i="5" s="1"/>
  <c r="AE561" i="5" s="1"/>
  <c r="AC561" i="5" a="1"/>
  <c r="AC561" i="5" s="1"/>
  <c r="AD562" i="5" a="1"/>
  <c r="AD562" i="5" s="1"/>
  <c r="AE562" i="5" s="1"/>
  <c r="AC562" i="5" a="1"/>
  <c r="AC562" i="5" s="1"/>
  <c r="AD563" i="5" a="1"/>
  <c r="AD563" i="5" s="1"/>
  <c r="AE563" i="5" s="1"/>
  <c r="AC563" i="5" a="1"/>
  <c r="AC563" i="5" s="1"/>
  <c r="AD564" i="5" a="1"/>
  <c r="AD564" i="5" s="1"/>
  <c r="AC564" i="5" a="1"/>
  <c r="AC564" i="5" s="1"/>
  <c r="AD565" i="5" a="1"/>
  <c r="AD565" i="5" s="1"/>
  <c r="AE565" i="5" s="1"/>
  <c r="AC565" i="5" a="1"/>
  <c r="AC565" i="5" s="1"/>
  <c r="AD566" i="5" a="1"/>
  <c r="AD566" i="5" s="1"/>
  <c r="AE566" i="5" s="1"/>
  <c r="AC566" i="5" a="1"/>
  <c r="AC566" i="5" s="1"/>
  <c r="AD567" i="5" a="1"/>
  <c r="AD567" i="5" s="1"/>
  <c r="AE567" i="5" s="1"/>
  <c r="AC567" i="5" a="1"/>
  <c r="AC567" i="5" s="1"/>
  <c r="AD568" i="5" a="1"/>
  <c r="AD568" i="5" s="1"/>
  <c r="AE568" i="5" s="1"/>
  <c r="AC568" i="5" a="1"/>
  <c r="AC568" i="5" s="1"/>
  <c r="AD569" i="5" a="1"/>
  <c r="AD569" i="5" s="1"/>
  <c r="AE569" i="5" s="1"/>
  <c r="AC569" i="5" a="1"/>
  <c r="AC569" i="5" s="1"/>
  <c r="AD570" i="5" a="1"/>
  <c r="AD570" i="5" s="1"/>
  <c r="AE570" i="5" s="1"/>
  <c r="AC570" i="5" a="1"/>
  <c r="AC570" i="5" s="1"/>
  <c r="AD571" i="5" a="1"/>
  <c r="AD571" i="5"/>
  <c r="AC571" i="5" a="1"/>
  <c r="AC571" i="5"/>
  <c r="AD572" i="5" a="1"/>
  <c r="AD572" i="5" s="1"/>
  <c r="AC572" i="5" a="1"/>
  <c r="AC572" i="5" s="1"/>
  <c r="AD573" i="5" a="1"/>
  <c r="AD573" i="5"/>
  <c r="AC573" i="5" a="1"/>
  <c r="AC573" i="5"/>
  <c r="AD574" i="5" a="1"/>
  <c r="AD574" i="5" s="1"/>
  <c r="AC574" i="5" a="1"/>
  <c r="AC574" i="5" s="1"/>
  <c r="AE574" i="5" s="1"/>
  <c r="AD575" i="5" a="1"/>
  <c r="AD575" i="5"/>
  <c r="AC575" i="5" a="1"/>
  <c r="AC575" i="5"/>
  <c r="AD576" i="5" a="1"/>
  <c r="AD576" i="5" s="1"/>
  <c r="AC576" i="5" a="1"/>
  <c r="AC576" i="5" s="1"/>
  <c r="AD577" i="5" a="1"/>
  <c r="AD577" i="5"/>
  <c r="AC577" i="5" a="1"/>
  <c r="AC577" i="5"/>
  <c r="AD578" i="5" a="1"/>
  <c r="AD578" i="5" s="1"/>
  <c r="AC578" i="5" a="1"/>
  <c r="AC578" i="5" s="1"/>
  <c r="AD579" i="5" a="1"/>
  <c r="AD579" i="5"/>
  <c r="AE579" i="5" s="1"/>
  <c r="AC579" i="5" a="1"/>
  <c r="AC579" i="5"/>
  <c r="AD580" i="5" a="1"/>
  <c r="AD580" i="5" s="1"/>
  <c r="AC580" i="5" a="1"/>
  <c r="AC580" i="5" s="1"/>
  <c r="AD581" i="5" a="1"/>
  <c r="AD581" i="5"/>
  <c r="AC581" i="5" a="1"/>
  <c r="AC581" i="5"/>
  <c r="AD582" i="5" a="1"/>
  <c r="AD582" i="5" s="1"/>
  <c r="AC582" i="5" a="1"/>
  <c r="AC582" i="5" s="1"/>
  <c r="AD583" i="5" a="1"/>
  <c r="AD583" i="5"/>
  <c r="AE583" i="5" s="1"/>
  <c r="AC583" i="5" a="1"/>
  <c r="AC583" i="5"/>
  <c r="AD584" i="5" a="1"/>
  <c r="AD584" i="5" s="1"/>
  <c r="AC584" i="5" a="1"/>
  <c r="AC584" i="5" s="1"/>
  <c r="AD585" i="5" a="1"/>
  <c r="AD585" i="5"/>
  <c r="AC585" i="5" a="1"/>
  <c r="AC585" i="5"/>
  <c r="AD586" i="5" a="1"/>
  <c r="AD586" i="5" s="1"/>
  <c r="AE586" i="5" s="1"/>
  <c r="AC586" i="5" a="1"/>
  <c r="AC586" i="5" s="1"/>
  <c r="AD587" i="5" a="1"/>
  <c r="AD587" i="5" s="1"/>
  <c r="AC587" i="5" a="1"/>
  <c r="AC587" i="5" s="1"/>
  <c r="AD588" i="5" a="1"/>
  <c r="AD588" i="5" s="1"/>
  <c r="AC588" i="5" a="1"/>
  <c r="AC588" i="5" s="1"/>
  <c r="AD589" i="5" a="1"/>
  <c r="AD589" i="5" s="1"/>
  <c r="AE589" i="5" s="1"/>
  <c r="AC589" i="5" a="1"/>
  <c r="AC589" i="5" s="1"/>
  <c r="AD590" i="5" a="1"/>
  <c r="AD590" i="5" s="1"/>
  <c r="AC590" i="5" a="1"/>
  <c r="AC590" i="5" s="1"/>
  <c r="AD591" i="5" a="1"/>
  <c r="AD591" i="5" s="1"/>
  <c r="AC591" i="5" a="1"/>
  <c r="AC591" i="5" s="1"/>
  <c r="AD592" i="5" a="1"/>
  <c r="AD592" i="5" s="1"/>
  <c r="AC592" i="5" a="1"/>
  <c r="AC592" i="5" s="1"/>
  <c r="AD593" i="5" a="1"/>
  <c r="AD593" i="5" s="1"/>
  <c r="AE593" i="5" s="1"/>
  <c r="AC593" i="5" a="1"/>
  <c r="AC593" i="5" s="1"/>
  <c r="AD594" i="5" a="1"/>
  <c r="AD594" i="5" s="1"/>
  <c r="AE594" i="5" s="1"/>
  <c r="AC594" i="5" a="1"/>
  <c r="AC594" i="5" s="1"/>
  <c r="AD595" i="5" a="1"/>
  <c r="AD595" i="5" s="1"/>
  <c r="AE595" i="5" s="1"/>
  <c r="AC595" i="5" a="1"/>
  <c r="AC595" i="5" s="1"/>
  <c r="AD596" i="5" a="1"/>
  <c r="AD596" i="5" s="1"/>
  <c r="AC596" i="5" a="1"/>
  <c r="AC596" i="5" s="1"/>
  <c r="AD597" i="5" a="1"/>
  <c r="AD597" i="5" s="1"/>
  <c r="AE597" i="5" s="1"/>
  <c r="AC597" i="5" a="1"/>
  <c r="AC597" i="5" s="1"/>
  <c r="AD598" i="5" a="1"/>
  <c r="AD598" i="5" s="1"/>
  <c r="AE598" i="5" s="1"/>
  <c r="AC598" i="5" a="1"/>
  <c r="AC598" i="5" s="1"/>
  <c r="AD599" i="5" a="1"/>
  <c r="AD599" i="5" s="1"/>
  <c r="AE599" i="5" s="1"/>
  <c r="AC599" i="5" a="1"/>
  <c r="AC599" i="5" s="1"/>
  <c r="AD600" i="5" a="1"/>
  <c r="AD600" i="5" s="1"/>
  <c r="AE600" i="5" s="1"/>
  <c r="AC600" i="5" a="1"/>
  <c r="AC600" i="5" s="1"/>
  <c r="AD601" i="5" a="1"/>
  <c r="AD601" i="5" s="1"/>
  <c r="AE601" i="5" s="1"/>
  <c r="AC601" i="5" a="1"/>
  <c r="AC601" i="5" s="1"/>
  <c r="AD602" i="5" a="1"/>
  <c r="AD602" i="5" s="1"/>
  <c r="AC602" i="5" a="1"/>
  <c r="AC602" i="5" s="1"/>
  <c r="AE602" i="5"/>
  <c r="AD603" i="5" a="1"/>
  <c r="AD603" i="5"/>
  <c r="AC603" i="5" a="1"/>
  <c r="AC603" i="5"/>
  <c r="AD604" i="5" a="1"/>
  <c r="AD604" i="5" s="1"/>
  <c r="AC604" i="5" a="1"/>
  <c r="AC604" i="5" s="1"/>
  <c r="AD605" i="5" a="1"/>
  <c r="AD605" i="5"/>
  <c r="AE605" i="5" s="1"/>
  <c r="AC605" i="5" a="1"/>
  <c r="AC605" i="5"/>
  <c r="AD606" i="5" a="1"/>
  <c r="AD606" i="5" s="1"/>
  <c r="AC606" i="5" a="1"/>
  <c r="AC606" i="5" s="1"/>
  <c r="AE606" i="5" s="1"/>
  <c r="AD607" i="5" a="1"/>
  <c r="AD607" i="5"/>
  <c r="AC607" i="5" a="1"/>
  <c r="AC607" i="5"/>
  <c r="AD608" i="5" a="1"/>
  <c r="AD608" i="5" s="1"/>
  <c r="AC608" i="5" a="1"/>
  <c r="AC608" i="5" s="1"/>
  <c r="AD609" i="5" a="1"/>
  <c r="AD609" i="5"/>
  <c r="AE609" i="5" s="1"/>
  <c r="AC609" i="5" a="1"/>
  <c r="AC609" i="5"/>
  <c r="AD610" i="5" a="1"/>
  <c r="AD610" i="5" s="1"/>
  <c r="AC610" i="5" a="1"/>
  <c r="AC610" i="5" s="1"/>
  <c r="AD611" i="5" a="1"/>
  <c r="AD611" i="5"/>
  <c r="AC611" i="5" a="1"/>
  <c r="AC611" i="5"/>
  <c r="AD612" i="5" a="1"/>
  <c r="AD612" i="5" s="1"/>
  <c r="AC612" i="5" a="1"/>
  <c r="AC612" i="5" s="1"/>
  <c r="AD613" i="5" a="1"/>
  <c r="AD613" i="5"/>
  <c r="AE613" i="5" s="1"/>
  <c r="AC613" i="5" a="1"/>
  <c r="AC613" i="5"/>
  <c r="AD614" i="5" a="1"/>
  <c r="AD614" i="5" s="1"/>
  <c r="AC614" i="5" a="1"/>
  <c r="AC614" i="5" s="1"/>
  <c r="AD615" i="5" a="1"/>
  <c r="AD615" i="5"/>
  <c r="AC615" i="5" a="1"/>
  <c r="AC615" i="5"/>
  <c r="AD616" i="5" a="1"/>
  <c r="AD616" i="5" s="1"/>
  <c r="AC616" i="5" a="1"/>
  <c r="AC616" i="5" s="1"/>
  <c r="AD617" i="5" a="1"/>
  <c r="AD617" i="5"/>
  <c r="AE617" i="5" s="1"/>
  <c r="AC617" i="5" a="1"/>
  <c r="AC617" i="5"/>
  <c r="AD618" i="5" a="1"/>
  <c r="AD618" i="5" s="1"/>
  <c r="AC618" i="5" a="1"/>
  <c r="AC618" i="5" s="1"/>
  <c r="AE618" i="5" s="1"/>
  <c r="AD619" i="5" a="1"/>
  <c r="AD619" i="5" s="1"/>
  <c r="AC619" i="5" a="1"/>
  <c r="AC619" i="5" s="1"/>
  <c r="AD620" i="5" a="1"/>
  <c r="AD620" i="5" s="1"/>
  <c r="AC620" i="5" a="1"/>
  <c r="AC620" i="5" s="1"/>
  <c r="AD621" i="5" a="1"/>
  <c r="AD621" i="5" s="1"/>
  <c r="AC621" i="5" a="1"/>
  <c r="AC621" i="5" s="1"/>
  <c r="AD622" i="5" a="1"/>
  <c r="AD622" i="5" s="1"/>
  <c r="AC622" i="5" a="1"/>
  <c r="AC622" i="5" s="1"/>
  <c r="AD623" i="5" a="1"/>
  <c r="AD623" i="5" s="1"/>
  <c r="AC623" i="5" a="1"/>
  <c r="AC623" i="5" s="1"/>
  <c r="AD624" i="5" a="1"/>
  <c r="AD624" i="5" s="1"/>
  <c r="AE624" i="5" s="1"/>
  <c r="AC624" i="5" a="1"/>
  <c r="AC624" i="5" s="1"/>
  <c r="AD625" i="5" a="1"/>
  <c r="AD625" i="5" s="1"/>
  <c r="AC625" i="5" a="1"/>
  <c r="AC625" i="5" s="1"/>
  <c r="AD626" i="5" a="1"/>
  <c r="AD626" i="5" s="1"/>
  <c r="AE626" i="5" s="1"/>
  <c r="AC626" i="5" a="1"/>
  <c r="AC626" i="5" s="1"/>
  <c r="AD627" i="5" a="1"/>
  <c r="AD627" i="5" s="1"/>
  <c r="AE627" i="5" s="1"/>
  <c r="AC627" i="5" a="1"/>
  <c r="AC627" i="5" s="1"/>
  <c r="AD628" i="5" a="1"/>
  <c r="AD628" i="5" s="1"/>
  <c r="AC628" i="5" a="1"/>
  <c r="AC628" i="5" s="1"/>
  <c r="AD629" i="5" a="1"/>
  <c r="AD629" i="5" s="1"/>
  <c r="AE629" i="5" s="1"/>
  <c r="AC629" i="5" a="1"/>
  <c r="AC629" i="5" s="1"/>
  <c r="AD630" i="5" a="1"/>
  <c r="AD630" i="5" s="1"/>
  <c r="AE630" i="5" s="1"/>
  <c r="AC630" i="5" a="1"/>
  <c r="AC630" i="5" s="1"/>
  <c r="AD631" i="5" a="1"/>
  <c r="AD631" i="5" s="1"/>
  <c r="AE631" i="5" s="1"/>
  <c r="AC631" i="5" a="1"/>
  <c r="AC631" i="5" s="1"/>
  <c r="AD632" i="5" a="1"/>
  <c r="AD632" i="5" s="1"/>
  <c r="AE632" i="5" s="1"/>
  <c r="AC632" i="5" a="1"/>
  <c r="AC632" i="5" s="1"/>
  <c r="AD633" i="5" a="1"/>
  <c r="AD633" i="5" s="1"/>
  <c r="AE633" i="5" s="1"/>
  <c r="AC633" i="5" a="1"/>
  <c r="AC633" i="5" s="1"/>
  <c r="AD634" i="5" a="1"/>
  <c r="AD634" i="5" s="1"/>
  <c r="AE634" i="5" s="1"/>
  <c r="AC634" i="5" a="1"/>
  <c r="AC634" i="5" s="1"/>
  <c r="AD635" i="5" a="1"/>
  <c r="AD635" i="5"/>
  <c r="AC635" i="5" a="1"/>
  <c r="AC635" i="5"/>
  <c r="AD636" i="5" a="1"/>
  <c r="AD636" i="5" s="1"/>
  <c r="AC636" i="5" a="1"/>
  <c r="AC636" i="5" s="1"/>
  <c r="AD637" i="5" a="1"/>
  <c r="AD637" i="5"/>
  <c r="AC637" i="5" a="1"/>
  <c r="AC637" i="5"/>
  <c r="AD638" i="5" a="1"/>
  <c r="AD638" i="5" s="1"/>
  <c r="AC638" i="5" a="1"/>
  <c r="AC638" i="5" s="1"/>
  <c r="AE638" i="5" s="1"/>
  <c r="AD639" i="5" a="1"/>
  <c r="AD639" i="5"/>
  <c r="AC639" i="5" a="1"/>
  <c r="AC639" i="5"/>
  <c r="AD640" i="5" a="1"/>
  <c r="AD640" i="5" s="1"/>
  <c r="AC640" i="5" a="1"/>
  <c r="AC640" i="5" s="1"/>
  <c r="AD641" i="5" a="1"/>
  <c r="AD641" i="5"/>
  <c r="AC641" i="5" a="1"/>
  <c r="AC641" i="5"/>
  <c r="AD642" i="5" a="1"/>
  <c r="AD642" i="5" s="1"/>
  <c r="AC642" i="5" a="1"/>
  <c r="AC642" i="5" s="1"/>
  <c r="AD643" i="5" a="1"/>
  <c r="AD643" i="5"/>
  <c r="AE643" i="5" s="1"/>
  <c r="AC643" i="5" a="1"/>
  <c r="AC643" i="5"/>
  <c r="AD644" i="5" a="1"/>
  <c r="AD644" i="5" s="1"/>
  <c r="AC644" i="5" a="1"/>
  <c r="AC644" i="5" s="1"/>
  <c r="AD645" i="5" a="1"/>
  <c r="AD645" i="5"/>
  <c r="AC645" i="5" a="1"/>
  <c r="AC645" i="5"/>
  <c r="AD646" i="5" a="1"/>
  <c r="AD646" i="5" s="1"/>
  <c r="AC646" i="5" a="1"/>
  <c r="AC646" i="5" s="1"/>
  <c r="AD647" i="5" a="1"/>
  <c r="AD647" i="5"/>
  <c r="AE647" i="5" s="1"/>
  <c r="AC647" i="5" a="1"/>
  <c r="AC647" i="5"/>
  <c r="AD648" i="5" a="1"/>
  <c r="AD648" i="5" s="1"/>
  <c r="AC648" i="5" a="1"/>
  <c r="AC648" i="5" s="1"/>
  <c r="AD649" i="5" a="1"/>
  <c r="AD649" i="5"/>
  <c r="AC649" i="5" a="1"/>
  <c r="AC649" i="5"/>
  <c r="AD650" i="5" a="1"/>
  <c r="AD650" i="5" s="1"/>
  <c r="AE650" i="5" s="1"/>
  <c r="AC650" i="5" a="1"/>
  <c r="AC650" i="5" s="1"/>
  <c r="AD651" i="5" a="1"/>
  <c r="AD651" i="5" s="1"/>
  <c r="AC651" i="5" a="1"/>
  <c r="AC651" i="5" s="1"/>
  <c r="AD652" i="5" a="1"/>
  <c r="AD652" i="5" s="1"/>
  <c r="AC652" i="5" a="1"/>
  <c r="AC652" i="5" s="1"/>
  <c r="AD653" i="5" a="1"/>
  <c r="AD653" i="5" s="1"/>
  <c r="AE653" i="5" s="1"/>
  <c r="AC653" i="5" a="1"/>
  <c r="AC653" i="5" s="1"/>
  <c r="AD654" i="5" a="1"/>
  <c r="AD654" i="5" s="1"/>
  <c r="AC654" i="5" a="1"/>
  <c r="AC654" i="5" s="1"/>
  <c r="AD655" i="5" a="1"/>
  <c r="AD655" i="5" s="1"/>
  <c r="AC655" i="5" a="1"/>
  <c r="AC655" i="5" s="1"/>
  <c r="AD656" i="5" a="1"/>
  <c r="AD656" i="5" s="1"/>
  <c r="AC656" i="5" a="1"/>
  <c r="AC656" i="5" s="1"/>
  <c r="AD657" i="5" a="1"/>
  <c r="AD657" i="5" s="1"/>
  <c r="AE657" i="5" s="1"/>
  <c r="AC657" i="5" a="1"/>
  <c r="AC657" i="5" s="1"/>
  <c r="AD658" i="5" a="1"/>
  <c r="AD658" i="5" s="1"/>
  <c r="AE658" i="5" s="1"/>
  <c r="AC658" i="5" a="1"/>
  <c r="AC658" i="5" s="1"/>
  <c r="AD659" i="5" a="1"/>
  <c r="AD659" i="5" s="1"/>
  <c r="AE659" i="5" s="1"/>
  <c r="AC659" i="5" a="1"/>
  <c r="AC659" i="5" s="1"/>
  <c r="AD660" i="5" a="1"/>
  <c r="AD660" i="5" s="1"/>
  <c r="AC660" i="5" a="1"/>
  <c r="AC660" i="5" s="1"/>
  <c r="AD661" i="5" a="1"/>
  <c r="AD661" i="5" s="1"/>
  <c r="AE661" i="5" s="1"/>
  <c r="AC661" i="5" a="1"/>
  <c r="AC661" i="5" s="1"/>
  <c r="AD662" i="5" a="1"/>
  <c r="AD662" i="5" s="1"/>
  <c r="AE662" i="5" s="1"/>
  <c r="AC662" i="5" a="1"/>
  <c r="AC662" i="5" s="1"/>
  <c r="AD663" i="5" a="1"/>
  <c r="AD663" i="5" s="1"/>
  <c r="AE663" i="5" s="1"/>
  <c r="AC663" i="5" a="1"/>
  <c r="AC663" i="5" s="1"/>
  <c r="AD664" i="5" a="1"/>
  <c r="AD664" i="5" s="1"/>
  <c r="AE664" i="5" s="1"/>
  <c r="AC664" i="5" a="1"/>
  <c r="AC664" i="5" s="1"/>
  <c r="AD665" i="5" a="1"/>
  <c r="AD665" i="5" s="1"/>
  <c r="AE665" i="5" s="1"/>
  <c r="AC665" i="5" a="1"/>
  <c r="AC665" i="5" s="1"/>
  <c r="AD666" i="5" a="1"/>
  <c r="AD666" i="5" s="1"/>
  <c r="AC666" i="5" a="1"/>
  <c r="AC666" i="5" s="1"/>
  <c r="AE666" i="5"/>
  <c r="AD667" i="5" a="1"/>
  <c r="AD667" i="5"/>
  <c r="AC667" i="5" a="1"/>
  <c r="AC667" i="5"/>
  <c r="AD668" i="5" a="1"/>
  <c r="AD668" i="5" s="1"/>
  <c r="AC668" i="5" a="1"/>
  <c r="AC668" i="5" s="1"/>
  <c r="AD669" i="5" a="1"/>
  <c r="AD669" i="5"/>
  <c r="AE669" i="5" s="1"/>
  <c r="AC669" i="5" a="1"/>
  <c r="AC669" i="5"/>
  <c r="AD670" i="5" a="1"/>
  <c r="AD670" i="5" s="1"/>
  <c r="AC670" i="5" a="1"/>
  <c r="AC670" i="5" s="1"/>
  <c r="AE670" i="5" s="1"/>
  <c r="AD671" i="5" a="1"/>
  <c r="AD671" i="5"/>
  <c r="AC671" i="5" a="1"/>
  <c r="AC671" i="5"/>
  <c r="AD672" i="5" a="1"/>
  <c r="AD672" i="5" s="1"/>
  <c r="AC672" i="5" a="1"/>
  <c r="AC672" i="5" s="1"/>
  <c r="AD673" i="5" a="1"/>
  <c r="AD673" i="5"/>
  <c r="AE673" i="5" s="1"/>
  <c r="AC673" i="5" a="1"/>
  <c r="AC673" i="5"/>
  <c r="AD674" i="5" a="1"/>
  <c r="AD674" i="5" s="1"/>
  <c r="AC674" i="5" a="1"/>
  <c r="AC674" i="5" s="1"/>
  <c r="AD675" i="5" a="1"/>
  <c r="AD675" i="5"/>
  <c r="AC675" i="5" a="1"/>
  <c r="AC675" i="5"/>
  <c r="AD676" i="5" a="1"/>
  <c r="AD676" i="5" s="1"/>
  <c r="AC676" i="5" a="1"/>
  <c r="AC676" i="5" s="1"/>
  <c r="AD677" i="5" a="1"/>
  <c r="AD677" i="5"/>
  <c r="AE677" i="5" s="1"/>
  <c r="AC677" i="5" a="1"/>
  <c r="AC677" i="5"/>
  <c r="AD678" i="5" a="1"/>
  <c r="AD678" i="5" s="1"/>
  <c r="AC678" i="5" a="1"/>
  <c r="AC678" i="5" s="1"/>
  <c r="AD679" i="5" a="1"/>
  <c r="AD679" i="5"/>
  <c r="AC679" i="5" a="1"/>
  <c r="AC679" i="5"/>
  <c r="AD680" i="5" a="1"/>
  <c r="AD680" i="5" s="1"/>
  <c r="AC680" i="5" a="1"/>
  <c r="AC680" i="5" s="1"/>
  <c r="AD681" i="5" a="1"/>
  <c r="AD681" i="5"/>
  <c r="AE681" i="5" s="1"/>
  <c r="AC681" i="5" a="1"/>
  <c r="AC681" i="5"/>
  <c r="AD682" i="5" a="1"/>
  <c r="AD682" i="5" s="1"/>
  <c r="AC682" i="5" a="1"/>
  <c r="AC682" i="5" s="1"/>
  <c r="AE682" i="5" s="1"/>
  <c r="AD683" i="5" a="1"/>
  <c r="AD683" i="5" s="1"/>
  <c r="AC683" i="5" a="1"/>
  <c r="AC683" i="5" s="1"/>
  <c r="AD684" i="5" a="1"/>
  <c r="AD684" i="5" s="1"/>
  <c r="AC684" i="5" a="1"/>
  <c r="AC684" i="5" s="1"/>
  <c r="AD685" i="5" a="1"/>
  <c r="AD685" i="5" s="1"/>
  <c r="AE685" i="5" s="1"/>
  <c r="AC685" i="5" a="1"/>
  <c r="AC685" i="5" s="1"/>
  <c r="AD686" i="5" a="1"/>
  <c r="AD686" i="5" s="1"/>
  <c r="AC686" i="5" a="1"/>
  <c r="AC686" i="5" s="1"/>
  <c r="AD687" i="5" a="1"/>
  <c r="AD687" i="5" s="1"/>
  <c r="AC687" i="5" a="1"/>
  <c r="AC687" i="5" s="1"/>
  <c r="AD688" i="5" a="1"/>
  <c r="AD688" i="5" s="1"/>
  <c r="AE688" i="5" s="1"/>
  <c r="AC688" i="5" a="1"/>
  <c r="AC688" i="5" s="1"/>
  <c r="AD689" i="5" a="1"/>
  <c r="AD689" i="5" s="1"/>
  <c r="AE689" i="5" s="1"/>
  <c r="AC689" i="5" a="1"/>
  <c r="AC689" i="5" s="1"/>
  <c r="AD690" i="5" a="1"/>
  <c r="AD690" i="5" s="1"/>
  <c r="AE690" i="5" s="1"/>
  <c r="AC690" i="5" a="1"/>
  <c r="AC690" i="5" s="1"/>
  <c r="AD691" i="5" a="1"/>
  <c r="AD691" i="5" s="1"/>
  <c r="AE691" i="5" s="1"/>
  <c r="AC691" i="5" a="1"/>
  <c r="AC691" i="5" s="1"/>
  <c r="AD692" i="5" a="1"/>
  <c r="AD692" i="5" s="1"/>
  <c r="AC692" i="5" a="1"/>
  <c r="AC692" i="5" s="1"/>
  <c r="AD693" i="5" a="1"/>
  <c r="AD693" i="5" s="1"/>
  <c r="AE693" i="5" s="1"/>
  <c r="AC693" i="5" a="1"/>
  <c r="AC693" i="5" s="1"/>
  <c r="AD694" i="5" a="1"/>
  <c r="AD694" i="5" s="1"/>
  <c r="AE694" i="5" s="1"/>
  <c r="AC694" i="5" a="1"/>
  <c r="AC694" i="5" s="1"/>
  <c r="AD695" i="5" a="1"/>
  <c r="AD695" i="5" s="1"/>
  <c r="AE695" i="5" s="1"/>
  <c r="AC695" i="5" a="1"/>
  <c r="AC695" i="5" s="1"/>
  <c r="AD696" i="5" a="1"/>
  <c r="AD696" i="5" s="1"/>
  <c r="AE696" i="5" s="1"/>
  <c r="AC696" i="5" a="1"/>
  <c r="AC696" i="5" s="1"/>
  <c r="AD697" i="5" a="1"/>
  <c r="AD697" i="5" s="1"/>
  <c r="AE697" i="5" s="1"/>
  <c r="AC697" i="5" a="1"/>
  <c r="AC697" i="5" s="1"/>
  <c r="AD698" i="5" a="1"/>
  <c r="AD698" i="5" s="1"/>
  <c r="AE698" i="5" s="1"/>
  <c r="AC698" i="5" a="1"/>
  <c r="AC698" i="5" s="1"/>
  <c r="AD699" i="5" a="1"/>
  <c r="AD699" i="5"/>
  <c r="AC699" i="5" a="1"/>
  <c r="AC699" i="5"/>
  <c r="AD700" i="5" a="1"/>
  <c r="AD700" i="5" s="1"/>
  <c r="AC700" i="5" a="1"/>
  <c r="AC700" i="5" s="1"/>
  <c r="AD701" i="5" a="1"/>
  <c r="AD701" i="5"/>
  <c r="AC701" i="5" a="1"/>
  <c r="AC701" i="5"/>
  <c r="AD702" i="5" a="1"/>
  <c r="AD702" i="5" s="1"/>
  <c r="AC702" i="5" a="1"/>
  <c r="AC702" i="5" s="1"/>
  <c r="AE702" i="5" s="1"/>
  <c r="AD703" i="5" a="1"/>
  <c r="AD703" i="5"/>
  <c r="AC703" i="5" a="1"/>
  <c r="AC703" i="5"/>
  <c r="AD704" i="5" a="1"/>
  <c r="AD704" i="5" s="1"/>
  <c r="AC704" i="5" a="1"/>
  <c r="AC704" i="5" s="1"/>
  <c r="AD705" i="5" a="1"/>
  <c r="AD705" i="5"/>
  <c r="AC705" i="5" a="1"/>
  <c r="AC705" i="5"/>
  <c r="AD706" i="5" a="1"/>
  <c r="AD706" i="5" s="1"/>
  <c r="AC706" i="5" a="1"/>
  <c r="AC706" i="5" s="1"/>
  <c r="AD707" i="5" a="1"/>
  <c r="AD707" i="5"/>
  <c r="AE707" i="5" s="1"/>
  <c r="AC707" i="5" a="1"/>
  <c r="AC707" i="5"/>
  <c r="AD708" i="5" a="1"/>
  <c r="AD708" i="5" s="1"/>
  <c r="AC708" i="5" a="1"/>
  <c r="AC708" i="5" s="1"/>
  <c r="AD709" i="5" a="1"/>
  <c r="AD709" i="5"/>
  <c r="AC709" i="5" a="1"/>
  <c r="AC709" i="5"/>
  <c r="AD710" i="5" a="1"/>
  <c r="AD710" i="5" s="1"/>
  <c r="AC710" i="5" a="1"/>
  <c r="AC710" i="5" s="1"/>
  <c r="AD711" i="5" a="1"/>
  <c r="AD711" i="5"/>
  <c r="AE711" i="5" s="1"/>
  <c r="AC711" i="5" a="1"/>
  <c r="AC711" i="5"/>
  <c r="AD712" i="5" a="1"/>
  <c r="AD712" i="5" s="1"/>
  <c r="AC712" i="5" a="1"/>
  <c r="AC712" i="5" s="1"/>
  <c r="AD713" i="5" a="1"/>
  <c r="AD713" i="5"/>
  <c r="AC713" i="5" a="1"/>
  <c r="AC713" i="5"/>
  <c r="AD714" i="5" a="1"/>
  <c r="AD714" i="5" s="1"/>
  <c r="AE714" i="5" s="1"/>
  <c r="AC714" i="5" a="1"/>
  <c r="AC714" i="5" s="1"/>
  <c r="AD715" i="5" a="1"/>
  <c r="AD715" i="5" s="1"/>
  <c r="AC715" i="5" a="1"/>
  <c r="AC715" i="5" s="1"/>
  <c r="AD716" i="5" a="1"/>
  <c r="AD716" i="5" s="1"/>
  <c r="AC716" i="5" a="1"/>
  <c r="AC716" i="5" s="1"/>
  <c r="AD717" i="5" a="1"/>
  <c r="AD717" i="5" s="1"/>
  <c r="AE717" i="5" s="1"/>
  <c r="AC717" i="5" a="1"/>
  <c r="AC717" i="5" s="1"/>
  <c r="AD718" i="5" a="1"/>
  <c r="AD718" i="5" s="1"/>
  <c r="AC718" i="5" a="1"/>
  <c r="AC718" i="5" s="1"/>
  <c r="AD719" i="5" a="1"/>
  <c r="AD719" i="5" s="1"/>
  <c r="AC719" i="5" a="1"/>
  <c r="AC719" i="5" s="1"/>
  <c r="AD720" i="5" a="1"/>
  <c r="AD720" i="5" s="1"/>
  <c r="AE720" i="5" s="1"/>
  <c r="AC720" i="5" a="1"/>
  <c r="AC720" i="5" s="1"/>
  <c r="AD721" i="5" a="1"/>
  <c r="AD721" i="5" s="1"/>
  <c r="AE721" i="5" s="1"/>
  <c r="AC721" i="5" a="1"/>
  <c r="AC721" i="5" s="1"/>
  <c r="AD722" i="5" a="1"/>
  <c r="AD722" i="5" s="1"/>
  <c r="AE722" i="5" s="1"/>
  <c r="AC722" i="5" a="1"/>
  <c r="AC722" i="5" s="1"/>
  <c r="AD723" i="5" a="1"/>
  <c r="AD723" i="5" s="1"/>
  <c r="AE723" i="5" s="1"/>
  <c r="AC723" i="5" a="1"/>
  <c r="AC723" i="5" s="1"/>
  <c r="AD724" i="5" a="1"/>
  <c r="AD724" i="5" s="1"/>
  <c r="AC724" i="5" a="1"/>
  <c r="AC724" i="5" s="1"/>
  <c r="AD725" i="5" a="1"/>
  <c r="AD725" i="5" s="1"/>
  <c r="AE725" i="5" s="1"/>
  <c r="AC725" i="5" a="1"/>
  <c r="AC725" i="5" s="1"/>
  <c r="AD726" i="5" a="1"/>
  <c r="AD726" i="5" s="1"/>
  <c r="AE726" i="5" s="1"/>
  <c r="AC726" i="5" a="1"/>
  <c r="AC726" i="5" s="1"/>
  <c r="AD727" i="5" a="1"/>
  <c r="AD727" i="5" s="1"/>
  <c r="AE727" i="5" s="1"/>
  <c r="AC727" i="5" a="1"/>
  <c r="AC727" i="5" s="1"/>
  <c r="AD728" i="5" a="1"/>
  <c r="AD728" i="5" s="1"/>
  <c r="AE728" i="5" s="1"/>
  <c r="AC728" i="5" a="1"/>
  <c r="AC728" i="5" s="1"/>
  <c r="AD729" i="5" a="1"/>
  <c r="AD729" i="5" s="1"/>
  <c r="AE729" i="5" s="1"/>
  <c r="AC729" i="5" a="1"/>
  <c r="AC729" i="5" s="1"/>
  <c r="AD730" i="5" a="1"/>
  <c r="AD730" i="5" s="1"/>
  <c r="AC730" i="5" a="1"/>
  <c r="AC730" i="5" s="1"/>
  <c r="AE730" i="5"/>
  <c r="AD731" i="5" a="1"/>
  <c r="AD731" i="5"/>
  <c r="AC731" i="5" a="1"/>
  <c r="AC731" i="5"/>
  <c r="AD732" i="5" a="1"/>
  <c r="AD732" i="5" s="1"/>
  <c r="AC732" i="5" a="1"/>
  <c r="AC732" i="5" s="1"/>
  <c r="AD733" i="5" a="1"/>
  <c r="AD733" i="5"/>
  <c r="AE733" i="5" s="1"/>
  <c r="AC733" i="5" a="1"/>
  <c r="AC733" i="5"/>
  <c r="AD734" i="5" a="1"/>
  <c r="AD734" i="5" s="1"/>
  <c r="AC734" i="5" a="1"/>
  <c r="AC734" i="5" s="1"/>
  <c r="AE734" i="5" s="1"/>
  <c r="AD735" i="5" a="1"/>
  <c r="AD735" i="5"/>
  <c r="AC735" i="5" a="1"/>
  <c r="AC735" i="5"/>
  <c r="AD736" i="5" a="1"/>
  <c r="AD736" i="5" s="1"/>
  <c r="AC736" i="5" a="1"/>
  <c r="AC736" i="5" s="1"/>
  <c r="AD737" i="5" a="1"/>
  <c r="AD737" i="5"/>
  <c r="AE737" i="5" s="1"/>
  <c r="AC737" i="5" a="1"/>
  <c r="AC737" i="5"/>
  <c r="AD738" i="5" a="1"/>
  <c r="AD738" i="5" s="1"/>
  <c r="AC738" i="5" a="1"/>
  <c r="AC738" i="5" s="1"/>
  <c r="AD739" i="5" a="1"/>
  <c r="AD739" i="5"/>
  <c r="AC739" i="5" a="1"/>
  <c r="AC739" i="5"/>
  <c r="AD740" i="5" a="1"/>
  <c r="AD740" i="5" s="1"/>
  <c r="AC740" i="5" a="1"/>
  <c r="AC740" i="5" s="1"/>
  <c r="AD741" i="5" a="1"/>
  <c r="AD741" i="5"/>
  <c r="AE741" i="5" s="1"/>
  <c r="AC741" i="5" a="1"/>
  <c r="AC741" i="5"/>
  <c r="AD742" i="5" a="1"/>
  <c r="AD742" i="5" s="1"/>
  <c r="AC742" i="5" a="1"/>
  <c r="AC742" i="5" s="1"/>
  <c r="AD743" i="5" a="1"/>
  <c r="AD743" i="5"/>
  <c r="AC743" i="5" a="1"/>
  <c r="AC743" i="5"/>
  <c r="AD744" i="5" a="1"/>
  <c r="AD744" i="5" s="1"/>
  <c r="AC744" i="5" a="1"/>
  <c r="AC744" i="5" s="1"/>
  <c r="AD745" i="5" a="1"/>
  <c r="AD745" i="5"/>
  <c r="AE745" i="5" s="1"/>
  <c r="AC745" i="5" a="1"/>
  <c r="AC745" i="5"/>
  <c r="AD746" i="5" a="1"/>
  <c r="AD746" i="5" s="1"/>
  <c r="AC746" i="5" a="1"/>
  <c r="AC746" i="5" s="1"/>
  <c r="AE746" i="5" s="1"/>
  <c r="AD747" i="5" a="1"/>
  <c r="AD747" i="5" s="1"/>
  <c r="AC747" i="5" a="1"/>
  <c r="AC747" i="5" s="1"/>
  <c r="AD748" i="5" a="1"/>
  <c r="AD748" i="5" s="1"/>
  <c r="AC748" i="5" a="1"/>
  <c r="AC748" i="5" s="1"/>
  <c r="AD749" i="5" a="1"/>
  <c r="AD749" i="5" s="1"/>
  <c r="AC749" i="5" a="1"/>
  <c r="AC749" i="5" s="1"/>
  <c r="AD750" i="5" a="1"/>
  <c r="AD750" i="5" s="1"/>
  <c r="AC750" i="5" a="1"/>
  <c r="AC750" i="5" s="1"/>
  <c r="AD751" i="5" a="1"/>
  <c r="AD751" i="5" s="1"/>
  <c r="AC751" i="5" a="1"/>
  <c r="AC751" i="5" s="1"/>
  <c r="AD752" i="5" a="1"/>
  <c r="AD752" i="5" s="1"/>
  <c r="AC752" i="5" a="1"/>
  <c r="AC752" i="5" s="1"/>
  <c r="AD753" i="5" a="1"/>
  <c r="AD753" i="5" s="1"/>
  <c r="AC753" i="5" a="1"/>
  <c r="AC753" i="5" s="1"/>
  <c r="AD754" i="5" a="1"/>
  <c r="AD754" i="5" s="1"/>
  <c r="AE754" i="5" s="1"/>
  <c r="AC754" i="5" a="1"/>
  <c r="AC754" i="5" s="1"/>
  <c r="AD755" i="5" a="1"/>
  <c r="AD755" i="5" s="1"/>
  <c r="AC755" i="5" a="1"/>
  <c r="AC755" i="5" s="1"/>
  <c r="AD756" i="5" a="1"/>
  <c r="AD756" i="5" s="1"/>
  <c r="AC756" i="5" a="1"/>
  <c r="AC756" i="5" s="1"/>
  <c r="AD757" i="5" a="1"/>
  <c r="AD757" i="5" s="1"/>
  <c r="AC757" i="5" a="1"/>
  <c r="AC757" i="5" s="1"/>
  <c r="AD758" i="5" a="1"/>
  <c r="AD758" i="5" s="1"/>
  <c r="AE758" i="5" s="1"/>
  <c r="AC758" i="5" a="1"/>
  <c r="AC758" i="5" s="1"/>
  <c r="AD759" i="5" a="1"/>
  <c r="AD759" i="5" s="1"/>
  <c r="AC759" i="5" a="1"/>
  <c r="AC759" i="5" s="1"/>
  <c r="AD760" i="5" a="1"/>
  <c r="AD760" i="5" s="1"/>
  <c r="AE760" i="5" s="1"/>
  <c r="AC760" i="5" a="1"/>
  <c r="AC760" i="5" s="1"/>
  <c r="AD761" i="5" a="1"/>
  <c r="AD761" i="5" s="1"/>
  <c r="AC761" i="5" a="1"/>
  <c r="AC761" i="5" s="1"/>
  <c r="AD762" i="5" a="1"/>
  <c r="AD762" i="5" s="1"/>
  <c r="AE762" i="5" s="1"/>
  <c r="AC762" i="5" a="1"/>
  <c r="AC762" i="5" s="1"/>
  <c r="AD763" i="5" a="1"/>
  <c r="AD763" i="5"/>
  <c r="AC763" i="5" a="1"/>
  <c r="AC763" i="5"/>
  <c r="AD764" i="5" a="1"/>
  <c r="AD764" i="5" s="1"/>
  <c r="AC764" i="5" a="1"/>
  <c r="AC764" i="5" s="1"/>
  <c r="AD765" i="5" a="1"/>
  <c r="AD765" i="5"/>
  <c r="AC765" i="5" a="1"/>
  <c r="AC765" i="5"/>
  <c r="AD766" i="5" a="1"/>
  <c r="AD766" i="5" s="1"/>
  <c r="AC766" i="5" a="1"/>
  <c r="AC766" i="5" s="1"/>
  <c r="AE766" i="5" s="1"/>
  <c r="AD767" i="5" a="1"/>
  <c r="AD767" i="5"/>
  <c r="AC767" i="5" a="1"/>
  <c r="AC767" i="5"/>
  <c r="AD768" i="5" a="1"/>
  <c r="AD768" i="5" s="1"/>
  <c r="AC768" i="5" a="1"/>
  <c r="AC768" i="5" s="1"/>
  <c r="AD769" i="5" a="1"/>
  <c r="AD769" i="5"/>
  <c r="AC769" i="5" a="1"/>
  <c r="AC769" i="5"/>
  <c r="AD770" i="5" a="1"/>
  <c r="AD770" i="5" s="1"/>
  <c r="AC770" i="5" a="1"/>
  <c r="AC770" i="5" s="1"/>
  <c r="AD771" i="5" a="1"/>
  <c r="AD771" i="5"/>
  <c r="AE771" i="5" s="1"/>
  <c r="AC771" i="5" a="1"/>
  <c r="AC771" i="5"/>
  <c r="AD772" i="5" a="1"/>
  <c r="AD772" i="5" s="1"/>
  <c r="AC772" i="5" a="1"/>
  <c r="AC772" i="5" s="1"/>
  <c r="AD773" i="5" a="1"/>
  <c r="AD773" i="5"/>
  <c r="AC773" i="5" a="1"/>
  <c r="AC773" i="5"/>
  <c r="AD774" i="5" a="1"/>
  <c r="AD774" i="5" s="1"/>
  <c r="AC774" i="5" a="1"/>
  <c r="AC774" i="5" s="1"/>
  <c r="AD775" i="5" a="1"/>
  <c r="AD775" i="5"/>
  <c r="AE775" i="5" s="1"/>
  <c r="AC775" i="5" a="1"/>
  <c r="AC775" i="5"/>
  <c r="AD776" i="5" a="1"/>
  <c r="AD776" i="5" s="1"/>
  <c r="AC776" i="5" a="1"/>
  <c r="AC776" i="5" s="1"/>
  <c r="AD777" i="5" a="1"/>
  <c r="AD777" i="5"/>
  <c r="AC777" i="5" a="1"/>
  <c r="AC777" i="5"/>
  <c r="AD778" i="5" a="1"/>
  <c r="AD778" i="5" s="1"/>
  <c r="AE778" i="5" s="1"/>
  <c r="AC778" i="5" a="1"/>
  <c r="AC778" i="5" s="1"/>
  <c r="AD779" i="5" a="1"/>
  <c r="AD779" i="5" s="1"/>
  <c r="AC779" i="5" a="1"/>
  <c r="AC779" i="5" s="1"/>
  <c r="AD780" i="5" a="1"/>
  <c r="AD780" i="5" s="1"/>
  <c r="AC780" i="5" a="1"/>
  <c r="AC780" i="5" s="1"/>
  <c r="AD781" i="5" a="1"/>
  <c r="AD781" i="5" s="1"/>
  <c r="AC781" i="5" a="1"/>
  <c r="AC781" i="5" s="1"/>
  <c r="AD782" i="5" a="1"/>
  <c r="AD782" i="5" s="1"/>
  <c r="AC782" i="5" a="1"/>
  <c r="AC782" i="5" s="1"/>
  <c r="AD783" i="5" a="1"/>
  <c r="AD783" i="5" s="1"/>
  <c r="AC783" i="5" a="1"/>
  <c r="AC783" i="5" s="1"/>
  <c r="AD784" i="5" a="1"/>
  <c r="AD784" i="5" s="1"/>
  <c r="AC784" i="5" a="1"/>
  <c r="AC784" i="5" s="1"/>
  <c r="AD785" i="5" a="1"/>
  <c r="AD785" i="5" s="1"/>
  <c r="AC785" i="5" a="1"/>
  <c r="AC785" i="5" s="1"/>
  <c r="AD786" i="5" a="1"/>
  <c r="AD786" i="5" s="1"/>
  <c r="AE786" i="5" s="1"/>
  <c r="AC786" i="5" a="1"/>
  <c r="AC786" i="5" s="1"/>
  <c r="AD787" i="5" a="1"/>
  <c r="AD787" i="5" s="1"/>
  <c r="AC787" i="5" a="1"/>
  <c r="AC787" i="5" s="1"/>
  <c r="AD788" i="5" a="1"/>
  <c r="AD788" i="5" s="1"/>
  <c r="AC788" i="5" a="1"/>
  <c r="AC788" i="5" s="1"/>
  <c r="AD789" i="5" a="1"/>
  <c r="AD789" i="5" s="1"/>
  <c r="AC789" i="5" a="1"/>
  <c r="AC789" i="5" s="1"/>
  <c r="AD790" i="5" a="1"/>
  <c r="AD790" i="5" s="1"/>
  <c r="AE790" i="5" s="1"/>
  <c r="AC790" i="5" a="1"/>
  <c r="AC790" i="5" s="1"/>
  <c r="AD791" i="5" a="1"/>
  <c r="AD791" i="5" s="1"/>
  <c r="AC791" i="5" a="1"/>
  <c r="AC791" i="5" s="1"/>
  <c r="AD792" i="5" a="1"/>
  <c r="AD792" i="5" s="1"/>
  <c r="AE792" i="5" s="1"/>
  <c r="AC792" i="5" a="1"/>
  <c r="AC792" i="5" s="1"/>
  <c r="AD793" i="5" a="1"/>
  <c r="AD793" i="5" s="1"/>
  <c r="AC793" i="5" a="1"/>
  <c r="AC793" i="5" s="1"/>
  <c r="AD794" i="5" a="1"/>
  <c r="AD794" i="5" s="1"/>
  <c r="AC794" i="5" a="1"/>
  <c r="AC794" i="5" s="1"/>
  <c r="AE794" i="5"/>
  <c r="AD795" i="5" a="1"/>
  <c r="AD795" i="5"/>
  <c r="AC795" i="5" a="1"/>
  <c r="AC795" i="5"/>
  <c r="AD796" i="5" a="1"/>
  <c r="AD796" i="5" s="1"/>
  <c r="AC796" i="5" a="1"/>
  <c r="AC796" i="5" s="1"/>
  <c r="AD797" i="5" a="1"/>
  <c r="AD797" i="5"/>
  <c r="AE797" i="5" s="1"/>
  <c r="AC797" i="5" a="1"/>
  <c r="AC797" i="5"/>
  <c r="AD798" i="5" a="1"/>
  <c r="AD798" i="5" s="1"/>
  <c r="AC798" i="5" a="1"/>
  <c r="AC798" i="5" s="1"/>
  <c r="AE798" i="5" s="1"/>
  <c r="AD799" i="5" a="1"/>
  <c r="AD799" i="5"/>
  <c r="AC799" i="5" a="1"/>
  <c r="AC799" i="5"/>
  <c r="AD800" i="5" a="1"/>
  <c r="AD800" i="5" s="1"/>
  <c r="AC800" i="5" a="1"/>
  <c r="AC800" i="5" s="1"/>
  <c r="AD801" i="5" a="1"/>
  <c r="AD801" i="5"/>
  <c r="AE801" i="5" s="1"/>
  <c r="AC801" i="5" a="1"/>
  <c r="AC801" i="5"/>
  <c r="AD802" i="5" a="1"/>
  <c r="AD802" i="5" s="1"/>
  <c r="AC802" i="5" a="1"/>
  <c r="AC802" i="5" s="1"/>
  <c r="AD803" i="5" a="1"/>
  <c r="AD803" i="5"/>
  <c r="AC803" i="5" a="1"/>
  <c r="AC803" i="5"/>
  <c r="AD804" i="5" a="1"/>
  <c r="AD804" i="5" s="1"/>
  <c r="AC804" i="5" a="1"/>
  <c r="AC804" i="5" s="1"/>
  <c r="AD805" i="5" a="1"/>
  <c r="AD805" i="5"/>
  <c r="AE805" i="5" s="1"/>
  <c r="AC805" i="5" a="1"/>
  <c r="AC805" i="5"/>
  <c r="AD806" i="5" a="1"/>
  <c r="AD806" i="5" s="1"/>
  <c r="AC806" i="5" a="1"/>
  <c r="AC806" i="5" s="1"/>
  <c r="AD807" i="5" a="1"/>
  <c r="AD807" i="5"/>
  <c r="AC807" i="5" a="1"/>
  <c r="AC807" i="5"/>
  <c r="AD808" i="5" a="1"/>
  <c r="AD808" i="5" s="1"/>
  <c r="AC808" i="5" a="1"/>
  <c r="AC808" i="5" s="1"/>
  <c r="AD809" i="5" a="1"/>
  <c r="AD809" i="5"/>
  <c r="AE809" i="5" s="1"/>
  <c r="AC809" i="5" a="1"/>
  <c r="AC809" i="5"/>
  <c r="AD810" i="5" a="1"/>
  <c r="AD810" i="5" s="1"/>
  <c r="AC810" i="5" a="1"/>
  <c r="AC810" i="5" s="1"/>
  <c r="AE810" i="5" s="1"/>
  <c r="AD811" i="5" a="1"/>
  <c r="AD811" i="5" s="1"/>
  <c r="AC811" i="5" a="1"/>
  <c r="AC811" i="5" s="1"/>
  <c r="AD812" i="5" a="1"/>
  <c r="AD812" i="5" s="1"/>
  <c r="AC812" i="5" a="1"/>
  <c r="AC812" i="5" s="1"/>
  <c r="AD813" i="5" a="1"/>
  <c r="AD813" i="5" s="1"/>
  <c r="AE813" i="5" s="1"/>
  <c r="AC813" i="5" a="1"/>
  <c r="AC813" i="5" s="1"/>
  <c r="AD814" i="5" a="1"/>
  <c r="AD814" i="5" s="1"/>
  <c r="AC814" i="5" a="1"/>
  <c r="AC814" i="5" s="1"/>
  <c r="AD815" i="5" a="1"/>
  <c r="AD815" i="5" s="1"/>
  <c r="AC815" i="5" a="1"/>
  <c r="AC815" i="5" s="1"/>
  <c r="AD816" i="5" a="1"/>
  <c r="AD816" i="5" s="1"/>
  <c r="AE816" i="5" s="1"/>
  <c r="AC816" i="5" a="1"/>
  <c r="AC816" i="5" s="1"/>
  <c r="AD817" i="5" a="1"/>
  <c r="AD817" i="5" s="1"/>
  <c r="AE817" i="5" s="1"/>
  <c r="AC817" i="5" a="1"/>
  <c r="AC817" i="5" s="1"/>
  <c r="AD818" i="5" a="1"/>
  <c r="AD818" i="5" s="1"/>
  <c r="AE818" i="5" s="1"/>
  <c r="AC818" i="5" a="1"/>
  <c r="AC818" i="5" s="1"/>
  <c r="AD819" i="5" a="1"/>
  <c r="AD819" i="5" s="1"/>
  <c r="AE819" i="5" s="1"/>
  <c r="AC819" i="5" a="1"/>
  <c r="AC819" i="5" s="1"/>
  <c r="AD820" i="5" a="1"/>
  <c r="AD820" i="5" s="1"/>
  <c r="AC820" i="5" a="1"/>
  <c r="AC820" i="5" s="1"/>
  <c r="AD821" i="5" a="1"/>
  <c r="AD821" i="5" s="1"/>
  <c r="AE821" i="5" s="1"/>
  <c r="AC821" i="5" a="1"/>
  <c r="AC821" i="5" s="1"/>
  <c r="AD822" i="5" a="1"/>
  <c r="AD822" i="5" s="1"/>
  <c r="AE822" i="5" s="1"/>
  <c r="AC822" i="5" a="1"/>
  <c r="AC822" i="5" s="1"/>
  <c r="AD823" i="5" a="1"/>
  <c r="AD823" i="5" s="1"/>
  <c r="AE823" i="5" s="1"/>
  <c r="AC823" i="5" a="1"/>
  <c r="AC823" i="5" s="1"/>
  <c r="AD824" i="5" a="1"/>
  <c r="AD824" i="5" s="1"/>
  <c r="AE824" i="5" s="1"/>
  <c r="AC824" i="5" a="1"/>
  <c r="AC824" i="5" s="1"/>
  <c r="AD825" i="5" a="1"/>
  <c r="AD825" i="5" s="1"/>
  <c r="AE825" i="5" s="1"/>
  <c r="AC825" i="5" a="1"/>
  <c r="AC825" i="5" s="1"/>
  <c r="AD826" i="5" a="1"/>
  <c r="AD826" i="5" s="1"/>
  <c r="AE826" i="5" s="1"/>
  <c r="AC826" i="5" a="1"/>
  <c r="AC826" i="5" s="1"/>
  <c r="AD827" i="5" a="1"/>
  <c r="AD827" i="5"/>
  <c r="AC827" i="5" a="1"/>
  <c r="AC827" i="5"/>
  <c r="AD828" i="5" a="1"/>
  <c r="AD828" i="5" s="1"/>
  <c r="AC828" i="5" a="1"/>
  <c r="AC828" i="5" s="1"/>
  <c r="AD829" i="5" a="1"/>
  <c r="AD829" i="5"/>
  <c r="AC829" i="5" a="1"/>
  <c r="AC829" i="5"/>
  <c r="AD830" i="5" a="1"/>
  <c r="AD830" i="5" s="1"/>
  <c r="AC830" i="5" a="1"/>
  <c r="AC830" i="5" s="1"/>
  <c r="AE830" i="5" s="1"/>
  <c r="AD831" i="5" a="1"/>
  <c r="AD831" i="5"/>
  <c r="AC831" i="5" a="1"/>
  <c r="AC831" i="5"/>
  <c r="AD832" i="5" a="1"/>
  <c r="AD832" i="5" s="1"/>
  <c r="AC832" i="5" a="1"/>
  <c r="AC832" i="5" s="1"/>
  <c r="AD833" i="5" a="1"/>
  <c r="AD833" i="5"/>
  <c r="AC833" i="5" a="1"/>
  <c r="AC833" i="5"/>
  <c r="AD834" i="5" a="1"/>
  <c r="AD834" i="5" s="1"/>
  <c r="AC834" i="5" a="1"/>
  <c r="AC834" i="5" s="1"/>
  <c r="AD835" i="5" a="1"/>
  <c r="AD835" i="5"/>
  <c r="AE835" i="5" s="1"/>
  <c r="AC835" i="5" a="1"/>
  <c r="AC835" i="5"/>
  <c r="AD836" i="5" a="1"/>
  <c r="AD836" i="5" s="1"/>
  <c r="AC836" i="5" a="1"/>
  <c r="AC836" i="5" s="1"/>
  <c r="AD837" i="5" a="1"/>
  <c r="AD837" i="5"/>
  <c r="AC837" i="5" a="1"/>
  <c r="AC837" i="5"/>
  <c r="AD838" i="5" a="1"/>
  <c r="AD838" i="5" s="1"/>
  <c r="AC838" i="5" a="1"/>
  <c r="AC838" i="5" s="1"/>
  <c r="AD839" i="5" a="1"/>
  <c r="AD839" i="5"/>
  <c r="AE839" i="5" s="1"/>
  <c r="AC839" i="5" a="1"/>
  <c r="AC839" i="5"/>
  <c r="AD840" i="5" a="1"/>
  <c r="AD840" i="5" s="1"/>
  <c r="AC840" i="5" a="1"/>
  <c r="AC840" i="5" s="1"/>
  <c r="AD841" i="5" a="1"/>
  <c r="AD841" i="5"/>
  <c r="AC841" i="5" a="1"/>
  <c r="AC841" i="5"/>
  <c r="AD842" i="5" a="1"/>
  <c r="AD842" i="5" s="1"/>
  <c r="AE842" i="5" s="1"/>
  <c r="AC842" i="5" a="1"/>
  <c r="AC842" i="5" s="1"/>
  <c r="AD843" i="5" a="1"/>
  <c r="AD843" i="5" s="1"/>
  <c r="AC843" i="5" a="1"/>
  <c r="AC843" i="5" s="1"/>
  <c r="AD844" i="5" a="1"/>
  <c r="AD844" i="5" s="1"/>
  <c r="AE844" i="5" s="1"/>
  <c r="AC844" i="5" a="1"/>
  <c r="AC844" i="5" s="1"/>
  <c r="AD845" i="5" a="1"/>
  <c r="AD845" i="5" s="1"/>
  <c r="AE845" i="5" s="1"/>
  <c r="AC845" i="5" a="1"/>
  <c r="AC845" i="5" s="1"/>
  <c r="AD846" i="5" a="1"/>
  <c r="AD846" i="5" s="1"/>
  <c r="AC846" i="5" a="1"/>
  <c r="AC846" i="5" s="1"/>
  <c r="AD847" i="5" a="1"/>
  <c r="AD847" i="5" s="1"/>
  <c r="AC847" i="5" a="1"/>
  <c r="AC847" i="5" s="1"/>
  <c r="AD848" i="5" a="1"/>
  <c r="AD848" i="5" s="1"/>
  <c r="AE848" i="5" s="1"/>
  <c r="AC848" i="5" a="1"/>
  <c r="AC848" i="5" s="1"/>
  <c r="AD849" i="5" a="1"/>
  <c r="AD849" i="5" s="1"/>
  <c r="AE849" i="5" s="1"/>
  <c r="AC849" i="5" a="1"/>
  <c r="AC849" i="5" s="1"/>
  <c r="AD850" i="5" a="1"/>
  <c r="AD850" i="5" s="1"/>
  <c r="AE850" i="5" s="1"/>
  <c r="AC850" i="5" a="1"/>
  <c r="AC850" i="5" s="1"/>
  <c r="AD851" i="5" a="1"/>
  <c r="AD851" i="5" s="1"/>
  <c r="AE851" i="5" s="1"/>
  <c r="AC851" i="5" a="1"/>
  <c r="AC851" i="5" s="1"/>
  <c r="AD852" i="5" a="1"/>
  <c r="AD852" i="5" s="1"/>
  <c r="AC852" i="5" a="1"/>
  <c r="AC852" i="5" s="1"/>
  <c r="AD853" i="5" a="1"/>
  <c r="AD853" i="5" s="1"/>
  <c r="AE853" i="5" s="1"/>
  <c r="AC853" i="5" a="1"/>
  <c r="AC853" i="5" s="1"/>
  <c r="AD854" i="5" a="1"/>
  <c r="AD854" i="5" s="1"/>
  <c r="AE854" i="5" s="1"/>
  <c r="AC854" i="5" a="1"/>
  <c r="AC854" i="5" s="1"/>
  <c r="AD855" i="5" a="1"/>
  <c r="AD855" i="5" s="1"/>
  <c r="AE855" i="5" s="1"/>
  <c r="AC855" i="5" a="1"/>
  <c r="AC855" i="5" s="1"/>
  <c r="AD856" i="5" a="1"/>
  <c r="AD856" i="5" s="1"/>
  <c r="AE856" i="5" s="1"/>
  <c r="AC856" i="5" a="1"/>
  <c r="AC856" i="5" s="1"/>
  <c r="AD857" i="5" a="1"/>
  <c r="AD857" i="5" s="1"/>
  <c r="AE857" i="5" s="1"/>
  <c r="AC857" i="5" a="1"/>
  <c r="AC857" i="5" s="1"/>
  <c r="AD858" i="5" a="1"/>
  <c r="AD858" i="5" s="1"/>
  <c r="AC858" i="5" a="1"/>
  <c r="AC858" i="5" s="1"/>
  <c r="AE858" i="5"/>
  <c r="AD859" i="5" a="1"/>
  <c r="AD859" i="5"/>
  <c r="AC859" i="5" a="1"/>
  <c r="AC859" i="5"/>
  <c r="AD860" i="5" a="1"/>
  <c r="AD860" i="5" s="1"/>
  <c r="AC860" i="5" a="1"/>
  <c r="AC860" i="5" s="1"/>
  <c r="AD861" i="5" a="1"/>
  <c r="AD861" i="5"/>
  <c r="AE861" i="5" s="1"/>
  <c r="AC861" i="5" a="1"/>
  <c r="AC861" i="5"/>
  <c r="AD862" i="5" a="1"/>
  <c r="AD862" i="5" s="1"/>
  <c r="AC862" i="5" a="1"/>
  <c r="AC862" i="5" s="1"/>
  <c r="AE862" i="5" s="1"/>
  <c r="AD863" i="5" a="1"/>
  <c r="AD863" i="5"/>
  <c r="AC863" i="5" a="1"/>
  <c r="AC863" i="5"/>
  <c r="AD864" i="5" a="1"/>
  <c r="AD864" i="5" s="1"/>
  <c r="AC864" i="5" a="1"/>
  <c r="AC864" i="5" s="1"/>
  <c r="AD865" i="5" a="1"/>
  <c r="AD865" i="5"/>
  <c r="AE865" i="5" s="1"/>
  <c r="AC865" i="5" a="1"/>
  <c r="AC865" i="5"/>
  <c r="AD866" i="5" a="1"/>
  <c r="AD866" i="5" s="1"/>
  <c r="AC866" i="5" a="1"/>
  <c r="AC866" i="5" s="1"/>
  <c r="AD867" i="5" a="1"/>
  <c r="AD867" i="5"/>
  <c r="AC867" i="5" a="1"/>
  <c r="AC867" i="5"/>
  <c r="AD868" i="5" a="1"/>
  <c r="AD868" i="5" s="1"/>
  <c r="AC868" i="5" a="1"/>
  <c r="AC868" i="5" s="1"/>
  <c r="AD869" i="5" a="1"/>
  <c r="AD869" i="5"/>
  <c r="AE869" i="5" s="1"/>
  <c r="AC869" i="5" a="1"/>
  <c r="AC869" i="5"/>
  <c r="AD870" i="5" a="1"/>
  <c r="AD870" i="5" s="1"/>
  <c r="AC870" i="5" a="1"/>
  <c r="AC870" i="5" s="1"/>
  <c r="AD871" i="5" a="1"/>
  <c r="AD871" i="5"/>
  <c r="AC871" i="5" a="1"/>
  <c r="AC871" i="5"/>
  <c r="AD872" i="5" a="1"/>
  <c r="AD872" i="5" s="1"/>
  <c r="AC872" i="5" a="1"/>
  <c r="AC872" i="5" s="1"/>
  <c r="AD873" i="5" a="1"/>
  <c r="AD873" i="5"/>
  <c r="AE873" i="5" s="1"/>
  <c r="AC873" i="5" a="1"/>
  <c r="AC873" i="5"/>
  <c r="AD874" i="5" a="1"/>
  <c r="AD874" i="5" s="1"/>
  <c r="AC874" i="5" a="1"/>
  <c r="AC874" i="5" s="1"/>
  <c r="AE874" i="5" s="1"/>
  <c r="AD875" i="5" a="1"/>
  <c r="AD875" i="5" s="1"/>
  <c r="AC875" i="5" a="1"/>
  <c r="AC875" i="5" s="1"/>
  <c r="AD876" i="5" a="1"/>
  <c r="AD876" i="5" s="1"/>
  <c r="AE876" i="5" s="1"/>
  <c r="AC876" i="5" a="1"/>
  <c r="AC876" i="5" s="1"/>
  <c r="AD877" i="5" a="1"/>
  <c r="AD877" i="5" s="1"/>
  <c r="AE877" i="5" s="1"/>
  <c r="AC877" i="5" a="1"/>
  <c r="AC877" i="5" s="1"/>
  <c r="AD878" i="5" a="1"/>
  <c r="AD878" i="5" s="1"/>
  <c r="AC878" i="5" a="1"/>
  <c r="AC878" i="5" s="1"/>
  <c r="AE878" i="5" s="1"/>
  <c r="AD879" i="5" a="1"/>
  <c r="AD879" i="5" s="1"/>
  <c r="AC879" i="5" a="1"/>
  <c r="AC879" i="5"/>
  <c r="AD880" i="5" a="1"/>
  <c r="AD880" i="5" s="1"/>
  <c r="AE880" i="5" s="1"/>
  <c r="AC880" i="5" a="1"/>
  <c r="AC880" i="5" s="1"/>
  <c r="AD881" i="5" a="1"/>
  <c r="AD881" i="5"/>
  <c r="AC881" i="5" a="1"/>
  <c r="AC881" i="5" s="1"/>
  <c r="AD882" i="5" a="1"/>
  <c r="AD882" i="5" s="1"/>
  <c r="AC882" i="5" a="1"/>
  <c r="AC882" i="5" s="1"/>
  <c r="AD883" i="5" a="1"/>
  <c r="AD883" i="5" s="1"/>
  <c r="AE883" i="5" s="1"/>
  <c r="AC883" i="5" a="1"/>
  <c r="AC883" i="5"/>
  <c r="AD884" i="5" a="1"/>
  <c r="AD884" i="5" s="1"/>
  <c r="AC884" i="5" a="1"/>
  <c r="AC884" i="5" s="1"/>
  <c r="AD885" i="5" a="1"/>
  <c r="AD885" i="5"/>
  <c r="AC885" i="5" a="1"/>
  <c r="AC885" i="5" s="1"/>
  <c r="AD886" i="5" a="1"/>
  <c r="AD886" i="5" s="1"/>
  <c r="AC886" i="5" a="1"/>
  <c r="AC886" i="5" s="1"/>
  <c r="AD887" i="5" a="1"/>
  <c r="AD887" i="5" s="1"/>
  <c r="AE887" i="5" s="1"/>
  <c r="AC887" i="5" a="1"/>
  <c r="AC887" i="5"/>
  <c r="AD888" i="5" a="1"/>
  <c r="AD888" i="5" s="1"/>
  <c r="AE888" i="5" s="1"/>
  <c r="AC888" i="5" a="1"/>
  <c r="AC888" i="5" s="1"/>
  <c r="AD889" i="5" a="1"/>
  <c r="AD889" i="5"/>
  <c r="AC889" i="5" a="1"/>
  <c r="AC889" i="5" s="1"/>
  <c r="AD890" i="5" a="1"/>
  <c r="AD890" i="5" s="1"/>
  <c r="AE890" i="5" s="1"/>
  <c r="AC890" i="5" a="1"/>
  <c r="AC890" i="5" s="1"/>
  <c r="AD891" i="5" a="1"/>
  <c r="AD891" i="5"/>
  <c r="AC891" i="5" a="1"/>
  <c r="AC891" i="5" s="1"/>
  <c r="AD892" i="5" a="1"/>
  <c r="AD892" i="5" s="1"/>
  <c r="AC892" i="5" a="1"/>
  <c r="AC892" i="5" s="1"/>
  <c r="AD893" i="5" a="1"/>
  <c r="AD893" i="5" s="1"/>
  <c r="AE893" i="5" s="1"/>
  <c r="AC893" i="5" a="1"/>
  <c r="AC893" i="5"/>
  <c r="AD894" i="5" a="1"/>
  <c r="AD894" i="5" s="1"/>
  <c r="AC894" i="5" a="1"/>
  <c r="AC894" i="5" s="1"/>
  <c r="AD895" i="5" a="1"/>
  <c r="AD895" i="5"/>
  <c r="AC895" i="5" a="1"/>
  <c r="AC895" i="5" s="1"/>
  <c r="AD896" i="5" a="1"/>
  <c r="AD896" i="5" s="1"/>
  <c r="AC896" i="5" a="1"/>
  <c r="AC896" i="5" s="1"/>
  <c r="AD897" i="5" a="1"/>
  <c r="AD897" i="5" s="1"/>
  <c r="AE897" i="5" s="1"/>
  <c r="AC897" i="5" a="1"/>
  <c r="AC897" i="5"/>
  <c r="AD898" i="5" a="1"/>
  <c r="AD898" i="5" s="1"/>
  <c r="AE898" i="5" s="1"/>
  <c r="AC898" i="5" a="1"/>
  <c r="AC898" i="5" s="1"/>
  <c r="AD899" i="5" a="1"/>
  <c r="AD899" i="5"/>
  <c r="AC899" i="5" a="1"/>
  <c r="AC899" i="5" s="1"/>
  <c r="AD900" i="5" a="1"/>
  <c r="AD900" i="5" s="1"/>
  <c r="AC900" i="5" a="1"/>
  <c r="AC900" i="5" s="1"/>
  <c r="AD901" i="5" a="1"/>
  <c r="AD901" i="5" s="1"/>
  <c r="AE901" i="5" s="1"/>
  <c r="AC901" i="5" a="1"/>
  <c r="AC901" i="5"/>
  <c r="AD902" i="5" a="1"/>
  <c r="AD902" i="5" s="1"/>
  <c r="AE902" i="5" s="1"/>
  <c r="AC902" i="5" a="1"/>
  <c r="AC902" i="5" s="1"/>
  <c r="AD903" i="5" a="1"/>
  <c r="AD903" i="5"/>
  <c r="AC903" i="5" a="1"/>
  <c r="AC903" i="5" s="1"/>
  <c r="AD904" i="5" a="1"/>
  <c r="AD904" i="5" s="1"/>
  <c r="AC904" i="5" a="1"/>
  <c r="AC904" i="5" s="1"/>
  <c r="AD905" i="5" a="1"/>
  <c r="AD905" i="5" s="1"/>
  <c r="AE905" i="5" s="1"/>
  <c r="AC905" i="5" a="1"/>
  <c r="AC905" i="5"/>
  <c r="AD906" i="5" a="1"/>
  <c r="AD906" i="5" s="1"/>
  <c r="AE906" i="5" s="1"/>
  <c r="AC906" i="5" a="1"/>
  <c r="AC906" i="5" s="1"/>
  <c r="AD907" i="5" a="1"/>
  <c r="AD907" i="5"/>
  <c r="AC907" i="5" a="1"/>
  <c r="AC907" i="5" s="1"/>
  <c r="AD908" i="5" a="1"/>
  <c r="AD908" i="5" s="1"/>
  <c r="AC908" i="5" a="1"/>
  <c r="AC908" i="5" s="1"/>
  <c r="AD909" i="5" a="1"/>
  <c r="AD909" i="5" s="1"/>
  <c r="AE909" i="5" s="1"/>
  <c r="AC909" i="5" a="1"/>
  <c r="AC909" i="5"/>
  <c r="AD910" i="5" a="1"/>
  <c r="AD910" i="5" s="1"/>
  <c r="AC910" i="5" a="1"/>
  <c r="AC910" i="5" s="1"/>
  <c r="AD911" i="5" a="1"/>
  <c r="AD911" i="5"/>
  <c r="AC911" i="5" a="1"/>
  <c r="AC911" i="5" s="1"/>
  <c r="AD912" i="5" a="1"/>
  <c r="AD912" i="5" s="1"/>
  <c r="AC912" i="5" a="1"/>
  <c r="AC912" i="5" s="1"/>
  <c r="AD913" i="5" a="1"/>
  <c r="AD913" i="5" s="1"/>
  <c r="AE913" i="5" s="1"/>
  <c r="AC913" i="5" a="1"/>
  <c r="AC913" i="5"/>
  <c r="AD914" i="5" a="1"/>
  <c r="AD914" i="5" s="1"/>
  <c r="AE914" i="5" s="1"/>
  <c r="AC914" i="5" a="1"/>
  <c r="AC914" i="5" s="1"/>
  <c r="AD915" i="5" a="1"/>
  <c r="AD915" i="5"/>
  <c r="AC915" i="5" a="1"/>
  <c r="AC915" i="5" s="1"/>
  <c r="AD916" i="5" a="1"/>
  <c r="AD916" i="5" s="1"/>
  <c r="AC916" i="5" a="1"/>
  <c r="AC916" i="5" s="1"/>
  <c r="AD917" i="5" a="1"/>
  <c r="AD917" i="5" s="1"/>
  <c r="AE917" i="5" s="1"/>
  <c r="AC917" i="5" a="1"/>
  <c r="AC917" i="5"/>
  <c r="AD918" i="5" a="1"/>
  <c r="AD918" i="5" s="1"/>
  <c r="AE918" i="5" s="1"/>
  <c r="AC918" i="5" a="1"/>
  <c r="AC918" i="5" s="1"/>
  <c r="AD919" i="5" a="1"/>
  <c r="AD919" i="5"/>
  <c r="AC919" i="5" a="1"/>
  <c r="AC919" i="5" s="1"/>
  <c r="AD920" i="5" a="1"/>
  <c r="AD920" i="5" s="1"/>
  <c r="AC920" i="5" a="1"/>
  <c r="AC920" i="5" s="1"/>
  <c r="AD921" i="5" a="1"/>
  <c r="AD921" i="5" s="1"/>
  <c r="AE921" i="5" s="1"/>
  <c r="AC921" i="5" a="1"/>
  <c r="AC921" i="5"/>
  <c r="AD922" i="5" a="1"/>
  <c r="AD922" i="5" s="1"/>
  <c r="AC922" i="5" a="1"/>
  <c r="AC922" i="5" s="1"/>
  <c r="AE922" i="5"/>
  <c r="AD923" i="5" a="1"/>
  <c r="AD923" i="5" s="1"/>
  <c r="AC923" i="5" a="1"/>
  <c r="AC923" i="5"/>
  <c r="AD924" i="5" a="1"/>
  <c r="AD924" i="5" s="1"/>
  <c r="AE924" i="5" s="1"/>
  <c r="AC924" i="5" a="1"/>
  <c r="AC924" i="5" s="1"/>
  <c r="AD925" i="5" a="1"/>
  <c r="AD925" i="5"/>
  <c r="AC925" i="5" a="1"/>
  <c r="AC925" i="5" s="1"/>
  <c r="AD926" i="5" a="1"/>
  <c r="AD926" i="5" s="1"/>
  <c r="AC926" i="5" a="1"/>
  <c r="AC926" i="5" s="1"/>
  <c r="AE926" i="5" s="1"/>
  <c r="AD927" i="5" a="1"/>
  <c r="AD927" i="5" s="1"/>
  <c r="AC927" i="5" a="1"/>
  <c r="AC927" i="5"/>
  <c r="AD928" i="5" a="1"/>
  <c r="AD928" i="5" s="1"/>
  <c r="AE928" i="5" s="1"/>
  <c r="AC928" i="5" a="1"/>
  <c r="AC928" i="5" s="1"/>
  <c r="AD929" i="5" a="1"/>
  <c r="AD929" i="5"/>
  <c r="AC929" i="5" a="1"/>
  <c r="AC929" i="5" s="1"/>
  <c r="AD930" i="5" a="1"/>
  <c r="AD930" i="5" s="1"/>
  <c r="AC930" i="5" a="1"/>
  <c r="AC930" i="5" s="1"/>
  <c r="AD931" i="5" a="1"/>
  <c r="AD931" i="5" s="1"/>
  <c r="AE931" i="5" s="1"/>
  <c r="AC931" i="5" a="1"/>
  <c r="AC931" i="5"/>
  <c r="AD932" i="5" a="1"/>
  <c r="AD932" i="5" s="1"/>
  <c r="AC932" i="5" a="1"/>
  <c r="AC932" i="5" s="1"/>
  <c r="AD933" i="5" a="1"/>
  <c r="AD933" i="5"/>
  <c r="AC933" i="5" a="1"/>
  <c r="AC933" i="5" s="1"/>
  <c r="AD934" i="5" a="1"/>
  <c r="AD934" i="5" s="1"/>
  <c r="AC934" i="5" a="1"/>
  <c r="AC934" i="5" s="1"/>
  <c r="AD935" i="5" a="1"/>
  <c r="AD935" i="5" s="1"/>
  <c r="AE935" i="5" s="1"/>
  <c r="AC935" i="5" a="1"/>
  <c r="AC935" i="5"/>
  <c r="AD936" i="5" a="1"/>
  <c r="AD936" i="5" s="1"/>
  <c r="AE936" i="5" s="1"/>
  <c r="AC936" i="5" a="1"/>
  <c r="AC936" i="5" s="1"/>
  <c r="AD937" i="5" a="1"/>
  <c r="AD937" i="5"/>
  <c r="AC937" i="5" a="1"/>
  <c r="AC937" i="5" s="1"/>
  <c r="AD938" i="5" a="1"/>
  <c r="AD938" i="5" s="1"/>
  <c r="AC938" i="5" a="1"/>
  <c r="AC938" i="5" s="1"/>
  <c r="AE938" i="5"/>
  <c r="AD939" i="5" a="1"/>
  <c r="AD939" i="5" s="1"/>
  <c r="AC939" i="5" a="1"/>
  <c r="AC939" i="5"/>
  <c r="AD940" i="5" a="1"/>
  <c r="AD940" i="5" s="1"/>
  <c r="AE940" i="5" s="1"/>
  <c r="AC940" i="5" a="1"/>
  <c r="AC940" i="5" s="1"/>
  <c r="AD941" i="5" a="1"/>
  <c r="AD941" i="5"/>
  <c r="AC941" i="5" a="1"/>
  <c r="AC941" i="5" s="1"/>
  <c r="AD942" i="5" a="1"/>
  <c r="AD942" i="5" s="1"/>
  <c r="AC942" i="5" a="1"/>
  <c r="AC942" i="5" s="1"/>
  <c r="AE942" i="5" s="1"/>
  <c r="AD943" i="5" a="1"/>
  <c r="AD943" i="5" s="1"/>
  <c r="AC943" i="5" a="1"/>
  <c r="AC943" i="5"/>
  <c r="AD944" i="5" a="1"/>
  <c r="AD944" i="5" s="1"/>
  <c r="AE944" i="5" s="1"/>
  <c r="AC944" i="5" a="1"/>
  <c r="AC944" i="5" s="1"/>
  <c r="AD945" i="5" a="1"/>
  <c r="AD945" i="5"/>
  <c r="AC945" i="5" a="1"/>
  <c r="AC945" i="5" s="1"/>
  <c r="AD946" i="5" a="1"/>
  <c r="AD946" i="5" s="1"/>
  <c r="AC946" i="5" a="1"/>
  <c r="AC946" i="5" s="1"/>
  <c r="AD947" i="5" a="1"/>
  <c r="AD947" i="5" s="1"/>
  <c r="AE947" i="5" s="1"/>
  <c r="AC947" i="5" a="1"/>
  <c r="AC947" i="5"/>
  <c r="AD948" i="5" a="1"/>
  <c r="AD948" i="5" s="1"/>
  <c r="AC948" i="5" a="1"/>
  <c r="AC948" i="5" s="1"/>
  <c r="AD949" i="5" a="1"/>
  <c r="AD949" i="5"/>
  <c r="AC949" i="5" a="1"/>
  <c r="AC949" i="5" s="1"/>
  <c r="AD950" i="5" a="1"/>
  <c r="AD950" i="5" s="1"/>
  <c r="AC950" i="5" a="1"/>
  <c r="AC950" i="5" s="1"/>
  <c r="AD951" i="5" a="1"/>
  <c r="AD951" i="5" s="1"/>
  <c r="AE951" i="5" s="1"/>
  <c r="AC951" i="5" a="1"/>
  <c r="AC951" i="5"/>
  <c r="AD952" i="5" a="1"/>
  <c r="AD952" i="5" s="1"/>
  <c r="AE952" i="5" s="1"/>
  <c r="AC952" i="5" a="1"/>
  <c r="AC952" i="5" s="1"/>
  <c r="AD953" i="5" a="1"/>
  <c r="AD953" i="5"/>
  <c r="AC953" i="5" a="1"/>
  <c r="AC953" i="5" s="1"/>
  <c r="AD954" i="5" a="1"/>
  <c r="AD954" i="5" s="1"/>
  <c r="AC954" i="5" a="1"/>
  <c r="AC954" i="5" s="1"/>
  <c r="AE954" i="5" s="1"/>
  <c r="AD955" i="5" a="1"/>
  <c r="AD955" i="5"/>
  <c r="AC955" i="5" a="1"/>
  <c r="AC955" i="5" s="1"/>
  <c r="AD956" i="5" a="1"/>
  <c r="AD956" i="5" s="1"/>
  <c r="AC956" i="5" a="1"/>
  <c r="AC956" i="5" s="1"/>
  <c r="AD957" i="5" a="1"/>
  <c r="AD957" i="5" s="1"/>
  <c r="AE957" i="5" s="1"/>
  <c r="AC957" i="5" a="1"/>
  <c r="AC957" i="5"/>
  <c r="AD958" i="5" a="1"/>
  <c r="AD958" i="5" s="1"/>
  <c r="AC958" i="5" a="1"/>
  <c r="AC958" i="5" s="1"/>
  <c r="AD959" i="5" a="1"/>
  <c r="AD959" i="5"/>
  <c r="AC959" i="5" a="1"/>
  <c r="AC959" i="5" s="1"/>
  <c r="AD960" i="5" a="1"/>
  <c r="AD960" i="5" s="1"/>
  <c r="AC960" i="5" a="1"/>
  <c r="AC960" i="5" s="1"/>
  <c r="AD961" i="5" a="1"/>
  <c r="AD961" i="5" s="1"/>
  <c r="AE961" i="5" s="1"/>
  <c r="AC961" i="5" a="1"/>
  <c r="AC961" i="5"/>
  <c r="AD962" i="5" a="1"/>
  <c r="AD962" i="5" s="1"/>
  <c r="AE962" i="5" s="1"/>
  <c r="AC962" i="5" a="1"/>
  <c r="AC962" i="5" s="1"/>
  <c r="AD963" i="5" a="1"/>
  <c r="AD963" i="5"/>
  <c r="AC963" i="5" a="1"/>
  <c r="AC963" i="5" s="1"/>
  <c r="AD964" i="5" a="1"/>
  <c r="AD964" i="5" s="1"/>
  <c r="AC964" i="5" a="1"/>
  <c r="AC964" i="5" s="1"/>
  <c r="AD965" i="5" a="1"/>
  <c r="AD965" i="5" s="1"/>
  <c r="AE965" i="5" s="1"/>
  <c r="AC965" i="5" a="1"/>
  <c r="AC965" i="5"/>
  <c r="AD966" i="5" a="1"/>
  <c r="AD966" i="5" s="1"/>
  <c r="AE966" i="5" s="1"/>
  <c r="AC966" i="5" a="1"/>
  <c r="AC966" i="5" s="1"/>
  <c r="AD967" i="5" a="1"/>
  <c r="AD967" i="5"/>
  <c r="AC967" i="5" a="1"/>
  <c r="AC967" i="5" s="1"/>
  <c r="AD968" i="5" a="1"/>
  <c r="AD968" i="5" s="1"/>
  <c r="AC968" i="5" a="1"/>
  <c r="AC968" i="5" s="1"/>
  <c r="AD969" i="5" a="1"/>
  <c r="AD969" i="5" s="1"/>
  <c r="AE969" i="5" s="1"/>
  <c r="AC969" i="5" a="1"/>
  <c r="AC969" i="5"/>
  <c r="AD970" i="5" a="1"/>
  <c r="AD970" i="5" s="1"/>
  <c r="AE970" i="5" s="1"/>
  <c r="AC970" i="5" a="1"/>
  <c r="AC970" i="5" s="1"/>
  <c r="AD971" i="5" a="1"/>
  <c r="AD971" i="5"/>
  <c r="AC971" i="5" a="1"/>
  <c r="AC971" i="5" s="1"/>
  <c r="AD972" i="5" a="1"/>
  <c r="AD972" i="5" s="1"/>
  <c r="AC972" i="5" a="1"/>
  <c r="AC972" i="5" s="1"/>
  <c r="AD973" i="5" a="1"/>
  <c r="AD973" i="5" s="1"/>
  <c r="AE973" i="5" s="1"/>
  <c r="AC973" i="5" a="1"/>
  <c r="AC973" i="5"/>
  <c r="AD974" i="5" a="1"/>
  <c r="AD974" i="5" s="1"/>
  <c r="AC974" i="5" a="1"/>
  <c r="AC974" i="5" s="1"/>
  <c r="AD975" i="5" a="1"/>
  <c r="AD975" i="5"/>
  <c r="AC975" i="5" a="1"/>
  <c r="AC975" i="5" s="1"/>
  <c r="AD976" i="5" a="1"/>
  <c r="AD976" i="5" s="1"/>
  <c r="AC976" i="5" a="1"/>
  <c r="AC976" i="5" s="1"/>
  <c r="AD977" i="5" a="1"/>
  <c r="AD977" i="5" s="1"/>
  <c r="AE977" i="5" s="1"/>
  <c r="AC977" i="5" a="1"/>
  <c r="AC977" i="5"/>
  <c r="AD978" i="5" a="1"/>
  <c r="AD978" i="5" s="1"/>
  <c r="AE978" i="5" s="1"/>
  <c r="AC978" i="5" a="1"/>
  <c r="AC978" i="5" s="1"/>
  <c r="AD979" i="5" a="1"/>
  <c r="AD979" i="5"/>
  <c r="AC979" i="5" a="1"/>
  <c r="AC979" i="5" s="1"/>
  <c r="AD980" i="5" a="1"/>
  <c r="AD980" i="5" s="1"/>
  <c r="AC980" i="5" a="1"/>
  <c r="AC980" i="5" s="1"/>
  <c r="AD981" i="5" a="1"/>
  <c r="AD981" i="5" s="1"/>
  <c r="AE981" i="5" s="1"/>
  <c r="AC981" i="5" a="1"/>
  <c r="AC981" i="5"/>
  <c r="AD982" i="5" a="1"/>
  <c r="AD982" i="5" s="1"/>
  <c r="AE982" i="5" s="1"/>
  <c r="AC982" i="5" a="1"/>
  <c r="AC982" i="5" s="1"/>
  <c r="AD983" i="5" a="1"/>
  <c r="AD983" i="5"/>
  <c r="AC983" i="5" a="1"/>
  <c r="AC983" i="5" s="1"/>
  <c r="AD984" i="5" a="1"/>
  <c r="AD984" i="5" s="1"/>
  <c r="AC984" i="5" a="1"/>
  <c r="AC984" i="5" s="1"/>
  <c r="AD985" i="5" a="1"/>
  <c r="AD985" i="5" s="1"/>
  <c r="AE985" i="5" s="1"/>
  <c r="AC985" i="5" a="1"/>
  <c r="AC985" i="5"/>
  <c r="AD986" i="5" a="1"/>
  <c r="AD986" i="5" s="1"/>
  <c r="AE986" i="5" s="1"/>
  <c r="AC986" i="5" a="1"/>
  <c r="AC986" i="5" s="1"/>
  <c r="AD987" i="5" a="1"/>
  <c r="AD987" i="5" s="1"/>
  <c r="AC987" i="5" a="1"/>
  <c r="AC987" i="5"/>
  <c r="AD988" i="5" a="1"/>
  <c r="AD988" i="5" s="1"/>
  <c r="AE988" i="5" s="1"/>
  <c r="AC988" i="5" a="1"/>
  <c r="AC988" i="5" s="1"/>
  <c r="AD989" i="5" a="1"/>
  <c r="AD989" i="5"/>
  <c r="AC989" i="5" a="1"/>
  <c r="AC989" i="5" s="1"/>
  <c r="AD990" i="5" a="1"/>
  <c r="AD990" i="5" s="1"/>
  <c r="AC990" i="5" a="1"/>
  <c r="AC990" i="5" s="1"/>
  <c r="AE990" i="5" s="1"/>
  <c r="AD991" i="5" a="1"/>
  <c r="AD991" i="5" s="1"/>
  <c r="AC991" i="5" a="1"/>
  <c r="AC991" i="5"/>
  <c r="AD992" i="5" a="1"/>
  <c r="AD992" i="5" s="1"/>
  <c r="AE992" i="5" s="1"/>
  <c r="AC992" i="5" a="1"/>
  <c r="AC992" i="5" s="1"/>
  <c r="AD993" i="5" a="1"/>
  <c r="AD993" i="5"/>
  <c r="AC993" i="5" a="1"/>
  <c r="AC993" i="5" s="1"/>
  <c r="AD994" i="5" a="1"/>
  <c r="AD994" i="5" s="1"/>
  <c r="AC994" i="5" a="1"/>
  <c r="AC994" i="5" s="1"/>
  <c r="AD995" i="5" a="1"/>
  <c r="AD995" i="5" s="1"/>
  <c r="AE995" i="5" s="1"/>
  <c r="AC995" i="5" a="1"/>
  <c r="AC995" i="5"/>
  <c r="AD996" i="5" a="1"/>
  <c r="AD996" i="5" s="1"/>
  <c r="AC996" i="5" a="1"/>
  <c r="AC996" i="5" s="1"/>
  <c r="AD997" i="5" a="1"/>
  <c r="AD997" i="5"/>
  <c r="AC997" i="5" a="1"/>
  <c r="AC997" i="5" s="1"/>
  <c r="AD998" i="5" a="1"/>
  <c r="AD998" i="5" s="1"/>
  <c r="AC998" i="5" a="1"/>
  <c r="AC998" i="5" s="1"/>
  <c r="AD999" i="5" a="1"/>
  <c r="AD999" i="5" s="1"/>
  <c r="AE999" i="5" s="1"/>
  <c r="AC999" i="5" a="1"/>
  <c r="AC999" i="5"/>
  <c r="AD1000" i="5" a="1"/>
  <c r="AD1000" i="5" s="1"/>
  <c r="AE1000" i="5" s="1"/>
  <c r="AC1000" i="5" a="1"/>
  <c r="AC1000" i="5" s="1"/>
  <c r="AD1001" i="5" a="1"/>
  <c r="AD1001" i="5"/>
  <c r="AC1001" i="5" a="1"/>
  <c r="AC1001" i="5" s="1"/>
  <c r="AD1002" i="5" a="1"/>
  <c r="AD1002" i="5" s="1"/>
  <c r="AC1002" i="5" a="1"/>
  <c r="AC1002" i="5" s="1"/>
  <c r="AE1002" i="5"/>
  <c r="AD1003" i="5" a="1"/>
  <c r="AD1003" i="5" s="1"/>
  <c r="AC1003" i="5" a="1"/>
  <c r="AC1003" i="5"/>
  <c r="AD1004" i="5" a="1"/>
  <c r="AD1004" i="5" s="1"/>
  <c r="AE1004" i="5" s="1"/>
  <c r="AC1004" i="5" a="1"/>
  <c r="AC1004" i="5" s="1"/>
  <c r="AD1005" i="5" a="1"/>
  <c r="AD1005" i="5"/>
  <c r="AC1005" i="5" a="1"/>
  <c r="AC1005" i="5" s="1"/>
  <c r="AD1006" i="5" a="1"/>
  <c r="AD1006" i="5" s="1"/>
  <c r="AC1006" i="5" a="1"/>
  <c r="AC1006" i="5" s="1"/>
  <c r="AE1006" i="5" s="1"/>
  <c r="AD1007" i="5" a="1"/>
  <c r="AD1007" i="5" s="1"/>
  <c r="AC1007" i="5" a="1"/>
  <c r="AC1007" i="5"/>
  <c r="AD1008" i="5" a="1"/>
  <c r="AD1008" i="5" s="1"/>
  <c r="AE1008" i="5" s="1"/>
  <c r="AC1008" i="5" a="1"/>
  <c r="AC1008" i="5" s="1"/>
  <c r="AD1009" i="5" a="1"/>
  <c r="AD1009" i="5"/>
  <c r="AC1009" i="5" a="1"/>
  <c r="AC1009" i="5" s="1"/>
  <c r="AD1010" i="5" a="1"/>
  <c r="AD1010" i="5" s="1"/>
  <c r="AC1010" i="5" a="1"/>
  <c r="AC1010" i="5" s="1"/>
  <c r="AD1011" i="5" a="1"/>
  <c r="AD1011" i="5" s="1"/>
  <c r="AE1011" i="5" s="1"/>
  <c r="AC1011" i="5" a="1"/>
  <c r="AC1011" i="5"/>
  <c r="AD1012" i="5" a="1"/>
  <c r="AD1012" i="5" s="1"/>
  <c r="AC1012" i="5" a="1"/>
  <c r="AC1012" i="5" s="1"/>
  <c r="AD1013" i="5" a="1"/>
  <c r="AD1013" i="5"/>
  <c r="AC1013" i="5" a="1"/>
  <c r="AC1013" i="5" s="1"/>
  <c r="AD1014" i="5" a="1"/>
  <c r="AD1014" i="5" s="1"/>
  <c r="AC1014" i="5" a="1"/>
  <c r="AC1014" i="5" s="1"/>
  <c r="AD1015" i="5" a="1"/>
  <c r="AD1015" i="5" s="1"/>
  <c r="AE1015" i="5" s="1"/>
  <c r="AC1015" i="5" a="1"/>
  <c r="AC1015" i="5"/>
  <c r="AD1016" i="5" a="1"/>
  <c r="AD1016" i="5" s="1"/>
  <c r="AE1016" i="5" s="1"/>
  <c r="AC1016" i="5" a="1"/>
  <c r="AC1016" i="5" s="1"/>
  <c r="AD1017" i="5" a="1"/>
  <c r="AD1017" i="5"/>
  <c r="AC1017" i="5" a="1"/>
  <c r="AC1017" i="5" s="1"/>
  <c r="AD1018" i="5" a="1"/>
  <c r="AD1018" i="5" s="1"/>
  <c r="AC1018" i="5" a="1"/>
  <c r="AC1018" i="5" s="1"/>
  <c r="AE1018" i="5" s="1"/>
  <c r="AD1019" i="5" a="1"/>
  <c r="AD1019" i="5"/>
  <c r="AC1019" i="5" a="1"/>
  <c r="AC1019" i="5" s="1"/>
  <c r="AD1020" i="5" a="1"/>
  <c r="AD1020" i="5" s="1"/>
  <c r="AC1020" i="5" a="1"/>
  <c r="AC1020" i="5" s="1"/>
  <c r="AD1021" i="5" a="1"/>
  <c r="AD1021" i="5" s="1"/>
  <c r="AE1021" i="5" s="1"/>
  <c r="AC1021" i="5" a="1"/>
  <c r="AC1021" i="5"/>
  <c r="AD1022" i="5" a="1"/>
  <c r="AD1022" i="5" s="1"/>
  <c r="AC1022" i="5" a="1"/>
  <c r="AC1022" i="5" s="1"/>
  <c r="AD1023" i="5" a="1"/>
  <c r="AD1023" i="5"/>
  <c r="AC1023" i="5" a="1"/>
  <c r="AC1023" i="5" s="1"/>
  <c r="AD1024" i="5" a="1"/>
  <c r="AD1024" i="5" s="1"/>
  <c r="AC1024" i="5" a="1"/>
  <c r="AC1024" i="5" s="1"/>
  <c r="AD1025" i="5" a="1"/>
  <c r="AD1025" i="5" s="1"/>
  <c r="AE1025" i="5" s="1"/>
  <c r="AC1025" i="5" a="1"/>
  <c r="AC1025" i="5"/>
  <c r="AD1026" i="5" a="1"/>
  <c r="AD1026" i="5" s="1"/>
  <c r="AE1026" i="5" s="1"/>
  <c r="AC1026" i="5" a="1"/>
  <c r="AC1026" i="5" s="1"/>
  <c r="AD1027" i="5" a="1"/>
  <c r="AD1027" i="5"/>
  <c r="AC1027" i="5" a="1"/>
  <c r="AC1027" i="5" s="1"/>
  <c r="AD1028" i="5" a="1"/>
  <c r="AD1028" i="5" s="1"/>
  <c r="AC1028" i="5" a="1"/>
  <c r="AC1028" i="5" s="1"/>
  <c r="AD1029" i="5" a="1"/>
  <c r="AD1029" i="5" s="1"/>
  <c r="AE1029" i="5" s="1"/>
  <c r="AC1029" i="5" a="1"/>
  <c r="AC1029" i="5"/>
  <c r="AD1030" i="5" a="1"/>
  <c r="AD1030" i="5" s="1"/>
  <c r="AE1030" i="5" s="1"/>
  <c r="AC1030" i="5" a="1"/>
  <c r="AC1030" i="5" s="1"/>
  <c r="AD1031" i="5" a="1"/>
  <c r="AD1031" i="5"/>
  <c r="AC1031" i="5" a="1"/>
  <c r="AC1031" i="5" s="1"/>
  <c r="AD1032" i="5" a="1"/>
  <c r="AD1032" i="5" s="1"/>
  <c r="AC1032" i="5" a="1"/>
  <c r="AC1032" i="5" s="1"/>
  <c r="AD1033" i="5" a="1"/>
  <c r="AD1033" i="5" s="1"/>
  <c r="AE1033" i="5" s="1"/>
  <c r="AC1033" i="5" a="1"/>
  <c r="AC1033" i="5"/>
  <c r="AD1034" i="5" a="1"/>
  <c r="AD1034" i="5" s="1"/>
  <c r="AE1034" i="5" s="1"/>
  <c r="AC1034" i="5" a="1"/>
  <c r="AC1034" i="5" s="1"/>
  <c r="AD1035" i="5" a="1"/>
  <c r="AD1035" i="5"/>
  <c r="AC1035" i="5" a="1"/>
  <c r="AC1035" i="5" s="1"/>
  <c r="AD1036" i="5" a="1"/>
  <c r="AD1036" i="5" s="1"/>
  <c r="AC1036" i="5" a="1"/>
  <c r="AC1036" i="5" s="1"/>
  <c r="AD1037" i="5" a="1"/>
  <c r="AD1037" i="5" s="1"/>
  <c r="AE1037" i="5" s="1"/>
  <c r="AC1037" i="5" a="1"/>
  <c r="AC1037" i="5"/>
  <c r="AD1038" i="5" a="1"/>
  <c r="AD1038" i="5" s="1"/>
  <c r="AC1038" i="5" a="1"/>
  <c r="AC1038" i="5" s="1"/>
  <c r="AD1039" i="5" a="1"/>
  <c r="AD1039" i="5"/>
  <c r="AC1039" i="5" a="1"/>
  <c r="AC1039" i="5" s="1"/>
  <c r="AD1040" i="5" a="1"/>
  <c r="AD1040" i="5" s="1"/>
  <c r="AC1040" i="5" a="1"/>
  <c r="AC1040" i="5" s="1"/>
  <c r="AD1041" i="5" a="1"/>
  <c r="AD1041" i="5" s="1"/>
  <c r="AE1041" i="5" s="1"/>
  <c r="AC1041" i="5" a="1"/>
  <c r="AC1041" i="5"/>
  <c r="AD1042" i="5" a="1"/>
  <c r="AD1042" i="5" s="1"/>
  <c r="AE1042" i="5" s="1"/>
  <c r="AC1042" i="5" a="1"/>
  <c r="AC1042" i="5" s="1"/>
  <c r="AD1043" i="5" a="1"/>
  <c r="AD1043" i="5"/>
  <c r="AC1043" i="5" a="1"/>
  <c r="AC1043" i="5" s="1"/>
  <c r="AD1044" i="5" a="1"/>
  <c r="AD1044" i="5" s="1"/>
  <c r="AC1044" i="5" a="1"/>
  <c r="AC1044" i="5" s="1"/>
  <c r="AD1045" i="5" a="1"/>
  <c r="AD1045" i="5" s="1"/>
  <c r="AE1045" i="5" s="1"/>
  <c r="AC1045" i="5" a="1"/>
  <c r="AC1045" i="5"/>
  <c r="AD1046" i="5" a="1"/>
  <c r="AD1046" i="5" s="1"/>
  <c r="AE1046" i="5" s="1"/>
  <c r="AC1046" i="5" a="1"/>
  <c r="AC1046" i="5" s="1"/>
  <c r="AD1047" i="5" a="1"/>
  <c r="AD1047" i="5"/>
  <c r="AC1047" i="5" a="1"/>
  <c r="AC1047" i="5" s="1"/>
  <c r="AD1048" i="5" a="1"/>
  <c r="AD1048" i="5" s="1"/>
  <c r="AC1048" i="5" a="1"/>
  <c r="AC1048" i="5" s="1"/>
  <c r="AD1049" i="5" a="1"/>
  <c r="AD1049" i="5" s="1"/>
  <c r="AE1049" i="5" s="1"/>
  <c r="AC1049" i="5" a="1"/>
  <c r="AC1049" i="5"/>
  <c r="AD1050" i="5" a="1"/>
  <c r="AD1050" i="5" s="1"/>
  <c r="AC1050" i="5" a="1"/>
  <c r="AC1050" i="5" s="1"/>
  <c r="AE1050" i="5"/>
  <c r="AD1051" i="5" a="1"/>
  <c r="AD1051" i="5" s="1"/>
  <c r="AC1051" i="5" a="1"/>
  <c r="AC1051" i="5"/>
  <c r="AD1052" i="5" a="1"/>
  <c r="AD1052" i="5" s="1"/>
  <c r="AE1052" i="5" s="1"/>
  <c r="AC1052" i="5" a="1"/>
  <c r="AC1052" i="5" s="1"/>
  <c r="AD1053" i="5" a="1"/>
  <c r="AD1053" i="5"/>
  <c r="AC1053" i="5" a="1"/>
  <c r="AC1053" i="5" s="1"/>
  <c r="AD1054" i="5" a="1"/>
  <c r="AD1054" i="5" s="1"/>
  <c r="AC1054" i="5" a="1"/>
  <c r="AC1054" i="5" s="1"/>
  <c r="AE1054" i="5" s="1"/>
  <c r="AD1055" i="5" a="1"/>
  <c r="AD1055" i="5" s="1"/>
  <c r="AC1055" i="5" a="1"/>
  <c r="AC1055" i="5"/>
  <c r="AD1056" i="5" a="1"/>
  <c r="AD1056" i="5" s="1"/>
  <c r="AE1056" i="5" s="1"/>
  <c r="AC1056" i="5" a="1"/>
  <c r="AC1056" i="5" s="1"/>
  <c r="AD1057" i="5" a="1"/>
  <c r="AD1057" i="5"/>
  <c r="AC1057" i="5" a="1"/>
  <c r="AC1057" i="5" s="1"/>
  <c r="AD1058" i="5" a="1"/>
  <c r="AD1058" i="5" s="1"/>
  <c r="AC1058" i="5" a="1"/>
  <c r="AC1058" i="5" s="1"/>
  <c r="AD1059" i="5" a="1"/>
  <c r="AD1059" i="5" s="1"/>
  <c r="AE1059" i="5" s="1"/>
  <c r="AC1059" i="5" a="1"/>
  <c r="AC1059" i="5"/>
  <c r="AD1060" i="5" a="1"/>
  <c r="AD1060" i="5" s="1"/>
  <c r="AC1060" i="5" a="1"/>
  <c r="AC1060" i="5" s="1"/>
  <c r="AD1061" i="5" a="1"/>
  <c r="AD1061" i="5"/>
  <c r="AC1061" i="5" a="1"/>
  <c r="AC1061" i="5" s="1"/>
  <c r="AD1062" i="5" a="1"/>
  <c r="AD1062" i="5" s="1"/>
  <c r="AC1062" i="5" a="1"/>
  <c r="AC1062" i="5" s="1"/>
  <c r="AD1063" i="5" a="1"/>
  <c r="AD1063" i="5" s="1"/>
  <c r="AE1063" i="5" s="1"/>
  <c r="AC1063" i="5" a="1"/>
  <c r="AC1063" i="5"/>
  <c r="AD1064" i="5" a="1"/>
  <c r="AD1064" i="5" s="1"/>
  <c r="AE1064" i="5" s="1"/>
  <c r="AC1064" i="5" a="1"/>
  <c r="AC1064" i="5" s="1"/>
  <c r="AD1065" i="5" a="1"/>
  <c r="AD1065" i="5"/>
  <c r="AC1065" i="5" a="1"/>
  <c r="AC1065" i="5" s="1"/>
  <c r="AD1066" i="5" a="1"/>
  <c r="AD1066" i="5" s="1"/>
  <c r="AC1066" i="5" a="1"/>
  <c r="AC1066" i="5" s="1"/>
  <c r="AE1066" i="5"/>
  <c r="AD1067" i="5" a="1"/>
  <c r="AD1067" i="5" s="1"/>
  <c r="AC1067" i="5" a="1"/>
  <c r="AC1067" i="5"/>
  <c r="AD1068" i="5" a="1"/>
  <c r="AD1068" i="5" s="1"/>
  <c r="AE1068" i="5" s="1"/>
  <c r="AC1068" i="5" a="1"/>
  <c r="AC1068" i="5" s="1"/>
  <c r="AD1069" i="5" a="1"/>
  <c r="AD1069" i="5"/>
  <c r="AC1069" i="5" a="1"/>
  <c r="AC1069" i="5" s="1"/>
  <c r="AD1070" i="5" a="1"/>
  <c r="AD1070" i="5" s="1"/>
  <c r="AC1070" i="5" a="1"/>
  <c r="AC1070" i="5" s="1"/>
  <c r="AE1070" i="5" s="1"/>
  <c r="AD1071" i="5" a="1"/>
  <c r="AD1071" i="5" s="1"/>
  <c r="AC1071" i="5" a="1"/>
  <c r="AC1071" i="5"/>
  <c r="AD1072" i="5" a="1"/>
  <c r="AD1072" i="5" s="1"/>
  <c r="AE1072" i="5" s="1"/>
  <c r="AC1072" i="5" a="1"/>
  <c r="AC1072" i="5" s="1"/>
  <c r="AD1073" i="5" a="1"/>
  <c r="AD1073" i="5"/>
  <c r="AC1073" i="5" a="1"/>
  <c r="AC1073" i="5" s="1"/>
  <c r="AD1074" i="5" a="1"/>
  <c r="AD1074" i="5" s="1"/>
  <c r="AC1074" i="5" a="1"/>
  <c r="AC1074" i="5" s="1"/>
  <c r="AD1075" i="5" a="1"/>
  <c r="AD1075" i="5" s="1"/>
  <c r="AE1075" i="5" s="1"/>
  <c r="AC1075" i="5" a="1"/>
  <c r="AC1075" i="5"/>
  <c r="AD1076" i="5" a="1"/>
  <c r="AD1076" i="5" s="1"/>
  <c r="AC1076" i="5" a="1"/>
  <c r="AC1076" i="5" s="1"/>
  <c r="AD1077" i="5" a="1"/>
  <c r="AD1077" i="5"/>
  <c r="AC1077" i="5" a="1"/>
  <c r="AC1077" i="5" s="1"/>
  <c r="AD1078" i="5" a="1"/>
  <c r="AD1078" i="5" s="1"/>
  <c r="AC1078" i="5" a="1"/>
  <c r="AC1078" i="5" s="1"/>
  <c r="AD1079" i="5" a="1"/>
  <c r="AD1079" i="5" s="1"/>
  <c r="AE1079" i="5" s="1"/>
  <c r="AC1079" i="5" a="1"/>
  <c r="AC1079" i="5"/>
  <c r="AD1080" i="5" a="1"/>
  <c r="AD1080" i="5" s="1"/>
  <c r="AE1080" i="5" s="1"/>
  <c r="AC1080" i="5" a="1"/>
  <c r="AC1080" i="5" s="1"/>
  <c r="AD1081" i="5" a="1"/>
  <c r="AD1081" i="5"/>
  <c r="AC1081" i="5" a="1"/>
  <c r="AC1081" i="5" s="1"/>
  <c r="AD1082" i="5" a="1"/>
  <c r="AD1082" i="5" s="1"/>
  <c r="AE1082" i="5" s="1"/>
  <c r="AC1082" i="5" a="1"/>
  <c r="AC1082" i="5" s="1"/>
  <c r="AD1083" i="5" a="1"/>
  <c r="AD1083" i="5"/>
  <c r="AC1083" i="5" a="1"/>
  <c r="AC1083" i="5" s="1"/>
  <c r="AD1084" i="5" a="1"/>
  <c r="AD1084" i="5" s="1"/>
  <c r="AC1084" i="5" a="1"/>
  <c r="AC1084" i="5" s="1"/>
  <c r="AD1085" i="5" a="1"/>
  <c r="AD1085" i="5" s="1"/>
  <c r="AE1085" i="5" s="1"/>
  <c r="AC1085" i="5" a="1"/>
  <c r="AC1085" i="5"/>
  <c r="AD1086" i="5" a="1"/>
  <c r="AD1086" i="5" s="1"/>
  <c r="AC1086" i="5" a="1"/>
  <c r="AC1086" i="5" s="1"/>
  <c r="AD1087" i="5" a="1"/>
  <c r="AD1087" i="5"/>
  <c r="AC1087" i="5" a="1"/>
  <c r="AC1087" i="5" s="1"/>
  <c r="AD1088" i="5" a="1"/>
  <c r="AD1088" i="5" s="1"/>
  <c r="AC1088" i="5" a="1"/>
  <c r="AC1088" i="5" s="1"/>
  <c r="AD1089" i="5" a="1"/>
  <c r="AD1089" i="5" s="1"/>
  <c r="AE1089" i="5" s="1"/>
  <c r="AC1089" i="5" a="1"/>
  <c r="AC1089" i="5"/>
  <c r="AD1090" i="5" a="1"/>
  <c r="AD1090" i="5" s="1"/>
  <c r="AE1090" i="5" s="1"/>
  <c r="AC1090" i="5" a="1"/>
  <c r="AC1090" i="5" s="1"/>
  <c r="AD1091" i="5" a="1"/>
  <c r="AD1091" i="5"/>
  <c r="AC1091" i="5" a="1"/>
  <c r="AC1091" i="5" s="1"/>
  <c r="AD1092" i="5" a="1"/>
  <c r="AD1092" i="5" s="1"/>
  <c r="AC1092" i="5" a="1"/>
  <c r="AC1092" i="5" s="1"/>
  <c r="AD1093" i="5" a="1"/>
  <c r="AD1093" i="5" s="1"/>
  <c r="AE1093" i="5" s="1"/>
  <c r="AC1093" i="5" a="1"/>
  <c r="AC1093" i="5"/>
  <c r="AD1094" i="5" a="1"/>
  <c r="AD1094" i="5" s="1"/>
  <c r="AE1094" i="5" s="1"/>
  <c r="AC1094" i="5" a="1"/>
  <c r="AC1094" i="5" s="1"/>
  <c r="AD1095" i="5" a="1"/>
  <c r="AD1095" i="5"/>
  <c r="AC1095" i="5" a="1"/>
  <c r="AC1095" i="5" s="1"/>
  <c r="AD1096" i="5" a="1"/>
  <c r="AD1096" i="5" s="1"/>
  <c r="AC1096" i="5" a="1"/>
  <c r="AC1096" i="5" s="1"/>
  <c r="AD1097" i="5" a="1"/>
  <c r="AD1097" i="5" s="1"/>
  <c r="AE1097" i="5" s="1"/>
  <c r="AC1097" i="5" a="1"/>
  <c r="AC1097" i="5"/>
  <c r="AD1098" i="5" a="1"/>
  <c r="AD1098" i="5" s="1"/>
  <c r="AE1098" i="5" s="1"/>
  <c r="AC1098" i="5" a="1"/>
  <c r="AC1098" i="5" s="1"/>
  <c r="AD1099" i="5" a="1"/>
  <c r="AD1099" i="5"/>
  <c r="AC1099" i="5" a="1"/>
  <c r="AC1099" i="5" s="1"/>
  <c r="AD1100" i="5" a="1"/>
  <c r="AD1100" i="5" s="1"/>
  <c r="AC1100" i="5" a="1"/>
  <c r="AC1100" i="5" s="1"/>
  <c r="AD1101" i="5" a="1"/>
  <c r="AD1101" i="5" s="1"/>
  <c r="AE1101" i="5" s="1"/>
  <c r="AC1101" i="5" a="1"/>
  <c r="AC1101" i="5"/>
  <c r="AD1102" i="5" a="1"/>
  <c r="AD1102" i="5" s="1"/>
  <c r="AC1102" i="5" a="1"/>
  <c r="AC1102" i="5" s="1"/>
  <c r="AD1103" i="5" a="1"/>
  <c r="AD1103" i="5"/>
  <c r="AC1103" i="5" a="1"/>
  <c r="AC1103" i="5" s="1"/>
  <c r="AD1104" i="5" a="1"/>
  <c r="AD1104" i="5" s="1"/>
  <c r="AC1104" i="5" a="1"/>
  <c r="AC1104" i="5" s="1"/>
  <c r="AD1105" i="5" a="1"/>
  <c r="AD1105" i="5" s="1"/>
  <c r="AC1105" i="5" a="1"/>
  <c r="AC1105" i="5"/>
  <c r="AD1106" i="5" a="1"/>
  <c r="AD1106" i="5" s="1"/>
  <c r="AE1106" i="5" s="1"/>
  <c r="AC1106" i="5" a="1"/>
  <c r="AC1106" i="5" s="1"/>
  <c r="AD1107" i="5" a="1"/>
  <c r="AD1107" i="5"/>
  <c r="AC1107" i="5" a="1"/>
  <c r="AC1107" i="5" s="1"/>
  <c r="AD1108" i="5" a="1"/>
  <c r="AD1108" i="5" s="1"/>
  <c r="AC1108" i="5" a="1"/>
  <c r="AC1108" i="5" s="1"/>
  <c r="AD1109" i="5" a="1"/>
  <c r="AD1109" i="5" s="1"/>
  <c r="AE1109" i="5" s="1"/>
  <c r="AC1109" i="5" a="1"/>
  <c r="AC1109" i="5"/>
  <c r="AD1110" i="5" a="1"/>
  <c r="AD1110" i="5" s="1"/>
  <c r="AE1110" i="5" s="1"/>
  <c r="AC1110" i="5" a="1"/>
  <c r="AC1110" i="5" s="1"/>
  <c r="AD1111" i="5" a="1"/>
  <c r="AD1111" i="5"/>
  <c r="AC1111" i="5" a="1"/>
  <c r="AC1111" i="5" s="1"/>
  <c r="AD1112" i="5" a="1"/>
  <c r="AD1112" i="5" s="1"/>
  <c r="AC1112" i="5" a="1"/>
  <c r="AC1112" i="5" s="1"/>
  <c r="AD1113" i="5" a="1"/>
  <c r="AD1113" i="5" s="1"/>
  <c r="AC1113" i="5" a="1"/>
  <c r="AC1113" i="5"/>
  <c r="AD1114" i="5" a="1"/>
  <c r="AD1114" i="5" s="1"/>
  <c r="AC1114" i="5" a="1"/>
  <c r="AC1114" i="5" s="1"/>
  <c r="AE1114" i="5"/>
  <c r="AD1115" i="5" a="1"/>
  <c r="AD1115" i="5" s="1"/>
  <c r="AC1115" i="5" a="1"/>
  <c r="AC1115" i="5"/>
  <c r="AD1116" i="5" a="1"/>
  <c r="AD1116" i="5" s="1"/>
  <c r="AE1116" i="5" s="1"/>
  <c r="AC1116" i="5" a="1"/>
  <c r="AC1116" i="5" s="1"/>
  <c r="AD1117" i="5" a="1"/>
  <c r="AD1117" i="5"/>
  <c r="AC1117" i="5" a="1"/>
  <c r="AC1117" i="5" s="1"/>
  <c r="AD1118" i="5" a="1"/>
  <c r="AD1118" i="5" s="1"/>
  <c r="AC1118" i="5" a="1"/>
  <c r="AC1118" i="5" s="1"/>
  <c r="AE1118" i="5" s="1"/>
  <c r="AD1119" i="5" a="1"/>
  <c r="AD1119" i="5" s="1"/>
  <c r="AC1119" i="5" a="1"/>
  <c r="AC1119" i="5"/>
  <c r="AD1120" i="5" a="1"/>
  <c r="AD1120" i="5" s="1"/>
  <c r="AE1120" i="5" s="1"/>
  <c r="AC1120" i="5" a="1"/>
  <c r="AC1120" i="5" s="1"/>
  <c r="AD1121" i="5" a="1"/>
  <c r="AD1121" i="5"/>
  <c r="AC1121" i="5" a="1"/>
  <c r="AC1121" i="5" s="1"/>
  <c r="AD1122" i="5" a="1"/>
  <c r="AD1122" i="5" s="1"/>
  <c r="AC1122" i="5" a="1"/>
  <c r="AC1122" i="5" s="1"/>
  <c r="AD1123" i="5" a="1"/>
  <c r="AD1123" i="5" s="1"/>
  <c r="AE1123" i="5" s="1"/>
  <c r="AC1123" i="5" a="1"/>
  <c r="AC1123" i="5"/>
  <c r="AD1124" i="5" a="1"/>
  <c r="AD1124" i="5" s="1"/>
  <c r="AC1124" i="5" a="1"/>
  <c r="AC1124" i="5" s="1"/>
  <c r="AD1125" i="5" a="1"/>
  <c r="AD1125" i="5"/>
  <c r="AC1125" i="5" a="1"/>
  <c r="AC1125" i="5" s="1"/>
  <c r="AD1126" i="5" a="1"/>
  <c r="AD1126" i="5" s="1"/>
  <c r="AC1126" i="5" a="1"/>
  <c r="AC1126" i="5" s="1"/>
  <c r="AD1127" i="5" a="1"/>
  <c r="AD1127" i="5" s="1"/>
  <c r="AE1127" i="5" s="1"/>
  <c r="AC1127" i="5" a="1"/>
  <c r="AC1127" i="5"/>
  <c r="AD1128" i="5" a="1"/>
  <c r="AD1128" i="5" s="1"/>
  <c r="AE1128" i="5" s="1"/>
  <c r="AC1128" i="5" a="1"/>
  <c r="AC1128" i="5" s="1"/>
  <c r="AD1129" i="5" a="1"/>
  <c r="AD1129" i="5"/>
  <c r="AC1129" i="5" a="1"/>
  <c r="AC1129" i="5" s="1"/>
  <c r="AD1130" i="5" a="1"/>
  <c r="AD1130" i="5" s="1"/>
  <c r="AC1130" i="5" a="1"/>
  <c r="AC1130" i="5" s="1"/>
  <c r="AE1130" i="5"/>
  <c r="AD1131" i="5" a="1"/>
  <c r="AD1131" i="5" s="1"/>
  <c r="AC1131" i="5" a="1"/>
  <c r="AC1131" i="5"/>
  <c r="AD1132" i="5" a="1"/>
  <c r="AD1132" i="5" s="1"/>
  <c r="AE1132" i="5" s="1"/>
  <c r="AC1132" i="5" a="1"/>
  <c r="AC1132" i="5" s="1"/>
  <c r="AD1133" i="5" a="1"/>
  <c r="AD1133" i="5"/>
  <c r="AE1133" i="5" s="1"/>
  <c r="AC1133" i="5" a="1"/>
  <c r="AC1133" i="5" s="1"/>
  <c r="AD1134" i="5" a="1"/>
  <c r="AD1134" i="5" s="1"/>
  <c r="AC1134" i="5" a="1"/>
  <c r="AC1134" i="5" s="1"/>
  <c r="AE1134" i="5" s="1"/>
  <c r="AD1135" i="5" a="1"/>
  <c r="AD1135" i="5" s="1"/>
  <c r="AC1135" i="5" a="1"/>
  <c r="AC1135" i="5"/>
  <c r="AD1136" i="5" a="1"/>
  <c r="AD1136" i="5" s="1"/>
  <c r="AE1136" i="5" s="1"/>
  <c r="AC1136" i="5" a="1"/>
  <c r="AC1136" i="5" s="1"/>
  <c r="AD1137" i="5" a="1"/>
  <c r="AD1137" i="5"/>
  <c r="AE1137" i="5" s="1"/>
  <c r="AC1137" i="5" a="1"/>
  <c r="AC1137" i="5" s="1"/>
  <c r="AD1138" i="5" a="1"/>
  <c r="AD1138" i="5" s="1"/>
  <c r="AC1138" i="5" a="1"/>
  <c r="AC1138" i="5" s="1"/>
  <c r="AD1139" i="5" a="1"/>
  <c r="AD1139" i="5" s="1"/>
  <c r="AC1139" i="5" a="1"/>
  <c r="AC1139" i="5"/>
  <c r="AD1140" i="5" a="1"/>
  <c r="AD1140" i="5" s="1"/>
  <c r="AC1140" i="5" a="1"/>
  <c r="AC1140" i="5" s="1"/>
  <c r="AD1141" i="5" a="1"/>
  <c r="AD1141" i="5"/>
  <c r="AE1141" i="5" s="1"/>
  <c r="AC1141" i="5" a="1"/>
  <c r="AC1141" i="5" s="1"/>
  <c r="AD1142" i="5" a="1"/>
  <c r="AD1142" i="5" s="1"/>
  <c r="AC1142" i="5" a="1"/>
  <c r="AC1142" i="5" s="1"/>
  <c r="AD1143" i="5" a="1"/>
  <c r="AD1143" i="5" s="1"/>
  <c r="AE1143" i="5" s="1"/>
  <c r="AC1143" i="5" a="1"/>
  <c r="AC1143" i="5"/>
  <c r="AD1144" i="5" a="1"/>
  <c r="AD1144" i="5" s="1"/>
  <c r="AE1144" i="5" s="1"/>
  <c r="AC1144" i="5" a="1"/>
  <c r="AC1144" i="5" s="1"/>
  <c r="AD1145" i="5" a="1"/>
  <c r="AD1145" i="5"/>
  <c r="AE1145" i="5" s="1"/>
  <c r="AC1145" i="5" a="1"/>
  <c r="AC1145" i="5" s="1"/>
  <c r="AD1146" i="5" a="1"/>
  <c r="AD1146" i="5" s="1"/>
  <c r="AE1146" i="5" s="1"/>
  <c r="AC1146" i="5" a="1"/>
  <c r="AC1146" i="5" s="1"/>
  <c r="AD1147" i="5" a="1"/>
  <c r="AD1147" i="5"/>
  <c r="AC1147" i="5" a="1"/>
  <c r="AC1147" i="5" s="1"/>
  <c r="AD1148" i="5" a="1"/>
  <c r="AD1148" i="5" s="1"/>
  <c r="AC1148" i="5" a="1"/>
  <c r="AC1148" i="5" s="1"/>
  <c r="AD1149" i="5" a="1"/>
  <c r="AD1149" i="5" s="1"/>
  <c r="AE1149" i="5" s="1"/>
  <c r="AC1149" i="5" a="1"/>
  <c r="AC1149" i="5"/>
  <c r="AD1150" i="5" a="1"/>
  <c r="AD1150" i="5" s="1"/>
  <c r="AC1150" i="5" a="1"/>
  <c r="AC1150" i="5" s="1"/>
  <c r="AD1151" i="5" a="1"/>
  <c r="AD1151" i="5" s="1"/>
  <c r="AC1151" i="5" a="1"/>
  <c r="AC1151" i="5" s="1"/>
  <c r="AD1152" i="5" a="1"/>
  <c r="AD1152" i="5" s="1"/>
  <c r="AC1152" i="5" a="1"/>
  <c r="AC1152" i="5" s="1"/>
  <c r="AD1153" i="5" a="1"/>
  <c r="AD1153" i="5" s="1"/>
  <c r="AE1153" i="5" s="1"/>
  <c r="AC1153" i="5" a="1"/>
  <c r="AC1153" i="5" s="1"/>
  <c r="AD1154" i="5" a="1"/>
  <c r="AD1154" i="5" s="1"/>
  <c r="AE1154" i="5" s="1"/>
  <c r="AC1154" i="5" a="1"/>
  <c r="AC1154" i="5" s="1"/>
  <c r="AD1155" i="5" a="1"/>
  <c r="AD1155" i="5" s="1"/>
  <c r="AE1155" i="5" s="1"/>
  <c r="AC1155" i="5" a="1"/>
  <c r="AC1155" i="5" s="1"/>
  <c r="AD1156" i="5" a="1"/>
  <c r="AD1156" i="5" s="1"/>
  <c r="AC1156" i="5" a="1"/>
  <c r="AC1156" i="5" s="1"/>
  <c r="AD1157" i="5" a="1"/>
  <c r="AD1157" i="5" s="1"/>
  <c r="AE1157" i="5" s="1"/>
  <c r="AC1157" i="5" a="1"/>
  <c r="AC1157" i="5" s="1"/>
  <c r="AD1158" i="5" a="1"/>
  <c r="AD1158" i="5" s="1"/>
  <c r="AE1158" i="5" s="1"/>
  <c r="AC1158" i="5" a="1"/>
  <c r="AC1158" i="5" s="1"/>
  <c r="AD1159" i="5" a="1"/>
  <c r="AD1159" i="5" s="1"/>
  <c r="AE1159" i="5" s="1"/>
  <c r="AC1159" i="5" a="1"/>
  <c r="AC1159" i="5" s="1"/>
  <c r="AD1160" i="5" a="1"/>
  <c r="AD1160" i="5" s="1"/>
  <c r="AE1160" i="5" s="1"/>
  <c r="AC1160" i="5" a="1"/>
  <c r="AC1160" i="5" s="1"/>
  <c r="AD1161" i="5" a="1"/>
  <c r="AD1161" i="5" s="1"/>
  <c r="AE1161" i="5" s="1"/>
  <c r="AC1161" i="5" a="1"/>
  <c r="AC1161" i="5" s="1"/>
  <c r="AD1162" i="5" a="1"/>
  <c r="AD1162" i="5" s="1"/>
  <c r="AE1162" i="5" s="1"/>
  <c r="AC1162" i="5" a="1"/>
  <c r="AC1162" i="5" s="1"/>
  <c r="AD1163" i="5" a="1"/>
  <c r="AD1163" i="5"/>
  <c r="AC1163" i="5" a="1"/>
  <c r="AC1163" i="5"/>
  <c r="AD1164" i="5" a="1"/>
  <c r="AD1164" i="5" s="1"/>
  <c r="AC1164" i="5" a="1"/>
  <c r="AC1164" i="5" s="1"/>
  <c r="AD1165" i="5" a="1"/>
  <c r="AD1165" i="5"/>
  <c r="AC1165" i="5" a="1"/>
  <c r="AC1165" i="5"/>
  <c r="AD1166" i="5" a="1"/>
  <c r="AD1166" i="5" s="1"/>
  <c r="AC1166" i="5" a="1"/>
  <c r="AC1166" i="5" s="1"/>
  <c r="AE1166" i="5" s="1"/>
  <c r="AD1167" i="5" a="1"/>
  <c r="AD1167" i="5"/>
  <c r="AC1167" i="5" a="1"/>
  <c r="AC1167" i="5"/>
  <c r="AD1168" i="5" a="1"/>
  <c r="AD1168" i="5" s="1"/>
  <c r="AC1168" i="5" a="1"/>
  <c r="AC1168" i="5" s="1"/>
  <c r="AD1169" i="5" a="1"/>
  <c r="AD1169" i="5"/>
  <c r="AC1169" i="5" a="1"/>
  <c r="AC1169" i="5"/>
  <c r="AD1170" i="5" a="1"/>
  <c r="AD1170" i="5" s="1"/>
  <c r="AC1170" i="5" a="1"/>
  <c r="AC1170" i="5" s="1"/>
  <c r="AD1171" i="5" a="1"/>
  <c r="AD1171" i="5"/>
  <c r="AE1171" i="5" s="1"/>
  <c r="AC1171" i="5" a="1"/>
  <c r="AC1171" i="5"/>
  <c r="AD1172" i="5" a="1"/>
  <c r="AD1172" i="5" s="1"/>
  <c r="AC1172" i="5" a="1"/>
  <c r="AC1172" i="5" s="1"/>
  <c r="AD1173" i="5" a="1"/>
  <c r="AD1173" i="5"/>
  <c r="AC1173" i="5" a="1"/>
  <c r="AC1173" i="5"/>
  <c r="AD1174" i="5" a="1"/>
  <c r="AD1174" i="5" s="1"/>
  <c r="AC1174" i="5" a="1"/>
  <c r="AC1174" i="5" s="1"/>
  <c r="AD1175" i="5" a="1"/>
  <c r="AD1175" i="5"/>
  <c r="AE1175" i="5" s="1"/>
  <c r="AC1175" i="5" a="1"/>
  <c r="AC1175" i="5"/>
  <c r="AD1176" i="5" a="1"/>
  <c r="AD1176" i="5" s="1"/>
  <c r="AC1176" i="5" a="1"/>
  <c r="AC1176" i="5" s="1"/>
  <c r="AD1177" i="5" a="1"/>
  <c r="AD1177" i="5"/>
  <c r="AC1177" i="5" a="1"/>
  <c r="AC1177" i="5"/>
  <c r="AD1178" i="5" a="1"/>
  <c r="AD1178" i="5" s="1"/>
  <c r="AC1178" i="5" a="1"/>
  <c r="AC1178" i="5" s="1"/>
  <c r="AE1178" i="5"/>
  <c r="AD1179" i="5" a="1"/>
  <c r="AD1179" i="5" s="1"/>
  <c r="AC1179" i="5" a="1"/>
  <c r="AC1179" i="5"/>
  <c r="AD1180" i="5" a="1"/>
  <c r="AD1180" i="5" s="1"/>
  <c r="AE1180" i="5" s="1"/>
  <c r="AC1180" i="5" a="1"/>
  <c r="AC1180" i="5" s="1"/>
  <c r="AD1181" i="5" a="1"/>
  <c r="AD1181" i="5" s="1"/>
  <c r="AE1181" i="5" s="1"/>
  <c r="AC1181" i="5" a="1"/>
  <c r="AC1181" i="5" s="1"/>
  <c r="AD1182" i="5" a="1"/>
  <c r="AD1182" i="5" s="1"/>
  <c r="AC1182" i="5" a="1"/>
  <c r="AC1182" i="5" s="1"/>
  <c r="AD1183" i="5" a="1"/>
  <c r="AD1183" i="5" s="1"/>
  <c r="AC1183" i="5" a="1"/>
  <c r="AC1183" i="5" s="1"/>
  <c r="AD1184" i="5" a="1"/>
  <c r="AD1184" i="5" s="1"/>
  <c r="AE1184" i="5" s="1"/>
  <c r="AC1184" i="5" a="1"/>
  <c r="AC1184" i="5" s="1"/>
  <c r="AD1185" i="5" a="1"/>
  <c r="AD1185" i="5" s="1"/>
  <c r="AE1185" i="5" s="1"/>
  <c r="AC1185" i="5" a="1"/>
  <c r="AC1185" i="5" s="1"/>
  <c r="AD1186" i="5" a="1"/>
  <c r="AD1186" i="5" s="1"/>
  <c r="AE1186" i="5" s="1"/>
  <c r="AC1186" i="5" a="1"/>
  <c r="AC1186" i="5" s="1"/>
  <c r="AD1187" i="5" a="1"/>
  <c r="AD1187" i="5" s="1"/>
  <c r="AE1187" i="5" s="1"/>
  <c r="AC1187" i="5" a="1"/>
  <c r="AC1187" i="5" s="1"/>
  <c r="AD1188" i="5" a="1"/>
  <c r="AD1188" i="5" s="1"/>
  <c r="AC1188" i="5" a="1"/>
  <c r="AC1188" i="5" s="1"/>
  <c r="AD1189" i="5" a="1"/>
  <c r="AD1189" i="5" s="1"/>
  <c r="AE1189" i="5" s="1"/>
  <c r="AC1189" i="5" a="1"/>
  <c r="AC1189" i="5" s="1"/>
  <c r="AD1190" i="5" a="1"/>
  <c r="AD1190" i="5" s="1"/>
  <c r="AE1190" i="5" s="1"/>
  <c r="AC1190" i="5" a="1"/>
  <c r="AC1190" i="5" s="1"/>
  <c r="AD1191" i="5" a="1"/>
  <c r="AD1191" i="5" s="1"/>
  <c r="AE1191" i="5" s="1"/>
  <c r="AC1191" i="5" a="1"/>
  <c r="AC1191" i="5" s="1"/>
  <c r="AD1192" i="5" a="1"/>
  <c r="AD1192" i="5" s="1"/>
  <c r="AE1192" i="5" s="1"/>
  <c r="AC1192" i="5" a="1"/>
  <c r="AC1192" i="5" s="1"/>
  <c r="AD1193" i="5" a="1"/>
  <c r="AD1193" i="5" s="1"/>
  <c r="AE1193" i="5" s="1"/>
  <c r="AC1193" i="5" a="1"/>
  <c r="AC1193" i="5" s="1"/>
  <c r="AD1194" i="5" a="1"/>
  <c r="AD1194" i="5" s="1"/>
  <c r="AC1194" i="5" a="1"/>
  <c r="AC1194" i="5" s="1"/>
  <c r="AE1194" i="5"/>
  <c r="AD1195" i="5" a="1"/>
  <c r="AD1195" i="5"/>
  <c r="AC1195" i="5" a="1"/>
  <c r="AC1195" i="5"/>
  <c r="AD1196" i="5" a="1"/>
  <c r="AD1196" i="5" s="1"/>
  <c r="AC1196" i="5" a="1"/>
  <c r="AC1196" i="5" s="1"/>
  <c r="AD1197" i="5" a="1"/>
  <c r="AD1197" i="5"/>
  <c r="AE1197" i="5" s="1"/>
  <c r="AC1197" i="5" a="1"/>
  <c r="AC1197" i="5"/>
  <c r="AD1198" i="5" a="1"/>
  <c r="AD1198" i="5" s="1"/>
  <c r="AC1198" i="5" a="1"/>
  <c r="AC1198" i="5" s="1"/>
  <c r="AE1198" i="5" s="1"/>
  <c r="AD1199" i="5" a="1"/>
  <c r="AD1199" i="5"/>
  <c r="AC1199" i="5" a="1"/>
  <c r="AC1199" i="5"/>
  <c r="AD1200" i="5" a="1"/>
  <c r="AD1200" i="5" s="1"/>
  <c r="AC1200" i="5" a="1"/>
  <c r="AC1200" i="5" s="1"/>
  <c r="AD1201" i="5" a="1"/>
  <c r="AD1201" i="5"/>
  <c r="AE1201" i="5" s="1"/>
  <c r="AC1201" i="5" a="1"/>
  <c r="AC1201" i="5"/>
  <c r="AD1202" i="5" a="1"/>
  <c r="AD1202" i="5" s="1"/>
  <c r="AC1202" i="5" a="1"/>
  <c r="AC1202" i="5" s="1"/>
  <c r="AD1203" i="5" a="1"/>
  <c r="AD1203" i="5"/>
  <c r="AC1203" i="5" a="1"/>
  <c r="AC1203" i="5"/>
  <c r="AD1204" i="5" a="1"/>
  <c r="AD1204" i="5" s="1"/>
  <c r="AC1204" i="5" a="1"/>
  <c r="AC1204" i="5" s="1"/>
  <c r="AD1205" i="5" a="1"/>
  <c r="AD1205" i="5"/>
  <c r="AE1205" i="5" s="1"/>
  <c r="AC1205" i="5" a="1"/>
  <c r="AC1205" i="5"/>
  <c r="AD1206" i="5" a="1"/>
  <c r="AD1206" i="5" s="1"/>
  <c r="AC1206" i="5" a="1"/>
  <c r="AC1206" i="5" s="1"/>
  <c r="AD1207" i="5" a="1"/>
  <c r="AD1207" i="5"/>
  <c r="AC1207" i="5" a="1"/>
  <c r="AC1207" i="5"/>
  <c r="AD1208" i="5" a="1"/>
  <c r="AD1208" i="5" s="1"/>
  <c r="AC1208" i="5" a="1"/>
  <c r="AC1208" i="5" s="1"/>
  <c r="AD1209" i="5" a="1"/>
  <c r="AD1209" i="5"/>
  <c r="AE1209" i="5" s="1"/>
  <c r="AC1209" i="5" a="1"/>
  <c r="AC1209" i="5"/>
  <c r="AD1210" i="5" a="1"/>
  <c r="AD1210" i="5" s="1"/>
  <c r="AC1210" i="5" a="1"/>
  <c r="AC1210" i="5" s="1"/>
  <c r="AD1211" i="5" a="1"/>
  <c r="AD1211" i="5"/>
  <c r="AC1211" i="5" a="1"/>
  <c r="AC1211" i="5" s="1"/>
  <c r="AD1212" i="5" a="1"/>
  <c r="AD1212" i="5" s="1"/>
  <c r="AC1212" i="5" a="1"/>
  <c r="AC1212" i="5" s="1"/>
  <c r="AD1213" i="5" a="1"/>
  <c r="AD1213" i="5" s="1"/>
  <c r="AE1213" i="5" s="1"/>
  <c r="AC1213" i="5" a="1"/>
  <c r="AC1213" i="5"/>
  <c r="AD1214" i="5" a="1"/>
  <c r="AD1214" i="5" s="1"/>
  <c r="AC1214" i="5" a="1"/>
  <c r="AC1214" i="5" s="1"/>
  <c r="AD1215" i="5" a="1"/>
  <c r="AD1215" i="5" s="1"/>
  <c r="AC1215" i="5" a="1"/>
  <c r="AC1215" i="5" s="1"/>
  <c r="AD1216" i="5" a="1"/>
  <c r="AD1216" i="5" s="1"/>
  <c r="AE1216" i="5" s="1"/>
  <c r="AC1216" i="5" a="1"/>
  <c r="AC1216" i="5" s="1"/>
  <c r="AD1217" i="5" a="1"/>
  <c r="AD1217" i="5" s="1"/>
  <c r="AC1217" i="5" a="1"/>
  <c r="AC1217" i="5" s="1"/>
  <c r="AD1218" i="5" a="1"/>
  <c r="AD1218" i="5" s="1"/>
  <c r="AE1218" i="5" s="1"/>
  <c r="AC1218" i="5" a="1"/>
  <c r="AC1218" i="5" s="1"/>
  <c r="AD1219" i="5" a="1"/>
  <c r="AD1219" i="5" s="1"/>
  <c r="AC1219" i="5" a="1"/>
  <c r="AC1219" i="5" s="1"/>
  <c r="AD1220" i="5" a="1"/>
  <c r="AD1220" i="5" s="1"/>
  <c r="AC1220" i="5" a="1"/>
  <c r="AC1220" i="5" s="1"/>
  <c r="AD1221" i="5" a="1"/>
  <c r="AD1221" i="5" s="1"/>
  <c r="AC1221" i="5" a="1"/>
  <c r="AC1221" i="5" s="1"/>
  <c r="AD1222" i="5" a="1"/>
  <c r="AD1222" i="5" s="1"/>
  <c r="AE1222" i="5" s="1"/>
  <c r="AC1222" i="5" a="1"/>
  <c r="AC1222" i="5" s="1"/>
  <c r="AD1223" i="5" a="1"/>
  <c r="AD1223" i="5" s="1"/>
  <c r="AC1223" i="5" a="1"/>
  <c r="AC1223" i="5" s="1"/>
  <c r="AD1224" i="5" a="1"/>
  <c r="AD1224" i="5" s="1"/>
  <c r="AE1224" i="5" s="1"/>
  <c r="AC1224" i="5" a="1"/>
  <c r="AC1224" i="5" s="1"/>
  <c r="AD1225" i="5" a="1"/>
  <c r="AD1225" i="5" s="1"/>
  <c r="AC1225" i="5" a="1"/>
  <c r="AC1225" i="5" s="1"/>
  <c r="AD1226" i="5" a="1"/>
  <c r="AD1226" i="5" s="1"/>
  <c r="AE1226" i="5" s="1"/>
  <c r="AC1226" i="5" a="1"/>
  <c r="AC1226" i="5" s="1"/>
  <c r="AD1227" i="5" a="1"/>
  <c r="AD1227" i="5"/>
  <c r="AC1227" i="5" a="1"/>
  <c r="AC1227" i="5"/>
  <c r="AD1228" i="5" a="1"/>
  <c r="AD1228" i="5" s="1"/>
  <c r="AC1228" i="5" a="1"/>
  <c r="AC1228" i="5" s="1"/>
  <c r="AD1229" i="5" a="1"/>
  <c r="AD1229" i="5"/>
  <c r="AC1229" i="5" a="1"/>
  <c r="AC1229" i="5"/>
  <c r="AD1230" i="5" a="1"/>
  <c r="AD1230" i="5" s="1"/>
  <c r="AC1230" i="5" a="1"/>
  <c r="AC1230" i="5" s="1"/>
  <c r="AE1230" i="5" s="1"/>
  <c r="AD1231" i="5" a="1"/>
  <c r="AD1231" i="5"/>
  <c r="AC1231" i="5" a="1"/>
  <c r="AC1231" i="5"/>
  <c r="AD1232" i="5" a="1"/>
  <c r="AD1232" i="5" s="1"/>
  <c r="AC1232" i="5" a="1"/>
  <c r="AC1232" i="5" s="1"/>
  <c r="AD1233" i="5" a="1"/>
  <c r="AD1233" i="5"/>
  <c r="AC1233" i="5" a="1"/>
  <c r="AC1233" i="5"/>
  <c r="AD1234" i="5" a="1"/>
  <c r="AD1234" i="5" s="1"/>
  <c r="AC1234" i="5" a="1"/>
  <c r="AC1234" i="5" s="1"/>
  <c r="AD1235" i="5" a="1"/>
  <c r="AD1235" i="5"/>
  <c r="AE1235" i="5" s="1"/>
  <c r="AC1235" i="5" a="1"/>
  <c r="AC1235" i="5"/>
  <c r="AD1236" i="5" a="1"/>
  <c r="AD1236" i="5" s="1"/>
  <c r="AC1236" i="5" a="1"/>
  <c r="AC1236" i="5" s="1"/>
  <c r="AD1237" i="5" a="1"/>
  <c r="AD1237" i="5"/>
  <c r="AC1237" i="5" a="1"/>
  <c r="AC1237" i="5"/>
  <c r="AD1238" i="5" a="1"/>
  <c r="AD1238" i="5" s="1"/>
  <c r="AC1238" i="5" a="1"/>
  <c r="AC1238" i="5" s="1"/>
  <c r="AD1239" i="5" a="1"/>
  <c r="AD1239" i="5"/>
  <c r="AE1239" i="5" s="1"/>
  <c r="AC1239" i="5" a="1"/>
  <c r="AC1239" i="5"/>
  <c r="AD1240" i="5" a="1"/>
  <c r="AD1240" i="5" s="1"/>
  <c r="AC1240" i="5" a="1"/>
  <c r="AC1240" i="5" s="1"/>
  <c r="AD1241" i="5" a="1"/>
  <c r="AD1241" i="5"/>
  <c r="AC1241" i="5" a="1"/>
  <c r="AC1241" i="5"/>
  <c r="AD1242" i="5" a="1"/>
  <c r="AD1242" i="5" s="1"/>
  <c r="AC1242" i="5" a="1"/>
  <c r="AC1242" i="5" s="1"/>
  <c r="AE1242" i="5"/>
  <c r="AD1243" i="5" a="1"/>
  <c r="AD1243" i="5" s="1"/>
  <c r="AC1243" i="5" a="1"/>
  <c r="AC1243" i="5"/>
  <c r="AD1244" i="5" a="1"/>
  <c r="AD1244" i="5" s="1"/>
  <c r="AE1244" i="5" s="1"/>
  <c r="AC1244" i="5" a="1"/>
  <c r="AC1244" i="5" s="1"/>
  <c r="AD1245" i="5" a="1"/>
  <c r="AD1245" i="5" s="1"/>
  <c r="AC1245" i="5" a="1"/>
  <c r="AC1245" i="5" s="1"/>
  <c r="AD1246" i="5" a="1"/>
  <c r="AD1246" i="5" s="1"/>
  <c r="AC1246" i="5" a="1"/>
  <c r="AC1246" i="5" s="1"/>
  <c r="AE1246" i="5" s="1"/>
  <c r="AD1247" i="5" a="1"/>
  <c r="AD1247" i="5" s="1"/>
  <c r="AC1247" i="5" a="1"/>
  <c r="AC1247" i="5" s="1"/>
  <c r="AD1248" i="5" a="1"/>
  <c r="AD1248" i="5" s="1"/>
  <c r="AE1248" i="5" s="1"/>
  <c r="AC1248" i="5" a="1"/>
  <c r="AC1248" i="5" s="1"/>
  <c r="AD1249" i="5" a="1"/>
  <c r="AD1249" i="5" s="1"/>
  <c r="AC1249" i="5" a="1"/>
  <c r="AC1249" i="5" s="1"/>
  <c r="AD1250" i="5" a="1"/>
  <c r="AD1250" i="5" s="1"/>
  <c r="AE1250" i="5" s="1"/>
  <c r="AC1250" i="5" a="1"/>
  <c r="AC1250" i="5" s="1"/>
  <c r="AD1251" i="5" a="1"/>
  <c r="AD1251" i="5" s="1"/>
  <c r="AC1251" i="5" a="1"/>
  <c r="AC1251" i="5" s="1"/>
  <c r="AD1252" i="5" a="1"/>
  <c r="AD1252" i="5" s="1"/>
  <c r="AC1252" i="5" a="1"/>
  <c r="AC1252" i="5" s="1"/>
  <c r="AD1253" i="5" a="1"/>
  <c r="AD1253" i="5" s="1"/>
  <c r="AC1253" i="5" a="1"/>
  <c r="AC1253" i="5" s="1"/>
  <c r="AD1254" i="5" a="1"/>
  <c r="AD1254" i="5" s="1"/>
  <c r="AE1254" i="5" s="1"/>
  <c r="AC1254" i="5" a="1"/>
  <c r="AC1254" i="5" s="1"/>
  <c r="AD1255" i="5" a="1"/>
  <c r="AD1255" i="5" s="1"/>
  <c r="AC1255" i="5" a="1"/>
  <c r="AC1255" i="5" s="1"/>
  <c r="AD1256" i="5" a="1"/>
  <c r="AD1256" i="5" s="1"/>
  <c r="AE1256" i="5" s="1"/>
  <c r="AC1256" i="5" a="1"/>
  <c r="AC1256" i="5" s="1"/>
  <c r="AD1257" i="5" a="1"/>
  <c r="AD1257" i="5" s="1"/>
  <c r="AC1257" i="5" a="1"/>
  <c r="AC1257" i="5" s="1"/>
  <c r="AD1258" i="5" a="1"/>
  <c r="AD1258" i="5" s="1"/>
  <c r="AE1258" i="5" s="1"/>
  <c r="AC1258" i="5" a="1"/>
  <c r="AC1258" i="5" s="1"/>
  <c r="AD1259" i="5" a="1"/>
  <c r="AD1259" i="5"/>
  <c r="AC1259" i="5" a="1"/>
  <c r="AC1259" i="5"/>
  <c r="AD1260" i="5" a="1"/>
  <c r="AD1260" i="5" s="1"/>
  <c r="AC1260" i="5" a="1"/>
  <c r="AC1260" i="5" s="1"/>
  <c r="AD1261" i="5" a="1"/>
  <c r="AD1261" i="5"/>
  <c r="AC1261" i="5" a="1"/>
  <c r="AC1261" i="5"/>
  <c r="AD1262" i="5" a="1"/>
  <c r="AD1262" i="5" s="1"/>
  <c r="AC1262" i="5" a="1"/>
  <c r="AC1262" i="5" s="1"/>
  <c r="AD1263" i="5" a="1"/>
  <c r="AD1263" i="5"/>
  <c r="AC1263" i="5" a="1"/>
  <c r="AC1263" i="5" s="1"/>
  <c r="AD1264" i="5" a="1"/>
  <c r="AD1264" i="5" s="1"/>
  <c r="AC1264" i="5" a="1"/>
  <c r="AC1264" i="5" s="1"/>
  <c r="AD1265" i="5" a="1"/>
  <c r="AD1265" i="5" s="1"/>
  <c r="AE1265" i="5" s="1"/>
  <c r="AC1265" i="5" a="1"/>
  <c r="AC1265" i="5"/>
  <c r="AD1266" i="5" a="1"/>
  <c r="AD1266" i="5" s="1"/>
  <c r="AE1266" i="5" s="1"/>
  <c r="AC1266" i="5" a="1"/>
  <c r="AC1266" i="5" s="1"/>
  <c r="AD1267" i="5" a="1"/>
  <c r="AD1267" i="5"/>
  <c r="AC1267" i="5" a="1"/>
  <c r="AC1267" i="5" s="1"/>
  <c r="AD1268" i="5" a="1"/>
  <c r="AD1268" i="5" s="1"/>
  <c r="AC1268" i="5" a="1"/>
  <c r="AC1268" i="5" s="1"/>
  <c r="AD1269" i="5" a="1"/>
  <c r="AD1269" i="5" s="1"/>
  <c r="AE1269" i="5" s="1"/>
  <c r="AC1269" i="5" a="1"/>
  <c r="AC1269" i="5"/>
  <c r="AD1270" i="5" a="1"/>
  <c r="AD1270" i="5" s="1"/>
  <c r="AE1270" i="5" s="1"/>
  <c r="AC1270" i="5" a="1"/>
  <c r="AC1270" i="5" s="1"/>
  <c r="AD1271" i="5" a="1"/>
  <c r="AD1271" i="5"/>
  <c r="AC1271" i="5" a="1"/>
  <c r="AC1271" i="5" s="1"/>
  <c r="AD1272" i="5" a="1"/>
  <c r="AD1272" i="5" s="1"/>
  <c r="AC1272" i="5" a="1"/>
  <c r="AC1272" i="5" s="1"/>
  <c r="AD1273" i="5" a="1"/>
  <c r="AD1273" i="5" s="1"/>
  <c r="AE1273" i="5" s="1"/>
  <c r="AC1273" i="5" a="1"/>
  <c r="AC1273" i="5"/>
  <c r="AD1274" i="5" a="1"/>
  <c r="AD1274" i="5" s="1"/>
  <c r="AE1274" i="5" s="1"/>
  <c r="AC1274" i="5" a="1"/>
  <c r="AC1274" i="5" s="1"/>
  <c r="AD1275" i="5" a="1"/>
  <c r="AD1275" i="5" s="1"/>
  <c r="AC1275" i="5" a="1"/>
  <c r="AC1275" i="5" s="1"/>
  <c r="AD1276" i="5" a="1"/>
  <c r="AD1276" i="5" s="1"/>
  <c r="AC1276" i="5" a="1"/>
  <c r="AC1276" i="5" s="1"/>
  <c r="AD1277" i="5" a="1"/>
  <c r="AD1277" i="5" s="1"/>
  <c r="AC1277" i="5" a="1"/>
  <c r="AC1277" i="5" s="1"/>
  <c r="AD1278" i="5" a="1"/>
  <c r="AD1278" i="5" s="1"/>
  <c r="AC1278" i="5" a="1"/>
  <c r="AC1278" i="5" s="1"/>
  <c r="AD1279" i="5" a="1"/>
  <c r="AD1279" i="5" s="1"/>
  <c r="AC1279" i="5" a="1"/>
  <c r="AC1279" i="5" s="1"/>
  <c r="AD1280" i="5" a="1"/>
  <c r="AD1280" i="5" s="1"/>
  <c r="AC1280" i="5" a="1"/>
  <c r="AC1280" i="5" s="1"/>
  <c r="AD1281" i="5" a="1"/>
  <c r="AD1281" i="5" s="1"/>
  <c r="AC1281" i="5" a="1"/>
  <c r="AC1281" i="5" s="1"/>
  <c r="AD1282" i="5" a="1"/>
  <c r="AD1282" i="5" s="1"/>
  <c r="AE1282" i="5" s="1"/>
  <c r="AC1282" i="5" a="1"/>
  <c r="AC1282" i="5" s="1"/>
  <c r="AD1283" i="5" a="1"/>
  <c r="AD1283" i="5" s="1"/>
  <c r="AE1283" i="5" s="1"/>
  <c r="AC1283" i="5" a="1"/>
  <c r="AC1283" i="5" s="1"/>
  <c r="AD1284" i="5" a="1"/>
  <c r="AD1284" i="5" s="1"/>
  <c r="AC1284" i="5" a="1"/>
  <c r="AC1284" i="5" s="1"/>
  <c r="AD1285" i="5" a="1"/>
  <c r="AD1285" i="5"/>
  <c r="AE1285" i="5" s="1"/>
  <c r="AC1285" i="5" a="1"/>
  <c r="AC1285" i="5"/>
  <c r="AD1286" i="5" a="1"/>
  <c r="AD1286" i="5" s="1"/>
  <c r="AC1286" i="5" a="1"/>
  <c r="AC1286" i="5" s="1"/>
  <c r="AD1287" i="5" a="1"/>
  <c r="AD1287" i="5"/>
  <c r="AC1287" i="5" a="1"/>
  <c r="AC1287" i="5"/>
  <c r="AD1288" i="5" a="1"/>
  <c r="AD1288" i="5" s="1"/>
  <c r="AC1288" i="5" a="1"/>
  <c r="AC1288" i="5" s="1"/>
  <c r="AD1289" i="5" a="1"/>
  <c r="AD1289" i="5"/>
  <c r="AE1289" i="5" s="1"/>
  <c r="AC1289" i="5" a="1"/>
  <c r="AC1289" i="5"/>
  <c r="AD1290" i="5" a="1"/>
  <c r="AD1290" i="5" s="1"/>
  <c r="AE1290" i="5" s="1"/>
  <c r="AC1290" i="5" a="1"/>
  <c r="AC1290" i="5" s="1"/>
  <c r="AD1291" i="5" a="1"/>
  <c r="AD1291" i="5" s="1"/>
  <c r="AC1291" i="5" a="1"/>
  <c r="AC1291" i="5" s="1"/>
  <c r="AD1292" i="5" a="1"/>
  <c r="AD1292" i="5" s="1"/>
  <c r="AE1292" i="5" s="1"/>
  <c r="AC1292" i="5" a="1"/>
  <c r="AC1292" i="5" s="1"/>
  <c r="AD1293" i="5" a="1"/>
  <c r="AD1293" i="5" s="1"/>
  <c r="AC1293" i="5" a="1"/>
  <c r="AC1293" i="5" s="1"/>
  <c r="AD1294" i="5" a="1"/>
  <c r="AD1294" i="5" s="1"/>
  <c r="AC1294" i="5" a="1"/>
  <c r="AC1294" i="5" s="1"/>
  <c r="AD1295" i="5" a="1"/>
  <c r="AD1295" i="5" s="1"/>
  <c r="AC1295" i="5" a="1"/>
  <c r="AC1295" i="5" s="1"/>
  <c r="AD1296" i="5" a="1"/>
  <c r="AD1296" i="5" s="1"/>
  <c r="AE1296" i="5" s="1"/>
  <c r="AC1296" i="5" a="1"/>
  <c r="AC1296" i="5" s="1"/>
  <c r="AD1297" i="5" a="1"/>
  <c r="AD1297" i="5" s="1"/>
  <c r="AC1297" i="5" a="1"/>
  <c r="AC1297" i="5" s="1"/>
  <c r="AD1298" i="5" a="1"/>
  <c r="AD1298" i="5" s="1"/>
  <c r="AE1298" i="5" s="1"/>
  <c r="AC1298" i="5" a="1"/>
  <c r="AC1298" i="5" s="1"/>
  <c r="AD1299" i="5" a="1"/>
  <c r="AD1299" i="5" s="1"/>
  <c r="AC1299" i="5" a="1"/>
  <c r="AC1299" i="5" s="1"/>
  <c r="AD1300" i="5" a="1"/>
  <c r="AD1300" i="5" s="1"/>
  <c r="AC1300" i="5" a="1"/>
  <c r="AC1300" i="5" s="1"/>
  <c r="AD1301" i="5" a="1"/>
  <c r="AD1301" i="5" s="1"/>
  <c r="AC1301" i="5" a="1"/>
  <c r="AC1301" i="5" s="1"/>
  <c r="AD1302" i="5" a="1"/>
  <c r="AD1302" i="5" s="1"/>
  <c r="AE1302" i="5" s="1"/>
  <c r="AC1302" i="5" a="1"/>
  <c r="AC1302" i="5" s="1"/>
  <c r="AD1303" i="5" a="1"/>
  <c r="AD1303" i="5" s="1"/>
  <c r="AC1303" i="5" a="1"/>
  <c r="AC1303" i="5" s="1"/>
  <c r="AD1304" i="5" a="1"/>
  <c r="AD1304" i="5" s="1"/>
  <c r="AE1304" i="5" s="1"/>
  <c r="AC1304" i="5" a="1"/>
  <c r="AC1304" i="5" s="1"/>
  <c r="AD1305" i="5" a="1"/>
  <c r="AD1305" i="5" s="1"/>
  <c r="AC1305" i="5" a="1"/>
  <c r="AC1305" i="5" s="1"/>
  <c r="AD1306" i="5" a="1"/>
  <c r="AD1306" i="5" s="1"/>
  <c r="AE1306" i="5" s="1"/>
  <c r="AC1306" i="5" a="1"/>
  <c r="AC1306" i="5" s="1"/>
  <c r="AD1307" i="5" a="1"/>
  <c r="AD1307" i="5"/>
  <c r="AC1307" i="5" a="1"/>
  <c r="AC1307" i="5"/>
  <c r="AD1308" i="5" a="1"/>
  <c r="AD1308" i="5" s="1"/>
  <c r="AC1308" i="5" a="1"/>
  <c r="AC1308" i="5" s="1"/>
  <c r="AD1309" i="5" a="1"/>
  <c r="AD1309" i="5"/>
  <c r="AC1309" i="5" a="1"/>
  <c r="AC1309" i="5"/>
  <c r="AD1310" i="5" a="1"/>
  <c r="AD1310" i="5" s="1"/>
  <c r="AC1310" i="5" a="1"/>
  <c r="AC1310" i="5" s="1"/>
  <c r="AE1310" i="5" s="1"/>
  <c r="AD1311" i="5" a="1"/>
  <c r="AD1311" i="5"/>
  <c r="AC1311" i="5" a="1"/>
  <c r="AC1311" i="5"/>
  <c r="AD1312" i="5" a="1"/>
  <c r="AD1312" i="5" s="1"/>
  <c r="AC1312" i="5" a="1"/>
  <c r="AC1312" i="5" s="1"/>
  <c r="AD1313" i="5" a="1"/>
  <c r="AD1313" i="5"/>
  <c r="AC1313" i="5" a="1"/>
  <c r="AC1313" i="5"/>
  <c r="AD1314" i="5" a="1"/>
  <c r="AD1314" i="5" s="1"/>
  <c r="AC1314" i="5" a="1"/>
  <c r="AC1314" i="5" s="1"/>
  <c r="AD1315" i="5" a="1"/>
  <c r="AD1315" i="5"/>
  <c r="AE1315" i="5" s="1"/>
  <c r="AC1315" i="5" a="1"/>
  <c r="AC1315" i="5"/>
  <c r="AD1316" i="5" a="1"/>
  <c r="AD1316" i="5" s="1"/>
  <c r="AC1316" i="5" a="1"/>
  <c r="AC1316" i="5" s="1"/>
  <c r="AD1317" i="5" a="1"/>
  <c r="AD1317" i="5"/>
  <c r="AC1317" i="5" a="1"/>
  <c r="AC1317" i="5"/>
  <c r="AD1318" i="5" a="1"/>
  <c r="AD1318" i="5" s="1"/>
  <c r="AC1318" i="5" a="1"/>
  <c r="AC1318" i="5" s="1"/>
  <c r="AD1319" i="5" a="1"/>
  <c r="AD1319" i="5"/>
  <c r="AE1319" i="5" s="1"/>
  <c r="AC1319" i="5" a="1"/>
  <c r="AC1319" i="5"/>
  <c r="AD1320" i="5" a="1"/>
  <c r="AD1320" i="5" s="1"/>
  <c r="AC1320" i="5" a="1"/>
  <c r="AC1320" i="5" s="1"/>
  <c r="AD1321" i="5" a="1"/>
  <c r="AD1321" i="5"/>
  <c r="AC1321" i="5" a="1"/>
  <c r="AC1321" i="5"/>
  <c r="AD1322" i="5" a="1"/>
  <c r="AD1322" i="5" s="1"/>
  <c r="AC1322" i="5" a="1"/>
  <c r="AC1322" i="5" s="1"/>
  <c r="AE1322" i="5" s="1"/>
  <c r="AD1323" i="5" a="1"/>
  <c r="AD1323" i="5" s="1"/>
  <c r="AC1323" i="5" a="1"/>
  <c r="AC1323" i="5" s="1"/>
  <c r="AD1324" i="5" a="1"/>
  <c r="AD1324" i="5" s="1"/>
  <c r="AE1324" i="5" s="1"/>
  <c r="AC1324" i="5" a="1"/>
  <c r="AC1324" i="5" s="1"/>
  <c r="AD1325" i="5" a="1"/>
  <c r="AD1325" i="5" s="1"/>
  <c r="AC1325" i="5" a="1"/>
  <c r="AC1325" i="5" s="1"/>
  <c r="AD1326" i="5" a="1"/>
  <c r="AD1326" i="5" s="1"/>
  <c r="AC1326" i="5" a="1"/>
  <c r="AC1326" i="5" s="1"/>
  <c r="AD1327" i="5" a="1"/>
  <c r="AD1327" i="5" s="1"/>
  <c r="AC1327" i="5" a="1"/>
  <c r="AC1327" i="5" s="1"/>
  <c r="AD1328" i="5" a="1"/>
  <c r="AD1328" i="5" s="1"/>
  <c r="AC1328" i="5" a="1"/>
  <c r="AC1328" i="5" s="1"/>
  <c r="AD1329" i="5" a="1"/>
  <c r="AD1329" i="5" s="1"/>
  <c r="AC1329" i="5" a="1"/>
  <c r="AC1329" i="5" s="1"/>
  <c r="AD1330" i="5" a="1"/>
  <c r="AD1330" i="5" s="1"/>
  <c r="AE1330" i="5" s="1"/>
  <c r="AC1330" i="5" a="1"/>
  <c r="AC1330" i="5" s="1"/>
  <c r="AD1331" i="5" a="1"/>
  <c r="AD1331" i="5" s="1"/>
  <c r="AC1331" i="5" a="1"/>
  <c r="AC1331" i="5" s="1"/>
  <c r="AD1332" i="5" a="1"/>
  <c r="AD1332" i="5" s="1"/>
  <c r="AC1332" i="5" a="1"/>
  <c r="AC1332" i="5" s="1"/>
  <c r="AD1333" i="5" a="1"/>
  <c r="AD1333" i="5" s="1"/>
  <c r="AC1333" i="5" a="1"/>
  <c r="AC1333" i="5" s="1"/>
  <c r="AD1334" i="5" a="1"/>
  <c r="AD1334" i="5" s="1"/>
  <c r="AE1334" i="5" s="1"/>
  <c r="AC1334" i="5" a="1"/>
  <c r="AC1334" i="5" s="1"/>
  <c r="AD1335" i="5" a="1"/>
  <c r="AD1335" i="5" s="1"/>
  <c r="AE1335" i="5" s="1"/>
  <c r="AC1335" i="5" a="1"/>
  <c r="AC1335" i="5" s="1"/>
  <c r="AD1336" i="5" a="1"/>
  <c r="AD1336" i="5" s="1"/>
  <c r="AE1336" i="5" s="1"/>
  <c r="AC1336" i="5" a="1"/>
  <c r="AC1336" i="5" s="1"/>
  <c r="AD1337" i="5" a="1"/>
  <c r="AD1337" i="5" s="1"/>
  <c r="AE1337" i="5" s="1"/>
  <c r="AC1337" i="5" a="1"/>
  <c r="AC1337" i="5" s="1"/>
  <c r="AD1338" i="5" a="1"/>
  <c r="AD1338" i="5" s="1"/>
  <c r="AC1338" i="5" a="1"/>
  <c r="AC1338" i="5" s="1"/>
  <c r="AE1338" i="5"/>
  <c r="AD1339" i="5" a="1"/>
  <c r="AD1339" i="5"/>
  <c r="AC1339" i="5" a="1"/>
  <c r="AC1339" i="5"/>
  <c r="AD1340" i="5" a="1"/>
  <c r="AD1340" i="5" s="1"/>
  <c r="AC1340" i="5" a="1"/>
  <c r="AC1340" i="5" s="1"/>
  <c r="AD1341" i="5" a="1"/>
  <c r="AD1341" i="5"/>
  <c r="AE1341" i="5" s="1"/>
  <c r="AC1341" i="5" a="1"/>
  <c r="AC1341" i="5"/>
  <c r="AD1342" i="5" a="1"/>
  <c r="AD1342" i="5" s="1"/>
  <c r="AC1342" i="5" a="1"/>
  <c r="AC1342" i="5" s="1"/>
  <c r="AE1342" i="5" s="1"/>
  <c r="AD1343" i="5" a="1"/>
  <c r="AD1343" i="5"/>
  <c r="AC1343" i="5" a="1"/>
  <c r="AC1343" i="5"/>
  <c r="AD1344" i="5" a="1"/>
  <c r="AD1344" i="5" s="1"/>
  <c r="AC1344" i="5" a="1"/>
  <c r="AC1344" i="5" s="1"/>
  <c r="AD1345" i="5" a="1"/>
  <c r="AD1345" i="5"/>
  <c r="AE1345" i="5" s="1"/>
  <c r="AC1345" i="5" a="1"/>
  <c r="AC1345" i="5"/>
  <c r="AD1346" i="5" a="1"/>
  <c r="AD1346" i="5" s="1"/>
  <c r="AC1346" i="5" a="1"/>
  <c r="AC1346" i="5" s="1"/>
  <c r="AD1347" i="5" a="1"/>
  <c r="AD1347" i="5"/>
  <c r="AC1347" i="5" a="1"/>
  <c r="AC1347" i="5"/>
  <c r="AD1348" i="5" a="1"/>
  <c r="AD1348" i="5" s="1"/>
  <c r="AC1348" i="5" a="1"/>
  <c r="AC1348" i="5" s="1"/>
  <c r="AD1349" i="5" a="1"/>
  <c r="AD1349" i="5"/>
  <c r="AE1349" i="5" s="1"/>
  <c r="AC1349" i="5" a="1"/>
  <c r="AC1349" i="5"/>
  <c r="AD1350" i="5" a="1"/>
  <c r="AD1350" i="5" s="1"/>
  <c r="AC1350" i="5" a="1"/>
  <c r="AC1350" i="5" s="1"/>
  <c r="AD1351" i="5" a="1"/>
  <c r="AD1351" i="5"/>
  <c r="AC1351" i="5" a="1"/>
  <c r="AC1351" i="5"/>
  <c r="AD1352" i="5" a="1"/>
  <c r="AD1352" i="5" s="1"/>
  <c r="AC1352" i="5" a="1"/>
  <c r="AC1352" i="5" s="1"/>
  <c r="AD1353" i="5" a="1"/>
  <c r="AD1353" i="5"/>
  <c r="AE1353" i="5" s="1"/>
  <c r="AC1353" i="5" a="1"/>
  <c r="AC1353" i="5"/>
  <c r="AD1354" i="5" a="1"/>
  <c r="AD1354" i="5" s="1"/>
  <c r="AE1354" i="5" s="1"/>
  <c r="AC1354" i="5" a="1"/>
  <c r="AC1354" i="5" s="1"/>
  <c r="AD1355" i="5" a="1"/>
  <c r="AD1355" i="5" s="1"/>
  <c r="AC1355" i="5" a="1"/>
  <c r="AC1355" i="5" s="1"/>
  <c r="AD1356" i="5" a="1"/>
  <c r="AD1356" i="5" s="1"/>
  <c r="AE1356" i="5" s="1"/>
  <c r="AC1356" i="5" a="1"/>
  <c r="AC1356" i="5" s="1"/>
  <c r="AD1357" i="5" a="1"/>
  <c r="AD1357" i="5" s="1"/>
  <c r="AE1357" i="5" s="1"/>
  <c r="AC1357" i="5" a="1"/>
  <c r="AC1357" i="5" s="1"/>
  <c r="AD1358" i="5" a="1"/>
  <c r="AD1358" i="5" s="1"/>
  <c r="AC1358" i="5" a="1"/>
  <c r="AC1358" i="5" s="1"/>
  <c r="AD1359" i="5" a="1"/>
  <c r="AD1359" i="5" s="1"/>
  <c r="AC1359" i="5" a="1"/>
  <c r="AC1359" i="5" s="1"/>
  <c r="AD1360" i="5" a="1"/>
  <c r="AD1360" i="5" s="1"/>
  <c r="AC1360" i="5" a="1"/>
  <c r="AC1360" i="5" s="1"/>
  <c r="AD1361" i="5" a="1"/>
  <c r="AD1361" i="5" s="1"/>
  <c r="AE1361" i="5" s="1"/>
  <c r="AC1361" i="5" a="1"/>
  <c r="AC1361" i="5" s="1"/>
  <c r="AD1362" i="5" a="1"/>
  <c r="AD1362" i="5" s="1"/>
  <c r="AE1362" i="5" s="1"/>
  <c r="AC1362" i="5" a="1"/>
  <c r="AC1362" i="5" s="1"/>
  <c r="AD1363" i="5" a="1"/>
  <c r="AD1363" i="5" s="1"/>
  <c r="AE1363" i="5" s="1"/>
  <c r="AC1363" i="5" a="1"/>
  <c r="AC1363" i="5" s="1"/>
  <c r="AD1364" i="5" a="1"/>
  <c r="AD1364" i="5" s="1"/>
  <c r="AC1364" i="5" a="1"/>
  <c r="AC1364" i="5" s="1"/>
  <c r="AD1365" i="5" a="1"/>
  <c r="AD1365" i="5" s="1"/>
  <c r="AE1365" i="5" s="1"/>
  <c r="AC1365" i="5" a="1"/>
  <c r="AC1365" i="5" s="1"/>
  <c r="AD1366" i="5" a="1"/>
  <c r="AD1366" i="5" s="1"/>
  <c r="AE1366" i="5" s="1"/>
  <c r="AC1366" i="5" a="1"/>
  <c r="AC1366" i="5" s="1"/>
  <c r="AD1367" i="5" a="1"/>
  <c r="AD1367" i="5" s="1"/>
  <c r="AE1367" i="5" s="1"/>
  <c r="AC1367" i="5" a="1"/>
  <c r="AC1367" i="5" s="1"/>
  <c r="AD1368" i="5" a="1"/>
  <c r="AD1368" i="5" s="1"/>
  <c r="AE1368" i="5" s="1"/>
  <c r="AC1368" i="5" a="1"/>
  <c r="AC1368" i="5" s="1"/>
  <c r="AD1369" i="5" a="1"/>
  <c r="AD1369" i="5" s="1"/>
  <c r="AE1369" i="5" s="1"/>
  <c r="AC1369" i="5" a="1"/>
  <c r="AC1369" i="5" s="1"/>
  <c r="AD1370" i="5" a="1"/>
  <c r="AD1370" i="5" s="1"/>
  <c r="AE1370" i="5" s="1"/>
  <c r="AC1370" i="5" a="1"/>
  <c r="AC1370" i="5" s="1"/>
  <c r="AD1371" i="5" a="1"/>
  <c r="AD1371" i="5"/>
  <c r="AC1371" i="5" a="1"/>
  <c r="AC1371" i="5"/>
  <c r="AD1372" i="5" a="1"/>
  <c r="AD1372" i="5" s="1"/>
  <c r="AC1372" i="5" a="1"/>
  <c r="AC1372" i="5" s="1"/>
  <c r="AD1373" i="5" a="1"/>
  <c r="AD1373" i="5"/>
  <c r="AC1373" i="5" a="1"/>
  <c r="AC1373" i="5"/>
  <c r="AD1374" i="5" a="1"/>
  <c r="AD1374" i="5" s="1"/>
  <c r="AC1374" i="5" a="1"/>
  <c r="AC1374" i="5" s="1"/>
  <c r="AE1374" i="5" s="1"/>
  <c r="AD1375" i="5" a="1"/>
  <c r="AD1375" i="5"/>
  <c r="AC1375" i="5" a="1"/>
  <c r="AC1375" i="5"/>
  <c r="AD1376" i="5" a="1"/>
  <c r="AD1376" i="5" s="1"/>
  <c r="AC1376" i="5" a="1"/>
  <c r="AC1376" i="5" s="1"/>
  <c r="AD1377" i="5" a="1"/>
  <c r="AD1377" i="5"/>
  <c r="AC1377" i="5" a="1"/>
  <c r="AC1377" i="5"/>
  <c r="AD1378" i="5" a="1"/>
  <c r="AD1378" i="5" s="1"/>
  <c r="AC1378" i="5" a="1"/>
  <c r="AC1378" i="5" s="1"/>
  <c r="AD1379" i="5" a="1"/>
  <c r="AD1379" i="5"/>
  <c r="AE1379" i="5" s="1"/>
  <c r="AC1379" i="5" a="1"/>
  <c r="AC1379" i="5"/>
  <c r="AD1380" i="5" a="1"/>
  <c r="AD1380" i="5" s="1"/>
  <c r="AC1380" i="5" a="1"/>
  <c r="AC1380" i="5" s="1"/>
  <c r="AD1381" i="5" a="1"/>
  <c r="AD1381" i="5"/>
  <c r="AC1381" i="5" a="1"/>
  <c r="AC1381" i="5"/>
  <c r="AD1382" i="5" a="1"/>
  <c r="AD1382" i="5" s="1"/>
  <c r="AC1382" i="5" a="1"/>
  <c r="AC1382" i="5" s="1"/>
  <c r="AD1383" i="5" a="1"/>
  <c r="AD1383" i="5"/>
  <c r="AE1383" i="5" s="1"/>
  <c r="AC1383" i="5" a="1"/>
  <c r="AC1383" i="5"/>
  <c r="AD1384" i="5" a="1"/>
  <c r="AD1384" i="5" s="1"/>
  <c r="AC1384" i="5" a="1"/>
  <c r="AC1384" i="5" s="1"/>
  <c r="AD1385" i="5" a="1"/>
  <c r="AD1385" i="5"/>
  <c r="AC1385" i="5" a="1"/>
  <c r="AC1385" i="5"/>
  <c r="AD1386" i="5" a="1"/>
  <c r="AD1386" i="5" s="1"/>
  <c r="AC1386" i="5" a="1"/>
  <c r="AC1386" i="5" s="1"/>
  <c r="AE1386" i="5" s="1"/>
  <c r="AD1387" i="5" a="1"/>
  <c r="AD1387" i="5" s="1"/>
  <c r="AC1387" i="5" a="1"/>
  <c r="AC1387" i="5" s="1"/>
  <c r="AD1388" i="5" a="1"/>
  <c r="AD1388" i="5" s="1"/>
  <c r="AE1388" i="5" s="1"/>
  <c r="AC1388" i="5" a="1"/>
  <c r="AC1388" i="5" s="1"/>
  <c r="AD1389" i="5" a="1"/>
  <c r="AD1389" i="5" s="1"/>
  <c r="AE1389" i="5" s="1"/>
  <c r="AC1389" i="5" a="1"/>
  <c r="AC1389" i="5" s="1"/>
  <c r="AD1390" i="5" a="1"/>
  <c r="AD1390" i="5" s="1"/>
  <c r="AC1390" i="5" a="1"/>
  <c r="AC1390" i="5" s="1"/>
  <c r="AD1391" i="5" a="1"/>
  <c r="AD1391" i="5" s="1"/>
  <c r="AC1391" i="5" a="1"/>
  <c r="AC1391" i="5" s="1"/>
  <c r="AD1392" i="5" a="1"/>
  <c r="AD1392" i="5" s="1"/>
  <c r="AE1392" i="5" s="1"/>
  <c r="AC1392" i="5" a="1"/>
  <c r="AC1392" i="5" s="1"/>
  <c r="AD1393" i="5" a="1"/>
  <c r="AD1393" i="5" s="1"/>
  <c r="AE1393" i="5" s="1"/>
  <c r="AC1393" i="5" a="1"/>
  <c r="AC1393" i="5" s="1"/>
  <c r="AD1394" i="5" a="1"/>
  <c r="AD1394" i="5" s="1"/>
  <c r="AE1394" i="5" s="1"/>
  <c r="AC1394" i="5" a="1"/>
  <c r="AC1394" i="5" s="1"/>
  <c r="AD1395" i="5" a="1"/>
  <c r="AD1395" i="5" s="1"/>
  <c r="AE1395" i="5" s="1"/>
  <c r="AC1395" i="5" a="1"/>
  <c r="AC1395" i="5" s="1"/>
  <c r="AD1396" i="5" a="1"/>
  <c r="AD1396" i="5" s="1"/>
  <c r="AC1396" i="5" a="1"/>
  <c r="AC1396" i="5" s="1"/>
  <c r="AD1397" i="5" a="1"/>
  <c r="AD1397" i="5" s="1"/>
  <c r="AE1397" i="5" s="1"/>
  <c r="AC1397" i="5" a="1"/>
  <c r="AC1397" i="5" s="1"/>
  <c r="AD1398" i="5" a="1"/>
  <c r="AD1398" i="5" s="1"/>
  <c r="AE1398" i="5" s="1"/>
  <c r="AC1398" i="5" a="1"/>
  <c r="AC1398" i="5" s="1"/>
  <c r="AD1399" i="5" a="1"/>
  <c r="AD1399" i="5" s="1"/>
  <c r="AE1399" i="5" s="1"/>
  <c r="AC1399" i="5" a="1"/>
  <c r="AC1399" i="5" s="1"/>
  <c r="AD1400" i="5" a="1"/>
  <c r="AD1400" i="5" s="1"/>
  <c r="AE1400" i="5" s="1"/>
  <c r="AC1400" i="5" a="1"/>
  <c r="AC1400" i="5" s="1"/>
  <c r="AD1401" i="5" a="1"/>
  <c r="AD1401" i="5" s="1"/>
  <c r="AE1401" i="5" s="1"/>
  <c r="AC1401" i="5" a="1"/>
  <c r="AC1401" i="5" s="1"/>
  <c r="AD1402" i="5" a="1"/>
  <c r="AD1402" i="5" s="1"/>
  <c r="AC1402" i="5" a="1"/>
  <c r="AC1402" i="5" s="1"/>
  <c r="AE1402" i="5"/>
  <c r="AD1403" i="5" a="1"/>
  <c r="AD1403" i="5"/>
  <c r="AC1403" i="5" a="1"/>
  <c r="AC1403" i="5"/>
  <c r="AD1404" i="5" a="1"/>
  <c r="AD1404" i="5" s="1"/>
  <c r="AC1404" i="5" a="1"/>
  <c r="AC1404" i="5" s="1"/>
  <c r="AD1405" i="5" a="1"/>
  <c r="AD1405" i="5"/>
  <c r="AE1405" i="5" s="1"/>
  <c r="AC1405" i="5" a="1"/>
  <c r="AC1405" i="5"/>
  <c r="AD1406" i="5" a="1"/>
  <c r="AD1406" i="5" s="1"/>
  <c r="AC1406" i="5" a="1"/>
  <c r="AC1406" i="5" s="1"/>
  <c r="AE1406" i="5" s="1"/>
  <c r="AD1407" i="5" a="1"/>
  <c r="AD1407" i="5"/>
  <c r="AC1407" i="5" a="1"/>
  <c r="AC1407" i="5"/>
  <c r="AD1408" i="5" a="1"/>
  <c r="AD1408" i="5" s="1"/>
  <c r="AC1408" i="5" a="1"/>
  <c r="AC1408" i="5" s="1"/>
  <c r="AD1409" i="5" a="1"/>
  <c r="AD1409" i="5"/>
  <c r="AE1409" i="5" s="1"/>
  <c r="AC1409" i="5" a="1"/>
  <c r="AC1409" i="5"/>
  <c r="AD1410" i="5" a="1"/>
  <c r="AD1410" i="5" s="1"/>
  <c r="AC1410" i="5" a="1"/>
  <c r="AC1410" i="5" s="1"/>
  <c r="AD1411" i="5" a="1"/>
  <c r="AD1411" i="5"/>
  <c r="AC1411" i="5" a="1"/>
  <c r="AC1411" i="5"/>
  <c r="AD1412" i="5" a="1"/>
  <c r="AD1412" i="5" s="1"/>
  <c r="AC1412" i="5" a="1"/>
  <c r="AC1412" i="5" s="1"/>
  <c r="AD1413" i="5" a="1"/>
  <c r="AD1413" i="5"/>
  <c r="AE1413" i="5" s="1"/>
  <c r="AC1413" i="5" a="1"/>
  <c r="AC1413" i="5"/>
  <c r="AD1414" i="5" a="1"/>
  <c r="AD1414" i="5" s="1"/>
  <c r="AC1414" i="5" a="1"/>
  <c r="AC1414" i="5" s="1"/>
  <c r="AD1415" i="5" a="1"/>
  <c r="AD1415" i="5"/>
  <c r="AC1415" i="5" a="1"/>
  <c r="AC1415" i="5"/>
  <c r="AD1416" i="5" a="1"/>
  <c r="AD1416" i="5" s="1"/>
  <c r="AC1416" i="5" a="1"/>
  <c r="AC1416" i="5" s="1"/>
  <c r="AD1417" i="5" a="1"/>
  <c r="AD1417" i="5"/>
  <c r="AE1417" i="5" s="1"/>
  <c r="AC1417" i="5" a="1"/>
  <c r="AC1417" i="5"/>
  <c r="AD1418" i="5" a="1"/>
  <c r="AD1418" i="5" s="1"/>
  <c r="AE1418" i="5" s="1"/>
  <c r="AC1418" i="5" a="1"/>
  <c r="AC1418" i="5" s="1"/>
  <c r="AD1419" i="5" a="1"/>
  <c r="AD1419" i="5" s="1"/>
  <c r="AC1419" i="5" a="1"/>
  <c r="AC1419" i="5" s="1"/>
  <c r="AD1420" i="5" a="1"/>
  <c r="AD1420" i="5" s="1"/>
  <c r="AE1420" i="5" s="1"/>
  <c r="AC1420" i="5" a="1"/>
  <c r="AC1420" i="5" s="1"/>
  <c r="AD1421" i="5" a="1"/>
  <c r="AD1421" i="5" s="1"/>
  <c r="AE1421" i="5" s="1"/>
  <c r="AC1421" i="5" a="1"/>
  <c r="AC1421" i="5" s="1"/>
  <c r="AD1422" i="5" a="1"/>
  <c r="AD1422" i="5" s="1"/>
  <c r="AC1422" i="5" a="1"/>
  <c r="AC1422" i="5" s="1"/>
  <c r="AD1423" i="5" a="1"/>
  <c r="AD1423" i="5" s="1"/>
  <c r="AC1423" i="5" a="1"/>
  <c r="AC1423" i="5" s="1"/>
  <c r="AD1424" i="5" a="1"/>
  <c r="AD1424" i="5" s="1"/>
  <c r="AE1424" i="5" s="1"/>
  <c r="AC1424" i="5" a="1"/>
  <c r="AC1424" i="5" s="1"/>
  <c r="AD1425" i="5" a="1"/>
  <c r="AD1425" i="5" s="1"/>
  <c r="AE1425" i="5" s="1"/>
  <c r="AC1425" i="5" a="1"/>
  <c r="AC1425" i="5" s="1"/>
  <c r="AD1426" i="5" a="1"/>
  <c r="AD1426" i="5" s="1"/>
  <c r="AE1426" i="5" s="1"/>
  <c r="AC1426" i="5" a="1"/>
  <c r="AC1426" i="5" s="1"/>
  <c r="AD1427" i="5" a="1"/>
  <c r="AD1427" i="5" s="1"/>
  <c r="AE1427" i="5" s="1"/>
  <c r="AC1427" i="5" a="1"/>
  <c r="AC1427" i="5" s="1"/>
  <c r="AD1428" i="5" a="1"/>
  <c r="AD1428" i="5" s="1"/>
  <c r="AC1428" i="5" a="1"/>
  <c r="AC1428" i="5" s="1"/>
  <c r="AD1429" i="5" a="1"/>
  <c r="AD1429" i="5" s="1"/>
  <c r="AE1429" i="5" s="1"/>
  <c r="AC1429" i="5" a="1"/>
  <c r="AC1429" i="5" s="1"/>
  <c r="AD1430" i="5" a="1"/>
  <c r="AD1430" i="5" s="1"/>
  <c r="AE1430" i="5" s="1"/>
  <c r="AC1430" i="5" a="1"/>
  <c r="AC1430" i="5" s="1"/>
  <c r="AD1431" i="5" a="1"/>
  <c r="AD1431" i="5" s="1"/>
  <c r="AE1431" i="5" s="1"/>
  <c r="AC1431" i="5" a="1"/>
  <c r="AC1431" i="5" s="1"/>
  <c r="AD1432" i="5" a="1"/>
  <c r="AD1432" i="5" s="1"/>
  <c r="AE1432" i="5" s="1"/>
  <c r="AC1432" i="5" a="1"/>
  <c r="AC1432" i="5" s="1"/>
  <c r="AD1433" i="5" a="1"/>
  <c r="AD1433" i="5" s="1"/>
  <c r="AE1433" i="5" s="1"/>
  <c r="AC1433" i="5" a="1"/>
  <c r="AC1433" i="5" s="1"/>
  <c r="AD1434" i="5" a="1"/>
  <c r="AD1434" i="5" s="1"/>
  <c r="AE1434" i="5" s="1"/>
  <c r="AC1434" i="5" a="1"/>
  <c r="AC1434" i="5" s="1"/>
  <c r="AD1435" i="5" a="1"/>
  <c r="AD1435" i="5"/>
  <c r="AC1435" i="5" a="1"/>
  <c r="AC1435" i="5"/>
  <c r="AD1436" i="5" a="1"/>
  <c r="AD1436" i="5" s="1"/>
  <c r="AC1436" i="5" a="1"/>
  <c r="AC1436" i="5" s="1"/>
  <c r="AD1437" i="5" a="1"/>
  <c r="AD1437" i="5"/>
  <c r="AC1437" i="5" a="1"/>
  <c r="AC1437" i="5"/>
  <c r="AD1438" i="5" a="1"/>
  <c r="AD1438" i="5" s="1"/>
  <c r="AC1438" i="5" a="1"/>
  <c r="AC1438" i="5" s="1"/>
  <c r="AE1438" i="5" s="1"/>
  <c r="AD1439" i="5" a="1"/>
  <c r="AD1439" i="5"/>
  <c r="AC1439" i="5" a="1"/>
  <c r="AC1439" i="5"/>
  <c r="AD1440" i="5" a="1"/>
  <c r="AD1440" i="5" s="1"/>
  <c r="AC1440" i="5" a="1"/>
  <c r="AC1440" i="5" s="1"/>
  <c r="AD1441" i="5" a="1"/>
  <c r="AD1441" i="5"/>
  <c r="AC1441" i="5" a="1"/>
  <c r="AC1441" i="5"/>
  <c r="AD1442" i="5" a="1"/>
  <c r="AD1442" i="5" s="1"/>
  <c r="AC1442" i="5" a="1"/>
  <c r="AC1442" i="5" s="1"/>
  <c r="AD1443" i="5" a="1"/>
  <c r="AD1443" i="5"/>
  <c r="AE1443" i="5" s="1"/>
  <c r="AC1443" i="5" a="1"/>
  <c r="AC1443" i="5"/>
  <c r="AD1444" i="5" a="1"/>
  <c r="AD1444" i="5" s="1"/>
  <c r="AC1444" i="5" a="1"/>
  <c r="AC1444" i="5" s="1"/>
  <c r="AD1445" i="5" a="1"/>
  <c r="AD1445" i="5"/>
  <c r="AC1445" i="5" a="1"/>
  <c r="AC1445" i="5"/>
  <c r="AD1446" i="5" a="1"/>
  <c r="AD1446" i="5" s="1"/>
  <c r="AC1446" i="5" a="1"/>
  <c r="AC1446" i="5" s="1"/>
  <c r="AD1447" i="5" a="1"/>
  <c r="AD1447" i="5"/>
  <c r="AE1447" i="5" s="1"/>
  <c r="AC1447" i="5" a="1"/>
  <c r="AC1447" i="5"/>
  <c r="AD1448" i="5" a="1"/>
  <c r="AD1448" i="5" s="1"/>
  <c r="AC1448" i="5" a="1"/>
  <c r="AC1448" i="5" s="1"/>
  <c r="AD1449" i="5" a="1"/>
  <c r="AD1449" i="5"/>
  <c r="AC1449" i="5" a="1"/>
  <c r="AC1449" i="5"/>
  <c r="AD1450" i="5" a="1"/>
  <c r="AD1450" i="5" s="1"/>
  <c r="AC1450" i="5" a="1"/>
  <c r="AC1450" i="5" s="1"/>
  <c r="AE1450" i="5" s="1"/>
  <c r="AD1451" i="5" a="1"/>
  <c r="AD1451" i="5" s="1"/>
  <c r="AC1451" i="5" a="1"/>
  <c r="AC1451" i="5" s="1"/>
  <c r="AD1452" i="5" a="1"/>
  <c r="AD1452" i="5" s="1"/>
  <c r="AE1452" i="5" s="1"/>
  <c r="AC1452" i="5" a="1"/>
  <c r="AC1452" i="5" s="1"/>
  <c r="AD1453" i="5" a="1"/>
  <c r="AD1453" i="5" s="1"/>
  <c r="AE1453" i="5" s="1"/>
  <c r="AC1453" i="5" a="1"/>
  <c r="AC1453" i="5" s="1"/>
  <c r="AD1454" i="5" a="1"/>
  <c r="AD1454" i="5" s="1"/>
  <c r="AC1454" i="5" a="1"/>
  <c r="AC1454" i="5" s="1"/>
  <c r="AD1455" i="5" a="1"/>
  <c r="AD1455" i="5" s="1"/>
  <c r="AC1455" i="5" a="1"/>
  <c r="AC1455" i="5" s="1"/>
  <c r="AD1456" i="5" a="1"/>
  <c r="AD1456" i="5" s="1"/>
  <c r="AE1456" i="5" s="1"/>
  <c r="AC1456" i="5" a="1"/>
  <c r="AC1456" i="5" s="1"/>
  <c r="AD1457" i="5" a="1"/>
  <c r="AD1457" i="5" s="1"/>
  <c r="AE1457" i="5" s="1"/>
  <c r="AC1457" i="5" a="1"/>
  <c r="AC1457" i="5" s="1"/>
  <c r="AD1458" i="5" a="1"/>
  <c r="AD1458" i="5" s="1"/>
  <c r="AE1458" i="5" s="1"/>
  <c r="AC1458" i="5" a="1"/>
  <c r="AC1458" i="5" s="1"/>
  <c r="AD1459" i="5" a="1"/>
  <c r="AD1459" i="5" s="1"/>
  <c r="AE1459" i="5" s="1"/>
  <c r="AC1459" i="5" a="1"/>
  <c r="AC1459" i="5" s="1"/>
  <c r="AD1460" i="5" a="1"/>
  <c r="AD1460" i="5" s="1"/>
  <c r="AC1460" i="5" a="1"/>
  <c r="AC1460" i="5" s="1"/>
  <c r="AD1461" i="5" a="1"/>
  <c r="AD1461" i="5" s="1"/>
  <c r="AE1461" i="5" s="1"/>
  <c r="AC1461" i="5" a="1"/>
  <c r="AC1461" i="5" s="1"/>
  <c r="AD1462" i="5" a="1"/>
  <c r="AD1462" i="5" s="1"/>
  <c r="AE1462" i="5" s="1"/>
  <c r="AC1462" i="5" a="1"/>
  <c r="AC1462" i="5" s="1"/>
  <c r="AD1463" i="5" a="1"/>
  <c r="AD1463" i="5" s="1"/>
  <c r="AE1463" i="5" s="1"/>
  <c r="AC1463" i="5" a="1"/>
  <c r="AC1463" i="5" s="1"/>
  <c r="AD1464" i="5" a="1"/>
  <c r="AD1464" i="5" s="1"/>
  <c r="AE1464" i="5" s="1"/>
  <c r="AC1464" i="5" a="1"/>
  <c r="AC1464" i="5" s="1"/>
  <c r="AD1465" i="5" a="1"/>
  <c r="AD1465" i="5" s="1"/>
  <c r="AE1465" i="5" s="1"/>
  <c r="AC1465" i="5" a="1"/>
  <c r="AC1465" i="5" s="1"/>
  <c r="AD1466" i="5" a="1"/>
  <c r="AD1466" i="5" s="1"/>
  <c r="AC1466" i="5" a="1"/>
  <c r="AC1466" i="5" s="1"/>
  <c r="AE1466" i="5"/>
  <c r="AD1467" i="5" a="1"/>
  <c r="AD1467" i="5"/>
  <c r="AC1467" i="5" a="1"/>
  <c r="AC1467" i="5"/>
  <c r="AD1468" i="5" a="1"/>
  <c r="AD1468" i="5" s="1"/>
  <c r="AC1468" i="5" a="1"/>
  <c r="AC1468" i="5" s="1"/>
  <c r="AD1469" i="5" a="1"/>
  <c r="AD1469" i="5"/>
  <c r="AE1469" i="5" s="1"/>
  <c r="AC1469" i="5" a="1"/>
  <c r="AC1469" i="5"/>
  <c r="AD1470" i="5" a="1"/>
  <c r="AD1470" i="5" s="1"/>
  <c r="AC1470" i="5" a="1"/>
  <c r="AC1470" i="5" s="1"/>
  <c r="AE1470" i="5" s="1"/>
  <c r="AD1471" i="5" a="1"/>
  <c r="AD1471" i="5"/>
  <c r="AC1471" i="5" a="1"/>
  <c r="AC1471" i="5"/>
  <c r="AD1472" i="5" a="1"/>
  <c r="AD1472" i="5" s="1"/>
  <c r="AC1472" i="5" a="1"/>
  <c r="AC1472" i="5" s="1"/>
  <c r="AD1473" i="5" a="1"/>
  <c r="AD1473" i="5"/>
  <c r="AE1473" i="5" s="1"/>
  <c r="AC1473" i="5" a="1"/>
  <c r="AC1473" i="5"/>
  <c r="AD1474" i="5" a="1"/>
  <c r="AD1474" i="5" s="1"/>
  <c r="AC1474" i="5" a="1"/>
  <c r="AC1474" i="5" s="1"/>
  <c r="AD1475" i="5" a="1"/>
  <c r="AD1475" i="5"/>
  <c r="AC1475" i="5" a="1"/>
  <c r="AC1475" i="5"/>
  <c r="AD1476" i="5" a="1"/>
  <c r="AD1476" i="5" s="1"/>
  <c r="AC1476" i="5" a="1"/>
  <c r="AC1476" i="5" s="1"/>
  <c r="AD1477" i="5" a="1"/>
  <c r="AD1477" i="5"/>
  <c r="AE1477" i="5" s="1"/>
  <c r="AC1477" i="5" a="1"/>
  <c r="AC1477" i="5"/>
  <c r="AD1478" i="5" a="1"/>
  <c r="AD1478" i="5" s="1"/>
  <c r="AC1478" i="5" a="1"/>
  <c r="AC1478" i="5" s="1"/>
  <c r="AD1479" i="5" a="1"/>
  <c r="AD1479" i="5"/>
  <c r="AC1479" i="5" a="1"/>
  <c r="AC1479" i="5"/>
  <c r="AD1480" i="5" a="1"/>
  <c r="AD1480" i="5" s="1"/>
  <c r="AC1480" i="5" a="1"/>
  <c r="AC1480" i="5" s="1"/>
  <c r="AD1481" i="5" a="1"/>
  <c r="AD1481" i="5"/>
  <c r="AE1481" i="5" s="1"/>
  <c r="AC1481" i="5" a="1"/>
  <c r="AC1481" i="5"/>
  <c r="AD1482" i="5" a="1"/>
  <c r="AD1482" i="5" s="1"/>
  <c r="AE1482" i="5" s="1"/>
  <c r="AC1482" i="5" a="1"/>
  <c r="AC1482" i="5" s="1"/>
  <c r="AD1483" i="5" a="1"/>
  <c r="AD1483" i="5" s="1"/>
  <c r="AC1483" i="5" a="1"/>
  <c r="AC1483" i="5" s="1"/>
  <c r="AD1484" i="5" a="1"/>
  <c r="AD1484" i="5" s="1"/>
  <c r="AE1484" i="5" s="1"/>
  <c r="AC1484" i="5" a="1"/>
  <c r="AC1484" i="5" s="1"/>
  <c r="AD1485" i="5" a="1"/>
  <c r="AD1485" i="5" s="1"/>
  <c r="AE1485" i="5" s="1"/>
  <c r="AC1485" i="5" a="1"/>
  <c r="AC1485" i="5" s="1"/>
  <c r="AD1486" i="5" a="1"/>
  <c r="AD1486" i="5" s="1"/>
  <c r="AC1486" i="5" a="1"/>
  <c r="AC1486" i="5" s="1"/>
  <c r="AD1487" i="5" a="1"/>
  <c r="AD1487" i="5" s="1"/>
  <c r="AC1487" i="5" a="1"/>
  <c r="AC1487" i="5" s="1"/>
  <c r="AD1488" i="5" a="1"/>
  <c r="AD1488" i="5" s="1"/>
  <c r="AE1488" i="5" s="1"/>
  <c r="AC1488" i="5" a="1"/>
  <c r="AC1488" i="5" s="1"/>
  <c r="AD1489" i="5" a="1"/>
  <c r="AD1489" i="5" s="1"/>
  <c r="AE1489" i="5" s="1"/>
  <c r="AC1489" i="5" a="1"/>
  <c r="AC1489" i="5" s="1"/>
  <c r="AD1490" i="5" a="1"/>
  <c r="AD1490" i="5" s="1"/>
  <c r="AE1490" i="5" s="1"/>
  <c r="AC1490" i="5" a="1"/>
  <c r="AC1490" i="5" s="1"/>
  <c r="AD1491" i="5" a="1"/>
  <c r="AD1491" i="5" s="1"/>
  <c r="AE1491" i="5" s="1"/>
  <c r="AC1491" i="5" a="1"/>
  <c r="AC1491" i="5" s="1"/>
  <c r="AD1492" i="5" a="1"/>
  <c r="AD1492" i="5" s="1"/>
  <c r="AC1492" i="5" a="1"/>
  <c r="AC1492" i="5" s="1"/>
  <c r="AD1493" i="5" a="1"/>
  <c r="AD1493" i="5" s="1"/>
  <c r="AE1493" i="5" s="1"/>
  <c r="AC1493" i="5" a="1"/>
  <c r="AC1493" i="5" s="1"/>
  <c r="AD1494" i="5" a="1"/>
  <c r="AD1494" i="5" s="1"/>
  <c r="AE1494" i="5" s="1"/>
  <c r="AC1494" i="5" a="1"/>
  <c r="AC1494" i="5" s="1"/>
  <c r="AD1495" i="5" a="1"/>
  <c r="AD1495" i="5" s="1"/>
  <c r="AE1495" i="5" s="1"/>
  <c r="AC1495" i="5" a="1"/>
  <c r="AC1495" i="5" s="1"/>
  <c r="AD1496" i="5" a="1"/>
  <c r="AD1496" i="5" s="1"/>
  <c r="AE1496" i="5" s="1"/>
  <c r="AC1496" i="5" a="1"/>
  <c r="AC1496" i="5" s="1"/>
  <c r="AD1497" i="5" a="1"/>
  <c r="AD1497" i="5" s="1"/>
  <c r="AE1497" i="5" s="1"/>
  <c r="AC1497" i="5" a="1"/>
  <c r="AC1497" i="5" s="1"/>
  <c r="AD1498" i="5" a="1"/>
  <c r="AD1498" i="5" s="1"/>
  <c r="AE1498" i="5" s="1"/>
  <c r="AC1498" i="5" a="1"/>
  <c r="AC1498" i="5" s="1"/>
  <c r="AD1499" i="5" a="1"/>
  <c r="AD1499" i="5"/>
  <c r="AC1499" i="5" a="1"/>
  <c r="AC1499" i="5"/>
  <c r="AD1500" i="5" a="1"/>
  <c r="AD1500" i="5" s="1"/>
  <c r="AC1500" i="5" a="1"/>
  <c r="AC1500" i="5" s="1"/>
  <c r="AD1501" i="5" a="1"/>
  <c r="AD1501" i="5"/>
  <c r="AC1501" i="5" a="1"/>
  <c r="AC1501" i="5"/>
  <c r="AD1502" i="5" a="1"/>
  <c r="AD1502" i="5" s="1"/>
  <c r="AC1502" i="5" a="1"/>
  <c r="AC1502" i="5" s="1"/>
  <c r="AE1502" i="5" s="1"/>
  <c r="AD1503" i="5" a="1"/>
  <c r="AD1503" i="5"/>
  <c r="AC1503" i="5" a="1"/>
  <c r="AC1503" i="5"/>
  <c r="AD1504" i="5" a="1"/>
  <c r="AD1504" i="5" s="1"/>
  <c r="AC1504" i="5" a="1"/>
  <c r="AC1504" i="5" s="1"/>
  <c r="AD1505" i="5" a="1"/>
  <c r="AD1505" i="5"/>
  <c r="AC1505" i="5" a="1"/>
  <c r="AC1505" i="5"/>
  <c r="AD1506" i="5" a="1"/>
  <c r="AD1506" i="5" s="1"/>
  <c r="AC1506" i="5" a="1"/>
  <c r="AC1506" i="5" s="1"/>
  <c r="AD1507" i="5" a="1"/>
  <c r="AD1507" i="5"/>
  <c r="AE1507" i="5" s="1"/>
  <c r="AC1507" i="5" a="1"/>
  <c r="AC1507" i="5"/>
  <c r="AD1508" i="5" a="1"/>
  <c r="AD1508" i="5" s="1"/>
  <c r="AC1508" i="5" a="1"/>
  <c r="AC1508" i="5" s="1"/>
  <c r="AD1509" i="5" a="1"/>
  <c r="AD1509" i="5"/>
  <c r="AC1509" i="5" a="1"/>
  <c r="AC1509" i="5"/>
  <c r="AD1510" i="5" a="1"/>
  <c r="AD1510" i="5" s="1"/>
  <c r="AC1510" i="5" a="1"/>
  <c r="AC1510" i="5" s="1"/>
  <c r="AD1511" i="5" a="1"/>
  <c r="AD1511" i="5"/>
  <c r="AE1511" i="5" s="1"/>
  <c r="AC1511" i="5" a="1"/>
  <c r="AC1511" i="5"/>
  <c r="AD1512" i="5" a="1"/>
  <c r="AD1512" i="5" s="1"/>
  <c r="AC1512" i="5" a="1"/>
  <c r="AC1512" i="5" s="1"/>
  <c r="AD1513" i="5" a="1"/>
  <c r="AD1513" i="5"/>
  <c r="AC1513" i="5" a="1"/>
  <c r="AC1513" i="5"/>
  <c r="AD1514" i="5" a="1"/>
  <c r="AD1514" i="5" s="1"/>
  <c r="AE1514" i="5" s="1"/>
  <c r="AC1514" i="5" a="1"/>
  <c r="AC1514" i="5" s="1"/>
  <c r="AD1515" i="5" a="1"/>
  <c r="AD1515" i="5" s="1"/>
  <c r="AC1515" i="5" a="1"/>
  <c r="AC1515" i="5" s="1"/>
  <c r="AD1516" i="5" a="1"/>
  <c r="AD1516" i="5" s="1"/>
  <c r="AE1516" i="5" s="1"/>
  <c r="AC1516" i="5" a="1"/>
  <c r="AC1516" i="5" s="1"/>
  <c r="AD1517" i="5" a="1"/>
  <c r="AD1517" i="5" s="1"/>
  <c r="AE1517" i="5" s="1"/>
  <c r="AC1517" i="5" a="1"/>
  <c r="AC1517" i="5" s="1"/>
  <c r="AD1518" i="5" a="1"/>
  <c r="AD1518" i="5" s="1"/>
  <c r="AC1518" i="5" a="1"/>
  <c r="AC1518" i="5" s="1"/>
  <c r="AD1519" i="5" a="1"/>
  <c r="AD1519" i="5" s="1"/>
  <c r="AC1519" i="5" a="1"/>
  <c r="AC1519" i="5" s="1"/>
  <c r="AD1520" i="5" a="1"/>
  <c r="AD1520" i="5" s="1"/>
  <c r="AC1520" i="5" a="1"/>
  <c r="AC1520" i="5" s="1"/>
  <c r="AD1521" i="5" a="1"/>
  <c r="AD1521" i="5" s="1"/>
  <c r="AE1521" i="5" s="1"/>
  <c r="AC1521" i="5" a="1"/>
  <c r="AC1521" i="5" s="1"/>
  <c r="AD1522" i="5" a="1"/>
  <c r="AD1522" i="5" s="1"/>
  <c r="AE1522" i="5" s="1"/>
  <c r="AC1522" i="5" a="1"/>
  <c r="AC1522" i="5" s="1"/>
  <c r="AD1523" i="5" a="1"/>
  <c r="AD1523" i="5" s="1"/>
  <c r="AE1523" i="5" s="1"/>
  <c r="AC1523" i="5" a="1"/>
  <c r="AC1523" i="5" s="1"/>
  <c r="AD1524" i="5" a="1"/>
  <c r="AD1524" i="5" s="1"/>
  <c r="AC1524" i="5" a="1"/>
  <c r="AC1524" i="5" s="1"/>
  <c r="AD1525" i="5" a="1"/>
  <c r="AD1525" i="5" s="1"/>
  <c r="AE1525" i="5" s="1"/>
  <c r="AC1525" i="5" a="1"/>
  <c r="AC1525" i="5" s="1"/>
  <c r="AD1526" i="5" a="1"/>
  <c r="AD1526" i="5" s="1"/>
  <c r="AE1526" i="5" s="1"/>
  <c r="AC1526" i="5" a="1"/>
  <c r="AC1526" i="5" s="1"/>
  <c r="AD1527" i="5" a="1"/>
  <c r="AD1527" i="5" s="1"/>
  <c r="AE1527" i="5" s="1"/>
  <c r="AC1527" i="5" a="1"/>
  <c r="AC1527" i="5" s="1"/>
  <c r="AD1528" i="5" a="1"/>
  <c r="AD1528" i="5" s="1"/>
  <c r="AE1528" i="5" s="1"/>
  <c r="AC1528" i="5" a="1"/>
  <c r="AC1528" i="5" s="1"/>
  <c r="AD1529" i="5" a="1"/>
  <c r="AD1529" i="5" s="1"/>
  <c r="AE1529" i="5" s="1"/>
  <c r="AC1529" i="5" a="1"/>
  <c r="AC1529" i="5" s="1"/>
  <c r="AD1530" i="5" a="1"/>
  <c r="AD1530" i="5" s="1"/>
  <c r="AC1530" i="5" a="1"/>
  <c r="AC1530" i="5" s="1"/>
  <c r="AE1530" i="5"/>
  <c r="AD1531" i="5" a="1"/>
  <c r="AD1531" i="5"/>
  <c r="AC1531" i="5" a="1"/>
  <c r="AC1531" i="5"/>
  <c r="AD1532" i="5" a="1"/>
  <c r="AD1532" i="5" s="1"/>
  <c r="AC1532" i="5" a="1"/>
  <c r="AC1532" i="5" s="1"/>
  <c r="AD1533" i="5" a="1"/>
  <c r="AD1533" i="5"/>
  <c r="AE1533" i="5" s="1"/>
  <c r="AC1533" i="5" a="1"/>
  <c r="AC1533" i="5"/>
  <c r="AD1534" i="5" a="1"/>
  <c r="AD1534" i="5" s="1"/>
  <c r="AC1534" i="5" a="1"/>
  <c r="AC1534" i="5" s="1"/>
  <c r="AE1534" i="5" s="1"/>
  <c r="AD1535" i="5" a="1"/>
  <c r="AD1535" i="5"/>
  <c r="AC1535" i="5" a="1"/>
  <c r="AC1535" i="5"/>
  <c r="AD1536" i="5" a="1"/>
  <c r="AD1536" i="5" s="1"/>
  <c r="AC1536" i="5" a="1"/>
  <c r="AC1536" i="5" s="1"/>
  <c r="AD1537" i="5" a="1"/>
  <c r="AD1537" i="5"/>
  <c r="AE1537" i="5" s="1"/>
  <c r="AC1537" i="5" a="1"/>
  <c r="AC1537" i="5"/>
  <c r="AD1538" i="5" a="1"/>
  <c r="AD1538" i="5" s="1"/>
  <c r="AC1538" i="5" a="1"/>
  <c r="AC1538" i="5" s="1"/>
  <c r="AD1539" i="5" a="1"/>
  <c r="AD1539" i="5"/>
  <c r="AC1539" i="5" a="1"/>
  <c r="AC1539" i="5"/>
  <c r="AD1540" i="5" a="1"/>
  <c r="AD1540" i="5" s="1"/>
  <c r="AC1540" i="5" a="1"/>
  <c r="AC1540" i="5" s="1"/>
  <c r="AD1541" i="5" a="1"/>
  <c r="AD1541" i="5"/>
  <c r="AE1541" i="5" s="1"/>
  <c r="AC1541" i="5" a="1"/>
  <c r="AC1541" i="5"/>
  <c r="AD1542" i="5" a="1"/>
  <c r="AD1542" i="5" s="1"/>
  <c r="AC1542" i="5" a="1"/>
  <c r="AC1542" i="5" s="1"/>
  <c r="AD1543" i="5" a="1"/>
  <c r="AD1543" i="5"/>
  <c r="AC1543" i="5" a="1"/>
  <c r="AC1543" i="5"/>
  <c r="AD1544" i="5" a="1"/>
  <c r="AD1544" i="5" s="1"/>
  <c r="AC1544" i="5" a="1"/>
  <c r="AC1544" i="5" s="1"/>
  <c r="AD1545" i="5" a="1"/>
  <c r="AD1545" i="5"/>
  <c r="AE1545" i="5" s="1"/>
  <c r="AC1545" i="5" a="1"/>
  <c r="AC1545" i="5"/>
  <c r="AD1546" i="5" a="1"/>
  <c r="AD1546" i="5" s="1"/>
  <c r="AC1546" i="5" a="1"/>
  <c r="AC1546" i="5" s="1"/>
  <c r="AE1546" i="5" s="1"/>
  <c r="AD1547" i="5" a="1"/>
  <c r="AD1547" i="5" s="1"/>
  <c r="AC1547" i="5" a="1"/>
  <c r="AC1547" i="5" s="1"/>
  <c r="AD1548" i="5" a="1"/>
  <c r="AD1548" i="5" s="1"/>
  <c r="AE1548" i="5" s="1"/>
  <c r="AC1548" i="5" a="1"/>
  <c r="AC1548" i="5" s="1"/>
  <c r="AD1549" i="5" a="1"/>
  <c r="AD1549" i="5" s="1"/>
  <c r="AE1549" i="5" s="1"/>
  <c r="AC1549" i="5" a="1"/>
  <c r="AC1549" i="5" s="1"/>
  <c r="AD1550" i="5" a="1"/>
  <c r="AD1550" i="5" s="1"/>
  <c r="AC1550" i="5" a="1"/>
  <c r="AC1550" i="5" s="1"/>
  <c r="AD1551" i="5" a="1"/>
  <c r="AD1551" i="5" s="1"/>
  <c r="AC1551" i="5" a="1"/>
  <c r="AC1551" i="5" s="1"/>
  <c r="AD1552" i="5" a="1"/>
  <c r="AD1552" i="5" s="1"/>
  <c r="AE1552" i="5" s="1"/>
  <c r="AC1552" i="5" a="1"/>
  <c r="AC1552" i="5" s="1"/>
  <c r="AD1553" i="5" a="1"/>
  <c r="AD1553" i="5" s="1"/>
  <c r="AE1553" i="5" s="1"/>
  <c r="AC1553" i="5" a="1"/>
  <c r="AC1553" i="5" s="1"/>
  <c r="AD1554" i="5" a="1"/>
  <c r="AD1554" i="5" s="1"/>
  <c r="AE1554" i="5" s="1"/>
  <c r="AC1554" i="5" a="1"/>
  <c r="AC1554" i="5" s="1"/>
  <c r="AD1555" i="5" a="1"/>
  <c r="AD1555" i="5" s="1"/>
  <c r="AE1555" i="5" s="1"/>
  <c r="AC1555" i="5" a="1"/>
  <c r="AC1555" i="5" s="1"/>
  <c r="AD1556" i="5" a="1"/>
  <c r="AD1556" i="5" s="1"/>
  <c r="AC1556" i="5" a="1"/>
  <c r="AC1556" i="5" s="1"/>
  <c r="AD1557" i="5" a="1"/>
  <c r="AD1557" i="5" s="1"/>
  <c r="AE1557" i="5" s="1"/>
  <c r="AC1557" i="5" a="1"/>
  <c r="AC1557" i="5" s="1"/>
  <c r="AD1558" i="5" a="1"/>
  <c r="AD1558" i="5" s="1"/>
  <c r="AE1558" i="5" s="1"/>
  <c r="AC1558" i="5" a="1"/>
  <c r="AC1558" i="5" s="1"/>
  <c r="AD1559" i="5" a="1"/>
  <c r="AD1559" i="5" s="1"/>
  <c r="AE1559" i="5" s="1"/>
  <c r="AC1559" i="5" a="1"/>
  <c r="AC1559" i="5" s="1"/>
  <c r="AD1560" i="5" a="1"/>
  <c r="AD1560" i="5" s="1"/>
  <c r="AE1560" i="5" s="1"/>
  <c r="AC1560" i="5" a="1"/>
  <c r="AC1560" i="5" s="1"/>
  <c r="AD1561" i="5" a="1"/>
  <c r="AD1561" i="5" s="1"/>
  <c r="AE1561" i="5" s="1"/>
  <c r="AC1561" i="5" a="1"/>
  <c r="AC1561" i="5" s="1"/>
  <c r="AD1562" i="5" a="1"/>
  <c r="AD1562" i="5" s="1"/>
  <c r="AE1562" i="5" s="1"/>
  <c r="AC1562" i="5" a="1"/>
  <c r="AC1562" i="5" s="1"/>
  <c r="AD1563" i="5" a="1"/>
  <c r="AD1563" i="5"/>
  <c r="AC1563" i="5" a="1"/>
  <c r="AC1563" i="5"/>
  <c r="AD1564" i="5" a="1"/>
  <c r="AD1564" i="5" s="1"/>
  <c r="AC1564" i="5" a="1"/>
  <c r="AC1564" i="5" s="1"/>
  <c r="AD1565" i="5" a="1"/>
  <c r="AD1565" i="5"/>
  <c r="AC1565" i="5" a="1"/>
  <c r="AC1565" i="5"/>
  <c r="AD1566" i="5" a="1"/>
  <c r="AD1566" i="5" s="1"/>
  <c r="AC1566" i="5" a="1"/>
  <c r="AC1566" i="5" s="1"/>
  <c r="AE1566" i="5" s="1"/>
  <c r="AD1567" i="5" a="1"/>
  <c r="AD1567" i="5"/>
  <c r="AC1567" i="5" a="1"/>
  <c r="AC1567" i="5"/>
  <c r="AD1568" i="5" a="1"/>
  <c r="AD1568" i="5" s="1"/>
  <c r="AC1568" i="5" a="1"/>
  <c r="AC1568" i="5" s="1"/>
  <c r="AD1569" i="5" a="1"/>
  <c r="AD1569" i="5"/>
  <c r="AC1569" i="5" a="1"/>
  <c r="AC1569" i="5"/>
  <c r="AD1570" i="5" a="1"/>
  <c r="AD1570" i="5" s="1"/>
  <c r="AC1570" i="5" a="1"/>
  <c r="AC1570" i="5" s="1"/>
  <c r="AD1571" i="5" a="1"/>
  <c r="AD1571" i="5"/>
  <c r="AE1571" i="5" s="1"/>
  <c r="AC1571" i="5" a="1"/>
  <c r="AC1571" i="5"/>
  <c r="AD1572" i="5" a="1"/>
  <c r="AD1572" i="5" s="1"/>
  <c r="AC1572" i="5" a="1"/>
  <c r="AC1572" i="5" s="1"/>
  <c r="AD1573" i="5" a="1"/>
  <c r="AD1573" i="5"/>
  <c r="AC1573" i="5" a="1"/>
  <c r="AC1573" i="5"/>
  <c r="AD1574" i="5" a="1"/>
  <c r="AD1574" i="5" s="1"/>
  <c r="AC1574" i="5" a="1"/>
  <c r="AC1574" i="5" s="1"/>
  <c r="AD1575" i="5" a="1"/>
  <c r="AD1575" i="5"/>
  <c r="AE1575" i="5" s="1"/>
  <c r="AC1575" i="5" a="1"/>
  <c r="AC1575" i="5"/>
  <c r="AD1576" i="5" a="1"/>
  <c r="AD1576" i="5" s="1"/>
  <c r="AC1576" i="5" a="1"/>
  <c r="AC1576" i="5" s="1"/>
  <c r="AD1577" i="5" a="1"/>
  <c r="AD1577" i="5"/>
  <c r="AC1577" i="5" a="1"/>
  <c r="AC1577" i="5"/>
  <c r="AD1578" i="5" a="1"/>
  <c r="AD1578" i="5" s="1"/>
  <c r="AE1578" i="5" s="1"/>
  <c r="AC1578" i="5" a="1"/>
  <c r="AC1578" i="5" s="1"/>
  <c r="AD1579" i="5" a="1"/>
  <c r="AD1579" i="5" s="1"/>
  <c r="AC1579" i="5" a="1"/>
  <c r="AC1579" i="5" s="1"/>
  <c r="AD1580" i="5" a="1"/>
  <c r="AD1580" i="5" s="1"/>
  <c r="AE1580" i="5" s="1"/>
  <c r="AC1580" i="5" a="1"/>
  <c r="AC1580" i="5" s="1"/>
  <c r="AD1581" i="5" a="1"/>
  <c r="AD1581" i="5" s="1"/>
  <c r="AE1581" i="5" s="1"/>
  <c r="AC1581" i="5" a="1"/>
  <c r="AC1581" i="5" s="1"/>
  <c r="AD1582" i="5" a="1"/>
  <c r="AD1582" i="5" s="1"/>
  <c r="AC1582" i="5" a="1"/>
  <c r="AC1582" i="5" s="1"/>
  <c r="AD1583" i="5" a="1"/>
  <c r="AD1583" i="5" s="1"/>
  <c r="AC1583" i="5" a="1"/>
  <c r="AC1583" i="5" s="1"/>
  <c r="AD1584" i="5" a="1"/>
  <c r="AD1584" i="5" s="1"/>
  <c r="AE1584" i="5" s="1"/>
  <c r="AC1584" i="5" a="1"/>
  <c r="AC1584" i="5" s="1"/>
  <c r="AD1585" i="5" a="1"/>
  <c r="AD1585" i="5" s="1"/>
  <c r="AE1585" i="5" s="1"/>
  <c r="AC1585" i="5" a="1"/>
  <c r="AC1585" i="5" s="1"/>
  <c r="AD1586" i="5" a="1"/>
  <c r="AD1586" i="5" s="1"/>
  <c r="AE1586" i="5" s="1"/>
  <c r="AC1586" i="5" a="1"/>
  <c r="AC1586" i="5" s="1"/>
  <c r="AD1587" i="5" a="1"/>
  <c r="AD1587" i="5" s="1"/>
  <c r="AE1587" i="5" s="1"/>
  <c r="AC1587" i="5" a="1"/>
  <c r="AC1587" i="5" s="1"/>
  <c r="AD1588" i="5" a="1"/>
  <c r="AD1588" i="5" s="1"/>
  <c r="AC1588" i="5" a="1"/>
  <c r="AC1588" i="5" s="1"/>
  <c r="AD1589" i="5" a="1"/>
  <c r="AD1589" i="5" s="1"/>
  <c r="AE1589" i="5" s="1"/>
  <c r="AC1589" i="5" a="1"/>
  <c r="AC1589" i="5" s="1"/>
  <c r="AD1590" i="5" a="1"/>
  <c r="AD1590" i="5" s="1"/>
  <c r="AE1590" i="5" s="1"/>
  <c r="AC1590" i="5" a="1"/>
  <c r="AC1590" i="5" s="1"/>
  <c r="AD1591" i="5" a="1"/>
  <c r="AD1591" i="5" s="1"/>
  <c r="AE1591" i="5" s="1"/>
  <c r="AC1591" i="5" a="1"/>
  <c r="AC1591" i="5" s="1"/>
  <c r="AD1592" i="5" a="1"/>
  <c r="AD1592" i="5" s="1"/>
  <c r="AE1592" i="5" s="1"/>
  <c r="AC1592" i="5" a="1"/>
  <c r="AC1592" i="5" s="1"/>
  <c r="AD1593" i="5" a="1"/>
  <c r="AD1593" i="5" s="1"/>
  <c r="AE1593" i="5" s="1"/>
  <c r="AC1593" i="5" a="1"/>
  <c r="AC1593" i="5" s="1"/>
  <c r="AD1594" i="5" a="1"/>
  <c r="AD1594" i="5" s="1"/>
  <c r="AC1594" i="5" a="1"/>
  <c r="AC1594" i="5" s="1"/>
  <c r="AE1594" i="5"/>
  <c r="AD1595" i="5" a="1"/>
  <c r="AD1595" i="5"/>
  <c r="AC1595" i="5" a="1"/>
  <c r="AC1595" i="5"/>
  <c r="AD1596" i="5" a="1"/>
  <c r="AD1596" i="5" s="1"/>
  <c r="AC1596" i="5" a="1"/>
  <c r="AC1596" i="5" s="1"/>
  <c r="AD1597" i="5" a="1"/>
  <c r="AD1597" i="5"/>
  <c r="AE1597" i="5" s="1"/>
  <c r="AC1597" i="5" a="1"/>
  <c r="AC1597" i="5"/>
  <c r="AD1598" i="5" a="1"/>
  <c r="AD1598" i="5" s="1"/>
  <c r="AC1598" i="5" a="1"/>
  <c r="AC1598" i="5" s="1"/>
  <c r="AE1598" i="5" s="1"/>
  <c r="AD1599" i="5" a="1"/>
  <c r="AD1599" i="5"/>
  <c r="AC1599" i="5" a="1"/>
  <c r="AC1599" i="5"/>
  <c r="AP9" i="5"/>
  <c r="AD6" i="5" a="1"/>
  <c r="AD6" i="5" s="1"/>
  <c r="AC6" i="5" a="1"/>
  <c r="AC6" i="5" s="1"/>
  <c r="D6" i="5"/>
  <c r="D8" i="5"/>
  <c r="D10" i="5"/>
  <c r="D9" i="5"/>
  <c r="D12" i="5"/>
  <c r="D13" i="5"/>
  <c r="D24" i="5"/>
  <c r="D21" i="5"/>
  <c r="D19" i="5"/>
  <c r="D20" i="5"/>
  <c r="D31" i="5"/>
  <c r="D29" i="5"/>
  <c r="D27" i="5"/>
  <c r="D22" i="5"/>
  <c r="D18" i="5"/>
  <c r="D33" i="5"/>
  <c r="D16" i="5"/>
  <c r="D30" i="5"/>
  <c r="D11" i="5"/>
  <c r="D28" i="5"/>
  <c r="D14" i="5"/>
  <c r="D42" i="5"/>
  <c r="D45" i="5"/>
  <c r="D26" i="5"/>
  <c r="D40" i="5"/>
  <c r="D35" i="5"/>
  <c r="D23" i="5"/>
  <c r="D46" i="5"/>
  <c r="D48" i="5"/>
  <c r="D55" i="5"/>
  <c r="D25" i="5"/>
  <c r="D50" i="5"/>
  <c r="D51" i="5"/>
  <c r="D37" i="5"/>
  <c r="D44" i="5"/>
  <c r="D53" i="5"/>
  <c r="D66" i="5"/>
  <c r="D62" i="5"/>
  <c r="D34" i="5"/>
  <c r="D63" i="5"/>
  <c r="D52" i="5"/>
  <c r="D68" i="5"/>
  <c r="D57" i="5"/>
  <c r="D36" i="5"/>
  <c r="D56" i="5"/>
  <c r="D64" i="5"/>
  <c r="D67" i="5"/>
  <c r="D70" i="5"/>
  <c r="D17" i="5"/>
  <c r="D74" i="5"/>
  <c r="D15" i="5"/>
  <c r="D84" i="5"/>
  <c r="D69" i="5"/>
  <c r="D82" i="5"/>
  <c r="D88" i="5"/>
  <c r="D73" i="5"/>
  <c r="D43" i="5"/>
  <c r="D49" i="5"/>
  <c r="D78" i="5"/>
  <c r="D72" i="5"/>
  <c r="D47" i="5"/>
  <c r="D60" i="5"/>
  <c r="D97" i="5"/>
  <c r="D93" i="5"/>
  <c r="D80" i="5"/>
  <c r="D91" i="5"/>
  <c r="D39" i="5"/>
  <c r="D38" i="5"/>
  <c r="D32" i="5"/>
  <c r="D79" i="5"/>
  <c r="D96" i="5"/>
  <c r="D99" i="5"/>
  <c r="D98" i="5"/>
  <c r="D101" i="5"/>
  <c r="D102" i="5"/>
  <c r="D71" i="5"/>
  <c r="D90" i="5"/>
  <c r="D87" i="5"/>
  <c r="D105" i="5"/>
  <c r="D104" i="5"/>
  <c r="D117" i="5"/>
  <c r="D103" i="5"/>
  <c r="D123" i="5"/>
  <c r="D119" i="5"/>
  <c r="D111" i="5"/>
  <c r="D86" i="5"/>
  <c r="D58" i="5"/>
  <c r="D120" i="5"/>
  <c r="D95" i="5"/>
  <c r="D116" i="5"/>
  <c r="D114" i="5"/>
  <c r="D115" i="5"/>
  <c r="D89" i="5"/>
  <c r="D61" i="5"/>
  <c r="D85" i="5"/>
  <c r="D81" i="5"/>
  <c r="D94" i="5"/>
  <c r="D131" i="5"/>
  <c r="D122" i="5"/>
  <c r="D129" i="5"/>
  <c r="D41" i="5"/>
  <c r="D124" i="5"/>
  <c r="D153" i="5"/>
  <c r="D112" i="5"/>
  <c r="D75" i="5"/>
  <c r="D136" i="5"/>
  <c r="D109" i="5"/>
  <c r="D118" i="5"/>
  <c r="D141" i="5"/>
  <c r="D157" i="5"/>
  <c r="D147" i="5"/>
  <c r="D106" i="5"/>
  <c r="D139" i="5"/>
  <c r="D107" i="5"/>
  <c r="D134" i="5"/>
  <c r="D128" i="5"/>
  <c r="D190" i="5"/>
  <c r="D146" i="5"/>
  <c r="D59" i="5"/>
  <c r="D138" i="5"/>
  <c r="D113" i="5"/>
  <c r="D77" i="5"/>
  <c r="D152" i="5"/>
  <c r="D132" i="5"/>
  <c r="D83" i="5"/>
  <c r="D165" i="5"/>
  <c r="D163" i="5"/>
  <c r="D142" i="5"/>
  <c r="D127" i="5"/>
  <c r="D170" i="5"/>
  <c r="D54" i="5"/>
  <c r="D149" i="5"/>
  <c r="D140" i="5"/>
  <c r="D125" i="5"/>
  <c r="D159" i="5"/>
  <c r="D154" i="5"/>
  <c r="D155" i="5"/>
  <c r="D162" i="5"/>
  <c r="D168" i="5"/>
  <c r="D145" i="5"/>
  <c r="D100" i="5"/>
  <c r="D158" i="5"/>
  <c r="D137" i="5"/>
  <c r="D160" i="5"/>
  <c r="D178" i="5"/>
  <c r="D161" i="5"/>
  <c r="D151" i="5"/>
  <c r="D193" i="5"/>
  <c r="D172" i="5"/>
  <c r="D186" i="5"/>
  <c r="D167" i="5"/>
  <c r="D150" i="5"/>
  <c r="D166" i="5"/>
  <c r="D176" i="5"/>
  <c r="D204" i="5"/>
  <c r="D180" i="5"/>
  <c r="D198" i="5"/>
  <c r="D210" i="5"/>
  <c r="D200" i="5"/>
  <c r="D195" i="5"/>
  <c r="D201" i="5"/>
  <c r="D185" i="5"/>
  <c r="D174" i="5"/>
  <c r="D188" i="5"/>
  <c r="D196" i="5"/>
  <c r="D169" i="5"/>
  <c r="D211" i="5"/>
  <c r="D183" i="5"/>
  <c r="D217" i="5"/>
  <c r="D202" i="5"/>
  <c r="D92" i="5"/>
  <c r="D177" i="5"/>
  <c r="D199" i="5"/>
  <c r="D130" i="5"/>
  <c r="D215" i="5"/>
  <c r="D143" i="5"/>
  <c r="D182" i="5"/>
  <c r="D189" i="5"/>
  <c r="D207" i="5"/>
  <c r="D212" i="5"/>
  <c r="D181" i="5"/>
  <c r="D191" i="5"/>
  <c r="D164" i="5"/>
  <c r="D228" i="5"/>
  <c r="D225" i="5"/>
  <c r="D230" i="5"/>
  <c r="D221" i="5"/>
  <c r="D224" i="5"/>
  <c r="D203" i="5"/>
  <c r="D265" i="5"/>
  <c r="D281" i="5"/>
  <c r="D317" i="5"/>
  <c r="D205" i="5"/>
  <c r="D214" i="5"/>
  <c r="D135" i="5"/>
  <c r="D234" i="5"/>
  <c r="D239" i="5"/>
  <c r="D285" i="5"/>
  <c r="D249" i="5"/>
  <c r="D208" i="5"/>
  <c r="D194" i="5"/>
  <c r="D173" i="5"/>
  <c r="D255" i="5"/>
  <c r="D319" i="5"/>
  <c r="D133" i="5"/>
  <c r="D264" i="5"/>
  <c r="D227" i="5"/>
  <c r="D148" i="5"/>
  <c r="D266" i="5"/>
  <c r="D270" i="5"/>
  <c r="D245" i="5"/>
  <c r="D144" i="5"/>
  <c r="D284" i="5"/>
  <c r="D213" i="5"/>
  <c r="D229" i="5"/>
  <c r="D241" i="5"/>
  <c r="D287" i="5"/>
  <c r="D209" i="5"/>
  <c r="D232" i="5"/>
  <c r="D238" i="5"/>
  <c r="D256" i="5"/>
  <c r="D65" i="5"/>
  <c r="D251" i="5"/>
  <c r="D192" i="5"/>
  <c r="D268" i="5"/>
  <c r="D280" i="5"/>
  <c r="D271" i="5"/>
  <c r="D267" i="5"/>
  <c r="D231" i="5"/>
  <c r="D293" i="5"/>
  <c r="D197" i="5"/>
  <c r="D254" i="5"/>
  <c r="D222" i="5"/>
  <c r="D269" i="5"/>
  <c r="D279" i="5"/>
  <c r="D258" i="5"/>
  <c r="D220" i="5"/>
  <c r="D335" i="5"/>
  <c r="D219" i="5"/>
  <c r="D248" i="5"/>
  <c r="D275" i="5"/>
  <c r="D314" i="5"/>
  <c r="D339" i="5"/>
  <c r="D240" i="5"/>
  <c r="D244" i="5"/>
  <c r="D242" i="5"/>
  <c r="D243" i="5"/>
  <c r="D349" i="5"/>
  <c r="D305" i="5"/>
  <c r="D329" i="5"/>
  <c r="D318" i="5"/>
  <c r="D311" i="5"/>
  <c r="D223" i="5"/>
  <c r="D252" i="5"/>
  <c r="D253" i="5"/>
  <c r="D226" i="5"/>
  <c r="D362" i="5"/>
  <c r="D353" i="5"/>
  <c r="D347" i="5"/>
  <c r="D216" i="5"/>
  <c r="D322" i="5"/>
  <c r="D312" i="5"/>
  <c r="D278" i="5"/>
  <c r="D282" i="5"/>
  <c r="D331" i="5"/>
  <c r="D296" i="5"/>
  <c r="D288" i="5"/>
  <c r="D291" i="5"/>
  <c r="D432" i="5"/>
  <c r="D175" i="5"/>
  <c r="D276" i="5"/>
  <c r="D218" i="5"/>
  <c r="D184" i="5"/>
  <c r="D233" i="5"/>
  <c r="D292" i="5"/>
  <c r="D366" i="5"/>
  <c r="D290" i="5"/>
  <c r="D315" i="5"/>
  <c r="D399" i="5"/>
  <c r="D341" i="5"/>
  <c r="D283" i="5"/>
  <c r="D328" i="5"/>
  <c r="D345" i="5"/>
  <c r="D294" i="5"/>
  <c r="D338" i="5"/>
  <c r="D246" i="5"/>
  <c r="D336" i="5"/>
  <c r="D273" i="5"/>
  <c r="D337" i="5"/>
  <c r="D206" i="5"/>
  <c r="D324" i="5"/>
  <c r="D372" i="5"/>
  <c r="D250" i="5"/>
  <c r="D368" i="5"/>
  <c r="D289" i="5"/>
  <c r="D369" i="5"/>
  <c r="D344" i="5"/>
  <c r="D429" i="5"/>
  <c r="D373" i="5"/>
  <c r="D360" i="5"/>
  <c r="D332" i="5"/>
  <c r="D307" i="5"/>
  <c r="D334" i="5"/>
  <c r="D382" i="5"/>
  <c r="D445" i="5"/>
  <c r="D261" i="5"/>
  <c r="D327" i="5"/>
  <c r="D383" i="5"/>
  <c r="D377" i="5"/>
  <c r="D381" i="5"/>
  <c r="D361" i="5"/>
  <c r="D421" i="5"/>
  <c r="D415" i="5"/>
  <c r="D378" i="5"/>
  <c r="D367" i="5"/>
  <c r="D300" i="5"/>
  <c r="D342" i="5"/>
  <c r="D433" i="5"/>
  <c r="D274" i="5"/>
  <c r="D420" i="5"/>
  <c r="D398" i="5"/>
  <c r="D407" i="5"/>
  <c r="D343" i="5"/>
  <c r="D352" i="5"/>
  <c r="D306" i="5"/>
  <c r="D354" i="5"/>
  <c r="D310" i="5"/>
  <c r="D262" i="5"/>
  <c r="D435" i="5"/>
  <c r="D363" i="5"/>
  <c r="D419" i="5"/>
  <c r="D110" i="5"/>
  <c r="D365" i="5"/>
  <c r="D434" i="5"/>
  <c r="D422" i="5"/>
  <c r="D295" i="5"/>
  <c r="D387" i="5"/>
  <c r="D460" i="5"/>
  <c r="D303" i="5"/>
  <c r="D426" i="5"/>
  <c r="D410" i="5"/>
  <c r="D458" i="5"/>
  <c r="D396" i="5"/>
  <c r="D394" i="5"/>
  <c r="D346" i="5"/>
  <c r="D308" i="5"/>
  <c r="D302" i="5"/>
  <c r="D370" i="5"/>
  <c r="D385" i="5"/>
  <c r="D425" i="5"/>
  <c r="D430" i="5"/>
  <c r="D388" i="5"/>
  <c r="D417" i="5"/>
  <c r="D455" i="5"/>
  <c r="D414" i="5"/>
  <c r="D304" i="5"/>
  <c r="D313" i="5"/>
  <c r="D428" i="5"/>
  <c r="D380" i="5"/>
  <c r="D439" i="5"/>
  <c r="D391" i="5"/>
  <c r="D479" i="5"/>
  <c r="D436" i="5"/>
  <c r="D427" i="5"/>
  <c r="D356" i="5"/>
  <c r="D340" i="5"/>
  <c r="D376" i="5"/>
  <c r="D471" i="5"/>
  <c r="D449" i="5"/>
  <c r="D465" i="5"/>
  <c r="D286" i="5"/>
  <c r="D320" i="5"/>
  <c r="D389" i="5"/>
  <c r="D454" i="5"/>
  <c r="D404" i="5"/>
  <c r="D395" i="5"/>
  <c r="D409" i="5"/>
  <c r="D405" i="5"/>
  <c r="D171" i="5"/>
  <c r="D451" i="5"/>
  <c r="D443" i="5"/>
  <c r="D457" i="5"/>
  <c r="D393" i="5"/>
  <c r="D384" i="5"/>
  <c r="D448" i="5"/>
  <c r="D321" i="5"/>
  <c r="D386" i="5"/>
  <c r="D472" i="5"/>
  <c r="D411" i="5"/>
  <c r="D480" i="5"/>
  <c r="D348" i="5"/>
  <c r="D476" i="5"/>
  <c r="D543" i="5"/>
  <c r="D259" i="5"/>
  <c r="D412" i="5"/>
  <c r="D413" i="5"/>
  <c r="D333" i="5"/>
  <c r="D323" i="5"/>
  <c r="D379" i="5"/>
  <c r="D495" i="5"/>
  <c r="D452" i="5"/>
  <c r="D450" i="5"/>
  <c r="D474" i="5"/>
  <c r="D272" i="5"/>
  <c r="D424" i="5"/>
  <c r="D473" i="5"/>
  <c r="D297" i="5"/>
  <c r="D498" i="5"/>
  <c r="D456" i="5"/>
  <c r="D235" i="5"/>
  <c r="D359" i="5"/>
  <c r="D490" i="5"/>
  <c r="D477" i="5"/>
  <c r="D623" i="5"/>
  <c r="D156" i="5"/>
  <c r="D481" i="5"/>
  <c r="D444" i="5"/>
  <c r="D402" i="5"/>
  <c r="D469" i="5"/>
  <c r="D390" i="5"/>
  <c r="D408" i="5"/>
  <c r="D392" i="5"/>
  <c r="D350" i="5"/>
  <c r="D431" i="5"/>
  <c r="D374" i="5"/>
  <c r="D453" i="5"/>
  <c r="D467" i="5"/>
  <c r="D589" i="5"/>
  <c r="D642" i="5"/>
  <c r="D487" i="5"/>
  <c r="D325" i="5"/>
  <c r="D560" i="5"/>
  <c r="D602" i="5"/>
  <c r="D559" i="5"/>
  <c r="D551" i="5"/>
  <c r="D516" i="5"/>
  <c r="D488" i="5"/>
  <c r="D375" i="5"/>
  <c r="D531" i="5"/>
  <c r="D108" i="5"/>
  <c r="D486" i="5"/>
  <c r="D440" i="5"/>
  <c r="D478" i="5"/>
  <c r="D499" i="5"/>
  <c r="D351" i="5"/>
  <c r="D515" i="5"/>
  <c r="D309" i="5"/>
  <c r="D492" i="5"/>
  <c r="D596" i="5"/>
  <c r="D447" i="5"/>
  <c r="D529" i="5"/>
  <c r="D437" i="5"/>
  <c r="D475" i="5"/>
  <c r="D530" i="5"/>
  <c r="D494" i="5"/>
  <c r="D466" i="5"/>
  <c r="D581" i="5"/>
  <c r="D438" i="5"/>
  <c r="D580" i="5"/>
  <c r="D364" i="5"/>
  <c r="D400" i="5"/>
  <c r="D489" i="5"/>
  <c r="D484" i="5"/>
  <c r="D613" i="5"/>
  <c r="D504" i="5"/>
  <c r="D500" i="5"/>
  <c r="D441" i="5"/>
  <c r="D418" i="5"/>
  <c r="D562" i="5"/>
  <c r="D566" i="5"/>
  <c r="D260" i="5"/>
  <c r="D582" i="5"/>
  <c r="D550" i="5"/>
  <c r="D586" i="5"/>
  <c r="D535" i="5"/>
  <c r="D538" i="5"/>
  <c r="D597" i="5"/>
  <c r="D468" i="5"/>
  <c r="D545" i="5"/>
  <c r="D568" i="5"/>
  <c r="D514" i="5"/>
  <c r="D601" i="5"/>
  <c r="D423" i="5"/>
  <c r="D520" i="5"/>
  <c r="D416" i="5"/>
  <c r="D483" i="5"/>
  <c r="D570" i="5"/>
  <c r="D512" i="5"/>
  <c r="D459" i="5"/>
  <c r="D517" i="5"/>
  <c r="D652" i="5"/>
  <c r="D507" i="5"/>
  <c r="D612" i="5"/>
  <c r="D587" i="5"/>
  <c r="D501" i="5"/>
  <c r="D355" i="5"/>
  <c r="D548" i="5"/>
  <c r="D549" i="5"/>
  <c r="D593" i="5"/>
  <c r="D565" i="5"/>
  <c r="D598" i="5"/>
  <c r="D518" i="5"/>
  <c r="D709" i="5"/>
  <c r="D663" i="5"/>
  <c r="D524" i="5"/>
  <c r="D505" i="5"/>
  <c r="D606" i="5"/>
  <c r="D557" i="5"/>
  <c r="D299" i="5"/>
  <c r="D591" i="5"/>
  <c r="D540" i="5"/>
  <c r="D326" i="5"/>
  <c r="D544" i="5"/>
  <c r="D579" i="5"/>
  <c r="D628" i="5"/>
  <c r="D357" i="5"/>
  <c r="D610" i="5"/>
  <c r="D607" i="5"/>
  <c r="D541" i="5"/>
  <c r="D619" i="5"/>
  <c r="D358" i="5"/>
  <c r="D575" i="5"/>
  <c r="D564" i="5"/>
  <c r="D588" i="5"/>
  <c r="D446" i="5"/>
  <c r="D571" i="5"/>
  <c r="D121" i="5"/>
  <c r="D491" i="5"/>
  <c r="D621" i="5"/>
  <c r="D558" i="5"/>
  <c r="D508" i="5"/>
  <c r="D616" i="5"/>
  <c r="D676" i="5"/>
  <c r="D617" i="5"/>
  <c r="D584" i="5"/>
  <c r="D699" i="5"/>
  <c r="D539" i="5"/>
  <c r="D647" i="5"/>
  <c r="D542" i="5"/>
  <c r="D633" i="5"/>
  <c r="D658" i="5"/>
  <c r="D510" i="5"/>
  <c r="D509" i="5"/>
  <c r="D485" i="5"/>
  <c r="D528" i="5"/>
  <c r="D583" i="5"/>
  <c r="D624" i="5"/>
  <c r="D716" i="5"/>
  <c r="D513" i="5"/>
  <c r="D653" i="5"/>
  <c r="D401" i="5"/>
  <c r="D371" i="5"/>
  <c r="D650" i="5"/>
  <c r="D537" i="5"/>
  <c r="D572" i="5"/>
  <c r="D502" i="5"/>
  <c r="D631" i="5"/>
  <c r="D511" i="5"/>
  <c r="D600" i="5"/>
  <c r="D179" i="5"/>
  <c r="D659" i="5"/>
  <c r="D657" i="5"/>
  <c r="D707" i="5"/>
  <c r="D556" i="5"/>
  <c r="D668" i="5"/>
  <c r="D660" i="5"/>
  <c r="D726" i="5"/>
  <c r="D656" i="5"/>
  <c r="D753" i="5"/>
  <c r="D693" i="5"/>
  <c r="D641" i="5"/>
  <c r="D522" i="5"/>
  <c r="D553" i="5"/>
  <c r="D667" i="5"/>
  <c r="D622" i="5"/>
  <c r="D609" i="5"/>
  <c r="D592" i="5"/>
  <c r="D648" i="5"/>
  <c r="D608" i="5"/>
  <c r="D547" i="5"/>
  <c r="D563" i="5"/>
  <c r="D654" i="5"/>
  <c r="D493" i="5"/>
  <c r="D603" i="5"/>
  <c r="D645" i="5"/>
  <c r="D687" i="5"/>
  <c r="D665" i="5"/>
  <c r="D627" i="5"/>
  <c r="D649" i="5"/>
  <c r="D685" i="5"/>
  <c r="D595" i="5"/>
  <c r="D569" i="5"/>
  <c r="D496" i="5"/>
  <c r="D630" i="5"/>
  <c r="D690" i="5"/>
  <c r="D506" i="5"/>
  <c r="D576" i="5"/>
  <c r="D703" i="5"/>
  <c r="D257" i="5"/>
  <c r="D629" i="5"/>
  <c r="D655" i="5"/>
  <c r="D578" i="5"/>
  <c r="D482" i="5"/>
  <c r="D503" i="5"/>
  <c r="D461" i="5"/>
  <c r="D301" i="5"/>
  <c r="D751" i="5"/>
  <c r="D698" i="5"/>
  <c r="D644" i="5"/>
  <c r="D646" i="5"/>
  <c r="D519" i="5"/>
  <c r="D715" i="5"/>
  <c r="D702" i="5"/>
  <c r="D555" i="5"/>
  <c r="D533" i="5"/>
  <c r="D561" i="5"/>
  <c r="D640" i="5"/>
  <c r="D187" i="5"/>
  <c r="D701" i="5"/>
  <c r="D742" i="5"/>
  <c r="D664" i="5"/>
  <c r="D691" i="5"/>
  <c r="D662" i="5"/>
  <c r="D567" i="5"/>
  <c r="D462" i="5"/>
  <c r="D590" i="5"/>
  <c r="D635" i="5"/>
  <c r="D856" i="5"/>
  <c r="D525" i="5"/>
  <c r="D695" i="5"/>
  <c r="D761" i="5"/>
  <c r="D442" i="5"/>
  <c r="D721" i="5"/>
  <c r="D497" i="5"/>
  <c r="D820" i="5"/>
  <c r="D692" i="5"/>
  <c r="D783" i="5"/>
  <c r="D737" i="5"/>
  <c r="D470" i="5"/>
  <c r="D678" i="5"/>
  <c r="D76" i="5"/>
  <c r="D718" i="5"/>
  <c r="D577" i="5"/>
  <c r="D763" i="5"/>
  <c r="D532" i="5"/>
  <c r="D795" i="5"/>
  <c r="D637" i="5"/>
  <c r="D798" i="5"/>
  <c r="D683" i="5"/>
  <c r="D634" i="5"/>
  <c r="D847" i="5"/>
  <c r="D680" i="5"/>
  <c r="D759" i="5"/>
  <c r="D748" i="5"/>
  <c r="D799" i="5"/>
  <c r="D689" i="5"/>
  <c r="D771" i="5"/>
  <c r="D749" i="5"/>
  <c r="D574" i="5"/>
  <c r="D625" i="5"/>
  <c r="D632" i="5"/>
  <c r="D784" i="5"/>
  <c r="D849" i="5"/>
  <c r="D523" i="5"/>
  <c r="D463" i="5"/>
  <c r="D801" i="5"/>
  <c r="D814" i="5"/>
  <c r="D674" i="5"/>
  <c r="D611" i="5"/>
  <c r="D757" i="5"/>
  <c r="D738" i="5"/>
  <c r="D767" i="5"/>
  <c r="D754" i="5"/>
  <c r="D776" i="5"/>
  <c r="D735" i="5"/>
  <c r="D604" i="5"/>
  <c r="D521" i="5"/>
  <c r="D778" i="5"/>
  <c r="D808" i="5"/>
  <c r="D729" i="5"/>
  <c r="D766" i="5"/>
  <c r="D681" i="5"/>
  <c r="D760" i="5"/>
  <c r="D824" i="5"/>
  <c r="D669" i="5"/>
  <c r="D688" i="5"/>
  <c r="D855" i="5"/>
  <c r="D708" i="5"/>
  <c r="D772" i="5"/>
  <c r="D694" i="5"/>
  <c r="D573" i="5"/>
  <c r="D786" i="5"/>
  <c r="D706" i="5"/>
  <c r="D800" i="5"/>
  <c r="D810" i="5"/>
  <c r="D712" i="5"/>
  <c r="D793" i="5"/>
  <c r="D865" i="5"/>
  <c r="D626" i="5"/>
  <c r="D788" i="5"/>
  <c r="D534" i="5"/>
  <c r="D804" i="5"/>
  <c r="D762" i="5"/>
  <c r="D836" i="5"/>
  <c r="D791" i="5"/>
  <c r="D724" i="5"/>
  <c r="D682" i="5"/>
  <c r="D661" i="5"/>
  <c r="D756" i="5"/>
  <c r="D126" i="5"/>
  <c r="D739" i="5"/>
  <c r="D731" i="5"/>
  <c r="D670" i="5"/>
  <c r="D830" i="5"/>
  <c r="D673" i="5"/>
  <c r="D594" i="5"/>
  <c r="D876" i="5"/>
  <c r="D845" i="5"/>
  <c r="D752" i="5"/>
  <c r="D704" i="5"/>
  <c r="D620" i="5"/>
  <c r="D403" i="5"/>
  <c r="D697" i="5"/>
  <c r="D713" i="5"/>
  <c r="D638" i="5"/>
  <c r="D727" i="5"/>
  <c r="D643" i="5"/>
  <c r="D671" i="5"/>
  <c r="D848" i="5"/>
  <c r="D723" i="5"/>
  <c r="D746" i="5"/>
  <c r="D585" i="5"/>
  <c r="D858" i="5"/>
  <c r="D852" i="5"/>
  <c r="D834" i="5"/>
  <c r="D882" i="5"/>
  <c r="D464" i="5"/>
  <c r="D779" i="5"/>
  <c r="D945" i="5"/>
  <c r="D821" i="5"/>
  <c r="D797" i="5"/>
  <c r="D854" i="5"/>
  <c r="D862" i="5"/>
  <c r="D869" i="5"/>
  <c r="D796" i="5"/>
  <c r="D765" i="5"/>
  <c r="D730" i="5"/>
  <c r="D780" i="5"/>
  <c r="D552" i="5"/>
  <c r="D330" i="5"/>
  <c r="D679" i="5"/>
  <c r="D853" i="5"/>
  <c r="D677" i="5"/>
  <c r="D781" i="5"/>
  <c r="D599" i="5"/>
  <c r="D722" i="5"/>
  <c r="D710" i="5"/>
  <c r="D843" i="5"/>
  <c r="D554" i="5"/>
  <c r="D811" i="5"/>
  <c r="D806" i="5"/>
  <c r="D829" i="5"/>
  <c r="D615" i="5"/>
  <c r="D842" i="5"/>
  <c r="D874" i="5"/>
  <c r="D720" i="5"/>
  <c r="D877" i="5"/>
  <c r="D666" i="5"/>
  <c r="D744" i="5"/>
  <c r="D818" i="5"/>
  <c r="D868" i="5"/>
  <c r="D940" i="5"/>
  <c r="D527" i="5"/>
  <c r="D905" i="5"/>
  <c r="D787" i="5"/>
  <c r="D740" i="5"/>
  <c r="D841" i="5"/>
  <c r="D884" i="5"/>
  <c r="D895" i="5"/>
  <c r="D871" i="5"/>
  <c r="D839" i="5"/>
  <c r="D768" i="5"/>
  <c r="D835" i="5"/>
  <c r="D764" i="5"/>
  <c r="D857" i="5"/>
  <c r="D794" i="5"/>
  <c r="D860" i="5"/>
  <c r="D859" i="5"/>
  <c r="D833" i="5"/>
  <c r="D875" i="5"/>
  <c r="D618" i="5"/>
  <c r="D819" i="5"/>
  <c r="D870" i="5"/>
  <c r="D823" i="5"/>
  <c r="D717" i="5"/>
  <c r="D719" i="5"/>
  <c r="D961" i="5"/>
  <c r="D888" i="5"/>
  <c r="D789" i="5"/>
  <c r="D898" i="5"/>
  <c r="D899" i="5"/>
  <c r="D732" i="5"/>
  <c r="D750" i="5"/>
  <c r="D831" i="5"/>
  <c r="D912" i="5"/>
  <c r="D851" i="5"/>
  <c r="D975" i="5"/>
  <c r="D903" i="5"/>
  <c r="D826" i="5"/>
  <c r="D907" i="5"/>
  <c r="D881" i="5"/>
  <c r="D879" i="5"/>
  <c r="D883" i="5"/>
  <c r="D817" i="5"/>
  <c r="D867" i="5"/>
  <c r="D915" i="5"/>
  <c r="D897" i="5"/>
  <c r="D263" i="5"/>
  <c r="D790" i="5"/>
  <c r="D927" i="5"/>
  <c r="D920" i="5"/>
  <c r="D785" i="5"/>
  <c r="D922" i="5"/>
  <c r="D774" i="5"/>
  <c r="D747" i="5"/>
  <c r="D916" i="5"/>
  <c r="D863" i="5"/>
  <c r="D686" i="5"/>
  <c r="D872" i="5"/>
  <c r="D705" i="5"/>
  <c r="D913" i="5"/>
  <c r="D906" i="5"/>
  <c r="D956" i="5"/>
  <c r="D930" i="5"/>
  <c r="D957" i="5"/>
  <c r="D816" i="5"/>
  <c r="D614" i="5"/>
  <c r="D807" i="5"/>
  <c r="D838" i="5"/>
  <c r="D777" i="5"/>
  <c r="D931" i="5"/>
  <c r="D944" i="5"/>
  <c r="D942" i="5"/>
  <c r="D745" i="5"/>
  <c r="D815" i="5"/>
  <c r="D896" i="5"/>
  <c r="D728" i="5"/>
  <c r="D955" i="5"/>
  <c r="D840" i="5"/>
  <c r="D770" i="5"/>
  <c r="D1089" i="5"/>
  <c r="D639" i="5"/>
  <c r="D1066" i="5"/>
  <c r="D963" i="5"/>
  <c r="D933" i="5"/>
  <c r="D805" i="5"/>
  <c r="D1060" i="5"/>
  <c r="D736" i="5"/>
  <c r="D700" i="5"/>
  <c r="D605" i="5"/>
  <c r="D714" i="5"/>
  <c r="D825" i="5"/>
  <c r="D526" i="5"/>
  <c r="D935" i="5"/>
  <c r="D792" i="5"/>
  <c r="D928" i="5"/>
  <c r="D769" i="5"/>
  <c r="D918" i="5"/>
  <c r="D802" i="5"/>
  <c r="D894" i="5"/>
  <c r="D885" i="5"/>
  <c r="D822" i="5"/>
  <c r="D966" i="5"/>
  <c r="D924" i="5"/>
  <c r="D675" i="5"/>
  <c r="D1124" i="5"/>
  <c r="D986" i="5"/>
  <c r="D1025" i="5"/>
  <c r="D812" i="5"/>
  <c r="D970" i="5"/>
  <c r="D976" i="5"/>
  <c r="D546" i="5"/>
  <c r="D891" i="5"/>
  <c r="D979" i="5"/>
  <c r="D980" i="5"/>
  <c r="D943" i="5"/>
  <c r="D850" i="5"/>
  <c r="D1081" i="5"/>
  <c r="D651" i="5"/>
  <c r="D946" i="5"/>
  <c r="D755" i="5"/>
  <c r="D672" i="5"/>
  <c r="D1063" i="5"/>
  <c r="D298" i="5"/>
  <c r="D991" i="5"/>
  <c r="D994" i="5"/>
  <c r="D880" i="5"/>
  <c r="D1001" i="5"/>
  <c r="D908" i="5"/>
  <c r="D997" i="5"/>
  <c r="D932" i="5"/>
  <c r="D1053" i="5"/>
  <c r="D925" i="5"/>
  <c r="D992" i="5"/>
  <c r="D941" i="5"/>
  <c r="D996" i="5"/>
  <c r="D921" i="5"/>
  <c r="D990" i="5"/>
  <c r="D1021" i="5"/>
  <c r="D995" i="5"/>
  <c r="D1016" i="5"/>
  <c r="D936" i="5"/>
  <c r="D1008" i="5"/>
  <c r="D741" i="5"/>
  <c r="D1064" i="5"/>
  <c r="D1035" i="5"/>
  <c r="D968" i="5"/>
  <c r="D828" i="5"/>
  <c r="D1126" i="5"/>
  <c r="D1020" i="5"/>
  <c r="D969" i="5"/>
  <c r="D773" i="5"/>
  <c r="D987" i="5"/>
  <c r="D247" i="5"/>
  <c r="D938" i="5"/>
  <c r="D962" i="5"/>
  <c r="D861" i="5"/>
  <c r="D1097" i="5"/>
  <c r="D1026" i="5"/>
  <c r="D636" i="5"/>
  <c r="D983" i="5"/>
  <c r="D1014" i="5"/>
  <c r="D1027" i="5"/>
  <c r="D1029" i="5"/>
  <c r="D917" i="5"/>
  <c r="D1030" i="5"/>
  <c r="D1072" i="5"/>
  <c r="D1007" i="5"/>
  <c r="D809" i="5"/>
  <c r="D1051" i="5"/>
  <c r="D965" i="5"/>
  <c r="D758" i="5"/>
  <c r="D1019" i="5"/>
  <c r="D904" i="5"/>
  <c r="D923" i="5"/>
  <c r="D1050" i="5"/>
  <c r="D902" i="5"/>
  <c r="D972" i="5"/>
  <c r="D893" i="5"/>
  <c r="D1000" i="5"/>
  <c r="D1056" i="5"/>
  <c r="D981" i="5"/>
  <c r="D1005" i="5"/>
  <c r="D1022" i="5"/>
  <c r="D1057" i="5"/>
  <c r="D878" i="5"/>
  <c r="D988" i="5"/>
  <c r="D1004" i="5"/>
  <c r="D953" i="5"/>
  <c r="D926" i="5"/>
  <c r="D1096" i="5"/>
  <c r="D1112" i="5"/>
  <c r="D1044" i="5"/>
  <c r="D1061" i="5"/>
  <c r="D725" i="5"/>
  <c r="D974" i="5"/>
  <c r="D984" i="5"/>
  <c r="D873" i="5"/>
  <c r="D977" i="5"/>
  <c r="D1090" i="5"/>
  <c r="D887" i="5"/>
  <c r="D1070" i="5"/>
  <c r="D1116" i="5"/>
  <c r="D1017" i="5"/>
  <c r="D950" i="5"/>
  <c r="D989" i="5"/>
  <c r="D1085" i="5"/>
  <c r="D1075" i="5"/>
  <c r="D889" i="5"/>
  <c r="D1154" i="5"/>
  <c r="D901" i="5"/>
  <c r="D973" i="5"/>
  <c r="D1002" i="5"/>
  <c r="D1083" i="5"/>
  <c r="D947" i="5"/>
  <c r="D813" i="5"/>
  <c r="D1078" i="5"/>
  <c r="D837" i="5"/>
  <c r="D1100" i="5"/>
  <c r="D1079" i="5"/>
  <c r="D954" i="5"/>
  <c r="D914" i="5"/>
  <c r="D978" i="5"/>
  <c r="D1141" i="5"/>
  <c r="D1046" i="5"/>
  <c r="D937" i="5"/>
  <c r="D1086" i="5"/>
  <c r="D982" i="5"/>
  <c r="D939" i="5"/>
  <c r="D1077" i="5"/>
  <c r="D1118" i="5"/>
  <c r="D1109" i="5"/>
  <c r="D999" i="5"/>
  <c r="D1098" i="5"/>
  <c r="D948" i="5"/>
  <c r="D1131" i="5"/>
  <c r="D1013" i="5"/>
  <c r="D960" i="5"/>
  <c r="D911" i="5"/>
  <c r="D1108" i="5"/>
  <c r="D1091" i="5"/>
  <c r="D1144" i="5"/>
  <c r="D1110" i="5"/>
  <c r="D1114" i="5"/>
  <c r="D1054" i="5"/>
  <c r="D1102" i="5"/>
  <c r="D1119" i="5"/>
  <c r="D866" i="5"/>
  <c r="D1068" i="5"/>
  <c r="D949" i="5"/>
  <c r="D1120" i="5"/>
  <c r="D1121" i="5"/>
  <c r="D1122" i="5"/>
  <c r="D1094" i="5"/>
  <c r="D1082" i="5"/>
  <c r="D1123" i="5"/>
  <c r="D1076" i="5"/>
  <c r="D1125" i="5"/>
  <c r="D844" i="5"/>
  <c r="D1003" i="5"/>
  <c r="D929" i="5"/>
  <c r="D1011" i="5"/>
  <c r="D1160" i="5"/>
  <c r="D1129" i="5"/>
  <c r="D1092" i="5"/>
  <c r="D1194" i="5"/>
  <c r="D1137" i="5"/>
  <c r="D1153" i="5"/>
  <c r="D1139" i="5"/>
  <c r="D1150" i="5"/>
  <c r="D934" i="5"/>
  <c r="D1010" i="5"/>
  <c r="D1155" i="5"/>
  <c r="D1009" i="5"/>
  <c r="D1071" i="5"/>
  <c r="D1193" i="5"/>
  <c r="D1031" i="5"/>
  <c r="D1065" i="5"/>
  <c r="D1047" i="5"/>
  <c r="D1183" i="5"/>
  <c r="D1143" i="5"/>
  <c r="D1104" i="5"/>
  <c r="D1048" i="5"/>
  <c r="D832" i="5"/>
  <c r="D1028" i="5"/>
  <c r="D775" i="5"/>
  <c r="D1136" i="5"/>
  <c r="D1049" i="5"/>
  <c r="D1042" i="5"/>
  <c r="D1147" i="5"/>
  <c r="D1161" i="5"/>
  <c r="D910" i="5"/>
  <c r="D1024" i="5"/>
  <c r="D1062" i="5"/>
  <c r="D967" i="5"/>
  <c r="D1012" i="5"/>
  <c r="D1134" i="5"/>
  <c r="D1039" i="5"/>
  <c r="D1095" i="5"/>
  <c r="D1149" i="5"/>
  <c r="D864" i="5"/>
  <c r="D1159" i="5"/>
  <c r="D1152" i="5"/>
  <c r="D1223" i="5"/>
  <c r="D1158" i="5"/>
  <c r="D1067" i="5"/>
  <c r="D1038" i="5"/>
  <c r="D1210" i="5"/>
  <c r="D1041" i="5"/>
  <c r="D1188" i="5"/>
  <c r="D1250" i="5"/>
  <c r="D1106" i="5"/>
  <c r="D1117" i="5"/>
  <c r="D1036" i="5"/>
  <c r="D1069" i="5"/>
  <c r="D1080" i="5"/>
  <c r="D1105" i="5"/>
  <c r="D1166" i="5"/>
  <c r="D993" i="5"/>
  <c r="D1040" i="5"/>
  <c r="D1099" i="5"/>
  <c r="D1169" i="5"/>
  <c r="D684" i="5"/>
  <c r="D1130" i="5"/>
  <c r="D1202" i="5"/>
  <c r="D743" i="5"/>
  <c r="D985" i="5"/>
  <c r="D1174" i="5"/>
  <c r="D1177" i="5"/>
  <c r="D1176" i="5"/>
  <c r="D1180" i="5"/>
  <c r="D1215" i="5"/>
  <c r="D803" i="5"/>
  <c r="D1219" i="5"/>
  <c r="D1184" i="5"/>
  <c r="D1185" i="5"/>
  <c r="D1058" i="5"/>
  <c r="D1170" i="5"/>
  <c r="D1151" i="5"/>
  <c r="D1052" i="5"/>
  <c r="D1033" i="5"/>
  <c r="D1191" i="5"/>
  <c r="D1167" i="5"/>
  <c r="D1192" i="5"/>
  <c r="D1195" i="5"/>
  <c r="D1196" i="5"/>
  <c r="D1018" i="5"/>
  <c r="D1168" i="5"/>
  <c r="D951" i="5"/>
  <c r="D1179" i="5"/>
  <c r="D1225" i="5"/>
  <c r="D1138" i="5"/>
  <c r="D1189" i="5"/>
  <c r="D900" i="5"/>
  <c r="D971" i="5"/>
  <c r="D1171" i="5"/>
  <c r="D1240" i="5"/>
  <c r="D1214" i="5"/>
  <c r="D1172" i="5"/>
  <c r="D1093" i="5"/>
  <c r="D1204" i="5"/>
  <c r="D277" i="5"/>
  <c r="D1164" i="5"/>
  <c r="D1074" i="5"/>
  <c r="D1224" i="5"/>
  <c r="D1226" i="5"/>
  <c r="D1157" i="5"/>
  <c r="D919" i="5"/>
  <c r="D1227" i="5"/>
  <c r="D1297" i="5"/>
  <c r="D1145" i="5"/>
  <c r="D952" i="5"/>
  <c r="D1288" i="5"/>
  <c r="D1209" i="5"/>
  <c r="D1231" i="5"/>
  <c r="D1233" i="5"/>
  <c r="D1181" i="5"/>
  <c r="D733" i="5"/>
  <c r="D1135" i="5"/>
  <c r="D1252" i="5"/>
  <c r="D1206" i="5"/>
  <c r="D1146" i="5"/>
  <c r="D1175" i="5"/>
  <c r="D998" i="5"/>
  <c r="D1261" i="5"/>
  <c r="D909" i="5"/>
  <c r="D1084" i="5"/>
  <c r="D1165" i="5"/>
  <c r="D237" i="5"/>
  <c r="D1241" i="5"/>
  <c r="D1023" i="5"/>
  <c r="D1113" i="5"/>
  <c r="D1242" i="5"/>
  <c r="D1259" i="5"/>
  <c r="D1244" i="5"/>
  <c r="D536" i="5"/>
  <c r="D1245" i="5"/>
  <c r="D1247" i="5"/>
  <c r="D1249" i="5"/>
  <c r="D236" i="5"/>
  <c r="D1043" i="5"/>
  <c r="D1103" i="5"/>
  <c r="D958" i="5"/>
  <c r="D1235" i="5"/>
  <c r="D1220" i="5"/>
  <c r="D1238" i="5"/>
  <c r="D1239" i="5"/>
  <c r="D1251" i="5"/>
  <c r="D846" i="5"/>
  <c r="D1254" i="5"/>
  <c r="D1197" i="5"/>
  <c r="D1115" i="5"/>
  <c r="D1294" i="5"/>
  <c r="D1111" i="5"/>
  <c r="D1301" i="5"/>
  <c r="D1260" i="5"/>
  <c r="D1255" i="5"/>
  <c r="D1256" i="5"/>
  <c r="D1257" i="5"/>
  <c r="D886" i="5"/>
  <c r="D782" i="5"/>
  <c r="D1265" i="5"/>
  <c r="D892" i="5"/>
  <c r="D1264" i="5"/>
  <c r="D1230" i="5"/>
  <c r="D1222" i="5"/>
  <c r="D1268" i="5"/>
  <c r="D1269" i="5"/>
  <c r="D1270" i="5"/>
  <c r="D1198" i="5"/>
  <c r="D1272" i="5"/>
  <c r="D1295" i="5"/>
  <c r="D1232" i="5"/>
  <c r="D1262" i="5"/>
  <c r="D1279" i="5"/>
  <c r="D964" i="5"/>
  <c r="D1173" i="5"/>
  <c r="D1055" i="5"/>
  <c r="D1284" i="5"/>
  <c r="D1190" i="5"/>
  <c r="D1128" i="5"/>
  <c r="D1315" i="5"/>
  <c r="D1148" i="5"/>
  <c r="D1182" i="5"/>
  <c r="D1290" i="5"/>
  <c r="D1140" i="5"/>
  <c r="D1293" i="5"/>
  <c r="D1059" i="5"/>
  <c r="D1283" i="5"/>
  <c r="D827" i="5"/>
  <c r="D1246" i="5"/>
  <c r="D1286" i="5"/>
  <c r="D1296" i="5"/>
  <c r="D1163" i="5"/>
  <c r="D1298" i="5"/>
  <c r="D1300" i="5"/>
  <c r="D1302" i="5"/>
  <c r="D1342" i="5"/>
  <c r="D1303" i="5"/>
  <c r="D1304" i="5"/>
  <c r="D959" i="5"/>
  <c r="D1305" i="5"/>
  <c r="D1308" i="5"/>
  <c r="D1142" i="5"/>
  <c r="D1237" i="5"/>
  <c r="D1276" i="5"/>
  <c r="D1311" i="5"/>
  <c r="D1275" i="5"/>
  <c r="D1352" i="5"/>
  <c r="D1313" i="5"/>
  <c r="D1309" i="5"/>
  <c r="D1314" i="5"/>
  <c r="D1229" i="5"/>
  <c r="D1299" i="5"/>
  <c r="D1266" i="5"/>
  <c r="D1316" i="5"/>
  <c r="D1199" i="5"/>
  <c r="D1234" i="5"/>
  <c r="D1318" i="5"/>
  <c r="D1101" i="5"/>
  <c r="D1228" i="5"/>
  <c r="D1324" i="5"/>
  <c r="D1287" i="5"/>
  <c r="D1325" i="5"/>
  <c r="D1187" i="5"/>
  <c r="D1282" i="5"/>
  <c r="D1205" i="5"/>
  <c r="D1310" i="5"/>
  <c r="D1319" i="5"/>
  <c r="D1289" i="5"/>
  <c r="D1331" i="5"/>
  <c r="D1332" i="5"/>
  <c r="D1346" i="5"/>
  <c r="D1351" i="5"/>
  <c r="D1333" i="5"/>
  <c r="D1217" i="5"/>
  <c r="D1278" i="5"/>
  <c r="D1281" i="5"/>
  <c r="D1344" i="5"/>
  <c r="D1263" i="5"/>
  <c r="D1211" i="5"/>
  <c r="D1132" i="5"/>
  <c r="D1337" i="5"/>
  <c r="D1340" i="5"/>
  <c r="D1292" i="5"/>
  <c r="D1107" i="5"/>
  <c r="D1326" i="5"/>
  <c r="D1377" i="5"/>
  <c r="D1343" i="5"/>
  <c r="D1385" i="5"/>
  <c r="D1087" i="5"/>
  <c r="D1348" i="5"/>
  <c r="D1350" i="5"/>
  <c r="D1248" i="5"/>
  <c r="D1387" i="5"/>
  <c r="D1367" i="5"/>
  <c r="D711" i="5"/>
  <c r="D1353" i="5"/>
  <c r="D1267" i="5"/>
  <c r="D1355" i="5"/>
  <c r="D1306" i="5"/>
  <c r="D1356" i="5"/>
  <c r="D1369" i="5"/>
  <c r="D1162" i="5"/>
  <c r="D1359" i="5"/>
  <c r="D1336" i="5"/>
  <c r="D1401" i="5"/>
  <c r="D1386" i="5"/>
  <c r="D696" i="5"/>
  <c r="D1365" i="5"/>
  <c r="D1366" i="5"/>
  <c r="D1335" i="5"/>
  <c r="D1037" i="5"/>
  <c r="D1444" i="5"/>
  <c r="D1212" i="5"/>
  <c r="D1370" i="5"/>
  <c r="D1221" i="5"/>
  <c r="D1373" i="5"/>
  <c r="D1321" i="5"/>
  <c r="D1201" i="5"/>
  <c r="D1433" i="5"/>
  <c r="D734" i="5"/>
  <c r="D1034" i="5"/>
  <c r="D1393" i="5"/>
  <c r="D1380" i="5"/>
  <c r="D1381" i="5"/>
  <c r="D1334" i="5"/>
  <c r="D1382" i="5"/>
  <c r="D1328" i="5"/>
  <c r="D397" i="5"/>
  <c r="D1200" i="5"/>
  <c r="D1362" i="5"/>
  <c r="D1390" i="5"/>
  <c r="D1384" i="5"/>
  <c r="D1392" i="5"/>
  <c r="D1338" i="5"/>
  <c r="D1398" i="5"/>
  <c r="D1361" i="5"/>
  <c r="D1394" i="5"/>
  <c r="D1400" i="5"/>
  <c r="D1358" i="5"/>
  <c r="D1395" i="5"/>
  <c r="D1434" i="5"/>
  <c r="D1349" i="5"/>
  <c r="D1273" i="5"/>
  <c r="D1383" i="5"/>
  <c r="D1280" i="5"/>
  <c r="D1271" i="5"/>
  <c r="D1015" i="5"/>
  <c r="D1440" i="5"/>
  <c r="D1397" i="5"/>
  <c r="D1127" i="5"/>
  <c r="D1345" i="5"/>
  <c r="D1391" i="5"/>
  <c r="D1447" i="5"/>
  <c r="D1404" i="5"/>
  <c r="D1432" i="5"/>
  <c r="D1411" i="5"/>
  <c r="D1406" i="5"/>
  <c r="D1375" i="5"/>
  <c r="D1407" i="5"/>
  <c r="D1408" i="5"/>
  <c r="D1006" i="5"/>
  <c r="D1389" i="5"/>
  <c r="D1409" i="5"/>
  <c r="D1341" i="5"/>
  <c r="D1371" i="5"/>
  <c r="D1285" i="5"/>
  <c r="D1323" i="5"/>
  <c r="D1178" i="5"/>
  <c r="D1413" i="5"/>
  <c r="D1414" i="5"/>
  <c r="D1443" i="5"/>
  <c r="D1415" i="5"/>
  <c r="D406" i="5"/>
  <c r="D1360" i="5"/>
  <c r="D1416" i="5"/>
  <c r="D1312" i="5"/>
  <c r="D1374" i="5"/>
  <c r="D1277" i="5"/>
  <c r="D1418" i="5"/>
  <c r="D1454" i="5"/>
  <c r="D1419" i="5"/>
  <c r="D1420" i="5"/>
  <c r="D1403" i="5"/>
  <c r="D1422" i="5"/>
  <c r="D1317" i="5"/>
  <c r="D1462" i="5"/>
  <c r="D1396" i="5"/>
  <c r="D1425" i="5"/>
  <c r="D1379" i="5"/>
  <c r="D1426" i="5"/>
  <c r="D1427" i="5"/>
  <c r="D1088" i="5"/>
  <c r="D1274" i="5"/>
  <c r="D1410" i="5"/>
  <c r="D1430" i="5"/>
  <c r="D1431" i="5"/>
  <c r="D1236" i="5"/>
  <c r="D1073" i="5"/>
  <c r="D1457" i="5"/>
  <c r="D1435" i="5"/>
  <c r="D1436" i="5"/>
  <c r="D1291" i="5"/>
  <c r="D1438" i="5"/>
  <c r="D1439" i="5"/>
  <c r="D1347" i="5"/>
  <c r="D1363" i="5"/>
  <c r="D1445" i="5"/>
  <c r="D1446" i="5"/>
  <c r="D1330" i="5"/>
  <c r="D1467" i="5"/>
  <c r="D1448" i="5"/>
  <c r="D1449" i="5"/>
  <c r="D1451" i="5"/>
  <c r="D1452" i="5"/>
  <c r="D1453" i="5"/>
  <c r="D1218" i="5"/>
  <c r="D1186" i="5"/>
  <c r="D1203" i="5"/>
  <c r="D1424" i="5"/>
  <c r="D1455" i="5"/>
  <c r="D1417" i="5"/>
  <c r="D1253" i="5"/>
  <c r="D1354" i="5"/>
  <c r="D1372" i="5"/>
  <c r="D1428" i="5"/>
  <c r="D1327" i="5"/>
  <c r="D1458" i="5"/>
  <c r="D1307" i="5"/>
  <c r="D1243" i="5"/>
  <c r="D1460" i="5"/>
  <c r="D1470" i="5"/>
  <c r="D1339" i="5"/>
  <c r="D890" i="5"/>
  <c r="D1463" i="5"/>
  <c r="D1045" i="5"/>
  <c r="D1464" i="5"/>
  <c r="D1429" i="5"/>
  <c r="D1487" i="5"/>
  <c r="D1441" i="5"/>
  <c r="D1468" i="5"/>
  <c r="D1450" i="5"/>
  <c r="D1357" i="5"/>
  <c r="D1469" i="5"/>
  <c r="D1471" i="5"/>
  <c r="D1258" i="5"/>
  <c r="D1473" i="5"/>
  <c r="D1474" i="5"/>
  <c r="D1320" i="5"/>
  <c r="D1475" i="5"/>
  <c r="D1477" i="5"/>
  <c r="D1478" i="5"/>
  <c r="D1479" i="5"/>
  <c r="D1466" i="5"/>
  <c r="D1480" i="5"/>
  <c r="D1402" i="5"/>
  <c r="D1481" i="5"/>
  <c r="D1508" i="5"/>
  <c r="D1032" i="5"/>
  <c r="D1482" i="5"/>
  <c r="D1483" i="5"/>
  <c r="D1456" i="5"/>
  <c r="D1156" i="5"/>
  <c r="D1216" i="5"/>
  <c r="D1378" i="5"/>
  <c r="D1490" i="5"/>
  <c r="D1488" i="5"/>
  <c r="D1489" i="5"/>
  <c r="D1497" i="5"/>
  <c r="D1492" i="5"/>
  <c r="D1506" i="5"/>
  <c r="D1461" i="5"/>
  <c r="D1421" i="5"/>
  <c r="D1493" i="5"/>
  <c r="D1527" i="5"/>
  <c r="D1494" i="5"/>
  <c r="D1495" i="5"/>
  <c r="D1423" i="5"/>
  <c r="D1496" i="5"/>
  <c r="D1498" i="5"/>
  <c r="D1499" i="5"/>
  <c r="D1500" i="5"/>
  <c r="D1502" i="5"/>
  <c r="D1503" i="5"/>
  <c r="D1329" i="5"/>
  <c r="D1459" i="5"/>
  <c r="D1505" i="5"/>
  <c r="D1486" i="5"/>
  <c r="D1510" i="5"/>
  <c r="D1484" i="5"/>
  <c r="D1511" i="5"/>
  <c r="D1513" i="5"/>
  <c r="D1509" i="5"/>
  <c r="D1514" i="5"/>
  <c r="D1472" i="5"/>
  <c r="D1501" i="5"/>
  <c r="D1516" i="5"/>
  <c r="D1412" i="5"/>
  <c r="D1541" i="5"/>
  <c r="D1207" i="5"/>
  <c r="D1515" i="5"/>
  <c r="D1405" i="5"/>
  <c r="D1517" i="5"/>
  <c r="D316" i="5"/>
  <c r="D1376" i="5"/>
  <c r="D1208" i="5"/>
  <c r="D1534" i="5"/>
  <c r="D1530" i="5"/>
  <c r="D1507" i="5"/>
  <c r="D1519" i="5"/>
  <c r="D1520" i="5"/>
  <c r="D1522" i="5"/>
  <c r="D1399" i="5"/>
  <c r="D1523" i="5"/>
  <c r="D1524" i="5"/>
  <c r="D1550" i="5"/>
  <c r="D1322" i="5"/>
  <c r="D1525" i="5"/>
  <c r="D1526" i="5"/>
  <c r="D1528" i="5"/>
  <c r="D1529" i="5"/>
  <c r="D1465" i="5"/>
  <c r="D1532" i="5"/>
  <c r="D1533" i="5"/>
  <c r="D1535" i="5"/>
  <c r="D1536" i="5"/>
  <c r="D1537" i="5"/>
  <c r="D1538" i="5"/>
  <c r="D1437" i="5"/>
  <c r="D1442" i="5"/>
  <c r="D1542" i="5"/>
  <c r="D1543" i="5"/>
  <c r="D1545" i="5"/>
  <c r="D1531" i="5"/>
  <c r="D1552" i="5"/>
  <c r="D1547" i="5"/>
  <c r="D1548" i="5"/>
  <c r="D1549" i="5"/>
  <c r="D1551" i="5"/>
  <c r="D1553" i="5"/>
  <c r="D1512" i="5"/>
  <c r="D1539" i="5"/>
  <c r="D1554" i="5"/>
  <c r="D1555" i="5"/>
  <c r="D1518" i="5"/>
  <c r="D1504" i="5"/>
  <c r="D1556" i="5"/>
  <c r="D1388" i="5"/>
  <c r="D1557" i="5"/>
  <c r="D1558" i="5"/>
  <c r="D1559" i="5"/>
  <c r="D1560" i="5"/>
  <c r="D1561" i="5"/>
  <c r="D1562" i="5"/>
  <c r="D1563" i="5"/>
  <c r="D1368" i="5"/>
  <c r="D1565" i="5"/>
  <c r="D1566" i="5"/>
  <c r="D1567" i="5"/>
  <c r="D1546" i="5"/>
  <c r="D1569" i="5"/>
  <c r="D1485" i="5"/>
  <c r="D1544" i="5"/>
  <c r="D1491" i="5"/>
  <c r="D1570" i="5"/>
  <c r="D1571" i="5"/>
  <c r="D1572" i="5"/>
  <c r="D1573" i="5"/>
  <c r="D1540" i="5"/>
  <c r="D1521" i="5"/>
  <c r="D1576" i="5"/>
  <c r="D1577" i="5"/>
  <c r="D1578" i="5"/>
  <c r="D1579" i="5"/>
  <c r="D1133" i="5"/>
  <c r="D1580" i="5"/>
  <c r="D1364" i="5"/>
  <c r="D1581" i="5"/>
  <c r="D1574" i="5"/>
  <c r="D1589" i="5"/>
  <c r="D1590" i="5"/>
  <c r="D1582" i="5"/>
  <c r="D1583" i="5"/>
  <c r="D1584" i="5"/>
  <c r="D1585" i="5"/>
  <c r="D1586" i="5"/>
  <c r="D1587" i="5"/>
  <c r="D1588" i="5"/>
  <c r="D1568" i="5"/>
  <c r="D1591" i="5"/>
  <c r="D1476" i="5"/>
  <c r="D1564" i="5"/>
  <c r="D1592" i="5"/>
  <c r="D1575" i="5"/>
  <c r="D1213" i="5"/>
  <c r="D1593" i="5"/>
  <c r="D1594" i="5"/>
  <c r="D1595" i="5"/>
  <c r="D1596" i="5"/>
  <c r="D1597" i="5"/>
  <c r="D1598" i="5"/>
  <c r="D1599" i="5"/>
  <c r="D7" i="5"/>
  <c r="AO9" i="3"/>
  <c r="AM21" i="3"/>
  <c r="AM20" i="3"/>
  <c r="AM15" i="3"/>
  <c r="AM14" i="3"/>
  <c r="AM17" i="3"/>
  <c r="AM13" i="3"/>
  <c r="AM9" i="3"/>
  <c r="AM10" i="3"/>
  <c r="AM11" i="3"/>
  <c r="AM12" i="3"/>
  <c r="AM16" i="3"/>
  <c r="AM18" i="3"/>
  <c r="AM19" i="3"/>
  <c r="AL21" i="3"/>
  <c r="AL20" i="3"/>
  <c r="AL19" i="3"/>
  <c r="AL18" i="3"/>
  <c r="AL17" i="3"/>
  <c r="AL16" i="3"/>
  <c r="AL15" i="3"/>
  <c r="AL14" i="3"/>
  <c r="AL13" i="3"/>
  <c r="AL12" i="3"/>
  <c r="AL11" i="3"/>
  <c r="AL10" i="3"/>
  <c r="AL9" i="3"/>
  <c r="D6" i="3"/>
  <c r="D8" i="3"/>
  <c r="D10" i="3"/>
  <c r="D9" i="3"/>
  <c r="D25" i="3"/>
  <c r="D11" i="3"/>
  <c r="D12" i="3"/>
  <c r="D27" i="3"/>
  <c r="D57" i="3"/>
  <c r="D23" i="3"/>
  <c r="D55" i="3"/>
  <c r="D21" i="3"/>
  <c r="D15" i="3"/>
  <c r="D16" i="3"/>
  <c r="D14" i="3"/>
  <c r="D20" i="3"/>
  <c r="D33" i="3"/>
  <c r="D13" i="3"/>
  <c r="D37" i="3"/>
  <c r="D30" i="3"/>
  <c r="D19" i="3"/>
  <c r="D26" i="3"/>
  <c r="D18" i="3"/>
  <c r="D24" i="3"/>
  <c r="D17" i="3"/>
  <c r="D75" i="3"/>
  <c r="D22" i="3"/>
  <c r="D45" i="3"/>
  <c r="D32" i="3"/>
  <c r="D50" i="3"/>
  <c r="D40" i="3"/>
  <c r="D74" i="3"/>
  <c r="D73" i="3"/>
  <c r="D31" i="3"/>
  <c r="D107" i="3"/>
  <c r="D28" i="3"/>
  <c r="D63" i="3"/>
  <c r="D41" i="3"/>
  <c r="D29" i="3"/>
  <c r="D34" i="3"/>
  <c r="D67" i="3"/>
  <c r="D35" i="3"/>
  <c r="D64" i="3"/>
  <c r="D38" i="3"/>
  <c r="D39" i="3"/>
  <c r="D47" i="3"/>
  <c r="D42" i="3"/>
  <c r="D137" i="3"/>
  <c r="D36" i="3"/>
  <c r="D51" i="3"/>
  <c r="D49" i="3"/>
  <c r="D93" i="3"/>
  <c r="D125" i="3"/>
  <c r="D68" i="3"/>
  <c r="D100" i="3"/>
  <c r="D44" i="3"/>
  <c r="D46" i="3"/>
  <c r="D52" i="3"/>
  <c r="D228" i="3"/>
  <c r="D43" i="3"/>
  <c r="D53" i="3"/>
  <c r="D48" i="3"/>
  <c r="D59" i="3"/>
  <c r="D54" i="3"/>
  <c r="D82" i="3"/>
  <c r="D66" i="3"/>
  <c r="D62" i="3"/>
  <c r="D56" i="3"/>
  <c r="D111" i="3"/>
  <c r="D647" i="3"/>
  <c r="D128" i="3"/>
  <c r="D65" i="3"/>
  <c r="D76" i="3"/>
  <c r="D71" i="3"/>
  <c r="D102" i="3"/>
  <c r="D60" i="3"/>
  <c r="D131" i="3"/>
  <c r="D58" i="3"/>
  <c r="D101" i="3"/>
  <c r="D92" i="3"/>
  <c r="D84" i="3"/>
  <c r="D61" i="3"/>
  <c r="D99" i="3"/>
  <c r="D83" i="3"/>
  <c r="D72" i="3"/>
  <c r="D177" i="3"/>
  <c r="D70" i="3"/>
  <c r="D103" i="3"/>
  <c r="D95" i="3"/>
  <c r="D77" i="3"/>
  <c r="D69" i="3"/>
  <c r="D79" i="3"/>
  <c r="D78" i="3"/>
  <c r="D147" i="3"/>
  <c r="D80" i="3"/>
  <c r="D81" i="3"/>
  <c r="D88" i="3"/>
  <c r="D86" i="3"/>
  <c r="D85" i="3"/>
  <c r="D118" i="3"/>
  <c r="D120" i="3"/>
  <c r="D446" i="3"/>
  <c r="D113" i="3"/>
  <c r="D338" i="3"/>
  <c r="D91" i="3"/>
  <c r="D110" i="3"/>
  <c r="D127" i="3"/>
  <c r="D97" i="3"/>
  <c r="D98" i="3"/>
  <c r="D96" i="3"/>
  <c r="D87" i="3"/>
  <c r="D114" i="3"/>
  <c r="D90" i="3"/>
  <c r="D94" i="3"/>
  <c r="D533" i="3"/>
  <c r="D105" i="3"/>
  <c r="D89" i="3"/>
  <c r="D108" i="3"/>
  <c r="D140" i="3"/>
  <c r="D716" i="3"/>
  <c r="D135" i="3"/>
  <c r="D122" i="3"/>
  <c r="D106" i="3"/>
  <c r="D180" i="3"/>
  <c r="D104" i="3"/>
  <c r="D130" i="3"/>
  <c r="D211" i="3"/>
  <c r="D121" i="3"/>
  <c r="D201" i="3"/>
  <c r="D112" i="3"/>
  <c r="D149" i="3"/>
  <c r="D126" i="3"/>
  <c r="D119" i="3"/>
  <c r="D139" i="3"/>
  <c r="D115" i="3"/>
  <c r="D134" i="3"/>
  <c r="D182" i="3"/>
  <c r="D218" i="3"/>
  <c r="D146" i="3"/>
  <c r="D124" i="3"/>
  <c r="D117" i="3"/>
  <c r="D214" i="3"/>
  <c r="D138" i="3"/>
  <c r="D158" i="3"/>
  <c r="D153" i="3"/>
  <c r="D129" i="3"/>
  <c r="D109" i="3"/>
  <c r="D142" i="3"/>
  <c r="D143" i="3"/>
  <c r="D421" i="3"/>
  <c r="D116" i="3"/>
  <c r="D148" i="3"/>
  <c r="D141" i="3"/>
  <c r="D150" i="3"/>
  <c r="D152" i="3"/>
  <c r="D144" i="3"/>
  <c r="D133" i="3"/>
  <c r="D189" i="3"/>
  <c r="D132" i="3"/>
  <c r="D159" i="3"/>
  <c r="D157" i="3"/>
  <c r="D145" i="3"/>
  <c r="D172" i="3"/>
  <c r="D136" i="3"/>
  <c r="D385" i="3"/>
  <c r="D155" i="3"/>
  <c r="D208" i="3"/>
  <c r="D169" i="3"/>
  <c r="D276" i="3"/>
  <c r="D160" i="3"/>
  <c r="D178" i="3"/>
  <c r="D151" i="3"/>
  <c r="D566" i="3"/>
  <c r="D162" i="3"/>
  <c r="D187" i="3"/>
  <c r="D183" i="3"/>
  <c r="D174" i="3"/>
  <c r="D279" i="3"/>
  <c r="D168" i="3"/>
  <c r="D156" i="3"/>
  <c r="D624" i="3"/>
  <c r="D170" i="3"/>
  <c r="D184" i="3"/>
  <c r="D123" i="3"/>
  <c r="D188" i="3"/>
  <c r="D230" i="3"/>
  <c r="D154" i="3"/>
  <c r="D207" i="3"/>
  <c r="D166" i="3"/>
  <c r="D171" i="3"/>
  <c r="D237" i="3"/>
  <c r="D163" i="3"/>
  <c r="D179" i="3"/>
  <c r="D165" i="3"/>
  <c r="D167" i="3"/>
  <c r="D176" i="3"/>
  <c r="D195" i="3"/>
  <c r="D161" i="3"/>
  <c r="D199" i="3"/>
  <c r="D296" i="3"/>
  <c r="D185" i="3"/>
  <c r="D206" i="3"/>
  <c r="D224" i="3"/>
  <c r="D164" i="3"/>
  <c r="D173" i="3"/>
  <c r="D186" i="3"/>
  <c r="D220" i="3"/>
  <c r="D200" i="3"/>
  <c r="D181" i="3"/>
  <c r="D266" i="3"/>
  <c r="D175" i="3"/>
  <c r="D278" i="3"/>
  <c r="D245" i="3"/>
  <c r="D243" i="3"/>
  <c r="D193" i="3"/>
  <c r="D239" i="3"/>
  <c r="D259" i="3"/>
  <c r="D194" i="3"/>
  <c r="D191" i="3"/>
  <c r="D262" i="3"/>
  <c r="D213" i="3"/>
  <c r="D190" i="3"/>
  <c r="D221" i="3"/>
  <c r="D192" i="3"/>
  <c r="D235" i="3"/>
  <c r="D225" i="3"/>
  <c r="D280" i="3"/>
  <c r="D202" i="3"/>
  <c r="D416" i="3"/>
  <c r="D1176" i="3"/>
  <c r="D1165" i="3"/>
  <c r="D226" i="3"/>
  <c r="D203" i="3"/>
  <c r="D250" i="3"/>
  <c r="D222" i="3"/>
  <c r="D252" i="3"/>
  <c r="D253" i="3"/>
  <c r="D251" i="3"/>
  <c r="D217" i="3"/>
  <c r="D292" i="3"/>
  <c r="D930" i="3"/>
  <c r="D246" i="3"/>
  <c r="D205" i="3"/>
  <c r="D299" i="3"/>
  <c r="D229" i="3"/>
  <c r="D260" i="3"/>
  <c r="D261" i="3"/>
  <c r="D238" i="3"/>
  <c r="D209" i="3"/>
  <c r="D227" i="3"/>
  <c r="D605" i="3"/>
  <c r="D242" i="3"/>
  <c r="D400" i="3"/>
  <c r="D477" i="3"/>
  <c r="D312" i="3"/>
  <c r="D334" i="3"/>
  <c r="D824" i="3"/>
  <c r="D212" i="3"/>
  <c r="D196" i="3"/>
  <c r="D215" i="3"/>
  <c r="D234" i="3"/>
  <c r="D231" i="3"/>
  <c r="D240" i="3"/>
  <c r="D216" i="3"/>
  <c r="D233" i="3"/>
  <c r="D410" i="3"/>
  <c r="D294" i="3"/>
  <c r="D325" i="3"/>
  <c r="D247" i="3"/>
  <c r="D277" i="3"/>
  <c r="D1138" i="3"/>
  <c r="D269" i="3"/>
  <c r="D241" i="3"/>
  <c r="D232" i="3"/>
  <c r="D197" i="3"/>
  <c r="D270" i="3"/>
  <c r="D287" i="3"/>
  <c r="D219" i="3"/>
  <c r="D204" i="3"/>
  <c r="D377" i="3"/>
  <c r="D223" i="3"/>
  <c r="D273" i="3"/>
  <c r="D301" i="3"/>
  <c r="D283" i="3"/>
  <c r="D274" i="3"/>
  <c r="D281" i="3"/>
  <c r="D236" i="3"/>
  <c r="D290" i="3"/>
  <c r="D342" i="3"/>
  <c r="D272" i="3"/>
  <c r="D413" i="3"/>
  <c r="D900" i="3"/>
  <c r="D515" i="3"/>
  <c r="D322" i="3"/>
  <c r="D612" i="3"/>
  <c r="D353" i="3"/>
  <c r="D345" i="3"/>
  <c r="D362" i="3"/>
  <c r="D255" i="3"/>
  <c r="D331" i="3"/>
  <c r="D308" i="3"/>
  <c r="D352" i="3"/>
  <c r="D453" i="3"/>
  <c r="D333" i="3"/>
  <c r="D258" i="3"/>
  <c r="D268" i="3"/>
  <c r="D363" i="3"/>
  <c r="D248" i="3"/>
  <c r="D284" i="3"/>
  <c r="D1501" i="3"/>
  <c r="D198" i="3"/>
  <c r="D257" i="3"/>
  <c r="D210" i="3"/>
  <c r="D378" i="3"/>
  <c r="D392" i="3"/>
  <c r="D267" i="3"/>
  <c r="D404" i="3"/>
  <c r="D297" i="3"/>
  <c r="D437" i="3"/>
  <c r="D518" i="3"/>
  <c r="D313" i="3"/>
  <c r="D288" i="3"/>
  <c r="D256" i="3"/>
  <c r="D756" i="3"/>
  <c r="D271" i="3"/>
  <c r="D307" i="3"/>
  <c r="D403" i="3"/>
  <c r="D309" i="3"/>
  <c r="D244" i="3"/>
  <c r="D293" i="3"/>
  <c r="D295" i="3"/>
  <c r="D291" i="3"/>
  <c r="D249" i="3"/>
  <c r="D372" i="3"/>
  <c r="D286" i="3"/>
  <c r="D323" i="3"/>
  <c r="D329" i="3"/>
  <c r="D303" i="3"/>
  <c r="D289" i="3"/>
  <c r="D351" i="3"/>
  <c r="D265" i="3"/>
  <c r="D397" i="3"/>
  <c r="D254" i="3"/>
  <c r="D429" i="3"/>
  <c r="D451" i="3"/>
  <c r="D330" i="3"/>
  <c r="D264" i="3"/>
  <c r="D332" i="3"/>
  <c r="D502" i="3"/>
  <c r="D371" i="3"/>
  <c r="D522" i="3"/>
  <c r="D527" i="3"/>
  <c r="D417" i="3"/>
  <c r="D306" i="3"/>
  <c r="D317" i="3"/>
  <c r="D263" i="3"/>
  <c r="D336" i="3"/>
  <c r="D466" i="3"/>
  <c r="D339" i="3"/>
  <c r="D282" i="3"/>
  <c r="D321" i="3"/>
  <c r="D300" i="3"/>
  <c r="D302" i="3"/>
  <c r="D354" i="3"/>
  <c r="D558" i="3"/>
  <c r="D298" i="3"/>
  <c r="D305" i="3"/>
  <c r="D431" i="3"/>
  <c r="D444" i="3"/>
  <c r="D373" i="3"/>
  <c r="D315" i="3"/>
  <c r="D320" i="3"/>
  <c r="D405" i="3"/>
  <c r="D365" i="3"/>
  <c r="D316" i="3"/>
  <c r="D310" i="3"/>
  <c r="D314" i="3"/>
  <c r="D390" i="3"/>
  <c r="D355" i="3"/>
  <c r="D393" i="3"/>
  <c r="D343" i="3"/>
  <c r="D358" i="3"/>
  <c r="D379" i="3"/>
  <c r="D426" i="3"/>
  <c r="D367" i="3"/>
  <c r="D428" i="3"/>
  <c r="D389" i="3"/>
  <c r="D350" i="3"/>
  <c r="D382" i="3"/>
  <c r="D349" i="3"/>
  <c r="D1326" i="3"/>
  <c r="D327" i="3"/>
  <c r="D285" i="3"/>
  <c r="D467" i="3"/>
  <c r="D557" i="3"/>
  <c r="D424" i="3"/>
  <c r="D728" i="3"/>
  <c r="D381" i="3"/>
  <c r="D384" i="3"/>
  <c r="D1371" i="3"/>
  <c r="D328" i="3"/>
  <c r="D427" i="3"/>
  <c r="D383" i="3"/>
  <c r="D347" i="3"/>
  <c r="D395" i="3"/>
  <c r="D401" i="3"/>
  <c r="D402" i="3"/>
  <c r="D361" i="3"/>
  <c r="D319" i="3"/>
  <c r="D491" i="3"/>
  <c r="D359" i="3"/>
  <c r="D474" i="3"/>
  <c r="D337" i="3"/>
  <c r="D326" i="3"/>
  <c r="D318" i="3"/>
  <c r="D341" i="3"/>
  <c r="D489" i="3"/>
  <c r="D411" i="3"/>
  <c r="D356" i="3"/>
  <c r="D346" i="3"/>
  <c r="D370" i="3"/>
  <c r="D364" i="3"/>
  <c r="D304" i="3"/>
  <c r="D357" i="3"/>
  <c r="D430" i="3"/>
  <c r="D275" i="3"/>
  <c r="D324" i="3"/>
  <c r="D340" i="3"/>
  <c r="D335" i="3"/>
  <c r="D369" i="3"/>
  <c r="D458" i="3"/>
  <c r="D464" i="3"/>
  <c r="D366" i="3"/>
  <c r="D448" i="3"/>
  <c r="D473" i="3"/>
  <c r="D638" i="3"/>
  <c r="D387" i="3"/>
  <c r="D423" i="3"/>
  <c r="D311" i="3"/>
  <c r="D531" i="3"/>
  <c r="D456" i="3"/>
  <c r="D391" i="3"/>
  <c r="D375" i="3"/>
  <c r="D408" i="3"/>
  <c r="D386" i="3"/>
  <c r="D407" i="3"/>
  <c r="D432" i="3"/>
  <c r="D380" i="3"/>
  <c r="D360" i="3"/>
  <c r="D415" i="3"/>
  <c r="D388" i="3"/>
  <c r="D348" i="3"/>
  <c r="D495" i="3"/>
  <c r="D344" i="3"/>
  <c r="D611" i="3"/>
  <c r="D631" i="3"/>
  <c r="D671" i="3"/>
  <c r="D743" i="3"/>
  <c r="D376" i="3"/>
  <c r="D462" i="3"/>
  <c r="D433" i="3"/>
  <c r="D484" i="3"/>
  <c r="D425" i="3"/>
  <c r="D645" i="3"/>
  <c r="D374" i="3"/>
  <c r="D394" i="3"/>
  <c r="D412" i="3"/>
  <c r="D409" i="3"/>
  <c r="D459" i="3"/>
  <c r="D398" i="3"/>
  <c r="D419" i="3"/>
  <c r="D449" i="3"/>
  <c r="D368" i="3"/>
  <c r="D396" i="3"/>
  <c r="D422" i="3"/>
  <c r="D609" i="3"/>
  <c r="D492" i="3"/>
  <c r="D469" i="3"/>
  <c r="D550" i="3"/>
  <c r="D447" i="3"/>
  <c r="D436" i="3"/>
  <c r="D443" i="3"/>
  <c r="D468" i="3"/>
  <c r="D418" i="3"/>
  <c r="D534" i="3"/>
  <c r="D454" i="3"/>
  <c r="D589" i="3"/>
  <c r="D461" i="3"/>
  <c r="D406" i="3"/>
  <c r="D599" i="3"/>
  <c r="D640" i="3"/>
  <c r="D414" i="3"/>
  <c r="D450" i="3"/>
  <c r="D472" i="3"/>
  <c r="D501" i="3"/>
  <c r="D562" i="3"/>
  <c r="D610" i="3"/>
  <c r="D471" i="3"/>
  <c r="D512" i="3"/>
  <c r="D602" i="3"/>
  <c r="D498" i="3"/>
  <c r="D537" i="3"/>
  <c r="D549" i="3"/>
  <c r="D548" i="3"/>
  <c r="D564" i="3"/>
  <c r="D494" i="3"/>
  <c r="D555" i="3"/>
  <c r="D487" i="3"/>
  <c r="D452" i="3"/>
  <c r="D442" i="3"/>
  <c r="D496" i="3"/>
  <c r="D508" i="3"/>
  <c r="D617" i="3"/>
  <c r="D490" i="3"/>
  <c r="D683" i="3"/>
  <c r="D578" i="3"/>
  <c r="D670" i="3"/>
  <c r="D511" i="3"/>
  <c r="D635" i="3"/>
  <c r="D869" i="3"/>
  <c r="D779" i="3"/>
  <c r="D551" i="3"/>
  <c r="D457" i="3"/>
  <c r="D460" i="3"/>
  <c r="D445" i="3"/>
  <c r="D651" i="3"/>
  <c r="D621" i="3"/>
  <c r="D707" i="3"/>
  <c r="D481" i="3"/>
  <c r="D1172" i="3"/>
  <c r="D560" i="3"/>
  <c r="D482" i="3"/>
  <c r="D543" i="3"/>
  <c r="D517" i="3"/>
  <c r="D525" i="3"/>
  <c r="D545" i="3"/>
  <c r="D399" i="3"/>
  <c r="D519" i="3"/>
  <c r="D485" i="3"/>
  <c r="D888" i="3"/>
  <c r="D586" i="3"/>
  <c r="D503" i="3"/>
  <c r="D504" i="3"/>
  <c r="D479" i="3"/>
  <c r="D441" i="3"/>
  <c r="D755" i="3"/>
  <c r="D579" i="3"/>
  <c r="D765" i="3"/>
  <c r="D620" i="3"/>
  <c r="D570" i="3"/>
  <c r="D514" i="3"/>
  <c r="D536" i="3"/>
  <c r="D440" i="3"/>
  <c r="D438" i="3"/>
  <c r="D622" i="3"/>
  <c r="D475" i="3"/>
  <c r="D587" i="3"/>
  <c r="D529" i="3"/>
  <c r="D506" i="3"/>
  <c r="D476" i="3"/>
  <c r="D630" i="3"/>
  <c r="D486" i="3"/>
  <c r="D598" i="3"/>
  <c r="D493" i="3"/>
  <c r="D532" i="3"/>
  <c r="D561" i="3"/>
  <c r="D697" i="3"/>
  <c r="D665" i="3"/>
  <c r="D528" i="3"/>
  <c r="D603" i="3"/>
  <c r="D649" i="3"/>
  <c r="D608" i="3"/>
  <c r="D520" i="3"/>
  <c r="D465" i="3"/>
  <c r="D463" i="3"/>
  <c r="D478" i="3"/>
  <c r="D552" i="3"/>
  <c r="D541" i="3"/>
  <c r="D738" i="3"/>
  <c r="D480" i="3"/>
  <c r="D500" i="3"/>
  <c r="D530" i="3"/>
  <c r="D434" i="3"/>
  <c r="D632" i="3"/>
  <c r="D516" i="3"/>
  <c r="D583" i="3"/>
  <c r="D505" i="3"/>
  <c r="D722" i="3"/>
  <c r="D597" i="3"/>
  <c r="D455" i="3"/>
  <c r="D483" i="3"/>
  <c r="D507" i="3"/>
  <c r="D761" i="3"/>
  <c r="D565" i="3"/>
  <c r="D488" i="3"/>
  <c r="D439" i="3"/>
  <c r="D590" i="3"/>
  <c r="D682" i="3"/>
  <c r="D866" i="3"/>
  <c r="D513" i="3"/>
  <c r="D524" i="3"/>
  <c r="D585" i="3"/>
  <c r="D582" i="3"/>
  <c r="D523" i="3"/>
  <c r="D675" i="3"/>
  <c r="D499" i="3"/>
  <c r="D470" i="3"/>
  <c r="D843" i="3"/>
  <c r="D769" i="3"/>
  <c r="D538" i="3"/>
  <c r="D540" i="3"/>
  <c r="D797" i="3"/>
  <c r="D526" i="3"/>
  <c r="D727" i="3"/>
  <c r="D535" i="3"/>
  <c r="D581" i="3"/>
  <c r="D420" i="3"/>
  <c r="D553" i="3"/>
  <c r="D666" i="3"/>
  <c r="D705" i="3"/>
  <c r="D594" i="3"/>
  <c r="D521" i="3"/>
  <c r="D606" i="3"/>
  <c r="D600" i="3"/>
  <c r="D563" i="3"/>
  <c r="D667" i="3"/>
  <c r="D546" i="3"/>
  <c r="D656" i="3"/>
  <c r="D633" i="3"/>
  <c r="D936" i="3"/>
  <c r="D653" i="3"/>
  <c r="D731" i="3"/>
  <c r="D858" i="3"/>
  <c r="D623" i="3"/>
  <c r="D577" i="3"/>
  <c r="D435" i="3"/>
  <c r="D733" i="3"/>
  <c r="D615" i="3"/>
  <c r="D591" i="3"/>
  <c r="D616" i="3"/>
  <c r="D544" i="3"/>
  <c r="D584" i="3"/>
  <c r="D595" i="3"/>
  <c r="D559" i="3"/>
  <c r="D895" i="3"/>
  <c r="D497" i="3"/>
  <c r="D556" i="3"/>
  <c r="D588" i="3"/>
  <c r="D607" i="3"/>
  <c r="D574" i="3"/>
  <c r="D568" i="3"/>
  <c r="D547" i="3"/>
  <c r="D567" i="3"/>
  <c r="D572" i="3"/>
  <c r="D714" i="3"/>
  <c r="D629" i="3"/>
  <c r="D510" i="3"/>
  <c r="D627" i="3"/>
  <c r="D593" i="3"/>
  <c r="D774" i="3"/>
  <c r="D580" i="3"/>
  <c r="D571" i="3"/>
  <c r="D691" i="3"/>
  <c r="D719" i="3"/>
  <c r="D734" i="3"/>
  <c r="D898" i="3"/>
  <c r="D721" i="3"/>
  <c r="D674" i="3"/>
  <c r="D881" i="3"/>
  <c r="D539" i="3"/>
  <c r="D759" i="3"/>
  <c r="D646" i="3"/>
  <c r="D757" i="3"/>
  <c r="D658" i="3"/>
  <c r="D688" i="3"/>
  <c r="D713" i="3"/>
  <c r="D655" i="3"/>
  <c r="D1099" i="3"/>
  <c r="D596" i="3"/>
  <c r="D834" i="3"/>
  <c r="D592" i="3"/>
  <c r="D692" i="3"/>
  <c r="D662" i="3"/>
  <c r="D601" i="3"/>
  <c r="D628" i="3"/>
  <c r="D642" i="3"/>
  <c r="D576" i="3"/>
  <c r="D696" i="3"/>
  <c r="D636" i="3"/>
  <c r="D1305" i="3"/>
  <c r="D729" i="3"/>
  <c r="D614" i="3"/>
  <c r="D542" i="3"/>
  <c r="D865" i="3"/>
  <c r="D625" i="3"/>
  <c r="D619" i="3"/>
  <c r="D604" i="3"/>
  <c r="D726" i="3"/>
  <c r="D836" i="3"/>
  <c r="D699" i="3"/>
  <c r="D569" i="3"/>
  <c r="D694" i="3"/>
  <c r="D509" i="3"/>
  <c r="D763" i="3"/>
  <c r="D1293" i="3"/>
  <c r="D702" i="3"/>
  <c r="D730" i="3"/>
  <c r="D867" i="3"/>
  <c r="D618" i="3"/>
  <c r="D554" i="3"/>
  <c r="D801" i="3"/>
  <c r="D648" i="3"/>
  <c r="D802" i="3"/>
  <c r="D772" i="3"/>
  <c r="D639" i="3"/>
  <c r="D762" i="3"/>
  <c r="D736" i="3"/>
  <c r="D712" i="3"/>
  <c r="D971" i="3"/>
  <c r="D573" i="3"/>
  <c r="D732" i="3"/>
  <c r="D853" i="3"/>
  <c r="D686" i="3"/>
  <c r="D753" i="3"/>
  <c r="D718" i="3"/>
  <c r="D808" i="3"/>
  <c r="D1154" i="3"/>
  <c r="D1318" i="3"/>
  <c r="D681" i="3"/>
  <c r="D864" i="3"/>
  <c r="D644" i="3"/>
  <c r="D677" i="3"/>
  <c r="D717" i="3"/>
  <c r="D782" i="3"/>
  <c r="D920" i="3"/>
  <c r="D626" i="3"/>
  <c r="D1102" i="3"/>
  <c r="D775" i="3"/>
  <c r="D850" i="3"/>
  <c r="D737" i="3"/>
  <c r="D831" i="3"/>
  <c r="D660" i="3"/>
  <c r="D664" i="3"/>
  <c r="D809" i="3"/>
  <c r="D613" i="3"/>
  <c r="D725" i="3"/>
  <c r="D575" i="3"/>
  <c r="D679" i="3"/>
  <c r="D897" i="3"/>
  <c r="D715" i="3"/>
  <c r="D676" i="3"/>
  <c r="D948" i="3"/>
  <c r="D659" i="3"/>
  <c r="D689" i="3"/>
  <c r="D637" i="3"/>
  <c r="D709" i="3"/>
  <c r="D650" i="3"/>
  <c r="D790" i="3"/>
  <c r="D752" i="3"/>
  <c r="D687" i="3"/>
  <c r="D678" i="3"/>
  <c r="D788" i="3"/>
  <c r="D873" i="3"/>
  <c r="D856" i="3"/>
  <c r="D663" i="3"/>
  <c r="D695" i="3"/>
  <c r="D928" i="3"/>
  <c r="D830" i="3"/>
  <c r="D1062" i="3"/>
  <c r="D680" i="3"/>
  <c r="D846" i="3"/>
  <c r="D684" i="3"/>
  <c r="D744" i="3"/>
  <c r="D754" i="3"/>
  <c r="D760" i="3"/>
  <c r="D1197" i="3"/>
  <c r="D643" i="3"/>
  <c r="D668" i="3"/>
  <c r="D828" i="3"/>
  <c r="D698" i="3"/>
  <c r="D781" i="3"/>
  <c r="D706" i="3"/>
  <c r="D805" i="3"/>
  <c r="D825" i="3"/>
  <c r="D711" i="3"/>
  <c r="D871" i="3"/>
  <c r="D703" i="3"/>
  <c r="D792" i="3"/>
  <c r="D652" i="3"/>
  <c r="D751" i="3"/>
  <c r="D747" i="3"/>
  <c r="D654" i="3"/>
  <c r="D661" i="3"/>
  <c r="D700" i="3"/>
  <c r="D672" i="3"/>
  <c r="D875" i="3"/>
  <c r="D1109" i="3"/>
  <c r="D708" i="3"/>
  <c r="D862" i="3"/>
  <c r="D767" i="3"/>
  <c r="D844" i="3"/>
  <c r="D685" i="3"/>
  <c r="D945" i="3"/>
  <c r="D701" i="3"/>
  <c r="D766" i="3"/>
  <c r="D885" i="3"/>
  <c r="D992" i="3"/>
  <c r="D673" i="3"/>
  <c r="D851" i="3"/>
  <c r="D842" i="3"/>
  <c r="D820" i="3"/>
  <c r="D776" i="3"/>
  <c r="D798" i="3"/>
  <c r="D641" i="3"/>
  <c r="D746" i="3"/>
  <c r="D878" i="3"/>
  <c r="D800" i="3"/>
  <c r="D690" i="3"/>
  <c r="D868" i="3"/>
  <c r="D815" i="3"/>
  <c r="D1226" i="3"/>
  <c r="D924" i="3"/>
  <c r="D768" i="3"/>
  <c r="D720" i="3"/>
  <c r="D810" i="3"/>
  <c r="D1060" i="3"/>
  <c r="D795" i="3"/>
  <c r="D741" i="3"/>
  <c r="D789" i="3"/>
  <c r="D710" i="3"/>
  <c r="D994" i="3"/>
  <c r="D845" i="3"/>
  <c r="D787" i="3"/>
  <c r="D855" i="3"/>
  <c r="D783" i="3"/>
  <c r="D770" i="3"/>
  <c r="D764" i="3"/>
  <c r="D1035" i="3"/>
  <c r="D724" i="3"/>
  <c r="D1185" i="3"/>
  <c r="D657" i="3"/>
  <c r="D735" i="3"/>
  <c r="D669" i="3"/>
  <c r="D893" i="3"/>
  <c r="D812" i="3"/>
  <c r="D740" i="3"/>
  <c r="D758" i="3"/>
  <c r="D748" i="3"/>
  <c r="D693" i="3"/>
  <c r="D634" i="3"/>
  <c r="D791" i="3"/>
  <c r="D739" i="3"/>
  <c r="D794" i="3"/>
  <c r="D793" i="3"/>
  <c r="D933" i="3"/>
  <c r="D749" i="3"/>
  <c r="D833" i="3"/>
  <c r="D1077" i="3"/>
  <c r="D704" i="3"/>
  <c r="D1024" i="3"/>
  <c r="D821" i="3"/>
  <c r="D777" i="3"/>
  <c r="D750" i="3"/>
  <c r="D799" i="3"/>
  <c r="D786" i="3"/>
  <c r="D835" i="3"/>
  <c r="D974" i="3"/>
  <c r="D771" i="3"/>
  <c r="D796" i="3"/>
  <c r="D723" i="3"/>
  <c r="D773" i="3"/>
  <c r="D962" i="3"/>
  <c r="D818" i="3"/>
  <c r="D903" i="3"/>
  <c r="D817" i="3"/>
  <c r="D742" i="3"/>
  <c r="D819" i="3"/>
  <c r="D784" i="3"/>
  <c r="D877" i="3"/>
  <c r="D1196" i="3"/>
  <c r="D977" i="3"/>
  <c r="D804" i="3"/>
  <c r="D985" i="3"/>
  <c r="D1431" i="3"/>
  <c r="D889" i="3"/>
  <c r="D1199" i="3"/>
  <c r="D955" i="3"/>
  <c r="D876" i="3"/>
  <c r="D785" i="3"/>
  <c r="D852" i="3"/>
  <c r="D823" i="3"/>
  <c r="D806" i="3"/>
  <c r="D807" i="3"/>
  <c r="D1130" i="3"/>
  <c r="D987" i="3"/>
  <c r="D953" i="3"/>
  <c r="D814" i="3"/>
  <c r="D950" i="3"/>
  <c r="D780" i="3"/>
  <c r="D838" i="3"/>
  <c r="D816" i="3"/>
  <c r="D905" i="3"/>
  <c r="D1162" i="3"/>
  <c r="D1068" i="3"/>
  <c r="D1015" i="3"/>
  <c r="D811" i="3"/>
  <c r="D837" i="3"/>
  <c r="D998" i="3"/>
  <c r="D822" i="3"/>
  <c r="D832" i="3"/>
  <c r="D941" i="3"/>
  <c r="D874" i="3"/>
  <c r="D1144" i="3"/>
  <c r="D827" i="3"/>
  <c r="D913" i="3"/>
  <c r="D829" i="3"/>
  <c r="D951" i="3"/>
  <c r="D880" i="3"/>
  <c r="D909" i="3"/>
  <c r="D966" i="3"/>
  <c r="D826" i="3"/>
  <c r="D872" i="3"/>
  <c r="D1037" i="3"/>
  <c r="D840" i="3"/>
  <c r="D847" i="3"/>
  <c r="D907" i="3"/>
  <c r="D861" i="3"/>
  <c r="D1047" i="3"/>
  <c r="D870" i="3"/>
  <c r="D918" i="3"/>
  <c r="D1002" i="3"/>
  <c r="D931" i="3"/>
  <c r="D1005" i="3"/>
  <c r="D778" i="3"/>
  <c r="D911" i="3"/>
  <c r="D849" i="3"/>
  <c r="D892" i="3"/>
  <c r="D848" i="3"/>
  <c r="D745" i="3"/>
  <c r="D896" i="3"/>
  <c r="D991" i="3"/>
  <c r="D1011" i="3"/>
  <c r="D1026" i="3"/>
  <c r="D981" i="3"/>
  <c r="D1125" i="3"/>
  <c r="D1148" i="3"/>
  <c r="D965" i="3"/>
  <c r="D997" i="3"/>
  <c r="D854" i="3"/>
  <c r="D839" i="3"/>
  <c r="D841" i="3"/>
  <c r="D1179" i="3"/>
  <c r="D1237" i="3"/>
  <c r="D1014" i="3"/>
  <c r="D803" i="3"/>
  <c r="D932" i="3"/>
  <c r="D860" i="3"/>
  <c r="D1212" i="3"/>
  <c r="D947" i="3"/>
  <c r="D879" i="3"/>
  <c r="D1071" i="3"/>
  <c r="D923" i="3"/>
  <c r="D927" i="3"/>
  <c r="D886" i="3"/>
  <c r="D1131" i="3"/>
  <c r="D954" i="3"/>
  <c r="D988" i="3"/>
  <c r="D972" i="3"/>
  <c r="D813" i="3"/>
  <c r="D887" i="3"/>
  <c r="D975" i="3"/>
  <c r="D999" i="3"/>
  <c r="D890" i="3"/>
  <c r="D891" i="3"/>
  <c r="D958" i="3"/>
  <c r="D1004" i="3"/>
  <c r="D937" i="3"/>
  <c r="D973" i="3"/>
  <c r="D1103" i="3"/>
  <c r="D883" i="3"/>
  <c r="D929" i="3"/>
  <c r="D963" i="3"/>
  <c r="D982" i="3"/>
  <c r="D914" i="3"/>
  <c r="D901" i="3"/>
  <c r="D910" i="3"/>
  <c r="D1095" i="3"/>
  <c r="D902" i="3"/>
  <c r="D916" i="3"/>
  <c r="D912" i="3"/>
  <c r="D906" i="3"/>
  <c r="D1160" i="3"/>
  <c r="D1009" i="3"/>
  <c r="D956" i="3"/>
  <c r="D904" i="3"/>
  <c r="D989" i="3"/>
  <c r="D1036" i="3"/>
  <c r="D964" i="3"/>
  <c r="D959" i="3"/>
  <c r="D1359" i="3"/>
  <c r="D944" i="3"/>
  <c r="D919" i="3"/>
  <c r="D1050" i="3"/>
  <c r="D1048" i="3"/>
  <c r="D1038" i="3"/>
  <c r="D1072" i="3"/>
  <c r="D1013" i="3"/>
  <c r="D938" i="3"/>
  <c r="D1345" i="3"/>
  <c r="D917" i="3"/>
  <c r="D980" i="3"/>
  <c r="D1123" i="3"/>
  <c r="D949" i="3"/>
  <c r="D926" i="3"/>
  <c r="D915" i="3"/>
  <c r="D960" i="3"/>
  <c r="D1167" i="3"/>
  <c r="D1069" i="3"/>
  <c r="D884" i="3"/>
  <c r="D935" i="3"/>
  <c r="D939" i="3"/>
  <c r="D1061" i="3"/>
  <c r="D940" i="3"/>
  <c r="D942" i="3"/>
  <c r="D1053" i="3"/>
  <c r="D1456" i="3"/>
  <c r="D1117" i="3"/>
  <c r="D1319" i="3"/>
  <c r="D922" i="3"/>
  <c r="D1090" i="3"/>
  <c r="D1309" i="3"/>
  <c r="D1083" i="3"/>
  <c r="D1074" i="3"/>
  <c r="D1096" i="3"/>
  <c r="D1085" i="3"/>
  <c r="D1065" i="3"/>
  <c r="D1177" i="3"/>
  <c r="D969" i="3"/>
  <c r="D1433" i="3"/>
  <c r="D1001" i="3"/>
  <c r="D1055" i="3"/>
  <c r="D1059" i="3"/>
  <c r="D1064" i="3"/>
  <c r="D952" i="3"/>
  <c r="D946" i="3"/>
  <c r="D1116" i="3"/>
  <c r="D908" i="3"/>
  <c r="D1021" i="3"/>
  <c r="D1214" i="3"/>
  <c r="D957" i="3"/>
  <c r="D961" i="3"/>
  <c r="D1113" i="3"/>
  <c r="D1224" i="3"/>
  <c r="D863" i="3"/>
  <c r="D970" i="3"/>
  <c r="D1070" i="3"/>
  <c r="D899" i="3"/>
  <c r="D921" i="3"/>
  <c r="D1054" i="3"/>
  <c r="D859" i="3"/>
  <c r="D1082" i="3"/>
  <c r="D1025" i="3"/>
  <c r="D1091" i="3"/>
  <c r="D978" i="3"/>
  <c r="D1051" i="3"/>
  <c r="D943" i="3"/>
  <c r="D1396" i="3"/>
  <c r="D1140" i="3"/>
  <c r="D984" i="3"/>
  <c r="D1033" i="3"/>
  <c r="D1006" i="3"/>
  <c r="D993" i="3"/>
  <c r="D996" i="3"/>
  <c r="D1092" i="3"/>
  <c r="D894" i="3"/>
  <c r="D1031" i="3"/>
  <c r="D990" i="3"/>
  <c r="D1163" i="3"/>
  <c r="D983" i="3"/>
  <c r="D1003" i="3"/>
  <c r="D1287" i="3"/>
  <c r="D1390" i="3"/>
  <c r="D857" i="3"/>
  <c r="D976" i="3"/>
  <c r="D1017" i="3"/>
  <c r="D1041" i="3"/>
  <c r="D1136" i="3"/>
  <c r="D1030" i="3"/>
  <c r="D1075" i="3"/>
  <c r="D967" i="3"/>
  <c r="D934" i="3"/>
  <c r="D1010" i="3"/>
  <c r="D1097" i="3"/>
  <c r="D995" i="3"/>
  <c r="D1256" i="3"/>
  <c r="D1022" i="3"/>
  <c r="D1178" i="3"/>
  <c r="D1058" i="3"/>
  <c r="D1093" i="3"/>
  <c r="D1088" i="3"/>
  <c r="D1282" i="3"/>
  <c r="D1016" i="3"/>
  <c r="D1008" i="3"/>
  <c r="D1019" i="3"/>
  <c r="D1190" i="3"/>
  <c r="D968" i="3"/>
  <c r="D1168" i="3"/>
  <c r="D1020" i="3"/>
  <c r="D1188" i="3"/>
  <c r="D979" i="3"/>
  <c r="D1089" i="3"/>
  <c r="D1007" i="3"/>
  <c r="D1023" i="3"/>
  <c r="D1027" i="3"/>
  <c r="D1028" i="3"/>
  <c r="D1029" i="3"/>
  <c r="D1032" i="3"/>
  <c r="D882" i="3"/>
  <c r="D1034" i="3"/>
  <c r="D925" i="3"/>
  <c r="D1348" i="3"/>
  <c r="D1217" i="3"/>
  <c r="D1040" i="3"/>
  <c r="D1100" i="3"/>
  <c r="D1012" i="3"/>
  <c r="D1278" i="3"/>
  <c r="D1572" i="3"/>
  <c r="D1073" i="3"/>
  <c r="D1155" i="3"/>
  <c r="D1063" i="3"/>
  <c r="D1043" i="3"/>
  <c r="D1128" i="3"/>
  <c r="D1045" i="3"/>
  <c r="D1222" i="3"/>
  <c r="D1000" i="3"/>
  <c r="D1240" i="3"/>
  <c r="D1057" i="3"/>
  <c r="D1018" i="3"/>
  <c r="D1147" i="3"/>
  <c r="D1158" i="3"/>
  <c r="D1066" i="3"/>
  <c r="D1219" i="3"/>
  <c r="D1076" i="3"/>
  <c r="D1046" i="3"/>
  <c r="D1115" i="3"/>
  <c r="D1079" i="3"/>
  <c r="D1044" i="3"/>
  <c r="D986" i="3"/>
  <c r="D1049" i="3"/>
  <c r="D1460" i="3"/>
  <c r="D1143" i="3"/>
  <c r="D1081" i="3"/>
  <c r="D1078" i="3"/>
  <c r="D1039" i="3"/>
  <c r="D1067" i="3"/>
  <c r="D1300" i="3"/>
  <c r="D1230" i="3"/>
  <c r="D1139" i="3"/>
  <c r="D1164" i="3"/>
  <c r="D1094" i="3"/>
  <c r="D1119" i="3"/>
  <c r="D1124" i="3"/>
  <c r="D1098" i="3"/>
  <c r="D1114" i="3"/>
  <c r="D1132" i="3"/>
  <c r="D1135" i="3"/>
  <c r="D1213" i="3"/>
  <c r="D1104" i="3"/>
  <c r="D1159" i="3"/>
  <c r="D1106" i="3"/>
  <c r="D1105" i="3"/>
  <c r="D1366" i="3"/>
  <c r="D1126" i="3"/>
  <c r="D1107" i="3"/>
  <c r="D1153" i="3"/>
  <c r="D1220" i="3"/>
  <c r="D1056" i="3"/>
  <c r="D1111" i="3"/>
  <c r="D1112" i="3"/>
  <c r="D1415" i="3"/>
  <c r="D1261" i="3"/>
  <c r="D1086" i="3"/>
  <c r="D1129" i="3"/>
  <c r="D1216" i="3"/>
  <c r="D1118" i="3"/>
  <c r="D1120" i="3"/>
  <c r="D1052" i="3"/>
  <c r="D1042" i="3"/>
  <c r="D1121" i="3"/>
  <c r="D1122" i="3"/>
  <c r="D1187" i="3"/>
  <c r="D1206" i="3"/>
  <c r="D1253" i="3"/>
  <c r="D1327" i="3"/>
  <c r="D1316" i="3"/>
  <c r="D1101" i="3"/>
  <c r="D1416" i="3"/>
  <c r="D1137" i="3"/>
  <c r="D1263" i="3"/>
  <c r="D1157" i="3"/>
  <c r="D1497" i="3"/>
  <c r="D1503" i="3"/>
  <c r="D1150" i="3"/>
  <c r="D1084" i="3"/>
  <c r="D1277" i="3"/>
  <c r="D1311" i="3"/>
  <c r="D1592" i="3"/>
  <c r="D1134" i="3"/>
  <c r="D1108" i="3"/>
  <c r="D1461" i="3"/>
  <c r="D1272" i="3"/>
  <c r="D1414" i="3"/>
  <c r="D1110" i="3"/>
  <c r="D1181" i="3"/>
  <c r="D1313" i="3"/>
  <c r="D1202" i="3"/>
  <c r="D1080" i="3"/>
  <c r="D1141" i="3"/>
  <c r="D1127" i="3"/>
  <c r="D1142" i="3"/>
  <c r="D1145" i="3"/>
  <c r="D1257" i="3"/>
  <c r="D1249" i="3"/>
  <c r="D1201" i="3"/>
  <c r="D1151" i="3"/>
  <c r="D1209" i="3"/>
  <c r="D1152" i="3"/>
  <c r="D1254" i="3"/>
  <c r="D1180" i="3"/>
  <c r="D1395" i="3"/>
  <c r="D1241" i="3"/>
  <c r="D1182" i="3"/>
  <c r="D1183" i="3"/>
  <c r="D1133" i="3"/>
  <c r="D1166" i="3"/>
  <c r="D1169" i="3"/>
  <c r="D1427" i="3"/>
  <c r="D1171" i="3"/>
  <c r="D1173" i="3"/>
  <c r="D1227" i="3"/>
  <c r="D1174" i="3"/>
  <c r="D1290" i="3"/>
  <c r="D1175" i="3"/>
  <c r="D1087" i="3"/>
  <c r="D1184" i="3"/>
  <c r="D1156" i="3"/>
  <c r="D1420" i="3"/>
  <c r="D1186" i="3"/>
  <c r="D1193" i="3"/>
  <c r="D1194" i="3"/>
  <c r="D1195" i="3"/>
  <c r="D1443" i="3"/>
  <c r="D1170" i="3"/>
  <c r="D1192" i="3"/>
  <c r="D1161" i="3"/>
  <c r="D1210" i="3"/>
  <c r="D1276" i="3"/>
  <c r="D1200" i="3"/>
  <c r="D1198" i="3"/>
  <c r="D1251" i="3"/>
  <c r="D1295" i="3"/>
  <c r="D1203" i="3"/>
  <c r="D1204" i="3"/>
  <c r="D1205" i="3"/>
  <c r="D1344" i="3"/>
  <c r="D1207" i="3"/>
  <c r="D1341" i="3"/>
  <c r="D1391" i="3"/>
  <c r="D1244" i="3"/>
  <c r="D1242" i="3"/>
  <c r="D1376" i="3"/>
  <c r="D1273" i="3"/>
  <c r="D1211" i="3"/>
  <c r="D1343" i="3"/>
  <c r="D1274" i="3"/>
  <c r="D1262" i="3"/>
  <c r="D1225" i="3"/>
  <c r="D1215" i="3"/>
  <c r="D1364" i="3"/>
  <c r="D1228" i="3"/>
  <c r="D1259" i="3"/>
  <c r="D1149" i="3"/>
  <c r="D1266" i="3"/>
  <c r="D1221" i="3"/>
  <c r="D1400" i="3"/>
  <c r="D1281" i="3"/>
  <c r="D1223" i="3"/>
  <c r="D1189" i="3"/>
  <c r="D1208" i="3"/>
  <c r="D1229" i="3"/>
  <c r="D1146" i="3"/>
  <c r="D1231" i="3"/>
  <c r="D1250" i="3"/>
  <c r="D1232" i="3"/>
  <c r="D1191" i="3"/>
  <c r="D1233" i="3"/>
  <c r="D1235" i="3"/>
  <c r="D1236" i="3"/>
  <c r="D1238" i="3"/>
  <c r="D1297" i="3"/>
  <c r="D1426" i="3"/>
  <c r="D1239" i="3"/>
  <c r="D1247" i="3"/>
  <c r="D1264" i="3"/>
  <c r="D1243" i="3"/>
  <c r="D1374" i="3"/>
  <c r="D1246" i="3"/>
  <c r="D1248" i="3"/>
  <c r="D1218" i="3"/>
  <c r="D1252" i="3"/>
  <c r="D1383" i="3"/>
  <c r="D1255" i="3"/>
  <c r="D1265" i="3"/>
  <c r="D1446" i="3"/>
  <c r="D1315" i="3"/>
  <c r="D1514" i="3"/>
  <c r="D1365" i="3"/>
  <c r="D1258" i="3"/>
  <c r="D1260" i="3"/>
  <c r="D1283" i="3"/>
  <c r="D1424" i="3"/>
  <c r="D1325" i="3"/>
  <c r="D1482" i="3"/>
  <c r="D1407" i="3"/>
  <c r="D1267" i="3"/>
  <c r="D1268" i="3"/>
  <c r="D1271" i="3"/>
  <c r="D1323" i="3"/>
  <c r="D1308" i="3"/>
  <c r="D1302" i="3"/>
  <c r="D1279" i="3"/>
  <c r="D1332" i="3"/>
  <c r="D1430" i="3"/>
  <c r="D1280" i="3"/>
  <c r="D1362" i="3"/>
  <c r="D1234" i="3"/>
  <c r="D1285" i="3"/>
  <c r="D1275" i="3"/>
  <c r="D1349" i="3"/>
  <c r="D1269" i="3"/>
  <c r="D1403" i="3"/>
  <c r="D1288" i="3"/>
  <c r="D1340" i="3"/>
  <c r="D1289" i="3"/>
  <c r="D1270" i="3"/>
  <c r="D1245" i="3"/>
  <c r="D1294" i="3"/>
  <c r="D1421" i="3"/>
  <c r="D1296" i="3"/>
  <c r="D1298" i="3"/>
  <c r="D1440" i="3"/>
  <c r="D1337" i="3"/>
  <c r="D1301" i="3"/>
  <c r="D1372" i="3"/>
  <c r="D1334" i="3"/>
  <c r="D1328" i="3"/>
  <c r="D1404" i="3"/>
  <c r="D1574" i="3"/>
  <c r="D1306" i="3"/>
  <c r="D1307" i="3"/>
  <c r="D1292" i="3"/>
  <c r="D1553" i="3"/>
  <c r="D1299" i="3"/>
  <c r="D1312" i="3"/>
  <c r="D1363" i="3"/>
  <c r="D1422" i="3"/>
  <c r="D1314" i="3"/>
  <c r="D1375" i="3"/>
  <c r="D1356" i="3"/>
  <c r="D1502" i="3"/>
  <c r="D1284" i="3"/>
  <c r="D1462" i="3"/>
  <c r="D1387" i="3"/>
  <c r="D1321" i="3"/>
  <c r="D1322" i="3"/>
  <c r="D1324" i="3"/>
  <c r="D1342" i="3"/>
  <c r="D1330" i="3"/>
  <c r="D1286" i="3"/>
  <c r="D1304" i="3"/>
  <c r="D1291" i="3"/>
  <c r="D1545" i="3"/>
  <c r="D1360" i="3"/>
  <c r="D1329" i="3"/>
  <c r="D1350" i="3"/>
  <c r="D1331" i="3"/>
  <c r="D1320" i="3"/>
  <c r="D1335" i="3"/>
  <c r="D1338" i="3"/>
  <c r="D1385" i="3"/>
  <c r="D1347" i="3"/>
  <c r="D1333" i="3"/>
  <c r="D1510" i="3"/>
  <c r="D1336" i="3"/>
  <c r="D1303" i="3"/>
  <c r="D1453" i="3"/>
  <c r="D1381" i="3"/>
  <c r="D1352" i="3"/>
  <c r="D1499" i="3"/>
  <c r="D1355" i="3"/>
  <c r="D1357" i="3"/>
  <c r="D1358" i="3"/>
  <c r="D1361" i="3"/>
  <c r="D1392" i="3"/>
  <c r="D1354" i="3"/>
  <c r="D1495" i="3"/>
  <c r="D1367" i="3"/>
  <c r="D1368" i="3"/>
  <c r="D1370" i="3"/>
  <c r="D1373" i="3"/>
  <c r="D1419" i="3"/>
  <c r="D1377" i="3"/>
  <c r="D1379" i="3"/>
  <c r="D1380" i="3"/>
  <c r="D1470" i="3"/>
  <c r="D1382" i="3"/>
  <c r="D1475" i="3"/>
  <c r="D1417" i="3"/>
  <c r="D1386" i="3"/>
  <c r="D1388" i="3"/>
  <c r="D1389" i="3"/>
  <c r="D1423" i="3"/>
  <c r="D1435" i="3"/>
  <c r="D1393" i="3"/>
  <c r="D1394" i="3"/>
  <c r="D1353" i="3"/>
  <c r="D1317" i="3"/>
  <c r="D1339" i="3"/>
  <c r="D1398" i="3"/>
  <c r="D1399" i="3"/>
  <c r="D1526" i="3"/>
  <c r="D1401" i="3"/>
  <c r="D1402" i="3"/>
  <c r="D1346" i="3"/>
  <c r="D1437" i="3"/>
  <c r="D1527" i="3"/>
  <c r="D1369" i="3"/>
  <c r="D1310" i="3"/>
  <c r="D1405" i="3"/>
  <c r="D1406" i="3"/>
  <c r="D1351" i="3"/>
  <c r="D1409" i="3"/>
  <c r="D1410" i="3"/>
  <c r="D1439" i="3"/>
  <c r="D1411" i="3"/>
  <c r="D1412" i="3"/>
  <c r="D1413" i="3"/>
  <c r="D1378" i="3"/>
  <c r="D1418" i="3"/>
  <c r="D1459" i="3"/>
  <c r="D1397" i="3"/>
  <c r="D1425" i="3"/>
  <c r="D1483" i="3"/>
  <c r="D1428" i="3"/>
  <c r="D1469" i="3"/>
  <c r="D1384" i="3"/>
  <c r="D1432" i="3"/>
  <c r="D1434" i="3"/>
  <c r="D1519" i="3"/>
  <c r="D1451" i="3"/>
  <c r="D1408" i="3"/>
  <c r="D1438" i="3"/>
  <c r="D1441" i="3"/>
  <c r="D1429" i="3"/>
  <c r="D1442" i="3"/>
  <c r="D1492" i="3"/>
  <c r="D1444" i="3"/>
  <c r="D1445" i="3"/>
  <c r="D1447" i="3"/>
  <c r="D1588" i="3"/>
  <c r="D1448" i="3"/>
  <c r="D1449" i="3"/>
  <c r="D1450" i="3"/>
  <c r="D1452" i="3"/>
  <c r="D1454" i="3"/>
  <c r="D1457" i="3"/>
  <c r="D1458" i="3"/>
  <c r="D1487" i="3"/>
  <c r="D1559" i="3"/>
  <c r="D1485" i="3"/>
  <c r="D1436" i="3"/>
  <c r="D1464" i="3"/>
  <c r="D1465" i="3"/>
  <c r="D1463" i="3"/>
  <c r="D1561" i="3"/>
  <c r="D1467" i="3"/>
  <c r="D1471" i="3"/>
  <c r="D1473" i="3"/>
  <c r="D1474" i="3"/>
  <c r="D1476" i="3"/>
  <c r="D1466" i="3"/>
  <c r="D1477" i="3"/>
  <c r="D1478" i="3"/>
  <c r="D1479" i="3"/>
  <c r="D1493" i="3"/>
  <c r="D1480" i="3"/>
  <c r="D1481" i="3"/>
  <c r="D1543" i="3"/>
  <c r="D1484" i="3"/>
  <c r="D1468" i="3"/>
  <c r="D1506" i="3"/>
  <c r="D1455" i="3"/>
  <c r="D1490" i="3"/>
  <c r="D1486" i="3"/>
  <c r="D1488" i="3"/>
  <c r="D1538" i="3"/>
  <c r="D1489" i="3"/>
  <c r="D1491" i="3"/>
  <c r="D1498" i="3"/>
  <c r="D1494" i="3"/>
  <c r="D1500" i="3"/>
  <c r="D1542" i="3"/>
  <c r="D1507" i="3"/>
  <c r="D1508" i="3"/>
  <c r="D1567" i="3"/>
  <c r="D1509" i="3"/>
  <c r="D1511" i="3"/>
  <c r="D1512" i="3"/>
  <c r="D1515" i="3"/>
  <c r="D1516" i="3"/>
  <c r="D1472" i="3"/>
  <c r="D1517" i="3"/>
  <c r="D1518" i="3"/>
  <c r="D1505" i="3"/>
  <c r="D1531" i="3"/>
  <c r="D1520" i="3"/>
  <c r="D1521" i="3"/>
  <c r="D1504" i="3"/>
  <c r="D1522" i="3"/>
  <c r="D1523" i="3"/>
  <c r="D1524" i="3"/>
  <c r="D1525" i="3"/>
  <c r="D1539" i="3"/>
  <c r="D1566" i="3"/>
  <c r="D1496" i="3"/>
  <c r="D1528" i="3"/>
  <c r="D1529" i="3"/>
  <c r="D1560" i="3"/>
  <c r="D1530" i="3"/>
  <c r="D1557" i="3"/>
  <c r="D1533" i="3"/>
  <c r="D1534" i="3"/>
  <c r="D1535" i="3"/>
  <c r="D1513" i="3"/>
  <c r="D1536" i="3"/>
  <c r="D1532" i="3"/>
  <c r="D1537" i="3"/>
  <c r="D1540" i="3"/>
  <c r="D1541" i="3"/>
  <c r="D1544" i="3"/>
  <c r="D1546" i="3"/>
  <c r="D1547" i="3"/>
  <c r="D1548" i="3"/>
  <c r="D1549" i="3"/>
  <c r="D1550" i="3"/>
  <c r="D1551" i="3"/>
  <c r="D1552" i="3"/>
  <c r="D1589" i="3"/>
  <c r="D1554" i="3"/>
  <c r="D1555" i="3"/>
  <c r="D1556" i="3"/>
  <c r="D1586" i="3"/>
  <c r="D1558" i="3"/>
  <c r="D1562" i="3"/>
  <c r="D1563" i="3"/>
  <c r="D1564" i="3"/>
  <c r="D1565" i="3"/>
  <c r="D1576" i="3"/>
  <c r="D1591" i="3"/>
  <c r="D1568" i="3"/>
  <c r="D1569" i="3"/>
  <c r="D1570" i="3"/>
  <c r="D1571" i="3"/>
  <c r="D1573" i="3"/>
  <c r="D1575" i="3"/>
  <c r="D1579" i="3"/>
  <c r="D1580" i="3"/>
  <c r="D1581" i="3"/>
  <c r="D1582" i="3"/>
  <c r="D1583" i="3"/>
  <c r="D1584" i="3"/>
  <c r="D1585" i="3"/>
  <c r="D1577" i="3"/>
  <c r="D1578" i="3"/>
  <c r="D1587" i="3"/>
  <c r="D1590" i="3"/>
  <c r="D1593" i="3"/>
  <c r="D1594" i="3"/>
  <c r="D1595" i="3"/>
  <c r="D1596" i="3"/>
  <c r="D1597" i="3"/>
  <c r="D1598" i="3"/>
  <c r="D1599" i="3"/>
  <c r="D7" i="3"/>
  <c r="G3" i="1" a="1"/>
  <c r="G3" i="1" s="1"/>
  <c r="G4" i="1" a="1"/>
  <c r="G4" i="1"/>
  <c r="G5" i="1" a="1"/>
  <c r="G5" i="1" s="1"/>
  <c r="G6" i="1" a="1"/>
  <c r="G6" i="1"/>
  <c r="G7" i="1" a="1"/>
  <c r="G7" i="1" s="1"/>
  <c r="G8" i="1" a="1"/>
  <c r="G8" i="1"/>
  <c r="G9" i="1" a="1"/>
  <c r="G9" i="1" s="1"/>
  <c r="G10" i="1" a="1"/>
  <c r="G10" i="1"/>
  <c r="G11" i="1" a="1"/>
  <c r="G11" i="1" s="1"/>
  <c r="G12" i="1" a="1"/>
  <c r="G12" i="1"/>
  <c r="G13" i="1" a="1"/>
  <c r="G13" i="1" s="1"/>
  <c r="G14" i="1" a="1"/>
  <c r="G14" i="1"/>
  <c r="G15" i="1" a="1"/>
  <c r="G15" i="1" s="1"/>
  <c r="G16" i="1" a="1"/>
  <c r="G16" i="1"/>
  <c r="G17" i="1" a="1"/>
  <c r="G17" i="1" s="1"/>
  <c r="G18" i="1" a="1"/>
  <c r="G18" i="1"/>
  <c r="G19" i="1" a="1"/>
  <c r="G19" i="1" s="1"/>
  <c r="G20" i="1" a="1"/>
  <c r="G20" i="1" s="1"/>
  <c r="G21" i="1" a="1"/>
  <c r="G21" i="1" s="1"/>
  <c r="G22" i="1" a="1"/>
  <c r="G22" i="1"/>
  <c r="G23" i="1" a="1"/>
  <c r="G23" i="1" s="1"/>
  <c r="G24" i="1" a="1"/>
  <c r="G24" i="1" s="1"/>
  <c r="G25" i="1" a="1"/>
  <c r="G25" i="1" s="1"/>
  <c r="G26" i="1" a="1"/>
  <c r="G26" i="1"/>
  <c r="G27" i="1" a="1"/>
  <c r="G27" i="1" s="1"/>
  <c r="G28" i="1" a="1"/>
  <c r="G28" i="1" s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/>
  <c r="G35" i="1" a="1"/>
  <c r="G35" i="1" s="1"/>
  <c r="G36" i="1" a="1"/>
  <c r="G36" i="1" s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/>
  <c r="G43" i="1" a="1"/>
  <c r="G43" i="1" s="1"/>
  <c r="G44" i="1" a="1"/>
  <c r="G44" i="1" s="1"/>
  <c r="G45" i="1" a="1"/>
  <c r="G45" i="1" s="1"/>
  <c r="G46" i="1" a="1"/>
  <c r="G46" i="1"/>
  <c r="G47" i="1" a="1"/>
  <c r="G47" i="1" s="1"/>
  <c r="G48" i="1" a="1"/>
  <c r="G48" i="1" s="1"/>
  <c r="G49" i="1" a="1"/>
  <c r="G49" i="1" s="1"/>
  <c r="G50" i="1" a="1"/>
  <c r="G50" i="1"/>
  <c r="G51" i="1" a="1"/>
  <c r="G51" i="1" s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 s="1"/>
  <c r="G58" i="1" a="1"/>
  <c r="G58" i="1"/>
  <c r="G59" i="1" a="1"/>
  <c r="G59" i="1" s="1"/>
  <c r="G60" i="1" a="1"/>
  <c r="G60" i="1" s="1"/>
  <c r="G61" i="1" a="1"/>
  <c r="G61" i="1" s="1"/>
  <c r="G62" i="1" a="1"/>
  <c r="G62" i="1"/>
  <c r="G63" i="1" a="1"/>
  <c r="G63" i="1" s="1"/>
  <c r="G64" i="1" a="1"/>
  <c r="G64" i="1" s="1"/>
  <c r="G65" i="1" a="1"/>
  <c r="G65" i="1" s="1"/>
  <c r="G66" i="1" a="1"/>
  <c r="G66" i="1"/>
  <c r="G67" i="1" a="1"/>
  <c r="G67" i="1" s="1"/>
  <c r="G68" i="1" a="1"/>
  <c r="G68" i="1" s="1"/>
  <c r="G69" i="1" a="1"/>
  <c r="G69" i="1" s="1"/>
  <c r="G70" i="1" a="1"/>
  <c r="G70" i="1"/>
  <c r="G71" i="1" a="1"/>
  <c r="G71" i="1" s="1"/>
  <c r="G72" i="1" a="1"/>
  <c r="G72" i="1" s="1"/>
  <c r="G73" i="1" a="1"/>
  <c r="G73" i="1" s="1"/>
  <c r="G74" i="1" a="1"/>
  <c r="G74" i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 s="1"/>
  <c r="G82" i="1" a="1"/>
  <c r="G82" i="1"/>
  <c r="G83" i="1" a="1"/>
  <c r="G83" i="1" s="1"/>
  <c r="G84" i="1" a="1"/>
  <c r="G84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/>
  <c r="G91" i="1" a="1"/>
  <c r="G91" i="1" s="1"/>
  <c r="G92" i="1" a="1"/>
  <c r="G92" i="1" s="1"/>
  <c r="G93" i="1" a="1"/>
  <c r="G93" i="1" s="1"/>
  <c r="G94" i="1" a="1"/>
  <c r="G94" i="1" s="1"/>
  <c r="G95" i="1" a="1"/>
  <c r="G95" i="1" s="1"/>
  <c r="G96" i="1" a="1"/>
  <c r="G96" i="1"/>
  <c r="G97" i="1" a="1"/>
  <c r="G97" i="1" s="1"/>
  <c r="G98" i="1" a="1"/>
  <c r="G98" i="1"/>
  <c r="G99" i="1" a="1"/>
  <c r="G99" i="1" s="1"/>
  <c r="G100" i="1" a="1"/>
  <c r="G100" i="1" s="1"/>
  <c r="G101" i="1" a="1"/>
  <c r="G101" i="1" s="1"/>
  <c r="G102" i="1" a="1"/>
  <c r="G102" i="1"/>
  <c r="G103" i="1" a="1"/>
  <c r="G103" i="1" s="1"/>
  <c r="G104" i="1" a="1"/>
  <c r="G104" i="1" s="1"/>
  <c r="G105" i="1" a="1"/>
  <c r="G105" i="1" s="1"/>
  <c r="G106" i="1" a="1"/>
  <c r="G106" i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1" i="1" a="1"/>
  <c r="G122" i="1" a="1"/>
  <c r="G122" i="1"/>
  <c r="G123" i="1" a="1"/>
  <c r="G124" i="1" a="1"/>
  <c r="G125" i="1" a="1"/>
  <c r="G126" i="1" a="1"/>
  <c r="G127" i="1" a="1"/>
  <c r="G127" i="1" s="1"/>
  <c r="G128" i="1" a="1"/>
  <c r="G128" i="1"/>
  <c r="G129" i="1" a="1"/>
  <c r="G130" i="1" a="1"/>
  <c r="G130" i="1"/>
  <c r="G131" i="1" a="1"/>
  <c r="G132" i="1" a="1"/>
  <c r="G133" i="1" a="1"/>
  <c r="G134" i="1" a="1"/>
  <c r="G134" i="1"/>
  <c r="G135" i="1" a="1"/>
  <c r="G135" i="1" s="1"/>
  <c r="G136" i="1" a="1"/>
  <c r="G136" i="1" s="1"/>
  <c r="G137" i="1" a="1"/>
  <c r="G138" i="1" a="1"/>
  <c r="G138" i="1"/>
  <c r="G139" i="1" a="1"/>
  <c r="G140" i="1" a="1"/>
  <c r="G141" i="1" a="1"/>
  <c r="G142" i="1" a="1"/>
  <c r="G142" i="1" s="1"/>
  <c r="G143" i="1" a="1"/>
  <c r="G143" i="1" s="1"/>
  <c r="G144" i="1" a="1"/>
  <c r="G144" i="1" s="1"/>
  <c r="G145" i="1" a="1"/>
  <c r="G146" i="1" a="1"/>
  <c r="G146" i="1"/>
  <c r="G147" i="1" a="1"/>
  <c r="G148" i="1" a="1"/>
  <c r="G149" i="1" a="1"/>
  <c r="G150" i="1" a="1"/>
  <c r="G150" i="1" s="1"/>
  <c r="G151" i="1" a="1"/>
  <c r="G151" i="1" s="1"/>
  <c r="G152" i="1" a="1"/>
  <c r="G153" i="1" a="1"/>
  <c r="G154" i="1" a="1"/>
  <c r="G154" i="1"/>
  <c r="G155" i="1" a="1"/>
  <c r="G156" i="1" a="1"/>
  <c r="G157" i="1" a="1"/>
  <c r="G158" i="1" a="1"/>
  <c r="G159" i="1" a="1"/>
  <c r="G159" i="1" s="1"/>
  <c r="G160" i="1" a="1"/>
  <c r="G160" i="1"/>
  <c r="G161" i="1" a="1"/>
  <c r="G162" i="1" a="1"/>
  <c r="G162" i="1"/>
  <c r="G163" i="1" a="1"/>
  <c r="G164" i="1" a="1"/>
  <c r="G165" i="1" a="1"/>
  <c r="G166" i="1" a="1"/>
  <c r="G166" i="1"/>
  <c r="G167" i="1" a="1"/>
  <c r="G167" i="1" s="1"/>
  <c r="G168" i="1" a="1"/>
  <c r="G168" i="1" s="1"/>
  <c r="G169" i="1" a="1"/>
  <c r="G170" i="1" a="1"/>
  <c r="G170" i="1"/>
  <c r="G171" i="1" a="1"/>
  <c r="G172" i="1" a="1"/>
  <c r="G173" i="1" a="1"/>
  <c r="G174" i="1" a="1"/>
  <c r="G174" i="1" s="1"/>
  <c r="G175" i="1" a="1"/>
  <c r="G175" i="1" s="1"/>
  <c r="G176" i="1" a="1"/>
  <c r="G176" i="1" s="1"/>
  <c r="G177" i="1" a="1"/>
  <c r="G178" i="1" a="1"/>
  <c r="G178" i="1"/>
  <c r="G179" i="1" a="1"/>
  <c r="G180" i="1" a="1"/>
  <c r="G181" i="1" a="1"/>
  <c r="G182" i="1" a="1"/>
  <c r="G182" i="1" s="1"/>
  <c r="G183" i="1" a="1"/>
  <c r="G183" i="1" s="1"/>
  <c r="G184" i="1" a="1"/>
  <c r="G185" i="1" a="1"/>
  <c r="G186" i="1" a="1"/>
  <c r="G186" i="1"/>
  <c r="G187" i="1" a="1"/>
  <c r="G188" i="1" a="1"/>
  <c r="G189" i="1" a="1"/>
  <c r="G190" i="1" a="1"/>
  <c r="G191" i="1" a="1"/>
  <c r="G191" i="1" s="1"/>
  <c r="G192" i="1" a="1"/>
  <c r="G192" i="1"/>
  <c r="G193" i="1" a="1"/>
  <c r="G194" i="1" a="1"/>
  <c r="G194" i="1"/>
  <c r="G195" i="1" a="1"/>
  <c r="G196" i="1" a="1"/>
  <c r="G197" i="1" a="1"/>
  <c r="G198" i="1" a="1"/>
  <c r="G198" i="1"/>
  <c r="G199" i="1" a="1"/>
  <c r="G199" i="1" s="1"/>
  <c r="G200" i="1" a="1"/>
  <c r="G200" i="1" s="1"/>
  <c r="G201" i="1" a="1"/>
  <c r="G202" i="1" a="1"/>
  <c r="G202" i="1"/>
  <c r="G203" i="1" a="1"/>
  <c r="G204" i="1" a="1"/>
  <c r="G205" i="1" a="1"/>
  <c r="G206" i="1" a="1"/>
  <c r="G206" i="1" s="1"/>
  <c r="G207" i="1" a="1"/>
  <c r="G207" i="1" s="1"/>
  <c r="G208" i="1" a="1"/>
  <c r="G208" i="1" s="1"/>
  <c r="G209" i="1" a="1"/>
  <c r="G210" i="1" a="1"/>
  <c r="G210" i="1"/>
  <c r="G211" i="1" a="1"/>
  <c r="G212" i="1" a="1"/>
  <c r="G213" i="1" a="1"/>
  <c r="G214" i="1" a="1"/>
  <c r="G214" i="1" s="1"/>
  <c r="G215" i="1" a="1"/>
  <c r="G215" i="1" s="1"/>
  <c r="G216" i="1" a="1"/>
  <c r="G217" i="1" a="1"/>
  <c r="G218" i="1" a="1"/>
  <c r="G218" i="1"/>
  <c r="G219" i="1" a="1"/>
  <c r="G220" i="1" a="1"/>
  <c r="G221" i="1" a="1"/>
  <c r="G222" i="1" a="1"/>
  <c r="G223" i="1" a="1"/>
  <c r="G223" i="1" s="1"/>
  <c r="G224" i="1" a="1"/>
  <c r="G224" i="1"/>
  <c r="G225" i="1" a="1"/>
  <c r="G226" i="1" a="1"/>
  <c r="G226" i="1"/>
  <c r="G227" i="1" a="1"/>
  <c r="G228" i="1" a="1"/>
  <c r="G229" i="1" a="1"/>
  <c r="G230" i="1" a="1"/>
  <c r="G230" i="1"/>
  <c r="G231" i="1" a="1"/>
  <c r="G231" i="1" s="1"/>
  <c r="G232" i="1" a="1"/>
  <c r="G232" i="1" s="1"/>
  <c r="G233" i="1" a="1"/>
  <c r="G234" i="1" a="1"/>
  <c r="G234" i="1"/>
  <c r="G235" i="1" a="1"/>
  <c r="G236" i="1" a="1"/>
  <c r="G237" i="1" a="1"/>
  <c r="G238" i="1" a="1"/>
  <c r="G238" i="1" s="1"/>
  <c r="G239" i="1" a="1"/>
  <c r="G239" i="1" s="1"/>
  <c r="G240" i="1" a="1"/>
  <c r="G240" i="1" s="1"/>
  <c r="G241" i="1" a="1"/>
  <c r="G242" i="1" a="1"/>
  <c r="G242" i="1"/>
  <c r="G243" i="1" a="1"/>
  <c r="G244" i="1" a="1"/>
  <c r="G245" i="1" a="1"/>
  <c r="G246" i="1" a="1"/>
  <c r="G246" i="1" s="1"/>
  <c r="G247" i="1" a="1"/>
  <c r="G247" i="1" s="1"/>
  <c r="G248" i="1" a="1"/>
  <c r="G249" i="1" a="1"/>
  <c r="G250" i="1" a="1"/>
  <c r="G250" i="1"/>
  <c r="G251" i="1" a="1"/>
  <c r="G252" i="1" a="1"/>
  <c r="G253" i="1" a="1"/>
  <c r="G254" i="1" a="1"/>
  <c r="G255" i="1" a="1"/>
  <c r="G255" i="1" s="1"/>
  <c r="G256" i="1" a="1"/>
  <c r="G256" i="1"/>
  <c r="G257" i="1" a="1"/>
  <c r="G258" i="1" a="1"/>
  <c r="G258" i="1"/>
  <c r="G259" i="1" a="1"/>
  <c r="G260" i="1" a="1"/>
  <c r="G261" i="1" a="1"/>
  <c r="G262" i="1" a="1"/>
  <c r="G262" i="1"/>
  <c r="G263" i="1" a="1"/>
  <c r="G263" i="1" s="1"/>
  <c r="G264" i="1" a="1"/>
  <c r="G264" i="1" s="1"/>
  <c r="G265" i="1" a="1"/>
  <c r="G266" i="1" a="1"/>
  <c r="G266" i="1"/>
  <c r="G267" i="1" a="1"/>
  <c r="G268" i="1" a="1"/>
  <c r="G269" i="1" a="1"/>
  <c r="G270" i="1" a="1"/>
  <c r="G270" i="1" s="1"/>
  <c r="G271" i="1" a="1"/>
  <c r="G271" i="1" s="1"/>
  <c r="G272" i="1" a="1"/>
  <c r="G272" i="1" s="1"/>
  <c r="G273" i="1" a="1"/>
  <c r="G274" i="1" a="1"/>
  <c r="G274" i="1"/>
  <c r="G275" i="1" a="1"/>
  <c r="G276" i="1" a="1"/>
  <c r="G277" i="1" a="1"/>
  <c r="G278" i="1" a="1"/>
  <c r="G278" i="1" s="1"/>
  <c r="G279" i="1" a="1"/>
  <c r="G279" i="1" s="1"/>
  <c r="G280" i="1" a="1"/>
  <c r="G281" i="1" a="1"/>
  <c r="G281" i="1" s="1"/>
  <c r="G282" i="1" a="1"/>
  <c r="G282" i="1"/>
  <c r="G283" i="1" a="1"/>
  <c r="G283" i="1" s="1"/>
  <c r="G284" i="1" a="1"/>
  <c r="G284" i="1" s="1"/>
  <c r="G285" i="1" a="1"/>
  <c r="G285" i="1" s="1"/>
  <c r="G286" i="1" a="1"/>
  <c r="G286" i="1" s="1"/>
  <c r="G287" i="1" a="1"/>
  <c r="G287" i="1" s="1"/>
  <c r="G288" i="1" a="1"/>
  <c r="G288" i="1"/>
  <c r="G289" i="1" a="1"/>
  <c r="G289" i="1" s="1"/>
  <c r="G290" i="1" a="1"/>
  <c r="G290" i="1"/>
  <c r="G291" i="1" a="1"/>
  <c r="G291" i="1" s="1"/>
  <c r="G292" i="1" a="1"/>
  <c r="G292" i="1" s="1"/>
  <c r="G293" i="1" a="1"/>
  <c r="G293" i="1" s="1"/>
  <c r="G294" i="1" a="1"/>
  <c r="G294" i="1"/>
  <c r="G295" i="1" a="1"/>
  <c r="G295" i="1" s="1"/>
  <c r="G296" i="1" a="1"/>
  <c r="G296" i="1" s="1"/>
  <c r="G297" i="1" a="1"/>
  <c r="G297" i="1" s="1"/>
  <c r="G298" i="1" a="1"/>
  <c r="G298" i="1"/>
  <c r="G299" i="1" a="1"/>
  <c r="G299" i="1" s="1"/>
  <c r="G300" i="1" a="1"/>
  <c r="G300" i="1" s="1"/>
  <c r="G301" i="1" a="1"/>
  <c r="G301" i="1" s="1"/>
  <c r="G302" i="1" a="1"/>
  <c r="G302" i="1" s="1"/>
  <c r="G303" i="1" a="1"/>
  <c r="G303" i="1" s="1"/>
  <c r="G304" i="1" a="1"/>
  <c r="G304" i="1" s="1"/>
  <c r="G305" i="1" a="1"/>
  <c r="G305" i="1" s="1"/>
  <c r="G306" i="1" a="1"/>
  <c r="G306" i="1"/>
  <c r="G307" i="1" a="1"/>
  <c r="G307" i="1" s="1"/>
  <c r="G308" i="1" a="1"/>
  <c r="G308" i="1" s="1"/>
  <c r="G309" i="1" a="1"/>
  <c r="G309" i="1" s="1"/>
  <c r="G310" i="1" a="1"/>
  <c r="G310" i="1" s="1"/>
  <c r="G311" i="1" a="1"/>
  <c r="G311" i="1" s="1"/>
  <c r="G312" i="1" a="1"/>
  <c r="G312" i="1" s="1"/>
  <c r="G313" i="1" a="1"/>
  <c r="G313" i="1" s="1"/>
  <c r="G314" i="1" a="1"/>
  <c r="G314" i="1"/>
  <c r="G315" i="1" a="1"/>
  <c r="G315" i="1" s="1"/>
  <c r="G316" i="1" a="1"/>
  <c r="G316" i="1" s="1"/>
  <c r="G317" i="1" a="1"/>
  <c r="G317" i="1" s="1"/>
  <c r="G318" i="1" a="1"/>
  <c r="G318" i="1" s="1"/>
  <c r="G319" i="1" a="1"/>
  <c r="G319" i="1" s="1"/>
  <c r="G320" i="1" a="1"/>
  <c r="G320" i="1"/>
  <c r="G321" i="1" a="1"/>
  <c r="G321" i="1" s="1"/>
  <c r="G322" i="1" a="1"/>
  <c r="G322" i="1"/>
  <c r="G323" i="1" a="1"/>
  <c r="G323" i="1" s="1"/>
  <c r="G324" i="1" a="1"/>
  <c r="G324" i="1" s="1"/>
  <c r="G325" i="1" a="1"/>
  <c r="G325" i="1" s="1"/>
  <c r="G326" i="1" a="1"/>
  <c r="G326" i="1"/>
  <c r="G327" i="1" a="1"/>
  <c r="G327" i="1" s="1"/>
  <c r="G328" i="1" a="1"/>
  <c r="G328" i="1" s="1"/>
  <c r="G329" i="1" a="1"/>
  <c r="G329" i="1" s="1"/>
  <c r="G330" i="1" a="1"/>
  <c r="G330" i="1"/>
  <c r="G331" i="1" a="1"/>
  <c r="G331" i="1" s="1"/>
  <c r="G332" i="1" a="1"/>
  <c r="G332" i="1" s="1"/>
  <c r="G333" i="1" a="1"/>
  <c r="G333" i="1" s="1"/>
  <c r="G334" i="1" a="1"/>
  <c r="G334" i="1" s="1"/>
  <c r="G335" i="1" a="1"/>
  <c r="G335" i="1" s="1"/>
  <c r="G336" i="1" a="1"/>
  <c r="G336" i="1" s="1"/>
  <c r="G337" i="1" a="1"/>
  <c r="G337" i="1" s="1"/>
  <c r="G338" i="1" a="1"/>
  <c r="G338" i="1"/>
  <c r="G339" i="1" a="1"/>
  <c r="G339" i="1" s="1"/>
  <c r="G340" i="1" a="1"/>
  <c r="G340" i="1" s="1"/>
  <c r="G341" i="1" a="1"/>
  <c r="G341" i="1" s="1"/>
  <c r="G342" i="1" a="1"/>
  <c r="G342" i="1" s="1"/>
  <c r="G343" i="1" a="1"/>
  <c r="G343" i="1" s="1"/>
  <c r="G344" i="1" a="1"/>
  <c r="G344" i="1" s="1"/>
  <c r="G345" i="1" a="1"/>
  <c r="G345" i="1" s="1"/>
  <c r="G346" i="1" a="1"/>
  <c r="G346" i="1"/>
  <c r="G347" i="1" a="1"/>
  <c r="G347" i="1" s="1"/>
  <c r="G348" i="1" a="1"/>
  <c r="G348" i="1" s="1"/>
  <c r="G349" i="1" a="1"/>
  <c r="G349" i="1" s="1"/>
  <c r="G350" i="1" a="1"/>
  <c r="G350" i="1" s="1"/>
  <c r="G351" i="1" a="1"/>
  <c r="G351" i="1" s="1"/>
  <c r="G352" i="1" a="1"/>
  <c r="G352" i="1"/>
  <c r="G353" i="1" a="1"/>
  <c r="G353" i="1" s="1"/>
  <c r="G354" i="1" a="1"/>
  <c r="G354" i="1"/>
  <c r="G355" i="1" a="1"/>
  <c r="G355" i="1" s="1"/>
  <c r="G356" i="1" a="1"/>
  <c r="G356" i="1" s="1"/>
  <c r="G357" i="1" a="1"/>
  <c r="G357" i="1" s="1"/>
  <c r="G358" i="1" a="1"/>
  <c r="G358" i="1"/>
  <c r="G359" i="1" a="1"/>
  <c r="G359" i="1" s="1"/>
  <c r="G360" i="1" a="1"/>
  <c r="G360" i="1" s="1"/>
  <c r="G361" i="1" a="1"/>
  <c r="G361" i="1" s="1"/>
  <c r="G362" i="1" a="1"/>
  <c r="G362" i="1"/>
  <c r="G363" i="1" a="1"/>
  <c r="G363" i="1" s="1"/>
  <c r="G364" i="1" a="1"/>
  <c r="G364" i="1" s="1"/>
  <c r="G365" i="1" a="1"/>
  <c r="G365" i="1" s="1"/>
  <c r="G366" i="1" a="1"/>
  <c r="G366" i="1" s="1"/>
  <c r="G367" i="1" a="1"/>
  <c r="G367" i="1" s="1"/>
  <c r="G368" i="1" a="1"/>
  <c r="G368" i="1" s="1"/>
  <c r="G369" i="1" a="1"/>
  <c r="G369" i="1" s="1"/>
  <c r="G370" i="1" a="1"/>
  <c r="G370" i="1"/>
  <c r="G371" i="1" a="1"/>
  <c r="G371" i="1" s="1"/>
  <c r="G372" i="1" a="1"/>
  <c r="G372" i="1" s="1"/>
  <c r="G373" i="1" a="1"/>
  <c r="G373" i="1" s="1"/>
  <c r="G374" i="1" a="1"/>
  <c r="G374" i="1" s="1"/>
  <c r="G375" i="1" a="1"/>
  <c r="G375" i="1" s="1"/>
  <c r="G376" i="1" a="1"/>
  <c r="G376" i="1" s="1"/>
  <c r="G377" i="1" a="1"/>
  <c r="G377" i="1" s="1"/>
  <c r="G378" i="1" a="1"/>
  <c r="G378" i="1"/>
  <c r="G379" i="1" a="1"/>
  <c r="G379" i="1" s="1"/>
  <c r="G380" i="1" a="1"/>
  <c r="G380" i="1" s="1"/>
  <c r="G381" i="1" a="1"/>
  <c r="G381" i="1" s="1"/>
  <c r="G382" i="1" a="1"/>
  <c r="G382" i="1" s="1"/>
  <c r="G383" i="1" a="1"/>
  <c r="G383" i="1" s="1"/>
  <c r="G384" i="1" a="1"/>
  <c r="G384" i="1"/>
  <c r="G385" i="1" a="1"/>
  <c r="G385" i="1" s="1"/>
  <c r="G386" i="1" a="1"/>
  <c r="G386" i="1"/>
  <c r="G387" i="1" a="1"/>
  <c r="G387" i="1" s="1"/>
  <c r="G388" i="1" a="1"/>
  <c r="G388" i="1" s="1"/>
  <c r="G389" i="1" a="1"/>
  <c r="G389" i="1" s="1"/>
  <c r="G390" i="1" a="1"/>
  <c r="G390" i="1"/>
  <c r="G391" i="1" a="1"/>
  <c r="G391" i="1" s="1"/>
  <c r="G392" i="1" a="1"/>
  <c r="G392" i="1" s="1"/>
  <c r="G393" i="1" a="1"/>
  <c r="G393" i="1" s="1"/>
  <c r="G394" i="1" a="1"/>
  <c r="G394" i="1"/>
  <c r="G395" i="1" a="1"/>
  <c r="G395" i="1" s="1"/>
  <c r="G396" i="1" a="1"/>
  <c r="G396" i="1" s="1"/>
  <c r="G397" i="1" a="1"/>
  <c r="G397" i="1" s="1"/>
  <c r="G398" i="1" a="1"/>
  <c r="G398" i="1" s="1"/>
  <c r="G399" i="1" a="1"/>
  <c r="G399" i="1" s="1"/>
  <c r="G400" i="1" a="1"/>
  <c r="G400" i="1" s="1"/>
  <c r="G401" i="1" a="1"/>
  <c r="G401" i="1" s="1"/>
  <c r="G402" i="1" a="1"/>
  <c r="G402" i="1"/>
  <c r="G403" i="1" a="1"/>
  <c r="G403" i="1" s="1"/>
  <c r="G404" i="1" a="1"/>
  <c r="G404" i="1" s="1"/>
  <c r="G405" i="1" a="1"/>
  <c r="G405" i="1" s="1"/>
  <c r="G406" i="1" a="1"/>
  <c r="G406" i="1" s="1"/>
  <c r="G407" i="1" a="1"/>
  <c r="G407" i="1" s="1"/>
  <c r="G408" i="1" a="1"/>
  <c r="G408" i="1" s="1"/>
  <c r="G409" i="1" a="1"/>
  <c r="G409" i="1" s="1"/>
  <c r="G410" i="1" a="1"/>
  <c r="G410" i="1"/>
  <c r="G411" i="1" a="1"/>
  <c r="G411" i="1" s="1"/>
  <c r="G412" i="1" a="1"/>
  <c r="G412" i="1" s="1"/>
  <c r="G413" i="1" a="1"/>
  <c r="G413" i="1" s="1"/>
  <c r="G414" i="1" a="1"/>
  <c r="G414" i="1" s="1"/>
  <c r="G415" i="1" a="1"/>
  <c r="G415" i="1" s="1"/>
  <c r="G416" i="1" a="1"/>
  <c r="G416" i="1"/>
  <c r="G417" i="1" a="1"/>
  <c r="G417" i="1" s="1"/>
  <c r="G418" i="1" a="1"/>
  <c r="G418" i="1"/>
  <c r="G419" i="1" a="1"/>
  <c r="G419" i="1" s="1"/>
  <c r="G420" i="1" a="1"/>
  <c r="G420" i="1" s="1"/>
  <c r="G421" i="1" a="1"/>
  <c r="G421" i="1" s="1"/>
  <c r="G422" i="1" a="1"/>
  <c r="G422" i="1"/>
  <c r="G423" i="1" a="1"/>
  <c r="G423" i="1" s="1"/>
  <c r="G424" i="1" a="1"/>
  <c r="G424" i="1" s="1"/>
  <c r="G425" i="1" a="1"/>
  <c r="G425" i="1" s="1"/>
  <c r="G426" i="1" a="1"/>
  <c r="G426" i="1"/>
  <c r="G427" i="1" a="1"/>
  <c r="G427" i="1" s="1"/>
  <c r="G428" i="1" a="1"/>
  <c r="G428" i="1" s="1"/>
  <c r="G429" i="1" a="1"/>
  <c r="G429" i="1" s="1"/>
  <c r="G430" i="1" a="1"/>
  <c r="G430" i="1" s="1"/>
  <c r="G431" i="1" a="1"/>
  <c r="G431" i="1" s="1"/>
  <c r="G432" i="1" a="1"/>
  <c r="G432" i="1" s="1"/>
  <c r="G433" i="1" a="1"/>
  <c r="G433" i="1" s="1"/>
  <c r="G434" i="1" a="1"/>
  <c r="G434" i="1"/>
  <c r="G435" i="1" a="1"/>
  <c r="G435" i="1" s="1"/>
  <c r="G436" i="1" a="1"/>
  <c r="G436" i="1" s="1"/>
  <c r="G437" i="1" a="1"/>
  <c r="G437" i="1" s="1"/>
  <c r="G438" i="1" a="1"/>
  <c r="G438" i="1" s="1"/>
  <c r="G439" i="1" a="1"/>
  <c r="G439" i="1" s="1"/>
  <c r="G440" i="1" a="1"/>
  <c r="G440" i="1" s="1"/>
  <c r="G441" i="1" a="1"/>
  <c r="G441" i="1" s="1"/>
  <c r="G442" i="1" a="1"/>
  <c r="G442" i="1"/>
  <c r="G443" i="1" a="1"/>
  <c r="G443" i="1" s="1"/>
  <c r="G444" i="1" a="1"/>
  <c r="G444" i="1" s="1"/>
  <c r="G445" i="1" a="1"/>
  <c r="G445" i="1" s="1"/>
  <c r="G446" i="1" a="1"/>
  <c r="G446" i="1" s="1"/>
  <c r="G447" i="1" a="1"/>
  <c r="G447" i="1" s="1"/>
  <c r="G448" i="1" a="1"/>
  <c r="G448" i="1"/>
  <c r="G449" i="1" a="1"/>
  <c r="G449" i="1" s="1"/>
  <c r="G450" i="1" a="1"/>
  <c r="G450" i="1"/>
  <c r="G451" i="1" a="1"/>
  <c r="G451" i="1" s="1"/>
  <c r="G452" i="1" a="1"/>
  <c r="G452" i="1" s="1"/>
  <c r="G453" i="1" a="1"/>
  <c r="G453" i="1" s="1"/>
  <c r="G454" i="1" a="1"/>
  <c r="G454" i="1"/>
  <c r="G455" i="1" a="1"/>
  <c r="G455" i="1" s="1"/>
  <c r="G456" i="1" a="1"/>
  <c r="G456" i="1" s="1"/>
  <c r="G457" i="1" a="1"/>
  <c r="G457" i="1" s="1"/>
  <c r="G458" i="1" a="1"/>
  <c r="G458" i="1"/>
  <c r="G459" i="1" a="1"/>
  <c r="G459" i="1" s="1"/>
  <c r="G460" i="1" a="1"/>
  <c r="G460" i="1" s="1"/>
  <c r="G461" i="1" a="1"/>
  <c r="G461" i="1" s="1"/>
  <c r="G462" i="1" a="1"/>
  <c r="G462" i="1" s="1"/>
  <c r="G463" i="1" a="1"/>
  <c r="G463" i="1" s="1"/>
  <c r="G464" i="1" a="1"/>
  <c r="G464" i="1" s="1"/>
  <c r="G465" i="1" a="1"/>
  <c r="G465" i="1" s="1"/>
  <c r="G466" i="1" a="1"/>
  <c r="G466" i="1"/>
  <c r="G467" i="1" a="1"/>
  <c r="G467" i="1" s="1"/>
  <c r="G468" i="1" a="1"/>
  <c r="G468" i="1" s="1"/>
  <c r="G469" i="1" a="1"/>
  <c r="G469" i="1" s="1"/>
  <c r="G470" i="1" a="1"/>
  <c r="G470" i="1" s="1"/>
  <c r="G471" i="1" a="1"/>
  <c r="G471" i="1" s="1"/>
  <c r="G472" i="1" a="1"/>
  <c r="G472" i="1" s="1"/>
  <c r="G473" i="1" a="1"/>
  <c r="G473" i="1" s="1"/>
  <c r="G474" i="1" a="1"/>
  <c r="G474" i="1"/>
  <c r="G475" i="1" a="1"/>
  <c r="G475" i="1" s="1"/>
  <c r="G476" i="1" a="1"/>
  <c r="G476" i="1" s="1"/>
  <c r="G477" i="1" a="1"/>
  <c r="G477" i="1" s="1"/>
  <c r="G478" i="1" a="1"/>
  <c r="G478" i="1" s="1"/>
  <c r="G479" i="1" a="1"/>
  <c r="G479" i="1" s="1"/>
  <c r="G480" i="1" a="1"/>
  <c r="G480" i="1"/>
  <c r="G481" i="1" a="1"/>
  <c r="G481" i="1" s="1"/>
  <c r="G482" i="1" a="1"/>
  <c r="G482" i="1"/>
  <c r="G483" i="1" a="1"/>
  <c r="G483" i="1" s="1"/>
  <c r="G484" i="1" a="1"/>
  <c r="G484" i="1" s="1"/>
  <c r="G485" i="1" a="1"/>
  <c r="G485" i="1" s="1"/>
  <c r="G486" i="1" a="1"/>
  <c r="G486" i="1"/>
  <c r="G487" i="1" a="1"/>
  <c r="G487" i="1" s="1"/>
  <c r="G488" i="1" a="1"/>
  <c r="G488" i="1" s="1"/>
  <c r="G489" i="1" a="1"/>
  <c r="G489" i="1" s="1"/>
  <c r="G490" i="1" a="1"/>
  <c r="G490" i="1"/>
  <c r="G491" i="1" a="1"/>
  <c r="G491" i="1" s="1"/>
  <c r="G492" i="1" a="1"/>
  <c r="G492" i="1" s="1"/>
  <c r="G493" i="1" a="1"/>
  <c r="G493" i="1" s="1"/>
  <c r="G494" i="1" a="1"/>
  <c r="G494" i="1" s="1"/>
  <c r="G495" i="1" a="1"/>
  <c r="G495" i="1" s="1"/>
  <c r="G496" i="1" a="1"/>
  <c r="G496" i="1" s="1"/>
  <c r="G497" i="1" a="1"/>
  <c r="G497" i="1" s="1"/>
  <c r="G498" i="1" a="1"/>
  <c r="G498" i="1"/>
  <c r="G499" i="1" a="1"/>
  <c r="G499" i="1" s="1"/>
  <c r="G500" i="1" a="1"/>
  <c r="G500" i="1" s="1"/>
  <c r="G501" i="1" a="1"/>
  <c r="G501" i="1" s="1"/>
  <c r="G502" i="1" a="1"/>
  <c r="G502" i="1" s="1"/>
  <c r="G503" i="1" a="1"/>
  <c r="G503" i="1" s="1"/>
  <c r="G504" i="1" a="1"/>
  <c r="G504" i="1" s="1"/>
  <c r="G505" i="1" a="1"/>
  <c r="G505" i="1" s="1"/>
  <c r="G506" i="1" a="1"/>
  <c r="G506" i="1"/>
  <c r="G507" i="1" a="1"/>
  <c r="G507" i="1" s="1"/>
  <c r="G508" i="1" a="1"/>
  <c r="G508" i="1" s="1"/>
  <c r="G509" i="1" a="1"/>
  <c r="G509" i="1" s="1"/>
  <c r="G510" i="1" a="1"/>
  <c r="G510" i="1" s="1"/>
  <c r="G511" i="1" a="1"/>
  <c r="G511" i="1" s="1"/>
  <c r="G512" i="1" a="1"/>
  <c r="G512" i="1"/>
  <c r="G513" i="1" a="1"/>
  <c r="G513" i="1" s="1"/>
  <c r="G514" i="1" a="1"/>
  <c r="G514" i="1"/>
  <c r="G515" i="1" a="1"/>
  <c r="G515" i="1" s="1"/>
  <c r="G516" i="1" a="1"/>
  <c r="G516" i="1" s="1"/>
  <c r="G517" i="1" a="1"/>
  <c r="G517" i="1" s="1"/>
  <c r="G518" i="1" a="1"/>
  <c r="G518" i="1"/>
  <c r="G519" i="1" a="1"/>
  <c r="G519" i="1" s="1"/>
  <c r="G520" i="1" a="1"/>
  <c r="G520" i="1" s="1"/>
  <c r="G521" i="1" a="1"/>
  <c r="G521" i="1" s="1"/>
  <c r="G522" i="1" a="1"/>
  <c r="G522" i="1"/>
  <c r="G523" i="1" a="1"/>
  <c r="G523" i="1" s="1"/>
  <c r="G524" i="1" a="1"/>
  <c r="G524" i="1" s="1"/>
  <c r="G525" i="1" a="1"/>
  <c r="G525" i="1" s="1"/>
  <c r="G526" i="1" a="1"/>
  <c r="G526" i="1" s="1"/>
  <c r="G527" i="1" a="1"/>
  <c r="G527" i="1" s="1"/>
  <c r="G528" i="1" a="1"/>
  <c r="G528" i="1" s="1"/>
  <c r="G529" i="1" a="1"/>
  <c r="G529" i="1" s="1"/>
  <c r="G530" i="1" a="1"/>
  <c r="G530" i="1"/>
  <c r="G531" i="1" a="1"/>
  <c r="G531" i="1" s="1"/>
  <c r="G532" i="1" a="1"/>
  <c r="G532" i="1" s="1"/>
  <c r="G533" i="1" a="1"/>
  <c r="G533" i="1" s="1"/>
  <c r="G534" i="1" a="1"/>
  <c r="G534" i="1" s="1"/>
  <c r="G535" i="1" a="1"/>
  <c r="G535" i="1" s="1"/>
  <c r="G536" i="1" a="1"/>
  <c r="G536" i="1" s="1"/>
  <c r="G537" i="1" a="1"/>
  <c r="G537" i="1" s="1"/>
  <c r="G538" i="1" a="1"/>
  <c r="G538" i="1"/>
  <c r="G539" i="1" a="1"/>
  <c r="G539" i="1" s="1"/>
  <c r="G540" i="1" a="1"/>
  <c r="G540" i="1" s="1"/>
  <c r="G541" i="1" a="1"/>
  <c r="G541" i="1" s="1"/>
  <c r="G542" i="1" a="1"/>
  <c r="G542" i="1" s="1"/>
  <c r="G543" i="1" a="1"/>
  <c r="G543" i="1" s="1"/>
  <c r="G544" i="1" a="1"/>
  <c r="G544" i="1"/>
  <c r="G545" i="1" a="1"/>
  <c r="G545" i="1" s="1"/>
  <c r="G546" i="1" a="1"/>
  <c r="G546" i="1"/>
  <c r="G547" i="1" a="1"/>
  <c r="G547" i="1" s="1"/>
  <c r="G548" i="1" a="1"/>
  <c r="G548" i="1" s="1"/>
  <c r="G549" i="1" a="1"/>
  <c r="G549" i="1" s="1"/>
  <c r="G550" i="1" a="1"/>
  <c r="G550" i="1"/>
  <c r="G551" i="1" a="1"/>
  <c r="G551" i="1" s="1"/>
  <c r="G552" i="1" a="1"/>
  <c r="G552" i="1" s="1"/>
  <c r="G553" i="1" a="1"/>
  <c r="G553" i="1" s="1"/>
  <c r="G554" i="1" a="1"/>
  <c r="G554" i="1"/>
  <c r="G555" i="1" a="1"/>
  <c r="G555" i="1" s="1"/>
  <c r="G556" i="1" a="1"/>
  <c r="G556" i="1" s="1"/>
  <c r="G557" i="1" a="1"/>
  <c r="G557" i="1" s="1"/>
  <c r="G558" i="1" a="1"/>
  <c r="G558" i="1" s="1"/>
  <c r="G559" i="1" a="1"/>
  <c r="G559" i="1" s="1"/>
  <c r="G560" i="1" a="1"/>
  <c r="G560" i="1" s="1"/>
  <c r="G561" i="1" a="1"/>
  <c r="G561" i="1"/>
  <c r="G562" i="1" a="1"/>
  <c r="G562" i="1" s="1"/>
  <c r="G563" i="1" a="1"/>
  <c r="G563" i="1" s="1"/>
  <c r="G564" i="1" a="1"/>
  <c r="G564" i="1" s="1"/>
  <c r="G565" i="1" a="1"/>
  <c r="G565" i="1" s="1"/>
  <c r="G566" i="1" a="1"/>
  <c r="G566" i="1" s="1"/>
  <c r="G567" i="1" a="1"/>
  <c r="G567" i="1" s="1"/>
  <c r="G568" i="1" a="1"/>
  <c r="G568" i="1" s="1"/>
  <c r="G569" i="1" a="1"/>
  <c r="G569" i="1"/>
  <c r="G570" i="1" a="1"/>
  <c r="G570" i="1" s="1"/>
  <c r="G571" i="1" a="1"/>
  <c r="G571" i="1" s="1"/>
  <c r="G572" i="1" a="1"/>
  <c r="G572" i="1" s="1"/>
  <c r="G573" i="1" a="1"/>
  <c r="G573" i="1" s="1"/>
  <c r="G574" i="1" a="1"/>
  <c r="G574" i="1" s="1"/>
  <c r="G575" i="1" a="1"/>
  <c r="G575" i="1" s="1"/>
  <c r="G576" i="1" a="1"/>
  <c r="G576" i="1" s="1"/>
  <c r="G577" i="1" a="1"/>
  <c r="G577" i="1"/>
  <c r="G578" i="1" a="1"/>
  <c r="G578" i="1" s="1"/>
  <c r="G579" i="1" a="1"/>
  <c r="G579" i="1" s="1"/>
  <c r="G580" i="1" a="1"/>
  <c r="G580" i="1" s="1"/>
  <c r="G581" i="1" a="1"/>
  <c r="G581" i="1" s="1"/>
  <c r="G582" i="1" a="1"/>
  <c r="G582" i="1" s="1"/>
  <c r="G583" i="1" a="1"/>
  <c r="G583" i="1" s="1"/>
  <c r="G584" i="1" a="1"/>
  <c r="G584" i="1" s="1"/>
  <c r="G585" i="1" a="1"/>
  <c r="G585" i="1"/>
  <c r="G586" i="1" a="1"/>
  <c r="G586" i="1" s="1"/>
  <c r="G587" i="1" a="1"/>
  <c r="G587" i="1" s="1"/>
  <c r="G588" i="1" a="1"/>
  <c r="G588" i="1" s="1"/>
  <c r="G589" i="1" a="1"/>
  <c r="G589" i="1" s="1"/>
  <c r="G590" i="1" a="1"/>
  <c r="G590" i="1" s="1"/>
  <c r="G591" i="1" a="1"/>
  <c r="G591" i="1" s="1"/>
  <c r="G592" i="1" a="1"/>
  <c r="G592" i="1" s="1"/>
  <c r="G593" i="1" a="1"/>
  <c r="G593" i="1"/>
  <c r="G594" i="1" a="1"/>
  <c r="G594" i="1" s="1"/>
  <c r="G595" i="1" a="1"/>
  <c r="G595" i="1" s="1"/>
  <c r="G596" i="1" a="1"/>
  <c r="G596" i="1" s="1"/>
  <c r="G597" i="1" a="1"/>
  <c r="G597" i="1" s="1"/>
  <c r="G598" i="1" a="1"/>
  <c r="G598" i="1" s="1"/>
  <c r="G599" i="1" a="1"/>
  <c r="G599" i="1" s="1"/>
  <c r="G600" i="1" a="1"/>
  <c r="G600" i="1" s="1"/>
  <c r="G601" i="1" a="1"/>
  <c r="G601" i="1"/>
  <c r="G602" i="1" a="1"/>
  <c r="G602" i="1" s="1"/>
  <c r="G603" i="1" a="1"/>
  <c r="G603" i="1" s="1"/>
  <c r="G604" i="1" a="1"/>
  <c r="G604" i="1" s="1"/>
  <c r="G605" i="1" a="1"/>
  <c r="G605" i="1" s="1"/>
  <c r="G606" i="1" a="1"/>
  <c r="G606" i="1" s="1"/>
  <c r="G607" i="1" a="1"/>
  <c r="G607" i="1" s="1"/>
  <c r="G608" i="1" a="1"/>
  <c r="G608" i="1" s="1"/>
  <c r="G609" i="1" a="1"/>
  <c r="G609" i="1"/>
  <c r="G610" i="1" a="1"/>
  <c r="G610" i="1" s="1"/>
  <c r="G611" i="1" a="1"/>
  <c r="G611" i="1" s="1"/>
  <c r="G612" i="1" a="1"/>
  <c r="G612" i="1" s="1"/>
  <c r="G613" i="1" a="1"/>
  <c r="G613" i="1" s="1"/>
  <c r="G614" i="1" a="1"/>
  <c r="G614" i="1" s="1"/>
  <c r="G615" i="1" a="1"/>
  <c r="G615" i="1" s="1"/>
  <c r="G616" i="1" a="1"/>
  <c r="G616" i="1" s="1"/>
  <c r="G617" i="1" a="1"/>
  <c r="G617" i="1"/>
  <c r="G618" i="1" a="1"/>
  <c r="G618" i="1" s="1"/>
  <c r="G619" i="1" a="1"/>
  <c r="G619" i="1" s="1"/>
  <c r="G620" i="1" a="1"/>
  <c r="G620" i="1" s="1"/>
  <c r="G621" i="1" a="1"/>
  <c r="G621" i="1" s="1"/>
  <c r="G622" i="1" a="1"/>
  <c r="G622" i="1" s="1"/>
  <c r="G623" i="1" a="1"/>
  <c r="G623" i="1" s="1"/>
  <c r="G624" i="1" a="1"/>
  <c r="G624" i="1" s="1"/>
  <c r="G625" i="1" a="1"/>
  <c r="G625" i="1"/>
  <c r="G626" i="1" a="1"/>
  <c r="G626" i="1" s="1"/>
  <c r="G627" i="1" a="1"/>
  <c r="G627" i="1" s="1"/>
  <c r="G628" i="1" a="1"/>
  <c r="G628" i="1" s="1"/>
  <c r="G629" i="1" a="1"/>
  <c r="G629" i="1" s="1"/>
  <c r="G630" i="1" a="1"/>
  <c r="G630" i="1" s="1"/>
  <c r="G631" i="1" a="1"/>
  <c r="G631" i="1" s="1"/>
  <c r="G632" i="1" a="1"/>
  <c r="G632" i="1" s="1"/>
  <c r="G633" i="1" a="1"/>
  <c r="G633" i="1"/>
  <c r="G634" i="1" a="1"/>
  <c r="G634" i="1" s="1"/>
  <c r="G635" i="1" a="1"/>
  <c r="G635" i="1" s="1"/>
  <c r="G636" i="1" a="1"/>
  <c r="G636" i="1" s="1"/>
  <c r="G637" i="1" a="1"/>
  <c r="G637" i="1" s="1"/>
  <c r="G638" i="1" a="1"/>
  <c r="G638" i="1" s="1"/>
  <c r="G639" i="1" a="1"/>
  <c r="G639" i="1" s="1"/>
  <c r="G640" i="1" a="1"/>
  <c r="G640" i="1" s="1"/>
  <c r="G641" i="1" a="1"/>
  <c r="G641" i="1"/>
  <c r="G642" i="1" a="1"/>
  <c r="G642" i="1" s="1"/>
  <c r="G643" i="1" a="1"/>
  <c r="G643" i="1" s="1"/>
  <c r="G644" i="1" a="1"/>
  <c r="G644" i="1" s="1"/>
  <c r="G645" i="1" a="1"/>
  <c r="G645" i="1" s="1"/>
  <c r="G646" i="1" a="1"/>
  <c r="G646" i="1" s="1"/>
  <c r="G647" i="1" a="1"/>
  <c r="G647" i="1" s="1"/>
  <c r="G648" i="1" a="1"/>
  <c r="G648" i="1" s="1"/>
  <c r="G649" i="1" a="1"/>
  <c r="G649" i="1"/>
  <c r="G650" i="1" a="1"/>
  <c r="G650" i="1" s="1"/>
  <c r="G651" i="1" a="1"/>
  <c r="G651" i="1" s="1"/>
  <c r="G652" i="1" a="1"/>
  <c r="G652" i="1" s="1"/>
  <c r="G653" i="1" a="1"/>
  <c r="G653" i="1" s="1"/>
  <c r="G654" i="1" a="1"/>
  <c r="G654" i="1" s="1"/>
  <c r="G655" i="1" a="1"/>
  <c r="G655" i="1" s="1"/>
  <c r="G656" i="1" a="1"/>
  <c r="G656" i="1" s="1"/>
  <c r="G657" i="1" a="1"/>
  <c r="G657" i="1"/>
  <c r="G658" i="1" a="1"/>
  <c r="G658" i="1" s="1"/>
  <c r="G659" i="1" a="1"/>
  <c r="G659" i="1" s="1"/>
  <c r="G660" i="1" a="1"/>
  <c r="G660" i="1" s="1"/>
  <c r="G661" i="1" a="1"/>
  <c r="G661" i="1" s="1"/>
  <c r="G662" i="1" a="1"/>
  <c r="G662" i="1" s="1"/>
  <c r="G663" i="1" a="1"/>
  <c r="G663" i="1" s="1"/>
  <c r="G664" i="1" a="1"/>
  <c r="G664" i="1" s="1"/>
  <c r="G665" i="1" a="1"/>
  <c r="G665" i="1"/>
  <c r="G666" i="1" a="1"/>
  <c r="G666" i="1" s="1"/>
  <c r="G667" i="1" a="1"/>
  <c r="G667" i="1" s="1"/>
  <c r="G668" i="1" a="1"/>
  <c r="G668" i="1" s="1"/>
  <c r="G669" i="1" a="1"/>
  <c r="G669" i="1" s="1"/>
  <c r="G670" i="1" a="1"/>
  <c r="G670" i="1" s="1"/>
  <c r="G671" i="1" a="1"/>
  <c r="G671" i="1" s="1"/>
  <c r="G672" i="1" a="1"/>
  <c r="G672" i="1" s="1"/>
  <c r="G673" i="1" a="1"/>
  <c r="G673" i="1"/>
  <c r="G674" i="1" a="1"/>
  <c r="G674" i="1" s="1"/>
  <c r="G675" i="1" a="1"/>
  <c r="G675" i="1" s="1"/>
  <c r="G676" i="1" a="1"/>
  <c r="G676" i="1" s="1"/>
  <c r="G677" i="1" a="1"/>
  <c r="G677" i="1" s="1"/>
  <c r="G678" i="1" a="1"/>
  <c r="G678" i="1" s="1"/>
  <c r="G679" i="1" a="1"/>
  <c r="G679" i="1" s="1"/>
  <c r="G680" i="1" a="1"/>
  <c r="G680" i="1" s="1"/>
  <c r="G681" i="1" a="1"/>
  <c r="G681" i="1"/>
  <c r="G682" i="1" a="1"/>
  <c r="G682" i="1" s="1"/>
  <c r="G683" i="1" a="1"/>
  <c r="G683" i="1" s="1"/>
  <c r="G684" i="1" a="1"/>
  <c r="G684" i="1" s="1"/>
  <c r="G685" i="1" a="1"/>
  <c r="G685" i="1" s="1"/>
  <c r="G686" i="1" a="1"/>
  <c r="G686" i="1" s="1"/>
  <c r="G687" i="1" a="1"/>
  <c r="G687" i="1" s="1"/>
  <c r="G688" i="1" a="1"/>
  <c r="G688" i="1" s="1"/>
  <c r="G689" i="1" a="1"/>
  <c r="G689" i="1"/>
  <c r="G690" i="1" a="1"/>
  <c r="G690" i="1" s="1"/>
  <c r="G691" i="1" a="1"/>
  <c r="G691" i="1" s="1"/>
  <c r="G692" i="1" a="1"/>
  <c r="G692" i="1" s="1"/>
  <c r="G693" i="1" a="1"/>
  <c r="G693" i="1" s="1"/>
  <c r="G694" i="1" a="1"/>
  <c r="G694" i="1" s="1"/>
  <c r="G695" i="1" a="1"/>
  <c r="G695" i="1" s="1"/>
  <c r="G696" i="1" a="1"/>
  <c r="G696" i="1" s="1"/>
  <c r="G697" i="1" a="1"/>
  <c r="G697" i="1"/>
  <c r="G698" i="1" a="1"/>
  <c r="G698" i="1" s="1"/>
  <c r="G699" i="1" a="1"/>
  <c r="G699" i="1" s="1"/>
  <c r="G700" i="1" a="1"/>
  <c r="G700" i="1" s="1"/>
  <c r="G701" i="1" a="1"/>
  <c r="G701" i="1" s="1"/>
  <c r="G702" i="1" a="1"/>
  <c r="G702" i="1" s="1"/>
  <c r="G703" i="1" a="1"/>
  <c r="G703" i="1" s="1"/>
  <c r="G704" i="1" a="1"/>
  <c r="G704" i="1" s="1"/>
  <c r="G705" i="1" a="1"/>
  <c r="G705" i="1"/>
  <c r="G706" i="1" a="1"/>
  <c r="G706" i="1" s="1"/>
  <c r="G707" i="1" a="1"/>
  <c r="G707" i="1" s="1"/>
  <c r="G708" i="1" a="1"/>
  <c r="G708" i="1" s="1"/>
  <c r="G709" i="1" a="1"/>
  <c r="G709" i="1" s="1"/>
  <c r="G710" i="1" a="1"/>
  <c r="G710" i="1" s="1"/>
  <c r="G711" i="1" a="1"/>
  <c r="G711" i="1" s="1"/>
  <c r="G712" i="1" a="1"/>
  <c r="G712" i="1" s="1"/>
  <c r="G713" i="1" a="1"/>
  <c r="G713" i="1"/>
  <c r="G714" i="1" a="1"/>
  <c r="G714" i="1" s="1"/>
  <c r="G715" i="1" a="1"/>
  <c r="G715" i="1" s="1"/>
  <c r="G716" i="1" a="1"/>
  <c r="G716" i="1" s="1"/>
  <c r="G717" i="1" a="1"/>
  <c r="G717" i="1" s="1"/>
  <c r="G718" i="1" a="1"/>
  <c r="G718" i="1" s="1"/>
  <c r="G719" i="1" a="1"/>
  <c r="G719" i="1" s="1"/>
  <c r="G720" i="1" a="1"/>
  <c r="G720" i="1" s="1"/>
  <c r="G721" i="1" a="1"/>
  <c r="G721" i="1"/>
  <c r="G722" i="1" a="1"/>
  <c r="G722" i="1" s="1"/>
  <c r="G723" i="1" a="1"/>
  <c r="G723" i="1" s="1"/>
  <c r="G724" i="1" a="1"/>
  <c r="G724" i="1" s="1"/>
  <c r="G725" i="1" a="1"/>
  <c r="G725" i="1" s="1"/>
  <c r="G726" i="1" a="1"/>
  <c r="G726" i="1" s="1"/>
  <c r="G727" i="1" a="1"/>
  <c r="G727" i="1" s="1"/>
  <c r="G728" i="1" a="1"/>
  <c r="G728" i="1" s="1"/>
  <c r="G729" i="1" a="1"/>
  <c r="G729" i="1"/>
  <c r="G730" i="1" a="1"/>
  <c r="G730" i="1" s="1"/>
  <c r="G731" i="1" a="1"/>
  <c r="G731" i="1" s="1"/>
  <c r="G732" i="1" a="1"/>
  <c r="G732" i="1" s="1"/>
  <c r="G733" i="1" a="1"/>
  <c r="G733" i="1" s="1"/>
  <c r="G734" i="1" a="1"/>
  <c r="G734" i="1" s="1"/>
  <c r="G735" i="1" a="1"/>
  <c r="G735" i="1" s="1"/>
  <c r="G736" i="1" a="1"/>
  <c r="G736" i="1" s="1"/>
  <c r="G737" i="1" a="1"/>
  <c r="G737" i="1"/>
  <c r="G738" i="1" a="1"/>
  <c r="G738" i="1" s="1"/>
  <c r="G739" i="1" a="1"/>
  <c r="G739" i="1" s="1"/>
  <c r="G740" i="1" a="1"/>
  <c r="G740" i="1" s="1"/>
  <c r="G741" i="1" a="1"/>
  <c r="G741" i="1" s="1"/>
  <c r="G742" i="1" a="1"/>
  <c r="G742" i="1" s="1"/>
  <c r="G743" i="1" a="1"/>
  <c r="G743" i="1" s="1"/>
  <c r="G744" i="1" a="1"/>
  <c r="G744" i="1" s="1"/>
  <c r="G745" i="1" a="1"/>
  <c r="G745" i="1"/>
  <c r="G746" i="1" a="1"/>
  <c r="G746" i="1" s="1"/>
  <c r="G747" i="1" a="1"/>
  <c r="G747" i="1" s="1"/>
  <c r="G748" i="1" a="1"/>
  <c r="G748" i="1" s="1"/>
  <c r="G749" i="1" a="1"/>
  <c r="G749" i="1" s="1"/>
  <c r="G750" i="1" a="1"/>
  <c r="G750" i="1" s="1"/>
  <c r="G751" i="1" a="1"/>
  <c r="G751" i="1" s="1"/>
  <c r="G752" i="1" a="1"/>
  <c r="G752" i="1" s="1"/>
  <c r="G753" i="1" a="1"/>
  <c r="G753" i="1"/>
  <c r="G754" i="1" a="1"/>
  <c r="G754" i="1" s="1"/>
  <c r="G755" i="1" a="1"/>
  <c r="G755" i="1" s="1"/>
  <c r="G756" i="1" a="1"/>
  <c r="G756" i="1" s="1"/>
  <c r="G757" i="1" a="1"/>
  <c r="G757" i="1" s="1"/>
  <c r="G758" i="1" a="1"/>
  <c r="G758" i="1" s="1"/>
  <c r="G759" i="1" a="1"/>
  <c r="G759" i="1" s="1"/>
  <c r="G760" i="1" a="1"/>
  <c r="G760" i="1" s="1"/>
  <c r="G761" i="1" a="1"/>
  <c r="G761" i="1"/>
  <c r="G762" i="1" a="1"/>
  <c r="G762" i="1" s="1"/>
  <c r="G763" i="1" a="1"/>
  <c r="G763" i="1" s="1"/>
  <c r="G764" i="1" a="1"/>
  <c r="G764" i="1" s="1"/>
  <c r="G765" i="1" a="1"/>
  <c r="G765" i="1" s="1"/>
  <c r="G766" i="1" a="1"/>
  <c r="G766" i="1" s="1"/>
  <c r="G767" i="1" a="1"/>
  <c r="G767" i="1" s="1"/>
  <c r="G768" i="1" a="1"/>
  <c r="G768" i="1" s="1"/>
  <c r="G769" i="1" a="1"/>
  <c r="G769" i="1"/>
  <c r="G770" i="1" a="1"/>
  <c r="G770" i="1" s="1"/>
  <c r="G771" i="1" a="1"/>
  <c r="G771" i="1" s="1"/>
  <c r="G772" i="1" a="1"/>
  <c r="G772" i="1" s="1"/>
  <c r="G773" i="1" a="1"/>
  <c r="G773" i="1" s="1"/>
  <c r="G774" i="1" a="1"/>
  <c r="G774" i="1" s="1"/>
  <c r="G775" i="1" a="1"/>
  <c r="G775" i="1" s="1"/>
  <c r="G776" i="1" a="1"/>
  <c r="G776" i="1" s="1"/>
  <c r="G777" i="1" a="1"/>
  <c r="G777" i="1"/>
  <c r="G778" i="1" a="1"/>
  <c r="G778" i="1" s="1"/>
  <c r="G779" i="1" a="1"/>
  <c r="G779" i="1" s="1"/>
  <c r="G780" i="1" a="1"/>
  <c r="G780" i="1" s="1"/>
  <c r="G781" i="1" a="1"/>
  <c r="G781" i="1" s="1"/>
  <c r="G782" i="1" a="1"/>
  <c r="G782" i="1" s="1"/>
  <c r="G783" i="1" a="1"/>
  <c r="G783" i="1" s="1"/>
  <c r="G784" i="1" a="1"/>
  <c r="G784" i="1" s="1"/>
  <c r="G785" i="1" a="1"/>
  <c r="G785" i="1"/>
  <c r="G786" i="1" a="1"/>
  <c r="G786" i="1" s="1"/>
  <c r="G787" i="1" a="1"/>
  <c r="G787" i="1" s="1"/>
  <c r="G788" i="1" a="1"/>
  <c r="G788" i="1" s="1"/>
  <c r="G789" i="1" a="1"/>
  <c r="G789" i="1" s="1"/>
  <c r="G790" i="1" a="1"/>
  <c r="G790" i="1" s="1"/>
  <c r="G791" i="1" a="1"/>
  <c r="G791" i="1" s="1"/>
  <c r="G792" i="1" a="1"/>
  <c r="G792" i="1" s="1"/>
  <c r="G793" i="1" a="1"/>
  <c r="G793" i="1"/>
  <c r="G794" i="1" a="1"/>
  <c r="G794" i="1" s="1"/>
  <c r="G795" i="1" a="1"/>
  <c r="G795" i="1" s="1"/>
  <c r="G796" i="1" a="1"/>
  <c r="G796" i="1" s="1"/>
  <c r="G797" i="1" a="1"/>
  <c r="G797" i="1" s="1"/>
  <c r="G798" i="1" a="1"/>
  <c r="G798" i="1" s="1"/>
  <c r="G799" i="1" a="1"/>
  <c r="G799" i="1" s="1"/>
  <c r="G800" i="1" a="1"/>
  <c r="G800" i="1" s="1"/>
  <c r="G801" i="1" a="1"/>
  <c r="G801" i="1"/>
  <c r="G802" i="1" a="1"/>
  <c r="G802" i="1" s="1"/>
  <c r="G803" i="1" a="1"/>
  <c r="G803" i="1" s="1"/>
  <c r="G804" i="1" a="1"/>
  <c r="G804" i="1" s="1"/>
  <c r="G805" i="1" a="1"/>
  <c r="G805" i="1" s="1"/>
  <c r="G806" i="1" a="1"/>
  <c r="G806" i="1" s="1"/>
  <c r="G807" i="1" a="1"/>
  <c r="G807" i="1" s="1"/>
  <c r="G808" i="1" a="1"/>
  <c r="G808" i="1" s="1"/>
  <c r="G809" i="1" a="1"/>
  <c r="G809" i="1"/>
  <c r="G810" i="1" a="1"/>
  <c r="G810" i="1" s="1"/>
  <c r="G811" i="1" a="1"/>
  <c r="G811" i="1" s="1"/>
  <c r="G812" i="1" a="1"/>
  <c r="G812" i="1" s="1"/>
  <c r="G813" i="1" a="1"/>
  <c r="G813" i="1" s="1"/>
  <c r="G814" i="1" a="1"/>
  <c r="G814" i="1" s="1"/>
  <c r="G815" i="1" a="1"/>
  <c r="G815" i="1" s="1"/>
  <c r="G816" i="1" a="1"/>
  <c r="G816" i="1" s="1"/>
  <c r="G817" i="1" a="1"/>
  <c r="G817" i="1"/>
  <c r="G818" i="1" a="1"/>
  <c r="G818" i="1" s="1"/>
  <c r="G819" i="1" a="1"/>
  <c r="G819" i="1" s="1"/>
  <c r="G820" i="1" a="1"/>
  <c r="G820" i="1" s="1"/>
  <c r="G821" i="1" a="1"/>
  <c r="G821" i="1" s="1"/>
  <c r="G822" i="1" a="1"/>
  <c r="G822" i="1" s="1"/>
  <c r="G823" i="1" a="1"/>
  <c r="G823" i="1" s="1"/>
  <c r="G824" i="1" a="1"/>
  <c r="G824" i="1" s="1"/>
  <c r="G825" i="1" a="1"/>
  <c r="G825" i="1"/>
  <c r="G826" i="1" a="1"/>
  <c r="G826" i="1" s="1"/>
  <c r="G827" i="1" a="1"/>
  <c r="G827" i="1" s="1"/>
  <c r="G828" i="1" a="1"/>
  <c r="G828" i="1" s="1"/>
  <c r="G829" i="1" a="1"/>
  <c r="G829" i="1" s="1"/>
  <c r="G830" i="1" a="1"/>
  <c r="G830" i="1" s="1"/>
  <c r="G831" i="1" a="1"/>
  <c r="G831" i="1" s="1"/>
  <c r="G832" i="1" a="1"/>
  <c r="G832" i="1" s="1"/>
  <c r="G833" i="1" a="1"/>
  <c r="G833" i="1"/>
  <c r="G834" i="1" a="1"/>
  <c r="G834" i="1" s="1"/>
  <c r="G835" i="1" a="1"/>
  <c r="G835" i="1" s="1"/>
  <c r="G836" i="1" a="1"/>
  <c r="G836" i="1" s="1"/>
  <c r="G837" i="1" a="1"/>
  <c r="G837" i="1"/>
  <c r="G838" i="1" a="1"/>
  <c r="G838" i="1" s="1"/>
  <c r="G839" i="1" a="1"/>
  <c r="G839" i="1" s="1"/>
  <c r="G840" i="1" a="1"/>
  <c r="G840" i="1" s="1"/>
  <c r="G841" i="1" a="1"/>
  <c r="G841" i="1"/>
  <c r="G842" i="1" a="1"/>
  <c r="G842" i="1" s="1"/>
  <c r="G843" i="1" a="1"/>
  <c r="G843" i="1" s="1"/>
  <c r="G844" i="1" a="1"/>
  <c r="G844" i="1" s="1"/>
  <c r="G845" i="1" a="1"/>
  <c r="G845" i="1"/>
  <c r="G846" i="1" a="1"/>
  <c r="G846" i="1" s="1"/>
  <c r="G847" i="1" a="1"/>
  <c r="G847" i="1" s="1"/>
  <c r="G848" i="1" a="1"/>
  <c r="G848" i="1" s="1"/>
  <c r="G849" i="1" a="1"/>
  <c r="G849" i="1"/>
  <c r="G850" i="1" a="1"/>
  <c r="G850" i="1" s="1"/>
  <c r="G851" i="1" a="1"/>
  <c r="G851" i="1" s="1"/>
  <c r="G852" i="1" a="1"/>
  <c r="G852" i="1" s="1"/>
  <c r="G853" i="1" a="1"/>
  <c r="G853" i="1"/>
  <c r="G854" i="1" a="1"/>
  <c r="G854" i="1" s="1"/>
  <c r="G855" i="1" a="1"/>
  <c r="G855" i="1" s="1"/>
  <c r="G856" i="1" a="1"/>
  <c r="G856" i="1" s="1"/>
  <c r="G857" i="1" a="1"/>
  <c r="G857" i="1"/>
  <c r="G858" i="1" a="1"/>
  <c r="G858" i="1" s="1"/>
  <c r="G859" i="1" a="1"/>
  <c r="G859" i="1" s="1"/>
  <c r="G860" i="1" a="1"/>
  <c r="G860" i="1" s="1"/>
  <c r="G861" i="1" a="1"/>
  <c r="G861" i="1"/>
  <c r="G862" i="1" a="1"/>
  <c r="G862" i="1" s="1"/>
  <c r="G863" i="1" a="1"/>
  <c r="G863" i="1" s="1"/>
  <c r="G864" i="1" a="1"/>
  <c r="G864" i="1" s="1"/>
  <c r="G865" i="1" a="1"/>
  <c r="G865" i="1"/>
  <c r="G866" i="1" a="1"/>
  <c r="G866" i="1" s="1"/>
  <c r="G867" i="1" a="1"/>
  <c r="G867" i="1" s="1"/>
  <c r="G868" i="1" a="1"/>
  <c r="G868" i="1" s="1"/>
  <c r="G869" i="1" a="1"/>
  <c r="G869" i="1"/>
  <c r="G870" i="1" a="1"/>
  <c r="G870" i="1" s="1"/>
  <c r="G871" i="1" a="1"/>
  <c r="G871" i="1" s="1"/>
  <c r="G872" i="1" a="1"/>
  <c r="G872" i="1" s="1"/>
  <c r="G873" i="1" a="1"/>
  <c r="G873" i="1"/>
  <c r="G874" i="1" a="1"/>
  <c r="G874" i="1" s="1"/>
  <c r="G875" i="1" a="1"/>
  <c r="G875" i="1" s="1"/>
  <c r="G876" i="1" a="1"/>
  <c r="G876" i="1" s="1"/>
  <c r="G877" i="1" a="1"/>
  <c r="G877" i="1"/>
  <c r="G878" i="1" a="1"/>
  <c r="G878" i="1" s="1"/>
  <c r="G879" i="1" a="1"/>
  <c r="G879" i="1" s="1"/>
  <c r="G880" i="1" a="1"/>
  <c r="G880" i="1" s="1"/>
  <c r="G881" i="1" a="1"/>
  <c r="G881" i="1"/>
  <c r="G882" i="1" a="1"/>
  <c r="G882" i="1" s="1"/>
  <c r="G883" i="1" a="1"/>
  <c r="G883" i="1" s="1"/>
  <c r="G884" i="1" a="1"/>
  <c r="G884" i="1" s="1"/>
  <c r="G885" i="1" a="1"/>
  <c r="G885" i="1"/>
  <c r="G886" i="1" a="1"/>
  <c r="G886" i="1" s="1"/>
  <c r="G887" i="1" a="1"/>
  <c r="G887" i="1" s="1"/>
  <c r="G888" i="1" a="1"/>
  <c r="G888" i="1" s="1"/>
  <c r="G889" i="1" a="1"/>
  <c r="G889" i="1"/>
  <c r="G890" i="1" a="1"/>
  <c r="G890" i="1" s="1"/>
  <c r="G891" i="1" a="1"/>
  <c r="G891" i="1" s="1"/>
  <c r="G892" i="1" a="1"/>
  <c r="G892" i="1" s="1"/>
  <c r="G893" i="1" a="1"/>
  <c r="G893" i="1"/>
  <c r="G894" i="1" a="1"/>
  <c r="G894" i="1" s="1"/>
  <c r="G895" i="1" a="1"/>
  <c r="G895" i="1" s="1"/>
  <c r="G896" i="1" a="1"/>
  <c r="G896" i="1" s="1"/>
  <c r="G897" i="1" a="1"/>
  <c r="G897" i="1"/>
  <c r="G898" i="1" a="1"/>
  <c r="G898" i="1" s="1"/>
  <c r="G899" i="1" a="1"/>
  <c r="G899" i="1" s="1"/>
  <c r="G900" i="1" a="1"/>
  <c r="G900" i="1" s="1"/>
  <c r="G901" i="1" a="1"/>
  <c r="G901" i="1"/>
  <c r="G902" i="1" a="1"/>
  <c r="G902" i="1" s="1"/>
  <c r="G903" i="1" a="1"/>
  <c r="G903" i="1" s="1"/>
  <c r="G904" i="1" a="1"/>
  <c r="G904" i="1" s="1"/>
  <c r="G905" i="1" a="1"/>
  <c r="G905" i="1"/>
  <c r="G906" i="1" a="1"/>
  <c r="G906" i="1" s="1"/>
  <c r="G907" i="1" a="1"/>
  <c r="G907" i="1" s="1"/>
  <c r="G908" i="1" a="1"/>
  <c r="G908" i="1" s="1"/>
  <c r="G909" i="1" a="1"/>
  <c r="G909" i="1"/>
  <c r="G910" i="1" a="1"/>
  <c r="G910" i="1" s="1"/>
  <c r="G911" i="1" a="1"/>
  <c r="G911" i="1" s="1"/>
  <c r="G912" i="1" a="1"/>
  <c r="G912" i="1" s="1"/>
  <c r="G913" i="1" a="1"/>
  <c r="G913" i="1"/>
  <c r="G914" i="1" a="1"/>
  <c r="G914" i="1" s="1"/>
  <c r="G915" i="1" a="1"/>
  <c r="G915" i="1" s="1"/>
  <c r="G916" i="1" a="1"/>
  <c r="G916" i="1" s="1"/>
  <c r="G917" i="1" a="1"/>
  <c r="G917" i="1"/>
  <c r="G918" i="1" a="1"/>
  <c r="G918" i="1" s="1"/>
  <c r="G919" i="1" a="1"/>
  <c r="G919" i="1" s="1"/>
  <c r="G920" i="1" a="1"/>
  <c r="G920" i="1" s="1"/>
  <c r="G921" i="1" a="1"/>
  <c r="G921" i="1"/>
  <c r="G922" i="1" a="1"/>
  <c r="G922" i="1" s="1"/>
  <c r="G923" i="1" a="1"/>
  <c r="G923" i="1" s="1"/>
  <c r="G924" i="1" a="1"/>
  <c r="G924" i="1" s="1"/>
  <c r="G925" i="1" a="1"/>
  <c r="G925" i="1"/>
  <c r="G926" i="1" a="1"/>
  <c r="G926" i="1" s="1"/>
  <c r="G927" i="1" a="1"/>
  <c r="G927" i="1" s="1"/>
  <c r="G928" i="1" a="1"/>
  <c r="G928" i="1" s="1"/>
  <c r="G929" i="1" a="1"/>
  <c r="G929" i="1"/>
  <c r="G930" i="1" a="1"/>
  <c r="G930" i="1" s="1"/>
  <c r="G931" i="1" a="1"/>
  <c r="G931" i="1" s="1"/>
  <c r="G932" i="1" a="1"/>
  <c r="G932" i="1" s="1"/>
  <c r="G933" i="1" a="1"/>
  <c r="G933" i="1"/>
  <c r="G934" i="1" a="1"/>
  <c r="G934" i="1" s="1"/>
  <c r="G935" i="1" a="1"/>
  <c r="G935" i="1" s="1"/>
  <c r="G936" i="1" a="1"/>
  <c r="G936" i="1" s="1"/>
  <c r="G937" i="1" a="1"/>
  <c r="G937" i="1"/>
  <c r="G938" i="1" a="1"/>
  <c r="G938" i="1" s="1"/>
  <c r="G939" i="1" a="1"/>
  <c r="G939" i="1" s="1"/>
  <c r="G940" i="1" a="1"/>
  <c r="G940" i="1" s="1"/>
  <c r="G941" i="1" a="1"/>
  <c r="G941" i="1"/>
  <c r="G942" i="1" a="1"/>
  <c r="G942" i="1" s="1"/>
  <c r="G943" i="1" a="1"/>
  <c r="G943" i="1" s="1"/>
  <c r="G944" i="1" a="1"/>
  <c r="G944" i="1" s="1"/>
  <c r="G945" i="1" a="1"/>
  <c r="G945" i="1"/>
  <c r="G946" i="1" a="1"/>
  <c r="G946" i="1" s="1"/>
  <c r="G947" i="1" a="1"/>
  <c r="G947" i="1" s="1"/>
  <c r="G948" i="1" a="1"/>
  <c r="G948" i="1" s="1"/>
  <c r="G949" i="1" a="1"/>
  <c r="G949" i="1"/>
  <c r="G950" i="1" a="1"/>
  <c r="G950" i="1" s="1"/>
  <c r="G951" i="1" a="1"/>
  <c r="G951" i="1" s="1"/>
  <c r="G952" i="1" a="1"/>
  <c r="G952" i="1" s="1"/>
  <c r="G953" i="1" a="1"/>
  <c r="G953" i="1"/>
  <c r="G954" i="1" a="1"/>
  <c r="G954" i="1" s="1"/>
  <c r="G955" i="1" a="1"/>
  <c r="G955" i="1" s="1"/>
  <c r="G956" i="1" a="1"/>
  <c r="G956" i="1" s="1"/>
  <c r="G957" i="1" a="1"/>
  <c r="G957" i="1"/>
  <c r="G958" i="1" a="1"/>
  <c r="G958" i="1" s="1"/>
  <c r="G959" i="1" a="1"/>
  <c r="G959" i="1" s="1"/>
  <c r="G960" i="1" a="1"/>
  <c r="G960" i="1" s="1"/>
  <c r="G961" i="1" a="1"/>
  <c r="G961" i="1"/>
  <c r="G962" i="1" a="1"/>
  <c r="G962" i="1" s="1"/>
  <c r="G963" i="1" a="1"/>
  <c r="G963" i="1" s="1"/>
  <c r="G964" i="1" a="1"/>
  <c r="G964" i="1" s="1"/>
  <c r="G965" i="1" a="1"/>
  <c r="G965" i="1"/>
  <c r="G966" i="1" a="1"/>
  <c r="G966" i="1" s="1"/>
  <c r="G967" i="1" a="1"/>
  <c r="G967" i="1" s="1"/>
  <c r="G968" i="1" a="1"/>
  <c r="G968" i="1" s="1"/>
  <c r="G969" i="1" a="1"/>
  <c r="G969" i="1"/>
  <c r="G970" i="1" a="1"/>
  <c r="G970" i="1" s="1"/>
  <c r="G971" i="1" a="1"/>
  <c r="G971" i="1" s="1"/>
  <c r="G972" i="1" a="1"/>
  <c r="G972" i="1" s="1"/>
  <c r="G973" i="1" a="1"/>
  <c r="G973" i="1"/>
  <c r="G974" i="1" a="1"/>
  <c r="G974" i="1" s="1"/>
  <c r="G975" i="1" a="1"/>
  <c r="G975" i="1" s="1"/>
  <c r="G976" i="1" a="1"/>
  <c r="G976" i="1" s="1"/>
  <c r="G977" i="1" a="1"/>
  <c r="G977" i="1"/>
  <c r="G978" i="1" a="1"/>
  <c r="G978" i="1" s="1"/>
  <c r="G979" i="1" a="1"/>
  <c r="G979" i="1" s="1"/>
  <c r="G980" i="1" a="1"/>
  <c r="G980" i="1" s="1"/>
  <c r="G981" i="1" a="1"/>
  <c r="G981" i="1"/>
  <c r="G982" i="1" a="1"/>
  <c r="G982" i="1" s="1"/>
  <c r="G983" i="1" a="1"/>
  <c r="G983" i="1" s="1"/>
  <c r="G984" i="1" a="1"/>
  <c r="G984" i="1" s="1"/>
  <c r="G985" i="1" a="1"/>
  <c r="G985" i="1"/>
  <c r="G986" i="1" a="1"/>
  <c r="G986" i="1" s="1"/>
  <c r="G987" i="1" a="1"/>
  <c r="G987" i="1" s="1"/>
  <c r="G988" i="1" a="1"/>
  <c r="G988" i="1" s="1"/>
  <c r="G989" i="1" a="1"/>
  <c r="G989" i="1"/>
  <c r="G990" i="1" a="1"/>
  <c r="G990" i="1" s="1"/>
  <c r="G991" i="1" a="1"/>
  <c r="G991" i="1" s="1"/>
  <c r="G992" i="1" a="1"/>
  <c r="G992" i="1" s="1"/>
  <c r="G993" i="1" a="1"/>
  <c r="G993" i="1"/>
  <c r="G994" i="1" a="1"/>
  <c r="G994" i="1" s="1"/>
  <c r="G995" i="1" a="1"/>
  <c r="G995" i="1" s="1"/>
  <c r="G996" i="1" a="1"/>
  <c r="G996" i="1" s="1"/>
  <c r="G997" i="1" a="1"/>
  <c r="G997" i="1"/>
  <c r="G998" i="1" a="1"/>
  <c r="G998" i="1" s="1"/>
  <c r="G999" i="1" a="1"/>
  <c r="G999" i="1" s="1"/>
  <c r="G1000" i="1" a="1"/>
  <c r="G1000" i="1" s="1"/>
  <c r="G1001" i="1" a="1"/>
  <c r="G1001" i="1"/>
  <c r="G1002" i="1" a="1"/>
  <c r="G1002" i="1" s="1"/>
  <c r="G1003" i="1" a="1"/>
  <c r="G1003" i="1" s="1"/>
  <c r="G1004" i="1" a="1"/>
  <c r="G1004" i="1" s="1"/>
  <c r="G1005" i="1" a="1"/>
  <c r="G1005" i="1"/>
  <c r="G1006" i="1" a="1"/>
  <c r="G1006" i="1" s="1"/>
  <c r="G1007" i="1" a="1"/>
  <c r="G1007" i="1" s="1"/>
  <c r="G1008" i="1" a="1"/>
  <c r="G1008" i="1" s="1"/>
  <c r="G1009" i="1" a="1"/>
  <c r="G1009" i="1"/>
  <c r="G1010" i="1" a="1"/>
  <c r="G1010" i="1" s="1"/>
  <c r="G1011" i="1" a="1"/>
  <c r="G1011" i="1" s="1"/>
  <c r="AB1011" i="1" s="1" a="1"/>
  <c r="AB1011" i="1" s="1"/>
  <c r="G1012" i="1" a="1"/>
  <c r="G1012" i="1" s="1"/>
  <c r="G1013" i="1" a="1"/>
  <c r="G1013" i="1"/>
  <c r="G1014" i="1" a="1"/>
  <c r="G1014" i="1" s="1"/>
  <c r="G1015" i="1" a="1"/>
  <c r="G1015" i="1" s="1"/>
  <c r="G1016" i="1" a="1"/>
  <c r="G1016" i="1" s="1"/>
  <c r="G1017" i="1" a="1"/>
  <c r="G1017" i="1"/>
  <c r="G1018" i="1" a="1"/>
  <c r="G1018" i="1" s="1"/>
  <c r="G1019" i="1" a="1"/>
  <c r="G1019" i="1" s="1"/>
  <c r="G1020" i="1" a="1"/>
  <c r="G1020" i="1" s="1"/>
  <c r="G1021" i="1" a="1"/>
  <c r="G1021" i="1"/>
  <c r="G1022" i="1" a="1"/>
  <c r="G1022" i="1" s="1"/>
  <c r="G1023" i="1" a="1"/>
  <c r="G1023" i="1" s="1"/>
  <c r="G1024" i="1" a="1"/>
  <c r="G1024" i="1" s="1"/>
  <c r="G1025" i="1" a="1"/>
  <c r="G1025" i="1"/>
  <c r="G1026" i="1" a="1"/>
  <c r="G1026" i="1" s="1"/>
  <c r="G1027" i="1" a="1"/>
  <c r="G1027" i="1" s="1"/>
  <c r="AB1027" i="1" s="1" a="1"/>
  <c r="AB1027" i="1" s="1"/>
  <c r="G1028" i="1" a="1"/>
  <c r="G1028" i="1" s="1"/>
  <c r="G1029" i="1" a="1"/>
  <c r="G1029" i="1"/>
  <c r="G1030" i="1" a="1"/>
  <c r="G1030" i="1" s="1"/>
  <c r="G1031" i="1" a="1"/>
  <c r="G1031" i="1" s="1"/>
  <c r="G1032" i="1" a="1"/>
  <c r="G1032" i="1" s="1"/>
  <c r="G1033" i="1" a="1"/>
  <c r="G1033" i="1"/>
  <c r="G1034" i="1" a="1"/>
  <c r="G1034" i="1" s="1"/>
  <c r="G1035" i="1" a="1"/>
  <c r="G1035" i="1" s="1"/>
  <c r="G1036" i="1" a="1"/>
  <c r="G1036" i="1" s="1"/>
  <c r="G1037" i="1" a="1"/>
  <c r="G1037" i="1"/>
  <c r="G1038" i="1" a="1"/>
  <c r="G1038" i="1" s="1"/>
  <c r="G1039" i="1" a="1"/>
  <c r="G1039" i="1" s="1"/>
  <c r="G1040" i="1" a="1"/>
  <c r="G1040" i="1" s="1"/>
  <c r="G1041" i="1" a="1"/>
  <c r="G1041" i="1"/>
  <c r="G1042" i="1" a="1"/>
  <c r="G1042" i="1" s="1"/>
  <c r="G1043" i="1" a="1"/>
  <c r="G1043" i="1" s="1"/>
  <c r="AB1043" i="1" s="1" a="1"/>
  <c r="AB1043" i="1" s="1"/>
  <c r="G1044" i="1" a="1"/>
  <c r="G1044" i="1" s="1"/>
  <c r="G1045" i="1" a="1"/>
  <c r="G1045" i="1"/>
  <c r="G1046" i="1" a="1"/>
  <c r="G1046" i="1" s="1"/>
  <c r="G1047" i="1" a="1"/>
  <c r="G1047" i="1" s="1"/>
  <c r="G1048" i="1" a="1"/>
  <c r="G1048" i="1" s="1"/>
  <c r="G1049" i="1" a="1"/>
  <c r="G1049" i="1"/>
  <c r="G1050" i="1" a="1"/>
  <c r="G1050" i="1" s="1"/>
  <c r="G1051" i="1" a="1"/>
  <c r="G1051" i="1" s="1"/>
  <c r="G1052" i="1" a="1"/>
  <c r="G1052" i="1" s="1"/>
  <c r="G1053" i="1" a="1"/>
  <c r="G1053" i="1"/>
  <c r="G1054" i="1" a="1"/>
  <c r="G1054" i="1" s="1"/>
  <c r="G1055" i="1" a="1"/>
  <c r="G1055" i="1" s="1"/>
  <c r="G1056" i="1" a="1"/>
  <c r="G1056" i="1" s="1"/>
  <c r="G1057" i="1" a="1"/>
  <c r="G1057" i="1"/>
  <c r="G1058" i="1" a="1"/>
  <c r="G1058" i="1" s="1"/>
  <c r="G1059" i="1" a="1"/>
  <c r="G1059" i="1" s="1"/>
  <c r="AB1059" i="1" s="1" a="1"/>
  <c r="AB1059" i="1" s="1"/>
  <c r="G1060" i="1" a="1"/>
  <c r="G1060" i="1" s="1"/>
  <c r="G1061" i="1" a="1"/>
  <c r="G1061" i="1"/>
  <c r="G1062" i="1" a="1"/>
  <c r="G1062" i="1" s="1"/>
  <c r="G1063" i="1" a="1"/>
  <c r="G1063" i="1" s="1"/>
  <c r="G1064" i="1" a="1"/>
  <c r="G1064" i="1" s="1"/>
  <c r="G1065" i="1" a="1"/>
  <c r="G1065" i="1"/>
  <c r="G1066" i="1" a="1"/>
  <c r="G1066" i="1" s="1"/>
  <c r="G1067" i="1" a="1"/>
  <c r="G1067" i="1" s="1"/>
  <c r="G1068" i="1" a="1"/>
  <c r="G1068" i="1" s="1"/>
  <c r="G1069" i="1" a="1"/>
  <c r="G1069" i="1"/>
  <c r="G1070" i="1" a="1"/>
  <c r="G1070" i="1" s="1"/>
  <c r="G1071" i="1" a="1"/>
  <c r="G1071" i="1" s="1"/>
  <c r="G1072" i="1" a="1"/>
  <c r="G1072" i="1" s="1"/>
  <c r="G1073" i="1" a="1"/>
  <c r="G1073" i="1"/>
  <c r="G1074" i="1" a="1"/>
  <c r="G1074" i="1" s="1"/>
  <c r="G1075" i="1" a="1"/>
  <c r="G1075" i="1" s="1"/>
  <c r="AB1075" i="1" s="1" a="1"/>
  <c r="AB1075" i="1" s="1"/>
  <c r="G1076" i="1" a="1"/>
  <c r="G1076" i="1" s="1"/>
  <c r="G1077" i="1" a="1"/>
  <c r="G1077" i="1"/>
  <c r="G1078" i="1" a="1"/>
  <c r="G1078" i="1" s="1"/>
  <c r="G1079" i="1" a="1"/>
  <c r="G1079" i="1" s="1"/>
  <c r="G1080" i="1" a="1"/>
  <c r="G1080" i="1" s="1"/>
  <c r="G1081" i="1" a="1"/>
  <c r="G1081" i="1"/>
  <c r="G1082" i="1" a="1"/>
  <c r="G1082" i="1" s="1"/>
  <c r="G1083" i="1" a="1"/>
  <c r="G1083" i="1" s="1"/>
  <c r="G1084" i="1" a="1"/>
  <c r="G1084" i="1" s="1"/>
  <c r="G1085" i="1" a="1"/>
  <c r="G1085" i="1"/>
  <c r="G1086" i="1" a="1"/>
  <c r="G1086" i="1" s="1"/>
  <c r="G1087" i="1" a="1"/>
  <c r="G1087" i="1" s="1"/>
  <c r="G1088" i="1" a="1"/>
  <c r="G1088" i="1" s="1"/>
  <c r="G1089" i="1" a="1"/>
  <c r="G1089" i="1"/>
  <c r="G1090" i="1" a="1"/>
  <c r="G1090" i="1" s="1"/>
  <c r="G1091" i="1" a="1"/>
  <c r="G1091" i="1" s="1"/>
  <c r="AB1091" i="1" s="1" a="1"/>
  <c r="AB1091" i="1" s="1"/>
  <c r="G1092" i="1" a="1"/>
  <c r="G1092" i="1" s="1"/>
  <c r="G1093" i="1" a="1"/>
  <c r="G1093" i="1"/>
  <c r="G1094" i="1" a="1"/>
  <c r="G1094" i="1" s="1"/>
  <c r="G1095" i="1" a="1"/>
  <c r="G1095" i="1" s="1"/>
  <c r="G1096" i="1" a="1"/>
  <c r="G1096" i="1" s="1"/>
  <c r="G1097" i="1" a="1"/>
  <c r="G1097" i="1"/>
  <c r="G1098" i="1" a="1"/>
  <c r="G1098" i="1" s="1"/>
  <c r="G1099" i="1" a="1"/>
  <c r="G1099" i="1" s="1"/>
  <c r="G1100" i="1" a="1"/>
  <c r="G1100" i="1" s="1"/>
  <c r="G1101" i="1" a="1"/>
  <c r="G1101" i="1"/>
  <c r="G1102" i="1" a="1"/>
  <c r="G1102" i="1" s="1"/>
  <c r="G1103" i="1" a="1"/>
  <c r="G1103" i="1" s="1"/>
  <c r="G1104" i="1" a="1"/>
  <c r="G1104" i="1" s="1"/>
  <c r="G1105" i="1" a="1"/>
  <c r="G1105" i="1"/>
  <c r="G1106" i="1" a="1"/>
  <c r="G1106" i="1" s="1"/>
  <c r="G1107" i="1" a="1"/>
  <c r="G1107" i="1" s="1"/>
  <c r="AB1107" i="1" s="1" a="1"/>
  <c r="AB1107" i="1" s="1"/>
  <c r="G1108" i="1" a="1"/>
  <c r="G1108" i="1" s="1"/>
  <c r="G1109" i="1" a="1"/>
  <c r="G1109" i="1"/>
  <c r="G1110" i="1" a="1"/>
  <c r="G1110" i="1" s="1"/>
  <c r="G1111" i="1" a="1"/>
  <c r="G1111" i="1" s="1"/>
  <c r="G1112" i="1" a="1"/>
  <c r="G1112" i="1" s="1"/>
  <c r="G1113" i="1" a="1"/>
  <c r="G1113" i="1"/>
  <c r="G1114" i="1" a="1"/>
  <c r="G1114" i="1" s="1"/>
  <c r="G1115" i="1" a="1"/>
  <c r="G1115" i="1" s="1"/>
  <c r="G1116" i="1" a="1"/>
  <c r="G1116" i="1" s="1"/>
  <c r="G1117" i="1" a="1"/>
  <c r="G1117" i="1" s="1"/>
  <c r="AB1117" i="1" s="1" a="1"/>
  <c r="AB1117" i="1" s="1"/>
  <c r="G1118" i="1" a="1"/>
  <c r="G1118" i="1" s="1"/>
  <c r="G1119" i="1" a="1"/>
  <c r="G1119" i="1" s="1"/>
  <c r="G1120" i="1" a="1"/>
  <c r="G1120" i="1" s="1"/>
  <c r="G1121" i="1" a="1"/>
  <c r="G1121" i="1"/>
  <c r="G1122" i="1" a="1"/>
  <c r="G1122" i="1" s="1"/>
  <c r="G1123" i="1" a="1"/>
  <c r="G1123" i="1" s="1"/>
  <c r="G1124" i="1" a="1"/>
  <c r="G1124" i="1" s="1"/>
  <c r="G1125" i="1" a="1"/>
  <c r="G1125" i="1" s="1"/>
  <c r="G1126" i="1" a="1"/>
  <c r="G1126" i="1" s="1"/>
  <c r="G1127" i="1" a="1"/>
  <c r="G1127" i="1" s="1"/>
  <c r="G1128" i="1" a="1"/>
  <c r="G1128" i="1" s="1"/>
  <c r="G1129" i="1" a="1"/>
  <c r="G1129" i="1"/>
  <c r="G1130" i="1" a="1"/>
  <c r="G1130" i="1" s="1"/>
  <c r="G1131" i="1" a="1"/>
  <c r="G1131" i="1" s="1"/>
  <c r="AB1131" i="1" s="1" a="1"/>
  <c r="AB1131" i="1" s="1"/>
  <c r="G1132" i="1" a="1"/>
  <c r="G1132" i="1" s="1"/>
  <c r="G1133" i="1" a="1"/>
  <c r="G1133" i="1" s="1"/>
  <c r="G1134" i="1" a="1"/>
  <c r="G1134" i="1" s="1"/>
  <c r="G1135" i="1" a="1"/>
  <c r="G1135" i="1" s="1"/>
  <c r="G1136" i="1" a="1"/>
  <c r="G1136" i="1" s="1"/>
  <c r="G1137" i="1" a="1"/>
  <c r="G1137" i="1"/>
  <c r="G1138" i="1" a="1"/>
  <c r="G1138" i="1" s="1"/>
  <c r="G1139" i="1" a="1"/>
  <c r="G1139" i="1" s="1"/>
  <c r="G1140" i="1" a="1"/>
  <c r="G1140" i="1" s="1"/>
  <c r="G1141" i="1" a="1"/>
  <c r="G1141" i="1" s="1"/>
  <c r="G1142" i="1" a="1"/>
  <c r="G1142" i="1" s="1"/>
  <c r="G1143" i="1" a="1"/>
  <c r="G1143" i="1" s="1"/>
  <c r="G1144" i="1" a="1"/>
  <c r="G1144" i="1" s="1"/>
  <c r="G1145" i="1" a="1"/>
  <c r="G1145" i="1"/>
  <c r="G1146" i="1" a="1"/>
  <c r="G1146" i="1" s="1"/>
  <c r="G1147" i="1" a="1"/>
  <c r="G1147" i="1" s="1"/>
  <c r="G1148" i="1" a="1"/>
  <c r="G1148" i="1" s="1"/>
  <c r="G1149" i="1" a="1"/>
  <c r="G1149" i="1" s="1"/>
  <c r="AB1149" i="1" s="1" a="1"/>
  <c r="AB1149" i="1" s="1"/>
  <c r="G1150" i="1" a="1"/>
  <c r="G1150" i="1" s="1"/>
  <c r="G1151" i="1" a="1"/>
  <c r="G1151" i="1" s="1"/>
  <c r="G1152" i="1" a="1"/>
  <c r="G1152" i="1" s="1"/>
  <c r="G1153" i="1" a="1"/>
  <c r="G1153" i="1"/>
  <c r="G1154" i="1" a="1"/>
  <c r="G1154" i="1" s="1"/>
  <c r="G1155" i="1" a="1"/>
  <c r="G1155" i="1" s="1"/>
  <c r="G1156" i="1" a="1"/>
  <c r="G1156" i="1" s="1"/>
  <c r="G1157" i="1" a="1"/>
  <c r="G1157" i="1" s="1"/>
  <c r="AB1157" i="1" s="1" a="1"/>
  <c r="G1158" i="1" a="1"/>
  <c r="G1158" i="1" s="1"/>
  <c r="G1159" i="1" a="1"/>
  <c r="G1159" i="1" s="1"/>
  <c r="G1160" i="1" a="1"/>
  <c r="G1160" i="1" s="1"/>
  <c r="G1161" i="1" a="1"/>
  <c r="G1161" i="1"/>
  <c r="G1162" i="1" a="1"/>
  <c r="G1162" i="1" s="1"/>
  <c r="G1163" i="1" a="1"/>
  <c r="G1163" i="1" s="1"/>
  <c r="AB1163" i="1" s="1" a="1"/>
  <c r="G1164" i="1" a="1"/>
  <c r="G1164" i="1" s="1"/>
  <c r="G1165" i="1" a="1"/>
  <c r="G1165" i="1" s="1"/>
  <c r="AB1165" i="1" s="1" a="1"/>
  <c r="G1166" i="1" a="1"/>
  <c r="G1166" i="1" s="1"/>
  <c r="G1167" i="1" a="1"/>
  <c r="G1167" i="1" s="1"/>
  <c r="G1168" i="1" a="1"/>
  <c r="G1168" i="1" s="1"/>
  <c r="G1169" i="1" a="1"/>
  <c r="G1169" i="1"/>
  <c r="G1170" i="1" a="1"/>
  <c r="G1170" i="1" s="1"/>
  <c r="G1171" i="1" a="1"/>
  <c r="G1171" i="1" s="1"/>
  <c r="AB1171" i="1" s="1" a="1"/>
  <c r="G1172" i="1" a="1"/>
  <c r="G1172" i="1" s="1"/>
  <c r="G1173" i="1" a="1"/>
  <c r="G1173" i="1"/>
  <c r="G1174" i="1" a="1"/>
  <c r="G1174" i="1" s="1"/>
  <c r="G1175" i="1" a="1"/>
  <c r="G1175" i="1" s="1"/>
  <c r="G1176" i="1" a="1"/>
  <c r="G1176" i="1" s="1"/>
  <c r="G1177" i="1" a="1"/>
  <c r="G1177" i="1"/>
  <c r="G1178" i="1" a="1"/>
  <c r="G1178" i="1" s="1"/>
  <c r="G1179" i="1" a="1"/>
  <c r="G1179" i="1" s="1"/>
  <c r="AB1179" i="1" s="1" a="1"/>
  <c r="G1180" i="1" a="1"/>
  <c r="G1180" i="1" s="1"/>
  <c r="G1181" i="1" a="1"/>
  <c r="G1181" i="1" s="1"/>
  <c r="AB1181" i="1" s="1" a="1"/>
  <c r="G1182" i="1" a="1"/>
  <c r="G1182" i="1" s="1"/>
  <c r="G1183" i="1" a="1"/>
  <c r="G1183" i="1" s="1"/>
  <c r="G1184" i="1" a="1"/>
  <c r="G1184" i="1" s="1"/>
  <c r="G1185" i="1" a="1"/>
  <c r="G1185" i="1"/>
  <c r="G1186" i="1" a="1"/>
  <c r="G1186" i="1" s="1"/>
  <c r="G1187" i="1" a="1"/>
  <c r="G1187" i="1" s="1"/>
  <c r="AB1187" i="1" s="1" a="1"/>
  <c r="G1188" i="1" a="1"/>
  <c r="G1188" i="1" s="1"/>
  <c r="G1189" i="1" a="1"/>
  <c r="G1189" i="1"/>
  <c r="G1190" i="1" a="1"/>
  <c r="G1190" i="1" s="1"/>
  <c r="G1191" i="1" a="1"/>
  <c r="G1191" i="1" s="1"/>
  <c r="G1192" i="1" a="1"/>
  <c r="G1192" i="1" s="1"/>
  <c r="G1193" i="1" a="1"/>
  <c r="G1193" i="1"/>
  <c r="G1194" i="1" a="1"/>
  <c r="G1194" i="1" s="1"/>
  <c r="G1195" i="1" a="1"/>
  <c r="G1195" i="1" s="1"/>
  <c r="AB1195" i="1" s="1" a="1"/>
  <c r="G1196" i="1" a="1"/>
  <c r="G1196" i="1" s="1"/>
  <c r="G1197" i="1" a="1"/>
  <c r="G1197" i="1" s="1"/>
  <c r="AB1197" i="1" s="1" a="1"/>
  <c r="G1198" i="1" a="1"/>
  <c r="G1198" i="1" s="1"/>
  <c r="G1199" i="1" a="1"/>
  <c r="G1199" i="1" s="1"/>
  <c r="G1200" i="1" a="1"/>
  <c r="G1200" i="1" s="1"/>
  <c r="G1201" i="1" a="1"/>
  <c r="G1201" i="1"/>
  <c r="G1202" i="1" a="1"/>
  <c r="G1202" i="1" s="1"/>
  <c r="G1203" i="1" a="1"/>
  <c r="G1203" i="1" s="1"/>
  <c r="AB1203" i="1" s="1" a="1"/>
  <c r="G1204" i="1" a="1"/>
  <c r="G1204" i="1" s="1"/>
  <c r="G1205" i="1" a="1"/>
  <c r="G1205" i="1" s="1"/>
  <c r="AB1205" i="1" s="1" a="1"/>
  <c r="G1206" i="1" a="1"/>
  <c r="G1206" i="1" s="1"/>
  <c r="G1207" i="1" a="1"/>
  <c r="G1207" i="1" s="1"/>
  <c r="G1208" i="1" a="1"/>
  <c r="G1208" i="1" s="1"/>
  <c r="G1209" i="1" a="1"/>
  <c r="G1209" i="1"/>
  <c r="G1210" i="1" a="1"/>
  <c r="G1210" i="1" s="1"/>
  <c r="G1211" i="1" a="1"/>
  <c r="G1211" i="1" s="1"/>
  <c r="AB1211" i="1" s="1" a="1"/>
  <c r="G1212" i="1" a="1"/>
  <c r="G1212" i="1" s="1"/>
  <c r="G1213" i="1" a="1"/>
  <c r="G1213" i="1" s="1"/>
  <c r="AB1213" i="1" s="1" a="1"/>
  <c r="G1214" i="1" a="1"/>
  <c r="G1214" i="1" s="1"/>
  <c r="G1215" i="1" a="1"/>
  <c r="G1215" i="1" s="1"/>
  <c r="G1216" i="1" a="1"/>
  <c r="G1216" i="1" s="1"/>
  <c r="G1217" i="1" a="1"/>
  <c r="G1217" i="1"/>
  <c r="G1218" i="1" a="1"/>
  <c r="G1218" i="1" s="1"/>
  <c r="G1219" i="1" a="1"/>
  <c r="G1219" i="1" s="1"/>
  <c r="AB1219" i="1" s="1" a="1"/>
  <c r="G1220" i="1" a="1"/>
  <c r="G1220" i="1" s="1"/>
  <c r="G1221" i="1" a="1"/>
  <c r="G1221" i="1" s="1"/>
  <c r="AB1221" i="1" s="1" a="1"/>
  <c r="G1222" i="1" a="1"/>
  <c r="G1222" i="1" s="1"/>
  <c r="G1223" i="1" a="1"/>
  <c r="G1223" i="1" s="1"/>
  <c r="G1224" i="1" a="1"/>
  <c r="G1224" i="1" s="1"/>
  <c r="G1225" i="1" a="1"/>
  <c r="G1225" i="1"/>
  <c r="G1226" i="1" a="1"/>
  <c r="G1226" i="1" s="1"/>
  <c r="G1227" i="1" a="1"/>
  <c r="G1227" i="1" s="1"/>
  <c r="AB1227" i="1" s="1" a="1"/>
  <c r="G1228" i="1" a="1"/>
  <c r="G1228" i="1" s="1"/>
  <c r="G1229" i="1" a="1"/>
  <c r="G1229" i="1" s="1"/>
  <c r="AB1229" i="1" s="1" a="1"/>
  <c r="G1230" i="1" a="1"/>
  <c r="G1230" i="1" s="1"/>
  <c r="G1231" i="1" a="1"/>
  <c r="G1231" i="1" s="1"/>
  <c r="G1232" i="1" a="1"/>
  <c r="G1232" i="1" s="1"/>
  <c r="G1233" i="1" a="1"/>
  <c r="G1233" i="1"/>
  <c r="G1234" i="1" a="1"/>
  <c r="G1234" i="1" s="1"/>
  <c r="G1235" i="1" a="1"/>
  <c r="G1235" i="1" s="1"/>
  <c r="AB1235" i="1" s="1" a="1"/>
  <c r="G1236" i="1" a="1"/>
  <c r="G1236" i="1" s="1"/>
  <c r="G1237" i="1" a="1"/>
  <c r="G1237" i="1" s="1"/>
  <c r="AB1237" i="1" s="1" a="1"/>
  <c r="G1238" i="1" a="1"/>
  <c r="G1238" i="1" s="1"/>
  <c r="G1239" i="1" a="1"/>
  <c r="G1239" i="1" s="1"/>
  <c r="G1240" i="1" a="1"/>
  <c r="G1240" i="1" s="1"/>
  <c r="G1241" i="1" a="1"/>
  <c r="G1241" i="1"/>
  <c r="G1242" i="1" a="1"/>
  <c r="G1242" i="1" s="1"/>
  <c r="G1243" i="1" a="1"/>
  <c r="G1243" i="1" s="1"/>
  <c r="AB1243" i="1" s="1" a="1"/>
  <c r="G1244" i="1" a="1"/>
  <c r="G1244" i="1" s="1"/>
  <c r="G1245" i="1" a="1"/>
  <c r="G1245" i="1" s="1"/>
  <c r="AB1245" i="1" s="1" a="1"/>
  <c r="G1246" i="1" a="1"/>
  <c r="G1246" i="1" s="1"/>
  <c r="G1247" i="1" a="1"/>
  <c r="G1247" i="1" s="1"/>
  <c r="G1248" i="1" a="1"/>
  <c r="G1248" i="1" s="1"/>
  <c r="G1249" i="1" a="1"/>
  <c r="G1249" i="1"/>
  <c r="G1250" i="1" a="1"/>
  <c r="G1250" i="1" s="1"/>
  <c r="G1251" i="1" a="1"/>
  <c r="G1251" i="1" s="1"/>
  <c r="AB1251" i="1" s="1" a="1"/>
  <c r="G1252" i="1" a="1"/>
  <c r="G1252" i="1" s="1"/>
  <c r="G1253" i="1" a="1"/>
  <c r="G1253" i="1" s="1"/>
  <c r="AB1253" i="1" s="1" a="1"/>
  <c r="G1254" i="1" a="1"/>
  <c r="G1254" i="1" s="1"/>
  <c r="G1255" i="1" a="1"/>
  <c r="G1255" i="1" s="1"/>
  <c r="G1256" i="1" a="1"/>
  <c r="G1256" i="1" s="1"/>
  <c r="G1257" i="1" a="1"/>
  <c r="G1257" i="1"/>
  <c r="G1258" i="1" a="1"/>
  <c r="G1258" i="1" s="1"/>
  <c r="G1259" i="1" a="1"/>
  <c r="G1259" i="1" s="1"/>
  <c r="AB1259" i="1" s="1" a="1"/>
  <c r="G1260" i="1" a="1"/>
  <c r="G1260" i="1" s="1"/>
  <c r="G1261" i="1" a="1"/>
  <c r="G1261" i="1" s="1"/>
  <c r="AB1261" i="1" s="1" a="1"/>
  <c r="G1262" i="1" a="1"/>
  <c r="G1262" i="1" s="1"/>
  <c r="G1263" i="1" a="1"/>
  <c r="G1263" i="1" s="1"/>
  <c r="G1264" i="1" a="1"/>
  <c r="G1264" i="1" s="1"/>
  <c r="G1265" i="1" a="1"/>
  <c r="G1265" i="1"/>
  <c r="G1266" i="1" a="1"/>
  <c r="G1266" i="1" s="1"/>
  <c r="G1267" i="1" a="1"/>
  <c r="G1267" i="1" s="1"/>
  <c r="AB1267" i="1" s="1" a="1"/>
  <c r="G1268" i="1" a="1"/>
  <c r="G1268" i="1" s="1"/>
  <c r="G1269" i="1" a="1"/>
  <c r="G1269" i="1" s="1"/>
  <c r="AB1269" i="1" s="1" a="1"/>
  <c r="G1270" i="1" a="1"/>
  <c r="G1270" i="1" s="1"/>
  <c r="G1271" i="1" a="1"/>
  <c r="G1271" i="1" s="1"/>
  <c r="G1272" i="1" a="1"/>
  <c r="G1272" i="1" s="1"/>
  <c r="G1273" i="1" a="1"/>
  <c r="G1273" i="1"/>
  <c r="G1274" i="1" a="1"/>
  <c r="G1274" i="1" s="1"/>
  <c r="G1275" i="1" a="1"/>
  <c r="G1275" i="1" s="1"/>
  <c r="AB1275" i="1" s="1" a="1"/>
  <c r="G1276" i="1" a="1"/>
  <c r="G1276" i="1" s="1"/>
  <c r="G1277" i="1" a="1"/>
  <c r="G1277" i="1" s="1"/>
  <c r="AB1277" i="1" s="1" a="1"/>
  <c r="G1278" i="1" a="1"/>
  <c r="G1278" i="1" s="1"/>
  <c r="G1279" i="1" a="1"/>
  <c r="G1279" i="1" s="1"/>
  <c r="G1280" i="1" a="1"/>
  <c r="G1280" i="1" s="1"/>
  <c r="G1281" i="1" a="1"/>
  <c r="G1281" i="1"/>
  <c r="G1282" i="1" a="1"/>
  <c r="G1282" i="1" s="1"/>
  <c r="G1283" i="1" a="1"/>
  <c r="G1283" i="1" s="1"/>
  <c r="AB1283" i="1" s="1" a="1"/>
  <c r="G1284" i="1" a="1"/>
  <c r="G1284" i="1" s="1"/>
  <c r="G1285" i="1" a="1"/>
  <c r="G1285" i="1" s="1"/>
  <c r="AB1285" i="1" s="1" a="1"/>
  <c r="G1286" i="1" a="1"/>
  <c r="G1286" i="1" s="1"/>
  <c r="G1287" i="1" a="1"/>
  <c r="G1287" i="1" s="1"/>
  <c r="G1288" i="1" a="1"/>
  <c r="G1288" i="1" s="1"/>
  <c r="G1289" i="1" a="1"/>
  <c r="G1289" i="1"/>
  <c r="G1290" i="1" a="1"/>
  <c r="G1290" i="1" s="1"/>
  <c r="G1291" i="1" a="1"/>
  <c r="G1291" i="1" s="1"/>
  <c r="AB1291" i="1" s="1" a="1"/>
  <c r="G1292" i="1" a="1"/>
  <c r="G1292" i="1" s="1"/>
  <c r="G1293" i="1" a="1"/>
  <c r="G1293" i="1" s="1"/>
  <c r="AB1293" i="1" s="1" a="1"/>
  <c r="G1294" i="1" a="1"/>
  <c r="G1294" i="1" s="1"/>
  <c r="G1295" i="1" a="1"/>
  <c r="G1295" i="1" s="1"/>
  <c r="G1296" i="1" a="1"/>
  <c r="G1296" i="1" s="1"/>
  <c r="G1297" i="1" a="1"/>
  <c r="G1297" i="1"/>
  <c r="G1298" i="1" a="1"/>
  <c r="G1298" i="1" s="1"/>
  <c r="G1299" i="1" a="1"/>
  <c r="G1299" i="1" s="1"/>
  <c r="AB1299" i="1" s="1" a="1"/>
  <c r="G1300" i="1" a="1"/>
  <c r="G1300" i="1" s="1"/>
  <c r="G1301" i="1" a="1"/>
  <c r="G1301" i="1" s="1"/>
  <c r="AB1301" i="1" s="1" a="1"/>
  <c r="G1302" i="1" a="1"/>
  <c r="G1302" i="1" s="1"/>
  <c r="G1303" i="1" a="1"/>
  <c r="G1303" i="1" s="1"/>
  <c r="G1304" i="1" a="1"/>
  <c r="G1304" i="1" s="1"/>
  <c r="G1305" i="1" a="1"/>
  <c r="G1305" i="1"/>
  <c r="G1306" i="1" a="1"/>
  <c r="G1306" i="1" s="1"/>
  <c r="G1307" i="1" a="1"/>
  <c r="G1307" i="1" s="1"/>
  <c r="AB1307" i="1" s="1" a="1"/>
  <c r="G1308" i="1" a="1"/>
  <c r="G1308" i="1" s="1"/>
  <c r="G1309" i="1" a="1"/>
  <c r="G1309" i="1" s="1"/>
  <c r="AB1309" i="1" s="1" a="1"/>
  <c r="G1310" i="1" a="1"/>
  <c r="G1310" i="1" s="1"/>
  <c r="G1311" i="1" a="1"/>
  <c r="G1311" i="1" s="1"/>
  <c r="G1312" i="1" a="1"/>
  <c r="G1312" i="1" s="1"/>
  <c r="G1313" i="1" a="1"/>
  <c r="G1313" i="1"/>
  <c r="G1314" i="1" a="1"/>
  <c r="G1314" i="1" s="1"/>
  <c r="G1315" i="1" a="1"/>
  <c r="G1315" i="1" s="1"/>
  <c r="AB1315" i="1" s="1" a="1"/>
  <c r="G1316" i="1" a="1"/>
  <c r="G1316" i="1" s="1"/>
  <c r="G1317" i="1" a="1"/>
  <c r="G1317" i="1" s="1"/>
  <c r="AB1317" i="1" s="1" a="1"/>
  <c r="G1318" i="1" a="1"/>
  <c r="G1318" i="1" s="1"/>
  <c r="G1319" i="1" a="1"/>
  <c r="G1319" i="1" s="1"/>
  <c r="G1320" i="1" a="1"/>
  <c r="G1320" i="1" s="1"/>
  <c r="G1321" i="1" a="1"/>
  <c r="G1321" i="1"/>
  <c r="G1322" i="1" a="1"/>
  <c r="G1322" i="1" s="1"/>
  <c r="G1323" i="1" a="1"/>
  <c r="G1323" i="1" s="1"/>
  <c r="AB1323" i="1" s="1" a="1"/>
  <c r="G1324" i="1" a="1"/>
  <c r="G1324" i="1" s="1"/>
  <c r="G1325" i="1" a="1"/>
  <c r="G1325" i="1" s="1"/>
  <c r="AB1325" i="1" s="1" a="1"/>
  <c r="G1326" i="1" a="1"/>
  <c r="G1326" i="1" s="1"/>
  <c r="G1327" i="1" a="1"/>
  <c r="G1327" i="1" s="1"/>
  <c r="G1328" i="1" a="1"/>
  <c r="G1328" i="1" s="1"/>
  <c r="G1329" i="1" a="1"/>
  <c r="G1329" i="1"/>
  <c r="G1330" i="1" a="1"/>
  <c r="G1330" i="1" s="1"/>
  <c r="G1331" i="1" a="1"/>
  <c r="G1331" i="1" s="1"/>
  <c r="AB1331" i="1" s="1" a="1"/>
  <c r="G1332" i="1" a="1"/>
  <c r="G1332" i="1" s="1"/>
  <c r="G1333" i="1" a="1"/>
  <c r="G1333" i="1" s="1"/>
  <c r="AB1333" i="1" s="1" a="1"/>
  <c r="G1334" i="1" a="1"/>
  <c r="G1334" i="1" s="1"/>
  <c r="G1335" i="1" a="1"/>
  <c r="G1335" i="1" s="1"/>
  <c r="G1336" i="1" a="1"/>
  <c r="G1336" i="1" s="1"/>
  <c r="G1337" i="1" a="1"/>
  <c r="G1337" i="1"/>
  <c r="G1338" i="1" a="1"/>
  <c r="G1338" i="1" s="1"/>
  <c r="G1339" i="1" a="1"/>
  <c r="G1339" i="1" s="1"/>
  <c r="AB1339" i="1" s="1" a="1"/>
  <c r="G1340" i="1" a="1"/>
  <c r="G1340" i="1" s="1"/>
  <c r="G1341" i="1" a="1"/>
  <c r="G1341" i="1" s="1"/>
  <c r="AB1341" i="1" s="1" a="1"/>
  <c r="G1342" i="1" a="1"/>
  <c r="G1342" i="1" s="1"/>
  <c r="G1343" i="1" a="1"/>
  <c r="G1343" i="1" s="1"/>
  <c r="G1344" i="1" a="1"/>
  <c r="G1344" i="1" s="1"/>
  <c r="G1345" i="1" a="1"/>
  <c r="G1345" i="1"/>
  <c r="G1346" i="1" a="1"/>
  <c r="G1346" i="1" s="1"/>
  <c r="G1347" i="1" a="1"/>
  <c r="G1347" i="1" s="1"/>
  <c r="AB1347" i="1" s="1" a="1"/>
  <c r="G1348" i="1" a="1"/>
  <c r="G1348" i="1" s="1"/>
  <c r="G1349" i="1" a="1"/>
  <c r="G1349" i="1" s="1"/>
  <c r="AB1349" i="1" s="1" a="1"/>
  <c r="G1350" i="1" a="1"/>
  <c r="G1350" i="1" s="1"/>
  <c r="G1351" i="1" a="1"/>
  <c r="G1351" i="1" s="1"/>
  <c r="G1352" i="1" a="1"/>
  <c r="G1352" i="1" s="1"/>
  <c r="G1353" i="1" a="1"/>
  <c r="G1353" i="1"/>
  <c r="G1354" i="1" a="1"/>
  <c r="G1354" i="1" s="1"/>
  <c r="G1355" i="1" a="1"/>
  <c r="G1355" i="1" s="1"/>
  <c r="AB1355" i="1" s="1" a="1"/>
  <c r="G1356" i="1" a="1"/>
  <c r="G1356" i="1" s="1"/>
  <c r="G1357" i="1" a="1"/>
  <c r="G1357" i="1" s="1"/>
  <c r="AB1357" i="1" s="1" a="1"/>
  <c r="G1358" i="1" a="1"/>
  <c r="G1358" i="1" s="1"/>
  <c r="G1359" i="1" a="1"/>
  <c r="G1359" i="1" s="1"/>
  <c r="G1360" i="1" a="1"/>
  <c r="G1360" i="1" s="1"/>
  <c r="G1361" i="1" a="1"/>
  <c r="G1361" i="1"/>
  <c r="G1362" i="1" a="1"/>
  <c r="G1362" i="1" s="1"/>
  <c r="G1363" i="1" a="1"/>
  <c r="G1363" i="1" s="1"/>
  <c r="AB1363" i="1" s="1" a="1"/>
  <c r="G1364" i="1" a="1"/>
  <c r="G1364" i="1" s="1"/>
  <c r="G1365" i="1" a="1"/>
  <c r="G1365" i="1" s="1"/>
  <c r="AB1365" i="1" s="1" a="1"/>
  <c r="G1366" i="1" a="1"/>
  <c r="G1366" i="1" s="1"/>
  <c r="G1367" i="1" a="1"/>
  <c r="G1367" i="1" s="1"/>
  <c r="G1368" i="1" a="1"/>
  <c r="G1368" i="1" s="1"/>
  <c r="G1369" i="1" a="1"/>
  <c r="G1369" i="1"/>
  <c r="G1370" i="1" a="1"/>
  <c r="G1370" i="1" s="1"/>
  <c r="G1371" i="1" a="1"/>
  <c r="G1371" i="1" s="1"/>
  <c r="AB1371" i="1" s="1" a="1"/>
  <c r="G1372" i="1" a="1"/>
  <c r="G1372" i="1" s="1"/>
  <c r="G1373" i="1" a="1"/>
  <c r="G1373" i="1" s="1"/>
  <c r="AB1373" i="1" s="1" a="1"/>
  <c r="G1374" i="1" a="1"/>
  <c r="G1374" i="1" s="1"/>
  <c r="G1375" i="1" a="1"/>
  <c r="G1375" i="1" s="1"/>
  <c r="G1376" i="1" a="1"/>
  <c r="G1376" i="1" s="1"/>
  <c r="G1377" i="1" a="1"/>
  <c r="G1377" i="1"/>
  <c r="G1378" i="1" a="1"/>
  <c r="G1378" i="1" s="1"/>
  <c r="G1379" i="1" a="1"/>
  <c r="G1379" i="1" s="1"/>
  <c r="AB1379" i="1" s="1" a="1"/>
  <c r="G1380" i="1" a="1"/>
  <c r="G1380" i="1" s="1"/>
  <c r="G1381" i="1" a="1"/>
  <c r="G1381" i="1" s="1"/>
  <c r="AB1381" i="1" s="1" a="1"/>
  <c r="G1382" i="1" a="1"/>
  <c r="G1382" i="1" s="1"/>
  <c r="G1383" i="1" a="1"/>
  <c r="G1383" i="1" s="1"/>
  <c r="G1384" i="1" a="1"/>
  <c r="G1384" i="1" s="1"/>
  <c r="G1385" i="1" a="1"/>
  <c r="G1385" i="1"/>
  <c r="G1386" i="1" a="1"/>
  <c r="G1386" i="1" s="1"/>
  <c r="G1387" i="1" a="1"/>
  <c r="G1387" i="1" s="1"/>
  <c r="AB1387" i="1" s="1" a="1"/>
  <c r="G1388" i="1" a="1"/>
  <c r="G1388" i="1" s="1"/>
  <c r="G1389" i="1" a="1"/>
  <c r="G1389" i="1" s="1"/>
  <c r="AB1389" i="1" s="1" a="1"/>
  <c r="G1390" i="1" a="1"/>
  <c r="G1390" i="1" s="1"/>
  <c r="G1391" i="1" a="1"/>
  <c r="G1391" i="1" s="1"/>
  <c r="G1392" i="1" a="1"/>
  <c r="G1392" i="1" s="1"/>
  <c r="G1393" i="1" a="1"/>
  <c r="G1393" i="1"/>
  <c r="G1394" i="1" a="1"/>
  <c r="G1394" i="1" s="1"/>
  <c r="G1395" i="1" a="1"/>
  <c r="G1395" i="1" s="1"/>
  <c r="AB1395" i="1" s="1" a="1"/>
  <c r="G1396" i="1" a="1"/>
  <c r="G1396" i="1" s="1"/>
  <c r="G1397" i="1" a="1"/>
  <c r="G1397" i="1" s="1"/>
  <c r="AB1397" i="1" s="1" a="1"/>
  <c r="G1398" i="1" a="1"/>
  <c r="G1398" i="1" s="1"/>
  <c r="G1399" i="1" a="1"/>
  <c r="G1399" i="1" s="1"/>
  <c r="G1400" i="1" a="1"/>
  <c r="G1400" i="1" s="1"/>
  <c r="G1401" i="1" a="1"/>
  <c r="G1401" i="1"/>
  <c r="G1402" i="1" a="1"/>
  <c r="G1402" i="1" s="1"/>
  <c r="G1403" i="1" a="1"/>
  <c r="G1403" i="1" s="1"/>
  <c r="AB1403" i="1" s="1" a="1"/>
  <c r="G1404" i="1" a="1"/>
  <c r="G1404" i="1" s="1"/>
  <c r="G1405" i="1" a="1"/>
  <c r="G1405" i="1" s="1"/>
  <c r="AB1405" i="1" s="1" a="1"/>
  <c r="G1406" i="1" a="1"/>
  <c r="G1406" i="1" s="1"/>
  <c r="G1407" i="1" a="1"/>
  <c r="G1407" i="1" s="1"/>
  <c r="G1408" i="1" a="1"/>
  <c r="G1408" i="1" s="1"/>
  <c r="G1409" i="1" a="1"/>
  <c r="G1409" i="1"/>
  <c r="G1410" i="1" a="1"/>
  <c r="G1410" i="1" s="1"/>
  <c r="G1411" i="1" a="1"/>
  <c r="G1411" i="1" s="1"/>
  <c r="AB1411" i="1" s="1" a="1"/>
  <c r="G1412" i="1" a="1"/>
  <c r="G1412" i="1" s="1"/>
  <c r="G1413" i="1" a="1"/>
  <c r="G1413" i="1" s="1"/>
  <c r="AB1413" i="1" s="1" a="1"/>
  <c r="G1414" i="1" a="1"/>
  <c r="G1414" i="1" s="1"/>
  <c r="G1415" i="1" a="1"/>
  <c r="G1415" i="1" s="1"/>
  <c r="G1416" i="1" a="1"/>
  <c r="G1416" i="1" s="1"/>
  <c r="G1417" i="1" a="1"/>
  <c r="G1417" i="1"/>
  <c r="G1418" i="1" a="1"/>
  <c r="G1418" i="1" s="1"/>
  <c r="G1419" i="1" a="1"/>
  <c r="G1419" i="1" s="1"/>
  <c r="AB1419" i="1" s="1" a="1"/>
  <c r="G1420" i="1" a="1"/>
  <c r="G1420" i="1" s="1"/>
  <c r="G1421" i="1" a="1"/>
  <c r="G1421" i="1" s="1"/>
  <c r="AB1421" i="1" s="1" a="1"/>
  <c r="G1422" i="1" a="1"/>
  <c r="G1422" i="1" s="1"/>
  <c r="G1423" i="1" a="1"/>
  <c r="G1423" i="1" s="1"/>
  <c r="G1424" i="1" a="1"/>
  <c r="G1424" i="1" s="1"/>
  <c r="G1425" i="1" a="1"/>
  <c r="G1425" i="1"/>
  <c r="G1426" i="1" a="1"/>
  <c r="G1426" i="1" s="1"/>
  <c r="G1427" i="1" a="1"/>
  <c r="G1427" i="1" s="1"/>
  <c r="AB1427" i="1" s="1" a="1"/>
  <c r="G1428" i="1" a="1"/>
  <c r="G1428" i="1" s="1"/>
  <c r="G1429" i="1" a="1"/>
  <c r="G1429" i="1" s="1"/>
  <c r="AB1429" i="1" s="1" a="1"/>
  <c r="G1430" i="1" a="1"/>
  <c r="G1430" i="1" s="1"/>
  <c r="G1431" i="1" a="1"/>
  <c r="G1431" i="1" s="1"/>
  <c r="G1432" i="1" a="1"/>
  <c r="G1432" i="1" s="1"/>
  <c r="G1433" i="1" a="1"/>
  <c r="G1433" i="1"/>
  <c r="G1434" i="1" a="1"/>
  <c r="G1434" i="1" s="1"/>
  <c r="G1435" i="1" a="1"/>
  <c r="G1435" i="1" s="1"/>
  <c r="AB1435" i="1" s="1" a="1"/>
  <c r="G1436" i="1" a="1"/>
  <c r="G1436" i="1" s="1"/>
  <c r="G1437" i="1" a="1"/>
  <c r="G1437" i="1" s="1"/>
  <c r="AB1437" i="1" s="1" a="1"/>
  <c r="G1438" i="1" a="1"/>
  <c r="G1438" i="1" s="1"/>
  <c r="G1439" i="1" a="1"/>
  <c r="G1439" i="1" s="1"/>
  <c r="G1440" i="1" a="1"/>
  <c r="G1440" i="1" s="1"/>
  <c r="G1441" i="1" a="1"/>
  <c r="G1441" i="1"/>
  <c r="G1442" i="1" a="1"/>
  <c r="G1442" i="1" s="1"/>
  <c r="G1443" i="1" a="1"/>
  <c r="G1443" i="1" s="1"/>
  <c r="AB1443" i="1" s="1" a="1"/>
  <c r="G1444" i="1" a="1"/>
  <c r="G1444" i="1" s="1"/>
  <c r="G1445" i="1" a="1"/>
  <c r="G1445" i="1" s="1"/>
  <c r="AB1445" i="1" s="1" a="1"/>
  <c r="G1446" i="1" a="1"/>
  <c r="G1446" i="1" s="1"/>
  <c r="G1447" i="1" a="1"/>
  <c r="G1447" i="1" s="1"/>
  <c r="G1448" i="1" a="1"/>
  <c r="G1448" i="1" s="1"/>
  <c r="G1449" i="1" a="1"/>
  <c r="G1449" i="1"/>
  <c r="G1450" i="1" a="1"/>
  <c r="G1450" i="1" s="1"/>
  <c r="G1451" i="1" a="1"/>
  <c r="G1451" i="1" s="1"/>
  <c r="AB1451" i="1" s="1" a="1"/>
  <c r="G1452" i="1" a="1"/>
  <c r="G1452" i="1" s="1"/>
  <c r="G1453" i="1" a="1"/>
  <c r="G1453" i="1" s="1"/>
  <c r="AB1453" i="1" s="1" a="1"/>
  <c r="G1454" i="1" a="1"/>
  <c r="G1454" i="1" s="1"/>
  <c r="G1455" i="1" a="1"/>
  <c r="G1455" i="1" s="1"/>
  <c r="G1456" i="1" a="1"/>
  <c r="G1456" i="1" s="1"/>
  <c r="G1457" i="1" a="1"/>
  <c r="G1457" i="1"/>
  <c r="G1458" i="1" a="1"/>
  <c r="G1458" i="1" s="1"/>
  <c r="G1459" i="1" a="1"/>
  <c r="G1459" i="1" s="1"/>
  <c r="AB1459" i="1" s="1" a="1"/>
  <c r="G1460" i="1" a="1"/>
  <c r="G1460" i="1" s="1"/>
  <c r="G1461" i="1" a="1"/>
  <c r="G1461" i="1" s="1"/>
  <c r="AB1461" i="1" s="1" a="1"/>
  <c r="G1462" i="1" a="1"/>
  <c r="G1462" i="1" s="1"/>
  <c r="G1463" i="1" a="1"/>
  <c r="G1463" i="1" s="1"/>
  <c r="G1464" i="1" a="1"/>
  <c r="G1464" i="1" s="1"/>
  <c r="G1465" i="1" a="1"/>
  <c r="G1465" i="1"/>
  <c r="G1466" i="1" a="1"/>
  <c r="G1466" i="1" s="1"/>
  <c r="G1467" i="1" a="1"/>
  <c r="G1467" i="1" s="1"/>
  <c r="AB1467" i="1" s="1" a="1"/>
  <c r="G1468" i="1" a="1"/>
  <c r="G1468" i="1" s="1"/>
  <c r="G1469" i="1" a="1"/>
  <c r="G1469" i="1" s="1"/>
  <c r="AB1469" i="1" s="1" a="1"/>
  <c r="G1470" i="1" a="1"/>
  <c r="G1470" i="1" s="1"/>
  <c r="G1471" i="1" a="1"/>
  <c r="G1471" i="1" s="1"/>
  <c r="G1472" i="1" a="1"/>
  <c r="G1472" i="1" s="1"/>
  <c r="G1473" i="1" a="1"/>
  <c r="G1473" i="1"/>
  <c r="G1474" i="1" a="1"/>
  <c r="G1474" i="1" s="1"/>
  <c r="G1475" i="1" a="1"/>
  <c r="G1475" i="1" s="1"/>
  <c r="AB1475" i="1" s="1" a="1"/>
  <c r="G1476" i="1" a="1"/>
  <c r="G1476" i="1" s="1"/>
  <c r="G1477" i="1" a="1"/>
  <c r="G1477" i="1" s="1"/>
  <c r="AB1477" i="1" s="1" a="1"/>
  <c r="G1478" i="1" a="1"/>
  <c r="G1478" i="1" s="1"/>
  <c r="G1479" i="1" a="1"/>
  <c r="G1479" i="1" s="1"/>
  <c r="G1480" i="1" a="1"/>
  <c r="G1480" i="1" s="1"/>
  <c r="G1481" i="1" a="1"/>
  <c r="G1481" i="1"/>
  <c r="G1482" i="1" a="1"/>
  <c r="G1482" i="1" s="1"/>
  <c r="G1483" i="1" a="1"/>
  <c r="G1483" i="1" s="1"/>
  <c r="AB1483" i="1" s="1" a="1"/>
  <c r="G1484" i="1" a="1"/>
  <c r="G1484" i="1" s="1"/>
  <c r="G1485" i="1" a="1"/>
  <c r="G1485" i="1" s="1"/>
  <c r="AB1485" i="1" s="1" a="1"/>
  <c r="G1486" i="1" a="1"/>
  <c r="G1486" i="1" s="1"/>
  <c r="G1487" i="1" a="1"/>
  <c r="G1487" i="1" s="1"/>
  <c r="G1488" i="1" a="1"/>
  <c r="G1488" i="1" s="1"/>
  <c r="G1489" i="1" a="1"/>
  <c r="G1489" i="1"/>
  <c r="G1490" i="1" a="1"/>
  <c r="G1490" i="1" s="1"/>
  <c r="G1491" i="1" a="1"/>
  <c r="G1491" i="1" s="1"/>
  <c r="AB1491" i="1" s="1" a="1"/>
  <c r="G1492" i="1" a="1"/>
  <c r="G1492" i="1" s="1"/>
  <c r="G1493" i="1" a="1"/>
  <c r="G1493" i="1" s="1"/>
  <c r="AB1493" i="1" s="1" a="1"/>
  <c r="G1494" i="1" a="1"/>
  <c r="G1494" i="1" s="1"/>
  <c r="G1495" i="1" a="1"/>
  <c r="G1495" i="1" s="1"/>
  <c r="G1496" i="1" a="1"/>
  <c r="G1496" i="1" s="1"/>
  <c r="G1497" i="1" a="1"/>
  <c r="G1497" i="1"/>
  <c r="G1498" i="1" a="1"/>
  <c r="G1498" i="1" s="1"/>
  <c r="G1499" i="1" a="1"/>
  <c r="G1499" i="1" s="1"/>
  <c r="AB1499" i="1" s="1" a="1"/>
  <c r="G1500" i="1" a="1"/>
  <c r="G1500" i="1" s="1"/>
  <c r="G1501" i="1" a="1"/>
  <c r="G1501" i="1" s="1"/>
  <c r="AB1501" i="1" s="1" a="1"/>
  <c r="G1502" i="1" a="1"/>
  <c r="G1502" i="1" s="1"/>
  <c r="G1503" i="1" a="1"/>
  <c r="G1503" i="1" s="1"/>
  <c r="G1504" i="1" a="1"/>
  <c r="G1504" i="1" s="1"/>
  <c r="G1505" i="1" a="1"/>
  <c r="G1505" i="1"/>
  <c r="G1506" i="1" a="1"/>
  <c r="G1506" i="1" s="1"/>
  <c r="G1507" i="1" a="1"/>
  <c r="G1507" i="1" s="1"/>
  <c r="AB1507" i="1" s="1" a="1"/>
  <c r="G1508" i="1" a="1"/>
  <c r="G1508" i="1" s="1"/>
  <c r="G1509" i="1" a="1"/>
  <c r="G1509" i="1" s="1"/>
  <c r="AB1509" i="1" s="1" a="1"/>
  <c r="G1510" i="1" a="1"/>
  <c r="G1510" i="1" s="1"/>
  <c r="G1511" i="1" a="1"/>
  <c r="G1511" i="1" s="1"/>
  <c r="G1512" i="1" a="1"/>
  <c r="G1512" i="1" s="1"/>
  <c r="G1513" i="1" a="1"/>
  <c r="G1513" i="1"/>
  <c r="G1514" i="1" a="1"/>
  <c r="G1514" i="1" s="1"/>
  <c r="G1515" i="1" a="1"/>
  <c r="G1515" i="1" s="1"/>
  <c r="AB1515" i="1" s="1" a="1"/>
  <c r="G1516" i="1" a="1"/>
  <c r="G1516" i="1" s="1"/>
  <c r="G1517" i="1" a="1"/>
  <c r="G1517" i="1" s="1"/>
  <c r="AB1517" i="1" s="1" a="1"/>
  <c r="G1518" i="1" a="1"/>
  <c r="G1518" i="1" s="1"/>
  <c r="G1519" i="1" a="1"/>
  <c r="G1519" i="1" s="1"/>
  <c r="G1520" i="1" a="1"/>
  <c r="G1520" i="1" s="1"/>
  <c r="G1521" i="1" a="1"/>
  <c r="G1521" i="1"/>
  <c r="G1522" i="1" a="1"/>
  <c r="G1522" i="1" s="1"/>
  <c r="G1523" i="1" a="1"/>
  <c r="G1523" i="1" s="1"/>
  <c r="AB1523" i="1" s="1" a="1"/>
  <c r="G1524" i="1" a="1"/>
  <c r="G1524" i="1" s="1"/>
  <c r="G1525" i="1" a="1"/>
  <c r="G1525" i="1" s="1"/>
  <c r="AB1525" i="1" s="1" a="1"/>
  <c r="G1526" i="1" a="1"/>
  <c r="G1526" i="1" s="1"/>
  <c r="G1527" i="1" a="1"/>
  <c r="G1527" i="1" s="1"/>
  <c r="G1528" i="1" a="1"/>
  <c r="G1528" i="1" s="1"/>
  <c r="G1529" i="1" a="1"/>
  <c r="G1529" i="1"/>
  <c r="G1530" i="1" a="1"/>
  <c r="G1530" i="1" s="1"/>
  <c r="G1531" i="1" a="1"/>
  <c r="G1531" i="1" s="1"/>
  <c r="AB1531" i="1" s="1" a="1"/>
  <c r="G1532" i="1" a="1"/>
  <c r="G1532" i="1" s="1"/>
  <c r="G1533" i="1" a="1"/>
  <c r="G1533" i="1"/>
  <c r="G1534" i="1" a="1"/>
  <c r="G1534" i="1" s="1"/>
  <c r="G1535" i="1" a="1"/>
  <c r="G1535" i="1" s="1"/>
  <c r="G1536" i="1" a="1"/>
  <c r="G1536" i="1" s="1"/>
  <c r="G1537" i="1" a="1"/>
  <c r="G1537" i="1"/>
  <c r="G1538" i="1" a="1"/>
  <c r="G1538" i="1" s="1"/>
  <c r="G1539" i="1" a="1"/>
  <c r="G1539" i="1" s="1"/>
  <c r="AB1539" i="1" s="1" a="1"/>
  <c r="G1540" i="1" a="1"/>
  <c r="G1540" i="1" s="1"/>
  <c r="G1541" i="1" a="1"/>
  <c r="G1541" i="1"/>
  <c r="G1542" i="1" a="1"/>
  <c r="G1542" i="1" s="1"/>
  <c r="G1543" i="1" a="1"/>
  <c r="G1543" i="1" s="1"/>
  <c r="G1544" i="1" a="1"/>
  <c r="G1544" i="1" s="1"/>
  <c r="G1545" i="1" a="1"/>
  <c r="G1545" i="1"/>
  <c r="G1546" i="1" a="1"/>
  <c r="G1546" i="1" s="1"/>
  <c r="G1547" i="1" a="1"/>
  <c r="G1547" i="1" s="1"/>
  <c r="AB1547" i="1" s="1" a="1"/>
  <c r="G1548" i="1" a="1"/>
  <c r="G1548" i="1" s="1"/>
  <c r="G1549" i="1" a="1"/>
  <c r="G1549" i="1" s="1"/>
  <c r="AB1549" i="1" s="1" a="1"/>
  <c r="G1550" i="1" a="1"/>
  <c r="G1550" i="1" s="1"/>
  <c r="G1551" i="1" a="1"/>
  <c r="G1551" i="1" s="1"/>
  <c r="G1552" i="1" a="1"/>
  <c r="G1552" i="1" s="1"/>
  <c r="G1553" i="1" a="1"/>
  <c r="G1553" i="1"/>
  <c r="G1554" i="1" a="1"/>
  <c r="G1554" i="1" s="1"/>
  <c r="G1555" i="1" a="1"/>
  <c r="G1555" i="1" s="1"/>
  <c r="AB1555" i="1" s="1" a="1"/>
  <c r="G1556" i="1" a="1"/>
  <c r="G1556" i="1" s="1"/>
  <c r="G1557" i="1" a="1"/>
  <c r="G1557" i="1" s="1"/>
  <c r="AB1557" i="1" s="1" a="1"/>
  <c r="G1558" i="1" a="1"/>
  <c r="G1558" i="1" s="1"/>
  <c r="G1559" i="1" a="1"/>
  <c r="G1559" i="1" s="1"/>
  <c r="G1560" i="1" a="1"/>
  <c r="G1560" i="1" s="1"/>
  <c r="G1561" i="1" a="1"/>
  <c r="G1561" i="1"/>
  <c r="G1562" i="1" a="1"/>
  <c r="G1562" i="1" s="1"/>
  <c r="G1563" i="1" a="1"/>
  <c r="G1563" i="1" s="1"/>
  <c r="AB1563" i="1" s="1" a="1"/>
  <c r="G1564" i="1" a="1"/>
  <c r="G1564" i="1" s="1"/>
  <c r="G1565" i="1" a="1"/>
  <c r="G1565" i="1" s="1"/>
  <c r="AB1565" i="1" s="1" a="1"/>
  <c r="G1566" i="1" a="1"/>
  <c r="G1566" i="1" s="1"/>
  <c r="G1567" i="1" a="1"/>
  <c r="G1567" i="1" s="1"/>
  <c r="G1568" i="1" a="1"/>
  <c r="G1568" i="1" s="1"/>
  <c r="G1569" i="1" a="1"/>
  <c r="G1569" i="1"/>
  <c r="G1570" i="1" a="1"/>
  <c r="G1570" i="1" s="1"/>
  <c r="G1571" i="1" a="1"/>
  <c r="G1571" i="1" s="1"/>
  <c r="AB1571" i="1" s="1" a="1"/>
  <c r="G1572" i="1" a="1"/>
  <c r="G1572" i="1" s="1"/>
  <c r="G1573" i="1" a="1"/>
  <c r="G1573" i="1" s="1"/>
  <c r="AB1573" i="1" s="1" a="1"/>
  <c r="G1574" i="1" a="1"/>
  <c r="G1574" i="1" s="1"/>
  <c r="G1575" i="1" a="1"/>
  <c r="G1575" i="1" s="1"/>
  <c r="G1576" i="1" a="1"/>
  <c r="G1576" i="1" s="1"/>
  <c r="G1577" i="1" a="1"/>
  <c r="G1577" i="1"/>
  <c r="G1578" i="1" a="1"/>
  <c r="G1578" i="1" s="1"/>
  <c r="G1579" i="1" a="1"/>
  <c r="G1579" i="1" s="1"/>
  <c r="AB1579" i="1" s="1" a="1"/>
  <c r="G1580" i="1" a="1"/>
  <c r="G1580" i="1" s="1"/>
  <c r="G1581" i="1" a="1"/>
  <c r="G1581" i="1"/>
  <c r="G1582" i="1" a="1"/>
  <c r="G1582" i="1" s="1"/>
  <c r="G1583" i="1" a="1"/>
  <c r="G1583" i="1" s="1"/>
  <c r="G1584" i="1" a="1"/>
  <c r="G1584" i="1" s="1"/>
  <c r="G1585" i="1" a="1"/>
  <c r="G1585" i="1"/>
  <c r="G1586" i="1" a="1"/>
  <c r="G1586" i="1" s="1"/>
  <c r="G1587" i="1" a="1"/>
  <c r="G1587" i="1" s="1"/>
  <c r="AB1587" i="1" s="1" a="1"/>
  <c r="G1588" i="1" a="1"/>
  <c r="G1588" i="1" s="1"/>
  <c r="G1589" i="1" a="1"/>
  <c r="G1589" i="1"/>
  <c r="G1590" i="1" a="1"/>
  <c r="G1590" i="1" s="1"/>
  <c r="G1591" i="1" a="1"/>
  <c r="G1591" i="1" s="1"/>
  <c r="G1592" i="1" a="1"/>
  <c r="G1592" i="1" s="1"/>
  <c r="G1593" i="1" a="1"/>
  <c r="G1593" i="1"/>
  <c r="G1594" i="1" a="1"/>
  <c r="G1594" i="1" s="1"/>
  <c r="G1595" i="1" a="1"/>
  <c r="G1595" i="1" s="1"/>
  <c r="AB1595" i="1" s="1" a="1"/>
  <c r="G2" i="1" a="1"/>
  <c r="G2" i="1" s="1"/>
  <c r="H118" i="1"/>
  <c r="I118" i="1"/>
  <c r="J118" i="1"/>
  <c r="L118" i="1"/>
  <c r="M118" i="1"/>
  <c r="N118" i="1"/>
  <c r="P118" i="1"/>
  <c r="Q118" i="1"/>
  <c r="R118" i="1"/>
  <c r="T118" i="1"/>
  <c r="U118" i="1"/>
  <c r="V118" i="1"/>
  <c r="X118" i="1"/>
  <c r="Y118" i="1"/>
  <c r="Z118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H120" i="1"/>
  <c r="I120" i="1"/>
  <c r="J120" i="1"/>
  <c r="L120" i="1"/>
  <c r="M120" i="1"/>
  <c r="N120" i="1"/>
  <c r="P120" i="1"/>
  <c r="Q120" i="1"/>
  <c r="R120" i="1"/>
  <c r="T120" i="1"/>
  <c r="U120" i="1"/>
  <c r="V120" i="1"/>
  <c r="X120" i="1"/>
  <c r="Y120" i="1"/>
  <c r="Z120" i="1"/>
  <c r="H121" i="1"/>
  <c r="I121" i="1"/>
  <c r="J121" i="1"/>
  <c r="L121" i="1"/>
  <c r="M121" i="1"/>
  <c r="N121" i="1"/>
  <c r="P121" i="1"/>
  <c r="Q121" i="1"/>
  <c r="R121" i="1"/>
  <c r="T121" i="1"/>
  <c r="U121" i="1"/>
  <c r="V121" i="1"/>
  <c r="X121" i="1"/>
  <c r="Y121" i="1"/>
  <c r="Z121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H123" i="1"/>
  <c r="I123" i="1"/>
  <c r="J123" i="1"/>
  <c r="L123" i="1"/>
  <c r="M123" i="1"/>
  <c r="N123" i="1"/>
  <c r="P123" i="1"/>
  <c r="Q123" i="1"/>
  <c r="R123" i="1"/>
  <c r="T123" i="1"/>
  <c r="U123" i="1"/>
  <c r="V123" i="1"/>
  <c r="X123" i="1"/>
  <c r="Y123" i="1"/>
  <c r="Z123" i="1"/>
  <c r="H124" i="1"/>
  <c r="I124" i="1"/>
  <c r="J124" i="1"/>
  <c r="L124" i="1"/>
  <c r="M124" i="1"/>
  <c r="N124" i="1"/>
  <c r="P124" i="1"/>
  <c r="Q124" i="1"/>
  <c r="R124" i="1"/>
  <c r="T124" i="1"/>
  <c r="U124" i="1"/>
  <c r="V124" i="1"/>
  <c r="X124" i="1"/>
  <c r="Y124" i="1"/>
  <c r="Z124" i="1"/>
  <c r="H125" i="1"/>
  <c r="I125" i="1"/>
  <c r="J125" i="1"/>
  <c r="L125" i="1"/>
  <c r="M125" i="1"/>
  <c r="N125" i="1"/>
  <c r="P125" i="1"/>
  <c r="Q125" i="1"/>
  <c r="R125" i="1"/>
  <c r="T125" i="1"/>
  <c r="U125" i="1"/>
  <c r="V125" i="1"/>
  <c r="X125" i="1"/>
  <c r="Y125" i="1"/>
  <c r="Z125" i="1"/>
  <c r="H126" i="1"/>
  <c r="I126" i="1"/>
  <c r="J126" i="1"/>
  <c r="L126" i="1"/>
  <c r="M126" i="1"/>
  <c r="N126" i="1"/>
  <c r="P126" i="1"/>
  <c r="Q126" i="1"/>
  <c r="R126" i="1"/>
  <c r="T126" i="1"/>
  <c r="U126" i="1"/>
  <c r="V126" i="1"/>
  <c r="X126" i="1"/>
  <c r="Y126" i="1"/>
  <c r="Z126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H128" i="1"/>
  <c r="I128" i="1"/>
  <c r="J128" i="1"/>
  <c r="L128" i="1"/>
  <c r="M128" i="1"/>
  <c r="N128" i="1"/>
  <c r="P128" i="1"/>
  <c r="Q128" i="1"/>
  <c r="R128" i="1"/>
  <c r="T128" i="1"/>
  <c r="U128" i="1"/>
  <c r="V128" i="1"/>
  <c r="X128" i="1"/>
  <c r="Y128" i="1"/>
  <c r="Z128" i="1"/>
  <c r="H129" i="1"/>
  <c r="I129" i="1"/>
  <c r="J129" i="1"/>
  <c r="L129" i="1"/>
  <c r="M129" i="1"/>
  <c r="N129" i="1"/>
  <c r="P129" i="1"/>
  <c r="Q129" i="1"/>
  <c r="R129" i="1"/>
  <c r="T129" i="1"/>
  <c r="U129" i="1"/>
  <c r="V129" i="1"/>
  <c r="X129" i="1"/>
  <c r="Y129" i="1"/>
  <c r="Z129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H131" i="1"/>
  <c r="I131" i="1"/>
  <c r="J131" i="1"/>
  <c r="L131" i="1"/>
  <c r="M131" i="1"/>
  <c r="N131" i="1"/>
  <c r="P131" i="1"/>
  <c r="Q131" i="1"/>
  <c r="R131" i="1"/>
  <c r="T131" i="1"/>
  <c r="U131" i="1"/>
  <c r="V131" i="1"/>
  <c r="X131" i="1"/>
  <c r="Y131" i="1"/>
  <c r="Z131" i="1"/>
  <c r="H132" i="1"/>
  <c r="I132" i="1"/>
  <c r="J132" i="1"/>
  <c r="L132" i="1"/>
  <c r="M132" i="1"/>
  <c r="N132" i="1"/>
  <c r="P132" i="1"/>
  <c r="Q132" i="1"/>
  <c r="R132" i="1"/>
  <c r="T132" i="1"/>
  <c r="U132" i="1"/>
  <c r="V132" i="1"/>
  <c r="X132" i="1"/>
  <c r="Y132" i="1"/>
  <c r="Z132" i="1"/>
  <c r="H133" i="1"/>
  <c r="I133" i="1"/>
  <c r="J133" i="1"/>
  <c r="L133" i="1"/>
  <c r="M133" i="1"/>
  <c r="N133" i="1"/>
  <c r="P133" i="1"/>
  <c r="Q133" i="1"/>
  <c r="R133" i="1"/>
  <c r="T133" i="1"/>
  <c r="U133" i="1"/>
  <c r="V133" i="1"/>
  <c r="X133" i="1"/>
  <c r="Y133" i="1"/>
  <c r="Z133" i="1"/>
  <c r="H134" i="1"/>
  <c r="I134" i="1"/>
  <c r="J134" i="1"/>
  <c r="L134" i="1"/>
  <c r="M134" i="1"/>
  <c r="N134" i="1"/>
  <c r="P134" i="1"/>
  <c r="Q134" i="1"/>
  <c r="R134" i="1"/>
  <c r="T134" i="1"/>
  <c r="U134" i="1"/>
  <c r="V134" i="1"/>
  <c r="X134" i="1"/>
  <c r="Y134" i="1"/>
  <c r="Z134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H136" i="1"/>
  <c r="I136" i="1"/>
  <c r="J136" i="1"/>
  <c r="L136" i="1"/>
  <c r="M136" i="1"/>
  <c r="N136" i="1"/>
  <c r="P136" i="1"/>
  <c r="Q136" i="1"/>
  <c r="R136" i="1"/>
  <c r="T136" i="1"/>
  <c r="U136" i="1"/>
  <c r="V136" i="1"/>
  <c r="X136" i="1"/>
  <c r="Y136" i="1"/>
  <c r="Z136" i="1"/>
  <c r="H137" i="1"/>
  <c r="I137" i="1"/>
  <c r="J137" i="1"/>
  <c r="L137" i="1"/>
  <c r="M137" i="1"/>
  <c r="N137" i="1"/>
  <c r="P137" i="1"/>
  <c r="Q137" i="1"/>
  <c r="R137" i="1"/>
  <c r="T137" i="1"/>
  <c r="U137" i="1"/>
  <c r="V137" i="1"/>
  <c r="X137" i="1"/>
  <c r="Y137" i="1"/>
  <c r="Z137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H139" i="1"/>
  <c r="I139" i="1"/>
  <c r="J139" i="1"/>
  <c r="L139" i="1"/>
  <c r="M139" i="1"/>
  <c r="N139" i="1"/>
  <c r="P139" i="1"/>
  <c r="Q139" i="1"/>
  <c r="R139" i="1"/>
  <c r="T139" i="1"/>
  <c r="U139" i="1"/>
  <c r="V139" i="1"/>
  <c r="X139" i="1"/>
  <c r="Y139" i="1"/>
  <c r="Z139" i="1"/>
  <c r="H140" i="1"/>
  <c r="I140" i="1"/>
  <c r="J140" i="1"/>
  <c r="L140" i="1"/>
  <c r="M140" i="1"/>
  <c r="N140" i="1"/>
  <c r="P140" i="1"/>
  <c r="Q140" i="1"/>
  <c r="R140" i="1"/>
  <c r="T140" i="1"/>
  <c r="U140" i="1"/>
  <c r="V140" i="1"/>
  <c r="X140" i="1"/>
  <c r="Y140" i="1"/>
  <c r="Z140" i="1"/>
  <c r="H141" i="1"/>
  <c r="I141" i="1"/>
  <c r="J141" i="1"/>
  <c r="L141" i="1"/>
  <c r="M141" i="1"/>
  <c r="N141" i="1"/>
  <c r="P141" i="1"/>
  <c r="Q141" i="1"/>
  <c r="R141" i="1"/>
  <c r="T141" i="1"/>
  <c r="U141" i="1"/>
  <c r="V141" i="1"/>
  <c r="X141" i="1"/>
  <c r="Y141" i="1"/>
  <c r="Z141" i="1"/>
  <c r="H142" i="1"/>
  <c r="I142" i="1"/>
  <c r="J142" i="1"/>
  <c r="L142" i="1"/>
  <c r="M142" i="1"/>
  <c r="N142" i="1"/>
  <c r="P142" i="1"/>
  <c r="Q142" i="1"/>
  <c r="R142" i="1"/>
  <c r="T142" i="1"/>
  <c r="U142" i="1"/>
  <c r="V142" i="1"/>
  <c r="X142" i="1"/>
  <c r="Y142" i="1"/>
  <c r="Z142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H144" i="1"/>
  <c r="I144" i="1"/>
  <c r="J144" i="1"/>
  <c r="L144" i="1"/>
  <c r="M144" i="1"/>
  <c r="N144" i="1"/>
  <c r="P144" i="1"/>
  <c r="Q144" i="1"/>
  <c r="R144" i="1"/>
  <c r="T144" i="1"/>
  <c r="U144" i="1"/>
  <c r="V144" i="1"/>
  <c r="X144" i="1"/>
  <c r="Y144" i="1"/>
  <c r="Z144" i="1"/>
  <c r="H145" i="1"/>
  <c r="I145" i="1"/>
  <c r="J145" i="1"/>
  <c r="L145" i="1"/>
  <c r="M145" i="1"/>
  <c r="N145" i="1"/>
  <c r="P145" i="1"/>
  <c r="Q145" i="1"/>
  <c r="R145" i="1"/>
  <c r="T145" i="1"/>
  <c r="U145" i="1"/>
  <c r="V145" i="1"/>
  <c r="X145" i="1"/>
  <c r="Y145" i="1"/>
  <c r="Z145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H147" i="1"/>
  <c r="I147" i="1"/>
  <c r="J147" i="1"/>
  <c r="L147" i="1"/>
  <c r="M147" i="1"/>
  <c r="N147" i="1"/>
  <c r="P147" i="1"/>
  <c r="Q147" i="1"/>
  <c r="R147" i="1"/>
  <c r="T147" i="1"/>
  <c r="U147" i="1"/>
  <c r="V147" i="1"/>
  <c r="X147" i="1"/>
  <c r="Y147" i="1"/>
  <c r="Z147" i="1"/>
  <c r="H148" i="1"/>
  <c r="I148" i="1"/>
  <c r="J148" i="1"/>
  <c r="L148" i="1"/>
  <c r="M148" i="1"/>
  <c r="N148" i="1"/>
  <c r="P148" i="1"/>
  <c r="Q148" i="1"/>
  <c r="R148" i="1"/>
  <c r="T148" i="1"/>
  <c r="U148" i="1"/>
  <c r="V148" i="1"/>
  <c r="X148" i="1"/>
  <c r="Y148" i="1"/>
  <c r="Z148" i="1"/>
  <c r="H149" i="1"/>
  <c r="I149" i="1"/>
  <c r="J149" i="1"/>
  <c r="L149" i="1"/>
  <c r="M149" i="1"/>
  <c r="N149" i="1"/>
  <c r="P149" i="1"/>
  <c r="Q149" i="1"/>
  <c r="R149" i="1"/>
  <c r="T149" i="1"/>
  <c r="U149" i="1"/>
  <c r="V149" i="1"/>
  <c r="X149" i="1"/>
  <c r="Y149" i="1"/>
  <c r="Z149" i="1"/>
  <c r="H150" i="1"/>
  <c r="I150" i="1"/>
  <c r="J150" i="1"/>
  <c r="L150" i="1"/>
  <c r="M150" i="1"/>
  <c r="N150" i="1"/>
  <c r="P150" i="1"/>
  <c r="Q150" i="1"/>
  <c r="R150" i="1"/>
  <c r="T150" i="1"/>
  <c r="U150" i="1"/>
  <c r="V150" i="1"/>
  <c r="X150" i="1"/>
  <c r="Y150" i="1"/>
  <c r="Z150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H152" i="1"/>
  <c r="I152" i="1"/>
  <c r="J152" i="1"/>
  <c r="L152" i="1"/>
  <c r="M152" i="1"/>
  <c r="N152" i="1"/>
  <c r="P152" i="1"/>
  <c r="Q152" i="1"/>
  <c r="R152" i="1"/>
  <c r="T152" i="1"/>
  <c r="U152" i="1"/>
  <c r="V152" i="1"/>
  <c r="X152" i="1"/>
  <c r="Y152" i="1"/>
  <c r="Z152" i="1"/>
  <c r="H153" i="1"/>
  <c r="I153" i="1"/>
  <c r="J153" i="1"/>
  <c r="L153" i="1"/>
  <c r="M153" i="1"/>
  <c r="N153" i="1"/>
  <c r="P153" i="1"/>
  <c r="Q153" i="1"/>
  <c r="R153" i="1"/>
  <c r="T153" i="1"/>
  <c r="U153" i="1"/>
  <c r="V153" i="1"/>
  <c r="X153" i="1"/>
  <c r="Y153" i="1"/>
  <c r="Z153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H155" i="1"/>
  <c r="I155" i="1"/>
  <c r="J155" i="1"/>
  <c r="L155" i="1"/>
  <c r="M155" i="1"/>
  <c r="N155" i="1"/>
  <c r="P155" i="1"/>
  <c r="Q155" i="1"/>
  <c r="R155" i="1"/>
  <c r="T155" i="1"/>
  <c r="U155" i="1"/>
  <c r="V155" i="1"/>
  <c r="X155" i="1"/>
  <c r="Y155" i="1"/>
  <c r="Z155" i="1"/>
  <c r="H156" i="1"/>
  <c r="I156" i="1"/>
  <c r="J156" i="1"/>
  <c r="L156" i="1"/>
  <c r="M156" i="1"/>
  <c r="N156" i="1"/>
  <c r="P156" i="1"/>
  <c r="Q156" i="1"/>
  <c r="R156" i="1"/>
  <c r="T156" i="1"/>
  <c r="U156" i="1"/>
  <c r="V156" i="1"/>
  <c r="X156" i="1"/>
  <c r="Y156" i="1"/>
  <c r="Z156" i="1"/>
  <c r="H157" i="1"/>
  <c r="I157" i="1"/>
  <c r="J157" i="1"/>
  <c r="L157" i="1"/>
  <c r="M157" i="1"/>
  <c r="N157" i="1"/>
  <c r="P157" i="1"/>
  <c r="Q157" i="1"/>
  <c r="R157" i="1"/>
  <c r="T157" i="1"/>
  <c r="U157" i="1"/>
  <c r="V157" i="1"/>
  <c r="X157" i="1"/>
  <c r="Y157" i="1"/>
  <c r="Z157" i="1"/>
  <c r="H158" i="1"/>
  <c r="I158" i="1"/>
  <c r="J158" i="1"/>
  <c r="L158" i="1"/>
  <c r="M158" i="1"/>
  <c r="N158" i="1"/>
  <c r="P158" i="1"/>
  <c r="Q158" i="1"/>
  <c r="R158" i="1"/>
  <c r="T158" i="1"/>
  <c r="U158" i="1"/>
  <c r="V158" i="1"/>
  <c r="X158" i="1"/>
  <c r="Y158" i="1"/>
  <c r="Z158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H160" i="1"/>
  <c r="I160" i="1"/>
  <c r="J160" i="1"/>
  <c r="L160" i="1"/>
  <c r="M160" i="1"/>
  <c r="N160" i="1"/>
  <c r="P160" i="1"/>
  <c r="Q160" i="1"/>
  <c r="R160" i="1"/>
  <c r="T160" i="1"/>
  <c r="U160" i="1"/>
  <c r="V160" i="1"/>
  <c r="X160" i="1"/>
  <c r="Y160" i="1"/>
  <c r="Z160" i="1"/>
  <c r="H161" i="1"/>
  <c r="I161" i="1"/>
  <c r="J161" i="1"/>
  <c r="L161" i="1"/>
  <c r="M161" i="1"/>
  <c r="N161" i="1"/>
  <c r="P161" i="1"/>
  <c r="Q161" i="1"/>
  <c r="R161" i="1"/>
  <c r="T161" i="1"/>
  <c r="U161" i="1"/>
  <c r="V161" i="1"/>
  <c r="X161" i="1"/>
  <c r="Y161" i="1"/>
  <c r="Z161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H163" i="1"/>
  <c r="I163" i="1"/>
  <c r="J163" i="1"/>
  <c r="L163" i="1"/>
  <c r="M163" i="1"/>
  <c r="N163" i="1"/>
  <c r="P163" i="1"/>
  <c r="Q163" i="1"/>
  <c r="R163" i="1"/>
  <c r="T163" i="1"/>
  <c r="U163" i="1"/>
  <c r="V163" i="1"/>
  <c r="X163" i="1"/>
  <c r="Y163" i="1"/>
  <c r="Z163" i="1"/>
  <c r="H164" i="1"/>
  <c r="I164" i="1"/>
  <c r="J164" i="1"/>
  <c r="L164" i="1"/>
  <c r="M164" i="1"/>
  <c r="N164" i="1"/>
  <c r="P164" i="1"/>
  <c r="Q164" i="1"/>
  <c r="R164" i="1"/>
  <c r="T164" i="1"/>
  <c r="U164" i="1"/>
  <c r="V164" i="1"/>
  <c r="X164" i="1"/>
  <c r="Y164" i="1"/>
  <c r="Z164" i="1"/>
  <c r="H165" i="1"/>
  <c r="I165" i="1"/>
  <c r="J165" i="1"/>
  <c r="L165" i="1"/>
  <c r="M165" i="1"/>
  <c r="N165" i="1"/>
  <c r="P165" i="1"/>
  <c r="Q165" i="1"/>
  <c r="R165" i="1"/>
  <c r="T165" i="1"/>
  <c r="U165" i="1"/>
  <c r="V165" i="1"/>
  <c r="X165" i="1"/>
  <c r="Y165" i="1"/>
  <c r="Z165" i="1"/>
  <c r="H166" i="1"/>
  <c r="I166" i="1"/>
  <c r="J166" i="1"/>
  <c r="L166" i="1"/>
  <c r="M166" i="1"/>
  <c r="N166" i="1"/>
  <c r="P166" i="1"/>
  <c r="Q166" i="1"/>
  <c r="R166" i="1"/>
  <c r="T166" i="1"/>
  <c r="U166" i="1"/>
  <c r="V166" i="1"/>
  <c r="X166" i="1"/>
  <c r="Y166" i="1"/>
  <c r="Z166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H168" i="1"/>
  <c r="I168" i="1"/>
  <c r="J168" i="1"/>
  <c r="L168" i="1"/>
  <c r="M168" i="1"/>
  <c r="N168" i="1"/>
  <c r="P168" i="1"/>
  <c r="Q168" i="1"/>
  <c r="R168" i="1"/>
  <c r="T168" i="1"/>
  <c r="U168" i="1"/>
  <c r="V168" i="1"/>
  <c r="X168" i="1"/>
  <c r="Y168" i="1"/>
  <c r="Z168" i="1"/>
  <c r="H169" i="1"/>
  <c r="I169" i="1"/>
  <c r="J169" i="1"/>
  <c r="L169" i="1"/>
  <c r="M169" i="1"/>
  <c r="N169" i="1"/>
  <c r="P169" i="1"/>
  <c r="Q169" i="1"/>
  <c r="R169" i="1"/>
  <c r="T169" i="1"/>
  <c r="U169" i="1"/>
  <c r="V169" i="1"/>
  <c r="X169" i="1"/>
  <c r="Y169" i="1"/>
  <c r="Z169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H171" i="1"/>
  <c r="I171" i="1"/>
  <c r="J171" i="1"/>
  <c r="L171" i="1"/>
  <c r="M171" i="1"/>
  <c r="N171" i="1"/>
  <c r="P171" i="1"/>
  <c r="Q171" i="1"/>
  <c r="R171" i="1"/>
  <c r="T171" i="1"/>
  <c r="U171" i="1"/>
  <c r="V171" i="1"/>
  <c r="X171" i="1"/>
  <c r="Y171" i="1"/>
  <c r="Z171" i="1"/>
  <c r="H172" i="1"/>
  <c r="I172" i="1"/>
  <c r="J172" i="1"/>
  <c r="L172" i="1"/>
  <c r="M172" i="1"/>
  <c r="N172" i="1"/>
  <c r="P172" i="1"/>
  <c r="Q172" i="1"/>
  <c r="R172" i="1"/>
  <c r="T172" i="1"/>
  <c r="U172" i="1"/>
  <c r="V172" i="1"/>
  <c r="X172" i="1"/>
  <c r="Y172" i="1"/>
  <c r="Z172" i="1"/>
  <c r="H173" i="1"/>
  <c r="I173" i="1"/>
  <c r="J173" i="1"/>
  <c r="L173" i="1"/>
  <c r="M173" i="1"/>
  <c r="N173" i="1"/>
  <c r="P173" i="1"/>
  <c r="Q173" i="1"/>
  <c r="R173" i="1"/>
  <c r="T173" i="1"/>
  <c r="U173" i="1"/>
  <c r="V173" i="1"/>
  <c r="X173" i="1"/>
  <c r="Y173" i="1"/>
  <c r="Z173" i="1"/>
  <c r="H174" i="1"/>
  <c r="I174" i="1"/>
  <c r="J174" i="1"/>
  <c r="L174" i="1"/>
  <c r="M174" i="1"/>
  <c r="N174" i="1"/>
  <c r="P174" i="1"/>
  <c r="Q174" i="1"/>
  <c r="R174" i="1"/>
  <c r="T174" i="1"/>
  <c r="U174" i="1"/>
  <c r="V174" i="1"/>
  <c r="X174" i="1"/>
  <c r="Y174" i="1"/>
  <c r="Z174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H176" i="1"/>
  <c r="I176" i="1"/>
  <c r="J176" i="1"/>
  <c r="L176" i="1"/>
  <c r="M176" i="1"/>
  <c r="N176" i="1"/>
  <c r="P176" i="1"/>
  <c r="Q176" i="1"/>
  <c r="R176" i="1"/>
  <c r="T176" i="1"/>
  <c r="U176" i="1"/>
  <c r="V176" i="1"/>
  <c r="X176" i="1"/>
  <c r="Y176" i="1"/>
  <c r="Z176" i="1"/>
  <c r="H177" i="1"/>
  <c r="I177" i="1"/>
  <c r="J177" i="1"/>
  <c r="L177" i="1"/>
  <c r="M177" i="1"/>
  <c r="N177" i="1"/>
  <c r="P177" i="1"/>
  <c r="Q177" i="1"/>
  <c r="R177" i="1"/>
  <c r="T177" i="1"/>
  <c r="U177" i="1"/>
  <c r="V177" i="1"/>
  <c r="X177" i="1"/>
  <c r="Y177" i="1"/>
  <c r="Z177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H179" i="1"/>
  <c r="I179" i="1"/>
  <c r="J179" i="1"/>
  <c r="L179" i="1"/>
  <c r="M179" i="1"/>
  <c r="N179" i="1"/>
  <c r="P179" i="1"/>
  <c r="Q179" i="1"/>
  <c r="R179" i="1"/>
  <c r="T179" i="1"/>
  <c r="U179" i="1"/>
  <c r="V179" i="1"/>
  <c r="X179" i="1"/>
  <c r="Y179" i="1"/>
  <c r="Z179" i="1"/>
  <c r="H180" i="1"/>
  <c r="I180" i="1"/>
  <c r="J180" i="1"/>
  <c r="L180" i="1"/>
  <c r="M180" i="1"/>
  <c r="N180" i="1"/>
  <c r="P180" i="1"/>
  <c r="Q180" i="1"/>
  <c r="R180" i="1"/>
  <c r="T180" i="1"/>
  <c r="U180" i="1"/>
  <c r="V180" i="1"/>
  <c r="X180" i="1"/>
  <c r="Y180" i="1"/>
  <c r="Z180" i="1"/>
  <c r="H181" i="1"/>
  <c r="I181" i="1"/>
  <c r="J181" i="1"/>
  <c r="L181" i="1"/>
  <c r="M181" i="1"/>
  <c r="N181" i="1"/>
  <c r="P181" i="1"/>
  <c r="Q181" i="1"/>
  <c r="R181" i="1"/>
  <c r="T181" i="1"/>
  <c r="U181" i="1"/>
  <c r="V181" i="1"/>
  <c r="X181" i="1"/>
  <c r="Y181" i="1"/>
  <c r="Z181" i="1"/>
  <c r="H182" i="1"/>
  <c r="I182" i="1"/>
  <c r="J182" i="1"/>
  <c r="L182" i="1"/>
  <c r="M182" i="1"/>
  <c r="N182" i="1"/>
  <c r="P182" i="1"/>
  <c r="Q182" i="1"/>
  <c r="R182" i="1"/>
  <c r="T182" i="1"/>
  <c r="U182" i="1"/>
  <c r="V182" i="1"/>
  <c r="X182" i="1"/>
  <c r="Y182" i="1"/>
  <c r="Z182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H184" i="1"/>
  <c r="I184" i="1"/>
  <c r="J184" i="1"/>
  <c r="L184" i="1"/>
  <c r="M184" i="1"/>
  <c r="N184" i="1"/>
  <c r="P184" i="1"/>
  <c r="Q184" i="1"/>
  <c r="R184" i="1"/>
  <c r="T184" i="1"/>
  <c r="U184" i="1"/>
  <c r="V184" i="1"/>
  <c r="X184" i="1"/>
  <c r="Y184" i="1"/>
  <c r="Z184" i="1"/>
  <c r="H185" i="1"/>
  <c r="I185" i="1"/>
  <c r="J185" i="1"/>
  <c r="L185" i="1"/>
  <c r="M185" i="1"/>
  <c r="N185" i="1"/>
  <c r="P185" i="1"/>
  <c r="Q185" i="1"/>
  <c r="R185" i="1"/>
  <c r="T185" i="1"/>
  <c r="U185" i="1"/>
  <c r="V185" i="1"/>
  <c r="X185" i="1"/>
  <c r="Y185" i="1"/>
  <c r="Z185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H187" i="1"/>
  <c r="I187" i="1"/>
  <c r="J187" i="1"/>
  <c r="L187" i="1"/>
  <c r="M187" i="1"/>
  <c r="N187" i="1"/>
  <c r="P187" i="1"/>
  <c r="Q187" i="1"/>
  <c r="R187" i="1"/>
  <c r="T187" i="1"/>
  <c r="U187" i="1"/>
  <c r="V187" i="1"/>
  <c r="X187" i="1"/>
  <c r="Y187" i="1"/>
  <c r="Z187" i="1"/>
  <c r="H188" i="1"/>
  <c r="I188" i="1"/>
  <c r="J188" i="1"/>
  <c r="L188" i="1"/>
  <c r="M188" i="1"/>
  <c r="N188" i="1"/>
  <c r="P188" i="1"/>
  <c r="Q188" i="1"/>
  <c r="R188" i="1"/>
  <c r="T188" i="1"/>
  <c r="U188" i="1"/>
  <c r="V188" i="1"/>
  <c r="X188" i="1"/>
  <c r="Y188" i="1"/>
  <c r="Z188" i="1"/>
  <c r="H189" i="1"/>
  <c r="I189" i="1"/>
  <c r="J189" i="1"/>
  <c r="L189" i="1"/>
  <c r="M189" i="1"/>
  <c r="N189" i="1"/>
  <c r="P189" i="1"/>
  <c r="Q189" i="1"/>
  <c r="R189" i="1"/>
  <c r="T189" i="1"/>
  <c r="U189" i="1"/>
  <c r="V189" i="1"/>
  <c r="X189" i="1"/>
  <c r="Y189" i="1"/>
  <c r="Z189" i="1"/>
  <c r="H190" i="1"/>
  <c r="I190" i="1"/>
  <c r="J190" i="1"/>
  <c r="L190" i="1"/>
  <c r="M190" i="1"/>
  <c r="N190" i="1"/>
  <c r="P190" i="1"/>
  <c r="Q190" i="1"/>
  <c r="R190" i="1"/>
  <c r="T190" i="1"/>
  <c r="U190" i="1"/>
  <c r="V190" i="1"/>
  <c r="X190" i="1"/>
  <c r="Y190" i="1"/>
  <c r="Z190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H192" i="1"/>
  <c r="I192" i="1"/>
  <c r="J192" i="1"/>
  <c r="L192" i="1"/>
  <c r="M192" i="1"/>
  <c r="N192" i="1"/>
  <c r="P192" i="1"/>
  <c r="Q192" i="1"/>
  <c r="R192" i="1"/>
  <c r="T192" i="1"/>
  <c r="U192" i="1"/>
  <c r="V192" i="1"/>
  <c r="X192" i="1"/>
  <c r="Y192" i="1"/>
  <c r="Z192" i="1"/>
  <c r="H193" i="1"/>
  <c r="I193" i="1"/>
  <c r="J193" i="1"/>
  <c r="L193" i="1"/>
  <c r="M193" i="1"/>
  <c r="N193" i="1"/>
  <c r="P193" i="1"/>
  <c r="Q193" i="1"/>
  <c r="R193" i="1"/>
  <c r="T193" i="1"/>
  <c r="U193" i="1"/>
  <c r="V193" i="1"/>
  <c r="X193" i="1"/>
  <c r="Y193" i="1"/>
  <c r="Z193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H195" i="1"/>
  <c r="I195" i="1"/>
  <c r="J195" i="1"/>
  <c r="L195" i="1"/>
  <c r="M195" i="1"/>
  <c r="N195" i="1"/>
  <c r="P195" i="1"/>
  <c r="Q195" i="1"/>
  <c r="R195" i="1"/>
  <c r="T195" i="1"/>
  <c r="U195" i="1"/>
  <c r="V195" i="1"/>
  <c r="X195" i="1"/>
  <c r="Y195" i="1"/>
  <c r="Z195" i="1"/>
  <c r="H196" i="1"/>
  <c r="I196" i="1"/>
  <c r="J196" i="1"/>
  <c r="L196" i="1"/>
  <c r="M196" i="1"/>
  <c r="N196" i="1"/>
  <c r="P196" i="1"/>
  <c r="Q196" i="1"/>
  <c r="R196" i="1"/>
  <c r="T196" i="1"/>
  <c r="U196" i="1"/>
  <c r="V196" i="1"/>
  <c r="X196" i="1"/>
  <c r="Y196" i="1"/>
  <c r="Z196" i="1"/>
  <c r="H197" i="1"/>
  <c r="I197" i="1"/>
  <c r="J197" i="1"/>
  <c r="L197" i="1"/>
  <c r="M197" i="1"/>
  <c r="N197" i="1"/>
  <c r="P197" i="1"/>
  <c r="Q197" i="1"/>
  <c r="R197" i="1"/>
  <c r="T197" i="1"/>
  <c r="U197" i="1"/>
  <c r="V197" i="1"/>
  <c r="X197" i="1"/>
  <c r="Y197" i="1"/>
  <c r="Z197" i="1"/>
  <c r="H198" i="1"/>
  <c r="I198" i="1"/>
  <c r="J198" i="1"/>
  <c r="L198" i="1"/>
  <c r="M198" i="1"/>
  <c r="N198" i="1"/>
  <c r="P198" i="1"/>
  <c r="Q198" i="1"/>
  <c r="R198" i="1"/>
  <c r="T198" i="1"/>
  <c r="U198" i="1"/>
  <c r="V198" i="1"/>
  <c r="X198" i="1"/>
  <c r="Y198" i="1"/>
  <c r="Z198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H200" i="1"/>
  <c r="I200" i="1"/>
  <c r="J200" i="1"/>
  <c r="L200" i="1"/>
  <c r="M200" i="1"/>
  <c r="N200" i="1"/>
  <c r="P200" i="1"/>
  <c r="Q200" i="1"/>
  <c r="R200" i="1"/>
  <c r="T200" i="1"/>
  <c r="U200" i="1"/>
  <c r="V200" i="1"/>
  <c r="X200" i="1"/>
  <c r="Y200" i="1"/>
  <c r="Z200" i="1"/>
  <c r="H201" i="1"/>
  <c r="I201" i="1"/>
  <c r="J201" i="1"/>
  <c r="L201" i="1"/>
  <c r="M201" i="1"/>
  <c r="N201" i="1"/>
  <c r="P201" i="1"/>
  <c r="Q201" i="1"/>
  <c r="R201" i="1"/>
  <c r="T201" i="1"/>
  <c r="U201" i="1"/>
  <c r="V201" i="1"/>
  <c r="X201" i="1"/>
  <c r="Y201" i="1"/>
  <c r="Z201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H203" i="1"/>
  <c r="I203" i="1"/>
  <c r="J203" i="1"/>
  <c r="L203" i="1"/>
  <c r="M203" i="1"/>
  <c r="N203" i="1"/>
  <c r="P203" i="1"/>
  <c r="Q203" i="1"/>
  <c r="R203" i="1"/>
  <c r="T203" i="1"/>
  <c r="U203" i="1"/>
  <c r="V203" i="1"/>
  <c r="X203" i="1"/>
  <c r="Y203" i="1"/>
  <c r="Z203" i="1"/>
  <c r="H204" i="1"/>
  <c r="I204" i="1"/>
  <c r="J204" i="1"/>
  <c r="L204" i="1"/>
  <c r="M204" i="1"/>
  <c r="N204" i="1"/>
  <c r="P204" i="1"/>
  <c r="Q204" i="1"/>
  <c r="R204" i="1"/>
  <c r="T204" i="1"/>
  <c r="U204" i="1"/>
  <c r="V204" i="1"/>
  <c r="X204" i="1"/>
  <c r="Y204" i="1"/>
  <c r="Z204" i="1"/>
  <c r="H205" i="1"/>
  <c r="I205" i="1"/>
  <c r="J205" i="1"/>
  <c r="L205" i="1"/>
  <c r="M205" i="1"/>
  <c r="N205" i="1"/>
  <c r="P205" i="1"/>
  <c r="Q205" i="1"/>
  <c r="R205" i="1"/>
  <c r="T205" i="1"/>
  <c r="U205" i="1"/>
  <c r="V205" i="1"/>
  <c r="X205" i="1"/>
  <c r="Y205" i="1"/>
  <c r="Z205" i="1"/>
  <c r="H206" i="1"/>
  <c r="I206" i="1"/>
  <c r="J206" i="1"/>
  <c r="L206" i="1"/>
  <c r="M206" i="1"/>
  <c r="N206" i="1"/>
  <c r="P206" i="1"/>
  <c r="Q206" i="1"/>
  <c r="R206" i="1"/>
  <c r="T206" i="1"/>
  <c r="U206" i="1"/>
  <c r="V206" i="1"/>
  <c r="X206" i="1"/>
  <c r="Y206" i="1"/>
  <c r="Z206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H208" i="1"/>
  <c r="I208" i="1"/>
  <c r="J208" i="1"/>
  <c r="L208" i="1"/>
  <c r="M208" i="1"/>
  <c r="N208" i="1"/>
  <c r="P208" i="1"/>
  <c r="Q208" i="1"/>
  <c r="R208" i="1"/>
  <c r="T208" i="1"/>
  <c r="U208" i="1"/>
  <c r="V208" i="1"/>
  <c r="X208" i="1"/>
  <c r="Y208" i="1"/>
  <c r="Z208" i="1"/>
  <c r="H209" i="1"/>
  <c r="I209" i="1"/>
  <c r="J209" i="1"/>
  <c r="L209" i="1"/>
  <c r="M209" i="1"/>
  <c r="N209" i="1"/>
  <c r="P209" i="1"/>
  <c r="Q209" i="1"/>
  <c r="R209" i="1"/>
  <c r="T209" i="1"/>
  <c r="U209" i="1"/>
  <c r="V209" i="1"/>
  <c r="X209" i="1"/>
  <c r="Y209" i="1"/>
  <c r="Z209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H211" i="1"/>
  <c r="I211" i="1"/>
  <c r="J211" i="1"/>
  <c r="L211" i="1"/>
  <c r="M211" i="1"/>
  <c r="N211" i="1"/>
  <c r="P211" i="1"/>
  <c r="Q211" i="1"/>
  <c r="R211" i="1"/>
  <c r="T211" i="1"/>
  <c r="U211" i="1"/>
  <c r="V211" i="1"/>
  <c r="X211" i="1"/>
  <c r="Y211" i="1"/>
  <c r="Z211" i="1"/>
  <c r="H212" i="1"/>
  <c r="I212" i="1"/>
  <c r="J212" i="1"/>
  <c r="L212" i="1"/>
  <c r="M212" i="1"/>
  <c r="N212" i="1"/>
  <c r="P212" i="1"/>
  <c r="Q212" i="1"/>
  <c r="R212" i="1"/>
  <c r="T212" i="1"/>
  <c r="U212" i="1"/>
  <c r="V212" i="1"/>
  <c r="X212" i="1"/>
  <c r="Y212" i="1"/>
  <c r="Z212" i="1"/>
  <c r="H213" i="1"/>
  <c r="I213" i="1"/>
  <c r="J213" i="1"/>
  <c r="L213" i="1"/>
  <c r="M213" i="1"/>
  <c r="N213" i="1"/>
  <c r="P213" i="1"/>
  <c r="Q213" i="1"/>
  <c r="R213" i="1"/>
  <c r="T213" i="1"/>
  <c r="U213" i="1"/>
  <c r="V213" i="1"/>
  <c r="X213" i="1"/>
  <c r="Y213" i="1"/>
  <c r="Z213" i="1"/>
  <c r="H214" i="1"/>
  <c r="I214" i="1"/>
  <c r="J214" i="1"/>
  <c r="L214" i="1"/>
  <c r="M214" i="1"/>
  <c r="N214" i="1"/>
  <c r="P214" i="1"/>
  <c r="Q214" i="1"/>
  <c r="R214" i="1"/>
  <c r="T214" i="1"/>
  <c r="U214" i="1"/>
  <c r="V214" i="1"/>
  <c r="X214" i="1"/>
  <c r="Y214" i="1"/>
  <c r="Z214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H216" i="1"/>
  <c r="I216" i="1"/>
  <c r="J216" i="1"/>
  <c r="L216" i="1"/>
  <c r="M216" i="1"/>
  <c r="N216" i="1"/>
  <c r="P216" i="1"/>
  <c r="Q216" i="1"/>
  <c r="R216" i="1"/>
  <c r="T216" i="1"/>
  <c r="U216" i="1"/>
  <c r="V216" i="1"/>
  <c r="X216" i="1"/>
  <c r="Y216" i="1"/>
  <c r="Z216" i="1"/>
  <c r="H217" i="1"/>
  <c r="I217" i="1"/>
  <c r="J217" i="1"/>
  <c r="L217" i="1"/>
  <c r="M217" i="1"/>
  <c r="N217" i="1"/>
  <c r="P217" i="1"/>
  <c r="Q217" i="1"/>
  <c r="R217" i="1"/>
  <c r="T217" i="1"/>
  <c r="U217" i="1"/>
  <c r="V217" i="1"/>
  <c r="X217" i="1"/>
  <c r="Y217" i="1"/>
  <c r="Z217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H219" i="1"/>
  <c r="I219" i="1"/>
  <c r="J219" i="1"/>
  <c r="L219" i="1"/>
  <c r="M219" i="1"/>
  <c r="N219" i="1"/>
  <c r="P219" i="1"/>
  <c r="Q219" i="1"/>
  <c r="R219" i="1"/>
  <c r="T219" i="1"/>
  <c r="U219" i="1"/>
  <c r="V219" i="1"/>
  <c r="X219" i="1"/>
  <c r="Y219" i="1"/>
  <c r="Z219" i="1"/>
  <c r="H220" i="1"/>
  <c r="I220" i="1"/>
  <c r="J220" i="1"/>
  <c r="L220" i="1"/>
  <c r="M220" i="1"/>
  <c r="N220" i="1"/>
  <c r="P220" i="1"/>
  <c r="Q220" i="1"/>
  <c r="R220" i="1"/>
  <c r="T220" i="1"/>
  <c r="U220" i="1"/>
  <c r="V220" i="1"/>
  <c r="X220" i="1"/>
  <c r="Y220" i="1"/>
  <c r="Z220" i="1"/>
  <c r="H221" i="1"/>
  <c r="I221" i="1"/>
  <c r="J221" i="1"/>
  <c r="L221" i="1"/>
  <c r="M221" i="1"/>
  <c r="N221" i="1"/>
  <c r="P221" i="1"/>
  <c r="Q221" i="1"/>
  <c r="R221" i="1"/>
  <c r="T221" i="1"/>
  <c r="U221" i="1"/>
  <c r="V221" i="1"/>
  <c r="X221" i="1"/>
  <c r="Y221" i="1"/>
  <c r="Z221" i="1"/>
  <c r="H222" i="1"/>
  <c r="I222" i="1"/>
  <c r="J222" i="1"/>
  <c r="L222" i="1"/>
  <c r="M222" i="1"/>
  <c r="N222" i="1"/>
  <c r="P222" i="1"/>
  <c r="Q222" i="1"/>
  <c r="R222" i="1"/>
  <c r="T222" i="1"/>
  <c r="U222" i="1"/>
  <c r="V222" i="1"/>
  <c r="X222" i="1"/>
  <c r="Y222" i="1"/>
  <c r="Z222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H224" i="1"/>
  <c r="I224" i="1"/>
  <c r="J224" i="1"/>
  <c r="L224" i="1"/>
  <c r="M224" i="1"/>
  <c r="N224" i="1"/>
  <c r="P224" i="1"/>
  <c r="Q224" i="1"/>
  <c r="R224" i="1"/>
  <c r="T224" i="1"/>
  <c r="U224" i="1"/>
  <c r="V224" i="1"/>
  <c r="X224" i="1"/>
  <c r="Y224" i="1"/>
  <c r="Z224" i="1"/>
  <c r="H225" i="1"/>
  <c r="I225" i="1"/>
  <c r="J225" i="1"/>
  <c r="L225" i="1"/>
  <c r="M225" i="1"/>
  <c r="N225" i="1"/>
  <c r="P225" i="1"/>
  <c r="Q225" i="1"/>
  <c r="R225" i="1"/>
  <c r="T225" i="1"/>
  <c r="U225" i="1"/>
  <c r="V225" i="1"/>
  <c r="X225" i="1"/>
  <c r="Y225" i="1"/>
  <c r="Z225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H227" i="1"/>
  <c r="I227" i="1"/>
  <c r="J227" i="1"/>
  <c r="L227" i="1"/>
  <c r="M227" i="1"/>
  <c r="N227" i="1"/>
  <c r="P227" i="1"/>
  <c r="Q227" i="1"/>
  <c r="R227" i="1"/>
  <c r="T227" i="1"/>
  <c r="U227" i="1"/>
  <c r="V227" i="1"/>
  <c r="X227" i="1"/>
  <c r="Y227" i="1"/>
  <c r="Z227" i="1"/>
  <c r="H228" i="1"/>
  <c r="I228" i="1"/>
  <c r="J228" i="1"/>
  <c r="L228" i="1"/>
  <c r="M228" i="1"/>
  <c r="N228" i="1"/>
  <c r="P228" i="1"/>
  <c r="Q228" i="1"/>
  <c r="R228" i="1"/>
  <c r="T228" i="1"/>
  <c r="U228" i="1"/>
  <c r="V228" i="1"/>
  <c r="X228" i="1"/>
  <c r="Y228" i="1"/>
  <c r="Z228" i="1"/>
  <c r="H229" i="1"/>
  <c r="I229" i="1"/>
  <c r="J229" i="1"/>
  <c r="L229" i="1"/>
  <c r="M229" i="1"/>
  <c r="N229" i="1"/>
  <c r="P229" i="1"/>
  <c r="Q229" i="1"/>
  <c r="R229" i="1"/>
  <c r="T229" i="1"/>
  <c r="U229" i="1"/>
  <c r="V229" i="1"/>
  <c r="X229" i="1"/>
  <c r="Y229" i="1"/>
  <c r="Z229" i="1"/>
  <c r="H230" i="1"/>
  <c r="I230" i="1"/>
  <c r="J230" i="1"/>
  <c r="L230" i="1"/>
  <c r="M230" i="1"/>
  <c r="N230" i="1"/>
  <c r="P230" i="1"/>
  <c r="Q230" i="1"/>
  <c r="R230" i="1"/>
  <c r="T230" i="1"/>
  <c r="U230" i="1"/>
  <c r="V230" i="1"/>
  <c r="X230" i="1"/>
  <c r="Y230" i="1"/>
  <c r="Z230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H232" i="1"/>
  <c r="I232" i="1"/>
  <c r="J232" i="1"/>
  <c r="L232" i="1"/>
  <c r="M232" i="1"/>
  <c r="N232" i="1"/>
  <c r="P232" i="1"/>
  <c r="Q232" i="1"/>
  <c r="R232" i="1"/>
  <c r="T232" i="1"/>
  <c r="U232" i="1"/>
  <c r="V232" i="1"/>
  <c r="X232" i="1"/>
  <c r="Y232" i="1"/>
  <c r="Z232" i="1"/>
  <c r="H233" i="1"/>
  <c r="I233" i="1"/>
  <c r="J233" i="1"/>
  <c r="L233" i="1"/>
  <c r="M233" i="1"/>
  <c r="N233" i="1"/>
  <c r="P233" i="1"/>
  <c r="Q233" i="1"/>
  <c r="R233" i="1"/>
  <c r="T233" i="1"/>
  <c r="U233" i="1"/>
  <c r="V233" i="1"/>
  <c r="X233" i="1"/>
  <c r="Y233" i="1"/>
  <c r="Z233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H235" i="1"/>
  <c r="I235" i="1"/>
  <c r="J235" i="1"/>
  <c r="L235" i="1"/>
  <c r="M235" i="1"/>
  <c r="N235" i="1"/>
  <c r="P235" i="1"/>
  <c r="Q235" i="1"/>
  <c r="R235" i="1"/>
  <c r="T235" i="1"/>
  <c r="U235" i="1"/>
  <c r="V235" i="1"/>
  <c r="X235" i="1"/>
  <c r="Y235" i="1"/>
  <c r="Z235" i="1"/>
  <c r="H236" i="1"/>
  <c r="I236" i="1"/>
  <c r="J236" i="1"/>
  <c r="L236" i="1"/>
  <c r="M236" i="1"/>
  <c r="N236" i="1"/>
  <c r="P236" i="1"/>
  <c r="Q236" i="1"/>
  <c r="R236" i="1"/>
  <c r="T236" i="1"/>
  <c r="U236" i="1"/>
  <c r="V236" i="1"/>
  <c r="X236" i="1"/>
  <c r="Y236" i="1"/>
  <c r="Z236" i="1"/>
  <c r="H237" i="1"/>
  <c r="I237" i="1"/>
  <c r="J237" i="1"/>
  <c r="L237" i="1"/>
  <c r="M237" i="1"/>
  <c r="N237" i="1"/>
  <c r="P237" i="1"/>
  <c r="Q237" i="1"/>
  <c r="R237" i="1"/>
  <c r="T237" i="1"/>
  <c r="U237" i="1"/>
  <c r="V237" i="1"/>
  <c r="X237" i="1"/>
  <c r="Y237" i="1"/>
  <c r="Z237" i="1"/>
  <c r="H238" i="1"/>
  <c r="I238" i="1"/>
  <c r="J238" i="1"/>
  <c r="L238" i="1"/>
  <c r="M238" i="1"/>
  <c r="N238" i="1"/>
  <c r="P238" i="1"/>
  <c r="Q238" i="1"/>
  <c r="R238" i="1"/>
  <c r="T238" i="1"/>
  <c r="U238" i="1"/>
  <c r="V238" i="1"/>
  <c r="X238" i="1"/>
  <c r="Y238" i="1"/>
  <c r="Z238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H240" i="1"/>
  <c r="I240" i="1"/>
  <c r="J240" i="1"/>
  <c r="L240" i="1"/>
  <c r="M240" i="1"/>
  <c r="N240" i="1"/>
  <c r="P240" i="1"/>
  <c r="Q240" i="1"/>
  <c r="R240" i="1"/>
  <c r="T240" i="1"/>
  <c r="U240" i="1"/>
  <c r="V240" i="1"/>
  <c r="X240" i="1"/>
  <c r="Y240" i="1"/>
  <c r="Z240" i="1"/>
  <c r="H241" i="1"/>
  <c r="I241" i="1"/>
  <c r="J241" i="1"/>
  <c r="L241" i="1"/>
  <c r="M241" i="1"/>
  <c r="N241" i="1"/>
  <c r="P241" i="1"/>
  <c r="Q241" i="1"/>
  <c r="R241" i="1"/>
  <c r="T241" i="1"/>
  <c r="U241" i="1"/>
  <c r="V241" i="1"/>
  <c r="X241" i="1"/>
  <c r="Y241" i="1"/>
  <c r="Z241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H243" i="1"/>
  <c r="I243" i="1"/>
  <c r="J243" i="1"/>
  <c r="L243" i="1"/>
  <c r="M243" i="1"/>
  <c r="N243" i="1"/>
  <c r="P243" i="1"/>
  <c r="Q243" i="1"/>
  <c r="R243" i="1"/>
  <c r="T243" i="1"/>
  <c r="U243" i="1"/>
  <c r="V243" i="1"/>
  <c r="X243" i="1"/>
  <c r="Y243" i="1"/>
  <c r="Z243" i="1"/>
  <c r="H244" i="1"/>
  <c r="I244" i="1"/>
  <c r="J244" i="1"/>
  <c r="L244" i="1"/>
  <c r="M244" i="1"/>
  <c r="N244" i="1"/>
  <c r="P244" i="1"/>
  <c r="Q244" i="1"/>
  <c r="R244" i="1"/>
  <c r="T244" i="1"/>
  <c r="U244" i="1"/>
  <c r="V244" i="1"/>
  <c r="X244" i="1"/>
  <c r="Y244" i="1"/>
  <c r="Z244" i="1"/>
  <c r="H245" i="1"/>
  <c r="I245" i="1"/>
  <c r="J245" i="1"/>
  <c r="L245" i="1"/>
  <c r="M245" i="1"/>
  <c r="N245" i="1"/>
  <c r="P245" i="1"/>
  <c r="Q245" i="1"/>
  <c r="R245" i="1"/>
  <c r="T245" i="1"/>
  <c r="U245" i="1"/>
  <c r="V245" i="1"/>
  <c r="X245" i="1"/>
  <c r="Y245" i="1"/>
  <c r="Z245" i="1"/>
  <c r="H246" i="1"/>
  <c r="I246" i="1"/>
  <c r="J246" i="1"/>
  <c r="L246" i="1"/>
  <c r="M246" i="1"/>
  <c r="N246" i="1"/>
  <c r="P246" i="1"/>
  <c r="Q246" i="1"/>
  <c r="R246" i="1"/>
  <c r="T246" i="1"/>
  <c r="U246" i="1"/>
  <c r="V246" i="1"/>
  <c r="X246" i="1"/>
  <c r="Y246" i="1"/>
  <c r="Z246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H248" i="1"/>
  <c r="I248" i="1"/>
  <c r="J248" i="1"/>
  <c r="L248" i="1"/>
  <c r="M248" i="1"/>
  <c r="N248" i="1"/>
  <c r="P248" i="1"/>
  <c r="Q248" i="1"/>
  <c r="R248" i="1"/>
  <c r="T248" i="1"/>
  <c r="U248" i="1"/>
  <c r="V248" i="1"/>
  <c r="X248" i="1"/>
  <c r="Y248" i="1"/>
  <c r="Z248" i="1"/>
  <c r="H249" i="1"/>
  <c r="I249" i="1"/>
  <c r="J249" i="1"/>
  <c r="L249" i="1"/>
  <c r="M249" i="1"/>
  <c r="N249" i="1"/>
  <c r="P249" i="1"/>
  <c r="Q249" i="1"/>
  <c r="R249" i="1"/>
  <c r="T249" i="1"/>
  <c r="U249" i="1"/>
  <c r="V249" i="1"/>
  <c r="X249" i="1"/>
  <c r="Y249" i="1"/>
  <c r="Z249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H251" i="1"/>
  <c r="I251" i="1"/>
  <c r="J251" i="1"/>
  <c r="L251" i="1"/>
  <c r="M251" i="1"/>
  <c r="N251" i="1"/>
  <c r="P251" i="1"/>
  <c r="Q251" i="1"/>
  <c r="R251" i="1"/>
  <c r="T251" i="1"/>
  <c r="U251" i="1"/>
  <c r="V251" i="1"/>
  <c r="X251" i="1"/>
  <c r="Y251" i="1"/>
  <c r="Z251" i="1"/>
  <c r="H252" i="1"/>
  <c r="I252" i="1"/>
  <c r="J252" i="1"/>
  <c r="L252" i="1"/>
  <c r="M252" i="1"/>
  <c r="N252" i="1"/>
  <c r="P252" i="1"/>
  <c r="Q252" i="1"/>
  <c r="R252" i="1"/>
  <c r="T252" i="1"/>
  <c r="U252" i="1"/>
  <c r="V252" i="1"/>
  <c r="X252" i="1"/>
  <c r="Y252" i="1"/>
  <c r="Z252" i="1"/>
  <c r="H253" i="1"/>
  <c r="I253" i="1"/>
  <c r="J253" i="1"/>
  <c r="L253" i="1"/>
  <c r="M253" i="1"/>
  <c r="N253" i="1"/>
  <c r="P253" i="1"/>
  <c r="Q253" i="1"/>
  <c r="R253" i="1"/>
  <c r="T253" i="1"/>
  <c r="U253" i="1"/>
  <c r="V253" i="1"/>
  <c r="X253" i="1"/>
  <c r="Y253" i="1"/>
  <c r="Z253" i="1"/>
  <c r="H254" i="1"/>
  <c r="I254" i="1"/>
  <c r="J254" i="1"/>
  <c r="L254" i="1"/>
  <c r="M254" i="1"/>
  <c r="N254" i="1"/>
  <c r="P254" i="1"/>
  <c r="Q254" i="1"/>
  <c r="R254" i="1"/>
  <c r="T254" i="1"/>
  <c r="U254" i="1"/>
  <c r="V254" i="1"/>
  <c r="X254" i="1"/>
  <c r="Y254" i="1"/>
  <c r="Z254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H256" i="1"/>
  <c r="I256" i="1"/>
  <c r="J256" i="1"/>
  <c r="L256" i="1"/>
  <c r="M256" i="1"/>
  <c r="N256" i="1"/>
  <c r="P256" i="1"/>
  <c r="Q256" i="1"/>
  <c r="R256" i="1"/>
  <c r="T256" i="1"/>
  <c r="U256" i="1"/>
  <c r="V256" i="1"/>
  <c r="X256" i="1"/>
  <c r="Y256" i="1"/>
  <c r="Z256" i="1"/>
  <c r="H257" i="1"/>
  <c r="I257" i="1"/>
  <c r="J257" i="1"/>
  <c r="L257" i="1"/>
  <c r="M257" i="1"/>
  <c r="N257" i="1"/>
  <c r="P257" i="1"/>
  <c r="Q257" i="1"/>
  <c r="R257" i="1"/>
  <c r="T257" i="1"/>
  <c r="U257" i="1"/>
  <c r="V257" i="1"/>
  <c r="X257" i="1"/>
  <c r="Y257" i="1"/>
  <c r="Z257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H259" i="1"/>
  <c r="I259" i="1"/>
  <c r="J259" i="1"/>
  <c r="L259" i="1"/>
  <c r="M259" i="1"/>
  <c r="N259" i="1"/>
  <c r="P259" i="1"/>
  <c r="Q259" i="1"/>
  <c r="R259" i="1"/>
  <c r="T259" i="1"/>
  <c r="U259" i="1"/>
  <c r="V259" i="1"/>
  <c r="X259" i="1"/>
  <c r="Y259" i="1"/>
  <c r="Z259" i="1"/>
  <c r="H260" i="1"/>
  <c r="I260" i="1"/>
  <c r="J260" i="1"/>
  <c r="L260" i="1"/>
  <c r="M260" i="1"/>
  <c r="N260" i="1"/>
  <c r="P260" i="1"/>
  <c r="Q260" i="1"/>
  <c r="R260" i="1"/>
  <c r="T260" i="1"/>
  <c r="U260" i="1"/>
  <c r="V260" i="1"/>
  <c r="X260" i="1"/>
  <c r="Y260" i="1"/>
  <c r="Z260" i="1"/>
  <c r="H261" i="1"/>
  <c r="I261" i="1"/>
  <c r="J261" i="1"/>
  <c r="L261" i="1"/>
  <c r="M261" i="1"/>
  <c r="N261" i="1"/>
  <c r="P261" i="1"/>
  <c r="Q261" i="1"/>
  <c r="R261" i="1"/>
  <c r="T261" i="1"/>
  <c r="U261" i="1"/>
  <c r="V261" i="1"/>
  <c r="X261" i="1"/>
  <c r="Y261" i="1"/>
  <c r="Z261" i="1"/>
  <c r="H262" i="1"/>
  <c r="I262" i="1"/>
  <c r="J262" i="1"/>
  <c r="L262" i="1"/>
  <c r="M262" i="1"/>
  <c r="N262" i="1"/>
  <c r="P262" i="1"/>
  <c r="Q262" i="1"/>
  <c r="R262" i="1"/>
  <c r="T262" i="1"/>
  <c r="U262" i="1"/>
  <c r="V262" i="1"/>
  <c r="X262" i="1"/>
  <c r="Y262" i="1"/>
  <c r="Z262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H264" i="1"/>
  <c r="I264" i="1"/>
  <c r="J264" i="1"/>
  <c r="L264" i="1"/>
  <c r="M264" i="1"/>
  <c r="N264" i="1"/>
  <c r="P264" i="1"/>
  <c r="Q264" i="1"/>
  <c r="R264" i="1"/>
  <c r="T264" i="1"/>
  <c r="U264" i="1"/>
  <c r="V264" i="1"/>
  <c r="X264" i="1"/>
  <c r="Y264" i="1"/>
  <c r="Z264" i="1"/>
  <c r="H265" i="1"/>
  <c r="I265" i="1"/>
  <c r="J265" i="1"/>
  <c r="L265" i="1"/>
  <c r="M265" i="1"/>
  <c r="N265" i="1"/>
  <c r="P265" i="1"/>
  <c r="Q265" i="1"/>
  <c r="R265" i="1"/>
  <c r="T265" i="1"/>
  <c r="U265" i="1"/>
  <c r="V265" i="1"/>
  <c r="X265" i="1"/>
  <c r="Y265" i="1"/>
  <c r="Z265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H267" i="1"/>
  <c r="I267" i="1"/>
  <c r="J267" i="1"/>
  <c r="L267" i="1"/>
  <c r="M267" i="1"/>
  <c r="N267" i="1"/>
  <c r="P267" i="1"/>
  <c r="Q267" i="1"/>
  <c r="R267" i="1"/>
  <c r="T267" i="1"/>
  <c r="U267" i="1"/>
  <c r="V267" i="1"/>
  <c r="X267" i="1"/>
  <c r="Y267" i="1"/>
  <c r="Z267" i="1"/>
  <c r="H268" i="1"/>
  <c r="I268" i="1"/>
  <c r="J268" i="1"/>
  <c r="L268" i="1"/>
  <c r="M268" i="1"/>
  <c r="N268" i="1"/>
  <c r="P268" i="1"/>
  <c r="Q268" i="1"/>
  <c r="R268" i="1"/>
  <c r="T268" i="1"/>
  <c r="U268" i="1"/>
  <c r="V268" i="1"/>
  <c r="X268" i="1"/>
  <c r="Y268" i="1"/>
  <c r="Z268" i="1"/>
  <c r="H269" i="1"/>
  <c r="I269" i="1"/>
  <c r="J269" i="1"/>
  <c r="L269" i="1"/>
  <c r="M269" i="1"/>
  <c r="N269" i="1"/>
  <c r="P269" i="1"/>
  <c r="Q269" i="1"/>
  <c r="R269" i="1"/>
  <c r="T269" i="1"/>
  <c r="U269" i="1"/>
  <c r="V269" i="1"/>
  <c r="X269" i="1"/>
  <c r="Y269" i="1"/>
  <c r="Z269" i="1"/>
  <c r="H270" i="1"/>
  <c r="I270" i="1"/>
  <c r="J270" i="1"/>
  <c r="L270" i="1"/>
  <c r="M270" i="1"/>
  <c r="N270" i="1"/>
  <c r="P270" i="1"/>
  <c r="Q270" i="1"/>
  <c r="R270" i="1"/>
  <c r="T270" i="1"/>
  <c r="U270" i="1"/>
  <c r="V270" i="1"/>
  <c r="X270" i="1"/>
  <c r="Y270" i="1"/>
  <c r="Z270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H272" i="1"/>
  <c r="I272" i="1"/>
  <c r="J272" i="1"/>
  <c r="L272" i="1"/>
  <c r="M272" i="1"/>
  <c r="N272" i="1"/>
  <c r="P272" i="1"/>
  <c r="Q272" i="1"/>
  <c r="R272" i="1"/>
  <c r="T272" i="1"/>
  <c r="U272" i="1"/>
  <c r="V272" i="1"/>
  <c r="X272" i="1"/>
  <c r="Y272" i="1"/>
  <c r="Z272" i="1"/>
  <c r="H273" i="1"/>
  <c r="I273" i="1"/>
  <c r="J273" i="1"/>
  <c r="L273" i="1"/>
  <c r="M273" i="1"/>
  <c r="N273" i="1"/>
  <c r="P273" i="1"/>
  <c r="Q273" i="1"/>
  <c r="R273" i="1"/>
  <c r="T273" i="1"/>
  <c r="U273" i="1"/>
  <c r="V273" i="1"/>
  <c r="X273" i="1"/>
  <c r="Y273" i="1"/>
  <c r="Z273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H275" i="1"/>
  <c r="I275" i="1"/>
  <c r="J275" i="1"/>
  <c r="L275" i="1"/>
  <c r="M275" i="1"/>
  <c r="N275" i="1"/>
  <c r="P275" i="1"/>
  <c r="Q275" i="1"/>
  <c r="R275" i="1"/>
  <c r="T275" i="1"/>
  <c r="U275" i="1"/>
  <c r="V275" i="1"/>
  <c r="X275" i="1"/>
  <c r="Y275" i="1"/>
  <c r="Z275" i="1"/>
  <c r="H276" i="1"/>
  <c r="I276" i="1"/>
  <c r="J276" i="1"/>
  <c r="L276" i="1"/>
  <c r="M276" i="1"/>
  <c r="N276" i="1"/>
  <c r="P276" i="1"/>
  <c r="Q276" i="1"/>
  <c r="R276" i="1"/>
  <c r="T276" i="1"/>
  <c r="U276" i="1"/>
  <c r="V276" i="1"/>
  <c r="X276" i="1"/>
  <c r="Y276" i="1"/>
  <c r="Z276" i="1"/>
  <c r="H277" i="1"/>
  <c r="I277" i="1"/>
  <c r="J277" i="1"/>
  <c r="L277" i="1"/>
  <c r="M277" i="1"/>
  <c r="N277" i="1"/>
  <c r="P277" i="1"/>
  <c r="Q277" i="1"/>
  <c r="R277" i="1"/>
  <c r="T277" i="1"/>
  <c r="U277" i="1"/>
  <c r="V277" i="1"/>
  <c r="X277" i="1"/>
  <c r="Y277" i="1"/>
  <c r="Z277" i="1"/>
  <c r="H278" i="1"/>
  <c r="I278" i="1"/>
  <c r="J278" i="1"/>
  <c r="L278" i="1"/>
  <c r="M278" i="1"/>
  <c r="N278" i="1"/>
  <c r="P278" i="1"/>
  <c r="Q278" i="1"/>
  <c r="R278" i="1"/>
  <c r="T278" i="1"/>
  <c r="U278" i="1"/>
  <c r="V278" i="1"/>
  <c r="X278" i="1"/>
  <c r="Y278" i="1"/>
  <c r="Z278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H280" i="1"/>
  <c r="I280" i="1"/>
  <c r="J280" i="1"/>
  <c r="L280" i="1"/>
  <c r="M280" i="1"/>
  <c r="N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J959" i="1"/>
  <c r="N959" i="1"/>
  <c r="R959" i="1"/>
  <c r="V959" i="1"/>
  <c r="Z959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J964" i="1"/>
  <c r="N964" i="1"/>
  <c r="R964" i="1"/>
  <c r="V964" i="1"/>
  <c r="Z964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J967" i="1"/>
  <c r="N967" i="1"/>
  <c r="R967" i="1"/>
  <c r="V967" i="1"/>
  <c r="Z967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J972" i="1"/>
  <c r="N972" i="1"/>
  <c r="R972" i="1"/>
  <c r="V972" i="1"/>
  <c r="Z972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J975" i="1"/>
  <c r="N975" i="1"/>
  <c r="R975" i="1"/>
  <c r="V975" i="1"/>
  <c r="Z975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J980" i="1"/>
  <c r="N980" i="1"/>
  <c r="R980" i="1"/>
  <c r="V980" i="1"/>
  <c r="Z980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J983" i="1"/>
  <c r="N983" i="1"/>
  <c r="R983" i="1"/>
  <c r="V983" i="1"/>
  <c r="Z983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J988" i="1"/>
  <c r="N988" i="1"/>
  <c r="R988" i="1"/>
  <c r="V988" i="1"/>
  <c r="Z988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J991" i="1"/>
  <c r="N991" i="1"/>
  <c r="R991" i="1"/>
  <c r="V991" i="1"/>
  <c r="Z991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J996" i="1"/>
  <c r="N996" i="1"/>
  <c r="R996" i="1"/>
  <c r="V996" i="1"/>
  <c r="Z996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J999" i="1"/>
  <c r="N999" i="1"/>
  <c r="R999" i="1"/>
  <c r="V999" i="1"/>
  <c r="Z999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J1004" i="1"/>
  <c r="N1004" i="1"/>
  <c r="R1004" i="1"/>
  <c r="V1004" i="1"/>
  <c r="Z1004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J1007" i="1"/>
  <c r="N1007" i="1"/>
  <c r="R1007" i="1"/>
  <c r="V1007" i="1"/>
  <c r="Z1007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J1012" i="1"/>
  <c r="N1012" i="1"/>
  <c r="R1012" i="1"/>
  <c r="V1012" i="1"/>
  <c r="Z1012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J1015" i="1"/>
  <c r="N1015" i="1"/>
  <c r="R1015" i="1"/>
  <c r="V1015" i="1"/>
  <c r="Z1015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J1020" i="1"/>
  <c r="N1020" i="1"/>
  <c r="R1020" i="1"/>
  <c r="V1020" i="1"/>
  <c r="Z1020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J1023" i="1"/>
  <c r="N1023" i="1"/>
  <c r="R1023" i="1"/>
  <c r="V1023" i="1"/>
  <c r="Z1023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J1028" i="1"/>
  <c r="N1028" i="1"/>
  <c r="R1028" i="1"/>
  <c r="V1028" i="1"/>
  <c r="Z1028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J1031" i="1"/>
  <c r="N1031" i="1"/>
  <c r="R1031" i="1"/>
  <c r="V1031" i="1"/>
  <c r="Z1031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J1036" i="1"/>
  <c r="N1036" i="1"/>
  <c r="R1036" i="1"/>
  <c r="V1036" i="1"/>
  <c r="Z1036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J1039" i="1"/>
  <c r="N1039" i="1"/>
  <c r="R1039" i="1"/>
  <c r="V1039" i="1"/>
  <c r="Z1039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J1044" i="1"/>
  <c r="N1044" i="1"/>
  <c r="R1044" i="1"/>
  <c r="V1044" i="1"/>
  <c r="Z1044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J1047" i="1"/>
  <c r="N1047" i="1"/>
  <c r="R1047" i="1"/>
  <c r="V1047" i="1"/>
  <c r="Z1047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J1052" i="1"/>
  <c r="N1052" i="1"/>
  <c r="R1052" i="1"/>
  <c r="V1052" i="1"/>
  <c r="Z1052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J1055" i="1"/>
  <c r="N1055" i="1"/>
  <c r="R1055" i="1"/>
  <c r="V1055" i="1"/>
  <c r="Z1055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J1060" i="1"/>
  <c r="N1060" i="1"/>
  <c r="R1060" i="1"/>
  <c r="V1060" i="1"/>
  <c r="Z1060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J1063" i="1"/>
  <c r="N1063" i="1"/>
  <c r="R1063" i="1"/>
  <c r="V1063" i="1"/>
  <c r="Z1063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J1068" i="1"/>
  <c r="N1068" i="1"/>
  <c r="R1068" i="1"/>
  <c r="V1068" i="1"/>
  <c r="Z1068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J1071" i="1"/>
  <c r="N1071" i="1"/>
  <c r="R1071" i="1"/>
  <c r="V1071" i="1"/>
  <c r="Z1071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J1076" i="1"/>
  <c r="N1076" i="1"/>
  <c r="R1076" i="1"/>
  <c r="V1076" i="1"/>
  <c r="Z1076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J1079" i="1"/>
  <c r="N1079" i="1"/>
  <c r="R1079" i="1"/>
  <c r="V1079" i="1"/>
  <c r="Z1079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J1084" i="1"/>
  <c r="N1084" i="1"/>
  <c r="R1084" i="1"/>
  <c r="V1084" i="1"/>
  <c r="Z1084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J1087" i="1"/>
  <c r="N1087" i="1"/>
  <c r="R1087" i="1"/>
  <c r="V1087" i="1"/>
  <c r="Z1087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J1092" i="1"/>
  <c r="N1092" i="1"/>
  <c r="R1092" i="1"/>
  <c r="V1092" i="1"/>
  <c r="Z1092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J1095" i="1"/>
  <c r="N1095" i="1"/>
  <c r="R1095" i="1"/>
  <c r="V1095" i="1"/>
  <c r="Z1095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J1100" i="1"/>
  <c r="N1100" i="1"/>
  <c r="R1100" i="1"/>
  <c r="V1100" i="1"/>
  <c r="Z1100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J1103" i="1"/>
  <c r="N1103" i="1"/>
  <c r="R1103" i="1"/>
  <c r="V1103" i="1"/>
  <c r="Z1103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J1108" i="1"/>
  <c r="N1108" i="1"/>
  <c r="R1108" i="1"/>
  <c r="V1108" i="1"/>
  <c r="Z1108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J1111" i="1"/>
  <c r="N1111" i="1"/>
  <c r="R1111" i="1"/>
  <c r="V1111" i="1"/>
  <c r="Z1111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J1116" i="1"/>
  <c r="N1116" i="1"/>
  <c r="R1116" i="1"/>
  <c r="V1116" i="1"/>
  <c r="Z1116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J1119" i="1"/>
  <c r="N1119" i="1"/>
  <c r="R1119" i="1"/>
  <c r="V1119" i="1"/>
  <c r="Z1119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J1124" i="1"/>
  <c r="N1124" i="1"/>
  <c r="R1124" i="1"/>
  <c r="V1124" i="1"/>
  <c r="Z1124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J1127" i="1"/>
  <c r="N1127" i="1"/>
  <c r="R1127" i="1"/>
  <c r="V1127" i="1"/>
  <c r="Z1127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J1132" i="1"/>
  <c r="N1132" i="1"/>
  <c r="R1132" i="1"/>
  <c r="V1132" i="1"/>
  <c r="Z1132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J1135" i="1"/>
  <c r="N1135" i="1"/>
  <c r="R1135" i="1"/>
  <c r="V1135" i="1"/>
  <c r="Z1135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J1140" i="1"/>
  <c r="N1140" i="1"/>
  <c r="R1140" i="1"/>
  <c r="V1140" i="1"/>
  <c r="Z1140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J1143" i="1"/>
  <c r="N1143" i="1"/>
  <c r="R1143" i="1"/>
  <c r="V1143" i="1"/>
  <c r="Z1143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J1148" i="1"/>
  <c r="N1148" i="1"/>
  <c r="R1148" i="1"/>
  <c r="V1148" i="1"/>
  <c r="Z1148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J1151" i="1"/>
  <c r="N1151" i="1"/>
  <c r="R1151" i="1"/>
  <c r="V1151" i="1"/>
  <c r="Z1151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J1156" i="1"/>
  <c r="N1156" i="1"/>
  <c r="R1156" i="1"/>
  <c r="V1156" i="1"/>
  <c r="Z1156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J1159" i="1"/>
  <c r="N1159" i="1"/>
  <c r="R1159" i="1"/>
  <c r="V1159" i="1"/>
  <c r="Z1159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J1164" i="1"/>
  <c r="N1164" i="1"/>
  <c r="R1164" i="1"/>
  <c r="V1164" i="1"/>
  <c r="Z1164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J1167" i="1"/>
  <c r="N1167" i="1"/>
  <c r="R1167" i="1"/>
  <c r="V1167" i="1"/>
  <c r="Z1167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J1172" i="1"/>
  <c r="N1172" i="1"/>
  <c r="R1172" i="1"/>
  <c r="V1172" i="1"/>
  <c r="Z1172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J1175" i="1"/>
  <c r="N1175" i="1"/>
  <c r="R1175" i="1"/>
  <c r="V1175" i="1"/>
  <c r="Z1175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J1180" i="1"/>
  <c r="N1180" i="1"/>
  <c r="R1180" i="1"/>
  <c r="V1180" i="1"/>
  <c r="Z1180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J1183" i="1"/>
  <c r="N1183" i="1"/>
  <c r="R1183" i="1"/>
  <c r="V1183" i="1"/>
  <c r="Z1183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J1188" i="1"/>
  <c r="N1188" i="1"/>
  <c r="R1188" i="1"/>
  <c r="V1188" i="1"/>
  <c r="Z1188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J1191" i="1"/>
  <c r="N1191" i="1"/>
  <c r="R1191" i="1"/>
  <c r="V1191" i="1"/>
  <c r="Z1191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J1196" i="1"/>
  <c r="N1196" i="1"/>
  <c r="R1196" i="1"/>
  <c r="V1196" i="1"/>
  <c r="Z1196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J1199" i="1"/>
  <c r="N1199" i="1"/>
  <c r="R1199" i="1"/>
  <c r="V1199" i="1"/>
  <c r="Z1199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J1204" i="1"/>
  <c r="N1204" i="1"/>
  <c r="R1204" i="1"/>
  <c r="V1204" i="1"/>
  <c r="Z1204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J1207" i="1"/>
  <c r="N1207" i="1"/>
  <c r="R1207" i="1"/>
  <c r="V1207" i="1"/>
  <c r="Z1207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J1212" i="1"/>
  <c r="N1212" i="1"/>
  <c r="R1212" i="1"/>
  <c r="V1212" i="1"/>
  <c r="Z1212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J1215" i="1"/>
  <c r="N1215" i="1"/>
  <c r="R1215" i="1"/>
  <c r="V1215" i="1"/>
  <c r="Z1215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J1220" i="1"/>
  <c r="N1220" i="1"/>
  <c r="R1220" i="1"/>
  <c r="V1220" i="1"/>
  <c r="Z1220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J1223" i="1"/>
  <c r="N1223" i="1"/>
  <c r="R1223" i="1"/>
  <c r="V1223" i="1"/>
  <c r="Z1223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J1228" i="1"/>
  <c r="N1228" i="1"/>
  <c r="R1228" i="1"/>
  <c r="V1228" i="1"/>
  <c r="Z1228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J1231" i="1"/>
  <c r="N1231" i="1"/>
  <c r="R1231" i="1"/>
  <c r="V1231" i="1"/>
  <c r="Z1231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J1236" i="1"/>
  <c r="N1236" i="1"/>
  <c r="R1236" i="1"/>
  <c r="V1236" i="1"/>
  <c r="Z1236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J1239" i="1"/>
  <c r="N1239" i="1"/>
  <c r="R1239" i="1"/>
  <c r="V1239" i="1"/>
  <c r="Z1239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J1244" i="1"/>
  <c r="N1244" i="1"/>
  <c r="R1244" i="1"/>
  <c r="V1244" i="1"/>
  <c r="Z1244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J1247" i="1"/>
  <c r="N1247" i="1"/>
  <c r="R1247" i="1"/>
  <c r="V1247" i="1"/>
  <c r="Z1247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J1252" i="1"/>
  <c r="N1252" i="1"/>
  <c r="R1252" i="1"/>
  <c r="V1252" i="1"/>
  <c r="Z1252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J1255" i="1"/>
  <c r="N1255" i="1"/>
  <c r="R1255" i="1"/>
  <c r="V1255" i="1"/>
  <c r="Z1255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J1260" i="1"/>
  <c r="N1260" i="1"/>
  <c r="R1260" i="1"/>
  <c r="V1260" i="1"/>
  <c r="Z1260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J1263" i="1"/>
  <c r="N1263" i="1"/>
  <c r="R1263" i="1"/>
  <c r="V1263" i="1"/>
  <c r="Z1263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J1268" i="1"/>
  <c r="N1268" i="1"/>
  <c r="R1268" i="1"/>
  <c r="V1268" i="1"/>
  <c r="Z1268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J1271" i="1"/>
  <c r="N1271" i="1"/>
  <c r="R1271" i="1"/>
  <c r="V1271" i="1"/>
  <c r="Z1271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J1276" i="1"/>
  <c r="N1276" i="1"/>
  <c r="R1276" i="1"/>
  <c r="V1276" i="1"/>
  <c r="Z1276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J1279" i="1"/>
  <c r="N1279" i="1"/>
  <c r="R1279" i="1"/>
  <c r="V1279" i="1"/>
  <c r="Z1279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J1284" i="1"/>
  <c r="N1284" i="1"/>
  <c r="R1284" i="1"/>
  <c r="V1284" i="1"/>
  <c r="Z1284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J1287" i="1"/>
  <c r="N1287" i="1"/>
  <c r="R1287" i="1"/>
  <c r="V1287" i="1"/>
  <c r="Z1287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J1292" i="1"/>
  <c r="N1292" i="1"/>
  <c r="R1292" i="1"/>
  <c r="V1292" i="1"/>
  <c r="Z1292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J1295" i="1"/>
  <c r="N1295" i="1"/>
  <c r="R1295" i="1"/>
  <c r="V1295" i="1"/>
  <c r="Z1295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J1300" i="1"/>
  <c r="N1300" i="1"/>
  <c r="R1300" i="1"/>
  <c r="V1300" i="1"/>
  <c r="Z1300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J1303" i="1"/>
  <c r="N1303" i="1"/>
  <c r="R1303" i="1"/>
  <c r="V1303" i="1"/>
  <c r="Z1303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J1308" i="1"/>
  <c r="N1308" i="1"/>
  <c r="R1308" i="1"/>
  <c r="V1308" i="1"/>
  <c r="Z1308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J1311" i="1"/>
  <c r="N1311" i="1"/>
  <c r="R1311" i="1"/>
  <c r="V1311" i="1"/>
  <c r="Z1311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J1316" i="1"/>
  <c r="N1316" i="1"/>
  <c r="R1316" i="1"/>
  <c r="V1316" i="1"/>
  <c r="Z1316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J1319" i="1"/>
  <c r="N1319" i="1"/>
  <c r="R1319" i="1"/>
  <c r="V1319" i="1"/>
  <c r="Z1319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J1324" i="1"/>
  <c r="N1324" i="1"/>
  <c r="R1324" i="1"/>
  <c r="V1324" i="1"/>
  <c r="Z1324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J1327" i="1"/>
  <c r="N1327" i="1"/>
  <c r="R1327" i="1"/>
  <c r="V1327" i="1"/>
  <c r="Z1327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J1332" i="1"/>
  <c r="N1332" i="1"/>
  <c r="R1332" i="1"/>
  <c r="V1332" i="1"/>
  <c r="Z1332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J1335" i="1"/>
  <c r="N1335" i="1"/>
  <c r="R1335" i="1"/>
  <c r="V1335" i="1"/>
  <c r="Z1335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J1340" i="1"/>
  <c r="N1340" i="1"/>
  <c r="R1340" i="1"/>
  <c r="V1340" i="1"/>
  <c r="Z1340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J1343" i="1"/>
  <c r="N1343" i="1"/>
  <c r="R1343" i="1"/>
  <c r="V1343" i="1"/>
  <c r="Z1343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J1348" i="1"/>
  <c r="N1348" i="1"/>
  <c r="R1348" i="1"/>
  <c r="V1348" i="1"/>
  <c r="Z1348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J1351" i="1"/>
  <c r="N1351" i="1"/>
  <c r="R1351" i="1"/>
  <c r="V1351" i="1"/>
  <c r="Z1351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J1356" i="1"/>
  <c r="N1356" i="1"/>
  <c r="R1356" i="1"/>
  <c r="V1356" i="1"/>
  <c r="Z1356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J1359" i="1"/>
  <c r="N1359" i="1"/>
  <c r="R1359" i="1"/>
  <c r="V1359" i="1"/>
  <c r="Z1359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J1364" i="1"/>
  <c r="N1364" i="1"/>
  <c r="R1364" i="1"/>
  <c r="V1364" i="1"/>
  <c r="Z1364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J1367" i="1"/>
  <c r="N1367" i="1"/>
  <c r="R1367" i="1"/>
  <c r="V1367" i="1"/>
  <c r="Z1367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J1372" i="1"/>
  <c r="N1372" i="1"/>
  <c r="R1372" i="1"/>
  <c r="V1372" i="1"/>
  <c r="Z1372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J1375" i="1"/>
  <c r="N1375" i="1"/>
  <c r="R1375" i="1"/>
  <c r="V1375" i="1"/>
  <c r="Z1375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J1380" i="1"/>
  <c r="N1380" i="1"/>
  <c r="R1380" i="1"/>
  <c r="V1380" i="1"/>
  <c r="Z1380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J1383" i="1"/>
  <c r="N1383" i="1"/>
  <c r="R1383" i="1"/>
  <c r="V1383" i="1"/>
  <c r="Z1383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J1388" i="1"/>
  <c r="N1388" i="1"/>
  <c r="R1388" i="1"/>
  <c r="V1388" i="1"/>
  <c r="Z1388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J1391" i="1"/>
  <c r="N1391" i="1"/>
  <c r="R1391" i="1"/>
  <c r="V1391" i="1"/>
  <c r="Z1391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J1396" i="1"/>
  <c r="N1396" i="1"/>
  <c r="R1396" i="1"/>
  <c r="V1396" i="1"/>
  <c r="Z1396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J1399" i="1"/>
  <c r="N1399" i="1"/>
  <c r="R1399" i="1"/>
  <c r="V1399" i="1"/>
  <c r="Z1399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J1404" i="1"/>
  <c r="N1404" i="1"/>
  <c r="R1404" i="1"/>
  <c r="V1404" i="1"/>
  <c r="Z1404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J1407" i="1"/>
  <c r="N1407" i="1"/>
  <c r="R1407" i="1"/>
  <c r="V1407" i="1"/>
  <c r="Z1407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J1412" i="1"/>
  <c r="N1412" i="1"/>
  <c r="R1412" i="1"/>
  <c r="V1412" i="1"/>
  <c r="Z1412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J1415" i="1"/>
  <c r="N1415" i="1"/>
  <c r="R1415" i="1"/>
  <c r="V1415" i="1"/>
  <c r="Z1415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J1420" i="1"/>
  <c r="N1420" i="1"/>
  <c r="R1420" i="1"/>
  <c r="V1420" i="1"/>
  <c r="Z1420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J1423" i="1"/>
  <c r="N1423" i="1"/>
  <c r="R1423" i="1"/>
  <c r="V1423" i="1"/>
  <c r="Z1423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J1428" i="1"/>
  <c r="N1428" i="1"/>
  <c r="R1428" i="1"/>
  <c r="V1428" i="1"/>
  <c r="Z1428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J1431" i="1"/>
  <c r="N1431" i="1"/>
  <c r="R1431" i="1"/>
  <c r="V1431" i="1"/>
  <c r="Z1431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J1436" i="1"/>
  <c r="N1436" i="1"/>
  <c r="R1436" i="1"/>
  <c r="V1436" i="1"/>
  <c r="Z1436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J1439" i="1"/>
  <c r="N1439" i="1"/>
  <c r="R1439" i="1"/>
  <c r="V1439" i="1"/>
  <c r="Z1439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J1444" i="1"/>
  <c r="N1444" i="1"/>
  <c r="R1444" i="1"/>
  <c r="V1444" i="1"/>
  <c r="Z1444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J1447" i="1"/>
  <c r="N1447" i="1"/>
  <c r="R1447" i="1"/>
  <c r="V1447" i="1"/>
  <c r="Z1447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J1452" i="1"/>
  <c r="N1452" i="1"/>
  <c r="R1452" i="1"/>
  <c r="V1452" i="1"/>
  <c r="Z1452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J1455" i="1"/>
  <c r="N1455" i="1"/>
  <c r="R1455" i="1"/>
  <c r="V1455" i="1"/>
  <c r="Z1455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J1460" i="1"/>
  <c r="N1460" i="1"/>
  <c r="R1460" i="1"/>
  <c r="V1460" i="1"/>
  <c r="Z1460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J1463" i="1"/>
  <c r="N1463" i="1"/>
  <c r="R1463" i="1"/>
  <c r="V1463" i="1"/>
  <c r="Z1463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J1468" i="1"/>
  <c r="N1468" i="1"/>
  <c r="R1468" i="1"/>
  <c r="V1468" i="1"/>
  <c r="Z1468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J1471" i="1"/>
  <c r="N1471" i="1"/>
  <c r="R1471" i="1"/>
  <c r="V1471" i="1"/>
  <c r="Z1471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J1476" i="1"/>
  <c r="N1476" i="1"/>
  <c r="R1476" i="1"/>
  <c r="V1476" i="1"/>
  <c r="Z1476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J1479" i="1"/>
  <c r="N1479" i="1"/>
  <c r="R1479" i="1"/>
  <c r="V1479" i="1"/>
  <c r="Z1479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J1484" i="1"/>
  <c r="N1484" i="1"/>
  <c r="R1484" i="1"/>
  <c r="V1484" i="1"/>
  <c r="Z1484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J1487" i="1"/>
  <c r="N1487" i="1"/>
  <c r="R1487" i="1"/>
  <c r="V1487" i="1"/>
  <c r="Z1487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J1492" i="1"/>
  <c r="N1492" i="1"/>
  <c r="R1492" i="1"/>
  <c r="V1492" i="1"/>
  <c r="Z1492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J1495" i="1"/>
  <c r="N1495" i="1"/>
  <c r="R1495" i="1"/>
  <c r="V1495" i="1"/>
  <c r="Z1495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J1500" i="1"/>
  <c r="N1500" i="1"/>
  <c r="R1500" i="1"/>
  <c r="V1500" i="1"/>
  <c r="Z1500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J1503" i="1"/>
  <c r="N1503" i="1"/>
  <c r="R1503" i="1"/>
  <c r="V1503" i="1"/>
  <c r="Z1503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J1508" i="1"/>
  <c r="N1508" i="1"/>
  <c r="R1508" i="1"/>
  <c r="V1508" i="1"/>
  <c r="Z1508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J1511" i="1"/>
  <c r="N1511" i="1"/>
  <c r="R1511" i="1"/>
  <c r="V1511" i="1"/>
  <c r="Z1511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J1516" i="1"/>
  <c r="N1516" i="1"/>
  <c r="R1516" i="1"/>
  <c r="V1516" i="1"/>
  <c r="Z1516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J1519" i="1"/>
  <c r="N1519" i="1"/>
  <c r="R1519" i="1"/>
  <c r="V1519" i="1"/>
  <c r="Z1519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J1524" i="1"/>
  <c r="N1524" i="1"/>
  <c r="R1524" i="1"/>
  <c r="V1524" i="1"/>
  <c r="Z1524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J1527" i="1"/>
  <c r="N1527" i="1"/>
  <c r="R1527" i="1"/>
  <c r="V1527" i="1"/>
  <c r="Z1527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J1532" i="1"/>
  <c r="N1532" i="1"/>
  <c r="R1532" i="1"/>
  <c r="V1532" i="1"/>
  <c r="Z1532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J1535" i="1"/>
  <c r="N1535" i="1"/>
  <c r="R1535" i="1"/>
  <c r="V1535" i="1"/>
  <c r="Z1535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J1540" i="1"/>
  <c r="N1540" i="1"/>
  <c r="R1540" i="1"/>
  <c r="V1540" i="1"/>
  <c r="Z1540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J1543" i="1"/>
  <c r="N1543" i="1"/>
  <c r="R1543" i="1"/>
  <c r="V1543" i="1"/>
  <c r="Z1543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J1548" i="1"/>
  <c r="N1548" i="1"/>
  <c r="R1548" i="1"/>
  <c r="V1548" i="1"/>
  <c r="Z1548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J1551" i="1"/>
  <c r="N1551" i="1"/>
  <c r="R1551" i="1"/>
  <c r="V1551" i="1"/>
  <c r="Z1551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J1556" i="1"/>
  <c r="N1556" i="1"/>
  <c r="R1556" i="1"/>
  <c r="V1556" i="1"/>
  <c r="Z1556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J1559" i="1"/>
  <c r="N1559" i="1"/>
  <c r="R1559" i="1"/>
  <c r="V1559" i="1"/>
  <c r="Z1559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J1564" i="1"/>
  <c r="N1564" i="1"/>
  <c r="R1564" i="1"/>
  <c r="V1564" i="1"/>
  <c r="Z1564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J1567" i="1"/>
  <c r="N1567" i="1"/>
  <c r="R1567" i="1"/>
  <c r="V1567" i="1"/>
  <c r="Z1567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J1572" i="1"/>
  <c r="N1572" i="1"/>
  <c r="R1572" i="1"/>
  <c r="V1572" i="1"/>
  <c r="Z1572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J1575" i="1"/>
  <c r="N1575" i="1"/>
  <c r="R1575" i="1"/>
  <c r="V1575" i="1"/>
  <c r="Z1575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J1580" i="1"/>
  <c r="N1580" i="1"/>
  <c r="R1580" i="1"/>
  <c r="V1580" i="1"/>
  <c r="Z1580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J1583" i="1"/>
  <c r="N1583" i="1"/>
  <c r="R1583" i="1"/>
  <c r="V1583" i="1"/>
  <c r="Z1583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J1588" i="1"/>
  <c r="N1588" i="1"/>
  <c r="R1588" i="1"/>
  <c r="V1588" i="1"/>
  <c r="Z1588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J1591" i="1"/>
  <c r="N1591" i="1"/>
  <c r="R1591" i="1"/>
  <c r="V1591" i="1"/>
  <c r="Z1591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J2" i="1"/>
  <c r="N2" i="1"/>
  <c r="R2" i="1"/>
  <c r="V2" i="1"/>
  <c r="Z2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AB1595" i="1"/>
  <c r="AB1594" i="1" a="1"/>
  <c r="AB1594" i="1"/>
  <c r="AB1593" i="1" a="1"/>
  <c r="AB1593" i="1"/>
  <c r="AB1592" i="1" a="1"/>
  <c r="AB1592" i="1"/>
  <c r="AB1590" i="1" a="1"/>
  <c r="AB1590" i="1" s="1"/>
  <c r="AB1589" i="1" a="1"/>
  <c r="AB1589" i="1"/>
  <c r="AB1587" i="1"/>
  <c r="AB1586" i="1" a="1"/>
  <c r="AB1586" i="1" s="1"/>
  <c r="AB1585" i="1" a="1"/>
  <c r="AB1585" i="1"/>
  <c r="AB1584" i="1" a="1"/>
  <c r="AB1584" i="1" s="1"/>
  <c r="AB1582" i="1" a="1"/>
  <c r="AB1582" i="1"/>
  <c r="AB1581" i="1" a="1"/>
  <c r="AB1581" i="1"/>
  <c r="AB1579" i="1"/>
  <c r="AB1578" i="1" a="1"/>
  <c r="AB1578" i="1"/>
  <c r="AB1577" i="1" a="1"/>
  <c r="AB1577" i="1"/>
  <c r="AB1576" i="1" a="1"/>
  <c r="AB1576" i="1"/>
  <c r="AB1574" i="1" a="1"/>
  <c r="AB1574" i="1" s="1"/>
  <c r="AB1573" i="1"/>
  <c r="AB1571" i="1"/>
  <c r="AB1570" i="1" a="1"/>
  <c r="AB1570" i="1"/>
  <c r="AB1569" i="1" a="1"/>
  <c r="AB1569" i="1"/>
  <c r="AB1568" i="1" a="1"/>
  <c r="AB1568" i="1"/>
  <c r="AB1566" i="1" a="1"/>
  <c r="AB1566" i="1"/>
  <c r="AB1565" i="1"/>
  <c r="AB1563" i="1"/>
  <c r="AB1562" i="1" a="1"/>
  <c r="AB1562" i="1" s="1"/>
  <c r="AB1561" i="1" a="1"/>
  <c r="AB1561" i="1"/>
  <c r="AB1560" i="1" a="1"/>
  <c r="AB1560" i="1" s="1"/>
  <c r="AB1558" i="1" a="1"/>
  <c r="AB1558" i="1"/>
  <c r="AB1557" i="1"/>
  <c r="AB1555" i="1"/>
  <c r="AB1554" i="1" a="1"/>
  <c r="AB1554" i="1" s="1"/>
  <c r="AB1553" i="1" a="1"/>
  <c r="AB1553" i="1"/>
  <c r="AB1552" i="1" a="1"/>
  <c r="AB1552" i="1" s="1"/>
  <c r="AB1550" i="1" a="1"/>
  <c r="AB1550" i="1" s="1"/>
  <c r="AB1549" i="1"/>
  <c r="AB1547" i="1"/>
  <c r="AB1546" i="1" a="1"/>
  <c r="AB1546" i="1"/>
  <c r="AB1545" i="1" a="1"/>
  <c r="AB1545" i="1"/>
  <c r="AB1544" i="1" a="1"/>
  <c r="AB1544" i="1"/>
  <c r="AB1542" i="1" a="1"/>
  <c r="AB1542" i="1" s="1"/>
  <c r="AB1541" i="1" a="1"/>
  <c r="AB1541" i="1"/>
  <c r="AB1539" i="1"/>
  <c r="AB1538" i="1" a="1"/>
  <c r="AB1538" i="1" s="1"/>
  <c r="AB1537" i="1" a="1"/>
  <c r="AB1537" i="1"/>
  <c r="AB1536" i="1" a="1"/>
  <c r="AB1536" i="1" s="1"/>
  <c r="AB1534" i="1" a="1"/>
  <c r="AB1534" i="1"/>
  <c r="AB1533" i="1" a="1"/>
  <c r="AB1533" i="1"/>
  <c r="AB1531" i="1"/>
  <c r="AB1530" i="1" a="1"/>
  <c r="AB1530" i="1"/>
  <c r="AB1529" i="1" a="1"/>
  <c r="AB1529" i="1"/>
  <c r="AB1528" i="1" a="1"/>
  <c r="AB1528" i="1"/>
  <c r="AB1526" i="1" a="1"/>
  <c r="AB1526" i="1" s="1"/>
  <c r="AB1525" i="1"/>
  <c r="AB1523" i="1"/>
  <c r="AB1522" i="1" a="1"/>
  <c r="AB1522" i="1"/>
  <c r="AB1521" i="1" a="1"/>
  <c r="AB1521" i="1"/>
  <c r="AB1520" i="1" a="1"/>
  <c r="AB1520" i="1"/>
  <c r="AB1518" i="1" a="1"/>
  <c r="AB1518" i="1"/>
  <c r="AB1517" i="1"/>
  <c r="AB1515" i="1"/>
  <c r="AB1514" i="1" a="1"/>
  <c r="AB1514" i="1" s="1"/>
  <c r="AB1513" i="1" a="1"/>
  <c r="AB1513" i="1"/>
  <c r="AB1512" i="1" a="1"/>
  <c r="AB1512" i="1" s="1"/>
  <c r="AB1510" i="1" a="1"/>
  <c r="AB1510" i="1"/>
  <c r="AB1509" i="1"/>
  <c r="AB1507" i="1"/>
  <c r="AB1506" i="1" a="1"/>
  <c r="AB1506" i="1" s="1"/>
  <c r="AB1505" i="1" a="1"/>
  <c r="AB1505" i="1"/>
  <c r="AB1504" i="1" a="1"/>
  <c r="AB1504" i="1" s="1"/>
  <c r="AB1502" i="1" a="1"/>
  <c r="AB1502" i="1" s="1"/>
  <c r="AB1501" i="1"/>
  <c r="AB1499" i="1"/>
  <c r="AB1498" i="1" a="1"/>
  <c r="AB1498" i="1"/>
  <c r="AB1497" i="1" a="1"/>
  <c r="AB1497" i="1"/>
  <c r="AB1496" i="1" a="1"/>
  <c r="AB1496" i="1"/>
  <c r="AB1494" i="1" a="1"/>
  <c r="AB1494" i="1" s="1"/>
  <c r="AB1493" i="1"/>
  <c r="AB1491" i="1"/>
  <c r="AB1490" i="1" a="1"/>
  <c r="AB1490" i="1"/>
  <c r="AB1489" i="1" a="1"/>
  <c r="AB1489" i="1"/>
  <c r="AB1488" i="1" a="1"/>
  <c r="AB1488" i="1"/>
  <c r="AB1486" i="1" a="1"/>
  <c r="AB1486" i="1"/>
  <c r="AB1485" i="1"/>
  <c r="AB1483" i="1"/>
  <c r="AB1482" i="1" a="1"/>
  <c r="AB1482" i="1" s="1"/>
  <c r="AB1481" i="1" a="1"/>
  <c r="AB1481" i="1"/>
  <c r="AB1480" i="1" a="1"/>
  <c r="AB1480" i="1" s="1"/>
  <c r="AB1478" i="1" a="1"/>
  <c r="AB1478" i="1"/>
  <c r="AB1477" i="1"/>
  <c r="AB1475" i="1"/>
  <c r="AB1474" i="1" a="1"/>
  <c r="AB1474" i="1" s="1"/>
  <c r="AB1473" i="1" a="1"/>
  <c r="AB1473" i="1"/>
  <c r="AB1472" i="1" a="1"/>
  <c r="AB1472" i="1" s="1"/>
  <c r="AB1470" i="1" a="1"/>
  <c r="AB1470" i="1" s="1"/>
  <c r="AB1469" i="1"/>
  <c r="AB1467" i="1"/>
  <c r="AB1466" i="1" a="1"/>
  <c r="AB1466" i="1"/>
  <c r="AB1465" i="1" a="1"/>
  <c r="AB1465" i="1"/>
  <c r="AB1464" i="1" a="1"/>
  <c r="AB1464" i="1"/>
  <c r="AB1462" i="1" a="1"/>
  <c r="AB1462" i="1" s="1"/>
  <c r="AB1461" i="1"/>
  <c r="AB1459" i="1"/>
  <c r="AB1458" i="1" a="1"/>
  <c r="AB1458" i="1"/>
  <c r="AB1457" i="1" a="1"/>
  <c r="AB1457" i="1"/>
  <c r="AB1456" i="1" a="1"/>
  <c r="AB1456" i="1"/>
  <c r="AB1454" i="1" a="1"/>
  <c r="AB1454" i="1"/>
  <c r="AB1453" i="1"/>
  <c r="AB1451" i="1"/>
  <c r="AB1450" i="1" a="1"/>
  <c r="AB1450" i="1" s="1"/>
  <c r="AB1449" i="1" a="1"/>
  <c r="AB1449" i="1"/>
  <c r="AB1448" i="1" a="1"/>
  <c r="AB1448" i="1" s="1"/>
  <c r="AB1446" i="1" a="1"/>
  <c r="AB1446" i="1"/>
  <c r="AB1445" i="1"/>
  <c r="AB1443" i="1"/>
  <c r="AB1442" i="1" a="1"/>
  <c r="AB1442" i="1" s="1"/>
  <c r="AB1441" i="1" a="1"/>
  <c r="AB1441" i="1"/>
  <c r="AB1440" i="1" a="1"/>
  <c r="AB1440" i="1" s="1"/>
  <c r="AB1438" i="1" a="1"/>
  <c r="AB1438" i="1" s="1"/>
  <c r="AB1437" i="1"/>
  <c r="AB1435" i="1"/>
  <c r="AB1434" i="1" a="1"/>
  <c r="AB1434" i="1"/>
  <c r="AB1433" i="1" a="1"/>
  <c r="AB1433" i="1"/>
  <c r="AB1432" i="1" a="1"/>
  <c r="AB1432" i="1"/>
  <c r="AB1430" i="1" a="1"/>
  <c r="AB1430" i="1" s="1"/>
  <c r="AB1429" i="1"/>
  <c r="AB1427" i="1"/>
  <c r="AB1426" i="1" a="1"/>
  <c r="AB1426" i="1"/>
  <c r="AB1425" i="1" a="1"/>
  <c r="AB1425" i="1"/>
  <c r="AB1424" i="1" a="1"/>
  <c r="AB1424" i="1"/>
  <c r="AB1422" i="1" a="1"/>
  <c r="AB1422" i="1"/>
  <c r="AB1421" i="1"/>
  <c r="AB1419" i="1"/>
  <c r="AB1418" i="1" a="1"/>
  <c r="AB1418" i="1" s="1"/>
  <c r="AB1417" i="1" a="1"/>
  <c r="AB1417" i="1"/>
  <c r="AB1416" i="1" a="1"/>
  <c r="AB1416" i="1" s="1"/>
  <c r="AB1414" i="1" a="1"/>
  <c r="AB1414" i="1"/>
  <c r="AB1413" i="1"/>
  <c r="AB1411" i="1"/>
  <c r="AB1410" i="1" a="1"/>
  <c r="AB1410" i="1" s="1"/>
  <c r="AB1409" i="1" a="1"/>
  <c r="AB1409" i="1"/>
  <c r="AB1408" i="1" a="1"/>
  <c r="AB1408" i="1" s="1"/>
  <c r="AB1406" i="1" a="1"/>
  <c r="AB1406" i="1" s="1"/>
  <c r="AB1405" i="1"/>
  <c r="AB1403" i="1"/>
  <c r="AB1402" i="1" a="1"/>
  <c r="AB1402" i="1"/>
  <c r="AB1401" i="1" a="1"/>
  <c r="AB1401" i="1"/>
  <c r="AB1400" i="1" a="1"/>
  <c r="AB1400" i="1"/>
  <c r="AB1398" i="1" a="1"/>
  <c r="AB1398" i="1" s="1"/>
  <c r="AB1397" i="1"/>
  <c r="AB1395" i="1"/>
  <c r="AB1394" i="1" a="1"/>
  <c r="AB1394" i="1"/>
  <c r="AB1393" i="1" a="1"/>
  <c r="AB1393" i="1"/>
  <c r="AB1392" i="1" a="1"/>
  <c r="AB1392" i="1"/>
  <c r="AB1390" i="1" a="1"/>
  <c r="AB1390" i="1"/>
  <c r="AB1389" i="1"/>
  <c r="AB1387" i="1"/>
  <c r="AB1386" i="1" a="1"/>
  <c r="AB1386" i="1" s="1"/>
  <c r="AB1385" i="1" a="1"/>
  <c r="AB1385" i="1"/>
  <c r="AB1384" i="1" a="1"/>
  <c r="AB1384" i="1" s="1"/>
  <c r="AB1382" i="1" a="1"/>
  <c r="AB1382" i="1"/>
  <c r="AB1381" i="1"/>
  <c r="AB1379" i="1"/>
  <c r="AB1378" i="1" a="1"/>
  <c r="AB1378" i="1" s="1"/>
  <c r="AB1377" i="1" a="1"/>
  <c r="AB1377" i="1"/>
  <c r="AB1376" i="1" a="1"/>
  <c r="AB1376" i="1" s="1"/>
  <c r="AB1374" i="1" a="1"/>
  <c r="AB1374" i="1" s="1"/>
  <c r="AB1373" i="1"/>
  <c r="AB1371" i="1"/>
  <c r="AB1370" i="1" a="1"/>
  <c r="AB1370" i="1"/>
  <c r="AB1369" i="1" a="1"/>
  <c r="AB1369" i="1"/>
  <c r="AB1368" i="1" a="1"/>
  <c r="AB1368" i="1"/>
  <c r="AB1366" i="1" a="1"/>
  <c r="AB1366" i="1" s="1"/>
  <c r="AB1365" i="1"/>
  <c r="AB1363" i="1"/>
  <c r="AB1362" i="1" a="1"/>
  <c r="AB1362" i="1"/>
  <c r="AB1361" i="1" a="1"/>
  <c r="AB1361" i="1"/>
  <c r="AB1360" i="1" a="1"/>
  <c r="AB1360" i="1"/>
  <c r="AB1358" i="1" a="1"/>
  <c r="AB1358" i="1"/>
  <c r="AB1357" i="1"/>
  <c r="AB1355" i="1"/>
  <c r="AB1354" i="1" a="1"/>
  <c r="AB1354" i="1" s="1"/>
  <c r="AB1353" i="1" a="1"/>
  <c r="AB1353" i="1"/>
  <c r="AB1352" i="1" a="1"/>
  <c r="AB1352" i="1" s="1"/>
  <c r="AB1350" i="1" a="1"/>
  <c r="AB1350" i="1"/>
  <c r="AB1349" i="1"/>
  <c r="AB1347" i="1"/>
  <c r="AB1346" i="1" a="1"/>
  <c r="AB1346" i="1" s="1"/>
  <c r="AB1345" i="1" a="1"/>
  <c r="AB1345" i="1"/>
  <c r="AB1344" i="1" a="1"/>
  <c r="AB1344" i="1" s="1"/>
  <c r="AB1342" i="1" a="1"/>
  <c r="AB1342" i="1" s="1"/>
  <c r="AB1341" i="1"/>
  <c r="AB1339" i="1"/>
  <c r="AB1338" i="1" a="1"/>
  <c r="AB1338" i="1"/>
  <c r="AB1337" i="1" a="1"/>
  <c r="AB1337" i="1"/>
  <c r="AB1336" i="1" a="1"/>
  <c r="AB1336" i="1"/>
  <c r="AB1334" i="1" a="1"/>
  <c r="AB1334" i="1" s="1"/>
  <c r="AB1333" i="1"/>
  <c r="AB1331" i="1"/>
  <c r="AB1330" i="1" a="1"/>
  <c r="AB1330" i="1"/>
  <c r="AB1329" i="1" a="1"/>
  <c r="AB1329" i="1"/>
  <c r="AB1328" i="1" a="1"/>
  <c r="AB1328" i="1"/>
  <c r="AB1326" i="1" a="1"/>
  <c r="AB1326" i="1"/>
  <c r="AB1325" i="1"/>
  <c r="AB1323" i="1"/>
  <c r="AB1322" i="1" a="1"/>
  <c r="AB1322" i="1" s="1"/>
  <c r="AB1321" i="1" a="1"/>
  <c r="AB1321" i="1"/>
  <c r="AB1320" i="1" a="1"/>
  <c r="AB1320" i="1" s="1"/>
  <c r="AB1318" i="1" a="1"/>
  <c r="AB1318" i="1"/>
  <c r="AB1317" i="1"/>
  <c r="AB1315" i="1"/>
  <c r="AB1314" i="1" a="1"/>
  <c r="AB1314" i="1" s="1"/>
  <c r="AB1313" i="1" a="1"/>
  <c r="AB1313" i="1"/>
  <c r="AB1312" i="1" a="1"/>
  <c r="AB1312" i="1" s="1"/>
  <c r="AB1310" i="1" a="1"/>
  <c r="AB1310" i="1" s="1"/>
  <c r="AB1309" i="1"/>
  <c r="AB1307" i="1"/>
  <c r="AB1306" i="1" a="1"/>
  <c r="AB1306" i="1"/>
  <c r="AB1305" i="1" a="1"/>
  <c r="AB1305" i="1"/>
  <c r="AB1304" i="1" a="1"/>
  <c r="AB1304" i="1"/>
  <c r="AB1302" i="1" a="1"/>
  <c r="AB1302" i="1" s="1"/>
  <c r="AB1301" i="1"/>
  <c r="AB1299" i="1"/>
  <c r="AB1298" i="1" a="1"/>
  <c r="AB1298" i="1"/>
  <c r="AB1297" i="1" a="1"/>
  <c r="AB1297" i="1"/>
  <c r="AB1296" i="1" a="1"/>
  <c r="AB1296" i="1"/>
  <c r="AB1294" i="1" a="1"/>
  <c r="AB1294" i="1"/>
  <c r="AB1293" i="1"/>
  <c r="AB1291" i="1"/>
  <c r="AB1290" i="1" a="1"/>
  <c r="AB1290" i="1" s="1"/>
  <c r="AB1289" i="1" a="1"/>
  <c r="AB1289" i="1"/>
  <c r="AB1288" i="1" a="1"/>
  <c r="AB1288" i="1" s="1"/>
  <c r="AB1286" i="1" a="1"/>
  <c r="AB1286" i="1"/>
  <c r="AB1285" i="1"/>
  <c r="AB1283" i="1"/>
  <c r="AB1282" i="1" a="1"/>
  <c r="AB1282" i="1" s="1"/>
  <c r="AB1281" i="1" a="1"/>
  <c r="AB1281" i="1"/>
  <c r="AB1280" i="1" a="1"/>
  <c r="AB1280" i="1" s="1"/>
  <c r="AB1278" i="1" a="1"/>
  <c r="AB1278" i="1" s="1"/>
  <c r="AB1277" i="1"/>
  <c r="AB1275" i="1"/>
  <c r="AB1274" i="1" a="1"/>
  <c r="AB1274" i="1"/>
  <c r="AB1273" i="1" a="1"/>
  <c r="AB1273" i="1"/>
  <c r="AB1272" i="1" a="1"/>
  <c r="AB1272" i="1"/>
  <c r="AB1270" i="1" a="1"/>
  <c r="AB1270" i="1" s="1"/>
  <c r="AB1269" i="1"/>
  <c r="AB1267" i="1"/>
  <c r="AB1266" i="1" a="1"/>
  <c r="AB1266" i="1"/>
  <c r="AB1265" i="1" a="1"/>
  <c r="AB1265" i="1"/>
  <c r="AB1264" i="1" a="1"/>
  <c r="AB1264" i="1"/>
  <c r="AB1262" i="1" a="1"/>
  <c r="AB1262" i="1"/>
  <c r="AB1261" i="1"/>
  <c r="AB1259" i="1"/>
  <c r="AB1258" i="1" a="1"/>
  <c r="AB1258" i="1" s="1"/>
  <c r="AB1257" i="1" a="1"/>
  <c r="AB1257" i="1"/>
  <c r="AB1256" i="1" a="1"/>
  <c r="AB1256" i="1" s="1"/>
  <c r="AB1254" i="1" a="1"/>
  <c r="AB1254" i="1"/>
  <c r="AB1253" i="1"/>
  <c r="AB1251" i="1"/>
  <c r="AB1250" i="1" a="1"/>
  <c r="AB1250" i="1" s="1"/>
  <c r="AB1249" i="1" a="1"/>
  <c r="AB1249" i="1"/>
  <c r="AB1248" i="1" a="1"/>
  <c r="AB1248" i="1" s="1"/>
  <c r="AB1246" i="1" a="1"/>
  <c r="AB1246" i="1" s="1"/>
  <c r="AB1245" i="1"/>
  <c r="AB1243" i="1"/>
  <c r="AB1242" i="1" a="1"/>
  <c r="AB1242" i="1"/>
  <c r="AB1241" i="1" a="1"/>
  <c r="AB1241" i="1"/>
  <c r="AB1240" i="1" a="1"/>
  <c r="AB1240" i="1"/>
  <c r="AB1238" i="1" a="1"/>
  <c r="AB1238" i="1" s="1"/>
  <c r="AB1237" i="1"/>
  <c r="AB1235" i="1"/>
  <c r="AB1234" i="1" a="1"/>
  <c r="AB1234" i="1"/>
  <c r="AB1233" i="1" a="1"/>
  <c r="AB1233" i="1"/>
  <c r="AB1232" i="1" a="1"/>
  <c r="AB1232" i="1"/>
  <c r="AB1230" i="1" a="1"/>
  <c r="AB1230" i="1"/>
  <c r="AB1229" i="1"/>
  <c r="AB1227" i="1"/>
  <c r="AB1226" i="1" a="1"/>
  <c r="AB1226" i="1" s="1"/>
  <c r="AB1225" i="1" a="1"/>
  <c r="AB1225" i="1"/>
  <c r="AB1224" i="1" a="1"/>
  <c r="AB1224" i="1" s="1"/>
  <c r="AB1222" i="1" a="1"/>
  <c r="AB1222" i="1"/>
  <c r="AB1221" i="1"/>
  <c r="AB1219" i="1"/>
  <c r="AB1218" i="1" a="1"/>
  <c r="AB1218" i="1" s="1"/>
  <c r="AB1217" i="1" a="1"/>
  <c r="AB1217" i="1"/>
  <c r="AB1216" i="1" a="1"/>
  <c r="AB1216" i="1" s="1"/>
  <c r="AB1214" i="1" a="1"/>
  <c r="AB1214" i="1" s="1"/>
  <c r="AB1213" i="1"/>
  <c r="AB1211" i="1"/>
  <c r="AB1210" i="1" a="1"/>
  <c r="AB1210" i="1"/>
  <c r="AB1209" i="1" a="1"/>
  <c r="AB1209" i="1"/>
  <c r="AB1208" i="1" a="1"/>
  <c r="AB1208" i="1"/>
  <c r="AB1206" i="1" a="1"/>
  <c r="AB1206" i="1" s="1"/>
  <c r="AB1205" i="1"/>
  <c r="AB1203" i="1"/>
  <c r="AB1202" i="1" a="1"/>
  <c r="AB1202" i="1"/>
  <c r="AB1201" i="1" a="1"/>
  <c r="AB1201" i="1"/>
  <c r="AB1200" i="1" a="1"/>
  <c r="AB1200" i="1"/>
  <c r="AB1198" i="1" a="1"/>
  <c r="AB1198" i="1"/>
  <c r="AB1197" i="1"/>
  <c r="AB1195" i="1"/>
  <c r="AB1194" i="1" a="1"/>
  <c r="AB1194" i="1" s="1"/>
  <c r="AB1193" i="1" a="1"/>
  <c r="AB1193" i="1"/>
  <c r="AB1192" i="1" a="1"/>
  <c r="AB1192" i="1" s="1"/>
  <c r="AB1190" i="1" a="1"/>
  <c r="AB1190" i="1"/>
  <c r="AB1189" i="1" a="1"/>
  <c r="AB1189" i="1"/>
  <c r="AB1187" i="1"/>
  <c r="AB1186" i="1" a="1"/>
  <c r="AB1186" i="1"/>
  <c r="AB1185" i="1" a="1"/>
  <c r="AB1185" i="1"/>
  <c r="AB1184" i="1" a="1"/>
  <c r="AB1184" i="1"/>
  <c r="AB1182" i="1" a="1"/>
  <c r="AB1182" i="1" s="1"/>
  <c r="AB1181" i="1"/>
  <c r="AB1179" i="1"/>
  <c r="AB1178" i="1" a="1"/>
  <c r="AB1178" i="1"/>
  <c r="AB1177" i="1" a="1"/>
  <c r="AB1177" i="1"/>
  <c r="AB1176" i="1" a="1"/>
  <c r="AB1176" i="1"/>
  <c r="AB1174" i="1" a="1"/>
  <c r="AB1174" i="1"/>
  <c r="AB1173" i="1" a="1"/>
  <c r="AB1173" i="1"/>
  <c r="AB1171" i="1"/>
  <c r="AB1170" i="1" a="1"/>
  <c r="AB1170" i="1" s="1"/>
  <c r="AB1169" i="1" a="1"/>
  <c r="AB1169" i="1"/>
  <c r="AB1168" i="1" a="1"/>
  <c r="AB1168" i="1" s="1"/>
  <c r="AB1166" i="1" a="1"/>
  <c r="AB1166" i="1" s="1"/>
  <c r="AB1165" i="1"/>
  <c r="AB1163" i="1"/>
  <c r="AB1162" i="1" a="1"/>
  <c r="AB1162" i="1"/>
  <c r="AB1161" i="1" a="1"/>
  <c r="AB1161" i="1"/>
  <c r="AB1160" i="1" a="1"/>
  <c r="AB1160" i="1"/>
  <c r="AB1158" i="1" a="1"/>
  <c r="AB1158" i="1" s="1"/>
  <c r="AB1157" i="1"/>
  <c r="AB1155" i="1" a="1"/>
  <c r="AB1155" i="1"/>
  <c r="AB1154" i="1" a="1"/>
  <c r="AB1154" i="1" s="1"/>
  <c r="AB1153" i="1" a="1"/>
  <c r="AB1153" i="1"/>
  <c r="AB1152" i="1" a="1"/>
  <c r="AB1152" i="1" s="1"/>
  <c r="AB1150" i="1" a="1"/>
  <c r="AB1150" i="1" s="1"/>
  <c r="AB1147" i="1" a="1"/>
  <c r="AB1147" i="1"/>
  <c r="AB1146" i="1" a="1"/>
  <c r="AB1146" i="1" s="1"/>
  <c r="AB1145" i="1" a="1"/>
  <c r="AB1145" i="1"/>
  <c r="AB1144" i="1" a="1"/>
  <c r="AB1144" i="1" s="1"/>
  <c r="AB1142" i="1" a="1"/>
  <c r="AB1142" i="1" s="1"/>
  <c r="AB1141" i="1" a="1"/>
  <c r="AB1141" i="1"/>
  <c r="AB1139" i="1" a="1"/>
  <c r="AB1139" i="1"/>
  <c r="AB1138" i="1" a="1"/>
  <c r="AB1138" i="1" s="1"/>
  <c r="AB1137" i="1" a="1"/>
  <c r="AB1137" i="1"/>
  <c r="AB1136" i="1" a="1"/>
  <c r="AB1136" i="1" s="1"/>
  <c r="AB1134" i="1" a="1"/>
  <c r="AB1134" i="1" s="1"/>
  <c r="AB1133" i="1" a="1"/>
  <c r="AB1133" i="1"/>
  <c r="AB1130" i="1" a="1"/>
  <c r="AB1130" i="1" s="1"/>
  <c r="AB1129" i="1" a="1"/>
  <c r="AB1129" i="1"/>
  <c r="AB1128" i="1" a="1"/>
  <c r="AB1128" i="1" s="1"/>
  <c r="AB1126" i="1" a="1"/>
  <c r="AB1126" i="1" s="1"/>
  <c r="AB1125" i="1" a="1"/>
  <c r="AB1125" i="1"/>
  <c r="AB1123" i="1" a="1"/>
  <c r="AB1123" i="1"/>
  <c r="AB1122" i="1" a="1"/>
  <c r="AB1122" i="1" s="1"/>
  <c r="AB1121" i="1" a="1"/>
  <c r="AB1121" i="1"/>
  <c r="AB1120" i="1" a="1"/>
  <c r="AB1120" i="1" s="1"/>
  <c r="AB1118" i="1" a="1"/>
  <c r="AB1118" i="1" s="1"/>
  <c r="AB1115" i="1" a="1"/>
  <c r="AB1115" i="1"/>
  <c r="AB1114" i="1" a="1"/>
  <c r="AB1114" i="1" s="1"/>
  <c r="AB1113" i="1" a="1"/>
  <c r="AB1113" i="1"/>
  <c r="AB1112" i="1" a="1"/>
  <c r="AB1112" i="1" s="1"/>
  <c r="AB1110" i="1" a="1"/>
  <c r="AB1110" i="1" s="1"/>
  <c r="AB1109" i="1" a="1"/>
  <c r="AB1109" i="1"/>
  <c r="AB1106" i="1" a="1"/>
  <c r="AB1106" i="1" s="1"/>
  <c r="AB1105" i="1" a="1"/>
  <c r="AB1105" i="1"/>
  <c r="AB1104" i="1" a="1"/>
  <c r="AB1104" i="1" s="1"/>
  <c r="AB1102" i="1" a="1"/>
  <c r="AB1102" i="1" s="1"/>
  <c r="AB1101" i="1" a="1"/>
  <c r="AB1101" i="1"/>
  <c r="AB1099" i="1" a="1"/>
  <c r="AB1099" i="1"/>
  <c r="AB1098" i="1" a="1"/>
  <c r="AB1098" i="1" s="1"/>
  <c r="AB1097" i="1" a="1"/>
  <c r="AB1097" i="1"/>
  <c r="AB1096" i="1" a="1"/>
  <c r="AB1096" i="1" s="1"/>
  <c r="AB1094" i="1" a="1"/>
  <c r="AB1094" i="1" s="1"/>
  <c r="AB1093" i="1" a="1"/>
  <c r="AB1093" i="1"/>
  <c r="AB1090" i="1" a="1"/>
  <c r="AB1090" i="1" s="1"/>
  <c r="AB1089" i="1" a="1"/>
  <c r="AB1089" i="1"/>
  <c r="AB1088" i="1" a="1"/>
  <c r="AB1088" i="1" s="1"/>
  <c r="AB1086" i="1" a="1"/>
  <c r="AB1086" i="1" s="1"/>
  <c r="AB1085" i="1" a="1"/>
  <c r="AB1085" i="1"/>
  <c r="AB1083" i="1" a="1"/>
  <c r="AB1083" i="1"/>
  <c r="AB1082" i="1" a="1"/>
  <c r="AB1082" i="1" s="1"/>
  <c r="AB1081" i="1" a="1"/>
  <c r="AB1081" i="1"/>
  <c r="AB1080" i="1" a="1"/>
  <c r="AB1080" i="1" s="1"/>
  <c r="AB1078" i="1" a="1"/>
  <c r="AB1078" i="1" s="1"/>
  <c r="AB1077" i="1" a="1"/>
  <c r="AB1077" i="1"/>
  <c r="AB1074" i="1" a="1"/>
  <c r="AB1074" i="1" s="1"/>
  <c r="AB1073" i="1" a="1"/>
  <c r="AB1073" i="1"/>
  <c r="AB1072" i="1" a="1"/>
  <c r="AB1072" i="1" s="1"/>
  <c r="AB1070" i="1" a="1"/>
  <c r="AB1070" i="1" s="1"/>
  <c r="AB1069" i="1" a="1"/>
  <c r="AB1069" i="1"/>
  <c r="AB1067" i="1" a="1"/>
  <c r="AB1067" i="1"/>
  <c r="AB1066" i="1" a="1"/>
  <c r="AB1066" i="1" s="1"/>
  <c r="AB1065" i="1" a="1"/>
  <c r="AB1065" i="1"/>
  <c r="AB1064" i="1" a="1"/>
  <c r="AB1064" i="1" s="1"/>
  <c r="AB1062" i="1" a="1"/>
  <c r="AB1062" i="1" s="1"/>
  <c r="AB1061" i="1" a="1"/>
  <c r="AB1061" i="1"/>
  <c r="AB1058" i="1" a="1"/>
  <c r="AB1058" i="1" s="1"/>
  <c r="AB1057" i="1" a="1"/>
  <c r="AB1057" i="1"/>
  <c r="AB1056" i="1" a="1"/>
  <c r="AB1056" i="1" s="1"/>
  <c r="AB1054" i="1" a="1"/>
  <c r="AB1054" i="1" s="1"/>
  <c r="AB1053" i="1" a="1"/>
  <c r="AB1053" i="1"/>
  <c r="AB1051" i="1" a="1"/>
  <c r="AB1051" i="1"/>
  <c r="AB1050" i="1" a="1"/>
  <c r="AB1050" i="1" s="1"/>
  <c r="AB1049" i="1" a="1"/>
  <c r="AB1049" i="1"/>
  <c r="AB1048" i="1" a="1"/>
  <c r="AB1048" i="1" s="1"/>
  <c r="AB1046" i="1" a="1"/>
  <c r="AB1046" i="1" s="1"/>
  <c r="AB1045" i="1" a="1"/>
  <c r="AB1045" i="1"/>
  <c r="AB1042" i="1" a="1"/>
  <c r="AB1042" i="1" s="1"/>
  <c r="AB1041" i="1" a="1"/>
  <c r="AB1041" i="1"/>
  <c r="AB1040" i="1" a="1"/>
  <c r="AB1040" i="1" s="1"/>
  <c r="AB1038" i="1" a="1"/>
  <c r="AB1038" i="1" s="1"/>
  <c r="AB1037" i="1" a="1"/>
  <c r="AB1037" i="1"/>
  <c r="AB1035" i="1" a="1"/>
  <c r="AB1035" i="1"/>
  <c r="AB1034" i="1" a="1"/>
  <c r="AB1034" i="1" s="1"/>
  <c r="AB1033" i="1" a="1"/>
  <c r="AB1033" i="1"/>
  <c r="AB1032" i="1" a="1"/>
  <c r="AB1032" i="1" s="1"/>
  <c r="AB1030" i="1" a="1"/>
  <c r="AB1030" i="1" s="1"/>
  <c r="AB1029" i="1" a="1"/>
  <c r="AB1029" i="1"/>
  <c r="AB1026" i="1" a="1"/>
  <c r="AB1026" i="1" s="1"/>
  <c r="AB1025" i="1" a="1"/>
  <c r="AB1025" i="1"/>
  <c r="AB1024" i="1" a="1"/>
  <c r="AB1024" i="1" s="1"/>
  <c r="AB1022" i="1" a="1"/>
  <c r="AB1022" i="1" s="1"/>
  <c r="AB1021" i="1" a="1"/>
  <c r="AB1021" i="1"/>
  <c r="AB1019" i="1" a="1"/>
  <c r="AB1019" i="1"/>
  <c r="AB1018" i="1" a="1"/>
  <c r="AB1018" i="1" s="1"/>
  <c r="AB1017" i="1" a="1"/>
  <c r="AB1017" i="1"/>
  <c r="AB1016" i="1" a="1"/>
  <c r="AB1016" i="1" s="1"/>
  <c r="AB1014" i="1" a="1"/>
  <c r="AB1014" i="1" s="1"/>
  <c r="AB1013" i="1" a="1"/>
  <c r="AB1013" i="1"/>
  <c r="AB1010" i="1" a="1"/>
  <c r="AB1010" i="1" s="1"/>
  <c r="AB1009" i="1" a="1"/>
  <c r="AB1009" i="1"/>
  <c r="AB1008" i="1" a="1"/>
  <c r="AB1008" i="1" s="1"/>
  <c r="AB1006" i="1" a="1"/>
  <c r="AB1006" i="1" s="1"/>
  <c r="AB1005" i="1" a="1"/>
  <c r="AB1005" i="1"/>
  <c r="AB1003" i="1" a="1"/>
  <c r="AB1003" i="1"/>
  <c r="AB1002" i="1" a="1"/>
  <c r="AB1002" i="1" s="1"/>
  <c r="AB1001" i="1" a="1"/>
  <c r="AB1001" i="1"/>
  <c r="AB1000" i="1" a="1"/>
  <c r="AB1000" i="1" s="1"/>
  <c r="AB998" i="1" a="1"/>
  <c r="AB998" i="1" s="1"/>
  <c r="AB997" i="1" a="1"/>
  <c r="AB997" i="1"/>
  <c r="AB995" i="1" a="1"/>
  <c r="AB995" i="1"/>
  <c r="AB994" i="1" a="1"/>
  <c r="AB994" i="1" s="1"/>
  <c r="AB993" i="1" a="1"/>
  <c r="AB993" i="1"/>
  <c r="AB992" i="1" a="1"/>
  <c r="AB992" i="1" s="1"/>
  <c r="AB990" i="1" a="1"/>
  <c r="AB990" i="1" s="1"/>
  <c r="AB989" i="1" a="1"/>
  <c r="AB989" i="1"/>
  <c r="AB987" i="1" a="1"/>
  <c r="AB987" i="1"/>
  <c r="AB986" i="1" a="1"/>
  <c r="AB986" i="1" s="1"/>
  <c r="AB985" i="1" a="1"/>
  <c r="AB985" i="1"/>
  <c r="AB984" i="1" a="1"/>
  <c r="AB984" i="1" s="1"/>
  <c r="AB982" i="1" a="1"/>
  <c r="AB982" i="1" s="1"/>
  <c r="AB981" i="1" a="1"/>
  <c r="AB981" i="1"/>
  <c r="AB979" i="1" a="1"/>
  <c r="AB979" i="1"/>
  <c r="AB978" i="1" a="1"/>
  <c r="AB978" i="1" s="1"/>
  <c r="AB977" i="1" a="1"/>
  <c r="AB977" i="1"/>
  <c r="AB976" i="1" a="1"/>
  <c r="AB976" i="1" s="1"/>
  <c r="AB974" i="1" a="1"/>
  <c r="AB974" i="1" s="1"/>
  <c r="AB973" i="1" a="1"/>
  <c r="AB973" i="1"/>
  <c r="AB971" i="1" a="1"/>
  <c r="AB971" i="1"/>
  <c r="AB970" i="1" a="1"/>
  <c r="AB970" i="1" s="1"/>
  <c r="AB969" i="1" a="1"/>
  <c r="AB969" i="1"/>
  <c r="AB968" i="1" a="1"/>
  <c r="AB968" i="1" s="1"/>
  <c r="AB966" i="1" a="1"/>
  <c r="AB966" i="1" s="1"/>
  <c r="AB965" i="1" a="1"/>
  <c r="AB965" i="1"/>
  <c r="AB963" i="1" a="1"/>
  <c r="AB963" i="1"/>
  <c r="AB962" i="1" a="1"/>
  <c r="AB962" i="1" s="1"/>
  <c r="AB961" i="1" a="1"/>
  <c r="AB961" i="1"/>
  <c r="AB960" i="1" a="1"/>
  <c r="AB960" i="1" s="1"/>
  <c r="AB958" i="1" a="1"/>
  <c r="AB958" i="1" s="1"/>
  <c r="AB957" i="1" a="1"/>
  <c r="AB957" i="1"/>
  <c r="AB956" i="1" a="1"/>
  <c r="AB956" i="1" s="1"/>
  <c r="AB955" i="1" a="1"/>
  <c r="AB955" i="1"/>
  <c r="AB954" i="1" a="1"/>
  <c r="AB954" i="1" s="1"/>
  <c r="AB953" i="1" a="1"/>
  <c r="AB953" i="1"/>
  <c r="AB952" i="1" a="1"/>
  <c r="AB952" i="1" s="1"/>
  <c r="AB951" i="1" a="1"/>
  <c r="AB951" i="1"/>
  <c r="AB950" i="1" a="1"/>
  <c r="AB950" i="1" s="1"/>
  <c r="AB949" i="1" a="1"/>
  <c r="AB949" i="1"/>
  <c r="AB948" i="1" a="1"/>
  <c r="AB948" i="1" s="1"/>
  <c r="AB947" i="1" a="1"/>
  <c r="AB947" i="1"/>
  <c r="AB946" i="1" a="1"/>
  <c r="AB946" i="1" s="1"/>
  <c r="AB945" i="1" a="1"/>
  <c r="AB945" i="1"/>
  <c r="AB944" i="1" a="1"/>
  <c r="AB944" i="1" s="1"/>
  <c r="AB943" i="1" a="1"/>
  <c r="AB943" i="1"/>
  <c r="AB942" i="1" a="1"/>
  <c r="AB942" i="1" s="1"/>
  <c r="AB941" i="1" a="1"/>
  <c r="AB941" i="1"/>
  <c r="AB940" i="1" a="1"/>
  <c r="AB940" i="1" s="1"/>
  <c r="AB939" i="1" a="1"/>
  <c r="AB939" i="1"/>
  <c r="AB938" i="1" a="1"/>
  <c r="AB938" i="1" s="1"/>
  <c r="AB937" i="1" a="1"/>
  <c r="AB937" i="1"/>
  <c r="AB936" i="1" a="1"/>
  <c r="AB936" i="1" s="1"/>
  <c r="AB935" i="1" a="1"/>
  <c r="AB935" i="1"/>
  <c r="AB934" i="1" a="1"/>
  <c r="AB934" i="1" s="1"/>
  <c r="AB933" i="1" a="1"/>
  <c r="AB933" i="1"/>
  <c r="AB932" i="1" a="1"/>
  <c r="AB932" i="1" s="1"/>
  <c r="AB931" i="1" a="1"/>
  <c r="AB931" i="1"/>
  <c r="AB930" i="1" a="1"/>
  <c r="AB930" i="1" s="1"/>
  <c r="AB929" i="1" a="1"/>
  <c r="AB929" i="1"/>
  <c r="AB928" i="1" a="1"/>
  <c r="AB928" i="1" s="1"/>
  <c r="AB927" i="1" a="1"/>
  <c r="AB927" i="1"/>
  <c r="AB926" i="1" a="1"/>
  <c r="AB926" i="1" s="1"/>
  <c r="AB925" i="1" a="1"/>
  <c r="AB925" i="1"/>
  <c r="AB924" i="1" a="1"/>
  <c r="AB924" i="1" s="1"/>
  <c r="AB923" i="1" a="1"/>
  <c r="AB923" i="1"/>
  <c r="AB922" i="1" a="1"/>
  <c r="AB922" i="1" s="1"/>
  <c r="AB921" i="1" a="1"/>
  <c r="AB921" i="1"/>
  <c r="AB920" i="1" a="1"/>
  <c r="AB920" i="1" s="1"/>
  <c r="AB919" i="1" a="1"/>
  <c r="AB919" i="1"/>
  <c r="AB918" i="1" a="1"/>
  <c r="AB918" i="1" s="1"/>
  <c r="AB917" i="1" a="1"/>
  <c r="AB917" i="1"/>
  <c r="AB916" i="1" a="1"/>
  <c r="AB916" i="1" s="1"/>
  <c r="AB915" i="1" a="1"/>
  <c r="AB915" i="1"/>
  <c r="AB914" i="1" a="1"/>
  <c r="AB914" i="1" s="1"/>
  <c r="AB913" i="1" a="1"/>
  <c r="AB913" i="1"/>
  <c r="AB912" i="1" a="1"/>
  <c r="AB912" i="1" s="1"/>
  <c r="AB911" i="1" a="1"/>
  <c r="AB911" i="1"/>
  <c r="AB910" i="1" a="1"/>
  <c r="AB910" i="1" s="1"/>
  <c r="AB909" i="1" a="1"/>
  <c r="AB909" i="1"/>
  <c r="AB908" i="1" a="1"/>
  <c r="AB908" i="1" s="1"/>
  <c r="AB907" i="1" a="1"/>
  <c r="AB907" i="1"/>
  <c r="AB906" i="1" a="1"/>
  <c r="AB906" i="1" s="1"/>
  <c r="AB905" i="1" a="1"/>
  <c r="AB905" i="1"/>
  <c r="AB904" i="1" a="1"/>
  <c r="AB904" i="1" s="1"/>
  <c r="AB903" i="1" a="1"/>
  <c r="AB903" i="1"/>
  <c r="AB902" i="1" a="1"/>
  <c r="AB902" i="1" s="1"/>
  <c r="AB901" i="1" a="1"/>
  <c r="AB901" i="1"/>
  <c r="AB900" i="1" a="1"/>
  <c r="AB900" i="1" s="1"/>
  <c r="AB899" i="1" a="1"/>
  <c r="AB899" i="1"/>
  <c r="AB898" i="1" a="1"/>
  <c r="AB898" i="1" s="1"/>
  <c r="AB897" i="1" a="1"/>
  <c r="AB897" i="1"/>
  <c r="AB896" i="1" a="1"/>
  <c r="AB896" i="1" s="1"/>
  <c r="AB895" i="1" a="1"/>
  <c r="AB895" i="1"/>
  <c r="AB894" i="1" a="1"/>
  <c r="AB894" i="1" s="1"/>
  <c r="AB893" i="1" a="1"/>
  <c r="AB893" i="1"/>
  <c r="AB892" i="1" a="1"/>
  <c r="AB892" i="1" s="1"/>
  <c r="AB891" i="1" a="1"/>
  <c r="AB891" i="1"/>
  <c r="AB890" i="1" a="1"/>
  <c r="AB890" i="1" s="1"/>
  <c r="AB889" i="1" a="1"/>
  <c r="AB889" i="1"/>
  <c r="AB888" i="1" a="1"/>
  <c r="AB888" i="1" s="1"/>
  <c r="AB887" i="1" a="1"/>
  <c r="AB887" i="1"/>
  <c r="AB886" i="1" a="1"/>
  <c r="AB886" i="1" s="1"/>
  <c r="AB885" i="1" a="1"/>
  <c r="AB885" i="1"/>
  <c r="AB884" i="1" a="1"/>
  <c r="AB884" i="1" s="1"/>
  <c r="AB883" i="1" a="1"/>
  <c r="AB883" i="1"/>
  <c r="AB882" i="1" a="1"/>
  <c r="AB882" i="1" s="1"/>
  <c r="AB881" i="1" a="1"/>
  <c r="AB881" i="1"/>
  <c r="AB880" i="1" a="1"/>
  <c r="AB880" i="1" s="1"/>
  <c r="AB879" i="1" a="1"/>
  <c r="AB879" i="1"/>
  <c r="AB878" i="1" a="1"/>
  <c r="AB878" i="1" s="1"/>
  <c r="AB877" i="1" a="1"/>
  <c r="AB877" i="1"/>
  <c r="AB876" i="1" a="1"/>
  <c r="AB876" i="1" s="1"/>
  <c r="AB875" i="1" a="1"/>
  <c r="AB875" i="1"/>
  <c r="AB874" i="1" a="1"/>
  <c r="AB874" i="1" s="1"/>
  <c r="AB873" i="1" a="1"/>
  <c r="AB873" i="1"/>
  <c r="AB872" i="1" a="1"/>
  <c r="AB872" i="1" s="1"/>
  <c r="AB871" i="1" a="1"/>
  <c r="AB871" i="1"/>
  <c r="AB870" i="1" a="1"/>
  <c r="AB870" i="1" s="1"/>
  <c r="AB869" i="1" a="1"/>
  <c r="AB869" i="1"/>
  <c r="AB868" i="1" a="1"/>
  <c r="AB868" i="1" s="1"/>
  <c r="AB867" i="1" a="1"/>
  <c r="AB867" i="1"/>
  <c r="AB866" i="1" a="1"/>
  <c r="AB866" i="1" s="1"/>
  <c r="AB865" i="1" a="1"/>
  <c r="AB865" i="1"/>
  <c r="AB864" i="1" a="1"/>
  <c r="AB864" i="1" s="1"/>
  <c r="AB863" i="1" a="1"/>
  <c r="AB863" i="1"/>
  <c r="AB862" i="1" a="1"/>
  <c r="AB862" i="1" s="1"/>
  <c r="AB861" i="1" a="1"/>
  <c r="AB861" i="1"/>
  <c r="AB860" i="1" a="1"/>
  <c r="AB860" i="1" s="1"/>
  <c r="AB859" i="1" a="1"/>
  <c r="AB859" i="1"/>
  <c r="AB858" i="1" a="1"/>
  <c r="AB858" i="1" s="1"/>
  <c r="AB857" i="1" a="1"/>
  <c r="AB857" i="1"/>
  <c r="AB856" i="1" a="1"/>
  <c r="AB856" i="1" s="1"/>
  <c r="AB855" i="1" a="1"/>
  <c r="AB855" i="1"/>
  <c r="AB854" i="1" a="1"/>
  <c r="AB854" i="1" s="1"/>
  <c r="AB853" i="1" a="1"/>
  <c r="AB853" i="1"/>
  <c r="AB852" i="1" a="1"/>
  <c r="AB852" i="1" s="1"/>
  <c r="AB851" i="1" a="1"/>
  <c r="AB851" i="1"/>
  <c r="AB850" i="1" a="1"/>
  <c r="AB850" i="1" s="1"/>
  <c r="AB849" i="1" a="1"/>
  <c r="AB849" i="1"/>
  <c r="AB848" i="1" a="1"/>
  <c r="AB848" i="1" s="1"/>
  <c r="AB847" i="1" a="1"/>
  <c r="AB847" i="1"/>
  <c r="AB846" i="1" a="1"/>
  <c r="AB846" i="1" s="1"/>
  <c r="AB845" i="1" a="1"/>
  <c r="AB845" i="1"/>
  <c r="AB844" i="1" a="1"/>
  <c r="AB844" i="1" s="1"/>
  <c r="AB843" i="1" a="1"/>
  <c r="AB843" i="1"/>
  <c r="AB842" i="1" a="1"/>
  <c r="AB842" i="1" s="1"/>
  <c r="AB841" i="1" a="1"/>
  <c r="AB841" i="1"/>
  <c r="AB840" i="1" a="1"/>
  <c r="AB840" i="1" s="1"/>
  <c r="AB839" i="1" a="1"/>
  <c r="AB839" i="1"/>
  <c r="AB838" i="1" a="1"/>
  <c r="AB838" i="1" s="1"/>
  <c r="AB837" i="1" a="1"/>
  <c r="AB837" i="1"/>
  <c r="AB836" i="1" a="1"/>
  <c r="AB836" i="1" s="1"/>
  <c r="AB835" i="1" a="1"/>
  <c r="AB835" i="1"/>
  <c r="AB834" i="1" a="1"/>
  <c r="AB834" i="1" s="1"/>
  <c r="AB833" i="1" a="1"/>
  <c r="AB833" i="1"/>
  <c r="AB832" i="1" a="1"/>
  <c r="AB832" i="1" s="1"/>
  <c r="AB831" i="1" a="1"/>
  <c r="AB831" i="1"/>
  <c r="AB830" i="1" a="1"/>
  <c r="AB830" i="1" s="1"/>
  <c r="AB829" i="1" a="1"/>
  <c r="AB829" i="1"/>
  <c r="AB828" i="1" a="1"/>
  <c r="AB828" i="1" s="1"/>
  <c r="AB827" i="1" a="1"/>
  <c r="AB827" i="1"/>
  <c r="AB826" i="1" a="1"/>
  <c r="AB826" i="1" s="1"/>
  <c r="AB825" i="1" a="1"/>
  <c r="AB825" i="1"/>
  <c r="AB824" i="1" a="1"/>
  <c r="AB824" i="1" s="1"/>
  <c r="AB823" i="1" a="1"/>
  <c r="AB823" i="1"/>
  <c r="AB822" i="1" a="1"/>
  <c r="AB822" i="1" s="1"/>
  <c r="AB821" i="1" a="1"/>
  <c r="AB821" i="1"/>
  <c r="AB820" i="1" a="1"/>
  <c r="AB820" i="1" s="1"/>
  <c r="AB819" i="1" a="1"/>
  <c r="AB819" i="1"/>
  <c r="AB818" i="1" a="1"/>
  <c r="AB818" i="1" s="1"/>
  <c r="AB817" i="1" a="1"/>
  <c r="AB817" i="1"/>
  <c r="AB816" i="1" a="1"/>
  <c r="AB816" i="1" s="1"/>
  <c r="AB815" i="1" a="1"/>
  <c r="AB815" i="1"/>
  <c r="AB814" i="1" a="1"/>
  <c r="AB814" i="1" s="1"/>
  <c r="AB813" i="1" a="1"/>
  <c r="AB813" i="1"/>
  <c r="AB812" i="1" a="1"/>
  <c r="AB812" i="1" s="1"/>
  <c r="AB811" i="1" a="1"/>
  <c r="AB811" i="1"/>
  <c r="AB810" i="1" a="1"/>
  <c r="AB810" i="1" s="1"/>
  <c r="AB809" i="1" a="1"/>
  <c r="AB809" i="1"/>
  <c r="AB808" i="1" a="1"/>
  <c r="AB808" i="1" s="1"/>
  <c r="AB807" i="1" a="1"/>
  <c r="AB807" i="1"/>
  <c r="AB806" i="1" a="1"/>
  <c r="AB806" i="1" s="1"/>
  <c r="AB805" i="1" a="1"/>
  <c r="AB805" i="1"/>
  <c r="AB804" i="1" a="1"/>
  <c r="AB804" i="1" s="1"/>
  <c r="AB803" i="1" a="1"/>
  <c r="AB803" i="1"/>
  <c r="AB802" i="1" a="1"/>
  <c r="AB802" i="1" s="1"/>
  <c r="AB801" i="1" a="1"/>
  <c r="AB801" i="1"/>
  <c r="AB800" i="1" a="1"/>
  <c r="AB800" i="1" s="1"/>
  <c r="AB799" i="1" a="1"/>
  <c r="AB799" i="1"/>
  <c r="AB798" i="1" a="1"/>
  <c r="AB798" i="1" s="1"/>
  <c r="AB797" i="1" a="1"/>
  <c r="AB797" i="1"/>
  <c r="AB796" i="1" a="1"/>
  <c r="AB796" i="1" s="1"/>
  <c r="AB795" i="1" a="1"/>
  <c r="AB795" i="1"/>
  <c r="AB794" i="1" a="1"/>
  <c r="AB794" i="1" s="1"/>
  <c r="AB793" i="1" a="1"/>
  <c r="AB793" i="1"/>
  <c r="AB792" i="1" a="1"/>
  <c r="AB792" i="1" s="1"/>
  <c r="AB791" i="1" a="1"/>
  <c r="AB791" i="1"/>
  <c r="AB790" i="1" a="1"/>
  <c r="AB790" i="1" s="1"/>
  <c r="AB789" i="1" a="1"/>
  <c r="AB789" i="1"/>
  <c r="AB788" i="1" a="1"/>
  <c r="AB788" i="1" s="1"/>
  <c r="AB787" i="1" a="1"/>
  <c r="AB787" i="1"/>
  <c r="AB786" i="1" a="1"/>
  <c r="AB786" i="1" s="1"/>
  <c r="AB785" i="1" a="1"/>
  <c r="AB785" i="1"/>
  <c r="AB784" i="1" a="1"/>
  <c r="AB784" i="1" s="1"/>
  <c r="AB783" i="1" a="1"/>
  <c r="AB783" i="1"/>
  <c r="AB782" i="1" a="1"/>
  <c r="AB782" i="1" s="1"/>
  <c r="AB781" i="1" a="1"/>
  <c r="AB781" i="1"/>
  <c r="AB780" i="1" a="1"/>
  <c r="AB780" i="1" s="1"/>
  <c r="AB779" i="1" a="1"/>
  <c r="AB779" i="1"/>
  <c r="AB778" i="1" a="1"/>
  <c r="AB778" i="1" s="1"/>
  <c r="AB777" i="1" a="1"/>
  <c r="AB777" i="1"/>
  <c r="AB776" i="1" a="1"/>
  <c r="AB776" i="1" s="1"/>
  <c r="AB775" i="1" a="1"/>
  <c r="AB775" i="1"/>
  <c r="AB774" i="1" a="1"/>
  <c r="AB774" i="1" s="1"/>
  <c r="AB773" i="1" a="1"/>
  <c r="AB773" i="1"/>
  <c r="AB772" i="1" a="1"/>
  <c r="AB772" i="1" s="1"/>
  <c r="AB771" i="1" a="1"/>
  <c r="AB771" i="1"/>
  <c r="AB770" i="1" a="1"/>
  <c r="AB770" i="1" s="1"/>
  <c r="AB769" i="1" a="1"/>
  <c r="AB769" i="1"/>
  <c r="AB768" i="1" a="1"/>
  <c r="AB768" i="1" s="1"/>
  <c r="AB767" i="1" a="1"/>
  <c r="AB767" i="1"/>
  <c r="AB766" i="1" a="1"/>
  <c r="AB766" i="1" s="1"/>
  <c r="AB765" i="1" a="1"/>
  <c r="AB765" i="1"/>
  <c r="AB764" i="1" a="1"/>
  <c r="AB764" i="1" s="1"/>
  <c r="AB763" i="1" a="1"/>
  <c r="AB763" i="1"/>
  <c r="AB762" i="1" a="1"/>
  <c r="AB762" i="1" s="1"/>
  <c r="AB761" i="1" a="1"/>
  <c r="AB761" i="1"/>
  <c r="AB760" i="1" a="1"/>
  <c r="AB760" i="1" s="1"/>
  <c r="AB759" i="1" a="1"/>
  <c r="AB759" i="1"/>
  <c r="AB758" i="1" a="1"/>
  <c r="AB758" i="1" s="1"/>
  <c r="AB757" i="1" a="1"/>
  <c r="AB757" i="1"/>
  <c r="AB756" i="1" a="1"/>
  <c r="AB756" i="1" s="1"/>
  <c r="AB755" i="1" a="1"/>
  <c r="AB755" i="1"/>
  <c r="AB754" i="1" a="1"/>
  <c r="AB754" i="1" s="1"/>
  <c r="AB753" i="1" a="1"/>
  <c r="AB753" i="1"/>
  <c r="AB752" i="1" a="1"/>
  <c r="AB752" i="1" s="1"/>
  <c r="AB751" i="1" a="1"/>
  <c r="AB751" i="1"/>
  <c r="AB750" i="1" a="1"/>
  <c r="AB750" i="1" s="1"/>
  <c r="AB749" i="1" a="1"/>
  <c r="AB749" i="1"/>
  <c r="AB748" i="1" a="1"/>
  <c r="AB748" i="1" s="1"/>
  <c r="AB747" i="1" a="1"/>
  <c r="AB747" i="1"/>
  <c r="AB746" i="1" a="1"/>
  <c r="AB746" i="1" s="1"/>
  <c r="AB745" i="1" a="1"/>
  <c r="AB745" i="1"/>
  <c r="AB744" i="1" a="1"/>
  <c r="AB744" i="1" s="1"/>
  <c r="AB743" i="1" a="1"/>
  <c r="AB743" i="1"/>
  <c r="AB742" i="1" a="1"/>
  <c r="AB742" i="1" s="1"/>
  <c r="AB741" i="1" a="1"/>
  <c r="AB741" i="1"/>
  <c r="AB740" i="1" a="1"/>
  <c r="AB740" i="1" s="1"/>
  <c r="AB739" i="1" a="1"/>
  <c r="AB739" i="1"/>
  <c r="AB738" i="1" a="1"/>
  <c r="AB738" i="1" s="1"/>
  <c r="AB737" i="1" a="1"/>
  <c r="AB737" i="1"/>
  <c r="AB736" i="1" a="1"/>
  <c r="AB736" i="1" s="1"/>
  <c r="AB735" i="1" a="1"/>
  <c r="AB735" i="1"/>
  <c r="AB734" i="1" a="1"/>
  <c r="AB734" i="1" s="1"/>
  <c r="AB733" i="1" a="1"/>
  <c r="AB733" i="1"/>
  <c r="AB732" i="1" a="1"/>
  <c r="AB732" i="1" s="1"/>
  <c r="AB731" i="1" a="1"/>
  <c r="AB731" i="1"/>
  <c r="AB730" i="1" a="1"/>
  <c r="AB730" i="1" s="1"/>
  <c r="AB729" i="1" a="1"/>
  <c r="AB729" i="1"/>
  <c r="AB728" i="1" a="1"/>
  <c r="AB728" i="1" s="1"/>
  <c r="AB727" i="1" a="1"/>
  <c r="AB727" i="1"/>
  <c r="AB726" i="1" a="1"/>
  <c r="AB726" i="1" s="1"/>
  <c r="AB725" i="1" a="1"/>
  <c r="AB725" i="1"/>
  <c r="AB724" i="1" a="1"/>
  <c r="AB724" i="1" s="1"/>
  <c r="AB723" i="1" a="1"/>
  <c r="AB723" i="1"/>
  <c r="AB722" i="1" a="1"/>
  <c r="AB722" i="1" s="1"/>
  <c r="AB721" i="1" a="1"/>
  <c r="AB721" i="1"/>
  <c r="AB720" i="1" a="1"/>
  <c r="AB720" i="1" s="1"/>
  <c r="AB719" i="1" a="1"/>
  <c r="AB719" i="1"/>
  <c r="AB718" i="1" a="1"/>
  <c r="AB718" i="1" s="1"/>
  <c r="AB717" i="1" a="1"/>
  <c r="AB717" i="1"/>
  <c r="AB716" i="1" a="1"/>
  <c r="AB716" i="1" s="1"/>
  <c r="AB715" i="1" a="1"/>
  <c r="AB715" i="1"/>
  <c r="AB714" i="1" a="1"/>
  <c r="AB714" i="1" s="1"/>
  <c r="AB713" i="1" a="1"/>
  <c r="AB713" i="1"/>
  <c r="AB712" i="1" a="1"/>
  <c r="AB712" i="1" s="1"/>
  <c r="AB711" i="1" a="1"/>
  <c r="AB711" i="1"/>
  <c r="AB710" i="1" a="1"/>
  <c r="AB710" i="1" s="1"/>
  <c r="AB709" i="1" a="1"/>
  <c r="AB709" i="1"/>
  <c r="AB708" i="1" a="1"/>
  <c r="AB708" i="1" s="1"/>
  <c r="AB707" i="1" a="1"/>
  <c r="AB707" i="1"/>
  <c r="AB706" i="1" a="1"/>
  <c r="AB706" i="1" s="1"/>
  <c r="AB705" i="1" a="1"/>
  <c r="AB705" i="1"/>
  <c r="AB704" i="1" a="1"/>
  <c r="AB704" i="1" s="1"/>
  <c r="AB703" i="1" a="1"/>
  <c r="AB703" i="1"/>
  <c r="AB702" i="1" a="1"/>
  <c r="AB702" i="1" s="1"/>
  <c r="AB701" i="1" a="1"/>
  <c r="AB701" i="1"/>
  <c r="AB700" i="1" a="1"/>
  <c r="AB700" i="1" s="1"/>
  <c r="AB699" i="1" a="1"/>
  <c r="AB699" i="1"/>
  <c r="AB698" i="1" a="1"/>
  <c r="AB698" i="1" s="1"/>
  <c r="AB697" i="1" a="1"/>
  <c r="AB697" i="1"/>
  <c r="AB696" i="1" a="1"/>
  <c r="AB696" i="1" s="1"/>
  <c r="AB695" i="1" a="1"/>
  <c r="AB695" i="1"/>
  <c r="AB694" i="1" a="1"/>
  <c r="AB694" i="1" s="1"/>
  <c r="AB693" i="1" a="1"/>
  <c r="AB693" i="1"/>
  <c r="AB692" i="1" a="1"/>
  <c r="AB692" i="1" s="1"/>
  <c r="AB691" i="1" a="1"/>
  <c r="AB691" i="1"/>
  <c r="AB690" i="1" a="1"/>
  <c r="AB690" i="1" s="1"/>
  <c r="AB689" i="1" a="1"/>
  <c r="AB689" i="1"/>
  <c r="AB688" i="1" a="1"/>
  <c r="AB688" i="1" s="1"/>
  <c r="AB687" i="1" a="1"/>
  <c r="AB687" i="1"/>
  <c r="AB686" i="1" a="1"/>
  <c r="AB686" i="1" s="1"/>
  <c r="AB685" i="1" a="1"/>
  <c r="AB685" i="1"/>
  <c r="AB684" i="1" a="1"/>
  <c r="AB684" i="1" s="1"/>
  <c r="AB683" i="1" a="1"/>
  <c r="AB683" i="1"/>
  <c r="AB682" i="1" a="1"/>
  <c r="AB682" i="1" s="1"/>
  <c r="AB681" i="1" a="1"/>
  <c r="AB681" i="1"/>
  <c r="AB680" i="1" a="1"/>
  <c r="AB680" i="1" s="1"/>
  <c r="AB679" i="1" a="1"/>
  <c r="AB679" i="1"/>
  <c r="AB678" i="1" a="1"/>
  <c r="AB678" i="1" s="1"/>
  <c r="AB677" i="1" a="1"/>
  <c r="AB677" i="1"/>
  <c r="AB676" i="1" a="1"/>
  <c r="AB676" i="1" s="1"/>
  <c r="AB675" i="1" a="1"/>
  <c r="AB675" i="1"/>
  <c r="AB674" i="1" a="1"/>
  <c r="AB674" i="1" s="1"/>
  <c r="AB673" i="1" a="1"/>
  <c r="AB673" i="1"/>
  <c r="AB672" i="1" a="1"/>
  <c r="AB672" i="1" s="1"/>
  <c r="AB671" i="1" a="1"/>
  <c r="AB671" i="1"/>
  <c r="AB670" i="1" a="1"/>
  <c r="AB670" i="1" s="1"/>
  <c r="AB669" i="1" a="1"/>
  <c r="AB669" i="1"/>
  <c r="AB668" i="1" a="1"/>
  <c r="AB668" i="1" s="1"/>
  <c r="AB667" i="1" a="1"/>
  <c r="AB667" i="1"/>
  <c r="AB666" i="1" a="1"/>
  <c r="AB666" i="1" s="1"/>
  <c r="AB665" i="1" a="1"/>
  <c r="AB665" i="1"/>
  <c r="AB664" i="1" a="1"/>
  <c r="AB664" i="1" s="1"/>
  <c r="AB663" i="1" a="1"/>
  <c r="AB663" i="1"/>
  <c r="AB662" i="1" a="1"/>
  <c r="AB662" i="1" s="1"/>
  <c r="AB661" i="1" a="1"/>
  <c r="AB661" i="1"/>
  <c r="AB660" i="1" a="1"/>
  <c r="AB660" i="1" s="1"/>
  <c r="AB659" i="1" a="1"/>
  <c r="AB659" i="1"/>
  <c r="AB658" i="1" a="1"/>
  <c r="AB658" i="1" s="1"/>
  <c r="AD658" i="1" s="1"/>
  <c r="AB657" i="1" a="1"/>
  <c r="AB657" i="1"/>
  <c r="AB656" i="1" a="1"/>
  <c r="AB656" i="1" s="1"/>
  <c r="AB655" i="1" a="1"/>
  <c r="AB655" i="1"/>
  <c r="AB654" i="1" a="1"/>
  <c r="AB654" i="1" s="1"/>
  <c r="AD654" i="1" s="1"/>
  <c r="AB653" i="1" a="1"/>
  <c r="AB653" i="1"/>
  <c r="AB652" i="1" a="1"/>
  <c r="AB652" i="1" s="1"/>
  <c r="AB651" i="1" a="1"/>
  <c r="AB651" i="1"/>
  <c r="AB650" i="1" a="1"/>
  <c r="AB650" i="1" s="1"/>
  <c r="AD650" i="1" s="1"/>
  <c r="AB649" i="1" a="1"/>
  <c r="AB649" i="1"/>
  <c r="AB648" i="1" a="1"/>
  <c r="AB648" i="1" s="1"/>
  <c r="AB647" i="1" a="1"/>
  <c r="AB647" i="1"/>
  <c r="AB646" i="1" a="1"/>
  <c r="AB646" i="1" s="1"/>
  <c r="AD646" i="1" s="1"/>
  <c r="AB645" i="1" a="1"/>
  <c r="AB645" i="1"/>
  <c r="AB644" i="1" a="1"/>
  <c r="AB644" i="1" s="1"/>
  <c r="AB643" i="1" a="1"/>
  <c r="AB643" i="1"/>
  <c r="AB642" i="1" a="1"/>
  <c r="AB642" i="1" s="1"/>
  <c r="AD642" i="1" s="1"/>
  <c r="AB641" i="1" a="1"/>
  <c r="AB641" i="1"/>
  <c r="AB640" i="1" a="1"/>
  <c r="AB640" i="1" s="1"/>
  <c r="AB639" i="1" a="1"/>
  <c r="AB639" i="1"/>
  <c r="AB638" i="1" a="1"/>
  <c r="AB638" i="1" s="1"/>
  <c r="AD638" i="1" s="1"/>
  <c r="AB637" i="1" a="1"/>
  <c r="AB637" i="1"/>
  <c r="AB636" i="1" a="1"/>
  <c r="AB636" i="1" s="1"/>
  <c r="AB635" i="1" a="1"/>
  <c r="AB635" i="1"/>
  <c r="AB634" i="1" a="1"/>
  <c r="AB634" i="1" s="1"/>
  <c r="AD634" i="1" s="1"/>
  <c r="AB633" i="1" a="1"/>
  <c r="AB633" i="1"/>
  <c r="AB632" i="1" a="1"/>
  <c r="AB632" i="1" s="1"/>
  <c r="AB631" i="1" a="1"/>
  <c r="AB631" i="1"/>
  <c r="AB630" i="1" a="1"/>
  <c r="AB630" i="1" s="1"/>
  <c r="AD630" i="1" s="1"/>
  <c r="AB629" i="1" a="1"/>
  <c r="AB629" i="1"/>
  <c r="AB628" i="1" a="1"/>
  <c r="AB628" i="1" s="1"/>
  <c r="AB627" i="1" a="1"/>
  <c r="AB627" i="1"/>
  <c r="AB626" i="1" a="1"/>
  <c r="AB626" i="1" s="1"/>
  <c r="AD626" i="1" s="1"/>
  <c r="AB625" i="1" a="1"/>
  <c r="AB625" i="1"/>
  <c r="AB624" i="1" a="1"/>
  <c r="AB624" i="1" s="1"/>
  <c r="AB623" i="1" a="1"/>
  <c r="AB623" i="1"/>
  <c r="AB622" i="1" a="1"/>
  <c r="AB622" i="1" s="1"/>
  <c r="AD622" i="1" s="1"/>
  <c r="AB621" i="1" a="1"/>
  <c r="AB621" i="1"/>
  <c r="AB620" i="1" a="1"/>
  <c r="AB620" i="1" s="1"/>
  <c r="AB619" i="1" a="1"/>
  <c r="AB619" i="1"/>
  <c r="AB618" i="1" a="1"/>
  <c r="AB618" i="1" s="1"/>
  <c r="AD618" i="1" s="1"/>
  <c r="AB617" i="1" a="1"/>
  <c r="AB617" i="1"/>
  <c r="AB616" i="1" a="1"/>
  <c r="AB616" i="1" s="1"/>
  <c r="AB615" i="1" a="1"/>
  <c r="AB615" i="1"/>
  <c r="AB614" i="1" a="1"/>
  <c r="AB614" i="1" s="1"/>
  <c r="AD614" i="1" s="1"/>
  <c r="AB613" i="1" a="1"/>
  <c r="AB613" i="1"/>
  <c r="AB612" i="1" a="1"/>
  <c r="AB612" i="1" s="1"/>
  <c r="AB611" i="1" a="1"/>
  <c r="AB611" i="1"/>
  <c r="AB610" i="1" a="1"/>
  <c r="AB610" i="1" s="1"/>
  <c r="AD610" i="1" s="1"/>
  <c r="AB609" i="1" a="1"/>
  <c r="AB609" i="1"/>
  <c r="AB608" i="1" a="1"/>
  <c r="AB608" i="1" s="1"/>
  <c r="AB607" i="1" a="1"/>
  <c r="AB607" i="1"/>
  <c r="AB606" i="1" a="1"/>
  <c r="AB606" i="1" s="1"/>
  <c r="AD606" i="1" s="1"/>
  <c r="AB605" i="1" a="1"/>
  <c r="AB605" i="1"/>
  <c r="AB604" i="1" a="1"/>
  <c r="AB604" i="1" s="1"/>
  <c r="AB603" i="1" a="1"/>
  <c r="AB603" i="1"/>
  <c r="AB602" i="1" a="1"/>
  <c r="AB602" i="1" s="1"/>
  <c r="AD602" i="1" s="1"/>
  <c r="AB601" i="1" a="1"/>
  <c r="AB601" i="1"/>
  <c r="AB600" i="1" a="1"/>
  <c r="AB600" i="1" s="1"/>
  <c r="AB599" i="1" a="1"/>
  <c r="AB599" i="1"/>
  <c r="AB598" i="1" a="1"/>
  <c r="AB598" i="1" s="1"/>
  <c r="AD598" i="1" s="1"/>
  <c r="AB597" i="1" a="1"/>
  <c r="AB597" i="1"/>
  <c r="AB596" i="1" a="1"/>
  <c r="AB596" i="1" s="1"/>
  <c r="AB595" i="1" a="1"/>
  <c r="AB595" i="1"/>
  <c r="AB594" i="1" a="1"/>
  <c r="AB594" i="1" s="1"/>
  <c r="AD594" i="1" s="1"/>
  <c r="AB593" i="1" a="1"/>
  <c r="AB593" i="1"/>
  <c r="AB592" i="1" a="1"/>
  <c r="AB592" i="1" s="1"/>
  <c r="AB591" i="1" a="1"/>
  <c r="AB591" i="1"/>
  <c r="AB590" i="1" a="1"/>
  <c r="AB590" i="1" s="1"/>
  <c r="AD590" i="1" s="1"/>
  <c r="AB589" i="1" a="1"/>
  <c r="AB589" i="1"/>
  <c r="AB588" i="1" a="1"/>
  <c r="AB588" i="1" s="1"/>
  <c r="AB587" i="1" a="1"/>
  <c r="AB587" i="1"/>
  <c r="AB586" i="1" a="1"/>
  <c r="AB586" i="1" s="1"/>
  <c r="AD586" i="1" s="1"/>
  <c r="AB585" i="1" a="1"/>
  <c r="AB585" i="1"/>
  <c r="AB584" i="1" a="1"/>
  <c r="AB584" i="1" s="1"/>
  <c r="AB583" i="1" a="1"/>
  <c r="AB583" i="1"/>
  <c r="AB582" i="1" a="1"/>
  <c r="AB582" i="1" s="1"/>
  <c r="AB581" i="1" a="1"/>
  <c r="AB581" i="1"/>
  <c r="AB580" i="1" a="1"/>
  <c r="AB580" i="1" s="1"/>
  <c r="AB579" i="1" a="1"/>
  <c r="AB579" i="1"/>
  <c r="AB578" i="1" a="1"/>
  <c r="AB578" i="1" s="1"/>
  <c r="AD578" i="1" s="1"/>
  <c r="AB577" i="1" a="1"/>
  <c r="AB577" i="1"/>
  <c r="AB576" i="1" a="1"/>
  <c r="AB576" i="1" s="1"/>
  <c r="AB575" i="1" a="1"/>
  <c r="AB575" i="1"/>
  <c r="AB574" i="1" a="1"/>
  <c r="AB574" i="1" s="1"/>
  <c r="AB573" i="1" a="1"/>
  <c r="AB573" i="1"/>
  <c r="AB572" i="1" a="1"/>
  <c r="AB572" i="1" s="1"/>
  <c r="AB571" i="1" a="1"/>
  <c r="AB571" i="1"/>
  <c r="AB570" i="1" a="1"/>
  <c r="AB570" i="1" s="1"/>
  <c r="AD570" i="1" s="1"/>
  <c r="AB569" i="1" a="1"/>
  <c r="AB569" i="1"/>
  <c r="AB568" i="1" a="1"/>
  <c r="AB568" i="1" s="1"/>
  <c r="AB567" i="1" a="1"/>
  <c r="AB567" i="1"/>
  <c r="AB566" i="1" a="1"/>
  <c r="AB566" i="1" s="1"/>
  <c r="AB565" i="1" a="1"/>
  <c r="AB565" i="1"/>
  <c r="AB564" i="1" a="1"/>
  <c r="AB564" i="1" s="1"/>
  <c r="AB563" i="1" a="1"/>
  <c r="AB563" i="1"/>
  <c r="AB562" i="1" a="1"/>
  <c r="AB562" i="1" s="1"/>
  <c r="AD562" i="1" s="1"/>
  <c r="AB561" i="1" a="1"/>
  <c r="AB561" i="1"/>
  <c r="AB560" i="1" a="1"/>
  <c r="AB560" i="1" s="1"/>
  <c r="AB559" i="1" a="1"/>
  <c r="AB559" i="1"/>
  <c r="AB558" i="1" a="1"/>
  <c r="AB558" i="1" s="1"/>
  <c r="AB557" i="1" a="1"/>
  <c r="AB557" i="1"/>
  <c r="AB556" i="1" a="1"/>
  <c r="AB556" i="1" s="1"/>
  <c r="AB555" i="1" a="1"/>
  <c r="AB555" i="1"/>
  <c r="AB554" i="1" a="1"/>
  <c r="AB554" i="1" s="1"/>
  <c r="AD554" i="1" s="1"/>
  <c r="AB553" i="1" a="1"/>
  <c r="AB553" i="1"/>
  <c r="AB552" i="1" a="1"/>
  <c r="AB552" i="1" s="1"/>
  <c r="AB551" i="1" a="1"/>
  <c r="AB551" i="1"/>
  <c r="AB550" i="1" a="1"/>
  <c r="AB550" i="1" s="1"/>
  <c r="AB549" i="1" a="1"/>
  <c r="AB549" i="1"/>
  <c r="AB548" i="1" a="1"/>
  <c r="AB548" i="1" s="1"/>
  <c r="AB547" i="1" a="1"/>
  <c r="AB547" i="1"/>
  <c r="AB546" i="1" a="1"/>
  <c r="AB546" i="1" s="1"/>
  <c r="AD546" i="1" s="1"/>
  <c r="AB545" i="1" a="1"/>
  <c r="AB545" i="1"/>
  <c r="AB544" i="1" a="1"/>
  <c r="AB544" i="1" s="1"/>
  <c r="AB543" i="1" a="1"/>
  <c r="AB543" i="1"/>
  <c r="AB542" i="1" a="1"/>
  <c r="AB542" i="1" s="1"/>
  <c r="AB541" i="1" a="1"/>
  <c r="AB541" i="1"/>
  <c r="AB540" i="1" a="1"/>
  <c r="AB540" i="1" s="1"/>
  <c r="AB539" i="1" a="1"/>
  <c r="AB539" i="1"/>
  <c r="AB538" i="1" a="1"/>
  <c r="AB538" i="1" s="1"/>
  <c r="AD538" i="1" s="1"/>
  <c r="AB537" i="1" a="1"/>
  <c r="AB537" i="1"/>
  <c r="AB536" i="1" a="1"/>
  <c r="AB536" i="1" s="1"/>
  <c r="AB535" i="1" a="1"/>
  <c r="AB535" i="1"/>
  <c r="AB534" i="1" a="1"/>
  <c r="AB534" i="1" s="1"/>
  <c r="AB533" i="1" a="1"/>
  <c r="AB533" i="1"/>
  <c r="AB532" i="1" a="1"/>
  <c r="AB532" i="1" s="1"/>
  <c r="AB531" i="1" a="1"/>
  <c r="AB531" i="1"/>
  <c r="AB530" i="1" a="1"/>
  <c r="AB530" i="1" s="1"/>
  <c r="AD530" i="1" s="1"/>
  <c r="AB529" i="1" a="1"/>
  <c r="AB529" i="1"/>
  <c r="AB528" i="1" a="1"/>
  <c r="AB528" i="1" s="1"/>
  <c r="AB527" i="1" a="1"/>
  <c r="AB527" i="1"/>
  <c r="AB526" i="1" a="1"/>
  <c r="AB526" i="1" s="1"/>
  <c r="AB525" i="1" a="1"/>
  <c r="AB525" i="1"/>
  <c r="AB524" i="1" a="1"/>
  <c r="AB524" i="1" s="1"/>
  <c r="AB523" i="1" a="1"/>
  <c r="AB523" i="1"/>
  <c r="AB522" i="1" a="1"/>
  <c r="AB522" i="1" s="1"/>
  <c r="AD522" i="1" s="1"/>
  <c r="AB521" i="1" a="1"/>
  <c r="AB521" i="1"/>
  <c r="AB520" i="1" a="1"/>
  <c r="AB520" i="1" s="1"/>
  <c r="AB519" i="1" a="1"/>
  <c r="AB519" i="1"/>
  <c r="AB518" i="1" a="1"/>
  <c r="AB518" i="1" s="1"/>
  <c r="AB517" i="1" a="1"/>
  <c r="AB517" i="1"/>
  <c r="AB516" i="1" a="1"/>
  <c r="AB516" i="1" s="1"/>
  <c r="AB515" i="1" a="1"/>
  <c r="AB515" i="1"/>
  <c r="AB514" i="1" a="1"/>
  <c r="AB514" i="1" s="1"/>
  <c r="AD514" i="1" s="1"/>
  <c r="AB513" i="1" a="1"/>
  <c r="AB513" i="1"/>
  <c r="AB512" i="1" a="1"/>
  <c r="AB512" i="1" s="1"/>
  <c r="AB511" i="1" a="1"/>
  <c r="AB511" i="1"/>
  <c r="AB510" i="1" a="1"/>
  <c r="AB510" i="1" s="1"/>
  <c r="AB509" i="1" a="1"/>
  <c r="AB509" i="1"/>
  <c r="AB508" i="1" a="1"/>
  <c r="AB508" i="1" s="1"/>
  <c r="AB507" i="1" a="1"/>
  <c r="AB507" i="1"/>
  <c r="AB506" i="1" a="1"/>
  <c r="AB506" i="1" s="1"/>
  <c r="AD506" i="1" s="1"/>
  <c r="AB505" i="1" a="1"/>
  <c r="AB505" i="1"/>
  <c r="AB504" i="1" a="1"/>
  <c r="AB504" i="1" s="1"/>
  <c r="AB503" i="1" a="1"/>
  <c r="AB503" i="1"/>
  <c r="AB502" i="1" a="1"/>
  <c r="AB502" i="1" s="1"/>
  <c r="AB501" i="1" a="1"/>
  <c r="AB501" i="1"/>
  <c r="AB500" i="1" a="1"/>
  <c r="AB500" i="1" s="1"/>
  <c r="AB499" i="1" a="1"/>
  <c r="AB499" i="1"/>
  <c r="AB498" i="1" a="1"/>
  <c r="AB498" i="1" s="1"/>
  <c r="AD498" i="1" s="1"/>
  <c r="AB497" i="1" a="1"/>
  <c r="AB497" i="1"/>
  <c r="AB496" i="1" a="1"/>
  <c r="AB496" i="1" s="1"/>
  <c r="AB495" i="1" a="1"/>
  <c r="AB495" i="1"/>
  <c r="AB494" i="1" a="1"/>
  <c r="AB494" i="1" s="1"/>
  <c r="AB493" i="1" a="1"/>
  <c r="AB493" i="1"/>
  <c r="AB492" i="1" a="1"/>
  <c r="AB492" i="1" s="1"/>
  <c r="AB491" i="1" a="1"/>
  <c r="AB491" i="1"/>
  <c r="AB490" i="1" a="1"/>
  <c r="AB490" i="1" s="1"/>
  <c r="AD490" i="1" s="1"/>
  <c r="AB489" i="1" a="1"/>
  <c r="AB489" i="1"/>
  <c r="AB488" i="1" a="1"/>
  <c r="AB488" i="1" s="1"/>
  <c r="AB487" i="1" a="1"/>
  <c r="AB487" i="1"/>
  <c r="AB486" i="1" a="1"/>
  <c r="AB486" i="1" s="1"/>
  <c r="AB485" i="1" a="1"/>
  <c r="AB485" i="1"/>
  <c r="AB484" i="1" a="1"/>
  <c r="AB484" i="1" s="1"/>
  <c r="AB483" i="1" a="1"/>
  <c r="AB483" i="1"/>
  <c r="AB482" i="1" a="1"/>
  <c r="AB482" i="1" s="1"/>
  <c r="AD482" i="1" s="1"/>
  <c r="AB481" i="1" a="1"/>
  <c r="AB481" i="1"/>
  <c r="AB480" i="1" a="1"/>
  <c r="AB480" i="1" s="1"/>
  <c r="AB479" i="1" a="1"/>
  <c r="AB479" i="1"/>
  <c r="AB478" i="1" a="1"/>
  <c r="AB478" i="1" s="1"/>
  <c r="AB477" i="1" a="1"/>
  <c r="AB477" i="1"/>
  <c r="AB476" i="1" a="1"/>
  <c r="AB476" i="1" s="1"/>
  <c r="AB475" i="1" a="1"/>
  <c r="AB475" i="1"/>
  <c r="AB474" i="1" a="1"/>
  <c r="AB474" i="1" s="1"/>
  <c r="AD474" i="1" s="1"/>
  <c r="AB473" i="1" a="1"/>
  <c r="AB473" i="1"/>
  <c r="AB472" i="1" a="1"/>
  <c r="AB472" i="1" s="1"/>
  <c r="AB471" i="1" a="1"/>
  <c r="AB471" i="1"/>
  <c r="AB470" i="1" a="1"/>
  <c r="AB470" i="1" s="1"/>
  <c r="AB469" i="1" a="1"/>
  <c r="AB469" i="1"/>
  <c r="AB468" i="1" a="1"/>
  <c r="AB468" i="1" s="1"/>
  <c r="AB467" i="1" a="1"/>
  <c r="AB467" i="1"/>
  <c r="AB466" i="1" a="1"/>
  <c r="AB466" i="1" s="1"/>
  <c r="AD466" i="1" s="1"/>
  <c r="AB465" i="1" a="1"/>
  <c r="AB465" i="1"/>
  <c r="AB464" i="1" a="1"/>
  <c r="AB464" i="1" s="1"/>
  <c r="AB463" i="1" a="1"/>
  <c r="AB463" i="1"/>
  <c r="AB462" i="1" a="1"/>
  <c r="AB462" i="1" s="1"/>
  <c r="AB461" i="1" a="1"/>
  <c r="AB461" i="1"/>
  <c r="AB460" i="1" a="1"/>
  <c r="AB460" i="1" s="1"/>
  <c r="AB459" i="1" a="1"/>
  <c r="AB459" i="1"/>
  <c r="AB458" i="1" a="1"/>
  <c r="AB458" i="1" s="1"/>
  <c r="AD458" i="1" s="1"/>
  <c r="AB457" i="1" a="1"/>
  <c r="AB457" i="1"/>
  <c r="AB456" i="1" a="1"/>
  <c r="AB456" i="1" s="1"/>
  <c r="AB455" i="1" a="1"/>
  <c r="AB455" i="1"/>
  <c r="AB454" i="1" a="1"/>
  <c r="AB454" i="1" s="1"/>
  <c r="AB453" i="1" a="1"/>
  <c r="AB453" i="1"/>
  <c r="AB452" i="1" a="1"/>
  <c r="AB452" i="1" s="1"/>
  <c r="AB451" i="1" a="1"/>
  <c r="AB451" i="1"/>
  <c r="AB450" i="1" a="1"/>
  <c r="AB450" i="1" s="1"/>
  <c r="AD450" i="1" s="1"/>
  <c r="AB449" i="1" a="1"/>
  <c r="AB449" i="1"/>
  <c r="AB448" i="1" a="1"/>
  <c r="AB448" i="1" s="1"/>
  <c r="AB447" i="1" a="1"/>
  <c r="AB447" i="1"/>
  <c r="AB446" i="1" a="1"/>
  <c r="AB446" i="1" s="1"/>
  <c r="AB445" i="1" a="1"/>
  <c r="AB445" i="1"/>
  <c r="AB444" i="1" a="1"/>
  <c r="AB444" i="1" s="1"/>
  <c r="AB443" i="1" a="1"/>
  <c r="AB443" i="1"/>
  <c r="AB442" i="1" a="1"/>
  <c r="AB442" i="1" s="1"/>
  <c r="AD442" i="1" s="1"/>
  <c r="AB441" i="1" a="1"/>
  <c r="AB441" i="1"/>
  <c r="AB440" i="1" a="1"/>
  <c r="AB440" i="1" s="1"/>
  <c r="AB439" i="1" a="1"/>
  <c r="AB439" i="1"/>
  <c r="AB438" i="1" a="1"/>
  <c r="AB438" i="1" s="1"/>
  <c r="AB437" i="1" a="1"/>
  <c r="AB437" i="1"/>
  <c r="AB436" i="1" a="1"/>
  <c r="AB436" i="1" s="1"/>
  <c r="AB435" i="1" a="1"/>
  <c r="AB435" i="1"/>
  <c r="AB434" i="1" a="1"/>
  <c r="AB434" i="1" s="1"/>
  <c r="AD434" i="1" s="1"/>
  <c r="AB433" i="1" a="1"/>
  <c r="AB433" i="1"/>
  <c r="AB432" i="1" a="1"/>
  <c r="AB432" i="1" s="1"/>
  <c r="AB431" i="1" a="1"/>
  <c r="AB431" i="1"/>
  <c r="AB430" i="1" a="1"/>
  <c r="AB430" i="1" s="1"/>
  <c r="AB429" i="1" a="1"/>
  <c r="AB429" i="1"/>
  <c r="AB428" i="1" a="1"/>
  <c r="AB428" i="1" s="1"/>
  <c r="AB427" i="1" a="1"/>
  <c r="AB427" i="1"/>
  <c r="AB426" i="1" a="1"/>
  <c r="AB426" i="1" s="1"/>
  <c r="AD426" i="1" s="1"/>
  <c r="AB425" i="1" a="1"/>
  <c r="AB425" i="1"/>
  <c r="AB424" i="1" a="1"/>
  <c r="AB424" i="1" s="1"/>
  <c r="AB423" i="1" a="1"/>
  <c r="AB423" i="1"/>
  <c r="AB422" i="1" a="1"/>
  <c r="AB422" i="1" s="1"/>
  <c r="AB421" i="1" a="1"/>
  <c r="AB421" i="1"/>
  <c r="AB420" i="1" a="1"/>
  <c r="AB420" i="1" s="1"/>
  <c r="AB419" i="1" a="1"/>
  <c r="AB419" i="1"/>
  <c r="AB418" i="1" a="1"/>
  <c r="AB418" i="1" s="1"/>
  <c r="AD418" i="1" s="1"/>
  <c r="AB417" i="1" a="1"/>
  <c r="AB417" i="1"/>
  <c r="AB416" i="1" a="1"/>
  <c r="AB416" i="1" s="1"/>
  <c r="AB415" i="1" a="1"/>
  <c r="AB415" i="1"/>
  <c r="AB414" i="1" a="1"/>
  <c r="AB414" i="1" s="1"/>
  <c r="AB413" i="1" a="1"/>
  <c r="AB413" i="1"/>
  <c r="AB412" i="1" a="1"/>
  <c r="AB412" i="1" s="1"/>
  <c r="AB411" i="1" a="1"/>
  <c r="AB411" i="1"/>
  <c r="AB410" i="1" a="1"/>
  <c r="AB410" i="1" s="1"/>
  <c r="AD410" i="1" s="1"/>
  <c r="AB409" i="1" a="1"/>
  <c r="AB409" i="1"/>
  <c r="AB408" i="1" a="1"/>
  <c r="AB408" i="1" s="1"/>
  <c r="AB407" i="1" a="1"/>
  <c r="AB407" i="1"/>
  <c r="AB406" i="1" a="1"/>
  <c r="AB406" i="1" s="1"/>
  <c r="AB405" i="1" a="1"/>
  <c r="AB405" i="1"/>
  <c r="AB404" i="1" a="1"/>
  <c r="AB404" i="1" s="1"/>
  <c r="AB403" i="1" a="1"/>
  <c r="AB403" i="1"/>
  <c r="AB402" i="1" a="1"/>
  <c r="AB402" i="1" s="1"/>
  <c r="AD402" i="1" s="1"/>
  <c r="AB401" i="1" a="1"/>
  <c r="AB401" i="1"/>
  <c r="AB400" i="1" a="1"/>
  <c r="AB400" i="1" s="1"/>
  <c r="AB399" i="1" a="1"/>
  <c r="AB399" i="1"/>
  <c r="AB398" i="1" a="1"/>
  <c r="AB398" i="1" s="1"/>
  <c r="AB397" i="1" a="1"/>
  <c r="AB397" i="1"/>
  <c r="AB396" i="1" a="1"/>
  <c r="AB396" i="1" s="1"/>
  <c r="AB395" i="1" a="1"/>
  <c r="AB395" i="1"/>
  <c r="AB394" i="1" a="1"/>
  <c r="AB394" i="1" s="1"/>
  <c r="AD394" i="1" s="1"/>
  <c r="AB393" i="1" a="1"/>
  <c r="AB393" i="1"/>
  <c r="AB392" i="1" a="1"/>
  <c r="AB392" i="1" s="1"/>
  <c r="AB391" i="1" a="1"/>
  <c r="AB391" i="1"/>
  <c r="AB390" i="1" a="1"/>
  <c r="AB390" i="1" s="1"/>
  <c r="AB389" i="1" a="1"/>
  <c r="AB389" i="1"/>
  <c r="AB388" i="1" a="1"/>
  <c r="AB388" i="1" s="1"/>
  <c r="AB387" i="1" a="1"/>
  <c r="AB387" i="1"/>
  <c r="AB386" i="1" a="1"/>
  <c r="AB386" i="1" s="1"/>
  <c r="AD386" i="1" s="1"/>
  <c r="AB385" i="1" a="1"/>
  <c r="AB385" i="1"/>
  <c r="AB384" i="1" a="1"/>
  <c r="AB384" i="1" s="1"/>
  <c r="AB383" i="1" a="1"/>
  <c r="AB383" i="1"/>
  <c r="AB382" i="1" a="1"/>
  <c r="AB382" i="1" s="1"/>
  <c r="AB381" i="1" a="1"/>
  <c r="AB381" i="1"/>
  <c r="AB380" i="1" a="1"/>
  <c r="AB380" i="1" s="1"/>
  <c r="AB379" i="1" a="1"/>
  <c r="AB379" i="1"/>
  <c r="AB378" i="1" a="1"/>
  <c r="AB378" i="1" s="1"/>
  <c r="AD378" i="1" s="1"/>
  <c r="AB377" i="1" a="1"/>
  <c r="AB377" i="1"/>
  <c r="AB376" i="1" a="1"/>
  <c r="AB376" i="1" s="1"/>
  <c r="AB375" i="1" a="1"/>
  <c r="AB375" i="1"/>
  <c r="AB374" i="1" a="1"/>
  <c r="AB374" i="1" s="1"/>
  <c r="AB373" i="1" a="1"/>
  <c r="AB373" i="1"/>
  <c r="AB372" i="1" a="1"/>
  <c r="AB372" i="1" s="1"/>
  <c r="AB371" i="1" a="1"/>
  <c r="AB371" i="1"/>
  <c r="AB370" i="1" a="1"/>
  <c r="AB370" i="1" s="1"/>
  <c r="AD370" i="1" s="1"/>
  <c r="AB369" i="1" a="1"/>
  <c r="AB369" i="1"/>
  <c r="AB368" i="1" a="1"/>
  <c r="AB368" i="1" s="1"/>
  <c r="AB367" i="1" a="1"/>
  <c r="AB367" i="1"/>
  <c r="AB366" i="1" a="1"/>
  <c r="AB366" i="1" s="1"/>
  <c r="AB365" i="1" a="1"/>
  <c r="AB365" i="1"/>
  <c r="AB364" i="1" a="1"/>
  <c r="AB364" i="1" s="1"/>
  <c r="AB363" i="1" a="1"/>
  <c r="AB363" i="1"/>
  <c r="AB362" i="1" a="1"/>
  <c r="AB362" i="1" s="1"/>
  <c r="AD362" i="1" s="1"/>
  <c r="AB361" i="1" a="1"/>
  <c r="AB361" i="1"/>
  <c r="AB360" i="1" a="1"/>
  <c r="AB360" i="1" s="1"/>
  <c r="AB359" i="1" a="1"/>
  <c r="AB359" i="1"/>
  <c r="AB358" i="1" a="1"/>
  <c r="AB358" i="1" s="1"/>
  <c r="AB357" i="1" a="1"/>
  <c r="AB357" i="1"/>
  <c r="AB356" i="1" a="1"/>
  <c r="AB356" i="1" s="1"/>
  <c r="AB355" i="1" a="1"/>
  <c r="AB355" i="1"/>
  <c r="AB354" i="1" a="1"/>
  <c r="AB354" i="1" s="1"/>
  <c r="AD354" i="1" s="1"/>
  <c r="AB353" i="1" a="1"/>
  <c r="AB353" i="1"/>
  <c r="AB352" i="1" a="1"/>
  <c r="AB352" i="1" s="1"/>
  <c r="AB351" i="1" a="1"/>
  <c r="AB351" i="1"/>
  <c r="AB350" i="1" a="1"/>
  <c r="AB350" i="1" s="1"/>
  <c r="AB349" i="1" a="1"/>
  <c r="AB349" i="1"/>
  <c r="AB348" i="1" a="1"/>
  <c r="AB348" i="1" s="1"/>
  <c r="AB347" i="1" a="1"/>
  <c r="AB347" i="1"/>
  <c r="AB346" i="1" a="1"/>
  <c r="AB346" i="1" s="1"/>
  <c r="AD346" i="1" s="1"/>
  <c r="AB345" i="1" a="1"/>
  <c r="AB345" i="1"/>
  <c r="AB344" i="1" a="1"/>
  <c r="AB344" i="1" s="1"/>
  <c r="AB343" i="1" a="1"/>
  <c r="AB343" i="1"/>
  <c r="AB342" i="1" a="1"/>
  <c r="AB342" i="1" s="1"/>
  <c r="AB341" i="1" a="1"/>
  <c r="AB341" i="1"/>
  <c r="AB340" i="1" a="1"/>
  <c r="AB340" i="1" s="1"/>
  <c r="AB339" i="1" a="1"/>
  <c r="AB339" i="1"/>
  <c r="AB338" i="1" a="1"/>
  <c r="AB338" i="1" s="1"/>
  <c r="AD338" i="1" s="1"/>
  <c r="AB337" i="1" a="1"/>
  <c r="AB337" i="1"/>
  <c r="AB336" i="1" a="1"/>
  <c r="AB336" i="1" s="1"/>
  <c r="AB335" i="1" a="1"/>
  <c r="AB335" i="1"/>
  <c r="AB334" i="1" a="1"/>
  <c r="AB334" i="1" s="1"/>
  <c r="AB333" i="1" a="1"/>
  <c r="AB333" i="1"/>
  <c r="AB332" i="1" a="1"/>
  <c r="AB332" i="1" s="1"/>
  <c r="AB331" i="1" a="1"/>
  <c r="AB331" i="1"/>
  <c r="AB330" i="1" a="1"/>
  <c r="AB330" i="1" s="1"/>
  <c r="AD330" i="1" s="1"/>
  <c r="AB329" i="1" a="1"/>
  <c r="AB329" i="1"/>
  <c r="AB328" i="1" a="1"/>
  <c r="AB328" i="1" s="1"/>
  <c r="AB327" i="1" a="1"/>
  <c r="AB327" i="1"/>
  <c r="AB326" i="1" a="1"/>
  <c r="AB326" i="1" s="1"/>
  <c r="AB325" i="1" a="1"/>
  <c r="AB325" i="1"/>
  <c r="AB324" i="1" a="1"/>
  <c r="AB324" i="1" s="1"/>
  <c r="AB323" i="1" a="1"/>
  <c r="AB323" i="1"/>
  <c r="AB322" i="1" a="1"/>
  <c r="AB322" i="1" s="1"/>
  <c r="AD322" i="1" s="1"/>
  <c r="AB321" i="1" a="1"/>
  <c r="AB321" i="1"/>
  <c r="AB320" i="1" a="1"/>
  <c r="AB320" i="1" s="1"/>
  <c r="AB319" i="1" a="1"/>
  <c r="AB319" i="1"/>
  <c r="AB318" i="1" a="1"/>
  <c r="AB318" i="1" s="1"/>
  <c r="AB317" i="1" a="1"/>
  <c r="AB317" i="1"/>
  <c r="AB316" i="1" a="1"/>
  <c r="AB316" i="1" s="1"/>
  <c r="AB315" i="1" a="1"/>
  <c r="AB315" i="1"/>
  <c r="AB314" i="1" a="1"/>
  <c r="AB314" i="1" s="1"/>
  <c r="AD314" i="1" s="1"/>
  <c r="AB313" i="1" a="1"/>
  <c r="AB313" i="1" s="1"/>
  <c r="AB312" i="1" a="1"/>
  <c r="AB312" i="1"/>
  <c r="AB311" i="1" a="1"/>
  <c r="AB311" i="1" s="1"/>
  <c r="AB310" i="1" a="1"/>
  <c r="AB310" i="1" s="1"/>
  <c r="AB309" i="1" a="1"/>
  <c r="AB309" i="1" s="1"/>
  <c r="AB308" i="1" a="1"/>
  <c r="AB308" i="1" s="1"/>
  <c r="AB307" i="1" a="1"/>
  <c r="AB307" i="1" s="1"/>
  <c r="AB306" i="1" a="1"/>
  <c r="AB306" i="1" s="1"/>
  <c r="AB305" i="1" a="1"/>
  <c r="AB305" i="1" s="1"/>
  <c r="AB304" i="1" a="1"/>
  <c r="AB304" i="1"/>
  <c r="AB303" i="1" a="1"/>
  <c r="AB303" i="1" s="1"/>
  <c r="AB302" i="1" a="1"/>
  <c r="AB302" i="1" s="1"/>
  <c r="AB301" i="1" a="1"/>
  <c r="AB301" i="1" s="1"/>
  <c r="AB300" i="1" a="1"/>
  <c r="AB300" i="1" s="1"/>
  <c r="AB299" i="1" a="1"/>
  <c r="AB299" i="1" s="1"/>
  <c r="AB298" i="1" a="1"/>
  <c r="AB298" i="1" s="1"/>
  <c r="AB297" i="1" a="1"/>
  <c r="AB297" i="1" s="1"/>
  <c r="AB296" i="1" a="1"/>
  <c r="AB296" i="1"/>
  <c r="AB295" i="1" a="1"/>
  <c r="AB295" i="1" s="1"/>
  <c r="AB294" i="1" a="1"/>
  <c r="AB294" i="1" s="1"/>
  <c r="AB293" i="1" a="1"/>
  <c r="AB293" i="1" s="1"/>
  <c r="AB292" i="1" a="1"/>
  <c r="AB292" i="1" s="1"/>
  <c r="AB291" i="1" a="1"/>
  <c r="AB291" i="1" s="1"/>
  <c r="AB290" i="1" a="1"/>
  <c r="AB290" i="1" s="1"/>
  <c r="AB289" i="1" a="1"/>
  <c r="AB289" i="1" s="1"/>
  <c r="AB288" i="1" a="1"/>
  <c r="AB288" i="1"/>
  <c r="AB287" i="1" a="1"/>
  <c r="AB287" i="1" s="1"/>
  <c r="AB286" i="1" a="1"/>
  <c r="AB286" i="1" s="1"/>
  <c r="AB285" i="1" a="1"/>
  <c r="AB285" i="1" s="1"/>
  <c r="AB284" i="1" a="1"/>
  <c r="AB284" i="1" s="1"/>
  <c r="AB283" i="1" a="1"/>
  <c r="AB283" i="1" s="1"/>
  <c r="AB282" i="1" a="1"/>
  <c r="AB282" i="1" s="1"/>
  <c r="AD282" i="1" s="1"/>
  <c r="AB281" i="1" a="1"/>
  <c r="AB281" i="1" s="1"/>
  <c r="AB279" i="1" a="1"/>
  <c r="AB279" i="1" s="1"/>
  <c r="AB274" i="1" a="1"/>
  <c r="AB274" i="1" s="1"/>
  <c r="AB271" i="1" a="1"/>
  <c r="AB271" i="1" s="1"/>
  <c r="AB266" i="1" a="1"/>
  <c r="AB266" i="1"/>
  <c r="AB263" i="1" a="1"/>
  <c r="AB263" i="1" s="1"/>
  <c r="AB258" i="1" a="1"/>
  <c r="AB258" i="1" s="1"/>
  <c r="AD258" i="1" s="1"/>
  <c r="AB255" i="1" a="1"/>
  <c r="AB255" i="1" s="1"/>
  <c r="AB250" i="1" a="1"/>
  <c r="AB250" i="1" s="1"/>
  <c r="AB247" i="1" a="1"/>
  <c r="AB247" i="1" s="1"/>
  <c r="AB242" i="1" a="1"/>
  <c r="AB242" i="1" s="1"/>
  <c r="AD242" i="1" s="1"/>
  <c r="AB239" i="1" a="1"/>
  <c r="AB239" i="1" s="1"/>
  <c r="AB234" i="1" a="1"/>
  <c r="AB234" i="1"/>
  <c r="AB231" i="1" a="1"/>
  <c r="AB231" i="1" s="1"/>
  <c r="AB226" i="1" a="1"/>
  <c r="AB226" i="1" s="1"/>
  <c r="AB223" i="1" a="1"/>
  <c r="AB223" i="1" s="1"/>
  <c r="AB218" i="1" a="1"/>
  <c r="AB218" i="1" s="1"/>
  <c r="AB215" i="1" a="1"/>
  <c r="AB215" i="1" s="1"/>
  <c r="AB210" i="1" a="1"/>
  <c r="AB210" i="1" s="1"/>
  <c r="AB207" i="1" a="1"/>
  <c r="AB207" i="1" s="1"/>
  <c r="AB202" i="1" a="1"/>
  <c r="AB202" i="1"/>
  <c r="AB199" i="1" a="1"/>
  <c r="AB199" i="1" s="1"/>
  <c r="AB194" i="1" a="1"/>
  <c r="AB194" i="1" s="1"/>
  <c r="AB191" i="1" a="1"/>
  <c r="AB191" i="1" s="1"/>
  <c r="AB186" i="1" a="1"/>
  <c r="AB186" i="1" s="1"/>
  <c r="AD186" i="1" s="1"/>
  <c r="AB183" i="1" a="1"/>
  <c r="AB183" i="1" s="1"/>
  <c r="AB178" i="1" a="1"/>
  <c r="AB178" i="1" s="1"/>
  <c r="AB175" i="1" a="1"/>
  <c r="AB175" i="1" s="1"/>
  <c r="AB170" i="1" a="1"/>
  <c r="AB170" i="1"/>
  <c r="AB167" i="1" a="1"/>
  <c r="AB167" i="1" s="1"/>
  <c r="AB162" i="1" a="1"/>
  <c r="AB162" i="1" s="1"/>
  <c r="AB159" i="1" a="1"/>
  <c r="AB159" i="1" s="1"/>
  <c r="AB154" i="1" a="1"/>
  <c r="AB154" i="1" s="1"/>
  <c r="AB151" i="1" a="1"/>
  <c r="AB151" i="1" s="1"/>
  <c r="AB146" i="1" a="1"/>
  <c r="AB146" i="1" s="1"/>
  <c r="AB143" i="1" a="1"/>
  <c r="AB143" i="1" s="1"/>
  <c r="AB138" i="1" a="1"/>
  <c r="AB138" i="1"/>
  <c r="AB135" i="1" a="1"/>
  <c r="AB135" i="1" s="1"/>
  <c r="AB130" i="1" a="1"/>
  <c r="AB130" i="1" s="1"/>
  <c r="AD130" i="1" s="1"/>
  <c r="AB127" i="1" a="1"/>
  <c r="AB127" i="1" s="1"/>
  <c r="AB122" i="1" a="1"/>
  <c r="AB122" i="1" s="1"/>
  <c r="AB119" i="1" a="1"/>
  <c r="AB119" i="1" s="1"/>
  <c r="AB117" i="1" a="1"/>
  <c r="AB117" i="1" s="1"/>
  <c r="AB116" i="1" a="1"/>
  <c r="AB116" i="1" s="1"/>
  <c r="AB115" i="1" a="1"/>
  <c r="AB115" i="1" s="1"/>
  <c r="AB114" i="1" a="1"/>
  <c r="AB114" i="1" s="1"/>
  <c r="AB113" i="1" a="1"/>
  <c r="AB113" i="1" s="1"/>
  <c r="AB112" i="1" a="1"/>
  <c r="AB112" i="1"/>
  <c r="AB111" i="1" a="1"/>
  <c r="AB111" i="1" s="1"/>
  <c r="AB110" i="1" a="1"/>
  <c r="AB110" i="1" s="1"/>
  <c r="AD110" i="1" s="1"/>
  <c r="AB109" i="1" a="1"/>
  <c r="AB109" i="1" s="1"/>
  <c r="AB108" i="1" a="1"/>
  <c r="AB108" i="1" s="1"/>
  <c r="AB107" i="1" a="1"/>
  <c r="AB107" i="1" s="1"/>
  <c r="AB106" i="1" a="1"/>
  <c r="AB106" i="1" s="1"/>
  <c r="AB105" i="1" a="1"/>
  <c r="AB105" i="1" s="1"/>
  <c r="AB104" i="1" a="1"/>
  <c r="AB104" i="1"/>
  <c r="AB103" i="1" a="1"/>
  <c r="AB103" i="1" s="1"/>
  <c r="AB102" i="1" a="1"/>
  <c r="AB102" i="1" s="1"/>
  <c r="AB101" i="1" a="1"/>
  <c r="AB101" i="1" s="1"/>
  <c r="AB100" i="1" a="1"/>
  <c r="AB100" i="1" s="1"/>
  <c r="AB99" i="1" a="1"/>
  <c r="AB99" i="1" s="1"/>
  <c r="AB98" i="1" a="1"/>
  <c r="AB98" i="1" s="1"/>
  <c r="AB97" i="1" a="1"/>
  <c r="AB97" i="1" s="1"/>
  <c r="AB96" i="1" a="1"/>
  <c r="AB96" i="1"/>
  <c r="AB95" i="1" a="1"/>
  <c r="AB95" i="1" s="1"/>
  <c r="AB94" i="1" a="1"/>
  <c r="AB94" i="1" s="1"/>
  <c r="AB93" i="1" a="1"/>
  <c r="AB93" i="1" s="1"/>
  <c r="AB92" i="1" a="1"/>
  <c r="AB92" i="1" s="1"/>
  <c r="AB91" i="1" a="1"/>
  <c r="AB91" i="1" s="1"/>
  <c r="AB90" i="1" a="1"/>
  <c r="AB90" i="1" s="1"/>
  <c r="AB89" i="1" a="1"/>
  <c r="AB89" i="1" s="1"/>
  <c r="AB88" i="1" a="1"/>
  <c r="AB88" i="1"/>
  <c r="AB87" i="1" a="1"/>
  <c r="AB87" i="1" s="1"/>
  <c r="AB86" i="1" a="1"/>
  <c r="AB86" i="1" s="1"/>
  <c r="AB85" i="1" a="1"/>
  <c r="AB85" i="1" s="1"/>
  <c r="AB84" i="1" a="1"/>
  <c r="AB84" i="1" s="1"/>
  <c r="AB83" i="1" a="1"/>
  <c r="AB83" i="1" s="1"/>
  <c r="AB82" i="1" a="1"/>
  <c r="AB82" i="1" s="1"/>
  <c r="AB81" i="1" a="1"/>
  <c r="AB81" i="1" s="1"/>
  <c r="AB80" i="1" a="1"/>
  <c r="AB80" i="1"/>
  <c r="AB79" i="1" a="1"/>
  <c r="AB79" i="1" s="1"/>
  <c r="AB78" i="1" a="1"/>
  <c r="AB78" i="1" s="1"/>
  <c r="AD78" i="1" s="1"/>
  <c r="AB77" i="1" a="1"/>
  <c r="AB77" i="1" s="1"/>
  <c r="AB76" i="1" a="1"/>
  <c r="AB76" i="1" s="1"/>
  <c r="AB75" i="1" a="1"/>
  <c r="AB75" i="1" s="1"/>
  <c r="AB74" i="1" a="1"/>
  <c r="AB74" i="1" s="1"/>
  <c r="AB73" i="1" a="1"/>
  <c r="AB73" i="1" s="1"/>
  <c r="AB72" i="1" a="1"/>
  <c r="AB72" i="1"/>
  <c r="AB71" i="1" a="1"/>
  <c r="AB71" i="1" s="1"/>
  <c r="AB70" i="1" a="1"/>
  <c r="AB70" i="1" s="1"/>
  <c r="AB69" i="1" a="1"/>
  <c r="AB69" i="1" s="1"/>
  <c r="AB68" i="1" a="1"/>
  <c r="AB68" i="1" s="1"/>
  <c r="AB67" i="1" a="1"/>
  <c r="AB67" i="1" s="1"/>
  <c r="AB66" i="1" a="1"/>
  <c r="AB66" i="1" s="1"/>
  <c r="AB65" i="1" a="1"/>
  <c r="AB65" i="1" s="1"/>
  <c r="AB64" i="1" a="1"/>
  <c r="AB64" i="1"/>
  <c r="AB63" i="1" a="1"/>
  <c r="AB63" i="1" s="1"/>
  <c r="AB62" i="1" a="1"/>
  <c r="AB62" i="1" s="1"/>
  <c r="AB61" i="1" a="1"/>
  <c r="AB61" i="1" s="1"/>
  <c r="AB60" i="1" a="1"/>
  <c r="AB60" i="1" s="1"/>
  <c r="AB59" i="1" a="1"/>
  <c r="AB59" i="1" s="1"/>
  <c r="AB58" i="1" a="1"/>
  <c r="AB58" i="1" s="1"/>
  <c r="AB57" i="1" a="1"/>
  <c r="AB57" i="1" s="1"/>
  <c r="AB56" i="1" a="1"/>
  <c r="AB56" i="1"/>
  <c r="AB55" i="1" a="1"/>
  <c r="AB55" i="1" s="1"/>
  <c r="AB54" i="1" a="1"/>
  <c r="AB54" i="1" s="1"/>
  <c r="AB53" i="1" a="1"/>
  <c r="AB53" i="1" s="1"/>
  <c r="AB52" i="1" a="1"/>
  <c r="AB52" i="1" s="1"/>
  <c r="AB51" i="1" a="1"/>
  <c r="AB51" i="1" s="1"/>
  <c r="AB50" i="1" a="1"/>
  <c r="AB50" i="1" s="1"/>
  <c r="AB49" i="1" a="1"/>
  <c r="AB49" i="1" s="1"/>
  <c r="AB48" i="1" a="1"/>
  <c r="AB48" i="1"/>
  <c r="AB47" i="1" a="1"/>
  <c r="AB47" i="1" s="1"/>
  <c r="AB46" i="1" a="1"/>
  <c r="AB46" i="1" s="1"/>
  <c r="AD46" i="1" s="1"/>
  <c r="AB45" i="1" a="1"/>
  <c r="AB45" i="1" s="1"/>
  <c r="AB44" i="1" a="1"/>
  <c r="AB44" i="1" s="1"/>
  <c r="AB43" i="1" a="1"/>
  <c r="AB43" i="1" s="1"/>
  <c r="AB42" i="1" a="1"/>
  <c r="AB42" i="1" s="1"/>
  <c r="AB41" i="1" a="1"/>
  <c r="AB41" i="1" s="1"/>
  <c r="AB40" i="1" a="1"/>
  <c r="AB40" i="1"/>
  <c r="AB39" i="1" a="1"/>
  <c r="AB39" i="1" s="1"/>
  <c r="AB38" i="1" a="1"/>
  <c r="AB38" i="1" s="1"/>
  <c r="AB37" i="1" a="1"/>
  <c r="AB37" i="1" s="1"/>
  <c r="AB36" i="1" a="1"/>
  <c r="AB36" i="1" s="1"/>
  <c r="AB35" i="1" a="1"/>
  <c r="AB35" i="1" s="1"/>
  <c r="AB34" i="1" a="1"/>
  <c r="AB34" i="1" s="1"/>
  <c r="AB33" i="1" a="1"/>
  <c r="AB33" i="1" s="1"/>
  <c r="AB32" i="1" a="1"/>
  <c r="AB32" i="1"/>
  <c r="AB31" i="1" a="1"/>
  <c r="AB31" i="1" s="1"/>
  <c r="AB30" i="1" a="1"/>
  <c r="AB30" i="1" s="1"/>
  <c r="AB29" i="1" a="1"/>
  <c r="AB29" i="1" s="1"/>
  <c r="AB28" i="1" a="1"/>
  <c r="AB28" i="1" s="1"/>
  <c r="AB27" i="1" a="1"/>
  <c r="AB27" i="1" s="1"/>
  <c r="AB26" i="1" a="1"/>
  <c r="AB26" i="1" s="1"/>
  <c r="AB25" i="1" a="1"/>
  <c r="AB25" i="1" s="1"/>
  <c r="AB24" i="1" a="1"/>
  <c r="AB24" i="1"/>
  <c r="AB23" i="1" a="1"/>
  <c r="AB23" i="1" s="1"/>
  <c r="AB22" i="1" a="1"/>
  <c r="AB22" i="1" s="1"/>
  <c r="AB21" i="1" a="1"/>
  <c r="AB21" i="1" s="1"/>
  <c r="AB20" i="1" a="1"/>
  <c r="AB20" i="1" s="1"/>
  <c r="AB19" i="1" a="1"/>
  <c r="AB19" i="1" s="1"/>
  <c r="AB18" i="1" a="1"/>
  <c r="AB18" i="1" s="1"/>
  <c r="AB17" i="1" a="1"/>
  <c r="AB17" i="1" s="1"/>
  <c r="AB16" i="1" a="1"/>
  <c r="AB16" i="1"/>
  <c r="AB15" i="1" a="1"/>
  <c r="AB15" i="1" s="1"/>
  <c r="AB14" i="1" a="1"/>
  <c r="AB14" i="1" s="1"/>
  <c r="AD14" i="1" s="1"/>
  <c r="AB13" i="1" a="1"/>
  <c r="AB13" i="1" s="1"/>
  <c r="AB12" i="1" a="1"/>
  <c r="AB12" i="1" s="1"/>
  <c r="AB11" i="1" a="1"/>
  <c r="AB11" i="1" s="1"/>
  <c r="AB10" i="1" a="1"/>
  <c r="AB10" i="1" s="1"/>
  <c r="AB9" i="1" a="1"/>
  <c r="AB9" i="1" s="1"/>
  <c r="AB8" i="1" a="1"/>
  <c r="AB8" i="1"/>
  <c r="AB7" i="1" a="1"/>
  <c r="AB7" i="1" s="1"/>
  <c r="AB6" i="1" a="1"/>
  <c r="AB6" i="1" s="1"/>
  <c r="AB5" i="1" a="1"/>
  <c r="AB5" i="1" s="1"/>
  <c r="AB4" i="1" a="1"/>
  <c r="AB4" i="1" s="1"/>
  <c r="AB3" i="1" a="1"/>
  <c r="AB3" i="1" s="1"/>
  <c r="AC1595" i="1" a="1"/>
  <c r="AC1595" i="1" s="1"/>
  <c r="AD1595" i="1" s="1"/>
  <c r="AC1594" i="1" a="1"/>
  <c r="AC1594" i="1"/>
  <c r="AD1594" i="1"/>
  <c r="AC1593" i="1" a="1"/>
  <c r="AC1593" i="1" s="1"/>
  <c r="AD1593" i="1" s="1"/>
  <c r="AC1592" i="1" a="1"/>
  <c r="AC1592" i="1" s="1"/>
  <c r="AD1592" i="1" s="1"/>
  <c r="AC1590" i="1" a="1"/>
  <c r="AC1590" i="1"/>
  <c r="AD1590" i="1"/>
  <c r="AC1589" i="1" a="1"/>
  <c r="AC1589" i="1" s="1"/>
  <c r="AD1589" i="1" s="1"/>
  <c r="AC1587" i="1" a="1"/>
  <c r="AC1587" i="1" s="1"/>
  <c r="AD1587" i="1" s="1"/>
  <c r="AC1586" i="1" a="1"/>
  <c r="AC1586" i="1"/>
  <c r="AD1586" i="1"/>
  <c r="AC1585" i="1" a="1"/>
  <c r="AC1585" i="1" s="1"/>
  <c r="AD1585" i="1" s="1"/>
  <c r="AC1584" i="1" a="1"/>
  <c r="AC1584" i="1" s="1"/>
  <c r="AC1582" i="1" a="1"/>
  <c r="AC1582" i="1"/>
  <c r="AD1582" i="1"/>
  <c r="AC1581" i="1" a="1"/>
  <c r="AC1581" i="1" s="1"/>
  <c r="AD1581" i="1" s="1"/>
  <c r="AC1579" i="1" a="1"/>
  <c r="AC1579" i="1" s="1"/>
  <c r="AD1579" i="1" s="1"/>
  <c r="AC1578" i="1" a="1"/>
  <c r="AC1578" i="1"/>
  <c r="AD1578" i="1"/>
  <c r="AC1577" i="1" a="1"/>
  <c r="AC1577" i="1" s="1"/>
  <c r="AD1577" i="1" s="1"/>
  <c r="AC1576" i="1" a="1"/>
  <c r="AC1576" i="1" s="1"/>
  <c r="AD1576" i="1" s="1"/>
  <c r="AC1574" i="1" a="1"/>
  <c r="AC1574" i="1"/>
  <c r="AD1574" i="1"/>
  <c r="AC1573" i="1" a="1"/>
  <c r="AC1573" i="1" s="1"/>
  <c r="AD1573" i="1" s="1"/>
  <c r="AC1571" i="1" a="1"/>
  <c r="AC1571" i="1" s="1"/>
  <c r="AD1571" i="1" s="1"/>
  <c r="AC1570" i="1" a="1"/>
  <c r="AC1570" i="1"/>
  <c r="AD1570" i="1"/>
  <c r="AC1569" i="1" a="1"/>
  <c r="AC1569" i="1" s="1"/>
  <c r="AD1569" i="1" s="1"/>
  <c r="AC1568" i="1" a="1"/>
  <c r="AC1568" i="1" s="1"/>
  <c r="AC1566" i="1" a="1"/>
  <c r="AC1566" i="1"/>
  <c r="AD1566" i="1"/>
  <c r="AC1565" i="1" a="1"/>
  <c r="AC1565" i="1" s="1"/>
  <c r="AD1565" i="1" s="1"/>
  <c r="AC1563" i="1" a="1"/>
  <c r="AC1563" i="1" s="1"/>
  <c r="AD1563" i="1" s="1"/>
  <c r="AC1562" i="1" a="1"/>
  <c r="AC1562" i="1"/>
  <c r="AD1562" i="1"/>
  <c r="AC1561" i="1" a="1"/>
  <c r="AC1561" i="1" s="1"/>
  <c r="AD1561" i="1" s="1"/>
  <c r="AC1560" i="1" a="1"/>
  <c r="AC1560" i="1" s="1"/>
  <c r="AC1558" i="1" a="1"/>
  <c r="AC1558" i="1"/>
  <c r="AD1558" i="1"/>
  <c r="AC1557" i="1" a="1"/>
  <c r="AC1557" i="1" s="1"/>
  <c r="AD1557" i="1" s="1"/>
  <c r="AC1555" i="1" a="1"/>
  <c r="AC1555" i="1" s="1"/>
  <c r="AD1555" i="1" s="1"/>
  <c r="AC1554" i="1" a="1"/>
  <c r="AC1554" i="1"/>
  <c r="AD1554" i="1"/>
  <c r="AC1553" i="1" a="1"/>
  <c r="AC1553" i="1" s="1"/>
  <c r="AD1553" i="1" s="1"/>
  <c r="AC1552" i="1" a="1"/>
  <c r="AC1552" i="1" s="1"/>
  <c r="AC1550" i="1" a="1"/>
  <c r="AC1550" i="1"/>
  <c r="AD1550" i="1"/>
  <c r="AC1549" i="1" a="1"/>
  <c r="AC1549" i="1" s="1"/>
  <c r="AD1549" i="1" s="1"/>
  <c r="AC1547" i="1" a="1"/>
  <c r="AC1547" i="1" s="1"/>
  <c r="AD1547" i="1" s="1"/>
  <c r="AC1546" i="1" a="1"/>
  <c r="AC1546" i="1"/>
  <c r="AD1546" i="1"/>
  <c r="AC1545" i="1" a="1"/>
  <c r="AC1545" i="1" s="1"/>
  <c r="AD1545" i="1" s="1"/>
  <c r="AC1544" i="1" a="1"/>
  <c r="AC1544" i="1" s="1"/>
  <c r="AD1544" i="1" s="1"/>
  <c r="AC1542" i="1" a="1"/>
  <c r="AC1542" i="1"/>
  <c r="AD1542" i="1"/>
  <c r="AC1541" i="1" a="1"/>
  <c r="AC1541" i="1" s="1"/>
  <c r="AD1541" i="1" s="1"/>
  <c r="AC1539" i="1" a="1"/>
  <c r="AC1539" i="1" s="1"/>
  <c r="AD1539" i="1" s="1"/>
  <c r="AC1538" i="1" a="1"/>
  <c r="AC1538" i="1"/>
  <c r="AD1538" i="1"/>
  <c r="AC1537" i="1" a="1"/>
  <c r="AC1537" i="1" s="1"/>
  <c r="AD1537" i="1" s="1"/>
  <c r="AC1536" i="1" a="1"/>
  <c r="AC1536" i="1" s="1"/>
  <c r="AD1536" i="1" s="1"/>
  <c r="AC1534" i="1" a="1"/>
  <c r="AC1534" i="1"/>
  <c r="AD1534" i="1"/>
  <c r="AC1533" i="1" a="1"/>
  <c r="AC1533" i="1" s="1"/>
  <c r="AD1533" i="1" s="1"/>
  <c r="AC1531" i="1" a="1"/>
  <c r="AC1531" i="1" s="1"/>
  <c r="AD1531" i="1" s="1"/>
  <c r="AC1530" i="1" a="1"/>
  <c r="AC1530" i="1"/>
  <c r="AD1530" i="1"/>
  <c r="AC1529" i="1" a="1"/>
  <c r="AC1529" i="1" s="1"/>
  <c r="AD1529" i="1" s="1"/>
  <c r="AC1528" i="1" a="1"/>
  <c r="AC1528" i="1" s="1"/>
  <c r="AD1528" i="1" s="1"/>
  <c r="AC1526" i="1" a="1"/>
  <c r="AC1526" i="1"/>
  <c r="AD1526" i="1"/>
  <c r="AC1525" i="1" a="1"/>
  <c r="AC1525" i="1" s="1"/>
  <c r="AD1525" i="1" s="1"/>
  <c r="AC1523" i="1" a="1"/>
  <c r="AC1523" i="1" s="1"/>
  <c r="AD1523" i="1" s="1"/>
  <c r="AC1522" i="1" a="1"/>
  <c r="AC1522" i="1"/>
  <c r="AD1522" i="1" s="1"/>
  <c r="AC1521" i="1" a="1"/>
  <c r="AC1521" i="1" s="1"/>
  <c r="AD1521" i="1"/>
  <c r="AC1520" i="1" a="1"/>
  <c r="AC1520" i="1" s="1"/>
  <c r="AD1520" i="1" s="1"/>
  <c r="AC1518" i="1" a="1"/>
  <c r="AC1518" i="1"/>
  <c r="AD1518" i="1"/>
  <c r="AC1517" i="1" a="1"/>
  <c r="AC1517" i="1" s="1"/>
  <c r="AD1517" i="1" s="1"/>
  <c r="AC1515" i="1" a="1"/>
  <c r="AC1515" i="1" s="1"/>
  <c r="AD1515" i="1" s="1"/>
  <c r="AC1514" i="1" a="1"/>
  <c r="AC1514" i="1"/>
  <c r="AD1514" i="1" s="1"/>
  <c r="AC1513" i="1" a="1"/>
  <c r="AC1513" i="1" s="1"/>
  <c r="AD1513" i="1"/>
  <c r="AC1512" i="1" a="1"/>
  <c r="AC1512" i="1" s="1"/>
  <c r="AD1512" i="1" s="1"/>
  <c r="AC1510" i="1" a="1"/>
  <c r="AC1510" i="1"/>
  <c r="AD1510" i="1"/>
  <c r="AC1509" i="1" a="1"/>
  <c r="AC1509" i="1" s="1"/>
  <c r="AD1509" i="1" s="1"/>
  <c r="AC1507" i="1" a="1"/>
  <c r="AC1507" i="1" s="1"/>
  <c r="AD1507" i="1" s="1"/>
  <c r="AC1506" i="1" a="1"/>
  <c r="AC1506" i="1"/>
  <c r="AD1506" i="1" s="1"/>
  <c r="AC1505" i="1" a="1"/>
  <c r="AC1505" i="1" s="1"/>
  <c r="AD1505" i="1"/>
  <c r="AC1504" i="1" a="1"/>
  <c r="AC1504" i="1" s="1"/>
  <c r="AD1504" i="1" s="1"/>
  <c r="AC1502" i="1" a="1"/>
  <c r="AC1502" i="1"/>
  <c r="AD1502" i="1"/>
  <c r="AC1501" i="1" a="1"/>
  <c r="AC1501" i="1" s="1"/>
  <c r="AD1501" i="1" s="1"/>
  <c r="AC1499" i="1" a="1"/>
  <c r="AC1499" i="1" s="1"/>
  <c r="AD1499" i="1" s="1"/>
  <c r="AC1498" i="1" a="1"/>
  <c r="AC1498" i="1"/>
  <c r="AD1498" i="1" s="1"/>
  <c r="AC1497" i="1" a="1"/>
  <c r="AC1497" i="1" s="1"/>
  <c r="AD1497" i="1"/>
  <c r="AC1496" i="1" a="1"/>
  <c r="AC1496" i="1" s="1"/>
  <c r="AD1496" i="1" s="1"/>
  <c r="AC1494" i="1" a="1"/>
  <c r="AC1494" i="1"/>
  <c r="AD1494" i="1"/>
  <c r="AC1493" i="1" a="1"/>
  <c r="AC1493" i="1" s="1"/>
  <c r="AD1493" i="1" s="1"/>
  <c r="AC1491" i="1" a="1"/>
  <c r="AC1491" i="1" s="1"/>
  <c r="AD1491" i="1" s="1"/>
  <c r="AC1490" i="1" a="1"/>
  <c r="AC1490" i="1"/>
  <c r="AD1490" i="1" s="1"/>
  <c r="AC1489" i="1" a="1"/>
  <c r="AC1489" i="1" s="1"/>
  <c r="AD1489" i="1"/>
  <c r="AC1488" i="1" a="1"/>
  <c r="AC1488" i="1" s="1"/>
  <c r="AD1488" i="1" s="1"/>
  <c r="AC1486" i="1" a="1"/>
  <c r="AC1486" i="1"/>
  <c r="AD1486" i="1"/>
  <c r="AC1485" i="1" a="1"/>
  <c r="AC1485" i="1" s="1"/>
  <c r="AD1485" i="1" s="1"/>
  <c r="AC1483" i="1" a="1"/>
  <c r="AC1483" i="1" s="1"/>
  <c r="AD1483" i="1" s="1"/>
  <c r="AC1482" i="1" a="1"/>
  <c r="AC1482" i="1"/>
  <c r="AD1482" i="1" s="1"/>
  <c r="AC1481" i="1" a="1"/>
  <c r="AC1481" i="1" s="1"/>
  <c r="AD1481" i="1"/>
  <c r="AC1480" i="1" a="1"/>
  <c r="AC1480" i="1" s="1"/>
  <c r="AD1480" i="1" s="1"/>
  <c r="AC1478" i="1" a="1"/>
  <c r="AC1478" i="1"/>
  <c r="AD1478" i="1"/>
  <c r="AC1477" i="1" a="1"/>
  <c r="AC1477" i="1" s="1"/>
  <c r="AD1477" i="1" s="1"/>
  <c r="AC1475" i="1" a="1"/>
  <c r="AC1475" i="1" s="1"/>
  <c r="AD1475" i="1" s="1"/>
  <c r="AC1474" i="1" a="1"/>
  <c r="AC1474" i="1"/>
  <c r="AD1474" i="1" s="1"/>
  <c r="AC1473" i="1" a="1"/>
  <c r="AC1473" i="1" s="1"/>
  <c r="AD1473" i="1"/>
  <c r="AC1472" i="1" a="1"/>
  <c r="AC1472" i="1" s="1"/>
  <c r="AD1472" i="1" s="1"/>
  <c r="AC1470" i="1" a="1"/>
  <c r="AC1470" i="1"/>
  <c r="AD1470" i="1"/>
  <c r="AC1469" i="1" a="1"/>
  <c r="AC1469" i="1" s="1"/>
  <c r="AD1469" i="1" s="1"/>
  <c r="AC1467" i="1" a="1"/>
  <c r="AC1467" i="1" s="1"/>
  <c r="AD1467" i="1" s="1"/>
  <c r="AC1466" i="1" a="1"/>
  <c r="AC1466" i="1"/>
  <c r="AD1466" i="1" s="1"/>
  <c r="AC1465" i="1" a="1"/>
  <c r="AC1465" i="1" s="1"/>
  <c r="AD1465" i="1"/>
  <c r="AC1464" i="1" a="1"/>
  <c r="AC1464" i="1" s="1"/>
  <c r="AD1464" i="1" s="1"/>
  <c r="AC1462" i="1" a="1"/>
  <c r="AC1462" i="1"/>
  <c r="AD1462" i="1"/>
  <c r="AC1461" i="1" a="1"/>
  <c r="AC1461" i="1" s="1"/>
  <c r="AD1461" i="1" s="1"/>
  <c r="AC1459" i="1" a="1"/>
  <c r="AC1459" i="1" s="1"/>
  <c r="AD1459" i="1" s="1"/>
  <c r="AC1458" i="1" a="1"/>
  <c r="AC1458" i="1"/>
  <c r="AD1458" i="1" s="1"/>
  <c r="AC1457" i="1" a="1"/>
  <c r="AC1457" i="1" s="1"/>
  <c r="AD1457" i="1"/>
  <c r="AC1456" i="1" a="1"/>
  <c r="AC1456" i="1" s="1"/>
  <c r="AD1456" i="1" s="1"/>
  <c r="AC1454" i="1" a="1"/>
  <c r="AC1454" i="1"/>
  <c r="AD1454" i="1"/>
  <c r="AC1453" i="1" a="1"/>
  <c r="AC1453" i="1" s="1"/>
  <c r="AD1453" i="1" s="1"/>
  <c r="AC1451" i="1" a="1"/>
  <c r="AC1451" i="1" s="1"/>
  <c r="AD1451" i="1" s="1"/>
  <c r="AC1450" i="1" a="1"/>
  <c r="AC1450" i="1"/>
  <c r="AD1450" i="1" s="1"/>
  <c r="AC1449" i="1" a="1"/>
  <c r="AC1449" i="1" s="1"/>
  <c r="AD1449" i="1"/>
  <c r="AC1448" i="1" a="1"/>
  <c r="AC1448" i="1" s="1"/>
  <c r="AD1448" i="1" s="1"/>
  <c r="AC1446" i="1" a="1"/>
  <c r="AC1446" i="1"/>
  <c r="AD1446" i="1"/>
  <c r="AC1445" i="1" a="1"/>
  <c r="AC1445" i="1" s="1"/>
  <c r="AD1445" i="1" s="1"/>
  <c r="AC1443" i="1" a="1"/>
  <c r="AC1443" i="1" s="1"/>
  <c r="AD1443" i="1" s="1"/>
  <c r="AC1442" i="1" a="1"/>
  <c r="AC1442" i="1"/>
  <c r="AD1442" i="1" s="1"/>
  <c r="AC1441" i="1" a="1"/>
  <c r="AC1441" i="1" s="1"/>
  <c r="AD1441" i="1"/>
  <c r="AC1440" i="1" a="1"/>
  <c r="AC1440" i="1" s="1"/>
  <c r="AD1440" i="1" s="1"/>
  <c r="AC1438" i="1" a="1"/>
  <c r="AC1438" i="1"/>
  <c r="AD1438" i="1"/>
  <c r="AC1437" i="1" a="1"/>
  <c r="AC1437" i="1" s="1"/>
  <c r="AD1437" i="1" s="1"/>
  <c r="AC1435" i="1" a="1"/>
  <c r="AC1435" i="1" s="1"/>
  <c r="AD1435" i="1" s="1"/>
  <c r="AC1434" i="1" a="1"/>
  <c r="AC1434" i="1"/>
  <c r="AD1434" i="1" s="1"/>
  <c r="AC1433" i="1" a="1"/>
  <c r="AC1433" i="1" s="1"/>
  <c r="AD1433" i="1"/>
  <c r="AC1432" i="1" a="1"/>
  <c r="AC1432" i="1" s="1"/>
  <c r="AD1432" i="1" s="1"/>
  <c r="AC1430" i="1" a="1"/>
  <c r="AC1430" i="1"/>
  <c r="AD1430" i="1"/>
  <c r="AC1429" i="1" a="1"/>
  <c r="AC1429" i="1" s="1"/>
  <c r="AD1429" i="1" s="1"/>
  <c r="AC1427" i="1" a="1"/>
  <c r="AC1427" i="1" s="1"/>
  <c r="AD1427" i="1" s="1"/>
  <c r="AC1426" i="1" a="1"/>
  <c r="AC1426" i="1"/>
  <c r="AD1426" i="1" s="1"/>
  <c r="AC1425" i="1" a="1"/>
  <c r="AC1425" i="1" s="1"/>
  <c r="AD1425" i="1"/>
  <c r="AC1424" i="1" a="1"/>
  <c r="AC1424" i="1" s="1"/>
  <c r="AD1424" i="1" s="1"/>
  <c r="AC1422" i="1" a="1"/>
  <c r="AC1422" i="1"/>
  <c r="AD1422" i="1"/>
  <c r="AC1421" i="1" a="1"/>
  <c r="AC1421" i="1" s="1"/>
  <c r="AD1421" i="1" s="1"/>
  <c r="AC1419" i="1" a="1"/>
  <c r="AC1419" i="1" s="1"/>
  <c r="AD1419" i="1" s="1"/>
  <c r="AC1418" i="1" a="1"/>
  <c r="AC1418" i="1"/>
  <c r="AD1418" i="1" s="1"/>
  <c r="AC1417" i="1" a="1"/>
  <c r="AC1417" i="1" s="1"/>
  <c r="AD1417" i="1"/>
  <c r="AC1416" i="1" a="1"/>
  <c r="AC1416" i="1" s="1"/>
  <c r="AD1416" i="1" s="1"/>
  <c r="AC1414" i="1" a="1"/>
  <c r="AC1414" i="1"/>
  <c r="AD1414" i="1"/>
  <c r="AC1413" i="1" a="1"/>
  <c r="AC1413" i="1" s="1"/>
  <c r="AD1413" i="1" s="1"/>
  <c r="AC1411" i="1" a="1"/>
  <c r="AC1411" i="1" s="1"/>
  <c r="AD1411" i="1" s="1"/>
  <c r="AC1410" i="1" a="1"/>
  <c r="AC1410" i="1"/>
  <c r="AD1410" i="1" s="1"/>
  <c r="AC1409" i="1" a="1"/>
  <c r="AC1409" i="1" s="1"/>
  <c r="AD1409" i="1"/>
  <c r="AC1408" i="1" a="1"/>
  <c r="AC1408" i="1" s="1"/>
  <c r="AD1408" i="1" s="1"/>
  <c r="AC1406" i="1" a="1"/>
  <c r="AC1406" i="1"/>
  <c r="AD1406" i="1"/>
  <c r="AC1405" i="1" a="1"/>
  <c r="AC1405" i="1" s="1"/>
  <c r="AD1405" i="1" s="1"/>
  <c r="AC1403" i="1" a="1"/>
  <c r="AC1403" i="1" s="1"/>
  <c r="AD1403" i="1" s="1"/>
  <c r="AC1402" i="1" a="1"/>
  <c r="AC1402" i="1"/>
  <c r="AD1402" i="1" s="1"/>
  <c r="AC1401" i="1" a="1"/>
  <c r="AC1401" i="1" s="1"/>
  <c r="AD1401" i="1"/>
  <c r="AC1400" i="1" a="1"/>
  <c r="AC1400" i="1" s="1"/>
  <c r="AD1400" i="1" s="1"/>
  <c r="AC1398" i="1" a="1"/>
  <c r="AC1398" i="1"/>
  <c r="AD1398" i="1"/>
  <c r="AC1397" i="1" a="1"/>
  <c r="AC1397" i="1" s="1"/>
  <c r="AD1397" i="1" s="1"/>
  <c r="AC1395" i="1" a="1"/>
  <c r="AC1395" i="1" s="1"/>
  <c r="AD1395" i="1" s="1"/>
  <c r="AC1394" i="1" a="1"/>
  <c r="AC1394" i="1"/>
  <c r="AD1394" i="1" s="1"/>
  <c r="AC1393" i="1" a="1"/>
  <c r="AC1393" i="1" s="1"/>
  <c r="AD1393" i="1"/>
  <c r="AC1392" i="1" a="1"/>
  <c r="AC1392" i="1" s="1"/>
  <c r="AD1392" i="1" s="1"/>
  <c r="AC1390" i="1" a="1"/>
  <c r="AC1390" i="1"/>
  <c r="AD1390" i="1"/>
  <c r="AC1389" i="1" a="1"/>
  <c r="AC1389" i="1" s="1"/>
  <c r="AD1389" i="1" s="1"/>
  <c r="AC1387" i="1" a="1"/>
  <c r="AC1387" i="1" s="1"/>
  <c r="AD1387" i="1" s="1"/>
  <c r="AC1386" i="1" a="1"/>
  <c r="AC1386" i="1"/>
  <c r="AD1386" i="1" s="1"/>
  <c r="AC1385" i="1" a="1"/>
  <c r="AC1385" i="1" s="1"/>
  <c r="AD1385" i="1"/>
  <c r="AC1384" i="1" a="1"/>
  <c r="AC1384" i="1" s="1"/>
  <c r="AD1384" i="1" s="1"/>
  <c r="AC1382" i="1" a="1"/>
  <c r="AC1382" i="1"/>
  <c r="AD1382" i="1"/>
  <c r="AC1381" i="1" a="1"/>
  <c r="AC1381" i="1" s="1"/>
  <c r="AD1381" i="1" s="1"/>
  <c r="AC1379" i="1" a="1"/>
  <c r="AC1379" i="1" s="1"/>
  <c r="AD1379" i="1" s="1"/>
  <c r="AC1378" i="1" a="1"/>
  <c r="AC1378" i="1"/>
  <c r="AD1378" i="1" s="1"/>
  <c r="AC1377" i="1" a="1"/>
  <c r="AC1377" i="1" s="1"/>
  <c r="AD1377" i="1"/>
  <c r="AC1376" i="1" a="1"/>
  <c r="AC1376" i="1" s="1"/>
  <c r="AD1376" i="1" s="1"/>
  <c r="AC1374" i="1" a="1"/>
  <c r="AC1374" i="1"/>
  <c r="AD1374" i="1"/>
  <c r="AC1373" i="1" a="1"/>
  <c r="AC1373" i="1" s="1"/>
  <c r="AD1373" i="1" s="1"/>
  <c r="AC1371" i="1" a="1"/>
  <c r="AC1371" i="1" s="1"/>
  <c r="AD1371" i="1" s="1"/>
  <c r="AC1370" i="1" a="1"/>
  <c r="AC1370" i="1"/>
  <c r="AD1370" i="1" s="1"/>
  <c r="AC1369" i="1" a="1"/>
  <c r="AC1369" i="1" s="1"/>
  <c r="AD1369" i="1"/>
  <c r="AC1368" i="1" a="1"/>
  <c r="AC1368" i="1" s="1"/>
  <c r="AD1368" i="1" s="1"/>
  <c r="AC1366" i="1" a="1"/>
  <c r="AC1366" i="1"/>
  <c r="AD1366" i="1"/>
  <c r="AC1365" i="1" a="1"/>
  <c r="AC1365" i="1" s="1"/>
  <c r="AD1365" i="1" s="1"/>
  <c r="AC1363" i="1" a="1"/>
  <c r="AC1363" i="1" s="1"/>
  <c r="AD1363" i="1" s="1"/>
  <c r="AC1362" i="1" a="1"/>
  <c r="AC1362" i="1"/>
  <c r="AD1362" i="1" s="1"/>
  <c r="AC1361" i="1" a="1"/>
  <c r="AC1361" i="1" s="1"/>
  <c r="AD1361" i="1"/>
  <c r="AC1360" i="1" a="1"/>
  <c r="AC1360" i="1" s="1"/>
  <c r="AD1360" i="1" s="1"/>
  <c r="AC1358" i="1" a="1"/>
  <c r="AC1358" i="1"/>
  <c r="AD1358" i="1"/>
  <c r="AC1357" i="1" a="1"/>
  <c r="AC1357" i="1" s="1"/>
  <c r="AD1357" i="1" s="1"/>
  <c r="AC1355" i="1" a="1"/>
  <c r="AC1355" i="1" s="1"/>
  <c r="AD1355" i="1" s="1"/>
  <c r="AC1354" i="1" a="1"/>
  <c r="AC1354" i="1"/>
  <c r="AD1354" i="1" s="1"/>
  <c r="AC1353" i="1" a="1"/>
  <c r="AC1353" i="1" s="1"/>
  <c r="AD1353" i="1"/>
  <c r="AC1352" i="1" a="1"/>
  <c r="AC1352" i="1" s="1"/>
  <c r="AD1352" i="1" s="1"/>
  <c r="AC1350" i="1" a="1"/>
  <c r="AC1350" i="1"/>
  <c r="AD1350" i="1"/>
  <c r="AC1349" i="1" a="1"/>
  <c r="AC1349" i="1" s="1"/>
  <c r="AD1349" i="1" s="1"/>
  <c r="AC1347" i="1" a="1"/>
  <c r="AC1347" i="1" s="1"/>
  <c r="AD1347" i="1" s="1"/>
  <c r="AC1346" i="1" a="1"/>
  <c r="AC1346" i="1"/>
  <c r="AD1346" i="1" s="1"/>
  <c r="AC1345" i="1" a="1"/>
  <c r="AC1345" i="1" s="1"/>
  <c r="AD1345" i="1"/>
  <c r="AC1344" i="1" a="1"/>
  <c r="AC1344" i="1" s="1"/>
  <c r="AD1344" i="1" s="1"/>
  <c r="AC1342" i="1" a="1"/>
  <c r="AC1342" i="1"/>
  <c r="AD1342" i="1"/>
  <c r="AC1341" i="1" a="1"/>
  <c r="AC1341" i="1" s="1"/>
  <c r="AD1341" i="1" s="1"/>
  <c r="AC1339" i="1" a="1"/>
  <c r="AC1339" i="1" s="1"/>
  <c r="AD1339" i="1" s="1"/>
  <c r="AC1338" i="1" a="1"/>
  <c r="AC1338" i="1"/>
  <c r="AD1338" i="1" s="1"/>
  <c r="AC1337" i="1" a="1"/>
  <c r="AC1337" i="1" s="1"/>
  <c r="AD1337" i="1"/>
  <c r="AC1336" i="1" a="1"/>
  <c r="AC1336" i="1" s="1"/>
  <c r="AD1336" i="1" s="1"/>
  <c r="AC1334" i="1" a="1"/>
  <c r="AC1334" i="1"/>
  <c r="AD1334" i="1"/>
  <c r="AC1333" i="1" a="1"/>
  <c r="AC1333" i="1" s="1"/>
  <c r="AD1333" i="1" s="1"/>
  <c r="AC1331" i="1" a="1"/>
  <c r="AC1331" i="1" s="1"/>
  <c r="AD1331" i="1" s="1"/>
  <c r="AC1330" i="1" a="1"/>
  <c r="AC1330" i="1"/>
  <c r="AD1330" i="1" s="1"/>
  <c r="AC1329" i="1" a="1"/>
  <c r="AC1329" i="1" s="1"/>
  <c r="AD1329" i="1"/>
  <c r="AC1328" i="1" a="1"/>
  <c r="AC1328" i="1" s="1"/>
  <c r="AD1328" i="1" s="1"/>
  <c r="AC1326" i="1" a="1"/>
  <c r="AC1326" i="1"/>
  <c r="AD1326" i="1"/>
  <c r="AC1325" i="1" a="1"/>
  <c r="AC1325" i="1" s="1"/>
  <c r="AD1325" i="1" s="1"/>
  <c r="AC1323" i="1" a="1"/>
  <c r="AC1323" i="1" s="1"/>
  <c r="AD1323" i="1" s="1"/>
  <c r="AC1322" i="1" a="1"/>
  <c r="AC1322" i="1"/>
  <c r="AD1322" i="1" s="1"/>
  <c r="AC1321" i="1" a="1"/>
  <c r="AC1321" i="1" s="1"/>
  <c r="AD1321" i="1"/>
  <c r="AC1320" i="1" a="1"/>
  <c r="AC1320" i="1" s="1"/>
  <c r="AD1320" i="1" s="1"/>
  <c r="AC1318" i="1" a="1"/>
  <c r="AC1318" i="1"/>
  <c r="AD1318" i="1"/>
  <c r="AC1317" i="1" a="1"/>
  <c r="AC1317" i="1" s="1"/>
  <c r="AD1317" i="1" s="1"/>
  <c r="AC1315" i="1" a="1"/>
  <c r="AC1315" i="1" s="1"/>
  <c r="AD1315" i="1" s="1"/>
  <c r="AC1314" i="1" a="1"/>
  <c r="AC1314" i="1"/>
  <c r="AD1314" i="1" s="1"/>
  <c r="AC1313" i="1" a="1"/>
  <c r="AC1313" i="1" s="1"/>
  <c r="AD1313" i="1"/>
  <c r="AC1312" i="1" a="1"/>
  <c r="AC1312" i="1" s="1"/>
  <c r="AD1312" i="1" s="1"/>
  <c r="AC1310" i="1" a="1"/>
  <c r="AC1310" i="1"/>
  <c r="AD1310" i="1"/>
  <c r="AC1309" i="1" a="1"/>
  <c r="AC1309" i="1" s="1"/>
  <c r="AD1309" i="1" s="1"/>
  <c r="AC1307" i="1" a="1"/>
  <c r="AC1307" i="1" s="1"/>
  <c r="AD1307" i="1" s="1"/>
  <c r="AC1306" i="1" a="1"/>
  <c r="AC1306" i="1"/>
  <c r="AD1306" i="1" s="1"/>
  <c r="AC1305" i="1" a="1"/>
  <c r="AC1305" i="1" s="1"/>
  <c r="AD1305" i="1"/>
  <c r="AC1304" i="1" a="1"/>
  <c r="AC1304" i="1" s="1"/>
  <c r="AD1304" i="1" s="1"/>
  <c r="AC1302" i="1" a="1"/>
  <c r="AC1302" i="1"/>
  <c r="AD1302" i="1"/>
  <c r="AC1301" i="1" a="1"/>
  <c r="AC1301" i="1" s="1"/>
  <c r="AD1301" i="1" s="1"/>
  <c r="AC1299" i="1" a="1"/>
  <c r="AC1299" i="1" s="1"/>
  <c r="AD1299" i="1" s="1"/>
  <c r="AC1298" i="1" a="1"/>
  <c r="AC1298" i="1"/>
  <c r="AD1298" i="1" s="1"/>
  <c r="AC1297" i="1" a="1"/>
  <c r="AC1297" i="1" s="1"/>
  <c r="AD1297" i="1"/>
  <c r="AC1296" i="1" a="1"/>
  <c r="AC1296" i="1" s="1"/>
  <c r="AD1296" i="1" s="1"/>
  <c r="AC1294" i="1" a="1"/>
  <c r="AC1294" i="1"/>
  <c r="AD1294" i="1"/>
  <c r="AC1293" i="1" a="1"/>
  <c r="AC1293" i="1" s="1"/>
  <c r="AD1293" i="1" s="1"/>
  <c r="AC1291" i="1" a="1"/>
  <c r="AC1291" i="1" s="1"/>
  <c r="AD1291" i="1" s="1"/>
  <c r="AC1290" i="1" a="1"/>
  <c r="AC1290" i="1"/>
  <c r="AD1290" i="1" s="1"/>
  <c r="AC1289" i="1" a="1"/>
  <c r="AC1289" i="1" s="1"/>
  <c r="AD1289" i="1"/>
  <c r="AC1288" i="1" a="1"/>
  <c r="AC1288" i="1" s="1"/>
  <c r="AD1288" i="1" s="1"/>
  <c r="AC1286" i="1" a="1"/>
  <c r="AC1286" i="1"/>
  <c r="AD1286" i="1"/>
  <c r="AC1285" i="1" a="1"/>
  <c r="AC1285" i="1" s="1"/>
  <c r="AD1285" i="1" s="1"/>
  <c r="AC1283" i="1" a="1"/>
  <c r="AC1283" i="1" s="1"/>
  <c r="AD1283" i="1" s="1"/>
  <c r="AC1282" i="1" a="1"/>
  <c r="AC1282" i="1"/>
  <c r="AD1282" i="1" s="1"/>
  <c r="AC1281" i="1" a="1"/>
  <c r="AC1281" i="1" s="1"/>
  <c r="AD1281" i="1"/>
  <c r="AC1280" i="1" a="1"/>
  <c r="AC1280" i="1" s="1"/>
  <c r="AD1280" i="1" s="1"/>
  <c r="AC1278" i="1" a="1"/>
  <c r="AC1278" i="1"/>
  <c r="AD1278" i="1"/>
  <c r="AC1277" i="1" a="1"/>
  <c r="AC1277" i="1" s="1"/>
  <c r="AD1277" i="1" s="1"/>
  <c r="AC1275" i="1" a="1"/>
  <c r="AC1275" i="1" s="1"/>
  <c r="AD1275" i="1" s="1"/>
  <c r="AC1274" i="1" a="1"/>
  <c r="AC1274" i="1"/>
  <c r="AD1274" i="1" s="1"/>
  <c r="AC1273" i="1" a="1"/>
  <c r="AC1273" i="1" s="1"/>
  <c r="AD1273" i="1"/>
  <c r="AC1272" i="1" a="1"/>
  <c r="AC1272" i="1" s="1"/>
  <c r="AD1272" i="1" s="1"/>
  <c r="AC1270" i="1" a="1"/>
  <c r="AC1270" i="1"/>
  <c r="AD1270" i="1"/>
  <c r="AC1269" i="1" a="1"/>
  <c r="AC1269" i="1" s="1"/>
  <c r="AD1269" i="1" s="1"/>
  <c r="AC1267" i="1" a="1"/>
  <c r="AC1267" i="1" s="1"/>
  <c r="AD1267" i="1" s="1"/>
  <c r="AC1266" i="1" a="1"/>
  <c r="AC1266" i="1"/>
  <c r="AD1266" i="1" s="1"/>
  <c r="AC1265" i="1" a="1"/>
  <c r="AC1265" i="1" s="1"/>
  <c r="AD1265" i="1"/>
  <c r="AC1264" i="1" a="1"/>
  <c r="AC1264" i="1" s="1"/>
  <c r="AD1264" i="1" s="1"/>
  <c r="AC1262" i="1" a="1"/>
  <c r="AC1262" i="1"/>
  <c r="AD1262" i="1"/>
  <c r="AC1261" i="1" a="1"/>
  <c r="AC1261" i="1" s="1"/>
  <c r="AD1261" i="1" s="1"/>
  <c r="AC1259" i="1" a="1"/>
  <c r="AC1259" i="1" s="1"/>
  <c r="AD1259" i="1" s="1"/>
  <c r="AC1258" i="1" a="1"/>
  <c r="AC1258" i="1"/>
  <c r="AD1258" i="1" s="1"/>
  <c r="AC1257" i="1" a="1"/>
  <c r="AC1257" i="1" s="1"/>
  <c r="AD1257" i="1"/>
  <c r="AC1256" i="1" a="1"/>
  <c r="AC1256" i="1" s="1"/>
  <c r="AD1256" i="1" s="1"/>
  <c r="AC1254" i="1" a="1"/>
  <c r="AC1254" i="1"/>
  <c r="AD1254" i="1"/>
  <c r="AC1253" i="1" a="1"/>
  <c r="AC1253" i="1" s="1"/>
  <c r="AD1253" i="1" s="1"/>
  <c r="AC1251" i="1" a="1"/>
  <c r="AC1251" i="1" s="1"/>
  <c r="AD1251" i="1" s="1"/>
  <c r="AC1250" i="1" a="1"/>
  <c r="AC1250" i="1"/>
  <c r="AD1250" i="1" s="1"/>
  <c r="AC1249" i="1" a="1"/>
  <c r="AC1249" i="1" s="1"/>
  <c r="AD1249" i="1"/>
  <c r="AC1248" i="1" a="1"/>
  <c r="AC1248" i="1" s="1"/>
  <c r="AD1248" i="1" s="1"/>
  <c r="AC1246" i="1" a="1"/>
  <c r="AC1246" i="1"/>
  <c r="AD1246" i="1"/>
  <c r="AC1245" i="1" a="1"/>
  <c r="AC1245" i="1" s="1"/>
  <c r="AD1245" i="1" s="1"/>
  <c r="AC1243" i="1" a="1"/>
  <c r="AC1243" i="1" s="1"/>
  <c r="AD1243" i="1" s="1"/>
  <c r="AC1242" i="1" a="1"/>
  <c r="AC1242" i="1"/>
  <c r="AD1242" i="1" s="1"/>
  <c r="AC1241" i="1" a="1"/>
  <c r="AC1241" i="1" s="1"/>
  <c r="AD1241" i="1"/>
  <c r="AC1240" i="1" a="1"/>
  <c r="AC1240" i="1" s="1"/>
  <c r="AD1240" i="1" s="1"/>
  <c r="AC1238" i="1" a="1"/>
  <c r="AC1238" i="1"/>
  <c r="AD1238" i="1"/>
  <c r="AC1237" i="1" a="1"/>
  <c r="AC1237" i="1" s="1"/>
  <c r="AD1237" i="1" s="1"/>
  <c r="AC1235" i="1" a="1"/>
  <c r="AC1235" i="1" s="1"/>
  <c r="AD1235" i="1" s="1"/>
  <c r="AC1234" i="1" a="1"/>
  <c r="AC1234" i="1"/>
  <c r="AD1234" i="1" s="1"/>
  <c r="AC1233" i="1" a="1"/>
  <c r="AC1233" i="1" s="1"/>
  <c r="AD1233" i="1"/>
  <c r="AC1232" i="1" a="1"/>
  <c r="AC1232" i="1" s="1"/>
  <c r="AD1232" i="1" s="1"/>
  <c r="AC1230" i="1" a="1"/>
  <c r="AC1230" i="1"/>
  <c r="AD1230" i="1"/>
  <c r="AC1229" i="1" a="1"/>
  <c r="AC1229" i="1" s="1"/>
  <c r="AD1229" i="1" s="1"/>
  <c r="AC1227" i="1" a="1"/>
  <c r="AC1227" i="1" s="1"/>
  <c r="AD1227" i="1" s="1"/>
  <c r="AC1226" i="1" a="1"/>
  <c r="AC1226" i="1"/>
  <c r="AD1226" i="1" s="1"/>
  <c r="AC1225" i="1" a="1"/>
  <c r="AC1225" i="1" s="1"/>
  <c r="AD1225" i="1"/>
  <c r="AC1224" i="1" a="1"/>
  <c r="AC1224" i="1" s="1"/>
  <c r="AD1224" i="1" s="1"/>
  <c r="AC1222" i="1" a="1"/>
  <c r="AC1222" i="1"/>
  <c r="AD1222" i="1"/>
  <c r="AC1221" i="1" a="1"/>
  <c r="AC1221" i="1" s="1"/>
  <c r="AD1221" i="1" s="1"/>
  <c r="AC1219" i="1" a="1"/>
  <c r="AC1219" i="1" s="1"/>
  <c r="AD1219" i="1" s="1"/>
  <c r="AC1218" i="1" a="1"/>
  <c r="AC1218" i="1"/>
  <c r="AD1218" i="1" s="1"/>
  <c r="AC1217" i="1" a="1"/>
  <c r="AC1217" i="1" s="1"/>
  <c r="AD1217" i="1"/>
  <c r="AC1216" i="1" a="1"/>
  <c r="AC1216" i="1" s="1"/>
  <c r="AD1216" i="1" s="1"/>
  <c r="AC1214" i="1" a="1"/>
  <c r="AC1214" i="1"/>
  <c r="AD1214" i="1"/>
  <c r="AC1213" i="1" a="1"/>
  <c r="AC1213" i="1" s="1"/>
  <c r="AD1213" i="1" s="1"/>
  <c r="AC1211" i="1" a="1"/>
  <c r="AC1211" i="1" s="1"/>
  <c r="AD1211" i="1" s="1"/>
  <c r="AC1210" i="1" a="1"/>
  <c r="AC1210" i="1"/>
  <c r="AD1210" i="1" s="1"/>
  <c r="AC1209" i="1" a="1"/>
  <c r="AC1209" i="1" s="1"/>
  <c r="AD1209" i="1"/>
  <c r="AC1208" i="1" a="1"/>
  <c r="AC1208" i="1" s="1"/>
  <c r="AD1208" i="1" s="1"/>
  <c r="AC1206" i="1" a="1"/>
  <c r="AC1206" i="1"/>
  <c r="AD1206" i="1"/>
  <c r="AC1205" i="1" a="1"/>
  <c r="AC1205" i="1" s="1"/>
  <c r="AD1205" i="1" s="1"/>
  <c r="AC1203" i="1" a="1"/>
  <c r="AC1203" i="1" s="1"/>
  <c r="AD1203" i="1" s="1"/>
  <c r="AC1202" i="1" a="1"/>
  <c r="AC1202" i="1"/>
  <c r="AD1202" i="1" s="1"/>
  <c r="AC1201" i="1" a="1"/>
  <c r="AC1201" i="1" s="1"/>
  <c r="AD1201" i="1"/>
  <c r="AC1200" i="1" a="1"/>
  <c r="AC1200" i="1" s="1"/>
  <c r="AD1200" i="1" s="1"/>
  <c r="AC1198" i="1" a="1"/>
  <c r="AC1198" i="1"/>
  <c r="AD1198" i="1"/>
  <c r="AC1197" i="1" a="1"/>
  <c r="AC1197" i="1" s="1"/>
  <c r="AD1197" i="1" s="1"/>
  <c r="AC1195" i="1" a="1"/>
  <c r="AC1195" i="1" s="1"/>
  <c r="AD1195" i="1" s="1"/>
  <c r="AC1194" i="1" a="1"/>
  <c r="AC1194" i="1"/>
  <c r="AD1194" i="1" s="1"/>
  <c r="AC1193" i="1" a="1"/>
  <c r="AC1193" i="1" s="1"/>
  <c r="AD1193" i="1"/>
  <c r="AC1192" i="1" a="1"/>
  <c r="AC1192" i="1" s="1"/>
  <c r="AD1192" i="1" s="1"/>
  <c r="AC1190" i="1" a="1"/>
  <c r="AC1190" i="1"/>
  <c r="AD1190" i="1"/>
  <c r="AC1189" i="1" a="1"/>
  <c r="AC1189" i="1" s="1"/>
  <c r="AD1189" i="1" s="1"/>
  <c r="AC1187" i="1" a="1"/>
  <c r="AC1187" i="1" s="1"/>
  <c r="AD1187" i="1" s="1"/>
  <c r="AC1186" i="1" a="1"/>
  <c r="AC1186" i="1"/>
  <c r="AD1186" i="1" s="1"/>
  <c r="AC1185" i="1" a="1"/>
  <c r="AC1185" i="1" s="1"/>
  <c r="AD1185" i="1"/>
  <c r="AC1184" i="1" a="1"/>
  <c r="AC1184" i="1" s="1"/>
  <c r="AD1184" i="1" s="1"/>
  <c r="AC1182" i="1" a="1"/>
  <c r="AC1182" i="1"/>
  <c r="AD1182" i="1"/>
  <c r="AC1181" i="1" a="1"/>
  <c r="AC1181" i="1" s="1"/>
  <c r="AD1181" i="1" s="1"/>
  <c r="AC1179" i="1" a="1"/>
  <c r="AC1179" i="1" s="1"/>
  <c r="AD1179" i="1" s="1"/>
  <c r="AC1178" i="1" a="1"/>
  <c r="AC1178" i="1"/>
  <c r="AD1178" i="1" s="1"/>
  <c r="AC1177" i="1" a="1"/>
  <c r="AC1177" i="1" s="1"/>
  <c r="AD1177" i="1"/>
  <c r="AC1176" i="1" a="1"/>
  <c r="AC1176" i="1" s="1"/>
  <c r="AD1176" i="1" s="1"/>
  <c r="AC1174" i="1" a="1"/>
  <c r="AC1174" i="1"/>
  <c r="AD1174" i="1"/>
  <c r="AC1173" i="1" a="1"/>
  <c r="AC1173" i="1" s="1"/>
  <c r="AD1173" i="1" s="1"/>
  <c r="AC1171" i="1" a="1"/>
  <c r="AC1171" i="1" s="1"/>
  <c r="AD1171" i="1" s="1"/>
  <c r="AC1170" i="1" a="1"/>
  <c r="AC1170" i="1"/>
  <c r="AD1170" i="1" s="1"/>
  <c r="AC1169" i="1" a="1"/>
  <c r="AC1169" i="1" s="1"/>
  <c r="AD1169" i="1"/>
  <c r="AC1168" i="1" a="1"/>
  <c r="AC1168" i="1" s="1"/>
  <c r="AD1168" i="1" s="1"/>
  <c r="AC1166" i="1" a="1"/>
  <c r="AC1166" i="1"/>
  <c r="AD1166" i="1"/>
  <c r="AC1165" i="1" a="1"/>
  <c r="AC1165" i="1" s="1"/>
  <c r="AD1165" i="1" s="1"/>
  <c r="AC1163" i="1" a="1"/>
  <c r="AC1163" i="1" s="1"/>
  <c r="AD1163" i="1" s="1"/>
  <c r="AC1162" i="1" a="1"/>
  <c r="AC1162" i="1"/>
  <c r="AD1162" i="1" s="1"/>
  <c r="AC1161" i="1" a="1"/>
  <c r="AC1161" i="1" s="1"/>
  <c r="AD1161" i="1"/>
  <c r="AC1160" i="1" a="1"/>
  <c r="AC1160" i="1" s="1"/>
  <c r="AD1160" i="1" s="1"/>
  <c r="AC1158" i="1" a="1"/>
  <c r="AC1158" i="1"/>
  <c r="AD1158" i="1"/>
  <c r="AC1157" i="1" a="1"/>
  <c r="AC1157" i="1" s="1"/>
  <c r="AD1157" i="1" s="1"/>
  <c r="AC1155" i="1" a="1"/>
  <c r="AC1155" i="1" s="1"/>
  <c r="AD1155" i="1" s="1"/>
  <c r="AC1154" i="1" a="1"/>
  <c r="AC1154" i="1"/>
  <c r="AD1154" i="1" s="1"/>
  <c r="AC1153" i="1" a="1"/>
  <c r="AC1153" i="1" s="1"/>
  <c r="AD1153" i="1"/>
  <c r="AC1152" i="1" a="1"/>
  <c r="AC1152" i="1" s="1"/>
  <c r="AD1152" i="1" s="1"/>
  <c r="AC1150" i="1" a="1"/>
  <c r="AC1150" i="1"/>
  <c r="AD1150" i="1"/>
  <c r="AC1149" i="1" a="1"/>
  <c r="AC1149" i="1" s="1"/>
  <c r="AD1149" i="1" s="1"/>
  <c r="AC1147" i="1" a="1"/>
  <c r="AC1147" i="1" s="1"/>
  <c r="AD1147" i="1" s="1"/>
  <c r="AC1146" i="1" a="1"/>
  <c r="AC1146" i="1"/>
  <c r="AD1146" i="1" s="1"/>
  <c r="AC1145" i="1" a="1"/>
  <c r="AC1145" i="1" s="1"/>
  <c r="AD1145" i="1"/>
  <c r="AC1144" i="1" a="1"/>
  <c r="AC1144" i="1" s="1"/>
  <c r="AD1144" i="1" s="1"/>
  <c r="AC1142" i="1" a="1"/>
  <c r="AC1142" i="1"/>
  <c r="AD1142" i="1"/>
  <c r="AC1141" i="1" a="1"/>
  <c r="AC1141" i="1" s="1"/>
  <c r="AD1141" i="1" s="1"/>
  <c r="AC1139" i="1" a="1"/>
  <c r="AC1139" i="1" s="1"/>
  <c r="AD1139" i="1" s="1"/>
  <c r="AC1138" i="1" a="1"/>
  <c r="AC1138" i="1"/>
  <c r="AD1138" i="1" s="1"/>
  <c r="AC1137" i="1" a="1"/>
  <c r="AC1137" i="1" s="1"/>
  <c r="AD1137" i="1"/>
  <c r="AC1136" i="1" a="1"/>
  <c r="AC1136" i="1" s="1"/>
  <c r="AD1136" i="1" s="1"/>
  <c r="AC1134" i="1" a="1"/>
  <c r="AC1134" i="1"/>
  <c r="AD1134" i="1"/>
  <c r="AC1133" i="1" a="1"/>
  <c r="AC1133" i="1" s="1"/>
  <c r="AD1133" i="1" s="1"/>
  <c r="AC1131" i="1" a="1"/>
  <c r="AC1131" i="1" s="1"/>
  <c r="AD1131" i="1" s="1"/>
  <c r="AC1130" i="1" a="1"/>
  <c r="AC1130" i="1"/>
  <c r="AD1130" i="1" s="1"/>
  <c r="AC1129" i="1" a="1"/>
  <c r="AC1129" i="1" s="1"/>
  <c r="AD1129" i="1"/>
  <c r="AC1128" i="1" a="1"/>
  <c r="AC1128" i="1" s="1"/>
  <c r="AD1128" i="1" s="1"/>
  <c r="AC1126" i="1" a="1"/>
  <c r="AC1126" i="1"/>
  <c r="AD1126" i="1"/>
  <c r="AC1125" i="1" a="1"/>
  <c r="AC1125" i="1" s="1"/>
  <c r="AD1125" i="1" s="1"/>
  <c r="AC1123" i="1" a="1"/>
  <c r="AC1123" i="1" s="1"/>
  <c r="AD1123" i="1" s="1"/>
  <c r="AC1122" i="1" a="1"/>
  <c r="AC1122" i="1"/>
  <c r="AD1122" i="1" s="1"/>
  <c r="AC1121" i="1" a="1"/>
  <c r="AC1121" i="1" s="1"/>
  <c r="AD1121" i="1"/>
  <c r="AC1120" i="1" a="1"/>
  <c r="AC1120" i="1" s="1"/>
  <c r="AD1120" i="1" s="1"/>
  <c r="AC1118" i="1" a="1"/>
  <c r="AC1118" i="1"/>
  <c r="AD1118" i="1"/>
  <c r="AC1117" i="1" a="1"/>
  <c r="AC1117" i="1" s="1"/>
  <c r="AD1117" i="1" s="1"/>
  <c r="AC1115" i="1" a="1"/>
  <c r="AC1115" i="1" s="1"/>
  <c r="AD1115" i="1" s="1"/>
  <c r="AC1114" i="1" a="1"/>
  <c r="AC1114" i="1"/>
  <c r="AD1114" i="1" s="1"/>
  <c r="AC1113" i="1" a="1"/>
  <c r="AC1113" i="1" s="1"/>
  <c r="AD1113" i="1"/>
  <c r="AC1112" i="1" a="1"/>
  <c r="AC1112" i="1" s="1"/>
  <c r="AD1112" i="1" s="1"/>
  <c r="AC1110" i="1" a="1"/>
  <c r="AC1110" i="1"/>
  <c r="AD1110" i="1"/>
  <c r="AC1109" i="1" a="1"/>
  <c r="AC1109" i="1" s="1"/>
  <c r="AD1109" i="1" s="1"/>
  <c r="AC1107" i="1" a="1"/>
  <c r="AC1107" i="1" s="1"/>
  <c r="AD1107" i="1" s="1"/>
  <c r="AC1106" i="1" a="1"/>
  <c r="AC1106" i="1"/>
  <c r="AD1106" i="1" s="1"/>
  <c r="AC1105" i="1" a="1"/>
  <c r="AC1105" i="1" s="1"/>
  <c r="AD1105" i="1"/>
  <c r="AC1104" i="1" a="1"/>
  <c r="AC1104" i="1" s="1"/>
  <c r="AD1104" i="1" s="1"/>
  <c r="AC1102" i="1" a="1"/>
  <c r="AC1102" i="1"/>
  <c r="AD1102" i="1"/>
  <c r="AC1101" i="1" a="1"/>
  <c r="AC1101" i="1" s="1"/>
  <c r="AD1101" i="1" s="1"/>
  <c r="AC1099" i="1" a="1"/>
  <c r="AC1099" i="1" s="1"/>
  <c r="AD1099" i="1" s="1"/>
  <c r="AC1098" i="1" a="1"/>
  <c r="AC1098" i="1"/>
  <c r="AD1098" i="1" s="1"/>
  <c r="AC1097" i="1" a="1"/>
  <c r="AC1097" i="1" s="1"/>
  <c r="AD1097" i="1"/>
  <c r="AC1096" i="1" a="1"/>
  <c r="AC1096" i="1" s="1"/>
  <c r="AD1096" i="1" s="1"/>
  <c r="AC1094" i="1" a="1"/>
  <c r="AC1094" i="1"/>
  <c r="AD1094" i="1"/>
  <c r="AC1093" i="1" a="1"/>
  <c r="AC1093" i="1" s="1"/>
  <c r="AD1093" i="1" s="1"/>
  <c r="AC1091" i="1" a="1"/>
  <c r="AC1091" i="1" s="1"/>
  <c r="AD1091" i="1" s="1"/>
  <c r="AC1090" i="1" a="1"/>
  <c r="AC1090" i="1"/>
  <c r="AD1090" i="1" s="1"/>
  <c r="AC1089" i="1" a="1"/>
  <c r="AC1089" i="1" s="1"/>
  <c r="AD1089" i="1"/>
  <c r="AC1088" i="1" a="1"/>
  <c r="AC1088" i="1" s="1"/>
  <c r="AD1088" i="1" s="1"/>
  <c r="AC1086" i="1" a="1"/>
  <c r="AC1086" i="1"/>
  <c r="AD1086" i="1"/>
  <c r="AC1085" i="1" a="1"/>
  <c r="AC1085" i="1" s="1"/>
  <c r="AD1085" i="1" s="1"/>
  <c r="AC1083" i="1" a="1"/>
  <c r="AC1083" i="1" s="1"/>
  <c r="AD1083" i="1" s="1"/>
  <c r="AC1082" i="1" a="1"/>
  <c r="AC1082" i="1"/>
  <c r="AD1082" i="1" s="1"/>
  <c r="AC1081" i="1" a="1"/>
  <c r="AC1081" i="1" s="1"/>
  <c r="AD1081" i="1"/>
  <c r="AC1080" i="1" a="1"/>
  <c r="AC1080" i="1" s="1"/>
  <c r="AD1080" i="1" s="1"/>
  <c r="AC1078" i="1" a="1"/>
  <c r="AC1078" i="1"/>
  <c r="AD1078" i="1"/>
  <c r="AC1077" i="1" a="1"/>
  <c r="AC1077" i="1" s="1"/>
  <c r="AD1077" i="1" s="1"/>
  <c r="AC1075" i="1" a="1"/>
  <c r="AC1075" i="1" s="1"/>
  <c r="AD1075" i="1" s="1"/>
  <c r="AC1074" i="1" a="1"/>
  <c r="AC1074" i="1"/>
  <c r="AD1074" i="1" s="1"/>
  <c r="AC1073" i="1" a="1"/>
  <c r="AC1073" i="1" s="1"/>
  <c r="AD1073" i="1"/>
  <c r="AC1072" i="1" a="1"/>
  <c r="AC1072" i="1" s="1"/>
  <c r="AD1072" i="1" s="1"/>
  <c r="AC1070" i="1" a="1"/>
  <c r="AC1070" i="1"/>
  <c r="AD1070" i="1"/>
  <c r="AC1069" i="1" a="1"/>
  <c r="AC1069" i="1" s="1"/>
  <c r="AD1069" i="1" s="1"/>
  <c r="AC1067" i="1" a="1"/>
  <c r="AC1067" i="1" s="1"/>
  <c r="AD1067" i="1" s="1"/>
  <c r="AC1066" i="1" a="1"/>
  <c r="AC1066" i="1"/>
  <c r="AD1066" i="1" s="1"/>
  <c r="AC1065" i="1" a="1"/>
  <c r="AC1065" i="1" s="1"/>
  <c r="AD1065" i="1"/>
  <c r="AC1064" i="1" a="1"/>
  <c r="AC1064" i="1" s="1"/>
  <c r="AD1064" i="1" s="1"/>
  <c r="AC1062" i="1" a="1"/>
  <c r="AC1062" i="1"/>
  <c r="AD1062" i="1"/>
  <c r="AC1061" i="1" a="1"/>
  <c r="AC1061" i="1" s="1"/>
  <c r="AD1061" i="1" s="1"/>
  <c r="AC1059" i="1" a="1"/>
  <c r="AC1059" i="1" s="1"/>
  <c r="AD1059" i="1" s="1"/>
  <c r="AC1058" i="1" a="1"/>
  <c r="AC1058" i="1"/>
  <c r="AD1058" i="1" s="1"/>
  <c r="AC1057" i="1" a="1"/>
  <c r="AC1057" i="1" s="1"/>
  <c r="AD1057" i="1"/>
  <c r="AC1056" i="1" a="1"/>
  <c r="AC1056" i="1" s="1"/>
  <c r="AD1056" i="1" s="1"/>
  <c r="AC1054" i="1" a="1"/>
  <c r="AC1054" i="1"/>
  <c r="AD1054" i="1"/>
  <c r="AC1053" i="1" a="1"/>
  <c r="AC1053" i="1" s="1"/>
  <c r="AD1053" i="1" s="1"/>
  <c r="AC1051" i="1" a="1"/>
  <c r="AC1051" i="1" s="1"/>
  <c r="AD1051" i="1" s="1"/>
  <c r="AC1050" i="1" a="1"/>
  <c r="AC1050" i="1"/>
  <c r="AD1050" i="1" s="1"/>
  <c r="AC1049" i="1" a="1"/>
  <c r="AC1049" i="1" s="1"/>
  <c r="AD1049" i="1"/>
  <c r="AC1048" i="1" a="1"/>
  <c r="AC1048" i="1" s="1"/>
  <c r="AD1048" i="1" s="1"/>
  <c r="AC1046" i="1" a="1"/>
  <c r="AC1046" i="1"/>
  <c r="AD1046" i="1"/>
  <c r="AC1045" i="1" a="1"/>
  <c r="AC1045" i="1" s="1"/>
  <c r="AD1045" i="1" s="1"/>
  <c r="AC1043" i="1" a="1"/>
  <c r="AC1043" i="1" s="1"/>
  <c r="AD1043" i="1" s="1"/>
  <c r="AC1042" i="1" a="1"/>
  <c r="AC1042" i="1"/>
  <c r="AD1042" i="1" s="1"/>
  <c r="AC1041" i="1" a="1"/>
  <c r="AC1041" i="1" s="1"/>
  <c r="AD1041" i="1"/>
  <c r="AC1040" i="1" a="1"/>
  <c r="AC1040" i="1" s="1"/>
  <c r="AD1040" i="1" s="1"/>
  <c r="AC1038" i="1" a="1"/>
  <c r="AC1038" i="1"/>
  <c r="AD1038" i="1"/>
  <c r="AC1037" i="1" a="1"/>
  <c r="AC1037" i="1" s="1"/>
  <c r="AD1037" i="1" s="1"/>
  <c r="AC1035" i="1" a="1"/>
  <c r="AC1035" i="1" s="1"/>
  <c r="AD1035" i="1" s="1"/>
  <c r="AC1034" i="1" a="1"/>
  <c r="AC1034" i="1"/>
  <c r="AD1034" i="1" s="1"/>
  <c r="AC1033" i="1" a="1"/>
  <c r="AC1033" i="1" s="1"/>
  <c r="AD1033" i="1"/>
  <c r="AC1032" i="1" a="1"/>
  <c r="AC1032" i="1" s="1"/>
  <c r="AD1032" i="1" s="1"/>
  <c r="AC1030" i="1" a="1"/>
  <c r="AC1030" i="1"/>
  <c r="AD1030" i="1"/>
  <c r="AC1029" i="1" a="1"/>
  <c r="AC1029" i="1" s="1"/>
  <c r="AD1029" i="1" s="1"/>
  <c r="AC1027" i="1" a="1"/>
  <c r="AC1027" i="1" s="1"/>
  <c r="AD1027" i="1" s="1"/>
  <c r="AC1026" i="1" a="1"/>
  <c r="AC1026" i="1"/>
  <c r="AD1026" i="1" s="1"/>
  <c r="AC1025" i="1" a="1"/>
  <c r="AC1025" i="1" s="1"/>
  <c r="AD1025" i="1"/>
  <c r="AC1024" i="1" a="1"/>
  <c r="AC1024" i="1" s="1"/>
  <c r="AD1024" i="1" s="1"/>
  <c r="AC1022" i="1" a="1"/>
  <c r="AC1022" i="1"/>
  <c r="AD1022" i="1"/>
  <c r="AC1021" i="1" a="1"/>
  <c r="AC1021" i="1" s="1"/>
  <c r="AD1021" i="1" s="1"/>
  <c r="AC1019" i="1" a="1"/>
  <c r="AC1019" i="1" s="1"/>
  <c r="AD1019" i="1" s="1"/>
  <c r="AC1018" i="1" a="1"/>
  <c r="AC1018" i="1"/>
  <c r="AD1018" i="1" s="1"/>
  <c r="AC1017" i="1" a="1"/>
  <c r="AC1017" i="1" s="1"/>
  <c r="AD1017" i="1"/>
  <c r="AC1016" i="1" a="1"/>
  <c r="AC1016" i="1" s="1"/>
  <c r="AD1016" i="1" s="1"/>
  <c r="AC1014" i="1" a="1"/>
  <c r="AC1014" i="1"/>
  <c r="AD1014" i="1"/>
  <c r="AC1013" i="1" a="1"/>
  <c r="AC1013" i="1" s="1"/>
  <c r="AD1013" i="1" s="1"/>
  <c r="AC1011" i="1" a="1"/>
  <c r="AC1011" i="1" s="1"/>
  <c r="AD1011" i="1" s="1"/>
  <c r="AC1010" i="1" a="1"/>
  <c r="AC1010" i="1"/>
  <c r="AD1010" i="1" s="1"/>
  <c r="AC1009" i="1" a="1"/>
  <c r="AC1009" i="1" s="1"/>
  <c r="AD1009" i="1"/>
  <c r="AC1008" i="1" a="1"/>
  <c r="AC1008" i="1" s="1"/>
  <c r="AD1008" i="1" s="1"/>
  <c r="AC1006" i="1" a="1"/>
  <c r="AC1006" i="1"/>
  <c r="AD1006" i="1"/>
  <c r="AC1005" i="1" a="1"/>
  <c r="AC1005" i="1" s="1"/>
  <c r="AD1005" i="1" s="1"/>
  <c r="AC1003" i="1" a="1"/>
  <c r="AC1003" i="1" s="1"/>
  <c r="AD1003" i="1" s="1"/>
  <c r="AC1002" i="1" a="1"/>
  <c r="AC1002" i="1"/>
  <c r="AD1002" i="1" s="1"/>
  <c r="AC1001" i="1" a="1"/>
  <c r="AC1001" i="1" s="1"/>
  <c r="AD1001" i="1"/>
  <c r="AC1000" i="1" a="1"/>
  <c r="AC1000" i="1" s="1"/>
  <c r="AD1000" i="1" s="1"/>
  <c r="AC998" i="1" a="1"/>
  <c r="AC998" i="1"/>
  <c r="AD998" i="1"/>
  <c r="AC997" i="1" a="1"/>
  <c r="AC997" i="1" s="1"/>
  <c r="AD997" i="1" s="1"/>
  <c r="AC995" i="1" a="1"/>
  <c r="AC995" i="1" s="1"/>
  <c r="AD995" i="1" s="1"/>
  <c r="AC994" i="1" a="1"/>
  <c r="AC994" i="1"/>
  <c r="AD994" i="1" s="1"/>
  <c r="AC993" i="1" a="1"/>
  <c r="AC993" i="1" s="1"/>
  <c r="AD993" i="1"/>
  <c r="AC992" i="1" a="1"/>
  <c r="AC992" i="1" s="1"/>
  <c r="AD992" i="1" s="1"/>
  <c r="AC990" i="1" a="1"/>
  <c r="AC990" i="1"/>
  <c r="AD990" i="1"/>
  <c r="AC989" i="1" a="1"/>
  <c r="AC989" i="1" s="1"/>
  <c r="AD989" i="1" s="1"/>
  <c r="AC987" i="1" a="1"/>
  <c r="AC987" i="1" s="1"/>
  <c r="AD987" i="1" s="1"/>
  <c r="AC986" i="1" a="1"/>
  <c r="AC986" i="1"/>
  <c r="AD986" i="1" s="1"/>
  <c r="AC985" i="1" a="1"/>
  <c r="AC985" i="1" s="1"/>
  <c r="AD985" i="1"/>
  <c r="AC984" i="1" a="1"/>
  <c r="AC984" i="1" s="1"/>
  <c r="AD984" i="1" s="1"/>
  <c r="AC982" i="1" a="1"/>
  <c r="AC982" i="1"/>
  <c r="AD982" i="1"/>
  <c r="AC981" i="1" a="1"/>
  <c r="AC981" i="1" s="1"/>
  <c r="AD981" i="1" s="1"/>
  <c r="AC979" i="1" a="1"/>
  <c r="AC979" i="1" s="1"/>
  <c r="AD979" i="1" s="1"/>
  <c r="AC978" i="1" a="1"/>
  <c r="AC978" i="1"/>
  <c r="AD978" i="1" s="1"/>
  <c r="AC977" i="1" a="1"/>
  <c r="AC977" i="1" s="1"/>
  <c r="AD977" i="1"/>
  <c r="AC976" i="1" a="1"/>
  <c r="AC976" i="1" s="1"/>
  <c r="AD976" i="1" s="1"/>
  <c r="AC974" i="1" a="1"/>
  <c r="AC974" i="1"/>
  <c r="AD974" i="1"/>
  <c r="AC973" i="1" a="1"/>
  <c r="AC973" i="1" s="1"/>
  <c r="AD973" i="1" s="1"/>
  <c r="AC971" i="1" a="1"/>
  <c r="AC971" i="1" s="1"/>
  <c r="AD971" i="1" s="1"/>
  <c r="AC970" i="1" a="1"/>
  <c r="AC970" i="1"/>
  <c r="AD970" i="1" s="1"/>
  <c r="AC969" i="1" a="1"/>
  <c r="AC969" i="1" s="1"/>
  <c r="AD969" i="1"/>
  <c r="AC968" i="1" a="1"/>
  <c r="AC968" i="1" s="1"/>
  <c r="AD968" i="1" s="1"/>
  <c r="AC966" i="1" a="1"/>
  <c r="AC966" i="1"/>
  <c r="AD966" i="1"/>
  <c r="AC965" i="1" a="1"/>
  <c r="AC965" i="1" s="1"/>
  <c r="AD965" i="1" s="1"/>
  <c r="AC963" i="1" a="1"/>
  <c r="AC963" i="1" s="1"/>
  <c r="AD963" i="1" s="1"/>
  <c r="AC962" i="1" a="1"/>
  <c r="AC962" i="1"/>
  <c r="AD962" i="1" s="1"/>
  <c r="AC961" i="1" a="1"/>
  <c r="AC961" i="1" s="1"/>
  <c r="AD961" i="1"/>
  <c r="AC960" i="1" a="1"/>
  <c r="AC960" i="1" s="1"/>
  <c r="AD960" i="1" s="1"/>
  <c r="AC958" i="1" a="1"/>
  <c r="AC958" i="1"/>
  <c r="AD958" i="1"/>
  <c r="AC957" i="1" a="1"/>
  <c r="AC957" i="1" s="1"/>
  <c r="AD957" i="1" s="1"/>
  <c r="AC956" i="1" a="1"/>
  <c r="AC956" i="1"/>
  <c r="AD956" i="1" s="1"/>
  <c r="AC955" i="1" a="1"/>
  <c r="AC955" i="1" s="1"/>
  <c r="AD955" i="1" s="1"/>
  <c r="AC954" i="1" a="1"/>
  <c r="AC954" i="1"/>
  <c r="AD954" i="1" s="1"/>
  <c r="AC953" i="1" a="1"/>
  <c r="AC953" i="1" s="1"/>
  <c r="AD953" i="1"/>
  <c r="AC952" i="1" a="1"/>
  <c r="AC952" i="1" s="1"/>
  <c r="AD952" i="1" s="1"/>
  <c r="AC951" i="1" a="1"/>
  <c r="AC951" i="1"/>
  <c r="AD951" i="1" s="1"/>
  <c r="AC950" i="1" a="1"/>
  <c r="AC950" i="1"/>
  <c r="AD950" i="1"/>
  <c r="AC949" i="1" a="1"/>
  <c r="AC949" i="1" s="1"/>
  <c r="AD949" i="1" s="1"/>
  <c r="AC948" i="1" a="1"/>
  <c r="AC948" i="1"/>
  <c r="AD948" i="1" s="1"/>
  <c r="AC947" i="1" a="1"/>
  <c r="AC947" i="1" s="1"/>
  <c r="AD947" i="1" s="1"/>
  <c r="AC946" i="1" a="1"/>
  <c r="AC946" i="1"/>
  <c r="AD946" i="1" s="1"/>
  <c r="AC945" i="1" a="1"/>
  <c r="AC945" i="1" s="1"/>
  <c r="AD945" i="1"/>
  <c r="AC944" i="1" a="1"/>
  <c r="AC944" i="1" s="1"/>
  <c r="AD944" i="1" s="1"/>
  <c r="AC943" i="1" a="1"/>
  <c r="AC943" i="1"/>
  <c r="AD943" i="1" s="1"/>
  <c r="AC942" i="1" a="1"/>
  <c r="AC942" i="1"/>
  <c r="AD942" i="1"/>
  <c r="AC941" i="1" a="1"/>
  <c r="AC941" i="1" s="1"/>
  <c r="AD941" i="1" s="1"/>
  <c r="AC940" i="1" a="1"/>
  <c r="AC940" i="1"/>
  <c r="AD940" i="1" s="1"/>
  <c r="AC939" i="1" a="1"/>
  <c r="AC939" i="1" s="1"/>
  <c r="AD939" i="1" s="1"/>
  <c r="AC938" i="1" a="1"/>
  <c r="AC938" i="1"/>
  <c r="AD938" i="1" s="1"/>
  <c r="AC937" i="1" a="1"/>
  <c r="AC937" i="1" s="1"/>
  <c r="AD937" i="1"/>
  <c r="AC936" i="1" a="1"/>
  <c r="AC936" i="1" s="1"/>
  <c r="AD936" i="1" s="1"/>
  <c r="AC935" i="1" a="1"/>
  <c r="AC935" i="1"/>
  <c r="AD935" i="1" s="1"/>
  <c r="AC934" i="1" a="1"/>
  <c r="AC934" i="1"/>
  <c r="AD934" i="1"/>
  <c r="AC933" i="1" a="1"/>
  <c r="AC933" i="1" s="1"/>
  <c r="AD933" i="1" s="1"/>
  <c r="AC932" i="1" a="1"/>
  <c r="AC932" i="1"/>
  <c r="AD932" i="1" s="1"/>
  <c r="AC931" i="1" a="1"/>
  <c r="AC931" i="1" s="1"/>
  <c r="AD931" i="1" s="1"/>
  <c r="AC930" i="1" a="1"/>
  <c r="AC930" i="1"/>
  <c r="AD930" i="1" s="1"/>
  <c r="AC929" i="1" a="1"/>
  <c r="AC929" i="1" s="1"/>
  <c r="AD929" i="1"/>
  <c r="AC928" i="1" a="1"/>
  <c r="AC928" i="1" s="1"/>
  <c r="AD928" i="1" s="1"/>
  <c r="AC927" i="1" a="1"/>
  <c r="AC927" i="1"/>
  <c r="AD927" i="1" s="1"/>
  <c r="AC926" i="1" a="1"/>
  <c r="AC926" i="1"/>
  <c r="AD926" i="1"/>
  <c r="AC925" i="1" a="1"/>
  <c r="AC925" i="1" s="1"/>
  <c r="AD925" i="1" s="1"/>
  <c r="AC924" i="1" a="1"/>
  <c r="AC924" i="1"/>
  <c r="AD924" i="1" s="1"/>
  <c r="AC923" i="1" a="1"/>
  <c r="AC923" i="1" s="1"/>
  <c r="AD923" i="1" s="1"/>
  <c r="AC922" i="1" a="1"/>
  <c r="AC922" i="1"/>
  <c r="AD922" i="1" s="1"/>
  <c r="AC921" i="1" a="1"/>
  <c r="AC921" i="1" s="1"/>
  <c r="AD921" i="1"/>
  <c r="AC920" i="1" a="1"/>
  <c r="AC920" i="1" s="1"/>
  <c r="AD920" i="1" s="1"/>
  <c r="AC919" i="1" a="1"/>
  <c r="AC919" i="1"/>
  <c r="AD919" i="1" s="1"/>
  <c r="AC918" i="1" a="1"/>
  <c r="AC918" i="1"/>
  <c r="AD918" i="1"/>
  <c r="AC917" i="1" a="1"/>
  <c r="AC917" i="1" s="1"/>
  <c r="AD917" i="1" s="1"/>
  <c r="AC916" i="1" a="1"/>
  <c r="AC916" i="1"/>
  <c r="AD916" i="1" s="1"/>
  <c r="AC915" i="1" a="1"/>
  <c r="AC915" i="1" s="1"/>
  <c r="AD915" i="1" s="1"/>
  <c r="AC914" i="1" a="1"/>
  <c r="AC914" i="1"/>
  <c r="AD914" i="1" s="1"/>
  <c r="AC913" i="1" a="1"/>
  <c r="AC913" i="1" s="1"/>
  <c r="AD913" i="1"/>
  <c r="AC912" i="1" a="1"/>
  <c r="AC912" i="1" s="1"/>
  <c r="AD912" i="1" s="1"/>
  <c r="AC911" i="1" a="1"/>
  <c r="AC911" i="1"/>
  <c r="AD911" i="1" s="1"/>
  <c r="AC910" i="1" a="1"/>
  <c r="AC910" i="1"/>
  <c r="AD910" i="1"/>
  <c r="AC909" i="1" a="1"/>
  <c r="AC909" i="1" s="1"/>
  <c r="AD909" i="1" s="1"/>
  <c r="AC908" i="1" a="1"/>
  <c r="AC908" i="1"/>
  <c r="AD908" i="1" s="1"/>
  <c r="AC907" i="1" a="1"/>
  <c r="AC907" i="1" s="1"/>
  <c r="AD907" i="1" s="1"/>
  <c r="AC906" i="1" a="1"/>
  <c r="AC906" i="1"/>
  <c r="AD906" i="1" s="1"/>
  <c r="AC905" i="1" a="1"/>
  <c r="AC905" i="1" s="1"/>
  <c r="AD905" i="1"/>
  <c r="AC904" i="1" a="1"/>
  <c r="AC904" i="1" s="1"/>
  <c r="AD904" i="1" s="1"/>
  <c r="AC903" i="1" a="1"/>
  <c r="AC903" i="1"/>
  <c r="AD903" i="1" s="1"/>
  <c r="AC902" i="1" a="1"/>
  <c r="AC902" i="1"/>
  <c r="AD902" i="1"/>
  <c r="AC901" i="1" a="1"/>
  <c r="AC901" i="1" s="1"/>
  <c r="AD901" i="1" s="1"/>
  <c r="AC900" i="1" a="1"/>
  <c r="AC900" i="1"/>
  <c r="AD900" i="1" s="1"/>
  <c r="AC899" i="1" a="1"/>
  <c r="AC899" i="1" s="1"/>
  <c r="AD899" i="1" s="1"/>
  <c r="AC898" i="1" a="1"/>
  <c r="AC898" i="1"/>
  <c r="AD898" i="1" s="1"/>
  <c r="AC897" i="1" a="1"/>
  <c r="AC897" i="1" s="1"/>
  <c r="AD897" i="1"/>
  <c r="AC896" i="1" a="1"/>
  <c r="AC896" i="1" s="1"/>
  <c r="AD896" i="1" s="1"/>
  <c r="AC895" i="1" a="1"/>
  <c r="AC895" i="1"/>
  <c r="AD895" i="1" s="1"/>
  <c r="AC894" i="1" a="1"/>
  <c r="AC894" i="1"/>
  <c r="AD894" i="1"/>
  <c r="AC893" i="1" a="1"/>
  <c r="AC893" i="1" s="1"/>
  <c r="AD893" i="1" s="1"/>
  <c r="AC892" i="1" a="1"/>
  <c r="AC892" i="1" s="1"/>
  <c r="AD892" i="1" s="1"/>
  <c r="AC891" i="1" a="1"/>
  <c r="AC891" i="1"/>
  <c r="AD891" i="1" s="1"/>
  <c r="AC890" i="1" a="1"/>
  <c r="AC890" i="1"/>
  <c r="AD890" i="1"/>
  <c r="AC889" i="1" a="1"/>
  <c r="AC889" i="1" s="1"/>
  <c r="AD889" i="1" s="1"/>
  <c r="AC888" i="1" a="1"/>
  <c r="AC888" i="1" s="1"/>
  <c r="AD888" i="1" s="1"/>
  <c r="AC887" i="1" a="1"/>
  <c r="AC887" i="1"/>
  <c r="AD887" i="1" s="1"/>
  <c r="AC886" i="1" a="1"/>
  <c r="AC886" i="1"/>
  <c r="AD886" i="1"/>
  <c r="AC885" i="1" a="1"/>
  <c r="AC885" i="1" s="1"/>
  <c r="AD885" i="1" s="1"/>
  <c r="AC884" i="1" a="1"/>
  <c r="AC884" i="1" s="1"/>
  <c r="AD884" i="1" s="1"/>
  <c r="AC883" i="1" a="1"/>
  <c r="AC883" i="1"/>
  <c r="AD883" i="1" s="1"/>
  <c r="AC882" i="1" a="1"/>
  <c r="AC882" i="1"/>
  <c r="AD882" i="1"/>
  <c r="AC881" i="1" a="1"/>
  <c r="AC881" i="1" s="1"/>
  <c r="AD881" i="1" s="1"/>
  <c r="AC880" i="1" a="1"/>
  <c r="AC880" i="1" s="1"/>
  <c r="AD880" i="1" s="1"/>
  <c r="AC879" i="1" a="1"/>
  <c r="AC879" i="1"/>
  <c r="AD879" i="1" s="1"/>
  <c r="AC878" i="1" a="1"/>
  <c r="AC878" i="1"/>
  <c r="AD878" i="1"/>
  <c r="AC877" i="1" a="1"/>
  <c r="AC877" i="1" s="1"/>
  <c r="AD877" i="1" s="1"/>
  <c r="AC876" i="1" a="1"/>
  <c r="AC876" i="1" s="1"/>
  <c r="AD876" i="1" s="1"/>
  <c r="AC875" i="1" a="1"/>
  <c r="AC875" i="1"/>
  <c r="AD875" i="1" s="1"/>
  <c r="AC874" i="1" a="1"/>
  <c r="AC874" i="1"/>
  <c r="AD874" i="1"/>
  <c r="AC873" i="1" a="1"/>
  <c r="AC873" i="1" s="1"/>
  <c r="AD873" i="1" s="1"/>
  <c r="AC872" i="1" a="1"/>
  <c r="AC872" i="1" s="1"/>
  <c r="AD872" i="1" s="1"/>
  <c r="AC871" i="1" a="1"/>
  <c r="AC871" i="1"/>
  <c r="AD871" i="1" s="1"/>
  <c r="AC870" i="1" a="1"/>
  <c r="AC870" i="1"/>
  <c r="AD870" i="1"/>
  <c r="AC869" i="1" a="1"/>
  <c r="AC869" i="1" s="1"/>
  <c r="AD869" i="1" s="1"/>
  <c r="AC868" i="1" a="1"/>
  <c r="AC868" i="1" s="1"/>
  <c r="AD868" i="1" s="1"/>
  <c r="AC867" i="1" a="1"/>
  <c r="AC867" i="1"/>
  <c r="AD867" i="1" s="1"/>
  <c r="AC866" i="1" a="1"/>
  <c r="AC866" i="1"/>
  <c r="AD866" i="1"/>
  <c r="AC865" i="1" a="1"/>
  <c r="AC865" i="1" s="1"/>
  <c r="AD865" i="1" s="1"/>
  <c r="AC864" i="1" a="1"/>
  <c r="AC864" i="1" s="1"/>
  <c r="AD864" i="1" s="1"/>
  <c r="AC863" i="1" a="1"/>
  <c r="AC863" i="1"/>
  <c r="AD863" i="1" s="1"/>
  <c r="AC862" i="1" a="1"/>
  <c r="AC862" i="1"/>
  <c r="AD862" i="1"/>
  <c r="AC861" i="1" a="1"/>
  <c r="AC861" i="1" s="1"/>
  <c r="AD861" i="1" s="1"/>
  <c r="AC860" i="1" a="1"/>
  <c r="AC860" i="1" s="1"/>
  <c r="AD860" i="1" s="1"/>
  <c r="AC859" i="1" a="1"/>
  <c r="AC859" i="1"/>
  <c r="AD859" i="1" s="1"/>
  <c r="AC858" i="1" a="1"/>
  <c r="AC858" i="1"/>
  <c r="AD858" i="1"/>
  <c r="AC857" i="1" a="1"/>
  <c r="AC857" i="1" s="1"/>
  <c r="AD857" i="1" s="1"/>
  <c r="AC856" i="1" a="1"/>
  <c r="AC856" i="1" s="1"/>
  <c r="AD856" i="1" s="1"/>
  <c r="AC855" i="1" a="1"/>
  <c r="AC855" i="1"/>
  <c r="AD855" i="1" s="1"/>
  <c r="AC854" i="1" a="1"/>
  <c r="AC854" i="1"/>
  <c r="AD854" i="1"/>
  <c r="AC853" i="1" a="1"/>
  <c r="AC853" i="1" s="1"/>
  <c r="AD853" i="1" s="1"/>
  <c r="AC852" i="1" a="1"/>
  <c r="AC852" i="1" s="1"/>
  <c r="AD852" i="1" s="1"/>
  <c r="AC851" i="1" a="1"/>
  <c r="AC851" i="1"/>
  <c r="AD851" i="1" s="1"/>
  <c r="AC850" i="1" a="1"/>
  <c r="AC850" i="1"/>
  <c r="AD850" i="1"/>
  <c r="AC849" i="1" a="1"/>
  <c r="AC849" i="1" s="1"/>
  <c r="AD849" i="1" s="1"/>
  <c r="AC848" i="1" a="1"/>
  <c r="AC848" i="1" s="1"/>
  <c r="AD848" i="1" s="1"/>
  <c r="AC847" i="1" a="1"/>
  <c r="AC847" i="1"/>
  <c r="AD847" i="1" s="1"/>
  <c r="AC846" i="1" a="1"/>
  <c r="AC846" i="1"/>
  <c r="AD846" i="1"/>
  <c r="AC845" i="1" a="1"/>
  <c r="AC845" i="1" s="1"/>
  <c r="AD845" i="1" s="1"/>
  <c r="AC844" i="1" a="1"/>
  <c r="AC844" i="1" s="1"/>
  <c r="AD844" i="1" s="1"/>
  <c r="AC843" i="1" a="1"/>
  <c r="AC843" i="1"/>
  <c r="AD843" i="1" s="1"/>
  <c r="AC842" i="1" a="1"/>
  <c r="AC842" i="1"/>
  <c r="AD842" i="1"/>
  <c r="AC841" i="1" a="1"/>
  <c r="AC841" i="1" s="1"/>
  <c r="AD841" i="1" s="1"/>
  <c r="AC840" i="1" a="1"/>
  <c r="AC840" i="1" s="1"/>
  <c r="AD840" i="1" s="1"/>
  <c r="AC839" i="1" a="1"/>
  <c r="AC839" i="1"/>
  <c r="AD839" i="1" s="1"/>
  <c r="AC838" i="1" a="1"/>
  <c r="AC838" i="1"/>
  <c r="AD838" i="1"/>
  <c r="AC837" i="1" a="1"/>
  <c r="AC837" i="1" s="1"/>
  <c r="AD837" i="1" s="1"/>
  <c r="AC836" i="1" a="1"/>
  <c r="AC836" i="1" s="1"/>
  <c r="AD836" i="1" s="1"/>
  <c r="AC835" i="1" a="1"/>
  <c r="AC835" i="1"/>
  <c r="AD835" i="1" s="1"/>
  <c r="AC834" i="1" a="1"/>
  <c r="AC834" i="1"/>
  <c r="AD834" i="1"/>
  <c r="AC833" i="1" a="1"/>
  <c r="AC833" i="1" s="1"/>
  <c r="AD833" i="1" s="1"/>
  <c r="AC832" i="1" a="1"/>
  <c r="AC832" i="1" s="1"/>
  <c r="AD832" i="1" s="1"/>
  <c r="AC831" i="1" a="1"/>
  <c r="AC831" i="1"/>
  <c r="AD831" i="1" s="1"/>
  <c r="AC830" i="1" a="1"/>
  <c r="AC830" i="1"/>
  <c r="AD830" i="1"/>
  <c r="AC829" i="1" a="1"/>
  <c r="AC829" i="1" s="1"/>
  <c r="AD829" i="1" s="1"/>
  <c r="AC828" i="1" a="1"/>
  <c r="AC828" i="1" s="1"/>
  <c r="AD828" i="1" s="1"/>
  <c r="AC827" i="1" a="1"/>
  <c r="AC827" i="1"/>
  <c r="AD827" i="1" s="1"/>
  <c r="AC826" i="1" a="1"/>
  <c r="AC826" i="1"/>
  <c r="AD826" i="1"/>
  <c r="AC825" i="1" a="1"/>
  <c r="AC825" i="1" s="1"/>
  <c r="AD825" i="1" s="1"/>
  <c r="AC824" i="1" a="1"/>
  <c r="AC824" i="1" s="1"/>
  <c r="AD824" i="1" s="1"/>
  <c r="AC823" i="1" a="1"/>
  <c r="AC823" i="1"/>
  <c r="AD823" i="1" s="1"/>
  <c r="AC822" i="1" a="1"/>
  <c r="AC822" i="1"/>
  <c r="AD822" i="1"/>
  <c r="AC821" i="1" a="1"/>
  <c r="AC821" i="1" s="1"/>
  <c r="AD821" i="1" s="1"/>
  <c r="AC820" i="1" a="1"/>
  <c r="AC820" i="1" s="1"/>
  <c r="AD820" i="1" s="1"/>
  <c r="AC819" i="1" a="1"/>
  <c r="AC819" i="1"/>
  <c r="AD819" i="1" s="1"/>
  <c r="AC818" i="1" a="1"/>
  <c r="AC818" i="1"/>
  <c r="AD818" i="1"/>
  <c r="AC817" i="1" a="1"/>
  <c r="AC817" i="1" s="1"/>
  <c r="AD817" i="1" s="1"/>
  <c r="AC816" i="1" a="1"/>
  <c r="AC816" i="1" s="1"/>
  <c r="AD816" i="1" s="1"/>
  <c r="AC815" i="1" a="1"/>
  <c r="AC815" i="1"/>
  <c r="AD815" i="1" s="1"/>
  <c r="AC814" i="1" a="1"/>
  <c r="AC814" i="1"/>
  <c r="AD814" i="1"/>
  <c r="AC813" i="1" a="1"/>
  <c r="AC813" i="1" s="1"/>
  <c r="AD813" i="1" s="1"/>
  <c r="AC812" i="1" a="1"/>
  <c r="AC812" i="1" s="1"/>
  <c r="AD812" i="1" s="1"/>
  <c r="AC811" i="1" a="1"/>
  <c r="AC811" i="1"/>
  <c r="AD811" i="1" s="1"/>
  <c r="AC810" i="1" a="1"/>
  <c r="AC810" i="1"/>
  <c r="AD810" i="1"/>
  <c r="AC809" i="1" a="1"/>
  <c r="AC809" i="1" s="1"/>
  <c r="AD809" i="1" s="1"/>
  <c r="AC808" i="1" a="1"/>
  <c r="AC808" i="1" s="1"/>
  <c r="AD808" i="1" s="1"/>
  <c r="AC807" i="1" a="1"/>
  <c r="AC807" i="1"/>
  <c r="AD807" i="1" s="1"/>
  <c r="AC806" i="1" a="1"/>
  <c r="AC806" i="1"/>
  <c r="AD806" i="1"/>
  <c r="AC805" i="1" a="1"/>
  <c r="AC805" i="1" s="1"/>
  <c r="AD805" i="1" s="1"/>
  <c r="AC804" i="1" a="1"/>
  <c r="AC804" i="1" s="1"/>
  <c r="AD804" i="1" s="1"/>
  <c r="AC803" i="1" a="1"/>
  <c r="AC803" i="1"/>
  <c r="AD803" i="1" s="1"/>
  <c r="AC802" i="1" a="1"/>
  <c r="AC802" i="1"/>
  <c r="AD802" i="1"/>
  <c r="AC801" i="1" a="1"/>
  <c r="AC801" i="1" s="1"/>
  <c r="AD801" i="1" s="1"/>
  <c r="AC800" i="1" a="1"/>
  <c r="AC800" i="1" s="1"/>
  <c r="AD800" i="1" s="1"/>
  <c r="AC799" i="1" a="1"/>
  <c r="AC799" i="1"/>
  <c r="AD799" i="1" s="1"/>
  <c r="AC798" i="1" a="1"/>
  <c r="AC798" i="1"/>
  <c r="AD798" i="1"/>
  <c r="AC797" i="1" a="1"/>
  <c r="AC797" i="1" s="1"/>
  <c r="AD797" i="1" s="1"/>
  <c r="AC796" i="1" a="1"/>
  <c r="AC796" i="1" s="1"/>
  <c r="AD796" i="1" s="1"/>
  <c r="AC795" i="1" a="1"/>
  <c r="AC795" i="1"/>
  <c r="AD795" i="1" s="1"/>
  <c r="AC794" i="1" a="1"/>
  <c r="AC794" i="1"/>
  <c r="AD794" i="1"/>
  <c r="AC793" i="1" a="1"/>
  <c r="AC793" i="1" s="1"/>
  <c r="AD793" i="1" s="1"/>
  <c r="AC792" i="1" a="1"/>
  <c r="AC792" i="1" s="1"/>
  <c r="AD792" i="1" s="1"/>
  <c r="AC791" i="1" a="1"/>
  <c r="AC791" i="1"/>
  <c r="AD791" i="1" s="1"/>
  <c r="AC790" i="1" a="1"/>
  <c r="AC790" i="1"/>
  <c r="AD790" i="1"/>
  <c r="AC789" i="1" a="1"/>
  <c r="AC789" i="1" s="1"/>
  <c r="AD789" i="1" s="1"/>
  <c r="AC788" i="1" a="1"/>
  <c r="AC788" i="1" s="1"/>
  <c r="AD788" i="1" s="1"/>
  <c r="AC787" i="1" a="1"/>
  <c r="AC787" i="1"/>
  <c r="AD787" i="1" s="1"/>
  <c r="AC786" i="1" a="1"/>
  <c r="AC786" i="1"/>
  <c r="AD786" i="1"/>
  <c r="AC785" i="1" a="1"/>
  <c r="AC785" i="1" s="1"/>
  <c r="AD785" i="1" s="1"/>
  <c r="AC784" i="1" a="1"/>
  <c r="AC784" i="1" s="1"/>
  <c r="AD784" i="1" s="1"/>
  <c r="AC783" i="1" a="1"/>
  <c r="AC783" i="1"/>
  <c r="AD783" i="1" s="1"/>
  <c r="AC782" i="1" a="1"/>
  <c r="AC782" i="1"/>
  <c r="AD782" i="1"/>
  <c r="AC781" i="1" a="1"/>
  <c r="AC781" i="1" s="1"/>
  <c r="AD781" i="1" s="1"/>
  <c r="AC780" i="1" a="1"/>
  <c r="AC780" i="1" s="1"/>
  <c r="AD780" i="1" s="1"/>
  <c r="AC779" i="1" a="1"/>
  <c r="AC779" i="1"/>
  <c r="AD779" i="1" s="1"/>
  <c r="AC778" i="1" a="1"/>
  <c r="AC778" i="1"/>
  <c r="AD778" i="1"/>
  <c r="AC777" i="1" a="1"/>
  <c r="AC777" i="1" s="1"/>
  <c r="AD777" i="1" s="1"/>
  <c r="AC776" i="1" a="1"/>
  <c r="AC776" i="1" s="1"/>
  <c r="AD776" i="1" s="1"/>
  <c r="AC775" i="1" a="1"/>
  <c r="AC775" i="1"/>
  <c r="AD775" i="1" s="1"/>
  <c r="AC774" i="1" a="1"/>
  <c r="AC774" i="1"/>
  <c r="AD774" i="1"/>
  <c r="AC773" i="1" a="1"/>
  <c r="AC773" i="1" s="1"/>
  <c r="AD773" i="1" s="1"/>
  <c r="AC772" i="1" a="1"/>
  <c r="AC772" i="1" s="1"/>
  <c r="AD772" i="1" s="1"/>
  <c r="AC771" i="1" a="1"/>
  <c r="AC771" i="1"/>
  <c r="AD771" i="1" s="1"/>
  <c r="AC770" i="1" a="1"/>
  <c r="AC770" i="1"/>
  <c r="AD770" i="1"/>
  <c r="AC769" i="1" a="1"/>
  <c r="AC769" i="1" s="1"/>
  <c r="AD769" i="1" s="1"/>
  <c r="AC768" i="1" a="1"/>
  <c r="AC768" i="1" s="1"/>
  <c r="AD768" i="1" s="1"/>
  <c r="AC767" i="1" a="1"/>
  <c r="AC767" i="1"/>
  <c r="AD767" i="1" s="1"/>
  <c r="AC766" i="1" a="1"/>
  <c r="AC766" i="1"/>
  <c r="AD766" i="1"/>
  <c r="AC765" i="1" a="1"/>
  <c r="AC765" i="1" s="1"/>
  <c r="AD765" i="1" s="1"/>
  <c r="AC764" i="1" a="1"/>
  <c r="AC764" i="1" s="1"/>
  <c r="AD764" i="1" s="1"/>
  <c r="AC763" i="1" a="1"/>
  <c r="AC763" i="1"/>
  <c r="AD763" i="1" s="1"/>
  <c r="AC762" i="1" a="1"/>
  <c r="AC762" i="1"/>
  <c r="AD762" i="1"/>
  <c r="AC761" i="1" a="1"/>
  <c r="AC761" i="1" s="1"/>
  <c r="AD761" i="1" s="1"/>
  <c r="AC760" i="1" a="1"/>
  <c r="AC760" i="1" s="1"/>
  <c r="AD760" i="1" s="1"/>
  <c r="AC759" i="1" a="1"/>
  <c r="AC759" i="1"/>
  <c r="AD759" i="1" s="1"/>
  <c r="AC758" i="1" a="1"/>
  <c r="AC758" i="1"/>
  <c r="AD758" i="1"/>
  <c r="AC757" i="1" a="1"/>
  <c r="AC757" i="1" s="1"/>
  <c r="AD757" i="1" s="1"/>
  <c r="AC756" i="1" a="1"/>
  <c r="AC756" i="1" s="1"/>
  <c r="AD756" i="1" s="1"/>
  <c r="AC755" i="1" a="1"/>
  <c r="AC755" i="1"/>
  <c r="AD755" i="1" s="1"/>
  <c r="AC754" i="1" a="1"/>
  <c r="AC754" i="1"/>
  <c r="AD754" i="1"/>
  <c r="AC753" i="1" a="1"/>
  <c r="AC753" i="1" s="1"/>
  <c r="AD753" i="1" s="1"/>
  <c r="AC752" i="1" a="1"/>
  <c r="AC752" i="1" s="1"/>
  <c r="AD752" i="1" s="1"/>
  <c r="AC751" i="1" a="1"/>
  <c r="AC751" i="1"/>
  <c r="AD751" i="1" s="1"/>
  <c r="AC750" i="1" a="1"/>
  <c r="AC750" i="1"/>
  <c r="AD750" i="1"/>
  <c r="AC749" i="1" a="1"/>
  <c r="AC749" i="1" s="1"/>
  <c r="AD749" i="1" s="1"/>
  <c r="AC748" i="1" a="1"/>
  <c r="AC748" i="1" s="1"/>
  <c r="AD748" i="1" s="1"/>
  <c r="AC747" i="1" a="1"/>
  <c r="AC747" i="1"/>
  <c r="AD747" i="1" s="1"/>
  <c r="AC746" i="1" a="1"/>
  <c r="AC746" i="1"/>
  <c r="AD746" i="1"/>
  <c r="AC745" i="1" a="1"/>
  <c r="AC745" i="1" s="1"/>
  <c r="AD745" i="1" s="1"/>
  <c r="AC744" i="1" a="1"/>
  <c r="AC744" i="1" s="1"/>
  <c r="AD744" i="1" s="1"/>
  <c r="AC743" i="1" a="1"/>
  <c r="AC743" i="1"/>
  <c r="AD743" i="1" s="1"/>
  <c r="AC742" i="1" a="1"/>
  <c r="AC742" i="1"/>
  <c r="AD742" i="1"/>
  <c r="AC741" i="1" a="1"/>
  <c r="AC741" i="1" s="1"/>
  <c r="AD741" i="1" s="1"/>
  <c r="AC740" i="1" a="1"/>
  <c r="AC740" i="1" s="1"/>
  <c r="AD740" i="1" s="1"/>
  <c r="AC739" i="1" a="1"/>
  <c r="AC739" i="1"/>
  <c r="AD739" i="1" s="1"/>
  <c r="AC738" i="1" a="1"/>
  <c r="AC738" i="1"/>
  <c r="AD738" i="1"/>
  <c r="AC737" i="1" a="1"/>
  <c r="AC737" i="1" s="1"/>
  <c r="AD737" i="1" s="1"/>
  <c r="AC736" i="1" a="1"/>
  <c r="AC736" i="1" s="1"/>
  <c r="AD736" i="1" s="1"/>
  <c r="AC735" i="1" a="1"/>
  <c r="AC735" i="1"/>
  <c r="AD735" i="1" s="1"/>
  <c r="AC734" i="1" a="1"/>
  <c r="AC734" i="1"/>
  <c r="AD734" i="1"/>
  <c r="AC733" i="1" a="1"/>
  <c r="AC733" i="1" s="1"/>
  <c r="AD733" i="1" s="1"/>
  <c r="AC732" i="1" a="1"/>
  <c r="AC732" i="1" s="1"/>
  <c r="AD732" i="1" s="1"/>
  <c r="AC731" i="1" a="1"/>
  <c r="AC731" i="1"/>
  <c r="AD731" i="1" s="1"/>
  <c r="AC730" i="1" a="1"/>
  <c r="AC730" i="1"/>
  <c r="AD730" i="1"/>
  <c r="AC729" i="1" a="1"/>
  <c r="AC729" i="1" s="1"/>
  <c r="AD729" i="1" s="1"/>
  <c r="AC728" i="1" a="1"/>
  <c r="AC728" i="1" s="1"/>
  <c r="AD728" i="1" s="1"/>
  <c r="AC727" i="1" a="1"/>
  <c r="AC727" i="1"/>
  <c r="AD727" i="1" s="1"/>
  <c r="AC726" i="1" a="1"/>
  <c r="AC726" i="1"/>
  <c r="AD726" i="1"/>
  <c r="AC725" i="1" a="1"/>
  <c r="AC725" i="1" s="1"/>
  <c r="AD725" i="1" s="1"/>
  <c r="AC724" i="1" a="1"/>
  <c r="AC724" i="1" s="1"/>
  <c r="AD724" i="1" s="1"/>
  <c r="AC723" i="1" a="1"/>
  <c r="AC723" i="1"/>
  <c r="AD723" i="1" s="1"/>
  <c r="AC722" i="1" a="1"/>
  <c r="AC722" i="1"/>
  <c r="AD722" i="1"/>
  <c r="AC721" i="1" a="1"/>
  <c r="AC721" i="1" s="1"/>
  <c r="AD721" i="1" s="1"/>
  <c r="AC720" i="1" a="1"/>
  <c r="AC720" i="1" s="1"/>
  <c r="AD720" i="1" s="1"/>
  <c r="AC719" i="1" a="1"/>
  <c r="AC719" i="1"/>
  <c r="AD719" i="1" s="1"/>
  <c r="AC718" i="1" a="1"/>
  <c r="AC718" i="1"/>
  <c r="AD718" i="1"/>
  <c r="AC717" i="1" a="1"/>
  <c r="AC717" i="1" s="1"/>
  <c r="AD717" i="1" s="1"/>
  <c r="AC716" i="1" a="1"/>
  <c r="AC716" i="1" s="1"/>
  <c r="AD716" i="1" s="1"/>
  <c r="AC715" i="1" a="1"/>
  <c r="AC715" i="1"/>
  <c r="AD715" i="1" s="1"/>
  <c r="AC714" i="1" a="1"/>
  <c r="AC714" i="1"/>
  <c r="AD714" i="1"/>
  <c r="AC713" i="1" a="1"/>
  <c r="AC713" i="1" s="1"/>
  <c r="AD713" i="1" s="1"/>
  <c r="AC712" i="1" a="1"/>
  <c r="AC712" i="1" s="1"/>
  <c r="AD712" i="1" s="1"/>
  <c r="AC711" i="1" a="1"/>
  <c r="AC711" i="1"/>
  <c r="AD711" i="1" s="1"/>
  <c r="AC710" i="1" a="1"/>
  <c r="AC710" i="1"/>
  <c r="AD710" i="1"/>
  <c r="AC709" i="1" a="1"/>
  <c r="AC709" i="1" s="1"/>
  <c r="AD709" i="1" s="1"/>
  <c r="AC708" i="1" a="1"/>
  <c r="AC708" i="1" s="1"/>
  <c r="AD708" i="1" s="1"/>
  <c r="AC707" i="1" a="1"/>
  <c r="AC707" i="1"/>
  <c r="AD707" i="1" s="1"/>
  <c r="AC706" i="1" a="1"/>
  <c r="AC706" i="1"/>
  <c r="AD706" i="1"/>
  <c r="AC705" i="1" a="1"/>
  <c r="AC705" i="1" s="1"/>
  <c r="AD705" i="1" s="1"/>
  <c r="AC704" i="1" a="1"/>
  <c r="AC704" i="1" s="1"/>
  <c r="AD704" i="1" s="1"/>
  <c r="AC703" i="1" a="1"/>
  <c r="AC703" i="1"/>
  <c r="AD703" i="1" s="1"/>
  <c r="AC702" i="1" a="1"/>
  <c r="AC702" i="1"/>
  <c r="AD702" i="1"/>
  <c r="AC701" i="1" a="1"/>
  <c r="AC701" i="1" s="1"/>
  <c r="AD701" i="1" s="1"/>
  <c r="AC700" i="1" a="1"/>
  <c r="AC700" i="1" s="1"/>
  <c r="AD700" i="1" s="1"/>
  <c r="AC699" i="1" a="1"/>
  <c r="AC699" i="1"/>
  <c r="AD699" i="1" s="1"/>
  <c r="AC698" i="1" a="1"/>
  <c r="AC698" i="1"/>
  <c r="AD698" i="1"/>
  <c r="AC697" i="1" a="1"/>
  <c r="AC697" i="1" s="1"/>
  <c r="AD697" i="1" s="1"/>
  <c r="AC696" i="1" a="1"/>
  <c r="AC696" i="1" s="1"/>
  <c r="AD696" i="1" s="1"/>
  <c r="AC695" i="1" a="1"/>
  <c r="AC695" i="1"/>
  <c r="AD695" i="1" s="1"/>
  <c r="AC694" i="1" a="1"/>
  <c r="AC694" i="1"/>
  <c r="AD694" i="1"/>
  <c r="AC693" i="1" a="1"/>
  <c r="AC693" i="1" s="1"/>
  <c r="AD693" i="1" s="1"/>
  <c r="AC692" i="1" a="1"/>
  <c r="AC692" i="1" s="1"/>
  <c r="AD692" i="1" s="1"/>
  <c r="AC691" i="1" a="1"/>
  <c r="AC691" i="1"/>
  <c r="AD691" i="1" s="1"/>
  <c r="AC690" i="1" a="1"/>
  <c r="AC690" i="1"/>
  <c r="AD690" i="1"/>
  <c r="AC689" i="1" a="1"/>
  <c r="AC689" i="1" s="1"/>
  <c r="AD689" i="1" s="1"/>
  <c r="AC688" i="1" a="1"/>
  <c r="AC688" i="1" s="1"/>
  <c r="AD688" i="1" s="1"/>
  <c r="AC687" i="1" a="1"/>
  <c r="AC687" i="1"/>
  <c r="AD687" i="1" s="1"/>
  <c r="AC686" i="1" a="1"/>
  <c r="AC686" i="1"/>
  <c r="AD686" i="1"/>
  <c r="AC685" i="1" a="1"/>
  <c r="AC685" i="1" s="1"/>
  <c r="AD685" i="1" s="1"/>
  <c r="AC684" i="1" a="1"/>
  <c r="AC684" i="1" s="1"/>
  <c r="AD684" i="1" s="1"/>
  <c r="AC683" i="1" a="1"/>
  <c r="AC683" i="1"/>
  <c r="AD683" i="1" s="1"/>
  <c r="AC682" i="1" a="1"/>
  <c r="AC682" i="1"/>
  <c r="AD682" i="1"/>
  <c r="AC681" i="1" a="1"/>
  <c r="AC681" i="1" s="1"/>
  <c r="AD681" i="1" s="1"/>
  <c r="AC680" i="1" a="1"/>
  <c r="AC680" i="1" s="1"/>
  <c r="AD680" i="1" s="1"/>
  <c r="AC679" i="1" a="1"/>
  <c r="AC679" i="1"/>
  <c r="AD679" i="1" s="1"/>
  <c r="AC678" i="1" a="1"/>
  <c r="AC678" i="1"/>
  <c r="AD678" i="1"/>
  <c r="AC677" i="1" a="1"/>
  <c r="AC677" i="1" s="1"/>
  <c r="AD677" i="1" s="1"/>
  <c r="AC676" i="1" a="1"/>
  <c r="AC676" i="1" s="1"/>
  <c r="AD676" i="1" s="1"/>
  <c r="AC675" i="1" a="1"/>
  <c r="AC675" i="1"/>
  <c r="AD675" i="1" s="1"/>
  <c r="AC674" i="1" a="1"/>
  <c r="AC674" i="1"/>
  <c r="AD674" i="1"/>
  <c r="AC673" i="1" a="1"/>
  <c r="AC673" i="1" s="1"/>
  <c r="AD673" i="1" s="1"/>
  <c r="AC672" i="1" a="1"/>
  <c r="AC672" i="1" s="1"/>
  <c r="AD672" i="1" s="1"/>
  <c r="AC671" i="1" a="1"/>
  <c r="AC671" i="1"/>
  <c r="AD671" i="1" s="1"/>
  <c r="AC670" i="1" a="1"/>
  <c r="AC670" i="1"/>
  <c r="AD670" i="1"/>
  <c r="AC669" i="1" a="1"/>
  <c r="AC669" i="1" s="1"/>
  <c r="AD669" i="1" s="1"/>
  <c r="AC668" i="1" a="1"/>
  <c r="AC668" i="1" s="1"/>
  <c r="AD668" i="1" s="1"/>
  <c r="AC667" i="1" a="1"/>
  <c r="AC667" i="1"/>
  <c r="AD667" i="1" s="1"/>
  <c r="AC666" i="1" a="1"/>
  <c r="AC666" i="1"/>
  <c r="AD666" i="1"/>
  <c r="AC665" i="1" a="1"/>
  <c r="AC665" i="1" s="1"/>
  <c r="AD665" i="1" s="1"/>
  <c r="AC664" i="1" a="1"/>
  <c r="AC664" i="1" s="1"/>
  <c r="AD664" i="1" s="1"/>
  <c r="AC663" i="1" a="1"/>
  <c r="AC663" i="1"/>
  <c r="AD663" i="1" s="1"/>
  <c r="AC662" i="1" a="1"/>
  <c r="AC662" i="1"/>
  <c r="AD662" i="1"/>
  <c r="AC661" i="1" a="1"/>
  <c r="AC661" i="1" s="1"/>
  <c r="AD661" i="1" s="1"/>
  <c r="AC660" i="1" a="1"/>
  <c r="AC660" i="1" s="1"/>
  <c r="AD660" i="1" s="1"/>
  <c r="AC659" i="1" a="1"/>
  <c r="AC659" i="1"/>
  <c r="AD659" i="1" s="1"/>
  <c r="AC658" i="1" a="1"/>
  <c r="AC658" i="1"/>
  <c r="AC657" i="1" a="1"/>
  <c r="AC657" i="1" s="1"/>
  <c r="AD657" i="1" s="1"/>
  <c r="AC656" i="1" a="1"/>
  <c r="AC656" i="1" s="1"/>
  <c r="AD656" i="1" s="1"/>
  <c r="AC655" i="1" a="1"/>
  <c r="AC655" i="1"/>
  <c r="AD655" i="1" s="1"/>
  <c r="AC654" i="1" a="1"/>
  <c r="AC654" i="1"/>
  <c r="AC653" i="1" a="1"/>
  <c r="AC653" i="1" s="1"/>
  <c r="AD653" i="1" s="1"/>
  <c r="AC652" i="1" a="1"/>
  <c r="AC652" i="1" s="1"/>
  <c r="AD652" i="1" s="1"/>
  <c r="AC651" i="1" a="1"/>
  <c r="AC651" i="1"/>
  <c r="AD651" i="1" s="1"/>
  <c r="AC650" i="1" a="1"/>
  <c r="AC650" i="1"/>
  <c r="AC649" i="1" a="1"/>
  <c r="AC649" i="1" s="1"/>
  <c r="AD649" i="1" s="1"/>
  <c r="AC648" i="1" a="1"/>
  <c r="AC648" i="1" s="1"/>
  <c r="AD648" i="1" s="1"/>
  <c r="AC647" i="1" a="1"/>
  <c r="AC647" i="1"/>
  <c r="AD647" i="1" s="1"/>
  <c r="AC646" i="1" a="1"/>
  <c r="AC646" i="1"/>
  <c r="AC645" i="1" a="1"/>
  <c r="AC645" i="1" s="1"/>
  <c r="AD645" i="1" s="1"/>
  <c r="AC644" i="1" a="1"/>
  <c r="AC644" i="1" s="1"/>
  <c r="AD644" i="1" s="1"/>
  <c r="AC643" i="1" a="1"/>
  <c r="AC643" i="1"/>
  <c r="AD643" i="1" s="1"/>
  <c r="AC642" i="1" a="1"/>
  <c r="AC642" i="1"/>
  <c r="AC641" i="1" a="1"/>
  <c r="AC641" i="1" s="1"/>
  <c r="AD641" i="1" s="1"/>
  <c r="AC640" i="1" a="1"/>
  <c r="AC640" i="1" s="1"/>
  <c r="AD640" i="1" s="1"/>
  <c r="AC639" i="1" a="1"/>
  <c r="AC639" i="1"/>
  <c r="AD639" i="1" s="1"/>
  <c r="AC638" i="1" a="1"/>
  <c r="AC638" i="1"/>
  <c r="AC637" i="1" a="1"/>
  <c r="AC637" i="1" s="1"/>
  <c r="AD637" i="1" s="1"/>
  <c r="AC636" i="1" a="1"/>
  <c r="AC636" i="1" s="1"/>
  <c r="AD636" i="1" s="1"/>
  <c r="AC635" i="1" a="1"/>
  <c r="AC635" i="1"/>
  <c r="AD635" i="1" s="1"/>
  <c r="AC634" i="1" a="1"/>
  <c r="AC634" i="1"/>
  <c r="AC633" i="1" a="1"/>
  <c r="AC633" i="1" s="1"/>
  <c r="AD633" i="1" s="1"/>
  <c r="AC632" i="1" a="1"/>
  <c r="AC632" i="1" s="1"/>
  <c r="AD632" i="1" s="1"/>
  <c r="AC631" i="1" a="1"/>
  <c r="AC631" i="1"/>
  <c r="AD631" i="1" s="1"/>
  <c r="AC630" i="1" a="1"/>
  <c r="AC630" i="1"/>
  <c r="AC629" i="1" a="1"/>
  <c r="AC629" i="1" s="1"/>
  <c r="AD629" i="1" s="1"/>
  <c r="AC628" i="1" a="1"/>
  <c r="AC628" i="1" s="1"/>
  <c r="AD628" i="1" s="1"/>
  <c r="AC627" i="1" a="1"/>
  <c r="AC627" i="1"/>
  <c r="AD627" i="1" s="1"/>
  <c r="AC626" i="1" a="1"/>
  <c r="AC626" i="1"/>
  <c r="AC625" i="1" a="1"/>
  <c r="AC625" i="1" s="1"/>
  <c r="AD625" i="1" s="1"/>
  <c r="AC624" i="1" a="1"/>
  <c r="AC624" i="1" s="1"/>
  <c r="AD624" i="1" s="1"/>
  <c r="AC623" i="1" a="1"/>
  <c r="AC623" i="1"/>
  <c r="AD623" i="1" s="1"/>
  <c r="AC622" i="1" a="1"/>
  <c r="AC622" i="1"/>
  <c r="AC621" i="1" a="1"/>
  <c r="AC621" i="1" s="1"/>
  <c r="AD621" i="1" s="1"/>
  <c r="AC620" i="1" a="1"/>
  <c r="AC620" i="1" s="1"/>
  <c r="AD620" i="1" s="1"/>
  <c r="AC619" i="1" a="1"/>
  <c r="AC619" i="1"/>
  <c r="AD619" i="1" s="1"/>
  <c r="AC618" i="1" a="1"/>
  <c r="AC618" i="1"/>
  <c r="AC617" i="1" a="1"/>
  <c r="AC617" i="1" s="1"/>
  <c r="AD617" i="1" s="1"/>
  <c r="AC616" i="1" a="1"/>
  <c r="AC616" i="1" s="1"/>
  <c r="AD616" i="1" s="1"/>
  <c r="AC615" i="1" a="1"/>
  <c r="AC615" i="1"/>
  <c r="AD615" i="1" s="1"/>
  <c r="AC614" i="1" a="1"/>
  <c r="AC614" i="1"/>
  <c r="AC613" i="1" a="1"/>
  <c r="AC613" i="1" s="1"/>
  <c r="AD613" i="1" s="1"/>
  <c r="AC612" i="1" a="1"/>
  <c r="AC612" i="1" s="1"/>
  <c r="AD612" i="1" s="1"/>
  <c r="AC611" i="1" a="1"/>
  <c r="AC611" i="1"/>
  <c r="AD611" i="1" s="1"/>
  <c r="AC610" i="1" a="1"/>
  <c r="AC610" i="1"/>
  <c r="AC609" i="1" a="1"/>
  <c r="AC609" i="1" s="1"/>
  <c r="AD609" i="1" s="1"/>
  <c r="AC608" i="1" a="1"/>
  <c r="AC608" i="1" s="1"/>
  <c r="AD608" i="1" s="1"/>
  <c r="AC607" i="1" a="1"/>
  <c r="AC607" i="1"/>
  <c r="AD607" i="1" s="1"/>
  <c r="AC606" i="1" a="1"/>
  <c r="AC606" i="1"/>
  <c r="AC605" i="1" a="1"/>
  <c r="AC605" i="1" s="1"/>
  <c r="AD605" i="1" s="1"/>
  <c r="AC604" i="1" a="1"/>
  <c r="AC604" i="1" s="1"/>
  <c r="AD604" i="1" s="1"/>
  <c r="AC603" i="1" a="1"/>
  <c r="AC603" i="1"/>
  <c r="AD603" i="1" s="1"/>
  <c r="AC602" i="1" a="1"/>
  <c r="AC602" i="1"/>
  <c r="AC601" i="1" a="1"/>
  <c r="AC601" i="1" s="1"/>
  <c r="AD601" i="1" s="1"/>
  <c r="AC600" i="1" a="1"/>
  <c r="AC600" i="1" s="1"/>
  <c r="AD600" i="1" s="1"/>
  <c r="AC599" i="1" a="1"/>
  <c r="AC599" i="1"/>
  <c r="AD599" i="1" s="1"/>
  <c r="AC598" i="1" a="1"/>
  <c r="AC598" i="1"/>
  <c r="AC597" i="1" a="1"/>
  <c r="AC597" i="1" s="1"/>
  <c r="AD597" i="1" s="1"/>
  <c r="AC596" i="1" a="1"/>
  <c r="AC596" i="1" s="1"/>
  <c r="AD596" i="1" s="1"/>
  <c r="AC595" i="1" a="1"/>
  <c r="AC595" i="1"/>
  <c r="AD595" i="1" s="1"/>
  <c r="AC594" i="1" a="1"/>
  <c r="AC594" i="1"/>
  <c r="AC593" i="1" a="1"/>
  <c r="AC593" i="1" s="1"/>
  <c r="AD593" i="1" s="1"/>
  <c r="AC592" i="1" a="1"/>
  <c r="AC592" i="1" s="1"/>
  <c r="AD592" i="1" s="1"/>
  <c r="AC591" i="1" a="1"/>
  <c r="AC591" i="1"/>
  <c r="AD591" i="1" s="1"/>
  <c r="AC590" i="1" a="1"/>
  <c r="AC590" i="1"/>
  <c r="AC589" i="1" a="1"/>
  <c r="AC589" i="1" s="1"/>
  <c r="AD589" i="1" s="1"/>
  <c r="AC588" i="1" a="1"/>
  <c r="AC588" i="1" s="1"/>
  <c r="AD588" i="1" s="1"/>
  <c r="AC587" i="1" a="1"/>
  <c r="AC587" i="1"/>
  <c r="AD587" i="1" s="1"/>
  <c r="AC586" i="1" a="1"/>
  <c r="AC586" i="1"/>
  <c r="AC585" i="1" a="1"/>
  <c r="AC585" i="1" s="1"/>
  <c r="AD585" i="1" s="1"/>
  <c r="AC584" i="1" a="1"/>
  <c r="AC584" i="1" s="1"/>
  <c r="AD584" i="1" s="1"/>
  <c r="AC583" i="1" a="1"/>
  <c r="AC583" i="1"/>
  <c r="AD583" i="1" s="1"/>
  <c r="AC582" i="1" a="1"/>
  <c r="AC582" i="1"/>
  <c r="AD582" i="1"/>
  <c r="AC581" i="1" a="1"/>
  <c r="AC581" i="1" s="1"/>
  <c r="AD581" i="1" s="1"/>
  <c r="AC580" i="1" a="1"/>
  <c r="AC580" i="1" s="1"/>
  <c r="AD580" i="1" s="1"/>
  <c r="AC579" i="1" a="1"/>
  <c r="AC579" i="1"/>
  <c r="AD579" i="1" s="1"/>
  <c r="AC578" i="1" a="1"/>
  <c r="AC578" i="1"/>
  <c r="AC577" i="1" a="1"/>
  <c r="AC577" i="1" s="1"/>
  <c r="AD577" i="1" s="1"/>
  <c r="AC576" i="1" a="1"/>
  <c r="AC576" i="1" s="1"/>
  <c r="AD576" i="1" s="1"/>
  <c r="AC575" i="1" a="1"/>
  <c r="AC575" i="1"/>
  <c r="AD575" i="1" s="1"/>
  <c r="AC574" i="1" a="1"/>
  <c r="AC574" i="1"/>
  <c r="AD574" i="1"/>
  <c r="AC573" i="1" a="1"/>
  <c r="AC573" i="1" s="1"/>
  <c r="AD573" i="1" s="1"/>
  <c r="AC572" i="1" a="1"/>
  <c r="AC572" i="1" s="1"/>
  <c r="AD572" i="1" s="1"/>
  <c r="AC571" i="1" a="1"/>
  <c r="AC571" i="1"/>
  <c r="AD571" i="1" s="1"/>
  <c r="AC570" i="1" a="1"/>
  <c r="AC570" i="1"/>
  <c r="AC569" i="1" a="1"/>
  <c r="AC569" i="1" s="1"/>
  <c r="AD569" i="1" s="1"/>
  <c r="AC568" i="1" a="1"/>
  <c r="AC568" i="1" s="1"/>
  <c r="AD568" i="1" s="1"/>
  <c r="AC567" i="1" a="1"/>
  <c r="AC567" i="1"/>
  <c r="AD567" i="1" s="1"/>
  <c r="AC566" i="1" a="1"/>
  <c r="AC566" i="1"/>
  <c r="AD566" i="1"/>
  <c r="AC565" i="1" a="1"/>
  <c r="AC565" i="1" s="1"/>
  <c r="AD565" i="1" s="1"/>
  <c r="AC564" i="1" a="1"/>
  <c r="AC564" i="1" s="1"/>
  <c r="AD564" i="1" s="1"/>
  <c r="AC563" i="1" a="1"/>
  <c r="AC563" i="1"/>
  <c r="AD563" i="1" s="1"/>
  <c r="AC562" i="1" a="1"/>
  <c r="AC562" i="1"/>
  <c r="AC561" i="1" a="1"/>
  <c r="AC561" i="1" s="1"/>
  <c r="AD561" i="1" s="1"/>
  <c r="AC560" i="1" a="1"/>
  <c r="AC560" i="1" s="1"/>
  <c r="AD560" i="1" s="1"/>
  <c r="AC559" i="1" a="1"/>
  <c r="AC559" i="1"/>
  <c r="AD559" i="1" s="1"/>
  <c r="AC558" i="1" a="1"/>
  <c r="AC558" i="1"/>
  <c r="AD558" i="1"/>
  <c r="AC557" i="1" a="1"/>
  <c r="AC557" i="1" s="1"/>
  <c r="AD557" i="1" s="1"/>
  <c r="AC556" i="1" a="1"/>
  <c r="AC556" i="1" s="1"/>
  <c r="AD556" i="1" s="1"/>
  <c r="AC555" i="1" a="1"/>
  <c r="AC555" i="1"/>
  <c r="AD555" i="1" s="1"/>
  <c r="AC554" i="1" a="1"/>
  <c r="AC554" i="1"/>
  <c r="AC553" i="1" a="1"/>
  <c r="AC553" i="1" s="1"/>
  <c r="AD553" i="1" s="1"/>
  <c r="AC552" i="1" a="1"/>
  <c r="AC552" i="1" s="1"/>
  <c r="AD552" i="1" s="1"/>
  <c r="AC551" i="1" a="1"/>
  <c r="AC551" i="1"/>
  <c r="AD551" i="1" s="1"/>
  <c r="AC550" i="1" a="1"/>
  <c r="AC550" i="1"/>
  <c r="AD550" i="1"/>
  <c r="AC549" i="1" a="1"/>
  <c r="AC549" i="1" s="1"/>
  <c r="AD549" i="1" s="1"/>
  <c r="AC548" i="1" a="1"/>
  <c r="AC548" i="1" s="1"/>
  <c r="AD548" i="1" s="1"/>
  <c r="AC547" i="1" a="1"/>
  <c r="AC547" i="1"/>
  <c r="AD547" i="1" s="1"/>
  <c r="AC546" i="1" a="1"/>
  <c r="AC546" i="1"/>
  <c r="AC545" i="1" a="1"/>
  <c r="AC545" i="1" s="1"/>
  <c r="AD545" i="1" s="1"/>
  <c r="AC544" i="1" a="1"/>
  <c r="AC544" i="1" s="1"/>
  <c r="AD544" i="1" s="1"/>
  <c r="AC543" i="1" a="1"/>
  <c r="AC543" i="1"/>
  <c r="AD543" i="1" s="1"/>
  <c r="AC542" i="1" a="1"/>
  <c r="AC542" i="1"/>
  <c r="AD542" i="1"/>
  <c r="AC541" i="1" a="1"/>
  <c r="AC541" i="1" s="1"/>
  <c r="AD541" i="1" s="1"/>
  <c r="AC540" i="1" a="1"/>
  <c r="AC540" i="1" s="1"/>
  <c r="AD540" i="1" s="1"/>
  <c r="AC539" i="1" a="1"/>
  <c r="AC539" i="1"/>
  <c r="AD539" i="1" s="1"/>
  <c r="AC538" i="1" a="1"/>
  <c r="AC538" i="1"/>
  <c r="AC537" i="1" a="1"/>
  <c r="AC537" i="1" s="1"/>
  <c r="AD537" i="1" s="1"/>
  <c r="AC536" i="1" a="1"/>
  <c r="AC536" i="1" s="1"/>
  <c r="AD536" i="1" s="1"/>
  <c r="AC535" i="1" a="1"/>
  <c r="AC535" i="1"/>
  <c r="AD535" i="1" s="1"/>
  <c r="AC534" i="1" a="1"/>
  <c r="AC534" i="1"/>
  <c r="AD534" i="1"/>
  <c r="AC533" i="1" a="1"/>
  <c r="AC533" i="1" s="1"/>
  <c r="AD533" i="1" s="1"/>
  <c r="AC532" i="1" a="1"/>
  <c r="AC532" i="1" s="1"/>
  <c r="AD532" i="1" s="1"/>
  <c r="AC531" i="1" a="1"/>
  <c r="AC531" i="1"/>
  <c r="AD531" i="1" s="1"/>
  <c r="AC530" i="1" a="1"/>
  <c r="AC530" i="1"/>
  <c r="AC529" i="1" a="1"/>
  <c r="AC529" i="1" s="1"/>
  <c r="AD529" i="1" s="1"/>
  <c r="AC528" i="1" a="1"/>
  <c r="AC528" i="1" s="1"/>
  <c r="AD528" i="1" s="1"/>
  <c r="AC527" i="1" a="1"/>
  <c r="AC527" i="1"/>
  <c r="AD527" i="1" s="1"/>
  <c r="AC526" i="1" a="1"/>
  <c r="AC526" i="1"/>
  <c r="AD526" i="1"/>
  <c r="AC525" i="1" a="1"/>
  <c r="AC525" i="1" s="1"/>
  <c r="AD525" i="1" s="1"/>
  <c r="AC524" i="1" a="1"/>
  <c r="AC524" i="1" s="1"/>
  <c r="AD524" i="1" s="1"/>
  <c r="AC523" i="1" a="1"/>
  <c r="AC523" i="1"/>
  <c r="AD523" i="1" s="1"/>
  <c r="AC522" i="1" a="1"/>
  <c r="AC522" i="1"/>
  <c r="AC521" i="1" a="1"/>
  <c r="AC521" i="1" s="1"/>
  <c r="AD521" i="1" s="1"/>
  <c r="AC520" i="1" a="1"/>
  <c r="AC520" i="1" s="1"/>
  <c r="AD520" i="1" s="1"/>
  <c r="AC519" i="1" a="1"/>
  <c r="AC519" i="1"/>
  <c r="AD519" i="1" s="1"/>
  <c r="AC518" i="1" a="1"/>
  <c r="AC518" i="1"/>
  <c r="AD518" i="1"/>
  <c r="AC517" i="1" a="1"/>
  <c r="AC517" i="1" s="1"/>
  <c r="AD517" i="1" s="1"/>
  <c r="AC516" i="1" a="1"/>
  <c r="AC516" i="1" s="1"/>
  <c r="AD516" i="1" s="1"/>
  <c r="AC515" i="1" a="1"/>
  <c r="AC515" i="1"/>
  <c r="AD515" i="1" s="1"/>
  <c r="AC514" i="1" a="1"/>
  <c r="AC514" i="1"/>
  <c r="AC513" i="1" a="1"/>
  <c r="AC513" i="1" s="1"/>
  <c r="AD513" i="1" s="1"/>
  <c r="AC512" i="1" a="1"/>
  <c r="AC512" i="1" s="1"/>
  <c r="AD512" i="1" s="1"/>
  <c r="AC511" i="1" a="1"/>
  <c r="AC511" i="1"/>
  <c r="AD511" i="1" s="1"/>
  <c r="AC510" i="1" a="1"/>
  <c r="AC510" i="1"/>
  <c r="AD510" i="1"/>
  <c r="AC509" i="1" a="1"/>
  <c r="AC509" i="1" s="1"/>
  <c r="AD509" i="1" s="1"/>
  <c r="AC508" i="1" a="1"/>
  <c r="AC508" i="1" s="1"/>
  <c r="AD508" i="1" s="1"/>
  <c r="AC507" i="1" a="1"/>
  <c r="AC507" i="1"/>
  <c r="AD507" i="1" s="1"/>
  <c r="AC506" i="1" a="1"/>
  <c r="AC506" i="1"/>
  <c r="AC505" i="1" a="1"/>
  <c r="AC505" i="1" s="1"/>
  <c r="AD505" i="1" s="1"/>
  <c r="AC504" i="1" a="1"/>
  <c r="AC504" i="1" s="1"/>
  <c r="AD504" i="1" s="1"/>
  <c r="AC503" i="1" a="1"/>
  <c r="AC503" i="1"/>
  <c r="AD503" i="1" s="1"/>
  <c r="AC502" i="1" a="1"/>
  <c r="AC502" i="1"/>
  <c r="AD502" i="1"/>
  <c r="AC501" i="1" a="1"/>
  <c r="AC501" i="1" s="1"/>
  <c r="AD501" i="1" s="1"/>
  <c r="AC500" i="1" a="1"/>
  <c r="AC500" i="1" s="1"/>
  <c r="AD500" i="1" s="1"/>
  <c r="AC499" i="1" a="1"/>
  <c r="AC499" i="1"/>
  <c r="AD499" i="1" s="1"/>
  <c r="AC498" i="1" a="1"/>
  <c r="AC498" i="1"/>
  <c r="AC497" i="1" a="1"/>
  <c r="AC497" i="1" s="1"/>
  <c r="AD497" i="1" s="1"/>
  <c r="AC496" i="1" a="1"/>
  <c r="AC496" i="1" s="1"/>
  <c r="AD496" i="1" s="1"/>
  <c r="AC495" i="1" a="1"/>
  <c r="AC495" i="1"/>
  <c r="AD495" i="1" s="1"/>
  <c r="AC494" i="1" a="1"/>
  <c r="AC494" i="1"/>
  <c r="AD494" i="1"/>
  <c r="AC493" i="1" a="1"/>
  <c r="AC493" i="1" s="1"/>
  <c r="AD493" i="1" s="1"/>
  <c r="AC492" i="1" a="1"/>
  <c r="AC492" i="1" s="1"/>
  <c r="AD492" i="1" s="1"/>
  <c r="AC491" i="1" a="1"/>
  <c r="AC491" i="1"/>
  <c r="AD491" i="1" s="1"/>
  <c r="AC490" i="1" a="1"/>
  <c r="AC490" i="1"/>
  <c r="AC489" i="1" a="1"/>
  <c r="AC489" i="1" s="1"/>
  <c r="AD489" i="1" s="1"/>
  <c r="AC488" i="1" a="1"/>
  <c r="AC488" i="1" s="1"/>
  <c r="AD488" i="1" s="1"/>
  <c r="AC487" i="1" a="1"/>
  <c r="AC487" i="1"/>
  <c r="AD487" i="1" s="1"/>
  <c r="AC486" i="1" a="1"/>
  <c r="AC486" i="1"/>
  <c r="AD486" i="1"/>
  <c r="AC485" i="1" a="1"/>
  <c r="AC485" i="1" s="1"/>
  <c r="AD485" i="1" s="1"/>
  <c r="AC484" i="1" a="1"/>
  <c r="AC484" i="1" s="1"/>
  <c r="AD484" i="1" s="1"/>
  <c r="AC483" i="1" a="1"/>
  <c r="AC483" i="1"/>
  <c r="AD483" i="1" s="1"/>
  <c r="AC482" i="1" a="1"/>
  <c r="AC482" i="1"/>
  <c r="AC481" i="1" a="1"/>
  <c r="AC481" i="1" s="1"/>
  <c r="AD481" i="1" s="1"/>
  <c r="AC480" i="1" a="1"/>
  <c r="AC480" i="1" s="1"/>
  <c r="AD480" i="1" s="1"/>
  <c r="AC479" i="1" a="1"/>
  <c r="AC479" i="1"/>
  <c r="AD479" i="1" s="1"/>
  <c r="AC478" i="1" a="1"/>
  <c r="AC478" i="1"/>
  <c r="AD478" i="1"/>
  <c r="AC477" i="1" a="1"/>
  <c r="AC477" i="1" s="1"/>
  <c r="AD477" i="1" s="1"/>
  <c r="AC476" i="1" a="1"/>
  <c r="AC476" i="1" s="1"/>
  <c r="AD476" i="1" s="1"/>
  <c r="AC475" i="1" a="1"/>
  <c r="AC475" i="1"/>
  <c r="AD475" i="1" s="1"/>
  <c r="AC474" i="1" a="1"/>
  <c r="AC474" i="1"/>
  <c r="AC473" i="1" a="1"/>
  <c r="AC473" i="1" s="1"/>
  <c r="AD473" i="1" s="1"/>
  <c r="AC472" i="1" a="1"/>
  <c r="AC472" i="1" s="1"/>
  <c r="AD472" i="1" s="1"/>
  <c r="AC471" i="1" a="1"/>
  <c r="AC471" i="1"/>
  <c r="AD471" i="1" s="1"/>
  <c r="AC470" i="1" a="1"/>
  <c r="AC470" i="1"/>
  <c r="AD470" i="1"/>
  <c r="AC469" i="1" a="1"/>
  <c r="AC469" i="1" s="1"/>
  <c r="AD469" i="1" s="1"/>
  <c r="AC468" i="1" a="1"/>
  <c r="AC468" i="1" s="1"/>
  <c r="AD468" i="1" s="1"/>
  <c r="AC467" i="1" a="1"/>
  <c r="AC467" i="1"/>
  <c r="AD467" i="1" s="1"/>
  <c r="AC466" i="1" a="1"/>
  <c r="AC466" i="1"/>
  <c r="AC465" i="1" a="1"/>
  <c r="AC465" i="1" s="1"/>
  <c r="AD465" i="1" s="1"/>
  <c r="AC464" i="1" a="1"/>
  <c r="AC464" i="1" s="1"/>
  <c r="AD464" i="1" s="1"/>
  <c r="AC463" i="1" a="1"/>
  <c r="AC463" i="1"/>
  <c r="AD463" i="1" s="1"/>
  <c r="AC462" i="1" a="1"/>
  <c r="AC462" i="1"/>
  <c r="AD462" i="1"/>
  <c r="AC461" i="1" a="1"/>
  <c r="AC461" i="1" s="1"/>
  <c r="AD461" i="1" s="1"/>
  <c r="AC460" i="1" a="1"/>
  <c r="AC460" i="1" s="1"/>
  <c r="AD460" i="1" s="1"/>
  <c r="AC459" i="1" a="1"/>
  <c r="AC459" i="1"/>
  <c r="AD459" i="1" s="1"/>
  <c r="AC458" i="1" a="1"/>
  <c r="AC458" i="1"/>
  <c r="AC457" i="1" a="1"/>
  <c r="AC457" i="1" s="1"/>
  <c r="AD457" i="1" s="1"/>
  <c r="AC456" i="1" a="1"/>
  <c r="AC456" i="1" s="1"/>
  <c r="AD456" i="1" s="1"/>
  <c r="AC455" i="1" a="1"/>
  <c r="AC455" i="1"/>
  <c r="AD455" i="1" s="1"/>
  <c r="AC454" i="1" a="1"/>
  <c r="AC454" i="1"/>
  <c r="AD454" i="1"/>
  <c r="AC453" i="1" a="1"/>
  <c r="AC453" i="1" s="1"/>
  <c r="AD453" i="1" s="1"/>
  <c r="AC452" i="1" a="1"/>
  <c r="AC452" i="1" s="1"/>
  <c r="AD452" i="1" s="1"/>
  <c r="AC451" i="1" a="1"/>
  <c r="AC451" i="1"/>
  <c r="AD451" i="1" s="1"/>
  <c r="AC450" i="1" a="1"/>
  <c r="AC450" i="1"/>
  <c r="AC449" i="1" a="1"/>
  <c r="AC449" i="1" s="1"/>
  <c r="AD449" i="1" s="1"/>
  <c r="AC448" i="1" a="1"/>
  <c r="AC448" i="1" s="1"/>
  <c r="AD448" i="1" s="1"/>
  <c r="AC447" i="1" a="1"/>
  <c r="AC447" i="1"/>
  <c r="AD447" i="1" s="1"/>
  <c r="AC446" i="1" a="1"/>
  <c r="AC446" i="1"/>
  <c r="AD446" i="1"/>
  <c r="AC445" i="1" a="1"/>
  <c r="AC445" i="1" s="1"/>
  <c r="AD445" i="1" s="1"/>
  <c r="AC444" i="1" a="1"/>
  <c r="AC444" i="1" s="1"/>
  <c r="AD444" i="1" s="1"/>
  <c r="AC443" i="1" a="1"/>
  <c r="AC443" i="1"/>
  <c r="AD443" i="1" s="1"/>
  <c r="AC442" i="1" a="1"/>
  <c r="AC442" i="1"/>
  <c r="AC441" i="1" a="1"/>
  <c r="AC441" i="1" s="1"/>
  <c r="AD441" i="1" s="1"/>
  <c r="AC440" i="1" a="1"/>
  <c r="AC440" i="1" s="1"/>
  <c r="AD440" i="1" s="1"/>
  <c r="AC439" i="1" a="1"/>
  <c r="AC439" i="1"/>
  <c r="AD439" i="1" s="1"/>
  <c r="AC438" i="1" a="1"/>
  <c r="AC438" i="1"/>
  <c r="AD438" i="1"/>
  <c r="AC437" i="1" a="1"/>
  <c r="AC437" i="1" s="1"/>
  <c r="AD437" i="1" s="1"/>
  <c r="AC436" i="1" a="1"/>
  <c r="AC436" i="1" s="1"/>
  <c r="AD436" i="1" s="1"/>
  <c r="AC435" i="1" a="1"/>
  <c r="AC435" i="1"/>
  <c r="AD435" i="1" s="1"/>
  <c r="AC434" i="1" a="1"/>
  <c r="AC434" i="1"/>
  <c r="AC433" i="1" a="1"/>
  <c r="AC433" i="1" s="1"/>
  <c r="AD433" i="1" s="1"/>
  <c r="AC432" i="1" a="1"/>
  <c r="AC432" i="1" s="1"/>
  <c r="AD432" i="1" s="1"/>
  <c r="AC431" i="1" a="1"/>
  <c r="AC431" i="1"/>
  <c r="AD431" i="1" s="1"/>
  <c r="AC430" i="1" a="1"/>
  <c r="AC430" i="1"/>
  <c r="AD430" i="1"/>
  <c r="AC429" i="1" a="1"/>
  <c r="AC429" i="1" s="1"/>
  <c r="AD429" i="1" s="1"/>
  <c r="AC428" i="1" a="1"/>
  <c r="AC428" i="1" s="1"/>
  <c r="AD428" i="1" s="1"/>
  <c r="AC427" i="1" a="1"/>
  <c r="AC427" i="1"/>
  <c r="AD427" i="1" s="1"/>
  <c r="AC426" i="1" a="1"/>
  <c r="AC426" i="1"/>
  <c r="AC425" i="1" a="1"/>
  <c r="AC425" i="1" s="1"/>
  <c r="AD425" i="1" s="1"/>
  <c r="AC424" i="1" a="1"/>
  <c r="AC424" i="1" s="1"/>
  <c r="AD424" i="1" s="1"/>
  <c r="AC423" i="1" a="1"/>
  <c r="AC423" i="1"/>
  <c r="AD423" i="1" s="1"/>
  <c r="AC422" i="1" a="1"/>
  <c r="AC422" i="1"/>
  <c r="AD422" i="1"/>
  <c r="AC421" i="1" a="1"/>
  <c r="AC421" i="1" s="1"/>
  <c r="AD421" i="1" s="1"/>
  <c r="AC420" i="1" a="1"/>
  <c r="AC420" i="1" s="1"/>
  <c r="AD420" i="1" s="1"/>
  <c r="AC419" i="1" a="1"/>
  <c r="AC419" i="1"/>
  <c r="AD419" i="1" s="1"/>
  <c r="AC418" i="1" a="1"/>
  <c r="AC418" i="1"/>
  <c r="AC417" i="1" a="1"/>
  <c r="AC417" i="1" s="1"/>
  <c r="AD417" i="1" s="1"/>
  <c r="AC416" i="1" a="1"/>
  <c r="AC416" i="1" s="1"/>
  <c r="AD416" i="1" s="1"/>
  <c r="AC415" i="1" a="1"/>
  <c r="AC415" i="1"/>
  <c r="AD415" i="1" s="1"/>
  <c r="AC414" i="1" a="1"/>
  <c r="AC414" i="1"/>
  <c r="AD414" i="1"/>
  <c r="AC413" i="1" a="1"/>
  <c r="AC413" i="1" s="1"/>
  <c r="AD413" i="1" s="1"/>
  <c r="AC412" i="1" a="1"/>
  <c r="AC412" i="1" s="1"/>
  <c r="AD412" i="1" s="1"/>
  <c r="AC411" i="1" a="1"/>
  <c r="AC411" i="1"/>
  <c r="AD411" i="1" s="1"/>
  <c r="AC410" i="1" a="1"/>
  <c r="AC410" i="1"/>
  <c r="AC409" i="1" a="1"/>
  <c r="AC409" i="1" s="1"/>
  <c r="AD409" i="1" s="1"/>
  <c r="AC408" i="1" a="1"/>
  <c r="AC408" i="1" s="1"/>
  <c r="AD408" i="1" s="1"/>
  <c r="AC407" i="1" a="1"/>
  <c r="AC407" i="1"/>
  <c r="AD407" i="1" s="1"/>
  <c r="AC406" i="1" a="1"/>
  <c r="AC406" i="1"/>
  <c r="AD406" i="1"/>
  <c r="AC405" i="1" a="1"/>
  <c r="AC405" i="1" s="1"/>
  <c r="AD405" i="1" s="1"/>
  <c r="AC404" i="1" a="1"/>
  <c r="AC404" i="1" s="1"/>
  <c r="AD404" i="1" s="1"/>
  <c r="AC403" i="1" a="1"/>
  <c r="AC403" i="1"/>
  <c r="AD403" i="1" s="1"/>
  <c r="AC402" i="1" a="1"/>
  <c r="AC402" i="1"/>
  <c r="AC401" i="1" a="1"/>
  <c r="AC401" i="1" s="1"/>
  <c r="AD401" i="1" s="1"/>
  <c r="AC400" i="1" a="1"/>
  <c r="AC400" i="1" s="1"/>
  <c r="AD400" i="1" s="1"/>
  <c r="AC399" i="1" a="1"/>
  <c r="AC399" i="1"/>
  <c r="AD399" i="1" s="1"/>
  <c r="AC398" i="1" a="1"/>
  <c r="AC398" i="1"/>
  <c r="AD398" i="1"/>
  <c r="AC397" i="1" a="1"/>
  <c r="AC397" i="1" s="1"/>
  <c r="AD397" i="1" s="1"/>
  <c r="AC396" i="1" a="1"/>
  <c r="AC396" i="1" s="1"/>
  <c r="AD396" i="1" s="1"/>
  <c r="AC395" i="1" a="1"/>
  <c r="AC395" i="1"/>
  <c r="AD395" i="1" s="1"/>
  <c r="AC394" i="1" a="1"/>
  <c r="AC394" i="1"/>
  <c r="AC393" i="1" a="1"/>
  <c r="AC393" i="1" s="1"/>
  <c r="AD393" i="1" s="1"/>
  <c r="AC392" i="1" a="1"/>
  <c r="AC392" i="1" s="1"/>
  <c r="AD392" i="1" s="1"/>
  <c r="AC391" i="1" a="1"/>
  <c r="AC391" i="1"/>
  <c r="AD391" i="1" s="1"/>
  <c r="AC390" i="1" a="1"/>
  <c r="AC390" i="1"/>
  <c r="AD390" i="1"/>
  <c r="AC389" i="1" a="1"/>
  <c r="AC389" i="1" s="1"/>
  <c r="AD389" i="1" s="1"/>
  <c r="AC388" i="1" a="1"/>
  <c r="AC388" i="1" s="1"/>
  <c r="AD388" i="1" s="1"/>
  <c r="AC387" i="1" a="1"/>
  <c r="AC387" i="1"/>
  <c r="AD387" i="1" s="1"/>
  <c r="AC386" i="1" a="1"/>
  <c r="AC386" i="1"/>
  <c r="AC385" i="1" a="1"/>
  <c r="AC385" i="1" s="1"/>
  <c r="AD385" i="1" s="1"/>
  <c r="AC384" i="1" a="1"/>
  <c r="AC384" i="1" s="1"/>
  <c r="AD384" i="1" s="1"/>
  <c r="AC383" i="1" a="1"/>
  <c r="AC383" i="1"/>
  <c r="AD383" i="1" s="1"/>
  <c r="AC382" i="1" a="1"/>
  <c r="AC382" i="1"/>
  <c r="AD382" i="1"/>
  <c r="AC381" i="1" a="1"/>
  <c r="AC381" i="1" s="1"/>
  <c r="AD381" i="1" s="1"/>
  <c r="AC380" i="1" a="1"/>
  <c r="AC380" i="1" s="1"/>
  <c r="AD380" i="1" s="1"/>
  <c r="AC379" i="1" a="1"/>
  <c r="AC379" i="1"/>
  <c r="AD379" i="1" s="1"/>
  <c r="AC378" i="1" a="1"/>
  <c r="AC378" i="1"/>
  <c r="AC377" i="1" a="1"/>
  <c r="AC377" i="1" s="1"/>
  <c r="AD377" i="1" s="1"/>
  <c r="AC376" i="1" a="1"/>
  <c r="AC376" i="1" s="1"/>
  <c r="AD376" i="1" s="1"/>
  <c r="AC375" i="1" a="1"/>
  <c r="AC375" i="1"/>
  <c r="AD375" i="1" s="1"/>
  <c r="AC374" i="1" a="1"/>
  <c r="AC374" i="1"/>
  <c r="AD374" i="1"/>
  <c r="AC373" i="1" a="1"/>
  <c r="AC373" i="1" s="1"/>
  <c r="AD373" i="1" s="1"/>
  <c r="AC372" i="1" a="1"/>
  <c r="AC372" i="1" s="1"/>
  <c r="AD372" i="1" s="1"/>
  <c r="AC371" i="1" a="1"/>
  <c r="AC371" i="1"/>
  <c r="AD371" i="1" s="1"/>
  <c r="AC370" i="1" a="1"/>
  <c r="AC370" i="1"/>
  <c r="AC369" i="1" a="1"/>
  <c r="AC369" i="1" s="1"/>
  <c r="AD369" i="1" s="1"/>
  <c r="AC368" i="1" a="1"/>
  <c r="AC368" i="1" s="1"/>
  <c r="AD368" i="1" s="1"/>
  <c r="AC367" i="1" a="1"/>
  <c r="AC367" i="1"/>
  <c r="AD367" i="1" s="1"/>
  <c r="AC366" i="1" a="1"/>
  <c r="AC366" i="1"/>
  <c r="AD366" i="1"/>
  <c r="AC365" i="1" a="1"/>
  <c r="AC365" i="1" s="1"/>
  <c r="AD365" i="1" s="1"/>
  <c r="AC364" i="1" a="1"/>
  <c r="AC364" i="1" s="1"/>
  <c r="AD364" i="1" s="1"/>
  <c r="AC363" i="1" a="1"/>
  <c r="AC363" i="1"/>
  <c r="AD363" i="1" s="1"/>
  <c r="AC362" i="1" a="1"/>
  <c r="AC362" i="1"/>
  <c r="AC361" i="1" a="1"/>
  <c r="AC361" i="1" s="1"/>
  <c r="AD361" i="1" s="1"/>
  <c r="AC360" i="1" a="1"/>
  <c r="AC360" i="1" s="1"/>
  <c r="AD360" i="1" s="1"/>
  <c r="AC359" i="1" a="1"/>
  <c r="AC359" i="1"/>
  <c r="AD359" i="1" s="1"/>
  <c r="AC358" i="1" a="1"/>
  <c r="AC358" i="1"/>
  <c r="AD358" i="1"/>
  <c r="AC357" i="1" a="1"/>
  <c r="AC357" i="1" s="1"/>
  <c r="AD357" i="1" s="1"/>
  <c r="AC356" i="1" a="1"/>
  <c r="AC356" i="1" s="1"/>
  <c r="AD356" i="1" s="1"/>
  <c r="AC355" i="1" a="1"/>
  <c r="AC355" i="1"/>
  <c r="AD355" i="1" s="1"/>
  <c r="AC354" i="1" a="1"/>
  <c r="AC354" i="1"/>
  <c r="AC353" i="1" a="1"/>
  <c r="AC353" i="1" s="1"/>
  <c r="AD353" i="1" s="1"/>
  <c r="AC352" i="1" a="1"/>
  <c r="AC352" i="1" s="1"/>
  <c r="AD352" i="1" s="1"/>
  <c r="AC351" i="1" a="1"/>
  <c r="AC351" i="1"/>
  <c r="AD351" i="1" s="1"/>
  <c r="AC350" i="1" a="1"/>
  <c r="AC350" i="1"/>
  <c r="AD350" i="1"/>
  <c r="AC349" i="1" a="1"/>
  <c r="AC349" i="1" s="1"/>
  <c r="AD349" i="1" s="1"/>
  <c r="AC348" i="1" a="1"/>
  <c r="AC348" i="1" s="1"/>
  <c r="AD348" i="1" s="1"/>
  <c r="AC347" i="1" a="1"/>
  <c r="AC347" i="1"/>
  <c r="AD347" i="1" s="1"/>
  <c r="AC346" i="1" a="1"/>
  <c r="AC346" i="1"/>
  <c r="AC345" i="1" a="1"/>
  <c r="AC345" i="1" s="1"/>
  <c r="AD345" i="1" s="1"/>
  <c r="AC344" i="1" a="1"/>
  <c r="AC344" i="1" s="1"/>
  <c r="AD344" i="1" s="1"/>
  <c r="AC343" i="1" a="1"/>
  <c r="AC343" i="1"/>
  <c r="AD343" i="1" s="1"/>
  <c r="AC342" i="1" a="1"/>
  <c r="AC342" i="1"/>
  <c r="AD342" i="1"/>
  <c r="AC341" i="1" a="1"/>
  <c r="AC341" i="1" s="1"/>
  <c r="AD341" i="1" s="1"/>
  <c r="AC340" i="1" a="1"/>
  <c r="AC340" i="1" s="1"/>
  <c r="AD340" i="1" s="1"/>
  <c r="AC339" i="1" a="1"/>
  <c r="AC339" i="1"/>
  <c r="AD339" i="1" s="1"/>
  <c r="AC338" i="1" a="1"/>
  <c r="AC338" i="1"/>
  <c r="AC337" i="1" a="1"/>
  <c r="AC337" i="1" s="1"/>
  <c r="AD337" i="1" s="1"/>
  <c r="AC336" i="1" a="1"/>
  <c r="AC336" i="1" s="1"/>
  <c r="AD336" i="1" s="1"/>
  <c r="AC335" i="1" a="1"/>
  <c r="AC335" i="1"/>
  <c r="AD335" i="1" s="1"/>
  <c r="AC334" i="1" a="1"/>
  <c r="AC334" i="1"/>
  <c r="AD334" i="1"/>
  <c r="AC333" i="1" a="1"/>
  <c r="AC333" i="1" s="1"/>
  <c r="AD333" i="1" s="1"/>
  <c r="AC332" i="1" a="1"/>
  <c r="AC332" i="1" s="1"/>
  <c r="AD332" i="1" s="1"/>
  <c r="AC331" i="1" a="1"/>
  <c r="AC331" i="1"/>
  <c r="AD331" i="1" s="1"/>
  <c r="AC330" i="1" a="1"/>
  <c r="AC330" i="1"/>
  <c r="AC329" i="1" a="1"/>
  <c r="AC329" i="1" s="1"/>
  <c r="AD329" i="1" s="1"/>
  <c r="AC328" i="1" a="1"/>
  <c r="AC328" i="1" s="1"/>
  <c r="AD328" i="1" s="1"/>
  <c r="AC327" i="1" a="1"/>
  <c r="AC327" i="1"/>
  <c r="AD327" i="1" s="1"/>
  <c r="AC326" i="1" a="1"/>
  <c r="AC326" i="1"/>
  <c r="AD326" i="1"/>
  <c r="AC325" i="1" a="1"/>
  <c r="AC325" i="1" s="1"/>
  <c r="AD325" i="1" s="1"/>
  <c r="AC324" i="1" a="1"/>
  <c r="AC324" i="1" s="1"/>
  <c r="AD324" i="1" s="1"/>
  <c r="AC323" i="1" a="1"/>
  <c r="AC323" i="1"/>
  <c r="AD323" i="1" s="1"/>
  <c r="AC322" i="1" a="1"/>
  <c r="AC322" i="1"/>
  <c r="AC321" i="1" a="1"/>
  <c r="AC321" i="1" s="1"/>
  <c r="AD321" i="1" s="1"/>
  <c r="AC320" i="1" a="1"/>
  <c r="AC320" i="1" s="1"/>
  <c r="AD320" i="1" s="1"/>
  <c r="AC319" i="1" a="1"/>
  <c r="AC319" i="1"/>
  <c r="AD319" i="1" s="1"/>
  <c r="AC318" i="1" a="1"/>
  <c r="AC318" i="1"/>
  <c r="AD318" i="1"/>
  <c r="AC317" i="1" a="1"/>
  <c r="AC317" i="1" s="1"/>
  <c r="AD317" i="1" s="1"/>
  <c r="AC316" i="1" a="1"/>
  <c r="AC316" i="1" s="1"/>
  <c r="AD316" i="1" s="1"/>
  <c r="AC315" i="1" a="1"/>
  <c r="AC315" i="1"/>
  <c r="AD315" i="1" s="1"/>
  <c r="AC314" i="1" a="1"/>
  <c r="AC314" i="1"/>
  <c r="AC313" i="1" a="1"/>
  <c r="AC313" i="1" s="1"/>
  <c r="AD313" i="1" s="1"/>
  <c r="AC312" i="1" a="1"/>
  <c r="AC312" i="1" s="1"/>
  <c r="AD312" i="1" s="1"/>
  <c r="AC311" i="1" a="1"/>
  <c r="AC311" i="1"/>
  <c r="AD311" i="1" s="1"/>
  <c r="AC310" i="1" a="1"/>
  <c r="AC310" i="1"/>
  <c r="AD310" i="1"/>
  <c r="AC309" i="1" a="1"/>
  <c r="AC309" i="1" s="1"/>
  <c r="AD309" i="1" s="1"/>
  <c r="AC308" i="1" a="1"/>
  <c r="AC308" i="1" s="1"/>
  <c r="AD308" i="1" s="1"/>
  <c r="AC307" i="1" a="1"/>
  <c r="AC307" i="1"/>
  <c r="AD307" i="1" s="1"/>
  <c r="AC306" i="1" a="1"/>
  <c r="AC306" i="1"/>
  <c r="AD306" i="1"/>
  <c r="AC305" i="1" a="1"/>
  <c r="AC305" i="1" s="1"/>
  <c r="AD305" i="1" s="1"/>
  <c r="AC304" i="1" a="1"/>
  <c r="AC304" i="1" s="1"/>
  <c r="AD304" i="1" s="1"/>
  <c r="AC303" i="1" a="1"/>
  <c r="AC303" i="1"/>
  <c r="AD303" i="1" s="1"/>
  <c r="AC302" i="1" a="1"/>
  <c r="AC302" i="1"/>
  <c r="AD302" i="1"/>
  <c r="AC301" i="1" a="1"/>
  <c r="AC301" i="1" s="1"/>
  <c r="AD301" i="1" s="1"/>
  <c r="AC300" i="1" a="1"/>
  <c r="AC300" i="1" s="1"/>
  <c r="AC299" i="1" a="1"/>
  <c r="AC299" i="1"/>
  <c r="AD299" i="1" s="1"/>
  <c r="AC298" i="1" a="1"/>
  <c r="AC298" i="1"/>
  <c r="AD298" i="1"/>
  <c r="AC297" i="1" a="1"/>
  <c r="AC297" i="1" s="1"/>
  <c r="AD297" i="1" s="1"/>
  <c r="AC296" i="1" a="1"/>
  <c r="AC296" i="1" s="1"/>
  <c r="AD296" i="1" s="1"/>
  <c r="AC295" i="1" a="1"/>
  <c r="AC295" i="1"/>
  <c r="AD295" i="1" s="1"/>
  <c r="AC294" i="1" a="1"/>
  <c r="AC294" i="1"/>
  <c r="AD294" i="1"/>
  <c r="AC293" i="1" a="1"/>
  <c r="AC293" i="1" s="1"/>
  <c r="AD293" i="1" s="1"/>
  <c r="AC292" i="1" a="1"/>
  <c r="AC292" i="1" s="1"/>
  <c r="AD292" i="1" s="1"/>
  <c r="AC291" i="1" a="1"/>
  <c r="AC291" i="1"/>
  <c r="AD291" i="1" s="1"/>
  <c r="AC290" i="1" a="1"/>
  <c r="AC290" i="1"/>
  <c r="AD290" i="1"/>
  <c r="AC289" i="1" a="1"/>
  <c r="AC289" i="1" s="1"/>
  <c r="AD289" i="1" s="1"/>
  <c r="AC288" i="1" a="1"/>
  <c r="AC288" i="1" s="1"/>
  <c r="AD288" i="1" s="1"/>
  <c r="AC287" i="1" a="1"/>
  <c r="AC287" i="1"/>
  <c r="AD287" i="1" s="1"/>
  <c r="AC286" i="1" a="1"/>
  <c r="AC286" i="1"/>
  <c r="AD286" i="1"/>
  <c r="AC285" i="1" a="1"/>
  <c r="AC285" i="1" s="1"/>
  <c r="AD285" i="1" s="1"/>
  <c r="AC284" i="1" a="1"/>
  <c r="AC284" i="1" s="1"/>
  <c r="AD284" i="1" s="1"/>
  <c r="AC283" i="1" a="1"/>
  <c r="AC283" i="1"/>
  <c r="AD283" i="1" s="1"/>
  <c r="AC282" i="1" a="1"/>
  <c r="AC282" i="1"/>
  <c r="AC281" i="1" a="1"/>
  <c r="AC281" i="1" s="1"/>
  <c r="AD281" i="1" s="1"/>
  <c r="AC280" i="1" a="1"/>
  <c r="AC280" i="1" s="1"/>
  <c r="AC279" i="1" a="1"/>
  <c r="AC279" i="1"/>
  <c r="AD279" i="1" s="1"/>
  <c r="AC274" i="1" a="1"/>
  <c r="AC274" i="1"/>
  <c r="AD274" i="1"/>
  <c r="AC271" i="1" a="1"/>
  <c r="AC271" i="1"/>
  <c r="AD271" i="1" s="1"/>
  <c r="AC266" i="1" a="1"/>
  <c r="AC266" i="1"/>
  <c r="AD266" i="1"/>
  <c r="AC263" i="1" a="1"/>
  <c r="AC263" i="1"/>
  <c r="AD263" i="1" s="1"/>
  <c r="AC258" i="1" a="1"/>
  <c r="AC258" i="1"/>
  <c r="AC255" i="1" a="1"/>
  <c r="AC255" i="1"/>
  <c r="AD255" i="1" s="1"/>
  <c r="AC250" i="1" a="1"/>
  <c r="AC250" i="1"/>
  <c r="AD250" i="1"/>
  <c r="AC247" i="1" a="1"/>
  <c r="AC247" i="1"/>
  <c r="AD247" i="1" s="1"/>
  <c r="AC242" i="1" a="1"/>
  <c r="AC242" i="1"/>
  <c r="AC239" i="1" a="1"/>
  <c r="AC239" i="1"/>
  <c r="AD239" i="1" s="1"/>
  <c r="AC234" i="1" a="1"/>
  <c r="AC234" i="1"/>
  <c r="AD234" i="1"/>
  <c r="AC231" i="1" a="1"/>
  <c r="AC231" i="1"/>
  <c r="AD231" i="1"/>
  <c r="AC226" i="1" a="1"/>
  <c r="AC226" i="1"/>
  <c r="AD226" i="1"/>
  <c r="AC223" i="1" a="1"/>
  <c r="AC223" i="1"/>
  <c r="AD223" i="1" s="1"/>
  <c r="AC218" i="1" a="1"/>
  <c r="AC218" i="1"/>
  <c r="AD218" i="1"/>
  <c r="AC215" i="1" a="1"/>
  <c r="AC215" i="1"/>
  <c r="AD215" i="1"/>
  <c r="AC210" i="1" a="1"/>
  <c r="AC210" i="1"/>
  <c r="AD210" i="1"/>
  <c r="AC207" i="1" a="1"/>
  <c r="AC207" i="1"/>
  <c r="AD207" i="1"/>
  <c r="AC202" i="1" a="1"/>
  <c r="AC202" i="1"/>
  <c r="AD202" i="1"/>
  <c r="AC199" i="1" a="1"/>
  <c r="AC199" i="1"/>
  <c r="AD199" i="1"/>
  <c r="AC194" i="1" a="1"/>
  <c r="AC194" i="1"/>
  <c r="AD194" i="1"/>
  <c r="AC191" i="1" a="1"/>
  <c r="AC191" i="1"/>
  <c r="AD191" i="1" s="1"/>
  <c r="AC186" i="1" a="1"/>
  <c r="AC186" i="1"/>
  <c r="AC183" i="1" a="1"/>
  <c r="AC183" i="1"/>
  <c r="AD183" i="1"/>
  <c r="AC178" i="1" a="1"/>
  <c r="AC178" i="1"/>
  <c r="AD178" i="1"/>
  <c r="AC175" i="1" a="1"/>
  <c r="AC175" i="1"/>
  <c r="AD175" i="1"/>
  <c r="AC170" i="1" a="1"/>
  <c r="AC170" i="1"/>
  <c r="AD170" i="1"/>
  <c r="AC167" i="1" a="1"/>
  <c r="AC167" i="1"/>
  <c r="AD167" i="1"/>
  <c r="AC162" i="1" a="1"/>
  <c r="AC162" i="1"/>
  <c r="AD162" i="1"/>
  <c r="AC159" i="1" a="1"/>
  <c r="AC159" i="1"/>
  <c r="AD159" i="1" s="1"/>
  <c r="AC154" i="1" a="1"/>
  <c r="AC154" i="1"/>
  <c r="AD154" i="1"/>
  <c r="AC151" i="1" a="1"/>
  <c r="AC151" i="1"/>
  <c r="AD151" i="1"/>
  <c r="AC146" i="1" a="1"/>
  <c r="AC146" i="1"/>
  <c r="AD146" i="1"/>
  <c r="AC143" i="1" a="1"/>
  <c r="AC143" i="1"/>
  <c r="AD143" i="1"/>
  <c r="AC138" i="1" a="1"/>
  <c r="AC138" i="1"/>
  <c r="AD138" i="1"/>
  <c r="AC135" i="1" a="1"/>
  <c r="AC135" i="1"/>
  <c r="AD135" i="1"/>
  <c r="AC130" i="1" a="1"/>
  <c r="AC130" i="1"/>
  <c r="AC127" i="1" a="1"/>
  <c r="AC127" i="1"/>
  <c r="AD127" i="1" s="1"/>
  <c r="AC122" i="1" a="1"/>
  <c r="AC122" i="1"/>
  <c r="AD122" i="1"/>
  <c r="AC119" i="1" a="1"/>
  <c r="AC119" i="1"/>
  <c r="AD119" i="1"/>
  <c r="AC117" i="1" a="1"/>
  <c r="AC117" i="1" s="1"/>
  <c r="AD117" i="1" s="1"/>
  <c r="AC116" i="1" a="1"/>
  <c r="AC116" i="1"/>
  <c r="AD116" i="1" s="1"/>
  <c r="AC115" i="1" a="1"/>
  <c r="AC115" i="1"/>
  <c r="AD115" i="1"/>
  <c r="AC114" i="1" a="1"/>
  <c r="AC114" i="1"/>
  <c r="AD114" i="1"/>
  <c r="AC113" i="1" a="1"/>
  <c r="AC113" i="1" s="1"/>
  <c r="AD113" i="1" s="1"/>
  <c r="AC112" i="1" a="1"/>
  <c r="AC112" i="1" s="1"/>
  <c r="AD112" i="1" s="1"/>
  <c r="AC111" i="1" a="1"/>
  <c r="AC111" i="1"/>
  <c r="AD111" i="1"/>
  <c r="AC110" i="1" a="1"/>
  <c r="AC110" i="1"/>
  <c r="AC109" i="1" a="1"/>
  <c r="AC109" i="1" s="1"/>
  <c r="AD109" i="1" s="1"/>
  <c r="AC108" i="1" a="1"/>
  <c r="AC108" i="1" s="1"/>
  <c r="AD108" i="1" s="1"/>
  <c r="AC107" i="1" a="1"/>
  <c r="AC107" i="1"/>
  <c r="AD107" i="1" s="1"/>
  <c r="AC106" i="1" a="1"/>
  <c r="AC106" i="1"/>
  <c r="AD106" i="1"/>
  <c r="AC105" i="1" a="1"/>
  <c r="AC105" i="1" s="1"/>
  <c r="AD105" i="1" s="1"/>
  <c r="AC104" i="1" a="1"/>
  <c r="AC104" i="1"/>
  <c r="AD104" i="1" s="1"/>
  <c r="AC103" i="1" a="1"/>
  <c r="AC103" i="1"/>
  <c r="AD103" i="1" s="1"/>
  <c r="AC102" i="1" a="1"/>
  <c r="AC102" i="1"/>
  <c r="AD102" i="1"/>
  <c r="AC101" i="1" a="1"/>
  <c r="AC101" i="1" s="1"/>
  <c r="AD101" i="1" s="1"/>
  <c r="AC100" i="1" a="1"/>
  <c r="AC100" i="1"/>
  <c r="AD100" i="1" s="1"/>
  <c r="AC99" i="1" a="1"/>
  <c r="AC99" i="1"/>
  <c r="AD99" i="1"/>
  <c r="AC98" i="1" a="1"/>
  <c r="AC98" i="1"/>
  <c r="AD98" i="1"/>
  <c r="AC97" i="1" a="1"/>
  <c r="AC97" i="1" s="1"/>
  <c r="AD97" i="1" s="1"/>
  <c r="AC96" i="1" a="1"/>
  <c r="AC96" i="1" s="1"/>
  <c r="AD96" i="1" s="1"/>
  <c r="AC95" i="1" a="1"/>
  <c r="AC95" i="1"/>
  <c r="AD95" i="1"/>
  <c r="AC94" i="1" a="1"/>
  <c r="AC94" i="1"/>
  <c r="AD94" i="1"/>
  <c r="AC93" i="1" a="1"/>
  <c r="AC93" i="1" s="1"/>
  <c r="AD93" i="1" s="1"/>
  <c r="AC92" i="1" a="1"/>
  <c r="AC92" i="1" s="1"/>
  <c r="AD92" i="1" s="1"/>
  <c r="AC91" i="1" a="1"/>
  <c r="AC91" i="1"/>
  <c r="AD91" i="1" s="1"/>
  <c r="AC90" i="1" a="1"/>
  <c r="AC90" i="1"/>
  <c r="AD90" i="1"/>
  <c r="AC89" i="1" a="1"/>
  <c r="AC89" i="1" s="1"/>
  <c r="AD89" i="1" s="1"/>
  <c r="AC88" i="1" a="1"/>
  <c r="AC88" i="1"/>
  <c r="AD88" i="1" s="1"/>
  <c r="AC87" i="1" a="1"/>
  <c r="AC87" i="1"/>
  <c r="AD87" i="1" s="1"/>
  <c r="AC86" i="1" a="1"/>
  <c r="AC86" i="1"/>
  <c r="AD86" i="1"/>
  <c r="AC85" i="1" a="1"/>
  <c r="AC85" i="1" s="1"/>
  <c r="AD85" i="1" s="1"/>
  <c r="AC84" i="1" a="1"/>
  <c r="AC84" i="1"/>
  <c r="AD84" i="1" s="1"/>
  <c r="AC83" i="1" a="1"/>
  <c r="AC83" i="1"/>
  <c r="AD83" i="1"/>
  <c r="AC82" i="1" a="1"/>
  <c r="AC82" i="1"/>
  <c r="AD82" i="1"/>
  <c r="AC81" i="1" a="1"/>
  <c r="AC81" i="1" s="1"/>
  <c r="AD81" i="1" s="1"/>
  <c r="AC80" i="1" a="1"/>
  <c r="AC80" i="1" s="1"/>
  <c r="AD80" i="1" s="1"/>
  <c r="AC79" i="1" a="1"/>
  <c r="AC79" i="1"/>
  <c r="AD79" i="1"/>
  <c r="AC78" i="1" a="1"/>
  <c r="AC78" i="1"/>
  <c r="AC77" i="1" a="1"/>
  <c r="AC77" i="1" s="1"/>
  <c r="AD77" i="1" s="1"/>
  <c r="AC76" i="1" a="1"/>
  <c r="AC76" i="1" s="1"/>
  <c r="AD76" i="1" s="1"/>
  <c r="AC75" i="1" a="1"/>
  <c r="AC75" i="1"/>
  <c r="AD75" i="1" s="1"/>
  <c r="AC74" i="1" a="1"/>
  <c r="AC74" i="1"/>
  <c r="AD74" i="1"/>
  <c r="AC73" i="1" a="1"/>
  <c r="AC73" i="1" s="1"/>
  <c r="AD73" i="1" s="1"/>
  <c r="AC72" i="1" a="1"/>
  <c r="AC72" i="1"/>
  <c r="AD72" i="1" s="1"/>
  <c r="AC71" i="1" a="1"/>
  <c r="AC71" i="1"/>
  <c r="AD71" i="1" s="1"/>
  <c r="AC70" i="1" a="1"/>
  <c r="AC70" i="1"/>
  <c r="AD70" i="1"/>
  <c r="AC69" i="1" a="1"/>
  <c r="AC69" i="1" s="1"/>
  <c r="AD69" i="1" s="1"/>
  <c r="AC68" i="1" a="1"/>
  <c r="AC68" i="1"/>
  <c r="AD68" i="1" s="1"/>
  <c r="AC67" i="1" a="1"/>
  <c r="AC67" i="1"/>
  <c r="AD67" i="1"/>
  <c r="AC66" i="1" a="1"/>
  <c r="AC66" i="1"/>
  <c r="AD66" i="1"/>
  <c r="AC65" i="1" a="1"/>
  <c r="AC65" i="1" s="1"/>
  <c r="AD65" i="1" s="1"/>
  <c r="AC64" i="1" a="1"/>
  <c r="AC64" i="1" s="1"/>
  <c r="AD64" i="1" s="1"/>
  <c r="AC63" i="1" a="1"/>
  <c r="AC63" i="1"/>
  <c r="AD63" i="1"/>
  <c r="AC62" i="1" a="1"/>
  <c r="AC62" i="1"/>
  <c r="AD62" i="1"/>
  <c r="AC61" i="1" a="1"/>
  <c r="AC61" i="1" s="1"/>
  <c r="AD61" i="1" s="1"/>
  <c r="AC60" i="1" a="1"/>
  <c r="AC60" i="1" s="1"/>
  <c r="AD60" i="1" s="1"/>
  <c r="AC59" i="1" a="1"/>
  <c r="AC59" i="1"/>
  <c r="AD59" i="1" s="1"/>
  <c r="AC58" i="1" a="1"/>
  <c r="AC58" i="1"/>
  <c r="AD58" i="1"/>
  <c r="AC57" i="1" a="1"/>
  <c r="AC57" i="1" s="1"/>
  <c r="AD57" i="1" s="1"/>
  <c r="AC56" i="1" a="1"/>
  <c r="AC56" i="1"/>
  <c r="AD56" i="1" s="1"/>
  <c r="AC55" i="1" a="1"/>
  <c r="AC55" i="1"/>
  <c r="AD55" i="1" s="1"/>
  <c r="AC54" i="1" a="1"/>
  <c r="AC54" i="1"/>
  <c r="AD54" i="1"/>
  <c r="AC53" i="1" a="1"/>
  <c r="AC53" i="1" s="1"/>
  <c r="AD53" i="1" s="1"/>
  <c r="AC52" i="1" a="1"/>
  <c r="AC52" i="1"/>
  <c r="AD52" i="1" s="1"/>
  <c r="AC51" i="1" a="1"/>
  <c r="AC51" i="1"/>
  <c r="AD51" i="1"/>
  <c r="AC50" i="1" a="1"/>
  <c r="AC50" i="1"/>
  <c r="AD50" i="1"/>
  <c r="AC49" i="1" a="1"/>
  <c r="AC49" i="1" s="1"/>
  <c r="AD49" i="1" s="1"/>
  <c r="AC48" i="1" a="1"/>
  <c r="AC48" i="1" s="1"/>
  <c r="AD48" i="1" s="1"/>
  <c r="AC47" i="1" a="1"/>
  <c r="AC47" i="1"/>
  <c r="AD47" i="1"/>
  <c r="AC46" i="1" a="1"/>
  <c r="AC46" i="1"/>
  <c r="AC45" i="1" a="1"/>
  <c r="AC45" i="1" s="1"/>
  <c r="AD45" i="1" s="1"/>
  <c r="AC44" i="1" a="1"/>
  <c r="AC44" i="1" s="1"/>
  <c r="AD44" i="1" s="1"/>
  <c r="AC43" i="1" a="1"/>
  <c r="AC43" i="1"/>
  <c r="AD43" i="1" s="1"/>
  <c r="AC42" i="1" a="1"/>
  <c r="AC42" i="1"/>
  <c r="AD42" i="1"/>
  <c r="AC41" i="1" a="1"/>
  <c r="AC41" i="1" s="1"/>
  <c r="AD41" i="1" s="1"/>
  <c r="AC40" i="1" a="1"/>
  <c r="AC40" i="1"/>
  <c r="AD40" i="1" s="1"/>
  <c r="AC39" i="1" a="1"/>
  <c r="AC39" i="1"/>
  <c r="AD39" i="1" s="1"/>
  <c r="AC38" i="1" a="1"/>
  <c r="AC38" i="1"/>
  <c r="AD38" i="1"/>
  <c r="AC37" i="1" a="1"/>
  <c r="AC37" i="1" s="1"/>
  <c r="AD37" i="1" s="1"/>
  <c r="AC36" i="1" a="1"/>
  <c r="AC36" i="1"/>
  <c r="AD36" i="1" s="1"/>
  <c r="AC35" i="1" a="1"/>
  <c r="AC35" i="1"/>
  <c r="AD35" i="1"/>
  <c r="AC34" i="1" a="1"/>
  <c r="AC34" i="1"/>
  <c r="AD34" i="1"/>
  <c r="AC33" i="1" a="1"/>
  <c r="AC33" i="1" s="1"/>
  <c r="AD33" i="1" s="1"/>
  <c r="AC32" i="1" a="1"/>
  <c r="AC32" i="1" s="1"/>
  <c r="AD32" i="1" s="1"/>
  <c r="AC31" i="1" a="1"/>
  <c r="AC31" i="1"/>
  <c r="AD31" i="1"/>
  <c r="AC30" i="1" a="1"/>
  <c r="AC30" i="1"/>
  <c r="AD30" i="1"/>
  <c r="AC29" i="1" a="1"/>
  <c r="AC29" i="1" s="1"/>
  <c r="AD29" i="1" s="1"/>
  <c r="AC28" i="1" a="1"/>
  <c r="AC28" i="1" s="1"/>
  <c r="AD28" i="1" s="1"/>
  <c r="AC27" i="1" a="1"/>
  <c r="AC27" i="1"/>
  <c r="AD27" i="1" s="1"/>
  <c r="AC26" i="1" a="1"/>
  <c r="AC26" i="1"/>
  <c r="AD26" i="1"/>
  <c r="AC25" i="1" a="1"/>
  <c r="AC25" i="1" s="1"/>
  <c r="AD25" i="1" s="1"/>
  <c r="AC24" i="1" a="1"/>
  <c r="AC24" i="1"/>
  <c r="AD24" i="1" s="1"/>
  <c r="AC23" i="1" a="1"/>
  <c r="AC23" i="1"/>
  <c r="AD23" i="1" s="1"/>
  <c r="AC22" i="1" a="1"/>
  <c r="AC22" i="1"/>
  <c r="AD22" i="1"/>
  <c r="AC21" i="1" a="1"/>
  <c r="AC21" i="1" s="1"/>
  <c r="AD21" i="1" s="1"/>
  <c r="AC20" i="1" a="1"/>
  <c r="AC20" i="1"/>
  <c r="AD20" i="1" s="1"/>
  <c r="AC19" i="1" a="1"/>
  <c r="AC19" i="1"/>
  <c r="AD19" i="1"/>
  <c r="AC18" i="1" a="1"/>
  <c r="AC18" i="1"/>
  <c r="AD18" i="1"/>
  <c r="AC17" i="1" a="1"/>
  <c r="AC17" i="1" s="1"/>
  <c r="AD17" i="1" s="1"/>
  <c r="AC16" i="1" a="1"/>
  <c r="AC16" i="1" s="1"/>
  <c r="AD16" i="1" s="1"/>
  <c r="AC15" i="1" a="1"/>
  <c r="AC15" i="1"/>
  <c r="AD15" i="1"/>
  <c r="AC14" i="1" a="1"/>
  <c r="AC14" i="1"/>
  <c r="AC13" i="1" a="1"/>
  <c r="AC13" i="1" s="1"/>
  <c r="AD13" i="1" s="1"/>
  <c r="AC12" i="1" a="1"/>
  <c r="AC12" i="1" s="1"/>
  <c r="AD12" i="1" s="1"/>
  <c r="AC11" i="1" a="1"/>
  <c r="AC11" i="1"/>
  <c r="AD11" i="1" s="1"/>
  <c r="AC10" i="1" a="1"/>
  <c r="AC10" i="1"/>
  <c r="AD10" i="1"/>
  <c r="AC9" i="1" a="1"/>
  <c r="AC9" i="1" s="1"/>
  <c r="AD9" i="1" s="1"/>
  <c r="AC8" i="1" a="1"/>
  <c r="AC8" i="1"/>
  <c r="AD8" i="1" s="1"/>
  <c r="AC7" i="1" a="1"/>
  <c r="AC7" i="1"/>
  <c r="AD7" i="1" s="1"/>
  <c r="AC6" i="1" a="1"/>
  <c r="AC6" i="1"/>
  <c r="AD6" i="1"/>
  <c r="AC5" i="1" a="1"/>
  <c r="AC5" i="1" s="1"/>
  <c r="AD5" i="1" s="1"/>
  <c r="AC4" i="1" a="1"/>
  <c r="AC4" i="1"/>
  <c r="AD4" i="1" s="1"/>
  <c r="AC3" i="1" a="1"/>
  <c r="AC3" i="1"/>
  <c r="AD3" i="1"/>
  <c r="AE1595" i="1" a="1"/>
  <c r="AE1595" i="1" s="1"/>
  <c r="AE1594" i="1" a="1"/>
  <c r="AE1594" i="1"/>
  <c r="AE1593" i="1" a="1"/>
  <c r="AE1593" i="1" s="1"/>
  <c r="AE1592" i="1" a="1"/>
  <c r="AE1592" i="1"/>
  <c r="AE1590" i="1" a="1"/>
  <c r="AE1590" i="1"/>
  <c r="AE1589" i="1" a="1"/>
  <c r="AE1589" i="1" s="1"/>
  <c r="AE1587" i="1" a="1"/>
  <c r="AE1587" i="1"/>
  <c r="AE1586" i="1" a="1"/>
  <c r="AE1586" i="1"/>
  <c r="AE1585" i="1" a="1"/>
  <c r="AE1585" i="1" s="1"/>
  <c r="AE1584" i="1" a="1"/>
  <c r="AE1584" i="1"/>
  <c r="AE1582" i="1" a="1"/>
  <c r="AE1582" i="1"/>
  <c r="AE1581" i="1" a="1"/>
  <c r="AE1581" i="1" s="1"/>
  <c r="AE1579" i="1" a="1"/>
  <c r="AE1579" i="1" s="1"/>
  <c r="AE1578" i="1" a="1"/>
  <c r="AE1578" i="1"/>
  <c r="AE1577" i="1" a="1"/>
  <c r="AE1577" i="1" s="1"/>
  <c r="AE1576" i="1" a="1"/>
  <c r="AE1576" i="1"/>
  <c r="AE1574" i="1" a="1"/>
  <c r="AE1574" i="1"/>
  <c r="AE1573" i="1" a="1"/>
  <c r="AE1573" i="1" s="1"/>
  <c r="AE1571" i="1" a="1"/>
  <c r="AE1571" i="1" s="1"/>
  <c r="AE1570" i="1" a="1"/>
  <c r="AE1570" i="1"/>
  <c r="AE1569" i="1" a="1"/>
  <c r="AE1569" i="1" s="1"/>
  <c r="AE1568" i="1" a="1"/>
  <c r="AE1568" i="1"/>
  <c r="AE1566" i="1" a="1"/>
  <c r="AE1566" i="1"/>
  <c r="AE1565" i="1" a="1"/>
  <c r="AE1565" i="1" s="1"/>
  <c r="AE1563" i="1" a="1"/>
  <c r="AE1563" i="1" s="1"/>
  <c r="AE1562" i="1" a="1"/>
  <c r="AE1562" i="1"/>
  <c r="AE1561" i="1" a="1"/>
  <c r="AE1561" i="1" s="1"/>
  <c r="AE1560" i="1" a="1"/>
  <c r="AE1560" i="1"/>
  <c r="AE1558" i="1" a="1"/>
  <c r="AE1558" i="1"/>
  <c r="AE1557" i="1" a="1"/>
  <c r="AE1557" i="1" s="1"/>
  <c r="AE1555" i="1" a="1"/>
  <c r="AE1555" i="1" s="1"/>
  <c r="AE1554" i="1" a="1"/>
  <c r="AE1554" i="1"/>
  <c r="AE1553" i="1" a="1"/>
  <c r="AE1553" i="1" s="1"/>
  <c r="AE1552" i="1" a="1"/>
  <c r="AE1552" i="1"/>
  <c r="AE1550" i="1" a="1"/>
  <c r="AE1550" i="1"/>
  <c r="AE1549" i="1" a="1"/>
  <c r="AE1549" i="1" s="1"/>
  <c r="AE1547" i="1" a="1"/>
  <c r="AE1547" i="1" s="1"/>
  <c r="AE1546" i="1" a="1"/>
  <c r="AE1546" i="1"/>
  <c r="AE1545" i="1" a="1"/>
  <c r="AE1545" i="1" s="1"/>
  <c r="AE1544" i="1" a="1"/>
  <c r="AE1544" i="1"/>
  <c r="AE1542" i="1" a="1"/>
  <c r="AE1542" i="1"/>
  <c r="AE1541" i="1" a="1"/>
  <c r="AE1541" i="1" s="1"/>
  <c r="AE1539" i="1" a="1"/>
  <c r="AE1539" i="1" s="1"/>
  <c r="AE1538" i="1" a="1"/>
  <c r="AE1538" i="1"/>
  <c r="AE1537" i="1" a="1"/>
  <c r="AE1537" i="1" s="1"/>
  <c r="AE1536" i="1" a="1"/>
  <c r="AE1536" i="1"/>
  <c r="AE1534" i="1" a="1"/>
  <c r="AE1534" i="1"/>
  <c r="AE1533" i="1" a="1"/>
  <c r="AE1533" i="1" s="1"/>
  <c r="AE1531" i="1" a="1"/>
  <c r="AE1531" i="1" s="1"/>
  <c r="AE1530" i="1" a="1"/>
  <c r="AE1530" i="1"/>
  <c r="AE1529" i="1" a="1"/>
  <c r="AE1529" i="1" s="1"/>
  <c r="AE1528" i="1" a="1"/>
  <c r="AE1528" i="1"/>
  <c r="AE1526" i="1" a="1"/>
  <c r="AE1526" i="1"/>
  <c r="AE1525" i="1" a="1"/>
  <c r="AE1525" i="1" s="1"/>
  <c r="AE1523" i="1" a="1"/>
  <c r="AE1523" i="1" s="1"/>
  <c r="AE1522" i="1" a="1"/>
  <c r="AE1522" i="1"/>
  <c r="AE1521" i="1" a="1"/>
  <c r="AE1521" i="1" s="1"/>
  <c r="AE1520" i="1" a="1"/>
  <c r="AE1520" i="1"/>
  <c r="AE1518" i="1" a="1"/>
  <c r="AE1518" i="1"/>
  <c r="AE1517" i="1" a="1"/>
  <c r="AE1517" i="1" s="1"/>
  <c r="AE1515" i="1" a="1"/>
  <c r="AE1515" i="1" s="1"/>
  <c r="AE1514" i="1" a="1"/>
  <c r="AE1514" i="1"/>
  <c r="AE1513" i="1" a="1"/>
  <c r="AE1513" i="1" s="1"/>
  <c r="AE1512" i="1" a="1"/>
  <c r="AE1512" i="1"/>
  <c r="AE1510" i="1" a="1"/>
  <c r="AE1510" i="1"/>
  <c r="AE1509" i="1" a="1"/>
  <c r="AE1509" i="1" s="1"/>
  <c r="AE1507" i="1" a="1"/>
  <c r="AE1507" i="1" s="1"/>
  <c r="AE1506" i="1" a="1"/>
  <c r="AE1506" i="1"/>
  <c r="AE1505" i="1" a="1"/>
  <c r="AE1505" i="1" s="1"/>
  <c r="AE1504" i="1" a="1"/>
  <c r="AE1504" i="1"/>
  <c r="AE1502" i="1" a="1"/>
  <c r="AE1502" i="1"/>
  <c r="AE1501" i="1" a="1"/>
  <c r="AE1501" i="1" s="1"/>
  <c r="AE1499" i="1" a="1"/>
  <c r="AE1499" i="1" s="1"/>
  <c r="AE1498" i="1" a="1"/>
  <c r="AE1498" i="1"/>
  <c r="AE1497" i="1" a="1"/>
  <c r="AE1497" i="1" s="1"/>
  <c r="AE1496" i="1" a="1"/>
  <c r="AE1496" i="1"/>
  <c r="AE1494" i="1" a="1"/>
  <c r="AE1494" i="1"/>
  <c r="AE1493" i="1" a="1"/>
  <c r="AE1493" i="1" s="1"/>
  <c r="AE1491" i="1" a="1"/>
  <c r="AE1491" i="1" s="1"/>
  <c r="AE1490" i="1" a="1"/>
  <c r="AE1490" i="1"/>
  <c r="AE1489" i="1" a="1"/>
  <c r="AE1489" i="1" s="1"/>
  <c r="AE1488" i="1" a="1"/>
  <c r="AE1488" i="1"/>
  <c r="AE1486" i="1" a="1"/>
  <c r="AE1486" i="1"/>
  <c r="AE1485" i="1" a="1"/>
  <c r="AE1485" i="1" s="1"/>
  <c r="AE1483" i="1" a="1"/>
  <c r="AE1483" i="1" s="1"/>
  <c r="AE1482" i="1" a="1"/>
  <c r="AE1482" i="1"/>
  <c r="AE1481" i="1" a="1"/>
  <c r="AE1481" i="1" s="1"/>
  <c r="AE1480" i="1" a="1"/>
  <c r="AE1480" i="1"/>
  <c r="AE1478" i="1" a="1"/>
  <c r="AE1478" i="1"/>
  <c r="AE1477" i="1" a="1"/>
  <c r="AE1477" i="1" s="1"/>
  <c r="AE1475" i="1" a="1"/>
  <c r="AE1475" i="1" s="1"/>
  <c r="AE1474" i="1" a="1"/>
  <c r="AE1474" i="1"/>
  <c r="AE1473" i="1" a="1"/>
  <c r="AE1473" i="1" s="1"/>
  <c r="AE1472" i="1" a="1"/>
  <c r="AE1472" i="1"/>
  <c r="AE1470" i="1" a="1"/>
  <c r="AE1470" i="1"/>
  <c r="AE1469" i="1" a="1"/>
  <c r="AE1469" i="1" s="1"/>
  <c r="AE1467" i="1" a="1"/>
  <c r="AE1467" i="1" s="1"/>
  <c r="AE1466" i="1" a="1"/>
  <c r="AE1466" i="1"/>
  <c r="AE1465" i="1" a="1"/>
  <c r="AE1465" i="1" s="1"/>
  <c r="AE1464" i="1" a="1"/>
  <c r="AE1464" i="1"/>
  <c r="AE1462" i="1" a="1"/>
  <c r="AE1462" i="1"/>
  <c r="AE1461" i="1" a="1"/>
  <c r="AE1461" i="1" s="1"/>
  <c r="AE1459" i="1" a="1"/>
  <c r="AE1459" i="1" s="1"/>
  <c r="AE1458" i="1" a="1"/>
  <c r="AE1458" i="1"/>
  <c r="AE1457" i="1" a="1"/>
  <c r="AE1457" i="1" s="1"/>
  <c r="AE1456" i="1" a="1"/>
  <c r="AE1456" i="1"/>
  <c r="AE1454" i="1" a="1"/>
  <c r="AE1454" i="1"/>
  <c r="AE1453" i="1" a="1"/>
  <c r="AE1453" i="1" s="1"/>
  <c r="AE1451" i="1" a="1"/>
  <c r="AE1451" i="1" s="1"/>
  <c r="AE1450" i="1" a="1"/>
  <c r="AE1450" i="1"/>
  <c r="AE1449" i="1" a="1"/>
  <c r="AE1449" i="1" s="1"/>
  <c r="AE1448" i="1" a="1"/>
  <c r="AE1448" i="1"/>
  <c r="AE1446" i="1" a="1"/>
  <c r="AE1446" i="1"/>
  <c r="AE1445" i="1" a="1"/>
  <c r="AE1445" i="1" s="1"/>
  <c r="AE1443" i="1" a="1"/>
  <c r="AE1443" i="1" s="1"/>
  <c r="AE1442" i="1" a="1"/>
  <c r="AE1442" i="1"/>
  <c r="AE1441" i="1" a="1"/>
  <c r="AE1441" i="1" s="1"/>
  <c r="AE1440" i="1" a="1"/>
  <c r="AE1440" i="1"/>
  <c r="AE1438" i="1" a="1"/>
  <c r="AE1438" i="1"/>
  <c r="AE1437" i="1" a="1"/>
  <c r="AE1437" i="1" s="1"/>
  <c r="AE1435" i="1" a="1"/>
  <c r="AE1435" i="1" s="1"/>
  <c r="AE1434" i="1" a="1"/>
  <c r="AE1434" i="1"/>
  <c r="AE1433" i="1" a="1"/>
  <c r="AE1433" i="1" s="1"/>
  <c r="AE1432" i="1" a="1"/>
  <c r="AE1432" i="1"/>
  <c r="AE1430" i="1" a="1"/>
  <c r="AE1430" i="1"/>
  <c r="AE1429" i="1" a="1"/>
  <c r="AE1429" i="1" s="1"/>
  <c r="AE1427" i="1" a="1"/>
  <c r="AE1427" i="1" s="1"/>
  <c r="AE1426" i="1" a="1"/>
  <c r="AE1426" i="1"/>
  <c r="AE1425" i="1" a="1"/>
  <c r="AE1425" i="1" s="1"/>
  <c r="AE1424" i="1" a="1"/>
  <c r="AE1424" i="1"/>
  <c r="AE1422" i="1" a="1"/>
  <c r="AE1422" i="1"/>
  <c r="AE1421" i="1" a="1"/>
  <c r="AE1421" i="1" s="1"/>
  <c r="AE1419" i="1" a="1"/>
  <c r="AE1419" i="1" s="1"/>
  <c r="AE1418" i="1" a="1"/>
  <c r="AE1418" i="1"/>
  <c r="AE1417" i="1" a="1"/>
  <c r="AE1417" i="1" s="1"/>
  <c r="AE1416" i="1" a="1"/>
  <c r="AE1416" i="1" s="1"/>
  <c r="AE1414" i="1" a="1"/>
  <c r="AE1414" i="1" s="1"/>
  <c r="AE1413" i="1" a="1"/>
  <c r="AE1413" i="1" s="1"/>
  <c r="AE1411" i="1" a="1"/>
  <c r="AE1411" i="1" s="1"/>
  <c r="AE1410" i="1" a="1"/>
  <c r="AE1410" i="1" s="1"/>
  <c r="AE1409" i="1" a="1"/>
  <c r="AE1409" i="1"/>
  <c r="AE1408" i="1" a="1"/>
  <c r="AE1408" i="1" s="1"/>
  <c r="AE1406" i="1" a="1"/>
  <c r="AE1406" i="1" s="1"/>
  <c r="AE1405" i="1" a="1"/>
  <c r="AE1405" i="1"/>
  <c r="AE1403" i="1" a="1"/>
  <c r="AE1403" i="1"/>
  <c r="AE1402" i="1" a="1"/>
  <c r="AE1402" i="1" s="1"/>
  <c r="AE1401" i="1" a="1"/>
  <c r="AE1401" i="1" s="1"/>
  <c r="AE1400" i="1" a="1"/>
  <c r="AE1400" i="1" s="1"/>
  <c r="AE1398" i="1" a="1"/>
  <c r="AE1398" i="1" s="1"/>
  <c r="AE1397" i="1" a="1"/>
  <c r="AE1397" i="1" s="1"/>
  <c r="AE1395" i="1" a="1"/>
  <c r="AE1395" i="1" s="1"/>
  <c r="AE1394" i="1" a="1"/>
  <c r="AE1394" i="1" s="1"/>
  <c r="AE1393" i="1" a="1"/>
  <c r="AE1393" i="1"/>
  <c r="AE1392" i="1" a="1"/>
  <c r="AE1392" i="1" s="1"/>
  <c r="AE1390" i="1" a="1"/>
  <c r="AE1390" i="1" s="1"/>
  <c r="AE1389" i="1" a="1"/>
  <c r="AE1389" i="1"/>
  <c r="AE1387" i="1" a="1"/>
  <c r="AE1387" i="1"/>
  <c r="AE1386" i="1" a="1"/>
  <c r="AE1386" i="1" s="1"/>
  <c r="AE1385" i="1" a="1"/>
  <c r="AE1385" i="1" s="1"/>
  <c r="AE1384" i="1" a="1"/>
  <c r="AE1384" i="1" s="1"/>
  <c r="AE1382" i="1" a="1"/>
  <c r="AE1382" i="1" s="1"/>
  <c r="AE1381" i="1" a="1"/>
  <c r="AE1381" i="1" s="1"/>
  <c r="AE1379" i="1" a="1"/>
  <c r="AE1379" i="1" s="1"/>
  <c r="AE1378" i="1" a="1"/>
  <c r="AE1378" i="1" s="1"/>
  <c r="AE1377" i="1" a="1"/>
  <c r="AE1377" i="1"/>
  <c r="AE1376" i="1" a="1"/>
  <c r="AE1376" i="1" s="1"/>
  <c r="AE1374" i="1" a="1"/>
  <c r="AE1374" i="1" s="1"/>
  <c r="AE1373" i="1" a="1"/>
  <c r="AE1373" i="1"/>
  <c r="AE1371" i="1" a="1"/>
  <c r="AE1371" i="1"/>
  <c r="AE1370" i="1" a="1"/>
  <c r="AE1370" i="1" s="1"/>
  <c r="AE1369" i="1" a="1"/>
  <c r="AE1369" i="1" s="1"/>
  <c r="AE1368" i="1" a="1"/>
  <c r="AE1368" i="1" s="1"/>
  <c r="AE1366" i="1" a="1"/>
  <c r="AE1366" i="1" s="1"/>
  <c r="AE1365" i="1" a="1"/>
  <c r="AE1365" i="1" s="1"/>
  <c r="AE1363" i="1" a="1"/>
  <c r="AE1363" i="1" s="1"/>
  <c r="AE1362" i="1" a="1"/>
  <c r="AE1362" i="1" s="1"/>
  <c r="AE1361" i="1" a="1"/>
  <c r="AE1361" i="1"/>
  <c r="AE1360" i="1" a="1"/>
  <c r="AE1360" i="1" s="1"/>
  <c r="AE1358" i="1" a="1"/>
  <c r="AE1358" i="1" s="1"/>
  <c r="AE1357" i="1" a="1"/>
  <c r="AE1357" i="1"/>
  <c r="AE1355" i="1" a="1"/>
  <c r="AE1355" i="1"/>
  <c r="AE1354" i="1" a="1"/>
  <c r="AE1354" i="1" s="1"/>
  <c r="AE1353" i="1" a="1"/>
  <c r="AE1353" i="1" s="1"/>
  <c r="AE1352" i="1" a="1"/>
  <c r="AE1352" i="1" s="1"/>
  <c r="AE1350" i="1" a="1"/>
  <c r="AE1350" i="1" s="1"/>
  <c r="AE1349" i="1" a="1"/>
  <c r="AE1349" i="1" s="1"/>
  <c r="AE1347" i="1" a="1"/>
  <c r="AE1347" i="1" s="1"/>
  <c r="AE1346" i="1" a="1"/>
  <c r="AE1346" i="1" s="1"/>
  <c r="AE1345" i="1" a="1"/>
  <c r="AE1345" i="1"/>
  <c r="AE1344" i="1" a="1"/>
  <c r="AE1344" i="1" s="1"/>
  <c r="AE1342" i="1" a="1"/>
  <c r="AE1342" i="1" s="1"/>
  <c r="AE1341" i="1" a="1"/>
  <c r="AE1341" i="1"/>
  <c r="AE1339" i="1" a="1"/>
  <c r="AE1339" i="1"/>
  <c r="AE1338" i="1" a="1"/>
  <c r="AE1338" i="1" s="1"/>
  <c r="AE1337" i="1" a="1"/>
  <c r="AE1337" i="1" s="1"/>
  <c r="AE1336" i="1" a="1"/>
  <c r="AE1336" i="1" s="1"/>
  <c r="AE1334" i="1" a="1"/>
  <c r="AE1334" i="1" s="1"/>
  <c r="AE1333" i="1" a="1"/>
  <c r="AE1333" i="1" s="1"/>
  <c r="AE1331" i="1" a="1"/>
  <c r="AE1331" i="1" s="1"/>
  <c r="AE1330" i="1" a="1"/>
  <c r="AE1330" i="1" s="1"/>
  <c r="AE1329" i="1" a="1"/>
  <c r="AE1329" i="1"/>
  <c r="AE1328" i="1" a="1"/>
  <c r="AE1328" i="1" s="1"/>
  <c r="AE1326" i="1" a="1"/>
  <c r="AE1326" i="1" s="1"/>
  <c r="AE1325" i="1" a="1"/>
  <c r="AE1325" i="1"/>
  <c r="AE1323" i="1" a="1"/>
  <c r="AE1323" i="1"/>
  <c r="AE1322" i="1" a="1"/>
  <c r="AE1322" i="1" s="1"/>
  <c r="AE1321" i="1" a="1"/>
  <c r="AE1321" i="1" s="1"/>
  <c r="AE1320" i="1" a="1"/>
  <c r="AE1320" i="1" s="1"/>
  <c r="AE1318" i="1" a="1"/>
  <c r="AE1318" i="1" s="1"/>
  <c r="AE1317" i="1" a="1"/>
  <c r="AE1317" i="1" s="1"/>
  <c r="AE1315" i="1" a="1"/>
  <c r="AE1315" i="1" s="1"/>
  <c r="AE1314" i="1" a="1"/>
  <c r="AE1314" i="1" s="1"/>
  <c r="AE1313" i="1" a="1"/>
  <c r="AE1313" i="1"/>
  <c r="AE1312" i="1" a="1"/>
  <c r="AE1312" i="1" s="1"/>
  <c r="AE1310" i="1" a="1"/>
  <c r="AE1310" i="1" s="1"/>
  <c r="AE1309" i="1" a="1"/>
  <c r="AE1309" i="1"/>
  <c r="AE1307" i="1" a="1"/>
  <c r="AE1307" i="1"/>
  <c r="AE1306" i="1" a="1"/>
  <c r="AE1306" i="1" s="1"/>
  <c r="AE1305" i="1" a="1"/>
  <c r="AE1305" i="1" s="1"/>
  <c r="AE1304" i="1" a="1"/>
  <c r="AE1304" i="1" s="1"/>
  <c r="AE1302" i="1" a="1"/>
  <c r="AE1302" i="1" s="1"/>
  <c r="AE1301" i="1" a="1"/>
  <c r="AE1301" i="1" s="1"/>
  <c r="AE1299" i="1" a="1"/>
  <c r="AE1299" i="1" s="1"/>
  <c r="AE1298" i="1" a="1"/>
  <c r="AE1298" i="1" s="1"/>
  <c r="AE1297" i="1" a="1"/>
  <c r="AE1297" i="1"/>
  <c r="AE1296" i="1" a="1"/>
  <c r="AE1296" i="1" s="1"/>
  <c r="AE1294" i="1" a="1"/>
  <c r="AE1294" i="1" s="1"/>
  <c r="AE1293" i="1" a="1"/>
  <c r="AE1293" i="1"/>
  <c r="AE1291" i="1" a="1"/>
  <c r="AE1291" i="1"/>
  <c r="AE1290" i="1" a="1"/>
  <c r="AE1290" i="1" s="1"/>
  <c r="AE1289" i="1" a="1"/>
  <c r="AE1289" i="1" s="1"/>
  <c r="AE1288" i="1" a="1"/>
  <c r="AE1288" i="1" s="1"/>
  <c r="AE1286" i="1" a="1"/>
  <c r="AE1286" i="1" s="1"/>
  <c r="AE1285" i="1" a="1"/>
  <c r="AE1285" i="1" s="1"/>
  <c r="AE1283" i="1" a="1"/>
  <c r="AE1283" i="1" s="1"/>
  <c r="AE1282" i="1" a="1"/>
  <c r="AE1282" i="1" s="1"/>
  <c r="AE1281" i="1" a="1"/>
  <c r="AE1281" i="1"/>
  <c r="AE1280" i="1" a="1"/>
  <c r="AE1280" i="1" s="1"/>
  <c r="AE1278" i="1" a="1"/>
  <c r="AE1278" i="1" s="1"/>
  <c r="AE1277" i="1" a="1"/>
  <c r="AE1277" i="1"/>
  <c r="AE1275" i="1" a="1"/>
  <c r="AE1275" i="1"/>
  <c r="AE1274" i="1" a="1"/>
  <c r="AE1274" i="1" s="1"/>
  <c r="AE1273" i="1" a="1"/>
  <c r="AE1273" i="1" s="1"/>
  <c r="AE1272" i="1" a="1"/>
  <c r="AE1272" i="1" s="1"/>
  <c r="AE1270" i="1" a="1"/>
  <c r="AE1270" i="1" s="1"/>
  <c r="AE1269" i="1" a="1"/>
  <c r="AE1269" i="1" s="1"/>
  <c r="AE1267" i="1" a="1"/>
  <c r="AE1267" i="1" s="1"/>
  <c r="AE1266" i="1" a="1"/>
  <c r="AE1266" i="1" s="1"/>
  <c r="AE1265" i="1" a="1"/>
  <c r="AE1265" i="1"/>
  <c r="AE1264" i="1" a="1"/>
  <c r="AE1264" i="1" s="1"/>
  <c r="AE1262" i="1" a="1"/>
  <c r="AE1262" i="1" s="1"/>
  <c r="AE1261" i="1" a="1"/>
  <c r="AE1261" i="1"/>
  <c r="AE1259" i="1" a="1"/>
  <c r="AE1259" i="1"/>
  <c r="AE1258" i="1" a="1"/>
  <c r="AE1258" i="1" s="1"/>
  <c r="AE1257" i="1" a="1"/>
  <c r="AE1257" i="1" s="1"/>
  <c r="AE1256" i="1" a="1"/>
  <c r="AE1256" i="1" s="1"/>
  <c r="AE1254" i="1" a="1"/>
  <c r="AE1254" i="1" s="1"/>
  <c r="AE1253" i="1" a="1"/>
  <c r="AE1253" i="1" s="1"/>
  <c r="AE1251" i="1" a="1"/>
  <c r="AE1251" i="1" s="1"/>
  <c r="AE1250" i="1" a="1"/>
  <c r="AE1250" i="1" s="1"/>
  <c r="AE1249" i="1" a="1"/>
  <c r="AE1249" i="1"/>
  <c r="AE1248" i="1" a="1"/>
  <c r="AE1248" i="1" s="1"/>
  <c r="AE1246" i="1" a="1"/>
  <c r="AE1246" i="1" s="1"/>
  <c r="AE1245" i="1" a="1"/>
  <c r="AE1245" i="1"/>
  <c r="AE1243" i="1" a="1"/>
  <c r="AE1243" i="1"/>
  <c r="AE1242" i="1" a="1"/>
  <c r="AE1242" i="1" s="1"/>
  <c r="AE1241" i="1" a="1"/>
  <c r="AE1241" i="1" s="1"/>
  <c r="AE1240" i="1" a="1"/>
  <c r="AE1240" i="1" s="1"/>
  <c r="AE1238" i="1" a="1"/>
  <c r="AE1238" i="1" s="1"/>
  <c r="AE1237" i="1" a="1"/>
  <c r="AE1237" i="1" s="1"/>
  <c r="AE1235" i="1" a="1"/>
  <c r="AE1235" i="1" s="1"/>
  <c r="AE1234" i="1" a="1"/>
  <c r="AE1234" i="1" s="1"/>
  <c r="AE1233" i="1" a="1"/>
  <c r="AE1233" i="1"/>
  <c r="AE1232" i="1" a="1"/>
  <c r="AE1232" i="1" s="1"/>
  <c r="AE1230" i="1" a="1"/>
  <c r="AE1230" i="1" s="1"/>
  <c r="AE1229" i="1" a="1"/>
  <c r="AE1229" i="1"/>
  <c r="AE1227" i="1" a="1"/>
  <c r="AE1227" i="1"/>
  <c r="AE1226" i="1" a="1"/>
  <c r="AE1226" i="1" s="1"/>
  <c r="AE1225" i="1" a="1"/>
  <c r="AE1225" i="1" s="1"/>
  <c r="AE1224" i="1" a="1"/>
  <c r="AE1224" i="1" s="1"/>
  <c r="AE1222" i="1" a="1"/>
  <c r="AE1222" i="1" s="1"/>
  <c r="AE1221" i="1" a="1"/>
  <c r="AE1221" i="1" s="1"/>
  <c r="AE1219" i="1" a="1"/>
  <c r="AE1219" i="1" s="1"/>
  <c r="AE1218" i="1" a="1"/>
  <c r="AE1218" i="1" s="1"/>
  <c r="AE1217" i="1" a="1"/>
  <c r="AE1217" i="1"/>
  <c r="AE1216" i="1" a="1"/>
  <c r="AE1216" i="1" s="1"/>
  <c r="AE1214" i="1" a="1"/>
  <c r="AE1214" i="1" s="1"/>
  <c r="AE1213" i="1" a="1"/>
  <c r="AE1213" i="1"/>
  <c r="AE1211" i="1" a="1"/>
  <c r="AE1211" i="1"/>
  <c r="AE1210" i="1" a="1"/>
  <c r="AE1210" i="1" s="1"/>
  <c r="AE1209" i="1" a="1"/>
  <c r="AE1209" i="1" s="1"/>
  <c r="AE1208" i="1" a="1"/>
  <c r="AE1208" i="1" s="1"/>
  <c r="AE1206" i="1" a="1"/>
  <c r="AE1206" i="1" s="1"/>
  <c r="AE1205" i="1" a="1"/>
  <c r="AE1205" i="1" s="1"/>
  <c r="AE1203" i="1" a="1"/>
  <c r="AE1203" i="1" s="1"/>
  <c r="AE1202" i="1" a="1"/>
  <c r="AE1202" i="1" s="1"/>
  <c r="AE1201" i="1" a="1"/>
  <c r="AE1201" i="1"/>
  <c r="AE1200" i="1" a="1"/>
  <c r="AE1200" i="1" s="1"/>
  <c r="AE1198" i="1" a="1"/>
  <c r="AE1198" i="1" s="1"/>
  <c r="AE1197" i="1" a="1"/>
  <c r="AE1197" i="1"/>
  <c r="AE1195" i="1" a="1"/>
  <c r="AE1195" i="1" s="1"/>
  <c r="AE1194" i="1" a="1"/>
  <c r="AE1194" i="1" s="1"/>
  <c r="AE1193" i="1" a="1"/>
  <c r="AE1193" i="1"/>
  <c r="AE1192" i="1" a="1"/>
  <c r="AE1192" i="1" s="1"/>
  <c r="AE1190" i="1" a="1"/>
  <c r="AE1190" i="1" s="1"/>
  <c r="AE1189" i="1" a="1"/>
  <c r="AE1189" i="1"/>
  <c r="AE1187" i="1" a="1"/>
  <c r="AE1187" i="1" s="1"/>
  <c r="AE1186" i="1" a="1"/>
  <c r="AE1186" i="1" s="1"/>
  <c r="AE1185" i="1" a="1"/>
  <c r="AE1185" i="1"/>
  <c r="AE1184" i="1" a="1"/>
  <c r="AE1184" i="1" s="1"/>
  <c r="AE1182" i="1" a="1"/>
  <c r="AE1182" i="1" s="1"/>
  <c r="AE1181" i="1" a="1"/>
  <c r="AE1181" i="1"/>
  <c r="AE1179" i="1" a="1"/>
  <c r="AE1179" i="1" s="1"/>
  <c r="AE1178" i="1" a="1"/>
  <c r="AE1178" i="1" s="1"/>
  <c r="AE1177" i="1" a="1"/>
  <c r="AE1177" i="1"/>
  <c r="AE1176" i="1" a="1"/>
  <c r="AE1176" i="1" s="1"/>
  <c r="AE1174" i="1" a="1"/>
  <c r="AE1174" i="1" s="1"/>
  <c r="AE1173" i="1" a="1"/>
  <c r="AE1173" i="1"/>
  <c r="AE1171" i="1" a="1"/>
  <c r="AE1171" i="1" s="1"/>
  <c r="AE1170" i="1" a="1"/>
  <c r="AE1170" i="1" s="1"/>
  <c r="AE1169" i="1" a="1"/>
  <c r="AE1169" i="1"/>
  <c r="AE1168" i="1" a="1"/>
  <c r="AE1168" i="1" s="1"/>
  <c r="AE1166" i="1" a="1"/>
  <c r="AE1166" i="1" s="1"/>
  <c r="AE1165" i="1" a="1"/>
  <c r="AE1165" i="1"/>
  <c r="AE1163" i="1" a="1"/>
  <c r="AE1163" i="1" s="1"/>
  <c r="AE1162" i="1" a="1"/>
  <c r="AE1162" i="1" s="1"/>
  <c r="AE1161" i="1" a="1"/>
  <c r="AE1161" i="1"/>
  <c r="AE1160" i="1" a="1"/>
  <c r="AE1160" i="1" s="1"/>
  <c r="AE1158" i="1" a="1"/>
  <c r="AE1158" i="1" s="1"/>
  <c r="AE1157" i="1" a="1"/>
  <c r="AE1157" i="1"/>
  <c r="AE1155" i="1" a="1"/>
  <c r="AE1155" i="1" s="1"/>
  <c r="AE1154" i="1" a="1"/>
  <c r="AE1154" i="1" s="1"/>
  <c r="AE1153" i="1" a="1"/>
  <c r="AE1153" i="1"/>
  <c r="AE1152" i="1" a="1"/>
  <c r="AE1152" i="1" s="1"/>
  <c r="AE1150" i="1" a="1"/>
  <c r="AE1150" i="1" s="1"/>
  <c r="AE1149" i="1" a="1"/>
  <c r="AE1149" i="1"/>
  <c r="AE1147" i="1" a="1"/>
  <c r="AE1147" i="1" s="1"/>
  <c r="AE1146" i="1" a="1"/>
  <c r="AE1146" i="1" s="1"/>
  <c r="AE1145" i="1" a="1"/>
  <c r="AE1145" i="1"/>
  <c r="AE1144" i="1" a="1"/>
  <c r="AE1144" i="1" s="1"/>
  <c r="AE1142" i="1" a="1"/>
  <c r="AE1142" i="1" s="1"/>
  <c r="AE1141" i="1" a="1"/>
  <c r="AE1141" i="1"/>
  <c r="AE1139" i="1" a="1"/>
  <c r="AE1139" i="1" s="1"/>
  <c r="AE1138" i="1" a="1"/>
  <c r="AE1138" i="1" s="1"/>
  <c r="AE1137" i="1" a="1"/>
  <c r="AE1137" i="1"/>
  <c r="AE1136" i="1" a="1"/>
  <c r="AE1136" i="1" s="1"/>
  <c r="AE1134" i="1" a="1"/>
  <c r="AE1134" i="1" s="1"/>
  <c r="AE1133" i="1" a="1"/>
  <c r="AE1133" i="1"/>
  <c r="AE1131" i="1" a="1"/>
  <c r="AE1131" i="1" s="1"/>
  <c r="AE1130" i="1" a="1"/>
  <c r="AE1130" i="1" s="1"/>
  <c r="AE1129" i="1" a="1"/>
  <c r="AE1129" i="1"/>
  <c r="AE1128" i="1" a="1"/>
  <c r="AE1128" i="1" s="1"/>
  <c r="AE1126" i="1" a="1"/>
  <c r="AE1126" i="1" s="1"/>
  <c r="AE1125" i="1" a="1"/>
  <c r="AE1125" i="1"/>
  <c r="AE1123" i="1" a="1"/>
  <c r="AE1123" i="1" s="1"/>
  <c r="AE1122" i="1" a="1"/>
  <c r="AE1122" i="1" s="1"/>
  <c r="AE1121" i="1" a="1"/>
  <c r="AE1121" i="1"/>
  <c r="AE1120" i="1" a="1"/>
  <c r="AE1120" i="1" s="1"/>
  <c r="AE1118" i="1" a="1"/>
  <c r="AE1118" i="1" s="1"/>
  <c r="AE1117" i="1" a="1"/>
  <c r="AE1117" i="1"/>
  <c r="AE1115" i="1" a="1"/>
  <c r="AE1115" i="1" s="1"/>
  <c r="AE1114" i="1" a="1"/>
  <c r="AE1114" i="1" s="1"/>
  <c r="AE1113" i="1" a="1"/>
  <c r="AE1113" i="1"/>
  <c r="AE1112" i="1" a="1"/>
  <c r="AE1112" i="1" s="1"/>
  <c r="AE1110" i="1" a="1"/>
  <c r="AE1110" i="1" s="1"/>
  <c r="AE1109" i="1" a="1"/>
  <c r="AE1109" i="1"/>
  <c r="AE1107" i="1" a="1"/>
  <c r="AE1107" i="1" s="1"/>
  <c r="AE1106" i="1" a="1"/>
  <c r="AE1106" i="1" s="1"/>
  <c r="AE1105" i="1" a="1"/>
  <c r="AE1105" i="1"/>
  <c r="AE1104" i="1" a="1"/>
  <c r="AE1104" i="1" s="1"/>
  <c r="AE1102" i="1" a="1"/>
  <c r="AE1102" i="1" s="1"/>
  <c r="AE1101" i="1" a="1"/>
  <c r="AE1101" i="1"/>
  <c r="AE1099" i="1" a="1"/>
  <c r="AE1099" i="1" s="1"/>
  <c r="AE1098" i="1" a="1"/>
  <c r="AE1098" i="1" s="1"/>
  <c r="AE1097" i="1" a="1"/>
  <c r="AE1097" i="1"/>
  <c r="AE1096" i="1" a="1"/>
  <c r="AE1096" i="1" s="1"/>
  <c r="AE1094" i="1" a="1"/>
  <c r="AE1094" i="1" s="1"/>
  <c r="AE1093" i="1" a="1"/>
  <c r="AE1093" i="1"/>
  <c r="AE1091" i="1" a="1"/>
  <c r="AE1091" i="1" s="1"/>
  <c r="AE1090" i="1" a="1"/>
  <c r="AE1090" i="1" s="1"/>
  <c r="AE1089" i="1" a="1"/>
  <c r="AE1089" i="1"/>
  <c r="AE1088" i="1" a="1"/>
  <c r="AE1088" i="1" s="1"/>
  <c r="AE1086" i="1" a="1"/>
  <c r="AE1086" i="1" s="1"/>
  <c r="AE1085" i="1" a="1"/>
  <c r="AE1085" i="1"/>
  <c r="AE1083" i="1" a="1"/>
  <c r="AE1083" i="1" s="1"/>
  <c r="AE1082" i="1" a="1"/>
  <c r="AE1082" i="1" s="1"/>
  <c r="AE1081" i="1" a="1"/>
  <c r="AE1081" i="1"/>
  <c r="AE1080" i="1" a="1"/>
  <c r="AE1080" i="1" s="1"/>
  <c r="AE1078" i="1" a="1"/>
  <c r="AE1078" i="1" s="1"/>
  <c r="AE1077" i="1" a="1"/>
  <c r="AE1077" i="1"/>
  <c r="AE1075" i="1" a="1"/>
  <c r="AE1075" i="1" s="1"/>
  <c r="AE1074" i="1" a="1"/>
  <c r="AE1074" i="1" s="1"/>
  <c r="AE1073" i="1" a="1"/>
  <c r="AE1073" i="1"/>
  <c r="AE1072" i="1" a="1"/>
  <c r="AE1072" i="1" s="1"/>
  <c r="AE1070" i="1" a="1"/>
  <c r="AE1070" i="1" s="1"/>
  <c r="AE1069" i="1" a="1"/>
  <c r="AE1069" i="1"/>
  <c r="AE1067" i="1" a="1"/>
  <c r="AE1067" i="1" s="1"/>
  <c r="AE1066" i="1" a="1"/>
  <c r="AE1066" i="1" s="1"/>
  <c r="AE1065" i="1" a="1"/>
  <c r="AE1065" i="1"/>
  <c r="AE1064" i="1" a="1"/>
  <c r="AE1064" i="1" s="1"/>
  <c r="AE1062" i="1" a="1"/>
  <c r="AE1062" i="1" s="1"/>
  <c r="AE1061" i="1" a="1"/>
  <c r="AE1061" i="1"/>
  <c r="AE1059" i="1" a="1"/>
  <c r="AE1059" i="1" s="1"/>
  <c r="AE1058" i="1" a="1"/>
  <c r="AE1058" i="1" s="1"/>
  <c r="AE1057" i="1" a="1"/>
  <c r="AE1057" i="1"/>
  <c r="AE1056" i="1" a="1"/>
  <c r="AE1056" i="1" s="1"/>
  <c r="AE1054" i="1" a="1"/>
  <c r="AE1054" i="1" s="1"/>
  <c r="AE1053" i="1" a="1"/>
  <c r="AE1053" i="1"/>
  <c r="AE1051" i="1" a="1"/>
  <c r="AE1051" i="1" s="1"/>
  <c r="AE1050" i="1" a="1"/>
  <c r="AE1050" i="1" s="1"/>
  <c r="AE1049" i="1" a="1"/>
  <c r="AE1049" i="1"/>
  <c r="AE1048" i="1" a="1"/>
  <c r="AE1048" i="1" s="1"/>
  <c r="AE1046" i="1" a="1"/>
  <c r="AE1046" i="1" s="1"/>
  <c r="AE1045" i="1" a="1"/>
  <c r="AE1045" i="1"/>
  <c r="AE1043" i="1" a="1"/>
  <c r="AE1043" i="1" s="1"/>
  <c r="AE1042" i="1" a="1"/>
  <c r="AE1042" i="1" s="1"/>
  <c r="AE1041" i="1" a="1"/>
  <c r="AE1041" i="1"/>
  <c r="AE1040" i="1" a="1"/>
  <c r="AE1040" i="1" s="1"/>
  <c r="AE1038" i="1" a="1"/>
  <c r="AE1038" i="1" s="1"/>
  <c r="AE1037" i="1" a="1"/>
  <c r="AE1037" i="1"/>
  <c r="AE1035" i="1" a="1"/>
  <c r="AE1035" i="1" s="1"/>
  <c r="AE1034" i="1" a="1"/>
  <c r="AE1034" i="1" s="1"/>
  <c r="AE1033" i="1" a="1"/>
  <c r="AE1033" i="1"/>
  <c r="AE1032" i="1" a="1"/>
  <c r="AE1032" i="1" s="1"/>
  <c r="AE1030" i="1" a="1"/>
  <c r="AE1030" i="1" s="1"/>
  <c r="AE1029" i="1" a="1"/>
  <c r="AE1029" i="1"/>
  <c r="AE1027" i="1" a="1"/>
  <c r="AE1027" i="1" s="1"/>
  <c r="AE1026" i="1" a="1"/>
  <c r="AE1026" i="1" s="1"/>
  <c r="AE1025" i="1" a="1"/>
  <c r="AE1025" i="1"/>
  <c r="AE1024" i="1" a="1"/>
  <c r="AE1024" i="1" s="1"/>
  <c r="AE1022" i="1" a="1"/>
  <c r="AE1022" i="1" s="1"/>
  <c r="AE1021" i="1" a="1"/>
  <c r="AE1021" i="1"/>
  <c r="AE1019" i="1" a="1"/>
  <c r="AE1019" i="1" s="1"/>
  <c r="AE1018" i="1" a="1"/>
  <c r="AE1018" i="1" s="1"/>
  <c r="AE1017" i="1" a="1"/>
  <c r="AE1017" i="1"/>
  <c r="AE1016" i="1" a="1"/>
  <c r="AE1016" i="1" s="1"/>
  <c r="AE1014" i="1" a="1"/>
  <c r="AE1014" i="1" s="1"/>
  <c r="AE1013" i="1" a="1"/>
  <c r="AE1013" i="1"/>
  <c r="AE1011" i="1" a="1"/>
  <c r="AE1011" i="1" s="1"/>
  <c r="AE1010" i="1" a="1"/>
  <c r="AE1010" i="1" s="1"/>
  <c r="AE1009" i="1" a="1"/>
  <c r="AE1009" i="1"/>
  <c r="AE1008" i="1" a="1"/>
  <c r="AE1008" i="1" s="1"/>
  <c r="AE1006" i="1" a="1"/>
  <c r="AE1006" i="1" s="1"/>
  <c r="AE1005" i="1" a="1"/>
  <c r="AE1005" i="1"/>
  <c r="AE1003" i="1" a="1"/>
  <c r="AE1003" i="1" s="1"/>
  <c r="AE1002" i="1" a="1"/>
  <c r="AE1002" i="1" s="1"/>
  <c r="AE1001" i="1" a="1"/>
  <c r="AE1001" i="1"/>
  <c r="AE1000" i="1" a="1"/>
  <c r="AE1000" i="1" s="1"/>
  <c r="AE998" i="1" a="1"/>
  <c r="AE998" i="1" s="1"/>
  <c r="AE997" i="1" a="1"/>
  <c r="AE997" i="1"/>
  <c r="AE995" i="1" a="1"/>
  <c r="AE995" i="1" s="1"/>
  <c r="AE994" i="1" a="1"/>
  <c r="AE994" i="1" s="1"/>
  <c r="AE993" i="1" a="1"/>
  <c r="AE993" i="1"/>
  <c r="AE992" i="1" a="1"/>
  <c r="AE992" i="1" s="1"/>
  <c r="AE990" i="1" a="1"/>
  <c r="AE990" i="1" s="1"/>
  <c r="AE989" i="1" a="1"/>
  <c r="AE989" i="1"/>
  <c r="AE987" i="1" a="1"/>
  <c r="AE987" i="1" s="1"/>
  <c r="AE986" i="1" a="1"/>
  <c r="AE986" i="1" s="1"/>
  <c r="AE985" i="1" a="1"/>
  <c r="AE985" i="1"/>
  <c r="AE984" i="1" a="1"/>
  <c r="AE984" i="1" s="1"/>
  <c r="AE982" i="1" a="1"/>
  <c r="AE982" i="1" s="1"/>
  <c r="AE981" i="1" a="1"/>
  <c r="AE981" i="1"/>
  <c r="AE979" i="1" a="1"/>
  <c r="AE979" i="1" s="1"/>
  <c r="AE978" i="1" a="1"/>
  <c r="AE978" i="1" s="1"/>
  <c r="AE977" i="1" a="1"/>
  <c r="AE977" i="1"/>
  <c r="AE976" i="1" a="1"/>
  <c r="AE976" i="1" s="1"/>
  <c r="AE974" i="1" a="1"/>
  <c r="AE974" i="1" s="1"/>
  <c r="AE973" i="1" a="1"/>
  <c r="AE973" i="1"/>
  <c r="AE971" i="1" a="1"/>
  <c r="AE971" i="1" s="1"/>
  <c r="AE970" i="1" a="1"/>
  <c r="AE970" i="1" s="1"/>
  <c r="AE969" i="1" a="1"/>
  <c r="AE969" i="1"/>
  <c r="AE968" i="1" a="1"/>
  <c r="AE968" i="1" s="1"/>
  <c r="AE966" i="1" a="1"/>
  <c r="AE966" i="1" s="1"/>
  <c r="AE965" i="1" a="1"/>
  <c r="AE965" i="1"/>
  <c r="AE963" i="1" a="1"/>
  <c r="AE963" i="1" s="1"/>
  <c r="AE962" i="1" a="1"/>
  <c r="AE962" i="1" s="1"/>
  <c r="AE961" i="1" a="1"/>
  <c r="AE961" i="1"/>
  <c r="AE960" i="1" a="1"/>
  <c r="AE960" i="1" s="1"/>
  <c r="AE958" i="1" a="1"/>
  <c r="AE958" i="1" s="1"/>
  <c r="AE957" i="1" a="1"/>
  <c r="AE957" i="1"/>
  <c r="AE956" i="1" a="1"/>
  <c r="AE956" i="1" s="1"/>
  <c r="AE955" i="1" a="1"/>
  <c r="AE955" i="1" s="1"/>
  <c r="AE954" i="1" a="1"/>
  <c r="AE954" i="1" s="1"/>
  <c r="AE953" i="1" a="1"/>
  <c r="AE953" i="1"/>
  <c r="AE952" i="1" a="1"/>
  <c r="AE952" i="1" s="1"/>
  <c r="AE951" i="1" a="1"/>
  <c r="AE951" i="1" s="1"/>
  <c r="AE950" i="1" a="1"/>
  <c r="AE950" i="1" s="1"/>
  <c r="AE949" i="1" a="1"/>
  <c r="AE949" i="1"/>
  <c r="AE948" i="1" a="1"/>
  <c r="AE948" i="1" s="1"/>
  <c r="AE947" i="1" a="1"/>
  <c r="AE947" i="1" s="1"/>
  <c r="AE946" i="1" a="1"/>
  <c r="AE946" i="1" s="1"/>
  <c r="AE945" i="1" a="1"/>
  <c r="AE945" i="1"/>
  <c r="AE944" i="1" a="1"/>
  <c r="AE944" i="1" s="1"/>
  <c r="AE943" i="1" a="1"/>
  <c r="AE943" i="1" s="1"/>
  <c r="AE942" i="1" a="1"/>
  <c r="AE942" i="1" s="1"/>
  <c r="AE941" i="1" a="1"/>
  <c r="AE941" i="1"/>
  <c r="AE940" i="1" a="1"/>
  <c r="AE940" i="1" s="1"/>
  <c r="AE939" i="1" a="1"/>
  <c r="AE939" i="1" s="1"/>
  <c r="AE938" i="1" a="1"/>
  <c r="AE938" i="1" s="1"/>
  <c r="AE937" i="1" a="1"/>
  <c r="AE937" i="1"/>
  <c r="AE936" i="1" a="1"/>
  <c r="AE936" i="1" s="1"/>
  <c r="AE935" i="1" a="1"/>
  <c r="AE935" i="1" s="1"/>
  <c r="AE934" i="1" a="1"/>
  <c r="AE934" i="1" s="1"/>
  <c r="AE933" i="1" a="1"/>
  <c r="AE933" i="1"/>
  <c r="AE932" i="1" a="1"/>
  <c r="AE932" i="1" s="1"/>
  <c r="AE931" i="1" a="1"/>
  <c r="AE931" i="1" s="1"/>
  <c r="AE930" i="1" a="1"/>
  <c r="AE930" i="1" s="1"/>
  <c r="AE929" i="1" a="1"/>
  <c r="AE929" i="1"/>
  <c r="AE928" i="1" a="1"/>
  <c r="AE928" i="1" s="1"/>
  <c r="AE927" i="1" a="1"/>
  <c r="AE927" i="1" s="1"/>
  <c r="AE926" i="1" a="1"/>
  <c r="AE926" i="1" s="1"/>
  <c r="AE925" i="1" a="1"/>
  <c r="AE925" i="1"/>
  <c r="AE924" i="1" a="1"/>
  <c r="AE924" i="1" s="1"/>
  <c r="AE923" i="1" a="1"/>
  <c r="AE923" i="1" s="1"/>
  <c r="AE922" i="1" a="1"/>
  <c r="AE922" i="1" s="1"/>
  <c r="AE921" i="1" a="1"/>
  <c r="AE921" i="1"/>
  <c r="AE920" i="1" a="1"/>
  <c r="AE920" i="1" s="1"/>
  <c r="AE919" i="1" a="1"/>
  <c r="AE919" i="1" s="1"/>
  <c r="AE918" i="1" a="1"/>
  <c r="AE918" i="1" s="1"/>
  <c r="AE917" i="1" a="1"/>
  <c r="AE917" i="1"/>
  <c r="AE916" i="1" a="1"/>
  <c r="AE916" i="1" s="1"/>
  <c r="AE915" i="1" a="1"/>
  <c r="AE915" i="1" s="1"/>
  <c r="AE914" i="1" a="1"/>
  <c r="AE914" i="1" s="1"/>
  <c r="AE913" i="1" a="1"/>
  <c r="AE913" i="1"/>
  <c r="AE912" i="1" a="1"/>
  <c r="AE912" i="1" s="1"/>
  <c r="AE911" i="1" a="1"/>
  <c r="AE911" i="1" s="1"/>
  <c r="AE910" i="1" a="1"/>
  <c r="AE910" i="1" s="1"/>
  <c r="AE909" i="1" a="1"/>
  <c r="AE909" i="1"/>
  <c r="AE908" i="1" a="1"/>
  <c r="AE908" i="1" s="1"/>
  <c r="AE907" i="1" a="1"/>
  <c r="AE907" i="1" s="1"/>
  <c r="AE906" i="1" a="1"/>
  <c r="AE906" i="1" s="1"/>
  <c r="AE905" i="1" a="1"/>
  <c r="AE905" i="1"/>
  <c r="AE904" i="1" a="1"/>
  <c r="AE904" i="1" s="1"/>
  <c r="AE903" i="1" a="1"/>
  <c r="AE903" i="1" s="1"/>
  <c r="AE902" i="1" a="1"/>
  <c r="AE902" i="1" s="1"/>
  <c r="AE901" i="1" a="1"/>
  <c r="AE901" i="1"/>
  <c r="AE900" i="1" a="1"/>
  <c r="AE900" i="1" s="1"/>
  <c r="AE899" i="1" a="1"/>
  <c r="AE899" i="1" s="1"/>
  <c r="AE898" i="1" a="1"/>
  <c r="AE898" i="1" s="1"/>
  <c r="AE897" i="1" a="1"/>
  <c r="AE897" i="1"/>
  <c r="AE896" i="1" a="1"/>
  <c r="AE896" i="1" s="1"/>
  <c r="AE895" i="1" a="1"/>
  <c r="AE895" i="1" s="1"/>
  <c r="AE894" i="1" a="1"/>
  <c r="AE894" i="1" s="1"/>
  <c r="AE893" i="1" a="1"/>
  <c r="AE893" i="1"/>
  <c r="AE892" i="1" a="1"/>
  <c r="AE892" i="1" s="1"/>
  <c r="AE891" i="1" a="1"/>
  <c r="AE891" i="1" s="1"/>
  <c r="AE890" i="1" a="1"/>
  <c r="AE890" i="1" s="1"/>
  <c r="AE889" i="1" a="1"/>
  <c r="AE889" i="1"/>
  <c r="AE888" i="1" a="1"/>
  <c r="AE888" i="1" s="1"/>
  <c r="AE887" i="1" a="1"/>
  <c r="AE887" i="1" s="1"/>
  <c r="AE886" i="1" a="1"/>
  <c r="AE886" i="1" s="1"/>
  <c r="AE885" i="1" a="1"/>
  <c r="AE885" i="1"/>
  <c r="AE884" i="1" a="1"/>
  <c r="AE884" i="1" s="1"/>
  <c r="AE883" i="1" a="1"/>
  <c r="AE883" i="1" s="1"/>
  <c r="AE882" i="1" a="1"/>
  <c r="AE882" i="1" s="1"/>
  <c r="AE881" i="1" a="1"/>
  <c r="AE881" i="1"/>
  <c r="AE880" i="1" a="1"/>
  <c r="AE880" i="1" s="1"/>
  <c r="AE879" i="1" a="1"/>
  <c r="AE879" i="1" s="1"/>
  <c r="AE878" i="1" a="1"/>
  <c r="AE878" i="1" s="1"/>
  <c r="AE877" i="1" a="1"/>
  <c r="AE877" i="1"/>
  <c r="AE876" i="1" a="1"/>
  <c r="AE876" i="1" s="1"/>
  <c r="AE875" i="1" a="1"/>
  <c r="AE875" i="1" s="1"/>
  <c r="AE874" i="1" a="1"/>
  <c r="AE874" i="1" s="1"/>
  <c r="AE873" i="1" a="1"/>
  <c r="AE873" i="1"/>
  <c r="AE872" i="1" a="1"/>
  <c r="AE872" i="1" s="1"/>
  <c r="AE871" i="1" a="1"/>
  <c r="AE871" i="1" s="1"/>
  <c r="AE870" i="1" a="1"/>
  <c r="AE870" i="1" s="1"/>
  <c r="AE869" i="1" a="1"/>
  <c r="AE869" i="1"/>
  <c r="AE868" i="1" a="1"/>
  <c r="AE868" i="1" s="1"/>
  <c r="AE867" i="1" a="1"/>
  <c r="AE867" i="1" s="1"/>
  <c r="AE866" i="1" a="1"/>
  <c r="AE866" i="1" s="1"/>
  <c r="AE865" i="1" a="1"/>
  <c r="AE865" i="1"/>
  <c r="AE864" i="1" a="1"/>
  <c r="AE864" i="1" s="1"/>
  <c r="AE863" i="1" a="1"/>
  <c r="AE863" i="1" s="1"/>
  <c r="AE862" i="1" a="1"/>
  <c r="AE862" i="1" s="1"/>
  <c r="AE861" i="1" a="1"/>
  <c r="AE861" i="1"/>
  <c r="AE860" i="1" a="1"/>
  <c r="AE860" i="1" s="1"/>
  <c r="AE859" i="1" a="1"/>
  <c r="AE859" i="1" s="1"/>
  <c r="AE858" i="1" a="1"/>
  <c r="AE858" i="1" s="1"/>
  <c r="AE857" i="1" a="1"/>
  <c r="AE857" i="1"/>
  <c r="AE856" i="1" a="1"/>
  <c r="AE856" i="1" s="1"/>
  <c r="AE855" i="1" a="1"/>
  <c r="AE855" i="1" s="1"/>
  <c r="AE854" i="1" a="1"/>
  <c r="AE854" i="1" s="1"/>
  <c r="AE853" i="1" a="1"/>
  <c r="AE853" i="1"/>
  <c r="AE852" i="1" a="1"/>
  <c r="AE852" i="1" s="1"/>
  <c r="AE851" i="1" a="1"/>
  <c r="AE851" i="1" s="1"/>
  <c r="AE850" i="1" a="1"/>
  <c r="AE850" i="1" s="1"/>
  <c r="AE849" i="1" a="1"/>
  <c r="AE849" i="1"/>
  <c r="AE848" i="1" a="1"/>
  <c r="AE848" i="1" s="1"/>
  <c r="AE847" i="1" a="1"/>
  <c r="AE847" i="1" s="1"/>
  <c r="AE846" i="1" a="1"/>
  <c r="AE846" i="1" s="1"/>
  <c r="AE845" i="1" a="1"/>
  <c r="AE845" i="1"/>
  <c r="AE844" i="1" a="1"/>
  <c r="AE844" i="1" s="1"/>
  <c r="AE843" i="1" a="1"/>
  <c r="AE843" i="1" s="1"/>
  <c r="AE842" i="1" a="1"/>
  <c r="AE842" i="1" s="1"/>
  <c r="AE841" i="1" a="1"/>
  <c r="AE841" i="1"/>
  <c r="AE840" i="1" a="1"/>
  <c r="AE840" i="1" s="1"/>
  <c r="AE839" i="1" a="1"/>
  <c r="AE839" i="1" s="1"/>
  <c r="AE838" i="1" a="1"/>
  <c r="AE838" i="1" s="1"/>
  <c r="AE837" i="1" a="1"/>
  <c r="AE837" i="1"/>
  <c r="AE836" i="1" a="1"/>
  <c r="AE836" i="1" s="1"/>
  <c r="AE835" i="1" a="1"/>
  <c r="AE835" i="1" s="1"/>
  <c r="AE834" i="1" a="1"/>
  <c r="AE834" i="1" s="1"/>
  <c r="AE833" i="1" a="1"/>
  <c r="AE833" i="1"/>
  <c r="AE832" i="1" a="1"/>
  <c r="AE832" i="1" s="1"/>
  <c r="AE831" i="1" a="1"/>
  <c r="AE831" i="1" s="1"/>
  <c r="AE830" i="1" a="1"/>
  <c r="AE830" i="1" s="1"/>
  <c r="AE829" i="1" a="1"/>
  <c r="AE829" i="1"/>
  <c r="AE828" i="1" a="1"/>
  <c r="AE828" i="1" s="1"/>
  <c r="AE827" i="1" a="1"/>
  <c r="AE827" i="1" s="1"/>
  <c r="AE826" i="1" a="1"/>
  <c r="AE826" i="1" s="1"/>
  <c r="AE825" i="1" a="1"/>
  <c r="AE825" i="1"/>
  <c r="AE824" i="1" a="1"/>
  <c r="AE824" i="1" s="1"/>
  <c r="AE823" i="1" a="1"/>
  <c r="AE823" i="1" s="1"/>
  <c r="AE822" i="1" a="1"/>
  <c r="AE822" i="1" s="1"/>
  <c r="AE821" i="1" a="1"/>
  <c r="AE821" i="1"/>
  <c r="AE820" i="1" a="1"/>
  <c r="AE820" i="1" s="1"/>
  <c r="AE819" i="1" a="1"/>
  <c r="AE819" i="1" s="1"/>
  <c r="AE818" i="1" a="1"/>
  <c r="AE818" i="1" s="1"/>
  <c r="AE817" i="1" a="1"/>
  <c r="AE817" i="1"/>
  <c r="AE816" i="1" a="1"/>
  <c r="AE816" i="1" s="1"/>
  <c r="AE815" i="1" a="1"/>
  <c r="AE815" i="1" s="1"/>
  <c r="AE814" i="1" a="1"/>
  <c r="AE814" i="1" s="1"/>
  <c r="AE813" i="1" a="1"/>
  <c r="AE813" i="1"/>
  <c r="AE812" i="1" a="1"/>
  <c r="AE812" i="1" s="1"/>
  <c r="AE811" i="1" a="1"/>
  <c r="AE811" i="1" s="1"/>
  <c r="AE810" i="1" a="1"/>
  <c r="AE810" i="1" s="1"/>
  <c r="AE809" i="1" a="1"/>
  <c r="AE809" i="1"/>
  <c r="AE808" i="1" a="1"/>
  <c r="AE808" i="1" s="1"/>
  <c r="AE807" i="1" a="1"/>
  <c r="AE807" i="1" s="1"/>
  <c r="AE806" i="1" a="1"/>
  <c r="AE806" i="1" s="1"/>
  <c r="AE805" i="1" a="1"/>
  <c r="AE805" i="1"/>
  <c r="AE804" i="1" a="1"/>
  <c r="AE804" i="1" s="1"/>
  <c r="AE803" i="1" a="1"/>
  <c r="AE803" i="1" s="1"/>
  <c r="AE802" i="1" a="1"/>
  <c r="AE802" i="1" s="1"/>
  <c r="AE801" i="1" a="1"/>
  <c r="AE801" i="1"/>
  <c r="AE800" i="1" a="1"/>
  <c r="AE800" i="1" s="1"/>
  <c r="AE799" i="1" a="1"/>
  <c r="AE799" i="1" s="1"/>
  <c r="AE798" i="1" a="1"/>
  <c r="AE798" i="1" s="1"/>
  <c r="AE797" i="1" a="1"/>
  <c r="AE797" i="1"/>
  <c r="AE796" i="1" a="1"/>
  <c r="AE796" i="1" s="1"/>
  <c r="AE795" i="1" a="1"/>
  <c r="AE795" i="1" s="1"/>
  <c r="AE794" i="1" a="1"/>
  <c r="AE794" i="1" s="1"/>
  <c r="AE793" i="1" a="1"/>
  <c r="AE793" i="1"/>
  <c r="AE792" i="1" a="1"/>
  <c r="AE792" i="1" s="1"/>
  <c r="AE791" i="1" a="1"/>
  <c r="AE791" i="1" s="1"/>
  <c r="AE790" i="1" a="1"/>
  <c r="AE790" i="1" s="1"/>
  <c r="AE789" i="1" a="1"/>
  <c r="AE789" i="1"/>
  <c r="AE788" i="1" a="1"/>
  <c r="AE788" i="1" s="1"/>
  <c r="AE787" i="1" a="1"/>
  <c r="AE787" i="1" s="1"/>
  <c r="AE786" i="1" a="1"/>
  <c r="AE786" i="1" s="1"/>
  <c r="AE785" i="1" a="1"/>
  <c r="AE785" i="1"/>
  <c r="AE784" i="1" a="1"/>
  <c r="AE784" i="1" s="1"/>
  <c r="AE783" i="1" a="1"/>
  <c r="AE783" i="1" s="1"/>
  <c r="AE782" i="1" a="1"/>
  <c r="AE782" i="1" s="1"/>
  <c r="AE781" i="1" a="1"/>
  <c r="AE781" i="1"/>
  <c r="AE780" i="1" a="1"/>
  <c r="AE780" i="1" s="1"/>
  <c r="AE779" i="1" a="1"/>
  <c r="AE779" i="1" s="1"/>
  <c r="AE778" i="1" a="1"/>
  <c r="AE778" i="1" s="1"/>
  <c r="AE777" i="1" a="1"/>
  <c r="AE777" i="1"/>
  <c r="AE776" i="1" a="1"/>
  <c r="AE776" i="1" s="1"/>
  <c r="AE775" i="1" a="1"/>
  <c r="AE775" i="1" s="1"/>
  <c r="AE774" i="1" a="1"/>
  <c r="AE774" i="1" s="1"/>
  <c r="AE773" i="1" a="1"/>
  <c r="AE773" i="1"/>
  <c r="AE772" i="1" a="1"/>
  <c r="AE772" i="1" s="1"/>
  <c r="AE771" i="1" a="1"/>
  <c r="AE771" i="1" s="1"/>
  <c r="AE770" i="1" a="1"/>
  <c r="AE770" i="1" s="1"/>
  <c r="AE769" i="1" a="1"/>
  <c r="AE769" i="1"/>
  <c r="AE768" i="1" a="1"/>
  <c r="AE768" i="1" s="1"/>
  <c r="AE767" i="1" a="1"/>
  <c r="AE767" i="1" s="1"/>
  <c r="AE766" i="1" a="1"/>
  <c r="AE766" i="1" s="1"/>
  <c r="AE765" i="1" a="1"/>
  <c r="AE765" i="1"/>
  <c r="AE764" i="1" a="1"/>
  <c r="AE764" i="1" s="1"/>
  <c r="AE763" i="1" a="1"/>
  <c r="AE763" i="1" s="1"/>
  <c r="AE762" i="1" a="1"/>
  <c r="AE762" i="1" s="1"/>
  <c r="AE761" i="1" a="1"/>
  <c r="AE761" i="1"/>
  <c r="AE760" i="1" a="1"/>
  <c r="AE760" i="1" s="1"/>
  <c r="AE759" i="1" a="1"/>
  <c r="AE759" i="1" s="1"/>
  <c r="AE758" i="1" a="1"/>
  <c r="AE758" i="1" s="1"/>
  <c r="AE757" i="1" a="1"/>
  <c r="AE757" i="1"/>
  <c r="AE756" i="1" a="1"/>
  <c r="AE756" i="1" s="1"/>
  <c r="AE755" i="1" a="1"/>
  <c r="AE755" i="1" s="1"/>
  <c r="AE754" i="1" a="1"/>
  <c r="AE754" i="1" s="1"/>
  <c r="AE753" i="1" a="1"/>
  <c r="AE753" i="1"/>
  <c r="AE752" i="1" a="1"/>
  <c r="AE752" i="1" s="1"/>
  <c r="AE751" i="1" a="1"/>
  <c r="AE751" i="1" s="1"/>
  <c r="AE750" i="1" a="1"/>
  <c r="AE750" i="1" s="1"/>
  <c r="AE749" i="1" a="1"/>
  <c r="AE749" i="1"/>
  <c r="AE748" i="1" a="1"/>
  <c r="AE748" i="1" s="1"/>
  <c r="AE747" i="1" a="1"/>
  <c r="AE747" i="1" s="1"/>
  <c r="AE746" i="1" a="1"/>
  <c r="AE746" i="1" s="1"/>
  <c r="AE745" i="1" a="1"/>
  <c r="AE745" i="1"/>
  <c r="AE744" i="1" a="1"/>
  <c r="AE744" i="1" s="1"/>
  <c r="AE743" i="1" a="1"/>
  <c r="AE743" i="1" s="1"/>
  <c r="AE742" i="1" a="1"/>
  <c r="AE742" i="1" s="1"/>
  <c r="AE741" i="1" a="1"/>
  <c r="AE741" i="1"/>
  <c r="AE740" i="1" a="1"/>
  <c r="AE740" i="1" s="1"/>
  <c r="AE739" i="1" a="1"/>
  <c r="AE739" i="1" s="1"/>
  <c r="AE738" i="1" a="1"/>
  <c r="AE738" i="1" s="1"/>
  <c r="AE737" i="1" a="1"/>
  <c r="AE737" i="1"/>
  <c r="AE736" i="1" a="1"/>
  <c r="AE736" i="1" s="1"/>
  <c r="AE735" i="1" a="1"/>
  <c r="AE735" i="1" s="1"/>
  <c r="AE734" i="1" a="1"/>
  <c r="AE734" i="1" s="1"/>
  <c r="AE733" i="1" a="1"/>
  <c r="AE733" i="1"/>
  <c r="AE732" i="1" a="1"/>
  <c r="AE732" i="1" s="1"/>
  <c r="AE731" i="1" a="1"/>
  <c r="AE731" i="1" s="1"/>
  <c r="AE730" i="1" a="1"/>
  <c r="AE730" i="1" s="1"/>
  <c r="AE729" i="1" a="1"/>
  <c r="AE729" i="1"/>
  <c r="AE728" i="1" a="1"/>
  <c r="AE728" i="1" s="1"/>
  <c r="AE727" i="1" a="1"/>
  <c r="AE727" i="1" s="1"/>
  <c r="AE726" i="1" a="1"/>
  <c r="AE726" i="1" s="1"/>
  <c r="AE725" i="1" a="1"/>
  <c r="AE725" i="1"/>
  <c r="AE724" i="1" a="1"/>
  <c r="AE724" i="1" s="1"/>
  <c r="AE723" i="1" a="1"/>
  <c r="AE723" i="1" s="1"/>
  <c r="AE722" i="1" a="1"/>
  <c r="AE722" i="1" s="1"/>
  <c r="AE721" i="1" a="1"/>
  <c r="AE721" i="1"/>
  <c r="AE720" i="1" a="1"/>
  <c r="AE720" i="1" s="1"/>
  <c r="AE719" i="1" a="1"/>
  <c r="AE719" i="1" s="1"/>
  <c r="AE718" i="1" a="1"/>
  <c r="AE718" i="1" s="1"/>
  <c r="AE717" i="1" a="1"/>
  <c r="AE717" i="1"/>
  <c r="AE716" i="1" a="1"/>
  <c r="AE716" i="1" s="1"/>
  <c r="AE715" i="1" a="1"/>
  <c r="AE715" i="1" s="1"/>
  <c r="AE714" i="1" a="1"/>
  <c r="AE714" i="1" s="1"/>
  <c r="AE713" i="1" a="1"/>
  <c r="AE713" i="1"/>
  <c r="AE712" i="1" a="1"/>
  <c r="AE712" i="1" s="1"/>
  <c r="AE711" i="1" a="1"/>
  <c r="AE711" i="1" s="1"/>
  <c r="AE710" i="1" a="1"/>
  <c r="AE710" i="1" s="1"/>
  <c r="AE709" i="1" a="1"/>
  <c r="AE709" i="1"/>
  <c r="AE708" i="1" a="1"/>
  <c r="AE708" i="1" s="1"/>
  <c r="AE707" i="1" a="1"/>
  <c r="AE707" i="1" s="1"/>
  <c r="AE706" i="1" a="1"/>
  <c r="AE706" i="1" s="1"/>
  <c r="AE705" i="1" a="1"/>
  <c r="AE705" i="1"/>
  <c r="AE704" i="1" a="1"/>
  <c r="AE704" i="1" s="1"/>
  <c r="AE703" i="1" a="1"/>
  <c r="AE703" i="1" s="1"/>
  <c r="AE702" i="1" a="1"/>
  <c r="AE702" i="1" s="1"/>
  <c r="AE701" i="1" a="1"/>
  <c r="AE701" i="1"/>
  <c r="AE700" i="1" a="1"/>
  <c r="AE700" i="1" s="1"/>
  <c r="AE699" i="1" a="1"/>
  <c r="AE699" i="1" s="1"/>
  <c r="AE698" i="1" a="1"/>
  <c r="AE698" i="1" s="1"/>
  <c r="AE697" i="1" a="1"/>
  <c r="AE697" i="1"/>
  <c r="AE696" i="1" a="1"/>
  <c r="AE696" i="1" s="1"/>
  <c r="AE695" i="1" a="1"/>
  <c r="AE695" i="1" s="1"/>
  <c r="AE694" i="1" a="1"/>
  <c r="AE694" i="1" s="1"/>
  <c r="AE693" i="1" a="1"/>
  <c r="AE693" i="1"/>
  <c r="AE692" i="1" a="1"/>
  <c r="AE692" i="1" s="1"/>
  <c r="AE691" i="1" a="1"/>
  <c r="AE691" i="1" s="1"/>
  <c r="AE690" i="1" a="1"/>
  <c r="AE690" i="1" s="1"/>
  <c r="AE689" i="1" a="1"/>
  <c r="AE689" i="1"/>
  <c r="AE688" i="1" a="1"/>
  <c r="AE688" i="1" s="1"/>
  <c r="AE687" i="1" a="1"/>
  <c r="AE687" i="1" s="1"/>
  <c r="AE686" i="1" a="1"/>
  <c r="AE686" i="1" s="1"/>
  <c r="AE685" i="1" a="1"/>
  <c r="AE685" i="1"/>
  <c r="AE684" i="1" a="1"/>
  <c r="AE684" i="1" s="1"/>
  <c r="AE683" i="1" a="1"/>
  <c r="AE683" i="1" s="1"/>
  <c r="AE682" i="1" a="1"/>
  <c r="AE682" i="1" s="1"/>
  <c r="AE681" i="1" a="1"/>
  <c r="AE681" i="1"/>
  <c r="AE680" i="1" a="1"/>
  <c r="AE680" i="1" s="1"/>
  <c r="AE679" i="1" a="1"/>
  <c r="AE679" i="1" s="1"/>
  <c r="AE678" i="1" a="1"/>
  <c r="AE678" i="1" s="1"/>
  <c r="AE677" i="1" a="1"/>
  <c r="AE677" i="1"/>
  <c r="AE676" i="1" a="1"/>
  <c r="AE676" i="1" s="1"/>
  <c r="AE675" i="1" a="1"/>
  <c r="AE675" i="1" s="1"/>
  <c r="AE674" i="1" a="1"/>
  <c r="AE674" i="1" s="1"/>
  <c r="AE673" i="1" a="1"/>
  <c r="AE673" i="1"/>
  <c r="AE672" i="1" a="1"/>
  <c r="AE672" i="1" s="1"/>
  <c r="AE671" i="1" a="1"/>
  <c r="AE671" i="1" s="1"/>
  <c r="AE670" i="1" a="1"/>
  <c r="AE670" i="1" s="1"/>
  <c r="AE669" i="1" a="1"/>
  <c r="AE669" i="1"/>
  <c r="AE668" i="1" a="1"/>
  <c r="AE668" i="1" s="1"/>
  <c r="AE667" i="1" a="1"/>
  <c r="AE667" i="1" s="1"/>
  <c r="AE666" i="1" a="1"/>
  <c r="AE666" i="1" s="1"/>
  <c r="AE665" i="1" a="1"/>
  <c r="AE665" i="1"/>
  <c r="AE664" i="1" a="1"/>
  <c r="AE664" i="1" s="1"/>
  <c r="AE663" i="1" a="1"/>
  <c r="AE663" i="1" s="1"/>
  <c r="AE662" i="1" a="1"/>
  <c r="AE662" i="1" s="1"/>
  <c r="AE661" i="1" a="1"/>
  <c r="AE661" i="1"/>
  <c r="AE660" i="1" a="1"/>
  <c r="AE660" i="1" s="1"/>
  <c r="AE659" i="1" a="1"/>
  <c r="AE659" i="1" s="1"/>
  <c r="AE658" i="1" a="1"/>
  <c r="AE658" i="1" s="1"/>
  <c r="AE657" i="1" a="1"/>
  <c r="AE657" i="1"/>
  <c r="AE656" i="1" a="1"/>
  <c r="AE656" i="1" s="1"/>
  <c r="AE655" i="1" a="1"/>
  <c r="AE655" i="1" s="1"/>
  <c r="AE654" i="1" a="1"/>
  <c r="AE654" i="1" s="1"/>
  <c r="AE653" i="1" a="1"/>
  <c r="AE653" i="1"/>
  <c r="AE652" i="1" a="1"/>
  <c r="AE652" i="1" s="1"/>
  <c r="AE651" i="1" a="1"/>
  <c r="AE651" i="1" s="1"/>
  <c r="AE650" i="1" a="1"/>
  <c r="AE650" i="1" s="1"/>
  <c r="AE649" i="1" a="1"/>
  <c r="AE649" i="1"/>
  <c r="AE648" i="1" a="1"/>
  <c r="AE648" i="1" s="1"/>
  <c r="AE647" i="1" a="1"/>
  <c r="AE647" i="1" s="1"/>
  <c r="AE646" i="1" a="1"/>
  <c r="AE646" i="1" s="1"/>
  <c r="AE645" i="1" a="1"/>
  <c r="AE645" i="1"/>
  <c r="AE644" i="1" a="1"/>
  <c r="AE644" i="1" s="1"/>
  <c r="AE643" i="1" a="1"/>
  <c r="AE643" i="1" s="1"/>
  <c r="AE642" i="1" a="1"/>
  <c r="AE642" i="1" s="1"/>
  <c r="AE641" i="1" a="1"/>
  <c r="AE641" i="1"/>
  <c r="AE640" i="1" a="1"/>
  <c r="AE640" i="1" s="1"/>
  <c r="AE639" i="1" a="1"/>
  <c r="AE639" i="1" s="1"/>
  <c r="AE638" i="1" a="1"/>
  <c r="AE638" i="1" s="1"/>
  <c r="AE637" i="1" a="1"/>
  <c r="AE637" i="1"/>
  <c r="AE636" i="1" a="1"/>
  <c r="AE636" i="1" s="1"/>
  <c r="AE635" i="1" a="1"/>
  <c r="AE635" i="1" s="1"/>
  <c r="AE634" i="1" a="1"/>
  <c r="AE634" i="1" s="1"/>
  <c r="AE633" i="1" a="1"/>
  <c r="AE633" i="1"/>
  <c r="AE632" i="1" a="1"/>
  <c r="AE632" i="1" s="1"/>
  <c r="AE631" i="1" a="1"/>
  <c r="AE631" i="1" s="1"/>
  <c r="AE630" i="1" a="1"/>
  <c r="AE630" i="1" s="1"/>
  <c r="AE629" i="1" a="1"/>
  <c r="AE629" i="1"/>
  <c r="AE628" i="1" a="1"/>
  <c r="AE628" i="1" s="1"/>
  <c r="AE627" i="1" a="1"/>
  <c r="AE627" i="1" s="1"/>
  <c r="AE626" i="1" a="1"/>
  <c r="AE626" i="1" s="1"/>
  <c r="AE625" i="1" a="1"/>
  <c r="AE625" i="1"/>
  <c r="AE624" i="1" a="1"/>
  <c r="AE624" i="1" s="1"/>
  <c r="AE623" i="1" a="1"/>
  <c r="AE623" i="1" s="1"/>
  <c r="AE622" i="1" a="1"/>
  <c r="AE622" i="1" s="1"/>
  <c r="AE621" i="1" a="1"/>
  <c r="AE621" i="1"/>
  <c r="AE620" i="1" a="1"/>
  <c r="AE620" i="1" s="1"/>
  <c r="AE619" i="1" a="1"/>
  <c r="AE619" i="1" s="1"/>
  <c r="AE618" i="1" a="1"/>
  <c r="AE618" i="1" s="1"/>
  <c r="AE617" i="1" a="1"/>
  <c r="AE617" i="1"/>
  <c r="AE616" i="1" a="1"/>
  <c r="AE616" i="1" s="1"/>
  <c r="AE615" i="1" a="1"/>
  <c r="AE615" i="1" s="1"/>
  <c r="AE614" i="1" a="1"/>
  <c r="AE614" i="1" s="1"/>
  <c r="AE613" i="1" a="1"/>
  <c r="AE613" i="1"/>
  <c r="AE612" i="1" a="1"/>
  <c r="AE612" i="1" s="1"/>
  <c r="AE611" i="1" a="1"/>
  <c r="AE611" i="1" s="1"/>
  <c r="AE610" i="1" a="1"/>
  <c r="AE610" i="1" s="1"/>
  <c r="AE609" i="1" a="1"/>
  <c r="AE609" i="1"/>
  <c r="AE608" i="1" a="1"/>
  <c r="AE608" i="1" s="1"/>
  <c r="AE607" i="1" a="1"/>
  <c r="AE607" i="1" s="1"/>
  <c r="AE606" i="1" a="1"/>
  <c r="AE606" i="1" s="1"/>
  <c r="AE605" i="1" a="1"/>
  <c r="AE605" i="1"/>
  <c r="AE604" i="1" a="1"/>
  <c r="AE604" i="1" s="1"/>
  <c r="AE603" i="1" a="1"/>
  <c r="AE603" i="1" s="1"/>
  <c r="AE602" i="1" a="1"/>
  <c r="AE602" i="1" s="1"/>
  <c r="AE601" i="1" a="1"/>
  <c r="AE601" i="1"/>
  <c r="AE600" i="1" a="1"/>
  <c r="AE600" i="1" s="1"/>
  <c r="AE599" i="1" a="1"/>
  <c r="AE599" i="1" s="1"/>
  <c r="AE598" i="1" a="1"/>
  <c r="AE598" i="1" s="1"/>
  <c r="AE597" i="1" a="1"/>
  <c r="AE597" i="1"/>
  <c r="AE596" i="1" a="1"/>
  <c r="AE596" i="1" s="1"/>
  <c r="AE595" i="1" a="1"/>
  <c r="AE595" i="1" s="1"/>
  <c r="AE594" i="1" a="1"/>
  <c r="AE594" i="1" s="1"/>
  <c r="AE593" i="1" a="1"/>
  <c r="AE593" i="1"/>
  <c r="AE592" i="1" a="1"/>
  <c r="AE592" i="1" s="1"/>
  <c r="AE591" i="1" a="1"/>
  <c r="AE591" i="1" s="1"/>
  <c r="AE590" i="1" a="1"/>
  <c r="AE590" i="1" s="1"/>
  <c r="AE589" i="1" a="1"/>
  <c r="AE589" i="1"/>
  <c r="AE588" i="1" a="1"/>
  <c r="AE588" i="1" s="1"/>
  <c r="AE587" i="1" a="1"/>
  <c r="AE587" i="1" s="1"/>
  <c r="AE586" i="1" a="1"/>
  <c r="AE586" i="1" s="1"/>
  <c r="AE585" i="1" a="1"/>
  <c r="AE585" i="1"/>
  <c r="AE584" i="1" a="1"/>
  <c r="AE584" i="1" s="1"/>
  <c r="AE583" i="1" a="1"/>
  <c r="AE583" i="1" s="1"/>
  <c r="AE582" i="1" a="1"/>
  <c r="AE582" i="1" s="1"/>
  <c r="AE581" i="1" a="1"/>
  <c r="AE581" i="1"/>
  <c r="AE580" i="1" a="1"/>
  <c r="AE580" i="1" s="1"/>
  <c r="AE579" i="1" a="1"/>
  <c r="AE579" i="1" s="1"/>
  <c r="AE578" i="1" a="1"/>
  <c r="AE578" i="1" s="1"/>
  <c r="AE577" i="1" a="1"/>
  <c r="AE577" i="1"/>
  <c r="AE576" i="1" a="1"/>
  <c r="AE576" i="1" s="1"/>
  <c r="AE575" i="1" a="1"/>
  <c r="AE575" i="1" s="1"/>
  <c r="AE574" i="1" a="1"/>
  <c r="AE574" i="1" s="1"/>
  <c r="AE573" i="1" a="1"/>
  <c r="AE573" i="1"/>
  <c r="AE572" i="1" a="1"/>
  <c r="AE572" i="1" s="1"/>
  <c r="AE571" i="1" a="1"/>
  <c r="AE571" i="1" s="1"/>
  <c r="AE570" i="1" a="1"/>
  <c r="AE570" i="1" s="1"/>
  <c r="AE569" i="1" a="1"/>
  <c r="AE569" i="1"/>
  <c r="AE568" i="1" a="1"/>
  <c r="AE568" i="1" s="1"/>
  <c r="AE567" i="1" a="1"/>
  <c r="AE567" i="1" s="1"/>
  <c r="AE566" i="1" a="1"/>
  <c r="AE566" i="1" s="1"/>
  <c r="AE565" i="1" a="1"/>
  <c r="AE565" i="1"/>
  <c r="AE564" i="1" a="1"/>
  <c r="AE564" i="1" s="1"/>
  <c r="AE563" i="1" a="1"/>
  <c r="AE563" i="1" s="1"/>
  <c r="AE562" i="1" a="1"/>
  <c r="AE562" i="1" s="1"/>
  <c r="AE561" i="1" a="1"/>
  <c r="AE561" i="1"/>
  <c r="AE560" i="1" a="1"/>
  <c r="AE560" i="1" s="1"/>
  <c r="AE559" i="1" a="1"/>
  <c r="AE559" i="1" s="1"/>
  <c r="AE558" i="1" a="1"/>
  <c r="AE558" i="1" s="1"/>
  <c r="AE557" i="1" a="1"/>
  <c r="AE557" i="1"/>
  <c r="AE556" i="1" a="1"/>
  <c r="AE556" i="1" s="1"/>
  <c r="AE555" i="1" a="1"/>
  <c r="AE555" i="1" s="1"/>
  <c r="AE554" i="1" a="1"/>
  <c r="AE554" i="1" s="1"/>
  <c r="AE553" i="1" a="1"/>
  <c r="AE553" i="1"/>
  <c r="AE552" i="1" a="1"/>
  <c r="AE552" i="1" s="1"/>
  <c r="AE551" i="1" a="1"/>
  <c r="AE551" i="1" s="1"/>
  <c r="AE550" i="1" a="1"/>
  <c r="AE550" i="1" s="1"/>
  <c r="AE549" i="1" a="1"/>
  <c r="AE549" i="1"/>
  <c r="AE548" i="1" a="1"/>
  <c r="AE548" i="1" s="1"/>
  <c r="AE547" i="1" a="1"/>
  <c r="AE547" i="1" s="1"/>
  <c r="AE546" i="1" a="1"/>
  <c r="AE546" i="1" s="1"/>
  <c r="AE545" i="1" a="1"/>
  <c r="AE545" i="1"/>
  <c r="AE544" i="1" a="1"/>
  <c r="AE544" i="1" s="1"/>
  <c r="AE543" i="1" a="1"/>
  <c r="AE543" i="1" s="1"/>
  <c r="AE542" i="1" a="1"/>
  <c r="AE542" i="1" s="1"/>
  <c r="AE541" i="1" a="1"/>
  <c r="AE541" i="1"/>
  <c r="AE540" i="1" a="1"/>
  <c r="AE540" i="1" s="1"/>
  <c r="AE539" i="1" a="1"/>
  <c r="AE539" i="1" s="1"/>
  <c r="AE538" i="1" a="1"/>
  <c r="AE538" i="1" s="1"/>
  <c r="AE537" i="1" a="1"/>
  <c r="AE537" i="1"/>
  <c r="AE536" i="1" a="1"/>
  <c r="AE536" i="1" s="1"/>
  <c r="AE535" i="1" a="1"/>
  <c r="AE535" i="1" s="1"/>
  <c r="AE534" i="1" a="1"/>
  <c r="AE534" i="1" s="1"/>
  <c r="AE533" i="1" a="1"/>
  <c r="AE533" i="1"/>
  <c r="AE532" i="1" a="1"/>
  <c r="AE532" i="1" s="1"/>
  <c r="AE531" i="1" a="1"/>
  <c r="AE531" i="1" s="1"/>
  <c r="AE530" i="1" a="1"/>
  <c r="AE530" i="1" s="1"/>
  <c r="AE529" i="1" a="1"/>
  <c r="AE529" i="1"/>
  <c r="AE528" i="1" a="1"/>
  <c r="AE528" i="1" s="1"/>
  <c r="AE527" i="1" a="1"/>
  <c r="AE527" i="1" s="1"/>
  <c r="AE526" i="1" a="1"/>
  <c r="AE526" i="1" s="1"/>
  <c r="AE525" i="1" a="1"/>
  <c r="AE525" i="1"/>
  <c r="AE524" i="1" a="1"/>
  <c r="AE524" i="1" s="1"/>
  <c r="AE523" i="1" a="1"/>
  <c r="AE523" i="1" s="1"/>
  <c r="AE522" i="1" a="1"/>
  <c r="AE522" i="1" s="1"/>
  <c r="AE521" i="1" a="1"/>
  <c r="AE521" i="1"/>
  <c r="AE520" i="1" a="1"/>
  <c r="AE520" i="1" s="1"/>
  <c r="AE519" i="1" a="1"/>
  <c r="AE519" i="1" s="1"/>
  <c r="AE518" i="1" a="1"/>
  <c r="AE518" i="1" s="1"/>
  <c r="AE517" i="1" a="1"/>
  <c r="AE517" i="1"/>
  <c r="AE516" i="1" a="1"/>
  <c r="AE516" i="1" s="1"/>
  <c r="AE515" i="1" a="1"/>
  <c r="AE515" i="1" s="1"/>
  <c r="AE514" i="1" a="1"/>
  <c r="AE514" i="1" s="1"/>
  <c r="AE513" i="1" a="1"/>
  <c r="AE513" i="1"/>
  <c r="AE512" i="1" a="1"/>
  <c r="AE512" i="1" s="1"/>
  <c r="AE511" i="1" a="1"/>
  <c r="AE511" i="1" s="1"/>
  <c r="AE510" i="1" a="1"/>
  <c r="AE510" i="1" s="1"/>
  <c r="AE509" i="1" a="1"/>
  <c r="AE509" i="1"/>
  <c r="AE508" i="1" a="1"/>
  <c r="AE508" i="1" s="1"/>
  <c r="AE507" i="1" a="1"/>
  <c r="AE507" i="1" s="1"/>
  <c r="AE506" i="1" a="1"/>
  <c r="AE506" i="1" s="1"/>
  <c r="AE505" i="1" a="1"/>
  <c r="AE505" i="1"/>
  <c r="AE504" i="1" a="1"/>
  <c r="AE504" i="1" s="1"/>
  <c r="AE503" i="1" a="1"/>
  <c r="AE503" i="1" s="1"/>
  <c r="AE502" i="1" a="1"/>
  <c r="AE502" i="1" s="1"/>
  <c r="AE501" i="1" a="1"/>
  <c r="AE501" i="1"/>
  <c r="AE500" i="1" a="1"/>
  <c r="AE500" i="1" s="1"/>
  <c r="AE499" i="1" a="1"/>
  <c r="AE499" i="1" s="1"/>
  <c r="AE498" i="1" a="1"/>
  <c r="AE498" i="1" s="1"/>
  <c r="AE497" i="1" a="1"/>
  <c r="AE497" i="1"/>
  <c r="AE496" i="1" a="1"/>
  <c r="AE496" i="1" s="1"/>
  <c r="AE495" i="1" a="1"/>
  <c r="AE495" i="1" s="1"/>
  <c r="AE494" i="1" a="1"/>
  <c r="AE494" i="1" s="1"/>
  <c r="AE493" i="1" a="1"/>
  <c r="AE493" i="1"/>
  <c r="AE492" i="1" a="1"/>
  <c r="AE492" i="1" s="1"/>
  <c r="AE491" i="1" a="1"/>
  <c r="AE491" i="1" s="1"/>
  <c r="AE490" i="1" a="1"/>
  <c r="AE490" i="1" s="1"/>
  <c r="AE489" i="1" a="1"/>
  <c r="AE489" i="1"/>
  <c r="AE488" i="1" a="1"/>
  <c r="AE488" i="1" s="1"/>
  <c r="AE487" i="1" a="1"/>
  <c r="AE487" i="1" s="1"/>
  <c r="AE486" i="1" a="1"/>
  <c r="AE486" i="1" s="1"/>
  <c r="AE485" i="1" a="1"/>
  <c r="AE485" i="1"/>
  <c r="AE484" i="1" a="1"/>
  <c r="AE484" i="1" s="1"/>
  <c r="AE483" i="1" a="1"/>
  <c r="AE483" i="1" s="1"/>
  <c r="AE482" i="1" a="1"/>
  <c r="AE482" i="1" s="1"/>
  <c r="AE481" i="1" a="1"/>
  <c r="AE481" i="1"/>
  <c r="AE480" i="1" a="1"/>
  <c r="AE480" i="1" s="1"/>
  <c r="AE479" i="1" a="1"/>
  <c r="AE479" i="1" s="1"/>
  <c r="AE478" i="1" a="1"/>
  <c r="AE478" i="1" s="1"/>
  <c r="AE477" i="1" a="1"/>
  <c r="AE477" i="1"/>
  <c r="AE476" i="1" a="1"/>
  <c r="AE476" i="1" s="1"/>
  <c r="AE475" i="1" a="1"/>
  <c r="AE475" i="1" s="1"/>
  <c r="AE474" i="1" a="1"/>
  <c r="AE474" i="1" s="1"/>
  <c r="AE473" i="1" a="1"/>
  <c r="AE473" i="1"/>
  <c r="AE472" i="1" a="1"/>
  <c r="AE472" i="1" s="1"/>
  <c r="AE471" i="1" a="1"/>
  <c r="AE471" i="1" s="1"/>
  <c r="AE470" i="1" a="1"/>
  <c r="AE470" i="1" s="1"/>
  <c r="AE469" i="1" a="1"/>
  <c r="AE469" i="1"/>
  <c r="AE468" i="1" a="1"/>
  <c r="AE468" i="1" s="1"/>
  <c r="AE467" i="1" a="1"/>
  <c r="AE467" i="1" s="1"/>
  <c r="AE466" i="1" a="1"/>
  <c r="AE466" i="1" s="1"/>
  <c r="AE465" i="1" a="1"/>
  <c r="AE465" i="1"/>
  <c r="AE464" i="1" a="1"/>
  <c r="AE464" i="1" s="1"/>
  <c r="AE463" i="1" a="1"/>
  <c r="AE463" i="1" s="1"/>
  <c r="AE462" i="1" a="1"/>
  <c r="AE462" i="1" s="1"/>
  <c r="AE461" i="1" a="1"/>
  <c r="AE461" i="1"/>
  <c r="AE460" i="1" a="1"/>
  <c r="AE460" i="1" s="1"/>
  <c r="AE459" i="1" a="1"/>
  <c r="AE459" i="1" s="1"/>
  <c r="AE458" i="1" a="1"/>
  <c r="AE458" i="1" s="1"/>
  <c r="AE457" i="1" a="1"/>
  <c r="AE457" i="1"/>
  <c r="AE456" i="1" a="1"/>
  <c r="AE456" i="1" s="1"/>
  <c r="AE455" i="1" a="1"/>
  <c r="AE455" i="1" s="1"/>
  <c r="AE454" i="1" a="1"/>
  <c r="AE454" i="1" s="1"/>
  <c r="AE453" i="1" a="1"/>
  <c r="AE453" i="1"/>
  <c r="AE452" i="1" a="1"/>
  <c r="AE452" i="1" s="1"/>
  <c r="AE451" i="1" a="1"/>
  <c r="AE451" i="1" s="1"/>
  <c r="AE450" i="1" a="1"/>
  <c r="AE450" i="1" s="1"/>
  <c r="AE449" i="1" a="1"/>
  <c r="AE449" i="1"/>
  <c r="AE448" i="1" a="1"/>
  <c r="AE448" i="1" s="1"/>
  <c r="AE447" i="1" a="1"/>
  <c r="AE447" i="1" s="1"/>
  <c r="AE446" i="1" a="1"/>
  <c r="AE446" i="1" s="1"/>
  <c r="AE445" i="1" a="1"/>
  <c r="AE445" i="1"/>
  <c r="AE444" i="1" a="1"/>
  <c r="AE444" i="1" s="1"/>
  <c r="AE443" i="1" a="1"/>
  <c r="AE443" i="1" s="1"/>
  <c r="AE442" i="1" a="1"/>
  <c r="AE442" i="1" s="1"/>
  <c r="AE441" i="1" a="1"/>
  <c r="AE441" i="1"/>
  <c r="AE440" i="1" a="1"/>
  <c r="AE440" i="1" s="1"/>
  <c r="AE439" i="1" a="1"/>
  <c r="AE439" i="1" s="1"/>
  <c r="AE438" i="1" a="1"/>
  <c r="AE438" i="1" s="1"/>
  <c r="AE437" i="1" a="1"/>
  <c r="AE437" i="1"/>
  <c r="AE436" i="1" a="1"/>
  <c r="AE436" i="1" s="1"/>
  <c r="AE435" i="1" a="1"/>
  <c r="AE435" i="1" s="1"/>
  <c r="AE434" i="1" a="1"/>
  <c r="AE434" i="1" s="1"/>
  <c r="AE433" i="1" a="1"/>
  <c r="AE433" i="1"/>
  <c r="AE432" i="1" a="1"/>
  <c r="AE432" i="1" s="1"/>
  <c r="AE431" i="1" a="1"/>
  <c r="AE431" i="1" s="1"/>
  <c r="AE430" i="1" a="1"/>
  <c r="AE430" i="1" s="1"/>
  <c r="AE429" i="1" a="1"/>
  <c r="AE429" i="1"/>
  <c r="AE428" i="1" a="1"/>
  <c r="AE428" i="1" s="1"/>
  <c r="AE427" i="1" a="1"/>
  <c r="AE427" i="1" s="1"/>
  <c r="AE426" i="1" a="1"/>
  <c r="AE426" i="1" s="1"/>
  <c r="AE425" i="1" a="1"/>
  <c r="AE425" i="1"/>
  <c r="AE424" i="1" a="1"/>
  <c r="AE424" i="1" s="1"/>
  <c r="AE423" i="1" a="1"/>
  <c r="AE423" i="1" s="1"/>
  <c r="AE422" i="1" a="1"/>
  <c r="AE422" i="1" s="1"/>
  <c r="AE421" i="1" a="1"/>
  <c r="AE421" i="1"/>
  <c r="AE420" i="1" a="1"/>
  <c r="AE420" i="1" s="1"/>
  <c r="AE419" i="1" a="1"/>
  <c r="AE419" i="1" s="1"/>
  <c r="AE418" i="1" a="1"/>
  <c r="AE418" i="1" s="1"/>
  <c r="AE417" i="1" a="1"/>
  <c r="AE417" i="1"/>
  <c r="AE416" i="1" a="1"/>
  <c r="AE416" i="1" s="1"/>
  <c r="AE415" i="1" a="1"/>
  <c r="AE415" i="1" s="1"/>
  <c r="AE414" i="1" a="1"/>
  <c r="AE414" i="1" s="1"/>
  <c r="AE413" i="1" a="1"/>
  <c r="AE413" i="1"/>
  <c r="AE412" i="1" a="1"/>
  <c r="AE412" i="1" s="1"/>
  <c r="AE411" i="1" a="1"/>
  <c r="AE411" i="1" s="1"/>
  <c r="AE410" i="1" a="1"/>
  <c r="AE410" i="1" s="1"/>
  <c r="AE409" i="1" a="1"/>
  <c r="AE409" i="1"/>
  <c r="AE408" i="1" a="1"/>
  <c r="AE408" i="1" s="1"/>
  <c r="AE407" i="1" a="1"/>
  <c r="AE407" i="1" s="1"/>
  <c r="AE406" i="1" a="1"/>
  <c r="AE406" i="1" s="1"/>
  <c r="AE405" i="1" a="1"/>
  <c r="AE405" i="1"/>
  <c r="AE404" i="1" a="1"/>
  <c r="AE404" i="1" s="1"/>
  <c r="AE403" i="1" a="1"/>
  <c r="AE403" i="1" s="1"/>
  <c r="AE402" i="1" a="1"/>
  <c r="AE402" i="1" s="1"/>
  <c r="AE401" i="1" a="1"/>
  <c r="AE401" i="1"/>
  <c r="AE400" i="1" a="1"/>
  <c r="AE400" i="1" s="1"/>
  <c r="AE399" i="1" a="1"/>
  <c r="AE399" i="1" s="1"/>
  <c r="AE398" i="1" a="1"/>
  <c r="AE398" i="1" s="1"/>
  <c r="AE397" i="1" a="1"/>
  <c r="AE397" i="1"/>
  <c r="AE396" i="1" a="1"/>
  <c r="AE396" i="1" s="1"/>
  <c r="AE395" i="1" a="1"/>
  <c r="AE395" i="1" s="1"/>
  <c r="AE394" i="1" a="1"/>
  <c r="AE394" i="1" s="1"/>
  <c r="AE393" i="1" a="1"/>
  <c r="AE393" i="1"/>
  <c r="AE392" i="1" a="1"/>
  <c r="AE392" i="1" s="1"/>
  <c r="AE391" i="1" a="1"/>
  <c r="AE391" i="1" s="1"/>
  <c r="AE390" i="1" a="1"/>
  <c r="AE390" i="1" s="1"/>
  <c r="AE389" i="1" a="1"/>
  <c r="AE389" i="1"/>
  <c r="AE388" i="1" a="1"/>
  <c r="AE388" i="1" s="1"/>
  <c r="AE387" i="1" a="1"/>
  <c r="AE387" i="1" s="1"/>
  <c r="AE386" i="1" a="1"/>
  <c r="AE386" i="1" s="1"/>
  <c r="AE385" i="1" a="1"/>
  <c r="AE385" i="1"/>
  <c r="AE384" i="1" a="1"/>
  <c r="AE384" i="1" s="1"/>
  <c r="AE383" i="1" a="1"/>
  <c r="AE383" i="1" s="1"/>
  <c r="AE382" i="1" a="1"/>
  <c r="AE382" i="1" s="1"/>
  <c r="AE381" i="1" a="1"/>
  <c r="AE381" i="1"/>
  <c r="AE380" i="1" a="1"/>
  <c r="AE380" i="1" s="1"/>
  <c r="AE379" i="1" a="1"/>
  <c r="AE379" i="1" s="1"/>
  <c r="AE378" i="1" a="1"/>
  <c r="AE378" i="1" s="1"/>
  <c r="AE377" i="1" a="1"/>
  <c r="AE377" i="1"/>
  <c r="AE376" i="1" a="1"/>
  <c r="AE376" i="1" s="1"/>
  <c r="AE375" i="1" a="1"/>
  <c r="AE375" i="1" s="1"/>
  <c r="AE374" i="1" a="1"/>
  <c r="AE374" i="1" s="1"/>
  <c r="AE373" i="1" a="1"/>
  <c r="AE373" i="1"/>
  <c r="AE372" i="1" a="1"/>
  <c r="AE372" i="1" s="1"/>
  <c r="AE371" i="1" a="1"/>
  <c r="AE371" i="1" s="1"/>
  <c r="AE370" i="1" a="1"/>
  <c r="AE370" i="1" s="1"/>
  <c r="AE369" i="1" a="1"/>
  <c r="AE369" i="1"/>
  <c r="AE368" i="1" a="1"/>
  <c r="AE368" i="1" s="1"/>
  <c r="AE367" i="1" a="1"/>
  <c r="AE367" i="1" s="1"/>
  <c r="AE366" i="1" a="1"/>
  <c r="AE366" i="1" s="1"/>
  <c r="AE365" i="1" a="1"/>
  <c r="AE365" i="1"/>
  <c r="AE364" i="1" a="1"/>
  <c r="AE364" i="1" s="1"/>
  <c r="AE363" i="1" a="1"/>
  <c r="AE363" i="1" s="1"/>
  <c r="AE362" i="1" a="1"/>
  <c r="AE362" i="1" s="1"/>
  <c r="AE361" i="1" a="1"/>
  <c r="AE361" i="1"/>
  <c r="AE360" i="1" a="1"/>
  <c r="AE360" i="1" s="1"/>
  <c r="AE359" i="1" a="1"/>
  <c r="AE359" i="1" s="1"/>
  <c r="AE358" i="1" a="1"/>
  <c r="AE358" i="1" s="1"/>
  <c r="AE357" i="1" a="1"/>
  <c r="AE357" i="1"/>
  <c r="AE356" i="1" a="1"/>
  <c r="AE356" i="1" s="1"/>
  <c r="AE355" i="1" a="1"/>
  <c r="AE355" i="1" s="1"/>
  <c r="AE354" i="1" a="1"/>
  <c r="AE354" i="1" s="1"/>
  <c r="AE353" i="1" a="1"/>
  <c r="AE353" i="1"/>
  <c r="AE352" i="1" a="1"/>
  <c r="AE352" i="1" s="1"/>
  <c r="AE351" i="1" a="1"/>
  <c r="AE351" i="1" s="1"/>
  <c r="AE350" i="1" a="1"/>
  <c r="AE350" i="1" s="1"/>
  <c r="AE349" i="1" a="1"/>
  <c r="AE349" i="1"/>
  <c r="AE348" i="1" a="1"/>
  <c r="AE348" i="1" s="1"/>
  <c r="AE347" i="1" a="1"/>
  <c r="AE347" i="1" s="1"/>
  <c r="AE346" i="1" a="1"/>
  <c r="AE346" i="1" s="1"/>
  <c r="AE345" i="1" a="1"/>
  <c r="AE345" i="1"/>
  <c r="AE344" i="1" a="1"/>
  <c r="AE344" i="1" s="1"/>
  <c r="AE343" i="1" a="1"/>
  <c r="AE343" i="1" s="1"/>
  <c r="AE342" i="1" a="1"/>
  <c r="AE342" i="1" s="1"/>
  <c r="AE341" i="1" a="1"/>
  <c r="AE341" i="1"/>
  <c r="AE340" i="1" a="1"/>
  <c r="AE340" i="1" s="1"/>
  <c r="AE339" i="1" a="1"/>
  <c r="AE339" i="1" s="1"/>
  <c r="AE338" i="1" a="1"/>
  <c r="AE338" i="1" s="1"/>
  <c r="AE337" i="1" a="1"/>
  <c r="AE337" i="1"/>
  <c r="AE336" i="1" a="1"/>
  <c r="AE336" i="1" s="1"/>
  <c r="AE335" i="1" a="1"/>
  <c r="AE335" i="1" s="1"/>
  <c r="AE334" i="1" a="1"/>
  <c r="AE334" i="1" s="1"/>
  <c r="AE333" i="1" a="1"/>
  <c r="AE333" i="1"/>
  <c r="AE332" i="1" a="1"/>
  <c r="AE332" i="1" s="1"/>
  <c r="AE331" i="1" a="1"/>
  <c r="AE331" i="1" s="1"/>
  <c r="AE330" i="1" a="1"/>
  <c r="AE330" i="1" s="1"/>
  <c r="AE329" i="1" a="1"/>
  <c r="AE329" i="1"/>
  <c r="AE328" i="1" a="1"/>
  <c r="AE328" i="1" s="1"/>
  <c r="AE327" i="1" a="1"/>
  <c r="AE327" i="1" s="1"/>
  <c r="AE326" i="1" a="1"/>
  <c r="AE326" i="1" s="1"/>
  <c r="AE325" i="1" a="1"/>
  <c r="AE325" i="1"/>
  <c r="AE324" i="1" a="1"/>
  <c r="AE324" i="1" s="1"/>
  <c r="AE323" i="1" a="1"/>
  <c r="AE323" i="1" s="1"/>
  <c r="AE322" i="1" a="1"/>
  <c r="AE322" i="1" s="1"/>
  <c r="AE321" i="1" a="1"/>
  <c r="AE321" i="1"/>
  <c r="AE320" i="1" a="1"/>
  <c r="AE320" i="1" s="1"/>
  <c r="AE319" i="1" a="1"/>
  <c r="AE319" i="1" s="1"/>
  <c r="AE318" i="1" a="1"/>
  <c r="AE318" i="1" s="1"/>
  <c r="AE317" i="1" a="1"/>
  <c r="AE317" i="1"/>
  <c r="AE316" i="1" a="1"/>
  <c r="AE316" i="1" s="1"/>
  <c r="AE315" i="1" a="1"/>
  <c r="AE315" i="1" s="1"/>
  <c r="AE314" i="1" a="1"/>
  <c r="AE314" i="1" s="1"/>
  <c r="AE313" i="1" a="1"/>
  <c r="AE313" i="1"/>
  <c r="AE312" i="1" a="1"/>
  <c r="AE312" i="1" s="1"/>
  <c r="AE311" i="1" a="1"/>
  <c r="AE311" i="1" s="1"/>
  <c r="AE310" i="1" a="1"/>
  <c r="AE310" i="1" s="1"/>
  <c r="AE309" i="1" a="1"/>
  <c r="AE309" i="1"/>
  <c r="AE308" i="1" a="1"/>
  <c r="AE308" i="1" s="1"/>
  <c r="AE307" i="1" a="1"/>
  <c r="AE307" i="1" s="1"/>
  <c r="AE306" i="1" a="1"/>
  <c r="AE306" i="1" s="1"/>
  <c r="AE305" i="1" a="1"/>
  <c r="AE305" i="1"/>
  <c r="AE304" i="1" a="1"/>
  <c r="AE304" i="1" s="1"/>
  <c r="AE303" i="1" a="1"/>
  <c r="AE303" i="1" s="1"/>
  <c r="AE302" i="1" a="1"/>
  <c r="AE302" i="1" s="1"/>
  <c r="AE301" i="1" a="1"/>
  <c r="AE301" i="1"/>
  <c r="AE300" i="1" a="1"/>
  <c r="AE300" i="1" s="1"/>
  <c r="AE299" i="1" a="1"/>
  <c r="AE299" i="1" s="1"/>
  <c r="AE298" i="1" a="1"/>
  <c r="AE298" i="1" s="1"/>
  <c r="AE297" i="1" a="1"/>
  <c r="AE297" i="1"/>
  <c r="AE296" i="1" a="1"/>
  <c r="AE296" i="1" s="1"/>
  <c r="AE295" i="1" a="1"/>
  <c r="AE295" i="1" s="1"/>
  <c r="AE294" i="1" a="1"/>
  <c r="AE294" i="1" s="1"/>
  <c r="AE293" i="1" a="1"/>
  <c r="AE293" i="1"/>
  <c r="AE292" i="1" a="1"/>
  <c r="AE292" i="1" s="1"/>
  <c r="AE291" i="1" a="1"/>
  <c r="AE291" i="1" s="1"/>
  <c r="AE290" i="1" a="1"/>
  <c r="AE290" i="1" s="1"/>
  <c r="AE289" i="1" a="1"/>
  <c r="AE289" i="1"/>
  <c r="AE288" i="1" a="1"/>
  <c r="AE288" i="1" s="1"/>
  <c r="AE287" i="1" a="1"/>
  <c r="AE287" i="1" s="1"/>
  <c r="AE286" i="1" a="1"/>
  <c r="AE286" i="1" s="1"/>
  <c r="AE285" i="1" a="1"/>
  <c r="AE285" i="1"/>
  <c r="AE284" i="1" a="1"/>
  <c r="AE284" i="1" s="1"/>
  <c r="AE283" i="1" a="1"/>
  <c r="AE283" i="1" s="1"/>
  <c r="AE282" i="1" a="1"/>
  <c r="AE282" i="1" s="1"/>
  <c r="AE281" i="1" a="1"/>
  <c r="AE281" i="1"/>
  <c r="AE279" i="1" a="1"/>
  <c r="AE279" i="1" s="1"/>
  <c r="AE274" i="1" a="1"/>
  <c r="AE274" i="1" s="1"/>
  <c r="AE271" i="1" a="1"/>
  <c r="AE271" i="1" s="1"/>
  <c r="AE266" i="1" a="1"/>
  <c r="AE266" i="1" s="1"/>
  <c r="AE263" i="1" a="1"/>
  <c r="AE263" i="1" s="1"/>
  <c r="AE258" i="1" a="1"/>
  <c r="AE258" i="1" s="1"/>
  <c r="AE255" i="1" a="1"/>
  <c r="AE255" i="1" s="1"/>
  <c r="AE250" i="1" a="1"/>
  <c r="AE250" i="1" s="1"/>
  <c r="AE247" i="1" a="1"/>
  <c r="AE247" i="1" s="1"/>
  <c r="AE242" i="1" a="1"/>
  <c r="AE242" i="1" s="1"/>
  <c r="AE239" i="1" a="1"/>
  <c r="AE239" i="1" s="1"/>
  <c r="AE234" i="1" a="1"/>
  <c r="AE234" i="1" s="1"/>
  <c r="AE231" i="1" a="1"/>
  <c r="AE231" i="1" s="1"/>
  <c r="AE226" i="1" a="1"/>
  <c r="AE226" i="1" s="1"/>
  <c r="AE223" i="1" a="1"/>
  <c r="AE223" i="1" s="1"/>
  <c r="AE218" i="1" a="1"/>
  <c r="AE218" i="1" s="1"/>
  <c r="AE215" i="1" a="1"/>
  <c r="AE215" i="1" s="1"/>
  <c r="AE210" i="1" a="1"/>
  <c r="AE210" i="1" s="1"/>
  <c r="AE207" i="1" a="1"/>
  <c r="AE207" i="1" s="1"/>
  <c r="AE202" i="1" a="1"/>
  <c r="AE202" i="1" s="1"/>
  <c r="AE199" i="1" a="1"/>
  <c r="AE199" i="1" s="1"/>
  <c r="AE194" i="1" a="1"/>
  <c r="AE194" i="1" s="1"/>
  <c r="AE191" i="1" a="1"/>
  <c r="AE191" i="1" s="1"/>
  <c r="AE186" i="1" a="1"/>
  <c r="AE186" i="1" s="1"/>
  <c r="AE183" i="1" a="1"/>
  <c r="AE183" i="1" s="1"/>
  <c r="AE178" i="1" a="1"/>
  <c r="AE178" i="1" s="1"/>
  <c r="AE175" i="1" a="1"/>
  <c r="AE175" i="1" s="1"/>
  <c r="AE170" i="1" a="1"/>
  <c r="AE170" i="1" s="1"/>
  <c r="AE167" i="1" a="1"/>
  <c r="AE167" i="1" s="1"/>
  <c r="AE162" i="1" a="1"/>
  <c r="AE162" i="1" s="1"/>
  <c r="AE159" i="1" a="1"/>
  <c r="AE159" i="1" s="1"/>
  <c r="AE154" i="1" a="1"/>
  <c r="AE154" i="1" s="1"/>
  <c r="AE151" i="1" a="1"/>
  <c r="AE151" i="1" s="1"/>
  <c r="AE146" i="1" a="1"/>
  <c r="AE146" i="1" s="1"/>
  <c r="AE143" i="1" a="1"/>
  <c r="AE143" i="1" s="1"/>
  <c r="AE138" i="1" a="1"/>
  <c r="AE138" i="1" s="1"/>
  <c r="AE135" i="1" a="1"/>
  <c r="AE135" i="1" s="1"/>
  <c r="AE130" i="1" a="1"/>
  <c r="AE130" i="1" s="1"/>
  <c r="AE127" i="1" a="1"/>
  <c r="AE127" i="1" s="1"/>
  <c r="AE122" i="1" a="1"/>
  <c r="AE122" i="1" s="1"/>
  <c r="AE119" i="1" a="1"/>
  <c r="AE119" i="1" s="1"/>
  <c r="AE117" i="1" a="1"/>
  <c r="AE117" i="1"/>
  <c r="AE116" i="1" a="1"/>
  <c r="AE116" i="1" s="1"/>
  <c r="AE115" i="1" a="1"/>
  <c r="AE115" i="1" s="1"/>
  <c r="AE114" i="1" a="1"/>
  <c r="AE114" i="1" s="1"/>
  <c r="AE113" i="1" a="1"/>
  <c r="AE113" i="1"/>
  <c r="AE112" i="1" a="1"/>
  <c r="AE112" i="1" s="1"/>
  <c r="AE111" i="1" a="1"/>
  <c r="AE111" i="1" s="1"/>
  <c r="AE110" i="1" a="1"/>
  <c r="AE110" i="1" s="1"/>
  <c r="AE109" i="1" a="1"/>
  <c r="AE109" i="1"/>
  <c r="AE108" i="1" a="1"/>
  <c r="AE108" i="1" s="1"/>
  <c r="AE107" i="1" a="1"/>
  <c r="AE107" i="1" s="1"/>
  <c r="AE106" i="1" a="1"/>
  <c r="AE106" i="1" s="1"/>
  <c r="AE105" i="1" a="1"/>
  <c r="AE105" i="1"/>
  <c r="AE104" i="1" a="1"/>
  <c r="AE104" i="1" s="1"/>
  <c r="AE103" i="1" a="1"/>
  <c r="AE103" i="1" s="1"/>
  <c r="AE102" i="1" a="1"/>
  <c r="AE102" i="1" s="1"/>
  <c r="AE101" i="1" a="1"/>
  <c r="AE101" i="1"/>
  <c r="AE100" i="1" a="1"/>
  <c r="AE100" i="1" s="1"/>
  <c r="AE99" i="1" a="1"/>
  <c r="AE99" i="1" s="1"/>
  <c r="AE98" i="1" a="1"/>
  <c r="AE98" i="1" s="1"/>
  <c r="AE97" i="1" a="1"/>
  <c r="AE97" i="1"/>
  <c r="AE96" i="1" a="1"/>
  <c r="AE96" i="1" s="1"/>
  <c r="AE95" i="1" a="1"/>
  <c r="AE95" i="1" s="1"/>
  <c r="AE94" i="1" a="1"/>
  <c r="AE94" i="1" s="1"/>
  <c r="AE93" i="1" a="1"/>
  <c r="AE93" i="1"/>
  <c r="AE92" i="1" a="1"/>
  <c r="AE92" i="1" s="1"/>
  <c r="AE91" i="1" a="1"/>
  <c r="AE91" i="1" s="1"/>
  <c r="AE90" i="1" a="1"/>
  <c r="AE90" i="1" s="1"/>
  <c r="AE89" i="1" a="1"/>
  <c r="AE89" i="1"/>
  <c r="AE88" i="1" a="1"/>
  <c r="AE88" i="1" s="1"/>
  <c r="AE87" i="1" a="1"/>
  <c r="AE87" i="1" s="1"/>
  <c r="AE86" i="1" a="1"/>
  <c r="AE86" i="1" s="1"/>
  <c r="AE85" i="1" a="1"/>
  <c r="AE85" i="1"/>
  <c r="AE84" i="1" a="1"/>
  <c r="AE84" i="1" s="1"/>
  <c r="AE83" i="1" a="1"/>
  <c r="AE83" i="1" s="1"/>
  <c r="AE82" i="1" a="1"/>
  <c r="AE82" i="1" s="1"/>
  <c r="AE81" i="1" a="1"/>
  <c r="AE81" i="1"/>
  <c r="AE80" i="1" a="1"/>
  <c r="AE80" i="1" s="1"/>
  <c r="AE79" i="1" a="1"/>
  <c r="AE79" i="1" s="1"/>
  <c r="AE78" i="1" a="1"/>
  <c r="AE78" i="1" s="1"/>
  <c r="AE77" i="1" a="1"/>
  <c r="AE77" i="1"/>
  <c r="AE76" i="1" a="1"/>
  <c r="AE76" i="1" s="1"/>
  <c r="AE75" i="1" a="1"/>
  <c r="AE75" i="1" s="1"/>
  <c r="AE74" i="1" a="1"/>
  <c r="AE74" i="1" s="1"/>
  <c r="AE73" i="1" a="1"/>
  <c r="AE73" i="1"/>
  <c r="AE72" i="1" a="1"/>
  <c r="AE72" i="1" s="1"/>
  <c r="AE71" i="1" a="1"/>
  <c r="AE71" i="1" s="1"/>
  <c r="AE70" i="1" a="1"/>
  <c r="AE70" i="1" s="1"/>
  <c r="AE69" i="1" a="1"/>
  <c r="AE69" i="1"/>
  <c r="AE68" i="1" a="1"/>
  <c r="AE68" i="1" s="1"/>
  <c r="AE67" i="1" a="1"/>
  <c r="AE67" i="1" s="1"/>
  <c r="AE66" i="1" a="1"/>
  <c r="AE66" i="1" s="1"/>
  <c r="AE65" i="1" a="1"/>
  <c r="AE65" i="1"/>
  <c r="AE64" i="1" a="1"/>
  <c r="AE64" i="1" s="1"/>
  <c r="AE63" i="1" a="1"/>
  <c r="AE63" i="1" s="1"/>
  <c r="AE62" i="1" a="1"/>
  <c r="AE62" i="1" s="1"/>
  <c r="AE61" i="1" a="1"/>
  <c r="AE61" i="1"/>
  <c r="AE60" i="1" a="1"/>
  <c r="AE60" i="1" s="1"/>
  <c r="AE59" i="1" a="1"/>
  <c r="AE59" i="1" s="1"/>
  <c r="AE58" i="1" a="1"/>
  <c r="AE58" i="1" s="1"/>
  <c r="AE57" i="1" a="1"/>
  <c r="AE57" i="1"/>
  <c r="AE56" i="1" a="1"/>
  <c r="AE56" i="1" s="1"/>
  <c r="AE55" i="1" a="1"/>
  <c r="AE55" i="1" s="1"/>
  <c r="AE54" i="1" a="1"/>
  <c r="AE54" i="1" s="1"/>
  <c r="AE53" i="1" a="1"/>
  <c r="AE53" i="1"/>
  <c r="AE52" i="1" a="1"/>
  <c r="AE52" i="1" s="1"/>
  <c r="AE51" i="1" a="1"/>
  <c r="AE51" i="1" s="1"/>
  <c r="AE50" i="1" a="1"/>
  <c r="AE50" i="1" s="1"/>
  <c r="AE49" i="1" a="1"/>
  <c r="AE49" i="1"/>
  <c r="AE48" i="1" a="1"/>
  <c r="AE48" i="1" s="1"/>
  <c r="AE47" i="1" a="1"/>
  <c r="AE47" i="1" s="1"/>
  <c r="AE46" i="1" a="1"/>
  <c r="AE46" i="1" s="1"/>
  <c r="AE45" i="1" a="1"/>
  <c r="AE45" i="1"/>
  <c r="AE44" i="1" a="1"/>
  <c r="AE44" i="1" s="1"/>
  <c r="AE43" i="1" a="1"/>
  <c r="AE43" i="1" s="1"/>
  <c r="AE42" i="1" a="1"/>
  <c r="AE42" i="1" s="1"/>
  <c r="AE41" i="1" a="1"/>
  <c r="AE41" i="1"/>
  <c r="AE40" i="1" a="1"/>
  <c r="AE40" i="1" s="1"/>
  <c r="AE39" i="1" a="1"/>
  <c r="AE39" i="1" s="1"/>
  <c r="AE38" i="1" a="1"/>
  <c r="AE38" i="1" s="1"/>
  <c r="AE37" i="1" a="1"/>
  <c r="AE37" i="1"/>
  <c r="AE36" i="1" a="1"/>
  <c r="AE36" i="1" s="1"/>
  <c r="AE35" i="1" a="1"/>
  <c r="AE35" i="1" s="1"/>
  <c r="AE34" i="1" a="1"/>
  <c r="AE34" i="1" s="1"/>
  <c r="AE33" i="1" a="1"/>
  <c r="AE33" i="1"/>
  <c r="AE32" i="1" a="1"/>
  <c r="AE32" i="1" s="1"/>
  <c r="AE31" i="1" a="1"/>
  <c r="AE31" i="1" s="1"/>
  <c r="AE30" i="1" a="1"/>
  <c r="AE30" i="1" s="1"/>
  <c r="AE29" i="1" a="1"/>
  <c r="AE29" i="1"/>
  <c r="AE28" i="1" a="1"/>
  <c r="AE28" i="1" s="1"/>
  <c r="AE27" i="1" a="1"/>
  <c r="AE27" i="1" s="1"/>
  <c r="AE26" i="1" a="1"/>
  <c r="AE26" i="1" s="1"/>
  <c r="AE25" i="1" a="1"/>
  <c r="AE25" i="1"/>
  <c r="AE24" i="1" a="1"/>
  <c r="AE24" i="1" s="1"/>
  <c r="AE23" i="1" a="1"/>
  <c r="AE23" i="1" s="1"/>
  <c r="AE22" i="1" a="1"/>
  <c r="AE22" i="1" s="1"/>
  <c r="AE21" i="1" a="1"/>
  <c r="AE21" i="1"/>
  <c r="AE20" i="1" a="1"/>
  <c r="AE20" i="1" s="1"/>
  <c r="AE19" i="1" a="1"/>
  <c r="AE19" i="1" s="1"/>
  <c r="AE18" i="1" a="1"/>
  <c r="AE18" i="1" s="1"/>
  <c r="AE17" i="1" a="1"/>
  <c r="AE17" i="1"/>
  <c r="AE16" i="1" a="1"/>
  <c r="AE16" i="1" s="1"/>
  <c r="AE15" i="1" a="1"/>
  <c r="AE15" i="1" s="1"/>
  <c r="AE14" i="1" a="1"/>
  <c r="AE14" i="1" s="1"/>
  <c r="AE13" i="1" a="1"/>
  <c r="AE13" i="1"/>
  <c r="AE12" i="1" a="1"/>
  <c r="AE12" i="1" s="1"/>
  <c r="AE11" i="1" a="1"/>
  <c r="AE11" i="1" s="1"/>
  <c r="AE10" i="1" a="1"/>
  <c r="AE10" i="1" s="1"/>
  <c r="AE9" i="1" a="1"/>
  <c r="AE9" i="1"/>
  <c r="AE8" i="1" a="1"/>
  <c r="AE8" i="1" s="1"/>
  <c r="AE7" i="1" a="1"/>
  <c r="AE7" i="1" s="1"/>
  <c r="AE6" i="1" a="1"/>
  <c r="AE6" i="1" s="1"/>
  <c r="AE5" i="1" a="1"/>
  <c r="AE5" i="1"/>
  <c r="AE4" i="1" a="1"/>
  <c r="AE4" i="1" s="1"/>
  <c r="AE3" i="1" a="1"/>
  <c r="AE3" i="1" s="1"/>
  <c r="AE1333" i="5" l="1"/>
  <c r="AE1331" i="5"/>
  <c r="AE1329" i="5"/>
  <c r="AE1325" i="5"/>
  <c r="AE1305" i="5"/>
  <c r="AE1303" i="5"/>
  <c r="AE1301" i="5"/>
  <c r="AE1299" i="5"/>
  <c r="AE1297" i="5"/>
  <c r="AE1293" i="5"/>
  <c r="AE6" i="5"/>
  <c r="AE1577" i="5"/>
  <c r="AE1573" i="5"/>
  <c r="AE1569" i="5"/>
  <c r="AE1565" i="5"/>
  <c r="AE1543" i="5"/>
  <c r="AE1539" i="5"/>
  <c r="AE1513" i="5"/>
  <c r="AE1509" i="5"/>
  <c r="AE1505" i="5"/>
  <c r="AE1501" i="5"/>
  <c r="AE1479" i="5"/>
  <c r="AE1475" i="5"/>
  <c r="AE1449" i="5"/>
  <c r="AE1445" i="5"/>
  <c r="AE1441" i="5"/>
  <c r="AE1437" i="5"/>
  <c r="AE1415" i="5"/>
  <c r="AE1411" i="5"/>
  <c r="AE1385" i="5"/>
  <c r="AE1381" i="5"/>
  <c r="AE1377" i="5"/>
  <c r="AE1373" i="5"/>
  <c r="AE1351" i="5"/>
  <c r="AE1347" i="5"/>
  <c r="AE1321" i="5"/>
  <c r="AE1317" i="5"/>
  <c r="AE1313" i="5"/>
  <c r="AE1309" i="5"/>
  <c r="AE1287" i="5"/>
  <c r="AE1596" i="5"/>
  <c r="AE1574" i="5"/>
  <c r="AE1570" i="5"/>
  <c r="AE1550" i="5"/>
  <c r="AE1544" i="5"/>
  <c r="AE1536" i="5"/>
  <c r="AE1532" i="5"/>
  <c r="AE1510" i="5"/>
  <c r="AE1506" i="5"/>
  <c r="AE1486" i="5"/>
  <c r="AE1480" i="5"/>
  <c r="AE1468" i="5"/>
  <c r="AE1446" i="5"/>
  <c r="AE1442" i="5"/>
  <c r="AE1422" i="5"/>
  <c r="AE1416" i="5"/>
  <c r="AE1408" i="5"/>
  <c r="AE1404" i="5"/>
  <c r="AE1382" i="5"/>
  <c r="AE1378" i="5"/>
  <c r="AE1358" i="5"/>
  <c r="AE1352" i="5"/>
  <c r="AE1344" i="5"/>
  <c r="AE1340" i="5"/>
  <c r="AE1318" i="5"/>
  <c r="AE1314" i="5"/>
  <c r="AE1294" i="5"/>
  <c r="AE1288" i="5"/>
  <c r="AE1281" i="5"/>
  <c r="AE1276" i="5"/>
  <c r="AE1262" i="5"/>
  <c r="AE1261" i="5"/>
  <c r="AE1257" i="5"/>
  <c r="AE1255" i="5"/>
  <c r="AE1253" i="5"/>
  <c r="AE1251" i="5"/>
  <c r="AE1249" i="5"/>
  <c r="AE1245" i="5"/>
  <c r="AE1113" i="5"/>
  <c r="AE1111" i="5"/>
  <c r="AE1105" i="5"/>
  <c r="AE793" i="5"/>
  <c r="AE791" i="5"/>
  <c r="AE789" i="5"/>
  <c r="AE787" i="5"/>
  <c r="AE785" i="5"/>
  <c r="AE781" i="5"/>
  <c r="AE761" i="5"/>
  <c r="AE759" i="5"/>
  <c r="AE757" i="5"/>
  <c r="AE755" i="5"/>
  <c r="AE753" i="5"/>
  <c r="AE749" i="5"/>
  <c r="AE1139" i="5"/>
  <c r="AE1582" i="5"/>
  <c r="AE1576" i="5"/>
  <c r="AE1568" i="5"/>
  <c r="AE1564" i="5"/>
  <c r="AE1542" i="5"/>
  <c r="AE1538" i="5"/>
  <c r="AE1518" i="5"/>
  <c r="AE1512" i="5"/>
  <c r="AE1500" i="5"/>
  <c r="AE1478" i="5"/>
  <c r="AE1474" i="5"/>
  <c r="AE1454" i="5"/>
  <c r="AE1448" i="5"/>
  <c r="AE1440" i="5"/>
  <c r="AE1436" i="5"/>
  <c r="AE1414" i="5"/>
  <c r="AE1410" i="5"/>
  <c r="AE1390" i="5"/>
  <c r="AE1384" i="5"/>
  <c r="AE1376" i="5"/>
  <c r="AE1372" i="5"/>
  <c r="AE1350" i="5"/>
  <c r="AE1346" i="5"/>
  <c r="AE1326" i="5"/>
  <c r="AE1320" i="5"/>
  <c r="AE1308" i="5"/>
  <c r="AE1286" i="5"/>
  <c r="AE1277" i="5"/>
  <c r="AE1271" i="5"/>
  <c r="AE1267" i="5"/>
  <c r="AE1225" i="5"/>
  <c r="AE1223" i="5"/>
  <c r="AE1221" i="5"/>
  <c r="AE1219" i="5"/>
  <c r="AE1217" i="5"/>
  <c r="AE1210" i="5"/>
  <c r="AE1107" i="5"/>
  <c r="AE625" i="5"/>
  <c r="AE621" i="5"/>
  <c r="AE1240" i="5"/>
  <c r="AE1232" i="5"/>
  <c r="AE1228" i="5"/>
  <c r="AE1206" i="5"/>
  <c r="AE1202" i="5"/>
  <c r="AE1182" i="5"/>
  <c r="AE1176" i="5"/>
  <c r="AE1164" i="5"/>
  <c r="AE1142" i="5"/>
  <c r="AE1138" i="5"/>
  <c r="AE1129" i="5"/>
  <c r="AE1125" i="5"/>
  <c r="AE1121" i="5"/>
  <c r="AE1117" i="5"/>
  <c r="AE1112" i="5"/>
  <c r="AE1104" i="5"/>
  <c r="AE1100" i="5"/>
  <c r="AE1095" i="5"/>
  <c r="AE1091" i="5"/>
  <c r="AE1078" i="5"/>
  <c r="AE1074" i="5"/>
  <c r="AE1065" i="5"/>
  <c r="AE1061" i="5"/>
  <c r="AE1057" i="5"/>
  <c r="AE1053" i="5"/>
  <c r="AE1048" i="5"/>
  <c r="AE1036" i="5"/>
  <c r="AE1031" i="5"/>
  <c r="AE1027" i="5"/>
  <c r="AE1014" i="5"/>
  <c r="AE1010" i="5"/>
  <c r="AE1001" i="5"/>
  <c r="AE997" i="5"/>
  <c r="AE993" i="5"/>
  <c r="AE989" i="5"/>
  <c r="AE984" i="5"/>
  <c r="AE976" i="5"/>
  <c r="AE972" i="5"/>
  <c r="AE967" i="5"/>
  <c r="AE963" i="5"/>
  <c r="AE950" i="5"/>
  <c r="AE946" i="5"/>
  <c r="AE937" i="5"/>
  <c r="AE933" i="5"/>
  <c r="AE929" i="5"/>
  <c r="AE925" i="5"/>
  <c r="AE920" i="5"/>
  <c r="AE912" i="5"/>
  <c r="AE908" i="5"/>
  <c r="AE903" i="5"/>
  <c r="AE899" i="5"/>
  <c r="AE886" i="5"/>
  <c r="AE882" i="5"/>
  <c r="AE519" i="5"/>
  <c r="AE515" i="5"/>
  <c r="AE1241" i="5"/>
  <c r="AE1237" i="5"/>
  <c r="AE1233" i="5"/>
  <c r="AE1229" i="5"/>
  <c r="AE1212" i="5"/>
  <c r="AE1207" i="5"/>
  <c r="AE1203" i="5"/>
  <c r="AE1177" i="5"/>
  <c r="AE1173" i="5"/>
  <c r="AE1169" i="5"/>
  <c r="AE1165" i="5"/>
  <c r="AE1148" i="5"/>
  <c r="AE1126" i="5"/>
  <c r="AE1122" i="5"/>
  <c r="AE1102" i="5"/>
  <c r="AE1096" i="5"/>
  <c r="AE1088" i="5"/>
  <c r="AE1084" i="5"/>
  <c r="AE1062" i="5"/>
  <c r="AE1058" i="5"/>
  <c r="AE1038" i="5"/>
  <c r="AE1032" i="5"/>
  <c r="AE1020" i="5"/>
  <c r="AE998" i="5"/>
  <c r="AE994" i="5"/>
  <c r="AE974" i="5"/>
  <c r="AE968" i="5"/>
  <c r="AE960" i="5"/>
  <c r="AE956" i="5"/>
  <c r="AE934" i="5"/>
  <c r="AE930" i="5"/>
  <c r="AE910" i="5"/>
  <c r="AE904" i="5"/>
  <c r="AE896" i="5"/>
  <c r="AE892" i="5"/>
  <c r="AE870" i="5"/>
  <c r="AE866" i="5"/>
  <c r="AE846" i="5"/>
  <c r="AE840" i="5"/>
  <c r="AE832" i="5"/>
  <c r="AE828" i="5"/>
  <c r="AE806" i="5"/>
  <c r="AE802" i="5"/>
  <c r="AE782" i="5"/>
  <c r="AE776" i="5"/>
  <c r="AE742" i="5"/>
  <c r="AE738" i="5"/>
  <c r="AE718" i="5"/>
  <c r="AE712" i="5"/>
  <c r="AE704" i="5"/>
  <c r="AE678" i="5"/>
  <c r="AE674" i="5"/>
  <c r="AE654" i="5"/>
  <c r="AE648" i="5"/>
  <c r="AE640" i="5"/>
  <c r="AE614" i="5"/>
  <c r="AE610" i="5"/>
  <c r="AE590" i="5"/>
  <c r="AE584" i="5"/>
  <c r="AE537" i="5"/>
  <c r="AE529" i="5"/>
  <c r="AE525" i="5"/>
  <c r="AE448" i="5"/>
  <c r="AE446" i="5"/>
  <c r="AE1278" i="5"/>
  <c r="AE1272" i="5"/>
  <c r="AE1264" i="5"/>
  <c r="AE1260" i="5"/>
  <c r="AE1238" i="5"/>
  <c r="AE1234" i="5"/>
  <c r="AE1214" i="5"/>
  <c r="AE1208" i="5"/>
  <c r="AE1196" i="5"/>
  <c r="AE1174" i="5"/>
  <c r="AE1170" i="5"/>
  <c r="AE1150" i="5"/>
  <c r="AE1086" i="5"/>
  <c r="AE1022" i="5"/>
  <c r="AE958" i="5"/>
  <c r="AE894" i="5"/>
  <c r="AE871" i="5"/>
  <c r="AE867" i="5"/>
  <c r="AE841" i="5"/>
  <c r="AE837" i="5"/>
  <c r="AE833" i="5"/>
  <c r="AE829" i="5"/>
  <c r="AE807" i="5"/>
  <c r="AE803" i="5"/>
  <c r="AE777" i="5"/>
  <c r="AE773" i="5"/>
  <c r="AE769" i="5"/>
  <c r="AE765" i="5"/>
  <c r="AE743" i="5"/>
  <c r="AE739" i="5"/>
  <c r="AE713" i="5"/>
  <c r="AE709" i="5"/>
  <c r="AE705" i="5"/>
  <c r="AE701" i="5"/>
  <c r="AE679" i="5"/>
  <c r="AE675" i="5"/>
  <c r="AE649" i="5"/>
  <c r="AE645" i="5"/>
  <c r="AE641" i="5"/>
  <c r="AE637" i="5"/>
  <c r="AE615" i="5"/>
  <c r="AE611" i="5"/>
  <c r="AE585" i="5"/>
  <c r="AE581" i="5"/>
  <c r="AE577" i="5"/>
  <c r="AE573" i="5"/>
  <c r="AE551" i="5"/>
  <c r="AE547" i="5"/>
  <c r="AE521" i="5"/>
  <c r="AE517" i="5"/>
  <c r="AE513" i="5"/>
  <c r="AE509" i="5"/>
  <c r="AE505" i="5"/>
  <c r="AE501" i="5"/>
  <c r="AE497" i="5"/>
  <c r="AE493" i="5"/>
  <c r="AE476" i="5"/>
  <c r="AE1081" i="5"/>
  <c r="AE1077" i="5"/>
  <c r="AE1073" i="5"/>
  <c r="AE1069" i="5"/>
  <c r="AE1047" i="5"/>
  <c r="AE1043" i="5"/>
  <c r="AE1017" i="5"/>
  <c r="AE1013" i="5"/>
  <c r="AE1009" i="5"/>
  <c r="AE1005" i="5"/>
  <c r="AE983" i="5"/>
  <c r="AE979" i="5"/>
  <c r="AE953" i="5"/>
  <c r="AE949" i="5"/>
  <c r="AE945" i="5"/>
  <c r="AE941" i="5"/>
  <c r="AE919" i="5"/>
  <c r="AE915" i="5"/>
  <c r="AE889" i="5"/>
  <c r="AE885" i="5"/>
  <c r="AE881" i="5"/>
  <c r="AE872" i="5"/>
  <c r="AE860" i="5"/>
  <c r="AE838" i="5"/>
  <c r="AE834" i="5"/>
  <c r="AE814" i="5"/>
  <c r="AE808" i="5"/>
  <c r="AE774" i="5"/>
  <c r="AE770" i="5"/>
  <c r="AE750" i="5"/>
  <c r="AE744" i="5"/>
  <c r="AE710" i="5"/>
  <c r="AE706" i="5"/>
  <c r="AE686" i="5"/>
  <c r="AE680" i="5"/>
  <c r="AE672" i="5"/>
  <c r="AE646" i="5"/>
  <c r="AE642" i="5"/>
  <c r="AE622" i="5"/>
  <c r="AE616" i="5"/>
  <c r="AE582" i="5"/>
  <c r="AE578" i="5"/>
  <c r="AE558" i="5"/>
  <c r="AE552" i="5"/>
  <c r="AE536" i="5"/>
  <c r="AE533" i="5"/>
  <c r="AE522" i="5"/>
  <c r="AE270" i="5"/>
  <c r="AE224" i="5"/>
  <c r="AE222" i="5"/>
  <c r="AE192" i="5"/>
  <c r="AE190" i="5"/>
  <c r="AE160" i="5"/>
  <c r="AE158" i="5"/>
  <c r="AE128" i="5"/>
  <c r="AE32" i="5"/>
  <c r="AE489" i="5"/>
  <c r="AE485" i="5"/>
  <c r="AE478" i="5"/>
  <c r="AE454" i="5"/>
  <c r="AE440" i="5"/>
  <c r="AE422" i="5"/>
  <c r="AE408" i="5"/>
  <c r="AE390" i="5"/>
  <c r="AE376" i="5"/>
  <c r="AE358" i="5"/>
  <c r="AE344" i="5"/>
  <c r="AE326" i="5"/>
  <c r="AE312" i="5"/>
  <c r="AE294" i="5"/>
  <c r="AE280" i="5"/>
  <c r="AE262" i="5"/>
  <c r="AE253" i="5"/>
  <c r="AE248" i="5"/>
  <c r="AE230" i="5"/>
  <c r="AE221" i="5"/>
  <c r="AE216" i="5"/>
  <c r="AE198" i="5"/>
  <c r="AE189" i="5"/>
  <c r="AE184" i="5"/>
  <c r="AE175" i="5"/>
  <c r="AE166" i="5"/>
  <c r="AE157" i="5"/>
  <c r="AE152" i="5"/>
  <c r="AE143" i="5"/>
  <c r="AE134" i="5"/>
  <c r="AE125" i="5"/>
  <c r="AE120" i="5"/>
  <c r="AE111" i="5"/>
  <c r="AE102" i="5"/>
  <c r="AE93" i="5"/>
  <c r="AE88" i="5"/>
  <c r="AE79" i="5"/>
  <c r="AE70" i="5"/>
  <c r="AE61" i="5"/>
  <c r="AE56" i="5"/>
  <c r="AE47" i="5"/>
  <c r="AE38" i="5"/>
  <c r="AE29" i="5"/>
  <c r="AE24" i="5"/>
  <c r="AE15" i="5"/>
  <c r="AE550" i="5"/>
  <c r="AE546" i="5"/>
  <c r="AE526" i="5"/>
  <c r="AE520" i="5"/>
  <c r="AE486" i="5"/>
  <c r="AE482" i="5"/>
  <c r="AE479" i="5"/>
  <c r="AE475" i="5"/>
  <c r="AE474" i="5"/>
  <c r="AE471" i="5"/>
  <c r="AE465" i="5"/>
  <c r="AE455" i="5"/>
  <c r="AE437" i="5"/>
  <c r="AE433" i="5"/>
  <c r="AE423" i="5"/>
  <c r="AE405" i="5"/>
  <c r="AE401" i="5"/>
  <c r="AE391" i="5"/>
  <c r="AE373" i="5"/>
  <c r="AE369" i="5"/>
  <c r="AE359" i="5"/>
  <c r="AE341" i="5"/>
  <c r="AE337" i="5"/>
  <c r="AE327" i="5"/>
  <c r="AE309" i="5"/>
  <c r="AE305" i="5"/>
  <c r="AE295" i="5"/>
  <c r="AE277" i="5"/>
  <c r="AE273" i="5"/>
  <c r="AE263" i="5"/>
  <c r="AE245" i="5"/>
  <c r="AE241" i="5"/>
  <c r="AE231" i="5"/>
  <c r="AE213" i="5"/>
  <c r="AE209" i="5"/>
  <c r="AE199" i="5"/>
  <c r="AE181" i="5"/>
  <c r="AE177" i="5"/>
  <c r="AE167" i="5"/>
  <c r="AE149" i="5"/>
  <c r="AE145" i="5"/>
  <c r="AE135" i="5"/>
  <c r="AE117" i="5"/>
  <c r="AE113" i="5"/>
  <c r="AE103" i="5"/>
  <c r="AE85" i="5"/>
  <c r="AE81" i="5"/>
  <c r="AE71" i="5"/>
  <c r="AE53" i="5"/>
  <c r="AE49" i="5"/>
  <c r="AE39" i="5"/>
  <c r="AE21" i="5"/>
  <c r="AE17" i="5"/>
  <c r="AE7" i="5"/>
  <c r="AE518" i="5"/>
  <c r="AE514" i="5"/>
  <c r="AE494" i="5"/>
  <c r="AE488" i="5"/>
  <c r="AE481" i="5"/>
  <c r="AE453" i="5"/>
  <c r="AE449" i="5"/>
  <c r="AE439" i="5"/>
  <c r="AE421" i="5"/>
  <c r="AE417" i="5"/>
  <c r="AE407" i="5"/>
  <c r="AE389" i="5"/>
  <c r="AE385" i="5"/>
  <c r="AE375" i="5"/>
  <c r="AE357" i="5"/>
  <c r="AE353" i="5"/>
  <c r="AE343" i="5"/>
  <c r="AE325" i="5"/>
  <c r="AE321" i="5"/>
  <c r="AE311" i="5"/>
  <c r="AE293" i="5"/>
  <c r="AE289" i="5"/>
  <c r="AE279" i="5"/>
  <c r="AE261" i="5"/>
  <c r="AE257" i="5"/>
  <c r="AE247" i="5"/>
  <c r="AE229" i="5"/>
  <c r="AE225" i="5"/>
  <c r="AE215" i="5"/>
  <c r="AE197" i="5"/>
  <c r="AE193" i="5"/>
  <c r="AE183" i="5"/>
  <c r="AE165" i="5"/>
  <c r="AE161" i="5"/>
  <c r="AE151" i="5"/>
  <c r="AE133" i="5"/>
  <c r="AE129" i="5"/>
  <c r="AE119" i="5"/>
  <c r="AE101" i="5"/>
  <c r="AE97" i="5"/>
  <c r="AE87" i="5"/>
  <c r="AE69" i="5"/>
  <c r="AE65" i="5"/>
  <c r="AE55" i="5"/>
  <c r="AE46" i="5"/>
  <c r="AE37" i="5"/>
  <c r="AE33" i="5"/>
  <c r="AE23" i="5"/>
  <c r="AD300" i="1"/>
  <c r="AD1552" i="1"/>
  <c r="AD1560" i="1"/>
  <c r="AD1568" i="1"/>
  <c r="AD1584" i="1"/>
  <c r="K280" i="1"/>
  <c r="O280" i="1"/>
  <c r="G277" i="1"/>
  <c r="K277" i="1"/>
  <c r="O277" i="1"/>
  <c r="S277" i="1"/>
  <c r="W277" i="1"/>
  <c r="AA277" i="1"/>
  <c r="G268" i="1"/>
  <c r="K268" i="1"/>
  <c r="O268" i="1"/>
  <c r="S268" i="1"/>
  <c r="AC268" i="1" s="1" a="1"/>
  <c r="AC268" i="1" s="1"/>
  <c r="W268" i="1"/>
  <c r="AA268" i="1"/>
  <c r="G265" i="1"/>
  <c r="K265" i="1"/>
  <c r="O265" i="1"/>
  <c r="S265" i="1"/>
  <c r="AC265" i="1" s="1" a="1"/>
  <c r="AC265" i="1" s="1"/>
  <c r="W265" i="1"/>
  <c r="AA265" i="1"/>
  <c r="G259" i="1"/>
  <c r="K259" i="1"/>
  <c r="O259" i="1"/>
  <c r="S259" i="1"/>
  <c r="AC259" i="1" s="1" a="1"/>
  <c r="AC259" i="1" s="1"/>
  <c r="W259" i="1"/>
  <c r="AA259" i="1"/>
  <c r="K254" i="1"/>
  <c r="O254" i="1"/>
  <c r="S254" i="1"/>
  <c r="W254" i="1"/>
  <c r="AA254" i="1"/>
  <c r="K248" i="1"/>
  <c r="O248" i="1"/>
  <c r="S248" i="1"/>
  <c r="AC248" i="1" s="1" a="1"/>
  <c r="AC248" i="1" s="1"/>
  <c r="W248" i="1"/>
  <c r="AA248" i="1"/>
  <c r="G245" i="1"/>
  <c r="K245" i="1"/>
  <c r="O245" i="1"/>
  <c r="S245" i="1"/>
  <c r="AC245" i="1" s="1" a="1"/>
  <c r="AC245" i="1" s="1"/>
  <c r="W245" i="1"/>
  <c r="AA245" i="1"/>
  <c r="G236" i="1"/>
  <c r="K236" i="1"/>
  <c r="O236" i="1"/>
  <c r="S236" i="1"/>
  <c r="AC236" i="1" s="1" a="1"/>
  <c r="AC236" i="1" s="1"/>
  <c r="W236" i="1"/>
  <c r="AA236" i="1"/>
  <c r="G233" i="1"/>
  <c r="K233" i="1"/>
  <c r="O233" i="1"/>
  <c r="S233" i="1"/>
  <c r="AC233" i="1" s="1" a="1"/>
  <c r="AC233" i="1" s="1"/>
  <c r="W233" i="1"/>
  <c r="AA233" i="1"/>
  <c r="G227" i="1"/>
  <c r="K227" i="1"/>
  <c r="O227" i="1"/>
  <c r="S227" i="1"/>
  <c r="AC227" i="1" s="1" a="1"/>
  <c r="AC227" i="1" s="1"/>
  <c r="W227" i="1"/>
  <c r="AA227" i="1"/>
  <c r="K222" i="1"/>
  <c r="O222" i="1"/>
  <c r="S222" i="1"/>
  <c r="W222" i="1"/>
  <c r="AA222" i="1"/>
  <c r="K216" i="1"/>
  <c r="O216" i="1"/>
  <c r="S216" i="1"/>
  <c r="AC216" i="1" s="1" a="1"/>
  <c r="AC216" i="1" s="1"/>
  <c r="W216" i="1"/>
  <c r="AA216" i="1"/>
  <c r="G213" i="1"/>
  <c r="K213" i="1"/>
  <c r="O213" i="1"/>
  <c r="S213" i="1"/>
  <c r="AC213" i="1" s="1" a="1"/>
  <c r="AC213" i="1" s="1"/>
  <c r="W213" i="1"/>
  <c r="AA213" i="1"/>
  <c r="G204" i="1"/>
  <c r="K204" i="1"/>
  <c r="O204" i="1"/>
  <c r="S204" i="1"/>
  <c r="AC204" i="1" s="1" a="1"/>
  <c r="AC204" i="1" s="1"/>
  <c r="W204" i="1"/>
  <c r="AA204" i="1"/>
  <c r="G201" i="1"/>
  <c r="K201" i="1"/>
  <c r="O201" i="1"/>
  <c r="S201" i="1"/>
  <c r="AC201" i="1" s="1" a="1"/>
  <c r="AC201" i="1" s="1"/>
  <c r="W201" i="1"/>
  <c r="AA201" i="1"/>
  <c r="G195" i="1"/>
  <c r="K195" i="1"/>
  <c r="O195" i="1"/>
  <c r="S195" i="1"/>
  <c r="AC195" i="1" s="1" a="1"/>
  <c r="AC195" i="1" s="1"/>
  <c r="W195" i="1"/>
  <c r="AA195" i="1"/>
  <c r="K190" i="1"/>
  <c r="O190" i="1"/>
  <c r="S190" i="1"/>
  <c r="W190" i="1"/>
  <c r="AA190" i="1"/>
  <c r="K184" i="1"/>
  <c r="O184" i="1"/>
  <c r="S184" i="1"/>
  <c r="AC184" i="1" s="1" a="1"/>
  <c r="AC184" i="1" s="1"/>
  <c r="W184" i="1"/>
  <c r="AA184" i="1"/>
  <c r="G181" i="1"/>
  <c r="K181" i="1"/>
  <c r="O181" i="1"/>
  <c r="S181" i="1"/>
  <c r="AC181" i="1" s="1" a="1"/>
  <c r="AC181" i="1" s="1"/>
  <c r="W181" i="1"/>
  <c r="AA181" i="1"/>
  <c r="G172" i="1"/>
  <c r="K172" i="1"/>
  <c r="O172" i="1"/>
  <c r="S172" i="1"/>
  <c r="AC172" i="1" s="1" a="1"/>
  <c r="AC172" i="1" s="1"/>
  <c r="W172" i="1"/>
  <c r="AA172" i="1"/>
  <c r="G169" i="1"/>
  <c r="K169" i="1"/>
  <c r="O169" i="1"/>
  <c r="S169" i="1"/>
  <c r="AC169" i="1" s="1" a="1"/>
  <c r="AC169" i="1" s="1"/>
  <c r="W169" i="1"/>
  <c r="AA169" i="1"/>
  <c r="G163" i="1"/>
  <c r="K163" i="1"/>
  <c r="O163" i="1"/>
  <c r="S163" i="1"/>
  <c r="AC163" i="1" s="1" a="1"/>
  <c r="AC163" i="1" s="1"/>
  <c r="W163" i="1"/>
  <c r="AA163" i="1"/>
  <c r="K158" i="1"/>
  <c r="O158" i="1"/>
  <c r="S158" i="1"/>
  <c r="W158" i="1"/>
  <c r="AA158" i="1"/>
  <c r="K152" i="1"/>
  <c r="O152" i="1"/>
  <c r="S152" i="1"/>
  <c r="AC152" i="1" s="1" a="1"/>
  <c r="AC152" i="1" s="1"/>
  <c r="W152" i="1"/>
  <c r="AA152" i="1"/>
  <c r="G149" i="1"/>
  <c r="K149" i="1"/>
  <c r="O149" i="1"/>
  <c r="S149" i="1"/>
  <c r="AC149" i="1" s="1" a="1"/>
  <c r="AC149" i="1" s="1"/>
  <c r="W149" i="1"/>
  <c r="AA149" i="1"/>
  <c r="G140" i="1"/>
  <c r="K140" i="1"/>
  <c r="O140" i="1"/>
  <c r="S140" i="1"/>
  <c r="AC140" i="1" s="1" a="1"/>
  <c r="AC140" i="1" s="1"/>
  <c r="W140" i="1"/>
  <c r="AA140" i="1"/>
  <c r="G137" i="1"/>
  <c r="K137" i="1"/>
  <c r="O137" i="1"/>
  <c r="S137" i="1"/>
  <c r="AC137" i="1" s="1" a="1"/>
  <c r="AC137" i="1" s="1"/>
  <c r="W137" i="1"/>
  <c r="AA137" i="1"/>
  <c r="G131" i="1"/>
  <c r="K131" i="1"/>
  <c r="O131" i="1"/>
  <c r="S131" i="1"/>
  <c r="AC131" i="1" s="1" a="1"/>
  <c r="AC131" i="1" s="1"/>
  <c r="W131" i="1"/>
  <c r="AA131" i="1"/>
  <c r="K126" i="1"/>
  <c r="O126" i="1"/>
  <c r="S126" i="1"/>
  <c r="W126" i="1"/>
  <c r="AA126" i="1"/>
  <c r="K120" i="1"/>
  <c r="O120" i="1"/>
  <c r="S120" i="1"/>
  <c r="AC120" i="1" s="1" a="1"/>
  <c r="AC120" i="1" s="1"/>
  <c r="W120" i="1"/>
  <c r="AA120" i="1"/>
  <c r="Y2" i="1"/>
  <c r="U2" i="1"/>
  <c r="Q2" i="1"/>
  <c r="M2" i="1"/>
  <c r="I2" i="1"/>
  <c r="Y1591" i="1"/>
  <c r="U1591" i="1"/>
  <c r="Q1591" i="1"/>
  <c r="M1591" i="1"/>
  <c r="I1591" i="1"/>
  <c r="Y1588" i="1"/>
  <c r="U1588" i="1"/>
  <c r="Q1588" i="1"/>
  <c r="M1588" i="1"/>
  <c r="I1588" i="1"/>
  <c r="Y1583" i="1"/>
  <c r="U1583" i="1"/>
  <c r="Q1583" i="1"/>
  <c r="M1583" i="1"/>
  <c r="I1583" i="1"/>
  <c r="Y1580" i="1"/>
  <c r="U1580" i="1"/>
  <c r="Q1580" i="1"/>
  <c r="M1580" i="1"/>
  <c r="I1580" i="1"/>
  <c r="Y1575" i="1"/>
  <c r="U1575" i="1"/>
  <c r="Q1575" i="1"/>
  <c r="M1575" i="1"/>
  <c r="I1575" i="1"/>
  <c r="Y1572" i="1"/>
  <c r="U1572" i="1"/>
  <c r="Q1572" i="1"/>
  <c r="M1572" i="1"/>
  <c r="I1572" i="1"/>
  <c r="Y1567" i="1"/>
  <c r="U1567" i="1"/>
  <c r="Q1567" i="1"/>
  <c r="M1567" i="1"/>
  <c r="I1567" i="1"/>
  <c r="Y1564" i="1"/>
  <c r="U1564" i="1"/>
  <c r="Q1564" i="1"/>
  <c r="M1564" i="1"/>
  <c r="I1564" i="1"/>
  <c r="Y1559" i="1"/>
  <c r="U1559" i="1"/>
  <c r="Q1559" i="1"/>
  <c r="M1559" i="1"/>
  <c r="I1559" i="1"/>
  <c r="Y1556" i="1"/>
  <c r="U1556" i="1"/>
  <c r="Q1556" i="1"/>
  <c r="M1556" i="1"/>
  <c r="I1556" i="1"/>
  <c r="Y1551" i="1"/>
  <c r="U1551" i="1"/>
  <c r="Q1551" i="1"/>
  <c r="M1551" i="1"/>
  <c r="I1551" i="1"/>
  <c r="Y1548" i="1"/>
  <c r="U1548" i="1"/>
  <c r="Q1548" i="1"/>
  <c r="M1548" i="1"/>
  <c r="I1548" i="1"/>
  <c r="Y1543" i="1"/>
  <c r="U1543" i="1"/>
  <c r="Q1543" i="1"/>
  <c r="M1543" i="1"/>
  <c r="I1543" i="1"/>
  <c r="Y1540" i="1"/>
  <c r="U1540" i="1"/>
  <c r="Q1540" i="1"/>
  <c r="M1540" i="1"/>
  <c r="I1540" i="1"/>
  <c r="Y1535" i="1"/>
  <c r="U1535" i="1"/>
  <c r="Q1535" i="1"/>
  <c r="M1535" i="1"/>
  <c r="I1535" i="1"/>
  <c r="Y1532" i="1"/>
  <c r="U1532" i="1"/>
  <c r="Q1532" i="1"/>
  <c r="M1532" i="1"/>
  <c r="I1532" i="1"/>
  <c r="Y1527" i="1"/>
  <c r="U1527" i="1"/>
  <c r="Q1527" i="1"/>
  <c r="M1527" i="1"/>
  <c r="I1527" i="1"/>
  <c r="Y1524" i="1"/>
  <c r="U1524" i="1"/>
  <c r="Q1524" i="1"/>
  <c r="M1524" i="1"/>
  <c r="I1524" i="1"/>
  <c r="Y1519" i="1"/>
  <c r="U1519" i="1"/>
  <c r="Q1519" i="1"/>
  <c r="M1519" i="1"/>
  <c r="I1519" i="1"/>
  <c r="Y1516" i="1"/>
  <c r="U1516" i="1"/>
  <c r="Q1516" i="1"/>
  <c r="M1516" i="1"/>
  <c r="I1516" i="1"/>
  <c r="Y1511" i="1"/>
  <c r="U1511" i="1"/>
  <c r="Q1511" i="1"/>
  <c r="M1511" i="1"/>
  <c r="I1511" i="1"/>
  <c r="Y1508" i="1"/>
  <c r="U1508" i="1"/>
  <c r="Q1508" i="1"/>
  <c r="M1508" i="1"/>
  <c r="I1508" i="1"/>
  <c r="Y1503" i="1"/>
  <c r="U1503" i="1"/>
  <c r="Q1503" i="1"/>
  <c r="M1503" i="1"/>
  <c r="I1503" i="1"/>
  <c r="Y1500" i="1"/>
  <c r="U1500" i="1"/>
  <c r="Q1500" i="1"/>
  <c r="M1500" i="1"/>
  <c r="I1500" i="1"/>
  <c r="Y1495" i="1"/>
  <c r="U1495" i="1"/>
  <c r="Q1495" i="1"/>
  <c r="M1495" i="1"/>
  <c r="I1495" i="1"/>
  <c r="Y1492" i="1"/>
  <c r="U1492" i="1"/>
  <c r="Q1492" i="1"/>
  <c r="M1492" i="1"/>
  <c r="I1492" i="1"/>
  <c r="Y1487" i="1"/>
  <c r="U1487" i="1"/>
  <c r="Q1487" i="1"/>
  <c r="M1487" i="1"/>
  <c r="I1487" i="1"/>
  <c r="Y1484" i="1"/>
  <c r="U1484" i="1"/>
  <c r="Q1484" i="1"/>
  <c r="M1484" i="1"/>
  <c r="I1484" i="1"/>
  <c r="Y1479" i="1"/>
  <c r="U1479" i="1"/>
  <c r="Q1479" i="1"/>
  <c r="M1479" i="1"/>
  <c r="I1479" i="1"/>
  <c r="Y1476" i="1"/>
  <c r="U1476" i="1"/>
  <c r="Q1476" i="1"/>
  <c r="M1476" i="1"/>
  <c r="I1476" i="1"/>
  <c r="Y1471" i="1"/>
  <c r="U1471" i="1"/>
  <c r="Q1471" i="1"/>
  <c r="M1471" i="1"/>
  <c r="I1471" i="1"/>
  <c r="Y1468" i="1"/>
  <c r="U1468" i="1"/>
  <c r="Q1468" i="1"/>
  <c r="M1468" i="1"/>
  <c r="I1468" i="1"/>
  <c r="Y1463" i="1"/>
  <c r="U1463" i="1"/>
  <c r="Q1463" i="1"/>
  <c r="M1463" i="1"/>
  <c r="I1463" i="1"/>
  <c r="Y1460" i="1"/>
  <c r="U1460" i="1"/>
  <c r="Q1460" i="1"/>
  <c r="M1460" i="1"/>
  <c r="I1460" i="1"/>
  <c r="Y1455" i="1"/>
  <c r="U1455" i="1"/>
  <c r="Q1455" i="1"/>
  <c r="M1455" i="1"/>
  <c r="I1455" i="1"/>
  <c r="Y1452" i="1"/>
  <c r="U1452" i="1"/>
  <c r="Q1452" i="1"/>
  <c r="M1452" i="1"/>
  <c r="I1452" i="1"/>
  <c r="Y1447" i="1"/>
  <c r="U1447" i="1"/>
  <c r="Q1447" i="1"/>
  <c r="M1447" i="1"/>
  <c r="I1447" i="1"/>
  <c r="Y1444" i="1"/>
  <c r="U1444" i="1"/>
  <c r="Q1444" i="1"/>
  <c r="M1444" i="1"/>
  <c r="I1444" i="1"/>
  <c r="Y1439" i="1"/>
  <c r="U1439" i="1"/>
  <c r="Q1439" i="1"/>
  <c r="M1439" i="1"/>
  <c r="I1439" i="1"/>
  <c r="Y1436" i="1"/>
  <c r="U1436" i="1"/>
  <c r="Q1436" i="1"/>
  <c r="M1436" i="1"/>
  <c r="I1436" i="1"/>
  <c r="Y1431" i="1"/>
  <c r="U1431" i="1"/>
  <c r="Q1431" i="1"/>
  <c r="M1431" i="1"/>
  <c r="I1431" i="1"/>
  <c r="Y1428" i="1"/>
  <c r="U1428" i="1"/>
  <c r="Q1428" i="1"/>
  <c r="M1428" i="1"/>
  <c r="I1428" i="1"/>
  <c r="Y1423" i="1"/>
  <c r="U1423" i="1"/>
  <c r="Q1423" i="1"/>
  <c r="M1423" i="1"/>
  <c r="I1423" i="1"/>
  <c r="Y1420" i="1"/>
  <c r="U1420" i="1"/>
  <c r="Q1420" i="1"/>
  <c r="M1420" i="1"/>
  <c r="I1420" i="1"/>
  <c r="Y1415" i="1"/>
  <c r="U1415" i="1"/>
  <c r="Q1415" i="1"/>
  <c r="M1415" i="1"/>
  <c r="I1415" i="1"/>
  <c r="Y1412" i="1"/>
  <c r="U1412" i="1"/>
  <c r="Q1412" i="1"/>
  <c r="M1412" i="1"/>
  <c r="I1412" i="1"/>
  <c r="Y1407" i="1"/>
  <c r="U1407" i="1"/>
  <c r="Q1407" i="1"/>
  <c r="M1407" i="1"/>
  <c r="I1407" i="1"/>
  <c r="Y1404" i="1"/>
  <c r="U1404" i="1"/>
  <c r="Q1404" i="1"/>
  <c r="M1404" i="1"/>
  <c r="I1404" i="1"/>
  <c r="Y1399" i="1"/>
  <c r="U1399" i="1"/>
  <c r="Q1399" i="1"/>
  <c r="M1399" i="1"/>
  <c r="I1399" i="1"/>
  <c r="Y1396" i="1"/>
  <c r="U1396" i="1"/>
  <c r="Q1396" i="1"/>
  <c r="M1396" i="1"/>
  <c r="I1396" i="1"/>
  <c r="Y1391" i="1"/>
  <c r="U1391" i="1"/>
  <c r="Q1391" i="1"/>
  <c r="M1391" i="1"/>
  <c r="I1391" i="1"/>
  <c r="Y1388" i="1"/>
  <c r="U1388" i="1"/>
  <c r="Q1388" i="1"/>
  <c r="M1388" i="1"/>
  <c r="I1388" i="1"/>
  <c r="Y1383" i="1"/>
  <c r="U1383" i="1"/>
  <c r="Q1383" i="1"/>
  <c r="M1383" i="1"/>
  <c r="I1383" i="1"/>
  <c r="Y1380" i="1"/>
  <c r="U1380" i="1"/>
  <c r="Q1380" i="1"/>
  <c r="M1380" i="1"/>
  <c r="I1380" i="1"/>
  <c r="Y1375" i="1"/>
  <c r="U1375" i="1"/>
  <c r="Q1375" i="1"/>
  <c r="M1375" i="1"/>
  <c r="I1375" i="1"/>
  <c r="Y1372" i="1"/>
  <c r="U1372" i="1"/>
  <c r="Q1372" i="1"/>
  <c r="M1372" i="1"/>
  <c r="I1372" i="1"/>
  <c r="Y1367" i="1"/>
  <c r="U1367" i="1"/>
  <c r="Q1367" i="1"/>
  <c r="M1367" i="1"/>
  <c r="I1367" i="1"/>
  <c r="Y1364" i="1"/>
  <c r="U1364" i="1"/>
  <c r="Q1364" i="1"/>
  <c r="M1364" i="1"/>
  <c r="I1364" i="1"/>
  <c r="Y1359" i="1"/>
  <c r="U1359" i="1"/>
  <c r="Q1359" i="1"/>
  <c r="M1359" i="1"/>
  <c r="I1359" i="1"/>
  <c r="Y1356" i="1"/>
  <c r="U1356" i="1"/>
  <c r="Q1356" i="1"/>
  <c r="M1356" i="1"/>
  <c r="I1356" i="1"/>
  <c r="Y1351" i="1"/>
  <c r="U1351" i="1"/>
  <c r="Q1351" i="1"/>
  <c r="M1351" i="1"/>
  <c r="I1351" i="1"/>
  <c r="Y1348" i="1"/>
  <c r="U1348" i="1"/>
  <c r="Q1348" i="1"/>
  <c r="M1348" i="1"/>
  <c r="I1348" i="1"/>
  <c r="Y1343" i="1"/>
  <c r="U1343" i="1"/>
  <c r="Q1343" i="1"/>
  <c r="M1343" i="1"/>
  <c r="I1343" i="1"/>
  <c r="Y1340" i="1"/>
  <c r="U1340" i="1"/>
  <c r="Q1340" i="1"/>
  <c r="M1340" i="1"/>
  <c r="I1340" i="1"/>
  <c r="Y1335" i="1"/>
  <c r="U1335" i="1"/>
  <c r="Q1335" i="1"/>
  <c r="M1335" i="1"/>
  <c r="I1335" i="1"/>
  <c r="Y1332" i="1"/>
  <c r="U1332" i="1"/>
  <c r="Q1332" i="1"/>
  <c r="M1332" i="1"/>
  <c r="I1332" i="1"/>
  <c r="Y1327" i="1"/>
  <c r="U1327" i="1"/>
  <c r="Q1327" i="1"/>
  <c r="M1327" i="1"/>
  <c r="I1327" i="1"/>
  <c r="Y1324" i="1"/>
  <c r="U1324" i="1"/>
  <c r="Q1324" i="1"/>
  <c r="M1324" i="1"/>
  <c r="I1324" i="1"/>
  <c r="Y1319" i="1"/>
  <c r="U1319" i="1"/>
  <c r="Q1319" i="1"/>
  <c r="M1319" i="1"/>
  <c r="I1319" i="1"/>
  <c r="Y1316" i="1"/>
  <c r="U1316" i="1"/>
  <c r="Q1316" i="1"/>
  <c r="M1316" i="1"/>
  <c r="I1316" i="1"/>
  <c r="Y1311" i="1"/>
  <c r="U1311" i="1"/>
  <c r="Q1311" i="1"/>
  <c r="M1311" i="1"/>
  <c r="I1311" i="1"/>
  <c r="Y1308" i="1"/>
  <c r="U1308" i="1"/>
  <c r="Q1308" i="1"/>
  <c r="M1308" i="1"/>
  <c r="I1308" i="1"/>
  <c r="Y1303" i="1"/>
  <c r="U1303" i="1"/>
  <c r="Q1303" i="1"/>
  <c r="M1303" i="1"/>
  <c r="I1303" i="1"/>
  <c r="Y1300" i="1"/>
  <c r="U1300" i="1"/>
  <c r="Q1300" i="1"/>
  <c r="M1300" i="1"/>
  <c r="I1300" i="1"/>
  <c r="Y1295" i="1"/>
  <c r="U1295" i="1"/>
  <c r="Q1295" i="1"/>
  <c r="M1295" i="1"/>
  <c r="I1295" i="1"/>
  <c r="Y1292" i="1"/>
  <c r="U1292" i="1"/>
  <c r="Q1292" i="1"/>
  <c r="M1292" i="1"/>
  <c r="I1292" i="1"/>
  <c r="Y1287" i="1"/>
  <c r="U1287" i="1"/>
  <c r="Q1287" i="1"/>
  <c r="M1287" i="1"/>
  <c r="I1287" i="1"/>
  <c r="Y1284" i="1"/>
  <c r="U1284" i="1"/>
  <c r="Q1284" i="1"/>
  <c r="M1284" i="1"/>
  <c r="I1284" i="1"/>
  <c r="Y1279" i="1"/>
  <c r="U1279" i="1"/>
  <c r="Q1279" i="1"/>
  <c r="M1279" i="1"/>
  <c r="I1279" i="1"/>
  <c r="Y1276" i="1"/>
  <c r="U1276" i="1"/>
  <c r="Q1276" i="1"/>
  <c r="M1276" i="1"/>
  <c r="I1276" i="1"/>
  <c r="Y1271" i="1"/>
  <c r="U1271" i="1"/>
  <c r="Q1271" i="1"/>
  <c r="M1271" i="1"/>
  <c r="I1271" i="1"/>
  <c r="Y1268" i="1"/>
  <c r="U1268" i="1"/>
  <c r="Q1268" i="1"/>
  <c r="M1268" i="1"/>
  <c r="I1268" i="1"/>
  <c r="Y1263" i="1"/>
  <c r="U1263" i="1"/>
  <c r="Q1263" i="1"/>
  <c r="M1263" i="1"/>
  <c r="I1263" i="1"/>
  <c r="Y1260" i="1"/>
  <c r="U1260" i="1"/>
  <c r="Q1260" i="1"/>
  <c r="M1260" i="1"/>
  <c r="I1260" i="1"/>
  <c r="Y1255" i="1"/>
  <c r="U1255" i="1"/>
  <c r="Q1255" i="1"/>
  <c r="M1255" i="1"/>
  <c r="I1255" i="1"/>
  <c r="Y1252" i="1"/>
  <c r="U1252" i="1"/>
  <c r="Q1252" i="1"/>
  <c r="M1252" i="1"/>
  <c r="I1252" i="1"/>
  <c r="Y1247" i="1"/>
  <c r="U1247" i="1"/>
  <c r="Q1247" i="1"/>
  <c r="M1247" i="1"/>
  <c r="I1247" i="1"/>
  <c r="Y1244" i="1"/>
  <c r="U1244" i="1"/>
  <c r="Q1244" i="1"/>
  <c r="M1244" i="1"/>
  <c r="I1244" i="1"/>
  <c r="Y1239" i="1"/>
  <c r="U1239" i="1"/>
  <c r="Q1239" i="1"/>
  <c r="M1239" i="1"/>
  <c r="I1239" i="1"/>
  <c r="Y1236" i="1"/>
  <c r="U1236" i="1"/>
  <c r="Q1236" i="1"/>
  <c r="M1236" i="1"/>
  <c r="I1236" i="1"/>
  <c r="Y1231" i="1"/>
  <c r="U1231" i="1"/>
  <c r="Q1231" i="1"/>
  <c r="M1231" i="1"/>
  <c r="I1231" i="1"/>
  <c r="Y1228" i="1"/>
  <c r="U1228" i="1"/>
  <c r="Q1228" i="1"/>
  <c r="M1228" i="1"/>
  <c r="I1228" i="1"/>
  <c r="Y1223" i="1"/>
  <c r="U1223" i="1"/>
  <c r="Q1223" i="1"/>
  <c r="M1223" i="1"/>
  <c r="I1223" i="1"/>
  <c r="Y1220" i="1"/>
  <c r="U1220" i="1"/>
  <c r="Q1220" i="1"/>
  <c r="M1220" i="1"/>
  <c r="I1220" i="1"/>
  <c r="Y1215" i="1"/>
  <c r="U1215" i="1"/>
  <c r="Q1215" i="1"/>
  <c r="M1215" i="1"/>
  <c r="I1215" i="1"/>
  <c r="Y1212" i="1"/>
  <c r="U1212" i="1"/>
  <c r="Q1212" i="1"/>
  <c r="M1212" i="1"/>
  <c r="I1212" i="1"/>
  <c r="Y1207" i="1"/>
  <c r="U1207" i="1"/>
  <c r="Q1207" i="1"/>
  <c r="M1207" i="1"/>
  <c r="I1207" i="1"/>
  <c r="Y1204" i="1"/>
  <c r="U1204" i="1"/>
  <c r="Q1204" i="1"/>
  <c r="M1204" i="1"/>
  <c r="I1204" i="1"/>
  <c r="Y1199" i="1"/>
  <c r="U1199" i="1"/>
  <c r="Q1199" i="1"/>
  <c r="M1199" i="1"/>
  <c r="I1199" i="1"/>
  <c r="Y1196" i="1"/>
  <c r="U1196" i="1"/>
  <c r="Q1196" i="1"/>
  <c r="M1196" i="1"/>
  <c r="I1196" i="1"/>
  <c r="Y1191" i="1"/>
  <c r="U1191" i="1"/>
  <c r="Q1191" i="1"/>
  <c r="M1191" i="1"/>
  <c r="I1191" i="1"/>
  <c r="Y1188" i="1"/>
  <c r="U1188" i="1"/>
  <c r="Q1188" i="1"/>
  <c r="M1188" i="1"/>
  <c r="I1188" i="1"/>
  <c r="Y1183" i="1"/>
  <c r="U1183" i="1"/>
  <c r="Q1183" i="1"/>
  <c r="M1183" i="1"/>
  <c r="I1183" i="1"/>
  <c r="Y1180" i="1"/>
  <c r="U1180" i="1"/>
  <c r="Q1180" i="1"/>
  <c r="M1180" i="1"/>
  <c r="I1180" i="1"/>
  <c r="Y1175" i="1"/>
  <c r="U1175" i="1"/>
  <c r="Q1175" i="1"/>
  <c r="M1175" i="1"/>
  <c r="I1175" i="1"/>
  <c r="Y1172" i="1"/>
  <c r="U1172" i="1"/>
  <c r="Q1172" i="1"/>
  <c r="M1172" i="1"/>
  <c r="I1172" i="1"/>
  <c r="Y1167" i="1"/>
  <c r="U1167" i="1"/>
  <c r="Q1167" i="1"/>
  <c r="M1167" i="1"/>
  <c r="I1167" i="1"/>
  <c r="Y1164" i="1"/>
  <c r="U1164" i="1"/>
  <c r="Q1164" i="1"/>
  <c r="M1164" i="1"/>
  <c r="I1164" i="1"/>
  <c r="Y1159" i="1"/>
  <c r="U1159" i="1"/>
  <c r="Q1159" i="1"/>
  <c r="M1159" i="1"/>
  <c r="I1159" i="1"/>
  <c r="Y1156" i="1"/>
  <c r="U1156" i="1"/>
  <c r="Q1156" i="1"/>
  <c r="M1156" i="1"/>
  <c r="I1156" i="1"/>
  <c r="Y1151" i="1"/>
  <c r="U1151" i="1"/>
  <c r="Q1151" i="1"/>
  <c r="M1151" i="1"/>
  <c r="I1151" i="1"/>
  <c r="Y1148" i="1"/>
  <c r="U1148" i="1"/>
  <c r="Q1148" i="1"/>
  <c r="M1148" i="1"/>
  <c r="I1148" i="1"/>
  <c r="Y1143" i="1"/>
  <c r="U1143" i="1"/>
  <c r="Q1143" i="1"/>
  <c r="M1143" i="1"/>
  <c r="I1143" i="1"/>
  <c r="Y1140" i="1"/>
  <c r="U1140" i="1"/>
  <c r="Q1140" i="1"/>
  <c r="M1140" i="1"/>
  <c r="I1140" i="1"/>
  <c r="Y1135" i="1"/>
  <c r="U1135" i="1"/>
  <c r="Q1135" i="1"/>
  <c r="M1135" i="1"/>
  <c r="I1135" i="1"/>
  <c r="Y1132" i="1"/>
  <c r="U1132" i="1"/>
  <c r="Q1132" i="1"/>
  <c r="M1132" i="1"/>
  <c r="I1132" i="1"/>
  <c r="Y1127" i="1"/>
  <c r="U1127" i="1"/>
  <c r="Q1127" i="1"/>
  <c r="M1127" i="1"/>
  <c r="I1127" i="1"/>
  <c r="Y1124" i="1"/>
  <c r="U1124" i="1"/>
  <c r="Q1124" i="1"/>
  <c r="M1124" i="1"/>
  <c r="I1124" i="1"/>
  <c r="Y1119" i="1"/>
  <c r="U1119" i="1"/>
  <c r="Q1119" i="1"/>
  <c r="M1119" i="1"/>
  <c r="I1119" i="1"/>
  <c r="Y1116" i="1"/>
  <c r="U1116" i="1"/>
  <c r="Q1116" i="1"/>
  <c r="M1116" i="1"/>
  <c r="I1116" i="1"/>
  <c r="Y1111" i="1"/>
  <c r="U1111" i="1"/>
  <c r="Q1111" i="1"/>
  <c r="M1111" i="1"/>
  <c r="I1111" i="1"/>
  <c r="Y1108" i="1"/>
  <c r="U1108" i="1"/>
  <c r="Q1108" i="1"/>
  <c r="M1108" i="1"/>
  <c r="I1108" i="1"/>
  <c r="Y1103" i="1"/>
  <c r="U1103" i="1"/>
  <c r="Q1103" i="1"/>
  <c r="M1103" i="1"/>
  <c r="I1103" i="1"/>
  <c r="Y1100" i="1"/>
  <c r="U1100" i="1"/>
  <c r="Q1100" i="1"/>
  <c r="M1100" i="1"/>
  <c r="I1100" i="1"/>
  <c r="Y1095" i="1"/>
  <c r="U1095" i="1"/>
  <c r="Q1095" i="1"/>
  <c r="M1095" i="1"/>
  <c r="I1095" i="1"/>
  <c r="Y1092" i="1"/>
  <c r="U1092" i="1"/>
  <c r="Q1092" i="1"/>
  <c r="M1092" i="1"/>
  <c r="I1092" i="1"/>
  <c r="Y1087" i="1"/>
  <c r="U1087" i="1"/>
  <c r="Q1087" i="1"/>
  <c r="M1087" i="1"/>
  <c r="I1087" i="1"/>
  <c r="Y1084" i="1"/>
  <c r="U1084" i="1"/>
  <c r="Q1084" i="1"/>
  <c r="M1084" i="1"/>
  <c r="I1084" i="1"/>
  <c r="Y1079" i="1"/>
  <c r="U1079" i="1"/>
  <c r="Q1079" i="1"/>
  <c r="M1079" i="1"/>
  <c r="I1079" i="1"/>
  <c r="Y1076" i="1"/>
  <c r="U1076" i="1"/>
  <c r="Q1076" i="1"/>
  <c r="M1076" i="1"/>
  <c r="I1076" i="1"/>
  <c r="Y1071" i="1"/>
  <c r="U1071" i="1"/>
  <c r="Q1071" i="1"/>
  <c r="M1071" i="1"/>
  <c r="I1071" i="1"/>
  <c r="Y1068" i="1"/>
  <c r="U1068" i="1"/>
  <c r="Q1068" i="1"/>
  <c r="M1068" i="1"/>
  <c r="I1068" i="1"/>
  <c r="Y1063" i="1"/>
  <c r="U1063" i="1"/>
  <c r="Q1063" i="1"/>
  <c r="M1063" i="1"/>
  <c r="I1063" i="1"/>
  <c r="Y1060" i="1"/>
  <c r="U1060" i="1"/>
  <c r="Q1060" i="1"/>
  <c r="M1060" i="1"/>
  <c r="I1060" i="1"/>
  <c r="Y1055" i="1"/>
  <c r="U1055" i="1"/>
  <c r="Q1055" i="1"/>
  <c r="M1055" i="1"/>
  <c r="I1055" i="1"/>
  <c r="Y1052" i="1"/>
  <c r="U1052" i="1"/>
  <c r="Q1052" i="1"/>
  <c r="M1052" i="1"/>
  <c r="I1052" i="1"/>
  <c r="Y1047" i="1"/>
  <c r="U1047" i="1"/>
  <c r="Q1047" i="1"/>
  <c r="M1047" i="1"/>
  <c r="I1047" i="1"/>
  <c r="Y1044" i="1"/>
  <c r="U1044" i="1"/>
  <c r="Q1044" i="1"/>
  <c r="M1044" i="1"/>
  <c r="I1044" i="1"/>
  <c r="Y1039" i="1"/>
  <c r="U1039" i="1"/>
  <c r="Q1039" i="1"/>
  <c r="M1039" i="1"/>
  <c r="I1039" i="1"/>
  <c r="Y1036" i="1"/>
  <c r="U1036" i="1"/>
  <c r="Q1036" i="1"/>
  <c r="M1036" i="1"/>
  <c r="I1036" i="1"/>
  <c r="Y1031" i="1"/>
  <c r="U1031" i="1"/>
  <c r="Q1031" i="1"/>
  <c r="M1031" i="1"/>
  <c r="I1031" i="1"/>
  <c r="Y1028" i="1"/>
  <c r="U1028" i="1"/>
  <c r="Q1028" i="1"/>
  <c r="M1028" i="1"/>
  <c r="I1028" i="1"/>
  <c r="Y1023" i="1"/>
  <c r="U1023" i="1"/>
  <c r="Q1023" i="1"/>
  <c r="M1023" i="1"/>
  <c r="I1023" i="1"/>
  <c r="Y1020" i="1"/>
  <c r="U1020" i="1"/>
  <c r="Q1020" i="1"/>
  <c r="M1020" i="1"/>
  <c r="I1020" i="1"/>
  <c r="Y1015" i="1"/>
  <c r="U1015" i="1"/>
  <c r="Q1015" i="1"/>
  <c r="M1015" i="1"/>
  <c r="I1015" i="1"/>
  <c r="Y1012" i="1"/>
  <c r="U1012" i="1"/>
  <c r="Q1012" i="1"/>
  <c r="M1012" i="1"/>
  <c r="I1012" i="1"/>
  <c r="Y1007" i="1"/>
  <c r="U1007" i="1"/>
  <c r="Q1007" i="1"/>
  <c r="M1007" i="1"/>
  <c r="I1007" i="1"/>
  <c r="Y1004" i="1"/>
  <c r="U1004" i="1"/>
  <c r="Q1004" i="1"/>
  <c r="M1004" i="1"/>
  <c r="I1004" i="1"/>
  <c r="Y999" i="1"/>
  <c r="U999" i="1"/>
  <c r="Q999" i="1"/>
  <c r="M999" i="1"/>
  <c r="I999" i="1"/>
  <c r="Y996" i="1"/>
  <c r="U996" i="1"/>
  <c r="Q996" i="1"/>
  <c r="M996" i="1"/>
  <c r="I996" i="1"/>
  <c r="Y991" i="1"/>
  <c r="U991" i="1"/>
  <c r="Q991" i="1"/>
  <c r="M991" i="1"/>
  <c r="I991" i="1"/>
  <c r="Y988" i="1"/>
  <c r="U988" i="1"/>
  <c r="Q988" i="1"/>
  <c r="M988" i="1"/>
  <c r="I988" i="1"/>
  <c r="Y983" i="1"/>
  <c r="U983" i="1"/>
  <c r="Q983" i="1"/>
  <c r="M983" i="1"/>
  <c r="I983" i="1"/>
  <c r="Y980" i="1"/>
  <c r="U980" i="1"/>
  <c r="Q980" i="1"/>
  <c r="M980" i="1"/>
  <c r="I980" i="1"/>
  <c r="Y975" i="1"/>
  <c r="U975" i="1"/>
  <c r="Q975" i="1"/>
  <c r="M975" i="1"/>
  <c r="I975" i="1"/>
  <c r="Y972" i="1"/>
  <c r="U972" i="1"/>
  <c r="Q972" i="1"/>
  <c r="M972" i="1"/>
  <c r="I972" i="1"/>
  <c r="Y967" i="1"/>
  <c r="U967" i="1"/>
  <c r="Q967" i="1"/>
  <c r="M967" i="1"/>
  <c r="I967" i="1"/>
  <c r="Y964" i="1"/>
  <c r="U964" i="1"/>
  <c r="Q964" i="1"/>
  <c r="M964" i="1"/>
  <c r="I964" i="1"/>
  <c r="Y959" i="1"/>
  <c r="U959" i="1"/>
  <c r="Q959" i="1"/>
  <c r="M959" i="1"/>
  <c r="I959" i="1"/>
  <c r="G276" i="1"/>
  <c r="K276" i="1"/>
  <c r="O276" i="1"/>
  <c r="S276" i="1"/>
  <c r="AC276" i="1" s="1" a="1"/>
  <c r="AC276" i="1" s="1"/>
  <c r="W276" i="1"/>
  <c r="AA276" i="1"/>
  <c r="G273" i="1"/>
  <c r="K273" i="1"/>
  <c r="O273" i="1"/>
  <c r="S273" i="1"/>
  <c r="AC273" i="1" s="1" a="1"/>
  <c r="AC273" i="1" s="1"/>
  <c r="W273" i="1"/>
  <c r="AA273" i="1"/>
  <c r="G267" i="1"/>
  <c r="K267" i="1"/>
  <c r="O267" i="1"/>
  <c r="S267" i="1"/>
  <c r="AC267" i="1" s="1" a="1"/>
  <c r="AC267" i="1" s="1"/>
  <c r="W267" i="1"/>
  <c r="AA267" i="1"/>
  <c r="K262" i="1"/>
  <c r="O262" i="1"/>
  <c r="S262" i="1"/>
  <c r="W262" i="1"/>
  <c r="AA262" i="1"/>
  <c r="K256" i="1"/>
  <c r="O256" i="1"/>
  <c r="S256" i="1"/>
  <c r="AC256" i="1" s="1" a="1"/>
  <c r="AC256" i="1" s="1"/>
  <c r="W256" i="1"/>
  <c r="AA256" i="1"/>
  <c r="G253" i="1"/>
  <c r="K253" i="1"/>
  <c r="O253" i="1"/>
  <c r="S253" i="1"/>
  <c r="AC253" i="1" s="1" a="1"/>
  <c r="AC253" i="1" s="1"/>
  <c r="W253" i="1"/>
  <c r="AA253" i="1"/>
  <c r="G244" i="1"/>
  <c r="K244" i="1"/>
  <c r="O244" i="1"/>
  <c r="S244" i="1"/>
  <c r="AC244" i="1" s="1" a="1"/>
  <c r="AC244" i="1" s="1"/>
  <c r="W244" i="1"/>
  <c r="AA244" i="1"/>
  <c r="G241" i="1"/>
  <c r="K241" i="1"/>
  <c r="O241" i="1"/>
  <c r="S241" i="1"/>
  <c r="AC241" i="1" s="1" a="1"/>
  <c r="AC241" i="1" s="1"/>
  <c r="W241" i="1"/>
  <c r="AA241" i="1"/>
  <c r="G235" i="1"/>
  <c r="K235" i="1"/>
  <c r="O235" i="1"/>
  <c r="S235" i="1"/>
  <c r="AC235" i="1" s="1" a="1"/>
  <c r="AC235" i="1" s="1"/>
  <c r="W235" i="1"/>
  <c r="AA235" i="1"/>
  <c r="K230" i="1"/>
  <c r="O230" i="1"/>
  <c r="S230" i="1"/>
  <c r="W230" i="1"/>
  <c r="AA230" i="1"/>
  <c r="K224" i="1"/>
  <c r="O224" i="1"/>
  <c r="S224" i="1"/>
  <c r="AC224" i="1" s="1" a="1"/>
  <c r="AC224" i="1" s="1"/>
  <c r="W224" i="1"/>
  <c r="AA224" i="1"/>
  <c r="G221" i="1"/>
  <c r="K221" i="1"/>
  <c r="O221" i="1"/>
  <c r="S221" i="1"/>
  <c r="AC221" i="1" s="1" a="1"/>
  <c r="AC221" i="1" s="1"/>
  <c r="W221" i="1"/>
  <c r="AA221" i="1"/>
  <c r="G212" i="1"/>
  <c r="K212" i="1"/>
  <c r="O212" i="1"/>
  <c r="S212" i="1"/>
  <c r="AC212" i="1" s="1" a="1"/>
  <c r="AC212" i="1" s="1"/>
  <c r="W212" i="1"/>
  <c r="AA212" i="1"/>
  <c r="G209" i="1"/>
  <c r="K209" i="1"/>
  <c r="O209" i="1"/>
  <c r="S209" i="1"/>
  <c r="AC209" i="1" s="1" a="1"/>
  <c r="AC209" i="1" s="1"/>
  <c r="W209" i="1"/>
  <c r="AA209" i="1"/>
  <c r="G203" i="1"/>
  <c r="K203" i="1"/>
  <c r="O203" i="1"/>
  <c r="S203" i="1"/>
  <c r="AC203" i="1" s="1" a="1"/>
  <c r="AC203" i="1" s="1"/>
  <c r="W203" i="1"/>
  <c r="AA203" i="1"/>
  <c r="K198" i="1"/>
  <c r="O198" i="1"/>
  <c r="S198" i="1"/>
  <c r="W198" i="1"/>
  <c r="AA198" i="1"/>
  <c r="K192" i="1"/>
  <c r="O192" i="1"/>
  <c r="S192" i="1"/>
  <c r="AC192" i="1" s="1" a="1"/>
  <c r="AC192" i="1" s="1"/>
  <c r="W192" i="1"/>
  <c r="AA192" i="1"/>
  <c r="G189" i="1"/>
  <c r="K189" i="1"/>
  <c r="O189" i="1"/>
  <c r="S189" i="1"/>
  <c r="AC189" i="1" s="1" a="1"/>
  <c r="AC189" i="1" s="1"/>
  <c r="W189" i="1"/>
  <c r="AA189" i="1"/>
  <c r="G180" i="1"/>
  <c r="K180" i="1"/>
  <c r="O180" i="1"/>
  <c r="S180" i="1"/>
  <c r="AC180" i="1" s="1" a="1"/>
  <c r="AC180" i="1" s="1"/>
  <c r="W180" i="1"/>
  <c r="AA180" i="1"/>
  <c r="G177" i="1"/>
  <c r="K177" i="1"/>
  <c r="O177" i="1"/>
  <c r="S177" i="1"/>
  <c r="AC177" i="1" s="1" a="1"/>
  <c r="AC177" i="1" s="1"/>
  <c r="W177" i="1"/>
  <c r="AA177" i="1"/>
  <c r="G171" i="1"/>
  <c r="K171" i="1"/>
  <c r="O171" i="1"/>
  <c r="S171" i="1"/>
  <c r="AC171" i="1" s="1" a="1"/>
  <c r="AC171" i="1" s="1"/>
  <c r="W171" i="1"/>
  <c r="AA171" i="1"/>
  <c r="K166" i="1"/>
  <c r="O166" i="1"/>
  <c r="S166" i="1"/>
  <c r="W166" i="1"/>
  <c r="AA166" i="1"/>
  <c r="K160" i="1"/>
  <c r="O160" i="1"/>
  <c r="S160" i="1"/>
  <c r="AC160" i="1" s="1" a="1"/>
  <c r="AC160" i="1" s="1"/>
  <c r="W160" i="1"/>
  <c r="AA160" i="1"/>
  <c r="G157" i="1"/>
  <c r="K157" i="1"/>
  <c r="O157" i="1"/>
  <c r="S157" i="1"/>
  <c r="AC157" i="1" s="1" a="1"/>
  <c r="AC157" i="1" s="1"/>
  <c r="W157" i="1"/>
  <c r="AA157" i="1"/>
  <c r="G148" i="1"/>
  <c r="K148" i="1"/>
  <c r="O148" i="1"/>
  <c r="S148" i="1"/>
  <c r="AC148" i="1" s="1" a="1"/>
  <c r="AC148" i="1" s="1"/>
  <c r="W148" i="1"/>
  <c r="AA148" i="1"/>
  <c r="G145" i="1"/>
  <c r="K145" i="1"/>
  <c r="O145" i="1"/>
  <c r="S145" i="1"/>
  <c r="AC145" i="1" s="1" a="1"/>
  <c r="AC145" i="1" s="1"/>
  <c r="W145" i="1"/>
  <c r="AA145" i="1"/>
  <c r="G139" i="1"/>
  <c r="K139" i="1"/>
  <c r="O139" i="1"/>
  <c r="S139" i="1"/>
  <c r="AC139" i="1" s="1" a="1"/>
  <c r="AC139" i="1" s="1"/>
  <c r="W139" i="1"/>
  <c r="AA139" i="1"/>
  <c r="K134" i="1"/>
  <c r="O134" i="1"/>
  <c r="S134" i="1"/>
  <c r="W134" i="1"/>
  <c r="AA134" i="1"/>
  <c r="K128" i="1"/>
  <c r="O128" i="1"/>
  <c r="S128" i="1"/>
  <c r="AC128" i="1" s="1" a="1"/>
  <c r="AC128" i="1" s="1"/>
  <c r="W128" i="1"/>
  <c r="AA128" i="1"/>
  <c r="G125" i="1"/>
  <c r="K125" i="1"/>
  <c r="O125" i="1"/>
  <c r="S125" i="1"/>
  <c r="AC125" i="1" s="1" a="1"/>
  <c r="AC125" i="1" s="1"/>
  <c r="W125" i="1"/>
  <c r="AA125" i="1"/>
  <c r="X2" i="1"/>
  <c r="T2" i="1"/>
  <c r="P2" i="1"/>
  <c r="L2" i="1"/>
  <c r="H2" i="1"/>
  <c r="X1591" i="1"/>
  <c r="T1591" i="1"/>
  <c r="P1591" i="1"/>
  <c r="L1591" i="1"/>
  <c r="H1591" i="1"/>
  <c r="AB1591" i="1" s="1" a="1"/>
  <c r="AB1591" i="1" s="1"/>
  <c r="X1588" i="1"/>
  <c r="T1588" i="1"/>
  <c r="P1588" i="1"/>
  <c r="L1588" i="1"/>
  <c r="H1588" i="1"/>
  <c r="X1583" i="1"/>
  <c r="T1583" i="1"/>
  <c r="P1583" i="1"/>
  <c r="L1583" i="1"/>
  <c r="H1583" i="1"/>
  <c r="X1580" i="1"/>
  <c r="T1580" i="1"/>
  <c r="P1580" i="1"/>
  <c r="L1580" i="1"/>
  <c r="H1580" i="1"/>
  <c r="X1575" i="1"/>
  <c r="T1575" i="1"/>
  <c r="P1575" i="1"/>
  <c r="L1575" i="1"/>
  <c r="H1575" i="1"/>
  <c r="X1572" i="1"/>
  <c r="T1572" i="1"/>
  <c r="P1572" i="1"/>
  <c r="L1572" i="1"/>
  <c r="H1572" i="1"/>
  <c r="X1567" i="1"/>
  <c r="T1567" i="1"/>
  <c r="P1567" i="1"/>
  <c r="L1567" i="1"/>
  <c r="H1567" i="1"/>
  <c r="X1564" i="1"/>
  <c r="T1564" i="1"/>
  <c r="P1564" i="1"/>
  <c r="L1564" i="1"/>
  <c r="H1564" i="1"/>
  <c r="X1559" i="1"/>
  <c r="T1559" i="1"/>
  <c r="P1559" i="1"/>
  <c r="L1559" i="1"/>
  <c r="H1559" i="1"/>
  <c r="X1556" i="1"/>
  <c r="T1556" i="1"/>
  <c r="P1556" i="1"/>
  <c r="L1556" i="1"/>
  <c r="H1556" i="1"/>
  <c r="X1551" i="1"/>
  <c r="T1551" i="1"/>
  <c r="P1551" i="1"/>
  <c r="L1551" i="1"/>
  <c r="H1551" i="1"/>
  <c r="X1548" i="1"/>
  <c r="T1548" i="1"/>
  <c r="P1548" i="1"/>
  <c r="L1548" i="1"/>
  <c r="H1548" i="1"/>
  <c r="X1543" i="1"/>
  <c r="T1543" i="1"/>
  <c r="P1543" i="1"/>
  <c r="L1543" i="1"/>
  <c r="H1543" i="1"/>
  <c r="X1540" i="1"/>
  <c r="T1540" i="1"/>
  <c r="P1540" i="1"/>
  <c r="L1540" i="1"/>
  <c r="H1540" i="1"/>
  <c r="X1535" i="1"/>
  <c r="T1535" i="1"/>
  <c r="P1535" i="1"/>
  <c r="L1535" i="1"/>
  <c r="H1535" i="1"/>
  <c r="X1532" i="1"/>
  <c r="T1532" i="1"/>
  <c r="P1532" i="1"/>
  <c r="L1532" i="1"/>
  <c r="H1532" i="1"/>
  <c r="X1527" i="1"/>
  <c r="T1527" i="1"/>
  <c r="P1527" i="1"/>
  <c r="L1527" i="1"/>
  <c r="H1527" i="1"/>
  <c r="AB1527" i="1" s="1" a="1"/>
  <c r="AB1527" i="1" s="1"/>
  <c r="X1524" i="1"/>
  <c r="T1524" i="1"/>
  <c r="P1524" i="1"/>
  <c r="L1524" i="1"/>
  <c r="H1524" i="1"/>
  <c r="X1519" i="1"/>
  <c r="T1519" i="1"/>
  <c r="P1519" i="1"/>
  <c r="L1519" i="1"/>
  <c r="H1519" i="1"/>
  <c r="X1516" i="1"/>
  <c r="T1516" i="1"/>
  <c r="P1516" i="1"/>
  <c r="L1516" i="1"/>
  <c r="H1516" i="1"/>
  <c r="X1511" i="1"/>
  <c r="T1511" i="1"/>
  <c r="P1511" i="1"/>
  <c r="L1511" i="1"/>
  <c r="H1511" i="1"/>
  <c r="AB1511" i="1" s="1" a="1"/>
  <c r="AB1511" i="1" s="1"/>
  <c r="X1508" i="1"/>
  <c r="T1508" i="1"/>
  <c r="P1508" i="1"/>
  <c r="L1508" i="1"/>
  <c r="H1508" i="1"/>
  <c r="X1503" i="1"/>
  <c r="T1503" i="1"/>
  <c r="P1503" i="1"/>
  <c r="L1503" i="1"/>
  <c r="H1503" i="1"/>
  <c r="X1500" i="1"/>
  <c r="T1500" i="1"/>
  <c r="P1500" i="1"/>
  <c r="L1500" i="1"/>
  <c r="H1500" i="1"/>
  <c r="X1495" i="1"/>
  <c r="T1495" i="1"/>
  <c r="P1495" i="1"/>
  <c r="L1495" i="1"/>
  <c r="H1495" i="1"/>
  <c r="AB1495" i="1" s="1" a="1"/>
  <c r="AB1495" i="1" s="1"/>
  <c r="X1492" i="1"/>
  <c r="T1492" i="1"/>
  <c r="P1492" i="1"/>
  <c r="L1492" i="1"/>
  <c r="H1492" i="1"/>
  <c r="X1487" i="1"/>
  <c r="T1487" i="1"/>
  <c r="P1487" i="1"/>
  <c r="L1487" i="1"/>
  <c r="H1487" i="1"/>
  <c r="X1484" i="1"/>
  <c r="T1484" i="1"/>
  <c r="P1484" i="1"/>
  <c r="L1484" i="1"/>
  <c r="H1484" i="1"/>
  <c r="X1479" i="1"/>
  <c r="T1479" i="1"/>
  <c r="P1479" i="1"/>
  <c r="L1479" i="1"/>
  <c r="H1479" i="1"/>
  <c r="X1476" i="1"/>
  <c r="T1476" i="1"/>
  <c r="P1476" i="1"/>
  <c r="L1476" i="1"/>
  <c r="H1476" i="1"/>
  <c r="X1471" i="1"/>
  <c r="T1471" i="1"/>
  <c r="P1471" i="1"/>
  <c r="L1471" i="1"/>
  <c r="H1471" i="1"/>
  <c r="X1468" i="1"/>
  <c r="T1468" i="1"/>
  <c r="P1468" i="1"/>
  <c r="L1468" i="1"/>
  <c r="H1468" i="1"/>
  <c r="X1463" i="1"/>
  <c r="T1463" i="1"/>
  <c r="P1463" i="1"/>
  <c r="L1463" i="1"/>
  <c r="H1463" i="1"/>
  <c r="X1460" i="1"/>
  <c r="T1460" i="1"/>
  <c r="P1460" i="1"/>
  <c r="L1460" i="1"/>
  <c r="H1460" i="1"/>
  <c r="X1455" i="1"/>
  <c r="T1455" i="1"/>
  <c r="P1455" i="1"/>
  <c r="L1455" i="1"/>
  <c r="H1455" i="1"/>
  <c r="X1452" i="1"/>
  <c r="T1452" i="1"/>
  <c r="P1452" i="1"/>
  <c r="L1452" i="1"/>
  <c r="H1452" i="1"/>
  <c r="X1447" i="1"/>
  <c r="T1447" i="1"/>
  <c r="P1447" i="1"/>
  <c r="L1447" i="1"/>
  <c r="H1447" i="1"/>
  <c r="X1444" i="1"/>
  <c r="T1444" i="1"/>
  <c r="P1444" i="1"/>
  <c r="L1444" i="1"/>
  <c r="H1444" i="1"/>
  <c r="X1439" i="1"/>
  <c r="T1439" i="1"/>
  <c r="P1439" i="1"/>
  <c r="L1439" i="1"/>
  <c r="H1439" i="1"/>
  <c r="X1436" i="1"/>
  <c r="T1436" i="1"/>
  <c r="P1436" i="1"/>
  <c r="L1436" i="1"/>
  <c r="H1436" i="1"/>
  <c r="X1431" i="1"/>
  <c r="T1431" i="1"/>
  <c r="P1431" i="1"/>
  <c r="L1431" i="1"/>
  <c r="H1431" i="1"/>
  <c r="X1428" i="1"/>
  <c r="T1428" i="1"/>
  <c r="P1428" i="1"/>
  <c r="L1428" i="1"/>
  <c r="H1428" i="1"/>
  <c r="X1423" i="1"/>
  <c r="T1423" i="1"/>
  <c r="P1423" i="1"/>
  <c r="L1423" i="1"/>
  <c r="H1423" i="1"/>
  <c r="X1420" i="1"/>
  <c r="T1420" i="1"/>
  <c r="P1420" i="1"/>
  <c r="L1420" i="1"/>
  <c r="H1420" i="1"/>
  <c r="X1415" i="1"/>
  <c r="T1415" i="1"/>
  <c r="P1415" i="1"/>
  <c r="L1415" i="1"/>
  <c r="H1415" i="1"/>
  <c r="AB1415" i="1" s="1" a="1"/>
  <c r="AB1415" i="1" s="1"/>
  <c r="X1412" i="1"/>
  <c r="T1412" i="1"/>
  <c r="P1412" i="1"/>
  <c r="L1412" i="1"/>
  <c r="H1412" i="1"/>
  <c r="X1407" i="1"/>
  <c r="T1407" i="1"/>
  <c r="P1407" i="1"/>
  <c r="L1407" i="1"/>
  <c r="H1407" i="1"/>
  <c r="X1404" i="1"/>
  <c r="T1404" i="1"/>
  <c r="P1404" i="1"/>
  <c r="L1404" i="1"/>
  <c r="H1404" i="1"/>
  <c r="X1399" i="1"/>
  <c r="T1399" i="1"/>
  <c r="P1399" i="1"/>
  <c r="L1399" i="1"/>
  <c r="H1399" i="1"/>
  <c r="AB1399" i="1" s="1" a="1"/>
  <c r="AB1399" i="1" s="1"/>
  <c r="X1396" i="1"/>
  <c r="T1396" i="1"/>
  <c r="P1396" i="1"/>
  <c r="L1396" i="1"/>
  <c r="H1396" i="1"/>
  <c r="X1391" i="1"/>
  <c r="T1391" i="1"/>
  <c r="P1391" i="1"/>
  <c r="L1391" i="1"/>
  <c r="H1391" i="1"/>
  <c r="X1388" i="1"/>
  <c r="T1388" i="1"/>
  <c r="P1388" i="1"/>
  <c r="L1388" i="1"/>
  <c r="H1388" i="1"/>
  <c r="X1383" i="1"/>
  <c r="T1383" i="1"/>
  <c r="P1383" i="1"/>
  <c r="L1383" i="1"/>
  <c r="H1383" i="1"/>
  <c r="AB1383" i="1" s="1" a="1"/>
  <c r="AB1383" i="1" s="1"/>
  <c r="X1380" i="1"/>
  <c r="T1380" i="1"/>
  <c r="P1380" i="1"/>
  <c r="L1380" i="1"/>
  <c r="H1380" i="1"/>
  <c r="X1375" i="1"/>
  <c r="T1375" i="1"/>
  <c r="P1375" i="1"/>
  <c r="L1375" i="1"/>
  <c r="H1375" i="1"/>
  <c r="X1372" i="1"/>
  <c r="T1372" i="1"/>
  <c r="P1372" i="1"/>
  <c r="L1372" i="1"/>
  <c r="H1372" i="1"/>
  <c r="X1367" i="1"/>
  <c r="T1367" i="1"/>
  <c r="P1367" i="1"/>
  <c r="L1367" i="1"/>
  <c r="H1367" i="1"/>
  <c r="AB1367" i="1" s="1" a="1"/>
  <c r="AB1367" i="1" s="1"/>
  <c r="X1364" i="1"/>
  <c r="T1364" i="1"/>
  <c r="P1364" i="1"/>
  <c r="L1364" i="1"/>
  <c r="H1364" i="1"/>
  <c r="X1359" i="1"/>
  <c r="T1359" i="1"/>
  <c r="P1359" i="1"/>
  <c r="L1359" i="1"/>
  <c r="H1359" i="1"/>
  <c r="X1356" i="1"/>
  <c r="T1356" i="1"/>
  <c r="P1356" i="1"/>
  <c r="L1356" i="1"/>
  <c r="H1356" i="1"/>
  <c r="X1351" i="1"/>
  <c r="T1351" i="1"/>
  <c r="P1351" i="1"/>
  <c r="L1351" i="1"/>
  <c r="H1351" i="1"/>
  <c r="X1348" i="1"/>
  <c r="T1348" i="1"/>
  <c r="P1348" i="1"/>
  <c r="L1348" i="1"/>
  <c r="H1348" i="1"/>
  <c r="X1343" i="1"/>
  <c r="T1343" i="1"/>
  <c r="P1343" i="1"/>
  <c r="L1343" i="1"/>
  <c r="H1343" i="1"/>
  <c r="X1340" i="1"/>
  <c r="T1340" i="1"/>
  <c r="P1340" i="1"/>
  <c r="L1340" i="1"/>
  <c r="H1340" i="1"/>
  <c r="X1335" i="1"/>
  <c r="T1335" i="1"/>
  <c r="P1335" i="1"/>
  <c r="L1335" i="1"/>
  <c r="H1335" i="1"/>
  <c r="X1332" i="1"/>
  <c r="T1332" i="1"/>
  <c r="P1332" i="1"/>
  <c r="L1332" i="1"/>
  <c r="H1332" i="1"/>
  <c r="X1327" i="1"/>
  <c r="T1327" i="1"/>
  <c r="P1327" i="1"/>
  <c r="L1327" i="1"/>
  <c r="H1327" i="1"/>
  <c r="X1324" i="1"/>
  <c r="T1324" i="1"/>
  <c r="P1324" i="1"/>
  <c r="L1324" i="1"/>
  <c r="H1324" i="1"/>
  <c r="X1319" i="1"/>
  <c r="T1319" i="1"/>
  <c r="P1319" i="1"/>
  <c r="L1319" i="1"/>
  <c r="H1319" i="1"/>
  <c r="X1316" i="1"/>
  <c r="T1316" i="1"/>
  <c r="P1316" i="1"/>
  <c r="L1316" i="1"/>
  <c r="H1316" i="1"/>
  <c r="X1311" i="1"/>
  <c r="T1311" i="1"/>
  <c r="P1311" i="1"/>
  <c r="L1311" i="1"/>
  <c r="H1311" i="1"/>
  <c r="X1308" i="1"/>
  <c r="T1308" i="1"/>
  <c r="P1308" i="1"/>
  <c r="L1308" i="1"/>
  <c r="H1308" i="1"/>
  <c r="X1303" i="1"/>
  <c r="T1303" i="1"/>
  <c r="P1303" i="1"/>
  <c r="L1303" i="1"/>
  <c r="H1303" i="1"/>
  <c r="X1300" i="1"/>
  <c r="T1300" i="1"/>
  <c r="P1300" i="1"/>
  <c r="L1300" i="1"/>
  <c r="H1300" i="1"/>
  <c r="X1295" i="1"/>
  <c r="T1295" i="1"/>
  <c r="P1295" i="1"/>
  <c r="L1295" i="1"/>
  <c r="H1295" i="1"/>
  <c r="X1292" i="1"/>
  <c r="T1292" i="1"/>
  <c r="P1292" i="1"/>
  <c r="L1292" i="1"/>
  <c r="H1292" i="1"/>
  <c r="X1287" i="1"/>
  <c r="T1287" i="1"/>
  <c r="P1287" i="1"/>
  <c r="L1287" i="1"/>
  <c r="H1287" i="1"/>
  <c r="AB1287" i="1" s="1" a="1"/>
  <c r="AB1287" i="1" s="1"/>
  <c r="X1284" i="1"/>
  <c r="T1284" i="1"/>
  <c r="P1284" i="1"/>
  <c r="L1284" i="1"/>
  <c r="H1284" i="1"/>
  <c r="X1279" i="1"/>
  <c r="T1279" i="1"/>
  <c r="P1279" i="1"/>
  <c r="L1279" i="1"/>
  <c r="H1279" i="1"/>
  <c r="X1276" i="1"/>
  <c r="T1276" i="1"/>
  <c r="P1276" i="1"/>
  <c r="L1276" i="1"/>
  <c r="H1276" i="1"/>
  <c r="X1271" i="1"/>
  <c r="T1271" i="1"/>
  <c r="P1271" i="1"/>
  <c r="L1271" i="1"/>
  <c r="H1271" i="1"/>
  <c r="AB1271" i="1" s="1" a="1"/>
  <c r="AB1271" i="1" s="1"/>
  <c r="X1268" i="1"/>
  <c r="T1268" i="1"/>
  <c r="P1268" i="1"/>
  <c r="L1268" i="1"/>
  <c r="H1268" i="1"/>
  <c r="X1263" i="1"/>
  <c r="T1263" i="1"/>
  <c r="P1263" i="1"/>
  <c r="L1263" i="1"/>
  <c r="H1263" i="1"/>
  <c r="X1260" i="1"/>
  <c r="T1260" i="1"/>
  <c r="P1260" i="1"/>
  <c r="L1260" i="1"/>
  <c r="H1260" i="1"/>
  <c r="X1255" i="1"/>
  <c r="T1255" i="1"/>
  <c r="P1255" i="1"/>
  <c r="L1255" i="1"/>
  <c r="H1255" i="1"/>
  <c r="AB1255" i="1" s="1" a="1"/>
  <c r="AB1255" i="1" s="1"/>
  <c r="X1252" i="1"/>
  <c r="T1252" i="1"/>
  <c r="P1252" i="1"/>
  <c r="L1252" i="1"/>
  <c r="H1252" i="1"/>
  <c r="X1247" i="1"/>
  <c r="T1247" i="1"/>
  <c r="P1247" i="1"/>
  <c r="L1247" i="1"/>
  <c r="H1247" i="1"/>
  <c r="X1244" i="1"/>
  <c r="T1244" i="1"/>
  <c r="P1244" i="1"/>
  <c r="L1244" i="1"/>
  <c r="H1244" i="1"/>
  <c r="X1239" i="1"/>
  <c r="T1239" i="1"/>
  <c r="P1239" i="1"/>
  <c r="L1239" i="1"/>
  <c r="H1239" i="1"/>
  <c r="AB1239" i="1" s="1" a="1"/>
  <c r="AB1239" i="1" s="1"/>
  <c r="X1236" i="1"/>
  <c r="T1236" i="1"/>
  <c r="P1236" i="1"/>
  <c r="L1236" i="1"/>
  <c r="H1236" i="1"/>
  <c r="X1231" i="1"/>
  <c r="T1231" i="1"/>
  <c r="P1231" i="1"/>
  <c r="L1231" i="1"/>
  <c r="H1231" i="1"/>
  <c r="X1228" i="1"/>
  <c r="T1228" i="1"/>
  <c r="P1228" i="1"/>
  <c r="L1228" i="1"/>
  <c r="H1228" i="1"/>
  <c r="X1223" i="1"/>
  <c r="T1223" i="1"/>
  <c r="P1223" i="1"/>
  <c r="L1223" i="1"/>
  <c r="H1223" i="1"/>
  <c r="X1220" i="1"/>
  <c r="T1220" i="1"/>
  <c r="P1220" i="1"/>
  <c r="L1220" i="1"/>
  <c r="H1220" i="1"/>
  <c r="X1215" i="1"/>
  <c r="T1215" i="1"/>
  <c r="P1215" i="1"/>
  <c r="L1215" i="1"/>
  <c r="H1215" i="1"/>
  <c r="X1212" i="1"/>
  <c r="T1212" i="1"/>
  <c r="P1212" i="1"/>
  <c r="L1212" i="1"/>
  <c r="H1212" i="1"/>
  <c r="X1207" i="1"/>
  <c r="T1207" i="1"/>
  <c r="P1207" i="1"/>
  <c r="L1207" i="1"/>
  <c r="H1207" i="1"/>
  <c r="X1204" i="1"/>
  <c r="T1204" i="1"/>
  <c r="P1204" i="1"/>
  <c r="L1204" i="1"/>
  <c r="H1204" i="1"/>
  <c r="X1199" i="1"/>
  <c r="T1199" i="1"/>
  <c r="P1199" i="1"/>
  <c r="L1199" i="1"/>
  <c r="H1199" i="1"/>
  <c r="X1196" i="1"/>
  <c r="T1196" i="1"/>
  <c r="P1196" i="1"/>
  <c r="L1196" i="1"/>
  <c r="H1196" i="1"/>
  <c r="X1191" i="1"/>
  <c r="T1191" i="1"/>
  <c r="P1191" i="1"/>
  <c r="L1191" i="1"/>
  <c r="H1191" i="1"/>
  <c r="X1188" i="1"/>
  <c r="T1188" i="1"/>
  <c r="P1188" i="1"/>
  <c r="L1188" i="1"/>
  <c r="H1188" i="1"/>
  <c r="X1183" i="1"/>
  <c r="T1183" i="1"/>
  <c r="P1183" i="1"/>
  <c r="L1183" i="1"/>
  <c r="H1183" i="1"/>
  <c r="X1180" i="1"/>
  <c r="T1180" i="1"/>
  <c r="P1180" i="1"/>
  <c r="L1180" i="1"/>
  <c r="H1180" i="1"/>
  <c r="X1175" i="1"/>
  <c r="T1175" i="1"/>
  <c r="P1175" i="1"/>
  <c r="L1175" i="1"/>
  <c r="H1175" i="1"/>
  <c r="AB1175" i="1" s="1" a="1"/>
  <c r="AB1175" i="1" s="1"/>
  <c r="X1172" i="1"/>
  <c r="T1172" i="1"/>
  <c r="P1172" i="1"/>
  <c r="L1172" i="1"/>
  <c r="H1172" i="1"/>
  <c r="X1167" i="1"/>
  <c r="T1167" i="1"/>
  <c r="P1167" i="1"/>
  <c r="L1167" i="1"/>
  <c r="H1167" i="1"/>
  <c r="X1164" i="1"/>
  <c r="T1164" i="1"/>
  <c r="P1164" i="1"/>
  <c r="L1164" i="1"/>
  <c r="H1164" i="1"/>
  <c r="X1159" i="1"/>
  <c r="T1159" i="1"/>
  <c r="P1159" i="1"/>
  <c r="L1159" i="1"/>
  <c r="H1159" i="1"/>
  <c r="AB1159" i="1" s="1" a="1"/>
  <c r="AB1159" i="1" s="1"/>
  <c r="X1156" i="1"/>
  <c r="T1156" i="1"/>
  <c r="P1156" i="1"/>
  <c r="L1156" i="1"/>
  <c r="H1156" i="1"/>
  <c r="X1151" i="1"/>
  <c r="T1151" i="1"/>
  <c r="P1151" i="1"/>
  <c r="L1151" i="1"/>
  <c r="H1151" i="1"/>
  <c r="X1148" i="1"/>
  <c r="T1148" i="1"/>
  <c r="P1148" i="1"/>
  <c r="L1148" i="1"/>
  <c r="H1148" i="1"/>
  <c r="X1143" i="1"/>
  <c r="T1143" i="1"/>
  <c r="P1143" i="1"/>
  <c r="L1143" i="1"/>
  <c r="H1143" i="1"/>
  <c r="X1140" i="1"/>
  <c r="T1140" i="1"/>
  <c r="P1140" i="1"/>
  <c r="L1140" i="1"/>
  <c r="H1140" i="1"/>
  <c r="X1135" i="1"/>
  <c r="T1135" i="1"/>
  <c r="P1135" i="1"/>
  <c r="L1135" i="1"/>
  <c r="H1135" i="1"/>
  <c r="X1132" i="1"/>
  <c r="T1132" i="1"/>
  <c r="P1132" i="1"/>
  <c r="L1132" i="1"/>
  <c r="H1132" i="1"/>
  <c r="X1127" i="1"/>
  <c r="T1127" i="1"/>
  <c r="P1127" i="1"/>
  <c r="L1127" i="1"/>
  <c r="H1127" i="1"/>
  <c r="X1124" i="1"/>
  <c r="T1124" i="1"/>
  <c r="P1124" i="1"/>
  <c r="L1124" i="1"/>
  <c r="H1124" i="1"/>
  <c r="X1119" i="1"/>
  <c r="T1119" i="1"/>
  <c r="P1119" i="1"/>
  <c r="L1119" i="1"/>
  <c r="H1119" i="1"/>
  <c r="X1116" i="1"/>
  <c r="T1116" i="1"/>
  <c r="P1116" i="1"/>
  <c r="L1116" i="1"/>
  <c r="H1116" i="1"/>
  <c r="X1111" i="1"/>
  <c r="T1111" i="1"/>
  <c r="P1111" i="1"/>
  <c r="L1111" i="1"/>
  <c r="H1111" i="1"/>
  <c r="X1108" i="1"/>
  <c r="T1108" i="1"/>
  <c r="P1108" i="1"/>
  <c r="L1108" i="1"/>
  <c r="H1108" i="1"/>
  <c r="X1103" i="1"/>
  <c r="T1103" i="1"/>
  <c r="P1103" i="1"/>
  <c r="L1103" i="1"/>
  <c r="H1103" i="1"/>
  <c r="X1100" i="1"/>
  <c r="T1100" i="1"/>
  <c r="P1100" i="1"/>
  <c r="L1100" i="1"/>
  <c r="H1100" i="1"/>
  <c r="X1095" i="1"/>
  <c r="T1095" i="1"/>
  <c r="P1095" i="1"/>
  <c r="L1095" i="1"/>
  <c r="H1095" i="1"/>
  <c r="X1092" i="1"/>
  <c r="T1092" i="1"/>
  <c r="P1092" i="1"/>
  <c r="L1092" i="1"/>
  <c r="H1092" i="1"/>
  <c r="X1087" i="1"/>
  <c r="T1087" i="1"/>
  <c r="P1087" i="1"/>
  <c r="L1087" i="1"/>
  <c r="H1087" i="1"/>
  <c r="X1084" i="1"/>
  <c r="T1084" i="1"/>
  <c r="P1084" i="1"/>
  <c r="L1084" i="1"/>
  <c r="H1084" i="1"/>
  <c r="X1079" i="1"/>
  <c r="T1079" i="1"/>
  <c r="P1079" i="1"/>
  <c r="L1079" i="1"/>
  <c r="H1079" i="1"/>
  <c r="X1076" i="1"/>
  <c r="T1076" i="1"/>
  <c r="P1076" i="1"/>
  <c r="L1076" i="1"/>
  <c r="H1076" i="1"/>
  <c r="X1071" i="1"/>
  <c r="T1071" i="1"/>
  <c r="P1071" i="1"/>
  <c r="L1071" i="1"/>
  <c r="H1071" i="1"/>
  <c r="X1068" i="1"/>
  <c r="T1068" i="1"/>
  <c r="P1068" i="1"/>
  <c r="L1068" i="1"/>
  <c r="H1068" i="1"/>
  <c r="X1063" i="1"/>
  <c r="T1063" i="1"/>
  <c r="P1063" i="1"/>
  <c r="L1063" i="1"/>
  <c r="H1063" i="1"/>
  <c r="X1060" i="1"/>
  <c r="T1060" i="1"/>
  <c r="P1060" i="1"/>
  <c r="L1060" i="1"/>
  <c r="H1060" i="1"/>
  <c r="X1055" i="1"/>
  <c r="T1055" i="1"/>
  <c r="P1055" i="1"/>
  <c r="L1055" i="1"/>
  <c r="H1055" i="1"/>
  <c r="X1052" i="1"/>
  <c r="T1052" i="1"/>
  <c r="P1052" i="1"/>
  <c r="L1052" i="1"/>
  <c r="H1052" i="1"/>
  <c r="X1047" i="1"/>
  <c r="T1047" i="1"/>
  <c r="P1047" i="1"/>
  <c r="L1047" i="1"/>
  <c r="H1047" i="1"/>
  <c r="X1044" i="1"/>
  <c r="T1044" i="1"/>
  <c r="P1044" i="1"/>
  <c r="L1044" i="1"/>
  <c r="H1044" i="1"/>
  <c r="X1039" i="1"/>
  <c r="T1039" i="1"/>
  <c r="P1039" i="1"/>
  <c r="L1039" i="1"/>
  <c r="H1039" i="1"/>
  <c r="X1036" i="1"/>
  <c r="T1036" i="1"/>
  <c r="P1036" i="1"/>
  <c r="L1036" i="1"/>
  <c r="H1036" i="1"/>
  <c r="X1031" i="1"/>
  <c r="T1031" i="1"/>
  <c r="P1031" i="1"/>
  <c r="L1031" i="1"/>
  <c r="H1031" i="1"/>
  <c r="X1028" i="1"/>
  <c r="T1028" i="1"/>
  <c r="P1028" i="1"/>
  <c r="L1028" i="1"/>
  <c r="H1028" i="1"/>
  <c r="X1023" i="1"/>
  <c r="T1023" i="1"/>
  <c r="P1023" i="1"/>
  <c r="L1023" i="1"/>
  <c r="H1023" i="1"/>
  <c r="X1020" i="1"/>
  <c r="T1020" i="1"/>
  <c r="P1020" i="1"/>
  <c r="L1020" i="1"/>
  <c r="H1020" i="1"/>
  <c r="X1015" i="1"/>
  <c r="T1015" i="1"/>
  <c r="P1015" i="1"/>
  <c r="L1015" i="1"/>
  <c r="H1015" i="1"/>
  <c r="X1012" i="1"/>
  <c r="T1012" i="1"/>
  <c r="P1012" i="1"/>
  <c r="L1012" i="1"/>
  <c r="H1012" i="1"/>
  <c r="X1007" i="1"/>
  <c r="T1007" i="1"/>
  <c r="P1007" i="1"/>
  <c r="L1007" i="1"/>
  <c r="H1007" i="1"/>
  <c r="X1004" i="1"/>
  <c r="T1004" i="1"/>
  <c r="P1004" i="1"/>
  <c r="L1004" i="1"/>
  <c r="H1004" i="1"/>
  <c r="X999" i="1"/>
  <c r="T999" i="1"/>
  <c r="P999" i="1"/>
  <c r="L999" i="1"/>
  <c r="H999" i="1"/>
  <c r="X996" i="1"/>
  <c r="T996" i="1"/>
  <c r="P996" i="1"/>
  <c r="L996" i="1"/>
  <c r="H996" i="1"/>
  <c r="X991" i="1"/>
  <c r="T991" i="1"/>
  <c r="P991" i="1"/>
  <c r="L991" i="1"/>
  <c r="H991" i="1"/>
  <c r="X988" i="1"/>
  <c r="T988" i="1"/>
  <c r="P988" i="1"/>
  <c r="L988" i="1"/>
  <c r="H988" i="1"/>
  <c r="X983" i="1"/>
  <c r="T983" i="1"/>
  <c r="P983" i="1"/>
  <c r="L983" i="1"/>
  <c r="H983" i="1"/>
  <c r="X980" i="1"/>
  <c r="T980" i="1"/>
  <c r="P980" i="1"/>
  <c r="L980" i="1"/>
  <c r="H980" i="1"/>
  <c r="X975" i="1"/>
  <c r="T975" i="1"/>
  <c r="P975" i="1"/>
  <c r="L975" i="1"/>
  <c r="H975" i="1"/>
  <c r="X972" i="1"/>
  <c r="T972" i="1"/>
  <c r="P972" i="1"/>
  <c r="L972" i="1"/>
  <c r="H972" i="1"/>
  <c r="X967" i="1"/>
  <c r="T967" i="1"/>
  <c r="P967" i="1"/>
  <c r="L967" i="1"/>
  <c r="H967" i="1"/>
  <c r="X964" i="1"/>
  <c r="T964" i="1"/>
  <c r="P964" i="1"/>
  <c r="L964" i="1"/>
  <c r="H964" i="1"/>
  <c r="X959" i="1"/>
  <c r="T959" i="1"/>
  <c r="P959" i="1"/>
  <c r="L959" i="1"/>
  <c r="H959" i="1"/>
  <c r="G275" i="1"/>
  <c r="K275" i="1"/>
  <c r="O275" i="1"/>
  <c r="S275" i="1"/>
  <c r="AC275" i="1" s="1" a="1"/>
  <c r="AC275" i="1" s="1"/>
  <c r="W275" i="1"/>
  <c r="AA275" i="1"/>
  <c r="K270" i="1"/>
  <c r="O270" i="1"/>
  <c r="S270" i="1"/>
  <c r="W270" i="1"/>
  <c r="AA270" i="1"/>
  <c r="K264" i="1"/>
  <c r="O264" i="1"/>
  <c r="S264" i="1"/>
  <c r="AC264" i="1" s="1" a="1"/>
  <c r="AC264" i="1" s="1"/>
  <c r="W264" i="1"/>
  <c r="AA264" i="1"/>
  <c r="G261" i="1"/>
  <c r="K261" i="1"/>
  <c r="O261" i="1"/>
  <c r="S261" i="1"/>
  <c r="AC261" i="1" s="1" a="1"/>
  <c r="AC261" i="1" s="1"/>
  <c r="W261" i="1"/>
  <c r="AA261" i="1"/>
  <c r="G252" i="1"/>
  <c r="K252" i="1"/>
  <c r="O252" i="1"/>
  <c r="S252" i="1"/>
  <c r="AC252" i="1" s="1" a="1"/>
  <c r="AC252" i="1" s="1"/>
  <c r="W252" i="1"/>
  <c r="AA252" i="1"/>
  <c r="G249" i="1"/>
  <c r="K249" i="1"/>
  <c r="O249" i="1"/>
  <c r="S249" i="1"/>
  <c r="AC249" i="1" s="1" a="1"/>
  <c r="AC249" i="1" s="1"/>
  <c r="W249" i="1"/>
  <c r="AA249" i="1"/>
  <c r="G243" i="1"/>
  <c r="K243" i="1"/>
  <c r="O243" i="1"/>
  <c r="S243" i="1"/>
  <c r="AC243" i="1" s="1" a="1"/>
  <c r="AC243" i="1" s="1"/>
  <c r="W243" i="1"/>
  <c r="AA243" i="1"/>
  <c r="K238" i="1"/>
  <c r="O238" i="1"/>
  <c r="S238" i="1"/>
  <c r="W238" i="1"/>
  <c r="AA238" i="1"/>
  <c r="K232" i="1"/>
  <c r="O232" i="1"/>
  <c r="S232" i="1"/>
  <c r="AC232" i="1" s="1" a="1"/>
  <c r="AC232" i="1" s="1"/>
  <c r="W232" i="1"/>
  <c r="AA232" i="1"/>
  <c r="G229" i="1"/>
  <c r="K229" i="1"/>
  <c r="O229" i="1"/>
  <c r="S229" i="1"/>
  <c r="AC229" i="1" s="1" a="1"/>
  <c r="AC229" i="1" s="1"/>
  <c r="W229" i="1"/>
  <c r="AA229" i="1"/>
  <c r="G220" i="1"/>
  <c r="K220" i="1"/>
  <c r="O220" i="1"/>
  <c r="S220" i="1"/>
  <c r="AC220" i="1" s="1" a="1"/>
  <c r="AC220" i="1" s="1"/>
  <c r="W220" i="1"/>
  <c r="AA220" i="1"/>
  <c r="G217" i="1"/>
  <c r="K217" i="1"/>
  <c r="O217" i="1"/>
  <c r="S217" i="1"/>
  <c r="AC217" i="1" s="1" a="1"/>
  <c r="AC217" i="1" s="1"/>
  <c r="W217" i="1"/>
  <c r="AA217" i="1"/>
  <c r="G211" i="1"/>
  <c r="K211" i="1"/>
  <c r="O211" i="1"/>
  <c r="S211" i="1"/>
  <c r="AC211" i="1" s="1" a="1"/>
  <c r="AC211" i="1" s="1"/>
  <c r="W211" i="1"/>
  <c r="AA211" i="1"/>
  <c r="K206" i="1"/>
  <c r="O206" i="1"/>
  <c r="S206" i="1"/>
  <c r="W206" i="1"/>
  <c r="AA206" i="1"/>
  <c r="K200" i="1"/>
  <c r="O200" i="1"/>
  <c r="S200" i="1"/>
  <c r="AC200" i="1" s="1" a="1"/>
  <c r="AC200" i="1" s="1"/>
  <c r="W200" i="1"/>
  <c r="AA200" i="1"/>
  <c r="G197" i="1"/>
  <c r="K197" i="1"/>
  <c r="O197" i="1"/>
  <c r="S197" i="1"/>
  <c r="AC197" i="1" s="1" a="1"/>
  <c r="AC197" i="1" s="1"/>
  <c r="W197" i="1"/>
  <c r="AA197" i="1"/>
  <c r="G188" i="1"/>
  <c r="K188" i="1"/>
  <c r="O188" i="1"/>
  <c r="S188" i="1"/>
  <c r="AC188" i="1" s="1" a="1"/>
  <c r="AC188" i="1" s="1"/>
  <c r="W188" i="1"/>
  <c r="AA188" i="1"/>
  <c r="G185" i="1"/>
  <c r="K185" i="1"/>
  <c r="O185" i="1"/>
  <c r="S185" i="1"/>
  <c r="AC185" i="1" s="1" a="1"/>
  <c r="AC185" i="1" s="1"/>
  <c r="W185" i="1"/>
  <c r="AA185" i="1"/>
  <c r="G179" i="1"/>
  <c r="K179" i="1"/>
  <c r="O179" i="1"/>
  <c r="S179" i="1"/>
  <c r="AC179" i="1" s="1" a="1"/>
  <c r="AC179" i="1" s="1"/>
  <c r="W179" i="1"/>
  <c r="AA179" i="1"/>
  <c r="K174" i="1"/>
  <c r="O174" i="1"/>
  <c r="S174" i="1"/>
  <c r="W174" i="1"/>
  <c r="AA174" i="1"/>
  <c r="K168" i="1"/>
  <c r="O168" i="1"/>
  <c r="S168" i="1"/>
  <c r="AC168" i="1" s="1" a="1"/>
  <c r="AC168" i="1" s="1"/>
  <c r="W168" i="1"/>
  <c r="AA168" i="1"/>
  <c r="G165" i="1"/>
  <c r="K165" i="1"/>
  <c r="O165" i="1"/>
  <c r="S165" i="1"/>
  <c r="AC165" i="1" s="1" a="1"/>
  <c r="AC165" i="1" s="1"/>
  <c r="W165" i="1"/>
  <c r="AA165" i="1"/>
  <c r="G156" i="1"/>
  <c r="K156" i="1"/>
  <c r="O156" i="1"/>
  <c r="S156" i="1"/>
  <c r="AC156" i="1" s="1" a="1"/>
  <c r="AC156" i="1" s="1"/>
  <c r="W156" i="1"/>
  <c r="AA156" i="1"/>
  <c r="G153" i="1"/>
  <c r="K153" i="1"/>
  <c r="O153" i="1"/>
  <c r="S153" i="1"/>
  <c r="AC153" i="1" s="1" a="1"/>
  <c r="AC153" i="1" s="1"/>
  <c r="W153" i="1"/>
  <c r="AA153" i="1"/>
  <c r="G147" i="1"/>
  <c r="K147" i="1"/>
  <c r="O147" i="1"/>
  <c r="S147" i="1"/>
  <c r="AC147" i="1" s="1" a="1"/>
  <c r="AC147" i="1" s="1"/>
  <c r="W147" i="1"/>
  <c r="AA147" i="1"/>
  <c r="K142" i="1"/>
  <c r="O142" i="1"/>
  <c r="S142" i="1"/>
  <c r="W142" i="1"/>
  <c r="AA142" i="1"/>
  <c r="K136" i="1"/>
  <c r="O136" i="1"/>
  <c r="S136" i="1"/>
  <c r="AC136" i="1" s="1" a="1"/>
  <c r="AC136" i="1" s="1"/>
  <c r="W136" i="1"/>
  <c r="AA136" i="1"/>
  <c r="G133" i="1"/>
  <c r="K133" i="1"/>
  <c r="O133" i="1"/>
  <c r="S133" i="1"/>
  <c r="AC133" i="1" s="1" a="1"/>
  <c r="AC133" i="1" s="1"/>
  <c r="W133" i="1"/>
  <c r="AA133" i="1"/>
  <c r="G124" i="1"/>
  <c r="K124" i="1"/>
  <c r="O124" i="1"/>
  <c r="S124" i="1"/>
  <c r="AC124" i="1" s="1" a="1"/>
  <c r="AC124" i="1" s="1"/>
  <c r="W124" i="1"/>
  <c r="AA124" i="1"/>
  <c r="G121" i="1"/>
  <c r="K121" i="1"/>
  <c r="O121" i="1"/>
  <c r="S121" i="1"/>
  <c r="AC121" i="1" s="1" a="1"/>
  <c r="AC121" i="1" s="1"/>
  <c r="W121" i="1"/>
  <c r="AA121" i="1"/>
  <c r="AA2" i="1"/>
  <c r="W2" i="1"/>
  <c r="S2" i="1"/>
  <c r="O2" i="1"/>
  <c r="K2" i="1"/>
  <c r="AA1591" i="1"/>
  <c r="W1591" i="1"/>
  <c r="S1591" i="1"/>
  <c r="AC1591" i="1" s="1" a="1"/>
  <c r="AC1591" i="1" s="1"/>
  <c r="O1591" i="1"/>
  <c r="K1591" i="1"/>
  <c r="AA1588" i="1"/>
  <c r="W1588" i="1"/>
  <c r="S1588" i="1"/>
  <c r="O1588" i="1"/>
  <c r="K1588" i="1"/>
  <c r="AA1583" i="1"/>
  <c r="W1583" i="1"/>
  <c r="S1583" i="1"/>
  <c r="AC1583" i="1" s="1" a="1"/>
  <c r="AC1583" i="1" s="1"/>
  <c r="O1583" i="1"/>
  <c r="K1583" i="1"/>
  <c r="AA1580" i="1"/>
  <c r="W1580" i="1"/>
  <c r="S1580" i="1"/>
  <c r="O1580" i="1"/>
  <c r="K1580" i="1"/>
  <c r="AA1575" i="1"/>
  <c r="W1575" i="1"/>
  <c r="S1575" i="1"/>
  <c r="AC1575" i="1" s="1" a="1"/>
  <c r="AC1575" i="1" s="1"/>
  <c r="O1575" i="1"/>
  <c r="K1575" i="1"/>
  <c r="AA1572" i="1"/>
  <c r="W1572" i="1"/>
  <c r="S1572" i="1"/>
  <c r="O1572" i="1"/>
  <c r="K1572" i="1"/>
  <c r="AA1567" i="1"/>
  <c r="W1567" i="1"/>
  <c r="S1567" i="1"/>
  <c r="AC1567" i="1" s="1" a="1"/>
  <c r="AC1567" i="1" s="1"/>
  <c r="O1567" i="1"/>
  <c r="K1567" i="1"/>
  <c r="AA1564" i="1"/>
  <c r="W1564" i="1"/>
  <c r="S1564" i="1"/>
  <c r="O1564" i="1"/>
  <c r="K1564" i="1"/>
  <c r="AA1559" i="1"/>
  <c r="W1559" i="1"/>
  <c r="S1559" i="1"/>
  <c r="AC1559" i="1" s="1" a="1"/>
  <c r="AC1559" i="1" s="1"/>
  <c r="O1559" i="1"/>
  <c r="K1559" i="1"/>
  <c r="AA1556" i="1"/>
  <c r="W1556" i="1"/>
  <c r="S1556" i="1"/>
  <c r="O1556" i="1"/>
  <c r="K1556" i="1"/>
  <c r="AA1551" i="1"/>
  <c r="W1551" i="1"/>
  <c r="S1551" i="1"/>
  <c r="AC1551" i="1" s="1" a="1"/>
  <c r="AC1551" i="1" s="1"/>
  <c r="O1551" i="1"/>
  <c r="K1551" i="1"/>
  <c r="AA1548" i="1"/>
  <c r="W1548" i="1"/>
  <c r="S1548" i="1"/>
  <c r="O1548" i="1"/>
  <c r="K1548" i="1"/>
  <c r="AA1543" i="1"/>
  <c r="W1543" i="1"/>
  <c r="S1543" i="1"/>
  <c r="AC1543" i="1" s="1" a="1"/>
  <c r="AC1543" i="1" s="1"/>
  <c r="O1543" i="1"/>
  <c r="K1543" i="1"/>
  <c r="AA1540" i="1"/>
  <c r="W1540" i="1"/>
  <c r="S1540" i="1"/>
  <c r="O1540" i="1"/>
  <c r="K1540" i="1"/>
  <c r="AA1535" i="1"/>
  <c r="W1535" i="1"/>
  <c r="S1535" i="1"/>
  <c r="AC1535" i="1" s="1" a="1"/>
  <c r="AC1535" i="1" s="1"/>
  <c r="O1535" i="1"/>
  <c r="K1535" i="1"/>
  <c r="AA1532" i="1"/>
  <c r="W1532" i="1"/>
  <c r="S1532" i="1"/>
  <c r="O1532" i="1"/>
  <c r="K1532" i="1"/>
  <c r="AA1527" i="1"/>
  <c r="W1527" i="1"/>
  <c r="S1527" i="1"/>
  <c r="AC1527" i="1" s="1" a="1"/>
  <c r="AC1527" i="1" s="1"/>
  <c r="O1527" i="1"/>
  <c r="K1527" i="1"/>
  <c r="AA1524" i="1"/>
  <c r="W1524" i="1"/>
  <c r="S1524" i="1"/>
  <c r="O1524" i="1"/>
  <c r="K1524" i="1"/>
  <c r="AA1519" i="1"/>
  <c r="W1519" i="1"/>
  <c r="S1519" i="1"/>
  <c r="AC1519" i="1" s="1" a="1"/>
  <c r="AC1519" i="1" s="1"/>
  <c r="O1519" i="1"/>
  <c r="K1519" i="1"/>
  <c r="AA1516" i="1"/>
  <c r="W1516" i="1"/>
  <c r="S1516" i="1"/>
  <c r="O1516" i="1"/>
  <c r="K1516" i="1"/>
  <c r="AA1511" i="1"/>
  <c r="W1511" i="1"/>
  <c r="S1511" i="1"/>
  <c r="AC1511" i="1" s="1" a="1"/>
  <c r="AC1511" i="1" s="1"/>
  <c r="O1511" i="1"/>
  <c r="K1511" i="1"/>
  <c r="AA1508" i="1"/>
  <c r="W1508" i="1"/>
  <c r="S1508" i="1"/>
  <c r="O1508" i="1"/>
  <c r="K1508" i="1"/>
  <c r="AA1503" i="1"/>
  <c r="W1503" i="1"/>
  <c r="S1503" i="1"/>
  <c r="AC1503" i="1" s="1" a="1"/>
  <c r="AC1503" i="1" s="1"/>
  <c r="O1503" i="1"/>
  <c r="K1503" i="1"/>
  <c r="AA1500" i="1"/>
  <c r="W1500" i="1"/>
  <c r="S1500" i="1"/>
  <c r="O1500" i="1"/>
  <c r="K1500" i="1"/>
  <c r="AA1495" i="1"/>
  <c r="W1495" i="1"/>
  <c r="S1495" i="1"/>
  <c r="AC1495" i="1" s="1" a="1"/>
  <c r="AC1495" i="1" s="1"/>
  <c r="O1495" i="1"/>
  <c r="K1495" i="1"/>
  <c r="AA1492" i="1"/>
  <c r="W1492" i="1"/>
  <c r="S1492" i="1"/>
  <c r="O1492" i="1"/>
  <c r="K1492" i="1"/>
  <c r="AA1487" i="1"/>
  <c r="W1487" i="1"/>
  <c r="S1487" i="1"/>
  <c r="AC1487" i="1" s="1" a="1"/>
  <c r="AC1487" i="1" s="1"/>
  <c r="O1487" i="1"/>
  <c r="K1487" i="1"/>
  <c r="AA1484" i="1"/>
  <c r="W1484" i="1"/>
  <c r="S1484" i="1"/>
  <c r="O1484" i="1"/>
  <c r="K1484" i="1"/>
  <c r="AA1479" i="1"/>
  <c r="W1479" i="1"/>
  <c r="S1479" i="1"/>
  <c r="AC1479" i="1" s="1" a="1"/>
  <c r="AC1479" i="1" s="1"/>
  <c r="O1479" i="1"/>
  <c r="K1479" i="1"/>
  <c r="AA1476" i="1"/>
  <c r="W1476" i="1"/>
  <c r="S1476" i="1"/>
  <c r="O1476" i="1"/>
  <c r="K1476" i="1"/>
  <c r="AA1471" i="1"/>
  <c r="W1471" i="1"/>
  <c r="S1471" i="1"/>
  <c r="AC1471" i="1" s="1" a="1"/>
  <c r="AC1471" i="1" s="1"/>
  <c r="O1471" i="1"/>
  <c r="K1471" i="1"/>
  <c r="AA1468" i="1"/>
  <c r="W1468" i="1"/>
  <c r="S1468" i="1"/>
  <c r="O1468" i="1"/>
  <c r="K1468" i="1"/>
  <c r="AA1463" i="1"/>
  <c r="W1463" i="1"/>
  <c r="S1463" i="1"/>
  <c r="AC1463" i="1" s="1" a="1"/>
  <c r="AC1463" i="1" s="1"/>
  <c r="O1463" i="1"/>
  <c r="K1463" i="1"/>
  <c r="AA1460" i="1"/>
  <c r="W1460" i="1"/>
  <c r="S1460" i="1"/>
  <c r="O1460" i="1"/>
  <c r="K1460" i="1"/>
  <c r="AA1455" i="1"/>
  <c r="W1455" i="1"/>
  <c r="S1455" i="1"/>
  <c r="AC1455" i="1" s="1" a="1"/>
  <c r="AC1455" i="1" s="1"/>
  <c r="O1455" i="1"/>
  <c r="K1455" i="1"/>
  <c r="AA1452" i="1"/>
  <c r="W1452" i="1"/>
  <c r="S1452" i="1"/>
  <c r="O1452" i="1"/>
  <c r="K1452" i="1"/>
  <c r="AA1447" i="1"/>
  <c r="W1447" i="1"/>
  <c r="S1447" i="1"/>
  <c r="AC1447" i="1" s="1" a="1"/>
  <c r="AC1447" i="1" s="1"/>
  <c r="O1447" i="1"/>
  <c r="K1447" i="1"/>
  <c r="AA1444" i="1"/>
  <c r="W1444" i="1"/>
  <c r="S1444" i="1"/>
  <c r="O1444" i="1"/>
  <c r="K1444" i="1"/>
  <c r="AA1439" i="1"/>
  <c r="W1439" i="1"/>
  <c r="S1439" i="1"/>
  <c r="AC1439" i="1" s="1" a="1"/>
  <c r="AC1439" i="1" s="1"/>
  <c r="O1439" i="1"/>
  <c r="K1439" i="1"/>
  <c r="AA1436" i="1"/>
  <c r="W1436" i="1"/>
  <c r="S1436" i="1"/>
  <c r="O1436" i="1"/>
  <c r="K1436" i="1"/>
  <c r="AA1431" i="1"/>
  <c r="W1431" i="1"/>
  <c r="S1431" i="1"/>
  <c r="AC1431" i="1" s="1" a="1"/>
  <c r="AC1431" i="1" s="1"/>
  <c r="O1431" i="1"/>
  <c r="K1431" i="1"/>
  <c r="AA1428" i="1"/>
  <c r="W1428" i="1"/>
  <c r="S1428" i="1"/>
  <c r="O1428" i="1"/>
  <c r="K1428" i="1"/>
  <c r="AA1423" i="1"/>
  <c r="W1423" i="1"/>
  <c r="S1423" i="1"/>
  <c r="AC1423" i="1" s="1" a="1"/>
  <c r="AC1423" i="1" s="1"/>
  <c r="O1423" i="1"/>
  <c r="K1423" i="1"/>
  <c r="AA1420" i="1"/>
  <c r="W1420" i="1"/>
  <c r="S1420" i="1"/>
  <c r="O1420" i="1"/>
  <c r="K1420" i="1"/>
  <c r="AA1415" i="1"/>
  <c r="W1415" i="1"/>
  <c r="S1415" i="1"/>
  <c r="AC1415" i="1" s="1" a="1"/>
  <c r="AC1415" i="1" s="1"/>
  <c r="O1415" i="1"/>
  <c r="K1415" i="1"/>
  <c r="AA1412" i="1"/>
  <c r="W1412" i="1"/>
  <c r="S1412" i="1"/>
  <c r="O1412" i="1"/>
  <c r="K1412" i="1"/>
  <c r="AA1407" i="1"/>
  <c r="W1407" i="1"/>
  <c r="S1407" i="1"/>
  <c r="AC1407" i="1" s="1" a="1"/>
  <c r="AC1407" i="1" s="1"/>
  <c r="O1407" i="1"/>
  <c r="K1407" i="1"/>
  <c r="AA1404" i="1"/>
  <c r="W1404" i="1"/>
  <c r="S1404" i="1"/>
  <c r="O1404" i="1"/>
  <c r="K1404" i="1"/>
  <c r="AA1399" i="1"/>
  <c r="W1399" i="1"/>
  <c r="S1399" i="1"/>
  <c r="AC1399" i="1" s="1" a="1"/>
  <c r="AC1399" i="1" s="1"/>
  <c r="O1399" i="1"/>
  <c r="K1399" i="1"/>
  <c r="AA1396" i="1"/>
  <c r="W1396" i="1"/>
  <c r="S1396" i="1"/>
  <c r="O1396" i="1"/>
  <c r="K1396" i="1"/>
  <c r="AA1391" i="1"/>
  <c r="W1391" i="1"/>
  <c r="S1391" i="1"/>
  <c r="AC1391" i="1" s="1" a="1"/>
  <c r="AC1391" i="1" s="1"/>
  <c r="O1391" i="1"/>
  <c r="K1391" i="1"/>
  <c r="AA1388" i="1"/>
  <c r="W1388" i="1"/>
  <c r="S1388" i="1"/>
  <c r="O1388" i="1"/>
  <c r="K1388" i="1"/>
  <c r="AA1383" i="1"/>
  <c r="W1383" i="1"/>
  <c r="S1383" i="1"/>
  <c r="AC1383" i="1" s="1" a="1"/>
  <c r="AC1383" i="1" s="1"/>
  <c r="O1383" i="1"/>
  <c r="K1383" i="1"/>
  <c r="AA1380" i="1"/>
  <c r="W1380" i="1"/>
  <c r="S1380" i="1"/>
  <c r="O1380" i="1"/>
  <c r="K1380" i="1"/>
  <c r="AA1375" i="1"/>
  <c r="W1375" i="1"/>
  <c r="S1375" i="1"/>
  <c r="AC1375" i="1" s="1" a="1"/>
  <c r="AC1375" i="1" s="1"/>
  <c r="O1375" i="1"/>
  <c r="K1375" i="1"/>
  <c r="AA1372" i="1"/>
  <c r="W1372" i="1"/>
  <c r="S1372" i="1"/>
  <c r="O1372" i="1"/>
  <c r="K1372" i="1"/>
  <c r="AA1367" i="1"/>
  <c r="W1367" i="1"/>
  <c r="S1367" i="1"/>
  <c r="AC1367" i="1" s="1" a="1"/>
  <c r="AC1367" i="1" s="1"/>
  <c r="O1367" i="1"/>
  <c r="K1367" i="1"/>
  <c r="AA1364" i="1"/>
  <c r="W1364" i="1"/>
  <c r="S1364" i="1"/>
  <c r="O1364" i="1"/>
  <c r="K1364" i="1"/>
  <c r="AA1359" i="1"/>
  <c r="W1359" i="1"/>
  <c r="S1359" i="1"/>
  <c r="AC1359" i="1" s="1" a="1"/>
  <c r="AC1359" i="1" s="1"/>
  <c r="O1359" i="1"/>
  <c r="K1359" i="1"/>
  <c r="AA1356" i="1"/>
  <c r="W1356" i="1"/>
  <c r="S1356" i="1"/>
  <c r="O1356" i="1"/>
  <c r="K1356" i="1"/>
  <c r="AA1351" i="1"/>
  <c r="W1351" i="1"/>
  <c r="S1351" i="1"/>
  <c r="AC1351" i="1" s="1" a="1"/>
  <c r="AC1351" i="1" s="1"/>
  <c r="O1351" i="1"/>
  <c r="K1351" i="1"/>
  <c r="AA1348" i="1"/>
  <c r="W1348" i="1"/>
  <c r="S1348" i="1"/>
  <c r="O1348" i="1"/>
  <c r="K1348" i="1"/>
  <c r="AA1343" i="1"/>
  <c r="W1343" i="1"/>
  <c r="S1343" i="1"/>
  <c r="AC1343" i="1" s="1" a="1"/>
  <c r="AC1343" i="1" s="1"/>
  <c r="O1343" i="1"/>
  <c r="K1343" i="1"/>
  <c r="AA1340" i="1"/>
  <c r="W1340" i="1"/>
  <c r="S1340" i="1"/>
  <c r="O1340" i="1"/>
  <c r="K1340" i="1"/>
  <c r="AA1335" i="1"/>
  <c r="W1335" i="1"/>
  <c r="S1335" i="1"/>
  <c r="AC1335" i="1" s="1" a="1"/>
  <c r="AC1335" i="1" s="1"/>
  <c r="O1335" i="1"/>
  <c r="K1335" i="1"/>
  <c r="AA1332" i="1"/>
  <c r="W1332" i="1"/>
  <c r="S1332" i="1"/>
  <c r="O1332" i="1"/>
  <c r="K1332" i="1"/>
  <c r="AA1327" i="1"/>
  <c r="W1327" i="1"/>
  <c r="S1327" i="1"/>
  <c r="AC1327" i="1" s="1" a="1"/>
  <c r="AC1327" i="1" s="1"/>
  <c r="O1327" i="1"/>
  <c r="K1327" i="1"/>
  <c r="AA1324" i="1"/>
  <c r="W1324" i="1"/>
  <c r="S1324" i="1"/>
  <c r="O1324" i="1"/>
  <c r="K1324" i="1"/>
  <c r="AA1319" i="1"/>
  <c r="W1319" i="1"/>
  <c r="S1319" i="1"/>
  <c r="AC1319" i="1" s="1" a="1"/>
  <c r="AC1319" i="1" s="1"/>
  <c r="O1319" i="1"/>
  <c r="K1319" i="1"/>
  <c r="AA1316" i="1"/>
  <c r="W1316" i="1"/>
  <c r="S1316" i="1"/>
  <c r="O1316" i="1"/>
  <c r="K1316" i="1"/>
  <c r="AA1311" i="1"/>
  <c r="W1311" i="1"/>
  <c r="S1311" i="1"/>
  <c r="AC1311" i="1" s="1" a="1"/>
  <c r="AC1311" i="1" s="1"/>
  <c r="O1311" i="1"/>
  <c r="K1311" i="1"/>
  <c r="AA1308" i="1"/>
  <c r="W1308" i="1"/>
  <c r="S1308" i="1"/>
  <c r="O1308" i="1"/>
  <c r="K1308" i="1"/>
  <c r="AA1303" i="1"/>
  <c r="W1303" i="1"/>
  <c r="S1303" i="1"/>
  <c r="AC1303" i="1" s="1" a="1"/>
  <c r="AC1303" i="1" s="1"/>
  <c r="O1303" i="1"/>
  <c r="K1303" i="1"/>
  <c r="AA1300" i="1"/>
  <c r="W1300" i="1"/>
  <c r="S1300" i="1"/>
  <c r="O1300" i="1"/>
  <c r="K1300" i="1"/>
  <c r="AA1295" i="1"/>
  <c r="W1295" i="1"/>
  <c r="S1295" i="1"/>
  <c r="AC1295" i="1" s="1" a="1"/>
  <c r="AC1295" i="1" s="1"/>
  <c r="O1295" i="1"/>
  <c r="K1295" i="1"/>
  <c r="AA1292" i="1"/>
  <c r="W1292" i="1"/>
  <c r="S1292" i="1"/>
  <c r="O1292" i="1"/>
  <c r="K1292" i="1"/>
  <c r="AA1287" i="1"/>
  <c r="W1287" i="1"/>
  <c r="S1287" i="1"/>
  <c r="AC1287" i="1" s="1" a="1"/>
  <c r="AC1287" i="1" s="1"/>
  <c r="O1287" i="1"/>
  <c r="K1287" i="1"/>
  <c r="AA1284" i="1"/>
  <c r="W1284" i="1"/>
  <c r="S1284" i="1"/>
  <c r="O1284" i="1"/>
  <c r="K1284" i="1"/>
  <c r="AA1279" i="1"/>
  <c r="W1279" i="1"/>
  <c r="S1279" i="1"/>
  <c r="AC1279" i="1" s="1" a="1"/>
  <c r="AC1279" i="1" s="1"/>
  <c r="O1279" i="1"/>
  <c r="K1279" i="1"/>
  <c r="AA1276" i="1"/>
  <c r="W1276" i="1"/>
  <c r="S1276" i="1"/>
  <c r="O1276" i="1"/>
  <c r="K1276" i="1"/>
  <c r="AA1271" i="1"/>
  <c r="W1271" i="1"/>
  <c r="S1271" i="1"/>
  <c r="AC1271" i="1" s="1" a="1"/>
  <c r="AC1271" i="1" s="1"/>
  <c r="O1271" i="1"/>
  <c r="K1271" i="1"/>
  <c r="AA1268" i="1"/>
  <c r="W1268" i="1"/>
  <c r="S1268" i="1"/>
  <c r="O1268" i="1"/>
  <c r="K1268" i="1"/>
  <c r="AA1263" i="1"/>
  <c r="W1263" i="1"/>
  <c r="S1263" i="1"/>
  <c r="AC1263" i="1" s="1" a="1"/>
  <c r="AC1263" i="1" s="1"/>
  <c r="O1263" i="1"/>
  <c r="K1263" i="1"/>
  <c r="AA1260" i="1"/>
  <c r="W1260" i="1"/>
  <c r="S1260" i="1"/>
  <c r="O1260" i="1"/>
  <c r="K1260" i="1"/>
  <c r="AA1255" i="1"/>
  <c r="W1255" i="1"/>
  <c r="S1255" i="1"/>
  <c r="AC1255" i="1" s="1" a="1"/>
  <c r="AC1255" i="1" s="1"/>
  <c r="O1255" i="1"/>
  <c r="K1255" i="1"/>
  <c r="AA1252" i="1"/>
  <c r="W1252" i="1"/>
  <c r="S1252" i="1"/>
  <c r="O1252" i="1"/>
  <c r="K1252" i="1"/>
  <c r="AA1247" i="1"/>
  <c r="W1247" i="1"/>
  <c r="S1247" i="1"/>
  <c r="AC1247" i="1" s="1" a="1"/>
  <c r="AC1247" i="1" s="1"/>
  <c r="O1247" i="1"/>
  <c r="K1247" i="1"/>
  <c r="AA1244" i="1"/>
  <c r="W1244" i="1"/>
  <c r="S1244" i="1"/>
  <c r="O1244" i="1"/>
  <c r="K1244" i="1"/>
  <c r="AA1239" i="1"/>
  <c r="W1239" i="1"/>
  <c r="S1239" i="1"/>
  <c r="AC1239" i="1" s="1" a="1"/>
  <c r="AC1239" i="1" s="1"/>
  <c r="O1239" i="1"/>
  <c r="K1239" i="1"/>
  <c r="AA1236" i="1"/>
  <c r="W1236" i="1"/>
  <c r="S1236" i="1"/>
  <c r="O1236" i="1"/>
  <c r="K1236" i="1"/>
  <c r="AA1231" i="1"/>
  <c r="W1231" i="1"/>
  <c r="S1231" i="1"/>
  <c r="AC1231" i="1" s="1" a="1"/>
  <c r="AC1231" i="1" s="1"/>
  <c r="O1231" i="1"/>
  <c r="K1231" i="1"/>
  <c r="AA1228" i="1"/>
  <c r="W1228" i="1"/>
  <c r="S1228" i="1"/>
  <c r="O1228" i="1"/>
  <c r="K1228" i="1"/>
  <c r="AA1223" i="1"/>
  <c r="W1223" i="1"/>
  <c r="S1223" i="1"/>
  <c r="AC1223" i="1" s="1" a="1"/>
  <c r="AC1223" i="1" s="1"/>
  <c r="O1223" i="1"/>
  <c r="K1223" i="1"/>
  <c r="AA1220" i="1"/>
  <c r="W1220" i="1"/>
  <c r="S1220" i="1"/>
  <c r="O1220" i="1"/>
  <c r="K1220" i="1"/>
  <c r="AA1215" i="1"/>
  <c r="W1215" i="1"/>
  <c r="S1215" i="1"/>
  <c r="AC1215" i="1" s="1" a="1"/>
  <c r="AC1215" i="1" s="1"/>
  <c r="O1215" i="1"/>
  <c r="K1215" i="1"/>
  <c r="AA1212" i="1"/>
  <c r="W1212" i="1"/>
  <c r="S1212" i="1"/>
  <c r="O1212" i="1"/>
  <c r="K1212" i="1"/>
  <c r="AA1207" i="1"/>
  <c r="W1207" i="1"/>
  <c r="S1207" i="1"/>
  <c r="AC1207" i="1" s="1" a="1"/>
  <c r="AC1207" i="1" s="1"/>
  <c r="O1207" i="1"/>
  <c r="K1207" i="1"/>
  <c r="AA1204" i="1"/>
  <c r="W1204" i="1"/>
  <c r="S1204" i="1"/>
  <c r="O1204" i="1"/>
  <c r="K1204" i="1"/>
  <c r="AA1199" i="1"/>
  <c r="W1199" i="1"/>
  <c r="S1199" i="1"/>
  <c r="AC1199" i="1" s="1" a="1"/>
  <c r="AC1199" i="1" s="1"/>
  <c r="O1199" i="1"/>
  <c r="K1199" i="1"/>
  <c r="AA1196" i="1"/>
  <c r="W1196" i="1"/>
  <c r="S1196" i="1"/>
  <c r="O1196" i="1"/>
  <c r="K1196" i="1"/>
  <c r="AA1191" i="1"/>
  <c r="W1191" i="1"/>
  <c r="S1191" i="1"/>
  <c r="AC1191" i="1" s="1" a="1"/>
  <c r="AC1191" i="1" s="1"/>
  <c r="O1191" i="1"/>
  <c r="K1191" i="1"/>
  <c r="AA1188" i="1"/>
  <c r="W1188" i="1"/>
  <c r="S1188" i="1"/>
  <c r="O1188" i="1"/>
  <c r="K1188" i="1"/>
  <c r="AA1183" i="1"/>
  <c r="W1183" i="1"/>
  <c r="S1183" i="1"/>
  <c r="AC1183" i="1" s="1" a="1"/>
  <c r="AC1183" i="1" s="1"/>
  <c r="O1183" i="1"/>
  <c r="K1183" i="1"/>
  <c r="AA1180" i="1"/>
  <c r="W1180" i="1"/>
  <c r="S1180" i="1"/>
  <c r="O1180" i="1"/>
  <c r="K1180" i="1"/>
  <c r="AA1175" i="1"/>
  <c r="W1175" i="1"/>
  <c r="S1175" i="1"/>
  <c r="AC1175" i="1" s="1" a="1"/>
  <c r="AC1175" i="1" s="1"/>
  <c r="O1175" i="1"/>
  <c r="K1175" i="1"/>
  <c r="AA1172" i="1"/>
  <c r="W1172" i="1"/>
  <c r="S1172" i="1"/>
  <c r="O1172" i="1"/>
  <c r="K1172" i="1"/>
  <c r="AA1167" i="1"/>
  <c r="W1167" i="1"/>
  <c r="S1167" i="1"/>
  <c r="AC1167" i="1" s="1" a="1"/>
  <c r="AC1167" i="1" s="1"/>
  <c r="O1167" i="1"/>
  <c r="K1167" i="1"/>
  <c r="AA1164" i="1"/>
  <c r="W1164" i="1"/>
  <c r="S1164" i="1"/>
  <c r="O1164" i="1"/>
  <c r="K1164" i="1"/>
  <c r="AA1159" i="1"/>
  <c r="W1159" i="1"/>
  <c r="S1159" i="1"/>
  <c r="AC1159" i="1" s="1" a="1"/>
  <c r="AC1159" i="1" s="1"/>
  <c r="O1159" i="1"/>
  <c r="K1159" i="1"/>
  <c r="AA1156" i="1"/>
  <c r="W1156" i="1"/>
  <c r="S1156" i="1"/>
  <c r="O1156" i="1"/>
  <c r="K1156" i="1"/>
  <c r="AA1151" i="1"/>
  <c r="W1151" i="1"/>
  <c r="S1151" i="1"/>
  <c r="AC1151" i="1" s="1" a="1"/>
  <c r="AC1151" i="1" s="1"/>
  <c r="O1151" i="1"/>
  <c r="K1151" i="1"/>
  <c r="AA1148" i="1"/>
  <c r="W1148" i="1"/>
  <c r="S1148" i="1"/>
  <c r="O1148" i="1"/>
  <c r="K1148" i="1"/>
  <c r="AA1143" i="1"/>
  <c r="W1143" i="1"/>
  <c r="S1143" i="1"/>
  <c r="AC1143" i="1" s="1" a="1"/>
  <c r="AC1143" i="1" s="1"/>
  <c r="O1143" i="1"/>
  <c r="K1143" i="1"/>
  <c r="AA1140" i="1"/>
  <c r="W1140" i="1"/>
  <c r="S1140" i="1"/>
  <c r="O1140" i="1"/>
  <c r="K1140" i="1"/>
  <c r="AA1135" i="1"/>
  <c r="W1135" i="1"/>
  <c r="S1135" i="1"/>
  <c r="AC1135" i="1" s="1" a="1"/>
  <c r="AC1135" i="1" s="1"/>
  <c r="O1135" i="1"/>
  <c r="K1135" i="1"/>
  <c r="AA1132" i="1"/>
  <c r="W1132" i="1"/>
  <c r="S1132" i="1"/>
  <c r="O1132" i="1"/>
  <c r="K1132" i="1"/>
  <c r="AA1127" i="1"/>
  <c r="W1127" i="1"/>
  <c r="S1127" i="1"/>
  <c r="AC1127" i="1" s="1" a="1"/>
  <c r="AC1127" i="1" s="1"/>
  <c r="O1127" i="1"/>
  <c r="K1127" i="1"/>
  <c r="AA1124" i="1"/>
  <c r="W1124" i="1"/>
  <c r="S1124" i="1"/>
  <c r="O1124" i="1"/>
  <c r="K1124" i="1"/>
  <c r="AA1119" i="1"/>
  <c r="W1119" i="1"/>
  <c r="S1119" i="1"/>
  <c r="AC1119" i="1" s="1" a="1"/>
  <c r="AC1119" i="1" s="1"/>
  <c r="O1119" i="1"/>
  <c r="K1119" i="1"/>
  <c r="AA1116" i="1"/>
  <c r="W1116" i="1"/>
  <c r="S1116" i="1"/>
  <c r="O1116" i="1"/>
  <c r="K1116" i="1"/>
  <c r="AA1111" i="1"/>
  <c r="W1111" i="1"/>
  <c r="S1111" i="1"/>
  <c r="AC1111" i="1" s="1" a="1"/>
  <c r="AC1111" i="1" s="1"/>
  <c r="O1111" i="1"/>
  <c r="K1111" i="1"/>
  <c r="AA1108" i="1"/>
  <c r="W1108" i="1"/>
  <c r="S1108" i="1"/>
  <c r="O1108" i="1"/>
  <c r="K1108" i="1"/>
  <c r="AA1103" i="1"/>
  <c r="W1103" i="1"/>
  <c r="S1103" i="1"/>
  <c r="AC1103" i="1" s="1" a="1"/>
  <c r="AC1103" i="1" s="1"/>
  <c r="O1103" i="1"/>
  <c r="K1103" i="1"/>
  <c r="AA1100" i="1"/>
  <c r="W1100" i="1"/>
  <c r="S1100" i="1"/>
  <c r="O1100" i="1"/>
  <c r="K1100" i="1"/>
  <c r="AA1095" i="1"/>
  <c r="W1095" i="1"/>
  <c r="S1095" i="1"/>
  <c r="AC1095" i="1" s="1" a="1"/>
  <c r="AC1095" i="1" s="1"/>
  <c r="O1095" i="1"/>
  <c r="K1095" i="1"/>
  <c r="AA1092" i="1"/>
  <c r="W1092" i="1"/>
  <c r="S1092" i="1"/>
  <c r="O1092" i="1"/>
  <c r="K1092" i="1"/>
  <c r="AA1087" i="1"/>
  <c r="W1087" i="1"/>
  <c r="S1087" i="1"/>
  <c r="AC1087" i="1" s="1" a="1"/>
  <c r="AC1087" i="1" s="1"/>
  <c r="O1087" i="1"/>
  <c r="K1087" i="1"/>
  <c r="AA1084" i="1"/>
  <c r="W1084" i="1"/>
  <c r="S1084" i="1"/>
  <c r="O1084" i="1"/>
  <c r="K1084" i="1"/>
  <c r="AA1079" i="1"/>
  <c r="W1079" i="1"/>
  <c r="S1079" i="1"/>
  <c r="AC1079" i="1" s="1" a="1"/>
  <c r="AC1079" i="1" s="1"/>
  <c r="O1079" i="1"/>
  <c r="K1079" i="1"/>
  <c r="AA1076" i="1"/>
  <c r="W1076" i="1"/>
  <c r="S1076" i="1"/>
  <c r="O1076" i="1"/>
  <c r="K1076" i="1"/>
  <c r="AA1071" i="1"/>
  <c r="W1071" i="1"/>
  <c r="S1071" i="1"/>
  <c r="AC1071" i="1" s="1" a="1"/>
  <c r="AC1071" i="1" s="1"/>
  <c r="O1071" i="1"/>
  <c r="K1071" i="1"/>
  <c r="AA1068" i="1"/>
  <c r="W1068" i="1"/>
  <c r="S1068" i="1"/>
  <c r="O1068" i="1"/>
  <c r="K1068" i="1"/>
  <c r="AA1063" i="1"/>
  <c r="W1063" i="1"/>
  <c r="S1063" i="1"/>
  <c r="AC1063" i="1" s="1" a="1"/>
  <c r="AC1063" i="1" s="1"/>
  <c r="O1063" i="1"/>
  <c r="K1063" i="1"/>
  <c r="AA1060" i="1"/>
  <c r="W1060" i="1"/>
  <c r="S1060" i="1"/>
  <c r="O1060" i="1"/>
  <c r="K1060" i="1"/>
  <c r="AA1055" i="1"/>
  <c r="W1055" i="1"/>
  <c r="S1055" i="1"/>
  <c r="AC1055" i="1" s="1" a="1"/>
  <c r="AC1055" i="1" s="1"/>
  <c r="O1055" i="1"/>
  <c r="K1055" i="1"/>
  <c r="AA1052" i="1"/>
  <c r="W1052" i="1"/>
  <c r="S1052" i="1"/>
  <c r="O1052" i="1"/>
  <c r="K1052" i="1"/>
  <c r="AA1047" i="1"/>
  <c r="W1047" i="1"/>
  <c r="S1047" i="1"/>
  <c r="AC1047" i="1" s="1" a="1"/>
  <c r="AC1047" i="1" s="1"/>
  <c r="O1047" i="1"/>
  <c r="K1047" i="1"/>
  <c r="AA1044" i="1"/>
  <c r="W1044" i="1"/>
  <c r="S1044" i="1"/>
  <c r="O1044" i="1"/>
  <c r="K1044" i="1"/>
  <c r="AA1039" i="1"/>
  <c r="W1039" i="1"/>
  <c r="S1039" i="1"/>
  <c r="AC1039" i="1" s="1" a="1"/>
  <c r="AC1039" i="1" s="1"/>
  <c r="O1039" i="1"/>
  <c r="K1039" i="1"/>
  <c r="AA1036" i="1"/>
  <c r="W1036" i="1"/>
  <c r="S1036" i="1"/>
  <c r="O1036" i="1"/>
  <c r="K1036" i="1"/>
  <c r="AA1031" i="1"/>
  <c r="W1031" i="1"/>
  <c r="S1031" i="1"/>
  <c r="AC1031" i="1" s="1" a="1"/>
  <c r="AC1031" i="1" s="1"/>
  <c r="O1031" i="1"/>
  <c r="K1031" i="1"/>
  <c r="AA1028" i="1"/>
  <c r="W1028" i="1"/>
  <c r="S1028" i="1"/>
  <c r="O1028" i="1"/>
  <c r="K1028" i="1"/>
  <c r="AA1023" i="1"/>
  <c r="W1023" i="1"/>
  <c r="S1023" i="1"/>
  <c r="AC1023" i="1" s="1" a="1"/>
  <c r="AC1023" i="1" s="1"/>
  <c r="O1023" i="1"/>
  <c r="K1023" i="1"/>
  <c r="AA1020" i="1"/>
  <c r="W1020" i="1"/>
  <c r="S1020" i="1"/>
  <c r="O1020" i="1"/>
  <c r="K1020" i="1"/>
  <c r="AA1015" i="1"/>
  <c r="W1015" i="1"/>
  <c r="S1015" i="1"/>
  <c r="AC1015" i="1" s="1" a="1"/>
  <c r="AC1015" i="1" s="1"/>
  <c r="O1015" i="1"/>
  <c r="K1015" i="1"/>
  <c r="AA1012" i="1"/>
  <c r="W1012" i="1"/>
  <c r="S1012" i="1"/>
  <c r="O1012" i="1"/>
  <c r="K1012" i="1"/>
  <c r="AA1007" i="1"/>
  <c r="W1007" i="1"/>
  <c r="S1007" i="1"/>
  <c r="AC1007" i="1" s="1" a="1"/>
  <c r="AC1007" i="1" s="1"/>
  <c r="O1007" i="1"/>
  <c r="K1007" i="1"/>
  <c r="AA1004" i="1"/>
  <c r="W1004" i="1"/>
  <c r="S1004" i="1"/>
  <c r="O1004" i="1"/>
  <c r="K1004" i="1"/>
  <c r="AA999" i="1"/>
  <c r="W999" i="1"/>
  <c r="S999" i="1"/>
  <c r="AC999" i="1" s="1" a="1"/>
  <c r="AC999" i="1" s="1"/>
  <c r="O999" i="1"/>
  <c r="K999" i="1"/>
  <c r="AA996" i="1"/>
  <c r="W996" i="1"/>
  <c r="S996" i="1"/>
  <c r="O996" i="1"/>
  <c r="K996" i="1"/>
  <c r="AA991" i="1"/>
  <c r="W991" i="1"/>
  <c r="S991" i="1"/>
  <c r="AC991" i="1" s="1" a="1"/>
  <c r="AC991" i="1" s="1"/>
  <c r="O991" i="1"/>
  <c r="K991" i="1"/>
  <c r="AA988" i="1"/>
  <c r="W988" i="1"/>
  <c r="S988" i="1"/>
  <c r="O988" i="1"/>
  <c r="K988" i="1"/>
  <c r="AA983" i="1"/>
  <c r="W983" i="1"/>
  <c r="S983" i="1"/>
  <c r="AC983" i="1" s="1" a="1"/>
  <c r="AC983" i="1" s="1"/>
  <c r="O983" i="1"/>
  <c r="K983" i="1"/>
  <c r="AA980" i="1"/>
  <c r="W980" i="1"/>
  <c r="S980" i="1"/>
  <c r="O980" i="1"/>
  <c r="K980" i="1"/>
  <c r="AA975" i="1"/>
  <c r="W975" i="1"/>
  <c r="S975" i="1"/>
  <c r="AC975" i="1" s="1" a="1"/>
  <c r="AC975" i="1" s="1"/>
  <c r="O975" i="1"/>
  <c r="K975" i="1"/>
  <c r="AA972" i="1"/>
  <c r="W972" i="1"/>
  <c r="S972" i="1"/>
  <c r="O972" i="1"/>
  <c r="K972" i="1"/>
  <c r="AA967" i="1"/>
  <c r="W967" i="1"/>
  <c r="S967" i="1"/>
  <c r="AC967" i="1" s="1" a="1"/>
  <c r="AC967" i="1" s="1"/>
  <c r="O967" i="1"/>
  <c r="K967" i="1"/>
  <c r="AA964" i="1"/>
  <c r="W964" i="1"/>
  <c r="S964" i="1"/>
  <c r="O964" i="1"/>
  <c r="K964" i="1"/>
  <c r="AA959" i="1"/>
  <c r="W959" i="1"/>
  <c r="S959" i="1"/>
  <c r="AC959" i="1" s="1" a="1"/>
  <c r="AC959" i="1" s="1"/>
  <c r="O959" i="1"/>
  <c r="K959" i="1"/>
  <c r="G280" i="1"/>
  <c r="K278" i="1"/>
  <c r="O278" i="1"/>
  <c r="S278" i="1"/>
  <c r="AC278" i="1" s="1" a="1"/>
  <c r="AC278" i="1" s="1"/>
  <c r="W278" i="1"/>
  <c r="AA278" i="1"/>
  <c r="K272" i="1"/>
  <c r="O272" i="1"/>
  <c r="S272" i="1"/>
  <c r="W272" i="1"/>
  <c r="AA272" i="1"/>
  <c r="G269" i="1"/>
  <c r="K269" i="1"/>
  <c r="O269" i="1"/>
  <c r="S269" i="1"/>
  <c r="W269" i="1"/>
  <c r="AA269" i="1"/>
  <c r="G260" i="1"/>
  <c r="K260" i="1"/>
  <c r="O260" i="1"/>
  <c r="S260" i="1"/>
  <c r="W260" i="1"/>
  <c r="AA260" i="1"/>
  <c r="G257" i="1"/>
  <c r="K257" i="1"/>
  <c r="O257" i="1"/>
  <c r="S257" i="1"/>
  <c r="W257" i="1"/>
  <c r="AA257" i="1"/>
  <c r="G254" i="1"/>
  <c r="G251" i="1"/>
  <c r="K251" i="1"/>
  <c r="O251" i="1"/>
  <c r="S251" i="1"/>
  <c r="AC251" i="1" s="1" a="1"/>
  <c r="AC251" i="1" s="1"/>
  <c r="W251" i="1"/>
  <c r="AA251" i="1"/>
  <c r="G248" i="1"/>
  <c r="K246" i="1"/>
  <c r="O246" i="1"/>
  <c r="S246" i="1"/>
  <c r="AC246" i="1" s="1" a="1"/>
  <c r="AC246" i="1" s="1"/>
  <c r="W246" i="1"/>
  <c r="AA246" i="1"/>
  <c r="K240" i="1"/>
  <c r="O240" i="1"/>
  <c r="S240" i="1"/>
  <c r="W240" i="1"/>
  <c r="AA240" i="1"/>
  <c r="G237" i="1"/>
  <c r="K237" i="1"/>
  <c r="O237" i="1"/>
  <c r="S237" i="1"/>
  <c r="W237" i="1"/>
  <c r="AA237" i="1"/>
  <c r="G228" i="1"/>
  <c r="K228" i="1"/>
  <c r="O228" i="1"/>
  <c r="S228" i="1"/>
  <c r="W228" i="1"/>
  <c r="AA228" i="1"/>
  <c r="G225" i="1"/>
  <c r="K225" i="1"/>
  <c r="O225" i="1"/>
  <c r="S225" i="1"/>
  <c r="W225" i="1"/>
  <c r="AA225" i="1"/>
  <c r="G222" i="1"/>
  <c r="G219" i="1"/>
  <c r="K219" i="1"/>
  <c r="O219" i="1"/>
  <c r="S219" i="1"/>
  <c r="AC219" i="1" s="1" a="1"/>
  <c r="AC219" i="1" s="1"/>
  <c r="W219" i="1"/>
  <c r="AA219" i="1"/>
  <c r="G216" i="1"/>
  <c r="K214" i="1"/>
  <c r="O214" i="1"/>
  <c r="S214" i="1"/>
  <c r="AC214" i="1" s="1" a="1"/>
  <c r="AC214" i="1" s="1"/>
  <c r="W214" i="1"/>
  <c r="AA214" i="1"/>
  <c r="K208" i="1"/>
  <c r="O208" i="1"/>
  <c r="S208" i="1"/>
  <c r="W208" i="1"/>
  <c r="AA208" i="1"/>
  <c r="G205" i="1"/>
  <c r="K205" i="1"/>
  <c r="O205" i="1"/>
  <c r="S205" i="1"/>
  <c r="W205" i="1"/>
  <c r="AA205" i="1"/>
  <c r="G196" i="1"/>
  <c r="K196" i="1"/>
  <c r="O196" i="1"/>
  <c r="S196" i="1"/>
  <c r="W196" i="1"/>
  <c r="AA196" i="1"/>
  <c r="G193" i="1"/>
  <c r="K193" i="1"/>
  <c r="O193" i="1"/>
  <c r="S193" i="1"/>
  <c r="W193" i="1"/>
  <c r="AA193" i="1"/>
  <c r="G190" i="1"/>
  <c r="G187" i="1"/>
  <c r="K187" i="1"/>
  <c r="O187" i="1"/>
  <c r="S187" i="1"/>
  <c r="AC187" i="1" s="1" a="1"/>
  <c r="AC187" i="1" s="1"/>
  <c r="W187" i="1"/>
  <c r="AA187" i="1"/>
  <c r="G184" i="1"/>
  <c r="K182" i="1"/>
  <c r="O182" i="1"/>
  <c r="S182" i="1"/>
  <c r="AC182" i="1" s="1" a="1"/>
  <c r="AC182" i="1" s="1"/>
  <c r="W182" i="1"/>
  <c r="AA182" i="1"/>
  <c r="K176" i="1"/>
  <c r="O176" i="1"/>
  <c r="S176" i="1"/>
  <c r="W176" i="1"/>
  <c r="AA176" i="1"/>
  <c r="G173" i="1"/>
  <c r="K173" i="1"/>
  <c r="O173" i="1"/>
  <c r="S173" i="1"/>
  <c r="W173" i="1"/>
  <c r="AA173" i="1"/>
  <c r="G164" i="1"/>
  <c r="K164" i="1"/>
  <c r="O164" i="1"/>
  <c r="S164" i="1"/>
  <c r="W164" i="1"/>
  <c r="AA164" i="1"/>
  <c r="G161" i="1"/>
  <c r="K161" i="1"/>
  <c r="O161" i="1"/>
  <c r="S161" i="1"/>
  <c r="W161" i="1"/>
  <c r="AA161" i="1"/>
  <c r="G158" i="1"/>
  <c r="G155" i="1"/>
  <c r="K155" i="1"/>
  <c r="O155" i="1"/>
  <c r="S155" i="1"/>
  <c r="AC155" i="1" s="1" a="1"/>
  <c r="AC155" i="1" s="1"/>
  <c r="W155" i="1"/>
  <c r="AA155" i="1"/>
  <c r="G152" i="1"/>
  <c r="K150" i="1"/>
  <c r="O150" i="1"/>
  <c r="S150" i="1"/>
  <c r="AC150" i="1" s="1" a="1"/>
  <c r="AC150" i="1" s="1"/>
  <c r="W150" i="1"/>
  <c r="AA150" i="1"/>
  <c r="K144" i="1"/>
  <c r="O144" i="1"/>
  <c r="S144" i="1"/>
  <c r="W144" i="1"/>
  <c r="AA144" i="1"/>
  <c r="G141" i="1"/>
  <c r="K141" i="1"/>
  <c r="O141" i="1"/>
  <c r="S141" i="1"/>
  <c r="W141" i="1"/>
  <c r="AA141" i="1"/>
  <c r="G132" i="1"/>
  <c r="K132" i="1"/>
  <c r="O132" i="1"/>
  <c r="S132" i="1"/>
  <c r="W132" i="1"/>
  <c r="AA132" i="1"/>
  <c r="G129" i="1"/>
  <c r="K129" i="1"/>
  <c r="O129" i="1"/>
  <c r="S129" i="1"/>
  <c r="W129" i="1"/>
  <c r="AA129" i="1"/>
  <c r="G126" i="1"/>
  <c r="G123" i="1"/>
  <c r="K123" i="1"/>
  <c r="O123" i="1"/>
  <c r="S123" i="1"/>
  <c r="AC123" i="1" s="1" a="1"/>
  <c r="AC123" i="1" s="1"/>
  <c r="W123" i="1"/>
  <c r="AA123" i="1"/>
  <c r="G120" i="1"/>
  <c r="K118" i="1"/>
  <c r="O118" i="1"/>
  <c r="S118" i="1"/>
  <c r="AC118" i="1" s="1" a="1"/>
  <c r="AC118" i="1" s="1"/>
  <c r="W118" i="1"/>
  <c r="AA118" i="1"/>
  <c r="AE1599" i="5"/>
  <c r="AE1588" i="5"/>
  <c r="AE1583" i="5"/>
  <c r="AE1572" i="5"/>
  <c r="AE1567" i="5"/>
  <c r="AE1556" i="5"/>
  <c r="AE1551" i="5"/>
  <c r="AE1540" i="5"/>
  <c r="AE1535" i="5"/>
  <c r="AE1524" i="5"/>
  <c r="AE1519" i="5"/>
  <c r="AE1508" i="5"/>
  <c r="AE1503" i="5"/>
  <c r="AE1492" i="5"/>
  <c r="AE1487" i="5"/>
  <c r="AE1476" i="5"/>
  <c r="AE1471" i="5"/>
  <c r="AE1460" i="5"/>
  <c r="AE1455" i="5"/>
  <c r="AE1444" i="5"/>
  <c r="AE1439" i="5"/>
  <c r="AE1428" i="5"/>
  <c r="AE1423" i="5"/>
  <c r="AE1412" i="5"/>
  <c r="AE1407" i="5"/>
  <c r="AE1396" i="5"/>
  <c r="AE1391" i="5"/>
  <c r="AE1380" i="5"/>
  <c r="AE1375" i="5"/>
  <c r="AE1364" i="5"/>
  <c r="AE1359" i="5"/>
  <c r="AE1348" i="5"/>
  <c r="AE1343" i="5"/>
  <c r="AE1332" i="5"/>
  <c r="AE1327" i="5"/>
  <c r="AE1316" i="5"/>
  <c r="AE1311" i="5"/>
  <c r="AE1300" i="5"/>
  <c r="AE1295" i="5"/>
  <c r="AE1284" i="5"/>
  <c r="AE1279" i="5"/>
  <c r="AE1268" i="5"/>
  <c r="AE1263" i="5"/>
  <c r="AE1252" i="5"/>
  <c r="AE1247" i="5"/>
  <c r="AE1236" i="5"/>
  <c r="AE1231" i="5"/>
  <c r="AE1220" i="5"/>
  <c r="AE1215" i="5"/>
  <c r="AE1204" i="5"/>
  <c r="AE1199" i="5"/>
  <c r="AE1188" i="5"/>
  <c r="AE1183" i="5"/>
  <c r="AE1172" i="5"/>
  <c r="AE1167" i="5"/>
  <c r="AE1156" i="5"/>
  <c r="AE1151" i="5"/>
  <c r="AE1140" i="5"/>
  <c r="AE1135" i="5"/>
  <c r="AE1124" i="5"/>
  <c r="AE1119" i="5"/>
  <c r="AE1108" i="5"/>
  <c r="AE1103" i="5"/>
  <c r="AE1092" i="5"/>
  <c r="AE1087" i="5"/>
  <c r="AE1076" i="5"/>
  <c r="AE1071" i="5"/>
  <c r="AE1060" i="5"/>
  <c r="AE1055" i="5"/>
  <c r="AE1044" i="5"/>
  <c r="AE1039" i="5"/>
  <c r="AE1028" i="5"/>
  <c r="AE1023" i="5"/>
  <c r="AE1012" i="5"/>
  <c r="AE1007" i="5"/>
  <c r="AE996" i="5"/>
  <c r="AE991" i="5"/>
  <c r="AE980" i="5"/>
  <c r="AE975" i="5"/>
  <c r="AE964" i="5"/>
  <c r="AE959" i="5"/>
  <c r="AE948" i="5"/>
  <c r="AE943" i="5"/>
  <c r="AE932" i="5"/>
  <c r="AE927" i="5"/>
  <c r="AE916" i="5"/>
  <c r="AE911" i="5"/>
  <c r="AE900" i="5"/>
  <c r="AE895" i="5"/>
  <c r="AE884" i="5"/>
  <c r="AE879" i="5"/>
  <c r="AE868" i="5"/>
  <c r="AE863" i="5"/>
  <c r="AE852" i="5"/>
  <c r="AE847" i="5"/>
  <c r="AE836" i="5"/>
  <c r="AE831" i="5"/>
  <c r="AE820" i="5"/>
  <c r="AE815" i="5"/>
  <c r="AE804" i="5"/>
  <c r="AE799" i="5"/>
  <c r="AE788" i="5"/>
  <c r="AE783" i="5"/>
  <c r="AE772" i="5"/>
  <c r="AE767" i="5"/>
  <c r="AE756" i="5"/>
  <c r="AE751" i="5"/>
  <c r="AE740" i="5"/>
  <c r="AE735" i="5"/>
  <c r="AE724" i="5"/>
  <c r="AE719" i="5"/>
  <c r="AE708" i="5"/>
  <c r="AE703" i="5"/>
  <c r="AE692" i="5"/>
  <c r="AE687" i="5"/>
  <c r="AE676" i="5"/>
  <c r="AE671" i="5"/>
  <c r="AE660" i="5"/>
  <c r="AE655" i="5"/>
  <c r="AE644" i="5"/>
  <c r="AE639" i="5"/>
  <c r="AE628" i="5"/>
  <c r="AE623" i="5"/>
  <c r="AE612" i="5"/>
  <c r="AE607" i="5"/>
  <c r="AE596" i="5"/>
  <c r="AE591" i="5"/>
  <c r="AE580" i="5"/>
  <c r="AE575" i="5"/>
  <c r="AE564" i="5"/>
  <c r="AE559" i="5"/>
  <c r="AE548" i="5"/>
  <c r="AE543" i="5"/>
  <c r="AE532" i="5"/>
  <c r="AE527" i="5"/>
  <c r="AE516" i="5"/>
  <c r="AE511" i="5"/>
  <c r="AE500" i="5"/>
  <c r="AE495" i="5"/>
  <c r="AE484" i="5"/>
  <c r="AE1595" i="5"/>
  <c r="AE1579" i="5"/>
  <c r="AE1563" i="5"/>
  <c r="AE1547" i="5"/>
  <c r="AE1531" i="5"/>
  <c r="AE1520" i="5"/>
  <c r="AE1515" i="5"/>
  <c r="AE1504" i="5"/>
  <c r="AE1499" i="5"/>
  <c r="AE1483" i="5"/>
  <c r="AE1472" i="5"/>
  <c r="AE1467" i="5"/>
  <c r="AE1451" i="5"/>
  <c r="AE1435" i="5"/>
  <c r="AE1419" i="5"/>
  <c r="AE1403" i="5"/>
  <c r="AE1387" i="5"/>
  <c r="AE1371" i="5"/>
  <c r="AE1360" i="5"/>
  <c r="AE1355" i="5"/>
  <c r="AE1339" i="5"/>
  <c r="AE1328" i="5"/>
  <c r="AE1323" i="5"/>
  <c r="AE1312" i="5"/>
  <c r="AE1307" i="5"/>
  <c r="AE1291" i="5"/>
  <c r="AE1280" i="5"/>
  <c r="AE1275" i="5"/>
  <c r="AE1259" i="5"/>
  <c r="AE1243" i="5"/>
  <c r="AE1227" i="5"/>
  <c r="AE1211" i="5"/>
  <c r="AE1200" i="5"/>
  <c r="AE1195" i="5"/>
  <c r="AE1179" i="5"/>
  <c r="AE1168" i="5"/>
  <c r="AE1163" i="5"/>
  <c r="AE1152" i="5"/>
  <c r="AE1147" i="5"/>
  <c r="AE1131" i="5"/>
  <c r="AE1115" i="5"/>
  <c r="AE1099" i="5"/>
  <c r="AE1083" i="5"/>
  <c r="AE1067" i="5"/>
  <c r="AE1051" i="5"/>
  <c r="AE1040" i="5"/>
  <c r="AE1035" i="5"/>
  <c r="AE1024" i="5"/>
  <c r="AE1019" i="5"/>
  <c r="AE1003" i="5"/>
  <c r="AE987" i="5"/>
  <c r="AE971" i="5"/>
  <c r="AE955" i="5"/>
  <c r="AE939" i="5"/>
  <c r="AE923" i="5"/>
  <c r="AE907" i="5"/>
  <c r="AE891" i="5"/>
  <c r="AE875" i="5"/>
  <c r="AE864" i="5"/>
  <c r="AE859" i="5"/>
  <c r="AE843" i="5"/>
  <c r="AE827" i="5"/>
  <c r="AE811" i="5"/>
  <c r="AE800" i="5"/>
  <c r="AE795" i="5"/>
  <c r="AE784" i="5"/>
  <c r="AE779" i="5"/>
  <c r="AE768" i="5"/>
  <c r="AE763" i="5"/>
  <c r="AE752" i="5"/>
  <c r="AE747" i="5"/>
  <c r="AE736" i="5"/>
  <c r="AE731" i="5"/>
  <c r="AE715" i="5"/>
  <c r="AE699" i="5"/>
  <c r="AE683" i="5"/>
  <c r="AE667" i="5"/>
  <c r="AE656" i="5"/>
  <c r="AE651" i="5"/>
  <c r="AE635" i="5"/>
  <c r="AE619" i="5"/>
  <c r="AE608" i="5"/>
  <c r="AE603" i="5"/>
  <c r="AE592" i="5"/>
  <c r="AE587" i="5"/>
  <c r="AE576" i="5"/>
  <c r="AE571" i="5"/>
  <c r="AE560" i="5"/>
  <c r="AE555" i="5"/>
  <c r="AE544" i="5"/>
  <c r="AE539" i="5"/>
  <c r="AE528" i="5"/>
  <c r="AE523" i="5"/>
  <c r="AE512" i="5"/>
  <c r="AE507" i="5"/>
  <c r="AE496" i="5"/>
  <c r="AE491" i="5"/>
  <c r="AE473" i="5"/>
  <c r="AE812" i="5"/>
  <c r="AE796" i="5"/>
  <c r="AE780" i="5"/>
  <c r="AE764" i="5"/>
  <c r="AE748" i="5"/>
  <c r="AE732" i="5"/>
  <c r="AE716" i="5"/>
  <c r="AE700" i="5"/>
  <c r="AE684" i="5"/>
  <c r="AE668" i="5"/>
  <c r="AE652" i="5"/>
  <c r="AE636" i="5"/>
  <c r="AE620" i="5"/>
  <c r="AE604" i="5"/>
  <c r="AE588" i="5"/>
  <c r="AE572" i="5"/>
  <c r="AE556" i="5"/>
  <c r="AE540" i="5"/>
  <c r="AE524" i="5"/>
  <c r="AE508" i="5"/>
  <c r="AE492" i="5"/>
  <c r="AE470" i="5"/>
  <c r="AE472" i="5"/>
  <c r="AE466" i="5"/>
  <c r="AE458" i="5"/>
  <c r="AE450" i="5"/>
  <c r="AE442" i="5"/>
  <c r="AE434" i="5"/>
  <c r="AE426" i="5"/>
  <c r="AE418" i="5"/>
  <c r="AE410" i="5"/>
  <c r="AE402" i="5"/>
  <c r="AE394" i="5"/>
  <c r="AE386" i="5"/>
  <c r="AE378" i="5"/>
  <c r="AE370" i="5"/>
  <c r="AE362" i="5"/>
  <c r="AE354" i="5"/>
  <c r="AE346" i="5"/>
  <c r="AE338" i="5"/>
  <c r="AE330" i="5"/>
  <c r="AE322" i="5"/>
  <c r="AE314" i="5"/>
  <c r="AE306" i="5"/>
  <c r="AE298" i="5"/>
  <c r="AE290" i="5"/>
  <c r="AE282" i="5"/>
  <c r="AE274" i="5"/>
  <c r="AE266" i="5"/>
  <c r="AE258" i="5"/>
  <c r="AE250" i="5"/>
  <c r="AE242" i="5"/>
  <c r="AE234" i="5"/>
  <c r="AE226" i="5"/>
  <c r="AE218" i="5"/>
  <c r="AE210" i="5"/>
  <c r="AE202" i="5"/>
  <c r="AE194" i="5"/>
  <c r="AE186" i="5"/>
  <c r="AE178" i="5"/>
  <c r="AE170" i="5"/>
  <c r="AE162" i="5"/>
  <c r="AE154" i="5"/>
  <c r="AE146" i="5"/>
  <c r="AE138" i="5"/>
  <c r="AE130" i="5"/>
  <c r="AE122" i="5"/>
  <c r="AE114" i="5"/>
  <c r="AE106" i="5"/>
  <c r="AE98" i="5"/>
  <c r="AE90" i="5"/>
  <c r="AE82" i="5"/>
  <c r="AE74" i="5"/>
  <c r="AE66" i="5"/>
  <c r="AE58" i="5"/>
  <c r="AE50" i="5"/>
  <c r="AE42" i="5"/>
  <c r="AE34" i="5"/>
  <c r="AE26" i="5"/>
  <c r="AE18" i="5"/>
  <c r="AE10" i="5"/>
  <c r="AE468" i="5"/>
  <c r="AE460" i="5"/>
  <c r="AE452" i="5"/>
  <c r="AE444" i="5"/>
  <c r="AE436" i="5"/>
  <c r="AE428" i="5"/>
  <c r="AE420" i="5"/>
  <c r="AE412" i="5"/>
  <c r="AE404" i="5"/>
  <c r="AE396" i="5"/>
  <c r="AE388" i="5"/>
  <c r="AE380" i="5"/>
  <c r="AE372" i="5"/>
  <c r="AE364" i="5"/>
  <c r="AE356" i="5"/>
  <c r="AE348" i="5"/>
  <c r="AE340" i="5"/>
  <c r="AE332" i="5"/>
  <c r="AE324" i="5"/>
  <c r="AE316" i="5"/>
  <c r="AE308" i="5"/>
  <c r="AE300" i="5"/>
  <c r="AE292" i="5"/>
  <c r="AE284" i="5"/>
  <c r="AE276" i="5"/>
  <c r="AE268" i="5"/>
  <c r="AE260" i="5"/>
  <c r="AE252" i="5"/>
  <c r="AE244" i="5"/>
  <c r="AE236" i="5"/>
  <c r="AE228" i="5"/>
  <c r="AE220" i="5"/>
  <c r="AE212" i="5"/>
  <c r="AE204" i="5"/>
  <c r="AE196" i="5"/>
  <c r="AE188" i="5"/>
  <c r="AE180" i="5"/>
  <c r="AE172" i="5"/>
  <c r="AE164" i="5"/>
  <c r="AE156" i="5"/>
  <c r="AE148" i="5"/>
  <c r="AE140" i="5"/>
  <c r="AE132" i="5"/>
  <c r="AE124" i="5"/>
  <c r="AE116" i="5"/>
  <c r="AE108" i="5"/>
  <c r="AE100" i="5"/>
  <c r="AE92" i="5"/>
  <c r="AE84" i="5"/>
  <c r="AE76" i="5"/>
  <c r="AE68" i="5"/>
  <c r="AE60" i="5"/>
  <c r="AE52" i="5"/>
  <c r="AE44" i="5"/>
  <c r="AE36" i="5"/>
  <c r="AE28" i="5"/>
  <c r="AE20" i="5"/>
  <c r="AE12" i="5"/>
  <c r="AE480" i="5"/>
  <c r="AI1598" i="3"/>
  <c r="AI1594" i="3"/>
  <c r="AI1590" i="3"/>
  <c r="AI1586" i="3"/>
  <c r="AI1582" i="3"/>
  <c r="AI1578" i="3"/>
  <c r="AI1574" i="3"/>
  <c r="AI1570" i="3"/>
  <c r="AI1566" i="3"/>
  <c r="AI1562" i="3"/>
  <c r="AI1558" i="3"/>
  <c r="AI1554" i="3"/>
  <c r="AI1550" i="3"/>
  <c r="AI1546" i="3"/>
  <c r="AI1542" i="3"/>
  <c r="AI1538" i="3"/>
  <c r="AI1534" i="3"/>
  <c r="AI1530" i="3"/>
  <c r="AI1526" i="3"/>
  <c r="AI1522" i="3"/>
  <c r="AI1518" i="3"/>
  <c r="AI1514" i="3"/>
  <c r="AI1510" i="3"/>
  <c r="AI1506" i="3"/>
  <c r="AI1502" i="3"/>
  <c r="AI1498" i="3"/>
  <c r="AI1494" i="3"/>
  <c r="AI1490" i="3"/>
  <c r="AI1486" i="3"/>
  <c r="AI1482" i="3"/>
  <c r="AI1478" i="3"/>
  <c r="AI1474" i="3"/>
  <c r="AI1470" i="3"/>
  <c r="AI1466" i="3"/>
  <c r="AI1462" i="3"/>
  <c r="AI1458" i="3"/>
  <c r="AI1454" i="3"/>
  <c r="AI1450" i="3"/>
  <c r="AI1446" i="3"/>
  <c r="AI1442" i="3"/>
  <c r="AI1438" i="3"/>
  <c r="AI1434" i="3"/>
  <c r="AI1431" i="3"/>
  <c r="AI1423" i="3"/>
  <c r="AI1415" i="3"/>
  <c r="AI1407" i="3"/>
  <c r="AI1399" i="3"/>
  <c r="AI1391" i="3"/>
  <c r="AI1383" i="3"/>
  <c r="AI1375" i="3"/>
  <c r="AI1367" i="3"/>
  <c r="AI1359" i="3"/>
  <c r="AI1351" i="3"/>
  <c r="AI1343" i="3"/>
  <c r="AI1335" i="3"/>
  <c r="AI1327" i="3"/>
  <c r="AI1319" i="3"/>
  <c r="AI1311" i="3"/>
  <c r="AI1303" i="3"/>
  <c r="AI1296" i="3"/>
  <c r="AI1291" i="3"/>
  <c r="AI1280" i="3"/>
  <c r="AI1275" i="3"/>
  <c r="AI1264" i="3"/>
  <c r="AI1259" i="3"/>
  <c r="AI1248" i="3"/>
  <c r="AI1243" i="3"/>
  <c r="AI1232" i="3"/>
  <c r="AI1227" i="3"/>
  <c r="AI1216" i="3"/>
  <c r="AI1200" i="3"/>
  <c r="AI1195" i="3"/>
  <c r="AI1184" i="3"/>
  <c r="AI1168" i="3"/>
  <c r="AI1152" i="3"/>
  <c r="AI1136" i="3"/>
  <c r="AI1120" i="3"/>
  <c r="AI1115" i="3"/>
  <c r="AI1104" i="3"/>
  <c r="AI1099" i="3"/>
  <c r="AI1088" i="3"/>
  <c r="AI1083" i="3"/>
  <c r="AI1072" i="3"/>
  <c r="AI1067" i="3"/>
  <c r="AI1056" i="3"/>
  <c r="AI1041" i="3"/>
  <c r="AI1037" i="3"/>
  <c r="AI1033" i="3"/>
  <c r="AI1029" i="3"/>
  <c r="AI1025" i="3"/>
  <c r="AI1021" i="3"/>
  <c r="AI1017" i="3"/>
  <c r="AI1425" i="3"/>
  <c r="AI1417" i="3"/>
  <c r="AI1409" i="3"/>
  <c r="AI1401" i="3"/>
  <c r="AI1393" i="3"/>
  <c r="AI1385" i="3"/>
  <c r="AI1377" i="3"/>
  <c r="AI1369" i="3"/>
  <c r="AI1361" i="3"/>
  <c r="AI1353" i="3"/>
  <c r="AI1345" i="3"/>
  <c r="AI1337" i="3"/>
  <c r="AI1329" i="3"/>
  <c r="AI1321" i="3"/>
  <c r="AI1313" i="3"/>
  <c r="AI1305" i="3"/>
  <c r="AI1287" i="3"/>
  <c r="AI1271" i="3"/>
  <c r="AI1255" i="3"/>
  <c r="AI1239" i="3"/>
  <c r="AI1223" i="3"/>
  <c r="AI1207" i="3"/>
  <c r="AI1191" i="3"/>
  <c r="AI1175" i="3"/>
  <c r="AI1159" i="3"/>
  <c r="AI1143" i="3"/>
  <c r="AI1127" i="3"/>
  <c r="AI1111" i="3"/>
  <c r="AI1095" i="3"/>
  <c r="AI1079" i="3"/>
  <c r="AI1063" i="3"/>
  <c r="AI1224" i="3"/>
  <c r="AI1219" i="3"/>
  <c r="AI1208" i="3"/>
  <c r="AI1203" i="3"/>
  <c r="AI1192" i="3"/>
  <c r="AI1187" i="3"/>
  <c r="AI1176" i="3"/>
  <c r="AI1171" i="3"/>
  <c r="AI1160" i="3"/>
  <c r="AI1155" i="3"/>
  <c r="AI1144" i="3"/>
  <c r="AI1139" i="3"/>
  <c r="AI1128" i="3"/>
  <c r="AI1123" i="3"/>
  <c r="AI1112" i="3"/>
  <c r="AI1096" i="3"/>
  <c r="AI1091" i="3"/>
  <c r="AI1080" i="3"/>
  <c r="AI1075" i="3"/>
  <c r="AI1064" i="3"/>
  <c r="AI1049" i="3"/>
  <c r="AI1044" i="3"/>
  <c r="AI1011" i="3"/>
  <c r="AI1007" i="3"/>
  <c r="AI1045" i="3"/>
  <c r="AI1008" i="3"/>
  <c r="AI992" i="3"/>
  <c r="AI1004" i="3"/>
  <c r="AI984" i="3"/>
  <c r="AI983" i="3"/>
  <c r="AI976" i="3"/>
  <c r="AI975" i="3"/>
  <c r="AI969" i="3"/>
  <c r="AI964" i="3"/>
  <c r="AI953" i="3"/>
  <c r="AI948" i="3"/>
  <c r="AI937" i="3"/>
  <c r="AI932" i="3"/>
  <c r="AI921" i="3"/>
  <c r="AI916" i="3"/>
  <c r="AI905" i="3"/>
  <c r="AI900" i="3"/>
  <c r="AI888" i="3"/>
  <c r="AI883" i="3"/>
  <c r="AI872" i="3"/>
  <c r="AI867" i="3"/>
  <c r="AI856" i="3"/>
  <c r="AI851" i="3"/>
  <c r="AI840" i="3"/>
  <c r="AI835" i="3"/>
  <c r="AI824" i="3"/>
  <c r="AI819" i="3"/>
  <c r="AI812" i="3"/>
  <c r="AI808" i="3"/>
  <c r="AI792" i="3"/>
  <c r="AI742" i="3"/>
  <c r="AI709" i="3"/>
  <c r="AI676" i="3"/>
  <c r="AI1000" i="3"/>
  <c r="AI965" i="3"/>
  <c r="AI960" i="3"/>
  <c r="AI959" i="3"/>
  <c r="AI949" i="3"/>
  <c r="AI944" i="3"/>
  <c r="AI943" i="3"/>
  <c r="AI933" i="3"/>
  <c r="AI928" i="3"/>
  <c r="AI927" i="3"/>
  <c r="AI917" i="3"/>
  <c r="AI912" i="3"/>
  <c r="AI911" i="3"/>
  <c r="AI901" i="3"/>
  <c r="AI895" i="3"/>
  <c r="AI894" i="3"/>
  <c r="AI884" i="3"/>
  <c r="AI879" i="3"/>
  <c r="AI878" i="3"/>
  <c r="AI868" i="3"/>
  <c r="AI863" i="3"/>
  <c r="AI862" i="3"/>
  <c r="AI852" i="3"/>
  <c r="AI847" i="3"/>
  <c r="AI846" i="3"/>
  <c r="AI836" i="3"/>
  <c r="AI831" i="3"/>
  <c r="AI830" i="3"/>
  <c r="AI820" i="3"/>
  <c r="AI809" i="3"/>
  <c r="AI789" i="3"/>
  <c r="AI780" i="3"/>
  <c r="AI774" i="3"/>
  <c r="AI764" i="3"/>
  <c r="AI758" i="3"/>
  <c r="AI1012" i="3"/>
  <c r="AI996" i="3"/>
  <c r="AI971" i="3"/>
  <c r="AI955" i="3"/>
  <c r="AI939" i="3"/>
  <c r="AI923" i="3"/>
  <c r="AI907" i="3"/>
  <c r="AI890" i="3"/>
  <c r="AI874" i="3"/>
  <c r="AI858" i="3"/>
  <c r="AI842" i="3"/>
  <c r="AI826" i="3"/>
  <c r="AI804" i="3"/>
  <c r="AI788" i="3"/>
  <c r="AI752" i="3"/>
  <c r="AI749" i="3"/>
  <c r="AI736" i="3"/>
  <c r="AI733" i="3"/>
  <c r="AI719" i="3"/>
  <c r="AI716" i="3"/>
  <c r="AI703" i="3"/>
  <c r="AI700" i="3"/>
  <c r="AI687" i="3"/>
  <c r="AI684" i="3"/>
  <c r="AI670" i="3"/>
  <c r="AI667" i="3"/>
  <c r="AI654" i="3"/>
  <c r="AI651" i="3"/>
  <c r="AI647" i="3"/>
  <c r="AI817" i="3"/>
  <c r="AI800" i="3"/>
  <c r="AI784" i="3"/>
  <c r="AI777" i="3"/>
  <c r="AI776" i="3"/>
  <c r="AI769" i="3"/>
  <c r="AI768" i="3"/>
  <c r="AI761" i="3"/>
  <c r="AI760" i="3"/>
  <c r="AI753" i="3"/>
  <c r="AI743" i="3"/>
  <c r="AI740" i="3"/>
  <c r="AI737" i="3"/>
  <c r="AI727" i="3"/>
  <c r="AI724" i="3"/>
  <c r="AI720" i="3"/>
  <c r="AI710" i="3"/>
  <c r="AI707" i="3"/>
  <c r="AI704" i="3"/>
  <c r="AI694" i="3"/>
  <c r="AI691" i="3"/>
  <c r="AI688" i="3"/>
  <c r="AI677" i="3"/>
  <c r="AI674" i="3"/>
  <c r="AI671" i="3"/>
  <c r="AI661" i="3"/>
  <c r="AI658" i="3"/>
  <c r="AI655" i="3"/>
  <c r="AI813" i="3"/>
  <c r="AI796" i="3"/>
  <c r="AI747" i="3"/>
  <c r="AI731" i="3"/>
  <c r="AI714" i="3"/>
  <c r="AI698" i="3"/>
  <c r="AI682" i="3"/>
  <c r="AI665" i="3"/>
  <c r="AI649" i="3"/>
  <c r="AI643" i="3"/>
  <c r="AI635" i="3"/>
  <c r="AI627" i="3"/>
  <c r="AI619" i="3"/>
  <c r="AI616" i="3"/>
  <c r="AI605" i="3"/>
  <c r="AI602" i="3"/>
  <c r="AI599" i="3"/>
  <c r="AI589" i="3"/>
  <c r="AI586" i="3"/>
  <c r="AI583" i="3"/>
  <c r="AI573" i="3"/>
  <c r="AI569" i="3"/>
  <c r="AI566" i="3"/>
  <c r="AI556" i="3"/>
  <c r="AI553" i="3"/>
  <c r="AI550" i="3"/>
  <c r="AI540" i="3"/>
  <c r="AI537" i="3"/>
  <c r="AI534" i="3"/>
  <c r="AI524" i="3"/>
  <c r="AI521" i="3"/>
  <c r="AI518" i="3"/>
  <c r="AI508" i="3"/>
  <c r="AI505" i="3"/>
  <c r="AI501" i="3"/>
  <c r="AI490" i="3"/>
  <c r="AI487" i="3"/>
  <c r="AI484" i="3"/>
  <c r="AI474" i="3"/>
  <c r="AI471" i="3"/>
  <c r="AI468" i="3"/>
  <c r="AI458" i="3"/>
  <c r="AI451" i="3"/>
  <c r="AI436" i="3"/>
  <c r="AI401" i="3"/>
  <c r="AI332" i="3"/>
  <c r="AI254" i="3"/>
  <c r="AI640" i="3"/>
  <c r="AI639" i="3"/>
  <c r="AI632" i="3"/>
  <c r="AI631" i="3"/>
  <c r="AI624" i="3"/>
  <c r="AI623" i="3"/>
  <c r="AI609" i="3"/>
  <c r="AI593" i="3"/>
  <c r="AI577" i="3"/>
  <c r="AI560" i="3"/>
  <c r="AI544" i="3"/>
  <c r="AI528" i="3"/>
  <c r="AI512" i="3"/>
  <c r="AI494" i="3"/>
  <c r="AI478" i="3"/>
  <c r="AI479" i="3"/>
  <c r="AI441" i="3"/>
  <c r="AI367" i="3"/>
  <c r="AI297" i="3"/>
  <c r="AI428" i="3"/>
  <c r="AI425" i="3"/>
  <c r="AI412" i="3"/>
  <c r="AI409" i="3"/>
  <c r="AI395" i="3"/>
  <c r="AI392" i="3"/>
  <c r="AI378" i="3"/>
  <c r="AI375" i="3"/>
  <c r="AI361" i="3"/>
  <c r="AI357" i="3"/>
  <c r="AI343" i="3"/>
  <c r="AI340" i="3"/>
  <c r="AI326" i="3"/>
  <c r="AI323" i="3"/>
  <c r="AI307" i="3"/>
  <c r="AI304" i="3"/>
  <c r="AI288" i="3"/>
  <c r="AI285" i="3"/>
  <c r="AI267" i="3"/>
  <c r="AI263" i="3"/>
  <c r="AI453" i="3"/>
  <c r="AI445" i="3"/>
  <c r="AI437" i="3"/>
  <c r="AI419" i="3"/>
  <c r="AI416" i="3"/>
  <c r="AI402" i="3"/>
  <c r="AI399" i="3"/>
  <c r="AI385" i="3"/>
  <c r="AI382" i="3"/>
  <c r="AI368" i="3"/>
  <c r="AI365" i="3"/>
  <c r="AI351" i="3"/>
  <c r="AI347" i="3"/>
  <c r="AI333" i="3"/>
  <c r="AI330" i="3"/>
  <c r="AI317" i="3"/>
  <c r="AI313" i="3"/>
  <c r="AI298" i="3"/>
  <c r="AI294" i="3"/>
  <c r="AI275" i="3"/>
  <c r="AI271" i="3"/>
  <c r="AI256" i="3"/>
  <c r="AI423" i="3"/>
  <c r="AI420" i="3"/>
  <c r="AI417" i="3"/>
  <c r="AI407" i="3"/>
  <c r="AI403" i="3"/>
  <c r="AI400" i="3"/>
  <c r="AI390" i="3"/>
  <c r="AI386" i="3"/>
  <c r="AI383" i="3"/>
  <c r="AI373" i="3"/>
  <c r="AI369" i="3"/>
  <c r="AI366" i="3"/>
  <c r="AI355" i="3"/>
  <c r="AI352" i="3"/>
  <c r="AI349" i="3"/>
  <c r="AI338" i="3"/>
  <c r="AI334" i="3"/>
  <c r="AI331" i="3"/>
  <c r="AI321" i="3"/>
  <c r="AI318" i="3"/>
  <c r="AI315" i="3"/>
  <c r="AI302" i="3"/>
  <c r="AI299" i="3"/>
  <c r="AI295" i="3"/>
  <c r="AI283" i="3"/>
  <c r="AI279" i="3"/>
  <c r="AI272" i="3"/>
  <c r="AI261" i="3"/>
  <c r="AI258" i="3"/>
  <c r="AI235" i="3"/>
  <c r="AI221" i="3"/>
  <c r="AI212" i="3"/>
  <c r="AI206" i="3"/>
  <c r="AI192" i="3"/>
  <c r="AI188" i="3"/>
  <c r="AI179" i="3"/>
  <c r="AI160" i="3"/>
  <c r="AI145" i="3"/>
  <c r="AI136" i="3"/>
  <c r="AI103" i="3"/>
  <c r="AI191" i="3"/>
  <c r="AI74" i="3"/>
  <c r="AI308" i="3"/>
  <c r="AI197" i="3"/>
  <c r="AI155" i="3"/>
  <c r="AI169" i="3"/>
  <c r="AI237" i="3"/>
  <c r="AI229" i="3"/>
  <c r="AI215" i="3"/>
  <c r="AI208" i="3"/>
  <c r="AI198" i="3"/>
  <c r="AI193" i="3"/>
  <c r="AI166" i="3"/>
  <c r="AI161" i="3"/>
  <c r="AI123" i="3"/>
  <c r="AI109" i="3"/>
  <c r="AI85" i="3"/>
  <c r="AI266" i="3"/>
  <c r="AI172" i="3"/>
  <c r="AI56" i="3"/>
  <c r="AI495" i="3"/>
  <c r="AI195" i="3"/>
  <c r="AI187" i="3"/>
  <c r="AI572" i="3"/>
  <c r="AI114" i="3"/>
  <c r="AI51" i="3"/>
  <c r="AI81" i="3"/>
  <c r="AI156" i="3"/>
  <c r="AI78" i="3"/>
  <c r="AI173" i="3"/>
  <c r="AI140" i="3"/>
  <c r="AI18" i="3"/>
  <c r="AI8" i="3"/>
  <c r="AI148" i="3"/>
  <c r="AI113" i="3"/>
  <c r="AI108" i="3"/>
  <c r="AI680" i="3"/>
  <c r="AI184" i="3"/>
  <c r="AI128" i="3"/>
  <c r="AI68" i="3"/>
  <c r="AI146" i="3"/>
  <c r="AI47" i="3"/>
  <c r="AI158" i="3"/>
  <c r="AI150" i="3"/>
  <c r="AI92" i="3"/>
  <c r="AI125" i="3"/>
  <c r="AI94" i="3"/>
  <c r="AI39" i="3"/>
  <c r="AI55" i="3"/>
  <c r="AI90" i="3"/>
  <c r="AI79" i="3"/>
  <c r="AI106" i="3"/>
  <c r="AI43" i="3"/>
  <c r="AI19" i="3"/>
  <c r="AI28" i="3"/>
  <c r="AI9" i="3"/>
  <c r="AI245" i="3"/>
  <c r="AI107" i="3"/>
  <c r="AI38" i="3"/>
  <c r="AI157" i="3"/>
  <c r="AI37" i="3"/>
  <c r="AI30" i="3"/>
  <c r="AI16" i="3"/>
  <c r="AI14" i="3"/>
  <c r="AI89" i="3"/>
  <c r="AI99" i="3"/>
  <c r="AI31" i="3"/>
  <c r="AI53" i="3"/>
  <c r="AI24" i="3"/>
  <c r="AI7" i="3"/>
  <c r="AK26" i="3" s="1"/>
  <c r="AN32" i="5" l="1"/>
  <c r="AN26" i="5"/>
  <c r="AM27" i="5"/>
  <c r="AN31" i="5"/>
  <c r="AM26" i="5"/>
  <c r="AM31" i="5"/>
  <c r="AO31" i="5"/>
  <c r="AN27" i="5"/>
  <c r="AM32" i="5"/>
  <c r="AM18" i="5"/>
  <c r="AN11" i="5"/>
  <c r="AM14" i="5"/>
  <c r="AB118" i="1" a="1"/>
  <c r="AB118" i="1" s="1"/>
  <c r="AE118" i="1" a="1"/>
  <c r="AE118" i="1" s="1"/>
  <c r="AB126" i="1" a="1"/>
  <c r="AB126" i="1" s="1"/>
  <c r="AE126" i="1" a="1"/>
  <c r="AE126" i="1" s="1"/>
  <c r="AB132" i="1" a="1"/>
  <c r="AB132" i="1" s="1"/>
  <c r="AE132" i="1" a="1"/>
  <c r="AE132" i="1" s="1"/>
  <c r="AB150" i="1" a="1"/>
  <c r="AB150" i="1" s="1"/>
  <c r="AE150" i="1" a="1"/>
  <c r="AE150" i="1" s="1"/>
  <c r="AB158" i="1" a="1"/>
  <c r="AB158" i="1" s="1"/>
  <c r="AE158" i="1" a="1"/>
  <c r="AE158" i="1" s="1"/>
  <c r="AB164" i="1" a="1"/>
  <c r="AB164" i="1" s="1"/>
  <c r="AE164" i="1" a="1"/>
  <c r="AE164" i="1" s="1"/>
  <c r="AB190" i="1" a="1"/>
  <c r="AB190" i="1" s="1"/>
  <c r="AE190" i="1" a="1"/>
  <c r="AE190" i="1" s="1"/>
  <c r="AB196" i="1" a="1"/>
  <c r="AB196" i="1" s="1"/>
  <c r="AE196" i="1" a="1"/>
  <c r="AE196" i="1" s="1"/>
  <c r="AB214" i="1" a="1"/>
  <c r="AB214" i="1" s="1"/>
  <c r="AE214" i="1" a="1"/>
  <c r="AE214" i="1" s="1"/>
  <c r="AB222" i="1" a="1"/>
  <c r="AB222" i="1" s="1"/>
  <c r="AE222" i="1" a="1"/>
  <c r="AE222" i="1" s="1"/>
  <c r="AB228" i="1" a="1"/>
  <c r="AB228" i="1" s="1"/>
  <c r="AE228" i="1" a="1"/>
  <c r="AE228" i="1" s="1"/>
  <c r="AB246" i="1" a="1"/>
  <c r="AB246" i="1" s="1"/>
  <c r="AE246" i="1" a="1"/>
  <c r="AE246" i="1" s="1"/>
  <c r="AB254" i="1" a="1"/>
  <c r="AB254" i="1" s="1"/>
  <c r="AE254" i="1" a="1"/>
  <c r="AE254" i="1" s="1"/>
  <c r="AB260" i="1" a="1"/>
  <c r="AB260" i="1" s="1"/>
  <c r="AE260" i="1" a="1"/>
  <c r="AE260" i="1" s="1"/>
  <c r="AB278" i="1" a="1"/>
  <c r="AB278" i="1" s="1"/>
  <c r="AE278" i="1" a="1"/>
  <c r="AE278" i="1" s="1"/>
  <c r="AD1039" i="1"/>
  <c r="AB136" i="1" a="1"/>
  <c r="AB136" i="1" s="1"/>
  <c r="AE136" i="1" a="1"/>
  <c r="AE136" i="1" s="1"/>
  <c r="AB200" i="1" a="1"/>
  <c r="AB200" i="1" s="1"/>
  <c r="AE200" i="1" a="1"/>
  <c r="AE200" i="1" s="1"/>
  <c r="AB264" i="1" a="1"/>
  <c r="AB264" i="1" s="1"/>
  <c r="AE264" i="1" a="1"/>
  <c r="AE264" i="1" s="1"/>
  <c r="AB959" i="1" a="1"/>
  <c r="AB959" i="1" s="1"/>
  <c r="AE959" i="1" a="1"/>
  <c r="AE959" i="1" s="1"/>
  <c r="AB975" i="1" a="1"/>
  <c r="AB975" i="1" s="1"/>
  <c r="AD975" i="1" s="1"/>
  <c r="AE975" i="1" a="1"/>
  <c r="AE975" i="1" s="1"/>
  <c r="AB991" i="1" a="1"/>
  <c r="AB991" i="1" s="1"/>
  <c r="AE991" i="1" a="1"/>
  <c r="AE991" i="1" s="1"/>
  <c r="AB1007" i="1" a="1"/>
  <c r="AB1007" i="1" s="1"/>
  <c r="AD1007" i="1" s="1"/>
  <c r="AE1007" i="1" a="1"/>
  <c r="AE1007" i="1" s="1"/>
  <c r="AB1023" i="1" a="1"/>
  <c r="AB1023" i="1" s="1"/>
  <c r="AE1023" i="1" a="1"/>
  <c r="AE1023" i="1" s="1"/>
  <c r="AB1039" i="1" a="1"/>
  <c r="AB1039" i="1" s="1"/>
  <c r="AE1039" i="1" a="1"/>
  <c r="AE1039" i="1" s="1"/>
  <c r="AB1055" i="1" a="1"/>
  <c r="AB1055" i="1" s="1"/>
  <c r="AE1055" i="1" a="1"/>
  <c r="AE1055" i="1" s="1"/>
  <c r="AB1071" i="1" a="1"/>
  <c r="AB1071" i="1" s="1"/>
  <c r="AD1071" i="1" s="1"/>
  <c r="AE1071" i="1" a="1"/>
  <c r="AE1071" i="1" s="1"/>
  <c r="AB1087" i="1" a="1"/>
  <c r="AB1087" i="1" s="1"/>
  <c r="AD1087" i="1" s="1"/>
  <c r="AE1087" i="1" a="1"/>
  <c r="AE1087" i="1" s="1"/>
  <c r="AB1103" i="1" a="1"/>
  <c r="AB1103" i="1" s="1"/>
  <c r="AD1103" i="1" s="1"/>
  <c r="AE1103" i="1" a="1"/>
  <c r="AE1103" i="1" s="1"/>
  <c r="AB1119" i="1" a="1"/>
  <c r="AB1119" i="1" s="1"/>
  <c r="AE1119" i="1" a="1"/>
  <c r="AE1119" i="1" s="1"/>
  <c r="AE1135" i="1" a="1"/>
  <c r="AE1135" i="1" s="1"/>
  <c r="AB1151" i="1" a="1"/>
  <c r="AB1151" i="1" s="1"/>
  <c r="AD1151" i="1" s="1"/>
  <c r="AE1151" i="1" a="1"/>
  <c r="AE1151" i="1" s="1"/>
  <c r="AE1167" i="1" a="1"/>
  <c r="AE1167" i="1" s="1"/>
  <c r="AE1183" i="1" a="1"/>
  <c r="AE1183" i="1" s="1"/>
  <c r="AE1199" i="1" a="1"/>
  <c r="AE1199" i="1" s="1"/>
  <c r="AE1215" i="1" a="1"/>
  <c r="AE1215" i="1" s="1"/>
  <c r="AE1231" i="1" a="1"/>
  <c r="AE1231" i="1" s="1"/>
  <c r="AE1247" i="1" a="1"/>
  <c r="AE1247" i="1" s="1"/>
  <c r="AE1263" i="1" a="1"/>
  <c r="AE1263" i="1" s="1"/>
  <c r="AE1279" i="1" a="1"/>
  <c r="AE1279" i="1" s="1"/>
  <c r="AE1295" i="1" a="1"/>
  <c r="AE1295" i="1" s="1"/>
  <c r="AE1311" i="1" a="1"/>
  <c r="AE1311" i="1" s="1"/>
  <c r="AE1327" i="1" a="1"/>
  <c r="AE1327" i="1" s="1"/>
  <c r="AE1343" i="1" a="1"/>
  <c r="AE1343" i="1" s="1"/>
  <c r="AE1359" i="1" a="1"/>
  <c r="AE1359" i="1" s="1"/>
  <c r="AE1375" i="1" a="1"/>
  <c r="AE1375" i="1" s="1"/>
  <c r="AE1391" i="1" a="1"/>
  <c r="AE1391" i="1" s="1"/>
  <c r="AE1407" i="1" a="1"/>
  <c r="AE1407" i="1" s="1"/>
  <c r="AE1423" i="1" a="1"/>
  <c r="AE1423" i="1" s="1"/>
  <c r="AE1439" i="1" a="1"/>
  <c r="AE1439" i="1" s="1"/>
  <c r="AE1455" i="1" a="1"/>
  <c r="AE1455" i="1" s="1"/>
  <c r="AE1471" i="1" a="1"/>
  <c r="AE1471" i="1" s="1"/>
  <c r="AE1487" i="1" a="1"/>
  <c r="AE1487" i="1" s="1"/>
  <c r="AE1503" i="1" a="1"/>
  <c r="AE1503" i="1" s="1"/>
  <c r="AE1519" i="1" a="1"/>
  <c r="AE1519" i="1" s="1"/>
  <c r="AE1535" i="1" a="1"/>
  <c r="AE1535" i="1" s="1"/>
  <c r="AE1551" i="1" a="1"/>
  <c r="AE1551" i="1" s="1"/>
  <c r="AE1567" i="1" a="1"/>
  <c r="AE1567" i="1" s="1"/>
  <c r="AE1583" i="1" a="1"/>
  <c r="AE1583" i="1" s="1"/>
  <c r="AB160" i="1" a="1"/>
  <c r="AB160" i="1" s="1"/>
  <c r="AE160" i="1" a="1"/>
  <c r="AE160" i="1" s="1"/>
  <c r="AB224" i="1" a="1"/>
  <c r="AB224" i="1" s="1"/>
  <c r="AE224" i="1" a="1"/>
  <c r="AE224" i="1" s="1"/>
  <c r="AC277" i="1" a="1"/>
  <c r="AC277" i="1" s="1"/>
  <c r="AB1295" i="1" a="1"/>
  <c r="AB1295" i="1" s="1"/>
  <c r="AD1295" i="1" s="1"/>
  <c r="AB1423" i="1" a="1"/>
  <c r="AB1423" i="1" s="1"/>
  <c r="AB1567" i="1" a="1"/>
  <c r="AB1567" i="1" s="1"/>
  <c r="AD1567" i="1" s="1"/>
  <c r="AB1279" i="1" a="1"/>
  <c r="AB1279" i="1" s="1"/>
  <c r="AB1407" i="1" a="1"/>
  <c r="AB1407" i="1" s="1"/>
  <c r="AD1407" i="1" s="1"/>
  <c r="AB1551" i="1" a="1"/>
  <c r="AB1551" i="1" s="1"/>
  <c r="AD1551" i="1" s="1"/>
  <c r="AM9" i="5"/>
  <c r="AM17" i="5"/>
  <c r="AN19" i="5"/>
  <c r="AB182" i="1" a="1"/>
  <c r="AB182" i="1" s="1"/>
  <c r="AE182" i="1" a="1"/>
  <c r="AE182" i="1" s="1"/>
  <c r="AD959" i="1"/>
  <c r="AD991" i="1"/>
  <c r="AD1023" i="1"/>
  <c r="AD1055" i="1"/>
  <c r="AD1119" i="1"/>
  <c r="AD1279" i="1"/>
  <c r="AD1423" i="1"/>
  <c r="AN20" i="5"/>
  <c r="AN12" i="5"/>
  <c r="AN18" i="5"/>
  <c r="AN10" i="5"/>
  <c r="AN16" i="5"/>
  <c r="AN14" i="5"/>
  <c r="AM11" i="5"/>
  <c r="AM19" i="5"/>
  <c r="AN13" i="5"/>
  <c r="AN21" i="5"/>
  <c r="AM16" i="5"/>
  <c r="AB120" i="1" a="1"/>
  <c r="AB120" i="1" s="1"/>
  <c r="AD120" i="1" s="1"/>
  <c r="AE120" i="1" a="1"/>
  <c r="AE120" i="1" s="1"/>
  <c r="AC132" i="1" a="1"/>
  <c r="AC132" i="1" s="1"/>
  <c r="AD132" i="1" s="1"/>
  <c r="AC144" i="1" a="1"/>
  <c r="AC144" i="1" s="1"/>
  <c r="AB152" i="1" a="1"/>
  <c r="AB152" i="1" s="1"/>
  <c r="AE152" i="1" a="1"/>
  <c r="AE152" i="1" s="1"/>
  <c r="AC164" i="1" a="1"/>
  <c r="AC164" i="1" s="1"/>
  <c r="AD164" i="1" s="1"/>
  <c r="AC176" i="1" a="1"/>
  <c r="AC176" i="1" s="1"/>
  <c r="AB184" i="1" a="1"/>
  <c r="AB184" i="1" s="1"/>
  <c r="AD184" i="1" s="1"/>
  <c r="AE184" i="1" a="1"/>
  <c r="AE184" i="1" s="1"/>
  <c r="AC196" i="1" a="1"/>
  <c r="AC196" i="1" s="1"/>
  <c r="AD196" i="1" s="1"/>
  <c r="AC208" i="1" a="1"/>
  <c r="AC208" i="1" s="1"/>
  <c r="AB216" i="1" a="1"/>
  <c r="AB216" i="1" s="1"/>
  <c r="AE216" i="1" a="1"/>
  <c r="AE216" i="1" s="1"/>
  <c r="AC228" i="1" a="1"/>
  <c r="AC228" i="1" s="1"/>
  <c r="AD228" i="1" s="1"/>
  <c r="AC240" i="1" a="1"/>
  <c r="AC240" i="1" s="1"/>
  <c r="AB248" i="1" a="1"/>
  <c r="AB248" i="1" s="1"/>
  <c r="AD248" i="1" s="1"/>
  <c r="AE248" i="1" a="1"/>
  <c r="AE248" i="1" s="1"/>
  <c r="AC260" i="1" a="1"/>
  <c r="AC260" i="1" s="1"/>
  <c r="AD260" i="1" s="1"/>
  <c r="AC272" i="1" a="1"/>
  <c r="AC272" i="1" s="1"/>
  <c r="AB280" i="1" a="1"/>
  <c r="AB280" i="1" s="1"/>
  <c r="AD280" i="1" s="1"/>
  <c r="AE280" i="1" a="1"/>
  <c r="AE280" i="1" s="1"/>
  <c r="AC964" i="1" a="1"/>
  <c r="AC964" i="1" s="1"/>
  <c r="AD964" i="1" s="1"/>
  <c r="AC980" i="1" a="1"/>
  <c r="AC980" i="1" s="1"/>
  <c r="AC996" i="1" a="1"/>
  <c r="AC996" i="1" s="1"/>
  <c r="AC1012" i="1" a="1"/>
  <c r="AC1012" i="1" s="1"/>
  <c r="AC1028" i="1" a="1"/>
  <c r="AC1028" i="1" s="1"/>
  <c r="AD1028" i="1" s="1"/>
  <c r="AC1044" i="1" a="1"/>
  <c r="AC1044" i="1" s="1"/>
  <c r="AC1060" i="1" a="1"/>
  <c r="AC1060" i="1" s="1"/>
  <c r="AC1076" i="1" a="1"/>
  <c r="AC1076" i="1" s="1"/>
  <c r="AC1092" i="1" a="1"/>
  <c r="AC1092" i="1" s="1"/>
  <c r="AD1092" i="1" s="1"/>
  <c r="AC1108" i="1" a="1"/>
  <c r="AC1108" i="1" s="1"/>
  <c r="AC1124" i="1" a="1"/>
  <c r="AC1124" i="1" s="1"/>
  <c r="AC1140" i="1" a="1"/>
  <c r="AC1140" i="1" s="1"/>
  <c r="AC1156" i="1" a="1"/>
  <c r="AC1156" i="1" s="1"/>
  <c r="AD1156" i="1" s="1"/>
  <c r="AC1172" i="1" a="1"/>
  <c r="AC1172" i="1" s="1"/>
  <c r="AC1188" i="1" a="1"/>
  <c r="AC1188" i="1" s="1"/>
  <c r="AC1204" i="1" a="1"/>
  <c r="AC1204" i="1" s="1"/>
  <c r="AC1220" i="1" a="1"/>
  <c r="AC1220" i="1" s="1"/>
  <c r="AC1236" i="1" a="1"/>
  <c r="AC1236" i="1" s="1"/>
  <c r="AC1252" i="1" a="1"/>
  <c r="AC1252" i="1" s="1"/>
  <c r="AC1268" i="1" a="1"/>
  <c r="AC1268" i="1" s="1"/>
  <c r="AC1284" i="1" a="1"/>
  <c r="AC1284" i="1" s="1"/>
  <c r="AC1300" i="1" a="1"/>
  <c r="AC1300" i="1" s="1"/>
  <c r="AC1316" i="1" a="1"/>
  <c r="AC1316" i="1" s="1"/>
  <c r="AC1332" i="1" a="1"/>
  <c r="AC1332" i="1" s="1"/>
  <c r="AC1348" i="1" a="1"/>
  <c r="AC1348" i="1" s="1"/>
  <c r="AC1364" i="1" a="1"/>
  <c r="AC1364" i="1" s="1"/>
  <c r="AC1380" i="1" a="1"/>
  <c r="AC1380" i="1" s="1"/>
  <c r="AC1396" i="1" a="1"/>
  <c r="AC1396" i="1" s="1"/>
  <c r="AC1412" i="1" a="1"/>
  <c r="AC1412" i="1" s="1"/>
  <c r="AC1428" i="1" a="1"/>
  <c r="AC1428" i="1" s="1"/>
  <c r="AC1444" i="1" a="1"/>
  <c r="AC1444" i="1" s="1"/>
  <c r="AC1460" i="1" a="1"/>
  <c r="AC1460" i="1" s="1"/>
  <c r="AC1476" i="1" a="1"/>
  <c r="AC1476" i="1" s="1"/>
  <c r="AC1492" i="1" a="1"/>
  <c r="AC1492" i="1" s="1"/>
  <c r="AC1508" i="1" a="1"/>
  <c r="AC1508" i="1" s="1"/>
  <c r="AC1524" i="1" a="1"/>
  <c r="AC1524" i="1" s="1"/>
  <c r="AC1540" i="1" a="1"/>
  <c r="AC1540" i="1" s="1"/>
  <c r="AC1556" i="1" a="1"/>
  <c r="AC1556" i="1" s="1"/>
  <c r="AC1572" i="1" a="1"/>
  <c r="AC1572" i="1" s="1"/>
  <c r="AC1588" i="1" a="1"/>
  <c r="AC1588" i="1" s="1"/>
  <c r="AB124" i="1" a="1"/>
  <c r="AB124" i="1" s="1"/>
  <c r="AE124" i="1" a="1"/>
  <c r="AE124" i="1" s="1"/>
  <c r="AB142" i="1" a="1"/>
  <c r="AB142" i="1" s="1"/>
  <c r="AE142" i="1" a="1"/>
  <c r="AE142" i="1" s="1"/>
  <c r="AB153" i="1" a="1"/>
  <c r="AB153" i="1" s="1"/>
  <c r="AE153" i="1" a="1"/>
  <c r="AE153" i="1" s="1"/>
  <c r="AB165" i="1" a="1"/>
  <c r="AB165" i="1" s="1"/>
  <c r="AE165" i="1" a="1"/>
  <c r="AE165" i="1" s="1"/>
  <c r="AC174" i="1" a="1"/>
  <c r="AC174" i="1" s="1"/>
  <c r="AB179" i="1" a="1"/>
  <c r="AB179" i="1" s="1"/>
  <c r="AE179" i="1" a="1"/>
  <c r="AE179" i="1" s="1"/>
  <c r="AB188" i="1" a="1"/>
  <c r="AB188" i="1" s="1"/>
  <c r="AE188" i="1" a="1"/>
  <c r="AE188" i="1" s="1"/>
  <c r="AB206" i="1" a="1"/>
  <c r="AB206" i="1" s="1"/>
  <c r="AE206" i="1" a="1"/>
  <c r="AE206" i="1" s="1"/>
  <c r="AB217" i="1" a="1"/>
  <c r="AB217" i="1" s="1"/>
  <c r="AE217" i="1" a="1"/>
  <c r="AE217" i="1" s="1"/>
  <c r="AB229" i="1" a="1"/>
  <c r="AB229" i="1" s="1"/>
  <c r="AE229" i="1" a="1"/>
  <c r="AE229" i="1" s="1"/>
  <c r="AC238" i="1" a="1"/>
  <c r="AC238" i="1" s="1"/>
  <c r="AB243" i="1" a="1"/>
  <c r="AB243" i="1" s="1"/>
  <c r="AE243" i="1" a="1"/>
  <c r="AE243" i="1" s="1"/>
  <c r="AB252" i="1" a="1"/>
  <c r="AB252" i="1" s="1"/>
  <c r="AE252" i="1" a="1"/>
  <c r="AE252" i="1" s="1"/>
  <c r="AB270" i="1" a="1"/>
  <c r="AB270" i="1" s="1"/>
  <c r="AE270" i="1" a="1"/>
  <c r="AE270" i="1" s="1"/>
  <c r="AB964" i="1" a="1"/>
  <c r="AB964" i="1" s="1"/>
  <c r="AE964" i="1" a="1"/>
  <c r="AE964" i="1" s="1"/>
  <c r="AB980" i="1" a="1"/>
  <c r="AB980" i="1" s="1"/>
  <c r="AE980" i="1" a="1"/>
  <c r="AE980" i="1" s="1"/>
  <c r="AB996" i="1" a="1"/>
  <c r="AB996" i="1" s="1"/>
  <c r="AE996" i="1" a="1"/>
  <c r="AE996" i="1" s="1"/>
  <c r="AB1012" i="1" a="1"/>
  <c r="AB1012" i="1" s="1"/>
  <c r="AE1012" i="1" a="1"/>
  <c r="AE1012" i="1" s="1"/>
  <c r="AB1028" i="1" a="1"/>
  <c r="AB1028" i="1" s="1"/>
  <c r="AE1028" i="1" a="1"/>
  <c r="AE1028" i="1" s="1"/>
  <c r="AB1044" i="1" a="1"/>
  <c r="AB1044" i="1" s="1"/>
  <c r="AE1044" i="1" a="1"/>
  <c r="AE1044" i="1" s="1"/>
  <c r="AB1060" i="1" a="1"/>
  <c r="AB1060" i="1" s="1"/>
  <c r="AE1060" i="1" a="1"/>
  <c r="AE1060" i="1" s="1"/>
  <c r="AB1076" i="1" a="1"/>
  <c r="AB1076" i="1" s="1"/>
  <c r="AE1076" i="1" a="1"/>
  <c r="AE1076" i="1" s="1"/>
  <c r="AB1092" i="1" a="1"/>
  <c r="AB1092" i="1" s="1"/>
  <c r="AE1092" i="1" a="1"/>
  <c r="AE1092" i="1" s="1"/>
  <c r="AB1108" i="1" a="1"/>
  <c r="AB1108" i="1" s="1"/>
  <c r="AE1108" i="1" a="1"/>
  <c r="AE1108" i="1" s="1"/>
  <c r="AB1124" i="1" a="1"/>
  <c r="AB1124" i="1" s="1"/>
  <c r="AE1124" i="1" a="1"/>
  <c r="AE1124" i="1" s="1"/>
  <c r="AB1140" i="1" a="1"/>
  <c r="AB1140" i="1" s="1"/>
  <c r="AE1140" i="1" a="1"/>
  <c r="AE1140" i="1" s="1"/>
  <c r="AB1156" i="1" a="1"/>
  <c r="AB1156" i="1" s="1"/>
  <c r="AE1156" i="1" a="1"/>
  <c r="AE1156" i="1" s="1"/>
  <c r="AB1172" i="1" a="1"/>
  <c r="AB1172" i="1" s="1"/>
  <c r="AE1172" i="1" a="1"/>
  <c r="AE1172" i="1" s="1"/>
  <c r="AB1188" i="1" a="1"/>
  <c r="AB1188" i="1" s="1"/>
  <c r="AE1188" i="1" a="1"/>
  <c r="AE1188" i="1" s="1"/>
  <c r="AE1204" i="1" a="1"/>
  <c r="AE1204" i="1" s="1"/>
  <c r="AB1204" i="1" a="1"/>
  <c r="AB1204" i="1" s="1"/>
  <c r="AB1220" i="1" a="1"/>
  <c r="AB1220" i="1" s="1"/>
  <c r="AE1220" i="1" a="1"/>
  <c r="AE1220" i="1" s="1"/>
  <c r="AE1236" i="1" a="1"/>
  <c r="AE1236" i="1" s="1"/>
  <c r="AB1236" i="1" a="1"/>
  <c r="AB1236" i="1" s="1"/>
  <c r="AB1252" i="1" a="1"/>
  <c r="AB1252" i="1" s="1"/>
  <c r="AE1252" i="1" a="1"/>
  <c r="AE1252" i="1" s="1"/>
  <c r="AE1268" i="1" a="1"/>
  <c r="AE1268" i="1" s="1"/>
  <c r="AB1268" i="1" a="1"/>
  <c r="AB1268" i="1" s="1"/>
  <c r="AB1284" i="1" a="1"/>
  <c r="AB1284" i="1" s="1"/>
  <c r="AE1284" i="1" a="1"/>
  <c r="AE1284" i="1" s="1"/>
  <c r="AB1300" i="1" a="1"/>
  <c r="AB1300" i="1" s="1"/>
  <c r="AE1300" i="1" a="1"/>
  <c r="AE1300" i="1" s="1"/>
  <c r="AB1316" i="1" a="1"/>
  <c r="AB1316" i="1" s="1"/>
  <c r="AE1316" i="1" a="1"/>
  <c r="AE1316" i="1" s="1"/>
  <c r="AE1332" i="1" a="1"/>
  <c r="AE1332" i="1" s="1"/>
  <c r="AB1332" i="1" a="1"/>
  <c r="AB1332" i="1" s="1"/>
  <c r="AB1348" i="1" a="1"/>
  <c r="AB1348" i="1" s="1"/>
  <c r="AE1348" i="1" a="1"/>
  <c r="AE1348" i="1" s="1"/>
  <c r="AE1364" i="1" a="1"/>
  <c r="AE1364" i="1" s="1"/>
  <c r="AB1364" i="1" a="1"/>
  <c r="AB1364" i="1" s="1"/>
  <c r="AB1380" i="1" a="1"/>
  <c r="AB1380" i="1" s="1"/>
  <c r="AE1380" i="1" a="1"/>
  <c r="AE1380" i="1" s="1"/>
  <c r="AE1396" i="1" a="1"/>
  <c r="AE1396" i="1" s="1"/>
  <c r="AB1396" i="1" a="1"/>
  <c r="AB1396" i="1" s="1"/>
  <c r="AB1412" i="1" a="1"/>
  <c r="AB1412" i="1" s="1"/>
  <c r="AE1412" i="1" a="1"/>
  <c r="AE1412" i="1" s="1"/>
  <c r="AB1428" i="1" a="1"/>
  <c r="AB1428" i="1" s="1"/>
  <c r="AE1428" i="1" a="1"/>
  <c r="AE1428" i="1" s="1"/>
  <c r="AB1444" i="1" a="1"/>
  <c r="AB1444" i="1" s="1"/>
  <c r="AE1444" i="1" a="1"/>
  <c r="AE1444" i="1" s="1"/>
  <c r="AE1460" i="1" a="1"/>
  <c r="AE1460" i="1" s="1"/>
  <c r="AB1460" i="1" a="1"/>
  <c r="AB1460" i="1" s="1"/>
  <c r="AB1476" i="1" a="1"/>
  <c r="AB1476" i="1" s="1"/>
  <c r="AE1476" i="1" a="1"/>
  <c r="AE1476" i="1" s="1"/>
  <c r="AE1492" i="1" a="1"/>
  <c r="AE1492" i="1" s="1"/>
  <c r="AB1492" i="1" a="1"/>
  <c r="AB1492" i="1" s="1"/>
  <c r="AB1508" i="1" a="1"/>
  <c r="AB1508" i="1" s="1"/>
  <c r="AE1508" i="1" a="1"/>
  <c r="AE1508" i="1" s="1"/>
  <c r="AE1524" i="1" a="1"/>
  <c r="AE1524" i="1" s="1"/>
  <c r="AB1524" i="1" a="1"/>
  <c r="AB1524" i="1" s="1"/>
  <c r="AB1540" i="1" a="1"/>
  <c r="AB1540" i="1" s="1"/>
  <c r="AE1540" i="1" a="1"/>
  <c r="AE1540" i="1" s="1"/>
  <c r="AB1556" i="1" a="1"/>
  <c r="AB1556" i="1" s="1"/>
  <c r="AE1556" i="1" a="1"/>
  <c r="AE1556" i="1" s="1"/>
  <c r="AE1572" i="1" a="1"/>
  <c r="AE1572" i="1" s="1"/>
  <c r="AB1572" i="1" a="1"/>
  <c r="AB1572" i="1" s="1"/>
  <c r="AB1588" i="1" a="1"/>
  <c r="AB1588" i="1" s="1"/>
  <c r="AE1588" i="1" a="1"/>
  <c r="AE1588" i="1" s="1"/>
  <c r="AB125" i="1" a="1"/>
  <c r="AB125" i="1" s="1"/>
  <c r="AE125" i="1" a="1"/>
  <c r="AE125" i="1" s="1"/>
  <c r="AC134" i="1" a="1"/>
  <c r="AC134" i="1" s="1"/>
  <c r="AB139" i="1" a="1"/>
  <c r="AB139" i="1" s="1"/>
  <c r="AE139" i="1" a="1"/>
  <c r="AE139" i="1" s="1"/>
  <c r="AB148" i="1" a="1"/>
  <c r="AB148" i="1" s="1"/>
  <c r="AE148" i="1" a="1"/>
  <c r="AE148" i="1" s="1"/>
  <c r="AB166" i="1" a="1"/>
  <c r="AB166" i="1" s="1"/>
  <c r="AE166" i="1" a="1"/>
  <c r="AE166" i="1" s="1"/>
  <c r="AB177" i="1" a="1"/>
  <c r="AB177" i="1" s="1"/>
  <c r="AE177" i="1" a="1"/>
  <c r="AE177" i="1" s="1"/>
  <c r="AB189" i="1" a="1"/>
  <c r="AB189" i="1" s="1"/>
  <c r="AE189" i="1" a="1"/>
  <c r="AE189" i="1" s="1"/>
  <c r="AC198" i="1" a="1"/>
  <c r="AC198" i="1" s="1"/>
  <c r="AB203" i="1" a="1"/>
  <c r="AB203" i="1" s="1"/>
  <c r="AE203" i="1" a="1"/>
  <c r="AE203" i="1" s="1"/>
  <c r="AB212" i="1" a="1"/>
  <c r="AB212" i="1" s="1"/>
  <c r="AE212" i="1" a="1"/>
  <c r="AE212" i="1" s="1"/>
  <c r="AB230" i="1" a="1"/>
  <c r="AB230" i="1" s="1"/>
  <c r="AE230" i="1" a="1"/>
  <c r="AE230" i="1" s="1"/>
  <c r="AB241" i="1" a="1"/>
  <c r="AB241" i="1" s="1"/>
  <c r="AE241" i="1" a="1"/>
  <c r="AE241" i="1" s="1"/>
  <c r="AB253" i="1" a="1"/>
  <c r="AB253" i="1" s="1"/>
  <c r="AE253" i="1" a="1"/>
  <c r="AE253" i="1" s="1"/>
  <c r="AC262" i="1" a="1"/>
  <c r="AC262" i="1" s="1"/>
  <c r="AB267" i="1" a="1"/>
  <c r="AB267" i="1" s="1"/>
  <c r="AE267" i="1" a="1"/>
  <c r="AE267" i="1" s="1"/>
  <c r="AB276" i="1" a="1"/>
  <c r="AB276" i="1" s="1"/>
  <c r="AE276" i="1" a="1"/>
  <c r="AE276" i="1" s="1"/>
  <c r="AC126" i="1" a="1"/>
  <c r="AC126" i="1" s="1"/>
  <c r="AD126" i="1" s="1"/>
  <c r="AB131" i="1" a="1"/>
  <c r="AB131" i="1" s="1"/>
  <c r="AE131" i="1" a="1"/>
  <c r="AE131" i="1" s="1"/>
  <c r="AB140" i="1" a="1"/>
  <c r="AB140" i="1" s="1"/>
  <c r="AE140" i="1" a="1"/>
  <c r="AE140" i="1" s="1"/>
  <c r="AB169" i="1" a="1"/>
  <c r="AB169" i="1" s="1"/>
  <c r="AE169" i="1" a="1"/>
  <c r="AE169" i="1" s="1"/>
  <c r="AB181" i="1" a="1"/>
  <c r="AB181" i="1" s="1"/>
  <c r="AE181" i="1" a="1"/>
  <c r="AE181" i="1" s="1"/>
  <c r="AC190" i="1" a="1"/>
  <c r="AC190" i="1" s="1"/>
  <c r="AD190" i="1" s="1"/>
  <c r="AB195" i="1" a="1"/>
  <c r="AB195" i="1" s="1"/>
  <c r="AE195" i="1" a="1"/>
  <c r="AE195" i="1" s="1"/>
  <c r="AB204" i="1" a="1"/>
  <c r="AB204" i="1" s="1"/>
  <c r="AE204" i="1" a="1"/>
  <c r="AE204" i="1" s="1"/>
  <c r="AB233" i="1" a="1"/>
  <c r="AB233" i="1" s="1"/>
  <c r="AE233" i="1" a="1"/>
  <c r="AE233" i="1" s="1"/>
  <c r="AB245" i="1" a="1"/>
  <c r="AB245" i="1" s="1"/>
  <c r="AE245" i="1" a="1"/>
  <c r="AE245" i="1" s="1"/>
  <c r="AC254" i="1" a="1"/>
  <c r="AC254" i="1" s="1"/>
  <c r="AD254" i="1" s="1"/>
  <c r="AB259" i="1" a="1"/>
  <c r="AB259" i="1" s="1"/>
  <c r="AE259" i="1" a="1"/>
  <c r="AE259" i="1" s="1"/>
  <c r="AB268" i="1" a="1"/>
  <c r="AB268" i="1" s="1"/>
  <c r="AE268" i="1" a="1"/>
  <c r="AE268" i="1" s="1"/>
  <c r="AB1535" i="1" a="1"/>
  <c r="AB1535" i="1" s="1"/>
  <c r="AD1535" i="1" s="1"/>
  <c r="AB1199" i="1" a="1"/>
  <c r="AB1199" i="1" s="1"/>
  <c r="AD1199" i="1" s="1"/>
  <c r="AB1327" i="1" a="1"/>
  <c r="AB1327" i="1" s="1"/>
  <c r="AD1327" i="1" s="1"/>
  <c r="AB1455" i="1" a="1"/>
  <c r="AB1455" i="1" s="1"/>
  <c r="AD1455" i="1" s="1"/>
  <c r="AB1167" i="1" a="1"/>
  <c r="AB1167" i="1" s="1"/>
  <c r="AD1167" i="1" s="1"/>
  <c r="AB1311" i="1" a="1"/>
  <c r="AB1311" i="1" s="1"/>
  <c r="AD1311" i="1" s="1"/>
  <c r="AB1439" i="1" a="1"/>
  <c r="AB1439" i="1" s="1"/>
  <c r="AD1439" i="1" s="1"/>
  <c r="AB1135" i="1" a="1"/>
  <c r="AB1135" i="1" s="1"/>
  <c r="AD1135" i="1" s="1"/>
  <c r="AM10" i="5"/>
  <c r="AD118" i="1"/>
  <c r="AB129" i="1" a="1"/>
  <c r="AB129" i="1" s="1"/>
  <c r="AE129" i="1" a="1"/>
  <c r="AE129" i="1" s="1"/>
  <c r="AB141" i="1" a="1"/>
  <c r="AB141" i="1" s="1"/>
  <c r="AE141" i="1" a="1"/>
  <c r="AE141" i="1" s="1"/>
  <c r="AD182" i="1"/>
  <c r="AD214" i="1"/>
  <c r="AB225" i="1" a="1"/>
  <c r="AB225" i="1" s="1"/>
  <c r="AE225" i="1" a="1"/>
  <c r="AE225" i="1" s="1"/>
  <c r="AB237" i="1" a="1"/>
  <c r="AB237" i="1" s="1"/>
  <c r="AE237" i="1" a="1"/>
  <c r="AE237" i="1" s="1"/>
  <c r="AB257" i="1" a="1"/>
  <c r="AB257" i="1" s="1"/>
  <c r="AE257" i="1" a="1"/>
  <c r="AE257" i="1" s="1"/>
  <c r="AB269" i="1" a="1"/>
  <c r="AB269" i="1" s="1"/>
  <c r="AE269" i="1" a="1"/>
  <c r="AE269" i="1" s="1"/>
  <c r="AD999" i="1"/>
  <c r="AD1063" i="1"/>
  <c r="AD1079" i="1"/>
  <c r="AD1127" i="1"/>
  <c r="AD1239" i="1"/>
  <c r="AD1287" i="1"/>
  <c r="AD1383" i="1"/>
  <c r="AD1399" i="1"/>
  <c r="AD1495" i="1"/>
  <c r="AD1511" i="1"/>
  <c r="AD1527" i="1"/>
  <c r="AD1559" i="1"/>
  <c r="AD1591" i="1"/>
  <c r="AD124" i="1"/>
  <c r="AD136" i="1"/>
  <c r="AD153" i="1"/>
  <c r="AD165" i="1"/>
  <c r="AB168" i="1" a="1"/>
  <c r="AB168" i="1" s="1"/>
  <c r="AD168" i="1" s="1"/>
  <c r="AE168" i="1" a="1"/>
  <c r="AE168" i="1" s="1"/>
  <c r="AD179" i="1"/>
  <c r="AD188" i="1"/>
  <c r="AD200" i="1"/>
  <c r="AD217" i="1"/>
  <c r="AD229" i="1"/>
  <c r="AB232" i="1" a="1"/>
  <c r="AB232" i="1" s="1"/>
  <c r="AD232" i="1" s="1"/>
  <c r="AE232" i="1" a="1"/>
  <c r="AE232" i="1" s="1"/>
  <c r="AD243" i="1"/>
  <c r="AD252" i="1"/>
  <c r="AD264" i="1"/>
  <c r="AB967" i="1" a="1"/>
  <c r="AB967" i="1" s="1"/>
  <c r="AD967" i="1" s="1"/>
  <c r="AE967" i="1" a="1"/>
  <c r="AE967" i="1" s="1"/>
  <c r="AB983" i="1" a="1"/>
  <c r="AB983" i="1" s="1"/>
  <c r="AE983" i="1" a="1"/>
  <c r="AE983" i="1" s="1"/>
  <c r="AB999" i="1" a="1"/>
  <c r="AB999" i="1" s="1"/>
  <c r="AE999" i="1" a="1"/>
  <c r="AE999" i="1" s="1"/>
  <c r="AB1015" i="1" a="1"/>
  <c r="AB1015" i="1" s="1"/>
  <c r="AD1015" i="1" s="1"/>
  <c r="AE1015" i="1" a="1"/>
  <c r="AE1015" i="1" s="1"/>
  <c r="AB1031" i="1" a="1"/>
  <c r="AB1031" i="1" s="1"/>
  <c r="AE1031" i="1" a="1"/>
  <c r="AE1031" i="1" s="1"/>
  <c r="AB1047" i="1" a="1"/>
  <c r="AB1047" i="1" s="1"/>
  <c r="AE1047" i="1" a="1"/>
  <c r="AE1047" i="1" s="1"/>
  <c r="AB1063" i="1" a="1"/>
  <c r="AB1063" i="1" s="1"/>
  <c r="AE1063" i="1" a="1"/>
  <c r="AE1063" i="1" s="1"/>
  <c r="AB1079" i="1" a="1"/>
  <c r="AB1079" i="1" s="1"/>
  <c r="AE1079" i="1" a="1"/>
  <c r="AE1079" i="1" s="1"/>
  <c r="AB1095" i="1" a="1"/>
  <c r="AB1095" i="1" s="1"/>
  <c r="AE1095" i="1" a="1"/>
  <c r="AE1095" i="1" s="1"/>
  <c r="AB1111" i="1" a="1"/>
  <c r="AB1111" i="1" s="1"/>
  <c r="AE1111" i="1" a="1"/>
  <c r="AE1111" i="1" s="1"/>
  <c r="AB1127" i="1" a="1"/>
  <c r="AB1127" i="1" s="1"/>
  <c r="AE1127" i="1" a="1"/>
  <c r="AE1127" i="1" s="1"/>
  <c r="AB1143" i="1" a="1"/>
  <c r="AB1143" i="1" s="1"/>
  <c r="AD1143" i="1" s="1"/>
  <c r="AE1143" i="1" a="1"/>
  <c r="AE1143" i="1" s="1"/>
  <c r="AE1159" i="1" a="1"/>
  <c r="AE1159" i="1" s="1"/>
  <c r="AE1175" i="1" a="1"/>
  <c r="AE1175" i="1" s="1"/>
  <c r="AE1191" i="1" a="1"/>
  <c r="AE1191" i="1" s="1"/>
  <c r="AE1207" i="1" a="1"/>
  <c r="AE1207" i="1" s="1"/>
  <c r="AE1223" i="1" a="1"/>
  <c r="AE1223" i="1" s="1"/>
  <c r="AE1239" i="1" a="1"/>
  <c r="AE1239" i="1" s="1"/>
  <c r="AE1255" i="1" a="1"/>
  <c r="AE1255" i="1" s="1"/>
  <c r="AE1271" i="1" a="1"/>
  <c r="AE1271" i="1" s="1"/>
  <c r="AE1287" i="1" a="1"/>
  <c r="AE1287" i="1" s="1"/>
  <c r="AE1303" i="1" a="1"/>
  <c r="AE1303" i="1" s="1"/>
  <c r="AE1319" i="1" a="1"/>
  <c r="AE1319" i="1" s="1"/>
  <c r="AE1335" i="1" a="1"/>
  <c r="AE1335" i="1" s="1"/>
  <c r="AE1351" i="1" a="1"/>
  <c r="AE1351" i="1" s="1"/>
  <c r="AE1367" i="1" a="1"/>
  <c r="AE1367" i="1" s="1"/>
  <c r="AE1383" i="1" a="1"/>
  <c r="AE1383" i="1" s="1"/>
  <c r="AE1399" i="1" a="1"/>
  <c r="AE1399" i="1" s="1"/>
  <c r="AE1415" i="1" a="1"/>
  <c r="AE1415" i="1" s="1"/>
  <c r="AE1431" i="1" a="1"/>
  <c r="AE1431" i="1" s="1"/>
  <c r="AE1447" i="1" a="1"/>
  <c r="AE1447" i="1" s="1"/>
  <c r="AE1463" i="1" a="1"/>
  <c r="AE1463" i="1" s="1"/>
  <c r="AE1479" i="1" a="1"/>
  <c r="AE1479" i="1" s="1"/>
  <c r="AE1495" i="1" a="1"/>
  <c r="AE1495" i="1" s="1"/>
  <c r="AE1511" i="1" a="1"/>
  <c r="AE1511" i="1" s="1"/>
  <c r="AE1527" i="1" a="1"/>
  <c r="AE1527" i="1" s="1"/>
  <c r="AE1543" i="1" a="1"/>
  <c r="AE1543" i="1" s="1"/>
  <c r="AE1559" i="1" a="1"/>
  <c r="AE1559" i="1" s="1"/>
  <c r="AE1575" i="1" a="1"/>
  <c r="AE1575" i="1" s="1"/>
  <c r="AE1591" i="1" a="1"/>
  <c r="AE1591" i="1" s="1"/>
  <c r="AD125" i="1"/>
  <c r="AB128" i="1" a="1"/>
  <c r="AB128" i="1" s="1"/>
  <c r="AD128" i="1" s="1"/>
  <c r="AE128" i="1" a="1"/>
  <c r="AE128" i="1" s="1"/>
  <c r="AD139" i="1"/>
  <c r="AD148" i="1"/>
  <c r="AD160" i="1"/>
  <c r="AD177" i="1"/>
  <c r="AD189" i="1"/>
  <c r="AB192" i="1" a="1"/>
  <c r="AB192" i="1" s="1"/>
  <c r="AD192" i="1" s="1"/>
  <c r="AE192" i="1" a="1"/>
  <c r="AE192" i="1" s="1"/>
  <c r="AD203" i="1"/>
  <c r="AD212" i="1"/>
  <c r="AD224" i="1"/>
  <c r="AD241" i="1"/>
  <c r="AD253" i="1"/>
  <c r="AB256" i="1" a="1"/>
  <c r="AB256" i="1" s="1"/>
  <c r="AD256" i="1" s="1"/>
  <c r="AE256" i="1" a="1"/>
  <c r="AE256" i="1" s="1"/>
  <c r="AD267" i="1"/>
  <c r="AD276" i="1"/>
  <c r="AD131" i="1"/>
  <c r="AD140" i="1"/>
  <c r="AD152" i="1"/>
  <c r="AD169" i="1"/>
  <c r="AD181" i="1"/>
  <c r="AD195" i="1"/>
  <c r="AD204" i="1"/>
  <c r="AD216" i="1"/>
  <c r="AD233" i="1"/>
  <c r="AD245" i="1"/>
  <c r="AD259" i="1"/>
  <c r="AD268" i="1"/>
  <c r="AB1191" i="1" a="1"/>
  <c r="AB1191" i="1" s="1"/>
  <c r="AD1191" i="1" s="1"/>
  <c r="AB1319" i="1" a="1"/>
  <c r="AB1319" i="1" s="1"/>
  <c r="AD1319" i="1" s="1"/>
  <c r="AB1447" i="1" a="1"/>
  <c r="AB1447" i="1" s="1"/>
  <c r="AD1447" i="1" s="1"/>
  <c r="AB1559" i="1" a="1"/>
  <c r="AB1559" i="1" s="1"/>
  <c r="AB1231" i="1" a="1"/>
  <c r="AB1231" i="1" s="1"/>
  <c r="AD1231" i="1" s="1"/>
  <c r="AB1359" i="1" a="1"/>
  <c r="AB1359" i="1" s="1"/>
  <c r="AD1359" i="1" s="1"/>
  <c r="AB1487" i="1" a="1"/>
  <c r="AB1487" i="1" s="1"/>
  <c r="AD1487" i="1" s="1"/>
  <c r="AB1183" i="1" a="1"/>
  <c r="AB1183" i="1" s="1"/>
  <c r="AD1183" i="1" s="1"/>
  <c r="AB1303" i="1" a="1"/>
  <c r="AB1303" i="1" s="1"/>
  <c r="AB1431" i="1" a="1"/>
  <c r="AB1431" i="1" s="1"/>
  <c r="AB1543" i="1" a="1"/>
  <c r="AB1543" i="1" s="1"/>
  <c r="AD1543" i="1" s="1"/>
  <c r="AB1215" i="1" a="1"/>
  <c r="AB1215" i="1" s="1"/>
  <c r="AD1215" i="1" s="1"/>
  <c r="AB1343" i="1" a="1"/>
  <c r="AB1343" i="1" s="1"/>
  <c r="AD1343" i="1" s="1"/>
  <c r="AB1471" i="1" a="1"/>
  <c r="AB1471" i="1" s="1"/>
  <c r="AD1471" i="1" s="1"/>
  <c r="AM13" i="5"/>
  <c r="AM21" i="5"/>
  <c r="AN15" i="5"/>
  <c r="AD150" i="1"/>
  <c r="AB161" i="1" a="1"/>
  <c r="AB161" i="1" s="1"/>
  <c r="AE161" i="1" a="1"/>
  <c r="AE161" i="1" s="1"/>
  <c r="AB173" i="1" a="1"/>
  <c r="AB173" i="1" s="1"/>
  <c r="AE173" i="1" a="1"/>
  <c r="AE173" i="1" s="1"/>
  <c r="AB193" i="1" a="1"/>
  <c r="AB193" i="1" s="1"/>
  <c r="AE193" i="1" a="1"/>
  <c r="AE193" i="1" s="1"/>
  <c r="AB205" i="1" a="1"/>
  <c r="AB205" i="1" s="1"/>
  <c r="AE205" i="1" a="1"/>
  <c r="AE205" i="1" s="1"/>
  <c r="AD246" i="1"/>
  <c r="AD278" i="1"/>
  <c r="AD983" i="1"/>
  <c r="AD1031" i="1"/>
  <c r="AD1047" i="1"/>
  <c r="AD1095" i="1"/>
  <c r="AD1111" i="1"/>
  <c r="AD1159" i="1"/>
  <c r="AD1175" i="1"/>
  <c r="AD1255" i="1"/>
  <c r="AD1271" i="1"/>
  <c r="AD1303" i="1"/>
  <c r="AD1367" i="1"/>
  <c r="AD1415" i="1"/>
  <c r="AD1431" i="1"/>
  <c r="AM15" i="5"/>
  <c r="AN9" i="5"/>
  <c r="AN17" i="5"/>
  <c r="AM12" i="5"/>
  <c r="AM20" i="5"/>
  <c r="AB123" i="1" a="1"/>
  <c r="AB123" i="1" s="1"/>
  <c r="AD123" i="1" s="1"/>
  <c r="AE123" i="1" a="1"/>
  <c r="AE123" i="1" s="1"/>
  <c r="AC129" i="1" a="1"/>
  <c r="AC129" i="1" s="1"/>
  <c r="AD129" i="1" s="1"/>
  <c r="AC141" i="1" a="1"/>
  <c r="AC141" i="1" s="1"/>
  <c r="AD141" i="1" s="1"/>
  <c r="AB144" i="1" a="1"/>
  <c r="AB144" i="1" s="1"/>
  <c r="AE144" i="1" a="1"/>
  <c r="AE144" i="1" s="1"/>
  <c r="AB155" i="1" a="1"/>
  <c r="AB155" i="1" s="1"/>
  <c r="AD155" i="1" s="1"/>
  <c r="AE155" i="1" a="1"/>
  <c r="AE155" i="1" s="1"/>
  <c r="AC161" i="1" a="1"/>
  <c r="AC161" i="1" s="1"/>
  <c r="AC173" i="1" a="1"/>
  <c r="AC173" i="1" s="1"/>
  <c r="AD173" i="1" s="1"/>
  <c r="AB176" i="1" a="1"/>
  <c r="AB176" i="1" s="1"/>
  <c r="AE176" i="1" a="1"/>
  <c r="AE176" i="1" s="1"/>
  <c r="AB187" i="1" a="1"/>
  <c r="AB187" i="1" s="1"/>
  <c r="AD187" i="1" s="1"/>
  <c r="AE187" i="1" a="1"/>
  <c r="AE187" i="1" s="1"/>
  <c r="AC193" i="1" a="1"/>
  <c r="AC193" i="1" s="1"/>
  <c r="AC205" i="1" a="1"/>
  <c r="AC205" i="1" s="1"/>
  <c r="AD205" i="1" s="1"/>
  <c r="AB208" i="1" a="1"/>
  <c r="AB208" i="1" s="1"/>
  <c r="AE208" i="1" a="1"/>
  <c r="AE208" i="1" s="1"/>
  <c r="AB219" i="1" a="1"/>
  <c r="AB219" i="1" s="1"/>
  <c r="AD219" i="1" s="1"/>
  <c r="AE219" i="1" a="1"/>
  <c r="AE219" i="1" s="1"/>
  <c r="AC225" i="1" a="1"/>
  <c r="AC225" i="1" s="1"/>
  <c r="AD225" i="1" s="1"/>
  <c r="AC237" i="1" a="1"/>
  <c r="AC237" i="1" s="1"/>
  <c r="AD237" i="1" s="1"/>
  <c r="AB240" i="1" a="1"/>
  <c r="AB240" i="1" s="1"/>
  <c r="AE240" i="1" a="1"/>
  <c r="AE240" i="1" s="1"/>
  <c r="AB251" i="1" a="1"/>
  <c r="AB251" i="1" s="1"/>
  <c r="AD251" i="1" s="1"/>
  <c r="AE251" i="1" a="1"/>
  <c r="AE251" i="1" s="1"/>
  <c r="AC257" i="1" a="1"/>
  <c r="AC257" i="1" s="1"/>
  <c r="AD257" i="1" s="1"/>
  <c r="AC269" i="1" a="1"/>
  <c r="AC269" i="1" s="1"/>
  <c r="AD269" i="1" s="1"/>
  <c r="AB272" i="1" a="1"/>
  <c r="AB272" i="1" s="1"/>
  <c r="AE272" i="1" a="1"/>
  <c r="AE272" i="1" s="1"/>
  <c r="AC972" i="1" a="1"/>
  <c r="AC972" i="1" s="1"/>
  <c r="AC988" i="1" a="1"/>
  <c r="AC988" i="1" s="1"/>
  <c r="AC1004" i="1" a="1"/>
  <c r="AC1004" i="1" s="1"/>
  <c r="AC1020" i="1" a="1"/>
  <c r="AC1020" i="1" s="1"/>
  <c r="AC1036" i="1" a="1"/>
  <c r="AC1036" i="1" s="1"/>
  <c r="AC1052" i="1" a="1"/>
  <c r="AC1052" i="1" s="1"/>
  <c r="AC1068" i="1" a="1"/>
  <c r="AC1068" i="1" s="1"/>
  <c r="AC1084" i="1" a="1"/>
  <c r="AC1084" i="1" s="1"/>
  <c r="AC1100" i="1" a="1"/>
  <c r="AC1100" i="1" s="1"/>
  <c r="AC1116" i="1" a="1"/>
  <c r="AC1116" i="1" s="1"/>
  <c r="AC1132" i="1" a="1"/>
  <c r="AC1132" i="1" s="1"/>
  <c r="AC1148" i="1" a="1"/>
  <c r="AC1148" i="1" s="1"/>
  <c r="AC1164" i="1" a="1"/>
  <c r="AC1164" i="1" s="1"/>
  <c r="AC1180" i="1" a="1"/>
  <c r="AC1180" i="1" s="1"/>
  <c r="AC1196" i="1" a="1"/>
  <c r="AC1196" i="1" s="1"/>
  <c r="AC1212" i="1" a="1"/>
  <c r="AC1212" i="1" s="1"/>
  <c r="AC1228" i="1" a="1"/>
  <c r="AC1228" i="1" s="1"/>
  <c r="AC1244" i="1" a="1"/>
  <c r="AC1244" i="1" s="1"/>
  <c r="AC1260" i="1" a="1"/>
  <c r="AC1260" i="1" s="1"/>
  <c r="AC1276" i="1" a="1"/>
  <c r="AC1276" i="1" s="1"/>
  <c r="AC1292" i="1" a="1"/>
  <c r="AC1292" i="1" s="1"/>
  <c r="AC1308" i="1" a="1"/>
  <c r="AC1308" i="1" s="1"/>
  <c r="AC1324" i="1" a="1"/>
  <c r="AC1324" i="1" s="1"/>
  <c r="AC1340" i="1" a="1"/>
  <c r="AC1340" i="1" s="1"/>
  <c r="AC1356" i="1" a="1"/>
  <c r="AC1356" i="1" s="1"/>
  <c r="AC1372" i="1" a="1"/>
  <c r="AC1372" i="1" s="1"/>
  <c r="AC1388" i="1" a="1"/>
  <c r="AC1388" i="1" s="1"/>
  <c r="AC1404" i="1" a="1"/>
  <c r="AC1404" i="1" s="1"/>
  <c r="AC1420" i="1" a="1"/>
  <c r="AC1420" i="1" s="1"/>
  <c r="AC1436" i="1" a="1"/>
  <c r="AC1436" i="1" s="1"/>
  <c r="AC1452" i="1" a="1"/>
  <c r="AC1452" i="1" s="1"/>
  <c r="AC1468" i="1" a="1"/>
  <c r="AC1468" i="1" s="1"/>
  <c r="AC1484" i="1" a="1"/>
  <c r="AC1484" i="1" s="1"/>
  <c r="AC1500" i="1" a="1"/>
  <c r="AC1500" i="1" s="1"/>
  <c r="AC1516" i="1" a="1"/>
  <c r="AC1516" i="1" s="1"/>
  <c r="AC1532" i="1" a="1"/>
  <c r="AC1532" i="1" s="1"/>
  <c r="AC1548" i="1" a="1"/>
  <c r="AC1548" i="1" s="1"/>
  <c r="AC1564" i="1" a="1"/>
  <c r="AC1564" i="1" s="1"/>
  <c r="AC1580" i="1" a="1"/>
  <c r="AC1580" i="1" s="1"/>
  <c r="AC2" i="1" a="1"/>
  <c r="AC2" i="1" s="1"/>
  <c r="AB121" i="1" a="1"/>
  <c r="AB121" i="1" s="1"/>
  <c r="AD121" i="1" s="1"/>
  <c r="AE121" i="1" a="1"/>
  <c r="AE121" i="1" s="1"/>
  <c r="AB133" i="1" a="1"/>
  <c r="AB133" i="1" s="1"/>
  <c r="AD133" i="1" s="1"/>
  <c r="AE133" i="1" a="1"/>
  <c r="AE133" i="1" s="1"/>
  <c r="AC142" i="1" a="1"/>
  <c r="AC142" i="1" s="1"/>
  <c r="AD142" i="1" s="1"/>
  <c r="AB147" i="1" a="1"/>
  <c r="AB147" i="1" s="1"/>
  <c r="AD147" i="1" s="1"/>
  <c r="AE147" i="1" a="1"/>
  <c r="AE147" i="1" s="1"/>
  <c r="AB156" i="1" a="1"/>
  <c r="AB156" i="1" s="1"/>
  <c r="AD156" i="1" s="1"/>
  <c r="AE156" i="1" a="1"/>
  <c r="AE156" i="1" s="1"/>
  <c r="AB174" i="1" a="1"/>
  <c r="AB174" i="1" s="1"/>
  <c r="AE174" i="1" a="1"/>
  <c r="AE174" i="1" s="1"/>
  <c r="AB185" i="1" a="1"/>
  <c r="AB185" i="1" s="1"/>
  <c r="AD185" i="1" s="1"/>
  <c r="AE185" i="1" a="1"/>
  <c r="AE185" i="1" s="1"/>
  <c r="AB197" i="1" a="1"/>
  <c r="AB197" i="1" s="1"/>
  <c r="AD197" i="1" s="1"/>
  <c r="AE197" i="1" a="1"/>
  <c r="AE197" i="1" s="1"/>
  <c r="AC206" i="1" a="1"/>
  <c r="AC206" i="1" s="1"/>
  <c r="AD206" i="1" s="1"/>
  <c r="AB211" i="1" a="1"/>
  <c r="AB211" i="1" s="1"/>
  <c r="AD211" i="1" s="1"/>
  <c r="AE211" i="1" a="1"/>
  <c r="AE211" i="1" s="1"/>
  <c r="AB220" i="1" a="1"/>
  <c r="AB220" i="1" s="1"/>
  <c r="AD220" i="1" s="1"/>
  <c r="AE220" i="1" a="1"/>
  <c r="AE220" i="1" s="1"/>
  <c r="AB238" i="1" a="1"/>
  <c r="AB238" i="1" s="1"/>
  <c r="AE238" i="1" a="1"/>
  <c r="AE238" i="1" s="1"/>
  <c r="AB249" i="1" a="1"/>
  <c r="AB249" i="1" s="1"/>
  <c r="AD249" i="1" s="1"/>
  <c r="AE249" i="1" a="1"/>
  <c r="AE249" i="1" s="1"/>
  <c r="AB261" i="1" a="1"/>
  <c r="AB261" i="1" s="1"/>
  <c r="AD261" i="1" s="1"/>
  <c r="AE261" i="1" a="1"/>
  <c r="AE261" i="1" s="1"/>
  <c r="AC270" i="1" a="1"/>
  <c r="AC270" i="1" s="1"/>
  <c r="AD270" i="1" s="1"/>
  <c r="AB275" i="1" a="1"/>
  <c r="AB275" i="1" s="1"/>
  <c r="AD275" i="1" s="1"/>
  <c r="AE275" i="1" a="1"/>
  <c r="AE275" i="1" s="1"/>
  <c r="AB972" i="1" a="1"/>
  <c r="AB972" i="1" s="1"/>
  <c r="AE972" i="1" a="1"/>
  <c r="AE972" i="1" s="1"/>
  <c r="AB988" i="1" a="1"/>
  <c r="AB988" i="1" s="1"/>
  <c r="AE988" i="1" a="1"/>
  <c r="AE988" i="1" s="1"/>
  <c r="AB1004" i="1" a="1"/>
  <c r="AB1004" i="1" s="1"/>
  <c r="AE1004" i="1" a="1"/>
  <c r="AE1004" i="1" s="1"/>
  <c r="AB1020" i="1" a="1"/>
  <c r="AB1020" i="1" s="1"/>
  <c r="AE1020" i="1" a="1"/>
  <c r="AE1020" i="1" s="1"/>
  <c r="AB1036" i="1" a="1"/>
  <c r="AB1036" i="1" s="1"/>
  <c r="AE1036" i="1" a="1"/>
  <c r="AE1036" i="1" s="1"/>
  <c r="AB1052" i="1" a="1"/>
  <c r="AB1052" i="1" s="1"/>
  <c r="AE1052" i="1" a="1"/>
  <c r="AE1052" i="1" s="1"/>
  <c r="AB1068" i="1" a="1"/>
  <c r="AB1068" i="1" s="1"/>
  <c r="AE1068" i="1" a="1"/>
  <c r="AE1068" i="1" s="1"/>
  <c r="AB1084" i="1" a="1"/>
  <c r="AB1084" i="1" s="1"/>
  <c r="AE1084" i="1" a="1"/>
  <c r="AE1084" i="1" s="1"/>
  <c r="AB1100" i="1" a="1"/>
  <c r="AB1100" i="1" s="1"/>
  <c r="AE1100" i="1" a="1"/>
  <c r="AE1100" i="1" s="1"/>
  <c r="AB1116" i="1" a="1"/>
  <c r="AB1116" i="1" s="1"/>
  <c r="AE1116" i="1" a="1"/>
  <c r="AE1116" i="1" s="1"/>
  <c r="AB1132" i="1" a="1"/>
  <c r="AB1132" i="1" s="1"/>
  <c r="AE1132" i="1" a="1"/>
  <c r="AE1132" i="1" s="1"/>
  <c r="AB1148" i="1" a="1"/>
  <c r="AB1148" i="1" s="1"/>
  <c r="AE1148" i="1" a="1"/>
  <c r="AE1148" i="1" s="1"/>
  <c r="AB1164" i="1" a="1"/>
  <c r="AB1164" i="1" s="1"/>
  <c r="AE1164" i="1" a="1"/>
  <c r="AE1164" i="1" s="1"/>
  <c r="AB1180" i="1" a="1"/>
  <c r="AB1180" i="1" s="1"/>
  <c r="AE1180" i="1" a="1"/>
  <c r="AE1180" i="1" s="1"/>
  <c r="AB1196" i="1" a="1"/>
  <c r="AB1196" i="1" s="1"/>
  <c r="AE1196" i="1" a="1"/>
  <c r="AE1196" i="1" s="1"/>
  <c r="AB1212" i="1" a="1"/>
  <c r="AB1212" i="1" s="1"/>
  <c r="AE1212" i="1" a="1"/>
  <c r="AE1212" i="1" s="1"/>
  <c r="AB1228" i="1" a="1"/>
  <c r="AB1228" i="1" s="1"/>
  <c r="AE1228" i="1" a="1"/>
  <c r="AE1228" i="1" s="1"/>
  <c r="AB1244" i="1" a="1"/>
  <c r="AB1244" i="1" s="1"/>
  <c r="AE1244" i="1" a="1"/>
  <c r="AE1244" i="1" s="1"/>
  <c r="AB1260" i="1" a="1"/>
  <c r="AB1260" i="1" s="1"/>
  <c r="AE1260" i="1" a="1"/>
  <c r="AE1260" i="1" s="1"/>
  <c r="AB1276" i="1" a="1"/>
  <c r="AB1276" i="1" s="1"/>
  <c r="AE1276" i="1" a="1"/>
  <c r="AE1276" i="1" s="1"/>
  <c r="AB1292" i="1" a="1"/>
  <c r="AB1292" i="1" s="1"/>
  <c r="AE1292" i="1" a="1"/>
  <c r="AE1292" i="1" s="1"/>
  <c r="AB1308" i="1" a="1"/>
  <c r="AB1308" i="1" s="1"/>
  <c r="AE1308" i="1" a="1"/>
  <c r="AE1308" i="1" s="1"/>
  <c r="AB1324" i="1" a="1"/>
  <c r="AB1324" i="1" s="1"/>
  <c r="AE1324" i="1" a="1"/>
  <c r="AE1324" i="1" s="1"/>
  <c r="AB1340" i="1" a="1"/>
  <c r="AB1340" i="1" s="1"/>
  <c r="AE1340" i="1" a="1"/>
  <c r="AE1340" i="1" s="1"/>
  <c r="AB1356" i="1" a="1"/>
  <c r="AB1356" i="1" s="1"/>
  <c r="AE1356" i="1" a="1"/>
  <c r="AE1356" i="1" s="1"/>
  <c r="AB1372" i="1" a="1"/>
  <c r="AB1372" i="1" s="1"/>
  <c r="AE1372" i="1" a="1"/>
  <c r="AE1372" i="1" s="1"/>
  <c r="AB1388" i="1" a="1"/>
  <c r="AB1388" i="1" s="1"/>
  <c r="AE1388" i="1" a="1"/>
  <c r="AE1388" i="1" s="1"/>
  <c r="AB1404" i="1" a="1"/>
  <c r="AB1404" i="1" s="1"/>
  <c r="AE1404" i="1" a="1"/>
  <c r="AE1404" i="1" s="1"/>
  <c r="AB1420" i="1" a="1"/>
  <c r="AB1420" i="1" s="1"/>
  <c r="AE1420" i="1" a="1"/>
  <c r="AE1420" i="1" s="1"/>
  <c r="AB1436" i="1" a="1"/>
  <c r="AB1436" i="1" s="1"/>
  <c r="AE1436" i="1" a="1"/>
  <c r="AE1436" i="1" s="1"/>
  <c r="AB1452" i="1" a="1"/>
  <c r="AB1452" i="1" s="1"/>
  <c r="AE1452" i="1" a="1"/>
  <c r="AE1452" i="1" s="1"/>
  <c r="AB1468" i="1" a="1"/>
  <c r="AB1468" i="1" s="1"/>
  <c r="AE1468" i="1" a="1"/>
  <c r="AE1468" i="1" s="1"/>
  <c r="AB1484" i="1" a="1"/>
  <c r="AB1484" i="1" s="1"/>
  <c r="AE1484" i="1" a="1"/>
  <c r="AE1484" i="1" s="1"/>
  <c r="AB1500" i="1" a="1"/>
  <c r="AB1500" i="1" s="1"/>
  <c r="AE1500" i="1" a="1"/>
  <c r="AE1500" i="1" s="1"/>
  <c r="AB1516" i="1" a="1"/>
  <c r="AB1516" i="1" s="1"/>
  <c r="AE1516" i="1" a="1"/>
  <c r="AE1516" i="1" s="1"/>
  <c r="AB1532" i="1" a="1"/>
  <c r="AB1532" i="1" s="1"/>
  <c r="AE1532" i="1" a="1"/>
  <c r="AE1532" i="1" s="1"/>
  <c r="AB1548" i="1" a="1"/>
  <c r="AB1548" i="1" s="1"/>
  <c r="AE1548" i="1" a="1"/>
  <c r="AE1548" i="1" s="1"/>
  <c r="AB1564" i="1" a="1"/>
  <c r="AB1564" i="1" s="1"/>
  <c r="AE1564" i="1" a="1"/>
  <c r="AE1564" i="1" s="1"/>
  <c r="AB1580" i="1" a="1"/>
  <c r="AB1580" i="1" s="1"/>
  <c r="AE1580" i="1" a="1"/>
  <c r="AE1580" i="1" s="1"/>
  <c r="AB2" i="1" a="1"/>
  <c r="AB2" i="1" s="1"/>
  <c r="AE2" i="1" a="1"/>
  <c r="AE2" i="1" s="1"/>
  <c r="AB134" i="1" a="1"/>
  <c r="AB134" i="1" s="1"/>
  <c r="AE134" i="1" a="1"/>
  <c r="AE134" i="1" s="1"/>
  <c r="AB145" i="1" a="1"/>
  <c r="AB145" i="1" s="1"/>
  <c r="AD145" i="1" s="1"/>
  <c r="AE145" i="1" a="1"/>
  <c r="AE145" i="1" s="1"/>
  <c r="AB157" i="1" a="1"/>
  <c r="AB157" i="1" s="1"/>
  <c r="AD157" i="1" s="1"/>
  <c r="AE157" i="1" a="1"/>
  <c r="AE157" i="1" s="1"/>
  <c r="AC166" i="1" a="1"/>
  <c r="AC166" i="1" s="1"/>
  <c r="AD166" i="1" s="1"/>
  <c r="AB171" i="1" a="1"/>
  <c r="AB171" i="1" s="1"/>
  <c r="AD171" i="1" s="1"/>
  <c r="AE171" i="1" a="1"/>
  <c r="AE171" i="1" s="1"/>
  <c r="AB180" i="1" a="1"/>
  <c r="AB180" i="1" s="1"/>
  <c r="AD180" i="1" s="1"/>
  <c r="AE180" i="1" a="1"/>
  <c r="AE180" i="1" s="1"/>
  <c r="AB198" i="1" a="1"/>
  <c r="AB198" i="1" s="1"/>
  <c r="AE198" i="1" a="1"/>
  <c r="AE198" i="1" s="1"/>
  <c r="AB209" i="1" a="1"/>
  <c r="AB209" i="1" s="1"/>
  <c r="AD209" i="1" s="1"/>
  <c r="AE209" i="1" a="1"/>
  <c r="AE209" i="1" s="1"/>
  <c r="AB221" i="1" a="1"/>
  <c r="AB221" i="1" s="1"/>
  <c r="AD221" i="1" s="1"/>
  <c r="AE221" i="1" a="1"/>
  <c r="AE221" i="1" s="1"/>
  <c r="AC230" i="1" a="1"/>
  <c r="AC230" i="1" s="1"/>
  <c r="AD230" i="1" s="1"/>
  <c r="AB235" i="1" a="1"/>
  <c r="AB235" i="1" s="1"/>
  <c r="AD235" i="1" s="1"/>
  <c r="AE235" i="1" a="1"/>
  <c r="AE235" i="1" s="1"/>
  <c r="AB244" i="1" a="1"/>
  <c r="AB244" i="1" s="1"/>
  <c r="AD244" i="1" s="1"/>
  <c r="AE244" i="1" a="1"/>
  <c r="AE244" i="1" s="1"/>
  <c r="AB262" i="1" a="1"/>
  <c r="AB262" i="1" s="1"/>
  <c r="AE262" i="1" a="1"/>
  <c r="AE262" i="1" s="1"/>
  <c r="AB273" i="1" a="1"/>
  <c r="AB273" i="1" s="1"/>
  <c r="AD273" i="1" s="1"/>
  <c r="AE273" i="1" a="1"/>
  <c r="AE273" i="1" s="1"/>
  <c r="AB137" i="1" a="1"/>
  <c r="AB137" i="1" s="1"/>
  <c r="AD137" i="1" s="1"/>
  <c r="AE137" i="1" a="1"/>
  <c r="AE137" i="1" s="1"/>
  <c r="AB149" i="1" a="1"/>
  <c r="AB149" i="1" s="1"/>
  <c r="AD149" i="1" s="1"/>
  <c r="AE149" i="1" a="1"/>
  <c r="AE149" i="1" s="1"/>
  <c r="AC158" i="1" a="1"/>
  <c r="AC158" i="1" s="1"/>
  <c r="AD158" i="1" s="1"/>
  <c r="AB163" i="1" a="1"/>
  <c r="AB163" i="1" s="1"/>
  <c r="AD163" i="1" s="1"/>
  <c r="AE163" i="1" a="1"/>
  <c r="AE163" i="1" s="1"/>
  <c r="AB172" i="1" a="1"/>
  <c r="AB172" i="1" s="1"/>
  <c r="AD172" i="1" s="1"/>
  <c r="AE172" i="1" a="1"/>
  <c r="AE172" i="1" s="1"/>
  <c r="AB201" i="1" a="1"/>
  <c r="AB201" i="1" s="1"/>
  <c r="AD201" i="1" s="1"/>
  <c r="AE201" i="1" a="1"/>
  <c r="AE201" i="1" s="1"/>
  <c r="AB213" i="1" a="1"/>
  <c r="AB213" i="1" s="1"/>
  <c r="AD213" i="1" s="1"/>
  <c r="AE213" i="1" a="1"/>
  <c r="AE213" i="1" s="1"/>
  <c r="AC222" i="1" a="1"/>
  <c r="AC222" i="1" s="1"/>
  <c r="AD222" i="1" s="1"/>
  <c r="AB227" i="1" a="1"/>
  <c r="AB227" i="1" s="1"/>
  <c r="AD227" i="1" s="1"/>
  <c r="AE227" i="1" a="1"/>
  <c r="AE227" i="1" s="1"/>
  <c r="AB236" i="1" a="1"/>
  <c r="AB236" i="1" s="1"/>
  <c r="AD236" i="1" s="1"/>
  <c r="AE236" i="1" a="1"/>
  <c r="AE236" i="1" s="1"/>
  <c r="AB265" i="1" a="1"/>
  <c r="AB265" i="1" s="1"/>
  <c r="AD265" i="1" s="1"/>
  <c r="AE265" i="1" a="1"/>
  <c r="AE265" i="1" s="1"/>
  <c r="AB277" i="1" a="1"/>
  <c r="AB277" i="1" s="1"/>
  <c r="AE277" i="1" a="1"/>
  <c r="AE277" i="1" s="1"/>
  <c r="AB1223" i="1" a="1"/>
  <c r="AB1223" i="1" s="1"/>
  <c r="AD1223" i="1" s="1"/>
  <c r="AB1351" i="1" a="1"/>
  <c r="AB1351" i="1" s="1"/>
  <c r="AD1351" i="1" s="1"/>
  <c r="AB1479" i="1" a="1"/>
  <c r="AB1479" i="1" s="1"/>
  <c r="AD1479" i="1" s="1"/>
  <c r="AB1583" i="1" a="1"/>
  <c r="AB1583" i="1" s="1"/>
  <c r="AD1583" i="1" s="1"/>
  <c r="AB1263" i="1" a="1"/>
  <c r="AB1263" i="1" s="1"/>
  <c r="AD1263" i="1" s="1"/>
  <c r="AB1391" i="1" a="1"/>
  <c r="AB1391" i="1" s="1"/>
  <c r="AD1391" i="1" s="1"/>
  <c r="AB1519" i="1" a="1"/>
  <c r="AB1519" i="1" s="1"/>
  <c r="AD1519" i="1" s="1"/>
  <c r="AB1207" i="1" a="1"/>
  <c r="AB1207" i="1" s="1"/>
  <c r="AD1207" i="1" s="1"/>
  <c r="AB1335" i="1" a="1"/>
  <c r="AB1335" i="1" s="1"/>
  <c r="AD1335" i="1" s="1"/>
  <c r="AB1463" i="1" a="1"/>
  <c r="AB1463" i="1" s="1"/>
  <c r="AD1463" i="1" s="1"/>
  <c r="AB1575" i="1" a="1"/>
  <c r="AB1575" i="1" s="1"/>
  <c r="AD1575" i="1" s="1"/>
  <c r="AB1247" i="1" a="1"/>
  <c r="AB1247" i="1" s="1"/>
  <c r="AD1247" i="1" s="1"/>
  <c r="AB1375" i="1" a="1"/>
  <c r="AB1375" i="1" s="1"/>
  <c r="AD1375" i="1" s="1"/>
  <c r="AB1503" i="1" a="1"/>
  <c r="AB1503" i="1" s="1"/>
  <c r="AD1503" i="1" s="1"/>
  <c r="AD1580" i="1" l="1"/>
  <c r="AD1516" i="1"/>
  <c r="AD1452" i="1"/>
  <c r="AD1388" i="1"/>
  <c r="AD1324" i="1"/>
  <c r="AD1260" i="1"/>
  <c r="AD1196" i="1"/>
  <c r="AD1132" i="1"/>
  <c r="AD1068" i="1"/>
  <c r="AD1004" i="1"/>
  <c r="AD161" i="1"/>
  <c r="AD262" i="1"/>
  <c r="AD1572" i="1"/>
  <c r="AD1508" i="1"/>
  <c r="AD1444" i="1"/>
  <c r="AD1380" i="1"/>
  <c r="AD1316" i="1"/>
  <c r="AD1252" i="1"/>
  <c r="AD1188" i="1"/>
  <c r="AD1124" i="1"/>
  <c r="AD1060" i="1"/>
  <c r="AD996" i="1"/>
  <c r="AD1564" i="1"/>
  <c r="AD1500" i="1"/>
  <c r="AD1436" i="1"/>
  <c r="AD1372" i="1"/>
  <c r="AD1308" i="1"/>
  <c r="AD1244" i="1"/>
  <c r="AD1180" i="1"/>
  <c r="AD1116" i="1"/>
  <c r="AD1052" i="1"/>
  <c r="AD988" i="1"/>
  <c r="AD1556" i="1"/>
  <c r="AD1492" i="1"/>
  <c r="AD1428" i="1"/>
  <c r="AD1364" i="1"/>
  <c r="AD1300" i="1"/>
  <c r="AD1236" i="1"/>
  <c r="AD1172" i="1"/>
  <c r="AD1108" i="1"/>
  <c r="AD1044" i="1"/>
  <c r="AD980" i="1"/>
  <c r="AD272" i="1"/>
  <c r="AD240" i="1"/>
  <c r="AD208" i="1"/>
  <c r="AD176" i="1"/>
  <c r="AD144" i="1"/>
  <c r="AD1548" i="1"/>
  <c r="AD1484" i="1"/>
  <c r="AD1420" i="1"/>
  <c r="AD1356" i="1"/>
  <c r="AD1292" i="1"/>
  <c r="AD1228" i="1"/>
  <c r="AD1164" i="1"/>
  <c r="AD1100" i="1"/>
  <c r="AD1036" i="1"/>
  <c r="AD972" i="1"/>
  <c r="AD193" i="1"/>
  <c r="AD134" i="1"/>
  <c r="AD174" i="1"/>
  <c r="AD1540" i="1"/>
  <c r="AD1476" i="1"/>
  <c r="AD1412" i="1"/>
  <c r="AD1348" i="1"/>
  <c r="AD1284" i="1"/>
  <c r="AD1220" i="1"/>
  <c r="AD277" i="1"/>
  <c r="AD2" i="1"/>
  <c r="AD1532" i="1"/>
  <c r="AD1468" i="1"/>
  <c r="AD1404" i="1"/>
  <c r="AD1340" i="1"/>
  <c r="AD1276" i="1"/>
  <c r="AD1212" i="1"/>
  <c r="AD1148" i="1"/>
  <c r="AD1084" i="1"/>
  <c r="AD1020" i="1"/>
  <c r="AD198" i="1"/>
  <c r="AD238" i="1"/>
  <c r="AD1588" i="1"/>
  <c r="AD1524" i="1"/>
  <c r="AD1460" i="1"/>
  <c r="AD1396" i="1"/>
  <c r="AD1332" i="1"/>
  <c r="AD1268" i="1"/>
  <c r="AD1204" i="1"/>
  <c r="AD1140" i="1"/>
  <c r="AD1076" i="1"/>
  <c r="AD1012" i="1"/>
</calcChain>
</file>

<file path=xl/sharedStrings.xml><?xml version="1.0" encoding="utf-8"?>
<sst xmlns="http://schemas.openxmlformats.org/spreadsheetml/2006/main" count="21214" uniqueCount="10358">
  <si>
    <t>Systematic Name</t>
  </si>
  <si>
    <t>Mol.wt</t>
  </si>
  <si>
    <t>YLR249W</t>
  </si>
  <si>
    <t>YBR118W</t>
  </si>
  <si>
    <t>YER091C</t>
  </si>
  <si>
    <t>YAL038W</t>
  </si>
  <si>
    <t>YDR385W</t>
  </si>
  <si>
    <t>YOL086C</t>
  </si>
  <si>
    <t>YPL240C</t>
  </si>
  <si>
    <t>YNL209W</t>
  </si>
  <si>
    <t>YJR109C</t>
  </si>
  <si>
    <t>YLR303W</t>
  </si>
  <si>
    <t>YDL055C</t>
  </si>
  <si>
    <t>YGR124W</t>
  </si>
  <si>
    <t>YGL009C</t>
  </si>
  <si>
    <t>YPR074C</t>
  </si>
  <si>
    <t>YPL106C</t>
  </si>
  <si>
    <t>YLR109W</t>
  </si>
  <si>
    <t>YOR133W</t>
  </si>
  <si>
    <t>YCL030C</t>
  </si>
  <si>
    <t>YPL160W</t>
  </si>
  <si>
    <t>YMR120C</t>
  </si>
  <si>
    <t>YPR145W</t>
  </si>
  <si>
    <t>YBL076C</t>
  </si>
  <si>
    <t>YMR116C</t>
  </si>
  <si>
    <t>YGR061C</t>
  </si>
  <si>
    <t>YER043C</t>
  </si>
  <si>
    <t>YGL206C</t>
  </si>
  <si>
    <t>YDL229W</t>
  </si>
  <si>
    <t>YJL138C</t>
  </si>
  <si>
    <t>YKR059W</t>
  </si>
  <si>
    <t>YDR127W</t>
  </si>
  <si>
    <t>YML028W</t>
  </si>
  <si>
    <t>YLR058C</t>
  </si>
  <si>
    <t>YBR115C</t>
  </si>
  <si>
    <t>YAL003W</t>
  </si>
  <si>
    <t>YBR079C</t>
  </si>
  <si>
    <t>YOL058W</t>
  </si>
  <si>
    <t>YOR027W</t>
  </si>
  <si>
    <t>YLR359W</t>
  </si>
  <si>
    <t>YHR064C</t>
  </si>
  <si>
    <t>YKL071W</t>
  </si>
  <si>
    <t>YMR012W</t>
  </si>
  <si>
    <t>YDR502C</t>
  </si>
  <si>
    <t>YLR180W</t>
  </si>
  <si>
    <t>YGL062W</t>
  </si>
  <si>
    <t>YMR309C</t>
  </si>
  <si>
    <t>YGR264C</t>
  </si>
  <si>
    <t>YBR218C</t>
  </si>
  <si>
    <t>YGL234W</t>
  </si>
  <si>
    <t>YLL050C</t>
  </si>
  <si>
    <t>YDL195W</t>
  </si>
  <si>
    <t>YDL145C</t>
  </si>
  <si>
    <t>YDR023W</t>
  </si>
  <si>
    <t>YEL046C</t>
  </si>
  <si>
    <t>YIR034C</t>
  </si>
  <si>
    <t>YGL137W</t>
  </si>
  <si>
    <t>YNR050C</t>
  </si>
  <si>
    <t>YOR361C</t>
  </si>
  <si>
    <t>YDR037W</t>
  </si>
  <si>
    <t>YLR150W</t>
  </si>
  <si>
    <t>YCL018W</t>
  </si>
  <si>
    <t>YHR020W</t>
  </si>
  <si>
    <t>YMR217W</t>
  </si>
  <si>
    <t>YHR019C</t>
  </si>
  <si>
    <t>YNL064C</t>
  </si>
  <si>
    <t>YDR172W</t>
  </si>
  <si>
    <t>YMR105C</t>
  </si>
  <si>
    <t>YNL287W</t>
  </si>
  <si>
    <t>YDR238C</t>
  </si>
  <si>
    <t>YBL047C</t>
  </si>
  <si>
    <t>YKL216W</t>
  </si>
  <si>
    <t>YLR120C</t>
  </si>
  <si>
    <t>YNL241C</t>
  </si>
  <si>
    <t>YBR025C</t>
  </si>
  <si>
    <t>YLR027C</t>
  </si>
  <si>
    <t>YML100W</t>
  </si>
  <si>
    <t>YCL040W</t>
  </si>
  <si>
    <t>YLR060W</t>
  </si>
  <si>
    <t>YKL211C</t>
  </si>
  <si>
    <t>YDR129C</t>
  </si>
  <si>
    <t>YBR126C</t>
  </si>
  <si>
    <t>YDR345C</t>
  </si>
  <si>
    <t>YGL202W</t>
  </si>
  <si>
    <t>YBR143C</t>
  </si>
  <si>
    <t>YNL220W</t>
  </si>
  <si>
    <t>YEL071W</t>
  </si>
  <si>
    <t>YLR432W</t>
  </si>
  <si>
    <t>YFR030W</t>
  </si>
  <si>
    <t>YGL105W</t>
  </si>
  <si>
    <t>YBR208C</t>
  </si>
  <si>
    <t>YDR170C</t>
  </si>
  <si>
    <t>YKL035W</t>
  </si>
  <si>
    <t>YFL022C</t>
  </si>
  <si>
    <t>YJL008C</t>
  </si>
  <si>
    <t>YKL104C</t>
  </si>
  <si>
    <t>YHR018C</t>
  </si>
  <si>
    <t>YPR041W</t>
  </si>
  <si>
    <t>YMR246W</t>
  </si>
  <si>
    <t>YHR193C</t>
  </si>
  <si>
    <t>YCL037C</t>
  </si>
  <si>
    <t>YJL020C</t>
  </si>
  <si>
    <t>YOL098C</t>
  </si>
  <si>
    <t>YER052C</t>
  </si>
  <si>
    <t>YNL278W</t>
  </si>
  <si>
    <t>YDR212W</t>
  </si>
  <si>
    <t>YJL088W</t>
  </si>
  <si>
    <t>YER025W</t>
  </si>
  <si>
    <t>YOR184W</t>
  </si>
  <si>
    <t>YNL247W</t>
  </si>
  <si>
    <t>YFR009W</t>
  </si>
  <si>
    <t>YDL143W</t>
  </si>
  <si>
    <t>YMR261C</t>
  </si>
  <si>
    <t>YCR088W</t>
  </si>
  <si>
    <t>YBR248C</t>
  </si>
  <si>
    <t>YML070W</t>
  </si>
  <si>
    <t>YPR163C</t>
  </si>
  <si>
    <t>YLL039C</t>
  </si>
  <si>
    <t>YMR101C</t>
  </si>
  <si>
    <t>YJL014W</t>
  </si>
  <si>
    <t>YIL142W</t>
  </si>
  <si>
    <t>YER055C</t>
  </si>
  <si>
    <t>YNL142W</t>
  </si>
  <si>
    <t>YLR028C</t>
  </si>
  <si>
    <t>YPR160W</t>
  </si>
  <si>
    <t>YLR216C</t>
  </si>
  <si>
    <t>YDL223C</t>
  </si>
  <si>
    <t>YJR064W</t>
  </si>
  <si>
    <t>YPL037C</t>
  </si>
  <si>
    <t>YNL138W</t>
  </si>
  <si>
    <t>YPL145C</t>
  </si>
  <si>
    <t>YDR388W</t>
  </si>
  <si>
    <t>YGR054W</t>
  </si>
  <si>
    <t>YDL058W</t>
  </si>
  <si>
    <t>YPL058C</t>
  </si>
  <si>
    <t>YER090W</t>
  </si>
  <si>
    <t>YNL243W</t>
  </si>
  <si>
    <t>YFL045C</t>
  </si>
  <si>
    <t>YOR117W</t>
  </si>
  <si>
    <t>YHR158C</t>
  </si>
  <si>
    <t>YMR173W</t>
  </si>
  <si>
    <t>YNR043W</t>
  </si>
  <si>
    <t>YLR410W</t>
  </si>
  <si>
    <t>YJR007W</t>
  </si>
  <si>
    <t>YER081W</t>
  </si>
  <si>
    <t>YOR128C</t>
  </si>
  <si>
    <t>YIL041W</t>
  </si>
  <si>
    <t>YNL079C</t>
  </si>
  <si>
    <t>YDR188W</t>
  </si>
  <si>
    <t>YLL021W</t>
  </si>
  <si>
    <t>YMR079W</t>
  </si>
  <si>
    <t>YGL148W</t>
  </si>
  <si>
    <t>YMR096W</t>
  </si>
  <si>
    <t>YJL111W</t>
  </si>
  <si>
    <t>YER136W</t>
  </si>
  <si>
    <t>YPR189W</t>
  </si>
  <si>
    <t>YOR007C</t>
  </si>
  <si>
    <t>YGR130C</t>
  </si>
  <si>
    <t>YDL160C</t>
  </si>
  <si>
    <t>YMR109W</t>
  </si>
  <si>
    <t>YIL137C</t>
  </si>
  <si>
    <t>YPL009C</t>
  </si>
  <si>
    <t>YKL145W</t>
  </si>
  <si>
    <t>YDL192W</t>
  </si>
  <si>
    <t>YGL049C</t>
  </si>
  <si>
    <t>YMR300C</t>
  </si>
  <si>
    <t>YGL167C</t>
  </si>
  <si>
    <t>YGR196C</t>
  </si>
  <si>
    <t>YML056C</t>
  </si>
  <si>
    <t>YBR169C</t>
  </si>
  <si>
    <t>YDL097C</t>
  </si>
  <si>
    <t>YEL021W</t>
  </si>
  <si>
    <t>YMR080C</t>
  </si>
  <si>
    <t>YHR068W</t>
  </si>
  <si>
    <t>YJR065C</t>
  </si>
  <si>
    <t>YGR087C</t>
  </si>
  <si>
    <t>YLR429W</t>
  </si>
  <si>
    <t>YBR149W</t>
  </si>
  <si>
    <t>YDR168W</t>
  </si>
  <si>
    <t>YDR211W</t>
  </si>
  <si>
    <t>YPL032C</t>
  </si>
  <si>
    <t>YOL097C</t>
  </si>
  <si>
    <t>YMR146C</t>
  </si>
  <si>
    <t>YJL153C</t>
  </si>
  <si>
    <t>YFR051C</t>
  </si>
  <si>
    <t>YKR048C</t>
  </si>
  <si>
    <t>YGR184C</t>
  </si>
  <si>
    <t>YBR080C</t>
  </si>
  <si>
    <t>YFR016C</t>
  </si>
  <si>
    <t>YOR239W</t>
  </si>
  <si>
    <t>YNR035C</t>
  </si>
  <si>
    <t>YEL022W</t>
  </si>
  <si>
    <t>YLR398C</t>
  </si>
  <si>
    <t>YHR023W</t>
  </si>
  <si>
    <t>YCR030C</t>
  </si>
  <si>
    <t>YJL207C</t>
  </si>
  <si>
    <t>YDL247W</t>
  </si>
  <si>
    <t>YGR032W</t>
  </si>
  <si>
    <t>YLR244C</t>
  </si>
  <si>
    <t>YDR214W</t>
  </si>
  <si>
    <t>YER151C</t>
  </si>
  <si>
    <t>YOR124C</t>
  </si>
  <si>
    <t>YDL078C</t>
  </si>
  <si>
    <t>YMR318C</t>
  </si>
  <si>
    <t>YGR083C</t>
  </si>
  <si>
    <t>YMR196W</t>
  </si>
  <si>
    <t>YNL160W</t>
  </si>
  <si>
    <t>YER023W</t>
  </si>
  <si>
    <t>YIL074C</t>
  </si>
  <si>
    <t>YMR259C</t>
  </si>
  <si>
    <t>YKL215C</t>
  </si>
  <si>
    <t>YPL237W</t>
  </si>
  <si>
    <t>YHR025W</t>
  </si>
  <si>
    <t>YKL129C</t>
  </si>
  <si>
    <t>YBR109C</t>
  </si>
  <si>
    <t>YDR071C</t>
  </si>
  <si>
    <t>YBL075C</t>
  </si>
  <si>
    <t>YKR054C</t>
  </si>
  <si>
    <t>YPL084W</t>
  </si>
  <si>
    <t>YDL112W</t>
  </si>
  <si>
    <t>YOR109W</t>
  </si>
  <si>
    <t>YFR010W</t>
  </si>
  <si>
    <t>YOR303W</t>
  </si>
  <si>
    <t>YBR059C</t>
  </si>
  <si>
    <t>YLR330W</t>
  </si>
  <si>
    <t>YDR406W</t>
  </si>
  <si>
    <t>YER021W</t>
  </si>
  <si>
    <t>YDR028C</t>
  </si>
  <si>
    <t>YNL271C</t>
  </si>
  <si>
    <t>YGL106W</t>
  </si>
  <si>
    <t>YOL076W</t>
  </si>
  <si>
    <t>YOR216C</t>
  </si>
  <si>
    <t>YPR010C-A</t>
  </si>
  <si>
    <t>YPL253C</t>
  </si>
  <si>
    <t>YFR052W</t>
  </si>
  <si>
    <t>YNL297C</t>
  </si>
  <si>
    <t>YAL060W</t>
  </si>
  <si>
    <t>YNL163C</t>
  </si>
  <si>
    <t>YLR257W</t>
  </si>
  <si>
    <t>YHR216W</t>
  </si>
  <si>
    <t>YGL099W</t>
  </si>
  <si>
    <t>YBR017C</t>
  </si>
  <si>
    <t>YLR309C</t>
  </si>
  <si>
    <t>YMR303C</t>
  </si>
  <si>
    <t>YHR108W</t>
  </si>
  <si>
    <t>YGR289C</t>
  </si>
  <si>
    <t>YDR380W</t>
  </si>
  <si>
    <t>YBR015C</t>
  </si>
  <si>
    <t>YHR094C</t>
  </si>
  <si>
    <t>YDR001C</t>
  </si>
  <si>
    <t>YKL127W</t>
  </si>
  <si>
    <t>YLR267W</t>
  </si>
  <si>
    <t>YPL195W</t>
  </si>
  <si>
    <t>YHR200W</t>
  </si>
  <si>
    <t>YKR080W</t>
  </si>
  <si>
    <t>YNR047W</t>
  </si>
  <si>
    <t>YBL034C</t>
  </si>
  <si>
    <t>YHL011C</t>
  </si>
  <si>
    <t>YIL116W</t>
  </si>
  <si>
    <t>YKL001C</t>
  </si>
  <si>
    <t>YGR281W</t>
  </si>
  <si>
    <t>YNL117W</t>
  </si>
  <si>
    <t>YGR019W</t>
  </si>
  <si>
    <t>YDR321W</t>
  </si>
  <si>
    <t>YOR260W</t>
  </si>
  <si>
    <t>YHR128W</t>
  </si>
  <si>
    <t>YOL061W</t>
  </si>
  <si>
    <t>YPL210C</t>
  </si>
  <si>
    <t>YMR170C</t>
  </si>
  <si>
    <t>YNL307C</t>
  </si>
  <si>
    <t>YKL181W</t>
  </si>
  <si>
    <t>YLR192C</t>
  </si>
  <si>
    <t>YOL064C</t>
  </si>
  <si>
    <t>YER065C</t>
  </si>
  <si>
    <t>YNL049C</t>
  </si>
  <si>
    <t>YJL042W</t>
  </si>
  <si>
    <t>YMR084W</t>
  </si>
  <si>
    <t>YPR148C</t>
  </si>
  <si>
    <t>YCL014W</t>
  </si>
  <si>
    <t>YMR086W</t>
  </si>
  <si>
    <t>YNL231C</t>
  </si>
  <si>
    <t>YHR170W</t>
  </si>
  <si>
    <t>YMR169C</t>
  </si>
  <si>
    <t>YML117W</t>
  </si>
  <si>
    <t>YER122C</t>
  </si>
  <si>
    <t>YNL212W</t>
  </si>
  <si>
    <t>YAL017W</t>
  </si>
  <si>
    <t>YOR261C</t>
  </si>
  <si>
    <t>YMR250W</t>
  </si>
  <si>
    <t>YKL126W</t>
  </si>
  <si>
    <t>YML035C</t>
  </si>
  <si>
    <t>YJL186W</t>
  </si>
  <si>
    <t>YDR507C</t>
  </si>
  <si>
    <t>YCL028W</t>
  </si>
  <si>
    <t>YIL159W</t>
  </si>
  <si>
    <t>YCR073W-A</t>
  </si>
  <si>
    <t>YDL132W</t>
  </si>
  <si>
    <t>YDR533C</t>
  </si>
  <si>
    <t>YGR088W</t>
  </si>
  <si>
    <t>YJL123C</t>
  </si>
  <si>
    <t>YJR033C</t>
  </si>
  <si>
    <t>YIL165C</t>
  </si>
  <si>
    <t>YPL115C</t>
  </si>
  <si>
    <t>YIL076W</t>
  </si>
  <si>
    <t>YNL014W</t>
  </si>
  <si>
    <t>YKL142W</t>
  </si>
  <si>
    <t>YIL128W</t>
  </si>
  <si>
    <t>YGR229C</t>
  </si>
  <si>
    <t>YNR051C</t>
  </si>
  <si>
    <t>YML057W</t>
  </si>
  <si>
    <t>YIL038C</t>
  </si>
  <si>
    <t>YDR516C</t>
  </si>
  <si>
    <t>YDR210W</t>
  </si>
  <si>
    <t>YKR028W</t>
  </si>
  <si>
    <t>YJR125C</t>
  </si>
  <si>
    <t>YER008C</t>
  </si>
  <si>
    <t>YBR214W</t>
  </si>
  <si>
    <t>YOR173W</t>
  </si>
  <si>
    <t>YLL029W</t>
  </si>
  <si>
    <t>YGR167W</t>
  </si>
  <si>
    <t>YMR237W</t>
  </si>
  <si>
    <t>YNL272C</t>
  </si>
  <si>
    <t>YDR177W</t>
  </si>
  <si>
    <t>YPL183C</t>
  </si>
  <si>
    <t>YLR195C</t>
  </si>
  <si>
    <t>YPL263C</t>
  </si>
  <si>
    <t>YJR047C</t>
  </si>
  <si>
    <t>YFR040W</t>
  </si>
  <si>
    <t>YDL226C</t>
  </si>
  <si>
    <t>YOR042W</t>
  </si>
  <si>
    <t>YKL179C</t>
  </si>
  <si>
    <t>YPR029C</t>
  </si>
  <si>
    <t>YMR260C</t>
  </si>
  <si>
    <t>YGR271W</t>
  </si>
  <si>
    <t>YOR217W</t>
  </si>
  <si>
    <t>YEL042W</t>
  </si>
  <si>
    <t>YBR101C</t>
  </si>
  <si>
    <t>YBR222C</t>
  </si>
  <si>
    <t>YKL204W</t>
  </si>
  <si>
    <t>YDL225W</t>
  </si>
  <si>
    <t>YPR072W</t>
  </si>
  <si>
    <t>YDR429C</t>
  </si>
  <si>
    <t>YER176W</t>
  </si>
  <si>
    <t>YDR300C</t>
  </si>
  <si>
    <t>YIR003W</t>
  </si>
  <si>
    <t>YGL014W</t>
  </si>
  <si>
    <t>YHR029C</t>
  </si>
  <si>
    <t>YLR172C</t>
  </si>
  <si>
    <t>YDR017C</t>
  </si>
  <si>
    <t>YOL049W</t>
  </si>
  <si>
    <t>YBR234C</t>
  </si>
  <si>
    <t>YDL137W</t>
  </si>
  <si>
    <t>YLR096W</t>
  </si>
  <si>
    <t>YKR046C</t>
  </si>
  <si>
    <t>YAL002W</t>
  </si>
  <si>
    <t>YDR038C</t>
  </si>
  <si>
    <t>YHR063C</t>
  </si>
  <si>
    <t>YNL154C</t>
  </si>
  <si>
    <t>YPR055W</t>
  </si>
  <si>
    <t>YDR171W</t>
  </si>
  <si>
    <t>YPL225W</t>
  </si>
  <si>
    <t>YML017W</t>
  </si>
  <si>
    <t>YGR261C</t>
  </si>
  <si>
    <t>YGR014W</t>
  </si>
  <si>
    <t>YNL197C</t>
  </si>
  <si>
    <t>YBL101C</t>
  </si>
  <si>
    <t>YIR012W</t>
  </si>
  <si>
    <t>YKL007W</t>
  </si>
  <si>
    <t>YKL050C</t>
  </si>
  <si>
    <t>YLR248W</t>
  </si>
  <si>
    <t>YNL255C</t>
  </si>
  <si>
    <t>YNL277W</t>
  </si>
  <si>
    <t>YPL110C</t>
  </si>
  <si>
    <t>YGR173W</t>
  </si>
  <si>
    <t>YAL036C</t>
  </si>
  <si>
    <t>YCR002C</t>
  </si>
  <si>
    <t>YDR122W</t>
  </si>
  <si>
    <t>YDR264C</t>
  </si>
  <si>
    <t>YBL051C</t>
  </si>
  <si>
    <t>YCR009C</t>
  </si>
  <si>
    <t>YBL085W</t>
  </si>
  <si>
    <t>YBR058C</t>
  </si>
  <si>
    <t>YHR114W</t>
  </si>
  <si>
    <t>YEL011W</t>
  </si>
  <si>
    <t>YCR024C-A</t>
  </si>
  <si>
    <t>YDR283C</t>
  </si>
  <si>
    <t>YDR394W</t>
  </si>
  <si>
    <t>YOR069W</t>
  </si>
  <si>
    <t>YPR032W</t>
  </si>
  <si>
    <t>YDL237W</t>
  </si>
  <si>
    <t>YPL249C</t>
  </si>
  <si>
    <t>YLR133W</t>
  </si>
  <si>
    <t>YNL192W</t>
  </si>
  <si>
    <t>YMR154C</t>
  </si>
  <si>
    <t>YDR420W</t>
  </si>
  <si>
    <t>YPL023C</t>
  </si>
  <si>
    <t>YDR044W</t>
  </si>
  <si>
    <t>YGL094C</t>
  </si>
  <si>
    <t>YER001W</t>
  </si>
  <si>
    <t>YPR121W</t>
  </si>
  <si>
    <t>YHR072W</t>
  </si>
  <si>
    <t>YGR100W</t>
  </si>
  <si>
    <t>YBR016W</t>
  </si>
  <si>
    <t>YER114C</t>
  </si>
  <si>
    <t>YLR206W</t>
  </si>
  <si>
    <t>YDR164C</t>
  </si>
  <si>
    <t>YIL048W</t>
  </si>
  <si>
    <t>YJL101C</t>
  </si>
  <si>
    <t>YLR187W</t>
  </si>
  <si>
    <t>YLR397C</t>
  </si>
  <si>
    <t>YIL108W</t>
  </si>
  <si>
    <t>YDR117C</t>
  </si>
  <si>
    <t>YGR256W</t>
  </si>
  <si>
    <t>YAR071W</t>
  </si>
  <si>
    <t>YFR006W</t>
  </si>
  <si>
    <t>YJR031C</t>
  </si>
  <si>
    <t>YOL016C</t>
  </si>
  <si>
    <t>YGR250C</t>
  </si>
  <si>
    <t>YLR166C</t>
  </si>
  <si>
    <t>YNL001W</t>
  </si>
  <si>
    <t>YBR094W</t>
  </si>
  <si>
    <t>YOL157C</t>
  </si>
  <si>
    <t>YER068W</t>
  </si>
  <si>
    <t>YOR122C</t>
  </si>
  <si>
    <t>YJL068C</t>
  </si>
  <si>
    <t>YKL101W</t>
  </si>
  <si>
    <t>YIL009W</t>
  </si>
  <si>
    <t>YFL023W</t>
  </si>
  <si>
    <t>YDR251W</t>
  </si>
  <si>
    <t>YMR124W</t>
  </si>
  <si>
    <t>YLR114C</t>
  </si>
  <si>
    <t>YKL033W-A</t>
  </si>
  <si>
    <t>YDR407C</t>
  </si>
  <si>
    <t>YBL068W</t>
  </si>
  <si>
    <t>YOL055C</t>
  </si>
  <si>
    <t>YOR267C</t>
  </si>
  <si>
    <t>YIL034C</t>
  </si>
  <si>
    <t>YOL022C</t>
  </si>
  <si>
    <t>YIL169C</t>
  </si>
  <si>
    <t>YKL135C</t>
  </si>
  <si>
    <t>YER145C</t>
  </si>
  <si>
    <t>YOL087C</t>
  </si>
  <si>
    <t>YML131W</t>
  </si>
  <si>
    <t>YBR082C</t>
  </si>
  <si>
    <t>YJL128C</t>
  </si>
  <si>
    <t>YLL067C</t>
  </si>
  <si>
    <t>YHR009C</t>
  </si>
  <si>
    <t>YDR166C</t>
  </si>
  <si>
    <t>YLR337C</t>
  </si>
  <si>
    <t>YKR084C</t>
  </si>
  <si>
    <t>YDR124W</t>
  </si>
  <si>
    <t>YDR358W</t>
  </si>
  <si>
    <t>YER132C</t>
  </si>
  <si>
    <t>YOR021C</t>
  </si>
  <si>
    <t>YOR276W</t>
  </si>
  <si>
    <t>YNL244C</t>
  </si>
  <si>
    <t>YNL091W</t>
  </si>
  <si>
    <t>YLR212C</t>
  </si>
  <si>
    <t>YAL049C</t>
  </si>
  <si>
    <t>YGR217W</t>
  </si>
  <si>
    <t>YDL035C</t>
  </si>
  <si>
    <t>YNL183C</t>
  </si>
  <si>
    <t>YFL026W</t>
  </si>
  <si>
    <t>YLR433C</t>
  </si>
  <si>
    <t>YGR292W</t>
  </si>
  <si>
    <t>YOR164C</t>
  </si>
  <si>
    <t>YPL112C</t>
  </si>
  <si>
    <t>YHR077C</t>
  </si>
  <si>
    <t>YPL216W</t>
  </si>
  <si>
    <t>YMR216C</t>
  </si>
  <si>
    <t>YDR272W</t>
  </si>
  <si>
    <t>YLR452C</t>
  </si>
  <si>
    <t>YDL079C</t>
  </si>
  <si>
    <t>YGL233W</t>
  </si>
  <si>
    <t>YPL030W</t>
  </si>
  <si>
    <t>YMR275C</t>
  </si>
  <si>
    <t>YHR005C</t>
  </si>
  <si>
    <t>YPR042C</t>
  </si>
  <si>
    <t>YEL077C</t>
  </si>
  <si>
    <t>YNR006W</t>
  </si>
  <si>
    <t>YKL021C</t>
  </si>
  <si>
    <t>YJL121C</t>
  </si>
  <si>
    <t>YBL037W</t>
  </si>
  <si>
    <t>YBR053C</t>
  </si>
  <si>
    <t>YIL118W</t>
  </si>
  <si>
    <t>YHL039W</t>
  </si>
  <si>
    <t>YPR089W</t>
  </si>
  <si>
    <t>YLR017W</t>
  </si>
  <si>
    <t>YGR241C</t>
  </si>
  <si>
    <t>YLR174W</t>
  </si>
  <si>
    <t>YDR266C</t>
  </si>
  <si>
    <t>YDR153C</t>
  </si>
  <si>
    <t>YGL039W</t>
  </si>
  <si>
    <t>YLL066C</t>
  </si>
  <si>
    <t>YBR260C</t>
  </si>
  <si>
    <t>YFL047W</t>
  </si>
  <si>
    <t>YLR219W</t>
  </si>
  <si>
    <t>YGR009C</t>
  </si>
  <si>
    <t>YER143W</t>
  </si>
  <si>
    <t>YDL135C</t>
  </si>
  <si>
    <t>YGR194C</t>
  </si>
  <si>
    <t>YKL140W</t>
  </si>
  <si>
    <t>YPL010W</t>
  </si>
  <si>
    <t>YIR036C</t>
  </si>
  <si>
    <t>YNL166C</t>
  </si>
  <si>
    <t>YJL217W</t>
  </si>
  <si>
    <t>YGR210C</t>
  </si>
  <si>
    <t>YNL084C</t>
  </si>
  <si>
    <t>YML071C</t>
  </si>
  <si>
    <t>YGR080W</t>
  </si>
  <si>
    <t>YDR348C</t>
  </si>
  <si>
    <t>YHL029C</t>
  </si>
  <si>
    <t>YER157W</t>
  </si>
  <si>
    <t>YER175C</t>
  </si>
  <si>
    <t>YKL092C</t>
  </si>
  <si>
    <t>YIL015W</t>
  </si>
  <si>
    <t>YMR285C</t>
  </si>
  <si>
    <t>YIL138C</t>
  </si>
  <si>
    <t>YKR056W</t>
  </si>
  <si>
    <t>YBL036C</t>
  </si>
  <si>
    <t>YLR025W</t>
  </si>
  <si>
    <t>YKL218C</t>
  </si>
  <si>
    <t>YJR025C</t>
  </si>
  <si>
    <t>YLR214W</t>
  </si>
  <si>
    <t>YKL191W</t>
  </si>
  <si>
    <t>YDR152W</t>
  </si>
  <si>
    <t>YNR033W</t>
  </si>
  <si>
    <t>YKR089C</t>
  </si>
  <si>
    <t>YJL165C</t>
  </si>
  <si>
    <t>YER007C-A</t>
  </si>
  <si>
    <t>YDR206W</t>
  </si>
  <si>
    <t>YER024W</t>
  </si>
  <si>
    <t>YIR031C</t>
  </si>
  <si>
    <t>YPR115W</t>
  </si>
  <si>
    <t>YDL224C</t>
  </si>
  <si>
    <t>YBR155W</t>
  </si>
  <si>
    <t>YOR091W</t>
  </si>
  <si>
    <t>YJR014W</t>
  </si>
  <si>
    <t>YBR087W</t>
  </si>
  <si>
    <t>YLR436C</t>
  </si>
  <si>
    <t>YEL036C</t>
  </si>
  <si>
    <t>YNL233W</t>
  </si>
  <si>
    <t>YDR453C</t>
  </si>
  <si>
    <t>YJR134C</t>
  </si>
  <si>
    <t>YML115C</t>
  </si>
  <si>
    <t>YDR379W</t>
  </si>
  <si>
    <t>YDL167C</t>
  </si>
  <si>
    <t>YJL029C</t>
  </si>
  <si>
    <t>YBR043C</t>
  </si>
  <si>
    <t>YLR209C</t>
  </si>
  <si>
    <t>YGL038C</t>
  </si>
  <si>
    <t>YPR081C</t>
  </si>
  <si>
    <t>YDR539W</t>
  </si>
  <si>
    <t>YOR018W</t>
  </si>
  <si>
    <t>YDL161W</t>
  </si>
  <si>
    <t>YKL197C</t>
  </si>
  <si>
    <t>YNL041C</t>
  </si>
  <si>
    <t>YBR052C</t>
  </si>
  <si>
    <t>YJL201W</t>
  </si>
  <si>
    <t>YOR043W</t>
  </si>
  <si>
    <t>YGR001C</t>
  </si>
  <si>
    <t>YGL095C</t>
  </si>
  <si>
    <t>YJL204C</t>
  </si>
  <si>
    <t>YDL099W</t>
  </si>
  <si>
    <t>YNR031C</t>
  </si>
  <si>
    <t>YPR105C</t>
  </si>
  <si>
    <t>YPR129W</t>
  </si>
  <si>
    <t>YLR287C</t>
  </si>
  <si>
    <t>YBR256C</t>
  </si>
  <si>
    <t>YKR026C</t>
  </si>
  <si>
    <t>YML006C</t>
  </si>
  <si>
    <t>YLR319C</t>
  </si>
  <si>
    <t>YML111W</t>
  </si>
  <si>
    <t>YHR013C</t>
  </si>
  <si>
    <t>YMR090W</t>
  </si>
  <si>
    <t>YKL105C</t>
  </si>
  <si>
    <t>YDL025C</t>
  </si>
  <si>
    <t>YJL084C</t>
  </si>
  <si>
    <t>YGL178W</t>
  </si>
  <si>
    <t>YOR181W</t>
  </si>
  <si>
    <t>YBR166C</t>
  </si>
  <si>
    <t>YMR130W</t>
  </si>
  <si>
    <t>YOR320C</t>
  </si>
  <si>
    <t>YGL205W</t>
  </si>
  <si>
    <t>YDL234C</t>
  </si>
  <si>
    <t>YBR212W</t>
  </si>
  <si>
    <t>YJR075W</t>
  </si>
  <si>
    <t>YOR371C</t>
  </si>
  <si>
    <t>YOR299W</t>
  </si>
  <si>
    <t>YBR267W</t>
  </si>
  <si>
    <t>YNR034W-A</t>
  </si>
  <si>
    <t>YMR313C</t>
  </si>
  <si>
    <t>YBL061C</t>
  </si>
  <si>
    <t>YKL025C</t>
  </si>
  <si>
    <t>YIL013C</t>
  </si>
  <si>
    <t>YHL017W</t>
  </si>
  <si>
    <t>YBR130C</t>
  </si>
  <si>
    <t>YHR102W</t>
  </si>
  <si>
    <t>YKL088W</t>
  </si>
  <si>
    <t>YBR006W</t>
  </si>
  <si>
    <t>YMR218C</t>
  </si>
  <si>
    <t>YOL078W</t>
  </si>
  <si>
    <t>YBR295W</t>
  </si>
  <si>
    <t>YLR189C</t>
  </si>
  <si>
    <t>YKR090W</t>
  </si>
  <si>
    <t>YDR484W</t>
  </si>
  <si>
    <t>YDR333C</t>
  </si>
  <si>
    <t>YNL288W</t>
  </si>
  <si>
    <t>YGR092W</t>
  </si>
  <si>
    <t>YBR102C</t>
  </si>
  <si>
    <t>YOR220W</t>
  </si>
  <si>
    <t>YLR421C</t>
  </si>
  <si>
    <t>YKL039W</t>
  </si>
  <si>
    <t>YIL068C</t>
  </si>
  <si>
    <t>YPL266W</t>
  </si>
  <si>
    <t>YHR161C</t>
  </si>
  <si>
    <t>YLR215C</t>
  </si>
  <si>
    <t>YOR035C</t>
  </si>
  <si>
    <t>YHR103W</t>
  </si>
  <si>
    <t>YAL024C</t>
  </si>
  <si>
    <t>YGL110C</t>
  </si>
  <si>
    <t>YNL242W</t>
  </si>
  <si>
    <t>YJR099W</t>
  </si>
  <si>
    <t>YOR155C</t>
  </si>
  <si>
    <t>YLR387C</t>
  </si>
  <si>
    <t>YLL012W</t>
  </si>
  <si>
    <t>YKL079W</t>
  </si>
  <si>
    <t>YFL034W</t>
  </si>
  <si>
    <t>YNL126W</t>
  </si>
  <si>
    <t>YIL037C</t>
  </si>
  <si>
    <t>YMR295C</t>
  </si>
  <si>
    <t>YLR181C</t>
  </si>
  <si>
    <t>YGL248W</t>
  </si>
  <si>
    <t>YOR093C</t>
  </si>
  <si>
    <t>YDR068W</t>
  </si>
  <si>
    <t>YLR199C</t>
  </si>
  <si>
    <t>YML097C</t>
  </si>
  <si>
    <t>YKL151C</t>
  </si>
  <si>
    <t>YJL198W</t>
  </si>
  <si>
    <t>YHL013C</t>
  </si>
  <si>
    <t>YOR281C</t>
  </si>
  <si>
    <t>YFR014C</t>
  </si>
  <si>
    <t>YFL028C</t>
  </si>
  <si>
    <t>YIR035C</t>
  </si>
  <si>
    <t>YML105C</t>
  </si>
  <si>
    <t>YOL070C</t>
  </si>
  <si>
    <t>YLR143W</t>
  </si>
  <si>
    <t>YNL074C</t>
  </si>
  <si>
    <t>YBR105C</t>
  </si>
  <si>
    <t>YNL329C</t>
  </si>
  <si>
    <t>YDR389W</t>
  </si>
  <si>
    <t>YGL083W</t>
  </si>
  <si>
    <t>YOR132W</t>
  </si>
  <si>
    <t>YNR058W</t>
  </si>
  <si>
    <t>YDR517W</t>
  </si>
  <si>
    <t>YNL229C</t>
  </si>
  <si>
    <t>YMR321C</t>
  </si>
  <si>
    <t>YOR212W</t>
  </si>
  <si>
    <t>YLR225C</t>
  </si>
  <si>
    <t>YNL106C</t>
  </si>
  <si>
    <t>YHR111W</t>
  </si>
  <si>
    <t>YJL085W</t>
  </si>
  <si>
    <t>YLR427W</t>
  </si>
  <si>
    <t>YDR277C</t>
  </si>
  <si>
    <t>YIL095W</t>
  </si>
  <si>
    <t>YPL070W</t>
  </si>
  <si>
    <t>YBR108W</t>
  </si>
  <si>
    <t>YPR049C</t>
  </si>
  <si>
    <t>YGR008C</t>
  </si>
  <si>
    <t>YDR475C</t>
  </si>
  <si>
    <t>YCL034W</t>
  </si>
  <si>
    <t>YPR122W</t>
  </si>
  <si>
    <t>YBR028C</t>
  </si>
  <si>
    <t>YPR117W</t>
  </si>
  <si>
    <t>YGL242C</t>
  </si>
  <si>
    <t>YIL085C</t>
  </si>
  <si>
    <t>YKR088C</t>
  </si>
  <si>
    <t>YHR092C</t>
  </si>
  <si>
    <t>YHR016C</t>
  </si>
  <si>
    <t>YDR515W</t>
  </si>
  <si>
    <t>YJR133W</t>
  </si>
  <si>
    <t>YBR225W</t>
  </si>
  <si>
    <t>YGR065C</t>
  </si>
  <si>
    <t>YHR172W</t>
  </si>
  <si>
    <t>YOR057W</t>
  </si>
  <si>
    <t>YJR032W</t>
  </si>
  <si>
    <t>YKR021W</t>
  </si>
  <si>
    <t>YPL259C</t>
  </si>
  <si>
    <t>YDL113C</t>
  </si>
  <si>
    <t>YIL121W</t>
  </si>
  <si>
    <t>YLR006C</t>
  </si>
  <si>
    <t>YOR353C</t>
  </si>
  <si>
    <t>YCR019W</t>
  </si>
  <si>
    <t>YJL095W</t>
  </si>
  <si>
    <t>YCL042W</t>
  </si>
  <si>
    <t>YBR216C</t>
  </si>
  <si>
    <t>YKR076W</t>
  </si>
  <si>
    <t>YGR134W</t>
  </si>
  <si>
    <t>YOR118W</t>
  </si>
  <si>
    <t>YNL191W</t>
  </si>
  <si>
    <t>YJL036W</t>
  </si>
  <si>
    <t>YMR163C</t>
  </si>
  <si>
    <t>YPL141C</t>
  </si>
  <si>
    <t>YJR005W</t>
  </si>
  <si>
    <t>YHL002W</t>
  </si>
  <si>
    <t>YCL024W</t>
  </si>
  <si>
    <t>YPL066W</t>
  </si>
  <si>
    <t>YOR202W</t>
  </si>
  <si>
    <t>YOL066C</t>
  </si>
  <si>
    <t>YGL153W</t>
  </si>
  <si>
    <t>YNL116W</t>
  </si>
  <si>
    <t>YOR081C</t>
  </si>
  <si>
    <t>YOR076C</t>
  </si>
  <si>
    <t>YJL155C</t>
  </si>
  <si>
    <t>YDL021W</t>
  </si>
  <si>
    <t>YBR061C</t>
  </si>
  <si>
    <t>YCR037C</t>
  </si>
  <si>
    <t>YBR259W</t>
  </si>
  <si>
    <t>YBR164C</t>
  </si>
  <si>
    <t>YOR396W</t>
  </si>
  <si>
    <t>YOL124C</t>
  </si>
  <si>
    <t>YJL212C</t>
  </si>
  <si>
    <t>YNL264C</t>
  </si>
  <si>
    <t>YDR527W</t>
  </si>
  <si>
    <t>YKR058W</t>
  </si>
  <si>
    <t>YLL032C</t>
  </si>
  <si>
    <t>YFR025C</t>
  </si>
  <si>
    <t>YGR237C</t>
  </si>
  <si>
    <t>YOR349W</t>
  </si>
  <si>
    <t>YDR059C</t>
  </si>
  <si>
    <t>YDL012C</t>
  </si>
  <si>
    <t>YLR285W</t>
  </si>
  <si>
    <t>YOR280C</t>
  </si>
  <si>
    <t>YLR144C</t>
  </si>
  <si>
    <t>YBL067C</t>
  </si>
  <si>
    <t>YBR288C</t>
  </si>
  <si>
    <t>YGL067W</t>
  </si>
  <si>
    <t>YBR131W</t>
  </si>
  <si>
    <t>YER113C</t>
  </si>
  <si>
    <t>YOR177C</t>
  </si>
  <si>
    <t>YER099C</t>
  </si>
  <si>
    <t>YOR054C</t>
  </si>
  <si>
    <t>YIL103W</t>
  </si>
  <si>
    <t>YOR253W</t>
  </si>
  <si>
    <t>YNR052C</t>
  </si>
  <si>
    <t>YFL050C</t>
  </si>
  <si>
    <t>YNL153C</t>
  </si>
  <si>
    <t>YPR171W</t>
  </si>
  <si>
    <t>YKR035W-A</t>
  </si>
  <si>
    <t>YBR133C</t>
  </si>
  <si>
    <t>YBL069W</t>
  </si>
  <si>
    <t>YMR222C</t>
  </si>
  <si>
    <t>YLR092W</t>
  </si>
  <si>
    <t>YMR102C</t>
  </si>
  <si>
    <t>YFR023W</t>
  </si>
  <si>
    <t>YDR490C</t>
  </si>
  <si>
    <t>YBL055C</t>
  </si>
  <si>
    <t>YIL147C</t>
  </si>
  <si>
    <t>YPR164W</t>
  </si>
  <si>
    <t>YOR373W</t>
  </si>
  <si>
    <t>YIL107C</t>
  </si>
  <si>
    <t>YOL130W</t>
  </si>
  <si>
    <t>YIR001C</t>
  </si>
  <si>
    <t>YNL331C</t>
  </si>
  <si>
    <t>YGL196W</t>
  </si>
  <si>
    <t>YDR108W</t>
  </si>
  <si>
    <t>YKL201C</t>
  </si>
  <si>
    <t>YJL016W</t>
  </si>
  <si>
    <t>YMR140W</t>
  </si>
  <si>
    <t>YLR200W</t>
  </si>
  <si>
    <t>YPL119C</t>
  </si>
  <si>
    <t>YPL170W</t>
  </si>
  <si>
    <t>YDR276C</t>
  </si>
  <si>
    <t>YIL135C</t>
  </si>
  <si>
    <t>YJR155W</t>
  </si>
  <si>
    <t>YHR149C</t>
  </si>
  <si>
    <t>YNL076W</t>
  </si>
  <si>
    <t>YMR113W</t>
  </si>
  <si>
    <t>YDR374W-A</t>
  </si>
  <si>
    <t>YER129W</t>
  </si>
  <si>
    <t>YOR127W</t>
  </si>
  <si>
    <t>YKL075C</t>
  </si>
  <si>
    <t>YDL173W</t>
  </si>
  <si>
    <t>YMR139W</t>
  </si>
  <si>
    <t>YNL119W</t>
  </si>
  <si>
    <t>YNL086W</t>
  </si>
  <si>
    <t>YJR024C</t>
  </si>
  <si>
    <t>YAR019C</t>
  </si>
  <si>
    <t>YGL121C</t>
  </si>
  <si>
    <t>YHR012W</t>
  </si>
  <si>
    <t>YGL050W</t>
  </si>
  <si>
    <t>YDR495C</t>
  </si>
  <si>
    <t>YKL184W</t>
  </si>
  <si>
    <t>YLR262C</t>
  </si>
  <si>
    <t>YNL040W</t>
  </si>
  <si>
    <t>YNL311C</t>
  </si>
  <si>
    <t>YPL277C</t>
  </si>
  <si>
    <t>YER047C</t>
  </si>
  <si>
    <t>YDR472W</t>
  </si>
  <si>
    <t>YGR144W</t>
  </si>
  <si>
    <t>YPR111W</t>
  </si>
  <si>
    <t>YMR323W</t>
  </si>
  <si>
    <t>YLR026C</t>
  </si>
  <si>
    <t>YJR084W</t>
  </si>
  <si>
    <t>YCR026C</t>
  </si>
  <si>
    <t>YKR097W</t>
  </si>
  <si>
    <t>YFL029C</t>
  </si>
  <si>
    <t>YDR186C</t>
  </si>
  <si>
    <t>YKL206C</t>
  </si>
  <si>
    <t>YLR243W</t>
  </si>
  <si>
    <t>YLR345W</t>
  </si>
  <si>
    <t>YER149C</t>
  </si>
  <si>
    <t>YPL140C</t>
  </si>
  <si>
    <t>YIL044C</t>
  </si>
  <si>
    <t>YGR117C</t>
  </si>
  <si>
    <t>YOR322C</t>
  </si>
  <si>
    <t>YOR233W</t>
  </si>
  <si>
    <t>YIL002C</t>
  </si>
  <si>
    <t>YDR371W</t>
  </si>
  <si>
    <t>YNL193W</t>
  </si>
  <si>
    <t>YOR126C</t>
  </si>
  <si>
    <t>YBR280C</t>
  </si>
  <si>
    <t>YPL088W</t>
  </si>
  <si>
    <t>YML068W</t>
  </si>
  <si>
    <t>YML036W</t>
  </si>
  <si>
    <t>YHL024W</t>
  </si>
  <si>
    <t>YCR107W</t>
  </si>
  <si>
    <t>YDR239C</t>
  </si>
  <si>
    <t>YOR265W</t>
  </si>
  <si>
    <t>YDR147W</t>
  </si>
  <si>
    <t>YPR185W</t>
  </si>
  <si>
    <t>YKL013C</t>
  </si>
  <si>
    <t>YPL199C</t>
  </si>
  <si>
    <t>YOR161C</t>
  </si>
  <si>
    <t>YOR262W</t>
  </si>
  <si>
    <t>YML038C</t>
  </si>
  <si>
    <t>YNL316C</t>
  </si>
  <si>
    <t>YMR273C</t>
  </si>
  <si>
    <t>YGR170W</t>
  </si>
  <si>
    <t>YLR362W</t>
  </si>
  <si>
    <t>YHR096C</t>
  </si>
  <si>
    <t>YBR057C</t>
  </si>
  <si>
    <t>YMR032W</t>
  </si>
  <si>
    <t>YEL053C</t>
  </si>
  <si>
    <t>YDL243C</t>
  </si>
  <si>
    <t>YOR219C</t>
  </si>
  <si>
    <t>YJR110W</t>
  </si>
  <si>
    <t>YNL020C</t>
  </si>
  <si>
    <t>YKL161C</t>
  </si>
  <si>
    <t>YOL056W</t>
  </si>
  <si>
    <t>YPL101W</t>
  </si>
  <si>
    <t>YKL051W</t>
  </si>
  <si>
    <t>YMR185W</t>
  </si>
  <si>
    <t>YKL116C</t>
  </si>
  <si>
    <t>YNL225C</t>
  </si>
  <si>
    <t>YLR020C</t>
  </si>
  <si>
    <t>YGL017W</t>
  </si>
  <si>
    <t>YPL214C</t>
  </si>
  <si>
    <t>YOR084W</t>
  </si>
  <si>
    <t>YGR078C</t>
  </si>
  <si>
    <t>YPR167C</t>
  </si>
  <si>
    <t>YGL036W</t>
  </si>
  <si>
    <t>YML020W</t>
  </si>
  <si>
    <t>YLL010C</t>
  </si>
  <si>
    <t>YGL169W</t>
  </si>
  <si>
    <t>YJR142W</t>
  </si>
  <si>
    <t>YLR149C</t>
  </si>
  <si>
    <t>YNL023C</t>
  </si>
  <si>
    <t>YLR237W</t>
  </si>
  <si>
    <t>YCR102C</t>
  </si>
  <si>
    <t>YDR137W</t>
  </si>
  <si>
    <t>YGL223C</t>
  </si>
  <si>
    <t>YBR007C</t>
  </si>
  <si>
    <t>YDR425W</t>
  </si>
  <si>
    <t>YPL150W</t>
  </si>
  <si>
    <t>YNL050C</t>
  </si>
  <si>
    <t>YML094W</t>
  </si>
  <si>
    <t>YER054C</t>
  </si>
  <si>
    <t>YMR253C</t>
  </si>
  <si>
    <t>YNL223W</t>
  </si>
  <si>
    <t>YPL147W</t>
  </si>
  <si>
    <t>YDL092W</t>
  </si>
  <si>
    <t>YBR276C</t>
  </si>
  <si>
    <t>YPL017C</t>
  </si>
  <si>
    <t>YDR244W</t>
  </si>
  <si>
    <t>YBR299W</t>
  </si>
  <si>
    <t>YKR009C</t>
  </si>
  <si>
    <t>YBR261C</t>
  </si>
  <si>
    <t>YBR137W</t>
  </si>
  <si>
    <t>YCL032W</t>
  </si>
  <si>
    <t>YIL151C</t>
  </si>
  <si>
    <t>YJL044C</t>
  </si>
  <si>
    <t>YMR095C</t>
  </si>
  <si>
    <t>YHL031C</t>
  </si>
  <si>
    <t>YJL225C</t>
  </si>
  <si>
    <t>YIL177C</t>
  </si>
  <si>
    <t>YFR007W</t>
  </si>
  <si>
    <t>YDL219W</t>
  </si>
  <si>
    <t>YPR128C</t>
  </si>
  <si>
    <t>YNR029C</t>
  </si>
  <si>
    <t>YKR068C</t>
  </si>
  <si>
    <t>YER093C</t>
  </si>
  <si>
    <t>YNL265C</t>
  </si>
  <si>
    <t>YKR104W</t>
  </si>
  <si>
    <t>YKL041W</t>
  </si>
  <si>
    <t>YLR364W</t>
  </si>
  <si>
    <t>YOR296W</t>
  </si>
  <si>
    <t>YDR100W</t>
  </si>
  <si>
    <t>YLR417W</t>
  </si>
  <si>
    <t>YIL064W</t>
  </si>
  <si>
    <t>YER124C</t>
  </si>
  <si>
    <t>YOR389W</t>
  </si>
  <si>
    <t>YER059W</t>
  </si>
  <si>
    <t>YJR083C</t>
  </si>
  <si>
    <t>YML096W</t>
  </si>
  <si>
    <t>YDR249C</t>
  </si>
  <si>
    <t>YLR152C</t>
  </si>
  <si>
    <t>YLR177W</t>
  </si>
  <si>
    <t>YOL136C</t>
  </si>
  <si>
    <t>YOR143C</t>
  </si>
  <si>
    <t>YKL190W</t>
  </si>
  <si>
    <t>YKR074W</t>
  </si>
  <si>
    <t>YMR020W</t>
  </si>
  <si>
    <t>YHR109W</t>
  </si>
  <si>
    <t>YGR238C</t>
  </si>
  <si>
    <t>YDR383C</t>
  </si>
  <si>
    <t>YKL093W</t>
  </si>
  <si>
    <t>YMR071C</t>
  </si>
  <si>
    <t>YPL258C</t>
  </si>
  <si>
    <t>YER016W</t>
  </si>
  <si>
    <t>YNL011C</t>
  </si>
  <si>
    <t>YDR338C</t>
  </si>
  <si>
    <t>YDR412W</t>
  </si>
  <si>
    <t>YLR081W</t>
  </si>
  <si>
    <t>YIL156W</t>
  </si>
  <si>
    <t>YPL171C</t>
  </si>
  <si>
    <t>YLR146C</t>
  </si>
  <si>
    <t>YKL168C</t>
  </si>
  <si>
    <t>YDL138W</t>
  </si>
  <si>
    <t>YLR019W</t>
  </si>
  <si>
    <t>YKL042W</t>
  </si>
  <si>
    <t>YDR270W</t>
  </si>
  <si>
    <t>YDR428C</t>
  </si>
  <si>
    <t>YIL154C</t>
  </si>
  <si>
    <t>YPL067C</t>
  </si>
  <si>
    <t>YDR351W</t>
  </si>
  <si>
    <t>YOR367W</t>
  </si>
  <si>
    <t>YDR222W</t>
  </si>
  <si>
    <t>YBR062C</t>
  </si>
  <si>
    <t>YPL152W</t>
  </si>
  <si>
    <t>YBL102W</t>
  </si>
  <si>
    <t>YNL051W</t>
  </si>
  <si>
    <t>YOL062C</t>
  </si>
  <si>
    <t>YKR078W</t>
  </si>
  <si>
    <t>YEL029C</t>
  </si>
  <si>
    <t>YHR138C</t>
  </si>
  <si>
    <t>YLR412W</t>
  </si>
  <si>
    <t>YER098W</t>
  </si>
  <si>
    <t>YAL031C</t>
  </si>
  <si>
    <t>YER101C</t>
  </si>
  <si>
    <t>YGL045W</t>
  </si>
  <si>
    <t>YDL159W</t>
  </si>
  <si>
    <t>YJR153W</t>
  </si>
  <si>
    <t>YML005W</t>
  </si>
  <si>
    <t>YDR090C</t>
  </si>
  <si>
    <t>YGL142C</t>
  </si>
  <si>
    <t>YJL129C</t>
  </si>
  <si>
    <t>YIL002W-A</t>
  </si>
  <si>
    <t>YPR188C</t>
  </si>
  <si>
    <t>YNR007C</t>
  </si>
  <si>
    <t>YHR115C</t>
  </si>
  <si>
    <t>YMR209C</t>
  </si>
  <si>
    <t>YOR393W</t>
  </si>
  <si>
    <t>YGL224C</t>
  </si>
  <si>
    <t>YLR425W</t>
  </si>
  <si>
    <t>YNR060W</t>
  </si>
  <si>
    <t>YER185W</t>
  </si>
  <si>
    <t>YBL086C</t>
  </si>
  <si>
    <t>YKL002W</t>
  </si>
  <si>
    <t>YLR063W</t>
  </si>
  <si>
    <t>YKR100C</t>
  </si>
  <si>
    <t>YDR007W</t>
  </si>
  <si>
    <t>YBR038W</t>
  </si>
  <si>
    <t>YKL189W</t>
  </si>
  <si>
    <t>YER005W</t>
  </si>
  <si>
    <t>YKL019W</t>
  </si>
  <si>
    <t>YGR070W</t>
  </si>
  <si>
    <t>YPL272C</t>
  </si>
  <si>
    <t>YLL056C</t>
  </si>
  <si>
    <t>YOR115C</t>
  </si>
  <si>
    <t>YML002W</t>
  </si>
  <si>
    <t>YBR042C</t>
  </si>
  <si>
    <t>YGR166W</t>
  </si>
  <si>
    <t>YNR068C</t>
  </si>
  <si>
    <t>YCR015C</t>
  </si>
  <si>
    <t>YNL032W</t>
  </si>
  <si>
    <t>YBR246W</t>
  </si>
  <si>
    <t>YDR109C</t>
  </si>
  <si>
    <t>YDR435C</t>
  </si>
  <si>
    <t>YDR528W</t>
  </si>
  <si>
    <t>YGL021W</t>
  </si>
  <si>
    <t>YDR202C</t>
  </si>
  <si>
    <t>YDR198C</t>
  </si>
  <si>
    <t>YPL074W</t>
  </si>
  <si>
    <t>YBR019C</t>
  </si>
  <si>
    <t>YBR213W</t>
  </si>
  <si>
    <t>YDR466W</t>
  </si>
  <si>
    <t>YLR191W</t>
  </si>
  <si>
    <t>YNL047C</t>
  </si>
  <si>
    <t>YIR027C</t>
  </si>
  <si>
    <t>YGR068C</t>
  </si>
  <si>
    <t>YPL144W</t>
  </si>
  <si>
    <t>YEL003W</t>
  </si>
  <si>
    <t>YMR210W</t>
  </si>
  <si>
    <t>YBR271W</t>
  </si>
  <si>
    <t>YBL106C</t>
  </si>
  <si>
    <t>YJL216C</t>
  </si>
  <si>
    <t>YLR405W</t>
  </si>
  <si>
    <t>YGL159W</t>
  </si>
  <si>
    <t>YMR041C</t>
  </si>
  <si>
    <t>YDL045C</t>
  </si>
  <si>
    <t>YDL090C</t>
  </si>
  <si>
    <t>YGL192W</t>
  </si>
  <si>
    <t>YDL245C</t>
  </si>
  <si>
    <t>YGR201C</t>
  </si>
  <si>
    <t>YMR007W</t>
  </si>
  <si>
    <t>YKL188C</t>
  </si>
  <si>
    <t>YOL044W</t>
  </si>
  <si>
    <t>YOR339C</t>
  </si>
  <si>
    <t>YHR182W</t>
  </si>
  <si>
    <t>YHR044C</t>
  </si>
  <si>
    <t>YGL155W</t>
  </si>
  <si>
    <t>YEL020C</t>
  </si>
  <si>
    <t>YGL041W-A</t>
  </si>
  <si>
    <t>YAL030W</t>
  </si>
  <si>
    <t>YLR024C</t>
  </si>
  <si>
    <t>YNL259C</t>
  </si>
  <si>
    <t>YOR278W</t>
  </si>
  <si>
    <t>YDR444W</t>
  </si>
  <si>
    <t>YHR105W</t>
  </si>
  <si>
    <t>YGR023W</t>
  </si>
  <si>
    <t>YOR304C-A</t>
  </si>
  <si>
    <t>YOL107W</t>
  </si>
  <si>
    <t>YNL090W</t>
  </si>
  <si>
    <t>YKL048C</t>
  </si>
  <si>
    <t>YPL255W</t>
  </si>
  <si>
    <t>YOR030W</t>
  </si>
  <si>
    <t>YJL099W</t>
  </si>
  <si>
    <t>YLL058W</t>
  </si>
  <si>
    <t>YPR079W</t>
  </si>
  <si>
    <t>YCR095C</t>
  </si>
  <si>
    <t>YJR086W</t>
  </si>
  <si>
    <t>YNL237W</t>
  </si>
  <si>
    <t>YCR038C</t>
  </si>
  <si>
    <t>YGR120C</t>
  </si>
  <si>
    <t>YHR129C</t>
  </si>
  <si>
    <t>YHR033W</t>
  </si>
  <si>
    <t>YCR105W</t>
  </si>
  <si>
    <t>YOR238W</t>
  </si>
  <si>
    <t>YDR367W</t>
  </si>
  <si>
    <t>YOL018C</t>
  </si>
  <si>
    <t>YOR385W</t>
  </si>
  <si>
    <t>YJL049W</t>
  </si>
  <si>
    <t>YJR061W</t>
  </si>
  <si>
    <t>YCL016C</t>
  </si>
  <si>
    <t>YDR436W</t>
  </si>
  <si>
    <t>YOL015W</t>
  </si>
  <si>
    <t>YMR316W</t>
  </si>
  <si>
    <t>YAL047C</t>
  </si>
  <si>
    <t>YJR012C</t>
  </si>
  <si>
    <t>YMR148W</t>
  </si>
  <si>
    <t>YNL165W</t>
  </si>
  <si>
    <t>YMR289W</t>
  </si>
  <si>
    <t>YGR239C</t>
  </si>
  <si>
    <t>YCR061W</t>
  </si>
  <si>
    <t>YBL113C</t>
  </si>
  <si>
    <t>YBL081W</t>
  </si>
  <si>
    <t>YLL062C</t>
  </si>
  <si>
    <t>YLL038C</t>
  </si>
  <si>
    <t>YDR468C</t>
  </si>
  <si>
    <t>YPL219W</t>
  </si>
  <si>
    <t>YIL045W</t>
  </si>
  <si>
    <t>YDR306C</t>
  </si>
  <si>
    <t>YHR131C</t>
  </si>
  <si>
    <t>YNR057C</t>
  </si>
  <si>
    <t>YER032W</t>
  </si>
  <si>
    <t>YNL240C</t>
  </si>
  <si>
    <t>YGL161C</t>
  </si>
  <si>
    <t>YJL031C</t>
  </si>
  <si>
    <t>YBL066C</t>
  </si>
  <si>
    <t>YNL094W</t>
  </si>
  <si>
    <t>YJL058C</t>
  </si>
  <si>
    <t>YNL152W</t>
  </si>
  <si>
    <t>YMR283C</t>
  </si>
  <si>
    <t>YOR094W</t>
  </si>
  <si>
    <t>YGL185C</t>
  </si>
  <si>
    <t>YLR407W</t>
  </si>
  <si>
    <t>YMR077C</t>
  </si>
  <si>
    <t>YER144C</t>
  </si>
  <si>
    <t>YLR284C</t>
  </si>
  <si>
    <t>YMR028W</t>
  </si>
  <si>
    <t>YJL137C</t>
  </si>
  <si>
    <t>YNL295W</t>
  </si>
  <si>
    <t>YER010C</t>
  </si>
  <si>
    <t>YOR178C</t>
  </si>
  <si>
    <t>YDR246W</t>
  </si>
  <si>
    <t>YGR224W</t>
  </si>
  <si>
    <t>YPL242C</t>
  </si>
  <si>
    <t>YKL023W</t>
  </si>
  <si>
    <t>YCR027C</t>
  </si>
  <si>
    <t>YER096W</t>
  </si>
  <si>
    <t>YJR053W</t>
  </si>
  <si>
    <t>YJR149W</t>
  </si>
  <si>
    <t>YHR159W</t>
  </si>
  <si>
    <t>YMR312W</t>
  </si>
  <si>
    <t>YHL050C</t>
  </si>
  <si>
    <t>YPR013C</t>
  </si>
  <si>
    <t>YDR319C</t>
  </si>
  <si>
    <t>YLR341W</t>
  </si>
  <si>
    <t>YPL021W</t>
  </si>
  <si>
    <t>YCL051W</t>
  </si>
  <si>
    <t>YAL067C</t>
  </si>
  <si>
    <t>YDR072C</t>
  </si>
  <si>
    <t>YDR370C</t>
  </si>
  <si>
    <t>YER128W</t>
  </si>
  <si>
    <t>YFR055W</t>
  </si>
  <si>
    <t>YBR255W</t>
  </si>
  <si>
    <t>YJL024C</t>
  </si>
  <si>
    <t>YDR247W</t>
  </si>
  <si>
    <t>YER180C-A</t>
  </si>
  <si>
    <t>YKR017C</t>
  </si>
  <si>
    <t>YFR017C</t>
  </si>
  <si>
    <t>YOR111W</t>
  </si>
  <si>
    <t>YBR294W</t>
  </si>
  <si>
    <t>YER060W</t>
  </si>
  <si>
    <t>YMR279C</t>
  </si>
  <si>
    <t>YPL051W</t>
  </si>
  <si>
    <t>YCR020C</t>
  </si>
  <si>
    <t>YBR125C</t>
  </si>
  <si>
    <t>YIL057C</t>
  </si>
  <si>
    <t>YOR231W</t>
  </si>
  <si>
    <t>YGL134W</t>
  </si>
  <si>
    <t>YHR144C</t>
  </si>
  <si>
    <t>YOR378W</t>
  </si>
  <si>
    <t>YPL223C</t>
  </si>
  <si>
    <t>YPL281C</t>
  </si>
  <si>
    <t>YCR091W</t>
  </si>
  <si>
    <t>YPR051W</t>
  </si>
  <si>
    <t>YGR077C</t>
  </si>
  <si>
    <t>YGR143W</t>
  </si>
  <si>
    <t>YOL137W</t>
  </si>
  <si>
    <t>YOR256C</t>
  </si>
  <si>
    <t>YMR271C</t>
  </si>
  <si>
    <t>YNL099C</t>
  </si>
  <si>
    <t>YKL171W</t>
  </si>
  <si>
    <t>YCR043C</t>
  </si>
  <si>
    <t>YMR265C</t>
  </si>
  <si>
    <t>YNR014W</t>
  </si>
  <si>
    <t>YGR127W</t>
  </si>
  <si>
    <t>YJL149W</t>
  </si>
  <si>
    <t>YPR176C</t>
  </si>
  <si>
    <t>YDR084C</t>
  </si>
  <si>
    <t>YJL107C</t>
  </si>
  <si>
    <t>YBL060W</t>
  </si>
  <si>
    <t>YDR373W</t>
  </si>
  <si>
    <t>YGL215W</t>
  </si>
  <si>
    <t>YPL003W</t>
  </si>
  <si>
    <t>YGL117W</t>
  </si>
  <si>
    <t>YOR327C</t>
  </si>
  <si>
    <t>YDL146W</t>
  </si>
  <si>
    <t>YJL105W</t>
  </si>
  <si>
    <t>YMR147W</t>
  </si>
  <si>
    <t>YIL161W</t>
  </si>
  <si>
    <t>YKR030W</t>
  </si>
  <si>
    <t>YKR020W</t>
  </si>
  <si>
    <t>YNL056W</t>
  </si>
  <si>
    <t>YPL187W</t>
  </si>
  <si>
    <t>YDL238C</t>
  </si>
  <si>
    <t>YHR209W</t>
  </si>
  <si>
    <t>YEL005C</t>
  </si>
  <si>
    <t>YLR162W</t>
  </si>
  <si>
    <t>YML083C</t>
  </si>
  <si>
    <t>YDR265W</t>
  </si>
  <si>
    <t>YML064C</t>
  </si>
  <si>
    <t>YBR220C</t>
  </si>
  <si>
    <t>YCR106W</t>
  </si>
  <si>
    <t>YML037C</t>
  </si>
  <si>
    <t>YGR221C</t>
  </si>
  <si>
    <t>YMR073C</t>
  </si>
  <si>
    <t>YLR121C</t>
  </si>
  <si>
    <t>YIL117C</t>
  </si>
  <si>
    <t>YDR317W</t>
  </si>
  <si>
    <t>YBR063C</t>
  </si>
  <si>
    <t>YEL012W</t>
  </si>
  <si>
    <t>YAL014C</t>
  </si>
  <si>
    <t>YJL179W</t>
  </si>
  <si>
    <t>YNR032C-A</t>
  </si>
  <si>
    <t>YBR022W</t>
  </si>
  <si>
    <t>YDR506C</t>
  </si>
  <si>
    <t>YDL176W</t>
  </si>
  <si>
    <t>YHL010C</t>
  </si>
  <si>
    <t>YDL073W</t>
  </si>
  <si>
    <t>YJL156C</t>
  </si>
  <si>
    <t>YPL158C</t>
  </si>
  <si>
    <t>YNL333W</t>
  </si>
  <si>
    <t>YPR066W</t>
  </si>
  <si>
    <t>YDR287W</t>
  </si>
  <si>
    <t>YIL003W</t>
  </si>
  <si>
    <t>YFL059W</t>
  </si>
  <si>
    <t>YDR461C-A</t>
  </si>
  <si>
    <t>YGL138C</t>
  </si>
  <si>
    <t>YKL198C</t>
  </si>
  <si>
    <t>YKL072W</t>
  </si>
  <si>
    <t>YGL079W</t>
  </si>
  <si>
    <t>YAL055W</t>
  </si>
  <si>
    <t>YOL112W</t>
  </si>
  <si>
    <t>YMR184W</t>
  </si>
  <si>
    <t>YHR136C</t>
  </si>
  <si>
    <t>YPR147C</t>
  </si>
  <si>
    <t>YNL143C</t>
  </si>
  <si>
    <t>YMR085W</t>
  </si>
  <si>
    <t>YGR041W</t>
  </si>
  <si>
    <t>YDL231C</t>
  </si>
  <si>
    <t>YOL165C</t>
  </si>
  <si>
    <t>YKL063C</t>
  </si>
  <si>
    <t>YPL124W</t>
  </si>
  <si>
    <t>YCL008C</t>
  </si>
  <si>
    <t>YOR394W</t>
  </si>
  <si>
    <t>YKL121W</t>
  </si>
  <si>
    <t>YBR250W</t>
  </si>
  <si>
    <t>YPR131C</t>
  </si>
  <si>
    <t>YLR326W</t>
  </si>
  <si>
    <t>YJR078W</t>
  </si>
  <si>
    <t>YDR067C</t>
  </si>
  <si>
    <t>YOL083W</t>
  </si>
  <si>
    <t>YLL003W</t>
  </si>
  <si>
    <t>YMR026C</t>
  </si>
  <si>
    <t>YDR441C</t>
  </si>
  <si>
    <t>YDL244W</t>
  </si>
  <si>
    <t>YHR199C-A</t>
  </si>
  <si>
    <t>YJL170C</t>
  </si>
  <si>
    <t>YMR081C</t>
  </si>
  <si>
    <t>YML119W</t>
  </si>
  <si>
    <t>YKR015C</t>
  </si>
  <si>
    <t>YLR315W</t>
  </si>
  <si>
    <t>YPR036W-A</t>
  </si>
  <si>
    <t>YAL034C</t>
  </si>
  <si>
    <t>YMR204C</t>
  </si>
  <si>
    <t>YFR022W</t>
  </si>
  <si>
    <t>YBR255C-A</t>
  </si>
  <si>
    <t>YHR160C</t>
  </si>
  <si>
    <t>YOR019W</t>
  </si>
  <si>
    <t>YLR313C</t>
  </si>
  <si>
    <t>YJR102C</t>
  </si>
  <si>
    <t>YJR011C</t>
  </si>
  <si>
    <t>YLR460C</t>
  </si>
  <si>
    <t>YGR247W</t>
  </si>
  <si>
    <t>YDR309C</t>
  </si>
  <si>
    <t>YJL181W</t>
  </si>
  <si>
    <t>YOL063C</t>
  </si>
  <si>
    <t>YDR414C</t>
  </si>
  <si>
    <t>YMR087W</t>
  </si>
  <si>
    <t>YLL061W</t>
  </si>
  <si>
    <t>YPL065W</t>
  </si>
  <si>
    <t>YPL264C</t>
  </si>
  <si>
    <t>YNL332W</t>
  </si>
  <si>
    <t>YCR100C</t>
  </si>
  <si>
    <t>YJL057C</t>
  </si>
  <si>
    <t>YPR078C</t>
  </si>
  <si>
    <t>YGL208W</t>
  </si>
  <si>
    <t>YLR352W</t>
  </si>
  <si>
    <t>YLR170C</t>
  </si>
  <si>
    <t>YAR018C</t>
  </si>
  <si>
    <t>YPR017C</t>
  </si>
  <si>
    <t>YEL048C</t>
  </si>
  <si>
    <t>YHR054C</t>
  </si>
  <si>
    <t>YER007W</t>
  </si>
  <si>
    <t>YBL009W</t>
  </si>
  <si>
    <t>YMR132C</t>
  </si>
  <si>
    <t>YBL010C</t>
  </si>
  <si>
    <t>YMR126C</t>
  </si>
  <si>
    <t>YDR252W</t>
  </si>
  <si>
    <t>YCL036W</t>
  </si>
  <si>
    <t>YOL036W</t>
  </si>
  <si>
    <t>YOL082W</t>
  </si>
  <si>
    <t>YJL206C</t>
  </si>
  <si>
    <t>YBR076W</t>
  </si>
  <si>
    <t>YNL093W</t>
  </si>
  <si>
    <t>YGL108C</t>
  </si>
  <si>
    <t>YFL058W</t>
  </si>
  <si>
    <t>YER158C</t>
  </si>
  <si>
    <t>YMR294W</t>
  </si>
  <si>
    <t>YHR022C</t>
  </si>
  <si>
    <t>YGR154C</t>
  </si>
  <si>
    <t>YLR070C</t>
  </si>
  <si>
    <t>YPL241C</t>
  </si>
  <si>
    <t>YJR159W</t>
  </si>
  <si>
    <t>YLR431C</t>
  </si>
  <si>
    <t>YJR107W</t>
  </si>
  <si>
    <t>YJL199C</t>
  </si>
  <si>
    <t>YPL279C</t>
  </si>
  <si>
    <t>YNR071C</t>
  </si>
  <si>
    <t>YLR137W</t>
  </si>
  <si>
    <t>YPL174C</t>
  </si>
  <si>
    <t>YBR050C</t>
  </si>
  <si>
    <t>YOR390W</t>
  </si>
  <si>
    <t>YMR262W</t>
  </si>
  <si>
    <t>YHR218W</t>
  </si>
  <si>
    <t>YCL012C</t>
  </si>
  <si>
    <t>YDL246C</t>
  </si>
  <si>
    <t>YNL092W</t>
  </si>
  <si>
    <t>YJR154W</t>
  </si>
  <si>
    <t>YGL081W</t>
  </si>
  <si>
    <t>YJR129C</t>
  </si>
  <si>
    <t>YPR204W</t>
  </si>
  <si>
    <t>YML050W</t>
  </si>
  <si>
    <t>YMR181C</t>
  </si>
  <si>
    <t>YLR021W</t>
  </si>
  <si>
    <t>YHR053C</t>
  </si>
  <si>
    <t>YLR392C</t>
  </si>
  <si>
    <t>YPR106W</t>
  </si>
  <si>
    <t>YNL018C</t>
  </si>
  <si>
    <t>YBR254C</t>
  </si>
  <si>
    <t>YGR133W</t>
  </si>
  <si>
    <t>YBL029C-A</t>
  </si>
  <si>
    <t>YFR043C</t>
  </si>
  <si>
    <t>YKL159C</t>
  </si>
  <si>
    <t>YOR114W</t>
  </si>
  <si>
    <t>YOR388C</t>
  </si>
  <si>
    <t>YER187W</t>
  </si>
  <si>
    <t>YPL095C</t>
  </si>
  <si>
    <t>YBR071W</t>
  </si>
  <si>
    <t>YJR044C</t>
  </si>
  <si>
    <t>YPL054W</t>
  </si>
  <si>
    <t>YLR099C</t>
  </si>
  <si>
    <t>YKL006C-A</t>
  </si>
  <si>
    <t>YGR066C</t>
  </si>
  <si>
    <t>YDR524C</t>
  </si>
  <si>
    <t>YDR488C</t>
  </si>
  <si>
    <t>YML003W</t>
  </si>
  <si>
    <t>YLR097C</t>
  </si>
  <si>
    <t>YEL041W</t>
  </si>
  <si>
    <t>YDR512C</t>
  </si>
  <si>
    <t>YGL198W</t>
  </si>
  <si>
    <t>YJL214W</t>
  </si>
  <si>
    <t>YKR004C</t>
  </si>
  <si>
    <t>YNR069C</t>
  </si>
  <si>
    <t>YDR183W</t>
  </si>
  <si>
    <t>YDL057W</t>
  </si>
  <si>
    <t>YBR157C</t>
  </si>
  <si>
    <t>YER071C</t>
  </si>
  <si>
    <t>YDL218W</t>
  </si>
  <si>
    <t>YNL196C</t>
  </si>
  <si>
    <t>YLR361C-A</t>
  </si>
  <si>
    <t>YDR478W</t>
  </si>
  <si>
    <t>YHL049C</t>
  </si>
  <si>
    <t>YLR353W</t>
  </si>
  <si>
    <t>YHR078W</t>
  </si>
  <si>
    <t>YLR306W</t>
  </si>
  <si>
    <t>YFR029W</t>
  </si>
  <si>
    <t>YDR022C</t>
  </si>
  <si>
    <t>YJL118W</t>
  </si>
  <si>
    <t>YHL026C</t>
  </si>
  <si>
    <t>YKL219W</t>
  </si>
  <si>
    <t>YOR137C</t>
  </si>
  <si>
    <t>YMR251W</t>
  </si>
  <si>
    <t>YLR377C</t>
  </si>
  <si>
    <t>YPL077C</t>
  </si>
  <si>
    <t>YDR142C</t>
  </si>
  <si>
    <t>YDL179W</t>
  </si>
  <si>
    <t>YML118W</t>
  </si>
  <si>
    <t>YCL049C</t>
  </si>
  <si>
    <t>YOR193W</t>
  </si>
  <si>
    <t>YPL229W</t>
  </si>
  <si>
    <t>YOR071C</t>
  </si>
  <si>
    <t>YNL334C</t>
  </si>
  <si>
    <t>YDL114W</t>
  </si>
  <si>
    <t>YER180C</t>
  </si>
  <si>
    <t>YBR230W-A</t>
  </si>
  <si>
    <t>YDR242W</t>
  </si>
  <si>
    <t>YDR131C</t>
  </si>
  <si>
    <t>YNL024C</t>
  </si>
  <si>
    <t>YKR045C</t>
  </si>
  <si>
    <t>YOR284W</t>
  </si>
  <si>
    <t>YJL210W</t>
  </si>
  <si>
    <t>YKR091W</t>
  </si>
  <si>
    <t>YAL037W</t>
  </si>
  <si>
    <t>YFL027C</t>
  </si>
  <si>
    <t>YBR270C</t>
  </si>
  <si>
    <t>YJL126W</t>
  </si>
  <si>
    <t>YHR185C</t>
  </si>
  <si>
    <t>YPR170W-B</t>
  </si>
  <si>
    <t>YOL128C</t>
  </si>
  <si>
    <t>YLR462W</t>
  </si>
  <si>
    <t>YLR437C</t>
  </si>
  <si>
    <t>YBL049W</t>
  </si>
  <si>
    <t>YLR036C</t>
  </si>
  <si>
    <t>YGR268C</t>
  </si>
  <si>
    <t>YJL004C</t>
  </si>
  <si>
    <t>YLR073C</t>
  </si>
  <si>
    <t>YLR146W-A</t>
  </si>
  <si>
    <t>YGR206W</t>
  </si>
  <si>
    <t>YHR032W</t>
  </si>
  <si>
    <t>YMR063W</t>
  </si>
  <si>
    <t>YKL107W</t>
  </si>
  <si>
    <t>YHR035W</t>
  </si>
  <si>
    <t>YKL090W</t>
  </si>
  <si>
    <t>YLR151C</t>
  </si>
  <si>
    <t>YHR150W</t>
  </si>
  <si>
    <t>YBR184W</t>
  </si>
  <si>
    <t>YGL259W</t>
  </si>
  <si>
    <t>YHL044W</t>
  </si>
  <si>
    <t>YPR196W</t>
  </si>
  <si>
    <t>YLR128W</t>
  </si>
  <si>
    <t>YIL024C</t>
  </si>
  <si>
    <t>YGL154C</t>
  </si>
  <si>
    <t>YEL057C</t>
  </si>
  <si>
    <t>YKL061W</t>
  </si>
  <si>
    <t>YGR153W</t>
  </si>
  <si>
    <t>YOR302W</t>
  </si>
  <si>
    <t>YMR107W</t>
  </si>
  <si>
    <t>YDR042C</t>
  </si>
  <si>
    <t>YNL140C</t>
  </si>
  <si>
    <t>YDL169C</t>
  </si>
  <si>
    <t>YJL218W</t>
  </si>
  <si>
    <t>YIR032C</t>
  </si>
  <si>
    <t>YLR358C</t>
  </si>
  <si>
    <t>YOR134W</t>
  </si>
  <si>
    <t>YNL214W</t>
  </si>
  <si>
    <t>YAL020C</t>
  </si>
  <si>
    <t>YDR275W</t>
  </si>
  <si>
    <t>YJR156C</t>
  </si>
  <si>
    <t>YBR168W</t>
  </si>
  <si>
    <t>YLR446W</t>
  </si>
  <si>
    <t>YJR141W</t>
  </si>
  <si>
    <t>YFL061W</t>
  </si>
  <si>
    <t>YHR210C</t>
  </si>
  <si>
    <t>YDL177C</t>
  </si>
  <si>
    <t>YDR286C</t>
  </si>
  <si>
    <t>YER084W</t>
  </si>
  <si>
    <t>YMR299C</t>
  </si>
  <si>
    <t>YOR105W</t>
  </si>
  <si>
    <t>YOR348C</t>
  </si>
  <si>
    <t>YDR503C</t>
  </si>
  <si>
    <t>YEL076C</t>
  </si>
  <si>
    <t>YOR032C</t>
  </si>
  <si>
    <t>YMR138W</t>
  </si>
  <si>
    <t>YHR213W</t>
  </si>
  <si>
    <t>YLR464W</t>
  </si>
  <si>
    <t>YIR042C</t>
  </si>
  <si>
    <t>YIR030C</t>
  </si>
  <si>
    <t>YOR387C</t>
  </si>
  <si>
    <t>YLR456W</t>
  </si>
  <si>
    <t>YPR084W</t>
  </si>
  <si>
    <t>YLL057C</t>
  </si>
  <si>
    <t>YNL202W</t>
  </si>
  <si>
    <t>YJR115W</t>
  </si>
  <si>
    <t>YOL159C</t>
  </si>
  <si>
    <t>YIL001W</t>
  </si>
  <si>
    <t>YFR012W</t>
  </si>
  <si>
    <t>YFL064C</t>
  </si>
  <si>
    <t>YDR357C</t>
  </si>
  <si>
    <t>YBR156C</t>
  </si>
  <si>
    <t>YER051W</t>
  </si>
  <si>
    <t>YNL033W</t>
  </si>
  <si>
    <t>YBR219C</t>
  </si>
  <si>
    <t>YBR153W</t>
  </si>
  <si>
    <t>YBR018C</t>
  </si>
  <si>
    <t>YMR055C</t>
  </si>
  <si>
    <t>YIL164C</t>
  </si>
  <si>
    <t>YCL056C</t>
  </si>
  <si>
    <t>YGL262W</t>
  </si>
  <si>
    <t>YKL023C-A</t>
  </si>
  <si>
    <t>YAR023C</t>
  </si>
  <si>
    <t>YDL194W</t>
  </si>
  <si>
    <t>YER066W</t>
  </si>
  <si>
    <t>YPR153W</t>
  </si>
  <si>
    <t>YFR057W</t>
  </si>
  <si>
    <t>YDR104C</t>
  </si>
  <si>
    <t>YDR085C</t>
  </si>
  <si>
    <t>YPL108W</t>
  </si>
  <si>
    <t>YDR139C</t>
  </si>
  <si>
    <t>YBR194W</t>
  </si>
  <si>
    <t>YPL002C</t>
  </si>
  <si>
    <t>YCL058C</t>
  </si>
  <si>
    <t>YNR064C</t>
  </si>
  <si>
    <t>YPL179W</t>
  </si>
  <si>
    <t>YDR179W-A</t>
  </si>
  <si>
    <t>YEL033W</t>
  </si>
  <si>
    <t>YOR186W</t>
  </si>
  <si>
    <t>YHL043W</t>
  </si>
  <si>
    <t>YPL052W</t>
  </si>
  <si>
    <t>YBR138C</t>
  </si>
  <si>
    <t>YPL113C</t>
  </si>
  <si>
    <t>YEL035C</t>
  </si>
  <si>
    <t>YGL118C</t>
  </si>
  <si>
    <t>YGR146C</t>
  </si>
  <si>
    <t>YMR175W</t>
  </si>
  <si>
    <t>YHR021W-A</t>
  </si>
  <si>
    <t>YGR131W</t>
  </si>
  <si>
    <t>YKL098W</t>
  </si>
  <si>
    <t>YBR285W</t>
  </si>
  <si>
    <t>YML077W</t>
  </si>
  <si>
    <t>YOR097C</t>
  </si>
  <si>
    <t>YDR541C</t>
  </si>
  <si>
    <t>YCR020C-A</t>
  </si>
  <si>
    <t>YGR053C</t>
  </si>
  <si>
    <t>YKL018C-A</t>
  </si>
  <si>
    <t>YHR191C</t>
  </si>
  <si>
    <t>YPR005C</t>
  </si>
  <si>
    <t>YNL024C-A</t>
  </si>
  <si>
    <t>YJL193W</t>
  </si>
  <si>
    <t>YFL012W</t>
  </si>
  <si>
    <t>YLL053C</t>
  </si>
  <si>
    <t>YHR055C</t>
  </si>
  <si>
    <t>YHL005C</t>
  </si>
  <si>
    <t>YDR366C</t>
  </si>
  <si>
    <t>YIR029W</t>
  </si>
  <si>
    <t>YLL054C</t>
  </si>
  <si>
    <t>YCR073C</t>
  </si>
  <si>
    <t>YOR268C</t>
  </si>
  <si>
    <t>YDR209C</t>
  </si>
  <si>
    <t>YAL064C-A</t>
  </si>
  <si>
    <t>YPL250C</t>
  </si>
  <si>
    <t>YER135C</t>
  </si>
  <si>
    <t>YGR230W</t>
  </si>
  <si>
    <t>YCR076C</t>
  </si>
  <si>
    <t>YJL144W</t>
  </si>
  <si>
    <t>YJL077C</t>
  </si>
  <si>
    <t>YKR098C</t>
  </si>
  <si>
    <t>YLR125W</t>
  </si>
  <si>
    <t>YPR064W</t>
  </si>
  <si>
    <t>YJL027C</t>
  </si>
  <si>
    <t>YJR120W</t>
  </si>
  <si>
    <t>YJR108W</t>
  </si>
  <si>
    <t>YML058W-A</t>
  </si>
  <si>
    <t>YBL091C-A</t>
  </si>
  <si>
    <t>YKR061W</t>
  </si>
  <si>
    <t>YNR059W</t>
  </si>
  <si>
    <t>YEL072W</t>
  </si>
  <si>
    <t>YMR100W</t>
  </si>
  <si>
    <t>YAR064W</t>
  </si>
  <si>
    <t>YDR034W-B</t>
  </si>
  <si>
    <t>YCR085W</t>
  </si>
  <si>
    <t>YGL034C</t>
  </si>
  <si>
    <t>YML122C</t>
  </si>
  <si>
    <t>YER137C</t>
  </si>
  <si>
    <t>YBR027C</t>
  </si>
  <si>
    <t>YJR146W</t>
  </si>
  <si>
    <t>YEL008W</t>
  </si>
  <si>
    <t>YLR161W</t>
  </si>
  <si>
    <t>YGR018C</t>
  </si>
  <si>
    <t>YMR325W</t>
  </si>
  <si>
    <t>YMR141C</t>
  </si>
  <si>
    <t>YGL168W</t>
  </si>
  <si>
    <t>YGR050C</t>
  </si>
  <si>
    <t>YFL053W</t>
  </si>
  <si>
    <t>YPR193C</t>
  </si>
  <si>
    <t>YFL065C</t>
  </si>
  <si>
    <t>YBL089W</t>
  </si>
  <si>
    <t>YPL034W</t>
  </si>
  <si>
    <t>YJL083W</t>
  </si>
  <si>
    <t>YHR184W</t>
  </si>
  <si>
    <t>YDL109C</t>
  </si>
  <si>
    <t>YLR408C</t>
  </si>
  <si>
    <t>YDR114C</t>
  </si>
  <si>
    <t>YBL071C</t>
  </si>
  <si>
    <t>YFL054C</t>
  </si>
  <si>
    <t>YLR049C</t>
  </si>
  <si>
    <t>YLR224W</t>
  </si>
  <si>
    <t>YMR322C</t>
  </si>
  <si>
    <t>YFL060C</t>
  </si>
  <si>
    <t>YJR079W</t>
  </si>
  <si>
    <t>YOR012W</t>
  </si>
  <si>
    <t>YIL172C</t>
  </si>
  <si>
    <t>YIL054W</t>
  </si>
  <si>
    <t>YGL258W-A</t>
  </si>
  <si>
    <t>YLL033W</t>
  </si>
  <si>
    <t>YOL152W</t>
  </si>
  <si>
    <t>YNL184C</t>
  </si>
  <si>
    <t>YJL205C</t>
  </si>
  <si>
    <t>YML100W-A</t>
  </si>
  <si>
    <t>YHR015W</t>
  </si>
  <si>
    <t>YBR221W-A</t>
  </si>
  <si>
    <t>YEL070W</t>
  </si>
  <si>
    <t>YPL280W</t>
  </si>
  <si>
    <t>YOR391C</t>
  </si>
  <si>
    <t>YDR102C</t>
  </si>
  <si>
    <t>YER039C-A</t>
  </si>
  <si>
    <t>YCR096C</t>
  </si>
  <si>
    <t>YJL213W</t>
  </si>
  <si>
    <t>YNR063W</t>
  </si>
  <si>
    <t>YMR187C</t>
  </si>
  <si>
    <t>YJL093C</t>
  </si>
  <si>
    <t>YDR106W</t>
  </si>
  <si>
    <t>YMR191W</t>
  </si>
  <si>
    <t>Mean molecules per cell</t>
  </si>
  <si>
    <t>Median molecules per cell</t>
  </si>
  <si>
    <t>Coefficient of Variation</t>
  </si>
  <si>
    <t>LU</t>
  </si>
  <si>
    <t>PENG</t>
  </si>
  <si>
    <t>KUL</t>
  </si>
  <si>
    <t>LAW</t>
  </si>
  <si>
    <t>LAHT</t>
  </si>
  <si>
    <t>DGD</t>
  </si>
  <si>
    <t>LEE2</t>
  </si>
  <si>
    <t>THAK</t>
  </si>
  <si>
    <t>NAG</t>
  </si>
  <si>
    <t>PIC</t>
  </si>
  <si>
    <t>WEB</t>
  </si>
  <si>
    <t>TKA</t>
  </si>
  <si>
    <t>BRE</t>
  </si>
  <si>
    <t>DEN</t>
  </si>
  <si>
    <t>MAZ</t>
  </si>
  <si>
    <t>CHO</t>
  </si>
  <si>
    <t>YOF</t>
  </si>
  <si>
    <t>NEW</t>
  </si>
  <si>
    <t>LEE</t>
  </si>
  <si>
    <t>DAV</t>
  </si>
  <si>
    <t>GHA</t>
  </si>
  <si>
    <t>Standard Name</t>
  </si>
  <si>
    <r>
      <t xml:space="preserve">Qualifier </t>
    </r>
    <r>
      <rPr>
        <vertAlign val="superscript"/>
        <sz val="16"/>
        <color theme="1"/>
        <rFont val="Gill Sans"/>
        <family val="2"/>
      </rPr>
      <t>a</t>
    </r>
  </si>
  <si>
    <t>SPG5</t>
  </si>
  <si>
    <t>Verified</t>
  </si>
  <si>
    <t>TOK1</t>
  </si>
  <si>
    <t>YER184C</t>
  </si>
  <si>
    <t>TOG1</t>
  </si>
  <si>
    <t>YGL063W</t>
  </si>
  <si>
    <t>PUS2</t>
  </si>
  <si>
    <t>YPL159C</t>
  </si>
  <si>
    <t>PET20</t>
  </si>
  <si>
    <t>ARP10</t>
  </si>
  <si>
    <t>YIR025W</t>
  </si>
  <si>
    <t>MND2</t>
  </si>
  <si>
    <t>YDR082W</t>
  </si>
  <si>
    <t>STN1</t>
  </si>
  <si>
    <t>YLR443W</t>
  </si>
  <si>
    <t>ECM7</t>
  </si>
  <si>
    <t>YNL038W</t>
  </si>
  <si>
    <t>GPI15</t>
  </si>
  <si>
    <t>Uncharacterized</t>
  </si>
  <si>
    <t>YJR106W</t>
  </si>
  <si>
    <t>ECM27</t>
  </si>
  <si>
    <t>YBR297W</t>
  </si>
  <si>
    <t>MAL33</t>
  </si>
  <si>
    <t>YDR126W</t>
  </si>
  <si>
    <t>SWF1</t>
  </si>
  <si>
    <t>YJR126C</t>
  </si>
  <si>
    <t>VPS70</t>
  </si>
  <si>
    <t>YHR176W</t>
  </si>
  <si>
    <t>FMO1</t>
  </si>
  <si>
    <t>YOL043C</t>
  </si>
  <si>
    <t>NTG2</t>
  </si>
  <si>
    <t>YLR210W</t>
  </si>
  <si>
    <t>CLB4</t>
  </si>
  <si>
    <t>MIP6</t>
  </si>
  <si>
    <t>YDR314C</t>
  </si>
  <si>
    <t>RAD34</t>
  </si>
  <si>
    <t>YKR041W</t>
  </si>
  <si>
    <t>YMR190C</t>
  </si>
  <si>
    <t>SGS1</t>
  </si>
  <si>
    <t>FRE7</t>
  </si>
  <si>
    <t>YBR004C</t>
  </si>
  <si>
    <t>GPI18</t>
  </si>
  <si>
    <t>SSK22</t>
  </si>
  <si>
    <t>DSF1</t>
  </si>
  <si>
    <t>YIR039C</t>
  </si>
  <si>
    <t>YPS6</t>
  </si>
  <si>
    <t>Q0065</t>
  </si>
  <si>
    <t>AI4</t>
  </si>
  <si>
    <t>YPL202C</t>
  </si>
  <si>
    <t>AFT2</t>
  </si>
  <si>
    <t>YOR033C</t>
  </si>
  <si>
    <t>EXO1</t>
  </si>
  <si>
    <t>YHR173C</t>
  </si>
  <si>
    <t>YLR087C</t>
  </si>
  <si>
    <t>CSF1</t>
  </si>
  <si>
    <t>YGR110W</t>
  </si>
  <si>
    <t>CLD1</t>
  </si>
  <si>
    <t>SPO71</t>
  </si>
  <si>
    <t>YJR161C</t>
  </si>
  <si>
    <t>COS5</t>
  </si>
  <si>
    <t>IMA3</t>
  </si>
  <si>
    <t>YBR203W</t>
  </si>
  <si>
    <t>COS111</t>
  </si>
  <si>
    <t>HMRA2</t>
  </si>
  <si>
    <t>YOL158C</t>
  </si>
  <si>
    <t>ENB1</t>
  </si>
  <si>
    <t>AQY3</t>
  </si>
  <si>
    <t>Q0115</t>
  </si>
  <si>
    <t>BI3</t>
  </si>
  <si>
    <t>YPL268W</t>
  </si>
  <si>
    <t>PLC1</t>
  </si>
  <si>
    <t>MUB1</t>
  </si>
  <si>
    <t>SNO3</t>
  </si>
  <si>
    <t>YGL113W</t>
  </si>
  <si>
    <t>SLD3</t>
  </si>
  <si>
    <t>SIA1</t>
  </si>
  <si>
    <t>TAX4</t>
  </si>
  <si>
    <t>YNL172W</t>
  </si>
  <si>
    <t>APC1</t>
  </si>
  <si>
    <t>YPL230W</t>
  </si>
  <si>
    <t>USV1</t>
  </si>
  <si>
    <t>YFR027W</t>
  </si>
  <si>
    <t>ECO1</t>
  </si>
  <si>
    <t>YLR288C</t>
  </si>
  <si>
    <t>MEC3</t>
  </si>
  <si>
    <t>SSP1</t>
  </si>
  <si>
    <t>YDR332W</t>
  </si>
  <si>
    <t>IRC3</t>
  </si>
  <si>
    <t>YPL164C</t>
  </si>
  <si>
    <t>MLH3</t>
  </si>
  <si>
    <t>UBP11</t>
  </si>
  <si>
    <t>YFL062W</t>
  </si>
  <si>
    <t>COS4</t>
  </si>
  <si>
    <t>YBR136W</t>
  </si>
  <si>
    <t>MEC1</t>
  </si>
  <si>
    <t>YBL005W</t>
  </si>
  <si>
    <t>PDR3</t>
  </si>
  <si>
    <t>YOR208W</t>
  </si>
  <si>
    <t>PTP2</t>
  </si>
  <si>
    <t>YCR032W</t>
  </si>
  <si>
    <t>BPH1</t>
  </si>
  <si>
    <t>YOR129C</t>
  </si>
  <si>
    <t>AFI1</t>
  </si>
  <si>
    <t>YBL014C</t>
  </si>
  <si>
    <t>RRN6</t>
  </si>
  <si>
    <t>AIM44</t>
  </si>
  <si>
    <t>YMR111C</t>
  </si>
  <si>
    <t>YDR522C</t>
  </si>
  <si>
    <t>SPS2</t>
  </si>
  <si>
    <t>DAK2</t>
  </si>
  <si>
    <t>SNF3</t>
  </si>
  <si>
    <t>YML099C</t>
  </si>
  <si>
    <t>ARG81</t>
  </si>
  <si>
    <t>MNT4</t>
  </si>
  <si>
    <t>YCL058W-A</t>
  </si>
  <si>
    <t>ADF1</t>
  </si>
  <si>
    <t>NVJ3</t>
  </si>
  <si>
    <t>STB6</t>
  </si>
  <si>
    <t>FOX2</t>
  </si>
  <si>
    <t>YOR172W</t>
  </si>
  <si>
    <t>YRM1</t>
  </si>
  <si>
    <t>YHR079C</t>
  </si>
  <si>
    <t>IRE1</t>
  </si>
  <si>
    <t>NIP100</t>
  </si>
  <si>
    <t>YLR067C</t>
  </si>
  <si>
    <t>PET309</t>
  </si>
  <si>
    <t>Q0055</t>
  </si>
  <si>
    <t>AI2</t>
  </si>
  <si>
    <t>YLR368W</t>
  </si>
  <si>
    <t>MDM30</t>
  </si>
  <si>
    <t>YER038C</t>
  </si>
  <si>
    <t>KRE29</t>
  </si>
  <si>
    <t>YMR176W</t>
  </si>
  <si>
    <t>ECM5</t>
  </si>
  <si>
    <t>YPR095C</t>
  </si>
  <si>
    <t>SYT1</t>
  </si>
  <si>
    <t>YJL222W</t>
  </si>
  <si>
    <t>VTH2</t>
  </si>
  <si>
    <t>YKR101W</t>
  </si>
  <si>
    <t>SIR1</t>
  </si>
  <si>
    <t>IQG1</t>
  </si>
  <si>
    <t>YNL008C</t>
  </si>
  <si>
    <t>ASI3</t>
  </si>
  <si>
    <t>AVT5</t>
  </si>
  <si>
    <t>DAL2</t>
  </si>
  <si>
    <t>UCC1</t>
  </si>
  <si>
    <t>YLR451W</t>
  </si>
  <si>
    <t>LEU3</t>
  </si>
  <si>
    <t>UBR2</t>
  </si>
  <si>
    <t>SLI15</t>
  </si>
  <si>
    <t>YOL001W</t>
  </si>
  <si>
    <t>PHO80</t>
  </si>
  <si>
    <t>YGR288W</t>
  </si>
  <si>
    <t>MAL13</t>
  </si>
  <si>
    <t>PEX28</t>
  </si>
  <si>
    <t>YHR178W</t>
  </si>
  <si>
    <t>STB5</t>
  </si>
  <si>
    <t>YDL013W</t>
  </si>
  <si>
    <t>SLX5</t>
  </si>
  <si>
    <t>YCL004W</t>
  </si>
  <si>
    <t>PGS1</t>
  </si>
  <si>
    <t>YLR014C</t>
  </si>
  <si>
    <t>PPR1</t>
  </si>
  <si>
    <t>YOL119C</t>
  </si>
  <si>
    <t>MCH4</t>
  </si>
  <si>
    <t>YMR001C</t>
  </si>
  <si>
    <t>CDC5</t>
  </si>
  <si>
    <t>YMR179W</t>
  </si>
  <si>
    <t>SPT21</t>
  </si>
  <si>
    <t>YDL220C</t>
  </si>
  <si>
    <t>CDC13</t>
  </si>
  <si>
    <t>YLR381W</t>
  </si>
  <si>
    <t>CTF3</t>
  </si>
  <si>
    <t>YGR096W</t>
  </si>
  <si>
    <t>TPC1</t>
  </si>
  <si>
    <t>YHL028W</t>
  </si>
  <si>
    <t>WSC4</t>
  </si>
  <si>
    <t>YKR064W</t>
  </si>
  <si>
    <t>OAF3</t>
  </si>
  <si>
    <t>AFR1</t>
  </si>
  <si>
    <t>YCR039C</t>
  </si>
  <si>
    <t>MATALPHA2</t>
  </si>
  <si>
    <t>YKL125W</t>
  </si>
  <si>
    <t>RRN3</t>
  </si>
  <si>
    <t>YOL122C</t>
  </si>
  <si>
    <t>SMF1</t>
  </si>
  <si>
    <t>YPR119W</t>
  </si>
  <si>
    <t>CLB2</t>
  </si>
  <si>
    <t>YDR282C</t>
  </si>
  <si>
    <t>MRX10</t>
  </si>
  <si>
    <t>YDR421W</t>
  </si>
  <si>
    <t>ARO80</t>
  </si>
  <si>
    <t>NRT1</t>
  </si>
  <si>
    <t>YPR026W</t>
  </si>
  <si>
    <t>ATH1</t>
  </si>
  <si>
    <t>YNL294C</t>
  </si>
  <si>
    <t>RIM21</t>
  </si>
  <si>
    <t>HSP32</t>
  </si>
  <si>
    <t>HSP33</t>
  </si>
  <si>
    <t>YNL325C</t>
  </si>
  <si>
    <t>FIG4</t>
  </si>
  <si>
    <t>YBR114W</t>
  </si>
  <si>
    <t>RAD16</t>
  </si>
  <si>
    <t>Q0050</t>
  </si>
  <si>
    <t>AI1</t>
  </si>
  <si>
    <t>SNO4</t>
  </si>
  <si>
    <t>YJR021C</t>
  </si>
  <si>
    <t>REC107</t>
  </si>
  <si>
    <t>AHK1</t>
  </si>
  <si>
    <t>PTR3</t>
  </si>
  <si>
    <t>CRT10</t>
  </si>
  <si>
    <t>YPR021C</t>
  </si>
  <si>
    <t>AGC1</t>
  </si>
  <si>
    <t>IRC19</t>
  </si>
  <si>
    <t>YKR051W</t>
  </si>
  <si>
    <t>PPQ1</t>
  </si>
  <si>
    <t>YMR180C</t>
  </si>
  <si>
    <t>CTL1</t>
  </si>
  <si>
    <t>YLR127C</t>
  </si>
  <si>
    <t>APC2</t>
  </si>
  <si>
    <t>YCL067C</t>
  </si>
  <si>
    <t>HMLALPHA2</t>
  </si>
  <si>
    <t>YDR285W</t>
  </si>
  <si>
    <t>ZIP1</t>
  </si>
  <si>
    <t>YMR019W</t>
  </si>
  <si>
    <t>STB4</t>
  </si>
  <si>
    <t>YPL008W</t>
  </si>
  <si>
    <t>CHL1</t>
  </si>
  <si>
    <t>YBL019W</t>
  </si>
  <si>
    <t>APN2</t>
  </si>
  <si>
    <t>MTC2</t>
  </si>
  <si>
    <t>YPL060W</t>
  </si>
  <si>
    <t>MFM1</t>
  </si>
  <si>
    <t>KTR2</t>
  </si>
  <si>
    <t>YLR098C</t>
  </si>
  <si>
    <t>CHA4</t>
  </si>
  <si>
    <t>YDR540C</t>
  </si>
  <si>
    <t>IRC4</t>
  </si>
  <si>
    <t>YLR320W</t>
  </si>
  <si>
    <t>MMS22</t>
  </si>
  <si>
    <t>PUT4</t>
  </si>
  <si>
    <t>YMR119W</t>
  </si>
  <si>
    <t>ASI1</t>
  </si>
  <si>
    <t>YGR188C</t>
  </si>
  <si>
    <t>BUB1</t>
  </si>
  <si>
    <t>YPR061C</t>
  </si>
  <si>
    <t>JID1</t>
  </si>
  <si>
    <t>YLR035C</t>
  </si>
  <si>
    <t>MLH2</t>
  </si>
  <si>
    <t>YOR249C</t>
  </si>
  <si>
    <t>APC5</t>
  </si>
  <si>
    <t>YJL157C</t>
  </si>
  <si>
    <t>FAR1</t>
  </si>
  <si>
    <t>BRE4</t>
  </si>
  <si>
    <t>YDR253C</t>
  </si>
  <si>
    <t>MET32</t>
  </si>
  <si>
    <t>RIM13</t>
  </si>
  <si>
    <t>YMR207C</t>
  </si>
  <si>
    <t>HFA1</t>
  </si>
  <si>
    <t>YFL025C</t>
  </si>
  <si>
    <t>BST1</t>
  </si>
  <si>
    <t>YDR501W</t>
  </si>
  <si>
    <t>PLM2</t>
  </si>
  <si>
    <t>YDR369C</t>
  </si>
  <si>
    <t>XRS2</t>
  </si>
  <si>
    <t>YHR124W</t>
  </si>
  <si>
    <t>NDT80</t>
  </si>
  <si>
    <t>YOR003W</t>
  </si>
  <si>
    <t>YSP3</t>
  </si>
  <si>
    <t>SEF1</t>
  </si>
  <si>
    <t>YLR142W</t>
  </si>
  <si>
    <t>PUT1</t>
  </si>
  <si>
    <t>SFI1</t>
  </si>
  <si>
    <t>YGL144C</t>
  </si>
  <si>
    <t>ROG1</t>
  </si>
  <si>
    <t>YKL176C</t>
  </si>
  <si>
    <t>LST4</t>
  </si>
  <si>
    <t>NEL1</t>
  </si>
  <si>
    <t>YNR045W</t>
  </si>
  <si>
    <t>PET494</t>
  </si>
  <si>
    <t>PEX27</t>
  </si>
  <si>
    <t>YNL275W</t>
  </si>
  <si>
    <t>BOR1</t>
  </si>
  <si>
    <t>YGL136C</t>
  </si>
  <si>
    <t>MRM2</t>
  </si>
  <si>
    <t>YIL031W</t>
  </si>
  <si>
    <t>ULP2</t>
  </si>
  <si>
    <t>YLR238W</t>
  </si>
  <si>
    <t>FAR10</t>
  </si>
  <si>
    <t>YHR031C</t>
  </si>
  <si>
    <t>RRM3</t>
  </si>
  <si>
    <t>YPL103C</t>
  </si>
  <si>
    <t>FMP30</t>
  </si>
  <si>
    <t>IKS1</t>
  </si>
  <si>
    <t>YGL090W</t>
  </si>
  <si>
    <t>LIF1</t>
  </si>
  <si>
    <t>YGL131C</t>
  </si>
  <si>
    <t>SNT2</t>
  </si>
  <si>
    <t>YJL100W</t>
  </si>
  <si>
    <t>LSB6</t>
  </si>
  <si>
    <t>BLS1</t>
  </si>
  <si>
    <t>YER153C</t>
  </si>
  <si>
    <t>PET122</t>
  </si>
  <si>
    <t>YIR018W</t>
  </si>
  <si>
    <t>YAP5</t>
  </si>
  <si>
    <t>YGL104C</t>
  </si>
  <si>
    <t>VPS73</t>
  </si>
  <si>
    <t>YLR173W</t>
  </si>
  <si>
    <t>YML043C</t>
  </si>
  <si>
    <t>RRN11</t>
  </si>
  <si>
    <t>BUD8</t>
  </si>
  <si>
    <t>YKL108W</t>
  </si>
  <si>
    <t>SLD2</t>
  </si>
  <si>
    <t>ATG31</t>
  </si>
  <si>
    <t>YPL148C</t>
  </si>
  <si>
    <t>PPT2</t>
  </si>
  <si>
    <t>YMR164C</t>
  </si>
  <si>
    <t>MSS11</t>
  </si>
  <si>
    <t>YNL063W</t>
  </si>
  <si>
    <t>MTQ1</t>
  </si>
  <si>
    <t>YOR368W</t>
  </si>
  <si>
    <t>RAD17</t>
  </si>
  <si>
    <t>YIL055C</t>
  </si>
  <si>
    <t>JHD1</t>
  </si>
  <si>
    <t>YHR168W</t>
  </si>
  <si>
    <t>MTG2</t>
  </si>
  <si>
    <t>DGR2</t>
  </si>
  <si>
    <t>YPL176C</t>
  </si>
  <si>
    <t>TRE1</t>
  </si>
  <si>
    <t>YPL177C</t>
  </si>
  <si>
    <t>CUP9</t>
  </si>
  <si>
    <t>YGL229C</t>
  </si>
  <si>
    <t>SAP4</t>
  </si>
  <si>
    <t>YOL053W</t>
  </si>
  <si>
    <t>AIM39</t>
  </si>
  <si>
    <t>PEX2</t>
  </si>
  <si>
    <t>TUS1</t>
  </si>
  <si>
    <t>YOR372C</t>
  </si>
  <si>
    <t>NDD1</t>
  </si>
  <si>
    <t>YJL094C</t>
  </si>
  <si>
    <t>KHA1</t>
  </si>
  <si>
    <t>ERC1</t>
  </si>
  <si>
    <t>YOL100W</t>
  </si>
  <si>
    <t>PKH2</t>
  </si>
  <si>
    <t>YDR160W</t>
  </si>
  <si>
    <t>SSY1</t>
  </si>
  <si>
    <t>YKL038W</t>
  </si>
  <si>
    <t>RGT1</t>
  </si>
  <si>
    <t>YPR120C</t>
  </si>
  <si>
    <t>CLB5</t>
  </si>
  <si>
    <t>YBR201W</t>
  </si>
  <si>
    <t>DER1</t>
  </si>
  <si>
    <t>YNL029C</t>
  </si>
  <si>
    <t>KTR5</t>
  </si>
  <si>
    <t>YIL071C</t>
  </si>
  <si>
    <t>PCI8</t>
  </si>
  <si>
    <t>YLR241W</t>
  </si>
  <si>
    <t>CSC1</t>
  </si>
  <si>
    <t>YLL035W</t>
  </si>
  <si>
    <t>GRC3</t>
  </si>
  <si>
    <t>YCR081W</t>
  </si>
  <si>
    <t>SRB8</t>
  </si>
  <si>
    <t>YKL133C</t>
  </si>
  <si>
    <t>YDL028C</t>
  </si>
  <si>
    <t>MPS1</t>
  </si>
  <si>
    <t>YLR131C</t>
  </si>
  <si>
    <t>ACE2</t>
  </si>
  <si>
    <t>YJL106W</t>
  </si>
  <si>
    <t>IME2</t>
  </si>
  <si>
    <t>YJR054W</t>
  </si>
  <si>
    <t>KCH1</t>
  </si>
  <si>
    <t>YMR257C</t>
  </si>
  <si>
    <t>PET111</t>
  </si>
  <si>
    <t>YMR013C</t>
  </si>
  <si>
    <t>SEC59</t>
  </si>
  <si>
    <t>YIL134W</t>
  </si>
  <si>
    <t>FLX1</t>
  </si>
  <si>
    <t>YDR409W</t>
  </si>
  <si>
    <t>SIZ1</t>
  </si>
  <si>
    <t>YJL090C</t>
  </si>
  <si>
    <t>DPB11</t>
  </si>
  <si>
    <t>ART10</t>
  </si>
  <si>
    <t>YHL016C</t>
  </si>
  <si>
    <t>DUR3</t>
  </si>
  <si>
    <t>ALK2</t>
  </si>
  <si>
    <t>YJL162C</t>
  </si>
  <si>
    <t>JJJ2</t>
  </si>
  <si>
    <t>PPS1</t>
  </si>
  <si>
    <t>YBL025W</t>
  </si>
  <si>
    <t>RRN10</t>
  </si>
  <si>
    <t>NGL3</t>
  </si>
  <si>
    <t>YBR098W</t>
  </si>
  <si>
    <t>MMS4</t>
  </si>
  <si>
    <t>YOR092W</t>
  </si>
  <si>
    <t>ECM3</t>
  </si>
  <si>
    <t>YGR287C</t>
  </si>
  <si>
    <t>IMA1</t>
  </si>
  <si>
    <t>YDL069C</t>
  </si>
  <si>
    <t>CBS1</t>
  </si>
  <si>
    <t>YDR128W</t>
  </si>
  <si>
    <t>MTC5</t>
  </si>
  <si>
    <t>YLR154C</t>
  </si>
  <si>
    <t>RNH203</t>
  </si>
  <si>
    <t>YLR424W</t>
  </si>
  <si>
    <t>SPP382</t>
  </si>
  <si>
    <t>YLR247C</t>
  </si>
  <si>
    <t>IRC20</t>
  </si>
  <si>
    <t>YPR031W</t>
  </si>
  <si>
    <t>NTO1</t>
  </si>
  <si>
    <t>AMD2</t>
  </si>
  <si>
    <t>YOR330C</t>
  </si>
  <si>
    <t>MIP1</t>
  </si>
  <si>
    <t>YGL257C</t>
  </si>
  <si>
    <t>MNT2</t>
  </si>
  <si>
    <t>YOR264W</t>
  </si>
  <si>
    <t>DSE3</t>
  </si>
  <si>
    <t>YML042W</t>
  </si>
  <si>
    <t>CAT2</t>
  </si>
  <si>
    <t>YMR053C</t>
  </si>
  <si>
    <t>STB2</t>
  </si>
  <si>
    <t>HMS1</t>
  </si>
  <si>
    <t>BIT2</t>
  </si>
  <si>
    <t>JLP1</t>
  </si>
  <si>
    <t>YMR172W</t>
  </si>
  <si>
    <t>HOT1</t>
  </si>
  <si>
    <t>YGR108W</t>
  </si>
  <si>
    <t>CLB1</t>
  </si>
  <si>
    <t>YDR386W</t>
  </si>
  <si>
    <t>MUS81</t>
  </si>
  <si>
    <t>BNA2</t>
  </si>
  <si>
    <t>YMR155W</t>
  </si>
  <si>
    <t>GYP8</t>
  </si>
  <si>
    <t>PAC2</t>
  </si>
  <si>
    <t>YPL194W</t>
  </si>
  <si>
    <t>DDC1</t>
  </si>
  <si>
    <t>RKM2</t>
  </si>
  <si>
    <t>YGR249W</t>
  </si>
  <si>
    <t>MGA1</t>
  </si>
  <si>
    <t>YMR023C</t>
  </si>
  <si>
    <t>MSS1</t>
  </si>
  <si>
    <t>BNR1</t>
  </si>
  <si>
    <t>YLR467W</t>
  </si>
  <si>
    <t>YRF1-5</t>
  </si>
  <si>
    <t>YLR135W</t>
  </si>
  <si>
    <t>SLX4</t>
  </si>
  <si>
    <t>CUE2</t>
  </si>
  <si>
    <t>YCR014C</t>
  </si>
  <si>
    <t>POL4</t>
  </si>
  <si>
    <t>YMR270C</t>
  </si>
  <si>
    <t>RRN9</t>
  </si>
  <si>
    <t>YCR007C</t>
  </si>
  <si>
    <t>DAS1</t>
  </si>
  <si>
    <t>BUB2</t>
  </si>
  <si>
    <t>GAL7</t>
  </si>
  <si>
    <t>YPL041C</t>
  </si>
  <si>
    <t>MRX11</t>
  </si>
  <si>
    <t>YLR023C</t>
  </si>
  <si>
    <t>IZH3</t>
  </si>
  <si>
    <t>YGL162W</t>
  </si>
  <si>
    <t>SUT1</t>
  </si>
  <si>
    <t>YMR137C</t>
  </si>
  <si>
    <t>PSO2</t>
  </si>
  <si>
    <t>AGE1</t>
  </si>
  <si>
    <t>PEX32</t>
  </si>
  <si>
    <t>RDS1</t>
  </si>
  <si>
    <t>YBR243C</t>
  </si>
  <si>
    <t>ALG7</t>
  </si>
  <si>
    <t>YEF1</t>
  </si>
  <si>
    <t>YGR212W</t>
  </si>
  <si>
    <t>SLI1</t>
  </si>
  <si>
    <t>YOR100C</t>
  </si>
  <si>
    <t>CRC1</t>
  </si>
  <si>
    <t>YKR019C</t>
  </si>
  <si>
    <t>IRS4</t>
  </si>
  <si>
    <t>YDL093W</t>
  </si>
  <si>
    <t>PMT5</t>
  </si>
  <si>
    <t>YDR254W</t>
  </si>
  <si>
    <t>CHL4</t>
  </si>
  <si>
    <t>YHR006W</t>
  </si>
  <si>
    <t>STP2</t>
  </si>
  <si>
    <t>YOL116W</t>
  </si>
  <si>
    <t>MSN1</t>
  </si>
  <si>
    <t>YOL114C</t>
  </si>
  <si>
    <t>PTH4</t>
  </si>
  <si>
    <t>SNZ2</t>
  </si>
  <si>
    <t>YOR162C</t>
  </si>
  <si>
    <t>YRR1</t>
  </si>
  <si>
    <t>YDL139C</t>
  </si>
  <si>
    <t>SCM3</t>
  </si>
  <si>
    <t>NNK1</t>
  </si>
  <si>
    <t>YER147C</t>
  </si>
  <si>
    <t>SCC4</t>
  </si>
  <si>
    <t>YBR141C</t>
  </si>
  <si>
    <t>BMT2</t>
  </si>
  <si>
    <t>HXT8</t>
  </si>
  <si>
    <t>YCR066W</t>
  </si>
  <si>
    <t>RAD18</t>
  </si>
  <si>
    <t>YMR319C</t>
  </si>
  <si>
    <t>FET4</t>
  </si>
  <si>
    <t>YLR107W</t>
  </si>
  <si>
    <t>REX3</t>
  </si>
  <si>
    <t>YPL042C</t>
  </si>
  <si>
    <t>SSN3</t>
  </si>
  <si>
    <t>YGL003C</t>
  </si>
  <si>
    <t>CDH1</t>
  </si>
  <si>
    <t>SCS22</t>
  </si>
  <si>
    <t>HAL1</t>
  </si>
  <si>
    <t>CCH1</t>
  </si>
  <si>
    <t>YOR324C</t>
  </si>
  <si>
    <t>FRT1</t>
  </si>
  <si>
    <t>Q0130</t>
  </si>
  <si>
    <t>OLI1</t>
  </si>
  <si>
    <t>YOR067C</t>
  </si>
  <si>
    <t>ALG8</t>
  </si>
  <si>
    <t>YDR545W</t>
  </si>
  <si>
    <t>YRF1-1</t>
  </si>
  <si>
    <t>YER190W</t>
  </si>
  <si>
    <t>YRF1-2</t>
  </si>
  <si>
    <t>YGR296W</t>
  </si>
  <si>
    <t>YRF1-3</t>
  </si>
  <si>
    <t>YRF1-8</t>
  </si>
  <si>
    <t>RMD6</t>
  </si>
  <si>
    <t>YML132W</t>
  </si>
  <si>
    <t>COS3</t>
  </si>
  <si>
    <t>YJR015W</t>
  </si>
  <si>
    <t>YPL209C</t>
  </si>
  <si>
    <t>IPL1</t>
  </si>
  <si>
    <t>YLR283W</t>
  </si>
  <si>
    <t>YPL071C</t>
  </si>
  <si>
    <t>YER041W</t>
  </si>
  <si>
    <t>YEN1</t>
  </si>
  <si>
    <t>YKR096W</t>
  </si>
  <si>
    <t>ESL2</t>
  </si>
  <si>
    <t>YGR062C</t>
  </si>
  <si>
    <t>COX18</t>
  </si>
  <si>
    <t>PEX7</t>
  </si>
  <si>
    <t>BAG7</t>
  </si>
  <si>
    <t>YNL082W</t>
  </si>
  <si>
    <t>PMS1</t>
  </si>
  <si>
    <t>YPL149W</t>
  </si>
  <si>
    <t>ATG5</t>
  </si>
  <si>
    <t>YGR197C</t>
  </si>
  <si>
    <t>SNG1</t>
  </si>
  <si>
    <t>YMR025W</t>
  </si>
  <si>
    <t>CSI1</t>
  </si>
  <si>
    <t>YIL049W</t>
  </si>
  <si>
    <t>DFG10</t>
  </si>
  <si>
    <t>YOL075C</t>
  </si>
  <si>
    <t>YFR019W</t>
  </si>
  <si>
    <t>FAB1</t>
  </si>
  <si>
    <t>OAZ1</t>
  </si>
  <si>
    <t>YOR022C</t>
  </si>
  <si>
    <t>DDL1</t>
  </si>
  <si>
    <t>HOF1</t>
  </si>
  <si>
    <t>YDR184C</t>
  </si>
  <si>
    <t>ATC1</t>
  </si>
  <si>
    <t>YJL127C</t>
  </si>
  <si>
    <t>SPT10</t>
  </si>
  <si>
    <t>YBR097W</t>
  </si>
  <si>
    <t>VPS15</t>
  </si>
  <si>
    <t>DXO1</t>
  </si>
  <si>
    <t>YLR228C</t>
  </si>
  <si>
    <t>ECM22</t>
  </si>
  <si>
    <t>YLR383W</t>
  </si>
  <si>
    <t>SMC6</t>
  </si>
  <si>
    <t>MMP1</t>
  </si>
  <si>
    <t>YDR125C</t>
  </si>
  <si>
    <t>ECM18</t>
  </si>
  <si>
    <t>YOL095C</t>
  </si>
  <si>
    <t>HMI1</t>
  </si>
  <si>
    <t>YPR022C</t>
  </si>
  <si>
    <t>SDD4</t>
  </si>
  <si>
    <t>SPH1</t>
  </si>
  <si>
    <t>TRK1</t>
  </si>
  <si>
    <t>YJL092W</t>
  </si>
  <si>
    <t>SRS2</t>
  </si>
  <si>
    <t>YMR088C</t>
  </si>
  <si>
    <t>VBA1</t>
  </si>
  <si>
    <t>PKH3</t>
  </si>
  <si>
    <t>ROG3</t>
  </si>
  <si>
    <t>YDR259C</t>
  </si>
  <si>
    <t>YAP6</t>
  </si>
  <si>
    <t>YIL046W</t>
  </si>
  <si>
    <t>MET30</t>
  </si>
  <si>
    <t>ROM1</t>
  </si>
  <si>
    <t>YML109W</t>
  </si>
  <si>
    <t>ZDS2</t>
  </si>
  <si>
    <t>RBH1</t>
  </si>
  <si>
    <t>VIK1</t>
  </si>
  <si>
    <t>YGL258W</t>
  </si>
  <si>
    <t>VEL1</t>
  </si>
  <si>
    <t>YEL025C</t>
  </si>
  <si>
    <t>SPS19</t>
  </si>
  <si>
    <t>AXL1</t>
  </si>
  <si>
    <t>EEB1</t>
  </si>
  <si>
    <t>YDL142C</t>
  </si>
  <si>
    <t>CRD1</t>
  </si>
  <si>
    <t>YNL078W</t>
  </si>
  <si>
    <t>NIS1</t>
  </si>
  <si>
    <t>YML088W</t>
  </si>
  <si>
    <t>UFO1</t>
  </si>
  <si>
    <t>GFD2</t>
  </si>
  <si>
    <t>YDL200C</t>
  </si>
  <si>
    <t>MGT1</t>
  </si>
  <si>
    <t>YGK3</t>
  </si>
  <si>
    <t>UBP7</t>
  </si>
  <si>
    <t>YNL025C</t>
  </si>
  <si>
    <t>SSN8</t>
  </si>
  <si>
    <t>YJL139C</t>
  </si>
  <si>
    <t>YUR1</t>
  </si>
  <si>
    <t>PEX10</t>
  </si>
  <si>
    <t>YGR098C</t>
  </si>
  <si>
    <t>ESP1</t>
  </si>
  <si>
    <t>SSY5</t>
  </si>
  <si>
    <t>YJR039W</t>
  </si>
  <si>
    <t>YPL089C</t>
  </si>
  <si>
    <t>RLM1</t>
  </si>
  <si>
    <t>YFR045W</t>
  </si>
  <si>
    <t>SUL1</t>
  </si>
  <si>
    <t>YDL104C</t>
  </si>
  <si>
    <t>QRI7</t>
  </si>
  <si>
    <t>YBR239C</t>
  </si>
  <si>
    <t>ERT1</t>
  </si>
  <si>
    <t>YDL133W</t>
  </si>
  <si>
    <t>SRF1</t>
  </si>
  <si>
    <t>SBE2</t>
  </si>
  <si>
    <t>YDR181C</t>
  </si>
  <si>
    <t>SAS4</t>
  </si>
  <si>
    <t>BSC5</t>
  </si>
  <si>
    <t>YOR047C</t>
  </si>
  <si>
    <t>STD1</t>
  </si>
  <si>
    <t>YJL023C</t>
  </si>
  <si>
    <t>PET130</t>
  </si>
  <si>
    <t>YPR101W</t>
  </si>
  <si>
    <t>SNT309</t>
  </si>
  <si>
    <t>YBR021W</t>
  </si>
  <si>
    <t>FUR4</t>
  </si>
  <si>
    <t>YKL124W</t>
  </si>
  <si>
    <t>SSH4</t>
  </si>
  <si>
    <t>YER077C</t>
  </si>
  <si>
    <t>MRX1</t>
  </si>
  <si>
    <t>IPA1</t>
  </si>
  <si>
    <t>YMR094W</t>
  </si>
  <si>
    <t>CTF13</t>
  </si>
  <si>
    <t>YOR258W</t>
  </si>
  <si>
    <t>HNT3</t>
  </si>
  <si>
    <t>YLR234W</t>
  </si>
  <si>
    <t>TOP3</t>
  </si>
  <si>
    <t>YDR291W</t>
  </si>
  <si>
    <t>HRQ1</t>
  </si>
  <si>
    <t>YPL269W</t>
  </si>
  <si>
    <t>KAR9</t>
  </si>
  <si>
    <t>YMR066W</t>
  </si>
  <si>
    <t>SOV1</t>
  </si>
  <si>
    <t>YLR281C</t>
  </si>
  <si>
    <t>YLR289W</t>
  </si>
  <si>
    <t>GUF1</t>
  </si>
  <si>
    <t>TSC11</t>
  </si>
  <si>
    <t>FUB1</t>
  </si>
  <si>
    <t>YGL216W</t>
  </si>
  <si>
    <t>KIP3</t>
  </si>
  <si>
    <t>YDL107W</t>
  </si>
  <si>
    <t>MSS2</t>
  </si>
  <si>
    <t>YJR124C</t>
  </si>
  <si>
    <t>YGR016W</t>
  </si>
  <si>
    <t>YOR159C</t>
  </si>
  <si>
    <t>SME1</t>
  </si>
  <si>
    <t>YOR334W</t>
  </si>
  <si>
    <t>MRS2</t>
  </si>
  <si>
    <t>TRE2</t>
  </si>
  <si>
    <t>YLR183C</t>
  </si>
  <si>
    <t>TOS4</t>
  </si>
  <si>
    <t>MNN4</t>
  </si>
  <si>
    <t>YDL216C</t>
  </si>
  <si>
    <t>RRI1</t>
  </si>
  <si>
    <t>SIP2</t>
  </si>
  <si>
    <t>YAL051W</t>
  </si>
  <si>
    <t>OAF1</t>
  </si>
  <si>
    <t>YDR213W</t>
  </si>
  <si>
    <t>UPC2</t>
  </si>
  <si>
    <t>YGR141W</t>
  </si>
  <si>
    <t>VPS62</t>
  </si>
  <si>
    <t>YLR423C</t>
  </si>
  <si>
    <t>ATG17</t>
  </si>
  <si>
    <t>YBR274W</t>
  </si>
  <si>
    <t>CHK1</t>
  </si>
  <si>
    <t>ESL1</t>
  </si>
  <si>
    <t>YLR360W</t>
  </si>
  <si>
    <t>VPS38</t>
  </si>
  <si>
    <t>SRO77</t>
  </si>
  <si>
    <t>YLR007W</t>
  </si>
  <si>
    <t>NSE1</t>
  </si>
  <si>
    <t>YBR183W</t>
  </si>
  <si>
    <t>YPC1</t>
  </si>
  <si>
    <t>PAC11</t>
  </si>
  <si>
    <t>YER173W</t>
  </si>
  <si>
    <t>RAD24</t>
  </si>
  <si>
    <t>THI11</t>
  </si>
  <si>
    <t>YDR132C</t>
  </si>
  <si>
    <t>YPL022W</t>
  </si>
  <si>
    <t>RAD1</t>
  </si>
  <si>
    <t>YOR023C</t>
  </si>
  <si>
    <t>AHC1</t>
  </si>
  <si>
    <t>YOR156C</t>
  </si>
  <si>
    <t>NFI1</t>
  </si>
  <si>
    <t>YEL1</t>
  </si>
  <si>
    <t>YPL248C</t>
  </si>
  <si>
    <t>GAL4</t>
  </si>
  <si>
    <t>YDR419W</t>
  </si>
  <si>
    <t>RAD30</t>
  </si>
  <si>
    <t>BFA1</t>
  </si>
  <si>
    <t>YKL020C</t>
  </si>
  <si>
    <t>SPT23</t>
  </si>
  <si>
    <t>YEL064C</t>
  </si>
  <si>
    <t>AVT2</t>
  </si>
  <si>
    <t>YMR021C</t>
  </si>
  <si>
    <t>MAC1</t>
  </si>
  <si>
    <t>YEL061C</t>
  </si>
  <si>
    <t>CIN8</t>
  </si>
  <si>
    <t>YDL183C</t>
  </si>
  <si>
    <t>YKL174C</t>
  </si>
  <si>
    <t>TPO5</t>
  </si>
  <si>
    <t>YDR334W</t>
  </si>
  <si>
    <t>SWR1</t>
  </si>
  <si>
    <t>YKL175W</t>
  </si>
  <si>
    <t>ZRT3</t>
  </si>
  <si>
    <t>YOL113W</t>
  </si>
  <si>
    <t>SKM1</t>
  </si>
  <si>
    <t>YDL149W</t>
  </si>
  <si>
    <t>ATG9</t>
  </si>
  <si>
    <t>YDR323C</t>
  </si>
  <si>
    <t>PEP7</t>
  </si>
  <si>
    <t>AVO1</t>
  </si>
  <si>
    <t>YKL034W</t>
  </si>
  <si>
    <t>TUL1</t>
  </si>
  <si>
    <t>UBP5</t>
  </si>
  <si>
    <t>YNR061C</t>
  </si>
  <si>
    <t>YOR149C</t>
  </si>
  <si>
    <t>SMP3</t>
  </si>
  <si>
    <t>ICT1</t>
  </si>
  <si>
    <t>MTC4</t>
  </si>
  <si>
    <t>YOL017W</t>
  </si>
  <si>
    <t>ESC8</t>
  </si>
  <si>
    <t>YGL075C</t>
  </si>
  <si>
    <t>MPS2</t>
  </si>
  <si>
    <t>ECM9</t>
  </si>
  <si>
    <t>IRC6</t>
  </si>
  <si>
    <t>YLR176C</t>
  </si>
  <si>
    <t>RFX1</t>
  </si>
  <si>
    <t>YBR150C</t>
  </si>
  <si>
    <t>TBS1</t>
  </si>
  <si>
    <t>YDR520C</t>
  </si>
  <si>
    <t>URC2</t>
  </si>
  <si>
    <t>YJR090C</t>
  </si>
  <si>
    <t>GRR1</t>
  </si>
  <si>
    <t>YGL163C</t>
  </si>
  <si>
    <t>RAD54</t>
  </si>
  <si>
    <t>YAL056W</t>
  </si>
  <si>
    <t>GPB2</t>
  </si>
  <si>
    <t>EFM3</t>
  </si>
  <si>
    <t>YIL097W</t>
  </si>
  <si>
    <t>FYV10</t>
  </si>
  <si>
    <t>YNL260C</t>
  </si>
  <si>
    <t>LTO1</t>
  </si>
  <si>
    <t>RIM8</t>
  </si>
  <si>
    <t>VHS1</t>
  </si>
  <si>
    <t>YLR265C</t>
  </si>
  <si>
    <t>NEJ1</t>
  </si>
  <si>
    <t>YKL132C</t>
  </si>
  <si>
    <t>RMA1</t>
  </si>
  <si>
    <t>YKL109W</t>
  </si>
  <si>
    <t>HAP4</t>
  </si>
  <si>
    <t>SKN1</t>
  </si>
  <si>
    <t>YEL004W</t>
  </si>
  <si>
    <t>YEA4</t>
  </si>
  <si>
    <t>YMR199W</t>
  </si>
  <si>
    <t>CLN1</t>
  </si>
  <si>
    <t>YPL224C</t>
  </si>
  <si>
    <t>MMT2</t>
  </si>
  <si>
    <t>BCK1</t>
  </si>
  <si>
    <t>YPL133C</t>
  </si>
  <si>
    <t>RDS2</t>
  </si>
  <si>
    <t>YOL008W</t>
  </si>
  <si>
    <t>COQ10</t>
  </si>
  <si>
    <t>YNL328C</t>
  </si>
  <si>
    <t>MDJ2</t>
  </si>
  <si>
    <t>YMR252C</t>
  </si>
  <si>
    <t>YJR140C</t>
  </si>
  <si>
    <t>HIR3</t>
  </si>
  <si>
    <t>YDR393W</t>
  </si>
  <si>
    <t>SHE9</t>
  </si>
  <si>
    <t>COS9</t>
  </si>
  <si>
    <t>YKR086W</t>
  </si>
  <si>
    <t>PRP16</t>
  </si>
  <si>
    <t>YHR156C</t>
  </si>
  <si>
    <t>LIN1</t>
  </si>
  <si>
    <t>YHR166C</t>
  </si>
  <si>
    <t>CDC23</t>
  </si>
  <si>
    <t>YMR162C</t>
  </si>
  <si>
    <t>DNF3</t>
  </si>
  <si>
    <t>PPZ2</t>
  </si>
  <si>
    <t>YLR047C</t>
  </si>
  <si>
    <t>FRE8</t>
  </si>
  <si>
    <t>YJR119C</t>
  </si>
  <si>
    <t>JHD2</t>
  </si>
  <si>
    <t>YNL234W</t>
  </si>
  <si>
    <t>HPA2</t>
  </si>
  <si>
    <t>DAL7</t>
  </si>
  <si>
    <t>YHL008C</t>
  </si>
  <si>
    <t>GAC1</t>
  </si>
  <si>
    <t>YHL040C</t>
  </si>
  <si>
    <t>ARN1</t>
  </si>
  <si>
    <t>CMR2</t>
  </si>
  <si>
    <t>YOL047C</t>
  </si>
  <si>
    <t>LDS2</t>
  </si>
  <si>
    <t>YBR210W</t>
  </si>
  <si>
    <t>ERV15</t>
  </si>
  <si>
    <t>YMR280C</t>
  </si>
  <si>
    <t>CAT8</t>
  </si>
  <si>
    <t>YLR271W</t>
  </si>
  <si>
    <t>CMG1</t>
  </si>
  <si>
    <t>YDL180W</t>
  </si>
  <si>
    <t>YGR004W</t>
  </si>
  <si>
    <t>PEX31</t>
  </si>
  <si>
    <t>PCD1</t>
  </si>
  <si>
    <t>YHR100C</t>
  </si>
  <si>
    <t>GEP4</t>
  </si>
  <si>
    <t>ETP1</t>
  </si>
  <si>
    <t>KIN82</t>
  </si>
  <si>
    <t>YKL217W</t>
  </si>
  <si>
    <t>JEN1</t>
  </si>
  <si>
    <t>YPR030W</t>
  </si>
  <si>
    <t>CSR2</t>
  </si>
  <si>
    <t>LDB17</t>
  </si>
  <si>
    <t>ATG2</t>
  </si>
  <si>
    <t>YNL211C</t>
  </si>
  <si>
    <t>MRX7</t>
  </si>
  <si>
    <t>PTK1</t>
  </si>
  <si>
    <t>YOR058C</t>
  </si>
  <si>
    <t>ASE1</t>
  </si>
  <si>
    <t>MMS1</t>
  </si>
  <si>
    <t>ITT1</t>
  </si>
  <si>
    <t>YLR404W</t>
  </si>
  <si>
    <t>SEI1</t>
  </si>
  <si>
    <t>YOR295W</t>
  </si>
  <si>
    <t>UAF30</t>
  </si>
  <si>
    <t>YDR014W</t>
  </si>
  <si>
    <t>RAD61</t>
  </si>
  <si>
    <t>ISR1</t>
  </si>
  <si>
    <t>YCR068W</t>
  </si>
  <si>
    <t>ATG15</t>
  </si>
  <si>
    <t>DCN1</t>
  </si>
  <si>
    <t>YDR076W</t>
  </si>
  <si>
    <t>RAD55</t>
  </si>
  <si>
    <t>YNL249C</t>
  </si>
  <si>
    <t>MPA43</t>
  </si>
  <si>
    <t>KIN3</t>
  </si>
  <si>
    <t>TOS2</t>
  </si>
  <si>
    <t>YDR451C</t>
  </si>
  <si>
    <t>YHP1</t>
  </si>
  <si>
    <t>YGR258C</t>
  </si>
  <si>
    <t>RAD2</t>
  </si>
  <si>
    <t>YHL032C</t>
  </si>
  <si>
    <t>GUT1</t>
  </si>
  <si>
    <t>YPR068C</t>
  </si>
  <si>
    <t>HOS1</t>
  </si>
  <si>
    <t>YPR134W</t>
  </si>
  <si>
    <t>MSS18</t>
  </si>
  <si>
    <t>YDR514C</t>
  </si>
  <si>
    <t>YPR085C</t>
  </si>
  <si>
    <t>ASA1</t>
  </si>
  <si>
    <t>YDR009W</t>
  </si>
  <si>
    <t>GAL3</t>
  </si>
  <si>
    <t>YPL092W</t>
  </si>
  <si>
    <t>SSU1</t>
  </si>
  <si>
    <t>YOR344C</t>
  </si>
  <si>
    <t>TYE7</t>
  </si>
  <si>
    <t>CHS2</t>
  </si>
  <si>
    <t>OPT1</t>
  </si>
  <si>
    <t>YDR350C</t>
  </si>
  <si>
    <t>ATP22</t>
  </si>
  <si>
    <t>YPL072W</t>
  </si>
  <si>
    <t>UBP16</t>
  </si>
  <si>
    <t>YER162C</t>
  </si>
  <si>
    <t>RAD4</t>
  </si>
  <si>
    <t>YLR371W</t>
  </si>
  <si>
    <t>ROM2</t>
  </si>
  <si>
    <t>SLM2</t>
  </si>
  <si>
    <t>YAL040C</t>
  </si>
  <si>
    <t>CLN3</t>
  </si>
  <si>
    <t>YBL031W</t>
  </si>
  <si>
    <t>SHE1</t>
  </si>
  <si>
    <t>YPR046W</t>
  </si>
  <si>
    <t>MCM16</t>
  </si>
  <si>
    <t>PXA2</t>
  </si>
  <si>
    <t>YPL029W</t>
  </si>
  <si>
    <t>SUV3</t>
  </si>
  <si>
    <t>YGR071C</t>
  </si>
  <si>
    <t>ENV11</t>
  </si>
  <si>
    <t>GMC1</t>
  </si>
  <si>
    <t>YMR224C</t>
  </si>
  <si>
    <t>MRE11</t>
  </si>
  <si>
    <t>YGR099W</t>
  </si>
  <si>
    <t>TEL2</t>
  </si>
  <si>
    <t>YKL185W</t>
  </si>
  <si>
    <t>ASH1</t>
  </si>
  <si>
    <t>YPL168W</t>
  </si>
  <si>
    <t>MRX4</t>
  </si>
  <si>
    <t>YLR105C</t>
  </si>
  <si>
    <t>SEN2</t>
  </si>
  <si>
    <t>YDL155W</t>
  </si>
  <si>
    <t>CLB3</t>
  </si>
  <si>
    <t>YDL105W</t>
  </si>
  <si>
    <t>NSE4</t>
  </si>
  <si>
    <t>YNL218W</t>
  </si>
  <si>
    <t>MGS1</t>
  </si>
  <si>
    <t>YDR058C</t>
  </si>
  <si>
    <t>TGL2</t>
  </si>
  <si>
    <t>YKL163W</t>
  </si>
  <si>
    <t>PIR3</t>
  </si>
  <si>
    <t>YDR026C</t>
  </si>
  <si>
    <t>NSI1</t>
  </si>
  <si>
    <t>YGR059W</t>
  </si>
  <si>
    <t>SPR3</t>
  </si>
  <si>
    <t>YBL052C</t>
  </si>
  <si>
    <t>SAS3</t>
  </si>
  <si>
    <t>ICL1</t>
  </si>
  <si>
    <t>YNR041C</t>
  </si>
  <si>
    <t>COQ2</t>
  </si>
  <si>
    <t>YDR052C</t>
  </si>
  <si>
    <t>DBF4</t>
  </si>
  <si>
    <t>YIL101C</t>
  </si>
  <si>
    <t>XBP1</t>
  </si>
  <si>
    <t>SPO23</t>
  </si>
  <si>
    <t>ECL1</t>
  </si>
  <si>
    <t>YBL063W</t>
  </si>
  <si>
    <t>KIP1</t>
  </si>
  <si>
    <t>YHR164C</t>
  </si>
  <si>
    <t>DNA2</t>
  </si>
  <si>
    <t>YHR189W</t>
  </si>
  <si>
    <t>PTH1</t>
  </si>
  <si>
    <t>GTO3</t>
  </si>
  <si>
    <t>YLR466W</t>
  </si>
  <si>
    <t>YRF1-4</t>
  </si>
  <si>
    <t>YOL108C</t>
  </si>
  <si>
    <t>INO4</t>
  </si>
  <si>
    <t>YOR034C</t>
  </si>
  <si>
    <t>AKR2</t>
  </si>
  <si>
    <t>YGR057C</t>
  </si>
  <si>
    <t>LST7</t>
  </si>
  <si>
    <t>YDR179C</t>
  </si>
  <si>
    <t>CSN9</t>
  </si>
  <si>
    <t>YPL156C</t>
  </si>
  <si>
    <t>PRM4</t>
  </si>
  <si>
    <t>YDR200C</t>
  </si>
  <si>
    <t>VPS64</t>
  </si>
  <si>
    <t>YGR101W</t>
  </si>
  <si>
    <t>PCP1</t>
  </si>
  <si>
    <t>YMR114C</t>
  </si>
  <si>
    <t>MAK32</t>
  </si>
  <si>
    <t>YHL019C</t>
  </si>
  <si>
    <t>APM2</t>
  </si>
  <si>
    <t>YNL254C</t>
  </si>
  <si>
    <t>RTC4</t>
  </si>
  <si>
    <t>ELM1</t>
  </si>
  <si>
    <t>YLR211C</t>
  </si>
  <si>
    <t>ATG38</t>
  </si>
  <si>
    <t>YNR009W</t>
  </si>
  <si>
    <t>NRM1</t>
  </si>
  <si>
    <t>URA10</t>
  </si>
  <si>
    <t>ALK1</t>
  </si>
  <si>
    <t>YNL080C</t>
  </si>
  <si>
    <t>EOS1</t>
  </si>
  <si>
    <t>YHR152W</t>
  </si>
  <si>
    <t>SPO12</t>
  </si>
  <si>
    <t>RKM5</t>
  </si>
  <si>
    <t>YHR080C</t>
  </si>
  <si>
    <t>LAM4</t>
  </si>
  <si>
    <t>YJL103C</t>
  </si>
  <si>
    <t>GSM1</t>
  </si>
  <si>
    <t>YHR120W</t>
  </si>
  <si>
    <t>MSH1</t>
  </si>
  <si>
    <t>SNF8</t>
  </si>
  <si>
    <t>YJL013C</t>
  </si>
  <si>
    <t>MAD3</t>
  </si>
  <si>
    <t>YGR216C</t>
  </si>
  <si>
    <t>GPI1</t>
  </si>
  <si>
    <t>PSD2</t>
  </si>
  <si>
    <t>YKL187C</t>
  </si>
  <si>
    <t>FAT3</t>
  </si>
  <si>
    <t>YLR141W</t>
  </si>
  <si>
    <t>RRN5</t>
  </si>
  <si>
    <t>YMR211W</t>
  </si>
  <si>
    <t>DML1</t>
  </si>
  <si>
    <t>YIR002C</t>
  </si>
  <si>
    <t>MPH1</t>
  </si>
  <si>
    <t>YJL003W</t>
  </si>
  <si>
    <t>COX16</t>
  </si>
  <si>
    <t>YDR113C</t>
  </si>
  <si>
    <t>PDS1</t>
  </si>
  <si>
    <t>YGR042W</t>
  </si>
  <si>
    <t>MTE1</t>
  </si>
  <si>
    <t>PEX8</t>
  </si>
  <si>
    <t>YFL003C</t>
  </si>
  <si>
    <t>MSH4</t>
  </si>
  <si>
    <t>YOR380W</t>
  </si>
  <si>
    <t>RDR1</t>
  </si>
  <si>
    <t>BUD9</t>
  </si>
  <si>
    <t>YDR318W</t>
  </si>
  <si>
    <t>MCM21</t>
  </si>
  <si>
    <t>PCL8</t>
  </si>
  <si>
    <t>YBL084C</t>
  </si>
  <si>
    <t>CDC27</t>
  </si>
  <si>
    <t>YPR116W</t>
  </si>
  <si>
    <t>RRG8</t>
  </si>
  <si>
    <t>SET4</t>
  </si>
  <si>
    <t>YGL143C</t>
  </si>
  <si>
    <t>MRF1</t>
  </si>
  <si>
    <t>ATG11</t>
  </si>
  <si>
    <t>YJR052W</t>
  </si>
  <si>
    <t>RAD7</t>
  </si>
  <si>
    <t>YMR042W</t>
  </si>
  <si>
    <t>ARG80</t>
  </si>
  <si>
    <t>YNL162W-A</t>
  </si>
  <si>
    <t>YOR386W</t>
  </si>
  <si>
    <t>PHR1</t>
  </si>
  <si>
    <t>ATG23</t>
  </si>
  <si>
    <t>FBP1</t>
  </si>
  <si>
    <t>YHR050W</t>
  </si>
  <si>
    <t>SMF2</t>
  </si>
  <si>
    <t>YHR067W</t>
  </si>
  <si>
    <t>HTD2</t>
  </si>
  <si>
    <t>KEL2</t>
  </si>
  <si>
    <t>YLR453C</t>
  </si>
  <si>
    <t>RIF2</t>
  </si>
  <si>
    <t>YMR127C</t>
  </si>
  <si>
    <t>SAS2</t>
  </si>
  <si>
    <t>YKL011C</t>
  </si>
  <si>
    <t>CCE1</t>
  </si>
  <si>
    <t>YMR064W</t>
  </si>
  <si>
    <t>AEP1</t>
  </si>
  <si>
    <t>YLR091W</t>
  </si>
  <si>
    <t>GEP5</t>
  </si>
  <si>
    <t>YOR066W</t>
  </si>
  <si>
    <t>MSA1</t>
  </si>
  <si>
    <t>YHR119W</t>
  </si>
  <si>
    <t>SET1</t>
  </si>
  <si>
    <t>RIB7</t>
  </si>
  <si>
    <t>CIN1</t>
  </si>
  <si>
    <t>GUD1</t>
  </si>
  <si>
    <t>YOR205C</t>
  </si>
  <si>
    <t>GEP3</t>
  </si>
  <si>
    <t>YNL054W</t>
  </si>
  <si>
    <t>VAC7</t>
  </si>
  <si>
    <t>CHS6</t>
  </si>
  <si>
    <t>YIR005W</t>
  </si>
  <si>
    <t>IST3</t>
  </si>
  <si>
    <t>YPL038W</t>
  </si>
  <si>
    <t>MET31</t>
  </si>
  <si>
    <t>FCY21</t>
  </si>
  <si>
    <t>YFL066C</t>
  </si>
  <si>
    <t>YJR122W</t>
  </si>
  <si>
    <t>IBA57</t>
  </si>
  <si>
    <t>ATS1</t>
  </si>
  <si>
    <t>PTC4</t>
  </si>
  <si>
    <t>SYS1</t>
  </si>
  <si>
    <t>FDH1</t>
  </si>
  <si>
    <t>YDR499W</t>
  </si>
  <si>
    <t>LCD1</t>
  </si>
  <si>
    <t>YTA6</t>
  </si>
  <si>
    <t>YPL075W</t>
  </si>
  <si>
    <t>GCR1</t>
  </si>
  <si>
    <t>YJR035W</t>
  </si>
  <si>
    <t>RAD26</t>
  </si>
  <si>
    <t>YOL025W</t>
  </si>
  <si>
    <t>LAG2</t>
  </si>
  <si>
    <t>GIP4</t>
  </si>
  <si>
    <t>YDR463W</t>
  </si>
  <si>
    <t>STP1</t>
  </si>
  <si>
    <t>YIL129C</t>
  </si>
  <si>
    <t>TAO3</t>
  </si>
  <si>
    <t>YJR040W</t>
  </si>
  <si>
    <t>GEF1</t>
  </si>
  <si>
    <t>YPR006C</t>
  </si>
  <si>
    <t>ICL2</t>
  </si>
  <si>
    <t>YLR094C</t>
  </si>
  <si>
    <t>GIS3</t>
  </si>
  <si>
    <t>LYS5</t>
  </si>
  <si>
    <t>YEL006W</t>
  </si>
  <si>
    <t>YEA6</t>
  </si>
  <si>
    <t>YBR302C</t>
  </si>
  <si>
    <t>COS2</t>
  </si>
  <si>
    <t>YDL233W</t>
  </si>
  <si>
    <t>MFG1</t>
  </si>
  <si>
    <t>YOR148C</t>
  </si>
  <si>
    <t>SPP2</t>
  </si>
  <si>
    <t>YIL122W</t>
  </si>
  <si>
    <t>POG1</t>
  </si>
  <si>
    <t>YNL293W</t>
  </si>
  <si>
    <t>MSB3</t>
  </si>
  <si>
    <t>YFR026C</t>
  </si>
  <si>
    <t>ULI1</t>
  </si>
  <si>
    <t>YIL173W</t>
  </si>
  <si>
    <t>VTH1</t>
  </si>
  <si>
    <t>DYN3</t>
  </si>
  <si>
    <t>YOR350C</t>
  </si>
  <si>
    <t>MNE1</t>
  </si>
  <si>
    <t>HRT3</t>
  </si>
  <si>
    <t>SEO1</t>
  </si>
  <si>
    <t>YMR059W</t>
  </si>
  <si>
    <t>SEN15</t>
  </si>
  <si>
    <t>YGL002W</t>
  </si>
  <si>
    <t>ERP6</t>
  </si>
  <si>
    <t>YFL046W</t>
  </si>
  <si>
    <t>FMP32</t>
  </si>
  <si>
    <t>YBR278W</t>
  </si>
  <si>
    <t>DPB3</t>
  </si>
  <si>
    <t>YDR130C</t>
  </si>
  <si>
    <t>FIN1</t>
  </si>
  <si>
    <t>HEL1</t>
  </si>
  <si>
    <t>Q0060</t>
  </si>
  <si>
    <t>AI3</t>
  </si>
  <si>
    <t>YJR135C</t>
  </si>
  <si>
    <t>MCM22</t>
  </si>
  <si>
    <t>YMR201C</t>
  </si>
  <si>
    <t>RAD14</t>
  </si>
  <si>
    <t>FEX1</t>
  </si>
  <si>
    <t>YDR256C</t>
  </si>
  <si>
    <t>CTA1</t>
  </si>
  <si>
    <t>YFL042C</t>
  </si>
  <si>
    <t>LAM5</t>
  </si>
  <si>
    <t>YBR237W</t>
  </si>
  <si>
    <t>PRP5</t>
  </si>
  <si>
    <t>YBL074C</t>
  </si>
  <si>
    <t>AAR2</t>
  </si>
  <si>
    <t>YOR059C</t>
  </si>
  <si>
    <t>LPL1</t>
  </si>
  <si>
    <t>YNL159C</t>
  </si>
  <si>
    <t>ASI2</t>
  </si>
  <si>
    <t>YHR004C</t>
  </si>
  <si>
    <t>NEM1</t>
  </si>
  <si>
    <t>YGL114W</t>
  </si>
  <si>
    <t>YDR159W</t>
  </si>
  <si>
    <t>SAC3</t>
  </si>
  <si>
    <t>YGR003W</t>
  </si>
  <si>
    <t>CUL3</t>
  </si>
  <si>
    <t>YCL063W</t>
  </si>
  <si>
    <t>VAC17</t>
  </si>
  <si>
    <t>FIR1</t>
  </si>
  <si>
    <t>PXP1</t>
  </si>
  <si>
    <t>YGR169C</t>
  </si>
  <si>
    <t>PUS6</t>
  </si>
  <si>
    <t>NIT2</t>
  </si>
  <si>
    <t>YOR301W</t>
  </si>
  <si>
    <t>RAX1</t>
  </si>
  <si>
    <t>MRX6</t>
  </si>
  <si>
    <t>YJL187C</t>
  </si>
  <si>
    <t>SWE1</t>
  </si>
  <si>
    <t>YAR035W</t>
  </si>
  <si>
    <t>YAT1</t>
  </si>
  <si>
    <t>YGL064C</t>
  </si>
  <si>
    <t>MRH4</t>
  </si>
  <si>
    <t>YAR031W</t>
  </si>
  <si>
    <t>PRM9</t>
  </si>
  <si>
    <t>YOL110W</t>
  </si>
  <si>
    <t>SHR5</t>
  </si>
  <si>
    <t>YOR144C</t>
  </si>
  <si>
    <t>ELG1</t>
  </si>
  <si>
    <t>YDL119C</t>
  </si>
  <si>
    <t>HEM25</t>
  </si>
  <si>
    <t>LPP1</t>
  </si>
  <si>
    <t>YNR066C</t>
  </si>
  <si>
    <t>YNR070W</t>
  </si>
  <si>
    <t>PDR18</t>
  </si>
  <si>
    <t>YOR287C</t>
  </si>
  <si>
    <t>RRP36</t>
  </si>
  <si>
    <t>YGL236C</t>
  </si>
  <si>
    <t>MTO1</t>
  </si>
  <si>
    <t>YJL056C</t>
  </si>
  <si>
    <t>ZAP1</t>
  </si>
  <si>
    <t>YOR113W</t>
  </si>
  <si>
    <t>AZF1</t>
  </si>
  <si>
    <t>MSB4</t>
  </si>
  <si>
    <t>YPL109C</t>
  </si>
  <si>
    <t>INP1</t>
  </si>
  <si>
    <t>HXT5</t>
  </si>
  <si>
    <t>PCL9</t>
  </si>
  <si>
    <t>YNR055C</t>
  </si>
  <si>
    <t>HOL1</t>
  </si>
  <si>
    <t>YGR223C</t>
  </si>
  <si>
    <t>HSV2</t>
  </si>
  <si>
    <t>YBR235W</t>
  </si>
  <si>
    <t>VHC1</t>
  </si>
  <si>
    <t>APP1</t>
  </si>
  <si>
    <t>YNL077W</t>
  </si>
  <si>
    <t>APJ1</t>
  </si>
  <si>
    <t>ARP1</t>
  </si>
  <si>
    <t>YCL038C</t>
  </si>
  <si>
    <t>ATG22</t>
  </si>
  <si>
    <t>CTF8</t>
  </si>
  <si>
    <t>YLR278C</t>
  </si>
  <si>
    <t>YLL027W</t>
  </si>
  <si>
    <t>ISA1</t>
  </si>
  <si>
    <t>YOL009C</t>
  </si>
  <si>
    <t>MDM12</t>
  </si>
  <si>
    <t>BIT61</t>
  </si>
  <si>
    <t>AZR1</t>
  </si>
  <si>
    <t>FEX2</t>
  </si>
  <si>
    <t>YOL089C</t>
  </si>
  <si>
    <t>HAL9</t>
  </si>
  <si>
    <t>YOL084W</t>
  </si>
  <si>
    <t>PHM7</t>
  </si>
  <si>
    <t>ATG34</t>
  </si>
  <si>
    <t>Q0085</t>
  </si>
  <si>
    <t>ATP6</t>
  </si>
  <si>
    <t>YOR328W</t>
  </si>
  <si>
    <t>PDR10</t>
  </si>
  <si>
    <t>YHR202W</t>
  </si>
  <si>
    <t>YBR085W</t>
  </si>
  <si>
    <t>AAC3</t>
  </si>
  <si>
    <t>BUD5</t>
  </si>
  <si>
    <t>YLL007C</t>
  </si>
  <si>
    <t>LMO1</t>
  </si>
  <si>
    <t>YLL004W</t>
  </si>
  <si>
    <t>ORC3</t>
  </si>
  <si>
    <t>YHR204W</t>
  </si>
  <si>
    <t>MNL1</t>
  </si>
  <si>
    <t>YGL175C</t>
  </si>
  <si>
    <t>SAE2</t>
  </si>
  <si>
    <t>YDR349C</t>
  </si>
  <si>
    <t>YPS7</t>
  </si>
  <si>
    <t>YBR066C</t>
  </si>
  <si>
    <t>NRG2</t>
  </si>
  <si>
    <t>FAP1</t>
  </si>
  <si>
    <t>KKQ8</t>
  </si>
  <si>
    <t>YMR198W</t>
  </si>
  <si>
    <t>CIK1</t>
  </si>
  <si>
    <t>YEL059C-A</t>
  </si>
  <si>
    <t>SOM1</t>
  </si>
  <si>
    <t>YBR223C</t>
  </si>
  <si>
    <t>TDP1</t>
  </si>
  <si>
    <t>YNL273W</t>
  </si>
  <si>
    <t>TOF1</t>
  </si>
  <si>
    <t>YER013W</t>
  </si>
  <si>
    <t>PRP22</t>
  </si>
  <si>
    <t>CCZ1</t>
  </si>
  <si>
    <t>YDL248W</t>
  </si>
  <si>
    <t>COS7</t>
  </si>
  <si>
    <t>YAL009W</t>
  </si>
  <si>
    <t>SPO7</t>
  </si>
  <si>
    <t>YCL039W</t>
  </si>
  <si>
    <t>GID7</t>
  </si>
  <si>
    <t>YMR048W</t>
  </si>
  <si>
    <t>CSM3</t>
  </si>
  <si>
    <t>YIP4</t>
  </si>
  <si>
    <t>YFR048W</t>
  </si>
  <si>
    <t>RMD8</t>
  </si>
  <si>
    <t>YMR306W</t>
  </si>
  <si>
    <t>FKS3</t>
  </si>
  <si>
    <t>YJL047C</t>
  </si>
  <si>
    <t>RTT101</t>
  </si>
  <si>
    <t>YCR092C</t>
  </si>
  <si>
    <t>MSH3</t>
  </si>
  <si>
    <t>YBL008W</t>
  </si>
  <si>
    <t>HIR1</t>
  </si>
  <si>
    <t>JNM1</t>
  </si>
  <si>
    <t>YGL124C</t>
  </si>
  <si>
    <t>MON1</t>
  </si>
  <si>
    <t>YAR003W</t>
  </si>
  <si>
    <t>SWD1</t>
  </si>
  <si>
    <t>YOL002C</t>
  </si>
  <si>
    <t>IZH2</t>
  </si>
  <si>
    <t>YLR072W</t>
  </si>
  <si>
    <t>LAM6</t>
  </si>
  <si>
    <t>SLO1</t>
  </si>
  <si>
    <t>YAL011W</t>
  </si>
  <si>
    <t>SWC3</t>
  </si>
  <si>
    <t>YLL055W</t>
  </si>
  <si>
    <t>YCT1</t>
  </si>
  <si>
    <t>YKR005C</t>
  </si>
  <si>
    <t>YND1</t>
  </si>
  <si>
    <t>MPC54</t>
  </si>
  <si>
    <t>YBR175W</t>
  </si>
  <si>
    <t>SWD3</t>
  </si>
  <si>
    <t>YDL206W</t>
  </si>
  <si>
    <t>YOR073W</t>
  </si>
  <si>
    <t>SGO1</t>
  </si>
  <si>
    <t>ECM34</t>
  </si>
  <si>
    <t>STP22</t>
  </si>
  <si>
    <t>YCR040W</t>
  </si>
  <si>
    <t>MATALPHA1</t>
  </si>
  <si>
    <t>YCR045C</t>
  </si>
  <si>
    <t>RRT12</t>
  </si>
  <si>
    <t>SLZ1</t>
  </si>
  <si>
    <t>TRS130</t>
  </si>
  <si>
    <t>YLR323C</t>
  </si>
  <si>
    <t>CWC24</t>
  </si>
  <si>
    <t>PCL10</t>
  </si>
  <si>
    <t>YER106W</t>
  </si>
  <si>
    <t>MAM1</t>
  </si>
  <si>
    <t>YDR013W</t>
  </si>
  <si>
    <t>PSF1</t>
  </si>
  <si>
    <t>UTR5</t>
  </si>
  <si>
    <t>YGL219C</t>
  </si>
  <si>
    <t>MDM34</t>
  </si>
  <si>
    <t>DCG1</t>
  </si>
  <si>
    <t>FHN1</t>
  </si>
  <si>
    <t>YGR199W</t>
  </si>
  <si>
    <t>PMT6</t>
  </si>
  <si>
    <t>ERD1</t>
  </si>
  <si>
    <t>YLR266C</t>
  </si>
  <si>
    <t>PDR8</t>
  </si>
  <si>
    <t>YAL058W</t>
  </si>
  <si>
    <t>CNE1</t>
  </si>
  <si>
    <t>NIT1</t>
  </si>
  <si>
    <t>SDD1</t>
  </si>
  <si>
    <t>TDA11</t>
  </si>
  <si>
    <t>YBL013W</t>
  </si>
  <si>
    <t>FMT1</t>
  </si>
  <si>
    <t>GAL10</t>
  </si>
  <si>
    <t>YIL089W</t>
  </si>
  <si>
    <t>YBL088C</t>
  </si>
  <si>
    <t>TEL1</t>
  </si>
  <si>
    <t>YNL339C</t>
  </si>
  <si>
    <t>YRF1-6</t>
  </si>
  <si>
    <t>YLR108C</t>
  </si>
  <si>
    <t>ISC10</t>
  </si>
  <si>
    <t>YNR072W</t>
  </si>
  <si>
    <t>HXT17</t>
  </si>
  <si>
    <t>YPR011C</t>
  </si>
  <si>
    <t>SOR2</t>
  </si>
  <si>
    <t>ULA1</t>
  </si>
  <si>
    <t>YLL002W</t>
  </si>
  <si>
    <t>RTT109</t>
  </si>
  <si>
    <t>MAL32</t>
  </si>
  <si>
    <t>YDL059C</t>
  </si>
  <si>
    <t>RAD59</t>
  </si>
  <si>
    <t>FRE4</t>
  </si>
  <si>
    <t>YCR048W</t>
  </si>
  <si>
    <t>ARE1</t>
  </si>
  <si>
    <t>YCR008W</t>
  </si>
  <si>
    <t>SAT4</t>
  </si>
  <si>
    <t>YOL026C</t>
  </si>
  <si>
    <t>MIM1</t>
  </si>
  <si>
    <t>CIN4</t>
  </si>
  <si>
    <t>YOR269W</t>
  </si>
  <si>
    <t>PAC1</t>
  </si>
  <si>
    <t>YNL289W</t>
  </si>
  <si>
    <t>PCL1</t>
  </si>
  <si>
    <t>REG2</t>
  </si>
  <si>
    <t>YPL186C</t>
  </si>
  <si>
    <t>UIP4</t>
  </si>
  <si>
    <t>DDI2</t>
  </si>
  <si>
    <t>YJL046W</t>
  </si>
  <si>
    <t>AIM22</t>
  </si>
  <si>
    <t>YNL314W</t>
  </si>
  <si>
    <t>DAL82</t>
  </si>
  <si>
    <t>DFG16</t>
  </si>
  <si>
    <t>YOR363C</t>
  </si>
  <si>
    <t>PIP2</t>
  </si>
  <si>
    <t>YHL006C</t>
  </si>
  <si>
    <t>SHU1</t>
  </si>
  <si>
    <t>YKL208W</t>
  </si>
  <si>
    <t>CBT1</t>
  </si>
  <si>
    <t>CSS3</t>
  </si>
  <si>
    <t>YBL097W</t>
  </si>
  <si>
    <t>BRN1</t>
  </si>
  <si>
    <t>YBR228W</t>
  </si>
  <si>
    <t>SLX1</t>
  </si>
  <si>
    <t>YBR083W</t>
  </si>
  <si>
    <t>TEC1</t>
  </si>
  <si>
    <t>ATG19</t>
  </si>
  <si>
    <t>YGR006W</t>
  </si>
  <si>
    <t>PRP18</t>
  </si>
  <si>
    <t>ECM8</t>
  </si>
  <si>
    <t>YML051W</t>
  </si>
  <si>
    <t>GAL80</t>
  </si>
  <si>
    <t>YDL203C</t>
  </si>
  <si>
    <t>ACK1</t>
  </si>
  <si>
    <t>YDR057W</t>
  </si>
  <si>
    <t>YOS9</t>
  </si>
  <si>
    <t>YDR144C</t>
  </si>
  <si>
    <t>MKC7</t>
  </si>
  <si>
    <t>GPR1</t>
  </si>
  <si>
    <t>YOL138C</t>
  </si>
  <si>
    <t>RTC1</t>
  </si>
  <si>
    <t>YAL015C</t>
  </si>
  <si>
    <t>NTG1</t>
  </si>
  <si>
    <t>YLR318W</t>
  </si>
  <si>
    <t>EST2</t>
  </si>
  <si>
    <t>CCC2</t>
  </si>
  <si>
    <t>BIO4</t>
  </si>
  <si>
    <t>YGR052W</t>
  </si>
  <si>
    <t>FMP48</t>
  </si>
  <si>
    <t>YGL250W</t>
  </si>
  <si>
    <t>RMR1</t>
  </si>
  <si>
    <t>YPR083W</t>
  </si>
  <si>
    <t>MDM36</t>
  </si>
  <si>
    <t>YIL017C</t>
  </si>
  <si>
    <t>VID28</t>
  </si>
  <si>
    <t>IRC10</t>
  </si>
  <si>
    <t>YPR065W</t>
  </si>
  <si>
    <t>ROX1</t>
  </si>
  <si>
    <t>YPR199C</t>
  </si>
  <si>
    <t>ARR1</t>
  </si>
  <si>
    <t>YDR004W</t>
  </si>
  <si>
    <t>RAD57</t>
  </si>
  <si>
    <t>YBR044C</t>
  </si>
  <si>
    <t>TCM62</t>
  </si>
  <si>
    <t>RCN1</t>
  </si>
  <si>
    <t>YLR312C</t>
  </si>
  <si>
    <t>ATG39</t>
  </si>
  <si>
    <t>YCR065W</t>
  </si>
  <si>
    <t>HCM1</t>
  </si>
  <si>
    <t>YHR139C</t>
  </si>
  <si>
    <t>SPS100</t>
  </si>
  <si>
    <t>RRT13</t>
  </si>
  <si>
    <t>YDR107C</t>
  </si>
  <si>
    <t>TMN2</t>
  </si>
  <si>
    <t>YHR171W</t>
  </si>
  <si>
    <t>ATG7</t>
  </si>
  <si>
    <t>ZDS1</t>
  </si>
  <si>
    <t>YML011C</t>
  </si>
  <si>
    <t>RAD33</t>
  </si>
  <si>
    <t>SNZ3</t>
  </si>
  <si>
    <t>DYN1</t>
  </si>
  <si>
    <t>YGL051W</t>
  </si>
  <si>
    <t>MST27</t>
  </si>
  <si>
    <t>AIM32</t>
  </si>
  <si>
    <t>YHL023C</t>
  </si>
  <si>
    <t>NPR3</t>
  </si>
  <si>
    <t>YMR1</t>
  </si>
  <si>
    <t>YER167W</t>
  </si>
  <si>
    <t>BCK2</t>
  </si>
  <si>
    <t>YER170W</t>
  </si>
  <si>
    <t>ADK2</t>
  </si>
  <si>
    <t>YDR018C</t>
  </si>
  <si>
    <t>YDL089W</t>
  </si>
  <si>
    <t>NUR1</t>
  </si>
  <si>
    <t>DCV1</t>
  </si>
  <si>
    <t>YKL044W</t>
  </si>
  <si>
    <t>MMO1</t>
  </si>
  <si>
    <t>YHR155W</t>
  </si>
  <si>
    <t>LAM1</t>
  </si>
  <si>
    <t>YMR213W</t>
  </si>
  <si>
    <t>CEF1</t>
  </si>
  <si>
    <t>YHR134W</t>
  </si>
  <si>
    <t>WSS1</t>
  </si>
  <si>
    <t>INP51</t>
  </si>
  <si>
    <t>YPL155C</t>
  </si>
  <si>
    <t>KIP2</t>
  </si>
  <si>
    <t>YLR117C</t>
  </si>
  <si>
    <t>CLF1</t>
  </si>
  <si>
    <t>YAL027W</t>
  </si>
  <si>
    <t>SAW1</t>
  </si>
  <si>
    <t>YDL033C</t>
  </si>
  <si>
    <t>SLM3</t>
  </si>
  <si>
    <t>YER011W</t>
  </si>
  <si>
    <t>TIR1</t>
  </si>
  <si>
    <t>YLR193C</t>
  </si>
  <si>
    <t>UPS1</t>
  </si>
  <si>
    <t>BNS1</t>
  </si>
  <si>
    <t>YNL279W</t>
  </si>
  <si>
    <t>PRM1</t>
  </si>
  <si>
    <t>YNR065C</t>
  </si>
  <si>
    <t>MOH1</t>
  </si>
  <si>
    <t>SLN1</t>
  </si>
  <si>
    <t>YPT53</t>
  </si>
  <si>
    <t>YER115C</t>
  </si>
  <si>
    <t>SPR6</t>
  </si>
  <si>
    <t>YHR194W</t>
  </si>
  <si>
    <t>MDM31</t>
  </si>
  <si>
    <t>YHR157W</t>
  </si>
  <si>
    <t>REC104</t>
  </si>
  <si>
    <t>YDR146C</t>
  </si>
  <si>
    <t>SWI5</t>
  </si>
  <si>
    <t>YIL056W</t>
  </si>
  <si>
    <t>VHR1</t>
  </si>
  <si>
    <t>YFR020W</t>
  </si>
  <si>
    <t>CSS2</t>
  </si>
  <si>
    <t>YER015W</t>
  </si>
  <si>
    <t>FAA2</t>
  </si>
  <si>
    <t>UGX2</t>
  </si>
  <si>
    <t>DAL3</t>
  </si>
  <si>
    <t>YGL186C</t>
  </si>
  <si>
    <t>TPN1</t>
  </si>
  <si>
    <t>YNL217W</t>
  </si>
  <si>
    <t>YLR085C</t>
  </si>
  <si>
    <t>ARP6</t>
  </si>
  <si>
    <t>YIL132C</t>
  </si>
  <si>
    <t>CSM2</t>
  </si>
  <si>
    <t>XYL2</t>
  </si>
  <si>
    <t>YCR097W</t>
  </si>
  <si>
    <t>HMRA1</t>
  </si>
  <si>
    <t>YGR236C</t>
  </si>
  <si>
    <t>SPG1</t>
  </si>
  <si>
    <t>YDR423C</t>
  </si>
  <si>
    <t>CAD1</t>
  </si>
  <si>
    <t>AMF1</t>
  </si>
  <si>
    <t>SPC72</t>
  </si>
  <si>
    <t>YMR160W</t>
  </si>
  <si>
    <t>YGR056W</t>
  </si>
  <si>
    <t>RSC1</t>
  </si>
  <si>
    <t>SSK2</t>
  </si>
  <si>
    <t>GAL2</t>
  </si>
  <si>
    <t>YDL085W</t>
  </si>
  <si>
    <t>NDE2</t>
  </si>
  <si>
    <t>YOL034W</t>
  </si>
  <si>
    <t>SMC5</t>
  </si>
  <si>
    <t>YPR151C</t>
  </si>
  <si>
    <t>SUE1</t>
  </si>
  <si>
    <t>SRL3</t>
  </si>
  <si>
    <t>YGL263W</t>
  </si>
  <si>
    <t>COS12</t>
  </si>
  <si>
    <t>YIR014W</t>
  </si>
  <si>
    <t>DSE1</t>
  </si>
  <si>
    <t>YOL073C</t>
  </si>
  <si>
    <t>DSC2</t>
  </si>
  <si>
    <t>YOL159C-A</t>
  </si>
  <si>
    <t>YJL223C</t>
  </si>
  <si>
    <t>PAU1</t>
  </si>
  <si>
    <t>PES4</t>
  </si>
  <si>
    <t>YBL020W</t>
  </si>
  <si>
    <t>RFT1</t>
  </si>
  <si>
    <t>YFL009W</t>
  </si>
  <si>
    <t>CDC4</t>
  </si>
  <si>
    <t>PXA1</t>
  </si>
  <si>
    <t>YJL025W</t>
  </si>
  <si>
    <t>RRN7</t>
  </si>
  <si>
    <t>PAU19</t>
  </si>
  <si>
    <t>SOR1</t>
  </si>
  <si>
    <t>THI5</t>
  </si>
  <si>
    <t>YJR138W</t>
  </si>
  <si>
    <t>IML1</t>
  </si>
  <si>
    <t>PHO87</t>
  </si>
  <si>
    <t>YDR207C</t>
  </si>
  <si>
    <t>UME6</t>
  </si>
  <si>
    <t>YBL029W</t>
  </si>
  <si>
    <t>YIL096C</t>
  </si>
  <si>
    <t>BMT5</t>
  </si>
  <si>
    <t>DLT1</t>
  </si>
  <si>
    <t>YOR279C</t>
  </si>
  <si>
    <t>RFM1</t>
  </si>
  <si>
    <t>YLR145W</t>
  </si>
  <si>
    <t>RMP1</t>
  </si>
  <si>
    <t>YMR234W</t>
  </si>
  <si>
    <t>RNH1</t>
  </si>
  <si>
    <t>YLR233C</t>
  </si>
  <si>
    <t>EST1</t>
  </si>
  <si>
    <t>YGL243W</t>
  </si>
  <si>
    <t>TAD1</t>
  </si>
  <si>
    <t>YOR064C</t>
  </si>
  <si>
    <t>YNG1</t>
  </si>
  <si>
    <t>YNL042W</t>
  </si>
  <si>
    <t>BOP3</t>
  </si>
  <si>
    <t>YHL047C</t>
  </si>
  <si>
    <t>ARN2</t>
  </si>
  <si>
    <t>YLR316C</t>
  </si>
  <si>
    <t>TAD3</t>
  </si>
  <si>
    <t>YDR255C</t>
  </si>
  <si>
    <t>RMD5</t>
  </si>
  <si>
    <t>TRS85</t>
  </si>
  <si>
    <t>SNO2</t>
  </si>
  <si>
    <t>YIL146C</t>
  </si>
  <si>
    <t>ATG32</t>
  </si>
  <si>
    <t>CLG1</t>
  </si>
  <si>
    <t>YGR113W</t>
  </si>
  <si>
    <t>DAM1</t>
  </si>
  <si>
    <t>GPI10</t>
  </si>
  <si>
    <t>YJR136C</t>
  </si>
  <si>
    <t>TTI2</t>
  </si>
  <si>
    <t>YPL083C</t>
  </si>
  <si>
    <t>SEN54</t>
  </si>
  <si>
    <t>YBL111C</t>
  </si>
  <si>
    <t>YCL026C-A</t>
  </si>
  <si>
    <t>FRM2</t>
  </si>
  <si>
    <t>LEE1</t>
  </si>
  <si>
    <t>LIH1</t>
  </si>
  <si>
    <t>YER116C</t>
  </si>
  <si>
    <t>SLX8</t>
  </si>
  <si>
    <t>YGL183C</t>
  </si>
  <si>
    <t>MND1</t>
  </si>
  <si>
    <t>YMR177W</t>
  </si>
  <si>
    <t>MMT1</t>
  </si>
  <si>
    <t>YDR415C</t>
  </si>
  <si>
    <t>YHL035C</t>
  </si>
  <si>
    <t>VMR1</t>
  </si>
  <si>
    <t>YAL064W-B</t>
  </si>
  <si>
    <t>YGL059W</t>
  </si>
  <si>
    <t>PKP2</t>
  </si>
  <si>
    <t>YER104W</t>
  </si>
  <si>
    <t>RTT105</t>
  </si>
  <si>
    <t>YIL072W</t>
  </si>
  <si>
    <t>HOP1</t>
  </si>
  <si>
    <t>YJR127C</t>
  </si>
  <si>
    <t>RSF2</t>
  </si>
  <si>
    <t>YKL089W</t>
  </si>
  <si>
    <t>MIF2</t>
  </si>
  <si>
    <t>CDC15</t>
  </si>
  <si>
    <t>YBR240C</t>
  </si>
  <si>
    <t>THI2</t>
  </si>
  <si>
    <t>NCE101</t>
  </si>
  <si>
    <t>BET5</t>
  </si>
  <si>
    <t>EFM2</t>
  </si>
  <si>
    <t>YDL170W</t>
  </si>
  <si>
    <t>UGA3</t>
  </si>
  <si>
    <t>RIM9</t>
  </si>
  <si>
    <t>YJR094C</t>
  </si>
  <si>
    <t>IME1</t>
  </si>
  <si>
    <t>YLR239C</t>
  </si>
  <si>
    <t>LIP2</t>
  </si>
  <si>
    <t>ICS3</t>
  </si>
  <si>
    <t>YIL139C</t>
  </si>
  <si>
    <t>REV7</t>
  </si>
  <si>
    <t>YJR098C</t>
  </si>
  <si>
    <t>SAK1</t>
  </si>
  <si>
    <t>HUR1</t>
  </si>
  <si>
    <t>YPR001W</t>
  </si>
  <si>
    <t>CIT3</t>
  </si>
  <si>
    <t>YOR026W</t>
  </si>
  <si>
    <t>BUB3</t>
  </si>
  <si>
    <t>YOR140W</t>
  </si>
  <si>
    <t>SFL1</t>
  </si>
  <si>
    <t>YPR198W</t>
  </si>
  <si>
    <t>SGE1</t>
  </si>
  <si>
    <t>YLR260W</t>
  </si>
  <si>
    <t>LCB5</t>
  </si>
  <si>
    <t>YDL197C</t>
  </si>
  <si>
    <t>ASF2</t>
  </si>
  <si>
    <t>YPR152C</t>
  </si>
  <si>
    <t>URN1</t>
  </si>
  <si>
    <t>YPS3</t>
  </si>
  <si>
    <t>YGL230C</t>
  </si>
  <si>
    <t>YLR037C</t>
  </si>
  <si>
    <t>PAU23</t>
  </si>
  <si>
    <t>PEX12</t>
  </si>
  <si>
    <t>TRM12</t>
  </si>
  <si>
    <t>YGR257C</t>
  </si>
  <si>
    <t>MTM1</t>
  </si>
  <si>
    <t>YNL304W</t>
  </si>
  <si>
    <t>YPT11</t>
  </si>
  <si>
    <t>YMR156C</t>
  </si>
  <si>
    <t>TPP1</t>
  </si>
  <si>
    <t>YML041C</t>
  </si>
  <si>
    <t>VPS71</t>
  </si>
  <si>
    <t>YMR244W</t>
  </si>
  <si>
    <t>YOR192C</t>
  </si>
  <si>
    <t>THI72</t>
  </si>
  <si>
    <t>YKL033W</t>
  </si>
  <si>
    <t>TTI1</t>
  </si>
  <si>
    <t>GIC2</t>
  </si>
  <si>
    <t>YLR307W</t>
  </si>
  <si>
    <t>CDA1</t>
  </si>
  <si>
    <t>IME4</t>
  </si>
  <si>
    <t>YHR011W</t>
  </si>
  <si>
    <t>DIA4</t>
  </si>
  <si>
    <t>ECM12</t>
  </si>
  <si>
    <t>YPL282C</t>
  </si>
  <si>
    <t>PAU22</t>
  </si>
  <si>
    <t>ABM1</t>
  </si>
  <si>
    <t>PFS1</t>
  </si>
  <si>
    <t>YHR079C-A</t>
  </si>
  <si>
    <t>SAE3</t>
  </si>
  <si>
    <t>YLL060C</t>
  </si>
  <si>
    <t>GTT2</t>
  </si>
  <si>
    <t>YNL187W</t>
  </si>
  <si>
    <t>SWT21</t>
  </si>
  <si>
    <t>YLR297W</t>
  </si>
  <si>
    <t>YLL019C</t>
  </si>
  <si>
    <t>KNS1</t>
  </si>
  <si>
    <t>RGT2</t>
  </si>
  <si>
    <t>YDR485C</t>
  </si>
  <si>
    <t>VPS72</t>
  </si>
  <si>
    <t>YER064C</t>
  </si>
  <si>
    <t>VHR2</t>
  </si>
  <si>
    <t>HIM1</t>
  </si>
  <si>
    <t>YPL068C</t>
  </si>
  <si>
    <t>YLR263W</t>
  </si>
  <si>
    <t>RED1</t>
  </si>
  <si>
    <t>YNL107W</t>
  </si>
  <si>
    <t>YAF9</t>
  </si>
  <si>
    <t>YLR376C</t>
  </si>
  <si>
    <t>PSY3</t>
  </si>
  <si>
    <t>CAF130</t>
  </si>
  <si>
    <t>YDR073W</t>
  </si>
  <si>
    <t>SNF11</t>
  </si>
  <si>
    <t>YDR115W</t>
  </si>
  <si>
    <t>MRX14</t>
  </si>
  <si>
    <t>PIG2</t>
  </si>
  <si>
    <t>YHR075C</t>
  </si>
  <si>
    <t>PPE1</t>
  </si>
  <si>
    <t>YER037W</t>
  </si>
  <si>
    <t>PHM8</t>
  </si>
  <si>
    <t>YPL267W</t>
  </si>
  <si>
    <t>ACM1</t>
  </si>
  <si>
    <t>YKL162C</t>
  </si>
  <si>
    <t>PFK26</t>
  </si>
  <si>
    <t>YKL003C</t>
  </si>
  <si>
    <t>MRP17</t>
  </si>
  <si>
    <t>YMR036C</t>
  </si>
  <si>
    <t>MIH1</t>
  </si>
  <si>
    <t>YKR063C</t>
  </si>
  <si>
    <t>LAS1</t>
  </si>
  <si>
    <t>YBL059W</t>
  </si>
  <si>
    <t>YNR020C</t>
  </si>
  <si>
    <t>ATP23</t>
  </si>
  <si>
    <t>YOR227W</t>
  </si>
  <si>
    <t>HER1</t>
  </si>
  <si>
    <t>THI12</t>
  </si>
  <si>
    <t>YDL199C</t>
  </si>
  <si>
    <t>YBL080C</t>
  </si>
  <si>
    <t>PET112</t>
  </si>
  <si>
    <t>SHC1</t>
  </si>
  <si>
    <t>YDR363W</t>
  </si>
  <si>
    <t>ESC2</t>
  </si>
  <si>
    <t>YOL096C</t>
  </si>
  <si>
    <t>COQ3</t>
  </si>
  <si>
    <t>YPL018W</t>
  </si>
  <si>
    <t>CTF19</t>
  </si>
  <si>
    <t>YPL196W</t>
  </si>
  <si>
    <t>OXR1</t>
  </si>
  <si>
    <t>YKL043W</t>
  </si>
  <si>
    <t>PHD1</t>
  </si>
  <si>
    <t>MKK1</t>
  </si>
  <si>
    <t>STU1</t>
  </si>
  <si>
    <t>YNL136W</t>
  </si>
  <si>
    <t>EAF7</t>
  </si>
  <si>
    <t>YLR013W</t>
  </si>
  <si>
    <t>GAT3</t>
  </si>
  <si>
    <t>YDR191W</t>
  </si>
  <si>
    <t>HST4</t>
  </si>
  <si>
    <t>YOR040W</t>
  </si>
  <si>
    <t>GLO4</t>
  </si>
  <si>
    <t>YNL230C</t>
  </si>
  <si>
    <t>ELA1</t>
  </si>
  <si>
    <t>YMR284W</t>
  </si>
  <si>
    <t>YKU70</t>
  </si>
  <si>
    <t>YMR068W</t>
  </si>
  <si>
    <t>AVO2</t>
  </si>
  <si>
    <t>YML104C</t>
  </si>
  <si>
    <t>MDM1</t>
  </si>
  <si>
    <t>PNS1</t>
  </si>
  <si>
    <t>YGL160W</t>
  </si>
  <si>
    <t>AIM14</t>
  </si>
  <si>
    <t>YIL088C</t>
  </si>
  <si>
    <t>AVT7</t>
  </si>
  <si>
    <t>YLR204W</t>
  </si>
  <si>
    <t>QRI5</t>
  </si>
  <si>
    <t>YOL068C</t>
  </si>
  <si>
    <t>HST1</t>
  </si>
  <si>
    <t>YER111C</t>
  </si>
  <si>
    <t>SWI4</t>
  </si>
  <si>
    <t>YAL010C</t>
  </si>
  <si>
    <t>MDM10</t>
  </si>
  <si>
    <t>YDR217C</t>
  </si>
  <si>
    <t>RAD9</t>
  </si>
  <si>
    <t>PEX4</t>
  </si>
  <si>
    <t>YMR040W</t>
  </si>
  <si>
    <t>YET2</t>
  </si>
  <si>
    <t>YLR422W</t>
  </si>
  <si>
    <t>DCK1</t>
  </si>
  <si>
    <t>YOR346W</t>
  </si>
  <si>
    <t>REV1</t>
  </si>
  <si>
    <t>PDR11</t>
  </si>
  <si>
    <t>YGR222W</t>
  </si>
  <si>
    <t>PET54</t>
  </si>
  <si>
    <t>YFR046C</t>
  </si>
  <si>
    <t>CNN1</t>
  </si>
  <si>
    <t>SPO77</t>
  </si>
  <si>
    <t>YNR032W</t>
  </si>
  <si>
    <t>PPG1</t>
  </si>
  <si>
    <t>CFD1</t>
  </si>
  <si>
    <t>YJL051W</t>
  </si>
  <si>
    <t>IRC8</t>
  </si>
  <si>
    <t>YAL048C</t>
  </si>
  <si>
    <t>GEM1</t>
  </si>
  <si>
    <t>YKR027W</t>
  </si>
  <si>
    <t>BCH2</t>
  </si>
  <si>
    <t>YEL068C</t>
  </si>
  <si>
    <t>AIM3</t>
  </si>
  <si>
    <t>YGL098W</t>
  </si>
  <si>
    <t>USE1</t>
  </si>
  <si>
    <t>YMR168C</t>
  </si>
  <si>
    <t>CEP3</t>
  </si>
  <si>
    <t>YOR223W</t>
  </si>
  <si>
    <t>DSC3</t>
  </si>
  <si>
    <t>YCR010C</t>
  </si>
  <si>
    <t>ADY2</t>
  </si>
  <si>
    <t>IMA5</t>
  </si>
  <si>
    <t>YHR106W</t>
  </si>
  <si>
    <t>TRR2</t>
  </si>
  <si>
    <t>LDB19</t>
  </si>
  <si>
    <t>YBR161W</t>
  </si>
  <si>
    <t>CSH1</t>
  </si>
  <si>
    <t>YGR150C</t>
  </si>
  <si>
    <t>CCM1</t>
  </si>
  <si>
    <t>YDL241W</t>
  </si>
  <si>
    <t>YCL061C</t>
  </si>
  <si>
    <t>MRC1</t>
  </si>
  <si>
    <t>YGL226W</t>
  </si>
  <si>
    <t>MTC3</t>
  </si>
  <si>
    <t>YPL157W</t>
  </si>
  <si>
    <t>TGS1</t>
  </si>
  <si>
    <t>YLR082C</t>
  </si>
  <si>
    <t>SRL2</t>
  </si>
  <si>
    <t>YFL033C</t>
  </si>
  <si>
    <t>RIM15</t>
  </si>
  <si>
    <t>YDR379C-A</t>
  </si>
  <si>
    <t>SDH6</t>
  </si>
  <si>
    <t>BSC2</t>
  </si>
  <si>
    <t>YOR166C</t>
  </si>
  <si>
    <t>SWT1</t>
  </si>
  <si>
    <t>YGR015C</t>
  </si>
  <si>
    <t>YNL167C</t>
  </si>
  <si>
    <t>SKO1</t>
  </si>
  <si>
    <t>YDR440W</t>
  </si>
  <si>
    <t>DOT1</t>
  </si>
  <si>
    <t>YPL189W</t>
  </si>
  <si>
    <t>GUP2</t>
  </si>
  <si>
    <t>ALR1</t>
  </si>
  <si>
    <t>YBR275C</t>
  </si>
  <si>
    <t>RIF1</t>
  </si>
  <si>
    <t>YPL175W</t>
  </si>
  <si>
    <t>SPT14</t>
  </si>
  <si>
    <t>VPS3</t>
  </si>
  <si>
    <t>ART5</t>
  </si>
  <si>
    <t>CNL1</t>
  </si>
  <si>
    <t>YOL117W</t>
  </si>
  <si>
    <t>RRI2</t>
  </si>
  <si>
    <t>YLR242C</t>
  </si>
  <si>
    <t>ARV1</t>
  </si>
  <si>
    <t>YOR307C</t>
  </si>
  <si>
    <t>SLY41</t>
  </si>
  <si>
    <t>INP2</t>
  </si>
  <si>
    <t>YLL025W</t>
  </si>
  <si>
    <t>PAU17</t>
  </si>
  <si>
    <t>YJR066W</t>
  </si>
  <si>
    <t>TOR1</t>
  </si>
  <si>
    <t>YDR043C</t>
  </si>
  <si>
    <t>NRG1</t>
  </si>
  <si>
    <t>YHL042W</t>
  </si>
  <si>
    <t>RGA1</t>
  </si>
  <si>
    <t>YNL299W</t>
  </si>
  <si>
    <t>TRF5</t>
  </si>
  <si>
    <t>YER093C-A</t>
  </si>
  <si>
    <t>AIM11</t>
  </si>
  <si>
    <t>PMD1</t>
  </si>
  <si>
    <t>UBC11</t>
  </si>
  <si>
    <t>GTO1</t>
  </si>
  <si>
    <t>YDR480W</t>
  </si>
  <si>
    <t>DIG2</t>
  </si>
  <si>
    <t>YPR093C</t>
  </si>
  <si>
    <t>ASR1</t>
  </si>
  <si>
    <t>YBL095W</t>
  </si>
  <si>
    <t>MRX3</t>
  </si>
  <si>
    <t>YLR099W-A</t>
  </si>
  <si>
    <t>MIM2</t>
  </si>
  <si>
    <t>YDR437W</t>
  </si>
  <si>
    <t>GPI19</t>
  </si>
  <si>
    <t>YJL035C</t>
  </si>
  <si>
    <t>TAD2</t>
  </si>
  <si>
    <t>YIR017C</t>
  </si>
  <si>
    <t>MET28</t>
  </si>
  <si>
    <t>YER119C</t>
  </si>
  <si>
    <t>AVT6</t>
  </si>
  <si>
    <t>YIR033W</t>
  </si>
  <si>
    <t>MGA2</t>
  </si>
  <si>
    <t>DOG1</t>
  </si>
  <si>
    <t>YHL022C</t>
  </si>
  <si>
    <t>SPO11</t>
  </si>
  <si>
    <t>YIR010W</t>
  </si>
  <si>
    <t>DSN1</t>
  </si>
  <si>
    <t>TDA8</t>
  </si>
  <si>
    <t>YKR052C</t>
  </si>
  <si>
    <t>MRS4</t>
  </si>
  <si>
    <t>YIL119C</t>
  </si>
  <si>
    <t>RPI1</t>
  </si>
  <si>
    <t>YOR213C</t>
  </si>
  <si>
    <t>SAS5</t>
  </si>
  <si>
    <t>THI13</t>
  </si>
  <si>
    <t>FYV5</t>
  </si>
  <si>
    <t>YDR315C</t>
  </si>
  <si>
    <t>IPK1</t>
  </si>
  <si>
    <t>YPL040C</t>
  </si>
  <si>
    <t>ISM1</t>
  </si>
  <si>
    <t>YCR023C</t>
  </si>
  <si>
    <t>RFU1</t>
  </si>
  <si>
    <t>YDR359C</t>
  </si>
  <si>
    <t>EAF1</t>
  </si>
  <si>
    <t>YDL077C</t>
  </si>
  <si>
    <t>VAM6</t>
  </si>
  <si>
    <t>SUL2</t>
  </si>
  <si>
    <t>YNL321W</t>
  </si>
  <si>
    <t>VNX1</t>
  </si>
  <si>
    <t>YDL027C</t>
  </si>
  <si>
    <t>MRX9</t>
  </si>
  <si>
    <t>YJL134W</t>
  </si>
  <si>
    <t>LCB3</t>
  </si>
  <si>
    <t>JIP4</t>
  </si>
  <si>
    <t>YCR079W</t>
  </si>
  <si>
    <t>PTC6</t>
  </si>
  <si>
    <t>YLR039C</t>
  </si>
  <si>
    <t>RIC1</t>
  </si>
  <si>
    <t>UBP9</t>
  </si>
  <si>
    <t>YMR166C</t>
  </si>
  <si>
    <t>MME1</t>
  </si>
  <si>
    <t>VPS8</t>
  </si>
  <si>
    <t>YOR037W</t>
  </si>
  <si>
    <t>CYC2</t>
  </si>
  <si>
    <t>YDL030W</t>
  </si>
  <si>
    <t>PRP9</t>
  </si>
  <si>
    <t>YDL240W</t>
  </si>
  <si>
    <t>LRG1</t>
  </si>
  <si>
    <t>ICS2</t>
  </si>
  <si>
    <t>YDL091C</t>
  </si>
  <si>
    <t>UBX3</t>
  </si>
  <si>
    <t>YML107C</t>
  </si>
  <si>
    <t>PML39</t>
  </si>
  <si>
    <t>YGR227W</t>
  </si>
  <si>
    <t>DIE2</t>
  </si>
  <si>
    <t>YOL072W</t>
  </si>
  <si>
    <t>THP1</t>
  </si>
  <si>
    <t>YHR091C</t>
  </si>
  <si>
    <t>MSR1</t>
  </si>
  <si>
    <t>YGL240W</t>
  </si>
  <si>
    <t>DOC1</t>
  </si>
  <si>
    <t>YBR197C</t>
  </si>
  <si>
    <t>YNL072W</t>
  </si>
  <si>
    <t>RNH201</t>
  </si>
  <si>
    <t>YJR043C</t>
  </si>
  <si>
    <t>POL32</t>
  </si>
  <si>
    <t>YDR118W</t>
  </si>
  <si>
    <t>APC4</t>
  </si>
  <si>
    <t>FUN19</t>
  </si>
  <si>
    <t>YEL069C</t>
  </si>
  <si>
    <t>HXT13</t>
  </si>
  <si>
    <t>YKR010C</t>
  </si>
  <si>
    <t>TOF2</t>
  </si>
  <si>
    <t>YER045C</t>
  </si>
  <si>
    <t>ACA1</t>
  </si>
  <si>
    <t>YML061C</t>
  </si>
  <si>
    <t>PIF1</t>
  </si>
  <si>
    <t>YNL257C</t>
  </si>
  <si>
    <t>SIP3</t>
  </si>
  <si>
    <t>EBS1</t>
  </si>
  <si>
    <t>YMR281W</t>
  </si>
  <si>
    <t>GPI12</t>
  </si>
  <si>
    <t>ARA2</t>
  </si>
  <si>
    <t>HXT15</t>
  </si>
  <si>
    <t>ERR2</t>
  </si>
  <si>
    <t>CRG1</t>
  </si>
  <si>
    <t>YDR470C</t>
  </si>
  <si>
    <t>UGO1</t>
  </si>
  <si>
    <t>YDR416W</t>
  </si>
  <si>
    <t>SYF1</t>
  </si>
  <si>
    <t>YKL146W</t>
  </si>
  <si>
    <t>AVT3</t>
  </si>
  <si>
    <t>YOR358W</t>
  </si>
  <si>
    <t>HAP5</t>
  </si>
  <si>
    <t>ISF1</t>
  </si>
  <si>
    <t>YNL083W</t>
  </si>
  <si>
    <t>SAL1</t>
  </si>
  <si>
    <t>YBR001C</t>
  </si>
  <si>
    <t>NTH2</t>
  </si>
  <si>
    <t>MTL1</t>
  </si>
  <si>
    <t>YML076C</t>
  </si>
  <si>
    <t>WAR1</t>
  </si>
  <si>
    <t>YFR005C</t>
  </si>
  <si>
    <t>SAD1</t>
  </si>
  <si>
    <t>YCR082W</t>
  </si>
  <si>
    <t>AHC2</t>
  </si>
  <si>
    <t>HUA2</t>
  </si>
  <si>
    <t>YCL021W-A</t>
  </si>
  <si>
    <t>FMS1</t>
  </si>
  <si>
    <t>YIR015W</t>
  </si>
  <si>
    <t>RPR2</t>
  </si>
  <si>
    <t>YLR015W</t>
  </si>
  <si>
    <t>BRE2</t>
  </si>
  <si>
    <t>YPR003C</t>
  </si>
  <si>
    <t>YNR011C</t>
  </si>
  <si>
    <t>PRP2</t>
  </si>
  <si>
    <t>YJR058C</t>
  </si>
  <si>
    <t>APS2</t>
  </si>
  <si>
    <t>PEX22</t>
  </si>
  <si>
    <t>YPL046C</t>
  </si>
  <si>
    <t>ELC1</t>
  </si>
  <si>
    <t>YHL014C</t>
  </si>
  <si>
    <t>YLF2</t>
  </si>
  <si>
    <t>YFL024C</t>
  </si>
  <si>
    <t>EPL1</t>
  </si>
  <si>
    <t>YDL056W</t>
  </si>
  <si>
    <t>MBP1</t>
  </si>
  <si>
    <t>YOR106W</t>
  </si>
  <si>
    <t>VAM3</t>
  </si>
  <si>
    <t>YMR150C</t>
  </si>
  <si>
    <t>IMP1</t>
  </si>
  <si>
    <t>YJR013W</t>
  </si>
  <si>
    <t>GPI14</t>
  </si>
  <si>
    <t>PCK1</t>
  </si>
  <si>
    <t>STE13</t>
  </si>
  <si>
    <t>YDR538W</t>
  </si>
  <si>
    <t>PAD1</t>
  </si>
  <si>
    <t>YML023C</t>
  </si>
  <si>
    <t>NSE5</t>
  </si>
  <si>
    <t>YMR287C</t>
  </si>
  <si>
    <t>DSS1</t>
  </si>
  <si>
    <t>CIN2</t>
  </si>
  <si>
    <t>YAR033W</t>
  </si>
  <si>
    <t>MST28</t>
  </si>
  <si>
    <t>YML027W</t>
  </si>
  <si>
    <t>YOX1</t>
  </si>
  <si>
    <t>YOL023W</t>
  </si>
  <si>
    <t>IFM1</t>
  </si>
  <si>
    <t>MTC7</t>
  </si>
  <si>
    <t>RTP1</t>
  </si>
  <si>
    <t>BSC6</t>
  </si>
  <si>
    <t>YDR069C</t>
  </si>
  <si>
    <t>DOA4</t>
  </si>
  <si>
    <t>VPS28</t>
  </si>
  <si>
    <t>YMR167W</t>
  </si>
  <si>
    <t>MLH1</t>
  </si>
  <si>
    <t>YIL160C</t>
  </si>
  <si>
    <t>POT1</t>
  </si>
  <si>
    <t>VHS3</t>
  </si>
  <si>
    <t>YHR036W</t>
  </si>
  <si>
    <t>BRL1</t>
  </si>
  <si>
    <t>YML095C</t>
  </si>
  <si>
    <t>RAD10</t>
  </si>
  <si>
    <t>SAF1</t>
  </si>
  <si>
    <t>GLG2</t>
  </si>
  <si>
    <t>YOR107W</t>
  </si>
  <si>
    <t>RGS2</t>
  </si>
  <si>
    <t>YOR038C</t>
  </si>
  <si>
    <t>HIR2</t>
  </si>
  <si>
    <t>YDR192C</t>
  </si>
  <si>
    <t>NUP42</t>
  </si>
  <si>
    <t>YOR305W</t>
  </si>
  <si>
    <t>RRG7</t>
  </si>
  <si>
    <t>TRS65</t>
  </si>
  <si>
    <t>YDR464W</t>
  </si>
  <si>
    <t>SPP41</t>
  </si>
  <si>
    <t>YOL065C</t>
  </si>
  <si>
    <t>INP54</t>
  </si>
  <si>
    <t>YHR177W</t>
  </si>
  <si>
    <t>YNL213C</t>
  </si>
  <si>
    <t>RRG9</t>
  </si>
  <si>
    <t>YBR192W</t>
  </si>
  <si>
    <t>RIM2</t>
  </si>
  <si>
    <t>YDR205W</t>
  </si>
  <si>
    <t>MSC2</t>
  </si>
  <si>
    <t>BUD16</t>
  </si>
  <si>
    <t>FRK1</t>
  </si>
  <si>
    <t>YEL018W</t>
  </si>
  <si>
    <t>EAF5</t>
  </si>
  <si>
    <t>YER127W</t>
  </si>
  <si>
    <t>LCP5</t>
  </si>
  <si>
    <t>YOR245C</t>
  </si>
  <si>
    <t>DGA1</t>
  </si>
  <si>
    <t>YNL058C</t>
  </si>
  <si>
    <t>PEX17</t>
  </si>
  <si>
    <t>YJL102W</t>
  </si>
  <si>
    <t>MEF2</t>
  </si>
  <si>
    <t>YOR191W</t>
  </si>
  <si>
    <t>ULS1</t>
  </si>
  <si>
    <t>YGR171C</t>
  </si>
  <si>
    <t>MSM1</t>
  </si>
  <si>
    <t>YGR149W</t>
  </si>
  <si>
    <t>GPC1</t>
  </si>
  <si>
    <t>YKR077W</t>
  </si>
  <si>
    <t>MSA2</t>
  </si>
  <si>
    <t>YFH7</t>
  </si>
  <si>
    <t>YGR044C</t>
  </si>
  <si>
    <t>RME1</t>
  </si>
  <si>
    <t>YDR439W</t>
  </si>
  <si>
    <t>LRS4</t>
  </si>
  <si>
    <t>YBR147W</t>
  </si>
  <si>
    <t>RTC2</t>
  </si>
  <si>
    <t>YKR022C</t>
  </si>
  <si>
    <t>NTR2</t>
  </si>
  <si>
    <t>YER075C</t>
  </si>
  <si>
    <t>PTP3</t>
  </si>
  <si>
    <t>YFR038W</t>
  </si>
  <si>
    <t>IRC5</t>
  </si>
  <si>
    <t>YGR091W</t>
  </si>
  <si>
    <t>PRP31</t>
  </si>
  <si>
    <t>YGL053W</t>
  </si>
  <si>
    <t>PRM8</t>
  </si>
  <si>
    <t>ATG26</t>
  </si>
  <si>
    <t>IPT1</t>
  </si>
  <si>
    <t>IRC15</t>
  </si>
  <si>
    <t>YDR227W</t>
  </si>
  <si>
    <t>SIR4</t>
  </si>
  <si>
    <t>EFM6</t>
  </si>
  <si>
    <t>PAN2</t>
  </si>
  <si>
    <t>YKL005C</t>
  </si>
  <si>
    <t>BYE1</t>
  </si>
  <si>
    <t>YDR313C</t>
  </si>
  <si>
    <t>PIB1</t>
  </si>
  <si>
    <t>YML065W</t>
  </si>
  <si>
    <t>ORC1</t>
  </si>
  <si>
    <t>YLR256W</t>
  </si>
  <si>
    <t>HAP1</t>
  </si>
  <si>
    <t>YOR017W</t>
  </si>
  <si>
    <t>PET127</t>
  </si>
  <si>
    <t>YNL305C</t>
  </si>
  <si>
    <t>BXI1</t>
  </si>
  <si>
    <t>YIR007W</t>
  </si>
  <si>
    <t>EGH1</t>
  </si>
  <si>
    <t>YGL166W</t>
  </si>
  <si>
    <t>CUP2</t>
  </si>
  <si>
    <t>YDL080C</t>
  </si>
  <si>
    <t>THI3</t>
  </si>
  <si>
    <t>YLR442C</t>
  </si>
  <si>
    <t>SIR3</t>
  </si>
  <si>
    <t>YPL167C</t>
  </si>
  <si>
    <t>REV3</t>
  </si>
  <si>
    <t>YPR186C</t>
  </si>
  <si>
    <t>PZF1</t>
  </si>
  <si>
    <t>YHR071W</t>
  </si>
  <si>
    <t>PCL5</t>
  </si>
  <si>
    <t>NAR1</t>
  </si>
  <si>
    <t>YDR201W</t>
  </si>
  <si>
    <t>SPC19</t>
  </si>
  <si>
    <t>YOL033W</t>
  </si>
  <si>
    <t>MSE1</t>
  </si>
  <si>
    <t>YMR006C</t>
  </si>
  <si>
    <t>PLB2</t>
  </si>
  <si>
    <t>YLR190W</t>
  </si>
  <si>
    <t>MMR1</t>
  </si>
  <si>
    <t>YHL036W</t>
  </si>
  <si>
    <t>MUP3</t>
  </si>
  <si>
    <t>YLR057W</t>
  </si>
  <si>
    <t>MNL2</t>
  </si>
  <si>
    <t>YLR001C</t>
  </si>
  <si>
    <t>YOR266W</t>
  </si>
  <si>
    <t>PNT1</t>
  </si>
  <si>
    <t>YLR457C</t>
  </si>
  <si>
    <t>NBP1</t>
  </si>
  <si>
    <t>YJL133W</t>
  </si>
  <si>
    <t>MRS3</t>
  </si>
  <si>
    <t>YIR009W</t>
  </si>
  <si>
    <t>MSL1</t>
  </si>
  <si>
    <t>YMR293C</t>
  </si>
  <si>
    <t>HER2</t>
  </si>
  <si>
    <t>YGR122W</t>
  </si>
  <si>
    <t>YIL014W</t>
  </si>
  <si>
    <t>MNT3</t>
  </si>
  <si>
    <t>YDR065W</t>
  </si>
  <si>
    <t>RRG1</t>
  </si>
  <si>
    <t>YHR061C</t>
  </si>
  <si>
    <t>GIC1</t>
  </si>
  <si>
    <t>PEX34</t>
  </si>
  <si>
    <t>DAL1</t>
  </si>
  <si>
    <t>STE7</t>
  </si>
  <si>
    <t>BBP1</t>
  </si>
  <si>
    <t>YDL129W</t>
  </si>
  <si>
    <t>YCL005W</t>
  </si>
  <si>
    <t>LDB16</t>
  </si>
  <si>
    <t>YOL003C</t>
  </si>
  <si>
    <t>PFA4</t>
  </si>
  <si>
    <t>HLR1</t>
  </si>
  <si>
    <t>YPL024W</t>
  </si>
  <si>
    <t>RMI1</t>
  </si>
  <si>
    <t>YKL087C</t>
  </si>
  <si>
    <t>CYT2</t>
  </si>
  <si>
    <t>YPR140W</t>
  </si>
  <si>
    <t>TAZ1</t>
  </si>
  <si>
    <t>RIT1</t>
  </si>
  <si>
    <t>YBL082C</t>
  </si>
  <si>
    <t>ALG3</t>
  </si>
  <si>
    <t>YGL085W</t>
  </si>
  <si>
    <t>LCL3</t>
  </si>
  <si>
    <t>THI21</t>
  </si>
  <si>
    <t>YPL076W</t>
  </si>
  <si>
    <t>GPI2</t>
  </si>
  <si>
    <t>SPC29</t>
  </si>
  <si>
    <t>YNL046W</t>
  </si>
  <si>
    <t>YBR233W</t>
  </si>
  <si>
    <t>PBP2</t>
  </si>
  <si>
    <t>YMR159C</t>
  </si>
  <si>
    <t>ATG16</t>
  </si>
  <si>
    <t>YKL086W</t>
  </si>
  <si>
    <t>SRX1</t>
  </si>
  <si>
    <t>YLR119W</t>
  </si>
  <si>
    <t>SRN2</t>
  </si>
  <si>
    <t>CTO1</t>
  </si>
  <si>
    <t>SAP1</t>
  </si>
  <si>
    <t>LRE1</t>
  </si>
  <si>
    <t>YPL064C</t>
  </si>
  <si>
    <t>CWC27</t>
  </si>
  <si>
    <t>YJR055W</t>
  </si>
  <si>
    <t>HIT1</t>
  </si>
  <si>
    <t>YNL195C</t>
  </si>
  <si>
    <t>YDL020C</t>
  </si>
  <si>
    <t>RPN4</t>
  </si>
  <si>
    <t>GLG1</t>
  </si>
  <si>
    <t>YOR329C</t>
  </si>
  <si>
    <t>SCD5</t>
  </si>
  <si>
    <t>YHL018W</t>
  </si>
  <si>
    <t>YOL125W</t>
  </si>
  <si>
    <t>TRM13</t>
  </si>
  <si>
    <t>ATG41</t>
  </si>
  <si>
    <t>YKL149C</t>
  </si>
  <si>
    <t>DBR1</t>
  </si>
  <si>
    <t>AIM4</t>
  </si>
  <si>
    <t>YNL101W</t>
  </si>
  <si>
    <t>AVT4</t>
  </si>
  <si>
    <t>THI6</t>
  </si>
  <si>
    <t>YOR049C</t>
  </si>
  <si>
    <t>RSB1</t>
  </si>
  <si>
    <t>YNL009W</t>
  </si>
  <si>
    <t>IDP3</t>
  </si>
  <si>
    <t>YDR079W</t>
  </si>
  <si>
    <t>PET100</t>
  </si>
  <si>
    <t>YLR079W</t>
  </si>
  <si>
    <t>SIC1</t>
  </si>
  <si>
    <t>YKR044W</t>
  </si>
  <si>
    <t>UIP5</t>
  </si>
  <si>
    <t>YNR075W</t>
  </si>
  <si>
    <t>COS10</t>
  </si>
  <si>
    <t>YCR024C</t>
  </si>
  <si>
    <t>SLM5</t>
  </si>
  <si>
    <t>YFR039C</t>
  </si>
  <si>
    <t>OSW7</t>
  </si>
  <si>
    <t>YNL188W</t>
  </si>
  <si>
    <t>KAR1</t>
  </si>
  <si>
    <t>YGR140W</t>
  </si>
  <si>
    <t>CBF2</t>
  </si>
  <si>
    <t>YKL064W</t>
  </si>
  <si>
    <t>MNR2</t>
  </si>
  <si>
    <t>YBL107C</t>
  </si>
  <si>
    <t>MIX23</t>
  </si>
  <si>
    <t>YNL068C</t>
  </si>
  <si>
    <t>FKH2</t>
  </si>
  <si>
    <t>MAY24</t>
  </si>
  <si>
    <t>YMR227C</t>
  </si>
  <si>
    <t>TAF7</t>
  </si>
  <si>
    <t>YHR101C</t>
  </si>
  <si>
    <t>BIG1</t>
  </si>
  <si>
    <t>DCD1</t>
  </si>
  <si>
    <t>YBR140C</t>
  </si>
  <si>
    <t>IRA1</t>
  </si>
  <si>
    <t>YDR443C</t>
  </si>
  <si>
    <t>SSN2</t>
  </si>
  <si>
    <t>RGC1</t>
  </si>
  <si>
    <t>YCR069W</t>
  </si>
  <si>
    <t>CPR4</t>
  </si>
  <si>
    <t>YOR070C</t>
  </si>
  <si>
    <t>GYP1</t>
  </si>
  <si>
    <t>YNL309W</t>
  </si>
  <si>
    <t>STB1</t>
  </si>
  <si>
    <t>YDR492W</t>
  </si>
  <si>
    <t>IZH1</t>
  </si>
  <si>
    <t>YDL117W</t>
  </si>
  <si>
    <t>CYK3</t>
  </si>
  <si>
    <t>YPL104W</t>
  </si>
  <si>
    <t>MSD1</t>
  </si>
  <si>
    <t>YFR008W</t>
  </si>
  <si>
    <t>FAR7</t>
  </si>
  <si>
    <t>YGL141W</t>
  </si>
  <si>
    <t>HUL5</t>
  </si>
  <si>
    <t>YBR215W</t>
  </si>
  <si>
    <t>HPC2</t>
  </si>
  <si>
    <t>YJR089W</t>
  </si>
  <si>
    <t>BIR1</t>
  </si>
  <si>
    <t>YHR151C</t>
  </si>
  <si>
    <t>MTC6</t>
  </si>
  <si>
    <t>YAL022C</t>
  </si>
  <si>
    <t>FUN26</t>
  </si>
  <si>
    <t>YOL013C</t>
  </si>
  <si>
    <t>HRD1</t>
  </si>
  <si>
    <t>MIL1</t>
  </si>
  <si>
    <t>MGL2</t>
  </si>
  <si>
    <t>BET2</t>
  </si>
  <si>
    <t>YDL006W</t>
  </si>
  <si>
    <t>PTC1</t>
  </si>
  <si>
    <t>YLR032W</t>
  </si>
  <si>
    <t>RAD5</t>
  </si>
  <si>
    <t>YMR098C</t>
  </si>
  <si>
    <t>ATP25</t>
  </si>
  <si>
    <t>PCA1</t>
  </si>
  <si>
    <t>YML098W</t>
  </si>
  <si>
    <t>TAF13</t>
  </si>
  <si>
    <t>YDR185C</t>
  </si>
  <si>
    <t>UPS3</t>
  </si>
  <si>
    <t>YJL161W</t>
  </si>
  <si>
    <t>FMP33</t>
  </si>
  <si>
    <t>YKL084W</t>
  </si>
  <si>
    <t>HOT13</t>
  </si>
  <si>
    <t>YFR003C</t>
  </si>
  <si>
    <t>YPI1</t>
  </si>
  <si>
    <t>INP52</t>
  </si>
  <si>
    <t>SPC98</t>
  </si>
  <si>
    <t>FRE1</t>
  </si>
  <si>
    <t>YBR104W</t>
  </si>
  <si>
    <t>YMC2</t>
  </si>
  <si>
    <t>YDL098C</t>
  </si>
  <si>
    <t>SNU23</t>
  </si>
  <si>
    <t>YNL253W</t>
  </si>
  <si>
    <t>TEX1</t>
  </si>
  <si>
    <t>YDL157C</t>
  </si>
  <si>
    <t>YIR023W</t>
  </si>
  <si>
    <t>DAL81</t>
  </si>
  <si>
    <t>YPL153C</t>
  </si>
  <si>
    <t>RAD53</t>
  </si>
  <si>
    <t>YDL217C</t>
  </si>
  <si>
    <t>TIM22</t>
  </si>
  <si>
    <t>YLR272C</t>
  </si>
  <si>
    <t>YCS4</t>
  </si>
  <si>
    <t>STE11</t>
  </si>
  <si>
    <t>YER118C</t>
  </si>
  <si>
    <t>SHO1</t>
  </si>
  <si>
    <t>YDR325W</t>
  </si>
  <si>
    <t>YCG1</t>
  </si>
  <si>
    <t>YIL150C</t>
  </si>
  <si>
    <t>MCM10</t>
  </si>
  <si>
    <t>ATG13</t>
  </si>
  <si>
    <t>YDL048C</t>
  </si>
  <si>
    <t>STP4</t>
  </si>
  <si>
    <t>YOL081W</t>
  </si>
  <si>
    <t>IRA2</t>
  </si>
  <si>
    <t>YDR375C</t>
  </si>
  <si>
    <t>BCS1</t>
  </si>
  <si>
    <t>YPR054W</t>
  </si>
  <si>
    <t>SMK1</t>
  </si>
  <si>
    <t>YNL022C</t>
  </si>
  <si>
    <t>RCM1</t>
  </si>
  <si>
    <t>RIM4</t>
  </si>
  <si>
    <t>YMR052W</t>
  </si>
  <si>
    <t>FAR3</t>
  </si>
  <si>
    <t>SNM1</t>
  </si>
  <si>
    <t>YLR139C</t>
  </si>
  <si>
    <t>SLS1</t>
  </si>
  <si>
    <t>PBI1</t>
  </si>
  <si>
    <t>YGL251C</t>
  </si>
  <si>
    <t>HFM1</t>
  </si>
  <si>
    <t>TEM1</t>
  </si>
  <si>
    <t>YCR067C</t>
  </si>
  <si>
    <t>SED4</t>
  </si>
  <si>
    <t>YBR211C</t>
  </si>
  <si>
    <t>AME1</t>
  </si>
  <si>
    <t>PEX15</t>
  </si>
  <si>
    <t>YLR205C</t>
  </si>
  <si>
    <t>HMX1</t>
  </si>
  <si>
    <t>YMR106C</t>
  </si>
  <si>
    <t>YKU80</t>
  </si>
  <si>
    <t>GCN2</t>
  </si>
  <si>
    <t>YNL286W</t>
  </si>
  <si>
    <t>CUS2</t>
  </si>
  <si>
    <t>YML081W</t>
  </si>
  <si>
    <t>TDA9</t>
  </si>
  <si>
    <t>SKG6</t>
  </si>
  <si>
    <t>YIR024C</t>
  </si>
  <si>
    <t>INA22</t>
  </si>
  <si>
    <t>YOR060C</t>
  </si>
  <si>
    <t>SLD7</t>
  </si>
  <si>
    <t>ALR2</t>
  </si>
  <si>
    <t>YNR074C</t>
  </si>
  <si>
    <t>AIF1</t>
  </si>
  <si>
    <t>YLR240W</t>
  </si>
  <si>
    <t>VPS34</t>
  </si>
  <si>
    <t>YLR382C</t>
  </si>
  <si>
    <t>NAM2</t>
  </si>
  <si>
    <t>YDL017W</t>
  </si>
  <si>
    <t>CDC7</t>
  </si>
  <si>
    <t>YER140W</t>
  </si>
  <si>
    <t>EMP65</t>
  </si>
  <si>
    <t>YMR144W</t>
  </si>
  <si>
    <t>FDO1</t>
  </si>
  <si>
    <t>PEX18</t>
  </si>
  <si>
    <t>YOL011W</t>
  </si>
  <si>
    <t>PLB3</t>
  </si>
  <si>
    <t>VHT1</t>
  </si>
  <si>
    <t>YDR240C</t>
  </si>
  <si>
    <t>SNU56</t>
  </si>
  <si>
    <t>YLR016C</t>
  </si>
  <si>
    <t>PML1</t>
  </si>
  <si>
    <t>PLP1</t>
  </si>
  <si>
    <t>YPL020C</t>
  </si>
  <si>
    <t>ULP1</t>
  </si>
  <si>
    <t>YNL127W</t>
  </si>
  <si>
    <t>FAR11</t>
  </si>
  <si>
    <t>YDR180W</t>
  </si>
  <si>
    <t>SCC2</t>
  </si>
  <si>
    <t>YNL176C</t>
  </si>
  <si>
    <t>TDA7</t>
  </si>
  <si>
    <t>YJL070C</t>
  </si>
  <si>
    <t>YDR489W</t>
  </si>
  <si>
    <t>SLD5</t>
  </si>
  <si>
    <t>SEG2</t>
  </si>
  <si>
    <t>LTE1</t>
  </si>
  <si>
    <t>YDL054C</t>
  </si>
  <si>
    <t>MCH1</t>
  </si>
  <si>
    <t>YNL095C</t>
  </si>
  <si>
    <t>YPR109W</t>
  </si>
  <si>
    <t>YDR216W</t>
  </si>
  <si>
    <t>ADR1</t>
  </si>
  <si>
    <t>YOR005C</t>
  </si>
  <si>
    <t>DNL4</t>
  </si>
  <si>
    <t>YNL199C</t>
  </si>
  <si>
    <t>GCR2</t>
  </si>
  <si>
    <t>YLL052C</t>
  </si>
  <si>
    <t>AQY2</t>
  </si>
  <si>
    <t>CSS1</t>
  </si>
  <si>
    <t>YKL065W-A</t>
  </si>
  <si>
    <t>YTP1</t>
  </si>
  <si>
    <t>TAP42</t>
  </si>
  <si>
    <t>YLR188W</t>
  </si>
  <si>
    <t>MDL1</t>
  </si>
  <si>
    <t>YDR473C</t>
  </si>
  <si>
    <t>PRP3</t>
  </si>
  <si>
    <t>YDR329C</t>
  </si>
  <si>
    <t>PEX3</t>
  </si>
  <si>
    <t>YPR057W</t>
  </si>
  <si>
    <t>BRR1</t>
  </si>
  <si>
    <t>YKR055W</t>
  </si>
  <si>
    <t>RHO4</t>
  </si>
  <si>
    <t>YNL146W</t>
  </si>
  <si>
    <t>YGR179C</t>
  </si>
  <si>
    <t>OKP1</t>
  </si>
  <si>
    <t>YGL180W</t>
  </si>
  <si>
    <t>ATG1</t>
  </si>
  <si>
    <t>YMR282C</t>
  </si>
  <si>
    <t>AEP2</t>
  </si>
  <si>
    <t>YNL003C</t>
  </si>
  <si>
    <t>PET8</t>
  </si>
  <si>
    <t>ARK1</t>
  </si>
  <si>
    <t>YJL006C</t>
  </si>
  <si>
    <t>CTK2</t>
  </si>
  <si>
    <t>YGR102C</t>
  </si>
  <si>
    <t>GTF1</t>
  </si>
  <si>
    <t>YDR392W</t>
  </si>
  <si>
    <t>SPT3</t>
  </si>
  <si>
    <t>PEX6</t>
  </si>
  <si>
    <t>YJR001W</t>
  </si>
  <si>
    <t>AVT1</t>
  </si>
  <si>
    <t>YMR223W</t>
  </si>
  <si>
    <t>UBP8</t>
  </si>
  <si>
    <t>YGL013C</t>
  </si>
  <si>
    <t>PDR1</t>
  </si>
  <si>
    <t>YKR103W</t>
  </si>
  <si>
    <t>NFT1</t>
  </si>
  <si>
    <t>YGL032C</t>
  </si>
  <si>
    <t>AGA2</t>
  </si>
  <si>
    <t>ECI1</t>
  </si>
  <si>
    <t>YJR118C</t>
  </si>
  <si>
    <t>ILM1</t>
  </si>
  <si>
    <t>YMR060C</t>
  </si>
  <si>
    <t>SAM37</t>
  </si>
  <si>
    <t>YJR092W</t>
  </si>
  <si>
    <t>BUD4</t>
  </si>
  <si>
    <t>YLR253W</t>
  </si>
  <si>
    <t>MCP2</t>
  </si>
  <si>
    <t>YHR154W</t>
  </si>
  <si>
    <t>RTT107</t>
  </si>
  <si>
    <t>MAG2</t>
  </si>
  <si>
    <t>YMR182C</t>
  </si>
  <si>
    <t>RGM1</t>
  </si>
  <si>
    <t>YPR141C</t>
  </si>
  <si>
    <t>KAR3</t>
  </si>
  <si>
    <t>YDR362C</t>
  </si>
  <si>
    <t>TFC6</t>
  </si>
  <si>
    <t>YHL027W</t>
  </si>
  <si>
    <t>RIM101</t>
  </si>
  <si>
    <t>DSF2</t>
  </si>
  <si>
    <t>DBP1</t>
  </si>
  <si>
    <t>DCC1</t>
  </si>
  <si>
    <t>CTM1</t>
  </si>
  <si>
    <t>YKL015W</t>
  </si>
  <si>
    <t>PUT3</t>
  </si>
  <si>
    <t>YJR082C</t>
  </si>
  <si>
    <t>EAF6</t>
  </si>
  <si>
    <t>YPR178W</t>
  </si>
  <si>
    <t>PRP4</t>
  </si>
  <si>
    <t>YLR251W</t>
  </si>
  <si>
    <t>SYM1</t>
  </si>
  <si>
    <t>YOL146W</t>
  </si>
  <si>
    <t>PSF3</t>
  </si>
  <si>
    <t>THI7</t>
  </si>
  <si>
    <t>YDR079C-A</t>
  </si>
  <si>
    <t>TFB5</t>
  </si>
  <si>
    <t>HAL5</t>
  </si>
  <si>
    <t>YJR100C</t>
  </si>
  <si>
    <t>AIM25</t>
  </si>
  <si>
    <t>RUB1</t>
  </si>
  <si>
    <t>YEL050C</t>
  </si>
  <si>
    <t>RML2</t>
  </si>
  <si>
    <t>YKR029C</t>
  </si>
  <si>
    <t>SET3</t>
  </si>
  <si>
    <t>YOR062C</t>
  </si>
  <si>
    <t>BUD2</t>
  </si>
  <si>
    <t>YOR188W</t>
  </si>
  <si>
    <t>MSB1</t>
  </si>
  <si>
    <t>YJR152W</t>
  </si>
  <si>
    <t>DAL5</t>
  </si>
  <si>
    <t>YER028C</t>
  </si>
  <si>
    <t>MIG3</t>
  </si>
  <si>
    <t>YLR454W</t>
  </si>
  <si>
    <t>FMP27</t>
  </si>
  <si>
    <t>YNL222W</t>
  </si>
  <si>
    <t>SSU72</t>
  </si>
  <si>
    <t>BUL2</t>
  </si>
  <si>
    <t>QDR3</t>
  </si>
  <si>
    <t>SLH1</t>
  </si>
  <si>
    <t>YPL120W</t>
  </si>
  <si>
    <t>VPS30</t>
  </si>
  <si>
    <t>YCR042C</t>
  </si>
  <si>
    <t>TAF2</t>
  </si>
  <si>
    <t>YGR058W</t>
  </si>
  <si>
    <t>PEF1</t>
  </si>
  <si>
    <t>YJL116C</t>
  </si>
  <si>
    <t>NCA3</t>
  </si>
  <si>
    <t>CTS2</t>
  </si>
  <si>
    <t>YBR204C</t>
  </si>
  <si>
    <t>LDH1</t>
  </si>
  <si>
    <t>YDR364C</t>
  </si>
  <si>
    <t>CDC40</t>
  </si>
  <si>
    <t>RGP1</t>
  </si>
  <si>
    <t>PEX13</t>
  </si>
  <si>
    <t>YBR167C</t>
  </si>
  <si>
    <t>POP7</t>
  </si>
  <si>
    <t>YPR071W</t>
  </si>
  <si>
    <t>YGR125W</t>
  </si>
  <si>
    <t>YLR103C</t>
  </si>
  <si>
    <t>CDC45</t>
  </si>
  <si>
    <t>YPL007C</t>
  </si>
  <si>
    <t>TFC8</t>
  </si>
  <si>
    <t>YGR274C</t>
  </si>
  <si>
    <t>TAF1</t>
  </si>
  <si>
    <t>YIL158W</t>
  </si>
  <si>
    <t>AIM20</t>
  </si>
  <si>
    <t>YOR246C</t>
  </si>
  <si>
    <t>ENV9</t>
  </si>
  <si>
    <t>YER033C</t>
  </si>
  <si>
    <t>ZRG8</t>
  </si>
  <si>
    <t>YGL089C</t>
  </si>
  <si>
    <t>MF(ALPHA)2</t>
  </si>
  <si>
    <t>YIL061C</t>
  </si>
  <si>
    <t>SNP1</t>
  </si>
  <si>
    <t>NUD1</t>
  </si>
  <si>
    <t>YOR147W</t>
  </si>
  <si>
    <t>MDM32</t>
  </si>
  <si>
    <t>YPR047W</t>
  </si>
  <si>
    <t>MSF1</t>
  </si>
  <si>
    <t>YJL141C</t>
  </si>
  <si>
    <t>YAK1</t>
  </si>
  <si>
    <t>HIS3</t>
  </si>
  <si>
    <t>YLR138W</t>
  </si>
  <si>
    <t>NHA1</t>
  </si>
  <si>
    <t>YAR028W</t>
  </si>
  <si>
    <t>YEL062W</t>
  </si>
  <si>
    <t>NPR2</t>
  </si>
  <si>
    <t>YOL103W</t>
  </si>
  <si>
    <t>ITR2</t>
  </si>
  <si>
    <t>YBR060C</t>
  </si>
  <si>
    <t>ORC2</t>
  </si>
  <si>
    <t>UBA3</t>
  </si>
  <si>
    <t>YDL045W-A</t>
  </si>
  <si>
    <t>MRP10</t>
  </si>
  <si>
    <t>YGL128C</t>
  </si>
  <si>
    <t>CWC23</t>
  </si>
  <si>
    <t>YEL009C</t>
  </si>
  <si>
    <t>GCN4</t>
  </si>
  <si>
    <t>YLR086W</t>
  </si>
  <si>
    <t>SMC4</t>
  </si>
  <si>
    <t>YHR110W</t>
  </si>
  <si>
    <t>ERP5</t>
  </si>
  <si>
    <t>YJR008W</t>
  </si>
  <si>
    <t>MHO1</t>
  </si>
  <si>
    <t>YPR094W</t>
  </si>
  <si>
    <t>RDS3</t>
  </si>
  <si>
    <t>ABZ2</t>
  </si>
  <si>
    <t>YKL012W</t>
  </si>
  <si>
    <t>PRP40</t>
  </si>
  <si>
    <t>YJL059W</t>
  </si>
  <si>
    <t>YHC3</t>
  </si>
  <si>
    <t>BLI1</t>
  </si>
  <si>
    <t>YBL090W</t>
  </si>
  <si>
    <t>MRP21</t>
  </si>
  <si>
    <t>YJL073W</t>
  </si>
  <si>
    <t>JEM1</t>
  </si>
  <si>
    <t>YBR119W</t>
  </si>
  <si>
    <t>MUD1</t>
  </si>
  <si>
    <t>VPS20</t>
  </si>
  <si>
    <t>YNL164C</t>
  </si>
  <si>
    <t>IBD2</t>
  </si>
  <si>
    <t>YMR097C</t>
  </si>
  <si>
    <t>MTG1</t>
  </si>
  <si>
    <t>YGR046W</t>
  </si>
  <si>
    <t>TAM41</t>
  </si>
  <si>
    <t>ALY1</t>
  </si>
  <si>
    <t>YDR034C</t>
  </si>
  <si>
    <t>LYS14</t>
  </si>
  <si>
    <t>YBR107C</t>
  </si>
  <si>
    <t>IML3</t>
  </si>
  <si>
    <t>YMR247W-A</t>
  </si>
  <si>
    <t>SYN8</t>
  </si>
  <si>
    <t>OYE3</t>
  </si>
  <si>
    <t>YLR361C</t>
  </si>
  <si>
    <t>DCR2</t>
  </si>
  <si>
    <t>PEX5</t>
  </si>
  <si>
    <t>UBC12</t>
  </si>
  <si>
    <t>YPR002W</t>
  </si>
  <si>
    <t>PDH1</t>
  </si>
  <si>
    <t>YBR163W</t>
  </si>
  <si>
    <t>EXO5</t>
  </si>
  <si>
    <t>YBR158W</t>
  </si>
  <si>
    <t>AMN1</t>
  </si>
  <si>
    <t>MVB12</t>
  </si>
  <si>
    <t>YLR385C</t>
  </si>
  <si>
    <t>SWC7</t>
  </si>
  <si>
    <t>YGL237C</t>
  </si>
  <si>
    <t>HAP2</t>
  </si>
  <si>
    <t>YJR056C</t>
  </si>
  <si>
    <t>YDR110W</t>
  </si>
  <si>
    <t>FOB1</t>
  </si>
  <si>
    <t>YNL097C</t>
  </si>
  <si>
    <t>PHO23</t>
  </si>
  <si>
    <t>YPL005W</t>
  </si>
  <si>
    <t>AEP3</t>
  </si>
  <si>
    <t>YOR079C</t>
  </si>
  <si>
    <t>ATX2</t>
  </si>
  <si>
    <t>YNL145W</t>
  </si>
  <si>
    <t>MFA2</t>
  </si>
  <si>
    <t>YPR194C</t>
  </si>
  <si>
    <t>OPT2</t>
  </si>
  <si>
    <t>YMR268C</t>
  </si>
  <si>
    <t>PRP24</t>
  </si>
  <si>
    <t>YDR140W</t>
  </si>
  <si>
    <t>MTQ2</t>
  </si>
  <si>
    <t>YAR027W</t>
  </si>
  <si>
    <t>UIP3</t>
  </si>
  <si>
    <t>YDR219C</t>
  </si>
  <si>
    <t>MFB1</t>
  </si>
  <si>
    <t>YNL250W</t>
  </si>
  <si>
    <t>RAD50</t>
  </si>
  <si>
    <t>OCA6</t>
  </si>
  <si>
    <t>YLR102C</t>
  </si>
  <si>
    <t>APC9</t>
  </si>
  <si>
    <t>VPS51</t>
  </si>
  <si>
    <t>KXD1</t>
  </si>
  <si>
    <t>SKP2</t>
  </si>
  <si>
    <t>YFR042W</t>
  </si>
  <si>
    <t>KEG1</t>
  </si>
  <si>
    <t>JLP2</t>
  </si>
  <si>
    <t>YNL326C</t>
  </si>
  <si>
    <t>PFA3</t>
  </si>
  <si>
    <t>YNL053W</t>
  </si>
  <si>
    <t>MSG5</t>
  </si>
  <si>
    <t>YML053C</t>
  </si>
  <si>
    <t>YPL132W</t>
  </si>
  <si>
    <t>COX11</t>
  </si>
  <si>
    <t>YPL138C</t>
  </si>
  <si>
    <t>SPP1</t>
  </si>
  <si>
    <t>YAR008W</t>
  </si>
  <si>
    <t>SEN34</t>
  </si>
  <si>
    <t>HUA1</t>
  </si>
  <si>
    <t>YNL221C</t>
  </si>
  <si>
    <t>POP1</t>
  </si>
  <si>
    <t>NPP1</t>
  </si>
  <si>
    <t>YMR104C</t>
  </si>
  <si>
    <t>YPK2</t>
  </si>
  <si>
    <t>YOR308C</t>
  </si>
  <si>
    <t>SNU66</t>
  </si>
  <si>
    <t>YNR062C</t>
  </si>
  <si>
    <t>YPL087W</t>
  </si>
  <si>
    <t>YDC1</t>
  </si>
  <si>
    <t>YMR258C</t>
  </si>
  <si>
    <t>ROY1</t>
  </si>
  <si>
    <t>YHR143W</t>
  </si>
  <si>
    <t>DSE2</t>
  </si>
  <si>
    <t>OCA4</t>
  </si>
  <si>
    <t>YOR036W</t>
  </si>
  <si>
    <t>PEP12</t>
  </si>
  <si>
    <t>YDR111C</t>
  </si>
  <si>
    <t>ALT2</t>
  </si>
  <si>
    <t>YDR066C</t>
  </si>
  <si>
    <t>RTR2</t>
  </si>
  <si>
    <t>YGR047C</t>
  </si>
  <si>
    <t>TFC4</t>
  </si>
  <si>
    <t>YOL028C</t>
  </si>
  <si>
    <t>YAP7</t>
  </si>
  <si>
    <t>YDR410C</t>
  </si>
  <si>
    <t>STE14</t>
  </si>
  <si>
    <t>YDR005C</t>
  </si>
  <si>
    <t>MAF1</t>
  </si>
  <si>
    <t>YNR004W</t>
  </si>
  <si>
    <t>SWM2</t>
  </si>
  <si>
    <t>DMA1</t>
  </si>
  <si>
    <t>YJL110C</t>
  </si>
  <si>
    <t>GZF3</t>
  </si>
  <si>
    <t>YHR040W</t>
  </si>
  <si>
    <t>BCD1</t>
  </si>
  <si>
    <t>YPL244C</t>
  </si>
  <si>
    <t>HUT1</t>
  </si>
  <si>
    <t>YDL036C</t>
  </si>
  <si>
    <t>PUS9</t>
  </si>
  <si>
    <t>YKL194C</t>
  </si>
  <si>
    <t>MST1</t>
  </si>
  <si>
    <t>GIS4</t>
  </si>
  <si>
    <t>THI4</t>
  </si>
  <si>
    <t>INN1</t>
  </si>
  <si>
    <t>YGL197W</t>
  </si>
  <si>
    <t>MDS3</t>
  </si>
  <si>
    <t>YHR186C</t>
  </si>
  <si>
    <t>KOG1</t>
  </si>
  <si>
    <t>SNX41</t>
  </si>
  <si>
    <t>YDL101C</t>
  </si>
  <si>
    <t>DUN1</t>
  </si>
  <si>
    <t>YDR151C</t>
  </si>
  <si>
    <t>CTH1</t>
  </si>
  <si>
    <t>YCR033W</t>
  </si>
  <si>
    <t>SNT1</t>
  </si>
  <si>
    <t>YDR075W</t>
  </si>
  <si>
    <t>PPH3</t>
  </si>
  <si>
    <t>YGL139W</t>
  </si>
  <si>
    <t>FLC3</t>
  </si>
  <si>
    <t>YOR377W</t>
  </si>
  <si>
    <t>ATF1</t>
  </si>
  <si>
    <t>YMR272W-B</t>
  </si>
  <si>
    <t>YOR337W</t>
  </si>
  <si>
    <t>TEA1</t>
  </si>
  <si>
    <t>YPL191C</t>
  </si>
  <si>
    <t>YJR050W</t>
  </si>
  <si>
    <t>ISY1</t>
  </si>
  <si>
    <t>KIN4</t>
  </si>
  <si>
    <t>YBL021C</t>
  </si>
  <si>
    <t>HAP3</t>
  </si>
  <si>
    <t>BET4</t>
  </si>
  <si>
    <t>DMA2</t>
  </si>
  <si>
    <t>COG4</t>
  </si>
  <si>
    <t>YDR532C</t>
  </si>
  <si>
    <t>KRE28</t>
  </si>
  <si>
    <t>YBR238C</t>
  </si>
  <si>
    <t>DIA1</t>
  </si>
  <si>
    <t>YPL193W</t>
  </si>
  <si>
    <t>RSA1</t>
  </si>
  <si>
    <t>YPL097W</t>
  </si>
  <si>
    <t>MSY1</t>
  </si>
  <si>
    <t>YDL175C</t>
  </si>
  <si>
    <t>AIR2</t>
  </si>
  <si>
    <t>YOR154W</t>
  </si>
  <si>
    <t>SLP1</t>
  </si>
  <si>
    <t>YPL180W</t>
  </si>
  <si>
    <t>TCO89</t>
  </si>
  <si>
    <t>YKR011C</t>
  </si>
  <si>
    <t>YIL092W</t>
  </si>
  <si>
    <t>YPR162C</t>
  </si>
  <si>
    <t>ORC4</t>
  </si>
  <si>
    <t>YKR099W</t>
  </si>
  <si>
    <t>BAS1</t>
  </si>
  <si>
    <t>YBR231C</t>
  </si>
  <si>
    <t>SWC5</t>
  </si>
  <si>
    <t>KCC4</t>
  </si>
  <si>
    <t>YGR198W</t>
  </si>
  <si>
    <t>YPP1</t>
  </si>
  <si>
    <t>YNL065W</t>
  </si>
  <si>
    <t>AQR1</t>
  </si>
  <si>
    <t>YGR104C</t>
  </si>
  <si>
    <t>SRB5</t>
  </si>
  <si>
    <t>YPR166C</t>
  </si>
  <si>
    <t>MRP2</t>
  </si>
  <si>
    <t>YLR254C</t>
  </si>
  <si>
    <t>NDL1</t>
  </si>
  <si>
    <t>YKL078W</t>
  </si>
  <si>
    <t>DHR2</t>
  </si>
  <si>
    <t>YKL017C</t>
  </si>
  <si>
    <t>HCS1</t>
  </si>
  <si>
    <t>UBP13</t>
  </si>
  <si>
    <t>YKL055C</t>
  </si>
  <si>
    <t>OAR1</t>
  </si>
  <si>
    <t>ACF2</t>
  </si>
  <si>
    <t>YDR103W</t>
  </si>
  <si>
    <t>STE5</t>
  </si>
  <si>
    <t>PKH1</t>
  </si>
  <si>
    <t>YDR316W</t>
  </si>
  <si>
    <t>OMS1</t>
  </si>
  <si>
    <t>YOR077W</t>
  </si>
  <si>
    <t>RTS2</t>
  </si>
  <si>
    <t>YKR036C</t>
  </si>
  <si>
    <t>CAF4</t>
  </si>
  <si>
    <t>YDR080W</t>
  </si>
  <si>
    <t>VPS41</t>
  </si>
  <si>
    <t>YIL131C</t>
  </si>
  <si>
    <t>FKH1</t>
  </si>
  <si>
    <t>YOR244W</t>
  </si>
  <si>
    <t>ESA1</t>
  </si>
  <si>
    <t>YBR179C</t>
  </si>
  <si>
    <t>FZO1</t>
  </si>
  <si>
    <t>YKL203C</t>
  </si>
  <si>
    <t>TOR2</t>
  </si>
  <si>
    <t>YCR018C</t>
  </si>
  <si>
    <t>SRD1</t>
  </si>
  <si>
    <t>YLR298C</t>
  </si>
  <si>
    <t>YHC1</t>
  </si>
  <si>
    <t>YOR297C</t>
  </si>
  <si>
    <t>TIM18</t>
  </si>
  <si>
    <t>YIR021W</t>
  </si>
  <si>
    <t>MRS1</t>
  </si>
  <si>
    <t>YNL320W</t>
  </si>
  <si>
    <t>YKR031C</t>
  </si>
  <si>
    <t>SPO14</t>
  </si>
  <si>
    <t>YDL001W</t>
  </si>
  <si>
    <t>RMD1</t>
  </si>
  <si>
    <t>YPS5</t>
  </si>
  <si>
    <t>YDR422C</t>
  </si>
  <si>
    <t>SIP1</t>
  </si>
  <si>
    <t>HKR1</t>
  </si>
  <si>
    <t>YHR090C</t>
  </si>
  <si>
    <t>YNG2</t>
  </si>
  <si>
    <t>VPS36</t>
  </si>
  <si>
    <t>YER169W</t>
  </si>
  <si>
    <t>RPH1</t>
  </si>
  <si>
    <t>YMR135C</t>
  </si>
  <si>
    <t>GID8</t>
  </si>
  <si>
    <t>SSK1</t>
  </si>
  <si>
    <t>YMR069W</t>
  </si>
  <si>
    <t>NAT4</t>
  </si>
  <si>
    <t>YAL032C</t>
  </si>
  <si>
    <t>PRP45</t>
  </si>
  <si>
    <t>YIL009C-A</t>
  </si>
  <si>
    <t>EST3</t>
  </si>
  <si>
    <t>YBR264C</t>
  </si>
  <si>
    <t>YPT10</t>
  </si>
  <si>
    <t>YPL151C</t>
  </si>
  <si>
    <t>PRP46</t>
  </si>
  <si>
    <t>YBR093C</t>
  </si>
  <si>
    <t>PHO5</t>
  </si>
  <si>
    <t>SPC97</t>
  </si>
  <si>
    <t>YAL053W</t>
  </si>
  <si>
    <t>FLC2</t>
  </si>
  <si>
    <t>YOL048C</t>
  </si>
  <si>
    <t>RRT8</t>
  </si>
  <si>
    <t>YOR075W</t>
  </si>
  <si>
    <t>UFE1</t>
  </si>
  <si>
    <t>YIL077C</t>
  </si>
  <si>
    <t>YPL045W</t>
  </si>
  <si>
    <t>VPS16</t>
  </si>
  <si>
    <t>YLR390W</t>
  </si>
  <si>
    <t>ECM19</t>
  </si>
  <si>
    <t>YML019W</t>
  </si>
  <si>
    <t>OST6</t>
  </si>
  <si>
    <t>YPL256C</t>
  </si>
  <si>
    <t>CLN2</t>
  </si>
  <si>
    <t>YER040W</t>
  </si>
  <si>
    <t>GLN3</t>
  </si>
  <si>
    <t>GIP2</t>
  </si>
  <si>
    <t>YOL042W</t>
  </si>
  <si>
    <t>NGL1</t>
  </si>
  <si>
    <t>YLR050C</t>
  </si>
  <si>
    <t>YAL001C</t>
  </si>
  <si>
    <t>TFC3</t>
  </si>
  <si>
    <t>MAK10</t>
  </si>
  <si>
    <t>SOG2</t>
  </si>
  <si>
    <t>YDR511W</t>
  </si>
  <si>
    <t>SDH7</t>
  </si>
  <si>
    <t>YHL038C</t>
  </si>
  <si>
    <t>CBP2</t>
  </si>
  <si>
    <t>YLR080W</t>
  </si>
  <si>
    <t>EMP46</t>
  </si>
  <si>
    <t>IRC25</t>
  </si>
  <si>
    <t>KIC1</t>
  </si>
  <si>
    <t>YML029W</t>
  </si>
  <si>
    <t>USA1</t>
  </si>
  <si>
    <t>SBE22</t>
  </si>
  <si>
    <t>YPL222W</t>
  </si>
  <si>
    <t>FMP40</t>
  </si>
  <si>
    <t>YIL144W</t>
  </si>
  <si>
    <t>NDC80</t>
  </si>
  <si>
    <t>YML091C</t>
  </si>
  <si>
    <t>RPM2</t>
  </si>
  <si>
    <t>YIL112W</t>
  </si>
  <si>
    <t>HOS4</t>
  </si>
  <si>
    <t>POA1</t>
  </si>
  <si>
    <t>YNR048W</t>
  </si>
  <si>
    <t>YDL209C</t>
  </si>
  <si>
    <t>CWC2</t>
  </si>
  <si>
    <t>YOL161C</t>
  </si>
  <si>
    <t>PAU20</t>
  </si>
  <si>
    <t>YBL059C-A</t>
  </si>
  <si>
    <t>CMC2</t>
  </si>
  <si>
    <t>RGA2</t>
  </si>
  <si>
    <t>YMR240C</t>
  </si>
  <si>
    <t>CUS1</t>
  </si>
  <si>
    <t>YCL029C</t>
  </si>
  <si>
    <t>BIK1</t>
  </si>
  <si>
    <t>YGL140C</t>
  </si>
  <si>
    <t>YNL224C</t>
  </si>
  <si>
    <t>SQS1</t>
  </si>
  <si>
    <t>YDR279W</t>
  </si>
  <si>
    <t>RNH202</t>
  </si>
  <si>
    <t>YFR031C</t>
  </si>
  <si>
    <t>SMC2</t>
  </si>
  <si>
    <t>YEL067C</t>
  </si>
  <si>
    <t>YLL006W</t>
  </si>
  <si>
    <t>MMM1</t>
  </si>
  <si>
    <t>YLR375W</t>
  </si>
  <si>
    <t>STP3</t>
  </si>
  <si>
    <t>YJR116W</t>
  </si>
  <si>
    <t>TDA4</t>
  </si>
  <si>
    <t>YLR299W</t>
  </si>
  <si>
    <t>ECM38</t>
  </si>
  <si>
    <t>YDR479C</t>
  </si>
  <si>
    <t>PEX29</t>
  </si>
  <si>
    <t>YPR008W</t>
  </si>
  <si>
    <t>HAA1</t>
  </si>
  <si>
    <t>YPR179C</t>
  </si>
  <si>
    <t>HDA3</t>
  </si>
  <si>
    <t>YDL156W</t>
  </si>
  <si>
    <t>CMR1</t>
  </si>
  <si>
    <t>YIL079C</t>
  </si>
  <si>
    <t>AIR1</t>
  </si>
  <si>
    <t>YMR056C</t>
  </si>
  <si>
    <t>AAC1</t>
  </si>
  <si>
    <t>YML021C</t>
  </si>
  <si>
    <t>UNG1</t>
  </si>
  <si>
    <t>YBR070C</t>
  </si>
  <si>
    <t>ALG14</t>
  </si>
  <si>
    <t>FAD1</t>
  </si>
  <si>
    <t>YHL025W</t>
  </si>
  <si>
    <t>SNF6</t>
  </si>
  <si>
    <t>YJL131C</t>
  </si>
  <si>
    <t>AIM23</t>
  </si>
  <si>
    <t>SCY1</t>
  </si>
  <si>
    <t>YKL134C</t>
  </si>
  <si>
    <t>OCT1</t>
  </si>
  <si>
    <t>YKR069W</t>
  </si>
  <si>
    <t>MET1</t>
  </si>
  <si>
    <t>CPD1</t>
  </si>
  <si>
    <t>YGR243W</t>
  </si>
  <si>
    <t>MPC3</t>
  </si>
  <si>
    <t>NAT3</t>
  </si>
  <si>
    <t>YER018C</t>
  </si>
  <si>
    <t>SPC25</t>
  </si>
  <si>
    <t>MKK2</t>
  </si>
  <si>
    <t>YJR046W</t>
  </si>
  <si>
    <t>TAH11</t>
  </si>
  <si>
    <t>YOL101C</t>
  </si>
  <si>
    <t>IZH4</t>
  </si>
  <si>
    <t>YER050C</t>
  </si>
  <si>
    <t>RSM18</t>
  </si>
  <si>
    <t>YHR198C</t>
  </si>
  <si>
    <t>AIM18</t>
  </si>
  <si>
    <t>ECM30</t>
  </si>
  <si>
    <t>YKR023W</t>
  </si>
  <si>
    <t>YLR130C</t>
  </si>
  <si>
    <t>ZRT2</t>
  </si>
  <si>
    <t>YDR143C</t>
  </si>
  <si>
    <t>SAN1</t>
  </si>
  <si>
    <t>YPR075C</t>
  </si>
  <si>
    <t>OPY2</t>
  </si>
  <si>
    <t>YCL055W</t>
  </si>
  <si>
    <t>KAR4</t>
  </si>
  <si>
    <t>YDR243C</t>
  </si>
  <si>
    <t>PRP28</t>
  </si>
  <si>
    <t>YJL030W</t>
  </si>
  <si>
    <t>MAD2</t>
  </si>
  <si>
    <t>IRC7</t>
  </si>
  <si>
    <t>HSL7</t>
  </si>
  <si>
    <t>YNL238W</t>
  </si>
  <si>
    <t>KEX2</t>
  </si>
  <si>
    <t>YBR257W</t>
  </si>
  <si>
    <t>POP4</t>
  </si>
  <si>
    <t>YEH2</t>
  </si>
  <si>
    <t>YKL139W</t>
  </si>
  <si>
    <t>CTK1</t>
  </si>
  <si>
    <t>YGL047W</t>
  </si>
  <si>
    <t>ALG13</t>
  </si>
  <si>
    <t>RRT2</t>
  </si>
  <si>
    <t>YDL207W</t>
  </si>
  <si>
    <t>GLE1</t>
  </si>
  <si>
    <t>TDA2</t>
  </si>
  <si>
    <t>YDR326C</t>
  </si>
  <si>
    <t>YSP2</t>
  </si>
  <si>
    <t>YLR090W</t>
  </si>
  <si>
    <t>XDJ1</t>
  </si>
  <si>
    <t>YOR104W</t>
  </si>
  <si>
    <t>PIN2</t>
  </si>
  <si>
    <t>YOL141W</t>
  </si>
  <si>
    <t>PPM2</t>
  </si>
  <si>
    <t>YLR459W</t>
  </si>
  <si>
    <t>GAB1</t>
  </si>
  <si>
    <t>YOR152C</t>
  </si>
  <si>
    <t>ATG40</t>
  </si>
  <si>
    <t>YLR393W</t>
  </si>
  <si>
    <t>ATP10</t>
  </si>
  <si>
    <t>YLR207W</t>
  </si>
  <si>
    <t>HRD3</t>
  </si>
  <si>
    <t>YDR006C</t>
  </si>
  <si>
    <t>SOK1</t>
  </si>
  <si>
    <t>YKL095W</t>
  </si>
  <si>
    <t>YJU2</t>
  </si>
  <si>
    <t>MLF3</t>
  </si>
  <si>
    <t>YGR263C</t>
  </si>
  <si>
    <t>SAY1</t>
  </si>
  <si>
    <t>YGR283C</t>
  </si>
  <si>
    <t>YNR010W</t>
  </si>
  <si>
    <t>CSE2</t>
  </si>
  <si>
    <t>YDR235W</t>
  </si>
  <si>
    <t>PRP42</t>
  </si>
  <si>
    <t>YER172C</t>
  </si>
  <si>
    <t>BRR2</t>
  </si>
  <si>
    <t>YDR288W</t>
  </si>
  <si>
    <t>NSE3</t>
  </si>
  <si>
    <t>YCR094W</t>
  </si>
  <si>
    <t>CDC50</t>
  </si>
  <si>
    <t>CNM67</t>
  </si>
  <si>
    <t>YNR049C</t>
  </si>
  <si>
    <t>MSO1</t>
  </si>
  <si>
    <t>YDL160C-A</t>
  </si>
  <si>
    <t>MHF2</t>
  </si>
  <si>
    <t>YKL138C-A</t>
  </si>
  <si>
    <t>HSK3</t>
  </si>
  <si>
    <t>EKI1</t>
  </si>
  <si>
    <t>YER163C</t>
  </si>
  <si>
    <t>GCG1</t>
  </si>
  <si>
    <t>YJR022W</t>
  </si>
  <si>
    <t>LSM8</t>
  </si>
  <si>
    <t>YOR342C</t>
  </si>
  <si>
    <t>GMH1</t>
  </si>
  <si>
    <t>YHR165C</t>
  </si>
  <si>
    <t>PRP8</t>
  </si>
  <si>
    <t>YOR028C</t>
  </si>
  <si>
    <t>CIN5</t>
  </si>
  <si>
    <t>YHR017W</t>
  </si>
  <si>
    <t>YSC83</t>
  </si>
  <si>
    <t>YNL103W</t>
  </si>
  <si>
    <t>MET4</t>
  </si>
  <si>
    <t>YPL006W</t>
  </si>
  <si>
    <t>NCR1</t>
  </si>
  <si>
    <t>YFL030W</t>
  </si>
  <si>
    <t>AGX1</t>
  </si>
  <si>
    <t>YLR084C</t>
  </si>
  <si>
    <t>RAX2</t>
  </si>
  <si>
    <t>HYM1</t>
  </si>
  <si>
    <t>YBR091C</t>
  </si>
  <si>
    <t>TIM12</t>
  </si>
  <si>
    <t>MKS1</t>
  </si>
  <si>
    <t>YDR498C</t>
  </si>
  <si>
    <t>SEC20</t>
  </si>
  <si>
    <t>YDR469W</t>
  </si>
  <si>
    <t>SDC1</t>
  </si>
  <si>
    <t>YER079W</t>
  </si>
  <si>
    <t>YMR310C</t>
  </si>
  <si>
    <t>YLR305C</t>
  </si>
  <si>
    <t>STT4</t>
  </si>
  <si>
    <t>YAL008W</t>
  </si>
  <si>
    <t>FUN14</t>
  </si>
  <si>
    <t>YGL057C</t>
  </si>
  <si>
    <t>GEP7</t>
  </si>
  <si>
    <t>YMR078C</t>
  </si>
  <si>
    <t>CTF18</t>
  </si>
  <si>
    <t>YKR087C</t>
  </si>
  <si>
    <t>OMA1</t>
  </si>
  <si>
    <t>YPR107C</t>
  </si>
  <si>
    <t>YTH1</t>
  </si>
  <si>
    <t>TGL5</t>
  </si>
  <si>
    <t>YPL283C</t>
  </si>
  <si>
    <t>YRF1-7</t>
  </si>
  <si>
    <t>YBR132C</t>
  </si>
  <si>
    <t>AGP2</t>
  </si>
  <si>
    <t>YOR009W</t>
  </si>
  <si>
    <t>TIR4</t>
  </si>
  <si>
    <t>YDR208W</t>
  </si>
  <si>
    <t>MSS4</t>
  </si>
  <si>
    <t>YPR104C</t>
  </si>
  <si>
    <t>FHL1</t>
  </si>
  <si>
    <t>YML116W</t>
  </si>
  <si>
    <t>ATR1</t>
  </si>
  <si>
    <t>YGR121C</t>
  </si>
  <si>
    <t>MEP1</t>
  </si>
  <si>
    <t>YPL236C</t>
  </si>
  <si>
    <t>ENV7</t>
  </si>
  <si>
    <t>YKR075C</t>
  </si>
  <si>
    <t>TLG2</t>
  </si>
  <si>
    <t>YFR021W</t>
  </si>
  <si>
    <t>ATG18</t>
  </si>
  <si>
    <t>CHM7</t>
  </si>
  <si>
    <t>YLR126C</t>
  </si>
  <si>
    <t>YPL100W</t>
  </si>
  <si>
    <t>ATG21</t>
  </si>
  <si>
    <t>YLR088W</t>
  </si>
  <si>
    <t>GAA1</t>
  </si>
  <si>
    <t>APM4</t>
  </si>
  <si>
    <t>YDR081C</t>
  </si>
  <si>
    <t>PDC2</t>
  </si>
  <si>
    <t>RRD2</t>
  </si>
  <si>
    <t>YGR142W</t>
  </si>
  <si>
    <t>BTN2</t>
  </si>
  <si>
    <t>YMR003W</t>
  </si>
  <si>
    <t>AIM34</t>
  </si>
  <si>
    <t>YDR089W</t>
  </si>
  <si>
    <t>VTC5</t>
  </si>
  <si>
    <t>DSS4</t>
  </si>
  <si>
    <t>YDR376W</t>
  </si>
  <si>
    <t>ARH1</t>
  </si>
  <si>
    <t>YER142C</t>
  </si>
  <si>
    <t>MAG1</t>
  </si>
  <si>
    <t>ALY2</t>
  </si>
  <si>
    <t>YJR111C</t>
  </si>
  <si>
    <t>PXP2</t>
  </si>
  <si>
    <t>YHL009C</t>
  </si>
  <si>
    <t>YAP3</t>
  </si>
  <si>
    <t>YAL046C</t>
  </si>
  <si>
    <t>BOL3</t>
  </si>
  <si>
    <t>YHR118C</t>
  </si>
  <si>
    <t>ORC6</t>
  </si>
  <si>
    <t>YLR011W</t>
  </si>
  <si>
    <t>LOT6</t>
  </si>
  <si>
    <t>BTT1</t>
  </si>
  <si>
    <t>YML030W</t>
  </si>
  <si>
    <t>RCF1</t>
  </si>
  <si>
    <t>YJL071W</t>
  </si>
  <si>
    <t>ARG2</t>
  </si>
  <si>
    <t>YBR289W</t>
  </si>
  <si>
    <t>SNF5</t>
  </si>
  <si>
    <t>YLR223C</t>
  </si>
  <si>
    <t>IFH1</t>
  </si>
  <si>
    <t>YPR082C</t>
  </si>
  <si>
    <t>DIB1</t>
  </si>
  <si>
    <t>YPL107W</t>
  </si>
  <si>
    <t>CST26</t>
  </si>
  <si>
    <t>YJL209W</t>
  </si>
  <si>
    <t>CBP1</t>
  </si>
  <si>
    <t>PRK1</t>
  </si>
  <si>
    <t>YPR056W</t>
  </si>
  <si>
    <t>TFB4</t>
  </si>
  <si>
    <t>RAM1</t>
  </si>
  <si>
    <t>IMP2'</t>
  </si>
  <si>
    <t>YNL227C</t>
  </si>
  <si>
    <t>JJJ1</t>
  </si>
  <si>
    <t>PRM5</t>
  </si>
  <si>
    <t>GPB1</t>
  </si>
  <si>
    <t>YBR055C</t>
  </si>
  <si>
    <t>PRP6</t>
  </si>
  <si>
    <t>YBR187W</t>
  </si>
  <si>
    <t>GDT1</t>
  </si>
  <si>
    <t>EMI1</t>
  </si>
  <si>
    <t>YKR013W</t>
  </si>
  <si>
    <t>PRY2</t>
  </si>
  <si>
    <t>YMR233W</t>
  </si>
  <si>
    <t>TRI1</t>
  </si>
  <si>
    <t>YER058W</t>
  </si>
  <si>
    <t>PET117</t>
  </si>
  <si>
    <t>YML014W</t>
  </si>
  <si>
    <t>TRM9</t>
  </si>
  <si>
    <t>TMN3</t>
  </si>
  <si>
    <t>YNL261W</t>
  </si>
  <si>
    <t>ORC5</t>
  </si>
  <si>
    <t>YNL073W</t>
  </si>
  <si>
    <t>MSK1</t>
  </si>
  <si>
    <t>VFA1</t>
  </si>
  <si>
    <t>YLR071C</t>
  </si>
  <si>
    <t>RGR1</t>
  </si>
  <si>
    <t>SKG1</t>
  </si>
  <si>
    <t>COG2</t>
  </si>
  <si>
    <t>RCF3</t>
  </si>
  <si>
    <t>ERR1</t>
  </si>
  <si>
    <t>YNR039C</t>
  </si>
  <si>
    <t>ZRG17</t>
  </si>
  <si>
    <t>YOR174W</t>
  </si>
  <si>
    <t>MED4</t>
  </si>
  <si>
    <t>YDL044C</t>
  </si>
  <si>
    <t>MTF2</t>
  </si>
  <si>
    <t>YGL060W</t>
  </si>
  <si>
    <t>YBP2</t>
  </si>
  <si>
    <t>CAF120</t>
  </si>
  <si>
    <t>YDL087C</t>
  </si>
  <si>
    <t>LUC7</t>
  </si>
  <si>
    <t>YDR308C</t>
  </si>
  <si>
    <t>SRB7</t>
  </si>
  <si>
    <t>YNL194C</t>
  </si>
  <si>
    <t>PRR1</t>
  </si>
  <si>
    <t>YGL035C</t>
  </si>
  <si>
    <t>MIG1</t>
  </si>
  <si>
    <t>YDR301W</t>
  </si>
  <si>
    <t>CFT1</t>
  </si>
  <si>
    <t>YHR083W</t>
  </si>
  <si>
    <t>SAM35</t>
  </si>
  <si>
    <t>CMR3</t>
  </si>
  <si>
    <t>YMR075W</t>
  </si>
  <si>
    <t>RCO1</t>
  </si>
  <si>
    <t>YIL140W</t>
  </si>
  <si>
    <t>AXL2</t>
  </si>
  <si>
    <t>YPL057C</t>
  </si>
  <si>
    <t>SUR1</t>
  </si>
  <si>
    <t>YLR115W</t>
  </si>
  <si>
    <t>CFT2</t>
  </si>
  <si>
    <t>RAV1</t>
  </si>
  <si>
    <t>YJR097W</t>
  </si>
  <si>
    <t>JJJ3</t>
  </si>
  <si>
    <t>YGR278W</t>
  </si>
  <si>
    <t>CWC22</t>
  </si>
  <si>
    <t>INM2</t>
  </si>
  <si>
    <t>YBR188C</t>
  </si>
  <si>
    <t>NTC20</t>
  </si>
  <si>
    <t>YNL282W</t>
  </si>
  <si>
    <t>POP3</t>
  </si>
  <si>
    <t>YBR195C</t>
  </si>
  <si>
    <t>MSI1</t>
  </si>
  <si>
    <t>ADH7</t>
  </si>
  <si>
    <t>YNR008W</t>
  </si>
  <si>
    <t>LRO1</t>
  </si>
  <si>
    <t>ARL3</t>
  </si>
  <si>
    <t>YLL051C</t>
  </si>
  <si>
    <t>FRE6</t>
  </si>
  <si>
    <t>YPL161C</t>
  </si>
  <si>
    <t>BEM4</t>
  </si>
  <si>
    <t>OCA1</t>
  </si>
  <si>
    <t>UBC8</t>
  </si>
  <si>
    <t>ATE1</t>
  </si>
  <si>
    <t>RAV2</t>
  </si>
  <si>
    <t>YMR231W</t>
  </si>
  <si>
    <t>PEP5</t>
  </si>
  <si>
    <t>ATG4</t>
  </si>
  <si>
    <t>YOR002W</t>
  </si>
  <si>
    <t>ALG6</t>
  </si>
  <si>
    <t>YLR426W</t>
  </si>
  <si>
    <t>TDA5</t>
  </si>
  <si>
    <t>SEC6</t>
  </si>
  <si>
    <t>YMR221C</t>
  </si>
  <si>
    <t>FMP42</t>
  </si>
  <si>
    <t>TRS33</t>
  </si>
  <si>
    <t>MUK1</t>
  </si>
  <si>
    <t>YIL098C</t>
  </si>
  <si>
    <t>FMC1</t>
  </si>
  <si>
    <t>KTR7</t>
  </si>
  <si>
    <t>YMR219W</t>
  </si>
  <si>
    <t>ESC1</t>
  </si>
  <si>
    <t>PEX1</t>
  </si>
  <si>
    <t>YBL104C</t>
  </si>
  <si>
    <t>SEA4</t>
  </si>
  <si>
    <t>YNL245C</t>
  </si>
  <si>
    <t>CWC25</t>
  </si>
  <si>
    <t>YJL147C</t>
  </si>
  <si>
    <t>MRX5</t>
  </si>
  <si>
    <t>YPL163C</t>
  </si>
  <si>
    <t>SVS1</t>
  </si>
  <si>
    <t>YMR171C</t>
  </si>
  <si>
    <t>EAR1</t>
  </si>
  <si>
    <t>PPM1</t>
  </si>
  <si>
    <t>YNL336W</t>
  </si>
  <si>
    <t>COS1</t>
  </si>
  <si>
    <t>YGL241W</t>
  </si>
  <si>
    <t>KAP114</t>
  </si>
  <si>
    <t>YGR089W</t>
  </si>
  <si>
    <t>NNF2</t>
  </si>
  <si>
    <t>APL3</t>
  </si>
  <si>
    <t>YPL123C</t>
  </si>
  <si>
    <t>RNY1</t>
  </si>
  <si>
    <t>YBR103W</t>
  </si>
  <si>
    <t>SIF2</t>
  </si>
  <si>
    <t>YKL026C</t>
  </si>
  <si>
    <t>GPX1</t>
  </si>
  <si>
    <t>YNL283C</t>
  </si>
  <si>
    <t>WSC2</t>
  </si>
  <si>
    <t>TRS120</t>
  </si>
  <si>
    <t>YJR147W</t>
  </si>
  <si>
    <t>HMS2</t>
  </si>
  <si>
    <t>BMT6</t>
  </si>
  <si>
    <t>TRS20</t>
  </si>
  <si>
    <t>YIL042C</t>
  </si>
  <si>
    <t>PKP1</t>
  </si>
  <si>
    <t>YBR173C</t>
  </si>
  <si>
    <t>UMP1</t>
  </si>
  <si>
    <t>PDE1</t>
  </si>
  <si>
    <t>YOR201C</t>
  </si>
  <si>
    <t>MRM1</t>
  </si>
  <si>
    <t>YDL115C</t>
  </si>
  <si>
    <t>IWR1</t>
  </si>
  <si>
    <t>YKL137W</t>
  </si>
  <si>
    <t>CMC1</t>
  </si>
  <si>
    <t>YPT35</t>
  </si>
  <si>
    <t>YBL054W</t>
  </si>
  <si>
    <t>TOD6</t>
  </si>
  <si>
    <t>YLR218C</t>
  </si>
  <si>
    <t>COA4</t>
  </si>
  <si>
    <t>POC4</t>
  </si>
  <si>
    <t>YBR182C</t>
  </si>
  <si>
    <t>SMP1</t>
  </si>
  <si>
    <t>YDR088C</t>
  </si>
  <si>
    <t>SLU7</t>
  </si>
  <si>
    <t>YIL067C</t>
  </si>
  <si>
    <t>YNL291C</t>
  </si>
  <si>
    <t>MID1</t>
  </si>
  <si>
    <t>YML034W</t>
  </si>
  <si>
    <t>SRC1</t>
  </si>
  <si>
    <t>YGR112W</t>
  </si>
  <si>
    <t>SHY1</t>
  </si>
  <si>
    <t>YLR373C</t>
  </si>
  <si>
    <t>VID22</t>
  </si>
  <si>
    <t>YOL054W</t>
  </si>
  <si>
    <t>PSH1</t>
  </si>
  <si>
    <t>YBR291C</t>
  </si>
  <si>
    <t>CTP1</t>
  </si>
  <si>
    <t>CDC43</t>
  </si>
  <si>
    <t>THI22</t>
  </si>
  <si>
    <t>BUD7</t>
  </si>
  <si>
    <t>YNL125C</t>
  </si>
  <si>
    <t>ESBP6</t>
  </si>
  <si>
    <t>RIB2</t>
  </si>
  <si>
    <t>YJR006W</t>
  </si>
  <si>
    <t>POL31</t>
  </si>
  <si>
    <t>YDR458C</t>
  </si>
  <si>
    <t>HEH2</t>
  </si>
  <si>
    <t>ASG7</t>
  </si>
  <si>
    <t>DBF20</t>
  </si>
  <si>
    <t>YKL022C</t>
  </si>
  <si>
    <t>CDC16</t>
  </si>
  <si>
    <t>YOL019W</t>
  </si>
  <si>
    <t>YLR136C</t>
  </si>
  <si>
    <t>TIS11</t>
  </si>
  <si>
    <t>GEA1</t>
  </si>
  <si>
    <t>YBR162W-A</t>
  </si>
  <si>
    <t>YSY6</t>
  </si>
  <si>
    <t>RAM2</t>
  </si>
  <si>
    <t>YLR132C</t>
  </si>
  <si>
    <t>USB1</t>
  </si>
  <si>
    <t>MYO1</t>
  </si>
  <si>
    <t>YIP5</t>
  </si>
  <si>
    <t>PSR2</t>
  </si>
  <si>
    <t>YMR288W</t>
  </si>
  <si>
    <t>HSH155</t>
  </si>
  <si>
    <t>HEM4</t>
  </si>
  <si>
    <t>YGL174W</t>
  </si>
  <si>
    <t>BUD13</t>
  </si>
  <si>
    <t>YOR291W</t>
  </si>
  <si>
    <t>YPK9</t>
  </si>
  <si>
    <t>YPR175W</t>
  </si>
  <si>
    <t>DPB2</t>
  </si>
  <si>
    <t>YOR289W</t>
  </si>
  <si>
    <t>YNL298W</t>
  </si>
  <si>
    <t>CLA4</t>
  </si>
  <si>
    <t>YMR301C</t>
  </si>
  <si>
    <t>ATM1</t>
  </si>
  <si>
    <t>YKR037C</t>
  </si>
  <si>
    <t>SPC34</t>
  </si>
  <si>
    <t>SPG4</t>
  </si>
  <si>
    <t>STE50</t>
  </si>
  <si>
    <t>YKL144C</t>
  </si>
  <si>
    <t>RPC25</t>
  </si>
  <si>
    <t>YML114C</t>
  </si>
  <si>
    <t>TAF8</t>
  </si>
  <si>
    <t>YLR406C-A</t>
  </si>
  <si>
    <t>YMR117C</t>
  </si>
  <si>
    <t>SPC24</t>
  </si>
  <si>
    <t>AST2</t>
  </si>
  <si>
    <t>YGL010W</t>
  </si>
  <si>
    <t>MPO1</t>
  </si>
  <si>
    <t>YOL148C</t>
  </si>
  <si>
    <t>SPT20</t>
  </si>
  <si>
    <t>YPR155C</t>
  </si>
  <si>
    <t>NCA2</t>
  </si>
  <si>
    <t>VPS25</t>
  </si>
  <si>
    <t>YML007W</t>
  </si>
  <si>
    <t>YAP1</t>
  </si>
  <si>
    <t>YGR161C</t>
  </si>
  <si>
    <t>RTS3</t>
  </si>
  <si>
    <t>YGL156W</t>
  </si>
  <si>
    <t>AMS1</t>
  </si>
  <si>
    <t>YLR095C</t>
  </si>
  <si>
    <t>IOC2</t>
  </si>
  <si>
    <t>YGR028W</t>
  </si>
  <si>
    <t>MSP1</t>
  </si>
  <si>
    <t>MRL1</t>
  </si>
  <si>
    <t>HSL1</t>
  </si>
  <si>
    <t>YGR174C</t>
  </si>
  <si>
    <t>CBP4</t>
  </si>
  <si>
    <t>YNR028W</t>
  </si>
  <si>
    <t>CPR8</t>
  </si>
  <si>
    <t>YFR018C</t>
  </si>
  <si>
    <t>YGL254W</t>
  </si>
  <si>
    <t>FZF1</t>
  </si>
  <si>
    <t>YIR011C</t>
  </si>
  <si>
    <t>STS1</t>
  </si>
  <si>
    <t>YDR482C</t>
  </si>
  <si>
    <t>CWC21</t>
  </si>
  <si>
    <t>MET8</t>
  </si>
  <si>
    <t>YJL048C</t>
  </si>
  <si>
    <t>UBX6</t>
  </si>
  <si>
    <t>YAT2</t>
  </si>
  <si>
    <t>YGL086W</t>
  </si>
  <si>
    <t>MAD1</t>
  </si>
  <si>
    <t>YIL114C</t>
  </si>
  <si>
    <t>POR2</t>
  </si>
  <si>
    <t>BNI4</t>
  </si>
  <si>
    <t>YOR355W</t>
  </si>
  <si>
    <t>GDS1</t>
  </si>
  <si>
    <t>YDL003W</t>
  </si>
  <si>
    <t>MCD1</t>
  </si>
  <si>
    <t>YGR252W</t>
  </si>
  <si>
    <t>GCN5</t>
  </si>
  <si>
    <t>MET16</t>
  </si>
  <si>
    <t>YPR027C</t>
  </si>
  <si>
    <t>PUF2</t>
  </si>
  <si>
    <t>YIL143C</t>
  </si>
  <si>
    <t>SSL2</t>
  </si>
  <si>
    <t>YDR494W</t>
  </si>
  <si>
    <t>RSM28</t>
  </si>
  <si>
    <t>YBR290W</t>
  </si>
  <si>
    <t>BSD2</t>
  </si>
  <si>
    <t>YER078C</t>
  </si>
  <si>
    <t>ICP55</t>
  </si>
  <si>
    <t>YDR197W</t>
  </si>
  <si>
    <t>CBS2</t>
  </si>
  <si>
    <t>MAK31</t>
  </si>
  <si>
    <t>YKR083C</t>
  </si>
  <si>
    <t>DAD2</t>
  </si>
  <si>
    <t>YLR310C</t>
  </si>
  <si>
    <t>CDC25</t>
  </si>
  <si>
    <t>YDR123C</t>
  </si>
  <si>
    <t>INO2</t>
  </si>
  <si>
    <t>YGR126W</t>
  </si>
  <si>
    <t>YOR025W</t>
  </si>
  <si>
    <t>HST3</t>
  </si>
  <si>
    <t>DUS4</t>
  </si>
  <si>
    <t>SGM1</t>
  </si>
  <si>
    <t>ATG3</t>
  </si>
  <si>
    <t>ERR3</t>
  </si>
  <si>
    <t>YDL108W</t>
  </si>
  <si>
    <t>KIN28</t>
  </si>
  <si>
    <t>VAB2</t>
  </si>
  <si>
    <t>YLR077W</t>
  </si>
  <si>
    <t>FMP25</t>
  </si>
  <si>
    <t>YDL211C</t>
  </si>
  <si>
    <t>HUG1</t>
  </si>
  <si>
    <t>ENA5</t>
  </si>
  <si>
    <t>YAL028W</t>
  </si>
  <si>
    <t>FRT2</t>
  </si>
  <si>
    <t>YIL113W</t>
  </si>
  <si>
    <t>SDP1</t>
  </si>
  <si>
    <t>YER019W</t>
  </si>
  <si>
    <t>ISC1</t>
  </si>
  <si>
    <t>PEA2</t>
  </si>
  <si>
    <t>ATG20</t>
  </si>
  <si>
    <t>YBR296C</t>
  </si>
  <si>
    <t>PHO89</t>
  </si>
  <si>
    <t>YBR095C</t>
  </si>
  <si>
    <t>RXT2</t>
  </si>
  <si>
    <t>SHE4</t>
  </si>
  <si>
    <t>YDR096W</t>
  </si>
  <si>
    <t>GIS1</t>
  </si>
  <si>
    <t>YML032C</t>
  </si>
  <si>
    <t>RAD52</t>
  </si>
  <si>
    <t>YOL045W</t>
  </si>
  <si>
    <t>PSK2</t>
  </si>
  <si>
    <t>YGL091C</t>
  </si>
  <si>
    <t>NBP35</t>
  </si>
  <si>
    <t>YLR396C</t>
  </si>
  <si>
    <t>VPS33</t>
  </si>
  <si>
    <t>YIL123W</t>
  </si>
  <si>
    <t>SIM1</t>
  </si>
  <si>
    <t>GDE1</t>
  </si>
  <si>
    <t>YGR013W</t>
  </si>
  <si>
    <t>SNU71</t>
  </si>
  <si>
    <t>YPL116W</t>
  </si>
  <si>
    <t>HOS3</t>
  </si>
  <si>
    <t>ROD1</t>
  </si>
  <si>
    <t>YOL007C</t>
  </si>
  <si>
    <t>CSI2</t>
  </si>
  <si>
    <t>YMR044W</t>
  </si>
  <si>
    <t>IOC4</t>
  </si>
  <si>
    <t>YGL116W</t>
  </si>
  <si>
    <t>CDC20</t>
  </si>
  <si>
    <t>SKI7</t>
  </si>
  <si>
    <t>YCL010C</t>
  </si>
  <si>
    <t>SGF29</t>
  </si>
  <si>
    <t>YJL146W</t>
  </si>
  <si>
    <t>IDS2</t>
  </si>
  <si>
    <t>YDR262W</t>
  </si>
  <si>
    <t>SPL2</t>
  </si>
  <si>
    <t>VHS2</t>
  </si>
  <si>
    <t>YCR017C</t>
  </si>
  <si>
    <t>CWH43</t>
  </si>
  <si>
    <t>YGL227W</t>
  </si>
  <si>
    <t>VID30</t>
  </si>
  <si>
    <t>SRO7</t>
  </si>
  <si>
    <t>YBL038W</t>
  </si>
  <si>
    <t>MRPL16</t>
  </si>
  <si>
    <t>YMR054W</t>
  </si>
  <si>
    <t>STV1</t>
  </si>
  <si>
    <t>YML133C</t>
  </si>
  <si>
    <t>YFR013W</t>
  </si>
  <si>
    <t>IOC3</t>
  </si>
  <si>
    <t>YMR030W</t>
  </si>
  <si>
    <t>RSF1</t>
  </si>
  <si>
    <t>YOR274W</t>
  </si>
  <si>
    <t>MOD5</t>
  </si>
  <si>
    <t>YOR130C</t>
  </si>
  <si>
    <t>ORT1</t>
  </si>
  <si>
    <t>YLR194C</t>
  </si>
  <si>
    <t>NCW2</t>
  </si>
  <si>
    <t>YPL069C</t>
  </si>
  <si>
    <t>BTS1</t>
  </si>
  <si>
    <t>BNI1</t>
  </si>
  <si>
    <t>YKL183W</t>
  </si>
  <si>
    <t>LOT5</t>
  </si>
  <si>
    <t>YDR021W</t>
  </si>
  <si>
    <t>FAL1</t>
  </si>
  <si>
    <t>PXL1</t>
  </si>
  <si>
    <t>YFL034C-B</t>
  </si>
  <si>
    <t>MOB2</t>
  </si>
  <si>
    <t>YEL019C</t>
  </si>
  <si>
    <t>MMS21</t>
  </si>
  <si>
    <t>YMR225C</t>
  </si>
  <si>
    <t>MRPL44</t>
  </si>
  <si>
    <t>BUD3</t>
  </si>
  <si>
    <t>NKP2</t>
  </si>
  <si>
    <t>BUD6</t>
  </si>
  <si>
    <t>YNL006W</t>
  </si>
  <si>
    <t>LST8</t>
  </si>
  <si>
    <t>YNL124W</t>
  </si>
  <si>
    <t>NAF1</t>
  </si>
  <si>
    <t>YNR024W</t>
  </si>
  <si>
    <t>MPP6</t>
  </si>
  <si>
    <t>YGL004C</t>
  </si>
  <si>
    <t>RPN14</t>
  </si>
  <si>
    <t>YDR384C</t>
  </si>
  <si>
    <t>ATO3</t>
  </si>
  <si>
    <t>YOR384W</t>
  </si>
  <si>
    <t>FRE5</t>
  </si>
  <si>
    <t>GYP6</t>
  </si>
  <si>
    <t>YFT2</t>
  </si>
  <si>
    <t>YNL039W</t>
  </si>
  <si>
    <t>BDP1</t>
  </si>
  <si>
    <t>FBP26</t>
  </si>
  <si>
    <t>YDR003W</t>
  </si>
  <si>
    <t>RCR2</t>
  </si>
  <si>
    <t>YGR177C</t>
  </si>
  <si>
    <t>ATF2</t>
  </si>
  <si>
    <t>YGL073W</t>
  </si>
  <si>
    <t>HSF1</t>
  </si>
  <si>
    <t>YJL184W</t>
  </si>
  <si>
    <t>GON7</t>
  </si>
  <si>
    <t>YJR019C</t>
  </si>
  <si>
    <t>TES1</t>
  </si>
  <si>
    <t>YGR010W</t>
  </si>
  <si>
    <t>NMA2</t>
  </si>
  <si>
    <t>RHB1</t>
  </si>
  <si>
    <t>YIL047C</t>
  </si>
  <si>
    <t>SYG1</t>
  </si>
  <si>
    <t>YDR307W</t>
  </si>
  <si>
    <t>PMT7</t>
  </si>
  <si>
    <t>YMR263W</t>
  </si>
  <si>
    <t>SAP30</t>
  </si>
  <si>
    <t>YJL062W</t>
  </si>
  <si>
    <t>LAS21</t>
  </si>
  <si>
    <t>APL1</t>
  </si>
  <si>
    <t>YJL019W</t>
  </si>
  <si>
    <t>MPS3</t>
  </si>
  <si>
    <t>YGR246C</t>
  </si>
  <si>
    <t>BRF1</t>
  </si>
  <si>
    <t>YJL203W</t>
  </si>
  <si>
    <t>PRP21</t>
  </si>
  <si>
    <t>YJL132W</t>
  </si>
  <si>
    <t>YCL052C</t>
  </si>
  <si>
    <t>PBN1</t>
  </si>
  <si>
    <t>YLR403W</t>
  </si>
  <si>
    <t>SFP1</t>
  </si>
  <si>
    <t>OCH1</t>
  </si>
  <si>
    <t>GYP7</t>
  </si>
  <si>
    <t>YDR196C</t>
  </si>
  <si>
    <t>CAB5</t>
  </si>
  <si>
    <t>ANT1</t>
  </si>
  <si>
    <t>YKL155C</t>
  </si>
  <si>
    <t>RSM22</t>
  </si>
  <si>
    <t>YLR277C</t>
  </si>
  <si>
    <t>YSH1</t>
  </si>
  <si>
    <t>YDL189W</t>
  </si>
  <si>
    <t>RBS1</t>
  </si>
  <si>
    <t>YNL021W</t>
  </si>
  <si>
    <t>HDA1</t>
  </si>
  <si>
    <t>RGL1</t>
  </si>
  <si>
    <t>YNL139C</t>
  </si>
  <si>
    <t>THO2</t>
  </si>
  <si>
    <t>YLR356W</t>
  </si>
  <si>
    <t>ATG33</t>
  </si>
  <si>
    <t>YBL006C</t>
  </si>
  <si>
    <t>LDB7</t>
  </si>
  <si>
    <t>YDR182W</t>
  </si>
  <si>
    <t>CDC1</t>
  </si>
  <si>
    <t>THI80</t>
  </si>
  <si>
    <t>YLL043W</t>
  </si>
  <si>
    <t>FPS1</t>
  </si>
  <si>
    <t>SIW14</t>
  </si>
  <si>
    <t>YGR097W</t>
  </si>
  <si>
    <t>ASK10</t>
  </si>
  <si>
    <t>PEX21</t>
  </si>
  <si>
    <t>YML059C</t>
  </si>
  <si>
    <t>NTE1</t>
  </si>
  <si>
    <t>RCY1</t>
  </si>
  <si>
    <t>YKL057C</t>
  </si>
  <si>
    <t>NUP120</t>
  </si>
  <si>
    <t>YPL122C</t>
  </si>
  <si>
    <t>TFB2</t>
  </si>
  <si>
    <t>COG5</t>
  </si>
  <si>
    <t>YDL222C</t>
  </si>
  <si>
    <t>FMP45</t>
  </si>
  <si>
    <t>YGL119W</t>
  </si>
  <si>
    <t>COQ8</t>
  </si>
  <si>
    <t>YGL209W</t>
  </si>
  <si>
    <t>MIG2</t>
  </si>
  <si>
    <t>YGR072W</t>
  </si>
  <si>
    <t>UPF3</t>
  </si>
  <si>
    <t>TVP23</t>
  </si>
  <si>
    <t>YNL122C</t>
  </si>
  <si>
    <t>YBR272C</t>
  </si>
  <si>
    <t>HSM3</t>
  </si>
  <si>
    <t>YPL026C</t>
  </si>
  <si>
    <t>SKS1</t>
  </si>
  <si>
    <t>YOL102C</t>
  </si>
  <si>
    <t>TPT1</t>
  </si>
  <si>
    <t>YJL079C</t>
  </si>
  <si>
    <t>PRY1</t>
  </si>
  <si>
    <t>YGL184C</t>
  </si>
  <si>
    <t>STR3</t>
  </si>
  <si>
    <t>YHR002W</t>
  </si>
  <si>
    <t>LEU5</t>
  </si>
  <si>
    <t>YBR233W-A</t>
  </si>
  <si>
    <t>DAD3</t>
  </si>
  <si>
    <t>YBR265W</t>
  </si>
  <si>
    <t>TSC10</t>
  </si>
  <si>
    <t>YOR315W</t>
  </si>
  <si>
    <t>SFG1</t>
  </si>
  <si>
    <t>YMR016C</t>
  </si>
  <si>
    <t>SOK2</t>
  </si>
  <si>
    <t>YHR060W</t>
  </si>
  <si>
    <t>VMA22</t>
  </si>
  <si>
    <t>YER152C</t>
  </si>
  <si>
    <t>GRS2</t>
  </si>
  <si>
    <t>YIL007C</t>
  </si>
  <si>
    <t>NAS2</t>
  </si>
  <si>
    <t>ADD37</t>
  </si>
  <si>
    <t>YKL052C</t>
  </si>
  <si>
    <t>ASK1</t>
  </si>
  <si>
    <t>HXT4</t>
  </si>
  <si>
    <t>YOR275C</t>
  </si>
  <si>
    <t>RIM20</t>
  </si>
  <si>
    <t>YOR250C</t>
  </si>
  <si>
    <t>CLP1</t>
  </si>
  <si>
    <t>YIL019W</t>
  </si>
  <si>
    <t>FAF1</t>
  </si>
  <si>
    <t>YHR142W</t>
  </si>
  <si>
    <t>CHS7</t>
  </si>
  <si>
    <t>YGR093W</t>
  </si>
  <si>
    <t>DRN1</t>
  </si>
  <si>
    <t>YOR125C</t>
  </si>
  <si>
    <t>CAT5</t>
  </si>
  <si>
    <t>YHR057C</t>
  </si>
  <si>
    <t>CPR2</t>
  </si>
  <si>
    <t>NST1</t>
  </si>
  <si>
    <t>SIP18</t>
  </si>
  <si>
    <t>YBR282W</t>
  </si>
  <si>
    <t>MRPL27</t>
  </si>
  <si>
    <t>TGL4</t>
  </si>
  <si>
    <t>DIF1</t>
  </si>
  <si>
    <t>YGL084C</t>
  </si>
  <si>
    <t>GUP1</t>
  </si>
  <si>
    <t>YHR116W</t>
  </si>
  <si>
    <t>COX23</t>
  </si>
  <si>
    <t>YBR065C</t>
  </si>
  <si>
    <t>ECM2</t>
  </si>
  <si>
    <t>YPL181W</t>
  </si>
  <si>
    <t>CTI6</t>
  </si>
  <si>
    <t>YLR148W</t>
  </si>
  <si>
    <t>PEP3</t>
  </si>
  <si>
    <t>YJR131W</t>
  </si>
  <si>
    <t>MNS1</t>
  </si>
  <si>
    <t>YGL133W</t>
  </si>
  <si>
    <t>ITC1</t>
  </si>
  <si>
    <t>YJR112W</t>
  </si>
  <si>
    <t>NNF1</t>
  </si>
  <si>
    <t>BER1</t>
  </si>
  <si>
    <t>MPT5</t>
  </si>
  <si>
    <t>YML015C</t>
  </si>
  <si>
    <t>TAF11</t>
  </si>
  <si>
    <t>PSR1</t>
  </si>
  <si>
    <t>YBL103C</t>
  </si>
  <si>
    <t>RTG3</t>
  </si>
  <si>
    <t>PCL6</t>
  </si>
  <si>
    <t>YHR127W</t>
  </si>
  <si>
    <t>YOR290C</t>
  </si>
  <si>
    <t>SNF2</t>
  </si>
  <si>
    <t>YLR104W</t>
  </si>
  <si>
    <t>LCL2</t>
  </si>
  <si>
    <t>YBR081C</t>
  </si>
  <si>
    <t>SPT7</t>
  </si>
  <si>
    <t>SMY1</t>
  </si>
  <si>
    <t>YBR030W</t>
  </si>
  <si>
    <t>RKM3</t>
  </si>
  <si>
    <t>YDR027C</t>
  </si>
  <si>
    <t>VPS54</t>
  </si>
  <si>
    <t>YIL084C</t>
  </si>
  <si>
    <t>SDS3</t>
  </si>
  <si>
    <t>YMR037C</t>
  </si>
  <si>
    <t>MSN2</t>
  </si>
  <si>
    <t>YIL090W</t>
  </si>
  <si>
    <t>ICE2</t>
  </si>
  <si>
    <t>YMR115W</t>
  </si>
  <si>
    <t>MGR3</t>
  </si>
  <si>
    <t>YPL016W</t>
  </si>
  <si>
    <t>SWI1</t>
  </si>
  <si>
    <t>YGR002C</t>
  </si>
  <si>
    <t>SWC4</t>
  </si>
  <si>
    <t>YDR295C</t>
  </si>
  <si>
    <t>HDA2</t>
  </si>
  <si>
    <t>YJR067C</t>
  </si>
  <si>
    <t>YAE1</t>
  </si>
  <si>
    <t>YBR110W</t>
  </si>
  <si>
    <t>ALG1</t>
  </si>
  <si>
    <t>ECM4</t>
  </si>
  <si>
    <t>YJR130C</t>
  </si>
  <si>
    <t>STR2</t>
  </si>
  <si>
    <t>YEL017W</t>
  </si>
  <si>
    <t>GTT3</t>
  </si>
  <si>
    <t>KIN2</t>
  </si>
  <si>
    <t>DPH6</t>
  </si>
  <si>
    <t>TGL3</t>
  </si>
  <si>
    <t>YPL001W</t>
  </si>
  <si>
    <t>HAT1</t>
  </si>
  <si>
    <t>YLR005W</t>
  </si>
  <si>
    <t>SSL1</t>
  </si>
  <si>
    <t>YDL106C</t>
  </si>
  <si>
    <t>PHO2</t>
  </si>
  <si>
    <t>YHR056C</t>
  </si>
  <si>
    <t>RSC30</t>
  </si>
  <si>
    <t>YLR055C</t>
  </si>
  <si>
    <t>SPT8</t>
  </si>
  <si>
    <t>YDL043C</t>
  </si>
  <si>
    <t>PRP11</t>
  </si>
  <si>
    <t>NMD2</t>
  </si>
  <si>
    <t>YPL098C</t>
  </si>
  <si>
    <t>MGR2</t>
  </si>
  <si>
    <t>YOR119C</t>
  </si>
  <si>
    <t>RIO1</t>
  </si>
  <si>
    <t>YJL194W</t>
  </si>
  <si>
    <t>CDC6</t>
  </si>
  <si>
    <t>YJL112W</t>
  </si>
  <si>
    <t>MDV1</t>
  </si>
  <si>
    <t>YAL039C</t>
  </si>
  <si>
    <t>CYC3</t>
  </si>
  <si>
    <t>RQC1</t>
  </si>
  <si>
    <t>YJR093C</t>
  </si>
  <si>
    <t>FIP1</t>
  </si>
  <si>
    <t>VPS52</t>
  </si>
  <si>
    <t>YHR167W</t>
  </si>
  <si>
    <t>THP2</t>
  </si>
  <si>
    <t>YGL025C</t>
  </si>
  <si>
    <t>PGD1</t>
  </si>
  <si>
    <t>YDR456W</t>
  </si>
  <si>
    <t>NHX1</t>
  </si>
  <si>
    <t>YNL102W</t>
  </si>
  <si>
    <t>POL1</t>
  </si>
  <si>
    <t>SAC7</t>
  </si>
  <si>
    <t>YIL162W</t>
  </si>
  <si>
    <t>SUC2</t>
  </si>
  <si>
    <t>YNL133C</t>
  </si>
  <si>
    <t>FYV6</t>
  </si>
  <si>
    <t>YML060W</t>
  </si>
  <si>
    <t>OGG1</t>
  </si>
  <si>
    <t>SKG3</t>
  </si>
  <si>
    <t>YNL115C</t>
  </si>
  <si>
    <t>YBR205W</t>
  </si>
  <si>
    <t>KTR3</t>
  </si>
  <si>
    <t>YDL070W</t>
  </si>
  <si>
    <t>BDF2</t>
  </si>
  <si>
    <t>YIL050W</t>
  </si>
  <si>
    <t>PCL7</t>
  </si>
  <si>
    <t>YDL076C</t>
  </si>
  <si>
    <t>RXT3</t>
  </si>
  <si>
    <t>YIL026C</t>
  </si>
  <si>
    <t>IRR1</t>
  </si>
  <si>
    <t>ADH2</t>
  </si>
  <si>
    <t>YEL043W</t>
  </si>
  <si>
    <t>YGR075C</t>
  </si>
  <si>
    <t>PRP38</t>
  </si>
  <si>
    <t>YGR172C</t>
  </si>
  <si>
    <t>YIP1</t>
  </si>
  <si>
    <t>YHR212W-A</t>
  </si>
  <si>
    <t>YCL027W</t>
  </si>
  <si>
    <t>FUS1</t>
  </si>
  <si>
    <t>YKL099C</t>
  </si>
  <si>
    <t>UTP11</t>
  </si>
  <si>
    <t>YMD8</t>
  </si>
  <si>
    <t>YBL105C</t>
  </si>
  <si>
    <t>PKC1</t>
  </si>
  <si>
    <t>TCA17</t>
  </si>
  <si>
    <t>TPH3</t>
  </si>
  <si>
    <t>YDR448W</t>
  </si>
  <si>
    <t>ADA2</t>
  </si>
  <si>
    <t>YGL005C</t>
  </si>
  <si>
    <t>COG7</t>
  </si>
  <si>
    <t>YKL045W</t>
  </si>
  <si>
    <t>PRI2</t>
  </si>
  <si>
    <t>YKL059C</t>
  </si>
  <si>
    <t>MPE1</t>
  </si>
  <si>
    <t>YJL072C</t>
  </si>
  <si>
    <t>PSF2</t>
  </si>
  <si>
    <t>APS1</t>
  </si>
  <si>
    <t>CUP1-2</t>
  </si>
  <si>
    <t>YDL230W</t>
  </si>
  <si>
    <t>PTP1</t>
  </si>
  <si>
    <t>YGL164C</t>
  </si>
  <si>
    <t>YRB30</t>
  </si>
  <si>
    <t>YOR319W</t>
  </si>
  <si>
    <t>HSH49</t>
  </si>
  <si>
    <t>YNL148C</t>
  </si>
  <si>
    <t>ALF1</t>
  </si>
  <si>
    <t>YDR381C-A</t>
  </si>
  <si>
    <t>YBL078C</t>
  </si>
  <si>
    <t>ATG8</t>
  </si>
  <si>
    <t>YGL145W</t>
  </si>
  <si>
    <t>TIP20</t>
  </si>
  <si>
    <t>YGR076C</t>
  </si>
  <si>
    <t>MRPL25</t>
  </si>
  <si>
    <t>YOR179C</t>
  </si>
  <si>
    <t>SYC1</t>
  </si>
  <si>
    <t>YPL166W</t>
  </si>
  <si>
    <t>ATG29</t>
  </si>
  <si>
    <t>YAL013W</t>
  </si>
  <si>
    <t>DEP1</t>
  </si>
  <si>
    <t>YCR086W</t>
  </si>
  <si>
    <t>CSM1</t>
  </si>
  <si>
    <t>ACF4</t>
  </si>
  <si>
    <t>PFK27</t>
  </si>
  <si>
    <t>YAL061W</t>
  </si>
  <si>
    <t>BDH2</t>
  </si>
  <si>
    <t>YBR258C</t>
  </si>
  <si>
    <t>SHG1</t>
  </si>
  <si>
    <t>YJL125C</t>
  </si>
  <si>
    <t>GCD14</t>
  </si>
  <si>
    <t>SPE1</t>
  </si>
  <si>
    <t>YLR440C</t>
  </si>
  <si>
    <t>SEC39</t>
  </si>
  <si>
    <t>YPL055C</t>
  </si>
  <si>
    <t>LGE1</t>
  </si>
  <si>
    <t>YGL066W</t>
  </si>
  <si>
    <t>SGF73</t>
  </si>
  <si>
    <t>SFT1</t>
  </si>
  <si>
    <t>YBR129C</t>
  </si>
  <si>
    <t>OPY1</t>
  </si>
  <si>
    <t>COG1</t>
  </si>
  <si>
    <t>YGR215W</t>
  </si>
  <si>
    <t>RSM27</t>
  </si>
  <si>
    <t>TRM2</t>
  </si>
  <si>
    <t>YOL069W</t>
  </si>
  <si>
    <t>NUF2</t>
  </si>
  <si>
    <t>YGL071W</t>
  </si>
  <si>
    <t>AFT1</t>
  </si>
  <si>
    <t>NCS2</t>
  </si>
  <si>
    <t>YPR025C</t>
  </si>
  <si>
    <t>CCL1</t>
  </si>
  <si>
    <t>EXO70</t>
  </si>
  <si>
    <t>Q0045</t>
  </si>
  <si>
    <t>COX1</t>
  </si>
  <si>
    <t>VPS55</t>
  </si>
  <si>
    <t>YIL110W</t>
  </si>
  <si>
    <t>HPM1</t>
  </si>
  <si>
    <t>GRE1</t>
  </si>
  <si>
    <t>YPR023C</t>
  </si>
  <si>
    <t>EAF3</t>
  </si>
  <si>
    <t>YLL031C</t>
  </si>
  <si>
    <t>GPI13</t>
  </si>
  <si>
    <t>ELP6</t>
  </si>
  <si>
    <t>YGL212W</t>
  </si>
  <si>
    <t>VAM7</t>
  </si>
  <si>
    <t>YBP1</t>
  </si>
  <si>
    <t>SEC15</t>
  </si>
  <si>
    <t>APM3</t>
  </si>
  <si>
    <t>YDR039C</t>
  </si>
  <si>
    <t>ENA2</t>
  </si>
  <si>
    <t>YGL126W</t>
  </si>
  <si>
    <t>SCS3</t>
  </si>
  <si>
    <t>YLR068W</t>
  </si>
  <si>
    <t>FYV7</t>
  </si>
  <si>
    <t>YGR024C</t>
  </si>
  <si>
    <t>THG1</t>
  </si>
  <si>
    <t>YDL010W</t>
  </si>
  <si>
    <t>GRX6</t>
  </si>
  <si>
    <t>YBL046W</t>
  </si>
  <si>
    <t>PSY4</t>
  </si>
  <si>
    <t>YDR236C</t>
  </si>
  <si>
    <t>FMN1</t>
  </si>
  <si>
    <t>YDR176W</t>
  </si>
  <si>
    <t>NGG1</t>
  </si>
  <si>
    <t>YDR016C</t>
  </si>
  <si>
    <t>DAD1</t>
  </si>
  <si>
    <t>YMR277W</t>
  </si>
  <si>
    <t>FCP1</t>
  </si>
  <si>
    <t>YHR175W</t>
  </si>
  <si>
    <t>CTR2</t>
  </si>
  <si>
    <t>SPC42</t>
  </si>
  <si>
    <t>YGL018C</t>
  </si>
  <si>
    <t>JAC1</t>
  </si>
  <si>
    <t>DSD1</t>
  </si>
  <si>
    <t>YNL317W</t>
  </si>
  <si>
    <t>PFS2</t>
  </si>
  <si>
    <t>YBR037C</t>
  </si>
  <si>
    <t>SCO1</t>
  </si>
  <si>
    <t>YGR021W</t>
  </si>
  <si>
    <t>YGR163W</t>
  </si>
  <si>
    <t>GTR2</t>
  </si>
  <si>
    <t>SDT1</t>
  </si>
  <si>
    <t>YOL135C</t>
  </si>
  <si>
    <t>MED7</t>
  </si>
  <si>
    <t>YER183C</t>
  </si>
  <si>
    <t>FAU1</t>
  </si>
  <si>
    <t>YCR028C</t>
  </si>
  <si>
    <t>FEN2</t>
  </si>
  <si>
    <t>YBR287W</t>
  </si>
  <si>
    <t>ELP4</t>
  </si>
  <si>
    <t>YOR083W</t>
  </si>
  <si>
    <t>WHI5</t>
  </si>
  <si>
    <t>YDR162C</t>
  </si>
  <si>
    <t>NBP2</t>
  </si>
  <si>
    <t>YOR321W</t>
  </si>
  <si>
    <t>PMT3</t>
  </si>
  <si>
    <t>YPL099C</t>
  </si>
  <si>
    <t>INA17</t>
  </si>
  <si>
    <t>YIL106W</t>
  </si>
  <si>
    <t>MOB1</t>
  </si>
  <si>
    <t>YIL030C</t>
  </si>
  <si>
    <t>SSM4</t>
  </si>
  <si>
    <t>YPL011C</t>
  </si>
  <si>
    <t>TAF3</t>
  </si>
  <si>
    <t>YJL133C-A</t>
  </si>
  <si>
    <t>YDR268W</t>
  </si>
  <si>
    <t>MSW1</t>
  </si>
  <si>
    <t>IGD1</t>
  </si>
  <si>
    <t>YML102W</t>
  </si>
  <si>
    <t>CAC2</t>
  </si>
  <si>
    <t>YDR204W</t>
  </si>
  <si>
    <t>COQ4</t>
  </si>
  <si>
    <t>POX1</t>
  </si>
  <si>
    <t>YLL015W</t>
  </si>
  <si>
    <t>BPT1</t>
  </si>
  <si>
    <t>NEO1</t>
  </si>
  <si>
    <t>CHS1</t>
  </si>
  <si>
    <t>YDR330W</t>
  </si>
  <si>
    <t>UBX5</t>
  </si>
  <si>
    <t>YDR493W</t>
  </si>
  <si>
    <t>MZM1</t>
  </si>
  <si>
    <t>ENT4</t>
  </si>
  <si>
    <t>YNR012W</t>
  </si>
  <si>
    <t>URK1</t>
  </si>
  <si>
    <t>YCR063W</t>
  </si>
  <si>
    <t>BUD31</t>
  </si>
  <si>
    <t>YPL096W</t>
  </si>
  <si>
    <t>PNG1</t>
  </si>
  <si>
    <t>YFL049W</t>
  </si>
  <si>
    <t>SWP82</t>
  </si>
  <si>
    <t>YHR059W</t>
  </si>
  <si>
    <t>FYV4</t>
  </si>
  <si>
    <t>VPS53</t>
  </si>
  <si>
    <t>YER171W</t>
  </si>
  <si>
    <t>RAD3</t>
  </si>
  <si>
    <t>YJR091C</t>
  </si>
  <si>
    <t>JSN1</t>
  </si>
  <si>
    <t>GPN3</t>
  </si>
  <si>
    <t>ECM32</t>
  </si>
  <si>
    <t>YLR226W</t>
  </si>
  <si>
    <t>BUR2</t>
  </si>
  <si>
    <t>PHO90</t>
  </si>
  <si>
    <t>YDR339C</t>
  </si>
  <si>
    <t>FCF1</t>
  </si>
  <si>
    <t>YBL035C</t>
  </si>
  <si>
    <t>POL12</t>
  </si>
  <si>
    <t>PRM2</t>
  </si>
  <si>
    <t>YMR239C</t>
  </si>
  <si>
    <t>RNT1</t>
  </si>
  <si>
    <t>PSK1</t>
  </si>
  <si>
    <t>YIL036W</t>
  </si>
  <si>
    <t>CST6</t>
  </si>
  <si>
    <t>MEP2</t>
  </si>
  <si>
    <t>YGL247W</t>
  </si>
  <si>
    <t>BRR6</t>
  </si>
  <si>
    <t>YNL129W</t>
  </si>
  <si>
    <t>NRK1</t>
  </si>
  <si>
    <t>SEC5</t>
  </si>
  <si>
    <t>YNL027W</t>
  </si>
  <si>
    <t>CRZ1</t>
  </si>
  <si>
    <t>YBR073W</t>
  </si>
  <si>
    <t>RDH54</t>
  </si>
  <si>
    <t>SIP5</t>
  </si>
  <si>
    <t>YKL138C</t>
  </si>
  <si>
    <t>MRPL31</t>
  </si>
  <si>
    <t>YBL018C</t>
  </si>
  <si>
    <t>POP8</t>
  </si>
  <si>
    <t>YMR157C</t>
  </si>
  <si>
    <t>AIM36</t>
  </si>
  <si>
    <t>YKL047W</t>
  </si>
  <si>
    <t>ANR2</t>
  </si>
  <si>
    <t>COG6</t>
  </si>
  <si>
    <t>YHL020C</t>
  </si>
  <si>
    <t>OPI1</t>
  </si>
  <si>
    <t>YBR152W</t>
  </si>
  <si>
    <t>SPP381</t>
  </si>
  <si>
    <t>BOI1</t>
  </si>
  <si>
    <t>YDR310C</t>
  </si>
  <si>
    <t>SUM1</t>
  </si>
  <si>
    <t>KSH1</t>
  </si>
  <si>
    <t>YDR460W</t>
  </si>
  <si>
    <t>TFB3</t>
  </si>
  <si>
    <t>YJL062W-A</t>
  </si>
  <si>
    <t>COA3</t>
  </si>
  <si>
    <t>YBR008C</t>
  </si>
  <si>
    <t>FLR1</t>
  </si>
  <si>
    <t>RTC5</t>
  </si>
  <si>
    <t>TRP1</t>
  </si>
  <si>
    <t>YPL233W</t>
  </si>
  <si>
    <t>NSL1</t>
  </si>
  <si>
    <t>YFR036W</t>
  </si>
  <si>
    <t>CDC26</t>
  </si>
  <si>
    <t>YLR386W</t>
  </si>
  <si>
    <t>VAC14</t>
  </si>
  <si>
    <t>YGL194C</t>
  </si>
  <si>
    <t>HOS2</t>
  </si>
  <si>
    <t>MHT1</t>
  </si>
  <si>
    <t>KIN1</t>
  </si>
  <si>
    <t>YEH1</t>
  </si>
  <si>
    <t>YNL100W</t>
  </si>
  <si>
    <t>MIC27</t>
  </si>
  <si>
    <t>YBR023C</t>
  </si>
  <si>
    <t>CHS3</t>
  </si>
  <si>
    <t>YPR067W</t>
  </si>
  <si>
    <t>ISA2</t>
  </si>
  <si>
    <t>YDR312W</t>
  </si>
  <si>
    <t>SSF2</t>
  </si>
  <si>
    <t>YGR036C</t>
  </si>
  <si>
    <t>CAX4</t>
  </si>
  <si>
    <t>YDR221W</t>
  </si>
  <si>
    <t>GTB1</t>
  </si>
  <si>
    <t>YLR430W</t>
  </si>
  <si>
    <t>SEN1</t>
  </si>
  <si>
    <t>BSP1</t>
  </si>
  <si>
    <t>YOR052C</t>
  </si>
  <si>
    <t>TMC1</t>
  </si>
  <si>
    <t>YHR038W</t>
  </si>
  <si>
    <t>RRF1</t>
  </si>
  <si>
    <t>YKR093W</t>
  </si>
  <si>
    <t>PTR2</t>
  </si>
  <si>
    <t>YML080W</t>
  </si>
  <si>
    <t>DUS1</t>
  </si>
  <si>
    <t>YML009C</t>
  </si>
  <si>
    <t>MRPL39</t>
  </si>
  <si>
    <t>YDR138W</t>
  </si>
  <si>
    <t>HPR1</t>
  </si>
  <si>
    <t>YNR027W</t>
  </si>
  <si>
    <t>BUD17</t>
  </si>
  <si>
    <t>YMR247C</t>
  </si>
  <si>
    <t>RKR1</t>
  </si>
  <si>
    <t>YDR231C</t>
  </si>
  <si>
    <t>COX20</t>
  </si>
  <si>
    <t>BAR1</t>
  </si>
  <si>
    <t>YFR034C</t>
  </si>
  <si>
    <t>PHO4</t>
  </si>
  <si>
    <t>CUE3</t>
  </si>
  <si>
    <t>YKL178C</t>
  </si>
  <si>
    <t>STE3</t>
  </si>
  <si>
    <t>YBR185C</t>
  </si>
  <si>
    <t>MBA1</t>
  </si>
  <si>
    <t>YKL166C</t>
  </si>
  <si>
    <t>TPK3</t>
  </si>
  <si>
    <t>IRC21</t>
  </si>
  <si>
    <t>MSB2</t>
  </si>
  <si>
    <t>YMR070W</t>
  </si>
  <si>
    <t>MOT3</t>
  </si>
  <si>
    <t>YDR045C</t>
  </si>
  <si>
    <t>RPC11</t>
  </si>
  <si>
    <t>YER182W</t>
  </si>
  <si>
    <t>FMP10</t>
  </si>
  <si>
    <t>YIL157C</t>
  </si>
  <si>
    <t>COA1</t>
  </si>
  <si>
    <t>YDR331W</t>
  </si>
  <si>
    <t>GPI8</t>
  </si>
  <si>
    <t>YPR058W</t>
  </si>
  <si>
    <t>YMC1</t>
  </si>
  <si>
    <t>YNR044W</t>
  </si>
  <si>
    <t>AGA1</t>
  </si>
  <si>
    <t>COG3</t>
  </si>
  <si>
    <t>PGU1</t>
  </si>
  <si>
    <t>KDX1</t>
  </si>
  <si>
    <t>OCA2</t>
  </si>
  <si>
    <t>YLR116W</t>
  </si>
  <si>
    <t>MSL5</t>
  </si>
  <si>
    <t>YBR047W</t>
  </si>
  <si>
    <t>FMP23</t>
  </si>
  <si>
    <t>YGR129W</t>
  </si>
  <si>
    <t>SYF2</t>
  </si>
  <si>
    <t>YPR174C</t>
  </si>
  <si>
    <t>YHR195W</t>
  </si>
  <si>
    <t>NVJ1</t>
  </si>
  <si>
    <t>YPS1</t>
  </si>
  <si>
    <t>YMR004W</t>
  </si>
  <si>
    <t>MVP1</t>
  </si>
  <si>
    <t>NKP1</t>
  </si>
  <si>
    <t>YBR241C</t>
  </si>
  <si>
    <t>YNL215W</t>
  </si>
  <si>
    <t>IES2</t>
  </si>
  <si>
    <t>ABZ1</t>
  </si>
  <si>
    <t>YOR194C</t>
  </si>
  <si>
    <t>TOA1</t>
  </si>
  <si>
    <t>YIL153W</t>
  </si>
  <si>
    <t>RRD1</t>
  </si>
  <si>
    <t>RBA50</t>
  </si>
  <si>
    <t>YNL267W</t>
  </si>
  <si>
    <t>PIK1</t>
  </si>
  <si>
    <t>YCR054C</t>
  </si>
  <si>
    <t>CTR86</t>
  </si>
  <si>
    <t>YMR121C</t>
  </si>
  <si>
    <t>RPL15B</t>
  </si>
  <si>
    <t>YNR026C</t>
  </si>
  <si>
    <t>SEC12</t>
  </si>
  <si>
    <t>YMR165C</t>
  </si>
  <si>
    <t>PAH1</t>
  </si>
  <si>
    <t>FOL3</t>
  </si>
  <si>
    <t>YDR400W</t>
  </si>
  <si>
    <t>URH1</t>
  </si>
  <si>
    <t>YAL034W-A</t>
  </si>
  <si>
    <t>MTW1</t>
  </si>
  <si>
    <t>SUA5</t>
  </si>
  <si>
    <t>YBR005W</t>
  </si>
  <si>
    <t>RCR1</t>
  </si>
  <si>
    <t>MDR1</t>
  </si>
  <si>
    <t>YDR523C</t>
  </si>
  <si>
    <t>SPS1</t>
  </si>
  <si>
    <t>YJL053W</t>
  </si>
  <si>
    <t>PEP8</t>
  </si>
  <si>
    <t>EXO84</t>
  </si>
  <si>
    <t>YML121W</t>
  </si>
  <si>
    <t>GTR1</t>
  </si>
  <si>
    <t>XPT1</t>
  </si>
  <si>
    <t>YMR195W</t>
  </si>
  <si>
    <t>ICY1</t>
  </si>
  <si>
    <t>YFL011W</t>
  </si>
  <si>
    <t>HXT10</t>
  </si>
  <si>
    <t>APT2</t>
  </si>
  <si>
    <t>YPR040W</t>
  </si>
  <si>
    <t>TIP41</t>
  </si>
  <si>
    <t>TRM3</t>
  </si>
  <si>
    <t>YDR452W</t>
  </si>
  <si>
    <t>PPN1</t>
  </si>
  <si>
    <t>YOR087W</t>
  </si>
  <si>
    <t>YVC1</t>
  </si>
  <si>
    <t>LAA1</t>
  </si>
  <si>
    <t>YNL236W</t>
  </si>
  <si>
    <t>SIN4</t>
  </si>
  <si>
    <t>YOR336W</t>
  </si>
  <si>
    <t>KRE5</t>
  </si>
  <si>
    <t>YML112W</t>
  </si>
  <si>
    <t>CTK3</t>
  </si>
  <si>
    <t>YBL093C</t>
  </si>
  <si>
    <t>ROX3</t>
  </si>
  <si>
    <t>YBR242W</t>
  </si>
  <si>
    <t>YKL165C</t>
  </si>
  <si>
    <t>MCD4</t>
  </si>
  <si>
    <t>YGR030C</t>
  </si>
  <si>
    <t>POP6</t>
  </si>
  <si>
    <t>YKL058W</t>
  </si>
  <si>
    <t>TOA2</t>
  </si>
  <si>
    <t>YSC84</t>
  </si>
  <si>
    <t>GPN2</t>
  </si>
  <si>
    <t>YER087W</t>
  </si>
  <si>
    <t>AIM10</t>
  </si>
  <si>
    <t>YGR033C</t>
  </si>
  <si>
    <t>TIM21</t>
  </si>
  <si>
    <t>YNL155W</t>
  </si>
  <si>
    <t>CUZ1</t>
  </si>
  <si>
    <t>YNR015W</t>
  </si>
  <si>
    <t>SMM1</t>
  </si>
  <si>
    <t>YOR006C</t>
  </si>
  <si>
    <t>TSR3</t>
  </si>
  <si>
    <t>BIM1</t>
  </si>
  <si>
    <t>YMR008C</t>
  </si>
  <si>
    <t>PLB1</t>
  </si>
  <si>
    <t>YHR045W</t>
  </si>
  <si>
    <t>YPL270W</t>
  </si>
  <si>
    <t>MDL2</t>
  </si>
  <si>
    <t>YBR111W-A</t>
  </si>
  <si>
    <t>SUS1</t>
  </si>
  <si>
    <t>YFR041C</t>
  </si>
  <si>
    <t>ERJ5</t>
  </si>
  <si>
    <t>YOL115W</t>
  </si>
  <si>
    <t>PAP2</t>
  </si>
  <si>
    <t>YBR193C</t>
  </si>
  <si>
    <t>MED8</t>
  </si>
  <si>
    <t>YNL066W</t>
  </si>
  <si>
    <t>SUN4</t>
  </si>
  <si>
    <t>FRQ1</t>
  </si>
  <si>
    <t>YGL222C</t>
  </si>
  <si>
    <t>EDC1</t>
  </si>
  <si>
    <t>YKR079C</t>
  </si>
  <si>
    <t>TRZ1</t>
  </si>
  <si>
    <t>YHR084W</t>
  </si>
  <si>
    <t>STE12</t>
  </si>
  <si>
    <t>YPL208W</t>
  </si>
  <si>
    <t>RKM1</t>
  </si>
  <si>
    <t>YNL161W</t>
  </si>
  <si>
    <t>CBK1</t>
  </si>
  <si>
    <t>YNL258C</t>
  </si>
  <si>
    <t>DSL1</t>
  </si>
  <si>
    <t>YIL066C</t>
  </si>
  <si>
    <t>RNR3</t>
  </si>
  <si>
    <t>DPH1</t>
  </si>
  <si>
    <t>YGR262C</t>
  </si>
  <si>
    <t>BUD32</t>
  </si>
  <si>
    <t>YBR176W</t>
  </si>
  <si>
    <t>ECM31</t>
  </si>
  <si>
    <t>YFL044C</t>
  </si>
  <si>
    <t>OTU1</t>
  </si>
  <si>
    <t>YGL093W</t>
  </si>
  <si>
    <t>SPC105</t>
  </si>
  <si>
    <t>SNX4</t>
  </si>
  <si>
    <t>BEM3</t>
  </si>
  <si>
    <t>YHR082C</t>
  </si>
  <si>
    <t>KSP1</t>
  </si>
  <si>
    <t>YBR123C</t>
  </si>
  <si>
    <t>TFC1</t>
  </si>
  <si>
    <t>YKR024C</t>
  </si>
  <si>
    <t>DBP7</t>
  </si>
  <si>
    <t>YMR022W</t>
  </si>
  <si>
    <t>UBC7</t>
  </si>
  <si>
    <t>YLR290C</t>
  </si>
  <si>
    <t>COQ11</t>
  </si>
  <si>
    <t>FPK1</t>
  </si>
  <si>
    <t>TRM11</t>
  </si>
  <si>
    <t>YHR073W</t>
  </si>
  <si>
    <t>OSH3</t>
  </si>
  <si>
    <t>YOR304W</t>
  </si>
  <si>
    <t>ISW2</t>
  </si>
  <si>
    <t>PHA2</t>
  </si>
  <si>
    <t>YOR221C</t>
  </si>
  <si>
    <t>MCT1</t>
  </si>
  <si>
    <t>YHR187W</t>
  </si>
  <si>
    <t>IKI1</t>
  </si>
  <si>
    <t>YER100W</t>
  </si>
  <si>
    <t>UBC6</t>
  </si>
  <si>
    <t>BUD27</t>
  </si>
  <si>
    <t>YDL008W</t>
  </si>
  <si>
    <t>APC11</t>
  </si>
  <si>
    <t>YDL042C</t>
  </si>
  <si>
    <t>SIR2</t>
  </si>
  <si>
    <t>YBR024W</t>
  </si>
  <si>
    <t>SCO2</t>
  </si>
  <si>
    <t>YER053C</t>
  </si>
  <si>
    <t>PIC2</t>
  </si>
  <si>
    <t>YBR122C</t>
  </si>
  <si>
    <t>MRPL36</t>
  </si>
  <si>
    <t>YJL065C</t>
  </si>
  <si>
    <t>DLS1</t>
  </si>
  <si>
    <t>YGR152C</t>
  </si>
  <si>
    <t>RSR1</t>
  </si>
  <si>
    <t>YCR044C</t>
  </si>
  <si>
    <t>PER1</t>
  </si>
  <si>
    <t>YJR085C</t>
  </si>
  <si>
    <t>YDL120W</t>
  </si>
  <si>
    <t>YFH1</t>
  </si>
  <si>
    <t>YHR086W</t>
  </si>
  <si>
    <t>NAM8</t>
  </si>
  <si>
    <t>YLR034C</t>
  </si>
  <si>
    <t>SMF3</t>
  </si>
  <si>
    <t>INO1</t>
  </si>
  <si>
    <t>YBR229C</t>
  </si>
  <si>
    <t>ROT2</t>
  </si>
  <si>
    <t>YDR173C</t>
  </si>
  <si>
    <t>ARG82</t>
  </si>
  <si>
    <t>YGL080W</t>
  </si>
  <si>
    <t>MPC1</t>
  </si>
  <si>
    <t>YLL014W</t>
  </si>
  <si>
    <t>EMC6</t>
  </si>
  <si>
    <t>YFL013C</t>
  </si>
  <si>
    <t>IES1</t>
  </si>
  <si>
    <t>YML046W</t>
  </si>
  <si>
    <t>PRP39</t>
  </si>
  <si>
    <t>YNR040W</t>
  </si>
  <si>
    <t>YHL048W</t>
  </si>
  <si>
    <t>COS8</t>
  </si>
  <si>
    <t>YDR261C</t>
  </si>
  <si>
    <t>EXG2</t>
  </si>
  <si>
    <t>YCL033C</t>
  </si>
  <si>
    <t>MXR2</t>
  </si>
  <si>
    <t>YGL151W</t>
  </si>
  <si>
    <t>NUT1</t>
  </si>
  <si>
    <t>YLR168C</t>
  </si>
  <si>
    <t>UPS2</t>
  </si>
  <si>
    <t>YAP1801</t>
  </si>
  <si>
    <t>HEF3</t>
  </si>
  <si>
    <t>LAS17</t>
  </si>
  <si>
    <t>YJL074C</t>
  </si>
  <si>
    <t>SMC3</t>
  </si>
  <si>
    <t>YOR236W</t>
  </si>
  <si>
    <t>DFR1</t>
  </si>
  <si>
    <t>YGL061C</t>
  </si>
  <si>
    <t>DUO1</t>
  </si>
  <si>
    <t>YHR205W</t>
  </si>
  <si>
    <t>SCH9</t>
  </si>
  <si>
    <t>YHR122W</t>
  </si>
  <si>
    <t>CIA2</t>
  </si>
  <si>
    <t>YIL040W</t>
  </si>
  <si>
    <t>APQ12</t>
  </si>
  <si>
    <t>HSE1</t>
  </si>
  <si>
    <t>YIL149C</t>
  </si>
  <si>
    <t>MLP2</t>
  </si>
  <si>
    <t>YML108W</t>
  </si>
  <si>
    <t>YNL035C</t>
  </si>
  <si>
    <t>NPY1</t>
  </si>
  <si>
    <t>YDL144C</t>
  </si>
  <si>
    <t>YML129C</t>
  </si>
  <si>
    <t>COX14</t>
  </si>
  <si>
    <t>YPL245W</t>
  </si>
  <si>
    <t>MSC3</t>
  </si>
  <si>
    <t>YLR332W</t>
  </si>
  <si>
    <t>MID2</t>
  </si>
  <si>
    <t>YPL247C</t>
  </si>
  <si>
    <t>YCL069W</t>
  </si>
  <si>
    <t>VBA3</t>
  </si>
  <si>
    <t>YGR111W</t>
  </si>
  <si>
    <t>YBL023C</t>
  </si>
  <si>
    <t>MCM2</t>
  </si>
  <si>
    <t>YMR161W</t>
  </si>
  <si>
    <t>HLJ1</t>
  </si>
  <si>
    <t>BUL1</t>
  </si>
  <si>
    <t>PUG1</t>
  </si>
  <si>
    <t>YKR049C</t>
  </si>
  <si>
    <t>FMP46</t>
  </si>
  <si>
    <t>YML113W</t>
  </si>
  <si>
    <t>DAT1</t>
  </si>
  <si>
    <t>YPL162C</t>
  </si>
  <si>
    <t>YCL044C</t>
  </si>
  <si>
    <t>MGR1</t>
  </si>
  <si>
    <t>YBR268W</t>
  </si>
  <si>
    <t>MRPL37</t>
  </si>
  <si>
    <t>YML082W</t>
  </si>
  <si>
    <t>YJR062C</t>
  </si>
  <si>
    <t>NTA1</t>
  </si>
  <si>
    <t>NRP1</t>
  </si>
  <si>
    <t>YCL047C</t>
  </si>
  <si>
    <t>POF1</t>
  </si>
  <si>
    <t>YPR037C</t>
  </si>
  <si>
    <t>ERV2</t>
  </si>
  <si>
    <t>YHR181W</t>
  </si>
  <si>
    <t>SVP26</t>
  </si>
  <si>
    <t>YDR097C</t>
  </si>
  <si>
    <t>MSH6</t>
  </si>
  <si>
    <t>YKL074C</t>
  </si>
  <si>
    <t>MUD2</t>
  </si>
  <si>
    <t>RIM11</t>
  </si>
  <si>
    <t>YER139C</t>
  </si>
  <si>
    <t>RTR1</t>
  </si>
  <si>
    <t>MON2</t>
  </si>
  <si>
    <t>YCR071C</t>
  </si>
  <si>
    <t>IMG2</t>
  </si>
  <si>
    <t>YMR228W</t>
  </si>
  <si>
    <t>MTF1</t>
  </si>
  <si>
    <t>YDR228C</t>
  </si>
  <si>
    <t>PCF11</t>
  </si>
  <si>
    <t>YGL211W</t>
  </si>
  <si>
    <t>NCS6</t>
  </si>
  <si>
    <t>YLR346C</t>
  </si>
  <si>
    <t>CIS1</t>
  </si>
  <si>
    <t>KCS1</t>
  </si>
  <si>
    <t>YNL201C</t>
  </si>
  <si>
    <t>PSY2</t>
  </si>
  <si>
    <t>YGL226C-A</t>
  </si>
  <si>
    <t>OST5</t>
  </si>
  <si>
    <t>YOR101W</t>
  </si>
  <si>
    <t>RAS1</t>
  </si>
  <si>
    <t>YMR192W</t>
  </si>
  <si>
    <t>GYL1</t>
  </si>
  <si>
    <t>CUP1-1</t>
  </si>
  <si>
    <t>YGR270W</t>
  </si>
  <si>
    <t>YTA7</t>
  </si>
  <si>
    <t>YOR360C</t>
  </si>
  <si>
    <t>PDE2</t>
  </si>
  <si>
    <t>DUF1</t>
  </si>
  <si>
    <t>YNL169C</t>
  </si>
  <si>
    <t>PSD1</t>
  </si>
  <si>
    <t>YAL043C</t>
  </si>
  <si>
    <t>PTA1</t>
  </si>
  <si>
    <t>YEL065W</t>
  </si>
  <si>
    <t>SIT1</t>
  </si>
  <si>
    <t>YNL130C</t>
  </si>
  <si>
    <t>CPT1</t>
  </si>
  <si>
    <t>YDR020C</t>
  </si>
  <si>
    <t>DAS2</t>
  </si>
  <si>
    <t>YDR163W</t>
  </si>
  <si>
    <t>CWC15</t>
  </si>
  <si>
    <t>VPS17</t>
  </si>
  <si>
    <t>SEC9</t>
  </si>
  <si>
    <t>YMR255W</t>
  </si>
  <si>
    <t>GFD1</t>
  </si>
  <si>
    <t>YDR530C</t>
  </si>
  <si>
    <t>APA2</t>
  </si>
  <si>
    <t>YHR034C</t>
  </si>
  <si>
    <t>PIH1</t>
  </si>
  <si>
    <t>YOL147C</t>
  </si>
  <si>
    <t>PEX11</t>
  </si>
  <si>
    <t>YDR093W</t>
  </si>
  <si>
    <t>DNF2</t>
  </si>
  <si>
    <t>PAN3</t>
  </si>
  <si>
    <t>PDR15</t>
  </si>
  <si>
    <t>YGR017W</t>
  </si>
  <si>
    <t>YDL046W</t>
  </si>
  <si>
    <t>NPC2</t>
  </si>
  <si>
    <t>YPL134C</t>
  </si>
  <si>
    <t>ODC1</t>
  </si>
  <si>
    <t>MET18</t>
  </si>
  <si>
    <t>YHR123W</t>
  </si>
  <si>
    <t>EPT1</t>
  </si>
  <si>
    <t>YKL119C</t>
  </si>
  <si>
    <t>VPH2</t>
  </si>
  <si>
    <t>YJR151C</t>
  </si>
  <si>
    <t>DAN4</t>
  </si>
  <si>
    <t>YDL127W</t>
  </si>
  <si>
    <t>PCL2</t>
  </si>
  <si>
    <t>YDR178W</t>
  </si>
  <si>
    <t>SDH4</t>
  </si>
  <si>
    <t>YDR457W</t>
  </si>
  <si>
    <t>TOM1</t>
  </si>
  <si>
    <t>YAL062W</t>
  </si>
  <si>
    <t>GDH3</t>
  </si>
  <si>
    <t>YDR169C</t>
  </si>
  <si>
    <t>STB3</t>
  </si>
  <si>
    <t>DID4</t>
  </si>
  <si>
    <t>YLR065C</t>
  </si>
  <si>
    <t>ENV10</t>
  </si>
  <si>
    <t>RGD2</t>
  </si>
  <si>
    <t>YOR352W</t>
  </si>
  <si>
    <t>TFB6</t>
  </si>
  <si>
    <t>YIL010W</t>
  </si>
  <si>
    <t>DOT5</t>
  </si>
  <si>
    <t>YPL013C</t>
  </si>
  <si>
    <t>MRPS16</t>
  </si>
  <si>
    <t>YNL048W</t>
  </si>
  <si>
    <t>ALG11</t>
  </si>
  <si>
    <t>MNN1</t>
  </si>
  <si>
    <t>YBR003W</t>
  </si>
  <si>
    <t>COQ1</t>
  </si>
  <si>
    <t>YOR195W</t>
  </si>
  <si>
    <t>SLK19</t>
  </si>
  <si>
    <t>YNL081C</t>
  </si>
  <si>
    <t>SWS2</t>
  </si>
  <si>
    <t>YGR251W</t>
  </si>
  <si>
    <t>NOP19</t>
  </si>
  <si>
    <t>YDR505C</t>
  </si>
  <si>
    <t>PSP1</t>
  </si>
  <si>
    <t>YMR134W</t>
  </si>
  <si>
    <t>ERG29</t>
  </si>
  <si>
    <t>YGL127C</t>
  </si>
  <si>
    <t>SOH1</t>
  </si>
  <si>
    <t>STE4</t>
  </si>
  <si>
    <t>YBR002C</t>
  </si>
  <si>
    <t>RER2</t>
  </si>
  <si>
    <t>LPX1</t>
  </si>
  <si>
    <t>YDR040C</t>
  </si>
  <si>
    <t>ENA1</t>
  </si>
  <si>
    <t>SEC2</t>
  </si>
  <si>
    <t>YJR004C</t>
  </si>
  <si>
    <t>SAG1</t>
  </si>
  <si>
    <t>YLR348C</t>
  </si>
  <si>
    <t>DIC1</t>
  </si>
  <si>
    <t>YKL209C</t>
  </si>
  <si>
    <t>STE6</t>
  </si>
  <si>
    <t>MBR1</t>
  </si>
  <si>
    <t>SST2</t>
  </si>
  <si>
    <t>BOI2</t>
  </si>
  <si>
    <t>YBL098W</t>
  </si>
  <si>
    <t>BNA4</t>
  </si>
  <si>
    <t>ECM21</t>
  </si>
  <si>
    <t>YGR276C</t>
  </si>
  <si>
    <t>RNH70</t>
  </si>
  <si>
    <t>YOL052C-A</t>
  </si>
  <si>
    <t>DDR2</t>
  </si>
  <si>
    <t>YGL023C</t>
  </si>
  <si>
    <t>PIB2</t>
  </si>
  <si>
    <t>YGR147C</t>
  </si>
  <si>
    <t>NAT2</t>
  </si>
  <si>
    <t>YOL155C</t>
  </si>
  <si>
    <t>HPF1</t>
  </si>
  <si>
    <t>YGR029W</t>
  </si>
  <si>
    <t>ERV1</t>
  </si>
  <si>
    <t>YDR320C</t>
  </si>
  <si>
    <t>SWA2</t>
  </si>
  <si>
    <t>YJR057W</t>
  </si>
  <si>
    <t>CDC8</t>
  </si>
  <si>
    <t>YJL011C</t>
  </si>
  <si>
    <t>RPC17</t>
  </si>
  <si>
    <t>MAK3</t>
  </si>
  <si>
    <t>YKL049C</t>
  </si>
  <si>
    <t>CSE4</t>
  </si>
  <si>
    <t>YGR138C</t>
  </si>
  <si>
    <t>TPO2</t>
  </si>
  <si>
    <t>YOR001W</t>
  </si>
  <si>
    <t>RRP6</t>
  </si>
  <si>
    <t>YOL032W</t>
  </si>
  <si>
    <t>OPI10</t>
  </si>
  <si>
    <t>YOL093W</t>
  </si>
  <si>
    <t>TRM10</t>
  </si>
  <si>
    <t>YPL203W</t>
  </si>
  <si>
    <t>TPK2</t>
  </si>
  <si>
    <t>PDC6</t>
  </si>
  <si>
    <t>YCL057C-A</t>
  </si>
  <si>
    <t>MIC10</t>
  </si>
  <si>
    <t>YHR046C</t>
  </si>
  <si>
    <t>INM1</t>
  </si>
  <si>
    <t>YFL002C</t>
  </si>
  <si>
    <t>SPB4</t>
  </si>
  <si>
    <t>YHL030W</t>
  </si>
  <si>
    <t>ECM29</t>
  </si>
  <si>
    <t>YPR168W</t>
  </si>
  <si>
    <t>NUT2</t>
  </si>
  <si>
    <t>YPR070W</t>
  </si>
  <si>
    <t>MED1</t>
  </si>
  <si>
    <t>YCL001W</t>
  </si>
  <si>
    <t>RER1</t>
  </si>
  <si>
    <t>YPL105C</t>
  </si>
  <si>
    <t>SYH1</t>
  </si>
  <si>
    <t>YDR486C</t>
  </si>
  <si>
    <t>VPS60</t>
  </si>
  <si>
    <t>YOR141C</t>
  </si>
  <si>
    <t>ARP8</t>
  </si>
  <si>
    <t>YDR051C</t>
  </si>
  <si>
    <t>DET1</t>
  </si>
  <si>
    <t>YMR269W</t>
  </si>
  <si>
    <t>TMA23</t>
  </si>
  <si>
    <t>YMR009W</t>
  </si>
  <si>
    <t>ADI1</t>
  </si>
  <si>
    <t>YDL005C</t>
  </si>
  <si>
    <t>MED2</t>
  </si>
  <si>
    <t>MHP1</t>
  </si>
  <si>
    <t>YLR201C</t>
  </si>
  <si>
    <t>COQ9</t>
  </si>
  <si>
    <t>YFL001W</t>
  </si>
  <si>
    <t>DEG1</t>
  </si>
  <si>
    <t>YER029C</t>
  </si>
  <si>
    <t>SMB1</t>
  </si>
  <si>
    <t>YMR298W</t>
  </si>
  <si>
    <t>LIP1</t>
  </si>
  <si>
    <t>YGL150C</t>
  </si>
  <si>
    <t>INO80</t>
  </si>
  <si>
    <t>YGR255C</t>
  </si>
  <si>
    <t>COQ6</t>
  </si>
  <si>
    <t>YMR076C</t>
  </si>
  <si>
    <t>PDS5</t>
  </si>
  <si>
    <t>YJR132W</t>
  </si>
  <si>
    <t>NMD5</t>
  </si>
  <si>
    <t>YNL323W</t>
  </si>
  <si>
    <t>LEM3</t>
  </si>
  <si>
    <t>YIL104C</t>
  </si>
  <si>
    <t>SHQ1</t>
  </si>
  <si>
    <t>YMR112C</t>
  </si>
  <si>
    <t>MED11</t>
  </si>
  <si>
    <t>YDL019C</t>
  </si>
  <si>
    <t>OSH2</t>
  </si>
  <si>
    <t>YGR191W</t>
  </si>
  <si>
    <t>HIP1</t>
  </si>
  <si>
    <t>VPS27</t>
  </si>
  <si>
    <t>QDR2</t>
  </si>
  <si>
    <t>TLG1</t>
  </si>
  <si>
    <t>YPR139C</t>
  </si>
  <si>
    <t>LOA1</t>
  </si>
  <si>
    <t>YPL254W</t>
  </si>
  <si>
    <t>HFI1</t>
  </si>
  <si>
    <t>YOR160W</t>
  </si>
  <si>
    <t>MTR10</t>
  </si>
  <si>
    <t>TRS23</t>
  </si>
  <si>
    <t>YKL130C</t>
  </si>
  <si>
    <t>SHE2</t>
  </si>
  <si>
    <t>YHR085W</t>
  </si>
  <si>
    <t>IPI1</t>
  </si>
  <si>
    <t>YDR476C</t>
  </si>
  <si>
    <t>YFL007W</t>
  </si>
  <si>
    <t>BLM10</t>
  </si>
  <si>
    <t>TRM732</t>
  </si>
  <si>
    <t>APM1</t>
  </si>
  <si>
    <t>SLF1</t>
  </si>
  <si>
    <t>YOR175C</t>
  </si>
  <si>
    <t>ALE1</t>
  </si>
  <si>
    <t>YOL129W</t>
  </si>
  <si>
    <t>VPS68</t>
  </si>
  <si>
    <t>YOR242C</t>
  </si>
  <si>
    <t>SSP2</t>
  </si>
  <si>
    <t>YER092W</t>
  </si>
  <si>
    <t>IES5</t>
  </si>
  <si>
    <t>YDR305C</t>
  </si>
  <si>
    <t>HNT2</t>
  </si>
  <si>
    <t>BIL1</t>
  </si>
  <si>
    <t>YAL029C</t>
  </si>
  <si>
    <t>MYO4</t>
  </si>
  <si>
    <t>YDR267C</t>
  </si>
  <si>
    <t>CIA1</t>
  </si>
  <si>
    <t>PET18</t>
  </si>
  <si>
    <t>YPL227C</t>
  </si>
  <si>
    <t>ALG5</t>
  </si>
  <si>
    <t>YGR105W</t>
  </si>
  <si>
    <t>VMA21</t>
  </si>
  <si>
    <t>OCA5</t>
  </si>
  <si>
    <t>YGR040W</t>
  </si>
  <si>
    <t>KSS1</t>
  </si>
  <si>
    <t>YLR336C</t>
  </si>
  <si>
    <t>SGD1</t>
  </si>
  <si>
    <t>YDL063C</t>
  </si>
  <si>
    <t>SYO1</t>
  </si>
  <si>
    <t>YDL002C</t>
  </si>
  <si>
    <t>NHP10</t>
  </si>
  <si>
    <t>YJL091C</t>
  </si>
  <si>
    <t>GWT1</t>
  </si>
  <si>
    <t>AST1</t>
  </si>
  <si>
    <t>YOR1</t>
  </si>
  <si>
    <t>YKL110C</t>
  </si>
  <si>
    <t>KTI12</t>
  </si>
  <si>
    <t>PBY1</t>
  </si>
  <si>
    <t>YER061C</t>
  </si>
  <si>
    <t>CEM1</t>
  </si>
  <si>
    <t>YFL021W</t>
  </si>
  <si>
    <t>GAT1</t>
  </si>
  <si>
    <t>YNR019W</t>
  </si>
  <si>
    <t>ARE2</t>
  </si>
  <si>
    <t>SKT5</t>
  </si>
  <si>
    <t>GSC2</t>
  </si>
  <si>
    <t>YFR028C</t>
  </si>
  <si>
    <t>CDC14</t>
  </si>
  <si>
    <t>COG8</t>
  </si>
  <si>
    <t>YOR112W</t>
  </si>
  <si>
    <t>CEX1</t>
  </si>
  <si>
    <t>YDR284C</t>
  </si>
  <si>
    <t>DPP1</t>
  </si>
  <si>
    <t>YGR220C</t>
  </si>
  <si>
    <t>MRPL9</t>
  </si>
  <si>
    <t>YPL049C</t>
  </si>
  <si>
    <t>DIG1</t>
  </si>
  <si>
    <t>YBR200W</t>
  </si>
  <si>
    <t>BEM1</t>
  </si>
  <si>
    <t>YOR110W</t>
  </si>
  <si>
    <t>TFC7</t>
  </si>
  <si>
    <t>YLL022C</t>
  </si>
  <si>
    <t>HIF1</t>
  </si>
  <si>
    <t>YER088C</t>
  </si>
  <si>
    <t>DOT6</t>
  </si>
  <si>
    <t>TRS31</t>
  </si>
  <si>
    <t>YNR023W</t>
  </si>
  <si>
    <t>SNF12</t>
  </si>
  <si>
    <t>YPL014W</t>
  </si>
  <si>
    <t>CIP1</t>
  </si>
  <si>
    <t>YNR067C</t>
  </si>
  <si>
    <t>DSE4</t>
  </si>
  <si>
    <t>YML013W</t>
  </si>
  <si>
    <t>UBX2</t>
  </si>
  <si>
    <t>YGL065C</t>
  </si>
  <si>
    <t>ALG2</t>
  </si>
  <si>
    <t>YDR356W</t>
  </si>
  <si>
    <t>SPC110</t>
  </si>
  <si>
    <t>YDR405W</t>
  </si>
  <si>
    <t>MRP20</t>
  </si>
  <si>
    <t>YLL036C</t>
  </si>
  <si>
    <t>PRP19</t>
  </si>
  <si>
    <t>YGL220W</t>
  </si>
  <si>
    <t>BOL2</t>
  </si>
  <si>
    <t>YKL010C</t>
  </si>
  <si>
    <t>UFD4</t>
  </si>
  <si>
    <t>YPR045C</t>
  </si>
  <si>
    <t>THP3</t>
  </si>
  <si>
    <t>POP2</t>
  </si>
  <si>
    <t>WHI4</t>
  </si>
  <si>
    <t>YNL263C</t>
  </si>
  <si>
    <t>YIF1</t>
  </si>
  <si>
    <t>YLR445W</t>
  </si>
  <si>
    <t>GMC2</t>
  </si>
  <si>
    <t>VPS45</t>
  </si>
  <si>
    <t>YEL066W</t>
  </si>
  <si>
    <t>HPA3</t>
  </si>
  <si>
    <t>YGR295C</t>
  </si>
  <si>
    <t>COS6</t>
  </si>
  <si>
    <t>YNL190W</t>
  </si>
  <si>
    <t>YNL156C</t>
  </si>
  <si>
    <t>NSG2</t>
  </si>
  <si>
    <t>YHR062C</t>
  </si>
  <si>
    <t>RPP1</t>
  </si>
  <si>
    <t>YBR253W</t>
  </si>
  <si>
    <t>SRB6</t>
  </si>
  <si>
    <t>YER123W</t>
  </si>
  <si>
    <t>YCK3</t>
  </si>
  <si>
    <t>YKL205W</t>
  </si>
  <si>
    <t>LOS1</t>
  </si>
  <si>
    <t>YOR078W</t>
  </si>
  <si>
    <t>BUD21</t>
  </si>
  <si>
    <t>YDR049W</t>
  </si>
  <si>
    <t>VMS1</t>
  </si>
  <si>
    <t>BNA7</t>
  </si>
  <si>
    <t>YCR060W</t>
  </si>
  <si>
    <t>TAH1</t>
  </si>
  <si>
    <t>PAU21</t>
  </si>
  <si>
    <t>RTT10</t>
  </si>
  <si>
    <t>YGR202C</t>
  </si>
  <si>
    <t>PCT1</t>
  </si>
  <si>
    <t>NBA1</t>
  </si>
  <si>
    <t>ADD66</t>
  </si>
  <si>
    <t>VPS9</t>
  </si>
  <si>
    <t>YBL011W</t>
  </si>
  <si>
    <t>SCT1</t>
  </si>
  <si>
    <t>YDR229W</t>
  </si>
  <si>
    <t>IVY1</t>
  </si>
  <si>
    <t>GIN4</t>
  </si>
  <si>
    <t>YOR171C</t>
  </si>
  <si>
    <t>LCB4</t>
  </si>
  <si>
    <t>YOR316C</t>
  </si>
  <si>
    <t>COT1</t>
  </si>
  <si>
    <t>YHR028C</t>
  </si>
  <si>
    <t>DAP2</t>
  </si>
  <si>
    <t>YJL039C</t>
  </si>
  <si>
    <t>NUP192</t>
  </si>
  <si>
    <t>YJL168C</t>
  </si>
  <si>
    <t>SET2</t>
  </si>
  <si>
    <t>YGR203W</t>
  </si>
  <si>
    <t>YCH1</t>
  </si>
  <si>
    <t>YDL164C</t>
  </si>
  <si>
    <t>CDC9</t>
  </si>
  <si>
    <t>YMR035W</t>
  </si>
  <si>
    <t>IMP2</t>
  </si>
  <si>
    <t>YLR245C</t>
  </si>
  <si>
    <t>CDD1</t>
  </si>
  <si>
    <t>IST1</t>
  </si>
  <si>
    <t>FYV8</t>
  </si>
  <si>
    <t>YNL246W</t>
  </si>
  <si>
    <t>VPS75</t>
  </si>
  <si>
    <t>YBR251W</t>
  </si>
  <si>
    <t>MRPS5</t>
  </si>
  <si>
    <t>YOL051W</t>
  </si>
  <si>
    <t>GAL11</t>
  </si>
  <si>
    <t>YBR236C</t>
  </si>
  <si>
    <t>ABD1</t>
  </si>
  <si>
    <t>YEL052W</t>
  </si>
  <si>
    <t>AFG1</t>
  </si>
  <si>
    <t>DPH2</t>
  </si>
  <si>
    <t>YPL128C</t>
  </si>
  <si>
    <t>TBF1</t>
  </si>
  <si>
    <t>YEL039C</t>
  </si>
  <si>
    <t>CYC7</t>
  </si>
  <si>
    <t>NBL1</t>
  </si>
  <si>
    <t>YPR138C</t>
  </si>
  <si>
    <t>MEP3</t>
  </si>
  <si>
    <t>SKY1</t>
  </si>
  <si>
    <t>YBR281C</t>
  </si>
  <si>
    <t>DUG2</t>
  </si>
  <si>
    <t>YCR059C</t>
  </si>
  <si>
    <t>YIH1</t>
  </si>
  <si>
    <t>GYP5</t>
  </si>
  <si>
    <t>YOR288C</t>
  </si>
  <si>
    <t>MPD1</t>
  </si>
  <si>
    <t>YPR098C</t>
  </si>
  <si>
    <t>YER017C</t>
  </si>
  <si>
    <t>AFG3</t>
  </si>
  <si>
    <t>RHO2</t>
  </si>
  <si>
    <t>SFT2</t>
  </si>
  <si>
    <t>YHR206W</t>
  </si>
  <si>
    <t>SKN7</t>
  </si>
  <si>
    <t>CDC123</t>
  </si>
  <si>
    <t>HEL2</t>
  </si>
  <si>
    <t>YDR121W</t>
  </si>
  <si>
    <t>DPB4</t>
  </si>
  <si>
    <t>TUB4</t>
  </si>
  <si>
    <t>YKL173W</t>
  </si>
  <si>
    <t>SNU114</t>
  </si>
  <si>
    <t>YNL315C</t>
  </si>
  <si>
    <t>ATP11</t>
  </si>
  <si>
    <t>YMR194C-B</t>
  </si>
  <si>
    <t>CMC4</t>
  </si>
  <si>
    <t>YDR320C-A</t>
  </si>
  <si>
    <t>DAD4</t>
  </si>
  <si>
    <t>YMR238W</t>
  </si>
  <si>
    <t>DFG5</t>
  </si>
  <si>
    <t>WHI2</t>
  </si>
  <si>
    <t>YNL262W</t>
  </si>
  <si>
    <t>POL2</t>
  </si>
  <si>
    <t>YKR060W</t>
  </si>
  <si>
    <t>UTP30</t>
  </si>
  <si>
    <t>YER166W</t>
  </si>
  <si>
    <t>DNF1</t>
  </si>
  <si>
    <t>SGT1</t>
  </si>
  <si>
    <t>YJL174W</t>
  </si>
  <si>
    <t>KRE9</t>
  </si>
  <si>
    <t>DBF2</t>
  </si>
  <si>
    <t>YIL087C</t>
  </si>
  <si>
    <t>AIM19</t>
  </si>
  <si>
    <t>YLL028W</t>
  </si>
  <si>
    <t>TPO1</t>
  </si>
  <si>
    <t>AFG2</t>
  </si>
  <si>
    <t>YCL011C</t>
  </si>
  <si>
    <t>GBP2</t>
  </si>
  <si>
    <t>MAL12</t>
  </si>
  <si>
    <t>YIL111W</t>
  </si>
  <si>
    <t>COX5B</t>
  </si>
  <si>
    <t>YMR193W</t>
  </si>
  <si>
    <t>MRPL24</t>
  </si>
  <si>
    <t>YLR455W</t>
  </si>
  <si>
    <t>PDP3</t>
  </si>
  <si>
    <t>YJL197W</t>
  </si>
  <si>
    <t>UBP12</t>
  </si>
  <si>
    <t>YKR085C</t>
  </si>
  <si>
    <t>MRPL20</t>
  </si>
  <si>
    <t>YOR045W</t>
  </si>
  <si>
    <t>TOM6</t>
  </si>
  <si>
    <t>SED5</t>
  </si>
  <si>
    <t>YMR232W</t>
  </si>
  <si>
    <t>FUS2</t>
  </si>
  <si>
    <t>YJR034W</t>
  </si>
  <si>
    <t>PET191</t>
  </si>
  <si>
    <t>RRP17</t>
  </si>
  <si>
    <t>YJR003C</t>
  </si>
  <si>
    <t>MRX12</t>
  </si>
  <si>
    <t>PTM1</t>
  </si>
  <si>
    <t>MUM2</t>
  </si>
  <si>
    <t>YDR335W</t>
  </si>
  <si>
    <t>MSN5</t>
  </si>
  <si>
    <t>YAL026C</t>
  </si>
  <si>
    <t>DRS2</t>
  </si>
  <si>
    <t>TGL1</t>
  </si>
  <si>
    <t>YDR245W</t>
  </si>
  <si>
    <t>MNN10</t>
  </si>
  <si>
    <t>YIL130W</t>
  </si>
  <si>
    <t>ASG1</t>
  </si>
  <si>
    <t>YOL090W</t>
  </si>
  <si>
    <t>MSH2</t>
  </si>
  <si>
    <t>YOL080C</t>
  </si>
  <si>
    <t>REX4</t>
  </si>
  <si>
    <t>YNL026W</t>
  </si>
  <si>
    <t>SAM50</t>
  </si>
  <si>
    <t>FDC1</t>
  </si>
  <si>
    <t>YPK3</t>
  </si>
  <si>
    <t>YDR141C</t>
  </si>
  <si>
    <t>DOP1</t>
  </si>
  <si>
    <t>YMR244C-A</t>
  </si>
  <si>
    <t>COA6</t>
  </si>
  <si>
    <t>YNL059C</t>
  </si>
  <si>
    <t>ARP5</t>
  </si>
  <si>
    <t>VRP1</t>
  </si>
  <si>
    <t>YOR347C</t>
  </si>
  <si>
    <t>PYK2</t>
  </si>
  <si>
    <t>YOR044W</t>
  </si>
  <si>
    <t>IRC23</t>
  </si>
  <si>
    <t>EPO1</t>
  </si>
  <si>
    <t>UGA2</t>
  </si>
  <si>
    <t>YER161C</t>
  </si>
  <si>
    <t>SPT2</t>
  </si>
  <si>
    <t>YDR175C</t>
  </si>
  <si>
    <t>RSM24</t>
  </si>
  <si>
    <t>YDR303C</t>
  </si>
  <si>
    <t>RSC3</t>
  </si>
  <si>
    <t>YGR266W</t>
  </si>
  <si>
    <t>YBR262C</t>
  </si>
  <si>
    <t>MIC12</t>
  </si>
  <si>
    <t>ECM25</t>
  </si>
  <si>
    <t>YDL165W</t>
  </si>
  <si>
    <t>CDC36</t>
  </si>
  <si>
    <t>YOL149W</t>
  </si>
  <si>
    <t>DCP1</t>
  </si>
  <si>
    <t>YLR182W</t>
  </si>
  <si>
    <t>SWI6</t>
  </si>
  <si>
    <t>YDR462W</t>
  </si>
  <si>
    <t>MRPL28</t>
  </si>
  <si>
    <t>YER044C</t>
  </si>
  <si>
    <t>ERG28</t>
  </si>
  <si>
    <t>YJL005W</t>
  </si>
  <si>
    <t>CYR1</t>
  </si>
  <si>
    <t>YKL164C</t>
  </si>
  <si>
    <t>PIR1</t>
  </si>
  <si>
    <t>RTK1</t>
  </si>
  <si>
    <t>DIM1</t>
  </si>
  <si>
    <t>HIS2</t>
  </si>
  <si>
    <t>YPL125W</t>
  </si>
  <si>
    <t>KAP120</t>
  </si>
  <si>
    <t>YDR311W</t>
  </si>
  <si>
    <t>TFB1</t>
  </si>
  <si>
    <t>AAD3</t>
  </si>
  <si>
    <t>MF(ALPHA)1</t>
  </si>
  <si>
    <t>YDR195W</t>
  </si>
  <si>
    <t>REF2</t>
  </si>
  <si>
    <t>YLR040C</t>
  </si>
  <si>
    <t>AFB1</t>
  </si>
  <si>
    <t>YPL206C</t>
  </si>
  <si>
    <t>PGC1</t>
  </si>
  <si>
    <t>YBR269C</t>
  </si>
  <si>
    <t>SDH8</t>
  </si>
  <si>
    <t>SEC10</t>
  </si>
  <si>
    <t>XKS1</t>
  </si>
  <si>
    <t>NGR1</t>
  </si>
  <si>
    <t>UBA4</t>
  </si>
  <si>
    <t>YJR041C</t>
  </si>
  <si>
    <t>URB2</t>
  </si>
  <si>
    <t>YOR004W</t>
  </si>
  <si>
    <t>UTP23</t>
  </si>
  <si>
    <t>YNL177C</t>
  </si>
  <si>
    <t>MRPL22</t>
  </si>
  <si>
    <t>YOL031C</t>
  </si>
  <si>
    <t>SIL1</t>
  </si>
  <si>
    <t>YPR018W</t>
  </si>
  <si>
    <t>RLF2</t>
  </si>
  <si>
    <t>CAK1</t>
  </si>
  <si>
    <t>YJR095W</t>
  </si>
  <si>
    <t>SFC1</t>
  </si>
  <si>
    <t>YPL047W</t>
  </si>
  <si>
    <t>SGF11</t>
  </si>
  <si>
    <t>YDR248C</t>
  </si>
  <si>
    <t>YOR247W</t>
  </si>
  <si>
    <t>SRL1</t>
  </si>
  <si>
    <t>YPR100W</t>
  </si>
  <si>
    <t>MRPL51</t>
  </si>
  <si>
    <t>SEC3</t>
  </si>
  <si>
    <t>YGL232W</t>
  </si>
  <si>
    <t>TAN1</t>
  </si>
  <si>
    <t>YHR169W</t>
  </si>
  <si>
    <t>DBP8</t>
  </si>
  <si>
    <t>YMR029C</t>
  </si>
  <si>
    <t>FAR8</t>
  </si>
  <si>
    <t>YPL053C</t>
  </si>
  <si>
    <t>KTR6</t>
  </si>
  <si>
    <t>YJR049C</t>
  </si>
  <si>
    <t>UTR1</t>
  </si>
  <si>
    <t>YDR504C</t>
  </si>
  <si>
    <t>SPG3</t>
  </si>
  <si>
    <t>YGL181W</t>
  </si>
  <si>
    <t>GTS1</t>
  </si>
  <si>
    <t>YPR161C</t>
  </si>
  <si>
    <t>SGV1</t>
  </si>
  <si>
    <t>YEL007W</t>
  </si>
  <si>
    <t>MIT1</t>
  </si>
  <si>
    <t>PBA1</t>
  </si>
  <si>
    <t>EFM1</t>
  </si>
  <si>
    <t>YIL008W</t>
  </si>
  <si>
    <t>URM1</t>
  </si>
  <si>
    <t>FSH3</t>
  </si>
  <si>
    <t>UBC5</t>
  </si>
  <si>
    <t>YMR212C</t>
  </si>
  <si>
    <t>EFR3</t>
  </si>
  <si>
    <t>YKL062W</t>
  </si>
  <si>
    <t>MSN4</t>
  </si>
  <si>
    <t>YLR369W</t>
  </si>
  <si>
    <t>SSQ1</t>
  </si>
  <si>
    <t>YNR030W</t>
  </si>
  <si>
    <t>ALG12</t>
  </si>
  <si>
    <t>YJR010C-A</t>
  </si>
  <si>
    <t>SPC1</t>
  </si>
  <si>
    <t>YOL060C</t>
  </si>
  <si>
    <t>MAM3</t>
  </si>
  <si>
    <t>YER022W</t>
  </si>
  <si>
    <t>SRB4</t>
  </si>
  <si>
    <t>CPR7</t>
  </si>
  <si>
    <t>YHR058C</t>
  </si>
  <si>
    <t>MED6</t>
  </si>
  <si>
    <t>YDR391C</t>
  </si>
  <si>
    <t>YBR074W</t>
  </si>
  <si>
    <t>PFF1</t>
  </si>
  <si>
    <t>YGL016W</t>
  </si>
  <si>
    <t>KAP122</t>
  </si>
  <si>
    <t>YHR030C</t>
  </si>
  <si>
    <t>SLT2</t>
  </si>
  <si>
    <t>YAL025C</t>
  </si>
  <si>
    <t>MAK16</t>
  </si>
  <si>
    <t>YDL128W</t>
  </si>
  <si>
    <t>VCX1</t>
  </si>
  <si>
    <t>YDL102W</t>
  </si>
  <si>
    <t>POL3</t>
  </si>
  <si>
    <t>BIO3</t>
  </si>
  <si>
    <t>APS3</t>
  </si>
  <si>
    <t>TRM7</t>
  </si>
  <si>
    <t>YPL252C</t>
  </si>
  <si>
    <t>YAH1</t>
  </si>
  <si>
    <t>YML101C</t>
  </si>
  <si>
    <t>CUE4</t>
  </si>
  <si>
    <t>YJL180C</t>
  </si>
  <si>
    <t>ATP12</t>
  </si>
  <si>
    <t>YPL213W</t>
  </si>
  <si>
    <t>LEA1</t>
  </si>
  <si>
    <t>PFD1</t>
  </si>
  <si>
    <t>YOR229W</t>
  </si>
  <si>
    <t>WTM2</t>
  </si>
  <si>
    <t>YOR359W</t>
  </si>
  <si>
    <t>VTS1</t>
  </si>
  <si>
    <t>YGR156W</t>
  </si>
  <si>
    <t>PTI1</t>
  </si>
  <si>
    <t>YGL006W</t>
  </si>
  <si>
    <t>PMC1</t>
  </si>
  <si>
    <t>YBR058C-A</t>
  </si>
  <si>
    <t>TSC3</t>
  </si>
  <si>
    <t>YIL020C</t>
  </si>
  <si>
    <t>HIS6</t>
  </si>
  <si>
    <t>ISN1</t>
  </si>
  <si>
    <t>YBR273C</t>
  </si>
  <si>
    <t>UBX7</t>
  </si>
  <si>
    <t>YGR038W</t>
  </si>
  <si>
    <t>ORM1</t>
  </si>
  <si>
    <t>YKL069W</t>
  </si>
  <si>
    <t>YPR097W</t>
  </si>
  <si>
    <t>OSW5</t>
  </si>
  <si>
    <t>YDL088C</t>
  </si>
  <si>
    <t>ASM4</t>
  </si>
  <si>
    <t>YKL053C-A</t>
  </si>
  <si>
    <t>MDM35</t>
  </si>
  <si>
    <t>YNR036C</t>
  </si>
  <si>
    <t>MRPS12</t>
  </si>
  <si>
    <t>YHR192W</t>
  </si>
  <si>
    <t>LNP1</t>
  </si>
  <si>
    <t>YER020W</t>
  </si>
  <si>
    <t>GPA2</t>
  </si>
  <si>
    <t>YNL151C</t>
  </si>
  <si>
    <t>RPC31</t>
  </si>
  <si>
    <t>YMR010W</t>
  </si>
  <si>
    <t>YOR357C</t>
  </si>
  <si>
    <t>SNX3</t>
  </si>
  <si>
    <t>VAN1</t>
  </si>
  <si>
    <t>YMR286W</t>
  </si>
  <si>
    <t>MRPL33</t>
  </si>
  <si>
    <t>PEX14</t>
  </si>
  <si>
    <t>YLR051C</t>
  </si>
  <si>
    <t>FCF2</t>
  </si>
  <si>
    <t>YBL004W</t>
  </si>
  <si>
    <t>UTP20</t>
  </si>
  <si>
    <t>ANP1</t>
  </si>
  <si>
    <t>AGE2</t>
  </si>
  <si>
    <t>YKR095W</t>
  </si>
  <si>
    <t>MLP1</t>
  </si>
  <si>
    <t>YHR207C</t>
  </si>
  <si>
    <t>SET5</t>
  </si>
  <si>
    <t>YJL066C</t>
  </si>
  <si>
    <t>MPM1</t>
  </si>
  <si>
    <t>YHR003C</t>
  </si>
  <si>
    <t>TCD1</t>
  </si>
  <si>
    <t>ECM23</t>
  </si>
  <si>
    <t>YDR061W</t>
  </si>
  <si>
    <t>YOL094C</t>
  </si>
  <si>
    <t>RFC4</t>
  </si>
  <si>
    <t>YBR069C</t>
  </si>
  <si>
    <t>TAT1</t>
  </si>
  <si>
    <t>YMR304W</t>
  </si>
  <si>
    <t>UBP15</t>
  </si>
  <si>
    <t>YNL138W-A</t>
  </si>
  <si>
    <t>YSF3</t>
  </si>
  <si>
    <t>APL2</t>
  </si>
  <si>
    <t>YNL280C</t>
  </si>
  <si>
    <t>ERG24</t>
  </si>
  <si>
    <t>YGR031W</t>
  </si>
  <si>
    <t>IMO32</t>
  </si>
  <si>
    <t>SCP1</t>
  </si>
  <si>
    <t>NPR1</t>
  </si>
  <si>
    <t>YBR135W</t>
  </si>
  <si>
    <t>CKS1</t>
  </si>
  <si>
    <t>YOR189W</t>
  </si>
  <si>
    <t>IES4</t>
  </si>
  <si>
    <t>YBL079W</t>
  </si>
  <si>
    <t>NUP170</t>
  </si>
  <si>
    <t>YDR105C</t>
  </si>
  <si>
    <t>TMS1</t>
  </si>
  <si>
    <t>YDL018C</t>
  </si>
  <si>
    <t>ERP3</t>
  </si>
  <si>
    <t>HOC1</t>
  </si>
  <si>
    <t>YNR018W</t>
  </si>
  <si>
    <t>RCF2</t>
  </si>
  <si>
    <t>YDL074C</t>
  </si>
  <si>
    <t>BRE1</t>
  </si>
  <si>
    <t>YJL096W</t>
  </si>
  <si>
    <t>MRPL49</t>
  </si>
  <si>
    <t>YDL202W</t>
  </si>
  <si>
    <t>MRPL11</t>
  </si>
  <si>
    <t>YKL106W</t>
  </si>
  <si>
    <t>AAT1</t>
  </si>
  <si>
    <t>SEC1</t>
  </si>
  <si>
    <t>YGR049W</t>
  </si>
  <si>
    <t>SCM4</t>
  </si>
  <si>
    <t>YAL044W-A</t>
  </si>
  <si>
    <t>BOL1</t>
  </si>
  <si>
    <t>USO1</t>
  </si>
  <si>
    <t>YDR465C</t>
  </si>
  <si>
    <t>RMT2</t>
  </si>
  <si>
    <t>YCR046C</t>
  </si>
  <si>
    <t>IMG1</t>
  </si>
  <si>
    <t>CMK1</t>
  </si>
  <si>
    <t>YCR036W</t>
  </si>
  <si>
    <t>RBK1</t>
  </si>
  <si>
    <t>YMR267W</t>
  </si>
  <si>
    <t>PPA2</t>
  </si>
  <si>
    <t>VPS24</t>
  </si>
  <si>
    <t>YOR048C</t>
  </si>
  <si>
    <t>RAT1</t>
  </si>
  <si>
    <t>YDR411C</t>
  </si>
  <si>
    <t>DFM1</t>
  </si>
  <si>
    <t>YPL015C</t>
  </si>
  <si>
    <t>HST2</t>
  </si>
  <si>
    <t>YPL188W</t>
  </si>
  <si>
    <t>POS5</t>
  </si>
  <si>
    <t>YKL214C</t>
  </si>
  <si>
    <t>YRA2</t>
  </si>
  <si>
    <t>PEX25</t>
  </si>
  <si>
    <t>SEC8</t>
  </si>
  <si>
    <t>YLR045C</t>
  </si>
  <si>
    <t>STU2</t>
  </si>
  <si>
    <t>YAL033W</t>
  </si>
  <si>
    <t>POP5</t>
  </si>
  <si>
    <t>YOR311C</t>
  </si>
  <si>
    <t>DGK1</t>
  </si>
  <si>
    <t>YLR093C</t>
  </si>
  <si>
    <t>NYV1</t>
  </si>
  <si>
    <t>ERG7</t>
  </si>
  <si>
    <t>RGD1</t>
  </si>
  <si>
    <t>YIL093C</t>
  </si>
  <si>
    <t>RSM25</t>
  </si>
  <si>
    <t>ENT2</t>
  </si>
  <si>
    <t>YML016C</t>
  </si>
  <si>
    <t>PPZ1</t>
  </si>
  <si>
    <t>YDR434W</t>
  </si>
  <si>
    <t>GPI17</t>
  </si>
  <si>
    <t>YHR140W</t>
  </si>
  <si>
    <t>YNR054C</t>
  </si>
  <si>
    <t>ESF2</t>
  </si>
  <si>
    <t>YOL071W</t>
  </si>
  <si>
    <t>SDH5</t>
  </si>
  <si>
    <t>YPL183W-A</t>
  </si>
  <si>
    <t>RTC6</t>
  </si>
  <si>
    <t>IMH1</t>
  </si>
  <si>
    <t>YKL113C</t>
  </si>
  <si>
    <t>RAD27</t>
  </si>
  <si>
    <t>YIL065C</t>
  </si>
  <si>
    <t>FIS1</t>
  </si>
  <si>
    <t>GSH1</t>
  </si>
  <si>
    <t>RGI2</t>
  </si>
  <si>
    <t>SFK1</t>
  </si>
  <si>
    <t>YAL041W</t>
  </si>
  <si>
    <t>CDC24</t>
  </si>
  <si>
    <t>YLR052W</t>
  </si>
  <si>
    <t>IES3</t>
  </si>
  <si>
    <t>YLR450W</t>
  </si>
  <si>
    <t>HMG2</t>
  </si>
  <si>
    <t>YLR220W</t>
  </si>
  <si>
    <t>CCC1</t>
  </si>
  <si>
    <t>AAD14</t>
  </si>
  <si>
    <t>AAD15</t>
  </si>
  <si>
    <t>AAD4</t>
  </si>
  <si>
    <t>YDR481C</t>
  </si>
  <si>
    <t>PHO8</t>
  </si>
  <si>
    <t>YLR324W</t>
  </si>
  <si>
    <t>PEX30</t>
  </si>
  <si>
    <t>SAP155</t>
  </si>
  <si>
    <t>YJL087C</t>
  </si>
  <si>
    <t>TRL1</t>
  </si>
  <si>
    <t>PRS2</t>
  </si>
  <si>
    <t>YKL028W</t>
  </si>
  <si>
    <t>TFA1</t>
  </si>
  <si>
    <t>YER027C</t>
  </si>
  <si>
    <t>GAL83</t>
  </si>
  <si>
    <t>YPR184W</t>
  </si>
  <si>
    <t>GDB1</t>
  </si>
  <si>
    <t>YJL176C</t>
  </si>
  <si>
    <t>SWI3</t>
  </si>
  <si>
    <t>YGR165W</t>
  </si>
  <si>
    <t>MRPS35</t>
  </si>
  <si>
    <t>YKL167C</t>
  </si>
  <si>
    <t>MRP49</t>
  </si>
  <si>
    <t>YIL127C</t>
  </si>
  <si>
    <t>RRT14</t>
  </si>
  <si>
    <t>HRK1</t>
  </si>
  <si>
    <t>YGR007W</t>
  </si>
  <si>
    <t>ECT1</t>
  </si>
  <si>
    <t>YLR439W</t>
  </si>
  <si>
    <t>MRPL4</t>
  </si>
  <si>
    <t>YJR074W</t>
  </si>
  <si>
    <t>MOG1</t>
  </si>
  <si>
    <t>SEG1</t>
  </si>
  <si>
    <t>YKL100C</t>
  </si>
  <si>
    <t>YPF1</t>
  </si>
  <si>
    <t>UBP14</t>
  </si>
  <si>
    <t>YJL164C</t>
  </si>
  <si>
    <t>TPK1</t>
  </si>
  <si>
    <t>YJL063C</t>
  </si>
  <si>
    <t>MRPL8</t>
  </si>
  <si>
    <t>YOR354C</t>
  </si>
  <si>
    <t>MSC6</t>
  </si>
  <si>
    <t>YNL181W</t>
  </si>
  <si>
    <t>PBR1</t>
  </si>
  <si>
    <t>SPE4</t>
  </si>
  <si>
    <t>YDR390C</t>
  </si>
  <si>
    <t>UBA2</t>
  </si>
  <si>
    <t>YMR005W</t>
  </si>
  <si>
    <t>TAF4</t>
  </si>
  <si>
    <t>YBR227C</t>
  </si>
  <si>
    <t>MCX1</t>
  </si>
  <si>
    <t>YNL256W</t>
  </si>
  <si>
    <t>FOL1</t>
  </si>
  <si>
    <t>NGL2</t>
  </si>
  <si>
    <t>ARF3</t>
  </si>
  <si>
    <t>YKL207W</t>
  </si>
  <si>
    <t>EMC3</t>
  </si>
  <si>
    <t>YKR038C</t>
  </si>
  <si>
    <t>KAE1</t>
  </si>
  <si>
    <t>YPL118W</t>
  </si>
  <si>
    <t>MRP51</t>
  </si>
  <si>
    <t>YLL040C</t>
  </si>
  <si>
    <t>VPS13</t>
  </si>
  <si>
    <t>HBS1</t>
  </si>
  <si>
    <t>YGR277C</t>
  </si>
  <si>
    <t>CAB4</t>
  </si>
  <si>
    <t>YLL023C</t>
  </si>
  <si>
    <t>POM33</t>
  </si>
  <si>
    <t>YPR180W</t>
  </si>
  <si>
    <t>AOS1</t>
  </si>
  <si>
    <t>MTH1</t>
  </si>
  <si>
    <t>YPR144C</t>
  </si>
  <si>
    <t>NOC4</t>
  </si>
  <si>
    <t>YLR275W</t>
  </si>
  <si>
    <t>SMD2</t>
  </si>
  <si>
    <t>CAF40</t>
  </si>
  <si>
    <t>GPM3</t>
  </si>
  <si>
    <t>YLR350W</t>
  </si>
  <si>
    <t>ORM2</t>
  </si>
  <si>
    <t>TAE1</t>
  </si>
  <si>
    <t>OTU2</t>
  </si>
  <si>
    <t>MBB1</t>
  </si>
  <si>
    <t>RCN2</t>
  </si>
  <si>
    <t>YKR003W</t>
  </si>
  <si>
    <t>OSH6</t>
  </si>
  <si>
    <t>YMR188C</t>
  </si>
  <si>
    <t>MRPS17</t>
  </si>
  <si>
    <t>YOR150W</t>
  </si>
  <si>
    <t>MRPL23</t>
  </si>
  <si>
    <t>YCR011C</t>
  </si>
  <si>
    <t>ADP1</t>
  </si>
  <si>
    <t>YLR395C</t>
  </si>
  <si>
    <t>COX8</t>
  </si>
  <si>
    <t>KEI1</t>
  </si>
  <si>
    <t>YLR357W</t>
  </si>
  <si>
    <t>RSC2</t>
  </si>
  <si>
    <t>YEL063C</t>
  </si>
  <si>
    <t>CAN1</t>
  </si>
  <si>
    <t>YFL008W</t>
  </si>
  <si>
    <t>SMC1</t>
  </si>
  <si>
    <t>YPR159W</t>
  </si>
  <si>
    <t>KRE6</t>
  </si>
  <si>
    <t>YIL004C</t>
  </si>
  <si>
    <t>BET1</t>
  </si>
  <si>
    <t>YAR014C</t>
  </si>
  <si>
    <t>BUD14</t>
  </si>
  <si>
    <t>YKL032C</t>
  </si>
  <si>
    <t>IXR1</t>
  </si>
  <si>
    <t>YMR158W</t>
  </si>
  <si>
    <t>MRPS8</t>
  </si>
  <si>
    <t>TRM44</t>
  </si>
  <si>
    <t>YOR383C</t>
  </si>
  <si>
    <t>FIT3</t>
  </si>
  <si>
    <t>YMR214W</t>
  </si>
  <si>
    <t>SCJ1</t>
  </si>
  <si>
    <t>YFR049W</t>
  </si>
  <si>
    <t>YMR31</t>
  </si>
  <si>
    <t>CDC53</t>
  </si>
  <si>
    <t>YML025C</t>
  </si>
  <si>
    <t>YML6</t>
  </si>
  <si>
    <t>YLR401C</t>
  </si>
  <si>
    <t>DUS3</t>
  </si>
  <si>
    <t>DOS2</t>
  </si>
  <si>
    <t>YMR067C</t>
  </si>
  <si>
    <t>UBX4</t>
  </si>
  <si>
    <t>YGL129C</t>
  </si>
  <si>
    <t>RSM23</t>
  </si>
  <si>
    <t>YAP1802</t>
  </si>
  <si>
    <t>YKR039W</t>
  </si>
  <si>
    <t>GAP1</t>
  </si>
  <si>
    <t>YGR245C</t>
  </si>
  <si>
    <t>SDA1</t>
  </si>
  <si>
    <t>YPL221W</t>
  </si>
  <si>
    <t>FLC1</t>
  </si>
  <si>
    <t>YGR233C</t>
  </si>
  <si>
    <t>PHO81</t>
  </si>
  <si>
    <t>YJR101W</t>
  </si>
  <si>
    <t>RSM26</t>
  </si>
  <si>
    <t>YMR153W</t>
  </si>
  <si>
    <t>NUP53</t>
  </si>
  <si>
    <t>YNL310C</t>
  </si>
  <si>
    <t>ZIM17</t>
  </si>
  <si>
    <t>AIM21</t>
  </si>
  <si>
    <t>YOR163W</t>
  </si>
  <si>
    <t>DDP1</t>
  </si>
  <si>
    <t>YLR328W</t>
  </si>
  <si>
    <t>NMA1</t>
  </si>
  <si>
    <t>YGR195W</t>
  </si>
  <si>
    <t>SKI6</t>
  </si>
  <si>
    <t>YJL196C</t>
  </si>
  <si>
    <t>ELO1</t>
  </si>
  <si>
    <t>YER030W</t>
  </si>
  <si>
    <t>CHZ1</t>
  </si>
  <si>
    <t>YPR024W</t>
  </si>
  <si>
    <t>YME1</t>
  </si>
  <si>
    <t>YDR531W</t>
  </si>
  <si>
    <t>CAB1</t>
  </si>
  <si>
    <t>YER034W</t>
  </si>
  <si>
    <t>YKL068W</t>
  </si>
  <si>
    <t>NUP100</t>
  </si>
  <si>
    <t>YOR008C</t>
  </si>
  <si>
    <t>SLG1</t>
  </si>
  <si>
    <t>YJR080C</t>
  </si>
  <si>
    <t>AIM24</t>
  </si>
  <si>
    <t>ENT1</t>
  </si>
  <si>
    <t>YCR090C</t>
  </si>
  <si>
    <t>YNL052W</t>
  </si>
  <si>
    <t>COX5A</t>
  </si>
  <si>
    <t>YNL108C</t>
  </si>
  <si>
    <t>YDR150W</t>
  </si>
  <si>
    <t>NUM1</t>
  </si>
  <si>
    <t>YJR103W</t>
  </si>
  <si>
    <t>URA8</t>
  </si>
  <si>
    <t>UBP2</t>
  </si>
  <si>
    <t>YGL101W</t>
  </si>
  <si>
    <t>YDR257C</t>
  </si>
  <si>
    <t>RKM4</t>
  </si>
  <si>
    <t>YHR147C</t>
  </si>
  <si>
    <t>MRPL6</t>
  </si>
  <si>
    <t>YFL036W</t>
  </si>
  <si>
    <t>RPO41</t>
  </si>
  <si>
    <t>YER107C</t>
  </si>
  <si>
    <t>GLE2</t>
  </si>
  <si>
    <t>YOR098C</t>
  </si>
  <si>
    <t>NUP1</t>
  </si>
  <si>
    <t>YGR074W</t>
  </si>
  <si>
    <t>SMD1</t>
  </si>
  <si>
    <t>YKR067W</t>
  </si>
  <si>
    <t>GPT2</t>
  </si>
  <si>
    <t>YOL105C</t>
  </si>
  <si>
    <t>WSC3</t>
  </si>
  <si>
    <t>YPR073C</t>
  </si>
  <si>
    <t>LTP1</t>
  </si>
  <si>
    <t>YNR037C</t>
  </si>
  <si>
    <t>RSM19</t>
  </si>
  <si>
    <t>YGL213C</t>
  </si>
  <si>
    <t>SKI8</t>
  </si>
  <si>
    <t>YDR031W</t>
  </si>
  <si>
    <t>MIX14</t>
  </si>
  <si>
    <t>YPL228W</t>
  </si>
  <si>
    <t>CET1</t>
  </si>
  <si>
    <t>YGR095C</t>
  </si>
  <si>
    <t>RRP46</t>
  </si>
  <si>
    <t>THI20</t>
  </si>
  <si>
    <t>LSB5</t>
  </si>
  <si>
    <t>YNL306W</t>
  </si>
  <si>
    <t>MRPS18</t>
  </si>
  <si>
    <t>YOL077W-A</t>
  </si>
  <si>
    <t>ATP19</t>
  </si>
  <si>
    <t>YDL193W</t>
  </si>
  <si>
    <t>NUS1</t>
  </si>
  <si>
    <t>YER164W</t>
  </si>
  <si>
    <t>CHD1</t>
  </si>
  <si>
    <t>YOR252W</t>
  </si>
  <si>
    <t>TMA16</t>
  </si>
  <si>
    <t>YMR264W</t>
  </si>
  <si>
    <t>CUE1</t>
  </si>
  <si>
    <t>YLR409C</t>
  </si>
  <si>
    <t>UTP21</t>
  </si>
  <si>
    <t>CAB3</t>
  </si>
  <si>
    <t>YJR143C</t>
  </si>
  <si>
    <t>PMT4</t>
  </si>
  <si>
    <t>YPR048W</t>
  </si>
  <si>
    <t>TAH18</t>
  </si>
  <si>
    <t>YAL019W</t>
  </si>
  <si>
    <t>FUN30</t>
  </si>
  <si>
    <t>YDL134C</t>
  </si>
  <si>
    <t>PPH21</t>
  </si>
  <si>
    <t>TYR1</t>
  </si>
  <si>
    <t>YDR116C</t>
  </si>
  <si>
    <t>MRPL1</t>
  </si>
  <si>
    <t>IDP2</t>
  </si>
  <si>
    <t>YIL124W</t>
  </si>
  <si>
    <t>AYR1</t>
  </si>
  <si>
    <t>YHR099W</t>
  </si>
  <si>
    <t>TRA1</t>
  </si>
  <si>
    <t>YJL010C</t>
  </si>
  <si>
    <t>NOP9</t>
  </si>
  <si>
    <t>YBR036C</t>
  </si>
  <si>
    <t>CSG2</t>
  </si>
  <si>
    <t>YIL091C</t>
  </si>
  <si>
    <t>UTP25</t>
  </si>
  <si>
    <t>EFM4</t>
  </si>
  <si>
    <t>STE18</t>
  </si>
  <si>
    <t>YEL044W</t>
  </si>
  <si>
    <t>IES6</t>
  </si>
  <si>
    <t>YGL028C</t>
  </si>
  <si>
    <t>SCW11</t>
  </si>
  <si>
    <t>YDR055W</t>
  </si>
  <si>
    <t>PST1</t>
  </si>
  <si>
    <t>FSH2</t>
  </si>
  <si>
    <t>YPR156C</t>
  </si>
  <si>
    <t>TPO3</t>
  </si>
  <si>
    <t>YMR272C</t>
  </si>
  <si>
    <t>SCS7</t>
  </si>
  <si>
    <t>YOR103C</t>
  </si>
  <si>
    <t>OST2</t>
  </si>
  <si>
    <t>YFR047C</t>
  </si>
  <si>
    <t>BNA6</t>
  </si>
  <si>
    <t>YGR048W</t>
  </si>
  <si>
    <t>UFD1</t>
  </si>
  <si>
    <t>PBS2</t>
  </si>
  <si>
    <t>BET3</t>
  </si>
  <si>
    <t>YHR132W-A</t>
  </si>
  <si>
    <t>IGO2</t>
  </si>
  <si>
    <t>YCR016W</t>
  </si>
  <si>
    <t>YGL082W</t>
  </si>
  <si>
    <t>YER074W-A</t>
  </si>
  <si>
    <t>YOS1</t>
  </si>
  <si>
    <t>YMR292W</t>
  </si>
  <si>
    <t>GOT1</t>
  </si>
  <si>
    <t>YMR174C</t>
  </si>
  <si>
    <t>PAI3</t>
  </si>
  <si>
    <t>YPL137C</t>
  </si>
  <si>
    <t>GIP3</t>
  </si>
  <si>
    <t>YMR043W</t>
  </si>
  <si>
    <t>MCM1</t>
  </si>
  <si>
    <t>YNL158W</t>
  </si>
  <si>
    <t>PGA1</t>
  </si>
  <si>
    <t>YGR260W</t>
  </si>
  <si>
    <t>TNA1</t>
  </si>
  <si>
    <t>YMR061W</t>
  </si>
  <si>
    <t>RNA14</t>
  </si>
  <si>
    <t>YIL105C</t>
  </si>
  <si>
    <t>SLM1</t>
  </si>
  <si>
    <t>YMR039C</t>
  </si>
  <si>
    <t>SUB1</t>
  </si>
  <si>
    <t>AVL9</t>
  </si>
  <si>
    <t>OXP1</t>
  </si>
  <si>
    <t>YBR245C</t>
  </si>
  <si>
    <t>ISW1</t>
  </si>
  <si>
    <t>YNL268W</t>
  </si>
  <si>
    <t>LYP1</t>
  </si>
  <si>
    <t>TYW3</t>
  </si>
  <si>
    <t>YLR274W</t>
  </si>
  <si>
    <t>MCM5</t>
  </si>
  <si>
    <t>SHE3</t>
  </si>
  <si>
    <t>YJR113C</t>
  </si>
  <si>
    <t>RSM7</t>
  </si>
  <si>
    <t>YGR235C</t>
  </si>
  <si>
    <t>MIC26</t>
  </si>
  <si>
    <t>YNL219C</t>
  </si>
  <si>
    <t>ALG9</t>
  </si>
  <si>
    <t>YLR363C</t>
  </si>
  <si>
    <t>NMD4</t>
  </si>
  <si>
    <t>YML007C-A</t>
  </si>
  <si>
    <t>YJL098W</t>
  </si>
  <si>
    <t>SAP185</t>
  </si>
  <si>
    <t>GNT1</t>
  </si>
  <si>
    <t>YBR092C</t>
  </si>
  <si>
    <t>PHO3</t>
  </si>
  <si>
    <t>UBR1</t>
  </si>
  <si>
    <t>DDI1</t>
  </si>
  <si>
    <t>YGL246C</t>
  </si>
  <si>
    <t>RAI1</t>
  </si>
  <si>
    <t>BZZ1</t>
  </si>
  <si>
    <t>YOR273C</t>
  </si>
  <si>
    <t>TPO4</t>
  </si>
  <si>
    <t>BNI5</t>
  </si>
  <si>
    <t>YDR063W</t>
  </si>
  <si>
    <t>AIM7</t>
  </si>
  <si>
    <t>YNL330C</t>
  </si>
  <si>
    <t>RPD3</t>
  </si>
  <si>
    <t>NAB6</t>
  </si>
  <si>
    <t>YHR112C</t>
  </si>
  <si>
    <t>YDR041W</t>
  </si>
  <si>
    <t>RSM10</t>
  </si>
  <si>
    <t>YJL054W</t>
  </si>
  <si>
    <t>TIM54</t>
  </si>
  <si>
    <t>YIL155C</t>
  </si>
  <si>
    <t>GUT2</t>
  </si>
  <si>
    <t>YOR138C</t>
  </si>
  <si>
    <t>RUP1</t>
  </si>
  <si>
    <t>YHL007C</t>
  </si>
  <si>
    <t>STE20</t>
  </si>
  <si>
    <t>YER083C</t>
  </si>
  <si>
    <t>GET2</t>
  </si>
  <si>
    <t>YPR063C</t>
  </si>
  <si>
    <t>YNL185C</t>
  </si>
  <si>
    <t>MRPL19</t>
  </si>
  <si>
    <t>YFR001W</t>
  </si>
  <si>
    <t>LOC1</t>
  </si>
  <si>
    <t>YER105C</t>
  </si>
  <si>
    <t>NUP157</t>
  </si>
  <si>
    <t>YLR106C</t>
  </si>
  <si>
    <t>MDN1</t>
  </si>
  <si>
    <t>YNL062C</t>
  </si>
  <si>
    <t>GCD10</t>
  </si>
  <si>
    <t>YBR172C</t>
  </si>
  <si>
    <t>SMY2</t>
  </si>
  <si>
    <t>YER174C</t>
  </si>
  <si>
    <t>GRX4</t>
  </si>
  <si>
    <t>YDR237W</t>
  </si>
  <si>
    <t>MRPL7</t>
  </si>
  <si>
    <t>YGR280C</t>
  </si>
  <si>
    <t>PXR1</t>
  </si>
  <si>
    <t>RIE1</t>
  </si>
  <si>
    <t>CNA1</t>
  </si>
  <si>
    <t>R0020C</t>
  </si>
  <si>
    <t>REP1</t>
  </si>
  <si>
    <t>YGL231C</t>
  </si>
  <si>
    <t>EMC4</t>
  </si>
  <si>
    <t>PAL1</t>
  </si>
  <si>
    <t>YLR004C</t>
  </si>
  <si>
    <t>THI73</t>
  </si>
  <si>
    <t>YOR145C</t>
  </si>
  <si>
    <t>PNO1</t>
  </si>
  <si>
    <t>YOR356W</t>
  </si>
  <si>
    <t>CIR2</t>
  </si>
  <si>
    <t>YNL206C</t>
  </si>
  <si>
    <t>RTT106</t>
  </si>
  <si>
    <t>YGL190C</t>
  </si>
  <si>
    <t>CDC55</t>
  </si>
  <si>
    <t>YJL208C</t>
  </si>
  <si>
    <t>NUC1</t>
  </si>
  <si>
    <t>YHR199C</t>
  </si>
  <si>
    <t>AIM46</t>
  </si>
  <si>
    <t>RFC1</t>
  </si>
  <si>
    <t>YGL201C</t>
  </si>
  <si>
    <t>MCM6</t>
  </si>
  <si>
    <t>YKL143W</t>
  </si>
  <si>
    <t>LTV1</t>
  </si>
  <si>
    <t>YBR077C</t>
  </si>
  <si>
    <t>SLM4</t>
  </si>
  <si>
    <t>YDR119W</t>
  </si>
  <si>
    <t>VBA4</t>
  </si>
  <si>
    <t>YHR197W</t>
  </si>
  <si>
    <t>RIX1</t>
  </si>
  <si>
    <t>YNL137C</t>
  </si>
  <si>
    <t>NAM9</t>
  </si>
  <si>
    <t>YHR132C</t>
  </si>
  <si>
    <t>ECM14</t>
  </si>
  <si>
    <t>YNR003C</t>
  </si>
  <si>
    <t>RPC34</t>
  </si>
  <si>
    <t>RIA1</t>
  </si>
  <si>
    <t>YDR322W</t>
  </si>
  <si>
    <t>MRPL35</t>
  </si>
  <si>
    <t>YMR011W</t>
  </si>
  <si>
    <t>HXT2</t>
  </si>
  <si>
    <t>YLR129W</t>
  </si>
  <si>
    <t>DIP2</t>
  </si>
  <si>
    <t>YNR022C</t>
  </si>
  <si>
    <t>MRPL50</t>
  </si>
  <si>
    <t>YDR083W</t>
  </si>
  <si>
    <t>RRP8</t>
  </si>
  <si>
    <t>GND2</t>
  </si>
  <si>
    <t>Q0140</t>
  </si>
  <si>
    <t>VAR1</t>
  </si>
  <si>
    <t>YPL234C</t>
  </si>
  <si>
    <t>VMA11</t>
  </si>
  <si>
    <t>YDL188C</t>
  </si>
  <si>
    <t>PPH22</t>
  </si>
  <si>
    <t>YKL018W</t>
  </si>
  <si>
    <t>SWD2</t>
  </si>
  <si>
    <t>YHR148W</t>
  </si>
  <si>
    <t>IMP3</t>
  </si>
  <si>
    <t>YPR169W</t>
  </si>
  <si>
    <t>JIP5</t>
  </si>
  <si>
    <t>YKL008C</t>
  </si>
  <si>
    <t>LAC1</t>
  </si>
  <si>
    <t>YLR363W-A</t>
  </si>
  <si>
    <t>YNL088W</t>
  </si>
  <si>
    <t>TOP2</t>
  </si>
  <si>
    <t>YHR041C</t>
  </si>
  <si>
    <t>SRB2</t>
  </si>
  <si>
    <t>YPR182W</t>
  </si>
  <si>
    <t>SMX3</t>
  </si>
  <si>
    <t>YKR062W</t>
  </si>
  <si>
    <t>TFA2</t>
  </si>
  <si>
    <t>YML062C</t>
  </si>
  <si>
    <t>MFT1</t>
  </si>
  <si>
    <t>YDR156W</t>
  </si>
  <si>
    <t>RPA14</t>
  </si>
  <si>
    <t>VPS5</t>
  </si>
  <si>
    <t>YHL004W</t>
  </si>
  <si>
    <t>MRP4</t>
  </si>
  <si>
    <t>YBL057C</t>
  </si>
  <si>
    <t>PTH2</t>
  </si>
  <si>
    <t>AMD1</t>
  </si>
  <si>
    <t>REH1</t>
  </si>
  <si>
    <t>GEA2</t>
  </si>
  <si>
    <t>YMR014W</t>
  </si>
  <si>
    <t>BUD22</t>
  </si>
  <si>
    <t>YOR257W</t>
  </si>
  <si>
    <t>CDC31</t>
  </si>
  <si>
    <t>TVP38</t>
  </si>
  <si>
    <t>YMR152W</t>
  </si>
  <si>
    <t>YIM1</t>
  </si>
  <si>
    <t>YOR196C</t>
  </si>
  <si>
    <t>LIP5</t>
  </si>
  <si>
    <t>YPL215W</t>
  </si>
  <si>
    <t>CBP3</t>
  </si>
  <si>
    <t>DAP1</t>
  </si>
  <si>
    <t>YGL012W</t>
  </si>
  <si>
    <t>ERG4</t>
  </si>
  <si>
    <t>YMR266W</t>
  </si>
  <si>
    <t>RSN1</t>
  </si>
  <si>
    <t>YER155C</t>
  </si>
  <si>
    <t>BEM2</t>
  </si>
  <si>
    <t>YKR065C</t>
  </si>
  <si>
    <t>PAM17</t>
  </si>
  <si>
    <t>MDE1</t>
  </si>
  <si>
    <t>YLL018C-A</t>
  </si>
  <si>
    <t>COX19</t>
  </si>
  <si>
    <t>YDR167W</t>
  </si>
  <si>
    <t>TAF10</t>
  </si>
  <si>
    <t>YKR002W</t>
  </si>
  <si>
    <t>PAP1</t>
  </si>
  <si>
    <t>YHR097C</t>
  </si>
  <si>
    <t>YCL025C</t>
  </si>
  <si>
    <t>AGP1</t>
  </si>
  <si>
    <t>GLC3</t>
  </si>
  <si>
    <t>YIR022W</t>
  </si>
  <si>
    <t>SEC11</t>
  </si>
  <si>
    <t>YGL210W</t>
  </si>
  <si>
    <t>YPT32</t>
  </si>
  <si>
    <t>FAA3</t>
  </si>
  <si>
    <t>YKL195W</t>
  </si>
  <si>
    <t>MIA40</t>
  </si>
  <si>
    <t>YML075C</t>
  </si>
  <si>
    <t>HMG1</t>
  </si>
  <si>
    <t>YLR018C</t>
  </si>
  <si>
    <t>POM34</t>
  </si>
  <si>
    <t>YEL015W</t>
  </si>
  <si>
    <t>EDC3</t>
  </si>
  <si>
    <t>YHR135C</t>
  </si>
  <si>
    <t>YCK1</t>
  </si>
  <si>
    <t>YJL154C</t>
  </si>
  <si>
    <t>VPS35</t>
  </si>
  <si>
    <t>YAL059W</t>
  </si>
  <si>
    <t>ECM1</t>
  </si>
  <si>
    <t>YFL041W</t>
  </si>
  <si>
    <t>FET5</t>
  </si>
  <si>
    <t>YML067C</t>
  </si>
  <si>
    <t>ERV41</t>
  </si>
  <si>
    <t>YDR280W</t>
  </si>
  <si>
    <t>RRP45</t>
  </si>
  <si>
    <t>YHR162W</t>
  </si>
  <si>
    <t>MPC2</t>
  </si>
  <si>
    <t>YOR131C</t>
  </si>
  <si>
    <t>YCR047C</t>
  </si>
  <si>
    <t>BUD23</t>
  </si>
  <si>
    <t>VID27</t>
  </si>
  <si>
    <t>YNL284C</t>
  </si>
  <si>
    <t>MRPL10</t>
  </si>
  <si>
    <t>AKL1</t>
  </si>
  <si>
    <t>YDR289C</t>
  </si>
  <si>
    <t>RTT103</t>
  </si>
  <si>
    <t>YDR337W</t>
  </si>
  <si>
    <t>MRPS28</t>
  </si>
  <si>
    <t>YGR271C-A</t>
  </si>
  <si>
    <t>EFG1</t>
  </si>
  <si>
    <t>YDR145W</t>
  </si>
  <si>
    <t>TAF12</t>
  </si>
  <si>
    <t>YGR158C</t>
  </si>
  <si>
    <t>MTR3</t>
  </si>
  <si>
    <t>YDR161W</t>
  </si>
  <si>
    <t>ACL4</t>
  </si>
  <si>
    <t>YPR154W</t>
  </si>
  <si>
    <t>PIN3</t>
  </si>
  <si>
    <t>YPR019W</t>
  </si>
  <si>
    <t>MCM4</t>
  </si>
  <si>
    <t>YCR003W</t>
  </si>
  <si>
    <t>MRPL32</t>
  </si>
  <si>
    <t>YLR321C</t>
  </si>
  <si>
    <t>SFH1</t>
  </si>
  <si>
    <t>YNL186W</t>
  </si>
  <si>
    <t>UBP10</t>
  </si>
  <si>
    <t>YPL207W</t>
  </si>
  <si>
    <t>TYW1</t>
  </si>
  <si>
    <t>YDR324C</t>
  </si>
  <si>
    <t>UTP4</t>
  </si>
  <si>
    <t>YHR117W</t>
  </si>
  <si>
    <t>TOM71</t>
  </si>
  <si>
    <t>YKR070W</t>
  </si>
  <si>
    <t>YBR120C</t>
  </si>
  <si>
    <t>CBP6</t>
  </si>
  <si>
    <t>YFL017C</t>
  </si>
  <si>
    <t>GNA1</t>
  </si>
  <si>
    <t>AKR1</t>
  </si>
  <si>
    <t>YJR042W</t>
  </si>
  <si>
    <t>NUP85</t>
  </si>
  <si>
    <t>YLR163C</t>
  </si>
  <si>
    <t>MAS1</t>
  </si>
  <si>
    <t>YDR011W</t>
  </si>
  <si>
    <t>SNQ2</t>
  </si>
  <si>
    <t>YML031W</t>
  </si>
  <si>
    <t>NDC1</t>
  </si>
  <si>
    <t>YNL085W</t>
  </si>
  <si>
    <t>MKT1</t>
  </si>
  <si>
    <t>YGR055W</t>
  </si>
  <si>
    <t>MUP1</t>
  </si>
  <si>
    <t>YML127W</t>
  </si>
  <si>
    <t>RSC9</t>
  </si>
  <si>
    <t>YHR043C</t>
  </si>
  <si>
    <t>DOG2</t>
  </si>
  <si>
    <t>YBR086C</t>
  </si>
  <si>
    <t>IST2</t>
  </si>
  <si>
    <t>GCN3</t>
  </si>
  <si>
    <t>YOL006C</t>
  </si>
  <si>
    <t>TOP1</t>
  </si>
  <si>
    <t>YPL031C</t>
  </si>
  <si>
    <t>PHO85</t>
  </si>
  <si>
    <t>YOL144W</t>
  </si>
  <si>
    <t>NOP8</t>
  </si>
  <si>
    <t>REG1</t>
  </si>
  <si>
    <t>YMR091C</t>
  </si>
  <si>
    <t>NPL6</t>
  </si>
  <si>
    <t>YOR085W</t>
  </si>
  <si>
    <t>OST3</t>
  </si>
  <si>
    <t>SFB2</t>
  </si>
  <si>
    <t>YHR188C</t>
  </si>
  <si>
    <t>GPI16</t>
  </si>
  <si>
    <t>YDL190C</t>
  </si>
  <si>
    <t>UFD2</t>
  </si>
  <si>
    <t>YJR059W</t>
  </si>
  <si>
    <t>PTK2</t>
  </si>
  <si>
    <t>YNL207W</t>
  </si>
  <si>
    <t>RIO2</t>
  </si>
  <si>
    <t>YBR202W</t>
  </si>
  <si>
    <t>MCM7</t>
  </si>
  <si>
    <t>YGL107C</t>
  </si>
  <si>
    <t>RMD9</t>
  </si>
  <si>
    <t>YOR226C</t>
  </si>
  <si>
    <t>ISU2</t>
  </si>
  <si>
    <t>SNO1</t>
  </si>
  <si>
    <t>YGL112C</t>
  </si>
  <si>
    <t>TAF6</t>
  </si>
  <si>
    <t>YNL123W</t>
  </si>
  <si>
    <t>NMA111</t>
  </si>
  <si>
    <t>MAK11</t>
  </si>
  <si>
    <t>YOR165W</t>
  </si>
  <si>
    <t>SEY1</t>
  </si>
  <si>
    <t>YDL141W</t>
  </si>
  <si>
    <t>BPL1</t>
  </si>
  <si>
    <t>YDL150W</t>
  </si>
  <si>
    <t>RPC53</t>
  </si>
  <si>
    <t>APL6</t>
  </si>
  <si>
    <t>BUG1</t>
  </si>
  <si>
    <t>YCR035C</t>
  </si>
  <si>
    <t>RRP43</t>
  </si>
  <si>
    <t>YOL086W-A</t>
  </si>
  <si>
    <t>MHF1</t>
  </si>
  <si>
    <t>YGL100W</t>
  </si>
  <si>
    <t>SEH1</t>
  </si>
  <si>
    <t>YJL082W</t>
  </si>
  <si>
    <t>IML2</t>
  </si>
  <si>
    <t>YDR036C</t>
  </si>
  <si>
    <t>EHD3</t>
  </si>
  <si>
    <t>SVL3</t>
  </si>
  <si>
    <t>YBR014C</t>
  </si>
  <si>
    <t>GRX7</t>
  </si>
  <si>
    <t>DUG3</t>
  </si>
  <si>
    <t>YGL019W</t>
  </si>
  <si>
    <t>CKB1</t>
  </si>
  <si>
    <t>YNL157W</t>
  </si>
  <si>
    <t>IGO1</t>
  </si>
  <si>
    <t>YGR026W</t>
  </si>
  <si>
    <t>YBR146W</t>
  </si>
  <si>
    <t>MRPS9</t>
  </si>
  <si>
    <t>YPR124W</t>
  </si>
  <si>
    <t>CTR1</t>
  </si>
  <si>
    <t>YIR026C</t>
  </si>
  <si>
    <t>YVH1</t>
  </si>
  <si>
    <t>YOR185C</t>
  </si>
  <si>
    <t>GSP2</t>
  </si>
  <si>
    <t>YJL081C</t>
  </si>
  <si>
    <t>ARP4</t>
  </si>
  <si>
    <t>GRX8</t>
  </si>
  <si>
    <t>YGL172W</t>
  </si>
  <si>
    <t>NUP49</t>
  </si>
  <si>
    <t>YMR202W</t>
  </si>
  <si>
    <t>ERG2</t>
  </si>
  <si>
    <t>PAM1</t>
  </si>
  <si>
    <t>YKL122C</t>
  </si>
  <si>
    <t>SRP21</t>
  </si>
  <si>
    <t>YCR087C-A</t>
  </si>
  <si>
    <t>YKR072C</t>
  </si>
  <si>
    <t>SIS2</t>
  </si>
  <si>
    <t>YJL115W</t>
  </si>
  <si>
    <t>ASF1</t>
  </si>
  <si>
    <t>YPL274W</t>
  </si>
  <si>
    <t>SAM3</t>
  </si>
  <si>
    <t>YCR072C</t>
  </si>
  <si>
    <t>RSA4</t>
  </si>
  <si>
    <t>YPR091C</t>
  </si>
  <si>
    <t>NVJ2</t>
  </si>
  <si>
    <t>YPR135W</t>
  </si>
  <si>
    <t>CTF4</t>
  </si>
  <si>
    <t>YPR086W</t>
  </si>
  <si>
    <t>SUA7</t>
  </si>
  <si>
    <t>YDR135C</t>
  </si>
  <si>
    <t>YCF1</t>
  </si>
  <si>
    <t>YKR025W</t>
  </si>
  <si>
    <t>RPC37</t>
  </si>
  <si>
    <t>CGI121</t>
  </si>
  <si>
    <t>YBR207W</t>
  </si>
  <si>
    <t>FTH1</t>
  </si>
  <si>
    <t>YOR016C</t>
  </si>
  <si>
    <t>ERP4</t>
  </si>
  <si>
    <t>VTA1</t>
  </si>
  <si>
    <t>YOR211C</t>
  </si>
  <si>
    <t>MGM1</t>
  </si>
  <si>
    <t>YJL166W</t>
  </si>
  <si>
    <t>QCR8</t>
  </si>
  <si>
    <t>YNR013C</t>
  </si>
  <si>
    <t>PHO91</t>
  </si>
  <si>
    <t>YOR020W-A</t>
  </si>
  <si>
    <t>YPL217C</t>
  </si>
  <si>
    <t>BMS1</t>
  </si>
  <si>
    <t>YHR001W-A</t>
  </si>
  <si>
    <t>QCR10</t>
  </si>
  <si>
    <t>GPM2</t>
  </si>
  <si>
    <t>YPL139C</t>
  </si>
  <si>
    <t>UME1</t>
  </si>
  <si>
    <t>YDL047W</t>
  </si>
  <si>
    <t>SIT4</t>
  </si>
  <si>
    <t>YML018C</t>
  </si>
  <si>
    <t>YBR151W</t>
  </si>
  <si>
    <t>APD1</t>
  </si>
  <si>
    <t>YDR352W</t>
  </si>
  <si>
    <t>YPQ2</t>
  </si>
  <si>
    <t>YKR071C</t>
  </si>
  <si>
    <t>DRE2</t>
  </si>
  <si>
    <t>YOL021C</t>
  </si>
  <si>
    <t>DIS3</t>
  </si>
  <si>
    <t>YEL055C</t>
  </si>
  <si>
    <t>POL5</t>
  </si>
  <si>
    <t>YLL013C</t>
  </si>
  <si>
    <t>PUF3</t>
  </si>
  <si>
    <t>CNS1</t>
  </si>
  <si>
    <t>YKL004W</t>
  </si>
  <si>
    <t>AUR1</t>
  </si>
  <si>
    <t>YER004W</t>
  </si>
  <si>
    <t>FMP52</t>
  </si>
  <si>
    <t>YDL111C</t>
  </si>
  <si>
    <t>RRP42</t>
  </si>
  <si>
    <t>YOL020W</t>
  </si>
  <si>
    <t>TAT2</t>
  </si>
  <si>
    <t>YGR012W</t>
  </si>
  <si>
    <t>MCY1</t>
  </si>
  <si>
    <t>YDR449C</t>
  </si>
  <si>
    <t>UTP6</t>
  </si>
  <si>
    <t>SAP190</t>
  </si>
  <si>
    <t>YOR123C</t>
  </si>
  <si>
    <t>LEO1</t>
  </si>
  <si>
    <t>YKL091C</t>
  </si>
  <si>
    <t>YMR110C</t>
  </si>
  <si>
    <t>HFD1</t>
  </si>
  <si>
    <t>YER035W</t>
  </si>
  <si>
    <t>EDC2</t>
  </si>
  <si>
    <t>HUB1</t>
  </si>
  <si>
    <t>YGR084C</t>
  </si>
  <si>
    <t>MRP13</t>
  </si>
  <si>
    <t>TSA2</t>
  </si>
  <si>
    <t>GOS1</t>
  </si>
  <si>
    <t>YBR142W</t>
  </si>
  <si>
    <t>MAK5</t>
  </si>
  <si>
    <t>YLR033W</t>
  </si>
  <si>
    <t>RSC58</t>
  </si>
  <si>
    <t>MYO3</t>
  </si>
  <si>
    <t>CKI1</t>
  </si>
  <si>
    <t>YNL173C</t>
  </si>
  <si>
    <t>MDG1</t>
  </si>
  <si>
    <t>YDR054C</t>
  </si>
  <si>
    <t>CDC34</t>
  </si>
  <si>
    <t>PAR32</t>
  </si>
  <si>
    <t>SNC2</t>
  </si>
  <si>
    <t>INP53</t>
  </si>
  <si>
    <t>YGL130W</t>
  </si>
  <si>
    <t>CEG1</t>
  </si>
  <si>
    <t>YNL216W</t>
  </si>
  <si>
    <t>RAP1</t>
  </si>
  <si>
    <t>YER150W</t>
  </si>
  <si>
    <t>SPI1</t>
  </si>
  <si>
    <t>YDR047W</t>
  </si>
  <si>
    <t>HEM12</t>
  </si>
  <si>
    <t>PDR17</t>
  </si>
  <si>
    <t>YDR347W</t>
  </si>
  <si>
    <t>MRP1</t>
  </si>
  <si>
    <t>YNR038W</t>
  </si>
  <si>
    <t>DBP6</t>
  </si>
  <si>
    <t>YDL166C</t>
  </si>
  <si>
    <t>FAP7</t>
  </si>
  <si>
    <t>YIL126W</t>
  </si>
  <si>
    <t>STH1</t>
  </si>
  <si>
    <t>YCL026C-B</t>
  </si>
  <si>
    <t>HBN1</t>
  </si>
  <si>
    <t>SKI2</t>
  </si>
  <si>
    <t>YMR089C</t>
  </si>
  <si>
    <t>YTA12</t>
  </si>
  <si>
    <t>MLC2</t>
  </si>
  <si>
    <t>MET2</t>
  </si>
  <si>
    <t>YJL050W</t>
  </si>
  <si>
    <t>MTR4</t>
  </si>
  <si>
    <t>YLR312W-A</t>
  </si>
  <si>
    <t>MRPL15</t>
  </si>
  <si>
    <t>BCH1</t>
  </si>
  <si>
    <t>YJL178C</t>
  </si>
  <si>
    <t>ATG27</t>
  </si>
  <si>
    <t>YMR128W</t>
  </si>
  <si>
    <t>ECM16</t>
  </si>
  <si>
    <t>YGR275W</t>
  </si>
  <si>
    <t>RTT102</t>
  </si>
  <si>
    <t>YLR221C</t>
  </si>
  <si>
    <t>RSA3</t>
  </si>
  <si>
    <t>AAD10</t>
  </si>
  <si>
    <t>YJL061W</t>
  </si>
  <si>
    <t>NUP82</t>
  </si>
  <si>
    <t>YDR292C</t>
  </si>
  <si>
    <t>SRP101</t>
  </si>
  <si>
    <t>YLR003C</t>
  </si>
  <si>
    <t>CMS1</t>
  </si>
  <si>
    <t>YNL111C</t>
  </si>
  <si>
    <t>CYB5</t>
  </si>
  <si>
    <t>YOR039W</t>
  </si>
  <si>
    <t>CKB2</t>
  </si>
  <si>
    <t>YDL053C</t>
  </si>
  <si>
    <t>PBP4</t>
  </si>
  <si>
    <t>YBR041W</t>
  </si>
  <si>
    <t>FAT1</t>
  </si>
  <si>
    <t>VPS29</t>
  </si>
  <si>
    <t>YPR114W</t>
  </si>
  <si>
    <t>APL5</t>
  </si>
  <si>
    <t>YER168C</t>
  </si>
  <si>
    <t>CCA1</t>
  </si>
  <si>
    <t>YDR296W</t>
  </si>
  <si>
    <t>MHR1</t>
  </si>
  <si>
    <t>CMP2</t>
  </si>
  <si>
    <t>YOR056C</t>
  </si>
  <si>
    <t>NOB1</t>
  </si>
  <si>
    <t>YAL054C</t>
  </si>
  <si>
    <t>ACS1</t>
  </si>
  <si>
    <t>URE2</t>
  </si>
  <si>
    <t>YCR021C</t>
  </si>
  <si>
    <t>HSP30</t>
  </si>
  <si>
    <t>YMR093W</t>
  </si>
  <si>
    <t>UTP15</t>
  </si>
  <si>
    <t>PUF4</t>
  </si>
  <si>
    <t>END3</t>
  </si>
  <si>
    <t>YLR351C</t>
  </si>
  <si>
    <t>NIT3</t>
  </si>
  <si>
    <t>REI1</t>
  </si>
  <si>
    <t>YIL005W</t>
  </si>
  <si>
    <t>EPS1</t>
  </si>
  <si>
    <t>SKI3</t>
  </si>
  <si>
    <t>YJR068W</t>
  </si>
  <si>
    <t>RFC2</t>
  </si>
  <si>
    <t>YDL201W</t>
  </si>
  <si>
    <t>TRM8</t>
  </si>
  <si>
    <t>SRY1</t>
  </si>
  <si>
    <t>UBI4</t>
  </si>
  <si>
    <t>YOL142W</t>
  </si>
  <si>
    <t>RRP40</t>
  </si>
  <si>
    <t>KEL1</t>
  </si>
  <si>
    <t>YNL180C</t>
  </si>
  <si>
    <t>RHO5</t>
  </si>
  <si>
    <t>YCR051W</t>
  </si>
  <si>
    <t>YGL191W</t>
  </si>
  <si>
    <t>COX13</t>
  </si>
  <si>
    <t>YBR046C</t>
  </si>
  <si>
    <t>ZTA1</t>
  </si>
  <si>
    <t>YKL213C</t>
  </si>
  <si>
    <t>DOA1</t>
  </si>
  <si>
    <t>YKL128C</t>
  </si>
  <si>
    <t>PMU1</t>
  </si>
  <si>
    <t>YER148W</t>
  </si>
  <si>
    <t>SPT15</t>
  </si>
  <si>
    <t>YBR170C</t>
  </si>
  <si>
    <t>NPL4</t>
  </si>
  <si>
    <t>YPR112C</t>
  </si>
  <si>
    <t>MRD1</t>
  </si>
  <si>
    <t>IMA2</t>
  </si>
  <si>
    <t>GRH1</t>
  </si>
  <si>
    <t>YGR205W</t>
  </si>
  <si>
    <t>TDA10</t>
  </si>
  <si>
    <t>YOR158W</t>
  </si>
  <si>
    <t>PET123</t>
  </si>
  <si>
    <t>YDL181W</t>
  </si>
  <si>
    <t>INH1</t>
  </si>
  <si>
    <t>TDA3</t>
  </si>
  <si>
    <t>YMR302C</t>
  </si>
  <si>
    <t>YME2</t>
  </si>
  <si>
    <t>YBR096W</t>
  </si>
  <si>
    <t>Q0250</t>
  </si>
  <si>
    <t>COX2</t>
  </si>
  <si>
    <t>YML054C</t>
  </si>
  <si>
    <t>CYB2</t>
  </si>
  <si>
    <t>COY1</t>
  </si>
  <si>
    <t>YDL204W</t>
  </si>
  <si>
    <t>RTN2</t>
  </si>
  <si>
    <t>YPL050C</t>
  </si>
  <si>
    <t>MNN9</t>
  </si>
  <si>
    <t>TVP15</t>
  </si>
  <si>
    <t>YLR268W</t>
  </si>
  <si>
    <t>SEC22</t>
  </si>
  <si>
    <t>YBR139W</t>
  </si>
  <si>
    <t>YBL001C</t>
  </si>
  <si>
    <t>ECM15</t>
  </si>
  <si>
    <t>DTD1</t>
  </si>
  <si>
    <t>YGR043C</t>
  </si>
  <si>
    <t>NQM1</t>
  </si>
  <si>
    <t>YNL200C</t>
  </si>
  <si>
    <t>YPR190C</t>
  </si>
  <si>
    <t>RPC82</t>
  </si>
  <si>
    <t>YLR064W</t>
  </si>
  <si>
    <t>PER33</t>
  </si>
  <si>
    <t>YCR057C</t>
  </si>
  <si>
    <t>PWP2</t>
  </si>
  <si>
    <t>RUD3</t>
  </si>
  <si>
    <t>YLR414C</t>
  </si>
  <si>
    <t>PUN1</t>
  </si>
  <si>
    <t>YGR005C</t>
  </si>
  <si>
    <t>TFG2</t>
  </si>
  <si>
    <t>YHR070W</t>
  </si>
  <si>
    <t>TRM5</t>
  </si>
  <si>
    <t>YLL034C</t>
  </si>
  <si>
    <t>RIX7</t>
  </si>
  <si>
    <t>YDR372C</t>
  </si>
  <si>
    <t>VPS74</t>
  </si>
  <si>
    <t>YDL085C-A</t>
  </si>
  <si>
    <t>YBL042C</t>
  </si>
  <si>
    <t>FUI1</t>
  </si>
  <si>
    <t>YPL184C</t>
  </si>
  <si>
    <t>MRN1</t>
  </si>
  <si>
    <t>YCR052W</t>
  </si>
  <si>
    <t>RSC6</t>
  </si>
  <si>
    <t>YLR435W</t>
  </si>
  <si>
    <t>TSR2</t>
  </si>
  <si>
    <t>YGL203C</t>
  </si>
  <si>
    <t>KEX1</t>
  </si>
  <si>
    <t>YFR011C</t>
  </si>
  <si>
    <t>MIC19</t>
  </si>
  <si>
    <t>YLR066W</t>
  </si>
  <si>
    <t>SPC3</t>
  </si>
  <si>
    <t>YHR133C</t>
  </si>
  <si>
    <t>NSG1</t>
  </si>
  <si>
    <t>YKL046C</t>
  </si>
  <si>
    <t>DCW1</t>
  </si>
  <si>
    <t>YOR370C</t>
  </si>
  <si>
    <t>MRS6</t>
  </si>
  <si>
    <t>YOR207C</t>
  </si>
  <si>
    <t>RET1</t>
  </si>
  <si>
    <t>YGL111W</t>
  </si>
  <si>
    <t>NSA1</t>
  </si>
  <si>
    <t>YLR118C</t>
  </si>
  <si>
    <t>MRK1</t>
  </si>
  <si>
    <t>PAC10</t>
  </si>
  <si>
    <t>YGL087C</t>
  </si>
  <si>
    <t>MMS2</t>
  </si>
  <si>
    <t>YNL232W</t>
  </si>
  <si>
    <t>CSL4</t>
  </si>
  <si>
    <t>YOR014W</t>
  </si>
  <si>
    <t>RTS1</t>
  </si>
  <si>
    <t>YPR113W</t>
  </si>
  <si>
    <t>PIS1</t>
  </si>
  <si>
    <t>YBL033C</t>
  </si>
  <si>
    <t>RIB1</t>
  </si>
  <si>
    <t>YHR081W</t>
  </si>
  <si>
    <t>LRP1</t>
  </si>
  <si>
    <t>YGR081C</t>
  </si>
  <si>
    <t>SLX9</t>
  </si>
  <si>
    <t>RFC5</t>
  </si>
  <si>
    <t>YDL116W</t>
  </si>
  <si>
    <t>NUP84</t>
  </si>
  <si>
    <t>ALD2</t>
  </si>
  <si>
    <t>YPR172W</t>
  </si>
  <si>
    <t>YLL011W</t>
  </si>
  <si>
    <t>SOF1</t>
  </si>
  <si>
    <t>YFR015C</t>
  </si>
  <si>
    <t>GSY1</t>
  </si>
  <si>
    <t>YIL039W</t>
  </si>
  <si>
    <t>TED1</t>
  </si>
  <si>
    <t>YPR020W</t>
  </si>
  <si>
    <t>ATP20</t>
  </si>
  <si>
    <t>YML093W</t>
  </si>
  <si>
    <t>UTP14</t>
  </si>
  <si>
    <t>YPL086C</t>
  </si>
  <si>
    <t>ELP3</t>
  </si>
  <si>
    <t>YKL014C</t>
  </si>
  <si>
    <t>URB1</t>
  </si>
  <si>
    <t>KAP104</t>
  </si>
  <si>
    <t>YDR398W</t>
  </si>
  <si>
    <t>UTP5</t>
  </si>
  <si>
    <t>NOT3</t>
  </si>
  <si>
    <t>YNL312W</t>
  </si>
  <si>
    <t>RFA2</t>
  </si>
  <si>
    <t>YMR047C</t>
  </si>
  <si>
    <t>NUP116</t>
  </si>
  <si>
    <t>YMR236W</t>
  </si>
  <si>
    <t>TAF9</t>
  </si>
  <si>
    <t>YDR322C-A</t>
  </si>
  <si>
    <t>TIM11</t>
  </si>
  <si>
    <t>YIL115C</t>
  </si>
  <si>
    <t>NUP159</t>
  </si>
  <si>
    <t>STE2</t>
  </si>
  <si>
    <t>YJL171C</t>
  </si>
  <si>
    <t>TOH1</t>
  </si>
  <si>
    <t>YER019C-A</t>
  </si>
  <si>
    <t>SBH2</t>
  </si>
  <si>
    <t>YKL114C</t>
  </si>
  <si>
    <t>APN1</t>
  </si>
  <si>
    <t>BRO1</t>
  </si>
  <si>
    <t>YGR286C</t>
  </si>
  <si>
    <t>BIO2</t>
  </si>
  <si>
    <t>YGR186W</t>
  </si>
  <si>
    <t>TFG1</t>
  </si>
  <si>
    <t>MET14</t>
  </si>
  <si>
    <t>YJR051W</t>
  </si>
  <si>
    <t>OSM1</t>
  </si>
  <si>
    <t>YBL016W</t>
  </si>
  <si>
    <t>FUS3</t>
  </si>
  <si>
    <t>YNL327W</t>
  </si>
  <si>
    <t>EGT2</t>
  </si>
  <si>
    <t>WIP1</t>
  </si>
  <si>
    <t>YDR294C</t>
  </si>
  <si>
    <t>DPL1</t>
  </si>
  <si>
    <t>PIN4</t>
  </si>
  <si>
    <t>YAR042W</t>
  </si>
  <si>
    <t>SWH1</t>
  </si>
  <si>
    <t>YML103C</t>
  </si>
  <si>
    <t>NUP188</t>
  </si>
  <si>
    <t>YGL027C</t>
  </si>
  <si>
    <t>CWH41</t>
  </si>
  <si>
    <t>YDL065C</t>
  </si>
  <si>
    <t>PEX19</t>
  </si>
  <si>
    <t>YIL145C</t>
  </si>
  <si>
    <t>PAN6</t>
  </si>
  <si>
    <t>YER042W</t>
  </si>
  <si>
    <t>MXR1</t>
  </si>
  <si>
    <t>YKR007W</t>
  </si>
  <si>
    <t>MEH1</t>
  </si>
  <si>
    <t>DOM34</t>
  </si>
  <si>
    <t>TSR4</t>
  </si>
  <si>
    <t>YGL029W</t>
  </si>
  <si>
    <t>CGR1</t>
  </si>
  <si>
    <t>YPL173W</t>
  </si>
  <si>
    <t>MRPL40</t>
  </si>
  <si>
    <t>YHL003C</t>
  </si>
  <si>
    <t>LAG1</t>
  </si>
  <si>
    <t>APL4</t>
  </si>
  <si>
    <t>YGL252C</t>
  </si>
  <si>
    <t>RTG2</t>
  </si>
  <si>
    <t>YIL083C</t>
  </si>
  <si>
    <t>CAB2</t>
  </si>
  <si>
    <t>YJL033W</t>
  </si>
  <si>
    <t>HCA4</t>
  </si>
  <si>
    <t>BNA1</t>
  </si>
  <si>
    <t>YNL005C</t>
  </si>
  <si>
    <t>MRP7</t>
  </si>
  <si>
    <t>MNN5</t>
  </si>
  <si>
    <t>YDL212W</t>
  </si>
  <si>
    <t>SHR3</t>
  </si>
  <si>
    <t>YFR002W</t>
  </si>
  <si>
    <t>NIC96</t>
  </si>
  <si>
    <t>YDR430C</t>
  </si>
  <si>
    <t>CYM1</t>
  </si>
  <si>
    <t>YAR002W</t>
  </si>
  <si>
    <t>NUP60</t>
  </si>
  <si>
    <t>YPR137W</t>
  </si>
  <si>
    <t>RRP9</t>
  </si>
  <si>
    <t>YLR327C</t>
  </si>
  <si>
    <t>TMA10</t>
  </si>
  <si>
    <t>YMR220W</t>
  </si>
  <si>
    <t>ERG8</t>
  </si>
  <si>
    <t>FRA1</t>
  </si>
  <si>
    <t>YDR087C</t>
  </si>
  <si>
    <t>RRP1</t>
  </si>
  <si>
    <t>YMR256C</t>
  </si>
  <si>
    <t>COX7</t>
  </si>
  <si>
    <t>YDL110C</t>
  </si>
  <si>
    <t>TMA17</t>
  </si>
  <si>
    <t>YLR419W</t>
  </si>
  <si>
    <t>YOR090C</t>
  </si>
  <si>
    <t>PTC5</t>
  </si>
  <si>
    <t>YOL067C</t>
  </si>
  <si>
    <t>RTG1</t>
  </si>
  <si>
    <t>EAP1</t>
  </si>
  <si>
    <t>YJL078C</t>
  </si>
  <si>
    <t>PRY3</t>
  </si>
  <si>
    <t>CNB1</t>
  </si>
  <si>
    <t>AIM29</t>
  </si>
  <si>
    <t>SNC1</t>
  </si>
  <si>
    <t>NNT1</t>
  </si>
  <si>
    <t>YAL021C</t>
  </si>
  <si>
    <t>CCR4</t>
  </si>
  <si>
    <t>YLR008C</t>
  </si>
  <si>
    <t>PAM18</t>
  </si>
  <si>
    <t>YLR078C</t>
  </si>
  <si>
    <t>BOS1</t>
  </si>
  <si>
    <t>CTT1</t>
  </si>
  <si>
    <t>YDL060W</t>
  </si>
  <si>
    <t>TSR1</t>
  </si>
  <si>
    <t>YGR189C</t>
  </si>
  <si>
    <t>CRH1</t>
  </si>
  <si>
    <t>YCR077C</t>
  </si>
  <si>
    <t>PAT1</t>
  </si>
  <si>
    <t>YJL192C</t>
  </si>
  <si>
    <t>SOP4</t>
  </si>
  <si>
    <t>YKL027W</t>
  </si>
  <si>
    <t>TCD2</t>
  </si>
  <si>
    <t>YMR033W</t>
  </si>
  <si>
    <t>ARP9</t>
  </si>
  <si>
    <t>SGN1</t>
  </si>
  <si>
    <t>YPL082C</t>
  </si>
  <si>
    <t>MOT1</t>
  </si>
  <si>
    <t>YLR231C</t>
  </si>
  <si>
    <t>BNA5</t>
  </si>
  <si>
    <t>YLR186W</t>
  </si>
  <si>
    <t>EMG1</t>
  </si>
  <si>
    <t>YNR034W</t>
  </si>
  <si>
    <t>SOL1</t>
  </si>
  <si>
    <t>CAF16</t>
  </si>
  <si>
    <t>PDR12</t>
  </si>
  <si>
    <t>YPR173C</t>
  </si>
  <si>
    <t>VPS4</t>
  </si>
  <si>
    <t>YML055W</t>
  </si>
  <si>
    <t>SPC2</t>
  </si>
  <si>
    <t>GIM5</t>
  </si>
  <si>
    <t>MOT2</t>
  </si>
  <si>
    <t>YER159C</t>
  </si>
  <si>
    <t>BUR6</t>
  </si>
  <si>
    <t>TWF1</t>
  </si>
  <si>
    <t>YPL059W</t>
  </si>
  <si>
    <t>GRX5</t>
  </si>
  <si>
    <t>YDL121C</t>
  </si>
  <si>
    <t>YOL004W</t>
  </si>
  <si>
    <t>SIN3</t>
  </si>
  <si>
    <t>YKL082C</t>
  </si>
  <si>
    <t>RRP14</t>
  </si>
  <si>
    <t>GGA1</t>
  </si>
  <si>
    <t>YJL124C</t>
  </si>
  <si>
    <t>LSM1</t>
  </si>
  <si>
    <t>YKR006C</t>
  </si>
  <si>
    <t>MRPL13</t>
  </si>
  <si>
    <t>YAL023C</t>
  </si>
  <si>
    <t>PMT2</t>
  </si>
  <si>
    <t>YHR069C</t>
  </si>
  <si>
    <t>RRP4</t>
  </si>
  <si>
    <t>PLP2</t>
  </si>
  <si>
    <t>YMR024W</t>
  </si>
  <si>
    <t>MRPL3</t>
  </si>
  <si>
    <t>NTH1</t>
  </si>
  <si>
    <t>YIL070C</t>
  </si>
  <si>
    <t>MAM33</t>
  </si>
  <si>
    <t>YOR197W</t>
  </si>
  <si>
    <t>MCA1</t>
  </si>
  <si>
    <t>PSP2</t>
  </si>
  <si>
    <t>YDR232W</t>
  </si>
  <si>
    <t>HEM1</t>
  </si>
  <si>
    <t>YDL122W</t>
  </si>
  <si>
    <t>UBP1</t>
  </si>
  <si>
    <t>YLR147C</t>
  </si>
  <si>
    <t>SMD3</t>
  </si>
  <si>
    <t>TMA46</t>
  </si>
  <si>
    <t>YLR002C</t>
  </si>
  <si>
    <t>NOC3</t>
  </si>
  <si>
    <t>YER014W</t>
  </si>
  <si>
    <t>HEM14</t>
  </si>
  <si>
    <t>GPA1</t>
  </si>
  <si>
    <t>YFL017W-A</t>
  </si>
  <si>
    <t>SMX2</t>
  </si>
  <si>
    <t>YDR302W</t>
  </si>
  <si>
    <t>GPI11</t>
  </si>
  <si>
    <t>YLR059C</t>
  </si>
  <si>
    <t>REX2</t>
  </si>
  <si>
    <t>ARO10</t>
  </si>
  <si>
    <t>YKL170W</t>
  </si>
  <si>
    <t>MRPL38</t>
  </si>
  <si>
    <t>WHI3</t>
  </si>
  <si>
    <t>YGR183C</t>
  </si>
  <si>
    <t>QCR9</t>
  </si>
  <si>
    <t>YNL075W</t>
  </si>
  <si>
    <t>IMP4</t>
  </si>
  <si>
    <t>YMR208W</t>
  </si>
  <si>
    <t>ERG12</t>
  </si>
  <si>
    <t>YKL186C</t>
  </si>
  <si>
    <t>MTR2</t>
  </si>
  <si>
    <t>YJL183W</t>
  </si>
  <si>
    <t>MNN11</t>
  </si>
  <si>
    <t>YBR199W</t>
  </si>
  <si>
    <t>KTR4</t>
  </si>
  <si>
    <t>YAL042W</t>
  </si>
  <si>
    <t>ERV46</t>
  </si>
  <si>
    <t>YMR215W</t>
  </si>
  <si>
    <t>GAS3</t>
  </si>
  <si>
    <t>VID24</t>
  </si>
  <si>
    <t>YNL252C</t>
  </si>
  <si>
    <t>MRPL17</t>
  </si>
  <si>
    <t>YLR250W</t>
  </si>
  <si>
    <t>SSP120</t>
  </si>
  <si>
    <t>YKR082W</t>
  </si>
  <si>
    <t>NUP133</t>
  </si>
  <si>
    <t>YML081C-A</t>
  </si>
  <si>
    <t>ATP18</t>
  </si>
  <si>
    <t>MET12</t>
  </si>
  <si>
    <t>YKR042W</t>
  </si>
  <si>
    <t>UTH1</t>
  </si>
  <si>
    <t>YIL063C</t>
  </si>
  <si>
    <t>YRB2</t>
  </si>
  <si>
    <t>YJL097W</t>
  </si>
  <si>
    <t>PHS1</t>
  </si>
  <si>
    <t>MEU1</t>
  </si>
  <si>
    <t>YDR056C</t>
  </si>
  <si>
    <t>EMC10</t>
  </si>
  <si>
    <t>YPL085W</t>
  </si>
  <si>
    <t>SEC16</t>
  </si>
  <si>
    <t>YOR065W</t>
  </si>
  <si>
    <t>CYT1</t>
  </si>
  <si>
    <t>YJL122W</t>
  </si>
  <si>
    <t>ALB1</t>
  </si>
  <si>
    <t>SDS24</t>
  </si>
  <si>
    <t>YEL038W</t>
  </si>
  <si>
    <t>UTR4</t>
  </si>
  <si>
    <t>YJR017C</t>
  </si>
  <si>
    <t>ESS1</t>
  </si>
  <si>
    <t>YBR252W</t>
  </si>
  <si>
    <t>DUT1</t>
  </si>
  <si>
    <t>IAH1</t>
  </si>
  <si>
    <t>YPT6</t>
  </si>
  <si>
    <t>YNL004W</t>
  </si>
  <si>
    <t>HRB1</t>
  </si>
  <si>
    <t>YMR129W</t>
  </si>
  <si>
    <t>POM152</t>
  </si>
  <si>
    <t>YER154W</t>
  </si>
  <si>
    <t>OXA1</t>
  </si>
  <si>
    <t>YLR022C</t>
  </si>
  <si>
    <t>SDO1</t>
  </si>
  <si>
    <t>YJL076W</t>
  </si>
  <si>
    <t>NET1</t>
  </si>
  <si>
    <t>YML123C</t>
  </si>
  <si>
    <t>PHO84</t>
  </si>
  <si>
    <t>TMA108</t>
  </si>
  <si>
    <t>YMR278W</t>
  </si>
  <si>
    <t>PRM15</t>
  </si>
  <si>
    <t>YKL077W</t>
  </si>
  <si>
    <t>PNP1</t>
  </si>
  <si>
    <t>YDL213C</t>
  </si>
  <si>
    <t>NOP6</t>
  </si>
  <si>
    <t>YLR229C</t>
  </si>
  <si>
    <t>CDC42</t>
  </si>
  <si>
    <t>YUH1</t>
  </si>
  <si>
    <t>YML130C</t>
  </si>
  <si>
    <t>ERO1</t>
  </si>
  <si>
    <t>YDL095W</t>
  </si>
  <si>
    <t>PMT1</t>
  </si>
  <si>
    <t>RPT3</t>
  </si>
  <si>
    <t>YBR279W</t>
  </si>
  <si>
    <t>PAF1</t>
  </si>
  <si>
    <t>YLR009W</t>
  </si>
  <si>
    <t>RLP24</t>
  </si>
  <si>
    <t>YCR020W-B</t>
  </si>
  <si>
    <t>HTL1</t>
  </si>
  <si>
    <t>YNL087W</t>
  </si>
  <si>
    <t>TCB2</t>
  </si>
  <si>
    <t>YPL146C</t>
  </si>
  <si>
    <t>NOP53</t>
  </si>
  <si>
    <t>SEC7</t>
  </si>
  <si>
    <t>YJL069C</t>
  </si>
  <si>
    <t>UTP18</t>
  </si>
  <si>
    <t>YJL104W</t>
  </si>
  <si>
    <t>PAM16</t>
  </si>
  <si>
    <t>YPR127W</t>
  </si>
  <si>
    <t>RCK2</t>
  </si>
  <si>
    <t>YKL154W</t>
  </si>
  <si>
    <t>SRP102</t>
  </si>
  <si>
    <t>YGL056C</t>
  </si>
  <si>
    <t>SDS23</t>
  </si>
  <si>
    <t>YDR424C</t>
  </si>
  <si>
    <t>DYN2</t>
  </si>
  <si>
    <t>YLR292C</t>
  </si>
  <si>
    <t>SEC72</t>
  </si>
  <si>
    <t>YML124C</t>
  </si>
  <si>
    <t>TUB3</t>
  </si>
  <si>
    <t>YMR291W</t>
  </si>
  <si>
    <t>TDA1</t>
  </si>
  <si>
    <t>HBT1</t>
  </si>
  <si>
    <t>YKR008W</t>
  </si>
  <si>
    <t>RSC4</t>
  </si>
  <si>
    <t>MET10</t>
  </si>
  <si>
    <t>ALD3</t>
  </si>
  <si>
    <t>YPL130W</t>
  </si>
  <si>
    <t>SPO19</t>
  </si>
  <si>
    <t>YDL123W</t>
  </si>
  <si>
    <t>SNA4</t>
  </si>
  <si>
    <t>YOL126C</t>
  </si>
  <si>
    <t>MDH2</t>
  </si>
  <si>
    <t>YDR297W</t>
  </si>
  <si>
    <t>SUR2</t>
  </si>
  <si>
    <t>YLR038C</t>
  </si>
  <si>
    <t>COX12</t>
  </si>
  <si>
    <t>YLR074C</t>
  </si>
  <si>
    <t>BUD20</t>
  </si>
  <si>
    <t>YKL160W</t>
  </si>
  <si>
    <t>ELF1</t>
  </si>
  <si>
    <t>YJR072C</t>
  </si>
  <si>
    <t>NPA3</t>
  </si>
  <si>
    <t>YEL032W</t>
  </si>
  <si>
    <t>MCM3</t>
  </si>
  <si>
    <t>YMR074C</t>
  </si>
  <si>
    <t>SDD2</t>
  </si>
  <si>
    <t>SHS1</t>
  </si>
  <si>
    <t>YLR418C</t>
  </si>
  <si>
    <t>CDC73</t>
  </si>
  <si>
    <t>YOL088C</t>
  </si>
  <si>
    <t>MPD2</t>
  </si>
  <si>
    <t>TMA64</t>
  </si>
  <si>
    <t>YFL031W</t>
  </si>
  <si>
    <t>HAC1</t>
  </si>
  <si>
    <t>SCD6</t>
  </si>
  <si>
    <t>YBR112C</t>
  </si>
  <si>
    <t>CYC8</t>
  </si>
  <si>
    <t>YNL290W</t>
  </si>
  <si>
    <t>RFC3</t>
  </si>
  <si>
    <t>YLR286C</t>
  </si>
  <si>
    <t>CTS1</t>
  </si>
  <si>
    <t>YER072W</t>
  </si>
  <si>
    <t>VTC1</t>
  </si>
  <si>
    <t>YKR095W-A</t>
  </si>
  <si>
    <t>PCC1</t>
  </si>
  <si>
    <t>YEL027W</t>
  </si>
  <si>
    <t>VMA3</t>
  </si>
  <si>
    <t>YKL141W</t>
  </si>
  <si>
    <t>SDH3</t>
  </si>
  <si>
    <t>RBL2</t>
  </si>
  <si>
    <t>YML049C</t>
  </si>
  <si>
    <t>RSE1</t>
  </si>
  <si>
    <t>YCL054W</t>
  </si>
  <si>
    <t>SPB1</t>
  </si>
  <si>
    <t>YHR074W</t>
  </si>
  <si>
    <t>QNS1</t>
  </si>
  <si>
    <t>YGL171W</t>
  </si>
  <si>
    <t>ROK1</t>
  </si>
  <si>
    <t>YGR200C</t>
  </si>
  <si>
    <t>ELP2</t>
  </si>
  <si>
    <t>YGL256W</t>
  </si>
  <si>
    <t>ADH4</t>
  </si>
  <si>
    <t>YBR198C</t>
  </si>
  <si>
    <t>TAF5</t>
  </si>
  <si>
    <t>NOT5</t>
  </si>
  <si>
    <t>YBR054W</t>
  </si>
  <si>
    <t>YRO2</t>
  </si>
  <si>
    <t>YPL135W</t>
  </si>
  <si>
    <t>ISU1</t>
  </si>
  <si>
    <t>YDR397C</t>
  </si>
  <si>
    <t>NCB2</t>
  </si>
  <si>
    <t>YHR088W</t>
  </si>
  <si>
    <t>RPF1</t>
  </si>
  <si>
    <t>YER056C</t>
  </si>
  <si>
    <t>FCY2</t>
  </si>
  <si>
    <t>YDL031W</t>
  </si>
  <si>
    <t>DBP10</t>
  </si>
  <si>
    <t>YLL041C</t>
  </si>
  <si>
    <t>SDH2</t>
  </si>
  <si>
    <t>YHR113W</t>
  </si>
  <si>
    <t>APE4</t>
  </si>
  <si>
    <t>YMR197C</t>
  </si>
  <si>
    <t>VTI1</t>
  </si>
  <si>
    <t>YNL045W</t>
  </si>
  <si>
    <t>LAP2</t>
  </si>
  <si>
    <t>YDL205C</t>
  </si>
  <si>
    <t>HEM3</t>
  </si>
  <si>
    <t>NAT5</t>
  </si>
  <si>
    <t>YDR062W</t>
  </si>
  <si>
    <t>LCB2</t>
  </si>
  <si>
    <t>YJR096W</t>
  </si>
  <si>
    <t>YNL292W</t>
  </si>
  <si>
    <t>PUS4</t>
  </si>
  <si>
    <t>FTR1</t>
  </si>
  <si>
    <t>YLR222C</t>
  </si>
  <si>
    <t>UTP13</t>
  </si>
  <si>
    <t>YGL092W</t>
  </si>
  <si>
    <t>NUP145</t>
  </si>
  <si>
    <t>YHR066W</t>
  </si>
  <si>
    <t>SSF1</t>
  </si>
  <si>
    <t>TVP18</t>
  </si>
  <si>
    <t>YBR145W</t>
  </si>
  <si>
    <t>ADH5</t>
  </si>
  <si>
    <t>YBR049C</t>
  </si>
  <si>
    <t>REB1</t>
  </si>
  <si>
    <t>ENT5</t>
  </si>
  <si>
    <t>YOR116C</t>
  </si>
  <si>
    <t>RPO31</t>
  </si>
  <si>
    <t>ARD1</t>
  </si>
  <si>
    <t>YGL020C</t>
  </si>
  <si>
    <t>GET1</t>
  </si>
  <si>
    <t>YML128C</t>
  </si>
  <si>
    <t>MSC1</t>
  </si>
  <si>
    <t>YGL115W</t>
  </si>
  <si>
    <t>SNF4</t>
  </si>
  <si>
    <t>YER026C</t>
  </si>
  <si>
    <t>CHO1</t>
  </si>
  <si>
    <t>YIR004W</t>
  </si>
  <si>
    <t>DJP1</t>
  </si>
  <si>
    <t>YDR477W</t>
  </si>
  <si>
    <t>SNF1</t>
  </si>
  <si>
    <t>YDR328C</t>
  </si>
  <si>
    <t>SKP1</t>
  </si>
  <si>
    <t>YNL070W</t>
  </si>
  <si>
    <t>TOM7</t>
  </si>
  <si>
    <t>SEC65</t>
  </si>
  <si>
    <t>YCK2</t>
  </si>
  <si>
    <t>YGL070C</t>
  </si>
  <si>
    <t>RPB9</t>
  </si>
  <si>
    <t>YKL193C</t>
  </si>
  <si>
    <t>SDS22</t>
  </si>
  <si>
    <t>YDL064W</t>
  </si>
  <si>
    <t>UBC9</t>
  </si>
  <si>
    <t>YLL048C</t>
  </si>
  <si>
    <t>YBT1</t>
  </si>
  <si>
    <t>DUR1,2</t>
  </si>
  <si>
    <t>YOR095C</t>
  </si>
  <si>
    <t>RKI1</t>
  </si>
  <si>
    <t>YGL238W</t>
  </si>
  <si>
    <t>CSE1</t>
  </si>
  <si>
    <t>MDM20</t>
  </si>
  <si>
    <t>YBR162C</t>
  </si>
  <si>
    <t>TOS1</t>
  </si>
  <si>
    <t>RPN10</t>
  </si>
  <si>
    <t>YOL010W</t>
  </si>
  <si>
    <t>RCL1</t>
  </si>
  <si>
    <t>YDR365C</t>
  </si>
  <si>
    <t>ESF1</t>
  </si>
  <si>
    <t>DID2</t>
  </si>
  <si>
    <t>YHR039C</t>
  </si>
  <si>
    <t>MSC7</t>
  </si>
  <si>
    <t>YMR058W</t>
  </si>
  <si>
    <t>FET3</t>
  </si>
  <si>
    <t>YPR034W</t>
  </si>
  <si>
    <t>ARP7</t>
  </si>
  <si>
    <t>YBR126W-A</t>
  </si>
  <si>
    <t>MEO1</t>
  </si>
  <si>
    <t>CUE5</t>
  </si>
  <si>
    <t>YJL089W</t>
  </si>
  <si>
    <t>SIP4</t>
  </si>
  <si>
    <t>YNL118C</t>
  </si>
  <si>
    <t>DCP2</t>
  </si>
  <si>
    <t>YLR083C</t>
  </si>
  <si>
    <t>EMP70</t>
  </si>
  <si>
    <t>YIR008C</t>
  </si>
  <si>
    <t>PRI1</t>
  </si>
  <si>
    <t>YHR065C</t>
  </si>
  <si>
    <t>RRP3</t>
  </si>
  <si>
    <t>YOR382W</t>
  </si>
  <si>
    <t>FIT2</t>
  </si>
  <si>
    <t>YNL308C</t>
  </si>
  <si>
    <t>KRI1</t>
  </si>
  <si>
    <t>YJR060W</t>
  </si>
  <si>
    <t>CBF1</t>
  </si>
  <si>
    <t>MYO5</t>
  </si>
  <si>
    <t>YGL022W</t>
  </si>
  <si>
    <t>STT3</t>
  </si>
  <si>
    <t>YCL031C</t>
  </si>
  <si>
    <t>RRP7</t>
  </si>
  <si>
    <t>SOL2</t>
  </si>
  <si>
    <t>YOR272W</t>
  </si>
  <si>
    <t>YTM1</t>
  </si>
  <si>
    <t>KEL3</t>
  </si>
  <si>
    <t>YPL204W</t>
  </si>
  <si>
    <t>HRR25</t>
  </si>
  <si>
    <t>YFL010C</t>
  </si>
  <si>
    <t>WWM1</t>
  </si>
  <si>
    <t>YNL313C</t>
  </si>
  <si>
    <t>EMW1</t>
  </si>
  <si>
    <t>YFL004W</t>
  </si>
  <si>
    <t>VTC2</t>
  </si>
  <si>
    <t>YPL190C</t>
  </si>
  <si>
    <t>NAB3</t>
  </si>
  <si>
    <t>YPL043W</t>
  </si>
  <si>
    <t>NOP4</t>
  </si>
  <si>
    <t>GAD1</t>
  </si>
  <si>
    <t>YCR005C</t>
  </si>
  <si>
    <t>CIT2</t>
  </si>
  <si>
    <t>SRP14</t>
  </si>
  <si>
    <t>YKR018C</t>
  </si>
  <si>
    <t>YFR033C</t>
  </si>
  <si>
    <t>QCR6</t>
  </si>
  <si>
    <t>YDR077W</t>
  </si>
  <si>
    <t>SED1</t>
  </si>
  <si>
    <t>R0040C</t>
  </si>
  <si>
    <t>REP2</t>
  </si>
  <si>
    <t>YDR354W</t>
  </si>
  <si>
    <t>TRP4</t>
  </si>
  <si>
    <t>YOR237W</t>
  </si>
  <si>
    <t>HES1</t>
  </si>
  <si>
    <t>YGR248W</t>
  </si>
  <si>
    <t>SOL4</t>
  </si>
  <si>
    <t>YBL022C</t>
  </si>
  <si>
    <t>PIM1</t>
  </si>
  <si>
    <t>YDL235C</t>
  </si>
  <si>
    <t>YPD1</t>
  </si>
  <si>
    <t>YOL057W</t>
  </si>
  <si>
    <t>YLR276C</t>
  </si>
  <si>
    <t>DBP9</t>
  </si>
  <si>
    <t>ARC19</t>
  </si>
  <si>
    <t>PHO11</t>
  </si>
  <si>
    <t>YBR230C</t>
  </si>
  <si>
    <t>OM14</t>
  </si>
  <si>
    <t>YDR046C</t>
  </si>
  <si>
    <t>BAP3</t>
  </si>
  <si>
    <t>AIM2</t>
  </si>
  <si>
    <t>YHR163W</t>
  </si>
  <si>
    <t>SOL3</t>
  </si>
  <si>
    <t>YEL020W-A</t>
  </si>
  <si>
    <t>TIM9</t>
  </si>
  <si>
    <t>YDR377W</t>
  </si>
  <si>
    <t>ATP17</t>
  </si>
  <si>
    <t>CAP1</t>
  </si>
  <si>
    <t>YHR001W</t>
  </si>
  <si>
    <t>OSH7</t>
  </si>
  <si>
    <t>YLR380W</t>
  </si>
  <si>
    <t>CSR1</t>
  </si>
  <si>
    <t>YPL265W</t>
  </si>
  <si>
    <t>DIP5</t>
  </si>
  <si>
    <t>YPL129W</t>
  </si>
  <si>
    <t>TAF14</t>
  </si>
  <si>
    <t>YGR267C</t>
  </si>
  <si>
    <t>FOL2</t>
  </si>
  <si>
    <t>YGL044C</t>
  </si>
  <si>
    <t>RNA15</t>
  </si>
  <si>
    <t>YLL008W</t>
  </si>
  <si>
    <t>DRS1</t>
  </si>
  <si>
    <t>YBL017C</t>
  </si>
  <si>
    <t>PEP1</t>
  </si>
  <si>
    <t>YFL016C</t>
  </si>
  <si>
    <t>MDJ1</t>
  </si>
  <si>
    <t>YGR231C</t>
  </si>
  <si>
    <t>PHB2</t>
  </si>
  <si>
    <t>HEM13</t>
  </si>
  <si>
    <t>YER048W-A</t>
  </si>
  <si>
    <t>ISD11</t>
  </si>
  <si>
    <t>YLR291C</t>
  </si>
  <si>
    <t>GCD7</t>
  </si>
  <si>
    <t>YEL056W</t>
  </si>
  <si>
    <t>HAT2</t>
  </si>
  <si>
    <t>YNL182C</t>
  </si>
  <si>
    <t>IPI3</t>
  </si>
  <si>
    <t>YOR326W</t>
  </si>
  <si>
    <t>MYO2</t>
  </si>
  <si>
    <t>YML079W</t>
  </si>
  <si>
    <t>YGR123C</t>
  </si>
  <si>
    <t>PPT1</t>
  </si>
  <si>
    <t>YER141W</t>
  </si>
  <si>
    <t>COX15</t>
  </si>
  <si>
    <t>YOL145C</t>
  </si>
  <si>
    <t>CTR9</t>
  </si>
  <si>
    <t>YGR145W</t>
  </si>
  <si>
    <t>ENP2</t>
  </si>
  <si>
    <t>YDL153C</t>
  </si>
  <si>
    <t>SAS10</t>
  </si>
  <si>
    <t>YFR024C-A</t>
  </si>
  <si>
    <t>LSB3</t>
  </si>
  <si>
    <t>YIL027C</t>
  </si>
  <si>
    <t>EMC5</t>
  </si>
  <si>
    <t>YHR137W</t>
  </si>
  <si>
    <t>ARO9</t>
  </si>
  <si>
    <t>YER095W</t>
  </si>
  <si>
    <t>RAD51</t>
  </si>
  <si>
    <t>TMT1</t>
  </si>
  <si>
    <t>YGL077C</t>
  </si>
  <si>
    <t>HNM1</t>
  </si>
  <si>
    <t>MTC1</t>
  </si>
  <si>
    <t>YBR056W</t>
  </si>
  <si>
    <t>ARL1</t>
  </si>
  <si>
    <t>YLR069C</t>
  </si>
  <si>
    <t>MEF1</t>
  </si>
  <si>
    <t>YPK1</t>
  </si>
  <si>
    <t>YJR137C</t>
  </si>
  <si>
    <t>MET5</t>
  </si>
  <si>
    <t>YPL178W</t>
  </si>
  <si>
    <t>CBC2</t>
  </si>
  <si>
    <t>RNQ1</t>
  </si>
  <si>
    <t>YPL232W</t>
  </si>
  <si>
    <t>SSO1</t>
  </si>
  <si>
    <t>NAM7</t>
  </si>
  <si>
    <t>YDR342C</t>
  </si>
  <si>
    <t>HXT7</t>
  </si>
  <si>
    <t>YGR082W</t>
  </si>
  <si>
    <t>TOM20</t>
  </si>
  <si>
    <t>YBR034C</t>
  </si>
  <si>
    <t>HMT1</t>
  </si>
  <si>
    <t>LSG1</t>
  </si>
  <si>
    <t>YDR189W</t>
  </si>
  <si>
    <t>SLY1</t>
  </si>
  <si>
    <t>YER146W</t>
  </si>
  <si>
    <t>LSM5</t>
  </si>
  <si>
    <t>YBL091C</t>
  </si>
  <si>
    <t>MAP2</t>
  </si>
  <si>
    <t>YLR300W</t>
  </si>
  <si>
    <t>EXG1</t>
  </si>
  <si>
    <t>YPR125W</t>
  </si>
  <si>
    <t>YLH47</t>
  </si>
  <si>
    <t>YMR125W</t>
  </si>
  <si>
    <t>STO1</t>
  </si>
  <si>
    <t>YKL112W</t>
  </si>
  <si>
    <t>ABF1</t>
  </si>
  <si>
    <t>YBL028C</t>
  </si>
  <si>
    <t>YDL067C</t>
  </si>
  <si>
    <t>COX9</t>
  </si>
  <si>
    <t>R0030W</t>
  </si>
  <si>
    <t>RAF1</t>
  </si>
  <si>
    <t>AIM6</t>
  </si>
  <si>
    <t>YML110C</t>
  </si>
  <si>
    <t>COQ5</t>
  </si>
  <si>
    <t>YHR024C</t>
  </si>
  <si>
    <t>MAS2</t>
  </si>
  <si>
    <t>YHR121W</t>
  </si>
  <si>
    <t>LSM12</t>
  </si>
  <si>
    <t>YLR203C</t>
  </si>
  <si>
    <t>MSS51</t>
  </si>
  <si>
    <t>YHR201C</t>
  </si>
  <si>
    <t>PPX1</t>
  </si>
  <si>
    <t>PCS60</t>
  </si>
  <si>
    <t>YMR276W</t>
  </si>
  <si>
    <t>DSK2</t>
  </si>
  <si>
    <t>YOR224C</t>
  </si>
  <si>
    <t>RPB8</t>
  </si>
  <si>
    <t>YGL058W</t>
  </si>
  <si>
    <t>RAD6</t>
  </si>
  <si>
    <t>YNR017W</t>
  </si>
  <si>
    <t>TIM23</t>
  </si>
  <si>
    <t>YIL043C</t>
  </si>
  <si>
    <t>CBR1</t>
  </si>
  <si>
    <t>PET10</t>
  </si>
  <si>
    <t>YJL173C</t>
  </si>
  <si>
    <t>RFA3</t>
  </si>
  <si>
    <t>YOR099W</t>
  </si>
  <si>
    <t>KTR1</t>
  </si>
  <si>
    <t>YMR305C</t>
  </si>
  <si>
    <t>SCW10</t>
  </si>
  <si>
    <t>YOR074C</t>
  </si>
  <si>
    <t>CDC21</t>
  </si>
  <si>
    <t>YHR196W</t>
  </si>
  <si>
    <t>UTP9</t>
  </si>
  <si>
    <t>YBR111C</t>
  </si>
  <si>
    <t>YSA1</t>
  </si>
  <si>
    <t>YER125W</t>
  </si>
  <si>
    <t>RSP5</t>
  </si>
  <si>
    <t>YCL059C</t>
  </si>
  <si>
    <t>KRR1</t>
  </si>
  <si>
    <t>YNL175C</t>
  </si>
  <si>
    <t>NOP13</t>
  </si>
  <si>
    <t>YOR243C</t>
  </si>
  <si>
    <t>PUS7</t>
  </si>
  <si>
    <t>YGR178C</t>
  </si>
  <si>
    <t>PBP1</t>
  </si>
  <si>
    <t>YGR090W</t>
  </si>
  <si>
    <t>UTP22</t>
  </si>
  <si>
    <t>YOL027C</t>
  </si>
  <si>
    <t>MDM38</t>
  </si>
  <si>
    <t>SRP72</t>
  </si>
  <si>
    <t>YBR247C</t>
  </si>
  <si>
    <t>ENP1</t>
  </si>
  <si>
    <t>YGR232W</t>
  </si>
  <si>
    <t>NAS6</t>
  </si>
  <si>
    <t>YOL030W</t>
  </si>
  <si>
    <t>GAS5</t>
  </si>
  <si>
    <t>YOR271C</t>
  </si>
  <si>
    <t>FSF1</t>
  </si>
  <si>
    <t>YIL016W</t>
  </si>
  <si>
    <t>SNL1</t>
  </si>
  <si>
    <t>YMR178W</t>
  </si>
  <si>
    <t>YKL073W</t>
  </si>
  <si>
    <t>LHS1</t>
  </si>
  <si>
    <t>SSA3</t>
  </si>
  <si>
    <t>HSP31</t>
  </si>
  <si>
    <t>YDR361C</t>
  </si>
  <si>
    <t>BCP1</t>
  </si>
  <si>
    <t>PRS4</t>
  </si>
  <si>
    <t>YLR056W</t>
  </si>
  <si>
    <t>ERG3</t>
  </si>
  <si>
    <t>YER112W</t>
  </si>
  <si>
    <t>LSM4</t>
  </si>
  <si>
    <t>YBL058W</t>
  </si>
  <si>
    <t>SHP1</t>
  </si>
  <si>
    <t>YBL026W</t>
  </si>
  <si>
    <t>LSM2</t>
  </si>
  <si>
    <t>YGL125W</t>
  </si>
  <si>
    <t>MET13</t>
  </si>
  <si>
    <t>YNL149C</t>
  </si>
  <si>
    <t>PGA2</t>
  </si>
  <si>
    <t>YPR143W</t>
  </si>
  <si>
    <t>RRP15</t>
  </si>
  <si>
    <t>YIL156W-B</t>
  </si>
  <si>
    <t>YJL055W</t>
  </si>
  <si>
    <t>YGL244W</t>
  </si>
  <si>
    <t>RTF1</t>
  </si>
  <si>
    <t>YPL169C</t>
  </si>
  <si>
    <t>MEX67</t>
  </si>
  <si>
    <t>YDR148C</t>
  </si>
  <si>
    <t>KGD2</t>
  </si>
  <si>
    <t>YDR404C</t>
  </si>
  <si>
    <t>RPB7</t>
  </si>
  <si>
    <t>GPG1</t>
  </si>
  <si>
    <t>YOR061W</t>
  </si>
  <si>
    <t>CKA2</t>
  </si>
  <si>
    <t>YPL126W</t>
  </si>
  <si>
    <t>NAN1</t>
  </si>
  <si>
    <t>YHR098C</t>
  </si>
  <si>
    <t>SFB3</t>
  </si>
  <si>
    <t>YGR284C</t>
  </si>
  <si>
    <t>ERV29</t>
  </si>
  <si>
    <t>YHR215W</t>
  </si>
  <si>
    <t>PHO12</t>
  </si>
  <si>
    <t>UBP3</t>
  </si>
  <si>
    <t>YNL071W</t>
  </si>
  <si>
    <t>LAT1</t>
  </si>
  <si>
    <t>YOR241W</t>
  </si>
  <si>
    <t>MET7</t>
  </si>
  <si>
    <t>YKE2</t>
  </si>
  <si>
    <t>YDR518W</t>
  </si>
  <si>
    <t>EUG1</t>
  </si>
  <si>
    <t>YEL037C</t>
  </si>
  <si>
    <t>RAD23</t>
  </si>
  <si>
    <t>SSE2</t>
  </si>
  <si>
    <t>YDR519W</t>
  </si>
  <si>
    <t>FPR2</t>
  </si>
  <si>
    <t>YCR093W</t>
  </si>
  <si>
    <t>CDC39</t>
  </si>
  <si>
    <t>VIP1</t>
  </si>
  <si>
    <t>YIL035C</t>
  </si>
  <si>
    <t>CKA1</t>
  </si>
  <si>
    <t>RQC2</t>
  </si>
  <si>
    <t>YBR084W</t>
  </si>
  <si>
    <t>MIS1</t>
  </si>
  <si>
    <t>YEL001C</t>
  </si>
  <si>
    <t>IRC22</t>
  </si>
  <si>
    <t>YJR088C</t>
  </si>
  <si>
    <t>EMC2</t>
  </si>
  <si>
    <t>YBR160W</t>
  </si>
  <si>
    <t>CDC28</t>
  </si>
  <si>
    <t>YOL052C</t>
  </si>
  <si>
    <t>SPE2</t>
  </si>
  <si>
    <t>SEC18</t>
  </si>
  <si>
    <t>CMK2</t>
  </si>
  <si>
    <t>YDR165W</t>
  </si>
  <si>
    <t>TRM82</t>
  </si>
  <si>
    <t>DCS2</t>
  </si>
  <si>
    <t>YDL130W-A</t>
  </si>
  <si>
    <t>STF1</t>
  </si>
  <si>
    <t>SQT1</t>
  </si>
  <si>
    <t>YDL103C</t>
  </si>
  <si>
    <t>QRI1</t>
  </si>
  <si>
    <t>YNL036W</t>
  </si>
  <si>
    <t>NCE103</t>
  </si>
  <si>
    <t>YNL300W</t>
  </si>
  <si>
    <t>TOS6</t>
  </si>
  <si>
    <t>YDL215C</t>
  </si>
  <si>
    <t>GDH2</t>
  </si>
  <si>
    <t>YOR051C</t>
  </si>
  <si>
    <t>ETT1</t>
  </si>
  <si>
    <t>SPA2</t>
  </si>
  <si>
    <t>YHR076W</t>
  </si>
  <si>
    <t>PTC7</t>
  </si>
  <si>
    <t>YIL136W</t>
  </si>
  <si>
    <t>OM45</t>
  </si>
  <si>
    <t>YKL096W</t>
  </si>
  <si>
    <t>CWP1</t>
  </si>
  <si>
    <t>YOR120W</t>
  </si>
  <si>
    <t>GCY1</t>
  </si>
  <si>
    <t>YDR299W</t>
  </si>
  <si>
    <t>BFR2</t>
  </si>
  <si>
    <t>YMR031C</t>
  </si>
  <si>
    <t>EIS1</t>
  </si>
  <si>
    <t>YJL145W</t>
  </si>
  <si>
    <t>SFH5</t>
  </si>
  <si>
    <t>YAL007C</t>
  </si>
  <si>
    <t>ERP2</t>
  </si>
  <si>
    <t>EMI2</t>
  </si>
  <si>
    <t>YDR496C</t>
  </si>
  <si>
    <t>PUF6</t>
  </si>
  <si>
    <t>HXT1</t>
  </si>
  <si>
    <t>YGL221C</t>
  </si>
  <si>
    <t>NIF3</t>
  </si>
  <si>
    <t>YNL274C</t>
  </si>
  <si>
    <t>GOR1</t>
  </si>
  <si>
    <t>YDR497C</t>
  </si>
  <si>
    <t>ITR1</t>
  </si>
  <si>
    <t>EFM5</t>
  </si>
  <si>
    <t>YDR070C</t>
  </si>
  <si>
    <t>FMP16</t>
  </si>
  <si>
    <t>GIM4</t>
  </si>
  <si>
    <t>YPR133W-A</t>
  </si>
  <si>
    <t>TOM5</t>
  </si>
  <si>
    <t>YMR200W</t>
  </si>
  <si>
    <t>ROT1</t>
  </si>
  <si>
    <t>YFL048C</t>
  </si>
  <si>
    <t>EMP47</t>
  </si>
  <si>
    <t>YBR244W</t>
  </si>
  <si>
    <t>GPX2</t>
  </si>
  <si>
    <t>RPN13</t>
  </si>
  <si>
    <t>YBR177C</t>
  </si>
  <si>
    <t>EHT1</t>
  </si>
  <si>
    <t>YLR399C</t>
  </si>
  <si>
    <t>BDF1</t>
  </si>
  <si>
    <t>SLA2</t>
  </si>
  <si>
    <t>YGL228W</t>
  </si>
  <si>
    <t>SHE10</t>
  </si>
  <si>
    <t>YNL251C</t>
  </si>
  <si>
    <t>NRD1</t>
  </si>
  <si>
    <t>YOR286W</t>
  </si>
  <si>
    <t>RDL2</t>
  </si>
  <si>
    <t>YEL040W</t>
  </si>
  <si>
    <t>UTR2</t>
  </si>
  <si>
    <t>YKL094W</t>
  </si>
  <si>
    <t>YJU3</t>
  </si>
  <si>
    <t>YOR283W</t>
  </si>
  <si>
    <t>YER089C</t>
  </si>
  <si>
    <t>PTC2</t>
  </si>
  <si>
    <t>YNL168C</t>
  </si>
  <si>
    <t>FMP41</t>
  </si>
  <si>
    <t>DPH5</t>
  </si>
  <si>
    <t>SYP1</t>
  </si>
  <si>
    <t>RIB5</t>
  </si>
  <si>
    <t>GET4</t>
  </si>
  <si>
    <t>YLR335W</t>
  </si>
  <si>
    <t>NUP2</t>
  </si>
  <si>
    <t>GGA2</t>
  </si>
  <si>
    <t>YOR215C</t>
  </si>
  <si>
    <t>AIM41</t>
  </si>
  <si>
    <t>YBR068C</t>
  </si>
  <si>
    <t>BAP2</t>
  </si>
  <si>
    <t>YKL024C</t>
  </si>
  <si>
    <t>URA6</t>
  </si>
  <si>
    <t>YER156C</t>
  </si>
  <si>
    <t>YJR069C</t>
  </si>
  <si>
    <t>HAM1</t>
  </si>
  <si>
    <t>YER002W</t>
  </si>
  <si>
    <t>NOP16</t>
  </si>
  <si>
    <t>YPR060C</t>
  </si>
  <si>
    <t>ARO7</t>
  </si>
  <si>
    <t>YGR119C</t>
  </si>
  <si>
    <t>NUP57</t>
  </si>
  <si>
    <t>MNN2</t>
  </si>
  <si>
    <t>TIF4632</t>
  </si>
  <si>
    <t>YJL151C</t>
  </si>
  <si>
    <t>SNA3</t>
  </si>
  <si>
    <t>NMT1</t>
  </si>
  <si>
    <t>YPR187W</t>
  </si>
  <si>
    <t>RPO26</t>
  </si>
  <si>
    <t>YPL246C</t>
  </si>
  <si>
    <t>RBD2</t>
  </si>
  <si>
    <t>RFS1</t>
  </si>
  <si>
    <t>YBR117C</t>
  </si>
  <si>
    <t>TKL2</t>
  </si>
  <si>
    <t>YDL148C</t>
  </si>
  <si>
    <t>NOP14</t>
  </si>
  <si>
    <t>YGR136W</t>
  </si>
  <si>
    <t>LSB1</t>
  </si>
  <si>
    <t>YPL063W</t>
  </si>
  <si>
    <t>TIM50</t>
  </si>
  <si>
    <t>YNL132W</t>
  </si>
  <si>
    <t>KRE33</t>
  </si>
  <si>
    <t>YKR081C</t>
  </si>
  <si>
    <t>RPF2</t>
  </si>
  <si>
    <t>BRE5</t>
  </si>
  <si>
    <t>YOL041C</t>
  </si>
  <si>
    <t>NOP12</t>
  </si>
  <si>
    <t>CDC10</t>
  </si>
  <si>
    <t>YDL174C</t>
  </si>
  <si>
    <t>DLD1</t>
  </si>
  <si>
    <t>YMR311C</t>
  </si>
  <si>
    <t>GLC8</t>
  </si>
  <si>
    <t>RDI1</t>
  </si>
  <si>
    <t>YER082C</t>
  </si>
  <si>
    <t>UTP7</t>
  </si>
  <si>
    <t>PRS1</t>
  </si>
  <si>
    <t>YGL043W</t>
  </si>
  <si>
    <t>DST1</t>
  </si>
  <si>
    <t>YJR048W</t>
  </si>
  <si>
    <t>CYC1</t>
  </si>
  <si>
    <t>YGR157W</t>
  </si>
  <si>
    <t>CHO2</t>
  </si>
  <si>
    <t>YLR384C</t>
  </si>
  <si>
    <t>IKI3</t>
  </si>
  <si>
    <t>YDR395W</t>
  </si>
  <si>
    <t>SXM1</t>
  </si>
  <si>
    <t>CAP2</t>
  </si>
  <si>
    <t>YLR134W</t>
  </si>
  <si>
    <t>PDC5</t>
  </si>
  <si>
    <t>RPE1</t>
  </si>
  <si>
    <t>YMR123W</t>
  </si>
  <si>
    <t>PKR1</t>
  </si>
  <si>
    <t>SPO24</t>
  </si>
  <si>
    <t>YCR083W</t>
  </si>
  <si>
    <t>TRX3</t>
  </si>
  <si>
    <t>YDL178W</t>
  </si>
  <si>
    <t>DLD2</t>
  </si>
  <si>
    <t>GCD1</t>
  </si>
  <si>
    <t>YJR076C</t>
  </si>
  <si>
    <t>CDC11</t>
  </si>
  <si>
    <t>YDR092W</t>
  </si>
  <si>
    <t>UBC13</t>
  </si>
  <si>
    <t>GCD2</t>
  </si>
  <si>
    <t>PMR1</t>
  </si>
  <si>
    <t>GLO3</t>
  </si>
  <si>
    <t>YBR171W</t>
  </si>
  <si>
    <t>SEC66</t>
  </si>
  <si>
    <t>YJR010W</t>
  </si>
  <si>
    <t>MET3</t>
  </si>
  <si>
    <t>IRC24</t>
  </si>
  <si>
    <t>ANB1</t>
  </si>
  <si>
    <t>YJR135W-A</t>
  </si>
  <si>
    <t>TIM8</t>
  </si>
  <si>
    <t>YNL110C</t>
  </si>
  <si>
    <t>NOP15</t>
  </si>
  <si>
    <t>YGR128C</t>
  </si>
  <si>
    <t>UTP8</t>
  </si>
  <si>
    <t>YMR243C</t>
  </si>
  <si>
    <t>ZRC1</t>
  </si>
  <si>
    <t>YCL017C</t>
  </si>
  <si>
    <t>NFS1</t>
  </si>
  <si>
    <t>PGM1</t>
  </si>
  <si>
    <t>YHR010W</t>
  </si>
  <si>
    <t>RPL27A</t>
  </si>
  <si>
    <t>YOR340C</t>
  </si>
  <si>
    <t>RPA43</t>
  </si>
  <si>
    <t>YKL040C</t>
  </si>
  <si>
    <t>NFU1</t>
  </si>
  <si>
    <t>YJL060W</t>
  </si>
  <si>
    <t>BNA3</t>
  </si>
  <si>
    <t>YFR037C</t>
  </si>
  <si>
    <t>RSC8</t>
  </si>
  <si>
    <t>YDR408C</t>
  </si>
  <si>
    <t>ADE8</t>
  </si>
  <si>
    <t>YER134C</t>
  </si>
  <si>
    <t>YNL147W</t>
  </si>
  <si>
    <t>LSM7</t>
  </si>
  <si>
    <t>YKL065C</t>
  </si>
  <si>
    <t>YET1</t>
  </si>
  <si>
    <t>YLR113W</t>
  </si>
  <si>
    <t>HOG1</t>
  </si>
  <si>
    <t>YDR194C</t>
  </si>
  <si>
    <t>MSS116</t>
  </si>
  <si>
    <t>YDR060W</t>
  </si>
  <si>
    <t>MAK21</t>
  </si>
  <si>
    <t>GIR2</t>
  </si>
  <si>
    <t>SNF7</t>
  </si>
  <si>
    <t>YDR098C</t>
  </si>
  <si>
    <t>GRX3</t>
  </si>
  <si>
    <t>YMR027W</t>
  </si>
  <si>
    <t>YOR206W</t>
  </si>
  <si>
    <t>NOC2</t>
  </si>
  <si>
    <t>YGL054C</t>
  </si>
  <si>
    <t>ERV14</t>
  </si>
  <si>
    <t>YBL056W</t>
  </si>
  <si>
    <t>PTC3</t>
  </si>
  <si>
    <t>YLR178C</t>
  </si>
  <si>
    <t>TFS1</t>
  </si>
  <si>
    <t>YGR207C</t>
  </si>
  <si>
    <t>CIR1</t>
  </si>
  <si>
    <t>GIM3</t>
  </si>
  <si>
    <t>YML004C</t>
  </si>
  <si>
    <t>GLO1</t>
  </si>
  <si>
    <t>CHS5</t>
  </si>
  <si>
    <t>TPM2</t>
  </si>
  <si>
    <t>YDR120C</t>
  </si>
  <si>
    <t>TRM1</t>
  </si>
  <si>
    <t>YLR390W-A</t>
  </si>
  <si>
    <t>CCW14</t>
  </si>
  <si>
    <t>YPL094C</t>
  </si>
  <si>
    <t>SEC62</t>
  </si>
  <si>
    <t>GSH2</t>
  </si>
  <si>
    <t>YHI9</t>
  </si>
  <si>
    <t>SMI1</t>
  </si>
  <si>
    <t>YLR258W</t>
  </si>
  <si>
    <t>GSY2</t>
  </si>
  <si>
    <t>ATX1</t>
  </si>
  <si>
    <t>YKR066C</t>
  </si>
  <si>
    <t>CCP1</t>
  </si>
  <si>
    <t>MAL11</t>
  </si>
  <si>
    <t>YML120C</t>
  </si>
  <si>
    <t>NDI1</t>
  </si>
  <si>
    <t>YDL015C</t>
  </si>
  <si>
    <t>TSC13</t>
  </si>
  <si>
    <t>YJR073C</t>
  </si>
  <si>
    <t>OPI3</t>
  </si>
  <si>
    <t>YLL001W</t>
  </si>
  <si>
    <t>DNM1</t>
  </si>
  <si>
    <t>YCL045C</t>
  </si>
  <si>
    <t>EMC1</t>
  </si>
  <si>
    <t>BOP2</t>
  </si>
  <si>
    <t>YDR258C</t>
  </si>
  <si>
    <t>HSP78</t>
  </si>
  <si>
    <t>YLR413W</t>
  </si>
  <si>
    <t>INA1</t>
  </si>
  <si>
    <t>YJL117W</t>
  </si>
  <si>
    <t>PHO86</t>
  </si>
  <si>
    <t>YEL058W</t>
  </si>
  <si>
    <t>PCM1</t>
  </si>
  <si>
    <t>IMD2</t>
  </si>
  <si>
    <t>HSP42</t>
  </si>
  <si>
    <t>YGR187C</t>
  </si>
  <si>
    <t>HGH1</t>
  </si>
  <si>
    <t>YEL024W</t>
  </si>
  <si>
    <t>RIP1</t>
  </si>
  <si>
    <t>YML052W</t>
  </si>
  <si>
    <t>SUR7</t>
  </si>
  <si>
    <t>YOR251C</t>
  </si>
  <si>
    <t>TUM1</t>
  </si>
  <si>
    <t>YER080W</t>
  </si>
  <si>
    <t>AIM9</t>
  </si>
  <si>
    <t>YJL127C-B</t>
  </si>
  <si>
    <t>YPL212C</t>
  </si>
  <si>
    <t>PUS1</t>
  </si>
  <si>
    <t>HIS5</t>
  </si>
  <si>
    <t>YBR089C-A</t>
  </si>
  <si>
    <t>NHP6B</t>
  </si>
  <si>
    <t>RET3</t>
  </si>
  <si>
    <t>GCD6</t>
  </si>
  <si>
    <t>YPR118W</t>
  </si>
  <si>
    <t>MRI1</t>
  </si>
  <si>
    <t>YJL140W</t>
  </si>
  <si>
    <t>RPB4</t>
  </si>
  <si>
    <t>GDA1</t>
  </si>
  <si>
    <t>ARC40</t>
  </si>
  <si>
    <t>YOL092W</t>
  </si>
  <si>
    <t>YPQ1</t>
  </si>
  <si>
    <t>YAR007C</t>
  </si>
  <si>
    <t>RFA1</t>
  </si>
  <si>
    <t>YNL141W</t>
  </si>
  <si>
    <t>AAH1</t>
  </si>
  <si>
    <t>SDD3</t>
  </si>
  <si>
    <t>YOL133W</t>
  </si>
  <si>
    <t>HRT1</t>
  </si>
  <si>
    <t>YER049W</t>
  </si>
  <si>
    <t>TPA1</t>
  </si>
  <si>
    <t>YER053C-A</t>
  </si>
  <si>
    <t>YLR100W</t>
  </si>
  <si>
    <t>ERG27</t>
  </si>
  <si>
    <t>YPL091W</t>
  </si>
  <si>
    <t>GLR1</t>
  </si>
  <si>
    <t>YGR169C-A</t>
  </si>
  <si>
    <t>LSO2</t>
  </si>
  <si>
    <t>TMA20</t>
  </si>
  <si>
    <t>YLR389C</t>
  </si>
  <si>
    <t>STE23</t>
  </si>
  <si>
    <t>SNZ1</t>
  </si>
  <si>
    <t>YEL060C</t>
  </si>
  <si>
    <t>PRB1</t>
  </si>
  <si>
    <t>YBL064C</t>
  </si>
  <si>
    <t>PRX1</t>
  </si>
  <si>
    <t>YOR086C</t>
  </si>
  <si>
    <t>TCB1</t>
  </si>
  <si>
    <t>YNL002C</t>
  </si>
  <si>
    <t>RLP7</t>
  </si>
  <si>
    <t>YPL019C</t>
  </si>
  <si>
    <t>VTC3</t>
  </si>
  <si>
    <t>YGR193C</t>
  </si>
  <si>
    <t>PDX1</t>
  </si>
  <si>
    <t>YMR122W-A</t>
  </si>
  <si>
    <t>YOR176W</t>
  </si>
  <si>
    <t>HEM15</t>
  </si>
  <si>
    <t>YML125C</t>
  </si>
  <si>
    <t>PGA3</t>
  </si>
  <si>
    <t>YOL154W</t>
  </si>
  <si>
    <t>ZPS1</t>
  </si>
  <si>
    <t>YPL127C</t>
  </si>
  <si>
    <t>HHO1</t>
  </si>
  <si>
    <t>YMR308C</t>
  </si>
  <si>
    <t>PSE1</t>
  </si>
  <si>
    <t>YGL040C</t>
  </si>
  <si>
    <t>HEM2</t>
  </si>
  <si>
    <t>YJL109C</t>
  </si>
  <si>
    <t>UTP10</t>
  </si>
  <si>
    <t>YPR062W</t>
  </si>
  <si>
    <t>FCY1</t>
  </si>
  <si>
    <t>UBC1</t>
  </si>
  <si>
    <t>YPL243W</t>
  </si>
  <si>
    <t>SRP68</t>
  </si>
  <si>
    <t>YJL148W</t>
  </si>
  <si>
    <t>RPA34</t>
  </si>
  <si>
    <t>YMR297W</t>
  </si>
  <si>
    <t>PRC1</t>
  </si>
  <si>
    <t>YJR002W</t>
  </si>
  <si>
    <t>MPP10</t>
  </si>
  <si>
    <t>YCL057W</t>
  </si>
  <si>
    <t>PRD1</t>
  </si>
  <si>
    <t>YCL064C</t>
  </si>
  <si>
    <t>CHA1</t>
  </si>
  <si>
    <t>YMR131C</t>
  </si>
  <si>
    <t>RRB1</t>
  </si>
  <si>
    <t>YDR293C</t>
  </si>
  <si>
    <t>SSD1</t>
  </si>
  <si>
    <t>YGR218W</t>
  </si>
  <si>
    <t>CRM1</t>
  </si>
  <si>
    <t>YPL211W</t>
  </si>
  <si>
    <t>NIP7</t>
  </si>
  <si>
    <t>YKL103C</t>
  </si>
  <si>
    <t>APE1</t>
  </si>
  <si>
    <t>YGL120C</t>
  </si>
  <si>
    <t>PRP43</t>
  </si>
  <si>
    <t>YJL189W</t>
  </si>
  <si>
    <t>RPL39</t>
  </si>
  <si>
    <t>YPR133C</t>
  </si>
  <si>
    <t>SPN1</t>
  </si>
  <si>
    <t>YMR015C</t>
  </si>
  <si>
    <t>ERG5</t>
  </si>
  <si>
    <t>YER031C</t>
  </si>
  <si>
    <t>YPT31</t>
  </si>
  <si>
    <t>YDL051W</t>
  </si>
  <si>
    <t>LHP1</t>
  </si>
  <si>
    <t>YKL029C</t>
  </si>
  <si>
    <t>MAE1</t>
  </si>
  <si>
    <t>YLR089C</t>
  </si>
  <si>
    <t>ALT1</t>
  </si>
  <si>
    <t>YDL168W</t>
  </si>
  <si>
    <t>SFA1</t>
  </si>
  <si>
    <t>PAN5</t>
  </si>
  <si>
    <t>YHR037W</t>
  </si>
  <si>
    <t>PUT2</t>
  </si>
  <si>
    <t>YBR283C</t>
  </si>
  <si>
    <t>SSH1</t>
  </si>
  <si>
    <t>YDL040C</t>
  </si>
  <si>
    <t>NAT1</t>
  </si>
  <si>
    <t>YPL012W</t>
  </si>
  <si>
    <t>RRP12</t>
  </si>
  <si>
    <t>YPR088C</t>
  </si>
  <si>
    <t>SRP54</t>
  </si>
  <si>
    <t>RBG1</t>
  </si>
  <si>
    <t>GLO2</t>
  </si>
  <si>
    <t>YER063W</t>
  </si>
  <si>
    <t>THO1</t>
  </si>
  <si>
    <t>YER067W</t>
  </si>
  <si>
    <t>RGI1</t>
  </si>
  <si>
    <t>YDL086W</t>
  </si>
  <si>
    <t>YBR013C</t>
  </si>
  <si>
    <t>MCK1</t>
  </si>
  <si>
    <t>YBL015W</t>
  </si>
  <si>
    <t>ACH1</t>
  </si>
  <si>
    <t>YKR043C</t>
  </si>
  <si>
    <t>SHB17</t>
  </si>
  <si>
    <t>REE1</t>
  </si>
  <si>
    <t>YPL239W</t>
  </si>
  <si>
    <t>YAR1</t>
  </si>
  <si>
    <t>YGR063C</t>
  </si>
  <si>
    <t>SPT4</t>
  </si>
  <si>
    <t>YMR149W</t>
  </si>
  <si>
    <t>SWP1</t>
  </si>
  <si>
    <t>RBG2</t>
  </si>
  <si>
    <t>YDL072C</t>
  </si>
  <si>
    <t>YET3</t>
  </si>
  <si>
    <t>YLR264W</t>
  </si>
  <si>
    <t>RPS28B</t>
  </si>
  <si>
    <t>YKL157W</t>
  </si>
  <si>
    <t>APE2</t>
  </si>
  <si>
    <t>YDR483W</t>
  </si>
  <si>
    <t>KRE2</t>
  </si>
  <si>
    <t>GPH1</t>
  </si>
  <si>
    <t>YHL021C</t>
  </si>
  <si>
    <t>AIM17</t>
  </si>
  <si>
    <t>YOR294W</t>
  </si>
  <si>
    <t>RRS1</t>
  </si>
  <si>
    <t>MLS1</t>
  </si>
  <si>
    <t>YJR144W</t>
  </si>
  <si>
    <t>MGM101</t>
  </si>
  <si>
    <t>YGL001C</t>
  </si>
  <si>
    <t>ERG26</t>
  </si>
  <si>
    <t>YBL007C</t>
  </si>
  <si>
    <t>SLA1</t>
  </si>
  <si>
    <t>YDL052C</t>
  </si>
  <si>
    <t>SLC1</t>
  </si>
  <si>
    <t>YOR089C</t>
  </si>
  <si>
    <t>VPS21</t>
  </si>
  <si>
    <t>YBR293W</t>
  </si>
  <si>
    <t>VBA2</t>
  </si>
  <si>
    <t>YGL122C</t>
  </si>
  <si>
    <t>NAB2</t>
  </si>
  <si>
    <t>ARG3</t>
  </si>
  <si>
    <t>TMA22</t>
  </si>
  <si>
    <t>YNR053C</t>
  </si>
  <si>
    <t>NOG2</t>
  </si>
  <si>
    <t>YBL032W</t>
  </si>
  <si>
    <t>HEK2</t>
  </si>
  <si>
    <t>YMR189W</t>
  </si>
  <si>
    <t>GCV2</t>
  </si>
  <si>
    <t>SRV2</t>
  </si>
  <si>
    <t>YDR234W</t>
  </si>
  <si>
    <t>LYS4</t>
  </si>
  <si>
    <t>YDL236W</t>
  </si>
  <si>
    <t>PHO13</t>
  </si>
  <si>
    <t>YNL322C</t>
  </si>
  <si>
    <t>KRE1</t>
  </si>
  <si>
    <t>YOL143C</t>
  </si>
  <si>
    <t>RIB4</t>
  </si>
  <si>
    <t>YNL189W</t>
  </si>
  <si>
    <t>SRP1</t>
  </si>
  <si>
    <t>YGR116W</t>
  </si>
  <si>
    <t>SPT6</t>
  </si>
  <si>
    <t>NMD3</t>
  </si>
  <si>
    <t>YIL109C</t>
  </si>
  <si>
    <t>SEC24</t>
  </si>
  <si>
    <t>YLR438C-A</t>
  </si>
  <si>
    <t>LSM3</t>
  </si>
  <si>
    <t>YOR108W</t>
  </si>
  <si>
    <t>LEU9</t>
  </si>
  <si>
    <t>YBR029C</t>
  </si>
  <si>
    <t>CDS1</t>
  </si>
  <si>
    <t>YDR378C</t>
  </si>
  <si>
    <t>LSM6</t>
  </si>
  <si>
    <t>YLR342W</t>
  </si>
  <si>
    <t>FKS1</t>
  </si>
  <si>
    <t>YBL071W-A</t>
  </si>
  <si>
    <t>KTI11</t>
  </si>
  <si>
    <t>PRO1</t>
  </si>
  <si>
    <t>YKL120W</t>
  </si>
  <si>
    <t>OAC1</t>
  </si>
  <si>
    <t>YGL157W</t>
  </si>
  <si>
    <t>ARI1</t>
  </si>
  <si>
    <t>YKL172W</t>
  </si>
  <si>
    <t>EBP2</t>
  </si>
  <si>
    <t>YGR279C</t>
  </si>
  <si>
    <t>SCW4</t>
  </si>
  <si>
    <t>YMR049C</t>
  </si>
  <si>
    <t>ERB1</t>
  </si>
  <si>
    <t>YOR323C</t>
  </si>
  <si>
    <t>PRO2</t>
  </si>
  <si>
    <t>YOL151W</t>
  </si>
  <si>
    <t>GRE2</t>
  </si>
  <si>
    <t>GCS1</t>
  </si>
  <si>
    <t>YIL022W</t>
  </si>
  <si>
    <t>TIM44</t>
  </si>
  <si>
    <t>YML001W</t>
  </si>
  <si>
    <t>YPT7</t>
  </si>
  <si>
    <t>RPN3</t>
  </si>
  <si>
    <t>YOL005C</t>
  </si>
  <si>
    <t>RPB11</t>
  </si>
  <si>
    <t>YIL021W</t>
  </si>
  <si>
    <t>RPB3</t>
  </si>
  <si>
    <t>YGL068W</t>
  </si>
  <si>
    <t>MNP1</t>
  </si>
  <si>
    <t>FES1</t>
  </si>
  <si>
    <t>CRN1</t>
  </si>
  <si>
    <t>YMR145C</t>
  </si>
  <si>
    <t>NDE1</t>
  </si>
  <si>
    <t>YAR002C-A</t>
  </si>
  <si>
    <t>ERP1</t>
  </si>
  <si>
    <t>PRS5</t>
  </si>
  <si>
    <t>YGR103W</t>
  </si>
  <si>
    <t>NOP7</t>
  </si>
  <si>
    <t>YHR049W</t>
  </si>
  <si>
    <t>FSH1</t>
  </si>
  <si>
    <t>MRP8</t>
  </si>
  <si>
    <t>YGL055W</t>
  </si>
  <si>
    <t>OLE1</t>
  </si>
  <si>
    <t>YHR026W</t>
  </si>
  <si>
    <t>VMA16</t>
  </si>
  <si>
    <t>YBR026C</t>
  </si>
  <si>
    <t>ETR1</t>
  </si>
  <si>
    <t>YMR296C</t>
  </si>
  <si>
    <t>LCB1</t>
  </si>
  <si>
    <t>YNL248C</t>
  </si>
  <si>
    <t>RPA49</t>
  </si>
  <si>
    <t>YGL187C</t>
  </si>
  <si>
    <t>COX4</t>
  </si>
  <si>
    <t>RHO3</t>
  </si>
  <si>
    <t>UGA1</t>
  </si>
  <si>
    <t>YKR092C</t>
  </si>
  <si>
    <t>SRP40</t>
  </si>
  <si>
    <t>YOR254C</t>
  </si>
  <si>
    <t>SEC63</t>
  </si>
  <si>
    <t>YML086C</t>
  </si>
  <si>
    <t>ALO1</t>
  </si>
  <si>
    <t>CPA1</t>
  </si>
  <si>
    <t>YLR449W</t>
  </si>
  <si>
    <t>FPR4</t>
  </si>
  <si>
    <t>YBR090C</t>
  </si>
  <si>
    <t>YGL097W</t>
  </si>
  <si>
    <t>SRM1</t>
  </si>
  <si>
    <t>YBR159W</t>
  </si>
  <si>
    <t>IFA38</t>
  </si>
  <si>
    <t>STF2</t>
  </si>
  <si>
    <t>UBP6</t>
  </si>
  <si>
    <t>YER126C</t>
  </si>
  <si>
    <t>NSA2</t>
  </si>
  <si>
    <t>ENT3</t>
  </si>
  <si>
    <t>YEL013W</t>
  </si>
  <si>
    <t>VAC8</t>
  </si>
  <si>
    <t>YKL148C</t>
  </si>
  <si>
    <t>SDH1</t>
  </si>
  <si>
    <t>MPH2</t>
  </si>
  <si>
    <t>ABP140</t>
  </si>
  <si>
    <t>YNR046W</t>
  </si>
  <si>
    <t>TRM112</t>
  </si>
  <si>
    <t>YMR183C</t>
  </si>
  <si>
    <t>SSO2</t>
  </si>
  <si>
    <t>LYS2</t>
  </si>
  <si>
    <t>YKR014C</t>
  </si>
  <si>
    <t>YPT52</t>
  </si>
  <si>
    <t>YIR006C</t>
  </si>
  <si>
    <t>PAN1</t>
  </si>
  <si>
    <t>YCR084C</t>
  </si>
  <si>
    <t>TUP1</t>
  </si>
  <si>
    <t>YGR181W</t>
  </si>
  <si>
    <t>TIM13</t>
  </si>
  <si>
    <t>YKR016W</t>
  </si>
  <si>
    <t>MIC60</t>
  </si>
  <si>
    <t>MDH3</t>
  </si>
  <si>
    <t>SER3</t>
  </si>
  <si>
    <t>YER087C-B</t>
  </si>
  <si>
    <t>SBH1</t>
  </si>
  <si>
    <t>YMR002W</t>
  </si>
  <si>
    <t>MIX17</t>
  </si>
  <si>
    <t>YGR132C</t>
  </si>
  <si>
    <t>PHB1</t>
  </si>
  <si>
    <t>YHR143W-A</t>
  </si>
  <si>
    <t>RPC10</t>
  </si>
  <si>
    <t>YJR117W</t>
  </si>
  <si>
    <t>STE24</t>
  </si>
  <si>
    <t>YPR108W</t>
  </si>
  <si>
    <t>RPN7</t>
  </si>
  <si>
    <t>YOR222W</t>
  </si>
  <si>
    <t>ODC2</t>
  </si>
  <si>
    <t>YOL012C</t>
  </si>
  <si>
    <t>HTZ1</t>
  </si>
  <si>
    <t>YIR038C</t>
  </si>
  <si>
    <t>GTT1</t>
  </si>
  <si>
    <t>YML010W</t>
  </si>
  <si>
    <t>SPT5</t>
  </si>
  <si>
    <t>YLR262C-A</t>
  </si>
  <si>
    <t>TMA7</t>
  </si>
  <si>
    <t>YML072C</t>
  </si>
  <si>
    <t>TCB3</t>
  </si>
  <si>
    <t>TPS3</t>
  </si>
  <si>
    <t>MET22</t>
  </si>
  <si>
    <t>CLC1</t>
  </si>
  <si>
    <t>BBC1</t>
  </si>
  <si>
    <t>RVS167</t>
  </si>
  <si>
    <t>YHR051W</t>
  </si>
  <si>
    <t>COX6</t>
  </si>
  <si>
    <t>PRS3</t>
  </si>
  <si>
    <t>ARF2</t>
  </si>
  <si>
    <t>SNN1</t>
  </si>
  <si>
    <t>YDR086C</t>
  </si>
  <si>
    <t>SSS1</t>
  </si>
  <si>
    <t>YER069W</t>
  </si>
  <si>
    <t>ARG5,6</t>
  </si>
  <si>
    <t>YML069W</t>
  </si>
  <si>
    <t>POB3</t>
  </si>
  <si>
    <t>YOL077C</t>
  </si>
  <si>
    <t>BRX1</t>
  </si>
  <si>
    <t>YJL045W</t>
  </si>
  <si>
    <t>CDC37</t>
  </si>
  <si>
    <t>YNL239W</t>
  </si>
  <si>
    <t>LAP3</t>
  </si>
  <si>
    <t>YJL143W</t>
  </si>
  <si>
    <t>TIM17</t>
  </si>
  <si>
    <t>YOR232W</t>
  </si>
  <si>
    <t>MGE1</t>
  </si>
  <si>
    <t>YIL033C</t>
  </si>
  <si>
    <t>BCY1</t>
  </si>
  <si>
    <t>YML074C</t>
  </si>
  <si>
    <t>FPR3</t>
  </si>
  <si>
    <t>YER006W</t>
  </si>
  <si>
    <t>NUG1</t>
  </si>
  <si>
    <t>YOR153W</t>
  </si>
  <si>
    <t>PDR5</t>
  </si>
  <si>
    <t>YPR103W</t>
  </si>
  <si>
    <t>PRE2</t>
  </si>
  <si>
    <t>YJL041W</t>
  </si>
  <si>
    <t>NSP1</t>
  </si>
  <si>
    <t>YOL111C</t>
  </si>
  <si>
    <t>MDY2</t>
  </si>
  <si>
    <t>RPN8</t>
  </si>
  <si>
    <t>YGL200C</t>
  </si>
  <si>
    <t>EMP24</t>
  </si>
  <si>
    <t>YIL148W</t>
  </si>
  <si>
    <t>RPL40A</t>
  </si>
  <si>
    <t>YPR004C</t>
  </si>
  <si>
    <t>AIM45</t>
  </si>
  <si>
    <t>YBL041W</t>
  </si>
  <si>
    <t>PRE7</t>
  </si>
  <si>
    <t>YJL002C</t>
  </si>
  <si>
    <t>OST1</t>
  </si>
  <si>
    <t>YJL172W</t>
  </si>
  <si>
    <t>CPS1</t>
  </si>
  <si>
    <t>SEC28</t>
  </si>
  <si>
    <t>YDR399W</t>
  </si>
  <si>
    <t>HPT1</t>
  </si>
  <si>
    <t>YOR011W</t>
  </si>
  <si>
    <t>AUS1</t>
  </si>
  <si>
    <t>YCR034W</t>
  </si>
  <si>
    <t>ELO2</t>
  </si>
  <si>
    <t>YML048W</t>
  </si>
  <si>
    <t>GSF2</t>
  </si>
  <si>
    <t>YIR037W</t>
  </si>
  <si>
    <t>HYR1</t>
  </si>
  <si>
    <t>DDR48</t>
  </si>
  <si>
    <t>YJL158C</t>
  </si>
  <si>
    <t>CIS3</t>
  </si>
  <si>
    <t>YBR154C</t>
  </si>
  <si>
    <t>RPB5</t>
  </si>
  <si>
    <t>RET2</t>
  </si>
  <si>
    <t>YEL030W</t>
  </si>
  <si>
    <t>ECM10</t>
  </si>
  <si>
    <t>YGL255W</t>
  </si>
  <si>
    <t>ZRT1</t>
  </si>
  <si>
    <t>YHR005C-A</t>
  </si>
  <si>
    <t>TIM10</t>
  </si>
  <si>
    <t>BDH1</t>
  </si>
  <si>
    <t>YCR028C-A</t>
  </si>
  <si>
    <t>RIM1</t>
  </si>
  <si>
    <t>YKL016C</t>
  </si>
  <si>
    <t>ATP7</t>
  </si>
  <si>
    <t>THR1</t>
  </si>
  <si>
    <t>YHR047C</t>
  </si>
  <si>
    <t>AAP1</t>
  </si>
  <si>
    <t>YKL212W</t>
  </si>
  <si>
    <t>SAC1</t>
  </si>
  <si>
    <t>YDR101C</t>
  </si>
  <si>
    <t>ARX1</t>
  </si>
  <si>
    <t>YHR146W</t>
  </si>
  <si>
    <t>CRP1</t>
  </si>
  <si>
    <t>YDL198C</t>
  </si>
  <si>
    <t>GGC1</t>
  </si>
  <si>
    <t>YJL037W</t>
  </si>
  <si>
    <t>IRC18</t>
  </si>
  <si>
    <t>YKL009W</t>
  </si>
  <si>
    <t>MRT4</t>
  </si>
  <si>
    <t>YHR052W</t>
  </si>
  <si>
    <t>CIC1</t>
  </si>
  <si>
    <t>YLR270W</t>
  </si>
  <si>
    <t>DCS1</t>
  </si>
  <si>
    <t>YLR372W</t>
  </si>
  <si>
    <t>ELO3</t>
  </si>
  <si>
    <t>YIL125W</t>
  </si>
  <si>
    <t>KGD1</t>
  </si>
  <si>
    <t>YGL078C</t>
  </si>
  <si>
    <t>DBP3</t>
  </si>
  <si>
    <t>SER33</t>
  </si>
  <si>
    <t>SFM1</t>
  </si>
  <si>
    <t>YLR388W</t>
  </si>
  <si>
    <t>RPS29A</t>
  </si>
  <si>
    <t>YMR290C</t>
  </si>
  <si>
    <t>HAS1</t>
  </si>
  <si>
    <t>YEL051W</t>
  </si>
  <si>
    <t>VMA8</t>
  </si>
  <si>
    <t>ASP1</t>
  </si>
  <si>
    <t>YPL260W</t>
  </si>
  <si>
    <t>ADE4</t>
  </si>
  <si>
    <t>YCL009C</t>
  </si>
  <si>
    <t>ILV6</t>
  </si>
  <si>
    <t>YDR019C</t>
  </si>
  <si>
    <t>GCV1</t>
  </si>
  <si>
    <t>YBL050W</t>
  </si>
  <si>
    <t>SEC17</t>
  </si>
  <si>
    <t>YCR004C</t>
  </si>
  <si>
    <t>YCP4</t>
  </si>
  <si>
    <t>YOR046C</t>
  </si>
  <si>
    <t>DBP5</t>
  </si>
  <si>
    <t>YHR008C</t>
  </si>
  <si>
    <t>SOD2</t>
  </si>
  <si>
    <t>YEL002C</t>
  </si>
  <si>
    <t>WBP1</t>
  </si>
  <si>
    <t>YHR027C</t>
  </si>
  <si>
    <t>RPN1</t>
  </si>
  <si>
    <t>YLR370C</t>
  </si>
  <si>
    <t>ARC18</t>
  </si>
  <si>
    <t>YNL044W</t>
  </si>
  <si>
    <t>YIP3</t>
  </si>
  <si>
    <t>YHR107C</t>
  </si>
  <si>
    <t>CDC12</t>
  </si>
  <si>
    <t>YPL235W</t>
  </si>
  <si>
    <t>RVB2</t>
  </si>
  <si>
    <t>YBL040C</t>
  </si>
  <si>
    <t>ERD2</t>
  </si>
  <si>
    <t>YDR508C</t>
  </si>
  <si>
    <t>GNP1</t>
  </si>
  <si>
    <t>YMR038C</t>
  </si>
  <si>
    <t>CCS1</t>
  </si>
  <si>
    <t>YDR304C</t>
  </si>
  <si>
    <t>CPR5</t>
  </si>
  <si>
    <t>YJL200C</t>
  </si>
  <si>
    <t>ACO2</t>
  </si>
  <si>
    <t>RVS161</t>
  </si>
  <si>
    <t>YOR259C</t>
  </si>
  <si>
    <t>RPT4</t>
  </si>
  <si>
    <t>YOR157C</t>
  </si>
  <si>
    <t>PUP1</t>
  </si>
  <si>
    <t>YLR420W</t>
  </si>
  <si>
    <t>URA4</t>
  </si>
  <si>
    <t>YGR208W</t>
  </si>
  <si>
    <t>SER2</t>
  </si>
  <si>
    <t>YGR020C</t>
  </si>
  <si>
    <t>VMA7</t>
  </si>
  <si>
    <t>YJL159W</t>
  </si>
  <si>
    <t>HSP150</t>
  </si>
  <si>
    <t>YPL192C</t>
  </si>
  <si>
    <t>PRM3</t>
  </si>
  <si>
    <t>YDL004W</t>
  </si>
  <si>
    <t>ATP16</t>
  </si>
  <si>
    <t>YML085C</t>
  </si>
  <si>
    <t>TUB1</t>
  </si>
  <si>
    <t>YIL062C</t>
  </si>
  <si>
    <t>ARC15</t>
  </si>
  <si>
    <t>YDL125C</t>
  </si>
  <si>
    <t>HNT1</t>
  </si>
  <si>
    <t>YNR001C</t>
  </si>
  <si>
    <t>CIT1</t>
  </si>
  <si>
    <t>YJR063W</t>
  </si>
  <si>
    <t>RPA12</t>
  </si>
  <si>
    <t>YER086W</t>
  </si>
  <si>
    <t>ILV1</t>
  </si>
  <si>
    <t>YDL171C</t>
  </si>
  <si>
    <t>GLT1</t>
  </si>
  <si>
    <t>YAL016W</t>
  </si>
  <si>
    <t>TPD3</t>
  </si>
  <si>
    <t>YLR196W</t>
  </si>
  <si>
    <t>PWP1</t>
  </si>
  <si>
    <t>YNL281W</t>
  </si>
  <si>
    <t>HCH1</t>
  </si>
  <si>
    <t>ADE2</t>
  </si>
  <si>
    <t>ADE16</t>
  </si>
  <si>
    <t>PDR16</t>
  </si>
  <si>
    <t>YNL061W</t>
  </si>
  <si>
    <t>NOP2</t>
  </si>
  <si>
    <t>YHR072W-A</t>
  </si>
  <si>
    <t>NOP10</t>
  </si>
  <si>
    <t>YLR179C</t>
  </si>
  <si>
    <t>TIF35</t>
  </si>
  <si>
    <t>YHR042W</t>
  </si>
  <si>
    <t>NCP1</t>
  </si>
  <si>
    <t>YMR092C</t>
  </si>
  <si>
    <t>AIP1</t>
  </si>
  <si>
    <t>YIL094C</t>
  </si>
  <si>
    <t>LYS12</t>
  </si>
  <si>
    <t>YGR211W</t>
  </si>
  <si>
    <t>ZPR1</t>
  </si>
  <si>
    <t>YNR021W</t>
  </si>
  <si>
    <t>LEU2</t>
  </si>
  <si>
    <t>IMD4</t>
  </si>
  <si>
    <t>EGO4</t>
  </si>
  <si>
    <t>YBR263W</t>
  </si>
  <si>
    <t>SHM1</t>
  </si>
  <si>
    <t>NAP1</t>
  </si>
  <si>
    <t>YPL117C</t>
  </si>
  <si>
    <t>IDI1</t>
  </si>
  <si>
    <t>YER048C</t>
  </si>
  <si>
    <t>CAJ1</t>
  </si>
  <si>
    <t>MTD1</t>
  </si>
  <si>
    <t>TSL1</t>
  </si>
  <si>
    <t>YGL173C</t>
  </si>
  <si>
    <t>XRN1</t>
  </si>
  <si>
    <t>YBL087C</t>
  </si>
  <si>
    <t>RPL23A</t>
  </si>
  <si>
    <t>DHH1</t>
  </si>
  <si>
    <t>YGR106C</t>
  </si>
  <si>
    <t>VOA1</t>
  </si>
  <si>
    <t>YOL140W</t>
  </si>
  <si>
    <t>ARG8</t>
  </si>
  <si>
    <t>YPR165W</t>
  </si>
  <si>
    <t>RHO1</t>
  </si>
  <si>
    <t>YNL037C</t>
  </si>
  <si>
    <t>IDH1</t>
  </si>
  <si>
    <t>RPT1</t>
  </si>
  <si>
    <t>YPR183W</t>
  </si>
  <si>
    <t>DPM1</t>
  </si>
  <si>
    <t>EDE1</t>
  </si>
  <si>
    <t>YHR007C</t>
  </si>
  <si>
    <t>ERG11</t>
  </si>
  <si>
    <t>ARC35</t>
  </si>
  <si>
    <t>YDR190C</t>
  </si>
  <si>
    <t>RVB1</t>
  </si>
  <si>
    <t>RPN6</t>
  </si>
  <si>
    <t>YJL191W</t>
  </si>
  <si>
    <t>RPS14B</t>
  </si>
  <si>
    <t>YGR244C</t>
  </si>
  <si>
    <t>LSC2</t>
  </si>
  <si>
    <t>YLR314C</t>
  </si>
  <si>
    <t>CDC3</t>
  </si>
  <si>
    <t>YNL104C</t>
  </si>
  <si>
    <t>LEU4</t>
  </si>
  <si>
    <t>YML012W</t>
  </si>
  <si>
    <t>ERV25</t>
  </si>
  <si>
    <t>YNL113W</t>
  </si>
  <si>
    <t>RPC19</t>
  </si>
  <si>
    <t>PYC1</t>
  </si>
  <si>
    <t>YBR010W</t>
  </si>
  <si>
    <t>HHT1</t>
  </si>
  <si>
    <t>YNL031C</t>
  </si>
  <si>
    <t>HHT2</t>
  </si>
  <si>
    <t>YDR529C</t>
  </si>
  <si>
    <t>QCR7</t>
  </si>
  <si>
    <t>WRS1</t>
  </si>
  <si>
    <t>YIL075C</t>
  </si>
  <si>
    <t>RPN2</t>
  </si>
  <si>
    <t>YER012W</t>
  </si>
  <si>
    <t>PRE1</t>
  </si>
  <si>
    <t>YKR094C</t>
  </si>
  <si>
    <t>RPL40B</t>
  </si>
  <si>
    <t>YDR174W</t>
  </si>
  <si>
    <t>HMO1</t>
  </si>
  <si>
    <t>CCT6</t>
  </si>
  <si>
    <t>YDR363W-A</t>
  </si>
  <si>
    <t>SEM1</t>
  </si>
  <si>
    <t>YJL012C</t>
  </si>
  <si>
    <t>VTC4</t>
  </si>
  <si>
    <t>YMR229C</t>
  </si>
  <si>
    <t>RRP5</t>
  </si>
  <si>
    <t>URA3</t>
  </si>
  <si>
    <t>YMR315W</t>
  </si>
  <si>
    <t>YPR010C</t>
  </si>
  <si>
    <t>RPA135</t>
  </si>
  <si>
    <t>YMR241W</t>
  </si>
  <si>
    <t>YHM2</t>
  </si>
  <si>
    <t>YEL047C</t>
  </si>
  <si>
    <t>FRD1</t>
  </si>
  <si>
    <t>YER103W</t>
  </si>
  <si>
    <t>SSA4</t>
  </si>
  <si>
    <t>YPL093W</t>
  </si>
  <si>
    <t>NOG1</t>
  </si>
  <si>
    <t>YDR346C</t>
  </si>
  <si>
    <t>SVF1</t>
  </si>
  <si>
    <t>YOL123W</t>
  </si>
  <si>
    <t>HRP1</t>
  </si>
  <si>
    <t>YMR083W</t>
  </si>
  <si>
    <t>ADH3</t>
  </si>
  <si>
    <t>YCL035C</t>
  </si>
  <si>
    <t>GRX1</t>
  </si>
  <si>
    <t>YGR214W</t>
  </si>
  <si>
    <t>RPS0A</t>
  </si>
  <si>
    <t>AHA1</t>
  </si>
  <si>
    <t>YLR110C</t>
  </si>
  <si>
    <t>CCW12</t>
  </si>
  <si>
    <t>YKL067W</t>
  </si>
  <si>
    <t>YNK1</t>
  </si>
  <si>
    <t>YHR190W</t>
  </si>
  <si>
    <t>ERG9</t>
  </si>
  <si>
    <t>GCN20</t>
  </si>
  <si>
    <t>ARG4</t>
  </si>
  <si>
    <t>ZWF1</t>
  </si>
  <si>
    <t>YMR099C</t>
  </si>
  <si>
    <t>YOR285W</t>
  </si>
  <si>
    <t>RDL1</t>
  </si>
  <si>
    <t>YBL045C</t>
  </si>
  <si>
    <t>COR1</t>
  </si>
  <si>
    <t>YDL232W</t>
  </si>
  <si>
    <t>OST4</t>
  </si>
  <si>
    <t>GDI1</t>
  </si>
  <si>
    <t>YLR447C</t>
  </si>
  <si>
    <t>VMA6</t>
  </si>
  <si>
    <t>YAL044C</t>
  </si>
  <si>
    <t>GCV3</t>
  </si>
  <si>
    <t>YDR427W</t>
  </si>
  <si>
    <t>RPN9</t>
  </si>
  <si>
    <t>UBC4</t>
  </si>
  <si>
    <t>YBL024W</t>
  </si>
  <si>
    <t>NCL1</t>
  </si>
  <si>
    <t>DYS1</t>
  </si>
  <si>
    <t>YER120W</t>
  </si>
  <si>
    <t>SCS2</t>
  </si>
  <si>
    <t>MAP1</t>
  </si>
  <si>
    <t>ARP3</t>
  </si>
  <si>
    <t>YLR301W</t>
  </si>
  <si>
    <t>HRI1</t>
  </si>
  <si>
    <t>YDR035W</t>
  </si>
  <si>
    <t>ARO3</t>
  </si>
  <si>
    <t>YML022W</t>
  </si>
  <si>
    <t>APT1</t>
  </si>
  <si>
    <t>YML106W</t>
  </si>
  <si>
    <t>URA5</t>
  </si>
  <si>
    <t>YDR487C</t>
  </si>
  <si>
    <t>RIB3</t>
  </si>
  <si>
    <t>YDR225W</t>
  </si>
  <si>
    <t>HTA1</t>
  </si>
  <si>
    <t>YPR110C</t>
  </si>
  <si>
    <t>RPC40</t>
  </si>
  <si>
    <t>YNL015W</t>
  </si>
  <si>
    <t>PBI2</t>
  </si>
  <si>
    <t>YBR067C</t>
  </si>
  <si>
    <t>TIP1</t>
  </si>
  <si>
    <t>YGR060W</t>
  </si>
  <si>
    <t>ERG25</t>
  </si>
  <si>
    <t>YBR221C</t>
  </si>
  <si>
    <t>PDB1</t>
  </si>
  <si>
    <t>YOR151C</t>
  </si>
  <si>
    <t>RPB2</t>
  </si>
  <si>
    <t>YHR104W</t>
  </si>
  <si>
    <t>GRE3</t>
  </si>
  <si>
    <t>YPL273W</t>
  </si>
  <si>
    <t>SAM4</t>
  </si>
  <si>
    <t>GIS2</t>
  </si>
  <si>
    <t>ARA1</t>
  </si>
  <si>
    <t>YPL271W</t>
  </si>
  <si>
    <t>ATP15</t>
  </si>
  <si>
    <t>YOR187W</t>
  </si>
  <si>
    <t>TUF1</t>
  </si>
  <si>
    <t>YNL010W</t>
  </si>
  <si>
    <t>YPR181C</t>
  </si>
  <si>
    <t>SEC23</t>
  </si>
  <si>
    <t>YER133W</t>
  </si>
  <si>
    <t>GLC7</t>
  </si>
  <si>
    <t>YMR062C</t>
  </si>
  <si>
    <t>ARG7</t>
  </si>
  <si>
    <t>YDL147W</t>
  </si>
  <si>
    <t>RPN5</t>
  </si>
  <si>
    <t>YMR072W</t>
  </si>
  <si>
    <t>ABF2</t>
  </si>
  <si>
    <t>ADH6</t>
  </si>
  <si>
    <t>YDR032C</t>
  </si>
  <si>
    <t>PST2</t>
  </si>
  <si>
    <t>YPR052C</t>
  </si>
  <si>
    <t>NHP6A</t>
  </si>
  <si>
    <t>YGL207W</t>
  </si>
  <si>
    <t>SPT16</t>
  </si>
  <si>
    <t>TRP3</t>
  </si>
  <si>
    <t>YMR203W</t>
  </si>
  <si>
    <t>TOM40</t>
  </si>
  <si>
    <t>YDR368W</t>
  </si>
  <si>
    <t>YPR1</t>
  </si>
  <si>
    <t>YBR035C</t>
  </si>
  <si>
    <t>PDX3</t>
  </si>
  <si>
    <t>YNL098C</t>
  </si>
  <si>
    <t>RAS2</t>
  </si>
  <si>
    <t>YIL023C</t>
  </si>
  <si>
    <t>YKE4</t>
  </si>
  <si>
    <t>YOR341W</t>
  </si>
  <si>
    <t>RPA190</t>
  </si>
  <si>
    <t>YER062C</t>
  </si>
  <si>
    <t>GPP2</t>
  </si>
  <si>
    <t>YNL131W</t>
  </si>
  <si>
    <t>TOM22</t>
  </si>
  <si>
    <t>YNL121C</t>
  </si>
  <si>
    <t>TOM70</t>
  </si>
  <si>
    <t>YPL262W</t>
  </si>
  <si>
    <t>FUM1</t>
  </si>
  <si>
    <t>RPN12</t>
  </si>
  <si>
    <t>YOR362C</t>
  </si>
  <si>
    <t>PRE10</t>
  </si>
  <si>
    <t>YEL031W</t>
  </si>
  <si>
    <t>SPF1</t>
  </si>
  <si>
    <t>YCR075W-A</t>
  </si>
  <si>
    <t>EGO2</t>
  </si>
  <si>
    <t>YDL007W</t>
  </si>
  <si>
    <t>RPT2</t>
  </si>
  <si>
    <t>YBR128C</t>
  </si>
  <si>
    <t>ATG14</t>
  </si>
  <si>
    <t>HCR1</t>
  </si>
  <si>
    <t>YKR001C</t>
  </si>
  <si>
    <t>VPS1</t>
  </si>
  <si>
    <t>YOR209C</t>
  </si>
  <si>
    <t>NPT1</t>
  </si>
  <si>
    <t>YPR016C</t>
  </si>
  <si>
    <t>TIF6</t>
  </si>
  <si>
    <t>YGL037C</t>
  </si>
  <si>
    <t>PNC1</t>
  </si>
  <si>
    <t>YFR050C</t>
  </si>
  <si>
    <t>PRE4</t>
  </si>
  <si>
    <t>YGL195W</t>
  </si>
  <si>
    <t>GCN1</t>
  </si>
  <si>
    <t>YER094C</t>
  </si>
  <si>
    <t>PUP3</t>
  </si>
  <si>
    <t>YKL196C</t>
  </si>
  <si>
    <t>YKT6</t>
  </si>
  <si>
    <t>YOL059W</t>
  </si>
  <si>
    <t>GPD2</t>
  </si>
  <si>
    <t>YJL001W</t>
  </si>
  <si>
    <t>PRE3</t>
  </si>
  <si>
    <t>YJR148W</t>
  </si>
  <si>
    <t>BAT2</t>
  </si>
  <si>
    <t>YJR077C</t>
  </si>
  <si>
    <t>MIR1</t>
  </si>
  <si>
    <t>YDR510W</t>
  </si>
  <si>
    <t>SMT3</t>
  </si>
  <si>
    <t>HOM3</t>
  </si>
  <si>
    <t>YLR347C</t>
  </si>
  <si>
    <t>KAP95</t>
  </si>
  <si>
    <t>YER003C</t>
  </si>
  <si>
    <t>PMI40</t>
  </si>
  <si>
    <t>YOR293W</t>
  </si>
  <si>
    <t>RPS10A</t>
  </si>
  <si>
    <t>SEC21</t>
  </si>
  <si>
    <t>YDR091C</t>
  </si>
  <si>
    <t>RLI1</t>
  </si>
  <si>
    <t>HIS7</t>
  </si>
  <si>
    <t>YDL029W</t>
  </si>
  <si>
    <t>ARP2</t>
  </si>
  <si>
    <t>CCT7</t>
  </si>
  <si>
    <t>YAR050W</t>
  </si>
  <si>
    <t>FLO1</t>
  </si>
  <si>
    <t>YDL140C</t>
  </si>
  <si>
    <t>RPO21</t>
  </si>
  <si>
    <t>COP1</t>
  </si>
  <si>
    <t>YLR295C</t>
  </si>
  <si>
    <t>ATP14</t>
  </si>
  <si>
    <t>RPT5</t>
  </si>
  <si>
    <t>YOR142W</t>
  </si>
  <si>
    <t>LSC1</t>
  </si>
  <si>
    <t>YGR175C</t>
  </si>
  <si>
    <t>ERG1</t>
  </si>
  <si>
    <t>YFR004W</t>
  </si>
  <si>
    <t>RPN11</t>
  </si>
  <si>
    <t>SEC27</t>
  </si>
  <si>
    <t>TRP2</t>
  </si>
  <si>
    <t>SEC26</t>
  </si>
  <si>
    <t>YDR525W-A</t>
  </si>
  <si>
    <t>SNA2</t>
  </si>
  <si>
    <t>YMR251W-A</t>
  </si>
  <si>
    <t>HOR7</t>
  </si>
  <si>
    <t>YDR074W</t>
  </si>
  <si>
    <t>TPS2</t>
  </si>
  <si>
    <t>MVD1</t>
  </si>
  <si>
    <t>YGR159C</t>
  </si>
  <si>
    <t>NSR1</t>
  </si>
  <si>
    <t>YKL080W</t>
  </si>
  <si>
    <t>VMA5</t>
  </si>
  <si>
    <t>TCP1</t>
  </si>
  <si>
    <t>YLL009C</t>
  </si>
  <si>
    <t>COX17</t>
  </si>
  <si>
    <t>YOL038W</t>
  </si>
  <si>
    <t>PRE6</t>
  </si>
  <si>
    <t>YER117W</t>
  </si>
  <si>
    <t>RPL23B</t>
  </si>
  <si>
    <t>YGR253C</t>
  </si>
  <si>
    <t>PUP2</t>
  </si>
  <si>
    <t>SUI1</t>
  </si>
  <si>
    <t>YGR135W</t>
  </si>
  <si>
    <t>PRE9</t>
  </si>
  <si>
    <t>YML078W</t>
  </si>
  <si>
    <t>CPR3</t>
  </si>
  <si>
    <t>YDL208W</t>
  </si>
  <si>
    <t>NHP2</t>
  </si>
  <si>
    <t>YGL048C</t>
  </si>
  <si>
    <t>RPT6</t>
  </si>
  <si>
    <t>YAR015W</t>
  </si>
  <si>
    <t>ADE1</t>
  </si>
  <si>
    <t>YLR378C</t>
  </si>
  <si>
    <t>SEC61</t>
  </si>
  <si>
    <t>YDL100C</t>
  </si>
  <si>
    <t>GET3</t>
  </si>
  <si>
    <t>YKL150W</t>
  </si>
  <si>
    <t>MCR1</t>
  </si>
  <si>
    <t>PYC2</t>
  </si>
  <si>
    <t>YMR226C</t>
  </si>
  <si>
    <t>ARO1</t>
  </si>
  <si>
    <t>FAA4</t>
  </si>
  <si>
    <t>YFL038C</t>
  </si>
  <si>
    <t>YPT1</t>
  </si>
  <si>
    <t>YGP1</t>
  </si>
  <si>
    <t>CAF20</t>
  </si>
  <si>
    <t>YDR513W</t>
  </si>
  <si>
    <t>GRX2</t>
  </si>
  <si>
    <t>TIF34</t>
  </si>
  <si>
    <t>YER070W</t>
  </si>
  <si>
    <t>RNR1</t>
  </si>
  <si>
    <t>YOR210W</t>
  </si>
  <si>
    <t>RPB10</t>
  </si>
  <si>
    <t>YLR208W</t>
  </si>
  <si>
    <t>SEC13</t>
  </si>
  <si>
    <t>YHR087W</t>
  </si>
  <si>
    <t>RTC3</t>
  </si>
  <si>
    <t>KES1</t>
  </si>
  <si>
    <t>ARO2</t>
  </si>
  <si>
    <t>GFA1</t>
  </si>
  <si>
    <t>YMR235C</t>
  </si>
  <si>
    <t>RNA1</t>
  </si>
  <si>
    <t>YBR085C-A</t>
  </si>
  <si>
    <t>YPR028W</t>
  </si>
  <si>
    <t>YOP1</t>
  </si>
  <si>
    <t>YNL134C</t>
  </si>
  <si>
    <t>CCT5</t>
  </si>
  <si>
    <t>YBR039W</t>
  </si>
  <si>
    <t>ATP3</t>
  </si>
  <si>
    <t>YPR033C</t>
  </si>
  <si>
    <t>HTS1</t>
  </si>
  <si>
    <t>YOR168W</t>
  </si>
  <si>
    <t>GLN4</t>
  </si>
  <si>
    <t>YLR175W</t>
  </si>
  <si>
    <t>CBF5</t>
  </si>
  <si>
    <t>YPL111W</t>
  </si>
  <si>
    <t>CAR1</t>
  </si>
  <si>
    <t>GVP36</t>
  </si>
  <si>
    <t>YPR036W</t>
  </si>
  <si>
    <t>VMA13</t>
  </si>
  <si>
    <t>FUR1</t>
  </si>
  <si>
    <t>YFL037W</t>
  </si>
  <si>
    <t>TUB2</t>
  </si>
  <si>
    <t>YOR136W</t>
  </si>
  <si>
    <t>IDH2</t>
  </si>
  <si>
    <t>YFL005W</t>
  </si>
  <si>
    <t>SEC4</t>
  </si>
  <si>
    <t>SUI3</t>
  </si>
  <si>
    <t>YFL034C-A</t>
  </si>
  <si>
    <t>RPL22B</t>
  </si>
  <si>
    <t>SGT2</t>
  </si>
  <si>
    <t>YLR043C</t>
  </si>
  <si>
    <t>TRX1</t>
  </si>
  <si>
    <t>YJL026W</t>
  </si>
  <si>
    <t>RNR2</t>
  </si>
  <si>
    <t>CCT2</t>
  </si>
  <si>
    <t>YMR314W</t>
  </si>
  <si>
    <t>PRE5</t>
  </si>
  <si>
    <t>ABP1</t>
  </si>
  <si>
    <t>YHR089C</t>
  </si>
  <si>
    <t>GAR1</t>
  </si>
  <si>
    <t>HXT3</t>
  </si>
  <si>
    <t>YER057C</t>
  </si>
  <si>
    <t>HMF1</t>
  </si>
  <si>
    <t>YPR191W</t>
  </si>
  <si>
    <t>QCR2</t>
  </si>
  <si>
    <t>YGL011C</t>
  </si>
  <si>
    <t>SCL1</t>
  </si>
  <si>
    <t>YKL192C</t>
  </si>
  <si>
    <t>ACP1</t>
  </si>
  <si>
    <t>SEC31</t>
  </si>
  <si>
    <t>YBR072W</t>
  </si>
  <si>
    <t>HSP26</t>
  </si>
  <si>
    <t>YER073W</t>
  </si>
  <si>
    <t>ALD5</t>
  </si>
  <si>
    <t>DAK1</t>
  </si>
  <si>
    <t>YML026C</t>
  </si>
  <si>
    <t>RPS18B</t>
  </si>
  <si>
    <t>YER178W</t>
  </si>
  <si>
    <t>PDA1</t>
  </si>
  <si>
    <t>YCL050C</t>
  </si>
  <si>
    <t>APA1</t>
  </si>
  <si>
    <t>YBR078W</t>
  </si>
  <si>
    <t>ECM33</t>
  </si>
  <si>
    <t>YDL131W</t>
  </si>
  <si>
    <t>LYS21</t>
  </si>
  <si>
    <t>YBR286W</t>
  </si>
  <si>
    <t>APE3</t>
  </si>
  <si>
    <t>YBR088C</t>
  </si>
  <si>
    <t>POL30</t>
  </si>
  <si>
    <t>CCT4</t>
  </si>
  <si>
    <t>YOR270C</t>
  </si>
  <si>
    <t>VPH1</t>
  </si>
  <si>
    <t>LYS1</t>
  </si>
  <si>
    <t>CLU1</t>
  </si>
  <si>
    <t>YJR070C</t>
  </si>
  <si>
    <t>LIA1</t>
  </si>
  <si>
    <t>PAA1</t>
  </si>
  <si>
    <t>YGL225W</t>
  </si>
  <si>
    <t>VRG4</t>
  </si>
  <si>
    <t>TPS1</t>
  </si>
  <si>
    <t>YML092C</t>
  </si>
  <si>
    <t>PRE8</t>
  </si>
  <si>
    <t>GLK1</t>
  </si>
  <si>
    <t>YPL078C</t>
  </si>
  <si>
    <t>ATP4</t>
  </si>
  <si>
    <t>YBR181C</t>
  </si>
  <si>
    <t>RPS6B</t>
  </si>
  <si>
    <t>YKL054C</t>
  </si>
  <si>
    <t>DEF1</t>
  </si>
  <si>
    <t>YKL085W</t>
  </si>
  <si>
    <t>MDH1</t>
  </si>
  <si>
    <t>TIF11</t>
  </si>
  <si>
    <t>YGR162W</t>
  </si>
  <si>
    <t>TIF4631</t>
  </si>
  <si>
    <t>YML058W</t>
  </si>
  <si>
    <t>SML1</t>
  </si>
  <si>
    <t>CCT3</t>
  </si>
  <si>
    <t>YBL039C</t>
  </si>
  <si>
    <t>URA7</t>
  </si>
  <si>
    <t>GCD11</t>
  </si>
  <si>
    <t>PGM2</t>
  </si>
  <si>
    <t>SEC14</t>
  </si>
  <si>
    <t>YDL182W</t>
  </si>
  <si>
    <t>LYS20</t>
  </si>
  <si>
    <t>PRO3</t>
  </si>
  <si>
    <t>YPL218W</t>
  </si>
  <si>
    <t>SAR1</t>
  </si>
  <si>
    <t>YNL112W</t>
  </si>
  <si>
    <t>DBP2</t>
  </si>
  <si>
    <t>YOR214C</t>
  </si>
  <si>
    <t>SPR2</t>
  </si>
  <si>
    <t>YNL055C</t>
  </si>
  <si>
    <t>POR1</t>
  </si>
  <si>
    <t>YOR230W</t>
  </si>
  <si>
    <t>WTM1</t>
  </si>
  <si>
    <t>YLR438W</t>
  </si>
  <si>
    <t>CAR2</t>
  </si>
  <si>
    <t>PFY1</t>
  </si>
  <si>
    <t>YOR374W</t>
  </si>
  <si>
    <t>ALD4</t>
  </si>
  <si>
    <t>YDL124W</t>
  </si>
  <si>
    <t>SSB1</t>
  </si>
  <si>
    <t>YDR033W</t>
  </si>
  <si>
    <t>MRH1</t>
  </si>
  <si>
    <t>YPR069C</t>
  </si>
  <si>
    <t>SPE3</t>
  </si>
  <si>
    <t>YPL198W</t>
  </si>
  <si>
    <t>RPL7B</t>
  </si>
  <si>
    <t>YDR002W</t>
  </si>
  <si>
    <t>YRB1</t>
  </si>
  <si>
    <t>YNL208W</t>
  </si>
  <si>
    <t>YNL016W</t>
  </si>
  <si>
    <t>PUB1</t>
  </si>
  <si>
    <t>YDL066W</t>
  </si>
  <si>
    <t>IDP1</t>
  </si>
  <si>
    <t>YML008C</t>
  </si>
  <si>
    <t>ERG6</t>
  </si>
  <si>
    <t>YPL048W</t>
  </si>
  <si>
    <t>CAM1</t>
  </si>
  <si>
    <t>HIS1</t>
  </si>
  <si>
    <t>YFR044C</t>
  </si>
  <si>
    <t>DUG1</t>
  </si>
  <si>
    <t>YMR307W</t>
  </si>
  <si>
    <t>GAS1</t>
  </si>
  <si>
    <t>CCT8</t>
  </si>
  <si>
    <t>MLC1</t>
  </si>
  <si>
    <t>YER009W</t>
  </si>
  <si>
    <t>NTF2</t>
  </si>
  <si>
    <t>PMP3</t>
  </si>
  <si>
    <t>ARO8</t>
  </si>
  <si>
    <t>ARG1</t>
  </si>
  <si>
    <t>LYS9</t>
  </si>
  <si>
    <t>YFL018C</t>
  </si>
  <si>
    <t>LPD1</t>
  </si>
  <si>
    <t>DLD3</t>
  </si>
  <si>
    <t>YDL014W</t>
  </si>
  <si>
    <t>NOP1</t>
  </si>
  <si>
    <t>CMD1</t>
  </si>
  <si>
    <t>YDR298C</t>
  </si>
  <si>
    <t>ATP5</t>
  </si>
  <si>
    <t>YOR317W</t>
  </si>
  <si>
    <t>FAA1</t>
  </si>
  <si>
    <t>ADE12</t>
  </si>
  <si>
    <t>YPL154C</t>
  </si>
  <si>
    <t>PEP4</t>
  </si>
  <si>
    <t>YLR197W</t>
  </si>
  <si>
    <t>NOP56</t>
  </si>
  <si>
    <t>TIF3</t>
  </si>
  <si>
    <t>YDR454C</t>
  </si>
  <si>
    <t>GUK1</t>
  </si>
  <si>
    <t>YLR406C</t>
  </si>
  <si>
    <t>RPL31B</t>
  </si>
  <si>
    <t>YOR204W</t>
  </si>
  <si>
    <t>DED1</t>
  </si>
  <si>
    <t>YOR020C</t>
  </si>
  <si>
    <t>HSP10</t>
  </si>
  <si>
    <t>YGR282C</t>
  </si>
  <si>
    <t>BGL2</t>
  </si>
  <si>
    <t>SER1</t>
  </si>
  <si>
    <t>YBR009C</t>
  </si>
  <si>
    <t>HHF1</t>
  </si>
  <si>
    <t>YAL035W</t>
  </si>
  <si>
    <t>FUN12</t>
  </si>
  <si>
    <t>YEL026W</t>
  </si>
  <si>
    <t>SNU13</t>
  </si>
  <si>
    <t>YPL226W</t>
  </si>
  <si>
    <t>NEW1</t>
  </si>
  <si>
    <t>YHL034C</t>
  </si>
  <si>
    <t>SBP1</t>
  </si>
  <si>
    <t>YDR343C</t>
  </si>
  <si>
    <t>HXT6</t>
  </si>
  <si>
    <t>SAC6</t>
  </si>
  <si>
    <t>YDR461W</t>
  </si>
  <si>
    <t>MFA1</t>
  </si>
  <si>
    <t>YPL004C</t>
  </si>
  <si>
    <t>LSP1</t>
  </si>
  <si>
    <t>UGP1</t>
  </si>
  <si>
    <t>YDL022W</t>
  </si>
  <si>
    <t>GPD1</t>
  </si>
  <si>
    <t>SRO9</t>
  </si>
  <si>
    <t>SUP35</t>
  </si>
  <si>
    <t>YPL028W</t>
  </si>
  <si>
    <t>ERG10</t>
  </si>
  <si>
    <t>YDR341C</t>
  </si>
  <si>
    <t>YDR158W</t>
  </si>
  <si>
    <t>HOM2</t>
  </si>
  <si>
    <t>YGR037C</t>
  </si>
  <si>
    <t>ACB1</t>
  </si>
  <si>
    <t>YBR249C</t>
  </si>
  <si>
    <t>ARO4</t>
  </si>
  <si>
    <t>FRS1</t>
  </si>
  <si>
    <t>YDR381W</t>
  </si>
  <si>
    <t>YRA1</t>
  </si>
  <si>
    <t>CPR6</t>
  </si>
  <si>
    <t>PRT1</t>
  </si>
  <si>
    <t>IMD3</t>
  </si>
  <si>
    <t>YGR118W</t>
  </si>
  <si>
    <t>RPS23A</t>
  </si>
  <si>
    <t>SUI2</t>
  </si>
  <si>
    <t>YPR149W</t>
  </si>
  <si>
    <t>NCE102</t>
  </si>
  <si>
    <t>NIP1</t>
  </si>
  <si>
    <t>YCL043C</t>
  </si>
  <si>
    <t>PDI1</t>
  </si>
  <si>
    <t>YPR102C</t>
  </si>
  <si>
    <t>RPL11A</t>
  </si>
  <si>
    <t>CHC1</t>
  </si>
  <si>
    <t>CPA2</t>
  </si>
  <si>
    <t>YJR139C</t>
  </si>
  <si>
    <t>HOM6</t>
  </si>
  <si>
    <t>FRS2</t>
  </si>
  <si>
    <t>RPG1</t>
  </si>
  <si>
    <t>YNL007C</t>
  </si>
  <si>
    <t>SIS1</t>
  </si>
  <si>
    <t>GLY1</t>
  </si>
  <si>
    <t>ADE5,7</t>
  </si>
  <si>
    <t>YGR185C</t>
  </si>
  <si>
    <t>TYS1</t>
  </si>
  <si>
    <t>YOL121C</t>
  </si>
  <si>
    <t>RPS19A</t>
  </si>
  <si>
    <t>SRT1</t>
  </si>
  <si>
    <t>YOR310C</t>
  </si>
  <si>
    <t>NOP58</t>
  </si>
  <si>
    <t>YKL117W</t>
  </si>
  <si>
    <t>SBA1</t>
  </si>
  <si>
    <t>YJL167W</t>
  </si>
  <si>
    <t>ERG20</t>
  </si>
  <si>
    <t>YDR500C</t>
  </si>
  <si>
    <t>RPL37B</t>
  </si>
  <si>
    <t>YDL126C</t>
  </si>
  <si>
    <t>CDC48</t>
  </si>
  <si>
    <t>YNR016C</t>
  </si>
  <si>
    <t>ACC1</t>
  </si>
  <si>
    <t>YJL130C</t>
  </si>
  <si>
    <t>URA2</t>
  </si>
  <si>
    <t>YDL084W</t>
  </si>
  <si>
    <t>SUB2</t>
  </si>
  <si>
    <t>YIL078W</t>
  </si>
  <si>
    <t>THS1</t>
  </si>
  <si>
    <t>YMR194W</t>
  </si>
  <si>
    <t>RPL36A</t>
  </si>
  <si>
    <t>YHR039C-A</t>
  </si>
  <si>
    <t>VMA10</t>
  </si>
  <si>
    <t>YHR179W</t>
  </si>
  <si>
    <t>OYE2</t>
  </si>
  <si>
    <t>YPL143W</t>
  </si>
  <si>
    <t>RPL33A</t>
  </si>
  <si>
    <t>YBL030C</t>
  </si>
  <si>
    <t>PET9</t>
  </si>
  <si>
    <t>TPM1</t>
  </si>
  <si>
    <t>MES1</t>
  </si>
  <si>
    <t>YNL135C</t>
  </si>
  <si>
    <t>FPR1</t>
  </si>
  <si>
    <t>YGR086C</t>
  </si>
  <si>
    <t>PIL1</t>
  </si>
  <si>
    <t>YPR132W</t>
  </si>
  <si>
    <t>RPS23B</t>
  </si>
  <si>
    <t>YDL083C</t>
  </si>
  <si>
    <t>RPS16B</t>
  </si>
  <si>
    <t>URA1</t>
  </si>
  <si>
    <t>YGL026C</t>
  </si>
  <si>
    <t>TRP5</t>
  </si>
  <si>
    <t>YLR029C</t>
  </si>
  <si>
    <t>RPL15A</t>
  </si>
  <si>
    <t>TIF5</t>
  </si>
  <si>
    <t>YJL177W</t>
  </si>
  <si>
    <t>RPL17B</t>
  </si>
  <si>
    <t>YBR106W</t>
  </si>
  <si>
    <t>PHO88</t>
  </si>
  <si>
    <t>ASN2</t>
  </si>
  <si>
    <t>YHR141C</t>
  </si>
  <si>
    <t>RPL42B</t>
  </si>
  <si>
    <t>YGR234W</t>
  </si>
  <si>
    <t>YHB1</t>
  </si>
  <si>
    <t>YDL061C</t>
  </si>
  <si>
    <t>RPS29B</t>
  </si>
  <si>
    <t>YER036C</t>
  </si>
  <si>
    <t>ARB1</t>
  </si>
  <si>
    <t>YMR108W</t>
  </si>
  <si>
    <t>ILV2</t>
  </si>
  <si>
    <t>YKL210W</t>
  </si>
  <si>
    <t>UBA1</t>
  </si>
  <si>
    <t>AAT2</t>
  </si>
  <si>
    <t>YLR325C</t>
  </si>
  <si>
    <t>RPL38</t>
  </si>
  <si>
    <t>ADE13</t>
  </si>
  <si>
    <t>YER110C</t>
  </si>
  <si>
    <t>KAP123</t>
  </si>
  <si>
    <t>YFL014W</t>
  </si>
  <si>
    <t>HSP12</t>
  </si>
  <si>
    <t>YNL162W</t>
  </si>
  <si>
    <t>RPL42A</t>
  </si>
  <si>
    <t>YLL018C</t>
  </si>
  <si>
    <t>DPS1</t>
  </si>
  <si>
    <t>YML126C</t>
  </si>
  <si>
    <t>ERG13</t>
  </si>
  <si>
    <t>YGR209C</t>
  </si>
  <si>
    <t>TRX2</t>
  </si>
  <si>
    <t>YAL012W</t>
  </si>
  <si>
    <t>CYS3</t>
  </si>
  <si>
    <t>YOR198C</t>
  </si>
  <si>
    <t>BFR1</t>
  </si>
  <si>
    <t>SEC53</t>
  </si>
  <si>
    <t>ARF1</t>
  </si>
  <si>
    <t>HIS4</t>
  </si>
  <si>
    <t>YLR293C</t>
  </si>
  <si>
    <t>GSP1</t>
  </si>
  <si>
    <t>KRS1</t>
  </si>
  <si>
    <t>YIL051C</t>
  </si>
  <si>
    <t>MMF1</t>
  </si>
  <si>
    <t>YLR367W</t>
  </si>
  <si>
    <t>RPS22B</t>
  </si>
  <si>
    <t>GUA1</t>
  </si>
  <si>
    <t>YJL080C</t>
  </si>
  <si>
    <t>SCP160</t>
  </si>
  <si>
    <t>YDR432W</t>
  </si>
  <si>
    <t>NPL3</t>
  </si>
  <si>
    <t>ADE6</t>
  </si>
  <si>
    <t>YBL099W</t>
  </si>
  <si>
    <t>ATP1</t>
  </si>
  <si>
    <t>YPL220W</t>
  </si>
  <si>
    <t>RPL1A</t>
  </si>
  <si>
    <t>YLL026W</t>
  </si>
  <si>
    <t>HSP104</t>
  </si>
  <si>
    <t>YIL052C</t>
  </si>
  <si>
    <t>RPL34B</t>
  </si>
  <si>
    <t>YNL301C</t>
  </si>
  <si>
    <t>RPL18B</t>
  </si>
  <si>
    <t>YIL133C</t>
  </si>
  <si>
    <t>RPL16A</t>
  </si>
  <si>
    <t>YJR121W</t>
  </si>
  <si>
    <t>ATP2</t>
  </si>
  <si>
    <t>YJR094W-A</t>
  </si>
  <si>
    <t>RPL43B</t>
  </si>
  <si>
    <t>DED81</t>
  </si>
  <si>
    <t>YPL249C-A</t>
  </si>
  <si>
    <t>RPL36B</t>
  </si>
  <si>
    <t>SUP45</t>
  </si>
  <si>
    <t>YDR012W</t>
  </si>
  <si>
    <t>RPL4B</t>
  </si>
  <si>
    <t>YGR148C</t>
  </si>
  <si>
    <t>RPL24B</t>
  </si>
  <si>
    <t>YLR185W</t>
  </si>
  <si>
    <t>RPL37A</t>
  </si>
  <si>
    <t>YDR233C</t>
  </si>
  <si>
    <t>RTN1</t>
  </si>
  <si>
    <t>YBR127C</t>
  </si>
  <si>
    <t>VMA2</t>
  </si>
  <si>
    <t>YJL034W</t>
  </si>
  <si>
    <t>KAR2</t>
  </si>
  <si>
    <t>YKL180W</t>
  </si>
  <si>
    <t>RPL17A</t>
  </si>
  <si>
    <t>YBR048W</t>
  </si>
  <si>
    <t>RPS11B</t>
  </si>
  <si>
    <t>YLR448W</t>
  </si>
  <si>
    <t>RPL6B</t>
  </si>
  <si>
    <t>YDR353W</t>
  </si>
  <si>
    <t>TRR1</t>
  </si>
  <si>
    <t>YGL245W</t>
  </si>
  <si>
    <t>GUS1</t>
  </si>
  <si>
    <t>YDR450W</t>
  </si>
  <si>
    <t>RPS18A</t>
  </si>
  <si>
    <t>ARC1</t>
  </si>
  <si>
    <t>YPR035W</t>
  </si>
  <si>
    <t>GLN1</t>
  </si>
  <si>
    <t>OLA1</t>
  </si>
  <si>
    <t>MET17</t>
  </si>
  <si>
    <t>YIL069C</t>
  </si>
  <si>
    <t>RPS24B</t>
  </si>
  <si>
    <t>YEL054C</t>
  </si>
  <si>
    <t>RPL12A</t>
  </si>
  <si>
    <t>SAM2</t>
  </si>
  <si>
    <t>YGR094W</t>
  </si>
  <si>
    <t>VAS1</t>
  </si>
  <si>
    <t>YHR208W</t>
  </si>
  <si>
    <t>BAT1</t>
  </si>
  <si>
    <t>YML073C</t>
  </si>
  <si>
    <t>RPL6A</t>
  </si>
  <si>
    <t>ADE17</t>
  </si>
  <si>
    <t>YGR204W</t>
  </si>
  <si>
    <t>ADE3</t>
  </si>
  <si>
    <t>YJL190C</t>
  </si>
  <si>
    <t>RPS22A</t>
  </si>
  <si>
    <t>YOR332W</t>
  </si>
  <si>
    <t>VMA4</t>
  </si>
  <si>
    <t>YOL139C</t>
  </si>
  <si>
    <t>CDC33</t>
  </si>
  <si>
    <t>YPL036W</t>
  </si>
  <si>
    <t>PMA2</t>
  </si>
  <si>
    <t>YGL008C</t>
  </si>
  <si>
    <t>PMA1</t>
  </si>
  <si>
    <t>YFR053C</t>
  </si>
  <si>
    <t>HXK1</t>
  </si>
  <si>
    <t>YHL001W</t>
  </si>
  <si>
    <t>RPL14B</t>
  </si>
  <si>
    <t>YDJ1</t>
  </si>
  <si>
    <t>YJR105W</t>
  </si>
  <si>
    <t>ADO1</t>
  </si>
  <si>
    <t>YJR016C</t>
  </si>
  <si>
    <t>ILV3</t>
  </si>
  <si>
    <t>ILS1</t>
  </si>
  <si>
    <t>SSZ1</t>
  </si>
  <si>
    <t>YDL136W</t>
  </si>
  <si>
    <t>RPL35B</t>
  </si>
  <si>
    <t>SES1</t>
  </si>
  <si>
    <t>YOR234C</t>
  </si>
  <si>
    <t>RPL33B</t>
  </si>
  <si>
    <t>YLR153C</t>
  </si>
  <si>
    <t>ACS2</t>
  </si>
  <si>
    <t>YBR121C</t>
  </si>
  <si>
    <t>GRS1</t>
  </si>
  <si>
    <t>YOR298C-A</t>
  </si>
  <si>
    <t>MBF1</t>
  </si>
  <si>
    <t>YBR011C</t>
  </si>
  <si>
    <t>IPP1</t>
  </si>
  <si>
    <t>YDR099W</t>
  </si>
  <si>
    <t>BMH2</t>
  </si>
  <si>
    <t>YPL079W</t>
  </si>
  <si>
    <t>RPL21B</t>
  </si>
  <si>
    <t>YLR304C</t>
  </si>
  <si>
    <t>ACO1</t>
  </si>
  <si>
    <t>YLR354C</t>
  </si>
  <si>
    <t>TAL1</t>
  </si>
  <si>
    <t>YLR167W</t>
  </si>
  <si>
    <t>RPS31</t>
  </si>
  <si>
    <t>YBR084C-A</t>
  </si>
  <si>
    <t>RPL19A</t>
  </si>
  <si>
    <t>YMR230W</t>
  </si>
  <si>
    <t>RPS10B</t>
  </si>
  <si>
    <t>YGR155W</t>
  </si>
  <si>
    <t>CYS4</t>
  </si>
  <si>
    <t>YER074W</t>
  </si>
  <si>
    <t>RPS24A</t>
  </si>
  <si>
    <t>YLR287C-A</t>
  </si>
  <si>
    <t>RPS30A</t>
  </si>
  <si>
    <t>YJR123W</t>
  </si>
  <si>
    <t>RPS5</t>
  </si>
  <si>
    <t>YGR285C</t>
  </si>
  <si>
    <t>ZUO1</t>
  </si>
  <si>
    <t>YDR471W</t>
  </si>
  <si>
    <t>RPL27B</t>
  </si>
  <si>
    <t>EGD1</t>
  </si>
  <si>
    <t>YOL039W</t>
  </si>
  <si>
    <t>RPP2A</t>
  </si>
  <si>
    <t>YBL092W</t>
  </si>
  <si>
    <t>RPL32</t>
  </si>
  <si>
    <t>SHM2</t>
  </si>
  <si>
    <t>YMR142C</t>
  </si>
  <si>
    <t>RPL13B</t>
  </si>
  <si>
    <t>YOR335C</t>
  </si>
  <si>
    <t>ALA1</t>
  </si>
  <si>
    <t>YIL018W</t>
  </si>
  <si>
    <t>RPL2B</t>
  </si>
  <si>
    <t>COF1</t>
  </si>
  <si>
    <t>YOR182C</t>
  </si>
  <si>
    <t>RPS30B</t>
  </si>
  <si>
    <t>YCR053W</t>
  </si>
  <si>
    <t>THR4</t>
  </si>
  <si>
    <t>YGL030W</t>
  </si>
  <si>
    <t>RPL30</t>
  </si>
  <si>
    <t>ASN1</t>
  </si>
  <si>
    <t>YNL302C</t>
  </si>
  <si>
    <t>RPS19B</t>
  </si>
  <si>
    <t>YER056C-A</t>
  </si>
  <si>
    <t>RPL34A</t>
  </si>
  <si>
    <t>YOR312C</t>
  </si>
  <si>
    <t>RPL20B</t>
  </si>
  <si>
    <t>YOR167C</t>
  </si>
  <si>
    <t>RPS28A</t>
  </si>
  <si>
    <t>CDC60</t>
  </si>
  <si>
    <t>YLR441C</t>
  </si>
  <si>
    <t>RPS1A</t>
  </si>
  <si>
    <t>YEL034W</t>
  </si>
  <si>
    <t>HYP2</t>
  </si>
  <si>
    <t>STI1</t>
  </si>
  <si>
    <t>YLR259C</t>
  </si>
  <si>
    <t>HSP60</t>
  </si>
  <si>
    <t>YKL006W</t>
  </si>
  <si>
    <t>RPL14A</t>
  </si>
  <si>
    <t>YMR205C</t>
  </si>
  <si>
    <t>PFK2</t>
  </si>
  <si>
    <t>YKL156W</t>
  </si>
  <si>
    <t>RPS27A</t>
  </si>
  <si>
    <t>YFR031C-A</t>
  </si>
  <si>
    <t>RPL2A</t>
  </si>
  <si>
    <t>YDL082W</t>
  </si>
  <si>
    <t>RPL13A</t>
  </si>
  <si>
    <t>YCR031C</t>
  </si>
  <si>
    <t>RPS14A</t>
  </si>
  <si>
    <t>YLR333C</t>
  </si>
  <si>
    <t>RPS25B</t>
  </si>
  <si>
    <t>YOL040C</t>
  </si>
  <si>
    <t>RPS15</t>
  </si>
  <si>
    <t>YHR021C</t>
  </si>
  <si>
    <t>RPS27B</t>
  </si>
  <si>
    <t>YKL096W-A</t>
  </si>
  <si>
    <t>CWP2</t>
  </si>
  <si>
    <t>EFT1</t>
  </si>
  <si>
    <t>TIF1</t>
  </si>
  <si>
    <t>YLR340W</t>
  </si>
  <si>
    <t>RPP0</t>
  </si>
  <si>
    <t>YOL109W</t>
  </si>
  <si>
    <t>ZEO1</t>
  </si>
  <si>
    <t>YPL231W</t>
  </si>
  <si>
    <t>FAS2</t>
  </si>
  <si>
    <t>YNL069C</t>
  </si>
  <si>
    <t>RPL16B</t>
  </si>
  <si>
    <t>YMR143W</t>
  </si>
  <si>
    <t>RPS16A</t>
  </si>
  <si>
    <t>YNL096C</t>
  </si>
  <si>
    <t>RPS7B</t>
  </si>
  <si>
    <t>YMR242C</t>
  </si>
  <si>
    <t>RPL20A</t>
  </si>
  <si>
    <t>YDL075W</t>
  </si>
  <si>
    <t>RPL31A</t>
  </si>
  <si>
    <t>YJR045C</t>
  </si>
  <si>
    <t>SSC1</t>
  </si>
  <si>
    <t>YOR375C</t>
  </si>
  <si>
    <t>GDH1</t>
  </si>
  <si>
    <t>LEU1</t>
  </si>
  <si>
    <t>YDR226W</t>
  </si>
  <si>
    <t>ADK1</t>
  </si>
  <si>
    <t>YGL031C</t>
  </si>
  <si>
    <t>RPL24A</t>
  </si>
  <si>
    <t>YGL123W</t>
  </si>
  <si>
    <t>RPS2</t>
  </si>
  <si>
    <t>YGR027C</t>
  </si>
  <si>
    <t>RPS25A</t>
  </si>
  <si>
    <t>YFL039C</t>
  </si>
  <si>
    <t>ACT1</t>
  </si>
  <si>
    <t>YGL147C</t>
  </si>
  <si>
    <t>RPL9A</t>
  </si>
  <si>
    <t>YDR025W</t>
  </si>
  <si>
    <t>RPS11A</t>
  </si>
  <si>
    <t>YPL131W</t>
  </si>
  <si>
    <t>RPL5</t>
  </si>
  <si>
    <t>YOL120C</t>
  </si>
  <si>
    <t>RPL18A</t>
  </si>
  <si>
    <t>YEL017C-A</t>
  </si>
  <si>
    <t>PMP2</t>
  </si>
  <si>
    <t>YDR064W</t>
  </si>
  <si>
    <t>RPS13</t>
  </si>
  <si>
    <t>YER165W</t>
  </si>
  <si>
    <t>PAB1</t>
  </si>
  <si>
    <t>YER102W</t>
  </si>
  <si>
    <t>RPS8B</t>
  </si>
  <si>
    <t>YBR191W</t>
  </si>
  <si>
    <t>RPL21A</t>
  </si>
  <si>
    <t>YNL067W</t>
  </si>
  <si>
    <t>RPL9B</t>
  </si>
  <si>
    <t>YDL185W</t>
  </si>
  <si>
    <t>VMA1</t>
  </si>
  <si>
    <t>SAM1</t>
  </si>
  <si>
    <t>YER177W</t>
  </si>
  <si>
    <t>BMH1</t>
  </si>
  <si>
    <t>YOR369C</t>
  </si>
  <si>
    <t>RPS12</t>
  </si>
  <si>
    <t>EGD2</t>
  </si>
  <si>
    <t>YKR057W</t>
  </si>
  <si>
    <t>RPS21A</t>
  </si>
  <si>
    <t>YPL081W</t>
  </si>
  <si>
    <t>RPS9A</t>
  </si>
  <si>
    <t>YLR344W</t>
  </si>
  <si>
    <t>RPL26A</t>
  </si>
  <si>
    <t>YGR034W</t>
  </si>
  <si>
    <t>RPL26B</t>
  </si>
  <si>
    <t>YBL003C</t>
  </si>
  <si>
    <t>HTA2</t>
  </si>
  <si>
    <t>EFB1</t>
  </si>
  <si>
    <t>YBL072C</t>
  </si>
  <si>
    <t>RPS8A</t>
  </si>
  <si>
    <t>SSE1</t>
  </si>
  <si>
    <t>YNL030W</t>
  </si>
  <si>
    <t>HHF2</t>
  </si>
  <si>
    <t>YPL090C</t>
  </si>
  <si>
    <t>RPS6A</t>
  </si>
  <si>
    <t>YDL191W</t>
  </si>
  <si>
    <t>RPL35A</t>
  </si>
  <si>
    <t>PMP1</t>
  </si>
  <si>
    <t>YGR085C</t>
  </si>
  <si>
    <t>RPL11B</t>
  </si>
  <si>
    <t>YKL081W</t>
  </si>
  <si>
    <t>TEF4</t>
  </si>
  <si>
    <t>YBR189W</t>
  </si>
  <si>
    <t>RPS9B</t>
  </si>
  <si>
    <t>STM1</t>
  </si>
  <si>
    <t>YOR096W</t>
  </si>
  <si>
    <t>RPS7A</t>
  </si>
  <si>
    <t>YGL103W</t>
  </si>
  <si>
    <t>RPL28</t>
  </si>
  <si>
    <t>YHL015W</t>
  </si>
  <si>
    <t>RPS20</t>
  </si>
  <si>
    <t>YFR032C-A</t>
  </si>
  <si>
    <t>RPL29</t>
  </si>
  <si>
    <t>TKL1</t>
  </si>
  <si>
    <t>YKL182W</t>
  </si>
  <si>
    <t>FAS1</t>
  </si>
  <si>
    <t>YLR075W</t>
  </si>
  <si>
    <t>RPL10</t>
  </si>
  <si>
    <t>YOL127W</t>
  </si>
  <si>
    <t>RPL25</t>
  </si>
  <si>
    <t>YJR104C</t>
  </si>
  <si>
    <t>SOD1</t>
  </si>
  <si>
    <t>YBR031W</t>
  </si>
  <si>
    <t>RPL4A</t>
  </si>
  <si>
    <t>YNL178W</t>
  </si>
  <si>
    <t>RPS3</t>
  </si>
  <si>
    <t>YER131W</t>
  </si>
  <si>
    <t>RPS26B</t>
  </si>
  <si>
    <t>YGR240C</t>
  </si>
  <si>
    <t>PFK1</t>
  </si>
  <si>
    <t>YGL076C</t>
  </si>
  <si>
    <t>RPL7A</t>
  </si>
  <si>
    <t>SAH1</t>
  </si>
  <si>
    <t>YDR418W</t>
  </si>
  <si>
    <t>RPL12B</t>
  </si>
  <si>
    <t>YBL027W</t>
  </si>
  <si>
    <t>RPL19B</t>
  </si>
  <si>
    <t>YJL052W</t>
  </si>
  <si>
    <t>TDH1</t>
  </si>
  <si>
    <t>YML024W</t>
  </si>
  <si>
    <t>RPS17A</t>
  </si>
  <si>
    <t>YGR180C</t>
  </si>
  <si>
    <t>RNR4</t>
  </si>
  <si>
    <t>YDR447C</t>
  </si>
  <si>
    <t>RPS17B</t>
  </si>
  <si>
    <t>HSP82</t>
  </si>
  <si>
    <t>YPR043W</t>
  </si>
  <si>
    <t>RPL43A</t>
  </si>
  <si>
    <t>YLR048W</t>
  </si>
  <si>
    <t>RPS0B</t>
  </si>
  <si>
    <t>YHR203C</t>
  </si>
  <si>
    <t>RPS4B</t>
  </si>
  <si>
    <t>YGL189C</t>
  </si>
  <si>
    <t>RPS26A</t>
  </si>
  <si>
    <t>YKL056C</t>
  </si>
  <si>
    <t>TMA19</t>
  </si>
  <si>
    <t>YLL045C</t>
  </si>
  <si>
    <t>RPL8B</t>
  </si>
  <si>
    <t>TIF2</t>
  </si>
  <si>
    <t>EFT2</t>
  </si>
  <si>
    <t>YOR063W</t>
  </si>
  <si>
    <t>RPL3</t>
  </si>
  <si>
    <t>YDR155C</t>
  </si>
  <si>
    <t>CPR1</t>
  </si>
  <si>
    <t>YGR254W</t>
  </si>
  <si>
    <t>ENO1</t>
  </si>
  <si>
    <t>YJR145C</t>
  </si>
  <si>
    <t>RPS4A</t>
  </si>
  <si>
    <t>YJL136C</t>
  </si>
  <si>
    <t>RPS21B</t>
  </si>
  <si>
    <t>YLR355C</t>
  </si>
  <si>
    <t>ILV5</t>
  </si>
  <si>
    <t>YBL002W</t>
  </si>
  <si>
    <t>HTB2</t>
  </si>
  <si>
    <t>SSB2</t>
  </si>
  <si>
    <t>YDL133C-A</t>
  </si>
  <si>
    <t>RPL41B</t>
  </si>
  <si>
    <t>TSA1</t>
  </si>
  <si>
    <t>ASC1</t>
  </si>
  <si>
    <t>ADH1</t>
  </si>
  <si>
    <t>PSA1</t>
  </si>
  <si>
    <t>YDL184C</t>
  </si>
  <si>
    <t>RPL41A</t>
  </si>
  <si>
    <t>YML063W</t>
  </si>
  <si>
    <t>RPS1B</t>
  </si>
  <si>
    <t>YHR183W</t>
  </si>
  <si>
    <t>GND1</t>
  </si>
  <si>
    <t>YGL135W</t>
  </si>
  <si>
    <t>RPL1B</t>
  </si>
  <si>
    <t>MET6</t>
  </si>
  <si>
    <t>YHL033C</t>
  </si>
  <si>
    <t>RPL8A</t>
  </si>
  <si>
    <t>YIL053W</t>
  </si>
  <si>
    <t>GPP1</t>
  </si>
  <si>
    <t>YLR061W</t>
  </si>
  <si>
    <t>RPL22A</t>
  </si>
  <si>
    <t>YDL130W</t>
  </si>
  <si>
    <t>RPP1B</t>
  </si>
  <si>
    <t>YLR042C</t>
  </si>
  <si>
    <t>YDR050C</t>
  </si>
  <si>
    <t>TPI1</t>
  </si>
  <si>
    <t>YDR224C</t>
  </si>
  <si>
    <t>HTB1</t>
  </si>
  <si>
    <t>YDL081C</t>
  </si>
  <si>
    <t>RPP1A</t>
  </si>
  <si>
    <t>YDR382W</t>
  </si>
  <si>
    <t>RPP2B</t>
  </si>
  <si>
    <t>YMR186W</t>
  </si>
  <si>
    <t>HSC82</t>
  </si>
  <si>
    <t>YPL061W</t>
  </si>
  <si>
    <t>ALD6</t>
  </si>
  <si>
    <t>YGL253W</t>
  </si>
  <si>
    <t>HXK2</t>
  </si>
  <si>
    <t>CDC19</t>
  </si>
  <si>
    <t>YBR196C</t>
  </si>
  <si>
    <t>PGI1</t>
  </si>
  <si>
    <t>YJR009C</t>
  </si>
  <si>
    <t>TDH2</t>
  </si>
  <si>
    <t>YEF3</t>
  </si>
  <si>
    <t>YKL152C</t>
  </si>
  <si>
    <t>GPM1</t>
  </si>
  <si>
    <t>YLL024C</t>
  </si>
  <si>
    <t>SSA2</t>
  </si>
  <si>
    <t>YAL005C</t>
  </si>
  <si>
    <t>SSA1</t>
  </si>
  <si>
    <t>AHP1</t>
  </si>
  <si>
    <t>TEF2</t>
  </si>
  <si>
    <t>YPR080W</t>
  </si>
  <si>
    <t>TEF1</t>
  </si>
  <si>
    <t>YCR012W</t>
  </si>
  <si>
    <t>PGK1</t>
  </si>
  <si>
    <t>YLR044C</t>
  </si>
  <si>
    <t>PDC1</t>
  </si>
  <si>
    <t>YHR174W</t>
  </si>
  <si>
    <t>ENO2</t>
  </si>
  <si>
    <t>YKL060C</t>
  </si>
  <si>
    <t>FBA1</t>
  </si>
  <si>
    <t>YGR192C</t>
  </si>
  <si>
    <t>TDH3</t>
  </si>
  <si>
    <t>mid-log</t>
  </si>
  <si>
    <t>early-log</t>
  </si>
  <si>
    <t>chemostat</t>
  </si>
  <si>
    <t>steady state</t>
  </si>
  <si>
    <t>YPD</t>
  </si>
  <si>
    <t>minimal</t>
  </si>
  <si>
    <t>minmal</t>
  </si>
  <si>
    <t>Coverage</t>
  </si>
  <si>
    <t>Median of MS</t>
  </si>
  <si>
    <t>Median of GFP</t>
  </si>
  <si>
    <t>Fold difference</t>
  </si>
  <si>
    <t>ttest</t>
  </si>
  <si>
    <t>Mass as per Median number of molecules</t>
  </si>
  <si>
    <t>Fold difference range</t>
  </si>
  <si>
    <t>0-1</t>
  </si>
  <si>
    <t>2-3unts</t>
  </si>
  <si>
    <t>1-2units</t>
  </si>
  <si>
    <t>3-4units</t>
  </si>
  <si>
    <t>4-5unts</t>
  </si>
  <si>
    <t>5-6unts</t>
  </si>
  <si>
    <t>6-7units</t>
  </si>
  <si>
    <t>7-8units</t>
  </si>
  <si>
    <t>8-9units</t>
  </si>
  <si>
    <t>9-10units</t>
  </si>
  <si>
    <t>20-</t>
  </si>
  <si>
    <t>10-15units</t>
  </si>
  <si>
    <t>15-20units</t>
  </si>
  <si>
    <t>ttest greater than 0.05</t>
  </si>
  <si>
    <t>%Coverage</t>
  </si>
  <si>
    <t>Mass as per Mean number of molecules</t>
  </si>
  <si>
    <t>Number of proteins &gt;1.25</t>
  </si>
  <si>
    <t>Number of proteins &lt;0.75</t>
  </si>
  <si>
    <t>0.25 +_  top 200</t>
  </si>
  <si>
    <t>0.25 +_ all cyto</t>
  </si>
  <si>
    <t>0.5 +_ all cyto</t>
  </si>
  <si>
    <t>0.5+_ top 200</t>
  </si>
  <si>
    <t>Two fold difference</t>
  </si>
  <si>
    <t>39.41(top 200)</t>
  </si>
  <si>
    <t>36.28(all cytoplasmic)</t>
  </si>
  <si>
    <t>Average Coefficeint of Variation</t>
  </si>
  <si>
    <t>Median 5 MS datasets</t>
  </si>
  <si>
    <t>Median other MS datasets</t>
  </si>
  <si>
    <t>5MS/Other MS</t>
  </si>
  <si>
    <t>GFP VS MS</t>
  </si>
  <si>
    <t>5MS VS OTHER MS</t>
  </si>
  <si>
    <t>&gt;1.25</t>
  </si>
  <si>
    <t>&lt;0.75</t>
  </si>
  <si>
    <t>Removing NUM!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</si>
</sst>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2"/>
      <color theme="1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Gill Sans"/>
      <family val="2"/>
    </font>
    <font>
      <sz val="12"/>
      <color rgb="FF000000"/>
      <name val="Gill Sans"/>
      <family val="2"/>
    </font>
    <font>
      <sz val="16"/>
      <color rgb="FF222222"/>
      <name val="Arial"/>
      <family val="2"/>
    </font>
    <font>
      <vertAlign val="superscript"/>
      <sz val="16"/>
      <color theme="1"/>
      <name val="Gill Sans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9C65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2"/>
      <color rgb="FF3F3F76"/>
      <name val="Calibri"/>
      <family val="2"/>
      <scheme val="minor"/>
    </font>
    <font>
      <b/>
      <sz val="14"/>
      <color rgb="FF3F3F76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222222"/>
      <name val="Arial"/>
      <family val="2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EB9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C99"/>
        <bgColor rgb="FF000000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</borders>
  <cellStyleXfs count="300">
    <xf numFmtId="0" fontId="0" fillId="0" borderId="0"/>
    <xf numFmtId="0" fontId="1" fillId="2" borderId="1" applyNumberFormat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36">
    <xf numFmtId="0" fontId="0" fillId="0" borderId="0" xfId="0"/>
    <xf numFmtId="0" fontId="3" fillId="0" borderId="2" xfId="0" applyFont="1" applyBorder="1" applyAlignment="1">
      <alignment horizontal="center" vertical="center" wrapText="1"/>
    </xf>
    <xf numFmtId="0" fontId="4" fillId="0" borderId="0" xfId="0" applyFont="1"/>
    <xf numFmtId="0" fontId="5" fillId="0" borderId="0" xfId="0" applyFont="1"/>
    <xf numFmtId="1" fontId="3" fillId="0" borderId="2" xfId="0" applyNumberFormat="1" applyFont="1" applyBorder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/>
    <xf numFmtId="1" fontId="3" fillId="0" borderId="0" xfId="0" applyNumberFormat="1" applyFont="1" applyAlignment="1">
      <alignment horizontal="center" vertical="center"/>
    </xf>
    <xf numFmtId="49" fontId="3" fillId="0" borderId="0" xfId="0" applyNumberFormat="1" applyFont="1"/>
    <xf numFmtId="0" fontId="3" fillId="0" borderId="0" xfId="0" applyFont="1" applyBorder="1"/>
    <xf numFmtId="1" fontId="3" fillId="0" borderId="0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9" fillId="0" borderId="0" xfId="0" applyFont="1"/>
    <xf numFmtId="0" fontId="3" fillId="0" borderId="0" xfId="0" applyFont="1" applyBorder="1" applyAlignment="1">
      <alignment horizontal="center" vertical="center" wrapText="1"/>
    </xf>
    <xf numFmtId="1" fontId="3" fillId="0" borderId="0" xfId="0" applyNumberFormat="1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1" fontId="10" fillId="3" borderId="0" xfId="0" applyNumberFormat="1" applyFont="1" applyFill="1" applyAlignment="1">
      <alignment horizontal="center" vertical="center"/>
    </xf>
    <xf numFmtId="1" fontId="11" fillId="4" borderId="0" xfId="0" applyNumberFormat="1" applyFont="1" applyFill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0" fontId="4" fillId="0" borderId="0" xfId="0" applyFont="1" applyBorder="1"/>
    <xf numFmtId="1" fontId="4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2" fillId="0" borderId="0" xfId="0" applyFont="1"/>
    <xf numFmtId="16" fontId="2" fillId="0" borderId="0" xfId="0" applyNumberFormat="1" applyFont="1"/>
    <xf numFmtId="17" fontId="2" fillId="0" borderId="0" xfId="0" applyNumberFormat="1" applyFont="1"/>
    <xf numFmtId="0" fontId="0" fillId="0" borderId="0" xfId="0" applyFont="1"/>
    <xf numFmtId="1" fontId="13" fillId="5" borderId="3" xfId="0" applyNumberFormat="1" applyFont="1" applyFill="1" applyBorder="1" applyAlignment="1">
      <alignment horizontal="center" vertical="center"/>
    </xf>
    <xf numFmtId="1" fontId="13" fillId="5" borderId="4" xfId="0" applyNumberFormat="1" applyFont="1" applyFill="1" applyBorder="1" applyAlignment="1">
      <alignment horizontal="center" vertical="center"/>
    </xf>
    <xf numFmtId="0" fontId="12" fillId="2" borderId="1" xfId="1" applyFont="1" applyBorder="1"/>
    <xf numFmtId="0" fontId="9" fillId="0" borderId="0" xfId="0" applyFont="1" applyBorder="1"/>
    <xf numFmtId="1" fontId="12" fillId="2" borderId="1" xfId="1" applyNumberFormat="1" applyFont="1" applyBorder="1" applyAlignment="1">
      <alignment horizontal="center" vertical="center"/>
    </xf>
    <xf numFmtId="0" fontId="14" fillId="0" borderId="0" xfId="0" applyFont="1"/>
    <xf numFmtId="0" fontId="15" fillId="0" borderId="0" xfId="0" applyFont="1"/>
    <xf numFmtId="0" fontId="16" fillId="0" borderId="0" xfId="0" applyFont="1"/>
  </cellXfs>
  <cellStyles count="30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Input" xfId="1" builtinId="20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Fold</a:t>
            </a:r>
            <a:r>
              <a:rPr lang="en-US" baseline="0"/>
              <a:t> difference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28973952421349503"/>
                  <c:y val="-0.15541300143237499"/>
                </c:manualLayout>
              </c:layout>
              <c:numFmt formatCode="General" sourceLinked="0"/>
            </c:trendlineLbl>
          </c:trendline>
          <c:yVal>
            <c:numRef>
              <c:f>Median_analysis!$AE$6:$AE$205</c:f>
              <c:numCache>
                <c:formatCode>General</c:formatCode>
                <c:ptCount val="200"/>
                <c:pt idx="0">
                  <c:v>2.850898575</c:v>
                </c:pt>
                <c:pt idx="1">
                  <c:v>4.2526530459999998</c:v>
                </c:pt>
                <c:pt idx="2">
                  <c:v>4.4922589510000002</c:v>
                </c:pt>
                <c:pt idx="3">
                  <c:v>0.68873843899999998</c:v>
                </c:pt>
                <c:pt idx="4">
                  <c:v>1.016042858</c:v>
                </c:pt>
                <c:pt idx="5">
                  <c:v>3.0949500219999999</c:v>
                </c:pt>
                <c:pt idx="6">
                  <c:v>1.2573151140000001</c:v>
                </c:pt>
                <c:pt idx="7">
                  <c:v>1.4614629889999999</c:v>
                </c:pt>
                <c:pt idx="8">
                  <c:v>7.7302306940000003</c:v>
                </c:pt>
                <c:pt idx="9">
                  <c:v>2.7933704229999998</c:v>
                </c:pt>
                <c:pt idx="10">
                  <c:v>1.1786628260000001</c:v>
                </c:pt>
                <c:pt idx="11">
                  <c:v>1.133005713</c:v>
                </c:pt>
                <c:pt idx="12">
                  <c:v>1.4115639310000001</c:v>
                </c:pt>
                <c:pt idx="13">
                  <c:v>1.6104594299999999</c:v>
                </c:pt>
                <c:pt idx="14">
                  <c:v>0.112464888</c:v>
                </c:pt>
                <c:pt idx="15">
                  <c:v>0.93711243300000002</c:v>
                </c:pt>
                <c:pt idx="16">
                  <c:v>1.794127314</c:v>
                </c:pt>
                <c:pt idx="17">
                  <c:v>5.1042648929999999</c:v>
                </c:pt>
                <c:pt idx="18">
                  <c:v>1.2401105809999999</c:v>
                </c:pt>
                <c:pt idx="19">
                  <c:v>0</c:v>
                </c:pt>
                <c:pt idx="20">
                  <c:v>1.160599E-2</c:v>
                </c:pt>
                <c:pt idx="21">
                  <c:v>0.50124480999999999</c:v>
                </c:pt>
                <c:pt idx="22">
                  <c:v>1.4361273800000001</c:v>
                </c:pt>
                <c:pt idx="23">
                  <c:v>69.50950795</c:v>
                </c:pt>
                <c:pt idx="24">
                  <c:v>2.331222973</c:v>
                </c:pt>
                <c:pt idx="25">
                  <c:v>1.276765881</c:v>
                </c:pt>
                <c:pt idx="26">
                  <c:v>0.75913387399999999</c:v>
                </c:pt>
                <c:pt idx="27">
                  <c:v>4.9755640159999999</c:v>
                </c:pt>
                <c:pt idx="28">
                  <c:v>1.377315045</c:v>
                </c:pt>
                <c:pt idx="29">
                  <c:v>2.0631092409999998</c:v>
                </c:pt>
                <c:pt idx="30">
                  <c:v>0.69505471100000005</c:v>
                </c:pt>
                <c:pt idx="31">
                  <c:v>4.8723465289999996</c:v>
                </c:pt>
                <c:pt idx="32">
                  <c:v>2.209159976</c:v>
                </c:pt>
                <c:pt idx="33">
                  <c:v>1.3476718459999999</c:v>
                </c:pt>
                <c:pt idx="34">
                  <c:v>0.78385248100000005</c:v>
                </c:pt>
                <c:pt idx="35">
                  <c:v>0.78303733600000003</c:v>
                </c:pt>
                <c:pt idx="36">
                  <c:v>0.92711936699999997</c:v>
                </c:pt>
                <c:pt idx="37">
                  <c:v>0</c:v>
                </c:pt>
                <c:pt idx="38">
                  <c:v>1.9978565559999999</c:v>
                </c:pt>
                <c:pt idx="39">
                  <c:v>0.62193445999999997</c:v>
                </c:pt>
                <c:pt idx="40">
                  <c:v>0</c:v>
                </c:pt>
                <c:pt idx="41">
                  <c:v>0.96739199399999998</c:v>
                </c:pt>
                <c:pt idx="42">
                  <c:v>0</c:v>
                </c:pt>
                <c:pt idx="43">
                  <c:v>0.778750041</c:v>
                </c:pt>
                <c:pt idx="44">
                  <c:v>1.87437678</c:v>
                </c:pt>
                <c:pt idx="45">
                  <c:v>1.1100716150000001</c:v>
                </c:pt>
                <c:pt idx="46">
                  <c:v>2.016223681</c:v>
                </c:pt>
                <c:pt idx="47">
                  <c:v>3.1550783999999998E-2</c:v>
                </c:pt>
                <c:pt idx="48">
                  <c:v>2.062032082</c:v>
                </c:pt>
                <c:pt idx="49">
                  <c:v>1.2401755249999999</c:v>
                </c:pt>
                <c:pt idx="50">
                  <c:v>0.967328085</c:v>
                </c:pt>
                <c:pt idx="51">
                  <c:v>0</c:v>
                </c:pt>
                <c:pt idx="52">
                  <c:v>0.97085723899999998</c:v>
                </c:pt>
                <c:pt idx="53">
                  <c:v>1.6790830649999999</c:v>
                </c:pt>
                <c:pt idx="54">
                  <c:v>1.055539995</c:v>
                </c:pt>
                <c:pt idx="55">
                  <c:v>1.2379205550000001</c:v>
                </c:pt>
                <c:pt idx="56">
                  <c:v>1.41992995</c:v>
                </c:pt>
                <c:pt idx="57">
                  <c:v>0</c:v>
                </c:pt>
                <c:pt idx="58">
                  <c:v>1.1736846990000001</c:v>
                </c:pt>
                <c:pt idx="59">
                  <c:v>1.0458484029999999</c:v>
                </c:pt>
                <c:pt idx="60">
                  <c:v>1.0227264389999999</c:v>
                </c:pt>
                <c:pt idx="61">
                  <c:v>0.94654836600000003</c:v>
                </c:pt>
                <c:pt idx="62">
                  <c:v>1.035867949</c:v>
                </c:pt>
                <c:pt idx="63">
                  <c:v>0.20828196199999999</c:v>
                </c:pt>
                <c:pt idx="64">
                  <c:v>1.0234057729999999</c:v>
                </c:pt>
                <c:pt idx="65">
                  <c:v>1.4783885139999999</c:v>
                </c:pt>
                <c:pt idx="66">
                  <c:v>0.68202065999999995</c:v>
                </c:pt>
                <c:pt idx="67">
                  <c:v>0</c:v>
                </c:pt>
                <c:pt idx="68">
                  <c:v>3.8790377089999999</c:v>
                </c:pt>
                <c:pt idx="69">
                  <c:v>0.30058388400000002</c:v>
                </c:pt>
                <c:pt idx="70">
                  <c:v>0.49239716300000003</c:v>
                </c:pt>
                <c:pt idx="71">
                  <c:v>0.48370046799999999</c:v>
                </c:pt>
                <c:pt idx="72">
                  <c:v>0</c:v>
                </c:pt>
                <c:pt idx="73">
                  <c:v>0</c:v>
                </c:pt>
                <c:pt idx="74">
                  <c:v>1.035618054</c:v>
                </c:pt>
                <c:pt idx="75">
                  <c:v>1.3439790949999999</c:v>
                </c:pt>
                <c:pt idx="76">
                  <c:v>2.2829804600000001</c:v>
                </c:pt>
                <c:pt idx="77">
                  <c:v>0.70235023399999996</c:v>
                </c:pt>
                <c:pt idx="78">
                  <c:v>0.72046622599999999</c:v>
                </c:pt>
                <c:pt idx="79">
                  <c:v>0.12329148600000001</c:v>
                </c:pt>
                <c:pt idx="80">
                  <c:v>1.885085364</c:v>
                </c:pt>
                <c:pt idx="81">
                  <c:v>0.61719718800000001</c:v>
                </c:pt>
                <c:pt idx="82">
                  <c:v>1.8012056430000001</c:v>
                </c:pt>
                <c:pt idx="83">
                  <c:v>0</c:v>
                </c:pt>
                <c:pt idx="84">
                  <c:v>0.37752850799999998</c:v>
                </c:pt>
                <c:pt idx="85">
                  <c:v>0.175838676</c:v>
                </c:pt>
                <c:pt idx="86">
                  <c:v>9.0607315409999991</c:v>
                </c:pt>
                <c:pt idx="87">
                  <c:v>4.7526958190000004</c:v>
                </c:pt>
                <c:pt idx="88">
                  <c:v>1.774690492</c:v>
                </c:pt>
                <c:pt idx="89">
                  <c:v>0.710904855</c:v>
                </c:pt>
                <c:pt idx="90">
                  <c:v>0.93892877100000005</c:v>
                </c:pt>
                <c:pt idx="91">
                  <c:v>1.0483172999999999</c:v>
                </c:pt>
                <c:pt idx="92">
                  <c:v>0</c:v>
                </c:pt>
                <c:pt idx="93">
                  <c:v>0.56181307000000003</c:v>
                </c:pt>
                <c:pt idx="94">
                  <c:v>1.716650679</c:v>
                </c:pt>
                <c:pt idx="95">
                  <c:v>1.699999684</c:v>
                </c:pt>
                <c:pt idx="96">
                  <c:v>0.12731912200000001</c:v>
                </c:pt>
                <c:pt idx="97">
                  <c:v>0.693408311</c:v>
                </c:pt>
                <c:pt idx="98">
                  <c:v>0.12898679699999999</c:v>
                </c:pt>
                <c:pt idx="99">
                  <c:v>0</c:v>
                </c:pt>
                <c:pt idx="100">
                  <c:v>0.53916308499999999</c:v>
                </c:pt>
                <c:pt idx="101">
                  <c:v>4.0037885280000003</c:v>
                </c:pt>
                <c:pt idx="102">
                  <c:v>9.4279177000000006E-2</c:v>
                </c:pt>
                <c:pt idx="103">
                  <c:v>0</c:v>
                </c:pt>
                <c:pt idx="104">
                  <c:v>0.59136299400000003</c:v>
                </c:pt>
                <c:pt idx="105">
                  <c:v>1.715202315</c:v>
                </c:pt>
                <c:pt idx="106">
                  <c:v>0</c:v>
                </c:pt>
                <c:pt idx="107">
                  <c:v>0</c:v>
                </c:pt>
                <c:pt idx="108">
                  <c:v>0.65135289500000004</c:v>
                </c:pt>
                <c:pt idx="109">
                  <c:v>0.88966209299999999</c:v>
                </c:pt>
                <c:pt idx="110">
                  <c:v>7.1793579999999996E-2</c:v>
                </c:pt>
                <c:pt idx="111">
                  <c:v>0.86533303100000003</c:v>
                </c:pt>
                <c:pt idx="112">
                  <c:v>0.67443500899999997</c:v>
                </c:pt>
                <c:pt idx="113">
                  <c:v>0.43369242099999999</c:v>
                </c:pt>
                <c:pt idx="114">
                  <c:v>0.71168226800000001</c:v>
                </c:pt>
                <c:pt idx="115">
                  <c:v>0.78568432099999996</c:v>
                </c:pt>
                <c:pt idx="116">
                  <c:v>1.0080307509999999</c:v>
                </c:pt>
                <c:pt idx="117">
                  <c:v>0</c:v>
                </c:pt>
                <c:pt idx="118">
                  <c:v>0.47608402100000002</c:v>
                </c:pt>
                <c:pt idx="119">
                  <c:v>3.768040541</c:v>
                </c:pt>
                <c:pt idx="120">
                  <c:v>0.918672296</c:v>
                </c:pt>
                <c:pt idx="121">
                  <c:v>0.45573061399999998</c:v>
                </c:pt>
                <c:pt idx="122">
                  <c:v>0.45742659699999999</c:v>
                </c:pt>
                <c:pt idx="123">
                  <c:v>0</c:v>
                </c:pt>
                <c:pt idx="124">
                  <c:v>3.4987020960000002</c:v>
                </c:pt>
                <c:pt idx="125">
                  <c:v>0.65568748600000004</c:v>
                </c:pt>
                <c:pt idx="126">
                  <c:v>0.71154452800000001</c:v>
                </c:pt>
                <c:pt idx="127">
                  <c:v>0.62693602299999995</c:v>
                </c:pt>
                <c:pt idx="128">
                  <c:v>1.067069152</c:v>
                </c:pt>
                <c:pt idx="129">
                  <c:v>0.42271549400000002</c:v>
                </c:pt>
                <c:pt idx="130">
                  <c:v>0.87955992000000005</c:v>
                </c:pt>
                <c:pt idx="131">
                  <c:v>0</c:v>
                </c:pt>
                <c:pt idx="132">
                  <c:v>0.902873009</c:v>
                </c:pt>
                <c:pt idx="133">
                  <c:v>0.76679966099999997</c:v>
                </c:pt>
                <c:pt idx="134">
                  <c:v>0</c:v>
                </c:pt>
                <c:pt idx="135">
                  <c:v>0.81493186299999998</c:v>
                </c:pt>
                <c:pt idx="136">
                  <c:v>0.79162697699999995</c:v>
                </c:pt>
                <c:pt idx="137">
                  <c:v>0.29733599799999999</c:v>
                </c:pt>
                <c:pt idx="138">
                  <c:v>0.46191821999999999</c:v>
                </c:pt>
                <c:pt idx="139">
                  <c:v>1.253621042</c:v>
                </c:pt>
                <c:pt idx="140">
                  <c:v>0.56303895800000003</c:v>
                </c:pt>
                <c:pt idx="141">
                  <c:v>0.56883503000000002</c:v>
                </c:pt>
                <c:pt idx="142">
                  <c:v>0.68576399300000002</c:v>
                </c:pt>
                <c:pt idx="143">
                  <c:v>0.58384058800000005</c:v>
                </c:pt>
                <c:pt idx="144">
                  <c:v>0.31408530299999998</c:v>
                </c:pt>
                <c:pt idx="145">
                  <c:v>0</c:v>
                </c:pt>
                <c:pt idx="146">
                  <c:v>0.51940684800000003</c:v>
                </c:pt>
                <c:pt idx="147">
                  <c:v>0</c:v>
                </c:pt>
                <c:pt idx="148">
                  <c:v>1.1104971299999999</c:v>
                </c:pt>
                <c:pt idx="149">
                  <c:v>0.45055673499999999</c:v>
                </c:pt>
                <c:pt idx="150">
                  <c:v>0</c:v>
                </c:pt>
                <c:pt idx="151">
                  <c:v>1.740839391</c:v>
                </c:pt>
                <c:pt idx="152">
                  <c:v>0.41351627899999999</c:v>
                </c:pt>
                <c:pt idx="153">
                  <c:v>1.6014648929999999</c:v>
                </c:pt>
                <c:pt idx="154">
                  <c:v>0.99076577099999996</c:v>
                </c:pt>
                <c:pt idx="155">
                  <c:v>0.73040959599999999</c:v>
                </c:pt>
                <c:pt idx="156">
                  <c:v>0.39030232300000001</c:v>
                </c:pt>
                <c:pt idx="157">
                  <c:v>0.39044647300000002</c:v>
                </c:pt>
                <c:pt idx="158">
                  <c:v>0.235377436</c:v>
                </c:pt>
                <c:pt idx="159">
                  <c:v>0</c:v>
                </c:pt>
                <c:pt idx="160">
                  <c:v>0.98857743600000003</c:v>
                </c:pt>
                <c:pt idx="161">
                  <c:v>0.60638393199999996</c:v>
                </c:pt>
                <c:pt idx="162">
                  <c:v>0.69753282000000005</c:v>
                </c:pt>
                <c:pt idx="163">
                  <c:v>0.54393460800000004</c:v>
                </c:pt>
                <c:pt idx="164">
                  <c:v>1.28569</c:v>
                </c:pt>
                <c:pt idx="165">
                  <c:v>0.66795705400000005</c:v>
                </c:pt>
                <c:pt idx="166">
                  <c:v>0.79256867200000003</c:v>
                </c:pt>
                <c:pt idx="167">
                  <c:v>0.39160789600000001</c:v>
                </c:pt>
                <c:pt idx="168">
                  <c:v>0.69471138200000004</c:v>
                </c:pt>
                <c:pt idx="169">
                  <c:v>0.79875943199999999</c:v>
                </c:pt>
                <c:pt idx="170">
                  <c:v>0.53314087499999996</c:v>
                </c:pt>
                <c:pt idx="171">
                  <c:v>0.341311904</c:v>
                </c:pt>
                <c:pt idx="172">
                  <c:v>0.52682679700000001</c:v>
                </c:pt>
                <c:pt idx="173">
                  <c:v>1.4946974</c:v>
                </c:pt>
                <c:pt idx="174">
                  <c:v>0.44218359899999998</c:v>
                </c:pt>
                <c:pt idx="175">
                  <c:v>6.0706376999999999E-2</c:v>
                </c:pt>
                <c:pt idx="176">
                  <c:v>0.323158889</c:v>
                </c:pt>
                <c:pt idx="177">
                  <c:v>0.33524100699999998</c:v>
                </c:pt>
                <c:pt idx="178">
                  <c:v>0.49859513999999999</c:v>
                </c:pt>
                <c:pt idx="179">
                  <c:v>0.53559070499999994</c:v>
                </c:pt>
                <c:pt idx="180">
                  <c:v>0.67625558500000005</c:v>
                </c:pt>
                <c:pt idx="181">
                  <c:v>0.31917862299999999</c:v>
                </c:pt>
                <c:pt idx="182">
                  <c:v>0.50727911299999995</c:v>
                </c:pt>
                <c:pt idx="183">
                  <c:v>0.26280298899999999</c:v>
                </c:pt>
                <c:pt idx="184">
                  <c:v>0.76420135700000003</c:v>
                </c:pt>
                <c:pt idx="185">
                  <c:v>0.22107349900000001</c:v>
                </c:pt>
                <c:pt idx="186">
                  <c:v>0.358592085</c:v>
                </c:pt>
                <c:pt idx="187">
                  <c:v>2.378196607</c:v>
                </c:pt>
                <c:pt idx="188">
                  <c:v>0.68029194599999998</c:v>
                </c:pt>
                <c:pt idx="189">
                  <c:v>0.77084772199999996</c:v>
                </c:pt>
                <c:pt idx="190">
                  <c:v>0.19566262300000001</c:v>
                </c:pt>
                <c:pt idx="191">
                  <c:v>0.102814815</c:v>
                </c:pt>
                <c:pt idx="192">
                  <c:v>0</c:v>
                </c:pt>
                <c:pt idx="193">
                  <c:v>0.37319045299999998</c:v>
                </c:pt>
                <c:pt idx="194">
                  <c:v>0.55274909500000002</c:v>
                </c:pt>
                <c:pt idx="195">
                  <c:v>0.76162123699999995</c:v>
                </c:pt>
                <c:pt idx="196">
                  <c:v>1.6518349370000001</c:v>
                </c:pt>
                <c:pt idx="197">
                  <c:v>1.4402500469999999</c:v>
                </c:pt>
                <c:pt idx="198">
                  <c:v>1.04658848</c:v>
                </c:pt>
                <c:pt idx="1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16-674F-A02E-22F44FD33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2655512"/>
        <c:axId val="-2102650200"/>
      </c:scatterChart>
      <c:valAx>
        <c:axId val="-2102655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Protein position</a:t>
                </a:r>
              </a:p>
            </c:rich>
          </c:tx>
          <c:overlay val="0"/>
        </c:title>
        <c:majorTickMark val="out"/>
        <c:minorTickMark val="none"/>
        <c:tickLblPos val="nextTo"/>
        <c:crossAx val="-2102650200"/>
        <c:crosses val="autoZero"/>
        <c:crossBetween val="midCat"/>
      </c:valAx>
      <c:valAx>
        <c:axId val="-210265020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GFP</a:t>
                </a:r>
                <a:r>
                  <a:rPr lang="en-US" baseline="0"/>
                  <a:t> median/MS median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02655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yVal>
            <c:numRef>
              <c:f>Mean_analysis!$AE$6:$AE$205</c:f>
              <c:numCache>
                <c:formatCode>General</c:formatCode>
                <c:ptCount val="200"/>
                <c:pt idx="0">
                  <c:v>4.2526530474774837</c:v>
                </c:pt>
                <c:pt idx="1">
                  <c:v>2.8508985754827303</c:v>
                </c:pt>
                <c:pt idx="2">
                  <c:v>4.492258950982869</c:v>
                </c:pt>
                <c:pt idx="3">
                  <c:v>1.0160428580761749</c:v>
                </c:pt>
                <c:pt idx="4">
                  <c:v>0.68873843873176432</c:v>
                </c:pt>
                <c:pt idx="5">
                  <c:v>0</c:v>
                </c:pt>
                <c:pt idx="6">
                  <c:v>3.0949500215960253</c:v>
                </c:pt>
                <c:pt idx="7">
                  <c:v>1.2573151142513628</c:v>
                </c:pt>
                <c:pt idx="8">
                  <c:v>0.50124481025540168</c:v>
                </c:pt>
                <c:pt idx="9">
                  <c:v>0</c:v>
                </c:pt>
                <c:pt idx="10">
                  <c:v>5.1042648928844452</c:v>
                </c:pt>
                <c:pt idx="11">
                  <c:v>1.2401755255912068</c:v>
                </c:pt>
                <c:pt idx="12">
                  <c:v>0.93711243319272142</c:v>
                </c:pt>
                <c:pt idx="13">
                  <c:v>2.7933704229935707</c:v>
                </c:pt>
                <c:pt idx="14">
                  <c:v>1.1786628259504466</c:v>
                </c:pt>
                <c:pt idx="15">
                  <c:v>7.7302306939386067</c:v>
                </c:pt>
                <c:pt idx="16">
                  <c:v>0.11246488768605133</c:v>
                </c:pt>
                <c:pt idx="17">
                  <c:v>4.9755640160087138</c:v>
                </c:pt>
                <c:pt idx="18">
                  <c:v>1.4614629885203134</c:v>
                </c:pt>
                <c:pt idx="19">
                  <c:v>4.8723465297064985</c:v>
                </c:pt>
                <c:pt idx="20">
                  <c:v>2.3312229727508389</c:v>
                </c:pt>
                <c:pt idx="21">
                  <c:v>1.6104594301387198</c:v>
                </c:pt>
                <c:pt idx="22">
                  <c:v>1.1605989596463332E-2</c:v>
                </c:pt>
                <c:pt idx="23">
                  <c:v>1.4115639316501596</c:v>
                </c:pt>
                <c:pt idx="24">
                  <c:v>1.2401105810965265</c:v>
                </c:pt>
                <c:pt idx="25">
                  <c:v>1.1330057132349098</c:v>
                </c:pt>
                <c:pt idx="26">
                  <c:v>0.30058388442940165</c:v>
                </c:pt>
                <c:pt idx="27">
                  <c:v>1.794127314023453</c:v>
                </c:pt>
                <c:pt idx="28">
                  <c:v>0.62193445999648966</c:v>
                </c:pt>
                <c:pt idx="29">
                  <c:v>0.75913387403965515</c:v>
                </c:pt>
                <c:pt idx="30">
                  <c:v>1.8743767796126356</c:v>
                </c:pt>
                <c:pt idx="31">
                  <c:v>0.78385248140440689</c:v>
                </c:pt>
                <c:pt idx="32">
                  <c:v>3.8790377085505732</c:v>
                </c:pt>
                <c:pt idx="33">
                  <c:v>0</c:v>
                </c:pt>
                <c:pt idx="34">
                  <c:v>1.2767658807983411</c:v>
                </c:pt>
                <c:pt idx="35">
                  <c:v>4.0037885294091726</c:v>
                </c:pt>
                <c:pt idx="36">
                  <c:v>1.4361273795522291</c:v>
                </c:pt>
                <c:pt idx="37">
                  <c:v>0</c:v>
                </c:pt>
                <c:pt idx="38">
                  <c:v>0.78303733608966186</c:v>
                </c:pt>
                <c:pt idx="39">
                  <c:v>69.509507970853534</c:v>
                </c:pt>
                <c:pt idx="40">
                  <c:v>1.3773150448283564</c:v>
                </c:pt>
                <c:pt idx="41">
                  <c:v>0.94654836584208479</c:v>
                </c:pt>
                <c:pt idx="42">
                  <c:v>2.0631092406810234</c:v>
                </c:pt>
                <c:pt idx="43">
                  <c:v>1.1736846992621672</c:v>
                </c:pt>
                <c:pt idx="44">
                  <c:v>2.2091599766726437</c:v>
                </c:pt>
                <c:pt idx="45">
                  <c:v>1.347671845787088</c:v>
                </c:pt>
                <c:pt idx="46">
                  <c:v>0.96739199375832474</c:v>
                </c:pt>
                <c:pt idx="47">
                  <c:v>0.9271193673944913</c:v>
                </c:pt>
                <c:pt idx="48">
                  <c:v>0</c:v>
                </c:pt>
                <c:pt idx="49">
                  <c:v>0.69505471091829418</c:v>
                </c:pt>
                <c:pt idx="50">
                  <c:v>1.110071615014272</c:v>
                </c:pt>
                <c:pt idx="51">
                  <c:v>0.77875004075755905</c:v>
                </c:pt>
                <c:pt idx="52">
                  <c:v>4.7526958182248844</c:v>
                </c:pt>
                <c:pt idx="53">
                  <c:v>3.7680405416848588</c:v>
                </c:pt>
                <c:pt idx="54">
                  <c:v>1.0358679489176397</c:v>
                </c:pt>
                <c:pt idx="55">
                  <c:v>1.7166506792140037</c:v>
                </c:pt>
                <c:pt idx="56">
                  <c:v>1.9978565556829355</c:v>
                </c:pt>
                <c:pt idx="57">
                  <c:v>0</c:v>
                </c:pt>
                <c:pt idx="58">
                  <c:v>2.0162236811474812</c:v>
                </c:pt>
                <c:pt idx="59">
                  <c:v>0</c:v>
                </c:pt>
                <c:pt idx="60">
                  <c:v>0</c:v>
                </c:pt>
                <c:pt idx="61">
                  <c:v>3.1550784378577418E-2</c:v>
                </c:pt>
                <c:pt idx="62">
                  <c:v>0</c:v>
                </c:pt>
                <c:pt idx="63">
                  <c:v>1.6790830650826731</c:v>
                </c:pt>
                <c:pt idx="64">
                  <c:v>2.0620320822516636</c:v>
                </c:pt>
                <c:pt idx="65">
                  <c:v>2.2829804607856583</c:v>
                </c:pt>
                <c:pt idx="66">
                  <c:v>1.022726438909668</c:v>
                </c:pt>
                <c:pt idx="67">
                  <c:v>1.4199299495333693</c:v>
                </c:pt>
                <c:pt idx="68">
                  <c:v>0.96732808475914456</c:v>
                </c:pt>
                <c:pt idx="69">
                  <c:v>1.7152023148919979</c:v>
                </c:pt>
                <c:pt idx="70">
                  <c:v>0.91511206471491457</c:v>
                </c:pt>
                <c:pt idx="71">
                  <c:v>0.45742659690512422</c:v>
                </c:pt>
                <c:pt idx="72">
                  <c:v>1.0458484030868607</c:v>
                </c:pt>
                <c:pt idx="73">
                  <c:v>0.49239716330098521</c:v>
                </c:pt>
                <c:pt idx="74">
                  <c:v>1.4783885139260495</c:v>
                </c:pt>
                <c:pt idx="75">
                  <c:v>0.12731912210599203</c:v>
                </c:pt>
                <c:pt idx="76">
                  <c:v>1.0555399950410702</c:v>
                </c:pt>
                <c:pt idx="77">
                  <c:v>0.65568748582686087</c:v>
                </c:pt>
                <c:pt idx="78">
                  <c:v>0.97085723863014284</c:v>
                </c:pt>
                <c:pt idx="79">
                  <c:v>1.6999996840433214</c:v>
                </c:pt>
                <c:pt idx="80">
                  <c:v>9.0607315412484422</c:v>
                </c:pt>
                <c:pt idx="81">
                  <c:v>0.72046622623734069</c:v>
                </c:pt>
                <c:pt idx="82">
                  <c:v>1.2379205549750585</c:v>
                </c:pt>
                <c:pt idx="83">
                  <c:v>0.56181307031307581</c:v>
                </c:pt>
                <c:pt idx="84">
                  <c:v>0.70235023412051945</c:v>
                </c:pt>
                <c:pt idx="85">
                  <c:v>0.6820206596174192</c:v>
                </c:pt>
                <c:pt idx="86">
                  <c:v>0.34131190389540084</c:v>
                </c:pt>
                <c:pt idx="87">
                  <c:v>1.0234057733534248</c:v>
                </c:pt>
                <c:pt idx="88">
                  <c:v>0.69340831097612199</c:v>
                </c:pt>
                <c:pt idx="89">
                  <c:v>0.71090485552619642</c:v>
                </c:pt>
                <c:pt idx="90">
                  <c:v>0.48370046813298168</c:v>
                </c:pt>
                <c:pt idx="91">
                  <c:v>0.2082819622297114</c:v>
                </c:pt>
                <c:pt idx="92">
                  <c:v>0</c:v>
                </c:pt>
                <c:pt idx="93">
                  <c:v>0</c:v>
                </c:pt>
                <c:pt idx="94">
                  <c:v>0.56883502979314815</c:v>
                </c:pt>
                <c:pt idx="95">
                  <c:v>1.0356180539052797</c:v>
                </c:pt>
                <c:pt idx="96">
                  <c:v>1.3439790950482562</c:v>
                </c:pt>
                <c:pt idx="97">
                  <c:v>1.8012056427425376</c:v>
                </c:pt>
                <c:pt idx="98">
                  <c:v>1.8850853639145704</c:v>
                </c:pt>
                <c:pt idx="99">
                  <c:v>0.12329148604158643</c:v>
                </c:pt>
                <c:pt idx="100">
                  <c:v>0.6744350088587866</c:v>
                </c:pt>
                <c:pt idx="101">
                  <c:v>0.71168226746347418</c:v>
                </c:pt>
                <c:pt idx="102">
                  <c:v>0.92668050217826492</c:v>
                </c:pt>
                <c:pt idx="103">
                  <c:v>0</c:v>
                </c:pt>
                <c:pt idx="104">
                  <c:v>2.6445339192027499</c:v>
                </c:pt>
                <c:pt idx="105">
                  <c:v>0.17583867575018075</c:v>
                </c:pt>
                <c:pt idx="106">
                  <c:v>0.59136299343326548</c:v>
                </c:pt>
                <c:pt idx="107">
                  <c:v>0.45573061432358458</c:v>
                </c:pt>
                <c:pt idx="108">
                  <c:v>1.0483173004325179</c:v>
                </c:pt>
                <c:pt idx="109">
                  <c:v>0</c:v>
                </c:pt>
                <c:pt idx="110">
                  <c:v>0.93892877160105792</c:v>
                </c:pt>
                <c:pt idx="111">
                  <c:v>0.61719718789293709</c:v>
                </c:pt>
                <c:pt idx="112">
                  <c:v>0.65135289443136213</c:v>
                </c:pt>
                <c:pt idx="113">
                  <c:v>0.37752850760916329</c:v>
                </c:pt>
                <c:pt idx="114">
                  <c:v>1.7746904920529443</c:v>
                </c:pt>
                <c:pt idx="115">
                  <c:v>5.5523742753818592E-2</c:v>
                </c:pt>
                <c:pt idx="116">
                  <c:v>0</c:v>
                </c:pt>
                <c:pt idx="117">
                  <c:v>0</c:v>
                </c:pt>
                <c:pt idx="118">
                  <c:v>9.4279176638119092E-2</c:v>
                </c:pt>
                <c:pt idx="119">
                  <c:v>0</c:v>
                </c:pt>
                <c:pt idx="120">
                  <c:v>4.0116427137918436</c:v>
                </c:pt>
                <c:pt idx="121">
                  <c:v>0.42271549341448927</c:v>
                </c:pt>
                <c:pt idx="122">
                  <c:v>1.0080307514395532</c:v>
                </c:pt>
                <c:pt idx="123">
                  <c:v>0.53916308521234368</c:v>
                </c:pt>
                <c:pt idx="124">
                  <c:v>0.44218359910885213</c:v>
                </c:pt>
                <c:pt idx="125">
                  <c:v>0.12898679649258002</c:v>
                </c:pt>
                <c:pt idx="126">
                  <c:v>3.4987020964847853</c:v>
                </c:pt>
                <c:pt idx="127">
                  <c:v>0.1962639566794229</c:v>
                </c:pt>
                <c:pt idx="128">
                  <c:v>0.78568432062448035</c:v>
                </c:pt>
                <c:pt idx="129">
                  <c:v>0.7616212362585052</c:v>
                </c:pt>
                <c:pt idx="130">
                  <c:v>0</c:v>
                </c:pt>
                <c:pt idx="131">
                  <c:v>0.5838405884089759</c:v>
                </c:pt>
                <c:pt idx="132">
                  <c:v>0.91867229593745992</c:v>
                </c:pt>
                <c:pt idx="133">
                  <c:v>0.43369242079803205</c:v>
                </c:pt>
                <c:pt idx="134">
                  <c:v>0.76679966139542988</c:v>
                </c:pt>
                <c:pt idx="135">
                  <c:v>0.88966209300263699</c:v>
                </c:pt>
                <c:pt idx="136">
                  <c:v>1.0670691521952447</c:v>
                </c:pt>
                <c:pt idx="137">
                  <c:v>0.32315888909833407</c:v>
                </c:pt>
                <c:pt idx="138">
                  <c:v>0.68291979072223907</c:v>
                </c:pt>
                <c:pt idx="139">
                  <c:v>0.56303895782424329</c:v>
                </c:pt>
                <c:pt idx="140">
                  <c:v>0.47608402116368548</c:v>
                </c:pt>
                <c:pt idx="141">
                  <c:v>0.86533303130930739</c:v>
                </c:pt>
                <c:pt idx="142">
                  <c:v>0.35236510270107801</c:v>
                </c:pt>
                <c:pt idx="143">
                  <c:v>0.90287300916798852</c:v>
                </c:pt>
                <c:pt idx="144">
                  <c:v>0.41351627922365913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0.79162697705206586</c:v>
                </c:pt>
                <c:pt idx="149">
                  <c:v>0.29733599796396953</c:v>
                </c:pt>
                <c:pt idx="150">
                  <c:v>0.14157223146974646</c:v>
                </c:pt>
                <c:pt idx="151">
                  <c:v>7.179357950151756E-2</c:v>
                </c:pt>
                <c:pt idx="152">
                  <c:v>0.6857639931519337</c:v>
                </c:pt>
                <c:pt idx="153">
                  <c:v>0.81493186355944303</c:v>
                </c:pt>
                <c:pt idx="154">
                  <c:v>0.3140853026689609</c:v>
                </c:pt>
                <c:pt idx="155">
                  <c:v>0.51940684815798255</c:v>
                </c:pt>
                <c:pt idx="156">
                  <c:v>0.46191822011859457</c:v>
                </c:pt>
                <c:pt idx="157">
                  <c:v>0.62693602317573827</c:v>
                </c:pt>
                <c:pt idx="158">
                  <c:v>0.26280298920178974</c:v>
                </c:pt>
                <c:pt idx="159">
                  <c:v>0.71154452783422195</c:v>
                </c:pt>
                <c:pt idx="160">
                  <c:v>1.6014648938004916</c:v>
                </c:pt>
                <c:pt idx="161">
                  <c:v>1.7408393904042763</c:v>
                </c:pt>
                <c:pt idx="162">
                  <c:v>1.2536210417660003</c:v>
                </c:pt>
                <c:pt idx="163">
                  <c:v>0.79256867204344994</c:v>
                </c:pt>
                <c:pt idx="164">
                  <c:v>0.87955991969488845</c:v>
                </c:pt>
                <c:pt idx="165">
                  <c:v>18.674029714539738</c:v>
                </c:pt>
                <c:pt idx="166">
                  <c:v>0.45055673519190409</c:v>
                </c:pt>
                <c:pt idx="167">
                  <c:v>0.53883150486583586</c:v>
                </c:pt>
                <c:pt idx="168">
                  <c:v>0.54393460801956517</c:v>
                </c:pt>
                <c:pt idx="169">
                  <c:v>0</c:v>
                </c:pt>
                <c:pt idx="170">
                  <c:v>0.99076577136489552</c:v>
                </c:pt>
                <c:pt idx="171">
                  <c:v>0.52682679724596382</c:v>
                </c:pt>
                <c:pt idx="172">
                  <c:v>0</c:v>
                </c:pt>
                <c:pt idx="173">
                  <c:v>0.7393682182356337</c:v>
                </c:pt>
                <c:pt idx="174">
                  <c:v>0.39030232329935238</c:v>
                </c:pt>
                <c:pt idx="175">
                  <c:v>0.31917862327683416</c:v>
                </c:pt>
                <c:pt idx="176">
                  <c:v>0.33524100719717126</c:v>
                </c:pt>
                <c:pt idx="177">
                  <c:v>0.69471138230009788</c:v>
                </c:pt>
                <c:pt idx="178">
                  <c:v>0.35497695343702651</c:v>
                </c:pt>
                <c:pt idx="179">
                  <c:v>0.69753281948166068</c:v>
                </c:pt>
                <c:pt idx="180">
                  <c:v>0</c:v>
                </c:pt>
                <c:pt idx="181">
                  <c:v>10.381681759602026</c:v>
                </c:pt>
                <c:pt idx="182">
                  <c:v>1.2856899997339652</c:v>
                </c:pt>
                <c:pt idx="183">
                  <c:v>0.49859514011342071</c:v>
                </c:pt>
                <c:pt idx="184">
                  <c:v>0</c:v>
                </c:pt>
                <c:pt idx="185">
                  <c:v>0.50727911319170371</c:v>
                </c:pt>
                <c:pt idx="186">
                  <c:v>0.47164244356669827</c:v>
                </c:pt>
                <c:pt idx="187">
                  <c:v>1.1104971296213868</c:v>
                </c:pt>
                <c:pt idx="188">
                  <c:v>1.4830241105449347</c:v>
                </c:pt>
                <c:pt idx="189">
                  <c:v>0.98857743590386704</c:v>
                </c:pt>
                <c:pt idx="190">
                  <c:v>0.66795705430693375</c:v>
                </c:pt>
                <c:pt idx="191">
                  <c:v>1.1303334111169898</c:v>
                </c:pt>
                <c:pt idx="192">
                  <c:v>0.3904464728777598</c:v>
                </c:pt>
                <c:pt idx="193">
                  <c:v>1.4946973999826869</c:v>
                </c:pt>
                <c:pt idx="194">
                  <c:v>0</c:v>
                </c:pt>
                <c:pt idx="195">
                  <c:v>0.60638393208727903</c:v>
                </c:pt>
                <c:pt idx="196">
                  <c:v>0.53314087486022621</c:v>
                </c:pt>
                <c:pt idx="197">
                  <c:v>0.77084772210140029</c:v>
                </c:pt>
                <c:pt idx="198">
                  <c:v>0.73040959606776446</c:v>
                </c:pt>
                <c:pt idx="199">
                  <c:v>0.37319045287029734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4A-134B-A1B9-201F91A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1459272"/>
        <c:axId val="-2101453752"/>
      </c:scatterChart>
      <c:valAx>
        <c:axId val="-2101459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 of the protein in the list</a:t>
                </a:r>
              </a:p>
            </c:rich>
          </c:tx>
          <c:overlay val="0"/>
        </c:title>
        <c:majorTickMark val="out"/>
        <c:minorTickMark val="none"/>
        <c:tickLblPos val="nextTo"/>
        <c:crossAx val="-2101453752"/>
        <c:crosses val="autoZero"/>
        <c:crossBetween val="midCat"/>
      </c:valAx>
      <c:valAx>
        <c:axId val="-210145375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Meidan of GFP/Median of 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01459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241300</xdr:colOff>
      <xdr:row>0</xdr:row>
      <xdr:rowOff>298450</xdr:rowOff>
    </xdr:from>
    <xdr:to>
      <xdr:col>49</xdr:col>
      <xdr:colOff>520700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203200</xdr:colOff>
      <xdr:row>2</xdr:row>
      <xdr:rowOff>184150</xdr:rowOff>
    </xdr:from>
    <xdr:to>
      <xdr:col>47</xdr:col>
      <xdr:colOff>647700</xdr:colOff>
      <xdr:row>15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pple/Library/Mobile%20Documents/com~apple~CloudDocs/Databases_analysis/Curation_new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ll_Database"/>
      <sheetName val="Ribosomal_prot_process"/>
      <sheetName val="Rib_remo"/>
      <sheetName val="NUc_remov_pro"/>
      <sheetName val="Nuc_prot_removed"/>
      <sheetName val="Mito_rem_proc"/>
      <sheetName val="700_Ang"/>
      <sheetName val="MIt+RIb+Nuc_rem"/>
      <sheetName val="1500_Ang"/>
      <sheetName val="Go_slim"/>
      <sheetName val="Rem_cellwall"/>
      <sheetName val="CW+RIb+Mito+Nuc_rem"/>
      <sheetName val="Rem_ER"/>
      <sheetName val="CW+RIb+Mito+Nuc+ER_rem"/>
      <sheetName val="Rem_Vacuole"/>
      <sheetName val="CW+Rib+Mito+Nuc+ER+Vacuole_rem"/>
      <sheetName val="Sheet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O6" t="str">
            <v>ORF</v>
          </cell>
          <cell r="P6" t="str">
            <v>Gene Name</v>
          </cell>
          <cell r="Q6" t="str">
            <v>Molecular Weight (Da)</v>
          </cell>
        </row>
        <row r="7">
          <cell r="O7" t="str">
            <v>YGL008C</v>
          </cell>
          <cell r="P7" t="str">
            <v>PMA1</v>
          </cell>
          <cell r="Q7">
            <v>99618</v>
          </cell>
        </row>
        <row r="8">
          <cell r="O8" t="str">
            <v>YLR249W</v>
          </cell>
          <cell r="P8" t="str">
            <v>YEF3</v>
          </cell>
          <cell r="Q8">
            <v>115944</v>
          </cell>
        </row>
        <row r="9">
          <cell r="O9" t="str">
            <v>YHR174W</v>
          </cell>
          <cell r="P9" t="str">
            <v>ENO2</v>
          </cell>
          <cell r="Q9">
            <v>46914</v>
          </cell>
        </row>
        <row r="10">
          <cell r="O10" t="str">
            <v>YKL060C</v>
          </cell>
          <cell r="P10" t="str">
            <v>FBA1</v>
          </cell>
          <cell r="Q10">
            <v>39620</v>
          </cell>
        </row>
        <row r="11">
          <cell r="O11" t="str">
            <v>YGR192C</v>
          </cell>
          <cell r="P11" t="str">
            <v>TDH3</v>
          </cell>
          <cell r="Q11">
            <v>35746</v>
          </cell>
        </row>
        <row r="12">
          <cell r="O12" t="str">
            <v>YCR012W</v>
          </cell>
          <cell r="P12" t="str">
            <v>PGK1</v>
          </cell>
          <cell r="Q12">
            <v>44738</v>
          </cell>
        </row>
        <row r="13">
          <cell r="O13" t="str">
            <v>YER070W</v>
          </cell>
          <cell r="P13" t="str">
            <v>RNR1</v>
          </cell>
          <cell r="Q13">
            <v>99560</v>
          </cell>
        </row>
        <row r="14">
          <cell r="O14" t="str">
            <v>YLR044C</v>
          </cell>
          <cell r="P14" t="str">
            <v>PDC1</v>
          </cell>
          <cell r="Q14">
            <v>61495</v>
          </cell>
        </row>
        <row r="15">
          <cell r="O15" t="str">
            <v>YBR118W</v>
          </cell>
          <cell r="P15" t="str">
            <v>TEF2</v>
          </cell>
          <cell r="Q15">
            <v>50032</v>
          </cell>
        </row>
        <row r="16">
          <cell r="O16" t="str">
            <v>YOL086C</v>
          </cell>
          <cell r="P16" t="str">
            <v>ADH1</v>
          </cell>
          <cell r="Q16">
            <v>36849</v>
          </cell>
        </row>
        <row r="17">
          <cell r="O17" t="str">
            <v>YAL038W</v>
          </cell>
          <cell r="P17" t="str">
            <v>CDC19</v>
          </cell>
          <cell r="Q17">
            <v>54544</v>
          </cell>
        </row>
        <row r="18">
          <cell r="O18" t="str">
            <v>YGR254W</v>
          </cell>
          <cell r="P18" t="str">
            <v>ENO1</v>
          </cell>
          <cell r="Q18">
            <v>46816</v>
          </cell>
        </row>
        <row r="19">
          <cell r="O19" t="str">
            <v>YPL240C</v>
          </cell>
          <cell r="P19" t="str">
            <v>HSP82</v>
          </cell>
          <cell r="Q19">
            <v>81406</v>
          </cell>
        </row>
        <row r="20">
          <cell r="O20" t="str">
            <v>YLL024C</v>
          </cell>
          <cell r="P20" t="str">
            <v>SSA2</v>
          </cell>
          <cell r="Q20">
            <v>69469</v>
          </cell>
        </row>
        <row r="21">
          <cell r="O21" t="str">
            <v>YML123C</v>
          </cell>
          <cell r="P21" t="str">
            <v>PHO84</v>
          </cell>
          <cell r="Q21">
            <v>64381</v>
          </cell>
        </row>
        <row r="22">
          <cell r="O22" t="str">
            <v>YJR123W</v>
          </cell>
          <cell r="P22" t="str">
            <v>RPS5</v>
          </cell>
          <cell r="Q22">
            <v>25038</v>
          </cell>
        </row>
        <row r="23">
          <cell r="O23" t="str">
            <v>YAL005C</v>
          </cell>
          <cell r="P23" t="str">
            <v>SSA1</v>
          </cell>
          <cell r="Q23">
            <v>69657</v>
          </cell>
        </row>
        <row r="24">
          <cell r="O24" t="str">
            <v>YLR134W</v>
          </cell>
          <cell r="P24" t="str">
            <v>PDC5</v>
          </cell>
          <cell r="Q24">
            <v>61912</v>
          </cell>
        </row>
        <row r="25">
          <cell r="O25" t="str">
            <v>YLR355C</v>
          </cell>
          <cell r="P25" t="str">
            <v>ILV5</v>
          </cell>
          <cell r="Q25">
            <v>44368</v>
          </cell>
        </row>
        <row r="26">
          <cell r="O26" t="str">
            <v>YDR385W</v>
          </cell>
          <cell r="P26" t="str">
            <v>EFT2</v>
          </cell>
          <cell r="Q26">
            <v>93288</v>
          </cell>
        </row>
        <row r="27">
          <cell r="O27" t="str">
            <v>YKL182W</v>
          </cell>
          <cell r="P27" t="str">
            <v>FAS1</v>
          </cell>
          <cell r="Q27">
            <v>228689</v>
          </cell>
        </row>
        <row r="28">
          <cell r="O28" t="str">
            <v>YBR196C</v>
          </cell>
          <cell r="P28" t="str">
            <v>PGI1</v>
          </cell>
          <cell r="Q28">
            <v>61299</v>
          </cell>
        </row>
        <row r="29">
          <cell r="O29" t="str">
            <v>YMR186W</v>
          </cell>
          <cell r="P29" t="str">
            <v>HSC82</v>
          </cell>
          <cell r="Q29">
            <v>80899</v>
          </cell>
        </row>
        <row r="30">
          <cell r="O30" t="str">
            <v>YNL209W</v>
          </cell>
          <cell r="P30" t="str">
            <v>SSB2</v>
          </cell>
          <cell r="Q30">
            <v>66594</v>
          </cell>
        </row>
        <row r="31">
          <cell r="O31" t="str">
            <v>YJR009C</v>
          </cell>
          <cell r="P31" t="str">
            <v>TDH2</v>
          </cell>
          <cell r="Q31">
            <v>35847</v>
          </cell>
        </row>
        <row r="32">
          <cell r="O32" t="str">
            <v>YHR027C</v>
          </cell>
          <cell r="P32" t="str">
            <v>RPN1</v>
          </cell>
          <cell r="Q32">
            <v>109491</v>
          </cell>
        </row>
        <row r="33">
          <cell r="O33" t="str">
            <v>YBR031W</v>
          </cell>
          <cell r="P33" t="str">
            <v>RPL4A</v>
          </cell>
          <cell r="Q33">
            <v>39092</v>
          </cell>
        </row>
        <row r="34">
          <cell r="O34" t="str">
            <v>YDL185W</v>
          </cell>
          <cell r="P34" t="str">
            <v>TFP1</v>
          </cell>
          <cell r="Q34">
            <v>118636</v>
          </cell>
        </row>
        <row r="35">
          <cell r="O35" t="str">
            <v>YML028W</v>
          </cell>
          <cell r="P35" t="str">
            <v>TSA1</v>
          </cell>
          <cell r="Q35">
            <v>21590</v>
          </cell>
        </row>
        <row r="36">
          <cell r="O36" t="str">
            <v>YKR059W</v>
          </cell>
          <cell r="P36" t="str">
            <v>TIF1</v>
          </cell>
          <cell r="Q36">
            <v>44697</v>
          </cell>
        </row>
        <row r="37">
          <cell r="O37" t="str">
            <v>YER091C</v>
          </cell>
          <cell r="P37" t="str">
            <v>MET6</v>
          </cell>
          <cell r="Q37">
            <v>85859</v>
          </cell>
        </row>
        <row r="38">
          <cell r="O38" t="str">
            <v>YDL229W</v>
          </cell>
          <cell r="P38" t="str">
            <v>SSB1</v>
          </cell>
          <cell r="Q38">
            <v>66601</v>
          </cell>
        </row>
        <row r="39">
          <cell r="O39" t="str">
            <v>YPL160W</v>
          </cell>
          <cell r="P39" t="str">
            <v>CDC60</v>
          </cell>
          <cell r="Q39">
            <v>124140</v>
          </cell>
        </row>
        <row r="40">
          <cell r="O40" t="str">
            <v>YKL152C</v>
          </cell>
          <cell r="P40" t="str">
            <v>GPM1</v>
          </cell>
          <cell r="Q40">
            <v>27608</v>
          </cell>
        </row>
        <row r="41">
          <cell r="O41" t="str">
            <v>YFL039C</v>
          </cell>
          <cell r="P41" t="str">
            <v>ACT1</v>
          </cell>
          <cell r="Q41">
            <v>41689</v>
          </cell>
        </row>
        <row r="42">
          <cell r="O42" t="str">
            <v>YMR205C</v>
          </cell>
          <cell r="P42" t="str">
            <v>PFK2</v>
          </cell>
          <cell r="Q42">
            <v>104617</v>
          </cell>
        </row>
        <row r="43">
          <cell r="O43" t="str">
            <v>YLR153C</v>
          </cell>
          <cell r="P43" t="str">
            <v>ACS2</v>
          </cell>
          <cell r="Q43">
            <v>75491</v>
          </cell>
        </row>
        <row r="44">
          <cell r="O44" t="str">
            <v>YGR240C</v>
          </cell>
          <cell r="P44" t="str">
            <v>PFK1</v>
          </cell>
          <cell r="Q44">
            <v>107969</v>
          </cell>
        </row>
        <row r="45">
          <cell r="O45" t="str">
            <v>YPL131W</v>
          </cell>
          <cell r="P45" t="str">
            <v>RPL5</v>
          </cell>
          <cell r="Q45">
            <v>33714</v>
          </cell>
        </row>
        <row r="46">
          <cell r="O46" t="str">
            <v>YDR050C</v>
          </cell>
          <cell r="P46" t="str">
            <v>TPI1</v>
          </cell>
          <cell r="Q46">
            <v>26795</v>
          </cell>
        </row>
        <row r="47">
          <cell r="O47" t="str">
            <v>YGL253W</v>
          </cell>
          <cell r="P47" t="str">
            <v>HXK2</v>
          </cell>
          <cell r="Q47">
            <v>53942</v>
          </cell>
        </row>
        <row r="48">
          <cell r="O48" t="str">
            <v>YMR116C</v>
          </cell>
          <cell r="P48" t="str">
            <v>ASC1</v>
          </cell>
          <cell r="Q48">
            <v>34805</v>
          </cell>
        </row>
        <row r="49">
          <cell r="O49" t="str">
            <v>YJL034W</v>
          </cell>
          <cell r="P49" t="str">
            <v>KAR2</v>
          </cell>
          <cell r="Q49">
            <v>74467</v>
          </cell>
        </row>
        <row r="50">
          <cell r="O50" t="str">
            <v>YDL055C</v>
          </cell>
          <cell r="P50" t="str">
            <v>PSA1</v>
          </cell>
          <cell r="Q50">
            <v>39566</v>
          </cell>
        </row>
        <row r="51">
          <cell r="O51" t="str">
            <v>YNL030W</v>
          </cell>
          <cell r="P51" t="str">
            <v>HHF2</v>
          </cell>
          <cell r="Q51">
            <v>11368</v>
          </cell>
        </row>
        <row r="52">
          <cell r="O52" t="str">
            <v>YOR133W</v>
          </cell>
          <cell r="P52" t="str">
            <v>EFT1</v>
          </cell>
          <cell r="Q52">
            <v>93288</v>
          </cell>
        </row>
        <row r="53">
          <cell r="O53" t="str">
            <v>YER165W</v>
          </cell>
          <cell r="P53" t="str">
            <v>PAB1</v>
          </cell>
          <cell r="Q53">
            <v>64344</v>
          </cell>
        </row>
        <row r="54">
          <cell r="O54" t="str">
            <v>YPL061W</v>
          </cell>
          <cell r="P54" t="str">
            <v>ALD6</v>
          </cell>
          <cell r="Q54">
            <v>54414</v>
          </cell>
        </row>
        <row r="55">
          <cell r="O55" t="str">
            <v>YKL096W-A</v>
          </cell>
          <cell r="P55" t="str">
            <v>CWP2</v>
          </cell>
          <cell r="Q55">
            <v>8911</v>
          </cell>
        </row>
        <row r="56">
          <cell r="O56" t="str">
            <v>YLR340W</v>
          </cell>
          <cell r="P56" t="str">
            <v>RPP0</v>
          </cell>
          <cell r="Q56">
            <v>33717</v>
          </cell>
        </row>
        <row r="57">
          <cell r="O57" t="str">
            <v>YGL137W</v>
          </cell>
          <cell r="P57" t="str">
            <v>SEC27</v>
          </cell>
          <cell r="Q57">
            <v>99444</v>
          </cell>
        </row>
        <row r="58">
          <cell r="O58" t="str">
            <v>YPR035W</v>
          </cell>
          <cell r="P58" t="str">
            <v>GLN1</v>
          </cell>
          <cell r="Q58">
            <v>41706</v>
          </cell>
        </row>
        <row r="59">
          <cell r="O59" t="str">
            <v>YPR074C</v>
          </cell>
          <cell r="P59" t="str">
            <v>TKL1</v>
          </cell>
          <cell r="Q59">
            <v>73805</v>
          </cell>
        </row>
        <row r="60">
          <cell r="O60" t="str">
            <v>YHL033C</v>
          </cell>
          <cell r="P60" t="str">
            <v>RPL8A</v>
          </cell>
          <cell r="Q60">
            <v>28125</v>
          </cell>
        </row>
        <row r="61">
          <cell r="O61" t="str">
            <v>YHR183W</v>
          </cell>
          <cell r="P61" t="str">
            <v>GND1</v>
          </cell>
          <cell r="Q61">
            <v>53543</v>
          </cell>
        </row>
        <row r="62">
          <cell r="O62" t="str">
            <v>YLR075W</v>
          </cell>
          <cell r="P62" t="str">
            <v>RPL10</v>
          </cell>
          <cell r="Q62">
            <v>25361</v>
          </cell>
        </row>
        <row r="63">
          <cell r="O63" t="str">
            <v>YOL040C</v>
          </cell>
          <cell r="P63" t="str">
            <v>RPS15</v>
          </cell>
          <cell r="Q63">
            <v>16002</v>
          </cell>
        </row>
        <row r="64">
          <cell r="O64" t="str">
            <v>YLR109W</v>
          </cell>
          <cell r="P64" t="str">
            <v>AHP1</v>
          </cell>
          <cell r="Q64">
            <v>19115</v>
          </cell>
        </row>
        <row r="65">
          <cell r="O65" t="str">
            <v>YGL123W</v>
          </cell>
          <cell r="P65" t="str">
            <v>RPS2</v>
          </cell>
          <cell r="Q65">
            <v>27450</v>
          </cell>
        </row>
        <row r="66">
          <cell r="O66" t="str">
            <v>YLR029C</v>
          </cell>
          <cell r="P66" t="str">
            <v>RPL15A</v>
          </cell>
          <cell r="Q66">
            <v>24422</v>
          </cell>
        </row>
        <row r="67">
          <cell r="O67" t="str">
            <v>YLR303W</v>
          </cell>
          <cell r="P67" t="str">
            <v>MET17</v>
          </cell>
          <cell r="Q67">
            <v>48671</v>
          </cell>
        </row>
        <row r="68">
          <cell r="O68" t="str">
            <v>YKL216W</v>
          </cell>
          <cell r="P68" t="str">
            <v>URA1</v>
          </cell>
          <cell r="Q68">
            <v>34801</v>
          </cell>
        </row>
        <row r="69">
          <cell r="O69" t="str">
            <v>YER043C</v>
          </cell>
          <cell r="P69" t="str">
            <v>SAH1</v>
          </cell>
          <cell r="Q69">
            <v>49125</v>
          </cell>
        </row>
        <row r="70">
          <cell r="O70" t="str">
            <v>YKL081W</v>
          </cell>
          <cell r="P70" t="str">
            <v>TEF4</v>
          </cell>
          <cell r="Q70">
            <v>46520</v>
          </cell>
        </row>
        <row r="71">
          <cell r="O71" t="str">
            <v>YHR203C</v>
          </cell>
          <cell r="P71" t="str">
            <v>RPS4B</v>
          </cell>
          <cell r="Q71">
            <v>29410</v>
          </cell>
        </row>
        <row r="72">
          <cell r="O72" t="str">
            <v>YBR079C</v>
          </cell>
          <cell r="P72" t="str">
            <v>RPG1</v>
          </cell>
          <cell r="Q72">
            <v>110343</v>
          </cell>
        </row>
        <row r="73">
          <cell r="O73" t="str">
            <v>YGL009C</v>
          </cell>
          <cell r="P73" t="str">
            <v>LEU1</v>
          </cell>
          <cell r="Q73">
            <v>85794</v>
          </cell>
        </row>
        <row r="74">
          <cell r="O74" t="str">
            <v>YAL003W</v>
          </cell>
          <cell r="P74" t="str">
            <v>EFB1</v>
          </cell>
          <cell r="Q74">
            <v>22627</v>
          </cell>
        </row>
        <row r="75">
          <cell r="O75" t="str">
            <v>YLR048W</v>
          </cell>
          <cell r="P75" t="str">
            <v>RPS0B</v>
          </cell>
          <cell r="Q75">
            <v>27962</v>
          </cell>
        </row>
        <row r="76">
          <cell r="O76" t="str">
            <v>YPL226W</v>
          </cell>
          <cell r="P76" t="str">
            <v>NEW1</v>
          </cell>
          <cell r="Q76">
            <v>134330</v>
          </cell>
        </row>
        <row r="77">
          <cell r="O77" t="str">
            <v>YIL053W</v>
          </cell>
          <cell r="P77" t="str">
            <v>RHR2</v>
          </cell>
          <cell r="Q77">
            <v>27947</v>
          </cell>
        </row>
        <row r="78">
          <cell r="O78" t="str">
            <v>YLR347C</v>
          </cell>
          <cell r="P78" t="str">
            <v>KAP95</v>
          </cell>
          <cell r="Q78">
            <v>94775</v>
          </cell>
        </row>
        <row r="79">
          <cell r="O79" t="str">
            <v>YJR045C</v>
          </cell>
          <cell r="P79" t="str">
            <v>SSC1</v>
          </cell>
          <cell r="Q79">
            <v>70627</v>
          </cell>
        </row>
        <row r="80">
          <cell r="O80" t="str">
            <v>YMR309C</v>
          </cell>
          <cell r="P80" t="str">
            <v>NIP1</v>
          </cell>
          <cell r="Q80">
            <v>93203</v>
          </cell>
        </row>
        <row r="81">
          <cell r="O81" t="str">
            <v>YPL106C</v>
          </cell>
          <cell r="P81" t="str">
            <v>SSE1</v>
          </cell>
          <cell r="Q81">
            <v>77366</v>
          </cell>
        </row>
        <row r="82">
          <cell r="O82" t="str">
            <v>YJL138C</v>
          </cell>
          <cell r="P82" t="str">
            <v>TIF2</v>
          </cell>
          <cell r="Q82">
            <v>44697</v>
          </cell>
        </row>
        <row r="83">
          <cell r="O83" t="str">
            <v>YGL135W</v>
          </cell>
          <cell r="P83" t="str">
            <v>RPL1B</v>
          </cell>
          <cell r="Q83">
            <v>24486</v>
          </cell>
        </row>
        <row r="84">
          <cell r="O84" t="str">
            <v>YEL034W</v>
          </cell>
          <cell r="P84" t="str">
            <v>HYP2</v>
          </cell>
          <cell r="Q84">
            <v>17114</v>
          </cell>
        </row>
        <row r="85">
          <cell r="O85" t="str">
            <v>YNL178W</v>
          </cell>
          <cell r="P85" t="str">
            <v>RPS3</v>
          </cell>
          <cell r="Q85">
            <v>26503</v>
          </cell>
        </row>
        <row r="86">
          <cell r="O86" t="str">
            <v>YDR226W</v>
          </cell>
          <cell r="P86" t="str">
            <v>ADK1</v>
          </cell>
          <cell r="Q86">
            <v>24255</v>
          </cell>
        </row>
        <row r="87">
          <cell r="O87" t="str">
            <v>YJR016C</v>
          </cell>
          <cell r="P87" t="str">
            <v>ILV3</v>
          </cell>
          <cell r="Q87">
            <v>62861</v>
          </cell>
        </row>
        <row r="88">
          <cell r="O88" t="str">
            <v>YDR353W</v>
          </cell>
          <cell r="P88" t="str">
            <v>TRR1</v>
          </cell>
          <cell r="Q88">
            <v>34238</v>
          </cell>
        </row>
        <row r="89">
          <cell r="O89" t="str">
            <v>YBR121C</v>
          </cell>
          <cell r="P89" t="str">
            <v>GRS1</v>
          </cell>
          <cell r="Q89">
            <v>75410</v>
          </cell>
        </row>
        <row r="90">
          <cell r="O90" t="str">
            <v>YLR304C</v>
          </cell>
          <cell r="P90" t="str">
            <v>ACO1</v>
          </cell>
          <cell r="Q90">
            <v>85368</v>
          </cell>
        </row>
        <row r="91">
          <cell r="O91" t="str">
            <v>YGR061C</v>
          </cell>
          <cell r="P91" t="str">
            <v>ADE6</v>
          </cell>
          <cell r="Q91">
            <v>148904</v>
          </cell>
        </row>
        <row r="92">
          <cell r="O92" t="str">
            <v>YNL287W</v>
          </cell>
          <cell r="P92" t="str">
            <v>SEC21</v>
          </cell>
          <cell r="Q92">
            <v>104830</v>
          </cell>
        </row>
        <row r="93">
          <cell r="O93" t="str">
            <v>YDL081C</v>
          </cell>
          <cell r="P93" t="str">
            <v>RPP1A</v>
          </cell>
          <cell r="Q93">
            <v>10908</v>
          </cell>
        </row>
        <row r="94">
          <cell r="O94" t="str">
            <v>YDL126C</v>
          </cell>
          <cell r="P94" t="str">
            <v>CDC48</v>
          </cell>
          <cell r="Q94">
            <v>91995</v>
          </cell>
        </row>
        <row r="95">
          <cell r="O95" t="str">
            <v>YEL032W</v>
          </cell>
          <cell r="P95" t="str">
            <v>MCM3</v>
          </cell>
          <cell r="Q95">
            <v>107516</v>
          </cell>
        </row>
        <row r="96">
          <cell r="O96" t="str">
            <v>YHR047C</v>
          </cell>
          <cell r="P96" t="str">
            <v>AAP1</v>
          </cell>
          <cell r="Q96">
            <v>97662</v>
          </cell>
        </row>
        <row r="97">
          <cell r="O97" t="str">
            <v>YDR033W</v>
          </cell>
          <cell r="P97" t="str">
            <v>MRH1</v>
          </cell>
          <cell r="Q97">
            <v>36190</v>
          </cell>
        </row>
        <row r="98">
          <cell r="O98" t="str">
            <v>YOR361C</v>
          </cell>
          <cell r="P98" t="str">
            <v>PRT1</v>
          </cell>
          <cell r="Q98">
            <v>88129</v>
          </cell>
        </row>
        <row r="99">
          <cell r="O99" t="str">
            <v>YBL076C</v>
          </cell>
          <cell r="P99" t="str">
            <v>ILS1</v>
          </cell>
          <cell r="Q99">
            <v>122982</v>
          </cell>
        </row>
        <row r="100">
          <cell r="O100" t="str">
            <v>YLR259C</v>
          </cell>
          <cell r="P100" t="str">
            <v>HSP60</v>
          </cell>
          <cell r="Q100">
            <v>60751</v>
          </cell>
        </row>
        <row r="101">
          <cell r="O101" t="str">
            <v>YDR382W</v>
          </cell>
          <cell r="P101" t="str">
            <v>RPP2B</v>
          </cell>
          <cell r="Q101">
            <v>11050</v>
          </cell>
        </row>
        <row r="102">
          <cell r="O102" t="str">
            <v>YIL018W</v>
          </cell>
          <cell r="P102" t="str">
            <v>RPL2B</v>
          </cell>
          <cell r="Q102">
            <v>27408</v>
          </cell>
        </row>
        <row r="103">
          <cell r="O103" t="str">
            <v>YBR127C</v>
          </cell>
          <cell r="P103" t="str">
            <v>VMA2</v>
          </cell>
          <cell r="Q103">
            <v>57749</v>
          </cell>
        </row>
        <row r="104">
          <cell r="O104" t="str">
            <v>YDR172W</v>
          </cell>
          <cell r="P104" t="str">
            <v>SUP35</v>
          </cell>
          <cell r="Q104">
            <v>76551</v>
          </cell>
        </row>
        <row r="105">
          <cell r="O105" t="str">
            <v>YBL072C</v>
          </cell>
          <cell r="P105" t="str">
            <v>RPS8A</v>
          </cell>
          <cell r="Q105">
            <v>22489</v>
          </cell>
        </row>
        <row r="106">
          <cell r="O106" t="str">
            <v>YGR264C</v>
          </cell>
          <cell r="P106" t="str">
            <v>MES1</v>
          </cell>
          <cell r="Q106">
            <v>85677</v>
          </cell>
        </row>
        <row r="107">
          <cell r="O107" t="str">
            <v>YPL004C</v>
          </cell>
          <cell r="P107" t="str">
            <v>LSP1</v>
          </cell>
          <cell r="Q107">
            <v>38071</v>
          </cell>
        </row>
        <row r="108">
          <cell r="O108" t="str">
            <v>YDL140C</v>
          </cell>
          <cell r="P108" t="str">
            <v>RPO21</v>
          </cell>
          <cell r="Q108">
            <v>191610</v>
          </cell>
        </row>
        <row r="109">
          <cell r="O109" t="str">
            <v>YJL080C</v>
          </cell>
          <cell r="P109" t="str">
            <v>SCP160</v>
          </cell>
          <cell r="Q109">
            <v>134808</v>
          </cell>
        </row>
        <row r="110">
          <cell r="O110" t="str">
            <v>YER131W</v>
          </cell>
          <cell r="P110" t="str">
            <v>RPS26B</v>
          </cell>
          <cell r="Q110">
            <v>13447</v>
          </cell>
        </row>
        <row r="111">
          <cell r="O111" t="str">
            <v>YDR012W</v>
          </cell>
          <cell r="P111" t="str">
            <v>RPL4B</v>
          </cell>
          <cell r="Q111">
            <v>39062</v>
          </cell>
        </row>
        <row r="112">
          <cell r="O112" t="str">
            <v>YPL220W</v>
          </cell>
          <cell r="P112" t="str">
            <v>RPL1A</v>
          </cell>
          <cell r="Q112">
            <v>24486</v>
          </cell>
        </row>
        <row r="113">
          <cell r="O113" t="str">
            <v>YOL120C</v>
          </cell>
          <cell r="P113" t="str">
            <v>RPL18A</v>
          </cell>
          <cell r="Q113">
            <v>20563</v>
          </cell>
        </row>
        <row r="114">
          <cell r="O114" t="str">
            <v>YNL031C</v>
          </cell>
          <cell r="P114" t="str">
            <v>HHT2</v>
          </cell>
          <cell r="Q114">
            <v>15356</v>
          </cell>
        </row>
        <row r="115">
          <cell r="O115" t="str">
            <v>YDR099W</v>
          </cell>
          <cell r="P115" t="str">
            <v>BMH2</v>
          </cell>
          <cell r="Q115">
            <v>31061</v>
          </cell>
        </row>
        <row r="116">
          <cell r="O116" t="str">
            <v>YHR208W</v>
          </cell>
          <cell r="P116" t="str">
            <v>BAT1</v>
          </cell>
          <cell r="Q116">
            <v>43596</v>
          </cell>
        </row>
        <row r="117">
          <cell r="O117" t="str">
            <v>YGR124W</v>
          </cell>
          <cell r="P117" t="str">
            <v>ASN2</v>
          </cell>
          <cell r="Q117">
            <v>64593</v>
          </cell>
        </row>
        <row r="118">
          <cell r="O118" t="str">
            <v>YDR450W</v>
          </cell>
          <cell r="P118" t="str">
            <v>RPS18A</v>
          </cell>
          <cell r="Q118">
            <v>17037</v>
          </cell>
        </row>
        <row r="119">
          <cell r="O119" t="str">
            <v>YNR053C</v>
          </cell>
          <cell r="P119" t="str">
            <v>NOG2</v>
          </cell>
          <cell r="Q119">
            <v>55488</v>
          </cell>
        </row>
        <row r="120">
          <cell r="O120" t="str">
            <v>YOR153W</v>
          </cell>
          <cell r="P120" t="str">
            <v>PDR5</v>
          </cell>
          <cell r="Q120">
            <v>170437</v>
          </cell>
        </row>
        <row r="121">
          <cell r="O121" t="str">
            <v>YNL064C</v>
          </cell>
          <cell r="P121" t="str">
            <v>YDJ1</v>
          </cell>
          <cell r="Q121">
            <v>44670</v>
          </cell>
        </row>
        <row r="122">
          <cell r="O122" t="str">
            <v>YLR344W</v>
          </cell>
          <cell r="P122" t="str">
            <v>RPL26A</v>
          </cell>
          <cell r="Q122">
            <v>14234</v>
          </cell>
        </row>
        <row r="123">
          <cell r="O123" t="str">
            <v>YGL206C</v>
          </cell>
          <cell r="P123" t="str">
            <v>CHC1</v>
          </cell>
          <cell r="Q123">
            <v>187232</v>
          </cell>
        </row>
        <row r="124">
          <cell r="O124" t="str">
            <v>YEL046C</v>
          </cell>
          <cell r="P124" t="str">
            <v>GLY1</v>
          </cell>
          <cell r="Q124">
            <v>42815</v>
          </cell>
        </row>
        <row r="125">
          <cell r="O125" t="str">
            <v>YBR189W</v>
          </cell>
          <cell r="P125" t="str">
            <v>RPS9B</v>
          </cell>
          <cell r="Q125">
            <v>22298</v>
          </cell>
        </row>
        <row r="126">
          <cell r="O126" t="str">
            <v>YOR096W</v>
          </cell>
          <cell r="P126" t="str">
            <v>RPS7A</v>
          </cell>
          <cell r="Q126">
            <v>21622</v>
          </cell>
        </row>
        <row r="127">
          <cell r="O127" t="str">
            <v>YLL026W</v>
          </cell>
          <cell r="P127" t="str">
            <v>HSP104</v>
          </cell>
          <cell r="Q127">
            <v>102034</v>
          </cell>
        </row>
        <row r="128">
          <cell r="O128" t="str">
            <v>YPL198W</v>
          </cell>
          <cell r="P128" t="str">
            <v>RPL7B</v>
          </cell>
          <cell r="Q128">
            <v>27696</v>
          </cell>
        </row>
        <row r="129">
          <cell r="O129" t="str">
            <v>YDR471W</v>
          </cell>
          <cell r="P129" t="str">
            <v>RPL27B</v>
          </cell>
          <cell r="Q129">
            <v>15505</v>
          </cell>
        </row>
        <row r="130">
          <cell r="O130" t="str">
            <v>YER110C</v>
          </cell>
          <cell r="P130" t="str">
            <v>KAP123</v>
          </cell>
          <cell r="Q130">
            <v>122600</v>
          </cell>
        </row>
        <row r="131">
          <cell r="O131" t="str">
            <v>YLR058C</v>
          </cell>
          <cell r="P131" t="str">
            <v>SHM2</v>
          </cell>
          <cell r="Q131">
            <v>52218</v>
          </cell>
        </row>
        <row r="132">
          <cell r="O132" t="str">
            <v>YNR016C</v>
          </cell>
          <cell r="P132" t="str">
            <v>ACC1</v>
          </cell>
          <cell r="Q132">
            <v>250351</v>
          </cell>
        </row>
        <row r="133">
          <cell r="O133" t="str">
            <v>YHR164C</v>
          </cell>
          <cell r="P133" t="str">
            <v>DNA2</v>
          </cell>
          <cell r="Q133">
            <v>171693</v>
          </cell>
        </row>
        <row r="134">
          <cell r="O134" t="str">
            <v>YLR438W</v>
          </cell>
          <cell r="P134" t="str">
            <v>CAR2</v>
          </cell>
          <cell r="Q134">
            <v>46086</v>
          </cell>
        </row>
        <row r="135">
          <cell r="O135" t="str">
            <v>YLR180W</v>
          </cell>
          <cell r="P135" t="str">
            <v>SAM1</v>
          </cell>
          <cell r="Q135">
            <v>41818</v>
          </cell>
        </row>
        <row r="136">
          <cell r="O136" t="str">
            <v>YBR010W</v>
          </cell>
          <cell r="P136" t="str">
            <v>HHT1</v>
          </cell>
          <cell r="Q136">
            <v>15356</v>
          </cell>
        </row>
        <row r="137">
          <cell r="O137" t="str">
            <v>YER177W</v>
          </cell>
          <cell r="P137" t="str">
            <v>BMH1</v>
          </cell>
          <cell r="Q137">
            <v>30091</v>
          </cell>
        </row>
        <row r="138">
          <cell r="O138" t="str">
            <v>YDR432W</v>
          </cell>
          <cell r="P138" t="str">
            <v>NPL3</v>
          </cell>
          <cell r="Q138">
            <v>45407</v>
          </cell>
        </row>
        <row r="139">
          <cell r="O139" t="str">
            <v>YIL069C</v>
          </cell>
          <cell r="P139" t="str">
            <v>RPS24B</v>
          </cell>
          <cell r="Q139">
            <v>15329</v>
          </cell>
        </row>
        <row r="140">
          <cell r="O140" t="str">
            <v>YGL245W</v>
          </cell>
          <cell r="P140" t="str">
            <v>GUS1</v>
          </cell>
          <cell r="Q140">
            <v>80842</v>
          </cell>
        </row>
        <row r="141">
          <cell r="O141" t="str">
            <v>YGR175C</v>
          </cell>
          <cell r="P141" t="str">
            <v>ERG1</v>
          </cell>
          <cell r="Q141">
            <v>55125</v>
          </cell>
        </row>
        <row r="142">
          <cell r="O142" t="str">
            <v>YDR343C</v>
          </cell>
          <cell r="P142" t="str">
            <v>HXT6</v>
          </cell>
          <cell r="Q142">
            <v>62705</v>
          </cell>
        </row>
        <row r="143">
          <cell r="O143" t="str">
            <v>YNL121C</v>
          </cell>
          <cell r="P143" t="str">
            <v>TOM70</v>
          </cell>
          <cell r="Q143">
            <v>70122</v>
          </cell>
        </row>
        <row r="144">
          <cell r="O144" t="str">
            <v>YOL139C</v>
          </cell>
          <cell r="P144" t="str">
            <v>CDC33</v>
          </cell>
          <cell r="Q144">
            <v>24254</v>
          </cell>
        </row>
        <row r="145">
          <cell r="O145" t="str">
            <v>YBR009C</v>
          </cell>
          <cell r="P145" t="str">
            <v>HHF1</v>
          </cell>
          <cell r="Q145">
            <v>11368</v>
          </cell>
        </row>
        <row r="146">
          <cell r="O146" t="str">
            <v>YHR064C</v>
          </cell>
          <cell r="P146" t="str">
            <v>SSZ1</v>
          </cell>
          <cell r="Q146">
            <v>58237</v>
          </cell>
        </row>
        <row r="147">
          <cell r="O147" t="str">
            <v>YBL027W</v>
          </cell>
          <cell r="P147" t="str">
            <v>RPL19B</v>
          </cell>
          <cell r="Q147">
            <v>21704</v>
          </cell>
        </row>
        <row r="148">
          <cell r="O148" t="str">
            <v>YOR375C</v>
          </cell>
          <cell r="P148" t="str">
            <v>GDH1</v>
          </cell>
          <cell r="Q148">
            <v>49570</v>
          </cell>
        </row>
        <row r="149">
          <cell r="O149" t="str">
            <v>YJL130C</v>
          </cell>
          <cell r="P149" t="str">
            <v>URA2</v>
          </cell>
          <cell r="Q149">
            <v>245124</v>
          </cell>
        </row>
        <row r="150">
          <cell r="O150" t="str">
            <v>YOR063W</v>
          </cell>
          <cell r="P150" t="str">
            <v>RPL3</v>
          </cell>
          <cell r="Q150">
            <v>43757</v>
          </cell>
        </row>
        <row r="151">
          <cell r="O151" t="str">
            <v>YNL069C</v>
          </cell>
          <cell r="P151" t="str">
            <v>RPL16B</v>
          </cell>
          <cell r="Q151">
            <v>22249</v>
          </cell>
        </row>
        <row r="152">
          <cell r="O152" t="str">
            <v>YOR312C</v>
          </cell>
          <cell r="P152" t="str">
            <v>RPL20B</v>
          </cell>
          <cell r="Q152">
            <v>20437</v>
          </cell>
        </row>
        <row r="153">
          <cell r="O153" t="str">
            <v>YBR084C-A</v>
          </cell>
          <cell r="P153" t="str">
            <v>RPL19A</v>
          </cell>
          <cell r="Q153">
            <v>21704</v>
          </cell>
        </row>
        <row r="154">
          <cell r="O154" t="str">
            <v>YIL078W</v>
          </cell>
          <cell r="P154" t="str">
            <v>THS1</v>
          </cell>
          <cell r="Q154">
            <v>84520</v>
          </cell>
        </row>
        <row r="155">
          <cell r="O155" t="str">
            <v>YDR064W</v>
          </cell>
          <cell r="P155" t="str">
            <v>RPS13</v>
          </cell>
          <cell r="Q155">
            <v>17029</v>
          </cell>
        </row>
        <row r="156">
          <cell r="O156" t="str">
            <v>YHR007C</v>
          </cell>
          <cell r="P156" t="str">
            <v>ERG11</v>
          </cell>
          <cell r="Q156">
            <v>60720</v>
          </cell>
        </row>
        <row r="157">
          <cell r="O157" t="str">
            <v>YMR079W</v>
          </cell>
          <cell r="P157" t="str">
            <v>SEC14</v>
          </cell>
          <cell r="Q157">
            <v>34900</v>
          </cell>
        </row>
        <row r="158">
          <cell r="O158" t="str">
            <v>YGL031C</v>
          </cell>
          <cell r="P158" t="str">
            <v>RPL24A</v>
          </cell>
          <cell r="Q158">
            <v>17613</v>
          </cell>
        </row>
        <row r="159">
          <cell r="O159" t="str">
            <v>YAL012W</v>
          </cell>
          <cell r="P159" t="str">
            <v>CYS3</v>
          </cell>
          <cell r="Q159">
            <v>42542</v>
          </cell>
        </row>
        <row r="160">
          <cell r="O160" t="str">
            <v>YOL039W</v>
          </cell>
          <cell r="P160" t="str">
            <v>RPP2A</v>
          </cell>
          <cell r="Q160">
            <v>10746</v>
          </cell>
        </row>
        <row r="161">
          <cell r="O161" t="str">
            <v>YJR104C</v>
          </cell>
          <cell r="P161" t="str">
            <v>SOD1</v>
          </cell>
          <cell r="Q161">
            <v>15855</v>
          </cell>
        </row>
        <row r="162">
          <cell r="O162" t="str">
            <v>YKL006W</v>
          </cell>
          <cell r="P162" t="str">
            <v>RPL14A</v>
          </cell>
          <cell r="Q162">
            <v>15167</v>
          </cell>
        </row>
        <row r="163">
          <cell r="O163" t="str">
            <v>YDR155C</v>
          </cell>
          <cell r="P163" t="str">
            <v>CPR1</v>
          </cell>
          <cell r="Q163">
            <v>17391</v>
          </cell>
        </row>
        <row r="164">
          <cell r="O164" t="str">
            <v>YDR023W</v>
          </cell>
          <cell r="P164" t="str">
            <v>SES1</v>
          </cell>
          <cell r="Q164">
            <v>53309</v>
          </cell>
        </row>
        <row r="165">
          <cell r="O165" t="str">
            <v>YGR285C</v>
          </cell>
          <cell r="P165" t="str">
            <v>ZUO1</v>
          </cell>
          <cell r="Q165">
            <v>49019</v>
          </cell>
        </row>
        <row r="166">
          <cell r="O166" t="str">
            <v>YAL035W</v>
          </cell>
          <cell r="P166" t="str">
            <v>FUN12</v>
          </cell>
          <cell r="Q166">
            <v>112268</v>
          </cell>
        </row>
        <row r="167">
          <cell r="O167" t="str">
            <v>YGL195W</v>
          </cell>
          <cell r="P167" t="str">
            <v>GCN1</v>
          </cell>
          <cell r="Q167">
            <v>296695</v>
          </cell>
        </row>
        <row r="168">
          <cell r="O168" t="str">
            <v>YKL071W</v>
          </cell>
          <cell r="P168">
            <v>0</v>
          </cell>
          <cell r="Q168">
            <v>28039</v>
          </cell>
        </row>
        <row r="169">
          <cell r="O169" t="str">
            <v>YPL090C</v>
          </cell>
          <cell r="P169" t="str">
            <v>RPS6A</v>
          </cell>
          <cell r="Q169">
            <v>26996</v>
          </cell>
        </row>
        <row r="170">
          <cell r="O170" t="str">
            <v>YPR145W</v>
          </cell>
          <cell r="P170" t="str">
            <v>ASN1</v>
          </cell>
          <cell r="Q170">
            <v>64470</v>
          </cell>
        </row>
        <row r="171">
          <cell r="O171" t="str">
            <v>YGL234W</v>
          </cell>
          <cell r="P171" t="str">
            <v>ADE5,7</v>
          </cell>
          <cell r="Q171">
            <v>86067</v>
          </cell>
        </row>
        <row r="172">
          <cell r="O172" t="str">
            <v>YDR345C</v>
          </cell>
          <cell r="P172" t="str">
            <v>HXT3</v>
          </cell>
          <cell r="Q172">
            <v>62557</v>
          </cell>
        </row>
        <row r="173">
          <cell r="O173" t="str">
            <v>YAR050W</v>
          </cell>
          <cell r="P173" t="str">
            <v>FLO1</v>
          </cell>
          <cell r="Q173">
            <v>160667</v>
          </cell>
        </row>
        <row r="174">
          <cell r="O174" t="str">
            <v>YFL036W</v>
          </cell>
          <cell r="P174" t="str">
            <v>RPO41</v>
          </cell>
          <cell r="Q174">
            <v>153046</v>
          </cell>
        </row>
        <row r="175">
          <cell r="O175" t="str">
            <v>YLR196W</v>
          </cell>
          <cell r="P175" t="str">
            <v>PWP1</v>
          </cell>
          <cell r="Q175">
            <v>63803</v>
          </cell>
        </row>
        <row r="176">
          <cell r="O176" t="str">
            <v>YCR053W</v>
          </cell>
          <cell r="P176" t="str">
            <v>THR4</v>
          </cell>
          <cell r="Q176">
            <v>57474</v>
          </cell>
        </row>
        <row r="177">
          <cell r="O177" t="str">
            <v>YLR367W</v>
          </cell>
          <cell r="P177" t="str">
            <v>RPS22B</v>
          </cell>
          <cell r="Q177">
            <v>14626</v>
          </cell>
        </row>
        <row r="178">
          <cell r="O178" t="str">
            <v>YJR121W</v>
          </cell>
          <cell r="P178" t="str">
            <v>ATP2</v>
          </cell>
          <cell r="Q178">
            <v>54793</v>
          </cell>
        </row>
        <row r="179">
          <cell r="O179" t="str">
            <v>YGL103W</v>
          </cell>
          <cell r="P179" t="str">
            <v>RPL28</v>
          </cell>
          <cell r="Q179">
            <v>16722</v>
          </cell>
        </row>
        <row r="180">
          <cell r="O180" t="str">
            <v>YPL237W</v>
          </cell>
          <cell r="P180" t="str">
            <v>SUI3</v>
          </cell>
          <cell r="Q180">
            <v>31574</v>
          </cell>
        </row>
        <row r="181">
          <cell r="O181" t="str">
            <v>YGR086C</v>
          </cell>
          <cell r="P181" t="str">
            <v>PIL1</v>
          </cell>
          <cell r="Q181">
            <v>38349</v>
          </cell>
        </row>
        <row r="182">
          <cell r="O182" t="str">
            <v>YNL220W</v>
          </cell>
          <cell r="P182" t="str">
            <v>ADE12</v>
          </cell>
          <cell r="Q182">
            <v>48279</v>
          </cell>
        </row>
        <row r="183">
          <cell r="O183" t="str">
            <v>YLR441C</v>
          </cell>
          <cell r="P183" t="str">
            <v>RPS1A</v>
          </cell>
          <cell r="Q183">
            <v>28743</v>
          </cell>
        </row>
        <row r="184">
          <cell r="O184" t="str">
            <v>YMR194W</v>
          </cell>
          <cell r="P184" t="str">
            <v>RPL36A</v>
          </cell>
          <cell r="Q184">
            <v>11124</v>
          </cell>
        </row>
        <row r="185">
          <cell r="O185" t="str">
            <v>YNL327W</v>
          </cell>
          <cell r="P185" t="str">
            <v>EGT2</v>
          </cell>
          <cell r="Q185">
            <v>108494</v>
          </cell>
        </row>
        <row r="186">
          <cell r="O186" t="str">
            <v>YOR027W</v>
          </cell>
          <cell r="P186" t="str">
            <v>STI1</v>
          </cell>
          <cell r="Q186">
            <v>66264</v>
          </cell>
        </row>
        <row r="187">
          <cell r="O187" t="str">
            <v>YOR270C</v>
          </cell>
          <cell r="P187" t="str">
            <v>VPH1</v>
          </cell>
          <cell r="Q187">
            <v>95528</v>
          </cell>
        </row>
        <row r="188">
          <cell r="O188" t="str">
            <v>YGR180C</v>
          </cell>
          <cell r="P188" t="str">
            <v>RNR4</v>
          </cell>
          <cell r="Q188">
            <v>40054</v>
          </cell>
        </row>
        <row r="189">
          <cell r="O189" t="str">
            <v>YDL075W</v>
          </cell>
          <cell r="P189" t="str">
            <v>RPL31A</v>
          </cell>
          <cell r="Q189">
            <v>12953</v>
          </cell>
        </row>
        <row r="190">
          <cell r="O190" t="str">
            <v>YGR094W</v>
          </cell>
          <cell r="P190" t="str">
            <v>VAS1</v>
          </cell>
          <cell r="Q190">
            <v>125769</v>
          </cell>
        </row>
        <row r="191">
          <cell r="O191" t="str">
            <v>YPL231W</v>
          </cell>
          <cell r="P191" t="str">
            <v>FAS2</v>
          </cell>
          <cell r="Q191">
            <v>206945</v>
          </cell>
        </row>
        <row r="192">
          <cell r="O192" t="str">
            <v>YMR297W</v>
          </cell>
          <cell r="P192" t="str">
            <v>PRC1</v>
          </cell>
          <cell r="Q192">
            <v>59802</v>
          </cell>
        </row>
        <row r="193">
          <cell r="O193" t="str">
            <v>YMR142C</v>
          </cell>
          <cell r="P193" t="str">
            <v>RPL13B</v>
          </cell>
          <cell r="Q193">
            <v>22525</v>
          </cell>
        </row>
        <row r="194">
          <cell r="O194" t="str">
            <v>YBL002W</v>
          </cell>
          <cell r="P194" t="str">
            <v>HTB2</v>
          </cell>
          <cell r="Q194">
            <v>14237</v>
          </cell>
        </row>
        <row r="195">
          <cell r="O195" t="str">
            <v>YGR204W</v>
          </cell>
          <cell r="P195" t="str">
            <v>ADE3</v>
          </cell>
          <cell r="Q195">
            <v>102204</v>
          </cell>
        </row>
        <row r="196">
          <cell r="O196" t="str">
            <v>YDL084W</v>
          </cell>
          <cell r="P196" t="str">
            <v>SUB2</v>
          </cell>
          <cell r="Q196">
            <v>50309</v>
          </cell>
        </row>
        <row r="197">
          <cell r="O197" t="str">
            <v>YOR151C</v>
          </cell>
          <cell r="P197" t="str">
            <v>RPB2</v>
          </cell>
          <cell r="Q197">
            <v>138750</v>
          </cell>
        </row>
        <row r="198">
          <cell r="O198" t="str">
            <v>YJL189W</v>
          </cell>
          <cell r="P198" t="str">
            <v>RPL39</v>
          </cell>
          <cell r="Q198">
            <v>6342</v>
          </cell>
        </row>
        <row r="199">
          <cell r="O199" t="str">
            <v>YOR276W</v>
          </cell>
          <cell r="P199" t="str">
            <v>CAF20</v>
          </cell>
          <cell r="Q199">
            <v>18223</v>
          </cell>
        </row>
        <row r="200">
          <cell r="O200" t="str">
            <v>YGL173C</v>
          </cell>
          <cell r="P200" t="str">
            <v>KEM1</v>
          </cell>
          <cell r="Q200">
            <v>175458</v>
          </cell>
        </row>
        <row r="201">
          <cell r="O201" t="str">
            <v>YPR108W</v>
          </cell>
          <cell r="P201" t="str">
            <v>RPN7</v>
          </cell>
          <cell r="Q201">
            <v>48958</v>
          </cell>
        </row>
        <row r="202">
          <cell r="O202" t="str">
            <v>YML024W</v>
          </cell>
          <cell r="P202" t="str">
            <v>RPS17A</v>
          </cell>
          <cell r="Q202">
            <v>15788</v>
          </cell>
        </row>
        <row r="203">
          <cell r="O203" t="str">
            <v>YGR027C</v>
          </cell>
          <cell r="P203" t="str">
            <v>RPS25A</v>
          </cell>
          <cell r="Q203">
            <v>12039</v>
          </cell>
        </row>
        <row r="204">
          <cell r="O204" t="str">
            <v>YGR148C</v>
          </cell>
          <cell r="P204" t="str">
            <v>RPL24B</v>
          </cell>
          <cell r="Q204">
            <v>17547</v>
          </cell>
        </row>
        <row r="205">
          <cell r="O205" t="str">
            <v>YGR155W</v>
          </cell>
          <cell r="P205" t="str">
            <v>CYS4</v>
          </cell>
          <cell r="Q205">
            <v>56021</v>
          </cell>
        </row>
        <row r="206">
          <cell r="O206" t="str">
            <v>YDR037W</v>
          </cell>
          <cell r="P206" t="str">
            <v>KRS1</v>
          </cell>
          <cell r="Q206">
            <v>67958</v>
          </cell>
        </row>
        <row r="207">
          <cell r="O207" t="str">
            <v>YGR085C</v>
          </cell>
          <cell r="P207" t="str">
            <v>RPL11B</v>
          </cell>
          <cell r="Q207">
            <v>19750</v>
          </cell>
        </row>
        <row r="208">
          <cell r="O208" t="str">
            <v>YLL045C</v>
          </cell>
          <cell r="P208" t="str">
            <v>RPL8B</v>
          </cell>
          <cell r="Q208">
            <v>28112</v>
          </cell>
        </row>
        <row r="209">
          <cell r="O209" t="str">
            <v>YGL076C</v>
          </cell>
          <cell r="P209" t="str">
            <v>RPL7A</v>
          </cell>
          <cell r="Q209">
            <v>27638</v>
          </cell>
        </row>
        <row r="210">
          <cell r="O210" t="str">
            <v>YDL171C</v>
          </cell>
          <cell r="P210" t="str">
            <v>GLT1</v>
          </cell>
          <cell r="Q210">
            <v>238100</v>
          </cell>
        </row>
        <row r="211">
          <cell r="O211" t="str">
            <v>YKL210W</v>
          </cell>
          <cell r="P211" t="str">
            <v>UBA1</v>
          </cell>
          <cell r="Q211">
            <v>114265</v>
          </cell>
        </row>
        <row r="212">
          <cell r="O212" t="str">
            <v>YLR342W</v>
          </cell>
          <cell r="P212" t="str">
            <v>FKS1</v>
          </cell>
          <cell r="Q212">
            <v>214849</v>
          </cell>
        </row>
        <row r="213">
          <cell r="O213" t="str">
            <v>YMR217W</v>
          </cell>
          <cell r="P213" t="str">
            <v>GUA1</v>
          </cell>
          <cell r="Q213">
            <v>58482</v>
          </cell>
        </row>
        <row r="214">
          <cell r="O214" t="str">
            <v>YNL243W</v>
          </cell>
          <cell r="P214" t="str">
            <v>SLA2</v>
          </cell>
          <cell r="Q214">
            <v>108995</v>
          </cell>
        </row>
        <row r="215">
          <cell r="O215" t="str">
            <v>YMR246W</v>
          </cell>
          <cell r="P215" t="str">
            <v>FAA4</v>
          </cell>
          <cell r="Q215">
            <v>77267</v>
          </cell>
        </row>
        <row r="216">
          <cell r="O216" t="str">
            <v>YMR235C</v>
          </cell>
          <cell r="P216" t="str">
            <v>RNA1</v>
          </cell>
          <cell r="Q216">
            <v>45815</v>
          </cell>
        </row>
        <row r="217">
          <cell r="O217" t="str">
            <v>YLL018C</v>
          </cell>
          <cell r="P217" t="str">
            <v>DPS1</v>
          </cell>
          <cell r="Q217">
            <v>63515</v>
          </cell>
        </row>
        <row r="218">
          <cell r="O218" t="str">
            <v>YPL081W</v>
          </cell>
          <cell r="P218" t="str">
            <v>RPS9A</v>
          </cell>
          <cell r="Q218">
            <v>22443</v>
          </cell>
        </row>
        <row r="219">
          <cell r="O219" t="str">
            <v>YPR163C</v>
          </cell>
          <cell r="P219" t="str">
            <v>TIF3</v>
          </cell>
          <cell r="Q219">
            <v>48522</v>
          </cell>
        </row>
        <row r="220">
          <cell r="O220" t="str">
            <v>YOR335C</v>
          </cell>
          <cell r="P220" t="str">
            <v>ALA1</v>
          </cell>
          <cell r="Q220">
            <v>107276</v>
          </cell>
        </row>
        <row r="221">
          <cell r="O221" t="str">
            <v>YOR206W</v>
          </cell>
          <cell r="P221" t="str">
            <v>NOC2</v>
          </cell>
          <cell r="Q221">
            <v>81601</v>
          </cell>
        </row>
        <row r="222">
          <cell r="O222" t="str">
            <v>YJL052W</v>
          </cell>
          <cell r="P222" t="str">
            <v>TDH1</v>
          </cell>
          <cell r="Q222">
            <v>35750</v>
          </cell>
        </row>
        <row r="223">
          <cell r="O223" t="str">
            <v>YOR369C</v>
          </cell>
          <cell r="P223" t="str">
            <v>RPS12</v>
          </cell>
          <cell r="Q223">
            <v>15472</v>
          </cell>
        </row>
        <row r="224">
          <cell r="O224" t="str">
            <v>YJL026W</v>
          </cell>
          <cell r="P224" t="str">
            <v>RNR2</v>
          </cell>
          <cell r="Q224">
            <v>46147</v>
          </cell>
        </row>
        <row r="225">
          <cell r="O225" t="str">
            <v>YDL145C</v>
          </cell>
          <cell r="P225" t="str">
            <v>COP1</v>
          </cell>
          <cell r="Q225">
            <v>135606</v>
          </cell>
        </row>
        <row r="226">
          <cell r="O226" t="str">
            <v>YML008C</v>
          </cell>
          <cell r="P226" t="str">
            <v>ERG6</v>
          </cell>
          <cell r="Q226">
            <v>43431</v>
          </cell>
        </row>
        <row r="227">
          <cell r="O227" t="str">
            <v>YGR234W</v>
          </cell>
          <cell r="P227" t="str">
            <v>YHB1</v>
          </cell>
          <cell r="Q227">
            <v>44646</v>
          </cell>
        </row>
        <row r="228">
          <cell r="O228" t="str">
            <v>YPL036W</v>
          </cell>
          <cell r="P228" t="str">
            <v>PMA2</v>
          </cell>
          <cell r="Q228">
            <v>102171</v>
          </cell>
        </row>
        <row r="229">
          <cell r="O229" t="str">
            <v>YER025W</v>
          </cell>
          <cell r="P229" t="str">
            <v>GCD11</v>
          </cell>
          <cell r="Q229">
            <v>57865</v>
          </cell>
        </row>
        <row r="230">
          <cell r="O230" t="str">
            <v>YIR034C</v>
          </cell>
          <cell r="P230" t="str">
            <v>LYS1</v>
          </cell>
          <cell r="Q230">
            <v>41464</v>
          </cell>
        </row>
        <row r="231">
          <cell r="O231" t="str">
            <v>YEL021W</v>
          </cell>
          <cell r="P231" t="str">
            <v>URA3</v>
          </cell>
          <cell r="Q231">
            <v>29239</v>
          </cell>
        </row>
        <row r="232">
          <cell r="O232" t="str">
            <v>YPR069C</v>
          </cell>
          <cell r="P232" t="str">
            <v>SPE3</v>
          </cell>
          <cell r="Q232">
            <v>33324</v>
          </cell>
        </row>
        <row r="233">
          <cell r="O233" t="str">
            <v>YHR019C</v>
          </cell>
          <cell r="P233" t="str">
            <v>DED81</v>
          </cell>
          <cell r="Q233">
            <v>62206</v>
          </cell>
        </row>
        <row r="234">
          <cell r="O234" t="str">
            <v>YDR429C</v>
          </cell>
          <cell r="P234" t="str">
            <v>TIF35</v>
          </cell>
          <cell r="Q234">
            <v>30501</v>
          </cell>
        </row>
        <row r="235">
          <cell r="O235" t="str">
            <v>YLR042C</v>
          </cell>
          <cell r="P235">
            <v>0</v>
          </cell>
          <cell r="Q235">
            <v>16950</v>
          </cell>
        </row>
        <row r="236">
          <cell r="O236" t="str">
            <v>YHR179W</v>
          </cell>
          <cell r="P236" t="str">
            <v>OYE2</v>
          </cell>
          <cell r="Q236">
            <v>45010</v>
          </cell>
        </row>
        <row r="237">
          <cell r="O237" t="str">
            <v>YPL273W</v>
          </cell>
          <cell r="P237" t="str">
            <v>SAM4</v>
          </cell>
          <cell r="Q237">
            <v>36668</v>
          </cell>
        </row>
        <row r="238">
          <cell r="O238" t="str">
            <v>YML085C</v>
          </cell>
          <cell r="P238" t="str">
            <v>TUB1</v>
          </cell>
          <cell r="Q238">
            <v>49800</v>
          </cell>
        </row>
        <row r="239">
          <cell r="O239" t="str">
            <v>YHR042W</v>
          </cell>
          <cell r="P239" t="str">
            <v>NCP1</v>
          </cell>
          <cell r="Q239">
            <v>76771</v>
          </cell>
        </row>
        <row r="240">
          <cell r="O240" t="str">
            <v>YPR041W</v>
          </cell>
          <cell r="P240" t="str">
            <v>TIF5</v>
          </cell>
          <cell r="Q240">
            <v>45261</v>
          </cell>
        </row>
        <row r="241">
          <cell r="O241" t="str">
            <v>YDL082W</v>
          </cell>
          <cell r="P241" t="str">
            <v>RPL13A</v>
          </cell>
          <cell r="Q241">
            <v>22554</v>
          </cell>
        </row>
        <row r="242">
          <cell r="O242" t="str">
            <v>YOL075C</v>
          </cell>
          <cell r="P242">
            <v>0</v>
          </cell>
          <cell r="Q242">
            <v>145156</v>
          </cell>
        </row>
        <row r="243">
          <cell r="O243" t="str">
            <v>YBR011C</v>
          </cell>
          <cell r="P243" t="str">
            <v>IPP1</v>
          </cell>
          <cell r="Q243">
            <v>32299</v>
          </cell>
        </row>
        <row r="244">
          <cell r="O244" t="str">
            <v>YLL050C</v>
          </cell>
          <cell r="P244" t="str">
            <v>COF1</v>
          </cell>
          <cell r="Q244">
            <v>15901</v>
          </cell>
        </row>
        <row r="245">
          <cell r="O245" t="str">
            <v>YKL212W</v>
          </cell>
          <cell r="P245" t="str">
            <v>SAC1</v>
          </cell>
          <cell r="Q245">
            <v>71124</v>
          </cell>
        </row>
        <row r="246">
          <cell r="O246" t="str">
            <v>YKL180W</v>
          </cell>
          <cell r="P246" t="str">
            <v>RPL17A</v>
          </cell>
          <cell r="Q246">
            <v>20549</v>
          </cell>
        </row>
        <row r="247">
          <cell r="O247" t="str">
            <v>YGR296W</v>
          </cell>
          <cell r="P247" t="str">
            <v>YRF1-3</v>
          </cell>
          <cell r="Q247">
            <v>211113</v>
          </cell>
        </row>
        <row r="248">
          <cell r="O248" t="str">
            <v>YGR060W</v>
          </cell>
          <cell r="P248" t="str">
            <v>ERG25</v>
          </cell>
          <cell r="Q248">
            <v>36479</v>
          </cell>
        </row>
        <row r="249">
          <cell r="O249" t="str">
            <v>YKR042W</v>
          </cell>
          <cell r="P249" t="str">
            <v>UTH1</v>
          </cell>
          <cell r="Q249">
            <v>36955</v>
          </cell>
        </row>
        <row r="250">
          <cell r="O250" t="str">
            <v>YJL109C</v>
          </cell>
          <cell r="P250" t="str">
            <v>UTP10</v>
          </cell>
          <cell r="Q250">
            <v>200079</v>
          </cell>
        </row>
        <row r="251">
          <cell r="O251" t="str">
            <v>YLR110C</v>
          </cell>
          <cell r="P251" t="str">
            <v>CCW12</v>
          </cell>
          <cell r="Q251">
            <v>13057</v>
          </cell>
        </row>
        <row r="252">
          <cell r="O252" t="str">
            <v>YMR120C</v>
          </cell>
          <cell r="P252" t="str">
            <v>ADE17</v>
          </cell>
          <cell r="Q252">
            <v>65263</v>
          </cell>
        </row>
        <row r="253">
          <cell r="O253" t="str">
            <v>YPL048W</v>
          </cell>
          <cell r="P253" t="str">
            <v>CAM1</v>
          </cell>
          <cell r="Q253">
            <v>47087</v>
          </cell>
        </row>
        <row r="254">
          <cell r="O254" t="str">
            <v>YGL105W</v>
          </cell>
          <cell r="P254" t="str">
            <v>ARC1</v>
          </cell>
          <cell r="Q254">
            <v>42084</v>
          </cell>
        </row>
        <row r="255">
          <cell r="O255" t="str">
            <v>YNL247W</v>
          </cell>
          <cell r="P255">
            <v>0</v>
          </cell>
          <cell r="Q255">
            <v>87530</v>
          </cell>
        </row>
        <row r="256">
          <cell r="O256" t="str">
            <v>YMR072W</v>
          </cell>
          <cell r="P256" t="str">
            <v>ABF2</v>
          </cell>
          <cell r="Q256">
            <v>21562</v>
          </cell>
        </row>
        <row r="257">
          <cell r="O257" t="str">
            <v>YOR310C</v>
          </cell>
          <cell r="P257" t="str">
            <v>NOP58</v>
          </cell>
          <cell r="Q257">
            <v>56956</v>
          </cell>
        </row>
        <row r="258">
          <cell r="O258" t="str">
            <v>YER178W</v>
          </cell>
          <cell r="P258" t="str">
            <v>PDA1</v>
          </cell>
          <cell r="Q258">
            <v>46343</v>
          </cell>
        </row>
        <row r="259">
          <cell r="O259" t="str">
            <v>YPR189W</v>
          </cell>
          <cell r="P259" t="str">
            <v>SKI3</v>
          </cell>
          <cell r="Q259">
            <v>163724</v>
          </cell>
        </row>
        <row r="260">
          <cell r="O260" t="str">
            <v>YLR432W</v>
          </cell>
          <cell r="P260" t="str">
            <v>IMD3</v>
          </cell>
          <cell r="Q260">
            <v>56584</v>
          </cell>
        </row>
        <row r="261">
          <cell r="O261" t="str">
            <v>YHR020W</v>
          </cell>
          <cell r="P261">
            <v>0</v>
          </cell>
          <cell r="Q261">
            <v>77386</v>
          </cell>
        </row>
        <row r="262">
          <cell r="O262" t="str">
            <v>YOR108W</v>
          </cell>
          <cell r="P262" t="str">
            <v>LEU9</v>
          </cell>
          <cell r="Q262">
            <v>67200</v>
          </cell>
        </row>
        <row r="263">
          <cell r="O263" t="str">
            <v>YER036C</v>
          </cell>
          <cell r="P263" t="str">
            <v>ARB1</v>
          </cell>
          <cell r="Q263">
            <v>68377</v>
          </cell>
        </row>
        <row r="264">
          <cell r="O264" t="str">
            <v>YGR214W</v>
          </cell>
          <cell r="P264" t="str">
            <v>RPS0A</v>
          </cell>
          <cell r="Q264">
            <v>28024</v>
          </cell>
        </row>
        <row r="265">
          <cell r="O265" t="str">
            <v>YGL207W</v>
          </cell>
          <cell r="P265" t="str">
            <v>SPT16</v>
          </cell>
          <cell r="Q265">
            <v>118629</v>
          </cell>
        </row>
        <row r="266">
          <cell r="O266" t="str">
            <v>YML126C</v>
          </cell>
          <cell r="P266" t="str">
            <v>ERG13</v>
          </cell>
          <cell r="Q266">
            <v>55013</v>
          </cell>
        </row>
        <row r="267">
          <cell r="O267" t="str">
            <v>YOR168W</v>
          </cell>
          <cell r="P267" t="str">
            <v>GLN4</v>
          </cell>
          <cell r="Q267">
            <v>93132</v>
          </cell>
        </row>
        <row r="268">
          <cell r="O268" t="str">
            <v>YHL015W</v>
          </cell>
          <cell r="P268" t="str">
            <v>RPS20</v>
          </cell>
          <cell r="Q268">
            <v>13907</v>
          </cell>
        </row>
        <row r="269">
          <cell r="O269" t="str">
            <v>YML026C</v>
          </cell>
          <cell r="P269" t="str">
            <v>RPS18B</v>
          </cell>
          <cell r="Q269">
            <v>17037</v>
          </cell>
        </row>
        <row r="270">
          <cell r="O270" t="str">
            <v>YGR055W</v>
          </cell>
          <cell r="P270" t="str">
            <v>MUP1</v>
          </cell>
          <cell r="Q270">
            <v>63221</v>
          </cell>
        </row>
        <row r="271">
          <cell r="O271" t="str">
            <v>YBR218C</v>
          </cell>
          <cell r="P271" t="str">
            <v>PYC2</v>
          </cell>
          <cell r="Q271">
            <v>130166</v>
          </cell>
        </row>
        <row r="272">
          <cell r="O272" t="str">
            <v>YGR159C</v>
          </cell>
          <cell r="P272" t="str">
            <v>NSR1</v>
          </cell>
          <cell r="Q272">
            <v>44535</v>
          </cell>
        </row>
        <row r="273">
          <cell r="O273" t="str">
            <v>YDR062W</v>
          </cell>
          <cell r="P273" t="str">
            <v>LCB2</v>
          </cell>
          <cell r="Q273">
            <v>63110</v>
          </cell>
        </row>
        <row r="274">
          <cell r="O274" t="str">
            <v>YDL095W</v>
          </cell>
          <cell r="P274" t="str">
            <v>PMT1</v>
          </cell>
          <cell r="Q274">
            <v>92675</v>
          </cell>
        </row>
        <row r="275">
          <cell r="O275" t="str">
            <v>YDR508C</v>
          </cell>
          <cell r="P275" t="str">
            <v>GNP1</v>
          </cell>
          <cell r="Q275">
            <v>73597</v>
          </cell>
        </row>
        <row r="276">
          <cell r="O276" t="str">
            <v>YDR381W</v>
          </cell>
          <cell r="P276" t="str">
            <v>YRA1</v>
          </cell>
          <cell r="Q276">
            <v>24955</v>
          </cell>
        </row>
        <row r="277">
          <cell r="O277" t="str">
            <v>YGL147C</v>
          </cell>
          <cell r="P277" t="str">
            <v>RPL9A</v>
          </cell>
          <cell r="Q277">
            <v>21569</v>
          </cell>
        </row>
        <row r="278">
          <cell r="O278" t="str">
            <v>YLR175W</v>
          </cell>
          <cell r="P278" t="str">
            <v>CBF5</v>
          </cell>
          <cell r="Q278">
            <v>54704</v>
          </cell>
        </row>
        <row r="279">
          <cell r="O279" t="str">
            <v>YOR198C</v>
          </cell>
          <cell r="P279" t="str">
            <v>BFR1</v>
          </cell>
          <cell r="Q279">
            <v>54639</v>
          </cell>
        </row>
        <row r="280">
          <cell r="O280" t="str">
            <v>YBL039C</v>
          </cell>
          <cell r="P280" t="str">
            <v>URA7</v>
          </cell>
          <cell r="Q280">
            <v>64710</v>
          </cell>
        </row>
        <row r="281">
          <cell r="O281" t="str">
            <v>YLR333C</v>
          </cell>
          <cell r="P281" t="str">
            <v>RPS25B</v>
          </cell>
          <cell r="Q281">
            <v>12009</v>
          </cell>
        </row>
        <row r="282">
          <cell r="O282" t="str">
            <v>YDR238C</v>
          </cell>
          <cell r="P282" t="str">
            <v>SEC26</v>
          </cell>
          <cell r="Q282">
            <v>109018</v>
          </cell>
        </row>
        <row r="283">
          <cell r="O283" t="str">
            <v>YOR188W</v>
          </cell>
          <cell r="P283" t="str">
            <v>MSB1</v>
          </cell>
          <cell r="Q283">
            <v>129970</v>
          </cell>
        </row>
        <row r="284">
          <cell r="O284" t="str">
            <v>YNL303W</v>
          </cell>
          <cell r="P284">
            <v>0</v>
          </cell>
          <cell r="Q284">
            <v>13562</v>
          </cell>
        </row>
        <row r="285">
          <cell r="O285" t="str">
            <v>YBR025C</v>
          </cell>
          <cell r="P285">
            <v>0</v>
          </cell>
          <cell r="Q285">
            <v>44174</v>
          </cell>
        </row>
        <row r="286">
          <cell r="O286" t="str">
            <v>YOR011W</v>
          </cell>
          <cell r="P286" t="str">
            <v>AUS1</v>
          </cell>
          <cell r="Q286">
            <v>157750</v>
          </cell>
        </row>
        <row r="287">
          <cell r="O287" t="str">
            <v>YOL081W</v>
          </cell>
          <cell r="P287" t="str">
            <v>IRA2</v>
          </cell>
          <cell r="Q287">
            <v>351665</v>
          </cell>
        </row>
        <row r="288">
          <cell r="O288" t="str">
            <v>YDR346C</v>
          </cell>
          <cell r="P288" t="str">
            <v>SVF1</v>
          </cell>
          <cell r="Q288">
            <v>54367</v>
          </cell>
        </row>
        <row r="289">
          <cell r="O289" t="str">
            <v>YKL054C</v>
          </cell>
          <cell r="P289" t="str">
            <v>DEF1</v>
          </cell>
          <cell r="Q289">
            <v>83973</v>
          </cell>
        </row>
        <row r="290">
          <cell r="O290" t="str">
            <v>YNL112W</v>
          </cell>
          <cell r="P290" t="str">
            <v>DBP2</v>
          </cell>
          <cell r="Q290">
            <v>60999</v>
          </cell>
        </row>
        <row r="291">
          <cell r="O291" t="str">
            <v>YIR006C</v>
          </cell>
          <cell r="P291" t="str">
            <v>PAN1</v>
          </cell>
          <cell r="Q291">
            <v>160267</v>
          </cell>
        </row>
        <row r="292">
          <cell r="O292" t="str">
            <v>YGL062W</v>
          </cell>
          <cell r="P292" t="str">
            <v>PYC1</v>
          </cell>
          <cell r="Q292">
            <v>130098</v>
          </cell>
        </row>
        <row r="293">
          <cell r="O293" t="str">
            <v>YMR229C</v>
          </cell>
          <cell r="P293" t="str">
            <v>RRP5</v>
          </cell>
          <cell r="Q293">
            <v>193133</v>
          </cell>
        </row>
        <row r="294">
          <cell r="O294" t="str">
            <v>YDR074W</v>
          </cell>
          <cell r="P294" t="str">
            <v>TPS2</v>
          </cell>
          <cell r="Q294">
            <v>102976</v>
          </cell>
        </row>
        <row r="295">
          <cell r="O295" t="str">
            <v>YER052C</v>
          </cell>
          <cell r="P295" t="str">
            <v>HOM3</v>
          </cell>
          <cell r="Q295">
            <v>58109</v>
          </cell>
        </row>
        <row r="296">
          <cell r="O296" t="str">
            <v>YML063W</v>
          </cell>
          <cell r="P296" t="str">
            <v>RPS1B</v>
          </cell>
          <cell r="Q296">
            <v>28812</v>
          </cell>
        </row>
        <row r="297">
          <cell r="O297" t="str">
            <v>YGL238W</v>
          </cell>
          <cell r="P297" t="str">
            <v>CSE1</v>
          </cell>
          <cell r="Q297">
            <v>109355</v>
          </cell>
        </row>
        <row r="298">
          <cell r="O298" t="str">
            <v>YOL121C</v>
          </cell>
          <cell r="P298" t="str">
            <v>RPS19A</v>
          </cell>
          <cell r="Q298">
            <v>15917</v>
          </cell>
        </row>
        <row r="299">
          <cell r="O299" t="str">
            <v>YJR145C</v>
          </cell>
          <cell r="P299" t="str">
            <v>RPS4A</v>
          </cell>
          <cell r="Q299">
            <v>29410</v>
          </cell>
        </row>
        <row r="300">
          <cell r="O300" t="str">
            <v>YDR211W</v>
          </cell>
          <cell r="P300" t="str">
            <v>GCD6</v>
          </cell>
          <cell r="Q300">
            <v>81160</v>
          </cell>
        </row>
        <row r="301">
          <cell r="O301" t="str">
            <v>YER117W</v>
          </cell>
          <cell r="P301" t="str">
            <v>RPL23B</v>
          </cell>
          <cell r="Q301">
            <v>14473</v>
          </cell>
        </row>
        <row r="302">
          <cell r="O302" t="str">
            <v>YNL255C</v>
          </cell>
          <cell r="P302" t="str">
            <v>GIS2</v>
          </cell>
          <cell r="Q302">
            <v>17103</v>
          </cell>
        </row>
        <row r="303">
          <cell r="O303" t="str">
            <v>YNL067W</v>
          </cell>
          <cell r="P303" t="str">
            <v>RPL9B</v>
          </cell>
          <cell r="Q303">
            <v>21657</v>
          </cell>
        </row>
        <row r="304">
          <cell r="O304" t="str">
            <v>YNR021W</v>
          </cell>
          <cell r="P304">
            <v>0</v>
          </cell>
          <cell r="Q304">
            <v>47093</v>
          </cell>
        </row>
        <row r="305">
          <cell r="O305" t="str">
            <v>YML057W</v>
          </cell>
          <cell r="P305" t="str">
            <v>CMP2</v>
          </cell>
          <cell r="Q305">
            <v>68527</v>
          </cell>
        </row>
        <row r="306">
          <cell r="O306" t="str">
            <v>YGR255C</v>
          </cell>
          <cell r="P306" t="str">
            <v>COQ6</v>
          </cell>
          <cell r="Q306">
            <v>53527</v>
          </cell>
        </row>
        <row r="307">
          <cell r="O307" t="str">
            <v>YNL016W</v>
          </cell>
          <cell r="P307" t="str">
            <v>PUB1</v>
          </cell>
          <cell r="Q307">
            <v>50763</v>
          </cell>
        </row>
        <row r="308">
          <cell r="O308" t="str">
            <v>YDR502C</v>
          </cell>
          <cell r="P308" t="str">
            <v>SAM2</v>
          </cell>
          <cell r="Q308">
            <v>42256</v>
          </cell>
        </row>
        <row r="309">
          <cell r="O309" t="str">
            <v>YLR384C</v>
          </cell>
          <cell r="P309" t="str">
            <v>IKI3</v>
          </cell>
          <cell r="Q309">
            <v>152989</v>
          </cell>
        </row>
        <row r="310">
          <cell r="O310" t="str">
            <v>YOR086C</v>
          </cell>
          <cell r="P310" t="str">
            <v>TCB1</v>
          </cell>
          <cell r="Q310">
            <v>133575</v>
          </cell>
        </row>
        <row r="311">
          <cell r="O311" t="str">
            <v>YOR370C</v>
          </cell>
          <cell r="P311" t="str">
            <v>MRS6</v>
          </cell>
          <cell r="Q311">
            <v>67373</v>
          </cell>
        </row>
        <row r="312">
          <cell r="O312" t="str">
            <v>YMR261C</v>
          </cell>
          <cell r="P312" t="str">
            <v>TPS3</v>
          </cell>
          <cell r="Q312">
            <v>118834</v>
          </cell>
        </row>
        <row r="313">
          <cell r="O313" t="str">
            <v>YLR167W</v>
          </cell>
          <cell r="P313" t="str">
            <v>RPS31</v>
          </cell>
          <cell r="Q313">
            <v>17216</v>
          </cell>
        </row>
        <row r="314">
          <cell r="O314" t="str">
            <v>YKL056C</v>
          </cell>
          <cell r="P314" t="str">
            <v>TMA19</v>
          </cell>
          <cell r="Q314">
            <v>18741</v>
          </cell>
        </row>
        <row r="315">
          <cell r="O315" t="str">
            <v>YCR031C</v>
          </cell>
          <cell r="P315" t="str">
            <v>RPS14A</v>
          </cell>
          <cell r="Q315">
            <v>14537</v>
          </cell>
        </row>
        <row r="316">
          <cell r="O316" t="str">
            <v>YOR209C</v>
          </cell>
          <cell r="P316" t="str">
            <v>NPT1</v>
          </cell>
          <cell r="Q316">
            <v>49018</v>
          </cell>
        </row>
        <row r="317">
          <cell r="O317" t="str">
            <v>YOR273C</v>
          </cell>
          <cell r="P317" t="str">
            <v>TPO4</v>
          </cell>
          <cell r="Q317">
            <v>73222</v>
          </cell>
        </row>
        <row r="318">
          <cell r="O318" t="str">
            <v>YBL087C</v>
          </cell>
          <cell r="P318" t="str">
            <v>RPL23A</v>
          </cell>
          <cell r="Q318">
            <v>14473</v>
          </cell>
        </row>
        <row r="319">
          <cell r="O319" t="str">
            <v>YGL189C</v>
          </cell>
          <cell r="P319" t="str">
            <v>RPS26A</v>
          </cell>
          <cell r="Q319">
            <v>13505</v>
          </cell>
        </row>
        <row r="320">
          <cell r="O320" t="str">
            <v>YOR230W</v>
          </cell>
          <cell r="P320" t="str">
            <v>WTM1</v>
          </cell>
          <cell r="Q320">
            <v>48382</v>
          </cell>
        </row>
        <row r="321">
          <cell r="O321" t="str">
            <v>YDL195W</v>
          </cell>
          <cell r="P321" t="str">
            <v>SEC31</v>
          </cell>
          <cell r="Q321">
            <v>138702</v>
          </cell>
        </row>
        <row r="322">
          <cell r="O322" t="str">
            <v>YNL272C</v>
          </cell>
          <cell r="P322" t="str">
            <v>SEC2</v>
          </cell>
          <cell r="Q322">
            <v>84651</v>
          </cell>
        </row>
        <row r="323">
          <cell r="O323" t="str">
            <v>YBL088C</v>
          </cell>
          <cell r="P323" t="str">
            <v>TEL1</v>
          </cell>
          <cell r="Q323">
            <v>321565</v>
          </cell>
        </row>
        <row r="324">
          <cell r="O324" t="str">
            <v>YLR056W</v>
          </cell>
          <cell r="P324" t="str">
            <v>ERG3</v>
          </cell>
          <cell r="Q324">
            <v>42730</v>
          </cell>
        </row>
        <row r="325">
          <cell r="O325" t="str">
            <v>YLR264W</v>
          </cell>
          <cell r="P325" t="str">
            <v>RPS28B</v>
          </cell>
          <cell r="Q325">
            <v>7565</v>
          </cell>
        </row>
        <row r="326">
          <cell r="O326" t="str">
            <v>YFR031C-A</v>
          </cell>
          <cell r="P326" t="str">
            <v>RPL2A</v>
          </cell>
          <cell r="Q326">
            <v>27408</v>
          </cell>
        </row>
        <row r="327">
          <cell r="O327" t="str">
            <v>YMR083W</v>
          </cell>
          <cell r="P327" t="str">
            <v>ADH3</v>
          </cell>
          <cell r="Q327">
            <v>40369</v>
          </cell>
        </row>
        <row r="328">
          <cell r="O328" t="str">
            <v>YGL078C</v>
          </cell>
          <cell r="P328" t="str">
            <v>DBP3</v>
          </cell>
          <cell r="Q328">
            <v>58826</v>
          </cell>
        </row>
        <row r="329">
          <cell r="O329" t="str">
            <v>YHR025W</v>
          </cell>
          <cell r="P329" t="str">
            <v>THR1</v>
          </cell>
          <cell r="Q329">
            <v>38712</v>
          </cell>
        </row>
        <row r="330">
          <cell r="O330" t="str">
            <v>YLR277C</v>
          </cell>
          <cell r="P330" t="str">
            <v>YSH1</v>
          </cell>
          <cell r="Q330">
            <v>87673</v>
          </cell>
        </row>
        <row r="331">
          <cell r="O331" t="str">
            <v>YPL111W</v>
          </cell>
          <cell r="P331" t="str">
            <v>CAR1</v>
          </cell>
          <cell r="Q331">
            <v>35662</v>
          </cell>
        </row>
        <row r="332">
          <cell r="O332" t="str">
            <v>YGR211W</v>
          </cell>
          <cell r="P332" t="str">
            <v>ZPR1</v>
          </cell>
          <cell r="Q332">
            <v>55072</v>
          </cell>
        </row>
        <row r="333">
          <cell r="O333" t="str">
            <v>YMR129W</v>
          </cell>
          <cell r="P333" t="str">
            <v>POM152</v>
          </cell>
          <cell r="Q333">
            <v>151651</v>
          </cell>
        </row>
        <row r="334">
          <cell r="O334" t="str">
            <v>YDR101C</v>
          </cell>
          <cell r="P334" t="str">
            <v>ARX1</v>
          </cell>
          <cell r="Q334">
            <v>65212</v>
          </cell>
        </row>
        <row r="335">
          <cell r="O335" t="str">
            <v>YLR354C</v>
          </cell>
          <cell r="P335" t="str">
            <v>TAL1</v>
          </cell>
          <cell r="Q335">
            <v>37036</v>
          </cell>
        </row>
        <row r="336">
          <cell r="O336" t="str">
            <v>YMR015C</v>
          </cell>
          <cell r="P336" t="str">
            <v>ERG5</v>
          </cell>
          <cell r="Q336">
            <v>61334</v>
          </cell>
        </row>
        <row r="337">
          <cell r="O337" t="str">
            <v>YPL028W</v>
          </cell>
          <cell r="P337" t="str">
            <v>ERG10</v>
          </cell>
          <cell r="Q337">
            <v>41728</v>
          </cell>
        </row>
        <row r="338">
          <cell r="O338" t="str">
            <v>YNL257C</v>
          </cell>
          <cell r="P338" t="str">
            <v>SIP3</v>
          </cell>
          <cell r="Q338">
            <v>142818</v>
          </cell>
        </row>
        <row r="339">
          <cell r="O339" t="str">
            <v>YDL160C</v>
          </cell>
          <cell r="P339" t="str">
            <v>DHH1</v>
          </cell>
          <cell r="Q339">
            <v>57544</v>
          </cell>
        </row>
        <row r="340">
          <cell r="O340" t="str">
            <v>YFL037W</v>
          </cell>
          <cell r="P340" t="str">
            <v>TUB2</v>
          </cell>
          <cell r="Q340">
            <v>50922</v>
          </cell>
        </row>
        <row r="341">
          <cell r="O341" t="str">
            <v>YNL055C</v>
          </cell>
          <cell r="P341" t="str">
            <v>POR1</v>
          </cell>
          <cell r="Q341">
            <v>30428</v>
          </cell>
        </row>
        <row r="342">
          <cell r="O342" t="str">
            <v>YOR187W</v>
          </cell>
          <cell r="P342" t="str">
            <v>TUF1</v>
          </cell>
          <cell r="Q342">
            <v>47972</v>
          </cell>
        </row>
        <row r="343">
          <cell r="O343" t="str">
            <v>YOR293W</v>
          </cell>
          <cell r="P343" t="str">
            <v>RPS10A</v>
          </cell>
          <cell r="Q343">
            <v>12739</v>
          </cell>
        </row>
        <row r="344">
          <cell r="O344" t="str">
            <v>YHR094C</v>
          </cell>
          <cell r="P344" t="str">
            <v>HXT1</v>
          </cell>
          <cell r="Q344">
            <v>63261</v>
          </cell>
        </row>
        <row r="345">
          <cell r="O345" t="str">
            <v>YCL050C</v>
          </cell>
          <cell r="P345" t="str">
            <v>APA1</v>
          </cell>
          <cell r="Q345">
            <v>36492</v>
          </cell>
        </row>
        <row r="346">
          <cell r="O346" t="str">
            <v>YBL099W</v>
          </cell>
          <cell r="P346" t="str">
            <v>ATP1</v>
          </cell>
          <cell r="Q346">
            <v>58617</v>
          </cell>
        </row>
        <row r="347">
          <cell r="O347" t="str">
            <v>YDL192W</v>
          </cell>
          <cell r="P347" t="str">
            <v>ARF1</v>
          </cell>
          <cell r="Q347">
            <v>20529</v>
          </cell>
        </row>
        <row r="348">
          <cell r="O348" t="str">
            <v>YPL195W</v>
          </cell>
          <cell r="P348" t="str">
            <v>APL5</v>
          </cell>
          <cell r="Q348">
            <v>106923</v>
          </cell>
        </row>
        <row r="349">
          <cell r="O349" t="str">
            <v>YPR191W</v>
          </cell>
          <cell r="P349" t="str">
            <v>QCR2</v>
          </cell>
          <cell r="Q349">
            <v>40478</v>
          </cell>
        </row>
        <row r="350">
          <cell r="O350" t="str">
            <v>YJR007W</v>
          </cell>
          <cell r="P350" t="str">
            <v>SUI2</v>
          </cell>
          <cell r="Q350">
            <v>34717</v>
          </cell>
        </row>
        <row r="351">
          <cell r="O351" t="str">
            <v>YJR105W</v>
          </cell>
          <cell r="P351" t="str">
            <v>ADO1</v>
          </cell>
          <cell r="Q351">
            <v>36372</v>
          </cell>
        </row>
        <row r="352">
          <cell r="O352" t="str">
            <v>YFR009W</v>
          </cell>
          <cell r="P352" t="str">
            <v>GCN20</v>
          </cell>
          <cell r="Q352">
            <v>85027</v>
          </cell>
        </row>
        <row r="353">
          <cell r="O353" t="str">
            <v>YGR257C</v>
          </cell>
          <cell r="P353" t="str">
            <v>MTM1</v>
          </cell>
          <cell r="Q353">
            <v>40763</v>
          </cell>
        </row>
        <row r="354">
          <cell r="O354" t="str">
            <v>YEL031W</v>
          </cell>
          <cell r="P354" t="str">
            <v>SPF1</v>
          </cell>
          <cell r="Q354">
            <v>135267</v>
          </cell>
        </row>
        <row r="355">
          <cell r="O355" t="str">
            <v>YMR108W</v>
          </cell>
          <cell r="P355" t="str">
            <v>ILV2</v>
          </cell>
          <cell r="Q355">
            <v>74936</v>
          </cell>
        </row>
        <row r="356">
          <cell r="O356" t="str">
            <v>YBR068C</v>
          </cell>
          <cell r="P356" t="str">
            <v>BAP2</v>
          </cell>
          <cell r="Q356">
            <v>67670</v>
          </cell>
        </row>
        <row r="357">
          <cell r="O357" t="str">
            <v>YIL051C</v>
          </cell>
          <cell r="P357" t="str">
            <v>MMF1</v>
          </cell>
          <cell r="Q357">
            <v>15908</v>
          </cell>
        </row>
        <row r="358">
          <cell r="O358" t="str">
            <v>YDR398W</v>
          </cell>
          <cell r="P358" t="str">
            <v>UTP5</v>
          </cell>
          <cell r="Q358">
            <v>72001</v>
          </cell>
        </row>
        <row r="359">
          <cell r="O359" t="str">
            <v>YMR296C</v>
          </cell>
          <cell r="P359" t="str">
            <v>LCB1</v>
          </cell>
          <cell r="Q359">
            <v>62207</v>
          </cell>
        </row>
        <row r="360">
          <cell r="O360" t="str">
            <v>YDR127W</v>
          </cell>
          <cell r="P360" t="str">
            <v>ARO1</v>
          </cell>
          <cell r="Q360">
            <v>174754</v>
          </cell>
        </row>
        <row r="361">
          <cell r="O361" t="str">
            <v>YPR149W</v>
          </cell>
          <cell r="P361" t="str">
            <v>NCE102</v>
          </cell>
          <cell r="Q361">
            <v>18967</v>
          </cell>
        </row>
        <row r="362">
          <cell r="O362" t="str">
            <v>YKL203C</v>
          </cell>
          <cell r="P362" t="str">
            <v>TOR2</v>
          </cell>
          <cell r="Q362">
            <v>281565</v>
          </cell>
        </row>
        <row r="363">
          <cell r="O363" t="str">
            <v>YMR189W</v>
          </cell>
          <cell r="P363" t="str">
            <v>GCV2</v>
          </cell>
          <cell r="Q363">
            <v>114450</v>
          </cell>
        </row>
        <row r="364">
          <cell r="O364" t="str">
            <v>YCL037C</v>
          </cell>
          <cell r="P364" t="str">
            <v>SRO9</v>
          </cell>
          <cell r="Q364">
            <v>48060</v>
          </cell>
        </row>
        <row r="365">
          <cell r="O365" t="str">
            <v>YEL054C</v>
          </cell>
          <cell r="P365" t="str">
            <v>RPL12A</v>
          </cell>
          <cell r="Q365">
            <v>17822</v>
          </cell>
        </row>
        <row r="366">
          <cell r="O366" t="str">
            <v>YGR162W</v>
          </cell>
          <cell r="P366" t="str">
            <v>TIF4631</v>
          </cell>
          <cell r="Q366">
            <v>107101</v>
          </cell>
        </row>
        <row r="367">
          <cell r="O367" t="str">
            <v>YOR065W</v>
          </cell>
          <cell r="P367" t="str">
            <v>CYT1</v>
          </cell>
          <cell r="Q367">
            <v>34054</v>
          </cell>
        </row>
        <row r="368">
          <cell r="O368" t="str">
            <v>YDR297W</v>
          </cell>
          <cell r="P368" t="str">
            <v>SUR2</v>
          </cell>
          <cell r="Q368">
            <v>40734</v>
          </cell>
        </row>
        <row r="369">
          <cell r="O369" t="str">
            <v>YER056C</v>
          </cell>
          <cell r="P369" t="str">
            <v>FCY2</v>
          </cell>
          <cell r="Q369">
            <v>58201</v>
          </cell>
        </row>
        <row r="370">
          <cell r="O370" t="str">
            <v>YKL035W</v>
          </cell>
          <cell r="P370" t="str">
            <v>UGP1</v>
          </cell>
          <cell r="Q370">
            <v>55987</v>
          </cell>
        </row>
        <row r="371">
          <cell r="O371" t="str">
            <v>YOR254C</v>
          </cell>
          <cell r="P371" t="str">
            <v>SEC63</v>
          </cell>
          <cell r="Q371">
            <v>75344</v>
          </cell>
        </row>
        <row r="372">
          <cell r="O372" t="str">
            <v>YNR050C</v>
          </cell>
          <cell r="P372" t="str">
            <v>LYS9</v>
          </cell>
          <cell r="Q372">
            <v>48917</v>
          </cell>
        </row>
        <row r="373">
          <cell r="O373" t="str">
            <v>YBR198C</v>
          </cell>
          <cell r="P373" t="str">
            <v>TAF5</v>
          </cell>
          <cell r="Q373">
            <v>88967</v>
          </cell>
        </row>
        <row r="374">
          <cell r="O374" t="str">
            <v>YLR378C</v>
          </cell>
          <cell r="P374" t="str">
            <v>SEC61</v>
          </cell>
          <cell r="Q374">
            <v>52936</v>
          </cell>
        </row>
        <row r="375">
          <cell r="O375" t="str">
            <v>YNL301C</v>
          </cell>
          <cell r="P375" t="str">
            <v>RPL18B</v>
          </cell>
          <cell r="Q375">
            <v>20563</v>
          </cell>
        </row>
        <row r="376">
          <cell r="O376" t="str">
            <v>YPL143W</v>
          </cell>
          <cell r="P376" t="str">
            <v>RPL33A</v>
          </cell>
          <cell r="Q376">
            <v>12154</v>
          </cell>
        </row>
        <row r="377">
          <cell r="O377" t="str">
            <v>YNL061W</v>
          </cell>
          <cell r="P377" t="str">
            <v>NOP2</v>
          </cell>
          <cell r="Q377">
            <v>69812</v>
          </cell>
        </row>
        <row r="378">
          <cell r="O378" t="str">
            <v>YBR041W</v>
          </cell>
          <cell r="P378" t="str">
            <v>FAT1</v>
          </cell>
          <cell r="Q378">
            <v>77140</v>
          </cell>
        </row>
        <row r="379">
          <cell r="O379" t="str">
            <v>YBR048W</v>
          </cell>
          <cell r="P379" t="str">
            <v>RPS11B</v>
          </cell>
          <cell r="Q379">
            <v>17749</v>
          </cell>
        </row>
        <row r="380">
          <cell r="O380" t="str">
            <v>YER171W</v>
          </cell>
          <cell r="P380" t="str">
            <v>RAD3</v>
          </cell>
          <cell r="Q380">
            <v>89785</v>
          </cell>
        </row>
        <row r="381">
          <cell r="O381" t="str">
            <v>YOL127W</v>
          </cell>
          <cell r="P381" t="str">
            <v>RPL25</v>
          </cell>
          <cell r="Q381">
            <v>15757</v>
          </cell>
        </row>
        <row r="382">
          <cell r="O382" t="str">
            <v>YLR372W</v>
          </cell>
          <cell r="P382" t="str">
            <v>SUR4</v>
          </cell>
          <cell r="Q382">
            <v>39465</v>
          </cell>
        </row>
        <row r="383">
          <cell r="O383" t="str">
            <v>YJR109C</v>
          </cell>
          <cell r="P383" t="str">
            <v>CPA2</v>
          </cell>
          <cell r="Q383">
            <v>123914</v>
          </cell>
        </row>
        <row r="384">
          <cell r="O384" t="str">
            <v>YDR395W</v>
          </cell>
          <cell r="P384" t="str">
            <v>SXM1</v>
          </cell>
          <cell r="Q384">
            <v>108403</v>
          </cell>
        </row>
        <row r="385">
          <cell r="O385" t="str">
            <v>YBR191W</v>
          </cell>
          <cell r="P385" t="str">
            <v>RPL21A</v>
          </cell>
          <cell r="Q385">
            <v>18242</v>
          </cell>
        </row>
        <row r="386">
          <cell r="O386" t="str">
            <v>YKR081C</v>
          </cell>
          <cell r="P386" t="str">
            <v>RPF2</v>
          </cell>
          <cell r="Q386">
            <v>39598</v>
          </cell>
        </row>
        <row r="387">
          <cell r="O387" t="str">
            <v>YDL083C</v>
          </cell>
          <cell r="P387" t="str">
            <v>RPS16B</v>
          </cell>
          <cell r="Q387">
            <v>15847</v>
          </cell>
        </row>
        <row r="388">
          <cell r="O388" t="str">
            <v>YKL117W</v>
          </cell>
          <cell r="P388" t="str">
            <v>SBA1</v>
          </cell>
          <cell r="Q388">
            <v>24082</v>
          </cell>
        </row>
        <row r="389">
          <cell r="O389" t="str">
            <v>YDL035C</v>
          </cell>
          <cell r="P389" t="str">
            <v>GPR1</v>
          </cell>
          <cell r="Q389">
            <v>110708</v>
          </cell>
        </row>
        <row r="390">
          <cell r="O390" t="str">
            <v>YOR374W</v>
          </cell>
          <cell r="P390" t="str">
            <v>ALD4</v>
          </cell>
          <cell r="Q390">
            <v>56723</v>
          </cell>
        </row>
        <row r="391">
          <cell r="O391" t="str">
            <v>YMR012W</v>
          </cell>
          <cell r="P391" t="str">
            <v>CLU1</v>
          </cell>
          <cell r="Q391">
            <v>145164</v>
          </cell>
        </row>
        <row r="392">
          <cell r="O392" t="str">
            <v>YDR233C</v>
          </cell>
          <cell r="P392" t="str">
            <v>RTN1</v>
          </cell>
          <cell r="Q392">
            <v>32916</v>
          </cell>
        </row>
        <row r="393">
          <cell r="O393" t="str">
            <v>YOR243C</v>
          </cell>
          <cell r="P393" t="str">
            <v>PUS7</v>
          </cell>
          <cell r="Q393">
            <v>77002</v>
          </cell>
        </row>
        <row r="394">
          <cell r="O394" t="str">
            <v>YDR060W</v>
          </cell>
          <cell r="P394" t="str">
            <v>MAK21</v>
          </cell>
          <cell r="Q394">
            <v>116675</v>
          </cell>
        </row>
        <row r="395">
          <cell r="O395" t="str">
            <v>YNL251C</v>
          </cell>
          <cell r="P395" t="str">
            <v>NRD1</v>
          </cell>
          <cell r="Q395">
            <v>63858</v>
          </cell>
        </row>
        <row r="396">
          <cell r="O396" t="str">
            <v>YML012W</v>
          </cell>
          <cell r="P396" t="str">
            <v>ERV25</v>
          </cell>
          <cell r="Q396">
            <v>24106</v>
          </cell>
        </row>
        <row r="397">
          <cell r="O397" t="str">
            <v>YLR055C</v>
          </cell>
          <cell r="P397" t="str">
            <v>SPT8</v>
          </cell>
          <cell r="Q397">
            <v>66189</v>
          </cell>
        </row>
        <row r="398">
          <cell r="O398" t="str">
            <v>YBR115C</v>
          </cell>
          <cell r="P398" t="str">
            <v>LYS2</v>
          </cell>
          <cell r="Q398">
            <v>155344</v>
          </cell>
        </row>
        <row r="399">
          <cell r="O399" t="str">
            <v>YHR099W</v>
          </cell>
          <cell r="P399" t="str">
            <v>TRA1</v>
          </cell>
          <cell r="Q399">
            <v>433175</v>
          </cell>
        </row>
        <row r="400">
          <cell r="O400" t="str">
            <v>YDR341C</v>
          </cell>
          <cell r="P400">
            <v>0</v>
          </cell>
          <cell r="Q400">
            <v>69524</v>
          </cell>
        </row>
        <row r="401">
          <cell r="O401" t="str">
            <v>YDR496C</v>
          </cell>
          <cell r="P401" t="str">
            <v>PUF6</v>
          </cell>
          <cell r="Q401">
            <v>75105</v>
          </cell>
        </row>
        <row r="402">
          <cell r="O402" t="str">
            <v>YLR301W</v>
          </cell>
          <cell r="P402">
            <v>0</v>
          </cell>
          <cell r="Q402">
            <v>27501</v>
          </cell>
        </row>
        <row r="403">
          <cell r="O403" t="str">
            <v>YDR418W</v>
          </cell>
          <cell r="P403" t="str">
            <v>RPL12B</v>
          </cell>
          <cell r="Q403">
            <v>17822</v>
          </cell>
        </row>
        <row r="404">
          <cell r="O404" t="str">
            <v>YOR136W</v>
          </cell>
          <cell r="P404" t="str">
            <v>IDH2</v>
          </cell>
          <cell r="Q404">
            <v>39739</v>
          </cell>
        </row>
        <row r="405">
          <cell r="O405" t="str">
            <v>YOR239W</v>
          </cell>
          <cell r="P405" t="str">
            <v>ABP140</v>
          </cell>
          <cell r="Q405">
            <v>71485</v>
          </cell>
        </row>
        <row r="406">
          <cell r="O406" t="str">
            <v>YPL079W</v>
          </cell>
          <cell r="P406" t="str">
            <v>RPL21B</v>
          </cell>
          <cell r="Q406">
            <v>18274</v>
          </cell>
        </row>
        <row r="407">
          <cell r="O407" t="str">
            <v>YNL096C</v>
          </cell>
          <cell r="P407" t="str">
            <v>RPS7B</v>
          </cell>
          <cell r="Q407">
            <v>21634</v>
          </cell>
        </row>
        <row r="408">
          <cell r="O408" t="str">
            <v>YLR150W</v>
          </cell>
          <cell r="P408" t="str">
            <v>STM1</v>
          </cell>
          <cell r="Q408">
            <v>29995</v>
          </cell>
        </row>
        <row r="409">
          <cell r="O409" t="str">
            <v>YJL069C</v>
          </cell>
          <cell r="P409" t="str">
            <v>UTP18</v>
          </cell>
          <cell r="Q409">
            <v>66423</v>
          </cell>
        </row>
        <row r="410">
          <cell r="O410" t="str">
            <v>YBL047C</v>
          </cell>
          <cell r="P410" t="str">
            <v>EDE1</v>
          </cell>
          <cell r="Q410">
            <v>150782</v>
          </cell>
        </row>
        <row r="411">
          <cell r="O411" t="str">
            <v>YOR116C</v>
          </cell>
          <cell r="P411" t="str">
            <v>RPO31</v>
          </cell>
          <cell r="Q411">
            <v>162300</v>
          </cell>
        </row>
        <row r="412">
          <cell r="O412" t="str">
            <v>YBL023C</v>
          </cell>
          <cell r="P412" t="str">
            <v>MCM2</v>
          </cell>
          <cell r="Q412">
            <v>98779</v>
          </cell>
        </row>
        <row r="413">
          <cell r="O413" t="str">
            <v>YER102W</v>
          </cell>
          <cell r="P413" t="str">
            <v>RPS8B</v>
          </cell>
          <cell r="Q413">
            <v>22489</v>
          </cell>
        </row>
        <row r="414">
          <cell r="O414" t="str">
            <v>YGL225W</v>
          </cell>
          <cell r="P414" t="str">
            <v>VRG4</v>
          </cell>
          <cell r="Q414">
            <v>37018</v>
          </cell>
        </row>
        <row r="415">
          <cell r="O415" t="str">
            <v>YLR258W</v>
          </cell>
          <cell r="P415" t="str">
            <v>GSY2</v>
          </cell>
          <cell r="Q415">
            <v>80078</v>
          </cell>
        </row>
        <row r="416">
          <cell r="O416" t="str">
            <v>YBR143C</v>
          </cell>
          <cell r="P416" t="str">
            <v>SUP45</v>
          </cell>
          <cell r="Q416">
            <v>49005</v>
          </cell>
        </row>
        <row r="417">
          <cell r="O417" t="str">
            <v>YMR259C</v>
          </cell>
          <cell r="P417">
            <v>0</v>
          </cell>
          <cell r="Q417">
            <v>163575</v>
          </cell>
        </row>
        <row r="418">
          <cell r="O418" t="str">
            <v>YHR193C</v>
          </cell>
          <cell r="P418" t="str">
            <v>EGD2</v>
          </cell>
          <cell r="Q418">
            <v>18709</v>
          </cell>
        </row>
        <row r="419">
          <cell r="O419" t="str">
            <v>YER126C</v>
          </cell>
          <cell r="P419" t="str">
            <v>NSA2</v>
          </cell>
          <cell r="Q419">
            <v>29722</v>
          </cell>
        </row>
        <row r="420">
          <cell r="O420" t="str">
            <v>YFR053C</v>
          </cell>
          <cell r="P420" t="str">
            <v>HXK1</v>
          </cell>
          <cell r="Q420">
            <v>53738</v>
          </cell>
        </row>
        <row r="421">
          <cell r="O421" t="str">
            <v>YKL104C</v>
          </cell>
          <cell r="P421" t="str">
            <v>GFA1</v>
          </cell>
          <cell r="Q421">
            <v>80046</v>
          </cell>
        </row>
        <row r="422">
          <cell r="O422" t="str">
            <v>YML103C</v>
          </cell>
          <cell r="P422" t="str">
            <v>NUP188</v>
          </cell>
          <cell r="Q422">
            <v>188575</v>
          </cell>
        </row>
        <row r="423">
          <cell r="O423" t="str">
            <v>YCR093W</v>
          </cell>
          <cell r="P423" t="str">
            <v>CDC39</v>
          </cell>
          <cell r="Q423">
            <v>240277</v>
          </cell>
        </row>
        <row r="424">
          <cell r="O424" t="str">
            <v>YGR282C</v>
          </cell>
          <cell r="P424" t="str">
            <v>BGL2</v>
          </cell>
          <cell r="Q424">
            <v>34118</v>
          </cell>
        </row>
        <row r="425">
          <cell r="O425" t="str">
            <v>YMR076C</v>
          </cell>
          <cell r="P425" t="str">
            <v>PDS5</v>
          </cell>
          <cell r="Q425">
            <v>147040</v>
          </cell>
        </row>
        <row r="426">
          <cell r="O426" t="str">
            <v>YPL154C</v>
          </cell>
          <cell r="P426" t="str">
            <v>PEP4</v>
          </cell>
          <cell r="Q426">
            <v>44499</v>
          </cell>
        </row>
        <row r="427">
          <cell r="O427" t="str">
            <v>YGL120C</v>
          </cell>
          <cell r="P427" t="str">
            <v>PRP43</v>
          </cell>
          <cell r="Q427">
            <v>87561</v>
          </cell>
        </row>
        <row r="428">
          <cell r="O428" t="str">
            <v>YMR125W</v>
          </cell>
          <cell r="P428" t="str">
            <v>STO1</v>
          </cell>
          <cell r="Q428">
            <v>100017</v>
          </cell>
        </row>
        <row r="429">
          <cell r="O429" t="str">
            <v>YBL092W</v>
          </cell>
          <cell r="P429" t="str">
            <v>RPL32</v>
          </cell>
          <cell r="Q429">
            <v>14771</v>
          </cell>
        </row>
        <row r="430">
          <cell r="O430" t="str">
            <v>YLR419W</v>
          </cell>
          <cell r="P430">
            <v>0</v>
          </cell>
          <cell r="Q430">
            <v>163043</v>
          </cell>
        </row>
        <row r="431">
          <cell r="O431" t="str">
            <v>YLR060W</v>
          </cell>
          <cell r="P431" t="str">
            <v>FRS1</v>
          </cell>
          <cell r="Q431">
            <v>67364</v>
          </cell>
        </row>
        <row r="432">
          <cell r="O432" t="str">
            <v>YPL093W</v>
          </cell>
          <cell r="P432" t="str">
            <v>NOG1</v>
          </cell>
          <cell r="Q432">
            <v>74409</v>
          </cell>
        </row>
        <row r="433">
          <cell r="O433" t="str">
            <v>YMR242C</v>
          </cell>
          <cell r="P433" t="str">
            <v>RPL20A</v>
          </cell>
          <cell r="Q433">
            <v>20437</v>
          </cell>
        </row>
        <row r="434">
          <cell r="O434" t="str">
            <v>YGL026C</v>
          </cell>
          <cell r="P434" t="str">
            <v>TRP5</v>
          </cell>
          <cell r="Q434">
            <v>76626</v>
          </cell>
        </row>
        <row r="435">
          <cell r="O435" t="str">
            <v>YGR128C</v>
          </cell>
          <cell r="P435" t="str">
            <v>UTP8</v>
          </cell>
          <cell r="Q435">
            <v>80190</v>
          </cell>
        </row>
        <row r="436">
          <cell r="O436" t="str">
            <v>YBR249C</v>
          </cell>
          <cell r="P436" t="str">
            <v>ARO4</v>
          </cell>
          <cell r="Q436">
            <v>39749</v>
          </cell>
        </row>
        <row r="437">
          <cell r="O437" t="str">
            <v>YPL082C</v>
          </cell>
          <cell r="P437" t="str">
            <v>MOT1</v>
          </cell>
          <cell r="Q437">
            <v>209975</v>
          </cell>
        </row>
        <row r="438">
          <cell r="O438" t="str">
            <v>YBR106W</v>
          </cell>
          <cell r="P438" t="str">
            <v>PHO88</v>
          </cell>
          <cell r="Q438">
            <v>21137</v>
          </cell>
        </row>
        <row r="439">
          <cell r="O439" t="str">
            <v>YHR098C</v>
          </cell>
          <cell r="P439" t="str">
            <v>SFB3</v>
          </cell>
          <cell r="Q439">
            <v>103949</v>
          </cell>
        </row>
        <row r="440">
          <cell r="O440" t="str">
            <v>YBR202W</v>
          </cell>
          <cell r="P440" t="str">
            <v>CDC47</v>
          </cell>
          <cell r="Q440">
            <v>94874</v>
          </cell>
        </row>
        <row r="441">
          <cell r="O441" t="str">
            <v>YNL066W</v>
          </cell>
          <cell r="P441" t="str">
            <v>SUN4</v>
          </cell>
          <cell r="Q441">
            <v>43442</v>
          </cell>
        </row>
        <row r="442">
          <cell r="O442" t="str">
            <v>YMR089C</v>
          </cell>
          <cell r="P442" t="str">
            <v>YTA12</v>
          </cell>
          <cell r="Q442">
            <v>93276</v>
          </cell>
        </row>
        <row r="443">
          <cell r="O443" t="str">
            <v>YNR044W</v>
          </cell>
          <cell r="P443" t="str">
            <v>AGA1</v>
          </cell>
          <cell r="Q443">
            <v>73353</v>
          </cell>
        </row>
        <row r="444">
          <cell r="O444" t="str">
            <v>YJL050W</v>
          </cell>
          <cell r="P444" t="str">
            <v>MTR4</v>
          </cell>
          <cell r="Q444">
            <v>122054</v>
          </cell>
        </row>
        <row r="445">
          <cell r="O445" t="str">
            <v>YER094C</v>
          </cell>
          <cell r="P445" t="str">
            <v>PUP3</v>
          </cell>
          <cell r="Q445">
            <v>22605</v>
          </cell>
        </row>
        <row r="446">
          <cell r="O446" t="str">
            <v>YKL028W</v>
          </cell>
          <cell r="P446" t="str">
            <v>TFA1</v>
          </cell>
          <cell r="Q446">
            <v>54741</v>
          </cell>
        </row>
        <row r="447">
          <cell r="O447" t="str">
            <v>YJL207C</v>
          </cell>
          <cell r="P447" t="str">
            <v>LAA1</v>
          </cell>
          <cell r="Q447">
            <v>229898</v>
          </cell>
        </row>
        <row r="448">
          <cell r="O448" t="str">
            <v>YJR132W</v>
          </cell>
          <cell r="P448" t="str">
            <v>NMD5</v>
          </cell>
          <cell r="Q448">
            <v>119982</v>
          </cell>
        </row>
        <row r="449">
          <cell r="O449" t="str">
            <v>YGR116W</v>
          </cell>
          <cell r="P449" t="str">
            <v>SPT6</v>
          </cell>
          <cell r="Q449">
            <v>168290</v>
          </cell>
        </row>
        <row r="450">
          <cell r="O450" t="str">
            <v>YCL030C</v>
          </cell>
          <cell r="P450" t="str">
            <v>HIS4</v>
          </cell>
          <cell r="Q450">
            <v>87721</v>
          </cell>
        </row>
        <row r="451">
          <cell r="O451" t="str">
            <v>YIL133C</v>
          </cell>
          <cell r="P451" t="str">
            <v>RPL16A</v>
          </cell>
          <cell r="Q451">
            <v>22201</v>
          </cell>
        </row>
        <row r="452">
          <cell r="O452" t="str">
            <v>YOR247W</v>
          </cell>
          <cell r="P452" t="str">
            <v>SRL1</v>
          </cell>
          <cell r="Q452">
            <v>22048</v>
          </cell>
        </row>
        <row r="453">
          <cell r="O453" t="str">
            <v>YJR139C</v>
          </cell>
          <cell r="P453" t="str">
            <v>HOM6</v>
          </cell>
          <cell r="Q453">
            <v>38502</v>
          </cell>
        </row>
        <row r="454">
          <cell r="O454" t="str">
            <v>YOR175C</v>
          </cell>
          <cell r="P454">
            <v>0</v>
          </cell>
          <cell r="Q454">
            <v>72227</v>
          </cell>
        </row>
        <row r="455">
          <cell r="O455" t="str">
            <v>YML125C</v>
          </cell>
          <cell r="P455" t="str">
            <v>PGA3</v>
          </cell>
          <cell r="Q455">
            <v>35287</v>
          </cell>
        </row>
        <row r="456">
          <cell r="O456" t="str">
            <v>YCL025C</v>
          </cell>
          <cell r="P456" t="str">
            <v>AGP1</v>
          </cell>
          <cell r="Q456">
            <v>69671</v>
          </cell>
        </row>
        <row r="457">
          <cell r="O457" t="str">
            <v>YLR129W</v>
          </cell>
          <cell r="P457" t="str">
            <v>DIP2</v>
          </cell>
          <cell r="Q457">
            <v>106341</v>
          </cell>
        </row>
        <row r="458">
          <cell r="O458" t="str">
            <v>YNR001C</v>
          </cell>
          <cell r="P458" t="str">
            <v>CIT1</v>
          </cell>
          <cell r="Q458">
            <v>53360</v>
          </cell>
        </row>
        <row r="459">
          <cell r="O459" t="str">
            <v>YOR176W</v>
          </cell>
          <cell r="P459" t="str">
            <v>HEM15</v>
          </cell>
          <cell r="Q459">
            <v>44596</v>
          </cell>
        </row>
        <row r="460">
          <cell r="O460" t="str">
            <v>YEL026W</v>
          </cell>
          <cell r="P460" t="str">
            <v>SNU13</v>
          </cell>
          <cell r="Q460">
            <v>13569</v>
          </cell>
        </row>
        <row r="461">
          <cell r="O461" t="str">
            <v>YKR054C</v>
          </cell>
          <cell r="P461" t="str">
            <v>DYN1</v>
          </cell>
          <cell r="Q461">
            <v>471343</v>
          </cell>
        </row>
        <row r="462">
          <cell r="O462" t="str">
            <v>YDR454C</v>
          </cell>
          <cell r="P462" t="str">
            <v>GUK1</v>
          </cell>
          <cell r="Q462">
            <v>20637</v>
          </cell>
        </row>
        <row r="463">
          <cell r="O463" t="str">
            <v>YBL022C</v>
          </cell>
          <cell r="P463" t="str">
            <v>PIM1</v>
          </cell>
          <cell r="Q463">
            <v>127111</v>
          </cell>
        </row>
        <row r="464">
          <cell r="O464" t="str">
            <v>YAL016W</v>
          </cell>
          <cell r="P464" t="str">
            <v>TPD3</v>
          </cell>
          <cell r="Q464">
            <v>70906</v>
          </cell>
        </row>
        <row r="465">
          <cell r="O465" t="str">
            <v>YER021W</v>
          </cell>
          <cell r="P465" t="str">
            <v>RPN3</v>
          </cell>
          <cell r="Q465">
            <v>60392</v>
          </cell>
        </row>
        <row r="466">
          <cell r="O466" t="str">
            <v>YBR159W</v>
          </cell>
          <cell r="P466">
            <v>0</v>
          </cell>
          <cell r="Q466">
            <v>38708</v>
          </cell>
        </row>
        <row r="467">
          <cell r="O467" t="str">
            <v>YPR010C</v>
          </cell>
          <cell r="P467" t="str">
            <v>RPA135</v>
          </cell>
          <cell r="Q467">
            <v>135741</v>
          </cell>
        </row>
        <row r="468">
          <cell r="O468" t="str">
            <v>YPL084W</v>
          </cell>
          <cell r="P468" t="str">
            <v>BRO1</v>
          </cell>
          <cell r="Q468">
            <v>97275</v>
          </cell>
        </row>
        <row r="469">
          <cell r="O469" t="str">
            <v>YIL125W</v>
          </cell>
          <cell r="P469" t="str">
            <v>KGD1</v>
          </cell>
          <cell r="Q469">
            <v>114415</v>
          </cell>
        </row>
        <row r="470">
          <cell r="O470" t="str">
            <v>YDL182W</v>
          </cell>
          <cell r="P470" t="str">
            <v>LYS20</v>
          </cell>
          <cell r="Q470">
            <v>47098</v>
          </cell>
        </row>
        <row r="471">
          <cell r="O471" t="str">
            <v>YJL187C</v>
          </cell>
          <cell r="P471" t="str">
            <v>SWE1</v>
          </cell>
          <cell r="Q471">
            <v>92467</v>
          </cell>
        </row>
        <row r="472">
          <cell r="O472" t="str">
            <v>YML048W</v>
          </cell>
          <cell r="P472" t="str">
            <v>GSF2</v>
          </cell>
          <cell r="Q472">
            <v>45869</v>
          </cell>
        </row>
        <row r="473">
          <cell r="O473" t="str">
            <v>YFR044C</v>
          </cell>
          <cell r="P473" t="str">
            <v>DUG1</v>
          </cell>
          <cell r="Q473">
            <v>52871</v>
          </cell>
        </row>
        <row r="474">
          <cell r="O474" t="str">
            <v>YFR051C</v>
          </cell>
          <cell r="P474" t="str">
            <v>RET2</v>
          </cell>
          <cell r="Q474">
            <v>60627</v>
          </cell>
        </row>
        <row r="475">
          <cell r="O475" t="str">
            <v>YLR390W-A</v>
          </cell>
          <cell r="P475" t="str">
            <v>CCW14</v>
          </cell>
          <cell r="Q475">
            <v>23268</v>
          </cell>
        </row>
        <row r="476">
          <cell r="O476" t="str">
            <v>YIL075C</v>
          </cell>
          <cell r="P476" t="str">
            <v>RPN2</v>
          </cell>
          <cell r="Q476">
            <v>104231</v>
          </cell>
        </row>
        <row r="477">
          <cell r="O477" t="str">
            <v>YMR308C</v>
          </cell>
          <cell r="P477" t="str">
            <v>PSE1</v>
          </cell>
          <cell r="Q477">
            <v>121029</v>
          </cell>
        </row>
        <row r="478">
          <cell r="O478" t="str">
            <v>YIL023C</v>
          </cell>
          <cell r="P478" t="str">
            <v>YKE4</v>
          </cell>
          <cell r="Q478">
            <v>37418</v>
          </cell>
        </row>
        <row r="479">
          <cell r="O479" t="str">
            <v>YML106W</v>
          </cell>
          <cell r="P479" t="str">
            <v>URA5</v>
          </cell>
          <cell r="Q479">
            <v>24664</v>
          </cell>
        </row>
        <row r="480">
          <cell r="O480" t="str">
            <v>YFL018C</v>
          </cell>
          <cell r="P480" t="str">
            <v>LPD1</v>
          </cell>
          <cell r="Q480">
            <v>54010</v>
          </cell>
        </row>
        <row r="481">
          <cell r="O481" t="str">
            <v>YHR024C</v>
          </cell>
          <cell r="P481" t="str">
            <v>MAS2</v>
          </cell>
          <cell r="Q481">
            <v>53337</v>
          </cell>
        </row>
        <row r="482">
          <cell r="O482" t="str">
            <v>YNL163C</v>
          </cell>
          <cell r="P482" t="str">
            <v>RIA1</v>
          </cell>
          <cell r="Q482">
            <v>124462</v>
          </cell>
        </row>
        <row r="483">
          <cell r="O483" t="str">
            <v>YEL022W</v>
          </cell>
          <cell r="P483" t="str">
            <v>GEA2</v>
          </cell>
          <cell r="Q483">
            <v>165666</v>
          </cell>
        </row>
        <row r="484">
          <cell r="O484" t="str">
            <v>YDR170C</v>
          </cell>
          <cell r="P484" t="str">
            <v>SEC7</v>
          </cell>
          <cell r="Q484">
            <v>226884</v>
          </cell>
        </row>
        <row r="485">
          <cell r="O485" t="str">
            <v>YOL098C</v>
          </cell>
          <cell r="P485">
            <v>0</v>
          </cell>
          <cell r="Q485">
            <v>118391</v>
          </cell>
        </row>
        <row r="486">
          <cell r="O486" t="str">
            <v>YML070W</v>
          </cell>
          <cell r="P486" t="str">
            <v>DAK1</v>
          </cell>
          <cell r="Q486">
            <v>62206</v>
          </cell>
        </row>
        <row r="487">
          <cell r="O487" t="str">
            <v>YPL009C</v>
          </cell>
          <cell r="P487">
            <v>0</v>
          </cell>
          <cell r="Q487">
            <v>119068</v>
          </cell>
        </row>
        <row r="488">
          <cell r="O488" t="str">
            <v>YPR162C</v>
          </cell>
          <cell r="P488" t="str">
            <v>ORC4</v>
          </cell>
          <cell r="Q488">
            <v>60705</v>
          </cell>
        </row>
        <row r="489">
          <cell r="O489" t="str">
            <v>YIL150C</v>
          </cell>
          <cell r="P489" t="str">
            <v>MCM10</v>
          </cell>
          <cell r="Q489">
            <v>65815</v>
          </cell>
        </row>
        <row r="490">
          <cell r="O490" t="str">
            <v>YNL088W</v>
          </cell>
          <cell r="P490" t="str">
            <v>TOP2</v>
          </cell>
          <cell r="Q490">
            <v>164213</v>
          </cell>
        </row>
        <row r="491">
          <cell r="O491" t="str">
            <v>YMR215W</v>
          </cell>
          <cell r="P491" t="str">
            <v>GAS3</v>
          </cell>
          <cell r="Q491">
            <v>56793</v>
          </cell>
        </row>
        <row r="492">
          <cell r="O492" t="str">
            <v>YGL201C</v>
          </cell>
          <cell r="P492" t="str">
            <v>MCM6</v>
          </cell>
          <cell r="Q492">
            <v>112977</v>
          </cell>
        </row>
        <row r="493">
          <cell r="O493" t="str">
            <v>YLR448W</v>
          </cell>
          <cell r="P493" t="str">
            <v>RPL6B</v>
          </cell>
          <cell r="Q493">
            <v>19986</v>
          </cell>
        </row>
        <row r="494">
          <cell r="O494" t="str">
            <v>YNL118C</v>
          </cell>
          <cell r="P494" t="str">
            <v>DCP2</v>
          </cell>
          <cell r="Q494">
            <v>108666</v>
          </cell>
        </row>
        <row r="495">
          <cell r="O495" t="str">
            <v>YPR033C</v>
          </cell>
          <cell r="P495" t="str">
            <v>HTS1</v>
          </cell>
          <cell r="Q495">
            <v>59952</v>
          </cell>
        </row>
        <row r="496">
          <cell r="O496" t="str">
            <v>YDL014W</v>
          </cell>
          <cell r="P496" t="str">
            <v>NOP1</v>
          </cell>
          <cell r="Q496">
            <v>34465</v>
          </cell>
        </row>
        <row r="497">
          <cell r="O497" t="str">
            <v>YPL145C</v>
          </cell>
          <cell r="P497" t="str">
            <v>KES1</v>
          </cell>
          <cell r="Q497">
            <v>49492</v>
          </cell>
        </row>
        <row r="498">
          <cell r="O498" t="str">
            <v>YJR017C</v>
          </cell>
          <cell r="P498" t="str">
            <v>ESS1</v>
          </cell>
          <cell r="Q498">
            <v>19405</v>
          </cell>
        </row>
        <row r="499">
          <cell r="O499" t="str">
            <v>YPR019W</v>
          </cell>
          <cell r="P499" t="str">
            <v>CDC54</v>
          </cell>
          <cell r="Q499">
            <v>105002</v>
          </cell>
        </row>
        <row r="500">
          <cell r="O500" t="str">
            <v>YLR293C</v>
          </cell>
          <cell r="P500" t="str">
            <v>GSP1</v>
          </cell>
          <cell r="Q500">
            <v>24810</v>
          </cell>
        </row>
        <row r="501">
          <cell r="O501" t="str">
            <v>YDR046C</v>
          </cell>
          <cell r="P501" t="str">
            <v>BAP3</v>
          </cell>
          <cell r="Q501">
            <v>67364</v>
          </cell>
        </row>
        <row r="502">
          <cell r="O502" t="str">
            <v>YCR057C</v>
          </cell>
          <cell r="P502" t="str">
            <v>PWP2</v>
          </cell>
          <cell r="Q502">
            <v>103982</v>
          </cell>
        </row>
        <row r="503">
          <cell r="O503" t="str">
            <v>YIL052C</v>
          </cell>
          <cell r="P503" t="str">
            <v>RPL34B</v>
          </cell>
          <cell r="Q503">
            <v>13641</v>
          </cell>
        </row>
        <row r="504">
          <cell r="O504" t="str">
            <v>YER065C</v>
          </cell>
          <cell r="P504" t="str">
            <v>ICL1</v>
          </cell>
          <cell r="Q504">
            <v>62408</v>
          </cell>
        </row>
        <row r="505">
          <cell r="O505" t="str">
            <v>YBR034C</v>
          </cell>
          <cell r="P505" t="str">
            <v>HMT1</v>
          </cell>
          <cell r="Q505">
            <v>39786</v>
          </cell>
        </row>
        <row r="506">
          <cell r="O506" t="str">
            <v>YDR225W</v>
          </cell>
          <cell r="P506" t="str">
            <v>HTA1</v>
          </cell>
          <cell r="Q506">
            <v>13989</v>
          </cell>
        </row>
        <row r="507">
          <cell r="O507" t="str">
            <v>YMR300C</v>
          </cell>
          <cell r="P507" t="str">
            <v>ADE4</v>
          </cell>
          <cell r="Q507">
            <v>56719</v>
          </cell>
        </row>
        <row r="508">
          <cell r="O508" t="str">
            <v>YKL014C</v>
          </cell>
          <cell r="P508" t="str">
            <v>URB1</v>
          </cell>
          <cell r="Q508">
            <v>203285</v>
          </cell>
        </row>
        <row r="509">
          <cell r="O509" t="str">
            <v>YBR059C</v>
          </cell>
          <cell r="P509" t="str">
            <v>AKL1</v>
          </cell>
          <cell r="Q509">
            <v>123989</v>
          </cell>
        </row>
        <row r="510">
          <cell r="O510" t="str">
            <v>YDR077W</v>
          </cell>
          <cell r="P510" t="str">
            <v>SED1</v>
          </cell>
          <cell r="Q510">
            <v>34431</v>
          </cell>
        </row>
        <row r="511">
          <cell r="O511" t="str">
            <v>YGR186W</v>
          </cell>
          <cell r="P511" t="str">
            <v>TFG1</v>
          </cell>
          <cell r="Q511">
            <v>82194</v>
          </cell>
        </row>
        <row r="512">
          <cell r="O512" t="str">
            <v>YCR032W</v>
          </cell>
          <cell r="P512" t="str">
            <v>BPH1</v>
          </cell>
          <cell r="Q512">
            <v>250870</v>
          </cell>
        </row>
        <row r="513">
          <cell r="O513" t="str">
            <v>YPR024W</v>
          </cell>
          <cell r="P513" t="str">
            <v>YME1</v>
          </cell>
          <cell r="Q513">
            <v>81771</v>
          </cell>
        </row>
        <row r="514">
          <cell r="O514" t="str">
            <v>YMR190C</v>
          </cell>
          <cell r="P514" t="str">
            <v>SGS1</v>
          </cell>
          <cell r="Q514">
            <v>163836</v>
          </cell>
        </row>
        <row r="515">
          <cell r="O515" t="str">
            <v>YOL095C</v>
          </cell>
          <cell r="P515" t="str">
            <v>HMI1</v>
          </cell>
          <cell r="Q515">
            <v>80575</v>
          </cell>
        </row>
        <row r="516">
          <cell r="O516" t="str">
            <v>YJL136C</v>
          </cell>
          <cell r="P516" t="str">
            <v>RPS21B</v>
          </cell>
          <cell r="Q516">
            <v>9760</v>
          </cell>
        </row>
        <row r="517">
          <cell r="O517" t="str">
            <v>YEL071W</v>
          </cell>
          <cell r="P517" t="str">
            <v>DLD3</v>
          </cell>
          <cell r="Q517">
            <v>55225</v>
          </cell>
        </row>
        <row r="518">
          <cell r="O518" t="str">
            <v>YJR117W</v>
          </cell>
          <cell r="P518" t="str">
            <v>STE24</v>
          </cell>
          <cell r="Q518">
            <v>52324</v>
          </cell>
        </row>
        <row r="519">
          <cell r="O519" t="str">
            <v>YBL024W</v>
          </cell>
          <cell r="P519" t="str">
            <v>NCL1</v>
          </cell>
          <cell r="Q519">
            <v>77878</v>
          </cell>
        </row>
        <row r="520">
          <cell r="O520" t="str">
            <v>YPL151C</v>
          </cell>
          <cell r="P520" t="str">
            <v>PRP46</v>
          </cell>
          <cell r="Q520">
            <v>50700</v>
          </cell>
        </row>
        <row r="521">
          <cell r="O521" t="str">
            <v>YJR070C</v>
          </cell>
          <cell r="P521" t="str">
            <v>LIA1</v>
          </cell>
          <cell r="Q521">
            <v>36164</v>
          </cell>
        </row>
        <row r="522">
          <cell r="O522" t="str">
            <v>YPL210C</v>
          </cell>
          <cell r="P522" t="str">
            <v>SRP72</v>
          </cell>
          <cell r="Q522">
            <v>73540</v>
          </cell>
        </row>
        <row r="523">
          <cell r="O523" t="str">
            <v>YGL167C</v>
          </cell>
          <cell r="P523" t="str">
            <v>PMR1</v>
          </cell>
          <cell r="Q523">
            <v>104570</v>
          </cell>
        </row>
        <row r="524">
          <cell r="O524" t="str">
            <v>YER073W</v>
          </cell>
          <cell r="P524" t="str">
            <v>ALD5</v>
          </cell>
          <cell r="Q524">
            <v>56620</v>
          </cell>
        </row>
        <row r="525">
          <cell r="O525" t="str">
            <v>YGR185C</v>
          </cell>
          <cell r="P525" t="str">
            <v>TYS1</v>
          </cell>
          <cell r="Q525">
            <v>44020</v>
          </cell>
        </row>
        <row r="526">
          <cell r="O526" t="str">
            <v>YNL244C</v>
          </cell>
          <cell r="P526" t="str">
            <v>SUI1</v>
          </cell>
          <cell r="Q526">
            <v>12312</v>
          </cell>
        </row>
        <row r="527">
          <cell r="O527" t="str">
            <v>YGR034W</v>
          </cell>
          <cell r="P527" t="str">
            <v>RPL26B</v>
          </cell>
          <cell r="Q527">
            <v>14235</v>
          </cell>
        </row>
        <row r="528">
          <cell r="O528" t="str">
            <v>YBR126C</v>
          </cell>
          <cell r="P528" t="str">
            <v>TPS1</v>
          </cell>
          <cell r="Q528">
            <v>56147</v>
          </cell>
        </row>
        <row r="529">
          <cell r="O529" t="str">
            <v>YGR189C</v>
          </cell>
          <cell r="P529" t="str">
            <v>CRH1</v>
          </cell>
          <cell r="Q529">
            <v>52757</v>
          </cell>
        </row>
        <row r="530">
          <cell r="O530" t="str">
            <v>YLR398C</v>
          </cell>
          <cell r="P530" t="str">
            <v>SKI2</v>
          </cell>
          <cell r="Q530">
            <v>146057</v>
          </cell>
        </row>
        <row r="531">
          <cell r="O531" t="str">
            <v>YOR122C</v>
          </cell>
          <cell r="P531" t="str">
            <v>PFY1</v>
          </cell>
          <cell r="Q531">
            <v>13677</v>
          </cell>
        </row>
        <row r="532">
          <cell r="O532" t="str">
            <v>YML013W</v>
          </cell>
          <cell r="P532" t="str">
            <v>SEL1</v>
          </cell>
          <cell r="Q532">
            <v>66761</v>
          </cell>
        </row>
        <row r="533">
          <cell r="O533" t="str">
            <v>YOL145C</v>
          </cell>
          <cell r="P533" t="str">
            <v>CTR9</v>
          </cell>
          <cell r="Q533">
            <v>124654</v>
          </cell>
        </row>
        <row r="534">
          <cell r="O534" t="str">
            <v>YIL159W</v>
          </cell>
          <cell r="P534" t="str">
            <v>BNR1</v>
          </cell>
          <cell r="Q534">
            <v>156850</v>
          </cell>
        </row>
        <row r="535">
          <cell r="O535" t="str">
            <v>YDR447C</v>
          </cell>
          <cell r="P535" t="str">
            <v>RPS17B</v>
          </cell>
          <cell r="Q535">
            <v>15803</v>
          </cell>
        </row>
        <row r="536">
          <cell r="O536" t="str">
            <v>YHR196W</v>
          </cell>
          <cell r="P536" t="str">
            <v>UTP9</v>
          </cell>
          <cell r="Q536">
            <v>65271</v>
          </cell>
        </row>
        <row r="537">
          <cell r="O537" t="str">
            <v>YLR274W</v>
          </cell>
          <cell r="P537" t="str">
            <v>CDC46</v>
          </cell>
          <cell r="Q537">
            <v>86410</v>
          </cell>
        </row>
        <row r="538">
          <cell r="O538" t="str">
            <v>YDR299W</v>
          </cell>
          <cell r="P538" t="str">
            <v>BFR2</v>
          </cell>
          <cell r="Q538">
            <v>61203</v>
          </cell>
        </row>
        <row r="539">
          <cell r="O539" t="str">
            <v>YNL141W</v>
          </cell>
          <cell r="P539" t="str">
            <v>AAH1</v>
          </cell>
          <cell r="Q539">
            <v>39635</v>
          </cell>
        </row>
        <row r="540">
          <cell r="O540" t="str">
            <v>YLR106C</v>
          </cell>
          <cell r="P540" t="str">
            <v>MDN1</v>
          </cell>
          <cell r="Q540">
            <v>559302</v>
          </cell>
        </row>
        <row r="541">
          <cell r="O541" t="str">
            <v>YLL001W</v>
          </cell>
          <cell r="P541" t="str">
            <v>DNM1</v>
          </cell>
          <cell r="Q541">
            <v>84971</v>
          </cell>
        </row>
        <row r="542">
          <cell r="O542" t="str">
            <v>YBR248C</v>
          </cell>
          <cell r="P542" t="str">
            <v>HIS7</v>
          </cell>
          <cell r="Q542">
            <v>61068</v>
          </cell>
        </row>
        <row r="543">
          <cell r="O543" t="str">
            <v>YBL004W</v>
          </cell>
          <cell r="P543" t="str">
            <v>UTP20</v>
          </cell>
          <cell r="Q543">
            <v>287557</v>
          </cell>
        </row>
        <row r="544">
          <cell r="O544" t="str">
            <v>YJL200C</v>
          </cell>
          <cell r="P544" t="str">
            <v>ACO2</v>
          </cell>
          <cell r="Q544">
            <v>86582</v>
          </cell>
        </row>
        <row r="545">
          <cell r="O545" t="str">
            <v>YHR052W</v>
          </cell>
          <cell r="P545" t="str">
            <v>CIC1</v>
          </cell>
          <cell r="Q545">
            <v>42529</v>
          </cell>
        </row>
        <row r="546">
          <cell r="O546" t="str">
            <v>YER172C</v>
          </cell>
          <cell r="P546" t="str">
            <v>BRR2</v>
          </cell>
          <cell r="Q546">
            <v>246183</v>
          </cell>
        </row>
        <row r="547">
          <cell r="O547" t="str">
            <v>YJL098W</v>
          </cell>
          <cell r="P547" t="str">
            <v>SAP185</v>
          </cell>
          <cell r="Q547">
            <v>121401</v>
          </cell>
        </row>
        <row r="548">
          <cell r="O548" t="str">
            <v>YHL035C</v>
          </cell>
          <cell r="P548" t="str">
            <v>VMR1</v>
          </cell>
          <cell r="Q548">
            <v>180924</v>
          </cell>
        </row>
        <row r="549">
          <cell r="O549" t="str">
            <v>YBR084W</v>
          </cell>
          <cell r="P549" t="str">
            <v>MIS1</v>
          </cell>
          <cell r="Q549">
            <v>106216</v>
          </cell>
        </row>
        <row r="550">
          <cell r="O550" t="str">
            <v>YMR284W</v>
          </cell>
          <cell r="P550" t="str">
            <v>YKU70</v>
          </cell>
          <cell r="Q550">
            <v>70647</v>
          </cell>
        </row>
        <row r="551">
          <cell r="O551" t="str">
            <v>YMR011W</v>
          </cell>
          <cell r="P551" t="str">
            <v>HXT2</v>
          </cell>
          <cell r="Q551">
            <v>59840</v>
          </cell>
        </row>
        <row r="552">
          <cell r="O552" t="str">
            <v>YER133W</v>
          </cell>
          <cell r="P552" t="str">
            <v>GLC7</v>
          </cell>
          <cell r="Q552">
            <v>35907</v>
          </cell>
        </row>
        <row r="553">
          <cell r="O553" t="str">
            <v>YGR087C</v>
          </cell>
          <cell r="P553" t="str">
            <v>PDC6</v>
          </cell>
          <cell r="Q553">
            <v>61580</v>
          </cell>
        </row>
        <row r="554">
          <cell r="O554" t="str">
            <v>YOR259C</v>
          </cell>
          <cell r="P554" t="str">
            <v>RPT4</v>
          </cell>
          <cell r="Q554">
            <v>49408</v>
          </cell>
        </row>
        <row r="555">
          <cell r="O555" t="str">
            <v>YCL064C</v>
          </cell>
          <cell r="P555" t="str">
            <v>CHA1</v>
          </cell>
          <cell r="Q555">
            <v>39301</v>
          </cell>
        </row>
        <row r="556">
          <cell r="O556" t="str">
            <v>YLR216C</v>
          </cell>
          <cell r="P556" t="str">
            <v>CPR6</v>
          </cell>
          <cell r="Q556">
            <v>42072</v>
          </cell>
        </row>
        <row r="557">
          <cell r="O557" t="str">
            <v>YDL131W</v>
          </cell>
          <cell r="P557" t="str">
            <v>LYS21</v>
          </cell>
          <cell r="Q557">
            <v>48594</v>
          </cell>
        </row>
        <row r="558">
          <cell r="O558" t="str">
            <v>YKL080W</v>
          </cell>
          <cell r="P558" t="str">
            <v>VMA5</v>
          </cell>
          <cell r="Q558">
            <v>44188</v>
          </cell>
        </row>
        <row r="559">
          <cell r="O559" t="str">
            <v>YDR224C</v>
          </cell>
          <cell r="P559" t="str">
            <v>HTB1</v>
          </cell>
          <cell r="Q559">
            <v>14252</v>
          </cell>
        </row>
        <row r="560">
          <cell r="O560" t="str">
            <v>YPL012W</v>
          </cell>
          <cell r="P560" t="str">
            <v>RRP12</v>
          </cell>
          <cell r="Q560">
            <v>137507</v>
          </cell>
        </row>
        <row r="561">
          <cell r="O561" t="str">
            <v>YHR056C</v>
          </cell>
          <cell r="P561" t="str">
            <v>RSC30</v>
          </cell>
          <cell r="Q561">
            <v>101334</v>
          </cell>
        </row>
        <row r="562">
          <cell r="O562" t="str">
            <v>YNL288W</v>
          </cell>
          <cell r="P562" t="str">
            <v>CAF40</v>
          </cell>
          <cell r="Q562">
            <v>41155</v>
          </cell>
        </row>
        <row r="563">
          <cell r="O563" t="str">
            <v>YBR088C</v>
          </cell>
          <cell r="P563" t="str">
            <v>POL30</v>
          </cell>
          <cell r="Q563">
            <v>28916</v>
          </cell>
        </row>
        <row r="564">
          <cell r="O564" t="str">
            <v>YPR102C</v>
          </cell>
          <cell r="P564" t="str">
            <v>RPL11A</v>
          </cell>
          <cell r="Q564">
            <v>19720</v>
          </cell>
        </row>
        <row r="565">
          <cell r="O565" t="str">
            <v>YDR069C</v>
          </cell>
          <cell r="P565" t="str">
            <v>DOA4</v>
          </cell>
          <cell r="Q565">
            <v>105191</v>
          </cell>
        </row>
        <row r="566">
          <cell r="O566" t="str">
            <v>YLR197W</v>
          </cell>
          <cell r="P566" t="str">
            <v>SIK1</v>
          </cell>
          <cell r="Q566">
            <v>56864</v>
          </cell>
        </row>
        <row r="567">
          <cell r="O567" t="str">
            <v>YPR048W</v>
          </cell>
          <cell r="P567" t="str">
            <v>TAH18</v>
          </cell>
          <cell r="Q567">
            <v>72327</v>
          </cell>
        </row>
        <row r="568">
          <cell r="O568" t="str">
            <v>YOL109W</v>
          </cell>
          <cell r="P568" t="str">
            <v>ZEO1</v>
          </cell>
          <cell r="Q568">
            <v>12589</v>
          </cell>
        </row>
        <row r="569">
          <cell r="O569" t="str">
            <v>YGL255W</v>
          </cell>
          <cell r="P569" t="str">
            <v>ZRT1</v>
          </cell>
          <cell r="Q569">
            <v>41581</v>
          </cell>
        </row>
        <row r="570">
          <cell r="O570" t="str">
            <v>YML069W</v>
          </cell>
          <cell r="P570" t="str">
            <v>POB3</v>
          </cell>
          <cell r="Q570">
            <v>62993</v>
          </cell>
        </row>
        <row r="571">
          <cell r="O571" t="str">
            <v>YBR247C</v>
          </cell>
          <cell r="P571" t="str">
            <v>ENP1</v>
          </cell>
          <cell r="Q571">
            <v>55136</v>
          </cell>
        </row>
        <row r="572">
          <cell r="O572" t="str">
            <v>YJL002C</v>
          </cell>
          <cell r="P572" t="str">
            <v>OST1</v>
          </cell>
          <cell r="Q572">
            <v>54071</v>
          </cell>
        </row>
        <row r="573">
          <cell r="O573" t="str">
            <v>YLR244C</v>
          </cell>
          <cell r="P573" t="str">
            <v>MAP1</v>
          </cell>
          <cell r="Q573">
            <v>43373</v>
          </cell>
        </row>
        <row r="574">
          <cell r="O574" t="str">
            <v>YMR280C</v>
          </cell>
          <cell r="P574" t="str">
            <v>CAT8</v>
          </cell>
          <cell r="Q574">
            <v>160484</v>
          </cell>
        </row>
        <row r="575">
          <cell r="O575" t="str">
            <v>YPL125W</v>
          </cell>
          <cell r="P575" t="str">
            <v>KAP120</v>
          </cell>
          <cell r="Q575">
            <v>119621</v>
          </cell>
        </row>
        <row r="576">
          <cell r="O576" t="str">
            <v>YLL040C</v>
          </cell>
          <cell r="P576" t="str">
            <v>VPS13</v>
          </cell>
          <cell r="Q576">
            <v>357846</v>
          </cell>
        </row>
        <row r="577">
          <cell r="O577" t="str">
            <v>YDL066W</v>
          </cell>
          <cell r="P577" t="str">
            <v>IDP1</v>
          </cell>
          <cell r="Q577">
            <v>48190</v>
          </cell>
        </row>
        <row r="578">
          <cell r="O578" t="str">
            <v>YOR147W</v>
          </cell>
          <cell r="P578" t="str">
            <v>MDM32</v>
          </cell>
          <cell r="Q578">
            <v>72027</v>
          </cell>
        </row>
        <row r="579">
          <cell r="O579" t="str">
            <v>YMR092C</v>
          </cell>
          <cell r="P579" t="str">
            <v>AIP1</v>
          </cell>
          <cell r="Q579">
            <v>67325</v>
          </cell>
        </row>
        <row r="580">
          <cell r="O580" t="str">
            <v>YLL048C</v>
          </cell>
          <cell r="P580" t="str">
            <v>YBT1</v>
          </cell>
          <cell r="Q580">
            <v>189160</v>
          </cell>
        </row>
        <row r="581">
          <cell r="O581" t="str">
            <v>YLR406C</v>
          </cell>
          <cell r="P581" t="str">
            <v>RPL31B</v>
          </cell>
          <cell r="Q581">
            <v>12967</v>
          </cell>
        </row>
        <row r="582">
          <cell r="O582" t="str">
            <v>YDR497C</v>
          </cell>
          <cell r="P582" t="str">
            <v>ITR1</v>
          </cell>
          <cell r="Q582">
            <v>63569</v>
          </cell>
        </row>
        <row r="583">
          <cell r="O583" t="str">
            <v>YML073C</v>
          </cell>
          <cell r="P583" t="str">
            <v>RPL6A</v>
          </cell>
          <cell r="Q583">
            <v>19961</v>
          </cell>
        </row>
        <row r="584">
          <cell r="O584" t="str">
            <v>YBL040C</v>
          </cell>
          <cell r="P584" t="str">
            <v>ERD2</v>
          </cell>
          <cell r="Q584">
            <v>25762</v>
          </cell>
        </row>
        <row r="585">
          <cell r="O585" t="str">
            <v>YMR307W</v>
          </cell>
          <cell r="P585" t="str">
            <v>GAS1</v>
          </cell>
          <cell r="Q585">
            <v>59582</v>
          </cell>
        </row>
        <row r="586">
          <cell r="O586" t="str">
            <v>YEL025C</v>
          </cell>
          <cell r="P586">
            <v>0</v>
          </cell>
          <cell r="Q586">
            <v>136068</v>
          </cell>
        </row>
        <row r="587">
          <cell r="O587" t="str">
            <v>YGL056C</v>
          </cell>
          <cell r="P587" t="str">
            <v>SDS23</v>
          </cell>
          <cell r="Q587">
            <v>58111</v>
          </cell>
        </row>
        <row r="588">
          <cell r="O588" t="str">
            <v>YLR386W</v>
          </cell>
          <cell r="P588" t="str">
            <v>VAC14</v>
          </cell>
          <cell r="Q588">
            <v>99771</v>
          </cell>
        </row>
        <row r="589">
          <cell r="O589" t="str">
            <v>YJL167W</v>
          </cell>
          <cell r="P589" t="str">
            <v>ERG20</v>
          </cell>
          <cell r="Q589">
            <v>40483</v>
          </cell>
        </row>
        <row r="590">
          <cell r="O590" t="str">
            <v>YER155C</v>
          </cell>
          <cell r="P590" t="str">
            <v>BEM2</v>
          </cell>
          <cell r="Q590">
            <v>245428</v>
          </cell>
        </row>
        <row r="591">
          <cell r="O591" t="str">
            <v>YML072C</v>
          </cell>
          <cell r="P591" t="str">
            <v>TCB3</v>
          </cell>
          <cell r="Q591">
            <v>171074</v>
          </cell>
        </row>
        <row r="592">
          <cell r="O592" t="str">
            <v>YKL148C</v>
          </cell>
          <cell r="P592" t="str">
            <v>SDH1</v>
          </cell>
          <cell r="Q592">
            <v>70229</v>
          </cell>
        </row>
        <row r="593">
          <cell r="O593" t="str">
            <v>YBL017C</v>
          </cell>
          <cell r="P593" t="str">
            <v>PEP1</v>
          </cell>
          <cell r="Q593">
            <v>177776</v>
          </cell>
        </row>
        <row r="594">
          <cell r="O594" t="str">
            <v>YBR039W</v>
          </cell>
          <cell r="P594" t="str">
            <v>ATP3</v>
          </cell>
          <cell r="Q594">
            <v>34350</v>
          </cell>
        </row>
        <row r="595">
          <cell r="O595" t="str">
            <v>YNL186W</v>
          </cell>
          <cell r="P595" t="str">
            <v>UBP10</v>
          </cell>
          <cell r="Q595">
            <v>88516</v>
          </cell>
        </row>
        <row r="596">
          <cell r="O596" t="str">
            <v>YGL122C</v>
          </cell>
          <cell r="P596" t="str">
            <v>NAB2</v>
          </cell>
          <cell r="Q596">
            <v>58321</v>
          </cell>
        </row>
        <row r="597">
          <cell r="O597" t="str">
            <v>YDR406W</v>
          </cell>
          <cell r="P597" t="str">
            <v>PDR15</v>
          </cell>
          <cell r="Q597">
            <v>172254</v>
          </cell>
        </row>
        <row r="598">
          <cell r="O598" t="str">
            <v>YOR167C</v>
          </cell>
          <cell r="P598" t="str">
            <v>RPS28A</v>
          </cell>
          <cell r="Q598">
            <v>7592</v>
          </cell>
        </row>
        <row r="599">
          <cell r="O599" t="str">
            <v>YDR390C</v>
          </cell>
          <cell r="P599" t="str">
            <v>UBA2</v>
          </cell>
          <cell r="Q599">
            <v>71258</v>
          </cell>
        </row>
        <row r="600">
          <cell r="O600" t="str">
            <v>YDR091C</v>
          </cell>
          <cell r="P600" t="str">
            <v>RLI1</v>
          </cell>
          <cell r="Q600">
            <v>68340</v>
          </cell>
        </row>
        <row r="601">
          <cell r="O601" t="str">
            <v>YLR208W</v>
          </cell>
          <cell r="P601" t="str">
            <v>SEC13</v>
          </cell>
          <cell r="Q601">
            <v>33043</v>
          </cell>
        </row>
        <row r="602">
          <cell r="O602" t="str">
            <v>YGL016W</v>
          </cell>
          <cell r="P602" t="str">
            <v>KAP122</v>
          </cell>
          <cell r="Q602">
            <v>123530</v>
          </cell>
        </row>
        <row r="603">
          <cell r="O603" t="str">
            <v>YBR074W</v>
          </cell>
          <cell r="P603">
            <v>0</v>
          </cell>
          <cell r="Q603">
            <v>111067</v>
          </cell>
        </row>
        <row r="604">
          <cell r="O604" t="str">
            <v>YDR108W</v>
          </cell>
          <cell r="P604" t="str">
            <v>GSG1</v>
          </cell>
          <cell r="Q604">
            <v>80494</v>
          </cell>
        </row>
        <row r="605">
          <cell r="O605" t="str">
            <v>YER103W</v>
          </cell>
          <cell r="P605" t="str">
            <v>SSA4</v>
          </cell>
          <cell r="Q605">
            <v>69650</v>
          </cell>
        </row>
        <row r="606">
          <cell r="O606" t="str">
            <v>YDL174C</v>
          </cell>
          <cell r="P606" t="str">
            <v>DLD1</v>
          </cell>
          <cell r="Q606">
            <v>65292</v>
          </cell>
        </row>
        <row r="607">
          <cell r="O607" t="str">
            <v>YLR095C</v>
          </cell>
          <cell r="P607" t="str">
            <v>IOC2</v>
          </cell>
          <cell r="Q607">
            <v>93445</v>
          </cell>
        </row>
        <row r="608">
          <cell r="O608" t="str">
            <v>YBR214W</v>
          </cell>
          <cell r="P608" t="str">
            <v>SDS24</v>
          </cell>
          <cell r="Q608">
            <v>57187</v>
          </cell>
        </row>
        <row r="609">
          <cell r="O609" t="str">
            <v>YOR160W</v>
          </cell>
          <cell r="P609" t="str">
            <v>MTR10</v>
          </cell>
          <cell r="Q609">
            <v>110744</v>
          </cell>
        </row>
        <row r="610">
          <cell r="O610" t="str">
            <v>YOR194C</v>
          </cell>
          <cell r="P610" t="str">
            <v>TOA1</v>
          </cell>
          <cell r="Q610">
            <v>32201</v>
          </cell>
        </row>
        <row r="611">
          <cell r="O611" t="str">
            <v>YJL092W</v>
          </cell>
          <cell r="P611" t="str">
            <v>HPR5</v>
          </cell>
          <cell r="Q611">
            <v>134305</v>
          </cell>
        </row>
        <row r="612">
          <cell r="O612" t="str">
            <v>YFL034C-A</v>
          </cell>
          <cell r="P612" t="str">
            <v>RPL22B</v>
          </cell>
          <cell r="Q612">
            <v>13827</v>
          </cell>
        </row>
        <row r="613">
          <cell r="O613" t="str">
            <v>YBR049C</v>
          </cell>
          <cell r="P613" t="str">
            <v>REB1</v>
          </cell>
          <cell r="Q613">
            <v>91874</v>
          </cell>
        </row>
        <row r="614">
          <cell r="O614" t="str">
            <v>YJR151C</v>
          </cell>
          <cell r="P614" t="str">
            <v>DAN4</v>
          </cell>
          <cell r="Q614">
            <v>118358</v>
          </cell>
        </row>
        <row r="615">
          <cell r="O615" t="str">
            <v>YGR187C</v>
          </cell>
          <cell r="P615" t="str">
            <v>HGH1</v>
          </cell>
          <cell r="Q615">
            <v>44951</v>
          </cell>
        </row>
        <row r="616">
          <cell r="O616" t="str">
            <v>YGL028C</v>
          </cell>
          <cell r="P616" t="str">
            <v>SCW11</v>
          </cell>
          <cell r="Q616">
            <v>56446</v>
          </cell>
        </row>
        <row r="617">
          <cell r="O617" t="str">
            <v>YGR246C</v>
          </cell>
          <cell r="P617" t="str">
            <v>BRF1</v>
          </cell>
          <cell r="Q617">
            <v>66906</v>
          </cell>
        </row>
        <row r="618">
          <cell r="O618" t="str">
            <v>YMR021C</v>
          </cell>
          <cell r="P618" t="str">
            <v>MAC1</v>
          </cell>
          <cell r="Q618">
            <v>46516</v>
          </cell>
        </row>
        <row r="619">
          <cell r="O619" t="str">
            <v>YPL115C</v>
          </cell>
          <cell r="P619" t="str">
            <v>BEM3</v>
          </cell>
          <cell r="Q619">
            <v>124912</v>
          </cell>
        </row>
        <row r="620">
          <cell r="O620" t="str">
            <v>YIL109C</v>
          </cell>
          <cell r="P620" t="str">
            <v>SEC24</v>
          </cell>
          <cell r="Q620">
            <v>103635</v>
          </cell>
        </row>
        <row r="621">
          <cell r="O621" t="str">
            <v>YNL201C</v>
          </cell>
          <cell r="P621" t="str">
            <v>PSY2</v>
          </cell>
          <cell r="Q621">
            <v>98052</v>
          </cell>
        </row>
        <row r="622">
          <cell r="O622" t="str">
            <v>YBL056W</v>
          </cell>
          <cell r="P622" t="str">
            <v>PTC3</v>
          </cell>
          <cell r="Q622">
            <v>51389</v>
          </cell>
        </row>
        <row r="623">
          <cell r="O623" t="str">
            <v>YNL098C</v>
          </cell>
          <cell r="P623" t="str">
            <v>RAS2</v>
          </cell>
          <cell r="Q623">
            <v>34705</v>
          </cell>
        </row>
        <row r="624">
          <cell r="O624" t="str">
            <v>YDR293C</v>
          </cell>
          <cell r="P624" t="str">
            <v>SSD1</v>
          </cell>
          <cell r="Q624">
            <v>139953</v>
          </cell>
        </row>
        <row r="625">
          <cell r="O625" t="str">
            <v>YJR148W</v>
          </cell>
          <cell r="P625" t="str">
            <v>BAT2</v>
          </cell>
          <cell r="Q625">
            <v>41624</v>
          </cell>
        </row>
        <row r="626">
          <cell r="O626" t="str">
            <v>YJL117W</v>
          </cell>
          <cell r="P626" t="str">
            <v>PHO86</v>
          </cell>
          <cell r="Q626">
            <v>34881</v>
          </cell>
        </row>
        <row r="627">
          <cell r="O627" t="str">
            <v>YPL217C</v>
          </cell>
          <cell r="P627" t="str">
            <v>BMS1</v>
          </cell>
          <cell r="Q627">
            <v>135570</v>
          </cell>
        </row>
        <row r="628">
          <cell r="O628" t="str">
            <v>YGR090W</v>
          </cell>
          <cell r="P628" t="str">
            <v>UTP22</v>
          </cell>
          <cell r="Q628">
            <v>140483</v>
          </cell>
        </row>
        <row r="629">
          <cell r="O629" t="str">
            <v>YIR012W</v>
          </cell>
          <cell r="P629" t="str">
            <v>SQT1</v>
          </cell>
          <cell r="Q629">
            <v>47167</v>
          </cell>
        </row>
        <row r="630">
          <cell r="O630" t="str">
            <v>YNR051C</v>
          </cell>
          <cell r="P630" t="str">
            <v>BRE5</v>
          </cell>
          <cell r="Q630">
            <v>57674</v>
          </cell>
        </row>
        <row r="631">
          <cell r="O631" t="str">
            <v>YHL023C</v>
          </cell>
          <cell r="P631" t="str">
            <v>RMD11</v>
          </cell>
          <cell r="Q631">
            <v>129972</v>
          </cell>
        </row>
        <row r="632">
          <cell r="O632" t="str">
            <v>YMR291W</v>
          </cell>
          <cell r="P632">
            <v>0</v>
          </cell>
          <cell r="Q632">
            <v>66219</v>
          </cell>
        </row>
        <row r="633">
          <cell r="O633" t="str">
            <v>YHR037W</v>
          </cell>
          <cell r="P633" t="str">
            <v>PUT2</v>
          </cell>
          <cell r="Q633">
            <v>64435</v>
          </cell>
        </row>
        <row r="634">
          <cell r="O634" t="str">
            <v>YDL097C</v>
          </cell>
          <cell r="P634" t="str">
            <v>RPN6</v>
          </cell>
          <cell r="Q634">
            <v>49773</v>
          </cell>
        </row>
        <row r="635">
          <cell r="O635" t="str">
            <v>YLR257W</v>
          </cell>
          <cell r="P635">
            <v>0</v>
          </cell>
          <cell r="Q635">
            <v>35998</v>
          </cell>
        </row>
        <row r="636">
          <cell r="O636" t="str">
            <v>YDL015C</v>
          </cell>
          <cell r="P636" t="str">
            <v>TSC13</v>
          </cell>
          <cell r="Q636">
            <v>36768</v>
          </cell>
        </row>
        <row r="637">
          <cell r="O637" t="str">
            <v>YPR165W</v>
          </cell>
          <cell r="P637" t="str">
            <v>RHO1</v>
          </cell>
          <cell r="Q637">
            <v>23152</v>
          </cell>
        </row>
        <row r="638">
          <cell r="O638" t="str">
            <v>YFR002W</v>
          </cell>
          <cell r="P638" t="str">
            <v>NIC96</v>
          </cell>
          <cell r="Q638">
            <v>96173</v>
          </cell>
        </row>
        <row r="639">
          <cell r="O639" t="str">
            <v>YOR069W</v>
          </cell>
          <cell r="P639" t="str">
            <v>VPS5</v>
          </cell>
          <cell r="Q639">
            <v>76484</v>
          </cell>
        </row>
        <row r="640">
          <cell r="O640" t="str">
            <v>YGR083C</v>
          </cell>
          <cell r="P640" t="str">
            <v>GCD2</v>
          </cell>
          <cell r="Q640">
            <v>70852</v>
          </cell>
        </row>
        <row r="641">
          <cell r="O641" t="str">
            <v>YPL126W</v>
          </cell>
          <cell r="P641" t="str">
            <v>NAN1</v>
          </cell>
          <cell r="Q641">
            <v>101236</v>
          </cell>
        </row>
        <row r="642">
          <cell r="O642" t="str">
            <v>YLR089C</v>
          </cell>
          <cell r="P642">
            <v>0</v>
          </cell>
          <cell r="Q642">
            <v>66421</v>
          </cell>
        </row>
        <row r="643">
          <cell r="O643" t="str">
            <v>YBL007C</v>
          </cell>
          <cell r="P643" t="str">
            <v>SLA1</v>
          </cell>
          <cell r="Q643">
            <v>135847</v>
          </cell>
        </row>
        <row r="644">
          <cell r="O644" t="str">
            <v>YKR027W</v>
          </cell>
          <cell r="P644" t="str">
            <v>BCH2</v>
          </cell>
          <cell r="Q644">
            <v>88043</v>
          </cell>
        </row>
        <row r="645">
          <cell r="O645" t="str">
            <v>YMR080C</v>
          </cell>
          <cell r="P645" t="str">
            <v>NAM7</v>
          </cell>
          <cell r="Q645">
            <v>109429</v>
          </cell>
        </row>
        <row r="646">
          <cell r="O646" t="str">
            <v>YPL085W</v>
          </cell>
          <cell r="P646" t="str">
            <v>SEC16</v>
          </cell>
          <cell r="Q646">
            <v>241694</v>
          </cell>
        </row>
        <row r="647">
          <cell r="O647" t="str">
            <v>YGL092W</v>
          </cell>
          <cell r="P647" t="str">
            <v>NUP145</v>
          </cell>
          <cell r="Q647">
            <v>145660</v>
          </cell>
        </row>
        <row r="648">
          <cell r="O648" t="str">
            <v>YBL003C</v>
          </cell>
          <cell r="P648" t="str">
            <v>HTA2</v>
          </cell>
          <cell r="Q648">
            <v>13989</v>
          </cell>
        </row>
        <row r="649">
          <cell r="O649" t="str">
            <v>YKL010C</v>
          </cell>
          <cell r="P649" t="str">
            <v>UFD4</v>
          </cell>
          <cell r="Q649">
            <v>167841</v>
          </cell>
        </row>
        <row r="650">
          <cell r="O650" t="str">
            <v>YEL002C</v>
          </cell>
          <cell r="P650" t="str">
            <v>WBP1</v>
          </cell>
          <cell r="Q650">
            <v>49391</v>
          </cell>
        </row>
        <row r="651">
          <cell r="O651" t="str">
            <v>YGL099W</v>
          </cell>
          <cell r="P651" t="str">
            <v>LSG1</v>
          </cell>
          <cell r="Q651">
            <v>72727</v>
          </cell>
        </row>
        <row r="652">
          <cell r="O652" t="str">
            <v>YLR114C</v>
          </cell>
          <cell r="P652" t="str">
            <v>AVL9</v>
          </cell>
          <cell r="Q652">
            <v>86425</v>
          </cell>
        </row>
        <row r="653">
          <cell r="O653" t="str">
            <v>YNL181W</v>
          </cell>
          <cell r="P653">
            <v>0</v>
          </cell>
          <cell r="Q653">
            <v>46529</v>
          </cell>
        </row>
        <row r="654">
          <cell r="O654" t="str">
            <v>YJL197W</v>
          </cell>
          <cell r="P654" t="str">
            <v>UBP12</v>
          </cell>
          <cell r="Q654">
            <v>143191</v>
          </cell>
        </row>
        <row r="655">
          <cell r="O655" t="str">
            <v>YOR142W</v>
          </cell>
          <cell r="P655" t="str">
            <v>LSC1</v>
          </cell>
          <cell r="Q655">
            <v>35032</v>
          </cell>
        </row>
        <row r="656">
          <cell r="O656" t="str">
            <v>YER090W</v>
          </cell>
          <cell r="P656" t="str">
            <v>TRP2</v>
          </cell>
          <cell r="Q656">
            <v>56767</v>
          </cell>
        </row>
        <row r="657">
          <cell r="O657" t="str">
            <v>YMR038C</v>
          </cell>
          <cell r="P657" t="str">
            <v>CCS1</v>
          </cell>
          <cell r="Q657">
            <v>27330</v>
          </cell>
        </row>
        <row r="658">
          <cell r="O658" t="str">
            <v>YDR427W</v>
          </cell>
          <cell r="P658" t="str">
            <v>RPN9</v>
          </cell>
          <cell r="Q658">
            <v>45782</v>
          </cell>
        </row>
        <row r="659">
          <cell r="O659" t="str">
            <v>YHR165C</v>
          </cell>
          <cell r="P659" t="str">
            <v>PRP8</v>
          </cell>
          <cell r="Q659">
            <v>279501</v>
          </cell>
        </row>
        <row r="660">
          <cell r="O660" t="str">
            <v>YDR194C</v>
          </cell>
          <cell r="P660" t="str">
            <v>MSS116</v>
          </cell>
          <cell r="Q660">
            <v>76268</v>
          </cell>
        </row>
        <row r="661">
          <cell r="O661" t="str">
            <v>YPL153C</v>
          </cell>
          <cell r="P661" t="str">
            <v>RAD53</v>
          </cell>
          <cell r="Q661">
            <v>91962</v>
          </cell>
        </row>
        <row r="662">
          <cell r="O662" t="str">
            <v>YDL130W</v>
          </cell>
          <cell r="P662" t="str">
            <v>RPP1B</v>
          </cell>
          <cell r="Q662">
            <v>10667</v>
          </cell>
        </row>
        <row r="663">
          <cell r="O663" t="str">
            <v>YKL050C</v>
          </cell>
          <cell r="P663">
            <v>0</v>
          </cell>
          <cell r="Q663">
            <v>103143</v>
          </cell>
        </row>
        <row r="664">
          <cell r="O664" t="str">
            <v>YDR129C</v>
          </cell>
          <cell r="P664" t="str">
            <v>SAC6</v>
          </cell>
          <cell r="Q664">
            <v>71772</v>
          </cell>
        </row>
        <row r="665">
          <cell r="O665" t="str">
            <v>YDR158W</v>
          </cell>
          <cell r="P665" t="str">
            <v>HOM2</v>
          </cell>
          <cell r="Q665">
            <v>39543</v>
          </cell>
        </row>
        <row r="666">
          <cell r="O666" t="str">
            <v>YDL058W</v>
          </cell>
          <cell r="P666" t="str">
            <v>USO1</v>
          </cell>
          <cell r="Q666">
            <v>206450</v>
          </cell>
        </row>
        <row r="667">
          <cell r="O667" t="str">
            <v>YPR036W</v>
          </cell>
          <cell r="P667" t="str">
            <v>VMA13</v>
          </cell>
          <cell r="Q667">
            <v>54415</v>
          </cell>
        </row>
        <row r="668">
          <cell r="O668" t="str">
            <v>YHR170W</v>
          </cell>
          <cell r="P668" t="str">
            <v>NMD3</v>
          </cell>
          <cell r="Q668">
            <v>59095</v>
          </cell>
        </row>
        <row r="669">
          <cell r="O669" t="str">
            <v>YLR410W</v>
          </cell>
          <cell r="P669" t="str">
            <v>VIP1</v>
          </cell>
          <cell r="Q669">
            <v>129754</v>
          </cell>
        </row>
        <row r="670">
          <cell r="O670" t="str">
            <v>YNL241C</v>
          </cell>
          <cell r="P670" t="str">
            <v>ZWF1</v>
          </cell>
          <cell r="Q670">
            <v>57521</v>
          </cell>
        </row>
        <row r="671">
          <cell r="O671" t="str">
            <v>YNL231C</v>
          </cell>
          <cell r="P671" t="str">
            <v>PDR16</v>
          </cell>
          <cell r="Q671">
            <v>40714</v>
          </cell>
        </row>
        <row r="672">
          <cell r="O672" t="str">
            <v>YLR399C</v>
          </cell>
          <cell r="P672" t="str">
            <v>BDF1</v>
          </cell>
          <cell r="Q672">
            <v>76977</v>
          </cell>
        </row>
        <row r="673">
          <cell r="O673" t="str">
            <v>YMR260C</v>
          </cell>
          <cell r="P673" t="str">
            <v>TIF11</v>
          </cell>
          <cell r="Q673">
            <v>17435</v>
          </cell>
        </row>
        <row r="674">
          <cell r="O674" t="str">
            <v>YLR449W</v>
          </cell>
          <cell r="P674" t="str">
            <v>FPR4</v>
          </cell>
          <cell r="Q674">
            <v>43903</v>
          </cell>
        </row>
        <row r="675">
          <cell r="O675" t="str">
            <v>YDL147W</v>
          </cell>
          <cell r="P675" t="str">
            <v>RPN5</v>
          </cell>
          <cell r="Q675">
            <v>51768</v>
          </cell>
        </row>
        <row r="676">
          <cell r="O676" t="str">
            <v>YER074W</v>
          </cell>
          <cell r="P676" t="str">
            <v>RPS24A</v>
          </cell>
          <cell r="Q676">
            <v>15329</v>
          </cell>
        </row>
        <row r="677">
          <cell r="O677" t="str">
            <v>YBR283C</v>
          </cell>
          <cell r="P677" t="str">
            <v>SSH1</v>
          </cell>
          <cell r="Q677">
            <v>53311</v>
          </cell>
        </row>
        <row r="678">
          <cell r="O678" t="str">
            <v>YKR001C</v>
          </cell>
          <cell r="P678" t="str">
            <v>VPS1</v>
          </cell>
          <cell r="Q678">
            <v>78736</v>
          </cell>
        </row>
        <row r="679">
          <cell r="O679" t="str">
            <v>YBR149W</v>
          </cell>
          <cell r="P679" t="str">
            <v>ARA1</v>
          </cell>
          <cell r="Q679">
            <v>38883</v>
          </cell>
        </row>
        <row r="680">
          <cell r="O680" t="str">
            <v>YDL040C</v>
          </cell>
          <cell r="P680" t="str">
            <v>NAT1</v>
          </cell>
          <cell r="Q680">
            <v>98904</v>
          </cell>
        </row>
        <row r="681">
          <cell r="O681" t="str">
            <v>YML124C</v>
          </cell>
          <cell r="P681" t="str">
            <v>TUB3</v>
          </cell>
          <cell r="Q681">
            <v>49694</v>
          </cell>
        </row>
        <row r="682">
          <cell r="O682" t="str">
            <v>YBR123C</v>
          </cell>
          <cell r="P682" t="str">
            <v>TFC1</v>
          </cell>
          <cell r="Q682">
            <v>73553</v>
          </cell>
        </row>
        <row r="683">
          <cell r="O683" t="str">
            <v>YDR011W</v>
          </cell>
          <cell r="P683" t="str">
            <v>SNQ2</v>
          </cell>
          <cell r="Q683">
            <v>168765</v>
          </cell>
        </row>
        <row r="684">
          <cell r="O684" t="str">
            <v>YOR298C-A</v>
          </cell>
          <cell r="P684" t="str">
            <v>MBF1</v>
          </cell>
          <cell r="Q684">
            <v>16404</v>
          </cell>
        </row>
        <row r="685">
          <cell r="O685" t="str">
            <v>YOL030W</v>
          </cell>
          <cell r="P685" t="str">
            <v>GAS5</v>
          </cell>
          <cell r="Q685">
            <v>51869</v>
          </cell>
        </row>
        <row r="686">
          <cell r="O686" t="str">
            <v>YHL034C</v>
          </cell>
          <cell r="P686" t="str">
            <v>SBP1</v>
          </cell>
          <cell r="Q686">
            <v>32989</v>
          </cell>
        </row>
        <row r="687">
          <cell r="O687" t="str">
            <v>YHL001W</v>
          </cell>
          <cell r="P687" t="str">
            <v>RPL14B</v>
          </cell>
          <cell r="Q687">
            <v>15153</v>
          </cell>
        </row>
        <row r="688">
          <cell r="O688" t="str">
            <v>YLR002C</v>
          </cell>
          <cell r="P688" t="str">
            <v>NOC3</v>
          </cell>
          <cell r="Q688">
            <v>75581</v>
          </cell>
        </row>
        <row r="689">
          <cell r="O689" t="str">
            <v>YKL085W</v>
          </cell>
          <cell r="P689" t="str">
            <v>MDH1</v>
          </cell>
          <cell r="Q689">
            <v>35650</v>
          </cell>
        </row>
        <row r="690">
          <cell r="O690" t="str">
            <v>YCL040W</v>
          </cell>
          <cell r="P690" t="str">
            <v>GLK1</v>
          </cell>
          <cell r="Q690">
            <v>55377</v>
          </cell>
        </row>
        <row r="691">
          <cell r="O691" t="str">
            <v>YJR066W</v>
          </cell>
          <cell r="P691" t="str">
            <v>TOR1</v>
          </cell>
          <cell r="Q691">
            <v>281137</v>
          </cell>
        </row>
        <row r="692">
          <cell r="O692" t="str">
            <v>YMR162C</v>
          </cell>
          <cell r="P692" t="str">
            <v>DNF3</v>
          </cell>
          <cell r="Q692">
            <v>188318</v>
          </cell>
        </row>
        <row r="693">
          <cell r="O693" t="str">
            <v>YJL159W</v>
          </cell>
          <cell r="P693" t="str">
            <v>HSP150</v>
          </cell>
          <cell r="Q693">
            <v>41059</v>
          </cell>
        </row>
        <row r="694">
          <cell r="O694" t="str">
            <v>YOL097C</v>
          </cell>
          <cell r="P694" t="str">
            <v>WRS1</v>
          </cell>
          <cell r="Q694">
            <v>49350</v>
          </cell>
        </row>
        <row r="695">
          <cell r="O695" t="str">
            <v>YFR016C</v>
          </cell>
          <cell r="P695">
            <v>0</v>
          </cell>
          <cell r="Q695">
            <v>137697</v>
          </cell>
        </row>
        <row r="696">
          <cell r="O696" t="str">
            <v>YFR004W</v>
          </cell>
          <cell r="P696" t="str">
            <v>RPN11</v>
          </cell>
          <cell r="Q696">
            <v>34398</v>
          </cell>
        </row>
        <row r="697">
          <cell r="O697" t="str">
            <v>YPL204W</v>
          </cell>
          <cell r="P697" t="str">
            <v>HRR25</v>
          </cell>
          <cell r="Q697">
            <v>57340</v>
          </cell>
        </row>
        <row r="698">
          <cell r="O698" t="str">
            <v>YGL125W</v>
          </cell>
          <cell r="P698" t="str">
            <v>MET13</v>
          </cell>
          <cell r="Q698">
            <v>68560</v>
          </cell>
        </row>
        <row r="699">
          <cell r="O699" t="str">
            <v>YDL022W</v>
          </cell>
          <cell r="P699" t="str">
            <v>GPD1</v>
          </cell>
          <cell r="Q699">
            <v>42869</v>
          </cell>
        </row>
        <row r="700">
          <cell r="O700" t="str">
            <v>YER003C</v>
          </cell>
          <cell r="P700" t="str">
            <v>PMI40</v>
          </cell>
          <cell r="Q700">
            <v>48188</v>
          </cell>
        </row>
        <row r="701">
          <cell r="O701" t="str">
            <v>YPR125W</v>
          </cell>
          <cell r="P701" t="str">
            <v>YLH47</v>
          </cell>
          <cell r="Q701">
            <v>52174</v>
          </cell>
        </row>
        <row r="702">
          <cell r="O702" t="str">
            <v>YKL209C</v>
          </cell>
          <cell r="P702" t="str">
            <v>STE6</v>
          </cell>
          <cell r="Q702">
            <v>144764</v>
          </cell>
        </row>
        <row r="703">
          <cell r="O703" t="str">
            <v>YFL038C</v>
          </cell>
          <cell r="P703" t="str">
            <v>YPT1</v>
          </cell>
          <cell r="Q703">
            <v>23214</v>
          </cell>
        </row>
        <row r="704">
          <cell r="O704" t="str">
            <v>YLR061W</v>
          </cell>
          <cell r="P704" t="str">
            <v>RPL22A</v>
          </cell>
          <cell r="Q704">
            <v>13693</v>
          </cell>
        </row>
        <row r="705">
          <cell r="O705" t="str">
            <v>YBR036C</v>
          </cell>
          <cell r="P705" t="str">
            <v>CSG2</v>
          </cell>
          <cell r="Q705">
            <v>45442</v>
          </cell>
        </row>
        <row r="706">
          <cell r="O706" t="str">
            <v>YDL122W</v>
          </cell>
          <cell r="P706" t="str">
            <v>UBP1</v>
          </cell>
          <cell r="Q706">
            <v>92768</v>
          </cell>
        </row>
        <row r="707">
          <cell r="O707" t="str">
            <v>YOR317W</v>
          </cell>
          <cell r="P707" t="str">
            <v>FAA1</v>
          </cell>
          <cell r="Q707">
            <v>77866</v>
          </cell>
        </row>
        <row r="708">
          <cell r="O708" t="str">
            <v>YHR021C</v>
          </cell>
          <cell r="P708" t="str">
            <v>RPS27B</v>
          </cell>
          <cell r="Q708">
            <v>8865</v>
          </cell>
        </row>
        <row r="709">
          <cell r="O709" t="str">
            <v>YOR181W</v>
          </cell>
          <cell r="P709" t="str">
            <v>LAS17</v>
          </cell>
          <cell r="Q709">
            <v>67571</v>
          </cell>
        </row>
        <row r="710">
          <cell r="O710" t="str">
            <v>YPL037C</v>
          </cell>
          <cell r="P710" t="str">
            <v>EGD1</v>
          </cell>
          <cell r="Q710">
            <v>17020</v>
          </cell>
        </row>
        <row r="711">
          <cell r="O711" t="str">
            <v>YDR120C</v>
          </cell>
          <cell r="P711" t="str">
            <v>TRM1</v>
          </cell>
          <cell r="Q711">
            <v>64052</v>
          </cell>
        </row>
        <row r="712">
          <cell r="O712" t="str">
            <v>YGL202W</v>
          </cell>
          <cell r="P712" t="str">
            <v>ARO8</v>
          </cell>
          <cell r="Q712">
            <v>56177</v>
          </cell>
        </row>
        <row r="713">
          <cell r="O713" t="str">
            <v>YGR032W</v>
          </cell>
          <cell r="P713" t="str">
            <v>GSC2</v>
          </cell>
          <cell r="Q713">
            <v>216988</v>
          </cell>
        </row>
        <row r="714">
          <cell r="O714" t="str">
            <v>YDR298C</v>
          </cell>
          <cell r="P714" t="str">
            <v>ATP5</v>
          </cell>
          <cell r="Q714">
            <v>22814</v>
          </cell>
        </row>
        <row r="715">
          <cell r="O715" t="str">
            <v>YKL211C</v>
          </cell>
          <cell r="P715" t="str">
            <v>TRP3</v>
          </cell>
          <cell r="Q715">
            <v>53489</v>
          </cell>
        </row>
        <row r="716">
          <cell r="O716" t="str">
            <v>YBR181C</v>
          </cell>
          <cell r="P716" t="str">
            <v>RPS6B</v>
          </cell>
          <cell r="Q716">
            <v>26996</v>
          </cell>
        </row>
        <row r="717">
          <cell r="O717" t="str">
            <v>YFR032C-A</v>
          </cell>
          <cell r="P717" t="str">
            <v>RPL29</v>
          </cell>
          <cell r="Q717">
            <v>6669</v>
          </cell>
        </row>
        <row r="718">
          <cell r="O718" t="str">
            <v>YBL042C</v>
          </cell>
          <cell r="P718" t="str">
            <v>FUI1</v>
          </cell>
          <cell r="Q718">
            <v>72164</v>
          </cell>
        </row>
        <row r="719">
          <cell r="O719" t="str">
            <v>YNL206C</v>
          </cell>
          <cell r="P719" t="str">
            <v>RTT106</v>
          </cell>
          <cell r="Q719">
            <v>51621</v>
          </cell>
        </row>
        <row r="720">
          <cell r="O720" t="str">
            <v>YFR050C</v>
          </cell>
          <cell r="P720" t="str">
            <v>PRE4</v>
          </cell>
          <cell r="Q720">
            <v>29443</v>
          </cell>
        </row>
        <row r="721">
          <cell r="O721" t="str">
            <v>YML052W</v>
          </cell>
          <cell r="P721" t="str">
            <v>SUR7</v>
          </cell>
          <cell r="Q721">
            <v>33830</v>
          </cell>
        </row>
        <row r="722">
          <cell r="O722" t="str">
            <v>YGR253C</v>
          </cell>
          <cell r="P722" t="str">
            <v>PUP2</v>
          </cell>
          <cell r="Q722">
            <v>28617</v>
          </cell>
        </row>
        <row r="723">
          <cell r="O723" t="str">
            <v>YMR219W</v>
          </cell>
          <cell r="P723" t="str">
            <v>ESC1</v>
          </cell>
          <cell r="Q723">
            <v>187136</v>
          </cell>
        </row>
        <row r="724">
          <cell r="O724" t="str">
            <v>YML010W</v>
          </cell>
          <cell r="P724" t="str">
            <v>SPT5</v>
          </cell>
          <cell r="Q724">
            <v>115649</v>
          </cell>
        </row>
        <row r="725">
          <cell r="O725" t="str">
            <v>YHL017W</v>
          </cell>
          <cell r="P725">
            <v>0</v>
          </cell>
          <cell r="Q725">
            <v>61205</v>
          </cell>
        </row>
        <row r="726">
          <cell r="O726" t="str">
            <v>YDR180W</v>
          </cell>
          <cell r="P726" t="str">
            <v>SCC2</v>
          </cell>
          <cell r="Q726">
            <v>171100</v>
          </cell>
        </row>
        <row r="727">
          <cell r="O727" t="str">
            <v>YIL076W</v>
          </cell>
          <cell r="P727" t="str">
            <v>SEC28</v>
          </cell>
          <cell r="Q727">
            <v>33829</v>
          </cell>
        </row>
        <row r="728">
          <cell r="O728" t="str">
            <v>YHL029C</v>
          </cell>
          <cell r="P728">
            <v>0</v>
          </cell>
          <cell r="Q728">
            <v>77756</v>
          </cell>
        </row>
        <row r="729">
          <cell r="O729" t="str">
            <v>YGL048C</v>
          </cell>
          <cell r="P729" t="str">
            <v>RPT6</v>
          </cell>
          <cell r="Q729">
            <v>45271</v>
          </cell>
        </row>
        <row r="730">
          <cell r="O730" t="str">
            <v>YGR289C</v>
          </cell>
          <cell r="P730" t="str">
            <v>MAL11</v>
          </cell>
          <cell r="Q730">
            <v>67980</v>
          </cell>
        </row>
        <row r="731">
          <cell r="O731" t="str">
            <v>YGR218W</v>
          </cell>
          <cell r="P731" t="str">
            <v>CRM1</v>
          </cell>
          <cell r="Q731">
            <v>124103</v>
          </cell>
        </row>
        <row r="732">
          <cell r="O732" t="str">
            <v>YML061C</v>
          </cell>
          <cell r="P732" t="str">
            <v>PIF1</v>
          </cell>
          <cell r="Q732">
            <v>97681</v>
          </cell>
        </row>
        <row r="733">
          <cell r="O733" t="str">
            <v>YNL248C</v>
          </cell>
          <cell r="P733" t="str">
            <v>RPA49</v>
          </cell>
          <cell r="Q733">
            <v>46650</v>
          </cell>
        </row>
        <row r="734">
          <cell r="O734" t="str">
            <v>YER105C</v>
          </cell>
          <cell r="P734" t="str">
            <v>NUP157</v>
          </cell>
          <cell r="Q734">
            <v>156647</v>
          </cell>
        </row>
        <row r="735">
          <cell r="O735" t="str">
            <v>YKL029C</v>
          </cell>
          <cell r="P735" t="str">
            <v>MAE1</v>
          </cell>
          <cell r="Q735">
            <v>74375</v>
          </cell>
        </row>
        <row r="736">
          <cell r="O736" t="str">
            <v>YDL005C</v>
          </cell>
          <cell r="P736" t="str">
            <v>MED2</v>
          </cell>
          <cell r="Q736">
            <v>47717</v>
          </cell>
        </row>
        <row r="737">
          <cell r="O737" t="str">
            <v>YDR388W</v>
          </cell>
          <cell r="P737" t="str">
            <v>RVS167</v>
          </cell>
          <cell r="Q737">
            <v>52774</v>
          </cell>
        </row>
        <row r="738">
          <cell r="O738" t="str">
            <v>YDR399W</v>
          </cell>
          <cell r="P738" t="str">
            <v>HPT1</v>
          </cell>
          <cell r="Q738">
            <v>25191</v>
          </cell>
        </row>
        <row r="739">
          <cell r="O739" t="str">
            <v>YGR130C</v>
          </cell>
          <cell r="P739">
            <v>0</v>
          </cell>
          <cell r="Q739">
            <v>92698</v>
          </cell>
        </row>
        <row r="740">
          <cell r="O740" t="str">
            <v>YER023W</v>
          </cell>
          <cell r="P740" t="str">
            <v>PRO3</v>
          </cell>
          <cell r="Q740">
            <v>30132</v>
          </cell>
        </row>
        <row r="741">
          <cell r="O741" t="str">
            <v>YPL215W</v>
          </cell>
          <cell r="P741" t="str">
            <v>CBP3</v>
          </cell>
          <cell r="Q741">
            <v>39083</v>
          </cell>
        </row>
        <row r="742">
          <cell r="O742" t="str">
            <v>YLR267W</v>
          </cell>
          <cell r="P742">
            <v>0</v>
          </cell>
          <cell r="Q742">
            <v>66343</v>
          </cell>
        </row>
        <row r="743">
          <cell r="O743" t="str">
            <v>YER168C</v>
          </cell>
          <cell r="P743" t="str">
            <v>CCA1</v>
          </cell>
          <cell r="Q743">
            <v>62484</v>
          </cell>
        </row>
        <row r="744">
          <cell r="O744" t="str">
            <v>YGR005C</v>
          </cell>
          <cell r="P744" t="str">
            <v>TFG2</v>
          </cell>
          <cell r="Q744">
            <v>46605</v>
          </cell>
        </row>
        <row r="745">
          <cell r="O745" t="str">
            <v>YMR131C</v>
          </cell>
          <cell r="P745" t="str">
            <v>RRB1</v>
          </cell>
          <cell r="Q745">
            <v>57261</v>
          </cell>
        </row>
        <row r="746">
          <cell r="O746" t="str">
            <v>YLR222C</v>
          </cell>
          <cell r="P746" t="str">
            <v>UTP13</v>
          </cell>
          <cell r="Q746">
            <v>91031</v>
          </cell>
        </row>
        <row r="747">
          <cell r="O747" t="str">
            <v>YGL203C</v>
          </cell>
          <cell r="P747" t="str">
            <v>KEX1</v>
          </cell>
          <cell r="Q747">
            <v>82244</v>
          </cell>
        </row>
        <row r="748">
          <cell r="O748" t="str">
            <v>YNL313C</v>
          </cell>
          <cell r="P748">
            <v>0</v>
          </cell>
          <cell r="Q748">
            <v>102335</v>
          </cell>
        </row>
        <row r="749">
          <cell r="O749" t="str">
            <v>YDL191W</v>
          </cell>
          <cell r="P749" t="str">
            <v>RPL35A</v>
          </cell>
          <cell r="Q749">
            <v>13909</v>
          </cell>
        </row>
        <row r="750">
          <cell r="O750" t="str">
            <v>YNL216W</v>
          </cell>
          <cell r="P750" t="str">
            <v>RAP1</v>
          </cell>
          <cell r="Q750">
            <v>92412</v>
          </cell>
        </row>
        <row r="751">
          <cell r="O751" t="str">
            <v>YBL032W</v>
          </cell>
          <cell r="P751" t="str">
            <v>HEK2</v>
          </cell>
          <cell r="Q751">
            <v>41683</v>
          </cell>
        </row>
        <row r="752">
          <cell r="O752" t="str">
            <v>YGL030W</v>
          </cell>
          <cell r="P752" t="str">
            <v>RPL30</v>
          </cell>
          <cell r="Q752">
            <v>11415</v>
          </cell>
        </row>
        <row r="753">
          <cell r="O753" t="str">
            <v>YMR277W</v>
          </cell>
          <cell r="P753" t="str">
            <v>FCP1</v>
          </cell>
          <cell r="Q753">
            <v>83440</v>
          </cell>
        </row>
        <row r="754">
          <cell r="O754" t="str">
            <v>YBL045C</v>
          </cell>
          <cell r="P754" t="str">
            <v>COR1</v>
          </cell>
          <cell r="Q754">
            <v>50227</v>
          </cell>
        </row>
        <row r="755">
          <cell r="O755" t="str">
            <v>YDL116W</v>
          </cell>
          <cell r="P755" t="str">
            <v>NUP84</v>
          </cell>
          <cell r="Q755">
            <v>83634</v>
          </cell>
        </row>
        <row r="756">
          <cell r="O756" t="str">
            <v>YPL184C</v>
          </cell>
          <cell r="P756">
            <v>0</v>
          </cell>
          <cell r="Q756">
            <v>68663</v>
          </cell>
        </row>
        <row r="757">
          <cell r="O757" t="str">
            <v>YPR086W</v>
          </cell>
          <cell r="P757" t="str">
            <v>SUA7</v>
          </cell>
          <cell r="Q757">
            <v>38200</v>
          </cell>
        </row>
        <row r="758">
          <cell r="O758" t="str">
            <v>YGL097W</v>
          </cell>
          <cell r="P758" t="str">
            <v>SRM1</v>
          </cell>
          <cell r="Q758">
            <v>53013</v>
          </cell>
        </row>
        <row r="759">
          <cell r="O759" t="str">
            <v>YNR038W</v>
          </cell>
          <cell r="P759" t="str">
            <v>DBP6</v>
          </cell>
          <cell r="Q759">
            <v>70361</v>
          </cell>
        </row>
        <row r="760">
          <cell r="O760" t="str">
            <v>YJL039C</v>
          </cell>
          <cell r="P760" t="str">
            <v>NUP192</v>
          </cell>
          <cell r="Q760">
            <v>191533</v>
          </cell>
        </row>
        <row r="761">
          <cell r="O761" t="str">
            <v>YLR069C</v>
          </cell>
          <cell r="P761" t="str">
            <v>MEF1</v>
          </cell>
          <cell r="Q761">
            <v>84573</v>
          </cell>
        </row>
        <row r="762">
          <cell r="O762" t="str">
            <v>YFL008W</v>
          </cell>
          <cell r="P762" t="str">
            <v>SMC1</v>
          </cell>
          <cell r="Q762">
            <v>141279</v>
          </cell>
        </row>
        <row r="763">
          <cell r="O763" t="str">
            <v>YMR143W</v>
          </cell>
          <cell r="P763" t="str">
            <v>RPS16A</v>
          </cell>
          <cell r="Q763">
            <v>15847</v>
          </cell>
        </row>
        <row r="764">
          <cell r="O764" t="str">
            <v>YKR092C</v>
          </cell>
          <cell r="P764" t="str">
            <v>SRP40</v>
          </cell>
          <cell r="Q764">
            <v>41015</v>
          </cell>
        </row>
        <row r="765">
          <cell r="O765" t="str">
            <v>YNL132W</v>
          </cell>
          <cell r="P765" t="str">
            <v>KRE33</v>
          </cell>
          <cell r="Q765">
            <v>119346</v>
          </cell>
        </row>
        <row r="766">
          <cell r="O766" t="str">
            <v>YNR035C</v>
          </cell>
          <cell r="P766" t="str">
            <v>ARC35</v>
          </cell>
          <cell r="Q766">
            <v>39566</v>
          </cell>
        </row>
        <row r="767">
          <cell r="O767" t="str">
            <v>YOR341W</v>
          </cell>
          <cell r="P767" t="str">
            <v>RPA190</v>
          </cell>
          <cell r="Q767">
            <v>186430</v>
          </cell>
        </row>
        <row r="768">
          <cell r="O768" t="str">
            <v>YNR043W</v>
          </cell>
          <cell r="P768" t="str">
            <v>MVD1</v>
          </cell>
          <cell r="Q768">
            <v>44115</v>
          </cell>
        </row>
        <row r="769">
          <cell r="O769" t="str">
            <v>YLR192C</v>
          </cell>
          <cell r="P769" t="str">
            <v>HCR1</v>
          </cell>
          <cell r="Q769">
            <v>29564</v>
          </cell>
        </row>
        <row r="770">
          <cell r="O770" t="str">
            <v>YPL190C</v>
          </cell>
          <cell r="P770" t="str">
            <v>NAB3</v>
          </cell>
          <cell r="Q770">
            <v>90438</v>
          </cell>
        </row>
        <row r="771">
          <cell r="O771" t="str">
            <v>YGL150C</v>
          </cell>
          <cell r="P771" t="str">
            <v>INO80</v>
          </cell>
          <cell r="Q771">
            <v>171454</v>
          </cell>
        </row>
        <row r="772">
          <cell r="O772" t="str">
            <v>YPR132W</v>
          </cell>
          <cell r="P772" t="str">
            <v>RPS23B</v>
          </cell>
          <cell r="Q772">
            <v>16038</v>
          </cell>
        </row>
        <row r="773">
          <cell r="O773" t="str">
            <v>YER055C</v>
          </cell>
          <cell r="P773" t="str">
            <v>HIS1</v>
          </cell>
          <cell r="Q773">
            <v>32266</v>
          </cell>
        </row>
        <row r="774">
          <cell r="O774" t="str">
            <v>YJL078C</v>
          </cell>
          <cell r="P774" t="str">
            <v>PRY3</v>
          </cell>
          <cell r="Q774">
            <v>89151</v>
          </cell>
        </row>
        <row r="775">
          <cell r="O775" t="str">
            <v>YBR069C</v>
          </cell>
          <cell r="P775" t="str">
            <v>TAT1</v>
          </cell>
          <cell r="Q775">
            <v>68757</v>
          </cell>
        </row>
        <row r="776">
          <cell r="O776" t="str">
            <v>YCR088W</v>
          </cell>
          <cell r="P776" t="str">
            <v>ABP1</v>
          </cell>
          <cell r="Q776">
            <v>65576</v>
          </cell>
        </row>
        <row r="777">
          <cell r="O777" t="str">
            <v>YLR182W</v>
          </cell>
          <cell r="P777" t="str">
            <v>SWI6</v>
          </cell>
          <cell r="Q777">
            <v>90559</v>
          </cell>
        </row>
        <row r="778">
          <cell r="O778" t="str">
            <v>YMR115W</v>
          </cell>
          <cell r="P778">
            <v>0</v>
          </cell>
          <cell r="Q778">
            <v>58003</v>
          </cell>
        </row>
        <row r="779">
          <cell r="O779" t="str">
            <v>YDR232W</v>
          </cell>
          <cell r="P779" t="str">
            <v>HEM1</v>
          </cell>
          <cell r="Q779">
            <v>59362</v>
          </cell>
        </row>
        <row r="780">
          <cell r="O780" t="str">
            <v>YGR135W</v>
          </cell>
          <cell r="P780" t="str">
            <v>PRE9</v>
          </cell>
          <cell r="Q780">
            <v>28714</v>
          </cell>
        </row>
        <row r="781">
          <cell r="O781" t="str">
            <v>YPL094C</v>
          </cell>
          <cell r="P781" t="str">
            <v>SEC62</v>
          </cell>
          <cell r="Q781">
            <v>31346</v>
          </cell>
        </row>
        <row r="782">
          <cell r="O782" t="str">
            <v>YDR214W</v>
          </cell>
          <cell r="P782" t="str">
            <v>AHA1</v>
          </cell>
          <cell r="Q782">
            <v>39435</v>
          </cell>
        </row>
        <row r="783">
          <cell r="O783" t="str">
            <v>YKL192C</v>
          </cell>
          <cell r="P783" t="str">
            <v>ACP1</v>
          </cell>
          <cell r="Q783">
            <v>13943</v>
          </cell>
        </row>
        <row r="784">
          <cell r="O784" t="str">
            <v>YLR420W</v>
          </cell>
          <cell r="P784" t="str">
            <v>URA4</v>
          </cell>
          <cell r="Q784">
            <v>40313</v>
          </cell>
        </row>
        <row r="785">
          <cell r="O785" t="str">
            <v>YPL167C</v>
          </cell>
          <cell r="P785" t="str">
            <v>REV3</v>
          </cell>
          <cell r="Q785">
            <v>172956</v>
          </cell>
        </row>
        <row r="786">
          <cell r="O786" t="str">
            <v>YMR084W</v>
          </cell>
          <cell r="P786">
            <v>0</v>
          </cell>
          <cell r="Q786">
            <v>29272</v>
          </cell>
        </row>
        <row r="787">
          <cell r="O787" t="str">
            <v>YLR430W</v>
          </cell>
          <cell r="P787" t="str">
            <v>SEN1</v>
          </cell>
          <cell r="Q787">
            <v>252495</v>
          </cell>
        </row>
        <row r="788">
          <cell r="O788" t="str">
            <v>YDR464W</v>
          </cell>
          <cell r="P788" t="str">
            <v>SPP41</v>
          </cell>
          <cell r="Q788">
            <v>161596</v>
          </cell>
        </row>
        <row r="789">
          <cell r="O789" t="str">
            <v>YEL040W</v>
          </cell>
          <cell r="P789" t="str">
            <v>UTR2</v>
          </cell>
          <cell r="Q789">
            <v>49906</v>
          </cell>
        </row>
        <row r="790">
          <cell r="O790" t="str">
            <v>YOR051C</v>
          </cell>
          <cell r="P790">
            <v>0</v>
          </cell>
          <cell r="Q790">
            <v>47351</v>
          </cell>
        </row>
        <row r="791">
          <cell r="O791" t="str">
            <v>YJL033W</v>
          </cell>
          <cell r="P791" t="str">
            <v>HCA4</v>
          </cell>
          <cell r="Q791">
            <v>87192</v>
          </cell>
        </row>
        <row r="792">
          <cell r="O792" t="str">
            <v>YNL207W</v>
          </cell>
          <cell r="P792" t="str">
            <v>RIO2</v>
          </cell>
          <cell r="Q792">
            <v>49124</v>
          </cell>
        </row>
        <row r="793">
          <cell r="O793" t="str">
            <v>YGR144W</v>
          </cell>
          <cell r="P793" t="str">
            <v>THI4</v>
          </cell>
          <cell r="Q793">
            <v>34991</v>
          </cell>
        </row>
        <row r="794">
          <cell r="O794" t="str">
            <v>YGL200C</v>
          </cell>
          <cell r="P794" t="str">
            <v>EMP24</v>
          </cell>
          <cell r="Q794">
            <v>23332</v>
          </cell>
        </row>
        <row r="795">
          <cell r="O795" t="str">
            <v>YLR043C</v>
          </cell>
          <cell r="P795" t="str">
            <v>TRX1</v>
          </cell>
          <cell r="Q795">
            <v>11235</v>
          </cell>
        </row>
        <row r="796">
          <cell r="O796" t="str">
            <v>YPL070W</v>
          </cell>
          <cell r="P796" t="str">
            <v>MUK1</v>
          </cell>
          <cell r="Q796">
            <v>69538</v>
          </cell>
        </row>
        <row r="797">
          <cell r="O797" t="str">
            <v>YPL212C</v>
          </cell>
          <cell r="P797" t="str">
            <v>PUS1</v>
          </cell>
          <cell r="Q797">
            <v>62142</v>
          </cell>
        </row>
        <row r="798">
          <cell r="O798" t="str">
            <v>YNL262W</v>
          </cell>
          <cell r="P798" t="str">
            <v>POL2</v>
          </cell>
          <cell r="Q798">
            <v>255669</v>
          </cell>
        </row>
        <row r="799">
          <cell r="O799" t="str">
            <v>YER086W</v>
          </cell>
          <cell r="P799" t="str">
            <v>ILV1</v>
          </cell>
          <cell r="Q799">
            <v>63831</v>
          </cell>
        </row>
        <row r="800">
          <cell r="O800" t="str">
            <v>YNL138W</v>
          </cell>
          <cell r="P800" t="str">
            <v>SRV2</v>
          </cell>
          <cell r="Q800">
            <v>57521</v>
          </cell>
        </row>
        <row r="801">
          <cell r="O801" t="str">
            <v>YGL011C</v>
          </cell>
          <cell r="P801" t="str">
            <v>SCL1</v>
          </cell>
          <cell r="Q801">
            <v>28001</v>
          </cell>
        </row>
        <row r="802">
          <cell r="O802" t="str">
            <v>YLR100W</v>
          </cell>
          <cell r="P802" t="str">
            <v>ERG27</v>
          </cell>
          <cell r="Q802">
            <v>39724</v>
          </cell>
        </row>
        <row r="803">
          <cell r="O803" t="str">
            <v>YCR024C-A</v>
          </cell>
          <cell r="P803" t="str">
            <v>PMP1</v>
          </cell>
          <cell r="Q803">
            <v>4501</v>
          </cell>
        </row>
        <row r="804">
          <cell r="O804" t="str">
            <v>YGL049C</v>
          </cell>
          <cell r="P804" t="str">
            <v>TIF4632</v>
          </cell>
          <cell r="Q804">
            <v>103898</v>
          </cell>
        </row>
        <row r="805">
          <cell r="O805" t="str">
            <v>YLR083C</v>
          </cell>
          <cell r="P805" t="str">
            <v>EMP70</v>
          </cell>
          <cell r="Q805">
            <v>75962</v>
          </cell>
        </row>
        <row r="806">
          <cell r="O806" t="str">
            <v>YLR028C</v>
          </cell>
          <cell r="P806" t="str">
            <v>ADE16</v>
          </cell>
          <cell r="Q806">
            <v>65282</v>
          </cell>
        </row>
        <row r="807">
          <cell r="O807" t="str">
            <v>YKR094C</v>
          </cell>
          <cell r="P807" t="str">
            <v>RPL40B</v>
          </cell>
          <cell r="Q807">
            <v>14554</v>
          </cell>
        </row>
        <row r="808">
          <cell r="O808" t="str">
            <v>YDR044W</v>
          </cell>
          <cell r="P808" t="str">
            <v>HEM13</v>
          </cell>
          <cell r="Q808">
            <v>37711</v>
          </cell>
        </row>
        <row r="809">
          <cell r="O809" t="str">
            <v>YCR034W</v>
          </cell>
          <cell r="P809" t="str">
            <v>FEN1</v>
          </cell>
          <cell r="Q809">
            <v>40002</v>
          </cell>
        </row>
        <row r="810">
          <cell r="O810" t="str">
            <v>YBR067C</v>
          </cell>
          <cell r="P810" t="str">
            <v>TIP1</v>
          </cell>
          <cell r="Q810">
            <v>20727</v>
          </cell>
        </row>
        <row r="811">
          <cell r="O811" t="str">
            <v>YOR184W</v>
          </cell>
          <cell r="P811" t="str">
            <v>SER1</v>
          </cell>
          <cell r="Q811">
            <v>43415</v>
          </cell>
        </row>
        <row r="812">
          <cell r="O812" t="str">
            <v>YNL007C</v>
          </cell>
          <cell r="P812" t="str">
            <v>SIS1</v>
          </cell>
          <cell r="Q812">
            <v>37590</v>
          </cell>
        </row>
        <row r="813">
          <cell r="O813" t="str">
            <v>YHR143W</v>
          </cell>
          <cell r="P813" t="str">
            <v>DSE2</v>
          </cell>
          <cell r="Q813">
            <v>33417</v>
          </cell>
        </row>
        <row r="814">
          <cell r="O814" t="str">
            <v>YDR168W</v>
          </cell>
          <cell r="P814" t="str">
            <v>CDC37</v>
          </cell>
          <cell r="Q814">
            <v>58385</v>
          </cell>
        </row>
        <row r="815">
          <cell r="O815" t="str">
            <v>YJL177W</v>
          </cell>
          <cell r="P815" t="str">
            <v>RPL17B</v>
          </cell>
          <cell r="Q815">
            <v>20551</v>
          </cell>
        </row>
        <row r="816">
          <cell r="O816" t="str">
            <v>YGR200C</v>
          </cell>
          <cell r="P816" t="str">
            <v>ELP2</v>
          </cell>
          <cell r="Q816">
            <v>89410</v>
          </cell>
        </row>
        <row r="817">
          <cell r="O817" t="str">
            <v>YER056C-A</v>
          </cell>
          <cell r="P817" t="str">
            <v>RPL34A</v>
          </cell>
          <cell r="Q817">
            <v>13639</v>
          </cell>
        </row>
        <row r="818">
          <cell r="O818" t="str">
            <v>YBR030W</v>
          </cell>
          <cell r="P818">
            <v>0</v>
          </cell>
          <cell r="Q818">
            <v>62593</v>
          </cell>
        </row>
        <row r="819">
          <cell r="O819" t="str">
            <v>YHL030W</v>
          </cell>
          <cell r="P819" t="str">
            <v>ECM29</v>
          </cell>
          <cell r="Q819">
            <v>210429</v>
          </cell>
        </row>
        <row r="820">
          <cell r="O820" t="str">
            <v>YPR016C</v>
          </cell>
          <cell r="P820" t="str">
            <v>TIF6</v>
          </cell>
          <cell r="Q820">
            <v>26457</v>
          </cell>
        </row>
        <row r="821">
          <cell r="O821" t="str">
            <v>YPR155C</v>
          </cell>
          <cell r="P821" t="str">
            <v>NCA2</v>
          </cell>
          <cell r="Q821">
            <v>70861</v>
          </cell>
        </row>
        <row r="822">
          <cell r="O822" t="str">
            <v>YLR084C</v>
          </cell>
          <cell r="P822" t="str">
            <v>RAX2</v>
          </cell>
          <cell r="Q822">
            <v>133958</v>
          </cell>
        </row>
        <row r="823">
          <cell r="O823" t="str">
            <v>YPL110C</v>
          </cell>
          <cell r="P823" t="str">
            <v>GDE1</v>
          </cell>
          <cell r="Q823">
            <v>138013</v>
          </cell>
        </row>
        <row r="824">
          <cell r="O824" t="str">
            <v>YPL221W</v>
          </cell>
          <cell r="P824" t="str">
            <v>FLC1</v>
          </cell>
          <cell r="Q824">
            <v>89290</v>
          </cell>
        </row>
        <row r="825">
          <cell r="O825" t="str">
            <v>YJR064W</v>
          </cell>
          <cell r="P825" t="str">
            <v>CCT5</v>
          </cell>
          <cell r="Q825">
            <v>61914</v>
          </cell>
        </row>
        <row r="826">
          <cell r="O826" t="str">
            <v>YPR110C</v>
          </cell>
          <cell r="P826" t="str">
            <v>RPC40</v>
          </cell>
          <cell r="Q826">
            <v>37686</v>
          </cell>
        </row>
        <row r="827">
          <cell r="O827" t="str">
            <v>YIL009W</v>
          </cell>
          <cell r="P827" t="str">
            <v>FAA3</v>
          </cell>
          <cell r="Q827">
            <v>77946</v>
          </cell>
        </row>
        <row r="828">
          <cell r="O828" t="str">
            <v>YER136W</v>
          </cell>
          <cell r="P828" t="str">
            <v>GDI1</v>
          </cell>
          <cell r="Q828">
            <v>51206</v>
          </cell>
        </row>
        <row r="829">
          <cell r="O829" t="str">
            <v>YEL058W</v>
          </cell>
          <cell r="P829" t="str">
            <v>PCM1</v>
          </cell>
          <cell r="Q829">
            <v>62066</v>
          </cell>
        </row>
        <row r="830">
          <cell r="O830" t="str">
            <v>YNL087W</v>
          </cell>
          <cell r="P830" t="str">
            <v>TCB2</v>
          </cell>
          <cell r="Q830">
            <v>132508</v>
          </cell>
        </row>
        <row r="831">
          <cell r="O831" t="str">
            <v>YBR293W</v>
          </cell>
          <cell r="P831" t="str">
            <v>VBA2</v>
          </cell>
          <cell r="Q831">
            <v>51676</v>
          </cell>
        </row>
        <row r="832">
          <cell r="O832" t="str">
            <v>YPL207W</v>
          </cell>
          <cell r="P832" t="str">
            <v>TYW1</v>
          </cell>
          <cell r="Q832">
            <v>89805</v>
          </cell>
        </row>
        <row r="833">
          <cell r="O833" t="str">
            <v>YOL123W</v>
          </cell>
          <cell r="P833" t="str">
            <v>HRP1</v>
          </cell>
          <cell r="Q833">
            <v>59650</v>
          </cell>
        </row>
        <row r="834">
          <cell r="O834" t="str">
            <v>YER145C</v>
          </cell>
          <cell r="P834" t="str">
            <v>FTR1</v>
          </cell>
          <cell r="Q834">
            <v>45722</v>
          </cell>
        </row>
        <row r="835">
          <cell r="O835" t="str">
            <v>YKR082W</v>
          </cell>
          <cell r="P835" t="str">
            <v>NUP133</v>
          </cell>
          <cell r="Q835">
            <v>133319</v>
          </cell>
        </row>
        <row r="836">
          <cell r="O836" t="str">
            <v>YOR261C</v>
          </cell>
          <cell r="P836" t="str">
            <v>RPN8</v>
          </cell>
          <cell r="Q836">
            <v>38312</v>
          </cell>
        </row>
        <row r="837">
          <cell r="O837" t="str">
            <v>YDL052C</v>
          </cell>
          <cell r="P837" t="str">
            <v>SLC1</v>
          </cell>
          <cell r="Q837">
            <v>33887</v>
          </cell>
        </row>
        <row r="838">
          <cell r="O838" t="str">
            <v>YBR208C</v>
          </cell>
          <cell r="P838" t="str">
            <v>DUR1,2</v>
          </cell>
          <cell r="Q838">
            <v>201830</v>
          </cell>
        </row>
        <row r="839">
          <cell r="O839" t="str">
            <v>YGL022W</v>
          </cell>
          <cell r="P839" t="str">
            <v>STT3</v>
          </cell>
          <cell r="Q839">
            <v>81528</v>
          </cell>
        </row>
        <row r="840">
          <cell r="O840" t="str">
            <v>YOL027C</v>
          </cell>
          <cell r="P840" t="str">
            <v>MDM38</v>
          </cell>
          <cell r="Q840">
            <v>65005</v>
          </cell>
        </row>
        <row r="841">
          <cell r="O841" t="str">
            <v>YKL127W</v>
          </cell>
          <cell r="P841" t="str">
            <v>PGM1</v>
          </cell>
          <cell r="Q841">
            <v>63111</v>
          </cell>
        </row>
        <row r="842">
          <cell r="O842" t="str">
            <v>YKL145W</v>
          </cell>
          <cell r="P842" t="str">
            <v>RPT1</v>
          </cell>
          <cell r="Q842">
            <v>51982</v>
          </cell>
        </row>
        <row r="843">
          <cell r="O843" t="str">
            <v>YNL135C</v>
          </cell>
          <cell r="P843" t="str">
            <v>FPR1</v>
          </cell>
          <cell r="Q843">
            <v>12158</v>
          </cell>
        </row>
        <row r="844">
          <cell r="O844" t="str">
            <v>YIL021W</v>
          </cell>
          <cell r="P844" t="str">
            <v>RPB3</v>
          </cell>
          <cell r="Q844">
            <v>35297</v>
          </cell>
        </row>
        <row r="845">
          <cell r="O845" t="str">
            <v>YOL038W</v>
          </cell>
          <cell r="P845" t="str">
            <v>PRE6</v>
          </cell>
          <cell r="Q845">
            <v>28439</v>
          </cell>
        </row>
        <row r="846">
          <cell r="O846" t="str">
            <v>YJL041W</v>
          </cell>
          <cell r="P846" t="str">
            <v>NSP1</v>
          </cell>
          <cell r="Q846">
            <v>86515</v>
          </cell>
        </row>
        <row r="847">
          <cell r="O847" t="str">
            <v>YBL035C</v>
          </cell>
          <cell r="P847" t="str">
            <v>POL12</v>
          </cell>
          <cell r="Q847">
            <v>78774</v>
          </cell>
        </row>
        <row r="848">
          <cell r="O848" t="str">
            <v>YIL165C</v>
          </cell>
          <cell r="P848">
            <v>0</v>
          </cell>
          <cell r="Q848">
            <v>12940</v>
          </cell>
        </row>
        <row r="849">
          <cell r="O849" t="str">
            <v>YPL010W</v>
          </cell>
          <cell r="P849" t="str">
            <v>RET3</v>
          </cell>
          <cell r="Q849">
            <v>21687</v>
          </cell>
        </row>
        <row r="850">
          <cell r="O850" t="str">
            <v>YDR141C</v>
          </cell>
          <cell r="P850" t="str">
            <v>DOP1</v>
          </cell>
          <cell r="Q850">
            <v>194685</v>
          </cell>
        </row>
        <row r="851">
          <cell r="O851" t="str">
            <v>YNL063W</v>
          </cell>
          <cell r="P851" t="str">
            <v>MTQ1</v>
          </cell>
          <cell r="Q851">
            <v>35870</v>
          </cell>
        </row>
        <row r="852">
          <cell r="O852" t="str">
            <v>YBR080C</v>
          </cell>
          <cell r="P852" t="str">
            <v>SEC18</v>
          </cell>
          <cell r="Q852">
            <v>84055</v>
          </cell>
        </row>
        <row r="853">
          <cell r="O853" t="str">
            <v>YJL186W</v>
          </cell>
          <cell r="P853" t="str">
            <v>MNN5</v>
          </cell>
          <cell r="Q853">
            <v>67252</v>
          </cell>
        </row>
        <row r="854">
          <cell r="O854" t="str">
            <v>YLR357W</v>
          </cell>
          <cell r="P854" t="str">
            <v>RSC2</v>
          </cell>
          <cell r="Q854">
            <v>102299</v>
          </cell>
        </row>
        <row r="855">
          <cell r="O855" t="str">
            <v>YDL223C</v>
          </cell>
          <cell r="P855" t="str">
            <v>HBT1</v>
          </cell>
          <cell r="Q855">
            <v>113616</v>
          </cell>
        </row>
        <row r="856">
          <cell r="O856" t="str">
            <v>YDR093W</v>
          </cell>
          <cell r="P856" t="str">
            <v>DNF2</v>
          </cell>
          <cell r="Q856">
            <v>182617</v>
          </cell>
        </row>
        <row r="857">
          <cell r="O857" t="str">
            <v>YJR042W</v>
          </cell>
          <cell r="P857" t="str">
            <v>NUP85</v>
          </cell>
          <cell r="Q857">
            <v>84897</v>
          </cell>
        </row>
        <row r="858">
          <cell r="O858" t="str">
            <v>YJR072C</v>
          </cell>
          <cell r="P858" t="str">
            <v>NPA3</v>
          </cell>
          <cell r="Q858">
            <v>43194</v>
          </cell>
        </row>
        <row r="859">
          <cell r="O859" t="str">
            <v>YCL057W</v>
          </cell>
          <cell r="P859" t="str">
            <v>PRD1</v>
          </cell>
          <cell r="Q859">
            <v>81933</v>
          </cell>
        </row>
        <row r="860">
          <cell r="O860" t="str">
            <v>YOR326W</v>
          </cell>
          <cell r="P860" t="str">
            <v>MYO2</v>
          </cell>
          <cell r="Q860">
            <v>180679</v>
          </cell>
        </row>
        <row r="861">
          <cell r="O861" t="str">
            <v>YCL045C</v>
          </cell>
          <cell r="P861">
            <v>0</v>
          </cell>
          <cell r="Q861">
            <v>87181</v>
          </cell>
        </row>
        <row r="862">
          <cell r="O862" t="str">
            <v>YNR054C</v>
          </cell>
          <cell r="P862" t="str">
            <v>ESF2</v>
          </cell>
          <cell r="Q862">
            <v>36408</v>
          </cell>
        </row>
        <row r="863">
          <cell r="O863" t="str">
            <v>YPL117C</v>
          </cell>
          <cell r="P863" t="str">
            <v>IDI1</v>
          </cell>
          <cell r="Q863">
            <v>33351</v>
          </cell>
        </row>
        <row r="864">
          <cell r="O864" t="str">
            <v>YOR132W</v>
          </cell>
          <cell r="P864" t="str">
            <v>VPS17</v>
          </cell>
          <cell r="Q864">
            <v>63203</v>
          </cell>
        </row>
        <row r="865">
          <cell r="O865" t="str">
            <v>YHR068W</v>
          </cell>
          <cell r="P865" t="str">
            <v>DYS1</v>
          </cell>
          <cell r="Q865">
            <v>42892</v>
          </cell>
        </row>
        <row r="866">
          <cell r="O866" t="str">
            <v>YGR281W</v>
          </cell>
          <cell r="P866" t="str">
            <v>YOR1</v>
          </cell>
          <cell r="Q866">
            <v>166727</v>
          </cell>
        </row>
        <row r="867">
          <cell r="O867" t="str">
            <v>YPL042C</v>
          </cell>
          <cell r="P867" t="str">
            <v>SSN3</v>
          </cell>
          <cell r="Q867">
            <v>62847</v>
          </cell>
        </row>
        <row r="868">
          <cell r="O868" t="str">
            <v>YKL156W</v>
          </cell>
          <cell r="P868" t="str">
            <v>RPS27A</v>
          </cell>
          <cell r="Q868">
            <v>8879</v>
          </cell>
        </row>
        <row r="869">
          <cell r="O869" t="str">
            <v>YGL077C</v>
          </cell>
          <cell r="P869" t="str">
            <v>HNM1</v>
          </cell>
          <cell r="Q869">
            <v>62055</v>
          </cell>
        </row>
        <row r="870">
          <cell r="O870" t="str">
            <v>YDR430C</v>
          </cell>
          <cell r="P870" t="str">
            <v>CYM1</v>
          </cell>
          <cell r="Q870">
            <v>112179</v>
          </cell>
        </row>
        <row r="871">
          <cell r="O871" t="str">
            <v>YDR342C</v>
          </cell>
          <cell r="P871" t="str">
            <v>HXT7</v>
          </cell>
          <cell r="Q871">
            <v>62735</v>
          </cell>
        </row>
        <row r="872">
          <cell r="O872" t="str">
            <v>YGR229C</v>
          </cell>
          <cell r="P872" t="str">
            <v>SMI1</v>
          </cell>
          <cell r="Q872">
            <v>57079</v>
          </cell>
        </row>
        <row r="873">
          <cell r="O873" t="str">
            <v>YJL190C</v>
          </cell>
          <cell r="P873" t="str">
            <v>RPS22A</v>
          </cell>
          <cell r="Q873">
            <v>14626</v>
          </cell>
        </row>
        <row r="874">
          <cell r="O874" t="str">
            <v>YHL011C</v>
          </cell>
          <cell r="P874" t="str">
            <v>PRS3</v>
          </cell>
          <cell r="Q874">
            <v>35123</v>
          </cell>
        </row>
        <row r="875">
          <cell r="O875" t="str">
            <v>YKR002W</v>
          </cell>
          <cell r="P875" t="str">
            <v>PAP1</v>
          </cell>
          <cell r="Q875">
            <v>64551</v>
          </cell>
        </row>
        <row r="876">
          <cell r="O876" t="str">
            <v>YOL060C</v>
          </cell>
          <cell r="P876" t="str">
            <v>MAM3</v>
          </cell>
          <cell r="Q876">
            <v>77711</v>
          </cell>
        </row>
        <row r="877">
          <cell r="O877" t="str">
            <v>YCR084C</v>
          </cell>
          <cell r="P877" t="str">
            <v>TUP1</v>
          </cell>
          <cell r="Q877">
            <v>78307</v>
          </cell>
        </row>
        <row r="878">
          <cell r="O878" t="str">
            <v>YGR014W</v>
          </cell>
          <cell r="P878" t="str">
            <v>MSB2</v>
          </cell>
          <cell r="Q878">
            <v>133113</v>
          </cell>
        </row>
        <row r="879">
          <cell r="O879" t="str">
            <v>YDR457W</v>
          </cell>
          <cell r="P879" t="str">
            <v>TOM1</v>
          </cell>
          <cell r="Q879">
            <v>374180</v>
          </cell>
        </row>
        <row r="880">
          <cell r="O880" t="str">
            <v>YDR294C</v>
          </cell>
          <cell r="P880" t="str">
            <v>DPL1</v>
          </cell>
          <cell r="Q880">
            <v>65565</v>
          </cell>
        </row>
        <row r="881">
          <cell r="O881" t="str">
            <v>YHR197W</v>
          </cell>
          <cell r="P881" t="str">
            <v>RIX1</v>
          </cell>
          <cell r="Q881">
            <v>86666</v>
          </cell>
        </row>
        <row r="882">
          <cell r="O882" t="str">
            <v>YLR172C</v>
          </cell>
          <cell r="P882" t="str">
            <v>DPH5</v>
          </cell>
          <cell r="Q882">
            <v>33847</v>
          </cell>
        </row>
        <row r="883">
          <cell r="O883" t="str">
            <v>YJR077C</v>
          </cell>
          <cell r="P883" t="str">
            <v>MIR1</v>
          </cell>
          <cell r="Q883">
            <v>32812</v>
          </cell>
        </row>
        <row r="884">
          <cell r="O884" t="str">
            <v>YOR046C</v>
          </cell>
          <cell r="P884" t="str">
            <v>DBP5</v>
          </cell>
          <cell r="Q884">
            <v>53873</v>
          </cell>
        </row>
        <row r="885">
          <cell r="O885" t="str">
            <v>YFL007W</v>
          </cell>
          <cell r="P885" t="str">
            <v>BLM10</v>
          </cell>
          <cell r="Q885">
            <v>245993</v>
          </cell>
        </row>
        <row r="886">
          <cell r="O886" t="str">
            <v>YER151C</v>
          </cell>
          <cell r="P886" t="str">
            <v>UBP3</v>
          </cell>
          <cell r="Q886">
            <v>101916</v>
          </cell>
        </row>
        <row r="887">
          <cell r="O887" t="str">
            <v>YPR029C</v>
          </cell>
          <cell r="P887" t="str">
            <v>APL4</v>
          </cell>
          <cell r="Q887">
            <v>93623</v>
          </cell>
        </row>
        <row r="888">
          <cell r="O888" t="str">
            <v>YNL104C</v>
          </cell>
          <cell r="P888" t="str">
            <v>LEU4</v>
          </cell>
          <cell r="Q888">
            <v>68408</v>
          </cell>
        </row>
        <row r="889">
          <cell r="O889" t="str">
            <v>YNL258C</v>
          </cell>
          <cell r="P889" t="str">
            <v>DSL1</v>
          </cell>
          <cell r="Q889">
            <v>88071</v>
          </cell>
        </row>
        <row r="890">
          <cell r="O890" t="str">
            <v>YMR318C</v>
          </cell>
          <cell r="P890" t="str">
            <v>ADH6</v>
          </cell>
          <cell r="Q890">
            <v>39617</v>
          </cell>
        </row>
        <row r="891">
          <cell r="O891" t="str">
            <v>YAR002C-A</v>
          </cell>
          <cell r="P891" t="str">
            <v>ERP1</v>
          </cell>
          <cell r="Q891">
            <v>24723</v>
          </cell>
        </row>
        <row r="892">
          <cell r="O892" t="str">
            <v>YPR043W</v>
          </cell>
          <cell r="P892" t="str">
            <v>RPL43A</v>
          </cell>
          <cell r="Q892">
            <v>10091</v>
          </cell>
        </row>
        <row r="893">
          <cell r="O893" t="str">
            <v>YML071C</v>
          </cell>
          <cell r="P893" t="str">
            <v>COG8</v>
          </cell>
          <cell r="Q893">
            <v>69828</v>
          </cell>
        </row>
        <row r="894">
          <cell r="O894" t="str">
            <v>YGR217W</v>
          </cell>
          <cell r="P894" t="str">
            <v>CCH1</v>
          </cell>
          <cell r="Q894">
            <v>234597</v>
          </cell>
        </row>
        <row r="895">
          <cell r="O895" t="str">
            <v>YPL161C</v>
          </cell>
          <cell r="P895" t="str">
            <v>BEM4</v>
          </cell>
          <cell r="Q895">
            <v>70992</v>
          </cell>
        </row>
        <row r="896">
          <cell r="O896" t="str">
            <v>YMR226C</v>
          </cell>
          <cell r="P896">
            <v>0</v>
          </cell>
          <cell r="Q896">
            <v>29158</v>
          </cell>
        </row>
        <row r="897">
          <cell r="O897" t="str">
            <v>YBR162C</v>
          </cell>
          <cell r="P897" t="str">
            <v>TOS1</v>
          </cell>
          <cell r="Q897">
            <v>47994</v>
          </cell>
        </row>
        <row r="898">
          <cell r="O898" t="str">
            <v>YDR119W</v>
          </cell>
          <cell r="P898">
            <v>0</v>
          </cell>
          <cell r="Q898">
            <v>85682</v>
          </cell>
        </row>
        <row r="899">
          <cell r="O899" t="str">
            <v>YER006W</v>
          </cell>
          <cell r="P899" t="str">
            <v>NUG1</v>
          </cell>
          <cell r="Q899">
            <v>57708</v>
          </cell>
        </row>
        <row r="900">
          <cell r="O900" t="str">
            <v>YKR080W</v>
          </cell>
          <cell r="P900" t="str">
            <v>MTD1</v>
          </cell>
          <cell r="Q900">
            <v>36239</v>
          </cell>
        </row>
        <row r="901">
          <cell r="O901" t="str">
            <v>YOR138C</v>
          </cell>
          <cell r="P901" t="str">
            <v>RUP1</v>
          </cell>
          <cell r="Q901">
            <v>75360</v>
          </cell>
        </row>
        <row r="902">
          <cell r="O902" t="str">
            <v>YIL094C</v>
          </cell>
          <cell r="P902" t="str">
            <v>LYS12</v>
          </cell>
          <cell r="Q902">
            <v>40069</v>
          </cell>
        </row>
        <row r="903">
          <cell r="O903" t="str">
            <v>YPL087W</v>
          </cell>
          <cell r="P903" t="str">
            <v>YDC1</v>
          </cell>
          <cell r="Q903">
            <v>37231</v>
          </cell>
        </row>
        <row r="904">
          <cell r="O904" t="str">
            <v>YKR095W</v>
          </cell>
          <cell r="P904" t="str">
            <v>MLP1</v>
          </cell>
          <cell r="Q904">
            <v>218454</v>
          </cell>
        </row>
        <row r="905">
          <cell r="O905" t="str">
            <v>YLR433C</v>
          </cell>
          <cell r="P905" t="str">
            <v>CNA1</v>
          </cell>
          <cell r="Q905">
            <v>63001</v>
          </cell>
        </row>
        <row r="906">
          <cell r="O906" t="str">
            <v>YOL077C</v>
          </cell>
          <cell r="P906" t="str">
            <v>BRX1</v>
          </cell>
          <cell r="Q906">
            <v>33577</v>
          </cell>
        </row>
        <row r="907">
          <cell r="O907" t="str">
            <v>YOL059W</v>
          </cell>
          <cell r="P907" t="str">
            <v>GPD2</v>
          </cell>
          <cell r="Q907">
            <v>49421</v>
          </cell>
        </row>
        <row r="908">
          <cell r="O908" t="str">
            <v>YKL157W</v>
          </cell>
          <cell r="P908" t="str">
            <v>APE2</v>
          </cell>
          <cell r="Q908">
            <v>105584</v>
          </cell>
        </row>
        <row r="909">
          <cell r="O909" t="str">
            <v>YDL178W</v>
          </cell>
          <cell r="P909" t="str">
            <v>DLD2</v>
          </cell>
          <cell r="Q909">
            <v>59268</v>
          </cell>
        </row>
        <row r="910">
          <cell r="O910" t="str">
            <v>YML074C</v>
          </cell>
          <cell r="P910" t="str">
            <v>FPR3</v>
          </cell>
          <cell r="Q910">
            <v>46553</v>
          </cell>
        </row>
        <row r="911">
          <cell r="O911" t="str">
            <v>YPL129W</v>
          </cell>
          <cell r="P911" t="str">
            <v>TAF14</v>
          </cell>
          <cell r="Q911">
            <v>27440</v>
          </cell>
        </row>
        <row r="912">
          <cell r="O912" t="str">
            <v>YDR135C</v>
          </cell>
          <cell r="P912" t="str">
            <v>YCF1</v>
          </cell>
          <cell r="Q912">
            <v>171120</v>
          </cell>
        </row>
        <row r="913">
          <cell r="O913" t="str">
            <v>YHR215W</v>
          </cell>
          <cell r="P913" t="str">
            <v>PHO12</v>
          </cell>
          <cell r="Q913">
            <v>52699</v>
          </cell>
        </row>
        <row r="914">
          <cell r="O914" t="str">
            <v>YOR241W</v>
          </cell>
          <cell r="P914" t="str">
            <v>MET7</v>
          </cell>
          <cell r="Q914">
            <v>62151</v>
          </cell>
        </row>
        <row r="915">
          <cell r="O915" t="str">
            <v>YKR048C</v>
          </cell>
          <cell r="P915" t="str">
            <v>NAP1</v>
          </cell>
          <cell r="Q915">
            <v>47884</v>
          </cell>
        </row>
        <row r="916">
          <cell r="O916" t="str">
            <v>YAL007C</v>
          </cell>
          <cell r="P916" t="str">
            <v>ERP2</v>
          </cell>
          <cell r="Q916">
            <v>24063</v>
          </cell>
        </row>
        <row r="917">
          <cell r="O917" t="str">
            <v>YLR289W</v>
          </cell>
          <cell r="P917" t="str">
            <v>GUF1</v>
          </cell>
          <cell r="Q917">
            <v>73188</v>
          </cell>
        </row>
        <row r="918">
          <cell r="O918" t="str">
            <v>YDR234W</v>
          </cell>
          <cell r="P918" t="str">
            <v>LYS4</v>
          </cell>
          <cell r="Q918">
            <v>75150</v>
          </cell>
        </row>
        <row r="919">
          <cell r="O919" t="str">
            <v>YGL055W</v>
          </cell>
          <cell r="P919" t="str">
            <v>OLE1</v>
          </cell>
          <cell r="Q919">
            <v>58403</v>
          </cell>
        </row>
        <row r="920">
          <cell r="O920" t="str">
            <v>YBR109C</v>
          </cell>
          <cell r="P920" t="str">
            <v>CMD1</v>
          </cell>
          <cell r="Q920">
            <v>16135</v>
          </cell>
        </row>
        <row r="921">
          <cell r="O921" t="str">
            <v>YKL101W</v>
          </cell>
          <cell r="P921" t="str">
            <v>HSL1</v>
          </cell>
          <cell r="Q921">
            <v>169591</v>
          </cell>
        </row>
        <row r="922">
          <cell r="O922" t="str">
            <v>YPL243W</v>
          </cell>
          <cell r="P922" t="str">
            <v>SRP68</v>
          </cell>
          <cell r="Q922">
            <v>69005</v>
          </cell>
        </row>
        <row r="923">
          <cell r="O923" t="str">
            <v>YOR260W</v>
          </cell>
          <cell r="P923" t="str">
            <v>GCD1</v>
          </cell>
          <cell r="Q923">
            <v>65699</v>
          </cell>
        </row>
        <row r="924">
          <cell r="O924" t="str">
            <v>YGR103W</v>
          </cell>
          <cell r="P924" t="str">
            <v>NOP7</v>
          </cell>
          <cell r="Q924">
            <v>69877</v>
          </cell>
        </row>
        <row r="925">
          <cell r="O925" t="str">
            <v>YGR106C</v>
          </cell>
          <cell r="P925">
            <v>0</v>
          </cell>
          <cell r="Q925">
            <v>29678</v>
          </cell>
        </row>
        <row r="926">
          <cell r="O926" t="str">
            <v>YDR221W</v>
          </cell>
          <cell r="P926" t="str">
            <v>GTB1</v>
          </cell>
          <cell r="Q926">
            <v>79907</v>
          </cell>
        </row>
        <row r="927">
          <cell r="O927" t="str">
            <v>YMR061W</v>
          </cell>
          <cell r="P927" t="str">
            <v>RNA14</v>
          </cell>
          <cell r="Q927">
            <v>79960</v>
          </cell>
        </row>
        <row r="928">
          <cell r="O928" t="str">
            <v>YPR169W</v>
          </cell>
          <cell r="P928" t="str">
            <v>JIP5</v>
          </cell>
          <cell r="Q928">
            <v>55264</v>
          </cell>
        </row>
        <row r="929">
          <cell r="O929" t="str">
            <v>YFR040W</v>
          </cell>
          <cell r="P929" t="str">
            <v>SAP155</v>
          </cell>
          <cell r="Q929">
            <v>114988</v>
          </cell>
        </row>
        <row r="930">
          <cell r="O930" t="str">
            <v>YNL256W</v>
          </cell>
          <cell r="P930" t="str">
            <v>FOL1</v>
          </cell>
          <cell r="Q930">
            <v>93119</v>
          </cell>
        </row>
        <row r="931">
          <cell r="O931" t="str">
            <v>YOR332W</v>
          </cell>
          <cell r="P931" t="str">
            <v>VMA4</v>
          </cell>
          <cell r="Q931">
            <v>26471</v>
          </cell>
        </row>
        <row r="932">
          <cell r="O932" t="str">
            <v>YER166W</v>
          </cell>
          <cell r="P932" t="str">
            <v>DNF1</v>
          </cell>
          <cell r="Q932">
            <v>177797</v>
          </cell>
        </row>
        <row r="933">
          <cell r="O933" t="str">
            <v>YJR127C</v>
          </cell>
          <cell r="P933" t="str">
            <v>RSF2</v>
          </cell>
          <cell r="Q933">
            <v>155061</v>
          </cell>
        </row>
        <row r="934">
          <cell r="O934" t="str">
            <v>YNR013C</v>
          </cell>
          <cell r="P934" t="str">
            <v>PHO91</v>
          </cell>
          <cell r="Q934">
            <v>99489</v>
          </cell>
        </row>
        <row r="935">
          <cell r="O935" t="str">
            <v>YBR295W</v>
          </cell>
          <cell r="P935" t="str">
            <v>PCA1</v>
          </cell>
          <cell r="Q935">
            <v>131838</v>
          </cell>
        </row>
        <row r="936">
          <cell r="O936" t="str">
            <v>YER012W</v>
          </cell>
          <cell r="P936" t="str">
            <v>PRE1</v>
          </cell>
          <cell r="Q936">
            <v>22516</v>
          </cell>
        </row>
        <row r="937">
          <cell r="O937" t="str">
            <v>YPR032W</v>
          </cell>
          <cell r="P937" t="str">
            <v>SRO7</v>
          </cell>
          <cell r="Q937">
            <v>114512</v>
          </cell>
        </row>
        <row r="938">
          <cell r="O938" t="str">
            <v>YMR047C</v>
          </cell>
          <cell r="P938" t="str">
            <v>NUP116</v>
          </cell>
          <cell r="Q938">
            <v>116234</v>
          </cell>
        </row>
        <row r="939">
          <cell r="O939" t="str">
            <v>YMR305C</v>
          </cell>
          <cell r="P939" t="str">
            <v>SCW10</v>
          </cell>
          <cell r="Q939">
            <v>40469</v>
          </cell>
        </row>
        <row r="940">
          <cell r="O940" t="str">
            <v>YPR160W</v>
          </cell>
          <cell r="P940" t="str">
            <v>GPH1</v>
          </cell>
          <cell r="Q940">
            <v>103274</v>
          </cell>
        </row>
        <row r="941">
          <cell r="O941" t="str">
            <v>YDL136W</v>
          </cell>
          <cell r="P941" t="str">
            <v>RPL35B</v>
          </cell>
          <cell r="Q941">
            <v>13909</v>
          </cell>
        </row>
        <row r="942">
          <cell r="O942" t="str">
            <v>YNL305C</v>
          </cell>
          <cell r="P942">
            <v>0</v>
          </cell>
          <cell r="Q942">
            <v>33645</v>
          </cell>
        </row>
        <row r="943">
          <cell r="O943" t="str">
            <v>YLR427W</v>
          </cell>
          <cell r="P943" t="str">
            <v>MAG2</v>
          </cell>
          <cell r="Q943">
            <v>76317</v>
          </cell>
        </row>
        <row r="944">
          <cell r="O944" t="str">
            <v>YEL013W</v>
          </cell>
          <cell r="P944" t="str">
            <v>VAC8</v>
          </cell>
          <cell r="Q944">
            <v>63207</v>
          </cell>
        </row>
        <row r="945">
          <cell r="O945" t="str">
            <v>YDR420W</v>
          </cell>
          <cell r="P945" t="str">
            <v>HKR1</v>
          </cell>
          <cell r="Q945">
            <v>188945</v>
          </cell>
        </row>
        <row r="946">
          <cell r="O946" t="str">
            <v>YOR234C</v>
          </cell>
          <cell r="P946" t="str">
            <v>RPL33B</v>
          </cell>
          <cell r="Q946">
            <v>12168</v>
          </cell>
        </row>
        <row r="947">
          <cell r="O947" t="str">
            <v>YJR094W-A</v>
          </cell>
          <cell r="P947" t="str">
            <v>RPL43B</v>
          </cell>
          <cell r="Q947">
            <v>10091</v>
          </cell>
        </row>
        <row r="948">
          <cell r="O948" t="str">
            <v>YGR216C</v>
          </cell>
          <cell r="P948" t="str">
            <v>GPI1</v>
          </cell>
          <cell r="Q948">
            <v>70354</v>
          </cell>
        </row>
        <row r="949">
          <cell r="O949" t="str">
            <v>YDR189W</v>
          </cell>
          <cell r="P949" t="str">
            <v>SLY1</v>
          </cell>
          <cell r="Q949">
            <v>74678</v>
          </cell>
        </row>
        <row r="950">
          <cell r="O950" t="str">
            <v>YDL215C</v>
          </cell>
          <cell r="P950" t="str">
            <v>GDH2</v>
          </cell>
          <cell r="Q950">
            <v>124331</v>
          </cell>
        </row>
        <row r="951">
          <cell r="O951" t="str">
            <v>YMR146C</v>
          </cell>
          <cell r="P951" t="str">
            <v>TIF34</v>
          </cell>
          <cell r="Q951">
            <v>38755</v>
          </cell>
        </row>
        <row r="952">
          <cell r="O952" t="str">
            <v>YBR112C</v>
          </cell>
          <cell r="P952" t="str">
            <v>CYC8</v>
          </cell>
          <cell r="Q952">
            <v>107201</v>
          </cell>
        </row>
        <row r="953">
          <cell r="O953" t="str">
            <v>YBR101C</v>
          </cell>
          <cell r="P953" t="str">
            <v>FES1</v>
          </cell>
          <cell r="Q953">
            <v>32604</v>
          </cell>
        </row>
        <row r="954">
          <cell r="O954" t="str">
            <v>YNL317W</v>
          </cell>
          <cell r="P954" t="str">
            <v>PFS2</v>
          </cell>
          <cell r="Q954">
            <v>53143</v>
          </cell>
        </row>
        <row r="955">
          <cell r="O955" t="str">
            <v>YGR208W</v>
          </cell>
          <cell r="P955" t="str">
            <v>SER2</v>
          </cell>
          <cell r="Q955">
            <v>34207</v>
          </cell>
        </row>
        <row r="956">
          <cell r="O956" t="str">
            <v>YLR454W</v>
          </cell>
          <cell r="P956">
            <v>0</v>
          </cell>
          <cell r="Q956">
            <v>303476</v>
          </cell>
        </row>
        <row r="957">
          <cell r="O957" t="str">
            <v>YDR483W</v>
          </cell>
          <cell r="P957" t="str">
            <v>KRE2</v>
          </cell>
          <cell r="Q957">
            <v>51386</v>
          </cell>
        </row>
        <row r="958">
          <cell r="O958" t="str">
            <v>YNL183C</v>
          </cell>
          <cell r="P958" t="str">
            <v>NPR1</v>
          </cell>
          <cell r="Q958">
            <v>85989</v>
          </cell>
        </row>
        <row r="959">
          <cell r="O959" t="str">
            <v>YIL022W</v>
          </cell>
          <cell r="P959" t="str">
            <v>TIM44</v>
          </cell>
          <cell r="Q959">
            <v>48854</v>
          </cell>
        </row>
        <row r="960">
          <cell r="O960" t="str">
            <v>YOR117W</v>
          </cell>
          <cell r="P960" t="str">
            <v>RPT5</v>
          </cell>
          <cell r="Q960">
            <v>48255</v>
          </cell>
        </row>
        <row r="961">
          <cell r="O961" t="str">
            <v>YEL055C</v>
          </cell>
          <cell r="P961" t="str">
            <v>POL5</v>
          </cell>
          <cell r="Q961">
            <v>115893</v>
          </cell>
        </row>
        <row r="962">
          <cell r="O962" t="str">
            <v>YGR284C</v>
          </cell>
          <cell r="P962" t="str">
            <v>ERV29</v>
          </cell>
          <cell r="Q962">
            <v>35013</v>
          </cell>
        </row>
        <row r="963">
          <cell r="O963" t="str">
            <v>YCR002C</v>
          </cell>
          <cell r="P963" t="str">
            <v>CDC10</v>
          </cell>
          <cell r="Q963">
            <v>37025</v>
          </cell>
        </row>
        <row r="964">
          <cell r="O964" t="str">
            <v>YER080W</v>
          </cell>
          <cell r="P964">
            <v>0</v>
          </cell>
          <cell r="Q964">
            <v>72414</v>
          </cell>
        </row>
        <row r="965">
          <cell r="O965" t="str">
            <v>YNL197C</v>
          </cell>
          <cell r="P965" t="str">
            <v>WHI3</v>
          </cell>
          <cell r="Q965">
            <v>71253</v>
          </cell>
        </row>
        <row r="966">
          <cell r="O966" t="str">
            <v>YIL066C</v>
          </cell>
          <cell r="P966" t="str">
            <v>RNR3</v>
          </cell>
          <cell r="Q966">
            <v>97514</v>
          </cell>
        </row>
        <row r="967">
          <cell r="O967" t="str">
            <v>YGR119C</v>
          </cell>
          <cell r="P967" t="str">
            <v>NUP57</v>
          </cell>
          <cell r="Q967">
            <v>57498</v>
          </cell>
        </row>
        <row r="968">
          <cell r="O968" t="str">
            <v>YGR097W</v>
          </cell>
          <cell r="P968" t="str">
            <v>ASK10</v>
          </cell>
          <cell r="Q968">
            <v>126863</v>
          </cell>
        </row>
        <row r="969">
          <cell r="O969" t="str">
            <v>YAL022C</v>
          </cell>
          <cell r="P969" t="str">
            <v>FUN26</v>
          </cell>
          <cell r="Q969">
            <v>58317</v>
          </cell>
        </row>
        <row r="970">
          <cell r="O970" t="str">
            <v>YDR335W</v>
          </cell>
          <cell r="P970" t="str">
            <v>MSN5</v>
          </cell>
          <cell r="Q970">
            <v>142116</v>
          </cell>
        </row>
        <row r="971">
          <cell r="O971" t="str">
            <v>YPL050C</v>
          </cell>
          <cell r="P971" t="str">
            <v>MNN9</v>
          </cell>
          <cell r="Q971">
            <v>45954</v>
          </cell>
        </row>
        <row r="972">
          <cell r="O972" t="str">
            <v>YLR270W</v>
          </cell>
          <cell r="P972" t="str">
            <v>DCS1</v>
          </cell>
          <cell r="Q972">
            <v>40769</v>
          </cell>
        </row>
        <row r="973">
          <cell r="O973" t="str">
            <v>YDR190C</v>
          </cell>
          <cell r="P973" t="str">
            <v>RVB1</v>
          </cell>
          <cell r="Q973">
            <v>50453</v>
          </cell>
        </row>
        <row r="974">
          <cell r="O974" t="str">
            <v>YMR304W</v>
          </cell>
          <cell r="P974" t="str">
            <v>UBP15</v>
          </cell>
          <cell r="Q974">
            <v>143563</v>
          </cell>
        </row>
        <row r="975">
          <cell r="O975" t="str">
            <v>YGL228W</v>
          </cell>
          <cell r="P975" t="str">
            <v>SHE10</v>
          </cell>
          <cell r="Q975">
            <v>66862</v>
          </cell>
        </row>
        <row r="976">
          <cell r="O976" t="str">
            <v>YKL175W</v>
          </cell>
          <cell r="P976" t="str">
            <v>ZRT3</v>
          </cell>
          <cell r="Q976">
            <v>55402</v>
          </cell>
        </row>
        <row r="977">
          <cell r="O977" t="str">
            <v>YOL010W</v>
          </cell>
          <cell r="P977" t="str">
            <v>RCL1</v>
          </cell>
          <cell r="Q977">
            <v>40170</v>
          </cell>
        </row>
        <row r="978">
          <cell r="O978" t="str">
            <v>YDR276C</v>
          </cell>
          <cell r="P978" t="str">
            <v>PMP3</v>
          </cell>
          <cell r="Q978">
            <v>6138</v>
          </cell>
        </row>
        <row r="979">
          <cell r="O979" t="str">
            <v>YBR222C</v>
          </cell>
          <cell r="P979" t="str">
            <v>PCS60</v>
          </cell>
          <cell r="Q979">
            <v>60488</v>
          </cell>
        </row>
        <row r="980">
          <cell r="O980" t="str">
            <v>YLR369W</v>
          </cell>
          <cell r="P980" t="str">
            <v>SSQ1</v>
          </cell>
          <cell r="Q980">
            <v>72364</v>
          </cell>
        </row>
        <row r="981">
          <cell r="O981" t="str">
            <v>YJL101C</v>
          </cell>
          <cell r="P981" t="str">
            <v>GSH1</v>
          </cell>
          <cell r="Q981">
            <v>78253</v>
          </cell>
        </row>
        <row r="982">
          <cell r="O982" t="str">
            <v>YNL037C</v>
          </cell>
          <cell r="P982" t="str">
            <v>IDH1</v>
          </cell>
          <cell r="Q982">
            <v>39324</v>
          </cell>
        </row>
        <row r="983">
          <cell r="O983" t="str">
            <v>YDR216W</v>
          </cell>
          <cell r="P983" t="str">
            <v>ADR1</v>
          </cell>
          <cell r="Q983">
            <v>150939</v>
          </cell>
        </row>
        <row r="984">
          <cell r="O984" t="str">
            <v>YPL128C</v>
          </cell>
          <cell r="P984" t="str">
            <v>TBF1</v>
          </cell>
          <cell r="Q984">
            <v>62823</v>
          </cell>
        </row>
        <row r="985">
          <cell r="O985" t="str">
            <v>YGR084C</v>
          </cell>
          <cell r="P985" t="str">
            <v>MRP13</v>
          </cell>
          <cell r="Q985">
            <v>38988</v>
          </cell>
        </row>
        <row r="986">
          <cell r="O986" t="str">
            <v>YER089C</v>
          </cell>
          <cell r="P986" t="str">
            <v>PTC2</v>
          </cell>
          <cell r="Q986">
            <v>50388</v>
          </cell>
        </row>
        <row r="987">
          <cell r="O987" t="str">
            <v>YOR360C</v>
          </cell>
          <cell r="P987" t="str">
            <v>PDE2</v>
          </cell>
          <cell r="Q987">
            <v>60999</v>
          </cell>
        </row>
        <row r="988">
          <cell r="O988" t="str">
            <v>YLR065C</v>
          </cell>
          <cell r="P988">
            <v>0</v>
          </cell>
          <cell r="Q988">
            <v>20741</v>
          </cell>
        </row>
        <row r="989">
          <cell r="O989" t="str">
            <v>YKL112W</v>
          </cell>
          <cell r="P989" t="str">
            <v>ABF1</v>
          </cell>
          <cell r="Q989">
            <v>81752</v>
          </cell>
        </row>
        <row r="990">
          <cell r="O990" t="str">
            <v>YMR243C</v>
          </cell>
          <cell r="P990" t="str">
            <v>ZRC1</v>
          </cell>
          <cell r="Q990">
            <v>48344</v>
          </cell>
        </row>
        <row r="991">
          <cell r="O991" t="str">
            <v>YPL183C</v>
          </cell>
          <cell r="P991">
            <v>0</v>
          </cell>
          <cell r="Q991">
            <v>114460</v>
          </cell>
        </row>
        <row r="992">
          <cell r="O992" t="str">
            <v>YMR122W-A</v>
          </cell>
          <cell r="P992">
            <v>0</v>
          </cell>
          <cell r="Q992">
            <v>7981</v>
          </cell>
        </row>
        <row r="993">
          <cell r="O993" t="str">
            <v>YHR006W</v>
          </cell>
          <cell r="P993" t="str">
            <v>STP2</v>
          </cell>
          <cell r="Q993">
            <v>60792</v>
          </cell>
        </row>
        <row r="994">
          <cell r="O994" t="str">
            <v>YNL149C</v>
          </cell>
          <cell r="P994" t="str">
            <v>PGA2</v>
          </cell>
          <cell r="Q994">
            <v>15053</v>
          </cell>
        </row>
        <row r="995">
          <cell r="O995" t="str">
            <v>YDR303C</v>
          </cell>
          <cell r="P995" t="str">
            <v>RSC3</v>
          </cell>
          <cell r="Q995">
            <v>101719</v>
          </cell>
        </row>
        <row r="996">
          <cell r="O996" t="str">
            <v>YKR043C</v>
          </cell>
          <cell r="P996">
            <v>0</v>
          </cell>
          <cell r="Q996">
            <v>31022</v>
          </cell>
        </row>
        <row r="997">
          <cell r="O997" t="str">
            <v>YPL216W</v>
          </cell>
          <cell r="P997">
            <v>0</v>
          </cell>
          <cell r="Q997">
            <v>128132</v>
          </cell>
        </row>
        <row r="998">
          <cell r="O998" t="str">
            <v>YJL061W</v>
          </cell>
          <cell r="P998" t="str">
            <v>NUP82</v>
          </cell>
          <cell r="Q998">
            <v>82085</v>
          </cell>
        </row>
        <row r="999">
          <cell r="O999" t="str">
            <v>YOL105C</v>
          </cell>
          <cell r="P999" t="str">
            <v>WSC3</v>
          </cell>
          <cell r="Q999">
            <v>58229</v>
          </cell>
        </row>
        <row r="1000">
          <cell r="O1000" t="str">
            <v>YHR216W</v>
          </cell>
          <cell r="P1000" t="str">
            <v>IMD2</v>
          </cell>
          <cell r="Q1000">
            <v>56530</v>
          </cell>
        </row>
        <row r="1001">
          <cell r="O1001" t="str">
            <v>YNL095C</v>
          </cell>
          <cell r="P1001">
            <v>0</v>
          </cell>
          <cell r="Q1001">
            <v>71195</v>
          </cell>
        </row>
        <row r="1002">
          <cell r="O1002" t="str">
            <v>YBR263W</v>
          </cell>
          <cell r="P1002" t="str">
            <v>SHM1</v>
          </cell>
          <cell r="Q1002">
            <v>53686</v>
          </cell>
        </row>
        <row r="1003">
          <cell r="O1003" t="str">
            <v>YDR264C</v>
          </cell>
          <cell r="P1003" t="str">
            <v>AKR1</v>
          </cell>
          <cell r="Q1003">
            <v>85839</v>
          </cell>
        </row>
        <row r="1004">
          <cell r="O1004" t="str">
            <v>YFR052W</v>
          </cell>
          <cell r="P1004" t="str">
            <v>RPN12</v>
          </cell>
          <cell r="Q1004">
            <v>31919</v>
          </cell>
        </row>
        <row r="1005">
          <cell r="O1005" t="str">
            <v>YGR026W</v>
          </cell>
          <cell r="P1005">
            <v>0</v>
          </cell>
          <cell r="Q1005">
            <v>33255</v>
          </cell>
        </row>
        <row r="1006">
          <cell r="O1006" t="str">
            <v>YER049W</v>
          </cell>
          <cell r="P1006" t="str">
            <v>TPA1</v>
          </cell>
          <cell r="Q1006">
            <v>74041</v>
          </cell>
        </row>
        <row r="1007">
          <cell r="O1007" t="str">
            <v>YEL063C</v>
          </cell>
          <cell r="P1007" t="str">
            <v>CAN1</v>
          </cell>
          <cell r="Q1007">
            <v>65785</v>
          </cell>
        </row>
        <row r="1008">
          <cell r="O1008" t="str">
            <v>YDR394W</v>
          </cell>
          <cell r="P1008" t="str">
            <v>RPT3</v>
          </cell>
          <cell r="Q1008">
            <v>47893</v>
          </cell>
        </row>
        <row r="1009">
          <cell r="O1009" t="str">
            <v>YER009W</v>
          </cell>
          <cell r="P1009" t="str">
            <v>NTF2</v>
          </cell>
          <cell r="Q1009">
            <v>14453</v>
          </cell>
        </row>
        <row r="1010">
          <cell r="O1010" t="str">
            <v>YDR097C</v>
          </cell>
          <cell r="P1010" t="str">
            <v>MSH6</v>
          </cell>
          <cell r="Q1010">
            <v>140079</v>
          </cell>
        </row>
        <row r="1011">
          <cell r="O1011" t="str">
            <v>YMR099C</v>
          </cell>
          <cell r="P1011">
            <v>0</v>
          </cell>
          <cell r="Q1011">
            <v>33956</v>
          </cell>
        </row>
        <row r="1012">
          <cell r="O1012" t="str">
            <v>YDR334W</v>
          </cell>
          <cell r="P1012" t="str">
            <v>SWR1</v>
          </cell>
          <cell r="Q1012">
            <v>174529</v>
          </cell>
        </row>
        <row r="1013">
          <cell r="O1013" t="str">
            <v>YIL115C</v>
          </cell>
          <cell r="P1013" t="str">
            <v>NUP159</v>
          </cell>
          <cell r="Q1013">
            <v>158906</v>
          </cell>
        </row>
        <row r="1014">
          <cell r="O1014" t="str">
            <v>YER013W</v>
          </cell>
          <cell r="P1014" t="str">
            <v>PRP22</v>
          </cell>
          <cell r="Q1014">
            <v>130010</v>
          </cell>
        </row>
        <row r="1015">
          <cell r="O1015" t="str">
            <v>YNL154C</v>
          </cell>
          <cell r="P1015" t="str">
            <v>YCK2</v>
          </cell>
          <cell r="Q1015">
            <v>62079</v>
          </cell>
        </row>
        <row r="1016">
          <cell r="O1016" t="str">
            <v>YGR173W</v>
          </cell>
          <cell r="P1016" t="str">
            <v>RBG2</v>
          </cell>
          <cell r="Q1016">
            <v>41006</v>
          </cell>
        </row>
        <row r="1017">
          <cell r="O1017" t="str">
            <v>YDR174W</v>
          </cell>
          <cell r="P1017" t="str">
            <v>HMO1</v>
          </cell>
          <cell r="Q1017">
            <v>27544</v>
          </cell>
        </row>
        <row r="1018">
          <cell r="O1018" t="str">
            <v>YKR013W</v>
          </cell>
          <cell r="P1018" t="str">
            <v>PRY2</v>
          </cell>
          <cell r="Q1018">
            <v>33779</v>
          </cell>
        </row>
        <row r="1019">
          <cell r="O1019" t="str">
            <v>YKR057W</v>
          </cell>
          <cell r="P1019" t="str">
            <v>RPS21A</v>
          </cell>
          <cell r="Q1019">
            <v>9746</v>
          </cell>
        </row>
        <row r="1020">
          <cell r="O1020" t="str">
            <v>YDR052C</v>
          </cell>
          <cell r="P1020" t="str">
            <v>DBF4</v>
          </cell>
          <cell r="Q1020">
            <v>80689</v>
          </cell>
        </row>
        <row r="1021">
          <cell r="O1021" t="str">
            <v>YMR292W</v>
          </cell>
          <cell r="P1021" t="str">
            <v>GOT1</v>
          </cell>
          <cell r="Q1021">
            <v>15431</v>
          </cell>
        </row>
        <row r="1022">
          <cell r="O1022" t="str">
            <v>YPR097W</v>
          </cell>
          <cell r="P1022">
            <v>0</v>
          </cell>
          <cell r="Q1022">
            <v>123053</v>
          </cell>
        </row>
        <row r="1023">
          <cell r="O1023" t="str">
            <v>YFR023W</v>
          </cell>
          <cell r="P1023" t="str">
            <v>PES4</v>
          </cell>
          <cell r="Q1023">
            <v>70842</v>
          </cell>
        </row>
        <row r="1024">
          <cell r="O1024" t="str">
            <v>YER150W</v>
          </cell>
          <cell r="P1024" t="str">
            <v>SPI1</v>
          </cell>
          <cell r="Q1024">
            <v>14996</v>
          </cell>
        </row>
        <row r="1025">
          <cell r="O1025" t="str">
            <v>YOL016C</v>
          </cell>
          <cell r="P1025" t="str">
            <v>CMK2</v>
          </cell>
          <cell r="Q1025">
            <v>50447</v>
          </cell>
        </row>
        <row r="1026">
          <cell r="O1026" t="str">
            <v>YAL019W</v>
          </cell>
          <cell r="P1026" t="str">
            <v>FUN30</v>
          </cell>
          <cell r="Q1026">
            <v>128506</v>
          </cell>
        </row>
        <row r="1027">
          <cell r="O1027" t="str">
            <v>YDR324C</v>
          </cell>
          <cell r="P1027" t="str">
            <v>UTP4</v>
          </cell>
          <cell r="Q1027">
            <v>87801</v>
          </cell>
        </row>
        <row r="1028">
          <cell r="O1028" t="str">
            <v>YOR362C</v>
          </cell>
          <cell r="P1028" t="str">
            <v>PRE10</v>
          </cell>
          <cell r="Q1028">
            <v>31536</v>
          </cell>
        </row>
        <row r="1029">
          <cell r="O1029" t="str">
            <v>YNL065W</v>
          </cell>
          <cell r="P1029" t="str">
            <v>AQR1</v>
          </cell>
          <cell r="Q1029">
            <v>65296</v>
          </cell>
        </row>
        <row r="1030">
          <cell r="O1030" t="str">
            <v>YMR124W</v>
          </cell>
          <cell r="P1030">
            <v>0</v>
          </cell>
          <cell r="Q1030">
            <v>105913</v>
          </cell>
        </row>
        <row r="1031">
          <cell r="O1031" t="str">
            <v>YJL132W</v>
          </cell>
          <cell r="P1031">
            <v>0</v>
          </cell>
          <cell r="Q1031">
            <v>84466</v>
          </cell>
        </row>
        <row r="1032">
          <cell r="O1032" t="str">
            <v>YLR286C</v>
          </cell>
          <cell r="P1032" t="str">
            <v>CTS1</v>
          </cell>
          <cell r="Q1032">
            <v>59014</v>
          </cell>
        </row>
        <row r="1033">
          <cell r="O1033" t="str">
            <v>YMR173W</v>
          </cell>
          <cell r="P1033" t="str">
            <v>DDR48</v>
          </cell>
          <cell r="Q1033">
            <v>46233</v>
          </cell>
        </row>
        <row r="1034">
          <cell r="O1034" t="str">
            <v>YNL125C</v>
          </cell>
          <cell r="P1034" t="str">
            <v>ESBP6</v>
          </cell>
          <cell r="Q1034">
            <v>73801</v>
          </cell>
        </row>
        <row r="1035">
          <cell r="O1035" t="str">
            <v>YBR131W</v>
          </cell>
          <cell r="P1035" t="str">
            <v>CCZ1</v>
          </cell>
          <cell r="Q1035">
            <v>80732</v>
          </cell>
        </row>
        <row r="1036">
          <cell r="O1036" t="str">
            <v>YMR228W</v>
          </cell>
          <cell r="P1036" t="str">
            <v>MTF1</v>
          </cell>
          <cell r="Q1036">
            <v>39726</v>
          </cell>
        </row>
        <row r="1037">
          <cell r="O1037" t="str">
            <v>YKL181W</v>
          </cell>
          <cell r="P1037" t="str">
            <v>PRS1</v>
          </cell>
          <cell r="Q1037">
            <v>47047</v>
          </cell>
        </row>
        <row r="1038">
          <cell r="O1038" t="str">
            <v>YLR287C</v>
          </cell>
          <cell r="P1038">
            <v>0</v>
          </cell>
          <cell r="Q1038">
            <v>40927</v>
          </cell>
        </row>
        <row r="1039">
          <cell r="O1039" t="str">
            <v>YGR191W</v>
          </cell>
          <cell r="P1039" t="str">
            <v>HIP1</v>
          </cell>
          <cell r="Q1039">
            <v>66006</v>
          </cell>
        </row>
        <row r="1040">
          <cell r="O1040" t="str">
            <v>YGL148W</v>
          </cell>
          <cell r="P1040" t="str">
            <v>ARO2</v>
          </cell>
          <cell r="Q1040">
            <v>40838</v>
          </cell>
        </row>
        <row r="1041">
          <cell r="O1041" t="str">
            <v>YAL023C</v>
          </cell>
          <cell r="P1041" t="str">
            <v>PMT2</v>
          </cell>
          <cell r="Q1041">
            <v>86869</v>
          </cell>
        </row>
        <row r="1042">
          <cell r="O1042" t="str">
            <v>YOL130W</v>
          </cell>
          <cell r="P1042" t="str">
            <v>ALR1</v>
          </cell>
          <cell r="Q1042">
            <v>95868</v>
          </cell>
        </row>
        <row r="1043">
          <cell r="O1043" t="str">
            <v>YDR499W</v>
          </cell>
          <cell r="P1043" t="str">
            <v>LCD1</v>
          </cell>
          <cell r="Q1043">
            <v>86424</v>
          </cell>
        </row>
        <row r="1044">
          <cell r="O1044" t="str">
            <v>YOL115W</v>
          </cell>
          <cell r="P1044" t="str">
            <v>PAP2</v>
          </cell>
          <cell r="Q1044">
            <v>66030</v>
          </cell>
        </row>
        <row r="1045">
          <cell r="O1045" t="str">
            <v>YPL262W</v>
          </cell>
          <cell r="P1045" t="str">
            <v>FUM1</v>
          </cell>
          <cell r="Q1045">
            <v>53151</v>
          </cell>
        </row>
        <row r="1046">
          <cell r="O1046" t="str">
            <v>YFL062W</v>
          </cell>
          <cell r="P1046" t="str">
            <v>COS4</v>
          </cell>
          <cell r="Q1046">
            <v>45312</v>
          </cell>
        </row>
        <row r="1047">
          <cell r="O1047" t="str">
            <v>YOR262W</v>
          </cell>
          <cell r="P1047">
            <v>0</v>
          </cell>
          <cell r="Q1047">
            <v>39724</v>
          </cell>
        </row>
        <row r="1048">
          <cell r="O1048" t="str">
            <v>YKR008W</v>
          </cell>
          <cell r="P1048" t="str">
            <v>RSC4</v>
          </cell>
          <cell r="Q1048">
            <v>72275</v>
          </cell>
        </row>
        <row r="1049">
          <cell r="O1049" t="str">
            <v>YAR015W</v>
          </cell>
          <cell r="P1049" t="str">
            <v>ADE1</v>
          </cell>
          <cell r="Q1049">
            <v>34603</v>
          </cell>
        </row>
        <row r="1050">
          <cell r="O1050" t="str">
            <v>YAL036C</v>
          </cell>
          <cell r="P1050" t="str">
            <v>RBG1</v>
          </cell>
          <cell r="Q1050">
            <v>40701</v>
          </cell>
        </row>
        <row r="1051">
          <cell r="O1051" t="str">
            <v>YEL017C-A</v>
          </cell>
          <cell r="P1051" t="str">
            <v>PMP2</v>
          </cell>
          <cell r="Q1051">
            <v>4848</v>
          </cell>
        </row>
        <row r="1052">
          <cell r="O1052" t="str">
            <v>YOR328W</v>
          </cell>
          <cell r="P1052" t="str">
            <v>PDR10</v>
          </cell>
          <cell r="Q1052">
            <v>176459</v>
          </cell>
        </row>
        <row r="1053">
          <cell r="O1053" t="str">
            <v>YHR005C</v>
          </cell>
          <cell r="P1053" t="str">
            <v>GPA1</v>
          </cell>
          <cell r="Q1053">
            <v>54075</v>
          </cell>
        </row>
        <row r="1054">
          <cell r="O1054" t="str">
            <v>YML035C</v>
          </cell>
          <cell r="P1054" t="str">
            <v>AMD1</v>
          </cell>
          <cell r="Q1054">
            <v>93301</v>
          </cell>
        </row>
        <row r="1055">
          <cell r="O1055" t="str">
            <v>YMR177W</v>
          </cell>
          <cell r="P1055" t="str">
            <v>MMT1</v>
          </cell>
          <cell r="Q1055">
            <v>56209</v>
          </cell>
        </row>
        <row r="1056">
          <cell r="O1056" t="str">
            <v>YLR229C</v>
          </cell>
          <cell r="P1056" t="str">
            <v>CDC42</v>
          </cell>
          <cell r="Q1056">
            <v>21323</v>
          </cell>
        </row>
        <row r="1057">
          <cell r="O1057" t="str">
            <v>YMR031C</v>
          </cell>
          <cell r="P1057">
            <v>0</v>
          </cell>
          <cell r="Q1057">
            <v>93344</v>
          </cell>
        </row>
        <row r="1058">
          <cell r="O1058" t="str">
            <v>YBR221C</v>
          </cell>
          <cell r="P1058" t="str">
            <v>PDB1</v>
          </cell>
          <cell r="Q1058">
            <v>40053</v>
          </cell>
        </row>
        <row r="1059">
          <cell r="O1059" t="str">
            <v>YNR055C</v>
          </cell>
          <cell r="P1059" t="str">
            <v>HOL1</v>
          </cell>
          <cell r="Q1059">
            <v>65348</v>
          </cell>
        </row>
        <row r="1060">
          <cell r="O1060" t="str">
            <v>YML065W</v>
          </cell>
          <cell r="P1060" t="str">
            <v>ORC1</v>
          </cell>
          <cell r="Q1060">
            <v>104399</v>
          </cell>
        </row>
        <row r="1061">
          <cell r="O1061" t="str">
            <v>YJR014W</v>
          </cell>
          <cell r="P1061" t="str">
            <v>TMA22</v>
          </cell>
          <cell r="Q1061">
            <v>22495</v>
          </cell>
        </row>
        <row r="1062">
          <cell r="O1062" t="str">
            <v>YDR252W</v>
          </cell>
          <cell r="P1062" t="str">
            <v>BTT1</v>
          </cell>
          <cell r="Q1062">
            <v>16620</v>
          </cell>
        </row>
        <row r="1063">
          <cell r="O1063" t="str">
            <v>YLL011W</v>
          </cell>
          <cell r="P1063" t="str">
            <v>SOF1</v>
          </cell>
          <cell r="Q1063">
            <v>56788</v>
          </cell>
        </row>
        <row r="1064">
          <cell r="O1064" t="str">
            <v>YJL209W</v>
          </cell>
          <cell r="P1064" t="str">
            <v>CBP1</v>
          </cell>
          <cell r="Q1064">
            <v>76171</v>
          </cell>
        </row>
        <row r="1065">
          <cell r="O1065" t="str">
            <v>YLR034C</v>
          </cell>
          <cell r="P1065" t="str">
            <v>SMF3</v>
          </cell>
          <cell r="Q1065">
            <v>51775</v>
          </cell>
        </row>
        <row r="1066">
          <cell r="O1066" t="str">
            <v>YJR137C</v>
          </cell>
          <cell r="P1066" t="str">
            <v>ECM17</v>
          </cell>
          <cell r="Q1066">
            <v>161218</v>
          </cell>
        </row>
        <row r="1067">
          <cell r="O1067" t="str">
            <v>YBR281C</v>
          </cell>
          <cell r="P1067" t="str">
            <v>DUG2</v>
          </cell>
          <cell r="Q1067">
            <v>98070</v>
          </cell>
        </row>
        <row r="1068">
          <cell r="O1068" t="str">
            <v>YPL225W</v>
          </cell>
          <cell r="P1068">
            <v>0</v>
          </cell>
          <cell r="Q1068">
            <v>17445</v>
          </cell>
        </row>
        <row r="1069">
          <cell r="O1069" t="str">
            <v>YFL022C</v>
          </cell>
          <cell r="P1069" t="str">
            <v>FRS2</v>
          </cell>
          <cell r="Q1069">
            <v>57511</v>
          </cell>
        </row>
        <row r="1070">
          <cell r="O1070" t="str">
            <v>YGL244W</v>
          </cell>
          <cell r="P1070" t="str">
            <v>RTF1</v>
          </cell>
          <cell r="Q1070">
            <v>65868</v>
          </cell>
        </row>
        <row r="1071">
          <cell r="O1071" t="str">
            <v>YDR071C</v>
          </cell>
          <cell r="P1071" t="str">
            <v>PAA1</v>
          </cell>
          <cell r="Q1071">
            <v>21947</v>
          </cell>
        </row>
        <row r="1072">
          <cell r="O1072" t="str">
            <v>YPL030W</v>
          </cell>
          <cell r="P1072">
            <v>0</v>
          </cell>
          <cell r="Q1072">
            <v>64855</v>
          </cell>
        </row>
        <row r="1073">
          <cell r="O1073" t="str">
            <v>YLR027C</v>
          </cell>
          <cell r="P1073" t="str">
            <v>AAT2</v>
          </cell>
          <cell r="Q1073">
            <v>46057</v>
          </cell>
        </row>
        <row r="1074">
          <cell r="O1074" t="str">
            <v>YBR055C</v>
          </cell>
          <cell r="P1074" t="str">
            <v>PRP6</v>
          </cell>
          <cell r="Q1074">
            <v>104228</v>
          </cell>
        </row>
        <row r="1075">
          <cell r="O1075" t="str">
            <v>YDR035W</v>
          </cell>
          <cell r="P1075" t="str">
            <v>ARO3</v>
          </cell>
          <cell r="Q1075">
            <v>41070</v>
          </cell>
        </row>
        <row r="1076">
          <cell r="O1076" t="str">
            <v>YMR278W</v>
          </cell>
          <cell r="P1076">
            <v>0</v>
          </cell>
          <cell r="Q1076">
            <v>71069</v>
          </cell>
        </row>
        <row r="1077">
          <cell r="O1077" t="str">
            <v>YGR256W</v>
          </cell>
          <cell r="P1077" t="str">
            <v>GND2</v>
          </cell>
          <cell r="Q1077">
            <v>53922</v>
          </cell>
        </row>
        <row r="1078">
          <cell r="O1078" t="str">
            <v>YGL040C</v>
          </cell>
          <cell r="P1078" t="str">
            <v>HEM2</v>
          </cell>
          <cell r="Q1078">
            <v>37740</v>
          </cell>
        </row>
        <row r="1079">
          <cell r="O1079" t="str">
            <v>YPL116W</v>
          </cell>
          <cell r="P1079" t="str">
            <v>HOS3</v>
          </cell>
          <cell r="Q1079">
            <v>79200</v>
          </cell>
        </row>
        <row r="1080">
          <cell r="O1080" t="str">
            <v>YKR016W</v>
          </cell>
          <cell r="P1080">
            <v>0</v>
          </cell>
          <cell r="Q1080">
            <v>61082</v>
          </cell>
        </row>
        <row r="1081">
          <cell r="O1081" t="str">
            <v>YOR090C</v>
          </cell>
          <cell r="P1081" t="str">
            <v>PTC5</v>
          </cell>
          <cell r="Q1081">
            <v>63668</v>
          </cell>
        </row>
        <row r="1082">
          <cell r="O1082" t="str">
            <v>YJR076C</v>
          </cell>
          <cell r="P1082" t="str">
            <v>CDC11</v>
          </cell>
          <cell r="Q1082">
            <v>47648</v>
          </cell>
        </row>
        <row r="1083">
          <cell r="O1083" t="str">
            <v>YJL056C</v>
          </cell>
          <cell r="P1083" t="str">
            <v>ZAP1</v>
          </cell>
          <cell r="Q1083">
            <v>98865</v>
          </cell>
        </row>
        <row r="1084">
          <cell r="O1084" t="str">
            <v>YNL123W</v>
          </cell>
          <cell r="P1084" t="str">
            <v>NMA111</v>
          </cell>
          <cell r="Q1084">
            <v>110880</v>
          </cell>
        </row>
        <row r="1085">
          <cell r="O1085" t="str">
            <v>YEL047C</v>
          </cell>
          <cell r="P1085">
            <v>0</v>
          </cell>
          <cell r="Q1085">
            <v>50844</v>
          </cell>
        </row>
        <row r="1086">
          <cell r="O1086" t="str">
            <v>YAL060W</v>
          </cell>
          <cell r="P1086" t="str">
            <v>BDH1</v>
          </cell>
          <cell r="Q1086">
            <v>41538</v>
          </cell>
        </row>
        <row r="1087">
          <cell r="O1087" t="str">
            <v>YOR384W</v>
          </cell>
          <cell r="P1087" t="str">
            <v>FRE5</v>
          </cell>
          <cell r="Q1087">
            <v>80292</v>
          </cell>
        </row>
        <row r="1088">
          <cell r="O1088" t="str">
            <v>YOR222W</v>
          </cell>
          <cell r="P1088" t="str">
            <v>ODC2</v>
          </cell>
          <cell r="Q1088">
            <v>34007</v>
          </cell>
        </row>
        <row r="1089">
          <cell r="O1089" t="str">
            <v>YPL078C</v>
          </cell>
          <cell r="P1089" t="str">
            <v>ATP4</v>
          </cell>
          <cell r="Q1089">
            <v>26925</v>
          </cell>
        </row>
        <row r="1090">
          <cell r="O1090" t="str">
            <v>YNL010W</v>
          </cell>
          <cell r="P1090">
            <v>0</v>
          </cell>
          <cell r="Q1090">
            <v>27480</v>
          </cell>
        </row>
        <row r="1091">
          <cell r="O1091" t="str">
            <v>YIL041W</v>
          </cell>
          <cell r="P1091" t="str">
            <v>GVP36</v>
          </cell>
          <cell r="Q1091">
            <v>36670</v>
          </cell>
        </row>
        <row r="1092">
          <cell r="O1092" t="str">
            <v>YBR227C</v>
          </cell>
          <cell r="P1092" t="str">
            <v>MCX1</v>
          </cell>
          <cell r="Q1092">
            <v>57945</v>
          </cell>
        </row>
        <row r="1093">
          <cell r="O1093" t="str">
            <v>YKL120W</v>
          </cell>
          <cell r="P1093" t="str">
            <v>OAC1</v>
          </cell>
          <cell r="Q1093">
            <v>35153</v>
          </cell>
        </row>
        <row r="1094">
          <cell r="O1094" t="str">
            <v>YIL026C</v>
          </cell>
          <cell r="P1094" t="str">
            <v>IRR1</v>
          </cell>
          <cell r="Q1094">
            <v>133007</v>
          </cell>
        </row>
        <row r="1095">
          <cell r="O1095" t="str">
            <v>YGR292W</v>
          </cell>
          <cell r="P1095" t="str">
            <v>MAL12</v>
          </cell>
          <cell r="Q1095">
            <v>68094</v>
          </cell>
        </row>
        <row r="1096">
          <cell r="O1096" t="str">
            <v>YNL091W</v>
          </cell>
          <cell r="P1096" t="str">
            <v>NST1</v>
          </cell>
          <cell r="Q1096">
            <v>141513</v>
          </cell>
        </row>
        <row r="1097">
          <cell r="O1097" t="str">
            <v>YCR030C</v>
          </cell>
          <cell r="P1097" t="str">
            <v>SYP1</v>
          </cell>
          <cell r="Q1097">
            <v>96137</v>
          </cell>
        </row>
        <row r="1098">
          <cell r="O1098" t="str">
            <v>YKR062W</v>
          </cell>
          <cell r="P1098" t="str">
            <v>TFA2</v>
          </cell>
          <cell r="Q1098">
            <v>36985</v>
          </cell>
        </row>
        <row r="1099">
          <cell r="O1099" t="str">
            <v>YDL100C</v>
          </cell>
          <cell r="P1099" t="str">
            <v>GET3</v>
          </cell>
          <cell r="Q1099">
            <v>39353</v>
          </cell>
        </row>
        <row r="1100">
          <cell r="O1100" t="str">
            <v>YDL060W</v>
          </cell>
          <cell r="P1100" t="str">
            <v>TSR1</v>
          </cell>
          <cell r="Q1100">
            <v>90747</v>
          </cell>
        </row>
        <row r="1101">
          <cell r="O1101" t="str">
            <v>YJL154C</v>
          </cell>
          <cell r="P1101" t="str">
            <v>VPS35</v>
          </cell>
          <cell r="Q1101">
            <v>109141</v>
          </cell>
        </row>
        <row r="1102">
          <cell r="O1102" t="str">
            <v>YOR272W</v>
          </cell>
          <cell r="P1102" t="str">
            <v>YTM1</v>
          </cell>
          <cell r="Q1102">
            <v>51358</v>
          </cell>
        </row>
        <row r="1103">
          <cell r="O1103" t="str">
            <v>YGR098C</v>
          </cell>
          <cell r="P1103" t="str">
            <v>ESP1</v>
          </cell>
          <cell r="Q1103">
            <v>187445</v>
          </cell>
        </row>
        <row r="1104">
          <cell r="O1104" t="str">
            <v>YDR153C</v>
          </cell>
          <cell r="P1104" t="str">
            <v>ENT5</v>
          </cell>
          <cell r="Q1104">
            <v>47321</v>
          </cell>
        </row>
        <row r="1105">
          <cell r="O1105" t="str">
            <v>YHR141C</v>
          </cell>
          <cell r="P1105" t="str">
            <v>RPL42B</v>
          </cell>
          <cell r="Q1105">
            <v>12212</v>
          </cell>
        </row>
        <row r="1106">
          <cell r="O1106" t="str">
            <v>YFL004W</v>
          </cell>
          <cell r="P1106" t="str">
            <v>VTC2</v>
          </cell>
          <cell r="Q1106">
            <v>95440</v>
          </cell>
        </row>
        <row r="1107">
          <cell r="O1107" t="str">
            <v>YNL045W</v>
          </cell>
          <cell r="P1107">
            <v>0</v>
          </cell>
          <cell r="Q1107">
            <v>77352</v>
          </cell>
        </row>
        <row r="1108">
          <cell r="O1108" t="str">
            <v>YLR276C</v>
          </cell>
          <cell r="P1108" t="str">
            <v>DBP9</v>
          </cell>
          <cell r="Q1108">
            <v>68059</v>
          </cell>
        </row>
        <row r="1109">
          <cell r="O1109" t="str">
            <v>YOL157C</v>
          </cell>
          <cell r="P1109">
            <v>0</v>
          </cell>
          <cell r="Q1109">
            <v>68624</v>
          </cell>
        </row>
        <row r="1110">
          <cell r="O1110" t="str">
            <v>YPR088C</v>
          </cell>
          <cell r="P1110" t="str">
            <v>SRP54</v>
          </cell>
          <cell r="Q1110">
            <v>59624</v>
          </cell>
        </row>
        <row r="1111">
          <cell r="O1111" t="str">
            <v>YPR004C</v>
          </cell>
          <cell r="P1111">
            <v>0</v>
          </cell>
          <cell r="Q1111">
            <v>36802</v>
          </cell>
        </row>
        <row r="1112">
          <cell r="O1112" t="str">
            <v>YDL106C</v>
          </cell>
          <cell r="P1112" t="str">
            <v>PHO2</v>
          </cell>
          <cell r="Q1112">
            <v>63390</v>
          </cell>
        </row>
        <row r="1113">
          <cell r="O1113" t="str">
            <v>YKL009W</v>
          </cell>
          <cell r="P1113" t="str">
            <v>MRT4</v>
          </cell>
          <cell r="Q1113">
            <v>27058</v>
          </cell>
        </row>
        <row r="1114">
          <cell r="O1114" t="str">
            <v>YGR123C</v>
          </cell>
          <cell r="P1114" t="str">
            <v>PPT1</v>
          </cell>
          <cell r="Q1114">
            <v>57994</v>
          </cell>
        </row>
        <row r="1115">
          <cell r="O1115" t="str">
            <v>YGR260W</v>
          </cell>
          <cell r="P1115" t="str">
            <v>TNA1</v>
          </cell>
          <cell r="Q1115">
            <v>60134</v>
          </cell>
        </row>
        <row r="1116">
          <cell r="O1116" t="str">
            <v>YHR146W</v>
          </cell>
          <cell r="P1116" t="str">
            <v>CRP1</v>
          </cell>
          <cell r="Q1116">
            <v>51115</v>
          </cell>
        </row>
        <row r="1117">
          <cell r="O1117" t="str">
            <v>YJL076W</v>
          </cell>
          <cell r="P1117" t="str">
            <v>NET1</v>
          </cell>
          <cell r="Q1117">
            <v>128530</v>
          </cell>
        </row>
        <row r="1118">
          <cell r="O1118" t="str">
            <v>YIL137C</v>
          </cell>
          <cell r="P1118" t="str">
            <v>TMA108</v>
          </cell>
          <cell r="Q1118">
            <v>107722</v>
          </cell>
        </row>
        <row r="1119">
          <cell r="O1119" t="str">
            <v>YDR516C</v>
          </cell>
          <cell r="P1119" t="str">
            <v>EMI2</v>
          </cell>
          <cell r="Q1119">
            <v>55920</v>
          </cell>
        </row>
        <row r="1120">
          <cell r="O1120" t="str">
            <v>YLR272C</v>
          </cell>
          <cell r="P1120" t="str">
            <v>YCS4</v>
          </cell>
          <cell r="Q1120">
            <v>132966</v>
          </cell>
        </row>
        <row r="1121">
          <cell r="O1121" t="str">
            <v>YLR191W</v>
          </cell>
          <cell r="P1121" t="str">
            <v>PEX13</v>
          </cell>
          <cell r="Q1121">
            <v>42706</v>
          </cell>
        </row>
        <row r="1122">
          <cell r="O1122" t="str">
            <v>YER141W</v>
          </cell>
          <cell r="P1122" t="str">
            <v>COX15</v>
          </cell>
          <cell r="Q1122">
            <v>54658</v>
          </cell>
        </row>
        <row r="1123">
          <cell r="O1123" t="str">
            <v>YMR266W</v>
          </cell>
          <cell r="P1123" t="str">
            <v>RSN1</v>
          </cell>
          <cell r="Q1123">
            <v>107672</v>
          </cell>
        </row>
        <row r="1124">
          <cell r="O1124" t="str">
            <v>YBL079W</v>
          </cell>
          <cell r="P1124" t="str">
            <v>NUP170</v>
          </cell>
          <cell r="Q1124">
            <v>169473</v>
          </cell>
        </row>
        <row r="1125">
          <cell r="O1125" t="str">
            <v>YER048C</v>
          </cell>
          <cell r="P1125" t="str">
            <v>CAJ1</v>
          </cell>
          <cell r="Q1125">
            <v>44855</v>
          </cell>
        </row>
        <row r="1126">
          <cell r="O1126" t="str">
            <v>YER169W</v>
          </cell>
          <cell r="P1126" t="str">
            <v>RPH1</v>
          </cell>
          <cell r="Q1126">
            <v>90211</v>
          </cell>
        </row>
        <row r="1127">
          <cell r="O1127" t="str">
            <v>YMR027W</v>
          </cell>
          <cell r="P1127">
            <v>0</v>
          </cell>
          <cell r="Q1127">
            <v>54128</v>
          </cell>
        </row>
        <row r="1128">
          <cell r="O1128" t="str">
            <v>YER095W</v>
          </cell>
          <cell r="P1128" t="str">
            <v>RAD51</v>
          </cell>
          <cell r="Q1128">
            <v>42963</v>
          </cell>
        </row>
        <row r="1129">
          <cell r="O1129" t="str">
            <v>YGL241W</v>
          </cell>
          <cell r="P1129" t="str">
            <v>KAP114</v>
          </cell>
          <cell r="Q1129">
            <v>113920</v>
          </cell>
        </row>
        <row r="1130">
          <cell r="O1130" t="str">
            <v>YPL141C</v>
          </cell>
          <cell r="P1130">
            <v>0</v>
          </cell>
          <cell r="Q1130">
            <v>97692</v>
          </cell>
        </row>
        <row r="1131">
          <cell r="O1131" t="str">
            <v>YPL122C</v>
          </cell>
          <cell r="P1131" t="str">
            <v>TFB2</v>
          </cell>
          <cell r="Q1131">
            <v>58534</v>
          </cell>
        </row>
        <row r="1132">
          <cell r="O1132" t="str">
            <v>YNL238W</v>
          </cell>
          <cell r="P1132" t="str">
            <v>KEX2</v>
          </cell>
          <cell r="Q1132">
            <v>90002</v>
          </cell>
        </row>
        <row r="1133">
          <cell r="O1133" t="str">
            <v>YJL212C</v>
          </cell>
          <cell r="P1133" t="str">
            <v>OPT1</v>
          </cell>
          <cell r="Q1133">
            <v>91615</v>
          </cell>
        </row>
        <row r="1134">
          <cell r="O1134" t="str">
            <v>YEL027W</v>
          </cell>
          <cell r="P1134" t="str">
            <v>CUP5</v>
          </cell>
          <cell r="Q1134">
            <v>16350</v>
          </cell>
        </row>
        <row r="1135">
          <cell r="O1135" t="str">
            <v>YPR137W</v>
          </cell>
          <cell r="P1135" t="str">
            <v>RRP9</v>
          </cell>
          <cell r="Q1135">
            <v>65053</v>
          </cell>
        </row>
        <row r="1136">
          <cell r="O1136" t="str">
            <v>YML046W</v>
          </cell>
          <cell r="P1136" t="str">
            <v>PRP39</v>
          </cell>
          <cell r="Q1136">
            <v>74747</v>
          </cell>
        </row>
        <row r="1137">
          <cell r="O1137" t="str">
            <v>YOL125W</v>
          </cell>
          <cell r="P1137" t="str">
            <v>TRM13</v>
          </cell>
          <cell r="Q1137">
            <v>54095</v>
          </cell>
        </row>
        <row r="1138">
          <cell r="O1138" t="str">
            <v>YHR108W</v>
          </cell>
          <cell r="P1138" t="str">
            <v>GGA2</v>
          </cell>
          <cell r="Q1138">
            <v>64346</v>
          </cell>
        </row>
        <row r="1139">
          <cell r="O1139" t="str">
            <v>YDR300C</v>
          </cell>
          <cell r="P1139" t="str">
            <v>PRO1</v>
          </cell>
          <cell r="Q1139">
            <v>47162</v>
          </cell>
        </row>
        <row r="1140">
          <cell r="O1140" t="str">
            <v>YHR066W</v>
          </cell>
          <cell r="P1140" t="str">
            <v>SSF1</v>
          </cell>
          <cell r="Q1140">
            <v>51764</v>
          </cell>
        </row>
        <row r="1141">
          <cell r="O1141" t="str">
            <v>YGL023C</v>
          </cell>
          <cell r="P1141" t="str">
            <v>PIB2</v>
          </cell>
          <cell r="Q1141">
            <v>70616</v>
          </cell>
        </row>
        <row r="1142">
          <cell r="O1142" t="str">
            <v>YBR275C</v>
          </cell>
          <cell r="P1142" t="str">
            <v>RIF1</v>
          </cell>
          <cell r="Q1142">
            <v>217959</v>
          </cell>
        </row>
        <row r="1143">
          <cell r="O1143" t="str">
            <v>YPL100W</v>
          </cell>
          <cell r="P1143" t="str">
            <v>ATG21</v>
          </cell>
          <cell r="Q1143">
            <v>55188</v>
          </cell>
        </row>
        <row r="1144">
          <cell r="O1144" t="str">
            <v>YKL213C</v>
          </cell>
          <cell r="P1144" t="str">
            <v>DOA1</v>
          </cell>
          <cell r="Q1144">
            <v>79505</v>
          </cell>
        </row>
        <row r="1145">
          <cell r="O1145" t="str">
            <v>YDR368W</v>
          </cell>
          <cell r="P1145" t="str">
            <v>YPR1</v>
          </cell>
          <cell r="Q1145">
            <v>34755</v>
          </cell>
        </row>
        <row r="1146">
          <cell r="O1146" t="str">
            <v>YLR113W</v>
          </cell>
          <cell r="P1146" t="str">
            <v>HOG1</v>
          </cell>
          <cell r="Q1146">
            <v>48858</v>
          </cell>
        </row>
        <row r="1147">
          <cell r="O1147" t="str">
            <v>YPL155C</v>
          </cell>
          <cell r="P1147" t="str">
            <v>KIP2</v>
          </cell>
          <cell r="Q1147">
            <v>78377</v>
          </cell>
        </row>
        <row r="1148">
          <cell r="O1148" t="str">
            <v>YLR096W</v>
          </cell>
          <cell r="P1148" t="str">
            <v>KIN2</v>
          </cell>
          <cell r="Q1148">
            <v>128337</v>
          </cell>
        </row>
        <row r="1149">
          <cell r="O1149" t="str">
            <v>YDL225W</v>
          </cell>
          <cell r="P1149" t="str">
            <v>SHS1</v>
          </cell>
          <cell r="Q1149">
            <v>62629</v>
          </cell>
        </row>
        <row r="1150">
          <cell r="O1150" t="str">
            <v>YIL126W</v>
          </cell>
          <cell r="P1150" t="str">
            <v>STH1</v>
          </cell>
          <cell r="Q1150">
            <v>156741</v>
          </cell>
        </row>
        <row r="1151">
          <cell r="O1151" t="str">
            <v>YLL012W</v>
          </cell>
          <cell r="P1151" t="str">
            <v>YEH1</v>
          </cell>
          <cell r="Q1151">
            <v>66507</v>
          </cell>
        </row>
        <row r="1152">
          <cell r="O1152" t="str">
            <v>YJR031C</v>
          </cell>
          <cell r="P1152" t="str">
            <v>GEA1</v>
          </cell>
          <cell r="Q1152">
            <v>159435</v>
          </cell>
        </row>
        <row r="1153">
          <cell r="O1153" t="str">
            <v>YGR210C</v>
          </cell>
          <cell r="P1153">
            <v>0</v>
          </cell>
          <cell r="Q1153">
            <v>45214</v>
          </cell>
        </row>
        <row r="1154">
          <cell r="O1154" t="str">
            <v>YJR065C</v>
          </cell>
          <cell r="P1154" t="str">
            <v>ARP3</v>
          </cell>
          <cell r="Q1154">
            <v>49541</v>
          </cell>
        </row>
        <row r="1155">
          <cell r="O1155" t="str">
            <v>YDR055W</v>
          </cell>
          <cell r="P1155" t="str">
            <v>PST1</v>
          </cell>
          <cell r="Q1155">
            <v>45776</v>
          </cell>
        </row>
        <row r="1156">
          <cell r="O1156" t="str">
            <v>YCL034W</v>
          </cell>
          <cell r="P1156" t="str">
            <v>LSB5</v>
          </cell>
          <cell r="Q1156">
            <v>39872</v>
          </cell>
        </row>
        <row r="1157">
          <cell r="O1157" t="str">
            <v>YOR271C</v>
          </cell>
          <cell r="P1157">
            <v>0</v>
          </cell>
          <cell r="Q1157">
            <v>35414</v>
          </cell>
        </row>
        <row r="1158">
          <cell r="O1158" t="str">
            <v>YGL141W</v>
          </cell>
          <cell r="P1158" t="str">
            <v>HUL5</v>
          </cell>
          <cell r="Q1158">
            <v>105564</v>
          </cell>
        </row>
        <row r="1159">
          <cell r="O1159" t="str">
            <v>YOR248W</v>
          </cell>
          <cell r="P1159">
            <v>0</v>
          </cell>
          <cell r="Q1159">
            <v>11103</v>
          </cell>
        </row>
        <row r="1160">
          <cell r="O1160" t="str">
            <v>YOL052C</v>
          </cell>
          <cell r="P1160" t="str">
            <v>SPE2</v>
          </cell>
          <cell r="Q1160">
            <v>46232</v>
          </cell>
        </row>
        <row r="1161">
          <cell r="O1161" t="str">
            <v>YJL073W</v>
          </cell>
          <cell r="P1161" t="str">
            <v>JEM1</v>
          </cell>
          <cell r="Q1161">
            <v>75143</v>
          </cell>
        </row>
        <row r="1162">
          <cell r="O1162" t="str">
            <v>YLR120C</v>
          </cell>
          <cell r="P1162" t="str">
            <v>YPS1</v>
          </cell>
          <cell r="Q1162">
            <v>60009</v>
          </cell>
        </row>
        <row r="1163">
          <cell r="O1163" t="str">
            <v>YOR191W</v>
          </cell>
          <cell r="P1163" t="str">
            <v>RIS1</v>
          </cell>
          <cell r="Q1163">
            <v>184404</v>
          </cell>
        </row>
        <row r="1164">
          <cell r="O1164" t="str">
            <v>YKL032C</v>
          </cell>
          <cell r="P1164" t="str">
            <v>IXR1</v>
          </cell>
          <cell r="Q1164">
            <v>67856</v>
          </cell>
        </row>
        <row r="1165">
          <cell r="O1165" t="str">
            <v>YJL139C</v>
          </cell>
          <cell r="P1165" t="str">
            <v>YUR1</v>
          </cell>
          <cell r="Q1165">
            <v>50836</v>
          </cell>
        </row>
        <row r="1166">
          <cell r="O1166" t="str">
            <v>YGL038C</v>
          </cell>
          <cell r="P1166" t="str">
            <v>OCH1</v>
          </cell>
          <cell r="Q1166">
            <v>55155</v>
          </cell>
        </row>
        <row r="1167">
          <cell r="O1167" t="str">
            <v>YOR093C</v>
          </cell>
          <cell r="P1167">
            <v>0</v>
          </cell>
          <cell r="Q1167">
            <v>186906</v>
          </cell>
        </row>
        <row r="1168">
          <cell r="O1168" t="str">
            <v>YNL085W</v>
          </cell>
          <cell r="P1168" t="str">
            <v>MKT1</v>
          </cell>
          <cell r="Q1168">
            <v>94494</v>
          </cell>
        </row>
        <row r="1169">
          <cell r="O1169" t="str">
            <v>YBL105C</v>
          </cell>
          <cell r="P1169" t="str">
            <v>PKC1</v>
          </cell>
          <cell r="Q1169">
            <v>131518</v>
          </cell>
        </row>
        <row r="1170">
          <cell r="O1170" t="str">
            <v>YHR137W</v>
          </cell>
          <cell r="P1170" t="str">
            <v>ARO9</v>
          </cell>
          <cell r="Q1170">
            <v>58527</v>
          </cell>
        </row>
        <row r="1171">
          <cell r="O1171" t="str">
            <v>YPL208W</v>
          </cell>
          <cell r="P1171" t="str">
            <v>RKM1</v>
          </cell>
          <cell r="Q1171">
            <v>67178</v>
          </cell>
        </row>
        <row r="1172">
          <cell r="O1172" t="str">
            <v>YMR044W</v>
          </cell>
          <cell r="P1172" t="str">
            <v>IOC4</v>
          </cell>
          <cell r="Q1172">
            <v>55426</v>
          </cell>
        </row>
        <row r="1173">
          <cell r="O1173" t="str">
            <v>YOL119C</v>
          </cell>
          <cell r="P1173" t="str">
            <v>MCH4</v>
          </cell>
          <cell r="Q1173">
            <v>54706</v>
          </cell>
        </row>
        <row r="1174">
          <cell r="O1174" t="str">
            <v>YHR200W</v>
          </cell>
          <cell r="P1174" t="str">
            <v>RPN10</v>
          </cell>
          <cell r="Q1174">
            <v>29747</v>
          </cell>
        </row>
        <row r="1175">
          <cell r="O1175" t="str">
            <v>YHR018C</v>
          </cell>
          <cell r="P1175" t="str">
            <v>ARG4</v>
          </cell>
          <cell r="Q1175">
            <v>51989</v>
          </cell>
        </row>
        <row r="1176">
          <cell r="O1176" t="str">
            <v>YLR076C</v>
          </cell>
          <cell r="P1176">
            <v>0</v>
          </cell>
          <cell r="Q1176">
            <v>15848</v>
          </cell>
        </row>
        <row r="1177">
          <cell r="O1177" t="str">
            <v>YDR479C</v>
          </cell>
          <cell r="P1177" t="str">
            <v>PEX29</v>
          </cell>
          <cell r="Q1177">
            <v>63542</v>
          </cell>
        </row>
        <row r="1178">
          <cell r="O1178" t="str">
            <v>YER014W</v>
          </cell>
          <cell r="P1178" t="str">
            <v>HEM14</v>
          </cell>
          <cell r="Q1178">
            <v>59702</v>
          </cell>
        </row>
        <row r="1179">
          <cell r="O1179" t="str">
            <v>YOR007C</v>
          </cell>
          <cell r="P1179" t="str">
            <v>SGT2</v>
          </cell>
          <cell r="Q1179">
            <v>37218</v>
          </cell>
        </row>
        <row r="1180">
          <cell r="O1180" t="str">
            <v>YDL143W</v>
          </cell>
          <cell r="P1180" t="str">
            <v>CCT4</v>
          </cell>
          <cell r="Q1180">
            <v>57603</v>
          </cell>
        </row>
        <row r="1181">
          <cell r="O1181" t="str">
            <v>YGR233C</v>
          </cell>
          <cell r="P1181" t="str">
            <v>PHO81</v>
          </cell>
          <cell r="Q1181">
            <v>134028</v>
          </cell>
        </row>
        <row r="1182">
          <cell r="O1182" t="str">
            <v>YNR026C</v>
          </cell>
          <cell r="P1182" t="str">
            <v>SEC12</v>
          </cell>
          <cell r="Q1182">
            <v>51607</v>
          </cell>
        </row>
        <row r="1183">
          <cell r="O1183" t="str">
            <v>YLR435W</v>
          </cell>
          <cell r="P1183" t="str">
            <v>TSR2</v>
          </cell>
          <cell r="Q1183">
            <v>23713</v>
          </cell>
        </row>
        <row r="1184">
          <cell r="O1184" t="str">
            <v>YBR302C</v>
          </cell>
          <cell r="P1184" t="str">
            <v>COS2</v>
          </cell>
          <cell r="Q1184">
            <v>45165</v>
          </cell>
        </row>
        <row r="1185">
          <cell r="O1185" t="str">
            <v>YOR232W</v>
          </cell>
          <cell r="P1185" t="str">
            <v>MGE1</v>
          </cell>
          <cell r="Q1185">
            <v>26066</v>
          </cell>
        </row>
        <row r="1186">
          <cell r="O1186" t="str">
            <v>YFL026W</v>
          </cell>
          <cell r="P1186" t="str">
            <v>STE2</v>
          </cell>
          <cell r="Q1186">
            <v>47849</v>
          </cell>
        </row>
        <row r="1187">
          <cell r="O1187" t="str">
            <v>YDR006C</v>
          </cell>
          <cell r="P1187" t="str">
            <v>SOK1</v>
          </cell>
          <cell r="Q1187">
            <v>101081</v>
          </cell>
        </row>
        <row r="1188">
          <cell r="O1188" t="str">
            <v>YFL045C</v>
          </cell>
          <cell r="P1188" t="str">
            <v>SEC53</v>
          </cell>
          <cell r="Q1188">
            <v>29063</v>
          </cell>
        </row>
        <row r="1189">
          <cell r="O1189" t="str">
            <v>YDR434W</v>
          </cell>
          <cell r="P1189" t="str">
            <v>GPI17</v>
          </cell>
          <cell r="Q1189">
            <v>60814</v>
          </cell>
        </row>
        <row r="1190">
          <cell r="O1190" t="str">
            <v>YNL219C</v>
          </cell>
          <cell r="P1190" t="str">
            <v>ALG9</v>
          </cell>
          <cell r="Q1190">
            <v>63776</v>
          </cell>
        </row>
        <row r="1191">
          <cell r="O1191" t="str">
            <v>YIR004W</v>
          </cell>
          <cell r="P1191" t="str">
            <v>DJP1</v>
          </cell>
          <cell r="Q1191">
            <v>48574</v>
          </cell>
        </row>
        <row r="1192">
          <cell r="O1192" t="str">
            <v>YGR245C</v>
          </cell>
          <cell r="P1192" t="str">
            <v>SDA1</v>
          </cell>
          <cell r="Q1192">
            <v>86618</v>
          </cell>
        </row>
        <row r="1193">
          <cell r="O1193" t="str">
            <v>YHR104W</v>
          </cell>
          <cell r="P1193" t="str">
            <v>GRE3</v>
          </cell>
          <cell r="Q1193">
            <v>37118</v>
          </cell>
        </row>
        <row r="1194">
          <cell r="O1194" t="str">
            <v>YJR035W</v>
          </cell>
          <cell r="P1194" t="str">
            <v>RAD26</v>
          </cell>
          <cell r="Q1194">
            <v>124527</v>
          </cell>
        </row>
        <row r="1195">
          <cell r="O1195" t="str">
            <v>YDL144C</v>
          </cell>
          <cell r="P1195">
            <v>0</v>
          </cell>
          <cell r="Q1195">
            <v>39782</v>
          </cell>
        </row>
        <row r="1196">
          <cell r="O1196" t="str">
            <v>YAL029C</v>
          </cell>
          <cell r="P1196" t="str">
            <v>MYO4</v>
          </cell>
          <cell r="Q1196">
            <v>169342</v>
          </cell>
        </row>
        <row r="1197">
          <cell r="O1197" t="str">
            <v>YOR045W</v>
          </cell>
          <cell r="P1197" t="str">
            <v>TOM6</v>
          </cell>
          <cell r="Q1197">
            <v>6407</v>
          </cell>
        </row>
        <row r="1198">
          <cell r="O1198" t="str">
            <v>YCL014W</v>
          </cell>
          <cell r="P1198" t="str">
            <v>BUD3</v>
          </cell>
          <cell r="Q1198">
            <v>184717</v>
          </cell>
        </row>
        <row r="1199">
          <cell r="O1199" t="str">
            <v>YBL011W</v>
          </cell>
          <cell r="P1199" t="str">
            <v>SCT1</v>
          </cell>
          <cell r="Q1199">
            <v>85694</v>
          </cell>
        </row>
        <row r="1200">
          <cell r="O1200" t="str">
            <v>YMR109W</v>
          </cell>
          <cell r="P1200" t="str">
            <v>MYO5</v>
          </cell>
          <cell r="Q1200">
            <v>136898</v>
          </cell>
        </row>
        <row r="1201">
          <cell r="O1201" t="str">
            <v>YCR004C</v>
          </cell>
          <cell r="P1201" t="str">
            <v>YCP4</v>
          </cell>
          <cell r="Q1201">
            <v>26350</v>
          </cell>
        </row>
        <row r="1202">
          <cell r="O1202" t="str">
            <v>YKR103W</v>
          </cell>
          <cell r="P1202" t="str">
            <v>NFT1</v>
          </cell>
          <cell r="Q1202">
            <v>137995</v>
          </cell>
        </row>
        <row r="1203">
          <cell r="O1203" t="str">
            <v>YLR413W</v>
          </cell>
          <cell r="P1203">
            <v>0</v>
          </cell>
          <cell r="Q1203">
            <v>72697</v>
          </cell>
        </row>
        <row r="1204">
          <cell r="O1204" t="str">
            <v>YMR165C</v>
          </cell>
          <cell r="P1204" t="str">
            <v>PAH1</v>
          </cell>
          <cell r="Q1204">
            <v>95030</v>
          </cell>
        </row>
        <row r="1205">
          <cell r="O1205" t="str">
            <v>YNL212W</v>
          </cell>
          <cell r="P1205" t="str">
            <v>VID27</v>
          </cell>
          <cell r="Q1205">
            <v>88845</v>
          </cell>
        </row>
        <row r="1206">
          <cell r="O1206" t="str">
            <v>YKR026C</v>
          </cell>
          <cell r="P1206" t="str">
            <v>GCN3</v>
          </cell>
          <cell r="Q1206">
            <v>34025</v>
          </cell>
        </row>
        <row r="1207">
          <cell r="O1207" t="str">
            <v>YGR241C</v>
          </cell>
          <cell r="P1207" t="str">
            <v>YAP1802</v>
          </cell>
          <cell r="Q1207">
            <v>64328</v>
          </cell>
        </row>
        <row r="1208">
          <cell r="O1208" t="str">
            <v>YJR131W</v>
          </cell>
          <cell r="P1208" t="str">
            <v>MNS1</v>
          </cell>
          <cell r="Q1208">
            <v>63057</v>
          </cell>
        </row>
        <row r="1209">
          <cell r="O1209" t="str">
            <v>YMR145C</v>
          </cell>
          <cell r="P1209" t="str">
            <v>NDE1</v>
          </cell>
          <cell r="Q1209">
            <v>62774</v>
          </cell>
        </row>
        <row r="1210">
          <cell r="O1210" t="str">
            <v>YLL036C</v>
          </cell>
          <cell r="P1210" t="str">
            <v>PRP19</v>
          </cell>
          <cell r="Q1210">
            <v>56569</v>
          </cell>
        </row>
        <row r="1211">
          <cell r="O1211" t="str">
            <v>YFR015C</v>
          </cell>
          <cell r="P1211" t="str">
            <v>GSY1</v>
          </cell>
          <cell r="Q1211">
            <v>80510</v>
          </cell>
        </row>
        <row r="1212">
          <cell r="O1212" t="str">
            <v>YIL128W</v>
          </cell>
          <cell r="P1212" t="str">
            <v>MET18</v>
          </cell>
          <cell r="Q1212">
            <v>117881</v>
          </cell>
        </row>
        <row r="1213">
          <cell r="O1213" t="str">
            <v>YOR354C</v>
          </cell>
          <cell r="P1213" t="str">
            <v>MSC6</v>
          </cell>
          <cell r="Q1213">
            <v>79947</v>
          </cell>
        </row>
        <row r="1214">
          <cell r="O1214" t="str">
            <v>YOR299W</v>
          </cell>
          <cell r="P1214" t="str">
            <v>BUD7</v>
          </cell>
          <cell r="Q1214">
            <v>84829</v>
          </cell>
        </row>
        <row r="1215">
          <cell r="O1215" t="str">
            <v>YDR449C</v>
          </cell>
          <cell r="P1215" t="str">
            <v>UTP6</v>
          </cell>
          <cell r="Q1215">
            <v>52418</v>
          </cell>
        </row>
        <row r="1216">
          <cell r="O1216" t="str">
            <v>YGR261C</v>
          </cell>
          <cell r="P1216" t="str">
            <v>APL6</v>
          </cell>
          <cell r="Q1216">
            <v>91606</v>
          </cell>
        </row>
        <row r="1217">
          <cell r="O1217" t="str">
            <v>YFR028C</v>
          </cell>
          <cell r="P1217" t="str">
            <v>CDC14</v>
          </cell>
          <cell r="Q1217">
            <v>61906</v>
          </cell>
        </row>
        <row r="1218">
          <cell r="O1218" t="str">
            <v>YOL041C</v>
          </cell>
          <cell r="P1218" t="str">
            <v>NOP12</v>
          </cell>
          <cell r="Q1218">
            <v>51941</v>
          </cell>
        </row>
        <row r="1219">
          <cell r="O1219" t="str">
            <v>YOR157C</v>
          </cell>
          <cell r="P1219" t="str">
            <v>PUP1</v>
          </cell>
          <cell r="Q1219">
            <v>28268</v>
          </cell>
        </row>
        <row r="1220">
          <cell r="O1220" t="str">
            <v>YGL190C</v>
          </cell>
          <cell r="P1220" t="str">
            <v>CDC55</v>
          </cell>
          <cell r="Q1220">
            <v>59662</v>
          </cell>
        </row>
        <row r="1221">
          <cell r="O1221" t="str">
            <v>YNL297C</v>
          </cell>
          <cell r="P1221" t="str">
            <v>MON2</v>
          </cell>
          <cell r="Q1221">
            <v>186834</v>
          </cell>
        </row>
        <row r="1222">
          <cell r="O1222" t="str">
            <v>YCL009C</v>
          </cell>
          <cell r="P1222" t="str">
            <v>ILV6</v>
          </cell>
          <cell r="Q1222">
            <v>33986</v>
          </cell>
        </row>
        <row r="1223">
          <cell r="O1223" t="str">
            <v>YDR500C</v>
          </cell>
          <cell r="P1223" t="str">
            <v>RPL37B</v>
          </cell>
          <cell r="Q1223">
            <v>9868</v>
          </cell>
        </row>
        <row r="1224">
          <cell r="O1224" t="str">
            <v>YOL155C</v>
          </cell>
          <cell r="P1224" t="str">
            <v>HPF1</v>
          </cell>
          <cell r="Q1224">
            <v>94704</v>
          </cell>
        </row>
        <row r="1225">
          <cell r="O1225" t="str">
            <v>YBL074C</v>
          </cell>
          <cell r="P1225" t="str">
            <v>AAR2</v>
          </cell>
          <cell r="Q1225">
            <v>41688</v>
          </cell>
        </row>
        <row r="1226">
          <cell r="O1226" t="str">
            <v>YOR035C</v>
          </cell>
          <cell r="P1226" t="str">
            <v>SHE4</v>
          </cell>
          <cell r="Q1226">
            <v>89552</v>
          </cell>
        </row>
        <row r="1227">
          <cell r="O1227" t="str">
            <v>YOL054W</v>
          </cell>
          <cell r="P1227">
            <v>0</v>
          </cell>
          <cell r="Q1227">
            <v>47068</v>
          </cell>
        </row>
        <row r="1228">
          <cell r="O1228" t="str">
            <v>YNR018W</v>
          </cell>
          <cell r="P1228">
            <v>0</v>
          </cell>
          <cell r="Q1228">
            <v>25344</v>
          </cell>
        </row>
        <row r="1229">
          <cell r="O1229" t="str">
            <v>YLL008W</v>
          </cell>
          <cell r="P1229" t="str">
            <v>DRS1</v>
          </cell>
          <cell r="Q1229">
            <v>84842</v>
          </cell>
        </row>
        <row r="1230">
          <cell r="O1230" t="str">
            <v>YLR187W</v>
          </cell>
          <cell r="P1230" t="str">
            <v>SKG3</v>
          </cell>
          <cell r="Q1230">
            <v>114110</v>
          </cell>
        </row>
        <row r="1231">
          <cell r="O1231" t="str">
            <v>YPL086C</v>
          </cell>
          <cell r="P1231" t="str">
            <v>ELP3</v>
          </cell>
          <cell r="Q1231">
            <v>63657</v>
          </cell>
        </row>
        <row r="1232">
          <cell r="O1232" t="str">
            <v>YPL263C</v>
          </cell>
          <cell r="P1232" t="str">
            <v>KEL3</v>
          </cell>
          <cell r="Q1232">
            <v>75433</v>
          </cell>
        </row>
        <row r="1233">
          <cell r="O1233" t="str">
            <v>YIL149C</v>
          </cell>
          <cell r="P1233" t="str">
            <v>MLP2</v>
          </cell>
          <cell r="Q1233">
            <v>195140</v>
          </cell>
        </row>
        <row r="1234">
          <cell r="O1234" t="str">
            <v>YLR373C</v>
          </cell>
          <cell r="P1234" t="str">
            <v>VID22</v>
          </cell>
          <cell r="Q1234">
            <v>102498</v>
          </cell>
        </row>
        <row r="1235">
          <cell r="O1235" t="str">
            <v>YDL190C</v>
          </cell>
          <cell r="P1235" t="str">
            <v>UFD2</v>
          </cell>
          <cell r="Q1235">
            <v>109904</v>
          </cell>
        </row>
        <row r="1236">
          <cell r="O1236" t="str">
            <v>YCR054C</v>
          </cell>
          <cell r="P1236" t="str">
            <v>CTR86</v>
          </cell>
          <cell r="Q1236">
            <v>65205</v>
          </cell>
        </row>
        <row r="1237">
          <cell r="O1237" t="str">
            <v>YLL051C</v>
          </cell>
          <cell r="P1237" t="str">
            <v>FRE6</v>
          </cell>
          <cell r="Q1237">
            <v>81988</v>
          </cell>
        </row>
        <row r="1238">
          <cell r="O1238" t="str">
            <v>YHR049W</v>
          </cell>
          <cell r="P1238" t="str">
            <v>FSH1</v>
          </cell>
          <cell r="Q1238">
            <v>27339</v>
          </cell>
        </row>
        <row r="1239">
          <cell r="O1239" t="str">
            <v>YNL283C</v>
          </cell>
          <cell r="P1239" t="str">
            <v>WSC2</v>
          </cell>
          <cell r="Q1239">
            <v>52292</v>
          </cell>
        </row>
        <row r="1240">
          <cell r="O1240" t="str">
            <v>YML054C</v>
          </cell>
          <cell r="P1240" t="str">
            <v>CYB2</v>
          </cell>
          <cell r="Q1240">
            <v>65539</v>
          </cell>
        </row>
        <row r="1241">
          <cell r="O1241" t="str">
            <v>YMR139W</v>
          </cell>
          <cell r="P1241" t="str">
            <v>RIM11</v>
          </cell>
          <cell r="Q1241">
            <v>43004</v>
          </cell>
        </row>
        <row r="1242">
          <cell r="O1242" t="str">
            <v>YKL057C</v>
          </cell>
          <cell r="P1242" t="str">
            <v>NUP120</v>
          </cell>
          <cell r="Q1242">
            <v>120447</v>
          </cell>
        </row>
        <row r="1243">
          <cell r="O1243" t="str">
            <v>YPR070W</v>
          </cell>
          <cell r="P1243" t="str">
            <v>MED1</v>
          </cell>
          <cell r="Q1243">
            <v>64251</v>
          </cell>
        </row>
        <row r="1244">
          <cell r="O1244" t="str">
            <v>YKL012W</v>
          </cell>
          <cell r="P1244" t="str">
            <v>PRP40</v>
          </cell>
          <cell r="Q1244">
            <v>69065</v>
          </cell>
        </row>
        <row r="1245">
          <cell r="O1245" t="str">
            <v>YOR038C</v>
          </cell>
          <cell r="P1245" t="str">
            <v>HIR2</v>
          </cell>
          <cell r="Q1245">
            <v>98444</v>
          </cell>
        </row>
        <row r="1246">
          <cell r="O1246" t="str">
            <v>YHR190W</v>
          </cell>
          <cell r="P1246" t="str">
            <v>ERG9</v>
          </cell>
          <cell r="Q1246">
            <v>51719</v>
          </cell>
        </row>
        <row r="1247">
          <cell r="O1247" t="str">
            <v>YGL233W</v>
          </cell>
          <cell r="P1247" t="str">
            <v>SEC15</v>
          </cell>
          <cell r="Q1247">
            <v>105063</v>
          </cell>
        </row>
        <row r="1248">
          <cell r="O1248" t="str">
            <v>YML120C</v>
          </cell>
          <cell r="P1248" t="str">
            <v>NDI1</v>
          </cell>
          <cell r="Q1248">
            <v>57249</v>
          </cell>
        </row>
        <row r="1249">
          <cell r="O1249" t="str">
            <v>YNL157W</v>
          </cell>
          <cell r="P1249">
            <v>0</v>
          </cell>
          <cell r="Q1249">
            <v>18051</v>
          </cell>
        </row>
        <row r="1250">
          <cell r="O1250" t="str">
            <v>YIL035C</v>
          </cell>
          <cell r="P1250" t="str">
            <v>CKA1</v>
          </cell>
          <cell r="Q1250">
            <v>44667</v>
          </cell>
        </row>
        <row r="1251">
          <cell r="O1251" t="str">
            <v>YKR093W</v>
          </cell>
          <cell r="P1251" t="str">
            <v>PTR2</v>
          </cell>
          <cell r="Q1251">
            <v>68043</v>
          </cell>
        </row>
        <row r="1252">
          <cell r="O1252" t="str">
            <v>YDR166C</v>
          </cell>
          <cell r="P1252" t="str">
            <v>SEC5</v>
          </cell>
          <cell r="Q1252">
            <v>112120</v>
          </cell>
        </row>
        <row r="1253">
          <cell r="O1253" t="str">
            <v>YDR272W</v>
          </cell>
          <cell r="P1253" t="str">
            <v>GLO2</v>
          </cell>
          <cell r="Q1253">
            <v>31326</v>
          </cell>
        </row>
        <row r="1254">
          <cell r="O1254" t="str">
            <v>YBR023C</v>
          </cell>
          <cell r="P1254" t="str">
            <v>CHS3</v>
          </cell>
          <cell r="Q1254">
            <v>131600</v>
          </cell>
        </row>
        <row r="1255">
          <cell r="O1255" t="str">
            <v>YBL052C</v>
          </cell>
          <cell r="P1255" t="str">
            <v>SAS3</v>
          </cell>
          <cell r="Q1255">
            <v>97582</v>
          </cell>
        </row>
        <row r="1256">
          <cell r="O1256" t="str">
            <v>YGR279C</v>
          </cell>
          <cell r="P1256" t="str">
            <v>SCW4</v>
          </cell>
          <cell r="Q1256">
            <v>40173</v>
          </cell>
        </row>
        <row r="1257">
          <cell r="O1257" t="str">
            <v>YGL145W</v>
          </cell>
          <cell r="P1257" t="str">
            <v>TIP20</v>
          </cell>
          <cell r="Q1257">
            <v>81166</v>
          </cell>
        </row>
        <row r="1258">
          <cell r="O1258" t="str">
            <v>YKL126W</v>
          </cell>
          <cell r="P1258" t="str">
            <v>YPK1</v>
          </cell>
          <cell r="Q1258">
            <v>76479</v>
          </cell>
        </row>
        <row r="1259">
          <cell r="O1259" t="str">
            <v>YLR115W</v>
          </cell>
          <cell r="P1259" t="str">
            <v>CFT2</v>
          </cell>
          <cell r="Q1259">
            <v>96253</v>
          </cell>
        </row>
        <row r="1260">
          <cell r="O1260" t="str">
            <v>YER078C</v>
          </cell>
          <cell r="P1260">
            <v>0</v>
          </cell>
          <cell r="Q1260">
            <v>57989</v>
          </cell>
        </row>
        <row r="1261">
          <cell r="O1261" t="str">
            <v>YAL026C</v>
          </cell>
          <cell r="P1261" t="str">
            <v>DRS2</v>
          </cell>
          <cell r="Q1261">
            <v>153843</v>
          </cell>
        </row>
        <row r="1262">
          <cell r="O1262" t="str">
            <v>YMR043W</v>
          </cell>
          <cell r="P1262" t="str">
            <v>MCM1</v>
          </cell>
          <cell r="Q1262">
            <v>32802</v>
          </cell>
        </row>
        <row r="1263">
          <cell r="O1263" t="str">
            <v>YBR015C</v>
          </cell>
          <cell r="P1263" t="str">
            <v>MNN2</v>
          </cell>
          <cell r="Q1263">
            <v>67773</v>
          </cell>
        </row>
        <row r="1264">
          <cell r="O1264" t="str">
            <v>YGR010W</v>
          </cell>
          <cell r="P1264" t="str">
            <v>NMA2</v>
          </cell>
          <cell r="Q1264">
            <v>44909</v>
          </cell>
        </row>
        <row r="1265">
          <cell r="O1265" t="str">
            <v>YNL191W</v>
          </cell>
          <cell r="P1265" t="str">
            <v>DUG3</v>
          </cell>
          <cell r="Q1265">
            <v>40180</v>
          </cell>
        </row>
        <row r="1266">
          <cell r="O1266" t="str">
            <v>YDL029W</v>
          </cell>
          <cell r="P1266" t="str">
            <v>ARP2</v>
          </cell>
          <cell r="Q1266">
            <v>44073</v>
          </cell>
        </row>
        <row r="1267">
          <cell r="O1267" t="str">
            <v>YFR031C</v>
          </cell>
          <cell r="P1267" t="str">
            <v>SMC2</v>
          </cell>
          <cell r="Q1267">
            <v>133927</v>
          </cell>
        </row>
        <row r="1268">
          <cell r="O1268" t="str">
            <v>YDR152W</v>
          </cell>
          <cell r="P1268" t="str">
            <v>GIR2</v>
          </cell>
          <cell r="Q1268">
            <v>31030</v>
          </cell>
        </row>
        <row r="1269">
          <cell r="O1269" t="str">
            <v>YGR118W</v>
          </cell>
          <cell r="P1269" t="str">
            <v>RPS23A</v>
          </cell>
          <cell r="Q1269">
            <v>16038</v>
          </cell>
        </row>
        <row r="1270">
          <cell r="O1270" t="str">
            <v>YPL239W</v>
          </cell>
          <cell r="P1270" t="str">
            <v>YAR1</v>
          </cell>
          <cell r="Q1270">
            <v>22355</v>
          </cell>
        </row>
        <row r="1271">
          <cell r="O1271" t="str">
            <v>YPR180W</v>
          </cell>
          <cell r="P1271" t="str">
            <v>AOS1</v>
          </cell>
          <cell r="Q1271">
            <v>39273</v>
          </cell>
        </row>
        <row r="1272">
          <cell r="O1272" t="str">
            <v>YJL158C</v>
          </cell>
          <cell r="P1272" t="str">
            <v>CIS3</v>
          </cell>
          <cell r="Q1272">
            <v>23241</v>
          </cell>
        </row>
        <row r="1273">
          <cell r="O1273" t="str">
            <v>YOL004W</v>
          </cell>
          <cell r="P1273" t="str">
            <v>SIN3</v>
          </cell>
          <cell r="Q1273">
            <v>174838</v>
          </cell>
        </row>
        <row r="1274">
          <cell r="O1274" t="str">
            <v>YIL038C</v>
          </cell>
          <cell r="P1274" t="str">
            <v>NOT3</v>
          </cell>
          <cell r="Q1274">
            <v>94402</v>
          </cell>
        </row>
        <row r="1275">
          <cell r="O1275" t="str">
            <v>YML115C</v>
          </cell>
          <cell r="P1275" t="str">
            <v>VAN1</v>
          </cell>
          <cell r="Q1275">
            <v>61091</v>
          </cell>
        </row>
        <row r="1276">
          <cell r="O1276" t="str">
            <v>YHR205W</v>
          </cell>
          <cell r="P1276" t="str">
            <v>SCH9</v>
          </cell>
          <cell r="Q1276">
            <v>91811</v>
          </cell>
        </row>
        <row r="1277">
          <cell r="O1277" t="str">
            <v>YCR026C</v>
          </cell>
          <cell r="P1277" t="str">
            <v>NPP1</v>
          </cell>
          <cell r="Q1277">
            <v>84733</v>
          </cell>
        </row>
        <row r="1278">
          <cell r="O1278" t="str">
            <v>YDR019C</v>
          </cell>
          <cell r="P1278" t="str">
            <v>GCV1</v>
          </cell>
          <cell r="Q1278">
            <v>44469</v>
          </cell>
        </row>
        <row r="1279">
          <cell r="O1279" t="str">
            <v>YMR128W</v>
          </cell>
          <cell r="P1279" t="str">
            <v>ECM16</v>
          </cell>
          <cell r="Q1279">
            <v>144953</v>
          </cell>
        </row>
        <row r="1280">
          <cell r="O1280" t="str">
            <v>YIL136W</v>
          </cell>
          <cell r="P1280" t="str">
            <v>OM45</v>
          </cell>
          <cell r="Q1280">
            <v>44580</v>
          </cell>
        </row>
        <row r="1281">
          <cell r="O1281" t="str">
            <v>YPL091W</v>
          </cell>
          <cell r="P1281" t="str">
            <v>GLR1</v>
          </cell>
          <cell r="Q1281">
            <v>53441</v>
          </cell>
        </row>
        <row r="1282">
          <cell r="O1282" t="str">
            <v>YCR081W</v>
          </cell>
          <cell r="P1282" t="str">
            <v>SRB8</v>
          </cell>
          <cell r="Q1282">
            <v>166859</v>
          </cell>
        </row>
        <row r="1283">
          <cell r="O1283" t="str">
            <v>YMR117C</v>
          </cell>
          <cell r="P1283" t="str">
            <v>SPC24</v>
          </cell>
          <cell r="Q1283">
            <v>24604</v>
          </cell>
        </row>
        <row r="1284">
          <cell r="O1284" t="str">
            <v>YPL266W</v>
          </cell>
          <cell r="P1284" t="str">
            <v>DIM1</v>
          </cell>
          <cell r="Q1284">
            <v>35951</v>
          </cell>
        </row>
        <row r="1285">
          <cell r="O1285" t="str">
            <v>YJL001W</v>
          </cell>
          <cell r="P1285" t="str">
            <v>PRE3</v>
          </cell>
          <cell r="Q1285">
            <v>23547</v>
          </cell>
        </row>
        <row r="1286">
          <cell r="O1286" t="str">
            <v>YPL270W</v>
          </cell>
          <cell r="P1286" t="str">
            <v>MDL2</v>
          </cell>
          <cell r="Q1286">
            <v>85136</v>
          </cell>
        </row>
        <row r="1287">
          <cell r="O1287" t="str">
            <v>YAR007C</v>
          </cell>
          <cell r="P1287" t="str">
            <v>RFA1</v>
          </cell>
          <cell r="Q1287">
            <v>70347</v>
          </cell>
        </row>
        <row r="1288">
          <cell r="O1288" t="str">
            <v>YKL196C</v>
          </cell>
          <cell r="P1288" t="str">
            <v>YKT6</v>
          </cell>
          <cell r="Q1288">
            <v>22707</v>
          </cell>
        </row>
        <row r="1289">
          <cell r="O1289" t="str">
            <v>YOR002W</v>
          </cell>
          <cell r="P1289" t="str">
            <v>ALG6</v>
          </cell>
          <cell r="Q1289">
            <v>62782</v>
          </cell>
        </row>
        <row r="1290">
          <cell r="O1290" t="str">
            <v>YKL205W</v>
          </cell>
          <cell r="P1290" t="str">
            <v>LOS1</v>
          </cell>
          <cell r="Q1290">
            <v>126818</v>
          </cell>
        </row>
        <row r="1291">
          <cell r="O1291" t="str">
            <v>YOL064C</v>
          </cell>
          <cell r="P1291" t="str">
            <v>MET22</v>
          </cell>
          <cell r="Q1291">
            <v>39149</v>
          </cell>
        </row>
        <row r="1292">
          <cell r="O1292" t="str">
            <v>YDR098C</v>
          </cell>
          <cell r="P1292" t="str">
            <v>GRX3</v>
          </cell>
          <cell r="Q1292">
            <v>32481</v>
          </cell>
        </row>
        <row r="1293">
          <cell r="O1293" t="str">
            <v>YKR039W</v>
          </cell>
          <cell r="P1293" t="str">
            <v>GAP1</v>
          </cell>
          <cell r="Q1293">
            <v>65655</v>
          </cell>
        </row>
        <row r="1294">
          <cell r="O1294" t="str">
            <v>YOR219C</v>
          </cell>
          <cell r="P1294" t="str">
            <v>STE13</v>
          </cell>
          <cell r="Q1294">
            <v>107199</v>
          </cell>
        </row>
        <row r="1295">
          <cell r="O1295" t="str">
            <v>YDL028C</v>
          </cell>
          <cell r="P1295" t="str">
            <v>MPS1</v>
          </cell>
          <cell r="Q1295">
            <v>86827</v>
          </cell>
        </row>
        <row r="1296">
          <cell r="O1296" t="str">
            <v>YPR091C</v>
          </cell>
          <cell r="P1296">
            <v>0</v>
          </cell>
          <cell r="Q1296">
            <v>87323</v>
          </cell>
        </row>
        <row r="1297">
          <cell r="O1297" t="str">
            <v>YNL278W</v>
          </cell>
          <cell r="P1297" t="str">
            <v>CAF120</v>
          </cell>
          <cell r="Q1297">
            <v>118279</v>
          </cell>
        </row>
        <row r="1298">
          <cell r="O1298" t="str">
            <v>YBL016W</v>
          </cell>
          <cell r="P1298" t="str">
            <v>FUS3</v>
          </cell>
          <cell r="Q1298">
            <v>40772</v>
          </cell>
        </row>
        <row r="1299">
          <cell r="O1299" t="str">
            <v>YIL048W</v>
          </cell>
          <cell r="P1299" t="str">
            <v>NEO1</v>
          </cell>
          <cell r="Q1299">
            <v>130217</v>
          </cell>
        </row>
        <row r="1300">
          <cell r="O1300" t="str">
            <v>YML059C</v>
          </cell>
          <cell r="P1300" t="str">
            <v>NTE1</v>
          </cell>
          <cell r="Q1300">
            <v>187131</v>
          </cell>
        </row>
        <row r="1301">
          <cell r="O1301" t="str">
            <v>YMR163C</v>
          </cell>
          <cell r="P1301" t="str">
            <v>INP2</v>
          </cell>
          <cell r="Q1301">
            <v>81466</v>
          </cell>
        </row>
        <row r="1302">
          <cell r="O1302" t="str">
            <v>YLR439W</v>
          </cell>
          <cell r="P1302" t="str">
            <v>MRPL4</v>
          </cell>
          <cell r="Q1302">
            <v>36965</v>
          </cell>
        </row>
        <row r="1303">
          <cell r="O1303" t="str">
            <v>YNL229C</v>
          </cell>
          <cell r="P1303" t="str">
            <v>URE2</v>
          </cell>
          <cell r="Q1303">
            <v>40271</v>
          </cell>
        </row>
        <row r="1304">
          <cell r="O1304" t="str">
            <v>YMR237W</v>
          </cell>
          <cell r="P1304" t="str">
            <v>BCH1</v>
          </cell>
          <cell r="Q1304">
            <v>82048</v>
          </cell>
        </row>
        <row r="1305">
          <cell r="O1305" t="str">
            <v>YDL137W</v>
          </cell>
          <cell r="P1305" t="str">
            <v>ARF2</v>
          </cell>
          <cell r="Q1305">
            <v>20657</v>
          </cell>
        </row>
        <row r="1306">
          <cell r="O1306" t="str">
            <v>YDR165W</v>
          </cell>
          <cell r="P1306" t="str">
            <v>TRM82</v>
          </cell>
          <cell r="Q1306">
            <v>50488</v>
          </cell>
        </row>
        <row r="1307">
          <cell r="O1307" t="str">
            <v>YDL184C</v>
          </cell>
          <cell r="P1307" t="str">
            <v>RPL41A</v>
          </cell>
          <cell r="Q1307">
            <v>3337</v>
          </cell>
        </row>
        <row r="1308">
          <cell r="O1308" t="str">
            <v>YLR291C</v>
          </cell>
          <cell r="P1308" t="str">
            <v>GCD7</v>
          </cell>
          <cell r="Q1308">
            <v>42569</v>
          </cell>
        </row>
        <row r="1309">
          <cell r="O1309" t="str">
            <v>YKR088C</v>
          </cell>
          <cell r="P1309" t="str">
            <v>TVP38</v>
          </cell>
          <cell r="Q1309">
            <v>38311</v>
          </cell>
        </row>
        <row r="1310">
          <cell r="O1310" t="str">
            <v>YGL060W</v>
          </cell>
          <cell r="P1310" t="str">
            <v>YBP2</v>
          </cell>
          <cell r="Q1310">
            <v>73101</v>
          </cell>
        </row>
        <row r="1311">
          <cell r="O1311" t="str">
            <v>YGL115W</v>
          </cell>
          <cell r="P1311" t="str">
            <v>SNF4</v>
          </cell>
          <cell r="Q1311">
            <v>36401</v>
          </cell>
        </row>
        <row r="1312">
          <cell r="O1312" t="str">
            <v>YJL010C</v>
          </cell>
          <cell r="P1312">
            <v>0</v>
          </cell>
          <cell r="Q1312">
            <v>77721</v>
          </cell>
        </row>
        <row r="1313">
          <cell r="O1313" t="str">
            <v>YNL002C</v>
          </cell>
          <cell r="P1313" t="str">
            <v>RLP7</v>
          </cell>
          <cell r="Q1313">
            <v>36559</v>
          </cell>
        </row>
        <row r="1314">
          <cell r="O1314" t="str">
            <v>YHR026W</v>
          </cell>
          <cell r="P1314" t="str">
            <v>PPA1</v>
          </cell>
          <cell r="Q1314">
            <v>22595</v>
          </cell>
        </row>
        <row r="1315">
          <cell r="O1315" t="str">
            <v>YNL071W</v>
          </cell>
          <cell r="P1315" t="str">
            <v>LAT1</v>
          </cell>
          <cell r="Q1315">
            <v>51818</v>
          </cell>
        </row>
        <row r="1316">
          <cell r="O1316" t="str">
            <v>YOL076W</v>
          </cell>
          <cell r="P1316" t="str">
            <v>MDM20</v>
          </cell>
          <cell r="Q1316">
            <v>92808</v>
          </cell>
        </row>
        <row r="1317">
          <cell r="O1317" t="str">
            <v>YOL148C</v>
          </cell>
          <cell r="P1317" t="str">
            <v>SPT20</v>
          </cell>
          <cell r="Q1317">
            <v>67796</v>
          </cell>
        </row>
        <row r="1318">
          <cell r="O1318" t="str">
            <v>YMR196W</v>
          </cell>
          <cell r="P1318">
            <v>0</v>
          </cell>
          <cell r="Q1318">
            <v>126623</v>
          </cell>
        </row>
        <row r="1319">
          <cell r="O1319" t="str">
            <v>YDR326C</v>
          </cell>
          <cell r="P1319" t="str">
            <v>YSP2</v>
          </cell>
          <cell r="Q1319">
            <v>160577</v>
          </cell>
        </row>
        <row r="1320">
          <cell r="O1320" t="str">
            <v>YEL042W</v>
          </cell>
          <cell r="P1320" t="str">
            <v>GDA1</v>
          </cell>
          <cell r="Q1320">
            <v>56821</v>
          </cell>
        </row>
        <row r="1321">
          <cell r="O1321" t="str">
            <v>YIL105C</v>
          </cell>
          <cell r="P1321" t="str">
            <v>SLM1</v>
          </cell>
          <cell r="Q1321">
            <v>77995</v>
          </cell>
        </row>
        <row r="1322">
          <cell r="O1322" t="str">
            <v>YML110C</v>
          </cell>
          <cell r="P1322" t="str">
            <v>COQ5</v>
          </cell>
          <cell r="Q1322">
            <v>34684</v>
          </cell>
        </row>
        <row r="1323">
          <cell r="O1323" t="str">
            <v>YPL214C</v>
          </cell>
          <cell r="P1323" t="str">
            <v>THI6</v>
          </cell>
          <cell r="Q1323">
            <v>58058</v>
          </cell>
        </row>
        <row r="1324">
          <cell r="O1324" t="str">
            <v>YBR245C</v>
          </cell>
          <cell r="P1324" t="str">
            <v>ISW1</v>
          </cell>
          <cell r="Q1324">
            <v>131101</v>
          </cell>
        </row>
        <row r="1325">
          <cell r="O1325" t="str">
            <v>YCR009C</v>
          </cell>
          <cell r="P1325" t="str">
            <v>RVS161</v>
          </cell>
          <cell r="Q1325">
            <v>30250</v>
          </cell>
        </row>
        <row r="1326">
          <cell r="O1326" t="str">
            <v>YDR028C</v>
          </cell>
          <cell r="P1326" t="str">
            <v>REG1</v>
          </cell>
          <cell r="Q1326">
            <v>112615</v>
          </cell>
        </row>
        <row r="1327">
          <cell r="O1327" t="str">
            <v>YER154W</v>
          </cell>
          <cell r="P1327" t="str">
            <v>OXA1</v>
          </cell>
          <cell r="Q1327">
            <v>44815</v>
          </cell>
        </row>
        <row r="1328">
          <cell r="O1328" t="str">
            <v>YLL034C</v>
          </cell>
          <cell r="P1328" t="str">
            <v>RIX7</v>
          </cell>
          <cell r="Q1328">
            <v>93068</v>
          </cell>
        </row>
        <row r="1329">
          <cell r="O1329" t="str">
            <v>YPL252C</v>
          </cell>
          <cell r="P1329" t="str">
            <v>YAH1</v>
          </cell>
          <cell r="Q1329">
            <v>18932</v>
          </cell>
        </row>
        <row r="1330">
          <cell r="O1330" t="str">
            <v>YGL110C</v>
          </cell>
          <cell r="P1330" t="str">
            <v>CUE3</v>
          </cell>
          <cell r="Q1330">
            <v>72042</v>
          </cell>
        </row>
        <row r="1331">
          <cell r="O1331" t="str">
            <v>YER157W</v>
          </cell>
          <cell r="P1331" t="str">
            <v>COG3</v>
          </cell>
          <cell r="Q1331">
            <v>92543</v>
          </cell>
        </row>
        <row r="1332">
          <cell r="O1332" t="str">
            <v>YJR092W</v>
          </cell>
          <cell r="P1332" t="str">
            <v>BUD4</v>
          </cell>
          <cell r="Q1332">
            <v>165022</v>
          </cell>
        </row>
        <row r="1333">
          <cell r="O1333" t="str">
            <v>YBR169C</v>
          </cell>
          <cell r="P1333" t="str">
            <v>SSE2</v>
          </cell>
          <cell r="Q1333">
            <v>77620</v>
          </cell>
        </row>
        <row r="1334">
          <cell r="O1334" t="str">
            <v>YLR401C</v>
          </cell>
          <cell r="P1334" t="str">
            <v>DUS3</v>
          </cell>
          <cell r="Q1334">
            <v>76595</v>
          </cell>
        </row>
        <row r="1335">
          <cell r="O1335" t="str">
            <v>YPL045W</v>
          </cell>
          <cell r="P1335" t="str">
            <v>VPS16</v>
          </cell>
          <cell r="Q1335">
            <v>92740</v>
          </cell>
        </row>
        <row r="1336">
          <cell r="O1336" t="str">
            <v>YBR008C</v>
          </cell>
          <cell r="P1336" t="str">
            <v>FLR1</v>
          </cell>
          <cell r="Q1336">
            <v>61628</v>
          </cell>
        </row>
        <row r="1337">
          <cell r="O1337" t="str">
            <v>YMR086W</v>
          </cell>
          <cell r="P1337">
            <v>0</v>
          </cell>
          <cell r="Q1337">
            <v>105873</v>
          </cell>
        </row>
        <row r="1338">
          <cell r="O1338" t="str">
            <v>YDR258C</v>
          </cell>
          <cell r="P1338" t="str">
            <v>HSP78</v>
          </cell>
          <cell r="Q1338">
            <v>91335</v>
          </cell>
        </row>
        <row r="1339">
          <cell r="O1339" t="str">
            <v>YPL140C</v>
          </cell>
          <cell r="P1339" t="str">
            <v>MKK2</v>
          </cell>
          <cell r="Q1339">
            <v>56757</v>
          </cell>
        </row>
        <row r="1340">
          <cell r="O1340" t="str">
            <v>YKL165C</v>
          </cell>
          <cell r="P1340" t="str">
            <v>MCD4</v>
          </cell>
          <cell r="Q1340">
            <v>105692</v>
          </cell>
        </row>
        <row r="1341">
          <cell r="O1341" t="str">
            <v>YHL024W</v>
          </cell>
          <cell r="P1341" t="str">
            <v>RIM4</v>
          </cell>
          <cell r="Q1341">
            <v>80108</v>
          </cell>
        </row>
        <row r="1342">
          <cell r="O1342" t="str">
            <v>YGR178C</v>
          </cell>
          <cell r="P1342" t="str">
            <v>PBP1</v>
          </cell>
          <cell r="Q1342">
            <v>78781</v>
          </cell>
        </row>
        <row r="1343">
          <cell r="O1343" t="str">
            <v>YOL045W</v>
          </cell>
          <cell r="P1343" t="str">
            <v>PSK2</v>
          </cell>
          <cell r="Q1343">
            <v>124371</v>
          </cell>
        </row>
        <row r="1344">
          <cell r="O1344" t="str">
            <v>YPR072W</v>
          </cell>
          <cell r="P1344" t="str">
            <v>NOT5</v>
          </cell>
          <cell r="Q1344">
            <v>65854</v>
          </cell>
        </row>
        <row r="1345">
          <cell r="O1345" t="str">
            <v>YBR299W</v>
          </cell>
          <cell r="P1345" t="str">
            <v>MAL32</v>
          </cell>
          <cell r="Q1345">
            <v>68142</v>
          </cell>
        </row>
        <row r="1346">
          <cell r="O1346" t="str">
            <v>YAL028W</v>
          </cell>
          <cell r="P1346" t="str">
            <v>FRT2</v>
          </cell>
          <cell r="Q1346">
            <v>58749</v>
          </cell>
        </row>
        <row r="1347">
          <cell r="O1347" t="str">
            <v>YGL027C</v>
          </cell>
          <cell r="P1347" t="str">
            <v>CWH41</v>
          </cell>
          <cell r="Q1347">
            <v>96506</v>
          </cell>
        </row>
        <row r="1348">
          <cell r="O1348" t="str">
            <v>YKL215C</v>
          </cell>
          <cell r="P1348">
            <v>0</v>
          </cell>
          <cell r="Q1348">
            <v>140426</v>
          </cell>
        </row>
        <row r="1349">
          <cell r="O1349" t="str">
            <v>YNL218W</v>
          </cell>
          <cell r="P1349" t="str">
            <v>MGS1</v>
          </cell>
          <cell r="Q1349">
            <v>66543</v>
          </cell>
        </row>
        <row r="1350">
          <cell r="O1350" t="str">
            <v>YFL041W</v>
          </cell>
          <cell r="P1350" t="str">
            <v>FET5</v>
          </cell>
          <cell r="Q1350">
            <v>70880</v>
          </cell>
        </row>
        <row r="1351">
          <cell r="O1351" t="str">
            <v>YPR141C</v>
          </cell>
          <cell r="P1351" t="str">
            <v>KAR3</v>
          </cell>
          <cell r="Q1351">
            <v>84003</v>
          </cell>
        </row>
        <row r="1352">
          <cell r="O1352" t="str">
            <v>YMR152W</v>
          </cell>
          <cell r="P1352" t="str">
            <v>YIM1</v>
          </cell>
          <cell r="Q1352">
            <v>41637</v>
          </cell>
        </row>
        <row r="1353">
          <cell r="O1353" t="str">
            <v>YDR150W</v>
          </cell>
          <cell r="P1353" t="str">
            <v>NUM1</v>
          </cell>
          <cell r="Q1353">
            <v>313030</v>
          </cell>
        </row>
        <row r="1354">
          <cell r="O1354" t="str">
            <v>YLR324W</v>
          </cell>
          <cell r="P1354" t="str">
            <v>PEX30</v>
          </cell>
          <cell r="Q1354">
            <v>59461</v>
          </cell>
        </row>
        <row r="1355">
          <cell r="O1355" t="str">
            <v>YML114C</v>
          </cell>
          <cell r="P1355" t="str">
            <v>TAF8</v>
          </cell>
          <cell r="Q1355">
            <v>57985</v>
          </cell>
        </row>
        <row r="1356">
          <cell r="O1356" t="str">
            <v>YMR302C</v>
          </cell>
          <cell r="P1356" t="str">
            <v>YME2</v>
          </cell>
          <cell r="Q1356">
            <v>96688</v>
          </cell>
        </row>
        <row r="1357">
          <cell r="O1357" t="str">
            <v>YAL058W</v>
          </cell>
          <cell r="P1357" t="str">
            <v>CNE1</v>
          </cell>
          <cell r="Q1357">
            <v>56967</v>
          </cell>
        </row>
        <row r="1358">
          <cell r="O1358" t="str">
            <v>YIL067C</v>
          </cell>
          <cell r="P1358">
            <v>0</v>
          </cell>
          <cell r="Q1358">
            <v>75482</v>
          </cell>
        </row>
        <row r="1359">
          <cell r="O1359" t="str">
            <v>YDL074C</v>
          </cell>
          <cell r="P1359" t="str">
            <v>BRE1</v>
          </cell>
          <cell r="Q1359">
            <v>80691</v>
          </cell>
        </row>
        <row r="1360">
          <cell r="O1360" t="str">
            <v>YGL131C</v>
          </cell>
          <cell r="P1360" t="str">
            <v>SNT2</v>
          </cell>
          <cell r="Q1360">
            <v>163202</v>
          </cell>
        </row>
        <row r="1361">
          <cell r="O1361" t="str">
            <v>YPR103W</v>
          </cell>
          <cell r="P1361" t="str">
            <v>PRE2</v>
          </cell>
          <cell r="Q1361">
            <v>31636</v>
          </cell>
        </row>
        <row r="1362">
          <cell r="O1362" t="str">
            <v>YMR239C</v>
          </cell>
          <cell r="P1362" t="str">
            <v>RNT1</v>
          </cell>
          <cell r="Q1362">
            <v>54070</v>
          </cell>
        </row>
        <row r="1363">
          <cell r="O1363" t="str">
            <v>YMR298W</v>
          </cell>
          <cell r="P1363" t="str">
            <v>LIP1</v>
          </cell>
          <cell r="Q1363">
            <v>17207</v>
          </cell>
        </row>
        <row r="1364">
          <cell r="O1364" t="str">
            <v>YGR209C</v>
          </cell>
          <cell r="P1364" t="str">
            <v>TRX2</v>
          </cell>
          <cell r="Q1364">
            <v>11204</v>
          </cell>
        </row>
        <row r="1365">
          <cell r="O1365" t="str">
            <v>YPL057C</v>
          </cell>
          <cell r="P1365" t="str">
            <v>SUR1</v>
          </cell>
          <cell r="Q1365">
            <v>44808</v>
          </cell>
        </row>
        <row r="1366">
          <cell r="O1366" t="str">
            <v>YEL051W</v>
          </cell>
          <cell r="P1366" t="str">
            <v>VMA8</v>
          </cell>
          <cell r="Q1366">
            <v>29194</v>
          </cell>
        </row>
        <row r="1367">
          <cell r="O1367" t="str">
            <v>YOR128C</v>
          </cell>
          <cell r="P1367" t="str">
            <v>ADE2</v>
          </cell>
          <cell r="Q1367">
            <v>62339</v>
          </cell>
        </row>
        <row r="1368">
          <cell r="O1368" t="str">
            <v>YLR287C-A</v>
          </cell>
          <cell r="P1368" t="str">
            <v>RPS30A</v>
          </cell>
          <cell r="Q1368">
            <v>7118</v>
          </cell>
        </row>
        <row r="1369">
          <cell r="O1369" t="str">
            <v>YCL043C</v>
          </cell>
          <cell r="P1369" t="str">
            <v>PDI1</v>
          </cell>
          <cell r="Q1369">
            <v>58227</v>
          </cell>
        </row>
        <row r="1370">
          <cell r="O1370" t="str">
            <v>YMR149W</v>
          </cell>
          <cell r="P1370" t="str">
            <v>SWP1</v>
          </cell>
          <cell r="Q1370">
            <v>31653</v>
          </cell>
        </row>
        <row r="1371">
          <cell r="O1371" t="str">
            <v>YOL006C</v>
          </cell>
          <cell r="P1371" t="str">
            <v>TOP1</v>
          </cell>
          <cell r="Q1371">
            <v>89995</v>
          </cell>
        </row>
        <row r="1372">
          <cell r="O1372" t="str">
            <v>YBR200W</v>
          </cell>
          <cell r="P1372" t="str">
            <v>BEM1</v>
          </cell>
          <cell r="Q1372">
            <v>61605</v>
          </cell>
        </row>
        <row r="1373">
          <cell r="O1373" t="str">
            <v>YHR080C</v>
          </cell>
          <cell r="P1373">
            <v>0</v>
          </cell>
          <cell r="Q1373">
            <v>149678</v>
          </cell>
        </row>
        <row r="1374">
          <cell r="O1374" t="str">
            <v>YDR212W</v>
          </cell>
          <cell r="P1374" t="str">
            <v>TCP1</v>
          </cell>
          <cell r="Q1374">
            <v>60480</v>
          </cell>
        </row>
        <row r="1375">
          <cell r="O1375" t="str">
            <v>YGL133W</v>
          </cell>
          <cell r="P1375" t="str">
            <v>ITC1</v>
          </cell>
          <cell r="Q1375">
            <v>145642</v>
          </cell>
        </row>
        <row r="1376">
          <cell r="O1376" t="str">
            <v>YBL061C</v>
          </cell>
          <cell r="P1376" t="str">
            <v>SKT5</v>
          </cell>
          <cell r="Q1376">
            <v>77066</v>
          </cell>
        </row>
        <row r="1377">
          <cell r="O1377" t="str">
            <v>YML105C</v>
          </cell>
          <cell r="P1377" t="str">
            <v>SEC65</v>
          </cell>
          <cell r="Q1377">
            <v>31170</v>
          </cell>
        </row>
        <row r="1378">
          <cell r="O1378" t="str">
            <v>YML062C</v>
          </cell>
          <cell r="P1378" t="str">
            <v>MFT1</v>
          </cell>
          <cell r="Q1378">
            <v>44996</v>
          </cell>
        </row>
        <row r="1379">
          <cell r="O1379" t="str">
            <v>YDR495C</v>
          </cell>
          <cell r="P1379" t="str">
            <v>VPS3</v>
          </cell>
          <cell r="Q1379">
            <v>116921</v>
          </cell>
        </row>
        <row r="1380">
          <cell r="O1380" t="str">
            <v>YER072W</v>
          </cell>
          <cell r="P1380" t="str">
            <v>VTC1</v>
          </cell>
          <cell r="Q1380">
            <v>14371</v>
          </cell>
        </row>
        <row r="1381">
          <cell r="O1381" t="str">
            <v>YHR107C</v>
          </cell>
          <cell r="P1381" t="str">
            <v>CDC12</v>
          </cell>
          <cell r="Q1381">
            <v>46668</v>
          </cell>
        </row>
        <row r="1382">
          <cell r="O1382" t="str">
            <v>YER015W</v>
          </cell>
          <cell r="P1382" t="str">
            <v>FAA2</v>
          </cell>
          <cell r="Q1382">
            <v>83437</v>
          </cell>
        </row>
        <row r="1383">
          <cell r="O1383" t="str">
            <v>YJL097W</v>
          </cell>
          <cell r="P1383" t="str">
            <v>PHS1</v>
          </cell>
          <cell r="Q1383">
            <v>24510</v>
          </cell>
        </row>
        <row r="1384">
          <cell r="O1384" t="str">
            <v>YHR089C</v>
          </cell>
          <cell r="P1384" t="str">
            <v>GAR1</v>
          </cell>
          <cell r="Q1384">
            <v>21480</v>
          </cell>
        </row>
        <row r="1385">
          <cell r="O1385" t="str">
            <v>YPR055W</v>
          </cell>
          <cell r="P1385" t="str">
            <v>SEC8</v>
          </cell>
          <cell r="Q1385">
            <v>122223</v>
          </cell>
        </row>
        <row r="1386">
          <cell r="O1386" t="str">
            <v>YJL204C</v>
          </cell>
          <cell r="P1386" t="str">
            <v>RCY1</v>
          </cell>
          <cell r="Q1386">
            <v>97470</v>
          </cell>
        </row>
        <row r="1387">
          <cell r="O1387" t="str">
            <v>YDR282C</v>
          </cell>
          <cell r="P1387">
            <v>0</v>
          </cell>
          <cell r="Q1387">
            <v>47172</v>
          </cell>
        </row>
        <row r="1388">
          <cell r="O1388" t="str">
            <v>YKL133C</v>
          </cell>
          <cell r="P1388">
            <v>0</v>
          </cell>
          <cell r="Q1388">
            <v>54437</v>
          </cell>
        </row>
        <row r="1389">
          <cell r="O1389" t="str">
            <v>YPR060C</v>
          </cell>
          <cell r="P1389" t="str">
            <v>ARO7</v>
          </cell>
          <cell r="Q1389">
            <v>29747</v>
          </cell>
        </row>
        <row r="1390">
          <cell r="O1390" t="str">
            <v>YOL057W</v>
          </cell>
          <cell r="P1390">
            <v>0</v>
          </cell>
          <cell r="Q1390">
            <v>80510</v>
          </cell>
        </row>
        <row r="1391">
          <cell r="O1391" t="str">
            <v>YER053C</v>
          </cell>
          <cell r="P1391" t="str">
            <v>PIC2</v>
          </cell>
          <cell r="Q1391">
            <v>33528</v>
          </cell>
        </row>
        <row r="1392">
          <cell r="O1392" t="str">
            <v>YKL176C</v>
          </cell>
          <cell r="P1392" t="str">
            <v>LST4</v>
          </cell>
          <cell r="Q1392">
            <v>93358</v>
          </cell>
        </row>
        <row r="1393">
          <cell r="O1393" t="str">
            <v>YHR039C</v>
          </cell>
          <cell r="P1393" t="str">
            <v>MSC7</v>
          </cell>
          <cell r="Q1393">
            <v>71320</v>
          </cell>
        </row>
        <row r="1394">
          <cell r="O1394" t="str">
            <v>YOR349W</v>
          </cell>
          <cell r="P1394" t="str">
            <v>CIN1</v>
          </cell>
          <cell r="Q1394">
            <v>116647</v>
          </cell>
        </row>
        <row r="1395">
          <cell r="O1395" t="str">
            <v>YKL022C</v>
          </cell>
          <cell r="P1395" t="str">
            <v>CDC16</v>
          </cell>
          <cell r="Q1395">
            <v>94991</v>
          </cell>
        </row>
        <row r="1396">
          <cell r="O1396" t="str">
            <v>YER164W</v>
          </cell>
          <cell r="P1396" t="str">
            <v>CHD1</v>
          </cell>
          <cell r="Q1396">
            <v>168240</v>
          </cell>
        </row>
        <row r="1397">
          <cell r="O1397" t="str">
            <v>YNL059C</v>
          </cell>
          <cell r="P1397" t="str">
            <v>ARP5</v>
          </cell>
          <cell r="Q1397">
            <v>87560</v>
          </cell>
        </row>
        <row r="1398">
          <cell r="O1398" t="str">
            <v>YJR059W</v>
          </cell>
          <cell r="P1398" t="str">
            <v>PTK2</v>
          </cell>
          <cell r="Q1398">
            <v>91400</v>
          </cell>
        </row>
        <row r="1399">
          <cell r="O1399" t="str">
            <v>YLR133W</v>
          </cell>
          <cell r="P1399" t="str">
            <v>CKI1</v>
          </cell>
          <cell r="Q1399">
            <v>66316</v>
          </cell>
        </row>
        <row r="1400">
          <cell r="O1400" t="str">
            <v>YHL003C</v>
          </cell>
          <cell r="P1400" t="str">
            <v>LAG1</v>
          </cell>
          <cell r="Q1400">
            <v>48454</v>
          </cell>
        </row>
        <row r="1401">
          <cell r="O1401" t="str">
            <v>YJL192C</v>
          </cell>
          <cell r="P1401" t="str">
            <v>SOP4</v>
          </cell>
          <cell r="Q1401">
            <v>26597</v>
          </cell>
        </row>
        <row r="1402">
          <cell r="O1402" t="str">
            <v>YBR161W</v>
          </cell>
          <cell r="P1402" t="str">
            <v>CSH1</v>
          </cell>
          <cell r="Q1402">
            <v>44382</v>
          </cell>
        </row>
        <row r="1403">
          <cell r="O1403" t="str">
            <v>YLR380W</v>
          </cell>
          <cell r="P1403" t="str">
            <v>CSR1</v>
          </cell>
          <cell r="Q1403">
            <v>47462</v>
          </cell>
        </row>
        <row r="1404">
          <cell r="O1404" t="str">
            <v>YBR081C</v>
          </cell>
          <cell r="P1404" t="str">
            <v>SPT7</v>
          </cell>
          <cell r="Q1404">
            <v>152616</v>
          </cell>
        </row>
        <row r="1405">
          <cell r="O1405" t="str">
            <v>YMR039C</v>
          </cell>
          <cell r="P1405" t="str">
            <v>SUB1</v>
          </cell>
          <cell r="Q1405">
            <v>33102</v>
          </cell>
        </row>
        <row r="1406">
          <cell r="O1406" t="str">
            <v>YGL163C</v>
          </cell>
          <cell r="P1406" t="str">
            <v>RAD54</v>
          </cell>
          <cell r="Q1406">
            <v>101753</v>
          </cell>
        </row>
        <row r="1407">
          <cell r="O1407" t="str">
            <v>YHR114W</v>
          </cell>
          <cell r="P1407" t="str">
            <v>BZZ1</v>
          </cell>
          <cell r="Q1407">
            <v>71171</v>
          </cell>
        </row>
        <row r="1408">
          <cell r="O1408" t="str">
            <v>YDR380W</v>
          </cell>
          <cell r="P1408" t="str">
            <v>ARO10</v>
          </cell>
          <cell r="Q1408">
            <v>71384</v>
          </cell>
        </row>
        <row r="1409">
          <cell r="O1409" t="str">
            <v>YLR033W</v>
          </cell>
          <cell r="P1409" t="str">
            <v>RSC58</v>
          </cell>
          <cell r="Q1409">
            <v>57794</v>
          </cell>
        </row>
        <row r="1410">
          <cell r="O1410" t="str">
            <v>YIL085C</v>
          </cell>
          <cell r="P1410" t="str">
            <v>KTR7</v>
          </cell>
          <cell r="Q1410">
            <v>61437</v>
          </cell>
        </row>
        <row r="1411">
          <cell r="O1411" t="str">
            <v>YPR173C</v>
          </cell>
          <cell r="P1411" t="str">
            <v>VPS4</v>
          </cell>
          <cell r="Q1411">
            <v>48172</v>
          </cell>
        </row>
        <row r="1412">
          <cell r="O1412" t="str">
            <v>YNL079C</v>
          </cell>
          <cell r="P1412" t="str">
            <v>TPM1</v>
          </cell>
          <cell r="Q1412">
            <v>23541</v>
          </cell>
        </row>
        <row r="1413">
          <cell r="O1413" t="str">
            <v>YOR156C</v>
          </cell>
          <cell r="P1413" t="str">
            <v>NFI1</v>
          </cell>
          <cell r="Q1413">
            <v>81177</v>
          </cell>
        </row>
        <row r="1414">
          <cell r="O1414" t="str">
            <v>YMR270C</v>
          </cell>
          <cell r="P1414" t="str">
            <v>RRN9</v>
          </cell>
          <cell r="Q1414">
            <v>42813</v>
          </cell>
        </row>
        <row r="1415">
          <cell r="O1415" t="str">
            <v>YDL128W</v>
          </cell>
          <cell r="P1415" t="str">
            <v>VCX1</v>
          </cell>
          <cell r="Q1415">
            <v>44646</v>
          </cell>
        </row>
        <row r="1416">
          <cell r="O1416" t="str">
            <v>YNL217W</v>
          </cell>
          <cell r="P1416">
            <v>0</v>
          </cell>
          <cell r="Q1416">
            <v>37151</v>
          </cell>
        </row>
        <row r="1417">
          <cell r="O1417" t="str">
            <v>YDR513W</v>
          </cell>
          <cell r="P1417" t="str">
            <v>GRX2</v>
          </cell>
          <cell r="Q1417">
            <v>15861</v>
          </cell>
        </row>
        <row r="1418">
          <cell r="O1418" t="str">
            <v>YFL002C</v>
          </cell>
          <cell r="P1418" t="str">
            <v>SPB4</v>
          </cell>
          <cell r="Q1418">
            <v>69422</v>
          </cell>
        </row>
        <row r="1419">
          <cell r="O1419" t="str">
            <v>YNR033W</v>
          </cell>
          <cell r="P1419" t="str">
            <v>ABZ1</v>
          </cell>
          <cell r="Q1419">
            <v>88543</v>
          </cell>
        </row>
        <row r="1420">
          <cell r="O1420" t="str">
            <v>YGL186C</v>
          </cell>
          <cell r="P1420" t="str">
            <v>TPN1</v>
          </cell>
          <cell r="Q1420">
            <v>64546</v>
          </cell>
        </row>
        <row r="1421">
          <cell r="O1421" t="str">
            <v>YBL033C</v>
          </cell>
          <cell r="P1421" t="str">
            <v>RIB1</v>
          </cell>
          <cell r="Q1421">
            <v>38332</v>
          </cell>
        </row>
        <row r="1422">
          <cell r="O1422" t="str">
            <v>YNL233W</v>
          </cell>
          <cell r="P1422" t="str">
            <v>BNI4</v>
          </cell>
          <cell r="Q1422">
            <v>100589</v>
          </cell>
        </row>
        <row r="1423">
          <cell r="O1423" t="str">
            <v>YPL260W</v>
          </cell>
          <cell r="P1423">
            <v>0</v>
          </cell>
          <cell r="Q1423">
            <v>62779</v>
          </cell>
        </row>
        <row r="1424">
          <cell r="O1424" t="str">
            <v>YNL058C</v>
          </cell>
          <cell r="P1424">
            <v>0</v>
          </cell>
          <cell r="Q1424">
            <v>35046</v>
          </cell>
        </row>
        <row r="1425">
          <cell r="O1425" t="str">
            <v>YPL019C</v>
          </cell>
          <cell r="P1425" t="str">
            <v>VTC3</v>
          </cell>
          <cell r="Q1425">
            <v>96553</v>
          </cell>
        </row>
        <row r="1426">
          <cell r="O1426" t="str">
            <v>YLR006C</v>
          </cell>
          <cell r="P1426" t="str">
            <v>SSK1</v>
          </cell>
          <cell r="Q1426">
            <v>78529</v>
          </cell>
        </row>
        <row r="1427">
          <cell r="O1427" t="str">
            <v>YGL107C</v>
          </cell>
          <cell r="P1427" t="str">
            <v>RMD9</v>
          </cell>
          <cell r="Q1427">
            <v>74595</v>
          </cell>
        </row>
        <row r="1428">
          <cell r="O1428" t="str">
            <v>YNL008C</v>
          </cell>
          <cell r="P1428" t="str">
            <v>ASI3</v>
          </cell>
          <cell r="Q1428">
            <v>76740</v>
          </cell>
        </row>
        <row r="1429">
          <cell r="O1429" t="str">
            <v>YBR058C</v>
          </cell>
          <cell r="P1429" t="str">
            <v>UBP14</v>
          </cell>
          <cell r="Q1429">
            <v>88629</v>
          </cell>
        </row>
        <row r="1430">
          <cell r="O1430" t="str">
            <v>YOR281C</v>
          </cell>
          <cell r="P1430" t="str">
            <v>PLP2</v>
          </cell>
          <cell r="Q1430">
            <v>32793</v>
          </cell>
        </row>
        <row r="1431">
          <cell r="O1431" t="str">
            <v>YKL074C</v>
          </cell>
          <cell r="P1431" t="str">
            <v>MUD2</v>
          </cell>
          <cell r="Q1431">
            <v>60459</v>
          </cell>
        </row>
        <row r="1432">
          <cell r="O1432" t="str">
            <v>YOR099W</v>
          </cell>
          <cell r="P1432" t="str">
            <v>KTR1</v>
          </cell>
          <cell r="Q1432">
            <v>46022</v>
          </cell>
        </row>
        <row r="1433">
          <cell r="O1433" t="str">
            <v>YMR315W</v>
          </cell>
          <cell r="P1433">
            <v>0</v>
          </cell>
          <cell r="Q1433">
            <v>38215</v>
          </cell>
        </row>
        <row r="1434">
          <cell r="O1434" t="str">
            <v>YOR207C</v>
          </cell>
          <cell r="P1434" t="str">
            <v>RET1</v>
          </cell>
          <cell r="Q1434">
            <v>129455</v>
          </cell>
        </row>
        <row r="1435">
          <cell r="O1435" t="str">
            <v>YHR023W</v>
          </cell>
          <cell r="P1435" t="str">
            <v>MYO1</v>
          </cell>
          <cell r="Q1435">
            <v>223634</v>
          </cell>
        </row>
        <row r="1436">
          <cell r="O1436" t="str">
            <v>YNR070W</v>
          </cell>
          <cell r="P1436">
            <v>0</v>
          </cell>
          <cell r="Q1436">
            <v>149749</v>
          </cell>
        </row>
        <row r="1437">
          <cell r="O1437" t="str">
            <v>YLR139C</v>
          </cell>
          <cell r="P1437" t="str">
            <v>SLS1</v>
          </cell>
          <cell r="Q1437">
            <v>73256</v>
          </cell>
        </row>
        <row r="1438">
          <cell r="O1438" t="str">
            <v>YAL021C</v>
          </cell>
          <cell r="P1438" t="str">
            <v>CCR4</v>
          </cell>
          <cell r="Q1438">
            <v>94669</v>
          </cell>
        </row>
        <row r="1439">
          <cell r="O1439" t="str">
            <v>YGR157W</v>
          </cell>
          <cell r="P1439" t="str">
            <v>CHO2</v>
          </cell>
          <cell r="Q1439">
            <v>101203</v>
          </cell>
        </row>
        <row r="1440">
          <cell r="O1440" t="str">
            <v>YBL075C</v>
          </cell>
          <cell r="P1440" t="str">
            <v>SSA3</v>
          </cell>
          <cell r="Q1440">
            <v>70546</v>
          </cell>
        </row>
        <row r="1441">
          <cell r="O1441" t="str">
            <v>YBR105C</v>
          </cell>
          <cell r="P1441" t="str">
            <v>VID24</v>
          </cell>
          <cell r="Q1441">
            <v>41245</v>
          </cell>
        </row>
        <row r="1442">
          <cell r="O1442" t="str">
            <v>YHL039W</v>
          </cell>
          <cell r="P1442">
            <v>0</v>
          </cell>
          <cell r="Q1442">
            <v>67452</v>
          </cell>
        </row>
        <row r="1443">
          <cell r="O1443" t="str">
            <v>YLR359W</v>
          </cell>
          <cell r="P1443" t="str">
            <v>ADE13</v>
          </cell>
          <cell r="Q1443">
            <v>54510</v>
          </cell>
        </row>
        <row r="1444">
          <cell r="O1444" t="str">
            <v>YBL051C</v>
          </cell>
          <cell r="P1444" t="str">
            <v>PIN4</v>
          </cell>
          <cell r="Q1444">
            <v>73775</v>
          </cell>
        </row>
        <row r="1445">
          <cell r="O1445" t="str">
            <v>YDL051W</v>
          </cell>
          <cell r="P1445" t="str">
            <v>LHP1</v>
          </cell>
          <cell r="Q1445">
            <v>32104</v>
          </cell>
        </row>
        <row r="1446">
          <cell r="O1446" t="str">
            <v>YER122C</v>
          </cell>
          <cell r="P1446" t="str">
            <v>GLO3</v>
          </cell>
          <cell r="Q1446">
            <v>55093</v>
          </cell>
        </row>
        <row r="1447">
          <cell r="O1447" t="str">
            <v>YDR117C</v>
          </cell>
          <cell r="P1447" t="str">
            <v>TMA64</v>
          </cell>
          <cell r="Q1447">
            <v>63991</v>
          </cell>
        </row>
        <row r="1448">
          <cell r="O1448" t="str">
            <v>YER068W</v>
          </cell>
          <cell r="P1448" t="str">
            <v>MOT2</v>
          </cell>
          <cell r="Q1448">
            <v>65354</v>
          </cell>
        </row>
        <row r="1449">
          <cell r="O1449" t="str">
            <v>YDL067C</v>
          </cell>
          <cell r="P1449" t="str">
            <v>COX9</v>
          </cell>
          <cell r="Q1449">
            <v>6963</v>
          </cell>
        </row>
        <row r="1450">
          <cell r="O1450" t="str">
            <v>YLR309C</v>
          </cell>
          <cell r="P1450" t="str">
            <v>IMH1</v>
          </cell>
          <cell r="Q1450">
            <v>105224</v>
          </cell>
        </row>
        <row r="1451">
          <cell r="O1451" t="str">
            <v>YML075C</v>
          </cell>
          <cell r="P1451" t="str">
            <v>HMG1</v>
          </cell>
          <cell r="Q1451">
            <v>115624</v>
          </cell>
        </row>
        <row r="1452">
          <cell r="O1452" t="str">
            <v>YER033C</v>
          </cell>
          <cell r="P1452" t="str">
            <v>ZRG8</v>
          </cell>
          <cell r="Q1452">
            <v>119349</v>
          </cell>
        </row>
        <row r="1453">
          <cell r="O1453" t="str">
            <v>YKR072C</v>
          </cell>
          <cell r="P1453" t="str">
            <v>SIS2</v>
          </cell>
          <cell r="Q1453">
            <v>62478</v>
          </cell>
        </row>
        <row r="1454">
          <cell r="O1454" t="str">
            <v>YDL030W</v>
          </cell>
          <cell r="P1454" t="str">
            <v>PRP9</v>
          </cell>
          <cell r="Q1454">
            <v>63029</v>
          </cell>
        </row>
        <row r="1455">
          <cell r="O1455" t="str">
            <v>YLL028W</v>
          </cell>
          <cell r="P1455" t="str">
            <v>TPO1</v>
          </cell>
          <cell r="Q1455">
            <v>64272</v>
          </cell>
        </row>
        <row r="1456">
          <cell r="O1456" t="str">
            <v>YAL056W</v>
          </cell>
          <cell r="P1456" t="str">
            <v>GPB2</v>
          </cell>
          <cell r="Q1456">
            <v>98611</v>
          </cell>
        </row>
        <row r="1457">
          <cell r="O1457" t="str">
            <v>YER167W</v>
          </cell>
          <cell r="P1457" t="str">
            <v>BCK2</v>
          </cell>
          <cell r="Q1457">
            <v>93737</v>
          </cell>
        </row>
        <row r="1458">
          <cell r="O1458" t="str">
            <v>YJL005W</v>
          </cell>
          <cell r="P1458" t="str">
            <v>CYR1</v>
          </cell>
          <cell r="Q1458">
            <v>227832</v>
          </cell>
        </row>
        <row r="1459">
          <cell r="O1459" t="str">
            <v>YMR049C</v>
          </cell>
          <cell r="P1459" t="str">
            <v>ERB1</v>
          </cell>
          <cell r="Q1459">
            <v>91704</v>
          </cell>
        </row>
        <row r="1460">
          <cell r="O1460" t="str">
            <v>YJR041C</v>
          </cell>
          <cell r="P1460" t="str">
            <v>URB2</v>
          </cell>
          <cell r="Q1460">
            <v>135116</v>
          </cell>
        </row>
        <row r="1461">
          <cell r="O1461" t="str">
            <v>YOR264W</v>
          </cell>
          <cell r="P1461" t="str">
            <v>DSE3</v>
          </cell>
          <cell r="Q1461">
            <v>48098</v>
          </cell>
        </row>
        <row r="1462">
          <cell r="O1462" t="str">
            <v>YHR117W</v>
          </cell>
          <cell r="P1462" t="str">
            <v>TOM71</v>
          </cell>
          <cell r="Q1462">
            <v>71856</v>
          </cell>
        </row>
        <row r="1463">
          <cell r="O1463" t="str">
            <v>YKL129C</v>
          </cell>
          <cell r="P1463" t="str">
            <v>MYO3</v>
          </cell>
          <cell r="Q1463">
            <v>142506</v>
          </cell>
        </row>
        <row r="1464">
          <cell r="O1464" t="str">
            <v>YHR074W</v>
          </cell>
          <cell r="P1464" t="str">
            <v>QNS1</v>
          </cell>
          <cell r="Q1464">
            <v>80685</v>
          </cell>
        </row>
        <row r="1465">
          <cell r="O1465" t="str">
            <v>YLR203C</v>
          </cell>
          <cell r="P1465" t="str">
            <v>MSS51</v>
          </cell>
          <cell r="Q1465">
            <v>50880</v>
          </cell>
        </row>
        <row r="1466">
          <cell r="O1466" t="str">
            <v>YNL021W</v>
          </cell>
          <cell r="P1466" t="str">
            <v>HDA1</v>
          </cell>
          <cell r="Q1466">
            <v>80069</v>
          </cell>
        </row>
        <row r="1467">
          <cell r="O1467" t="str">
            <v>YKL077W</v>
          </cell>
          <cell r="P1467">
            <v>0</v>
          </cell>
          <cell r="Q1467">
            <v>46036</v>
          </cell>
        </row>
        <row r="1468">
          <cell r="O1468" t="str">
            <v>YPR175W</v>
          </cell>
          <cell r="P1468" t="str">
            <v>DPB2</v>
          </cell>
          <cell r="Q1468">
            <v>78339</v>
          </cell>
        </row>
        <row r="1469">
          <cell r="O1469" t="str">
            <v>YPR021C</v>
          </cell>
          <cell r="P1469" t="str">
            <v>AGC1</v>
          </cell>
          <cell r="Q1469">
            <v>104303</v>
          </cell>
        </row>
        <row r="1470">
          <cell r="O1470" t="str">
            <v>YDR365C</v>
          </cell>
          <cell r="P1470" t="str">
            <v>ESF1</v>
          </cell>
          <cell r="Q1470">
            <v>72409</v>
          </cell>
        </row>
        <row r="1471">
          <cell r="O1471" t="str">
            <v>YGL112C</v>
          </cell>
          <cell r="P1471" t="str">
            <v>TAF6</v>
          </cell>
          <cell r="Q1471">
            <v>57901</v>
          </cell>
        </row>
        <row r="1472">
          <cell r="O1472" t="str">
            <v>YDR291W</v>
          </cell>
          <cell r="P1472">
            <v>0</v>
          </cell>
          <cell r="Q1472">
            <v>123548</v>
          </cell>
        </row>
        <row r="1473">
          <cell r="O1473" t="str">
            <v>YEL001C</v>
          </cell>
          <cell r="P1473">
            <v>0</v>
          </cell>
          <cell r="Q1473">
            <v>24992</v>
          </cell>
        </row>
        <row r="1474">
          <cell r="O1474" t="str">
            <v>YBR072W</v>
          </cell>
          <cell r="P1474" t="str">
            <v>HSP26</v>
          </cell>
          <cell r="Q1474">
            <v>23879</v>
          </cell>
        </row>
        <row r="1475">
          <cell r="O1475" t="str">
            <v>YBL085W</v>
          </cell>
          <cell r="P1475" t="str">
            <v>BOI1</v>
          </cell>
          <cell r="Q1475">
            <v>109294</v>
          </cell>
        </row>
        <row r="1476">
          <cell r="O1476" t="str">
            <v>YKR019C</v>
          </cell>
          <cell r="P1476" t="str">
            <v>IRS4</v>
          </cell>
          <cell r="Q1476">
            <v>68879</v>
          </cell>
        </row>
        <row r="1477">
          <cell r="O1477" t="str">
            <v>YHL040C</v>
          </cell>
          <cell r="P1477" t="str">
            <v>ARN1</v>
          </cell>
          <cell r="Q1477">
            <v>70898</v>
          </cell>
        </row>
        <row r="1478">
          <cell r="O1478" t="str">
            <v>YER017C</v>
          </cell>
          <cell r="P1478" t="str">
            <v>AFG3</v>
          </cell>
          <cell r="Q1478">
            <v>84543</v>
          </cell>
        </row>
        <row r="1479">
          <cell r="O1479" t="str">
            <v>YPL228W</v>
          </cell>
          <cell r="P1479" t="str">
            <v>CET1</v>
          </cell>
          <cell r="Q1479">
            <v>61849</v>
          </cell>
        </row>
        <row r="1480">
          <cell r="O1480" t="str">
            <v>YFL031W</v>
          </cell>
          <cell r="P1480" t="str">
            <v>HAC1</v>
          </cell>
          <cell r="Q1480">
            <v>26904</v>
          </cell>
        </row>
        <row r="1481">
          <cell r="O1481" t="str">
            <v>YML100W</v>
          </cell>
          <cell r="P1481" t="str">
            <v>TSL1</v>
          </cell>
          <cell r="Q1481">
            <v>123017</v>
          </cell>
        </row>
        <row r="1482">
          <cell r="O1482" t="str">
            <v>YKL040C</v>
          </cell>
          <cell r="P1482" t="str">
            <v>NFU1</v>
          </cell>
          <cell r="Q1482">
            <v>29174</v>
          </cell>
        </row>
        <row r="1483">
          <cell r="O1483" t="str">
            <v>YLR325C</v>
          </cell>
          <cell r="P1483" t="str">
            <v>RPL38</v>
          </cell>
          <cell r="Q1483">
            <v>8826</v>
          </cell>
        </row>
        <row r="1484">
          <cell r="O1484" t="str">
            <v>YLL004W</v>
          </cell>
          <cell r="P1484" t="str">
            <v>ORC3</v>
          </cell>
          <cell r="Q1484">
            <v>72076</v>
          </cell>
        </row>
        <row r="1485">
          <cell r="O1485" t="str">
            <v>YHR070W</v>
          </cell>
          <cell r="P1485" t="str">
            <v>TRM5</v>
          </cell>
          <cell r="Q1485">
            <v>56514</v>
          </cell>
        </row>
        <row r="1486">
          <cell r="O1486" t="str">
            <v>YOR050C</v>
          </cell>
          <cell r="P1486">
            <v>0</v>
          </cell>
          <cell r="Q1486">
            <v>12358</v>
          </cell>
        </row>
        <row r="1487">
          <cell r="O1487" t="str">
            <v>YIL104C</v>
          </cell>
          <cell r="P1487" t="str">
            <v>SHQ1</v>
          </cell>
          <cell r="Q1487">
            <v>59150</v>
          </cell>
        </row>
        <row r="1488">
          <cell r="O1488" t="str">
            <v>YMR295C</v>
          </cell>
          <cell r="P1488">
            <v>0</v>
          </cell>
          <cell r="Q1488">
            <v>22179</v>
          </cell>
        </row>
        <row r="1489">
          <cell r="O1489" t="str">
            <v>YNL252C</v>
          </cell>
          <cell r="P1489" t="str">
            <v>MRPL17</v>
          </cell>
          <cell r="Q1489">
            <v>32212</v>
          </cell>
        </row>
        <row r="1490">
          <cell r="O1490" t="str">
            <v>YLR310C</v>
          </cell>
          <cell r="P1490" t="str">
            <v>CDC25</v>
          </cell>
          <cell r="Q1490">
            <v>179090</v>
          </cell>
        </row>
        <row r="1491">
          <cell r="O1491" t="str">
            <v>YPL259C</v>
          </cell>
          <cell r="P1491" t="str">
            <v>APM1</v>
          </cell>
          <cell r="Q1491">
            <v>53873</v>
          </cell>
        </row>
        <row r="1492">
          <cell r="O1492" t="str">
            <v>YOR005C</v>
          </cell>
          <cell r="P1492" t="str">
            <v>DNL4</v>
          </cell>
          <cell r="Q1492">
            <v>108514</v>
          </cell>
        </row>
        <row r="1493">
          <cell r="O1493" t="str">
            <v>YDL205C</v>
          </cell>
          <cell r="P1493" t="str">
            <v>HEM3</v>
          </cell>
          <cell r="Q1493">
            <v>36674</v>
          </cell>
        </row>
        <row r="1494">
          <cell r="O1494" t="str">
            <v>YER132C</v>
          </cell>
          <cell r="P1494" t="str">
            <v>PMD1</v>
          </cell>
          <cell r="Q1494">
            <v>195381</v>
          </cell>
        </row>
        <row r="1495">
          <cell r="O1495" t="str">
            <v>YMR029C</v>
          </cell>
          <cell r="P1495" t="str">
            <v>FAR8</v>
          </cell>
          <cell r="Q1495">
            <v>59301</v>
          </cell>
        </row>
        <row r="1496">
          <cell r="O1496" t="str">
            <v>YIL074C</v>
          </cell>
          <cell r="P1496" t="str">
            <v>SER33</v>
          </cell>
          <cell r="Q1496">
            <v>51188</v>
          </cell>
        </row>
        <row r="1497">
          <cell r="O1497" t="str">
            <v>YOR216C</v>
          </cell>
          <cell r="P1497" t="str">
            <v>RUD3</v>
          </cell>
          <cell r="Q1497">
            <v>56068</v>
          </cell>
        </row>
        <row r="1498">
          <cell r="O1498" t="str">
            <v>YDL167C</v>
          </cell>
          <cell r="P1498" t="str">
            <v>NRP1</v>
          </cell>
          <cell r="Q1498">
            <v>79299</v>
          </cell>
        </row>
        <row r="1499">
          <cell r="O1499" t="str">
            <v>YGR194C</v>
          </cell>
          <cell r="P1499" t="str">
            <v>XKS1</v>
          </cell>
          <cell r="Q1499">
            <v>68320</v>
          </cell>
        </row>
        <row r="1500">
          <cell r="O1500" t="str">
            <v>YKL134C</v>
          </cell>
          <cell r="P1500" t="str">
            <v>OCT1</v>
          </cell>
          <cell r="Q1500">
            <v>87996</v>
          </cell>
        </row>
        <row r="1501">
          <cell r="O1501" t="str">
            <v>YIL033C</v>
          </cell>
          <cell r="P1501" t="str">
            <v>BCY1</v>
          </cell>
          <cell r="Q1501">
            <v>47219</v>
          </cell>
        </row>
        <row r="1502">
          <cell r="O1502" t="str">
            <v>YPL254W</v>
          </cell>
          <cell r="P1502" t="str">
            <v>HFI1</v>
          </cell>
          <cell r="Q1502">
            <v>54466</v>
          </cell>
        </row>
        <row r="1503">
          <cell r="O1503" t="str">
            <v>YFR025C</v>
          </cell>
          <cell r="P1503" t="str">
            <v>HIS2</v>
          </cell>
          <cell r="Q1503">
            <v>38582</v>
          </cell>
        </row>
        <row r="1504">
          <cell r="O1504" t="str">
            <v>YGR037C</v>
          </cell>
          <cell r="P1504" t="str">
            <v>ACB1</v>
          </cell>
          <cell r="Q1504">
            <v>10061</v>
          </cell>
        </row>
        <row r="1505">
          <cell r="O1505" t="str">
            <v>YHR186C</v>
          </cell>
          <cell r="P1505" t="str">
            <v>KOG1</v>
          </cell>
          <cell r="Q1505">
            <v>177608</v>
          </cell>
        </row>
        <row r="1506">
          <cell r="O1506" t="str">
            <v>YLR328W</v>
          </cell>
          <cell r="P1506" t="str">
            <v>NMA1</v>
          </cell>
          <cell r="Q1506">
            <v>45859</v>
          </cell>
        </row>
        <row r="1507">
          <cell r="O1507" t="str">
            <v>YLR166C</v>
          </cell>
          <cell r="P1507" t="str">
            <v>SEC10</v>
          </cell>
          <cell r="Q1507">
            <v>100341</v>
          </cell>
        </row>
        <row r="1508">
          <cell r="O1508" t="str">
            <v>YOR321W</v>
          </cell>
          <cell r="P1508" t="str">
            <v>PMT3</v>
          </cell>
          <cell r="Q1508">
            <v>86322</v>
          </cell>
        </row>
        <row r="1509">
          <cell r="O1509" t="str">
            <v>YBR017C</v>
          </cell>
          <cell r="P1509" t="str">
            <v>KAP104</v>
          </cell>
          <cell r="Q1509">
            <v>103680</v>
          </cell>
        </row>
        <row r="1510">
          <cell r="O1510" t="str">
            <v>YLR077W</v>
          </cell>
          <cell r="P1510">
            <v>0</v>
          </cell>
          <cell r="Q1510">
            <v>66690</v>
          </cell>
        </row>
        <row r="1511">
          <cell r="O1511" t="str">
            <v>YKL179C</v>
          </cell>
          <cell r="P1511" t="str">
            <v>COY1</v>
          </cell>
          <cell r="Q1511">
            <v>77513</v>
          </cell>
        </row>
        <row r="1512">
          <cell r="O1512" t="str">
            <v>YPR040W</v>
          </cell>
          <cell r="P1512" t="str">
            <v>TIP41</v>
          </cell>
          <cell r="Q1512">
            <v>41019</v>
          </cell>
        </row>
        <row r="1513">
          <cell r="O1513" t="str">
            <v>YGR040W</v>
          </cell>
          <cell r="P1513" t="str">
            <v>KSS1</v>
          </cell>
          <cell r="Q1513">
            <v>42692</v>
          </cell>
        </row>
        <row r="1514">
          <cell r="O1514" t="str">
            <v>YDR458C</v>
          </cell>
          <cell r="P1514">
            <v>0</v>
          </cell>
          <cell r="Q1514">
            <v>76376</v>
          </cell>
        </row>
        <row r="1515">
          <cell r="O1515" t="str">
            <v>YDR047W</v>
          </cell>
          <cell r="P1515" t="str">
            <v>HEM12</v>
          </cell>
          <cell r="Q1515">
            <v>41349</v>
          </cell>
        </row>
        <row r="1516">
          <cell r="O1516" t="str">
            <v>YDR330W</v>
          </cell>
          <cell r="P1516" t="str">
            <v>UBX5</v>
          </cell>
          <cell r="Q1516">
            <v>56736</v>
          </cell>
        </row>
        <row r="1517">
          <cell r="O1517" t="str">
            <v>YJR143C</v>
          </cell>
          <cell r="P1517" t="str">
            <v>PMT4</v>
          </cell>
          <cell r="Q1517">
            <v>87966</v>
          </cell>
        </row>
        <row r="1518">
          <cell r="O1518" t="str">
            <v>YML022W</v>
          </cell>
          <cell r="P1518" t="str">
            <v>APT1</v>
          </cell>
          <cell r="Q1518">
            <v>20587</v>
          </cell>
        </row>
        <row r="1519">
          <cell r="O1519" t="str">
            <v>YOL048C</v>
          </cell>
          <cell r="P1519">
            <v>0</v>
          </cell>
          <cell r="Q1519">
            <v>39600</v>
          </cell>
        </row>
        <row r="1520">
          <cell r="O1520" t="str">
            <v>YDL226C</v>
          </cell>
          <cell r="P1520" t="str">
            <v>GCS1</v>
          </cell>
          <cell r="Q1520">
            <v>39296</v>
          </cell>
        </row>
        <row r="1521">
          <cell r="O1521" t="str">
            <v>YJL180C</v>
          </cell>
          <cell r="P1521" t="str">
            <v>ATP12</v>
          </cell>
          <cell r="Q1521">
            <v>36554</v>
          </cell>
        </row>
        <row r="1522">
          <cell r="O1522" t="str">
            <v>YNR027W</v>
          </cell>
          <cell r="P1522" t="str">
            <v>BUD17</v>
          </cell>
          <cell r="Q1522">
            <v>35366</v>
          </cell>
        </row>
        <row r="1523">
          <cell r="O1523" t="str">
            <v>YBR086C</v>
          </cell>
          <cell r="P1523" t="str">
            <v>IST2</v>
          </cell>
          <cell r="Q1523">
            <v>105853</v>
          </cell>
        </row>
        <row r="1524">
          <cell r="O1524" t="str">
            <v>YKR079C</v>
          </cell>
          <cell r="P1524" t="str">
            <v>TRZ1</v>
          </cell>
          <cell r="Q1524">
            <v>96815</v>
          </cell>
        </row>
        <row r="1525">
          <cell r="O1525" t="str">
            <v>YOR056C</v>
          </cell>
          <cell r="P1525" t="str">
            <v>NOB1</v>
          </cell>
          <cell r="Q1525">
            <v>51742</v>
          </cell>
        </row>
        <row r="1526">
          <cell r="O1526" t="str">
            <v>YLR116W</v>
          </cell>
          <cell r="P1526" t="str">
            <v>MSL5</v>
          </cell>
          <cell r="Q1526">
            <v>53034</v>
          </cell>
        </row>
        <row r="1527">
          <cell r="O1527" t="str">
            <v>YLR319C</v>
          </cell>
          <cell r="P1527" t="str">
            <v>BUD6</v>
          </cell>
          <cell r="Q1527">
            <v>88816</v>
          </cell>
        </row>
        <row r="1528">
          <cell r="O1528" t="str">
            <v>YOR356W</v>
          </cell>
          <cell r="P1528">
            <v>0</v>
          </cell>
          <cell r="Q1528">
            <v>69633</v>
          </cell>
        </row>
        <row r="1529">
          <cell r="O1529" t="str">
            <v>YPL246C</v>
          </cell>
          <cell r="P1529" t="str">
            <v>RBD2</v>
          </cell>
          <cell r="Q1529">
            <v>29499</v>
          </cell>
        </row>
        <row r="1530">
          <cell r="O1530" t="str">
            <v>YFL016C</v>
          </cell>
          <cell r="P1530" t="str">
            <v>MDJ1</v>
          </cell>
          <cell r="Q1530">
            <v>55561</v>
          </cell>
        </row>
        <row r="1531">
          <cell r="O1531" t="str">
            <v>YAL043C</v>
          </cell>
          <cell r="P1531" t="str">
            <v>PTA1</v>
          </cell>
          <cell r="Q1531">
            <v>88472</v>
          </cell>
        </row>
        <row r="1532">
          <cell r="O1532" t="str">
            <v>YKR014C</v>
          </cell>
          <cell r="P1532" t="str">
            <v>YPT52</v>
          </cell>
          <cell r="Q1532">
            <v>26132</v>
          </cell>
        </row>
        <row r="1533">
          <cell r="O1533" t="str">
            <v>YHR008C</v>
          </cell>
          <cell r="P1533" t="str">
            <v>SOD2</v>
          </cell>
          <cell r="Q1533">
            <v>25774</v>
          </cell>
        </row>
        <row r="1534">
          <cell r="O1534" t="str">
            <v>YPR159W</v>
          </cell>
          <cell r="P1534" t="str">
            <v>KRE6</v>
          </cell>
          <cell r="Q1534">
            <v>80122</v>
          </cell>
        </row>
        <row r="1535">
          <cell r="O1535" t="str">
            <v>YLR335W</v>
          </cell>
          <cell r="P1535" t="str">
            <v>NUP2</v>
          </cell>
          <cell r="Q1535">
            <v>77880</v>
          </cell>
        </row>
        <row r="1536">
          <cell r="O1536" t="str">
            <v>YDR337W</v>
          </cell>
          <cell r="P1536" t="str">
            <v>MRPS28</v>
          </cell>
          <cell r="Q1536">
            <v>33057</v>
          </cell>
        </row>
        <row r="1537">
          <cell r="O1537" t="str">
            <v>YLR212C</v>
          </cell>
          <cell r="P1537" t="str">
            <v>TUB4</v>
          </cell>
          <cell r="Q1537">
            <v>52627</v>
          </cell>
        </row>
        <row r="1538">
          <cell r="O1538" t="str">
            <v>YKR067W</v>
          </cell>
          <cell r="P1538" t="str">
            <v>GPT2</v>
          </cell>
          <cell r="Q1538">
            <v>83644</v>
          </cell>
        </row>
        <row r="1539">
          <cell r="O1539" t="str">
            <v>YLR088W</v>
          </cell>
          <cell r="P1539" t="str">
            <v>GAA1</v>
          </cell>
          <cell r="Q1539">
            <v>69220</v>
          </cell>
        </row>
        <row r="1540">
          <cell r="O1540" t="str">
            <v>YCR077C</v>
          </cell>
          <cell r="P1540" t="str">
            <v>PAT1</v>
          </cell>
          <cell r="Q1540">
            <v>88495</v>
          </cell>
        </row>
        <row r="1541">
          <cell r="O1541" t="str">
            <v>YBR082C</v>
          </cell>
          <cell r="P1541" t="str">
            <v>UBC4</v>
          </cell>
          <cell r="Q1541">
            <v>16456</v>
          </cell>
        </row>
        <row r="1542">
          <cell r="O1542" t="str">
            <v>YBR291C</v>
          </cell>
          <cell r="P1542" t="str">
            <v>CTP1</v>
          </cell>
          <cell r="Q1542">
            <v>32173</v>
          </cell>
        </row>
        <row r="1543">
          <cell r="O1543" t="str">
            <v>YJL140W</v>
          </cell>
          <cell r="P1543" t="str">
            <v>RPB4</v>
          </cell>
          <cell r="Q1543">
            <v>25414</v>
          </cell>
        </row>
        <row r="1544">
          <cell r="O1544" t="str">
            <v>YLR186W</v>
          </cell>
          <cell r="P1544" t="str">
            <v>EMG1</v>
          </cell>
          <cell r="Q1544">
            <v>27895</v>
          </cell>
        </row>
        <row r="1545">
          <cell r="O1545" t="str">
            <v>YAL054C</v>
          </cell>
          <cell r="P1545" t="str">
            <v>ACS1</v>
          </cell>
          <cell r="Q1545">
            <v>79140</v>
          </cell>
        </row>
        <row r="1546">
          <cell r="O1546" t="str">
            <v>YOR144C</v>
          </cell>
          <cell r="P1546" t="str">
            <v>ELG1</v>
          </cell>
          <cell r="Q1546">
            <v>91261</v>
          </cell>
        </row>
        <row r="1547">
          <cell r="O1547" t="str">
            <v>YDR148C</v>
          </cell>
          <cell r="P1547" t="str">
            <v>KGD2</v>
          </cell>
          <cell r="Q1547">
            <v>50430</v>
          </cell>
        </row>
        <row r="1548">
          <cell r="O1548" t="str">
            <v>YPL053C</v>
          </cell>
          <cell r="P1548" t="str">
            <v>KTR6</v>
          </cell>
          <cell r="Q1548">
            <v>52128</v>
          </cell>
        </row>
        <row r="1549">
          <cell r="O1549" t="str">
            <v>YGL012W</v>
          </cell>
          <cell r="P1549" t="str">
            <v>ERG4</v>
          </cell>
          <cell r="Q1549">
            <v>56039</v>
          </cell>
        </row>
        <row r="1550">
          <cell r="O1550" t="str">
            <v>YDR487C</v>
          </cell>
          <cell r="P1550" t="str">
            <v>RIB3</v>
          </cell>
          <cell r="Q1550">
            <v>22567</v>
          </cell>
        </row>
        <row r="1551">
          <cell r="O1551" t="str">
            <v>YGL252C</v>
          </cell>
          <cell r="P1551" t="str">
            <v>RTG2</v>
          </cell>
          <cell r="Q1551">
            <v>65572</v>
          </cell>
        </row>
        <row r="1552">
          <cell r="O1552" t="str">
            <v>YOR339C</v>
          </cell>
          <cell r="P1552" t="str">
            <v>UBC11</v>
          </cell>
          <cell r="Q1552">
            <v>17753</v>
          </cell>
        </row>
        <row r="1553">
          <cell r="O1553" t="str">
            <v>YDL103C</v>
          </cell>
          <cell r="P1553" t="str">
            <v>QRI1</v>
          </cell>
          <cell r="Q1553">
            <v>53476</v>
          </cell>
        </row>
        <row r="1554">
          <cell r="O1554" t="str">
            <v>YMR020W</v>
          </cell>
          <cell r="P1554" t="str">
            <v>FMS1</v>
          </cell>
          <cell r="Q1554">
            <v>57805</v>
          </cell>
        </row>
        <row r="1555">
          <cell r="O1555" t="str">
            <v>YDR325W</v>
          </cell>
          <cell r="P1555" t="str">
            <v>YCG1</v>
          </cell>
          <cell r="Q1555">
            <v>117850</v>
          </cell>
        </row>
        <row r="1556">
          <cell r="O1556" t="str">
            <v>YBR172C</v>
          </cell>
          <cell r="P1556" t="str">
            <v>SMY2</v>
          </cell>
          <cell r="Q1556">
            <v>81396</v>
          </cell>
        </row>
        <row r="1557">
          <cell r="O1557" t="str">
            <v>YOR323C</v>
          </cell>
          <cell r="P1557" t="str">
            <v>PRO2</v>
          </cell>
          <cell r="Q1557">
            <v>49740</v>
          </cell>
        </row>
        <row r="1558">
          <cell r="O1558" t="str">
            <v>YDL156W</v>
          </cell>
          <cell r="P1558">
            <v>0</v>
          </cell>
          <cell r="Q1558">
            <v>59155</v>
          </cell>
        </row>
        <row r="1559">
          <cell r="O1559" t="str">
            <v>YJR096W</v>
          </cell>
          <cell r="P1559">
            <v>0</v>
          </cell>
          <cell r="Q1559">
            <v>32344</v>
          </cell>
        </row>
        <row r="1560">
          <cell r="O1560" t="str">
            <v>YER125W</v>
          </cell>
          <cell r="P1560" t="str">
            <v>RSP5</v>
          </cell>
          <cell r="Q1560">
            <v>91816</v>
          </cell>
        </row>
        <row r="1561">
          <cell r="O1561" t="str">
            <v>YOL101C</v>
          </cell>
          <cell r="P1561" t="str">
            <v>IZH4</v>
          </cell>
          <cell r="Q1561">
            <v>36607</v>
          </cell>
        </row>
        <row r="1562">
          <cell r="O1562" t="str">
            <v>YOR329C</v>
          </cell>
          <cell r="P1562" t="str">
            <v>SCD5</v>
          </cell>
          <cell r="Q1562">
            <v>97305</v>
          </cell>
        </row>
        <row r="1563">
          <cell r="O1563" t="str">
            <v>YLR452C</v>
          </cell>
          <cell r="P1563" t="str">
            <v>SST2</v>
          </cell>
          <cell r="Q1563">
            <v>79716</v>
          </cell>
        </row>
        <row r="1564">
          <cell r="O1564" t="str">
            <v>YML031W</v>
          </cell>
          <cell r="P1564" t="str">
            <v>NDC1</v>
          </cell>
          <cell r="Q1564">
            <v>74133</v>
          </cell>
        </row>
        <row r="1565">
          <cell r="O1565" t="str">
            <v>YML097C</v>
          </cell>
          <cell r="P1565" t="str">
            <v>VPS9</v>
          </cell>
          <cell r="Q1565">
            <v>52482</v>
          </cell>
        </row>
        <row r="1566">
          <cell r="O1566" t="str">
            <v>YBR001C</v>
          </cell>
          <cell r="P1566" t="str">
            <v>NTH2</v>
          </cell>
          <cell r="Q1566">
            <v>89679</v>
          </cell>
        </row>
        <row r="1567">
          <cell r="O1567" t="str">
            <v>YPR139C</v>
          </cell>
          <cell r="P1567" t="str">
            <v>VPS66</v>
          </cell>
          <cell r="Q1567">
            <v>33816</v>
          </cell>
        </row>
        <row r="1568">
          <cell r="O1568" t="str">
            <v>YCR038W-A</v>
          </cell>
          <cell r="P1568">
            <v>0</v>
          </cell>
          <cell r="Q1568">
            <v>4826</v>
          </cell>
        </row>
        <row r="1569">
          <cell r="O1569" t="str">
            <v>YGL095C</v>
          </cell>
          <cell r="P1569" t="str">
            <v>VPS45</v>
          </cell>
          <cell r="Q1569">
            <v>67017</v>
          </cell>
        </row>
        <row r="1570">
          <cell r="O1570" t="str">
            <v>YDR322W</v>
          </cell>
          <cell r="P1570" t="str">
            <v>MRPL35</v>
          </cell>
          <cell r="Q1570">
            <v>42825</v>
          </cell>
        </row>
        <row r="1571">
          <cell r="O1571" t="str">
            <v>YOR217W</v>
          </cell>
          <cell r="P1571" t="str">
            <v>RFC1</v>
          </cell>
          <cell r="Q1571">
            <v>94902</v>
          </cell>
        </row>
        <row r="1572">
          <cell r="O1572" t="str">
            <v>YFL049W</v>
          </cell>
          <cell r="P1572" t="str">
            <v>SWP82</v>
          </cell>
          <cell r="Q1572">
            <v>70275</v>
          </cell>
        </row>
        <row r="1573">
          <cell r="O1573" t="str">
            <v>YHL007C</v>
          </cell>
          <cell r="P1573" t="str">
            <v>STE20</v>
          </cell>
          <cell r="Q1573">
            <v>102361</v>
          </cell>
        </row>
        <row r="1574">
          <cell r="O1574" t="str">
            <v>YNR039C</v>
          </cell>
          <cell r="P1574" t="str">
            <v>ZRG17</v>
          </cell>
          <cell r="Q1574">
            <v>67460</v>
          </cell>
        </row>
        <row r="1575">
          <cell r="O1575" t="str">
            <v>YML096W</v>
          </cell>
          <cell r="P1575">
            <v>0</v>
          </cell>
          <cell r="Q1575">
            <v>59469</v>
          </cell>
        </row>
        <row r="1576">
          <cell r="O1576" t="str">
            <v>YNR030W</v>
          </cell>
          <cell r="P1576" t="str">
            <v>ALG12</v>
          </cell>
          <cell r="Q1576">
            <v>62672</v>
          </cell>
        </row>
        <row r="1577">
          <cell r="O1577" t="str">
            <v>YPL227C</v>
          </cell>
          <cell r="P1577" t="str">
            <v>ALG5</v>
          </cell>
          <cell r="Q1577">
            <v>38346</v>
          </cell>
        </row>
        <row r="1578">
          <cell r="O1578" t="str">
            <v>YHR158C</v>
          </cell>
          <cell r="P1578" t="str">
            <v>KEL1</v>
          </cell>
          <cell r="Q1578">
            <v>131093</v>
          </cell>
        </row>
        <row r="1579">
          <cell r="O1579" t="str">
            <v>YML058W</v>
          </cell>
          <cell r="P1579" t="str">
            <v>SML1</v>
          </cell>
          <cell r="Q1579">
            <v>11834</v>
          </cell>
        </row>
        <row r="1580">
          <cell r="O1580" t="str">
            <v>YDL213C</v>
          </cell>
          <cell r="P1580" t="str">
            <v>NOP6</v>
          </cell>
          <cell r="Q1580">
            <v>25216</v>
          </cell>
        </row>
        <row r="1581">
          <cell r="O1581" t="str">
            <v>YGL172W</v>
          </cell>
          <cell r="P1581" t="str">
            <v>NUP49</v>
          </cell>
          <cell r="Q1581">
            <v>49142</v>
          </cell>
        </row>
        <row r="1582">
          <cell r="O1582" t="str">
            <v>YJL074C</v>
          </cell>
          <cell r="P1582" t="str">
            <v>SMC3</v>
          </cell>
          <cell r="Q1582">
            <v>141335</v>
          </cell>
        </row>
        <row r="1583">
          <cell r="O1583" t="str">
            <v>YIR026C</v>
          </cell>
          <cell r="P1583" t="str">
            <v>YVH1</v>
          </cell>
          <cell r="Q1583">
            <v>41185</v>
          </cell>
        </row>
        <row r="1584">
          <cell r="O1584" t="str">
            <v>YDL102W</v>
          </cell>
          <cell r="P1584" t="str">
            <v>CDC2</v>
          </cell>
          <cell r="Q1584">
            <v>124590</v>
          </cell>
        </row>
        <row r="1585">
          <cell r="O1585" t="str">
            <v>YBR234C</v>
          </cell>
          <cell r="P1585" t="str">
            <v>ARC40</v>
          </cell>
          <cell r="Q1585">
            <v>42475</v>
          </cell>
        </row>
        <row r="1586">
          <cell r="O1586" t="str">
            <v>YBR287W</v>
          </cell>
          <cell r="P1586">
            <v>0</v>
          </cell>
          <cell r="Q1586">
            <v>47506</v>
          </cell>
        </row>
        <row r="1587">
          <cell r="O1587" t="str">
            <v>YLR300W</v>
          </cell>
          <cell r="P1587" t="str">
            <v>EXG1</v>
          </cell>
          <cell r="Q1587">
            <v>51311</v>
          </cell>
        </row>
        <row r="1588">
          <cell r="O1588" t="str">
            <v>YLR421C</v>
          </cell>
          <cell r="P1588" t="str">
            <v>RPN13</v>
          </cell>
          <cell r="Q1588">
            <v>17902</v>
          </cell>
        </row>
        <row r="1589">
          <cell r="O1589" t="str">
            <v>YPR111W</v>
          </cell>
          <cell r="P1589" t="str">
            <v>DBF20</v>
          </cell>
          <cell r="Q1589">
            <v>65879</v>
          </cell>
        </row>
        <row r="1590">
          <cell r="O1590" t="str">
            <v>YDR311W</v>
          </cell>
          <cell r="P1590" t="str">
            <v>TFB1</v>
          </cell>
          <cell r="Q1590">
            <v>72894</v>
          </cell>
        </row>
        <row r="1591">
          <cell r="O1591" t="str">
            <v>YOR350C</v>
          </cell>
          <cell r="P1591" t="str">
            <v>MNE1</v>
          </cell>
          <cell r="Q1591">
            <v>77229</v>
          </cell>
        </row>
        <row r="1592">
          <cell r="O1592" t="str">
            <v>YOR275C</v>
          </cell>
          <cell r="P1592" t="str">
            <v>RIM20</v>
          </cell>
          <cell r="Q1592">
            <v>75947</v>
          </cell>
        </row>
        <row r="1593">
          <cell r="O1593" t="str">
            <v>YBR160W</v>
          </cell>
          <cell r="P1593" t="str">
            <v>CDC28</v>
          </cell>
          <cell r="Q1593">
            <v>34061</v>
          </cell>
        </row>
        <row r="1594">
          <cell r="O1594" t="str">
            <v>YDR416W</v>
          </cell>
          <cell r="P1594" t="str">
            <v>SYF1</v>
          </cell>
          <cell r="Q1594">
            <v>100228</v>
          </cell>
        </row>
        <row r="1595">
          <cell r="O1595" t="str">
            <v>YER081W</v>
          </cell>
          <cell r="P1595" t="str">
            <v>SER3</v>
          </cell>
          <cell r="Q1595">
            <v>51193</v>
          </cell>
        </row>
        <row r="1596">
          <cell r="O1596" t="str">
            <v>YOR283W</v>
          </cell>
          <cell r="P1596">
            <v>0</v>
          </cell>
          <cell r="Q1596">
            <v>26176</v>
          </cell>
        </row>
        <row r="1597">
          <cell r="O1597" t="str">
            <v>YOR212W</v>
          </cell>
          <cell r="P1597" t="str">
            <v>STE4</v>
          </cell>
          <cell r="Q1597">
            <v>46581</v>
          </cell>
        </row>
        <row r="1598">
          <cell r="O1598" t="str">
            <v>YNL101W</v>
          </cell>
          <cell r="P1598" t="str">
            <v>AVT4</v>
          </cell>
          <cell r="Q1598">
            <v>80025</v>
          </cell>
        </row>
        <row r="1599">
          <cell r="O1599" t="str">
            <v>YIR021W</v>
          </cell>
          <cell r="P1599" t="str">
            <v>MRS1</v>
          </cell>
          <cell r="Q1599">
            <v>41289</v>
          </cell>
        </row>
        <row r="1600">
          <cell r="O1600" t="str">
            <v>YLL029W</v>
          </cell>
          <cell r="P1600">
            <v>0</v>
          </cell>
          <cell r="Q1600">
            <v>84924</v>
          </cell>
        </row>
        <row r="1601">
          <cell r="O1601" t="str">
            <v>YDR017C</v>
          </cell>
          <cell r="P1601" t="str">
            <v>KCS1</v>
          </cell>
          <cell r="Q1601">
            <v>119549</v>
          </cell>
        </row>
        <row r="1602">
          <cell r="O1602" t="str">
            <v>YLR382C</v>
          </cell>
          <cell r="P1602" t="str">
            <v>NAM2</v>
          </cell>
          <cell r="Q1602">
            <v>101920</v>
          </cell>
        </row>
        <row r="1603">
          <cell r="O1603" t="str">
            <v>YGL082W</v>
          </cell>
          <cell r="P1603">
            <v>0</v>
          </cell>
          <cell r="Q1603">
            <v>43321</v>
          </cell>
        </row>
        <row r="1604">
          <cell r="O1604" t="str">
            <v>YJL151C</v>
          </cell>
          <cell r="P1604" t="str">
            <v>SNA3</v>
          </cell>
          <cell r="Q1604">
            <v>15199</v>
          </cell>
        </row>
        <row r="1605">
          <cell r="O1605" t="str">
            <v>YLR285W</v>
          </cell>
          <cell r="P1605" t="str">
            <v>NNT1</v>
          </cell>
          <cell r="Q1605">
            <v>29632</v>
          </cell>
        </row>
        <row r="1606">
          <cell r="O1606" t="str">
            <v>YML099C</v>
          </cell>
          <cell r="P1606" t="str">
            <v>ARG81</v>
          </cell>
          <cell r="Q1606">
            <v>100281</v>
          </cell>
        </row>
        <row r="1607">
          <cell r="O1607" t="str">
            <v>YDR498C</v>
          </cell>
          <cell r="P1607" t="str">
            <v>SEC20</v>
          </cell>
          <cell r="Q1607">
            <v>43882</v>
          </cell>
        </row>
        <row r="1608">
          <cell r="O1608" t="str">
            <v>YGL037C</v>
          </cell>
          <cell r="P1608" t="str">
            <v>PNC1</v>
          </cell>
          <cell r="Q1608">
            <v>24993</v>
          </cell>
        </row>
        <row r="1609">
          <cell r="O1609" t="str">
            <v>YPL188W</v>
          </cell>
          <cell r="P1609" t="str">
            <v>POS5</v>
          </cell>
          <cell r="Q1609">
            <v>46246</v>
          </cell>
        </row>
        <row r="1610">
          <cell r="O1610" t="str">
            <v>YPL031C</v>
          </cell>
          <cell r="P1610" t="str">
            <v>PHO85</v>
          </cell>
          <cell r="Q1610">
            <v>34906</v>
          </cell>
        </row>
        <row r="1611">
          <cell r="O1611" t="str">
            <v>YDL180W</v>
          </cell>
          <cell r="P1611">
            <v>0</v>
          </cell>
          <cell r="Q1611">
            <v>62287</v>
          </cell>
        </row>
        <row r="1612">
          <cell r="O1612" t="str">
            <v>YPL017C</v>
          </cell>
          <cell r="P1612">
            <v>0</v>
          </cell>
          <cell r="Q1612">
            <v>54156</v>
          </cell>
        </row>
        <row r="1613">
          <cell r="O1613" t="str">
            <v>YJR010W</v>
          </cell>
          <cell r="P1613" t="str">
            <v>MET3</v>
          </cell>
          <cell r="Q1613">
            <v>57724</v>
          </cell>
        </row>
        <row r="1614">
          <cell r="O1614" t="str">
            <v>YFR010W</v>
          </cell>
          <cell r="P1614" t="str">
            <v>UBP6</v>
          </cell>
          <cell r="Q1614">
            <v>57110</v>
          </cell>
        </row>
        <row r="1615">
          <cell r="O1615" t="str">
            <v>YHL004W</v>
          </cell>
          <cell r="P1615" t="str">
            <v>MRP4</v>
          </cell>
          <cell r="Q1615">
            <v>44151</v>
          </cell>
        </row>
        <row r="1616">
          <cell r="O1616" t="str">
            <v>YHL021C</v>
          </cell>
          <cell r="P1616">
            <v>0</v>
          </cell>
          <cell r="Q1616">
            <v>53134</v>
          </cell>
        </row>
        <row r="1617">
          <cell r="O1617" t="str">
            <v>YDL234C</v>
          </cell>
          <cell r="P1617" t="str">
            <v>GYP7</v>
          </cell>
          <cell r="Q1617">
            <v>87305</v>
          </cell>
        </row>
        <row r="1618">
          <cell r="O1618" t="str">
            <v>YLR185W</v>
          </cell>
          <cell r="P1618" t="str">
            <v>RPL37A</v>
          </cell>
          <cell r="Q1618">
            <v>9850</v>
          </cell>
        </row>
        <row r="1619">
          <cell r="O1619" t="str">
            <v>YPR025C</v>
          </cell>
          <cell r="P1619" t="str">
            <v>CCL1</v>
          </cell>
          <cell r="Q1619">
            <v>45210</v>
          </cell>
        </row>
        <row r="1620">
          <cell r="O1620" t="str">
            <v>YOL126C</v>
          </cell>
          <cell r="P1620" t="str">
            <v>MDH2</v>
          </cell>
          <cell r="Q1620">
            <v>40730</v>
          </cell>
        </row>
        <row r="1621">
          <cell r="O1621" t="str">
            <v>YKL046C</v>
          </cell>
          <cell r="P1621" t="str">
            <v>DCW1</v>
          </cell>
          <cell r="Q1621">
            <v>49565</v>
          </cell>
        </row>
        <row r="1622">
          <cell r="O1622" t="str">
            <v>YIL005W</v>
          </cell>
          <cell r="P1622" t="str">
            <v>EPS1</v>
          </cell>
          <cell r="Q1622">
            <v>81218</v>
          </cell>
        </row>
        <row r="1623">
          <cell r="O1623" t="str">
            <v>YOR039W</v>
          </cell>
          <cell r="P1623" t="str">
            <v>CKB2</v>
          </cell>
          <cell r="Q1623">
            <v>29842</v>
          </cell>
        </row>
        <row r="1624">
          <cell r="O1624" t="str">
            <v>YER149C</v>
          </cell>
          <cell r="P1624" t="str">
            <v>PEA2</v>
          </cell>
          <cell r="Q1624">
            <v>48164</v>
          </cell>
        </row>
        <row r="1625">
          <cell r="O1625" t="str">
            <v>YOR363C</v>
          </cell>
          <cell r="P1625" t="str">
            <v>PIP2</v>
          </cell>
          <cell r="Q1625">
            <v>114709</v>
          </cell>
        </row>
        <row r="1626">
          <cell r="O1626" t="str">
            <v>YJL045W</v>
          </cell>
          <cell r="P1626">
            <v>0</v>
          </cell>
          <cell r="Q1626">
            <v>69382</v>
          </cell>
        </row>
        <row r="1627">
          <cell r="O1627" t="str">
            <v>YMR285C</v>
          </cell>
          <cell r="P1627" t="str">
            <v>NGL2</v>
          </cell>
          <cell r="Q1627">
            <v>59539</v>
          </cell>
        </row>
        <row r="1628">
          <cell r="O1628" t="str">
            <v>YAR002W</v>
          </cell>
          <cell r="P1628" t="str">
            <v>NUP60</v>
          </cell>
          <cell r="Q1628">
            <v>59039</v>
          </cell>
        </row>
        <row r="1629">
          <cell r="O1629" t="str">
            <v>YGL071W</v>
          </cell>
          <cell r="P1629" t="str">
            <v>AFT1</v>
          </cell>
          <cell r="Q1629">
            <v>77682</v>
          </cell>
        </row>
        <row r="1630">
          <cell r="O1630" t="str">
            <v>YIL143C</v>
          </cell>
          <cell r="P1630" t="str">
            <v>SSL2</v>
          </cell>
          <cell r="Q1630">
            <v>95340</v>
          </cell>
        </row>
        <row r="1631">
          <cell r="O1631" t="str">
            <v>YJL016W</v>
          </cell>
          <cell r="P1631">
            <v>0</v>
          </cell>
          <cell r="Q1631">
            <v>63206</v>
          </cell>
        </row>
        <row r="1632">
          <cell r="O1632" t="str">
            <v>YJL014W</v>
          </cell>
          <cell r="P1632" t="str">
            <v>CCT3</v>
          </cell>
          <cell r="Q1632">
            <v>58814</v>
          </cell>
        </row>
        <row r="1633">
          <cell r="O1633" t="str">
            <v>YHR053C</v>
          </cell>
          <cell r="P1633" t="str">
            <v>CUP1-1</v>
          </cell>
          <cell r="Q1633">
            <v>6650</v>
          </cell>
        </row>
        <row r="1634">
          <cell r="O1634" t="str">
            <v>YLR409C</v>
          </cell>
          <cell r="P1634" t="str">
            <v>UTP21</v>
          </cell>
          <cell r="Q1634">
            <v>104790</v>
          </cell>
        </row>
        <row r="1635">
          <cell r="O1635" t="str">
            <v>YIL062C</v>
          </cell>
          <cell r="P1635" t="str">
            <v>ARC15</v>
          </cell>
          <cell r="Q1635">
            <v>17134</v>
          </cell>
        </row>
        <row r="1636">
          <cell r="O1636" t="str">
            <v>YGL106W</v>
          </cell>
          <cell r="P1636" t="str">
            <v>MLC1</v>
          </cell>
          <cell r="Q1636">
            <v>16444</v>
          </cell>
        </row>
        <row r="1637">
          <cell r="O1637" t="str">
            <v>YDR147W</v>
          </cell>
          <cell r="P1637" t="str">
            <v>EKI1</v>
          </cell>
          <cell r="Q1637">
            <v>61656</v>
          </cell>
        </row>
        <row r="1638">
          <cell r="O1638" t="str">
            <v>YGR266W</v>
          </cell>
          <cell r="P1638">
            <v>0</v>
          </cell>
          <cell r="Q1638">
            <v>81190</v>
          </cell>
        </row>
        <row r="1639">
          <cell r="O1639" t="str">
            <v>YDR054C</v>
          </cell>
          <cell r="P1639" t="str">
            <v>CDC34</v>
          </cell>
          <cell r="Q1639">
            <v>34064</v>
          </cell>
        </row>
        <row r="1640">
          <cell r="O1640" t="str">
            <v>YFL042C</v>
          </cell>
          <cell r="P1640">
            <v>0</v>
          </cell>
          <cell r="Q1640">
            <v>76347</v>
          </cell>
        </row>
        <row r="1641">
          <cell r="O1641" t="str">
            <v>YLR429W</v>
          </cell>
          <cell r="P1641" t="str">
            <v>CRN1</v>
          </cell>
          <cell r="Q1641">
            <v>72553</v>
          </cell>
        </row>
        <row r="1642">
          <cell r="O1642" t="str">
            <v>YCR023C</v>
          </cell>
          <cell r="P1642">
            <v>0</v>
          </cell>
          <cell r="Q1642">
            <v>69217</v>
          </cell>
        </row>
        <row r="1643">
          <cell r="O1643" t="str">
            <v>YNL166C</v>
          </cell>
          <cell r="P1643" t="str">
            <v>BNI5</v>
          </cell>
          <cell r="Q1643">
            <v>49694</v>
          </cell>
        </row>
        <row r="1644">
          <cell r="O1644" t="str">
            <v>YPL043W</v>
          </cell>
          <cell r="P1644" t="str">
            <v>NOP4</v>
          </cell>
          <cell r="Q1644">
            <v>77825</v>
          </cell>
        </row>
        <row r="1645">
          <cell r="O1645" t="str">
            <v>YJL085W</v>
          </cell>
          <cell r="P1645" t="str">
            <v>EXO70</v>
          </cell>
          <cell r="Q1645">
            <v>71293</v>
          </cell>
        </row>
        <row r="1646">
          <cell r="O1646" t="str">
            <v>YLR195C</v>
          </cell>
          <cell r="P1646" t="str">
            <v>NMT1</v>
          </cell>
          <cell r="Q1646">
            <v>52837</v>
          </cell>
        </row>
        <row r="1647">
          <cell r="O1647" t="str">
            <v>YPL015C</v>
          </cell>
          <cell r="P1647" t="str">
            <v>HST2</v>
          </cell>
          <cell r="Q1647">
            <v>39979</v>
          </cell>
        </row>
        <row r="1648">
          <cell r="O1648" t="str">
            <v>YDR267C</v>
          </cell>
          <cell r="P1648" t="str">
            <v>CIA1</v>
          </cell>
          <cell r="Q1648">
            <v>37274</v>
          </cell>
        </row>
        <row r="1649">
          <cell r="O1649" t="str">
            <v>YML086C</v>
          </cell>
          <cell r="P1649" t="str">
            <v>ALO1</v>
          </cell>
          <cell r="Q1649">
            <v>59493</v>
          </cell>
        </row>
        <row r="1650">
          <cell r="O1650" t="str">
            <v>YLR130C</v>
          </cell>
          <cell r="P1650" t="str">
            <v>ZRT2</v>
          </cell>
          <cell r="Q1650">
            <v>46363</v>
          </cell>
        </row>
        <row r="1651">
          <cell r="O1651" t="str">
            <v>YML082W</v>
          </cell>
          <cell r="P1651">
            <v>0</v>
          </cell>
          <cell r="Q1651">
            <v>74313</v>
          </cell>
        </row>
        <row r="1652">
          <cell r="O1652" t="str">
            <v>YLR237W</v>
          </cell>
          <cell r="P1652" t="str">
            <v>THI7</v>
          </cell>
          <cell r="Q1652">
            <v>66903</v>
          </cell>
        </row>
        <row r="1653">
          <cell r="O1653" t="str">
            <v>YOL151W</v>
          </cell>
          <cell r="P1653" t="str">
            <v>GRE2</v>
          </cell>
          <cell r="Q1653">
            <v>38169</v>
          </cell>
        </row>
        <row r="1654">
          <cell r="O1654" t="str">
            <v>YDL141W</v>
          </cell>
          <cell r="P1654" t="str">
            <v>BPL1</v>
          </cell>
          <cell r="Q1654">
            <v>76362</v>
          </cell>
        </row>
        <row r="1655">
          <cell r="O1655" t="str">
            <v>YNL047C</v>
          </cell>
          <cell r="P1655" t="str">
            <v>SLM2</v>
          </cell>
          <cell r="Q1655">
            <v>74785</v>
          </cell>
        </row>
        <row r="1656">
          <cell r="O1656" t="str">
            <v>YGL044C</v>
          </cell>
          <cell r="P1656" t="str">
            <v>RNA15</v>
          </cell>
          <cell r="Q1656">
            <v>32790</v>
          </cell>
        </row>
        <row r="1657">
          <cell r="O1657" t="str">
            <v>YKL096W</v>
          </cell>
          <cell r="P1657" t="str">
            <v>CWP1</v>
          </cell>
          <cell r="Q1657">
            <v>24268</v>
          </cell>
        </row>
        <row r="1658">
          <cell r="O1658" t="str">
            <v>YBR171W</v>
          </cell>
          <cell r="P1658" t="str">
            <v>SEC66</v>
          </cell>
          <cell r="Q1658">
            <v>24231</v>
          </cell>
        </row>
        <row r="1659">
          <cell r="O1659" t="str">
            <v>YGR171C</v>
          </cell>
          <cell r="P1659" t="str">
            <v>MSM1</v>
          </cell>
          <cell r="Q1659">
            <v>66734</v>
          </cell>
        </row>
        <row r="1660">
          <cell r="O1660" t="str">
            <v>YER008C</v>
          </cell>
          <cell r="P1660" t="str">
            <v>SEC3</v>
          </cell>
          <cell r="Q1660">
            <v>154694</v>
          </cell>
        </row>
        <row r="1661">
          <cell r="O1661" t="str">
            <v>YBR286W</v>
          </cell>
          <cell r="P1661" t="str">
            <v>APE3</v>
          </cell>
          <cell r="Q1661">
            <v>60137</v>
          </cell>
        </row>
        <row r="1662">
          <cell r="O1662" t="str">
            <v>YAL051W</v>
          </cell>
          <cell r="P1662" t="str">
            <v>OAF1</v>
          </cell>
          <cell r="Q1662">
            <v>118862</v>
          </cell>
        </row>
        <row r="1663">
          <cell r="O1663" t="str">
            <v>YEL037C</v>
          </cell>
          <cell r="P1663" t="str">
            <v>RAD23</v>
          </cell>
          <cell r="Q1663">
            <v>42366</v>
          </cell>
        </row>
        <row r="1664">
          <cell r="O1664" t="str">
            <v>YGL249W</v>
          </cell>
          <cell r="P1664" t="str">
            <v>ZIP2</v>
          </cell>
          <cell r="Q1664">
            <v>82815</v>
          </cell>
        </row>
        <row r="1665">
          <cell r="O1665" t="str">
            <v>YHR081W</v>
          </cell>
          <cell r="P1665" t="str">
            <v>LRP1</v>
          </cell>
          <cell r="Q1665">
            <v>21045</v>
          </cell>
        </row>
        <row r="1666">
          <cell r="O1666" t="str">
            <v>YPL096W</v>
          </cell>
          <cell r="P1666" t="str">
            <v>PNG1</v>
          </cell>
          <cell r="Q1666">
            <v>42485</v>
          </cell>
        </row>
        <row r="1667">
          <cell r="O1667" t="str">
            <v>YLR412W</v>
          </cell>
          <cell r="P1667">
            <v>0</v>
          </cell>
          <cell r="Q1667">
            <v>31707</v>
          </cell>
        </row>
        <row r="1668">
          <cell r="O1668" t="str">
            <v>YGR142W</v>
          </cell>
          <cell r="P1668" t="str">
            <v>BTN2</v>
          </cell>
          <cell r="Q1668">
            <v>47167</v>
          </cell>
        </row>
        <row r="1669">
          <cell r="O1669" t="str">
            <v>YDR492W</v>
          </cell>
          <cell r="P1669" t="str">
            <v>IZH1</v>
          </cell>
          <cell r="Q1669">
            <v>36491</v>
          </cell>
        </row>
        <row r="1670">
          <cell r="O1670" t="str">
            <v>YDL020C</v>
          </cell>
          <cell r="P1670" t="str">
            <v>RPN4</v>
          </cell>
          <cell r="Q1670">
            <v>60152</v>
          </cell>
        </row>
        <row r="1671">
          <cell r="O1671" t="str">
            <v>YPR138C</v>
          </cell>
          <cell r="P1671" t="str">
            <v>MEP3</v>
          </cell>
          <cell r="Q1671">
            <v>53689</v>
          </cell>
        </row>
        <row r="1672">
          <cell r="O1672" t="str">
            <v>YNL264C</v>
          </cell>
          <cell r="P1672" t="str">
            <v>PDR17</v>
          </cell>
          <cell r="Q1672">
            <v>40677</v>
          </cell>
        </row>
        <row r="1673">
          <cell r="O1673" t="str">
            <v>YLR263W</v>
          </cell>
          <cell r="P1673" t="str">
            <v>RED1</v>
          </cell>
          <cell r="Q1673">
            <v>95538</v>
          </cell>
        </row>
        <row r="1674">
          <cell r="O1674" t="str">
            <v>YDR036C</v>
          </cell>
          <cell r="P1674" t="str">
            <v>EHD3</v>
          </cell>
          <cell r="Q1674">
            <v>56288</v>
          </cell>
        </row>
        <row r="1675">
          <cell r="O1675" t="str">
            <v>YOL154W</v>
          </cell>
          <cell r="P1675" t="str">
            <v>ZPS1</v>
          </cell>
          <cell r="Q1675">
            <v>27567</v>
          </cell>
        </row>
        <row r="1676">
          <cell r="O1676" t="str">
            <v>YLR032W</v>
          </cell>
          <cell r="P1676" t="str">
            <v>RAD5</v>
          </cell>
          <cell r="Q1676">
            <v>134001</v>
          </cell>
        </row>
        <row r="1677">
          <cell r="O1677" t="str">
            <v>YKL004W</v>
          </cell>
          <cell r="P1677" t="str">
            <v>AUR1</v>
          </cell>
          <cell r="Q1677">
            <v>45193</v>
          </cell>
        </row>
        <row r="1678">
          <cell r="O1678" t="str">
            <v>YIL037C</v>
          </cell>
          <cell r="P1678" t="str">
            <v>PRM2</v>
          </cell>
          <cell r="Q1678">
            <v>75020</v>
          </cell>
        </row>
        <row r="1679">
          <cell r="O1679" t="str">
            <v>YDL101C</v>
          </cell>
          <cell r="P1679" t="str">
            <v>DUN1</v>
          </cell>
          <cell r="Q1679">
            <v>58632</v>
          </cell>
        </row>
        <row r="1680">
          <cell r="O1680" t="str">
            <v>YJR089W</v>
          </cell>
          <cell r="P1680" t="str">
            <v>BIR1</v>
          </cell>
          <cell r="Q1680">
            <v>108666</v>
          </cell>
        </row>
        <row r="1681">
          <cell r="O1681" t="str">
            <v>YLR086W</v>
          </cell>
          <cell r="P1681" t="str">
            <v>SMC4</v>
          </cell>
          <cell r="Q1681">
            <v>162188</v>
          </cell>
        </row>
        <row r="1682">
          <cell r="O1682" t="str">
            <v>YLR215C</v>
          </cell>
          <cell r="P1682" t="str">
            <v>CDC123</v>
          </cell>
          <cell r="Q1682">
            <v>41852</v>
          </cell>
        </row>
        <row r="1683">
          <cell r="O1683" t="str">
            <v>YOR165W</v>
          </cell>
          <cell r="P1683" t="str">
            <v>SEY1</v>
          </cell>
          <cell r="Q1683">
            <v>89432</v>
          </cell>
        </row>
        <row r="1684">
          <cell r="O1684" t="str">
            <v>YDL019C</v>
          </cell>
          <cell r="P1684" t="str">
            <v>OSH2</v>
          </cell>
          <cell r="Q1684">
            <v>145795</v>
          </cell>
        </row>
        <row r="1685">
          <cell r="O1685" t="str">
            <v>YHR009C</v>
          </cell>
          <cell r="P1685">
            <v>0</v>
          </cell>
          <cell r="Q1685">
            <v>57613</v>
          </cell>
        </row>
        <row r="1686">
          <cell r="O1686" t="str">
            <v>YHL019C</v>
          </cell>
          <cell r="P1686" t="str">
            <v>APM2</v>
          </cell>
          <cell r="Q1686">
            <v>69989</v>
          </cell>
        </row>
        <row r="1687">
          <cell r="O1687" t="str">
            <v>YDL168W</v>
          </cell>
          <cell r="P1687" t="str">
            <v>SFA1</v>
          </cell>
          <cell r="Q1687">
            <v>41042</v>
          </cell>
        </row>
        <row r="1688">
          <cell r="O1688" t="str">
            <v>YOR089C</v>
          </cell>
          <cell r="P1688" t="str">
            <v>VPS21</v>
          </cell>
          <cell r="Q1688">
            <v>23081</v>
          </cell>
        </row>
        <row r="1689">
          <cell r="O1689" t="str">
            <v>YDR228C</v>
          </cell>
          <cell r="P1689" t="str">
            <v>PCF11</v>
          </cell>
          <cell r="Q1689">
            <v>71898</v>
          </cell>
        </row>
        <row r="1690">
          <cell r="O1690" t="str">
            <v>YMR216C</v>
          </cell>
          <cell r="P1690" t="str">
            <v>SKY1</v>
          </cell>
          <cell r="Q1690">
            <v>83237</v>
          </cell>
        </row>
        <row r="1691">
          <cell r="O1691" t="str">
            <v>YMR164C</v>
          </cell>
          <cell r="P1691" t="str">
            <v>MSS11</v>
          </cell>
          <cell r="Q1691">
            <v>85050</v>
          </cell>
        </row>
        <row r="1692">
          <cell r="O1692" t="str">
            <v>YJL082W</v>
          </cell>
          <cell r="P1692" t="str">
            <v>IML2</v>
          </cell>
          <cell r="Q1692">
            <v>82535</v>
          </cell>
        </row>
        <row r="1693">
          <cell r="O1693" t="str">
            <v>YBR002C</v>
          </cell>
          <cell r="P1693" t="str">
            <v>RER2</v>
          </cell>
          <cell r="Q1693">
            <v>32693</v>
          </cell>
        </row>
        <row r="1694">
          <cell r="O1694" t="str">
            <v>YPL032C</v>
          </cell>
          <cell r="P1694" t="str">
            <v>SVL3</v>
          </cell>
          <cell r="Q1694">
            <v>92143</v>
          </cell>
        </row>
        <row r="1695">
          <cell r="O1695" t="str">
            <v>YMR192W</v>
          </cell>
          <cell r="P1695" t="str">
            <v>GYL1</v>
          </cell>
          <cell r="Q1695">
            <v>82131</v>
          </cell>
        </row>
        <row r="1696">
          <cell r="O1696" t="str">
            <v>YNR048W</v>
          </cell>
          <cell r="P1696">
            <v>0</v>
          </cell>
          <cell r="Q1696">
            <v>44542</v>
          </cell>
        </row>
        <row r="1697">
          <cell r="O1697" t="str">
            <v>YOR004W</v>
          </cell>
          <cell r="P1697" t="str">
            <v>UTP23</v>
          </cell>
          <cell r="Q1697">
            <v>28801</v>
          </cell>
        </row>
        <row r="1698">
          <cell r="O1698" t="str">
            <v>YJR075W</v>
          </cell>
          <cell r="P1698" t="str">
            <v>HOC1</v>
          </cell>
          <cell r="Q1698">
            <v>46297</v>
          </cell>
        </row>
        <row r="1699">
          <cell r="O1699" t="str">
            <v>YHR109W</v>
          </cell>
          <cell r="P1699" t="str">
            <v>CTM1</v>
          </cell>
          <cell r="Q1699">
            <v>68284</v>
          </cell>
        </row>
        <row r="1700">
          <cell r="O1700" t="str">
            <v>YHR207C</v>
          </cell>
          <cell r="P1700" t="str">
            <v>SET5</v>
          </cell>
          <cell r="Q1700">
            <v>60547</v>
          </cell>
        </row>
        <row r="1701">
          <cell r="O1701" t="str">
            <v>YIL146C</v>
          </cell>
          <cell r="P1701" t="str">
            <v>ECM37</v>
          </cell>
          <cell r="Q1701">
            <v>58968</v>
          </cell>
        </row>
        <row r="1702">
          <cell r="O1702" t="str">
            <v>YLR087C</v>
          </cell>
          <cell r="P1702" t="str">
            <v>CSF1</v>
          </cell>
          <cell r="Q1702">
            <v>338254</v>
          </cell>
        </row>
        <row r="1703">
          <cell r="O1703" t="str">
            <v>YML034W</v>
          </cell>
          <cell r="P1703" t="str">
            <v>SRC1</v>
          </cell>
          <cell r="Q1703">
            <v>95497</v>
          </cell>
        </row>
        <row r="1704">
          <cell r="O1704" t="str">
            <v>YKL191W</v>
          </cell>
          <cell r="P1704" t="str">
            <v>DPH2</v>
          </cell>
          <cell r="Q1704">
            <v>59775</v>
          </cell>
        </row>
        <row r="1705">
          <cell r="O1705" t="str">
            <v>YJL128C</v>
          </cell>
          <cell r="P1705" t="str">
            <v>PBS2</v>
          </cell>
          <cell r="Q1705">
            <v>72719</v>
          </cell>
        </row>
        <row r="1706">
          <cell r="O1706" t="str">
            <v>YPR135W</v>
          </cell>
          <cell r="P1706" t="str">
            <v>CTF4</v>
          </cell>
          <cell r="Q1706">
            <v>104424</v>
          </cell>
        </row>
        <row r="1707">
          <cell r="O1707" t="str">
            <v>YOR124C</v>
          </cell>
          <cell r="P1707" t="str">
            <v>UBP2</v>
          </cell>
          <cell r="Q1707">
            <v>146353</v>
          </cell>
        </row>
        <row r="1708">
          <cell r="O1708" t="str">
            <v>YPL268W</v>
          </cell>
          <cell r="P1708" t="str">
            <v>PLC1</v>
          </cell>
          <cell r="Q1708">
            <v>100547</v>
          </cell>
        </row>
        <row r="1709">
          <cell r="O1709" t="str">
            <v>YHR082C</v>
          </cell>
          <cell r="P1709" t="str">
            <v>KSP1</v>
          </cell>
          <cell r="Q1709">
            <v>117081</v>
          </cell>
        </row>
        <row r="1710">
          <cell r="O1710" t="str">
            <v>YOR330C</v>
          </cell>
          <cell r="P1710" t="str">
            <v>MIP1</v>
          </cell>
          <cell r="Q1710">
            <v>143501</v>
          </cell>
        </row>
        <row r="1711">
          <cell r="O1711" t="str">
            <v>YLL010C</v>
          </cell>
          <cell r="P1711" t="str">
            <v>PSR1</v>
          </cell>
          <cell r="Q1711">
            <v>47930</v>
          </cell>
        </row>
        <row r="1712">
          <cell r="O1712" t="str">
            <v>YPL088W</v>
          </cell>
          <cell r="P1712">
            <v>0</v>
          </cell>
          <cell r="Q1712">
            <v>39682</v>
          </cell>
        </row>
        <row r="1713">
          <cell r="O1713" t="str">
            <v>YOL022C</v>
          </cell>
          <cell r="P1713">
            <v>0</v>
          </cell>
          <cell r="Q1713">
            <v>45993</v>
          </cell>
        </row>
        <row r="1714">
          <cell r="O1714" t="str">
            <v>YFR037C</v>
          </cell>
          <cell r="P1714" t="str">
            <v>RSC8</v>
          </cell>
          <cell r="Q1714">
            <v>63168</v>
          </cell>
        </row>
        <row r="1715">
          <cell r="O1715" t="str">
            <v>YOR304W</v>
          </cell>
          <cell r="P1715" t="str">
            <v>ISW2</v>
          </cell>
          <cell r="Q1715">
            <v>130326</v>
          </cell>
        </row>
        <row r="1716">
          <cell r="O1716" t="str">
            <v>YNL139C</v>
          </cell>
          <cell r="P1716" t="str">
            <v>RLR1</v>
          </cell>
          <cell r="Q1716">
            <v>183929</v>
          </cell>
        </row>
        <row r="1717">
          <cell r="O1717" t="str">
            <v>YIR033W</v>
          </cell>
          <cell r="P1717" t="str">
            <v>MGA2</v>
          </cell>
          <cell r="Q1717">
            <v>127053</v>
          </cell>
        </row>
        <row r="1718">
          <cell r="O1718" t="str">
            <v>YDR041W</v>
          </cell>
          <cell r="P1718" t="str">
            <v>RSM10</v>
          </cell>
          <cell r="Q1718">
            <v>23424</v>
          </cell>
        </row>
        <row r="1719">
          <cell r="O1719" t="str">
            <v>YMR258C</v>
          </cell>
          <cell r="P1719">
            <v>0</v>
          </cell>
          <cell r="Q1719">
            <v>64404</v>
          </cell>
        </row>
        <row r="1720">
          <cell r="O1720" t="str">
            <v>YNL048W</v>
          </cell>
          <cell r="P1720" t="str">
            <v>ALG11</v>
          </cell>
          <cell r="Q1720">
            <v>63143</v>
          </cell>
        </row>
        <row r="1721">
          <cell r="O1721" t="str">
            <v>YOR251C</v>
          </cell>
          <cell r="P1721">
            <v>0</v>
          </cell>
          <cell r="Q1721">
            <v>34219</v>
          </cell>
        </row>
        <row r="1722">
          <cell r="O1722" t="str">
            <v>YOR171C</v>
          </cell>
          <cell r="P1722" t="str">
            <v>LCB4</v>
          </cell>
          <cell r="Q1722">
            <v>69639</v>
          </cell>
        </row>
        <row r="1723">
          <cell r="O1723" t="str">
            <v>YJL025W</v>
          </cell>
          <cell r="P1723" t="str">
            <v>RRN7</v>
          </cell>
          <cell r="Q1723">
            <v>60357</v>
          </cell>
        </row>
        <row r="1724">
          <cell r="O1724" t="str">
            <v>YDR507C</v>
          </cell>
          <cell r="P1724" t="str">
            <v>GIN4</v>
          </cell>
          <cell r="Q1724">
            <v>129857</v>
          </cell>
        </row>
        <row r="1725">
          <cell r="O1725" t="str">
            <v>YER124C</v>
          </cell>
          <cell r="P1725" t="str">
            <v>DSE1</v>
          </cell>
          <cell r="Q1725">
            <v>63998</v>
          </cell>
        </row>
        <row r="1726">
          <cell r="O1726" t="str">
            <v>YLR345W</v>
          </cell>
          <cell r="P1726">
            <v>0</v>
          </cell>
          <cell r="Q1726">
            <v>58385</v>
          </cell>
        </row>
        <row r="1727">
          <cell r="O1727" t="str">
            <v>YPL249C</v>
          </cell>
          <cell r="P1727" t="str">
            <v>GYP5</v>
          </cell>
          <cell r="Q1727">
            <v>101799</v>
          </cell>
        </row>
        <row r="1728">
          <cell r="O1728" t="str">
            <v>YJL087C</v>
          </cell>
          <cell r="P1728" t="str">
            <v>TRL1</v>
          </cell>
          <cell r="Q1728">
            <v>95336</v>
          </cell>
        </row>
        <row r="1729">
          <cell r="O1729" t="str">
            <v>YMR221C</v>
          </cell>
          <cell r="P1729">
            <v>0</v>
          </cell>
          <cell r="Q1729">
            <v>56177</v>
          </cell>
        </row>
        <row r="1730">
          <cell r="O1730" t="str">
            <v>YKL008C</v>
          </cell>
          <cell r="P1730" t="str">
            <v>LAC1</v>
          </cell>
          <cell r="Q1730">
            <v>48992</v>
          </cell>
        </row>
        <row r="1731">
          <cell r="O1731" t="str">
            <v>YDR103W</v>
          </cell>
          <cell r="P1731" t="str">
            <v>STE5</v>
          </cell>
          <cell r="Q1731">
            <v>102726</v>
          </cell>
        </row>
        <row r="1732">
          <cell r="O1732" t="str">
            <v>YDR176W</v>
          </cell>
          <cell r="P1732" t="str">
            <v>NGG1</v>
          </cell>
          <cell r="Q1732">
            <v>79281</v>
          </cell>
        </row>
        <row r="1733">
          <cell r="O1733" t="str">
            <v>YDL124W</v>
          </cell>
          <cell r="P1733">
            <v>0</v>
          </cell>
          <cell r="Q1733">
            <v>35560</v>
          </cell>
        </row>
        <row r="1734">
          <cell r="O1734" t="str">
            <v>YOR257W</v>
          </cell>
          <cell r="P1734" t="str">
            <v>CDC31</v>
          </cell>
          <cell r="Q1734">
            <v>18751</v>
          </cell>
        </row>
        <row r="1735">
          <cell r="O1735" t="str">
            <v>YML021C</v>
          </cell>
          <cell r="P1735" t="str">
            <v>UNG1</v>
          </cell>
          <cell r="Q1735">
            <v>40471</v>
          </cell>
        </row>
        <row r="1736">
          <cell r="O1736" t="str">
            <v>YKR018C</v>
          </cell>
          <cell r="P1736">
            <v>0</v>
          </cell>
          <cell r="Q1736">
            <v>81753</v>
          </cell>
        </row>
        <row r="1737">
          <cell r="O1737" t="str">
            <v>YER082C</v>
          </cell>
          <cell r="P1737" t="str">
            <v>UTP7</v>
          </cell>
          <cell r="Q1737">
            <v>62316</v>
          </cell>
        </row>
        <row r="1738">
          <cell r="O1738" t="str">
            <v>YGR092W</v>
          </cell>
          <cell r="P1738" t="str">
            <v>DBF2</v>
          </cell>
          <cell r="Q1738">
            <v>66148</v>
          </cell>
        </row>
        <row r="1739">
          <cell r="O1739" t="str">
            <v>YMR014W</v>
          </cell>
          <cell r="P1739" t="str">
            <v>BUD22</v>
          </cell>
          <cell r="Q1739">
            <v>60054</v>
          </cell>
        </row>
        <row r="1740">
          <cell r="O1740" t="str">
            <v>YIL034C</v>
          </cell>
          <cell r="P1740" t="str">
            <v>CAP2</v>
          </cell>
          <cell r="Q1740">
            <v>32629</v>
          </cell>
        </row>
        <row r="1741">
          <cell r="O1741" t="str">
            <v>YHR135C</v>
          </cell>
          <cell r="P1741" t="str">
            <v>YCK1</v>
          </cell>
          <cell r="Q1741">
            <v>61715</v>
          </cell>
        </row>
        <row r="1742">
          <cell r="O1742" t="str">
            <v>YOL135C</v>
          </cell>
          <cell r="P1742" t="str">
            <v>MED7</v>
          </cell>
          <cell r="Q1742">
            <v>25585</v>
          </cell>
        </row>
        <row r="1743">
          <cell r="O1743" t="str">
            <v>YNL284C</v>
          </cell>
          <cell r="P1743" t="str">
            <v>MRPL10</v>
          </cell>
          <cell r="Q1743">
            <v>36347</v>
          </cell>
        </row>
        <row r="1744">
          <cell r="O1744" t="str">
            <v>YML117W</v>
          </cell>
          <cell r="P1744" t="str">
            <v>NAB6</v>
          </cell>
          <cell r="Q1744">
            <v>126138</v>
          </cell>
        </row>
        <row r="1745">
          <cell r="O1745" t="str">
            <v>YOR164C</v>
          </cell>
          <cell r="P1745">
            <v>0</v>
          </cell>
          <cell r="Q1745">
            <v>36280</v>
          </cell>
        </row>
        <row r="1746">
          <cell r="O1746" t="str">
            <v>YKL103C</v>
          </cell>
          <cell r="P1746" t="str">
            <v>LAP4</v>
          </cell>
          <cell r="Q1746">
            <v>57092</v>
          </cell>
        </row>
        <row r="1747">
          <cell r="O1747" t="str">
            <v>YFR030W</v>
          </cell>
          <cell r="P1747" t="str">
            <v>MET10</v>
          </cell>
          <cell r="Q1747">
            <v>114827</v>
          </cell>
        </row>
        <row r="1748">
          <cell r="O1748" t="str">
            <v>YDR257C</v>
          </cell>
          <cell r="P1748" t="str">
            <v>SET7</v>
          </cell>
          <cell r="Q1748">
            <v>57288</v>
          </cell>
        </row>
        <row r="1749">
          <cell r="O1749" t="str">
            <v>YPL135W</v>
          </cell>
          <cell r="P1749" t="str">
            <v>ISU1</v>
          </cell>
          <cell r="Q1749">
            <v>17895</v>
          </cell>
        </row>
        <row r="1750">
          <cell r="O1750" t="str">
            <v>YOL019W</v>
          </cell>
          <cell r="P1750">
            <v>0</v>
          </cell>
          <cell r="Q1750">
            <v>60900</v>
          </cell>
        </row>
        <row r="1751">
          <cell r="O1751" t="str">
            <v>YDR245W</v>
          </cell>
          <cell r="P1751" t="str">
            <v>MNN10</v>
          </cell>
          <cell r="Q1751">
            <v>46748</v>
          </cell>
        </row>
        <row r="1752">
          <cell r="O1752" t="str">
            <v>YOL136C</v>
          </cell>
          <cell r="P1752" t="str">
            <v>PFK27</v>
          </cell>
          <cell r="Q1752">
            <v>45317</v>
          </cell>
        </row>
        <row r="1753">
          <cell r="O1753" t="str">
            <v>YGL151W</v>
          </cell>
          <cell r="P1753" t="str">
            <v>NUT1</v>
          </cell>
          <cell r="Q1753">
            <v>128793</v>
          </cell>
        </row>
        <row r="1754">
          <cell r="O1754" t="str">
            <v>YLR321C</v>
          </cell>
          <cell r="P1754" t="str">
            <v>SFH1</v>
          </cell>
          <cell r="Q1754">
            <v>48777</v>
          </cell>
        </row>
        <row r="1755">
          <cell r="O1755" t="str">
            <v>YNL267W</v>
          </cell>
          <cell r="P1755" t="str">
            <v>PIK1</v>
          </cell>
          <cell r="Q1755">
            <v>119922</v>
          </cell>
        </row>
        <row r="1756">
          <cell r="O1756" t="str">
            <v>YML092C</v>
          </cell>
          <cell r="P1756" t="str">
            <v>PRE8</v>
          </cell>
          <cell r="Q1756">
            <v>27162</v>
          </cell>
        </row>
        <row r="1757">
          <cell r="O1757" t="str">
            <v>YOL049W</v>
          </cell>
          <cell r="P1757" t="str">
            <v>GSH2</v>
          </cell>
          <cell r="Q1757">
            <v>55815</v>
          </cell>
        </row>
        <row r="1758">
          <cell r="O1758" t="str">
            <v>YIL042C</v>
          </cell>
          <cell r="P1758" t="str">
            <v>PKP1</v>
          </cell>
          <cell r="Q1758">
            <v>45443</v>
          </cell>
        </row>
        <row r="1759">
          <cell r="O1759" t="str">
            <v>YGL094C</v>
          </cell>
          <cell r="P1759" t="str">
            <v>PAN2</v>
          </cell>
          <cell r="Q1759">
            <v>127038</v>
          </cell>
        </row>
        <row r="1760">
          <cell r="O1760" t="str">
            <v>YNL236W</v>
          </cell>
          <cell r="P1760" t="str">
            <v>SIN4</v>
          </cell>
          <cell r="Q1760">
            <v>111296</v>
          </cell>
        </row>
        <row r="1761">
          <cell r="O1761" t="str">
            <v>YBR256C</v>
          </cell>
          <cell r="P1761" t="str">
            <v>RIB5</v>
          </cell>
          <cell r="Q1761">
            <v>26196</v>
          </cell>
        </row>
        <row r="1762">
          <cell r="O1762" t="str">
            <v>YER026C</v>
          </cell>
          <cell r="P1762" t="str">
            <v>CHO1</v>
          </cell>
          <cell r="Q1762">
            <v>30804</v>
          </cell>
        </row>
        <row r="1763">
          <cell r="O1763" t="str">
            <v>YJL176C</v>
          </cell>
          <cell r="P1763" t="str">
            <v>SWI3</v>
          </cell>
          <cell r="Q1763">
            <v>92926</v>
          </cell>
        </row>
        <row r="1764">
          <cell r="O1764" t="str">
            <v>YBR111C</v>
          </cell>
          <cell r="P1764" t="str">
            <v>YSA1</v>
          </cell>
          <cell r="Q1764">
            <v>26087</v>
          </cell>
        </row>
        <row r="1765">
          <cell r="O1765" t="str">
            <v>YJL029C</v>
          </cell>
          <cell r="P1765" t="str">
            <v>VPS53</v>
          </cell>
          <cell r="Q1765">
            <v>95448</v>
          </cell>
        </row>
        <row r="1766">
          <cell r="O1766" t="str">
            <v>YIL140W</v>
          </cell>
          <cell r="P1766" t="str">
            <v>AXL2</v>
          </cell>
          <cell r="Q1766">
            <v>90782</v>
          </cell>
        </row>
        <row r="1767">
          <cell r="O1767" t="str">
            <v>YDR277C</v>
          </cell>
          <cell r="P1767" t="str">
            <v>MTH1</v>
          </cell>
          <cell r="Q1767">
            <v>49060</v>
          </cell>
        </row>
        <row r="1768">
          <cell r="O1768" t="str">
            <v>YPL169C</v>
          </cell>
          <cell r="P1768" t="str">
            <v>MEX67</v>
          </cell>
          <cell r="Q1768">
            <v>67351</v>
          </cell>
        </row>
        <row r="1769">
          <cell r="O1769" t="str">
            <v>YMR313C</v>
          </cell>
          <cell r="P1769" t="str">
            <v>TGL3</v>
          </cell>
          <cell r="Q1769">
            <v>73612</v>
          </cell>
        </row>
        <row r="1770">
          <cell r="O1770" t="str">
            <v>YPL222W</v>
          </cell>
          <cell r="P1770">
            <v>0</v>
          </cell>
          <cell r="Q1770">
            <v>78312</v>
          </cell>
        </row>
        <row r="1771">
          <cell r="O1771" t="str">
            <v>YEL007W</v>
          </cell>
          <cell r="P1771">
            <v>0</v>
          </cell>
          <cell r="Q1771">
            <v>72533</v>
          </cell>
        </row>
        <row r="1772">
          <cell r="O1772" t="str">
            <v>YDR208W</v>
          </cell>
          <cell r="P1772" t="str">
            <v>MSS4</v>
          </cell>
          <cell r="Q1772">
            <v>89320</v>
          </cell>
        </row>
        <row r="1773">
          <cell r="O1773" t="str">
            <v>YHR072W</v>
          </cell>
          <cell r="P1773" t="str">
            <v>ERG7</v>
          </cell>
          <cell r="Q1773">
            <v>83461</v>
          </cell>
        </row>
        <row r="1774">
          <cell r="O1774" t="str">
            <v>YHR039C-A</v>
          </cell>
          <cell r="P1774" t="str">
            <v>VMA10</v>
          </cell>
          <cell r="Q1774">
            <v>12713</v>
          </cell>
        </row>
        <row r="1775">
          <cell r="O1775" t="str">
            <v>YKL021C</v>
          </cell>
          <cell r="P1775" t="str">
            <v>MAK11</v>
          </cell>
          <cell r="Q1775">
            <v>53672</v>
          </cell>
        </row>
        <row r="1776">
          <cell r="O1776" t="str">
            <v>YOL062C</v>
          </cell>
          <cell r="P1776" t="str">
            <v>APM4</v>
          </cell>
          <cell r="Q1776">
            <v>55387</v>
          </cell>
        </row>
        <row r="1777">
          <cell r="O1777" t="str">
            <v>YOR001W</v>
          </cell>
          <cell r="P1777" t="str">
            <v>RRP6</v>
          </cell>
          <cell r="Q1777">
            <v>84038</v>
          </cell>
        </row>
        <row r="1778">
          <cell r="O1778" t="str">
            <v>YDL070W</v>
          </cell>
          <cell r="P1778" t="str">
            <v>BDF2</v>
          </cell>
          <cell r="Q1778">
            <v>72512</v>
          </cell>
        </row>
        <row r="1779">
          <cell r="O1779" t="str">
            <v>YJL013C</v>
          </cell>
          <cell r="P1779" t="str">
            <v>MAD3</v>
          </cell>
          <cell r="Q1779">
            <v>59521</v>
          </cell>
        </row>
        <row r="1780">
          <cell r="O1780" t="str">
            <v>YLR262C</v>
          </cell>
          <cell r="P1780" t="str">
            <v>YPT6</v>
          </cell>
          <cell r="Q1780">
            <v>24412</v>
          </cell>
        </row>
        <row r="1781">
          <cell r="O1781" t="str">
            <v>YDL090C</v>
          </cell>
          <cell r="P1781" t="str">
            <v>RAM1</v>
          </cell>
          <cell r="Q1781">
            <v>48189</v>
          </cell>
        </row>
        <row r="1782">
          <cell r="O1782" t="str">
            <v>YNL329C</v>
          </cell>
          <cell r="P1782" t="str">
            <v>PEX6</v>
          </cell>
          <cell r="Q1782">
            <v>115570</v>
          </cell>
        </row>
        <row r="1783">
          <cell r="O1783" t="str">
            <v>YOR120W</v>
          </cell>
          <cell r="P1783" t="str">
            <v>GCY1</v>
          </cell>
          <cell r="Q1783">
            <v>35079</v>
          </cell>
        </row>
        <row r="1784">
          <cell r="O1784" t="str">
            <v>YFL001W</v>
          </cell>
          <cell r="P1784" t="str">
            <v>DEG1</v>
          </cell>
          <cell r="Q1784">
            <v>50888</v>
          </cell>
        </row>
        <row r="1785">
          <cell r="O1785" t="str">
            <v>YNL330C</v>
          </cell>
          <cell r="P1785" t="str">
            <v>RPD3</v>
          </cell>
          <cell r="Q1785">
            <v>48904</v>
          </cell>
        </row>
        <row r="1786">
          <cell r="O1786" t="str">
            <v>YGR295C</v>
          </cell>
          <cell r="P1786" t="str">
            <v>COS6</v>
          </cell>
          <cell r="Q1786">
            <v>45678</v>
          </cell>
        </row>
        <row r="1787">
          <cell r="O1787" t="str">
            <v>YLR179C</v>
          </cell>
          <cell r="P1787">
            <v>0</v>
          </cell>
          <cell r="Q1787">
            <v>22151</v>
          </cell>
        </row>
        <row r="1788">
          <cell r="O1788" t="str">
            <v>YPL109C</v>
          </cell>
          <cell r="P1788">
            <v>0</v>
          </cell>
          <cell r="Q1788">
            <v>76176</v>
          </cell>
        </row>
        <row r="1789">
          <cell r="O1789" t="str">
            <v>YIR001C</v>
          </cell>
          <cell r="P1789" t="str">
            <v>SGN1</v>
          </cell>
          <cell r="Q1789">
            <v>28954</v>
          </cell>
        </row>
        <row r="1790">
          <cell r="O1790" t="str">
            <v>YLR343W</v>
          </cell>
          <cell r="P1790" t="str">
            <v>GAS2</v>
          </cell>
          <cell r="Q1790">
            <v>62362</v>
          </cell>
        </row>
        <row r="1791">
          <cell r="O1791" t="str">
            <v>YPR156C</v>
          </cell>
          <cell r="P1791" t="str">
            <v>TPO3</v>
          </cell>
          <cell r="Q1791">
            <v>68065</v>
          </cell>
        </row>
        <row r="1792">
          <cell r="O1792" t="str">
            <v>YER088C</v>
          </cell>
          <cell r="P1792" t="str">
            <v>DOT6</v>
          </cell>
          <cell r="Q1792">
            <v>73048</v>
          </cell>
        </row>
        <row r="1793">
          <cell r="O1793" t="str">
            <v>YPR190C</v>
          </cell>
          <cell r="P1793" t="str">
            <v>RPC82</v>
          </cell>
          <cell r="Q1793">
            <v>74016</v>
          </cell>
        </row>
        <row r="1794">
          <cell r="O1794" t="str">
            <v>YER022W</v>
          </cell>
          <cell r="P1794" t="str">
            <v>SRB4</v>
          </cell>
          <cell r="Q1794">
            <v>78475</v>
          </cell>
        </row>
        <row r="1795">
          <cell r="O1795" t="str">
            <v>YCR042C</v>
          </cell>
          <cell r="P1795" t="str">
            <v>TAF2</v>
          </cell>
          <cell r="Q1795">
            <v>161470</v>
          </cell>
        </row>
        <row r="1796">
          <cell r="O1796" t="str">
            <v>YDL208W</v>
          </cell>
          <cell r="P1796" t="str">
            <v>NHP2</v>
          </cell>
          <cell r="Q1796">
            <v>17122</v>
          </cell>
        </row>
        <row r="1797">
          <cell r="O1797" t="str">
            <v>YJL198W</v>
          </cell>
          <cell r="P1797" t="str">
            <v>PHO90</v>
          </cell>
          <cell r="Q1797">
            <v>97687</v>
          </cell>
        </row>
        <row r="1798">
          <cell r="O1798" t="str">
            <v>YGL054C</v>
          </cell>
          <cell r="P1798" t="str">
            <v>ERV14</v>
          </cell>
          <cell r="Q1798">
            <v>15930</v>
          </cell>
        </row>
        <row r="1799">
          <cell r="O1799" t="str">
            <v>YPR184W</v>
          </cell>
          <cell r="P1799" t="str">
            <v>GDB1</v>
          </cell>
          <cell r="Q1799">
            <v>174970</v>
          </cell>
        </row>
        <row r="1800">
          <cell r="O1800" t="str">
            <v>YDR027C</v>
          </cell>
          <cell r="P1800" t="str">
            <v>VPS54</v>
          </cell>
          <cell r="Q1800">
            <v>101519</v>
          </cell>
        </row>
        <row r="1801">
          <cell r="O1801" t="str">
            <v>YCL059C</v>
          </cell>
          <cell r="P1801" t="str">
            <v>KRR1</v>
          </cell>
          <cell r="Q1801">
            <v>37159</v>
          </cell>
        </row>
        <row r="1802">
          <cell r="O1802" t="str">
            <v>YLR225C</v>
          </cell>
          <cell r="P1802">
            <v>0</v>
          </cell>
          <cell r="Q1802">
            <v>46423</v>
          </cell>
        </row>
        <row r="1803">
          <cell r="O1803" t="str">
            <v>YIL148W</v>
          </cell>
          <cell r="P1803" t="str">
            <v>RPL40A</v>
          </cell>
          <cell r="Q1803">
            <v>14554</v>
          </cell>
        </row>
        <row r="1804">
          <cell r="O1804" t="str">
            <v>YJL178C</v>
          </cell>
          <cell r="P1804" t="str">
            <v>ATG27</v>
          </cell>
          <cell r="Q1804">
            <v>30201</v>
          </cell>
        </row>
        <row r="1805">
          <cell r="O1805" t="str">
            <v>YLR023C</v>
          </cell>
          <cell r="P1805" t="str">
            <v>IZH3</v>
          </cell>
          <cell r="Q1805">
            <v>62570</v>
          </cell>
        </row>
        <row r="1806">
          <cell r="O1806" t="str">
            <v>YMR314W</v>
          </cell>
          <cell r="P1806" t="str">
            <v>PRE5</v>
          </cell>
          <cell r="Q1806">
            <v>25604</v>
          </cell>
        </row>
        <row r="1807">
          <cell r="O1807" t="str">
            <v>YDR195W</v>
          </cell>
          <cell r="P1807" t="str">
            <v>REF2</v>
          </cell>
          <cell r="Q1807">
            <v>59818</v>
          </cell>
        </row>
        <row r="1808">
          <cell r="O1808" t="str">
            <v>YGR149W</v>
          </cell>
          <cell r="P1808">
            <v>0</v>
          </cell>
          <cell r="Q1808">
            <v>51646</v>
          </cell>
        </row>
        <row r="1809">
          <cell r="O1809" t="str">
            <v>YNL137C</v>
          </cell>
          <cell r="P1809" t="str">
            <v>NAM9</v>
          </cell>
          <cell r="Q1809">
            <v>56356</v>
          </cell>
        </row>
        <row r="1810">
          <cell r="O1810" t="str">
            <v>YJR049C</v>
          </cell>
          <cell r="P1810" t="str">
            <v>UTR1</v>
          </cell>
          <cell r="Q1810">
            <v>59469</v>
          </cell>
        </row>
        <row r="1811">
          <cell r="O1811" t="str">
            <v>YOR359W</v>
          </cell>
          <cell r="P1811" t="str">
            <v>VTS1</v>
          </cell>
          <cell r="Q1811">
            <v>57556</v>
          </cell>
        </row>
        <row r="1812">
          <cell r="O1812" t="str">
            <v>YER176W</v>
          </cell>
          <cell r="P1812" t="str">
            <v>ECM32</v>
          </cell>
          <cell r="Q1812">
            <v>126969</v>
          </cell>
        </row>
        <row r="1813">
          <cell r="O1813" t="str">
            <v>YLL041C</v>
          </cell>
          <cell r="P1813" t="str">
            <v>SDH2</v>
          </cell>
          <cell r="Q1813">
            <v>30231</v>
          </cell>
        </row>
        <row r="1814">
          <cell r="O1814" t="str">
            <v>YMR214W</v>
          </cell>
          <cell r="P1814" t="str">
            <v>SCJ1</v>
          </cell>
          <cell r="Q1814">
            <v>41543</v>
          </cell>
        </row>
        <row r="1815">
          <cell r="O1815" t="str">
            <v>YKL114C</v>
          </cell>
          <cell r="P1815" t="str">
            <v>APN1</v>
          </cell>
          <cell r="Q1815">
            <v>41439</v>
          </cell>
        </row>
        <row r="1816">
          <cell r="O1816" t="str">
            <v>YAR019C</v>
          </cell>
          <cell r="P1816" t="str">
            <v>CDC15</v>
          </cell>
          <cell r="Q1816">
            <v>110283</v>
          </cell>
        </row>
        <row r="1817">
          <cell r="O1817" t="str">
            <v>YLR312W-A</v>
          </cell>
          <cell r="P1817" t="str">
            <v>MRPL15</v>
          </cell>
          <cell r="Q1817">
            <v>28167</v>
          </cell>
        </row>
        <row r="1818">
          <cell r="O1818" t="str">
            <v>YDR289C</v>
          </cell>
          <cell r="P1818" t="str">
            <v>RTT103</v>
          </cell>
          <cell r="Q1818">
            <v>46488</v>
          </cell>
        </row>
        <row r="1819">
          <cell r="O1819" t="str">
            <v>YGR031W</v>
          </cell>
          <cell r="P1819">
            <v>0</v>
          </cell>
          <cell r="Q1819">
            <v>38510</v>
          </cell>
        </row>
        <row r="1820">
          <cell r="O1820" t="str">
            <v>YLR017W</v>
          </cell>
          <cell r="P1820" t="str">
            <v>MEU1</v>
          </cell>
          <cell r="Q1820">
            <v>37856</v>
          </cell>
        </row>
        <row r="1821">
          <cell r="O1821" t="str">
            <v>YML029W</v>
          </cell>
          <cell r="P1821" t="str">
            <v>USA1</v>
          </cell>
          <cell r="Q1821">
            <v>96652</v>
          </cell>
        </row>
        <row r="1822">
          <cell r="O1822" t="str">
            <v>YNL223W</v>
          </cell>
          <cell r="P1822" t="str">
            <v>ATG4</v>
          </cell>
          <cell r="Q1822">
            <v>55142</v>
          </cell>
        </row>
        <row r="1823">
          <cell r="O1823" t="str">
            <v>YNL312W</v>
          </cell>
          <cell r="P1823" t="str">
            <v>RFA2</v>
          </cell>
          <cell r="Q1823">
            <v>29936</v>
          </cell>
        </row>
        <row r="1824">
          <cell r="O1824" t="str">
            <v>YLR144C</v>
          </cell>
          <cell r="P1824" t="str">
            <v>ACF2</v>
          </cell>
          <cell r="Q1824">
            <v>88402</v>
          </cell>
        </row>
        <row r="1825">
          <cell r="O1825" t="str">
            <v>YDL138W</v>
          </cell>
          <cell r="P1825" t="str">
            <v>RGT2</v>
          </cell>
          <cell r="Q1825">
            <v>83159</v>
          </cell>
        </row>
        <row r="1826">
          <cell r="O1826" t="str">
            <v>YOL138C</v>
          </cell>
          <cell r="P1826">
            <v>0</v>
          </cell>
          <cell r="Q1826">
            <v>149268</v>
          </cell>
        </row>
        <row r="1827">
          <cell r="O1827" t="str">
            <v>YIL121W</v>
          </cell>
          <cell r="P1827" t="str">
            <v>QDR2</v>
          </cell>
          <cell r="Q1827">
            <v>59617</v>
          </cell>
        </row>
        <row r="1828">
          <cell r="O1828" t="str">
            <v>YLR305C</v>
          </cell>
          <cell r="P1828" t="str">
            <v>STT4</v>
          </cell>
          <cell r="Q1828">
            <v>214605</v>
          </cell>
        </row>
        <row r="1829">
          <cell r="O1829" t="str">
            <v>YNL291C</v>
          </cell>
          <cell r="P1829" t="str">
            <v>MID1</v>
          </cell>
          <cell r="Q1829">
            <v>61574</v>
          </cell>
        </row>
        <row r="1830">
          <cell r="O1830" t="str">
            <v>YBR246W</v>
          </cell>
          <cell r="P1830">
            <v>0</v>
          </cell>
          <cell r="Q1830">
            <v>43308</v>
          </cell>
        </row>
        <row r="1831">
          <cell r="O1831" t="str">
            <v>YNL225C</v>
          </cell>
          <cell r="P1831" t="str">
            <v>CNM67</v>
          </cell>
          <cell r="Q1831">
            <v>67400</v>
          </cell>
        </row>
        <row r="1832">
          <cell r="O1832" t="str">
            <v>YOL113W</v>
          </cell>
          <cell r="P1832" t="str">
            <v>SKM1</v>
          </cell>
          <cell r="Q1832">
            <v>75331</v>
          </cell>
        </row>
        <row r="1833">
          <cell r="O1833" t="str">
            <v>YOL033W</v>
          </cell>
          <cell r="P1833" t="str">
            <v>MSE1</v>
          </cell>
          <cell r="Q1833">
            <v>61603</v>
          </cell>
        </row>
        <row r="1834">
          <cell r="O1834" t="str">
            <v>YOR126C</v>
          </cell>
          <cell r="P1834" t="str">
            <v>IAH1</v>
          </cell>
          <cell r="Q1834">
            <v>27346</v>
          </cell>
        </row>
        <row r="1835">
          <cell r="O1835" t="str">
            <v>YHR201C</v>
          </cell>
          <cell r="P1835" t="str">
            <v>PPX1</v>
          </cell>
          <cell r="Q1835">
            <v>45051</v>
          </cell>
        </row>
        <row r="1836">
          <cell r="O1836" t="str">
            <v>YIL116W</v>
          </cell>
          <cell r="P1836" t="str">
            <v>HIS5</v>
          </cell>
          <cell r="Q1836">
            <v>42646</v>
          </cell>
        </row>
        <row r="1837">
          <cell r="O1837" t="str">
            <v>YMR282C</v>
          </cell>
          <cell r="P1837" t="str">
            <v>AEP2</v>
          </cell>
          <cell r="Q1837">
            <v>67523</v>
          </cell>
        </row>
        <row r="1838">
          <cell r="O1838" t="str">
            <v>YNL292W</v>
          </cell>
          <cell r="P1838" t="str">
            <v>PUS4</v>
          </cell>
          <cell r="Q1838">
            <v>45273</v>
          </cell>
        </row>
        <row r="1839">
          <cell r="O1839" t="str">
            <v>YHR051W</v>
          </cell>
          <cell r="P1839" t="str">
            <v>COX6</v>
          </cell>
          <cell r="Q1839">
            <v>17341</v>
          </cell>
        </row>
        <row r="1840">
          <cell r="O1840" t="str">
            <v>YPR045C</v>
          </cell>
          <cell r="P1840">
            <v>0</v>
          </cell>
          <cell r="Q1840">
            <v>53719</v>
          </cell>
        </row>
        <row r="1841">
          <cell r="O1841" t="str">
            <v>YOR103C</v>
          </cell>
          <cell r="P1841" t="str">
            <v>OST2</v>
          </cell>
          <cell r="Q1841">
            <v>14697</v>
          </cell>
        </row>
        <row r="1842">
          <cell r="O1842" t="str">
            <v>YDR371W</v>
          </cell>
          <cell r="P1842" t="str">
            <v>CTS2</v>
          </cell>
          <cell r="Q1842">
            <v>59118</v>
          </cell>
        </row>
        <row r="1843">
          <cell r="O1843" t="str">
            <v>YKL135C</v>
          </cell>
          <cell r="P1843" t="str">
            <v>APL2</v>
          </cell>
          <cell r="Q1843">
            <v>81868</v>
          </cell>
        </row>
        <row r="1844">
          <cell r="O1844" t="str">
            <v>YJL201W</v>
          </cell>
          <cell r="P1844" t="str">
            <v>ECM25</v>
          </cell>
          <cell r="Q1844">
            <v>68463</v>
          </cell>
        </row>
        <row r="1845">
          <cell r="O1845" t="str">
            <v>YPL001W</v>
          </cell>
          <cell r="P1845" t="str">
            <v>HAT1</v>
          </cell>
          <cell r="Q1845">
            <v>43872</v>
          </cell>
        </row>
        <row r="1846">
          <cell r="O1846" t="str">
            <v>YHR003C</v>
          </cell>
          <cell r="P1846">
            <v>0</v>
          </cell>
          <cell r="Q1846">
            <v>48883</v>
          </cell>
        </row>
        <row r="1847">
          <cell r="O1847" t="str">
            <v>YCR068W</v>
          </cell>
          <cell r="P1847" t="str">
            <v>ATG15</v>
          </cell>
          <cell r="Q1847">
            <v>58435</v>
          </cell>
        </row>
        <row r="1848">
          <cell r="O1848" t="str">
            <v>YGL019W</v>
          </cell>
          <cell r="P1848" t="str">
            <v>CKB1</v>
          </cell>
          <cell r="Q1848">
            <v>32265</v>
          </cell>
        </row>
        <row r="1849">
          <cell r="O1849" t="str">
            <v>YKR084C</v>
          </cell>
          <cell r="P1849" t="str">
            <v>HBS1</v>
          </cell>
          <cell r="Q1849">
            <v>68729</v>
          </cell>
        </row>
        <row r="1850">
          <cell r="O1850" t="str">
            <v>YPL105C</v>
          </cell>
          <cell r="P1850">
            <v>0</v>
          </cell>
          <cell r="Q1850">
            <v>94356</v>
          </cell>
        </row>
        <row r="1851">
          <cell r="O1851" t="str">
            <v>YOR061W</v>
          </cell>
          <cell r="P1851" t="str">
            <v>CKA2</v>
          </cell>
          <cell r="Q1851">
            <v>39403</v>
          </cell>
        </row>
        <row r="1852">
          <cell r="O1852" t="str">
            <v>YJL125C</v>
          </cell>
          <cell r="P1852" t="str">
            <v>GCD14</v>
          </cell>
          <cell r="Q1852">
            <v>43919</v>
          </cell>
        </row>
        <row r="1853">
          <cell r="O1853" t="str">
            <v>YLR266C</v>
          </cell>
          <cell r="P1853" t="str">
            <v>PDR8</v>
          </cell>
          <cell r="Q1853">
            <v>81273</v>
          </cell>
        </row>
        <row r="1854">
          <cell r="O1854" t="str">
            <v>YJL134W</v>
          </cell>
          <cell r="P1854" t="str">
            <v>LCB3</v>
          </cell>
          <cell r="Q1854">
            <v>47371</v>
          </cell>
        </row>
        <row r="1855">
          <cell r="O1855" t="str">
            <v>YBR216C</v>
          </cell>
          <cell r="P1855" t="str">
            <v>YBP1</v>
          </cell>
          <cell r="Q1855">
            <v>77740</v>
          </cell>
        </row>
        <row r="1856">
          <cell r="O1856" t="str">
            <v>YHR206W</v>
          </cell>
          <cell r="P1856" t="str">
            <v>SKN7</v>
          </cell>
          <cell r="Q1856">
            <v>69202</v>
          </cell>
        </row>
        <row r="1857">
          <cell r="O1857" t="str">
            <v>YGR274C</v>
          </cell>
          <cell r="P1857" t="str">
            <v>TAF1</v>
          </cell>
          <cell r="Q1857">
            <v>120695</v>
          </cell>
        </row>
        <row r="1858">
          <cell r="O1858" t="str">
            <v>YER020W</v>
          </cell>
          <cell r="P1858" t="str">
            <v>GPA2</v>
          </cell>
          <cell r="Q1858">
            <v>50447</v>
          </cell>
        </row>
        <row r="1859">
          <cell r="O1859" t="str">
            <v>YBR199W</v>
          </cell>
          <cell r="P1859" t="str">
            <v>KTR4</v>
          </cell>
          <cell r="Q1859">
            <v>54556</v>
          </cell>
        </row>
        <row r="1860">
          <cell r="O1860" t="str">
            <v>YHR155W</v>
          </cell>
          <cell r="P1860" t="str">
            <v>YSP1</v>
          </cell>
          <cell r="Q1860">
            <v>143582</v>
          </cell>
        </row>
        <row r="1861">
          <cell r="O1861" t="str">
            <v>YHR121W</v>
          </cell>
          <cell r="P1861" t="str">
            <v>LSM12</v>
          </cell>
          <cell r="Q1861">
            <v>21313</v>
          </cell>
        </row>
        <row r="1862">
          <cell r="O1862" t="str">
            <v>YDR352W</v>
          </cell>
          <cell r="P1862">
            <v>0</v>
          </cell>
          <cell r="Q1862">
            <v>35179</v>
          </cell>
        </row>
        <row r="1863">
          <cell r="O1863" t="str">
            <v>YJL171C</v>
          </cell>
          <cell r="P1863">
            <v>0</v>
          </cell>
          <cell r="Q1863">
            <v>43013</v>
          </cell>
        </row>
        <row r="1864">
          <cell r="O1864" t="str">
            <v>YMR160W</v>
          </cell>
          <cell r="P1864">
            <v>0</v>
          </cell>
          <cell r="Q1864">
            <v>95096</v>
          </cell>
        </row>
        <row r="1865">
          <cell r="O1865" t="str">
            <v>YCL017C</v>
          </cell>
          <cell r="P1865" t="str">
            <v>NFS1</v>
          </cell>
          <cell r="Q1865">
            <v>54467</v>
          </cell>
        </row>
        <row r="1866">
          <cell r="O1866" t="str">
            <v>YPL063W</v>
          </cell>
          <cell r="P1866" t="str">
            <v>TIM50</v>
          </cell>
          <cell r="Q1866">
            <v>55098</v>
          </cell>
        </row>
        <row r="1867">
          <cell r="O1867" t="str">
            <v>YDL188C</v>
          </cell>
          <cell r="P1867" t="str">
            <v>PPH22</v>
          </cell>
          <cell r="Q1867">
            <v>43047</v>
          </cell>
        </row>
        <row r="1868">
          <cell r="O1868" t="str">
            <v>YBR140C</v>
          </cell>
          <cell r="P1868" t="str">
            <v>IRA1</v>
          </cell>
          <cell r="Q1868">
            <v>350976</v>
          </cell>
        </row>
        <row r="1869">
          <cell r="O1869" t="str">
            <v>YLR141W</v>
          </cell>
          <cell r="P1869" t="str">
            <v>RRN5</v>
          </cell>
          <cell r="Q1869">
            <v>41720</v>
          </cell>
        </row>
        <row r="1870">
          <cell r="O1870" t="str">
            <v>YDR087C</v>
          </cell>
          <cell r="P1870" t="str">
            <v>RRP1</v>
          </cell>
          <cell r="Q1870">
            <v>33202</v>
          </cell>
        </row>
        <row r="1871">
          <cell r="O1871" t="str">
            <v>YFR024C-A</v>
          </cell>
          <cell r="P1871" t="str">
            <v>LSB3</v>
          </cell>
          <cell r="Q1871">
            <v>48546</v>
          </cell>
        </row>
        <row r="1872">
          <cell r="O1872" t="str">
            <v>YER143W</v>
          </cell>
          <cell r="P1872" t="str">
            <v>DDI1</v>
          </cell>
          <cell r="Q1872">
            <v>47354</v>
          </cell>
        </row>
        <row r="1873">
          <cell r="O1873" t="str">
            <v>YMR062C</v>
          </cell>
          <cell r="P1873" t="str">
            <v>ECM40</v>
          </cell>
          <cell r="Q1873">
            <v>47848</v>
          </cell>
        </row>
        <row r="1874">
          <cell r="O1874" t="str">
            <v>YIL036W</v>
          </cell>
          <cell r="P1874" t="str">
            <v>CST6</v>
          </cell>
          <cell r="Q1874">
            <v>65264</v>
          </cell>
        </row>
        <row r="1875">
          <cell r="O1875" t="str">
            <v>YGL093W</v>
          </cell>
          <cell r="P1875" t="str">
            <v>SPC105</v>
          </cell>
          <cell r="Q1875">
            <v>104825</v>
          </cell>
        </row>
        <row r="1876">
          <cell r="O1876" t="str">
            <v>YLR117C</v>
          </cell>
          <cell r="P1876" t="str">
            <v>CLF1</v>
          </cell>
          <cell r="Q1876">
            <v>82444</v>
          </cell>
        </row>
        <row r="1877">
          <cell r="O1877" t="str">
            <v>YNL268W</v>
          </cell>
          <cell r="P1877" t="str">
            <v>LYP1</v>
          </cell>
          <cell r="Q1877">
            <v>68089</v>
          </cell>
        </row>
        <row r="1878">
          <cell r="O1878" t="str">
            <v>YJL042W</v>
          </cell>
          <cell r="P1878" t="str">
            <v>MHP1</v>
          </cell>
          <cell r="Q1878">
            <v>155206</v>
          </cell>
        </row>
        <row r="1879">
          <cell r="O1879" t="str">
            <v>YKL222C</v>
          </cell>
          <cell r="P1879">
            <v>0</v>
          </cell>
          <cell r="Q1879">
            <v>82247</v>
          </cell>
        </row>
        <row r="1880">
          <cell r="O1880" t="str">
            <v>YOL011W</v>
          </cell>
          <cell r="P1880" t="str">
            <v>PLB3</v>
          </cell>
          <cell r="Q1880">
            <v>75076</v>
          </cell>
        </row>
        <row r="1881">
          <cell r="O1881" t="str">
            <v>YMR110C</v>
          </cell>
          <cell r="P1881" t="str">
            <v>HFD1</v>
          </cell>
          <cell r="Q1881">
            <v>59978</v>
          </cell>
        </row>
        <row r="1882">
          <cell r="O1882" t="str">
            <v>YBR235W</v>
          </cell>
          <cell r="P1882">
            <v>0</v>
          </cell>
          <cell r="Q1882">
            <v>123997</v>
          </cell>
        </row>
        <row r="1883">
          <cell r="O1883" t="str">
            <v>YBL037W</v>
          </cell>
          <cell r="P1883" t="str">
            <v>APL3</v>
          </cell>
          <cell r="Q1883">
            <v>115010</v>
          </cell>
        </row>
        <row r="1884">
          <cell r="O1884" t="str">
            <v>YLR223C</v>
          </cell>
          <cell r="P1884" t="str">
            <v>IFH1</v>
          </cell>
          <cell r="Q1884">
            <v>122491</v>
          </cell>
        </row>
        <row r="1885">
          <cell r="O1885" t="str">
            <v>YNL232W</v>
          </cell>
          <cell r="P1885" t="str">
            <v>CSL4</v>
          </cell>
          <cell r="Q1885">
            <v>31583</v>
          </cell>
        </row>
        <row r="1886">
          <cell r="O1886" t="str">
            <v>YJR125C</v>
          </cell>
          <cell r="P1886" t="str">
            <v>ENT3</v>
          </cell>
          <cell r="Q1886">
            <v>45091</v>
          </cell>
        </row>
        <row r="1887">
          <cell r="O1887" t="str">
            <v>YJL196C</v>
          </cell>
          <cell r="P1887" t="str">
            <v>ELO1</v>
          </cell>
          <cell r="Q1887">
            <v>36234</v>
          </cell>
        </row>
        <row r="1888">
          <cell r="O1888" t="str">
            <v>YJR060W</v>
          </cell>
          <cell r="P1888" t="str">
            <v>CBF1</v>
          </cell>
          <cell r="Q1888">
            <v>39387</v>
          </cell>
        </row>
        <row r="1889">
          <cell r="O1889" t="str">
            <v>YNL175C</v>
          </cell>
          <cell r="P1889" t="str">
            <v>NOP13</v>
          </cell>
          <cell r="Q1889">
            <v>45667</v>
          </cell>
        </row>
        <row r="1890">
          <cell r="O1890" t="str">
            <v>YPR143W</v>
          </cell>
          <cell r="P1890" t="str">
            <v>RRP15</v>
          </cell>
          <cell r="Q1890">
            <v>28212</v>
          </cell>
        </row>
        <row r="1891">
          <cell r="O1891" t="str">
            <v>YJL115W</v>
          </cell>
          <cell r="P1891" t="str">
            <v>ASF1</v>
          </cell>
          <cell r="Q1891">
            <v>31603</v>
          </cell>
        </row>
        <row r="1892">
          <cell r="O1892" t="str">
            <v>YGR095C</v>
          </cell>
          <cell r="P1892" t="str">
            <v>RRP46</v>
          </cell>
          <cell r="Q1892">
            <v>24407</v>
          </cell>
        </row>
        <row r="1893">
          <cell r="O1893" t="str">
            <v>YBR267W</v>
          </cell>
          <cell r="P1893" t="str">
            <v>REI1</v>
          </cell>
          <cell r="Q1893">
            <v>45834</v>
          </cell>
        </row>
        <row r="1894">
          <cell r="O1894" t="str">
            <v>YBR065C</v>
          </cell>
          <cell r="P1894" t="str">
            <v>ECM2</v>
          </cell>
          <cell r="Q1894">
            <v>40924</v>
          </cell>
        </row>
        <row r="1895">
          <cell r="O1895" t="str">
            <v>YMR091C</v>
          </cell>
          <cell r="P1895" t="str">
            <v>NPL6</v>
          </cell>
          <cell r="Q1895">
            <v>49650</v>
          </cell>
        </row>
        <row r="1896">
          <cell r="O1896" t="str">
            <v>YNL250W</v>
          </cell>
          <cell r="P1896" t="str">
            <v>RAD50</v>
          </cell>
          <cell r="Q1896">
            <v>152568</v>
          </cell>
        </row>
        <row r="1897">
          <cell r="O1897" t="str">
            <v>YNR012W</v>
          </cell>
          <cell r="P1897" t="str">
            <v>URK1</v>
          </cell>
          <cell r="Q1897">
            <v>56296</v>
          </cell>
        </row>
        <row r="1898">
          <cell r="O1898" t="str">
            <v>YNL035C</v>
          </cell>
          <cell r="P1898">
            <v>0</v>
          </cell>
          <cell r="Q1898">
            <v>43848</v>
          </cell>
        </row>
        <row r="1899">
          <cell r="O1899" t="str">
            <v>YLR336C</v>
          </cell>
          <cell r="P1899" t="str">
            <v>SGD1</v>
          </cell>
          <cell r="Q1899">
            <v>102852</v>
          </cell>
        </row>
        <row r="1900">
          <cell r="O1900" t="str">
            <v>YER099C</v>
          </cell>
          <cell r="P1900" t="str">
            <v>PRS2</v>
          </cell>
          <cell r="Q1900">
            <v>34765</v>
          </cell>
        </row>
        <row r="1901">
          <cell r="O1901" t="str">
            <v>YPR056W</v>
          </cell>
          <cell r="P1901" t="str">
            <v>TFB4</v>
          </cell>
          <cell r="Q1901">
            <v>37457</v>
          </cell>
        </row>
        <row r="1902">
          <cell r="O1902" t="str">
            <v>YDR525W-A</v>
          </cell>
          <cell r="P1902" t="str">
            <v>SNA2</v>
          </cell>
          <cell r="Q1902">
            <v>9180</v>
          </cell>
        </row>
        <row r="1903">
          <cell r="O1903" t="str">
            <v>YDL127W</v>
          </cell>
          <cell r="P1903" t="str">
            <v>PCL2</v>
          </cell>
          <cell r="Q1903">
            <v>35207</v>
          </cell>
        </row>
        <row r="1904">
          <cell r="O1904" t="str">
            <v>YDL212W</v>
          </cell>
          <cell r="P1904" t="str">
            <v>SHR3</v>
          </cell>
          <cell r="Q1904">
            <v>23512</v>
          </cell>
        </row>
        <row r="1905">
          <cell r="O1905" t="str">
            <v>YJL141C</v>
          </cell>
          <cell r="P1905" t="str">
            <v>YAK1</v>
          </cell>
          <cell r="Q1905">
            <v>91245</v>
          </cell>
        </row>
        <row r="1906">
          <cell r="O1906" t="str">
            <v>YMR179W</v>
          </cell>
          <cell r="P1906" t="str">
            <v>SPT21</v>
          </cell>
          <cell r="Q1906">
            <v>84696</v>
          </cell>
        </row>
        <row r="1907">
          <cell r="O1907" t="str">
            <v>YFL011W</v>
          </cell>
          <cell r="P1907" t="str">
            <v>HXT10</v>
          </cell>
          <cell r="Q1907">
            <v>60662</v>
          </cell>
        </row>
        <row r="1908">
          <cell r="O1908" t="str">
            <v>YBR177C</v>
          </cell>
          <cell r="P1908" t="str">
            <v>EHT1</v>
          </cell>
          <cell r="Q1908">
            <v>51255</v>
          </cell>
        </row>
        <row r="1909">
          <cell r="O1909" t="str">
            <v>YNL106C</v>
          </cell>
          <cell r="P1909" t="str">
            <v>INP52</v>
          </cell>
          <cell r="Q1909">
            <v>133330</v>
          </cell>
        </row>
        <row r="1910">
          <cell r="O1910" t="str">
            <v>YOR373W</v>
          </cell>
          <cell r="P1910" t="str">
            <v>NUD1</v>
          </cell>
          <cell r="Q1910">
            <v>94103</v>
          </cell>
        </row>
        <row r="1911">
          <cell r="O1911" t="str">
            <v>YBR207W</v>
          </cell>
          <cell r="P1911" t="str">
            <v>FTH1</v>
          </cell>
          <cell r="Q1911">
            <v>51494</v>
          </cell>
        </row>
        <row r="1912">
          <cell r="O1912" t="str">
            <v>YPL142C</v>
          </cell>
          <cell r="P1912">
            <v>0</v>
          </cell>
          <cell r="Q1912">
            <v>11424</v>
          </cell>
        </row>
        <row r="1913">
          <cell r="O1913" t="str">
            <v>YGR020C</v>
          </cell>
          <cell r="P1913" t="str">
            <v>VMA7</v>
          </cell>
          <cell r="Q1913">
            <v>13461</v>
          </cell>
        </row>
        <row r="1914">
          <cell r="O1914" t="str">
            <v>YMR098C</v>
          </cell>
          <cell r="P1914">
            <v>0</v>
          </cell>
          <cell r="Q1914">
            <v>70413</v>
          </cell>
        </row>
        <row r="1915">
          <cell r="O1915" t="str">
            <v>YDL240W</v>
          </cell>
          <cell r="P1915" t="str">
            <v>LRG1</v>
          </cell>
          <cell r="Q1915">
            <v>116659</v>
          </cell>
        </row>
        <row r="1916">
          <cell r="O1916" t="str">
            <v>YDR310C</v>
          </cell>
          <cell r="P1916" t="str">
            <v>SUM1</v>
          </cell>
          <cell r="Q1916">
            <v>118200</v>
          </cell>
        </row>
        <row r="1917">
          <cell r="O1917" t="str">
            <v>YBR090C</v>
          </cell>
          <cell r="P1917">
            <v>0</v>
          </cell>
          <cell r="Q1917">
            <v>14307</v>
          </cell>
        </row>
        <row r="1918">
          <cell r="O1918" t="str">
            <v>YOR161C</v>
          </cell>
          <cell r="P1918" t="str">
            <v>PNS1</v>
          </cell>
          <cell r="Q1918">
            <v>60250</v>
          </cell>
        </row>
        <row r="1919">
          <cell r="O1919" t="str">
            <v>YGR134W</v>
          </cell>
          <cell r="P1919" t="str">
            <v>CAF130</v>
          </cell>
          <cell r="Q1919">
            <v>128779</v>
          </cell>
        </row>
        <row r="1920">
          <cell r="O1920" t="str">
            <v>YNL049C</v>
          </cell>
          <cell r="P1920" t="str">
            <v>SFB2</v>
          </cell>
          <cell r="Q1920">
            <v>98942</v>
          </cell>
        </row>
        <row r="1921">
          <cell r="O1921" t="str">
            <v>YLL032C</v>
          </cell>
          <cell r="P1921">
            <v>0</v>
          </cell>
          <cell r="Q1921">
            <v>94596</v>
          </cell>
        </row>
        <row r="1922">
          <cell r="O1922" t="str">
            <v>YDL193W</v>
          </cell>
          <cell r="P1922" t="str">
            <v>NUS1</v>
          </cell>
          <cell r="Q1922">
            <v>42557</v>
          </cell>
        </row>
        <row r="1923">
          <cell r="O1923" t="str">
            <v>YML127W</v>
          </cell>
          <cell r="P1923" t="str">
            <v>RSC9</v>
          </cell>
          <cell r="Q1923">
            <v>65217</v>
          </cell>
        </row>
        <row r="1924">
          <cell r="O1924" t="str">
            <v>YOL013C</v>
          </cell>
          <cell r="P1924" t="str">
            <v>HRD1</v>
          </cell>
          <cell r="Q1924">
            <v>63534</v>
          </cell>
        </row>
        <row r="1925">
          <cell r="O1925" t="str">
            <v>YAR008W</v>
          </cell>
          <cell r="P1925" t="str">
            <v>SEN34</v>
          </cell>
          <cell r="Q1925">
            <v>31313</v>
          </cell>
        </row>
        <row r="1926">
          <cell r="O1926" t="str">
            <v>YBR053C</v>
          </cell>
          <cell r="P1926">
            <v>0</v>
          </cell>
          <cell r="Q1926">
            <v>40295</v>
          </cell>
        </row>
        <row r="1927">
          <cell r="O1927" t="str">
            <v>YBR132C</v>
          </cell>
          <cell r="P1927" t="str">
            <v>AGP2</v>
          </cell>
          <cell r="Q1927">
            <v>67261</v>
          </cell>
        </row>
        <row r="1928">
          <cell r="O1928" t="str">
            <v>YJR122W</v>
          </cell>
          <cell r="P1928" t="str">
            <v>CAF17</v>
          </cell>
          <cell r="Q1928">
            <v>57054</v>
          </cell>
        </row>
        <row r="1929">
          <cell r="O1929" t="str">
            <v>YMR119W</v>
          </cell>
          <cell r="P1929" t="str">
            <v>ASI1</v>
          </cell>
          <cell r="Q1929">
            <v>71443</v>
          </cell>
        </row>
        <row r="1930">
          <cell r="O1930" t="str">
            <v>YDL133C-A</v>
          </cell>
          <cell r="P1930" t="str">
            <v>RPL41B</v>
          </cell>
          <cell r="Q1930">
            <v>3337</v>
          </cell>
        </row>
        <row r="1931">
          <cell r="O1931" t="str">
            <v>YNL189W</v>
          </cell>
          <cell r="P1931" t="str">
            <v>SRP1</v>
          </cell>
          <cell r="Q1931">
            <v>60441</v>
          </cell>
        </row>
        <row r="1932">
          <cell r="O1932" t="str">
            <v>YNR041C</v>
          </cell>
          <cell r="P1932" t="str">
            <v>COQ2</v>
          </cell>
          <cell r="Q1932">
            <v>41001</v>
          </cell>
        </row>
        <row r="1933">
          <cell r="O1933" t="str">
            <v>YDR477W</v>
          </cell>
          <cell r="P1933" t="str">
            <v>SNF1</v>
          </cell>
          <cell r="Q1933">
            <v>72045</v>
          </cell>
        </row>
        <row r="1934">
          <cell r="O1934" t="str">
            <v>YMR007W</v>
          </cell>
          <cell r="P1934">
            <v>0</v>
          </cell>
          <cell r="Q1934">
            <v>14530</v>
          </cell>
        </row>
        <row r="1935">
          <cell r="O1935" t="str">
            <v>YGL043W</v>
          </cell>
          <cell r="P1935" t="str">
            <v>DST1</v>
          </cell>
          <cell r="Q1935">
            <v>34843</v>
          </cell>
        </row>
        <row r="1936">
          <cell r="O1936" t="str">
            <v>YGL155W</v>
          </cell>
          <cell r="P1936" t="str">
            <v>CDC43</v>
          </cell>
          <cell r="Q1936">
            <v>42689</v>
          </cell>
        </row>
        <row r="1937">
          <cell r="O1937" t="str">
            <v>YBR265W</v>
          </cell>
          <cell r="P1937" t="str">
            <v>TSC10</v>
          </cell>
          <cell r="Q1937">
            <v>35986</v>
          </cell>
        </row>
        <row r="1938">
          <cell r="O1938" t="str">
            <v>YMR067C</v>
          </cell>
          <cell r="P1938" t="str">
            <v>UBX4</v>
          </cell>
          <cell r="Q1938">
            <v>46964</v>
          </cell>
        </row>
        <row r="1939">
          <cell r="O1939" t="str">
            <v>YER114C</v>
          </cell>
          <cell r="P1939" t="str">
            <v>BOI2</v>
          </cell>
          <cell r="Q1939">
            <v>115687</v>
          </cell>
        </row>
        <row r="1940">
          <cell r="O1940" t="str">
            <v>YMR078C</v>
          </cell>
          <cell r="P1940" t="str">
            <v>CTF18</v>
          </cell>
          <cell r="Q1940">
            <v>84373</v>
          </cell>
        </row>
        <row r="1941">
          <cell r="O1941" t="str">
            <v>YML056C</v>
          </cell>
          <cell r="P1941" t="str">
            <v>IMD4</v>
          </cell>
          <cell r="Q1941">
            <v>56394</v>
          </cell>
        </row>
        <row r="1942">
          <cell r="O1942" t="str">
            <v>YIL014W</v>
          </cell>
          <cell r="P1942" t="str">
            <v>MNT3</v>
          </cell>
          <cell r="Q1942">
            <v>72409</v>
          </cell>
        </row>
        <row r="1943">
          <cell r="O1943" t="str">
            <v>YDL227C</v>
          </cell>
          <cell r="P1943" t="str">
            <v>HO</v>
          </cell>
          <cell r="Q1943">
            <v>66089</v>
          </cell>
        </row>
        <row r="1944">
          <cell r="O1944" t="str">
            <v>YLR045C</v>
          </cell>
          <cell r="P1944" t="str">
            <v>STU2</v>
          </cell>
          <cell r="Q1944">
            <v>100917</v>
          </cell>
        </row>
        <row r="1945">
          <cell r="O1945" t="str">
            <v>YIL129C</v>
          </cell>
          <cell r="P1945" t="str">
            <v>TAO3</v>
          </cell>
          <cell r="Q1945">
            <v>269855</v>
          </cell>
        </row>
        <row r="1946">
          <cell r="O1946" t="str">
            <v>YOR118W</v>
          </cell>
          <cell r="P1946">
            <v>0</v>
          </cell>
          <cell r="Q1946">
            <v>64294</v>
          </cell>
        </row>
        <row r="1947">
          <cell r="O1947" t="str">
            <v>YNL041C</v>
          </cell>
          <cell r="P1947" t="str">
            <v>COG6</v>
          </cell>
          <cell r="Q1947">
            <v>96975</v>
          </cell>
        </row>
        <row r="1948">
          <cell r="O1948" t="str">
            <v>YBR158W</v>
          </cell>
          <cell r="P1948" t="str">
            <v>AMN1</v>
          </cell>
          <cell r="Q1948">
            <v>62686</v>
          </cell>
        </row>
        <row r="1949">
          <cell r="O1949" t="str">
            <v>YNL162W</v>
          </cell>
          <cell r="P1949" t="str">
            <v>RPL42A</v>
          </cell>
          <cell r="Q1949">
            <v>12212</v>
          </cell>
        </row>
        <row r="1950">
          <cell r="O1950" t="str">
            <v>YBL068W</v>
          </cell>
          <cell r="P1950" t="str">
            <v>PRS4</v>
          </cell>
          <cell r="Q1950">
            <v>35846</v>
          </cell>
        </row>
        <row r="1951">
          <cell r="O1951" t="str">
            <v>YOR091W</v>
          </cell>
          <cell r="P1951" t="str">
            <v>TMA46</v>
          </cell>
          <cell r="Q1951">
            <v>39514</v>
          </cell>
        </row>
        <row r="1952">
          <cell r="O1952" t="str">
            <v>YEL053C</v>
          </cell>
          <cell r="P1952" t="str">
            <v>MAK10</v>
          </cell>
          <cell r="Q1952">
            <v>84302</v>
          </cell>
        </row>
        <row r="1953">
          <cell r="O1953" t="str">
            <v>YNL299W</v>
          </cell>
          <cell r="P1953" t="str">
            <v>TRF5</v>
          </cell>
          <cell r="Q1953">
            <v>74179</v>
          </cell>
        </row>
        <row r="1954">
          <cell r="O1954" t="str">
            <v>YGR044C</v>
          </cell>
          <cell r="P1954" t="str">
            <v>RME1</v>
          </cell>
          <cell r="Q1954">
            <v>33904</v>
          </cell>
        </row>
        <row r="1955">
          <cell r="O1955" t="str">
            <v>YFL048C</v>
          </cell>
          <cell r="P1955" t="str">
            <v>EMP47</v>
          </cell>
          <cell r="Q1955">
            <v>50330</v>
          </cell>
        </row>
        <row r="1956">
          <cell r="O1956" t="str">
            <v>YBR289W</v>
          </cell>
          <cell r="P1956" t="str">
            <v>SNF5</v>
          </cell>
          <cell r="Q1956">
            <v>102556</v>
          </cell>
        </row>
        <row r="1957">
          <cell r="O1957" t="str">
            <v>YIL030C</v>
          </cell>
          <cell r="P1957" t="str">
            <v>SSM4</v>
          </cell>
          <cell r="Q1957">
            <v>151453</v>
          </cell>
        </row>
        <row r="1958">
          <cell r="O1958" t="str">
            <v>YGR167W</v>
          </cell>
          <cell r="P1958" t="str">
            <v>CLC1</v>
          </cell>
          <cell r="Q1958">
            <v>26531</v>
          </cell>
        </row>
        <row r="1959">
          <cell r="O1959" t="str">
            <v>YOR371C</v>
          </cell>
          <cell r="P1959" t="str">
            <v>GPB1</v>
          </cell>
          <cell r="Q1959">
            <v>100939</v>
          </cell>
        </row>
        <row r="1960">
          <cell r="O1960" t="str">
            <v>YDR472W</v>
          </cell>
          <cell r="P1960" t="str">
            <v>TRS31</v>
          </cell>
          <cell r="Q1960">
            <v>31721</v>
          </cell>
        </row>
        <row r="1961">
          <cell r="O1961" t="str">
            <v>YJR103W</v>
          </cell>
          <cell r="P1961" t="str">
            <v>URA8</v>
          </cell>
          <cell r="Q1961">
            <v>63056</v>
          </cell>
        </row>
        <row r="1962">
          <cell r="O1962" t="str">
            <v>YIL112W</v>
          </cell>
          <cell r="P1962" t="str">
            <v>HOS4</v>
          </cell>
          <cell r="Q1962">
            <v>123555</v>
          </cell>
        </row>
        <row r="1963">
          <cell r="O1963" t="str">
            <v>YHR149C</v>
          </cell>
          <cell r="P1963" t="str">
            <v>SKG6</v>
          </cell>
          <cell r="Q1963">
            <v>81848</v>
          </cell>
        </row>
        <row r="1964">
          <cell r="O1964" t="str">
            <v>YDR490C</v>
          </cell>
          <cell r="P1964" t="str">
            <v>PKH1</v>
          </cell>
          <cell r="Q1964">
            <v>86252</v>
          </cell>
        </row>
        <row r="1965">
          <cell r="O1965" t="str">
            <v>YDR227W</v>
          </cell>
          <cell r="P1965" t="str">
            <v>SIR4</v>
          </cell>
          <cell r="Q1965">
            <v>152060</v>
          </cell>
        </row>
        <row r="1966">
          <cell r="O1966" t="str">
            <v>YJR005W</v>
          </cell>
          <cell r="P1966" t="str">
            <v>APL1</v>
          </cell>
          <cell r="Q1966">
            <v>80453</v>
          </cell>
        </row>
        <row r="1967">
          <cell r="O1967" t="str">
            <v>YDL063C</v>
          </cell>
          <cell r="P1967">
            <v>0</v>
          </cell>
          <cell r="Q1967">
            <v>70164</v>
          </cell>
        </row>
        <row r="1968">
          <cell r="O1968" t="str">
            <v>YBL015W</v>
          </cell>
          <cell r="P1968" t="str">
            <v>ACH1</v>
          </cell>
          <cell r="Q1968">
            <v>58711</v>
          </cell>
        </row>
        <row r="1969">
          <cell r="O1969" t="str">
            <v>YGR132C</v>
          </cell>
          <cell r="P1969" t="str">
            <v>PHB1</v>
          </cell>
          <cell r="Q1969">
            <v>31427</v>
          </cell>
        </row>
        <row r="1970">
          <cell r="O1970" t="str">
            <v>YJR088C</v>
          </cell>
          <cell r="P1970">
            <v>0</v>
          </cell>
          <cell r="Q1970">
            <v>33855</v>
          </cell>
        </row>
        <row r="1971">
          <cell r="O1971" t="str">
            <v>YIL138C</v>
          </cell>
          <cell r="P1971" t="str">
            <v>TPM2</v>
          </cell>
          <cell r="Q1971">
            <v>19093</v>
          </cell>
        </row>
        <row r="1972">
          <cell r="O1972" t="str">
            <v>YLR181C</v>
          </cell>
          <cell r="P1972" t="str">
            <v>VTA1</v>
          </cell>
          <cell r="Q1972">
            <v>37315</v>
          </cell>
        </row>
        <row r="1973">
          <cell r="O1973" t="str">
            <v>YNL265C</v>
          </cell>
          <cell r="P1973" t="str">
            <v>IST1</v>
          </cell>
          <cell r="Q1973">
            <v>34495</v>
          </cell>
        </row>
        <row r="1974">
          <cell r="O1974" t="str">
            <v>YGL001C</v>
          </cell>
          <cell r="P1974" t="str">
            <v>ERG26</v>
          </cell>
          <cell r="Q1974">
            <v>38706</v>
          </cell>
        </row>
        <row r="1975">
          <cell r="O1975" t="str">
            <v>YLR278C</v>
          </cell>
          <cell r="P1975">
            <v>0</v>
          </cell>
          <cell r="Q1975">
            <v>151277</v>
          </cell>
        </row>
        <row r="1976">
          <cell r="O1976" t="str">
            <v>YKL113C</v>
          </cell>
          <cell r="P1976" t="str">
            <v>RAD27</v>
          </cell>
          <cell r="Q1976">
            <v>43279</v>
          </cell>
        </row>
        <row r="1977">
          <cell r="O1977" t="str">
            <v>YKL065C</v>
          </cell>
          <cell r="P1977" t="str">
            <v>YET1</v>
          </cell>
          <cell r="Q1977">
            <v>23427</v>
          </cell>
        </row>
        <row r="1978">
          <cell r="O1978" t="str">
            <v>YOL100W</v>
          </cell>
          <cell r="P1978" t="str">
            <v>PKH2</v>
          </cell>
          <cell r="Q1978">
            <v>121659</v>
          </cell>
        </row>
        <row r="1979">
          <cell r="O1979" t="str">
            <v>YDR302W</v>
          </cell>
          <cell r="P1979" t="str">
            <v>GPI11</v>
          </cell>
          <cell r="Q1979">
            <v>25262</v>
          </cell>
        </row>
        <row r="1980">
          <cell r="O1980" t="str">
            <v>YBR054W</v>
          </cell>
          <cell r="P1980" t="str">
            <v>YRO2</v>
          </cell>
          <cell r="Q1980">
            <v>38719</v>
          </cell>
        </row>
        <row r="1981">
          <cell r="O1981" t="str">
            <v>YFR018C</v>
          </cell>
          <cell r="P1981">
            <v>0</v>
          </cell>
          <cell r="Q1981">
            <v>41031</v>
          </cell>
        </row>
        <row r="1982">
          <cell r="O1982" t="str">
            <v>YHR069C</v>
          </cell>
          <cell r="P1982" t="str">
            <v>RRP4</v>
          </cell>
          <cell r="Q1982">
            <v>39427</v>
          </cell>
        </row>
        <row r="1983">
          <cell r="O1983" t="str">
            <v>YPL026C</v>
          </cell>
          <cell r="P1983" t="str">
            <v>SKS1</v>
          </cell>
          <cell r="Q1983">
            <v>57843</v>
          </cell>
        </row>
        <row r="1984">
          <cell r="O1984" t="str">
            <v>YPR081C</v>
          </cell>
          <cell r="P1984" t="str">
            <v>GRS2</v>
          </cell>
          <cell r="Q1984">
            <v>71018</v>
          </cell>
        </row>
        <row r="1985">
          <cell r="O1985" t="str">
            <v>YLR138W</v>
          </cell>
          <cell r="P1985" t="str">
            <v>NHA1</v>
          </cell>
          <cell r="Q1985">
            <v>109368</v>
          </cell>
        </row>
        <row r="1986">
          <cell r="O1986" t="str">
            <v>YCR021C</v>
          </cell>
          <cell r="P1986" t="str">
            <v>HSP30</v>
          </cell>
          <cell r="Q1986">
            <v>37044</v>
          </cell>
        </row>
        <row r="1987">
          <cell r="O1987" t="str">
            <v>YDL065C</v>
          </cell>
          <cell r="P1987" t="str">
            <v>PEX19</v>
          </cell>
          <cell r="Q1987">
            <v>38706</v>
          </cell>
        </row>
        <row r="1988">
          <cell r="O1988" t="str">
            <v>YGR138C</v>
          </cell>
          <cell r="P1988" t="str">
            <v>TPO2</v>
          </cell>
          <cell r="Q1988">
            <v>67588</v>
          </cell>
        </row>
        <row r="1989">
          <cell r="O1989" t="str">
            <v>YGL227W</v>
          </cell>
          <cell r="P1989" t="str">
            <v>VID30</v>
          </cell>
          <cell r="Q1989">
            <v>108178</v>
          </cell>
        </row>
        <row r="1990">
          <cell r="O1990" t="str">
            <v>YDR361C</v>
          </cell>
          <cell r="P1990" t="str">
            <v>BCP1</v>
          </cell>
          <cell r="Q1990">
            <v>32661</v>
          </cell>
        </row>
        <row r="1991">
          <cell r="O1991" t="str">
            <v>YJR003C</v>
          </cell>
          <cell r="P1991">
            <v>0</v>
          </cell>
          <cell r="Q1991">
            <v>59765</v>
          </cell>
        </row>
        <row r="1992">
          <cell r="O1992" t="str">
            <v>YOR017W</v>
          </cell>
          <cell r="P1992" t="str">
            <v>PET127</v>
          </cell>
          <cell r="Q1992">
            <v>93407</v>
          </cell>
        </row>
        <row r="1993">
          <cell r="O1993" t="str">
            <v>YML091C</v>
          </cell>
          <cell r="P1993" t="str">
            <v>RPM2</v>
          </cell>
          <cell r="Q1993">
            <v>139347</v>
          </cell>
        </row>
        <row r="1994">
          <cell r="O1994" t="str">
            <v>YCL044C</v>
          </cell>
          <cell r="P1994" t="str">
            <v>MGR1</v>
          </cell>
          <cell r="Q1994">
            <v>47156</v>
          </cell>
        </row>
        <row r="1995">
          <cell r="O1995" t="str">
            <v>YOL142W</v>
          </cell>
          <cell r="P1995" t="str">
            <v>RRP40</v>
          </cell>
          <cell r="Q1995">
            <v>26590</v>
          </cell>
        </row>
        <row r="1996">
          <cell r="O1996" t="str">
            <v>YHR111W</v>
          </cell>
          <cell r="P1996" t="str">
            <v>UBA4</v>
          </cell>
          <cell r="Q1996">
            <v>49361</v>
          </cell>
        </row>
        <row r="1997">
          <cell r="O1997" t="str">
            <v>YOR095C</v>
          </cell>
          <cell r="P1997" t="str">
            <v>RKI1</v>
          </cell>
          <cell r="Q1997">
            <v>28258</v>
          </cell>
        </row>
        <row r="1998">
          <cell r="O1998" t="str">
            <v>YMR071C</v>
          </cell>
          <cell r="P1998" t="str">
            <v>TVP18</v>
          </cell>
          <cell r="Q1998">
            <v>18693</v>
          </cell>
        </row>
        <row r="1999">
          <cell r="O1999" t="str">
            <v>YBR142W</v>
          </cell>
          <cell r="P1999" t="str">
            <v>MAK5</v>
          </cell>
          <cell r="Q1999">
            <v>87047</v>
          </cell>
        </row>
        <row r="2000">
          <cell r="O2000" t="str">
            <v>YGR244C</v>
          </cell>
          <cell r="P2000" t="str">
            <v>LSC2</v>
          </cell>
          <cell r="Q2000">
            <v>46900</v>
          </cell>
        </row>
        <row r="2001">
          <cell r="O2001" t="str">
            <v>YCR048W</v>
          </cell>
          <cell r="P2001" t="str">
            <v>ARE1</v>
          </cell>
          <cell r="Q2001">
            <v>71613</v>
          </cell>
        </row>
        <row r="2002">
          <cell r="O2002" t="str">
            <v>YMR208W</v>
          </cell>
          <cell r="P2002" t="str">
            <v>ERG12</v>
          </cell>
          <cell r="Q2002">
            <v>48459</v>
          </cell>
        </row>
        <row r="2003">
          <cell r="O2003" t="str">
            <v>YDL099W</v>
          </cell>
          <cell r="P2003" t="str">
            <v>BUG1</v>
          </cell>
          <cell r="Q2003">
            <v>38294</v>
          </cell>
        </row>
        <row r="2004">
          <cell r="O2004" t="str">
            <v>YKL164C</v>
          </cell>
          <cell r="P2004" t="str">
            <v>PIR1</v>
          </cell>
          <cell r="Q2004">
            <v>34621</v>
          </cell>
        </row>
        <row r="2005">
          <cell r="O2005" t="str">
            <v>YOR228C</v>
          </cell>
          <cell r="P2005">
            <v>0</v>
          </cell>
          <cell r="Q2005">
            <v>33989</v>
          </cell>
        </row>
        <row r="2006">
          <cell r="O2006" t="str">
            <v>YMR218C</v>
          </cell>
          <cell r="P2006" t="str">
            <v>TRS130</v>
          </cell>
          <cell r="Q2006">
            <v>128129</v>
          </cell>
        </row>
        <row r="2007">
          <cell r="O2007" t="str">
            <v>YOR052C</v>
          </cell>
          <cell r="P2007">
            <v>0</v>
          </cell>
          <cell r="Q2007">
            <v>16734</v>
          </cell>
        </row>
        <row r="2008">
          <cell r="O2008" t="str">
            <v>YOR085W</v>
          </cell>
          <cell r="P2008" t="str">
            <v>OST3</v>
          </cell>
          <cell r="Q2008">
            <v>39483</v>
          </cell>
        </row>
        <row r="2009">
          <cell r="O2009" t="str">
            <v>YNL227C</v>
          </cell>
          <cell r="P2009" t="str">
            <v>JJJ1</v>
          </cell>
          <cell r="Q2009">
            <v>68782</v>
          </cell>
        </row>
        <row r="2010">
          <cell r="O2010" t="str">
            <v>YDR529C</v>
          </cell>
          <cell r="P2010" t="str">
            <v>QCR7</v>
          </cell>
          <cell r="Q2010">
            <v>14565</v>
          </cell>
        </row>
        <row r="2011">
          <cell r="O2011" t="str">
            <v>YER063W</v>
          </cell>
          <cell r="P2011" t="str">
            <v>THO1</v>
          </cell>
          <cell r="Q2011">
            <v>24137</v>
          </cell>
        </row>
        <row r="2012">
          <cell r="O2012" t="str">
            <v>YLR121C</v>
          </cell>
          <cell r="P2012" t="str">
            <v>YPS3</v>
          </cell>
          <cell r="Q2012">
            <v>54570</v>
          </cell>
        </row>
        <row r="2013">
          <cell r="O2013" t="str">
            <v>YHR169W</v>
          </cell>
          <cell r="P2013" t="str">
            <v>DBP8</v>
          </cell>
          <cell r="Q2013">
            <v>47878</v>
          </cell>
        </row>
        <row r="2014">
          <cell r="O2014" t="str">
            <v>YDR088C</v>
          </cell>
          <cell r="P2014" t="str">
            <v>SLU7</v>
          </cell>
          <cell r="Q2014">
            <v>44636</v>
          </cell>
        </row>
        <row r="2015">
          <cell r="O2015" t="str">
            <v>YER031C</v>
          </cell>
          <cell r="P2015" t="str">
            <v>YPT31</v>
          </cell>
          <cell r="Q2015">
            <v>24469</v>
          </cell>
        </row>
        <row r="2016">
          <cell r="O2016" t="str">
            <v>YDL134C</v>
          </cell>
          <cell r="P2016" t="str">
            <v>PPH21</v>
          </cell>
          <cell r="Q2016">
            <v>41938</v>
          </cell>
        </row>
        <row r="2017">
          <cell r="O2017" t="str">
            <v>YKL204W</v>
          </cell>
          <cell r="P2017" t="str">
            <v>EAP1</v>
          </cell>
          <cell r="Q2017">
            <v>69762</v>
          </cell>
        </row>
        <row r="2018">
          <cell r="O2018" t="str">
            <v>YHR142W</v>
          </cell>
          <cell r="P2018" t="str">
            <v>CHS7</v>
          </cell>
          <cell r="Q2018">
            <v>34898</v>
          </cell>
        </row>
        <row r="2019">
          <cell r="O2019" t="str">
            <v>YJL102W</v>
          </cell>
          <cell r="P2019" t="str">
            <v>MEF2</v>
          </cell>
          <cell r="Q2019">
            <v>91282</v>
          </cell>
        </row>
        <row r="2020">
          <cell r="O2020" t="str">
            <v>YCR038C</v>
          </cell>
          <cell r="P2020" t="str">
            <v>BUD5</v>
          </cell>
          <cell r="Q2020">
            <v>75045</v>
          </cell>
        </row>
        <row r="2021">
          <cell r="O2021" t="str">
            <v>YBL058W</v>
          </cell>
          <cell r="P2021" t="str">
            <v>SHP1</v>
          </cell>
          <cell r="Q2021">
            <v>46987</v>
          </cell>
        </row>
        <row r="2022">
          <cell r="O2022" t="str">
            <v>YLR417W</v>
          </cell>
          <cell r="P2022" t="str">
            <v>VPS36</v>
          </cell>
          <cell r="Q2022">
            <v>64017</v>
          </cell>
        </row>
        <row r="2023">
          <cell r="O2023" t="str">
            <v>YML060W</v>
          </cell>
          <cell r="P2023" t="str">
            <v>OGG1</v>
          </cell>
          <cell r="Q2023">
            <v>42781</v>
          </cell>
        </row>
        <row r="2024">
          <cell r="O2024" t="str">
            <v>YGL013C</v>
          </cell>
          <cell r="P2024" t="str">
            <v>PDR1</v>
          </cell>
          <cell r="Q2024">
            <v>121793</v>
          </cell>
        </row>
        <row r="2025">
          <cell r="O2025" t="str">
            <v>YPR002W</v>
          </cell>
          <cell r="P2025" t="str">
            <v>PDH1</v>
          </cell>
          <cell r="Q2025">
            <v>57683</v>
          </cell>
        </row>
        <row r="2026">
          <cell r="O2026" t="str">
            <v>YGL014W</v>
          </cell>
          <cell r="P2026" t="str">
            <v>PUF4</v>
          </cell>
          <cell r="Q2026">
            <v>97797</v>
          </cell>
        </row>
        <row r="2027">
          <cell r="O2027" t="str">
            <v>YPL120W</v>
          </cell>
          <cell r="P2027" t="str">
            <v>VPS30</v>
          </cell>
          <cell r="Q2027">
            <v>63260</v>
          </cell>
        </row>
        <row r="2028">
          <cell r="O2028" t="str">
            <v>YDL088C</v>
          </cell>
          <cell r="P2028" t="str">
            <v>ASM4</v>
          </cell>
          <cell r="Q2028">
            <v>58793</v>
          </cell>
        </row>
        <row r="2029">
          <cell r="O2029" t="str">
            <v>YMR301C</v>
          </cell>
          <cell r="P2029" t="str">
            <v>ATM1</v>
          </cell>
          <cell r="Q2029">
            <v>77521</v>
          </cell>
        </row>
        <row r="2030">
          <cell r="O2030" t="str">
            <v>YJR063W</v>
          </cell>
          <cell r="P2030" t="str">
            <v>RPA12</v>
          </cell>
          <cell r="Q2030">
            <v>13660</v>
          </cell>
        </row>
        <row r="2031">
          <cell r="O2031" t="str">
            <v>YGR198W</v>
          </cell>
          <cell r="P2031">
            <v>0</v>
          </cell>
          <cell r="Q2031">
            <v>95365</v>
          </cell>
        </row>
        <row r="2032">
          <cell r="O2032" t="str">
            <v>YOR290C</v>
          </cell>
          <cell r="P2032" t="str">
            <v>SNF2</v>
          </cell>
          <cell r="Q2032">
            <v>194050</v>
          </cell>
        </row>
        <row r="2033">
          <cell r="O2033" t="str">
            <v>YEL009C</v>
          </cell>
          <cell r="P2033" t="str">
            <v>GCN4</v>
          </cell>
          <cell r="Q2033">
            <v>31310</v>
          </cell>
        </row>
        <row r="2034">
          <cell r="O2034" t="str">
            <v>YPL235W</v>
          </cell>
          <cell r="P2034" t="str">
            <v>RVB2</v>
          </cell>
          <cell r="Q2034">
            <v>51611</v>
          </cell>
        </row>
        <row r="2035">
          <cell r="O2035" t="str">
            <v>YLR442C</v>
          </cell>
          <cell r="P2035" t="str">
            <v>SIR3</v>
          </cell>
          <cell r="Q2035">
            <v>111359</v>
          </cell>
        </row>
        <row r="2036">
          <cell r="O2036" t="str">
            <v>YLR231C</v>
          </cell>
          <cell r="P2036" t="str">
            <v>BNA5</v>
          </cell>
          <cell r="Q2036">
            <v>51032</v>
          </cell>
        </row>
        <row r="2037">
          <cell r="O2037" t="str">
            <v>YEL065W</v>
          </cell>
          <cell r="P2037" t="str">
            <v>SIT1</v>
          </cell>
          <cell r="Q2037">
            <v>70561</v>
          </cell>
        </row>
        <row r="2038">
          <cell r="O2038" t="str">
            <v>YKL058W</v>
          </cell>
          <cell r="P2038" t="str">
            <v>TOA2</v>
          </cell>
          <cell r="Q2038">
            <v>13458</v>
          </cell>
        </row>
        <row r="2039">
          <cell r="O2039" t="str">
            <v>YIL070C</v>
          </cell>
          <cell r="P2039" t="str">
            <v>MAM33</v>
          </cell>
          <cell r="Q2039">
            <v>30132</v>
          </cell>
        </row>
        <row r="2040">
          <cell r="O2040" t="str">
            <v>YDL161W</v>
          </cell>
          <cell r="P2040" t="str">
            <v>ENT1</v>
          </cell>
          <cell r="Q2040">
            <v>52352</v>
          </cell>
        </row>
        <row r="2041">
          <cell r="O2041" t="str">
            <v>YJL183W</v>
          </cell>
          <cell r="P2041" t="str">
            <v>MNN11</v>
          </cell>
          <cell r="Q2041">
            <v>47800</v>
          </cell>
        </row>
        <row r="2042">
          <cell r="O2042" t="str">
            <v>YML038C</v>
          </cell>
          <cell r="P2042" t="str">
            <v>YMD8</v>
          </cell>
          <cell r="Q2042">
            <v>49614</v>
          </cell>
        </row>
        <row r="2043">
          <cell r="O2043" t="str">
            <v>YDR177W</v>
          </cell>
          <cell r="P2043" t="str">
            <v>UBC1</v>
          </cell>
          <cell r="Q2043">
            <v>24178</v>
          </cell>
        </row>
        <row r="2044">
          <cell r="O2044" t="str">
            <v>YNL158W</v>
          </cell>
          <cell r="P2044" t="str">
            <v>PGA1</v>
          </cell>
          <cell r="Q2044">
            <v>22383</v>
          </cell>
        </row>
        <row r="2045">
          <cell r="O2045" t="str">
            <v>YGR283C</v>
          </cell>
          <cell r="P2045">
            <v>0</v>
          </cell>
          <cell r="Q2045">
            <v>38546</v>
          </cell>
        </row>
        <row r="2046">
          <cell r="O2046" t="str">
            <v>YHR182W</v>
          </cell>
          <cell r="P2046">
            <v>0</v>
          </cell>
          <cell r="Q2046">
            <v>90108</v>
          </cell>
        </row>
        <row r="2047">
          <cell r="O2047" t="str">
            <v>YPL139C</v>
          </cell>
          <cell r="P2047" t="str">
            <v>UME1</v>
          </cell>
          <cell r="Q2047">
            <v>51021</v>
          </cell>
        </row>
        <row r="2048">
          <cell r="O2048" t="str">
            <v>YFL050C</v>
          </cell>
          <cell r="P2048" t="str">
            <v>ALR2</v>
          </cell>
          <cell r="Q2048">
            <v>96683</v>
          </cell>
        </row>
        <row r="2049">
          <cell r="O2049" t="str">
            <v>YMR276W</v>
          </cell>
          <cell r="P2049" t="str">
            <v>DSK2</v>
          </cell>
          <cell r="Q2049">
            <v>39345</v>
          </cell>
        </row>
        <row r="2050">
          <cell r="O2050" t="str">
            <v>YOL111C</v>
          </cell>
          <cell r="P2050" t="str">
            <v>MDY2</v>
          </cell>
          <cell r="Q2050">
            <v>23732</v>
          </cell>
        </row>
        <row r="2051">
          <cell r="O2051" t="str">
            <v>YDR280W</v>
          </cell>
          <cell r="P2051" t="str">
            <v>RRP45</v>
          </cell>
          <cell r="Q2051">
            <v>33962</v>
          </cell>
        </row>
        <row r="2052">
          <cell r="O2052" t="str">
            <v>YJL123C</v>
          </cell>
          <cell r="P2052">
            <v>0</v>
          </cell>
          <cell r="Q2052">
            <v>53477</v>
          </cell>
        </row>
        <row r="2053">
          <cell r="O2053" t="str">
            <v>YPL014W</v>
          </cell>
          <cell r="P2053">
            <v>0</v>
          </cell>
          <cell r="Q2053">
            <v>42477</v>
          </cell>
        </row>
        <row r="2054">
          <cell r="O2054" t="str">
            <v>YMR232W</v>
          </cell>
          <cell r="P2054" t="str">
            <v>FUS2</v>
          </cell>
          <cell r="Q2054">
            <v>79036</v>
          </cell>
        </row>
        <row r="2055">
          <cell r="O2055" t="str">
            <v>YKL092C</v>
          </cell>
          <cell r="P2055" t="str">
            <v>BUD2</v>
          </cell>
          <cell r="Q2055">
            <v>126662</v>
          </cell>
        </row>
        <row r="2056">
          <cell r="O2056" t="str">
            <v>YLR363C</v>
          </cell>
          <cell r="P2056" t="str">
            <v>NMD4</v>
          </cell>
          <cell r="Q2056">
            <v>25286</v>
          </cell>
        </row>
        <row r="2057">
          <cell r="O2057" t="str">
            <v>YLR149C</v>
          </cell>
          <cell r="P2057">
            <v>0</v>
          </cell>
          <cell r="Q2057">
            <v>82799</v>
          </cell>
        </row>
        <row r="2058">
          <cell r="O2058" t="str">
            <v>YPR161C</v>
          </cell>
          <cell r="P2058" t="str">
            <v>SGV1</v>
          </cell>
          <cell r="Q2058">
            <v>74239</v>
          </cell>
        </row>
        <row r="2059">
          <cell r="O2059" t="str">
            <v>YHR172W</v>
          </cell>
          <cell r="P2059" t="str">
            <v>SPC97</v>
          </cell>
          <cell r="Q2059">
            <v>96824</v>
          </cell>
        </row>
        <row r="2060">
          <cell r="O2060" t="str">
            <v>YDR517W</v>
          </cell>
          <cell r="P2060" t="str">
            <v>GRH1</v>
          </cell>
          <cell r="Q2060">
            <v>41119</v>
          </cell>
        </row>
        <row r="2061">
          <cell r="O2061" t="str">
            <v>YFL025C</v>
          </cell>
          <cell r="P2061" t="str">
            <v>BST1</v>
          </cell>
          <cell r="Q2061">
            <v>117754</v>
          </cell>
        </row>
        <row r="2062">
          <cell r="O2062" t="str">
            <v>YDR307W</v>
          </cell>
          <cell r="P2062">
            <v>0</v>
          </cell>
          <cell r="Q2062">
            <v>77569</v>
          </cell>
        </row>
        <row r="2063">
          <cell r="O2063" t="str">
            <v>YHR120W</v>
          </cell>
          <cell r="P2063" t="str">
            <v>MSH1</v>
          </cell>
          <cell r="Q2063">
            <v>109407</v>
          </cell>
        </row>
        <row r="2064">
          <cell r="O2064" t="str">
            <v>YDR484W</v>
          </cell>
          <cell r="P2064" t="str">
            <v>VPS52</v>
          </cell>
          <cell r="Q2064">
            <v>74332</v>
          </cell>
        </row>
        <row r="2065">
          <cell r="O2065" t="str">
            <v>YKR098C</v>
          </cell>
          <cell r="P2065" t="str">
            <v>UBP11</v>
          </cell>
          <cell r="Q2065">
            <v>82702</v>
          </cell>
        </row>
        <row r="2066">
          <cell r="O2066" t="str">
            <v>YLR422W</v>
          </cell>
          <cell r="P2066">
            <v>0</v>
          </cell>
          <cell r="Q2066">
            <v>221561</v>
          </cell>
        </row>
        <row r="2067">
          <cell r="O2067" t="str">
            <v>YEL052W</v>
          </cell>
          <cell r="P2067" t="str">
            <v>AFG1</v>
          </cell>
          <cell r="Q2067">
            <v>58264</v>
          </cell>
        </row>
        <row r="2068">
          <cell r="O2068" t="str">
            <v>YJL112W</v>
          </cell>
          <cell r="P2068" t="str">
            <v>MDV1</v>
          </cell>
          <cell r="Q2068">
            <v>80031</v>
          </cell>
        </row>
        <row r="2069">
          <cell r="O2069" t="str">
            <v>YNL165W</v>
          </cell>
          <cell r="P2069">
            <v>0</v>
          </cell>
          <cell r="Q2069">
            <v>46177</v>
          </cell>
        </row>
        <row r="2070">
          <cell r="O2070" t="str">
            <v>YNL259C</v>
          </cell>
          <cell r="P2070" t="str">
            <v>ATX1</v>
          </cell>
          <cell r="Q2070">
            <v>8221</v>
          </cell>
        </row>
        <row r="2071">
          <cell r="O2071" t="str">
            <v>YML093W</v>
          </cell>
          <cell r="P2071" t="str">
            <v>UTP14</v>
          </cell>
          <cell r="Q2071">
            <v>103023</v>
          </cell>
        </row>
        <row r="2072">
          <cell r="O2072" t="str">
            <v>YBR274W</v>
          </cell>
          <cell r="P2072" t="str">
            <v>CHK1</v>
          </cell>
          <cell r="Q2072">
            <v>60016</v>
          </cell>
        </row>
        <row r="2073">
          <cell r="O2073" t="str">
            <v>YDL072C</v>
          </cell>
          <cell r="P2073" t="str">
            <v>YET3</v>
          </cell>
          <cell r="Q2073">
            <v>22902</v>
          </cell>
        </row>
        <row r="2074">
          <cell r="O2074" t="str">
            <v>YNL094W</v>
          </cell>
          <cell r="P2074" t="str">
            <v>APP1</v>
          </cell>
          <cell r="Q2074">
            <v>66134</v>
          </cell>
        </row>
        <row r="2075">
          <cell r="O2075" t="str">
            <v>YGR065C</v>
          </cell>
          <cell r="P2075" t="str">
            <v>VHT1</v>
          </cell>
          <cell r="Q2075">
            <v>69082</v>
          </cell>
        </row>
        <row r="2076">
          <cell r="O2076" t="str">
            <v>YLR440C</v>
          </cell>
          <cell r="P2076" t="str">
            <v>SEC39</v>
          </cell>
          <cell r="Q2076">
            <v>82395</v>
          </cell>
        </row>
        <row r="2077">
          <cell r="O2077" t="str">
            <v>YHR062C</v>
          </cell>
          <cell r="P2077" t="str">
            <v>RPP1</v>
          </cell>
          <cell r="Q2077">
            <v>32224</v>
          </cell>
        </row>
        <row r="2078">
          <cell r="O2078" t="str">
            <v>YML102W</v>
          </cell>
          <cell r="P2078" t="str">
            <v>CAC2</v>
          </cell>
          <cell r="Q2078">
            <v>51252</v>
          </cell>
        </row>
        <row r="2079">
          <cell r="O2079" t="str">
            <v>YLR107W</v>
          </cell>
          <cell r="P2079" t="str">
            <v>REX3</v>
          </cell>
          <cell r="Q2079">
            <v>45879</v>
          </cell>
        </row>
        <row r="2080">
          <cell r="O2080" t="str">
            <v>YLR353W</v>
          </cell>
          <cell r="P2080" t="str">
            <v>BUD8</v>
          </cell>
          <cell r="Q2080">
            <v>66288</v>
          </cell>
        </row>
        <row r="2081">
          <cell r="O2081" t="str">
            <v>YHR199C</v>
          </cell>
          <cell r="P2081">
            <v>0</v>
          </cell>
          <cell r="Q2081">
            <v>34113</v>
          </cell>
        </row>
        <row r="2082">
          <cell r="O2082" t="str">
            <v>YCL069W</v>
          </cell>
          <cell r="P2082" t="str">
            <v>VBA3</v>
          </cell>
          <cell r="Q2082">
            <v>50225</v>
          </cell>
        </row>
        <row r="2083">
          <cell r="O2083" t="str">
            <v>YJL145W</v>
          </cell>
          <cell r="P2083" t="str">
            <v>SFH5</v>
          </cell>
          <cell r="Q2083">
            <v>34388</v>
          </cell>
        </row>
        <row r="2084">
          <cell r="O2084" t="str">
            <v>YLR097C</v>
          </cell>
          <cell r="P2084" t="str">
            <v>HRT3</v>
          </cell>
          <cell r="Q2084">
            <v>40475</v>
          </cell>
        </row>
        <row r="2085">
          <cell r="O2085" t="str">
            <v>YNL073W</v>
          </cell>
          <cell r="P2085" t="str">
            <v>MSK1</v>
          </cell>
          <cell r="Q2085">
            <v>66128</v>
          </cell>
        </row>
        <row r="2086">
          <cell r="O2086" t="str">
            <v>YGR140W</v>
          </cell>
          <cell r="P2086" t="str">
            <v>CBF2</v>
          </cell>
          <cell r="Q2086">
            <v>111916</v>
          </cell>
        </row>
        <row r="2087">
          <cell r="O2087" t="str">
            <v>YJR140C</v>
          </cell>
          <cell r="P2087" t="str">
            <v>HIR3</v>
          </cell>
          <cell r="Q2087">
            <v>191678</v>
          </cell>
        </row>
        <row r="2088">
          <cell r="O2088" t="str">
            <v>YGL140C</v>
          </cell>
          <cell r="P2088">
            <v>0</v>
          </cell>
          <cell r="Q2088">
            <v>137475</v>
          </cell>
        </row>
        <row r="2089">
          <cell r="O2089" t="str">
            <v>YGR001C</v>
          </cell>
          <cell r="P2089">
            <v>0</v>
          </cell>
          <cell r="Q2089">
            <v>28582</v>
          </cell>
        </row>
        <row r="2090">
          <cell r="O2090" t="str">
            <v>YCR011C</v>
          </cell>
          <cell r="P2090" t="str">
            <v>ADP1</v>
          </cell>
          <cell r="Q2090">
            <v>117230</v>
          </cell>
        </row>
        <row r="2091">
          <cell r="O2091" t="str">
            <v>YJR046W</v>
          </cell>
          <cell r="P2091" t="str">
            <v>TAH11</v>
          </cell>
          <cell r="Q2091">
            <v>68405</v>
          </cell>
        </row>
        <row r="2092">
          <cell r="O2092" t="str">
            <v>YDR001C</v>
          </cell>
          <cell r="P2092" t="str">
            <v>NTH1</v>
          </cell>
          <cell r="Q2092">
            <v>85879</v>
          </cell>
        </row>
        <row r="2093">
          <cell r="O2093" t="str">
            <v>YJR130C</v>
          </cell>
          <cell r="P2093" t="str">
            <v>STR2</v>
          </cell>
          <cell r="Q2093">
            <v>72350</v>
          </cell>
        </row>
        <row r="2094">
          <cell r="O2094" t="str">
            <v>YKL220C</v>
          </cell>
          <cell r="P2094" t="str">
            <v>FRE2</v>
          </cell>
          <cell r="Q2094">
            <v>80072</v>
          </cell>
        </row>
        <row r="2095">
          <cell r="O2095" t="str">
            <v>YIL118W</v>
          </cell>
          <cell r="P2095" t="str">
            <v>RHO3</v>
          </cell>
          <cell r="Q2095">
            <v>25312</v>
          </cell>
        </row>
        <row r="2096">
          <cell r="O2096" t="str">
            <v>YMR105C</v>
          </cell>
          <cell r="P2096" t="str">
            <v>PGM2</v>
          </cell>
          <cell r="Q2096">
            <v>63088</v>
          </cell>
        </row>
        <row r="2097">
          <cell r="O2097" t="str">
            <v>YER113C</v>
          </cell>
          <cell r="P2097">
            <v>0</v>
          </cell>
          <cell r="Q2097">
            <v>81545</v>
          </cell>
        </row>
        <row r="2098">
          <cell r="O2098" t="str">
            <v>YLL031C</v>
          </cell>
          <cell r="P2098" t="str">
            <v>GPI13</v>
          </cell>
          <cell r="Q2098">
            <v>115633</v>
          </cell>
        </row>
        <row r="2099">
          <cell r="O2099" t="str">
            <v>YMR238W</v>
          </cell>
          <cell r="P2099" t="str">
            <v>DFG5</v>
          </cell>
          <cell r="Q2099">
            <v>50540</v>
          </cell>
        </row>
        <row r="2100">
          <cell r="O2100" t="str">
            <v>YGR136W</v>
          </cell>
          <cell r="P2100" t="str">
            <v>LSB1</v>
          </cell>
          <cell r="Q2100">
            <v>26139</v>
          </cell>
        </row>
        <row r="2101">
          <cell r="O2101" t="str">
            <v>YMR212C</v>
          </cell>
          <cell r="P2101" t="str">
            <v>EFR3</v>
          </cell>
          <cell r="Q2101">
            <v>89190</v>
          </cell>
        </row>
        <row r="2102">
          <cell r="O2102" t="str">
            <v>YPL150W</v>
          </cell>
          <cell r="P2102">
            <v>0</v>
          </cell>
          <cell r="Q2102">
            <v>100645</v>
          </cell>
        </row>
        <row r="2103">
          <cell r="O2103" t="str">
            <v>YHR033W</v>
          </cell>
          <cell r="P2103">
            <v>0</v>
          </cell>
          <cell r="Q2103">
            <v>46863</v>
          </cell>
        </row>
        <row r="2104">
          <cell r="O2104" t="str">
            <v>YPL013C</v>
          </cell>
          <cell r="P2104" t="str">
            <v>MRPS16</v>
          </cell>
          <cell r="Q2104">
            <v>13639</v>
          </cell>
        </row>
        <row r="2105">
          <cell r="O2105" t="str">
            <v>YDL061C</v>
          </cell>
          <cell r="P2105" t="str">
            <v>RPS29B</v>
          </cell>
          <cell r="Q2105">
            <v>6728</v>
          </cell>
        </row>
        <row r="2106">
          <cell r="O2106" t="str">
            <v>YCL052C</v>
          </cell>
          <cell r="P2106" t="str">
            <v>PBN1</v>
          </cell>
          <cell r="Q2106">
            <v>47923</v>
          </cell>
        </row>
        <row r="2107">
          <cell r="O2107" t="str">
            <v>YIL047C</v>
          </cell>
          <cell r="P2107" t="str">
            <v>SYG1</v>
          </cell>
          <cell r="Q2107">
            <v>104216</v>
          </cell>
        </row>
        <row r="2108">
          <cell r="O2108" t="str">
            <v>YHR209W</v>
          </cell>
          <cell r="P2108">
            <v>0</v>
          </cell>
          <cell r="Q2108">
            <v>33785</v>
          </cell>
        </row>
        <row r="2109">
          <cell r="O2109" t="str">
            <v>YNL115C</v>
          </cell>
          <cell r="P2109">
            <v>0</v>
          </cell>
          <cell r="Q2109">
            <v>74038</v>
          </cell>
        </row>
        <row r="2110">
          <cell r="O2110" t="str">
            <v>YMR272C</v>
          </cell>
          <cell r="P2110" t="str">
            <v>SCS7</v>
          </cell>
          <cell r="Q2110">
            <v>44881</v>
          </cell>
        </row>
        <row r="2111">
          <cell r="O2111" t="str">
            <v>YOR340C</v>
          </cell>
          <cell r="P2111" t="str">
            <v>RPA43</v>
          </cell>
          <cell r="Q2111">
            <v>36224</v>
          </cell>
        </row>
        <row r="2112">
          <cell r="O2112" t="str">
            <v>YJL194W</v>
          </cell>
          <cell r="P2112" t="str">
            <v>CDC6</v>
          </cell>
          <cell r="Q2112">
            <v>58036</v>
          </cell>
        </row>
        <row r="2113">
          <cell r="O2113" t="str">
            <v>YOL042W</v>
          </cell>
          <cell r="P2113" t="str">
            <v>NGL1</v>
          </cell>
          <cell r="Q2113">
            <v>42398</v>
          </cell>
        </row>
        <row r="2114">
          <cell r="O2114" t="str">
            <v>YPL178W</v>
          </cell>
          <cell r="P2114" t="str">
            <v>CBC2</v>
          </cell>
          <cell r="Q2114">
            <v>23774</v>
          </cell>
        </row>
        <row r="2115">
          <cell r="O2115" t="str">
            <v>YCR035C</v>
          </cell>
          <cell r="P2115" t="str">
            <v>RRP43</v>
          </cell>
          <cell r="Q2115">
            <v>44011</v>
          </cell>
        </row>
        <row r="2116">
          <cell r="O2116" t="str">
            <v>YAL017W</v>
          </cell>
          <cell r="P2116" t="str">
            <v>PSK1</v>
          </cell>
          <cell r="Q2116">
            <v>152329</v>
          </cell>
        </row>
        <row r="2117">
          <cell r="O2117" t="str">
            <v>YNL100W</v>
          </cell>
          <cell r="P2117">
            <v>0</v>
          </cell>
          <cell r="Q2117">
            <v>26960</v>
          </cell>
        </row>
        <row r="2118">
          <cell r="O2118" t="str">
            <v>YBR136W</v>
          </cell>
          <cell r="P2118" t="str">
            <v>MEC1</v>
          </cell>
          <cell r="Q2118">
            <v>273339</v>
          </cell>
        </row>
        <row r="2119">
          <cell r="O2119" t="str">
            <v>YIR038C</v>
          </cell>
          <cell r="P2119" t="str">
            <v>GTT1</v>
          </cell>
          <cell r="Q2119">
            <v>26795</v>
          </cell>
        </row>
        <row r="2120">
          <cell r="O2120" t="str">
            <v>YPL040C</v>
          </cell>
          <cell r="P2120" t="str">
            <v>ISM1</v>
          </cell>
          <cell r="Q2120">
            <v>115793</v>
          </cell>
        </row>
        <row r="2121">
          <cell r="O2121" t="str">
            <v>YDR531W</v>
          </cell>
          <cell r="P2121">
            <v>0</v>
          </cell>
          <cell r="Q2121">
            <v>40903</v>
          </cell>
        </row>
        <row r="2122">
          <cell r="O2122" t="str">
            <v>YLR351C</v>
          </cell>
          <cell r="P2122" t="str">
            <v>NIT3</v>
          </cell>
          <cell r="Q2122">
            <v>32549</v>
          </cell>
        </row>
        <row r="2123">
          <cell r="O2123" t="str">
            <v>YDL080C</v>
          </cell>
          <cell r="P2123" t="str">
            <v>THI3</v>
          </cell>
          <cell r="Q2123">
            <v>68366</v>
          </cell>
        </row>
        <row r="2124">
          <cell r="O2124" t="str">
            <v>YGR082W</v>
          </cell>
          <cell r="P2124" t="str">
            <v>TOM20</v>
          </cell>
          <cell r="Q2124">
            <v>20317</v>
          </cell>
        </row>
        <row r="2125">
          <cell r="O2125" t="str">
            <v>YBR052C</v>
          </cell>
          <cell r="P2125" t="str">
            <v>RFS1</v>
          </cell>
          <cell r="Q2125">
            <v>22921</v>
          </cell>
        </row>
        <row r="2126">
          <cell r="O2126" t="str">
            <v>YLR066W</v>
          </cell>
          <cell r="P2126" t="str">
            <v>SPC3</v>
          </cell>
          <cell r="Q2126">
            <v>21349</v>
          </cell>
        </row>
        <row r="2127">
          <cell r="O2127" t="str">
            <v>YHR030C</v>
          </cell>
          <cell r="P2127" t="str">
            <v>SLT2</v>
          </cell>
          <cell r="Q2127">
            <v>55636</v>
          </cell>
        </row>
        <row r="2128">
          <cell r="O2128" t="str">
            <v>YCR028C</v>
          </cell>
          <cell r="P2128" t="str">
            <v>FEN2</v>
          </cell>
          <cell r="Q2128">
            <v>58256</v>
          </cell>
        </row>
        <row r="2129">
          <cell r="O2129" t="str">
            <v>YDL111C</v>
          </cell>
          <cell r="P2129" t="str">
            <v>RRP42</v>
          </cell>
          <cell r="Q2129">
            <v>29055</v>
          </cell>
        </row>
        <row r="2130">
          <cell r="O2130" t="str">
            <v>YBR163W</v>
          </cell>
          <cell r="P2130" t="str">
            <v>DEM1</v>
          </cell>
          <cell r="Q2130">
            <v>67569</v>
          </cell>
        </row>
        <row r="2131">
          <cell r="O2131" t="str">
            <v>YGL073W</v>
          </cell>
          <cell r="P2131" t="str">
            <v>HSF1</v>
          </cell>
          <cell r="Q2131">
            <v>93281</v>
          </cell>
        </row>
        <row r="2132">
          <cell r="O2132" t="str">
            <v>YDR404C</v>
          </cell>
          <cell r="P2132" t="str">
            <v>RPB7</v>
          </cell>
          <cell r="Q2132">
            <v>19058</v>
          </cell>
        </row>
        <row r="2133">
          <cell r="O2133" t="str">
            <v>YKL151C</v>
          </cell>
          <cell r="P2133">
            <v>0</v>
          </cell>
          <cell r="Q2133">
            <v>37357</v>
          </cell>
        </row>
        <row r="2134">
          <cell r="O2134" t="str">
            <v>YPL130W</v>
          </cell>
          <cell r="P2134" t="str">
            <v>SPO19</v>
          </cell>
          <cell r="Q2134">
            <v>24988</v>
          </cell>
        </row>
        <row r="2135">
          <cell r="O2135" t="str">
            <v>YLL009C</v>
          </cell>
          <cell r="P2135" t="str">
            <v>COX17</v>
          </cell>
          <cell r="Q2135">
            <v>8056</v>
          </cell>
        </row>
        <row r="2136">
          <cell r="O2136" t="str">
            <v>YDR265W</v>
          </cell>
          <cell r="P2136" t="str">
            <v>PEX10</v>
          </cell>
          <cell r="Q2136">
            <v>39099</v>
          </cell>
        </row>
        <row r="2137">
          <cell r="O2137" t="str">
            <v>YGL021W</v>
          </cell>
          <cell r="P2137" t="str">
            <v>ALK1</v>
          </cell>
          <cell r="Q2137">
            <v>86086</v>
          </cell>
        </row>
        <row r="2138">
          <cell r="O2138" t="str">
            <v>YEL060C</v>
          </cell>
          <cell r="P2138" t="str">
            <v>PRB1</v>
          </cell>
          <cell r="Q2138">
            <v>69621</v>
          </cell>
        </row>
        <row r="2139">
          <cell r="O2139" t="str">
            <v>YLR348C</v>
          </cell>
          <cell r="P2139" t="str">
            <v>DIC1</v>
          </cell>
          <cell r="Q2139">
            <v>32991</v>
          </cell>
        </row>
        <row r="2140">
          <cell r="O2140" t="str">
            <v>YOR315W</v>
          </cell>
          <cell r="P2140" t="str">
            <v>SFG1</v>
          </cell>
          <cell r="Q2140">
            <v>39021</v>
          </cell>
        </row>
        <row r="2141">
          <cell r="O2141" t="str">
            <v>YJL208C</v>
          </cell>
          <cell r="P2141" t="str">
            <v>NUC1</v>
          </cell>
          <cell r="Q2141">
            <v>37209</v>
          </cell>
        </row>
        <row r="2142">
          <cell r="O2142" t="str">
            <v>YML017W</v>
          </cell>
          <cell r="P2142" t="str">
            <v>PSP2</v>
          </cell>
          <cell r="Q2142">
            <v>65584</v>
          </cell>
        </row>
        <row r="2143">
          <cell r="O2143" t="str">
            <v>YER139C</v>
          </cell>
          <cell r="P2143">
            <v>0</v>
          </cell>
          <cell r="Q2143">
            <v>26239</v>
          </cell>
        </row>
        <row r="2144">
          <cell r="O2144" t="str">
            <v>YKL007W</v>
          </cell>
          <cell r="P2144" t="str">
            <v>CAP1</v>
          </cell>
          <cell r="Q2144">
            <v>30699</v>
          </cell>
        </row>
        <row r="2145">
          <cell r="O2145" t="str">
            <v>YNL134C</v>
          </cell>
          <cell r="P2145">
            <v>0</v>
          </cell>
          <cell r="Q2145">
            <v>41164</v>
          </cell>
        </row>
        <row r="2146">
          <cell r="O2146" t="str">
            <v>YJL148W</v>
          </cell>
          <cell r="P2146" t="str">
            <v>RPA34</v>
          </cell>
          <cell r="Q2146">
            <v>26875</v>
          </cell>
        </row>
        <row r="2147">
          <cell r="O2147" t="str">
            <v>YGR158C</v>
          </cell>
          <cell r="P2147" t="str">
            <v>MTR3</v>
          </cell>
          <cell r="Q2147">
            <v>27577</v>
          </cell>
        </row>
        <row r="2148">
          <cell r="O2148" t="str">
            <v>YLL015W</v>
          </cell>
          <cell r="P2148" t="str">
            <v>BPT1</v>
          </cell>
          <cell r="Q2148">
            <v>176872</v>
          </cell>
        </row>
        <row r="2149">
          <cell r="O2149" t="str">
            <v>YKR017C</v>
          </cell>
          <cell r="P2149">
            <v>0</v>
          </cell>
          <cell r="Q2149">
            <v>63569</v>
          </cell>
        </row>
        <row r="2150">
          <cell r="O2150" t="str">
            <v>YLR022C</v>
          </cell>
          <cell r="P2150">
            <v>0</v>
          </cell>
          <cell r="Q2150">
            <v>28283</v>
          </cell>
        </row>
        <row r="2151">
          <cell r="O2151" t="str">
            <v>YEL015W</v>
          </cell>
          <cell r="P2151" t="str">
            <v>EDC3</v>
          </cell>
          <cell r="Q2151">
            <v>61340</v>
          </cell>
        </row>
        <row r="2152">
          <cell r="O2152" t="str">
            <v>YGL068W</v>
          </cell>
          <cell r="P2152" t="str">
            <v>MNP1</v>
          </cell>
          <cell r="Q2152">
            <v>20650</v>
          </cell>
        </row>
        <row r="2153">
          <cell r="O2153" t="str">
            <v>YDL112W</v>
          </cell>
          <cell r="P2153" t="str">
            <v>TRM3</v>
          </cell>
          <cell r="Q2153">
            <v>165046</v>
          </cell>
        </row>
        <row r="2154">
          <cell r="O2154" t="str">
            <v>YLL055W</v>
          </cell>
          <cell r="P2154">
            <v>0</v>
          </cell>
          <cell r="Q2154">
            <v>58904</v>
          </cell>
        </row>
        <row r="2155">
          <cell r="O2155" t="str">
            <v>YLR206W</v>
          </cell>
          <cell r="P2155" t="str">
            <v>ENT2</v>
          </cell>
          <cell r="Q2155">
            <v>71807</v>
          </cell>
        </row>
        <row r="2156">
          <cell r="O2156" t="str">
            <v>YJR047C</v>
          </cell>
          <cell r="P2156" t="str">
            <v>ANB1</v>
          </cell>
          <cell r="Q2156">
            <v>17131</v>
          </cell>
        </row>
        <row r="2157">
          <cell r="O2157" t="str">
            <v>YLR405W</v>
          </cell>
          <cell r="P2157" t="str">
            <v>DUS4</v>
          </cell>
          <cell r="Q2157">
            <v>41696</v>
          </cell>
        </row>
        <row r="2158">
          <cell r="O2158" t="str">
            <v>YOL093W</v>
          </cell>
          <cell r="P2158" t="str">
            <v>TRM10</v>
          </cell>
          <cell r="Q2158">
            <v>34520</v>
          </cell>
        </row>
        <row r="2159">
          <cell r="O2159" t="str">
            <v>YKL154W</v>
          </cell>
          <cell r="P2159" t="str">
            <v>SRP102</v>
          </cell>
          <cell r="Q2159">
            <v>26974</v>
          </cell>
        </row>
        <row r="2160">
          <cell r="O2160" t="str">
            <v>YBR057C</v>
          </cell>
          <cell r="P2160" t="str">
            <v>MUM2</v>
          </cell>
          <cell r="Q2160">
            <v>41433</v>
          </cell>
        </row>
        <row r="2161">
          <cell r="O2161" t="str">
            <v>YMR231W</v>
          </cell>
          <cell r="P2161" t="str">
            <v>PEP5</v>
          </cell>
          <cell r="Q2161">
            <v>117476</v>
          </cell>
        </row>
        <row r="2162">
          <cell r="O2162" t="str">
            <v>YOL080C</v>
          </cell>
          <cell r="P2162" t="str">
            <v>REX4</v>
          </cell>
          <cell r="Q2162">
            <v>32895</v>
          </cell>
        </row>
        <row r="2163">
          <cell r="O2163" t="str">
            <v>YIR002C</v>
          </cell>
          <cell r="P2163" t="str">
            <v>MPH1</v>
          </cell>
          <cell r="Q2163">
            <v>114057</v>
          </cell>
        </row>
        <row r="2164">
          <cell r="O2164" t="str">
            <v>YMR269W</v>
          </cell>
          <cell r="P2164">
            <v>0</v>
          </cell>
          <cell r="Q2164">
            <v>23949</v>
          </cell>
        </row>
        <row r="2165">
          <cell r="O2165" t="str">
            <v>YOL061W</v>
          </cell>
          <cell r="P2165" t="str">
            <v>PRS5</v>
          </cell>
          <cell r="Q2165">
            <v>53504</v>
          </cell>
        </row>
        <row r="2166">
          <cell r="O2166" t="str">
            <v>YCR067C</v>
          </cell>
          <cell r="P2166" t="str">
            <v>SED4</v>
          </cell>
          <cell r="Q2166">
            <v>114078</v>
          </cell>
        </row>
        <row r="2167">
          <cell r="O2167" t="str">
            <v>YNL062C</v>
          </cell>
          <cell r="P2167" t="str">
            <v>GCD10</v>
          </cell>
          <cell r="Q2167">
            <v>54389</v>
          </cell>
        </row>
        <row r="2168">
          <cell r="O2168" t="str">
            <v>YNL113W</v>
          </cell>
          <cell r="P2168" t="str">
            <v>RPC19</v>
          </cell>
          <cell r="Q2168">
            <v>16151</v>
          </cell>
        </row>
        <row r="2169">
          <cell r="O2169" t="str">
            <v>YPL007C</v>
          </cell>
          <cell r="P2169" t="str">
            <v>TFC8</v>
          </cell>
          <cell r="Q2169">
            <v>67683</v>
          </cell>
        </row>
        <row r="2170">
          <cell r="O2170" t="str">
            <v>YMR036C</v>
          </cell>
          <cell r="P2170" t="str">
            <v>MIH1</v>
          </cell>
          <cell r="Q2170">
            <v>63357</v>
          </cell>
        </row>
        <row r="2171">
          <cell r="O2171" t="str">
            <v>YER027C</v>
          </cell>
          <cell r="P2171" t="str">
            <v>GAL83</v>
          </cell>
          <cell r="Q2171">
            <v>46648</v>
          </cell>
        </row>
        <row r="2172">
          <cell r="O2172" t="str">
            <v>YER120W</v>
          </cell>
          <cell r="P2172" t="str">
            <v>SCS2</v>
          </cell>
          <cell r="Q2172">
            <v>26925</v>
          </cell>
        </row>
        <row r="2173">
          <cell r="O2173" t="str">
            <v>YOR092W</v>
          </cell>
          <cell r="P2173" t="str">
            <v>ECM3</v>
          </cell>
          <cell r="Q2173">
            <v>68014</v>
          </cell>
        </row>
        <row r="2174">
          <cell r="O2174" t="str">
            <v>YJL153C</v>
          </cell>
          <cell r="P2174" t="str">
            <v>INO1</v>
          </cell>
          <cell r="Q2174">
            <v>59642</v>
          </cell>
        </row>
        <row r="2175">
          <cell r="O2175" t="str">
            <v>YER001W</v>
          </cell>
          <cell r="P2175" t="str">
            <v>MNN1</v>
          </cell>
          <cell r="Q2175">
            <v>88529</v>
          </cell>
        </row>
        <row r="2176">
          <cell r="O2176" t="str">
            <v>YDR292C</v>
          </cell>
          <cell r="P2176" t="str">
            <v>SRP101</v>
          </cell>
          <cell r="Q2176">
            <v>69278</v>
          </cell>
        </row>
        <row r="2177">
          <cell r="O2177" t="str">
            <v>YNR028W</v>
          </cell>
          <cell r="P2177" t="str">
            <v>CPR8</v>
          </cell>
          <cell r="Q2177">
            <v>34946</v>
          </cell>
        </row>
        <row r="2178">
          <cell r="O2178" t="str">
            <v>YGR278W</v>
          </cell>
          <cell r="P2178" t="str">
            <v>CWC22</v>
          </cell>
          <cell r="Q2178">
            <v>67293</v>
          </cell>
        </row>
        <row r="2179">
          <cell r="O2179" t="str">
            <v>YDL078C</v>
          </cell>
          <cell r="P2179" t="str">
            <v>MDH3</v>
          </cell>
          <cell r="Q2179">
            <v>37186</v>
          </cell>
        </row>
        <row r="2180">
          <cell r="O2180" t="str">
            <v>YDR049W</v>
          </cell>
          <cell r="P2180">
            <v>0</v>
          </cell>
          <cell r="Q2180">
            <v>72733</v>
          </cell>
        </row>
        <row r="2181">
          <cell r="O2181" t="str">
            <v>YOR352W</v>
          </cell>
          <cell r="P2181">
            <v>0</v>
          </cell>
          <cell r="Q2181">
            <v>39274</v>
          </cell>
        </row>
        <row r="2182">
          <cell r="O2182" t="str">
            <v>YDR440W</v>
          </cell>
          <cell r="P2182" t="str">
            <v>DOT1</v>
          </cell>
          <cell r="Q2182">
            <v>66201</v>
          </cell>
        </row>
        <row r="2183">
          <cell r="O2183" t="str">
            <v>YDR116C</v>
          </cell>
          <cell r="P2183" t="str">
            <v>MRPL1</v>
          </cell>
          <cell r="Q2183">
            <v>30996</v>
          </cell>
        </row>
        <row r="2184">
          <cell r="O2184" t="str">
            <v>YPL172C</v>
          </cell>
          <cell r="P2184" t="str">
            <v>COX10</v>
          </cell>
          <cell r="Q2184">
            <v>52147</v>
          </cell>
        </row>
        <row r="2185">
          <cell r="O2185" t="str">
            <v>YLL013C</v>
          </cell>
          <cell r="P2185" t="str">
            <v>PUF3</v>
          </cell>
          <cell r="Q2185">
            <v>98067</v>
          </cell>
        </row>
        <row r="2186">
          <cell r="O2186" t="str">
            <v>YER032W</v>
          </cell>
          <cell r="P2186" t="str">
            <v>FIR1</v>
          </cell>
          <cell r="Q2186">
            <v>98811</v>
          </cell>
        </row>
        <row r="2187">
          <cell r="O2187" t="str">
            <v>YGR202C</v>
          </cell>
          <cell r="P2187" t="str">
            <v>PCT1</v>
          </cell>
          <cell r="Q2187">
            <v>49406</v>
          </cell>
        </row>
        <row r="2188">
          <cell r="O2188" t="str">
            <v>YDL211C</v>
          </cell>
          <cell r="P2188">
            <v>0</v>
          </cell>
          <cell r="Q2188">
            <v>40752</v>
          </cell>
        </row>
        <row r="2189">
          <cell r="O2189" t="str">
            <v>YKL068W</v>
          </cell>
          <cell r="P2189" t="str">
            <v>NUP100</v>
          </cell>
          <cell r="Q2189">
            <v>99988</v>
          </cell>
        </row>
        <row r="2190">
          <cell r="O2190" t="str">
            <v>YBR279W</v>
          </cell>
          <cell r="P2190" t="str">
            <v>PAF1</v>
          </cell>
          <cell r="Q2190">
            <v>51800</v>
          </cell>
        </row>
        <row r="2191">
          <cell r="O2191" t="str">
            <v>YFL010C</v>
          </cell>
          <cell r="P2191" t="str">
            <v>WWM1</v>
          </cell>
          <cell r="Q2191">
            <v>22655</v>
          </cell>
        </row>
        <row r="2192">
          <cell r="O2192" t="str">
            <v>YLR260W</v>
          </cell>
          <cell r="P2192" t="str">
            <v>LCB5</v>
          </cell>
          <cell r="Q2192">
            <v>77565</v>
          </cell>
        </row>
        <row r="2193">
          <cell r="O2193" t="str">
            <v>YDR339C</v>
          </cell>
          <cell r="P2193" t="str">
            <v>FCF1</v>
          </cell>
          <cell r="Q2193">
            <v>21610</v>
          </cell>
        </row>
        <row r="2194">
          <cell r="O2194" t="str">
            <v>YJL091C</v>
          </cell>
          <cell r="P2194" t="str">
            <v>GWT1</v>
          </cell>
          <cell r="Q2194">
            <v>55466</v>
          </cell>
        </row>
        <row r="2195">
          <cell r="O2195" t="str">
            <v>YKL088W</v>
          </cell>
          <cell r="P2195">
            <v>0</v>
          </cell>
          <cell r="Q2195">
            <v>65238</v>
          </cell>
        </row>
        <row r="2196">
          <cell r="O2196" t="str">
            <v>YKL013C</v>
          </cell>
          <cell r="P2196" t="str">
            <v>ARC19</v>
          </cell>
          <cell r="Q2196">
            <v>19916</v>
          </cell>
        </row>
        <row r="2197">
          <cell r="O2197" t="str">
            <v>YMR168C</v>
          </cell>
          <cell r="P2197" t="str">
            <v>CEP3</v>
          </cell>
          <cell r="Q2197">
            <v>71357</v>
          </cell>
        </row>
        <row r="2198">
          <cell r="O2198" t="str">
            <v>YLL022C</v>
          </cell>
          <cell r="P2198" t="str">
            <v>HIF1</v>
          </cell>
          <cell r="Q2198">
            <v>43428</v>
          </cell>
        </row>
        <row r="2199">
          <cell r="O2199" t="str">
            <v>YDL202W</v>
          </cell>
          <cell r="P2199" t="str">
            <v>MRPL11</v>
          </cell>
          <cell r="Q2199">
            <v>28515</v>
          </cell>
        </row>
        <row r="2200">
          <cell r="O2200" t="str">
            <v>YHR202W</v>
          </cell>
          <cell r="P2200">
            <v>0</v>
          </cell>
          <cell r="Q2200">
            <v>68998</v>
          </cell>
        </row>
        <row r="2201">
          <cell r="O2201" t="str">
            <v>YDL236W</v>
          </cell>
          <cell r="P2201" t="str">
            <v>PHO13</v>
          </cell>
          <cell r="Q2201">
            <v>34624</v>
          </cell>
        </row>
        <row r="2202">
          <cell r="O2202" t="str">
            <v>YFR039C</v>
          </cell>
          <cell r="P2202">
            <v>0</v>
          </cell>
          <cell r="Q2202">
            <v>59359</v>
          </cell>
        </row>
        <row r="2203">
          <cell r="O2203" t="str">
            <v>YJR152W</v>
          </cell>
          <cell r="P2203" t="str">
            <v>DAL5</v>
          </cell>
          <cell r="Q2203">
            <v>60849</v>
          </cell>
        </row>
        <row r="2204">
          <cell r="O2204" t="str">
            <v>YNL155W</v>
          </cell>
          <cell r="P2204">
            <v>0</v>
          </cell>
          <cell r="Q2204">
            <v>31516</v>
          </cell>
        </row>
        <row r="2205">
          <cell r="O2205" t="str">
            <v>YNL176C</v>
          </cell>
          <cell r="P2205">
            <v>0</v>
          </cell>
          <cell r="Q2205">
            <v>67356</v>
          </cell>
        </row>
        <row r="2206">
          <cell r="O2206" t="str">
            <v>YPL062W</v>
          </cell>
          <cell r="P2206">
            <v>0</v>
          </cell>
          <cell r="Q2206">
            <v>14903</v>
          </cell>
        </row>
        <row r="2207">
          <cell r="O2207" t="str">
            <v>YPR104C</v>
          </cell>
          <cell r="P2207" t="str">
            <v>FHL1</v>
          </cell>
          <cell r="Q2207">
            <v>103501</v>
          </cell>
        </row>
        <row r="2208">
          <cell r="O2208" t="str">
            <v>YGR007W</v>
          </cell>
          <cell r="P2208" t="str">
            <v>MUQ1</v>
          </cell>
          <cell r="Q2208">
            <v>36863</v>
          </cell>
        </row>
        <row r="2209">
          <cell r="O2209" t="str">
            <v>YKL197C</v>
          </cell>
          <cell r="P2209" t="str">
            <v>PEX1</v>
          </cell>
          <cell r="Q2209">
            <v>117275</v>
          </cell>
        </row>
        <row r="2210">
          <cell r="O2210" t="str">
            <v>YNL304W</v>
          </cell>
          <cell r="P2210" t="str">
            <v>YPT11</v>
          </cell>
          <cell r="Q2210">
            <v>47116</v>
          </cell>
        </row>
        <row r="2211">
          <cell r="O2211" t="str">
            <v>YBR251W</v>
          </cell>
          <cell r="P2211" t="str">
            <v>MRPS5</v>
          </cell>
          <cell r="Q2211">
            <v>34883</v>
          </cell>
        </row>
        <row r="2212">
          <cell r="O2212" t="str">
            <v>YBR212W</v>
          </cell>
          <cell r="P2212" t="str">
            <v>NGR1</v>
          </cell>
          <cell r="Q2212">
            <v>75023</v>
          </cell>
        </row>
        <row r="2213">
          <cell r="O2213" t="str">
            <v>YER148W</v>
          </cell>
          <cell r="P2213" t="str">
            <v>SPT15</v>
          </cell>
          <cell r="Q2213">
            <v>27003</v>
          </cell>
        </row>
        <row r="2214">
          <cell r="O2214" t="str">
            <v>YER067W</v>
          </cell>
          <cell r="P2214">
            <v>0</v>
          </cell>
          <cell r="Q2214">
            <v>18989</v>
          </cell>
        </row>
        <row r="2215">
          <cell r="O2215" t="str">
            <v>YPR112C</v>
          </cell>
          <cell r="P2215" t="str">
            <v>MRD1</v>
          </cell>
          <cell r="Q2215">
            <v>101119</v>
          </cell>
        </row>
        <row r="2216">
          <cell r="O2216" t="str">
            <v>YCR107W</v>
          </cell>
          <cell r="P2216" t="str">
            <v>AAD3</v>
          </cell>
          <cell r="Q2216">
            <v>40911</v>
          </cell>
        </row>
        <row r="2217">
          <cell r="O2217" t="str">
            <v>YJL049W</v>
          </cell>
          <cell r="P2217">
            <v>0</v>
          </cell>
          <cell r="Q2217">
            <v>52849</v>
          </cell>
        </row>
        <row r="2218">
          <cell r="O2218" t="str">
            <v>YOL090W</v>
          </cell>
          <cell r="P2218" t="str">
            <v>MSH2</v>
          </cell>
          <cell r="Q2218">
            <v>108883</v>
          </cell>
        </row>
        <row r="2219">
          <cell r="O2219" t="str">
            <v>YNL032W</v>
          </cell>
          <cell r="P2219" t="str">
            <v>SIW14</v>
          </cell>
          <cell r="Q2219">
            <v>32755</v>
          </cell>
        </row>
        <row r="2220">
          <cell r="O2220" t="str">
            <v>YGR250C</v>
          </cell>
          <cell r="P2220">
            <v>0</v>
          </cell>
          <cell r="Q2220">
            <v>89512</v>
          </cell>
        </row>
        <row r="2221">
          <cell r="O2221" t="str">
            <v>YLR226W</v>
          </cell>
          <cell r="P2221" t="str">
            <v>BUR2</v>
          </cell>
          <cell r="Q2221">
            <v>45720</v>
          </cell>
        </row>
        <row r="2222">
          <cell r="O2222" t="str">
            <v>YPL011C</v>
          </cell>
          <cell r="P2222" t="str">
            <v>TAF3</v>
          </cell>
          <cell r="Q2222">
            <v>40296</v>
          </cell>
        </row>
        <row r="2223">
          <cell r="O2223" t="str">
            <v>YLL058W</v>
          </cell>
          <cell r="P2223">
            <v>0</v>
          </cell>
          <cell r="Q2223">
            <v>64223</v>
          </cell>
        </row>
        <row r="2224">
          <cell r="O2224" t="str">
            <v>YDR419W</v>
          </cell>
          <cell r="P2224" t="str">
            <v>RAD30</v>
          </cell>
          <cell r="Q2224">
            <v>71514</v>
          </cell>
        </row>
        <row r="2225">
          <cell r="O2225" t="str">
            <v>YOR028C</v>
          </cell>
          <cell r="P2225" t="str">
            <v>CIN5</v>
          </cell>
          <cell r="Q2225">
            <v>32975</v>
          </cell>
        </row>
        <row r="2226">
          <cell r="O2226" t="str">
            <v>YBR223C</v>
          </cell>
          <cell r="P2226" t="str">
            <v>TDP1</v>
          </cell>
          <cell r="Q2226">
            <v>62333</v>
          </cell>
        </row>
        <row r="2227">
          <cell r="O2227" t="str">
            <v>YFL034W</v>
          </cell>
          <cell r="P2227">
            <v>0</v>
          </cell>
          <cell r="Q2227">
            <v>119495</v>
          </cell>
        </row>
        <row r="2228">
          <cell r="O2228" t="str">
            <v>YBR013C</v>
          </cell>
          <cell r="P2228">
            <v>0</v>
          </cell>
          <cell r="Q2228">
            <v>14481</v>
          </cell>
        </row>
        <row r="2229">
          <cell r="O2229" t="str">
            <v>YNL281W</v>
          </cell>
          <cell r="P2229" t="str">
            <v>HCH1</v>
          </cell>
          <cell r="Q2229">
            <v>17246</v>
          </cell>
        </row>
        <row r="2230">
          <cell r="O2230" t="str">
            <v>YDR080W</v>
          </cell>
          <cell r="P2230" t="str">
            <v>VPS41</v>
          </cell>
          <cell r="Q2230">
            <v>113411</v>
          </cell>
        </row>
        <row r="2231">
          <cell r="O2231" t="str">
            <v>YCL031C</v>
          </cell>
          <cell r="P2231" t="str">
            <v>RRP7</v>
          </cell>
          <cell r="Q2231">
            <v>34470</v>
          </cell>
        </row>
        <row r="2232">
          <cell r="O2232" t="str">
            <v>YDL224C</v>
          </cell>
          <cell r="P2232" t="str">
            <v>WHI4</v>
          </cell>
          <cell r="Q2232">
            <v>70690</v>
          </cell>
        </row>
        <row r="2233">
          <cell r="O2233" t="str">
            <v>YDR266C</v>
          </cell>
          <cell r="P2233">
            <v>0</v>
          </cell>
          <cell r="Q2233">
            <v>72755</v>
          </cell>
        </row>
        <row r="2234">
          <cell r="O2234" t="str">
            <v>YAL041W</v>
          </cell>
          <cell r="P2234" t="str">
            <v>CDC24</v>
          </cell>
          <cell r="Q2234">
            <v>96939</v>
          </cell>
        </row>
        <row r="2235">
          <cell r="O2235" t="str">
            <v>YDR124W</v>
          </cell>
          <cell r="P2235">
            <v>0</v>
          </cell>
          <cell r="Q2235">
            <v>37603</v>
          </cell>
        </row>
        <row r="2236">
          <cell r="O2236" t="str">
            <v>YLR146C</v>
          </cell>
          <cell r="P2236" t="str">
            <v>SPE4</v>
          </cell>
          <cell r="Q2236">
            <v>34090</v>
          </cell>
        </row>
        <row r="2237">
          <cell r="O2237" t="str">
            <v>YJL055W</v>
          </cell>
          <cell r="P2237">
            <v>0</v>
          </cell>
          <cell r="Q2237">
            <v>26864</v>
          </cell>
        </row>
        <row r="2238">
          <cell r="O2238" t="str">
            <v>YOR182C</v>
          </cell>
          <cell r="P2238" t="str">
            <v>RPS30B</v>
          </cell>
          <cell r="Q2238">
            <v>7118</v>
          </cell>
        </row>
        <row r="2239">
          <cell r="O2239" t="str">
            <v>YML037C</v>
          </cell>
          <cell r="P2239">
            <v>0</v>
          </cell>
          <cell r="Q2239">
            <v>38023</v>
          </cell>
        </row>
        <row r="2240">
          <cell r="O2240" t="str">
            <v>YFL047W</v>
          </cell>
          <cell r="P2240" t="str">
            <v>RGD2</v>
          </cell>
          <cell r="Q2240">
            <v>82208</v>
          </cell>
        </row>
        <row r="2241">
          <cell r="O2241" t="str">
            <v>YMR004W</v>
          </cell>
          <cell r="P2241" t="str">
            <v>MVP1</v>
          </cell>
          <cell r="Q2241">
            <v>59656</v>
          </cell>
        </row>
        <row r="2242">
          <cell r="O2242" t="str">
            <v>YDL166C</v>
          </cell>
          <cell r="P2242" t="str">
            <v>FAP7</v>
          </cell>
          <cell r="Q2242">
            <v>22723</v>
          </cell>
        </row>
        <row r="2243">
          <cell r="O2243" t="str">
            <v>YBR259W</v>
          </cell>
          <cell r="P2243">
            <v>0</v>
          </cell>
          <cell r="Q2243">
            <v>80426</v>
          </cell>
        </row>
        <row r="2244">
          <cell r="O2244" t="str">
            <v>YKR003W</v>
          </cell>
          <cell r="P2244" t="str">
            <v>OSH6</v>
          </cell>
          <cell r="Q2244">
            <v>51588</v>
          </cell>
        </row>
        <row r="2245">
          <cell r="O2245" t="str">
            <v>YAR014C</v>
          </cell>
          <cell r="P2245" t="str">
            <v>BUD14</v>
          </cell>
          <cell r="Q2245">
            <v>79062</v>
          </cell>
        </row>
        <row r="2246">
          <cell r="O2246" t="str">
            <v>YOR110W</v>
          </cell>
          <cell r="P2246" t="str">
            <v>TFC7</v>
          </cell>
          <cell r="Q2246">
            <v>49146</v>
          </cell>
        </row>
        <row r="2247">
          <cell r="O2247" t="str">
            <v>YIL063C</v>
          </cell>
          <cell r="P2247" t="str">
            <v>YRB2</v>
          </cell>
          <cell r="Q2247">
            <v>36054</v>
          </cell>
        </row>
        <row r="2248">
          <cell r="O2248" t="str">
            <v>YPR133C</v>
          </cell>
          <cell r="P2248" t="str">
            <v>SPN1</v>
          </cell>
          <cell r="Q2248">
            <v>46082</v>
          </cell>
        </row>
        <row r="2249">
          <cell r="O2249" t="str">
            <v>YNL306W</v>
          </cell>
          <cell r="P2249" t="str">
            <v>MRPS18</v>
          </cell>
          <cell r="Q2249">
            <v>24563</v>
          </cell>
        </row>
        <row r="2250">
          <cell r="O2250" t="str">
            <v>YLR350W</v>
          </cell>
          <cell r="P2250" t="str">
            <v>ORM2</v>
          </cell>
          <cell r="Q2250">
            <v>24854</v>
          </cell>
        </row>
        <row r="2251">
          <cell r="O2251" t="str">
            <v>YLR067C</v>
          </cell>
          <cell r="P2251" t="str">
            <v>PET309</v>
          </cell>
          <cell r="Q2251">
            <v>112645</v>
          </cell>
        </row>
        <row r="2252">
          <cell r="O2252" t="str">
            <v>YOL056W</v>
          </cell>
          <cell r="P2252" t="str">
            <v>GPM3</v>
          </cell>
          <cell r="Q2252">
            <v>34863</v>
          </cell>
        </row>
        <row r="2253">
          <cell r="O2253" t="str">
            <v>YKR011C</v>
          </cell>
          <cell r="P2253">
            <v>0</v>
          </cell>
          <cell r="Q2253">
            <v>41300</v>
          </cell>
        </row>
        <row r="2254">
          <cell r="O2254" t="str">
            <v>YER156C</v>
          </cell>
          <cell r="P2254">
            <v>0</v>
          </cell>
          <cell r="Q2254">
            <v>38174</v>
          </cell>
        </row>
        <row r="2255">
          <cell r="O2255" t="str">
            <v>YIL043C</v>
          </cell>
          <cell r="P2255" t="str">
            <v>CBR1</v>
          </cell>
          <cell r="Q2255">
            <v>31494</v>
          </cell>
        </row>
        <row r="2256">
          <cell r="O2256" t="str">
            <v>YOR355W</v>
          </cell>
          <cell r="P2256" t="str">
            <v>GDS1</v>
          </cell>
          <cell r="Q2256">
            <v>57048</v>
          </cell>
        </row>
        <row r="2257">
          <cell r="O2257" t="str">
            <v>YIL015W</v>
          </cell>
          <cell r="P2257" t="str">
            <v>BAR1</v>
          </cell>
          <cell r="Q2257">
            <v>63729</v>
          </cell>
        </row>
        <row r="2258">
          <cell r="O2258" t="str">
            <v>YNR007C</v>
          </cell>
          <cell r="P2258" t="str">
            <v>ATG3</v>
          </cell>
          <cell r="Q2258">
            <v>35887</v>
          </cell>
        </row>
        <row r="2259">
          <cell r="O2259" t="str">
            <v>YKR031C</v>
          </cell>
          <cell r="P2259" t="str">
            <v>SPO14</v>
          </cell>
          <cell r="Q2259">
            <v>195202</v>
          </cell>
        </row>
        <row r="2260">
          <cell r="O2260" t="str">
            <v>YDR240C</v>
          </cell>
          <cell r="P2260" t="str">
            <v>SNU56</v>
          </cell>
          <cell r="Q2260">
            <v>56498</v>
          </cell>
        </row>
        <row r="2261">
          <cell r="O2261" t="str">
            <v>YOR242C</v>
          </cell>
          <cell r="P2261" t="str">
            <v>SSP2</v>
          </cell>
          <cell r="Q2261">
            <v>43099</v>
          </cell>
        </row>
        <row r="2262">
          <cell r="O2262" t="str">
            <v>YGL111W</v>
          </cell>
          <cell r="P2262" t="str">
            <v>NSA1</v>
          </cell>
          <cell r="Q2262">
            <v>51906</v>
          </cell>
        </row>
        <row r="2263">
          <cell r="O2263" t="str">
            <v>YMR157C</v>
          </cell>
          <cell r="P2263">
            <v>0</v>
          </cell>
          <cell r="Q2263">
            <v>29076</v>
          </cell>
        </row>
        <row r="2264">
          <cell r="O2264" t="str">
            <v>YIL090W</v>
          </cell>
          <cell r="P2264" t="str">
            <v>ICE2</v>
          </cell>
          <cell r="Q2264">
            <v>56332</v>
          </cell>
        </row>
        <row r="2265">
          <cell r="O2265" t="str">
            <v>YGR068C</v>
          </cell>
          <cell r="P2265">
            <v>0</v>
          </cell>
          <cell r="Q2265">
            <v>65476</v>
          </cell>
        </row>
        <row r="2266">
          <cell r="O2266" t="str">
            <v>YPL147W</v>
          </cell>
          <cell r="P2266" t="str">
            <v>PXA1</v>
          </cell>
          <cell r="Q2266">
            <v>100024</v>
          </cell>
        </row>
        <row r="2267">
          <cell r="O2267" t="str">
            <v>YOR006C</v>
          </cell>
          <cell r="P2267">
            <v>0</v>
          </cell>
          <cell r="Q2267">
            <v>35686</v>
          </cell>
        </row>
        <row r="2268">
          <cell r="O2268" t="str">
            <v>YLL043W</v>
          </cell>
          <cell r="P2268" t="str">
            <v>FPS1</v>
          </cell>
          <cell r="Q2268">
            <v>73877</v>
          </cell>
        </row>
        <row r="2269">
          <cell r="O2269" t="str">
            <v>YPL058C</v>
          </cell>
          <cell r="P2269" t="str">
            <v>PDR12</v>
          </cell>
          <cell r="Q2269">
            <v>171064</v>
          </cell>
        </row>
        <row r="2270">
          <cell r="O2270" t="str">
            <v>YIL106W</v>
          </cell>
          <cell r="P2270" t="str">
            <v>MOB1</v>
          </cell>
          <cell r="Q2270">
            <v>35882</v>
          </cell>
        </row>
        <row r="2271">
          <cell r="O2271" t="str">
            <v>YHR115C</v>
          </cell>
          <cell r="P2271" t="str">
            <v>DMA1</v>
          </cell>
          <cell r="Q2271">
            <v>46097</v>
          </cell>
        </row>
        <row r="2272">
          <cell r="O2272" t="str">
            <v>YCR095C</v>
          </cell>
          <cell r="P2272">
            <v>0</v>
          </cell>
          <cell r="Q2272">
            <v>41647</v>
          </cell>
        </row>
        <row r="2273">
          <cell r="O2273" t="str">
            <v>YBL036C</v>
          </cell>
          <cell r="P2273">
            <v>0</v>
          </cell>
          <cell r="Q2273">
            <v>29123</v>
          </cell>
        </row>
        <row r="2274">
          <cell r="O2274" t="str">
            <v>YLR103C</v>
          </cell>
          <cell r="P2274" t="str">
            <v>CDC45</v>
          </cell>
          <cell r="Q2274">
            <v>74248</v>
          </cell>
        </row>
        <row r="2275">
          <cell r="O2275" t="str">
            <v>YKR066C</v>
          </cell>
          <cell r="P2275" t="str">
            <v>CCP1</v>
          </cell>
          <cell r="Q2275">
            <v>40353</v>
          </cell>
        </row>
        <row r="2276">
          <cell r="O2276" t="str">
            <v>YGL246C</v>
          </cell>
          <cell r="P2276" t="str">
            <v>RAI1</v>
          </cell>
          <cell r="Q2276">
            <v>44509</v>
          </cell>
        </row>
        <row r="2277">
          <cell r="O2277" t="str">
            <v>YGL187C</v>
          </cell>
          <cell r="P2277" t="str">
            <v>COX4</v>
          </cell>
          <cell r="Q2277">
            <v>17142</v>
          </cell>
        </row>
        <row r="2278">
          <cell r="O2278" t="str">
            <v>YOR201C</v>
          </cell>
          <cell r="P2278" t="str">
            <v>MRM1</v>
          </cell>
          <cell r="Q2278">
            <v>46387</v>
          </cell>
        </row>
        <row r="2279">
          <cell r="O2279" t="str">
            <v>YDL125C</v>
          </cell>
          <cell r="P2279" t="str">
            <v>HNT1</v>
          </cell>
          <cell r="Q2279">
            <v>17679</v>
          </cell>
        </row>
        <row r="2280">
          <cell r="O2280" t="str">
            <v>YOR123C</v>
          </cell>
          <cell r="P2280" t="str">
            <v>LEO1</v>
          </cell>
          <cell r="Q2280">
            <v>53920</v>
          </cell>
        </row>
        <row r="2281">
          <cell r="O2281" t="str">
            <v>YPL127C</v>
          </cell>
          <cell r="P2281" t="str">
            <v>HHO1</v>
          </cell>
          <cell r="Q2281">
            <v>27803</v>
          </cell>
        </row>
        <row r="2282">
          <cell r="O2282" t="str">
            <v>YHR013C</v>
          </cell>
          <cell r="P2282" t="str">
            <v>ARD1</v>
          </cell>
          <cell r="Q2282">
            <v>27603</v>
          </cell>
        </row>
        <row r="2283">
          <cell r="O2283" t="str">
            <v>YOR336W</v>
          </cell>
          <cell r="P2283" t="str">
            <v>KRE5</v>
          </cell>
          <cell r="Q2283">
            <v>156476</v>
          </cell>
        </row>
        <row r="2284">
          <cell r="O2284" t="str">
            <v>YOR020C</v>
          </cell>
          <cell r="P2284" t="str">
            <v>HSP10</v>
          </cell>
          <cell r="Q2284">
            <v>11372</v>
          </cell>
        </row>
        <row r="2285">
          <cell r="O2285" t="str">
            <v>YJL164C</v>
          </cell>
          <cell r="P2285" t="str">
            <v>TPK1</v>
          </cell>
          <cell r="Q2285">
            <v>46058</v>
          </cell>
        </row>
        <row r="2286">
          <cell r="O2286" t="str">
            <v>YBR028C</v>
          </cell>
          <cell r="P2286">
            <v>0</v>
          </cell>
          <cell r="Q2286">
            <v>59591</v>
          </cell>
        </row>
        <row r="2287">
          <cell r="O2287" t="str">
            <v>YNL274C</v>
          </cell>
          <cell r="P2287" t="str">
            <v>GOR1</v>
          </cell>
          <cell r="Q2287">
            <v>38831</v>
          </cell>
        </row>
        <row r="2288">
          <cell r="O2288" t="str">
            <v>YML001W</v>
          </cell>
          <cell r="P2288" t="str">
            <v>YPT7</v>
          </cell>
          <cell r="Q2288">
            <v>23043</v>
          </cell>
        </row>
        <row r="2289">
          <cell r="O2289" t="str">
            <v>YGR179C</v>
          </cell>
          <cell r="P2289" t="str">
            <v>OKP1</v>
          </cell>
          <cell r="Q2289">
            <v>47349</v>
          </cell>
        </row>
        <row r="2290">
          <cell r="O2290" t="str">
            <v>YNR022C</v>
          </cell>
          <cell r="P2290" t="str">
            <v>MRPL50</v>
          </cell>
          <cell r="Q2290">
            <v>16283</v>
          </cell>
        </row>
        <row r="2291">
          <cell r="O2291" t="str">
            <v>YPR198W</v>
          </cell>
          <cell r="P2291" t="str">
            <v>SGE1</v>
          </cell>
          <cell r="Q2291">
            <v>59425</v>
          </cell>
        </row>
        <row r="2292">
          <cell r="O2292" t="str">
            <v>YDR425W</v>
          </cell>
          <cell r="P2292" t="str">
            <v>SNX41</v>
          </cell>
          <cell r="Q2292">
            <v>70740</v>
          </cell>
        </row>
        <row r="2293">
          <cell r="O2293" t="str">
            <v>YML113W</v>
          </cell>
          <cell r="P2293" t="str">
            <v>DAT1</v>
          </cell>
          <cell r="Q2293">
            <v>27067</v>
          </cell>
        </row>
        <row r="2294">
          <cell r="O2294" t="str">
            <v>YER007W</v>
          </cell>
          <cell r="P2294" t="str">
            <v>PAC2</v>
          </cell>
          <cell r="Q2294">
            <v>59257</v>
          </cell>
        </row>
        <row r="2295">
          <cell r="O2295" t="str">
            <v>YKL027W</v>
          </cell>
          <cell r="P2295">
            <v>0</v>
          </cell>
          <cell r="Q2295">
            <v>50265</v>
          </cell>
        </row>
        <row r="2296">
          <cell r="O2296" t="str">
            <v>YLR332W</v>
          </cell>
          <cell r="P2296" t="str">
            <v>MID2</v>
          </cell>
          <cell r="Q2296">
            <v>39146</v>
          </cell>
        </row>
        <row r="2297">
          <cell r="O2297" t="str">
            <v>YDL054C</v>
          </cell>
          <cell r="P2297" t="str">
            <v>MCH1</v>
          </cell>
          <cell r="Q2297">
            <v>53565</v>
          </cell>
        </row>
        <row r="2298">
          <cell r="O2298" t="str">
            <v>YLR018C</v>
          </cell>
          <cell r="P2298" t="str">
            <v>POM34</v>
          </cell>
          <cell r="Q2298">
            <v>34232</v>
          </cell>
        </row>
        <row r="2299">
          <cell r="O2299" t="str">
            <v>YGL020C</v>
          </cell>
          <cell r="P2299" t="str">
            <v>GET1</v>
          </cell>
          <cell r="Q2299">
            <v>27092</v>
          </cell>
        </row>
        <row r="2300">
          <cell r="O2300" t="str">
            <v>YOR154W</v>
          </cell>
          <cell r="P2300">
            <v>0</v>
          </cell>
          <cell r="Q2300">
            <v>67452</v>
          </cell>
        </row>
        <row r="2301">
          <cell r="O2301" t="str">
            <v>YFL023W</v>
          </cell>
          <cell r="P2301" t="str">
            <v>BUD27</v>
          </cell>
          <cell r="Q2301">
            <v>91421</v>
          </cell>
        </row>
        <row r="2302">
          <cell r="O2302" t="str">
            <v>YLR035C</v>
          </cell>
          <cell r="P2302" t="str">
            <v>MLH2</v>
          </cell>
          <cell r="Q2302">
            <v>78247</v>
          </cell>
        </row>
        <row r="2303">
          <cell r="O2303" t="str">
            <v>YBL084C</v>
          </cell>
          <cell r="P2303" t="str">
            <v>CDC27</v>
          </cell>
          <cell r="Q2303">
            <v>85436</v>
          </cell>
        </row>
        <row r="2304">
          <cell r="O2304" t="str">
            <v>YDR328C</v>
          </cell>
          <cell r="P2304" t="str">
            <v>SKP1</v>
          </cell>
          <cell r="Q2304">
            <v>22330</v>
          </cell>
        </row>
        <row r="2305">
          <cell r="O2305" t="str">
            <v>YGR048W</v>
          </cell>
          <cell r="P2305" t="str">
            <v>UFD1</v>
          </cell>
          <cell r="Q2305">
            <v>39810</v>
          </cell>
        </row>
        <row r="2306">
          <cell r="O2306" t="str">
            <v>YKL079W</v>
          </cell>
          <cell r="P2306" t="str">
            <v>SMY1</v>
          </cell>
          <cell r="Q2306">
            <v>73799</v>
          </cell>
        </row>
        <row r="2307">
          <cell r="O2307" t="str">
            <v>YDR092W</v>
          </cell>
          <cell r="P2307" t="str">
            <v>UBC13</v>
          </cell>
          <cell r="Q2307">
            <v>17468</v>
          </cell>
        </row>
        <row r="2308">
          <cell r="O2308" t="str">
            <v>YGL194C</v>
          </cell>
          <cell r="P2308" t="str">
            <v>HOS2</v>
          </cell>
          <cell r="Q2308">
            <v>51454</v>
          </cell>
        </row>
        <row r="2309">
          <cell r="O2309" t="str">
            <v>YJR032W</v>
          </cell>
          <cell r="P2309" t="str">
            <v>CPR7</v>
          </cell>
          <cell r="Q2309">
            <v>45133</v>
          </cell>
        </row>
        <row r="2310">
          <cell r="O2310" t="str">
            <v>YGR019W</v>
          </cell>
          <cell r="P2310" t="str">
            <v>UGA1</v>
          </cell>
          <cell r="Q2310">
            <v>52946</v>
          </cell>
        </row>
        <row r="2311">
          <cell r="O2311" t="str">
            <v>YML109W</v>
          </cell>
          <cell r="P2311" t="str">
            <v>ZDS2</v>
          </cell>
          <cell r="Q2311">
            <v>105495</v>
          </cell>
        </row>
        <row r="2312">
          <cell r="O2312" t="str">
            <v>YDL085W</v>
          </cell>
          <cell r="P2312" t="str">
            <v>NDE2</v>
          </cell>
          <cell r="Q2312">
            <v>61659</v>
          </cell>
        </row>
        <row r="2313">
          <cell r="O2313" t="str">
            <v>YHL027W</v>
          </cell>
          <cell r="P2313" t="str">
            <v>RIM101</v>
          </cell>
          <cell r="Q2313">
            <v>68232</v>
          </cell>
        </row>
        <row r="2314">
          <cell r="O2314" t="str">
            <v>YOR077W</v>
          </cell>
          <cell r="P2314" t="str">
            <v>RTS2</v>
          </cell>
          <cell r="Q2314">
            <v>27054</v>
          </cell>
        </row>
        <row r="2315">
          <cell r="O2315" t="str">
            <v>YOR150W</v>
          </cell>
          <cell r="P2315" t="str">
            <v>MRPL23</v>
          </cell>
          <cell r="Q2315">
            <v>18463</v>
          </cell>
        </row>
        <row r="2316">
          <cell r="O2316" t="str">
            <v>YGR277C</v>
          </cell>
          <cell r="P2316">
            <v>0</v>
          </cell>
          <cell r="Q2316">
            <v>34306</v>
          </cell>
        </row>
        <row r="2317">
          <cell r="O2317" t="str">
            <v>YCR061W</v>
          </cell>
          <cell r="P2317">
            <v>0</v>
          </cell>
          <cell r="Q2317">
            <v>70921</v>
          </cell>
        </row>
        <row r="2318">
          <cell r="O2318" t="str">
            <v>YPL005W</v>
          </cell>
          <cell r="P2318" t="str">
            <v>AEP3</v>
          </cell>
          <cell r="Q2318">
            <v>70309</v>
          </cell>
        </row>
        <row r="2319">
          <cell r="O2319" t="str">
            <v>YOL144W</v>
          </cell>
          <cell r="P2319" t="str">
            <v>NOP8</v>
          </cell>
          <cell r="Q2319">
            <v>56965</v>
          </cell>
        </row>
        <row r="2320">
          <cell r="O2320" t="str">
            <v>YKL067W</v>
          </cell>
          <cell r="P2320" t="str">
            <v>YNK1</v>
          </cell>
          <cell r="Q2320">
            <v>17167</v>
          </cell>
        </row>
        <row r="2321">
          <cell r="O2321" t="str">
            <v>YDR111C</v>
          </cell>
          <cell r="P2321">
            <v>0</v>
          </cell>
          <cell r="Q2321">
            <v>56769</v>
          </cell>
        </row>
        <row r="2322">
          <cell r="O2322" t="str">
            <v>YHR119W</v>
          </cell>
          <cell r="P2322" t="str">
            <v>SET1</v>
          </cell>
          <cell r="Q2322">
            <v>123911</v>
          </cell>
        </row>
        <row r="2323">
          <cell r="O2323" t="str">
            <v>YGR248W</v>
          </cell>
          <cell r="P2323" t="str">
            <v>SOL4</v>
          </cell>
          <cell r="Q2323">
            <v>28447</v>
          </cell>
        </row>
        <row r="2324">
          <cell r="O2324" t="str">
            <v>YJR068W</v>
          </cell>
          <cell r="P2324" t="str">
            <v>RFC2</v>
          </cell>
          <cell r="Q2324">
            <v>39741</v>
          </cell>
        </row>
        <row r="2325">
          <cell r="O2325" t="str">
            <v>YKL094W</v>
          </cell>
          <cell r="P2325" t="str">
            <v>YJU3</v>
          </cell>
          <cell r="Q2325">
            <v>35562</v>
          </cell>
        </row>
        <row r="2326">
          <cell r="O2326" t="str">
            <v>YNL308C</v>
          </cell>
          <cell r="P2326" t="str">
            <v>KRI1</v>
          </cell>
          <cell r="Q2326">
            <v>68653</v>
          </cell>
        </row>
        <row r="2327">
          <cell r="O2327" t="str">
            <v>YGR078C</v>
          </cell>
          <cell r="P2327" t="str">
            <v>PAC10</v>
          </cell>
          <cell r="Q2327">
            <v>23115</v>
          </cell>
        </row>
        <row r="2328">
          <cell r="O2328" t="str">
            <v>YIL068C</v>
          </cell>
          <cell r="P2328" t="str">
            <v>SEC6</v>
          </cell>
          <cell r="Q2328">
            <v>93427</v>
          </cell>
        </row>
        <row r="2329">
          <cell r="O2329" t="str">
            <v>YML067C</v>
          </cell>
          <cell r="P2329" t="str">
            <v>ERV41</v>
          </cell>
          <cell r="Q2329">
            <v>40705</v>
          </cell>
        </row>
        <row r="2330">
          <cell r="O2330" t="str">
            <v>YLR005W</v>
          </cell>
          <cell r="P2330" t="str">
            <v>SSL1</v>
          </cell>
          <cell r="Q2330">
            <v>52290</v>
          </cell>
        </row>
        <row r="2331">
          <cell r="O2331" t="str">
            <v>YLR174W</v>
          </cell>
          <cell r="P2331" t="str">
            <v>IDP2</v>
          </cell>
          <cell r="Q2331">
            <v>46562</v>
          </cell>
        </row>
        <row r="2332">
          <cell r="O2332" t="str">
            <v>YDL248W</v>
          </cell>
          <cell r="P2332" t="str">
            <v>COS7</v>
          </cell>
          <cell r="Q2332">
            <v>45679</v>
          </cell>
        </row>
        <row r="2333">
          <cell r="O2333" t="str">
            <v>YLR248W</v>
          </cell>
          <cell r="P2333" t="str">
            <v>RCK2</v>
          </cell>
          <cell r="Q2333">
            <v>68061</v>
          </cell>
        </row>
        <row r="2334">
          <cell r="O2334" t="str">
            <v>YPL029W</v>
          </cell>
          <cell r="P2334" t="str">
            <v>SUV3</v>
          </cell>
          <cell r="Q2334">
            <v>84324</v>
          </cell>
        </row>
        <row r="2335">
          <cell r="O2335" t="str">
            <v>YHR102W</v>
          </cell>
          <cell r="P2335" t="str">
            <v>KIC1</v>
          </cell>
          <cell r="Q2335">
            <v>117060</v>
          </cell>
        </row>
        <row r="2336">
          <cell r="O2336" t="str">
            <v>YOR143C</v>
          </cell>
          <cell r="P2336" t="str">
            <v>THI80</v>
          </cell>
          <cell r="Q2336">
            <v>36616</v>
          </cell>
        </row>
        <row r="2337">
          <cell r="O2337" t="str">
            <v>YPL253C</v>
          </cell>
          <cell r="P2337" t="str">
            <v>VIK1</v>
          </cell>
          <cell r="Q2337">
            <v>75729</v>
          </cell>
        </row>
        <row r="2338">
          <cell r="O2338" t="str">
            <v>YHR028C</v>
          </cell>
          <cell r="P2338" t="str">
            <v>DAP2</v>
          </cell>
          <cell r="Q2338">
            <v>93404</v>
          </cell>
        </row>
        <row r="2339">
          <cell r="O2339" t="str">
            <v>YDR461W</v>
          </cell>
          <cell r="P2339" t="str">
            <v>MFA1</v>
          </cell>
          <cell r="Q2339">
            <v>3926</v>
          </cell>
        </row>
        <row r="2340">
          <cell r="O2340" t="str">
            <v>YJR135W-A</v>
          </cell>
          <cell r="P2340" t="str">
            <v>TIM8</v>
          </cell>
          <cell r="Q2340">
            <v>9764</v>
          </cell>
        </row>
        <row r="2341">
          <cell r="O2341" t="str">
            <v>YBR170C</v>
          </cell>
          <cell r="P2341" t="str">
            <v>NPL4</v>
          </cell>
          <cell r="Q2341">
            <v>65782</v>
          </cell>
        </row>
        <row r="2342">
          <cell r="O2342" t="str">
            <v>YPL206C</v>
          </cell>
          <cell r="P2342">
            <v>0</v>
          </cell>
          <cell r="Q2342">
            <v>37069</v>
          </cell>
        </row>
        <row r="2343">
          <cell r="O2343" t="str">
            <v>YLL006W</v>
          </cell>
          <cell r="P2343" t="str">
            <v>MMM1</v>
          </cell>
          <cell r="Q2343">
            <v>48660</v>
          </cell>
        </row>
        <row r="2344">
          <cell r="O2344" t="str">
            <v>YOR377W</v>
          </cell>
          <cell r="P2344" t="str">
            <v>ATF1</v>
          </cell>
          <cell r="Q2344">
            <v>61036</v>
          </cell>
        </row>
        <row r="2345">
          <cell r="O2345" t="str">
            <v>YMR178W</v>
          </cell>
          <cell r="P2345">
            <v>0</v>
          </cell>
          <cell r="Q2345">
            <v>31144</v>
          </cell>
        </row>
        <row r="2346">
          <cell r="O2346" t="str">
            <v>YDR333C</v>
          </cell>
          <cell r="P2346">
            <v>0</v>
          </cell>
          <cell r="Q2346">
            <v>83425</v>
          </cell>
        </row>
        <row r="2347">
          <cell r="O2347" t="str">
            <v>YIL114C</v>
          </cell>
          <cell r="P2347" t="str">
            <v>POR2</v>
          </cell>
          <cell r="Q2347">
            <v>31177</v>
          </cell>
        </row>
        <row r="2348">
          <cell r="O2348" t="str">
            <v>YMR193W</v>
          </cell>
          <cell r="P2348" t="str">
            <v>MRPL24</v>
          </cell>
          <cell r="Q2348">
            <v>30049</v>
          </cell>
        </row>
        <row r="2349">
          <cell r="O2349" t="str">
            <v>YIL020C</v>
          </cell>
          <cell r="P2349" t="str">
            <v>HIS6</v>
          </cell>
          <cell r="Q2349">
            <v>29556</v>
          </cell>
        </row>
        <row r="2350">
          <cell r="O2350" t="str">
            <v>YNL277W</v>
          </cell>
          <cell r="P2350" t="str">
            <v>MET2</v>
          </cell>
          <cell r="Q2350">
            <v>53659</v>
          </cell>
        </row>
        <row r="2351">
          <cell r="O2351" t="str">
            <v>YBR166C</v>
          </cell>
          <cell r="P2351" t="str">
            <v>TYR1</v>
          </cell>
          <cell r="Q2351">
            <v>50923</v>
          </cell>
        </row>
        <row r="2352">
          <cell r="O2352" t="str">
            <v>YLR148W</v>
          </cell>
          <cell r="P2352" t="str">
            <v>PEP3</v>
          </cell>
          <cell r="Q2352">
            <v>107397</v>
          </cell>
        </row>
        <row r="2353">
          <cell r="O2353" t="str">
            <v>YKL183W</v>
          </cell>
          <cell r="P2353" t="str">
            <v>LOT5</v>
          </cell>
          <cell r="Q2353">
            <v>34326</v>
          </cell>
        </row>
        <row r="2354">
          <cell r="O2354" t="str">
            <v>YMR001C</v>
          </cell>
          <cell r="P2354" t="str">
            <v>CDC5</v>
          </cell>
          <cell r="Q2354">
            <v>81030</v>
          </cell>
        </row>
        <row r="2355">
          <cell r="O2355" t="str">
            <v>YGL164C</v>
          </cell>
          <cell r="P2355" t="str">
            <v>YRB30</v>
          </cell>
          <cell r="Q2355">
            <v>50296</v>
          </cell>
        </row>
        <row r="2356">
          <cell r="O2356" t="str">
            <v>YGL084C</v>
          </cell>
          <cell r="P2356" t="str">
            <v>GUP1</v>
          </cell>
          <cell r="Q2356">
            <v>65339</v>
          </cell>
        </row>
        <row r="2357">
          <cell r="O2357" t="str">
            <v>YDR320C</v>
          </cell>
          <cell r="P2357" t="str">
            <v>SWA2</v>
          </cell>
          <cell r="Q2357">
            <v>75019</v>
          </cell>
        </row>
        <row r="2358">
          <cell r="O2358" t="str">
            <v>YNL290W</v>
          </cell>
          <cell r="P2358" t="str">
            <v>RFC3</v>
          </cell>
          <cell r="Q2358">
            <v>38203</v>
          </cell>
        </row>
        <row r="2359">
          <cell r="O2359" t="str">
            <v>YOR109W</v>
          </cell>
          <cell r="P2359" t="str">
            <v>INP53</v>
          </cell>
          <cell r="Q2359">
            <v>124576</v>
          </cell>
        </row>
        <row r="2360">
          <cell r="O2360" t="str">
            <v>YDL231C</v>
          </cell>
          <cell r="P2360" t="str">
            <v>BRE4</v>
          </cell>
          <cell r="Q2360">
            <v>129724</v>
          </cell>
        </row>
        <row r="2361">
          <cell r="O2361" t="str">
            <v>YBR288C</v>
          </cell>
          <cell r="P2361" t="str">
            <v>APM3</v>
          </cell>
          <cell r="Q2361">
            <v>54879</v>
          </cell>
        </row>
        <row r="2362">
          <cell r="O2362" t="str">
            <v>YGR151C</v>
          </cell>
          <cell r="P2362">
            <v>0</v>
          </cell>
          <cell r="Q2362">
            <v>13108</v>
          </cell>
        </row>
        <row r="2363">
          <cell r="O2363" t="str">
            <v>YJL058C</v>
          </cell>
          <cell r="P2363" t="str">
            <v>BIT61</v>
          </cell>
          <cell r="Q2363">
            <v>60840</v>
          </cell>
        </row>
        <row r="2364">
          <cell r="O2364" t="str">
            <v>YIR016W</v>
          </cell>
          <cell r="P2364">
            <v>0</v>
          </cell>
          <cell r="Q2364">
            <v>28881</v>
          </cell>
        </row>
        <row r="2365">
          <cell r="O2365" t="str">
            <v>YER062C</v>
          </cell>
          <cell r="P2365" t="str">
            <v>HOR2</v>
          </cell>
          <cell r="Q2365">
            <v>27814</v>
          </cell>
        </row>
        <row r="2366">
          <cell r="O2366" t="str">
            <v>YGR012W</v>
          </cell>
          <cell r="P2366">
            <v>0</v>
          </cell>
          <cell r="Q2366">
            <v>42801</v>
          </cell>
        </row>
        <row r="2367">
          <cell r="O2367" t="str">
            <v>YCL027W</v>
          </cell>
          <cell r="P2367" t="str">
            <v>FUS1</v>
          </cell>
          <cell r="Q2367">
            <v>57779</v>
          </cell>
        </row>
        <row r="2368">
          <cell r="O2368" t="str">
            <v>YBR260C</v>
          </cell>
          <cell r="P2368" t="str">
            <v>RGD1</v>
          </cell>
          <cell r="Q2368">
            <v>74618</v>
          </cell>
        </row>
        <row r="2369">
          <cell r="O2369" t="str">
            <v>YJR001W</v>
          </cell>
          <cell r="P2369" t="str">
            <v>AVT1</v>
          </cell>
          <cell r="Q2369">
            <v>65345</v>
          </cell>
        </row>
        <row r="2370">
          <cell r="O2370" t="str">
            <v>YCR005C</v>
          </cell>
          <cell r="P2370" t="str">
            <v>CIT2</v>
          </cell>
          <cell r="Q2370">
            <v>51413</v>
          </cell>
        </row>
        <row r="2371">
          <cell r="O2371" t="str">
            <v>YIL145C</v>
          </cell>
          <cell r="P2371" t="str">
            <v>PAN6</v>
          </cell>
          <cell r="Q2371">
            <v>35032</v>
          </cell>
        </row>
        <row r="2372">
          <cell r="O2372" t="str">
            <v>YKR087C</v>
          </cell>
          <cell r="P2372" t="str">
            <v>OMA1</v>
          </cell>
          <cell r="Q2372">
            <v>39328</v>
          </cell>
        </row>
        <row r="2373">
          <cell r="O2373" t="str">
            <v>YDR359C</v>
          </cell>
          <cell r="P2373" t="str">
            <v>VID21</v>
          </cell>
          <cell r="Q2373">
            <v>112501</v>
          </cell>
        </row>
        <row r="2374">
          <cell r="O2374" t="str">
            <v>YGR177C</v>
          </cell>
          <cell r="P2374" t="str">
            <v>ATF2</v>
          </cell>
          <cell r="Q2374">
            <v>61898</v>
          </cell>
        </row>
        <row r="2375">
          <cell r="O2375" t="str">
            <v>YGR196C</v>
          </cell>
          <cell r="P2375" t="str">
            <v>FYV8</v>
          </cell>
          <cell r="Q2375">
            <v>90797</v>
          </cell>
        </row>
        <row r="2376">
          <cell r="O2376" t="str">
            <v>YHR040W</v>
          </cell>
          <cell r="P2376" t="str">
            <v>BCD1</v>
          </cell>
          <cell r="Q2376">
            <v>42334</v>
          </cell>
        </row>
        <row r="2377">
          <cell r="O2377" t="str">
            <v>YMR287C</v>
          </cell>
          <cell r="P2377" t="str">
            <v>DSS1</v>
          </cell>
          <cell r="Q2377">
            <v>110821</v>
          </cell>
        </row>
        <row r="2378">
          <cell r="O2378" t="str">
            <v>YGR280C</v>
          </cell>
          <cell r="P2378" t="str">
            <v>PXR1</v>
          </cell>
          <cell r="Q2378">
            <v>31311</v>
          </cell>
        </row>
        <row r="2379">
          <cell r="O2379" t="str">
            <v>YDR408C</v>
          </cell>
          <cell r="P2379" t="str">
            <v>ADE8</v>
          </cell>
          <cell r="Q2379">
            <v>23540</v>
          </cell>
        </row>
        <row r="2380">
          <cell r="O2380" t="str">
            <v>YKL143W</v>
          </cell>
          <cell r="P2380" t="str">
            <v>LTV1</v>
          </cell>
          <cell r="Q2380">
            <v>53390</v>
          </cell>
        </row>
        <row r="2381">
          <cell r="O2381" t="str">
            <v>YKL185W</v>
          </cell>
          <cell r="P2381" t="str">
            <v>ASH1</v>
          </cell>
          <cell r="Q2381">
            <v>65684</v>
          </cell>
        </row>
        <row r="2382">
          <cell r="O2382" t="str">
            <v>YLR282C</v>
          </cell>
          <cell r="P2382">
            <v>0</v>
          </cell>
          <cell r="Q2382">
            <v>13303</v>
          </cell>
        </row>
        <row r="2383">
          <cell r="O2383" t="str">
            <v>YJL149W</v>
          </cell>
          <cell r="P2383">
            <v>0</v>
          </cell>
          <cell r="Q2383">
            <v>77366</v>
          </cell>
        </row>
        <row r="2384">
          <cell r="O2384" t="str">
            <v>YNL152W</v>
          </cell>
          <cell r="P2384">
            <v>0</v>
          </cell>
          <cell r="Q2384">
            <v>46225</v>
          </cell>
        </row>
        <row r="2385">
          <cell r="O2385" t="str">
            <v>YOR347C</v>
          </cell>
          <cell r="P2385" t="str">
            <v>PYK2</v>
          </cell>
          <cell r="Q2385">
            <v>55195</v>
          </cell>
        </row>
        <row r="2386">
          <cell r="O2386" t="str">
            <v>YGL129C</v>
          </cell>
          <cell r="P2386" t="str">
            <v>RSM23</v>
          </cell>
          <cell r="Q2386">
            <v>55562</v>
          </cell>
        </row>
        <row r="2387">
          <cell r="O2387" t="str">
            <v>YGL157W</v>
          </cell>
          <cell r="P2387">
            <v>0</v>
          </cell>
          <cell r="Q2387">
            <v>38083</v>
          </cell>
        </row>
        <row r="2388">
          <cell r="O2388" t="str">
            <v>YML007W</v>
          </cell>
          <cell r="P2388" t="str">
            <v>YAP1</v>
          </cell>
          <cell r="Q2388">
            <v>72532</v>
          </cell>
        </row>
        <row r="2389">
          <cell r="O2389" t="str">
            <v>YDR331W</v>
          </cell>
          <cell r="P2389" t="str">
            <v>GPI8</v>
          </cell>
          <cell r="Q2389">
            <v>47402</v>
          </cell>
        </row>
        <row r="2390">
          <cell r="O2390" t="str">
            <v>YPR095C</v>
          </cell>
          <cell r="P2390" t="str">
            <v>SYT1</v>
          </cell>
          <cell r="Q2390">
            <v>137581</v>
          </cell>
        </row>
        <row r="2391">
          <cell r="O2391" t="str">
            <v>YOR303W</v>
          </cell>
          <cell r="P2391" t="str">
            <v>CPA1</v>
          </cell>
          <cell r="Q2391">
            <v>45361</v>
          </cell>
        </row>
        <row r="2392">
          <cell r="O2392" t="str">
            <v>YDR229W</v>
          </cell>
          <cell r="P2392" t="str">
            <v>IVY1</v>
          </cell>
          <cell r="Q2392">
            <v>49975</v>
          </cell>
        </row>
        <row r="2393">
          <cell r="O2393" t="str">
            <v>YPL104W</v>
          </cell>
          <cell r="P2393" t="str">
            <v>MSD1</v>
          </cell>
          <cell r="Q2393">
            <v>75460</v>
          </cell>
        </row>
        <row r="2394">
          <cell r="O2394" t="str">
            <v>YER019W</v>
          </cell>
          <cell r="P2394" t="str">
            <v>ISC1</v>
          </cell>
          <cell r="Q2394">
            <v>53940</v>
          </cell>
        </row>
        <row r="2395">
          <cell r="O2395" t="str">
            <v>YHR001W</v>
          </cell>
          <cell r="P2395" t="str">
            <v>OSH7</v>
          </cell>
          <cell r="Q2395">
            <v>49804</v>
          </cell>
        </row>
        <row r="2396">
          <cell r="O2396" t="str">
            <v>YDL042C</v>
          </cell>
          <cell r="P2396" t="str">
            <v>SIR2</v>
          </cell>
          <cell r="Q2396">
            <v>63261</v>
          </cell>
        </row>
        <row r="2397">
          <cell r="O2397" t="str">
            <v>YOL031C</v>
          </cell>
          <cell r="P2397" t="str">
            <v>SIL1</v>
          </cell>
          <cell r="Q2397">
            <v>48274</v>
          </cell>
        </row>
        <row r="2398">
          <cell r="O2398" t="str">
            <v>YNL323W</v>
          </cell>
          <cell r="P2398" t="str">
            <v>LEM3</v>
          </cell>
          <cell r="Q2398">
            <v>47437</v>
          </cell>
        </row>
        <row r="2399">
          <cell r="O2399" t="str">
            <v>YGR172C</v>
          </cell>
          <cell r="P2399" t="str">
            <v>YIP1</v>
          </cell>
          <cell r="Q2399">
            <v>27080</v>
          </cell>
        </row>
        <row r="2400">
          <cell r="O2400" t="str">
            <v>YIL096C</v>
          </cell>
          <cell r="P2400">
            <v>0</v>
          </cell>
          <cell r="Q2400">
            <v>39401</v>
          </cell>
        </row>
        <row r="2401">
          <cell r="O2401" t="str">
            <v>YMR130W</v>
          </cell>
          <cell r="P2401">
            <v>0</v>
          </cell>
          <cell r="Q2401">
            <v>35278</v>
          </cell>
        </row>
        <row r="2402">
          <cell r="O2402" t="str">
            <v>YER174C</v>
          </cell>
          <cell r="P2402" t="str">
            <v>GRX4</v>
          </cell>
          <cell r="Q2402">
            <v>27493</v>
          </cell>
        </row>
        <row r="2403">
          <cell r="O2403" t="str">
            <v>YEL036C</v>
          </cell>
          <cell r="P2403" t="str">
            <v>ANP1</v>
          </cell>
          <cell r="Q2403">
            <v>58182</v>
          </cell>
        </row>
        <row r="2404">
          <cell r="O2404" t="str">
            <v>YGR101W</v>
          </cell>
          <cell r="P2404" t="str">
            <v>PCP1</v>
          </cell>
          <cell r="Q2404">
            <v>38815</v>
          </cell>
        </row>
        <row r="2405">
          <cell r="O2405" t="str">
            <v>YKL047W</v>
          </cell>
          <cell r="P2405">
            <v>0</v>
          </cell>
          <cell r="Q2405">
            <v>58894</v>
          </cell>
        </row>
        <row r="2406">
          <cell r="O2406" t="str">
            <v>YHR086W</v>
          </cell>
          <cell r="P2406" t="str">
            <v>NAM8</v>
          </cell>
          <cell r="Q2406">
            <v>56972</v>
          </cell>
        </row>
        <row r="2407">
          <cell r="O2407" t="str">
            <v>YHR136C</v>
          </cell>
          <cell r="P2407" t="str">
            <v>SPL2</v>
          </cell>
          <cell r="Q2407">
            <v>17036</v>
          </cell>
        </row>
        <row r="2408">
          <cell r="O2408" t="str">
            <v>YGR054W</v>
          </cell>
          <cell r="P2408">
            <v>0</v>
          </cell>
          <cell r="Q2408">
            <v>71304</v>
          </cell>
        </row>
        <row r="2409">
          <cell r="O2409" t="str">
            <v>YCR039C</v>
          </cell>
          <cell r="P2409" t="str">
            <v>MATALPHA2</v>
          </cell>
          <cell r="Q2409">
            <v>24282</v>
          </cell>
        </row>
        <row r="2410">
          <cell r="O2410" t="str">
            <v>YMR002W</v>
          </cell>
          <cell r="P2410" t="str">
            <v>MIC17</v>
          </cell>
          <cell r="Q2410">
            <v>16669</v>
          </cell>
        </row>
        <row r="2411">
          <cell r="O2411" t="str">
            <v>YDR510W</v>
          </cell>
          <cell r="P2411" t="str">
            <v>SMT3</v>
          </cell>
          <cell r="Q2411">
            <v>11597</v>
          </cell>
        </row>
        <row r="2412">
          <cell r="O2412" t="str">
            <v>YOR037W</v>
          </cell>
          <cell r="P2412" t="str">
            <v>CYC2</v>
          </cell>
          <cell r="Q2412">
            <v>42368</v>
          </cell>
        </row>
        <row r="2413">
          <cell r="O2413" t="str">
            <v>YLR170C</v>
          </cell>
          <cell r="P2413" t="str">
            <v>APS1</v>
          </cell>
          <cell r="Q2413">
            <v>18152</v>
          </cell>
        </row>
        <row r="2414">
          <cell r="O2414" t="str">
            <v>YHR188C</v>
          </cell>
          <cell r="P2414" t="str">
            <v>GPI16</v>
          </cell>
          <cell r="Q2414">
            <v>68771</v>
          </cell>
        </row>
        <row r="2415">
          <cell r="O2415" t="str">
            <v>YPL202C</v>
          </cell>
          <cell r="P2415" t="str">
            <v>AFT2</v>
          </cell>
          <cell r="Q2415">
            <v>47104</v>
          </cell>
        </row>
        <row r="2416">
          <cell r="O2416" t="str">
            <v>YOR112W</v>
          </cell>
          <cell r="P2416" t="str">
            <v>CEX1</v>
          </cell>
          <cell r="Q2416">
            <v>84768</v>
          </cell>
        </row>
        <row r="2417">
          <cell r="O2417" t="str">
            <v>YBR164C</v>
          </cell>
          <cell r="P2417" t="str">
            <v>ARL1</v>
          </cell>
          <cell r="Q2417">
            <v>20434</v>
          </cell>
        </row>
        <row r="2418">
          <cell r="O2418" t="str">
            <v>YDR295C</v>
          </cell>
          <cell r="P2418" t="str">
            <v>HDA2</v>
          </cell>
          <cell r="Q2418">
            <v>77059</v>
          </cell>
        </row>
        <row r="2419">
          <cell r="O2419" t="str">
            <v>YKR089C</v>
          </cell>
          <cell r="P2419" t="str">
            <v>TGL4</v>
          </cell>
          <cell r="Q2419">
            <v>102715</v>
          </cell>
        </row>
        <row r="2420">
          <cell r="O2420" t="str">
            <v>YNL076W</v>
          </cell>
          <cell r="P2420" t="str">
            <v>MKS1</v>
          </cell>
          <cell r="Q2420">
            <v>65642</v>
          </cell>
        </row>
        <row r="2421">
          <cell r="O2421" t="str">
            <v>YOR285W</v>
          </cell>
          <cell r="P2421">
            <v>0</v>
          </cell>
          <cell r="Q2421">
            <v>15413</v>
          </cell>
        </row>
        <row r="2422">
          <cell r="O2422" t="str">
            <v>YKL106W</v>
          </cell>
          <cell r="P2422" t="str">
            <v>AAT1</v>
          </cell>
          <cell r="Q2422">
            <v>51795</v>
          </cell>
        </row>
        <row r="2423">
          <cell r="O2423" t="str">
            <v>YGL221C</v>
          </cell>
          <cell r="P2423" t="str">
            <v>NIF3</v>
          </cell>
          <cell r="Q2423">
            <v>31888</v>
          </cell>
        </row>
        <row r="2424">
          <cell r="O2424" t="str">
            <v>YDL047W</v>
          </cell>
          <cell r="P2424" t="str">
            <v>SIT4</v>
          </cell>
          <cell r="Q2424">
            <v>35537</v>
          </cell>
        </row>
        <row r="2425">
          <cell r="O2425" t="str">
            <v>YKL025C</v>
          </cell>
          <cell r="P2425" t="str">
            <v>PAN3</v>
          </cell>
          <cell r="Q2425">
            <v>76454</v>
          </cell>
        </row>
        <row r="2426">
          <cell r="O2426" t="str">
            <v>YKL110C</v>
          </cell>
          <cell r="P2426" t="str">
            <v>KTI12</v>
          </cell>
          <cell r="Q2426">
            <v>35322</v>
          </cell>
        </row>
        <row r="2427">
          <cell r="O2427" t="str">
            <v>YIL153W</v>
          </cell>
          <cell r="P2427" t="str">
            <v>RRD1</v>
          </cell>
          <cell r="Q2427">
            <v>45082</v>
          </cell>
        </row>
        <row r="2428">
          <cell r="O2428" t="str">
            <v>YDR347W</v>
          </cell>
          <cell r="P2428" t="str">
            <v>MRP1</v>
          </cell>
          <cell r="Q2428">
            <v>36728</v>
          </cell>
        </row>
        <row r="2429">
          <cell r="O2429" t="str">
            <v>YBL091C</v>
          </cell>
          <cell r="P2429" t="str">
            <v>MAP2</v>
          </cell>
          <cell r="Q2429">
            <v>47502</v>
          </cell>
        </row>
        <row r="2430">
          <cell r="O2430" t="str">
            <v>YOR229W</v>
          </cell>
          <cell r="P2430" t="str">
            <v>WTM2</v>
          </cell>
          <cell r="Q2430">
            <v>51951</v>
          </cell>
        </row>
        <row r="2431">
          <cell r="O2431" t="str">
            <v>YLR292C</v>
          </cell>
          <cell r="P2431" t="str">
            <v>SEC72</v>
          </cell>
          <cell r="Q2431">
            <v>21607</v>
          </cell>
        </row>
        <row r="2432">
          <cell r="O2432" t="str">
            <v>YMR170C</v>
          </cell>
          <cell r="P2432" t="str">
            <v>ALD2</v>
          </cell>
          <cell r="Q2432">
            <v>55187</v>
          </cell>
        </row>
        <row r="2433">
          <cell r="O2433" t="str">
            <v>YKR090W</v>
          </cell>
          <cell r="P2433" t="str">
            <v>PXL1</v>
          </cell>
          <cell r="Q2433">
            <v>79447</v>
          </cell>
        </row>
        <row r="2434">
          <cell r="O2434" t="str">
            <v>YLR299W</v>
          </cell>
          <cell r="P2434" t="str">
            <v>ECM38</v>
          </cell>
          <cell r="Q2434">
            <v>73180</v>
          </cell>
        </row>
        <row r="2435">
          <cell r="O2435" t="str">
            <v>YNL156C</v>
          </cell>
          <cell r="P2435" t="str">
            <v>NSG2</v>
          </cell>
          <cell r="Q2435">
            <v>33666</v>
          </cell>
        </row>
        <row r="2436">
          <cell r="O2436" t="str">
            <v>YER060W</v>
          </cell>
          <cell r="P2436" t="str">
            <v>FCY21</v>
          </cell>
          <cell r="Q2436">
            <v>58050</v>
          </cell>
        </row>
        <row r="2437">
          <cell r="O2437" t="str">
            <v>YMR236W</v>
          </cell>
          <cell r="P2437" t="str">
            <v>TAF9</v>
          </cell>
          <cell r="Q2437">
            <v>17315</v>
          </cell>
        </row>
        <row r="2438">
          <cell r="O2438" t="str">
            <v>YGR263C</v>
          </cell>
          <cell r="P2438">
            <v>0</v>
          </cell>
          <cell r="Q2438">
            <v>48540</v>
          </cell>
        </row>
        <row r="2439">
          <cell r="O2439" t="str">
            <v>YHR133C</v>
          </cell>
          <cell r="P2439" t="str">
            <v>NSG1</v>
          </cell>
          <cell r="Q2439">
            <v>32214</v>
          </cell>
        </row>
        <row r="2440">
          <cell r="O2440" t="str">
            <v>YOR119C</v>
          </cell>
          <cell r="P2440" t="str">
            <v>RIO1</v>
          </cell>
          <cell r="Q2440">
            <v>56122</v>
          </cell>
        </row>
        <row r="2441">
          <cell r="O2441" t="str">
            <v>YNR015W</v>
          </cell>
          <cell r="P2441" t="str">
            <v>SMM1</v>
          </cell>
          <cell r="Q2441">
            <v>42816</v>
          </cell>
        </row>
        <row r="2442">
          <cell r="O2442" t="str">
            <v>YOR337W</v>
          </cell>
          <cell r="P2442" t="str">
            <v>TEA1</v>
          </cell>
          <cell r="Q2442">
            <v>86832</v>
          </cell>
        </row>
        <row r="2443">
          <cell r="O2443" t="str">
            <v>YHR085W</v>
          </cell>
          <cell r="P2443" t="str">
            <v>IPI1</v>
          </cell>
          <cell r="Q2443">
            <v>37867</v>
          </cell>
        </row>
        <row r="2444">
          <cell r="O2444" t="str">
            <v>YHR058C</v>
          </cell>
          <cell r="P2444" t="str">
            <v>MED6</v>
          </cell>
          <cell r="Q2444">
            <v>32819</v>
          </cell>
        </row>
        <row r="2445">
          <cell r="O2445" t="str">
            <v>YGR207C</v>
          </cell>
          <cell r="P2445">
            <v>0</v>
          </cell>
          <cell r="Q2445">
            <v>28758</v>
          </cell>
        </row>
        <row r="2446">
          <cell r="O2446" t="str">
            <v>YNL153C</v>
          </cell>
          <cell r="P2446" t="str">
            <v>GIM3</v>
          </cell>
          <cell r="Q2446">
            <v>15180</v>
          </cell>
        </row>
        <row r="2447">
          <cell r="O2447" t="str">
            <v>YBR056W</v>
          </cell>
          <cell r="P2447">
            <v>0</v>
          </cell>
          <cell r="Q2447">
            <v>57822</v>
          </cell>
        </row>
        <row r="2448">
          <cell r="O2448" t="str">
            <v>YOR060C</v>
          </cell>
          <cell r="P2448">
            <v>0</v>
          </cell>
          <cell r="Q2448">
            <v>29557</v>
          </cell>
        </row>
        <row r="2449">
          <cell r="O2449" t="str">
            <v>YIL154C</v>
          </cell>
          <cell r="P2449" t="str">
            <v>IMP2'</v>
          </cell>
          <cell r="Q2449">
            <v>39070</v>
          </cell>
        </row>
        <row r="2450">
          <cell r="O2450" t="str">
            <v>YCR105W</v>
          </cell>
          <cell r="P2450" t="str">
            <v>ADH7</v>
          </cell>
          <cell r="Q2450">
            <v>39348</v>
          </cell>
        </row>
        <row r="2451">
          <cell r="O2451" t="str">
            <v>YPR020W</v>
          </cell>
          <cell r="P2451" t="str">
            <v>ATP20</v>
          </cell>
          <cell r="Q2451">
            <v>12921</v>
          </cell>
        </row>
        <row r="2452">
          <cell r="O2452" t="str">
            <v>YBR133C</v>
          </cell>
          <cell r="P2452" t="str">
            <v>HSL7</v>
          </cell>
          <cell r="Q2452">
            <v>95152</v>
          </cell>
        </row>
        <row r="2453">
          <cell r="O2453" t="str">
            <v>YDR444W</v>
          </cell>
          <cell r="P2453">
            <v>0</v>
          </cell>
          <cell r="Q2453">
            <v>78108</v>
          </cell>
        </row>
        <row r="2454">
          <cell r="O2454" t="str">
            <v>YIL092W</v>
          </cell>
          <cell r="P2454">
            <v>0</v>
          </cell>
          <cell r="Q2454">
            <v>71005</v>
          </cell>
        </row>
        <row r="2455">
          <cell r="O2455" t="str">
            <v>YOL034W</v>
          </cell>
          <cell r="P2455" t="str">
            <v>SMC5</v>
          </cell>
          <cell r="Q2455">
            <v>126036</v>
          </cell>
        </row>
        <row r="2456">
          <cell r="O2456" t="str">
            <v>YER069W</v>
          </cell>
          <cell r="P2456" t="str">
            <v>ARG5,6</v>
          </cell>
          <cell r="Q2456">
            <v>94868</v>
          </cell>
        </row>
        <row r="2457">
          <cell r="O2457" t="str">
            <v>YDR261C</v>
          </cell>
          <cell r="P2457" t="str">
            <v>EXG2</v>
          </cell>
          <cell r="Q2457">
            <v>63508</v>
          </cell>
        </row>
        <row r="2458">
          <cell r="O2458" t="str">
            <v>YIL103W</v>
          </cell>
          <cell r="P2458" t="str">
            <v>DPH1</v>
          </cell>
          <cell r="Q2458">
            <v>48310</v>
          </cell>
        </row>
        <row r="2459">
          <cell r="O2459" t="str">
            <v>YJR098C</v>
          </cell>
          <cell r="P2459">
            <v>0</v>
          </cell>
          <cell r="Q2459">
            <v>74131</v>
          </cell>
        </row>
        <row r="2460">
          <cell r="O2460" t="str">
            <v>YHR010W</v>
          </cell>
          <cell r="P2460" t="str">
            <v>RPL27A</v>
          </cell>
          <cell r="Q2460">
            <v>15531</v>
          </cell>
        </row>
        <row r="2461">
          <cell r="O2461" t="str">
            <v>YMR113W</v>
          </cell>
          <cell r="P2461" t="str">
            <v>FOL3</v>
          </cell>
          <cell r="Q2461">
            <v>47851</v>
          </cell>
        </row>
        <row r="2462">
          <cell r="O2462" t="str">
            <v>YPR018W</v>
          </cell>
          <cell r="P2462" t="str">
            <v>RLF2</v>
          </cell>
          <cell r="Q2462">
            <v>70209</v>
          </cell>
        </row>
        <row r="2463">
          <cell r="O2463" t="str">
            <v>YBR097W</v>
          </cell>
          <cell r="P2463" t="str">
            <v>VPS15</v>
          </cell>
          <cell r="Q2463">
            <v>166357</v>
          </cell>
        </row>
        <row r="2464">
          <cell r="O2464" t="str">
            <v>YLR250W</v>
          </cell>
          <cell r="P2464" t="str">
            <v>SSP120</v>
          </cell>
          <cell r="Q2464">
            <v>27289</v>
          </cell>
        </row>
        <row r="2465">
          <cell r="O2465" t="str">
            <v>YBL064C</v>
          </cell>
          <cell r="P2465" t="str">
            <v>PRX1</v>
          </cell>
          <cell r="Q2465">
            <v>29496</v>
          </cell>
        </row>
        <row r="2466">
          <cell r="O2466" t="str">
            <v>YFL013C</v>
          </cell>
          <cell r="P2466" t="str">
            <v>IES1</v>
          </cell>
          <cell r="Q2466">
            <v>78752</v>
          </cell>
        </row>
        <row r="2467">
          <cell r="O2467" t="str">
            <v>YOR252W</v>
          </cell>
          <cell r="P2467" t="str">
            <v>TMA16</v>
          </cell>
          <cell r="Q2467">
            <v>20839</v>
          </cell>
        </row>
        <row r="2468">
          <cell r="O2468" t="str">
            <v>YGR125W</v>
          </cell>
          <cell r="P2468">
            <v>0</v>
          </cell>
          <cell r="Q2468">
            <v>116970</v>
          </cell>
        </row>
        <row r="2469">
          <cell r="O2469" t="str">
            <v>YLR387C</v>
          </cell>
          <cell r="P2469" t="str">
            <v>REH1</v>
          </cell>
          <cell r="Q2469">
            <v>49689</v>
          </cell>
        </row>
        <row r="2470">
          <cell r="O2470" t="str">
            <v>YKR024C</v>
          </cell>
          <cell r="P2470" t="str">
            <v>DBP7</v>
          </cell>
          <cell r="Q2470">
            <v>83308</v>
          </cell>
        </row>
        <row r="2471">
          <cell r="O2471" t="str">
            <v>YPL242C</v>
          </cell>
          <cell r="P2471" t="str">
            <v>IQG1</v>
          </cell>
          <cell r="Q2471">
            <v>172829</v>
          </cell>
        </row>
        <row r="2472">
          <cell r="O2472" t="str">
            <v>YDR323C</v>
          </cell>
          <cell r="P2472" t="str">
            <v>PEP7</v>
          </cell>
          <cell r="Q2472">
            <v>59443</v>
          </cell>
        </row>
        <row r="2473">
          <cell r="O2473" t="str">
            <v>YNL131W</v>
          </cell>
          <cell r="P2473" t="str">
            <v>TOM22</v>
          </cell>
          <cell r="Q2473">
            <v>16790</v>
          </cell>
        </row>
        <row r="2474">
          <cell r="O2474" t="str">
            <v>YBR094W</v>
          </cell>
          <cell r="P2474" t="str">
            <v>PBY1</v>
          </cell>
          <cell r="Q2474">
            <v>86438</v>
          </cell>
        </row>
        <row r="2475">
          <cell r="O2475" t="str">
            <v>YDR175C</v>
          </cell>
          <cell r="P2475" t="str">
            <v>RSM24</v>
          </cell>
          <cell r="Q2475">
            <v>37393</v>
          </cell>
        </row>
        <row r="2476">
          <cell r="O2476" t="str">
            <v>YNL020C</v>
          </cell>
          <cell r="P2476" t="str">
            <v>ARK1</v>
          </cell>
          <cell r="Q2476">
            <v>71372</v>
          </cell>
        </row>
        <row r="2477">
          <cell r="O2477" t="str">
            <v>YLR177W</v>
          </cell>
          <cell r="P2477">
            <v>0</v>
          </cell>
          <cell r="Q2477">
            <v>71265</v>
          </cell>
        </row>
        <row r="2478">
          <cell r="O2478" t="str">
            <v>YBR073W</v>
          </cell>
          <cell r="P2478" t="str">
            <v>RDH54</v>
          </cell>
          <cell r="Q2478">
            <v>104152</v>
          </cell>
        </row>
        <row r="2479">
          <cell r="O2479" t="str">
            <v>YJL173C</v>
          </cell>
          <cell r="P2479" t="str">
            <v>RFA3</v>
          </cell>
          <cell r="Q2479">
            <v>13816</v>
          </cell>
        </row>
        <row r="2480">
          <cell r="O2480" t="str">
            <v>YML003W</v>
          </cell>
          <cell r="P2480">
            <v>0</v>
          </cell>
          <cell r="Q2480">
            <v>33970</v>
          </cell>
        </row>
        <row r="2481">
          <cell r="O2481" t="str">
            <v>YDL133W</v>
          </cell>
          <cell r="P2481">
            <v>0</v>
          </cell>
          <cell r="Q2481">
            <v>49580</v>
          </cell>
        </row>
        <row r="2482">
          <cell r="O2482" t="str">
            <v>YDR105C</v>
          </cell>
          <cell r="P2482" t="str">
            <v>TMS1</v>
          </cell>
          <cell r="Q2482">
            <v>52230</v>
          </cell>
        </row>
        <row r="2483">
          <cell r="O2483" t="str">
            <v>YKL195W</v>
          </cell>
          <cell r="P2483" t="str">
            <v>MIA40</v>
          </cell>
          <cell r="Q2483">
            <v>44536</v>
          </cell>
        </row>
        <row r="2484">
          <cell r="O2484" t="str">
            <v>YGL216W</v>
          </cell>
          <cell r="P2484" t="str">
            <v>KIP3</v>
          </cell>
          <cell r="Q2484">
            <v>91090</v>
          </cell>
        </row>
        <row r="2485">
          <cell r="O2485" t="str">
            <v>YML131W</v>
          </cell>
          <cell r="P2485">
            <v>0</v>
          </cell>
          <cell r="Q2485">
            <v>39976</v>
          </cell>
        </row>
        <row r="2486">
          <cell r="O2486" t="str">
            <v>YMR054W</v>
          </cell>
          <cell r="P2486" t="str">
            <v>STV1</v>
          </cell>
          <cell r="Q2486">
            <v>101660</v>
          </cell>
        </row>
        <row r="2487">
          <cell r="O2487" t="str">
            <v>YCR044C</v>
          </cell>
          <cell r="P2487" t="str">
            <v>PER1</v>
          </cell>
          <cell r="Q2487">
            <v>42541</v>
          </cell>
        </row>
        <row r="2488">
          <cell r="O2488" t="str">
            <v>YGR195W</v>
          </cell>
          <cell r="P2488" t="str">
            <v>SKI6</v>
          </cell>
          <cell r="Q2488">
            <v>27560</v>
          </cell>
        </row>
        <row r="2489">
          <cell r="O2489" t="str">
            <v>YKL193C</v>
          </cell>
          <cell r="P2489" t="str">
            <v>SDS22</v>
          </cell>
          <cell r="Q2489">
            <v>38887</v>
          </cell>
        </row>
        <row r="2490">
          <cell r="O2490" t="str">
            <v>YHR154W</v>
          </cell>
          <cell r="P2490" t="str">
            <v>RTT107</v>
          </cell>
          <cell r="Q2490">
            <v>123016</v>
          </cell>
        </row>
        <row r="2491">
          <cell r="O2491" t="str">
            <v>YIL107C</v>
          </cell>
          <cell r="P2491" t="str">
            <v>PFK26</v>
          </cell>
          <cell r="Q2491">
            <v>93416</v>
          </cell>
        </row>
        <row r="2492">
          <cell r="O2492" t="str">
            <v>YDR173C</v>
          </cell>
          <cell r="P2492" t="str">
            <v>ARG82</v>
          </cell>
          <cell r="Q2492">
            <v>40353</v>
          </cell>
        </row>
        <row r="2493">
          <cell r="O2493" t="str">
            <v>YBR273C</v>
          </cell>
          <cell r="P2493" t="str">
            <v>UBX7</v>
          </cell>
          <cell r="Q2493">
            <v>50030</v>
          </cell>
        </row>
        <row r="2494">
          <cell r="O2494" t="str">
            <v>YLL021W</v>
          </cell>
          <cell r="P2494" t="str">
            <v>SPA2</v>
          </cell>
          <cell r="Q2494">
            <v>163141</v>
          </cell>
        </row>
        <row r="2495">
          <cell r="O2495" t="str">
            <v>YPL069C</v>
          </cell>
          <cell r="P2495" t="str">
            <v>BTS1</v>
          </cell>
          <cell r="Q2495">
            <v>38651</v>
          </cell>
        </row>
        <row r="2496">
          <cell r="O2496" t="str">
            <v>YOR071C</v>
          </cell>
          <cell r="P2496" t="str">
            <v>THI71</v>
          </cell>
          <cell r="Q2496">
            <v>67193</v>
          </cell>
        </row>
        <row r="2497">
          <cell r="O2497" t="str">
            <v>YER002W</v>
          </cell>
          <cell r="P2497" t="str">
            <v>NOP16</v>
          </cell>
          <cell r="Q2497">
            <v>26901</v>
          </cell>
        </row>
        <row r="2498">
          <cell r="O2498" t="str">
            <v>YGR271W</v>
          </cell>
          <cell r="P2498" t="str">
            <v>SLH1</v>
          </cell>
          <cell r="Q2498">
            <v>224828</v>
          </cell>
        </row>
        <row r="2499">
          <cell r="O2499" t="str">
            <v>YJL127C</v>
          </cell>
          <cell r="P2499" t="str">
            <v>SPT10</v>
          </cell>
          <cell r="Q2499">
            <v>72922</v>
          </cell>
        </row>
        <row r="2500">
          <cell r="O2500" t="str">
            <v>YHL025W</v>
          </cell>
          <cell r="P2500" t="str">
            <v>SNF6</v>
          </cell>
          <cell r="Q2500">
            <v>37606</v>
          </cell>
        </row>
        <row r="2501">
          <cell r="O2501" t="str">
            <v>YOR269W</v>
          </cell>
          <cell r="P2501" t="str">
            <v>PAC1</v>
          </cell>
          <cell r="Q2501">
            <v>56900</v>
          </cell>
        </row>
        <row r="2502">
          <cell r="O2502" t="str">
            <v>YPR187W</v>
          </cell>
          <cell r="P2502" t="str">
            <v>RPO26</v>
          </cell>
          <cell r="Q2502">
            <v>17910</v>
          </cell>
        </row>
        <row r="2503">
          <cell r="O2503" t="str">
            <v>YKL042W</v>
          </cell>
          <cell r="P2503" t="str">
            <v>SPC42</v>
          </cell>
          <cell r="Q2503">
            <v>42271</v>
          </cell>
        </row>
        <row r="2504">
          <cell r="O2504" t="str">
            <v>YBR014C</v>
          </cell>
          <cell r="P2504">
            <v>0</v>
          </cell>
          <cell r="Q2504">
            <v>22565</v>
          </cell>
        </row>
        <row r="2505">
          <cell r="O2505" t="str">
            <v>YFR013W</v>
          </cell>
          <cell r="P2505" t="str">
            <v>IOC3</v>
          </cell>
          <cell r="Q2505">
            <v>90896</v>
          </cell>
        </row>
        <row r="2506">
          <cell r="O2506" t="str">
            <v>YNL110C</v>
          </cell>
          <cell r="P2506" t="str">
            <v>NOP15</v>
          </cell>
          <cell r="Q2506">
            <v>25447</v>
          </cell>
        </row>
        <row r="2507">
          <cell r="O2507" t="str">
            <v>YER007C-A</v>
          </cell>
          <cell r="P2507" t="str">
            <v>TMA20</v>
          </cell>
          <cell r="Q2507">
            <v>20277</v>
          </cell>
        </row>
        <row r="2508">
          <cell r="O2508" t="str">
            <v>YGL180W</v>
          </cell>
          <cell r="P2508" t="str">
            <v>ATG1</v>
          </cell>
          <cell r="Q2508">
            <v>101716</v>
          </cell>
        </row>
        <row r="2509">
          <cell r="O2509" t="str">
            <v>YGL178W</v>
          </cell>
          <cell r="P2509" t="str">
            <v>MPT5</v>
          </cell>
          <cell r="Q2509">
            <v>95421</v>
          </cell>
        </row>
        <row r="2510">
          <cell r="O2510" t="str">
            <v>YPL112C</v>
          </cell>
          <cell r="P2510" t="str">
            <v>PEX25</v>
          </cell>
          <cell r="Q2510">
            <v>44910</v>
          </cell>
        </row>
        <row r="2511">
          <cell r="O2511" t="str">
            <v>YHR073W</v>
          </cell>
          <cell r="P2511" t="str">
            <v>OSH3</v>
          </cell>
          <cell r="Q2511">
            <v>113759</v>
          </cell>
        </row>
        <row r="2512">
          <cell r="O2512" t="str">
            <v>YIL050W</v>
          </cell>
          <cell r="P2512" t="str">
            <v>PCL7</v>
          </cell>
          <cell r="Q2512">
            <v>32037</v>
          </cell>
        </row>
        <row r="2513">
          <cell r="O2513" t="str">
            <v>YMR153W</v>
          </cell>
          <cell r="P2513" t="str">
            <v>NUP53</v>
          </cell>
          <cell r="Q2513">
            <v>52618</v>
          </cell>
        </row>
        <row r="2514">
          <cell r="O2514" t="str">
            <v>YGL124C</v>
          </cell>
          <cell r="P2514" t="str">
            <v>MON1</v>
          </cell>
          <cell r="Q2514">
            <v>73493</v>
          </cell>
        </row>
        <row r="2515">
          <cell r="O2515" t="str">
            <v>YGR272C</v>
          </cell>
          <cell r="P2515">
            <v>0</v>
          </cell>
          <cell r="Q2515">
            <v>17858</v>
          </cell>
        </row>
        <row r="2516">
          <cell r="O2516" t="str">
            <v>YIL162W</v>
          </cell>
          <cell r="P2516" t="str">
            <v>SUC2</v>
          </cell>
          <cell r="Q2516">
            <v>60639</v>
          </cell>
        </row>
        <row r="2517">
          <cell r="O2517" t="str">
            <v>YHR195W</v>
          </cell>
          <cell r="P2517" t="str">
            <v>NVJ1</v>
          </cell>
          <cell r="Q2517">
            <v>36421</v>
          </cell>
        </row>
        <row r="2518">
          <cell r="O2518" t="str">
            <v>YDR389W</v>
          </cell>
          <cell r="P2518" t="str">
            <v>SAC7</v>
          </cell>
          <cell r="Q2518">
            <v>73629</v>
          </cell>
        </row>
        <row r="2519">
          <cell r="O2519" t="str">
            <v>YHL014C</v>
          </cell>
          <cell r="P2519" t="str">
            <v>YLF2</v>
          </cell>
          <cell r="Q2519">
            <v>45714</v>
          </cell>
        </row>
        <row r="2520">
          <cell r="O2520" t="str">
            <v>YBR238C</v>
          </cell>
          <cell r="P2520">
            <v>0</v>
          </cell>
          <cell r="Q2520">
            <v>83761</v>
          </cell>
        </row>
        <row r="2521">
          <cell r="O2521" t="str">
            <v>YPL018W</v>
          </cell>
          <cell r="P2521" t="str">
            <v>CTF19</v>
          </cell>
          <cell r="Q2521">
            <v>42782</v>
          </cell>
        </row>
        <row r="2522">
          <cell r="O2522" t="str">
            <v>YDR068W</v>
          </cell>
          <cell r="P2522" t="str">
            <v>DOS2</v>
          </cell>
          <cell r="Q2522">
            <v>35964</v>
          </cell>
        </row>
        <row r="2523">
          <cell r="O2523" t="str">
            <v>YJL044C</v>
          </cell>
          <cell r="P2523" t="str">
            <v>GYP6</v>
          </cell>
          <cell r="Q2523">
            <v>53814</v>
          </cell>
        </row>
        <row r="2524">
          <cell r="O2524" t="str">
            <v>YCL028W</v>
          </cell>
          <cell r="P2524" t="str">
            <v>RNQ1</v>
          </cell>
          <cell r="Q2524">
            <v>42580</v>
          </cell>
        </row>
        <row r="2525">
          <cell r="O2525" t="str">
            <v>YBR135W</v>
          </cell>
          <cell r="P2525" t="str">
            <v>CKS1</v>
          </cell>
          <cell r="Q2525">
            <v>17795</v>
          </cell>
        </row>
        <row r="2526">
          <cell r="O2526" t="str">
            <v>YDL149W</v>
          </cell>
          <cell r="P2526" t="str">
            <v>ATG9</v>
          </cell>
          <cell r="Q2526">
            <v>115402</v>
          </cell>
        </row>
        <row r="2527">
          <cell r="O2527" t="str">
            <v>YDR270W</v>
          </cell>
          <cell r="P2527" t="str">
            <v>CCC2</v>
          </cell>
          <cell r="Q2527">
            <v>109828</v>
          </cell>
        </row>
        <row r="2528">
          <cell r="O2528" t="str">
            <v>YIL091C</v>
          </cell>
          <cell r="P2528">
            <v>0</v>
          </cell>
          <cell r="Q2528">
            <v>83991</v>
          </cell>
        </row>
        <row r="2529">
          <cell r="O2529" t="str">
            <v>YDR283C</v>
          </cell>
          <cell r="P2529" t="str">
            <v>GCN2</v>
          </cell>
          <cell r="Q2529">
            <v>190192</v>
          </cell>
        </row>
        <row r="2530">
          <cell r="O2530" t="str">
            <v>YNL044W</v>
          </cell>
          <cell r="P2530" t="str">
            <v>YIP3</v>
          </cell>
          <cell r="Q2530">
            <v>19412</v>
          </cell>
        </row>
        <row r="2531">
          <cell r="O2531" t="str">
            <v>YDR161W</v>
          </cell>
          <cell r="P2531">
            <v>0</v>
          </cell>
          <cell r="Q2531">
            <v>42942</v>
          </cell>
        </row>
        <row r="2532">
          <cell r="O2532" t="str">
            <v>YAL002W</v>
          </cell>
          <cell r="P2532" t="str">
            <v>VPS8</v>
          </cell>
          <cell r="Q2532">
            <v>144961</v>
          </cell>
        </row>
        <row r="2533">
          <cell r="O2533" t="str">
            <v>YPR003C</v>
          </cell>
          <cell r="P2533">
            <v>0</v>
          </cell>
          <cell r="Q2533">
            <v>83383</v>
          </cell>
        </row>
        <row r="2534">
          <cell r="O2534" t="str">
            <v>YDL092W</v>
          </cell>
          <cell r="P2534" t="str">
            <v>SRP14</v>
          </cell>
          <cell r="Q2534">
            <v>16430</v>
          </cell>
        </row>
        <row r="2535">
          <cell r="O2535" t="str">
            <v>YOL023W</v>
          </cell>
          <cell r="P2535" t="str">
            <v>IFM1</v>
          </cell>
          <cell r="Q2535">
            <v>75656</v>
          </cell>
        </row>
        <row r="2536">
          <cell r="O2536" t="str">
            <v>YIL057C</v>
          </cell>
          <cell r="P2536">
            <v>0</v>
          </cell>
          <cell r="Q2536">
            <v>19229</v>
          </cell>
        </row>
        <row r="2537">
          <cell r="O2537" t="str">
            <v>YLR143W</v>
          </cell>
          <cell r="P2537">
            <v>0</v>
          </cell>
          <cell r="Q2537">
            <v>77940</v>
          </cell>
        </row>
        <row r="2538">
          <cell r="O2538" t="str">
            <v>YDL235C</v>
          </cell>
          <cell r="P2538" t="str">
            <v>YPD1</v>
          </cell>
          <cell r="Q2538">
            <v>19168</v>
          </cell>
        </row>
        <row r="2539">
          <cell r="O2539" t="str">
            <v>YGR089W</v>
          </cell>
          <cell r="P2539" t="str">
            <v>NNF2</v>
          </cell>
          <cell r="Q2539">
            <v>106465</v>
          </cell>
        </row>
        <row r="2540">
          <cell r="O2540" t="str">
            <v>YFR048W</v>
          </cell>
          <cell r="P2540" t="str">
            <v>RMD8</v>
          </cell>
          <cell r="Q2540">
            <v>75913</v>
          </cell>
        </row>
        <row r="2541">
          <cell r="O2541" t="str">
            <v>YGR165W</v>
          </cell>
          <cell r="P2541" t="str">
            <v>MRPS35</v>
          </cell>
          <cell r="Q2541">
            <v>39575</v>
          </cell>
        </row>
        <row r="2542">
          <cell r="O2542" t="str">
            <v>YDR363W-A</v>
          </cell>
          <cell r="P2542" t="str">
            <v>SEM1</v>
          </cell>
          <cell r="Q2542">
            <v>10386</v>
          </cell>
        </row>
        <row r="2543">
          <cell r="O2543" t="str">
            <v>YPL059W</v>
          </cell>
          <cell r="P2543" t="str">
            <v>GRX5</v>
          </cell>
          <cell r="Q2543">
            <v>16931</v>
          </cell>
        </row>
        <row r="2544">
          <cell r="O2544" t="str">
            <v>YPL022W</v>
          </cell>
          <cell r="P2544" t="str">
            <v>RAD1</v>
          </cell>
          <cell r="Q2544">
            <v>126369</v>
          </cell>
        </row>
        <row r="2545">
          <cell r="O2545" t="str">
            <v>YKL128C</v>
          </cell>
          <cell r="P2545" t="str">
            <v>PMU1</v>
          </cell>
          <cell r="Q2545">
            <v>33776</v>
          </cell>
        </row>
        <row r="2546">
          <cell r="O2546" t="str">
            <v>YLR253W</v>
          </cell>
          <cell r="P2546">
            <v>0</v>
          </cell>
          <cell r="Q2546">
            <v>65917</v>
          </cell>
        </row>
        <row r="2547">
          <cell r="O2547" t="str">
            <v>YCR018C-A</v>
          </cell>
          <cell r="P2547">
            <v>0</v>
          </cell>
          <cell r="Q2547">
            <v>9467</v>
          </cell>
        </row>
        <row r="2548">
          <cell r="O2548" t="str">
            <v>YPL170W</v>
          </cell>
          <cell r="P2548" t="str">
            <v>DAP1</v>
          </cell>
          <cell r="Q2548">
            <v>16757</v>
          </cell>
        </row>
        <row r="2549">
          <cell r="O2549" t="str">
            <v>YGR235C</v>
          </cell>
          <cell r="P2549">
            <v>0</v>
          </cell>
          <cell r="Q2549">
            <v>26912</v>
          </cell>
        </row>
        <row r="2550">
          <cell r="O2550" t="str">
            <v>YDR372C</v>
          </cell>
          <cell r="P2550" t="str">
            <v>VPS74</v>
          </cell>
          <cell r="Q2550">
            <v>39286</v>
          </cell>
        </row>
        <row r="2551">
          <cell r="O2551" t="str">
            <v>YPL211W</v>
          </cell>
          <cell r="P2551" t="str">
            <v>NIP7</v>
          </cell>
          <cell r="Q2551">
            <v>20381</v>
          </cell>
        </row>
        <row r="2552">
          <cell r="O2552" t="str">
            <v>YGR047C</v>
          </cell>
          <cell r="P2552" t="str">
            <v>TFC4</v>
          </cell>
          <cell r="Q2552">
            <v>120227</v>
          </cell>
        </row>
        <row r="2553">
          <cell r="O2553" t="str">
            <v>YBR155W</v>
          </cell>
          <cell r="P2553" t="str">
            <v>CNS1</v>
          </cell>
          <cell r="Q2553">
            <v>44112</v>
          </cell>
        </row>
        <row r="2554">
          <cell r="O2554" t="str">
            <v>YDR460W</v>
          </cell>
          <cell r="P2554" t="str">
            <v>TFB3</v>
          </cell>
          <cell r="Q2554">
            <v>38128</v>
          </cell>
        </row>
        <row r="2555">
          <cell r="O2555" t="str">
            <v>YJL062W</v>
          </cell>
          <cell r="P2555" t="str">
            <v>LAS21</v>
          </cell>
          <cell r="Q2555">
            <v>94850</v>
          </cell>
        </row>
        <row r="2556">
          <cell r="O2556" t="str">
            <v>YNL084C</v>
          </cell>
          <cell r="P2556" t="str">
            <v>END3</v>
          </cell>
          <cell r="Q2556">
            <v>40297</v>
          </cell>
        </row>
        <row r="2557">
          <cell r="O2557" t="str">
            <v>YGR166W</v>
          </cell>
          <cell r="P2557" t="str">
            <v>KRE11</v>
          </cell>
          <cell r="Q2557">
            <v>63367</v>
          </cell>
        </row>
        <row r="2558">
          <cell r="O2558" t="str">
            <v>YLR051C</v>
          </cell>
          <cell r="P2558" t="str">
            <v>FCF2</v>
          </cell>
          <cell r="Q2558">
            <v>25636</v>
          </cell>
        </row>
        <row r="2559">
          <cell r="O2559" t="str">
            <v>YFR046C</v>
          </cell>
          <cell r="P2559" t="str">
            <v>CNN1</v>
          </cell>
          <cell r="Q2559">
            <v>41313</v>
          </cell>
        </row>
        <row r="2560">
          <cell r="O2560" t="str">
            <v>YML079W</v>
          </cell>
          <cell r="P2560">
            <v>0</v>
          </cell>
          <cell r="Q2560">
            <v>22461</v>
          </cell>
        </row>
        <row r="2561">
          <cell r="O2561" t="str">
            <v>YCR017C</v>
          </cell>
          <cell r="P2561" t="str">
            <v>CWH43</v>
          </cell>
          <cell r="Q2561">
            <v>107882</v>
          </cell>
        </row>
        <row r="2562">
          <cell r="O2562" t="str">
            <v>YMR207C</v>
          </cell>
          <cell r="P2562" t="str">
            <v>HFA1</v>
          </cell>
          <cell r="Q2562">
            <v>241784</v>
          </cell>
        </row>
        <row r="2563">
          <cell r="O2563" t="str">
            <v>YNL315C</v>
          </cell>
          <cell r="P2563" t="str">
            <v>ATP11</v>
          </cell>
          <cell r="Q2563">
            <v>36851</v>
          </cell>
        </row>
        <row r="2564">
          <cell r="O2564" t="str">
            <v>YDL230W</v>
          </cell>
          <cell r="P2564" t="str">
            <v>PTP1</v>
          </cell>
          <cell r="Q2564">
            <v>38868</v>
          </cell>
        </row>
        <row r="2565">
          <cell r="O2565" t="str">
            <v>YJL143W</v>
          </cell>
          <cell r="P2565" t="str">
            <v>TIM17</v>
          </cell>
          <cell r="Q2565">
            <v>16584</v>
          </cell>
        </row>
        <row r="2566">
          <cell r="O2566" t="str">
            <v>YGL050W</v>
          </cell>
          <cell r="P2566" t="str">
            <v>TYW3</v>
          </cell>
          <cell r="Q2566">
            <v>30806</v>
          </cell>
        </row>
        <row r="2567">
          <cell r="O2567" t="str">
            <v>YEL016C</v>
          </cell>
          <cell r="P2567" t="str">
            <v>NPP2</v>
          </cell>
          <cell r="Q2567">
            <v>57354</v>
          </cell>
        </row>
        <row r="2568">
          <cell r="O2568" t="str">
            <v>YLR074C</v>
          </cell>
          <cell r="P2568" t="str">
            <v>BUD20</v>
          </cell>
          <cell r="Q2568">
            <v>18517</v>
          </cell>
        </row>
        <row r="2569">
          <cell r="O2569" t="str">
            <v>YNR075W</v>
          </cell>
          <cell r="P2569" t="str">
            <v>COS10</v>
          </cell>
          <cell r="Q2569">
            <v>43866</v>
          </cell>
        </row>
        <row r="2570">
          <cell r="O2570" t="str">
            <v>YGR145W</v>
          </cell>
          <cell r="P2570" t="str">
            <v>ENP2</v>
          </cell>
          <cell r="Q2570">
            <v>81747</v>
          </cell>
        </row>
        <row r="2571">
          <cell r="O2571" t="str">
            <v>YHR212C</v>
          </cell>
          <cell r="P2571">
            <v>0</v>
          </cell>
          <cell r="Q2571">
            <v>12860</v>
          </cell>
        </row>
        <row r="2572">
          <cell r="O2572" t="str">
            <v>YIL083C</v>
          </cell>
          <cell r="P2572">
            <v>0</v>
          </cell>
          <cell r="Q2572">
            <v>41893</v>
          </cell>
        </row>
        <row r="2573">
          <cell r="O2573" t="str">
            <v>YDR465C</v>
          </cell>
          <cell r="P2573" t="str">
            <v>RMT2</v>
          </cell>
          <cell r="Q2573">
            <v>47469</v>
          </cell>
        </row>
        <row r="2574">
          <cell r="O2574" t="str">
            <v>YPR144C</v>
          </cell>
          <cell r="P2574" t="str">
            <v>NOC4</v>
          </cell>
          <cell r="Q2574">
            <v>63636</v>
          </cell>
        </row>
        <row r="2575">
          <cell r="O2575" t="str">
            <v>YDL043C</v>
          </cell>
          <cell r="P2575" t="str">
            <v>PRP11</v>
          </cell>
          <cell r="Q2575">
            <v>29921</v>
          </cell>
        </row>
        <row r="2576">
          <cell r="O2576" t="str">
            <v>YKL091C</v>
          </cell>
          <cell r="P2576">
            <v>0</v>
          </cell>
          <cell r="Q2576">
            <v>36073</v>
          </cell>
        </row>
        <row r="2577">
          <cell r="O2577" t="str">
            <v>YNL004W</v>
          </cell>
          <cell r="P2577" t="str">
            <v>HRB1</v>
          </cell>
          <cell r="Q2577">
            <v>52141</v>
          </cell>
        </row>
        <row r="2578">
          <cell r="O2578" t="str">
            <v>YCL035C</v>
          </cell>
          <cell r="P2578" t="str">
            <v>GRX1</v>
          </cell>
          <cell r="Q2578">
            <v>12380</v>
          </cell>
        </row>
        <row r="2579">
          <cell r="O2579" t="str">
            <v>YGR071C</v>
          </cell>
          <cell r="P2579">
            <v>0</v>
          </cell>
          <cell r="Q2579">
            <v>98108</v>
          </cell>
        </row>
        <row r="2580">
          <cell r="O2580" t="str">
            <v>YJR091C</v>
          </cell>
          <cell r="P2580" t="str">
            <v>JSN1</v>
          </cell>
          <cell r="Q2580">
            <v>120373</v>
          </cell>
        </row>
        <row r="2581">
          <cell r="O2581" t="str">
            <v>YGL083W</v>
          </cell>
          <cell r="P2581" t="str">
            <v>SCY1</v>
          </cell>
          <cell r="Q2581">
            <v>91000</v>
          </cell>
        </row>
        <row r="2582">
          <cell r="O2582" t="str">
            <v>YLL003W</v>
          </cell>
          <cell r="P2582" t="str">
            <v>SFI1</v>
          </cell>
          <cell r="Q2582">
            <v>112978</v>
          </cell>
        </row>
        <row r="2583">
          <cell r="O2583" t="str">
            <v>YDR188W</v>
          </cell>
          <cell r="P2583" t="str">
            <v>CCT6</v>
          </cell>
          <cell r="Q2583">
            <v>59923</v>
          </cell>
        </row>
        <row r="2584">
          <cell r="O2584" t="str">
            <v>YOR357C</v>
          </cell>
          <cell r="P2584" t="str">
            <v>SNX3</v>
          </cell>
          <cell r="Q2584">
            <v>18770</v>
          </cell>
        </row>
        <row r="2585">
          <cell r="O2585" t="str">
            <v>YML116W</v>
          </cell>
          <cell r="P2585" t="str">
            <v>ATR1</v>
          </cell>
          <cell r="Q2585">
            <v>59983</v>
          </cell>
        </row>
        <row r="2586">
          <cell r="O2586" t="str">
            <v>YHR084W</v>
          </cell>
          <cell r="P2586" t="str">
            <v>STE12</v>
          </cell>
          <cell r="Q2586">
            <v>77866</v>
          </cell>
        </row>
        <row r="2587">
          <cell r="O2587" t="str">
            <v>YHR034C</v>
          </cell>
          <cell r="P2587" t="str">
            <v>PIH1</v>
          </cell>
          <cell r="Q2587">
            <v>39519</v>
          </cell>
        </row>
        <row r="2588">
          <cell r="O2588" t="str">
            <v>YAL044C</v>
          </cell>
          <cell r="P2588" t="str">
            <v>GCV3</v>
          </cell>
          <cell r="Q2588">
            <v>18795</v>
          </cell>
        </row>
        <row r="2589">
          <cell r="O2589" t="str">
            <v>YOR084W</v>
          </cell>
          <cell r="P2589">
            <v>0</v>
          </cell>
          <cell r="Q2589">
            <v>43727</v>
          </cell>
        </row>
        <row r="2590">
          <cell r="O2590" t="str">
            <v>YJL169W</v>
          </cell>
          <cell r="P2590">
            <v>0</v>
          </cell>
          <cell r="Q2590">
            <v>14007</v>
          </cell>
        </row>
        <row r="2591">
          <cell r="O2591" t="str">
            <v>YGR033C</v>
          </cell>
          <cell r="P2591" t="str">
            <v>TIM21</v>
          </cell>
          <cell r="Q2591">
            <v>27205</v>
          </cell>
        </row>
        <row r="2592">
          <cell r="O2592" t="str">
            <v>YOR224C</v>
          </cell>
          <cell r="P2592" t="str">
            <v>RPB8</v>
          </cell>
          <cell r="Q2592">
            <v>16511</v>
          </cell>
        </row>
        <row r="2593">
          <cell r="O2593" t="str">
            <v>YLR201C</v>
          </cell>
          <cell r="P2593" t="str">
            <v>COQ9</v>
          </cell>
          <cell r="Q2593">
            <v>29958</v>
          </cell>
        </row>
        <row r="2594">
          <cell r="O2594" t="str">
            <v>YIR037W</v>
          </cell>
          <cell r="P2594" t="str">
            <v>HYR1</v>
          </cell>
          <cell r="Q2594">
            <v>18641</v>
          </cell>
        </row>
        <row r="2595">
          <cell r="O2595" t="str">
            <v>YDR373W</v>
          </cell>
          <cell r="P2595" t="str">
            <v>FRQ1</v>
          </cell>
          <cell r="Q2595">
            <v>22011</v>
          </cell>
        </row>
        <row r="2596">
          <cell r="O2596" t="str">
            <v>YDL064W</v>
          </cell>
          <cell r="P2596" t="str">
            <v>UBC9</v>
          </cell>
          <cell r="Q2596">
            <v>17911</v>
          </cell>
        </row>
        <row r="2597">
          <cell r="O2597" t="str">
            <v>YKL016C</v>
          </cell>
          <cell r="P2597" t="str">
            <v>ATP7</v>
          </cell>
          <cell r="Q2597">
            <v>19809</v>
          </cell>
        </row>
        <row r="2598">
          <cell r="O2598" t="str">
            <v>YKL186C</v>
          </cell>
          <cell r="P2598" t="str">
            <v>MTR2</v>
          </cell>
          <cell r="Q2598">
            <v>20783</v>
          </cell>
        </row>
        <row r="2599">
          <cell r="O2599" t="str">
            <v>YOR087W</v>
          </cell>
          <cell r="P2599" t="str">
            <v>YVC1</v>
          </cell>
          <cell r="Q2599">
            <v>77952</v>
          </cell>
        </row>
        <row r="2600">
          <cell r="O2600" t="str">
            <v>YDL209C</v>
          </cell>
          <cell r="P2600" t="str">
            <v>CWC2</v>
          </cell>
          <cell r="Q2600">
            <v>38430</v>
          </cell>
        </row>
        <row r="2601">
          <cell r="O2601" t="str">
            <v>YML104C</v>
          </cell>
          <cell r="P2601" t="str">
            <v>MDM1</v>
          </cell>
          <cell r="Q2601">
            <v>129979</v>
          </cell>
        </row>
        <row r="2602">
          <cell r="O2602" t="str">
            <v>YJL099W</v>
          </cell>
          <cell r="P2602" t="str">
            <v>CHS6</v>
          </cell>
          <cell r="Q2602">
            <v>86041</v>
          </cell>
        </row>
        <row r="2603">
          <cell r="O2603" t="str">
            <v>YDR284C</v>
          </cell>
          <cell r="P2603" t="str">
            <v>DPP1</v>
          </cell>
          <cell r="Q2603">
            <v>33514</v>
          </cell>
        </row>
        <row r="2604">
          <cell r="O2604" t="str">
            <v>YLR020C</v>
          </cell>
          <cell r="P2604" t="str">
            <v>YEH2</v>
          </cell>
          <cell r="Q2604">
            <v>62446</v>
          </cell>
        </row>
        <row r="2605">
          <cell r="O2605" t="str">
            <v>YNL056W</v>
          </cell>
          <cell r="P2605" t="str">
            <v>OCA2</v>
          </cell>
          <cell r="Q2605">
            <v>22472</v>
          </cell>
        </row>
        <row r="2606">
          <cell r="O2606" t="str">
            <v>YML055W</v>
          </cell>
          <cell r="P2606" t="str">
            <v>SPC2</v>
          </cell>
          <cell r="Q2606">
            <v>20802</v>
          </cell>
        </row>
        <row r="2607">
          <cell r="O2607" t="str">
            <v>YOR274W</v>
          </cell>
          <cell r="P2607" t="str">
            <v>MOD5</v>
          </cell>
          <cell r="Q2607">
            <v>50236</v>
          </cell>
        </row>
        <row r="2608">
          <cell r="O2608" t="str">
            <v>YDR375C</v>
          </cell>
          <cell r="P2608" t="str">
            <v>BCS1</v>
          </cell>
          <cell r="Q2608">
            <v>51107</v>
          </cell>
        </row>
        <row r="2609">
          <cell r="O2609" t="str">
            <v>YER185W</v>
          </cell>
          <cell r="P2609">
            <v>0</v>
          </cell>
          <cell r="Q2609">
            <v>33732</v>
          </cell>
        </row>
        <row r="2610">
          <cell r="O2610" t="str">
            <v>YBR119W</v>
          </cell>
          <cell r="P2610" t="str">
            <v>MUD1</v>
          </cell>
          <cell r="Q2610">
            <v>34378</v>
          </cell>
        </row>
        <row r="2611">
          <cell r="O2611" t="str">
            <v>YOR141C</v>
          </cell>
          <cell r="P2611" t="str">
            <v>ARP8</v>
          </cell>
          <cell r="Q2611">
            <v>100208</v>
          </cell>
        </row>
        <row r="2612">
          <cell r="O2612" t="str">
            <v>YOL124C</v>
          </cell>
          <cell r="P2612" t="str">
            <v>TRM11</v>
          </cell>
          <cell r="Q2612">
            <v>50072</v>
          </cell>
        </row>
        <row r="2613">
          <cell r="O2613" t="str">
            <v>YCL039W</v>
          </cell>
          <cell r="P2613" t="str">
            <v>GID7</v>
          </cell>
          <cell r="Q2613">
            <v>84516</v>
          </cell>
        </row>
        <row r="2614">
          <cell r="O2614" t="str">
            <v>YMR185W</v>
          </cell>
          <cell r="P2614">
            <v>0</v>
          </cell>
          <cell r="Q2614">
            <v>113248</v>
          </cell>
        </row>
        <row r="2615">
          <cell r="O2615" t="str">
            <v>YCR092C</v>
          </cell>
          <cell r="P2615" t="str">
            <v>MSH3</v>
          </cell>
          <cell r="Q2615">
            <v>119752</v>
          </cell>
        </row>
        <row r="2616">
          <cell r="O2616" t="str">
            <v>YOL117W</v>
          </cell>
          <cell r="P2616" t="str">
            <v>RRI2</v>
          </cell>
          <cell r="Q2616">
            <v>76388</v>
          </cell>
        </row>
        <row r="2617">
          <cell r="O2617" t="str">
            <v>YOL078W</v>
          </cell>
          <cell r="P2617" t="str">
            <v>AVO1</v>
          </cell>
          <cell r="Q2617">
            <v>131378</v>
          </cell>
        </row>
        <row r="2618">
          <cell r="O2618" t="str">
            <v>YER147C</v>
          </cell>
          <cell r="P2618" t="str">
            <v>SCC4</v>
          </cell>
          <cell r="Q2618">
            <v>72140</v>
          </cell>
        </row>
        <row r="2619">
          <cell r="O2619" t="str">
            <v>YPL119C</v>
          </cell>
          <cell r="P2619" t="str">
            <v>DBP1</v>
          </cell>
          <cell r="Q2619">
            <v>67917</v>
          </cell>
        </row>
        <row r="2620">
          <cell r="O2620" t="str">
            <v>YDR301W</v>
          </cell>
          <cell r="P2620" t="str">
            <v>CFT1</v>
          </cell>
          <cell r="Q2620">
            <v>153404</v>
          </cell>
        </row>
        <row r="2621">
          <cell r="O2621" t="str">
            <v>YNL119W</v>
          </cell>
          <cell r="P2621" t="str">
            <v>NCS2</v>
          </cell>
          <cell r="Q2621">
            <v>56472</v>
          </cell>
        </row>
        <row r="2622">
          <cell r="O2622" t="str">
            <v>YDR377W</v>
          </cell>
          <cell r="P2622" t="str">
            <v>ATP17</v>
          </cell>
          <cell r="Q2622">
            <v>11312</v>
          </cell>
        </row>
        <row r="2623">
          <cell r="O2623" t="str">
            <v>YHL038C</v>
          </cell>
          <cell r="P2623" t="str">
            <v>CBP2</v>
          </cell>
          <cell r="Q2623">
            <v>73860</v>
          </cell>
        </row>
        <row r="2624">
          <cell r="O2624" t="str">
            <v>YLR283W</v>
          </cell>
          <cell r="P2624">
            <v>0</v>
          </cell>
          <cell r="Q2624">
            <v>36574</v>
          </cell>
        </row>
        <row r="2625">
          <cell r="O2625" t="str">
            <v>YKR006C</v>
          </cell>
          <cell r="P2625" t="str">
            <v>MRPL13</v>
          </cell>
          <cell r="Q2625">
            <v>30271</v>
          </cell>
        </row>
        <row r="2626">
          <cell r="O2626" t="str">
            <v>YNL116W</v>
          </cell>
          <cell r="P2626" t="str">
            <v>DMA2</v>
          </cell>
          <cell r="Q2626">
            <v>57584</v>
          </cell>
        </row>
        <row r="2627">
          <cell r="O2627" t="str">
            <v>YLR102C</v>
          </cell>
          <cell r="P2627" t="str">
            <v>APC9</v>
          </cell>
          <cell r="Q2627">
            <v>30856</v>
          </cell>
        </row>
        <row r="2628">
          <cell r="O2628" t="str">
            <v>YBR061C</v>
          </cell>
          <cell r="P2628" t="str">
            <v>TRM7</v>
          </cell>
          <cell r="Q2628">
            <v>34700</v>
          </cell>
        </row>
        <row r="2629">
          <cell r="O2629" t="str">
            <v>YMR104C</v>
          </cell>
          <cell r="P2629" t="str">
            <v>YPK2</v>
          </cell>
          <cell r="Q2629">
            <v>76664</v>
          </cell>
        </row>
        <row r="2630">
          <cell r="O2630" t="str">
            <v>YEL020C</v>
          </cell>
          <cell r="P2630">
            <v>0</v>
          </cell>
          <cell r="Q2630">
            <v>61288</v>
          </cell>
        </row>
        <row r="2631">
          <cell r="O2631" t="str">
            <v>YDR118W</v>
          </cell>
          <cell r="P2631" t="str">
            <v>APC4</v>
          </cell>
          <cell r="Q2631">
            <v>75255</v>
          </cell>
        </row>
        <row r="2632">
          <cell r="O2632" t="str">
            <v>YMR241W</v>
          </cell>
          <cell r="P2632" t="str">
            <v>YHM2</v>
          </cell>
          <cell r="Q2632">
            <v>34184</v>
          </cell>
        </row>
        <row r="2633">
          <cell r="O2633" t="str">
            <v>YBL028C</v>
          </cell>
          <cell r="P2633">
            <v>0</v>
          </cell>
          <cell r="Q2633">
            <v>12401</v>
          </cell>
        </row>
        <row r="2634">
          <cell r="O2634" t="str">
            <v>YOL007C</v>
          </cell>
          <cell r="P2634" t="str">
            <v>CSI2</v>
          </cell>
          <cell r="Q2634">
            <v>37256</v>
          </cell>
        </row>
        <row r="2635">
          <cell r="O2635" t="str">
            <v>YAL011W</v>
          </cell>
          <cell r="P2635" t="str">
            <v>SWC3</v>
          </cell>
          <cell r="Q2635">
            <v>72514</v>
          </cell>
        </row>
        <row r="2636">
          <cell r="O2636" t="str">
            <v>YER118C</v>
          </cell>
          <cell r="P2636" t="str">
            <v>SHO1</v>
          </cell>
          <cell r="Q2636">
            <v>41125</v>
          </cell>
        </row>
        <row r="2637">
          <cell r="O2637" t="str">
            <v>YDR083W</v>
          </cell>
          <cell r="P2637" t="str">
            <v>RRP8</v>
          </cell>
          <cell r="Q2637">
            <v>45985</v>
          </cell>
        </row>
        <row r="2638">
          <cell r="O2638" t="str">
            <v>YOR316C</v>
          </cell>
          <cell r="P2638" t="str">
            <v>COT1</v>
          </cell>
          <cell r="Q2638">
            <v>48154</v>
          </cell>
        </row>
        <row r="2639">
          <cell r="O2639" t="str">
            <v>YOR162C</v>
          </cell>
          <cell r="P2639" t="str">
            <v>YRR1</v>
          </cell>
          <cell r="Q2639">
            <v>92467</v>
          </cell>
        </row>
        <row r="2640">
          <cell r="O2640" t="str">
            <v>YGR258C</v>
          </cell>
          <cell r="P2640" t="str">
            <v>RAD2</v>
          </cell>
          <cell r="Q2640">
            <v>117837</v>
          </cell>
        </row>
        <row r="2641">
          <cell r="O2641" t="str">
            <v>YOL094C</v>
          </cell>
          <cell r="P2641" t="str">
            <v>RFC4</v>
          </cell>
          <cell r="Q2641">
            <v>36149</v>
          </cell>
        </row>
        <row r="2642">
          <cell r="O2642" t="str">
            <v>YDR205W</v>
          </cell>
          <cell r="P2642" t="str">
            <v>MSC2</v>
          </cell>
          <cell r="Q2642">
            <v>80577</v>
          </cell>
        </row>
        <row r="2643">
          <cell r="O2643" t="str">
            <v>YOR043W</v>
          </cell>
          <cell r="P2643" t="str">
            <v>WHI2</v>
          </cell>
          <cell r="Q2643">
            <v>55346</v>
          </cell>
        </row>
        <row r="2644">
          <cell r="O2644" t="str">
            <v>YNL124W</v>
          </cell>
          <cell r="P2644" t="str">
            <v>NAF1</v>
          </cell>
          <cell r="Q2644">
            <v>54949</v>
          </cell>
        </row>
        <row r="2645">
          <cell r="O2645" t="str">
            <v>YEL011W</v>
          </cell>
          <cell r="P2645" t="str">
            <v>GLC3</v>
          </cell>
          <cell r="Q2645">
            <v>81115</v>
          </cell>
        </row>
        <row r="2646">
          <cell r="O2646" t="str">
            <v>YPL157W</v>
          </cell>
          <cell r="P2646" t="str">
            <v>TGS1</v>
          </cell>
          <cell r="Q2646">
            <v>36527</v>
          </cell>
        </row>
        <row r="2647">
          <cell r="O2647" t="str">
            <v>YBR179C</v>
          </cell>
          <cell r="P2647" t="str">
            <v>FZO1</v>
          </cell>
          <cell r="Q2647">
            <v>97807</v>
          </cell>
        </row>
        <row r="2648">
          <cell r="O2648" t="str">
            <v>YNL015W</v>
          </cell>
          <cell r="P2648" t="str">
            <v>PBI2</v>
          </cell>
          <cell r="Q2648">
            <v>8590</v>
          </cell>
        </row>
        <row r="2649">
          <cell r="O2649" t="str">
            <v>YLR436C</v>
          </cell>
          <cell r="P2649" t="str">
            <v>ECM30</v>
          </cell>
          <cell r="Q2649">
            <v>145051</v>
          </cell>
        </row>
        <row r="2650">
          <cell r="O2650" t="str">
            <v>YDR363W</v>
          </cell>
          <cell r="P2650" t="str">
            <v>ESC2</v>
          </cell>
          <cell r="Q2650">
            <v>52541</v>
          </cell>
        </row>
        <row r="2651">
          <cell r="O2651" t="str">
            <v>YKL011C</v>
          </cell>
          <cell r="P2651" t="str">
            <v>CCE1</v>
          </cell>
          <cell r="Q2651">
            <v>41000</v>
          </cell>
        </row>
        <row r="2652">
          <cell r="O2652" t="str">
            <v>YBL101C</v>
          </cell>
          <cell r="P2652" t="str">
            <v>ECM21</v>
          </cell>
          <cell r="Q2652">
            <v>123608</v>
          </cell>
        </row>
        <row r="2653">
          <cell r="O2653" t="str">
            <v>YNL005C</v>
          </cell>
          <cell r="P2653" t="str">
            <v>MRP7</v>
          </cell>
          <cell r="Q2653">
            <v>43226</v>
          </cell>
        </row>
        <row r="2654">
          <cell r="O2654" t="str">
            <v>YOL112W</v>
          </cell>
          <cell r="P2654" t="str">
            <v>MSB4</v>
          </cell>
          <cell r="Q2654">
            <v>57092</v>
          </cell>
        </row>
        <row r="2655">
          <cell r="O2655" t="str">
            <v>YNL164C</v>
          </cell>
          <cell r="P2655" t="str">
            <v>IBD2</v>
          </cell>
          <cell r="Q2655">
            <v>40016</v>
          </cell>
        </row>
        <row r="2656">
          <cell r="O2656" t="str">
            <v>YPL213W</v>
          </cell>
          <cell r="P2656" t="str">
            <v>LEA1</v>
          </cell>
          <cell r="Q2656">
            <v>27193</v>
          </cell>
        </row>
        <row r="2657">
          <cell r="O2657" t="str">
            <v>YDR110W</v>
          </cell>
          <cell r="P2657" t="str">
            <v>FOB1</v>
          </cell>
          <cell r="Q2657">
            <v>65318</v>
          </cell>
        </row>
        <row r="2658">
          <cell r="O2658" t="str">
            <v>YNL042W</v>
          </cell>
          <cell r="P2658" t="str">
            <v>BOP3</v>
          </cell>
          <cell r="Q2658">
            <v>43749</v>
          </cell>
        </row>
        <row r="2659">
          <cell r="O2659" t="str">
            <v>YDL003W</v>
          </cell>
          <cell r="P2659" t="str">
            <v>MCD1</v>
          </cell>
          <cell r="Q2659">
            <v>63290</v>
          </cell>
        </row>
        <row r="2660">
          <cell r="O2660" t="str">
            <v>YJL008C</v>
          </cell>
          <cell r="P2660" t="str">
            <v>CCT8</v>
          </cell>
          <cell r="Q2660">
            <v>61662</v>
          </cell>
        </row>
        <row r="2661">
          <cell r="O2661" t="str">
            <v>YER064C</v>
          </cell>
          <cell r="P2661">
            <v>0</v>
          </cell>
          <cell r="Q2661">
            <v>56638</v>
          </cell>
        </row>
        <row r="2662">
          <cell r="O2662" t="str">
            <v>YJL124C</v>
          </cell>
          <cell r="P2662" t="str">
            <v>LSM1</v>
          </cell>
          <cell r="Q2662">
            <v>20307</v>
          </cell>
        </row>
        <row r="2663">
          <cell r="O2663" t="str">
            <v>YPL203W</v>
          </cell>
          <cell r="P2663" t="str">
            <v>TPK2</v>
          </cell>
          <cell r="Q2663">
            <v>44219</v>
          </cell>
        </row>
        <row r="2664">
          <cell r="O2664" t="str">
            <v>YGR267C</v>
          </cell>
          <cell r="P2664" t="str">
            <v>FOL2</v>
          </cell>
          <cell r="Q2664">
            <v>27769</v>
          </cell>
        </row>
        <row r="2665">
          <cell r="O2665" t="str">
            <v>YNL102W</v>
          </cell>
          <cell r="P2665" t="str">
            <v>POL1</v>
          </cell>
          <cell r="Q2665">
            <v>166808</v>
          </cell>
        </row>
        <row r="2666">
          <cell r="O2666" t="str">
            <v>YML076C</v>
          </cell>
          <cell r="P2666" t="str">
            <v>WAR1</v>
          </cell>
          <cell r="Q2666">
            <v>107559</v>
          </cell>
        </row>
        <row r="2667">
          <cell r="O2667" t="str">
            <v>YKL155C</v>
          </cell>
          <cell r="P2667" t="str">
            <v>RSM22</v>
          </cell>
          <cell r="Q2667">
            <v>72190</v>
          </cell>
        </row>
        <row r="2668">
          <cell r="O2668" t="str">
            <v>YIL095W</v>
          </cell>
          <cell r="P2668" t="str">
            <v>PRK1</v>
          </cell>
          <cell r="Q2668">
            <v>91031</v>
          </cell>
        </row>
        <row r="2669">
          <cell r="O2669" t="str">
            <v>YMR230W</v>
          </cell>
          <cell r="P2669" t="str">
            <v>RPS10B</v>
          </cell>
          <cell r="Q2669">
            <v>12738</v>
          </cell>
        </row>
        <row r="2670">
          <cell r="O2670" t="str">
            <v>YBR110W</v>
          </cell>
          <cell r="P2670" t="str">
            <v>ALG1</v>
          </cell>
          <cell r="Q2670">
            <v>51929</v>
          </cell>
        </row>
        <row r="2671">
          <cell r="O2671" t="str">
            <v>YOR297C</v>
          </cell>
          <cell r="P2671" t="str">
            <v>TIM18</v>
          </cell>
          <cell r="Q2671">
            <v>21900</v>
          </cell>
        </row>
        <row r="2672">
          <cell r="O2672" t="str">
            <v>YBL071W-A</v>
          </cell>
          <cell r="P2672" t="str">
            <v>KTI11</v>
          </cell>
          <cell r="Q2672">
            <v>9356</v>
          </cell>
        </row>
        <row r="2673">
          <cell r="O2673" t="str">
            <v>YLR220W</v>
          </cell>
          <cell r="P2673" t="str">
            <v>CCC1</v>
          </cell>
          <cell r="Q2673">
            <v>34250</v>
          </cell>
        </row>
        <row r="2674">
          <cell r="O2674" t="str">
            <v>YJR043C</v>
          </cell>
          <cell r="P2674" t="str">
            <v>POL32</v>
          </cell>
          <cell r="Q2674">
            <v>40309</v>
          </cell>
        </row>
        <row r="2675">
          <cell r="O2675" t="str">
            <v>YPL134C</v>
          </cell>
          <cell r="P2675" t="str">
            <v>ODC1</v>
          </cell>
          <cell r="Q2675">
            <v>34206</v>
          </cell>
        </row>
        <row r="2676">
          <cell r="O2676" t="str">
            <v>YBR087W</v>
          </cell>
          <cell r="P2676" t="str">
            <v>RFC5</v>
          </cell>
          <cell r="Q2676">
            <v>39941</v>
          </cell>
        </row>
        <row r="2677">
          <cell r="O2677" t="str">
            <v>YNL242W</v>
          </cell>
          <cell r="P2677" t="str">
            <v>ATG2</v>
          </cell>
          <cell r="Q2677">
            <v>178412</v>
          </cell>
        </row>
        <row r="2678">
          <cell r="O2678" t="str">
            <v>YJL066C</v>
          </cell>
          <cell r="P2678" t="str">
            <v>MPM1</v>
          </cell>
          <cell r="Q2678">
            <v>28470</v>
          </cell>
        </row>
        <row r="2679">
          <cell r="O2679" t="str">
            <v>YFR055W</v>
          </cell>
          <cell r="P2679">
            <v>0</v>
          </cell>
          <cell r="Q2679">
            <v>36971</v>
          </cell>
        </row>
        <row r="2680">
          <cell r="O2680" t="str">
            <v>YDR481C</v>
          </cell>
          <cell r="P2680" t="str">
            <v>PHO8</v>
          </cell>
          <cell r="Q2680">
            <v>63004</v>
          </cell>
        </row>
        <row r="2681">
          <cell r="O2681" t="str">
            <v>YPR105C</v>
          </cell>
          <cell r="P2681" t="str">
            <v>COG4</v>
          </cell>
          <cell r="Q2681">
            <v>98665</v>
          </cell>
        </row>
        <row r="2682">
          <cell r="O2682" t="str">
            <v>YNL103W</v>
          </cell>
          <cell r="P2682" t="str">
            <v>MET4</v>
          </cell>
          <cell r="Q2682">
            <v>74301</v>
          </cell>
        </row>
        <row r="2683">
          <cell r="O2683" t="str">
            <v>YMR303C</v>
          </cell>
          <cell r="P2683" t="str">
            <v>ADH2</v>
          </cell>
          <cell r="Q2683">
            <v>36732</v>
          </cell>
        </row>
        <row r="2684">
          <cell r="O2684" t="str">
            <v>YGL058W</v>
          </cell>
          <cell r="P2684" t="str">
            <v>RAD6</v>
          </cell>
          <cell r="Q2684">
            <v>19705</v>
          </cell>
        </row>
        <row r="2685">
          <cell r="O2685" t="str">
            <v>YPL258C</v>
          </cell>
          <cell r="P2685" t="str">
            <v>THI21</v>
          </cell>
          <cell r="Q2685">
            <v>61334</v>
          </cell>
        </row>
        <row r="2686">
          <cell r="O2686" t="str">
            <v>YDL132W</v>
          </cell>
          <cell r="P2686" t="str">
            <v>CDC53</v>
          </cell>
          <cell r="Q2686">
            <v>93943</v>
          </cell>
        </row>
        <row r="2687">
          <cell r="O2687" t="str">
            <v>YKR086W</v>
          </cell>
          <cell r="P2687" t="str">
            <v>PRP16</v>
          </cell>
          <cell r="Q2687">
            <v>121651</v>
          </cell>
        </row>
        <row r="2688">
          <cell r="O2688" t="str">
            <v>YIL044C</v>
          </cell>
          <cell r="P2688" t="str">
            <v>AGE2</v>
          </cell>
          <cell r="Q2688">
            <v>32638</v>
          </cell>
        </row>
        <row r="2689">
          <cell r="O2689" t="str">
            <v>YML004C</v>
          </cell>
          <cell r="P2689" t="str">
            <v>GLO1</v>
          </cell>
          <cell r="Q2689">
            <v>37209</v>
          </cell>
        </row>
        <row r="2690">
          <cell r="O2690" t="str">
            <v>YDR197W</v>
          </cell>
          <cell r="P2690" t="str">
            <v>CBS2</v>
          </cell>
          <cell r="Q2690">
            <v>44607</v>
          </cell>
        </row>
        <row r="2691">
          <cell r="O2691" t="str">
            <v>YBR103W</v>
          </cell>
          <cell r="P2691" t="str">
            <v>SIF2</v>
          </cell>
          <cell r="Q2691">
            <v>59161</v>
          </cell>
        </row>
        <row r="2692">
          <cell r="O2692" t="str">
            <v>YER129W</v>
          </cell>
          <cell r="P2692" t="str">
            <v>SAK1</v>
          </cell>
          <cell r="Q2692">
            <v>126871</v>
          </cell>
        </row>
        <row r="2693">
          <cell r="O2693" t="str">
            <v>YNL246W</v>
          </cell>
          <cell r="P2693" t="str">
            <v>VPS75</v>
          </cell>
          <cell r="Q2693">
            <v>30615</v>
          </cell>
        </row>
        <row r="2694">
          <cell r="O2694" t="str">
            <v>YDL018C</v>
          </cell>
          <cell r="P2694" t="str">
            <v>ERP3</v>
          </cell>
          <cell r="Q2694">
            <v>26511</v>
          </cell>
        </row>
        <row r="2695">
          <cell r="O2695" t="str">
            <v>YGL091C</v>
          </cell>
          <cell r="P2695" t="str">
            <v>NBP35</v>
          </cell>
          <cell r="Q2695">
            <v>35253</v>
          </cell>
        </row>
        <row r="2696">
          <cell r="O2696" t="str">
            <v>YML081W</v>
          </cell>
          <cell r="P2696">
            <v>0</v>
          </cell>
          <cell r="Q2696">
            <v>141464</v>
          </cell>
        </row>
        <row r="2697">
          <cell r="O2697" t="str">
            <v>YMR033W</v>
          </cell>
          <cell r="P2697" t="str">
            <v>ARP9</v>
          </cell>
          <cell r="Q2697">
            <v>53074</v>
          </cell>
        </row>
        <row r="2698">
          <cell r="O2698" t="str">
            <v>YHL032C</v>
          </cell>
          <cell r="P2698" t="str">
            <v>GUT1</v>
          </cell>
          <cell r="Q2698">
            <v>79824</v>
          </cell>
        </row>
        <row r="2699">
          <cell r="O2699" t="str">
            <v>YJL084C</v>
          </cell>
          <cell r="P2699">
            <v>0</v>
          </cell>
          <cell r="Q2699">
            <v>117215</v>
          </cell>
        </row>
        <row r="2700">
          <cell r="O2700" t="str">
            <v>YKR100C</v>
          </cell>
          <cell r="P2700" t="str">
            <v>SKG1</v>
          </cell>
          <cell r="Q2700">
            <v>39829</v>
          </cell>
        </row>
        <row r="2701">
          <cell r="O2701" t="str">
            <v>YKR070W</v>
          </cell>
          <cell r="P2701">
            <v>0</v>
          </cell>
          <cell r="Q2701">
            <v>39406</v>
          </cell>
        </row>
        <row r="2702">
          <cell r="O2702" t="str">
            <v>YPR113W</v>
          </cell>
          <cell r="P2702" t="str">
            <v>PIS1</v>
          </cell>
          <cell r="Q2702">
            <v>24823</v>
          </cell>
        </row>
        <row r="2703">
          <cell r="O2703" t="str">
            <v>YHR118C</v>
          </cell>
          <cell r="P2703" t="str">
            <v>ORC6</v>
          </cell>
          <cell r="Q2703">
            <v>50295</v>
          </cell>
        </row>
        <row r="2704">
          <cell r="O2704" t="str">
            <v>YKL116C</v>
          </cell>
          <cell r="P2704" t="str">
            <v>PRR1</v>
          </cell>
          <cell r="Q2704">
            <v>58955</v>
          </cell>
        </row>
        <row r="2705">
          <cell r="O2705" t="str">
            <v>YMR066W</v>
          </cell>
          <cell r="P2705" t="str">
            <v>SOV1</v>
          </cell>
          <cell r="Q2705">
            <v>104747</v>
          </cell>
        </row>
        <row r="2706">
          <cell r="O2706" t="str">
            <v>YBR145W</v>
          </cell>
          <cell r="P2706" t="str">
            <v>ADH5</v>
          </cell>
          <cell r="Q2706">
            <v>37648</v>
          </cell>
        </row>
        <row r="2707">
          <cell r="O2707" t="str">
            <v>YHR187W</v>
          </cell>
          <cell r="P2707" t="str">
            <v>IKI1</v>
          </cell>
          <cell r="Q2707">
            <v>35219</v>
          </cell>
        </row>
        <row r="2708">
          <cell r="O2708" t="str">
            <v>YIL027C</v>
          </cell>
          <cell r="P2708" t="str">
            <v>KRE27</v>
          </cell>
          <cell r="Q2708">
            <v>15907</v>
          </cell>
        </row>
        <row r="2709">
          <cell r="O2709" t="str">
            <v>YPL233W</v>
          </cell>
          <cell r="P2709" t="str">
            <v>NSL1</v>
          </cell>
          <cell r="Q2709">
            <v>25416</v>
          </cell>
        </row>
        <row r="2710">
          <cell r="O2710" t="str">
            <v>YDR138W</v>
          </cell>
          <cell r="P2710" t="str">
            <v>HPR1</v>
          </cell>
          <cell r="Q2710">
            <v>87828</v>
          </cell>
        </row>
        <row r="2711">
          <cell r="O2711" t="str">
            <v>YGL256W</v>
          </cell>
          <cell r="P2711" t="str">
            <v>ADH4</v>
          </cell>
          <cell r="Q2711">
            <v>50618</v>
          </cell>
        </row>
        <row r="2712">
          <cell r="O2712" t="str">
            <v>YDR262W</v>
          </cell>
          <cell r="P2712">
            <v>0</v>
          </cell>
          <cell r="Q2712">
            <v>30633</v>
          </cell>
        </row>
        <row r="2713">
          <cell r="O2713" t="str">
            <v>YGR237C</v>
          </cell>
          <cell r="P2713">
            <v>0</v>
          </cell>
          <cell r="Q2713">
            <v>89240</v>
          </cell>
        </row>
        <row r="2714">
          <cell r="O2714" t="str">
            <v>YIR003W</v>
          </cell>
          <cell r="P2714">
            <v>0</v>
          </cell>
          <cell r="Q2714">
            <v>74762</v>
          </cell>
        </row>
        <row r="2715">
          <cell r="O2715" t="str">
            <v>YKR097W</v>
          </cell>
          <cell r="P2715" t="str">
            <v>PCK1</v>
          </cell>
          <cell r="Q2715">
            <v>60983</v>
          </cell>
        </row>
        <row r="2716">
          <cell r="O2716" t="str">
            <v>YDR350C</v>
          </cell>
          <cell r="P2716" t="str">
            <v>ATP22</v>
          </cell>
          <cell r="Q2716">
            <v>71015</v>
          </cell>
        </row>
        <row r="2717">
          <cell r="O2717" t="str">
            <v>YJL122W</v>
          </cell>
          <cell r="P2717" t="str">
            <v>ALB1</v>
          </cell>
          <cell r="Q2717">
            <v>19287</v>
          </cell>
        </row>
        <row r="2718">
          <cell r="O2718" t="str">
            <v>YPL256C</v>
          </cell>
          <cell r="P2718" t="str">
            <v>CLN2</v>
          </cell>
          <cell r="Q2718">
            <v>61696</v>
          </cell>
        </row>
        <row r="2719">
          <cell r="O2719" t="str">
            <v>YIR007W</v>
          </cell>
          <cell r="P2719">
            <v>0</v>
          </cell>
          <cell r="Q2719">
            <v>86978</v>
          </cell>
        </row>
        <row r="2720">
          <cell r="O2720" t="str">
            <v>YMR030W</v>
          </cell>
          <cell r="P2720" t="str">
            <v>RSF1</v>
          </cell>
          <cell r="Q2720">
            <v>43460</v>
          </cell>
        </row>
        <row r="2721">
          <cell r="O2721" t="str">
            <v>YCR052W</v>
          </cell>
          <cell r="P2721" t="str">
            <v>RSC6</v>
          </cell>
          <cell r="Q2721">
            <v>54165</v>
          </cell>
        </row>
        <row r="2722">
          <cell r="O2722" t="str">
            <v>YDR504C</v>
          </cell>
          <cell r="P2722" t="str">
            <v>SPG3</v>
          </cell>
          <cell r="Q2722">
            <v>15580</v>
          </cell>
        </row>
        <row r="2723">
          <cell r="O2723" t="str">
            <v>YIL016W</v>
          </cell>
          <cell r="P2723" t="str">
            <v>SNL1</v>
          </cell>
          <cell r="Q2723">
            <v>18306</v>
          </cell>
        </row>
        <row r="2724">
          <cell r="O2724" t="str">
            <v>YFL044C</v>
          </cell>
          <cell r="P2724" t="str">
            <v>OTU1</v>
          </cell>
          <cell r="Q2724">
            <v>33510</v>
          </cell>
        </row>
        <row r="2725">
          <cell r="O2725" t="str">
            <v>YKL188C</v>
          </cell>
          <cell r="P2725" t="str">
            <v>PXA2</v>
          </cell>
          <cell r="Q2725">
            <v>97125</v>
          </cell>
        </row>
        <row r="2726">
          <cell r="O2726" t="str">
            <v>YPR178W</v>
          </cell>
          <cell r="P2726" t="str">
            <v>PRP4</v>
          </cell>
          <cell r="Q2726">
            <v>52442</v>
          </cell>
        </row>
        <row r="2727">
          <cell r="O2727" t="str">
            <v>YKL140W</v>
          </cell>
          <cell r="P2727" t="str">
            <v>TGL1</v>
          </cell>
          <cell r="Q2727">
            <v>62978</v>
          </cell>
        </row>
        <row r="2728">
          <cell r="O2728" t="str">
            <v>YDR391C</v>
          </cell>
          <cell r="P2728">
            <v>0</v>
          </cell>
          <cell r="Q2728">
            <v>26274</v>
          </cell>
        </row>
        <row r="2729">
          <cell r="O2729" t="str">
            <v>YLR063W</v>
          </cell>
          <cell r="P2729">
            <v>0</v>
          </cell>
          <cell r="Q2729">
            <v>42041</v>
          </cell>
        </row>
        <row r="2730">
          <cell r="O2730" t="str">
            <v>YLR455W</v>
          </cell>
          <cell r="P2730">
            <v>0</v>
          </cell>
          <cell r="Q2730">
            <v>35508</v>
          </cell>
        </row>
        <row r="2731">
          <cell r="O2731" t="str">
            <v>YDL123W</v>
          </cell>
          <cell r="P2731" t="str">
            <v>SNA4</v>
          </cell>
          <cell r="Q2731">
            <v>15673</v>
          </cell>
        </row>
        <row r="2732">
          <cell r="O2732" t="str">
            <v>YDR040C</v>
          </cell>
          <cell r="P2732" t="str">
            <v>ENA1</v>
          </cell>
          <cell r="Q2732">
            <v>120356</v>
          </cell>
        </row>
        <row r="2733">
          <cell r="O2733" t="str">
            <v>YPL137C</v>
          </cell>
          <cell r="P2733" t="str">
            <v>GIP3</v>
          </cell>
          <cell r="Q2733">
            <v>140889</v>
          </cell>
        </row>
        <row r="2734">
          <cell r="O2734" t="str">
            <v>YNL009W</v>
          </cell>
          <cell r="P2734" t="str">
            <v>IDP3</v>
          </cell>
          <cell r="Q2734">
            <v>47856</v>
          </cell>
        </row>
        <row r="2735">
          <cell r="O2735" t="str">
            <v>YNL279W</v>
          </cell>
          <cell r="P2735" t="str">
            <v>PRM1</v>
          </cell>
          <cell r="Q2735">
            <v>73352</v>
          </cell>
        </row>
        <row r="2736">
          <cell r="O2736" t="str">
            <v>YDR279W</v>
          </cell>
          <cell r="P2736" t="str">
            <v>RNH202</v>
          </cell>
          <cell r="Q2736">
            <v>39483</v>
          </cell>
        </row>
        <row r="2737">
          <cell r="O2737" t="str">
            <v>YDR076W</v>
          </cell>
          <cell r="P2737" t="str">
            <v>RAD55</v>
          </cell>
          <cell r="Q2737">
            <v>46349</v>
          </cell>
        </row>
        <row r="2738">
          <cell r="O2738" t="str">
            <v>YMR070W</v>
          </cell>
          <cell r="P2738" t="str">
            <v>MOT3</v>
          </cell>
          <cell r="Q2738">
            <v>54382</v>
          </cell>
        </row>
        <row r="2739">
          <cell r="O2739" t="str">
            <v>YIL131C</v>
          </cell>
          <cell r="P2739" t="str">
            <v>FKH1</v>
          </cell>
          <cell r="Q2739">
            <v>53490</v>
          </cell>
        </row>
        <row r="2740">
          <cell r="O2740" t="str">
            <v>YML112W</v>
          </cell>
          <cell r="P2740" t="str">
            <v>CTK3</v>
          </cell>
          <cell r="Q2740">
            <v>34809</v>
          </cell>
        </row>
        <row r="2741">
          <cell r="O2741" t="str">
            <v>YGR121C</v>
          </cell>
          <cell r="P2741" t="str">
            <v>MEP1</v>
          </cell>
          <cell r="Q2741">
            <v>54202</v>
          </cell>
        </row>
        <row r="2742">
          <cell r="O2742" t="str">
            <v>YDL150W</v>
          </cell>
          <cell r="P2742" t="str">
            <v>RPC53</v>
          </cell>
          <cell r="Q2742">
            <v>46667</v>
          </cell>
        </row>
        <row r="2743">
          <cell r="O2743" t="str">
            <v>YMR311C</v>
          </cell>
          <cell r="P2743" t="str">
            <v>GLC8</v>
          </cell>
          <cell r="Q2743">
            <v>26649</v>
          </cell>
        </row>
        <row r="2744">
          <cell r="O2744" t="str">
            <v>YKL052C</v>
          </cell>
          <cell r="P2744" t="str">
            <v>ASK1</v>
          </cell>
          <cell r="Q2744">
            <v>32056</v>
          </cell>
        </row>
        <row r="2745">
          <cell r="O2745" t="str">
            <v>YBR290W</v>
          </cell>
          <cell r="P2745" t="str">
            <v>BSD2</v>
          </cell>
          <cell r="Q2745">
            <v>35763</v>
          </cell>
        </row>
        <row r="2746">
          <cell r="O2746" t="str">
            <v>YBR042C</v>
          </cell>
          <cell r="P2746" t="str">
            <v>CST26</v>
          </cell>
          <cell r="Q2746">
            <v>45515</v>
          </cell>
        </row>
        <row r="2747">
          <cell r="O2747" t="str">
            <v>YHL048W</v>
          </cell>
          <cell r="P2747" t="str">
            <v>COS8</v>
          </cell>
          <cell r="Q2747">
            <v>45879</v>
          </cell>
        </row>
        <row r="2748">
          <cell r="O2748" t="str">
            <v>YOR075W</v>
          </cell>
          <cell r="P2748" t="str">
            <v>UFE1</v>
          </cell>
          <cell r="Q2748">
            <v>40539</v>
          </cell>
        </row>
        <row r="2749">
          <cell r="O2749" t="str">
            <v>YJR053W</v>
          </cell>
          <cell r="P2749" t="str">
            <v>BFA1</v>
          </cell>
          <cell r="Q2749">
            <v>66086</v>
          </cell>
        </row>
        <row r="2750">
          <cell r="O2750" t="str">
            <v>YER134C</v>
          </cell>
          <cell r="P2750">
            <v>0</v>
          </cell>
          <cell r="Q2750">
            <v>20441</v>
          </cell>
        </row>
        <row r="2751">
          <cell r="O2751" t="str">
            <v>YMR310C</v>
          </cell>
          <cell r="P2751">
            <v>0</v>
          </cell>
          <cell r="Q2751">
            <v>35852</v>
          </cell>
        </row>
        <row r="2752">
          <cell r="O2752" t="str">
            <v>YGL213C</v>
          </cell>
          <cell r="P2752" t="str">
            <v>SKI8</v>
          </cell>
          <cell r="Q2752">
            <v>44231</v>
          </cell>
        </row>
        <row r="2753">
          <cell r="O2753" t="str">
            <v>YPL181W</v>
          </cell>
          <cell r="P2753" t="str">
            <v>CTI6</v>
          </cell>
          <cell r="Q2753">
            <v>57052</v>
          </cell>
        </row>
        <row r="2754">
          <cell r="O2754" t="str">
            <v>YIL019W</v>
          </cell>
          <cell r="P2754" t="str">
            <v>FAF1</v>
          </cell>
          <cell r="Q2754">
            <v>38889</v>
          </cell>
        </row>
        <row r="2755">
          <cell r="O2755" t="str">
            <v>YPR062W</v>
          </cell>
          <cell r="P2755" t="str">
            <v>FCY1</v>
          </cell>
          <cell r="Q2755">
            <v>17507</v>
          </cell>
        </row>
        <row r="2756">
          <cell r="O2756" t="str">
            <v>YDR021W</v>
          </cell>
          <cell r="P2756" t="str">
            <v>FAL1</v>
          </cell>
          <cell r="Q2756">
            <v>45213</v>
          </cell>
        </row>
        <row r="2757">
          <cell r="O2757" t="str">
            <v>YGL210W</v>
          </cell>
          <cell r="P2757" t="str">
            <v>YPT32</v>
          </cell>
          <cell r="Q2757">
            <v>24520</v>
          </cell>
        </row>
        <row r="2758">
          <cell r="O2758" t="str">
            <v>YPR107C</v>
          </cell>
          <cell r="P2758" t="str">
            <v>YTH1</v>
          </cell>
          <cell r="Q2758">
            <v>24553</v>
          </cell>
        </row>
        <row r="2759">
          <cell r="O2759" t="str">
            <v>YGL211W</v>
          </cell>
          <cell r="P2759" t="str">
            <v>NCS6</v>
          </cell>
          <cell r="Q2759">
            <v>39987</v>
          </cell>
        </row>
        <row r="2760">
          <cell r="O2760" t="str">
            <v>YOL070C</v>
          </cell>
          <cell r="P2760">
            <v>0</v>
          </cell>
          <cell r="Q2760">
            <v>55923</v>
          </cell>
        </row>
        <row r="2761">
          <cell r="O2761" t="str">
            <v>YDR171W</v>
          </cell>
          <cell r="P2761" t="str">
            <v>HSP42</v>
          </cell>
          <cell r="Q2761">
            <v>42817</v>
          </cell>
        </row>
        <row r="2762">
          <cell r="O2762" t="str">
            <v>YDR367W</v>
          </cell>
          <cell r="P2762">
            <v>0</v>
          </cell>
          <cell r="Q2762">
            <v>25484</v>
          </cell>
        </row>
        <row r="2763">
          <cell r="O2763" t="str">
            <v>YER083C</v>
          </cell>
          <cell r="P2763" t="str">
            <v>GET2</v>
          </cell>
          <cell r="Q2763">
            <v>31493</v>
          </cell>
        </row>
        <row r="2764">
          <cell r="O2764" t="str">
            <v>YJL054W</v>
          </cell>
          <cell r="P2764" t="str">
            <v>TIM54</v>
          </cell>
          <cell r="Q2764">
            <v>54182</v>
          </cell>
        </row>
        <row r="2765">
          <cell r="O2765" t="str">
            <v>YJR069C</v>
          </cell>
          <cell r="P2765" t="str">
            <v>HAM1</v>
          </cell>
          <cell r="Q2765">
            <v>22093</v>
          </cell>
        </row>
        <row r="2766">
          <cell r="O2766" t="str">
            <v>YDR376W</v>
          </cell>
          <cell r="P2766" t="str">
            <v>ARH1</v>
          </cell>
          <cell r="Q2766">
            <v>56237</v>
          </cell>
        </row>
        <row r="2767">
          <cell r="O2767" t="str">
            <v>YNL074C</v>
          </cell>
          <cell r="P2767" t="str">
            <v>MLF3</v>
          </cell>
          <cell r="Q2767">
            <v>49210</v>
          </cell>
        </row>
        <row r="2768">
          <cell r="O2768" t="str">
            <v>YOR308C</v>
          </cell>
          <cell r="P2768" t="str">
            <v>SNU66</v>
          </cell>
          <cell r="Q2768">
            <v>66429</v>
          </cell>
        </row>
        <row r="2769">
          <cell r="O2769" t="str">
            <v>YGR205W</v>
          </cell>
          <cell r="P2769">
            <v>0</v>
          </cell>
          <cell r="Q2769">
            <v>33337</v>
          </cell>
        </row>
        <row r="2770">
          <cell r="O2770" t="str">
            <v>YKL190W</v>
          </cell>
          <cell r="P2770" t="str">
            <v>CNB1</v>
          </cell>
          <cell r="Q2770">
            <v>19639</v>
          </cell>
        </row>
        <row r="2771">
          <cell r="O2771" t="str">
            <v>YNR023W</v>
          </cell>
          <cell r="P2771" t="str">
            <v>SNF12</v>
          </cell>
          <cell r="Q2771">
            <v>63870</v>
          </cell>
        </row>
        <row r="2772">
          <cell r="O2772" t="str">
            <v>YCL061C</v>
          </cell>
          <cell r="P2772" t="str">
            <v>MRC1</v>
          </cell>
          <cell r="Q2772">
            <v>124325</v>
          </cell>
        </row>
        <row r="2773">
          <cell r="O2773" t="str">
            <v>YPR011C</v>
          </cell>
          <cell r="P2773">
            <v>0</v>
          </cell>
          <cell r="Q2773">
            <v>35913</v>
          </cell>
        </row>
        <row r="2774">
          <cell r="O2774" t="str">
            <v>YML080W</v>
          </cell>
          <cell r="P2774" t="str">
            <v>DUS1</v>
          </cell>
          <cell r="Q2774">
            <v>48131</v>
          </cell>
        </row>
        <row r="2775">
          <cell r="O2775" t="str">
            <v>YML002W</v>
          </cell>
          <cell r="P2775">
            <v>0</v>
          </cell>
          <cell r="Q2775">
            <v>84601</v>
          </cell>
        </row>
        <row r="2776">
          <cell r="O2776" t="str">
            <v>YOR169C</v>
          </cell>
          <cell r="P2776">
            <v>0</v>
          </cell>
          <cell r="Q2776">
            <v>18711</v>
          </cell>
        </row>
        <row r="2777">
          <cell r="O2777" t="str">
            <v>YOR292C</v>
          </cell>
          <cell r="P2777">
            <v>0</v>
          </cell>
          <cell r="Q2777">
            <v>36195</v>
          </cell>
        </row>
        <row r="2778">
          <cell r="O2778" t="str">
            <v>YJR073C</v>
          </cell>
          <cell r="P2778" t="str">
            <v>OPI3</v>
          </cell>
          <cell r="Q2778">
            <v>23150</v>
          </cell>
        </row>
        <row r="2779">
          <cell r="O2779" t="str">
            <v>YGR150C</v>
          </cell>
          <cell r="P2779">
            <v>0</v>
          </cell>
          <cell r="Q2779">
            <v>101422</v>
          </cell>
        </row>
        <row r="2780">
          <cell r="O2780" t="str">
            <v>YER016W</v>
          </cell>
          <cell r="P2780" t="str">
            <v>BIM1</v>
          </cell>
          <cell r="Q2780">
            <v>38361</v>
          </cell>
        </row>
        <row r="2781">
          <cell r="O2781" t="str">
            <v>YDR178W</v>
          </cell>
          <cell r="P2781" t="str">
            <v>SDH4</v>
          </cell>
          <cell r="Q2781">
            <v>20248</v>
          </cell>
        </row>
        <row r="2782">
          <cell r="O2782" t="str">
            <v>YBR192W</v>
          </cell>
          <cell r="P2782" t="str">
            <v>RIM2</v>
          </cell>
          <cell r="Q2782">
            <v>42101</v>
          </cell>
        </row>
        <row r="2783">
          <cell r="O2783" t="str">
            <v>YJL155C</v>
          </cell>
          <cell r="P2783" t="str">
            <v>FBP26</v>
          </cell>
          <cell r="Q2783">
            <v>52594</v>
          </cell>
        </row>
        <row r="2784">
          <cell r="O2784" t="str">
            <v>YDR145W</v>
          </cell>
          <cell r="P2784" t="str">
            <v>TAF12</v>
          </cell>
          <cell r="Q2784">
            <v>61072</v>
          </cell>
        </row>
        <row r="2785">
          <cell r="O2785" t="str">
            <v>YGL223C</v>
          </cell>
          <cell r="P2785" t="str">
            <v>COG1</v>
          </cell>
          <cell r="Q2785">
            <v>48336</v>
          </cell>
        </row>
        <row r="2786">
          <cell r="O2786" t="str">
            <v>YBL060W</v>
          </cell>
          <cell r="P2786">
            <v>0</v>
          </cell>
          <cell r="Q2786">
            <v>78767</v>
          </cell>
        </row>
        <row r="2787">
          <cell r="O2787" t="str">
            <v>YIL135C</v>
          </cell>
          <cell r="P2787" t="str">
            <v>VHS2</v>
          </cell>
          <cell r="Q2787">
            <v>47961</v>
          </cell>
        </row>
        <row r="2788">
          <cell r="O2788" t="str">
            <v>YLR025W</v>
          </cell>
          <cell r="P2788" t="str">
            <v>SNF7</v>
          </cell>
          <cell r="Q2788">
            <v>26987</v>
          </cell>
        </row>
        <row r="2789">
          <cell r="O2789" t="str">
            <v>YMR095C</v>
          </cell>
          <cell r="P2789" t="str">
            <v>SNO1</v>
          </cell>
          <cell r="Q2789">
            <v>24906</v>
          </cell>
        </row>
        <row r="2790">
          <cell r="O2790" t="str">
            <v>YKL146W</v>
          </cell>
          <cell r="P2790" t="str">
            <v>AVT3</v>
          </cell>
          <cell r="Q2790">
            <v>75459</v>
          </cell>
        </row>
        <row r="2791">
          <cell r="O2791" t="str">
            <v>YIL147C</v>
          </cell>
          <cell r="P2791" t="str">
            <v>SLN1</v>
          </cell>
          <cell r="Q2791">
            <v>134434</v>
          </cell>
        </row>
        <row r="2792">
          <cell r="O2792" t="str">
            <v>YNL027W</v>
          </cell>
          <cell r="P2792" t="str">
            <v>CRZ1</v>
          </cell>
          <cell r="Q2792">
            <v>76300</v>
          </cell>
        </row>
        <row r="2793">
          <cell r="O2793" t="str">
            <v>YHR163W</v>
          </cell>
          <cell r="P2793" t="str">
            <v>SOL3</v>
          </cell>
          <cell r="Q2793">
            <v>27784</v>
          </cell>
        </row>
        <row r="2794">
          <cell r="O2794" t="str">
            <v>YLR361C</v>
          </cell>
          <cell r="P2794" t="str">
            <v>DCR2</v>
          </cell>
          <cell r="Q2794">
            <v>66463</v>
          </cell>
        </row>
        <row r="2795">
          <cell r="O2795" t="str">
            <v>YML018C</v>
          </cell>
          <cell r="P2795">
            <v>0</v>
          </cell>
          <cell r="Q2795">
            <v>43748</v>
          </cell>
        </row>
        <row r="2796">
          <cell r="O2796" t="str">
            <v>YOL058W</v>
          </cell>
          <cell r="P2796" t="str">
            <v>ARG1</v>
          </cell>
          <cell r="Q2796">
            <v>46939</v>
          </cell>
        </row>
        <row r="2797">
          <cell r="O2797" t="str">
            <v>YPL272C</v>
          </cell>
          <cell r="P2797">
            <v>0</v>
          </cell>
          <cell r="Q2797">
            <v>59389</v>
          </cell>
        </row>
        <row r="2798">
          <cell r="O2798" t="str">
            <v>YGR028W</v>
          </cell>
          <cell r="P2798" t="str">
            <v>MSP1</v>
          </cell>
          <cell r="Q2798">
            <v>40343</v>
          </cell>
        </row>
        <row r="2799">
          <cell r="O2799" t="str">
            <v>YAL061W</v>
          </cell>
          <cell r="P2799">
            <v>0</v>
          </cell>
          <cell r="Q2799">
            <v>46098</v>
          </cell>
        </row>
        <row r="2800">
          <cell r="O2800" t="str">
            <v>YMR009W</v>
          </cell>
          <cell r="P2800" t="str">
            <v>ADI1</v>
          </cell>
          <cell r="Q2800">
            <v>20879</v>
          </cell>
        </row>
        <row r="2801">
          <cell r="O2801" t="str">
            <v>YPL152W</v>
          </cell>
          <cell r="P2801" t="str">
            <v>RRD2</v>
          </cell>
          <cell r="Q2801">
            <v>41452</v>
          </cell>
        </row>
        <row r="2802">
          <cell r="O2802" t="str">
            <v>YBR102C</v>
          </cell>
          <cell r="P2802" t="str">
            <v>EXO84</v>
          </cell>
          <cell r="Q2802">
            <v>85537</v>
          </cell>
        </row>
        <row r="2803">
          <cell r="O2803" t="str">
            <v>YPL052W</v>
          </cell>
          <cell r="P2803" t="str">
            <v>OAZ1</v>
          </cell>
          <cell r="Q2803">
            <v>34045</v>
          </cell>
        </row>
        <row r="2804">
          <cell r="O2804" t="str">
            <v>YCL056C</v>
          </cell>
          <cell r="P2804">
            <v>0</v>
          </cell>
          <cell r="Q2804">
            <v>16593</v>
          </cell>
        </row>
        <row r="2805">
          <cell r="O2805" t="str">
            <v>YPR174C</v>
          </cell>
          <cell r="P2805">
            <v>0</v>
          </cell>
          <cell r="Q2805">
            <v>25411</v>
          </cell>
        </row>
        <row r="2806">
          <cell r="O2806" t="str">
            <v>YGR081C</v>
          </cell>
          <cell r="P2806" t="str">
            <v>SLX9</v>
          </cell>
          <cell r="Q2806">
            <v>24069</v>
          </cell>
        </row>
        <row r="2807">
          <cell r="O2807" t="str">
            <v>YJR110W</v>
          </cell>
          <cell r="P2807" t="str">
            <v>YMR1</v>
          </cell>
          <cell r="Q2807">
            <v>80151</v>
          </cell>
        </row>
        <row r="2808">
          <cell r="O2808" t="str">
            <v>YDR131C</v>
          </cell>
          <cell r="P2808">
            <v>0</v>
          </cell>
          <cell r="Q2808">
            <v>65242</v>
          </cell>
        </row>
        <row r="2809">
          <cell r="O2809" t="str">
            <v>YLR295C</v>
          </cell>
          <cell r="P2809" t="str">
            <v>ATP14</v>
          </cell>
          <cell r="Q2809">
            <v>14128</v>
          </cell>
        </row>
        <row r="2810">
          <cell r="O2810" t="str">
            <v>YOR140W</v>
          </cell>
          <cell r="P2810" t="str">
            <v>SFL1</v>
          </cell>
          <cell r="Q2810">
            <v>83317</v>
          </cell>
        </row>
        <row r="2811">
          <cell r="O2811" t="str">
            <v>YKR078W</v>
          </cell>
          <cell r="P2811">
            <v>0</v>
          </cell>
          <cell r="Q2811">
            <v>68281</v>
          </cell>
        </row>
        <row r="2812">
          <cell r="O2812" t="str">
            <v>YMR203W</v>
          </cell>
          <cell r="P2812" t="str">
            <v>TOM40</v>
          </cell>
          <cell r="Q2812">
            <v>42038</v>
          </cell>
        </row>
        <row r="2813">
          <cell r="O2813" t="str">
            <v>YML107C</v>
          </cell>
          <cell r="P2813" t="str">
            <v>PML39</v>
          </cell>
          <cell r="Q2813">
            <v>39207</v>
          </cell>
        </row>
        <row r="2814">
          <cell r="O2814" t="str">
            <v>YHR101C</v>
          </cell>
          <cell r="P2814" t="str">
            <v>BIG1</v>
          </cell>
          <cell r="Q2814">
            <v>39068</v>
          </cell>
        </row>
        <row r="2815">
          <cell r="O2815" t="str">
            <v>YIL123W</v>
          </cell>
          <cell r="P2815" t="str">
            <v>SIM1</v>
          </cell>
          <cell r="Q2815">
            <v>48070</v>
          </cell>
        </row>
        <row r="2816">
          <cell r="O2816" t="str">
            <v>YNL224C</v>
          </cell>
          <cell r="P2816" t="str">
            <v>SQS1</v>
          </cell>
          <cell r="Q2816">
            <v>86949</v>
          </cell>
        </row>
        <row r="2817">
          <cell r="O2817" t="str">
            <v>YDR288W</v>
          </cell>
          <cell r="P2817" t="str">
            <v>NSE3</v>
          </cell>
          <cell r="Q2817">
            <v>33964</v>
          </cell>
        </row>
        <row r="2818">
          <cell r="O2818" t="str">
            <v>YPR122W</v>
          </cell>
          <cell r="P2818" t="str">
            <v>AXL1</v>
          </cell>
          <cell r="Q2818">
            <v>138330</v>
          </cell>
        </row>
        <row r="2819">
          <cell r="O2819" t="str">
            <v>YBL080C</v>
          </cell>
          <cell r="P2819" t="str">
            <v>PET112</v>
          </cell>
          <cell r="Q2819">
            <v>61842</v>
          </cell>
        </row>
        <row r="2820">
          <cell r="O2820" t="str">
            <v>YHR167W</v>
          </cell>
          <cell r="P2820" t="str">
            <v>THP2</v>
          </cell>
          <cell r="Q2820">
            <v>30299</v>
          </cell>
        </row>
        <row r="2821">
          <cell r="O2821" t="str">
            <v>YKL003C</v>
          </cell>
          <cell r="P2821" t="str">
            <v>MRP17</v>
          </cell>
          <cell r="Q2821">
            <v>15021</v>
          </cell>
        </row>
        <row r="2822">
          <cell r="O2822" t="str">
            <v>YDL221W</v>
          </cell>
          <cell r="P2822">
            <v>0</v>
          </cell>
          <cell r="Q2822">
            <v>20261</v>
          </cell>
        </row>
        <row r="2823">
          <cell r="O2823" t="str">
            <v>YKL033W</v>
          </cell>
          <cell r="P2823">
            <v>0</v>
          </cell>
          <cell r="Q2823">
            <v>118888</v>
          </cell>
        </row>
        <row r="2824">
          <cell r="O2824" t="str">
            <v>YHR077C</v>
          </cell>
          <cell r="P2824" t="str">
            <v>NMD2</v>
          </cell>
          <cell r="Q2824">
            <v>126746</v>
          </cell>
        </row>
        <row r="2825">
          <cell r="O2825" t="str">
            <v>YPL034W</v>
          </cell>
          <cell r="P2825">
            <v>0</v>
          </cell>
          <cell r="Q2825">
            <v>18904</v>
          </cell>
        </row>
        <row r="2826">
          <cell r="O2826" t="str">
            <v>YER123W</v>
          </cell>
          <cell r="P2826" t="str">
            <v>YCK3</v>
          </cell>
          <cell r="Q2826">
            <v>60260</v>
          </cell>
        </row>
        <row r="2827">
          <cell r="O2827" t="str">
            <v>YDR051C</v>
          </cell>
          <cell r="P2827">
            <v>0</v>
          </cell>
          <cell r="Q2827">
            <v>39172</v>
          </cell>
        </row>
        <row r="2828">
          <cell r="O2828" t="str">
            <v>YJR062C</v>
          </cell>
          <cell r="P2828" t="str">
            <v>NTA1</v>
          </cell>
          <cell r="Q2828">
            <v>51896</v>
          </cell>
        </row>
        <row r="2829">
          <cell r="O2829" t="str">
            <v>YPR023C</v>
          </cell>
          <cell r="P2829" t="str">
            <v>EAF3</v>
          </cell>
          <cell r="Q2829">
            <v>45203</v>
          </cell>
        </row>
        <row r="2830">
          <cell r="O2830" t="str">
            <v>YEL030W</v>
          </cell>
          <cell r="P2830" t="str">
            <v>ECM10</v>
          </cell>
          <cell r="Q2830">
            <v>70084</v>
          </cell>
        </row>
        <row r="2831">
          <cell r="O2831" t="str">
            <v>YDL108W</v>
          </cell>
          <cell r="P2831" t="str">
            <v>KIN28</v>
          </cell>
          <cell r="Q2831">
            <v>35247</v>
          </cell>
        </row>
        <row r="2832">
          <cell r="O2832" t="str">
            <v>YKL130C</v>
          </cell>
          <cell r="P2832" t="str">
            <v>SHE2</v>
          </cell>
          <cell r="Q2832">
            <v>28251</v>
          </cell>
        </row>
        <row r="2833">
          <cell r="O2833" t="str">
            <v>YFL013W-A</v>
          </cell>
          <cell r="P2833">
            <v>0</v>
          </cell>
          <cell r="Q2833">
            <v>28771</v>
          </cell>
        </row>
        <row r="2834">
          <cell r="O2834" t="str">
            <v>YBL093C</v>
          </cell>
          <cell r="P2834" t="str">
            <v>ROX3</v>
          </cell>
          <cell r="Q2834">
            <v>24857</v>
          </cell>
        </row>
        <row r="2835">
          <cell r="O2835" t="str">
            <v>YPR127W</v>
          </cell>
          <cell r="P2835">
            <v>0</v>
          </cell>
          <cell r="Q2835">
            <v>38600</v>
          </cell>
        </row>
        <row r="2836">
          <cell r="O2836" t="str">
            <v>YPR079W</v>
          </cell>
          <cell r="P2836" t="str">
            <v>MRL1</v>
          </cell>
          <cell r="Q2836">
            <v>42706</v>
          </cell>
        </row>
        <row r="2837">
          <cell r="O2837" t="str">
            <v>YMR127C</v>
          </cell>
          <cell r="P2837" t="str">
            <v>SAS2</v>
          </cell>
          <cell r="Q2837">
            <v>39206</v>
          </cell>
        </row>
        <row r="2838">
          <cell r="O2838" t="str">
            <v>YDR364C</v>
          </cell>
          <cell r="P2838" t="str">
            <v>CDC40</v>
          </cell>
          <cell r="Q2838">
            <v>52047</v>
          </cell>
        </row>
        <row r="2839">
          <cell r="O2839" t="str">
            <v>YEL048C</v>
          </cell>
          <cell r="P2839">
            <v>0</v>
          </cell>
          <cell r="Q2839">
            <v>17354</v>
          </cell>
        </row>
        <row r="2840">
          <cell r="O2840" t="str">
            <v>YOL015W</v>
          </cell>
          <cell r="P2840">
            <v>0</v>
          </cell>
          <cell r="Q2840">
            <v>67689</v>
          </cell>
        </row>
        <row r="2841">
          <cell r="O2841" t="str">
            <v>YMR166C</v>
          </cell>
          <cell r="P2841">
            <v>0</v>
          </cell>
          <cell r="Q2841">
            <v>40992</v>
          </cell>
        </row>
        <row r="2842">
          <cell r="O2842" t="str">
            <v>YMR114C</v>
          </cell>
          <cell r="P2842">
            <v>0</v>
          </cell>
          <cell r="Q2842">
            <v>42901</v>
          </cell>
        </row>
        <row r="2843">
          <cell r="O2843" t="str">
            <v>YHR147C</v>
          </cell>
          <cell r="P2843" t="str">
            <v>MRPL6</v>
          </cell>
          <cell r="Q2843">
            <v>23889</v>
          </cell>
        </row>
        <row r="2844">
          <cell r="O2844" t="str">
            <v>YDR061W</v>
          </cell>
          <cell r="P2844">
            <v>0</v>
          </cell>
          <cell r="Q2844">
            <v>61191</v>
          </cell>
        </row>
        <row r="2845">
          <cell r="O2845" t="str">
            <v>YPL146C</v>
          </cell>
          <cell r="P2845" t="str">
            <v>NOP53</v>
          </cell>
          <cell r="Q2845">
            <v>52555</v>
          </cell>
        </row>
        <row r="2846">
          <cell r="O2846" t="str">
            <v>YNL334C</v>
          </cell>
          <cell r="P2846" t="str">
            <v>SNO2</v>
          </cell>
          <cell r="Q2846">
            <v>25208</v>
          </cell>
        </row>
        <row r="2847">
          <cell r="O2847" t="str">
            <v>YKL217W</v>
          </cell>
          <cell r="P2847" t="str">
            <v>JEN1</v>
          </cell>
          <cell r="Q2847">
            <v>69376</v>
          </cell>
        </row>
        <row r="2848">
          <cell r="O2848" t="str">
            <v>YPL218W</v>
          </cell>
          <cell r="P2848" t="str">
            <v>SAR1</v>
          </cell>
          <cell r="Q2848">
            <v>21450</v>
          </cell>
        </row>
        <row r="2849">
          <cell r="O2849" t="str">
            <v>YDR362C</v>
          </cell>
          <cell r="P2849" t="str">
            <v>TFC6</v>
          </cell>
          <cell r="Q2849">
            <v>74708</v>
          </cell>
        </row>
        <row r="2850">
          <cell r="O2850" t="str">
            <v>YDR231C</v>
          </cell>
          <cell r="P2850" t="str">
            <v>COX20</v>
          </cell>
          <cell r="Q2850">
            <v>23758</v>
          </cell>
        </row>
        <row r="2851">
          <cell r="O2851" t="str">
            <v>YPL191C</v>
          </cell>
          <cell r="P2851">
            <v>0</v>
          </cell>
          <cell r="Q2851">
            <v>41032</v>
          </cell>
        </row>
        <row r="2852">
          <cell r="O2852" t="str">
            <v>YGR100W</v>
          </cell>
          <cell r="P2852" t="str">
            <v>MDR1</v>
          </cell>
          <cell r="Q2852">
            <v>109258</v>
          </cell>
        </row>
        <row r="2853">
          <cell r="O2853" t="str">
            <v>YOR237W</v>
          </cell>
          <cell r="P2853" t="str">
            <v>HES1</v>
          </cell>
          <cell r="Q2853">
            <v>49505</v>
          </cell>
        </row>
        <row r="2854">
          <cell r="O2854" t="str">
            <v>YDR414C</v>
          </cell>
          <cell r="P2854" t="str">
            <v>ERD1</v>
          </cell>
          <cell r="Q2854">
            <v>43216</v>
          </cell>
        </row>
        <row r="2855">
          <cell r="O2855" t="str">
            <v>YBR085C-A</v>
          </cell>
          <cell r="P2855">
            <v>0</v>
          </cell>
          <cell r="Q2855">
            <v>9404</v>
          </cell>
        </row>
        <row r="2856">
          <cell r="O2856" t="str">
            <v>YNL326C</v>
          </cell>
          <cell r="P2856" t="str">
            <v>PFA3</v>
          </cell>
          <cell r="Q2856">
            <v>39183</v>
          </cell>
        </row>
        <row r="2857">
          <cell r="O2857" t="str">
            <v>YKR038C</v>
          </cell>
          <cell r="P2857" t="str">
            <v>KAE1</v>
          </cell>
          <cell r="Q2857">
            <v>42748</v>
          </cell>
        </row>
        <row r="2858">
          <cell r="O2858" t="str">
            <v>YGR002C</v>
          </cell>
          <cell r="P2858" t="str">
            <v>SWC4</v>
          </cell>
          <cell r="Q2858">
            <v>55212</v>
          </cell>
        </row>
        <row r="2859">
          <cell r="O2859" t="str">
            <v>YDR090C</v>
          </cell>
          <cell r="P2859">
            <v>0</v>
          </cell>
          <cell r="Q2859">
            <v>34630</v>
          </cell>
        </row>
        <row r="2860">
          <cell r="O2860" t="str">
            <v>YOL068C</v>
          </cell>
          <cell r="P2860" t="str">
            <v>HST1</v>
          </cell>
          <cell r="Q2860">
            <v>57702</v>
          </cell>
        </row>
        <row r="2861">
          <cell r="O2861" t="str">
            <v>YPL274W</v>
          </cell>
          <cell r="P2861" t="str">
            <v>SAM3</v>
          </cell>
          <cell r="Q2861">
            <v>64353</v>
          </cell>
        </row>
        <row r="2862">
          <cell r="O2862" t="str">
            <v>YGR215W</v>
          </cell>
          <cell r="P2862" t="str">
            <v>RSM27</v>
          </cell>
          <cell r="Q2862">
            <v>12393</v>
          </cell>
        </row>
        <row r="2863">
          <cell r="O2863" t="str">
            <v>YNR032W</v>
          </cell>
          <cell r="P2863" t="str">
            <v>PPG1</v>
          </cell>
          <cell r="Q2863">
            <v>42433</v>
          </cell>
        </row>
        <row r="2864">
          <cell r="O2864" t="str">
            <v>YML041C</v>
          </cell>
          <cell r="P2864" t="str">
            <v>VPS71</v>
          </cell>
          <cell r="Q2864">
            <v>32021</v>
          </cell>
        </row>
        <row r="2865">
          <cell r="O2865" t="str">
            <v>YJR013W</v>
          </cell>
          <cell r="P2865" t="str">
            <v>GPI14</v>
          </cell>
          <cell r="Q2865">
            <v>47166</v>
          </cell>
        </row>
        <row r="2866">
          <cell r="O2866" t="str">
            <v>YNL090W</v>
          </cell>
          <cell r="P2866" t="str">
            <v>RHO2</v>
          </cell>
          <cell r="Q2866">
            <v>21479</v>
          </cell>
        </row>
        <row r="2867">
          <cell r="O2867" t="str">
            <v>YKL187C</v>
          </cell>
          <cell r="P2867">
            <v>0</v>
          </cell>
          <cell r="Q2867">
            <v>81032</v>
          </cell>
        </row>
        <row r="2868">
          <cell r="O2868" t="str">
            <v>YGL139W</v>
          </cell>
          <cell r="P2868" t="str">
            <v>FLC3</v>
          </cell>
          <cell r="Q2868">
            <v>90761</v>
          </cell>
        </row>
        <row r="2869">
          <cell r="O2869" t="str">
            <v>YDR520C</v>
          </cell>
          <cell r="P2869">
            <v>0</v>
          </cell>
          <cell r="Q2869">
            <v>88647</v>
          </cell>
        </row>
        <row r="2870">
          <cell r="O2870" t="str">
            <v>YJR033C</v>
          </cell>
          <cell r="P2870" t="str">
            <v>RAV1</v>
          </cell>
          <cell r="Q2870">
            <v>154932</v>
          </cell>
        </row>
        <row r="2871">
          <cell r="O2871" t="str">
            <v>YLR240W</v>
          </cell>
          <cell r="P2871" t="str">
            <v>VPS34</v>
          </cell>
          <cell r="Q2871">
            <v>100920</v>
          </cell>
        </row>
        <row r="2872">
          <cell r="O2872" t="str">
            <v>YLR136C</v>
          </cell>
          <cell r="P2872" t="str">
            <v>TIS11</v>
          </cell>
          <cell r="Q2872">
            <v>32314</v>
          </cell>
        </row>
        <row r="2873">
          <cell r="O2873" t="str">
            <v>YPR179C</v>
          </cell>
          <cell r="P2873" t="str">
            <v>HDA3</v>
          </cell>
          <cell r="Q2873">
            <v>75462</v>
          </cell>
        </row>
        <row r="2874">
          <cell r="O2874" t="str">
            <v>YPL064C</v>
          </cell>
          <cell r="P2874" t="str">
            <v>CWC27</v>
          </cell>
          <cell r="Q2874">
            <v>35026</v>
          </cell>
        </row>
        <row r="2875">
          <cell r="O2875" t="str">
            <v>YBR130C</v>
          </cell>
          <cell r="P2875" t="str">
            <v>SHE3</v>
          </cell>
          <cell r="Q2875">
            <v>47416</v>
          </cell>
        </row>
        <row r="2876">
          <cell r="O2876" t="str">
            <v>YMR240C</v>
          </cell>
          <cell r="P2876" t="str">
            <v>CUS1</v>
          </cell>
          <cell r="Q2876">
            <v>50253</v>
          </cell>
        </row>
        <row r="2877">
          <cell r="O2877" t="str">
            <v>YKL173W</v>
          </cell>
          <cell r="P2877" t="str">
            <v>SNU114</v>
          </cell>
          <cell r="Q2877">
            <v>114040</v>
          </cell>
        </row>
        <row r="2878">
          <cell r="O2878" t="str">
            <v>YBR244W</v>
          </cell>
          <cell r="P2878" t="str">
            <v>GPX2</v>
          </cell>
          <cell r="Q2878">
            <v>18406</v>
          </cell>
        </row>
        <row r="2879">
          <cell r="O2879" t="str">
            <v>YMR134W</v>
          </cell>
          <cell r="P2879">
            <v>0</v>
          </cell>
          <cell r="Q2879">
            <v>27921</v>
          </cell>
        </row>
        <row r="2880">
          <cell r="O2880" t="str">
            <v>YJL203W</v>
          </cell>
          <cell r="P2880" t="str">
            <v>PRP21</v>
          </cell>
          <cell r="Q2880">
            <v>33052</v>
          </cell>
        </row>
        <row r="2881">
          <cell r="O2881" t="str">
            <v>YOL069W</v>
          </cell>
          <cell r="P2881" t="str">
            <v>NUF2</v>
          </cell>
          <cell r="Q2881">
            <v>52973</v>
          </cell>
        </row>
        <row r="2882">
          <cell r="O2882" t="str">
            <v>YHR072W-A</v>
          </cell>
          <cell r="P2882" t="str">
            <v>NOP10</v>
          </cell>
          <cell r="Q2882">
            <v>6636</v>
          </cell>
        </row>
        <row r="2883">
          <cell r="O2883" t="str">
            <v>YKL015W</v>
          </cell>
          <cell r="P2883" t="str">
            <v>PUT3</v>
          </cell>
          <cell r="Q2883">
            <v>111413</v>
          </cell>
        </row>
        <row r="2884">
          <cell r="O2884" t="str">
            <v>YBR175W</v>
          </cell>
          <cell r="P2884" t="str">
            <v>SWD3</v>
          </cell>
          <cell r="Q2884">
            <v>34753</v>
          </cell>
        </row>
        <row r="2885">
          <cell r="O2885" t="str">
            <v>YPR128C</v>
          </cell>
          <cell r="P2885" t="str">
            <v>ANT1</v>
          </cell>
          <cell r="Q2885">
            <v>36367</v>
          </cell>
        </row>
        <row r="2886">
          <cell r="O2886" t="str">
            <v>YMR005W</v>
          </cell>
          <cell r="P2886" t="str">
            <v>TAF4</v>
          </cell>
          <cell r="Q2886">
            <v>42336</v>
          </cell>
        </row>
        <row r="2887">
          <cell r="O2887" t="str">
            <v>YDR456W</v>
          </cell>
          <cell r="P2887" t="str">
            <v>NHX1</v>
          </cell>
          <cell r="Q2887">
            <v>70147</v>
          </cell>
        </row>
        <row r="2888">
          <cell r="O2888" t="str">
            <v>YMR144W</v>
          </cell>
          <cell r="P2888">
            <v>0</v>
          </cell>
          <cell r="Q2888">
            <v>38570</v>
          </cell>
        </row>
        <row r="2889">
          <cell r="O2889" t="str">
            <v>YGL065C</v>
          </cell>
          <cell r="P2889" t="str">
            <v>ALG2</v>
          </cell>
          <cell r="Q2889">
            <v>58047</v>
          </cell>
        </row>
        <row r="2890">
          <cell r="O2890" t="str">
            <v>YBR139W</v>
          </cell>
          <cell r="P2890">
            <v>0</v>
          </cell>
          <cell r="Q2890">
            <v>57638</v>
          </cell>
        </row>
        <row r="2891">
          <cell r="O2891" t="str">
            <v>YOR074C</v>
          </cell>
          <cell r="P2891" t="str">
            <v>CDC21</v>
          </cell>
          <cell r="Q2891">
            <v>35047</v>
          </cell>
        </row>
        <row r="2892">
          <cell r="O2892" t="str">
            <v>YDR348C</v>
          </cell>
          <cell r="P2892">
            <v>0</v>
          </cell>
          <cell r="Q2892">
            <v>54995</v>
          </cell>
        </row>
        <row r="2893">
          <cell r="O2893" t="str">
            <v>YDR244W</v>
          </cell>
          <cell r="P2893" t="str">
            <v>PEX5</v>
          </cell>
          <cell r="Q2893">
            <v>69324</v>
          </cell>
        </row>
        <row r="2894">
          <cell r="O2894" t="str">
            <v>YKR071C</v>
          </cell>
          <cell r="P2894" t="str">
            <v>DRE2</v>
          </cell>
          <cell r="Q2894">
            <v>38542</v>
          </cell>
        </row>
        <row r="2895">
          <cell r="O2895" t="str">
            <v>YBR241C</v>
          </cell>
          <cell r="P2895">
            <v>0</v>
          </cell>
          <cell r="Q2895">
            <v>53525</v>
          </cell>
        </row>
        <row r="2896">
          <cell r="O2896" t="str">
            <v>YOR073W</v>
          </cell>
          <cell r="P2896" t="str">
            <v>SGO1</v>
          </cell>
          <cell r="Q2896">
            <v>66706</v>
          </cell>
        </row>
        <row r="2897">
          <cell r="O2897" t="str">
            <v>YDL135C</v>
          </cell>
          <cell r="P2897" t="str">
            <v>RDI1</v>
          </cell>
          <cell r="Q2897">
            <v>23138</v>
          </cell>
        </row>
        <row r="2898">
          <cell r="O2898" t="str">
            <v>YGR017W</v>
          </cell>
          <cell r="P2898">
            <v>0</v>
          </cell>
          <cell r="Q2898">
            <v>34679</v>
          </cell>
        </row>
        <row r="2899">
          <cell r="O2899" t="str">
            <v>YNR002C</v>
          </cell>
          <cell r="P2899" t="str">
            <v>ATO2</v>
          </cell>
          <cell r="Q2899">
            <v>30701</v>
          </cell>
        </row>
        <row r="2900">
          <cell r="O2900" t="str">
            <v>YJL070C</v>
          </cell>
          <cell r="P2900">
            <v>0</v>
          </cell>
          <cell r="Q2900">
            <v>104263</v>
          </cell>
        </row>
        <row r="2901">
          <cell r="O2901" t="str">
            <v>YIL130W</v>
          </cell>
          <cell r="P2901" t="str">
            <v>ASG1</v>
          </cell>
          <cell r="Q2901">
            <v>108780</v>
          </cell>
        </row>
        <row r="2902">
          <cell r="O2902" t="str">
            <v>YKL168C</v>
          </cell>
          <cell r="P2902" t="str">
            <v>KKQ8</v>
          </cell>
          <cell r="Q2902">
            <v>82589</v>
          </cell>
        </row>
        <row r="2903">
          <cell r="O2903" t="str">
            <v>YFR041C</v>
          </cell>
          <cell r="P2903" t="str">
            <v>ERJ5</v>
          </cell>
          <cell r="Q2903">
            <v>34191</v>
          </cell>
        </row>
        <row r="2904">
          <cell r="O2904" t="str">
            <v>YKL051W</v>
          </cell>
          <cell r="P2904" t="str">
            <v>SFK1</v>
          </cell>
          <cell r="Q2904">
            <v>40462</v>
          </cell>
        </row>
        <row r="2905">
          <cell r="O2905" t="str">
            <v>YNL273W</v>
          </cell>
          <cell r="P2905" t="str">
            <v>TOF1</v>
          </cell>
          <cell r="Q2905">
            <v>141119</v>
          </cell>
        </row>
        <row r="2906">
          <cell r="O2906" t="str">
            <v>YNL280C</v>
          </cell>
          <cell r="P2906" t="str">
            <v>ERG24</v>
          </cell>
          <cell r="Q2906">
            <v>50615</v>
          </cell>
        </row>
        <row r="2907">
          <cell r="O2907" t="str">
            <v>YER075C</v>
          </cell>
          <cell r="P2907" t="str">
            <v>PTP3</v>
          </cell>
          <cell r="Q2907">
            <v>105250</v>
          </cell>
        </row>
        <row r="2908">
          <cell r="O2908" t="str">
            <v>YKL160W</v>
          </cell>
          <cell r="P2908" t="str">
            <v>ELF1</v>
          </cell>
          <cell r="Q2908">
            <v>16157</v>
          </cell>
        </row>
        <row r="2909">
          <cell r="O2909" t="str">
            <v>YDR296W</v>
          </cell>
          <cell r="P2909" t="str">
            <v>MHR1</v>
          </cell>
          <cell r="Q2909">
            <v>26895</v>
          </cell>
        </row>
        <row r="2910">
          <cell r="O2910" t="str">
            <v>YLR407W</v>
          </cell>
          <cell r="P2910">
            <v>0</v>
          </cell>
          <cell r="Q2910">
            <v>25686</v>
          </cell>
        </row>
        <row r="2911">
          <cell r="O2911" t="str">
            <v>YIL155C</v>
          </cell>
          <cell r="P2911" t="str">
            <v>GUT2</v>
          </cell>
          <cell r="Q2911">
            <v>72388</v>
          </cell>
        </row>
        <row r="2912">
          <cell r="O2912" t="str">
            <v>YHR148W</v>
          </cell>
          <cell r="P2912" t="str">
            <v>IMP3</v>
          </cell>
          <cell r="Q2912">
            <v>21885</v>
          </cell>
        </row>
        <row r="2913">
          <cell r="O2913" t="str">
            <v>YNR065C</v>
          </cell>
          <cell r="P2913">
            <v>0</v>
          </cell>
          <cell r="Q2913">
            <v>125199</v>
          </cell>
        </row>
        <row r="2914">
          <cell r="O2914" t="str">
            <v>YKL055C</v>
          </cell>
          <cell r="P2914" t="str">
            <v>OAR1</v>
          </cell>
          <cell r="Q2914">
            <v>31184</v>
          </cell>
        </row>
        <row r="2915">
          <cell r="O2915" t="str">
            <v>YJL060W</v>
          </cell>
          <cell r="P2915" t="str">
            <v>BNA3</v>
          </cell>
          <cell r="Q2915">
            <v>50082</v>
          </cell>
        </row>
        <row r="2916">
          <cell r="O2916" t="str">
            <v>YNL180C</v>
          </cell>
          <cell r="P2916" t="str">
            <v>RHO5</v>
          </cell>
          <cell r="Q2916">
            <v>36818</v>
          </cell>
        </row>
        <row r="2917">
          <cell r="O2917" t="str">
            <v>YMR123W</v>
          </cell>
          <cell r="P2917" t="str">
            <v>PKR1</v>
          </cell>
          <cell r="Q2917">
            <v>13962</v>
          </cell>
        </row>
        <row r="2918">
          <cell r="O2918" t="str">
            <v>YBR151W</v>
          </cell>
          <cell r="P2918" t="str">
            <v>APD1</v>
          </cell>
          <cell r="Q2918">
            <v>35759</v>
          </cell>
        </row>
        <row r="2919">
          <cell r="O2919" t="str">
            <v>YMR253C</v>
          </cell>
          <cell r="P2919">
            <v>0</v>
          </cell>
          <cell r="Q2919">
            <v>46658</v>
          </cell>
        </row>
        <row r="2920">
          <cell r="O2920" t="str">
            <v>YAL015C</v>
          </cell>
          <cell r="P2920" t="str">
            <v>NTG1</v>
          </cell>
          <cell r="Q2920">
            <v>45577</v>
          </cell>
        </row>
        <row r="2921">
          <cell r="O2921" t="str">
            <v>YGL075C</v>
          </cell>
          <cell r="P2921" t="str">
            <v>MPS2</v>
          </cell>
          <cell r="Q2921">
            <v>44585</v>
          </cell>
        </row>
        <row r="2922">
          <cell r="O2922" t="str">
            <v>YDR235W</v>
          </cell>
          <cell r="P2922" t="str">
            <v>PRP42</v>
          </cell>
          <cell r="Q2922">
            <v>65145</v>
          </cell>
        </row>
        <row r="2923">
          <cell r="O2923" t="str">
            <v>YBR261C</v>
          </cell>
          <cell r="P2923">
            <v>0</v>
          </cell>
          <cell r="Q2923">
            <v>26068</v>
          </cell>
        </row>
        <row r="2924">
          <cell r="O2924" t="str">
            <v>YDL121C</v>
          </cell>
          <cell r="P2924">
            <v>0</v>
          </cell>
          <cell r="Q2924">
            <v>16947</v>
          </cell>
        </row>
        <row r="2925">
          <cell r="O2925" t="str">
            <v>YDL016C</v>
          </cell>
          <cell r="P2925">
            <v>0</v>
          </cell>
          <cell r="Q2925">
            <v>11371</v>
          </cell>
        </row>
        <row r="2926">
          <cell r="O2926" t="str">
            <v>YDR463W</v>
          </cell>
          <cell r="P2926" t="str">
            <v>STP1</v>
          </cell>
          <cell r="Q2926">
            <v>58087</v>
          </cell>
        </row>
        <row r="2927">
          <cell r="O2927" t="str">
            <v>YIR027C</v>
          </cell>
          <cell r="P2927" t="str">
            <v>DAL1</v>
          </cell>
          <cell r="Q2927">
            <v>50126</v>
          </cell>
        </row>
        <row r="2928">
          <cell r="O2928" t="str">
            <v>YBR187W</v>
          </cell>
          <cell r="P2928">
            <v>0</v>
          </cell>
          <cell r="Q2928">
            <v>30340</v>
          </cell>
        </row>
        <row r="2929">
          <cell r="O2929" t="str">
            <v>YNR009W</v>
          </cell>
          <cell r="P2929" t="str">
            <v>NRM1</v>
          </cell>
          <cell r="Q2929">
            <v>27564</v>
          </cell>
        </row>
        <row r="2930">
          <cell r="O2930" t="str">
            <v>YBL008W</v>
          </cell>
          <cell r="P2930" t="str">
            <v>HIR1</v>
          </cell>
          <cell r="Q2930">
            <v>93889</v>
          </cell>
        </row>
        <row r="2931">
          <cell r="O2931" t="str">
            <v>YOR223W</v>
          </cell>
          <cell r="P2931">
            <v>0</v>
          </cell>
          <cell r="Q2931">
            <v>32935</v>
          </cell>
        </row>
        <row r="2932">
          <cell r="O2932" t="str">
            <v>YMR250W</v>
          </cell>
          <cell r="P2932" t="str">
            <v>GAD1</v>
          </cell>
          <cell r="Q2932">
            <v>65989</v>
          </cell>
        </row>
        <row r="2933">
          <cell r="O2933" t="str">
            <v>YLR188W</v>
          </cell>
          <cell r="P2933" t="str">
            <v>MDL1</v>
          </cell>
          <cell r="Q2933">
            <v>75949</v>
          </cell>
        </row>
        <row r="2934">
          <cell r="O2934" t="str">
            <v>YDR122W</v>
          </cell>
          <cell r="P2934" t="str">
            <v>KIN1</v>
          </cell>
          <cell r="Q2934">
            <v>120070</v>
          </cell>
        </row>
        <row r="2935">
          <cell r="O2935" t="str">
            <v>YER061C</v>
          </cell>
          <cell r="P2935" t="str">
            <v>CEM1</v>
          </cell>
          <cell r="Q2935">
            <v>47640</v>
          </cell>
        </row>
        <row r="2936">
          <cell r="O2936" t="str">
            <v>YKL024C</v>
          </cell>
          <cell r="P2936" t="str">
            <v>URA6</v>
          </cell>
          <cell r="Q2936">
            <v>22933</v>
          </cell>
        </row>
        <row r="2937">
          <cell r="O2937" t="str">
            <v>YBR006W</v>
          </cell>
          <cell r="P2937" t="str">
            <v>UGA2</v>
          </cell>
          <cell r="Q2937">
            <v>54189</v>
          </cell>
        </row>
        <row r="2938">
          <cell r="O2938" t="str">
            <v>YKR055W</v>
          </cell>
          <cell r="P2938" t="str">
            <v>RHO4</v>
          </cell>
          <cell r="Q2938">
            <v>32185</v>
          </cell>
        </row>
        <row r="2939">
          <cell r="O2939" t="str">
            <v>YFR021W</v>
          </cell>
          <cell r="P2939" t="str">
            <v>ATG18</v>
          </cell>
          <cell r="Q2939">
            <v>55102</v>
          </cell>
        </row>
        <row r="2940">
          <cell r="O2940" t="str">
            <v>YDR039C</v>
          </cell>
          <cell r="P2940" t="str">
            <v>ENA2</v>
          </cell>
          <cell r="Q2940">
            <v>120316</v>
          </cell>
        </row>
        <row r="2941">
          <cell r="O2941" t="str">
            <v>YKR023W</v>
          </cell>
          <cell r="P2941">
            <v>0</v>
          </cell>
          <cell r="Q2941">
            <v>60799</v>
          </cell>
        </row>
        <row r="2942">
          <cell r="O2942" t="str">
            <v>YOR129C</v>
          </cell>
          <cell r="P2942">
            <v>0</v>
          </cell>
          <cell r="Q2942">
            <v>102249</v>
          </cell>
        </row>
        <row r="2943">
          <cell r="O2943" t="str">
            <v>YNL336W</v>
          </cell>
          <cell r="P2943" t="str">
            <v>COS1</v>
          </cell>
          <cell r="Q2943">
            <v>45288</v>
          </cell>
        </row>
        <row r="2944">
          <cell r="O2944" t="str">
            <v>YOL066C</v>
          </cell>
          <cell r="P2944" t="str">
            <v>RIB2</v>
          </cell>
          <cell r="Q2944">
            <v>67035</v>
          </cell>
        </row>
        <row r="2945">
          <cell r="O2945" t="str">
            <v>YFR033C</v>
          </cell>
          <cell r="P2945" t="str">
            <v>QCR6</v>
          </cell>
          <cell r="Q2945">
            <v>17257</v>
          </cell>
        </row>
        <row r="2946">
          <cell r="O2946" t="str">
            <v>YKL084W</v>
          </cell>
          <cell r="P2946" t="str">
            <v>HOT13</v>
          </cell>
          <cell r="Q2946">
            <v>13641</v>
          </cell>
        </row>
        <row r="2947">
          <cell r="O2947" t="str">
            <v>YBL082C</v>
          </cell>
          <cell r="P2947" t="str">
            <v>ALG3</v>
          </cell>
          <cell r="Q2947">
            <v>52860</v>
          </cell>
        </row>
        <row r="2948">
          <cell r="O2948" t="str">
            <v>YLR426W</v>
          </cell>
          <cell r="P2948">
            <v>0</v>
          </cell>
          <cell r="Q2948">
            <v>36676</v>
          </cell>
        </row>
        <row r="2949">
          <cell r="O2949" t="str">
            <v>YNL142W</v>
          </cell>
          <cell r="P2949" t="str">
            <v>MEP2</v>
          </cell>
          <cell r="Q2949">
            <v>53400</v>
          </cell>
        </row>
        <row r="2950">
          <cell r="O2950" t="str">
            <v>YMR056C</v>
          </cell>
          <cell r="P2950" t="str">
            <v>AAC1</v>
          </cell>
          <cell r="Q2950">
            <v>34120</v>
          </cell>
        </row>
        <row r="2951">
          <cell r="O2951" t="str">
            <v>YJR011C</v>
          </cell>
          <cell r="P2951">
            <v>0</v>
          </cell>
          <cell r="Q2951">
            <v>30473</v>
          </cell>
        </row>
        <row r="2952">
          <cell r="O2952" t="str">
            <v>YDR202C</v>
          </cell>
          <cell r="P2952" t="str">
            <v>RAV2</v>
          </cell>
          <cell r="Q2952">
            <v>40017</v>
          </cell>
        </row>
        <row r="2953">
          <cell r="O2953" t="str">
            <v>YOR353C</v>
          </cell>
          <cell r="P2953" t="str">
            <v>SOG2</v>
          </cell>
          <cell r="Q2953">
            <v>87325</v>
          </cell>
        </row>
        <row r="2954">
          <cell r="O2954" t="str">
            <v>YDR451C</v>
          </cell>
          <cell r="P2954" t="str">
            <v>YHP1</v>
          </cell>
          <cell r="Q2954">
            <v>39598</v>
          </cell>
        </row>
        <row r="2955">
          <cell r="O2955" t="str">
            <v>YMR188C</v>
          </cell>
          <cell r="P2955" t="str">
            <v>MRPS17</v>
          </cell>
          <cell r="Q2955">
            <v>27635</v>
          </cell>
        </row>
        <row r="2956">
          <cell r="O2956" t="str">
            <v>YJL191W</v>
          </cell>
          <cell r="P2956" t="str">
            <v>RPS14B</v>
          </cell>
          <cell r="Q2956">
            <v>14650</v>
          </cell>
        </row>
        <row r="2957">
          <cell r="O2957" t="str">
            <v>YDR020C</v>
          </cell>
          <cell r="P2957">
            <v>0</v>
          </cell>
          <cell r="Q2957">
            <v>26595</v>
          </cell>
        </row>
        <row r="2958">
          <cell r="O2958" t="str">
            <v>YNL127W</v>
          </cell>
          <cell r="P2958" t="str">
            <v>FAR11</v>
          </cell>
          <cell r="Q2958">
            <v>109792</v>
          </cell>
        </row>
        <row r="2959">
          <cell r="O2959" t="str">
            <v>YDR462W</v>
          </cell>
          <cell r="P2959" t="str">
            <v>MRPL28</v>
          </cell>
          <cell r="Q2959">
            <v>17342</v>
          </cell>
        </row>
        <row r="2960">
          <cell r="O2960" t="str">
            <v>YLL002W</v>
          </cell>
          <cell r="P2960" t="str">
            <v>RTT109</v>
          </cell>
          <cell r="Q2960">
            <v>50095</v>
          </cell>
        </row>
        <row r="2961">
          <cell r="O2961" t="str">
            <v>YCL054W</v>
          </cell>
          <cell r="P2961" t="str">
            <v>SPB1</v>
          </cell>
          <cell r="Q2961">
            <v>96484</v>
          </cell>
        </row>
        <row r="2962">
          <cell r="O2962" t="str">
            <v>YER096W</v>
          </cell>
          <cell r="P2962" t="str">
            <v>SHC1</v>
          </cell>
          <cell r="Q2962">
            <v>56578</v>
          </cell>
        </row>
        <row r="2963">
          <cell r="O2963" t="str">
            <v>YLR362W</v>
          </cell>
          <cell r="P2963" t="str">
            <v>STE11</v>
          </cell>
          <cell r="Q2963">
            <v>80720</v>
          </cell>
        </row>
        <row r="2964">
          <cell r="O2964" t="str">
            <v>YOR044W</v>
          </cell>
          <cell r="P2964">
            <v>0</v>
          </cell>
          <cell r="Q2964">
            <v>18092</v>
          </cell>
        </row>
        <row r="2965">
          <cell r="O2965" t="str">
            <v>YIR011C</v>
          </cell>
          <cell r="P2965" t="str">
            <v>STS1</v>
          </cell>
          <cell r="Q2965">
            <v>36484</v>
          </cell>
        </row>
        <row r="2966">
          <cell r="O2966" t="str">
            <v>YDL201W</v>
          </cell>
          <cell r="P2966" t="str">
            <v>TRM8</v>
          </cell>
          <cell r="Q2966">
            <v>33391</v>
          </cell>
        </row>
        <row r="2967">
          <cell r="O2967" t="str">
            <v>YNL316C</v>
          </cell>
          <cell r="P2967" t="str">
            <v>PHA2</v>
          </cell>
          <cell r="Q2967">
            <v>38225</v>
          </cell>
        </row>
        <row r="2968">
          <cell r="O2968" t="str">
            <v>YLR168C</v>
          </cell>
          <cell r="P2968">
            <v>0</v>
          </cell>
          <cell r="Q2968">
            <v>26506</v>
          </cell>
        </row>
        <row r="2969">
          <cell r="O2969" t="str">
            <v>YDL219W</v>
          </cell>
          <cell r="P2969" t="str">
            <v>DTD1</v>
          </cell>
          <cell r="Q2969">
            <v>16745</v>
          </cell>
        </row>
        <row r="2970">
          <cell r="O2970" t="str">
            <v>YKR099W</v>
          </cell>
          <cell r="P2970" t="str">
            <v>BAS1</v>
          </cell>
          <cell r="Q2970">
            <v>89603</v>
          </cell>
        </row>
        <row r="2971">
          <cell r="O2971" t="str">
            <v>YJL063C</v>
          </cell>
          <cell r="P2971" t="str">
            <v>MRPL8</v>
          </cell>
          <cell r="Q2971">
            <v>26945</v>
          </cell>
        </row>
        <row r="2972">
          <cell r="O2972" t="str">
            <v>YPL055C</v>
          </cell>
          <cell r="P2972" t="str">
            <v>LGE1</v>
          </cell>
          <cell r="Q2972">
            <v>37309</v>
          </cell>
        </row>
        <row r="2973">
          <cell r="O2973" t="str">
            <v>YLR204W</v>
          </cell>
          <cell r="P2973" t="str">
            <v>QRI5</v>
          </cell>
          <cell r="Q2973">
            <v>12772</v>
          </cell>
        </row>
        <row r="2974">
          <cell r="O2974" t="str">
            <v>YLR119W</v>
          </cell>
          <cell r="P2974" t="str">
            <v>SRN2</v>
          </cell>
          <cell r="Q2974">
            <v>25100</v>
          </cell>
        </row>
        <row r="2975">
          <cell r="O2975" t="str">
            <v>YFR014C</v>
          </cell>
          <cell r="P2975" t="str">
            <v>CMK1</v>
          </cell>
          <cell r="Q2975">
            <v>50296</v>
          </cell>
        </row>
        <row r="2976">
          <cell r="O2976" t="str">
            <v>YML014W</v>
          </cell>
          <cell r="P2976" t="str">
            <v>TRM9</v>
          </cell>
          <cell r="Q2976">
            <v>32438</v>
          </cell>
        </row>
        <row r="2977">
          <cell r="O2977" t="str">
            <v>YNL150W</v>
          </cell>
          <cell r="P2977">
            <v>0</v>
          </cell>
          <cell r="Q2977">
            <v>14844</v>
          </cell>
        </row>
        <row r="2978">
          <cell r="O2978" t="str">
            <v>YMR247C</v>
          </cell>
          <cell r="P2978" t="str">
            <v>RKR1</v>
          </cell>
          <cell r="Q2978">
            <v>180184</v>
          </cell>
        </row>
        <row r="2979">
          <cell r="O2979" t="str">
            <v>YER162C</v>
          </cell>
          <cell r="P2979" t="str">
            <v>RAD4</v>
          </cell>
          <cell r="Q2979">
            <v>87203</v>
          </cell>
        </row>
        <row r="2980">
          <cell r="O2980" t="str">
            <v>YPL021W</v>
          </cell>
          <cell r="P2980" t="str">
            <v>ECM23</v>
          </cell>
          <cell r="Q2980">
            <v>20613</v>
          </cell>
        </row>
        <row r="2981">
          <cell r="O2981" t="str">
            <v>YBL038W</v>
          </cell>
          <cell r="P2981" t="str">
            <v>MRPL16</v>
          </cell>
          <cell r="Q2981">
            <v>26518</v>
          </cell>
        </row>
        <row r="2982">
          <cell r="O2982" t="str">
            <v>YDL164C</v>
          </cell>
          <cell r="P2982" t="str">
            <v>CDC9</v>
          </cell>
          <cell r="Q2982">
            <v>84827</v>
          </cell>
        </row>
        <row r="2983">
          <cell r="O2983" t="str">
            <v>YGL017W</v>
          </cell>
          <cell r="P2983" t="str">
            <v>ATE1</v>
          </cell>
          <cell r="Q2983">
            <v>57930</v>
          </cell>
        </row>
        <row r="2984">
          <cell r="O2984" t="str">
            <v>YLR015W</v>
          </cell>
          <cell r="P2984" t="str">
            <v>BRE2</v>
          </cell>
          <cell r="Q2984">
            <v>58347</v>
          </cell>
        </row>
        <row r="2985">
          <cell r="O2985" t="str">
            <v>YGR163W</v>
          </cell>
          <cell r="P2985" t="str">
            <v>GTR2</v>
          </cell>
          <cell r="Q2985">
            <v>38600</v>
          </cell>
        </row>
        <row r="2986">
          <cell r="O2986" t="str">
            <v>YBR003W</v>
          </cell>
          <cell r="P2986" t="str">
            <v>COQ1</v>
          </cell>
          <cell r="Q2986">
            <v>52559</v>
          </cell>
        </row>
        <row r="2987">
          <cell r="O2987" t="str">
            <v>YCR036W</v>
          </cell>
          <cell r="P2987" t="str">
            <v>RBK1</v>
          </cell>
          <cell r="Q2987">
            <v>36924</v>
          </cell>
        </row>
        <row r="2988">
          <cell r="O2988" t="str">
            <v>YPR166C</v>
          </cell>
          <cell r="P2988" t="str">
            <v>MRP2</v>
          </cell>
          <cell r="Q2988">
            <v>13538</v>
          </cell>
        </row>
        <row r="2989">
          <cell r="O2989" t="str">
            <v>YPR047W</v>
          </cell>
          <cell r="P2989" t="str">
            <v>MSF1</v>
          </cell>
          <cell r="Q2989">
            <v>54828</v>
          </cell>
        </row>
        <row r="2990">
          <cell r="O2990" t="str">
            <v>YBR060C</v>
          </cell>
          <cell r="P2990" t="str">
            <v>ORC2</v>
          </cell>
          <cell r="Q2990">
            <v>71238</v>
          </cell>
        </row>
        <row r="2991">
          <cell r="O2991" t="str">
            <v>YGL257C</v>
          </cell>
          <cell r="P2991" t="str">
            <v>MNT2</v>
          </cell>
          <cell r="Q2991">
            <v>64852</v>
          </cell>
        </row>
        <row r="2992">
          <cell r="O2992" t="str">
            <v>YNL001W</v>
          </cell>
          <cell r="P2992" t="str">
            <v>DOM34</v>
          </cell>
          <cell r="Q2992">
            <v>44057</v>
          </cell>
        </row>
        <row r="2993">
          <cell r="O2993" t="str">
            <v>YMR058W</v>
          </cell>
          <cell r="P2993" t="str">
            <v>FET3</v>
          </cell>
          <cell r="Q2993">
            <v>72360</v>
          </cell>
        </row>
        <row r="2994">
          <cell r="O2994" t="str">
            <v>YNR052C</v>
          </cell>
          <cell r="P2994" t="str">
            <v>POP2</v>
          </cell>
          <cell r="Q2994">
            <v>49682</v>
          </cell>
        </row>
        <row r="2995">
          <cell r="O2995" t="str">
            <v>YAL010C</v>
          </cell>
          <cell r="P2995" t="str">
            <v>MDM10</v>
          </cell>
          <cell r="Q2995">
            <v>56250</v>
          </cell>
        </row>
        <row r="2996">
          <cell r="O2996" t="str">
            <v>YOL149W</v>
          </cell>
          <cell r="P2996" t="str">
            <v>DCP1</v>
          </cell>
          <cell r="Q2996">
            <v>26266</v>
          </cell>
        </row>
        <row r="2997">
          <cell r="O2997" t="str">
            <v>YNR047W</v>
          </cell>
          <cell r="P2997">
            <v>0</v>
          </cell>
          <cell r="Q2997">
            <v>100546</v>
          </cell>
        </row>
        <row r="2998">
          <cell r="O2998" t="str">
            <v>YIL093C</v>
          </cell>
          <cell r="P2998" t="str">
            <v>RSM25</v>
          </cell>
          <cell r="Q2998">
            <v>30513</v>
          </cell>
        </row>
        <row r="2999">
          <cell r="O2999" t="str">
            <v>YBL018C</v>
          </cell>
          <cell r="P2999" t="str">
            <v>POP8</v>
          </cell>
          <cell r="Q2999">
            <v>15512</v>
          </cell>
        </row>
        <row r="3000">
          <cell r="O3000" t="str">
            <v>YDR213W</v>
          </cell>
          <cell r="P3000" t="str">
            <v>UPC2</v>
          </cell>
          <cell r="Q3000">
            <v>100339</v>
          </cell>
        </row>
        <row r="3001">
          <cell r="O3001" t="str">
            <v>YMR132C</v>
          </cell>
          <cell r="P3001" t="str">
            <v>JLP2</v>
          </cell>
          <cell r="Q3001">
            <v>24665</v>
          </cell>
        </row>
        <row r="3002">
          <cell r="O3002" t="str">
            <v>YNL097C</v>
          </cell>
          <cell r="P3002" t="str">
            <v>PHO23</v>
          </cell>
          <cell r="Q3002">
            <v>37024</v>
          </cell>
        </row>
        <row r="3003">
          <cell r="O3003" t="str">
            <v>YOR196C</v>
          </cell>
          <cell r="P3003" t="str">
            <v>LIP5</v>
          </cell>
          <cell r="Q3003">
            <v>46247</v>
          </cell>
        </row>
        <row r="3004">
          <cell r="O3004" t="str">
            <v>YKL142W</v>
          </cell>
          <cell r="P3004" t="str">
            <v>MRP8</v>
          </cell>
          <cell r="Q3004">
            <v>25097</v>
          </cell>
        </row>
        <row r="3005">
          <cell r="O3005" t="str">
            <v>YCR059C</v>
          </cell>
          <cell r="P3005" t="str">
            <v>YIH1</v>
          </cell>
          <cell r="Q3005">
            <v>29017</v>
          </cell>
        </row>
        <row r="3006">
          <cell r="O3006" t="str">
            <v>YNR029C</v>
          </cell>
          <cell r="P3006">
            <v>0</v>
          </cell>
          <cell r="Q3006">
            <v>48121</v>
          </cell>
        </row>
        <row r="3007">
          <cell r="O3007" t="str">
            <v>YNL025C</v>
          </cell>
          <cell r="P3007" t="str">
            <v>SSN8</v>
          </cell>
          <cell r="Q3007">
            <v>37790</v>
          </cell>
        </row>
        <row r="3008">
          <cell r="O3008" t="str">
            <v>YDR005C</v>
          </cell>
          <cell r="P3008" t="str">
            <v>MAF1</v>
          </cell>
          <cell r="Q3008">
            <v>44732</v>
          </cell>
        </row>
        <row r="3009">
          <cell r="O3009" t="str">
            <v>YNL040W</v>
          </cell>
          <cell r="P3009">
            <v>0</v>
          </cell>
          <cell r="Q3009">
            <v>50964</v>
          </cell>
        </row>
        <row r="3010">
          <cell r="O3010" t="str">
            <v>YDL197C</v>
          </cell>
          <cell r="P3010" t="str">
            <v>ASF2</v>
          </cell>
          <cell r="Q3010">
            <v>59347</v>
          </cell>
        </row>
        <row r="3011">
          <cell r="O3011" t="str">
            <v>YJR084W</v>
          </cell>
          <cell r="P3011" t="str">
            <v>CSN12</v>
          </cell>
          <cell r="Q3011">
            <v>49482</v>
          </cell>
        </row>
        <row r="3012">
          <cell r="O3012" t="str">
            <v>YLR091W</v>
          </cell>
          <cell r="P3012">
            <v>0</v>
          </cell>
          <cell r="Q3012">
            <v>33868</v>
          </cell>
        </row>
        <row r="3013">
          <cell r="O3013" t="str">
            <v>YPR057W</v>
          </cell>
          <cell r="P3013" t="str">
            <v>BRR1</v>
          </cell>
          <cell r="Q3013">
            <v>39859</v>
          </cell>
        </row>
        <row r="3014">
          <cell r="O3014" t="str">
            <v>YIL156W</v>
          </cell>
          <cell r="P3014" t="str">
            <v>UBP7</v>
          </cell>
          <cell r="Q3014">
            <v>123133</v>
          </cell>
        </row>
        <row r="3015">
          <cell r="O3015" t="str">
            <v>YMR055C</v>
          </cell>
          <cell r="P3015" t="str">
            <v>BUB2</v>
          </cell>
          <cell r="Q3015">
            <v>35027</v>
          </cell>
        </row>
        <row r="3016">
          <cell r="O3016" t="str">
            <v>YJL104W</v>
          </cell>
          <cell r="P3016" t="str">
            <v>PAM16</v>
          </cell>
          <cell r="Q3016">
            <v>16216</v>
          </cell>
        </row>
        <row r="3017">
          <cell r="O3017" t="str">
            <v>YDR512C</v>
          </cell>
          <cell r="P3017" t="str">
            <v>EMI1</v>
          </cell>
          <cell r="Q3017">
            <v>21071</v>
          </cell>
        </row>
        <row r="3018">
          <cell r="O3018" t="str">
            <v>YNR037C</v>
          </cell>
          <cell r="P3018" t="str">
            <v>RSM19</v>
          </cell>
          <cell r="Q3018">
            <v>10275</v>
          </cell>
        </row>
        <row r="3019">
          <cell r="O3019" t="str">
            <v>YOR163W</v>
          </cell>
          <cell r="P3019" t="str">
            <v>DDP1</v>
          </cell>
          <cell r="Q3019">
            <v>21572</v>
          </cell>
        </row>
        <row r="3020">
          <cell r="O3020" t="str">
            <v>YKR025W</v>
          </cell>
          <cell r="P3020" t="str">
            <v>RPC37</v>
          </cell>
          <cell r="Q3020">
            <v>32142</v>
          </cell>
        </row>
        <row r="3021">
          <cell r="O3021" t="str">
            <v>YHR016C</v>
          </cell>
          <cell r="P3021" t="str">
            <v>YSC84</v>
          </cell>
          <cell r="Q3021">
            <v>50901</v>
          </cell>
        </row>
        <row r="3022">
          <cell r="O3022" t="str">
            <v>YGL032C</v>
          </cell>
          <cell r="P3022" t="str">
            <v>AGA2</v>
          </cell>
          <cell r="Q3022">
            <v>9464</v>
          </cell>
        </row>
        <row r="3023">
          <cell r="O3023" t="str">
            <v>YOR173W</v>
          </cell>
          <cell r="P3023" t="str">
            <v>DCS2</v>
          </cell>
          <cell r="Q3023">
            <v>40940</v>
          </cell>
        </row>
        <row r="3024">
          <cell r="O3024" t="str">
            <v>YBL104C</v>
          </cell>
          <cell r="P3024">
            <v>0</v>
          </cell>
          <cell r="Q3024">
            <v>117635</v>
          </cell>
        </row>
        <row r="3025">
          <cell r="O3025" t="str">
            <v>YDL025C</v>
          </cell>
          <cell r="P3025">
            <v>0</v>
          </cell>
          <cell r="Q3025">
            <v>69615</v>
          </cell>
        </row>
        <row r="3026">
          <cell r="O3026" t="str">
            <v>YJR147W</v>
          </cell>
          <cell r="P3026" t="str">
            <v>HMS2</v>
          </cell>
          <cell r="Q3026">
            <v>41192</v>
          </cell>
        </row>
        <row r="3027">
          <cell r="O3027" t="str">
            <v>YGR093W</v>
          </cell>
          <cell r="P3027">
            <v>0</v>
          </cell>
          <cell r="Q3027">
            <v>58206</v>
          </cell>
        </row>
        <row r="3028">
          <cell r="O3028" t="str">
            <v>YCR028C-A</v>
          </cell>
          <cell r="P3028" t="str">
            <v>RIM1</v>
          </cell>
          <cell r="Q3028">
            <v>15386</v>
          </cell>
        </row>
        <row r="3029">
          <cell r="O3029" t="str">
            <v>YJL053W</v>
          </cell>
          <cell r="P3029" t="str">
            <v>PEP8</v>
          </cell>
          <cell r="Q3029">
            <v>42547</v>
          </cell>
        </row>
        <row r="3030">
          <cell r="O3030" t="str">
            <v>YJR057W</v>
          </cell>
          <cell r="P3030" t="str">
            <v>CDC8</v>
          </cell>
          <cell r="Q3030">
            <v>24687</v>
          </cell>
        </row>
        <row r="3031">
          <cell r="O3031" t="str">
            <v>YDR453C</v>
          </cell>
          <cell r="P3031" t="str">
            <v>TSA2</v>
          </cell>
          <cell r="Q3031">
            <v>21615</v>
          </cell>
        </row>
        <row r="3032">
          <cell r="O3032" t="str">
            <v>YDR056C</v>
          </cell>
          <cell r="P3032">
            <v>0</v>
          </cell>
          <cell r="Q3032">
            <v>22769</v>
          </cell>
        </row>
        <row r="3033">
          <cell r="O3033" t="str">
            <v>YFL046W</v>
          </cell>
          <cell r="P3033">
            <v>0</v>
          </cell>
          <cell r="Q3033">
            <v>24018</v>
          </cell>
        </row>
        <row r="3034">
          <cell r="O3034" t="str">
            <v>YNL168C</v>
          </cell>
          <cell r="P3034">
            <v>0</v>
          </cell>
          <cell r="Q3034">
            <v>28792</v>
          </cell>
        </row>
        <row r="3035">
          <cell r="O3035" t="str">
            <v>YPR034W</v>
          </cell>
          <cell r="P3035" t="str">
            <v>ARP7</v>
          </cell>
          <cell r="Q3035">
            <v>53810</v>
          </cell>
        </row>
        <row r="3036">
          <cell r="O3036" t="str">
            <v>YKL208W</v>
          </cell>
          <cell r="P3036" t="str">
            <v>CBT1</v>
          </cell>
          <cell r="Q3036">
            <v>31156</v>
          </cell>
        </row>
        <row r="3037">
          <cell r="O3037" t="str">
            <v>YDL170W</v>
          </cell>
          <cell r="P3037" t="str">
            <v>UGA3</v>
          </cell>
          <cell r="Q3037">
            <v>61223</v>
          </cell>
        </row>
        <row r="3038">
          <cell r="O3038" t="str">
            <v>YER107C</v>
          </cell>
          <cell r="P3038" t="str">
            <v>GLE2</v>
          </cell>
          <cell r="Q3038">
            <v>40522</v>
          </cell>
        </row>
        <row r="3039">
          <cell r="O3039" t="str">
            <v>YDR109C</v>
          </cell>
          <cell r="P3039">
            <v>0</v>
          </cell>
          <cell r="Q3039">
            <v>79160</v>
          </cell>
        </row>
        <row r="3040">
          <cell r="O3040" t="str">
            <v>YLR064W</v>
          </cell>
          <cell r="P3040">
            <v>0</v>
          </cell>
          <cell r="Q3040">
            <v>32637</v>
          </cell>
        </row>
        <row r="3041">
          <cell r="O3041" t="str">
            <v>YIL056W</v>
          </cell>
          <cell r="P3041" t="str">
            <v>VHR1</v>
          </cell>
          <cell r="Q3041">
            <v>71420</v>
          </cell>
        </row>
        <row r="3042">
          <cell r="O3042" t="str">
            <v>YDL189W</v>
          </cell>
          <cell r="P3042" t="str">
            <v>RBS1</v>
          </cell>
          <cell r="Q3042">
            <v>51957</v>
          </cell>
        </row>
        <row r="3043">
          <cell r="O3043" t="str">
            <v>YKR060W</v>
          </cell>
          <cell r="P3043" t="str">
            <v>UTP30</v>
          </cell>
          <cell r="Q3043">
            <v>31616</v>
          </cell>
        </row>
        <row r="3044">
          <cell r="O3044" t="str">
            <v>YCL016C</v>
          </cell>
          <cell r="P3044" t="str">
            <v>DCC1</v>
          </cell>
          <cell r="Q3044">
            <v>44073</v>
          </cell>
        </row>
        <row r="3045">
          <cell r="O3045" t="str">
            <v>YER111C</v>
          </cell>
          <cell r="P3045" t="str">
            <v>SWI4</v>
          </cell>
          <cell r="Q3045">
            <v>123805</v>
          </cell>
        </row>
        <row r="3046">
          <cell r="O3046" t="str">
            <v>YDL021W</v>
          </cell>
          <cell r="P3046" t="str">
            <v>GPM2</v>
          </cell>
          <cell r="Q3046">
            <v>36073</v>
          </cell>
        </row>
        <row r="3047">
          <cell r="O3047" t="str">
            <v>YOL051W</v>
          </cell>
          <cell r="P3047" t="str">
            <v>GAL11</v>
          </cell>
          <cell r="Q3047">
            <v>120308</v>
          </cell>
        </row>
        <row r="3048">
          <cell r="O3048" t="str">
            <v>YDR038C</v>
          </cell>
          <cell r="P3048" t="str">
            <v>ENA5</v>
          </cell>
          <cell r="Q3048">
            <v>120295</v>
          </cell>
        </row>
        <row r="3049">
          <cell r="O3049" t="str">
            <v>YBR233W</v>
          </cell>
          <cell r="P3049" t="str">
            <v>PBP2</v>
          </cell>
          <cell r="Q3049">
            <v>45782</v>
          </cell>
        </row>
        <row r="3050">
          <cell r="O3050" t="str">
            <v>YKL095W</v>
          </cell>
          <cell r="P3050" t="str">
            <v>YJU2</v>
          </cell>
          <cell r="Q3050">
            <v>32312</v>
          </cell>
        </row>
        <row r="3051">
          <cell r="O3051" t="str">
            <v>YBR150C</v>
          </cell>
          <cell r="P3051" t="str">
            <v>TBS1</v>
          </cell>
          <cell r="Q3051">
            <v>126902</v>
          </cell>
        </row>
        <row r="3052">
          <cell r="O3052" t="str">
            <v>YPR071W</v>
          </cell>
          <cell r="P3052">
            <v>0</v>
          </cell>
          <cell r="Q3052">
            <v>24606</v>
          </cell>
        </row>
        <row r="3053">
          <cell r="O3053" t="str">
            <v>YPL236C</v>
          </cell>
          <cell r="P3053">
            <v>0</v>
          </cell>
          <cell r="Q3053">
            <v>40748</v>
          </cell>
        </row>
        <row r="3054">
          <cell r="O3054" t="str">
            <v>YLR221C</v>
          </cell>
          <cell r="P3054" t="str">
            <v>RSA3</v>
          </cell>
          <cell r="Q3054">
            <v>24656</v>
          </cell>
        </row>
        <row r="3055">
          <cell r="O3055" t="str">
            <v>YLR211C</v>
          </cell>
          <cell r="P3055">
            <v>0</v>
          </cell>
          <cell r="Q3055">
            <v>25975</v>
          </cell>
        </row>
        <row r="3056">
          <cell r="O3056" t="str">
            <v>YNR046W</v>
          </cell>
          <cell r="P3056" t="str">
            <v>TRM112</v>
          </cell>
          <cell r="Q3056">
            <v>15066</v>
          </cell>
        </row>
        <row r="3057">
          <cell r="O3057" t="str">
            <v>YOR158W</v>
          </cell>
          <cell r="P3057" t="str">
            <v>PET123</v>
          </cell>
          <cell r="Q3057">
            <v>35998</v>
          </cell>
        </row>
        <row r="3058">
          <cell r="O3058" t="str">
            <v>YNR056C</v>
          </cell>
          <cell r="P3058" t="str">
            <v>BIO5</v>
          </cell>
          <cell r="Q3058">
            <v>62427</v>
          </cell>
        </row>
        <row r="3059">
          <cell r="O3059" t="str">
            <v>YCL011C</v>
          </cell>
          <cell r="P3059" t="str">
            <v>GBP2</v>
          </cell>
          <cell r="Q3059">
            <v>48728</v>
          </cell>
        </row>
        <row r="3060">
          <cell r="O3060" t="str">
            <v>YCR016W</v>
          </cell>
          <cell r="P3060">
            <v>0</v>
          </cell>
          <cell r="Q3060">
            <v>33593</v>
          </cell>
        </row>
        <row r="3061">
          <cell r="O3061" t="str">
            <v>YKR076W</v>
          </cell>
          <cell r="P3061" t="str">
            <v>ECM4</v>
          </cell>
          <cell r="Q3061">
            <v>43273</v>
          </cell>
        </row>
        <row r="3062">
          <cell r="O3062" t="str">
            <v>YOR048C</v>
          </cell>
          <cell r="P3062" t="str">
            <v>RAT1</v>
          </cell>
          <cell r="Q3062">
            <v>115933</v>
          </cell>
        </row>
        <row r="3063">
          <cell r="O3063" t="str">
            <v>YNL039W</v>
          </cell>
          <cell r="P3063" t="str">
            <v>BDP1</v>
          </cell>
          <cell r="Q3063">
            <v>67687</v>
          </cell>
        </row>
        <row r="3064">
          <cell r="O3064" t="str">
            <v>YEL005C</v>
          </cell>
          <cell r="P3064" t="str">
            <v>VAB2</v>
          </cell>
          <cell r="Q3064">
            <v>31364</v>
          </cell>
        </row>
        <row r="3065">
          <cell r="O3065" t="str">
            <v>YGL254W</v>
          </cell>
          <cell r="P3065" t="str">
            <v>FZF1</v>
          </cell>
          <cell r="Q3065">
            <v>33994</v>
          </cell>
        </row>
        <row r="3066">
          <cell r="O3066" t="str">
            <v>YHR194W</v>
          </cell>
          <cell r="P3066" t="str">
            <v>MDM31</v>
          </cell>
          <cell r="Q3066">
            <v>66702</v>
          </cell>
        </row>
        <row r="3067">
          <cell r="O3067" t="str">
            <v>YPL049C</v>
          </cell>
          <cell r="P3067" t="str">
            <v>DIG1</v>
          </cell>
          <cell r="Q3067">
            <v>49356</v>
          </cell>
        </row>
        <row r="3068">
          <cell r="O3068" t="str">
            <v>YDL045C</v>
          </cell>
          <cell r="P3068" t="str">
            <v>FAD1</v>
          </cell>
          <cell r="Q3068">
            <v>35546</v>
          </cell>
        </row>
        <row r="3069">
          <cell r="O3069" t="str">
            <v>YDL206W</v>
          </cell>
          <cell r="P3069">
            <v>0</v>
          </cell>
          <cell r="Q3069">
            <v>85982</v>
          </cell>
        </row>
        <row r="3070">
          <cell r="O3070" t="str">
            <v>YCL001W</v>
          </cell>
          <cell r="P3070" t="str">
            <v>RER1</v>
          </cell>
          <cell r="Q3070">
            <v>22270</v>
          </cell>
        </row>
        <row r="3071">
          <cell r="O3071" t="str">
            <v>YGR152C</v>
          </cell>
          <cell r="P3071" t="str">
            <v>RSR1</v>
          </cell>
          <cell r="Q3071">
            <v>30390</v>
          </cell>
        </row>
        <row r="3072">
          <cell r="O3072" t="str">
            <v>YNL111C</v>
          </cell>
          <cell r="P3072" t="str">
            <v>CYB5</v>
          </cell>
          <cell r="Q3072">
            <v>13297</v>
          </cell>
        </row>
        <row r="3073">
          <cell r="O3073" t="str">
            <v>YNL083W</v>
          </cell>
          <cell r="P3073" t="str">
            <v>SAL1</v>
          </cell>
          <cell r="Q3073">
            <v>61270</v>
          </cell>
        </row>
        <row r="3074">
          <cell r="O3074" t="str">
            <v>YGR043C</v>
          </cell>
          <cell r="P3074">
            <v>0</v>
          </cell>
          <cell r="Q3074">
            <v>37253</v>
          </cell>
        </row>
        <row r="3075">
          <cell r="O3075" t="str">
            <v>YJR136C</v>
          </cell>
          <cell r="P3075">
            <v>0</v>
          </cell>
          <cell r="Q3075">
            <v>48648</v>
          </cell>
        </row>
        <row r="3076">
          <cell r="O3076" t="str">
            <v>YDR065W</v>
          </cell>
          <cell r="P3076">
            <v>0</v>
          </cell>
          <cell r="Q3076">
            <v>42829</v>
          </cell>
        </row>
        <row r="3077">
          <cell r="O3077" t="str">
            <v>YBR185C</v>
          </cell>
          <cell r="P3077" t="str">
            <v>MBA1</v>
          </cell>
          <cell r="Q3077">
            <v>31811</v>
          </cell>
        </row>
        <row r="3078">
          <cell r="O3078" t="str">
            <v>YOR266W</v>
          </cell>
          <cell r="P3078" t="str">
            <v>PNT1</v>
          </cell>
          <cell r="Q3078">
            <v>48934</v>
          </cell>
        </row>
        <row r="3079">
          <cell r="O3079" t="str">
            <v>YGR220C</v>
          </cell>
          <cell r="P3079" t="str">
            <v>MRPL9</v>
          </cell>
          <cell r="Q3079">
            <v>29790</v>
          </cell>
        </row>
        <row r="3080">
          <cell r="O3080" t="str">
            <v>YER187W</v>
          </cell>
          <cell r="P3080">
            <v>0</v>
          </cell>
          <cell r="Q3080">
            <v>15395</v>
          </cell>
        </row>
        <row r="3081">
          <cell r="O3081" t="str">
            <v>YMR227C</v>
          </cell>
          <cell r="P3081" t="str">
            <v>TAF7</v>
          </cell>
          <cell r="Q3081">
            <v>67555</v>
          </cell>
        </row>
        <row r="3082">
          <cell r="O3082" t="str">
            <v>YGR091W</v>
          </cell>
          <cell r="P3082" t="str">
            <v>PRP31</v>
          </cell>
          <cell r="Q3082">
            <v>56302</v>
          </cell>
        </row>
        <row r="3083">
          <cell r="O3083" t="str">
            <v>YJR080C</v>
          </cell>
          <cell r="P3083">
            <v>0</v>
          </cell>
          <cell r="Q3083">
            <v>44427</v>
          </cell>
        </row>
        <row r="3084">
          <cell r="O3084" t="str">
            <v>YDR384C</v>
          </cell>
          <cell r="P3084" t="str">
            <v>ATO3</v>
          </cell>
          <cell r="Q3084">
            <v>30028</v>
          </cell>
        </row>
        <row r="3085">
          <cell r="O3085" t="str">
            <v>YDL033C</v>
          </cell>
          <cell r="P3085" t="str">
            <v>SLM3</v>
          </cell>
          <cell r="Q3085">
            <v>47049</v>
          </cell>
        </row>
        <row r="3086">
          <cell r="O3086" t="str">
            <v>YKL150W</v>
          </cell>
          <cell r="P3086" t="str">
            <v>MCR1</v>
          </cell>
          <cell r="Q3086">
            <v>34138</v>
          </cell>
        </row>
        <row r="3087">
          <cell r="O3087" t="str">
            <v>YPR152C</v>
          </cell>
          <cell r="P3087">
            <v>0</v>
          </cell>
          <cell r="Q3087">
            <v>54138</v>
          </cell>
        </row>
        <row r="3088">
          <cell r="O3088" t="str">
            <v>YLR438C-A</v>
          </cell>
          <cell r="P3088" t="str">
            <v>LSM3</v>
          </cell>
          <cell r="Q3088">
            <v>10030</v>
          </cell>
        </row>
        <row r="3089">
          <cell r="O3089" t="str">
            <v>YIL124W</v>
          </cell>
          <cell r="P3089" t="str">
            <v>AYR1</v>
          </cell>
          <cell r="Q3089">
            <v>32814</v>
          </cell>
        </row>
        <row r="3090">
          <cell r="O3090" t="str">
            <v>YKR075C</v>
          </cell>
          <cell r="P3090">
            <v>0</v>
          </cell>
          <cell r="Q3090">
            <v>36113</v>
          </cell>
        </row>
        <row r="3091">
          <cell r="O3091" t="str">
            <v>YDL017W</v>
          </cell>
          <cell r="P3091" t="str">
            <v>CDC7</v>
          </cell>
          <cell r="Q3091">
            <v>58320</v>
          </cell>
        </row>
        <row r="3092">
          <cell r="O3092" t="str">
            <v>YDL175C</v>
          </cell>
          <cell r="P3092" t="str">
            <v>AIR2</v>
          </cell>
          <cell r="Q3092">
            <v>39343</v>
          </cell>
        </row>
        <row r="3093">
          <cell r="O3093" t="str">
            <v>YPL071C</v>
          </cell>
          <cell r="P3093">
            <v>0</v>
          </cell>
          <cell r="Q3093">
            <v>18435</v>
          </cell>
        </row>
        <row r="3094">
          <cell r="O3094" t="str">
            <v>YDL173W</v>
          </cell>
          <cell r="P3094">
            <v>0</v>
          </cell>
          <cell r="Q3094">
            <v>31886</v>
          </cell>
        </row>
        <row r="3095">
          <cell r="O3095" t="str">
            <v>YPR114W</v>
          </cell>
          <cell r="P3095">
            <v>0</v>
          </cell>
          <cell r="Q3095">
            <v>36750</v>
          </cell>
        </row>
        <row r="3096">
          <cell r="O3096" t="str">
            <v>YLL023C</v>
          </cell>
          <cell r="P3096">
            <v>0</v>
          </cell>
          <cell r="Q3096">
            <v>32186</v>
          </cell>
        </row>
        <row r="3097">
          <cell r="O3097" t="str">
            <v>YBL046W</v>
          </cell>
          <cell r="P3097" t="str">
            <v>PSY4</v>
          </cell>
          <cell r="Q3097">
            <v>50655</v>
          </cell>
        </row>
        <row r="3098">
          <cell r="O3098" t="str">
            <v>YDR312W</v>
          </cell>
          <cell r="P3098" t="str">
            <v>SSF2</v>
          </cell>
          <cell r="Q3098">
            <v>51856</v>
          </cell>
        </row>
        <row r="3099">
          <cell r="O3099" t="str">
            <v>YJL146W</v>
          </cell>
          <cell r="P3099" t="str">
            <v>IDS2</v>
          </cell>
          <cell r="Q3099">
            <v>53216</v>
          </cell>
        </row>
        <row r="3100">
          <cell r="O3100" t="str">
            <v>YGL181W</v>
          </cell>
          <cell r="P3100" t="str">
            <v>GTS1</v>
          </cell>
          <cell r="Q3100">
            <v>44407</v>
          </cell>
        </row>
        <row r="3101">
          <cell r="O3101" t="str">
            <v>YFR019W</v>
          </cell>
          <cell r="P3101" t="str">
            <v>FAB1</v>
          </cell>
          <cell r="Q3101">
            <v>257447</v>
          </cell>
        </row>
        <row r="3102">
          <cell r="O3102" t="str">
            <v>YOR286W</v>
          </cell>
          <cell r="P3102">
            <v>0</v>
          </cell>
          <cell r="Q3102">
            <v>16697</v>
          </cell>
        </row>
        <row r="3103">
          <cell r="O3103" t="str">
            <v>YNR034W</v>
          </cell>
          <cell r="P3103" t="str">
            <v>SOL1</v>
          </cell>
          <cell r="Q3103">
            <v>35652</v>
          </cell>
        </row>
        <row r="3104">
          <cell r="O3104" t="str">
            <v>YOR101W</v>
          </cell>
          <cell r="P3104" t="str">
            <v>RAS1</v>
          </cell>
          <cell r="Q3104">
            <v>34346</v>
          </cell>
        </row>
        <row r="3105">
          <cell r="O3105" t="str">
            <v>YLR214W</v>
          </cell>
          <cell r="P3105" t="str">
            <v>FRE1</v>
          </cell>
          <cell r="Q3105">
            <v>78853</v>
          </cell>
        </row>
        <row r="3106">
          <cell r="O3106" t="str">
            <v>YDR354W</v>
          </cell>
          <cell r="P3106" t="str">
            <v>TRP4</v>
          </cell>
          <cell r="Q3106">
            <v>41374</v>
          </cell>
        </row>
        <row r="3107">
          <cell r="O3107" t="str">
            <v>YHR063C</v>
          </cell>
          <cell r="P3107" t="str">
            <v>PAN5</v>
          </cell>
          <cell r="Q3107">
            <v>42821</v>
          </cell>
        </row>
        <row r="3108">
          <cell r="O3108" t="str">
            <v>YDR217C</v>
          </cell>
          <cell r="P3108" t="str">
            <v>RAD9</v>
          </cell>
          <cell r="Q3108">
            <v>148396</v>
          </cell>
        </row>
        <row r="3109">
          <cell r="O3109" t="str">
            <v>YPR147C</v>
          </cell>
          <cell r="P3109">
            <v>0</v>
          </cell>
          <cell r="Q3109">
            <v>34842</v>
          </cell>
        </row>
        <row r="3110">
          <cell r="O3110" t="str">
            <v>YAL059W</v>
          </cell>
          <cell r="P3110" t="str">
            <v>ECM1</v>
          </cell>
          <cell r="Q3110">
            <v>23935</v>
          </cell>
        </row>
        <row r="3111">
          <cell r="O3111" t="str">
            <v>YDR032C</v>
          </cell>
          <cell r="P3111" t="str">
            <v>PST2</v>
          </cell>
          <cell r="Q3111">
            <v>20966</v>
          </cell>
        </row>
        <row r="3112">
          <cell r="O3112" t="str">
            <v>YPL138C</v>
          </cell>
          <cell r="P3112" t="str">
            <v>SPP1</v>
          </cell>
          <cell r="Q3112">
            <v>41468</v>
          </cell>
        </row>
        <row r="3113">
          <cell r="O3113" t="str">
            <v>YLR356W</v>
          </cell>
          <cell r="P3113">
            <v>0</v>
          </cell>
          <cell r="Q3113">
            <v>20400</v>
          </cell>
        </row>
        <row r="3114">
          <cell r="O3114" t="str">
            <v>YKL122C</v>
          </cell>
          <cell r="P3114" t="str">
            <v>SRP21</v>
          </cell>
          <cell r="Q3114">
            <v>18425</v>
          </cell>
        </row>
        <row r="3115">
          <cell r="O3115" t="str">
            <v>YOR034C</v>
          </cell>
          <cell r="P3115" t="str">
            <v>AKR2</v>
          </cell>
          <cell r="Q3115">
            <v>85235</v>
          </cell>
        </row>
        <row r="3116">
          <cell r="O3116" t="str">
            <v>YBR230C</v>
          </cell>
          <cell r="P3116" t="str">
            <v>OM14</v>
          </cell>
          <cell r="Q3116">
            <v>14609</v>
          </cell>
        </row>
        <row r="3117">
          <cell r="O3117" t="str">
            <v>YAL039C</v>
          </cell>
          <cell r="P3117" t="str">
            <v>CYC3</v>
          </cell>
          <cell r="Q3117">
            <v>30081</v>
          </cell>
        </row>
        <row r="3118">
          <cell r="O3118" t="str">
            <v>YGR117C</v>
          </cell>
          <cell r="P3118">
            <v>0</v>
          </cell>
          <cell r="Q3118">
            <v>53437</v>
          </cell>
        </row>
        <row r="3119">
          <cell r="O3119" t="str">
            <v>YLR163C</v>
          </cell>
          <cell r="P3119" t="str">
            <v>MAS1</v>
          </cell>
          <cell r="Q3119">
            <v>51083</v>
          </cell>
        </row>
        <row r="3120">
          <cell r="O3120" t="str">
            <v>YFR001W</v>
          </cell>
          <cell r="P3120" t="str">
            <v>LOC1</v>
          </cell>
          <cell r="Q3120">
            <v>23590</v>
          </cell>
        </row>
        <row r="3121">
          <cell r="O3121" t="str">
            <v>YPL006W</v>
          </cell>
          <cell r="P3121" t="str">
            <v>NCR1</v>
          </cell>
          <cell r="Q3121">
            <v>132644</v>
          </cell>
        </row>
        <row r="3122">
          <cell r="O3122" t="str">
            <v>YPR186C</v>
          </cell>
          <cell r="P3122" t="str">
            <v>PZF1</v>
          </cell>
          <cell r="Q3122">
            <v>50027</v>
          </cell>
        </row>
        <row r="3123">
          <cell r="O3123" t="str">
            <v>YEL050C</v>
          </cell>
          <cell r="P3123" t="str">
            <v>RML2</v>
          </cell>
          <cell r="Q3123">
            <v>43786</v>
          </cell>
        </row>
        <row r="3124">
          <cell r="O3124" t="str">
            <v>YGL004C</v>
          </cell>
          <cell r="P3124" t="str">
            <v>RPN14</v>
          </cell>
          <cell r="Q3124">
            <v>46383</v>
          </cell>
        </row>
        <row r="3125">
          <cell r="O3125" t="str">
            <v>YJR074W</v>
          </cell>
          <cell r="P3125" t="str">
            <v>MOG1</v>
          </cell>
          <cell r="Q3125">
            <v>24307</v>
          </cell>
        </row>
        <row r="3126">
          <cell r="O3126" t="str">
            <v>YOL021C</v>
          </cell>
          <cell r="P3126" t="str">
            <v>DIS3</v>
          </cell>
          <cell r="Q3126">
            <v>113706</v>
          </cell>
        </row>
        <row r="3127">
          <cell r="O3127" t="str">
            <v>YGL070C</v>
          </cell>
          <cell r="P3127" t="str">
            <v>RPB9</v>
          </cell>
          <cell r="Q3127">
            <v>14288</v>
          </cell>
        </row>
        <row r="3128">
          <cell r="O3128" t="str">
            <v>YPL076W</v>
          </cell>
          <cell r="P3128" t="str">
            <v>GPI2</v>
          </cell>
          <cell r="Q3128">
            <v>32577</v>
          </cell>
        </row>
        <row r="3129">
          <cell r="O3129" t="str">
            <v>YMR097C</v>
          </cell>
          <cell r="P3129" t="str">
            <v>MTG1</v>
          </cell>
          <cell r="Q3129">
            <v>42144</v>
          </cell>
        </row>
        <row r="3130">
          <cell r="O3130" t="str">
            <v>YHR103W</v>
          </cell>
          <cell r="P3130" t="str">
            <v>SBE22</v>
          </cell>
          <cell r="Q3130">
            <v>96397</v>
          </cell>
        </row>
        <row r="3131">
          <cell r="O3131" t="str">
            <v>YHR046C</v>
          </cell>
          <cell r="P3131" t="str">
            <v>INM1</v>
          </cell>
          <cell r="Q3131">
            <v>32823</v>
          </cell>
        </row>
        <row r="3132">
          <cell r="O3132" t="str">
            <v>YDR247W</v>
          </cell>
          <cell r="P3132" t="str">
            <v>VHS1</v>
          </cell>
          <cell r="Q3132">
            <v>52136</v>
          </cell>
        </row>
        <row r="3133">
          <cell r="O3133" t="str">
            <v>YCL055W</v>
          </cell>
          <cell r="P3133" t="str">
            <v>KAR4</v>
          </cell>
          <cell r="Q3133">
            <v>38672</v>
          </cell>
        </row>
        <row r="3134">
          <cell r="O3134" t="str">
            <v>YDL087C</v>
          </cell>
          <cell r="P3134" t="str">
            <v>LUC7</v>
          </cell>
          <cell r="Q3134">
            <v>30195</v>
          </cell>
        </row>
        <row r="3135">
          <cell r="O3135" t="str">
            <v>YHR036W</v>
          </cell>
          <cell r="P3135" t="str">
            <v>BRL1</v>
          </cell>
          <cell r="Q3135">
            <v>53385</v>
          </cell>
        </row>
        <row r="3136">
          <cell r="O3136" t="str">
            <v>YCR008W</v>
          </cell>
          <cell r="P3136" t="str">
            <v>SAT4</v>
          </cell>
          <cell r="Q3136">
            <v>66665</v>
          </cell>
        </row>
        <row r="3137">
          <cell r="O3137" t="str">
            <v>YCR047C</v>
          </cell>
          <cell r="P3137" t="str">
            <v>BUD23</v>
          </cell>
          <cell r="Q3137">
            <v>30742</v>
          </cell>
        </row>
        <row r="3138">
          <cell r="O3138" t="str">
            <v>YMR200W</v>
          </cell>
          <cell r="P3138" t="str">
            <v>ROT1</v>
          </cell>
          <cell r="Q3138">
            <v>28908</v>
          </cell>
        </row>
        <row r="3139">
          <cell r="O3139" t="str">
            <v>YKL166C</v>
          </cell>
          <cell r="P3139" t="str">
            <v>TPK3</v>
          </cell>
          <cell r="Q3139">
            <v>45977</v>
          </cell>
        </row>
        <row r="3140">
          <cell r="O3140" t="str">
            <v>YCR043C</v>
          </cell>
          <cell r="P3140">
            <v>0</v>
          </cell>
          <cell r="Q3140">
            <v>14779</v>
          </cell>
        </row>
        <row r="3141">
          <cell r="O3141" t="str">
            <v>YDL076C</v>
          </cell>
          <cell r="P3141" t="str">
            <v>RXT3</v>
          </cell>
          <cell r="Q3141">
            <v>33811</v>
          </cell>
        </row>
        <row r="3142">
          <cell r="O3142" t="str">
            <v>YKR035W-A</v>
          </cell>
          <cell r="P3142" t="str">
            <v>DID2</v>
          </cell>
          <cell r="Q3142">
            <v>23091</v>
          </cell>
        </row>
        <row r="3143">
          <cell r="O3143" t="str">
            <v>YGR063C</v>
          </cell>
          <cell r="P3143" t="str">
            <v>SPT4</v>
          </cell>
          <cell r="Q3143">
            <v>11158</v>
          </cell>
        </row>
        <row r="3144">
          <cell r="O3144" t="str">
            <v>YHR129C</v>
          </cell>
          <cell r="P3144" t="str">
            <v>ARP1</v>
          </cell>
          <cell r="Q3144">
            <v>42995</v>
          </cell>
        </row>
        <row r="3145">
          <cell r="O3145" t="str">
            <v>YBR152W</v>
          </cell>
          <cell r="P3145" t="str">
            <v>SPP381</v>
          </cell>
          <cell r="Q3145">
            <v>33772</v>
          </cell>
        </row>
        <row r="3146">
          <cell r="O3146" t="str">
            <v>YHR004C</v>
          </cell>
          <cell r="P3146" t="str">
            <v>NEM1</v>
          </cell>
          <cell r="Q3146">
            <v>50641</v>
          </cell>
        </row>
        <row r="3147">
          <cell r="O3147" t="str">
            <v>YLR397C</v>
          </cell>
          <cell r="P3147" t="str">
            <v>AFG2</v>
          </cell>
          <cell r="Q3147">
            <v>84747</v>
          </cell>
        </row>
        <row r="3148">
          <cell r="O3148" t="str">
            <v>YGR224W</v>
          </cell>
          <cell r="P3148" t="str">
            <v>AZR1</v>
          </cell>
          <cell r="Q3148">
            <v>67168</v>
          </cell>
        </row>
        <row r="3149">
          <cell r="O3149" t="str">
            <v>YOR155C</v>
          </cell>
          <cell r="P3149" t="str">
            <v>ISN1</v>
          </cell>
          <cell r="Q3149">
            <v>51329</v>
          </cell>
        </row>
        <row r="3150">
          <cell r="O3150" t="str">
            <v>YNL053W</v>
          </cell>
          <cell r="P3150" t="str">
            <v>MSG5</v>
          </cell>
          <cell r="Q3150">
            <v>54217</v>
          </cell>
        </row>
        <row r="3151">
          <cell r="O3151" t="str">
            <v>YKL105C</v>
          </cell>
          <cell r="P3151">
            <v>0</v>
          </cell>
          <cell r="Q3151">
            <v>125592</v>
          </cell>
        </row>
        <row r="3152">
          <cell r="O3152" t="str">
            <v>YLR371W</v>
          </cell>
          <cell r="P3152" t="str">
            <v>ROM2</v>
          </cell>
          <cell r="Q3152">
            <v>152595</v>
          </cell>
        </row>
        <row r="3153">
          <cell r="O3153" t="str">
            <v>YKR046C</v>
          </cell>
          <cell r="P3153" t="str">
            <v>PET10</v>
          </cell>
          <cell r="Q3153">
            <v>31246</v>
          </cell>
        </row>
        <row r="3154">
          <cell r="O3154" t="str">
            <v>YOR197W</v>
          </cell>
          <cell r="P3154" t="str">
            <v>MCA1</v>
          </cell>
          <cell r="Q3154">
            <v>47982</v>
          </cell>
        </row>
        <row r="3155">
          <cell r="O3155" t="str">
            <v>YBR089C-A</v>
          </cell>
          <cell r="P3155" t="str">
            <v>NHP6B</v>
          </cell>
          <cell r="Q3155">
            <v>11575</v>
          </cell>
        </row>
        <row r="3156">
          <cell r="O3156" t="str">
            <v>YHR192W</v>
          </cell>
          <cell r="P3156">
            <v>0</v>
          </cell>
          <cell r="Q3156">
            <v>32062</v>
          </cell>
        </row>
        <row r="3157">
          <cell r="O3157" t="str">
            <v>YJL057C</v>
          </cell>
          <cell r="P3157" t="str">
            <v>IKS1</v>
          </cell>
          <cell r="Q3157">
            <v>75327</v>
          </cell>
        </row>
        <row r="3158">
          <cell r="O3158" t="str">
            <v>YDR523C</v>
          </cell>
          <cell r="P3158" t="str">
            <v>SPS1</v>
          </cell>
          <cell r="Q3158">
            <v>55704</v>
          </cell>
        </row>
        <row r="3159">
          <cell r="O3159" t="str">
            <v>YKL194C</v>
          </cell>
          <cell r="P3159" t="str">
            <v>MST1</v>
          </cell>
          <cell r="Q3159">
            <v>54092</v>
          </cell>
        </row>
        <row r="3160">
          <cell r="O3160" t="str">
            <v>YDR515W</v>
          </cell>
          <cell r="P3160" t="str">
            <v>SLF1</v>
          </cell>
          <cell r="Q3160">
            <v>50943</v>
          </cell>
        </row>
        <row r="3161">
          <cell r="O3161" t="str">
            <v>YBL034C</v>
          </cell>
          <cell r="P3161" t="str">
            <v>STU1</v>
          </cell>
          <cell r="Q3161">
            <v>174176</v>
          </cell>
        </row>
        <row r="3162">
          <cell r="O3162" t="str">
            <v>YDR351W</v>
          </cell>
          <cell r="P3162" t="str">
            <v>SBE2</v>
          </cell>
          <cell r="Q3162">
            <v>98971</v>
          </cell>
        </row>
        <row r="3163">
          <cell r="O3163" t="str">
            <v>YIL127C</v>
          </cell>
          <cell r="P3163">
            <v>0</v>
          </cell>
          <cell r="Q3163">
            <v>23845</v>
          </cell>
        </row>
        <row r="3164">
          <cell r="O3164" t="str">
            <v>YKL206C</v>
          </cell>
          <cell r="P3164" t="str">
            <v>ADD66</v>
          </cell>
          <cell r="Q3164">
            <v>30739</v>
          </cell>
        </row>
        <row r="3165">
          <cell r="O3165" t="str">
            <v>YPR116W</v>
          </cell>
          <cell r="P3165">
            <v>0</v>
          </cell>
          <cell r="Q3165">
            <v>31133</v>
          </cell>
        </row>
        <row r="3166">
          <cell r="O3166" t="str">
            <v>YGR262C</v>
          </cell>
          <cell r="P3166" t="str">
            <v>BUD32</v>
          </cell>
          <cell r="Q3166">
            <v>29936</v>
          </cell>
        </row>
        <row r="3167">
          <cell r="O3167" t="str">
            <v>YOL140W</v>
          </cell>
          <cell r="P3167" t="str">
            <v>ARG8</v>
          </cell>
          <cell r="Q3167">
            <v>46681</v>
          </cell>
        </row>
        <row r="3168">
          <cell r="O3168" t="str">
            <v>YFL021W</v>
          </cell>
          <cell r="P3168" t="str">
            <v>GAT1</v>
          </cell>
          <cell r="Q3168">
            <v>56327</v>
          </cell>
        </row>
        <row r="3169">
          <cell r="O3169" t="str">
            <v>YDR067C</v>
          </cell>
          <cell r="P3169">
            <v>0</v>
          </cell>
          <cell r="Q3169">
            <v>26024</v>
          </cell>
        </row>
        <row r="3170">
          <cell r="O3170" t="str">
            <v>YKL005C</v>
          </cell>
          <cell r="P3170" t="str">
            <v>BYE1</v>
          </cell>
          <cell r="Q3170">
            <v>67900</v>
          </cell>
        </row>
        <row r="3171">
          <cell r="O3171" t="str">
            <v>YLR320W</v>
          </cell>
          <cell r="P3171" t="str">
            <v>MMS22</v>
          </cell>
          <cell r="Q3171">
            <v>167681</v>
          </cell>
        </row>
        <row r="3172">
          <cell r="O3172" t="str">
            <v>YIL110W</v>
          </cell>
          <cell r="P3172">
            <v>0</v>
          </cell>
          <cell r="Q3172">
            <v>42514</v>
          </cell>
        </row>
        <row r="3173">
          <cell r="O3173" t="str">
            <v>YDR210W</v>
          </cell>
          <cell r="P3173">
            <v>0</v>
          </cell>
          <cell r="Q3173">
            <v>8571</v>
          </cell>
        </row>
        <row r="3174">
          <cell r="O3174" t="str">
            <v>YBR237W</v>
          </cell>
          <cell r="P3174" t="str">
            <v>PRP5</v>
          </cell>
          <cell r="Q3174">
            <v>96358</v>
          </cell>
        </row>
        <row r="3175">
          <cell r="O3175" t="str">
            <v>YDR246W</v>
          </cell>
          <cell r="P3175" t="str">
            <v>TRS23</v>
          </cell>
          <cell r="Q3175">
            <v>24863</v>
          </cell>
        </row>
        <row r="3176">
          <cell r="O3176" t="str">
            <v>YPR066W</v>
          </cell>
          <cell r="P3176" t="str">
            <v>UBA3</v>
          </cell>
          <cell r="Q3176">
            <v>33278</v>
          </cell>
        </row>
        <row r="3177">
          <cell r="O3177" t="str">
            <v>YDR505C</v>
          </cell>
          <cell r="P3177" t="str">
            <v>PSP1</v>
          </cell>
          <cell r="Q3177">
            <v>95348</v>
          </cell>
        </row>
        <row r="3178">
          <cell r="O3178" t="str">
            <v>YMR096W</v>
          </cell>
          <cell r="P3178" t="str">
            <v>SNZ1</v>
          </cell>
          <cell r="Q3178">
            <v>31817</v>
          </cell>
        </row>
        <row r="3179">
          <cell r="O3179" t="str">
            <v>YDR392W</v>
          </cell>
          <cell r="P3179" t="str">
            <v>SPT3</v>
          </cell>
          <cell r="Q3179">
            <v>38800</v>
          </cell>
        </row>
        <row r="3180">
          <cell r="O3180" t="str">
            <v>YER152C</v>
          </cell>
          <cell r="P3180">
            <v>0</v>
          </cell>
          <cell r="Q3180">
            <v>49490</v>
          </cell>
        </row>
        <row r="3181">
          <cell r="O3181" t="str">
            <v>YOR203W</v>
          </cell>
          <cell r="P3181">
            <v>0</v>
          </cell>
          <cell r="Q3181">
            <v>14190</v>
          </cell>
        </row>
        <row r="3182">
          <cell r="O3182" t="str">
            <v>YOL012C</v>
          </cell>
          <cell r="P3182" t="str">
            <v>HTZ1</v>
          </cell>
          <cell r="Q3182">
            <v>14283</v>
          </cell>
        </row>
        <row r="3183">
          <cell r="O3183" t="str">
            <v>YNR062C</v>
          </cell>
          <cell r="P3183">
            <v>0</v>
          </cell>
          <cell r="Q3183">
            <v>35658</v>
          </cell>
        </row>
        <row r="3184">
          <cell r="O3184" t="str">
            <v>YGR023W</v>
          </cell>
          <cell r="P3184" t="str">
            <v>MTL1</v>
          </cell>
          <cell r="Q3184">
            <v>57527</v>
          </cell>
        </row>
        <row r="3185">
          <cell r="O3185" t="str">
            <v>YDL044C</v>
          </cell>
          <cell r="P3185" t="str">
            <v>MTF2</v>
          </cell>
          <cell r="Q3185">
            <v>51192</v>
          </cell>
        </row>
        <row r="3186">
          <cell r="O3186" t="str">
            <v>YIR010W</v>
          </cell>
          <cell r="P3186" t="str">
            <v>DSN1</v>
          </cell>
          <cell r="Q3186">
            <v>65692</v>
          </cell>
        </row>
        <row r="3187">
          <cell r="O3187" t="str">
            <v>YJR086W</v>
          </cell>
          <cell r="P3187" t="str">
            <v>STE18</v>
          </cell>
          <cell r="Q3187">
            <v>12625</v>
          </cell>
        </row>
        <row r="3188">
          <cell r="O3188" t="str">
            <v>YDR448W</v>
          </cell>
          <cell r="P3188" t="str">
            <v>ADA2</v>
          </cell>
          <cell r="Q3188">
            <v>50569</v>
          </cell>
        </row>
        <row r="3189">
          <cell r="O3189" t="str">
            <v>YGR156W</v>
          </cell>
          <cell r="P3189" t="str">
            <v>PTI1</v>
          </cell>
          <cell r="Q3189">
            <v>46983</v>
          </cell>
        </row>
        <row r="3190">
          <cell r="O3190" t="str">
            <v>YGR268C</v>
          </cell>
          <cell r="P3190" t="str">
            <v>HUA1</v>
          </cell>
          <cell r="Q3190">
            <v>22435</v>
          </cell>
        </row>
        <row r="3191">
          <cell r="O3191" t="str">
            <v>YLR396C</v>
          </cell>
          <cell r="P3191" t="str">
            <v>VPS33</v>
          </cell>
          <cell r="Q3191">
            <v>79271</v>
          </cell>
        </row>
        <row r="3192">
          <cell r="O3192" t="str">
            <v>YBR026C</v>
          </cell>
          <cell r="P3192" t="str">
            <v>ETR1</v>
          </cell>
          <cell r="Q3192">
            <v>42067</v>
          </cell>
        </row>
        <row r="3193">
          <cell r="O3193" t="str">
            <v>YFL024C</v>
          </cell>
          <cell r="P3193" t="str">
            <v>EPL1</v>
          </cell>
          <cell r="Q3193">
            <v>96737</v>
          </cell>
        </row>
        <row r="3194">
          <cell r="O3194" t="str">
            <v>YAL034W-A</v>
          </cell>
          <cell r="P3194" t="str">
            <v>MTW1</v>
          </cell>
          <cell r="Q3194">
            <v>33243</v>
          </cell>
        </row>
        <row r="3195">
          <cell r="O3195" t="str">
            <v>YMR202W</v>
          </cell>
          <cell r="P3195" t="str">
            <v>ERG2</v>
          </cell>
          <cell r="Q3195">
            <v>24895</v>
          </cell>
        </row>
        <row r="3196">
          <cell r="O3196" t="str">
            <v>YKR065C</v>
          </cell>
          <cell r="P3196" t="str">
            <v>PAM17</v>
          </cell>
          <cell r="Q3196">
            <v>21968</v>
          </cell>
        </row>
        <row r="3197">
          <cell r="O3197" t="str">
            <v>YCR090C</v>
          </cell>
          <cell r="P3197">
            <v>0</v>
          </cell>
          <cell r="Q3197">
            <v>20703</v>
          </cell>
        </row>
        <row r="3198">
          <cell r="O3198" t="str">
            <v>YOL141W</v>
          </cell>
          <cell r="P3198" t="str">
            <v>PPM2</v>
          </cell>
          <cell r="Q3198">
            <v>78974</v>
          </cell>
        </row>
        <row r="3199">
          <cell r="O3199" t="str">
            <v>YNL077W</v>
          </cell>
          <cell r="P3199" t="str">
            <v>APJ1</v>
          </cell>
          <cell r="Q3199">
            <v>58888</v>
          </cell>
        </row>
        <row r="3200">
          <cell r="O3200" t="str">
            <v>YEL029C</v>
          </cell>
          <cell r="P3200" t="str">
            <v>BUD16</v>
          </cell>
          <cell r="Q3200">
            <v>35559</v>
          </cell>
        </row>
        <row r="3201">
          <cell r="O3201" t="str">
            <v>YDR412W</v>
          </cell>
          <cell r="P3201">
            <v>0</v>
          </cell>
          <cell r="Q3201">
            <v>27974</v>
          </cell>
        </row>
        <row r="3202">
          <cell r="O3202" t="str">
            <v>YLR162W</v>
          </cell>
          <cell r="P3202">
            <v>0</v>
          </cell>
          <cell r="Q3202">
            <v>13055</v>
          </cell>
        </row>
        <row r="3203">
          <cell r="O3203" t="str">
            <v>YGL029W</v>
          </cell>
          <cell r="P3203" t="str">
            <v>CGR1</v>
          </cell>
          <cell r="Q3203">
            <v>14417</v>
          </cell>
        </row>
        <row r="3204">
          <cell r="O3204" t="str">
            <v>YGL232W</v>
          </cell>
          <cell r="P3204" t="str">
            <v>TAN1</v>
          </cell>
          <cell r="Q3204">
            <v>33550</v>
          </cell>
        </row>
        <row r="3205">
          <cell r="O3205" t="str">
            <v>YHR029C</v>
          </cell>
          <cell r="P3205" t="str">
            <v>YHI9</v>
          </cell>
          <cell r="Q3205">
            <v>32563</v>
          </cell>
        </row>
        <row r="3206">
          <cell r="O3206" t="str">
            <v>YPR073C</v>
          </cell>
          <cell r="P3206" t="str">
            <v>LTP1</v>
          </cell>
          <cell r="Q3206">
            <v>18675</v>
          </cell>
        </row>
        <row r="3207">
          <cell r="O3207" t="str">
            <v>YDR530C</v>
          </cell>
          <cell r="P3207" t="str">
            <v>APA2</v>
          </cell>
          <cell r="Q3207">
            <v>36841</v>
          </cell>
        </row>
        <row r="3208">
          <cell r="O3208" t="str">
            <v>YIR035C</v>
          </cell>
          <cell r="P3208">
            <v>0</v>
          </cell>
          <cell r="Q3208">
            <v>27480</v>
          </cell>
        </row>
        <row r="3209">
          <cell r="O3209" t="str">
            <v>YLL039C</v>
          </cell>
          <cell r="P3209" t="str">
            <v>UBI4</v>
          </cell>
          <cell r="Q3209">
            <v>42826</v>
          </cell>
        </row>
        <row r="3210">
          <cell r="O3210" t="str">
            <v>YAL033W</v>
          </cell>
          <cell r="P3210" t="str">
            <v>POP5</v>
          </cell>
          <cell r="Q3210">
            <v>19573</v>
          </cell>
        </row>
        <row r="3211">
          <cell r="O3211" t="str">
            <v>YNL249C</v>
          </cell>
          <cell r="P3211" t="str">
            <v>MPA43</v>
          </cell>
          <cell r="Q3211">
            <v>61667</v>
          </cell>
        </row>
        <row r="3212">
          <cell r="O3212" t="str">
            <v>YCL032W</v>
          </cell>
          <cell r="P3212" t="str">
            <v>STE50</v>
          </cell>
          <cell r="Q3212">
            <v>38970</v>
          </cell>
        </row>
        <row r="3213">
          <cell r="O3213" t="str">
            <v>YGL126W</v>
          </cell>
          <cell r="P3213" t="str">
            <v>SCS3</v>
          </cell>
          <cell r="Q3213">
            <v>42735</v>
          </cell>
        </row>
        <row r="3214">
          <cell r="O3214" t="str">
            <v>YLR447C</v>
          </cell>
          <cell r="P3214" t="str">
            <v>VMA6</v>
          </cell>
          <cell r="Q3214">
            <v>39790</v>
          </cell>
        </row>
        <row r="3215">
          <cell r="O3215" t="str">
            <v>YIL151C</v>
          </cell>
          <cell r="P3215">
            <v>0</v>
          </cell>
          <cell r="Q3215">
            <v>128733</v>
          </cell>
        </row>
        <row r="3216">
          <cell r="O3216" t="str">
            <v>YLR363W-A</v>
          </cell>
          <cell r="P3216">
            <v>0</v>
          </cell>
          <cell r="Q3216">
            <v>9738</v>
          </cell>
        </row>
        <row r="3217">
          <cell r="O3217" t="str">
            <v>YOL107W</v>
          </cell>
          <cell r="P3217">
            <v>0</v>
          </cell>
          <cell r="Q3217">
            <v>39742</v>
          </cell>
        </row>
        <row r="3218">
          <cell r="O3218" t="str">
            <v>YGR049W</v>
          </cell>
          <cell r="P3218" t="str">
            <v>SCM4</v>
          </cell>
          <cell r="Q3218">
            <v>20118</v>
          </cell>
        </row>
        <row r="3219">
          <cell r="O3219" t="str">
            <v>YNR074C</v>
          </cell>
          <cell r="P3219" t="str">
            <v>AIF1</v>
          </cell>
          <cell r="Q3219">
            <v>41335</v>
          </cell>
        </row>
        <row r="3220">
          <cell r="O3220" t="str">
            <v>YIL079C</v>
          </cell>
          <cell r="P3220" t="str">
            <v>AIR1</v>
          </cell>
          <cell r="Q3220">
            <v>41631</v>
          </cell>
        </row>
        <row r="3221">
          <cell r="O3221" t="str">
            <v>YDR204W</v>
          </cell>
          <cell r="P3221" t="str">
            <v>COQ4</v>
          </cell>
          <cell r="Q3221">
            <v>38627</v>
          </cell>
        </row>
        <row r="3222">
          <cell r="O3222" t="str">
            <v>YGL229C</v>
          </cell>
          <cell r="P3222" t="str">
            <v>SAP4</v>
          </cell>
          <cell r="Q3222">
            <v>94728</v>
          </cell>
        </row>
        <row r="3223">
          <cell r="O3223" t="str">
            <v>YGR038W</v>
          </cell>
          <cell r="P3223" t="str">
            <v>ORM1</v>
          </cell>
          <cell r="Q3223">
            <v>25245</v>
          </cell>
        </row>
        <row r="3224">
          <cell r="O3224" t="str">
            <v>YJR101W</v>
          </cell>
          <cell r="P3224" t="str">
            <v>RSM26</v>
          </cell>
          <cell r="Q3224">
            <v>30223</v>
          </cell>
        </row>
        <row r="3225">
          <cell r="O3225" t="str">
            <v>YKL017C</v>
          </cell>
          <cell r="P3225" t="str">
            <v>HCS1</v>
          </cell>
          <cell r="Q3225">
            <v>78272</v>
          </cell>
        </row>
        <row r="3226">
          <cell r="O3226" t="str">
            <v>YLR052W</v>
          </cell>
          <cell r="P3226" t="str">
            <v>IES3</v>
          </cell>
          <cell r="Q3226">
            <v>28242</v>
          </cell>
        </row>
        <row r="3227">
          <cell r="O3227" t="str">
            <v>YPL224C</v>
          </cell>
          <cell r="P3227" t="str">
            <v>MMT2</v>
          </cell>
          <cell r="Q3227">
            <v>48610</v>
          </cell>
        </row>
        <row r="3228">
          <cell r="O3228" t="str">
            <v>YHL036W</v>
          </cell>
          <cell r="P3228" t="str">
            <v>MUP3</v>
          </cell>
          <cell r="Q3228">
            <v>60619</v>
          </cell>
        </row>
        <row r="3229">
          <cell r="O3229" t="str">
            <v>YMR003W</v>
          </cell>
          <cell r="P3229">
            <v>0</v>
          </cell>
          <cell r="Q3229">
            <v>22741</v>
          </cell>
        </row>
        <row r="3230">
          <cell r="O3230" t="str">
            <v>YOR062C</v>
          </cell>
          <cell r="P3230">
            <v>0</v>
          </cell>
          <cell r="Q3230">
            <v>31880</v>
          </cell>
        </row>
        <row r="3231">
          <cell r="O3231" t="str">
            <v>YLR385C</v>
          </cell>
          <cell r="P3231" t="str">
            <v>SWC7</v>
          </cell>
          <cell r="Q3231">
            <v>15120</v>
          </cell>
        </row>
        <row r="3232">
          <cell r="O3232" t="str">
            <v>YLR165C</v>
          </cell>
          <cell r="P3232" t="str">
            <v>PUS5</v>
          </cell>
          <cell r="Q3232">
            <v>29359</v>
          </cell>
        </row>
        <row r="3233">
          <cell r="O3233" t="str">
            <v>YFR011C</v>
          </cell>
          <cell r="P3233">
            <v>0</v>
          </cell>
          <cell r="Q3233">
            <v>18855</v>
          </cell>
        </row>
        <row r="3234">
          <cell r="O3234" t="str">
            <v>YDL104C</v>
          </cell>
          <cell r="P3234" t="str">
            <v>QRI7</v>
          </cell>
          <cell r="Q3234">
            <v>45543</v>
          </cell>
        </row>
        <row r="3235">
          <cell r="O3235" t="str">
            <v>YNL023C</v>
          </cell>
          <cell r="P3235" t="str">
            <v>FAP1</v>
          </cell>
          <cell r="Q3235">
            <v>108494</v>
          </cell>
        </row>
        <row r="3236">
          <cell r="O3236" t="str">
            <v>YBR095C</v>
          </cell>
          <cell r="P3236" t="str">
            <v>RXT2</v>
          </cell>
          <cell r="Q3236">
            <v>48629</v>
          </cell>
        </row>
        <row r="3237">
          <cell r="O3237" t="str">
            <v>YGR122W</v>
          </cell>
          <cell r="P3237">
            <v>0</v>
          </cell>
          <cell r="Q3237">
            <v>45304</v>
          </cell>
        </row>
        <row r="3238">
          <cell r="O3238" t="str">
            <v>YDR527W</v>
          </cell>
          <cell r="P3238" t="str">
            <v>RBA50</v>
          </cell>
          <cell r="Q3238">
            <v>50106</v>
          </cell>
        </row>
        <row r="3239">
          <cell r="O3239" t="str">
            <v>YIL144W</v>
          </cell>
          <cell r="P3239" t="str">
            <v>TID3</v>
          </cell>
          <cell r="Q3239">
            <v>80487</v>
          </cell>
        </row>
        <row r="3240">
          <cell r="O3240" t="str">
            <v>YGL039W</v>
          </cell>
          <cell r="P3240">
            <v>0</v>
          </cell>
          <cell r="Q3240">
            <v>38259</v>
          </cell>
        </row>
        <row r="3241">
          <cell r="O3241" t="str">
            <v>YOR016C</v>
          </cell>
          <cell r="P3241" t="str">
            <v>ERP4</v>
          </cell>
          <cell r="Q3241">
            <v>23515</v>
          </cell>
        </row>
        <row r="3242">
          <cell r="O3242" t="str">
            <v>YBL066C</v>
          </cell>
          <cell r="P3242" t="str">
            <v>SEF1</v>
          </cell>
          <cell r="Q3242">
            <v>127991</v>
          </cell>
        </row>
        <row r="3243">
          <cell r="O3243" t="str">
            <v>YML128C</v>
          </cell>
          <cell r="P3243" t="str">
            <v>MSC1</v>
          </cell>
          <cell r="Q3243">
            <v>59588</v>
          </cell>
        </row>
        <row r="3244">
          <cell r="O3244" t="str">
            <v>YCR046C</v>
          </cell>
          <cell r="P3244" t="str">
            <v>IMG1</v>
          </cell>
          <cell r="Q3244">
            <v>19394</v>
          </cell>
        </row>
        <row r="3245">
          <cell r="O3245" t="str">
            <v>YGR231C</v>
          </cell>
          <cell r="P3245" t="str">
            <v>PHB2</v>
          </cell>
          <cell r="Q3245">
            <v>34406</v>
          </cell>
        </row>
        <row r="3246">
          <cell r="O3246" t="str">
            <v>YNL122C</v>
          </cell>
          <cell r="P3246">
            <v>0</v>
          </cell>
          <cell r="Q3246">
            <v>13244</v>
          </cell>
        </row>
        <row r="3247">
          <cell r="O3247" t="str">
            <v>YGR120C</v>
          </cell>
          <cell r="P3247" t="str">
            <v>COG2</v>
          </cell>
          <cell r="Q3247">
            <v>30325</v>
          </cell>
        </row>
        <row r="3248">
          <cell r="O3248" t="str">
            <v>YNL177C</v>
          </cell>
          <cell r="P3248" t="str">
            <v>MRPL22</v>
          </cell>
          <cell r="Q3248">
            <v>34931</v>
          </cell>
        </row>
        <row r="3249">
          <cell r="O3249" t="str">
            <v>YKL020C</v>
          </cell>
          <cell r="P3249" t="str">
            <v>SPT23</v>
          </cell>
          <cell r="Q3249">
            <v>121337</v>
          </cell>
        </row>
        <row r="3250">
          <cell r="O3250" t="str">
            <v>YJL107C</v>
          </cell>
          <cell r="P3250">
            <v>0</v>
          </cell>
          <cell r="Q3250">
            <v>42507</v>
          </cell>
        </row>
        <row r="3251">
          <cell r="O3251" t="str">
            <v>YBR225W</v>
          </cell>
          <cell r="P3251">
            <v>0</v>
          </cell>
          <cell r="Q3251">
            <v>101235</v>
          </cell>
        </row>
        <row r="3252">
          <cell r="O3252" t="str">
            <v>YGL035C</v>
          </cell>
          <cell r="P3252" t="str">
            <v>MIG1</v>
          </cell>
          <cell r="Q3252">
            <v>55532</v>
          </cell>
        </row>
        <row r="3253">
          <cell r="O3253" t="str">
            <v>YER159C</v>
          </cell>
          <cell r="P3253" t="str">
            <v>BUR6</v>
          </cell>
          <cell r="Q3253">
            <v>15517</v>
          </cell>
        </row>
        <row r="3254">
          <cell r="O3254" t="str">
            <v>YNL099C</v>
          </cell>
          <cell r="P3254" t="str">
            <v>OCA1</v>
          </cell>
          <cell r="Q3254">
            <v>27205</v>
          </cell>
        </row>
        <row r="3255">
          <cell r="O3255" t="str">
            <v>YNL052W</v>
          </cell>
          <cell r="P3255" t="str">
            <v>COX5A</v>
          </cell>
          <cell r="Q3255">
            <v>17140</v>
          </cell>
        </row>
        <row r="3256">
          <cell r="O3256" t="str">
            <v>YGL237C</v>
          </cell>
          <cell r="P3256" t="str">
            <v>HAP2</v>
          </cell>
          <cell r="Q3256">
            <v>29867</v>
          </cell>
        </row>
        <row r="3257">
          <cell r="O3257" t="str">
            <v>YLL038C</v>
          </cell>
          <cell r="P3257" t="str">
            <v>ENT4</v>
          </cell>
          <cell r="Q3257">
            <v>28271</v>
          </cell>
        </row>
        <row r="3258">
          <cell r="O3258" t="str">
            <v>YCL024W</v>
          </cell>
          <cell r="P3258" t="str">
            <v>KCC4</v>
          </cell>
          <cell r="Q3258">
            <v>116473</v>
          </cell>
        </row>
        <row r="3259">
          <cell r="O3259" t="str">
            <v>YOL092W</v>
          </cell>
          <cell r="P3259">
            <v>0</v>
          </cell>
          <cell r="Q3259">
            <v>34872</v>
          </cell>
        </row>
        <row r="3260">
          <cell r="O3260" t="str">
            <v>YMR069W</v>
          </cell>
          <cell r="P3260" t="str">
            <v>NAT4</v>
          </cell>
          <cell r="Q3260">
            <v>32334</v>
          </cell>
        </row>
        <row r="3261">
          <cell r="O3261" t="str">
            <v>YGR058W</v>
          </cell>
          <cell r="P3261">
            <v>0</v>
          </cell>
          <cell r="Q3261">
            <v>38390</v>
          </cell>
        </row>
        <row r="3262">
          <cell r="O3262" t="str">
            <v>YDR329C</v>
          </cell>
          <cell r="P3262" t="str">
            <v>PEX3</v>
          </cell>
          <cell r="Q3262">
            <v>50675</v>
          </cell>
        </row>
        <row r="3263">
          <cell r="O3263" t="str">
            <v>YJR154W</v>
          </cell>
          <cell r="P3263">
            <v>0</v>
          </cell>
          <cell r="Q3263">
            <v>38972</v>
          </cell>
        </row>
        <row r="3264">
          <cell r="O3264" t="str">
            <v>YMR233W</v>
          </cell>
          <cell r="P3264">
            <v>0</v>
          </cell>
          <cell r="Q3264">
            <v>26470</v>
          </cell>
        </row>
        <row r="3265">
          <cell r="O3265" t="str">
            <v>YOR021C</v>
          </cell>
          <cell r="P3265">
            <v>0</v>
          </cell>
          <cell r="Q3265">
            <v>24743</v>
          </cell>
        </row>
        <row r="3266">
          <cell r="O3266" t="str">
            <v>YIL119C</v>
          </cell>
          <cell r="P3266" t="str">
            <v>RPI1</v>
          </cell>
          <cell r="Q3266">
            <v>46622</v>
          </cell>
        </row>
        <row r="3267">
          <cell r="O3267" t="str">
            <v>YLR090W</v>
          </cell>
          <cell r="P3267" t="str">
            <v>XDJ1</v>
          </cell>
          <cell r="Q3267">
            <v>51346</v>
          </cell>
        </row>
        <row r="3268">
          <cell r="O3268" t="str">
            <v>YKR004C</v>
          </cell>
          <cell r="P3268" t="str">
            <v>ECM9</v>
          </cell>
          <cell r="Q3268">
            <v>44583</v>
          </cell>
        </row>
        <row r="3269">
          <cell r="O3269" t="str">
            <v>YDR075W</v>
          </cell>
          <cell r="P3269" t="str">
            <v>PPH3</v>
          </cell>
          <cell r="Q3269">
            <v>35264</v>
          </cell>
        </row>
        <row r="3270">
          <cell r="O3270" t="str">
            <v>YGR243W</v>
          </cell>
          <cell r="P3270">
            <v>0</v>
          </cell>
          <cell r="Q3270">
            <v>16230</v>
          </cell>
        </row>
        <row r="3271">
          <cell r="O3271" t="str">
            <v>YER112W</v>
          </cell>
          <cell r="P3271" t="str">
            <v>LSM4</v>
          </cell>
          <cell r="Q3271">
            <v>21276</v>
          </cell>
        </row>
        <row r="3272">
          <cell r="O3272" t="str">
            <v>YOR059C</v>
          </cell>
          <cell r="P3272">
            <v>0</v>
          </cell>
          <cell r="Q3272">
            <v>51105</v>
          </cell>
        </row>
        <row r="3273">
          <cell r="O3273" t="str">
            <v>YNL068C</v>
          </cell>
          <cell r="P3273" t="str">
            <v>FKH2</v>
          </cell>
          <cell r="Q3273">
            <v>94374</v>
          </cell>
        </row>
        <row r="3274">
          <cell r="O3274" t="str">
            <v>YIL045W</v>
          </cell>
          <cell r="P3274" t="str">
            <v>PIG2</v>
          </cell>
          <cell r="Q3274">
            <v>61938</v>
          </cell>
        </row>
        <row r="3275">
          <cell r="O3275" t="str">
            <v>YER048W-A</v>
          </cell>
          <cell r="P3275" t="str">
            <v>ISD11</v>
          </cell>
          <cell r="Q3275">
            <v>11266</v>
          </cell>
        </row>
        <row r="3276">
          <cell r="O3276" t="str">
            <v>YFR006W</v>
          </cell>
          <cell r="P3276">
            <v>0</v>
          </cell>
          <cell r="Q3276">
            <v>61753</v>
          </cell>
        </row>
        <row r="3277">
          <cell r="O3277" t="str">
            <v>YKR007W</v>
          </cell>
          <cell r="P3277" t="str">
            <v>MEH1</v>
          </cell>
          <cell r="Q3277">
            <v>20242</v>
          </cell>
        </row>
        <row r="3278">
          <cell r="O3278" t="str">
            <v>YGL185C</v>
          </cell>
          <cell r="P3278">
            <v>0</v>
          </cell>
          <cell r="Q3278">
            <v>42984</v>
          </cell>
        </row>
        <row r="3279">
          <cell r="O3279" t="str">
            <v>YOR244W</v>
          </cell>
          <cell r="P3279" t="str">
            <v>ESA1</v>
          </cell>
          <cell r="Q3279">
            <v>52612</v>
          </cell>
        </row>
        <row r="3280">
          <cell r="O3280" t="str">
            <v>YOR185C</v>
          </cell>
          <cell r="P3280" t="str">
            <v>GSP2</v>
          </cell>
          <cell r="Q3280">
            <v>24990</v>
          </cell>
        </row>
        <row r="3281">
          <cell r="O3281" t="str">
            <v>YGR161C</v>
          </cell>
          <cell r="P3281" t="str">
            <v>RTS3</v>
          </cell>
          <cell r="Q3281">
            <v>29263</v>
          </cell>
        </row>
        <row r="3282">
          <cell r="O3282" t="str">
            <v>YNL169C</v>
          </cell>
          <cell r="P3282" t="str">
            <v>PSD1</v>
          </cell>
          <cell r="Q3282">
            <v>56594</v>
          </cell>
        </row>
        <row r="3283">
          <cell r="O3283" t="str">
            <v>YDL207W</v>
          </cell>
          <cell r="P3283" t="str">
            <v>GLE1</v>
          </cell>
          <cell r="Q3283">
            <v>62073</v>
          </cell>
        </row>
        <row r="3284">
          <cell r="O3284" t="str">
            <v>YDL232W</v>
          </cell>
          <cell r="P3284" t="str">
            <v>OST4</v>
          </cell>
          <cell r="Q3284">
            <v>3985</v>
          </cell>
        </row>
        <row r="3285">
          <cell r="O3285" t="str">
            <v>YOR215C</v>
          </cell>
          <cell r="P3285">
            <v>0</v>
          </cell>
          <cell r="Q3285">
            <v>21229</v>
          </cell>
        </row>
        <row r="3286">
          <cell r="O3286" t="str">
            <v>YGR129W</v>
          </cell>
          <cell r="P3286" t="str">
            <v>SYF2</v>
          </cell>
          <cell r="Q3286">
            <v>24802</v>
          </cell>
        </row>
        <row r="3287">
          <cell r="O3287" t="str">
            <v>YBL097W</v>
          </cell>
          <cell r="P3287" t="str">
            <v>BRN1</v>
          </cell>
          <cell r="Q3287">
            <v>86230</v>
          </cell>
        </row>
        <row r="3288">
          <cell r="O3288" t="str">
            <v>YJR111C</v>
          </cell>
          <cell r="P3288">
            <v>0</v>
          </cell>
          <cell r="Q3288">
            <v>32208</v>
          </cell>
        </row>
        <row r="3289">
          <cell r="O3289" t="str">
            <v>YAL014C</v>
          </cell>
          <cell r="P3289" t="str">
            <v>SYN8</v>
          </cell>
          <cell r="Q3289">
            <v>29048</v>
          </cell>
        </row>
        <row r="3290">
          <cell r="O3290" t="str">
            <v>YBL013W</v>
          </cell>
          <cell r="P3290" t="str">
            <v>FMT1</v>
          </cell>
          <cell r="Q3290">
            <v>44616</v>
          </cell>
        </row>
        <row r="3291">
          <cell r="O3291" t="str">
            <v>YOL065C</v>
          </cell>
          <cell r="P3291" t="str">
            <v>INP54</v>
          </cell>
          <cell r="Q3291">
            <v>43799</v>
          </cell>
        </row>
        <row r="3292">
          <cell r="O3292" t="str">
            <v>YLL018C-A</v>
          </cell>
          <cell r="P3292" t="str">
            <v>COX19</v>
          </cell>
          <cell r="Q3292">
            <v>11105</v>
          </cell>
        </row>
        <row r="3293">
          <cell r="O3293" t="str">
            <v>YLR393W</v>
          </cell>
          <cell r="P3293" t="str">
            <v>ATP10</v>
          </cell>
          <cell r="Q3293">
            <v>32094</v>
          </cell>
        </row>
        <row r="3294">
          <cell r="O3294" t="str">
            <v>YJR129C</v>
          </cell>
          <cell r="P3294">
            <v>0</v>
          </cell>
          <cell r="Q3294">
            <v>38996</v>
          </cell>
        </row>
        <row r="3295">
          <cell r="O3295" t="str">
            <v>YNL221C</v>
          </cell>
          <cell r="P3295" t="str">
            <v>POP1</v>
          </cell>
          <cell r="Q3295">
            <v>100394</v>
          </cell>
        </row>
        <row r="3296">
          <cell r="O3296" t="str">
            <v>YOL143C</v>
          </cell>
          <cell r="P3296" t="str">
            <v>RIB4</v>
          </cell>
          <cell r="Q3296">
            <v>18555</v>
          </cell>
        </row>
        <row r="3297">
          <cell r="O3297" t="str">
            <v>YGR252W</v>
          </cell>
          <cell r="P3297" t="str">
            <v>GCN5</v>
          </cell>
          <cell r="Q3297">
            <v>51069</v>
          </cell>
        </row>
        <row r="3298">
          <cell r="O3298" t="str">
            <v>YEL043W</v>
          </cell>
          <cell r="P3298">
            <v>0</v>
          </cell>
          <cell r="Q3298">
            <v>106132</v>
          </cell>
        </row>
        <row r="3299">
          <cell r="O3299" t="str">
            <v>YMR053C</v>
          </cell>
          <cell r="P3299" t="str">
            <v>STB2</v>
          </cell>
          <cell r="Q3299">
            <v>97827</v>
          </cell>
        </row>
        <row r="3300">
          <cell r="O3300" t="str">
            <v>YLL056C</v>
          </cell>
          <cell r="P3300">
            <v>0</v>
          </cell>
          <cell r="Q3300">
            <v>32148</v>
          </cell>
        </row>
        <row r="3301">
          <cell r="O3301" t="str">
            <v>YEL006W</v>
          </cell>
          <cell r="P3301" t="str">
            <v>YEA6</v>
          </cell>
          <cell r="Q3301">
            <v>36960</v>
          </cell>
        </row>
        <row r="3302">
          <cell r="O3302" t="str">
            <v>YAR071W</v>
          </cell>
          <cell r="P3302" t="str">
            <v>PHO11</v>
          </cell>
          <cell r="Q3302">
            <v>52757</v>
          </cell>
        </row>
        <row r="3303">
          <cell r="O3303" t="str">
            <v>YOR022C</v>
          </cell>
          <cell r="P3303">
            <v>0</v>
          </cell>
          <cell r="Q3303">
            <v>81769</v>
          </cell>
        </row>
        <row r="3304">
          <cell r="O3304" t="str">
            <v>YDR239C</v>
          </cell>
          <cell r="P3304">
            <v>0</v>
          </cell>
          <cell r="Q3304">
            <v>86433</v>
          </cell>
        </row>
        <row r="3305">
          <cell r="O3305" t="str">
            <v>YJL048C</v>
          </cell>
          <cell r="P3305" t="str">
            <v>UBX6</v>
          </cell>
          <cell r="Q3305">
            <v>45016</v>
          </cell>
        </row>
        <row r="3306">
          <cell r="O3306" t="str">
            <v>YJL121C</v>
          </cell>
          <cell r="P3306" t="str">
            <v>RPE1</v>
          </cell>
          <cell r="Q3306">
            <v>25967</v>
          </cell>
        </row>
        <row r="3307">
          <cell r="O3307" t="str">
            <v>YBR092C</v>
          </cell>
          <cell r="P3307" t="str">
            <v>PHO3</v>
          </cell>
          <cell r="Q3307">
            <v>52776</v>
          </cell>
        </row>
        <row r="3308">
          <cell r="O3308" t="str">
            <v>YER042W</v>
          </cell>
          <cell r="P3308" t="str">
            <v>MXR1</v>
          </cell>
          <cell r="Q3308">
            <v>21141</v>
          </cell>
        </row>
        <row r="3309">
          <cell r="O3309" t="str">
            <v>YOL072W</v>
          </cell>
          <cell r="P3309" t="str">
            <v>THP1</v>
          </cell>
          <cell r="Q3309">
            <v>52678</v>
          </cell>
        </row>
        <row r="3310">
          <cell r="O3310" t="str">
            <v>YDR183W</v>
          </cell>
          <cell r="P3310" t="str">
            <v>PLP1</v>
          </cell>
          <cell r="Q3310">
            <v>26622</v>
          </cell>
        </row>
        <row r="3311">
          <cell r="O3311" t="str">
            <v>YBR037C</v>
          </cell>
          <cell r="P3311" t="str">
            <v>SCO1</v>
          </cell>
          <cell r="Q3311">
            <v>33166</v>
          </cell>
        </row>
        <row r="3312">
          <cell r="O3312" t="str">
            <v>YOR057W</v>
          </cell>
          <cell r="P3312" t="str">
            <v>SGT1</v>
          </cell>
          <cell r="Q3312">
            <v>44859</v>
          </cell>
        </row>
        <row r="3313">
          <cell r="O3313" t="str">
            <v>YLL060C</v>
          </cell>
          <cell r="P3313" t="str">
            <v>GTT2</v>
          </cell>
          <cell r="Q3313">
            <v>26339</v>
          </cell>
        </row>
        <row r="3314">
          <cell r="O3314" t="str">
            <v>YNL108C</v>
          </cell>
          <cell r="P3314">
            <v>0</v>
          </cell>
          <cell r="Q3314">
            <v>30748</v>
          </cell>
        </row>
        <row r="3315">
          <cell r="O3315" t="str">
            <v>YPL107W</v>
          </cell>
          <cell r="P3315">
            <v>0</v>
          </cell>
          <cell r="Q3315">
            <v>28569</v>
          </cell>
        </row>
        <row r="3316">
          <cell r="O3316" t="str">
            <v>YHR204W</v>
          </cell>
          <cell r="P3316" t="str">
            <v>MNL1</v>
          </cell>
          <cell r="Q3316">
            <v>91245</v>
          </cell>
        </row>
        <row r="3317">
          <cell r="O3317" t="str">
            <v>YOR205C</v>
          </cell>
          <cell r="P3317">
            <v>0</v>
          </cell>
          <cell r="Q3317">
            <v>63853</v>
          </cell>
        </row>
        <row r="3318">
          <cell r="O3318" t="str">
            <v>YPL249C-A</v>
          </cell>
          <cell r="P3318" t="str">
            <v>RPL36B</v>
          </cell>
          <cell r="Q3318">
            <v>11135</v>
          </cell>
        </row>
        <row r="3319">
          <cell r="O3319" t="str">
            <v>YJR052W</v>
          </cell>
          <cell r="P3319" t="str">
            <v>RAD7</v>
          </cell>
          <cell r="Q3319">
            <v>63777</v>
          </cell>
        </row>
        <row r="3320">
          <cell r="O3320" t="str">
            <v>YBR077C</v>
          </cell>
          <cell r="P3320" t="str">
            <v>SLM4</v>
          </cell>
          <cell r="Q3320">
            <v>18354</v>
          </cell>
        </row>
        <row r="3321">
          <cell r="O3321" t="str">
            <v>YDR397C</v>
          </cell>
          <cell r="P3321" t="str">
            <v>NCB2</v>
          </cell>
          <cell r="Q3321">
            <v>16650</v>
          </cell>
        </row>
        <row r="3322">
          <cell r="O3322" t="str">
            <v>YOL082W</v>
          </cell>
          <cell r="P3322" t="str">
            <v>ATG19</v>
          </cell>
          <cell r="Q3322">
            <v>47599</v>
          </cell>
        </row>
        <row r="3323">
          <cell r="O3323" t="str">
            <v>YKL078W</v>
          </cell>
          <cell r="P3323" t="str">
            <v>DHR2</v>
          </cell>
          <cell r="Q3323">
            <v>82713</v>
          </cell>
        </row>
        <row r="3324">
          <cell r="O3324" t="str">
            <v>YGL199C</v>
          </cell>
          <cell r="P3324">
            <v>0</v>
          </cell>
          <cell r="Q3324">
            <v>16750</v>
          </cell>
        </row>
        <row r="3325">
          <cell r="O3325" t="str">
            <v>YDR081C</v>
          </cell>
          <cell r="P3325" t="str">
            <v>PDC2</v>
          </cell>
          <cell r="Q3325">
            <v>103943</v>
          </cell>
        </row>
        <row r="3326">
          <cell r="O3326" t="str">
            <v>YLR094C</v>
          </cell>
          <cell r="P3326" t="str">
            <v>GIS3</v>
          </cell>
          <cell r="Q3326">
            <v>56356</v>
          </cell>
        </row>
        <row r="3327">
          <cell r="O3327" t="str">
            <v>YJL068C</v>
          </cell>
          <cell r="P3327">
            <v>0</v>
          </cell>
          <cell r="Q3327">
            <v>33934</v>
          </cell>
        </row>
        <row r="3328">
          <cell r="O3328" t="str">
            <v>YJR048W</v>
          </cell>
          <cell r="P3328" t="str">
            <v>CYC1</v>
          </cell>
          <cell r="Q3328">
            <v>12182</v>
          </cell>
        </row>
        <row r="3329">
          <cell r="O3329" t="str">
            <v>YGL212W</v>
          </cell>
          <cell r="P3329" t="str">
            <v>VAM7</v>
          </cell>
          <cell r="Q3329">
            <v>36711</v>
          </cell>
        </row>
        <row r="3330">
          <cell r="O3330" t="str">
            <v>YMR060C</v>
          </cell>
          <cell r="P3330" t="str">
            <v>SAM37</v>
          </cell>
          <cell r="Q3330">
            <v>37493</v>
          </cell>
        </row>
        <row r="3331">
          <cell r="O3331" t="str">
            <v>YCL008C</v>
          </cell>
          <cell r="P3331" t="str">
            <v>STP22</v>
          </cell>
          <cell r="Q3331">
            <v>43330</v>
          </cell>
        </row>
        <row r="3332">
          <cell r="O3332" t="str">
            <v>YIR022W</v>
          </cell>
          <cell r="P3332" t="str">
            <v>SEC11</v>
          </cell>
          <cell r="Q3332">
            <v>18762</v>
          </cell>
        </row>
        <row r="3333">
          <cell r="O3333" t="str">
            <v>YDR405W</v>
          </cell>
          <cell r="P3333" t="str">
            <v>MRP20</v>
          </cell>
          <cell r="Q3333">
            <v>30566</v>
          </cell>
        </row>
        <row r="3334">
          <cell r="O3334" t="str">
            <v>YPR140W</v>
          </cell>
          <cell r="P3334" t="str">
            <v>TAZ1</v>
          </cell>
          <cell r="Q3334">
            <v>44187</v>
          </cell>
        </row>
        <row r="3335">
          <cell r="O3335" t="str">
            <v>YBR129C</v>
          </cell>
          <cell r="P3335" t="str">
            <v>OPY1</v>
          </cell>
          <cell r="Q3335">
            <v>37739</v>
          </cell>
        </row>
        <row r="3336">
          <cell r="O3336" t="str">
            <v>YGL248W</v>
          </cell>
          <cell r="P3336" t="str">
            <v>PDE1</v>
          </cell>
          <cell r="Q3336">
            <v>42016</v>
          </cell>
        </row>
        <row r="3337">
          <cell r="O3337" t="str">
            <v>YOR231W</v>
          </cell>
          <cell r="P3337" t="str">
            <v>MKK1</v>
          </cell>
          <cell r="Q3337">
            <v>56720</v>
          </cell>
        </row>
        <row r="3338">
          <cell r="O3338" t="str">
            <v>YMR255W</v>
          </cell>
          <cell r="P3338" t="str">
            <v>GFD1</v>
          </cell>
          <cell r="Q3338">
            <v>21571</v>
          </cell>
        </row>
        <row r="3339">
          <cell r="O3339" t="str">
            <v>YER018C</v>
          </cell>
          <cell r="P3339" t="str">
            <v>SPC25</v>
          </cell>
          <cell r="Q3339">
            <v>25244</v>
          </cell>
        </row>
        <row r="3340">
          <cell r="O3340" t="str">
            <v>YPL245W</v>
          </cell>
          <cell r="P3340">
            <v>0</v>
          </cell>
          <cell r="Q3340">
            <v>52256</v>
          </cell>
        </row>
        <row r="3341">
          <cell r="O3341" t="str">
            <v>YER158C</v>
          </cell>
          <cell r="P3341">
            <v>0</v>
          </cell>
          <cell r="Q3341">
            <v>63711</v>
          </cell>
        </row>
        <row r="3342">
          <cell r="O3342" t="str">
            <v>YBR250W</v>
          </cell>
          <cell r="P3342" t="str">
            <v>SPO23</v>
          </cell>
          <cell r="Q3342">
            <v>59919</v>
          </cell>
        </row>
        <row r="3343">
          <cell r="O3343" t="str">
            <v>YDR259C</v>
          </cell>
          <cell r="P3343" t="str">
            <v>YAP6</v>
          </cell>
          <cell r="Q3343">
            <v>43597</v>
          </cell>
        </row>
        <row r="3344">
          <cell r="O3344" t="str">
            <v>YBR093C</v>
          </cell>
          <cell r="P3344" t="str">
            <v>PHO5</v>
          </cell>
          <cell r="Q3344">
            <v>52858</v>
          </cell>
        </row>
        <row r="3345">
          <cell r="O3345" t="str">
            <v>YDR219C</v>
          </cell>
          <cell r="P3345" t="str">
            <v>MFB1</v>
          </cell>
          <cell r="Q3345">
            <v>53168</v>
          </cell>
        </row>
        <row r="3346">
          <cell r="O3346" t="str">
            <v>YFR043C</v>
          </cell>
          <cell r="P3346">
            <v>0</v>
          </cell>
          <cell r="Q3346">
            <v>27878</v>
          </cell>
        </row>
        <row r="3347">
          <cell r="O3347" t="str">
            <v>YLR190W</v>
          </cell>
          <cell r="P3347" t="str">
            <v>MMR1</v>
          </cell>
          <cell r="Q3347">
            <v>54816</v>
          </cell>
        </row>
        <row r="3348">
          <cell r="O3348" t="str">
            <v>YJL081C</v>
          </cell>
          <cell r="P3348" t="str">
            <v>ARP4</v>
          </cell>
          <cell r="Q3348">
            <v>54831</v>
          </cell>
        </row>
        <row r="3349">
          <cell r="O3349" t="str">
            <v>YBR296C</v>
          </cell>
          <cell r="P3349" t="str">
            <v>PHO89</v>
          </cell>
          <cell r="Q3349">
            <v>62653</v>
          </cell>
        </row>
        <row r="3350">
          <cell r="O3350" t="str">
            <v>YDR169C</v>
          </cell>
          <cell r="P3350" t="str">
            <v>STB3</v>
          </cell>
          <cell r="Q3350">
            <v>56264</v>
          </cell>
        </row>
        <row r="3351">
          <cell r="O3351" t="str">
            <v>YOR346W</v>
          </cell>
          <cell r="P3351" t="str">
            <v>REV1</v>
          </cell>
          <cell r="Q3351">
            <v>112226</v>
          </cell>
        </row>
        <row r="3352">
          <cell r="O3352" t="str">
            <v>YJL006C</v>
          </cell>
          <cell r="P3352" t="str">
            <v>CTK2</v>
          </cell>
          <cell r="Q3352">
            <v>37904</v>
          </cell>
        </row>
        <row r="3353">
          <cell r="O3353" t="str">
            <v>YIL087C</v>
          </cell>
          <cell r="P3353">
            <v>0</v>
          </cell>
          <cell r="Q3353">
            <v>16923</v>
          </cell>
        </row>
        <row r="3354">
          <cell r="O3354" t="str">
            <v>YDR100W</v>
          </cell>
          <cell r="P3354" t="str">
            <v>TVP15</v>
          </cell>
          <cell r="Q3354">
            <v>15881</v>
          </cell>
        </row>
        <row r="3355">
          <cell r="O3355" t="str">
            <v>YER127W</v>
          </cell>
          <cell r="P3355" t="str">
            <v>LCP5</v>
          </cell>
          <cell r="Q3355">
            <v>40794</v>
          </cell>
        </row>
        <row r="3356">
          <cell r="O3356" t="str">
            <v>YNL167C</v>
          </cell>
          <cell r="P3356" t="str">
            <v>SKO1</v>
          </cell>
          <cell r="Q3356">
            <v>70191</v>
          </cell>
        </row>
        <row r="3357">
          <cell r="O3357" t="str">
            <v>YGR059W</v>
          </cell>
          <cell r="P3357" t="str">
            <v>SPR3</v>
          </cell>
          <cell r="Q3357">
            <v>59845</v>
          </cell>
        </row>
        <row r="3358">
          <cell r="O3358" t="str">
            <v>YOL005C</v>
          </cell>
          <cell r="P3358" t="str">
            <v>RPB11</v>
          </cell>
          <cell r="Q3358">
            <v>13615</v>
          </cell>
        </row>
        <row r="3359">
          <cell r="O3359" t="str">
            <v>YMR195W</v>
          </cell>
          <cell r="P3359" t="str">
            <v>ICY1</v>
          </cell>
          <cell r="Q3359">
            <v>14336</v>
          </cell>
        </row>
        <row r="3360">
          <cell r="O3360" t="str">
            <v>YML023C</v>
          </cell>
          <cell r="P3360" t="str">
            <v>NSE5</v>
          </cell>
          <cell r="Q3360">
            <v>64012</v>
          </cell>
        </row>
        <row r="3361">
          <cell r="O3361" t="str">
            <v>YMR183C</v>
          </cell>
          <cell r="P3361" t="str">
            <v>SSO2</v>
          </cell>
          <cell r="Q3361">
            <v>33733</v>
          </cell>
        </row>
        <row r="3362">
          <cell r="O3362" t="str">
            <v>YLR298C</v>
          </cell>
          <cell r="P3362" t="str">
            <v>YHC1</v>
          </cell>
          <cell r="Q3362">
            <v>27045</v>
          </cell>
        </row>
        <row r="3363">
          <cell r="O3363" t="str">
            <v>YDR086C</v>
          </cell>
          <cell r="P3363" t="str">
            <v>SSS1</v>
          </cell>
          <cell r="Q3363">
            <v>8944</v>
          </cell>
        </row>
        <row r="3364">
          <cell r="O3364" t="str">
            <v>YOR226C</v>
          </cell>
          <cell r="P3364" t="str">
            <v>ISU2</v>
          </cell>
          <cell r="Q3364">
            <v>16930</v>
          </cell>
        </row>
        <row r="3365">
          <cell r="O3365" t="str">
            <v>YHR112C</v>
          </cell>
          <cell r="P3365">
            <v>0</v>
          </cell>
          <cell r="Q3365">
            <v>42445</v>
          </cell>
        </row>
        <row r="3366">
          <cell r="O3366" t="str">
            <v>YGR041W</v>
          </cell>
          <cell r="P3366" t="str">
            <v>BUD9</v>
          </cell>
          <cell r="Q3366">
            <v>60750</v>
          </cell>
        </row>
        <row r="3367">
          <cell r="O3367" t="str">
            <v>YNL036W</v>
          </cell>
          <cell r="P3367" t="str">
            <v>NCE103</v>
          </cell>
          <cell r="Q3367">
            <v>24859</v>
          </cell>
        </row>
        <row r="3368">
          <cell r="O3368" t="str">
            <v>YDR524C</v>
          </cell>
          <cell r="P3368" t="str">
            <v>AGE1</v>
          </cell>
          <cell r="Q3368">
            <v>54494</v>
          </cell>
        </row>
        <row r="3369">
          <cell r="O3369" t="str">
            <v>YBR231C</v>
          </cell>
          <cell r="P3369" t="str">
            <v>SWC5</v>
          </cell>
          <cell r="Q3369">
            <v>34343</v>
          </cell>
        </row>
        <row r="3370">
          <cell r="O3370" t="str">
            <v>YER140W</v>
          </cell>
          <cell r="P3370">
            <v>0</v>
          </cell>
          <cell r="Q3370">
            <v>64793</v>
          </cell>
        </row>
        <row r="3371">
          <cell r="O3371" t="str">
            <v>YKL043W</v>
          </cell>
          <cell r="P3371" t="str">
            <v>PHD1</v>
          </cell>
          <cell r="Q3371">
            <v>40646</v>
          </cell>
        </row>
        <row r="3372">
          <cell r="O3372" t="str">
            <v>YIR023W</v>
          </cell>
          <cell r="P3372" t="str">
            <v>DAL81</v>
          </cell>
          <cell r="Q3372">
            <v>109173</v>
          </cell>
        </row>
        <row r="3373">
          <cell r="O3373" t="str">
            <v>YDL117W</v>
          </cell>
          <cell r="P3373" t="str">
            <v>CYK3</v>
          </cell>
          <cell r="Q3373">
            <v>100620</v>
          </cell>
        </row>
        <row r="3374">
          <cell r="O3374" t="str">
            <v>YGL086W</v>
          </cell>
          <cell r="P3374" t="str">
            <v>MAD1</v>
          </cell>
          <cell r="Q3374">
            <v>87651</v>
          </cell>
        </row>
        <row r="3375">
          <cell r="O3375" t="str">
            <v>YMR288W</v>
          </cell>
          <cell r="P3375" t="str">
            <v>HSH155</v>
          </cell>
          <cell r="Q3375">
            <v>110027</v>
          </cell>
        </row>
        <row r="3376">
          <cell r="O3376" t="str">
            <v>YPR183W</v>
          </cell>
          <cell r="P3376" t="str">
            <v>DPM1</v>
          </cell>
          <cell r="Q3376">
            <v>30362</v>
          </cell>
        </row>
        <row r="3377">
          <cell r="O3377" t="str">
            <v>YKL026C</v>
          </cell>
          <cell r="P3377" t="str">
            <v>GPX1</v>
          </cell>
          <cell r="Q3377">
            <v>19484</v>
          </cell>
        </row>
        <row r="3378">
          <cell r="O3378" t="str">
            <v>YLR234W</v>
          </cell>
          <cell r="P3378" t="str">
            <v>TOP3</v>
          </cell>
          <cell r="Q3378">
            <v>74370</v>
          </cell>
        </row>
        <row r="3379">
          <cell r="O3379" t="str">
            <v>YIL055C</v>
          </cell>
          <cell r="P3379">
            <v>0</v>
          </cell>
          <cell r="Q3379">
            <v>70733</v>
          </cell>
        </row>
        <row r="3380">
          <cell r="O3380" t="str">
            <v>YBL103C</v>
          </cell>
          <cell r="P3380" t="str">
            <v>RTG3</v>
          </cell>
          <cell r="Q3380">
            <v>54139</v>
          </cell>
        </row>
        <row r="3381">
          <cell r="O3381" t="str">
            <v>YPL199C</v>
          </cell>
          <cell r="P3381">
            <v>0</v>
          </cell>
          <cell r="Q3381">
            <v>26758</v>
          </cell>
        </row>
        <row r="3382">
          <cell r="O3382" t="str">
            <v>YKL059C</v>
          </cell>
          <cell r="P3382" t="str">
            <v>MPE1</v>
          </cell>
          <cell r="Q3382">
            <v>49647</v>
          </cell>
        </row>
        <row r="3383">
          <cell r="O3383" t="str">
            <v>YER173W</v>
          </cell>
          <cell r="P3383" t="str">
            <v>RAD24</v>
          </cell>
          <cell r="Q3383">
            <v>75726</v>
          </cell>
        </row>
        <row r="3384">
          <cell r="O3384" t="str">
            <v>YDR379W</v>
          </cell>
          <cell r="P3384" t="str">
            <v>RGA2</v>
          </cell>
          <cell r="Q3384">
            <v>113290</v>
          </cell>
        </row>
        <row r="3385">
          <cell r="O3385" t="str">
            <v>YML032C</v>
          </cell>
          <cell r="P3385" t="str">
            <v>RAD52</v>
          </cell>
          <cell r="Q3385">
            <v>52403</v>
          </cell>
        </row>
        <row r="3386">
          <cell r="O3386" t="str">
            <v>YDR422C</v>
          </cell>
          <cell r="P3386" t="str">
            <v>SIP1</v>
          </cell>
          <cell r="Q3386">
            <v>91070</v>
          </cell>
        </row>
        <row r="3387">
          <cell r="O3387" t="str">
            <v>YEL019C</v>
          </cell>
          <cell r="P3387" t="str">
            <v>MMS21</v>
          </cell>
          <cell r="Q3387">
            <v>30354</v>
          </cell>
        </row>
        <row r="3388">
          <cell r="O3388" t="str">
            <v>YBR236C</v>
          </cell>
          <cell r="P3388" t="str">
            <v>ABD1</v>
          </cell>
          <cell r="Q3388">
            <v>50341</v>
          </cell>
        </row>
        <row r="3389">
          <cell r="O3389" t="str">
            <v>YGR036C</v>
          </cell>
          <cell r="P3389" t="str">
            <v>CAX4</v>
          </cell>
          <cell r="Q3389">
            <v>27649</v>
          </cell>
        </row>
        <row r="3390">
          <cell r="O3390" t="str">
            <v>YDR167W</v>
          </cell>
          <cell r="P3390" t="str">
            <v>TAF10</v>
          </cell>
          <cell r="Q3390">
            <v>23019</v>
          </cell>
        </row>
        <row r="3391">
          <cell r="O3391" t="str">
            <v>YHR123W</v>
          </cell>
          <cell r="P3391" t="str">
            <v>EPT1</v>
          </cell>
          <cell r="Q3391">
            <v>44559</v>
          </cell>
        </row>
        <row r="3392">
          <cell r="O3392" t="str">
            <v>YOR058C</v>
          </cell>
          <cell r="P3392" t="str">
            <v>ASE1</v>
          </cell>
          <cell r="Q3392">
            <v>101623</v>
          </cell>
        </row>
        <row r="3393">
          <cell r="O3393" t="str">
            <v>YJR040W</v>
          </cell>
          <cell r="P3393" t="str">
            <v>GEF1</v>
          </cell>
          <cell r="Q3393">
            <v>87591</v>
          </cell>
        </row>
        <row r="3394">
          <cell r="O3394" t="str">
            <v>YGR201C</v>
          </cell>
          <cell r="P3394">
            <v>0</v>
          </cell>
          <cell r="Q3394">
            <v>26297</v>
          </cell>
        </row>
        <row r="3395">
          <cell r="O3395" t="str">
            <v>YLR183C</v>
          </cell>
          <cell r="P3395" t="str">
            <v>TOS4</v>
          </cell>
          <cell r="Q3395">
            <v>55467</v>
          </cell>
        </row>
        <row r="3396">
          <cell r="O3396" t="str">
            <v>YFR047C</v>
          </cell>
          <cell r="P3396" t="str">
            <v>BNA6</v>
          </cell>
          <cell r="Q3396">
            <v>32365</v>
          </cell>
        </row>
        <row r="3397">
          <cell r="O3397" t="str">
            <v>YHL020C</v>
          </cell>
          <cell r="P3397" t="str">
            <v>OPI1</v>
          </cell>
          <cell r="Q3397">
            <v>46065</v>
          </cell>
        </row>
        <row r="3398">
          <cell r="O3398" t="str">
            <v>YOR113W</v>
          </cell>
          <cell r="P3398" t="str">
            <v>AZF1</v>
          </cell>
          <cell r="Q3398">
            <v>101169</v>
          </cell>
        </row>
        <row r="3399">
          <cell r="O3399" t="str">
            <v>YGR147C</v>
          </cell>
          <cell r="P3399" t="str">
            <v>NAT2</v>
          </cell>
          <cell r="Q3399">
            <v>32804</v>
          </cell>
        </row>
        <row r="3400">
          <cell r="O3400" t="str">
            <v>YOR152C</v>
          </cell>
          <cell r="P3400">
            <v>0</v>
          </cell>
          <cell r="Q3400">
            <v>29693</v>
          </cell>
        </row>
        <row r="3401">
          <cell r="O3401" t="str">
            <v>YHR045W</v>
          </cell>
          <cell r="P3401">
            <v>0</v>
          </cell>
          <cell r="Q3401">
            <v>62691</v>
          </cell>
        </row>
        <row r="3402">
          <cell r="O3402" t="str">
            <v>YGL119W</v>
          </cell>
          <cell r="P3402" t="str">
            <v>ABC1</v>
          </cell>
          <cell r="Q3402">
            <v>56741</v>
          </cell>
        </row>
        <row r="3403">
          <cell r="O3403" t="str">
            <v>YPR176C</v>
          </cell>
          <cell r="P3403" t="str">
            <v>BET2</v>
          </cell>
          <cell r="Q3403">
            <v>36666</v>
          </cell>
        </row>
        <row r="3404">
          <cell r="O3404" t="str">
            <v>YGL101W</v>
          </cell>
          <cell r="P3404">
            <v>0</v>
          </cell>
          <cell r="Q3404">
            <v>25297</v>
          </cell>
        </row>
        <row r="3405">
          <cell r="O3405" t="str">
            <v>YGR013W</v>
          </cell>
          <cell r="P3405" t="str">
            <v>SNU71</v>
          </cell>
          <cell r="Q3405">
            <v>71382</v>
          </cell>
        </row>
        <row r="3406">
          <cell r="O3406" t="str">
            <v>YGR008C</v>
          </cell>
          <cell r="P3406" t="str">
            <v>STF2</v>
          </cell>
          <cell r="Q3406">
            <v>9615</v>
          </cell>
        </row>
        <row r="3407">
          <cell r="O3407" t="str">
            <v>YMR068W</v>
          </cell>
          <cell r="P3407" t="str">
            <v>AVO2</v>
          </cell>
          <cell r="Q3407">
            <v>47139</v>
          </cell>
        </row>
        <row r="3408">
          <cell r="O3408" t="str">
            <v>YDR411C</v>
          </cell>
          <cell r="P3408" t="str">
            <v>DFM1</v>
          </cell>
          <cell r="Q3408">
            <v>38130</v>
          </cell>
        </row>
        <row r="3409">
          <cell r="O3409" t="str">
            <v>YIL173W</v>
          </cell>
          <cell r="P3409" t="str">
            <v>VTH1</v>
          </cell>
          <cell r="Q3409">
            <v>174426</v>
          </cell>
        </row>
        <row r="3410">
          <cell r="O3410" t="str">
            <v>YJR050W</v>
          </cell>
          <cell r="P3410" t="str">
            <v>ISY1</v>
          </cell>
          <cell r="Q3410">
            <v>28024</v>
          </cell>
        </row>
        <row r="3411">
          <cell r="O3411" t="str">
            <v>YDL159W</v>
          </cell>
          <cell r="P3411" t="str">
            <v>STE7</v>
          </cell>
          <cell r="Q3411">
            <v>57708</v>
          </cell>
        </row>
        <row r="3412">
          <cell r="O3412" t="str">
            <v>YOR221C</v>
          </cell>
          <cell r="P3412" t="str">
            <v>MCT1</v>
          </cell>
          <cell r="Q3412">
            <v>40707</v>
          </cell>
        </row>
        <row r="3413">
          <cell r="O3413" t="str">
            <v>YKL198C</v>
          </cell>
          <cell r="P3413" t="str">
            <v>PTK1</v>
          </cell>
          <cell r="Q3413">
            <v>72061</v>
          </cell>
        </row>
        <row r="3414">
          <cell r="O3414" t="str">
            <v>YKL064W</v>
          </cell>
          <cell r="P3414" t="str">
            <v>MNR2</v>
          </cell>
          <cell r="Q3414">
            <v>109735</v>
          </cell>
        </row>
        <row r="3415">
          <cell r="O3415" t="str">
            <v>YKL167C</v>
          </cell>
          <cell r="P3415" t="str">
            <v>MRP49</v>
          </cell>
          <cell r="Q3415">
            <v>16021</v>
          </cell>
        </row>
        <row r="3416">
          <cell r="O3416" t="str">
            <v>YOR026W</v>
          </cell>
          <cell r="P3416" t="str">
            <v>BUB3</v>
          </cell>
          <cell r="Q3416">
            <v>38444</v>
          </cell>
        </row>
        <row r="3417">
          <cell r="O3417" t="str">
            <v>YMR223W</v>
          </cell>
          <cell r="P3417" t="str">
            <v>UBP8</v>
          </cell>
          <cell r="Q3417">
            <v>53623</v>
          </cell>
        </row>
        <row r="3418">
          <cell r="O3418" t="str">
            <v>YIL040W</v>
          </cell>
          <cell r="P3418" t="str">
            <v>APQ12</v>
          </cell>
          <cell r="Q3418">
            <v>16508</v>
          </cell>
        </row>
        <row r="3419">
          <cell r="O3419" t="str">
            <v>YDR146C</v>
          </cell>
          <cell r="P3419" t="str">
            <v>SWI5</v>
          </cell>
          <cell r="Q3419">
            <v>79774</v>
          </cell>
        </row>
        <row r="3420">
          <cell r="O3420" t="str">
            <v>YJL161W</v>
          </cell>
          <cell r="P3420">
            <v>0</v>
          </cell>
          <cell r="Q3420">
            <v>20185</v>
          </cell>
        </row>
        <row r="3421">
          <cell r="O3421" t="str">
            <v>YNL011C</v>
          </cell>
          <cell r="P3421">
            <v>0</v>
          </cell>
          <cell r="Q3421">
            <v>49913</v>
          </cell>
        </row>
        <row r="3422">
          <cell r="O3422" t="str">
            <v>YCR033W</v>
          </cell>
          <cell r="P3422" t="str">
            <v>SNT1</v>
          </cell>
          <cell r="Q3422">
            <v>138396</v>
          </cell>
        </row>
        <row r="3423">
          <cell r="O3423" t="str">
            <v>YDR439W</v>
          </cell>
          <cell r="P3423" t="str">
            <v>LRS4</v>
          </cell>
          <cell r="Q3423">
            <v>39354</v>
          </cell>
        </row>
        <row r="3424">
          <cell r="O3424" t="str">
            <v>YKR052C</v>
          </cell>
          <cell r="P3424" t="str">
            <v>MRS4</v>
          </cell>
          <cell r="Q3424">
            <v>33307</v>
          </cell>
        </row>
        <row r="3425">
          <cell r="O3425" t="str">
            <v>YGL144C</v>
          </cell>
          <cell r="P3425" t="str">
            <v>ROG1</v>
          </cell>
          <cell r="Q3425">
            <v>78142</v>
          </cell>
        </row>
        <row r="3426">
          <cell r="O3426" t="str">
            <v>YNL302C</v>
          </cell>
          <cell r="P3426" t="str">
            <v>RPS19B</v>
          </cell>
          <cell r="Q3426">
            <v>15891</v>
          </cell>
        </row>
        <row r="3427">
          <cell r="O3427" t="str">
            <v>YGL128C</v>
          </cell>
          <cell r="P3427" t="str">
            <v>CWC23</v>
          </cell>
          <cell r="Q3427">
            <v>33237</v>
          </cell>
        </row>
        <row r="3428">
          <cell r="O3428" t="str">
            <v>YPR100W</v>
          </cell>
          <cell r="P3428" t="str">
            <v>MRPL51</v>
          </cell>
          <cell r="Q3428">
            <v>16124</v>
          </cell>
        </row>
        <row r="3429">
          <cell r="O3429" t="str">
            <v>YLR093C</v>
          </cell>
          <cell r="P3429" t="str">
            <v>NYV1</v>
          </cell>
          <cell r="Q3429">
            <v>28964</v>
          </cell>
        </row>
        <row r="3430">
          <cell r="O3430" t="str">
            <v>YDR031W</v>
          </cell>
          <cell r="P3430" t="str">
            <v>MIC14</v>
          </cell>
          <cell r="Q3430">
            <v>13866</v>
          </cell>
        </row>
        <row r="3431">
          <cell r="O3431" t="str">
            <v>YDR358W</v>
          </cell>
          <cell r="P3431" t="str">
            <v>GGA1</v>
          </cell>
          <cell r="Q3431">
            <v>62319</v>
          </cell>
        </row>
        <row r="3432">
          <cell r="O3432" t="str">
            <v>YJL210W</v>
          </cell>
          <cell r="P3432" t="str">
            <v>PEX2</v>
          </cell>
          <cell r="Q3432">
            <v>30751</v>
          </cell>
        </row>
        <row r="3433">
          <cell r="O3433" t="str">
            <v>YMR281W</v>
          </cell>
          <cell r="P3433" t="str">
            <v>GPI12</v>
          </cell>
          <cell r="Q3433">
            <v>35446</v>
          </cell>
        </row>
        <row r="3434">
          <cell r="O3434" t="str">
            <v>YNR014W</v>
          </cell>
          <cell r="P3434">
            <v>0</v>
          </cell>
          <cell r="Q3434">
            <v>23076</v>
          </cell>
        </row>
        <row r="3435">
          <cell r="O3435" t="str">
            <v>YML129C</v>
          </cell>
          <cell r="P3435" t="str">
            <v>COX14</v>
          </cell>
          <cell r="Q3435">
            <v>7959</v>
          </cell>
        </row>
        <row r="3436">
          <cell r="O3436" t="str">
            <v>YLR360W</v>
          </cell>
          <cell r="P3436" t="str">
            <v>VPS38</v>
          </cell>
          <cell r="Q3436">
            <v>50859</v>
          </cell>
        </row>
        <row r="3437">
          <cell r="O3437" t="str">
            <v>YOR107W</v>
          </cell>
          <cell r="P3437" t="str">
            <v>RGS2</v>
          </cell>
          <cell r="Q3437">
            <v>35100</v>
          </cell>
        </row>
        <row r="3438">
          <cell r="O3438" t="str">
            <v>YDR140W</v>
          </cell>
          <cell r="P3438" t="str">
            <v>MTQ2</v>
          </cell>
          <cell r="Q3438">
            <v>24973</v>
          </cell>
        </row>
        <row r="3439">
          <cell r="O3439" t="str">
            <v>YPL089C</v>
          </cell>
          <cell r="P3439" t="str">
            <v>RLM1</v>
          </cell>
          <cell r="Q3439">
            <v>73483</v>
          </cell>
        </row>
        <row r="3440">
          <cell r="O3440" t="str">
            <v>YBR252W</v>
          </cell>
          <cell r="P3440" t="str">
            <v>DUT1</v>
          </cell>
          <cell r="Q3440">
            <v>15307</v>
          </cell>
        </row>
        <row r="3441">
          <cell r="O3441" t="str">
            <v>YDL057W</v>
          </cell>
          <cell r="P3441">
            <v>0</v>
          </cell>
          <cell r="Q3441">
            <v>36686</v>
          </cell>
        </row>
        <row r="3442">
          <cell r="O3442" t="str">
            <v>YFL034C-B</v>
          </cell>
          <cell r="P3442" t="str">
            <v>MOB2</v>
          </cell>
          <cell r="Q3442">
            <v>33276</v>
          </cell>
        </row>
        <row r="3443">
          <cell r="O3443" t="str">
            <v>YGL153W</v>
          </cell>
          <cell r="P3443" t="str">
            <v>PEX14</v>
          </cell>
          <cell r="Q3443">
            <v>38420</v>
          </cell>
        </row>
        <row r="3444">
          <cell r="O3444" t="str">
            <v>YHR144C</v>
          </cell>
          <cell r="P3444" t="str">
            <v>DCD1</v>
          </cell>
          <cell r="Q3444">
            <v>35646</v>
          </cell>
        </row>
        <row r="3445">
          <cell r="O3445" t="str">
            <v>YOR033C</v>
          </cell>
          <cell r="P3445" t="str">
            <v>EXO1</v>
          </cell>
          <cell r="Q3445">
            <v>80162</v>
          </cell>
        </row>
        <row r="3446">
          <cell r="O3446" t="str">
            <v>YDR014W</v>
          </cell>
          <cell r="P3446" t="str">
            <v>RAD61</v>
          </cell>
          <cell r="Q3446">
            <v>74721</v>
          </cell>
        </row>
        <row r="3447">
          <cell r="O3447" t="str">
            <v>YLR189C</v>
          </cell>
          <cell r="P3447" t="str">
            <v>ATG26</v>
          </cell>
          <cell r="Q3447">
            <v>136053</v>
          </cell>
        </row>
        <row r="3448">
          <cell r="O3448" t="str">
            <v>YKL149C</v>
          </cell>
          <cell r="P3448" t="str">
            <v>DBR1</v>
          </cell>
          <cell r="Q3448">
            <v>47741</v>
          </cell>
        </row>
        <row r="3449">
          <cell r="O3449" t="str">
            <v>YPL175W</v>
          </cell>
          <cell r="P3449" t="str">
            <v>SPT14</v>
          </cell>
          <cell r="Q3449">
            <v>51242</v>
          </cell>
        </row>
        <row r="3450">
          <cell r="O3450" t="str">
            <v>YER038C</v>
          </cell>
          <cell r="P3450" t="str">
            <v>KRE29</v>
          </cell>
          <cell r="Q3450">
            <v>53771</v>
          </cell>
        </row>
        <row r="3451">
          <cell r="O3451" t="str">
            <v>YDR159W</v>
          </cell>
          <cell r="P3451" t="str">
            <v>SAC3</v>
          </cell>
          <cell r="Q3451">
            <v>149567</v>
          </cell>
        </row>
        <row r="3452">
          <cell r="O3452" t="str">
            <v>YOL087C</v>
          </cell>
          <cell r="P3452">
            <v>0</v>
          </cell>
          <cell r="Q3452">
            <v>125381</v>
          </cell>
        </row>
        <row r="3453">
          <cell r="O3453" t="str">
            <v>YDR486C</v>
          </cell>
          <cell r="P3453" t="str">
            <v>VPS60</v>
          </cell>
          <cell r="Q3453">
            <v>25861</v>
          </cell>
        </row>
        <row r="3454">
          <cell r="O3454" t="str">
            <v>YBR242W</v>
          </cell>
          <cell r="P3454">
            <v>0</v>
          </cell>
          <cell r="Q3454">
            <v>27576</v>
          </cell>
        </row>
        <row r="3455">
          <cell r="O3455" t="str">
            <v>YLR281C</v>
          </cell>
          <cell r="P3455">
            <v>0</v>
          </cell>
          <cell r="Q3455">
            <v>18197</v>
          </cell>
        </row>
        <row r="3456">
          <cell r="O3456" t="str">
            <v>YEL038W</v>
          </cell>
          <cell r="P3456" t="str">
            <v>UTR4</v>
          </cell>
          <cell r="Q3456">
            <v>25187</v>
          </cell>
        </row>
        <row r="3457">
          <cell r="O3457" t="str">
            <v>YFL028C</v>
          </cell>
          <cell r="P3457" t="str">
            <v>CAF16</v>
          </cell>
          <cell r="Q3457">
            <v>33090</v>
          </cell>
        </row>
        <row r="3458">
          <cell r="O3458" t="str">
            <v>YCR018C</v>
          </cell>
          <cell r="P3458" t="str">
            <v>SRD1</v>
          </cell>
          <cell r="Q3458">
            <v>25514</v>
          </cell>
        </row>
        <row r="3459">
          <cell r="O3459" t="str">
            <v>YDR160W</v>
          </cell>
          <cell r="P3459" t="str">
            <v>SSY1</v>
          </cell>
          <cell r="Q3459">
            <v>95743</v>
          </cell>
        </row>
        <row r="3460">
          <cell r="O3460" t="str">
            <v>YFR034C</v>
          </cell>
          <cell r="P3460" t="str">
            <v>PHO4</v>
          </cell>
          <cell r="Q3460">
            <v>34089</v>
          </cell>
        </row>
        <row r="3461">
          <cell r="O3461" t="str">
            <v>YDR128W</v>
          </cell>
          <cell r="P3461">
            <v>0</v>
          </cell>
          <cell r="Q3461">
            <v>130945</v>
          </cell>
        </row>
        <row r="3462">
          <cell r="O3462" t="str">
            <v>YBL029W</v>
          </cell>
          <cell r="P3462">
            <v>0</v>
          </cell>
          <cell r="Q3462">
            <v>42604</v>
          </cell>
        </row>
        <row r="3463">
          <cell r="O3463" t="str">
            <v>YDR164C</v>
          </cell>
          <cell r="P3463" t="str">
            <v>SEC1</v>
          </cell>
          <cell r="Q3463">
            <v>83480</v>
          </cell>
        </row>
        <row r="3464">
          <cell r="O3464" t="str">
            <v>YDL105W</v>
          </cell>
          <cell r="P3464" t="str">
            <v>NSE4</v>
          </cell>
          <cell r="Q3464">
            <v>46121</v>
          </cell>
        </row>
        <row r="3465">
          <cell r="O3465" t="str">
            <v>YLR059C</v>
          </cell>
          <cell r="P3465" t="str">
            <v>REX2</v>
          </cell>
          <cell r="Q3465">
            <v>30870</v>
          </cell>
        </row>
        <row r="3466">
          <cell r="O3466" t="str">
            <v>YML094W</v>
          </cell>
          <cell r="P3466" t="str">
            <v>GIM5</v>
          </cell>
          <cell r="Q3466">
            <v>18356</v>
          </cell>
        </row>
        <row r="3467">
          <cell r="O3467" t="str">
            <v>YNL161W</v>
          </cell>
          <cell r="P3467" t="str">
            <v>CBK1</v>
          </cell>
          <cell r="Q3467">
            <v>86946</v>
          </cell>
        </row>
        <row r="3468">
          <cell r="O3468" t="str">
            <v>YER182W</v>
          </cell>
          <cell r="P3468">
            <v>0</v>
          </cell>
          <cell r="Q3468">
            <v>27698</v>
          </cell>
        </row>
        <row r="3469">
          <cell r="O3469" t="str">
            <v>YFL029C</v>
          </cell>
          <cell r="P3469" t="str">
            <v>CAK1</v>
          </cell>
          <cell r="Q3469">
            <v>42186</v>
          </cell>
        </row>
        <row r="3470">
          <cell r="O3470" t="str">
            <v>YKR029C</v>
          </cell>
          <cell r="P3470" t="str">
            <v>SET3</v>
          </cell>
          <cell r="Q3470">
            <v>85479</v>
          </cell>
        </row>
        <row r="3471">
          <cell r="O3471" t="str">
            <v>YNL185C</v>
          </cell>
          <cell r="P3471" t="str">
            <v>MRPL19</v>
          </cell>
          <cell r="Q3471">
            <v>16670</v>
          </cell>
        </row>
        <row r="3472">
          <cell r="O3472" t="str">
            <v>YMR213W</v>
          </cell>
          <cell r="P3472" t="str">
            <v>CEF1</v>
          </cell>
          <cell r="Q3472">
            <v>67730</v>
          </cell>
        </row>
        <row r="3473">
          <cell r="O3473" t="str">
            <v>YPR006C</v>
          </cell>
          <cell r="P3473" t="str">
            <v>ICL2</v>
          </cell>
          <cell r="Q3473">
            <v>64975</v>
          </cell>
        </row>
        <row r="3474">
          <cell r="O3474" t="str">
            <v>YMR275C</v>
          </cell>
          <cell r="P3474" t="str">
            <v>BUL1</v>
          </cell>
          <cell r="Q3474">
            <v>109173</v>
          </cell>
        </row>
        <row r="3475">
          <cell r="O3475" t="str">
            <v>YDL119C</v>
          </cell>
          <cell r="P3475">
            <v>0</v>
          </cell>
          <cell r="Q3475">
            <v>34203</v>
          </cell>
        </row>
        <row r="3476">
          <cell r="O3476" t="str">
            <v>YER161C</v>
          </cell>
          <cell r="P3476" t="str">
            <v>SPT2</v>
          </cell>
          <cell r="Q3476">
            <v>38551</v>
          </cell>
        </row>
        <row r="3477">
          <cell r="O3477" t="str">
            <v>YJR113C</v>
          </cell>
          <cell r="P3477" t="str">
            <v>RSM7</v>
          </cell>
          <cell r="Q3477">
            <v>27816</v>
          </cell>
        </row>
        <row r="3478">
          <cell r="O3478" t="str">
            <v>YHR143W-A</v>
          </cell>
          <cell r="P3478" t="str">
            <v>RPC10</v>
          </cell>
          <cell r="Q3478">
            <v>7716</v>
          </cell>
        </row>
        <row r="3479">
          <cell r="O3479" t="str">
            <v>YBL055C</v>
          </cell>
          <cell r="P3479">
            <v>0</v>
          </cell>
          <cell r="Q3479">
            <v>47390</v>
          </cell>
        </row>
        <row r="3480">
          <cell r="O3480" t="str">
            <v>YBR096W</v>
          </cell>
          <cell r="P3480">
            <v>0</v>
          </cell>
          <cell r="Q3480">
            <v>27092</v>
          </cell>
        </row>
        <row r="3481">
          <cell r="O3481" t="str">
            <v>YJL072C</v>
          </cell>
          <cell r="P3481" t="str">
            <v>PSF2</v>
          </cell>
          <cell r="Q3481">
            <v>25061</v>
          </cell>
        </row>
        <row r="3482">
          <cell r="O3482" t="str">
            <v>YML005W</v>
          </cell>
          <cell r="P3482" t="str">
            <v>TRM12</v>
          </cell>
          <cell r="Q3482">
            <v>52726</v>
          </cell>
        </row>
        <row r="3483">
          <cell r="O3483" t="str">
            <v>YIL031W</v>
          </cell>
          <cell r="P3483" t="str">
            <v>ULP2</v>
          </cell>
          <cell r="Q3483">
            <v>116881</v>
          </cell>
        </row>
        <row r="3484">
          <cell r="O3484" t="str">
            <v>YPR124W</v>
          </cell>
          <cell r="P3484" t="str">
            <v>CTR1</v>
          </cell>
          <cell r="Q3484">
            <v>44441</v>
          </cell>
        </row>
        <row r="3485">
          <cell r="O3485" t="str">
            <v>YLR072W</v>
          </cell>
          <cell r="P3485">
            <v>0</v>
          </cell>
          <cell r="Q3485">
            <v>78212</v>
          </cell>
        </row>
        <row r="3486">
          <cell r="O3486" t="str">
            <v>YDR370C</v>
          </cell>
          <cell r="P3486">
            <v>0</v>
          </cell>
          <cell r="Q3486">
            <v>50492</v>
          </cell>
        </row>
        <row r="3487">
          <cell r="O3487" t="str">
            <v>YDL165W</v>
          </cell>
          <cell r="P3487" t="str">
            <v>CDC36</v>
          </cell>
          <cell r="Q3487">
            <v>22362</v>
          </cell>
        </row>
        <row r="3488">
          <cell r="O3488" t="str">
            <v>YER128W</v>
          </cell>
          <cell r="P3488">
            <v>0</v>
          </cell>
          <cell r="Q3488">
            <v>23488</v>
          </cell>
        </row>
        <row r="3489">
          <cell r="O3489" t="str">
            <v>YDL053C</v>
          </cell>
          <cell r="P3489" t="str">
            <v>PBP4</v>
          </cell>
          <cell r="Q3489">
            <v>19881</v>
          </cell>
        </row>
        <row r="3490">
          <cell r="O3490" t="str">
            <v>YOR213C</v>
          </cell>
          <cell r="P3490" t="str">
            <v>SAS5</v>
          </cell>
          <cell r="Q3490">
            <v>29018</v>
          </cell>
        </row>
        <row r="3491">
          <cell r="O3491" t="str">
            <v>YJL181W</v>
          </cell>
          <cell r="P3491">
            <v>0</v>
          </cell>
          <cell r="Q3491">
            <v>69476</v>
          </cell>
        </row>
        <row r="3492">
          <cell r="O3492" t="str">
            <v>YOR174W</v>
          </cell>
          <cell r="P3492" t="str">
            <v>MED4</v>
          </cell>
          <cell r="Q3492">
            <v>32205</v>
          </cell>
        </row>
        <row r="3493">
          <cell r="O3493" t="str">
            <v>YHL009C</v>
          </cell>
          <cell r="P3493" t="str">
            <v>YAP3</v>
          </cell>
          <cell r="Q3493">
            <v>37955</v>
          </cell>
        </row>
        <row r="3494">
          <cell r="O3494" t="str">
            <v>YIL117C</v>
          </cell>
          <cell r="P3494" t="str">
            <v>PRM5</v>
          </cell>
          <cell r="Q3494">
            <v>34650</v>
          </cell>
        </row>
        <row r="3495">
          <cell r="O3495" t="str">
            <v>YOL032W</v>
          </cell>
          <cell r="P3495" t="str">
            <v>OPI10</v>
          </cell>
          <cell r="Q3495">
            <v>27166</v>
          </cell>
        </row>
        <row r="3496">
          <cell r="O3496" t="str">
            <v>YDL233W</v>
          </cell>
          <cell r="P3496">
            <v>0</v>
          </cell>
          <cell r="Q3496">
            <v>51320</v>
          </cell>
        </row>
        <row r="3497">
          <cell r="O3497" t="str">
            <v>YBR193C</v>
          </cell>
          <cell r="P3497" t="str">
            <v>MED8</v>
          </cell>
          <cell r="Q3497">
            <v>25268</v>
          </cell>
        </row>
        <row r="3498">
          <cell r="O3498" t="str">
            <v>YDR407C</v>
          </cell>
          <cell r="P3498" t="str">
            <v>TRS120</v>
          </cell>
          <cell r="Q3498">
            <v>147660</v>
          </cell>
        </row>
        <row r="3499">
          <cell r="O3499" t="str">
            <v>YBR024W</v>
          </cell>
          <cell r="P3499" t="str">
            <v>SCO2</v>
          </cell>
          <cell r="Q3499">
            <v>34888</v>
          </cell>
        </row>
        <row r="3500">
          <cell r="O3500" t="str">
            <v>YNL082W</v>
          </cell>
          <cell r="P3500" t="str">
            <v>PMS1</v>
          </cell>
          <cell r="Q3500">
            <v>99354</v>
          </cell>
        </row>
        <row r="3501">
          <cell r="O3501" t="str">
            <v>YLR392C</v>
          </cell>
          <cell r="P3501">
            <v>0</v>
          </cell>
          <cell r="Q3501">
            <v>59758</v>
          </cell>
        </row>
        <row r="3502">
          <cell r="O3502" t="str">
            <v>YOR115C</v>
          </cell>
          <cell r="P3502" t="str">
            <v>TRS33</v>
          </cell>
          <cell r="Q3502">
            <v>30749</v>
          </cell>
        </row>
        <row r="3503">
          <cell r="O3503" t="str">
            <v>YOR078W</v>
          </cell>
          <cell r="P3503" t="str">
            <v>BUD21</v>
          </cell>
          <cell r="Q3503">
            <v>24385</v>
          </cell>
        </row>
        <row r="3504">
          <cell r="O3504" t="str">
            <v>YPR154W</v>
          </cell>
          <cell r="P3504" t="str">
            <v>PIN3</v>
          </cell>
          <cell r="Q3504">
            <v>23539</v>
          </cell>
        </row>
        <row r="3505">
          <cell r="O3505" t="str">
            <v>YOR098C</v>
          </cell>
          <cell r="P3505" t="str">
            <v>NUP1</v>
          </cell>
          <cell r="Q3505">
            <v>113581</v>
          </cell>
        </row>
        <row r="3506">
          <cell r="O3506" t="str">
            <v>YGR287C</v>
          </cell>
          <cell r="P3506">
            <v>0</v>
          </cell>
          <cell r="Q3506">
            <v>68591</v>
          </cell>
        </row>
        <row r="3507">
          <cell r="O3507" t="str">
            <v>YJR056C</v>
          </cell>
          <cell r="P3507">
            <v>0</v>
          </cell>
          <cell r="Q3507">
            <v>27361</v>
          </cell>
        </row>
        <row r="3508">
          <cell r="O3508" t="str">
            <v>YKL119C</v>
          </cell>
          <cell r="P3508" t="str">
            <v>VPH2</v>
          </cell>
          <cell r="Q3508">
            <v>25286</v>
          </cell>
        </row>
        <row r="3509">
          <cell r="O3509" t="str">
            <v>YHR031C</v>
          </cell>
          <cell r="P3509" t="str">
            <v>RRM3</v>
          </cell>
          <cell r="Q3509">
            <v>81580</v>
          </cell>
        </row>
        <row r="3510">
          <cell r="O3510" t="str">
            <v>YIL039W</v>
          </cell>
          <cell r="P3510">
            <v>0</v>
          </cell>
          <cell r="Q3510">
            <v>54927</v>
          </cell>
        </row>
        <row r="3511">
          <cell r="O3511" t="str">
            <v>YGR075C</v>
          </cell>
          <cell r="P3511" t="str">
            <v>PRP38</v>
          </cell>
          <cell r="Q3511">
            <v>27966</v>
          </cell>
        </row>
        <row r="3512">
          <cell r="O3512" t="str">
            <v>YMR209C</v>
          </cell>
          <cell r="P3512">
            <v>0</v>
          </cell>
          <cell r="Q3512">
            <v>52245</v>
          </cell>
        </row>
        <row r="3513">
          <cell r="O3513" t="str">
            <v>YOR111W</v>
          </cell>
          <cell r="P3513">
            <v>0</v>
          </cell>
          <cell r="Q3513">
            <v>26477</v>
          </cell>
        </row>
        <row r="3514">
          <cell r="O3514" t="str">
            <v>YNL173C</v>
          </cell>
          <cell r="P3514" t="str">
            <v>MDG1</v>
          </cell>
          <cell r="Q3514">
            <v>40278</v>
          </cell>
        </row>
        <row r="3515">
          <cell r="O3515" t="str">
            <v>YKL162C</v>
          </cell>
          <cell r="P3515">
            <v>0</v>
          </cell>
          <cell r="Q3515">
            <v>46509</v>
          </cell>
        </row>
        <row r="3516">
          <cell r="O3516" t="str">
            <v>YDL089W</v>
          </cell>
          <cell r="P3516">
            <v>0</v>
          </cell>
          <cell r="Q3516">
            <v>56886</v>
          </cell>
        </row>
        <row r="3517">
          <cell r="O3517" t="str">
            <v>YLR346C</v>
          </cell>
          <cell r="P3517">
            <v>0</v>
          </cell>
          <cell r="Q3517">
            <v>11348</v>
          </cell>
        </row>
        <row r="3518">
          <cell r="O3518" t="str">
            <v>YMR257C</v>
          </cell>
          <cell r="P3518" t="str">
            <v>PET111</v>
          </cell>
          <cell r="Q3518">
            <v>94522</v>
          </cell>
        </row>
        <row r="3519">
          <cell r="O3519" t="str">
            <v>YJL024C</v>
          </cell>
          <cell r="P3519" t="str">
            <v>APS3</v>
          </cell>
          <cell r="Q3519">
            <v>21938</v>
          </cell>
        </row>
        <row r="3520">
          <cell r="O3520" t="str">
            <v>YML095C</v>
          </cell>
          <cell r="P3520" t="str">
            <v>RAD10</v>
          </cell>
          <cell r="Q3520">
            <v>24311</v>
          </cell>
        </row>
        <row r="3521">
          <cell r="O3521" t="str">
            <v>YJR138W</v>
          </cell>
          <cell r="P3521" t="str">
            <v>IML1</v>
          </cell>
          <cell r="Q3521">
            <v>181948</v>
          </cell>
        </row>
        <row r="3522">
          <cell r="O3522" t="str">
            <v>YHL028W</v>
          </cell>
          <cell r="P3522" t="str">
            <v>WSC4</v>
          </cell>
          <cell r="Q3522">
            <v>63807</v>
          </cell>
        </row>
        <row r="3523">
          <cell r="O3523" t="str">
            <v>YMR102C</v>
          </cell>
          <cell r="P3523">
            <v>0</v>
          </cell>
          <cell r="Q3523">
            <v>94254</v>
          </cell>
        </row>
        <row r="3524">
          <cell r="O3524" t="str">
            <v>YBL057C</v>
          </cell>
          <cell r="P3524" t="str">
            <v>PTH2</v>
          </cell>
          <cell r="Q3524">
            <v>23128</v>
          </cell>
        </row>
        <row r="3525">
          <cell r="O3525" t="str">
            <v>YCR003W</v>
          </cell>
          <cell r="P3525" t="str">
            <v>MRPL32</v>
          </cell>
          <cell r="Q3525">
            <v>21437</v>
          </cell>
        </row>
        <row r="3526">
          <cell r="O3526" t="str">
            <v>YMR026C</v>
          </cell>
          <cell r="P3526" t="str">
            <v>PEX12</v>
          </cell>
          <cell r="Q3526">
            <v>45992</v>
          </cell>
        </row>
        <row r="3527">
          <cell r="O3527" t="str">
            <v>YDR400W</v>
          </cell>
          <cell r="P3527" t="str">
            <v>URH1</v>
          </cell>
          <cell r="Q3527">
            <v>37960</v>
          </cell>
        </row>
        <row r="3528">
          <cell r="O3528" t="str">
            <v>YHR071W</v>
          </cell>
          <cell r="P3528" t="str">
            <v>PCL5</v>
          </cell>
          <cell r="Q3528">
            <v>26467</v>
          </cell>
        </row>
        <row r="3529">
          <cell r="O3529" t="str">
            <v>YJL079C</v>
          </cell>
          <cell r="P3529" t="str">
            <v>PRY1</v>
          </cell>
          <cell r="Q3529">
            <v>30634</v>
          </cell>
        </row>
        <row r="3530">
          <cell r="O3530" t="str">
            <v>YAL032C</v>
          </cell>
          <cell r="P3530" t="str">
            <v>PRP45</v>
          </cell>
          <cell r="Q3530">
            <v>42482</v>
          </cell>
        </row>
        <row r="3531">
          <cell r="O3531" t="str">
            <v>YGL250W</v>
          </cell>
          <cell r="P3531">
            <v>0</v>
          </cell>
          <cell r="Q3531">
            <v>27708</v>
          </cell>
        </row>
        <row r="3532">
          <cell r="O3532" t="str">
            <v>YDR319C</v>
          </cell>
          <cell r="P3532">
            <v>0</v>
          </cell>
          <cell r="Q3532">
            <v>32011</v>
          </cell>
        </row>
        <row r="3533">
          <cell r="O3533" t="str">
            <v>YOR342C</v>
          </cell>
          <cell r="P3533">
            <v>0</v>
          </cell>
          <cell r="Q3533">
            <v>36907</v>
          </cell>
        </row>
        <row r="3534">
          <cell r="O3534" t="str">
            <v>YBR122C</v>
          </cell>
          <cell r="P3534" t="str">
            <v>MRPL36</v>
          </cell>
          <cell r="Q3534">
            <v>20091</v>
          </cell>
        </row>
        <row r="3535">
          <cell r="O3535" t="str">
            <v>YIL113W</v>
          </cell>
          <cell r="P3535" t="str">
            <v>SDP1</v>
          </cell>
          <cell r="Q3535">
            <v>23885</v>
          </cell>
        </row>
        <row r="3536">
          <cell r="O3536" t="str">
            <v>YJR055W</v>
          </cell>
          <cell r="P3536" t="str">
            <v>HIT1</v>
          </cell>
          <cell r="Q3536">
            <v>18376</v>
          </cell>
        </row>
        <row r="3537">
          <cell r="O3537" t="str">
            <v>YPR129W</v>
          </cell>
          <cell r="P3537" t="str">
            <v>SCD6</v>
          </cell>
          <cell r="Q3537">
            <v>39189</v>
          </cell>
        </row>
        <row r="3538">
          <cell r="O3538" t="str">
            <v>YGR099W</v>
          </cell>
          <cell r="P3538" t="str">
            <v>TEL2</v>
          </cell>
          <cell r="Q3538">
            <v>78686</v>
          </cell>
        </row>
        <row r="3539">
          <cell r="O3539" t="str">
            <v>YIL161W</v>
          </cell>
          <cell r="P3539">
            <v>0</v>
          </cell>
          <cell r="Q3539">
            <v>27112</v>
          </cell>
        </row>
        <row r="3540">
          <cell r="O3540" t="str">
            <v>YLR235C</v>
          </cell>
          <cell r="P3540">
            <v>0</v>
          </cell>
          <cell r="Q3540">
            <v>14668</v>
          </cell>
        </row>
        <row r="3541">
          <cell r="O3541" t="str">
            <v>YPL241C</v>
          </cell>
          <cell r="P3541" t="str">
            <v>CIN2</v>
          </cell>
          <cell r="Q3541">
            <v>30708</v>
          </cell>
        </row>
        <row r="3542">
          <cell r="O3542" t="str">
            <v>YAR028W</v>
          </cell>
          <cell r="P3542">
            <v>0</v>
          </cell>
          <cell r="Q3542">
            <v>26458</v>
          </cell>
        </row>
        <row r="3543">
          <cell r="O3543" t="str">
            <v>YDR013W</v>
          </cell>
          <cell r="P3543" t="str">
            <v>PSF1</v>
          </cell>
          <cell r="Q3543">
            <v>24203</v>
          </cell>
        </row>
        <row r="3544">
          <cell r="O3544" t="str">
            <v>YOR202W</v>
          </cell>
          <cell r="P3544" t="str">
            <v>HIS3</v>
          </cell>
          <cell r="Q3544">
            <v>23833</v>
          </cell>
        </row>
        <row r="3545">
          <cell r="O3545" t="str">
            <v>YBR168W</v>
          </cell>
          <cell r="P3545" t="str">
            <v>PEX32</v>
          </cell>
          <cell r="Q3545">
            <v>48578</v>
          </cell>
        </row>
        <row r="3546">
          <cell r="O3546" t="str">
            <v>YDR410C</v>
          </cell>
          <cell r="P3546" t="str">
            <v>STE14</v>
          </cell>
          <cell r="Q3546">
            <v>27887</v>
          </cell>
        </row>
        <row r="3547">
          <cell r="O3547" t="str">
            <v>YOL001W</v>
          </cell>
          <cell r="P3547" t="str">
            <v>PHO80</v>
          </cell>
          <cell r="Q3547">
            <v>33226</v>
          </cell>
        </row>
        <row r="3548">
          <cell r="O3548" t="str">
            <v>YGL036W</v>
          </cell>
          <cell r="P3548">
            <v>0</v>
          </cell>
          <cell r="Q3548">
            <v>102370</v>
          </cell>
        </row>
        <row r="3549">
          <cell r="O3549" t="str">
            <v>YOL084W</v>
          </cell>
          <cell r="P3549" t="str">
            <v>PHM7</v>
          </cell>
          <cell r="Q3549">
            <v>112545</v>
          </cell>
        </row>
        <row r="3550">
          <cell r="O3550" t="str">
            <v>YLR313C</v>
          </cell>
          <cell r="P3550" t="str">
            <v>SPH1</v>
          </cell>
          <cell r="Q3550">
            <v>74006</v>
          </cell>
        </row>
        <row r="3551">
          <cell r="O3551" t="str">
            <v>YOR289W</v>
          </cell>
          <cell r="P3551">
            <v>0</v>
          </cell>
          <cell r="Q3551">
            <v>29099</v>
          </cell>
        </row>
        <row r="3552">
          <cell r="O3552" t="str">
            <v>YAL024C</v>
          </cell>
          <cell r="P3552" t="str">
            <v>LTE1</v>
          </cell>
          <cell r="Q3552">
            <v>163149</v>
          </cell>
        </row>
        <row r="3553">
          <cell r="O3553" t="str">
            <v>YJL118W</v>
          </cell>
          <cell r="P3553">
            <v>0</v>
          </cell>
          <cell r="Q3553">
            <v>25598</v>
          </cell>
        </row>
        <row r="3554">
          <cell r="O3554" t="str">
            <v>YGR080W</v>
          </cell>
          <cell r="P3554" t="str">
            <v>TWF1</v>
          </cell>
          <cell r="Q3554">
            <v>37070</v>
          </cell>
        </row>
        <row r="3555">
          <cell r="O3555" t="str">
            <v>YEL017W</v>
          </cell>
          <cell r="P3555" t="str">
            <v>GTT3</v>
          </cell>
          <cell r="Q3555">
            <v>38234</v>
          </cell>
        </row>
        <row r="3556">
          <cell r="O3556" t="str">
            <v>YOL088C</v>
          </cell>
          <cell r="P3556" t="str">
            <v>MPD2</v>
          </cell>
          <cell r="Q3556">
            <v>32401</v>
          </cell>
        </row>
        <row r="3557">
          <cell r="O3557" t="str">
            <v>YHR198C</v>
          </cell>
          <cell r="P3557">
            <v>0</v>
          </cell>
          <cell r="Q3557">
            <v>36501</v>
          </cell>
        </row>
        <row r="3558">
          <cell r="O3558" t="str">
            <v>YOL020W</v>
          </cell>
          <cell r="P3558" t="str">
            <v>TAT2</v>
          </cell>
          <cell r="Q3558">
            <v>65404</v>
          </cell>
        </row>
        <row r="3559">
          <cell r="O3559" t="str">
            <v>YBL054W</v>
          </cell>
          <cell r="P3559">
            <v>0</v>
          </cell>
          <cell r="Q3559">
            <v>59225</v>
          </cell>
        </row>
        <row r="3560">
          <cell r="O3560" t="str">
            <v>YML088W</v>
          </cell>
          <cell r="P3560" t="str">
            <v>UFO1</v>
          </cell>
          <cell r="Q3560">
            <v>76859</v>
          </cell>
        </row>
        <row r="3561">
          <cell r="O3561" t="str">
            <v>YCL010C</v>
          </cell>
          <cell r="P3561" t="str">
            <v>SGF29</v>
          </cell>
          <cell r="Q3561">
            <v>29381</v>
          </cell>
        </row>
        <row r="3562">
          <cell r="O3562" t="str">
            <v>YOR380W</v>
          </cell>
          <cell r="P3562" t="str">
            <v>RDR1</v>
          </cell>
          <cell r="Q3562">
            <v>61287</v>
          </cell>
        </row>
        <row r="3563">
          <cell r="O3563" t="str">
            <v>YCR037C</v>
          </cell>
          <cell r="P3563" t="str">
            <v>PHO87</v>
          </cell>
          <cell r="Q3563">
            <v>102539</v>
          </cell>
        </row>
        <row r="3564">
          <cell r="O3564" t="str">
            <v>YBR120C</v>
          </cell>
          <cell r="P3564" t="str">
            <v>CBP6</v>
          </cell>
          <cell r="Q3564">
            <v>18679</v>
          </cell>
        </row>
        <row r="3565">
          <cell r="O3565" t="str">
            <v>YER059W</v>
          </cell>
          <cell r="P3565" t="str">
            <v>PCL6</v>
          </cell>
          <cell r="Q3565">
            <v>47007</v>
          </cell>
        </row>
        <row r="3566">
          <cell r="O3566" t="str">
            <v>YMR074C</v>
          </cell>
          <cell r="P3566">
            <v>0</v>
          </cell>
          <cell r="Q3566">
            <v>15977</v>
          </cell>
        </row>
        <row r="3567">
          <cell r="O3567" t="str">
            <v>YBR176W</v>
          </cell>
          <cell r="P3567" t="str">
            <v>ECM31</v>
          </cell>
          <cell r="Q3567">
            <v>34465</v>
          </cell>
        </row>
        <row r="3568">
          <cell r="O3568" t="str">
            <v>YGR188C</v>
          </cell>
          <cell r="P3568" t="str">
            <v>BUB1</v>
          </cell>
          <cell r="Q3568">
            <v>117867</v>
          </cell>
        </row>
        <row r="3569">
          <cell r="O3569" t="str">
            <v>YNL024C</v>
          </cell>
          <cell r="P3569">
            <v>0</v>
          </cell>
          <cell r="Q3569">
            <v>27738</v>
          </cell>
        </row>
        <row r="3570">
          <cell r="O3570" t="str">
            <v>YHR090C</v>
          </cell>
          <cell r="P3570" t="str">
            <v>YNG2</v>
          </cell>
          <cell r="Q3570">
            <v>32086</v>
          </cell>
        </row>
        <row r="3571">
          <cell r="O3571" t="str">
            <v>YPL269W</v>
          </cell>
          <cell r="P3571" t="str">
            <v>KAR9</v>
          </cell>
          <cell r="Q3571">
            <v>74244</v>
          </cell>
        </row>
        <row r="3572">
          <cell r="O3572" t="str">
            <v>YAL049C</v>
          </cell>
          <cell r="P3572">
            <v>0</v>
          </cell>
          <cell r="Q3572">
            <v>27089</v>
          </cell>
        </row>
        <row r="3573">
          <cell r="O3573" t="str">
            <v>YDR539W</v>
          </cell>
          <cell r="P3573">
            <v>0</v>
          </cell>
          <cell r="Q3573">
            <v>56163</v>
          </cell>
        </row>
        <row r="3574">
          <cell r="O3574" t="str">
            <v>YJR015W</v>
          </cell>
          <cell r="P3574">
            <v>0</v>
          </cell>
          <cell r="Q3574">
            <v>58117</v>
          </cell>
        </row>
        <row r="3575">
          <cell r="O3575" t="str">
            <v>YLR414C</v>
          </cell>
          <cell r="P3575">
            <v>0</v>
          </cell>
          <cell r="Q3575">
            <v>29251</v>
          </cell>
        </row>
        <row r="3576">
          <cell r="O3576" t="str">
            <v>YOL146W</v>
          </cell>
          <cell r="P3576" t="str">
            <v>PSF3</v>
          </cell>
          <cell r="Q3576">
            <v>21952</v>
          </cell>
        </row>
        <row r="3577">
          <cell r="O3577" t="str">
            <v>YLR245C</v>
          </cell>
          <cell r="P3577" t="str">
            <v>CDD1</v>
          </cell>
          <cell r="Q3577">
            <v>15536</v>
          </cell>
        </row>
        <row r="3578">
          <cell r="O3578" t="str">
            <v>YOR372C</v>
          </cell>
          <cell r="P3578" t="str">
            <v>NDD1</v>
          </cell>
          <cell r="Q3578">
            <v>60522</v>
          </cell>
        </row>
        <row r="3579">
          <cell r="O3579" t="str">
            <v>YKL121W</v>
          </cell>
          <cell r="P3579">
            <v>0</v>
          </cell>
          <cell r="Q3579">
            <v>96021</v>
          </cell>
        </row>
        <row r="3580">
          <cell r="O3580" t="str">
            <v>YDR443C</v>
          </cell>
          <cell r="P3580" t="str">
            <v>SSN2</v>
          </cell>
          <cell r="Q3580">
            <v>159999</v>
          </cell>
        </row>
        <row r="3581">
          <cell r="O3581" t="str">
            <v>YCL067C</v>
          </cell>
          <cell r="P3581" t="str">
            <v>HMLALPHA2</v>
          </cell>
          <cell r="Q3581">
            <v>24282</v>
          </cell>
        </row>
        <row r="3582">
          <cell r="O3582" t="str">
            <v>YJL222W</v>
          </cell>
          <cell r="P3582" t="str">
            <v>VTH2</v>
          </cell>
          <cell r="Q3582">
            <v>174400</v>
          </cell>
        </row>
        <row r="3583">
          <cell r="O3583" t="str">
            <v>YDR480W</v>
          </cell>
          <cell r="P3583" t="str">
            <v>DIG2</v>
          </cell>
          <cell r="Q3583">
            <v>36879</v>
          </cell>
        </row>
        <row r="3584">
          <cell r="O3584" t="str">
            <v>YBR046C</v>
          </cell>
          <cell r="P3584" t="str">
            <v>ZTA1</v>
          </cell>
          <cell r="Q3584">
            <v>37018</v>
          </cell>
        </row>
        <row r="3585">
          <cell r="O3585" t="str">
            <v>YHR110W</v>
          </cell>
          <cell r="P3585" t="str">
            <v>ERP5</v>
          </cell>
          <cell r="Q3585">
            <v>24248</v>
          </cell>
        </row>
        <row r="3586">
          <cell r="O3586" t="str">
            <v>YER077C</v>
          </cell>
          <cell r="P3586">
            <v>0</v>
          </cell>
          <cell r="Q3586">
            <v>79547</v>
          </cell>
        </row>
        <row r="3587">
          <cell r="O3587" t="str">
            <v>YJL166W</v>
          </cell>
          <cell r="P3587" t="str">
            <v>QCR8</v>
          </cell>
          <cell r="Q3587">
            <v>10975</v>
          </cell>
        </row>
        <row r="3588">
          <cell r="O3588" t="str">
            <v>YPL196W</v>
          </cell>
          <cell r="P3588" t="str">
            <v>OXR1</v>
          </cell>
          <cell r="Q3588">
            <v>30779</v>
          </cell>
        </row>
        <row r="3589">
          <cell r="O3589" t="str">
            <v>YDL006W</v>
          </cell>
          <cell r="P3589" t="str">
            <v>PTC1</v>
          </cell>
          <cell r="Q3589">
            <v>31549</v>
          </cell>
        </row>
        <row r="3590">
          <cell r="O3590" t="str">
            <v>YGL057C</v>
          </cell>
          <cell r="P3590">
            <v>0</v>
          </cell>
          <cell r="Q3590">
            <v>32959</v>
          </cell>
        </row>
        <row r="3591">
          <cell r="O3591" t="str">
            <v>YDR222W</v>
          </cell>
          <cell r="P3591">
            <v>0</v>
          </cell>
          <cell r="Q3591">
            <v>47414</v>
          </cell>
        </row>
        <row r="3592">
          <cell r="O3592" t="str">
            <v>YKL041W</v>
          </cell>
          <cell r="P3592" t="str">
            <v>VPS24</v>
          </cell>
          <cell r="Q3592">
            <v>26242</v>
          </cell>
        </row>
        <row r="3593">
          <cell r="O3593" t="str">
            <v>YGL045W</v>
          </cell>
          <cell r="P3593" t="str">
            <v>RIM8</v>
          </cell>
          <cell r="Q3593">
            <v>60864</v>
          </cell>
        </row>
        <row r="3594">
          <cell r="O3594" t="str">
            <v>YBR211C</v>
          </cell>
          <cell r="P3594" t="str">
            <v>AME1</v>
          </cell>
          <cell r="Q3594">
            <v>37461</v>
          </cell>
        </row>
        <row r="3595">
          <cell r="O3595" t="str">
            <v>YDR305C</v>
          </cell>
          <cell r="P3595" t="str">
            <v>HNT2</v>
          </cell>
          <cell r="Q3595">
            <v>24784</v>
          </cell>
        </row>
        <row r="3596">
          <cell r="O3596" t="str">
            <v>YHR181W</v>
          </cell>
          <cell r="P3596" t="str">
            <v>SVP26</v>
          </cell>
          <cell r="Q3596">
            <v>26283</v>
          </cell>
        </row>
        <row r="3597">
          <cell r="O3597" t="str">
            <v>YOR083W</v>
          </cell>
          <cell r="P3597" t="str">
            <v>WHI5</v>
          </cell>
          <cell r="Q3597">
            <v>32901</v>
          </cell>
        </row>
        <row r="3598">
          <cell r="O3598" t="str">
            <v>YDL001W</v>
          </cell>
          <cell r="P3598" t="str">
            <v>RMD1</v>
          </cell>
          <cell r="Q3598">
            <v>49931</v>
          </cell>
        </row>
        <row r="3599">
          <cell r="O3599" t="str">
            <v>YGL197W</v>
          </cell>
          <cell r="P3599" t="str">
            <v>MDS3</v>
          </cell>
          <cell r="Q3599">
            <v>167073</v>
          </cell>
        </row>
        <row r="3600">
          <cell r="O3600" t="str">
            <v>YKL069W</v>
          </cell>
          <cell r="P3600">
            <v>0</v>
          </cell>
          <cell r="Q3600">
            <v>19734</v>
          </cell>
        </row>
        <row r="3601">
          <cell r="O3601" t="str">
            <v>YGR088W</v>
          </cell>
          <cell r="P3601" t="str">
            <v>CTT1</v>
          </cell>
          <cell r="Q3601">
            <v>64583</v>
          </cell>
        </row>
        <row r="3602">
          <cell r="O3602" t="str">
            <v>YER004W</v>
          </cell>
          <cell r="P3602">
            <v>0</v>
          </cell>
          <cell r="Q3602">
            <v>25086</v>
          </cell>
        </row>
        <row r="3603">
          <cell r="O3603" t="str">
            <v>YKL189W</v>
          </cell>
          <cell r="P3603" t="str">
            <v>HYM1</v>
          </cell>
          <cell r="Q3603">
            <v>45853</v>
          </cell>
        </row>
        <row r="3604">
          <cell r="O3604" t="str">
            <v>YPR001W</v>
          </cell>
          <cell r="P3604" t="str">
            <v>CIT3</v>
          </cell>
          <cell r="Q3604">
            <v>53811</v>
          </cell>
        </row>
        <row r="3605">
          <cell r="O3605" t="str">
            <v>YHL013C</v>
          </cell>
          <cell r="P3605" t="str">
            <v>OTU2</v>
          </cell>
          <cell r="Q3605">
            <v>36113</v>
          </cell>
        </row>
        <row r="3606">
          <cell r="O3606" t="str">
            <v>YLR271W</v>
          </cell>
          <cell r="P3606">
            <v>0</v>
          </cell>
          <cell r="Q3606">
            <v>32004</v>
          </cell>
        </row>
        <row r="3607">
          <cell r="O3607" t="str">
            <v>YJL090C</v>
          </cell>
          <cell r="P3607" t="str">
            <v>DPB11</v>
          </cell>
          <cell r="Q3607">
            <v>87240</v>
          </cell>
        </row>
        <row r="3608">
          <cell r="O3608" t="str">
            <v>YDR476C</v>
          </cell>
          <cell r="P3608">
            <v>0</v>
          </cell>
          <cell r="Q3608">
            <v>25265</v>
          </cell>
        </row>
        <row r="3609">
          <cell r="O3609" t="str">
            <v>YJR025C</v>
          </cell>
          <cell r="P3609" t="str">
            <v>BNA1</v>
          </cell>
          <cell r="Q3609">
            <v>20235</v>
          </cell>
        </row>
        <row r="3610">
          <cell r="O3610" t="str">
            <v>YJL133W</v>
          </cell>
          <cell r="P3610" t="str">
            <v>MRS3</v>
          </cell>
          <cell r="Q3610">
            <v>34501</v>
          </cell>
        </row>
        <row r="3611">
          <cell r="O3611" t="str">
            <v>YHR043C</v>
          </cell>
          <cell r="P3611" t="str">
            <v>DOG2</v>
          </cell>
          <cell r="Q3611">
            <v>27165</v>
          </cell>
        </row>
        <row r="3612">
          <cell r="O3612" t="str">
            <v>YMR006C</v>
          </cell>
          <cell r="P3612" t="str">
            <v>PLB2</v>
          </cell>
          <cell r="Q3612">
            <v>75455</v>
          </cell>
        </row>
        <row r="3613">
          <cell r="O3613" t="str">
            <v>YIL097W</v>
          </cell>
          <cell r="P3613" t="str">
            <v>FYV10</v>
          </cell>
          <cell r="Q3613">
            <v>59894</v>
          </cell>
        </row>
        <row r="3614">
          <cell r="O3614" t="str">
            <v>YMR126C</v>
          </cell>
          <cell r="P3614">
            <v>0</v>
          </cell>
          <cell r="Q3614">
            <v>39186</v>
          </cell>
        </row>
        <row r="3615">
          <cell r="O3615" t="str">
            <v>YHR087W</v>
          </cell>
          <cell r="P3615">
            <v>0</v>
          </cell>
          <cell r="Q3615">
            <v>12009</v>
          </cell>
        </row>
        <row r="3616">
          <cell r="O3616" t="str">
            <v>YJR093C</v>
          </cell>
          <cell r="P3616" t="str">
            <v>FIP1</v>
          </cell>
          <cell r="Q3616">
            <v>35777</v>
          </cell>
        </row>
        <row r="3617">
          <cell r="O3617" t="str">
            <v>YGR238C</v>
          </cell>
          <cell r="P3617" t="str">
            <v>KEL2</v>
          </cell>
          <cell r="Q3617">
            <v>99974</v>
          </cell>
        </row>
        <row r="3618">
          <cell r="O3618" t="str">
            <v>YOR253W</v>
          </cell>
          <cell r="P3618" t="str">
            <v>NAT5</v>
          </cell>
          <cell r="Q3618">
            <v>19727</v>
          </cell>
        </row>
        <row r="3619">
          <cell r="O3619" t="str">
            <v>YER040W</v>
          </cell>
          <cell r="P3619" t="str">
            <v>GLN3</v>
          </cell>
          <cell r="Q3619">
            <v>79382</v>
          </cell>
        </row>
        <row r="3620">
          <cell r="O3620" t="str">
            <v>YLR375W</v>
          </cell>
          <cell r="P3620" t="str">
            <v>STP3</v>
          </cell>
          <cell r="Q3620">
            <v>37718</v>
          </cell>
        </row>
        <row r="3621">
          <cell r="O3621" t="str">
            <v>YHL008C</v>
          </cell>
          <cell r="P3621">
            <v>0</v>
          </cell>
          <cell r="Q3621">
            <v>69968</v>
          </cell>
        </row>
        <row r="3622">
          <cell r="O3622" t="str">
            <v>YOL044W</v>
          </cell>
          <cell r="P3622" t="str">
            <v>PEX15</v>
          </cell>
          <cell r="Q3622">
            <v>43676</v>
          </cell>
        </row>
        <row r="3623">
          <cell r="O3623" t="str">
            <v>YDR538W</v>
          </cell>
          <cell r="P3623" t="str">
            <v>PAD1</v>
          </cell>
          <cell r="Q3623">
            <v>26733</v>
          </cell>
        </row>
        <row r="3624">
          <cell r="O3624" t="str">
            <v>YIR036C</v>
          </cell>
          <cell r="P3624">
            <v>0</v>
          </cell>
          <cell r="Q3624">
            <v>28804</v>
          </cell>
        </row>
        <row r="3625">
          <cell r="O3625" t="str">
            <v>YJL172W</v>
          </cell>
          <cell r="P3625" t="str">
            <v>CPS1</v>
          </cell>
          <cell r="Q3625">
            <v>64596</v>
          </cell>
        </row>
        <row r="3626">
          <cell r="O3626" t="str">
            <v>YGR021W</v>
          </cell>
          <cell r="P3626">
            <v>0</v>
          </cell>
          <cell r="Q3626">
            <v>31700</v>
          </cell>
        </row>
        <row r="3627">
          <cell r="O3627" t="str">
            <v>YGL064C</v>
          </cell>
          <cell r="P3627" t="str">
            <v>MRH4</v>
          </cell>
          <cell r="Q3627">
            <v>63057</v>
          </cell>
        </row>
        <row r="3628">
          <cell r="O3628" t="str">
            <v>YOL028C</v>
          </cell>
          <cell r="P3628" t="str">
            <v>YAP7</v>
          </cell>
          <cell r="Q3628">
            <v>27387</v>
          </cell>
        </row>
        <row r="3629">
          <cell r="O3629" t="str">
            <v>YIL064W</v>
          </cell>
          <cell r="P3629">
            <v>0</v>
          </cell>
          <cell r="Q3629">
            <v>28689</v>
          </cell>
        </row>
        <row r="3630">
          <cell r="O3630" t="str">
            <v>YHR097C</v>
          </cell>
          <cell r="P3630">
            <v>0</v>
          </cell>
          <cell r="Q3630">
            <v>40663</v>
          </cell>
        </row>
        <row r="3631">
          <cell r="O3631" t="str">
            <v>YOR280C</v>
          </cell>
          <cell r="P3631" t="str">
            <v>FSH3</v>
          </cell>
          <cell r="Q3631">
            <v>30418</v>
          </cell>
        </row>
        <row r="3632">
          <cell r="O3632" t="str">
            <v>YJL168C</v>
          </cell>
          <cell r="P3632" t="str">
            <v>SET2</v>
          </cell>
          <cell r="Q3632">
            <v>84539</v>
          </cell>
        </row>
        <row r="3633">
          <cell r="O3633" t="str">
            <v>YFL017C</v>
          </cell>
          <cell r="P3633" t="str">
            <v>GNA1</v>
          </cell>
          <cell r="Q3633">
            <v>18135</v>
          </cell>
        </row>
        <row r="3634">
          <cell r="O3634" t="str">
            <v>YLR424W</v>
          </cell>
          <cell r="P3634" t="str">
            <v>SPP382</v>
          </cell>
          <cell r="Q3634">
            <v>83048</v>
          </cell>
        </row>
        <row r="3635">
          <cell r="O3635" t="str">
            <v>YDR121W</v>
          </cell>
          <cell r="P3635" t="str">
            <v>DPB4</v>
          </cell>
          <cell r="Q3635">
            <v>21997</v>
          </cell>
        </row>
        <row r="3636">
          <cell r="O3636" t="str">
            <v>YAL047C</v>
          </cell>
          <cell r="P3636" t="str">
            <v>SPC72</v>
          </cell>
          <cell r="Q3636">
            <v>72104</v>
          </cell>
        </row>
        <row r="3637">
          <cell r="O3637" t="str">
            <v>YBR173C</v>
          </cell>
          <cell r="P3637" t="str">
            <v>UMP1</v>
          </cell>
          <cell r="Q3637">
            <v>16760</v>
          </cell>
        </row>
        <row r="3638">
          <cell r="O3638" t="str">
            <v>YDR309C</v>
          </cell>
          <cell r="P3638" t="str">
            <v>GIC2</v>
          </cell>
          <cell r="Q3638">
            <v>42852</v>
          </cell>
        </row>
        <row r="3639">
          <cell r="O3639" t="str">
            <v>YHR127W</v>
          </cell>
          <cell r="P3639">
            <v>0</v>
          </cell>
          <cell r="Q3639">
            <v>27132</v>
          </cell>
        </row>
        <row r="3640">
          <cell r="O3640" t="str">
            <v>YAR027W</v>
          </cell>
          <cell r="P3640" t="str">
            <v>UIP3</v>
          </cell>
          <cell r="Q3640">
            <v>27116</v>
          </cell>
        </row>
        <row r="3641">
          <cell r="O3641" t="str">
            <v>YAL008W</v>
          </cell>
          <cell r="P3641" t="str">
            <v>FUN14</v>
          </cell>
          <cell r="Q3641">
            <v>22063</v>
          </cell>
        </row>
        <row r="3642">
          <cell r="O3642" t="str">
            <v>YMR161W</v>
          </cell>
          <cell r="P3642" t="str">
            <v>HLJ1</v>
          </cell>
          <cell r="Q3642">
            <v>25008</v>
          </cell>
        </row>
        <row r="3643">
          <cell r="O3643" t="str">
            <v>YPL247C</v>
          </cell>
          <cell r="P3643">
            <v>0</v>
          </cell>
          <cell r="Q3643">
            <v>57323</v>
          </cell>
        </row>
        <row r="3644">
          <cell r="O3644" t="str">
            <v>YML068W</v>
          </cell>
          <cell r="P3644" t="str">
            <v>ITT1</v>
          </cell>
          <cell r="Q3644">
            <v>54095</v>
          </cell>
        </row>
        <row r="3645">
          <cell r="O3645" t="str">
            <v>YNL018C</v>
          </cell>
          <cell r="P3645">
            <v>0</v>
          </cell>
          <cell r="Q3645">
            <v>69551</v>
          </cell>
        </row>
        <row r="3646">
          <cell r="O3646" t="str">
            <v>YHR162W</v>
          </cell>
          <cell r="P3646">
            <v>0</v>
          </cell>
          <cell r="Q3646">
            <v>14555</v>
          </cell>
        </row>
        <row r="3647">
          <cell r="O3647" t="str">
            <v>YPR171W</v>
          </cell>
          <cell r="P3647" t="str">
            <v>BSP1</v>
          </cell>
          <cell r="Q3647">
            <v>64665</v>
          </cell>
        </row>
        <row r="3648">
          <cell r="O3648" t="str">
            <v>YGR053C</v>
          </cell>
          <cell r="P3648">
            <v>0</v>
          </cell>
          <cell r="Q3648">
            <v>32200</v>
          </cell>
        </row>
        <row r="3649">
          <cell r="O3649" t="str">
            <v>YER101C</v>
          </cell>
          <cell r="P3649" t="str">
            <v>AST2</v>
          </cell>
          <cell r="Q3649">
            <v>48370</v>
          </cell>
        </row>
        <row r="3650">
          <cell r="O3650" t="str">
            <v>YPL162C</v>
          </cell>
          <cell r="P3650">
            <v>0</v>
          </cell>
          <cell r="Q3650">
            <v>31346</v>
          </cell>
        </row>
        <row r="3651">
          <cell r="O3651" t="str">
            <v>YOR105W</v>
          </cell>
          <cell r="P3651">
            <v>0</v>
          </cell>
          <cell r="Q3651">
            <v>12335</v>
          </cell>
        </row>
        <row r="3652">
          <cell r="O3652" t="str">
            <v>YJR061W</v>
          </cell>
          <cell r="P3652">
            <v>0</v>
          </cell>
          <cell r="Q3652">
            <v>108426</v>
          </cell>
        </row>
        <row r="3653">
          <cell r="O3653" t="str">
            <v>YDR488C</v>
          </cell>
          <cell r="P3653" t="str">
            <v>PAC11</v>
          </cell>
          <cell r="Q3653">
            <v>60074</v>
          </cell>
        </row>
        <row r="3654">
          <cell r="O3654" t="str">
            <v>YGR015C</v>
          </cell>
          <cell r="P3654">
            <v>0</v>
          </cell>
          <cell r="Q3654">
            <v>37936</v>
          </cell>
        </row>
        <row r="3655">
          <cell r="O3655" t="str">
            <v>YOR291W</v>
          </cell>
          <cell r="P3655">
            <v>0</v>
          </cell>
          <cell r="Q3655">
            <v>166748</v>
          </cell>
        </row>
        <row r="3656">
          <cell r="O3656" t="str">
            <v>YPR075C</v>
          </cell>
          <cell r="P3656" t="str">
            <v>OPY2</v>
          </cell>
          <cell r="Q3656">
            <v>38901</v>
          </cell>
        </row>
        <row r="3657">
          <cell r="O3657" t="str">
            <v>YDR003W</v>
          </cell>
          <cell r="P3657" t="str">
            <v>RCR2</v>
          </cell>
          <cell r="Q3657">
            <v>24211</v>
          </cell>
        </row>
        <row r="3658">
          <cell r="O3658" t="str">
            <v>YMR023C</v>
          </cell>
          <cell r="P3658" t="str">
            <v>MSS1</v>
          </cell>
          <cell r="Q3658">
            <v>58351</v>
          </cell>
        </row>
        <row r="3659">
          <cell r="O3659" t="str">
            <v>YJL043W</v>
          </cell>
          <cell r="P3659">
            <v>0</v>
          </cell>
          <cell r="Q3659">
            <v>29238</v>
          </cell>
        </row>
        <row r="3660">
          <cell r="O3660" t="str">
            <v>YOR199W</v>
          </cell>
          <cell r="P3660">
            <v>0</v>
          </cell>
          <cell r="Q3660">
            <v>13225</v>
          </cell>
        </row>
        <row r="3661">
          <cell r="O3661" t="str">
            <v>YLR209C</v>
          </cell>
          <cell r="P3661" t="str">
            <v>PNP1</v>
          </cell>
          <cell r="Q3661">
            <v>33755</v>
          </cell>
        </row>
        <row r="3662">
          <cell r="O3662" t="str">
            <v>YDR519W</v>
          </cell>
          <cell r="P3662" t="str">
            <v>FPR2</v>
          </cell>
          <cell r="Q3662">
            <v>14487</v>
          </cell>
        </row>
        <row r="3663">
          <cell r="O3663" t="str">
            <v>YLR290C</v>
          </cell>
          <cell r="P3663">
            <v>0</v>
          </cell>
          <cell r="Q3663">
            <v>31524</v>
          </cell>
        </row>
        <row r="3664">
          <cell r="O3664" t="str">
            <v>YKL049C</v>
          </cell>
          <cell r="P3664" t="str">
            <v>CSE4</v>
          </cell>
          <cell r="Q3664">
            <v>26841</v>
          </cell>
        </row>
        <row r="3665">
          <cell r="O3665" t="str">
            <v>YOR127W</v>
          </cell>
          <cell r="P3665" t="str">
            <v>RGA1</v>
          </cell>
          <cell r="Q3665">
            <v>112830</v>
          </cell>
        </row>
        <row r="3666">
          <cell r="O3666" t="str">
            <v>YHR161C</v>
          </cell>
          <cell r="P3666" t="str">
            <v>YAP1801</v>
          </cell>
          <cell r="Q3666">
            <v>71660</v>
          </cell>
        </row>
        <row r="3667">
          <cell r="O3667" t="str">
            <v>YLR239C</v>
          </cell>
          <cell r="P3667" t="str">
            <v>LIP2</v>
          </cell>
          <cell r="Q3667">
            <v>37237</v>
          </cell>
        </row>
        <row r="3668">
          <cell r="O3668" t="str">
            <v>YML011C</v>
          </cell>
          <cell r="P3668" t="str">
            <v>RAD33</v>
          </cell>
          <cell r="Q3668">
            <v>20270</v>
          </cell>
        </row>
        <row r="3669">
          <cell r="O3669" t="str">
            <v>YCR024C</v>
          </cell>
          <cell r="P3669" t="str">
            <v>SLM5</v>
          </cell>
          <cell r="Q3669">
            <v>56784</v>
          </cell>
        </row>
        <row r="3670">
          <cell r="O3670" t="str">
            <v>YDR396W</v>
          </cell>
          <cell r="P3670">
            <v>0</v>
          </cell>
          <cell r="Q3670">
            <v>18197</v>
          </cell>
        </row>
        <row r="3671">
          <cell r="O3671" t="str">
            <v>YER142C</v>
          </cell>
          <cell r="P3671" t="str">
            <v>MAG1</v>
          </cell>
          <cell r="Q3671">
            <v>34333</v>
          </cell>
        </row>
        <row r="3672">
          <cell r="O3672" t="str">
            <v>YHR055C</v>
          </cell>
          <cell r="P3672" t="str">
            <v>CUP1-2</v>
          </cell>
          <cell r="Q3672">
            <v>6650</v>
          </cell>
        </row>
        <row r="3673">
          <cell r="O3673" t="str">
            <v>YDR137W</v>
          </cell>
          <cell r="P3673" t="str">
            <v>RGP1</v>
          </cell>
          <cell r="Q3673">
            <v>75317</v>
          </cell>
        </row>
        <row r="3674">
          <cell r="O3674" t="str">
            <v>YHR093W</v>
          </cell>
          <cell r="P3674" t="str">
            <v>AHT1</v>
          </cell>
          <cell r="Q3674">
            <v>19776</v>
          </cell>
        </row>
        <row r="3675">
          <cell r="O3675" t="str">
            <v>YLL061W</v>
          </cell>
          <cell r="P3675" t="str">
            <v>MMP1</v>
          </cell>
          <cell r="Q3675">
            <v>64217</v>
          </cell>
        </row>
        <row r="3676">
          <cell r="O3676" t="str">
            <v>YER051W</v>
          </cell>
          <cell r="P3676" t="str">
            <v>JHD1</v>
          </cell>
          <cell r="Q3676">
            <v>56530</v>
          </cell>
        </row>
        <row r="3677">
          <cell r="O3677" t="str">
            <v>YIL010W</v>
          </cell>
          <cell r="P3677" t="str">
            <v>DOT5</v>
          </cell>
          <cell r="Q3677">
            <v>24119</v>
          </cell>
        </row>
        <row r="3678">
          <cell r="O3678" t="str">
            <v>YBR047W</v>
          </cell>
          <cell r="P3678">
            <v>0</v>
          </cell>
          <cell r="Q3678">
            <v>20512</v>
          </cell>
        </row>
        <row r="3679">
          <cell r="O3679" t="str">
            <v>YOR296W</v>
          </cell>
          <cell r="P3679">
            <v>0</v>
          </cell>
          <cell r="Q3679">
            <v>147425</v>
          </cell>
        </row>
        <row r="3680">
          <cell r="O3680" t="str">
            <v>YLL052C</v>
          </cell>
          <cell r="P3680" t="str">
            <v>AQY2</v>
          </cell>
          <cell r="Q3680">
            <v>17024</v>
          </cell>
        </row>
        <row r="3681">
          <cell r="O3681" t="str">
            <v>YGL047W</v>
          </cell>
          <cell r="P3681" t="str">
            <v>ALG13</v>
          </cell>
          <cell r="Q3681">
            <v>22661</v>
          </cell>
        </row>
        <row r="3682">
          <cell r="O3682" t="str">
            <v>YMR201C</v>
          </cell>
          <cell r="P3682" t="str">
            <v>RAD14</v>
          </cell>
          <cell r="Q3682">
            <v>43038</v>
          </cell>
        </row>
        <row r="3683">
          <cell r="O3683" t="str">
            <v>YAR003W</v>
          </cell>
          <cell r="P3683" t="str">
            <v>SWD1</v>
          </cell>
          <cell r="Q3683">
            <v>48654</v>
          </cell>
        </row>
        <row r="3684">
          <cell r="O3684" t="str">
            <v>YNL187W</v>
          </cell>
          <cell r="P3684">
            <v>0</v>
          </cell>
          <cell r="Q3684">
            <v>40307</v>
          </cell>
        </row>
        <row r="3685">
          <cell r="O3685" t="str">
            <v>YDL115C</v>
          </cell>
          <cell r="P3685" t="str">
            <v>IWR1</v>
          </cell>
          <cell r="Q3685">
            <v>40640</v>
          </cell>
        </row>
        <row r="3686">
          <cell r="O3686" t="str">
            <v>YNL286W</v>
          </cell>
          <cell r="P3686" t="str">
            <v>CUS2</v>
          </cell>
          <cell r="Q3686">
            <v>32284</v>
          </cell>
        </row>
        <row r="3687">
          <cell r="O3687" t="str">
            <v>YNL130C</v>
          </cell>
          <cell r="P3687" t="str">
            <v>CPT1</v>
          </cell>
          <cell r="Q3687">
            <v>44829</v>
          </cell>
        </row>
        <row r="3688">
          <cell r="O3688" t="str">
            <v>YGL116W</v>
          </cell>
          <cell r="P3688" t="str">
            <v>CDC20</v>
          </cell>
          <cell r="Q3688">
            <v>67359</v>
          </cell>
        </row>
        <row r="3689">
          <cell r="O3689" t="str">
            <v>YMR010W</v>
          </cell>
          <cell r="P3689">
            <v>0</v>
          </cell>
          <cell r="Q3689">
            <v>46872</v>
          </cell>
        </row>
        <row r="3690">
          <cell r="O3690" t="str">
            <v>YOR210W</v>
          </cell>
          <cell r="P3690" t="str">
            <v>RPB10</v>
          </cell>
          <cell r="Q3690">
            <v>8278</v>
          </cell>
        </row>
        <row r="3691">
          <cell r="O3691" t="str">
            <v>YGL222C</v>
          </cell>
          <cell r="P3691" t="str">
            <v>EDC1</v>
          </cell>
          <cell r="Q3691">
            <v>19237</v>
          </cell>
        </row>
        <row r="3692">
          <cell r="O3692" t="str">
            <v>YPL051W</v>
          </cell>
          <cell r="P3692" t="str">
            <v>ARL3</v>
          </cell>
          <cell r="Q3692">
            <v>22782</v>
          </cell>
        </row>
        <row r="3693">
          <cell r="O3693" t="str">
            <v>YOL147C</v>
          </cell>
          <cell r="P3693" t="str">
            <v>PEX11</v>
          </cell>
          <cell r="Q3693">
            <v>26875</v>
          </cell>
        </row>
        <row r="3694">
          <cell r="O3694" t="str">
            <v>YGL018C</v>
          </cell>
          <cell r="P3694" t="str">
            <v>JAC1</v>
          </cell>
          <cell r="Q3694">
            <v>21778</v>
          </cell>
        </row>
        <row r="3695">
          <cell r="O3695" t="str">
            <v>YJL137C</v>
          </cell>
          <cell r="P3695" t="str">
            <v>GLG2</v>
          </cell>
          <cell r="Q3695">
            <v>44546</v>
          </cell>
        </row>
        <row r="3696">
          <cell r="O3696" t="str">
            <v>YML081C-A</v>
          </cell>
          <cell r="P3696" t="str">
            <v>ATP18</v>
          </cell>
          <cell r="Q3696">
            <v>6688</v>
          </cell>
        </row>
        <row r="3697">
          <cell r="O3697" t="str">
            <v>YOL150C</v>
          </cell>
          <cell r="P3697">
            <v>0</v>
          </cell>
          <cell r="Q3697">
            <v>11783</v>
          </cell>
        </row>
        <row r="3698">
          <cell r="O3698" t="str">
            <v>YLR126C</v>
          </cell>
          <cell r="P3698">
            <v>0</v>
          </cell>
          <cell r="Q3698">
            <v>28825</v>
          </cell>
        </row>
        <row r="3699">
          <cell r="O3699" t="str">
            <v>YPR031W</v>
          </cell>
          <cell r="P3699" t="str">
            <v>NTO1</v>
          </cell>
          <cell r="Q3699">
            <v>86029</v>
          </cell>
        </row>
        <row r="3700">
          <cell r="O3700" t="str">
            <v>YOR130C</v>
          </cell>
          <cell r="P3700" t="str">
            <v>ORT1</v>
          </cell>
          <cell r="Q3700">
            <v>31579</v>
          </cell>
        </row>
        <row r="3701">
          <cell r="O3701" t="str">
            <v>YDL110C</v>
          </cell>
          <cell r="P3701" t="str">
            <v>TMA17</v>
          </cell>
          <cell r="Q3701">
            <v>16771</v>
          </cell>
        </row>
        <row r="3702">
          <cell r="O3702" t="str">
            <v>YLR462W</v>
          </cell>
          <cell r="P3702">
            <v>0</v>
          </cell>
          <cell r="Q3702">
            <v>23494</v>
          </cell>
        </row>
        <row r="3703">
          <cell r="O3703" t="str">
            <v>YBR108W</v>
          </cell>
          <cell r="P3703">
            <v>0</v>
          </cell>
          <cell r="Q3703">
            <v>103834</v>
          </cell>
        </row>
        <row r="3704">
          <cell r="O3704" t="str">
            <v>YJL147C</v>
          </cell>
          <cell r="P3704">
            <v>0</v>
          </cell>
          <cell r="Q3704">
            <v>44862</v>
          </cell>
        </row>
        <row r="3705">
          <cell r="O3705" t="str">
            <v>YDR186C</v>
          </cell>
          <cell r="P3705">
            <v>0</v>
          </cell>
          <cell r="Q3705">
            <v>98330</v>
          </cell>
        </row>
        <row r="3706">
          <cell r="O3706" t="str">
            <v>YLR383W</v>
          </cell>
          <cell r="P3706" t="str">
            <v>SMC6</v>
          </cell>
          <cell r="Q3706">
            <v>128007</v>
          </cell>
        </row>
        <row r="3707">
          <cell r="O3707" t="str">
            <v>YGL005C</v>
          </cell>
          <cell r="P3707" t="str">
            <v>COG7</v>
          </cell>
          <cell r="Q3707">
            <v>31775</v>
          </cell>
        </row>
        <row r="3708">
          <cell r="O3708" t="str">
            <v>YNL092W</v>
          </cell>
          <cell r="P3708">
            <v>0</v>
          </cell>
          <cell r="Q3708">
            <v>45496</v>
          </cell>
        </row>
        <row r="3709">
          <cell r="O3709" t="str">
            <v>YOR245C</v>
          </cell>
          <cell r="P3709" t="str">
            <v>DGA1</v>
          </cell>
          <cell r="Q3709">
            <v>47711</v>
          </cell>
        </row>
        <row r="3710">
          <cell r="O3710" t="str">
            <v>YLR127C</v>
          </cell>
          <cell r="P3710" t="str">
            <v>APC2</v>
          </cell>
          <cell r="Q3710">
            <v>99977</v>
          </cell>
        </row>
        <row r="3711">
          <cell r="O3711" t="str">
            <v>YLR388W</v>
          </cell>
          <cell r="P3711" t="str">
            <v>RPS29A</v>
          </cell>
          <cell r="Q3711">
            <v>6661</v>
          </cell>
        </row>
        <row r="3712">
          <cell r="O3712" t="str">
            <v>YJL088W</v>
          </cell>
          <cell r="P3712" t="str">
            <v>ARG3</v>
          </cell>
          <cell r="Q3712">
            <v>37845</v>
          </cell>
        </row>
        <row r="3713">
          <cell r="O3713" t="str">
            <v>YBL010C</v>
          </cell>
          <cell r="P3713">
            <v>0</v>
          </cell>
          <cell r="Q3713">
            <v>32639</v>
          </cell>
        </row>
        <row r="3714">
          <cell r="O3714" t="str">
            <v>YEL067C</v>
          </cell>
          <cell r="P3714">
            <v>0</v>
          </cell>
          <cell r="Q3714">
            <v>21721</v>
          </cell>
        </row>
        <row r="3715">
          <cell r="O3715" t="str">
            <v>YMR299C</v>
          </cell>
          <cell r="P3715" t="str">
            <v>DYN3</v>
          </cell>
          <cell r="Q3715">
            <v>36797</v>
          </cell>
        </row>
        <row r="3716">
          <cell r="O3716" t="str">
            <v>YDR096W</v>
          </cell>
          <cell r="P3716" t="str">
            <v>GIS1</v>
          </cell>
          <cell r="Q3716">
            <v>99480</v>
          </cell>
        </row>
        <row r="3717">
          <cell r="O3717" t="str">
            <v>YOL046C</v>
          </cell>
          <cell r="P3717">
            <v>0</v>
          </cell>
          <cell r="Q3717">
            <v>24106</v>
          </cell>
        </row>
        <row r="3718">
          <cell r="O3718" t="str">
            <v>YDR198C</v>
          </cell>
          <cell r="P3718" t="str">
            <v>RKM2</v>
          </cell>
          <cell r="Q3718">
            <v>55949</v>
          </cell>
        </row>
        <row r="3719">
          <cell r="O3719" t="str">
            <v>YGL166W</v>
          </cell>
          <cell r="P3719" t="str">
            <v>CUP2</v>
          </cell>
          <cell r="Q3719">
            <v>24425</v>
          </cell>
        </row>
        <row r="3720">
          <cell r="O3720" t="str">
            <v>YKR068C</v>
          </cell>
          <cell r="P3720" t="str">
            <v>BET3</v>
          </cell>
          <cell r="Q3720">
            <v>22129</v>
          </cell>
        </row>
        <row r="3721">
          <cell r="O3721" t="str">
            <v>YLR251W</v>
          </cell>
          <cell r="P3721" t="str">
            <v>SYM1</v>
          </cell>
          <cell r="Q3721">
            <v>22915</v>
          </cell>
        </row>
        <row r="3722">
          <cell r="O3722" t="str">
            <v>YNL215W</v>
          </cell>
          <cell r="P3722" t="str">
            <v>IES2</v>
          </cell>
          <cell r="Q3722">
            <v>36154</v>
          </cell>
        </row>
        <row r="3723">
          <cell r="O3723" t="str">
            <v>YJL106W</v>
          </cell>
          <cell r="P3723" t="str">
            <v>IME2</v>
          </cell>
          <cell r="Q3723">
            <v>73592</v>
          </cell>
        </row>
        <row r="3724">
          <cell r="O3724" t="str">
            <v>YKR036C</v>
          </cell>
          <cell r="P3724" t="str">
            <v>CAF4</v>
          </cell>
          <cell r="Q3724">
            <v>72741</v>
          </cell>
        </row>
        <row r="3725">
          <cell r="O3725" t="str">
            <v>YDR304C</v>
          </cell>
          <cell r="P3725" t="str">
            <v>CPR5</v>
          </cell>
          <cell r="Q3725">
            <v>25327</v>
          </cell>
        </row>
        <row r="3726">
          <cell r="O3726" t="str">
            <v>YCL063W</v>
          </cell>
          <cell r="P3726" t="str">
            <v>VAC17</v>
          </cell>
          <cell r="Q3726">
            <v>47843</v>
          </cell>
        </row>
        <row r="3727">
          <cell r="O3727" t="str">
            <v>YCR087C-A</v>
          </cell>
          <cell r="P3727">
            <v>0</v>
          </cell>
          <cell r="Q3727">
            <v>17738</v>
          </cell>
        </row>
        <row r="3728">
          <cell r="O3728" t="str">
            <v>YDR181C</v>
          </cell>
          <cell r="P3728" t="str">
            <v>SAS4</v>
          </cell>
          <cell r="Q3728">
            <v>55409</v>
          </cell>
        </row>
        <row r="3729">
          <cell r="O3729" t="str">
            <v>YNL261W</v>
          </cell>
          <cell r="P3729" t="str">
            <v>ORC5</v>
          </cell>
          <cell r="Q3729">
            <v>55289</v>
          </cell>
        </row>
        <row r="3730">
          <cell r="O3730" t="str">
            <v>YKR021W</v>
          </cell>
          <cell r="P3730">
            <v>0</v>
          </cell>
          <cell r="Q3730">
            <v>102539</v>
          </cell>
        </row>
        <row r="3731">
          <cell r="O3731" t="str">
            <v>YPL113C</v>
          </cell>
          <cell r="P3731">
            <v>0</v>
          </cell>
          <cell r="Q3731">
            <v>45013</v>
          </cell>
        </row>
        <row r="3732">
          <cell r="O3732" t="str">
            <v>YGL231C</v>
          </cell>
          <cell r="P3732">
            <v>0</v>
          </cell>
          <cell r="Q3732">
            <v>21460</v>
          </cell>
        </row>
        <row r="3733">
          <cell r="O3733" t="str">
            <v>YGR030C</v>
          </cell>
          <cell r="P3733" t="str">
            <v>POP6</v>
          </cell>
          <cell r="Q3733">
            <v>18210</v>
          </cell>
        </row>
        <row r="3734">
          <cell r="O3734" t="str">
            <v>YGL090W</v>
          </cell>
          <cell r="P3734" t="str">
            <v>LIF1</v>
          </cell>
          <cell r="Q3734">
            <v>48259</v>
          </cell>
        </row>
        <row r="3735">
          <cell r="O3735" t="str">
            <v>YLR242C</v>
          </cell>
          <cell r="P3735" t="str">
            <v>ARV1</v>
          </cell>
          <cell r="Q3735">
            <v>38194</v>
          </cell>
        </row>
        <row r="3736">
          <cell r="O3736" t="str">
            <v>YJL011C</v>
          </cell>
          <cell r="P3736" t="str">
            <v>RPC17</v>
          </cell>
          <cell r="Q3736">
            <v>18610</v>
          </cell>
        </row>
        <row r="3737">
          <cell r="O3737" t="str">
            <v>YOR278W</v>
          </cell>
          <cell r="P3737" t="str">
            <v>HEM4</v>
          </cell>
          <cell r="Q3737">
            <v>30911</v>
          </cell>
        </row>
        <row r="3738">
          <cell r="O3738" t="str">
            <v>YMR176W</v>
          </cell>
          <cell r="P3738" t="str">
            <v>ECM5</v>
          </cell>
          <cell r="Q3738">
            <v>162699</v>
          </cell>
        </row>
        <row r="3739">
          <cell r="O3739" t="str">
            <v>YJL065C</v>
          </cell>
          <cell r="P3739" t="str">
            <v>DLS1</v>
          </cell>
          <cell r="Q3739">
            <v>18792</v>
          </cell>
        </row>
        <row r="3740">
          <cell r="O3740" t="str">
            <v>YPL097W</v>
          </cell>
          <cell r="P3740" t="str">
            <v>MSY1</v>
          </cell>
          <cell r="Q3740">
            <v>55287</v>
          </cell>
        </row>
        <row r="3741">
          <cell r="O3741" t="str">
            <v>YMR251W</v>
          </cell>
          <cell r="P3741" t="str">
            <v>GTO3</v>
          </cell>
          <cell r="Q3741">
            <v>42403</v>
          </cell>
        </row>
        <row r="3742">
          <cell r="O3742" t="str">
            <v>YDR009W</v>
          </cell>
          <cell r="P3742" t="str">
            <v>GAL3</v>
          </cell>
          <cell r="Q3742">
            <v>58129</v>
          </cell>
        </row>
        <row r="3743">
          <cell r="O3743" t="str">
            <v>YEL024W</v>
          </cell>
          <cell r="P3743" t="str">
            <v>RIP1</v>
          </cell>
          <cell r="Q3743">
            <v>23365</v>
          </cell>
        </row>
        <row r="3744">
          <cell r="O3744" t="str">
            <v>YPL255W</v>
          </cell>
          <cell r="P3744" t="str">
            <v>BBP1</v>
          </cell>
          <cell r="Q3744">
            <v>45384</v>
          </cell>
        </row>
        <row r="3745">
          <cell r="O3745" t="str">
            <v>YCR086W</v>
          </cell>
          <cell r="P3745" t="str">
            <v>CSM1</v>
          </cell>
          <cell r="Q3745">
            <v>21751</v>
          </cell>
        </row>
        <row r="3746">
          <cell r="O3746" t="str">
            <v>YLR326W</v>
          </cell>
          <cell r="P3746">
            <v>0</v>
          </cell>
          <cell r="Q3746">
            <v>27423</v>
          </cell>
        </row>
        <row r="3747">
          <cell r="O3747" t="str">
            <v>YPR052C</v>
          </cell>
          <cell r="P3747" t="str">
            <v>NHP6A</v>
          </cell>
          <cell r="Q3747">
            <v>10802</v>
          </cell>
        </row>
        <row r="3748">
          <cell r="O3748" t="str">
            <v>YHL002W</v>
          </cell>
          <cell r="P3748" t="str">
            <v>HSE1</v>
          </cell>
          <cell r="Q3748">
            <v>51160</v>
          </cell>
        </row>
        <row r="3749">
          <cell r="O3749" t="str">
            <v>YOL067C</v>
          </cell>
          <cell r="P3749" t="str">
            <v>RTG1</v>
          </cell>
          <cell r="Q3749">
            <v>19016</v>
          </cell>
        </row>
        <row r="3750">
          <cell r="O3750" t="str">
            <v>YDL056W</v>
          </cell>
          <cell r="P3750" t="str">
            <v>MBP1</v>
          </cell>
          <cell r="Q3750">
            <v>93907</v>
          </cell>
        </row>
        <row r="3751">
          <cell r="O3751" t="str">
            <v>YDL002C</v>
          </cell>
          <cell r="P3751" t="str">
            <v>NHP10</v>
          </cell>
          <cell r="Q3751">
            <v>23857</v>
          </cell>
        </row>
        <row r="3752">
          <cell r="O3752" t="str">
            <v>YOR334W</v>
          </cell>
          <cell r="P3752" t="str">
            <v>MRS2</v>
          </cell>
          <cell r="Q3752">
            <v>54202</v>
          </cell>
        </row>
        <row r="3753">
          <cell r="O3753" t="str">
            <v>YPL281C</v>
          </cell>
          <cell r="P3753" t="str">
            <v>ERR2</v>
          </cell>
          <cell r="Q3753">
            <v>47327</v>
          </cell>
        </row>
        <row r="3754">
          <cell r="O3754" t="str">
            <v>YGR072W</v>
          </cell>
          <cell r="P3754" t="str">
            <v>UPF3</v>
          </cell>
          <cell r="Q3754">
            <v>44924</v>
          </cell>
        </row>
        <row r="3755">
          <cell r="O3755" t="str">
            <v>YIL160C</v>
          </cell>
          <cell r="P3755" t="str">
            <v>POT1</v>
          </cell>
          <cell r="Q3755">
            <v>44730</v>
          </cell>
        </row>
        <row r="3756">
          <cell r="O3756" t="str">
            <v>YPR118W</v>
          </cell>
          <cell r="P3756">
            <v>0</v>
          </cell>
          <cell r="Q3756">
            <v>45020</v>
          </cell>
        </row>
        <row r="3757">
          <cell r="O3757" t="str">
            <v>YLR199C</v>
          </cell>
          <cell r="P3757">
            <v>0</v>
          </cell>
          <cell r="Q3757">
            <v>30695</v>
          </cell>
        </row>
        <row r="3758">
          <cell r="O3758" t="str">
            <v>YHR083W</v>
          </cell>
          <cell r="P3758" t="str">
            <v>SAM35</v>
          </cell>
          <cell r="Q3758">
            <v>37404</v>
          </cell>
        </row>
        <row r="3759">
          <cell r="O3759" t="str">
            <v>YGR006W</v>
          </cell>
          <cell r="P3759" t="str">
            <v>PRP18</v>
          </cell>
          <cell r="Q3759">
            <v>28377</v>
          </cell>
        </row>
        <row r="3760">
          <cell r="O3760" t="str">
            <v>YGL175C</v>
          </cell>
          <cell r="P3760" t="str">
            <v>SAE2</v>
          </cell>
          <cell r="Q3760">
            <v>40097</v>
          </cell>
        </row>
        <row r="3761">
          <cell r="O3761" t="str">
            <v>YKL132C</v>
          </cell>
          <cell r="P3761" t="str">
            <v>RMA1</v>
          </cell>
          <cell r="Q3761">
            <v>48143</v>
          </cell>
        </row>
        <row r="3762">
          <cell r="O3762" t="str">
            <v>YML019W</v>
          </cell>
          <cell r="P3762" t="str">
            <v>OST6</v>
          </cell>
          <cell r="Q3762">
            <v>37890</v>
          </cell>
        </row>
        <row r="3763">
          <cell r="O3763" t="str">
            <v>YMR171C</v>
          </cell>
          <cell r="P3763">
            <v>0</v>
          </cell>
          <cell r="Q3763">
            <v>62532</v>
          </cell>
        </row>
        <row r="3764">
          <cell r="O3764" t="str">
            <v>YJR010C-A</v>
          </cell>
          <cell r="P3764" t="str">
            <v>SPC1</v>
          </cell>
          <cell r="Q3764">
            <v>10819</v>
          </cell>
        </row>
        <row r="3765">
          <cell r="O3765" t="str">
            <v>YDR207C</v>
          </cell>
          <cell r="P3765" t="str">
            <v>UME6</v>
          </cell>
          <cell r="Q3765">
            <v>91123</v>
          </cell>
        </row>
        <row r="3766">
          <cell r="O3766" t="str">
            <v>YDR318W</v>
          </cell>
          <cell r="P3766" t="str">
            <v>MCM21</v>
          </cell>
          <cell r="Q3766">
            <v>42971</v>
          </cell>
        </row>
        <row r="3767">
          <cell r="O3767" t="str">
            <v>YDR506C</v>
          </cell>
          <cell r="P3767">
            <v>0</v>
          </cell>
          <cell r="Q3767">
            <v>69281</v>
          </cell>
        </row>
        <row r="3768">
          <cell r="O3768" t="str">
            <v>YGR247W</v>
          </cell>
          <cell r="P3768" t="str">
            <v>CPD1</v>
          </cell>
          <cell r="Q3768">
            <v>26731</v>
          </cell>
        </row>
        <row r="3769">
          <cell r="O3769" t="str">
            <v>YPL124W</v>
          </cell>
          <cell r="P3769" t="str">
            <v>SPC29</v>
          </cell>
          <cell r="Q3769">
            <v>29280</v>
          </cell>
        </row>
        <row r="3770">
          <cell r="O3770" t="str">
            <v>YKL089W</v>
          </cell>
          <cell r="P3770" t="str">
            <v>MIF2</v>
          </cell>
          <cell r="Q3770">
            <v>62472</v>
          </cell>
        </row>
        <row r="3771">
          <cell r="O3771" t="str">
            <v>YNL211C</v>
          </cell>
          <cell r="P3771">
            <v>0</v>
          </cell>
          <cell r="Q3771">
            <v>10648</v>
          </cell>
        </row>
        <row r="3772">
          <cell r="O3772" t="str">
            <v>YGR143W</v>
          </cell>
          <cell r="P3772" t="str">
            <v>SKN1</v>
          </cell>
          <cell r="Q3772">
            <v>86240</v>
          </cell>
        </row>
        <row r="3773">
          <cell r="O3773" t="str">
            <v>YNL129W</v>
          </cell>
          <cell r="P3773" t="str">
            <v>NRK1</v>
          </cell>
          <cell r="Q3773">
            <v>27689</v>
          </cell>
        </row>
        <row r="3774">
          <cell r="O3774" t="str">
            <v>YGR111W</v>
          </cell>
          <cell r="P3774">
            <v>0</v>
          </cell>
          <cell r="Q3774">
            <v>46668</v>
          </cell>
        </row>
        <row r="3775">
          <cell r="O3775" t="str">
            <v>YDR034C</v>
          </cell>
          <cell r="P3775" t="str">
            <v>LYS14</v>
          </cell>
          <cell r="Q3775">
            <v>89396</v>
          </cell>
        </row>
        <row r="3776">
          <cell r="O3776" t="str">
            <v>YKL001C</v>
          </cell>
          <cell r="P3776" t="str">
            <v>MET14</v>
          </cell>
          <cell r="Q3776">
            <v>23060</v>
          </cell>
        </row>
        <row r="3777">
          <cell r="O3777" t="str">
            <v>YPL024W</v>
          </cell>
          <cell r="P3777" t="str">
            <v>RMI1</v>
          </cell>
          <cell r="Q3777">
            <v>26859</v>
          </cell>
        </row>
        <row r="3778">
          <cell r="O3778" t="str">
            <v>YDR281C</v>
          </cell>
          <cell r="P3778" t="str">
            <v>PHM6</v>
          </cell>
          <cell r="Q3778">
            <v>11887</v>
          </cell>
        </row>
        <row r="3779">
          <cell r="O3779" t="str">
            <v>YGL066W</v>
          </cell>
          <cell r="P3779" t="str">
            <v>SGF73</v>
          </cell>
          <cell r="Q3779">
            <v>72878</v>
          </cell>
        </row>
        <row r="3780">
          <cell r="O3780" t="str">
            <v>YPL133C</v>
          </cell>
          <cell r="P3780" t="str">
            <v>RDS2</v>
          </cell>
          <cell r="Q3780">
            <v>50081</v>
          </cell>
        </row>
        <row r="3781">
          <cell r="O3781" t="str">
            <v>YGR170W</v>
          </cell>
          <cell r="P3781" t="str">
            <v>PSD2</v>
          </cell>
          <cell r="Q3781">
            <v>130064</v>
          </cell>
        </row>
        <row r="3782">
          <cell r="O3782" t="str">
            <v>YLR003C</v>
          </cell>
          <cell r="P3782">
            <v>0</v>
          </cell>
          <cell r="Q3782">
            <v>33394</v>
          </cell>
        </row>
        <row r="3783">
          <cell r="O3783" t="str">
            <v>YDR196C</v>
          </cell>
          <cell r="P3783">
            <v>0</v>
          </cell>
          <cell r="Q3783">
            <v>27340</v>
          </cell>
        </row>
        <row r="3784">
          <cell r="O3784" t="str">
            <v>YOR307C</v>
          </cell>
          <cell r="P3784" t="str">
            <v>SLY41</v>
          </cell>
          <cell r="Q3784">
            <v>50902</v>
          </cell>
        </row>
        <row r="3785">
          <cell r="O3785" t="str">
            <v>YMR059W</v>
          </cell>
          <cell r="P3785" t="str">
            <v>SEN15</v>
          </cell>
          <cell r="Q3785">
            <v>14890</v>
          </cell>
        </row>
        <row r="3786">
          <cell r="O3786" t="str">
            <v>YML098W</v>
          </cell>
          <cell r="P3786" t="str">
            <v>TAF13</v>
          </cell>
          <cell r="Q3786">
            <v>19132</v>
          </cell>
        </row>
        <row r="3787">
          <cell r="O3787" t="str">
            <v>YCR073W-A</v>
          </cell>
          <cell r="P3787" t="str">
            <v>SOL2</v>
          </cell>
          <cell r="Q3787">
            <v>34501</v>
          </cell>
        </row>
        <row r="3788">
          <cell r="O3788" t="str">
            <v>YGL079W</v>
          </cell>
          <cell r="P3788">
            <v>0</v>
          </cell>
          <cell r="Q3788">
            <v>24442</v>
          </cell>
        </row>
        <row r="3789">
          <cell r="O3789" t="str">
            <v>YCR094W</v>
          </cell>
          <cell r="P3789" t="str">
            <v>CDC50</v>
          </cell>
          <cell r="Q3789">
            <v>44982</v>
          </cell>
        </row>
        <row r="3790">
          <cell r="O3790" t="str">
            <v>YOR305W</v>
          </cell>
          <cell r="P3790">
            <v>0</v>
          </cell>
          <cell r="Q3790">
            <v>27966</v>
          </cell>
        </row>
        <row r="3791">
          <cell r="O3791" t="str">
            <v>YNL172W</v>
          </cell>
          <cell r="P3791" t="str">
            <v>APC1</v>
          </cell>
          <cell r="Q3791">
            <v>196142</v>
          </cell>
        </row>
        <row r="3792">
          <cell r="O3792" t="str">
            <v>YGL067W</v>
          </cell>
          <cell r="P3792" t="str">
            <v>NPY1</v>
          </cell>
          <cell r="Q3792">
            <v>43516</v>
          </cell>
        </row>
        <row r="3793">
          <cell r="O3793" t="str">
            <v>YPR051W</v>
          </cell>
          <cell r="P3793" t="str">
            <v>MAK3</v>
          </cell>
          <cell r="Q3793">
            <v>20457</v>
          </cell>
        </row>
        <row r="3794">
          <cell r="O3794" t="str">
            <v>YGL169W</v>
          </cell>
          <cell r="P3794" t="str">
            <v>SUA5</v>
          </cell>
          <cell r="Q3794">
            <v>46538</v>
          </cell>
        </row>
        <row r="3795">
          <cell r="O3795" t="str">
            <v>YLR370C</v>
          </cell>
          <cell r="P3795" t="str">
            <v>ARC18</v>
          </cell>
          <cell r="Q3795">
            <v>20578</v>
          </cell>
        </row>
        <row r="3796">
          <cell r="O3796" t="str">
            <v>YJL214W</v>
          </cell>
          <cell r="P3796" t="str">
            <v>HXT8</v>
          </cell>
          <cell r="Q3796">
            <v>63492</v>
          </cell>
        </row>
        <row r="3797">
          <cell r="O3797" t="str">
            <v>YGL130W</v>
          </cell>
          <cell r="P3797" t="str">
            <v>CEG1</v>
          </cell>
          <cell r="Q3797">
            <v>52764</v>
          </cell>
        </row>
        <row r="3798">
          <cell r="O3798" t="str">
            <v>YLR071C</v>
          </cell>
          <cell r="P3798" t="str">
            <v>RGR1</v>
          </cell>
          <cell r="Q3798">
            <v>123357</v>
          </cell>
        </row>
        <row r="3799">
          <cell r="O3799" t="str">
            <v>YHR041C</v>
          </cell>
          <cell r="P3799" t="str">
            <v>SRB2</v>
          </cell>
          <cell r="Q3799">
            <v>22894</v>
          </cell>
        </row>
        <row r="3800">
          <cell r="O3800" t="str">
            <v>YGR133W</v>
          </cell>
          <cell r="P3800" t="str">
            <v>PEX4</v>
          </cell>
          <cell r="Q3800">
            <v>21118</v>
          </cell>
        </row>
        <row r="3801">
          <cell r="O3801" t="str">
            <v>YLR377C</v>
          </cell>
          <cell r="P3801" t="str">
            <v>FBP1</v>
          </cell>
          <cell r="Q3801">
            <v>38262</v>
          </cell>
        </row>
        <row r="3802">
          <cell r="O3802" t="str">
            <v>YPL065W</v>
          </cell>
          <cell r="P3802" t="str">
            <v>VPS28</v>
          </cell>
          <cell r="Q3802">
            <v>27702</v>
          </cell>
        </row>
        <row r="3803">
          <cell r="O3803" t="str">
            <v>YGL240W</v>
          </cell>
          <cell r="P3803" t="str">
            <v>DOC1</v>
          </cell>
          <cell r="Q3803">
            <v>28776</v>
          </cell>
        </row>
        <row r="3804">
          <cell r="O3804" t="str">
            <v>YIL065C</v>
          </cell>
          <cell r="P3804" t="str">
            <v>FIS1</v>
          </cell>
          <cell r="Q3804">
            <v>17733</v>
          </cell>
        </row>
        <row r="3805">
          <cell r="O3805" t="str">
            <v>YLR131C</v>
          </cell>
          <cell r="P3805" t="str">
            <v>ACE2</v>
          </cell>
          <cell r="Q3805">
            <v>86633</v>
          </cell>
        </row>
        <row r="3806">
          <cell r="O3806" t="str">
            <v>YDL077C</v>
          </cell>
          <cell r="P3806" t="str">
            <v>VAM6</v>
          </cell>
          <cell r="Q3806">
            <v>122880</v>
          </cell>
        </row>
        <row r="3807">
          <cell r="O3807" t="str">
            <v>YDR063W</v>
          </cell>
          <cell r="P3807">
            <v>0</v>
          </cell>
          <cell r="Q3807">
            <v>17130</v>
          </cell>
        </row>
        <row r="3808">
          <cell r="O3808" t="str">
            <v>YDR285W</v>
          </cell>
          <cell r="P3808" t="str">
            <v>ZIP1</v>
          </cell>
          <cell r="Q3808">
            <v>100034</v>
          </cell>
        </row>
        <row r="3809">
          <cell r="O3809" t="str">
            <v>YNR031C</v>
          </cell>
          <cell r="P3809" t="str">
            <v>SSK2</v>
          </cell>
          <cell r="Q3809">
            <v>180526</v>
          </cell>
        </row>
        <row r="3810">
          <cell r="O3810" t="str">
            <v>YPR042C</v>
          </cell>
          <cell r="P3810" t="str">
            <v>PUF2</v>
          </cell>
          <cell r="Q3810">
            <v>119507</v>
          </cell>
        </row>
        <row r="3811">
          <cell r="O3811" t="str">
            <v>YML078W</v>
          </cell>
          <cell r="P3811" t="str">
            <v>CPR3</v>
          </cell>
          <cell r="Q3811">
            <v>19919</v>
          </cell>
        </row>
        <row r="3812">
          <cell r="O3812" t="str">
            <v>YNL080C</v>
          </cell>
          <cell r="P3812" t="str">
            <v>EOS1</v>
          </cell>
          <cell r="Q3812">
            <v>41673</v>
          </cell>
        </row>
        <row r="3813">
          <cell r="O3813" t="str">
            <v>YKL023W</v>
          </cell>
          <cell r="P3813">
            <v>0</v>
          </cell>
          <cell r="Q3813">
            <v>32303</v>
          </cell>
        </row>
        <row r="3814">
          <cell r="O3814" t="str">
            <v>YGL108C</v>
          </cell>
          <cell r="P3814">
            <v>0</v>
          </cell>
          <cell r="Q3814">
            <v>16037</v>
          </cell>
        </row>
        <row r="3815">
          <cell r="O3815" t="str">
            <v>YMR022W</v>
          </cell>
          <cell r="P3815" t="str">
            <v>QRI8</v>
          </cell>
          <cell r="Q3815">
            <v>18520</v>
          </cell>
        </row>
        <row r="3816">
          <cell r="O3816" t="str">
            <v>YBL069W</v>
          </cell>
          <cell r="P3816" t="str">
            <v>AST1</v>
          </cell>
          <cell r="Q3816">
            <v>48348</v>
          </cell>
        </row>
        <row r="3817">
          <cell r="O3817" t="str">
            <v>YHR061C</v>
          </cell>
          <cell r="P3817" t="str">
            <v>GIC1</v>
          </cell>
          <cell r="Q3817">
            <v>35238</v>
          </cell>
        </row>
        <row r="3818">
          <cell r="O3818" t="str">
            <v>YIL111W</v>
          </cell>
          <cell r="P3818" t="str">
            <v>COX5B</v>
          </cell>
          <cell r="Q3818">
            <v>17197</v>
          </cell>
        </row>
        <row r="3819">
          <cell r="O3819" t="str">
            <v>YOR284W</v>
          </cell>
          <cell r="P3819" t="str">
            <v>HUA2</v>
          </cell>
          <cell r="Q3819">
            <v>28414</v>
          </cell>
        </row>
        <row r="3820">
          <cell r="O3820" t="str">
            <v>YER028C</v>
          </cell>
          <cell r="P3820" t="str">
            <v>MIG3</v>
          </cell>
          <cell r="Q3820">
            <v>43119</v>
          </cell>
        </row>
        <row r="3821">
          <cell r="O3821" t="str">
            <v>YBR205W</v>
          </cell>
          <cell r="P3821" t="str">
            <v>KTR3</v>
          </cell>
          <cell r="Q3821">
            <v>47482</v>
          </cell>
        </row>
        <row r="3822">
          <cell r="O3822" t="str">
            <v>YNL109W</v>
          </cell>
          <cell r="P3822">
            <v>0</v>
          </cell>
          <cell r="Q3822">
            <v>19713</v>
          </cell>
        </row>
        <row r="3823">
          <cell r="O3823" t="str">
            <v>YBR104W</v>
          </cell>
          <cell r="P3823" t="str">
            <v>YMC2</v>
          </cell>
          <cell r="Q3823">
            <v>36555</v>
          </cell>
        </row>
        <row r="3824">
          <cell r="O3824" t="str">
            <v>YHR175W</v>
          </cell>
          <cell r="P3824" t="str">
            <v>CTR2</v>
          </cell>
          <cell r="Q3824">
            <v>21651</v>
          </cell>
        </row>
        <row r="3825">
          <cell r="O3825" t="str">
            <v>YMR042W</v>
          </cell>
          <cell r="P3825" t="str">
            <v>ARG80</v>
          </cell>
          <cell r="Q3825">
            <v>19487</v>
          </cell>
        </row>
        <row r="3826">
          <cell r="O3826" t="str">
            <v>YPL168W</v>
          </cell>
          <cell r="P3826">
            <v>0</v>
          </cell>
          <cell r="Q3826">
            <v>48827</v>
          </cell>
        </row>
        <row r="3827">
          <cell r="O3827" t="str">
            <v>YGR042W</v>
          </cell>
          <cell r="P3827">
            <v>0</v>
          </cell>
          <cell r="Q3827">
            <v>31025</v>
          </cell>
        </row>
        <row r="3828">
          <cell r="O3828" t="str">
            <v>YNL311C</v>
          </cell>
          <cell r="P3828">
            <v>0</v>
          </cell>
          <cell r="Q3828">
            <v>88941</v>
          </cell>
        </row>
        <row r="3829">
          <cell r="O3829" t="str">
            <v>YDR436W</v>
          </cell>
          <cell r="P3829" t="str">
            <v>PPZ2</v>
          </cell>
          <cell r="Q3829">
            <v>78491</v>
          </cell>
        </row>
        <row r="3830">
          <cell r="O3830" t="str">
            <v>YGL087C</v>
          </cell>
          <cell r="P3830" t="str">
            <v>MMS2</v>
          </cell>
          <cell r="Q3830">
            <v>15545</v>
          </cell>
        </row>
        <row r="3831">
          <cell r="O3831" t="str">
            <v>YKR063C</v>
          </cell>
          <cell r="P3831" t="str">
            <v>LAS1</v>
          </cell>
          <cell r="Q3831">
            <v>59351</v>
          </cell>
        </row>
        <row r="3832">
          <cell r="O3832" t="str">
            <v>YCR065W</v>
          </cell>
          <cell r="P3832" t="str">
            <v>HCM1</v>
          </cell>
          <cell r="Q3832">
            <v>63647</v>
          </cell>
        </row>
        <row r="3833">
          <cell r="O3833" t="str">
            <v>YMR075W</v>
          </cell>
          <cell r="P3833" t="str">
            <v>RCO1</v>
          </cell>
          <cell r="Q3833">
            <v>78836</v>
          </cell>
        </row>
        <row r="3834">
          <cell r="O3834" t="str">
            <v>YJR083C</v>
          </cell>
          <cell r="P3834" t="str">
            <v>ACF4</v>
          </cell>
          <cell r="Q3834">
            <v>35520</v>
          </cell>
        </row>
        <row r="3835">
          <cell r="O3835" t="str">
            <v>YHR038W</v>
          </cell>
          <cell r="P3835" t="str">
            <v>RRF1</v>
          </cell>
          <cell r="Q3835">
            <v>26406</v>
          </cell>
        </row>
        <row r="3836">
          <cell r="O3836" t="str">
            <v>YOL129W</v>
          </cell>
          <cell r="P3836" t="str">
            <v>VPS68</v>
          </cell>
          <cell r="Q3836">
            <v>20101</v>
          </cell>
        </row>
        <row r="3837">
          <cell r="O3837" t="str">
            <v>YGR203W</v>
          </cell>
          <cell r="P3837">
            <v>0</v>
          </cell>
          <cell r="Q3837">
            <v>17248</v>
          </cell>
        </row>
        <row r="3838">
          <cell r="O3838" t="str">
            <v>YNL022C</v>
          </cell>
          <cell r="P3838">
            <v>0</v>
          </cell>
          <cell r="Q3838">
            <v>56177</v>
          </cell>
        </row>
        <row r="3839">
          <cell r="O3839" t="str">
            <v>YNL200C</v>
          </cell>
          <cell r="P3839">
            <v>0</v>
          </cell>
          <cell r="Q3839">
            <v>27521</v>
          </cell>
        </row>
        <row r="3840">
          <cell r="O3840" t="str">
            <v>YML051W</v>
          </cell>
          <cell r="P3840" t="str">
            <v>GAL80</v>
          </cell>
          <cell r="Q3840">
            <v>48323</v>
          </cell>
        </row>
        <row r="3841">
          <cell r="O3841" t="str">
            <v>YFL033C</v>
          </cell>
          <cell r="P3841" t="str">
            <v>RIM15</v>
          </cell>
          <cell r="Q3841">
            <v>196529</v>
          </cell>
        </row>
        <row r="3842">
          <cell r="O3842" t="str">
            <v>YLR437C</v>
          </cell>
          <cell r="P3842">
            <v>0</v>
          </cell>
          <cell r="Q3842">
            <v>15165</v>
          </cell>
        </row>
        <row r="3843">
          <cell r="O3843" t="str">
            <v>YDR156W</v>
          </cell>
          <cell r="P3843" t="str">
            <v>RPA14</v>
          </cell>
          <cell r="Q3843">
            <v>14585</v>
          </cell>
        </row>
        <row r="3844">
          <cell r="O3844" t="str">
            <v>YML025C</v>
          </cell>
          <cell r="P3844" t="str">
            <v>YML6</v>
          </cell>
          <cell r="Q3844">
            <v>31969</v>
          </cell>
        </row>
        <row r="3845">
          <cell r="O3845" t="str">
            <v>YDR130C</v>
          </cell>
          <cell r="P3845" t="str">
            <v>FIN1</v>
          </cell>
          <cell r="Q3845">
            <v>33186</v>
          </cell>
        </row>
        <row r="3846">
          <cell r="O3846" t="str">
            <v>YER100W</v>
          </cell>
          <cell r="P3846" t="str">
            <v>UBC6</v>
          </cell>
          <cell r="Q3846">
            <v>28383</v>
          </cell>
        </row>
        <row r="3847">
          <cell r="O3847" t="str">
            <v>YDL046W</v>
          </cell>
          <cell r="P3847" t="str">
            <v>NPC2</v>
          </cell>
          <cell r="Q3847">
            <v>19063</v>
          </cell>
        </row>
        <row r="3848">
          <cell r="O3848" t="str">
            <v>YLL037W</v>
          </cell>
          <cell r="P3848">
            <v>0</v>
          </cell>
          <cell r="Q3848">
            <v>14349</v>
          </cell>
        </row>
        <row r="3849">
          <cell r="O3849" t="str">
            <v>YCR063W</v>
          </cell>
          <cell r="P3849" t="str">
            <v>BUD31</v>
          </cell>
          <cell r="Q3849">
            <v>18447</v>
          </cell>
        </row>
        <row r="3850">
          <cell r="O3850" t="str">
            <v>YLR080W</v>
          </cell>
          <cell r="P3850" t="str">
            <v>EMP46</v>
          </cell>
          <cell r="Q3850">
            <v>50947</v>
          </cell>
        </row>
        <row r="3851">
          <cell r="O3851" t="str">
            <v>YJR161C</v>
          </cell>
          <cell r="P3851" t="str">
            <v>COS5</v>
          </cell>
          <cell r="Q3851">
            <v>45708</v>
          </cell>
        </row>
        <row r="3852">
          <cell r="O3852" t="str">
            <v>YLL007C</v>
          </cell>
          <cell r="P3852">
            <v>0</v>
          </cell>
          <cell r="Q3852">
            <v>76621</v>
          </cell>
        </row>
        <row r="3853">
          <cell r="O3853" t="str">
            <v>YGL100W</v>
          </cell>
          <cell r="P3853" t="str">
            <v>SEH1</v>
          </cell>
          <cell r="Q3853">
            <v>39122</v>
          </cell>
        </row>
        <row r="3854">
          <cell r="O3854" t="str">
            <v>YOR054C</v>
          </cell>
          <cell r="P3854" t="str">
            <v>VHS3</v>
          </cell>
          <cell r="Q3854">
            <v>73649</v>
          </cell>
        </row>
        <row r="3855">
          <cell r="O3855" t="str">
            <v>YER034W</v>
          </cell>
          <cell r="P3855">
            <v>0</v>
          </cell>
          <cell r="Q3855">
            <v>21190</v>
          </cell>
        </row>
        <row r="3856">
          <cell r="O3856" t="str">
            <v>YOR100C</v>
          </cell>
          <cell r="P3856" t="str">
            <v>CRC1</v>
          </cell>
          <cell r="Q3856">
            <v>34754</v>
          </cell>
        </row>
        <row r="3857">
          <cell r="O3857" t="str">
            <v>YDR206W</v>
          </cell>
          <cell r="P3857" t="str">
            <v>EBS1</v>
          </cell>
          <cell r="Q3857">
            <v>99999</v>
          </cell>
        </row>
        <row r="3858">
          <cell r="O3858" t="str">
            <v>YIL157C</v>
          </cell>
          <cell r="P3858">
            <v>0</v>
          </cell>
          <cell r="Q3858">
            <v>22044</v>
          </cell>
        </row>
        <row r="3859">
          <cell r="O3859" t="str">
            <v>YNL147W</v>
          </cell>
          <cell r="P3859" t="str">
            <v>LSM7</v>
          </cell>
          <cell r="Q3859">
            <v>12066</v>
          </cell>
        </row>
        <row r="3860">
          <cell r="O3860" t="str">
            <v>YHR122W</v>
          </cell>
          <cell r="P3860">
            <v>0</v>
          </cell>
          <cell r="Q3860">
            <v>25675</v>
          </cell>
        </row>
        <row r="3861">
          <cell r="O3861" t="str">
            <v>YJL199C</v>
          </cell>
          <cell r="P3861" t="str">
            <v>MBB1</v>
          </cell>
          <cell r="Q3861">
            <v>12522</v>
          </cell>
        </row>
        <row r="3862">
          <cell r="O3862" t="str">
            <v>YMR052W</v>
          </cell>
          <cell r="P3862" t="str">
            <v>FAR3</v>
          </cell>
          <cell r="Q3862">
            <v>24032</v>
          </cell>
        </row>
        <row r="3863">
          <cell r="O3863" t="str">
            <v>YNL254C</v>
          </cell>
          <cell r="P3863">
            <v>0</v>
          </cell>
          <cell r="Q3863">
            <v>46211</v>
          </cell>
        </row>
        <row r="3864">
          <cell r="O3864" t="str">
            <v>YDR072C</v>
          </cell>
          <cell r="P3864" t="str">
            <v>IPT1</v>
          </cell>
          <cell r="Q3864">
            <v>60873</v>
          </cell>
        </row>
        <row r="3865">
          <cell r="O3865" t="str">
            <v>YJR112W</v>
          </cell>
          <cell r="P3865" t="str">
            <v>NNF1</v>
          </cell>
          <cell r="Q3865">
            <v>23639</v>
          </cell>
        </row>
        <row r="3866">
          <cell r="O3866" t="str">
            <v>YML027W</v>
          </cell>
          <cell r="P3866" t="str">
            <v>YOX1</v>
          </cell>
          <cell r="Q3866">
            <v>42739</v>
          </cell>
        </row>
        <row r="3867">
          <cell r="O3867" t="str">
            <v>YCR020W-B</v>
          </cell>
          <cell r="P3867" t="str">
            <v>HTL1</v>
          </cell>
          <cell r="Q3867">
            <v>9179</v>
          </cell>
        </row>
        <row r="3868">
          <cell r="O3868" t="str">
            <v>YKL102C</v>
          </cell>
          <cell r="P3868">
            <v>0</v>
          </cell>
          <cell r="Q3868">
            <v>11423</v>
          </cell>
        </row>
        <row r="3869">
          <cell r="O3869" t="str">
            <v>YER079W</v>
          </cell>
          <cell r="P3869">
            <v>0</v>
          </cell>
          <cell r="Q3869">
            <v>23197</v>
          </cell>
        </row>
        <row r="3870">
          <cell r="O3870" t="str">
            <v>YGR077C</v>
          </cell>
          <cell r="P3870" t="str">
            <v>PEX8</v>
          </cell>
          <cell r="Q3870">
            <v>68165</v>
          </cell>
        </row>
        <row r="3871">
          <cell r="O3871" t="str">
            <v>YLR118C</v>
          </cell>
          <cell r="P3871">
            <v>0</v>
          </cell>
          <cell r="Q3871">
            <v>24700</v>
          </cell>
        </row>
        <row r="3872">
          <cell r="O3872" t="str">
            <v>YLR021W</v>
          </cell>
          <cell r="P3872">
            <v>0</v>
          </cell>
          <cell r="Q3872">
            <v>20060</v>
          </cell>
        </row>
        <row r="3873">
          <cell r="O3873" t="str">
            <v>YNL271C</v>
          </cell>
          <cell r="P3873" t="str">
            <v>BNI1</v>
          </cell>
          <cell r="Q3873">
            <v>219701</v>
          </cell>
        </row>
        <row r="3874">
          <cell r="O3874" t="str">
            <v>YPL144W</v>
          </cell>
          <cell r="P3874">
            <v>0</v>
          </cell>
          <cell r="Q3874">
            <v>16573</v>
          </cell>
        </row>
        <row r="3875">
          <cell r="O3875" t="str">
            <v>YCR069W</v>
          </cell>
          <cell r="P3875" t="str">
            <v>CPR4</v>
          </cell>
          <cell r="Q3875">
            <v>35780</v>
          </cell>
        </row>
        <row r="3876">
          <cell r="O3876" t="str">
            <v>YDR256C</v>
          </cell>
          <cell r="P3876" t="str">
            <v>CTA1</v>
          </cell>
          <cell r="Q3876">
            <v>58555</v>
          </cell>
        </row>
        <row r="3877">
          <cell r="O3877" t="str">
            <v>YGL162W</v>
          </cell>
          <cell r="P3877" t="str">
            <v>SUT1</v>
          </cell>
          <cell r="Q3877">
            <v>33191</v>
          </cell>
        </row>
        <row r="3878">
          <cell r="O3878" t="str">
            <v>YOR040W</v>
          </cell>
          <cell r="P3878" t="str">
            <v>GLO4</v>
          </cell>
          <cell r="Q3878">
            <v>32339</v>
          </cell>
        </row>
        <row r="3879">
          <cell r="O3879" t="str">
            <v>YBR272C</v>
          </cell>
          <cell r="P3879" t="str">
            <v>HSM3</v>
          </cell>
          <cell r="Q3879">
            <v>55542</v>
          </cell>
        </row>
        <row r="3880">
          <cell r="O3880" t="str">
            <v>YOR246C</v>
          </cell>
          <cell r="P3880">
            <v>0</v>
          </cell>
          <cell r="Q3880">
            <v>37484</v>
          </cell>
        </row>
        <row r="3881">
          <cell r="O3881" t="str">
            <v>YAL053W</v>
          </cell>
          <cell r="P3881" t="str">
            <v>FLC2</v>
          </cell>
          <cell r="Q3881">
            <v>87462</v>
          </cell>
        </row>
        <row r="3882">
          <cell r="O3882" t="str">
            <v>YPL108W</v>
          </cell>
          <cell r="P3882">
            <v>0</v>
          </cell>
          <cell r="Q3882">
            <v>19819</v>
          </cell>
        </row>
        <row r="3883">
          <cell r="O3883" t="str">
            <v>YBR085W</v>
          </cell>
          <cell r="P3883" t="str">
            <v>AAC3</v>
          </cell>
          <cell r="Q3883">
            <v>33313</v>
          </cell>
        </row>
        <row r="3884">
          <cell r="O3884" t="str">
            <v>YPR115W</v>
          </cell>
          <cell r="P3884">
            <v>0</v>
          </cell>
          <cell r="Q3884">
            <v>120394</v>
          </cell>
        </row>
        <row r="3885">
          <cell r="O3885" t="str">
            <v>YFR036W</v>
          </cell>
          <cell r="P3885" t="str">
            <v>CDC26</v>
          </cell>
          <cell r="Q3885">
            <v>14081</v>
          </cell>
        </row>
        <row r="3886">
          <cell r="O3886" t="str">
            <v>YKL184W</v>
          </cell>
          <cell r="P3886" t="str">
            <v>SPE1</v>
          </cell>
          <cell r="Q3886">
            <v>52285</v>
          </cell>
        </row>
        <row r="3887">
          <cell r="O3887" t="str">
            <v>YMR319C</v>
          </cell>
          <cell r="P3887" t="str">
            <v>FET4</v>
          </cell>
          <cell r="Q3887">
            <v>62791</v>
          </cell>
        </row>
        <row r="3888">
          <cell r="O3888" t="str">
            <v>YGR251W</v>
          </cell>
          <cell r="P3888">
            <v>0</v>
          </cell>
          <cell r="Q3888">
            <v>22320</v>
          </cell>
        </row>
        <row r="3889">
          <cell r="O3889" t="str">
            <v>YMR154C</v>
          </cell>
          <cell r="P3889" t="str">
            <v>RIM13</v>
          </cell>
          <cell r="Q3889">
            <v>83123</v>
          </cell>
        </row>
        <row r="3890">
          <cell r="O3890" t="str">
            <v>YOR367W</v>
          </cell>
          <cell r="P3890" t="str">
            <v>SCP1</v>
          </cell>
          <cell r="Q3890">
            <v>22748</v>
          </cell>
        </row>
        <row r="3891">
          <cell r="O3891" t="str">
            <v>YNL230C</v>
          </cell>
          <cell r="P3891" t="str">
            <v>ELA1</v>
          </cell>
          <cell r="Q3891">
            <v>43981</v>
          </cell>
        </row>
        <row r="3892">
          <cell r="O3892" t="str">
            <v>YBR167C</v>
          </cell>
          <cell r="P3892" t="str">
            <v>POP7</v>
          </cell>
          <cell r="Q3892">
            <v>15814</v>
          </cell>
        </row>
        <row r="3893">
          <cell r="O3893" t="str">
            <v>YOR018W</v>
          </cell>
          <cell r="P3893" t="str">
            <v>ROD1</v>
          </cell>
          <cell r="Q3893">
            <v>92348</v>
          </cell>
        </row>
        <row r="3894">
          <cell r="O3894" t="str">
            <v>YPR028W</v>
          </cell>
          <cell r="P3894" t="str">
            <v>YOP1</v>
          </cell>
          <cell r="Q3894">
            <v>20269</v>
          </cell>
        </row>
        <row r="3895">
          <cell r="O3895" t="str">
            <v>YOL017W</v>
          </cell>
          <cell r="P3895" t="str">
            <v>ESC8</v>
          </cell>
          <cell r="Q3895">
            <v>82188</v>
          </cell>
        </row>
        <row r="3896">
          <cell r="O3896" t="str">
            <v>YML111W</v>
          </cell>
          <cell r="P3896" t="str">
            <v>BUL2</v>
          </cell>
          <cell r="Q3896">
            <v>104785</v>
          </cell>
        </row>
        <row r="3897">
          <cell r="O3897" t="str">
            <v>YDR024W</v>
          </cell>
          <cell r="P3897" t="str">
            <v>FYV1</v>
          </cell>
          <cell r="Q3897">
            <v>18662</v>
          </cell>
        </row>
        <row r="3898">
          <cell r="O3898" t="str">
            <v>YIL089W</v>
          </cell>
          <cell r="P3898">
            <v>0</v>
          </cell>
          <cell r="Q3898">
            <v>23859</v>
          </cell>
        </row>
        <row r="3899">
          <cell r="O3899" t="str">
            <v>YDL204W</v>
          </cell>
          <cell r="P3899" t="str">
            <v>RTN2</v>
          </cell>
          <cell r="Q3899">
            <v>44359</v>
          </cell>
        </row>
        <row r="3900">
          <cell r="O3900" t="str">
            <v>YKL138C</v>
          </cell>
          <cell r="P3900" t="str">
            <v>MRPL31</v>
          </cell>
          <cell r="Q3900">
            <v>15520</v>
          </cell>
        </row>
        <row r="3901">
          <cell r="O3901" t="str">
            <v>YBR269C</v>
          </cell>
          <cell r="P3901">
            <v>0</v>
          </cell>
          <cell r="Q3901">
            <v>15504</v>
          </cell>
        </row>
        <row r="3902">
          <cell r="O3902" t="str">
            <v>YJR097W</v>
          </cell>
          <cell r="P3902" t="str">
            <v>JJJ3</v>
          </cell>
          <cell r="Q3902">
            <v>20027</v>
          </cell>
        </row>
        <row r="3903">
          <cell r="O3903" t="str">
            <v>YBL026W</v>
          </cell>
          <cell r="P3903" t="str">
            <v>LSM2</v>
          </cell>
          <cell r="Q3903">
            <v>11163</v>
          </cell>
        </row>
        <row r="3904">
          <cell r="O3904" t="str">
            <v>YLR358C</v>
          </cell>
          <cell r="P3904">
            <v>0</v>
          </cell>
          <cell r="Q3904">
            <v>20283</v>
          </cell>
        </row>
        <row r="3905">
          <cell r="O3905" t="str">
            <v>YPL176C</v>
          </cell>
          <cell r="P3905" t="str">
            <v>TRE1</v>
          </cell>
          <cell r="Q3905">
            <v>88755</v>
          </cell>
        </row>
        <row r="3906">
          <cell r="O3906" t="str">
            <v>YAL027W</v>
          </cell>
          <cell r="P3906">
            <v>0</v>
          </cell>
          <cell r="Q3906">
            <v>29769</v>
          </cell>
        </row>
        <row r="3907">
          <cell r="O3907" t="str">
            <v>YPL223C</v>
          </cell>
          <cell r="P3907" t="str">
            <v>GRE1</v>
          </cell>
          <cell r="Q3907">
            <v>19026</v>
          </cell>
        </row>
        <row r="3908">
          <cell r="O3908" t="str">
            <v>YLR016C</v>
          </cell>
          <cell r="P3908" t="str">
            <v>PML1</v>
          </cell>
          <cell r="Q3908">
            <v>23653</v>
          </cell>
        </row>
        <row r="3909">
          <cell r="O3909" t="str">
            <v>YML042W</v>
          </cell>
          <cell r="P3909" t="str">
            <v>CAT2</v>
          </cell>
          <cell r="Q3909">
            <v>77241</v>
          </cell>
        </row>
        <row r="3910">
          <cell r="O3910" t="str">
            <v>YGR104C</v>
          </cell>
          <cell r="P3910" t="str">
            <v>SRB5</v>
          </cell>
          <cell r="Q3910">
            <v>34288</v>
          </cell>
        </row>
        <row r="3911">
          <cell r="O3911" t="str">
            <v>YBR184W</v>
          </cell>
          <cell r="P3911">
            <v>0</v>
          </cell>
          <cell r="Q3911">
            <v>60642</v>
          </cell>
        </row>
        <row r="3912">
          <cell r="O3912" t="str">
            <v>YER188W</v>
          </cell>
          <cell r="P3912">
            <v>0</v>
          </cell>
          <cell r="Q3912">
            <v>27312</v>
          </cell>
        </row>
        <row r="3913">
          <cell r="O3913" t="str">
            <v>YJR044C</v>
          </cell>
          <cell r="P3913" t="str">
            <v>VPS55</v>
          </cell>
          <cell r="Q3913">
            <v>15663</v>
          </cell>
        </row>
        <row r="3914">
          <cell r="O3914" t="str">
            <v>YJR006W</v>
          </cell>
          <cell r="P3914" t="str">
            <v>HYS2</v>
          </cell>
          <cell r="Q3914">
            <v>55295</v>
          </cell>
        </row>
        <row r="3915">
          <cell r="O3915" t="str">
            <v>YDR144C</v>
          </cell>
          <cell r="P3915" t="str">
            <v>MKC7</v>
          </cell>
          <cell r="Q3915">
            <v>64269</v>
          </cell>
        </row>
        <row r="3916">
          <cell r="O3916" t="str">
            <v>YKR069W</v>
          </cell>
          <cell r="P3916" t="str">
            <v>MET1</v>
          </cell>
          <cell r="Q3916">
            <v>66125</v>
          </cell>
        </row>
        <row r="3917">
          <cell r="O3917" t="str">
            <v>YDR421W</v>
          </cell>
          <cell r="P3917" t="str">
            <v>ARO80</v>
          </cell>
          <cell r="Q3917">
            <v>108204</v>
          </cell>
        </row>
        <row r="3918">
          <cell r="O3918" t="str">
            <v>YDR369C</v>
          </cell>
          <cell r="P3918" t="str">
            <v>XRS2</v>
          </cell>
          <cell r="Q3918">
            <v>96364</v>
          </cell>
        </row>
        <row r="3919">
          <cell r="O3919" t="str">
            <v>YNL140C</v>
          </cell>
          <cell r="P3919">
            <v>0</v>
          </cell>
          <cell r="Q3919">
            <v>21678</v>
          </cell>
        </row>
        <row r="3920">
          <cell r="O3920" t="str">
            <v>YGL080W</v>
          </cell>
          <cell r="P3920">
            <v>0</v>
          </cell>
          <cell r="Q3920">
            <v>14995</v>
          </cell>
        </row>
        <row r="3921">
          <cell r="O3921" t="str">
            <v>YNL325C</v>
          </cell>
          <cell r="P3921" t="str">
            <v>FIG4</v>
          </cell>
          <cell r="Q3921">
            <v>101745</v>
          </cell>
        </row>
        <row r="3922">
          <cell r="O3922" t="str">
            <v>YGL156W</v>
          </cell>
          <cell r="P3922" t="str">
            <v>AMS1</v>
          </cell>
          <cell r="Q3922">
            <v>124498</v>
          </cell>
        </row>
        <row r="3923">
          <cell r="O3923" t="str">
            <v>YKR077W</v>
          </cell>
          <cell r="P3923">
            <v>0</v>
          </cell>
          <cell r="Q3923">
            <v>39862</v>
          </cell>
        </row>
        <row r="3924">
          <cell r="O3924" t="str">
            <v>YGL061C</v>
          </cell>
          <cell r="P3924" t="str">
            <v>DUO1</v>
          </cell>
          <cell r="Q3924">
            <v>27473</v>
          </cell>
        </row>
        <row r="3925">
          <cell r="O3925" t="str">
            <v>YKL108W</v>
          </cell>
          <cell r="P3925" t="str">
            <v>SLD2</v>
          </cell>
          <cell r="Q3925">
            <v>52271</v>
          </cell>
        </row>
        <row r="3926">
          <cell r="O3926" t="str">
            <v>YMR251W-A</v>
          </cell>
          <cell r="P3926" t="str">
            <v>HOR7</v>
          </cell>
          <cell r="Q3926">
            <v>5573</v>
          </cell>
        </row>
        <row r="3927">
          <cell r="O3927" t="str">
            <v>YCL026C-A</v>
          </cell>
          <cell r="P3927" t="str">
            <v>FRM2</v>
          </cell>
          <cell r="Q3927">
            <v>21232</v>
          </cell>
        </row>
        <row r="3928">
          <cell r="O3928" t="str">
            <v>YMR268C</v>
          </cell>
          <cell r="P3928" t="str">
            <v>PRP24</v>
          </cell>
          <cell r="Q3928">
            <v>50848</v>
          </cell>
        </row>
        <row r="3929">
          <cell r="O3929" t="str">
            <v>YGL053W</v>
          </cell>
          <cell r="P3929" t="str">
            <v>PRM8</v>
          </cell>
          <cell r="Q3929">
            <v>27250</v>
          </cell>
        </row>
        <row r="3930">
          <cell r="O3930" t="str">
            <v>YLR176C</v>
          </cell>
          <cell r="P3930" t="str">
            <v>RFX1</v>
          </cell>
          <cell r="Q3930">
            <v>90583</v>
          </cell>
        </row>
        <row r="3931">
          <cell r="O3931" t="str">
            <v>YDL036C</v>
          </cell>
          <cell r="P3931" t="str">
            <v>PUS9</v>
          </cell>
          <cell r="Q3931">
            <v>53398</v>
          </cell>
        </row>
        <row r="3932">
          <cell r="O3932" t="str">
            <v>YIL077C</v>
          </cell>
          <cell r="P3932">
            <v>0</v>
          </cell>
          <cell r="Q3932">
            <v>36946</v>
          </cell>
        </row>
        <row r="3933">
          <cell r="O3933" t="str">
            <v>YER163C</v>
          </cell>
          <cell r="P3933">
            <v>0</v>
          </cell>
          <cell r="Q3933">
            <v>26293</v>
          </cell>
        </row>
        <row r="3934">
          <cell r="O3934" t="str">
            <v>YGR141W</v>
          </cell>
          <cell r="P3934" t="str">
            <v>VPS62</v>
          </cell>
          <cell r="Q3934">
            <v>54515</v>
          </cell>
        </row>
        <row r="3935">
          <cell r="O3935" t="str">
            <v>YER170W</v>
          </cell>
          <cell r="P3935" t="str">
            <v>ADK2</v>
          </cell>
          <cell r="Q3935">
            <v>25194</v>
          </cell>
        </row>
        <row r="3936">
          <cell r="O3936" t="str">
            <v>YDL048C</v>
          </cell>
          <cell r="P3936" t="str">
            <v>STP4</v>
          </cell>
          <cell r="Q3936">
            <v>54366</v>
          </cell>
        </row>
        <row r="3937">
          <cell r="O3937" t="str">
            <v>YER011W</v>
          </cell>
          <cell r="P3937" t="str">
            <v>TIR1</v>
          </cell>
          <cell r="Q3937">
            <v>24906</v>
          </cell>
        </row>
        <row r="3938">
          <cell r="O3938" t="str">
            <v>YBR114W</v>
          </cell>
          <cell r="P3938" t="str">
            <v>RAD16</v>
          </cell>
          <cell r="Q3938">
            <v>91430</v>
          </cell>
        </row>
        <row r="3939">
          <cell r="O3939" t="str">
            <v>YNR017W</v>
          </cell>
          <cell r="P3939" t="str">
            <v>MAS6</v>
          </cell>
          <cell r="Q3939">
            <v>23243</v>
          </cell>
        </row>
        <row r="3940">
          <cell r="O3940" t="str">
            <v>YMR224C</v>
          </cell>
          <cell r="P3940" t="str">
            <v>MRE11</v>
          </cell>
          <cell r="Q3940">
            <v>77650</v>
          </cell>
        </row>
        <row r="3941">
          <cell r="O3941" t="str">
            <v>YPL067C</v>
          </cell>
          <cell r="P3941">
            <v>0</v>
          </cell>
          <cell r="Q3941">
            <v>22776</v>
          </cell>
        </row>
        <row r="3942">
          <cell r="O3942" t="str">
            <v>YIL024C</v>
          </cell>
          <cell r="P3942">
            <v>0</v>
          </cell>
          <cell r="Q3942">
            <v>21791</v>
          </cell>
        </row>
        <row r="3943">
          <cell r="O3943" t="str">
            <v>YFL014W</v>
          </cell>
          <cell r="P3943" t="str">
            <v>HSP12</v>
          </cell>
          <cell r="Q3943">
            <v>11693</v>
          </cell>
        </row>
        <row r="3944">
          <cell r="O3944" t="str">
            <v>YBR070C</v>
          </cell>
          <cell r="P3944" t="str">
            <v>ALG14</v>
          </cell>
          <cell r="Q3944">
            <v>27035</v>
          </cell>
        </row>
        <row r="3945">
          <cell r="O3945" t="str">
            <v>YDL220C</v>
          </cell>
          <cell r="P3945" t="str">
            <v>CDC13</v>
          </cell>
          <cell r="Q3945">
            <v>104903</v>
          </cell>
        </row>
        <row r="3946">
          <cell r="O3946" t="str">
            <v>YNL029C</v>
          </cell>
          <cell r="P3946" t="str">
            <v>KTR5</v>
          </cell>
          <cell r="Q3946">
            <v>61727</v>
          </cell>
        </row>
        <row r="3947">
          <cell r="O3947" t="str">
            <v>YDR182W</v>
          </cell>
          <cell r="P3947" t="str">
            <v>CDC1</v>
          </cell>
          <cell r="Q3947">
            <v>57147</v>
          </cell>
        </row>
        <row r="3948">
          <cell r="O3948" t="str">
            <v>YDR007W</v>
          </cell>
          <cell r="P3948" t="str">
            <v>TRP1</v>
          </cell>
          <cell r="Q3948">
            <v>24144</v>
          </cell>
        </row>
        <row r="3949">
          <cell r="O3949" t="str">
            <v>YPL068C</v>
          </cell>
          <cell r="P3949">
            <v>0</v>
          </cell>
          <cell r="Q3949">
            <v>33098</v>
          </cell>
        </row>
        <row r="3950">
          <cell r="O3950" t="str">
            <v>YPR063C</v>
          </cell>
          <cell r="P3950">
            <v>0</v>
          </cell>
          <cell r="Q3950">
            <v>15441</v>
          </cell>
        </row>
        <row r="3951">
          <cell r="O3951" t="str">
            <v>YLR254C</v>
          </cell>
          <cell r="P3951" t="str">
            <v>NDL1</v>
          </cell>
          <cell r="Q3951">
            <v>21530</v>
          </cell>
        </row>
        <row r="3952">
          <cell r="O3952" t="str">
            <v>YLR316C</v>
          </cell>
          <cell r="P3952" t="str">
            <v>TAD3</v>
          </cell>
          <cell r="Q3952">
            <v>37107</v>
          </cell>
        </row>
        <row r="3953">
          <cell r="O3953" t="str">
            <v>YMR135C</v>
          </cell>
          <cell r="P3953" t="str">
            <v>GID8</v>
          </cell>
          <cell r="Q3953">
            <v>51729</v>
          </cell>
        </row>
        <row r="3954">
          <cell r="O3954" t="str">
            <v>YIL088C</v>
          </cell>
          <cell r="P3954" t="str">
            <v>AVT7</v>
          </cell>
          <cell r="Q3954">
            <v>53736</v>
          </cell>
        </row>
        <row r="3955">
          <cell r="O3955" t="str">
            <v>YBR197C</v>
          </cell>
          <cell r="P3955">
            <v>0</v>
          </cell>
          <cell r="Q3955">
            <v>24203</v>
          </cell>
        </row>
        <row r="3956">
          <cell r="O3956" t="str">
            <v>YER024W</v>
          </cell>
          <cell r="P3956" t="str">
            <v>YAT2</v>
          </cell>
          <cell r="Q3956">
            <v>103333</v>
          </cell>
        </row>
        <row r="3957">
          <cell r="O3957" t="str">
            <v>YFL027C</v>
          </cell>
          <cell r="P3957" t="str">
            <v>GYP8</v>
          </cell>
          <cell r="Q3957">
            <v>57618</v>
          </cell>
        </row>
        <row r="3958">
          <cell r="O3958" t="str">
            <v>YLR460C</v>
          </cell>
          <cell r="P3958">
            <v>0</v>
          </cell>
          <cell r="Q3958">
            <v>41127</v>
          </cell>
        </row>
        <row r="3959">
          <cell r="O3959" t="str">
            <v>YHR079C</v>
          </cell>
          <cell r="P3959" t="str">
            <v>IRE1</v>
          </cell>
          <cell r="Q3959">
            <v>126974</v>
          </cell>
        </row>
        <row r="3960">
          <cell r="O3960" t="str">
            <v>YOL009C</v>
          </cell>
          <cell r="P3960" t="str">
            <v>MDM12</v>
          </cell>
          <cell r="Q3960">
            <v>30728</v>
          </cell>
        </row>
        <row r="3961">
          <cell r="O3961" t="str">
            <v>YOL104C</v>
          </cell>
          <cell r="P3961" t="str">
            <v>NDJ1</v>
          </cell>
          <cell r="Q3961">
            <v>40856</v>
          </cell>
        </row>
        <row r="3962">
          <cell r="O3962" t="str">
            <v>YMR289W</v>
          </cell>
          <cell r="P3962">
            <v>0</v>
          </cell>
          <cell r="Q3962">
            <v>42639</v>
          </cell>
        </row>
        <row r="3963">
          <cell r="O3963" t="str">
            <v>YCR027C</v>
          </cell>
          <cell r="P3963" t="str">
            <v>RHB1</v>
          </cell>
          <cell r="Q3963">
            <v>23338</v>
          </cell>
        </row>
        <row r="3964">
          <cell r="O3964" t="str">
            <v>YNR040W</v>
          </cell>
          <cell r="P3964">
            <v>0</v>
          </cell>
          <cell r="Q3964">
            <v>28636</v>
          </cell>
        </row>
        <row r="3965">
          <cell r="O3965" t="str">
            <v>YKR022C</v>
          </cell>
          <cell r="P3965" t="str">
            <v>NTR2</v>
          </cell>
          <cell r="Q3965">
            <v>36647</v>
          </cell>
        </row>
        <row r="3966">
          <cell r="O3966" t="str">
            <v>YPR067W</v>
          </cell>
          <cell r="P3966" t="str">
            <v>ISA2</v>
          </cell>
          <cell r="Q3966">
            <v>20876</v>
          </cell>
        </row>
        <row r="3967">
          <cell r="O3967" t="str">
            <v>YKL169C</v>
          </cell>
          <cell r="P3967">
            <v>0</v>
          </cell>
          <cell r="Q3967">
            <v>14171</v>
          </cell>
        </row>
        <row r="3968">
          <cell r="O3968" t="str">
            <v>YGL161C</v>
          </cell>
          <cell r="P3968" t="str">
            <v>YIP5</v>
          </cell>
          <cell r="Q3968">
            <v>34843</v>
          </cell>
        </row>
        <row r="3969">
          <cell r="O3969" t="str">
            <v>YHR035W</v>
          </cell>
          <cell r="P3969">
            <v>0</v>
          </cell>
          <cell r="Q3969">
            <v>72306</v>
          </cell>
        </row>
        <row r="3970">
          <cell r="O3970" t="str">
            <v>YER175C</v>
          </cell>
          <cell r="P3970" t="str">
            <v>TMT1</v>
          </cell>
          <cell r="Q3970">
            <v>34768</v>
          </cell>
        </row>
        <row r="3971">
          <cell r="O3971" t="str">
            <v>YHR116W</v>
          </cell>
          <cell r="P3971" t="str">
            <v>COX23</v>
          </cell>
          <cell r="Q3971">
            <v>17318</v>
          </cell>
        </row>
        <row r="3972">
          <cell r="O3972" t="str">
            <v>YML121W</v>
          </cell>
          <cell r="P3972" t="str">
            <v>GTR1</v>
          </cell>
          <cell r="Q3972">
            <v>35847</v>
          </cell>
        </row>
        <row r="3973">
          <cell r="O3973" t="str">
            <v>YML049C</v>
          </cell>
          <cell r="P3973" t="str">
            <v>RSE1</v>
          </cell>
          <cell r="Q3973">
            <v>153783</v>
          </cell>
        </row>
        <row r="3974">
          <cell r="O3974" t="str">
            <v>YDR485C</v>
          </cell>
          <cell r="P3974" t="str">
            <v>VPS72</v>
          </cell>
          <cell r="Q3974">
            <v>90579</v>
          </cell>
        </row>
        <row r="3975">
          <cell r="O3975" t="str">
            <v>YGR074W</v>
          </cell>
          <cell r="P3975" t="str">
            <v>SMD1</v>
          </cell>
          <cell r="Q3975">
            <v>16275</v>
          </cell>
        </row>
        <row r="3976">
          <cell r="O3976" t="str">
            <v>YER005W</v>
          </cell>
          <cell r="P3976" t="str">
            <v>YND1</v>
          </cell>
          <cell r="Q3976">
            <v>71851</v>
          </cell>
        </row>
        <row r="3977">
          <cell r="O3977" t="str">
            <v>YBR262C</v>
          </cell>
          <cell r="P3977">
            <v>0</v>
          </cell>
          <cell r="Q3977">
            <v>12388</v>
          </cell>
        </row>
        <row r="3978">
          <cell r="O3978" t="str">
            <v>YDL120W</v>
          </cell>
          <cell r="P3978" t="str">
            <v>YFH1</v>
          </cell>
          <cell r="Q3978">
            <v>19490</v>
          </cell>
        </row>
        <row r="3979">
          <cell r="O3979" t="str">
            <v>YHR156C</v>
          </cell>
          <cell r="P3979" t="str">
            <v>LIN1</v>
          </cell>
          <cell r="Q3979">
            <v>40368</v>
          </cell>
        </row>
        <row r="3980">
          <cell r="O3980" t="str">
            <v>YJL047C</v>
          </cell>
          <cell r="P3980" t="str">
            <v>RTT101</v>
          </cell>
          <cell r="Q3980">
            <v>99325</v>
          </cell>
        </row>
        <row r="3981">
          <cell r="O3981" t="str">
            <v>YML108W</v>
          </cell>
          <cell r="P3981">
            <v>0</v>
          </cell>
          <cell r="Q3981">
            <v>12339</v>
          </cell>
        </row>
        <row r="3982">
          <cell r="O3982" t="str">
            <v>YNR049C</v>
          </cell>
          <cell r="P3982" t="str">
            <v>MSO1</v>
          </cell>
          <cell r="Q3982">
            <v>23351</v>
          </cell>
        </row>
        <row r="3983">
          <cell r="O3983" t="str">
            <v>YPR148C</v>
          </cell>
          <cell r="P3983">
            <v>0</v>
          </cell>
          <cell r="Q3983">
            <v>49279</v>
          </cell>
        </row>
        <row r="3984">
          <cell r="O3984" t="str">
            <v>YML064C</v>
          </cell>
          <cell r="P3984" t="str">
            <v>TEM1</v>
          </cell>
          <cell r="Q3984">
            <v>27296</v>
          </cell>
        </row>
        <row r="3985">
          <cell r="O3985" t="str">
            <v>YOR104W</v>
          </cell>
          <cell r="P3985" t="str">
            <v>PIN2</v>
          </cell>
          <cell r="Q3985">
            <v>32083</v>
          </cell>
        </row>
        <row r="3986">
          <cell r="O3986" t="str">
            <v>YDR254W</v>
          </cell>
          <cell r="P3986" t="str">
            <v>CHL4</v>
          </cell>
          <cell r="Q3986">
            <v>52671</v>
          </cell>
        </row>
        <row r="3987">
          <cell r="O3987" t="str">
            <v>YJL096W</v>
          </cell>
          <cell r="P3987" t="str">
            <v>MRPL49</v>
          </cell>
          <cell r="Q3987">
            <v>18387</v>
          </cell>
        </row>
        <row r="3988">
          <cell r="O3988" t="str">
            <v>YEL044W</v>
          </cell>
          <cell r="P3988" t="str">
            <v>IES6</v>
          </cell>
          <cell r="Q3988">
            <v>18533</v>
          </cell>
        </row>
        <row r="3989">
          <cell r="O3989" t="str">
            <v>YOR324C</v>
          </cell>
          <cell r="P3989" t="str">
            <v>FRT1</v>
          </cell>
          <cell r="Q3989">
            <v>67293</v>
          </cell>
        </row>
        <row r="3990">
          <cell r="O3990" t="str">
            <v>YER030W</v>
          </cell>
          <cell r="P3990" t="str">
            <v>CHZ1</v>
          </cell>
          <cell r="Q3990">
            <v>17462</v>
          </cell>
        </row>
        <row r="3991">
          <cell r="O3991" t="str">
            <v>YJL036W</v>
          </cell>
          <cell r="P3991" t="str">
            <v>SNX4</v>
          </cell>
          <cell r="Q3991">
            <v>49002</v>
          </cell>
        </row>
        <row r="3992">
          <cell r="O3992" t="str">
            <v>YHR001W-A</v>
          </cell>
          <cell r="P3992" t="str">
            <v>QCR10</v>
          </cell>
          <cell r="Q3992">
            <v>8593</v>
          </cell>
        </row>
        <row r="3993">
          <cell r="O3993" t="str">
            <v>YDR322C-A</v>
          </cell>
          <cell r="P3993" t="str">
            <v>TIM11</v>
          </cell>
          <cell r="Q3993">
            <v>10875</v>
          </cell>
        </row>
        <row r="3994">
          <cell r="O3994" t="str">
            <v>YER087W</v>
          </cell>
          <cell r="P3994">
            <v>0</v>
          </cell>
          <cell r="Q3994">
            <v>65880</v>
          </cell>
        </row>
        <row r="3995">
          <cell r="O3995" t="str">
            <v>YDL114W</v>
          </cell>
          <cell r="P3995">
            <v>0</v>
          </cell>
          <cell r="Q3995">
            <v>34294</v>
          </cell>
        </row>
        <row r="3996">
          <cell r="O3996" t="str">
            <v>YNL298W</v>
          </cell>
          <cell r="P3996" t="str">
            <v>CLA4</v>
          </cell>
          <cell r="Q3996">
            <v>93908</v>
          </cell>
        </row>
        <row r="3997">
          <cell r="O3997" t="str">
            <v>YBR255W</v>
          </cell>
          <cell r="P3997">
            <v>0</v>
          </cell>
          <cell r="Q3997">
            <v>79027</v>
          </cell>
        </row>
        <row r="3998">
          <cell r="O3998" t="str">
            <v>YOL103W</v>
          </cell>
          <cell r="P3998" t="str">
            <v>ITR2</v>
          </cell>
          <cell r="Q3998">
            <v>66710</v>
          </cell>
        </row>
        <row r="3999">
          <cell r="O3999" t="str">
            <v>YIR017C</v>
          </cell>
          <cell r="P3999" t="str">
            <v>MET28</v>
          </cell>
          <cell r="Q3999">
            <v>21590</v>
          </cell>
        </row>
        <row r="4000">
          <cell r="O4000" t="str">
            <v>YDR356W</v>
          </cell>
          <cell r="P4000" t="str">
            <v>SPC110</v>
          </cell>
          <cell r="Q4000">
            <v>111781</v>
          </cell>
        </row>
        <row r="4001">
          <cell r="O4001" t="str">
            <v>YGL098W</v>
          </cell>
          <cell r="P4001" t="str">
            <v>USE1</v>
          </cell>
          <cell r="Q4001">
            <v>28106</v>
          </cell>
        </row>
        <row r="4002">
          <cell r="O4002" t="str">
            <v>YIL059C</v>
          </cell>
          <cell r="P4002">
            <v>0</v>
          </cell>
          <cell r="Q4002">
            <v>13030</v>
          </cell>
        </row>
        <row r="4003">
          <cell r="O4003" t="str">
            <v>YKL214C</v>
          </cell>
          <cell r="P4003" t="str">
            <v>YRA2</v>
          </cell>
          <cell r="Q4003">
            <v>23777</v>
          </cell>
        </row>
        <row r="4004">
          <cell r="O4004" t="str">
            <v>YBR007C</v>
          </cell>
          <cell r="P4004" t="str">
            <v>DSF2</v>
          </cell>
          <cell r="Q4004">
            <v>82408</v>
          </cell>
        </row>
        <row r="4005">
          <cell r="O4005" t="str">
            <v>YMR140W</v>
          </cell>
          <cell r="P4005" t="str">
            <v>SIP5</v>
          </cell>
          <cell r="Q4005">
            <v>55859</v>
          </cell>
        </row>
        <row r="4006">
          <cell r="O4006" t="str">
            <v>YPR022C</v>
          </cell>
          <cell r="P4006">
            <v>0</v>
          </cell>
          <cell r="Q4006">
            <v>130116</v>
          </cell>
        </row>
        <row r="4007">
          <cell r="O4007" t="str">
            <v>YJR054W</v>
          </cell>
          <cell r="P4007">
            <v>0</v>
          </cell>
          <cell r="Q4007">
            <v>57516</v>
          </cell>
        </row>
        <row r="4008">
          <cell r="O4008" t="str">
            <v>YDL010W</v>
          </cell>
          <cell r="P4008">
            <v>0</v>
          </cell>
          <cell r="Q4008">
            <v>25783</v>
          </cell>
        </row>
        <row r="4009">
          <cell r="O4009" t="str">
            <v>YER035W</v>
          </cell>
          <cell r="P4009" t="str">
            <v>EDC2</v>
          </cell>
          <cell r="Q4009">
            <v>16071</v>
          </cell>
        </row>
        <row r="4010">
          <cell r="O4010" t="str">
            <v>YNL295W</v>
          </cell>
          <cell r="P4010">
            <v>0</v>
          </cell>
          <cell r="Q4010">
            <v>61228</v>
          </cell>
        </row>
        <row r="4011">
          <cell r="O4011" t="str">
            <v>YNL282W</v>
          </cell>
          <cell r="P4011" t="str">
            <v>POP3</v>
          </cell>
          <cell r="Q4011">
            <v>22612</v>
          </cell>
        </row>
        <row r="4012">
          <cell r="O4012" t="str">
            <v>YEL012W</v>
          </cell>
          <cell r="P4012" t="str">
            <v>UBC8</v>
          </cell>
          <cell r="Q4012">
            <v>24633</v>
          </cell>
        </row>
        <row r="4013">
          <cell r="O4013" t="str">
            <v>YDL203C</v>
          </cell>
          <cell r="P4013">
            <v>0</v>
          </cell>
          <cell r="Q4013">
            <v>69370</v>
          </cell>
        </row>
        <row r="4014">
          <cell r="O4014" t="str">
            <v>YNL093W</v>
          </cell>
          <cell r="P4014" t="str">
            <v>YPT53</v>
          </cell>
          <cell r="Q4014">
            <v>24648</v>
          </cell>
        </row>
        <row r="4015">
          <cell r="O4015" t="str">
            <v>YDL107W</v>
          </cell>
          <cell r="P4015" t="str">
            <v>MSS2</v>
          </cell>
          <cell r="Q4015">
            <v>41476</v>
          </cell>
        </row>
        <row r="4016">
          <cell r="O4016" t="str">
            <v>YKL063C</v>
          </cell>
          <cell r="P4016">
            <v>0</v>
          </cell>
          <cell r="Q4016">
            <v>19003</v>
          </cell>
        </row>
        <row r="4017">
          <cell r="O4017" t="str">
            <v>YDL179W</v>
          </cell>
          <cell r="P4017" t="str">
            <v>PCL9</v>
          </cell>
          <cell r="Q4017">
            <v>34798</v>
          </cell>
        </row>
        <row r="4018">
          <cell r="O4018" t="str">
            <v>YNR034W-A</v>
          </cell>
          <cell r="P4018">
            <v>0</v>
          </cell>
          <cell r="Q4018">
            <v>10781</v>
          </cell>
        </row>
        <row r="4019">
          <cell r="O4019" t="str">
            <v>YOR319W</v>
          </cell>
          <cell r="P4019" t="str">
            <v>HSH49</v>
          </cell>
          <cell r="Q4019">
            <v>24503</v>
          </cell>
        </row>
        <row r="4020">
          <cell r="O4020" t="str">
            <v>YOR081C</v>
          </cell>
          <cell r="P4020" t="str">
            <v>TGL5</v>
          </cell>
          <cell r="Q4020">
            <v>84715</v>
          </cell>
        </row>
        <row r="4021">
          <cell r="O4021" t="str">
            <v>YOR279C</v>
          </cell>
          <cell r="P4021" t="str">
            <v>RFM1</v>
          </cell>
          <cell r="Q4021">
            <v>35195</v>
          </cell>
        </row>
        <row r="4022">
          <cell r="O4022" t="str">
            <v>YHR184W</v>
          </cell>
          <cell r="P4022" t="str">
            <v>SSP1</v>
          </cell>
          <cell r="Q4022">
            <v>65815</v>
          </cell>
        </row>
        <row r="4023">
          <cell r="O4023" t="str">
            <v>YNL310C</v>
          </cell>
          <cell r="P4023" t="str">
            <v>ZIM17</v>
          </cell>
          <cell r="Q4023">
            <v>19855</v>
          </cell>
        </row>
        <row r="4024">
          <cell r="O4024" t="str">
            <v>YNR008W</v>
          </cell>
          <cell r="P4024" t="str">
            <v>LRO1</v>
          </cell>
          <cell r="Q4024">
            <v>75393</v>
          </cell>
        </row>
        <row r="4025">
          <cell r="O4025" t="str">
            <v>YNL190W</v>
          </cell>
          <cell r="P4025">
            <v>0</v>
          </cell>
          <cell r="Q4025">
            <v>21966</v>
          </cell>
        </row>
        <row r="4026">
          <cell r="O4026" t="str">
            <v>YMR204C</v>
          </cell>
          <cell r="P4026" t="str">
            <v>INP1</v>
          </cell>
          <cell r="Q4026">
            <v>47314</v>
          </cell>
        </row>
        <row r="4027">
          <cell r="O4027" t="str">
            <v>YOR288C</v>
          </cell>
          <cell r="P4027" t="str">
            <v>MPD1</v>
          </cell>
          <cell r="Q4027">
            <v>36408</v>
          </cell>
        </row>
        <row r="4028">
          <cell r="O4028" t="str">
            <v>YLL054C</v>
          </cell>
          <cell r="P4028">
            <v>0</v>
          </cell>
          <cell r="Q4028">
            <v>89162</v>
          </cell>
        </row>
        <row r="4029">
          <cell r="O4029" t="str">
            <v>YHR132W-A</v>
          </cell>
          <cell r="P4029">
            <v>0</v>
          </cell>
          <cell r="Q4029">
            <v>14395</v>
          </cell>
        </row>
        <row r="4030">
          <cell r="O4030" t="str">
            <v>YMR064W</v>
          </cell>
          <cell r="P4030" t="str">
            <v>AEP1</v>
          </cell>
          <cell r="Q4030">
            <v>59747</v>
          </cell>
        </row>
        <row r="4031">
          <cell r="O4031" t="str">
            <v>YOR180C</v>
          </cell>
          <cell r="P4031" t="str">
            <v>DCI1</v>
          </cell>
          <cell r="Q4031">
            <v>30058</v>
          </cell>
        </row>
        <row r="4032">
          <cell r="O4032" t="str">
            <v>YDR243C</v>
          </cell>
          <cell r="P4032" t="str">
            <v>PRP28</v>
          </cell>
          <cell r="Q4032">
            <v>66641</v>
          </cell>
        </row>
        <row r="4033">
          <cell r="O4033" t="str">
            <v>YER047C</v>
          </cell>
          <cell r="P4033" t="str">
            <v>SAP1</v>
          </cell>
          <cell r="Q4033">
            <v>100331</v>
          </cell>
        </row>
        <row r="4034">
          <cell r="O4034" t="str">
            <v>YOR386W</v>
          </cell>
          <cell r="P4034" t="str">
            <v>PHR1</v>
          </cell>
          <cell r="Q4034">
            <v>66273</v>
          </cell>
        </row>
        <row r="4035">
          <cell r="O4035" t="str">
            <v>YIL158W</v>
          </cell>
          <cell r="P4035">
            <v>0</v>
          </cell>
          <cell r="Q4035">
            <v>22840</v>
          </cell>
        </row>
        <row r="4036">
          <cell r="O4036" t="str">
            <v>YOR179C</v>
          </cell>
          <cell r="P4036" t="str">
            <v>SYC1</v>
          </cell>
          <cell r="Q4036">
            <v>20866</v>
          </cell>
        </row>
        <row r="4037">
          <cell r="O4037" t="str">
            <v>YGR024C</v>
          </cell>
          <cell r="P4037" t="str">
            <v>THG1</v>
          </cell>
          <cell r="Q4037">
            <v>27757</v>
          </cell>
        </row>
        <row r="4038">
          <cell r="O4038" t="str">
            <v>YDR253C</v>
          </cell>
          <cell r="P4038" t="str">
            <v>MET32</v>
          </cell>
          <cell r="Q4038">
            <v>21518</v>
          </cell>
        </row>
        <row r="4039">
          <cell r="O4039" t="str">
            <v>YDL155W</v>
          </cell>
          <cell r="P4039" t="str">
            <v>CLB3</v>
          </cell>
          <cell r="Q4039">
            <v>49475</v>
          </cell>
        </row>
        <row r="4040">
          <cell r="O4040" t="str">
            <v>YBR264C</v>
          </cell>
          <cell r="P4040" t="str">
            <v>YPT10</v>
          </cell>
          <cell r="Q4040">
            <v>21834</v>
          </cell>
        </row>
        <row r="4041">
          <cell r="O4041" t="str">
            <v>YJL184W</v>
          </cell>
          <cell r="P4041" t="str">
            <v>GON7</v>
          </cell>
          <cell r="Q4041">
            <v>13605</v>
          </cell>
        </row>
        <row r="4042">
          <cell r="O4042" t="str">
            <v>YHL026C</v>
          </cell>
          <cell r="P4042">
            <v>0</v>
          </cell>
          <cell r="Q4042">
            <v>35717</v>
          </cell>
        </row>
        <row r="4043">
          <cell r="O4043" t="str">
            <v>YEL018W</v>
          </cell>
          <cell r="P4043" t="str">
            <v>EAF5</v>
          </cell>
          <cell r="Q4043">
            <v>31644</v>
          </cell>
        </row>
        <row r="4044">
          <cell r="O4044" t="str">
            <v>YLR323C</v>
          </cell>
          <cell r="P4044" t="str">
            <v>CWC24</v>
          </cell>
          <cell r="Q4044">
            <v>29741</v>
          </cell>
        </row>
        <row r="4045">
          <cell r="O4045" t="str">
            <v>YLR104W</v>
          </cell>
          <cell r="P4045">
            <v>0</v>
          </cell>
          <cell r="Q4045">
            <v>14922</v>
          </cell>
        </row>
        <row r="4046">
          <cell r="O4046" t="str">
            <v>YPL095C</v>
          </cell>
          <cell r="P4046" t="str">
            <v>EEB1</v>
          </cell>
          <cell r="Q4046">
            <v>51723</v>
          </cell>
        </row>
        <row r="4047">
          <cell r="O4047" t="str">
            <v>YKL201C</v>
          </cell>
          <cell r="P4047" t="str">
            <v>MNN4</v>
          </cell>
          <cell r="Q4047">
            <v>139380</v>
          </cell>
        </row>
        <row r="4048">
          <cell r="O4048" t="str">
            <v>YPR068C</v>
          </cell>
          <cell r="P4048" t="str">
            <v>HOS1</v>
          </cell>
          <cell r="Q4048">
            <v>54763</v>
          </cell>
        </row>
        <row r="4049">
          <cell r="O4049" t="str">
            <v>YPL265W</v>
          </cell>
          <cell r="P4049" t="str">
            <v>DIP5</v>
          </cell>
          <cell r="Q4049">
            <v>68097</v>
          </cell>
        </row>
        <row r="4050">
          <cell r="O4050" t="str">
            <v>YLR098C</v>
          </cell>
          <cell r="P4050" t="str">
            <v>CHA4</v>
          </cell>
          <cell r="Q4050">
            <v>74392</v>
          </cell>
        </row>
        <row r="4051">
          <cell r="O4051" t="str">
            <v>YNR004W</v>
          </cell>
          <cell r="P4051">
            <v>0</v>
          </cell>
          <cell r="Q4051">
            <v>17096</v>
          </cell>
        </row>
        <row r="4052">
          <cell r="O4052" t="str">
            <v>YCR051W</v>
          </cell>
          <cell r="P4052">
            <v>0</v>
          </cell>
          <cell r="Q4052">
            <v>24694</v>
          </cell>
        </row>
        <row r="4053">
          <cell r="O4053" t="str">
            <v>YKL124W</v>
          </cell>
          <cell r="P4053" t="str">
            <v>SSH4</v>
          </cell>
          <cell r="Q4053">
            <v>65060</v>
          </cell>
        </row>
        <row r="4054">
          <cell r="O4054" t="str">
            <v>YKR010C</v>
          </cell>
          <cell r="P4054" t="str">
            <v>TOF2</v>
          </cell>
          <cell r="Q4054">
            <v>86365</v>
          </cell>
        </row>
        <row r="4055">
          <cell r="O4055" t="str">
            <v>YMR182C</v>
          </cell>
          <cell r="P4055" t="str">
            <v>RGM1</v>
          </cell>
          <cell r="Q4055">
            <v>23855</v>
          </cell>
        </row>
        <row r="4056">
          <cell r="O4056" t="str">
            <v>YOR287C</v>
          </cell>
          <cell r="P4056">
            <v>0</v>
          </cell>
          <cell r="Q4056">
            <v>36125</v>
          </cell>
        </row>
        <row r="4057">
          <cell r="O4057" t="str">
            <v>YER019C-A</v>
          </cell>
          <cell r="P4057" t="str">
            <v>SBH2</v>
          </cell>
          <cell r="Q4057">
            <v>9606</v>
          </cell>
        </row>
        <row r="4058">
          <cell r="O4058" t="str">
            <v>YBR083W</v>
          </cell>
          <cell r="P4058" t="str">
            <v>TEC1</v>
          </cell>
          <cell r="Q4058">
            <v>55157</v>
          </cell>
        </row>
        <row r="4059">
          <cell r="O4059" t="str">
            <v>YBR282W</v>
          </cell>
          <cell r="P4059" t="str">
            <v>MRPL27</v>
          </cell>
          <cell r="Q4059">
            <v>16492</v>
          </cell>
        </row>
        <row r="4060">
          <cell r="O4060" t="str">
            <v>YNL213C</v>
          </cell>
          <cell r="P4060">
            <v>0</v>
          </cell>
          <cell r="Q4060">
            <v>25274</v>
          </cell>
        </row>
        <row r="4061">
          <cell r="O4061" t="str">
            <v>YOR042W</v>
          </cell>
          <cell r="P4061" t="str">
            <v>CUE5</v>
          </cell>
          <cell r="Q4061">
            <v>46869</v>
          </cell>
        </row>
        <row r="4062">
          <cell r="O4062" t="str">
            <v>YER116C</v>
          </cell>
          <cell r="P4062" t="str">
            <v>SLX8</v>
          </cell>
          <cell r="Q4062">
            <v>30764</v>
          </cell>
        </row>
        <row r="4063">
          <cell r="O4063" t="str">
            <v>YLL057C</v>
          </cell>
          <cell r="P4063" t="str">
            <v>JLP1</v>
          </cell>
          <cell r="Q4063">
            <v>46982</v>
          </cell>
        </row>
        <row r="4064">
          <cell r="O4064" t="str">
            <v>YDR089W</v>
          </cell>
          <cell r="P4064">
            <v>0</v>
          </cell>
          <cell r="Q4064">
            <v>98711</v>
          </cell>
        </row>
        <row r="4065">
          <cell r="O4065" t="str">
            <v>YBL098W</v>
          </cell>
          <cell r="P4065" t="str">
            <v>BNA4</v>
          </cell>
          <cell r="Q4065">
            <v>52429</v>
          </cell>
        </row>
        <row r="4066">
          <cell r="O4066" t="str">
            <v>YLR315W</v>
          </cell>
          <cell r="P4066" t="str">
            <v>NKP2</v>
          </cell>
          <cell r="Q4066">
            <v>17862</v>
          </cell>
        </row>
        <row r="4067">
          <cell r="O4067" t="str">
            <v>YIL122W</v>
          </cell>
          <cell r="P4067" t="str">
            <v>POG1</v>
          </cell>
          <cell r="Q4067">
            <v>39498</v>
          </cell>
        </row>
        <row r="4068">
          <cell r="O4068" t="str">
            <v>YJR156C</v>
          </cell>
          <cell r="P4068" t="str">
            <v>THI11</v>
          </cell>
          <cell r="Q4068">
            <v>38631</v>
          </cell>
        </row>
        <row r="4069">
          <cell r="O4069" t="str">
            <v>YPL083C</v>
          </cell>
          <cell r="P4069" t="str">
            <v>SEN54</v>
          </cell>
          <cell r="Q4069">
            <v>54648</v>
          </cell>
        </row>
        <row r="4070">
          <cell r="O4070" t="str">
            <v>YER029C</v>
          </cell>
          <cell r="P4070" t="str">
            <v>SMB1</v>
          </cell>
          <cell r="Q4070">
            <v>22379</v>
          </cell>
        </row>
        <row r="4071">
          <cell r="O4071" t="str">
            <v>YDR268W</v>
          </cell>
          <cell r="P4071" t="str">
            <v>MSW1</v>
          </cell>
          <cell r="Q4071">
            <v>43015</v>
          </cell>
        </row>
        <row r="4072">
          <cell r="O4072" t="str">
            <v>YER093C-A</v>
          </cell>
          <cell r="P4072">
            <v>0</v>
          </cell>
          <cell r="Q4072">
            <v>15753</v>
          </cell>
        </row>
        <row r="4073">
          <cell r="O4073" t="str">
            <v>YKL172W</v>
          </cell>
          <cell r="P4073" t="str">
            <v>EBP2</v>
          </cell>
          <cell r="Q4073">
            <v>49734</v>
          </cell>
        </row>
        <row r="4074">
          <cell r="O4074" t="str">
            <v>YMR273C</v>
          </cell>
          <cell r="P4074" t="str">
            <v>ZDS1</v>
          </cell>
          <cell r="Q4074">
            <v>103358</v>
          </cell>
        </row>
        <row r="4075">
          <cell r="O4075" t="str">
            <v>YML132W</v>
          </cell>
          <cell r="P4075" t="str">
            <v>COS3</v>
          </cell>
          <cell r="Q4075">
            <v>45165</v>
          </cell>
        </row>
        <row r="4076">
          <cell r="O4076" t="str">
            <v>YPL271W</v>
          </cell>
          <cell r="P4076" t="str">
            <v>ATP15</v>
          </cell>
          <cell r="Q4076">
            <v>6743</v>
          </cell>
        </row>
        <row r="4077">
          <cell r="O4077" t="str">
            <v>YJR116W</v>
          </cell>
          <cell r="P4077">
            <v>0</v>
          </cell>
          <cell r="Q4077">
            <v>32011</v>
          </cell>
        </row>
        <row r="4078">
          <cell r="O4078" t="str">
            <v>YML020W</v>
          </cell>
          <cell r="P4078">
            <v>0</v>
          </cell>
          <cell r="Q4078">
            <v>76138</v>
          </cell>
        </row>
        <row r="4079">
          <cell r="O4079" t="str">
            <v>YDR026C</v>
          </cell>
          <cell r="P4079">
            <v>0</v>
          </cell>
          <cell r="Q4079">
            <v>66352</v>
          </cell>
        </row>
        <row r="4080">
          <cell r="O4080" t="str">
            <v>YJL023C</v>
          </cell>
          <cell r="P4080" t="str">
            <v>PET130</v>
          </cell>
          <cell r="Q4080">
            <v>39812</v>
          </cell>
        </row>
        <row r="4081">
          <cell r="O4081" t="str">
            <v>YMR316W</v>
          </cell>
          <cell r="P4081" t="str">
            <v>DIA1</v>
          </cell>
          <cell r="Q4081">
            <v>38760</v>
          </cell>
        </row>
        <row r="4082">
          <cell r="O4082" t="str">
            <v>YNR024W</v>
          </cell>
          <cell r="P4082">
            <v>0</v>
          </cell>
          <cell r="Q4082">
            <v>21142</v>
          </cell>
        </row>
        <row r="4083">
          <cell r="O4083" t="str">
            <v>YDR423C</v>
          </cell>
          <cell r="P4083" t="str">
            <v>CAD1</v>
          </cell>
          <cell r="Q4083">
            <v>45751</v>
          </cell>
        </row>
        <row r="4084">
          <cell r="O4084" t="str">
            <v>YOR238W</v>
          </cell>
          <cell r="P4084">
            <v>0</v>
          </cell>
          <cell r="Q4084">
            <v>35210</v>
          </cell>
        </row>
        <row r="4085">
          <cell r="O4085" t="str">
            <v>YIL082W</v>
          </cell>
          <cell r="P4085">
            <v>0</v>
          </cell>
          <cell r="Q4085">
            <v>34099</v>
          </cell>
        </row>
        <row r="4086">
          <cell r="O4086" t="str">
            <v>YHR159W</v>
          </cell>
          <cell r="P4086">
            <v>0</v>
          </cell>
          <cell r="Q4086">
            <v>56313</v>
          </cell>
        </row>
        <row r="4087">
          <cell r="O4087" t="str">
            <v>YOR220W</v>
          </cell>
          <cell r="P4087">
            <v>0</v>
          </cell>
          <cell r="Q4087">
            <v>29255</v>
          </cell>
        </row>
        <row r="4088">
          <cell r="O4088" t="str">
            <v>YJR135C</v>
          </cell>
          <cell r="P4088" t="str">
            <v>MCM22</v>
          </cell>
          <cell r="Q4088">
            <v>27567</v>
          </cell>
        </row>
        <row r="4089">
          <cell r="O4089" t="str">
            <v>YDR132C</v>
          </cell>
          <cell r="P4089">
            <v>0</v>
          </cell>
          <cell r="Q4089">
            <v>57194</v>
          </cell>
        </row>
        <row r="4090">
          <cell r="O4090" t="str">
            <v>YGL184C</v>
          </cell>
          <cell r="P4090" t="str">
            <v>STR3</v>
          </cell>
          <cell r="Q4090">
            <v>51828</v>
          </cell>
        </row>
        <row r="4091">
          <cell r="O4091" t="str">
            <v>YML043C</v>
          </cell>
          <cell r="P4091" t="str">
            <v>RRN11</v>
          </cell>
          <cell r="Q4091">
            <v>59254</v>
          </cell>
        </row>
        <row r="4092">
          <cell r="O4092" t="str">
            <v>YBR071W</v>
          </cell>
          <cell r="P4092">
            <v>0</v>
          </cell>
          <cell r="Q4092">
            <v>23548</v>
          </cell>
        </row>
        <row r="4093">
          <cell r="O4093" t="str">
            <v>YCR071C</v>
          </cell>
          <cell r="P4093" t="str">
            <v>IMG2</v>
          </cell>
          <cell r="Q4093">
            <v>16380</v>
          </cell>
        </row>
        <row r="4094">
          <cell r="O4094" t="str">
            <v>YOL089C</v>
          </cell>
          <cell r="P4094" t="str">
            <v>HAL9</v>
          </cell>
          <cell r="Q4094">
            <v>117925</v>
          </cell>
        </row>
        <row r="4095">
          <cell r="O4095" t="str">
            <v>YGR112W</v>
          </cell>
          <cell r="P4095" t="str">
            <v>SHY1</v>
          </cell>
          <cell r="Q4095">
            <v>45056</v>
          </cell>
        </row>
        <row r="4096">
          <cell r="O4096" t="str">
            <v>YDL142C</v>
          </cell>
          <cell r="P4096" t="str">
            <v>CRD1</v>
          </cell>
          <cell r="Q4096">
            <v>32019</v>
          </cell>
        </row>
        <row r="4097">
          <cell r="O4097" t="str">
            <v>YPL002C</v>
          </cell>
          <cell r="P4097" t="str">
            <v>SNF8</v>
          </cell>
          <cell r="Q4097">
            <v>26954</v>
          </cell>
        </row>
        <row r="4098">
          <cell r="O4098" t="str">
            <v>YMR184W</v>
          </cell>
          <cell r="P4098" t="str">
            <v>ADD37</v>
          </cell>
          <cell r="Q4098">
            <v>22109</v>
          </cell>
        </row>
        <row r="4099">
          <cell r="O4099" t="str">
            <v>YGR183C</v>
          </cell>
          <cell r="P4099" t="str">
            <v>QCR9</v>
          </cell>
          <cell r="Q4099">
            <v>7476</v>
          </cell>
        </row>
        <row r="4100">
          <cell r="O4100" t="str">
            <v>YDR184C</v>
          </cell>
          <cell r="P4100" t="str">
            <v>ATC1</v>
          </cell>
          <cell r="Q4100">
            <v>33114</v>
          </cell>
        </row>
        <row r="4101">
          <cell r="O4101" t="str">
            <v>YDR316W</v>
          </cell>
          <cell r="P4101" t="str">
            <v>OMS1</v>
          </cell>
          <cell r="Q4101">
            <v>55589</v>
          </cell>
        </row>
        <row r="4102">
          <cell r="O4102" t="str">
            <v>YKL002W</v>
          </cell>
          <cell r="P4102" t="str">
            <v>DID4</v>
          </cell>
          <cell r="Q4102">
            <v>26291</v>
          </cell>
        </row>
        <row r="4103">
          <cell r="O4103" t="str">
            <v>YDR251W</v>
          </cell>
          <cell r="P4103" t="str">
            <v>PAM1</v>
          </cell>
          <cell r="Q4103">
            <v>92871</v>
          </cell>
        </row>
        <row r="4104">
          <cell r="O4104" t="str">
            <v>YMR167W</v>
          </cell>
          <cell r="P4104" t="str">
            <v>MLH1</v>
          </cell>
          <cell r="Q4104">
            <v>87061</v>
          </cell>
        </row>
        <row r="4105">
          <cell r="O4105" t="str">
            <v>YLR431C</v>
          </cell>
          <cell r="P4105" t="str">
            <v>ATG23</v>
          </cell>
          <cell r="Q4105">
            <v>51540</v>
          </cell>
        </row>
        <row r="4106">
          <cell r="O4106" t="str">
            <v>YGR222W</v>
          </cell>
          <cell r="P4106" t="str">
            <v>PET54</v>
          </cell>
          <cell r="Q4106">
            <v>34637</v>
          </cell>
        </row>
        <row r="4107">
          <cell r="O4107" t="str">
            <v>YER144C</v>
          </cell>
          <cell r="P4107" t="str">
            <v>UBP5</v>
          </cell>
          <cell r="Q4107">
            <v>92260</v>
          </cell>
        </row>
        <row r="4108">
          <cell r="O4108" t="str">
            <v>YGR056W</v>
          </cell>
          <cell r="P4108" t="str">
            <v>RSC1</v>
          </cell>
          <cell r="Q4108">
            <v>106668</v>
          </cell>
        </row>
        <row r="4109">
          <cell r="O4109" t="str">
            <v>YKR037C</v>
          </cell>
          <cell r="P4109" t="str">
            <v>SPC34</v>
          </cell>
          <cell r="Q4109">
            <v>34077</v>
          </cell>
        </row>
        <row r="4110">
          <cell r="O4110" t="str">
            <v>YDL176W</v>
          </cell>
          <cell r="P4110">
            <v>0</v>
          </cell>
          <cell r="Q4110">
            <v>81464</v>
          </cell>
        </row>
        <row r="4111">
          <cell r="O4111" t="str">
            <v>YLR404W</v>
          </cell>
          <cell r="P4111">
            <v>0</v>
          </cell>
          <cell r="Q4111">
            <v>32590</v>
          </cell>
        </row>
        <row r="4112">
          <cell r="O4112" t="str">
            <v>YOR256C</v>
          </cell>
          <cell r="P4112" t="str">
            <v>TRE2</v>
          </cell>
          <cell r="Q4112">
            <v>91995</v>
          </cell>
        </row>
        <row r="4113">
          <cell r="O4113" t="str">
            <v>YLR466W</v>
          </cell>
          <cell r="P4113" t="str">
            <v>YRF1-4</v>
          </cell>
          <cell r="Q4113">
            <v>156366</v>
          </cell>
        </row>
        <row r="4114">
          <cell r="O4114" t="str">
            <v>YKR015C</v>
          </cell>
          <cell r="P4114">
            <v>0</v>
          </cell>
          <cell r="Q4114">
            <v>66584</v>
          </cell>
        </row>
        <row r="4115">
          <cell r="O4115" t="str">
            <v>YDR349C</v>
          </cell>
          <cell r="P4115" t="str">
            <v>YPS7</v>
          </cell>
          <cell r="Q4115">
            <v>64498</v>
          </cell>
        </row>
        <row r="4116">
          <cell r="O4116" t="str">
            <v>YHR088W</v>
          </cell>
          <cell r="P4116" t="str">
            <v>RPF1</v>
          </cell>
          <cell r="Q4116">
            <v>35121</v>
          </cell>
        </row>
        <row r="4117">
          <cell r="O4117" t="str">
            <v>YBL078C</v>
          </cell>
          <cell r="P4117" t="str">
            <v>ATG8</v>
          </cell>
          <cell r="Q4117">
            <v>13627</v>
          </cell>
        </row>
        <row r="4118">
          <cell r="O4118" t="str">
            <v>YKL139W</v>
          </cell>
          <cell r="P4118" t="str">
            <v>CTK1</v>
          </cell>
          <cell r="Q4118">
            <v>60501</v>
          </cell>
        </row>
        <row r="4119">
          <cell r="O4119" t="str">
            <v>YER092W</v>
          </cell>
          <cell r="P4119" t="str">
            <v>IES5</v>
          </cell>
          <cell r="Q4119">
            <v>14312</v>
          </cell>
        </row>
        <row r="4120">
          <cell r="O4120" t="str">
            <v>YPL020C</v>
          </cell>
          <cell r="P4120" t="str">
            <v>ULP1</v>
          </cell>
          <cell r="Q4120">
            <v>72377</v>
          </cell>
        </row>
        <row r="4121">
          <cell r="O4121" t="str">
            <v>YJL083W</v>
          </cell>
          <cell r="P4121" t="str">
            <v>TAX4</v>
          </cell>
          <cell r="Q4121">
            <v>68767</v>
          </cell>
        </row>
        <row r="4122">
          <cell r="O4122" t="str">
            <v>YLL027W</v>
          </cell>
          <cell r="P4122" t="str">
            <v>ISA1</v>
          </cell>
          <cell r="Q4122">
            <v>27675</v>
          </cell>
        </row>
        <row r="4123">
          <cell r="O4123" t="str">
            <v>YHR140W</v>
          </cell>
          <cell r="P4123">
            <v>0</v>
          </cell>
          <cell r="Q4123">
            <v>27146</v>
          </cell>
        </row>
        <row r="4124">
          <cell r="O4124" t="str">
            <v>YOR227W</v>
          </cell>
          <cell r="P4124">
            <v>0</v>
          </cell>
          <cell r="Q4124">
            <v>139456</v>
          </cell>
        </row>
        <row r="4125">
          <cell r="O4125" t="str">
            <v>YNL239W</v>
          </cell>
          <cell r="P4125" t="str">
            <v>LAP3</v>
          </cell>
          <cell r="Q4125">
            <v>52088</v>
          </cell>
        </row>
        <row r="4126">
          <cell r="O4126" t="str">
            <v>YGR270W</v>
          </cell>
          <cell r="P4126" t="str">
            <v>YTA7</v>
          </cell>
          <cell r="Q4126">
            <v>157405</v>
          </cell>
        </row>
        <row r="4127">
          <cell r="O4127" t="str">
            <v>YNL194C</v>
          </cell>
          <cell r="P4127">
            <v>0</v>
          </cell>
          <cell r="Q4127">
            <v>34081</v>
          </cell>
        </row>
        <row r="4128">
          <cell r="O4128" t="str">
            <v>YFL053W</v>
          </cell>
          <cell r="P4128" t="str">
            <v>DAK2</v>
          </cell>
          <cell r="Q4128">
            <v>62134</v>
          </cell>
        </row>
        <row r="4129">
          <cell r="O4129" t="str">
            <v>YHR150W</v>
          </cell>
          <cell r="P4129" t="str">
            <v>PEX28</v>
          </cell>
          <cell r="Q4129">
            <v>66148</v>
          </cell>
        </row>
        <row r="4130">
          <cell r="O4130" t="str">
            <v>YLR011W</v>
          </cell>
          <cell r="P4130" t="str">
            <v>LOT6</v>
          </cell>
          <cell r="Q4130">
            <v>21280</v>
          </cell>
        </row>
        <row r="4131">
          <cell r="O4131" t="str">
            <v>YEL061C</v>
          </cell>
          <cell r="P4131" t="str">
            <v>CIN8</v>
          </cell>
          <cell r="Q4131">
            <v>113310</v>
          </cell>
        </row>
        <row r="4132">
          <cell r="O4132" t="str">
            <v>YEL066W</v>
          </cell>
          <cell r="P4132" t="str">
            <v>HPA3</v>
          </cell>
          <cell r="Q4132">
            <v>20698</v>
          </cell>
        </row>
        <row r="4133">
          <cell r="O4133" t="str">
            <v>YGR239C</v>
          </cell>
          <cell r="P4133" t="str">
            <v>PEX21</v>
          </cell>
          <cell r="Q4133">
            <v>33049</v>
          </cell>
        </row>
        <row r="4134">
          <cell r="O4134" t="str">
            <v>YMR016C</v>
          </cell>
          <cell r="P4134" t="str">
            <v>SOK2</v>
          </cell>
          <cell r="Q4134">
            <v>85643</v>
          </cell>
        </row>
        <row r="4135">
          <cell r="O4135" t="str">
            <v>YLR453C</v>
          </cell>
          <cell r="P4135" t="str">
            <v>RIF2</v>
          </cell>
          <cell r="Q4135">
            <v>45643</v>
          </cell>
        </row>
        <row r="4136">
          <cell r="O4136" t="str">
            <v>YLR381W</v>
          </cell>
          <cell r="P4136" t="str">
            <v>CTF3</v>
          </cell>
          <cell r="Q4136">
            <v>84251</v>
          </cell>
        </row>
        <row r="4137">
          <cell r="O4137" t="str">
            <v>YPR083W</v>
          </cell>
          <cell r="P4137" t="str">
            <v>MDM36</v>
          </cell>
          <cell r="Q4137">
            <v>64958</v>
          </cell>
        </row>
        <row r="4138">
          <cell r="O4138" t="str">
            <v>YBL021C</v>
          </cell>
          <cell r="P4138" t="str">
            <v>HAP3</v>
          </cell>
          <cell r="Q4138">
            <v>16154</v>
          </cell>
        </row>
        <row r="4139">
          <cell r="O4139" t="str">
            <v>YDR123C</v>
          </cell>
          <cell r="P4139" t="str">
            <v>INO2</v>
          </cell>
          <cell r="Q4139">
            <v>34234</v>
          </cell>
        </row>
        <row r="4140">
          <cell r="O4140" t="str">
            <v>YKR096W</v>
          </cell>
          <cell r="P4140">
            <v>0</v>
          </cell>
          <cell r="Q4140">
            <v>137490</v>
          </cell>
        </row>
        <row r="4141">
          <cell r="O4141" t="str">
            <v>YPR134W</v>
          </cell>
          <cell r="P4141" t="str">
            <v>MSS18</v>
          </cell>
          <cell r="Q4141">
            <v>30957</v>
          </cell>
        </row>
        <row r="4142">
          <cell r="O4142" t="str">
            <v>YDR327W</v>
          </cell>
          <cell r="P4142">
            <v>0</v>
          </cell>
          <cell r="Q4142">
            <v>12303</v>
          </cell>
        </row>
        <row r="4143">
          <cell r="O4143" t="str">
            <v>YNL321W</v>
          </cell>
          <cell r="P4143">
            <v>0</v>
          </cell>
          <cell r="Q4143">
            <v>102498</v>
          </cell>
        </row>
        <row r="4144">
          <cell r="O4144" t="str">
            <v>YLR068W</v>
          </cell>
          <cell r="P4144" t="str">
            <v>FYV7</v>
          </cell>
          <cell r="Q4144">
            <v>18190</v>
          </cell>
        </row>
        <row r="4145">
          <cell r="O4145" t="str">
            <v>YOR322C</v>
          </cell>
          <cell r="P4145" t="str">
            <v>LDB19</v>
          </cell>
          <cell r="Q4145">
            <v>89825</v>
          </cell>
        </row>
        <row r="4146">
          <cell r="O4146" t="str">
            <v>YHR067W</v>
          </cell>
          <cell r="P4146" t="str">
            <v>HTD2</v>
          </cell>
          <cell r="Q4146">
            <v>33055</v>
          </cell>
        </row>
        <row r="4147">
          <cell r="O4147" t="str">
            <v>YIL004C</v>
          </cell>
          <cell r="P4147" t="str">
            <v>BET1</v>
          </cell>
          <cell r="Q4147">
            <v>15720</v>
          </cell>
        </row>
        <row r="4148">
          <cell r="O4148" t="str">
            <v>YFR049W</v>
          </cell>
          <cell r="P4148" t="str">
            <v>YMR31</v>
          </cell>
          <cell r="Q4148">
            <v>13689</v>
          </cell>
        </row>
        <row r="4149">
          <cell r="O4149" t="str">
            <v>YJL202C</v>
          </cell>
          <cell r="P4149">
            <v>0</v>
          </cell>
          <cell r="Q4149">
            <v>12942</v>
          </cell>
        </row>
        <row r="4150">
          <cell r="O4150" t="str">
            <v>YHR059W</v>
          </cell>
          <cell r="P4150" t="str">
            <v>FYV4</v>
          </cell>
          <cell r="Q4150">
            <v>15292</v>
          </cell>
        </row>
        <row r="4151">
          <cell r="O4151" t="str">
            <v>YPR168W</v>
          </cell>
          <cell r="P4151" t="str">
            <v>NUT2</v>
          </cell>
          <cell r="Q4151">
            <v>17908</v>
          </cell>
        </row>
        <row r="4152">
          <cell r="O4152" t="str">
            <v>YKL170W</v>
          </cell>
          <cell r="P4152" t="str">
            <v>MRPL38</v>
          </cell>
          <cell r="Q4152">
            <v>14904</v>
          </cell>
        </row>
        <row r="4153">
          <cell r="O4153" t="str">
            <v>YOR236W</v>
          </cell>
          <cell r="P4153" t="str">
            <v>DFR1</v>
          </cell>
          <cell r="Q4153">
            <v>24261</v>
          </cell>
        </row>
        <row r="4154">
          <cell r="O4154" t="str">
            <v>YPR120C</v>
          </cell>
          <cell r="P4154" t="str">
            <v>CLB5</v>
          </cell>
          <cell r="Q4154">
            <v>50431</v>
          </cell>
        </row>
        <row r="4155">
          <cell r="O4155" t="str">
            <v>YBR229C</v>
          </cell>
          <cell r="P4155" t="str">
            <v>ROT2</v>
          </cell>
          <cell r="Q4155">
            <v>110265</v>
          </cell>
        </row>
        <row r="4156">
          <cell r="O4156" t="str">
            <v>YMR222C</v>
          </cell>
          <cell r="P4156" t="str">
            <v>FSH2</v>
          </cell>
          <cell r="Q4156">
            <v>24533</v>
          </cell>
        </row>
        <row r="4157">
          <cell r="O4157" t="str">
            <v>YIL008W</v>
          </cell>
          <cell r="P4157" t="str">
            <v>URM1</v>
          </cell>
          <cell r="Q4157">
            <v>11028</v>
          </cell>
        </row>
        <row r="4158">
          <cell r="O4158" t="str">
            <v>YPR119W</v>
          </cell>
          <cell r="P4158" t="str">
            <v>CLB2</v>
          </cell>
          <cell r="Q4158">
            <v>56246</v>
          </cell>
        </row>
        <row r="4159">
          <cell r="O4159" t="str">
            <v>YLR039C</v>
          </cell>
          <cell r="P4159" t="str">
            <v>RIC1</v>
          </cell>
          <cell r="Q4159">
            <v>121648</v>
          </cell>
        </row>
        <row r="4160">
          <cell r="O4160" t="str">
            <v>YPL074W</v>
          </cell>
          <cell r="P4160" t="str">
            <v>YTA6</v>
          </cell>
          <cell r="Q4160">
            <v>85299</v>
          </cell>
        </row>
        <row r="4161">
          <cell r="O4161" t="str">
            <v>YKL018W</v>
          </cell>
          <cell r="P4161" t="str">
            <v>SWD2</v>
          </cell>
          <cell r="Q4161">
            <v>37122</v>
          </cell>
        </row>
        <row r="4162">
          <cell r="O4162" t="str">
            <v>YKL053C-A</v>
          </cell>
          <cell r="P4162" t="str">
            <v>MDM35</v>
          </cell>
          <cell r="Q4162">
            <v>9712</v>
          </cell>
        </row>
        <row r="4163">
          <cell r="O4163" t="str">
            <v>YJR024C</v>
          </cell>
          <cell r="P4163">
            <v>0</v>
          </cell>
          <cell r="Q4163">
            <v>27427</v>
          </cell>
        </row>
        <row r="4164">
          <cell r="O4164" t="str">
            <v>YOR008C</v>
          </cell>
          <cell r="P4164" t="str">
            <v>SLG1</v>
          </cell>
          <cell r="Q4164">
            <v>39270</v>
          </cell>
        </row>
        <row r="4165">
          <cell r="O4165" t="str">
            <v>YKL224C</v>
          </cell>
          <cell r="P4165">
            <v>0</v>
          </cell>
          <cell r="Q4165">
            <v>13048</v>
          </cell>
        </row>
        <row r="4166">
          <cell r="O4166" t="str">
            <v>YPR008W</v>
          </cell>
          <cell r="P4166" t="str">
            <v>HAA1</v>
          </cell>
          <cell r="Q4166">
            <v>76670</v>
          </cell>
        </row>
        <row r="4167">
          <cell r="O4167" t="str">
            <v>YDL113C</v>
          </cell>
          <cell r="P4167" t="str">
            <v>ATG20</v>
          </cell>
          <cell r="Q4167">
            <v>72546</v>
          </cell>
        </row>
        <row r="4168">
          <cell r="O4168" t="str">
            <v>YAL009W</v>
          </cell>
          <cell r="P4168" t="str">
            <v>SPO7</v>
          </cell>
          <cell r="Q4168">
            <v>30113</v>
          </cell>
        </row>
        <row r="4169">
          <cell r="O4169" t="str">
            <v>YPR106W</v>
          </cell>
          <cell r="P4169" t="str">
            <v>ISR1</v>
          </cell>
          <cell r="Q4169">
            <v>49735</v>
          </cell>
        </row>
        <row r="4170">
          <cell r="O4170" t="str">
            <v>YNR045W</v>
          </cell>
          <cell r="P4170" t="str">
            <v>PET494</v>
          </cell>
          <cell r="Q4170">
            <v>57487</v>
          </cell>
        </row>
        <row r="4171">
          <cell r="O4171" t="str">
            <v>YPL118W</v>
          </cell>
          <cell r="P4171" t="str">
            <v>MRP51</v>
          </cell>
          <cell r="Q4171">
            <v>39445</v>
          </cell>
        </row>
        <row r="4172">
          <cell r="O4172" t="str">
            <v>YBL090W</v>
          </cell>
          <cell r="P4172" t="str">
            <v>MRP21</v>
          </cell>
          <cell r="Q4172">
            <v>20394</v>
          </cell>
        </row>
        <row r="4173">
          <cell r="O4173" t="str">
            <v>YGL059W</v>
          </cell>
          <cell r="P4173">
            <v>0</v>
          </cell>
          <cell r="Q4173">
            <v>57356</v>
          </cell>
        </row>
        <row r="4174">
          <cell r="O4174" t="str">
            <v>YIL071C</v>
          </cell>
          <cell r="P4174" t="str">
            <v>PCI8</v>
          </cell>
          <cell r="Q4174">
            <v>51287</v>
          </cell>
        </row>
        <row r="4175">
          <cell r="O4175" t="str">
            <v>YLR247C</v>
          </cell>
          <cell r="P4175">
            <v>0</v>
          </cell>
          <cell r="Q4175">
            <v>180342</v>
          </cell>
        </row>
        <row r="4176">
          <cell r="O4176" t="str">
            <v>YOR311C</v>
          </cell>
          <cell r="P4176" t="str">
            <v>HSD1</v>
          </cell>
          <cell r="Q4176">
            <v>32840</v>
          </cell>
        </row>
        <row r="4177">
          <cell r="O4177" t="str">
            <v>YOR267C</v>
          </cell>
          <cell r="P4177" t="str">
            <v>HRK1</v>
          </cell>
          <cell r="Q4177">
            <v>85695</v>
          </cell>
        </row>
        <row r="4178">
          <cell r="O4178" t="str">
            <v>YDR084C</v>
          </cell>
          <cell r="P4178" t="str">
            <v>TVP23</v>
          </cell>
          <cell r="Q4178">
            <v>23148</v>
          </cell>
        </row>
        <row r="4179">
          <cell r="O4179" t="str">
            <v>YOR094W</v>
          </cell>
          <cell r="P4179" t="str">
            <v>ARF3</v>
          </cell>
          <cell r="Q4179">
            <v>20696</v>
          </cell>
        </row>
        <row r="4180">
          <cell r="O4180" t="str">
            <v>YPL072W</v>
          </cell>
          <cell r="P4180" t="str">
            <v>UBP16</v>
          </cell>
          <cell r="Q4180">
            <v>56920</v>
          </cell>
        </row>
        <row r="4181">
          <cell r="O4181" t="str">
            <v>YOR014W</v>
          </cell>
          <cell r="P4181" t="str">
            <v>RTS1</v>
          </cell>
          <cell r="Q4181">
            <v>85334</v>
          </cell>
        </row>
        <row r="4182">
          <cell r="O4182" t="str">
            <v>YKR074W</v>
          </cell>
          <cell r="P4182">
            <v>0</v>
          </cell>
          <cell r="Q4182">
            <v>18436</v>
          </cell>
        </row>
        <row r="4183">
          <cell r="O4183" t="str">
            <v>YMR106C</v>
          </cell>
          <cell r="P4183" t="str">
            <v>YKU80</v>
          </cell>
          <cell r="Q4183">
            <v>71240</v>
          </cell>
        </row>
        <row r="4184">
          <cell r="O4184" t="str">
            <v>YOR195W</v>
          </cell>
          <cell r="P4184" t="str">
            <v>SLK19</v>
          </cell>
          <cell r="Q4184">
            <v>95380</v>
          </cell>
        </row>
        <row r="4185">
          <cell r="O4185" t="str">
            <v>YIL061C</v>
          </cell>
          <cell r="P4185" t="str">
            <v>SNP1</v>
          </cell>
          <cell r="Q4185">
            <v>34447</v>
          </cell>
        </row>
        <row r="4186">
          <cell r="O4186" t="str">
            <v>YDR200C</v>
          </cell>
          <cell r="P4186" t="str">
            <v>VPS64</v>
          </cell>
          <cell r="Q4186">
            <v>67283</v>
          </cell>
        </row>
        <row r="4187">
          <cell r="O4187" t="str">
            <v>YPL123C</v>
          </cell>
          <cell r="P4187" t="str">
            <v>RNY1</v>
          </cell>
          <cell r="Q4187">
            <v>50171</v>
          </cell>
        </row>
        <row r="4188">
          <cell r="O4188" t="str">
            <v>YBL102W</v>
          </cell>
          <cell r="P4188" t="str">
            <v>SFT2</v>
          </cell>
          <cell r="Q4188">
            <v>24274</v>
          </cell>
        </row>
        <row r="4189">
          <cell r="O4189" t="str">
            <v>YJR021C</v>
          </cell>
          <cell r="P4189" t="str">
            <v>REC107</v>
          </cell>
          <cell r="Q4189">
            <v>35683</v>
          </cell>
        </row>
        <row r="4190">
          <cell r="O4190" t="str">
            <v>YBR258C</v>
          </cell>
          <cell r="P4190" t="str">
            <v>SHG1</v>
          </cell>
          <cell r="Q4190">
            <v>16429</v>
          </cell>
        </row>
        <row r="4191">
          <cell r="O4191" t="str">
            <v>YDR452W</v>
          </cell>
          <cell r="P4191" t="str">
            <v>PPN1</v>
          </cell>
          <cell r="Q4191">
            <v>78344</v>
          </cell>
        </row>
        <row r="4192">
          <cell r="O4192" t="str">
            <v>YBL025W</v>
          </cell>
          <cell r="P4192" t="str">
            <v>RRN10</v>
          </cell>
          <cell r="Q4192">
            <v>16505</v>
          </cell>
        </row>
        <row r="4193">
          <cell r="O4193" t="str">
            <v>YLR178C</v>
          </cell>
          <cell r="P4193" t="str">
            <v>TFS1</v>
          </cell>
          <cell r="Q4193">
            <v>24357</v>
          </cell>
        </row>
        <row r="4194">
          <cell r="O4194" t="str">
            <v>YKL038W</v>
          </cell>
          <cell r="P4194" t="str">
            <v>RGT1</v>
          </cell>
          <cell r="Q4194">
            <v>128239</v>
          </cell>
        </row>
        <row r="4195">
          <cell r="O4195" t="str">
            <v>YEL045C</v>
          </cell>
          <cell r="P4195">
            <v>0</v>
          </cell>
          <cell r="Q4195">
            <v>16468</v>
          </cell>
        </row>
        <row r="4196">
          <cell r="O4196" t="str">
            <v>YDR142C</v>
          </cell>
          <cell r="P4196" t="str">
            <v>PEX7</v>
          </cell>
          <cell r="Q4196">
            <v>42323</v>
          </cell>
        </row>
        <row r="4197">
          <cell r="O4197" t="str">
            <v>YOL110W</v>
          </cell>
          <cell r="P4197" t="str">
            <v>SHR5</v>
          </cell>
          <cell r="Q4197">
            <v>26541</v>
          </cell>
        </row>
        <row r="4198">
          <cell r="O4198" t="str">
            <v>YPR182W</v>
          </cell>
          <cell r="P4198" t="str">
            <v>SMX3</v>
          </cell>
          <cell r="Q4198">
            <v>9660</v>
          </cell>
        </row>
        <row r="4199">
          <cell r="O4199" t="str">
            <v>YBR156C</v>
          </cell>
          <cell r="P4199" t="str">
            <v>SLI15</v>
          </cell>
          <cell r="Q4199">
            <v>79185</v>
          </cell>
        </row>
        <row r="4200">
          <cell r="O4200" t="str">
            <v>YJL030W</v>
          </cell>
          <cell r="P4200" t="str">
            <v>MAD2</v>
          </cell>
          <cell r="Q4200">
            <v>22284</v>
          </cell>
        </row>
        <row r="4201">
          <cell r="O4201" t="str">
            <v>YLR376C</v>
          </cell>
          <cell r="P4201" t="str">
            <v>PSY3</v>
          </cell>
          <cell r="Q4201">
            <v>28251</v>
          </cell>
        </row>
        <row r="4202">
          <cell r="O4202" t="str">
            <v>YMR293C</v>
          </cell>
          <cell r="P4202">
            <v>0</v>
          </cell>
          <cell r="Q4202">
            <v>50918</v>
          </cell>
        </row>
        <row r="4203">
          <cell r="O4203" t="str">
            <v>YGL220W</v>
          </cell>
          <cell r="P4203">
            <v>0</v>
          </cell>
          <cell r="Q4203">
            <v>14102</v>
          </cell>
        </row>
        <row r="4204">
          <cell r="O4204" t="str">
            <v>YBR253W</v>
          </cell>
          <cell r="P4204" t="str">
            <v>SRB6</v>
          </cell>
          <cell r="Q4204">
            <v>13863</v>
          </cell>
        </row>
        <row r="4205">
          <cell r="O4205" t="str">
            <v>YCL047C</v>
          </cell>
          <cell r="P4205">
            <v>0</v>
          </cell>
          <cell r="Q4205">
            <v>29673</v>
          </cell>
        </row>
        <row r="4206">
          <cell r="O4206" t="str">
            <v>YBL019W</v>
          </cell>
          <cell r="P4206" t="str">
            <v>APN2</v>
          </cell>
          <cell r="Q4206">
            <v>59445</v>
          </cell>
        </row>
        <row r="4207">
          <cell r="O4207" t="str">
            <v>YJR119C</v>
          </cell>
          <cell r="P4207" t="str">
            <v>JHD2</v>
          </cell>
          <cell r="Q4207">
            <v>84983</v>
          </cell>
        </row>
        <row r="4208">
          <cell r="O4208" t="str">
            <v>YBR137W</v>
          </cell>
          <cell r="P4208">
            <v>0</v>
          </cell>
          <cell r="Q4208">
            <v>20484</v>
          </cell>
        </row>
        <row r="4209">
          <cell r="O4209" t="str">
            <v>YDR275W</v>
          </cell>
          <cell r="P4209" t="str">
            <v>BSC2</v>
          </cell>
          <cell r="Q4209">
            <v>26581</v>
          </cell>
        </row>
        <row r="4210">
          <cell r="O4210" t="str">
            <v>YJL217W</v>
          </cell>
          <cell r="P4210">
            <v>0</v>
          </cell>
          <cell r="Q4210">
            <v>21967</v>
          </cell>
        </row>
        <row r="4211">
          <cell r="O4211" t="str">
            <v>YJR134C</v>
          </cell>
          <cell r="P4211" t="str">
            <v>SGM1</v>
          </cell>
          <cell r="Q4211">
            <v>81170</v>
          </cell>
        </row>
        <row r="4212">
          <cell r="O4212" t="str">
            <v>YLR082C</v>
          </cell>
          <cell r="P4212" t="str">
            <v>SRL2</v>
          </cell>
          <cell r="Q4212">
            <v>45140</v>
          </cell>
        </row>
        <row r="4213">
          <cell r="O4213" t="str">
            <v>YEL014C</v>
          </cell>
          <cell r="P4213">
            <v>0</v>
          </cell>
          <cell r="Q4213">
            <v>12209</v>
          </cell>
        </row>
        <row r="4214">
          <cell r="O4214" t="str">
            <v>YBL014C</v>
          </cell>
          <cell r="P4214" t="str">
            <v>RRN6</v>
          </cell>
          <cell r="Q4214">
            <v>102033</v>
          </cell>
        </row>
        <row r="4215">
          <cell r="O4215" t="str">
            <v>YGR076C</v>
          </cell>
          <cell r="P4215" t="str">
            <v>MRPL25</v>
          </cell>
          <cell r="Q4215">
            <v>18587</v>
          </cell>
        </row>
        <row r="4216">
          <cell r="O4216" t="str">
            <v>YJR058C</v>
          </cell>
          <cell r="P4216" t="str">
            <v>APS2</v>
          </cell>
          <cell r="Q4216">
            <v>17373</v>
          </cell>
        </row>
        <row r="4217">
          <cell r="O4217" t="str">
            <v>YPR017C</v>
          </cell>
          <cell r="P4217" t="str">
            <v>DSS4</v>
          </cell>
          <cell r="Q4217">
            <v>16126</v>
          </cell>
        </row>
        <row r="4218">
          <cell r="O4218" t="str">
            <v>YDR473C</v>
          </cell>
          <cell r="P4218" t="str">
            <v>PRP3</v>
          </cell>
          <cell r="Q4218">
            <v>55870</v>
          </cell>
        </row>
        <row r="4219">
          <cell r="O4219" t="str">
            <v>YOR177C</v>
          </cell>
          <cell r="P4219" t="str">
            <v>MPC54</v>
          </cell>
          <cell r="Q4219">
            <v>54358</v>
          </cell>
        </row>
        <row r="4220">
          <cell r="O4220" t="str">
            <v>YMR077C</v>
          </cell>
          <cell r="P4220" t="str">
            <v>VPS20</v>
          </cell>
          <cell r="Q4220">
            <v>25638</v>
          </cell>
        </row>
        <row r="4221">
          <cell r="O4221" t="str">
            <v>YBR141C</v>
          </cell>
          <cell r="P4221">
            <v>0</v>
          </cell>
          <cell r="Q4221">
            <v>38539</v>
          </cell>
        </row>
        <row r="4222">
          <cell r="O4222" t="str">
            <v>YLR418C</v>
          </cell>
          <cell r="P4222" t="str">
            <v>CDC73</v>
          </cell>
          <cell r="Q4222">
            <v>44456</v>
          </cell>
        </row>
        <row r="4223">
          <cell r="O4223" t="str">
            <v>YGL025C</v>
          </cell>
          <cell r="P4223" t="str">
            <v>PGD1</v>
          </cell>
          <cell r="Q4223">
            <v>43079</v>
          </cell>
        </row>
        <row r="4224">
          <cell r="O4224" t="str">
            <v>YML118W</v>
          </cell>
          <cell r="P4224" t="str">
            <v>NGL3</v>
          </cell>
          <cell r="Q4224">
            <v>57742</v>
          </cell>
        </row>
        <row r="4225">
          <cell r="O4225" t="str">
            <v>YPL174C</v>
          </cell>
          <cell r="P4225" t="str">
            <v>NIP100</v>
          </cell>
          <cell r="Q4225">
            <v>100289</v>
          </cell>
        </row>
        <row r="4226">
          <cell r="O4226" t="str">
            <v>YIR015W</v>
          </cell>
          <cell r="P4226" t="str">
            <v>RPR2</v>
          </cell>
          <cell r="Q4226">
            <v>16344</v>
          </cell>
        </row>
        <row r="4227">
          <cell r="O4227" t="str">
            <v>YML101C</v>
          </cell>
          <cell r="P4227" t="str">
            <v>CUE4</v>
          </cell>
          <cell r="Q4227">
            <v>12893</v>
          </cell>
        </row>
        <row r="4228">
          <cell r="O4228" t="str">
            <v>YJR051W</v>
          </cell>
          <cell r="P4228" t="str">
            <v>OSM1</v>
          </cell>
          <cell r="Q4228">
            <v>55065</v>
          </cell>
        </row>
        <row r="4229">
          <cell r="O4229" t="str">
            <v>YDR344C</v>
          </cell>
          <cell r="P4229">
            <v>0</v>
          </cell>
          <cell r="Q4229">
            <v>17500</v>
          </cell>
        </row>
        <row r="4230">
          <cell r="O4230" t="str">
            <v>YDR066C</v>
          </cell>
          <cell r="P4230">
            <v>0</v>
          </cell>
          <cell r="Q4230">
            <v>22541</v>
          </cell>
        </row>
        <row r="4231">
          <cell r="O4231" t="str">
            <v>YOR146W</v>
          </cell>
          <cell r="P4231">
            <v>0</v>
          </cell>
          <cell r="Q4231">
            <v>10735</v>
          </cell>
        </row>
        <row r="4232">
          <cell r="O4232" t="str">
            <v>YNR010W</v>
          </cell>
          <cell r="P4232" t="str">
            <v>CSE2</v>
          </cell>
          <cell r="Q4232">
            <v>17376</v>
          </cell>
        </row>
        <row r="4233">
          <cell r="O4233" t="str">
            <v>YGR275W</v>
          </cell>
          <cell r="P4233" t="str">
            <v>RTT102</v>
          </cell>
          <cell r="Q4233">
            <v>17795</v>
          </cell>
        </row>
        <row r="4234">
          <cell r="O4234" t="str">
            <v>YLR390W</v>
          </cell>
          <cell r="P4234" t="str">
            <v>ECM19</v>
          </cell>
          <cell r="Q4234">
            <v>12515</v>
          </cell>
        </row>
        <row r="4235">
          <cell r="O4235" t="str">
            <v>YJL035C</v>
          </cell>
          <cell r="P4235" t="str">
            <v>TAD2</v>
          </cell>
          <cell r="Q4235">
            <v>28252</v>
          </cell>
        </row>
        <row r="4236">
          <cell r="O4236" t="str">
            <v>YCL049C</v>
          </cell>
          <cell r="P4236">
            <v>0</v>
          </cell>
          <cell r="Q4236">
            <v>35651</v>
          </cell>
        </row>
        <row r="4237">
          <cell r="O4237" t="str">
            <v>YHR132C</v>
          </cell>
          <cell r="P4237" t="str">
            <v>ECM14</v>
          </cell>
          <cell r="Q4237">
            <v>49829</v>
          </cell>
        </row>
        <row r="4238">
          <cell r="O4238" t="str">
            <v>YHR178W</v>
          </cell>
          <cell r="P4238" t="str">
            <v>STB5</v>
          </cell>
          <cell r="Q4238">
            <v>83472</v>
          </cell>
        </row>
        <row r="4239">
          <cell r="O4239" t="str">
            <v>YBR022W</v>
          </cell>
          <cell r="P4239" t="str">
            <v>POA1</v>
          </cell>
          <cell r="Q4239">
            <v>19938</v>
          </cell>
        </row>
        <row r="4240">
          <cell r="O4240" t="str">
            <v>YDR528W</v>
          </cell>
          <cell r="P4240" t="str">
            <v>HLR1</v>
          </cell>
          <cell r="Q4240">
            <v>47578</v>
          </cell>
        </row>
        <row r="4241">
          <cell r="O4241" t="str">
            <v>YOR097C</v>
          </cell>
          <cell r="P4241">
            <v>0</v>
          </cell>
          <cell r="Q4241">
            <v>19400</v>
          </cell>
        </row>
        <row r="4242">
          <cell r="O4242" t="str">
            <v>YGR096W</v>
          </cell>
          <cell r="P4242" t="str">
            <v>TPC1</v>
          </cell>
          <cell r="Q4242">
            <v>35137</v>
          </cell>
        </row>
        <row r="4243">
          <cell r="O4243" t="str">
            <v>YFR027W</v>
          </cell>
          <cell r="P4243" t="str">
            <v>ECO1</v>
          </cell>
          <cell r="Q4243">
            <v>31845</v>
          </cell>
        </row>
        <row r="4244">
          <cell r="O4244" t="str">
            <v>YGR219W</v>
          </cell>
          <cell r="P4244">
            <v>0</v>
          </cell>
          <cell r="Q4244">
            <v>13267</v>
          </cell>
        </row>
        <row r="4245">
          <cell r="O4245" t="str">
            <v>YLR135W</v>
          </cell>
          <cell r="P4245" t="str">
            <v>SLX4</v>
          </cell>
          <cell r="Q4245">
            <v>84361</v>
          </cell>
        </row>
        <row r="4246">
          <cell r="O4246" t="str">
            <v>YNL078W</v>
          </cell>
          <cell r="P4246" t="str">
            <v>NIS1</v>
          </cell>
          <cell r="Q4246">
            <v>45908</v>
          </cell>
        </row>
        <row r="4247">
          <cell r="O4247" t="str">
            <v>YMR322C</v>
          </cell>
          <cell r="P4247" t="str">
            <v>SNO4</v>
          </cell>
          <cell r="Q4247">
            <v>26039</v>
          </cell>
        </row>
        <row r="4248">
          <cell r="O4248" t="str">
            <v>YOR314W</v>
          </cell>
          <cell r="P4248">
            <v>0</v>
          </cell>
          <cell r="Q4248">
            <v>12523</v>
          </cell>
        </row>
        <row r="4249">
          <cell r="O4249" t="str">
            <v>YOL137W</v>
          </cell>
          <cell r="P4249" t="str">
            <v>BSC6</v>
          </cell>
          <cell r="Q4249">
            <v>55084</v>
          </cell>
        </row>
        <row r="4250">
          <cell r="O4250" t="str">
            <v>YPL075W</v>
          </cell>
          <cell r="P4250" t="str">
            <v>GCR1</v>
          </cell>
          <cell r="Q4250">
            <v>87728</v>
          </cell>
        </row>
        <row r="4251">
          <cell r="O4251" t="str">
            <v>YGL174W</v>
          </cell>
          <cell r="P4251" t="str">
            <v>BUD13</v>
          </cell>
          <cell r="Q4251">
            <v>30472</v>
          </cell>
        </row>
        <row r="4252">
          <cell r="O4252" t="str">
            <v>YGL085W</v>
          </cell>
          <cell r="P4252">
            <v>0</v>
          </cell>
          <cell r="Q4252">
            <v>32112</v>
          </cell>
        </row>
        <row r="4253">
          <cell r="O4253" t="str">
            <v>YLR036C</v>
          </cell>
          <cell r="P4253">
            <v>0</v>
          </cell>
          <cell r="Q4253">
            <v>23378</v>
          </cell>
        </row>
        <row r="4254">
          <cell r="O4254" t="str">
            <v>YDR441C</v>
          </cell>
          <cell r="P4254" t="str">
            <v>APT2</v>
          </cell>
          <cell r="Q4254">
            <v>19986</v>
          </cell>
        </row>
        <row r="4255">
          <cell r="O4255" t="str">
            <v>YJL157C</v>
          </cell>
          <cell r="P4255" t="str">
            <v>FAR1</v>
          </cell>
          <cell r="Q4255">
            <v>94571</v>
          </cell>
        </row>
        <row r="4256">
          <cell r="O4256" t="str">
            <v>YJR067C</v>
          </cell>
          <cell r="P4256" t="str">
            <v>YAE1</v>
          </cell>
          <cell r="Q4256">
            <v>16076</v>
          </cell>
        </row>
        <row r="4257">
          <cell r="O4257" t="str">
            <v>YML030W</v>
          </cell>
          <cell r="P4257">
            <v>0</v>
          </cell>
          <cell r="Q4257">
            <v>18477</v>
          </cell>
        </row>
        <row r="4258">
          <cell r="O4258" t="str">
            <v>YDL098C</v>
          </cell>
          <cell r="P4258" t="str">
            <v>SNU23</v>
          </cell>
          <cell r="Q4258">
            <v>22679</v>
          </cell>
        </row>
        <row r="4259">
          <cell r="O4259" t="str">
            <v>YDL008W</v>
          </cell>
          <cell r="P4259" t="str">
            <v>APC11</v>
          </cell>
          <cell r="Q4259">
            <v>18865</v>
          </cell>
        </row>
        <row r="4260">
          <cell r="O4260" t="str">
            <v>YDR308C</v>
          </cell>
          <cell r="P4260" t="str">
            <v>SRB7</v>
          </cell>
          <cell r="Q4260">
            <v>16071</v>
          </cell>
        </row>
        <row r="4261">
          <cell r="O4261" t="str">
            <v>YNL070W</v>
          </cell>
          <cell r="P4261" t="str">
            <v>TOM7</v>
          </cell>
          <cell r="Q4261">
            <v>6870</v>
          </cell>
        </row>
        <row r="4262">
          <cell r="O4262" t="str">
            <v>YIL001W</v>
          </cell>
          <cell r="P4262">
            <v>0</v>
          </cell>
          <cell r="Q4262">
            <v>59731</v>
          </cell>
        </row>
        <row r="4263">
          <cell r="O4263" t="str">
            <v>YEL062W</v>
          </cell>
          <cell r="P4263" t="str">
            <v>NPR2</v>
          </cell>
          <cell r="Q4263">
            <v>69858</v>
          </cell>
        </row>
        <row r="4264">
          <cell r="O4264" t="str">
            <v>YKR009C</v>
          </cell>
          <cell r="P4264" t="str">
            <v>FOX2</v>
          </cell>
          <cell r="Q4264">
            <v>98702</v>
          </cell>
        </row>
        <row r="4265">
          <cell r="O4265" t="str">
            <v>YLL062C</v>
          </cell>
          <cell r="P4265" t="str">
            <v>MHT1</v>
          </cell>
          <cell r="Q4265">
            <v>36715</v>
          </cell>
        </row>
        <row r="4266">
          <cell r="O4266" t="str">
            <v>YMR174C</v>
          </cell>
          <cell r="P4266" t="str">
            <v>PAI3</v>
          </cell>
          <cell r="Q4266">
            <v>7707</v>
          </cell>
        </row>
        <row r="4267">
          <cell r="O4267" t="str">
            <v>YLR352W</v>
          </cell>
          <cell r="P4267">
            <v>0</v>
          </cell>
          <cell r="Q4267">
            <v>93122</v>
          </cell>
        </row>
        <row r="4268">
          <cell r="O4268" t="str">
            <v>YLR288C</v>
          </cell>
          <cell r="P4268" t="str">
            <v>MEC3</v>
          </cell>
          <cell r="Q4268">
            <v>53145</v>
          </cell>
        </row>
        <row r="4269">
          <cell r="O4269" t="str">
            <v>YPL219W</v>
          </cell>
          <cell r="P4269" t="str">
            <v>PCL8</v>
          </cell>
          <cell r="Q4269">
            <v>55430</v>
          </cell>
        </row>
        <row r="4270">
          <cell r="O4270" t="str">
            <v>YJR118C</v>
          </cell>
          <cell r="P4270" t="str">
            <v>ILM1</v>
          </cell>
          <cell r="Q4270">
            <v>23645</v>
          </cell>
        </row>
        <row r="4271">
          <cell r="O4271" t="str">
            <v>YBL001C</v>
          </cell>
          <cell r="P4271" t="str">
            <v>ECM15</v>
          </cell>
          <cell r="Q4271">
            <v>11518</v>
          </cell>
        </row>
        <row r="4272">
          <cell r="O4272" t="str">
            <v>YPL192C</v>
          </cell>
          <cell r="P4272" t="str">
            <v>PRM3</v>
          </cell>
          <cell r="Q4272">
            <v>14428</v>
          </cell>
        </row>
        <row r="4273">
          <cell r="O4273" t="str">
            <v>YOR064C</v>
          </cell>
          <cell r="P4273" t="str">
            <v>YNG1</v>
          </cell>
          <cell r="Q4273">
            <v>25350</v>
          </cell>
        </row>
        <row r="4274">
          <cell r="O4274" t="str">
            <v>YOR265W</v>
          </cell>
          <cell r="P4274" t="str">
            <v>RBL2</v>
          </cell>
          <cell r="Q4274">
            <v>12379</v>
          </cell>
        </row>
        <row r="4275">
          <cell r="O4275" t="str">
            <v>YDL027C</v>
          </cell>
          <cell r="P4275">
            <v>0</v>
          </cell>
          <cell r="Q4275">
            <v>48312</v>
          </cell>
        </row>
        <row r="4276">
          <cell r="O4276" t="str">
            <v>YKR085C</v>
          </cell>
          <cell r="P4276" t="str">
            <v>MRPL20</v>
          </cell>
          <cell r="Q4276">
            <v>22392</v>
          </cell>
        </row>
        <row r="4277">
          <cell r="O4277" t="str">
            <v>YNL072W</v>
          </cell>
          <cell r="P4277" t="str">
            <v>RNH201</v>
          </cell>
          <cell r="Q4277">
            <v>34875</v>
          </cell>
        </row>
        <row r="4278">
          <cell r="O4278" t="str">
            <v>YPL066W</v>
          </cell>
          <cell r="P4278">
            <v>0</v>
          </cell>
          <cell r="Q4278">
            <v>54893</v>
          </cell>
        </row>
        <row r="4279">
          <cell r="O4279" t="str">
            <v>YDR386W</v>
          </cell>
          <cell r="P4279" t="str">
            <v>MUS81</v>
          </cell>
          <cell r="Q4279">
            <v>72308</v>
          </cell>
        </row>
        <row r="4280">
          <cell r="O4280" t="str">
            <v>YOR023C</v>
          </cell>
          <cell r="P4280" t="str">
            <v>AHC1</v>
          </cell>
          <cell r="Q4280">
            <v>63868</v>
          </cell>
        </row>
        <row r="4281">
          <cell r="O4281" t="str">
            <v>YER010C</v>
          </cell>
          <cell r="P4281">
            <v>0</v>
          </cell>
          <cell r="Q4281">
            <v>25563</v>
          </cell>
        </row>
        <row r="4282">
          <cell r="O4282" t="str">
            <v>YPL180W</v>
          </cell>
          <cell r="P4282" t="str">
            <v>TCO89</v>
          </cell>
          <cell r="Q4282">
            <v>88844</v>
          </cell>
        </row>
        <row r="4283">
          <cell r="O4283" t="str">
            <v>YBR043C</v>
          </cell>
          <cell r="P4283" t="str">
            <v>QDR3</v>
          </cell>
          <cell r="Q4283">
            <v>77300</v>
          </cell>
        </row>
        <row r="4284">
          <cell r="O4284" t="str">
            <v>YLR262C-A</v>
          </cell>
          <cell r="P4284" t="str">
            <v>TMA7</v>
          </cell>
          <cell r="Q4284">
            <v>6941</v>
          </cell>
        </row>
        <row r="4285">
          <cell r="O4285" t="str">
            <v>YBL095W</v>
          </cell>
          <cell r="P4285">
            <v>0</v>
          </cell>
          <cell r="Q4285">
            <v>30545</v>
          </cell>
        </row>
        <row r="4286">
          <cell r="O4286" t="str">
            <v>YEL008W</v>
          </cell>
          <cell r="P4286">
            <v>0</v>
          </cell>
          <cell r="Q4286">
            <v>14022</v>
          </cell>
        </row>
        <row r="4287">
          <cell r="O4287" t="str">
            <v>YPL229W</v>
          </cell>
          <cell r="P4287">
            <v>0</v>
          </cell>
          <cell r="Q4287">
            <v>23260</v>
          </cell>
        </row>
        <row r="4288">
          <cell r="O4288" t="str">
            <v>YML100W-A</v>
          </cell>
          <cell r="P4288">
            <v>0</v>
          </cell>
          <cell r="Q4288">
            <v>6247</v>
          </cell>
        </row>
        <row r="4289">
          <cell r="O4289" t="str">
            <v>YEL073C</v>
          </cell>
          <cell r="P4289">
            <v>0</v>
          </cell>
          <cell r="Q4289">
            <v>11960</v>
          </cell>
        </row>
        <row r="4290">
          <cell r="O4290" t="str">
            <v>YCR079W</v>
          </cell>
          <cell r="P4290" t="str">
            <v>PTC6</v>
          </cell>
          <cell r="Q4290">
            <v>49420</v>
          </cell>
        </row>
        <row r="4291">
          <cell r="O4291" t="str">
            <v>YDR378C</v>
          </cell>
          <cell r="P4291" t="str">
            <v>LSM6</v>
          </cell>
          <cell r="Q4291">
            <v>9398</v>
          </cell>
        </row>
        <row r="4292">
          <cell r="O4292" t="str">
            <v>YNL051W</v>
          </cell>
          <cell r="P4292" t="str">
            <v>COG5</v>
          </cell>
          <cell r="Q4292">
            <v>45604</v>
          </cell>
        </row>
        <row r="4293">
          <cell r="O4293" t="str">
            <v>YBL111C</v>
          </cell>
          <cell r="P4293">
            <v>0</v>
          </cell>
          <cell r="Q4293">
            <v>76246</v>
          </cell>
        </row>
        <row r="4294">
          <cell r="O4294" t="str">
            <v>YGL209W</v>
          </cell>
          <cell r="P4294" t="str">
            <v>MIG2</v>
          </cell>
          <cell r="Q4294">
            <v>42048</v>
          </cell>
        </row>
        <row r="4295">
          <cell r="O4295" t="str">
            <v>YBR254C</v>
          </cell>
          <cell r="P4295" t="str">
            <v>TRS20</v>
          </cell>
          <cell r="Q4295">
            <v>19700</v>
          </cell>
        </row>
        <row r="4296">
          <cell r="O4296" t="str">
            <v>YGR271C-A</v>
          </cell>
          <cell r="P4296">
            <v>0</v>
          </cell>
          <cell r="Q4296">
            <v>7099</v>
          </cell>
        </row>
        <row r="4297">
          <cell r="O4297" t="str">
            <v>YDL130W-A</v>
          </cell>
          <cell r="P4297" t="str">
            <v>STF1</v>
          </cell>
          <cell r="Q4297">
            <v>10062</v>
          </cell>
        </row>
        <row r="4298">
          <cell r="O4298" t="str">
            <v>YOL116W</v>
          </cell>
          <cell r="P4298" t="str">
            <v>MSN1</v>
          </cell>
          <cell r="Q4298">
            <v>43060</v>
          </cell>
        </row>
        <row r="4299">
          <cell r="O4299" t="str">
            <v>YBR058C-A</v>
          </cell>
          <cell r="P4299" t="str">
            <v>TSC3</v>
          </cell>
          <cell r="Q4299">
            <v>9579</v>
          </cell>
        </row>
        <row r="4300">
          <cell r="O4300" t="str">
            <v>YMR199W</v>
          </cell>
          <cell r="P4300" t="str">
            <v>CLN1</v>
          </cell>
          <cell r="Q4300">
            <v>62049</v>
          </cell>
        </row>
        <row r="4301">
          <cell r="O4301" t="str">
            <v>YGR286C</v>
          </cell>
          <cell r="P4301" t="str">
            <v>BIO2</v>
          </cell>
          <cell r="Q4301">
            <v>41884</v>
          </cell>
        </row>
        <row r="4302">
          <cell r="O4302" t="str">
            <v>YIL007C</v>
          </cell>
          <cell r="P4302" t="str">
            <v>NAS2</v>
          </cell>
          <cell r="Q4302">
            <v>24846</v>
          </cell>
        </row>
        <row r="4303">
          <cell r="O4303" t="str">
            <v>YPR188C</v>
          </cell>
          <cell r="P4303" t="str">
            <v>MLC2</v>
          </cell>
          <cell r="Q4303">
            <v>18520</v>
          </cell>
        </row>
        <row r="4304">
          <cell r="O4304" t="str">
            <v>YCR020C-A</v>
          </cell>
          <cell r="P4304" t="str">
            <v>MAK31</v>
          </cell>
          <cell r="Q4304">
            <v>9724</v>
          </cell>
        </row>
        <row r="4305">
          <cell r="O4305" t="str">
            <v>YNL198C</v>
          </cell>
          <cell r="P4305">
            <v>0</v>
          </cell>
          <cell r="Q4305">
            <v>11775</v>
          </cell>
        </row>
        <row r="4306">
          <cell r="O4306" t="str">
            <v>YGR126W</v>
          </cell>
          <cell r="P4306">
            <v>0</v>
          </cell>
          <cell r="Q4306">
            <v>25845</v>
          </cell>
        </row>
        <row r="4307">
          <cell r="O4307" t="str">
            <v>YNR019W</v>
          </cell>
          <cell r="P4307" t="str">
            <v>ARE2</v>
          </cell>
          <cell r="Q4307">
            <v>74022</v>
          </cell>
        </row>
        <row r="4308">
          <cell r="O4308" t="str">
            <v>YFL017W-A</v>
          </cell>
          <cell r="P4308" t="str">
            <v>SMX2</v>
          </cell>
          <cell r="Q4308">
            <v>8482</v>
          </cell>
        </row>
        <row r="4309">
          <cell r="O4309" t="str">
            <v>YMR093W</v>
          </cell>
          <cell r="P4309" t="str">
            <v>UTP15</v>
          </cell>
          <cell r="Q4309">
            <v>57686</v>
          </cell>
        </row>
        <row r="4310">
          <cell r="O4310" t="str">
            <v>YOL071W</v>
          </cell>
          <cell r="P4310" t="str">
            <v>EMI5</v>
          </cell>
          <cell r="Q4310">
            <v>19042</v>
          </cell>
        </row>
        <row r="4311">
          <cell r="O4311" t="str">
            <v>YBL086C</v>
          </cell>
          <cell r="P4311">
            <v>0</v>
          </cell>
          <cell r="Q4311">
            <v>51996</v>
          </cell>
        </row>
        <row r="4312">
          <cell r="O4312" t="str">
            <v>YOR249C</v>
          </cell>
          <cell r="P4312" t="str">
            <v>APC5</v>
          </cell>
          <cell r="Q4312">
            <v>79274</v>
          </cell>
        </row>
        <row r="4313">
          <cell r="O4313" t="str">
            <v>YOL134C</v>
          </cell>
          <cell r="P4313">
            <v>0</v>
          </cell>
          <cell r="Q4313">
            <v>14393</v>
          </cell>
        </row>
        <row r="4314">
          <cell r="O4314" t="str">
            <v>YMR175W</v>
          </cell>
          <cell r="P4314" t="str">
            <v>SIP18</v>
          </cell>
          <cell r="Q4314">
            <v>8874</v>
          </cell>
        </row>
        <row r="4315">
          <cell r="O4315" t="str">
            <v>YHR011W</v>
          </cell>
          <cell r="P4315" t="str">
            <v>DIA4</v>
          </cell>
          <cell r="Q4315">
            <v>50390</v>
          </cell>
        </row>
        <row r="4316">
          <cell r="O4316" t="str">
            <v>YHR044C</v>
          </cell>
          <cell r="P4316" t="str">
            <v>DOG1</v>
          </cell>
          <cell r="Q4316">
            <v>27100</v>
          </cell>
        </row>
        <row r="4317">
          <cell r="O4317" t="str">
            <v>YDR236C</v>
          </cell>
          <cell r="P4317" t="str">
            <v>FMN1</v>
          </cell>
          <cell r="Q4317">
            <v>24537</v>
          </cell>
        </row>
        <row r="4318">
          <cell r="O4318" t="str">
            <v>YBR016W</v>
          </cell>
          <cell r="P4318">
            <v>0</v>
          </cell>
          <cell r="Q4318">
            <v>14617</v>
          </cell>
        </row>
        <row r="4319">
          <cell r="O4319" t="str">
            <v>YPL149W</v>
          </cell>
          <cell r="P4319" t="str">
            <v>ATG5</v>
          </cell>
          <cell r="Q4319">
            <v>33560</v>
          </cell>
        </row>
        <row r="4320">
          <cell r="O4320" t="str">
            <v>YJR085C</v>
          </cell>
          <cell r="P4320">
            <v>0</v>
          </cell>
          <cell r="Q4320">
            <v>11250</v>
          </cell>
        </row>
        <row r="4321">
          <cell r="O4321" t="str">
            <v>YMR271C</v>
          </cell>
          <cell r="P4321" t="str">
            <v>URA10</v>
          </cell>
          <cell r="Q4321">
            <v>24810</v>
          </cell>
        </row>
        <row r="4322">
          <cell r="O4322" t="str">
            <v>YPL158C</v>
          </cell>
          <cell r="P4322">
            <v>0</v>
          </cell>
          <cell r="Q4322">
            <v>84845</v>
          </cell>
        </row>
        <row r="4323">
          <cell r="O4323" t="str">
            <v>YLR001C</v>
          </cell>
          <cell r="P4323">
            <v>0</v>
          </cell>
          <cell r="Q4323">
            <v>97617</v>
          </cell>
        </row>
        <row r="4324">
          <cell r="O4324" t="str">
            <v>YNL006W</v>
          </cell>
          <cell r="P4324" t="str">
            <v>LST8</v>
          </cell>
          <cell r="Q4324">
            <v>34034</v>
          </cell>
        </row>
        <row r="4325">
          <cell r="O4325" t="str">
            <v>YNL322C</v>
          </cell>
          <cell r="P4325" t="str">
            <v>KRE1</v>
          </cell>
          <cell r="Q4325">
            <v>32158</v>
          </cell>
        </row>
        <row r="4326">
          <cell r="O4326" t="str">
            <v>YBR005W</v>
          </cell>
          <cell r="P4326" t="str">
            <v>RCR1</v>
          </cell>
          <cell r="Q4326">
            <v>23886</v>
          </cell>
        </row>
        <row r="4327">
          <cell r="O4327" t="str">
            <v>YDL216C</v>
          </cell>
          <cell r="P4327" t="str">
            <v>RRI1</v>
          </cell>
          <cell r="Q4327">
            <v>50811</v>
          </cell>
        </row>
        <row r="4328">
          <cell r="O4328" t="str">
            <v>YMR137C</v>
          </cell>
          <cell r="P4328" t="str">
            <v>PSO2</v>
          </cell>
          <cell r="Q4328">
            <v>76398</v>
          </cell>
        </row>
        <row r="4329">
          <cell r="O4329" t="str">
            <v>YML009C</v>
          </cell>
          <cell r="P4329" t="str">
            <v>MRPL39</v>
          </cell>
          <cell r="Q4329">
            <v>7973</v>
          </cell>
        </row>
        <row r="4330">
          <cell r="O4330" t="str">
            <v>YOR076C</v>
          </cell>
          <cell r="P4330" t="str">
            <v>SKI7</v>
          </cell>
          <cell r="Q4330">
            <v>84778</v>
          </cell>
        </row>
        <row r="4331">
          <cell r="O4331" t="str">
            <v>YFR003C</v>
          </cell>
          <cell r="P4331" t="str">
            <v>YPI1</v>
          </cell>
          <cell r="Q4331">
            <v>18187</v>
          </cell>
        </row>
        <row r="4332">
          <cell r="O4332" t="str">
            <v>YAL031C</v>
          </cell>
          <cell r="P4332" t="str">
            <v>GIP4</v>
          </cell>
          <cell r="Q4332">
            <v>86635</v>
          </cell>
        </row>
        <row r="4333">
          <cell r="O4333" t="str">
            <v>YPL179W</v>
          </cell>
          <cell r="P4333" t="str">
            <v>PPQ1</v>
          </cell>
          <cell r="Q4333">
            <v>61420</v>
          </cell>
        </row>
        <row r="4334">
          <cell r="O4334" t="str">
            <v>YGL219C</v>
          </cell>
          <cell r="P4334" t="str">
            <v>MDM34</v>
          </cell>
          <cell r="Q4334">
            <v>51990</v>
          </cell>
        </row>
        <row r="4335">
          <cell r="O4335" t="str">
            <v>YHR105W</v>
          </cell>
          <cell r="P4335" t="str">
            <v>YPT35</v>
          </cell>
          <cell r="Q4335">
            <v>24646</v>
          </cell>
        </row>
        <row r="4336">
          <cell r="O4336" t="str">
            <v>YNL289W</v>
          </cell>
          <cell r="P4336" t="str">
            <v>PCL1</v>
          </cell>
          <cell r="Q4336">
            <v>32095</v>
          </cell>
        </row>
        <row r="4337">
          <cell r="O4337" t="str">
            <v>YKR049C</v>
          </cell>
          <cell r="P4337" t="str">
            <v>FMP46</v>
          </cell>
          <cell r="Q4337">
            <v>15650</v>
          </cell>
        </row>
        <row r="4338">
          <cell r="O4338" t="str">
            <v>YOR302W</v>
          </cell>
          <cell r="P4338">
            <v>0</v>
          </cell>
          <cell r="Q4338">
            <v>2979</v>
          </cell>
        </row>
        <row r="4339">
          <cell r="O4339" t="str">
            <v>YLR137W</v>
          </cell>
          <cell r="P4339">
            <v>0</v>
          </cell>
          <cell r="Q4339">
            <v>41392</v>
          </cell>
        </row>
        <row r="4340">
          <cell r="O4340" t="str">
            <v>YGL143C</v>
          </cell>
          <cell r="P4340" t="str">
            <v>MRF1</v>
          </cell>
          <cell r="Q4340">
            <v>46770</v>
          </cell>
        </row>
        <row r="4341">
          <cell r="O4341" t="str">
            <v>YLR403W</v>
          </cell>
          <cell r="P4341" t="str">
            <v>SFP1</v>
          </cell>
          <cell r="Q4341">
            <v>74785</v>
          </cell>
        </row>
        <row r="4342">
          <cell r="O4342" t="str">
            <v>YML006C</v>
          </cell>
          <cell r="P4342" t="str">
            <v>GIS4</v>
          </cell>
          <cell r="Q4342">
            <v>87139</v>
          </cell>
        </row>
        <row r="4343">
          <cell r="O4343" t="str">
            <v>YBR194W</v>
          </cell>
          <cell r="P4343">
            <v>0</v>
          </cell>
          <cell r="Q4343">
            <v>14234</v>
          </cell>
        </row>
        <row r="4344">
          <cell r="O4344" t="str">
            <v>YJL110C</v>
          </cell>
          <cell r="P4344" t="str">
            <v>GZF3</v>
          </cell>
          <cell r="Q4344">
            <v>60519</v>
          </cell>
        </row>
        <row r="4345">
          <cell r="O4345" t="str">
            <v>YEL003W</v>
          </cell>
          <cell r="P4345" t="str">
            <v>GIM4</v>
          </cell>
          <cell r="Q4345">
            <v>12994</v>
          </cell>
        </row>
        <row r="4346">
          <cell r="O4346" t="str">
            <v>YER050C</v>
          </cell>
          <cell r="P4346" t="str">
            <v>RSM18</v>
          </cell>
          <cell r="Q4346">
            <v>15835</v>
          </cell>
        </row>
        <row r="4347">
          <cell r="O4347" t="str">
            <v>YDL012C</v>
          </cell>
          <cell r="P4347">
            <v>0</v>
          </cell>
          <cell r="Q4347">
            <v>12175</v>
          </cell>
        </row>
        <row r="4348">
          <cell r="O4348" t="str">
            <v>YDR073W</v>
          </cell>
          <cell r="P4348" t="str">
            <v>SNF11</v>
          </cell>
          <cell r="Q4348">
            <v>18667</v>
          </cell>
        </row>
        <row r="4349">
          <cell r="O4349" t="str">
            <v>YGL154C</v>
          </cell>
          <cell r="P4349" t="str">
            <v>LYS5</v>
          </cell>
          <cell r="Q4349">
            <v>30683</v>
          </cell>
        </row>
        <row r="4350">
          <cell r="O4350" t="str">
            <v>YPL163C</v>
          </cell>
          <cell r="P4350" t="str">
            <v>SVS1</v>
          </cell>
          <cell r="Q4350">
            <v>27611</v>
          </cell>
        </row>
        <row r="4351">
          <cell r="O4351" t="str">
            <v>YKR045C</v>
          </cell>
          <cell r="P4351">
            <v>0</v>
          </cell>
          <cell r="Q4351">
            <v>20226</v>
          </cell>
        </row>
        <row r="4352">
          <cell r="O4352" t="str">
            <v>YDL085C-A</v>
          </cell>
          <cell r="P4352">
            <v>0</v>
          </cell>
          <cell r="Q4352">
            <v>7949</v>
          </cell>
        </row>
        <row r="4353">
          <cell r="O4353" t="str">
            <v>YPR080W</v>
          </cell>
          <cell r="P4353" t="str">
            <v>TEF1</v>
          </cell>
          <cell r="Q4353">
            <v>50032</v>
          </cell>
        </row>
        <row r="4354">
          <cell r="O4354" t="str">
            <v>YGR193C</v>
          </cell>
          <cell r="P4354" t="str">
            <v>PDX1</v>
          </cell>
          <cell r="Q4354">
            <v>45361</v>
          </cell>
        </row>
        <row r="4355">
          <cell r="O4355" t="str">
            <v>YER053C-A</v>
          </cell>
          <cell r="P4355">
            <v>0</v>
          </cell>
          <cell r="Q4355">
            <v>4459</v>
          </cell>
        </row>
        <row r="4356">
          <cell r="O4356" t="str">
            <v>YKL072W</v>
          </cell>
          <cell r="P4356" t="str">
            <v>STB6</v>
          </cell>
          <cell r="Q4356">
            <v>88835</v>
          </cell>
        </row>
        <row r="4357">
          <cell r="O4357" t="str">
            <v>YBL005W</v>
          </cell>
          <cell r="P4357" t="str">
            <v>PDR3</v>
          </cell>
          <cell r="Q4357">
            <v>112570</v>
          </cell>
        </row>
        <row r="4358">
          <cell r="O4358" t="str">
            <v>YHR152W</v>
          </cell>
          <cell r="P4358" t="str">
            <v>SPO12</v>
          </cell>
          <cell r="Q4358">
            <v>19912</v>
          </cell>
        </row>
        <row r="4359">
          <cell r="O4359" t="str">
            <v>YPL060W</v>
          </cell>
          <cell r="P4359" t="str">
            <v>LPE10</v>
          </cell>
          <cell r="Q4359">
            <v>47082</v>
          </cell>
        </row>
        <row r="4360">
          <cell r="O4360" t="str">
            <v>YDL146W</v>
          </cell>
          <cell r="P4360" t="str">
            <v>LDB17</v>
          </cell>
          <cell r="Q4360">
            <v>56549</v>
          </cell>
        </row>
        <row r="4361">
          <cell r="O4361" t="str">
            <v>YNL148C</v>
          </cell>
          <cell r="P4361" t="str">
            <v>ALF1</v>
          </cell>
          <cell r="Q4361">
            <v>28353</v>
          </cell>
        </row>
        <row r="4362">
          <cell r="O4362" t="str">
            <v>YPL166W</v>
          </cell>
          <cell r="P4362" t="str">
            <v>ATG29</v>
          </cell>
          <cell r="Q4362">
            <v>24708</v>
          </cell>
        </row>
        <row r="4363">
          <cell r="O4363" t="str">
            <v>YGR057C</v>
          </cell>
          <cell r="P4363" t="str">
            <v>LST7</v>
          </cell>
          <cell r="Q4363">
            <v>28136</v>
          </cell>
        </row>
        <row r="4364">
          <cell r="O4364" t="str">
            <v>YJL095W</v>
          </cell>
          <cell r="P4364" t="str">
            <v>BCK1</v>
          </cell>
          <cell r="Q4364">
            <v>164194</v>
          </cell>
        </row>
        <row r="4365">
          <cell r="O4365" t="str">
            <v>YPL101W</v>
          </cell>
          <cell r="P4365" t="str">
            <v>ELP4</v>
          </cell>
          <cell r="Q4365">
            <v>51155</v>
          </cell>
        </row>
        <row r="4366">
          <cell r="O4366" t="str">
            <v>YKL144C</v>
          </cell>
          <cell r="P4366" t="str">
            <v>RPC25</v>
          </cell>
          <cell r="Q4366">
            <v>24326</v>
          </cell>
        </row>
        <row r="4367">
          <cell r="O4367" t="str">
            <v>YNL260C</v>
          </cell>
          <cell r="P4367">
            <v>0</v>
          </cell>
          <cell r="Q4367">
            <v>23328</v>
          </cell>
        </row>
        <row r="4368">
          <cell r="O4368" t="str">
            <v>YDR469W</v>
          </cell>
          <cell r="P4368" t="str">
            <v>SDC1</v>
          </cell>
          <cell r="Q4368">
            <v>19446</v>
          </cell>
        </row>
        <row r="4369">
          <cell r="O4369" t="str">
            <v>YNL146W</v>
          </cell>
          <cell r="P4369">
            <v>0</v>
          </cell>
          <cell r="Q4369">
            <v>11887</v>
          </cell>
        </row>
        <row r="4370">
          <cell r="O4370" t="str">
            <v>YPL177C</v>
          </cell>
          <cell r="P4370" t="str">
            <v>CUP9</v>
          </cell>
          <cell r="Q4370">
            <v>34653</v>
          </cell>
        </row>
        <row r="4371">
          <cell r="O4371" t="str">
            <v>YMR225C</v>
          </cell>
          <cell r="P4371" t="str">
            <v>MRPL44</v>
          </cell>
          <cell r="Q4371">
            <v>11476</v>
          </cell>
        </row>
        <row r="4372">
          <cell r="O4372" t="str">
            <v>YJR022W</v>
          </cell>
          <cell r="P4372" t="str">
            <v>LSM8</v>
          </cell>
          <cell r="Q4372">
            <v>12385</v>
          </cell>
        </row>
        <row r="4373">
          <cell r="O4373" t="str">
            <v>YBR278W</v>
          </cell>
          <cell r="P4373" t="str">
            <v>DPB3</v>
          </cell>
          <cell r="Q4373">
            <v>22665</v>
          </cell>
        </row>
        <row r="4374">
          <cell r="O4374" t="str">
            <v>YLR194C</v>
          </cell>
          <cell r="P4374">
            <v>0</v>
          </cell>
          <cell r="Q4374">
            <v>25762</v>
          </cell>
        </row>
        <row r="4375">
          <cell r="O4375" t="str">
            <v>YKR083C</v>
          </cell>
          <cell r="P4375" t="str">
            <v>DAD2</v>
          </cell>
          <cell r="Q4375">
            <v>15071</v>
          </cell>
        </row>
        <row r="4376">
          <cell r="O4376" t="str">
            <v>YGR169C</v>
          </cell>
          <cell r="P4376" t="str">
            <v>PUS6</v>
          </cell>
          <cell r="Q4376">
            <v>46815</v>
          </cell>
        </row>
        <row r="4377">
          <cell r="O4377" t="str">
            <v>YBL107C</v>
          </cell>
          <cell r="P4377">
            <v>0</v>
          </cell>
          <cell r="Q4377">
            <v>22966</v>
          </cell>
        </row>
        <row r="4378">
          <cell r="O4378" t="str">
            <v>YBR066C</v>
          </cell>
          <cell r="P4378" t="str">
            <v>NRG2</v>
          </cell>
          <cell r="Q4378">
            <v>25009</v>
          </cell>
        </row>
        <row r="4379">
          <cell r="O4379" t="str">
            <v>YOL102C</v>
          </cell>
          <cell r="P4379" t="str">
            <v>TPT1</v>
          </cell>
          <cell r="Q4379">
            <v>26196</v>
          </cell>
        </row>
        <row r="4380">
          <cell r="O4380" t="str">
            <v>YMR121C</v>
          </cell>
          <cell r="P4380" t="str">
            <v>RPL15B</v>
          </cell>
          <cell r="Q4380">
            <v>24422</v>
          </cell>
        </row>
        <row r="4381">
          <cell r="O4381" t="str">
            <v>YNL245C</v>
          </cell>
          <cell r="P4381" t="str">
            <v>CWC25</v>
          </cell>
          <cell r="Q4381">
            <v>20374</v>
          </cell>
        </row>
        <row r="4382">
          <cell r="O4382" t="str">
            <v>YMR090W</v>
          </cell>
          <cell r="P4382">
            <v>0</v>
          </cell>
          <cell r="Q4382">
            <v>24882</v>
          </cell>
        </row>
        <row r="4383">
          <cell r="O4383" t="str">
            <v>YDL241W</v>
          </cell>
          <cell r="P4383">
            <v>0</v>
          </cell>
          <cell r="Q4383">
            <v>13494</v>
          </cell>
        </row>
        <row r="4384">
          <cell r="O4384" t="str">
            <v>YCR060W</v>
          </cell>
          <cell r="P4384" t="str">
            <v>TAH1</v>
          </cell>
          <cell r="Q4384">
            <v>12511</v>
          </cell>
        </row>
        <row r="4385">
          <cell r="O4385" t="str">
            <v>YLR423C</v>
          </cell>
          <cell r="P4385" t="str">
            <v>ATG17</v>
          </cell>
          <cell r="Q4385">
            <v>48656</v>
          </cell>
        </row>
        <row r="4386">
          <cell r="O4386" t="str">
            <v>YDL177C</v>
          </cell>
          <cell r="P4386">
            <v>0</v>
          </cell>
          <cell r="Q4386">
            <v>19058</v>
          </cell>
        </row>
        <row r="4387">
          <cell r="O4387" t="str">
            <v>YLR450W</v>
          </cell>
          <cell r="P4387" t="str">
            <v>HMG2</v>
          </cell>
          <cell r="Q4387">
            <v>115691</v>
          </cell>
        </row>
        <row r="4388">
          <cell r="O4388" t="str">
            <v>YKL061W</v>
          </cell>
          <cell r="P4388">
            <v>0</v>
          </cell>
          <cell r="Q4388">
            <v>13521</v>
          </cell>
        </row>
        <row r="4389">
          <cell r="O4389" t="str">
            <v>YNR011C</v>
          </cell>
          <cell r="P4389" t="str">
            <v>PRP2</v>
          </cell>
          <cell r="Q4389">
            <v>99813</v>
          </cell>
        </row>
        <row r="4390">
          <cell r="O4390" t="str">
            <v>YOR385W</v>
          </cell>
          <cell r="P4390">
            <v>0</v>
          </cell>
          <cell r="Q4390">
            <v>34063</v>
          </cell>
        </row>
        <row r="4391">
          <cell r="O4391" t="str">
            <v>YIL084C</v>
          </cell>
          <cell r="P4391" t="str">
            <v>SDS3</v>
          </cell>
          <cell r="Q4391">
            <v>37625</v>
          </cell>
        </row>
        <row r="4392">
          <cell r="O4392" t="str">
            <v>YNL307C</v>
          </cell>
          <cell r="P4392" t="str">
            <v>MCK1</v>
          </cell>
          <cell r="Q4392">
            <v>43136</v>
          </cell>
        </row>
        <row r="4393">
          <cell r="O4393" t="str">
            <v>YJR133W</v>
          </cell>
          <cell r="P4393" t="str">
            <v>XPT1</v>
          </cell>
          <cell r="Q4393">
            <v>23671</v>
          </cell>
        </row>
        <row r="4394">
          <cell r="O4394" t="str">
            <v>YBR188C</v>
          </cell>
          <cell r="P4394" t="str">
            <v>NTC20</v>
          </cell>
          <cell r="Q4394">
            <v>15970</v>
          </cell>
        </row>
        <row r="4395">
          <cell r="O4395" t="str">
            <v>YAR064W</v>
          </cell>
          <cell r="P4395">
            <v>0</v>
          </cell>
          <cell r="Q4395">
            <v>11139</v>
          </cell>
        </row>
        <row r="4396">
          <cell r="O4396" t="str">
            <v>YGL226W</v>
          </cell>
          <cell r="P4396">
            <v>0</v>
          </cell>
          <cell r="Q4396">
            <v>14488</v>
          </cell>
        </row>
        <row r="4397">
          <cell r="O4397" t="str">
            <v>YBL029C-A</v>
          </cell>
          <cell r="P4397">
            <v>0</v>
          </cell>
          <cell r="Q4397">
            <v>11161</v>
          </cell>
        </row>
        <row r="4398">
          <cell r="O4398" t="str">
            <v>YOR193W</v>
          </cell>
          <cell r="P4398" t="str">
            <v>PEX27</v>
          </cell>
          <cell r="Q4398">
            <v>44131</v>
          </cell>
        </row>
        <row r="4399">
          <cell r="O4399" t="str">
            <v>YDR532C</v>
          </cell>
          <cell r="P4399">
            <v>0</v>
          </cell>
          <cell r="Q4399">
            <v>44674</v>
          </cell>
        </row>
        <row r="4400">
          <cell r="O4400" t="str">
            <v>YML016C</v>
          </cell>
          <cell r="P4400" t="str">
            <v>PPZ1</v>
          </cell>
          <cell r="Q4400">
            <v>77490</v>
          </cell>
        </row>
        <row r="4401">
          <cell r="O4401" t="str">
            <v>YLR049C</v>
          </cell>
          <cell r="P4401">
            <v>0</v>
          </cell>
          <cell r="Q4401">
            <v>49493</v>
          </cell>
        </row>
        <row r="4402">
          <cell r="O4402" t="str">
            <v>YEL041W</v>
          </cell>
          <cell r="P4402" t="str">
            <v>YEF1</v>
          </cell>
          <cell r="Q4402">
            <v>55873</v>
          </cell>
        </row>
        <row r="4403">
          <cell r="O4403" t="str">
            <v>YJL094C</v>
          </cell>
          <cell r="P4403" t="str">
            <v>KHA1</v>
          </cell>
          <cell r="Q4403">
            <v>97110</v>
          </cell>
        </row>
        <row r="4404">
          <cell r="O4404" t="str">
            <v>YEL059W</v>
          </cell>
          <cell r="P4404">
            <v>0</v>
          </cell>
          <cell r="Q4404">
            <v>11341</v>
          </cell>
        </row>
        <row r="4405">
          <cell r="O4405" t="str">
            <v>YGR062C</v>
          </cell>
          <cell r="P4405" t="str">
            <v>COX18</v>
          </cell>
          <cell r="Q4405">
            <v>35650</v>
          </cell>
        </row>
        <row r="4406">
          <cell r="O4406" t="str">
            <v>YOR295W</v>
          </cell>
          <cell r="P4406" t="str">
            <v>UAF30</v>
          </cell>
          <cell r="Q4406">
            <v>25967</v>
          </cell>
        </row>
        <row r="4407">
          <cell r="O4407" t="str">
            <v>YPL194W</v>
          </cell>
          <cell r="P4407" t="str">
            <v>DDC1</v>
          </cell>
          <cell r="Q4407">
            <v>69693</v>
          </cell>
        </row>
        <row r="4408">
          <cell r="O4408" t="str">
            <v>YHR131C</v>
          </cell>
          <cell r="P4408">
            <v>0</v>
          </cell>
          <cell r="Q4408">
            <v>96098</v>
          </cell>
        </row>
        <row r="4409">
          <cell r="O4409" t="str">
            <v>YPL248C</v>
          </cell>
          <cell r="P4409" t="str">
            <v>GAL4</v>
          </cell>
          <cell r="Q4409">
            <v>99402</v>
          </cell>
        </row>
        <row r="4410">
          <cell r="O4410" t="str">
            <v>YAL001C</v>
          </cell>
          <cell r="P4410" t="str">
            <v>TFC3</v>
          </cell>
          <cell r="Q4410">
            <v>132107</v>
          </cell>
        </row>
        <row r="4411">
          <cell r="O4411" t="str">
            <v>YPL267W</v>
          </cell>
          <cell r="P4411" t="str">
            <v>ACM1</v>
          </cell>
          <cell r="Q4411">
            <v>23870</v>
          </cell>
        </row>
        <row r="4412">
          <cell r="O4412" t="str">
            <v>YEL039C</v>
          </cell>
          <cell r="P4412" t="str">
            <v>CYC7</v>
          </cell>
          <cell r="Q4412">
            <v>12532</v>
          </cell>
        </row>
        <row r="4413">
          <cell r="O4413" t="str">
            <v>YLR132C</v>
          </cell>
          <cell r="P4413">
            <v>0</v>
          </cell>
          <cell r="Q4413">
            <v>33694</v>
          </cell>
        </row>
        <row r="4414">
          <cell r="O4414" t="str">
            <v>YJL179W</v>
          </cell>
          <cell r="P4414" t="str">
            <v>PFD1</v>
          </cell>
          <cell r="Q4414">
            <v>12738</v>
          </cell>
        </row>
        <row r="4415">
          <cell r="O4415" t="str">
            <v>YKR044W</v>
          </cell>
          <cell r="P4415" t="str">
            <v>UIP5</v>
          </cell>
          <cell r="Q4415">
            <v>50981</v>
          </cell>
        </row>
        <row r="4416">
          <cell r="O4416" t="str">
            <v>YJL004C</v>
          </cell>
          <cell r="P4416" t="str">
            <v>SYS1</v>
          </cell>
          <cell r="Q4416">
            <v>23715</v>
          </cell>
        </row>
        <row r="4417">
          <cell r="O4417" t="str">
            <v>YBR268W</v>
          </cell>
          <cell r="P4417" t="str">
            <v>MRPL37</v>
          </cell>
          <cell r="Q4417">
            <v>11949</v>
          </cell>
        </row>
        <row r="4418">
          <cell r="O4418" t="str">
            <v>YMR263W</v>
          </cell>
          <cell r="P4418" t="str">
            <v>SAP30</v>
          </cell>
          <cell r="Q4418">
            <v>23026</v>
          </cell>
        </row>
        <row r="4419">
          <cell r="O4419" t="str">
            <v>YJL062W-A</v>
          </cell>
          <cell r="P4419">
            <v>0</v>
          </cell>
          <cell r="Q4419">
            <v>9881</v>
          </cell>
        </row>
        <row r="4420">
          <cell r="O4420" t="str">
            <v>YNL003C</v>
          </cell>
          <cell r="P4420" t="str">
            <v>PET8</v>
          </cell>
          <cell r="Q4420">
            <v>31027</v>
          </cell>
        </row>
        <row r="4421">
          <cell r="O4421" t="str">
            <v>YOR025W</v>
          </cell>
          <cell r="P4421" t="str">
            <v>HST3</v>
          </cell>
          <cell r="Q4421">
            <v>50523</v>
          </cell>
        </row>
        <row r="4422">
          <cell r="O4422" t="str">
            <v>YBR215W</v>
          </cell>
          <cell r="P4422" t="str">
            <v>HPC2</v>
          </cell>
          <cell r="Q4422">
            <v>67775</v>
          </cell>
        </row>
        <row r="4423">
          <cell r="O4423" t="str">
            <v>YOR344C</v>
          </cell>
          <cell r="P4423" t="str">
            <v>TYE7</v>
          </cell>
          <cell r="Q4423">
            <v>32689</v>
          </cell>
        </row>
        <row r="4424">
          <cell r="O4424" t="str">
            <v>YHR060W</v>
          </cell>
          <cell r="P4424" t="str">
            <v>VMA22</v>
          </cell>
          <cell r="Q4424">
            <v>21078</v>
          </cell>
        </row>
        <row r="4425">
          <cell r="O4425" t="str">
            <v>YDR313C</v>
          </cell>
          <cell r="P4425" t="str">
            <v>PIB1</v>
          </cell>
          <cell r="Q4425">
            <v>32675</v>
          </cell>
        </row>
        <row r="4426">
          <cell r="O4426" t="str">
            <v>YIL046W</v>
          </cell>
          <cell r="P4426" t="str">
            <v>MET30</v>
          </cell>
          <cell r="Q4426">
            <v>72835</v>
          </cell>
        </row>
        <row r="4427">
          <cell r="O4427" t="str">
            <v>YIR005W</v>
          </cell>
          <cell r="P4427" t="str">
            <v>IST3</v>
          </cell>
          <cell r="Q4427">
            <v>17098</v>
          </cell>
        </row>
        <row r="4428">
          <cell r="O4428" t="str">
            <v>YDR191W</v>
          </cell>
          <cell r="P4428" t="str">
            <v>HST4</v>
          </cell>
          <cell r="Q4428">
            <v>41765</v>
          </cell>
        </row>
        <row r="4429">
          <cell r="O4429" t="str">
            <v>YML053C</v>
          </cell>
          <cell r="P4429">
            <v>0</v>
          </cell>
          <cell r="Q4429">
            <v>23943</v>
          </cell>
        </row>
        <row r="4430">
          <cell r="O4430" t="str">
            <v>YLR218C</v>
          </cell>
          <cell r="P4430">
            <v>0</v>
          </cell>
          <cell r="Q4430">
            <v>17253</v>
          </cell>
        </row>
        <row r="4431">
          <cell r="O4431" t="str">
            <v>YFR017C</v>
          </cell>
          <cell r="P4431">
            <v>0</v>
          </cell>
          <cell r="Q4431">
            <v>21783</v>
          </cell>
        </row>
        <row r="4432">
          <cell r="O4432" t="str">
            <v>YKL006C-A</v>
          </cell>
          <cell r="P4432" t="str">
            <v>SFT1</v>
          </cell>
          <cell r="Q4432">
            <v>10960</v>
          </cell>
        </row>
        <row r="4433">
          <cell r="O4433" t="str">
            <v>YOR148C</v>
          </cell>
          <cell r="P4433" t="str">
            <v>SPP2</v>
          </cell>
          <cell r="Q4433">
            <v>20648</v>
          </cell>
        </row>
        <row r="4434">
          <cell r="O4434" t="str">
            <v>YDL238C</v>
          </cell>
          <cell r="P4434" t="str">
            <v>GUD1</v>
          </cell>
          <cell r="Q4434">
            <v>55203</v>
          </cell>
        </row>
        <row r="4435">
          <cell r="O4435" t="str">
            <v>YCL033C</v>
          </cell>
          <cell r="P4435">
            <v>0</v>
          </cell>
          <cell r="Q4435">
            <v>19279</v>
          </cell>
        </row>
        <row r="4436">
          <cell r="O4436" t="str">
            <v>YHR106W</v>
          </cell>
          <cell r="P4436" t="str">
            <v>TRR2</v>
          </cell>
          <cell r="Q4436">
            <v>37087</v>
          </cell>
        </row>
        <row r="4437">
          <cell r="O4437" t="str">
            <v>YCL029C</v>
          </cell>
          <cell r="P4437" t="str">
            <v>BIK1</v>
          </cell>
          <cell r="Q4437">
            <v>51092</v>
          </cell>
        </row>
        <row r="4438">
          <cell r="O4438" t="str">
            <v>YDR503C</v>
          </cell>
          <cell r="P4438" t="str">
            <v>LPP1</v>
          </cell>
          <cell r="Q4438">
            <v>31586</v>
          </cell>
        </row>
        <row r="4439">
          <cell r="O4439" t="str">
            <v>YMR283C</v>
          </cell>
          <cell r="P4439" t="str">
            <v>RIT1</v>
          </cell>
          <cell r="Q4439">
            <v>58881</v>
          </cell>
        </row>
        <row r="4440">
          <cell r="O4440" t="str">
            <v>YGL127C</v>
          </cell>
          <cell r="P4440" t="str">
            <v>SOH1</v>
          </cell>
          <cell r="Q4440">
            <v>14741</v>
          </cell>
        </row>
        <row r="4441">
          <cell r="O4441" t="str">
            <v>YDR193W</v>
          </cell>
          <cell r="P4441">
            <v>0</v>
          </cell>
          <cell r="Q4441">
            <v>13746</v>
          </cell>
        </row>
        <row r="4442">
          <cell r="O4442" t="str">
            <v>YNL214W</v>
          </cell>
          <cell r="P4442" t="str">
            <v>PEX17</v>
          </cell>
          <cell r="Q4442">
            <v>23169</v>
          </cell>
        </row>
        <row r="4443">
          <cell r="O4443" t="str">
            <v>YDR338C</v>
          </cell>
          <cell r="P4443">
            <v>0</v>
          </cell>
          <cell r="Q4443">
            <v>77845</v>
          </cell>
        </row>
        <row r="4444">
          <cell r="O4444" t="str">
            <v>YKR064W</v>
          </cell>
          <cell r="P4444">
            <v>0</v>
          </cell>
          <cell r="Q4444">
            <v>101824</v>
          </cell>
        </row>
        <row r="4445">
          <cell r="O4445" t="str">
            <v>YMR148W</v>
          </cell>
          <cell r="P4445">
            <v>0</v>
          </cell>
          <cell r="Q4445">
            <v>16384</v>
          </cell>
        </row>
        <row r="4446">
          <cell r="O4446" t="str">
            <v>YNL300W</v>
          </cell>
          <cell r="P4446">
            <v>0</v>
          </cell>
          <cell r="Q4446">
            <v>10170</v>
          </cell>
        </row>
        <row r="4447">
          <cell r="O4447" t="str">
            <v>YOR070C</v>
          </cell>
          <cell r="P4447" t="str">
            <v>GYP1</v>
          </cell>
          <cell r="Q4447">
            <v>73289</v>
          </cell>
        </row>
        <row r="4448">
          <cell r="O4448" t="str">
            <v>YIL108W</v>
          </cell>
          <cell r="P4448">
            <v>0</v>
          </cell>
          <cell r="Q4448">
            <v>77414</v>
          </cell>
        </row>
        <row r="4449">
          <cell r="O4449" t="str">
            <v>YDR409W</v>
          </cell>
          <cell r="P4449" t="str">
            <v>SIZ1</v>
          </cell>
          <cell r="Q4449">
            <v>100795</v>
          </cell>
        </row>
        <row r="4450">
          <cell r="O4450" t="str">
            <v>YDR393W</v>
          </cell>
          <cell r="P4450" t="str">
            <v>SHE9</v>
          </cell>
          <cell r="Q4450">
            <v>53570</v>
          </cell>
        </row>
        <row r="4451">
          <cell r="O4451" t="str">
            <v>YPR101W</v>
          </cell>
          <cell r="P4451" t="str">
            <v>SNT309</v>
          </cell>
          <cell r="Q4451">
            <v>20709</v>
          </cell>
        </row>
        <row r="4452">
          <cell r="O4452" t="str">
            <v>YPL232W</v>
          </cell>
          <cell r="P4452" t="str">
            <v>SSO1</v>
          </cell>
          <cell r="Q4452">
            <v>33106</v>
          </cell>
        </row>
        <row r="4453">
          <cell r="O4453" t="str">
            <v>YDR043C</v>
          </cell>
          <cell r="P4453" t="str">
            <v>NRG1</v>
          </cell>
          <cell r="Q4453">
            <v>26743</v>
          </cell>
        </row>
        <row r="4454">
          <cell r="O4454" t="str">
            <v>YKL019W</v>
          </cell>
          <cell r="P4454" t="str">
            <v>RAM2</v>
          </cell>
          <cell r="Q4454">
            <v>37507</v>
          </cell>
        </row>
        <row r="4455">
          <cell r="O4455" t="str">
            <v>YMR032W</v>
          </cell>
          <cell r="P4455" t="str">
            <v>HOF1</v>
          </cell>
          <cell r="Q4455">
            <v>76206</v>
          </cell>
        </row>
        <row r="4456">
          <cell r="O4456" t="str">
            <v>YCR082W</v>
          </cell>
          <cell r="P4456" t="str">
            <v>AHC2</v>
          </cell>
          <cell r="Q4456">
            <v>15117</v>
          </cell>
        </row>
        <row r="4457">
          <cell r="O4457" t="str">
            <v>YDL129W</v>
          </cell>
          <cell r="P4457">
            <v>0</v>
          </cell>
          <cell r="Q4457">
            <v>32916</v>
          </cell>
        </row>
        <row r="4458">
          <cell r="O4458" t="str">
            <v>YGR003W</v>
          </cell>
          <cell r="P4458" t="str">
            <v>CUL3</v>
          </cell>
          <cell r="Q4458">
            <v>86114</v>
          </cell>
        </row>
        <row r="4459">
          <cell r="O4459" t="str">
            <v>YNL136W</v>
          </cell>
          <cell r="P4459" t="str">
            <v>EAF7</v>
          </cell>
          <cell r="Q4459">
            <v>49391</v>
          </cell>
        </row>
        <row r="4460">
          <cell r="O4460" t="str">
            <v>YDL069C</v>
          </cell>
          <cell r="P4460" t="str">
            <v>CBS1</v>
          </cell>
          <cell r="Q4460">
            <v>26586</v>
          </cell>
        </row>
        <row r="4461">
          <cell r="O4461" t="str">
            <v>YDL228C</v>
          </cell>
          <cell r="P4461">
            <v>0</v>
          </cell>
          <cell r="Q4461">
            <v>24162</v>
          </cell>
        </row>
        <row r="4462">
          <cell r="O4462" t="str">
            <v>YLR265C</v>
          </cell>
          <cell r="P4462" t="str">
            <v>NEJ1</v>
          </cell>
          <cell r="Q4462">
            <v>39115</v>
          </cell>
        </row>
        <row r="4463">
          <cell r="O4463" t="str">
            <v>YOL025W</v>
          </cell>
          <cell r="P4463" t="str">
            <v>LAG2</v>
          </cell>
          <cell r="Q4463">
            <v>75638</v>
          </cell>
        </row>
        <row r="4464">
          <cell r="O4464" t="str">
            <v>YPR131C</v>
          </cell>
          <cell r="P4464" t="str">
            <v>NAT3</v>
          </cell>
          <cell r="Q4464">
            <v>22921</v>
          </cell>
        </row>
        <row r="4465">
          <cell r="O4465" t="str">
            <v>YCR083W</v>
          </cell>
          <cell r="P4465" t="str">
            <v>TRX3</v>
          </cell>
          <cell r="Q4465">
            <v>14432</v>
          </cell>
        </row>
        <row r="4466">
          <cell r="O4466" t="str">
            <v>YNL309W</v>
          </cell>
          <cell r="P4466" t="str">
            <v>STB1</v>
          </cell>
          <cell r="Q4466">
            <v>45683</v>
          </cell>
        </row>
        <row r="4467">
          <cell r="O4467" t="str">
            <v>YGR052W</v>
          </cell>
          <cell r="P4467">
            <v>0</v>
          </cell>
          <cell r="Q4467">
            <v>42822</v>
          </cell>
        </row>
        <row r="4468">
          <cell r="O4468" t="str">
            <v>YPR061C</v>
          </cell>
          <cell r="P4468" t="str">
            <v>JID1</v>
          </cell>
          <cell r="Q4468">
            <v>35027</v>
          </cell>
        </row>
        <row r="4469">
          <cell r="O4469" t="str">
            <v>YIR024C</v>
          </cell>
          <cell r="P4469">
            <v>0</v>
          </cell>
          <cell r="Q4469">
            <v>24597</v>
          </cell>
        </row>
        <row r="4470">
          <cell r="O4470" t="str">
            <v>YNL014W</v>
          </cell>
          <cell r="P4470" t="str">
            <v>HEF3</v>
          </cell>
          <cell r="Q4470">
            <v>115868</v>
          </cell>
        </row>
        <row r="4471">
          <cell r="O4471" t="str">
            <v>YDL139C</v>
          </cell>
          <cell r="P4471" t="str">
            <v>SCM3</v>
          </cell>
          <cell r="Q4471">
            <v>25754</v>
          </cell>
        </row>
        <row r="4472">
          <cell r="O4472" t="str">
            <v>YGR174C</v>
          </cell>
          <cell r="P4472" t="str">
            <v>CBP4</v>
          </cell>
          <cell r="Q4472">
            <v>20219</v>
          </cell>
        </row>
        <row r="4473">
          <cell r="O4473" t="str">
            <v>YFL030W</v>
          </cell>
          <cell r="P4473" t="str">
            <v>AGX1</v>
          </cell>
          <cell r="Q4473">
            <v>41907</v>
          </cell>
        </row>
        <row r="4474">
          <cell r="O4474" t="str">
            <v>YDL109C</v>
          </cell>
          <cell r="P4474">
            <v>0</v>
          </cell>
          <cell r="Q4474">
            <v>72855</v>
          </cell>
        </row>
        <row r="4475">
          <cell r="O4475" t="str">
            <v>YLR193C</v>
          </cell>
          <cell r="P4475" t="str">
            <v>UPS1</v>
          </cell>
          <cell r="Q4475">
            <v>20108</v>
          </cell>
        </row>
        <row r="4476">
          <cell r="O4476" t="str">
            <v>YIL101C</v>
          </cell>
          <cell r="P4476" t="str">
            <v>XBP1</v>
          </cell>
          <cell r="Q4476">
            <v>72687</v>
          </cell>
        </row>
        <row r="4477">
          <cell r="O4477" t="str">
            <v>YGR146C</v>
          </cell>
          <cell r="P4477">
            <v>0</v>
          </cell>
          <cell r="Q4477">
            <v>23996</v>
          </cell>
        </row>
        <row r="4478">
          <cell r="O4478" t="str">
            <v>YLR105C</v>
          </cell>
          <cell r="P4478" t="str">
            <v>SEN2</v>
          </cell>
          <cell r="Q4478">
            <v>44109</v>
          </cell>
        </row>
        <row r="4479">
          <cell r="O4479" t="str">
            <v>YDR185C</v>
          </cell>
          <cell r="P4479">
            <v>0</v>
          </cell>
          <cell r="Q4479">
            <v>20921</v>
          </cell>
        </row>
        <row r="4480">
          <cell r="O4480" t="str">
            <v>YGR269W</v>
          </cell>
          <cell r="P4480">
            <v>0</v>
          </cell>
          <cell r="Q4480">
            <v>12279</v>
          </cell>
        </row>
        <row r="4481">
          <cell r="O4481" t="str">
            <v>YDL181W</v>
          </cell>
          <cell r="P4481" t="str">
            <v>INH1</v>
          </cell>
          <cell r="Q4481">
            <v>9870</v>
          </cell>
        </row>
        <row r="4482">
          <cell r="O4482" t="str">
            <v>YDR179W-A</v>
          </cell>
          <cell r="P4482">
            <v>0</v>
          </cell>
          <cell r="Q4482">
            <v>53729</v>
          </cell>
        </row>
        <row r="4483">
          <cell r="O4483" t="str">
            <v>YGL208W</v>
          </cell>
          <cell r="P4483" t="str">
            <v>SIP2</v>
          </cell>
          <cell r="Q4483">
            <v>46404</v>
          </cell>
        </row>
        <row r="4484">
          <cell r="O4484" t="str">
            <v>YBL059W</v>
          </cell>
          <cell r="P4484">
            <v>0</v>
          </cell>
          <cell r="Q4484">
            <v>22278</v>
          </cell>
        </row>
        <row r="4485">
          <cell r="O4485" t="str">
            <v>YDR059C</v>
          </cell>
          <cell r="P4485" t="str">
            <v>UBC5</v>
          </cell>
          <cell r="Q4485">
            <v>16280</v>
          </cell>
        </row>
        <row r="4486">
          <cell r="O4486" t="str">
            <v>YDR162C</v>
          </cell>
          <cell r="P4486" t="str">
            <v>NBP2</v>
          </cell>
          <cell r="Q4486">
            <v>26570</v>
          </cell>
        </row>
        <row r="4487">
          <cell r="O4487" t="str">
            <v>YLR456W</v>
          </cell>
          <cell r="P4487">
            <v>0</v>
          </cell>
          <cell r="Q4487">
            <v>23293</v>
          </cell>
        </row>
        <row r="4488">
          <cell r="O4488" t="str">
            <v>YOR320C</v>
          </cell>
          <cell r="P4488" t="str">
            <v>GNT1</v>
          </cell>
          <cell r="Q4488">
            <v>57577</v>
          </cell>
        </row>
        <row r="4489">
          <cell r="O4489" t="str">
            <v>YGR105W</v>
          </cell>
          <cell r="P4489" t="str">
            <v>VMA21</v>
          </cell>
          <cell r="Q4489">
            <v>8435</v>
          </cell>
        </row>
        <row r="4490">
          <cell r="O4490" t="str">
            <v>YDR424C</v>
          </cell>
          <cell r="P4490" t="str">
            <v>DYN2</v>
          </cell>
          <cell r="Q4490">
            <v>10441</v>
          </cell>
        </row>
        <row r="4491">
          <cell r="O4491" t="str">
            <v>YOL063C</v>
          </cell>
          <cell r="P4491" t="str">
            <v>CRT10</v>
          </cell>
          <cell r="Q4491">
            <v>109714</v>
          </cell>
        </row>
        <row r="4492">
          <cell r="O4492" t="str">
            <v>YER153C</v>
          </cell>
          <cell r="P4492" t="str">
            <v>PET122</v>
          </cell>
          <cell r="Q4492">
            <v>29155</v>
          </cell>
        </row>
        <row r="4493">
          <cell r="O4493" t="str">
            <v>YPL016W</v>
          </cell>
          <cell r="P4493" t="str">
            <v>SWI1</v>
          </cell>
          <cell r="Q4493">
            <v>147937</v>
          </cell>
        </row>
        <row r="4494">
          <cell r="O4494" t="str">
            <v>YNL046W</v>
          </cell>
          <cell r="P4494">
            <v>0</v>
          </cell>
          <cell r="Q4494">
            <v>19350</v>
          </cell>
        </row>
        <row r="4495">
          <cell r="O4495" t="str">
            <v>YLR079W</v>
          </cell>
          <cell r="P4495" t="str">
            <v>SIC1</v>
          </cell>
          <cell r="Q4495">
            <v>32223</v>
          </cell>
        </row>
        <row r="4496">
          <cell r="O4496" t="str">
            <v>YKL073W</v>
          </cell>
          <cell r="P4496" t="str">
            <v>LHS1</v>
          </cell>
          <cell r="Q4496">
            <v>99571</v>
          </cell>
        </row>
        <row r="4497">
          <cell r="O4497" t="str">
            <v>YLR038C</v>
          </cell>
          <cell r="P4497" t="str">
            <v>COX12</v>
          </cell>
          <cell r="Q4497">
            <v>9788</v>
          </cell>
        </row>
        <row r="4498">
          <cell r="O4498" t="str">
            <v>YFR026C</v>
          </cell>
          <cell r="P4498">
            <v>0</v>
          </cell>
          <cell r="Q4498">
            <v>18809</v>
          </cell>
        </row>
        <row r="4499">
          <cell r="O4499" t="str">
            <v>YDR332W</v>
          </cell>
          <cell r="P4499">
            <v>0</v>
          </cell>
          <cell r="Q4499">
            <v>78546</v>
          </cell>
        </row>
        <row r="4500">
          <cell r="O4500" t="str">
            <v>YGR232W</v>
          </cell>
          <cell r="P4500" t="str">
            <v>NAS6</v>
          </cell>
          <cell r="Q4500">
            <v>25616</v>
          </cell>
        </row>
        <row r="4501">
          <cell r="O4501" t="str">
            <v>YOR106W</v>
          </cell>
          <cell r="P4501" t="str">
            <v>VAM3</v>
          </cell>
          <cell r="Q4501">
            <v>32497</v>
          </cell>
        </row>
        <row r="4502">
          <cell r="O4502" t="str">
            <v>YMR264W</v>
          </cell>
          <cell r="P4502" t="str">
            <v>CUE1</v>
          </cell>
          <cell r="Q4502">
            <v>22762</v>
          </cell>
        </row>
        <row r="4503">
          <cell r="O4503" t="str">
            <v>YPR098C</v>
          </cell>
          <cell r="P4503">
            <v>0</v>
          </cell>
          <cell r="Q4503">
            <v>17731</v>
          </cell>
        </row>
        <row r="4504">
          <cell r="O4504" t="str">
            <v>YDR522C</v>
          </cell>
          <cell r="P4504" t="str">
            <v>SPS2</v>
          </cell>
          <cell r="Q4504">
            <v>55939</v>
          </cell>
        </row>
        <row r="4505">
          <cell r="O4505" t="str">
            <v>YJL131C</v>
          </cell>
          <cell r="P4505">
            <v>0</v>
          </cell>
          <cell r="Q4505">
            <v>41461</v>
          </cell>
        </row>
        <row r="4506">
          <cell r="O4506" t="str">
            <v>YDR025W</v>
          </cell>
          <cell r="P4506" t="str">
            <v>RPS11A</v>
          </cell>
          <cell r="Q4506">
            <v>17749</v>
          </cell>
        </row>
        <row r="4507">
          <cell r="O4507" t="str">
            <v>YMR024W</v>
          </cell>
          <cell r="P4507" t="str">
            <v>MRPL3</v>
          </cell>
          <cell r="Q4507">
            <v>43999</v>
          </cell>
        </row>
        <row r="4508">
          <cell r="O4508" t="str">
            <v>YDR070C</v>
          </cell>
          <cell r="P4508">
            <v>0</v>
          </cell>
          <cell r="Q4508">
            <v>10845</v>
          </cell>
        </row>
        <row r="4509">
          <cell r="O4509" t="str">
            <v>YGR108W</v>
          </cell>
          <cell r="P4509" t="str">
            <v>CLB1</v>
          </cell>
          <cell r="Q4509">
            <v>54870</v>
          </cell>
        </row>
        <row r="4510">
          <cell r="O4510" t="str">
            <v>YGL010W</v>
          </cell>
          <cell r="P4510">
            <v>0</v>
          </cell>
          <cell r="Q4510">
            <v>20173</v>
          </cell>
        </row>
        <row r="4511">
          <cell r="O4511" t="str">
            <v>YLR145W</v>
          </cell>
          <cell r="P4511" t="str">
            <v>RMP1</v>
          </cell>
          <cell r="Q4511">
            <v>23618</v>
          </cell>
        </row>
        <row r="4512">
          <cell r="O4512" t="str">
            <v>YJR008W</v>
          </cell>
          <cell r="P4512">
            <v>0</v>
          </cell>
          <cell r="Q4512">
            <v>38482</v>
          </cell>
        </row>
        <row r="4513">
          <cell r="O4513" t="str">
            <v>YMR048W</v>
          </cell>
          <cell r="P4513" t="str">
            <v>CSM3</v>
          </cell>
          <cell r="Q4513">
            <v>36354</v>
          </cell>
        </row>
        <row r="4514">
          <cell r="O4514" t="str">
            <v>YNL293W</v>
          </cell>
          <cell r="P4514" t="str">
            <v>MSB3</v>
          </cell>
          <cell r="Q4514">
            <v>72999</v>
          </cell>
        </row>
        <row r="4515">
          <cell r="O4515" t="str">
            <v>YGL006W</v>
          </cell>
          <cell r="P4515" t="str">
            <v>PMC1</v>
          </cell>
          <cell r="Q4515">
            <v>130860</v>
          </cell>
        </row>
        <row r="4516">
          <cell r="O4516" t="str">
            <v>YOR233W</v>
          </cell>
          <cell r="P4516" t="str">
            <v>KIN4</v>
          </cell>
          <cell r="Q4516">
            <v>90087</v>
          </cell>
        </row>
        <row r="4517">
          <cell r="O4517" t="str">
            <v>YLR297W</v>
          </cell>
          <cell r="P4517">
            <v>0</v>
          </cell>
          <cell r="Q4517">
            <v>13947</v>
          </cell>
        </row>
        <row r="4518">
          <cell r="O4518" t="str">
            <v>YOR208W</v>
          </cell>
          <cell r="P4518" t="str">
            <v>PTP2</v>
          </cell>
          <cell r="Q4518">
            <v>85868</v>
          </cell>
        </row>
        <row r="4519">
          <cell r="O4519" t="str">
            <v>YDR482C</v>
          </cell>
          <cell r="P4519" t="str">
            <v>CWC21</v>
          </cell>
          <cell r="Q4519">
            <v>15762</v>
          </cell>
        </row>
        <row r="4520">
          <cell r="O4520" t="str">
            <v>YMR181C</v>
          </cell>
          <cell r="P4520">
            <v>0</v>
          </cell>
          <cell r="Q4520">
            <v>17602</v>
          </cell>
        </row>
        <row r="4521">
          <cell r="O4521" t="str">
            <v>YLR330W</v>
          </cell>
          <cell r="P4521" t="str">
            <v>CHS5</v>
          </cell>
          <cell r="Q4521">
            <v>73638</v>
          </cell>
        </row>
        <row r="4522">
          <cell r="O4522" t="str">
            <v>YNL275W</v>
          </cell>
          <cell r="P4522" t="str">
            <v>BOR1</v>
          </cell>
          <cell r="Q4522">
            <v>65027</v>
          </cell>
        </row>
        <row r="4523">
          <cell r="O4523" t="str">
            <v>YLR457C</v>
          </cell>
          <cell r="P4523" t="str">
            <v>NBP1</v>
          </cell>
          <cell r="Q4523">
            <v>37353</v>
          </cell>
        </row>
        <row r="4524">
          <cell r="O4524" t="str">
            <v>YGR004W</v>
          </cell>
          <cell r="P4524" t="str">
            <v>PEX31</v>
          </cell>
          <cell r="Q4524">
            <v>52942</v>
          </cell>
        </row>
        <row r="4525">
          <cell r="O4525" t="str">
            <v>YFR008W</v>
          </cell>
          <cell r="P4525" t="str">
            <v>FAR7</v>
          </cell>
          <cell r="Q4525">
            <v>25915</v>
          </cell>
        </row>
        <row r="4526">
          <cell r="O4526" t="str">
            <v>YKL159C</v>
          </cell>
          <cell r="P4526" t="str">
            <v>RCN1</v>
          </cell>
          <cell r="Q4526">
            <v>24135</v>
          </cell>
        </row>
        <row r="4527">
          <cell r="O4527" t="str">
            <v>YGR109C</v>
          </cell>
          <cell r="P4527" t="str">
            <v>CLB6</v>
          </cell>
          <cell r="Q4527">
            <v>44145</v>
          </cell>
        </row>
        <row r="4528">
          <cell r="O4528" t="str">
            <v>YJR146W</v>
          </cell>
          <cell r="P4528">
            <v>0</v>
          </cell>
          <cell r="Q4528">
            <v>13171</v>
          </cell>
        </row>
        <row r="4529">
          <cell r="O4529" t="str">
            <v>YJR012C</v>
          </cell>
          <cell r="P4529">
            <v>0</v>
          </cell>
          <cell r="Q4529">
            <v>23190</v>
          </cell>
        </row>
        <row r="4530">
          <cell r="O4530" t="str">
            <v>YDL059C</v>
          </cell>
          <cell r="P4530" t="str">
            <v>RAD59</v>
          </cell>
          <cell r="Q4530">
            <v>26630</v>
          </cell>
        </row>
        <row r="4531">
          <cell r="O4531" t="str">
            <v>YLR451W</v>
          </cell>
          <cell r="P4531" t="str">
            <v>LEU3</v>
          </cell>
          <cell r="Q4531">
            <v>100152</v>
          </cell>
        </row>
        <row r="4532">
          <cell r="O4532" t="str">
            <v>YOR358W</v>
          </cell>
          <cell r="P4532" t="str">
            <v>HAP5</v>
          </cell>
          <cell r="Q4532">
            <v>27675</v>
          </cell>
        </row>
        <row r="4533">
          <cell r="O4533" t="str">
            <v>YMR111C</v>
          </cell>
          <cell r="P4533">
            <v>0</v>
          </cell>
          <cell r="Q4533">
            <v>52370</v>
          </cell>
        </row>
        <row r="4534">
          <cell r="O4534" t="str">
            <v>YDR004W</v>
          </cell>
          <cell r="P4534" t="str">
            <v>RAD57</v>
          </cell>
          <cell r="Q4534">
            <v>52247</v>
          </cell>
        </row>
        <row r="4535">
          <cell r="O4535" t="str">
            <v>YNL033W</v>
          </cell>
          <cell r="P4535">
            <v>0</v>
          </cell>
          <cell r="Q4535">
            <v>31386</v>
          </cell>
        </row>
        <row r="4536">
          <cell r="O4536" t="str">
            <v>YPR185W</v>
          </cell>
          <cell r="P4536" t="str">
            <v>ATG13</v>
          </cell>
          <cell r="Q4536">
            <v>83281</v>
          </cell>
        </row>
        <row r="4537">
          <cell r="O4537" t="str">
            <v>YJL162C</v>
          </cell>
          <cell r="P4537" t="str">
            <v>JJJ2</v>
          </cell>
          <cell r="Q4537">
            <v>67389</v>
          </cell>
        </row>
        <row r="4538">
          <cell r="O4538" t="str">
            <v>YDL091C</v>
          </cell>
          <cell r="P4538" t="str">
            <v>UBX3</v>
          </cell>
          <cell r="Q4538">
            <v>52943</v>
          </cell>
        </row>
        <row r="4539">
          <cell r="O4539" t="str">
            <v>YEL068C</v>
          </cell>
          <cell r="P4539">
            <v>0</v>
          </cell>
          <cell r="Q4539">
            <v>12910</v>
          </cell>
        </row>
        <row r="4540">
          <cell r="O4540" t="str">
            <v>YNR006W</v>
          </cell>
          <cell r="P4540" t="str">
            <v>VPS27</v>
          </cell>
          <cell r="Q4540">
            <v>70973</v>
          </cell>
        </row>
        <row r="4541">
          <cell r="O4541" t="str">
            <v>YDR437W</v>
          </cell>
          <cell r="P4541" t="str">
            <v>GPI19</v>
          </cell>
          <cell r="Q4541">
            <v>16089</v>
          </cell>
        </row>
        <row r="4542">
          <cell r="O4542" t="str">
            <v>YDR201W</v>
          </cell>
          <cell r="P4542" t="str">
            <v>SPC19</v>
          </cell>
          <cell r="Q4542">
            <v>18909</v>
          </cell>
        </row>
        <row r="4543">
          <cell r="O4543" t="str">
            <v>YOR047C</v>
          </cell>
          <cell r="P4543" t="str">
            <v>STD1</v>
          </cell>
          <cell r="Q4543">
            <v>50260</v>
          </cell>
        </row>
        <row r="4544">
          <cell r="O4544" t="str">
            <v>YOL055C</v>
          </cell>
          <cell r="P4544" t="str">
            <v>THI20</v>
          </cell>
          <cell r="Q4544">
            <v>61269</v>
          </cell>
        </row>
        <row r="4545">
          <cell r="O4545" t="str">
            <v>YLR085C</v>
          </cell>
          <cell r="P4545" t="str">
            <v>ARP6</v>
          </cell>
          <cell r="Q4545">
            <v>50043</v>
          </cell>
        </row>
        <row r="4546">
          <cell r="O4546" t="str">
            <v>YMR172W</v>
          </cell>
          <cell r="P4546" t="str">
            <v>HOT1</v>
          </cell>
          <cell r="Q4546">
            <v>79415</v>
          </cell>
        </row>
        <row r="4547">
          <cell r="O4547" t="str">
            <v>YBR138C</v>
          </cell>
          <cell r="P4547">
            <v>0</v>
          </cell>
          <cell r="Q4547">
            <v>60458</v>
          </cell>
        </row>
        <row r="4548">
          <cell r="O4548" t="str">
            <v>YDR320C-A</v>
          </cell>
          <cell r="P4548" t="str">
            <v>DAD4</v>
          </cell>
          <cell r="Q4548">
            <v>8155</v>
          </cell>
        </row>
        <row r="4549">
          <cell r="O4549" t="str">
            <v>YLR026C</v>
          </cell>
          <cell r="P4549" t="str">
            <v>SED5</v>
          </cell>
          <cell r="Q4549">
            <v>38807</v>
          </cell>
        </row>
        <row r="4550">
          <cell r="O4550" t="str">
            <v>YBR233W-A</v>
          </cell>
          <cell r="P4550" t="str">
            <v>DAD3</v>
          </cell>
          <cell r="Q4550">
            <v>10848</v>
          </cell>
        </row>
        <row r="4551">
          <cell r="O4551" t="str">
            <v>YER071C</v>
          </cell>
          <cell r="P4551">
            <v>0</v>
          </cell>
          <cell r="Q4551">
            <v>14498</v>
          </cell>
        </row>
        <row r="4552">
          <cell r="O4552" t="str">
            <v>YPR049C</v>
          </cell>
          <cell r="P4552" t="str">
            <v>ATG11</v>
          </cell>
          <cell r="Q4552">
            <v>135024</v>
          </cell>
        </row>
        <row r="4553">
          <cell r="O4553" t="str">
            <v>YIL172C</v>
          </cell>
          <cell r="P4553">
            <v>0</v>
          </cell>
          <cell r="Q4553">
            <v>68698</v>
          </cell>
        </row>
        <row r="4554">
          <cell r="O4554" t="str">
            <v>YJR079W</v>
          </cell>
          <cell r="P4554">
            <v>0</v>
          </cell>
          <cell r="Q4554">
            <v>12596</v>
          </cell>
        </row>
        <row r="4555">
          <cell r="O4555" t="str">
            <v>YER041W</v>
          </cell>
          <cell r="P4555" t="str">
            <v>YEN1</v>
          </cell>
          <cell r="Q4555">
            <v>87389</v>
          </cell>
        </row>
        <row r="4556">
          <cell r="O4556" t="str">
            <v>YDR016C</v>
          </cell>
          <cell r="P4556" t="str">
            <v>DAD1</v>
          </cell>
          <cell r="Q4556">
            <v>10516</v>
          </cell>
        </row>
        <row r="4557">
          <cell r="O4557" t="str">
            <v>YMR286W</v>
          </cell>
          <cell r="P4557" t="str">
            <v>MRPL33</v>
          </cell>
          <cell r="Q4557">
            <v>9531</v>
          </cell>
        </row>
        <row r="4558">
          <cell r="O4558" t="str">
            <v>YPL193W</v>
          </cell>
          <cell r="P4558" t="str">
            <v>RSA1</v>
          </cell>
          <cell r="Q4558">
            <v>43997</v>
          </cell>
        </row>
        <row r="4559">
          <cell r="O4559" t="str">
            <v>YDR139C</v>
          </cell>
          <cell r="P4559" t="str">
            <v>RUB1</v>
          </cell>
          <cell r="Q4559">
            <v>8693</v>
          </cell>
        </row>
        <row r="4560">
          <cell r="O4560" t="str">
            <v>YCR066W</v>
          </cell>
          <cell r="P4560" t="str">
            <v>RAD18</v>
          </cell>
          <cell r="Q4560">
            <v>55230</v>
          </cell>
        </row>
        <row r="4561">
          <cell r="O4561" t="str">
            <v>YOR172W</v>
          </cell>
          <cell r="P4561" t="str">
            <v>YRM1</v>
          </cell>
          <cell r="Q4561">
            <v>91083</v>
          </cell>
        </row>
        <row r="4562">
          <cell r="O4562" t="str">
            <v>YDR143C</v>
          </cell>
          <cell r="P4562" t="str">
            <v>SAN1</v>
          </cell>
          <cell r="Q4562">
            <v>65618</v>
          </cell>
        </row>
        <row r="4563">
          <cell r="O4563" t="str">
            <v>YER183C</v>
          </cell>
          <cell r="P4563" t="str">
            <v>FAU1</v>
          </cell>
          <cell r="Q4563">
            <v>24059</v>
          </cell>
        </row>
        <row r="4564">
          <cell r="O4564" t="str">
            <v>YDL222C</v>
          </cell>
          <cell r="P4564" t="str">
            <v>FMP45</v>
          </cell>
          <cell r="Q4564">
            <v>34135</v>
          </cell>
        </row>
        <row r="4565">
          <cell r="O4565" t="str">
            <v>YDR248C</v>
          </cell>
          <cell r="P4565">
            <v>0</v>
          </cell>
          <cell r="Q4565">
            <v>22174</v>
          </cell>
        </row>
        <row r="4566">
          <cell r="O4566" t="str">
            <v>YBR117C</v>
          </cell>
          <cell r="P4566" t="str">
            <v>TKL2</v>
          </cell>
          <cell r="Q4566">
            <v>75029</v>
          </cell>
        </row>
        <row r="4567">
          <cell r="O4567" t="str">
            <v>YLL014W</v>
          </cell>
          <cell r="P4567">
            <v>0</v>
          </cell>
          <cell r="Q4567">
            <v>12404</v>
          </cell>
        </row>
        <row r="4568">
          <cell r="O4568" t="str">
            <v>YMR019W</v>
          </cell>
          <cell r="P4568" t="str">
            <v>STB4</v>
          </cell>
          <cell r="Q4568">
            <v>109824</v>
          </cell>
        </row>
        <row r="4569">
          <cell r="O4569" t="str">
            <v>YIL098C</v>
          </cell>
          <cell r="P4569" t="str">
            <v>FMC1</v>
          </cell>
          <cell r="Q4569">
            <v>18364</v>
          </cell>
        </row>
        <row r="4570">
          <cell r="O4570" t="str">
            <v>YDR022C</v>
          </cell>
          <cell r="P4570" t="str">
            <v>CIS1</v>
          </cell>
          <cell r="Q4570">
            <v>22191</v>
          </cell>
        </row>
        <row r="4571">
          <cell r="O4571" t="str">
            <v>YER044C</v>
          </cell>
          <cell r="P4571" t="str">
            <v>ERG28</v>
          </cell>
          <cell r="Q4571">
            <v>17135</v>
          </cell>
        </row>
        <row r="4572">
          <cell r="O4572" t="str">
            <v>YKL048C</v>
          </cell>
          <cell r="P4572" t="str">
            <v>ELM1</v>
          </cell>
          <cell r="Q4572">
            <v>72149</v>
          </cell>
        </row>
        <row r="4573">
          <cell r="O4573" t="str">
            <v>YIL002C</v>
          </cell>
          <cell r="P4573" t="str">
            <v>INP51</v>
          </cell>
          <cell r="Q4573">
            <v>108429</v>
          </cell>
        </row>
        <row r="4574">
          <cell r="O4574" t="str">
            <v>YLR024C</v>
          </cell>
          <cell r="P4574" t="str">
            <v>UBR2</v>
          </cell>
          <cell r="Q4574">
            <v>216776</v>
          </cell>
        </row>
        <row r="4575">
          <cell r="O4575" t="str">
            <v>YHL018W</v>
          </cell>
          <cell r="P4575">
            <v>0</v>
          </cell>
          <cell r="Q4575">
            <v>14026</v>
          </cell>
        </row>
        <row r="4576">
          <cell r="O4576" t="str">
            <v>YGL134W</v>
          </cell>
          <cell r="P4576" t="str">
            <v>PCL10</v>
          </cell>
          <cell r="Q4576">
            <v>48584</v>
          </cell>
        </row>
        <row r="4577">
          <cell r="O4577" t="str">
            <v>YLR219W</v>
          </cell>
          <cell r="P4577" t="str">
            <v>MSC3</v>
          </cell>
          <cell r="Q4577">
            <v>80530</v>
          </cell>
        </row>
        <row r="4578">
          <cell r="O4578" t="str">
            <v>YLR108C</v>
          </cell>
          <cell r="P4578">
            <v>0</v>
          </cell>
          <cell r="Q4578">
            <v>55600</v>
          </cell>
        </row>
        <row r="4579">
          <cell r="O4579" t="str">
            <v>YHR168W</v>
          </cell>
          <cell r="P4579" t="str">
            <v>MTG2</v>
          </cell>
          <cell r="Q4579">
            <v>55536</v>
          </cell>
        </row>
        <row r="4580">
          <cell r="O4580" t="str">
            <v>YMR073C</v>
          </cell>
          <cell r="P4580">
            <v>0</v>
          </cell>
          <cell r="Q4580">
            <v>23182</v>
          </cell>
        </row>
        <row r="4581">
          <cell r="O4581" t="str">
            <v>YBL067C</v>
          </cell>
          <cell r="P4581" t="str">
            <v>UBP13</v>
          </cell>
          <cell r="Q4581">
            <v>83864</v>
          </cell>
        </row>
        <row r="4582">
          <cell r="O4582" t="str">
            <v>YLR200W</v>
          </cell>
          <cell r="P4582" t="str">
            <v>YKE2</v>
          </cell>
          <cell r="Q4582">
            <v>13284</v>
          </cell>
        </row>
        <row r="4583">
          <cell r="O4583" t="str">
            <v>YBR271W</v>
          </cell>
          <cell r="P4583">
            <v>0</v>
          </cell>
          <cell r="Q4583">
            <v>47976</v>
          </cell>
        </row>
        <row r="4584">
          <cell r="O4584" t="str">
            <v>YMR138W</v>
          </cell>
          <cell r="P4584" t="str">
            <v>CIN4</v>
          </cell>
          <cell r="Q4584">
            <v>22066</v>
          </cell>
        </row>
        <row r="4585">
          <cell r="O4585" t="str">
            <v>YIL132C</v>
          </cell>
          <cell r="P4585" t="str">
            <v>CSM2</v>
          </cell>
          <cell r="Q4585">
            <v>24952</v>
          </cell>
        </row>
        <row r="4586">
          <cell r="O4586" t="str">
            <v>YJR126C</v>
          </cell>
          <cell r="P4586" t="str">
            <v>VPS70</v>
          </cell>
          <cell r="Q4586">
            <v>92017</v>
          </cell>
        </row>
        <row r="4587">
          <cell r="O4587" t="str">
            <v>YLR275W</v>
          </cell>
          <cell r="P4587" t="str">
            <v>SMD2</v>
          </cell>
          <cell r="Q4587">
            <v>12853</v>
          </cell>
        </row>
        <row r="4588">
          <cell r="O4588" t="str">
            <v>YDL152W</v>
          </cell>
          <cell r="P4588">
            <v>0</v>
          </cell>
          <cell r="Q4588">
            <v>13681</v>
          </cell>
        </row>
        <row r="4589">
          <cell r="O4589" t="str">
            <v>YDL157C</v>
          </cell>
          <cell r="P4589">
            <v>0</v>
          </cell>
          <cell r="Q4589">
            <v>13563</v>
          </cell>
        </row>
        <row r="4590">
          <cell r="O4590" t="str">
            <v>YPL038W</v>
          </cell>
          <cell r="P4590" t="str">
            <v>MET31</v>
          </cell>
          <cell r="Q4590">
            <v>19557</v>
          </cell>
        </row>
        <row r="4591">
          <cell r="O4591" t="str">
            <v>YOR258W</v>
          </cell>
          <cell r="P4591" t="str">
            <v>HNT3</v>
          </cell>
          <cell r="Q4591">
            <v>25757</v>
          </cell>
        </row>
        <row r="4592">
          <cell r="O4592" t="str">
            <v>YBL031W</v>
          </cell>
          <cell r="P4592" t="str">
            <v>SHE1</v>
          </cell>
          <cell r="Q4592">
            <v>38015</v>
          </cell>
        </row>
        <row r="4593">
          <cell r="O4593" t="str">
            <v>YBR162W-A</v>
          </cell>
          <cell r="P4593" t="str">
            <v>YSY6</v>
          </cell>
          <cell r="Q4593">
            <v>7365</v>
          </cell>
        </row>
        <row r="4594">
          <cell r="O4594" t="str">
            <v>YER084W</v>
          </cell>
          <cell r="P4594">
            <v>0</v>
          </cell>
          <cell r="Q4594">
            <v>14313</v>
          </cell>
        </row>
        <row r="4595">
          <cell r="O4595" t="str">
            <v>YKL125W</v>
          </cell>
          <cell r="P4595" t="str">
            <v>RRN3</v>
          </cell>
          <cell r="Q4595">
            <v>72387</v>
          </cell>
        </row>
        <row r="4596">
          <cell r="O4596" t="str">
            <v>YOL077W-A</v>
          </cell>
          <cell r="P4596" t="str">
            <v>ATP19</v>
          </cell>
          <cell r="Q4596">
            <v>7534</v>
          </cell>
        </row>
        <row r="4597">
          <cell r="O4597" t="str">
            <v>YPR065W</v>
          </cell>
          <cell r="P4597" t="str">
            <v>ROX1</v>
          </cell>
          <cell r="Q4597">
            <v>41838</v>
          </cell>
        </row>
        <row r="4598">
          <cell r="O4598" t="str">
            <v>YLR268W</v>
          </cell>
          <cell r="P4598" t="str">
            <v>SEC22</v>
          </cell>
          <cell r="Q4598">
            <v>25058</v>
          </cell>
        </row>
        <row r="4599">
          <cell r="O4599" t="str">
            <v>YMR159C</v>
          </cell>
          <cell r="P4599" t="str">
            <v>ATG16</v>
          </cell>
          <cell r="Q4599">
            <v>17222</v>
          </cell>
        </row>
        <row r="4600">
          <cell r="O4600" t="str">
            <v>YOR131C</v>
          </cell>
          <cell r="P4600">
            <v>0</v>
          </cell>
          <cell r="Q4600">
            <v>24840</v>
          </cell>
        </row>
        <row r="4601">
          <cell r="O4601" t="str">
            <v>YLR142W</v>
          </cell>
          <cell r="P4601" t="str">
            <v>PUT1</v>
          </cell>
          <cell r="Q4601">
            <v>53271</v>
          </cell>
        </row>
        <row r="4602">
          <cell r="O4602" t="str">
            <v>YPL008W</v>
          </cell>
          <cell r="P4602" t="str">
            <v>CHL1</v>
          </cell>
          <cell r="Q4602">
            <v>98805</v>
          </cell>
        </row>
        <row r="4603">
          <cell r="O4603" t="str">
            <v>YPL148C</v>
          </cell>
          <cell r="P4603" t="str">
            <v>PPT2</v>
          </cell>
          <cell r="Q4603">
            <v>19973</v>
          </cell>
        </row>
        <row r="4604">
          <cell r="O4604" t="str">
            <v>YMR037C</v>
          </cell>
          <cell r="P4604" t="str">
            <v>MSN2</v>
          </cell>
          <cell r="Q4604">
            <v>77860</v>
          </cell>
        </row>
        <row r="4605">
          <cell r="O4605" t="str">
            <v>YPL103C</v>
          </cell>
          <cell r="P4605">
            <v>0</v>
          </cell>
          <cell r="Q4605">
            <v>54367</v>
          </cell>
        </row>
        <row r="4606">
          <cell r="O4606" t="str">
            <v>YGL113W</v>
          </cell>
          <cell r="P4606" t="str">
            <v>SLD3</v>
          </cell>
          <cell r="Q4606">
            <v>77297</v>
          </cell>
        </row>
        <row r="4607">
          <cell r="O4607" t="str">
            <v>YGL226C-A</v>
          </cell>
          <cell r="P4607" t="str">
            <v>OST5</v>
          </cell>
          <cell r="Q4607">
            <v>9517</v>
          </cell>
        </row>
        <row r="4608">
          <cell r="O4608" t="str">
            <v>YCR076C</v>
          </cell>
          <cell r="P4608">
            <v>0</v>
          </cell>
          <cell r="Q4608">
            <v>26756</v>
          </cell>
        </row>
        <row r="4609">
          <cell r="O4609" t="str">
            <v>YMR169C</v>
          </cell>
          <cell r="P4609" t="str">
            <v>ALD3</v>
          </cell>
          <cell r="Q4609">
            <v>55385</v>
          </cell>
        </row>
        <row r="4610">
          <cell r="O4610" t="str">
            <v>YLR151C</v>
          </cell>
          <cell r="P4610" t="str">
            <v>PCD1</v>
          </cell>
          <cell r="Q4610">
            <v>39754</v>
          </cell>
        </row>
        <row r="4611">
          <cell r="O4611" t="str">
            <v>YJL003W</v>
          </cell>
          <cell r="P4611" t="str">
            <v>COX16</v>
          </cell>
          <cell r="Q4611">
            <v>14077</v>
          </cell>
        </row>
        <row r="4612">
          <cell r="O4612" t="str">
            <v>YNL328C</v>
          </cell>
          <cell r="P4612" t="str">
            <v>MDJ2</v>
          </cell>
          <cell r="Q4612">
            <v>16474</v>
          </cell>
        </row>
        <row r="4613">
          <cell r="O4613" t="str">
            <v>YOL096C</v>
          </cell>
          <cell r="P4613" t="str">
            <v>COQ3</v>
          </cell>
          <cell r="Q4613">
            <v>36331</v>
          </cell>
        </row>
        <row r="4614">
          <cell r="O4614" t="str">
            <v>YIR008C</v>
          </cell>
          <cell r="P4614" t="str">
            <v>PRI1</v>
          </cell>
          <cell r="Q4614">
            <v>47690</v>
          </cell>
        </row>
        <row r="4615">
          <cell r="O4615" t="str">
            <v>YNL133C</v>
          </cell>
          <cell r="P4615" t="str">
            <v>FYV6</v>
          </cell>
          <cell r="Q4615">
            <v>20025</v>
          </cell>
        </row>
        <row r="4616">
          <cell r="O4616" t="str">
            <v>YDR250C</v>
          </cell>
          <cell r="P4616">
            <v>0</v>
          </cell>
          <cell r="Q4616">
            <v>10499</v>
          </cell>
        </row>
        <row r="4617">
          <cell r="O4617" t="str">
            <v>YER057C</v>
          </cell>
          <cell r="P4617" t="str">
            <v>HMF1</v>
          </cell>
          <cell r="Q4617">
            <v>13906</v>
          </cell>
        </row>
        <row r="4618">
          <cell r="O4618" t="str">
            <v>YHR113W</v>
          </cell>
          <cell r="P4618">
            <v>0</v>
          </cell>
          <cell r="Q4618">
            <v>54173</v>
          </cell>
        </row>
        <row r="4619">
          <cell r="O4619" t="str">
            <v>YNL234W</v>
          </cell>
          <cell r="P4619">
            <v>0</v>
          </cell>
          <cell r="Q4619">
            <v>47822</v>
          </cell>
        </row>
        <row r="4620">
          <cell r="O4620" t="str">
            <v>YDR533C</v>
          </cell>
          <cell r="P4620" t="str">
            <v>HSP31</v>
          </cell>
          <cell r="Q4620">
            <v>25670</v>
          </cell>
        </row>
        <row r="4621">
          <cell r="O4621" t="str">
            <v>YPL234C</v>
          </cell>
          <cell r="P4621" t="str">
            <v>TFP3</v>
          </cell>
          <cell r="Q4621">
            <v>17037</v>
          </cell>
        </row>
        <row r="4622">
          <cell r="O4622" t="str">
            <v>YAR031W</v>
          </cell>
          <cell r="P4622" t="str">
            <v>PRM9</v>
          </cell>
          <cell r="Q4622">
            <v>35073</v>
          </cell>
        </row>
        <row r="4623">
          <cell r="O4623" t="str">
            <v>YOL108C</v>
          </cell>
          <cell r="P4623" t="str">
            <v>INO4</v>
          </cell>
          <cell r="Q4623">
            <v>17378</v>
          </cell>
        </row>
        <row r="4624">
          <cell r="O4624" t="str">
            <v>YMR100W</v>
          </cell>
          <cell r="P4624" t="str">
            <v>MUB1</v>
          </cell>
          <cell r="Q4624">
            <v>72250</v>
          </cell>
        </row>
        <row r="4625">
          <cell r="O4625" t="str">
            <v>YMR244C-A</v>
          </cell>
          <cell r="P4625">
            <v>0</v>
          </cell>
          <cell r="Q4625">
            <v>12445</v>
          </cell>
        </row>
        <row r="4626">
          <cell r="O4626" t="str">
            <v>YGR206W</v>
          </cell>
          <cell r="P4626" t="str">
            <v>MVB12</v>
          </cell>
          <cell r="Q4626">
            <v>11968</v>
          </cell>
        </row>
        <row r="4627">
          <cell r="O4627" t="str">
            <v>YFR005C</v>
          </cell>
          <cell r="P4627" t="str">
            <v>SAD1</v>
          </cell>
          <cell r="Q4627">
            <v>52166</v>
          </cell>
        </row>
        <row r="4628">
          <cell r="O4628" t="str">
            <v>YCR073C</v>
          </cell>
          <cell r="P4628" t="str">
            <v>SSK22</v>
          </cell>
          <cell r="Q4628">
            <v>152716</v>
          </cell>
        </row>
        <row r="4629">
          <cell r="O4629" t="str">
            <v>YOR368W</v>
          </cell>
          <cell r="P4629" t="str">
            <v>RAD17</v>
          </cell>
          <cell r="Q4629">
            <v>45579</v>
          </cell>
        </row>
        <row r="4630">
          <cell r="O4630" t="str">
            <v>YLR073C</v>
          </cell>
          <cell r="P4630">
            <v>0</v>
          </cell>
          <cell r="Q4630">
            <v>22850</v>
          </cell>
        </row>
        <row r="4631">
          <cell r="O4631" t="str">
            <v>YGR046W</v>
          </cell>
          <cell r="P4631" t="str">
            <v>TAM41</v>
          </cell>
          <cell r="Q4631">
            <v>44199</v>
          </cell>
        </row>
        <row r="4632">
          <cell r="O4632" t="str">
            <v>YJR142W</v>
          </cell>
          <cell r="P4632">
            <v>0</v>
          </cell>
          <cell r="Q4632">
            <v>39690</v>
          </cell>
        </row>
        <row r="4633">
          <cell r="O4633" t="str">
            <v>YER098W</v>
          </cell>
          <cell r="P4633" t="str">
            <v>UBP9</v>
          </cell>
          <cell r="Q4633">
            <v>86243</v>
          </cell>
        </row>
        <row r="4634">
          <cell r="O4634" t="str">
            <v>YNL320W</v>
          </cell>
          <cell r="P4634">
            <v>0</v>
          </cell>
          <cell r="Q4634">
            <v>32308</v>
          </cell>
        </row>
        <row r="4635">
          <cell r="O4635" t="str">
            <v>YNR061C</v>
          </cell>
          <cell r="P4635">
            <v>0</v>
          </cell>
          <cell r="Q4635">
            <v>24317</v>
          </cell>
        </row>
        <row r="4636">
          <cell r="O4636" t="str">
            <v>YDR357C</v>
          </cell>
          <cell r="P4636">
            <v>0</v>
          </cell>
          <cell r="Q4636">
            <v>13957</v>
          </cell>
        </row>
        <row r="4637">
          <cell r="O4637" t="str">
            <v>YPR172W</v>
          </cell>
          <cell r="P4637">
            <v>0</v>
          </cell>
          <cell r="Q4637">
            <v>22507</v>
          </cell>
        </row>
        <row r="4638">
          <cell r="O4638" t="str">
            <v>YDR379C-A</v>
          </cell>
          <cell r="P4638">
            <v>0</v>
          </cell>
          <cell r="Q4638">
            <v>9352</v>
          </cell>
        </row>
        <row r="4639">
          <cell r="O4639" t="str">
            <v>YHR012W</v>
          </cell>
          <cell r="P4639" t="str">
            <v>VPS29</v>
          </cell>
          <cell r="Q4639">
            <v>31012</v>
          </cell>
        </row>
        <row r="4640">
          <cell r="O4640" t="str">
            <v>YNR067C</v>
          </cell>
          <cell r="P4640" t="str">
            <v>DSE4</v>
          </cell>
          <cell r="Q4640">
            <v>121063</v>
          </cell>
        </row>
        <row r="4641">
          <cell r="O4641" t="str">
            <v>YDR034W-B</v>
          </cell>
          <cell r="P4641">
            <v>0</v>
          </cell>
          <cell r="Q4641">
            <v>5966</v>
          </cell>
        </row>
        <row r="4642">
          <cell r="O4642" t="str">
            <v>YJR149W</v>
          </cell>
          <cell r="P4642">
            <v>0</v>
          </cell>
          <cell r="Q4642">
            <v>45143</v>
          </cell>
        </row>
        <row r="4643">
          <cell r="O4643" t="str">
            <v>YNL184C</v>
          </cell>
          <cell r="P4643">
            <v>0</v>
          </cell>
          <cell r="Q4643">
            <v>12469</v>
          </cell>
        </row>
        <row r="4644">
          <cell r="O4644" t="str">
            <v>YER054C</v>
          </cell>
          <cell r="P4644" t="str">
            <v>GIP2</v>
          </cell>
          <cell r="Q4644">
            <v>62318</v>
          </cell>
        </row>
        <row r="4645">
          <cell r="O4645" t="str">
            <v>YHR057C</v>
          </cell>
          <cell r="P4645" t="str">
            <v>CPR2</v>
          </cell>
          <cell r="Q4645">
            <v>22769</v>
          </cell>
        </row>
        <row r="4646">
          <cell r="O4646" t="str">
            <v>YKL018C-A</v>
          </cell>
          <cell r="P4646">
            <v>0</v>
          </cell>
          <cell r="Q4646">
            <v>11811</v>
          </cell>
        </row>
        <row r="4647">
          <cell r="O4647" t="str">
            <v>YDR125C</v>
          </cell>
          <cell r="P4647" t="str">
            <v>ECM18</v>
          </cell>
          <cell r="Q4647">
            <v>53184</v>
          </cell>
        </row>
        <row r="4648">
          <cell r="O4648" t="str">
            <v>YPL047W</v>
          </cell>
          <cell r="P4648" t="str">
            <v>SGF11</v>
          </cell>
          <cell r="Q4648">
            <v>11285</v>
          </cell>
        </row>
        <row r="4649">
          <cell r="O4649" t="str">
            <v>YJR078W</v>
          </cell>
          <cell r="P4649" t="str">
            <v>BNA2</v>
          </cell>
          <cell r="Q4649">
            <v>50775</v>
          </cell>
        </row>
        <row r="4650">
          <cell r="O4650" t="str">
            <v>YHR015W</v>
          </cell>
          <cell r="P4650" t="str">
            <v>MIP6</v>
          </cell>
          <cell r="Q4650">
            <v>75919</v>
          </cell>
        </row>
        <row r="4651">
          <cell r="O4651" t="str">
            <v>YKL086W</v>
          </cell>
          <cell r="P4651" t="str">
            <v>SRX1</v>
          </cell>
          <cell r="Q4651">
            <v>13854</v>
          </cell>
        </row>
        <row r="4652">
          <cell r="O4652" t="str">
            <v>YER037W</v>
          </cell>
          <cell r="P4652" t="str">
            <v>PHM8</v>
          </cell>
          <cell r="Q4652">
            <v>37719</v>
          </cell>
        </row>
        <row r="4653">
          <cell r="O4653" t="str">
            <v>YJL071W</v>
          </cell>
          <cell r="P4653" t="str">
            <v>ARG2</v>
          </cell>
          <cell r="Q4653">
            <v>65609</v>
          </cell>
        </row>
        <row r="4654">
          <cell r="O4654" t="str">
            <v>YLR364W</v>
          </cell>
          <cell r="P4654">
            <v>0</v>
          </cell>
          <cell r="Q4654">
            <v>12519</v>
          </cell>
        </row>
        <row r="4655">
          <cell r="O4655" t="str">
            <v>YGL159W</v>
          </cell>
          <cell r="P4655">
            <v>0</v>
          </cell>
          <cell r="Q4655">
            <v>41635</v>
          </cell>
        </row>
        <row r="4656">
          <cell r="O4656" t="str">
            <v>YBL063W</v>
          </cell>
          <cell r="P4656" t="str">
            <v>KIP1</v>
          </cell>
          <cell r="Q4656">
            <v>125793</v>
          </cell>
        </row>
        <row r="4657">
          <cell r="O4657" t="str">
            <v>YHR189W</v>
          </cell>
          <cell r="P4657" t="str">
            <v>PTH1</v>
          </cell>
          <cell r="Q4657">
            <v>21036</v>
          </cell>
        </row>
        <row r="4658">
          <cell r="O4658" t="str">
            <v>YOR189W</v>
          </cell>
          <cell r="P4658" t="str">
            <v>IES4</v>
          </cell>
          <cell r="Q4658">
            <v>13092</v>
          </cell>
        </row>
        <row r="4659">
          <cell r="O4659" t="str">
            <v>YBR195C</v>
          </cell>
          <cell r="P4659" t="str">
            <v>MSI1</v>
          </cell>
          <cell r="Q4659">
            <v>47364</v>
          </cell>
        </row>
        <row r="4660">
          <cell r="O4660" t="str">
            <v>YBL091C-A</v>
          </cell>
          <cell r="P4660" t="str">
            <v>SCS22</v>
          </cell>
          <cell r="Q4660">
            <v>19678</v>
          </cell>
        </row>
        <row r="4661">
          <cell r="O4661" t="str">
            <v>YEL070W</v>
          </cell>
          <cell r="P4661" t="str">
            <v>DSF1</v>
          </cell>
          <cell r="Q4661">
            <v>56470</v>
          </cell>
        </row>
        <row r="4662">
          <cell r="O4662" t="str">
            <v>YLR228C</v>
          </cell>
          <cell r="P4662" t="str">
            <v>ECM22</v>
          </cell>
          <cell r="Q4662">
            <v>89285</v>
          </cell>
        </row>
        <row r="4663">
          <cell r="O4663" t="str">
            <v>YLR210W</v>
          </cell>
          <cell r="P4663" t="str">
            <v>CLB4</v>
          </cell>
          <cell r="Q4663">
            <v>53852</v>
          </cell>
        </row>
        <row r="4664">
          <cell r="O4664" t="str">
            <v>YDR179C</v>
          </cell>
          <cell r="P4664" t="str">
            <v>CSN9</v>
          </cell>
          <cell r="Q4664">
            <v>19476</v>
          </cell>
        </row>
        <row r="4665">
          <cell r="O4665" t="str">
            <v>YLR057W</v>
          </cell>
          <cell r="P4665">
            <v>0</v>
          </cell>
          <cell r="Q4665">
            <v>96996</v>
          </cell>
        </row>
        <row r="4666">
          <cell r="O4666" t="str">
            <v>YLR154C</v>
          </cell>
          <cell r="P4666" t="str">
            <v>RNH203</v>
          </cell>
          <cell r="Q4666">
            <v>12482</v>
          </cell>
        </row>
        <row r="4667">
          <cell r="O4667" t="str">
            <v>YMR267W</v>
          </cell>
          <cell r="P4667" t="str">
            <v>PPA2</v>
          </cell>
          <cell r="Q4667">
            <v>35572</v>
          </cell>
        </row>
        <row r="4668">
          <cell r="O4668" t="str">
            <v>YDR514C</v>
          </cell>
          <cell r="P4668">
            <v>0</v>
          </cell>
          <cell r="Q4668">
            <v>55489</v>
          </cell>
        </row>
        <row r="4669">
          <cell r="O4669" t="str">
            <v>YPR013C</v>
          </cell>
          <cell r="P4669">
            <v>0</v>
          </cell>
          <cell r="Q4669">
            <v>35358</v>
          </cell>
        </row>
        <row r="4670">
          <cell r="O4670" t="str">
            <v>YMR198W</v>
          </cell>
          <cell r="P4670" t="str">
            <v>CIK1</v>
          </cell>
          <cell r="Q4670">
            <v>69069</v>
          </cell>
        </row>
        <row r="4671">
          <cell r="O4671" t="str">
            <v>YLR050C</v>
          </cell>
          <cell r="P4671">
            <v>0</v>
          </cell>
          <cell r="Q4671">
            <v>19089</v>
          </cell>
        </row>
        <row r="4672">
          <cell r="O4672" t="str">
            <v>YLR408C</v>
          </cell>
          <cell r="P4672">
            <v>0</v>
          </cell>
          <cell r="Q4672">
            <v>14549</v>
          </cell>
        </row>
        <row r="4673">
          <cell r="O4673" t="str">
            <v>YIR018W</v>
          </cell>
          <cell r="P4673" t="str">
            <v>YAP5</v>
          </cell>
          <cell r="Q4673">
            <v>28386</v>
          </cell>
        </row>
        <row r="4674">
          <cell r="O4674" t="str">
            <v>YPL250C</v>
          </cell>
          <cell r="P4674" t="str">
            <v>ICY2</v>
          </cell>
          <cell r="Q4674">
            <v>14986</v>
          </cell>
        </row>
        <row r="4675">
          <cell r="O4675" t="str">
            <v>YNL107W</v>
          </cell>
          <cell r="P4675" t="str">
            <v>YAF9</v>
          </cell>
          <cell r="Q4675">
            <v>25981</v>
          </cell>
        </row>
        <row r="4676">
          <cell r="O4676" t="str">
            <v>YPR167C</v>
          </cell>
          <cell r="P4676" t="str">
            <v>MET16</v>
          </cell>
          <cell r="Q4676">
            <v>30380</v>
          </cell>
        </row>
        <row r="4677">
          <cell r="O4677" t="str">
            <v>YBR125C</v>
          </cell>
          <cell r="P4677" t="str">
            <v>PTC4</v>
          </cell>
          <cell r="Q4677">
            <v>44175</v>
          </cell>
        </row>
        <row r="4678">
          <cell r="O4678" t="str">
            <v>YJR082C</v>
          </cell>
          <cell r="P4678" t="str">
            <v>EAF6</v>
          </cell>
          <cell r="Q4678">
            <v>12895</v>
          </cell>
        </row>
        <row r="4679">
          <cell r="O4679" t="str">
            <v>YIR009W</v>
          </cell>
          <cell r="P4679" t="str">
            <v>MSL1</v>
          </cell>
          <cell r="Q4679">
            <v>12830</v>
          </cell>
        </row>
        <row r="4680">
          <cell r="O4680" t="str">
            <v>YDR314C</v>
          </cell>
          <cell r="P4680" t="str">
            <v>RAD34</v>
          </cell>
          <cell r="Q4680">
            <v>82042</v>
          </cell>
        </row>
        <row r="4681">
          <cell r="O4681" t="str">
            <v>YFR007W</v>
          </cell>
          <cell r="P4681">
            <v>0</v>
          </cell>
          <cell r="Q4681">
            <v>39885</v>
          </cell>
        </row>
        <row r="4682">
          <cell r="O4682" t="str">
            <v>YPL209C</v>
          </cell>
          <cell r="P4682" t="str">
            <v>IPL1</v>
          </cell>
          <cell r="Q4682">
            <v>42946</v>
          </cell>
        </row>
        <row r="4683">
          <cell r="O4683" t="str">
            <v>YKR041W</v>
          </cell>
          <cell r="P4683">
            <v>0</v>
          </cell>
          <cell r="Q4683">
            <v>29207</v>
          </cell>
        </row>
        <row r="4684">
          <cell r="O4684" t="str">
            <v>YOL047C</v>
          </cell>
          <cell r="P4684">
            <v>0</v>
          </cell>
          <cell r="Q4684">
            <v>40878</v>
          </cell>
        </row>
        <row r="4685">
          <cell r="O4685" t="str">
            <v>YER104W</v>
          </cell>
          <cell r="P4685" t="str">
            <v>RTT105</v>
          </cell>
          <cell r="Q4685">
            <v>24413</v>
          </cell>
        </row>
        <row r="4686">
          <cell r="O4686" t="str">
            <v>YIL054W</v>
          </cell>
          <cell r="P4686">
            <v>0</v>
          </cell>
          <cell r="Q4686">
            <v>12045</v>
          </cell>
        </row>
        <row r="4687">
          <cell r="O4687" t="str">
            <v>YDR079W</v>
          </cell>
          <cell r="P4687" t="str">
            <v>PET100</v>
          </cell>
          <cell r="Q4687">
            <v>13187</v>
          </cell>
        </row>
        <row r="4688">
          <cell r="O4688" t="str">
            <v>YFR054C</v>
          </cell>
          <cell r="P4688">
            <v>0</v>
          </cell>
          <cell r="Q4688">
            <v>20459</v>
          </cell>
        </row>
        <row r="4689">
          <cell r="O4689" t="str">
            <v>YPL046C</v>
          </cell>
          <cell r="P4689" t="str">
            <v>ELC1</v>
          </cell>
          <cell r="Q4689">
            <v>11328</v>
          </cell>
        </row>
        <row r="4690">
          <cell r="O4690" t="str">
            <v>YKR020W</v>
          </cell>
          <cell r="P4690" t="str">
            <v>VPS51</v>
          </cell>
          <cell r="Q4690">
            <v>18912</v>
          </cell>
        </row>
        <row r="4691">
          <cell r="O4691" t="str">
            <v>YMR112C</v>
          </cell>
          <cell r="P4691" t="str">
            <v>MED11</v>
          </cell>
          <cell r="Q4691">
            <v>15169</v>
          </cell>
        </row>
        <row r="4692">
          <cell r="O4692" t="str">
            <v>YLR395C</v>
          </cell>
          <cell r="P4692" t="str">
            <v>COX8</v>
          </cell>
          <cell r="Q4692">
            <v>8907</v>
          </cell>
        </row>
        <row r="4693">
          <cell r="O4693" t="str">
            <v>YPR046W</v>
          </cell>
          <cell r="P4693" t="str">
            <v>MCM16</v>
          </cell>
          <cell r="Q4693">
            <v>21138</v>
          </cell>
        </row>
        <row r="4694">
          <cell r="O4694" t="str">
            <v>YMR234W</v>
          </cell>
          <cell r="P4694" t="str">
            <v>RNH1</v>
          </cell>
          <cell r="Q4694">
            <v>39431</v>
          </cell>
        </row>
        <row r="4695">
          <cell r="O4695" t="str">
            <v>YHR166C</v>
          </cell>
          <cell r="P4695" t="str">
            <v>CDC23</v>
          </cell>
          <cell r="Q4695">
            <v>73113</v>
          </cell>
        </row>
        <row r="4696">
          <cell r="O4696" t="str">
            <v>YBR201W</v>
          </cell>
          <cell r="P4696" t="str">
            <v>DER1</v>
          </cell>
          <cell r="Q4696">
            <v>24391</v>
          </cell>
        </row>
        <row r="4697">
          <cell r="O4697" t="str">
            <v>YOR159C</v>
          </cell>
          <cell r="P4697" t="str">
            <v>SME1</v>
          </cell>
          <cell r="Q4697">
            <v>10375</v>
          </cell>
        </row>
        <row r="4698">
          <cell r="O4698" t="str">
            <v>YPL183W-A</v>
          </cell>
          <cell r="P4698">
            <v>0</v>
          </cell>
          <cell r="Q4698">
            <v>10698</v>
          </cell>
        </row>
        <row r="4699">
          <cell r="O4699" t="str">
            <v>YPR037C</v>
          </cell>
          <cell r="P4699" t="str">
            <v>ERV2</v>
          </cell>
          <cell r="Q4699">
            <v>22141</v>
          </cell>
        </row>
        <row r="4700">
          <cell r="O4700" t="str">
            <v>YOR304C-A</v>
          </cell>
          <cell r="P4700">
            <v>0</v>
          </cell>
          <cell r="Q4700">
            <v>8617</v>
          </cell>
        </row>
        <row r="4701">
          <cell r="O4701" t="str">
            <v>YNL126W</v>
          </cell>
          <cell r="P4701" t="str">
            <v>SPC98</v>
          </cell>
          <cell r="Q4701">
            <v>98226</v>
          </cell>
        </row>
        <row r="4702">
          <cell r="O4702" t="str">
            <v>YOL043C</v>
          </cell>
          <cell r="P4702" t="str">
            <v>NTG2</v>
          </cell>
          <cell r="Q4702">
            <v>43844</v>
          </cell>
        </row>
        <row r="4703">
          <cell r="O4703" t="str">
            <v>YBR266C</v>
          </cell>
          <cell r="P4703" t="str">
            <v>SLM6</v>
          </cell>
          <cell r="Q4703">
            <v>16042</v>
          </cell>
        </row>
        <row r="4704">
          <cell r="O4704" t="str">
            <v>YGR016W</v>
          </cell>
          <cell r="P4704">
            <v>0</v>
          </cell>
          <cell r="Q4704">
            <v>22226</v>
          </cell>
        </row>
        <row r="4705">
          <cell r="O4705" t="str">
            <v>YKL141W</v>
          </cell>
          <cell r="P4705" t="str">
            <v>SDH3</v>
          </cell>
          <cell r="Q4705">
            <v>22068</v>
          </cell>
        </row>
        <row r="4706">
          <cell r="O4706" t="str">
            <v>YBR239C</v>
          </cell>
          <cell r="P4706">
            <v>0</v>
          </cell>
          <cell r="Q4706">
            <v>60310</v>
          </cell>
        </row>
        <row r="4707">
          <cell r="O4707" t="str">
            <v>YKL075C</v>
          </cell>
          <cell r="P4707">
            <v>0</v>
          </cell>
          <cell r="Q4707">
            <v>52087</v>
          </cell>
        </row>
        <row r="4708">
          <cell r="O4708" t="str">
            <v>YAL055W</v>
          </cell>
          <cell r="P4708" t="str">
            <v>PEX22</v>
          </cell>
          <cell r="Q4708">
            <v>19877</v>
          </cell>
        </row>
        <row r="4709">
          <cell r="O4709" t="str">
            <v>YAL040C</v>
          </cell>
          <cell r="P4709" t="str">
            <v>CLN3</v>
          </cell>
          <cell r="Q4709">
            <v>64990</v>
          </cell>
        </row>
        <row r="4710">
          <cell r="O4710" t="str">
            <v>YLR327C</v>
          </cell>
          <cell r="P4710" t="str">
            <v>TMA10</v>
          </cell>
          <cell r="Q4710">
            <v>9834</v>
          </cell>
        </row>
        <row r="4711">
          <cell r="O4711" t="str">
            <v>YCR020C</v>
          </cell>
          <cell r="P4711" t="str">
            <v>PET18</v>
          </cell>
          <cell r="Q4711">
            <v>25223</v>
          </cell>
        </row>
        <row r="4712">
          <cell r="O4712" t="str">
            <v>YFL060C</v>
          </cell>
          <cell r="P4712" t="str">
            <v>SNO3</v>
          </cell>
          <cell r="Q4712">
            <v>25132</v>
          </cell>
        </row>
        <row r="4713">
          <cell r="O4713" t="str">
            <v>YOL052C-A</v>
          </cell>
          <cell r="P4713" t="str">
            <v>DDR2</v>
          </cell>
          <cell r="Q4713">
            <v>5955</v>
          </cell>
        </row>
        <row r="4714">
          <cell r="O4714" t="str">
            <v>YGL117W</v>
          </cell>
          <cell r="P4714">
            <v>0</v>
          </cell>
          <cell r="Q4714">
            <v>30755</v>
          </cell>
        </row>
        <row r="4715">
          <cell r="O4715" t="str">
            <v>YMR262W</v>
          </cell>
          <cell r="P4715">
            <v>0</v>
          </cell>
          <cell r="Q4715">
            <v>36115</v>
          </cell>
        </row>
        <row r="4716">
          <cell r="O4716" t="str">
            <v>YMR256C</v>
          </cell>
          <cell r="P4716" t="str">
            <v>COX7</v>
          </cell>
          <cell r="Q4716">
            <v>6932</v>
          </cell>
        </row>
        <row r="4717">
          <cell r="O4717" t="str">
            <v>YER087C-A</v>
          </cell>
          <cell r="P4717">
            <v>0</v>
          </cell>
          <cell r="Q4717">
            <v>20007</v>
          </cell>
        </row>
        <row r="4718">
          <cell r="O4718" t="str">
            <v>YCL005W</v>
          </cell>
          <cell r="P4718" t="str">
            <v>LDB16</v>
          </cell>
          <cell r="Q4718">
            <v>29023</v>
          </cell>
        </row>
        <row r="4719">
          <cell r="O4719" t="str">
            <v>YNL081C</v>
          </cell>
          <cell r="P4719" t="str">
            <v>SWS2</v>
          </cell>
          <cell r="Q4719">
            <v>16089</v>
          </cell>
        </row>
        <row r="4720">
          <cell r="O4720" t="str">
            <v>YHR138C</v>
          </cell>
          <cell r="P4720">
            <v>0</v>
          </cell>
          <cell r="Q4720">
            <v>12752</v>
          </cell>
        </row>
        <row r="4721">
          <cell r="O4721" t="str">
            <v>YNR036C</v>
          </cell>
          <cell r="P4721">
            <v>0</v>
          </cell>
          <cell r="Q4721">
            <v>16917</v>
          </cell>
        </row>
        <row r="4722">
          <cell r="O4722" t="str">
            <v>YMR220W</v>
          </cell>
          <cell r="P4722" t="str">
            <v>ERG8</v>
          </cell>
          <cell r="Q4722">
            <v>50454</v>
          </cell>
        </row>
        <row r="4723">
          <cell r="O4723" t="str">
            <v>YBR062C</v>
          </cell>
          <cell r="P4723">
            <v>0</v>
          </cell>
          <cell r="Q4723">
            <v>20596</v>
          </cell>
        </row>
        <row r="4724">
          <cell r="O4724" t="str">
            <v>YJL100W</v>
          </cell>
          <cell r="P4724" t="str">
            <v>LSB6</v>
          </cell>
          <cell r="Q4724">
            <v>70216</v>
          </cell>
        </row>
        <row r="4725">
          <cell r="O4725" t="str">
            <v>YGR221C</v>
          </cell>
          <cell r="P4725" t="str">
            <v>TOS2</v>
          </cell>
          <cell r="Q4725">
            <v>69625</v>
          </cell>
        </row>
        <row r="4726">
          <cell r="O4726" t="str">
            <v>YDR493W</v>
          </cell>
          <cell r="P4726">
            <v>0</v>
          </cell>
          <cell r="Q4726">
            <v>13927</v>
          </cell>
        </row>
        <row r="4727">
          <cell r="O4727" t="str">
            <v>YOR327C</v>
          </cell>
          <cell r="P4727" t="str">
            <v>SNC2</v>
          </cell>
          <cell r="Q4727">
            <v>12957</v>
          </cell>
        </row>
        <row r="4728">
          <cell r="O4728" t="str">
            <v>YDR478W</v>
          </cell>
          <cell r="P4728" t="str">
            <v>SNM1</v>
          </cell>
          <cell r="Q4728">
            <v>22541</v>
          </cell>
        </row>
        <row r="4729">
          <cell r="O4729" t="str">
            <v>YDR540C</v>
          </cell>
          <cell r="P4729">
            <v>0</v>
          </cell>
          <cell r="Q4729">
            <v>21518</v>
          </cell>
        </row>
        <row r="4730">
          <cell r="O4730" t="str">
            <v>YNL143C</v>
          </cell>
          <cell r="P4730">
            <v>0</v>
          </cell>
          <cell r="Q4730">
            <v>15319</v>
          </cell>
        </row>
        <row r="4731">
          <cell r="O4731" t="str">
            <v>YBL059C-A</v>
          </cell>
          <cell r="P4731">
            <v>0</v>
          </cell>
          <cell r="Q4731">
            <v>12947</v>
          </cell>
        </row>
        <row r="4732">
          <cell r="O4732" t="str">
            <v>YGR102C</v>
          </cell>
          <cell r="P4732">
            <v>0</v>
          </cell>
          <cell r="Q4732">
            <v>20787</v>
          </cell>
        </row>
        <row r="4733">
          <cell r="O4733" t="str">
            <v>YBR107C</v>
          </cell>
          <cell r="P4733" t="str">
            <v>IML3</v>
          </cell>
          <cell r="Q4733">
            <v>28066</v>
          </cell>
        </row>
        <row r="4734">
          <cell r="O4734" t="str">
            <v>YAL046C</v>
          </cell>
          <cell r="P4734">
            <v>0</v>
          </cell>
          <cell r="Q4734">
            <v>13356</v>
          </cell>
        </row>
        <row r="4735">
          <cell r="O4735" t="str">
            <v>YMR107W</v>
          </cell>
          <cell r="P4735" t="str">
            <v>SPG4</v>
          </cell>
          <cell r="Q4735">
            <v>13180</v>
          </cell>
        </row>
        <row r="4736">
          <cell r="O4736" t="str">
            <v>YKL137W</v>
          </cell>
          <cell r="P4736">
            <v>0</v>
          </cell>
          <cell r="Q4736">
            <v>13007</v>
          </cell>
        </row>
        <row r="4737">
          <cell r="O4737" t="str">
            <v>YNL162W-A</v>
          </cell>
          <cell r="P4737">
            <v>0</v>
          </cell>
          <cell r="Q4737">
            <v>8264</v>
          </cell>
        </row>
        <row r="4738">
          <cell r="O4738" t="str">
            <v>YDR511W</v>
          </cell>
          <cell r="P4738" t="str">
            <v>ACN9</v>
          </cell>
          <cell r="Q4738">
            <v>15783</v>
          </cell>
        </row>
        <row r="4739">
          <cell r="O4739" t="str">
            <v>YEL059C-A</v>
          </cell>
          <cell r="P4739" t="str">
            <v>SOM1</v>
          </cell>
          <cell r="Q4739">
            <v>8415</v>
          </cell>
        </row>
        <row r="4740">
          <cell r="O4740" t="str">
            <v>YAL044W-A</v>
          </cell>
          <cell r="P4740">
            <v>0</v>
          </cell>
          <cell r="Q4740">
            <v>12537</v>
          </cell>
        </row>
        <row r="4741">
          <cell r="O4741" t="str">
            <v>YGL247W</v>
          </cell>
          <cell r="P4741" t="str">
            <v>BRR6</v>
          </cell>
          <cell r="Q4741">
            <v>22807</v>
          </cell>
        </row>
        <row r="4742">
          <cell r="O4742" t="str">
            <v>YMR290W-A</v>
          </cell>
          <cell r="P4742">
            <v>0</v>
          </cell>
          <cell r="Q4742">
            <v>12908</v>
          </cell>
        </row>
        <row r="4743">
          <cell r="O4743" t="str">
            <v>YDL045W-A</v>
          </cell>
          <cell r="P4743" t="str">
            <v>MRP10</v>
          </cell>
          <cell r="Q4743">
            <v>10690</v>
          </cell>
        </row>
        <row r="4744">
          <cell r="O4744" t="str">
            <v>YMR252C</v>
          </cell>
          <cell r="P4744">
            <v>0</v>
          </cell>
          <cell r="Q4744">
            <v>15635</v>
          </cell>
        </row>
        <row r="4745">
          <cell r="O4745" t="str">
            <v>YDR115W</v>
          </cell>
          <cell r="P4745">
            <v>0</v>
          </cell>
          <cell r="Q4745">
            <v>12030</v>
          </cell>
        </row>
        <row r="4746">
          <cell r="O4746" t="str">
            <v>YNL086W</v>
          </cell>
          <cell r="P4746">
            <v>0</v>
          </cell>
          <cell r="Q4746">
            <v>11461</v>
          </cell>
        </row>
        <row r="4747">
          <cell r="O4747" t="str">
            <v>YHR173C</v>
          </cell>
          <cell r="P4747">
            <v>0</v>
          </cell>
          <cell r="Q4747">
            <v>12877</v>
          </cell>
        </row>
        <row r="4748">
          <cell r="O4748" t="str">
            <v>YJL144W</v>
          </cell>
          <cell r="P4748">
            <v>0</v>
          </cell>
          <cell r="Q4748">
            <v>11659</v>
          </cell>
        </row>
        <row r="4749">
          <cell r="O4749" t="str">
            <v>YOL159C-A</v>
          </cell>
          <cell r="P4749">
            <v>0</v>
          </cell>
          <cell r="Q4749">
            <v>10933</v>
          </cell>
        </row>
        <row r="4750">
          <cell r="O4750" t="str">
            <v>YER039C-A</v>
          </cell>
          <cell r="P4750">
            <v>0</v>
          </cell>
          <cell r="Q4750">
            <v>7986</v>
          </cell>
        </row>
        <row r="4751">
          <cell r="O4751" t="str">
            <v>YLR101C</v>
          </cell>
          <cell r="P4751">
            <v>0</v>
          </cell>
          <cell r="Q4751">
            <v>15766</v>
          </cell>
        </row>
        <row r="4752">
          <cell r="O4752" t="str">
            <v>YAL004W</v>
          </cell>
          <cell r="P4752">
            <v>0</v>
          </cell>
          <cell r="Q4752">
            <v>23739</v>
          </cell>
        </row>
        <row r="4753">
          <cell r="O4753" t="str">
            <v>YAL013W</v>
          </cell>
          <cell r="P4753" t="str">
            <v>DEP1</v>
          </cell>
          <cell r="Q4753">
            <v>48671</v>
          </cell>
        </row>
        <row r="4754">
          <cell r="O4754" t="str">
            <v>YAL018C</v>
          </cell>
          <cell r="P4754">
            <v>0</v>
          </cell>
          <cell r="Q4754">
            <v>37050</v>
          </cell>
        </row>
        <row r="4755">
          <cell r="O4755" t="str">
            <v>YAL020C</v>
          </cell>
          <cell r="P4755" t="str">
            <v>ATS1</v>
          </cell>
          <cell r="Q4755">
            <v>36481</v>
          </cell>
        </row>
        <row r="4756">
          <cell r="O4756" t="str">
            <v>YAL025C</v>
          </cell>
          <cell r="P4756" t="str">
            <v>MAK16</v>
          </cell>
          <cell r="Q4756">
            <v>35694</v>
          </cell>
        </row>
        <row r="4757">
          <cell r="O4757" t="str">
            <v>YAL030W</v>
          </cell>
          <cell r="P4757" t="str">
            <v>SNC1</v>
          </cell>
          <cell r="Q4757">
            <v>13201</v>
          </cell>
        </row>
        <row r="4758">
          <cell r="O4758" t="str">
            <v>YAL034C</v>
          </cell>
          <cell r="P4758" t="str">
            <v>FUN19</v>
          </cell>
          <cell r="Q4758">
            <v>47068</v>
          </cell>
        </row>
        <row r="4759">
          <cell r="O4759" t="str">
            <v>YAL037W</v>
          </cell>
          <cell r="P4759">
            <v>0</v>
          </cell>
          <cell r="Q4759">
            <v>30457</v>
          </cell>
        </row>
        <row r="4760">
          <cell r="O4760" t="str">
            <v>YAL042W</v>
          </cell>
          <cell r="P4760" t="str">
            <v>ERV46</v>
          </cell>
          <cell r="Q4760">
            <v>46235</v>
          </cell>
        </row>
        <row r="4761">
          <cell r="O4761" t="str">
            <v>YAL045C</v>
          </cell>
          <cell r="P4761">
            <v>0</v>
          </cell>
          <cell r="Q4761">
            <v>11648</v>
          </cell>
        </row>
        <row r="4762">
          <cell r="O4762" t="str">
            <v>YAL048C</v>
          </cell>
          <cell r="P4762" t="str">
            <v>GEM1</v>
          </cell>
          <cell r="Q4762">
            <v>75149</v>
          </cell>
        </row>
        <row r="4763">
          <cell r="O4763" t="str">
            <v>YAL062W</v>
          </cell>
          <cell r="P4763" t="str">
            <v>GDH3</v>
          </cell>
          <cell r="Q4763">
            <v>49627</v>
          </cell>
        </row>
        <row r="4764">
          <cell r="O4764" t="str">
            <v>YAL063C</v>
          </cell>
          <cell r="P4764" t="str">
            <v>FLO9</v>
          </cell>
          <cell r="Q4764">
            <v>138072</v>
          </cell>
        </row>
        <row r="4765">
          <cell r="O4765" t="str">
            <v>YAL064C-A</v>
          </cell>
          <cell r="P4765">
            <v>0</v>
          </cell>
          <cell r="Q4765">
            <v>13885</v>
          </cell>
        </row>
        <row r="4766">
          <cell r="O4766" t="str">
            <v>YAL064W</v>
          </cell>
          <cell r="P4766">
            <v>0</v>
          </cell>
          <cell r="Q4766">
            <v>12772</v>
          </cell>
        </row>
        <row r="4767">
          <cell r="O4767" t="str">
            <v>YAL064W-B</v>
          </cell>
          <cell r="P4767">
            <v>0</v>
          </cell>
          <cell r="Q4767">
            <v>13273</v>
          </cell>
        </row>
        <row r="4768">
          <cell r="O4768" t="str">
            <v>YAL065C</v>
          </cell>
          <cell r="P4768">
            <v>0</v>
          </cell>
          <cell r="Q4768">
            <v>12919</v>
          </cell>
        </row>
        <row r="4769">
          <cell r="O4769" t="str">
            <v>YAL066W</v>
          </cell>
          <cell r="P4769">
            <v>0</v>
          </cell>
          <cell r="Q4769">
            <v>12113</v>
          </cell>
        </row>
        <row r="4770">
          <cell r="O4770" t="str">
            <v>YAL067C</v>
          </cell>
          <cell r="P4770" t="str">
            <v>SEO1</v>
          </cell>
          <cell r="Q4770">
            <v>68842</v>
          </cell>
        </row>
        <row r="4771">
          <cell r="O4771" t="str">
            <v>YAL068C</v>
          </cell>
          <cell r="P4771">
            <v>0</v>
          </cell>
          <cell r="Q4771">
            <v>12850</v>
          </cell>
        </row>
        <row r="4772">
          <cell r="O4772" t="str">
            <v>YAL069W</v>
          </cell>
          <cell r="P4772">
            <v>0</v>
          </cell>
          <cell r="Q4772">
            <v>11336</v>
          </cell>
        </row>
        <row r="4773">
          <cell r="O4773" t="str">
            <v>YAR018C</v>
          </cell>
          <cell r="P4773" t="str">
            <v>KIN3</v>
          </cell>
          <cell r="Q4773">
            <v>51203</v>
          </cell>
        </row>
        <row r="4774">
          <cell r="O4774" t="str">
            <v>YAR020C</v>
          </cell>
          <cell r="P4774" t="str">
            <v>PAU7</v>
          </cell>
          <cell r="Q4774">
            <v>5674</v>
          </cell>
        </row>
        <row r="4775">
          <cell r="O4775" t="str">
            <v>YAR023C</v>
          </cell>
          <cell r="P4775">
            <v>0</v>
          </cell>
          <cell r="Q4775">
            <v>20621</v>
          </cell>
        </row>
        <row r="4776">
          <cell r="O4776" t="str">
            <v>YAR029W</v>
          </cell>
          <cell r="P4776">
            <v>0</v>
          </cell>
          <cell r="Q4776">
            <v>8910</v>
          </cell>
        </row>
        <row r="4777">
          <cell r="O4777" t="str">
            <v>YAR030C</v>
          </cell>
          <cell r="P4777">
            <v>0</v>
          </cell>
          <cell r="Q4777">
            <v>13288</v>
          </cell>
        </row>
        <row r="4778">
          <cell r="O4778" t="str">
            <v>YAR033W</v>
          </cell>
          <cell r="P4778" t="str">
            <v>MST28</v>
          </cell>
          <cell r="Q4778">
            <v>27091</v>
          </cell>
        </row>
        <row r="4779">
          <cell r="O4779" t="str">
            <v>YAR035W</v>
          </cell>
          <cell r="P4779" t="str">
            <v>YAT1</v>
          </cell>
          <cell r="Q4779">
            <v>77765</v>
          </cell>
        </row>
        <row r="4780">
          <cell r="O4780" t="str">
            <v>YAR042W</v>
          </cell>
          <cell r="P4780" t="str">
            <v>SWH1</v>
          </cell>
          <cell r="Q4780">
            <v>135096</v>
          </cell>
        </row>
        <row r="4781">
          <cell r="O4781" t="str">
            <v>YAR047C</v>
          </cell>
          <cell r="P4781">
            <v>0</v>
          </cell>
          <cell r="Q4781">
            <v>12896</v>
          </cell>
        </row>
        <row r="4782">
          <cell r="O4782" t="str">
            <v>YAR053W</v>
          </cell>
          <cell r="P4782">
            <v>0</v>
          </cell>
          <cell r="Q4782">
            <v>11143</v>
          </cell>
        </row>
        <row r="4783">
          <cell r="O4783" t="str">
            <v>YAR060C</v>
          </cell>
          <cell r="P4783">
            <v>0</v>
          </cell>
          <cell r="Q4783">
            <v>12860</v>
          </cell>
        </row>
        <row r="4784">
          <cell r="O4784" t="str">
            <v>YAR066W</v>
          </cell>
          <cell r="P4784">
            <v>0</v>
          </cell>
          <cell r="Q4784">
            <v>20593</v>
          </cell>
        </row>
        <row r="4785">
          <cell r="O4785" t="str">
            <v>YAR068W</v>
          </cell>
          <cell r="P4785">
            <v>0</v>
          </cell>
          <cell r="Q4785">
            <v>18011</v>
          </cell>
        </row>
        <row r="4786">
          <cell r="O4786" t="str">
            <v>YAR069C</v>
          </cell>
          <cell r="P4786">
            <v>0</v>
          </cell>
          <cell r="Q4786">
            <v>10917</v>
          </cell>
        </row>
        <row r="4787">
          <cell r="O4787" t="str">
            <v>YAR070C</v>
          </cell>
          <cell r="P4787">
            <v>0</v>
          </cell>
          <cell r="Q4787">
            <v>11605</v>
          </cell>
        </row>
        <row r="4788">
          <cell r="O4788" t="str">
            <v>YAR073W</v>
          </cell>
          <cell r="P4788" t="str">
            <v>IMD1</v>
          </cell>
          <cell r="Q4788">
            <v>44386</v>
          </cell>
        </row>
        <row r="4789">
          <cell r="O4789" t="str">
            <v>YAR075W</v>
          </cell>
          <cell r="P4789">
            <v>0</v>
          </cell>
          <cell r="Q4789">
            <v>17003</v>
          </cell>
        </row>
        <row r="4790">
          <cell r="O4790" t="str">
            <v>YBL006C</v>
          </cell>
          <cell r="P4790" t="str">
            <v>LDB7</v>
          </cell>
          <cell r="Q4790">
            <v>19792</v>
          </cell>
        </row>
        <row r="4791">
          <cell r="O4791" t="str">
            <v>YBL009W</v>
          </cell>
          <cell r="P4791" t="str">
            <v>ALK2</v>
          </cell>
          <cell r="Q4791">
            <v>76372</v>
          </cell>
        </row>
        <row r="4792">
          <cell r="O4792" t="str">
            <v>YBL012C</v>
          </cell>
          <cell r="P4792">
            <v>0</v>
          </cell>
          <cell r="Q4792">
            <v>15301</v>
          </cell>
        </row>
        <row r="4793">
          <cell r="O4793" t="str">
            <v>YBL020W</v>
          </cell>
          <cell r="P4793" t="str">
            <v>RFT1</v>
          </cell>
          <cell r="Q4793">
            <v>66210</v>
          </cell>
        </row>
        <row r="4794">
          <cell r="O4794" t="str">
            <v>YBL030C</v>
          </cell>
          <cell r="P4794" t="str">
            <v>PET9</v>
          </cell>
          <cell r="Q4794">
            <v>34426</v>
          </cell>
        </row>
        <row r="4795">
          <cell r="O4795" t="str">
            <v>YBL041W</v>
          </cell>
          <cell r="P4795" t="str">
            <v>PRE7</v>
          </cell>
          <cell r="Q4795">
            <v>26871</v>
          </cell>
        </row>
        <row r="4796">
          <cell r="O4796" t="str">
            <v>YBL043W</v>
          </cell>
          <cell r="P4796" t="str">
            <v>ECM13</v>
          </cell>
          <cell r="Q4796">
            <v>28562</v>
          </cell>
        </row>
        <row r="4797">
          <cell r="O4797" t="str">
            <v>YBL044W</v>
          </cell>
          <cell r="P4797">
            <v>0</v>
          </cell>
          <cell r="Q4797">
            <v>13850</v>
          </cell>
        </row>
        <row r="4798">
          <cell r="O4798" t="str">
            <v>YBL048W</v>
          </cell>
          <cell r="P4798">
            <v>0</v>
          </cell>
          <cell r="Q4798">
            <v>12447</v>
          </cell>
        </row>
        <row r="4799">
          <cell r="O4799" t="str">
            <v>YBL049W</v>
          </cell>
          <cell r="P4799" t="str">
            <v>MOH1</v>
          </cell>
          <cell r="Q4799">
            <v>16085</v>
          </cell>
        </row>
        <row r="4800">
          <cell r="O4800" t="str">
            <v>YBL050W</v>
          </cell>
          <cell r="P4800" t="str">
            <v>SEC17</v>
          </cell>
          <cell r="Q4800">
            <v>32802</v>
          </cell>
        </row>
        <row r="4801">
          <cell r="O4801" t="str">
            <v>YBL053W</v>
          </cell>
          <cell r="P4801">
            <v>0</v>
          </cell>
          <cell r="Q4801">
            <v>13194</v>
          </cell>
        </row>
        <row r="4802">
          <cell r="O4802" t="str">
            <v>YBL062W</v>
          </cell>
          <cell r="P4802">
            <v>0</v>
          </cell>
          <cell r="Q4802">
            <v>14415</v>
          </cell>
        </row>
        <row r="4803">
          <cell r="O4803" t="str">
            <v>YBL070C</v>
          </cell>
          <cell r="P4803">
            <v>0</v>
          </cell>
          <cell r="Q4803">
            <v>11547</v>
          </cell>
        </row>
        <row r="4804">
          <cell r="O4804" t="str">
            <v>YBL071C</v>
          </cell>
          <cell r="P4804">
            <v>0</v>
          </cell>
          <cell r="Q4804">
            <v>11539</v>
          </cell>
        </row>
        <row r="4805">
          <cell r="O4805" t="str">
            <v>YBL073W</v>
          </cell>
          <cell r="P4805">
            <v>0</v>
          </cell>
          <cell r="Q4805">
            <v>12087</v>
          </cell>
        </row>
        <row r="4806">
          <cell r="O4806" t="str">
            <v>YBL077W</v>
          </cell>
          <cell r="P4806">
            <v>0</v>
          </cell>
          <cell r="Q4806">
            <v>16327</v>
          </cell>
        </row>
        <row r="4807">
          <cell r="O4807" t="str">
            <v>YBL081W</v>
          </cell>
          <cell r="P4807">
            <v>0</v>
          </cell>
          <cell r="Q4807">
            <v>40767</v>
          </cell>
        </row>
        <row r="4808">
          <cell r="O4808" t="str">
            <v>YBL083C</v>
          </cell>
          <cell r="P4808">
            <v>0</v>
          </cell>
          <cell r="Q4808">
            <v>16159</v>
          </cell>
        </row>
        <row r="4809">
          <cell r="O4809" t="str">
            <v>YBL089W</v>
          </cell>
          <cell r="P4809" t="str">
            <v>AVT5</v>
          </cell>
          <cell r="Q4809">
            <v>50891</v>
          </cell>
        </row>
        <row r="4810">
          <cell r="O4810" t="str">
            <v>YBL094C</v>
          </cell>
          <cell r="P4810">
            <v>0</v>
          </cell>
          <cell r="Q4810">
            <v>12079</v>
          </cell>
        </row>
        <row r="4811">
          <cell r="O4811" t="str">
            <v>YBL096C</v>
          </cell>
          <cell r="P4811">
            <v>0</v>
          </cell>
          <cell r="Q4811">
            <v>11087</v>
          </cell>
        </row>
        <row r="4812">
          <cell r="O4812" t="str">
            <v>YBL106C</v>
          </cell>
          <cell r="P4812" t="str">
            <v>SRO77</v>
          </cell>
          <cell r="Q4812">
            <v>111677</v>
          </cell>
        </row>
        <row r="4813">
          <cell r="O4813" t="str">
            <v>YBL108W</v>
          </cell>
          <cell r="P4813">
            <v>0</v>
          </cell>
          <cell r="Q4813">
            <v>11662</v>
          </cell>
        </row>
        <row r="4814">
          <cell r="O4814" t="str">
            <v>YBL109W</v>
          </cell>
          <cell r="P4814">
            <v>0</v>
          </cell>
          <cell r="Q4814">
            <v>12882</v>
          </cell>
        </row>
        <row r="4815">
          <cell r="O4815" t="str">
            <v>YBL112C</v>
          </cell>
          <cell r="P4815">
            <v>0</v>
          </cell>
          <cell r="Q4815">
            <v>11974</v>
          </cell>
        </row>
        <row r="4816">
          <cell r="O4816" t="str">
            <v>YBL113C</v>
          </cell>
          <cell r="P4816">
            <v>0</v>
          </cell>
          <cell r="Q4816">
            <v>86976</v>
          </cell>
        </row>
        <row r="4817">
          <cell r="O4817" t="str">
            <v>YBR004C</v>
          </cell>
          <cell r="P4817" t="str">
            <v>GPI18</v>
          </cell>
          <cell r="Q4817">
            <v>50772</v>
          </cell>
        </row>
        <row r="4818">
          <cell r="O4818" t="str">
            <v>YBR012C</v>
          </cell>
          <cell r="P4818">
            <v>0</v>
          </cell>
          <cell r="Q4818">
            <v>16067</v>
          </cell>
        </row>
        <row r="4819">
          <cell r="O4819" t="str">
            <v>YBR018C</v>
          </cell>
          <cell r="P4819" t="str">
            <v>GAL7</v>
          </cell>
          <cell r="Q4819">
            <v>42385</v>
          </cell>
        </row>
        <row r="4820">
          <cell r="O4820" t="str">
            <v>YBR019C</v>
          </cell>
          <cell r="P4820" t="str">
            <v>GAL10</v>
          </cell>
          <cell r="Q4820">
            <v>78195</v>
          </cell>
        </row>
        <row r="4821">
          <cell r="O4821" t="str">
            <v>YBR020W</v>
          </cell>
          <cell r="P4821" t="str">
            <v>GAL1</v>
          </cell>
          <cell r="Q4821">
            <v>57944</v>
          </cell>
        </row>
        <row r="4822">
          <cell r="O4822" t="str">
            <v>YBR021W</v>
          </cell>
          <cell r="P4822" t="str">
            <v>FUR4</v>
          </cell>
          <cell r="Q4822">
            <v>71735</v>
          </cell>
        </row>
        <row r="4823">
          <cell r="O4823" t="str">
            <v>YBR027C</v>
          </cell>
          <cell r="P4823">
            <v>0</v>
          </cell>
          <cell r="Q4823">
            <v>12841</v>
          </cell>
        </row>
        <row r="4824">
          <cell r="O4824" t="str">
            <v>YBR029C</v>
          </cell>
          <cell r="P4824" t="str">
            <v>CDS1</v>
          </cell>
          <cell r="Q4824">
            <v>51822</v>
          </cell>
        </row>
        <row r="4825">
          <cell r="O4825" t="str">
            <v>YBR032W</v>
          </cell>
          <cell r="P4825">
            <v>0</v>
          </cell>
          <cell r="Q4825">
            <v>11485</v>
          </cell>
        </row>
        <row r="4826">
          <cell r="O4826" t="str">
            <v>YBR033W</v>
          </cell>
          <cell r="P4826" t="str">
            <v>EDS1</v>
          </cell>
          <cell r="Q4826">
            <v>103396</v>
          </cell>
        </row>
        <row r="4827">
          <cell r="O4827" t="str">
            <v>YBR035C</v>
          </cell>
          <cell r="P4827" t="str">
            <v>PDX3</v>
          </cell>
          <cell r="Q4827">
            <v>26908</v>
          </cell>
        </row>
        <row r="4828">
          <cell r="O4828" t="str">
            <v>YBR038W</v>
          </cell>
          <cell r="P4828" t="str">
            <v>CHS2</v>
          </cell>
          <cell r="Q4828">
            <v>109881</v>
          </cell>
        </row>
        <row r="4829">
          <cell r="O4829" t="str">
            <v>YBR040W</v>
          </cell>
          <cell r="P4829" t="str">
            <v>FIG1</v>
          </cell>
          <cell r="Q4829">
            <v>33775</v>
          </cell>
        </row>
        <row r="4830">
          <cell r="O4830" t="str">
            <v>YBR044C</v>
          </cell>
          <cell r="P4830" t="str">
            <v>TCM62</v>
          </cell>
          <cell r="Q4830">
            <v>64258</v>
          </cell>
        </row>
        <row r="4831">
          <cell r="O4831" t="str">
            <v>YBR050C</v>
          </cell>
          <cell r="P4831" t="str">
            <v>REG2</v>
          </cell>
          <cell r="Q4831">
            <v>38747</v>
          </cell>
        </row>
        <row r="4832">
          <cell r="O4832" t="str">
            <v>YBR051W</v>
          </cell>
          <cell r="P4832">
            <v>0</v>
          </cell>
          <cell r="Q4832">
            <v>13438</v>
          </cell>
        </row>
        <row r="4833">
          <cell r="O4833" t="str">
            <v>YBR063C</v>
          </cell>
          <cell r="P4833">
            <v>0</v>
          </cell>
          <cell r="Q4833">
            <v>46444</v>
          </cell>
        </row>
        <row r="4834">
          <cell r="O4834" t="str">
            <v>YBR064W</v>
          </cell>
          <cell r="P4834">
            <v>0</v>
          </cell>
          <cell r="Q4834">
            <v>16039</v>
          </cell>
        </row>
        <row r="4835">
          <cell r="O4835" t="str">
            <v>YBR076W</v>
          </cell>
          <cell r="P4835" t="str">
            <v>ECM8</v>
          </cell>
          <cell r="Q4835">
            <v>40178</v>
          </cell>
        </row>
        <row r="4836">
          <cell r="O4836" t="str">
            <v>YBR078W</v>
          </cell>
          <cell r="P4836" t="str">
            <v>ECM33</v>
          </cell>
          <cell r="Q4836">
            <v>48236</v>
          </cell>
        </row>
        <row r="4837">
          <cell r="O4837" t="str">
            <v>YBR089W</v>
          </cell>
          <cell r="P4837">
            <v>0</v>
          </cell>
          <cell r="Q4837">
            <v>22094</v>
          </cell>
        </row>
        <row r="4838">
          <cell r="O4838" t="str">
            <v>YBR091C</v>
          </cell>
          <cell r="P4838" t="str">
            <v>MRS5</v>
          </cell>
          <cell r="Q4838">
            <v>12284</v>
          </cell>
        </row>
        <row r="4839">
          <cell r="O4839" t="str">
            <v>YBR098W</v>
          </cell>
          <cell r="P4839" t="str">
            <v>MMS4</v>
          </cell>
          <cell r="Q4839">
            <v>78763</v>
          </cell>
        </row>
        <row r="4840">
          <cell r="O4840" t="str">
            <v>YBR099C</v>
          </cell>
          <cell r="P4840">
            <v>0</v>
          </cell>
          <cell r="Q4840">
            <v>14784</v>
          </cell>
        </row>
        <row r="4841">
          <cell r="O4841" t="str">
            <v>YBR113W</v>
          </cell>
          <cell r="P4841">
            <v>0</v>
          </cell>
          <cell r="Q4841">
            <v>18098</v>
          </cell>
        </row>
        <row r="4842">
          <cell r="O4842" t="str">
            <v>YBR124W</v>
          </cell>
          <cell r="P4842">
            <v>0</v>
          </cell>
          <cell r="Q4842">
            <v>13219</v>
          </cell>
        </row>
        <row r="4843">
          <cell r="O4843" t="str">
            <v>YBR128C</v>
          </cell>
          <cell r="P4843" t="str">
            <v>ATG14</v>
          </cell>
          <cell r="Q4843">
            <v>40453</v>
          </cell>
        </row>
        <row r="4844">
          <cell r="O4844" t="str">
            <v>YBR144C</v>
          </cell>
          <cell r="P4844">
            <v>0</v>
          </cell>
          <cell r="Q4844">
            <v>12318</v>
          </cell>
        </row>
        <row r="4845">
          <cell r="O4845" t="str">
            <v>YBR146W</v>
          </cell>
          <cell r="P4845" t="str">
            <v>MRPS9</v>
          </cell>
          <cell r="Q4845">
            <v>31925</v>
          </cell>
        </row>
        <row r="4846">
          <cell r="O4846" t="str">
            <v>YBR147W</v>
          </cell>
          <cell r="P4846">
            <v>0</v>
          </cell>
          <cell r="Q4846">
            <v>33496</v>
          </cell>
        </row>
        <row r="4847">
          <cell r="O4847" t="str">
            <v>YBR148W</v>
          </cell>
          <cell r="P4847" t="str">
            <v>YSW1</v>
          </cell>
          <cell r="Q4847">
            <v>70174</v>
          </cell>
        </row>
        <row r="4848">
          <cell r="O4848" t="str">
            <v>YBR153W</v>
          </cell>
          <cell r="P4848" t="str">
            <v>RIB7</v>
          </cell>
          <cell r="Q4848">
            <v>27116</v>
          </cell>
        </row>
        <row r="4849">
          <cell r="O4849" t="str">
            <v>YBR154C</v>
          </cell>
          <cell r="P4849" t="str">
            <v>RPB5</v>
          </cell>
          <cell r="Q4849">
            <v>25079</v>
          </cell>
        </row>
        <row r="4850">
          <cell r="O4850" t="str">
            <v>YBR157C</v>
          </cell>
          <cell r="P4850" t="str">
            <v>ICS2</v>
          </cell>
          <cell r="Q4850">
            <v>28772</v>
          </cell>
        </row>
        <row r="4851">
          <cell r="O4851" t="str">
            <v>YBR165W</v>
          </cell>
          <cell r="P4851" t="str">
            <v>UBS1</v>
          </cell>
          <cell r="Q4851">
            <v>32197</v>
          </cell>
        </row>
        <row r="4852">
          <cell r="O4852" t="str">
            <v>YBR174C</v>
          </cell>
          <cell r="P4852">
            <v>0</v>
          </cell>
          <cell r="Q4852">
            <v>11457</v>
          </cell>
        </row>
        <row r="4853">
          <cell r="O4853" t="str">
            <v>YBR178W</v>
          </cell>
          <cell r="P4853">
            <v>0</v>
          </cell>
          <cell r="Q4853">
            <v>14440</v>
          </cell>
        </row>
        <row r="4854">
          <cell r="O4854" t="str">
            <v>YBR180W</v>
          </cell>
          <cell r="P4854" t="str">
            <v>DTR1</v>
          </cell>
          <cell r="Q4854">
            <v>63406</v>
          </cell>
        </row>
        <row r="4855">
          <cell r="O4855" t="str">
            <v>YBR182C</v>
          </cell>
          <cell r="P4855" t="str">
            <v>SMP1</v>
          </cell>
          <cell r="Q4855">
            <v>49414</v>
          </cell>
        </row>
        <row r="4856">
          <cell r="O4856" t="str">
            <v>YBR183W</v>
          </cell>
          <cell r="P4856" t="str">
            <v>YPC1</v>
          </cell>
          <cell r="Q4856">
            <v>36419</v>
          </cell>
        </row>
        <row r="4857">
          <cell r="O4857" t="str">
            <v>YBR186W</v>
          </cell>
          <cell r="P4857" t="str">
            <v>PCH2</v>
          </cell>
          <cell r="Q4857">
            <v>63460</v>
          </cell>
        </row>
        <row r="4858">
          <cell r="O4858" t="str">
            <v>YBR190W</v>
          </cell>
          <cell r="P4858">
            <v>0</v>
          </cell>
          <cell r="Q4858">
            <v>11027</v>
          </cell>
        </row>
        <row r="4859">
          <cell r="O4859" t="str">
            <v>YBR203W</v>
          </cell>
          <cell r="P4859" t="str">
            <v>COS111</v>
          </cell>
          <cell r="Q4859">
            <v>104503</v>
          </cell>
        </row>
        <row r="4860">
          <cell r="O4860" t="str">
            <v>YBR204C</v>
          </cell>
          <cell r="P4860">
            <v>0</v>
          </cell>
          <cell r="Q4860">
            <v>43316</v>
          </cell>
        </row>
        <row r="4861">
          <cell r="O4861" t="str">
            <v>YBR206W</v>
          </cell>
          <cell r="P4861">
            <v>0</v>
          </cell>
          <cell r="Q4861">
            <v>11838</v>
          </cell>
        </row>
        <row r="4862">
          <cell r="O4862" t="str">
            <v>YBR210W</v>
          </cell>
          <cell r="P4862" t="str">
            <v>ERV15</v>
          </cell>
          <cell r="Q4862">
            <v>16347</v>
          </cell>
        </row>
        <row r="4863">
          <cell r="O4863" t="str">
            <v>YBR213W</v>
          </cell>
          <cell r="P4863" t="str">
            <v>MET8</v>
          </cell>
          <cell r="Q4863">
            <v>31917</v>
          </cell>
        </row>
        <row r="4864">
          <cell r="O4864" t="str">
            <v>YBR217W</v>
          </cell>
          <cell r="P4864" t="str">
            <v>ATG12</v>
          </cell>
          <cell r="Q4864">
            <v>21106</v>
          </cell>
        </row>
        <row r="4865">
          <cell r="O4865" t="str">
            <v>YBR219C</v>
          </cell>
          <cell r="P4865">
            <v>0</v>
          </cell>
          <cell r="Q4865">
            <v>14787</v>
          </cell>
        </row>
        <row r="4866">
          <cell r="O4866" t="str">
            <v>YBR220C</v>
          </cell>
          <cell r="P4866">
            <v>0</v>
          </cell>
          <cell r="Q4866">
            <v>63009</v>
          </cell>
        </row>
        <row r="4867">
          <cell r="O4867" t="str">
            <v>YBR224W</v>
          </cell>
          <cell r="P4867">
            <v>0</v>
          </cell>
          <cell r="Q4867">
            <v>19323</v>
          </cell>
        </row>
        <row r="4868">
          <cell r="O4868" t="str">
            <v>YBR226C</v>
          </cell>
          <cell r="P4868">
            <v>0</v>
          </cell>
          <cell r="Q4868">
            <v>15803</v>
          </cell>
        </row>
        <row r="4869">
          <cell r="O4869" t="str">
            <v>YBR228W</v>
          </cell>
          <cell r="P4869" t="str">
            <v>SLX1</v>
          </cell>
          <cell r="Q4869">
            <v>35856</v>
          </cell>
        </row>
        <row r="4870">
          <cell r="O4870" t="str">
            <v>YBR232C</v>
          </cell>
          <cell r="P4870">
            <v>0</v>
          </cell>
          <cell r="Q4870">
            <v>12749</v>
          </cell>
        </row>
        <row r="4871">
          <cell r="O4871" t="str">
            <v>YBR240C</v>
          </cell>
          <cell r="P4871" t="str">
            <v>THI2</v>
          </cell>
          <cell r="Q4871">
            <v>51822</v>
          </cell>
        </row>
        <row r="4872">
          <cell r="O4872" t="str">
            <v>YBR243C</v>
          </cell>
          <cell r="P4872" t="str">
            <v>ALG7</v>
          </cell>
          <cell r="Q4872">
            <v>50367</v>
          </cell>
        </row>
        <row r="4873">
          <cell r="O4873" t="str">
            <v>YBR257W</v>
          </cell>
          <cell r="P4873" t="str">
            <v>POP4</v>
          </cell>
          <cell r="Q4873">
            <v>32881</v>
          </cell>
        </row>
        <row r="4874">
          <cell r="O4874" t="str">
            <v>YBR270C</v>
          </cell>
          <cell r="P4874">
            <v>0</v>
          </cell>
          <cell r="Q4874">
            <v>61301</v>
          </cell>
        </row>
        <row r="4875">
          <cell r="O4875" t="str">
            <v>YBR276C</v>
          </cell>
          <cell r="P4875" t="str">
            <v>PPS1</v>
          </cell>
          <cell r="Q4875">
            <v>91684</v>
          </cell>
        </row>
        <row r="4876">
          <cell r="O4876" t="str">
            <v>YBR280C</v>
          </cell>
          <cell r="P4876" t="str">
            <v>SAF1</v>
          </cell>
          <cell r="Q4876">
            <v>70495</v>
          </cell>
        </row>
        <row r="4877">
          <cell r="O4877" t="str">
            <v>YBR284W</v>
          </cell>
          <cell r="P4877">
            <v>0</v>
          </cell>
          <cell r="Q4877">
            <v>92903</v>
          </cell>
        </row>
        <row r="4878">
          <cell r="O4878" t="str">
            <v>YBR285W</v>
          </cell>
          <cell r="P4878">
            <v>0</v>
          </cell>
          <cell r="Q4878">
            <v>16833</v>
          </cell>
        </row>
        <row r="4879">
          <cell r="O4879" t="str">
            <v>YBR292C</v>
          </cell>
          <cell r="P4879">
            <v>0</v>
          </cell>
          <cell r="Q4879">
            <v>14420</v>
          </cell>
        </row>
        <row r="4880">
          <cell r="O4880" t="str">
            <v>YBR294W</v>
          </cell>
          <cell r="P4880" t="str">
            <v>SUL1</v>
          </cell>
          <cell r="Q4880">
            <v>95950</v>
          </cell>
        </row>
        <row r="4881">
          <cell r="O4881" t="str">
            <v>YBR297W</v>
          </cell>
          <cell r="P4881" t="str">
            <v>MAL33</v>
          </cell>
          <cell r="Q4881">
            <v>54193</v>
          </cell>
        </row>
        <row r="4882">
          <cell r="O4882" t="str">
            <v>YBR298C</v>
          </cell>
          <cell r="P4882" t="str">
            <v>MAL31</v>
          </cell>
          <cell r="Q4882">
            <v>68262</v>
          </cell>
        </row>
        <row r="4883">
          <cell r="O4883" t="str">
            <v>YBR300C</v>
          </cell>
          <cell r="P4883">
            <v>0</v>
          </cell>
          <cell r="Q4883">
            <v>18881</v>
          </cell>
        </row>
        <row r="4884">
          <cell r="O4884" t="str">
            <v>YBR301W</v>
          </cell>
          <cell r="P4884" t="str">
            <v>DAN3</v>
          </cell>
          <cell r="Q4884">
            <v>12847</v>
          </cell>
        </row>
        <row r="4885">
          <cell r="O4885" t="str">
            <v>YCL001W-A</v>
          </cell>
          <cell r="P4885">
            <v>0</v>
          </cell>
          <cell r="Q4885">
            <v>17817</v>
          </cell>
        </row>
        <row r="4886">
          <cell r="O4886" t="str">
            <v>YCL002C</v>
          </cell>
          <cell r="P4886">
            <v>0</v>
          </cell>
          <cell r="Q4886">
            <v>29018</v>
          </cell>
        </row>
        <row r="4887">
          <cell r="O4887" t="str">
            <v>YCL004W</v>
          </cell>
          <cell r="P4887" t="str">
            <v>PGS1</v>
          </cell>
          <cell r="Q4887">
            <v>59370</v>
          </cell>
        </row>
        <row r="4888">
          <cell r="O4888" t="str">
            <v>YCL007C</v>
          </cell>
          <cell r="P4888">
            <v>0</v>
          </cell>
          <cell r="Q4888">
            <v>15469</v>
          </cell>
        </row>
        <row r="4889">
          <cell r="O4889" t="str">
            <v>YCL018W</v>
          </cell>
          <cell r="P4889" t="str">
            <v>LEU2</v>
          </cell>
          <cell r="Q4889">
            <v>38952</v>
          </cell>
        </row>
        <row r="4890">
          <cell r="O4890" t="str">
            <v>YCL022C</v>
          </cell>
          <cell r="P4890">
            <v>0</v>
          </cell>
          <cell r="Q4890">
            <v>18906</v>
          </cell>
        </row>
        <row r="4891">
          <cell r="O4891" t="str">
            <v>YCL023C</v>
          </cell>
          <cell r="P4891">
            <v>0</v>
          </cell>
          <cell r="Q4891">
            <v>13531</v>
          </cell>
        </row>
        <row r="4892">
          <cell r="O4892" t="str">
            <v>YCL036W</v>
          </cell>
          <cell r="P4892" t="str">
            <v>GFD2</v>
          </cell>
          <cell r="Q4892">
            <v>64913</v>
          </cell>
        </row>
        <row r="4893">
          <cell r="O4893" t="str">
            <v>YCL038C</v>
          </cell>
          <cell r="P4893" t="str">
            <v>ATG22</v>
          </cell>
          <cell r="Q4893">
            <v>58843</v>
          </cell>
        </row>
        <row r="4894">
          <cell r="O4894" t="str">
            <v>YCL041C</v>
          </cell>
          <cell r="P4894">
            <v>0</v>
          </cell>
          <cell r="Q4894">
            <v>19050</v>
          </cell>
        </row>
        <row r="4895">
          <cell r="O4895" t="str">
            <v>YCL042W</v>
          </cell>
          <cell r="P4895">
            <v>0</v>
          </cell>
          <cell r="Q4895">
            <v>13360</v>
          </cell>
        </row>
        <row r="4896">
          <cell r="O4896" t="str">
            <v>YCL046W</v>
          </cell>
          <cell r="P4896">
            <v>0</v>
          </cell>
          <cell r="Q4896">
            <v>12049</v>
          </cell>
        </row>
        <row r="4897">
          <cell r="O4897" t="str">
            <v>YCL048W</v>
          </cell>
          <cell r="P4897" t="str">
            <v>SPS22</v>
          </cell>
          <cell r="Q4897">
            <v>52007</v>
          </cell>
        </row>
        <row r="4898">
          <cell r="O4898" t="str">
            <v>YCL051W</v>
          </cell>
          <cell r="P4898" t="str">
            <v>LRE1</v>
          </cell>
          <cell r="Q4898">
            <v>64791</v>
          </cell>
        </row>
        <row r="4899">
          <cell r="O4899" t="str">
            <v>YCL058C</v>
          </cell>
          <cell r="P4899" t="str">
            <v>FYV5</v>
          </cell>
          <cell r="Q4899">
            <v>17139</v>
          </cell>
        </row>
        <row r="4900">
          <cell r="O4900" t="str">
            <v>YCL065W</v>
          </cell>
          <cell r="P4900">
            <v>0</v>
          </cell>
          <cell r="Q4900">
            <v>14351</v>
          </cell>
        </row>
        <row r="4901">
          <cell r="O4901" t="str">
            <v>YCL066W</v>
          </cell>
          <cell r="P4901" t="str">
            <v>HMLALPHA1</v>
          </cell>
          <cell r="Q4901">
            <v>20413</v>
          </cell>
        </row>
        <row r="4902">
          <cell r="O4902" t="str">
            <v>YCL068C</v>
          </cell>
          <cell r="P4902">
            <v>0</v>
          </cell>
          <cell r="Q4902">
            <v>30222</v>
          </cell>
        </row>
        <row r="4903">
          <cell r="O4903" t="str">
            <v>YCL073C</v>
          </cell>
          <cell r="P4903">
            <v>0</v>
          </cell>
          <cell r="Q4903">
            <v>68920</v>
          </cell>
        </row>
        <row r="4904">
          <cell r="O4904" t="str">
            <v>YCL076W</v>
          </cell>
          <cell r="P4904">
            <v>0</v>
          </cell>
          <cell r="Q4904">
            <v>28249</v>
          </cell>
        </row>
        <row r="4905">
          <cell r="O4905" t="str">
            <v>YCR001W</v>
          </cell>
          <cell r="P4905">
            <v>0</v>
          </cell>
          <cell r="Q4905">
            <v>12514</v>
          </cell>
        </row>
        <row r="4906">
          <cell r="O4906" t="str">
            <v>YCR006C</v>
          </cell>
          <cell r="P4906">
            <v>0</v>
          </cell>
          <cell r="Q4906">
            <v>18291</v>
          </cell>
        </row>
        <row r="4907">
          <cell r="O4907" t="str">
            <v>YCR007C</v>
          </cell>
          <cell r="P4907">
            <v>0</v>
          </cell>
          <cell r="Q4907">
            <v>27564</v>
          </cell>
        </row>
        <row r="4908">
          <cell r="O4908" t="str">
            <v>YCR010C</v>
          </cell>
          <cell r="P4908" t="str">
            <v>ADY2</v>
          </cell>
          <cell r="Q4908">
            <v>30726</v>
          </cell>
        </row>
        <row r="4909">
          <cell r="O4909" t="str">
            <v>YCR013C</v>
          </cell>
          <cell r="P4909">
            <v>0</v>
          </cell>
          <cell r="Q4909">
            <v>22779</v>
          </cell>
        </row>
        <row r="4910">
          <cell r="O4910" t="str">
            <v>YCR014C</v>
          </cell>
          <cell r="P4910" t="str">
            <v>POL4</v>
          </cell>
          <cell r="Q4910">
            <v>67527</v>
          </cell>
        </row>
        <row r="4911">
          <cell r="O4911" t="str">
            <v>YCR015C</v>
          </cell>
          <cell r="P4911">
            <v>0</v>
          </cell>
          <cell r="Q4911">
            <v>36278</v>
          </cell>
        </row>
        <row r="4912">
          <cell r="O4912" t="str">
            <v>YCR019W</v>
          </cell>
          <cell r="P4912" t="str">
            <v>MAK32</v>
          </cell>
          <cell r="Q4912">
            <v>40783</v>
          </cell>
        </row>
        <row r="4913">
          <cell r="O4913" t="str">
            <v>YCR022C</v>
          </cell>
          <cell r="P4913">
            <v>0</v>
          </cell>
          <cell r="Q4913">
            <v>13176</v>
          </cell>
        </row>
        <row r="4914">
          <cell r="O4914" t="str">
            <v>YCR025C</v>
          </cell>
          <cell r="P4914">
            <v>0</v>
          </cell>
          <cell r="Q4914">
            <v>16064</v>
          </cell>
        </row>
        <row r="4915">
          <cell r="O4915" t="str">
            <v>YCR040W</v>
          </cell>
          <cell r="P4915" t="str">
            <v>MATALPHA1</v>
          </cell>
          <cell r="Q4915">
            <v>20413</v>
          </cell>
        </row>
        <row r="4916">
          <cell r="O4916" t="str">
            <v>YCR041W</v>
          </cell>
          <cell r="P4916">
            <v>0</v>
          </cell>
          <cell r="Q4916">
            <v>12886</v>
          </cell>
        </row>
        <row r="4917">
          <cell r="O4917" t="str">
            <v>YCR045C</v>
          </cell>
          <cell r="P4917">
            <v>0</v>
          </cell>
          <cell r="Q4917">
            <v>55068</v>
          </cell>
        </row>
        <row r="4918">
          <cell r="O4918" t="str">
            <v>YCR049C</v>
          </cell>
          <cell r="P4918">
            <v>0</v>
          </cell>
          <cell r="Q4918">
            <v>15993</v>
          </cell>
        </row>
        <row r="4919">
          <cell r="O4919" t="str">
            <v>YCR050C</v>
          </cell>
          <cell r="P4919">
            <v>0</v>
          </cell>
          <cell r="Q4919">
            <v>11717</v>
          </cell>
        </row>
        <row r="4920">
          <cell r="O4920" t="str">
            <v>YCR064C</v>
          </cell>
          <cell r="P4920">
            <v>0</v>
          </cell>
          <cell r="Q4920">
            <v>15776</v>
          </cell>
        </row>
        <row r="4921">
          <cell r="O4921" t="str">
            <v>YCR072C</v>
          </cell>
          <cell r="P4921" t="str">
            <v>RSA4</v>
          </cell>
          <cell r="Q4921">
            <v>57025</v>
          </cell>
        </row>
        <row r="4922">
          <cell r="O4922" t="str">
            <v>YCR075C</v>
          </cell>
          <cell r="P4922" t="str">
            <v>ERS1</v>
          </cell>
          <cell r="Q4922">
            <v>30116</v>
          </cell>
        </row>
        <row r="4923">
          <cell r="O4923" t="str">
            <v>YCR085W</v>
          </cell>
          <cell r="P4923">
            <v>0</v>
          </cell>
          <cell r="Q4923">
            <v>13503</v>
          </cell>
        </row>
        <row r="4924">
          <cell r="O4924" t="str">
            <v>YCR087W</v>
          </cell>
          <cell r="P4924">
            <v>0</v>
          </cell>
          <cell r="Q4924">
            <v>19825</v>
          </cell>
        </row>
        <row r="4925">
          <cell r="O4925" t="str">
            <v>YCR089W</v>
          </cell>
          <cell r="P4925" t="str">
            <v>FIG2</v>
          </cell>
          <cell r="Q4925">
            <v>166034</v>
          </cell>
        </row>
        <row r="4926">
          <cell r="O4926" t="str">
            <v>YCR091W</v>
          </cell>
          <cell r="P4926" t="str">
            <v>KIN82</v>
          </cell>
          <cell r="Q4926">
            <v>81493</v>
          </cell>
        </row>
        <row r="4927">
          <cell r="O4927" t="str">
            <v>YCR096C</v>
          </cell>
          <cell r="P4927" t="str">
            <v>HMRA2</v>
          </cell>
          <cell r="Q4927">
            <v>13882</v>
          </cell>
        </row>
        <row r="4928">
          <cell r="O4928" t="str">
            <v>YCR097W</v>
          </cell>
          <cell r="P4928" t="str">
            <v>HMRA1</v>
          </cell>
          <cell r="Q4928">
            <v>14803</v>
          </cell>
        </row>
        <row r="4929">
          <cell r="O4929" t="str">
            <v>YCR098C</v>
          </cell>
          <cell r="P4929" t="str">
            <v>GIT1</v>
          </cell>
          <cell r="Q4929">
            <v>57321</v>
          </cell>
        </row>
        <row r="4930">
          <cell r="O4930" t="str">
            <v>YCR099C</v>
          </cell>
          <cell r="P4930">
            <v>0</v>
          </cell>
          <cell r="Q4930">
            <v>17959</v>
          </cell>
        </row>
        <row r="4931">
          <cell r="O4931" t="str">
            <v>YCR100C</v>
          </cell>
          <cell r="P4931">
            <v>0</v>
          </cell>
          <cell r="Q4931">
            <v>35257</v>
          </cell>
        </row>
        <row r="4932">
          <cell r="O4932" t="str">
            <v>YCR101C</v>
          </cell>
          <cell r="P4932">
            <v>0</v>
          </cell>
          <cell r="Q4932">
            <v>21125</v>
          </cell>
        </row>
        <row r="4933">
          <cell r="O4933" t="str">
            <v>YCR102C</v>
          </cell>
          <cell r="P4933">
            <v>0</v>
          </cell>
          <cell r="Q4933">
            <v>40121</v>
          </cell>
        </row>
        <row r="4934">
          <cell r="O4934" t="str">
            <v>YCR104W</v>
          </cell>
          <cell r="P4934" t="str">
            <v>PAU3</v>
          </cell>
          <cell r="Q4934">
            <v>13187</v>
          </cell>
        </row>
        <row r="4935">
          <cell r="O4935" t="str">
            <v>YCR106W</v>
          </cell>
          <cell r="P4935" t="str">
            <v>RDS1</v>
          </cell>
          <cell r="Q4935">
            <v>95689</v>
          </cell>
        </row>
        <row r="4936">
          <cell r="O4936" t="str">
            <v>YDL004W</v>
          </cell>
          <cell r="P4936" t="str">
            <v>ATP16</v>
          </cell>
          <cell r="Q4936">
            <v>17020</v>
          </cell>
        </row>
        <row r="4937">
          <cell r="O4937" t="str">
            <v>YDL007W</v>
          </cell>
          <cell r="P4937" t="str">
            <v>RPT2</v>
          </cell>
          <cell r="Q4937">
            <v>48828</v>
          </cell>
        </row>
        <row r="4938">
          <cell r="O4938" t="str">
            <v>YDL009C</v>
          </cell>
          <cell r="P4938">
            <v>0</v>
          </cell>
          <cell r="Q4938">
            <v>12725</v>
          </cell>
        </row>
        <row r="4939">
          <cell r="O4939" t="str">
            <v>YDL011C</v>
          </cell>
          <cell r="P4939">
            <v>0</v>
          </cell>
          <cell r="Q4939">
            <v>11616</v>
          </cell>
        </row>
        <row r="4940">
          <cell r="O4940" t="str">
            <v>YDL013W</v>
          </cell>
          <cell r="P4940" t="str">
            <v>HEX3</v>
          </cell>
          <cell r="Q4940">
            <v>71070</v>
          </cell>
        </row>
        <row r="4941">
          <cell r="O4941" t="str">
            <v>YDL023C</v>
          </cell>
          <cell r="P4941">
            <v>0</v>
          </cell>
          <cell r="Q4941">
            <v>11431</v>
          </cell>
        </row>
        <row r="4942">
          <cell r="O4942" t="str">
            <v>YDL024C</v>
          </cell>
          <cell r="P4942" t="str">
            <v>DIA3</v>
          </cell>
          <cell r="Q4942">
            <v>53076</v>
          </cell>
        </row>
        <row r="4943">
          <cell r="O4943" t="str">
            <v>YDL026W</v>
          </cell>
          <cell r="P4943">
            <v>0</v>
          </cell>
          <cell r="Q4943">
            <v>11389</v>
          </cell>
        </row>
        <row r="4944">
          <cell r="O4944" t="str">
            <v>YDL031W</v>
          </cell>
          <cell r="P4944" t="str">
            <v>DBP10</v>
          </cell>
          <cell r="Q4944">
            <v>113157</v>
          </cell>
        </row>
        <row r="4945">
          <cell r="O4945" t="str">
            <v>YDL032W</v>
          </cell>
          <cell r="P4945">
            <v>0</v>
          </cell>
          <cell r="Q4945">
            <v>11521</v>
          </cell>
        </row>
        <row r="4946">
          <cell r="O4946" t="str">
            <v>YDL034W</v>
          </cell>
          <cell r="P4946">
            <v>0</v>
          </cell>
          <cell r="Q4946">
            <v>12919</v>
          </cell>
        </row>
        <row r="4947">
          <cell r="O4947" t="str">
            <v>YDL037C</v>
          </cell>
          <cell r="P4947" t="str">
            <v>BSC1</v>
          </cell>
          <cell r="Q4947">
            <v>34796</v>
          </cell>
        </row>
        <row r="4948">
          <cell r="O4948" t="str">
            <v>YDL038C</v>
          </cell>
          <cell r="P4948">
            <v>0</v>
          </cell>
          <cell r="Q4948">
            <v>58522</v>
          </cell>
        </row>
        <row r="4949">
          <cell r="O4949" t="str">
            <v>YDL039C</v>
          </cell>
          <cell r="P4949" t="str">
            <v>PRM7</v>
          </cell>
          <cell r="Q4949">
            <v>11692</v>
          </cell>
        </row>
        <row r="4950">
          <cell r="O4950" t="str">
            <v>YDL041W</v>
          </cell>
          <cell r="P4950">
            <v>0</v>
          </cell>
          <cell r="Q4950">
            <v>11971</v>
          </cell>
        </row>
        <row r="4951">
          <cell r="O4951" t="str">
            <v>YDL049C</v>
          </cell>
          <cell r="P4951" t="str">
            <v>KNH1</v>
          </cell>
          <cell r="Q4951">
            <v>29753</v>
          </cell>
        </row>
        <row r="4952">
          <cell r="O4952" t="str">
            <v>YDL050C</v>
          </cell>
          <cell r="P4952">
            <v>0</v>
          </cell>
          <cell r="Q4952">
            <v>14094</v>
          </cell>
        </row>
        <row r="4953">
          <cell r="O4953" t="str">
            <v>YDL062W</v>
          </cell>
          <cell r="P4953">
            <v>0</v>
          </cell>
          <cell r="Q4953">
            <v>15984</v>
          </cell>
        </row>
        <row r="4954">
          <cell r="O4954" t="str">
            <v>YDL068W</v>
          </cell>
          <cell r="P4954">
            <v>0</v>
          </cell>
          <cell r="Q4954">
            <v>12164</v>
          </cell>
        </row>
        <row r="4955">
          <cell r="O4955" t="str">
            <v>YDL071C</v>
          </cell>
          <cell r="P4955">
            <v>0</v>
          </cell>
          <cell r="Q4955">
            <v>13602</v>
          </cell>
        </row>
        <row r="4956">
          <cell r="O4956" t="str">
            <v>YDL073W</v>
          </cell>
          <cell r="P4956">
            <v>0</v>
          </cell>
          <cell r="Q4956">
            <v>113890</v>
          </cell>
        </row>
        <row r="4957">
          <cell r="O4957" t="str">
            <v>YDL079C</v>
          </cell>
          <cell r="P4957" t="str">
            <v>MRK1</v>
          </cell>
          <cell r="Q4957">
            <v>57819</v>
          </cell>
        </row>
        <row r="4958">
          <cell r="O4958" t="str">
            <v>YDL086W</v>
          </cell>
          <cell r="P4958">
            <v>0</v>
          </cell>
          <cell r="Q4958">
            <v>30837</v>
          </cell>
        </row>
        <row r="4959">
          <cell r="O4959" t="str">
            <v>YDL093W</v>
          </cell>
          <cell r="P4959" t="str">
            <v>PMT5</v>
          </cell>
          <cell r="Q4959">
            <v>84775</v>
          </cell>
        </row>
        <row r="4960">
          <cell r="O4960" t="str">
            <v>YDL094C</v>
          </cell>
          <cell r="P4960">
            <v>0</v>
          </cell>
          <cell r="Q4960">
            <v>19693</v>
          </cell>
        </row>
        <row r="4961">
          <cell r="O4961" t="str">
            <v>YDL096C</v>
          </cell>
          <cell r="P4961" t="str">
            <v>OPI6</v>
          </cell>
          <cell r="Q4961">
            <v>11196</v>
          </cell>
        </row>
        <row r="4962">
          <cell r="O4962" t="str">
            <v>YDL118W</v>
          </cell>
          <cell r="P4962">
            <v>0</v>
          </cell>
          <cell r="Q4962">
            <v>14135</v>
          </cell>
        </row>
        <row r="4963">
          <cell r="O4963" t="str">
            <v>YDL148C</v>
          </cell>
          <cell r="P4963" t="str">
            <v>NOP14</v>
          </cell>
          <cell r="Q4963">
            <v>94301</v>
          </cell>
        </row>
        <row r="4964">
          <cell r="O4964" t="str">
            <v>YDL151C</v>
          </cell>
          <cell r="P4964" t="str">
            <v>BUD30</v>
          </cell>
          <cell r="Q4964">
            <v>20893</v>
          </cell>
        </row>
        <row r="4965">
          <cell r="O4965" t="str">
            <v>YDL153C</v>
          </cell>
          <cell r="P4965" t="str">
            <v>SAS10</v>
          </cell>
          <cell r="Q4965">
            <v>70259</v>
          </cell>
        </row>
        <row r="4966">
          <cell r="O4966" t="str">
            <v>YDL154W</v>
          </cell>
          <cell r="P4966" t="str">
            <v>MSH5</v>
          </cell>
          <cell r="Q4966">
            <v>102208</v>
          </cell>
        </row>
        <row r="4967">
          <cell r="O4967" t="str">
            <v>YDL158C</v>
          </cell>
          <cell r="P4967">
            <v>0</v>
          </cell>
          <cell r="Q4967">
            <v>11987</v>
          </cell>
        </row>
        <row r="4968">
          <cell r="O4968" t="str">
            <v>YDL163W</v>
          </cell>
          <cell r="P4968">
            <v>0</v>
          </cell>
          <cell r="Q4968">
            <v>10751</v>
          </cell>
        </row>
        <row r="4969">
          <cell r="O4969" t="str">
            <v>YDL169C</v>
          </cell>
          <cell r="P4969" t="str">
            <v>UGX2</v>
          </cell>
          <cell r="Q4969">
            <v>25732</v>
          </cell>
        </row>
        <row r="4970">
          <cell r="O4970" t="str">
            <v>YDL172C</v>
          </cell>
          <cell r="P4970">
            <v>0</v>
          </cell>
          <cell r="Q4970">
            <v>17565</v>
          </cell>
        </row>
        <row r="4971">
          <cell r="O4971" t="str">
            <v>YDL183C</v>
          </cell>
          <cell r="P4971">
            <v>0</v>
          </cell>
          <cell r="Q4971">
            <v>37047</v>
          </cell>
        </row>
        <row r="4972">
          <cell r="O4972" t="str">
            <v>YDL186W</v>
          </cell>
          <cell r="P4972">
            <v>0</v>
          </cell>
          <cell r="Q4972">
            <v>32197</v>
          </cell>
        </row>
        <row r="4973">
          <cell r="O4973" t="str">
            <v>YDL187C</v>
          </cell>
          <cell r="P4973">
            <v>0</v>
          </cell>
          <cell r="Q4973">
            <v>12806</v>
          </cell>
        </row>
        <row r="4974">
          <cell r="O4974" t="str">
            <v>YDL194W</v>
          </cell>
          <cell r="P4974" t="str">
            <v>SNF3</v>
          </cell>
          <cell r="Q4974">
            <v>96718</v>
          </cell>
        </row>
        <row r="4975">
          <cell r="O4975" t="str">
            <v>YDL196W</v>
          </cell>
          <cell r="P4975">
            <v>0</v>
          </cell>
          <cell r="Q4975">
            <v>12905</v>
          </cell>
        </row>
        <row r="4976">
          <cell r="O4976" t="str">
            <v>YDL198C</v>
          </cell>
          <cell r="P4976" t="str">
            <v>GGC1</v>
          </cell>
          <cell r="Q4976">
            <v>33215</v>
          </cell>
        </row>
        <row r="4977">
          <cell r="O4977" t="str">
            <v>YDL199C</v>
          </cell>
          <cell r="P4977">
            <v>0</v>
          </cell>
          <cell r="Q4977">
            <v>77501</v>
          </cell>
        </row>
        <row r="4978">
          <cell r="O4978" t="str">
            <v>YDL200C</v>
          </cell>
          <cell r="P4978" t="str">
            <v>MGT1</v>
          </cell>
          <cell r="Q4978">
            <v>21499</v>
          </cell>
        </row>
        <row r="4979">
          <cell r="O4979" t="str">
            <v>YDL210W</v>
          </cell>
          <cell r="P4979" t="str">
            <v>UGA4</v>
          </cell>
          <cell r="Q4979">
            <v>61872</v>
          </cell>
        </row>
        <row r="4980">
          <cell r="O4980" t="str">
            <v>YDL214C</v>
          </cell>
          <cell r="P4980" t="str">
            <v>PRR2</v>
          </cell>
          <cell r="Q4980">
            <v>78938</v>
          </cell>
        </row>
        <row r="4981">
          <cell r="O4981" t="str">
            <v>YDL217C</v>
          </cell>
          <cell r="P4981" t="str">
            <v>TIM22</v>
          </cell>
          <cell r="Q4981">
            <v>21864</v>
          </cell>
        </row>
        <row r="4982">
          <cell r="O4982" t="str">
            <v>YDL218W</v>
          </cell>
          <cell r="P4982">
            <v>0</v>
          </cell>
          <cell r="Q4982">
            <v>34449</v>
          </cell>
        </row>
        <row r="4983">
          <cell r="O4983" t="str">
            <v>YDL237W</v>
          </cell>
          <cell r="P4983">
            <v>0</v>
          </cell>
          <cell r="Q4983">
            <v>44383</v>
          </cell>
        </row>
        <row r="4984">
          <cell r="O4984" t="str">
            <v>YDL239C</v>
          </cell>
          <cell r="P4984" t="str">
            <v>ADY3</v>
          </cell>
          <cell r="Q4984">
            <v>91739</v>
          </cell>
        </row>
        <row r="4985">
          <cell r="O4985" t="str">
            <v>YDL243C</v>
          </cell>
          <cell r="P4985" t="str">
            <v>AAD4</v>
          </cell>
          <cell r="Q4985">
            <v>36977</v>
          </cell>
        </row>
        <row r="4986">
          <cell r="O4986" t="str">
            <v>YDL244W</v>
          </cell>
          <cell r="P4986" t="str">
            <v>THI13</v>
          </cell>
          <cell r="Q4986">
            <v>38573</v>
          </cell>
        </row>
        <row r="4987">
          <cell r="O4987" t="str">
            <v>YDL245C</v>
          </cell>
          <cell r="P4987" t="str">
            <v>HXT15</v>
          </cell>
          <cell r="Q4987">
            <v>62931</v>
          </cell>
        </row>
        <row r="4988">
          <cell r="O4988" t="str">
            <v>YDL246C</v>
          </cell>
          <cell r="P4988" t="str">
            <v>SOR2</v>
          </cell>
          <cell r="Q4988">
            <v>38096</v>
          </cell>
        </row>
        <row r="4989">
          <cell r="O4989" t="str">
            <v>YDL247W</v>
          </cell>
          <cell r="P4989" t="str">
            <v>MPH2</v>
          </cell>
          <cell r="Q4989">
            <v>68189</v>
          </cell>
        </row>
        <row r="4990">
          <cell r="O4990" t="str">
            <v>YDR002W</v>
          </cell>
          <cell r="P4990" t="str">
            <v>YRB1</v>
          </cell>
          <cell r="Q4990">
            <v>22953</v>
          </cell>
        </row>
        <row r="4991">
          <cell r="O4991" t="str">
            <v>YDR008C</v>
          </cell>
          <cell r="P4991">
            <v>0</v>
          </cell>
          <cell r="Q4991">
            <v>12837</v>
          </cell>
        </row>
        <row r="4992">
          <cell r="O4992" t="str">
            <v>YDR010C</v>
          </cell>
          <cell r="P4992">
            <v>0</v>
          </cell>
          <cell r="Q4992">
            <v>12694</v>
          </cell>
        </row>
        <row r="4993">
          <cell r="O4993" t="str">
            <v>YDR029W</v>
          </cell>
          <cell r="P4993">
            <v>0</v>
          </cell>
          <cell r="Q4993">
            <v>12310</v>
          </cell>
        </row>
        <row r="4994">
          <cell r="O4994" t="str">
            <v>YDR030C</v>
          </cell>
          <cell r="P4994" t="str">
            <v>RAD28</v>
          </cell>
          <cell r="Q4994">
            <v>58230</v>
          </cell>
        </row>
        <row r="4995">
          <cell r="O4995" t="str">
            <v>YDR042C</v>
          </cell>
          <cell r="P4995">
            <v>0</v>
          </cell>
          <cell r="Q4995">
            <v>23249</v>
          </cell>
        </row>
        <row r="4996">
          <cell r="O4996" t="str">
            <v>YDR045C</v>
          </cell>
          <cell r="P4996" t="str">
            <v>RPC11</v>
          </cell>
          <cell r="Q4996">
            <v>12513</v>
          </cell>
        </row>
        <row r="4997">
          <cell r="O4997" t="str">
            <v>YDR048C</v>
          </cell>
          <cell r="P4997">
            <v>0</v>
          </cell>
          <cell r="Q4997">
            <v>12316</v>
          </cell>
        </row>
        <row r="4998">
          <cell r="O4998" t="str">
            <v>YDR053W</v>
          </cell>
          <cell r="P4998">
            <v>0</v>
          </cell>
          <cell r="Q4998">
            <v>14751</v>
          </cell>
        </row>
        <row r="4999">
          <cell r="O4999" t="str">
            <v>YDR057W</v>
          </cell>
          <cell r="P4999" t="str">
            <v>YOS9</v>
          </cell>
          <cell r="Q4999">
            <v>61257</v>
          </cell>
        </row>
        <row r="5000">
          <cell r="O5000" t="str">
            <v>YDR058C</v>
          </cell>
          <cell r="P5000" t="str">
            <v>TGL2</v>
          </cell>
          <cell r="Q5000">
            <v>37500</v>
          </cell>
        </row>
        <row r="5001">
          <cell r="O5001" t="str">
            <v>YDR078C</v>
          </cell>
          <cell r="P5001" t="str">
            <v>SHU2</v>
          </cell>
          <cell r="Q5001">
            <v>26122</v>
          </cell>
        </row>
        <row r="5002">
          <cell r="O5002" t="str">
            <v>YDR082W</v>
          </cell>
          <cell r="P5002" t="str">
            <v>STN1</v>
          </cell>
          <cell r="Q5002">
            <v>57510</v>
          </cell>
        </row>
        <row r="5003">
          <cell r="O5003" t="str">
            <v>YDR085C</v>
          </cell>
          <cell r="P5003" t="str">
            <v>AFR1</v>
          </cell>
          <cell r="Q5003">
            <v>71363</v>
          </cell>
        </row>
        <row r="5004">
          <cell r="O5004" t="str">
            <v>YDR094W</v>
          </cell>
          <cell r="P5004">
            <v>0</v>
          </cell>
          <cell r="Q5004">
            <v>12867</v>
          </cell>
        </row>
        <row r="5005">
          <cell r="O5005" t="str">
            <v>YDR095C</v>
          </cell>
          <cell r="P5005">
            <v>0</v>
          </cell>
          <cell r="Q5005">
            <v>15188</v>
          </cell>
        </row>
        <row r="5006">
          <cell r="O5006" t="str">
            <v>YDR102C</v>
          </cell>
          <cell r="P5006">
            <v>0</v>
          </cell>
          <cell r="Q5006">
            <v>12700</v>
          </cell>
        </row>
        <row r="5007">
          <cell r="O5007" t="str">
            <v>YDR104C</v>
          </cell>
          <cell r="P5007" t="str">
            <v>SPO71</v>
          </cell>
          <cell r="Q5007">
            <v>145180</v>
          </cell>
        </row>
        <row r="5008">
          <cell r="O5008" t="str">
            <v>YDR106W</v>
          </cell>
          <cell r="P5008" t="str">
            <v>ARP10</v>
          </cell>
          <cell r="Q5008">
            <v>33018</v>
          </cell>
        </row>
        <row r="5009">
          <cell r="O5009" t="str">
            <v>YDR107C</v>
          </cell>
          <cell r="P5009">
            <v>0</v>
          </cell>
          <cell r="Q5009">
            <v>76346</v>
          </cell>
        </row>
        <row r="5010">
          <cell r="O5010" t="str">
            <v>YDR112W</v>
          </cell>
          <cell r="P5010">
            <v>0</v>
          </cell>
          <cell r="Q5010">
            <v>11193</v>
          </cell>
        </row>
        <row r="5011">
          <cell r="O5011" t="str">
            <v>YDR113C</v>
          </cell>
          <cell r="P5011" t="str">
            <v>PDS1</v>
          </cell>
          <cell r="Q5011">
            <v>41838</v>
          </cell>
        </row>
        <row r="5012">
          <cell r="O5012" t="str">
            <v>YDR114C</v>
          </cell>
          <cell r="P5012">
            <v>0</v>
          </cell>
          <cell r="Q5012">
            <v>11963</v>
          </cell>
        </row>
        <row r="5013">
          <cell r="O5013" t="str">
            <v>YDR126W</v>
          </cell>
          <cell r="P5013" t="str">
            <v>SWF1</v>
          </cell>
          <cell r="Q5013">
            <v>39311</v>
          </cell>
        </row>
        <row r="5014">
          <cell r="O5014" t="str">
            <v>YDR133C</v>
          </cell>
          <cell r="P5014">
            <v>0</v>
          </cell>
          <cell r="Q5014">
            <v>12882</v>
          </cell>
        </row>
        <row r="5015">
          <cell r="O5015" t="str">
            <v>YDR149C</v>
          </cell>
          <cell r="P5015">
            <v>0</v>
          </cell>
          <cell r="Q5015">
            <v>27058</v>
          </cell>
        </row>
        <row r="5016">
          <cell r="O5016" t="str">
            <v>YDR151C</v>
          </cell>
          <cell r="P5016" t="str">
            <v>CTH1</v>
          </cell>
          <cell r="Q5016">
            <v>36772</v>
          </cell>
        </row>
        <row r="5017">
          <cell r="O5017" t="str">
            <v>YDR154C</v>
          </cell>
          <cell r="P5017">
            <v>0</v>
          </cell>
          <cell r="Q5017">
            <v>13179</v>
          </cell>
        </row>
        <row r="5018">
          <cell r="O5018" t="str">
            <v>YDR157W</v>
          </cell>
          <cell r="P5018">
            <v>0</v>
          </cell>
          <cell r="Q5018">
            <v>15507</v>
          </cell>
        </row>
        <row r="5019">
          <cell r="O5019" t="str">
            <v>YDR163W</v>
          </cell>
          <cell r="P5019" t="str">
            <v>CWC15</v>
          </cell>
          <cell r="Q5019">
            <v>19935</v>
          </cell>
        </row>
        <row r="5020">
          <cell r="O5020" t="str">
            <v>YDR187C</v>
          </cell>
          <cell r="P5020">
            <v>0</v>
          </cell>
          <cell r="Q5020">
            <v>18444</v>
          </cell>
        </row>
        <row r="5021">
          <cell r="O5021" t="str">
            <v>YDR192C</v>
          </cell>
          <cell r="P5021" t="str">
            <v>NUP42</v>
          </cell>
          <cell r="Q5021">
            <v>42778</v>
          </cell>
        </row>
        <row r="5022">
          <cell r="O5022" t="str">
            <v>YDR199W</v>
          </cell>
          <cell r="P5022">
            <v>0</v>
          </cell>
          <cell r="Q5022">
            <v>13391</v>
          </cell>
        </row>
        <row r="5023">
          <cell r="O5023" t="str">
            <v>YDR203W</v>
          </cell>
          <cell r="P5023">
            <v>0</v>
          </cell>
          <cell r="Q5023">
            <v>11606</v>
          </cell>
        </row>
        <row r="5024">
          <cell r="O5024" t="str">
            <v>YDR209C</v>
          </cell>
          <cell r="P5024">
            <v>0</v>
          </cell>
          <cell r="Q5024">
            <v>15418</v>
          </cell>
        </row>
        <row r="5025">
          <cell r="O5025" t="str">
            <v>YDR215C</v>
          </cell>
          <cell r="P5025">
            <v>0</v>
          </cell>
          <cell r="Q5025">
            <v>14011</v>
          </cell>
        </row>
        <row r="5026">
          <cell r="O5026" t="str">
            <v>YDR218C</v>
          </cell>
          <cell r="P5026" t="str">
            <v>SPR28</v>
          </cell>
          <cell r="Q5026">
            <v>48193</v>
          </cell>
        </row>
        <row r="5027">
          <cell r="O5027" t="str">
            <v>YDR220C</v>
          </cell>
          <cell r="P5027">
            <v>0</v>
          </cell>
          <cell r="Q5027">
            <v>11171</v>
          </cell>
        </row>
        <row r="5028">
          <cell r="O5028" t="str">
            <v>YDR223W</v>
          </cell>
          <cell r="P5028" t="str">
            <v>CRF1</v>
          </cell>
          <cell r="Q5028">
            <v>51697</v>
          </cell>
        </row>
        <row r="5029">
          <cell r="O5029" t="str">
            <v>YDR230W</v>
          </cell>
          <cell r="P5029">
            <v>0</v>
          </cell>
          <cell r="Q5029">
            <v>12904</v>
          </cell>
        </row>
        <row r="5030">
          <cell r="O5030" t="str">
            <v>YDR237W</v>
          </cell>
          <cell r="P5030" t="str">
            <v>MRPL7</v>
          </cell>
          <cell r="Q5030">
            <v>33099</v>
          </cell>
        </row>
        <row r="5031">
          <cell r="O5031" t="str">
            <v>YDR241W</v>
          </cell>
          <cell r="P5031" t="str">
            <v>BUD26</v>
          </cell>
          <cell r="Q5031">
            <v>11234</v>
          </cell>
        </row>
        <row r="5032">
          <cell r="O5032" t="str">
            <v>YDR242W</v>
          </cell>
          <cell r="P5032" t="str">
            <v>AMD2</v>
          </cell>
          <cell r="Q5032">
            <v>61410</v>
          </cell>
        </row>
        <row r="5033">
          <cell r="O5033" t="str">
            <v>YDR249C</v>
          </cell>
          <cell r="P5033">
            <v>0</v>
          </cell>
          <cell r="Q5033">
            <v>43789</v>
          </cell>
        </row>
        <row r="5034">
          <cell r="O5034" t="str">
            <v>YDR255C</v>
          </cell>
          <cell r="P5034" t="str">
            <v>RMD5</v>
          </cell>
          <cell r="Q5034">
            <v>49168</v>
          </cell>
        </row>
        <row r="5035">
          <cell r="O5035" t="str">
            <v>YDR260C</v>
          </cell>
          <cell r="P5035" t="str">
            <v>SWM1</v>
          </cell>
          <cell r="Q5035">
            <v>19356</v>
          </cell>
        </row>
        <row r="5036">
          <cell r="O5036" t="str">
            <v>YDR263C</v>
          </cell>
          <cell r="P5036" t="str">
            <v>DIN7</v>
          </cell>
          <cell r="Q5036">
            <v>49034</v>
          </cell>
        </row>
        <row r="5037">
          <cell r="O5037" t="str">
            <v>YDR269C</v>
          </cell>
          <cell r="P5037">
            <v>0</v>
          </cell>
          <cell r="Q5037">
            <v>11505</v>
          </cell>
        </row>
        <row r="5038">
          <cell r="O5038" t="str">
            <v>YDR271C</v>
          </cell>
          <cell r="P5038">
            <v>0</v>
          </cell>
          <cell r="Q5038">
            <v>13616</v>
          </cell>
        </row>
        <row r="5039">
          <cell r="O5039" t="str">
            <v>YDR273W</v>
          </cell>
          <cell r="P5039" t="str">
            <v>DON1</v>
          </cell>
          <cell r="Q5039">
            <v>40162</v>
          </cell>
        </row>
        <row r="5040">
          <cell r="O5040" t="str">
            <v>YDR274C</v>
          </cell>
          <cell r="P5040">
            <v>0</v>
          </cell>
          <cell r="Q5040">
            <v>13927</v>
          </cell>
        </row>
        <row r="5041">
          <cell r="O5041" t="str">
            <v>YDR286C</v>
          </cell>
          <cell r="P5041">
            <v>0</v>
          </cell>
          <cell r="Q5041">
            <v>13421</v>
          </cell>
        </row>
        <row r="5042">
          <cell r="O5042" t="str">
            <v>YDR287W</v>
          </cell>
          <cell r="P5042">
            <v>0</v>
          </cell>
          <cell r="Q5042">
            <v>32092</v>
          </cell>
        </row>
        <row r="5043">
          <cell r="O5043" t="str">
            <v>YDR306C</v>
          </cell>
          <cell r="P5043">
            <v>0</v>
          </cell>
          <cell r="Q5043">
            <v>54436</v>
          </cell>
        </row>
        <row r="5044">
          <cell r="O5044" t="str">
            <v>YDR315C</v>
          </cell>
          <cell r="P5044" t="str">
            <v>IPK1</v>
          </cell>
          <cell r="Q5044">
            <v>32918</v>
          </cell>
        </row>
        <row r="5045">
          <cell r="O5045" t="str">
            <v>YDR317W</v>
          </cell>
          <cell r="P5045" t="str">
            <v>HIM1</v>
          </cell>
          <cell r="Q5045">
            <v>47336</v>
          </cell>
        </row>
        <row r="5046">
          <cell r="O5046" t="str">
            <v>YDR321W</v>
          </cell>
          <cell r="P5046" t="str">
            <v>ASP1</v>
          </cell>
          <cell r="Q5046">
            <v>41395</v>
          </cell>
        </row>
        <row r="5047">
          <cell r="O5047" t="str">
            <v>YDR336W</v>
          </cell>
          <cell r="P5047">
            <v>0</v>
          </cell>
          <cell r="Q5047">
            <v>35614</v>
          </cell>
        </row>
        <row r="5048">
          <cell r="O5048" t="str">
            <v>YDR340W</v>
          </cell>
          <cell r="P5048">
            <v>0</v>
          </cell>
          <cell r="Q5048">
            <v>11544</v>
          </cell>
        </row>
        <row r="5049">
          <cell r="O5049" t="str">
            <v>YDR360W</v>
          </cell>
          <cell r="P5049" t="str">
            <v>OPI7</v>
          </cell>
          <cell r="Q5049">
            <v>14014</v>
          </cell>
        </row>
        <row r="5050">
          <cell r="O5050" t="str">
            <v>YDR366C</v>
          </cell>
          <cell r="P5050">
            <v>0</v>
          </cell>
          <cell r="Q5050">
            <v>15540</v>
          </cell>
        </row>
        <row r="5051">
          <cell r="O5051" t="str">
            <v>YDR374C</v>
          </cell>
          <cell r="P5051">
            <v>0</v>
          </cell>
          <cell r="Q5051">
            <v>36052</v>
          </cell>
        </row>
        <row r="5052">
          <cell r="O5052" t="str">
            <v>YDR383C</v>
          </cell>
          <cell r="P5052" t="str">
            <v>NKP1</v>
          </cell>
          <cell r="Q5052">
            <v>26976</v>
          </cell>
        </row>
        <row r="5053">
          <cell r="O5053" t="str">
            <v>YDR387C</v>
          </cell>
          <cell r="P5053">
            <v>0</v>
          </cell>
          <cell r="Q5053">
            <v>61508</v>
          </cell>
        </row>
        <row r="5054">
          <cell r="O5054" t="str">
            <v>YDR401W</v>
          </cell>
          <cell r="P5054">
            <v>0</v>
          </cell>
          <cell r="Q5054">
            <v>20861</v>
          </cell>
        </row>
        <row r="5055">
          <cell r="O5055" t="str">
            <v>YDR402C</v>
          </cell>
          <cell r="P5055" t="str">
            <v>DIT2</v>
          </cell>
          <cell r="Q5055">
            <v>56071</v>
          </cell>
        </row>
        <row r="5056">
          <cell r="O5056" t="str">
            <v>YDR403W</v>
          </cell>
          <cell r="P5056" t="str">
            <v>DIT1</v>
          </cell>
          <cell r="Q5056">
            <v>61390</v>
          </cell>
        </row>
        <row r="5057">
          <cell r="O5057" t="str">
            <v>YDR413C</v>
          </cell>
          <cell r="P5057">
            <v>0</v>
          </cell>
          <cell r="Q5057">
            <v>21327</v>
          </cell>
        </row>
        <row r="5058">
          <cell r="O5058" t="str">
            <v>YDR415C</v>
          </cell>
          <cell r="P5058">
            <v>0</v>
          </cell>
          <cell r="Q5058">
            <v>42484</v>
          </cell>
        </row>
        <row r="5059">
          <cell r="O5059" t="str">
            <v>YDR417C</v>
          </cell>
          <cell r="P5059">
            <v>0</v>
          </cell>
          <cell r="Q5059">
            <v>13086</v>
          </cell>
        </row>
        <row r="5060">
          <cell r="O5060" t="str">
            <v>YDR426C</v>
          </cell>
          <cell r="P5060">
            <v>0</v>
          </cell>
          <cell r="Q5060">
            <v>14613</v>
          </cell>
        </row>
        <row r="5061">
          <cell r="O5061" t="str">
            <v>YDR428C</v>
          </cell>
          <cell r="P5061">
            <v>0</v>
          </cell>
          <cell r="Q5061">
            <v>29991</v>
          </cell>
        </row>
        <row r="5062">
          <cell r="O5062" t="str">
            <v>YDR431W</v>
          </cell>
          <cell r="P5062">
            <v>0</v>
          </cell>
          <cell r="Q5062">
            <v>12389</v>
          </cell>
        </row>
        <row r="5063">
          <cell r="O5063" t="str">
            <v>YDR433W</v>
          </cell>
          <cell r="P5063">
            <v>0</v>
          </cell>
          <cell r="Q5063">
            <v>15602</v>
          </cell>
        </row>
        <row r="5064">
          <cell r="O5064" t="str">
            <v>YDR435C</v>
          </cell>
          <cell r="P5064" t="str">
            <v>PPM1</v>
          </cell>
          <cell r="Q5064">
            <v>37694</v>
          </cell>
        </row>
        <row r="5065">
          <cell r="O5065" t="str">
            <v>YDR438W</v>
          </cell>
          <cell r="P5065" t="str">
            <v>THI74</v>
          </cell>
          <cell r="Q5065">
            <v>41384</v>
          </cell>
        </row>
        <row r="5066">
          <cell r="O5066" t="str">
            <v>YDR445C</v>
          </cell>
          <cell r="P5066">
            <v>0</v>
          </cell>
          <cell r="Q5066">
            <v>15389</v>
          </cell>
        </row>
        <row r="5067">
          <cell r="O5067" t="str">
            <v>YDR455C</v>
          </cell>
          <cell r="P5067">
            <v>0</v>
          </cell>
          <cell r="Q5067">
            <v>10691</v>
          </cell>
        </row>
        <row r="5068">
          <cell r="O5068" t="str">
            <v>YDR459C</v>
          </cell>
          <cell r="P5068" t="str">
            <v>PFA5</v>
          </cell>
          <cell r="Q5068">
            <v>42922</v>
          </cell>
        </row>
        <row r="5069">
          <cell r="O5069" t="str">
            <v>YDR466W</v>
          </cell>
          <cell r="P5069" t="str">
            <v>PKH3</v>
          </cell>
          <cell r="Q5069">
            <v>100475</v>
          </cell>
        </row>
        <row r="5070">
          <cell r="O5070" t="str">
            <v>YDR467C</v>
          </cell>
          <cell r="P5070">
            <v>0</v>
          </cell>
          <cell r="Q5070">
            <v>12180</v>
          </cell>
        </row>
        <row r="5071">
          <cell r="O5071" t="str">
            <v>YDR468C</v>
          </cell>
          <cell r="P5071" t="str">
            <v>TLG1</v>
          </cell>
          <cell r="Q5071">
            <v>25817</v>
          </cell>
        </row>
        <row r="5072">
          <cell r="O5072" t="str">
            <v>YDR470C</v>
          </cell>
          <cell r="P5072" t="str">
            <v>UGO1</v>
          </cell>
          <cell r="Q5072">
            <v>57470</v>
          </cell>
        </row>
        <row r="5073">
          <cell r="O5073" t="str">
            <v>YDR475C</v>
          </cell>
          <cell r="P5073" t="str">
            <v>JIP4</v>
          </cell>
          <cell r="Q5073">
            <v>98690</v>
          </cell>
        </row>
        <row r="5074">
          <cell r="O5074" t="str">
            <v>YDR489W</v>
          </cell>
          <cell r="P5074" t="str">
            <v>SLD5</v>
          </cell>
          <cell r="Q5074">
            <v>33947</v>
          </cell>
        </row>
        <row r="5075">
          <cell r="O5075" t="str">
            <v>YDR491C</v>
          </cell>
          <cell r="P5075">
            <v>0</v>
          </cell>
          <cell r="Q5075">
            <v>18825</v>
          </cell>
        </row>
        <row r="5076">
          <cell r="O5076" t="str">
            <v>YDR494W</v>
          </cell>
          <cell r="P5076" t="str">
            <v>RSM28</v>
          </cell>
          <cell r="Q5076">
            <v>41216</v>
          </cell>
        </row>
        <row r="5077">
          <cell r="O5077" t="str">
            <v>YDR501W</v>
          </cell>
          <cell r="P5077" t="str">
            <v>PLM2</v>
          </cell>
          <cell r="Q5077">
            <v>58202</v>
          </cell>
        </row>
        <row r="5078">
          <cell r="O5078" t="str">
            <v>YDR509W</v>
          </cell>
          <cell r="P5078">
            <v>0</v>
          </cell>
          <cell r="Q5078">
            <v>14111</v>
          </cell>
        </row>
        <row r="5079">
          <cell r="O5079" t="str">
            <v>YDR518W</v>
          </cell>
          <cell r="P5079" t="str">
            <v>EUG1</v>
          </cell>
          <cell r="Q5079">
            <v>58982</v>
          </cell>
        </row>
        <row r="5080">
          <cell r="O5080" t="str">
            <v>YDR521W</v>
          </cell>
          <cell r="P5080">
            <v>0</v>
          </cell>
          <cell r="Q5080">
            <v>12690</v>
          </cell>
        </row>
        <row r="5081">
          <cell r="O5081" t="str">
            <v>YDR525W</v>
          </cell>
          <cell r="P5081" t="str">
            <v>API2</v>
          </cell>
          <cell r="Q5081">
            <v>12526</v>
          </cell>
        </row>
        <row r="5082">
          <cell r="O5082" t="str">
            <v>YDR526C</v>
          </cell>
          <cell r="P5082">
            <v>0</v>
          </cell>
          <cell r="Q5082">
            <v>16915</v>
          </cell>
        </row>
        <row r="5083">
          <cell r="O5083" t="str">
            <v>YDR534C</v>
          </cell>
          <cell r="P5083" t="str">
            <v>FIT1</v>
          </cell>
          <cell r="Q5083">
            <v>52490</v>
          </cell>
        </row>
        <row r="5084">
          <cell r="O5084" t="str">
            <v>YDR536W</v>
          </cell>
          <cell r="P5084" t="str">
            <v>STL1</v>
          </cell>
          <cell r="Q5084">
            <v>63531</v>
          </cell>
        </row>
        <row r="5085">
          <cell r="O5085" t="str">
            <v>YDR537C</v>
          </cell>
          <cell r="P5085">
            <v>0</v>
          </cell>
          <cell r="Q5085">
            <v>21658</v>
          </cell>
        </row>
        <row r="5086">
          <cell r="O5086" t="str">
            <v>YDR541C</v>
          </cell>
          <cell r="P5086">
            <v>0</v>
          </cell>
          <cell r="Q5086">
            <v>38586</v>
          </cell>
        </row>
        <row r="5087">
          <cell r="O5087" t="str">
            <v>YDR542W</v>
          </cell>
          <cell r="P5087">
            <v>0</v>
          </cell>
          <cell r="Q5087">
            <v>12834</v>
          </cell>
        </row>
        <row r="5088">
          <cell r="O5088" t="str">
            <v>YDR543C</v>
          </cell>
          <cell r="P5088">
            <v>0</v>
          </cell>
          <cell r="Q5088">
            <v>11349</v>
          </cell>
        </row>
        <row r="5089">
          <cell r="O5089" t="str">
            <v>YDR544C</v>
          </cell>
          <cell r="P5089">
            <v>0</v>
          </cell>
          <cell r="Q5089">
            <v>15912</v>
          </cell>
        </row>
        <row r="5090">
          <cell r="O5090" t="str">
            <v>YDR545W</v>
          </cell>
          <cell r="P5090" t="str">
            <v>YRF1-1</v>
          </cell>
          <cell r="Q5090">
            <v>203779</v>
          </cell>
        </row>
        <row r="5091">
          <cell r="O5091" t="str">
            <v>YEL004W</v>
          </cell>
          <cell r="P5091" t="str">
            <v>YEA4</v>
          </cell>
          <cell r="Q5091">
            <v>39266</v>
          </cell>
        </row>
        <row r="5092">
          <cell r="O5092" t="str">
            <v>YEL010W</v>
          </cell>
          <cell r="P5092">
            <v>0</v>
          </cell>
          <cell r="Q5092">
            <v>13523</v>
          </cell>
        </row>
        <row r="5093">
          <cell r="O5093" t="str">
            <v>YEL023C</v>
          </cell>
          <cell r="P5093">
            <v>0</v>
          </cell>
          <cell r="Q5093">
            <v>78319</v>
          </cell>
        </row>
        <row r="5094">
          <cell r="O5094" t="str">
            <v>YEL028W</v>
          </cell>
          <cell r="P5094">
            <v>0</v>
          </cell>
          <cell r="Q5094">
            <v>17360</v>
          </cell>
        </row>
        <row r="5095">
          <cell r="O5095" t="str">
            <v>YEL033W</v>
          </cell>
          <cell r="P5095">
            <v>0</v>
          </cell>
          <cell r="Q5095">
            <v>16094</v>
          </cell>
        </row>
        <row r="5096">
          <cell r="O5096" t="str">
            <v>YEL035C</v>
          </cell>
          <cell r="P5096" t="str">
            <v>UTR5</v>
          </cell>
          <cell r="Q5096">
            <v>19335</v>
          </cell>
        </row>
        <row r="5097">
          <cell r="O5097" t="str">
            <v>YEL049W</v>
          </cell>
          <cell r="P5097" t="str">
            <v>PAU2</v>
          </cell>
          <cell r="Q5097">
            <v>12819</v>
          </cell>
        </row>
        <row r="5098">
          <cell r="O5098" t="str">
            <v>YEL056W</v>
          </cell>
          <cell r="P5098" t="str">
            <v>HAT2</v>
          </cell>
          <cell r="Q5098">
            <v>45060</v>
          </cell>
        </row>
        <row r="5099">
          <cell r="O5099" t="str">
            <v>YEL057C</v>
          </cell>
          <cell r="P5099">
            <v>0</v>
          </cell>
          <cell r="Q5099">
            <v>27228</v>
          </cell>
        </row>
        <row r="5100">
          <cell r="O5100" t="str">
            <v>YEL064C</v>
          </cell>
          <cell r="P5100" t="str">
            <v>AVT2</v>
          </cell>
          <cell r="Q5100">
            <v>53323</v>
          </cell>
        </row>
        <row r="5101">
          <cell r="O5101" t="str">
            <v>YEL069C</v>
          </cell>
          <cell r="P5101" t="str">
            <v>HXT13</v>
          </cell>
          <cell r="Q5101">
            <v>62734</v>
          </cell>
        </row>
        <row r="5102">
          <cell r="O5102" t="str">
            <v>YEL072W</v>
          </cell>
          <cell r="P5102" t="str">
            <v>RMD6</v>
          </cell>
          <cell r="Q5102">
            <v>26815</v>
          </cell>
        </row>
        <row r="5103">
          <cell r="O5103" t="str">
            <v>YEL074W</v>
          </cell>
          <cell r="P5103">
            <v>0</v>
          </cell>
          <cell r="Q5103">
            <v>13062</v>
          </cell>
        </row>
        <row r="5104">
          <cell r="O5104" t="str">
            <v>YEL075C</v>
          </cell>
          <cell r="P5104">
            <v>0</v>
          </cell>
          <cell r="Q5104">
            <v>13994</v>
          </cell>
        </row>
        <row r="5105">
          <cell r="O5105" t="str">
            <v>YEL076C</v>
          </cell>
          <cell r="P5105">
            <v>0</v>
          </cell>
          <cell r="Q5105">
            <v>24465</v>
          </cell>
        </row>
        <row r="5106">
          <cell r="O5106" t="str">
            <v>YEL076C-A</v>
          </cell>
          <cell r="P5106">
            <v>0</v>
          </cell>
          <cell r="Q5106">
            <v>24170</v>
          </cell>
        </row>
        <row r="5107">
          <cell r="O5107" t="str">
            <v>YEL077C</v>
          </cell>
          <cell r="P5107">
            <v>0</v>
          </cell>
          <cell r="Q5107">
            <v>143091</v>
          </cell>
        </row>
        <row r="5108">
          <cell r="O5108" t="str">
            <v>YER039C</v>
          </cell>
          <cell r="P5108" t="str">
            <v>HVG1</v>
          </cell>
          <cell r="Q5108">
            <v>27687</v>
          </cell>
        </row>
        <row r="5109">
          <cell r="O5109" t="str">
            <v>YER044C-A</v>
          </cell>
          <cell r="P5109" t="str">
            <v>MEI4</v>
          </cell>
          <cell r="Q5109">
            <v>48214</v>
          </cell>
        </row>
        <row r="5110">
          <cell r="O5110" t="str">
            <v>YER045C</v>
          </cell>
          <cell r="P5110" t="str">
            <v>ACA1</v>
          </cell>
          <cell r="Q5110">
            <v>54592</v>
          </cell>
        </row>
        <row r="5111">
          <cell r="O5111" t="str">
            <v>YER046W</v>
          </cell>
          <cell r="P5111" t="str">
            <v>SPO73</v>
          </cell>
          <cell r="Q5111">
            <v>16598</v>
          </cell>
        </row>
        <row r="5112">
          <cell r="O5112" t="str">
            <v>YER058W</v>
          </cell>
          <cell r="P5112" t="str">
            <v>PET117</v>
          </cell>
          <cell r="Q5112">
            <v>12281</v>
          </cell>
        </row>
        <row r="5113">
          <cell r="O5113" t="str">
            <v>YER060W-A</v>
          </cell>
          <cell r="P5113" t="str">
            <v>FCY22</v>
          </cell>
          <cell r="Q5113">
            <v>57327</v>
          </cell>
        </row>
        <row r="5114">
          <cell r="O5114" t="str">
            <v>YER066C-A</v>
          </cell>
          <cell r="P5114">
            <v>0</v>
          </cell>
          <cell r="Q5114">
            <v>19854</v>
          </cell>
        </row>
        <row r="5115">
          <cell r="O5115" t="str">
            <v>YER066W</v>
          </cell>
          <cell r="P5115">
            <v>0</v>
          </cell>
          <cell r="Q5115">
            <v>20686</v>
          </cell>
        </row>
        <row r="5116">
          <cell r="O5116" t="str">
            <v>YER076C</v>
          </cell>
          <cell r="P5116">
            <v>0</v>
          </cell>
          <cell r="Q5116">
            <v>33466</v>
          </cell>
        </row>
        <row r="5117">
          <cell r="O5117" t="str">
            <v>YER085C</v>
          </cell>
          <cell r="P5117">
            <v>0</v>
          </cell>
          <cell r="Q5117">
            <v>20484</v>
          </cell>
        </row>
        <row r="5118">
          <cell r="O5118" t="str">
            <v>YER093C</v>
          </cell>
          <cell r="P5118" t="str">
            <v>TSC11</v>
          </cell>
          <cell r="Q5118">
            <v>164367</v>
          </cell>
        </row>
        <row r="5119">
          <cell r="O5119" t="str">
            <v>YER097W</v>
          </cell>
          <cell r="P5119">
            <v>0</v>
          </cell>
          <cell r="Q5119">
            <v>12728</v>
          </cell>
        </row>
        <row r="5120">
          <cell r="O5120" t="str">
            <v>YER106W</v>
          </cell>
          <cell r="P5120" t="str">
            <v>MAM1</v>
          </cell>
          <cell r="Q5120">
            <v>35752</v>
          </cell>
        </row>
        <row r="5121">
          <cell r="O5121" t="str">
            <v>YER109C</v>
          </cell>
          <cell r="P5121" t="str">
            <v>FLO8</v>
          </cell>
          <cell r="Q5121">
            <v>86648</v>
          </cell>
        </row>
        <row r="5122">
          <cell r="O5122" t="str">
            <v>YER115C</v>
          </cell>
          <cell r="P5122" t="str">
            <v>SPR6</v>
          </cell>
          <cell r="Q5122">
            <v>21512</v>
          </cell>
        </row>
        <row r="5123">
          <cell r="O5123" t="str">
            <v>YER119C</v>
          </cell>
          <cell r="P5123" t="str">
            <v>AVT6</v>
          </cell>
          <cell r="Q5123">
            <v>48840</v>
          </cell>
        </row>
        <row r="5124">
          <cell r="O5124" t="str">
            <v>YER119C-A</v>
          </cell>
          <cell r="P5124">
            <v>0</v>
          </cell>
          <cell r="Q5124">
            <v>14098</v>
          </cell>
        </row>
        <row r="5125">
          <cell r="O5125" t="str">
            <v>YER121W</v>
          </cell>
          <cell r="P5125">
            <v>0</v>
          </cell>
          <cell r="Q5125">
            <v>12941</v>
          </cell>
        </row>
        <row r="5126">
          <cell r="O5126" t="str">
            <v>YER130C</v>
          </cell>
          <cell r="P5126">
            <v>0</v>
          </cell>
          <cell r="Q5126">
            <v>50319</v>
          </cell>
        </row>
        <row r="5127">
          <cell r="O5127" t="str">
            <v>YER135C</v>
          </cell>
          <cell r="P5127">
            <v>0</v>
          </cell>
          <cell r="Q5127">
            <v>15421</v>
          </cell>
        </row>
        <row r="5128">
          <cell r="O5128" t="str">
            <v>YER137C</v>
          </cell>
          <cell r="P5128">
            <v>0</v>
          </cell>
          <cell r="Q5128">
            <v>16603</v>
          </cell>
        </row>
        <row r="5129">
          <cell r="O5129" t="str">
            <v>YER146W</v>
          </cell>
          <cell r="P5129" t="str">
            <v>LSM5</v>
          </cell>
          <cell r="Q5129">
            <v>10423</v>
          </cell>
        </row>
        <row r="5130">
          <cell r="O5130" t="str">
            <v>YER179W</v>
          </cell>
          <cell r="P5130" t="str">
            <v>DMC1</v>
          </cell>
          <cell r="Q5130">
            <v>36612</v>
          </cell>
        </row>
        <row r="5131">
          <cell r="O5131" t="str">
            <v>YER180C</v>
          </cell>
          <cell r="P5131" t="str">
            <v>ISC10</v>
          </cell>
          <cell r="Q5131">
            <v>31655</v>
          </cell>
        </row>
        <row r="5132">
          <cell r="O5132" t="str">
            <v>YER181C</v>
          </cell>
          <cell r="P5132">
            <v>0</v>
          </cell>
          <cell r="Q5132">
            <v>12458</v>
          </cell>
        </row>
        <row r="5133">
          <cell r="O5133" t="str">
            <v>YER184C</v>
          </cell>
          <cell r="P5133">
            <v>0</v>
          </cell>
          <cell r="Q5133">
            <v>91076</v>
          </cell>
        </row>
        <row r="5134">
          <cell r="O5134" t="str">
            <v>YER186C</v>
          </cell>
          <cell r="P5134">
            <v>0</v>
          </cell>
          <cell r="Q5134">
            <v>35911</v>
          </cell>
        </row>
        <row r="5135">
          <cell r="O5135" t="str">
            <v>YER189W</v>
          </cell>
          <cell r="P5135">
            <v>0</v>
          </cell>
          <cell r="Q5135">
            <v>14008</v>
          </cell>
        </row>
        <row r="5136">
          <cell r="O5136" t="str">
            <v>YER190W</v>
          </cell>
          <cell r="P5136" t="str">
            <v>YRF1-2</v>
          </cell>
          <cell r="Q5136">
            <v>190501</v>
          </cell>
        </row>
        <row r="5137">
          <cell r="O5137" t="str">
            <v>YFL003C</v>
          </cell>
          <cell r="P5137" t="str">
            <v>MSH4</v>
          </cell>
          <cell r="Q5137">
            <v>99224</v>
          </cell>
        </row>
        <row r="5138">
          <cell r="O5138" t="str">
            <v>YFL005W</v>
          </cell>
          <cell r="P5138" t="str">
            <v>SEC4</v>
          </cell>
          <cell r="Q5138">
            <v>23506</v>
          </cell>
        </row>
        <row r="5139">
          <cell r="O5139" t="str">
            <v>YFL009W</v>
          </cell>
          <cell r="P5139" t="str">
            <v>CDC4</v>
          </cell>
          <cell r="Q5139">
            <v>86089</v>
          </cell>
        </row>
        <row r="5140">
          <cell r="O5140" t="str">
            <v>YFL010W-A</v>
          </cell>
          <cell r="P5140" t="str">
            <v>AUA1</v>
          </cell>
          <cell r="Q5140">
            <v>11722</v>
          </cell>
        </row>
        <row r="5141">
          <cell r="O5141" t="str">
            <v>YFL015C</v>
          </cell>
          <cell r="P5141">
            <v>0</v>
          </cell>
          <cell r="Q5141">
            <v>19300</v>
          </cell>
        </row>
        <row r="5142">
          <cell r="O5142" t="str">
            <v>YFL019C</v>
          </cell>
          <cell r="P5142">
            <v>0</v>
          </cell>
          <cell r="Q5142">
            <v>13747</v>
          </cell>
        </row>
        <row r="5143">
          <cell r="O5143" t="str">
            <v>YFL020C</v>
          </cell>
          <cell r="P5143" t="str">
            <v>PAU5</v>
          </cell>
          <cell r="Q5143">
            <v>12845</v>
          </cell>
        </row>
        <row r="5144">
          <cell r="O5144" t="str">
            <v>YFL032W</v>
          </cell>
          <cell r="P5144">
            <v>0</v>
          </cell>
          <cell r="Q5144">
            <v>12384</v>
          </cell>
        </row>
        <row r="5145">
          <cell r="O5145" t="str">
            <v>YFL040W</v>
          </cell>
          <cell r="P5145">
            <v>0</v>
          </cell>
          <cell r="Q5145">
            <v>60609</v>
          </cell>
        </row>
        <row r="5146">
          <cell r="O5146" t="str">
            <v>YFL051C</v>
          </cell>
          <cell r="P5146">
            <v>0</v>
          </cell>
          <cell r="Q5146">
            <v>18110</v>
          </cell>
        </row>
        <row r="5147">
          <cell r="O5147" t="str">
            <v>YFL052W</v>
          </cell>
          <cell r="P5147">
            <v>0</v>
          </cell>
          <cell r="Q5147">
            <v>53240</v>
          </cell>
        </row>
        <row r="5148">
          <cell r="O5148" t="str">
            <v>YFL054C</v>
          </cell>
          <cell r="P5148">
            <v>0</v>
          </cell>
          <cell r="Q5148">
            <v>70507</v>
          </cell>
        </row>
        <row r="5149">
          <cell r="O5149" t="str">
            <v>YFL055W</v>
          </cell>
          <cell r="P5149" t="str">
            <v>AGP3</v>
          </cell>
          <cell r="Q5149">
            <v>61051</v>
          </cell>
        </row>
        <row r="5150">
          <cell r="O5150" t="str">
            <v>YFL056C</v>
          </cell>
          <cell r="P5150" t="str">
            <v>AAD6</v>
          </cell>
          <cell r="Q5150">
            <v>23918</v>
          </cell>
        </row>
        <row r="5151">
          <cell r="O5151" t="str">
            <v>YFL057C</v>
          </cell>
          <cell r="P5151" t="str">
            <v>AAD16</v>
          </cell>
          <cell r="Q5151">
            <v>16595</v>
          </cell>
        </row>
        <row r="5152">
          <cell r="O5152" t="str">
            <v>YFL058W</v>
          </cell>
          <cell r="P5152" t="str">
            <v>THI5</v>
          </cell>
          <cell r="Q5152">
            <v>38591</v>
          </cell>
        </row>
        <row r="5153">
          <cell r="O5153" t="str">
            <v>YFL059W</v>
          </cell>
          <cell r="P5153" t="str">
            <v>SNZ3</v>
          </cell>
          <cell r="Q5153">
            <v>32019</v>
          </cell>
        </row>
        <row r="5154">
          <cell r="O5154" t="str">
            <v>YFL061W</v>
          </cell>
          <cell r="P5154">
            <v>0</v>
          </cell>
          <cell r="Q5154">
            <v>25152</v>
          </cell>
        </row>
        <row r="5155">
          <cell r="O5155" t="str">
            <v>YFL063W</v>
          </cell>
          <cell r="P5155">
            <v>0</v>
          </cell>
          <cell r="Q5155">
            <v>17473</v>
          </cell>
        </row>
        <row r="5156">
          <cell r="O5156" t="str">
            <v>YFL064C</v>
          </cell>
          <cell r="P5156">
            <v>0</v>
          </cell>
          <cell r="Q5156">
            <v>20427</v>
          </cell>
        </row>
        <row r="5157">
          <cell r="O5157" t="str">
            <v>YFL065C</v>
          </cell>
          <cell r="P5157">
            <v>0</v>
          </cell>
          <cell r="Q5157">
            <v>11785</v>
          </cell>
        </row>
        <row r="5158">
          <cell r="O5158" t="str">
            <v>YFL066C</v>
          </cell>
          <cell r="P5158">
            <v>0</v>
          </cell>
          <cell r="Q5158">
            <v>43828</v>
          </cell>
        </row>
        <row r="5159">
          <cell r="O5159" t="str">
            <v>YFL067W</v>
          </cell>
          <cell r="P5159">
            <v>0</v>
          </cell>
          <cell r="Q5159">
            <v>16473</v>
          </cell>
        </row>
        <row r="5160">
          <cell r="O5160" t="str">
            <v>YFL068W</v>
          </cell>
          <cell r="P5160">
            <v>0</v>
          </cell>
          <cell r="Q5160">
            <v>18593</v>
          </cell>
        </row>
        <row r="5161">
          <cell r="O5161" t="str">
            <v>YFR012W</v>
          </cell>
          <cell r="P5161">
            <v>0</v>
          </cell>
          <cell r="Q5161">
            <v>22434</v>
          </cell>
        </row>
        <row r="5162">
          <cell r="O5162" t="str">
            <v>YFR020W</v>
          </cell>
          <cell r="P5162">
            <v>0</v>
          </cell>
          <cell r="Q5162">
            <v>25720</v>
          </cell>
        </row>
        <row r="5163">
          <cell r="O5163" t="str">
            <v>YFR022W</v>
          </cell>
          <cell r="P5163" t="str">
            <v>ROG3</v>
          </cell>
          <cell r="Q5163">
            <v>79708</v>
          </cell>
        </row>
        <row r="5164">
          <cell r="O5164" t="str">
            <v>YFR029W</v>
          </cell>
          <cell r="P5164" t="str">
            <v>PTR3</v>
          </cell>
          <cell r="Q5164">
            <v>76285</v>
          </cell>
        </row>
        <row r="5165">
          <cell r="O5165" t="str">
            <v>YFR032C</v>
          </cell>
          <cell r="P5165">
            <v>0</v>
          </cell>
          <cell r="Q5165">
            <v>31865</v>
          </cell>
        </row>
        <row r="5166">
          <cell r="O5166" t="str">
            <v>YFR035C</v>
          </cell>
          <cell r="P5166">
            <v>0</v>
          </cell>
          <cell r="Q5166">
            <v>12457</v>
          </cell>
        </row>
        <row r="5167">
          <cell r="O5167" t="str">
            <v>YFR038W</v>
          </cell>
          <cell r="P5167">
            <v>0</v>
          </cell>
          <cell r="Q5167">
            <v>96965</v>
          </cell>
        </row>
        <row r="5168">
          <cell r="O5168" t="str">
            <v>YFR042W</v>
          </cell>
          <cell r="P5168">
            <v>0</v>
          </cell>
          <cell r="Q5168">
            <v>23555</v>
          </cell>
        </row>
        <row r="5169">
          <cell r="O5169" t="str">
            <v>YFR045W</v>
          </cell>
          <cell r="P5169">
            <v>0</v>
          </cell>
          <cell r="Q5169">
            <v>34391</v>
          </cell>
        </row>
        <row r="5170">
          <cell r="O5170" t="str">
            <v>YFR056C</v>
          </cell>
          <cell r="P5170">
            <v>0</v>
          </cell>
          <cell r="Q5170">
            <v>14002</v>
          </cell>
        </row>
        <row r="5171">
          <cell r="O5171" t="str">
            <v>YGL002W</v>
          </cell>
          <cell r="P5171" t="str">
            <v>ERP6</v>
          </cell>
          <cell r="Q5171">
            <v>25275</v>
          </cell>
        </row>
        <row r="5172">
          <cell r="O5172" t="str">
            <v>YGL003C</v>
          </cell>
          <cell r="P5172" t="str">
            <v>CDH1</v>
          </cell>
          <cell r="Q5172">
            <v>62821</v>
          </cell>
        </row>
        <row r="5173">
          <cell r="O5173" t="str">
            <v>YGL007W</v>
          </cell>
          <cell r="P5173" t="str">
            <v>BRP1</v>
          </cell>
          <cell r="Q5173">
            <v>13790</v>
          </cell>
        </row>
        <row r="5174">
          <cell r="O5174" t="str">
            <v>YGL015C</v>
          </cell>
          <cell r="P5174">
            <v>0</v>
          </cell>
          <cell r="Q5174">
            <v>14961</v>
          </cell>
        </row>
        <row r="5175">
          <cell r="O5175" t="str">
            <v>YGL024W</v>
          </cell>
          <cell r="P5175">
            <v>0</v>
          </cell>
          <cell r="Q5175">
            <v>12210</v>
          </cell>
        </row>
        <row r="5176">
          <cell r="O5176" t="str">
            <v>YGL033W</v>
          </cell>
          <cell r="P5176" t="str">
            <v>HOP2</v>
          </cell>
          <cell r="Q5176">
            <v>25027</v>
          </cell>
        </row>
        <row r="5177">
          <cell r="O5177" t="str">
            <v>YGL034C</v>
          </cell>
          <cell r="P5177">
            <v>0</v>
          </cell>
          <cell r="Q5177">
            <v>13573</v>
          </cell>
        </row>
        <row r="5178">
          <cell r="O5178" t="str">
            <v>YGL041C</v>
          </cell>
          <cell r="P5178">
            <v>0</v>
          </cell>
          <cell r="Q5178">
            <v>11977</v>
          </cell>
        </row>
        <row r="5179">
          <cell r="O5179" t="str">
            <v>YGL042C</v>
          </cell>
          <cell r="P5179">
            <v>0</v>
          </cell>
          <cell r="Q5179">
            <v>12127</v>
          </cell>
        </row>
        <row r="5180">
          <cell r="O5180" t="str">
            <v>YGL051W</v>
          </cell>
          <cell r="P5180" t="str">
            <v>MST27</v>
          </cell>
          <cell r="Q5180">
            <v>27241</v>
          </cell>
        </row>
        <row r="5181">
          <cell r="O5181" t="str">
            <v>YGL052W</v>
          </cell>
          <cell r="P5181">
            <v>0</v>
          </cell>
          <cell r="Q5181">
            <v>12058</v>
          </cell>
        </row>
        <row r="5182">
          <cell r="O5182" t="str">
            <v>YGL063W</v>
          </cell>
          <cell r="P5182" t="str">
            <v>PUS2</v>
          </cell>
          <cell r="Q5182">
            <v>41875</v>
          </cell>
        </row>
        <row r="5183">
          <cell r="O5183" t="str">
            <v>YGL069C</v>
          </cell>
          <cell r="P5183">
            <v>0</v>
          </cell>
          <cell r="Q5183">
            <v>16084</v>
          </cell>
        </row>
        <row r="5184">
          <cell r="O5184" t="str">
            <v>YGL072C</v>
          </cell>
          <cell r="P5184">
            <v>0</v>
          </cell>
          <cell r="Q5184">
            <v>13388</v>
          </cell>
        </row>
        <row r="5185">
          <cell r="O5185" t="str">
            <v>YGL081W</v>
          </cell>
          <cell r="P5185">
            <v>0</v>
          </cell>
          <cell r="Q5185">
            <v>36389</v>
          </cell>
        </row>
        <row r="5186">
          <cell r="O5186" t="str">
            <v>YGL088W</v>
          </cell>
          <cell r="P5186">
            <v>0</v>
          </cell>
          <cell r="Q5186">
            <v>14218</v>
          </cell>
        </row>
        <row r="5187">
          <cell r="O5187" t="str">
            <v>YGL089C</v>
          </cell>
          <cell r="P5187" t="str">
            <v>MF(ALPHA)2</v>
          </cell>
          <cell r="Q5187">
            <v>13271</v>
          </cell>
        </row>
        <row r="5188">
          <cell r="O5188" t="str">
            <v>YGL096W</v>
          </cell>
          <cell r="P5188" t="str">
            <v>TOS8</v>
          </cell>
          <cell r="Q5188">
            <v>31257</v>
          </cell>
        </row>
        <row r="5189">
          <cell r="O5189" t="str">
            <v>YGL102C</v>
          </cell>
          <cell r="P5189">
            <v>0</v>
          </cell>
          <cell r="Q5189">
            <v>16175</v>
          </cell>
        </row>
        <row r="5190">
          <cell r="O5190" t="str">
            <v>YGL104C</v>
          </cell>
          <cell r="P5190" t="str">
            <v>VPS73</v>
          </cell>
          <cell r="Q5190">
            <v>54331</v>
          </cell>
        </row>
        <row r="5191">
          <cell r="O5191" t="str">
            <v>YGL109W</v>
          </cell>
          <cell r="P5191">
            <v>0</v>
          </cell>
          <cell r="Q5191">
            <v>12435</v>
          </cell>
        </row>
        <row r="5192">
          <cell r="O5192" t="str">
            <v>YGL114W</v>
          </cell>
          <cell r="P5192">
            <v>0</v>
          </cell>
          <cell r="Q5192">
            <v>80008</v>
          </cell>
        </row>
        <row r="5193">
          <cell r="O5193" t="str">
            <v>YGL121C</v>
          </cell>
          <cell r="P5193" t="str">
            <v>GPG1</v>
          </cell>
          <cell r="Q5193">
            <v>14922</v>
          </cell>
        </row>
        <row r="5194">
          <cell r="O5194" t="str">
            <v>YGL132W</v>
          </cell>
          <cell r="P5194">
            <v>0</v>
          </cell>
          <cell r="Q5194">
            <v>12228</v>
          </cell>
        </row>
        <row r="5195">
          <cell r="O5195" t="str">
            <v>YGL136C</v>
          </cell>
          <cell r="P5195" t="str">
            <v>MRM2</v>
          </cell>
          <cell r="Q5195">
            <v>37423</v>
          </cell>
        </row>
        <row r="5196">
          <cell r="O5196" t="str">
            <v>YGL138C</v>
          </cell>
          <cell r="P5196">
            <v>0</v>
          </cell>
          <cell r="Q5196">
            <v>40845</v>
          </cell>
        </row>
        <row r="5197">
          <cell r="O5197" t="str">
            <v>YGL142C</v>
          </cell>
          <cell r="P5197" t="str">
            <v>GPI10</v>
          </cell>
          <cell r="Q5197">
            <v>72565</v>
          </cell>
        </row>
        <row r="5198">
          <cell r="O5198" t="str">
            <v>YGL146C</v>
          </cell>
          <cell r="P5198">
            <v>0</v>
          </cell>
          <cell r="Q5198">
            <v>34706</v>
          </cell>
        </row>
        <row r="5199">
          <cell r="O5199" t="str">
            <v>YGL149W</v>
          </cell>
          <cell r="P5199">
            <v>0</v>
          </cell>
          <cell r="Q5199">
            <v>11645</v>
          </cell>
        </row>
        <row r="5200">
          <cell r="O5200" t="str">
            <v>YGL152C</v>
          </cell>
          <cell r="P5200">
            <v>0</v>
          </cell>
          <cell r="Q5200">
            <v>24082</v>
          </cell>
        </row>
        <row r="5201">
          <cell r="O5201" t="str">
            <v>YGL158W</v>
          </cell>
          <cell r="P5201" t="str">
            <v>RCK1</v>
          </cell>
          <cell r="Q5201">
            <v>57980</v>
          </cell>
        </row>
        <row r="5202">
          <cell r="O5202" t="str">
            <v>YGL160W</v>
          </cell>
          <cell r="P5202">
            <v>0</v>
          </cell>
          <cell r="Q5202">
            <v>65839</v>
          </cell>
        </row>
        <row r="5203">
          <cell r="O5203" t="str">
            <v>YGL165C</v>
          </cell>
          <cell r="P5203">
            <v>0</v>
          </cell>
          <cell r="Q5203">
            <v>21923</v>
          </cell>
        </row>
        <row r="5204">
          <cell r="O5204" t="str">
            <v>YGL168W</v>
          </cell>
          <cell r="P5204" t="str">
            <v>HUR1</v>
          </cell>
          <cell r="Q5204">
            <v>12515</v>
          </cell>
        </row>
        <row r="5205">
          <cell r="O5205" t="str">
            <v>YGL170C</v>
          </cell>
          <cell r="P5205" t="str">
            <v>SPO74</v>
          </cell>
          <cell r="Q5205">
            <v>47700</v>
          </cell>
        </row>
        <row r="5206">
          <cell r="O5206" t="str">
            <v>YGL171W</v>
          </cell>
          <cell r="P5206" t="str">
            <v>ROK1</v>
          </cell>
          <cell r="Q5206">
            <v>63652</v>
          </cell>
        </row>
        <row r="5207">
          <cell r="O5207" t="str">
            <v>YGL176C</v>
          </cell>
          <cell r="P5207">
            <v>0</v>
          </cell>
          <cell r="Q5207">
            <v>63275</v>
          </cell>
        </row>
        <row r="5208">
          <cell r="O5208" t="str">
            <v>YGL177W</v>
          </cell>
          <cell r="P5208">
            <v>0</v>
          </cell>
          <cell r="Q5208">
            <v>13679</v>
          </cell>
        </row>
        <row r="5209">
          <cell r="O5209" t="str">
            <v>YGL179C</v>
          </cell>
          <cell r="P5209" t="str">
            <v>TOS3</v>
          </cell>
          <cell r="Q5209">
            <v>62090</v>
          </cell>
        </row>
        <row r="5210">
          <cell r="O5210" t="str">
            <v>YGL182C</v>
          </cell>
          <cell r="P5210">
            <v>0</v>
          </cell>
          <cell r="Q5210">
            <v>12220</v>
          </cell>
        </row>
        <row r="5211">
          <cell r="O5211" t="str">
            <v>YGL183C</v>
          </cell>
          <cell r="P5211" t="str">
            <v>MND1</v>
          </cell>
          <cell r="Q5211">
            <v>26083</v>
          </cell>
        </row>
        <row r="5212">
          <cell r="O5212" t="str">
            <v>YGL188C</v>
          </cell>
          <cell r="P5212">
            <v>0</v>
          </cell>
          <cell r="Q5212">
            <v>7035</v>
          </cell>
        </row>
        <row r="5213">
          <cell r="O5213" t="str">
            <v>YGL191W</v>
          </cell>
          <cell r="P5213" t="str">
            <v>COX13</v>
          </cell>
          <cell r="Q5213">
            <v>15021</v>
          </cell>
        </row>
        <row r="5214">
          <cell r="O5214" t="str">
            <v>YGL192W</v>
          </cell>
          <cell r="P5214" t="str">
            <v>IME4</v>
          </cell>
          <cell r="Q5214">
            <v>69395</v>
          </cell>
        </row>
        <row r="5215">
          <cell r="O5215" t="str">
            <v>YGL193C</v>
          </cell>
          <cell r="P5215">
            <v>0</v>
          </cell>
          <cell r="Q5215">
            <v>12000</v>
          </cell>
        </row>
        <row r="5216">
          <cell r="O5216" t="str">
            <v>YGL196W</v>
          </cell>
          <cell r="P5216">
            <v>0</v>
          </cell>
          <cell r="Q5216">
            <v>47827</v>
          </cell>
        </row>
        <row r="5217">
          <cell r="O5217" t="str">
            <v>YGL198W</v>
          </cell>
          <cell r="P5217" t="str">
            <v>YIP4</v>
          </cell>
          <cell r="Q5217">
            <v>25995</v>
          </cell>
        </row>
        <row r="5218">
          <cell r="O5218" t="str">
            <v>YGL204C</v>
          </cell>
          <cell r="P5218">
            <v>0</v>
          </cell>
          <cell r="Q5218">
            <v>11351</v>
          </cell>
        </row>
        <row r="5219">
          <cell r="O5219" t="str">
            <v>YGL205W</v>
          </cell>
          <cell r="P5219" t="str">
            <v>POX1</v>
          </cell>
          <cell r="Q5219">
            <v>84041</v>
          </cell>
        </row>
        <row r="5220">
          <cell r="O5220" t="str">
            <v>YGL214W</v>
          </cell>
          <cell r="P5220">
            <v>0</v>
          </cell>
          <cell r="Q5220">
            <v>18052</v>
          </cell>
        </row>
        <row r="5221">
          <cell r="O5221" t="str">
            <v>YGL215W</v>
          </cell>
          <cell r="P5221" t="str">
            <v>CLG1</v>
          </cell>
          <cell r="Q5221">
            <v>51570</v>
          </cell>
        </row>
        <row r="5222">
          <cell r="O5222" t="str">
            <v>YGL217C</v>
          </cell>
          <cell r="P5222">
            <v>0</v>
          </cell>
          <cell r="Q5222">
            <v>12100</v>
          </cell>
        </row>
        <row r="5223">
          <cell r="O5223" t="str">
            <v>YGL218W</v>
          </cell>
          <cell r="P5223">
            <v>0</v>
          </cell>
          <cell r="Q5223">
            <v>24153</v>
          </cell>
        </row>
        <row r="5224">
          <cell r="O5224" t="str">
            <v>YGL224C</v>
          </cell>
          <cell r="P5224" t="str">
            <v>SDT1</v>
          </cell>
          <cell r="Q5224">
            <v>31968</v>
          </cell>
        </row>
        <row r="5225">
          <cell r="O5225" t="str">
            <v>YGL230C</v>
          </cell>
          <cell r="P5225">
            <v>0</v>
          </cell>
          <cell r="Q5225">
            <v>17262</v>
          </cell>
        </row>
        <row r="5226">
          <cell r="O5226" t="str">
            <v>YGL235W</v>
          </cell>
          <cell r="P5226">
            <v>0</v>
          </cell>
          <cell r="Q5226">
            <v>19334</v>
          </cell>
        </row>
        <row r="5227">
          <cell r="O5227" t="str">
            <v>YGL236C</v>
          </cell>
          <cell r="P5227" t="str">
            <v>MTO1</v>
          </cell>
          <cell r="Q5227">
            <v>74215</v>
          </cell>
        </row>
        <row r="5228">
          <cell r="O5228" t="str">
            <v>YGL239C</v>
          </cell>
          <cell r="P5228">
            <v>0</v>
          </cell>
          <cell r="Q5228">
            <v>11409</v>
          </cell>
        </row>
        <row r="5229">
          <cell r="O5229" t="str">
            <v>YGL242C</v>
          </cell>
          <cell r="P5229">
            <v>0</v>
          </cell>
          <cell r="Q5229">
            <v>20073</v>
          </cell>
        </row>
        <row r="5230">
          <cell r="O5230" t="str">
            <v>YGL243W</v>
          </cell>
          <cell r="P5230" t="str">
            <v>TAD1</v>
          </cell>
          <cell r="Q5230">
            <v>45946</v>
          </cell>
        </row>
        <row r="5231">
          <cell r="O5231" t="str">
            <v>YGL251C</v>
          </cell>
          <cell r="P5231" t="str">
            <v>HFM1</v>
          </cell>
          <cell r="Q5231">
            <v>135071</v>
          </cell>
        </row>
        <row r="5232">
          <cell r="O5232" t="str">
            <v>YGL258W</v>
          </cell>
          <cell r="P5232" t="str">
            <v>VEL1</v>
          </cell>
          <cell r="Q5232">
            <v>22152</v>
          </cell>
        </row>
        <row r="5233">
          <cell r="O5233" t="str">
            <v>YGL259W</v>
          </cell>
          <cell r="P5233" t="str">
            <v>YPS5</v>
          </cell>
          <cell r="Q5233">
            <v>17952</v>
          </cell>
        </row>
        <row r="5234">
          <cell r="O5234" t="str">
            <v>YGL261C</v>
          </cell>
          <cell r="P5234">
            <v>0</v>
          </cell>
          <cell r="Q5234">
            <v>12850</v>
          </cell>
        </row>
        <row r="5235">
          <cell r="O5235" t="str">
            <v>YGL262W</v>
          </cell>
          <cell r="P5235">
            <v>0</v>
          </cell>
          <cell r="Q5235">
            <v>20131</v>
          </cell>
        </row>
        <row r="5236">
          <cell r="O5236" t="str">
            <v>YGL263W</v>
          </cell>
          <cell r="P5236" t="str">
            <v>COS12</v>
          </cell>
          <cell r="Q5236">
            <v>44803</v>
          </cell>
        </row>
        <row r="5237">
          <cell r="O5237" t="str">
            <v>YGR009C</v>
          </cell>
          <cell r="P5237" t="str">
            <v>SEC9</v>
          </cell>
          <cell r="Q5237">
            <v>73623</v>
          </cell>
        </row>
        <row r="5238">
          <cell r="O5238" t="str">
            <v>YGR011W</v>
          </cell>
          <cell r="P5238">
            <v>0</v>
          </cell>
          <cell r="Q5238">
            <v>12409</v>
          </cell>
        </row>
        <row r="5239">
          <cell r="O5239" t="str">
            <v>YGR018C</v>
          </cell>
          <cell r="P5239">
            <v>0</v>
          </cell>
          <cell r="Q5239">
            <v>11897</v>
          </cell>
        </row>
        <row r="5240">
          <cell r="O5240" t="str">
            <v>YGR022C</v>
          </cell>
          <cell r="P5240">
            <v>0</v>
          </cell>
          <cell r="Q5240">
            <v>11720</v>
          </cell>
        </row>
        <row r="5241">
          <cell r="O5241" t="str">
            <v>YGR025W</v>
          </cell>
          <cell r="P5241">
            <v>0</v>
          </cell>
          <cell r="Q5241">
            <v>11711</v>
          </cell>
        </row>
        <row r="5242">
          <cell r="O5242" t="str">
            <v>YGR029W</v>
          </cell>
          <cell r="P5242" t="str">
            <v>ERV1</v>
          </cell>
          <cell r="Q5242">
            <v>21639</v>
          </cell>
        </row>
        <row r="5243">
          <cell r="O5243" t="str">
            <v>YGR035C</v>
          </cell>
          <cell r="P5243">
            <v>0</v>
          </cell>
          <cell r="Q5243">
            <v>12907</v>
          </cell>
        </row>
        <row r="5244">
          <cell r="O5244" t="str">
            <v>YGR039W</v>
          </cell>
          <cell r="P5244">
            <v>0</v>
          </cell>
          <cell r="Q5244">
            <v>12324</v>
          </cell>
        </row>
        <row r="5245">
          <cell r="O5245" t="str">
            <v>YGR045C</v>
          </cell>
          <cell r="P5245">
            <v>0</v>
          </cell>
          <cell r="Q5245">
            <v>13645</v>
          </cell>
        </row>
        <row r="5246">
          <cell r="O5246" t="str">
            <v>YGR050C</v>
          </cell>
          <cell r="P5246">
            <v>0</v>
          </cell>
          <cell r="Q5246">
            <v>13510</v>
          </cell>
        </row>
        <row r="5247">
          <cell r="O5247" t="str">
            <v>YGR051C</v>
          </cell>
          <cell r="P5247">
            <v>0</v>
          </cell>
          <cell r="Q5247">
            <v>12091</v>
          </cell>
        </row>
        <row r="5248">
          <cell r="O5248" t="str">
            <v>YGR064W</v>
          </cell>
          <cell r="P5248">
            <v>0</v>
          </cell>
          <cell r="Q5248">
            <v>14390</v>
          </cell>
        </row>
        <row r="5249">
          <cell r="O5249" t="str">
            <v>YGR066C</v>
          </cell>
          <cell r="P5249">
            <v>0</v>
          </cell>
          <cell r="Q5249">
            <v>34048</v>
          </cell>
        </row>
        <row r="5250">
          <cell r="O5250" t="str">
            <v>YGR070W</v>
          </cell>
          <cell r="P5250" t="str">
            <v>ROM1</v>
          </cell>
          <cell r="Q5250">
            <v>131391</v>
          </cell>
        </row>
        <row r="5251">
          <cell r="O5251" t="str">
            <v>YGR073C</v>
          </cell>
          <cell r="P5251">
            <v>0</v>
          </cell>
          <cell r="Q5251">
            <v>14066</v>
          </cell>
        </row>
        <row r="5252">
          <cell r="O5252" t="str">
            <v>YGR079W</v>
          </cell>
          <cell r="P5252">
            <v>0</v>
          </cell>
          <cell r="Q5252">
            <v>40877</v>
          </cell>
        </row>
        <row r="5253">
          <cell r="O5253" t="str">
            <v>YGR107W</v>
          </cell>
          <cell r="P5253">
            <v>0</v>
          </cell>
          <cell r="Q5253">
            <v>17425</v>
          </cell>
        </row>
        <row r="5254">
          <cell r="O5254" t="str">
            <v>YGR110W</v>
          </cell>
          <cell r="P5254">
            <v>0</v>
          </cell>
          <cell r="Q5254">
            <v>52044</v>
          </cell>
        </row>
        <row r="5255">
          <cell r="O5255" t="str">
            <v>YGR113W</v>
          </cell>
          <cell r="P5255" t="str">
            <v>DAM1</v>
          </cell>
          <cell r="Q5255">
            <v>38422</v>
          </cell>
        </row>
        <row r="5256">
          <cell r="O5256" t="str">
            <v>YGR114C</v>
          </cell>
          <cell r="P5256">
            <v>0</v>
          </cell>
          <cell r="Q5256">
            <v>15398</v>
          </cell>
        </row>
        <row r="5257">
          <cell r="O5257" t="str">
            <v>YGR115C</v>
          </cell>
          <cell r="P5257">
            <v>0</v>
          </cell>
          <cell r="Q5257">
            <v>27236</v>
          </cell>
        </row>
        <row r="5258">
          <cell r="O5258" t="str">
            <v>YGR127W</v>
          </cell>
          <cell r="P5258">
            <v>0</v>
          </cell>
          <cell r="Q5258">
            <v>35685</v>
          </cell>
        </row>
        <row r="5259">
          <cell r="O5259" t="str">
            <v>YGR131W</v>
          </cell>
          <cell r="P5259">
            <v>0</v>
          </cell>
          <cell r="Q5259">
            <v>19152</v>
          </cell>
        </row>
        <row r="5260">
          <cell r="O5260" t="str">
            <v>YGR137W</v>
          </cell>
          <cell r="P5260">
            <v>0</v>
          </cell>
          <cell r="Q5260">
            <v>14462</v>
          </cell>
        </row>
        <row r="5261">
          <cell r="O5261" t="str">
            <v>YGR139W</v>
          </cell>
          <cell r="P5261">
            <v>0</v>
          </cell>
          <cell r="Q5261">
            <v>13248</v>
          </cell>
        </row>
        <row r="5262">
          <cell r="O5262" t="str">
            <v>YGR153W</v>
          </cell>
          <cell r="P5262">
            <v>0</v>
          </cell>
          <cell r="Q5262">
            <v>25213</v>
          </cell>
        </row>
        <row r="5263">
          <cell r="O5263" t="str">
            <v>YGR154C</v>
          </cell>
          <cell r="P5263" t="str">
            <v>GTO1</v>
          </cell>
          <cell r="Q5263">
            <v>41300</v>
          </cell>
        </row>
        <row r="5264">
          <cell r="O5264" t="str">
            <v>YGR160W</v>
          </cell>
          <cell r="P5264">
            <v>0</v>
          </cell>
          <cell r="Q5264">
            <v>22178</v>
          </cell>
        </row>
        <row r="5265">
          <cell r="O5265" t="str">
            <v>YGR164W</v>
          </cell>
          <cell r="P5265">
            <v>0</v>
          </cell>
          <cell r="Q5265">
            <v>13193</v>
          </cell>
        </row>
        <row r="5266">
          <cell r="O5266" t="str">
            <v>YGR168C</v>
          </cell>
          <cell r="P5266">
            <v>0</v>
          </cell>
          <cell r="Q5266">
            <v>44301</v>
          </cell>
        </row>
        <row r="5267">
          <cell r="O5267" t="str">
            <v>YGR176W</v>
          </cell>
          <cell r="P5267">
            <v>0</v>
          </cell>
          <cell r="Q5267">
            <v>13676</v>
          </cell>
        </row>
        <row r="5268">
          <cell r="O5268" t="str">
            <v>YGR181W</v>
          </cell>
          <cell r="P5268" t="str">
            <v>TIM13</v>
          </cell>
          <cell r="Q5268">
            <v>11286</v>
          </cell>
        </row>
        <row r="5269">
          <cell r="O5269" t="str">
            <v>YGR182C</v>
          </cell>
          <cell r="P5269">
            <v>0</v>
          </cell>
          <cell r="Q5269">
            <v>13612</v>
          </cell>
        </row>
        <row r="5270">
          <cell r="O5270" t="str">
            <v>YGR184C</v>
          </cell>
          <cell r="P5270" t="str">
            <v>UBR1</v>
          </cell>
          <cell r="Q5270">
            <v>224836</v>
          </cell>
        </row>
        <row r="5271">
          <cell r="O5271" t="str">
            <v>YGR190C</v>
          </cell>
          <cell r="P5271">
            <v>0</v>
          </cell>
          <cell r="Q5271">
            <v>13396</v>
          </cell>
        </row>
        <row r="5272">
          <cell r="O5272" t="str">
            <v>YGR197C</v>
          </cell>
          <cell r="P5272" t="str">
            <v>SNG1</v>
          </cell>
          <cell r="Q5272">
            <v>61293</v>
          </cell>
        </row>
        <row r="5273">
          <cell r="O5273" t="str">
            <v>YGR199W</v>
          </cell>
          <cell r="P5273" t="str">
            <v>PMT6</v>
          </cell>
          <cell r="Q5273">
            <v>88025</v>
          </cell>
        </row>
        <row r="5274">
          <cell r="O5274" t="str">
            <v>YGR212W</v>
          </cell>
          <cell r="P5274" t="str">
            <v>SLI1</v>
          </cell>
          <cell r="Q5274">
            <v>54473</v>
          </cell>
        </row>
        <row r="5275">
          <cell r="O5275" t="str">
            <v>YGR213C</v>
          </cell>
          <cell r="P5275" t="str">
            <v>RTA1</v>
          </cell>
          <cell r="Q5275">
            <v>35485</v>
          </cell>
        </row>
        <row r="5276">
          <cell r="O5276" t="str">
            <v>YGR223C</v>
          </cell>
          <cell r="P5276" t="str">
            <v>HSV2</v>
          </cell>
          <cell r="Q5276">
            <v>51235</v>
          </cell>
        </row>
        <row r="5277">
          <cell r="O5277" t="str">
            <v>YGR227W</v>
          </cell>
          <cell r="P5277" t="str">
            <v>DIE2</v>
          </cell>
          <cell r="Q5277">
            <v>61807</v>
          </cell>
        </row>
        <row r="5278">
          <cell r="O5278" t="str">
            <v>YGR228W</v>
          </cell>
          <cell r="P5278">
            <v>0</v>
          </cell>
          <cell r="Q5278">
            <v>11925</v>
          </cell>
        </row>
        <row r="5279">
          <cell r="O5279" t="str">
            <v>YGR230W</v>
          </cell>
          <cell r="P5279" t="str">
            <v>BNS1</v>
          </cell>
          <cell r="Q5279">
            <v>15840</v>
          </cell>
        </row>
        <row r="5280">
          <cell r="O5280" t="str">
            <v>YGR242W</v>
          </cell>
          <cell r="P5280">
            <v>0</v>
          </cell>
          <cell r="Q5280">
            <v>11550</v>
          </cell>
        </row>
        <row r="5281">
          <cell r="O5281" t="str">
            <v>YGR249W</v>
          </cell>
          <cell r="P5281" t="str">
            <v>MGA1</v>
          </cell>
          <cell r="Q5281">
            <v>50735</v>
          </cell>
        </row>
        <row r="5282">
          <cell r="O5282" t="str">
            <v>YGR259C</v>
          </cell>
          <cell r="P5282">
            <v>0</v>
          </cell>
          <cell r="Q5282">
            <v>16121</v>
          </cell>
        </row>
        <row r="5283">
          <cell r="O5283" t="str">
            <v>YGR265W</v>
          </cell>
          <cell r="P5283">
            <v>0</v>
          </cell>
          <cell r="Q5283">
            <v>16077</v>
          </cell>
        </row>
        <row r="5284">
          <cell r="O5284" t="str">
            <v>YGR276C</v>
          </cell>
          <cell r="P5284" t="str">
            <v>RNH70</v>
          </cell>
          <cell r="Q5284">
            <v>62849</v>
          </cell>
        </row>
        <row r="5285">
          <cell r="O5285" t="str">
            <v>YGR288W</v>
          </cell>
          <cell r="P5285" t="str">
            <v>MAL13</v>
          </cell>
          <cell r="Q5285">
            <v>54325</v>
          </cell>
        </row>
        <row r="5286">
          <cell r="O5286" t="str">
            <v>YGR290W</v>
          </cell>
          <cell r="P5286">
            <v>0</v>
          </cell>
          <cell r="Q5286">
            <v>16782</v>
          </cell>
        </row>
        <row r="5287">
          <cell r="O5287" t="str">
            <v>YGR293C</v>
          </cell>
          <cell r="P5287">
            <v>0</v>
          </cell>
          <cell r="Q5287">
            <v>17314</v>
          </cell>
        </row>
        <row r="5288">
          <cell r="O5288" t="str">
            <v>YGR294W</v>
          </cell>
          <cell r="P5288">
            <v>0</v>
          </cell>
          <cell r="Q5288">
            <v>12819</v>
          </cell>
        </row>
        <row r="5289">
          <cell r="O5289" t="str">
            <v>YHL005C</v>
          </cell>
          <cell r="P5289">
            <v>0</v>
          </cell>
          <cell r="Q5289">
            <v>15382</v>
          </cell>
        </row>
        <row r="5290">
          <cell r="O5290" t="str">
            <v>YHL006C</v>
          </cell>
          <cell r="P5290" t="str">
            <v>SHU1</v>
          </cell>
          <cell r="Q5290">
            <v>17121</v>
          </cell>
        </row>
        <row r="5291">
          <cell r="O5291" t="str">
            <v>YHL010C</v>
          </cell>
          <cell r="P5291">
            <v>0</v>
          </cell>
          <cell r="Q5291">
            <v>67503</v>
          </cell>
        </row>
        <row r="5292">
          <cell r="O5292" t="str">
            <v>YHL012W</v>
          </cell>
          <cell r="P5292">
            <v>0</v>
          </cell>
          <cell r="Q5292">
            <v>56000</v>
          </cell>
        </row>
        <row r="5293">
          <cell r="O5293" t="str">
            <v>YHL016C</v>
          </cell>
          <cell r="P5293" t="str">
            <v>DUR3</v>
          </cell>
          <cell r="Q5293">
            <v>80616</v>
          </cell>
        </row>
        <row r="5294">
          <cell r="O5294" t="str">
            <v>YHL022C</v>
          </cell>
          <cell r="P5294" t="str">
            <v>SPO11</v>
          </cell>
          <cell r="Q5294">
            <v>45412</v>
          </cell>
        </row>
        <row r="5295">
          <cell r="O5295" t="str">
            <v>YHL031C</v>
          </cell>
          <cell r="P5295" t="str">
            <v>GOS1</v>
          </cell>
          <cell r="Q5295">
            <v>25394</v>
          </cell>
        </row>
        <row r="5296">
          <cell r="O5296" t="str">
            <v>YHL037C</v>
          </cell>
          <cell r="P5296">
            <v>0</v>
          </cell>
          <cell r="Q5296">
            <v>18357</v>
          </cell>
        </row>
        <row r="5297">
          <cell r="O5297" t="str">
            <v>YHL042W</v>
          </cell>
          <cell r="P5297">
            <v>0</v>
          </cell>
          <cell r="Q5297">
            <v>17570</v>
          </cell>
        </row>
        <row r="5298">
          <cell r="O5298" t="str">
            <v>YHL043W</v>
          </cell>
          <cell r="P5298" t="str">
            <v>ECM34</v>
          </cell>
          <cell r="Q5298">
            <v>19811</v>
          </cell>
        </row>
        <row r="5299">
          <cell r="O5299" t="str">
            <v>YHL044W</v>
          </cell>
          <cell r="P5299">
            <v>0</v>
          </cell>
          <cell r="Q5299">
            <v>26972</v>
          </cell>
        </row>
        <row r="5300">
          <cell r="O5300" t="str">
            <v>YHL045W</v>
          </cell>
          <cell r="P5300">
            <v>0</v>
          </cell>
          <cell r="Q5300">
            <v>13315</v>
          </cell>
        </row>
        <row r="5301">
          <cell r="O5301" t="str">
            <v>YHL046C</v>
          </cell>
          <cell r="P5301">
            <v>0</v>
          </cell>
          <cell r="Q5301">
            <v>12880</v>
          </cell>
        </row>
        <row r="5302">
          <cell r="O5302" t="str">
            <v>YHL047C</v>
          </cell>
          <cell r="P5302" t="str">
            <v>ARN2</v>
          </cell>
          <cell r="Q5302">
            <v>71553</v>
          </cell>
        </row>
        <row r="5303">
          <cell r="O5303" t="str">
            <v>YHL049C</v>
          </cell>
          <cell r="P5303">
            <v>0</v>
          </cell>
          <cell r="Q5303">
            <v>31505</v>
          </cell>
        </row>
        <row r="5304">
          <cell r="O5304" t="str">
            <v>YHL050C</v>
          </cell>
          <cell r="P5304">
            <v>0</v>
          </cell>
          <cell r="Q5304">
            <v>79025</v>
          </cell>
        </row>
        <row r="5305">
          <cell r="O5305" t="str">
            <v>YHR002W</v>
          </cell>
          <cell r="P5305" t="str">
            <v>LEU5</v>
          </cell>
          <cell r="Q5305">
            <v>40825</v>
          </cell>
        </row>
        <row r="5306">
          <cell r="O5306" t="str">
            <v>YHR005C-A</v>
          </cell>
          <cell r="P5306" t="str">
            <v>MRS11</v>
          </cell>
          <cell r="Q5306">
            <v>10305</v>
          </cell>
        </row>
        <row r="5307">
          <cell r="O5307" t="str">
            <v>YHR014W</v>
          </cell>
          <cell r="P5307" t="str">
            <v>SPO13</v>
          </cell>
          <cell r="Q5307">
            <v>33294</v>
          </cell>
        </row>
        <row r="5308">
          <cell r="O5308" t="str">
            <v>YHR017W</v>
          </cell>
          <cell r="P5308" t="str">
            <v>YSC83</v>
          </cell>
          <cell r="Q5308">
            <v>44235</v>
          </cell>
        </row>
        <row r="5309">
          <cell r="O5309" t="str">
            <v>YHR021W-A</v>
          </cell>
          <cell r="P5309" t="str">
            <v>ECM12</v>
          </cell>
          <cell r="Q5309">
            <v>17434</v>
          </cell>
        </row>
        <row r="5310">
          <cell r="O5310" t="str">
            <v>YHR022C</v>
          </cell>
          <cell r="P5310">
            <v>0</v>
          </cell>
          <cell r="Q5310">
            <v>28996</v>
          </cell>
        </row>
        <row r="5311">
          <cell r="O5311" t="str">
            <v>YHR032W</v>
          </cell>
          <cell r="P5311">
            <v>0</v>
          </cell>
          <cell r="Q5311">
            <v>64208</v>
          </cell>
        </row>
        <row r="5312">
          <cell r="O5312" t="str">
            <v>YHR048W</v>
          </cell>
          <cell r="P5312">
            <v>0</v>
          </cell>
          <cell r="Q5312">
            <v>57837</v>
          </cell>
        </row>
        <row r="5313">
          <cell r="O5313" t="str">
            <v>YHR049C-A</v>
          </cell>
          <cell r="P5313">
            <v>0</v>
          </cell>
          <cell r="Q5313">
            <v>12095</v>
          </cell>
        </row>
        <row r="5314">
          <cell r="O5314" t="str">
            <v>YHR050W</v>
          </cell>
          <cell r="P5314" t="str">
            <v>SMF2</v>
          </cell>
          <cell r="Q5314">
            <v>59768</v>
          </cell>
        </row>
        <row r="5315">
          <cell r="O5315" t="str">
            <v>YHR054C</v>
          </cell>
          <cell r="P5315">
            <v>0</v>
          </cell>
          <cell r="Q5315">
            <v>41061</v>
          </cell>
        </row>
        <row r="5316">
          <cell r="O5316" t="str">
            <v>YHR065C</v>
          </cell>
          <cell r="P5316" t="str">
            <v>RRP3</v>
          </cell>
          <cell r="Q5316">
            <v>55968</v>
          </cell>
        </row>
        <row r="5317">
          <cell r="O5317" t="str">
            <v>YHR075C</v>
          </cell>
          <cell r="P5317" t="str">
            <v>PPE1</v>
          </cell>
          <cell r="Q5317">
            <v>44887</v>
          </cell>
        </row>
        <row r="5318">
          <cell r="O5318" t="str">
            <v>YHR076W</v>
          </cell>
          <cell r="P5318" t="str">
            <v>PTC7</v>
          </cell>
          <cell r="Q5318">
            <v>37782</v>
          </cell>
        </row>
        <row r="5319">
          <cell r="O5319" t="str">
            <v>YHR078W</v>
          </cell>
          <cell r="P5319">
            <v>0</v>
          </cell>
          <cell r="Q5319">
            <v>63330</v>
          </cell>
        </row>
        <row r="5320">
          <cell r="O5320" t="str">
            <v>YHR079C-A</v>
          </cell>
          <cell r="P5320" t="str">
            <v>SAE3</v>
          </cell>
          <cell r="Q5320">
            <v>10827</v>
          </cell>
        </row>
        <row r="5321">
          <cell r="O5321" t="str">
            <v>YHR091C</v>
          </cell>
          <cell r="P5321" t="str">
            <v>MSR1</v>
          </cell>
          <cell r="Q5321">
            <v>73693</v>
          </cell>
        </row>
        <row r="5322">
          <cell r="O5322" t="str">
            <v>YHR092C</v>
          </cell>
          <cell r="P5322" t="str">
            <v>HXT4</v>
          </cell>
          <cell r="Q5322">
            <v>62043</v>
          </cell>
        </row>
        <row r="5323">
          <cell r="O5323" t="str">
            <v>YHR095W</v>
          </cell>
          <cell r="P5323">
            <v>0</v>
          </cell>
          <cell r="Q5323">
            <v>16678</v>
          </cell>
        </row>
        <row r="5324">
          <cell r="O5324" t="str">
            <v>YHR096C</v>
          </cell>
          <cell r="P5324" t="str">
            <v>HXT5</v>
          </cell>
          <cell r="Q5324">
            <v>66251</v>
          </cell>
        </row>
        <row r="5325">
          <cell r="O5325" t="str">
            <v>YHR100C</v>
          </cell>
          <cell r="P5325">
            <v>0</v>
          </cell>
          <cell r="Q5325">
            <v>20945</v>
          </cell>
        </row>
        <row r="5326">
          <cell r="O5326" t="str">
            <v>YHR124W</v>
          </cell>
          <cell r="P5326" t="str">
            <v>NDT80</v>
          </cell>
          <cell r="Q5326">
            <v>71479</v>
          </cell>
        </row>
        <row r="5327">
          <cell r="O5327" t="str">
            <v>YHR126C</v>
          </cell>
          <cell r="P5327">
            <v>0</v>
          </cell>
          <cell r="Q5327">
            <v>16635</v>
          </cell>
        </row>
        <row r="5328">
          <cell r="O5328" t="str">
            <v>YHR128W</v>
          </cell>
          <cell r="P5328" t="str">
            <v>FUR1</v>
          </cell>
          <cell r="Q5328">
            <v>24594</v>
          </cell>
        </row>
        <row r="5329">
          <cell r="O5329" t="str">
            <v>YHR130C</v>
          </cell>
          <cell r="P5329">
            <v>0</v>
          </cell>
          <cell r="Q5329">
            <v>13397</v>
          </cell>
        </row>
        <row r="5330">
          <cell r="O5330" t="str">
            <v>YHR134W</v>
          </cell>
          <cell r="P5330" t="str">
            <v>WSS1</v>
          </cell>
          <cell r="Q5330">
            <v>30627</v>
          </cell>
        </row>
        <row r="5331">
          <cell r="O5331" t="str">
            <v>YHR139C</v>
          </cell>
          <cell r="P5331" t="str">
            <v>SPS100</v>
          </cell>
          <cell r="Q5331">
            <v>34226</v>
          </cell>
        </row>
        <row r="5332">
          <cell r="O5332" t="str">
            <v>YHR145C</v>
          </cell>
          <cell r="P5332">
            <v>0</v>
          </cell>
          <cell r="Q5332">
            <v>13740</v>
          </cell>
        </row>
        <row r="5333">
          <cell r="O5333" t="str">
            <v>YHR151C</v>
          </cell>
          <cell r="P5333">
            <v>0</v>
          </cell>
          <cell r="Q5333">
            <v>59818</v>
          </cell>
        </row>
        <row r="5334">
          <cell r="O5334" t="str">
            <v>YHR153C</v>
          </cell>
          <cell r="P5334" t="str">
            <v>SPO16</v>
          </cell>
          <cell r="Q5334">
            <v>23131</v>
          </cell>
        </row>
        <row r="5335">
          <cell r="O5335" t="str">
            <v>YHR157W</v>
          </cell>
          <cell r="P5335" t="str">
            <v>REC104</v>
          </cell>
          <cell r="Q5335">
            <v>20744</v>
          </cell>
        </row>
        <row r="5336">
          <cell r="O5336" t="str">
            <v>YHR160C</v>
          </cell>
          <cell r="P5336" t="str">
            <v>PEX18</v>
          </cell>
          <cell r="Q5336">
            <v>32037</v>
          </cell>
        </row>
        <row r="5337">
          <cell r="O5337" t="str">
            <v>YHR171W</v>
          </cell>
          <cell r="P5337" t="str">
            <v>ATG7</v>
          </cell>
          <cell r="Q5337">
            <v>71427</v>
          </cell>
        </row>
        <row r="5338">
          <cell r="O5338" t="str">
            <v>YHR176W</v>
          </cell>
          <cell r="P5338" t="str">
            <v>FMO1</v>
          </cell>
          <cell r="Q5338">
            <v>49099</v>
          </cell>
        </row>
        <row r="5339">
          <cell r="O5339" t="str">
            <v>YHR177W</v>
          </cell>
          <cell r="P5339">
            <v>0</v>
          </cell>
          <cell r="Q5339">
            <v>52047</v>
          </cell>
        </row>
        <row r="5340">
          <cell r="O5340" t="str">
            <v>YHR180W</v>
          </cell>
          <cell r="P5340">
            <v>0</v>
          </cell>
          <cell r="Q5340">
            <v>18138</v>
          </cell>
        </row>
        <row r="5341">
          <cell r="O5341" t="str">
            <v>YHR185C</v>
          </cell>
          <cell r="P5341" t="str">
            <v>PFS1</v>
          </cell>
          <cell r="Q5341">
            <v>27884</v>
          </cell>
        </row>
        <row r="5342">
          <cell r="O5342" t="str">
            <v>YHR191C</v>
          </cell>
          <cell r="P5342" t="str">
            <v>CTF8</v>
          </cell>
          <cell r="Q5342">
            <v>15169</v>
          </cell>
        </row>
        <row r="5343">
          <cell r="O5343" t="str">
            <v>YHR210C</v>
          </cell>
          <cell r="P5343">
            <v>0</v>
          </cell>
          <cell r="Q5343">
            <v>37932</v>
          </cell>
        </row>
        <row r="5344">
          <cell r="O5344" t="str">
            <v>YHR211W</v>
          </cell>
          <cell r="P5344" t="str">
            <v>FLO5</v>
          </cell>
          <cell r="Q5344">
            <v>111981</v>
          </cell>
        </row>
        <row r="5345">
          <cell r="O5345" t="str">
            <v>YHR213W</v>
          </cell>
          <cell r="P5345">
            <v>0</v>
          </cell>
          <cell r="Q5345">
            <v>21145</v>
          </cell>
        </row>
        <row r="5346">
          <cell r="O5346" t="str">
            <v>YHR214W</v>
          </cell>
          <cell r="P5346">
            <v>0</v>
          </cell>
          <cell r="Q5346">
            <v>20593</v>
          </cell>
        </row>
        <row r="5347">
          <cell r="O5347" t="str">
            <v>YHR214W-A</v>
          </cell>
          <cell r="P5347">
            <v>0</v>
          </cell>
          <cell r="Q5347">
            <v>18038</v>
          </cell>
        </row>
        <row r="5348">
          <cell r="O5348" t="str">
            <v>YHR217C</v>
          </cell>
          <cell r="P5348">
            <v>0</v>
          </cell>
          <cell r="Q5348">
            <v>17080</v>
          </cell>
        </row>
        <row r="5349">
          <cell r="O5349" t="str">
            <v>YHR218W</v>
          </cell>
          <cell r="P5349">
            <v>0</v>
          </cell>
          <cell r="Q5349">
            <v>68850</v>
          </cell>
        </row>
        <row r="5350">
          <cell r="O5350" t="str">
            <v>YHR219W</v>
          </cell>
          <cell r="P5350">
            <v>0</v>
          </cell>
          <cell r="Q5350">
            <v>70127</v>
          </cell>
        </row>
        <row r="5351">
          <cell r="O5351" t="str">
            <v>YIL003W</v>
          </cell>
          <cell r="P5351" t="str">
            <v>CFD1</v>
          </cell>
          <cell r="Q5351">
            <v>31922</v>
          </cell>
        </row>
        <row r="5352">
          <cell r="O5352" t="str">
            <v>YIL006W</v>
          </cell>
          <cell r="P5352" t="str">
            <v>YIA6</v>
          </cell>
          <cell r="Q5352">
            <v>41954</v>
          </cell>
        </row>
        <row r="5353">
          <cell r="O5353" t="str">
            <v>YIL009C-A</v>
          </cell>
          <cell r="P5353" t="str">
            <v>EST3</v>
          </cell>
          <cell r="Q5353">
            <v>20554</v>
          </cell>
        </row>
        <row r="5354">
          <cell r="O5354" t="str">
            <v>YIL011W</v>
          </cell>
          <cell r="P5354" t="str">
            <v>TIR3</v>
          </cell>
          <cell r="Q5354">
            <v>26308</v>
          </cell>
        </row>
        <row r="5355">
          <cell r="O5355" t="str">
            <v>YIL013C</v>
          </cell>
          <cell r="P5355" t="str">
            <v>PDR11</v>
          </cell>
          <cell r="Q5355">
            <v>160536</v>
          </cell>
        </row>
        <row r="5356">
          <cell r="O5356" t="str">
            <v>YIL028W</v>
          </cell>
          <cell r="P5356">
            <v>0</v>
          </cell>
          <cell r="Q5356">
            <v>14952</v>
          </cell>
        </row>
        <row r="5357">
          <cell r="O5357" t="str">
            <v>YIL029C</v>
          </cell>
          <cell r="P5357">
            <v>0</v>
          </cell>
          <cell r="Q5357">
            <v>16587</v>
          </cell>
        </row>
        <row r="5358">
          <cell r="O5358" t="str">
            <v>YIL032C</v>
          </cell>
          <cell r="P5358">
            <v>0</v>
          </cell>
          <cell r="Q5358">
            <v>13784</v>
          </cell>
        </row>
        <row r="5359">
          <cell r="O5359" t="str">
            <v>YIL049W</v>
          </cell>
          <cell r="P5359" t="str">
            <v>DFG10</v>
          </cell>
          <cell r="Q5359">
            <v>30305</v>
          </cell>
        </row>
        <row r="5360">
          <cell r="O5360" t="str">
            <v>YIL058W</v>
          </cell>
          <cell r="P5360">
            <v>0</v>
          </cell>
          <cell r="Q5360">
            <v>10333</v>
          </cell>
        </row>
        <row r="5361">
          <cell r="O5361" t="str">
            <v>YIL060W</v>
          </cell>
          <cell r="P5361">
            <v>0</v>
          </cell>
          <cell r="Q5361">
            <v>15672</v>
          </cell>
        </row>
        <row r="5362">
          <cell r="O5362" t="str">
            <v>YIL072W</v>
          </cell>
          <cell r="P5362" t="str">
            <v>HOP1</v>
          </cell>
          <cell r="Q5362">
            <v>68875</v>
          </cell>
        </row>
        <row r="5363">
          <cell r="O5363" t="str">
            <v>YIL073C</v>
          </cell>
          <cell r="P5363" t="str">
            <v>SPO22</v>
          </cell>
          <cell r="Q5363">
            <v>112433</v>
          </cell>
        </row>
        <row r="5364">
          <cell r="O5364" t="str">
            <v>YIL086C</v>
          </cell>
          <cell r="P5364">
            <v>0</v>
          </cell>
          <cell r="Q5364">
            <v>11584</v>
          </cell>
        </row>
        <row r="5365">
          <cell r="O5365" t="str">
            <v>YIL099W</v>
          </cell>
          <cell r="P5365" t="str">
            <v>SGA1</v>
          </cell>
          <cell r="Q5365">
            <v>61462</v>
          </cell>
        </row>
        <row r="5366">
          <cell r="O5366" t="str">
            <v>YIL100W</v>
          </cell>
          <cell r="P5366">
            <v>0</v>
          </cell>
          <cell r="Q5366">
            <v>13493</v>
          </cell>
        </row>
        <row r="5367">
          <cell r="O5367" t="str">
            <v>YIL120W</v>
          </cell>
          <cell r="P5367" t="str">
            <v>QDR1</v>
          </cell>
          <cell r="Q5367">
            <v>61758</v>
          </cell>
        </row>
        <row r="5368">
          <cell r="O5368" t="str">
            <v>YIL134W</v>
          </cell>
          <cell r="P5368" t="str">
            <v>FLX1</v>
          </cell>
          <cell r="Q5368">
            <v>34409</v>
          </cell>
        </row>
        <row r="5369">
          <cell r="O5369" t="str">
            <v>YIL139C</v>
          </cell>
          <cell r="P5369" t="str">
            <v>REV7</v>
          </cell>
          <cell r="Q5369">
            <v>28759</v>
          </cell>
        </row>
        <row r="5370">
          <cell r="O5370" t="str">
            <v>YIL141W</v>
          </cell>
          <cell r="P5370">
            <v>0</v>
          </cell>
          <cell r="Q5370">
            <v>14437</v>
          </cell>
        </row>
        <row r="5371">
          <cell r="O5371" t="str">
            <v>YIL142W</v>
          </cell>
          <cell r="P5371" t="str">
            <v>CCT2</v>
          </cell>
          <cell r="Q5371">
            <v>57203</v>
          </cell>
        </row>
        <row r="5372">
          <cell r="O5372" t="str">
            <v>YIL152W</v>
          </cell>
          <cell r="P5372">
            <v>0</v>
          </cell>
          <cell r="Q5372">
            <v>27201</v>
          </cell>
        </row>
        <row r="5373">
          <cell r="O5373" t="str">
            <v>YIL163C</v>
          </cell>
          <cell r="P5373">
            <v>0</v>
          </cell>
          <cell r="Q5373">
            <v>13989</v>
          </cell>
        </row>
        <row r="5374">
          <cell r="O5374" t="str">
            <v>YIL164C</v>
          </cell>
          <cell r="P5374" t="str">
            <v>NIT1</v>
          </cell>
          <cell r="Q5374">
            <v>21620</v>
          </cell>
        </row>
        <row r="5375">
          <cell r="O5375" t="str">
            <v>YIL166C</v>
          </cell>
          <cell r="P5375">
            <v>0</v>
          </cell>
          <cell r="Q5375">
            <v>61897</v>
          </cell>
        </row>
        <row r="5376">
          <cell r="O5376" t="str">
            <v>YIL169C</v>
          </cell>
          <cell r="P5376">
            <v>0</v>
          </cell>
          <cell r="Q5376">
            <v>99735</v>
          </cell>
        </row>
        <row r="5377">
          <cell r="O5377" t="str">
            <v>YIL176C</v>
          </cell>
          <cell r="P5377">
            <v>0</v>
          </cell>
          <cell r="Q5377">
            <v>12866</v>
          </cell>
        </row>
        <row r="5378">
          <cell r="O5378" t="str">
            <v>YIL177C</v>
          </cell>
          <cell r="P5378">
            <v>0</v>
          </cell>
          <cell r="Q5378">
            <v>197510</v>
          </cell>
        </row>
        <row r="5379">
          <cell r="O5379" t="str">
            <v>YIR013C</v>
          </cell>
          <cell r="P5379" t="str">
            <v>GAT4</v>
          </cell>
          <cell r="Q5379">
            <v>13245</v>
          </cell>
        </row>
        <row r="5380">
          <cell r="O5380" t="str">
            <v>YIR019C</v>
          </cell>
          <cell r="P5380" t="str">
            <v>MUC1</v>
          </cell>
          <cell r="Q5380">
            <v>136109</v>
          </cell>
        </row>
        <row r="5381">
          <cell r="O5381" t="str">
            <v>YIR020C</v>
          </cell>
          <cell r="P5381">
            <v>0</v>
          </cell>
          <cell r="Q5381">
            <v>11672</v>
          </cell>
        </row>
        <row r="5382">
          <cell r="O5382" t="str">
            <v>YIR025W</v>
          </cell>
          <cell r="P5382" t="str">
            <v>MND2</v>
          </cell>
          <cell r="Q5382">
            <v>42825</v>
          </cell>
        </row>
        <row r="5383">
          <cell r="O5383" t="str">
            <v>YIR028W</v>
          </cell>
          <cell r="P5383" t="str">
            <v>DAL4</v>
          </cell>
          <cell r="Q5383">
            <v>71755</v>
          </cell>
        </row>
        <row r="5384">
          <cell r="O5384" t="str">
            <v>YIR029W</v>
          </cell>
          <cell r="P5384" t="str">
            <v>DAL2</v>
          </cell>
          <cell r="Q5384">
            <v>38714</v>
          </cell>
        </row>
        <row r="5385">
          <cell r="O5385" t="str">
            <v>YIR030C</v>
          </cell>
          <cell r="P5385" t="str">
            <v>DCG1</v>
          </cell>
          <cell r="Q5385">
            <v>27313</v>
          </cell>
        </row>
        <row r="5386">
          <cell r="O5386" t="str">
            <v>YIR031C</v>
          </cell>
          <cell r="P5386" t="str">
            <v>DAL7</v>
          </cell>
          <cell r="Q5386">
            <v>62793</v>
          </cell>
        </row>
        <row r="5387">
          <cell r="O5387" t="str">
            <v>YIR032C</v>
          </cell>
          <cell r="P5387" t="str">
            <v>DAL3</v>
          </cell>
          <cell r="Q5387">
            <v>21727</v>
          </cell>
        </row>
        <row r="5388">
          <cell r="O5388" t="str">
            <v>YIR039C</v>
          </cell>
          <cell r="P5388" t="str">
            <v>YPS6</v>
          </cell>
          <cell r="Q5388">
            <v>58213</v>
          </cell>
        </row>
        <row r="5389">
          <cell r="O5389" t="str">
            <v>YIR040C</v>
          </cell>
          <cell r="P5389">
            <v>0</v>
          </cell>
          <cell r="Q5389">
            <v>13018</v>
          </cell>
        </row>
        <row r="5390">
          <cell r="O5390" t="str">
            <v>YIR041W</v>
          </cell>
          <cell r="P5390">
            <v>0</v>
          </cell>
          <cell r="Q5390">
            <v>13159</v>
          </cell>
        </row>
        <row r="5391">
          <cell r="O5391" t="str">
            <v>YIR042C</v>
          </cell>
          <cell r="P5391">
            <v>0</v>
          </cell>
          <cell r="Q5391">
            <v>27422</v>
          </cell>
        </row>
        <row r="5392">
          <cell r="O5392" t="str">
            <v>YJL009W</v>
          </cell>
          <cell r="P5392">
            <v>0</v>
          </cell>
          <cell r="Q5392">
            <v>12658</v>
          </cell>
        </row>
        <row r="5393">
          <cell r="O5393" t="str">
            <v>YJL012C</v>
          </cell>
          <cell r="P5393" t="str">
            <v>VTC4</v>
          </cell>
          <cell r="Q5393">
            <v>83154</v>
          </cell>
        </row>
        <row r="5394">
          <cell r="O5394" t="str">
            <v>YJL015C</v>
          </cell>
          <cell r="P5394">
            <v>0</v>
          </cell>
          <cell r="Q5394">
            <v>15179</v>
          </cell>
        </row>
        <row r="5395">
          <cell r="O5395" t="str">
            <v>YJL019W</v>
          </cell>
          <cell r="P5395" t="str">
            <v>MPS3</v>
          </cell>
          <cell r="Q5395">
            <v>79174</v>
          </cell>
        </row>
        <row r="5396">
          <cell r="O5396" t="str">
            <v>YJL020C</v>
          </cell>
          <cell r="P5396" t="str">
            <v>BBC1</v>
          </cell>
          <cell r="Q5396">
            <v>128296</v>
          </cell>
        </row>
        <row r="5397">
          <cell r="O5397" t="str">
            <v>YJL022W</v>
          </cell>
          <cell r="P5397">
            <v>0</v>
          </cell>
          <cell r="Q5397">
            <v>11533</v>
          </cell>
        </row>
        <row r="5398">
          <cell r="O5398" t="str">
            <v>YJL027C</v>
          </cell>
          <cell r="P5398">
            <v>0</v>
          </cell>
          <cell r="Q5398">
            <v>15714</v>
          </cell>
        </row>
        <row r="5399">
          <cell r="O5399" t="str">
            <v>YJL031C</v>
          </cell>
          <cell r="P5399" t="str">
            <v>BET4</v>
          </cell>
          <cell r="Q5399">
            <v>39674</v>
          </cell>
        </row>
        <row r="5400">
          <cell r="O5400" t="str">
            <v>YJL032W</v>
          </cell>
          <cell r="P5400">
            <v>0</v>
          </cell>
          <cell r="Q5400">
            <v>12377</v>
          </cell>
        </row>
        <row r="5401">
          <cell r="O5401" t="str">
            <v>YJL037W</v>
          </cell>
          <cell r="P5401">
            <v>0</v>
          </cell>
          <cell r="Q5401">
            <v>24746</v>
          </cell>
        </row>
        <row r="5402">
          <cell r="O5402" t="str">
            <v>YJL038C</v>
          </cell>
          <cell r="P5402">
            <v>0</v>
          </cell>
          <cell r="Q5402">
            <v>24842</v>
          </cell>
        </row>
        <row r="5403">
          <cell r="O5403" t="str">
            <v>YJL046W</v>
          </cell>
          <cell r="P5403">
            <v>0</v>
          </cell>
          <cell r="Q5403">
            <v>47003</v>
          </cell>
        </row>
        <row r="5404">
          <cell r="O5404" t="str">
            <v>YJL051W</v>
          </cell>
          <cell r="P5404">
            <v>0</v>
          </cell>
          <cell r="Q5404">
            <v>91256</v>
          </cell>
        </row>
        <row r="5405">
          <cell r="O5405" t="str">
            <v>YJL059W</v>
          </cell>
          <cell r="P5405" t="str">
            <v>YHC3</v>
          </cell>
          <cell r="Q5405">
            <v>46383</v>
          </cell>
        </row>
        <row r="5406">
          <cell r="O5406" t="str">
            <v>YJL064W</v>
          </cell>
          <cell r="P5406">
            <v>0</v>
          </cell>
          <cell r="Q5406">
            <v>13854</v>
          </cell>
        </row>
        <row r="5407">
          <cell r="O5407" t="str">
            <v>YJL067W</v>
          </cell>
          <cell r="P5407">
            <v>0</v>
          </cell>
          <cell r="Q5407">
            <v>12748</v>
          </cell>
        </row>
        <row r="5408">
          <cell r="O5408" t="str">
            <v>YJL075C</v>
          </cell>
          <cell r="P5408">
            <v>0</v>
          </cell>
          <cell r="Q5408">
            <v>15652</v>
          </cell>
        </row>
        <row r="5409">
          <cell r="O5409" t="str">
            <v>YJL077C</v>
          </cell>
          <cell r="P5409" t="str">
            <v>ICS3</v>
          </cell>
          <cell r="Q5409">
            <v>14828</v>
          </cell>
        </row>
        <row r="5410">
          <cell r="O5410" t="str">
            <v>YJL086C</v>
          </cell>
          <cell r="P5410">
            <v>0</v>
          </cell>
          <cell r="Q5410">
            <v>14153</v>
          </cell>
        </row>
        <row r="5411">
          <cell r="O5411" t="str">
            <v>YJL089W</v>
          </cell>
          <cell r="P5411" t="str">
            <v>SIP4</v>
          </cell>
          <cell r="Q5411">
            <v>96004</v>
          </cell>
        </row>
        <row r="5412">
          <cell r="O5412" t="str">
            <v>YJL093C</v>
          </cell>
          <cell r="P5412" t="str">
            <v>TOK1</v>
          </cell>
          <cell r="Q5412">
            <v>77407</v>
          </cell>
        </row>
        <row r="5413">
          <cell r="O5413" t="str">
            <v>YJL103C</v>
          </cell>
          <cell r="P5413">
            <v>0</v>
          </cell>
          <cell r="Q5413">
            <v>70381</v>
          </cell>
        </row>
        <row r="5414">
          <cell r="O5414" t="str">
            <v>YJL105W</v>
          </cell>
          <cell r="P5414" t="str">
            <v>SET4</v>
          </cell>
          <cell r="Q5414">
            <v>63855</v>
          </cell>
        </row>
        <row r="5415">
          <cell r="O5415" t="str">
            <v>YJL108C</v>
          </cell>
          <cell r="P5415" t="str">
            <v>PRM10</v>
          </cell>
          <cell r="Q5415">
            <v>41488</v>
          </cell>
        </row>
        <row r="5416">
          <cell r="O5416" t="str">
            <v>YJL111W</v>
          </cell>
          <cell r="P5416" t="str">
            <v>CCT7</v>
          </cell>
          <cell r="Q5416">
            <v>59735</v>
          </cell>
        </row>
        <row r="5417">
          <cell r="O5417" t="str">
            <v>YJL116C</v>
          </cell>
          <cell r="P5417" t="str">
            <v>NCA3</v>
          </cell>
          <cell r="Q5417">
            <v>35412</v>
          </cell>
        </row>
        <row r="5418">
          <cell r="O5418" t="str">
            <v>YJL119C</v>
          </cell>
          <cell r="P5418">
            <v>0</v>
          </cell>
          <cell r="Q5418">
            <v>12425</v>
          </cell>
        </row>
        <row r="5419">
          <cell r="O5419" t="str">
            <v>YJL120W</v>
          </cell>
          <cell r="P5419">
            <v>0</v>
          </cell>
          <cell r="Q5419">
            <v>12803</v>
          </cell>
        </row>
        <row r="5420">
          <cell r="O5420" t="str">
            <v>YJL126W</v>
          </cell>
          <cell r="P5420" t="str">
            <v>NIT2</v>
          </cell>
          <cell r="Q5420">
            <v>34693</v>
          </cell>
        </row>
        <row r="5421">
          <cell r="O5421" t="str">
            <v>YJL129C</v>
          </cell>
          <cell r="P5421" t="str">
            <v>TRK1</v>
          </cell>
          <cell r="Q5421">
            <v>141072</v>
          </cell>
        </row>
        <row r="5422">
          <cell r="O5422" t="str">
            <v>YJL135W</v>
          </cell>
          <cell r="P5422">
            <v>0</v>
          </cell>
          <cell r="Q5422">
            <v>12374</v>
          </cell>
        </row>
        <row r="5423">
          <cell r="O5423" t="str">
            <v>YJL142C</v>
          </cell>
          <cell r="P5423">
            <v>0</v>
          </cell>
          <cell r="Q5423">
            <v>14844</v>
          </cell>
        </row>
        <row r="5424">
          <cell r="O5424" t="str">
            <v>YJL150W</v>
          </cell>
          <cell r="P5424">
            <v>0</v>
          </cell>
          <cell r="Q5424">
            <v>11878</v>
          </cell>
        </row>
        <row r="5425">
          <cell r="O5425" t="str">
            <v>YJL152W</v>
          </cell>
          <cell r="P5425">
            <v>0</v>
          </cell>
          <cell r="Q5425">
            <v>13653</v>
          </cell>
        </row>
        <row r="5426">
          <cell r="O5426" t="str">
            <v>YJL156C</v>
          </cell>
          <cell r="P5426" t="str">
            <v>SSY5</v>
          </cell>
          <cell r="Q5426">
            <v>76177</v>
          </cell>
        </row>
        <row r="5427">
          <cell r="O5427" t="str">
            <v>YJL160C</v>
          </cell>
          <cell r="P5427">
            <v>0</v>
          </cell>
          <cell r="Q5427">
            <v>30215</v>
          </cell>
        </row>
        <row r="5428">
          <cell r="O5428" t="str">
            <v>YJL163C</v>
          </cell>
          <cell r="P5428">
            <v>0</v>
          </cell>
          <cell r="Q5428">
            <v>61524</v>
          </cell>
        </row>
        <row r="5429">
          <cell r="O5429" t="str">
            <v>YJL165C</v>
          </cell>
          <cell r="P5429" t="str">
            <v>HAL5</v>
          </cell>
          <cell r="Q5429">
            <v>95454</v>
          </cell>
        </row>
        <row r="5430">
          <cell r="O5430" t="str">
            <v>YJL170C</v>
          </cell>
          <cell r="P5430" t="str">
            <v>ASG7</v>
          </cell>
          <cell r="Q5430">
            <v>24946</v>
          </cell>
        </row>
        <row r="5431">
          <cell r="O5431" t="str">
            <v>YJL174W</v>
          </cell>
          <cell r="P5431" t="str">
            <v>KRE9</v>
          </cell>
          <cell r="Q5431">
            <v>29988</v>
          </cell>
        </row>
        <row r="5432">
          <cell r="O5432" t="str">
            <v>YJL175W</v>
          </cell>
          <cell r="P5432">
            <v>0</v>
          </cell>
          <cell r="Q5432">
            <v>17731</v>
          </cell>
        </row>
        <row r="5433">
          <cell r="O5433" t="str">
            <v>YJL182C</v>
          </cell>
          <cell r="P5433">
            <v>0</v>
          </cell>
          <cell r="Q5433">
            <v>12477</v>
          </cell>
        </row>
        <row r="5434">
          <cell r="O5434" t="str">
            <v>YJL185C</v>
          </cell>
          <cell r="P5434">
            <v>0</v>
          </cell>
          <cell r="Q5434">
            <v>33740</v>
          </cell>
        </row>
        <row r="5435">
          <cell r="O5435" t="str">
            <v>YJL188C</v>
          </cell>
          <cell r="P5435" t="str">
            <v>BUD19</v>
          </cell>
          <cell r="Q5435">
            <v>11666</v>
          </cell>
        </row>
        <row r="5436">
          <cell r="O5436" t="str">
            <v>YJL193W</v>
          </cell>
          <cell r="P5436">
            <v>0</v>
          </cell>
          <cell r="Q5436">
            <v>45937</v>
          </cell>
        </row>
        <row r="5437">
          <cell r="O5437" t="str">
            <v>YJL195C</v>
          </cell>
          <cell r="P5437">
            <v>0</v>
          </cell>
          <cell r="Q5437">
            <v>25439</v>
          </cell>
        </row>
        <row r="5438">
          <cell r="O5438" t="str">
            <v>YJL206C</v>
          </cell>
          <cell r="P5438">
            <v>0</v>
          </cell>
          <cell r="Q5438">
            <v>86662</v>
          </cell>
        </row>
        <row r="5439">
          <cell r="O5439" t="str">
            <v>YJL211C</v>
          </cell>
          <cell r="P5439">
            <v>0</v>
          </cell>
          <cell r="Q5439">
            <v>16822</v>
          </cell>
        </row>
        <row r="5440">
          <cell r="O5440" t="str">
            <v>YJL213W</v>
          </cell>
          <cell r="P5440">
            <v>0</v>
          </cell>
          <cell r="Q5440">
            <v>35905</v>
          </cell>
        </row>
        <row r="5441">
          <cell r="O5441" t="str">
            <v>YJL215C</v>
          </cell>
          <cell r="P5441">
            <v>0</v>
          </cell>
          <cell r="Q5441">
            <v>13857</v>
          </cell>
        </row>
        <row r="5442">
          <cell r="O5442" t="str">
            <v>YJL216C</v>
          </cell>
          <cell r="P5442">
            <v>0</v>
          </cell>
          <cell r="Q5442">
            <v>67556</v>
          </cell>
        </row>
        <row r="5443">
          <cell r="O5443" t="str">
            <v>YJL218W</v>
          </cell>
          <cell r="P5443">
            <v>0</v>
          </cell>
          <cell r="Q5443">
            <v>21479</v>
          </cell>
        </row>
        <row r="5444">
          <cell r="O5444" t="str">
            <v>YJL219W</v>
          </cell>
          <cell r="P5444" t="str">
            <v>HXT9</v>
          </cell>
          <cell r="Q5444">
            <v>62857</v>
          </cell>
        </row>
        <row r="5445">
          <cell r="O5445" t="str">
            <v>YJL220W</v>
          </cell>
          <cell r="P5445">
            <v>0</v>
          </cell>
          <cell r="Q5445">
            <v>16970</v>
          </cell>
        </row>
        <row r="5446">
          <cell r="O5446" t="str">
            <v>YJL221C</v>
          </cell>
          <cell r="P5446" t="str">
            <v>FSP2</v>
          </cell>
          <cell r="Q5446">
            <v>68698</v>
          </cell>
        </row>
        <row r="5447">
          <cell r="O5447" t="str">
            <v>YJL223C</v>
          </cell>
          <cell r="P5447" t="str">
            <v>PAU1</v>
          </cell>
          <cell r="Q5447">
            <v>12866</v>
          </cell>
        </row>
        <row r="5448">
          <cell r="O5448" t="str">
            <v>YJL225C</v>
          </cell>
          <cell r="P5448">
            <v>0</v>
          </cell>
          <cell r="Q5448">
            <v>197563</v>
          </cell>
        </row>
        <row r="5449">
          <cell r="O5449" t="str">
            <v>YJR002W</v>
          </cell>
          <cell r="P5449" t="str">
            <v>MPP10</v>
          </cell>
          <cell r="Q5449">
            <v>66952</v>
          </cell>
        </row>
        <row r="5450">
          <cell r="O5450" t="str">
            <v>YJR004C</v>
          </cell>
          <cell r="P5450" t="str">
            <v>SAG1</v>
          </cell>
          <cell r="Q5450">
            <v>70339</v>
          </cell>
        </row>
        <row r="5451">
          <cell r="O5451" t="str">
            <v>YJR018W</v>
          </cell>
          <cell r="P5451">
            <v>0</v>
          </cell>
          <cell r="Q5451">
            <v>13289</v>
          </cell>
        </row>
        <row r="5452">
          <cell r="O5452" t="str">
            <v>YJR019C</v>
          </cell>
          <cell r="P5452" t="str">
            <v>TES1</v>
          </cell>
          <cell r="Q5452">
            <v>40259</v>
          </cell>
        </row>
        <row r="5453">
          <cell r="O5453" t="str">
            <v>YJR020W</v>
          </cell>
          <cell r="P5453">
            <v>0</v>
          </cell>
          <cell r="Q5453">
            <v>12281</v>
          </cell>
        </row>
        <row r="5454">
          <cell r="O5454" t="str">
            <v>YJR023C</v>
          </cell>
          <cell r="P5454">
            <v>0</v>
          </cell>
          <cell r="Q5454">
            <v>15282</v>
          </cell>
        </row>
        <row r="5455">
          <cell r="O5455" t="str">
            <v>YJR030C</v>
          </cell>
          <cell r="P5455">
            <v>0</v>
          </cell>
          <cell r="Q5455">
            <v>84289</v>
          </cell>
        </row>
        <row r="5456">
          <cell r="O5456" t="str">
            <v>YJR034W</v>
          </cell>
          <cell r="P5456" t="str">
            <v>PET191</v>
          </cell>
          <cell r="Q5456">
            <v>12394</v>
          </cell>
        </row>
        <row r="5457">
          <cell r="O5457" t="str">
            <v>YJR036C</v>
          </cell>
          <cell r="P5457" t="str">
            <v>HUL4</v>
          </cell>
          <cell r="Q5457">
            <v>103456</v>
          </cell>
        </row>
        <row r="5458">
          <cell r="O5458" t="str">
            <v>YJR037W</v>
          </cell>
          <cell r="P5458">
            <v>0</v>
          </cell>
          <cell r="Q5458">
            <v>14404</v>
          </cell>
        </row>
        <row r="5459">
          <cell r="O5459" t="str">
            <v>YJR038C</v>
          </cell>
          <cell r="P5459">
            <v>0</v>
          </cell>
          <cell r="Q5459">
            <v>13020</v>
          </cell>
        </row>
        <row r="5460">
          <cell r="O5460" t="str">
            <v>YJR039W</v>
          </cell>
          <cell r="P5460">
            <v>0</v>
          </cell>
          <cell r="Q5460">
            <v>127438</v>
          </cell>
        </row>
        <row r="5461">
          <cell r="O5461" t="str">
            <v>YJR071W</v>
          </cell>
          <cell r="P5461">
            <v>0</v>
          </cell>
          <cell r="Q5461">
            <v>13981</v>
          </cell>
        </row>
        <row r="5462">
          <cell r="O5462" t="str">
            <v>YJR087W</v>
          </cell>
          <cell r="P5462">
            <v>0</v>
          </cell>
          <cell r="Q5462">
            <v>13145</v>
          </cell>
        </row>
        <row r="5463">
          <cell r="O5463" t="str">
            <v>YJR090C</v>
          </cell>
          <cell r="P5463" t="str">
            <v>GRR1</v>
          </cell>
          <cell r="Q5463">
            <v>132733</v>
          </cell>
        </row>
        <row r="5464">
          <cell r="O5464" t="str">
            <v>YJR094C</v>
          </cell>
          <cell r="P5464" t="str">
            <v>IME1</v>
          </cell>
          <cell r="Q5464">
            <v>41858</v>
          </cell>
        </row>
        <row r="5465">
          <cell r="O5465" t="str">
            <v>YJR095W</v>
          </cell>
          <cell r="P5465" t="str">
            <v>SFC1</v>
          </cell>
          <cell r="Q5465">
            <v>35340</v>
          </cell>
        </row>
        <row r="5466">
          <cell r="O5466" t="str">
            <v>YJR099W</v>
          </cell>
          <cell r="P5466" t="str">
            <v>YUH1</v>
          </cell>
          <cell r="Q5466">
            <v>26385</v>
          </cell>
        </row>
        <row r="5467">
          <cell r="O5467" t="str">
            <v>YJR100C</v>
          </cell>
          <cell r="P5467">
            <v>0</v>
          </cell>
          <cell r="Q5467">
            <v>37479</v>
          </cell>
        </row>
        <row r="5468">
          <cell r="O5468" t="str">
            <v>YJR102C</v>
          </cell>
          <cell r="P5468" t="str">
            <v>VPS25</v>
          </cell>
          <cell r="Q5468">
            <v>23557</v>
          </cell>
        </row>
        <row r="5469">
          <cell r="O5469" t="str">
            <v>YJR106W</v>
          </cell>
          <cell r="P5469" t="str">
            <v>ECM27</v>
          </cell>
          <cell r="Q5469">
            <v>80656</v>
          </cell>
        </row>
        <row r="5470">
          <cell r="O5470" t="str">
            <v>YJR107W</v>
          </cell>
          <cell r="P5470">
            <v>0</v>
          </cell>
          <cell r="Q5470">
            <v>37261</v>
          </cell>
        </row>
        <row r="5471">
          <cell r="O5471" t="str">
            <v>YJR108W</v>
          </cell>
          <cell r="P5471" t="str">
            <v>ABM1</v>
          </cell>
          <cell r="Q5471">
            <v>14204</v>
          </cell>
        </row>
        <row r="5472">
          <cell r="O5472" t="str">
            <v>YJR114W</v>
          </cell>
          <cell r="P5472">
            <v>0</v>
          </cell>
          <cell r="Q5472">
            <v>13965</v>
          </cell>
        </row>
        <row r="5473">
          <cell r="O5473" t="str">
            <v>YJR115W</v>
          </cell>
          <cell r="P5473">
            <v>0</v>
          </cell>
          <cell r="Q5473">
            <v>19049</v>
          </cell>
        </row>
        <row r="5474">
          <cell r="O5474" t="str">
            <v>YJR120W</v>
          </cell>
          <cell r="P5474">
            <v>0</v>
          </cell>
          <cell r="Q5474">
            <v>13410</v>
          </cell>
        </row>
        <row r="5475">
          <cell r="O5475" t="str">
            <v>YJR124C</v>
          </cell>
          <cell r="P5475">
            <v>0</v>
          </cell>
          <cell r="Q5475">
            <v>49663</v>
          </cell>
        </row>
        <row r="5476">
          <cell r="O5476" t="str">
            <v>YJR128W</v>
          </cell>
          <cell r="P5476">
            <v>0</v>
          </cell>
          <cell r="Q5476">
            <v>13497</v>
          </cell>
        </row>
        <row r="5477">
          <cell r="O5477" t="str">
            <v>YJR141W</v>
          </cell>
          <cell r="P5477">
            <v>0</v>
          </cell>
          <cell r="Q5477">
            <v>39902</v>
          </cell>
        </row>
        <row r="5478">
          <cell r="O5478" t="str">
            <v>YJR144W</v>
          </cell>
          <cell r="P5478" t="str">
            <v>MGM101</v>
          </cell>
          <cell r="Q5478">
            <v>30090</v>
          </cell>
        </row>
        <row r="5479">
          <cell r="O5479" t="str">
            <v>YJR150C</v>
          </cell>
          <cell r="P5479" t="str">
            <v>DAN1</v>
          </cell>
          <cell r="Q5479">
            <v>29534</v>
          </cell>
        </row>
        <row r="5480">
          <cell r="O5480" t="str">
            <v>YJR153W</v>
          </cell>
          <cell r="P5480" t="str">
            <v>PGU1</v>
          </cell>
          <cell r="Q5480">
            <v>37287</v>
          </cell>
        </row>
        <row r="5481">
          <cell r="O5481" t="str">
            <v>YJR155W</v>
          </cell>
          <cell r="P5481" t="str">
            <v>AAD10</v>
          </cell>
          <cell r="Q5481">
            <v>32570</v>
          </cell>
        </row>
        <row r="5482">
          <cell r="O5482" t="str">
            <v>YJR157W</v>
          </cell>
          <cell r="P5482">
            <v>0</v>
          </cell>
          <cell r="Q5482">
            <v>13940</v>
          </cell>
        </row>
        <row r="5483">
          <cell r="O5483" t="str">
            <v>YJR158W</v>
          </cell>
          <cell r="P5483" t="str">
            <v>HXT16</v>
          </cell>
          <cell r="Q5483">
            <v>62920</v>
          </cell>
        </row>
        <row r="5484">
          <cell r="O5484" t="str">
            <v>YJR159W</v>
          </cell>
          <cell r="P5484" t="str">
            <v>SOR1</v>
          </cell>
          <cell r="Q5484">
            <v>38165</v>
          </cell>
        </row>
        <row r="5485">
          <cell r="O5485" t="str">
            <v>YJR160C</v>
          </cell>
          <cell r="P5485" t="str">
            <v>MPH3</v>
          </cell>
          <cell r="Q5485">
            <v>67256</v>
          </cell>
        </row>
        <row r="5486">
          <cell r="O5486" t="str">
            <v>YJR162C</v>
          </cell>
          <cell r="P5486">
            <v>0</v>
          </cell>
          <cell r="Q5486">
            <v>13383</v>
          </cell>
        </row>
        <row r="5487">
          <cell r="O5487" t="str">
            <v>YKL030W</v>
          </cell>
          <cell r="P5487">
            <v>0</v>
          </cell>
          <cell r="Q5487">
            <v>22956</v>
          </cell>
        </row>
        <row r="5488">
          <cell r="O5488" t="str">
            <v>YKL031W</v>
          </cell>
          <cell r="P5488">
            <v>0</v>
          </cell>
          <cell r="Q5488">
            <v>15626</v>
          </cell>
        </row>
        <row r="5489">
          <cell r="O5489" t="str">
            <v>YKL034W</v>
          </cell>
          <cell r="P5489" t="str">
            <v>TUL1</v>
          </cell>
          <cell r="Q5489">
            <v>87879</v>
          </cell>
        </row>
        <row r="5490">
          <cell r="O5490" t="str">
            <v>YKL036C</v>
          </cell>
          <cell r="P5490">
            <v>0</v>
          </cell>
          <cell r="Q5490">
            <v>14909</v>
          </cell>
        </row>
        <row r="5491">
          <cell r="O5491" t="str">
            <v>YKL037W</v>
          </cell>
          <cell r="P5491">
            <v>0</v>
          </cell>
          <cell r="Q5491">
            <v>12936</v>
          </cell>
        </row>
        <row r="5492">
          <cell r="O5492" t="str">
            <v>YKL039W</v>
          </cell>
          <cell r="P5492" t="str">
            <v>PTM1</v>
          </cell>
          <cell r="Q5492">
            <v>60018</v>
          </cell>
        </row>
        <row r="5493">
          <cell r="O5493" t="str">
            <v>YKL044W</v>
          </cell>
          <cell r="P5493">
            <v>0</v>
          </cell>
          <cell r="Q5493">
            <v>12448</v>
          </cell>
        </row>
        <row r="5494">
          <cell r="O5494" t="str">
            <v>YKL045W</v>
          </cell>
          <cell r="P5494" t="str">
            <v>PRI2</v>
          </cell>
          <cell r="Q5494">
            <v>62262</v>
          </cell>
        </row>
        <row r="5495">
          <cell r="O5495" t="str">
            <v>YKL053W</v>
          </cell>
          <cell r="P5495">
            <v>0</v>
          </cell>
          <cell r="Q5495">
            <v>14704</v>
          </cell>
        </row>
        <row r="5496">
          <cell r="O5496" t="str">
            <v>YKL062W</v>
          </cell>
          <cell r="P5496" t="str">
            <v>MSN4</v>
          </cell>
          <cell r="Q5496">
            <v>69722</v>
          </cell>
        </row>
        <row r="5497">
          <cell r="O5497" t="str">
            <v>YKL066W</v>
          </cell>
          <cell r="P5497">
            <v>0</v>
          </cell>
          <cell r="Q5497">
            <v>16669</v>
          </cell>
        </row>
        <row r="5498">
          <cell r="O5498" t="str">
            <v>YKL070W</v>
          </cell>
          <cell r="P5498">
            <v>0</v>
          </cell>
          <cell r="Q5498">
            <v>19828</v>
          </cell>
        </row>
        <row r="5499">
          <cell r="O5499" t="str">
            <v>YKL076C</v>
          </cell>
          <cell r="P5499" t="str">
            <v>PSY1</v>
          </cell>
          <cell r="Q5499">
            <v>15159</v>
          </cell>
        </row>
        <row r="5500">
          <cell r="O5500" t="str">
            <v>YKL082C</v>
          </cell>
          <cell r="P5500" t="str">
            <v>RRP14</v>
          </cell>
          <cell r="Q5500">
            <v>50481</v>
          </cell>
        </row>
        <row r="5501">
          <cell r="O5501" t="str">
            <v>YKL083W</v>
          </cell>
          <cell r="P5501">
            <v>0</v>
          </cell>
          <cell r="Q5501">
            <v>23674</v>
          </cell>
        </row>
        <row r="5502">
          <cell r="O5502" t="str">
            <v>YKL087C</v>
          </cell>
          <cell r="P5502" t="str">
            <v>CYT2</v>
          </cell>
          <cell r="Q5502">
            <v>26076</v>
          </cell>
        </row>
        <row r="5503">
          <cell r="O5503" t="str">
            <v>YKL090W</v>
          </cell>
          <cell r="P5503" t="str">
            <v>CUE2</v>
          </cell>
          <cell r="Q5503">
            <v>50873</v>
          </cell>
        </row>
        <row r="5504">
          <cell r="O5504" t="str">
            <v>YKL093W</v>
          </cell>
          <cell r="P5504" t="str">
            <v>MBR1</v>
          </cell>
          <cell r="Q5504">
            <v>36934</v>
          </cell>
        </row>
        <row r="5505">
          <cell r="O5505" t="str">
            <v>YKL097C</v>
          </cell>
          <cell r="P5505">
            <v>0</v>
          </cell>
          <cell r="Q5505">
            <v>15442</v>
          </cell>
        </row>
        <row r="5506">
          <cell r="O5506" t="str">
            <v>YKL098W</v>
          </cell>
          <cell r="P5506">
            <v>0</v>
          </cell>
          <cell r="Q5506">
            <v>39841</v>
          </cell>
        </row>
        <row r="5507">
          <cell r="O5507" t="str">
            <v>YKL099C</v>
          </cell>
          <cell r="P5507" t="str">
            <v>UTP11</v>
          </cell>
          <cell r="Q5507">
            <v>29735</v>
          </cell>
        </row>
        <row r="5508">
          <cell r="O5508" t="str">
            <v>YKL100C</v>
          </cell>
          <cell r="P5508">
            <v>0</v>
          </cell>
          <cell r="Q5508">
            <v>67524</v>
          </cell>
        </row>
        <row r="5509">
          <cell r="O5509" t="str">
            <v>YKL107W</v>
          </cell>
          <cell r="P5509">
            <v>0</v>
          </cell>
          <cell r="Q5509">
            <v>34524</v>
          </cell>
        </row>
        <row r="5510">
          <cell r="O5510" t="str">
            <v>YKL109W</v>
          </cell>
          <cell r="P5510" t="str">
            <v>HAP4</v>
          </cell>
          <cell r="Q5510">
            <v>62411</v>
          </cell>
        </row>
        <row r="5511">
          <cell r="O5511" t="str">
            <v>YKL111C</v>
          </cell>
          <cell r="P5511">
            <v>0</v>
          </cell>
          <cell r="Q5511">
            <v>12944</v>
          </cell>
        </row>
        <row r="5512">
          <cell r="O5512" t="str">
            <v>YKL115C</v>
          </cell>
          <cell r="P5512">
            <v>0</v>
          </cell>
          <cell r="Q5512">
            <v>15329</v>
          </cell>
        </row>
        <row r="5513">
          <cell r="O5513" t="str">
            <v>YKL118W</v>
          </cell>
          <cell r="P5513">
            <v>0</v>
          </cell>
          <cell r="Q5513">
            <v>11760</v>
          </cell>
        </row>
        <row r="5514">
          <cell r="O5514" t="str">
            <v>YKL123W</v>
          </cell>
          <cell r="P5514">
            <v>0</v>
          </cell>
          <cell r="Q5514">
            <v>15193</v>
          </cell>
        </row>
        <row r="5515">
          <cell r="O5515" t="str">
            <v>YKL131W</v>
          </cell>
          <cell r="P5515">
            <v>0</v>
          </cell>
          <cell r="Q5515">
            <v>19760</v>
          </cell>
        </row>
        <row r="5516">
          <cell r="O5516" t="str">
            <v>YKL136W</v>
          </cell>
          <cell r="P5516">
            <v>0</v>
          </cell>
          <cell r="Q5516">
            <v>14288</v>
          </cell>
        </row>
        <row r="5517">
          <cell r="O5517" t="str">
            <v>YKL147C</v>
          </cell>
          <cell r="P5517">
            <v>0</v>
          </cell>
          <cell r="Q5517">
            <v>22673</v>
          </cell>
        </row>
        <row r="5518">
          <cell r="O5518" t="str">
            <v>YKL153W</v>
          </cell>
          <cell r="P5518">
            <v>0</v>
          </cell>
          <cell r="Q5518">
            <v>19616</v>
          </cell>
        </row>
        <row r="5519">
          <cell r="O5519" t="str">
            <v>YKL161C</v>
          </cell>
          <cell r="P5519">
            <v>0</v>
          </cell>
          <cell r="Q5519">
            <v>49632</v>
          </cell>
        </row>
        <row r="5520">
          <cell r="O5520" t="str">
            <v>YKL163W</v>
          </cell>
          <cell r="P5520" t="str">
            <v>PIR3</v>
          </cell>
          <cell r="Q5520">
            <v>33004</v>
          </cell>
        </row>
        <row r="5521">
          <cell r="O5521" t="str">
            <v>YKL171W</v>
          </cell>
          <cell r="P5521">
            <v>0</v>
          </cell>
          <cell r="Q5521">
            <v>103955</v>
          </cell>
        </row>
        <row r="5522">
          <cell r="O5522" t="str">
            <v>YKL174C</v>
          </cell>
          <cell r="P5522" t="str">
            <v>TPO5</v>
          </cell>
          <cell r="Q5522">
            <v>69242</v>
          </cell>
        </row>
        <row r="5523">
          <cell r="O5523" t="str">
            <v>YKL177W</v>
          </cell>
          <cell r="P5523">
            <v>0</v>
          </cell>
          <cell r="Q5523">
            <v>12288</v>
          </cell>
        </row>
        <row r="5524">
          <cell r="O5524" t="str">
            <v>YKL178C</v>
          </cell>
          <cell r="P5524" t="str">
            <v>STE3</v>
          </cell>
          <cell r="Q5524">
            <v>53708</v>
          </cell>
        </row>
        <row r="5525">
          <cell r="O5525" t="str">
            <v>YKL202W</v>
          </cell>
          <cell r="P5525">
            <v>0</v>
          </cell>
          <cell r="Q5525">
            <v>21236</v>
          </cell>
        </row>
        <row r="5526">
          <cell r="O5526" t="str">
            <v>YKL207W</v>
          </cell>
          <cell r="P5526">
            <v>0</v>
          </cell>
          <cell r="Q5526">
            <v>28352</v>
          </cell>
        </row>
        <row r="5527">
          <cell r="O5527" t="str">
            <v>YKL218C</v>
          </cell>
          <cell r="P5527" t="str">
            <v>SRY1</v>
          </cell>
          <cell r="Q5527">
            <v>34899</v>
          </cell>
        </row>
        <row r="5528">
          <cell r="O5528" t="str">
            <v>YKL219W</v>
          </cell>
          <cell r="P5528" t="str">
            <v>COS9</v>
          </cell>
          <cell r="Q5528">
            <v>48544</v>
          </cell>
        </row>
        <row r="5529">
          <cell r="O5529" t="str">
            <v>YKL221W</v>
          </cell>
          <cell r="P5529" t="str">
            <v>MCH2</v>
          </cell>
          <cell r="Q5529">
            <v>52342</v>
          </cell>
        </row>
        <row r="5530">
          <cell r="O5530" t="str">
            <v>YKL223W</v>
          </cell>
          <cell r="P5530">
            <v>0</v>
          </cell>
          <cell r="Q5530">
            <v>13119</v>
          </cell>
        </row>
        <row r="5531">
          <cell r="O5531" t="str">
            <v>YKL225W</v>
          </cell>
          <cell r="P5531">
            <v>0</v>
          </cell>
          <cell r="Q5531">
            <v>13317</v>
          </cell>
        </row>
        <row r="5532">
          <cell r="O5532" t="str">
            <v>YKR005C</v>
          </cell>
          <cell r="P5532">
            <v>0</v>
          </cell>
          <cell r="Q5532">
            <v>50339</v>
          </cell>
        </row>
        <row r="5533">
          <cell r="O5533" t="str">
            <v>YKR012C</v>
          </cell>
          <cell r="P5533">
            <v>0</v>
          </cell>
          <cell r="Q5533">
            <v>14330</v>
          </cell>
        </row>
        <row r="5534">
          <cell r="O5534" t="str">
            <v>YKR028W</v>
          </cell>
          <cell r="P5534" t="str">
            <v>SAP190</v>
          </cell>
          <cell r="Q5534">
            <v>125062</v>
          </cell>
        </row>
        <row r="5535">
          <cell r="O5535" t="str">
            <v>YKR030W</v>
          </cell>
          <cell r="P5535" t="str">
            <v>GMH1</v>
          </cell>
          <cell r="Q5535">
            <v>31993</v>
          </cell>
        </row>
        <row r="5536">
          <cell r="O5536" t="str">
            <v>YKR032W</v>
          </cell>
          <cell r="P5536">
            <v>0</v>
          </cell>
          <cell r="Q5536">
            <v>12414</v>
          </cell>
        </row>
        <row r="5537">
          <cell r="O5537" t="str">
            <v>YKR033C</v>
          </cell>
          <cell r="P5537">
            <v>0</v>
          </cell>
          <cell r="Q5537">
            <v>15668</v>
          </cell>
        </row>
        <row r="5538">
          <cell r="O5538" t="str">
            <v>YKR034W</v>
          </cell>
          <cell r="P5538" t="str">
            <v>DAL80</v>
          </cell>
          <cell r="Q5538">
            <v>30166</v>
          </cell>
        </row>
        <row r="5539">
          <cell r="O5539" t="str">
            <v>YKR035C</v>
          </cell>
          <cell r="P5539" t="str">
            <v>OPI8</v>
          </cell>
          <cell r="Q5539">
            <v>23238</v>
          </cell>
        </row>
        <row r="5540">
          <cell r="O5540" t="str">
            <v>YKR040C</v>
          </cell>
          <cell r="P5540">
            <v>0</v>
          </cell>
          <cell r="Q5540">
            <v>19222</v>
          </cell>
        </row>
        <row r="5541">
          <cell r="O5541" t="str">
            <v>YKR047W</v>
          </cell>
          <cell r="P5541">
            <v>0</v>
          </cell>
          <cell r="Q5541">
            <v>12332</v>
          </cell>
        </row>
        <row r="5542">
          <cell r="O5542" t="str">
            <v>YKR050W</v>
          </cell>
          <cell r="P5542" t="str">
            <v>TRK2</v>
          </cell>
          <cell r="Q5542">
            <v>101086</v>
          </cell>
        </row>
        <row r="5543">
          <cell r="O5543" t="str">
            <v>YKR051W</v>
          </cell>
          <cell r="P5543">
            <v>0</v>
          </cell>
          <cell r="Q5543">
            <v>48756</v>
          </cell>
        </row>
        <row r="5544">
          <cell r="O5544" t="str">
            <v>YKR053C</v>
          </cell>
          <cell r="P5544" t="str">
            <v>YSR3</v>
          </cell>
          <cell r="Q5544">
            <v>46488</v>
          </cell>
        </row>
        <row r="5545">
          <cell r="O5545" t="str">
            <v>YKR056W</v>
          </cell>
          <cell r="P5545" t="str">
            <v>TRM2</v>
          </cell>
          <cell r="Q5545">
            <v>72852</v>
          </cell>
        </row>
        <row r="5546">
          <cell r="O5546" t="str">
            <v>YKR058W</v>
          </cell>
          <cell r="P5546" t="str">
            <v>GLG1</v>
          </cell>
          <cell r="Q5546">
            <v>69723</v>
          </cell>
        </row>
        <row r="5547">
          <cell r="O5547" t="str">
            <v>YKR061W</v>
          </cell>
          <cell r="P5547" t="str">
            <v>KTR2</v>
          </cell>
          <cell r="Q5547">
            <v>50651</v>
          </cell>
        </row>
        <row r="5548">
          <cell r="O5548" t="str">
            <v>YKR073C</v>
          </cell>
          <cell r="P5548">
            <v>0</v>
          </cell>
          <cell r="Q5548">
            <v>11974</v>
          </cell>
        </row>
        <row r="5549">
          <cell r="O5549" t="str">
            <v>YKR091W</v>
          </cell>
          <cell r="P5549" t="str">
            <v>SRL3</v>
          </cell>
          <cell r="Q5549">
            <v>27465</v>
          </cell>
        </row>
        <row r="5550">
          <cell r="O5550" t="str">
            <v>YKR101W</v>
          </cell>
          <cell r="P5550" t="str">
            <v>SIR1</v>
          </cell>
          <cell r="Q5550">
            <v>79928</v>
          </cell>
        </row>
        <row r="5551">
          <cell r="O5551" t="str">
            <v>YKR102W</v>
          </cell>
          <cell r="P5551" t="str">
            <v>FLO10</v>
          </cell>
          <cell r="Q5551">
            <v>122163</v>
          </cell>
        </row>
        <row r="5552">
          <cell r="O5552" t="str">
            <v>YKR104W</v>
          </cell>
          <cell r="P5552">
            <v>0</v>
          </cell>
          <cell r="Q5552">
            <v>34652</v>
          </cell>
        </row>
        <row r="5553">
          <cell r="O5553" t="str">
            <v>YKR105C</v>
          </cell>
          <cell r="P5553">
            <v>0</v>
          </cell>
          <cell r="Q5553">
            <v>63360</v>
          </cell>
        </row>
        <row r="5554">
          <cell r="O5554" t="str">
            <v>YKR106W</v>
          </cell>
          <cell r="P5554">
            <v>0</v>
          </cell>
          <cell r="Q5554">
            <v>68953</v>
          </cell>
        </row>
        <row r="5555">
          <cell r="O5555" t="str">
            <v>YLL005C</v>
          </cell>
          <cell r="P5555" t="str">
            <v>SPO75</v>
          </cell>
          <cell r="Q5555">
            <v>102169</v>
          </cell>
        </row>
        <row r="5556">
          <cell r="O5556" t="str">
            <v>YLL019C</v>
          </cell>
          <cell r="P5556" t="str">
            <v>KNS1</v>
          </cell>
          <cell r="Q5556">
            <v>83842</v>
          </cell>
        </row>
        <row r="5557">
          <cell r="O5557" t="str">
            <v>YLL020C</v>
          </cell>
          <cell r="P5557">
            <v>0</v>
          </cell>
          <cell r="Q5557">
            <v>11749</v>
          </cell>
        </row>
        <row r="5558">
          <cell r="O5558" t="str">
            <v>YLL025W</v>
          </cell>
          <cell r="P5558">
            <v>0</v>
          </cell>
          <cell r="Q5558">
            <v>13093</v>
          </cell>
        </row>
        <row r="5559">
          <cell r="O5559" t="str">
            <v>YLL030C</v>
          </cell>
          <cell r="P5559">
            <v>0</v>
          </cell>
          <cell r="Q5559">
            <v>13351</v>
          </cell>
        </row>
        <row r="5560">
          <cell r="O5560" t="str">
            <v>YLL033W</v>
          </cell>
          <cell r="P5560">
            <v>0</v>
          </cell>
          <cell r="Q5560">
            <v>27378</v>
          </cell>
        </row>
        <row r="5561">
          <cell r="O5561" t="str">
            <v>YLL035W</v>
          </cell>
          <cell r="P5561" t="str">
            <v>GRC3</v>
          </cell>
          <cell r="Q5561">
            <v>72257</v>
          </cell>
        </row>
        <row r="5562">
          <cell r="O5562" t="str">
            <v>YLL042C</v>
          </cell>
          <cell r="P5562" t="str">
            <v>ATG10</v>
          </cell>
          <cell r="Q5562">
            <v>19759</v>
          </cell>
        </row>
        <row r="5563">
          <cell r="O5563" t="str">
            <v>YLL044W</v>
          </cell>
          <cell r="P5563">
            <v>0</v>
          </cell>
          <cell r="Q5563">
            <v>16870</v>
          </cell>
        </row>
        <row r="5564">
          <cell r="O5564" t="str">
            <v>YLL046C</v>
          </cell>
          <cell r="P5564" t="str">
            <v>RNP1</v>
          </cell>
          <cell r="Q5564">
            <v>28862</v>
          </cell>
        </row>
        <row r="5565">
          <cell r="O5565" t="str">
            <v>YLL047W</v>
          </cell>
          <cell r="P5565">
            <v>0</v>
          </cell>
          <cell r="Q5565">
            <v>14843</v>
          </cell>
        </row>
        <row r="5566">
          <cell r="O5566" t="str">
            <v>YLL049W</v>
          </cell>
          <cell r="P5566" t="str">
            <v>LDB18</v>
          </cell>
          <cell r="Q5566">
            <v>20847</v>
          </cell>
        </row>
        <row r="5567">
          <cell r="O5567" t="str">
            <v>YLL053C</v>
          </cell>
          <cell r="P5567">
            <v>0</v>
          </cell>
          <cell r="Q5567">
            <v>16456</v>
          </cell>
        </row>
        <row r="5568">
          <cell r="O5568" t="str">
            <v>YLL059C</v>
          </cell>
          <cell r="P5568">
            <v>0</v>
          </cell>
          <cell r="Q5568">
            <v>19282</v>
          </cell>
        </row>
        <row r="5569">
          <cell r="O5569" t="str">
            <v>YLL063C</v>
          </cell>
          <cell r="P5569" t="str">
            <v>AYT1</v>
          </cell>
          <cell r="Q5569">
            <v>52836</v>
          </cell>
        </row>
        <row r="5570">
          <cell r="O5570" t="str">
            <v>YLL064C</v>
          </cell>
          <cell r="P5570">
            <v>0</v>
          </cell>
          <cell r="Q5570">
            <v>12905</v>
          </cell>
        </row>
        <row r="5571">
          <cell r="O5571" t="str">
            <v>YLL065W</v>
          </cell>
          <cell r="P5571">
            <v>0</v>
          </cell>
          <cell r="Q5571">
            <v>13487</v>
          </cell>
        </row>
        <row r="5572">
          <cell r="O5572" t="str">
            <v>YLL066C</v>
          </cell>
          <cell r="P5572">
            <v>0</v>
          </cell>
          <cell r="Q5572">
            <v>135645</v>
          </cell>
        </row>
        <row r="5573">
          <cell r="O5573" t="str">
            <v>YLL067C</v>
          </cell>
          <cell r="P5573">
            <v>0</v>
          </cell>
          <cell r="Q5573">
            <v>135235</v>
          </cell>
        </row>
        <row r="5574">
          <cell r="O5574" t="str">
            <v>YLR004C</v>
          </cell>
          <cell r="P5574" t="str">
            <v>THI73</v>
          </cell>
          <cell r="Q5574">
            <v>58531</v>
          </cell>
        </row>
        <row r="5575">
          <cell r="O5575" t="str">
            <v>YLR007W</v>
          </cell>
          <cell r="P5575" t="str">
            <v>NSE1</v>
          </cell>
          <cell r="Q5575">
            <v>38334</v>
          </cell>
        </row>
        <row r="5576">
          <cell r="O5576" t="str">
            <v>YLR008C</v>
          </cell>
          <cell r="P5576" t="str">
            <v>PAM18</v>
          </cell>
          <cell r="Q5576">
            <v>17910</v>
          </cell>
        </row>
        <row r="5577">
          <cell r="O5577" t="str">
            <v>YLR009W</v>
          </cell>
          <cell r="P5577" t="str">
            <v>RLP24</v>
          </cell>
          <cell r="Q5577">
            <v>23975</v>
          </cell>
        </row>
        <row r="5578">
          <cell r="O5578" t="str">
            <v>YLR010C</v>
          </cell>
          <cell r="P5578" t="str">
            <v>TEN1</v>
          </cell>
          <cell r="Q5578">
            <v>18604</v>
          </cell>
        </row>
        <row r="5579">
          <cell r="O5579" t="str">
            <v>YLR012C</v>
          </cell>
          <cell r="P5579">
            <v>0</v>
          </cell>
          <cell r="Q5579">
            <v>12079</v>
          </cell>
        </row>
        <row r="5580">
          <cell r="O5580" t="str">
            <v>YLR013W</v>
          </cell>
          <cell r="P5580" t="str">
            <v>GAT3</v>
          </cell>
          <cell r="Q5580">
            <v>16011</v>
          </cell>
        </row>
        <row r="5581">
          <cell r="O5581" t="str">
            <v>YLR014C</v>
          </cell>
          <cell r="P5581" t="str">
            <v>PPR1</v>
          </cell>
          <cell r="Q5581">
            <v>102723</v>
          </cell>
        </row>
        <row r="5582">
          <cell r="O5582" t="str">
            <v>YLR019W</v>
          </cell>
          <cell r="P5582" t="str">
            <v>PSR2</v>
          </cell>
          <cell r="Q5582">
            <v>44772</v>
          </cell>
        </row>
        <row r="5583">
          <cell r="O5583" t="str">
            <v>YLR030W</v>
          </cell>
          <cell r="P5583">
            <v>0</v>
          </cell>
          <cell r="Q5583">
            <v>29985</v>
          </cell>
        </row>
        <row r="5584">
          <cell r="O5584" t="str">
            <v>YLR031W</v>
          </cell>
          <cell r="P5584">
            <v>0</v>
          </cell>
          <cell r="Q5584">
            <v>21846</v>
          </cell>
        </row>
        <row r="5585">
          <cell r="O5585" t="str">
            <v>YLR037C</v>
          </cell>
          <cell r="P5585" t="str">
            <v>DAN2</v>
          </cell>
          <cell r="Q5585">
            <v>13178</v>
          </cell>
        </row>
        <row r="5586">
          <cell r="O5586" t="str">
            <v>YLR040C</v>
          </cell>
          <cell r="P5586">
            <v>0</v>
          </cell>
          <cell r="Q5586">
            <v>24462</v>
          </cell>
        </row>
        <row r="5587">
          <cell r="O5587" t="str">
            <v>YLR041W</v>
          </cell>
          <cell r="P5587">
            <v>0</v>
          </cell>
          <cell r="Q5587">
            <v>12261</v>
          </cell>
        </row>
        <row r="5588">
          <cell r="O5588" t="str">
            <v>YLR046C</v>
          </cell>
          <cell r="P5588">
            <v>0</v>
          </cell>
          <cell r="Q5588">
            <v>31054</v>
          </cell>
        </row>
        <row r="5589">
          <cell r="O5589" t="str">
            <v>YLR047C</v>
          </cell>
          <cell r="P5589" t="str">
            <v>FRE8</v>
          </cell>
          <cell r="Q5589">
            <v>78948</v>
          </cell>
        </row>
        <row r="5590">
          <cell r="O5590" t="str">
            <v>YLR053C</v>
          </cell>
          <cell r="P5590">
            <v>0</v>
          </cell>
          <cell r="Q5590">
            <v>12693</v>
          </cell>
        </row>
        <row r="5591">
          <cell r="O5591" t="str">
            <v>YLR054C</v>
          </cell>
          <cell r="P5591" t="str">
            <v>OSW2</v>
          </cell>
          <cell r="Q5591">
            <v>82327</v>
          </cell>
        </row>
        <row r="5592">
          <cell r="O5592" t="str">
            <v>YLR062C</v>
          </cell>
          <cell r="P5592" t="str">
            <v>BUD28</v>
          </cell>
          <cell r="Q5592">
            <v>13880</v>
          </cell>
        </row>
        <row r="5593">
          <cell r="O5593" t="str">
            <v>YLR070C</v>
          </cell>
          <cell r="P5593" t="str">
            <v>XYL2</v>
          </cell>
          <cell r="Q5593">
            <v>38600</v>
          </cell>
        </row>
        <row r="5594">
          <cell r="O5594" t="str">
            <v>YLR078C</v>
          </cell>
          <cell r="P5594" t="str">
            <v>BOS1</v>
          </cell>
          <cell r="Q5594">
            <v>27500</v>
          </cell>
        </row>
        <row r="5595">
          <cell r="O5595" t="str">
            <v>YLR081W</v>
          </cell>
          <cell r="P5595" t="str">
            <v>GAL2</v>
          </cell>
          <cell r="Q5595">
            <v>63625</v>
          </cell>
        </row>
        <row r="5596">
          <cell r="O5596" t="str">
            <v>YLR092W</v>
          </cell>
          <cell r="P5596" t="str">
            <v>SUL2</v>
          </cell>
          <cell r="Q5596">
            <v>99650</v>
          </cell>
        </row>
        <row r="5597">
          <cell r="O5597" t="str">
            <v>YLR099C</v>
          </cell>
          <cell r="P5597" t="str">
            <v>ICT1</v>
          </cell>
          <cell r="Q5597">
            <v>45140</v>
          </cell>
        </row>
        <row r="5598">
          <cell r="O5598" t="str">
            <v>YLR111W</v>
          </cell>
          <cell r="P5598">
            <v>0</v>
          </cell>
          <cell r="Q5598">
            <v>12655</v>
          </cell>
        </row>
        <row r="5599">
          <cell r="O5599" t="str">
            <v>YLR112W</v>
          </cell>
          <cell r="P5599">
            <v>0</v>
          </cell>
          <cell r="Q5599">
            <v>15919</v>
          </cell>
        </row>
        <row r="5600">
          <cell r="O5600" t="str">
            <v>YLR122C</v>
          </cell>
          <cell r="P5600">
            <v>0</v>
          </cell>
          <cell r="Q5600">
            <v>14363</v>
          </cell>
        </row>
        <row r="5601">
          <cell r="O5601" t="str">
            <v>YLR123C</v>
          </cell>
          <cell r="P5601">
            <v>0</v>
          </cell>
          <cell r="Q5601">
            <v>12739</v>
          </cell>
        </row>
        <row r="5602">
          <cell r="O5602" t="str">
            <v>YLR124W</v>
          </cell>
          <cell r="P5602">
            <v>0</v>
          </cell>
          <cell r="Q5602">
            <v>13157</v>
          </cell>
        </row>
        <row r="5603">
          <cell r="O5603" t="str">
            <v>YLR125W</v>
          </cell>
          <cell r="P5603">
            <v>0</v>
          </cell>
          <cell r="Q5603">
            <v>15198</v>
          </cell>
        </row>
        <row r="5604">
          <cell r="O5604" t="str">
            <v>YLR128W</v>
          </cell>
          <cell r="P5604" t="str">
            <v>DCN1</v>
          </cell>
          <cell r="Q5604">
            <v>32203</v>
          </cell>
        </row>
        <row r="5605">
          <cell r="O5605" t="str">
            <v>YLR140W</v>
          </cell>
          <cell r="P5605">
            <v>0</v>
          </cell>
          <cell r="Q5605">
            <v>12569</v>
          </cell>
        </row>
        <row r="5606">
          <cell r="O5606" t="str">
            <v>YLR147C</v>
          </cell>
          <cell r="P5606" t="str">
            <v>SMD3</v>
          </cell>
          <cell r="Q5606">
            <v>11224</v>
          </cell>
        </row>
        <row r="5607">
          <cell r="O5607" t="str">
            <v>YLR152C</v>
          </cell>
          <cell r="P5607">
            <v>0</v>
          </cell>
          <cell r="Q5607">
            <v>64032</v>
          </cell>
        </row>
        <row r="5608">
          <cell r="O5608" t="str">
            <v>YLR155C</v>
          </cell>
          <cell r="P5608" t="str">
            <v>ASP3-1</v>
          </cell>
          <cell r="Q5608">
            <v>38686</v>
          </cell>
        </row>
        <row r="5609">
          <cell r="O5609" t="str">
            <v>YLR156W</v>
          </cell>
          <cell r="P5609">
            <v>0</v>
          </cell>
          <cell r="Q5609">
            <v>13138</v>
          </cell>
        </row>
        <row r="5610">
          <cell r="O5610" t="str">
            <v>YLR157C</v>
          </cell>
          <cell r="P5610" t="str">
            <v>ASP3-2</v>
          </cell>
          <cell r="Q5610">
            <v>38686</v>
          </cell>
        </row>
        <row r="5611">
          <cell r="O5611" t="str">
            <v>YLR158C</v>
          </cell>
          <cell r="P5611" t="str">
            <v>ASP3-3</v>
          </cell>
          <cell r="Q5611">
            <v>38686</v>
          </cell>
        </row>
        <row r="5612">
          <cell r="O5612" t="str">
            <v>YLR159W</v>
          </cell>
          <cell r="P5612">
            <v>0</v>
          </cell>
          <cell r="Q5612">
            <v>13138</v>
          </cell>
        </row>
        <row r="5613">
          <cell r="O5613" t="str">
            <v>YLR160C</v>
          </cell>
          <cell r="P5613" t="str">
            <v>ASP3-4</v>
          </cell>
          <cell r="Q5613">
            <v>38686</v>
          </cell>
        </row>
        <row r="5614">
          <cell r="O5614" t="str">
            <v>YLR161W</v>
          </cell>
          <cell r="P5614">
            <v>0</v>
          </cell>
          <cell r="Q5614">
            <v>13138</v>
          </cell>
        </row>
        <row r="5615">
          <cell r="O5615" t="str">
            <v>YLR164W</v>
          </cell>
          <cell r="P5615">
            <v>0</v>
          </cell>
          <cell r="Q5615">
            <v>18632</v>
          </cell>
        </row>
        <row r="5616">
          <cell r="O5616" t="str">
            <v>YLR169W</v>
          </cell>
          <cell r="P5616">
            <v>0</v>
          </cell>
          <cell r="Q5616">
            <v>13710</v>
          </cell>
        </row>
        <row r="5617">
          <cell r="O5617" t="str">
            <v>YLR171W</v>
          </cell>
          <cell r="P5617">
            <v>0</v>
          </cell>
          <cell r="Q5617">
            <v>14689</v>
          </cell>
        </row>
        <row r="5618">
          <cell r="O5618" t="str">
            <v>YLR173W</v>
          </cell>
          <cell r="P5618">
            <v>0</v>
          </cell>
          <cell r="Q5618">
            <v>69606</v>
          </cell>
        </row>
        <row r="5619">
          <cell r="O5619" t="str">
            <v>YLR184W</v>
          </cell>
          <cell r="P5619">
            <v>0</v>
          </cell>
          <cell r="Q5619">
            <v>13564</v>
          </cell>
        </row>
        <row r="5620">
          <cell r="O5620" t="str">
            <v>YLR198C</v>
          </cell>
          <cell r="P5620">
            <v>0</v>
          </cell>
          <cell r="Q5620">
            <v>14218</v>
          </cell>
        </row>
        <row r="5621">
          <cell r="O5621" t="str">
            <v>YLR202C</v>
          </cell>
          <cell r="P5621">
            <v>0</v>
          </cell>
          <cell r="Q5621">
            <v>13020</v>
          </cell>
        </row>
        <row r="5622">
          <cell r="O5622" t="str">
            <v>YLR205C</v>
          </cell>
          <cell r="P5622" t="str">
            <v>HMX1</v>
          </cell>
          <cell r="Q5622">
            <v>37179</v>
          </cell>
        </row>
        <row r="5623">
          <cell r="O5623" t="str">
            <v>YLR207W</v>
          </cell>
          <cell r="P5623" t="str">
            <v>HRD3</v>
          </cell>
          <cell r="Q5623">
            <v>95480</v>
          </cell>
        </row>
        <row r="5624">
          <cell r="O5624" t="str">
            <v>YLR213C</v>
          </cell>
          <cell r="P5624" t="str">
            <v>CRR1</v>
          </cell>
          <cell r="Q5624">
            <v>47355</v>
          </cell>
        </row>
        <row r="5625">
          <cell r="O5625" t="str">
            <v>YLR217W</v>
          </cell>
          <cell r="P5625">
            <v>0</v>
          </cell>
          <cell r="Q5625">
            <v>12637</v>
          </cell>
        </row>
        <row r="5626">
          <cell r="O5626" t="str">
            <v>YLR224W</v>
          </cell>
          <cell r="P5626">
            <v>0</v>
          </cell>
          <cell r="Q5626">
            <v>42754</v>
          </cell>
        </row>
        <row r="5627">
          <cell r="O5627" t="str">
            <v>YLR227C</v>
          </cell>
          <cell r="P5627" t="str">
            <v>ADY4</v>
          </cell>
          <cell r="Q5627">
            <v>57832</v>
          </cell>
        </row>
        <row r="5628">
          <cell r="O5628" t="str">
            <v>YLR230W</v>
          </cell>
          <cell r="P5628">
            <v>0</v>
          </cell>
          <cell r="Q5628">
            <v>12051</v>
          </cell>
        </row>
        <row r="5629">
          <cell r="O5629" t="str">
            <v>YLR232W</v>
          </cell>
          <cell r="P5629">
            <v>0</v>
          </cell>
          <cell r="Q5629">
            <v>12234</v>
          </cell>
        </row>
        <row r="5630">
          <cell r="O5630" t="str">
            <v>YLR233C</v>
          </cell>
          <cell r="P5630" t="str">
            <v>EST1</v>
          </cell>
          <cell r="Q5630">
            <v>81799</v>
          </cell>
        </row>
        <row r="5631">
          <cell r="O5631" t="str">
            <v>YLR236C</v>
          </cell>
          <cell r="P5631">
            <v>0</v>
          </cell>
          <cell r="Q5631">
            <v>11596</v>
          </cell>
        </row>
        <row r="5632">
          <cell r="O5632" t="str">
            <v>YLR238W</v>
          </cell>
          <cell r="P5632" t="str">
            <v>FAR10</v>
          </cell>
          <cell r="Q5632">
            <v>54092</v>
          </cell>
        </row>
        <row r="5633">
          <cell r="O5633" t="str">
            <v>YLR241W</v>
          </cell>
          <cell r="P5633">
            <v>0</v>
          </cell>
          <cell r="Q5633">
            <v>89343</v>
          </cell>
        </row>
        <row r="5634">
          <cell r="O5634" t="str">
            <v>YLR243W</v>
          </cell>
          <cell r="P5634">
            <v>0</v>
          </cell>
          <cell r="Q5634">
            <v>30653</v>
          </cell>
        </row>
        <row r="5635">
          <cell r="O5635" t="str">
            <v>YLR246W</v>
          </cell>
          <cell r="P5635" t="str">
            <v>ERF2</v>
          </cell>
          <cell r="Q5635">
            <v>41099</v>
          </cell>
        </row>
        <row r="5636">
          <cell r="O5636" t="str">
            <v>YLR252W</v>
          </cell>
          <cell r="P5636">
            <v>0</v>
          </cell>
          <cell r="Q5636">
            <v>12402</v>
          </cell>
        </row>
        <row r="5637">
          <cell r="O5637" t="str">
            <v>YLR255C</v>
          </cell>
          <cell r="P5637">
            <v>0</v>
          </cell>
          <cell r="Q5637">
            <v>13562</v>
          </cell>
        </row>
        <row r="5638">
          <cell r="O5638" t="str">
            <v>YLR256W</v>
          </cell>
          <cell r="P5638" t="str">
            <v>HAP1</v>
          </cell>
          <cell r="Q5638">
            <v>166106</v>
          </cell>
        </row>
        <row r="5639">
          <cell r="O5639" t="str">
            <v>YLR261C</v>
          </cell>
          <cell r="P5639" t="str">
            <v>VPS63</v>
          </cell>
          <cell r="Q5639">
            <v>12919</v>
          </cell>
        </row>
        <row r="5640">
          <cell r="O5640" t="str">
            <v>YLR269C</v>
          </cell>
          <cell r="P5640">
            <v>0</v>
          </cell>
          <cell r="Q5640">
            <v>13718</v>
          </cell>
        </row>
        <row r="5641">
          <cell r="O5641" t="str">
            <v>YLR273C</v>
          </cell>
          <cell r="P5641" t="str">
            <v>PIG1</v>
          </cell>
          <cell r="Q5641">
            <v>74145</v>
          </cell>
        </row>
        <row r="5642">
          <cell r="O5642" t="str">
            <v>YLR279W</v>
          </cell>
          <cell r="P5642">
            <v>0</v>
          </cell>
          <cell r="Q5642">
            <v>14742</v>
          </cell>
        </row>
        <row r="5643">
          <cell r="O5643" t="str">
            <v>YLR280C</v>
          </cell>
          <cell r="P5643">
            <v>0</v>
          </cell>
          <cell r="Q5643">
            <v>12951</v>
          </cell>
        </row>
        <row r="5644">
          <cell r="O5644" t="str">
            <v>YLR284C</v>
          </cell>
          <cell r="P5644" t="str">
            <v>ECI1</v>
          </cell>
          <cell r="Q5644">
            <v>31698</v>
          </cell>
        </row>
        <row r="5645">
          <cell r="O5645" t="str">
            <v>YLR294C</v>
          </cell>
          <cell r="P5645">
            <v>0</v>
          </cell>
          <cell r="Q5645">
            <v>13120</v>
          </cell>
        </row>
        <row r="5646">
          <cell r="O5646" t="str">
            <v>YLR296W</v>
          </cell>
          <cell r="P5646">
            <v>0</v>
          </cell>
          <cell r="Q5646">
            <v>12180</v>
          </cell>
        </row>
        <row r="5647">
          <cell r="O5647" t="str">
            <v>YLR302C</v>
          </cell>
          <cell r="P5647">
            <v>0</v>
          </cell>
          <cell r="Q5647">
            <v>14090</v>
          </cell>
        </row>
        <row r="5648">
          <cell r="O5648" t="str">
            <v>YLR306W</v>
          </cell>
          <cell r="P5648" t="str">
            <v>UBC12</v>
          </cell>
          <cell r="Q5648">
            <v>21203</v>
          </cell>
        </row>
        <row r="5649">
          <cell r="O5649" t="str">
            <v>YLR307W</v>
          </cell>
          <cell r="P5649" t="str">
            <v>CDA1</v>
          </cell>
          <cell r="Q5649">
            <v>34642</v>
          </cell>
        </row>
        <row r="5650">
          <cell r="O5650" t="str">
            <v>YLR308W</v>
          </cell>
          <cell r="P5650" t="str">
            <v>CDA2</v>
          </cell>
          <cell r="Q5650">
            <v>35693</v>
          </cell>
        </row>
        <row r="5651">
          <cell r="O5651" t="str">
            <v>YLR311C</v>
          </cell>
          <cell r="P5651">
            <v>0</v>
          </cell>
          <cell r="Q5651">
            <v>13801</v>
          </cell>
        </row>
        <row r="5652">
          <cell r="O5652" t="str">
            <v>YLR312C</v>
          </cell>
          <cell r="P5652">
            <v>0</v>
          </cell>
          <cell r="Q5652">
            <v>46628</v>
          </cell>
        </row>
        <row r="5653">
          <cell r="O5653" t="str">
            <v>YLR314C</v>
          </cell>
          <cell r="P5653" t="str">
            <v>CDC3</v>
          </cell>
          <cell r="Q5653">
            <v>60039</v>
          </cell>
        </row>
        <row r="5654">
          <cell r="O5654" t="str">
            <v>YLR317W</v>
          </cell>
          <cell r="P5654">
            <v>0</v>
          </cell>
          <cell r="Q5654">
            <v>16673</v>
          </cell>
        </row>
        <row r="5655">
          <cell r="O5655" t="str">
            <v>YLR318W</v>
          </cell>
          <cell r="P5655" t="str">
            <v>EST2</v>
          </cell>
          <cell r="Q5655">
            <v>102662</v>
          </cell>
        </row>
        <row r="5656">
          <cell r="O5656" t="str">
            <v>YLR322W</v>
          </cell>
          <cell r="P5656" t="str">
            <v>VPS65</v>
          </cell>
          <cell r="Q5656">
            <v>12162</v>
          </cell>
        </row>
        <row r="5657">
          <cell r="O5657" t="str">
            <v>YLR329W</v>
          </cell>
          <cell r="P5657" t="str">
            <v>REC102</v>
          </cell>
          <cell r="Q5657">
            <v>30237</v>
          </cell>
        </row>
        <row r="5658">
          <cell r="O5658" t="str">
            <v>YLR331C</v>
          </cell>
          <cell r="P5658" t="str">
            <v>JIP3</v>
          </cell>
          <cell r="Q5658">
            <v>14545</v>
          </cell>
        </row>
        <row r="5659">
          <cell r="O5659" t="str">
            <v>YLR334C</v>
          </cell>
          <cell r="P5659">
            <v>0</v>
          </cell>
          <cell r="Q5659">
            <v>14330</v>
          </cell>
        </row>
        <row r="5660">
          <cell r="O5660" t="str">
            <v>YLR338W</v>
          </cell>
          <cell r="P5660" t="str">
            <v>OPI9</v>
          </cell>
          <cell r="Q5660">
            <v>27834</v>
          </cell>
        </row>
        <row r="5661">
          <cell r="O5661" t="str">
            <v>YLR339C</v>
          </cell>
          <cell r="P5661">
            <v>0</v>
          </cell>
          <cell r="Q5661">
            <v>20018</v>
          </cell>
        </row>
        <row r="5662">
          <cell r="O5662" t="str">
            <v>YLR341W</v>
          </cell>
          <cell r="P5662" t="str">
            <v>SPO77</v>
          </cell>
          <cell r="Q5662">
            <v>55138</v>
          </cell>
        </row>
        <row r="5663">
          <cell r="O5663" t="str">
            <v>YLR349W</v>
          </cell>
          <cell r="P5663">
            <v>0</v>
          </cell>
          <cell r="Q5663">
            <v>18496</v>
          </cell>
        </row>
        <row r="5664">
          <cell r="O5664" t="str">
            <v>YLR365W</v>
          </cell>
          <cell r="P5664">
            <v>0</v>
          </cell>
          <cell r="Q5664">
            <v>12689</v>
          </cell>
        </row>
        <row r="5665">
          <cell r="O5665" t="str">
            <v>YLR366W</v>
          </cell>
          <cell r="P5665">
            <v>0</v>
          </cell>
          <cell r="Q5665">
            <v>12342</v>
          </cell>
        </row>
        <row r="5666">
          <cell r="O5666" t="str">
            <v>YLR368W</v>
          </cell>
          <cell r="P5666" t="str">
            <v>MDM30</v>
          </cell>
          <cell r="Q5666">
            <v>70528</v>
          </cell>
        </row>
        <row r="5667">
          <cell r="O5667" t="str">
            <v>YLR374C</v>
          </cell>
          <cell r="P5667">
            <v>0</v>
          </cell>
          <cell r="Q5667">
            <v>14166</v>
          </cell>
        </row>
        <row r="5668">
          <cell r="O5668" t="str">
            <v>YLR379W</v>
          </cell>
          <cell r="P5668">
            <v>0</v>
          </cell>
          <cell r="Q5668">
            <v>14155</v>
          </cell>
        </row>
        <row r="5669">
          <cell r="O5669" t="str">
            <v>YLR389C</v>
          </cell>
          <cell r="P5669" t="str">
            <v>STE23</v>
          </cell>
          <cell r="Q5669">
            <v>117578</v>
          </cell>
        </row>
        <row r="5670">
          <cell r="O5670" t="str">
            <v>YLR394W</v>
          </cell>
          <cell r="P5670" t="str">
            <v>CST9</v>
          </cell>
          <cell r="Q5670">
            <v>53863</v>
          </cell>
        </row>
        <row r="5671">
          <cell r="O5671" t="str">
            <v>YLR400W</v>
          </cell>
          <cell r="P5671">
            <v>0</v>
          </cell>
          <cell r="Q5671">
            <v>18513</v>
          </cell>
        </row>
        <row r="5672">
          <cell r="O5672" t="str">
            <v>YLR402W</v>
          </cell>
          <cell r="P5672">
            <v>0</v>
          </cell>
          <cell r="Q5672">
            <v>19180</v>
          </cell>
        </row>
        <row r="5673">
          <cell r="O5673" t="str">
            <v>YLR411W</v>
          </cell>
          <cell r="P5673" t="str">
            <v>CTR3</v>
          </cell>
          <cell r="Q5673">
            <v>27534</v>
          </cell>
        </row>
        <row r="5674">
          <cell r="O5674" t="str">
            <v>YLR415C</v>
          </cell>
          <cell r="P5674">
            <v>0</v>
          </cell>
          <cell r="Q5674">
            <v>12345</v>
          </cell>
        </row>
        <row r="5675">
          <cell r="O5675" t="str">
            <v>YLR416C</v>
          </cell>
          <cell r="P5675">
            <v>0</v>
          </cell>
          <cell r="Q5675">
            <v>14716</v>
          </cell>
        </row>
        <row r="5676">
          <cell r="O5676" t="str">
            <v>YLR425W</v>
          </cell>
          <cell r="P5676" t="str">
            <v>TUS1</v>
          </cell>
          <cell r="Q5676">
            <v>149111</v>
          </cell>
        </row>
        <row r="5677">
          <cell r="O5677" t="str">
            <v>YLR428C</v>
          </cell>
          <cell r="P5677">
            <v>0</v>
          </cell>
          <cell r="Q5677">
            <v>13132</v>
          </cell>
        </row>
        <row r="5678">
          <cell r="O5678" t="str">
            <v>YLR434C</v>
          </cell>
          <cell r="P5678">
            <v>0</v>
          </cell>
          <cell r="Q5678">
            <v>15100</v>
          </cell>
        </row>
        <row r="5679">
          <cell r="O5679" t="str">
            <v>YLR443W</v>
          </cell>
          <cell r="P5679" t="str">
            <v>ECM7</v>
          </cell>
          <cell r="Q5679">
            <v>50327</v>
          </cell>
        </row>
        <row r="5680">
          <cell r="O5680" t="str">
            <v>YLR444C</v>
          </cell>
          <cell r="P5680">
            <v>0</v>
          </cell>
          <cell r="Q5680">
            <v>10677</v>
          </cell>
        </row>
        <row r="5681">
          <cell r="O5681" t="str">
            <v>YLR445W</v>
          </cell>
          <cell r="P5681">
            <v>0</v>
          </cell>
          <cell r="Q5681">
            <v>22365</v>
          </cell>
        </row>
        <row r="5682">
          <cell r="O5682" t="str">
            <v>YLR446W</v>
          </cell>
          <cell r="P5682">
            <v>0</v>
          </cell>
          <cell r="Q5682">
            <v>48969</v>
          </cell>
        </row>
        <row r="5683">
          <cell r="O5683" t="str">
            <v>YLR458W</v>
          </cell>
          <cell r="P5683">
            <v>0</v>
          </cell>
          <cell r="Q5683">
            <v>14447</v>
          </cell>
        </row>
        <row r="5684">
          <cell r="O5684" t="str">
            <v>YLR459W</v>
          </cell>
          <cell r="P5684" t="str">
            <v>GAB1</v>
          </cell>
          <cell r="Q5684">
            <v>44741</v>
          </cell>
        </row>
        <row r="5685">
          <cell r="O5685" t="str">
            <v>YLR461W</v>
          </cell>
          <cell r="P5685" t="str">
            <v>PAU4</v>
          </cell>
          <cell r="Q5685">
            <v>12891</v>
          </cell>
        </row>
        <row r="5686">
          <cell r="O5686" t="str">
            <v>YLR463C</v>
          </cell>
          <cell r="P5686">
            <v>0</v>
          </cell>
          <cell r="Q5686">
            <v>20581</v>
          </cell>
        </row>
        <row r="5687">
          <cell r="O5687" t="str">
            <v>YLR464W</v>
          </cell>
          <cell r="P5687">
            <v>0</v>
          </cell>
          <cell r="Q5687">
            <v>24170</v>
          </cell>
        </row>
        <row r="5688">
          <cell r="O5688" t="str">
            <v>YLR465C</v>
          </cell>
          <cell r="P5688" t="str">
            <v>BSC3</v>
          </cell>
          <cell r="Q5688">
            <v>12013</v>
          </cell>
        </row>
        <row r="5689">
          <cell r="O5689" t="str">
            <v>YLR467W</v>
          </cell>
          <cell r="P5689" t="str">
            <v>YRF1-5</v>
          </cell>
          <cell r="Q5689">
            <v>203779</v>
          </cell>
        </row>
        <row r="5690">
          <cell r="O5690" t="str">
            <v>YML015C</v>
          </cell>
          <cell r="P5690" t="str">
            <v>TAF11</v>
          </cell>
          <cell r="Q5690">
            <v>40623</v>
          </cell>
        </row>
        <row r="5691">
          <cell r="O5691" t="str">
            <v>YML036W</v>
          </cell>
          <cell r="P5691" t="str">
            <v>CGI121</v>
          </cell>
          <cell r="Q5691">
            <v>20662</v>
          </cell>
        </row>
        <row r="5692">
          <cell r="O5692" t="str">
            <v>YML047C</v>
          </cell>
          <cell r="P5692" t="str">
            <v>PRM6</v>
          </cell>
          <cell r="Q5692">
            <v>41372</v>
          </cell>
        </row>
        <row r="5693">
          <cell r="O5693" t="str">
            <v>YML050W</v>
          </cell>
          <cell r="P5693">
            <v>0</v>
          </cell>
          <cell r="Q5693">
            <v>35977</v>
          </cell>
        </row>
        <row r="5694">
          <cell r="O5694" t="str">
            <v>YML066C</v>
          </cell>
          <cell r="P5694" t="str">
            <v>SMA2</v>
          </cell>
          <cell r="Q5694">
            <v>40871</v>
          </cell>
        </row>
        <row r="5695">
          <cell r="O5695" t="str">
            <v>YML077W</v>
          </cell>
          <cell r="P5695" t="str">
            <v>BET5</v>
          </cell>
          <cell r="Q5695">
            <v>18434</v>
          </cell>
        </row>
        <row r="5696">
          <cell r="O5696" t="str">
            <v>YML083C</v>
          </cell>
          <cell r="P5696">
            <v>0</v>
          </cell>
          <cell r="Q5696">
            <v>47349</v>
          </cell>
        </row>
        <row r="5697">
          <cell r="O5697" t="str">
            <v>YML084W</v>
          </cell>
          <cell r="P5697">
            <v>0</v>
          </cell>
          <cell r="Q5697">
            <v>12030</v>
          </cell>
        </row>
        <row r="5698">
          <cell r="O5698" t="str">
            <v>YML087C</v>
          </cell>
          <cell r="P5698">
            <v>0</v>
          </cell>
          <cell r="Q5698">
            <v>35763</v>
          </cell>
        </row>
        <row r="5699">
          <cell r="O5699" t="str">
            <v>YML089C</v>
          </cell>
          <cell r="P5699">
            <v>0</v>
          </cell>
          <cell r="Q5699">
            <v>14166</v>
          </cell>
        </row>
        <row r="5700">
          <cell r="O5700" t="str">
            <v>YML090W</v>
          </cell>
          <cell r="P5700">
            <v>0</v>
          </cell>
          <cell r="Q5700">
            <v>15034</v>
          </cell>
        </row>
        <row r="5701">
          <cell r="O5701" t="str">
            <v>YML119W</v>
          </cell>
          <cell r="P5701">
            <v>0</v>
          </cell>
          <cell r="Q5701">
            <v>40060</v>
          </cell>
        </row>
        <row r="5702">
          <cell r="O5702" t="str">
            <v>YML122C</v>
          </cell>
          <cell r="P5702">
            <v>0</v>
          </cell>
          <cell r="Q5702">
            <v>14472</v>
          </cell>
        </row>
        <row r="5703">
          <cell r="O5703" t="str">
            <v>YML130C</v>
          </cell>
          <cell r="P5703" t="str">
            <v>ERO1</v>
          </cell>
          <cell r="Q5703">
            <v>65032</v>
          </cell>
        </row>
        <row r="5704">
          <cell r="O5704" t="str">
            <v>YML133C</v>
          </cell>
          <cell r="P5704">
            <v>0</v>
          </cell>
          <cell r="Q5704">
            <v>155552</v>
          </cell>
        </row>
        <row r="5705">
          <cell r="O5705" t="str">
            <v>YMR008C</v>
          </cell>
          <cell r="P5705" t="str">
            <v>PLB1</v>
          </cell>
          <cell r="Q5705">
            <v>71667</v>
          </cell>
        </row>
        <row r="5706">
          <cell r="O5706" t="str">
            <v>YMR013C</v>
          </cell>
          <cell r="P5706" t="str">
            <v>SEC59</v>
          </cell>
          <cell r="Q5706">
            <v>58905</v>
          </cell>
        </row>
        <row r="5707">
          <cell r="O5707" t="str">
            <v>YMR017W</v>
          </cell>
          <cell r="P5707" t="str">
            <v>SPO20</v>
          </cell>
          <cell r="Q5707">
            <v>46621</v>
          </cell>
        </row>
        <row r="5708">
          <cell r="O5708" t="str">
            <v>YMR018W</v>
          </cell>
          <cell r="P5708">
            <v>0</v>
          </cell>
          <cell r="Q5708">
            <v>59064</v>
          </cell>
        </row>
        <row r="5709">
          <cell r="O5709" t="str">
            <v>YMR025W</v>
          </cell>
          <cell r="P5709" t="str">
            <v>CSI1</v>
          </cell>
          <cell r="Q5709">
            <v>34519</v>
          </cell>
        </row>
        <row r="5710">
          <cell r="O5710" t="str">
            <v>YMR028W</v>
          </cell>
          <cell r="P5710" t="str">
            <v>TAP42</v>
          </cell>
          <cell r="Q5710">
            <v>42567</v>
          </cell>
        </row>
        <row r="5711">
          <cell r="O5711" t="str">
            <v>YMR031W-A</v>
          </cell>
          <cell r="P5711">
            <v>0</v>
          </cell>
          <cell r="Q5711">
            <v>11879</v>
          </cell>
        </row>
        <row r="5712">
          <cell r="O5712" t="str">
            <v>YMR034C</v>
          </cell>
          <cell r="P5712">
            <v>0</v>
          </cell>
          <cell r="Q5712">
            <v>48374</v>
          </cell>
        </row>
        <row r="5713">
          <cell r="O5713" t="str">
            <v>YMR035W</v>
          </cell>
          <cell r="P5713" t="str">
            <v>IMP2</v>
          </cell>
          <cell r="Q5713">
            <v>19930</v>
          </cell>
        </row>
        <row r="5714">
          <cell r="O5714" t="str">
            <v>YMR040W</v>
          </cell>
          <cell r="P5714" t="str">
            <v>YET2</v>
          </cell>
          <cell r="Q5714">
            <v>19178</v>
          </cell>
        </row>
        <row r="5715">
          <cell r="O5715" t="str">
            <v>YMR041C</v>
          </cell>
          <cell r="P5715" t="str">
            <v>ARA2</v>
          </cell>
          <cell r="Q5715">
            <v>38220</v>
          </cell>
        </row>
        <row r="5716">
          <cell r="O5716" t="str">
            <v>YMR052C-A</v>
          </cell>
          <cell r="P5716">
            <v>0</v>
          </cell>
          <cell r="Q5716">
            <v>14509</v>
          </cell>
        </row>
        <row r="5717">
          <cell r="O5717" t="str">
            <v>YMR057C</v>
          </cell>
          <cell r="P5717">
            <v>0</v>
          </cell>
          <cell r="Q5717">
            <v>14292</v>
          </cell>
        </row>
        <row r="5718">
          <cell r="O5718" t="str">
            <v>YMR063W</v>
          </cell>
          <cell r="P5718" t="str">
            <v>RIM9</v>
          </cell>
          <cell r="Q5718">
            <v>26696</v>
          </cell>
        </row>
        <row r="5719">
          <cell r="O5719" t="str">
            <v>YMR065W</v>
          </cell>
          <cell r="P5719" t="str">
            <v>KAR5</v>
          </cell>
          <cell r="Q5719">
            <v>58439</v>
          </cell>
        </row>
        <row r="5720">
          <cell r="O5720" t="str">
            <v>YMR075C-A</v>
          </cell>
          <cell r="P5720">
            <v>0</v>
          </cell>
          <cell r="Q5720">
            <v>14033</v>
          </cell>
        </row>
        <row r="5721">
          <cell r="O5721" t="str">
            <v>YMR081C</v>
          </cell>
          <cell r="P5721" t="str">
            <v>ISF1</v>
          </cell>
          <cell r="Q5721">
            <v>37110</v>
          </cell>
        </row>
        <row r="5722">
          <cell r="O5722" t="str">
            <v>YMR082C</v>
          </cell>
          <cell r="P5722">
            <v>0</v>
          </cell>
          <cell r="Q5722">
            <v>14089</v>
          </cell>
        </row>
        <row r="5723">
          <cell r="O5723" t="str">
            <v>YMR085W</v>
          </cell>
          <cell r="P5723">
            <v>0</v>
          </cell>
          <cell r="Q5723">
            <v>48502</v>
          </cell>
        </row>
        <row r="5724">
          <cell r="O5724" t="str">
            <v>YMR086C-A</v>
          </cell>
          <cell r="P5724">
            <v>0</v>
          </cell>
          <cell r="Q5724">
            <v>13395</v>
          </cell>
        </row>
        <row r="5725">
          <cell r="O5725" t="str">
            <v>YMR087W</v>
          </cell>
          <cell r="P5725">
            <v>0</v>
          </cell>
          <cell r="Q5725">
            <v>32067</v>
          </cell>
        </row>
        <row r="5726">
          <cell r="O5726" t="str">
            <v>YMR088C</v>
          </cell>
          <cell r="P5726" t="str">
            <v>VBA1</v>
          </cell>
          <cell r="Q5726">
            <v>62639</v>
          </cell>
        </row>
        <row r="5727">
          <cell r="O5727" t="str">
            <v>YMR094W</v>
          </cell>
          <cell r="P5727" t="str">
            <v>CTF13</v>
          </cell>
          <cell r="Q5727">
            <v>56335</v>
          </cell>
        </row>
        <row r="5728">
          <cell r="O5728" t="str">
            <v>YMR101C</v>
          </cell>
          <cell r="P5728" t="str">
            <v>SRT1</v>
          </cell>
          <cell r="Q5728">
            <v>40200</v>
          </cell>
        </row>
        <row r="5729">
          <cell r="O5729" t="str">
            <v>YMR103C</v>
          </cell>
          <cell r="P5729">
            <v>0</v>
          </cell>
          <cell r="Q5729">
            <v>13266</v>
          </cell>
        </row>
        <row r="5730">
          <cell r="O5730" t="str">
            <v>YMR118C</v>
          </cell>
          <cell r="P5730">
            <v>0</v>
          </cell>
          <cell r="Q5730">
            <v>22309</v>
          </cell>
        </row>
        <row r="5731">
          <cell r="O5731" t="str">
            <v>YMR119W-A</v>
          </cell>
          <cell r="P5731">
            <v>0</v>
          </cell>
          <cell r="Q5731">
            <v>14509</v>
          </cell>
        </row>
        <row r="5732">
          <cell r="O5732" t="str">
            <v>YMR122C</v>
          </cell>
          <cell r="P5732">
            <v>0</v>
          </cell>
          <cell r="Q5732">
            <v>14146</v>
          </cell>
        </row>
        <row r="5733">
          <cell r="O5733" t="str">
            <v>YMR133W</v>
          </cell>
          <cell r="P5733" t="str">
            <v>REC114</v>
          </cell>
          <cell r="Q5733">
            <v>48706</v>
          </cell>
        </row>
        <row r="5734">
          <cell r="O5734" t="str">
            <v>YMR135W-A</v>
          </cell>
          <cell r="P5734">
            <v>0</v>
          </cell>
          <cell r="Q5734">
            <v>20384</v>
          </cell>
        </row>
        <row r="5735">
          <cell r="O5735" t="str">
            <v>YMR136W</v>
          </cell>
          <cell r="P5735" t="str">
            <v>GAT2</v>
          </cell>
          <cell r="Q5735">
            <v>63138</v>
          </cell>
        </row>
        <row r="5736">
          <cell r="O5736" t="str">
            <v>YMR141C</v>
          </cell>
          <cell r="P5736">
            <v>0</v>
          </cell>
          <cell r="Q5736">
            <v>12108</v>
          </cell>
        </row>
        <row r="5737">
          <cell r="O5737" t="str">
            <v>YMR147W</v>
          </cell>
          <cell r="P5737">
            <v>0</v>
          </cell>
          <cell r="Q5737">
            <v>25915</v>
          </cell>
        </row>
        <row r="5738">
          <cell r="O5738" t="str">
            <v>YMR150C</v>
          </cell>
          <cell r="P5738" t="str">
            <v>IMP1</v>
          </cell>
          <cell r="Q5738">
            <v>21433</v>
          </cell>
        </row>
        <row r="5739">
          <cell r="O5739" t="str">
            <v>YMR151W</v>
          </cell>
          <cell r="P5739" t="str">
            <v>YIM2</v>
          </cell>
          <cell r="Q5739">
            <v>16851</v>
          </cell>
        </row>
        <row r="5740">
          <cell r="O5740" t="str">
            <v>YMR153C-A</v>
          </cell>
          <cell r="P5740">
            <v>0</v>
          </cell>
          <cell r="Q5740">
            <v>12887</v>
          </cell>
        </row>
        <row r="5741">
          <cell r="O5741" t="str">
            <v>YMR155W</v>
          </cell>
          <cell r="P5741">
            <v>0</v>
          </cell>
          <cell r="Q5741">
            <v>60043</v>
          </cell>
        </row>
        <row r="5742">
          <cell r="O5742" t="str">
            <v>YMR156C</v>
          </cell>
          <cell r="P5742" t="str">
            <v>TPP1</v>
          </cell>
          <cell r="Q5742">
            <v>27383</v>
          </cell>
        </row>
        <row r="5743">
          <cell r="O5743" t="str">
            <v>YMR158W</v>
          </cell>
          <cell r="P5743" t="str">
            <v>MRPS8</v>
          </cell>
          <cell r="Q5743">
            <v>17470</v>
          </cell>
        </row>
        <row r="5744">
          <cell r="O5744" t="str">
            <v>YMR172C-A</v>
          </cell>
          <cell r="P5744">
            <v>0</v>
          </cell>
          <cell r="Q5744">
            <v>14518</v>
          </cell>
        </row>
        <row r="5745">
          <cell r="O5745" t="str">
            <v>YMR173W-A</v>
          </cell>
          <cell r="P5745">
            <v>0</v>
          </cell>
          <cell r="Q5745">
            <v>43890</v>
          </cell>
        </row>
        <row r="5746">
          <cell r="O5746" t="str">
            <v>YMR180C</v>
          </cell>
          <cell r="P5746" t="str">
            <v>CTL1</v>
          </cell>
          <cell r="Q5746">
            <v>36974</v>
          </cell>
        </row>
        <row r="5747">
          <cell r="O5747" t="str">
            <v>YMR187C</v>
          </cell>
          <cell r="P5747">
            <v>0</v>
          </cell>
          <cell r="Q5747">
            <v>50287</v>
          </cell>
        </row>
        <row r="5748">
          <cell r="O5748" t="str">
            <v>YMR191W</v>
          </cell>
          <cell r="P5748" t="str">
            <v>SPG5</v>
          </cell>
          <cell r="Q5748">
            <v>42163</v>
          </cell>
        </row>
        <row r="5749">
          <cell r="O5749" t="str">
            <v>YMR193C-A</v>
          </cell>
          <cell r="P5749">
            <v>0</v>
          </cell>
          <cell r="Q5749">
            <v>15360</v>
          </cell>
        </row>
        <row r="5750">
          <cell r="O5750" t="str">
            <v>YMR197C</v>
          </cell>
          <cell r="P5750" t="str">
            <v>VTI1</v>
          </cell>
          <cell r="Q5750">
            <v>24668</v>
          </cell>
        </row>
        <row r="5751">
          <cell r="O5751" t="str">
            <v>YMR206W</v>
          </cell>
          <cell r="P5751">
            <v>0</v>
          </cell>
          <cell r="Q5751">
            <v>35017</v>
          </cell>
        </row>
        <row r="5752">
          <cell r="O5752" t="str">
            <v>YMR210W</v>
          </cell>
          <cell r="P5752">
            <v>0</v>
          </cell>
          <cell r="Q5752">
            <v>51437</v>
          </cell>
        </row>
        <row r="5753">
          <cell r="O5753" t="str">
            <v>YMR211W</v>
          </cell>
          <cell r="P5753" t="str">
            <v>DML1</v>
          </cell>
          <cell r="Q5753">
            <v>55312</v>
          </cell>
        </row>
        <row r="5754">
          <cell r="O5754" t="str">
            <v>YMR244W</v>
          </cell>
          <cell r="P5754">
            <v>0</v>
          </cell>
          <cell r="Q5754">
            <v>37382</v>
          </cell>
        </row>
        <row r="5755">
          <cell r="O5755" t="str">
            <v>YMR245W</v>
          </cell>
          <cell r="P5755">
            <v>0</v>
          </cell>
          <cell r="Q5755">
            <v>23194</v>
          </cell>
        </row>
        <row r="5756">
          <cell r="O5756" t="str">
            <v>YMR254C</v>
          </cell>
          <cell r="P5756">
            <v>0</v>
          </cell>
          <cell r="Q5756">
            <v>11816</v>
          </cell>
        </row>
        <row r="5757">
          <cell r="O5757" t="str">
            <v>YMR265C</v>
          </cell>
          <cell r="P5757">
            <v>0</v>
          </cell>
          <cell r="Q5757">
            <v>54106</v>
          </cell>
        </row>
        <row r="5758">
          <cell r="O5758" t="str">
            <v>YMR274C</v>
          </cell>
          <cell r="P5758" t="str">
            <v>RCE1</v>
          </cell>
          <cell r="Q5758">
            <v>35911</v>
          </cell>
        </row>
        <row r="5759">
          <cell r="O5759" t="str">
            <v>YMR279C</v>
          </cell>
          <cell r="P5759">
            <v>0</v>
          </cell>
          <cell r="Q5759">
            <v>59561</v>
          </cell>
        </row>
        <row r="5760">
          <cell r="O5760" t="str">
            <v>YMR290C</v>
          </cell>
          <cell r="P5760" t="str">
            <v>HAS1</v>
          </cell>
          <cell r="Q5760">
            <v>56717</v>
          </cell>
        </row>
        <row r="5761">
          <cell r="O5761" t="str">
            <v>YMR294W</v>
          </cell>
          <cell r="P5761" t="str">
            <v>JNM1</v>
          </cell>
          <cell r="Q5761">
            <v>43607</v>
          </cell>
        </row>
        <row r="5762">
          <cell r="O5762" t="str">
            <v>YMR294W-A</v>
          </cell>
          <cell r="P5762">
            <v>0</v>
          </cell>
          <cell r="Q5762">
            <v>13839</v>
          </cell>
        </row>
        <row r="5763">
          <cell r="O5763" t="str">
            <v>YMR304C-A</v>
          </cell>
          <cell r="P5763">
            <v>0</v>
          </cell>
          <cell r="Q5763">
            <v>13469</v>
          </cell>
        </row>
        <row r="5764">
          <cell r="O5764" t="str">
            <v>YMR306C-A</v>
          </cell>
          <cell r="P5764">
            <v>0</v>
          </cell>
          <cell r="Q5764">
            <v>14327</v>
          </cell>
        </row>
        <row r="5765">
          <cell r="O5765" t="str">
            <v>YMR306W</v>
          </cell>
          <cell r="P5765" t="str">
            <v>FKS3</v>
          </cell>
          <cell r="Q5765">
            <v>207481</v>
          </cell>
        </row>
        <row r="5766">
          <cell r="O5766" t="str">
            <v>YMR312W</v>
          </cell>
          <cell r="P5766" t="str">
            <v>ELP6</v>
          </cell>
          <cell r="Q5766">
            <v>30573</v>
          </cell>
        </row>
        <row r="5767">
          <cell r="O5767" t="str">
            <v>YMR316C-A</v>
          </cell>
          <cell r="P5767">
            <v>0</v>
          </cell>
          <cell r="Q5767">
            <v>12411</v>
          </cell>
        </row>
        <row r="5768">
          <cell r="O5768" t="str">
            <v>YMR316C-B</v>
          </cell>
          <cell r="P5768">
            <v>0</v>
          </cell>
          <cell r="Q5768">
            <v>11216</v>
          </cell>
        </row>
        <row r="5769">
          <cell r="O5769" t="str">
            <v>YMR317W</v>
          </cell>
          <cell r="P5769">
            <v>0</v>
          </cell>
          <cell r="Q5769">
            <v>113069</v>
          </cell>
        </row>
        <row r="5770">
          <cell r="O5770" t="str">
            <v>YMR320W</v>
          </cell>
          <cell r="P5770">
            <v>0</v>
          </cell>
          <cell r="Q5770">
            <v>11817</v>
          </cell>
        </row>
        <row r="5771">
          <cell r="O5771" t="str">
            <v>YMR321C</v>
          </cell>
          <cell r="P5771">
            <v>0</v>
          </cell>
          <cell r="Q5771">
            <v>11622</v>
          </cell>
        </row>
        <row r="5772">
          <cell r="O5772" t="str">
            <v>YMR323W</v>
          </cell>
          <cell r="P5772" t="str">
            <v>ERR3</v>
          </cell>
          <cell r="Q5772">
            <v>47312</v>
          </cell>
        </row>
        <row r="5773">
          <cell r="O5773" t="str">
            <v>YMR324C</v>
          </cell>
          <cell r="P5773">
            <v>0</v>
          </cell>
          <cell r="Q5773">
            <v>8983</v>
          </cell>
        </row>
        <row r="5774">
          <cell r="O5774" t="str">
            <v>YMR325W</v>
          </cell>
          <cell r="P5774">
            <v>0</v>
          </cell>
          <cell r="Q5774">
            <v>13173</v>
          </cell>
        </row>
        <row r="5775">
          <cell r="O5775" t="str">
            <v>YMR326C</v>
          </cell>
          <cell r="P5775">
            <v>0</v>
          </cell>
          <cell r="Q5775">
            <v>11702</v>
          </cell>
        </row>
        <row r="5776">
          <cell r="O5776" t="str">
            <v>YNL012W</v>
          </cell>
          <cell r="P5776" t="str">
            <v>SPO1</v>
          </cell>
          <cell r="Q5776">
            <v>72186</v>
          </cell>
        </row>
        <row r="5777">
          <cell r="O5777" t="str">
            <v>YNL013C</v>
          </cell>
          <cell r="P5777">
            <v>0</v>
          </cell>
          <cell r="Q5777">
            <v>14973</v>
          </cell>
        </row>
        <row r="5778">
          <cell r="O5778" t="str">
            <v>YNL017C</v>
          </cell>
          <cell r="P5778">
            <v>0</v>
          </cell>
          <cell r="Q5778">
            <v>12537</v>
          </cell>
        </row>
        <row r="5779">
          <cell r="O5779" t="str">
            <v>YNL019C</v>
          </cell>
          <cell r="P5779">
            <v>0</v>
          </cell>
          <cell r="Q5779">
            <v>31326</v>
          </cell>
        </row>
        <row r="5780">
          <cell r="O5780" t="str">
            <v>YNL026W</v>
          </cell>
          <cell r="P5780" t="str">
            <v>SAM50</v>
          </cell>
          <cell r="Q5780">
            <v>54406</v>
          </cell>
        </row>
        <row r="5781">
          <cell r="O5781" t="str">
            <v>YNL028W</v>
          </cell>
          <cell r="P5781">
            <v>0</v>
          </cell>
          <cell r="Q5781">
            <v>12445</v>
          </cell>
        </row>
        <row r="5782">
          <cell r="O5782" t="str">
            <v>YNL034W</v>
          </cell>
          <cell r="P5782">
            <v>0</v>
          </cell>
          <cell r="Q5782">
            <v>69373</v>
          </cell>
        </row>
        <row r="5783">
          <cell r="O5783" t="str">
            <v>YNL038W</v>
          </cell>
          <cell r="P5783" t="str">
            <v>GPI15</v>
          </cell>
          <cell r="Q5783">
            <v>26816</v>
          </cell>
        </row>
        <row r="5784">
          <cell r="O5784" t="str">
            <v>YNL043C</v>
          </cell>
          <cell r="P5784">
            <v>0</v>
          </cell>
          <cell r="Q5784">
            <v>11305</v>
          </cell>
        </row>
        <row r="5785">
          <cell r="O5785" t="str">
            <v>YNL050C</v>
          </cell>
          <cell r="P5785">
            <v>0</v>
          </cell>
          <cell r="Q5785">
            <v>31437</v>
          </cell>
        </row>
        <row r="5786">
          <cell r="O5786" t="str">
            <v>YNL054W</v>
          </cell>
          <cell r="P5786" t="str">
            <v>VAC7</v>
          </cell>
          <cell r="Q5786">
            <v>128139</v>
          </cell>
        </row>
        <row r="5787">
          <cell r="O5787" t="str">
            <v>YNL057W</v>
          </cell>
          <cell r="P5787">
            <v>0</v>
          </cell>
          <cell r="Q5787">
            <v>11628</v>
          </cell>
        </row>
        <row r="5788">
          <cell r="O5788" t="str">
            <v>YNL075W</v>
          </cell>
          <cell r="P5788" t="str">
            <v>IMP4</v>
          </cell>
          <cell r="Q5788">
            <v>33482</v>
          </cell>
        </row>
        <row r="5789">
          <cell r="O5789" t="str">
            <v>YNL089C</v>
          </cell>
          <cell r="P5789">
            <v>0</v>
          </cell>
          <cell r="Q5789">
            <v>17117</v>
          </cell>
        </row>
        <row r="5790">
          <cell r="O5790" t="str">
            <v>YNL105W</v>
          </cell>
          <cell r="P5790">
            <v>0</v>
          </cell>
          <cell r="Q5790">
            <v>16168</v>
          </cell>
        </row>
        <row r="5791">
          <cell r="O5791" t="str">
            <v>YNL114C</v>
          </cell>
          <cell r="P5791">
            <v>0</v>
          </cell>
          <cell r="Q5791">
            <v>15042</v>
          </cell>
        </row>
        <row r="5792">
          <cell r="O5792" t="str">
            <v>YNL117W</v>
          </cell>
          <cell r="P5792" t="str">
            <v>MLS1</v>
          </cell>
          <cell r="Q5792">
            <v>62791</v>
          </cell>
        </row>
        <row r="5793">
          <cell r="O5793" t="str">
            <v>YNL120C</v>
          </cell>
          <cell r="P5793">
            <v>0</v>
          </cell>
          <cell r="Q5793">
            <v>17913</v>
          </cell>
        </row>
        <row r="5794">
          <cell r="O5794" t="str">
            <v>YNL144C</v>
          </cell>
          <cell r="P5794">
            <v>0</v>
          </cell>
          <cell r="Q5794">
            <v>84202</v>
          </cell>
        </row>
        <row r="5795">
          <cell r="O5795" t="str">
            <v>YNL145W</v>
          </cell>
          <cell r="P5795" t="str">
            <v>MFA2</v>
          </cell>
          <cell r="Q5795">
            <v>4229</v>
          </cell>
        </row>
        <row r="5796">
          <cell r="O5796" t="str">
            <v>YNL151C</v>
          </cell>
          <cell r="P5796" t="str">
            <v>RPC31</v>
          </cell>
          <cell r="Q5796">
            <v>27724</v>
          </cell>
        </row>
        <row r="5797">
          <cell r="O5797" t="str">
            <v>YNL159C</v>
          </cell>
          <cell r="P5797" t="str">
            <v>ASI2</v>
          </cell>
          <cell r="Q5797">
            <v>32985</v>
          </cell>
        </row>
        <row r="5798">
          <cell r="O5798" t="str">
            <v>YNL160W</v>
          </cell>
          <cell r="P5798" t="str">
            <v>YGP1</v>
          </cell>
          <cell r="Q5798">
            <v>37328</v>
          </cell>
        </row>
        <row r="5799">
          <cell r="O5799" t="str">
            <v>YNL170W</v>
          </cell>
          <cell r="P5799">
            <v>0</v>
          </cell>
          <cell r="Q5799">
            <v>14681</v>
          </cell>
        </row>
        <row r="5800">
          <cell r="O5800" t="str">
            <v>YNL171C</v>
          </cell>
          <cell r="P5800">
            <v>0</v>
          </cell>
          <cell r="Q5800">
            <v>14643</v>
          </cell>
        </row>
        <row r="5801">
          <cell r="O5801" t="str">
            <v>YNL174W</v>
          </cell>
          <cell r="P5801">
            <v>0</v>
          </cell>
          <cell r="Q5801">
            <v>20959</v>
          </cell>
        </row>
        <row r="5802">
          <cell r="O5802" t="str">
            <v>YNL179C</v>
          </cell>
          <cell r="P5802">
            <v>0</v>
          </cell>
          <cell r="Q5802">
            <v>17611</v>
          </cell>
        </row>
        <row r="5803">
          <cell r="O5803" t="str">
            <v>YNL182C</v>
          </cell>
          <cell r="P5803" t="str">
            <v>IPI3</v>
          </cell>
          <cell r="Q5803">
            <v>61772</v>
          </cell>
        </row>
        <row r="5804">
          <cell r="O5804" t="str">
            <v>YNL188W</v>
          </cell>
          <cell r="P5804" t="str">
            <v>KAR1</v>
          </cell>
          <cell r="Q5804">
            <v>50653</v>
          </cell>
        </row>
        <row r="5805">
          <cell r="O5805" t="str">
            <v>YNL192W</v>
          </cell>
          <cell r="P5805" t="str">
            <v>CHS1</v>
          </cell>
          <cell r="Q5805">
            <v>129918</v>
          </cell>
        </row>
        <row r="5806">
          <cell r="O5806" t="str">
            <v>YNL193W</v>
          </cell>
          <cell r="P5806">
            <v>0</v>
          </cell>
          <cell r="Q5806">
            <v>63903</v>
          </cell>
        </row>
        <row r="5807">
          <cell r="O5807" t="str">
            <v>YNL195C</v>
          </cell>
          <cell r="P5807">
            <v>0</v>
          </cell>
          <cell r="Q5807">
            <v>28321</v>
          </cell>
        </row>
        <row r="5808">
          <cell r="O5808" t="str">
            <v>YNL199C</v>
          </cell>
          <cell r="P5808" t="str">
            <v>GCR2</v>
          </cell>
          <cell r="Q5808">
            <v>58062</v>
          </cell>
        </row>
        <row r="5809">
          <cell r="O5809" t="str">
            <v>YNL202W</v>
          </cell>
          <cell r="P5809" t="str">
            <v>SPS19</v>
          </cell>
          <cell r="Q5809">
            <v>31109</v>
          </cell>
        </row>
        <row r="5810">
          <cell r="O5810" t="str">
            <v>YNL203C</v>
          </cell>
          <cell r="P5810">
            <v>0</v>
          </cell>
          <cell r="Q5810">
            <v>22418</v>
          </cell>
        </row>
        <row r="5811">
          <cell r="O5811" t="str">
            <v>YNL204C</v>
          </cell>
          <cell r="P5811" t="str">
            <v>SPS18</v>
          </cell>
          <cell r="Q5811">
            <v>34240</v>
          </cell>
        </row>
        <row r="5812">
          <cell r="O5812" t="str">
            <v>YNL205C</v>
          </cell>
          <cell r="P5812">
            <v>0</v>
          </cell>
          <cell r="Q5812">
            <v>16673</v>
          </cell>
        </row>
        <row r="5813">
          <cell r="O5813" t="str">
            <v>YNL208W</v>
          </cell>
          <cell r="P5813">
            <v>0</v>
          </cell>
          <cell r="Q5813">
            <v>20151</v>
          </cell>
        </row>
        <row r="5814">
          <cell r="O5814" t="str">
            <v>YNL210W</v>
          </cell>
          <cell r="P5814" t="str">
            <v>MER1</v>
          </cell>
          <cell r="Q5814">
            <v>31111</v>
          </cell>
        </row>
        <row r="5815">
          <cell r="O5815" t="str">
            <v>YNL222W</v>
          </cell>
          <cell r="P5815" t="str">
            <v>SSU72</v>
          </cell>
          <cell r="Q5815">
            <v>23469</v>
          </cell>
        </row>
        <row r="5816">
          <cell r="O5816" t="str">
            <v>YNL228W</v>
          </cell>
          <cell r="P5816">
            <v>0</v>
          </cell>
          <cell r="Q5816">
            <v>28641</v>
          </cell>
        </row>
        <row r="5817">
          <cell r="O5817" t="str">
            <v>YNL235C</v>
          </cell>
          <cell r="P5817">
            <v>0</v>
          </cell>
          <cell r="Q5817">
            <v>16153</v>
          </cell>
        </row>
        <row r="5818">
          <cell r="O5818" t="str">
            <v>YNL237W</v>
          </cell>
          <cell r="P5818" t="str">
            <v>YTP1</v>
          </cell>
          <cell r="Q5818">
            <v>51644</v>
          </cell>
        </row>
        <row r="5819">
          <cell r="O5819" t="str">
            <v>YNL240C</v>
          </cell>
          <cell r="P5819" t="str">
            <v>NAR1</v>
          </cell>
          <cell r="Q5819">
            <v>54151</v>
          </cell>
        </row>
        <row r="5820">
          <cell r="O5820" t="str">
            <v>YNL253W</v>
          </cell>
          <cell r="P5820" t="str">
            <v>TEX1</v>
          </cell>
          <cell r="Q5820">
            <v>47166</v>
          </cell>
        </row>
        <row r="5821">
          <cell r="O5821" t="str">
            <v>YNL263C</v>
          </cell>
          <cell r="P5821" t="str">
            <v>YIF1</v>
          </cell>
          <cell r="Q5821">
            <v>35498</v>
          </cell>
        </row>
        <row r="5822">
          <cell r="O5822" t="str">
            <v>YNL266W</v>
          </cell>
          <cell r="P5822">
            <v>0</v>
          </cell>
          <cell r="Q5822">
            <v>15510</v>
          </cell>
        </row>
        <row r="5823">
          <cell r="O5823" t="str">
            <v>YNL269W</v>
          </cell>
          <cell r="P5823" t="str">
            <v>BSC4</v>
          </cell>
          <cell r="Q5823">
            <v>15314</v>
          </cell>
        </row>
        <row r="5824">
          <cell r="O5824" t="str">
            <v>YNL270C</v>
          </cell>
          <cell r="P5824" t="str">
            <v>ALP1</v>
          </cell>
          <cell r="Q5824">
            <v>64013</v>
          </cell>
        </row>
        <row r="5825">
          <cell r="O5825" t="str">
            <v>YNL276C</v>
          </cell>
          <cell r="P5825">
            <v>0</v>
          </cell>
          <cell r="Q5825">
            <v>14116</v>
          </cell>
        </row>
        <row r="5826">
          <cell r="O5826" t="str">
            <v>YNL285W</v>
          </cell>
          <cell r="P5826">
            <v>0</v>
          </cell>
          <cell r="Q5826">
            <v>14073</v>
          </cell>
        </row>
        <row r="5827">
          <cell r="O5827" t="str">
            <v>YNL294C</v>
          </cell>
          <cell r="P5827" t="str">
            <v>RIM21</v>
          </cell>
          <cell r="Q5827">
            <v>61532</v>
          </cell>
        </row>
        <row r="5828">
          <cell r="O5828" t="str">
            <v>YNL296W</v>
          </cell>
          <cell r="P5828">
            <v>0</v>
          </cell>
          <cell r="Q5828">
            <v>11442</v>
          </cell>
        </row>
        <row r="5829">
          <cell r="O5829" t="str">
            <v>YNL314W</v>
          </cell>
          <cell r="P5829" t="str">
            <v>DAL82</v>
          </cell>
          <cell r="Q5829">
            <v>29079</v>
          </cell>
        </row>
        <row r="5830">
          <cell r="O5830" t="str">
            <v>YNL318C</v>
          </cell>
          <cell r="P5830" t="str">
            <v>HXT14</v>
          </cell>
          <cell r="Q5830">
            <v>60978</v>
          </cell>
        </row>
        <row r="5831">
          <cell r="O5831" t="str">
            <v>YNL319W</v>
          </cell>
          <cell r="P5831">
            <v>0</v>
          </cell>
          <cell r="Q5831">
            <v>16051</v>
          </cell>
        </row>
        <row r="5832">
          <cell r="O5832" t="str">
            <v>YNL324W</v>
          </cell>
          <cell r="P5832">
            <v>0</v>
          </cell>
          <cell r="Q5832">
            <v>14855</v>
          </cell>
        </row>
        <row r="5833">
          <cell r="O5833" t="str">
            <v>YNL331C</v>
          </cell>
          <cell r="P5833" t="str">
            <v>AAD14</v>
          </cell>
          <cell r="Q5833">
            <v>41991</v>
          </cell>
        </row>
        <row r="5834">
          <cell r="O5834" t="str">
            <v>YNL332W</v>
          </cell>
          <cell r="P5834" t="str">
            <v>THI12</v>
          </cell>
          <cell r="Q5834">
            <v>38619</v>
          </cell>
        </row>
        <row r="5835">
          <cell r="O5835" t="str">
            <v>YNL333W</v>
          </cell>
          <cell r="P5835" t="str">
            <v>SNZ2</v>
          </cell>
          <cell r="Q5835">
            <v>32033</v>
          </cell>
        </row>
        <row r="5836">
          <cell r="O5836" t="str">
            <v>YNL335W</v>
          </cell>
          <cell r="P5836">
            <v>0</v>
          </cell>
          <cell r="Q5836">
            <v>25152</v>
          </cell>
        </row>
        <row r="5837">
          <cell r="O5837" t="str">
            <v>YNL337W</v>
          </cell>
          <cell r="P5837">
            <v>0</v>
          </cell>
          <cell r="Q5837">
            <v>9700</v>
          </cell>
        </row>
        <row r="5838">
          <cell r="O5838" t="str">
            <v>YNL338W</v>
          </cell>
          <cell r="P5838">
            <v>0</v>
          </cell>
          <cell r="Q5838">
            <v>5951</v>
          </cell>
        </row>
        <row r="5839">
          <cell r="O5839" t="str">
            <v>YNL339C</v>
          </cell>
          <cell r="P5839" t="str">
            <v>YRF1-6</v>
          </cell>
          <cell r="Q5839">
            <v>211097</v>
          </cell>
        </row>
        <row r="5840">
          <cell r="O5840" t="str">
            <v>YNR003C</v>
          </cell>
          <cell r="P5840" t="str">
            <v>RPC34</v>
          </cell>
          <cell r="Q5840">
            <v>36135</v>
          </cell>
        </row>
        <row r="5841">
          <cell r="O5841" t="str">
            <v>YNR005C</v>
          </cell>
          <cell r="P5841">
            <v>0</v>
          </cell>
          <cell r="Q5841">
            <v>14726</v>
          </cell>
        </row>
        <row r="5842">
          <cell r="O5842" t="str">
            <v>YNR020C</v>
          </cell>
          <cell r="P5842" t="str">
            <v>ATP23</v>
          </cell>
          <cell r="Q5842">
            <v>32226</v>
          </cell>
        </row>
        <row r="5843">
          <cell r="O5843" t="str">
            <v>YNR025C</v>
          </cell>
          <cell r="P5843">
            <v>0</v>
          </cell>
          <cell r="Q5843">
            <v>13725</v>
          </cell>
        </row>
        <row r="5844">
          <cell r="O5844" t="str">
            <v>YNR042W</v>
          </cell>
          <cell r="P5844">
            <v>0</v>
          </cell>
          <cell r="Q5844">
            <v>15316</v>
          </cell>
        </row>
        <row r="5845">
          <cell r="O5845" t="str">
            <v>YNR057C</v>
          </cell>
          <cell r="P5845" t="str">
            <v>BIO4</v>
          </cell>
          <cell r="Q5845">
            <v>26257</v>
          </cell>
        </row>
        <row r="5846">
          <cell r="O5846" t="str">
            <v>YNR058W</v>
          </cell>
          <cell r="P5846" t="str">
            <v>BIO3</v>
          </cell>
          <cell r="Q5846">
            <v>53708</v>
          </cell>
        </row>
        <row r="5847">
          <cell r="O5847" t="str">
            <v>YNR059W</v>
          </cell>
          <cell r="P5847" t="str">
            <v>MNT4</v>
          </cell>
          <cell r="Q5847">
            <v>68081</v>
          </cell>
        </row>
        <row r="5848">
          <cell r="O5848" t="str">
            <v>YNR060W</v>
          </cell>
          <cell r="P5848" t="str">
            <v>FRE4</v>
          </cell>
          <cell r="Q5848">
            <v>82015</v>
          </cell>
        </row>
        <row r="5849">
          <cell r="O5849" t="str">
            <v>YNR063W</v>
          </cell>
          <cell r="P5849">
            <v>0</v>
          </cell>
          <cell r="Q5849">
            <v>69662</v>
          </cell>
        </row>
        <row r="5850">
          <cell r="O5850" t="str">
            <v>YNR064C</v>
          </cell>
          <cell r="P5850">
            <v>0</v>
          </cell>
          <cell r="Q5850">
            <v>32756</v>
          </cell>
        </row>
        <row r="5851">
          <cell r="O5851" t="str">
            <v>YNR066C</v>
          </cell>
          <cell r="P5851">
            <v>0</v>
          </cell>
          <cell r="Q5851">
            <v>49654</v>
          </cell>
        </row>
        <row r="5852">
          <cell r="O5852" t="str">
            <v>YNR068C</v>
          </cell>
          <cell r="P5852">
            <v>0</v>
          </cell>
          <cell r="Q5852">
            <v>31219</v>
          </cell>
        </row>
        <row r="5853">
          <cell r="O5853" t="str">
            <v>YNR069C</v>
          </cell>
          <cell r="P5853" t="str">
            <v>BSC5</v>
          </cell>
          <cell r="Q5853">
            <v>54831</v>
          </cell>
        </row>
        <row r="5854">
          <cell r="O5854" t="str">
            <v>YNR071C</v>
          </cell>
          <cell r="P5854">
            <v>0</v>
          </cell>
          <cell r="Q5854">
            <v>37852</v>
          </cell>
        </row>
        <row r="5855">
          <cell r="O5855" t="str">
            <v>YNR072W</v>
          </cell>
          <cell r="P5855" t="str">
            <v>HXT17</v>
          </cell>
          <cell r="Q5855">
            <v>62828</v>
          </cell>
        </row>
        <row r="5856">
          <cell r="O5856" t="str">
            <v>YNR073C</v>
          </cell>
          <cell r="P5856">
            <v>0</v>
          </cell>
          <cell r="Q5856">
            <v>56470</v>
          </cell>
        </row>
        <row r="5857">
          <cell r="O5857" t="str">
            <v>YNR076W</v>
          </cell>
          <cell r="P5857" t="str">
            <v>PAU6</v>
          </cell>
          <cell r="Q5857">
            <v>12905</v>
          </cell>
        </row>
        <row r="5858">
          <cell r="O5858" t="str">
            <v>YNR077C</v>
          </cell>
          <cell r="P5858">
            <v>0</v>
          </cell>
          <cell r="Q5858">
            <v>9740</v>
          </cell>
        </row>
        <row r="5859">
          <cell r="O5859" t="str">
            <v>YOL002C</v>
          </cell>
          <cell r="P5859" t="str">
            <v>IZH2</v>
          </cell>
          <cell r="Q5859">
            <v>36278</v>
          </cell>
        </row>
        <row r="5860">
          <cell r="O5860" t="str">
            <v>YOL003C</v>
          </cell>
          <cell r="P5860" t="str">
            <v>PFA4</v>
          </cell>
          <cell r="Q5860">
            <v>44488</v>
          </cell>
        </row>
        <row r="5861">
          <cell r="O5861" t="str">
            <v>YOL008W</v>
          </cell>
          <cell r="P5861" t="str">
            <v>COQ10</v>
          </cell>
          <cell r="Q5861">
            <v>23765</v>
          </cell>
        </row>
        <row r="5862">
          <cell r="O5862" t="str">
            <v>YOL014W</v>
          </cell>
          <cell r="P5862">
            <v>0</v>
          </cell>
          <cell r="Q5862">
            <v>13917</v>
          </cell>
        </row>
        <row r="5863">
          <cell r="O5863" t="str">
            <v>YOL018C</v>
          </cell>
          <cell r="P5863" t="str">
            <v>TLG2</v>
          </cell>
          <cell r="Q5863">
            <v>45875</v>
          </cell>
        </row>
        <row r="5864">
          <cell r="O5864" t="str">
            <v>YOL024W</v>
          </cell>
          <cell r="P5864">
            <v>0</v>
          </cell>
          <cell r="Q5864">
            <v>20110</v>
          </cell>
        </row>
        <row r="5865">
          <cell r="O5865" t="str">
            <v>YOL026C</v>
          </cell>
          <cell r="P5865" t="str">
            <v>MIM1</v>
          </cell>
          <cell r="Q5865">
            <v>12757</v>
          </cell>
        </row>
        <row r="5866">
          <cell r="O5866" t="str">
            <v>YOL029C</v>
          </cell>
          <cell r="P5866">
            <v>0</v>
          </cell>
          <cell r="Q5866">
            <v>22429</v>
          </cell>
        </row>
        <row r="5867">
          <cell r="O5867" t="str">
            <v>YOL035C</v>
          </cell>
          <cell r="P5867">
            <v>0</v>
          </cell>
          <cell r="Q5867">
            <v>11676</v>
          </cell>
        </row>
        <row r="5868">
          <cell r="O5868" t="str">
            <v>YOL036W</v>
          </cell>
          <cell r="P5868">
            <v>0</v>
          </cell>
          <cell r="Q5868">
            <v>84351</v>
          </cell>
        </row>
        <row r="5869">
          <cell r="O5869" t="str">
            <v>YOL037C</v>
          </cell>
          <cell r="P5869">
            <v>0</v>
          </cell>
          <cell r="Q5869">
            <v>13253</v>
          </cell>
        </row>
        <row r="5870">
          <cell r="O5870" t="str">
            <v>YOL050C</v>
          </cell>
          <cell r="P5870">
            <v>0</v>
          </cell>
          <cell r="Q5870">
            <v>11284</v>
          </cell>
        </row>
        <row r="5871">
          <cell r="O5871" t="str">
            <v>YOL053W</v>
          </cell>
          <cell r="P5871">
            <v>0</v>
          </cell>
          <cell r="Q5871">
            <v>45850</v>
          </cell>
        </row>
        <row r="5872">
          <cell r="O5872" t="str">
            <v>YOL073C</v>
          </cell>
          <cell r="P5872">
            <v>0</v>
          </cell>
          <cell r="Q5872">
            <v>35762</v>
          </cell>
        </row>
        <row r="5873">
          <cell r="O5873" t="str">
            <v>YOL079W</v>
          </cell>
          <cell r="P5873">
            <v>0</v>
          </cell>
          <cell r="Q5873">
            <v>15097</v>
          </cell>
        </row>
        <row r="5874">
          <cell r="O5874" t="str">
            <v>YOL083W</v>
          </cell>
          <cell r="P5874">
            <v>0</v>
          </cell>
          <cell r="Q5874">
            <v>46655</v>
          </cell>
        </row>
        <row r="5875">
          <cell r="O5875" t="str">
            <v>YOL085C</v>
          </cell>
          <cell r="P5875">
            <v>0</v>
          </cell>
          <cell r="Q5875">
            <v>12781</v>
          </cell>
        </row>
        <row r="5876">
          <cell r="O5876" t="str">
            <v>YOL091W</v>
          </cell>
          <cell r="P5876" t="str">
            <v>SPO21</v>
          </cell>
          <cell r="Q5876">
            <v>69878</v>
          </cell>
        </row>
        <row r="5877">
          <cell r="O5877" t="str">
            <v>YOL099C</v>
          </cell>
          <cell r="P5877">
            <v>0</v>
          </cell>
          <cell r="Q5877">
            <v>18363</v>
          </cell>
        </row>
        <row r="5878">
          <cell r="O5878" t="str">
            <v>YOL106W</v>
          </cell>
          <cell r="P5878">
            <v>0</v>
          </cell>
          <cell r="Q5878">
            <v>13442</v>
          </cell>
        </row>
        <row r="5879">
          <cell r="O5879" t="str">
            <v>YOL114C</v>
          </cell>
          <cell r="P5879">
            <v>0</v>
          </cell>
          <cell r="Q5879">
            <v>23190</v>
          </cell>
        </row>
        <row r="5880">
          <cell r="O5880" t="str">
            <v>YOL118C</v>
          </cell>
          <cell r="P5880">
            <v>0</v>
          </cell>
          <cell r="Q5880">
            <v>12270</v>
          </cell>
        </row>
        <row r="5881">
          <cell r="O5881" t="str">
            <v>YOL122C</v>
          </cell>
          <cell r="P5881" t="str">
            <v>SMF1</v>
          </cell>
          <cell r="Q5881">
            <v>63263</v>
          </cell>
        </row>
        <row r="5882">
          <cell r="O5882" t="str">
            <v>YOL128C</v>
          </cell>
          <cell r="P5882" t="str">
            <v>YGK3</v>
          </cell>
          <cell r="Q5882">
            <v>43205</v>
          </cell>
        </row>
        <row r="5883">
          <cell r="O5883" t="str">
            <v>YOL131W</v>
          </cell>
          <cell r="P5883">
            <v>0</v>
          </cell>
          <cell r="Q5883">
            <v>12423</v>
          </cell>
        </row>
        <row r="5884">
          <cell r="O5884" t="str">
            <v>YOL132W</v>
          </cell>
          <cell r="P5884" t="str">
            <v>GAS4</v>
          </cell>
          <cell r="Q5884">
            <v>53812</v>
          </cell>
        </row>
        <row r="5885">
          <cell r="O5885" t="str">
            <v>YOL133W</v>
          </cell>
          <cell r="P5885" t="str">
            <v>HRT1</v>
          </cell>
          <cell r="Q5885">
            <v>13940</v>
          </cell>
        </row>
        <row r="5886">
          <cell r="O5886" t="str">
            <v>YOL152W</v>
          </cell>
          <cell r="P5886" t="str">
            <v>FRE7</v>
          </cell>
          <cell r="Q5886">
            <v>70905</v>
          </cell>
        </row>
        <row r="5887">
          <cell r="O5887" t="str">
            <v>YOL156W</v>
          </cell>
          <cell r="P5887" t="str">
            <v>HXT11</v>
          </cell>
          <cell r="Q5887">
            <v>62732</v>
          </cell>
        </row>
        <row r="5888">
          <cell r="O5888" t="str">
            <v>YOL158C</v>
          </cell>
          <cell r="P5888" t="str">
            <v>ENB1</v>
          </cell>
          <cell r="Q5888">
            <v>66969</v>
          </cell>
        </row>
        <row r="5889">
          <cell r="O5889" t="str">
            <v>YOL159C</v>
          </cell>
          <cell r="P5889">
            <v>0</v>
          </cell>
          <cell r="Q5889">
            <v>19573</v>
          </cell>
        </row>
        <row r="5890">
          <cell r="O5890" t="str">
            <v>YOL160W</v>
          </cell>
          <cell r="P5890">
            <v>0</v>
          </cell>
          <cell r="Q5890">
            <v>13497</v>
          </cell>
        </row>
        <row r="5891">
          <cell r="O5891" t="str">
            <v>YOL161C</v>
          </cell>
          <cell r="P5891">
            <v>0</v>
          </cell>
          <cell r="Q5891">
            <v>12877</v>
          </cell>
        </row>
        <row r="5892">
          <cell r="O5892" t="str">
            <v>YOL162W</v>
          </cell>
          <cell r="P5892">
            <v>0</v>
          </cell>
          <cell r="Q5892">
            <v>24483</v>
          </cell>
        </row>
        <row r="5893">
          <cell r="O5893" t="str">
            <v>YOL163W</v>
          </cell>
          <cell r="P5893">
            <v>0</v>
          </cell>
          <cell r="Q5893">
            <v>19462</v>
          </cell>
        </row>
        <row r="5894">
          <cell r="O5894" t="str">
            <v>YOL164W</v>
          </cell>
          <cell r="P5894" t="str">
            <v>BDS1</v>
          </cell>
          <cell r="Q5894">
            <v>72645</v>
          </cell>
        </row>
        <row r="5895">
          <cell r="O5895" t="str">
            <v>YOL165C</v>
          </cell>
          <cell r="P5895" t="str">
            <v>AAD15</v>
          </cell>
          <cell r="Q5895">
            <v>15722</v>
          </cell>
        </row>
        <row r="5896">
          <cell r="O5896" t="str">
            <v>YOL166C</v>
          </cell>
          <cell r="P5896">
            <v>0</v>
          </cell>
          <cell r="Q5896">
            <v>12936</v>
          </cell>
        </row>
        <row r="5897">
          <cell r="O5897" t="str">
            <v>YOR003W</v>
          </cell>
          <cell r="P5897" t="str">
            <v>YSP3</v>
          </cell>
          <cell r="Q5897">
            <v>52089</v>
          </cell>
        </row>
        <row r="5898">
          <cell r="O5898" t="str">
            <v>YOR008C-A</v>
          </cell>
          <cell r="P5898">
            <v>0</v>
          </cell>
          <cell r="Q5898">
            <v>8604</v>
          </cell>
        </row>
        <row r="5899">
          <cell r="O5899" t="str">
            <v>YOR009W</v>
          </cell>
          <cell r="P5899" t="str">
            <v>TIR4</v>
          </cell>
          <cell r="Q5899">
            <v>47848</v>
          </cell>
        </row>
        <row r="5900">
          <cell r="O5900" t="str">
            <v>YOR010C</v>
          </cell>
          <cell r="P5900" t="str">
            <v>TIR2</v>
          </cell>
          <cell r="Q5900">
            <v>24628</v>
          </cell>
        </row>
        <row r="5901">
          <cell r="O5901" t="str">
            <v>YOR012W</v>
          </cell>
          <cell r="P5901">
            <v>0</v>
          </cell>
          <cell r="Q5901">
            <v>15482</v>
          </cell>
        </row>
        <row r="5902">
          <cell r="O5902" t="str">
            <v>YOR013W</v>
          </cell>
          <cell r="P5902">
            <v>0</v>
          </cell>
          <cell r="Q5902">
            <v>17881</v>
          </cell>
        </row>
        <row r="5903">
          <cell r="O5903" t="str">
            <v>YOR015W</v>
          </cell>
          <cell r="P5903">
            <v>0</v>
          </cell>
          <cell r="Q5903">
            <v>13873</v>
          </cell>
        </row>
        <row r="5904">
          <cell r="O5904" t="str">
            <v>YOR019W</v>
          </cell>
          <cell r="P5904">
            <v>0</v>
          </cell>
          <cell r="Q5904">
            <v>83365</v>
          </cell>
        </row>
        <row r="5905">
          <cell r="O5905" t="str">
            <v>YOR024W</v>
          </cell>
          <cell r="P5905">
            <v>0</v>
          </cell>
          <cell r="Q5905">
            <v>11872</v>
          </cell>
        </row>
        <row r="5906">
          <cell r="O5906" t="str">
            <v>YOR029W</v>
          </cell>
          <cell r="P5906">
            <v>0</v>
          </cell>
          <cell r="Q5906">
            <v>12921</v>
          </cell>
        </row>
        <row r="5907">
          <cell r="O5907" t="str">
            <v>YOR030W</v>
          </cell>
          <cell r="P5907" t="str">
            <v>DFG16</v>
          </cell>
          <cell r="Q5907">
            <v>71729</v>
          </cell>
        </row>
        <row r="5908">
          <cell r="O5908" t="str">
            <v>YOR031W</v>
          </cell>
          <cell r="P5908" t="str">
            <v>CRS5</v>
          </cell>
          <cell r="Q5908">
            <v>7192</v>
          </cell>
        </row>
        <row r="5909">
          <cell r="O5909" t="str">
            <v>YOR032C</v>
          </cell>
          <cell r="P5909" t="str">
            <v>HMS1</v>
          </cell>
          <cell r="Q5909">
            <v>48871</v>
          </cell>
        </row>
        <row r="5910">
          <cell r="O5910" t="str">
            <v>YOR036W</v>
          </cell>
          <cell r="P5910" t="str">
            <v>PEP12</v>
          </cell>
          <cell r="Q5910">
            <v>33006</v>
          </cell>
        </row>
        <row r="5911">
          <cell r="O5911" t="str">
            <v>YOR041C</v>
          </cell>
          <cell r="P5911">
            <v>0</v>
          </cell>
          <cell r="Q5911">
            <v>15182</v>
          </cell>
        </row>
        <row r="5912">
          <cell r="O5912" t="str">
            <v>YOR049C</v>
          </cell>
          <cell r="P5912" t="str">
            <v>RSB1</v>
          </cell>
          <cell r="Q5912">
            <v>40395</v>
          </cell>
        </row>
        <row r="5913">
          <cell r="O5913" t="str">
            <v>YOR053W</v>
          </cell>
          <cell r="P5913">
            <v>0</v>
          </cell>
          <cell r="Q5913">
            <v>15256</v>
          </cell>
        </row>
        <row r="5914">
          <cell r="O5914" t="str">
            <v>YOR055W</v>
          </cell>
          <cell r="P5914">
            <v>0</v>
          </cell>
          <cell r="Q5914">
            <v>15640</v>
          </cell>
        </row>
        <row r="5915">
          <cell r="O5915" t="str">
            <v>YOR066W</v>
          </cell>
          <cell r="P5915">
            <v>0</v>
          </cell>
          <cell r="Q5915">
            <v>68691</v>
          </cell>
        </row>
        <row r="5916">
          <cell r="O5916" t="str">
            <v>YOR067C</v>
          </cell>
          <cell r="P5916" t="str">
            <v>ALG8</v>
          </cell>
          <cell r="Q5916">
            <v>67384</v>
          </cell>
        </row>
        <row r="5917">
          <cell r="O5917" t="str">
            <v>YOR068C</v>
          </cell>
          <cell r="P5917" t="str">
            <v>VAM10</v>
          </cell>
          <cell r="Q5917">
            <v>11763</v>
          </cell>
        </row>
        <row r="5918">
          <cell r="O5918" t="str">
            <v>YOR072W</v>
          </cell>
          <cell r="P5918">
            <v>0</v>
          </cell>
          <cell r="Q5918">
            <v>12140</v>
          </cell>
        </row>
        <row r="5919">
          <cell r="O5919" t="str">
            <v>YOR079C</v>
          </cell>
          <cell r="P5919" t="str">
            <v>ATX2</v>
          </cell>
          <cell r="Q5919">
            <v>34408</v>
          </cell>
        </row>
        <row r="5920">
          <cell r="O5920" t="str">
            <v>YOR080W</v>
          </cell>
          <cell r="P5920" t="str">
            <v>DIA2</v>
          </cell>
          <cell r="Q5920">
            <v>86800</v>
          </cell>
        </row>
        <row r="5921">
          <cell r="O5921" t="str">
            <v>YOR082C</v>
          </cell>
          <cell r="P5921">
            <v>0</v>
          </cell>
          <cell r="Q5921">
            <v>13227</v>
          </cell>
        </row>
        <row r="5922">
          <cell r="O5922" t="str">
            <v>YOR102W</v>
          </cell>
          <cell r="P5922">
            <v>0</v>
          </cell>
          <cell r="Q5922">
            <v>13287</v>
          </cell>
        </row>
        <row r="5923">
          <cell r="O5923" t="str">
            <v>YOR114W</v>
          </cell>
          <cell r="P5923">
            <v>0</v>
          </cell>
          <cell r="Q5923">
            <v>34975</v>
          </cell>
        </row>
        <row r="5924">
          <cell r="O5924" t="str">
            <v>YOR121C</v>
          </cell>
          <cell r="P5924">
            <v>0</v>
          </cell>
          <cell r="Q5924">
            <v>12384</v>
          </cell>
        </row>
        <row r="5925">
          <cell r="O5925" t="str">
            <v>YOR125C</v>
          </cell>
          <cell r="P5925" t="str">
            <v>CAT5</v>
          </cell>
          <cell r="Q5925">
            <v>26059</v>
          </cell>
        </row>
        <row r="5926">
          <cell r="O5926" t="str">
            <v>YOR134W</v>
          </cell>
          <cell r="P5926" t="str">
            <v>BAG7</v>
          </cell>
          <cell r="Q5926">
            <v>46216</v>
          </cell>
        </row>
        <row r="5927">
          <cell r="O5927" t="str">
            <v>YOR135C</v>
          </cell>
          <cell r="P5927">
            <v>0</v>
          </cell>
          <cell r="Q5927">
            <v>12545</v>
          </cell>
        </row>
        <row r="5928">
          <cell r="O5928" t="str">
            <v>YOR137C</v>
          </cell>
          <cell r="P5928" t="str">
            <v>SIA1</v>
          </cell>
          <cell r="Q5928">
            <v>71845</v>
          </cell>
        </row>
        <row r="5929">
          <cell r="O5929" t="str">
            <v>YOR139C</v>
          </cell>
          <cell r="P5929">
            <v>0</v>
          </cell>
          <cell r="Q5929">
            <v>13598</v>
          </cell>
        </row>
        <row r="5930">
          <cell r="O5930" t="str">
            <v>YOR145C</v>
          </cell>
          <cell r="P5930" t="str">
            <v>PNO1</v>
          </cell>
          <cell r="Q5930">
            <v>30331</v>
          </cell>
        </row>
        <row r="5931">
          <cell r="O5931" t="str">
            <v>YOR149C</v>
          </cell>
          <cell r="P5931" t="str">
            <v>SMP3</v>
          </cell>
          <cell r="Q5931">
            <v>59900</v>
          </cell>
        </row>
        <row r="5932">
          <cell r="O5932" t="str">
            <v>YOR166C</v>
          </cell>
          <cell r="P5932">
            <v>0</v>
          </cell>
          <cell r="Q5932">
            <v>52373</v>
          </cell>
        </row>
        <row r="5933">
          <cell r="O5933" t="str">
            <v>YOR170W</v>
          </cell>
          <cell r="P5933">
            <v>0</v>
          </cell>
          <cell r="Q5933">
            <v>11577</v>
          </cell>
        </row>
        <row r="5934">
          <cell r="O5934" t="str">
            <v>YOR178C</v>
          </cell>
          <cell r="P5934" t="str">
            <v>GAC1</v>
          </cell>
          <cell r="Q5934">
            <v>88532</v>
          </cell>
        </row>
        <row r="5935">
          <cell r="O5935" t="str">
            <v>YOR183W</v>
          </cell>
          <cell r="P5935" t="str">
            <v>FYV12</v>
          </cell>
          <cell r="Q5935">
            <v>14792</v>
          </cell>
        </row>
        <row r="5936">
          <cell r="O5936" t="str">
            <v>YOR190W</v>
          </cell>
          <cell r="P5936" t="str">
            <v>SPR1</v>
          </cell>
          <cell r="Q5936">
            <v>51809</v>
          </cell>
        </row>
        <row r="5937">
          <cell r="O5937" t="str">
            <v>YOR192C</v>
          </cell>
          <cell r="P5937" t="str">
            <v>THI72</v>
          </cell>
          <cell r="Q5937">
            <v>67185</v>
          </cell>
        </row>
        <row r="5938">
          <cell r="O5938" t="str">
            <v>YOR200W</v>
          </cell>
          <cell r="P5938">
            <v>0</v>
          </cell>
          <cell r="Q5938">
            <v>14669</v>
          </cell>
        </row>
        <row r="5939">
          <cell r="O5939" t="str">
            <v>YOR204W</v>
          </cell>
          <cell r="P5939" t="str">
            <v>DED1</v>
          </cell>
          <cell r="Q5939">
            <v>65552</v>
          </cell>
        </row>
        <row r="5940">
          <cell r="O5940" t="str">
            <v>YOR211C</v>
          </cell>
          <cell r="P5940" t="str">
            <v>MGM1</v>
          </cell>
          <cell r="Q5940">
            <v>99177</v>
          </cell>
        </row>
        <row r="5941">
          <cell r="O5941" t="str">
            <v>YOR218C</v>
          </cell>
          <cell r="P5941">
            <v>0</v>
          </cell>
          <cell r="Q5941">
            <v>16009</v>
          </cell>
        </row>
        <row r="5942">
          <cell r="O5942" t="str">
            <v>YOR225W</v>
          </cell>
          <cell r="P5942">
            <v>0</v>
          </cell>
          <cell r="Q5942">
            <v>12688</v>
          </cell>
        </row>
        <row r="5943">
          <cell r="O5943" t="str">
            <v>YOR250C</v>
          </cell>
          <cell r="P5943" t="str">
            <v>CLP1</v>
          </cell>
          <cell r="Q5943">
            <v>50225</v>
          </cell>
        </row>
        <row r="5944">
          <cell r="O5944" t="str">
            <v>YOR255W</v>
          </cell>
          <cell r="P5944" t="str">
            <v>OSW1</v>
          </cell>
          <cell r="Q5944">
            <v>32758</v>
          </cell>
        </row>
        <row r="5945">
          <cell r="O5945" t="str">
            <v>YOR263C</v>
          </cell>
          <cell r="P5945">
            <v>0</v>
          </cell>
          <cell r="Q5945">
            <v>15236</v>
          </cell>
        </row>
        <row r="5946">
          <cell r="O5946" t="str">
            <v>YOR268C</v>
          </cell>
          <cell r="P5946">
            <v>0</v>
          </cell>
          <cell r="Q5946">
            <v>15195</v>
          </cell>
        </row>
        <row r="5947">
          <cell r="O5947" t="str">
            <v>YOR277C</v>
          </cell>
          <cell r="P5947">
            <v>0</v>
          </cell>
          <cell r="Q5947">
            <v>10480</v>
          </cell>
        </row>
        <row r="5948">
          <cell r="O5948" t="str">
            <v>YOR282W</v>
          </cell>
          <cell r="P5948">
            <v>0</v>
          </cell>
          <cell r="Q5948">
            <v>12155</v>
          </cell>
        </row>
        <row r="5949">
          <cell r="O5949" t="str">
            <v>YOR294W</v>
          </cell>
          <cell r="P5949" t="str">
            <v>RRS1</v>
          </cell>
          <cell r="Q5949">
            <v>22963</v>
          </cell>
        </row>
        <row r="5950">
          <cell r="O5950" t="str">
            <v>YOR298W</v>
          </cell>
          <cell r="P5950" t="str">
            <v>MUM3</v>
          </cell>
          <cell r="Q5950">
            <v>57236</v>
          </cell>
        </row>
        <row r="5951">
          <cell r="O5951" t="str">
            <v>YOR300W</v>
          </cell>
          <cell r="P5951">
            <v>0</v>
          </cell>
          <cell r="Q5951">
            <v>12216</v>
          </cell>
        </row>
        <row r="5952">
          <cell r="O5952" t="str">
            <v>YOR301W</v>
          </cell>
          <cell r="P5952" t="str">
            <v>RAX1</v>
          </cell>
          <cell r="Q5952">
            <v>50160</v>
          </cell>
        </row>
        <row r="5953">
          <cell r="O5953" t="str">
            <v>YOR306C</v>
          </cell>
          <cell r="P5953" t="str">
            <v>MCH5</v>
          </cell>
          <cell r="Q5953">
            <v>57566</v>
          </cell>
        </row>
        <row r="5954">
          <cell r="O5954" t="str">
            <v>YOR309C</v>
          </cell>
          <cell r="P5954">
            <v>0</v>
          </cell>
          <cell r="Q5954">
            <v>16294</v>
          </cell>
        </row>
        <row r="5955">
          <cell r="O5955" t="str">
            <v>YOR313C</v>
          </cell>
          <cell r="P5955" t="str">
            <v>SPS4</v>
          </cell>
          <cell r="Q5955">
            <v>38591</v>
          </cell>
        </row>
        <row r="5956">
          <cell r="O5956" t="str">
            <v>YOR318C</v>
          </cell>
          <cell r="P5956">
            <v>0</v>
          </cell>
          <cell r="Q5956">
            <v>11623</v>
          </cell>
        </row>
        <row r="5957">
          <cell r="O5957" t="str">
            <v>YOR325W</v>
          </cell>
          <cell r="P5957">
            <v>0</v>
          </cell>
          <cell r="Q5957">
            <v>16877</v>
          </cell>
        </row>
        <row r="5958">
          <cell r="O5958" t="str">
            <v>YOR331C</v>
          </cell>
          <cell r="P5958">
            <v>0</v>
          </cell>
          <cell r="Q5958">
            <v>20500</v>
          </cell>
        </row>
        <row r="5959">
          <cell r="O5959" t="str">
            <v>YOR333C</v>
          </cell>
          <cell r="P5959">
            <v>0</v>
          </cell>
          <cell r="Q5959">
            <v>16207</v>
          </cell>
        </row>
        <row r="5960">
          <cell r="O5960" t="str">
            <v>YOR338W</v>
          </cell>
          <cell r="P5960">
            <v>0</v>
          </cell>
          <cell r="Q5960">
            <v>42109</v>
          </cell>
        </row>
        <row r="5961">
          <cell r="O5961" t="str">
            <v>YOR343C</v>
          </cell>
          <cell r="P5961">
            <v>0</v>
          </cell>
          <cell r="Q5961">
            <v>12176</v>
          </cell>
        </row>
        <row r="5962">
          <cell r="O5962" t="str">
            <v>YOR345C</v>
          </cell>
          <cell r="P5962">
            <v>0</v>
          </cell>
          <cell r="Q5962">
            <v>12868</v>
          </cell>
        </row>
        <row r="5963">
          <cell r="O5963" t="str">
            <v>YOR348C</v>
          </cell>
          <cell r="P5963" t="str">
            <v>PUT4</v>
          </cell>
          <cell r="Q5963">
            <v>68787</v>
          </cell>
        </row>
        <row r="5964">
          <cell r="O5964" t="str">
            <v>YOR364W</v>
          </cell>
          <cell r="P5964">
            <v>0</v>
          </cell>
          <cell r="Q5964">
            <v>14772</v>
          </cell>
        </row>
        <row r="5965">
          <cell r="O5965" t="str">
            <v>YOR365C</v>
          </cell>
          <cell r="P5965">
            <v>0</v>
          </cell>
          <cell r="Q5965">
            <v>80284</v>
          </cell>
        </row>
        <row r="5966">
          <cell r="O5966" t="str">
            <v>YOR366W</v>
          </cell>
          <cell r="P5966">
            <v>0</v>
          </cell>
          <cell r="Q5966">
            <v>13097</v>
          </cell>
        </row>
        <row r="5967">
          <cell r="O5967" t="str">
            <v>YOR378W</v>
          </cell>
          <cell r="P5967">
            <v>0</v>
          </cell>
          <cell r="Q5967">
            <v>56110</v>
          </cell>
        </row>
        <row r="5968">
          <cell r="O5968" t="str">
            <v>YOR379C</v>
          </cell>
          <cell r="P5968">
            <v>0</v>
          </cell>
          <cell r="Q5968">
            <v>13282</v>
          </cell>
        </row>
        <row r="5969">
          <cell r="O5969" t="str">
            <v>YOR381W</v>
          </cell>
          <cell r="P5969" t="str">
            <v>FRE3</v>
          </cell>
          <cell r="Q5969">
            <v>80589</v>
          </cell>
        </row>
        <row r="5970">
          <cell r="O5970" t="str">
            <v>YOR382W</v>
          </cell>
          <cell r="P5970" t="str">
            <v>FIT2</v>
          </cell>
          <cell r="Q5970">
            <v>15302</v>
          </cell>
        </row>
        <row r="5971">
          <cell r="O5971" t="str">
            <v>YOR383C</v>
          </cell>
          <cell r="P5971" t="str">
            <v>FIT3</v>
          </cell>
          <cell r="Q5971">
            <v>19836</v>
          </cell>
        </row>
        <row r="5972">
          <cell r="O5972" t="str">
            <v>YOR387C</v>
          </cell>
          <cell r="P5972">
            <v>0</v>
          </cell>
          <cell r="Q5972">
            <v>22140</v>
          </cell>
        </row>
        <row r="5973">
          <cell r="O5973" t="str">
            <v>YOR388C</v>
          </cell>
          <cell r="P5973" t="str">
            <v>FDH1</v>
          </cell>
          <cell r="Q5973">
            <v>41714</v>
          </cell>
        </row>
        <row r="5974">
          <cell r="O5974" t="str">
            <v>YOR389W</v>
          </cell>
          <cell r="P5974">
            <v>0</v>
          </cell>
          <cell r="Q5974">
            <v>70220</v>
          </cell>
        </row>
        <row r="5975">
          <cell r="O5975" t="str">
            <v>YOR390W</v>
          </cell>
          <cell r="P5975">
            <v>0</v>
          </cell>
          <cell r="Q5975">
            <v>41985</v>
          </cell>
        </row>
        <row r="5976">
          <cell r="O5976" t="str">
            <v>YOR391C</v>
          </cell>
          <cell r="P5976" t="str">
            <v>HSP33</v>
          </cell>
          <cell r="Q5976">
            <v>25926</v>
          </cell>
        </row>
        <row r="5977">
          <cell r="O5977" t="str">
            <v>YOR392W</v>
          </cell>
          <cell r="P5977">
            <v>0</v>
          </cell>
          <cell r="Q5977">
            <v>16944</v>
          </cell>
        </row>
        <row r="5978">
          <cell r="O5978" t="str">
            <v>YOR393W</v>
          </cell>
          <cell r="P5978" t="str">
            <v>ERR1</v>
          </cell>
          <cell r="Q5978">
            <v>47327</v>
          </cell>
        </row>
        <row r="5979">
          <cell r="O5979" t="str">
            <v>YOR394W</v>
          </cell>
          <cell r="P5979">
            <v>0</v>
          </cell>
          <cell r="Q5979">
            <v>17714</v>
          </cell>
        </row>
        <row r="5980">
          <cell r="O5980" t="str">
            <v>YPL003W</v>
          </cell>
          <cell r="P5980" t="str">
            <v>ULA1</v>
          </cell>
          <cell r="Q5980">
            <v>52852</v>
          </cell>
        </row>
        <row r="5981">
          <cell r="O5981" t="str">
            <v>YPL023C</v>
          </cell>
          <cell r="P5981" t="str">
            <v>MET12</v>
          </cell>
          <cell r="Q5981">
            <v>73941</v>
          </cell>
        </row>
        <row r="5982">
          <cell r="O5982" t="str">
            <v>YPL027W</v>
          </cell>
          <cell r="P5982" t="str">
            <v>SMA1</v>
          </cell>
          <cell r="Q5982">
            <v>28399</v>
          </cell>
        </row>
        <row r="5983">
          <cell r="O5983" t="str">
            <v>YPL035C</v>
          </cell>
          <cell r="P5983">
            <v>0</v>
          </cell>
          <cell r="Q5983">
            <v>13375</v>
          </cell>
        </row>
        <row r="5984">
          <cell r="O5984" t="str">
            <v>YPL039W</v>
          </cell>
          <cell r="P5984">
            <v>0</v>
          </cell>
          <cell r="Q5984">
            <v>36115</v>
          </cell>
        </row>
        <row r="5985">
          <cell r="O5985" t="str">
            <v>YPL041C</v>
          </cell>
          <cell r="P5985">
            <v>0</v>
          </cell>
          <cell r="Q5985">
            <v>24166</v>
          </cell>
        </row>
        <row r="5986">
          <cell r="O5986" t="str">
            <v>YPL044C</v>
          </cell>
          <cell r="P5986">
            <v>0</v>
          </cell>
          <cell r="Q5986">
            <v>19682</v>
          </cell>
        </row>
        <row r="5987">
          <cell r="O5987" t="str">
            <v>YPL054W</v>
          </cell>
          <cell r="P5987" t="str">
            <v>LEE1</v>
          </cell>
          <cell r="Q5987">
            <v>33596</v>
          </cell>
        </row>
        <row r="5988">
          <cell r="O5988" t="str">
            <v>YPL056C</v>
          </cell>
          <cell r="P5988">
            <v>0</v>
          </cell>
          <cell r="Q5988">
            <v>11331</v>
          </cell>
        </row>
        <row r="5989">
          <cell r="O5989" t="str">
            <v>YPL073C</v>
          </cell>
          <cell r="P5989">
            <v>0</v>
          </cell>
          <cell r="Q5989">
            <v>18046</v>
          </cell>
        </row>
        <row r="5990">
          <cell r="O5990" t="str">
            <v>YPL077C</v>
          </cell>
          <cell r="P5990">
            <v>0</v>
          </cell>
          <cell r="Q5990">
            <v>27469</v>
          </cell>
        </row>
        <row r="5991">
          <cell r="O5991" t="str">
            <v>YPL080C</v>
          </cell>
          <cell r="P5991">
            <v>0</v>
          </cell>
          <cell r="Q5991">
            <v>12464</v>
          </cell>
        </row>
        <row r="5992">
          <cell r="O5992" t="str">
            <v>YPL092W</v>
          </cell>
          <cell r="P5992" t="str">
            <v>SSU1</v>
          </cell>
          <cell r="Q5992">
            <v>52545</v>
          </cell>
        </row>
        <row r="5993">
          <cell r="O5993" t="str">
            <v>YPL098C</v>
          </cell>
          <cell r="P5993" t="str">
            <v>MGR2</v>
          </cell>
          <cell r="Q5993">
            <v>12252</v>
          </cell>
        </row>
        <row r="5994">
          <cell r="O5994" t="str">
            <v>YPL099C</v>
          </cell>
          <cell r="P5994">
            <v>0</v>
          </cell>
          <cell r="Q5994">
            <v>21842</v>
          </cell>
        </row>
        <row r="5995">
          <cell r="O5995" t="str">
            <v>YPL102C</v>
          </cell>
          <cell r="P5995">
            <v>0</v>
          </cell>
          <cell r="Q5995">
            <v>11657</v>
          </cell>
        </row>
        <row r="5996">
          <cell r="O5996" t="str">
            <v>YPL114W</v>
          </cell>
          <cell r="P5996">
            <v>0</v>
          </cell>
          <cell r="Q5996">
            <v>15114</v>
          </cell>
        </row>
        <row r="5997">
          <cell r="O5997" t="str">
            <v>YPL132W</v>
          </cell>
          <cell r="P5997" t="str">
            <v>COX11</v>
          </cell>
          <cell r="Q5997">
            <v>34044</v>
          </cell>
        </row>
        <row r="5998">
          <cell r="O5998" t="str">
            <v>YPL136W</v>
          </cell>
          <cell r="P5998">
            <v>0</v>
          </cell>
          <cell r="Q5998">
            <v>12929</v>
          </cell>
        </row>
        <row r="5999">
          <cell r="O5999" t="str">
            <v>YPL156C</v>
          </cell>
          <cell r="P5999" t="str">
            <v>PRM4</v>
          </cell>
          <cell r="Q5999">
            <v>32012</v>
          </cell>
        </row>
        <row r="6000">
          <cell r="O6000" t="str">
            <v>YPL159C</v>
          </cell>
          <cell r="P6000" t="str">
            <v>PET20</v>
          </cell>
          <cell r="Q6000">
            <v>29102</v>
          </cell>
        </row>
        <row r="6001">
          <cell r="O6001" t="str">
            <v>YPL164C</v>
          </cell>
          <cell r="P6001" t="str">
            <v>MLH3</v>
          </cell>
          <cell r="Q6001">
            <v>82000</v>
          </cell>
        </row>
        <row r="6002">
          <cell r="O6002" t="str">
            <v>YPL165C</v>
          </cell>
          <cell r="P6002" t="str">
            <v>SET6</v>
          </cell>
          <cell r="Q6002">
            <v>43750</v>
          </cell>
        </row>
        <row r="6003">
          <cell r="O6003" t="str">
            <v>YPL171C</v>
          </cell>
          <cell r="P6003" t="str">
            <v>OYE3</v>
          </cell>
          <cell r="Q6003">
            <v>44920</v>
          </cell>
        </row>
        <row r="6004">
          <cell r="O6004" t="str">
            <v>YPL173W</v>
          </cell>
          <cell r="P6004" t="str">
            <v>MRPL40</v>
          </cell>
          <cell r="Q6004">
            <v>33751</v>
          </cell>
        </row>
        <row r="6005">
          <cell r="O6005" t="str">
            <v>YPL182C</v>
          </cell>
          <cell r="P6005">
            <v>0</v>
          </cell>
          <cell r="Q6005">
            <v>13208</v>
          </cell>
        </row>
        <row r="6006">
          <cell r="O6006" t="str">
            <v>YPL185W</v>
          </cell>
          <cell r="P6006">
            <v>0</v>
          </cell>
          <cell r="Q6006">
            <v>15796</v>
          </cell>
        </row>
        <row r="6007">
          <cell r="O6007" t="str">
            <v>YPL186C</v>
          </cell>
          <cell r="P6007" t="str">
            <v>UIP4</v>
          </cell>
          <cell r="Q6007">
            <v>34221</v>
          </cell>
        </row>
        <row r="6008">
          <cell r="O6008" t="str">
            <v>YPL187W</v>
          </cell>
          <cell r="P6008" t="str">
            <v>MF(ALPHA)1</v>
          </cell>
          <cell r="Q6008">
            <v>18642</v>
          </cell>
        </row>
        <row r="6009">
          <cell r="O6009" t="str">
            <v>YPL189W</v>
          </cell>
          <cell r="P6009" t="str">
            <v>GUP2</v>
          </cell>
          <cell r="Q6009">
            <v>71288</v>
          </cell>
        </row>
        <row r="6010">
          <cell r="O6010" t="str">
            <v>YPL197C</v>
          </cell>
          <cell r="P6010">
            <v>0</v>
          </cell>
          <cell r="Q6010">
            <v>15934</v>
          </cell>
        </row>
        <row r="6011">
          <cell r="O6011" t="str">
            <v>YPL200W</v>
          </cell>
          <cell r="P6011" t="str">
            <v>CSM4</v>
          </cell>
          <cell r="Q6011">
            <v>18307</v>
          </cell>
        </row>
        <row r="6012">
          <cell r="O6012" t="str">
            <v>YPL201C</v>
          </cell>
          <cell r="P6012" t="str">
            <v>YIG1</v>
          </cell>
          <cell r="Q6012">
            <v>52873</v>
          </cell>
        </row>
        <row r="6013">
          <cell r="O6013" t="str">
            <v>YPL205C</v>
          </cell>
          <cell r="P6013">
            <v>0</v>
          </cell>
          <cell r="Q6013">
            <v>13826</v>
          </cell>
        </row>
        <row r="6014">
          <cell r="O6014" t="str">
            <v>YPL230W</v>
          </cell>
          <cell r="P6014">
            <v>0</v>
          </cell>
          <cell r="Q6014">
            <v>43517</v>
          </cell>
        </row>
        <row r="6015">
          <cell r="O6015" t="str">
            <v>YPL238C</v>
          </cell>
          <cell r="P6015">
            <v>0</v>
          </cell>
          <cell r="Q6015">
            <v>13703</v>
          </cell>
        </row>
        <row r="6016">
          <cell r="O6016" t="str">
            <v>YPL244C</v>
          </cell>
          <cell r="P6016" t="str">
            <v>HUT1</v>
          </cell>
          <cell r="Q6016">
            <v>38075</v>
          </cell>
        </row>
        <row r="6017">
          <cell r="O6017" t="str">
            <v>YPL251W</v>
          </cell>
          <cell r="P6017">
            <v>0</v>
          </cell>
          <cell r="Q6017">
            <v>11349</v>
          </cell>
        </row>
        <row r="6018">
          <cell r="O6018" t="str">
            <v>YPL257W</v>
          </cell>
          <cell r="P6018">
            <v>0</v>
          </cell>
          <cell r="Q6018">
            <v>22197</v>
          </cell>
        </row>
        <row r="6019">
          <cell r="O6019" t="str">
            <v>YPL261C</v>
          </cell>
          <cell r="P6019">
            <v>0</v>
          </cell>
          <cell r="Q6019">
            <v>11841</v>
          </cell>
        </row>
        <row r="6020">
          <cell r="O6020" t="str">
            <v>YPL264C</v>
          </cell>
          <cell r="P6020">
            <v>0</v>
          </cell>
          <cell r="Q6020">
            <v>39702</v>
          </cell>
        </row>
        <row r="6021">
          <cell r="O6021" t="str">
            <v>YPL277C</v>
          </cell>
          <cell r="P6021">
            <v>0</v>
          </cell>
          <cell r="Q6021">
            <v>54537</v>
          </cell>
        </row>
        <row r="6022">
          <cell r="O6022" t="str">
            <v>YPL278C</v>
          </cell>
          <cell r="P6022">
            <v>0</v>
          </cell>
          <cell r="Q6022">
            <v>11421</v>
          </cell>
        </row>
        <row r="6023">
          <cell r="O6023" t="str">
            <v>YPL279C</v>
          </cell>
          <cell r="P6023">
            <v>0</v>
          </cell>
          <cell r="Q6023">
            <v>41971</v>
          </cell>
        </row>
        <row r="6024">
          <cell r="O6024" t="str">
            <v>YPL280W</v>
          </cell>
          <cell r="P6024" t="str">
            <v>HSP32</v>
          </cell>
          <cell r="Q6024">
            <v>25940</v>
          </cell>
        </row>
        <row r="6025">
          <cell r="O6025" t="str">
            <v>YPL282C</v>
          </cell>
          <cell r="P6025">
            <v>0</v>
          </cell>
          <cell r="Q6025">
            <v>17714</v>
          </cell>
        </row>
        <row r="6026">
          <cell r="O6026" t="str">
            <v>YPL283C</v>
          </cell>
          <cell r="P6026" t="str">
            <v>YRF1-7</v>
          </cell>
          <cell r="Q6026">
            <v>211113</v>
          </cell>
        </row>
        <row r="6027">
          <cell r="O6027" t="str">
            <v>YPR005C</v>
          </cell>
          <cell r="P6027" t="str">
            <v>HAL1</v>
          </cell>
          <cell r="Q6027">
            <v>32994</v>
          </cell>
        </row>
        <row r="6028">
          <cell r="O6028" t="str">
            <v>YPR007C</v>
          </cell>
          <cell r="P6028" t="str">
            <v>REC8</v>
          </cell>
          <cell r="Q6028">
            <v>77201</v>
          </cell>
        </row>
        <row r="6029">
          <cell r="O6029" t="str">
            <v>YPR009W</v>
          </cell>
          <cell r="P6029" t="str">
            <v>SUT2</v>
          </cell>
          <cell r="Q6029">
            <v>30257</v>
          </cell>
        </row>
        <row r="6030">
          <cell r="O6030" t="str">
            <v>YPR012W</v>
          </cell>
          <cell r="P6030">
            <v>0</v>
          </cell>
          <cell r="Q6030">
            <v>9904</v>
          </cell>
        </row>
        <row r="6031">
          <cell r="O6031" t="str">
            <v>YPR014C</v>
          </cell>
          <cell r="P6031">
            <v>0</v>
          </cell>
          <cell r="Q6031">
            <v>12184</v>
          </cell>
        </row>
        <row r="6032">
          <cell r="O6032" t="str">
            <v>YPR015C</v>
          </cell>
          <cell r="P6032">
            <v>0</v>
          </cell>
          <cell r="Q6032">
            <v>27775</v>
          </cell>
        </row>
        <row r="6033">
          <cell r="O6033" t="str">
            <v>YPR026W</v>
          </cell>
          <cell r="P6033" t="str">
            <v>ATH1</v>
          </cell>
          <cell r="Q6033">
            <v>136919</v>
          </cell>
        </row>
        <row r="6034">
          <cell r="O6034" t="str">
            <v>YPR027C</v>
          </cell>
          <cell r="P6034">
            <v>0</v>
          </cell>
          <cell r="Q6034">
            <v>30600</v>
          </cell>
        </row>
        <row r="6035">
          <cell r="O6035" t="str">
            <v>YPR030W</v>
          </cell>
          <cell r="P6035" t="str">
            <v>CSR2</v>
          </cell>
          <cell r="Q6035">
            <v>124847</v>
          </cell>
        </row>
        <row r="6036">
          <cell r="O6036" t="str">
            <v>YPR038W</v>
          </cell>
          <cell r="P6036">
            <v>0</v>
          </cell>
          <cell r="Q6036">
            <v>13451</v>
          </cell>
        </row>
        <row r="6037">
          <cell r="O6037" t="str">
            <v>YPR039W</v>
          </cell>
          <cell r="P6037">
            <v>0</v>
          </cell>
          <cell r="Q6037">
            <v>12948</v>
          </cell>
        </row>
        <row r="6038">
          <cell r="O6038" t="str">
            <v>YPR044C</v>
          </cell>
          <cell r="P6038" t="str">
            <v>OPI11</v>
          </cell>
          <cell r="Q6038">
            <v>12402</v>
          </cell>
        </row>
        <row r="6039">
          <cell r="O6039" t="str">
            <v>YPR050C</v>
          </cell>
          <cell r="P6039">
            <v>0</v>
          </cell>
          <cell r="Q6039">
            <v>15156</v>
          </cell>
        </row>
        <row r="6040">
          <cell r="O6040" t="str">
            <v>YPR053C</v>
          </cell>
          <cell r="P6040">
            <v>0</v>
          </cell>
          <cell r="Q6040">
            <v>17519</v>
          </cell>
        </row>
        <row r="6041">
          <cell r="O6041" t="str">
            <v>YPR058W</v>
          </cell>
          <cell r="P6041" t="str">
            <v>YMC1</v>
          </cell>
          <cell r="Q6041">
            <v>33375</v>
          </cell>
        </row>
        <row r="6042">
          <cell r="O6042" t="str">
            <v>YPR059C</v>
          </cell>
          <cell r="P6042">
            <v>0</v>
          </cell>
          <cell r="Q6042">
            <v>14024</v>
          </cell>
        </row>
        <row r="6043">
          <cell r="O6043" t="str">
            <v>YPR076W</v>
          </cell>
          <cell r="P6043">
            <v>0</v>
          </cell>
          <cell r="Q6043">
            <v>13892</v>
          </cell>
        </row>
        <row r="6044">
          <cell r="O6044" t="str">
            <v>YPR077C</v>
          </cell>
          <cell r="P6044">
            <v>0</v>
          </cell>
          <cell r="Q6044">
            <v>14206</v>
          </cell>
        </row>
        <row r="6045">
          <cell r="O6045" t="str">
            <v>YPR078C</v>
          </cell>
          <cell r="P6045">
            <v>0</v>
          </cell>
          <cell r="Q6045">
            <v>42594</v>
          </cell>
        </row>
        <row r="6046">
          <cell r="O6046" t="str">
            <v>YPR082C</v>
          </cell>
          <cell r="P6046" t="str">
            <v>DIB1</v>
          </cell>
          <cell r="Q6046">
            <v>16776</v>
          </cell>
        </row>
        <row r="6047">
          <cell r="O6047" t="str">
            <v>YPR084W</v>
          </cell>
          <cell r="P6047">
            <v>0</v>
          </cell>
          <cell r="Q6047">
            <v>50834</v>
          </cell>
        </row>
        <row r="6048">
          <cell r="O6048" t="str">
            <v>YPR085C</v>
          </cell>
          <cell r="P6048">
            <v>0</v>
          </cell>
          <cell r="Q6048">
            <v>50563</v>
          </cell>
        </row>
        <row r="6049">
          <cell r="O6049" t="str">
            <v>YPR087W</v>
          </cell>
          <cell r="P6049" t="str">
            <v>VPS69</v>
          </cell>
          <cell r="Q6049">
            <v>12069</v>
          </cell>
        </row>
        <row r="6050">
          <cell r="O6050" t="str">
            <v>YPR089W</v>
          </cell>
          <cell r="P6050">
            <v>0</v>
          </cell>
          <cell r="Q6050">
            <v>102578</v>
          </cell>
        </row>
        <row r="6051">
          <cell r="O6051" t="str">
            <v>YPR092W</v>
          </cell>
          <cell r="P6051">
            <v>0</v>
          </cell>
          <cell r="Q6051">
            <v>11948</v>
          </cell>
        </row>
        <row r="6052">
          <cell r="O6052" t="str">
            <v>YPR093C</v>
          </cell>
          <cell r="P6052" t="str">
            <v>ASR1</v>
          </cell>
          <cell r="Q6052">
            <v>33346</v>
          </cell>
        </row>
        <row r="6053">
          <cell r="O6053" t="str">
            <v>YPR094W</v>
          </cell>
          <cell r="P6053" t="str">
            <v>RDS3</v>
          </cell>
          <cell r="Q6053">
            <v>12260</v>
          </cell>
        </row>
        <row r="6054">
          <cell r="O6054" t="str">
            <v>YPR096C</v>
          </cell>
          <cell r="P6054">
            <v>0</v>
          </cell>
          <cell r="Q6054">
            <v>11805</v>
          </cell>
        </row>
        <row r="6055">
          <cell r="O6055" t="str">
            <v>YPR099C</v>
          </cell>
          <cell r="P6055">
            <v>0</v>
          </cell>
          <cell r="Q6055">
            <v>13360</v>
          </cell>
        </row>
        <row r="6056">
          <cell r="O6056" t="str">
            <v>YPR109W</v>
          </cell>
          <cell r="P6056">
            <v>0</v>
          </cell>
          <cell r="Q6056">
            <v>32710</v>
          </cell>
        </row>
        <row r="6057">
          <cell r="O6057" t="str">
            <v>YPR117W</v>
          </cell>
          <cell r="P6057">
            <v>0</v>
          </cell>
          <cell r="Q6057">
            <v>285901</v>
          </cell>
        </row>
        <row r="6058">
          <cell r="O6058" t="str">
            <v>YPR121W</v>
          </cell>
          <cell r="P6058" t="str">
            <v>THI22</v>
          </cell>
          <cell r="Q6058">
            <v>63306</v>
          </cell>
        </row>
        <row r="6059">
          <cell r="O6059" t="str">
            <v>YPR123C</v>
          </cell>
          <cell r="P6059">
            <v>0</v>
          </cell>
          <cell r="Q6059">
            <v>15772</v>
          </cell>
        </row>
        <row r="6060">
          <cell r="O6060" t="str">
            <v>YPR126C</v>
          </cell>
          <cell r="P6060">
            <v>0</v>
          </cell>
          <cell r="Q6060">
            <v>11585</v>
          </cell>
        </row>
        <row r="6061">
          <cell r="O6061" t="str">
            <v>YPR130C</v>
          </cell>
          <cell r="P6061">
            <v>0</v>
          </cell>
          <cell r="Q6061">
            <v>14931</v>
          </cell>
        </row>
        <row r="6062">
          <cell r="O6062" t="str">
            <v>YPR136C</v>
          </cell>
          <cell r="P6062">
            <v>0</v>
          </cell>
          <cell r="Q6062">
            <v>18443</v>
          </cell>
        </row>
        <row r="6063">
          <cell r="O6063" t="str">
            <v>YPR142C</v>
          </cell>
          <cell r="P6063">
            <v>0</v>
          </cell>
          <cell r="Q6063">
            <v>20919</v>
          </cell>
        </row>
        <row r="6064">
          <cell r="O6064" t="str">
            <v>YPR146C</v>
          </cell>
          <cell r="P6064">
            <v>0</v>
          </cell>
          <cell r="Q6064">
            <v>12230</v>
          </cell>
        </row>
        <row r="6065">
          <cell r="O6065" t="str">
            <v>YPR150W</v>
          </cell>
          <cell r="P6065">
            <v>0</v>
          </cell>
          <cell r="Q6065">
            <v>19321</v>
          </cell>
        </row>
        <row r="6066">
          <cell r="O6066" t="str">
            <v>YPR151C</v>
          </cell>
          <cell r="P6066" t="str">
            <v>SUE1</v>
          </cell>
          <cell r="Q6066">
            <v>24305</v>
          </cell>
        </row>
        <row r="6067">
          <cell r="O6067" t="str">
            <v>YPR153W</v>
          </cell>
          <cell r="P6067">
            <v>0</v>
          </cell>
          <cell r="Q6067">
            <v>15777</v>
          </cell>
        </row>
        <row r="6068">
          <cell r="O6068" t="str">
            <v>YPR157W</v>
          </cell>
          <cell r="P6068">
            <v>0</v>
          </cell>
          <cell r="Q6068">
            <v>53809</v>
          </cell>
        </row>
        <row r="6069">
          <cell r="O6069" t="str">
            <v>YPR158W</v>
          </cell>
          <cell r="P6069">
            <v>0</v>
          </cell>
          <cell r="Q6069">
            <v>29163</v>
          </cell>
        </row>
        <row r="6070">
          <cell r="O6070" t="str">
            <v>YPR164W</v>
          </cell>
          <cell r="P6070" t="str">
            <v>MMS1</v>
          </cell>
          <cell r="Q6070">
            <v>161236</v>
          </cell>
        </row>
        <row r="6071">
          <cell r="O6071" t="str">
            <v>YPR170C</v>
          </cell>
          <cell r="P6071">
            <v>0</v>
          </cell>
          <cell r="Q6071">
            <v>12959</v>
          </cell>
        </row>
        <row r="6072">
          <cell r="O6072" t="str">
            <v>YPR177C</v>
          </cell>
          <cell r="P6072">
            <v>0</v>
          </cell>
          <cell r="Q6072">
            <v>13194</v>
          </cell>
        </row>
        <row r="6073">
          <cell r="O6073" t="str">
            <v>YPR181C</v>
          </cell>
          <cell r="P6073" t="str">
            <v>SEC23</v>
          </cell>
          <cell r="Q6073">
            <v>85384</v>
          </cell>
        </row>
        <row r="6074">
          <cell r="O6074" t="str">
            <v>YPR192W</v>
          </cell>
          <cell r="P6074" t="str">
            <v>AQY1</v>
          </cell>
          <cell r="Q6074">
            <v>32712</v>
          </cell>
        </row>
        <row r="6075">
          <cell r="O6075" t="str">
            <v>YPR193C</v>
          </cell>
          <cell r="P6075" t="str">
            <v>HPA2</v>
          </cell>
          <cell r="Q6075">
            <v>18334</v>
          </cell>
        </row>
        <row r="6076">
          <cell r="O6076" t="str">
            <v>YPR194C</v>
          </cell>
          <cell r="P6076" t="str">
            <v>OPT2</v>
          </cell>
          <cell r="Q6076">
            <v>101260</v>
          </cell>
        </row>
        <row r="6077">
          <cell r="O6077" t="str">
            <v>YPR196W</v>
          </cell>
          <cell r="P6077">
            <v>0</v>
          </cell>
          <cell r="Q6077">
            <v>55076</v>
          </cell>
        </row>
        <row r="6078">
          <cell r="O6078" t="str">
            <v>YPR197C</v>
          </cell>
          <cell r="P6078">
            <v>0</v>
          </cell>
          <cell r="Q6078">
            <v>21368</v>
          </cell>
        </row>
        <row r="6079">
          <cell r="O6079" t="str">
            <v>YPR199C</v>
          </cell>
          <cell r="P6079" t="str">
            <v>ARR1</v>
          </cell>
          <cell r="Q6079">
            <v>33227</v>
          </cell>
        </row>
        <row r="6080">
          <cell r="O6080" t="str">
            <v>YPR200C</v>
          </cell>
          <cell r="P6080" t="str">
            <v>ARR2</v>
          </cell>
          <cell r="Q6080">
            <v>14883</v>
          </cell>
        </row>
        <row r="6081">
          <cell r="O6081" t="str">
            <v>YPR201W</v>
          </cell>
          <cell r="P6081" t="str">
            <v>ARR3</v>
          </cell>
          <cell r="Q6081">
            <v>45847</v>
          </cell>
        </row>
        <row r="6082">
          <cell r="O6082" t="str">
            <v>YPR202W</v>
          </cell>
          <cell r="P6082">
            <v>0</v>
          </cell>
          <cell r="Q6082">
            <v>27858</v>
          </cell>
        </row>
        <row r="6083">
          <cell r="O6083" t="str">
            <v>YPR203W</v>
          </cell>
          <cell r="P6083">
            <v>0</v>
          </cell>
          <cell r="Q6083">
            <v>11766</v>
          </cell>
        </row>
        <row r="6084">
          <cell r="O6084" t="str">
            <v>YPR204W</v>
          </cell>
          <cell r="P6084">
            <v>0</v>
          </cell>
          <cell r="Q6084">
            <v>115155</v>
          </cell>
        </row>
        <row r="6085">
          <cell r="O6085" t="str">
            <v>YAL016C-A</v>
          </cell>
          <cell r="P6085">
            <v>0</v>
          </cell>
          <cell r="Q6085">
            <v>11223</v>
          </cell>
        </row>
        <row r="6086">
          <cell r="O6086" t="str">
            <v>YAL016C-B</v>
          </cell>
          <cell r="P6086">
            <v>0</v>
          </cell>
          <cell r="Q6086">
            <v>7405</v>
          </cell>
        </row>
        <row r="6087">
          <cell r="O6087" t="str">
            <v>YAL019W-A</v>
          </cell>
          <cell r="P6087">
            <v>0</v>
          </cell>
          <cell r="Q6087">
            <v>21605</v>
          </cell>
        </row>
        <row r="6088">
          <cell r="O6088" t="str">
            <v>YAL026C-A</v>
          </cell>
          <cell r="P6088">
            <v>0</v>
          </cell>
          <cell r="Q6088">
            <v>17438</v>
          </cell>
        </row>
        <row r="6089">
          <cell r="O6089" t="str">
            <v>YAL031W-A</v>
          </cell>
          <cell r="P6089">
            <v>0</v>
          </cell>
          <cell r="Q6089">
            <v>11414</v>
          </cell>
        </row>
        <row r="6090">
          <cell r="O6090" t="str">
            <v>YAL034C-B</v>
          </cell>
          <cell r="P6090">
            <v>0</v>
          </cell>
          <cell r="Q6090">
            <v>13264</v>
          </cell>
        </row>
        <row r="6091">
          <cell r="O6091" t="str">
            <v>YAL037C-A</v>
          </cell>
          <cell r="P6091">
            <v>0</v>
          </cell>
          <cell r="Q6091">
            <v>3447</v>
          </cell>
        </row>
        <row r="6092">
          <cell r="O6092" t="str">
            <v>YAL037C-B</v>
          </cell>
          <cell r="P6092">
            <v>0</v>
          </cell>
          <cell r="Q6092">
            <v>35788</v>
          </cell>
        </row>
        <row r="6093">
          <cell r="O6093" t="str">
            <v>YAL042C-A</v>
          </cell>
          <cell r="P6093">
            <v>0</v>
          </cell>
          <cell r="Q6093">
            <v>13704</v>
          </cell>
        </row>
        <row r="6094">
          <cell r="O6094" t="str">
            <v>YAL047W-A</v>
          </cell>
          <cell r="P6094">
            <v>0</v>
          </cell>
          <cell r="Q6094">
            <v>12154</v>
          </cell>
        </row>
        <row r="6095">
          <cell r="O6095" t="str">
            <v>YAL056C-A</v>
          </cell>
          <cell r="P6095">
            <v>0</v>
          </cell>
          <cell r="Q6095">
            <v>12969</v>
          </cell>
        </row>
        <row r="6096">
          <cell r="O6096" t="str">
            <v>YAL059C-A</v>
          </cell>
          <cell r="P6096">
            <v>0</v>
          </cell>
          <cell r="Q6096">
            <v>15839</v>
          </cell>
        </row>
        <row r="6097">
          <cell r="O6097" t="str">
            <v>YAL063C-A</v>
          </cell>
          <cell r="P6097">
            <v>0</v>
          </cell>
          <cell r="Q6097">
            <v>11308</v>
          </cell>
        </row>
        <row r="6098">
          <cell r="O6098" t="str">
            <v>YAL067W-A</v>
          </cell>
          <cell r="P6098">
            <v>0</v>
          </cell>
          <cell r="Q6098">
            <v>8759</v>
          </cell>
        </row>
        <row r="6099">
          <cell r="O6099" t="str">
            <v>YAL068W-A</v>
          </cell>
          <cell r="P6099">
            <v>0</v>
          </cell>
          <cell r="Q6099">
            <v>9656</v>
          </cell>
        </row>
        <row r="6100">
          <cell r="O6100" t="str">
            <v>YAR019W-A</v>
          </cell>
          <cell r="P6100">
            <v>0</v>
          </cell>
          <cell r="Q6100">
            <v>12706</v>
          </cell>
        </row>
        <row r="6101">
          <cell r="O6101" t="str">
            <v>YAR035C-A</v>
          </cell>
          <cell r="P6101">
            <v>0</v>
          </cell>
          <cell r="Q6101">
            <v>3320</v>
          </cell>
        </row>
        <row r="6102">
          <cell r="O6102" t="str">
            <v>YBL006W-A</v>
          </cell>
          <cell r="P6102">
            <v>0</v>
          </cell>
          <cell r="Q6102">
            <v>5640</v>
          </cell>
        </row>
        <row r="6103">
          <cell r="O6103" t="str">
            <v>YBL008W-A</v>
          </cell>
          <cell r="P6103">
            <v>0</v>
          </cell>
          <cell r="Q6103">
            <v>9481</v>
          </cell>
        </row>
        <row r="6104">
          <cell r="O6104" t="str">
            <v>YBL039C-A</v>
          </cell>
          <cell r="P6104">
            <v>0</v>
          </cell>
          <cell r="Q6104">
            <v>3401</v>
          </cell>
        </row>
        <row r="6105">
          <cell r="O6105" t="str">
            <v>YBL039W-B</v>
          </cell>
          <cell r="P6105">
            <v>0</v>
          </cell>
          <cell r="Q6105">
            <v>6873</v>
          </cell>
        </row>
        <row r="6106">
          <cell r="O6106" t="str">
            <v>YBL065W</v>
          </cell>
          <cell r="P6106">
            <v>0</v>
          </cell>
          <cell r="Q6106">
            <v>13830</v>
          </cell>
        </row>
        <row r="6107">
          <cell r="O6107" t="str">
            <v>YBL068W-A</v>
          </cell>
          <cell r="P6107">
            <v>0</v>
          </cell>
          <cell r="Q6107">
            <v>9173</v>
          </cell>
        </row>
        <row r="6108">
          <cell r="O6108" t="str">
            <v>YBL071C-B</v>
          </cell>
          <cell r="P6108">
            <v>0</v>
          </cell>
          <cell r="Q6108">
            <v>3853</v>
          </cell>
        </row>
        <row r="6109">
          <cell r="O6109" t="str">
            <v>YBL100C</v>
          </cell>
          <cell r="P6109">
            <v>0</v>
          </cell>
          <cell r="Q6109">
            <v>11250</v>
          </cell>
        </row>
        <row r="6110">
          <cell r="O6110" t="str">
            <v>YBL100W-C</v>
          </cell>
          <cell r="P6110">
            <v>0</v>
          </cell>
          <cell r="Q6110">
            <v>4642</v>
          </cell>
        </row>
        <row r="6111">
          <cell r="O6111" t="str">
            <v>YBL107W-A</v>
          </cell>
          <cell r="P6111">
            <v>0</v>
          </cell>
          <cell r="Q6111">
            <v>4053</v>
          </cell>
        </row>
        <row r="6112">
          <cell r="O6112" t="str">
            <v>YBL108C-A</v>
          </cell>
          <cell r="P6112">
            <v>0</v>
          </cell>
          <cell r="Q6112">
            <v>4524</v>
          </cell>
        </row>
        <row r="6113">
          <cell r="O6113" t="str">
            <v>YBL113W-A</v>
          </cell>
          <cell r="P6113">
            <v>0</v>
          </cell>
          <cell r="Q6113">
            <v>18616</v>
          </cell>
        </row>
        <row r="6114">
          <cell r="O6114" t="str">
            <v>YBR045C</v>
          </cell>
          <cell r="P6114" t="str">
            <v>GIP1</v>
          </cell>
          <cell r="Q6114">
            <v>65837</v>
          </cell>
        </row>
        <row r="6115">
          <cell r="O6115" t="str">
            <v>YBR056C-B</v>
          </cell>
          <cell r="P6115">
            <v>0</v>
          </cell>
          <cell r="Q6115">
            <v>5740</v>
          </cell>
        </row>
        <row r="6116">
          <cell r="O6116" t="str">
            <v>YBR056W-A</v>
          </cell>
          <cell r="P6116">
            <v>0</v>
          </cell>
          <cell r="Q6116">
            <v>7328</v>
          </cell>
        </row>
        <row r="6117">
          <cell r="O6117" t="str">
            <v>YBR072C-A</v>
          </cell>
          <cell r="P6117">
            <v>0</v>
          </cell>
          <cell r="Q6117">
            <v>6143</v>
          </cell>
        </row>
        <row r="6118">
          <cell r="O6118" t="str">
            <v>YBR076C-A</v>
          </cell>
          <cell r="P6118">
            <v>0</v>
          </cell>
          <cell r="Q6118">
            <v>10625</v>
          </cell>
        </row>
        <row r="6119">
          <cell r="O6119" t="str">
            <v>YBR103C-A</v>
          </cell>
          <cell r="P6119">
            <v>0</v>
          </cell>
          <cell r="Q6119">
            <v>5602</v>
          </cell>
        </row>
        <row r="6120">
          <cell r="O6120" t="str">
            <v>YBR109W-A</v>
          </cell>
          <cell r="P6120">
            <v>0</v>
          </cell>
          <cell r="Q6120">
            <v>8558</v>
          </cell>
        </row>
        <row r="6121">
          <cell r="O6121" t="str">
            <v>YBR111W-A</v>
          </cell>
          <cell r="P6121" t="str">
            <v>SUS1</v>
          </cell>
          <cell r="Q6121">
            <v>11084</v>
          </cell>
        </row>
        <row r="6122">
          <cell r="O6122" t="str">
            <v>YBR116C</v>
          </cell>
          <cell r="P6122">
            <v>0</v>
          </cell>
          <cell r="Q6122">
            <v>20215</v>
          </cell>
        </row>
        <row r="6123">
          <cell r="O6123" t="str">
            <v>YBR121C-A</v>
          </cell>
          <cell r="P6123">
            <v>0</v>
          </cell>
          <cell r="Q6123">
            <v>6235</v>
          </cell>
        </row>
        <row r="6124">
          <cell r="O6124" t="str">
            <v>YBR126W-A</v>
          </cell>
          <cell r="P6124">
            <v>0</v>
          </cell>
          <cell r="Q6124">
            <v>7759</v>
          </cell>
        </row>
        <row r="6125">
          <cell r="O6125" t="str">
            <v>YBR126W-B</v>
          </cell>
          <cell r="P6125">
            <v>0</v>
          </cell>
          <cell r="Q6125">
            <v>5170</v>
          </cell>
        </row>
        <row r="6126">
          <cell r="O6126" t="str">
            <v>YBR131C-A</v>
          </cell>
          <cell r="P6126">
            <v>0</v>
          </cell>
          <cell r="Q6126">
            <v>3679</v>
          </cell>
        </row>
        <row r="6127">
          <cell r="O6127" t="str">
            <v>YBR134W</v>
          </cell>
          <cell r="P6127">
            <v>0</v>
          </cell>
          <cell r="Q6127">
            <v>15524</v>
          </cell>
        </row>
        <row r="6128">
          <cell r="O6128" t="str">
            <v>YBR141W-A</v>
          </cell>
          <cell r="P6128">
            <v>0</v>
          </cell>
          <cell r="Q6128">
            <v>3562</v>
          </cell>
        </row>
        <row r="6129">
          <cell r="O6129" t="str">
            <v>YBR182C-A</v>
          </cell>
          <cell r="P6129">
            <v>0</v>
          </cell>
          <cell r="Q6129">
            <v>7379</v>
          </cell>
        </row>
        <row r="6130">
          <cell r="O6130" t="str">
            <v>YBR191W-A</v>
          </cell>
          <cell r="P6130">
            <v>0</v>
          </cell>
          <cell r="Q6130">
            <v>3109</v>
          </cell>
        </row>
        <row r="6131">
          <cell r="O6131" t="str">
            <v>YBR196C-A</v>
          </cell>
          <cell r="P6131">
            <v>0</v>
          </cell>
          <cell r="Q6131">
            <v>6255</v>
          </cell>
        </row>
        <row r="6132">
          <cell r="O6132" t="str">
            <v>YBR196C-B</v>
          </cell>
          <cell r="P6132">
            <v>0</v>
          </cell>
          <cell r="Q6132">
            <v>3925</v>
          </cell>
        </row>
        <row r="6133">
          <cell r="O6133" t="str">
            <v>YBR200W-A</v>
          </cell>
          <cell r="P6133">
            <v>0</v>
          </cell>
          <cell r="Q6133">
            <v>6460</v>
          </cell>
        </row>
        <row r="6134">
          <cell r="O6134" t="str">
            <v>YBR201C-A</v>
          </cell>
          <cell r="P6134">
            <v>0</v>
          </cell>
          <cell r="Q6134">
            <v>7718</v>
          </cell>
        </row>
        <row r="6135">
          <cell r="O6135" t="str">
            <v>YBR209W</v>
          </cell>
          <cell r="P6135">
            <v>0</v>
          </cell>
          <cell r="Q6135">
            <v>12127</v>
          </cell>
        </row>
        <row r="6136">
          <cell r="O6136" t="str">
            <v>YBR221W-A</v>
          </cell>
          <cell r="P6136">
            <v>0</v>
          </cell>
          <cell r="Q6136">
            <v>4086</v>
          </cell>
        </row>
        <row r="6137">
          <cell r="O6137" t="str">
            <v>YBR223W-A</v>
          </cell>
          <cell r="P6137">
            <v>0</v>
          </cell>
          <cell r="Q6137">
            <v>4380</v>
          </cell>
        </row>
        <row r="6138">
          <cell r="O6138" t="str">
            <v>YBR230W-A</v>
          </cell>
          <cell r="P6138">
            <v>0</v>
          </cell>
          <cell r="Q6138">
            <v>7615</v>
          </cell>
        </row>
        <row r="6139">
          <cell r="O6139" t="str">
            <v>YBR255C-A</v>
          </cell>
          <cell r="P6139">
            <v>0</v>
          </cell>
          <cell r="Q6139">
            <v>13741</v>
          </cell>
        </row>
        <row r="6140">
          <cell r="O6140" t="str">
            <v>YBR277C</v>
          </cell>
          <cell r="P6140">
            <v>0</v>
          </cell>
          <cell r="Q6140">
            <v>14650</v>
          </cell>
        </row>
        <row r="6141">
          <cell r="O6141" t="str">
            <v>YBR296C-A</v>
          </cell>
          <cell r="P6141">
            <v>0</v>
          </cell>
          <cell r="Q6141">
            <v>4514</v>
          </cell>
        </row>
        <row r="6142">
          <cell r="O6142" t="str">
            <v>YBR298C-A</v>
          </cell>
          <cell r="P6142">
            <v>0</v>
          </cell>
          <cell r="Q6142">
            <v>8407</v>
          </cell>
        </row>
        <row r="6143">
          <cell r="O6143" t="str">
            <v>YCL001W-B</v>
          </cell>
          <cell r="P6143">
            <v>0</v>
          </cell>
          <cell r="Q6143">
            <v>9572</v>
          </cell>
        </row>
        <row r="6144">
          <cell r="O6144" t="str">
            <v>YCL005W-A</v>
          </cell>
          <cell r="P6144" t="str">
            <v>VMA9</v>
          </cell>
          <cell r="Q6144">
            <v>8381</v>
          </cell>
        </row>
        <row r="6145">
          <cell r="O6145" t="str">
            <v>YCL012C</v>
          </cell>
          <cell r="P6145">
            <v>0</v>
          </cell>
          <cell r="Q6145">
            <v>15588</v>
          </cell>
        </row>
        <row r="6146">
          <cell r="O6146" t="str">
            <v>YCL021W-A</v>
          </cell>
          <cell r="P6146">
            <v>0</v>
          </cell>
          <cell r="Q6146">
            <v>14614</v>
          </cell>
        </row>
        <row r="6147">
          <cell r="O6147" t="str">
            <v>YCL026C-B</v>
          </cell>
          <cell r="P6147">
            <v>0</v>
          </cell>
          <cell r="Q6147">
            <v>20994</v>
          </cell>
        </row>
        <row r="6148">
          <cell r="O6148" t="str">
            <v>YCL048W-A</v>
          </cell>
          <cell r="P6148">
            <v>0</v>
          </cell>
          <cell r="Q6148">
            <v>7798</v>
          </cell>
        </row>
        <row r="6149">
          <cell r="O6149" t="str">
            <v>YCL057C-A</v>
          </cell>
          <cell r="P6149">
            <v>0</v>
          </cell>
          <cell r="Q6149">
            <v>10408</v>
          </cell>
        </row>
        <row r="6150">
          <cell r="O6150" t="str">
            <v>YCL058W-A</v>
          </cell>
          <cell r="P6150">
            <v>0</v>
          </cell>
          <cell r="Q6150">
            <v>12739</v>
          </cell>
        </row>
        <row r="6151">
          <cell r="O6151" t="str">
            <v>YCR024C-B</v>
          </cell>
          <cell r="P6151">
            <v>0</v>
          </cell>
          <cell r="Q6151">
            <v>10612</v>
          </cell>
        </row>
        <row r="6152">
          <cell r="O6152" t="str">
            <v>YCR045W-A</v>
          </cell>
          <cell r="P6152">
            <v>0</v>
          </cell>
          <cell r="Q6152">
            <v>12711</v>
          </cell>
        </row>
        <row r="6153">
          <cell r="O6153" t="str">
            <v>YCR047W-A</v>
          </cell>
          <cell r="P6153">
            <v>0</v>
          </cell>
          <cell r="Q6153">
            <v>7510</v>
          </cell>
        </row>
        <row r="6154">
          <cell r="O6154" t="str">
            <v>YCR075W-A</v>
          </cell>
          <cell r="P6154">
            <v>0</v>
          </cell>
          <cell r="Q6154">
            <v>8097</v>
          </cell>
        </row>
        <row r="6155">
          <cell r="O6155" t="str">
            <v>YCR081C-A</v>
          </cell>
          <cell r="P6155">
            <v>0</v>
          </cell>
          <cell r="Q6155">
            <v>8982</v>
          </cell>
        </row>
        <row r="6156">
          <cell r="O6156" t="str">
            <v>YCR095W-A</v>
          </cell>
          <cell r="P6156">
            <v>0</v>
          </cell>
          <cell r="Q6156">
            <v>6297</v>
          </cell>
        </row>
        <row r="6157">
          <cell r="O6157" t="str">
            <v>YCR097W-A</v>
          </cell>
          <cell r="P6157">
            <v>0</v>
          </cell>
          <cell r="Q6157">
            <v>10550</v>
          </cell>
        </row>
        <row r="6158">
          <cell r="O6158" t="str">
            <v>YCR102W-A</v>
          </cell>
          <cell r="P6158">
            <v>0</v>
          </cell>
          <cell r="Q6158">
            <v>7729</v>
          </cell>
        </row>
        <row r="6159">
          <cell r="O6159" t="str">
            <v>YCR108C</v>
          </cell>
          <cell r="P6159">
            <v>0</v>
          </cell>
          <cell r="Q6159">
            <v>7266</v>
          </cell>
        </row>
        <row r="6160">
          <cell r="O6160" t="str">
            <v>YDL007C-A</v>
          </cell>
          <cell r="P6160">
            <v>0</v>
          </cell>
          <cell r="Q6160">
            <v>9633</v>
          </cell>
        </row>
        <row r="6161">
          <cell r="O6161" t="str">
            <v>YDL022C-A</v>
          </cell>
          <cell r="P6161">
            <v>0</v>
          </cell>
          <cell r="Q6161">
            <v>9721</v>
          </cell>
        </row>
        <row r="6162">
          <cell r="O6162" t="str">
            <v>YDL025W-A</v>
          </cell>
          <cell r="P6162">
            <v>0</v>
          </cell>
          <cell r="Q6162">
            <v>4068</v>
          </cell>
        </row>
        <row r="6163">
          <cell r="O6163" t="str">
            <v>YDL086C-A</v>
          </cell>
          <cell r="P6163">
            <v>0</v>
          </cell>
          <cell r="Q6163">
            <v>16381</v>
          </cell>
        </row>
        <row r="6164">
          <cell r="O6164" t="str">
            <v>YDL114W-A</v>
          </cell>
          <cell r="P6164">
            <v>0</v>
          </cell>
          <cell r="Q6164">
            <v>4317</v>
          </cell>
        </row>
        <row r="6165">
          <cell r="O6165" t="str">
            <v>YDL159C-B</v>
          </cell>
          <cell r="P6165">
            <v>0</v>
          </cell>
          <cell r="Q6165">
            <v>6408</v>
          </cell>
        </row>
        <row r="6166">
          <cell r="O6166" t="str">
            <v>YDL159W-A</v>
          </cell>
          <cell r="P6166">
            <v>0</v>
          </cell>
          <cell r="Q6166">
            <v>5091</v>
          </cell>
        </row>
        <row r="6167">
          <cell r="O6167" t="str">
            <v>YDL160C-A</v>
          </cell>
          <cell r="P6167">
            <v>0</v>
          </cell>
          <cell r="Q6167">
            <v>9050</v>
          </cell>
        </row>
        <row r="6168">
          <cell r="O6168" t="str">
            <v>YDL162C</v>
          </cell>
          <cell r="P6168">
            <v>0</v>
          </cell>
          <cell r="Q6168">
            <v>13734</v>
          </cell>
        </row>
        <row r="6169">
          <cell r="O6169" t="str">
            <v>YDL185C-A</v>
          </cell>
          <cell r="P6169">
            <v>0</v>
          </cell>
          <cell r="Q6169">
            <v>9337</v>
          </cell>
        </row>
        <row r="6170">
          <cell r="O6170" t="str">
            <v>YDL240C-A</v>
          </cell>
          <cell r="P6170">
            <v>0</v>
          </cell>
          <cell r="Q6170">
            <v>5643</v>
          </cell>
        </row>
        <row r="6171">
          <cell r="O6171" t="str">
            <v>YDL242W</v>
          </cell>
          <cell r="P6171">
            <v>0</v>
          </cell>
          <cell r="Q6171">
            <v>13255</v>
          </cell>
        </row>
        <row r="6172">
          <cell r="O6172" t="str">
            <v>YDL247W-A</v>
          </cell>
          <cell r="P6172">
            <v>0</v>
          </cell>
          <cell r="Q6172">
            <v>2930</v>
          </cell>
        </row>
        <row r="6173">
          <cell r="O6173" t="str">
            <v>YDR003W-A</v>
          </cell>
          <cell r="P6173">
            <v>0</v>
          </cell>
          <cell r="Q6173">
            <v>4842</v>
          </cell>
        </row>
        <row r="6174">
          <cell r="O6174" t="str">
            <v>YDR014W-A</v>
          </cell>
          <cell r="P6174" t="str">
            <v>HED1</v>
          </cell>
          <cell r="Q6174">
            <v>18258</v>
          </cell>
        </row>
        <row r="6175">
          <cell r="O6175" t="str">
            <v>YDR015C</v>
          </cell>
          <cell r="P6175">
            <v>0</v>
          </cell>
          <cell r="Q6175">
            <v>8892</v>
          </cell>
        </row>
        <row r="6176">
          <cell r="O6176" t="str">
            <v>YDR018C</v>
          </cell>
          <cell r="P6176">
            <v>0</v>
          </cell>
          <cell r="Q6176">
            <v>45938</v>
          </cell>
        </row>
        <row r="6177">
          <cell r="O6177" t="str">
            <v>YDR034C-A</v>
          </cell>
          <cell r="P6177">
            <v>0</v>
          </cell>
          <cell r="Q6177">
            <v>6508</v>
          </cell>
        </row>
        <row r="6178">
          <cell r="O6178" t="str">
            <v>YDR079C-A</v>
          </cell>
          <cell r="P6178" t="str">
            <v>TFB5</v>
          </cell>
          <cell r="Q6178">
            <v>8232</v>
          </cell>
        </row>
        <row r="6179">
          <cell r="O6179" t="str">
            <v>YDR118W-A</v>
          </cell>
          <cell r="P6179">
            <v>0</v>
          </cell>
          <cell r="Q6179">
            <v>4450</v>
          </cell>
        </row>
        <row r="6180">
          <cell r="O6180" t="str">
            <v>YDR119W-A</v>
          </cell>
          <cell r="P6180">
            <v>0</v>
          </cell>
          <cell r="Q6180">
            <v>7452</v>
          </cell>
        </row>
        <row r="6181">
          <cell r="O6181" t="str">
            <v>YDR136C</v>
          </cell>
          <cell r="P6181" t="str">
            <v>VPS61</v>
          </cell>
          <cell r="Q6181">
            <v>22811</v>
          </cell>
        </row>
        <row r="6182">
          <cell r="O6182" t="str">
            <v>YDR169C-A</v>
          </cell>
          <cell r="P6182">
            <v>0</v>
          </cell>
          <cell r="Q6182">
            <v>5589</v>
          </cell>
        </row>
        <row r="6183">
          <cell r="O6183" t="str">
            <v>YDR182W-A</v>
          </cell>
          <cell r="P6183">
            <v>0</v>
          </cell>
          <cell r="Q6183">
            <v>7673</v>
          </cell>
        </row>
        <row r="6184">
          <cell r="O6184" t="str">
            <v>YDR183C-A</v>
          </cell>
          <cell r="P6184">
            <v>0</v>
          </cell>
          <cell r="Q6184">
            <v>10572</v>
          </cell>
        </row>
        <row r="6185">
          <cell r="O6185" t="str">
            <v>YDR194W-A</v>
          </cell>
          <cell r="P6185">
            <v>0</v>
          </cell>
          <cell r="Q6185">
            <v>6129</v>
          </cell>
        </row>
        <row r="6186">
          <cell r="O6186" t="str">
            <v>YDR246W-A</v>
          </cell>
          <cell r="P6186">
            <v>0</v>
          </cell>
          <cell r="Q6186">
            <v>7667</v>
          </cell>
        </row>
        <row r="6187">
          <cell r="O6187" t="str">
            <v>YDR278C</v>
          </cell>
          <cell r="P6187">
            <v>0</v>
          </cell>
          <cell r="Q6187">
            <v>11913</v>
          </cell>
        </row>
        <row r="6188">
          <cell r="O6188" t="str">
            <v>YDR290W</v>
          </cell>
          <cell r="P6188">
            <v>0</v>
          </cell>
          <cell r="Q6188">
            <v>13049</v>
          </cell>
        </row>
        <row r="6189">
          <cell r="O6189" t="str">
            <v>YDR320W-B</v>
          </cell>
          <cell r="P6189">
            <v>0</v>
          </cell>
          <cell r="Q6189">
            <v>5329</v>
          </cell>
        </row>
        <row r="6190">
          <cell r="O6190" t="str">
            <v>YDR354C-A</v>
          </cell>
          <cell r="P6190">
            <v>0</v>
          </cell>
          <cell r="Q6190">
            <v>5087</v>
          </cell>
        </row>
        <row r="6191">
          <cell r="O6191" t="str">
            <v>YDR355C</v>
          </cell>
          <cell r="P6191">
            <v>0</v>
          </cell>
          <cell r="Q6191">
            <v>10627</v>
          </cell>
        </row>
        <row r="6192">
          <cell r="O6192" t="str">
            <v>YDR371C-A</v>
          </cell>
          <cell r="P6192">
            <v>0</v>
          </cell>
          <cell r="Q6192">
            <v>3689</v>
          </cell>
        </row>
        <row r="6193">
          <cell r="O6193" t="str">
            <v>YDR374W-A</v>
          </cell>
          <cell r="P6193">
            <v>0</v>
          </cell>
          <cell r="Q6193">
            <v>10244</v>
          </cell>
        </row>
        <row r="6194">
          <cell r="O6194" t="str">
            <v>YDR381C-A</v>
          </cell>
          <cell r="P6194">
            <v>0</v>
          </cell>
          <cell r="Q6194">
            <v>12714</v>
          </cell>
        </row>
        <row r="6195">
          <cell r="O6195" t="str">
            <v>YDR406W-A</v>
          </cell>
          <cell r="P6195">
            <v>0</v>
          </cell>
          <cell r="Q6195">
            <v>10117</v>
          </cell>
        </row>
        <row r="6196">
          <cell r="O6196" t="str">
            <v>YDR442W</v>
          </cell>
          <cell r="P6196">
            <v>0</v>
          </cell>
          <cell r="Q6196">
            <v>14457</v>
          </cell>
        </row>
        <row r="6197">
          <cell r="O6197" t="str">
            <v>YDR446W</v>
          </cell>
          <cell r="P6197" t="str">
            <v>ECM11</v>
          </cell>
          <cell r="Q6197">
            <v>34113</v>
          </cell>
        </row>
        <row r="6198">
          <cell r="O6198" t="str">
            <v>YDR461C-A</v>
          </cell>
          <cell r="P6198">
            <v>0</v>
          </cell>
          <cell r="Q6198">
            <v>9103</v>
          </cell>
        </row>
        <row r="6199">
          <cell r="O6199" t="str">
            <v>YDR464C-A</v>
          </cell>
          <cell r="P6199">
            <v>0</v>
          </cell>
          <cell r="Q6199">
            <v>6861</v>
          </cell>
        </row>
        <row r="6200">
          <cell r="O6200" t="str">
            <v>YDR510C-A</v>
          </cell>
          <cell r="P6200">
            <v>0</v>
          </cell>
          <cell r="Q6200">
            <v>4417</v>
          </cell>
        </row>
        <row r="6201">
          <cell r="O6201" t="str">
            <v>YDR524C-A</v>
          </cell>
          <cell r="P6201">
            <v>0</v>
          </cell>
          <cell r="Q6201">
            <v>4661</v>
          </cell>
        </row>
        <row r="6202">
          <cell r="O6202" t="str">
            <v>YDR524C-B</v>
          </cell>
          <cell r="P6202">
            <v>0</v>
          </cell>
          <cell r="Q6202">
            <v>6324</v>
          </cell>
        </row>
        <row r="6203">
          <cell r="O6203" t="str">
            <v>YDR524W-C</v>
          </cell>
          <cell r="P6203">
            <v>0</v>
          </cell>
          <cell r="Q6203">
            <v>3534</v>
          </cell>
        </row>
        <row r="6204">
          <cell r="O6204" t="str">
            <v>YDR535C</v>
          </cell>
          <cell r="P6204">
            <v>0</v>
          </cell>
          <cell r="Q6204">
            <v>18556</v>
          </cell>
        </row>
        <row r="6205">
          <cell r="O6205" t="str">
            <v>YDR545C-A</v>
          </cell>
          <cell r="P6205">
            <v>0</v>
          </cell>
          <cell r="Q6205">
            <v>18437</v>
          </cell>
        </row>
        <row r="6206">
          <cell r="O6206" t="str">
            <v>YEL008C-A</v>
          </cell>
          <cell r="P6206">
            <v>0</v>
          </cell>
          <cell r="Q6206">
            <v>3449</v>
          </cell>
        </row>
        <row r="6207">
          <cell r="O6207" t="str">
            <v>YEL009C-A</v>
          </cell>
          <cell r="P6207">
            <v>0</v>
          </cell>
          <cell r="Q6207">
            <v>15939</v>
          </cell>
        </row>
        <row r="6208">
          <cell r="O6208" t="str">
            <v>YEL018C-A</v>
          </cell>
          <cell r="P6208">
            <v>0</v>
          </cell>
          <cell r="Q6208">
            <v>19365</v>
          </cell>
        </row>
        <row r="6209">
          <cell r="O6209" t="str">
            <v>YEL020C-B</v>
          </cell>
          <cell r="P6209">
            <v>0</v>
          </cell>
          <cell r="Q6209">
            <v>7490</v>
          </cell>
        </row>
        <row r="6210">
          <cell r="O6210" t="str">
            <v>YEL020W-A</v>
          </cell>
          <cell r="P6210" t="str">
            <v>TIM9</v>
          </cell>
          <cell r="Q6210">
            <v>10202</v>
          </cell>
        </row>
        <row r="6211">
          <cell r="O6211" t="str">
            <v>YEL030C-A</v>
          </cell>
          <cell r="P6211">
            <v>0</v>
          </cell>
          <cell r="Q6211">
            <v>11238</v>
          </cell>
        </row>
        <row r="6212">
          <cell r="O6212" t="str">
            <v>YEL032C-A</v>
          </cell>
          <cell r="P6212">
            <v>0</v>
          </cell>
          <cell r="Q6212">
            <v>6690</v>
          </cell>
        </row>
        <row r="6213">
          <cell r="O6213" t="str">
            <v>YEL034C-A</v>
          </cell>
          <cell r="P6213">
            <v>0</v>
          </cell>
          <cell r="Q6213">
            <v>22705</v>
          </cell>
        </row>
        <row r="6214">
          <cell r="O6214" t="str">
            <v>YEL050W-A</v>
          </cell>
          <cell r="P6214">
            <v>0</v>
          </cell>
          <cell r="Q6214">
            <v>7510</v>
          </cell>
        </row>
        <row r="6215">
          <cell r="O6215" t="str">
            <v>YEL053W-A</v>
          </cell>
          <cell r="P6215">
            <v>0</v>
          </cell>
          <cell r="Q6215">
            <v>12413</v>
          </cell>
        </row>
        <row r="6216">
          <cell r="O6216" t="str">
            <v>YEL075W-A</v>
          </cell>
          <cell r="P6216">
            <v>0</v>
          </cell>
          <cell r="Q6216">
            <v>22796</v>
          </cell>
        </row>
        <row r="6217">
          <cell r="O6217" t="str">
            <v>YEL077W-A</v>
          </cell>
          <cell r="P6217">
            <v>0</v>
          </cell>
          <cell r="Q6217">
            <v>18618</v>
          </cell>
        </row>
        <row r="6218">
          <cell r="O6218" t="str">
            <v>YER006C-A</v>
          </cell>
          <cell r="P6218">
            <v>0</v>
          </cell>
          <cell r="Q6218">
            <v>12380</v>
          </cell>
        </row>
        <row r="6219">
          <cell r="O6219" t="str">
            <v>YER014C-A</v>
          </cell>
          <cell r="P6219" t="str">
            <v>BUD25</v>
          </cell>
          <cell r="Q6219">
            <v>18006</v>
          </cell>
        </row>
        <row r="6220">
          <cell r="O6220" t="str">
            <v>YER023C-A</v>
          </cell>
          <cell r="P6220">
            <v>0</v>
          </cell>
          <cell r="Q6220">
            <v>7439</v>
          </cell>
        </row>
        <row r="6221">
          <cell r="O6221" t="str">
            <v>YER038W-A</v>
          </cell>
          <cell r="P6221">
            <v>0</v>
          </cell>
          <cell r="Q6221">
            <v>14348</v>
          </cell>
        </row>
        <row r="6222">
          <cell r="O6222" t="str">
            <v>YER046W-A</v>
          </cell>
          <cell r="P6222">
            <v>0</v>
          </cell>
          <cell r="Q6222">
            <v>12722</v>
          </cell>
        </row>
        <row r="6223">
          <cell r="O6223" t="str">
            <v>YER067C-A</v>
          </cell>
          <cell r="P6223">
            <v>0</v>
          </cell>
          <cell r="Q6223">
            <v>12901</v>
          </cell>
        </row>
        <row r="6224">
          <cell r="O6224" t="str">
            <v>YER068C-A</v>
          </cell>
          <cell r="P6224">
            <v>0</v>
          </cell>
          <cell r="Q6224">
            <v>15999</v>
          </cell>
        </row>
        <row r="6225">
          <cell r="O6225" t="str">
            <v>YER074W-A</v>
          </cell>
          <cell r="P6225" t="str">
            <v>YOS1</v>
          </cell>
          <cell r="Q6225">
            <v>9436</v>
          </cell>
        </row>
        <row r="6226">
          <cell r="O6226" t="str">
            <v>YER076W-A</v>
          </cell>
          <cell r="P6226">
            <v>0</v>
          </cell>
          <cell r="Q6226">
            <v>13260</v>
          </cell>
        </row>
        <row r="6227">
          <cell r="O6227" t="str">
            <v>YER078W-A</v>
          </cell>
          <cell r="P6227">
            <v>0</v>
          </cell>
          <cell r="Q6227">
            <v>6263</v>
          </cell>
        </row>
        <row r="6228">
          <cell r="O6228" t="str">
            <v>YER079C-A</v>
          </cell>
          <cell r="P6228">
            <v>0</v>
          </cell>
          <cell r="Q6228">
            <v>12599</v>
          </cell>
        </row>
        <row r="6229">
          <cell r="O6229" t="str">
            <v>YER084W-A</v>
          </cell>
          <cell r="P6229">
            <v>0</v>
          </cell>
          <cell r="Q6229">
            <v>20288</v>
          </cell>
        </row>
        <row r="6230">
          <cell r="O6230" t="str">
            <v>YER087C-B</v>
          </cell>
          <cell r="P6230" t="str">
            <v>SBH1</v>
          </cell>
          <cell r="Q6230">
            <v>8711</v>
          </cell>
        </row>
        <row r="6231">
          <cell r="O6231" t="str">
            <v>YER088C-A</v>
          </cell>
          <cell r="P6231">
            <v>0</v>
          </cell>
          <cell r="Q6231">
            <v>11926</v>
          </cell>
        </row>
        <row r="6232">
          <cell r="O6232" t="str">
            <v>YER088W-B</v>
          </cell>
          <cell r="P6232">
            <v>0</v>
          </cell>
          <cell r="Q6232">
            <v>5208</v>
          </cell>
        </row>
        <row r="6233">
          <cell r="O6233" t="str">
            <v>YER090C-A</v>
          </cell>
          <cell r="P6233">
            <v>0</v>
          </cell>
          <cell r="Q6233">
            <v>3423</v>
          </cell>
        </row>
        <row r="6234">
          <cell r="O6234" t="str">
            <v>YER091C-A</v>
          </cell>
          <cell r="P6234">
            <v>0</v>
          </cell>
          <cell r="Q6234">
            <v>8146</v>
          </cell>
        </row>
        <row r="6235">
          <cell r="O6235" t="str">
            <v>YER107W-A</v>
          </cell>
          <cell r="P6235">
            <v>0</v>
          </cell>
          <cell r="Q6235">
            <v>11675</v>
          </cell>
        </row>
        <row r="6236">
          <cell r="O6236" t="str">
            <v>YER133W-A</v>
          </cell>
          <cell r="P6236">
            <v>0</v>
          </cell>
          <cell r="Q6236">
            <v>13357</v>
          </cell>
        </row>
        <row r="6237">
          <cell r="O6237" t="str">
            <v>YER137W-A</v>
          </cell>
          <cell r="P6237">
            <v>0</v>
          </cell>
          <cell r="Q6237">
            <v>11524</v>
          </cell>
        </row>
        <row r="6238">
          <cell r="O6238" t="str">
            <v>YER138W-A</v>
          </cell>
          <cell r="P6238">
            <v>0</v>
          </cell>
          <cell r="Q6238">
            <v>3954</v>
          </cell>
        </row>
        <row r="6239">
          <cell r="O6239" t="str">
            <v>YER145C-A</v>
          </cell>
          <cell r="P6239">
            <v>0</v>
          </cell>
          <cell r="Q6239">
            <v>16018</v>
          </cell>
        </row>
        <row r="6240">
          <cell r="O6240" t="str">
            <v>YER147C-A</v>
          </cell>
          <cell r="P6240">
            <v>0</v>
          </cell>
          <cell r="Q6240">
            <v>14884</v>
          </cell>
        </row>
        <row r="6241">
          <cell r="O6241" t="str">
            <v>YER148W-A</v>
          </cell>
          <cell r="P6241">
            <v>0</v>
          </cell>
          <cell r="Q6241">
            <v>20822</v>
          </cell>
        </row>
        <row r="6242">
          <cell r="O6242" t="str">
            <v>YER152W-A</v>
          </cell>
          <cell r="P6242">
            <v>0</v>
          </cell>
          <cell r="Q6242">
            <v>21594</v>
          </cell>
        </row>
        <row r="6243">
          <cell r="O6243" t="str">
            <v>YER158W-A</v>
          </cell>
          <cell r="P6243">
            <v>0</v>
          </cell>
          <cell r="Q6243">
            <v>8775</v>
          </cell>
        </row>
        <row r="6244">
          <cell r="O6244" t="str">
            <v>YER165C-A</v>
          </cell>
          <cell r="P6244">
            <v>0</v>
          </cell>
          <cell r="Q6244">
            <v>13420</v>
          </cell>
        </row>
        <row r="6245">
          <cell r="O6245" t="str">
            <v>YER172C-A</v>
          </cell>
          <cell r="P6245">
            <v>0</v>
          </cell>
          <cell r="Q6245">
            <v>13972</v>
          </cell>
        </row>
        <row r="6246">
          <cell r="O6246" t="str">
            <v>YER175W-A</v>
          </cell>
          <cell r="P6246">
            <v>0</v>
          </cell>
          <cell r="Q6246">
            <v>6467</v>
          </cell>
        </row>
        <row r="6247">
          <cell r="O6247" t="str">
            <v>YER180C-A</v>
          </cell>
          <cell r="P6247" t="str">
            <v>SLO1</v>
          </cell>
          <cell r="Q6247">
            <v>9735</v>
          </cell>
        </row>
        <row r="6248">
          <cell r="O6248" t="str">
            <v>YER188C-A</v>
          </cell>
          <cell r="P6248">
            <v>0</v>
          </cell>
          <cell r="Q6248">
            <v>11411</v>
          </cell>
        </row>
        <row r="6249">
          <cell r="O6249" t="str">
            <v>YER190C-A</v>
          </cell>
          <cell r="P6249">
            <v>0</v>
          </cell>
          <cell r="Q6249">
            <v>17367</v>
          </cell>
        </row>
        <row r="6250">
          <cell r="O6250" t="str">
            <v>YER190C-B</v>
          </cell>
          <cell r="P6250">
            <v>0</v>
          </cell>
          <cell r="Q6250">
            <v>18602</v>
          </cell>
        </row>
        <row r="6251">
          <cell r="O6251" t="str">
            <v>YFL012W</v>
          </cell>
          <cell r="P6251">
            <v>0</v>
          </cell>
          <cell r="Q6251">
            <v>17179</v>
          </cell>
        </row>
        <row r="6252">
          <cell r="O6252" t="str">
            <v>YFL012W-A</v>
          </cell>
          <cell r="P6252">
            <v>0</v>
          </cell>
          <cell r="Q6252">
            <v>14509</v>
          </cell>
        </row>
        <row r="6253">
          <cell r="O6253" t="str">
            <v>YFL015W-A</v>
          </cell>
          <cell r="P6253">
            <v>0</v>
          </cell>
          <cell r="Q6253">
            <v>11665</v>
          </cell>
        </row>
        <row r="6254">
          <cell r="O6254" t="str">
            <v>YFL021C-A</v>
          </cell>
          <cell r="P6254">
            <v>0</v>
          </cell>
          <cell r="Q6254">
            <v>31820</v>
          </cell>
        </row>
        <row r="6255">
          <cell r="O6255" t="str">
            <v>YFL031C-A</v>
          </cell>
          <cell r="P6255">
            <v>0</v>
          </cell>
          <cell r="Q6255">
            <v>3764</v>
          </cell>
        </row>
        <row r="6256">
          <cell r="O6256" t="str">
            <v>YFL041W-A</v>
          </cell>
          <cell r="P6256">
            <v>0</v>
          </cell>
          <cell r="Q6256">
            <v>7583</v>
          </cell>
        </row>
        <row r="6257">
          <cell r="O6257" t="str">
            <v>YFR009W-A</v>
          </cell>
          <cell r="P6257">
            <v>0</v>
          </cell>
          <cell r="Q6257">
            <v>10051</v>
          </cell>
        </row>
        <row r="6258">
          <cell r="O6258" t="str">
            <v>YFR010W-A</v>
          </cell>
          <cell r="P6258">
            <v>0</v>
          </cell>
          <cell r="Q6258">
            <v>7345</v>
          </cell>
        </row>
        <row r="6259">
          <cell r="O6259" t="str">
            <v>YFR012W-A</v>
          </cell>
          <cell r="P6259">
            <v>0</v>
          </cell>
          <cell r="Q6259">
            <v>3377</v>
          </cell>
        </row>
        <row r="6260">
          <cell r="O6260" t="str">
            <v>YFR032C-B</v>
          </cell>
          <cell r="P6260">
            <v>0</v>
          </cell>
          <cell r="Q6260">
            <v>9953</v>
          </cell>
        </row>
        <row r="6261">
          <cell r="O6261" t="str">
            <v>YFR034W-A</v>
          </cell>
          <cell r="P6261">
            <v>0</v>
          </cell>
          <cell r="Q6261">
            <v>11341</v>
          </cell>
        </row>
        <row r="6262">
          <cell r="O6262" t="str">
            <v>YFR036W-A</v>
          </cell>
          <cell r="P6262">
            <v>0</v>
          </cell>
          <cell r="Q6262">
            <v>24214</v>
          </cell>
        </row>
        <row r="6263">
          <cell r="O6263" t="str">
            <v>YFR052C-A</v>
          </cell>
          <cell r="P6263">
            <v>0</v>
          </cell>
          <cell r="Q6263">
            <v>11821</v>
          </cell>
        </row>
        <row r="6264">
          <cell r="O6264" t="str">
            <v>YFR057W</v>
          </cell>
          <cell r="P6264">
            <v>0</v>
          </cell>
          <cell r="Q6264">
            <v>17503</v>
          </cell>
        </row>
        <row r="6265">
          <cell r="O6265" t="str">
            <v>YGL006W-A</v>
          </cell>
          <cell r="P6265">
            <v>0</v>
          </cell>
          <cell r="Q6265">
            <v>4209</v>
          </cell>
        </row>
        <row r="6266">
          <cell r="O6266" t="str">
            <v>YGL007C-A</v>
          </cell>
          <cell r="P6266">
            <v>0</v>
          </cell>
          <cell r="Q6266">
            <v>3169</v>
          </cell>
        </row>
        <row r="6267">
          <cell r="O6267" t="str">
            <v>YGL014C-A</v>
          </cell>
          <cell r="P6267">
            <v>0</v>
          </cell>
          <cell r="Q6267">
            <v>6603</v>
          </cell>
        </row>
        <row r="6268">
          <cell r="O6268" t="str">
            <v>YGL041C-B</v>
          </cell>
          <cell r="P6268">
            <v>0</v>
          </cell>
          <cell r="Q6268">
            <v>6994</v>
          </cell>
        </row>
        <row r="6269">
          <cell r="O6269" t="str">
            <v>YGL041W-A</v>
          </cell>
          <cell r="P6269">
            <v>0</v>
          </cell>
          <cell r="Q6269">
            <v>9586</v>
          </cell>
        </row>
        <row r="6270">
          <cell r="O6270" t="str">
            <v>YGL063C-A</v>
          </cell>
          <cell r="P6270">
            <v>0</v>
          </cell>
          <cell r="Q6270">
            <v>5343</v>
          </cell>
        </row>
        <row r="6271">
          <cell r="O6271" t="str">
            <v>YGL074C</v>
          </cell>
          <cell r="P6271">
            <v>0</v>
          </cell>
          <cell r="Q6271">
            <v>11500</v>
          </cell>
        </row>
        <row r="6272">
          <cell r="O6272" t="str">
            <v>YGL118C</v>
          </cell>
          <cell r="P6272">
            <v>0</v>
          </cell>
          <cell r="Q6272">
            <v>16921</v>
          </cell>
        </row>
        <row r="6273">
          <cell r="O6273" t="str">
            <v>YGL123C-A</v>
          </cell>
          <cell r="P6273">
            <v>0</v>
          </cell>
          <cell r="Q6273">
            <v>8264</v>
          </cell>
        </row>
        <row r="6274">
          <cell r="O6274" t="str">
            <v>YGL188C-A</v>
          </cell>
          <cell r="P6274">
            <v>0</v>
          </cell>
          <cell r="Q6274">
            <v>5305</v>
          </cell>
        </row>
        <row r="6275">
          <cell r="O6275" t="str">
            <v>YGL194C-A</v>
          </cell>
          <cell r="P6275">
            <v>0</v>
          </cell>
          <cell r="Q6275">
            <v>9624</v>
          </cell>
        </row>
        <row r="6276">
          <cell r="O6276" t="str">
            <v>YGL258W-A</v>
          </cell>
          <cell r="P6276">
            <v>0</v>
          </cell>
          <cell r="Q6276">
            <v>8690</v>
          </cell>
        </row>
        <row r="6277">
          <cell r="O6277" t="str">
            <v>YGL260W</v>
          </cell>
          <cell r="P6277">
            <v>0</v>
          </cell>
          <cell r="Q6277">
            <v>9030</v>
          </cell>
        </row>
        <row r="6278">
          <cell r="O6278" t="str">
            <v>YGR031C-A</v>
          </cell>
          <cell r="P6278">
            <v>0</v>
          </cell>
          <cell r="Q6278">
            <v>17536</v>
          </cell>
        </row>
        <row r="6279">
          <cell r="O6279" t="str">
            <v>YGR035W-A</v>
          </cell>
          <cell r="P6279">
            <v>0</v>
          </cell>
          <cell r="Q6279">
            <v>8362</v>
          </cell>
        </row>
        <row r="6280">
          <cell r="O6280" t="str">
            <v>YGR067C</v>
          </cell>
          <cell r="P6280">
            <v>0</v>
          </cell>
          <cell r="Q6280">
            <v>91047</v>
          </cell>
        </row>
        <row r="6281">
          <cell r="O6281" t="str">
            <v>YGR068W-A</v>
          </cell>
          <cell r="P6281">
            <v>0</v>
          </cell>
          <cell r="Q6281">
            <v>3155</v>
          </cell>
        </row>
        <row r="6282">
          <cell r="O6282" t="str">
            <v>YGR069W</v>
          </cell>
          <cell r="P6282">
            <v>0</v>
          </cell>
          <cell r="Q6282">
            <v>13603</v>
          </cell>
        </row>
        <row r="6283">
          <cell r="O6283" t="str">
            <v>YGR121W-A</v>
          </cell>
          <cell r="P6283">
            <v>0</v>
          </cell>
          <cell r="Q6283">
            <v>8028</v>
          </cell>
        </row>
        <row r="6284">
          <cell r="O6284" t="str">
            <v>YGR122C-A</v>
          </cell>
          <cell r="P6284">
            <v>0</v>
          </cell>
          <cell r="Q6284">
            <v>4636</v>
          </cell>
        </row>
        <row r="6285">
          <cell r="O6285" t="str">
            <v>YGR146C-A</v>
          </cell>
          <cell r="P6285">
            <v>0</v>
          </cell>
          <cell r="Q6285">
            <v>6050</v>
          </cell>
        </row>
        <row r="6286">
          <cell r="O6286" t="str">
            <v>YGR161W-C</v>
          </cell>
          <cell r="P6286">
            <v>0</v>
          </cell>
          <cell r="Q6286">
            <v>10027</v>
          </cell>
        </row>
        <row r="6287">
          <cell r="O6287" t="str">
            <v>YGR169C-A</v>
          </cell>
          <cell r="P6287">
            <v>0</v>
          </cell>
          <cell r="Q6287">
            <v>10495</v>
          </cell>
        </row>
        <row r="6288">
          <cell r="O6288" t="str">
            <v>YGR174W-A</v>
          </cell>
          <cell r="P6288">
            <v>0</v>
          </cell>
          <cell r="Q6288">
            <v>3395</v>
          </cell>
        </row>
        <row r="6289">
          <cell r="O6289" t="str">
            <v>YGR204C-A</v>
          </cell>
          <cell r="P6289">
            <v>0</v>
          </cell>
          <cell r="Q6289">
            <v>4538</v>
          </cell>
        </row>
        <row r="6290">
          <cell r="O6290" t="str">
            <v>YGR225W</v>
          </cell>
          <cell r="P6290" t="str">
            <v>AMA1</v>
          </cell>
          <cell r="Q6290">
            <v>67026</v>
          </cell>
        </row>
        <row r="6291">
          <cell r="O6291" t="str">
            <v>YGR226C</v>
          </cell>
          <cell r="P6291">
            <v>0</v>
          </cell>
          <cell r="Q6291">
            <v>8245</v>
          </cell>
        </row>
        <row r="6292">
          <cell r="O6292" t="str">
            <v>YGR236C</v>
          </cell>
          <cell r="P6292" t="str">
            <v>SPG1</v>
          </cell>
          <cell r="Q6292">
            <v>10545</v>
          </cell>
        </row>
        <row r="6293">
          <cell r="O6293" t="str">
            <v>YGR240C-A</v>
          </cell>
          <cell r="P6293">
            <v>0</v>
          </cell>
          <cell r="Q6293">
            <v>7827</v>
          </cell>
        </row>
        <row r="6294">
          <cell r="O6294" t="str">
            <v>YGR270C-A</v>
          </cell>
          <cell r="P6294">
            <v>0</v>
          </cell>
          <cell r="Q6294">
            <v>8278</v>
          </cell>
        </row>
        <row r="6295">
          <cell r="O6295" t="str">
            <v>YGR273C</v>
          </cell>
          <cell r="P6295">
            <v>0</v>
          </cell>
          <cell r="Q6295">
            <v>20014</v>
          </cell>
        </row>
        <row r="6296">
          <cell r="O6296" t="str">
            <v>YGR291C</v>
          </cell>
          <cell r="P6296">
            <v>0</v>
          </cell>
          <cell r="Q6296">
            <v>8452</v>
          </cell>
        </row>
        <row r="6297">
          <cell r="O6297" t="str">
            <v>YGR296C-A</v>
          </cell>
          <cell r="P6297">
            <v>0</v>
          </cell>
          <cell r="Q6297">
            <v>17367</v>
          </cell>
        </row>
        <row r="6298">
          <cell r="O6298" t="str">
            <v>YGR296C-B</v>
          </cell>
          <cell r="P6298">
            <v>0</v>
          </cell>
          <cell r="Q6298">
            <v>18602</v>
          </cell>
        </row>
        <row r="6299">
          <cell r="O6299" t="str">
            <v>YHL002C-A</v>
          </cell>
          <cell r="P6299">
            <v>0</v>
          </cell>
          <cell r="Q6299">
            <v>17933</v>
          </cell>
        </row>
        <row r="6300">
          <cell r="O6300" t="str">
            <v>YHL006W-A</v>
          </cell>
          <cell r="P6300">
            <v>0</v>
          </cell>
          <cell r="Q6300">
            <v>12357</v>
          </cell>
        </row>
        <row r="6301">
          <cell r="O6301" t="str">
            <v>YHL015W-A</v>
          </cell>
          <cell r="P6301">
            <v>0</v>
          </cell>
          <cell r="Q6301">
            <v>3200</v>
          </cell>
        </row>
        <row r="6302">
          <cell r="O6302" t="str">
            <v>YHL019W-A</v>
          </cell>
          <cell r="P6302">
            <v>0</v>
          </cell>
          <cell r="Q6302">
            <v>22435</v>
          </cell>
        </row>
        <row r="6303">
          <cell r="O6303" t="str">
            <v>YHL030W-A</v>
          </cell>
          <cell r="P6303">
            <v>0</v>
          </cell>
          <cell r="Q6303">
            <v>17065</v>
          </cell>
        </row>
        <row r="6304">
          <cell r="O6304" t="str">
            <v>YHL034W-A</v>
          </cell>
          <cell r="P6304">
            <v>0</v>
          </cell>
          <cell r="Q6304">
            <v>16290</v>
          </cell>
        </row>
        <row r="6305">
          <cell r="O6305" t="str">
            <v>YHL041W</v>
          </cell>
          <cell r="P6305">
            <v>0</v>
          </cell>
          <cell r="Q6305">
            <v>17554</v>
          </cell>
        </row>
        <row r="6306">
          <cell r="O6306" t="str">
            <v>YHL046W-A</v>
          </cell>
          <cell r="P6306">
            <v>0</v>
          </cell>
          <cell r="Q6306">
            <v>12274</v>
          </cell>
        </row>
        <row r="6307">
          <cell r="O6307" t="str">
            <v>YHL048C-A</v>
          </cell>
          <cell r="P6307">
            <v>0</v>
          </cell>
          <cell r="Q6307">
            <v>5096</v>
          </cell>
        </row>
        <row r="6308">
          <cell r="O6308" t="str">
            <v>YHL050W-A</v>
          </cell>
          <cell r="P6308">
            <v>0</v>
          </cell>
          <cell r="Q6308">
            <v>18609</v>
          </cell>
        </row>
        <row r="6309">
          <cell r="O6309" t="str">
            <v>YHR007C-A</v>
          </cell>
          <cell r="P6309">
            <v>0</v>
          </cell>
          <cell r="Q6309">
            <v>8384</v>
          </cell>
        </row>
        <row r="6310">
          <cell r="O6310" t="str">
            <v>YHR022C-A</v>
          </cell>
          <cell r="P6310">
            <v>0</v>
          </cell>
          <cell r="Q6310">
            <v>3505</v>
          </cell>
        </row>
        <row r="6311">
          <cell r="O6311" t="str">
            <v>YHR028W-A</v>
          </cell>
          <cell r="P6311">
            <v>0</v>
          </cell>
          <cell r="Q6311">
            <v>11958</v>
          </cell>
        </row>
        <row r="6312">
          <cell r="O6312" t="str">
            <v>YHR032C-A</v>
          </cell>
          <cell r="P6312">
            <v>0</v>
          </cell>
          <cell r="Q6312">
            <v>4392</v>
          </cell>
        </row>
        <row r="6313">
          <cell r="O6313" t="str">
            <v>YHR032W-A</v>
          </cell>
          <cell r="P6313">
            <v>0</v>
          </cell>
          <cell r="Q6313">
            <v>6741</v>
          </cell>
        </row>
        <row r="6314">
          <cell r="O6314" t="str">
            <v>YHR050W-A</v>
          </cell>
          <cell r="P6314">
            <v>0</v>
          </cell>
          <cell r="Q6314">
            <v>6578</v>
          </cell>
        </row>
        <row r="6315">
          <cell r="O6315" t="str">
            <v>YHR052W-A</v>
          </cell>
          <cell r="P6315">
            <v>0</v>
          </cell>
          <cell r="Q6315">
            <v>7517</v>
          </cell>
        </row>
        <row r="6316">
          <cell r="O6316" t="str">
            <v>YHR054W-A</v>
          </cell>
          <cell r="P6316">
            <v>0</v>
          </cell>
          <cell r="Q6316">
            <v>7517</v>
          </cell>
        </row>
        <row r="6317">
          <cell r="O6317" t="str">
            <v>YHR056W-A</v>
          </cell>
          <cell r="P6317">
            <v>0</v>
          </cell>
          <cell r="Q6317">
            <v>16194</v>
          </cell>
        </row>
        <row r="6318">
          <cell r="O6318" t="str">
            <v>YHR063W-A</v>
          </cell>
          <cell r="P6318">
            <v>0</v>
          </cell>
          <cell r="Q6318">
            <v>12202</v>
          </cell>
        </row>
        <row r="6319">
          <cell r="O6319" t="str">
            <v>YHR069C-A</v>
          </cell>
          <cell r="P6319">
            <v>0</v>
          </cell>
          <cell r="Q6319">
            <v>13252</v>
          </cell>
        </row>
        <row r="6320">
          <cell r="O6320" t="str">
            <v>YHR070C-A</v>
          </cell>
          <cell r="P6320">
            <v>0</v>
          </cell>
          <cell r="Q6320">
            <v>15284</v>
          </cell>
        </row>
        <row r="6321">
          <cell r="O6321" t="str">
            <v>YHR071C-A</v>
          </cell>
          <cell r="P6321">
            <v>0</v>
          </cell>
          <cell r="Q6321">
            <v>12235</v>
          </cell>
        </row>
        <row r="6322">
          <cell r="O6322" t="str">
            <v>YHR073C-B</v>
          </cell>
          <cell r="P6322">
            <v>0</v>
          </cell>
          <cell r="Q6322">
            <v>3071</v>
          </cell>
        </row>
        <row r="6323">
          <cell r="O6323" t="str">
            <v>YHR073W-A</v>
          </cell>
          <cell r="P6323">
            <v>0</v>
          </cell>
          <cell r="Q6323">
            <v>6772</v>
          </cell>
        </row>
        <row r="6324">
          <cell r="O6324" t="str">
            <v>YHR086W-A</v>
          </cell>
          <cell r="P6324">
            <v>0</v>
          </cell>
          <cell r="Q6324">
            <v>5985</v>
          </cell>
        </row>
        <row r="6325">
          <cell r="O6325" t="str">
            <v>YHR125W</v>
          </cell>
          <cell r="P6325">
            <v>0</v>
          </cell>
          <cell r="Q6325">
            <v>11885</v>
          </cell>
        </row>
        <row r="6326">
          <cell r="O6326" t="str">
            <v>YHR131W-A</v>
          </cell>
          <cell r="P6326">
            <v>0</v>
          </cell>
          <cell r="Q6326">
            <v>9265</v>
          </cell>
        </row>
        <row r="6327">
          <cell r="O6327" t="str">
            <v>YHR137C-A</v>
          </cell>
          <cell r="P6327">
            <v>0</v>
          </cell>
          <cell r="Q6327">
            <v>23717</v>
          </cell>
        </row>
        <row r="6328">
          <cell r="O6328" t="str">
            <v>YHR139C-A</v>
          </cell>
          <cell r="P6328">
            <v>0</v>
          </cell>
          <cell r="Q6328">
            <v>11902</v>
          </cell>
        </row>
        <row r="6329">
          <cell r="O6329" t="str">
            <v>YHR165W-A</v>
          </cell>
          <cell r="P6329">
            <v>0</v>
          </cell>
          <cell r="Q6329">
            <v>9600</v>
          </cell>
        </row>
        <row r="6330">
          <cell r="O6330" t="str">
            <v>YHR175W-A</v>
          </cell>
          <cell r="P6330">
            <v>0</v>
          </cell>
          <cell r="Q6330">
            <v>5710</v>
          </cell>
        </row>
        <row r="6331">
          <cell r="O6331" t="str">
            <v>YHR180C-B</v>
          </cell>
          <cell r="P6331">
            <v>0</v>
          </cell>
          <cell r="Q6331">
            <v>3915</v>
          </cell>
        </row>
        <row r="6332">
          <cell r="O6332" t="str">
            <v>YHR180W-A</v>
          </cell>
          <cell r="P6332">
            <v>0</v>
          </cell>
          <cell r="Q6332">
            <v>6820</v>
          </cell>
        </row>
        <row r="6333">
          <cell r="O6333" t="str">
            <v>YHR182C-A</v>
          </cell>
          <cell r="P6333">
            <v>0</v>
          </cell>
          <cell r="Q6333">
            <v>18121</v>
          </cell>
        </row>
        <row r="6334">
          <cell r="O6334" t="str">
            <v>YHR193C-A</v>
          </cell>
          <cell r="P6334">
            <v>0</v>
          </cell>
          <cell r="Q6334">
            <v>14084</v>
          </cell>
        </row>
        <row r="6335">
          <cell r="O6335" t="str">
            <v>YHR199C-A</v>
          </cell>
          <cell r="P6335">
            <v>0</v>
          </cell>
          <cell r="Q6335">
            <v>8547</v>
          </cell>
        </row>
        <row r="6336">
          <cell r="O6336" t="str">
            <v>YHR212W-A</v>
          </cell>
          <cell r="P6336">
            <v>0</v>
          </cell>
          <cell r="Q6336">
            <v>7610</v>
          </cell>
        </row>
        <row r="6337">
          <cell r="O6337" t="str">
            <v>YHR213W-A</v>
          </cell>
          <cell r="P6337">
            <v>0</v>
          </cell>
          <cell r="Q6337">
            <v>8926</v>
          </cell>
        </row>
        <row r="6338">
          <cell r="O6338" t="str">
            <v>YHR213W-B</v>
          </cell>
          <cell r="P6338">
            <v>0</v>
          </cell>
          <cell r="Q6338">
            <v>11184</v>
          </cell>
        </row>
        <row r="6339">
          <cell r="O6339" t="str">
            <v>YHR214C-D</v>
          </cell>
          <cell r="P6339">
            <v>0</v>
          </cell>
          <cell r="Q6339">
            <v>10917</v>
          </cell>
        </row>
        <row r="6340">
          <cell r="O6340" t="str">
            <v>YHR214C-E</v>
          </cell>
          <cell r="P6340">
            <v>0</v>
          </cell>
          <cell r="Q6340">
            <v>11600</v>
          </cell>
        </row>
        <row r="6341">
          <cell r="O6341" t="str">
            <v>YHR218W-A</v>
          </cell>
          <cell r="P6341">
            <v>0</v>
          </cell>
          <cell r="Q6341">
            <v>11974</v>
          </cell>
        </row>
        <row r="6342">
          <cell r="O6342" t="str">
            <v>YHR219C-A</v>
          </cell>
          <cell r="P6342">
            <v>0</v>
          </cell>
          <cell r="Q6342">
            <v>18627</v>
          </cell>
        </row>
        <row r="6343">
          <cell r="O6343" t="str">
            <v>YIL002W-A</v>
          </cell>
          <cell r="P6343">
            <v>0</v>
          </cell>
          <cell r="Q6343">
            <v>7729</v>
          </cell>
        </row>
        <row r="6344">
          <cell r="O6344" t="str">
            <v>YIL012W</v>
          </cell>
          <cell r="P6344">
            <v>0</v>
          </cell>
          <cell r="Q6344">
            <v>15126</v>
          </cell>
        </row>
        <row r="6345">
          <cell r="O6345" t="str">
            <v>YIL014C-A</v>
          </cell>
          <cell r="P6345">
            <v>0</v>
          </cell>
          <cell r="Q6345">
            <v>11664</v>
          </cell>
        </row>
        <row r="6346">
          <cell r="O6346" t="str">
            <v>YIL017C</v>
          </cell>
          <cell r="P6346" t="str">
            <v>VID28</v>
          </cell>
          <cell r="Q6346">
            <v>105490</v>
          </cell>
        </row>
        <row r="6347">
          <cell r="O6347" t="str">
            <v>YIL020C-A</v>
          </cell>
          <cell r="P6347">
            <v>0</v>
          </cell>
          <cell r="Q6347">
            <v>14178</v>
          </cell>
        </row>
        <row r="6348">
          <cell r="O6348" t="str">
            <v>YIL021C-A</v>
          </cell>
          <cell r="P6348">
            <v>0</v>
          </cell>
          <cell r="Q6348">
            <v>10501</v>
          </cell>
        </row>
        <row r="6349">
          <cell r="O6349" t="str">
            <v>YIL025C</v>
          </cell>
          <cell r="P6349">
            <v>0</v>
          </cell>
          <cell r="Q6349">
            <v>14083</v>
          </cell>
        </row>
        <row r="6350">
          <cell r="O6350" t="str">
            <v>YIL029W-A</v>
          </cell>
          <cell r="P6350">
            <v>0</v>
          </cell>
          <cell r="Q6350">
            <v>13442</v>
          </cell>
        </row>
        <row r="6351">
          <cell r="O6351" t="str">
            <v>YIL030W-A</v>
          </cell>
          <cell r="P6351">
            <v>0</v>
          </cell>
          <cell r="Q6351">
            <v>13554</v>
          </cell>
        </row>
        <row r="6352">
          <cell r="O6352" t="str">
            <v>YIL046W-A</v>
          </cell>
          <cell r="P6352">
            <v>0</v>
          </cell>
          <cell r="Q6352">
            <v>6308</v>
          </cell>
        </row>
        <row r="6353">
          <cell r="O6353" t="str">
            <v>YIL047C-A</v>
          </cell>
          <cell r="P6353">
            <v>0</v>
          </cell>
          <cell r="Q6353">
            <v>14124</v>
          </cell>
        </row>
        <row r="6354">
          <cell r="O6354" t="str">
            <v>YIL066W-A</v>
          </cell>
          <cell r="P6354">
            <v>0</v>
          </cell>
          <cell r="Q6354">
            <v>15856</v>
          </cell>
        </row>
        <row r="6355">
          <cell r="O6355" t="str">
            <v>YIL068W-A</v>
          </cell>
          <cell r="P6355">
            <v>0</v>
          </cell>
          <cell r="Q6355">
            <v>14499</v>
          </cell>
        </row>
        <row r="6356">
          <cell r="O6356" t="str">
            <v>YIL071W-A</v>
          </cell>
          <cell r="P6356">
            <v>0</v>
          </cell>
          <cell r="Q6356">
            <v>17540</v>
          </cell>
        </row>
        <row r="6357">
          <cell r="O6357" t="str">
            <v>YIL100C-A</v>
          </cell>
          <cell r="P6357">
            <v>0</v>
          </cell>
          <cell r="Q6357">
            <v>13148</v>
          </cell>
        </row>
        <row r="6358">
          <cell r="O6358" t="str">
            <v>YIL102C</v>
          </cell>
          <cell r="P6358">
            <v>0</v>
          </cell>
          <cell r="Q6358">
            <v>11290</v>
          </cell>
        </row>
        <row r="6359">
          <cell r="O6359" t="str">
            <v>YIL102C-A</v>
          </cell>
          <cell r="P6359">
            <v>0</v>
          </cell>
          <cell r="Q6359">
            <v>8502</v>
          </cell>
        </row>
        <row r="6360">
          <cell r="O6360" t="str">
            <v>YIL105W-A</v>
          </cell>
          <cell r="P6360">
            <v>0</v>
          </cell>
          <cell r="Q6360">
            <v>5935</v>
          </cell>
        </row>
        <row r="6361">
          <cell r="O6361" t="str">
            <v>YIL115W-A</v>
          </cell>
          <cell r="P6361">
            <v>0</v>
          </cell>
          <cell r="Q6361">
            <v>13917</v>
          </cell>
        </row>
        <row r="6362">
          <cell r="O6362" t="str">
            <v>YIL134C-A</v>
          </cell>
          <cell r="P6362">
            <v>0</v>
          </cell>
          <cell r="Q6362">
            <v>7598</v>
          </cell>
        </row>
        <row r="6363">
          <cell r="O6363" t="str">
            <v>YIL142C-A</v>
          </cell>
          <cell r="P6363">
            <v>0</v>
          </cell>
          <cell r="Q6363">
            <v>11940</v>
          </cell>
        </row>
        <row r="6364">
          <cell r="O6364" t="str">
            <v>YIL156W-A</v>
          </cell>
          <cell r="P6364">
            <v>0</v>
          </cell>
          <cell r="Q6364">
            <v>14768</v>
          </cell>
        </row>
        <row r="6365">
          <cell r="O6365" t="str">
            <v>YIL156W-B</v>
          </cell>
          <cell r="P6365">
            <v>0</v>
          </cell>
          <cell r="Q6365">
            <v>8164</v>
          </cell>
        </row>
        <row r="6366">
          <cell r="O6366" t="str">
            <v>YIL171W-A</v>
          </cell>
          <cell r="P6366">
            <v>0</v>
          </cell>
          <cell r="Q6366">
            <v>16970</v>
          </cell>
        </row>
        <row r="6367">
          <cell r="O6367" t="str">
            <v>YIL177W-A</v>
          </cell>
          <cell r="P6367">
            <v>0</v>
          </cell>
          <cell r="Q6367">
            <v>18605</v>
          </cell>
        </row>
        <row r="6368">
          <cell r="O6368" t="str">
            <v>YIR014W</v>
          </cell>
          <cell r="P6368">
            <v>0</v>
          </cell>
          <cell r="Q6368">
            <v>27600</v>
          </cell>
        </row>
        <row r="6369">
          <cell r="O6369" t="str">
            <v>YIR017W-A</v>
          </cell>
          <cell r="P6369">
            <v>0</v>
          </cell>
          <cell r="Q6369">
            <v>22888</v>
          </cell>
        </row>
        <row r="6370">
          <cell r="O6370" t="str">
            <v>YIR018C-A</v>
          </cell>
          <cell r="P6370">
            <v>0</v>
          </cell>
          <cell r="Q6370">
            <v>5218</v>
          </cell>
        </row>
        <row r="6371">
          <cell r="O6371" t="str">
            <v>YIR020C-B</v>
          </cell>
          <cell r="P6371">
            <v>0</v>
          </cell>
          <cell r="Q6371">
            <v>27550</v>
          </cell>
        </row>
        <row r="6372">
          <cell r="O6372" t="str">
            <v>YIR020W-A</v>
          </cell>
          <cell r="P6372">
            <v>0</v>
          </cell>
          <cell r="Q6372">
            <v>8971</v>
          </cell>
        </row>
        <row r="6373">
          <cell r="O6373" t="str">
            <v>YIR021W-A</v>
          </cell>
          <cell r="P6373">
            <v>0</v>
          </cell>
          <cell r="Q6373">
            <v>7680</v>
          </cell>
        </row>
        <row r="6374">
          <cell r="O6374" t="str">
            <v>YIR023C-A</v>
          </cell>
          <cell r="P6374">
            <v>0</v>
          </cell>
          <cell r="Q6374">
            <v>11613</v>
          </cell>
        </row>
        <row r="6375">
          <cell r="O6375" t="str">
            <v>YIR030W-A</v>
          </cell>
          <cell r="P6375">
            <v>0</v>
          </cell>
          <cell r="Q6375">
            <v>13675</v>
          </cell>
        </row>
        <row r="6376">
          <cell r="O6376" t="str">
            <v>YIR036W-A</v>
          </cell>
          <cell r="P6376">
            <v>0</v>
          </cell>
          <cell r="Q6376">
            <v>15234</v>
          </cell>
        </row>
        <row r="6377">
          <cell r="O6377" t="str">
            <v>YJL007C</v>
          </cell>
          <cell r="P6377">
            <v>0</v>
          </cell>
          <cell r="Q6377">
            <v>11856</v>
          </cell>
        </row>
        <row r="6378">
          <cell r="O6378" t="str">
            <v>YJL020W-A</v>
          </cell>
          <cell r="P6378">
            <v>0</v>
          </cell>
          <cell r="Q6378">
            <v>8685</v>
          </cell>
        </row>
        <row r="6379">
          <cell r="O6379" t="str">
            <v>YJL026C-A</v>
          </cell>
          <cell r="P6379">
            <v>0</v>
          </cell>
          <cell r="Q6379">
            <v>7936</v>
          </cell>
        </row>
        <row r="6380">
          <cell r="O6380" t="str">
            <v>YJL028W</v>
          </cell>
          <cell r="P6380">
            <v>0</v>
          </cell>
          <cell r="Q6380">
            <v>12897</v>
          </cell>
        </row>
        <row r="6381">
          <cell r="O6381" t="str">
            <v>YJL047C-A</v>
          </cell>
          <cell r="P6381">
            <v>0</v>
          </cell>
          <cell r="Q6381">
            <v>5049</v>
          </cell>
        </row>
        <row r="6382">
          <cell r="O6382" t="str">
            <v>YJL052C-A</v>
          </cell>
          <cell r="P6382">
            <v>0</v>
          </cell>
          <cell r="Q6382">
            <v>4551</v>
          </cell>
        </row>
        <row r="6383">
          <cell r="O6383" t="str">
            <v>YJL077W-A</v>
          </cell>
          <cell r="P6383">
            <v>0</v>
          </cell>
          <cell r="Q6383">
            <v>3078</v>
          </cell>
        </row>
        <row r="6384">
          <cell r="O6384" t="str">
            <v>YJL077W-B</v>
          </cell>
          <cell r="P6384">
            <v>0</v>
          </cell>
          <cell r="Q6384">
            <v>4015</v>
          </cell>
        </row>
        <row r="6385">
          <cell r="O6385" t="str">
            <v>YJL127C-B</v>
          </cell>
          <cell r="P6385">
            <v>0</v>
          </cell>
          <cell r="Q6385">
            <v>6017</v>
          </cell>
        </row>
        <row r="6386">
          <cell r="O6386" t="str">
            <v>YJL127W-A</v>
          </cell>
          <cell r="P6386">
            <v>0</v>
          </cell>
          <cell r="Q6386">
            <v>4051</v>
          </cell>
        </row>
        <row r="6387">
          <cell r="O6387" t="str">
            <v>YJL133C-A</v>
          </cell>
          <cell r="P6387">
            <v>0</v>
          </cell>
          <cell r="Q6387">
            <v>7741</v>
          </cell>
        </row>
        <row r="6388">
          <cell r="O6388" t="str">
            <v>YJL136W-A</v>
          </cell>
          <cell r="P6388">
            <v>0</v>
          </cell>
          <cell r="Q6388">
            <v>3144</v>
          </cell>
        </row>
        <row r="6389">
          <cell r="O6389" t="str">
            <v>YJL156W-A</v>
          </cell>
          <cell r="P6389">
            <v>0</v>
          </cell>
          <cell r="Q6389">
            <v>8426</v>
          </cell>
        </row>
        <row r="6390">
          <cell r="O6390" t="str">
            <v>YJL197C-A</v>
          </cell>
          <cell r="P6390">
            <v>0</v>
          </cell>
          <cell r="Q6390">
            <v>10083</v>
          </cell>
        </row>
        <row r="6391">
          <cell r="O6391" t="str">
            <v>YJL205C</v>
          </cell>
          <cell r="P6391" t="str">
            <v>NCE101</v>
          </cell>
          <cell r="Q6391">
            <v>6336</v>
          </cell>
        </row>
        <row r="6392">
          <cell r="O6392" t="str">
            <v>YJL222W-A</v>
          </cell>
          <cell r="P6392">
            <v>0</v>
          </cell>
          <cell r="Q6392">
            <v>8646</v>
          </cell>
        </row>
        <row r="6393">
          <cell r="O6393" t="str">
            <v>YJL222W-B</v>
          </cell>
          <cell r="P6393">
            <v>0</v>
          </cell>
          <cell r="Q6393">
            <v>5420</v>
          </cell>
        </row>
        <row r="6394">
          <cell r="O6394" t="str">
            <v>YJL225W-A</v>
          </cell>
          <cell r="P6394">
            <v>0</v>
          </cell>
          <cell r="Q6394">
            <v>18605</v>
          </cell>
        </row>
        <row r="6395">
          <cell r="O6395" t="str">
            <v>YJR005C-A</v>
          </cell>
          <cell r="P6395">
            <v>0</v>
          </cell>
          <cell r="Q6395">
            <v>10869</v>
          </cell>
        </row>
        <row r="6396">
          <cell r="O6396" t="str">
            <v>YJR112W-A</v>
          </cell>
          <cell r="P6396">
            <v>0</v>
          </cell>
          <cell r="Q6396">
            <v>12481</v>
          </cell>
        </row>
        <row r="6397">
          <cell r="O6397" t="str">
            <v>YJR140W-A</v>
          </cell>
          <cell r="P6397">
            <v>0</v>
          </cell>
          <cell r="Q6397">
            <v>5765</v>
          </cell>
        </row>
        <row r="6398">
          <cell r="O6398" t="str">
            <v>YJR151W-A</v>
          </cell>
          <cell r="P6398">
            <v>0</v>
          </cell>
          <cell r="Q6398">
            <v>1976</v>
          </cell>
        </row>
        <row r="6399">
          <cell r="O6399" t="str">
            <v>YKL023C-A</v>
          </cell>
          <cell r="P6399">
            <v>0</v>
          </cell>
          <cell r="Q6399">
            <v>8519</v>
          </cell>
        </row>
        <row r="6400">
          <cell r="O6400" t="str">
            <v>YKL033W-A</v>
          </cell>
          <cell r="P6400">
            <v>0</v>
          </cell>
          <cell r="Q6400">
            <v>26170</v>
          </cell>
        </row>
        <row r="6401">
          <cell r="O6401" t="str">
            <v>YKL065W-A</v>
          </cell>
          <cell r="P6401">
            <v>0</v>
          </cell>
          <cell r="Q6401">
            <v>8531</v>
          </cell>
        </row>
        <row r="6402">
          <cell r="O6402" t="str">
            <v>YKL068W-A</v>
          </cell>
          <cell r="P6402">
            <v>0</v>
          </cell>
          <cell r="Q6402">
            <v>8858</v>
          </cell>
        </row>
        <row r="6403">
          <cell r="O6403" t="str">
            <v>YKL096C-B</v>
          </cell>
          <cell r="P6403">
            <v>0</v>
          </cell>
          <cell r="Q6403">
            <v>5988</v>
          </cell>
        </row>
        <row r="6404">
          <cell r="O6404" t="str">
            <v>YKL100W-A</v>
          </cell>
          <cell r="P6404">
            <v>0</v>
          </cell>
          <cell r="Q6404">
            <v>3406</v>
          </cell>
        </row>
        <row r="6405">
          <cell r="O6405" t="str">
            <v>YKL106C-A</v>
          </cell>
          <cell r="P6405">
            <v>0</v>
          </cell>
          <cell r="Q6405">
            <v>4677</v>
          </cell>
        </row>
        <row r="6406">
          <cell r="O6406" t="str">
            <v>YKL138C-A</v>
          </cell>
          <cell r="P6406" t="str">
            <v>HSK3</v>
          </cell>
          <cell r="Q6406">
            <v>8088</v>
          </cell>
        </row>
        <row r="6407">
          <cell r="O6407" t="str">
            <v>YKL145W-A</v>
          </cell>
          <cell r="P6407">
            <v>0</v>
          </cell>
          <cell r="Q6407">
            <v>3344</v>
          </cell>
        </row>
        <row r="6408">
          <cell r="O6408" t="str">
            <v>YKL156C-A</v>
          </cell>
          <cell r="P6408">
            <v>0</v>
          </cell>
          <cell r="Q6408">
            <v>4232</v>
          </cell>
        </row>
        <row r="6409">
          <cell r="O6409" t="str">
            <v>YKL162C-A</v>
          </cell>
          <cell r="P6409">
            <v>0</v>
          </cell>
          <cell r="Q6409">
            <v>5842</v>
          </cell>
        </row>
        <row r="6410">
          <cell r="O6410" t="str">
            <v>YKL165C-A</v>
          </cell>
          <cell r="P6410">
            <v>0</v>
          </cell>
          <cell r="Q6410">
            <v>9186</v>
          </cell>
        </row>
        <row r="6411">
          <cell r="O6411" t="str">
            <v>YKL183C-A</v>
          </cell>
          <cell r="P6411">
            <v>0</v>
          </cell>
          <cell r="Q6411">
            <v>8358</v>
          </cell>
        </row>
        <row r="6412">
          <cell r="O6412" t="str">
            <v>YKR075W-A</v>
          </cell>
          <cell r="P6412">
            <v>0</v>
          </cell>
          <cell r="Q6412">
            <v>10073</v>
          </cell>
        </row>
        <row r="6413">
          <cell r="O6413" t="str">
            <v>YKR095W-A</v>
          </cell>
          <cell r="P6413" t="str">
            <v>PCC1</v>
          </cell>
          <cell r="Q6413">
            <v>9992</v>
          </cell>
        </row>
        <row r="6414">
          <cell r="O6414" t="str">
            <v>YLL006W-A</v>
          </cell>
          <cell r="P6414">
            <v>0</v>
          </cell>
          <cell r="Q6414">
            <v>6752</v>
          </cell>
        </row>
        <row r="6415">
          <cell r="O6415" t="str">
            <v>YLL019W-A</v>
          </cell>
          <cell r="P6415">
            <v>0</v>
          </cell>
          <cell r="Q6415">
            <v>3540</v>
          </cell>
        </row>
        <row r="6416">
          <cell r="O6416" t="str">
            <v>YLL066W-A</v>
          </cell>
          <cell r="P6416">
            <v>0</v>
          </cell>
          <cell r="Q6416">
            <v>18593</v>
          </cell>
        </row>
        <row r="6417">
          <cell r="O6417" t="str">
            <v>YLL066W-B</v>
          </cell>
          <cell r="P6417">
            <v>0</v>
          </cell>
          <cell r="Q6417">
            <v>6411</v>
          </cell>
        </row>
        <row r="6418">
          <cell r="O6418" t="str">
            <v>YLL067W-A</v>
          </cell>
          <cell r="P6418">
            <v>0</v>
          </cell>
          <cell r="Q6418">
            <v>18593</v>
          </cell>
        </row>
        <row r="6419">
          <cell r="O6419" t="str">
            <v>YLR099W-A</v>
          </cell>
          <cell r="P6419">
            <v>0</v>
          </cell>
          <cell r="Q6419">
            <v>9985</v>
          </cell>
        </row>
        <row r="6420">
          <cell r="O6420" t="str">
            <v>YLR120W-A</v>
          </cell>
          <cell r="P6420">
            <v>0</v>
          </cell>
          <cell r="Q6420">
            <v>3987</v>
          </cell>
        </row>
        <row r="6421">
          <cell r="O6421" t="str">
            <v>YLR146W-A</v>
          </cell>
          <cell r="P6421">
            <v>0</v>
          </cell>
          <cell r="Q6421">
            <v>7078</v>
          </cell>
        </row>
        <row r="6422">
          <cell r="O6422" t="str">
            <v>YLR149C-A</v>
          </cell>
          <cell r="P6422">
            <v>0</v>
          </cell>
          <cell r="Q6422">
            <v>3325</v>
          </cell>
        </row>
        <row r="6423">
          <cell r="O6423" t="str">
            <v>YLR154C-G</v>
          </cell>
          <cell r="P6423">
            <v>0</v>
          </cell>
          <cell r="Q6423">
            <v>6045</v>
          </cell>
        </row>
        <row r="6424">
          <cell r="O6424" t="str">
            <v>YLR154C-H</v>
          </cell>
          <cell r="P6424">
            <v>0</v>
          </cell>
          <cell r="Q6424">
            <v>4707</v>
          </cell>
        </row>
        <row r="6425">
          <cell r="O6425" t="str">
            <v>YLR154W-A</v>
          </cell>
          <cell r="P6425">
            <v>0</v>
          </cell>
          <cell r="Q6425">
            <v>6921</v>
          </cell>
        </row>
        <row r="6426">
          <cell r="O6426" t="str">
            <v>YLR154W-B</v>
          </cell>
          <cell r="P6426">
            <v>0</v>
          </cell>
          <cell r="Q6426">
            <v>6253</v>
          </cell>
        </row>
        <row r="6427">
          <cell r="O6427" t="str">
            <v>YLR154W-C</v>
          </cell>
          <cell r="P6427" t="str">
            <v>TAR1</v>
          </cell>
          <cell r="Q6427">
            <v>14345</v>
          </cell>
        </row>
        <row r="6428">
          <cell r="O6428" t="str">
            <v>YLR154W-E</v>
          </cell>
          <cell r="P6428">
            <v>0</v>
          </cell>
          <cell r="Q6428">
            <v>7789</v>
          </cell>
        </row>
        <row r="6429">
          <cell r="O6429" t="str">
            <v>YLR154W-F</v>
          </cell>
          <cell r="P6429">
            <v>0</v>
          </cell>
          <cell r="Q6429">
            <v>5109</v>
          </cell>
        </row>
        <row r="6430">
          <cell r="O6430" t="str">
            <v>YLR156C-A</v>
          </cell>
          <cell r="P6430">
            <v>0</v>
          </cell>
          <cell r="Q6430">
            <v>4707</v>
          </cell>
        </row>
        <row r="6431">
          <cell r="O6431" t="str">
            <v>YLR157C-C</v>
          </cell>
          <cell r="P6431">
            <v>0</v>
          </cell>
          <cell r="Q6431">
            <v>4707</v>
          </cell>
        </row>
        <row r="6432">
          <cell r="O6432" t="str">
            <v>YLR157W-D</v>
          </cell>
          <cell r="P6432">
            <v>0</v>
          </cell>
          <cell r="Q6432">
            <v>8195</v>
          </cell>
        </row>
        <row r="6433">
          <cell r="O6433" t="str">
            <v>YLR157W-E</v>
          </cell>
          <cell r="P6433">
            <v>0</v>
          </cell>
          <cell r="Q6433">
            <v>6145</v>
          </cell>
        </row>
        <row r="6434">
          <cell r="O6434" t="str">
            <v>YLR159C-A</v>
          </cell>
          <cell r="P6434">
            <v>0</v>
          </cell>
          <cell r="Q6434">
            <v>4707</v>
          </cell>
        </row>
        <row r="6435">
          <cell r="O6435" t="str">
            <v>YLR162W-A</v>
          </cell>
          <cell r="P6435">
            <v>0</v>
          </cell>
          <cell r="Q6435">
            <v>7280</v>
          </cell>
        </row>
        <row r="6436">
          <cell r="O6436" t="str">
            <v>YLR163W-A</v>
          </cell>
          <cell r="P6436">
            <v>0</v>
          </cell>
          <cell r="Q6436">
            <v>3944</v>
          </cell>
        </row>
        <row r="6437">
          <cell r="O6437" t="str">
            <v>YLR222C-A</v>
          </cell>
          <cell r="P6437">
            <v>0</v>
          </cell>
          <cell r="Q6437">
            <v>9718</v>
          </cell>
        </row>
        <row r="6438">
          <cell r="O6438" t="str">
            <v>YLR264C-A</v>
          </cell>
          <cell r="P6438">
            <v>0</v>
          </cell>
          <cell r="Q6438">
            <v>4521</v>
          </cell>
        </row>
        <row r="6439">
          <cell r="O6439" t="str">
            <v>YLR285C-A</v>
          </cell>
          <cell r="P6439">
            <v>0</v>
          </cell>
          <cell r="Q6439">
            <v>7163</v>
          </cell>
        </row>
        <row r="6440">
          <cell r="O6440" t="str">
            <v>YLR286W-A</v>
          </cell>
          <cell r="P6440">
            <v>0</v>
          </cell>
          <cell r="Q6440">
            <v>4942</v>
          </cell>
        </row>
        <row r="6441">
          <cell r="O6441" t="str">
            <v>YLR299C-A</v>
          </cell>
          <cell r="P6441">
            <v>0</v>
          </cell>
          <cell r="Q6441">
            <v>3523</v>
          </cell>
        </row>
        <row r="6442">
          <cell r="O6442" t="str">
            <v>YLR307C-A</v>
          </cell>
          <cell r="P6442">
            <v>0</v>
          </cell>
          <cell r="Q6442">
            <v>9633</v>
          </cell>
        </row>
        <row r="6443">
          <cell r="O6443" t="str">
            <v>YLR337C</v>
          </cell>
          <cell r="P6443" t="str">
            <v>VRP1</v>
          </cell>
          <cell r="Q6443">
            <v>82593</v>
          </cell>
        </row>
        <row r="6444">
          <cell r="O6444" t="str">
            <v>YLR342W-A</v>
          </cell>
          <cell r="P6444">
            <v>0</v>
          </cell>
          <cell r="Q6444">
            <v>6559</v>
          </cell>
        </row>
        <row r="6445">
          <cell r="O6445" t="str">
            <v>YLR347W-A</v>
          </cell>
          <cell r="P6445">
            <v>0</v>
          </cell>
          <cell r="Q6445">
            <v>4735</v>
          </cell>
        </row>
        <row r="6446">
          <cell r="O6446" t="str">
            <v>YLR361C-A</v>
          </cell>
          <cell r="P6446">
            <v>0</v>
          </cell>
          <cell r="Q6446">
            <v>11050</v>
          </cell>
        </row>
        <row r="6447">
          <cell r="O6447" t="str">
            <v>YLR364C-A</v>
          </cell>
          <cell r="P6447">
            <v>0</v>
          </cell>
          <cell r="Q6447">
            <v>4680</v>
          </cell>
        </row>
        <row r="6448">
          <cell r="O6448" t="str">
            <v>YLR399W-A</v>
          </cell>
          <cell r="P6448">
            <v>0</v>
          </cell>
          <cell r="Q6448">
            <v>3657</v>
          </cell>
        </row>
        <row r="6449">
          <cell r="O6449" t="str">
            <v>YLR406C-A</v>
          </cell>
          <cell r="P6449">
            <v>0</v>
          </cell>
          <cell r="Q6449">
            <v>5810</v>
          </cell>
        </row>
        <row r="6450">
          <cell r="O6450" t="str">
            <v>YLR412C-A</v>
          </cell>
          <cell r="P6450">
            <v>0</v>
          </cell>
          <cell r="Q6450">
            <v>8000</v>
          </cell>
        </row>
        <row r="6451">
          <cell r="O6451" t="str">
            <v>YLR437C-A</v>
          </cell>
          <cell r="P6451">
            <v>0</v>
          </cell>
          <cell r="Q6451">
            <v>7918</v>
          </cell>
        </row>
        <row r="6452">
          <cell r="O6452" t="str">
            <v>YLR466C-A</v>
          </cell>
          <cell r="P6452">
            <v>0</v>
          </cell>
          <cell r="Q6452">
            <v>18568</v>
          </cell>
        </row>
        <row r="6453">
          <cell r="O6453" t="str">
            <v>YLR466C-B</v>
          </cell>
          <cell r="P6453">
            <v>0</v>
          </cell>
          <cell r="Q6453">
            <v>4191</v>
          </cell>
        </row>
        <row r="6454">
          <cell r="O6454" t="str">
            <v>YLR467C-A</v>
          </cell>
          <cell r="P6454">
            <v>0</v>
          </cell>
          <cell r="Q6454">
            <v>18568</v>
          </cell>
        </row>
        <row r="6455">
          <cell r="O6455" t="str">
            <v>YML007C-A</v>
          </cell>
          <cell r="P6455">
            <v>0</v>
          </cell>
          <cell r="Q6455">
            <v>4410</v>
          </cell>
        </row>
        <row r="6456">
          <cell r="O6456" t="str">
            <v>YML009C-A</v>
          </cell>
          <cell r="P6456">
            <v>0</v>
          </cell>
          <cell r="Q6456">
            <v>13446</v>
          </cell>
        </row>
        <row r="6457">
          <cell r="O6457" t="str">
            <v>YML009W-B</v>
          </cell>
          <cell r="P6457">
            <v>0</v>
          </cell>
          <cell r="Q6457">
            <v>16730</v>
          </cell>
        </row>
        <row r="6458">
          <cell r="O6458" t="str">
            <v>YML012C-A</v>
          </cell>
          <cell r="P6458">
            <v>0</v>
          </cell>
          <cell r="Q6458">
            <v>13414</v>
          </cell>
        </row>
        <row r="6459">
          <cell r="O6459" t="str">
            <v>YML031C-A</v>
          </cell>
          <cell r="P6459">
            <v>0</v>
          </cell>
          <cell r="Q6459">
            <v>12509</v>
          </cell>
        </row>
        <row r="6460">
          <cell r="O6460" t="str">
            <v>YML034C-A</v>
          </cell>
          <cell r="P6460">
            <v>0</v>
          </cell>
          <cell r="Q6460">
            <v>14544</v>
          </cell>
        </row>
        <row r="6461">
          <cell r="O6461" t="str">
            <v>YML047W-A</v>
          </cell>
          <cell r="P6461">
            <v>0</v>
          </cell>
          <cell r="Q6461">
            <v>14525</v>
          </cell>
        </row>
        <row r="6462">
          <cell r="O6462" t="str">
            <v>YML054C-A</v>
          </cell>
          <cell r="P6462">
            <v>0</v>
          </cell>
          <cell r="Q6462">
            <v>6103</v>
          </cell>
        </row>
        <row r="6463">
          <cell r="O6463" t="str">
            <v>YML057C-A</v>
          </cell>
          <cell r="P6463">
            <v>0</v>
          </cell>
          <cell r="Q6463">
            <v>14368</v>
          </cell>
        </row>
        <row r="6464">
          <cell r="O6464" t="str">
            <v>YML058W-A</v>
          </cell>
          <cell r="P6464" t="str">
            <v>HUG1</v>
          </cell>
          <cell r="Q6464">
            <v>7514</v>
          </cell>
        </row>
        <row r="6465">
          <cell r="O6465" t="str">
            <v>YML094C-A</v>
          </cell>
          <cell r="P6465">
            <v>0</v>
          </cell>
          <cell r="Q6465">
            <v>15007</v>
          </cell>
        </row>
        <row r="6466">
          <cell r="O6466" t="str">
            <v>YML099W-A</v>
          </cell>
          <cell r="P6466">
            <v>0</v>
          </cell>
          <cell r="Q6466">
            <v>12629</v>
          </cell>
        </row>
        <row r="6467">
          <cell r="O6467" t="str">
            <v>YML101C-A</v>
          </cell>
          <cell r="P6467">
            <v>0</v>
          </cell>
          <cell r="Q6467">
            <v>11308</v>
          </cell>
        </row>
        <row r="6468">
          <cell r="O6468" t="str">
            <v>YML116W-A</v>
          </cell>
          <cell r="P6468">
            <v>0</v>
          </cell>
          <cell r="Q6468">
            <v>11856</v>
          </cell>
        </row>
        <row r="6469">
          <cell r="O6469" t="str">
            <v>YML133W-A</v>
          </cell>
          <cell r="P6469">
            <v>0</v>
          </cell>
          <cell r="Q6469">
            <v>17367</v>
          </cell>
        </row>
        <row r="6470">
          <cell r="O6470" t="str">
            <v>YML133W-B</v>
          </cell>
          <cell r="P6470">
            <v>0</v>
          </cell>
          <cell r="Q6470">
            <v>18627</v>
          </cell>
        </row>
        <row r="6471">
          <cell r="O6471" t="str">
            <v>YMR001C-A</v>
          </cell>
          <cell r="P6471">
            <v>0</v>
          </cell>
          <cell r="Q6471">
            <v>8710</v>
          </cell>
        </row>
        <row r="6472">
          <cell r="O6472" t="str">
            <v>YMR013C-A</v>
          </cell>
          <cell r="P6472">
            <v>0</v>
          </cell>
          <cell r="Q6472">
            <v>5704</v>
          </cell>
        </row>
        <row r="6473">
          <cell r="O6473" t="str">
            <v>YMR013W-A</v>
          </cell>
          <cell r="P6473">
            <v>0</v>
          </cell>
          <cell r="Q6473">
            <v>3191</v>
          </cell>
        </row>
        <row r="6474">
          <cell r="O6474" t="str">
            <v>YMR030W-A</v>
          </cell>
          <cell r="P6474">
            <v>0</v>
          </cell>
          <cell r="Q6474">
            <v>11258</v>
          </cell>
        </row>
        <row r="6475">
          <cell r="O6475" t="str">
            <v>YMR046W-A</v>
          </cell>
          <cell r="P6475">
            <v>0</v>
          </cell>
          <cell r="Q6475">
            <v>4728</v>
          </cell>
        </row>
        <row r="6476">
          <cell r="O6476" t="str">
            <v>YMR105W-A</v>
          </cell>
          <cell r="P6476">
            <v>0</v>
          </cell>
          <cell r="Q6476">
            <v>7228</v>
          </cell>
        </row>
        <row r="6477">
          <cell r="O6477" t="str">
            <v>YMR141W-A</v>
          </cell>
          <cell r="P6477">
            <v>0</v>
          </cell>
          <cell r="Q6477">
            <v>8823</v>
          </cell>
        </row>
        <row r="6478">
          <cell r="O6478" t="str">
            <v>YMR158C-A</v>
          </cell>
          <cell r="P6478">
            <v>0</v>
          </cell>
          <cell r="Q6478">
            <v>5280</v>
          </cell>
        </row>
        <row r="6479">
          <cell r="O6479" t="str">
            <v>YMR158W-B</v>
          </cell>
          <cell r="P6479">
            <v>0</v>
          </cell>
          <cell r="Q6479">
            <v>11980</v>
          </cell>
        </row>
        <row r="6480">
          <cell r="O6480" t="str">
            <v>YMR175W-A</v>
          </cell>
          <cell r="P6480">
            <v>0</v>
          </cell>
          <cell r="Q6480">
            <v>7309</v>
          </cell>
        </row>
        <row r="6481">
          <cell r="O6481" t="str">
            <v>YMR182W-A</v>
          </cell>
          <cell r="P6481">
            <v>0</v>
          </cell>
          <cell r="Q6481">
            <v>3091</v>
          </cell>
        </row>
        <row r="6482">
          <cell r="O6482" t="str">
            <v>YMR194C-A</v>
          </cell>
          <cell r="P6482">
            <v>0</v>
          </cell>
          <cell r="Q6482">
            <v>8537</v>
          </cell>
        </row>
        <row r="6483">
          <cell r="O6483" t="str">
            <v>YMR194C-B</v>
          </cell>
          <cell r="P6483">
            <v>0</v>
          </cell>
          <cell r="Q6483">
            <v>8202</v>
          </cell>
        </row>
        <row r="6484">
          <cell r="O6484" t="str">
            <v>YMR230W-A</v>
          </cell>
          <cell r="P6484">
            <v>0</v>
          </cell>
          <cell r="Q6484">
            <v>7276</v>
          </cell>
        </row>
        <row r="6485">
          <cell r="O6485" t="str">
            <v>YMR242W-A</v>
          </cell>
          <cell r="P6485">
            <v>0</v>
          </cell>
          <cell r="Q6485">
            <v>3101</v>
          </cell>
        </row>
        <row r="6486">
          <cell r="O6486" t="str">
            <v>YMR247W-A</v>
          </cell>
          <cell r="P6486">
            <v>0</v>
          </cell>
          <cell r="Q6486">
            <v>5152</v>
          </cell>
        </row>
        <row r="6487">
          <cell r="O6487" t="str">
            <v>YMR272W-A</v>
          </cell>
          <cell r="P6487">
            <v>0</v>
          </cell>
          <cell r="Q6487">
            <v>4258</v>
          </cell>
        </row>
        <row r="6488">
          <cell r="O6488" t="str">
            <v>YMR272W-B</v>
          </cell>
          <cell r="P6488">
            <v>0</v>
          </cell>
          <cell r="Q6488">
            <v>4109</v>
          </cell>
        </row>
        <row r="6489">
          <cell r="O6489" t="str">
            <v>YMR307C-A</v>
          </cell>
          <cell r="P6489">
            <v>0</v>
          </cell>
          <cell r="Q6489">
            <v>7016</v>
          </cell>
        </row>
        <row r="6490">
          <cell r="O6490" t="str">
            <v>YMR315W-A</v>
          </cell>
          <cell r="P6490">
            <v>0</v>
          </cell>
          <cell r="Q6490">
            <v>4054</v>
          </cell>
        </row>
        <row r="6491">
          <cell r="O6491" t="str">
            <v>YNL024C-A</v>
          </cell>
          <cell r="P6491">
            <v>0</v>
          </cell>
          <cell r="Q6491">
            <v>8196</v>
          </cell>
        </row>
        <row r="6492">
          <cell r="O6492" t="str">
            <v>YNL042W-B</v>
          </cell>
          <cell r="P6492">
            <v>0</v>
          </cell>
          <cell r="Q6492">
            <v>9932</v>
          </cell>
        </row>
        <row r="6493">
          <cell r="O6493" t="str">
            <v>YNL067W-A</v>
          </cell>
          <cell r="P6493">
            <v>0</v>
          </cell>
          <cell r="Q6493">
            <v>6021</v>
          </cell>
        </row>
        <row r="6494">
          <cell r="O6494" t="str">
            <v>YNL067W-B</v>
          </cell>
          <cell r="P6494">
            <v>0</v>
          </cell>
          <cell r="Q6494">
            <v>5315</v>
          </cell>
        </row>
        <row r="6495">
          <cell r="O6495" t="str">
            <v>YNL097C-B</v>
          </cell>
          <cell r="P6495">
            <v>0</v>
          </cell>
          <cell r="Q6495">
            <v>4622</v>
          </cell>
        </row>
        <row r="6496">
          <cell r="O6496" t="str">
            <v>YNL097W-A</v>
          </cell>
          <cell r="P6496">
            <v>0</v>
          </cell>
          <cell r="Q6496">
            <v>5896</v>
          </cell>
        </row>
        <row r="6497">
          <cell r="O6497" t="str">
            <v>YNL103W-A</v>
          </cell>
          <cell r="P6497">
            <v>0</v>
          </cell>
          <cell r="Q6497">
            <v>3350</v>
          </cell>
        </row>
        <row r="6498">
          <cell r="O6498" t="str">
            <v>YNL128W</v>
          </cell>
          <cell r="P6498" t="str">
            <v>TEP1</v>
          </cell>
          <cell r="Q6498">
            <v>50152</v>
          </cell>
        </row>
        <row r="6499">
          <cell r="O6499" t="str">
            <v>YNL130C-A</v>
          </cell>
          <cell r="P6499">
            <v>0</v>
          </cell>
          <cell r="Q6499">
            <v>5609</v>
          </cell>
        </row>
        <row r="6500">
          <cell r="O6500" t="str">
            <v>YNL138W-A</v>
          </cell>
          <cell r="P6500" t="str">
            <v>YSF3</v>
          </cell>
          <cell r="Q6500">
            <v>10027</v>
          </cell>
        </row>
        <row r="6501">
          <cell r="O6501" t="str">
            <v>YNL144W-A</v>
          </cell>
          <cell r="P6501">
            <v>0</v>
          </cell>
          <cell r="Q6501">
            <v>3053</v>
          </cell>
        </row>
        <row r="6502">
          <cell r="O6502" t="str">
            <v>YNL146C-A</v>
          </cell>
          <cell r="P6502">
            <v>0</v>
          </cell>
          <cell r="Q6502">
            <v>7681</v>
          </cell>
        </row>
        <row r="6503">
          <cell r="O6503" t="str">
            <v>YNL196C</v>
          </cell>
          <cell r="P6503">
            <v>0</v>
          </cell>
          <cell r="Q6503">
            <v>34318</v>
          </cell>
        </row>
        <row r="6504">
          <cell r="O6504" t="str">
            <v>YNL226W</v>
          </cell>
          <cell r="P6504">
            <v>0</v>
          </cell>
          <cell r="Q6504">
            <v>16040</v>
          </cell>
        </row>
        <row r="6505">
          <cell r="O6505" t="str">
            <v>YNL277W-A</v>
          </cell>
          <cell r="P6505">
            <v>0</v>
          </cell>
          <cell r="Q6505">
            <v>7208</v>
          </cell>
        </row>
        <row r="6506">
          <cell r="O6506" t="str">
            <v>YNL339W-A</v>
          </cell>
          <cell r="P6506">
            <v>0</v>
          </cell>
          <cell r="Q6506">
            <v>17367</v>
          </cell>
        </row>
        <row r="6507">
          <cell r="O6507" t="str">
            <v>YNL339W-B</v>
          </cell>
          <cell r="P6507">
            <v>0</v>
          </cell>
          <cell r="Q6507">
            <v>18627</v>
          </cell>
        </row>
        <row r="6508">
          <cell r="O6508" t="str">
            <v>YNR001W-A</v>
          </cell>
          <cell r="P6508">
            <v>0</v>
          </cell>
          <cell r="Q6508">
            <v>8278</v>
          </cell>
        </row>
        <row r="6509">
          <cell r="O6509" t="str">
            <v>YNR003W-A</v>
          </cell>
          <cell r="P6509">
            <v>0</v>
          </cell>
          <cell r="Q6509">
            <v>3413</v>
          </cell>
        </row>
        <row r="6510">
          <cell r="O6510" t="str">
            <v>YNR032C-A</v>
          </cell>
          <cell r="P6510" t="str">
            <v>HUB1</v>
          </cell>
          <cell r="Q6510">
            <v>8272</v>
          </cell>
        </row>
        <row r="6511">
          <cell r="O6511" t="str">
            <v>YNR075C-A</v>
          </cell>
          <cell r="P6511">
            <v>0</v>
          </cell>
          <cell r="Q6511">
            <v>3367</v>
          </cell>
        </row>
        <row r="6512">
          <cell r="O6512" t="str">
            <v>YOL013W-A</v>
          </cell>
          <cell r="P6512">
            <v>0</v>
          </cell>
          <cell r="Q6512">
            <v>7021</v>
          </cell>
        </row>
        <row r="6513">
          <cell r="O6513" t="str">
            <v>YOL013W-B</v>
          </cell>
          <cell r="P6513">
            <v>0</v>
          </cell>
          <cell r="Q6513">
            <v>11126</v>
          </cell>
        </row>
        <row r="6514">
          <cell r="O6514" t="str">
            <v>YOL019W-A</v>
          </cell>
          <cell r="P6514">
            <v>0</v>
          </cell>
          <cell r="Q6514">
            <v>5710</v>
          </cell>
        </row>
        <row r="6515">
          <cell r="O6515" t="str">
            <v>YOL038C-A</v>
          </cell>
          <cell r="P6515">
            <v>0</v>
          </cell>
          <cell r="Q6515">
            <v>3621</v>
          </cell>
        </row>
        <row r="6516">
          <cell r="O6516" t="str">
            <v>YOL083C-A</v>
          </cell>
          <cell r="P6516">
            <v>0</v>
          </cell>
          <cell r="Q6516">
            <v>5633</v>
          </cell>
        </row>
        <row r="6517">
          <cell r="O6517" t="str">
            <v>YOL085W-A</v>
          </cell>
          <cell r="P6517">
            <v>0</v>
          </cell>
          <cell r="Q6517">
            <v>8037</v>
          </cell>
        </row>
        <row r="6518">
          <cell r="O6518" t="str">
            <v>YOL086W-A</v>
          </cell>
          <cell r="P6518">
            <v>0</v>
          </cell>
          <cell r="Q6518">
            <v>10549</v>
          </cell>
        </row>
        <row r="6519">
          <cell r="O6519" t="str">
            <v>YOL097W-A</v>
          </cell>
          <cell r="P6519">
            <v>0</v>
          </cell>
          <cell r="Q6519">
            <v>7032</v>
          </cell>
        </row>
        <row r="6520">
          <cell r="O6520" t="str">
            <v>YOL155W-A</v>
          </cell>
          <cell r="P6520">
            <v>0</v>
          </cell>
          <cell r="Q6520">
            <v>5203</v>
          </cell>
        </row>
        <row r="6521">
          <cell r="O6521" t="str">
            <v>YOL164W-A</v>
          </cell>
          <cell r="P6521">
            <v>0</v>
          </cell>
          <cell r="Q6521">
            <v>6999</v>
          </cell>
        </row>
        <row r="6522">
          <cell r="O6522" t="str">
            <v>YOL166W-A</v>
          </cell>
          <cell r="P6522">
            <v>0</v>
          </cell>
          <cell r="Q6522">
            <v>5952</v>
          </cell>
        </row>
        <row r="6523">
          <cell r="O6523" t="str">
            <v>YOR008W-B</v>
          </cell>
          <cell r="P6523">
            <v>0</v>
          </cell>
          <cell r="Q6523">
            <v>3813</v>
          </cell>
        </row>
        <row r="6524">
          <cell r="O6524" t="str">
            <v>YOR011W-A</v>
          </cell>
          <cell r="P6524">
            <v>0</v>
          </cell>
          <cell r="Q6524">
            <v>8638</v>
          </cell>
        </row>
        <row r="6525">
          <cell r="O6525" t="str">
            <v>YOR020W-A</v>
          </cell>
          <cell r="P6525">
            <v>0</v>
          </cell>
          <cell r="Q6525">
            <v>9618</v>
          </cell>
        </row>
        <row r="6526">
          <cell r="O6526" t="str">
            <v>YOR032W-A</v>
          </cell>
          <cell r="P6526">
            <v>0</v>
          </cell>
          <cell r="Q6526">
            <v>7709</v>
          </cell>
        </row>
        <row r="6527">
          <cell r="O6527" t="str">
            <v>YOR034C-A</v>
          </cell>
          <cell r="P6527">
            <v>0</v>
          </cell>
          <cell r="Q6527">
            <v>9778</v>
          </cell>
        </row>
        <row r="6528">
          <cell r="O6528" t="str">
            <v>YOR072W-A</v>
          </cell>
          <cell r="P6528">
            <v>0</v>
          </cell>
          <cell r="Q6528">
            <v>9565</v>
          </cell>
        </row>
        <row r="6529">
          <cell r="O6529" t="str">
            <v>YOR072W-B</v>
          </cell>
          <cell r="P6529">
            <v>0</v>
          </cell>
          <cell r="Q6529">
            <v>6133</v>
          </cell>
        </row>
        <row r="6530">
          <cell r="O6530" t="str">
            <v>YOR073W-A</v>
          </cell>
          <cell r="P6530">
            <v>0</v>
          </cell>
          <cell r="Q6530">
            <v>8506</v>
          </cell>
        </row>
        <row r="6531">
          <cell r="O6531" t="str">
            <v>YOR108C-A</v>
          </cell>
          <cell r="P6531">
            <v>0</v>
          </cell>
          <cell r="Q6531">
            <v>7936</v>
          </cell>
        </row>
        <row r="6532">
          <cell r="O6532" t="str">
            <v>YOR161C-C</v>
          </cell>
          <cell r="P6532">
            <v>0</v>
          </cell>
          <cell r="Q6532">
            <v>5428</v>
          </cell>
        </row>
        <row r="6533">
          <cell r="O6533" t="str">
            <v>YOR161W-A</v>
          </cell>
          <cell r="P6533">
            <v>0</v>
          </cell>
          <cell r="Q6533">
            <v>3061</v>
          </cell>
        </row>
        <row r="6534">
          <cell r="O6534" t="str">
            <v>YOR161W-B</v>
          </cell>
          <cell r="P6534">
            <v>0</v>
          </cell>
          <cell r="Q6534">
            <v>9893</v>
          </cell>
        </row>
        <row r="6535">
          <cell r="O6535" t="str">
            <v>YOR186C-A</v>
          </cell>
          <cell r="P6535">
            <v>0</v>
          </cell>
          <cell r="Q6535">
            <v>7456</v>
          </cell>
        </row>
        <row r="6536">
          <cell r="O6536" t="str">
            <v>YOR186W</v>
          </cell>
          <cell r="P6536">
            <v>0</v>
          </cell>
          <cell r="Q6536">
            <v>16179</v>
          </cell>
        </row>
        <row r="6537">
          <cell r="O6537" t="str">
            <v>YOR192C-C</v>
          </cell>
          <cell r="P6537">
            <v>0</v>
          </cell>
          <cell r="Q6537">
            <v>9036</v>
          </cell>
        </row>
        <row r="6538">
          <cell r="O6538" t="str">
            <v>YOR214C</v>
          </cell>
          <cell r="P6538">
            <v>0</v>
          </cell>
          <cell r="Q6538">
            <v>26156</v>
          </cell>
        </row>
        <row r="6539">
          <cell r="O6539" t="str">
            <v>YOR231C-A</v>
          </cell>
          <cell r="P6539">
            <v>0</v>
          </cell>
          <cell r="Q6539">
            <v>7946</v>
          </cell>
        </row>
        <row r="6540">
          <cell r="O6540" t="str">
            <v>YOR235W</v>
          </cell>
          <cell r="P6540">
            <v>0</v>
          </cell>
          <cell r="Q6540">
            <v>12390</v>
          </cell>
        </row>
        <row r="6541">
          <cell r="O6541" t="str">
            <v>YOR293C-A</v>
          </cell>
          <cell r="P6541">
            <v>0</v>
          </cell>
          <cell r="Q6541">
            <v>6124</v>
          </cell>
        </row>
        <row r="6542">
          <cell r="O6542" t="str">
            <v>YOR314W-A</v>
          </cell>
          <cell r="P6542">
            <v>0</v>
          </cell>
          <cell r="Q6542">
            <v>4311</v>
          </cell>
        </row>
        <row r="6543">
          <cell r="O6543" t="str">
            <v>YOR316C-A</v>
          </cell>
          <cell r="P6543">
            <v>0</v>
          </cell>
          <cell r="Q6543">
            <v>7832</v>
          </cell>
        </row>
        <row r="6544">
          <cell r="O6544" t="str">
            <v>YOR329W-A</v>
          </cell>
          <cell r="P6544">
            <v>0</v>
          </cell>
          <cell r="Q6544">
            <v>8599</v>
          </cell>
        </row>
        <row r="6545">
          <cell r="O6545" t="str">
            <v>YOR335W-A</v>
          </cell>
          <cell r="P6545">
            <v>0</v>
          </cell>
          <cell r="Q6545">
            <v>3325</v>
          </cell>
        </row>
        <row r="6546">
          <cell r="O6546" t="str">
            <v>YOR351C</v>
          </cell>
          <cell r="P6546" t="str">
            <v>MEK1</v>
          </cell>
          <cell r="Q6546">
            <v>56849</v>
          </cell>
        </row>
        <row r="6547">
          <cell r="O6547" t="str">
            <v>YOR376W</v>
          </cell>
          <cell r="P6547">
            <v>0</v>
          </cell>
          <cell r="Q6547">
            <v>13800</v>
          </cell>
        </row>
        <row r="6548">
          <cell r="O6548" t="str">
            <v>YOR376W-A</v>
          </cell>
          <cell r="P6548">
            <v>0</v>
          </cell>
          <cell r="Q6548">
            <v>6214</v>
          </cell>
        </row>
        <row r="6549">
          <cell r="O6549" t="str">
            <v>YOR381W-A</v>
          </cell>
          <cell r="P6549">
            <v>0</v>
          </cell>
          <cell r="Q6549">
            <v>6701</v>
          </cell>
        </row>
        <row r="6550">
          <cell r="O6550" t="str">
            <v>YOR394C-A</v>
          </cell>
          <cell r="P6550">
            <v>0</v>
          </cell>
          <cell r="Q6550">
            <v>6311</v>
          </cell>
        </row>
        <row r="6551">
          <cell r="O6551" t="str">
            <v>YOR396C-A</v>
          </cell>
          <cell r="P6551">
            <v>0</v>
          </cell>
          <cell r="Q6551">
            <v>18568</v>
          </cell>
        </row>
        <row r="6552">
          <cell r="O6552" t="str">
            <v>YOR396W</v>
          </cell>
          <cell r="P6552" t="str">
            <v>YRF1-8</v>
          </cell>
          <cell r="Q6552">
            <v>203779</v>
          </cell>
        </row>
        <row r="6553">
          <cell r="O6553" t="str">
            <v>YPL025C</v>
          </cell>
          <cell r="P6553">
            <v>0</v>
          </cell>
          <cell r="Q6553">
            <v>20609</v>
          </cell>
        </row>
        <row r="6554">
          <cell r="O6554" t="str">
            <v>YPL033C</v>
          </cell>
          <cell r="P6554">
            <v>0</v>
          </cell>
          <cell r="Q6554">
            <v>31925</v>
          </cell>
        </row>
        <row r="6555">
          <cell r="O6555" t="str">
            <v>YPL038W-A</v>
          </cell>
          <cell r="P6555">
            <v>0</v>
          </cell>
          <cell r="Q6555">
            <v>7679</v>
          </cell>
        </row>
        <row r="6556">
          <cell r="O6556" t="str">
            <v>YPL096C-A</v>
          </cell>
          <cell r="P6556" t="str">
            <v>ERI1</v>
          </cell>
          <cell r="Q6556">
            <v>8039</v>
          </cell>
        </row>
        <row r="6557">
          <cell r="O6557" t="str">
            <v>YPL119C-A</v>
          </cell>
          <cell r="P6557">
            <v>0</v>
          </cell>
          <cell r="Q6557">
            <v>10112</v>
          </cell>
        </row>
        <row r="6558">
          <cell r="O6558" t="str">
            <v>YPL121C</v>
          </cell>
          <cell r="P6558" t="str">
            <v>MEI5</v>
          </cell>
          <cell r="Q6558">
            <v>26461</v>
          </cell>
        </row>
        <row r="6559">
          <cell r="O6559" t="str">
            <v>YPL135C-A</v>
          </cell>
          <cell r="P6559">
            <v>0</v>
          </cell>
          <cell r="Q6559">
            <v>5998</v>
          </cell>
        </row>
        <row r="6560">
          <cell r="O6560" t="str">
            <v>YPL152W-A</v>
          </cell>
          <cell r="P6560">
            <v>0</v>
          </cell>
          <cell r="Q6560">
            <v>3838</v>
          </cell>
        </row>
        <row r="6561">
          <cell r="O6561" t="str">
            <v>YPL189C-A</v>
          </cell>
          <cell r="P6561">
            <v>0</v>
          </cell>
          <cell r="Q6561">
            <v>7533</v>
          </cell>
        </row>
        <row r="6562">
          <cell r="O6562" t="str">
            <v>YPL222C-A</v>
          </cell>
          <cell r="P6562">
            <v>0</v>
          </cell>
          <cell r="Q6562">
            <v>9135</v>
          </cell>
        </row>
        <row r="6563">
          <cell r="O6563" t="str">
            <v>YPL250W-A</v>
          </cell>
          <cell r="P6563">
            <v>0</v>
          </cell>
          <cell r="Q6563">
            <v>10161</v>
          </cell>
        </row>
        <row r="6564">
          <cell r="O6564" t="str">
            <v>YPL283W-A</v>
          </cell>
          <cell r="P6564">
            <v>0</v>
          </cell>
          <cell r="Q6564">
            <v>17367</v>
          </cell>
        </row>
        <row r="6565">
          <cell r="O6565" t="str">
            <v>YPL283W-B</v>
          </cell>
          <cell r="P6565">
            <v>0</v>
          </cell>
          <cell r="Q6565">
            <v>18602</v>
          </cell>
        </row>
        <row r="6566">
          <cell r="O6566" t="str">
            <v>YPR002C-A</v>
          </cell>
          <cell r="P6566">
            <v>0</v>
          </cell>
          <cell r="Q6566">
            <v>7227</v>
          </cell>
        </row>
        <row r="6567">
          <cell r="O6567" t="str">
            <v>YPR016W-A</v>
          </cell>
          <cell r="P6567">
            <v>0</v>
          </cell>
          <cell r="Q6567">
            <v>10096</v>
          </cell>
        </row>
        <row r="6568">
          <cell r="O6568" t="str">
            <v>YPR036W-A</v>
          </cell>
          <cell r="P6568">
            <v>0</v>
          </cell>
          <cell r="Q6568">
            <v>7055</v>
          </cell>
        </row>
        <row r="6569">
          <cell r="O6569" t="str">
            <v>YPR054W</v>
          </cell>
          <cell r="P6569" t="str">
            <v>SMK1</v>
          </cell>
          <cell r="Q6569">
            <v>44300</v>
          </cell>
        </row>
        <row r="6570">
          <cell r="O6570" t="str">
            <v>YPR064W</v>
          </cell>
          <cell r="P6570">
            <v>0</v>
          </cell>
          <cell r="Q6570">
            <v>15660</v>
          </cell>
        </row>
        <row r="6571">
          <cell r="O6571" t="str">
            <v>YPR074W-A</v>
          </cell>
          <cell r="P6571">
            <v>0</v>
          </cell>
          <cell r="Q6571">
            <v>6914</v>
          </cell>
        </row>
        <row r="6572">
          <cell r="O6572" t="str">
            <v>YPR108W-A</v>
          </cell>
          <cell r="P6572">
            <v>0</v>
          </cell>
          <cell r="Q6572">
            <v>7756</v>
          </cell>
        </row>
        <row r="6573">
          <cell r="O6573" t="str">
            <v>YPR133W-A</v>
          </cell>
          <cell r="P6573" t="str">
            <v>TOM5</v>
          </cell>
          <cell r="Q6573">
            <v>5985</v>
          </cell>
        </row>
        <row r="6574">
          <cell r="O6574" t="str">
            <v>YPR145C-A</v>
          </cell>
          <cell r="P6574">
            <v>0</v>
          </cell>
          <cell r="Q6574">
            <v>9249</v>
          </cell>
        </row>
        <row r="6575">
          <cell r="O6575" t="str">
            <v>YPR159C-A</v>
          </cell>
          <cell r="P6575">
            <v>0</v>
          </cell>
          <cell r="Q6575">
            <v>3584</v>
          </cell>
        </row>
        <row r="6576">
          <cell r="O6576" t="str">
            <v>YPR160C-A</v>
          </cell>
          <cell r="P6576">
            <v>0</v>
          </cell>
          <cell r="Q6576">
            <v>10355</v>
          </cell>
        </row>
        <row r="6577">
          <cell r="O6577" t="str">
            <v>YPR160W-A</v>
          </cell>
          <cell r="P6577">
            <v>0</v>
          </cell>
          <cell r="Q6577">
            <v>3068</v>
          </cell>
        </row>
        <row r="6578">
          <cell r="O6578" t="str">
            <v>YPR169W-A</v>
          </cell>
          <cell r="P6578">
            <v>0</v>
          </cell>
          <cell r="Q6578">
            <v>8063</v>
          </cell>
        </row>
        <row r="6579">
          <cell r="O6579" t="str">
            <v>YPR170W-A</v>
          </cell>
          <cell r="P6579">
            <v>0</v>
          </cell>
          <cell r="Q6579">
            <v>7268</v>
          </cell>
        </row>
        <row r="6580">
          <cell r="O6580" t="str">
            <v>YPR170W-B</v>
          </cell>
          <cell r="P6580">
            <v>0</v>
          </cell>
          <cell r="Q6580">
            <v>9361</v>
          </cell>
        </row>
        <row r="6581">
          <cell r="O6581" t="str">
            <v>YPR195C</v>
          </cell>
          <cell r="P6581">
            <v>0</v>
          </cell>
          <cell r="Q6581">
            <v>11892</v>
          </cell>
        </row>
        <row r="6582">
          <cell r="O6582" t="str">
            <v>YPR204C-A</v>
          </cell>
          <cell r="P6582">
            <v>0</v>
          </cell>
          <cell r="Q6582">
            <v>18602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5430"/>
  <sheetViews>
    <sheetView workbookViewId="0">
      <selection activeCell="F16" sqref="F16"/>
    </sheetView>
  </sheetViews>
  <sheetFormatPr baseColWidth="10" defaultColWidth="11" defaultRowHeight="16" x14ac:dyDescent="0.2"/>
  <cols>
    <col min="29" max="30" width="13.1640625" bestFit="1" customWidth="1"/>
  </cols>
  <sheetData>
    <row r="1" spans="1:31" ht="51" x14ac:dyDescent="0.2">
      <c r="A1" s="1" t="s">
        <v>0</v>
      </c>
      <c r="B1" s="1" t="s">
        <v>1</v>
      </c>
      <c r="C1" s="4" t="s">
        <v>1596</v>
      </c>
      <c r="D1" s="4" t="s">
        <v>1597</v>
      </c>
      <c r="E1" s="4" t="s">
        <v>1598</v>
      </c>
      <c r="F1" s="13" t="s">
        <v>1</v>
      </c>
      <c r="G1" s="6" t="s">
        <v>1599</v>
      </c>
      <c r="H1" s="6" t="s">
        <v>1600</v>
      </c>
      <c r="I1" s="6" t="s">
        <v>1601</v>
      </c>
      <c r="J1" s="6" t="s">
        <v>1602</v>
      </c>
      <c r="K1" s="6" t="s">
        <v>1603</v>
      </c>
      <c r="L1" s="6" t="s">
        <v>1604</v>
      </c>
      <c r="M1" s="6" t="s">
        <v>1605</v>
      </c>
      <c r="N1" s="6" t="s">
        <v>1606</v>
      </c>
      <c r="O1" s="6" t="s">
        <v>1607</v>
      </c>
      <c r="P1" s="6" t="s">
        <v>1608</v>
      </c>
      <c r="Q1" s="6" t="s">
        <v>1609</v>
      </c>
      <c r="R1" s="6" t="s">
        <v>1610</v>
      </c>
      <c r="S1" s="6" t="s">
        <v>1611</v>
      </c>
      <c r="T1" s="6" t="s">
        <v>1612</v>
      </c>
      <c r="U1" s="6" t="s">
        <v>1613</v>
      </c>
      <c r="V1" s="6" t="s">
        <v>1614</v>
      </c>
      <c r="W1" s="6" t="s">
        <v>1615</v>
      </c>
      <c r="X1" s="6" t="s">
        <v>1616</v>
      </c>
      <c r="Y1" s="6" t="s">
        <v>1617</v>
      </c>
      <c r="Z1" s="6" t="s">
        <v>1618</v>
      </c>
      <c r="AA1" s="6" t="s">
        <v>1619</v>
      </c>
      <c r="AB1" s="20" t="s">
        <v>10318</v>
      </c>
      <c r="AC1" s="20" t="s">
        <v>10319</v>
      </c>
      <c r="AD1" s="20" t="s">
        <v>10320</v>
      </c>
      <c r="AE1" s="20" t="s">
        <v>10321</v>
      </c>
    </row>
    <row r="2" spans="1:31" x14ac:dyDescent="0.2">
      <c r="A2" s="2" t="s">
        <v>2</v>
      </c>
      <c r="B2" s="2">
        <f t="shared" ref="B2:B65" si="0">VLOOKUP(A2,Molwt,3,FALSE)</f>
        <v>115944</v>
      </c>
      <c r="C2" s="5">
        <v>341929</v>
      </c>
      <c r="D2" s="5">
        <v>172751</v>
      </c>
      <c r="E2" s="5">
        <v>110</v>
      </c>
      <c r="F2" s="2">
        <v>115944</v>
      </c>
      <c r="G2">
        <f t="array" ref="G2:AA2">VLOOKUP(A2,Check_S4,{7,8,9,10,11,12,13,14,15,16,17,18,19,20,21,22,23,24,25,26,27},FALSE)</f>
        <v>165531</v>
      </c>
      <c r="H2">
        <v>75282</v>
      </c>
      <c r="I2">
        <v>179971.42420000001</v>
      </c>
      <c r="J2">
        <v>126692.9408</v>
      </c>
      <c r="K2">
        <v>0</v>
      </c>
      <c r="L2">
        <v>81001.140734203495</v>
      </c>
      <c r="M2">
        <v>110057.011037271</v>
      </c>
      <c r="N2">
        <v>132384.30302048099</v>
      </c>
      <c r="O2">
        <v>68595.657911976305</v>
      </c>
      <c r="P2">
        <v>31085.155465890599</v>
      </c>
      <c r="Q2">
        <v>33526.281384829897</v>
      </c>
      <c r="R2">
        <v>406252.015577949</v>
      </c>
      <c r="S2">
        <v>574290.96215983399</v>
      </c>
      <c r="T2">
        <v>1429391.93979423</v>
      </c>
      <c r="U2">
        <v>0</v>
      </c>
      <c r="V2">
        <v>352847.64318087703</v>
      </c>
      <c r="W2">
        <v>0</v>
      </c>
      <c r="X2">
        <v>303571.88507754001</v>
      </c>
      <c r="Y2">
        <v>357452.77266165602</v>
      </c>
      <c r="Z2">
        <v>855792.59201822698</v>
      </c>
      <c r="AA2">
        <v>871000</v>
      </c>
      <c r="AB2">
        <f t="array" ref="AB2">MEDIAN(IF(G2:Q2&lt;&gt;0,G2:Q2))</f>
        <v>95529.075885737257</v>
      </c>
      <c r="AC2">
        <f t="array" ref="AC2">MEDIAN(IF(R2:Z2&lt;&gt;0,R2:Z2))</f>
        <v>406252.015577949</v>
      </c>
      <c r="AD2">
        <f>AC2/AB2</f>
        <v>4.2526530463234966</v>
      </c>
      <c r="AE2">
        <f t="array" ref="AE2">TTEST(IF(G2:Q2&lt;&gt;0,G2:Q2),IF(R2:AA2&lt;&gt;0,R2:AA2),2,3)</f>
        <v>5.3921797925866998E-3</v>
      </c>
    </row>
    <row r="3" spans="1:31" x14ac:dyDescent="0.2">
      <c r="A3" s="2" t="s">
        <v>3</v>
      </c>
      <c r="B3" s="2">
        <f t="shared" si="0"/>
        <v>50032</v>
      </c>
      <c r="C3" s="5">
        <v>728695</v>
      </c>
      <c r="D3" s="5">
        <v>532551</v>
      </c>
      <c r="E3" s="5">
        <v>120</v>
      </c>
      <c r="F3" s="2">
        <v>50032</v>
      </c>
      <c r="G3">
        <f t="array" ref="G3:AA3">VLOOKUP(A3,Check_S4,{7,8,9,10,11,12,13,14,15,16,17,18,19,20,21,22,23,24,25,26,27},FALSE)</f>
        <v>1181716</v>
      </c>
      <c r="H3">
        <v>0</v>
      </c>
      <c r="I3">
        <v>630115.2635</v>
      </c>
      <c r="J3">
        <v>0</v>
      </c>
      <c r="K3">
        <v>0</v>
      </c>
      <c r="L3">
        <v>85692.617752146398</v>
      </c>
      <c r="M3">
        <v>0</v>
      </c>
      <c r="N3">
        <v>201383.076312105</v>
      </c>
      <c r="O3">
        <v>79342.781847204402</v>
      </c>
      <c r="P3">
        <v>0</v>
      </c>
      <c r="Q3">
        <v>0</v>
      </c>
      <c r="R3">
        <v>537052.60941644001</v>
      </c>
      <c r="S3">
        <v>0</v>
      </c>
      <c r="T3">
        <v>3134906.6019577798</v>
      </c>
      <c r="U3">
        <v>0</v>
      </c>
      <c r="V3">
        <v>528048.59516618797</v>
      </c>
      <c r="W3">
        <v>0</v>
      </c>
      <c r="X3">
        <v>347908.72025860997</v>
      </c>
      <c r="Y3">
        <v>611192.84129938297</v>
      </c>
      <c r="Z3">
        <v>1406536.3080842299</v>
      </c>
      <c r="AA3">
        <v>450</v>
      </c>
      <c r="AB3">
        <f t="array" ref="AB3">MEDIAN(IF(G3:Q3&lt;&gt;0,G3:Q3))</f>
        <v>201383.076312105</v>
      </c>
      <c r="AC3">
        <f t="array" ref="AC3">MEDIAN(IF(R3:Z3&lt;&gt;0,R3:Z3))</f>
        <v>574122.72535791155</v>
      </c>
      <c r="AD3">
        <f t="shared" ref="AD3:AD66" si="1">AC3/AB3</f>
        <v>2.8508985753506511</v>
      </c>
      <c r="AE3">
        <f t="array" ref="AE3">TTEST(IF(G3:Q3&lt;&gt;0,G3:Q3),IF(R3:AA3&lt;&gt;0,R3:AA3),2,3)</f>
        <v>0.29621398530336784</v>
      </c>
    </row>
    <row r="4" spans="1:31" x14ac:dyDescent="0.2">
      <c r="A4" s="2" t="s">
        <v>4</v>
      </c>
      <c r="B4" s="2">
        <f t="shared" si="0"/>
        <v>85859</v>
      </c>
      <c r="C4" s="5">
        <v>249738</v>
      </c>
      <c r="D4" s="5">
        <v>111404</v>
      </c>
      <c r="E4" s="5">
        <v>114</v>
      </c>
      <c r="F4" s="2">
        <v>85859</v>
      </c>
      <c r="G4">
        <f t="array" ref="G4:AA4">VLOOKUP(A4,Check_S4,{7,8,9,10,11,12,13,14,15,16,17,18,19,20,21,22,23,24,25,26,27},FALSE)</f>
        <v>74766</v>
      </c>
      <c r="H4">
        <v>103201</v>
      </c>
      <c r="I4">
        <v>69482.323099999994</v>
      </c>
      <c r="J4">
        <v>294584.82049999997</v>
      </c>
      <c r="K4">
        <v>689361.34994999995</v>
      </c>
      <c r="L4">
        <v>77411.291887434607</v>
      </c>
      <c r="M4">
        <v>79085.754051222495</v>
      </c>
      <c r="N4">
        <v>111403.63871366</v>
      </c>
      <c r="O4">
        <v>73770.959914320294</v>
      </c>
      <c r="P4">
        <v>36353.501259459103</v>
      </c>
      <c r="Q4">
        <v>30666.4772056822</v>
      </c>
      <c r="R4">
        <v>324146.71069820801</v>
      </c>
      <c r="S4">
        <v>455734.64355278999</v>
      </c>
      <c r="T4">
        <v>1173244.43723471</v>
      </c>
      <c r="U4">
        <v>0</v>
      </c>
      <c r="V4">
        <v>347751.568901669</v>
      </c>
      <c r="W4">
        <v>0</v>
      </c>
      <c r="X4">
        <v>117421.04108752801</v>
      </c>
      <c r="Y4">
        <v>353995.01986381598</v>
      </c>
      <c r="Z4">
        <v>68645.802284614096</v>
      </c>
      <c r="AA4">
        <v>264000</v>
      </c>
      <c r="AB4">
        <f t="array" ref="AB4">MEDIAN(IF(G4:Q4&lt;&gt;0,G4:Q4))</f>
        <v>77411.291887434607</v>
      </c>
      <c r="AC4">
        <f t="array" ref="AC4">MEDIAN(IF(R4:Z4&lt;&gt;0,R4:Z4))</f>
        <v>347751.568901669</v>
      </c>
      <c r="AD4">
        <f t="shared" si="1"/>
        <v>4.4922589511533007</v>
      </c>
      <c r="AE4">
        <f t="array" ref="AE4">TTEST(IF(G4:Q4&lt;&gt;0,G4:Q4),IF(R4:AA4&lt;&gt;0,R4:AA4),2,3)</f>
        <v>0.10442769831380401</v>
      </c>
    </row>
    <row r="5" spans="1:31" x14ac:dyDescent="0.2">
      <c r="A5" s="2" t="s">
        <v>5</v>
      </c>
      <c r="B5" s="2">
        <f t="shared" si="0"/>
        <v>54544</v>
      </c>
      <c r="C5" s="5">
        <v>218375</v>
      </c>
      <c r="D5" s="5">
        <v>144590</v>
      </c>
      <c r="E5" s="5">
        <v>94</v>
      </c>
      <c r="F5" s="2">
        <v>54544</v>
      </c>
      <c r="G5">
        <f t="array" ref="G5:AA5">VLOOKUP(A5,Check_S4,{7,8,9,10,11,12,13,14,15,16,17,18,19,20,21,22,23,24,25,26,27},FALSE)</f>
        <v>917330</v>
      </c>
      <c r="H5">
        <v>139900</v>
      </c>
      <c r="I5">
        <v>404162.00349999999</v>
      </c>
      <c r="J5">
        <v>0</v>
      </c>
      <c r="K5">
        <v>299086.79865999997</v>
      </c>
      <c r="L5">
        <v>70549.232699917397</v>
      </c>
      <c r="M5">
        <v>144631.83832074699</v>
      </c>
      <c r="N5">
        <v>193871.96951875099</v>
      </c>
      <c r="O5">
        <v>60732.719930663203</v>
      </c>
      <c r="P5">
        <v>68604.470223598997</v>
      </c>
      <c r="Q5">
        <v>50090.543149723002</v>
      </c>
      <c r="R5">
        <v>65079.541655376699</v>
      </c>
      <c r="S5">
        <v>397498.68425564002</v>
      </c>
      <c r="T5">
        <v>142566.48389937001</v>
      </c>
      <c r="U5">
        <v>0</v>
      </c>
      <c r="V5">
        <v>242395.52518840201</v>
      </c>
      <c r="W5">
        <v>0</v>
      </c>
      <c r="X5">
        <v>144548.27105392001</v>
      </c>
      <c r="Y5">
        <v>126628.484409018</v>
      </c>
      <c r="Z5">
        <v>172073.58157765699</v>
      </c>
      <c r="AA5">
        <v>291000</v>
      </c>
      <c r="AB5">
        <f t="array" ref="AB5">MEDIAN(IF(G5:Q5&lt;&gt;0,G5:Q5))</f>
        <v>142265.91916037351</v>
      </c>
      <c r="AC5">
        <f t="array" ref="AC5">MEDIAN(IF(R5:Z5&lt;&gt;0,R5:Z5))</f>
        <v>144548.27105392001</v>
      </c>
      <c r="AD5">
        <f t="shared" si="1"/>
        <v>1.0160428576781881</v>
      </c>
      <c r="AE5">
        <f t="array" ref="AE5">TTEST(IF(G5:Q5&lt;&gt;0,G5:Q5),IF(R5:AA5&lt;&gt;0,R5:AA5),2,3)</f>
        <v>0.69365004010741371</v>
      </c>
    </row>
    <row r="6" spans="1:31" x14ac:dyDescent="0.2">
      <c r="A6" s="2" t="s">
        <v>6</v>
      </c>
      <c r="B6" s="2">
        <f t="shared" si="0"/>
        <v>93288</v>
      </c>
      <c r="C6" s="5">
        <v>120360</v>
      </c>
      <c r="D6" s="5">
        <v>93385</v>
      </c>
      <c r="E6" s="5">
        <v>62</v>
      </c>
      <c r="F6" s="2">
        <v>93288</v>
      </c>
      <c r="G6">
        <f t="array" ref="G6:AA6">VLOOKUP(A6,Check_S4,{7,8,9,10,11,12,13,14,15,16,17,18,19,20,21,22,23,24,25,26,27},FALSE)</f>
        <v>321782</v>
      </c>
      <c r="H6">
        <v>0</v>
      </c>
      <c r="I6">
        <v>181722.76509999999</v>
      </c>
      <c r="J6">
        <v>219975.74470000001</v>
      </c>
      <c r="K6">
        <v>0</v>
      </c>
      <c r="L6">
        <v>78396.144314364297</v>
      </c>
      <c r="M6">
        <v>0</v>
      </c>
      <c r="N6">
        <v>135587.83891854499</v>
      </c>
      <c r="O6">
        <v>67812.235175985799</v>
      </c>
      <c r="P6">
        <v>42846.6869196689</v>
      </c>
      <c r="Q6">
        <v>0</v>
      </c>
      <c r="R6">
        <v>61589.641866273101</v>
      </c>
      <c r="S6">
        <v>131521.623458224</v>
      </c>
      <c r="T6">
        <v>97352.396953579693</v>
      </c>
      <c r="U6">
        <v>0</v>
      </c>
      <c r="V6">
        <v>89416.715998420201</v>
      </c>
      <c r="W6">
        <v>188361.44193007</v>
      </c>
      <c r="X6">
        <v>114639.43696406401</v>
      </c>
      <c r="Y6">
        <v>76199.316735768603</v>
      </c>
      <c r="Z6">
        <v>40452.508981862004</v>
      </c>
      <c r="AA6">
        <v>78100</v>
      </c>
      <c r="AB6">
        <f t="array" ref="AB6">MEDIAN(IF(G6:Q6&lt;&gt;0,G6:Q6))</f>
        <v>135587.83891854499</v>
      </c>
      <c r="AC6">
        <f t="array" ref="AC6">MEDIAN(IF(R6:Z6&lt;&gt;0,R6:Z6))</f>
        <v>93384.55647599994</v>
      </c>
      <c r="AD6">
        <f t="shared" si="1"/>
        <v>0.68873843864493733</v>
      </c>
      <c r="AE6">
        <f t="array" ref="AE6">TTEST(IF(G6:Q6&lt;&gt;0,G6:Q6),IF(R6:AA6&lt;&gt;0,R6:AA6),2,3)</f>
        <v>0.23086954679326435</v>
      </c>
    </row>
    <row r="7" spans="1:31" x14ac:dyDescent="0.2">
      <c r="A7" s="2" t="s">
        <v>7</v>
      </c>
      <c r="B7" s="2">
        <f t="shared" si="0"/>
        <v>36849</v>
      </c>
      <c r="C7" s="5">
        <v>275318</v>
      </c>
      <c r="D7" s="5">
        <v>103727</v>
      </c>
      <c r="E7" s="5">
        <v>150</v>
      </c>
      <c r="F7" s="2">
        <v>36849</v>
      </c>
      <c r="G7">
        <f t="array" ref="G7:AA7">VLOOKUP(A7,Check_S4,{7,8,9,10,11,12,13,14,15,16,17,18,19,20,21,22,23,24,25,26,27},FALSE)</f>
        <v>1291883</v>
      </c>
      <c r="H7">
        <v>68643</v>
      </c>
      <c r="I7">
        <v>547966.79969999997</v>
      </c>
      <c r="J7">
        <v>0</v>
      </c>
      <c r="K7">
        <v>0</v>
      </c>
      <c r="L7">
        <v>103726.948140243</v>
      </c>
      <c r="M7">
        <v>167500.01287047999</v>
      </c>
      <c r="N7">
        <v>170749.813249759</v>
      </c>
      <c r="O7">
        <v>42308.285311125102</v>
      </c>
      <c r="P7">
        <v>49674.9268303012</v>
      </c>
      <c r="Q7">
        <v>35410.1476819862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f t="array" ref="AB7">MEDIAN(IF(G7:Q7&lt;&gt;0,G7:Q7))</f>
        <v>103726.948140243</v>
      </c>
      <c r="AC7" t="e">
        <f t="array" ref="AC7">MEDIAN(IF(R7:Z7&lt;&gt;0,R7:Z7))</f>
        <v>#NUM!</v>
      </c>
      <c r="AD7" t="e">
        <f t="shared" si="1"/>
        <v>#NUM!</v>
      </c>
      <c r="AE7" t="e">
        <f t="array" ref="AE7">TTEST(IF(G7:Q7&lt;&gt;0,G7:Q7),IF(R7:AA7&lt;&gt;0,R7:AA7),2,3)</f>
        <v>#DIV/0!</v>
      </c>
    </row>
    <row r="8" spans="1:31" x14ac:dyDescent="0.2">
      <c r="A8" s="2" t="s">
        <v>8</v>
      </c>
      <c r="B8" s="2">
        <f t="shared" si="0"/>
        <v>81406</v>
      </c>
      <c r="C8" s="5">
        <v>117582</v>
      </c>
      <c r="D8" s="5">
        <v>86723</v>
      </c>
      <c r="E8" s="5">
        <v>127</v>
      </c>
      <c r="F8" s="2">
        <v>81406</v>
      </c>
      <c r="G8">
        <f t="array" ref="G8:AA8">VLOOKUP(A8,Check_S4,{7,8,9,10,11,12,13,14,15,16,17,18,19,20,21,22,23,24,25,26,27},FALSE)</f>
        <v>137417</v>
      </c>
      <c r="H8">
        <v>87044</v>
      </c>
      <c r="I8">
        <v>10044.257600000001</v>
      </c>
      <c r="J8">
        <v>23191.95938</v>
      </c>
      <c r="K8">
        <v>60601.405657000003</v>
      </c>
      <c r="L8">
        <v>80731.413809634294</v>
      </c>
      <c r="M8">
        <v>35634.388040630904</v>
      </c>
      <c r="N8">
        <v>26180.2191651914</v>
      </c>
      <c r="O8">
        <v>17265.065027528799</v>
      </c>
      <c r="P8">
        <v>35361.229238510903</v>
      </c>
      <c r="Q8">
        <v>19753.668909341199</v>
      </c>
      <c r="R8">
        <v>107236.654671408</v>
      </c>
      <c r="S8">
        <v>109441.237209962</v>
      </c>
      <c r="T8">
        <v>0</v>
      </c>
      <c r="U8">
        <v>128407.669718665</v>
      </c>
      <c r="V8">
        <v>88625.929276843395</v>
      </c>
      <c r="W8">
        <v>0</v>
      </c>
      <c r="X8">
        <v>86722.738955119406</v>
      </c>
      <c r="Y8">
        <v>146562.977992117</v>
      </c>
      <c r="Z8">
        <v>588836.25145433005</v>
      </c>
      <c r="AA8">
        <v>445000</v>
      </c>
      <c r="AB8">
        <f t="array" ref="AB8">MEDIAN(IF(G8:Q8&lt;&gt;0,G8:Q8))</f>
        <v>35361.229238510903</v>
      </c>
      <c r="AC8">
        <f t="array" ref="AC8">MEDIAN(IF(R8:Z8&lt;&gt;0,R8:Z8))</f>
        <v>109441.237209962</v>
      </c>
      <c r="AD8">
        <f t="shared" si="1"/>
        <v>3.0949500220080775</v>
      </c>
      <c r="AE8">
        <f t="array" ref="AE8">TTEST(IF(G8:Q8&lt;&gt;0,G8:Q8),IF(R8:AA8&lt;&gt;0,R8:AA8),2,3)</f>
        <v>4.7361485887874248E-2</v>
      </c>
    </row>
    <row r="9" spans="1:31" x14ac:dyDescent="0.2">
      <c r="A9" s="2" t="s">
        <v>9</v>
      </c>
      <c r="B9" s="2">
        <f t="shared" si="0"/>
        <v>66594</v>
      </c>
      <c r="C9" s="5">
        <v>140941</v>
      </c>
      <c r="D9" s="5">
        <v>102410</v>
      </c>
      <c r="E9" s="5">
        <v>112</v>
      </c>
      <c r="F9" s="2">
        <v>66594</v>
      </c>
      <c r="G9">
        <f t="array" ref="G9:AA9">VLOOKUP(A9,Check_S4,{7,8,9,10,11,12,13,14,15,16,17,18,19,20,21,22,23,24,25,26,27},FALSE)</f>
        <v>403594</v>
      </c>
      <c r="H9">
        <v>103022</v>
      </c>
      <c r="I9">
        <v>356433.6176</v>
      </c>
      <c r="J9">
        <v>84865.586670000004</v>
      </c>
      <c r="K9">
        <v>622310.37153999996</v>
      </c>
      <c r="L9">
        <v>7207.0506364050898</v>
      </c>
      <c r="M9">
        <v>24140.269848346499</v>
      </c>
      <c r="N9">
        <v>17712.294518492501</v>
      </c>
      <c r="O9">
        <v>62453.917331266603</v>
      </c>
      <c r="P9">
        <v>88887.701288193595</v>
      </c>
      <c r="Q9">
        <v>28585.777565108299</v>
      </c>
      <c r="R9">
        <v>106702.784778826</v>
      </c>
      <c r="S9">
        <v>1250.16773219484</v>
      </c>
      <c r="T9">
        <v>178365.46215015501</v>
      </c>
      <c r="U9">
        <v>0</v>
      </c>
      <c r="V9">
        <v>120369.05287909</v>
      </c>
      <c r="W9">
        <v>0</v>
      </c>
      <c r="X9">
        <v>98695.294306989701</v>
      </c>
      <c r="Y9">
        <v>102410.490067744</v>
      </c>
      <c r="Z9">
        <v>166880.47406081401</v>
      </c>
      <c r="AA9">
        <v>104000</v>
      </c>
      <c r="AB9">
        <f t="array" ref="AB9">MEDIAN(IF(G9:Q9&lt;&gt;0,G9:Q9))</f>
        <v>84865.586670000004</v>
      </c>
      <c r="AC9">
        <f t="array" ref="AC9">MEDIAN(IF(R9:Z9&lt;&gt;0,R9:Z9))</f>
        <v>106702.784778826</v>
      </c>
      <c r="AD9">
        <f t="shared" si="1"/>
        <v>1.2573151140018626</v>
      </c>
      <c r="AE9">
        <f t="array" ref="AE9">TTEST(IF(G9:Q9&lt;&gt;0,G9:Q9),IF(R9:AA9&lt;&gt;0,R9:AA9),2,3)</f>
        <v>0.41938088829774967</v>
      </c>
    </row>
    <row r="10" spans="1:31" x14ac:dyDescent="0.2">
      <c r="A10" s="2" t="s">
        <v>10</v>
      </c>
      <c r="B10" s="2">
        <f t="shared" si="0"/>
        <v>123914</v>
      </c>
      <c r="C10" s="5">
        <v>70082</v>
      </c>
      <c r="D10" s="5">
        <v>27875</v>
      </c>
      <c r="E10" s="5">
        <v>166</v>
      </c>
      <c r="F10" s="2">
        <v>123914</v>
      </c>
      <c r="G10">
        <f t="array" ref="G10:AA10">VLOOKUP(A10,Check_S4,{7,8,9,10,11,12,13,14,15,16,17,18,19,20,21,22,23,24,25,26,27},FALSE)</f>
        <v>674</v>
      </c>
      <c r="H10">
        <v>45702</v>
      </c>
      <c r="I10">
        <v>27874.862860000001</v>
      </c>
      <c r="J10">
        <v>43125.914810000002</v>
      </c>
      <c r="K10">
        <v>171607.59875999999</v>
      </c>
      <c r="L10">
        <v>47422.133140635298</v>
      </c>
      <c r="M10">
        <v>32727.104251541801</v>
      </c>
      <c r="N10">
        <v>25931.712028595699</v>
      </c>
      <c r="O10">
        <v>43923.080874057297</v>
      </c>
      <c r="P10">
        <v>13962.8747324899</v>
      </c>
      <c r="Q10">
        <v>12770.6832234873</v>
      </c>
      <c r="R10">
        <v>288073.63278257998</v>
      </c>
      <c r="S10">
        <v>6148.6211907256102</v>
      </c>
      <c r="T10">
        <v>13118.6834822209</v>
      </c>
      <c r="U10">
        <v>0</v>
      </c>
      <c r="V10">
        <v>457846.74330287398</v>
      </c>
      <c r="W10">
        <v>0</v>
      </c>
      <c r="X10">
        <v>14089.046481899801</v>
      </c>
      <c r="Y10">
        <v>52162.374691115801</v>
      </c>
      <c r="Z10">
        <v>16404.291163826801</v>
      </c>
      <c r="AA10">
        <v>18000</v>
      </c>
      <c r="AB10">
        <f t="array" ref="AB10">MEDIAN(IF(G10:Q10&lt;&gt;0,G10:Q10))</f>
        <v>32727.104251541801</v>
      </c>
      <c r="AC10">
        <f t="array" ref="AC10">MEDIAN(IF(R10:Z10&lt;&gt;0,R10:Z10))</f>
        <v>16404.291163826801</v>
      </c>
      <c r="AD10">
        <f t="shared" si="1"/>
        <v>0.50124481034871826</v>
      </c>
      <c r="AE10">
        <f t="array" ref="AE10">TTEST(IF(G10:Q10&lt;&gt;0,G10:Q10),IF(R10:AA10&lt;&gt;0,R10:AA10),2,3)</f>
        <v>0.31773685528897133</v>
      </c>
    </row>
    <row r="11" spans="1:31" x14ac:dyDescent="0.2">
      <c r="A11" s="2" t="s">
        <v>11</v>
      </c>
      <c r="B11" s="2">
        <f t="shared" si="0"/>
        <v>48671</v>
      </c>
      <c r="C11" s="5">
        <v>164250</v>
      </c>
      <c r="D11" s="5">
        <v>38332</v>
      </c>
      <c r="E11" s="5">
        <v>162</v>
      </c>
      <c r="F11" s="2">
        <v>48671</v>
      </c>
      <c r="G11">
        <f t="array" ref="G11:AA11">VLOOKUP(A11,Check_S4,{7,8,9,10,11,12,13,14,15,16,17,18,19,20,21,22,23,24,25,26,27},FALSE)</f>
        <v>50514</v>
      </c>
      <c r="H11">
        <v>93992</v>
      </c>
      <c r="I11">
        <v>0</v>
      </c>
      <c r="J11">
        <v>721928.36719999998</v>
      </c>
      <c r="K11">
        <v>607534.49184999999</v>
      </c>
      <c r="L11">
        <v>32575.5548864911</v>
      </c>
      <c r="M11">
        <v>11417.979951895</v>
      </c>
      <c r="N11">
        <v>44087.885010105099</v>
      </c>
      <c r="O11">
        <v>31224.958671024699</v>
      </c>
      <c r="P11">
        <v>23434.6989085799</v>
      </c>
      <c r="Q11">
        <v>25789.9527004021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f t="array" ref="AB11">MEDIAN(IF(G11:Q11&lt;&gt;0,G11:Q11))</f>
        <v>38331.719948298101</v>
      </c>
      <c r="AC11" t="e">
        <f t="array" ref="AC11">MEDIAN(IF(R11:Z11&lt;&gt;0,R11:Z11))</f>
        <v>#NUM!</v>
      </c>
      <c r="AD11" t="e">
        <f t="shared" si="1"/>
        <v>#NUM!</v>
      </c>
      <c r="AE11" t="e">
        <f t="array" ref="AE11">TTEST(IF(G11:Q11&lt;&gt;0,G11:Q11),IF(R11:AA11&lt;&gt;0,R11:AA11),2,3)</f>
        <v>#DIV/0!</v>
      </c>
    </row>
    <row r="12" spans="1:31" x14ac:dyDescent="0.2">
      <c r="A12" s="2" t="s">
        <v>12</v>
      </c>
      <c r="B12" s="2">
        <f t="shared" si="0"/>
        <v>39566</v>
      </c>
      <c r="C12" s="5">
        <v>200295</v>
      </c>
      <c r="D12" s="5">
        <v>104294</v>
      </c>
      <c r="E12" s="5">
        <v>135</v>
      </c>
      <c r="F12" s="2">
        <v>39566</v>
      </c>
      <c r="G12">
        <f t="array" ref="G12:AA12">VLOOKUP(A12,Check_S4,{7,8,9,10,11,12,13,14,15,16,17,18,19,20,21,22,23,24,25,26,27},FALSE)</f>
        <v>151442</v>
      </c>
      <c r="H12">
        <v>53296</v>
      </c>
      <c r="I12">
        <v>111488.7887</v>
      </c>
      <c r="J12">
        <v>0</v>
      </c>
      <c r="K12">
        <v>138545.89775</v>
      </c>
      <c r="L12">
        <v>54906.338570029402</v>
      </c>
      <c r="M12">
        <v>54570.786795316002</v>
      </c>
      <c r="N12">
        <v>73409.077605224695</v>
      </c>
      <c r="O12">
        <v>26684.446637113098</v>
      </c>
      <c r="P12">
        <v>48936.5959616486</v>
      </c>
      <c r="Q12">
        <v>35207.045645337697</v>
      </c>
      <c r="R12">
        <v>166247.342063533</v>
      </c>
      <c r="S12">
        <v>1417.5266562793299</v>
      </c>
      <c r="T12">
        <v>838265.59763110604</v>
      </c>
      <c r="U12">
        <v>0</v>
      </c>
      <c r="V12">
        <v>178009.80821840101</v>
      </c>
      <c r="W12">
        <v>0</v>
      </c>
      <c r="X12">
        <v>279400.12378850399</v>
      </c>
      <c r="Y12">
        <v>326440.66497058503</v>
      </c>
      <c r="Z12">
        <v>969939.18103509303</v>
      </c>
      <c r="AA12">
        <v>97100</v>
      </c>
      <c r="AB12">
        <f t="array" ref="AB12">MEDIAN(IF(G12:Q12&lt;&gt;0,G12:Q12))</f>
        <v>54738.562682672702</v>
      </c>
      <c r="AC12">
        <f t="array" ref="AC12">MEDIAN(IF(R12:Z12&lt;&gt;0,R12:Z12))</f>
        <v>279400.12378850399</v>
      </c>
      <c r="AD12">
        <f t="shared" si="1"/>
        <v>5.104264892891444</v>
      </c>
      <c r="AE12">
        <f t="array" ref="AE12">TTEST(IF(G12:Q12&lt;&gt;0,G12:Q12),IF(R12:AA12&lt;&gt;0,R12:AA12),2,3)</f>
        <v>5.8988361762824841E-2</v>
      </c>
    </row>
    <row r="13" spans="1:31" x14ac:dyDescent="0.2">
      <c r="A13" s="2" t="s">
        <v>13</v>
      </c>
      <c r="B13" s="2">
        <f t="shared" si="0"/>
        <v>64593</v>
      </c>
      <c r="C13" s="5">
        <v>117885</v>
      </c>
      <c r="D13" s="5">
        <v>30867</v>
      </c>
      <c r="E13" s="5">
        <v>308</v>
      </c>
      <c r="F13" s="2">
        <v>64593</v>
      </c>
      <c r="G13">
        <f t="array" ref="G13:AA13">VLOOKUP(A13,Check_S4,{7,8,9,10,11,12,13,14,15,16,17,18,19,20,21,22,23,24,25,26,27},FALSE)</f>
        <v>79146</v>
      </c>
      <c r="H13">
        <v>22369</v>
      </c>
      <c r="I13">
        <v>27627.797350000001</v>
      </c>
      <c r="J13">
        <v>1660850.814</v>
      </c>
      <c r="K13">
        <v>37416.768532000002</v>
      </c>
      <c r="L13">
        <v>28306.659818671102</v>
      </c>
      <c r="M13">
        <v>30606.007994257099</v>
      </c>
      <c r="N13">
        <v>31127.2981386803</v>
      </c>
      <c r="O13">
        <v>15420.271984086299</v>
      </c>
      <c r="P13">
        <v>20180.800670623001</v>
      </c>
      <c r="Q13">
        <v>20084.7112005936</v>
      </c>
      <c r="R13">
        <v>58937.485513000604</v>
      </c>
      <c r="S13">
        <v>37732.604905991699</v>
      </c>
      <c r="T13">
        <v>19974.5429969367</v>
      </c>
      <c r="U13">
        <v>25928.574435180599</v>
      </c>
      <c r="V13">
        <v>62100.788546640499</v>
      </c>
      <c r="W13">
        <v>0</v>
      </c>
      <c r="X13">
        <v>32477.8485254931</v>
      </c>
      <c r="Y13">
        <v>30094.778715870601</v>
      </c>
      <c r="Z13">
        <v>59123.208115325499</v>
      </c>
      <c r="AA13">
        <v>58200</v>
      </c>
      <c r="AB13">
        <f t="array" ref="AB13">MEDIAN(IF(G13:Q13&lt;&gt;0,G13:Q13))</f>
        <v>28306.659818671102</v>
      </c>
      <c r="AC13">
        <f t="array" ref="AC13">MEDIAN(IF(R13:Z13&lt;&gt;0,R13:Z13))</f>
        <v>35105.226715742399</v>
      </c>
      <c r="AD13">
        <f t="shared" si="1"/>
        <v>1.240175525499019</v>
      </c>
      <c r="AE13">
        <f t="array" ref="AE13">TTEST(IF(G13:Q13&lt;&gt;0,G13:Q13),IF(R13:AA13&lt;&gt;0,R13:AA13),2,3)</f>
        <v>0.37859682548835272</v>
      </c>
    </row>
    <row r="14" spans="1:31" x14ac:dyDescent="0.2">
      <c r="A14" s="2" t="s">
        <v>14</v>
      </c>
      <c r="B14" s="2">
        <f t="shared" si="0"/>
        <v>85794</v>
      </c>
      <c r="C14" s="5">
        <v>83442</v>
      </c>
      <c r="D14" s="5">
        <v>56013</v>
      </c>
      <c r="E14" s="5">
        <v>144</v>
      </c>
      <c r="F14" s="2">
        <v>85794</v>
      </c>
      <c r="G14">
        <f t="array" ref="G14:AA14">VLOOKUP(A14,Check_S4,{7,8,9,10,11,12,13,14,15,16,17,18,19,20,21,22,23,24,25,26,27},FALSE)</f>
        <v>20229</v>
      </c>
      <c r="H14">
        <v>60923</v>
      </c>
      <c r="I14">
        <v>88231.326969999995</v>
      </c>
      <c r="J14">
        <v>2225.5602610000001</v>
      </c>
      <c r="K14">
        <v>71655.263602000006</v>
      </c>
      <c r="L14">
        <v>35276.8343562968</v>
      </c>
      <c r="M14">
        <v>59311.202343708101</v>
      </c>
      <c r="N14">
        <v>55159.109596858303</v>
      </c>
      <c r="O14">
        <v>57361.813209268803</v>
      </c>
      <c r="P14">
        <v>26951.2036793634</v>
      </c>
      <c r="Q14">
        <v>19314.132881370999</v>
      </c>
      <c r="R14">
        <v>405599.64611002902</v>
      </c>
      <c r="S14">
        <v>1153.4576894045099</v>
      </c>
      <c r="T14">
        <v>39786.516230901099</v>
      </c>
      <c r="U14">
        <v>46514.6152816959</v>
      </c>
      <c r="V14">
        <v>445738.24892456399</v>
      </c>
      <c r="W14">
        <v>0</v>
      </c>
      <c r="X14">
        <v>58943.582193581999</v>
      </c>
      <c r="Y14">
        <v>21300.939640908098</v>
      </c>
      <c r="Z14">
        <v>56865.959538274699</v>
      </c>
      <c r="AA14">
        <v>96300</v>
      </c>
      <c r="AB14">
        <f t="array" ref="AB14">MEDIAN(IF(G14:Q14&lt;&gt;0,G14:Q14))</f>
        <v>55159.109596858303</v>
      </c>
      <c r="AC14">
        <f t="array" ref="AC14">MEDIAN(IF(R14:Z14&lt;&gt;0,R14:Z14))</f>
        <v>51690.2874099853</v>
      </c>
      <c r="AD14">
        <f t="shared" si="1"/>
        <v>0.93711243324583005</v>
      </c>
      <c r="AE14">
        <f t="array" ref="AE14">TTEST(IF(G14:Q14&lt;&gt;0,G14:Q14),IF(R14:AA14&lt;&gt;0,R14:AA14),2,3)</f>
        <v>0.17343113692027612</v>
      </c>
    </row>
    <row r="15" spans="1:31" x14ac:dyDescent="0.2">
      <c r="A15" s="2" t="s">
        <v>15</v>
      </c>
      <c r="B15" s="2">
        <f t="shared" si="0"/>
        <v>73805</v>
      </c>
      <c r="C15" s="5">
        <v>96705</v>
      </c>
      <c r="D15" s="5">
        <v>73106</v>
      </c>
      <c r="E15" s="5">
        <v>85</v>
      </c>
      <c r="F15" s="2">
        <v>73805</v>
      </c>
      <c r="G15">
        <f t="array" ref="G15:AA15">VLOOKUP(A15,Check_S4,{7,8,9,10,11,12,13,14,15,16,17,18,19,20,21,22,23,24,25,26,27},FALSE)</f>
        <v>140319</v>
      </c>
      <c r="H15">
        <v>39269</v>
      </c>
      <c r="I15">
        <v>46486.443460000002</v>
      </c>
      <c r="J15">
        <v>0</v>
      </c>
      <c r="K15">
        <v>165303.42894000001</v>
      </c>
      <c r="L15">
        <v>48782.004490776802</v>
      </c>
      <c r="M15">
        <v>47653.572320699503</v>
      </c>
      <c r="N15">
        <v>73105.842711668098</v>
      </c>
      <c r="O15">
        <v>37787.497422300803</v>
      </c>
      <c r="P15">
        <v>22770.524002820101</v>
      </c>
      <c r="Q15">
        <v>19381.766755179899</v>
      </c>
      <c r="R15">
        <v>132510.952107939</v>
      </c>
      <c r="S15">
        <v>0</v>
      </c>
      <c r="T15">
        <v>356621.05815641797</v>
      </c>
      <c r="U15">
        <v>0</v>
      </c>
      <c r="V15">
        <v>135591.291782288</v>
      </c>
      <c r="W15">
        <v>0</v>
      </c>
      <c r="X15">
        <v>88749.266301366995</v>
      </c>
      <c r="Y15">
        <v>118891.971060939</v>
      </c>
      <c r="Z15">
        <v>130456.98357862599</v>
      </c>
      <c r="AA15">
        <v>40300</v>
      </c>
      <c r="AB15">
        <f t="array" ref="AB15">MEDIAN(IF(G15:Q15&lt;&gt;0,G15:Q15))</f>
        <v>47070.007890349749</v>
      </c>
      <c r="AC15">
        <f t="array" ref="AC15">MEDIAN(IF(R15:Z15&lt;&gt;0,R15:Z15))</f>
        <v>131483.9678432825</v>
      </c>
      <c r="AD15">
        <f t="shared" si="1"/>
        <v>2.7933704228301015</v>
      </c>
      <c r="AE15">
        <f t="array" ref="AE15">TTEST(IF(G15:Q15&lt;&gt;0,G15:Q15),IF(R15:AA15&lt;&gt;0,R15:AA15),2,3)</f>
        <v>8.8510463858927635E-2</v>
      </c>
    </row>
    <row r="16" spans="1:31" x14ac:dyDescent="0.2">
      <c r="A16" s="2" t="s">
        <v>16</v>
      </c>
      <c r="B16" s="2">
        <f t="shared" si="0"/>
        <v>77366</v>
      </c>
      <c r="C16" s="5">
        <v>90823</v>
      </c>
      <c r="D16" s="5">
        <v>68635</v>
      </c>
      <c r="E16" s="5">
        <v>72</v>
      </c>
      <c r="F16" s="2">
        <v>77366</v>
      </c>
      <c r="G16">
        <f t="array" ref="G16:AA16">VLOOKUP(A16,Check_S4,{7,8,9,10,11,12,13,14,15,16,17,18,19,20,21,22,23,24,25,26,27},FALSE)</f>
        <v>91389</v>
      </c>
      <c r="H16">
        <v>47283</v>
      </c>
      <c r="I16">
        <v>126572.00870000001</v>
      </c>
      <c r="J16">
        <v>61435.412859999997</v>
      </c>
      <c r="K16">
        <v>317854.60278000002</v>
      </c>
      <c r="L16">
        <v>61005.397499264502</v>
      </c>
      <c r="M16">
        <v>85371.462661569094</v>
      </c>
      <c r="N16">
        <v>93571.905817336505</v>
      </c>
      <c r="O16">
        <v>59580.733806719501</v>
      </c>
      <c r="P16">
        <v>14840.063073327599</v>
      </c>
      <c r="Q16">
        <v>28740.604797604399</v>
      </c>
      <c r="R16">
        <v>65570.926404312704</v>
      </c>
      <c r="S16">
        <v>59629.615806567002</v>
      </c>
      <c r="T16">
        <v>127510.309294062</v>
      </c>
      <c r="U16">
        <v>173149.84675142201</v>
      </c>
      <c r="V16">
        <v>63558.784854978599</v>
      </c>
      <c r="W16">
        <v>0</v>
      </c>
      <c r="X16">
        <v>79252.348270711504</v>
      </c>
      <c r="Y16">
        <v>61425.772104260002</v>
      </c>
      <c r="Z16">
        <v>127022.214113122</v>
      </c>
      <c r="AA16">
        <v>71700</v>
      </c>
      <c r="AB16">
        <f t="array" ref="AB16">MEDIAN(IF(G16:Q16&lt;&gt;0,G16:Q16))</f>
        <v>61435.412859999997</v>
      </c>
      <c r="AC16">
        <f t="array" ref="AC16">MEDIAN(IF(R16:Z16&lt;&gt;0,R16:Z16))</f>
        <v>72411.637337512104</v>
      </c>
      <c r="AD16">
        <f t="shared" si="1"/>
        <v>1.1786628259913368</v>
      </c>
      <c r="AE16">
        <f t="array" ref="AE16">TTEST(IF(G16:Q16&lt;&gt;0,G16:Q16),IF(R16:AA16&lt;&gt;0,R16:AA16),2,3)</f>
        <v>0.93580418867117166</v>
      </c>
    </row>
    <row r="17" spans="1:31" x14ac:dyDescent="0.2">
      <c r="A17" s="2" t="s">
        <v>17</v>
      </c>
      <c r="B17" s="2">
        <f t="shared" si="0"/>
        <v>19115</v>
      </c>
      <c r="C17" s="5">
        <v>354824</v>
      </c>
      <c r="D17" s="5">
        <v>291203</v>
      </c>
      <c r="E17" s="5">
        <v>105</v>
      </c>
      <c r="F17" s="2">
        <v>19115</v>
      </c>
      <c r="G17">
        <f t="array" ref="G17:AA17">VLOOKUP(A17,Check_S4,{7,8,9,10,11,12,13,14,15,16,17,18,19,20,21,22,23,24,25,26,27},FALSE)</f>
        <v>607575</v>
      </c>
      <c r="H17">
        <v>321506</v>
      </c>
      <c r="I17">
        <v>443539.51400000002</v>
      </c>
      <c r="J17">
        <v>467901.24070000002</v>
      </c>
      <c r="K17">
        <v>114153.53722499999</v>
      </c>
      <c r="L17">
        <v>46240.8279362916</v>
      </c>
      <c r="M17">
        <v>67177.639699851701</v>
      </c>
      <c r="N17">
        <v>74610.033121422995</v>
      </c>
      <c r="O17">
        <v>24395.953168325599</v>
      </c>
      <c r="P17">
        <v>51934.357488444599</v>
      </c>
      <c r="Q17">
        <v>29669.877640566599</v>
      </c>
      <c r="R17">
        <v>348409.97225485399</v>
      </c>
      <c r="S17">
        <v>665562.40320962598</v>
      </c>
      <c r="T17">
        <v>1568805.31140195</v>
      </c>
      <c r="U17">
        <v>0</v>
      </c>
      <c r="V17">
        <v>533919.79271144199</v>
      </c>
      <c r="W17">
        <v>152765.40411412399</v>
      </c>
      <c r="X17">
        <v>260900.716222255</v>
      </c>
      <c r="Y17">
        <v>681629.69986158202</v>
      </c>
      <c r="Z17">
        <v>619585.743507465</v>
      </c>
      <c r="AA17">
        <v>16200</v>
      </c>
      <c r="AB17">
        <f t="array" ref="AB17">MEDIAN(IF(G17:Q17&lt;&gt;0,G17:Q17))</f>
        <v>74610.033121422995</v>
      </c>
      <c r="AC17">
        <f t="array" ref="AC17">MEDIAN(IF(R17:Z17&lt;&gt;0,R17:Z17))</f>
        <v>576752.76810945349</v>
      </c>
      <c r="AD17">
        <f t="shared" si="1"/>
        <v>7.7302306939178775</v>
      </c>
      <c r="AE17">
        <f t="array" ref="AE17">TTEST(IF(G17:Q17&lt;&gt;0,G17:Q17),IF(R17:AA17&lt;&gt;0,R17:AA17),2,3)</f>
        <v>6.6740359712293473E-2</v>
      </c>
    </row>
    <row r="18" spans="1:31" x14ac:dyDescent="0.2">
      <c r="A18" s="2" t="s">
        <v>18</v>
      </c>
      <c r="B18" s="2">
        <f t="shared" si="0"/>
        <v>93288</v>
      </c>
      <c r="C18" s="5">
        <v>72076</v>
      </c>
      <c r="D18" s="5">
        <v>52464</v>
      </c>
      <c r="E18" s="5">
        <v>94</v>
      </c>
      <c r="F18" s="2">
        <v>93288</v>
      </c>
      <c r="G18">
        <f t="array" ref="G18:AA18">VLOOKUP(A18,Check_S4,{7,8,9,10,11,12,13,14,15,16,17,18,19,20,21,22,23,24,25,26,27},FALSE)</f>
        <v>0</v>
      </c>
      <c r="H18">
        <v>0</v>
      </c>
      <c r="I18">
        <v>181722.76509999999</v>
      </c>
      <c r="J18">
        <v>219975.74470000001</v>
      </c>
      <c r="K18">
        <v>0</v>
      </c>
      <c r="L18">
        <v>0</v>
      </c>
      <c r="M18">
        <v>140212.66885115099</v>
      </c>
      <c r="N18">
        <v>135587.83891854499</v>
      </c>
      <c r="O18">
        <v>67812.235175985799</v>
      </c>
      <c r="P18">
        <v>0</v>
      </c>
      <c r="Q18">
        <v>0</v>
      </c>
      <c r="R18">
        <v>15769.0020570656</v>
      </c>
      <c r="S18">
        <v>76743.360090935093</v>
      </c>
      <c r="T18">
        <v>7266.4751694071601</v>
      </c>
      <c r="U18">
        <v>15434.947029766299</v>
      </c>
      <c r="V18">
        <v>22630.152667446098</v>
      </c>
      <c r="W18">
        <v>37547.977478658402</v>
      </c>
      <c r="X18">
        <v>52464.266337924702</v>
      </c>
      <c r="Y18">
        <v>13190.848053988</v>
      </c>
      <c r="Z18">
        <v>12084.650520846701</v>
      </c>
      <c r="AA18">
        <v>82700</v>
      </c>
      <c r="AB18">
        <f t="array" ref="AB18">MEDIAN(IF(G18:Q18&lt;&gt;0,G18:Q18))</f>
        <v>140212.66885115099</v>
      </c>
      <c r="AC18">
        <f t="array" ref="AC18">MEDIAN(IF(R18:Z18&lt;&gt;0,R18:Z18))</f>
        <v>15769.0020570656</v>
      </c>
      <c r="AD18">
        <f t="shared" si="1"/>
        <v>0.112464887704305</v>
      </c>
      <c r="AE18">
        <f t="array" ref="AE18">TTEST(IF(G18:Q18&lt;&gt;0,G18:Q18),IF(R18:AA18&lt;&gt;0,R18:AA18),2,3)</f>
        <v>7.8644283072564335E-3</v>
      </c>
    </row>
    <row r="19" spans="1:31" x14ac:dyDescent="0.2">
      <c r="A19" s="2" t="s">
        <v>19</v>
      </c>
      <c r="B19" s="2">
        <f t="shared" si="0"/>
        <v>87721</v>
      </c>
      <c r="C19" s="5">
        <v>74324</v>
      </c>
      <c r="D19" s="5">
        <v>34046</v>
      </c>
      <c r="E19" s="5">
        <v>114</v>
      </c>
      <c r="F19" s="2">
        <v>87721</v>
      </c>
      <c r="G19">
        <f t="array" ref="G19:AA19">VLOOKUP(A19,Check_S4,{7,8,9,10,11,12,13,14,15,16,17,18,19,20,21,22,23,24,25,26,27},FALSE)</f>
        <v>3511</v>
      </c>
      <c r="H19">
        <v>53739</v>
      </c>
      <c r="I19">
        <v>20007.95421</v>
      </c>
      <c r="J19">
        <v>0</v>
      </c>
      <c r="K19">
        <v>100596.17756500001</v>
      </c>
      <c r="L19">
        <v>31600.4899309373</v>
      </c>
      <c r="M19">
        <v>37923.748839880704</v>
      </c>
      <c r="N19">
        <v>35894.670120638999</v>
      </c>
      <c r="O19">
        <v>29338.911999010601</v>
      </c>
      <c r="P19">
        <v>17752.331414931901</v>
      </c>
      <c r="Q19">
        <v>25707.0298589671</v>
      </c>
      <c r="R19">
        <v>214985.46052522</v>
      </c>
      <c r="S19">
        <v>151603.94771242901</v>
      </c>
      <c r="T19">
        <v>224506.35336056</v>
      </c>
      <c r="U19">
        <v>0</v>
      </c>
      <c r="V19">
        <v>277917.71351097402</v>
      </c>
      <c r="W19">
        <v>0</v>
      </c>
      <c r="X19">
        <v>32198.190065342002</v>
      </c>
      <c r="Y19">
        <v>74254.672081416895</v>
      </c>
      <c r="Z19">
        <v>5777.8240564395001</v>
      </c>
      <c r="AA19">
        <v>521</v>
      </c>
      <c r="AB19">
        <f t="array" ref="AB19">MEDIAN(IF(G19:Q19&lt;&gt;0,G19:Q19))</f>
        <v>30469.700964973948</v>
      </c>
      <c r="AC19">
        <f t="array" ref="AC19">MEDIAN(IF(R19:Z19&lt;&gt;0,R19:Z19))</f>
        <v>151603.94771242901</v>
      </c>
      <c r="AD19">
        <f t="shared" si="1"/>
        <v>4.9755640164208828</v>
      </c>
      <c r="AE19">
        <f t="array" ref="AE19">TTEST(IF(G19:Q19&lt;&gt;0,G19:Q19),IF(R19:AA19&lt;&gt;0,R19:AA19),2,3)</f>
        <v>5.9355702110423764E-2</v>
      </c>
    </row>
    <row r="20" spans="1:31" x14ac:dyDescent="0.2">
      <c r="A20" s="2" t="s">
        <v>20</v>
      </c>
      <c r="B20" s="2">
        <f t="shared" si="0"/>
        <v>124140</v>
      </c>
      <c r="C20" s="5">
        <v>52163</v>
      </c>
      <c r="D20" s="5">
        <v>49749</v>
      </c>
      <c r="E20" s="5">
        <v>60</v>
      </c>
      <c r="F20" s="2">
        <v>124140</v>
      </c>
      <c r="G20">
        <f t="array" ref="G20:AA20">VLOOKUP(A20,Check_S4,{7,8,9,10,11,12,13,14,15,16,17,18,19,20,21,22,23,24,25,26,27},FALSE)</f>
        <v>13204</v>
      </c>
      <c r="H20">
        <v>40748</v>
      </c>
      <c r="I20">
        <v>38980.286930000002</v>
      </c>
      <c r="J20">
        <v>21394.38048</v>
      </c>
      <c r="K20">
        <v>33162.550551</v>
      </c>
      <c r="L20">
        <v>38933.6133585887</v>
      </c>
      <c r="M20">
        <v>65218.628384685799</v>
      </c>
      <c r="N20">
        <v>68611.255209707</v>
      </c>
      <c r="O20">
        <v>40665.426475933702</v>
      </c>
      <c r="P20">
        <v>19946.9796858839</v>
      </c>
      <c r="Q20">
        <v>20935.551942009799</v>
      </c>
      <c r="R20">
        <v>58827.688919728098</v>
      </c>
      <c r="S20">
        <v>54972.380954546403</v>
      </c>
      <c r="T20">
        <v>61145.7581946266</v>
      </c>
      <c r="U20">
        <v>65847.930995549701</v>
      </c>
      <c r="V20">
        <v>52626.636106549297</v>
      </c>
      <c r="W20">
        <v>0</v>
      </c>
      <c r="X20">
        <v>51064.997520253099</v>
      </c>
      <c r="Y20">
        <v>48433.874668419099</v>
      </c>
      <c r="Z20">
        <v>90548.633236796901</v>
      </c>
      <c r="AA20">
        <v>158000</v>
      </c>
      <c r="AB20">
        <f t="array" ref="AB20">MEDIAN(IF(G20:Q20&lt;&gt;0,G20:Q20))</f>
        <v>38933.6133585887</v>
      </c>
      <c r="AC20">
        <f t="array" ref="AC20">MEDIAN(IF(R20:Z20&lt;&gt;0,R20:Z20))</f>
        <v>56900.03493713725</v>
      </c>
      <c r="AD20">
        <f t="shared" si="1"/>
        <v>1.4614629886281845</v>
      </c>
      <c r="AE20">
        <f t="array" ref="AE20">TTEST(IF(G20:Q20&lt;&gt;0,G20:Q20),IF(R20:AA20&lt;&gt;0,R20:AA20),2,3)</f>
        <v>1.965771092420833E-2</v>
      </c>
    </row>
    <row r="21" spans="1:31" x14ac:dyDescent="0.2">
      <c r="A21" s="2" t="s">
        <v>21</v>
      </c>
      <c r="B21" s="2">
        <f t="shared" si="0"/>
        <v>65263</v>
      </c>
      <c r="C21" s="5">
        <v>95018</v>
      </c>
      <c r="D21" s="5">
        <v>40292</v>
      </c>
      <c r="E21" s="5">
        <v>125</v>
      </c>
      <c r="F21" s="2">
        <v>65263</v>
      </c>
      <c r="G21">
        <f t="array" ref="G21:AA21">VLOOKUP(A21,Check_S4,{7,8,9,10,11,12,13,14,15,16,17,18,19,20,21,22,23,24,25,26,27},FALSE)</f>
        <v>2175</v>
      </c>
      <c r="H21">
        <v>37935</v>
      </c>
      <c r="I21">
        <v>40292.183129999998</v>
      </c>
      <c r="J21">
        <v>56831.296040000001</v>
      </c>
      <c r="K21">
        <v>372409.85548000003</v>
      </c>
      <c r="L21">
        <v>15416.707465039901</v>
      </c>
      <c r="M21">
        <v>30017.371566014899</v>
      </c>
      <c r="N21">
        <v>25086.0889601046</v>
      </c>
      <c r="O21">
        <v>7882.5637122689704</v>
      </c>
      <c r="P21">
        <v>13260.556803989601</v>
      </c>
      <c r="Q21">
        <v>34908.544739199802</v>
      </c>
      <c r="R21">
        <v>365816.41901479301</v>
      </c>
      <c r="S21">
        <v>70569.016623650299</v>
      </c>
      <c r="T21">
        <v>221800.073385539</v>
      </c>
      <c r="U21">
        <v>0</v>
      </c>
      <c r="V21">
        <v>244777.724607782</v>
      </c>
      <c r="W21">
        <v>0</v>
      </c>
      <c r="X21">
        <v>53277.210863127802</v>
      </c>
      <c r="Y21">
        <v>146255.03616893399</v>
      </c>
      <c r="Z21">
        <v>5730.6294435465697</v>
      </c>
      <c r="AA21">
        <v>60900</v>
      </c>
      <c r="AB21">
        <f t="array" ref="AB21">MEDIAN(IF(G21:Q21&lt;&gt;0,G21:Q21))</f>
        <v>30017.371566014899</v>
      </c>
      <c r="AC21">
        <f t="array" ref="AC21">MEDIAN(IF(R21:Z21&lt;&gt;0,R21:Z21))</f>
        <v>146255.03616893399</v>
      </c>
      <c r="AD21">
        <f t="shared" si="1"/>
        <v>4.8723465293184161</v>
      </c>
      <c r="AE21">
        <f t="array" ref="AE21">TTEST(IF(G21:Q21&lt;&gt;0,G21:Q21),IF(R21:AA21&lt;&gt;0,R21:AA21),2,3)</f>
        <v>0.12297260271468105</v>
      </c>
    </row>
    <row r="22" spans="1:31" x14ac:dyDescent="0.2">
      <c r="A22" s="2" t="s">
        <v>22</v>
      </c>
      <c r="B22" s="2">
        <f t="shared" si="0"/>
        <v>64470</v>
      </c>
      <c r="C22" s="5">
        <v>92553</v>
      </c>
      <c r="D22" s="5">
        <v>48488</v>
      </c>
      <c r="E22" s="5">
        <v>131</v>
      </c>
      <c r="F22" s="2">
        <v>64470</v>
      </c>
      <c r="G22">
        <f t="array" ref="G22:AA22">VLOOKUP(A22,Check_S4,{7,8,9,10,11,12,13,14,15,16,17,18,19,20,21,22,23,24,25,26,27},FALSE)</f>
        <v>40387</v>
      </c>
      <c r="H22">
        <v>56592</v>
      </c>
      <c r="I22">
        <v>71170.295249999996</v>
      </c>
      <c r="J22">
        <v>29811.504679999998</v>
      </c>
      <c r="K22">
        <v>50966.498920999999</v>
      </c>
      <c r="L22">
        <v>43988.008100679101</v>
      </c>
      <c r="M22">
        <v>33812.798393446501</v>
      </c>
      <c r="N22">
        <v>46009.490782058201</v>
      </c>
      <c r="O22">
        <v>40904.507366450001</v>
      </c>
      <c r="P22">
        <v>14844.3165037569</v>
      </c>
      <c r="Q22">
        <v>18714.246571968499</v>
      </c>
      <c r="R22">
        <v>353330.16374693997</v>
      </c>
      <c r="S22">
        <v>142807.719271832</v>
      </c>
      <c r="T22">
        <v>26449.997271996399</v>
      </c>
      <c r="U22">
        <v>0</v>
      </c>
      <c r="V22">
        <v>465713.48108440702</v>
      </c>
      <c r="W22">
        <v>0</v>
      </c>
      <c r="X22">
        <v>53788.478721970299</v>
      </c>
      <c r="Y22">
        <v>95357.527272466497</v>
      </c>
      <c r="Z22">
        <v>81309.642960261306</v>
      </c>
      <c r="AA22">
        <v>0</v>
      </c>
      <c r="AB22">
        <f t="array" ref="AB22">MEDIAN(IF(G22:Q22&lt;&gt;0,G22:Q22))</f>
        <v>40904.507366450001</v>
      </c>
      <c r="AC22">
        <f t="array" ref="AC22">MEDIAN(IF(R22:Z22&lt;&gt;0,R22:Z22))</f>
        <v>95357.527272466497</v>
      </c>
      <c r="AD22">
        <f t="shared" si="1"/>
        <v>2.3312229730134586</v>
      </c>
      <c r="AE22">
        <f t="array" ref="AE22">TTEST(IF(G22:Q22&lt;&gt;0,G22:Q22),IF(R22:AA22&lt;&gt;0,R22:AA22),2,3)</f>
        <v>8.0356486224291521E-2</v>
      </c>
    </row>
    <row r="23" spans="1:31" x14ac:dyDescent="0.2">
      <c r="A23" s="2" t="s">
        <v>23</v>
      </c>
      <c r="B23" s="2">
        <f t="shared" si="0"/>
        <v>122982</v>
      </c>
      <c r="C23" s="5">
        <v>47281</v>
      </c>
      <c r="D23" s="5">
        <v>41712</v>
      </c>
      <c r="E23" s="5">
        <v>49</v>
      </c>
      <c r="F23" s="2">
        <v>122982</v>
      </c>
      <c r="G23">
        <f t="array" ref="G23:AA23">VLOOKUP(A23,Check_S4,{7,8,9,10,11,12,13,14,15,16,17,18,19,20,21,22,23,24,25,26,27},FALSE)</f>
        <v>24365</v>
      </c>
      <c r="H23">
        <v>32171</v>
      </c>
      <c r="I23">
        <v>38983.070699999997</v>
      </c>
      <c r="J23">
        <v>24707.432710000001</v>
      </c>
      <c r="K23">
        <v>40533.702533999996</v>
      </c>
      <c r="L23">
        <v>37842.524762461297</v>
      </c>
      <c r="M23">
        <v>63416.453800444098</v>
      </c>
      <c r="N23">
        <v>51226.955732981303</v>
      </c>
      <c r="O23">
        <v>38544.022353074302</v>
      </c>
      <c r="P23">
        <v>18044.6674067073</v>
      </c>
      <c r="Q23">
        <v>22989.3059267932</v>
      </c>
      <c r="R23">
        <v>68388.919170837602</v>
      </c>
      <c r="S23">
        <v>59029.6585021762</v>
      </c>
      <c r="T23">
        <v>42890.856475382498</v>
      </c>
      <c r="U23">
        <v>69505.981004681802</v>
      </c>
      <c r="V23">
        <v>62076.130895593698</v>
      </c>
      <c r="W23">
        <v>0</v>
      </c>
      <c r="X23">
        <v>50717.627889981501</v>
      </c>
      <c r="Y23">
        <v>59811.570819348002</v>
      </c>
      <c r="Z23">
        <v>117070.858957737</v>
      </c>
      <c r="AA23">
        <v>23300</v>
      </c>
      <c r="AB23">
        <f t="array" ref="AB23">MEDIAN(IF(G23:Q23&lt;&gt;0,G23:Q23))</f>
        <v>37842.524762461297</v>
      </c>
      <c r="AC23">
        <f t="array" ref="AC23">MEDIAN(IF(R23:Z23&lt;&gt;0,R23:Z23))</f>
        <v>60943.850857470854</v>
      </c>
      <c r="AD23">
        <f t="shared" si="1"/>
        <v>1.6104594299671415</v>
      </c>
      <c r="AE23">
        <f t="array" ref="AE23">TTEST(IF(G23:Q23&lt;&gt;0,G23:Q23),IF(R23:AA23&lt;&gt;0,R23:AA23),2,3)</f>
        <v>1.8171737548494882E-2</v>
      </c>
    </row>
    <row r="24" spans="1:31" x14ac:dyDescent="0.2">
      <c r="A24" s="2" t="s">
        <v>24</v>
      </c>
      <c r="B24" s="2">
        <f t="shared" si="0"/>
        <v>34805</v>
      </c>
      <c r="C24" s="5">
        <v>155688</v>
      </c>
      <c r="D24" s="5">
        <v>103354</v>
      </c>
      <c r="E24" s="5">
        <v>107</v>
      </c>
      <c r="F24" s="2">
        <v>34805</v>
      </c>
      <c r="G24">
        <f t="array" ref="G24:AA24">VLOOKUP(A24,Check_S4,{7,8,9,10,11,12,13,14,15,16,17,18,19,20,21,22,23,24,25,26,27},FALSE)</f>
        <v>232029</v>
      </c>
      <c r="H24">
        <v>103991</v>
      </c>
      <c r="I24">
        <v>225179.53950000001</v>
      </c>
      <c r="J24">
        <v>147850.0399</v>
      </c>
      <c r="K24">
        <v>610644.14917999995</v>
      </c>
      <c r="L24">
        <v>56145.628052815002</v>
      </c>
      <c r="M24">
        <v>75690.133803739198</v>
      </c>
      <c r="N24">
        <v>103353.506986154</v>
      </c>
      <c r="O24">
        <v>41692.135535085501</v>
      </c>
      <c r="P24">
        <v>48777.978977703599</v>
      </c>
      <c r="Q24">
        <v>44395.872300581002</v>
      </c>
      <c r="R24">
        <v>0</v>
      </c>
      <c r="S24">
        <v>1199.51972741399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333000</v>
      </c>
      <c r="AB24">
        <f t="array" ref="AB24">MEDIAN(IF(G24:Q24&lt;&gt;0,G24:Q24))</f>
        <v>103353.506986154</v>
      </c>
      <c r="AC24">
        <f t="array" ref="AC24">MEDIAN(IF(R24:Z24&lt;&gt;0,R24:Z24))</f>
        <v>1199.51972741399</v>
      </c>
      <c r="AD24">
        <f t="shared" si="1"/>
        <v>1.1605989602023728E-2</v>
      </c>
      <c r="AE24">
        <f t="array" ref="AE24">TTEST(IF(G24:Q24&lt;&gt;0,G24:Q24),IF(R24:AA24&lt;&gt;0,R24:AA24),2,3)</f>
        <v>0.94896106898976185</v>
      </c>
    </row>
    <row r="25" spans="1:31" x14ac:dyDescent="0.2">
      <c r="A25" s="2" t="s">
        <v>25</v>
      </c>
      <c r="B25" s="2">
        <f t="shared" si="0"/>
        <v>148904</v>
      </c>
      <c r="C25" s="5">
        <v>36325</v>
      </c>
      <c r="D25" s="5">
        <v>34954</v>
      </c>
      <c r="E25" s="5">
        <v>58</v>
      </c>
      <c r="F25" s="2">
        <v>148904</v>
      </c>
      <c r="G25">
        <f t="array" ref="G25:AA25">VLOOKUP(A25,Check_S4,{7,8,9,10,11,12,13,14,15,16,17,18,19,20,21,22,23,24,25,26,27},FALSE)</f>
        <v>13095</v>
      </c>
      <c r="H25">
        <v>21514</v>
      </c>
      <c r="I25">
        <v>13867.568509999999</v>
      </c>
      <c r="J25">
        <v>62682.371899999998</v>
      </c>
      <c r="K25">
        <v>89203.120720999999</v>
      </c>
      <c r="L25">
        <v>25978.842796810801</v>
      </c>
      <c r="M25">
        <v>45337.843668319001</v>
      </c>
      <c r="N25">
        <v>37585.072627491703</v>
      </c>
      <c r="O25">
        <v>23710.295295305099</v>
      </c>
      <c r="P25">
        <v>13246.9685734623</v>
      </c>
      <c r="Q25">
        <v>25080.887262586199</v>
      </c>
      <c r="R25">
        <v>63739.040134430099</v>
      </c>
      <c r="S25">
        <v>0</v>
      </c>
      <c r="T25">
        <v>23312.469610047501</v>
      </c>
      <c r="U25">
        <v>35403.275829663799</v>
      </c>
      <c r="V25">
        <v>65147.372864965902</v>
      </c>
      <c r="W25">
        <v>0</v>
      </c>
      <c r="X25">
        <v>34954.164807156798</v>
      </c>
      <c r="Y25">
        <v>40754.094615115398</v>
      </c>
      <c r="Z25">
        <v>14772.048051330599</v>
      </c>
      <c r="AA25">
        <v>40800</v>
      </c>
      <c r="AB25">
        <f t="array" ref="AB25">MEDIAN(IF(G25:Q25&lt;&gt;0,G25:Q25))</f>
        <v>25080.887262586199</v>
      </c>
      <c r="AC25">
        <f t="array" ref="AC25">MEDIAN(IF(R25:Z25&lt;&gt;0,R25:Z25))</f>
        <v>35403.275829663799</v>
      </c>
      <c r="AD25">
        <f t="shared" si="1"/>
        <v>1.4115639314912025</v>
      </c>
      <c r="AE25">
        <f t="array" ref="AE25">TTEST(IF(G25:Q25&lt;&gt;0,G25:Q25),IF(R25:AA25&lt;&gt;0,R25:AA25),2,3)</f>
        <v>0.52904392595138194</v>
      </c>
    </row>
    <row r="26" spans="1:31" x14ac:dyDescent="0.2">
      <c r="A26" s="2" t="s">
        <v>26</v>
      </c>
      <c r="B26" s="2">
        <f t="shared" si="0"/>
        <v>49125</v>
      </c>
      <c r="C26" s="5">
        <v>108687</v>
      </c>
      <c r="D26" s="5">
        <v>78556</v>
      </c>
      <c r="E26" s="5">
        <v>125</v>
      </c>
      <c r="F26" s="2">
        <v>49125</v>
      </c>
      <c r="G26">
        <f t="array" ref="G26:AA26">VLOOKUP(A26,Check_S4,{7,8,9,10,11,12,13,14,15,16,17,18,19,20,21,22,23,24,25,26,27},FALSE)</f>
        <v>121484</v>
      </c>
      <c r="H26">
        <v>45477</v>
      </c>
      <c r="I26">
        <v>148843.9412</v>
      </c>
      <c r="J26">
        <v>108673.1517</v>
      </c>
      <c r="K26">
        <v>601152.50962000003</v>
      </c>
      <c r="L26">
        <v>56349.175718434497</v>
      </c>
      <c r="M26">
        <v>63676.109395736297</v>
      </c>
      <c r="N26">
        <v>101492.67691580299</v>
      </c>
      <c r="O26">
        <v>48321.353127644703</v>
      </c>
      <c r="P26">
        <v>22422.619854510202</v>
      </c>
      <c r="Q26">
        <v>21501.541671344701</v>
      </c>
      <c r="R26">
        <v>78146.396977102006</v>
      </c>
      <c r="S26">
        <v>0</v>
      </c>
      <c r="T26">
        <v>78965.417025139497</v>
      </c>
      <c r="U26">
        <v>0</v>
      </c>
      <c r="V26">
        <v>0</v>
      </c>
      <c r="W26">
        <v>0</v>
      </c>
      <c r="X26">
        <v>79276.6475200649</v>
      </c>
      <c r="Y26">
        <v>103214.80839221799</v>
      </c>
      <c r="Z26">
        <v>59991.876081387498</v>
      </c>
      <c r="AA26">
        <v>0</v>
      </c>
      <c r="AB26">
        <f t="array" ref="AB26">MEDIAN(IF(G26:Q26&lt;&gt;0,G26:Q26))</f>
        <v>63676.109395736297</v>
      </c>
      <c r="AC26">
        <f t="array" ref="AC26">MEDIAN(IF(R26:Z26&lt;&gt;0,R26:Z26))</f>
        <v>78965.417025139497</v>
      </c>
      <c r="AD26">
        <f t="shared" si="1"/>
        <v>1.2401105811032318</v>
      </c>
      <c r="AE26">
        <f t="array" ref="AE26">TTEST(IF(G26:Q26&lt;&gt;0,G26:Q26),IF(R26:AA26&lt;&gt;0,R26:AA26),2,3)</f>
        <v>0.4216008486925189</v>
      </c>
    </row>
    <row r="27" spans="1:31" x14ac:dyDescent="0.2">
      <c r="A27" s="2" t="s">
        <v>27</v>
      </c>
      <c r="B27" s="2">
        <f t="shared" si="0"/>
        <v>187232</v>
      </c>
      <c r="C27" s="5">
        <v>27938</v>
      </c>
      <c r="D27" s="5">
        <v>27804</v>
      </c>
      <c r="E27" s="5">
        <v>55</v>
      </c>
      <c r="F27" s="2">
        <v>187232</v>
      </c>
      <c r="G27">
        <f t="array" ref="G27:AA27">VLOOKUP(A27,Check_S4,{7,8,9,10,11,12,13,14,15,16,17,18,19,20,21,22,23,24,25,26,27},FALSE)</f>
        <v>3261</v>
      </c>
      <c r="H27">
        <v>16509</v>
      </c>
      <c r="I27">
        <v>19278.25604</v>
      </c>
      <c r="J27">
        <v>0</v>
      </c>
      <c r="K27">
        <v>28537.340429</v>
      </c>
      <c r="L27">
        <v>27841.632218115599</v>
      </c>
      <c r="M27">
        <v>33506.3998956141</v>
      </c>
      <c r="N27">
        <v>43938.6038477455</v>
      </c>
      <c r="O27">
        <v>35704.245545988801</v>
      </c>
      <c r="P27">
        <v>13762.6119544592</v>
      </c>
      <c r="Q27">
        <v>21173.339933667401</v>
      </c>
      <c r="R27">
        <v>21586.865186057399</v>
      </c>
      <c r="S27">
        <v>28096.0644565123</v>
      </c>
      <c r="T27">
        <v>27767.1217354236</v>
      </c>
      <c r="U27">
        <v>36887.512080208202</v>
      </c>
      <c r="V27">
        <v>22221.779875120701</v>
      </c>
      <c r="W27">
        <v>9448.0401242468506</v>
      </c>
      <c r="X27">
        <v>26232.808988741399</v>
      </c>
      <c r="Y27">
        <v>36341.345032494202</v>
      </c>
      <c r="Z27">
        <v>77967.313939258398</v>
      </c>
      <c r="AA27">
        <v>28700</v>
      </c>
      <c r="AB27">
        <f t="array" ref="AB27">MEDIAN(IF(G27:Q27&lt;&gt;0,G27:Q27))</f>
        <v>24507.486075891502</v>
      </c>
      <c r="AC27">
        <f t="array" ref="AC27">MEDIAN(IF(R27:Z27&lt;&gt;0,R27:Z27))</f>
        <v>27767.1217354236</v>
      </c>
      <c r="AD27">
        <f t="shared" si="1"/>
        <v>1.1330057130069602</v>
      </c>
      <c r="AE27">
        <f t="array" ref="AE27">TTEST(IF(G27:Q27&lt;&gt;0,G27:Q27),IF(R27:AA27&lt;&gt;0,R27:AA27),2,3)</f>
        <v>0.31099752254611757</v>
      </c>
    </row>
    <row r="28" spans="1:31" x14ac:dyDescent="0.2">
      <c r="A28" s="2" t="s">
        <v>28</v>
      </c>
      <c r="B28" s="2">
        <f t="shared" si="0"/>
        <v>66601</v>
      </c>
      <c r="C28" s="5">
        <v>76198</v>
      </c>
      <c r="D28" s="5">
        <v>22452</v>
      </c>
      <c r="E28" s="5">
        <v>132</v>
      </c>
      <c r="F28" s="2">
        <v>66601</v>
      </c>
      <c r="G28">
        <f t="array" ref="G28:AA28">VLOOKUP(A28,Check_S4,{7,8,9,10,11,12,13,14,15,16,17,18,19,20,21,22,23,24,25,26,27},FALSE)</f>
        <v>395322</v>
      </c>
      <c r="H28">
        <v>104466</v>
      </c>
      <c r="I28">
        <v>17606.18895</v>
      </c>
      <c r="J28">
        <v>68006.541840000005</v>
      </c>
      <c r="K28">
        <v>0</v>
      </c>
      <c r="L28">
        <v>101461.659820392</v>
      </c>
      <c r="M28">
        <v>15226.872364450501</v>
      </c>
      <c r="N28">
        <v>155428.894460037</v>
      </c>
      <c r="O28">
        <v>3380.9117965596502</v>
      </c>
      <c r="P28">
        <v>52863.675699378902</v>
      </c>
      <c r="Q28">
        <v>28976.076257190001</v>
      </c>
      <c r="R28">
        <v>22452.077168486001</v>
      </c>
      <c r="S28">
        <v>228336.610929435</v>
      </c>
      <c r="T28">
        <v>7620.9662884746704</v>
      </c>
      <c r="U28">
        <v>6852.95501312952</v>
      </c>
      <c r="V28">
        <v>21227.155256654201</v>
      </c>
      <c r="W28">
        <v>0</v>
      </c>
      <c r="X28">
        <v>19968.6942825718</v>
      </c>
      <c r="Y28">
        <v>12204.588819942601</v>
      </c>
      <c r="Z28">
        <v>16362.945219580601</v>
      </c>
      <c r="AA28">
        <v>170000</v>
      </c>
      <c r="AB28">
        <f t="array" ref="AB28">MEDIAN(IF(G28:Q28&lt;&gt;0,G28:Q28))</f>
        <v>60435.108769689454</v>
      </c>
      <c r="AC28">
        <f t="array" ref="AC28">MEDIAN(IF(R28:Z28&lt;&gt;0,R28:Z28))</f>
        <v>18165.8197510762</v>
      </c>
      <c r="AD28">
        <f t="shared" si="1"/>
        <v>0.30058388444875378</v>
      </c>
      <c r="AE28">
        <f t="array" ref="AE28">TTEST(IF(G28:Q28&lt;&gt;0,G28:Q28),IF(R28:AA28&lt;&gt;0,R28:AA28),2,3)</f>
        <v>0.41807702609269648</v>
      </c>
    </row>
    <row r="29" spans="1:31" x14ac:dyDescent="0.2">
      <c r="A29" s="2" t="s">
        <v>29</v>
      </c>
      <c r="B29" s="2">
        <f t="shared" si="0"/>
        <v>44697</v>
      </c>
      <c r="C29" s="5">
        <v>97086</v>
      </c>
      <c r="D29" s="5">
        <v>92322</v>
      </c>
      <c r="E29" s="5">
        <v>52</v>
      </c>
      <c r="F29" s="2">
        <v>44697</v>
      </c>
      <c r="G29">
        <f t="array" ref="G29:AA29">VLOOKUP(A29,Check_S4,{7,8,9,10,11,12,13,14,15,16,17,18,19,20,21,22,23,24,25,26,27},FALSE)</f>
        <v>105410</v>
      </c>
      <c r="H29">
        <v>0</v>
      </c>
      <c r="I29">
        <v>196313.24309999999</v>
      </c>
      <c r="J29">
        <v>92266.307520000002</v>
      </c>
      <c r="K29">
        <v>0</v>
      </c>
      <c r="L29">
        <v>24699.923167415702</v>
      </c>
      <c r="M29">
        <v>0</v>
      </c>
      <c r="N29">
        <v>53537.700676555702</v>
      </c>
      <c r="O29">
        <v>36079.593349703602</v>
      </c>
      <c r="P29">
        <v>47584.924468896403</v>
      </c>
      <c r="Q29">
        <v>0</v>
      </c>
      <c r="R29">
        <v>92377.101967805196</v>
      </c>
      <c r="S29">
        <v>100246.040768106</v>
      </c>
      <c r="T29">
        <v>161126.52263514101</v>
      </c>
      <c r="U29">
        <v>0</v>
      </c>
      <c r="V29">
        <v>91531.805041039595</v>
      </c>
      <c r="W29">
        <v>0</v>
      </c>
      <c r="X29">
        <v>88485.799221671594</v>
      </c>
      <c r="Y29">
        <v>96053.451119584497</v>
      </c>
      <c r="Z29">
        <v>173488.367030819</v>
      </c>
      <c r="AA29">
        <v>0</v>
      </c>
      <c r="AB29">
        <f t="array" ref="AB29">MEDIAN(IF(G29:Q29&lt;&gt;0,G29:Q29))</f>
        <v>53537.700676555702</v>
      </c>
      <c r="AC29">
        <f t="array" ref="AC29">MEDIAN(IF(R29:Z29&lt;&gt;0,R29:Z29))</f>
        <v>96053.451119584497</v>
      </c>
      <c r="AD29">
        <f t="shared" si="1"/>
        <v>1.7941273141311158</v>
      </c>
      <c r="AE29">
        <f t="array" ref="AE29">TTEST(IF(G29:Q29&lt;&gt;0,G29:Q29),IF(R29:AA29&lt;&gt;0,R29:AA29),2,3)</f>
        <v>0.20811140078636667</v>
      </c>
    </row>
    <row r="30" spans="1:31" x14ac:dyDescent="0.2">
      <c r="A30" s="2" t="s">
        <v>30</v>
      </c>
      <c r="B30" s="2">
        <f t="shared" si="0"/>
        <v>44697</v>
      </c>
      <c r="C30" s="5">
        <v>87284</v>
      </c>
      <c r="D30" s="5">
        <v>52628</v>
      </c>
      <c r="E30" s="5">
        <v>102</v>
      </c>
      <c r="F30" s="2">
        <v>44697</v>
      </c>
      <c r="G30">
        <f t="array" ref="G30:AA30">VLOOKUP(A30,Check_S4,{7,8,9,10,11,12,13,14,15,16,17,18,19,20,21,22,23,24,25,26,27},FALSE)</f>
        <v>0</v>
      </c>
      <c r="H30">
        <v>0</v>
      </c>
      <c r="I30">
        <v>196313.24309999999</v>
      </c>
      <c r="J30">
        <v>92266.307520000002</v>
      </c>
      <c r="K30">
        <v>375362.73164000001</v>
      </c>
      <c r="L30">
        <v>0</v>
      </c>
      <c r="M30">
        <v>63136.612747254498</v>
      </c>
      <c r="N30">
        <v>53537.700676555702</v>
      </c>
      <c r="O30">
        <v>36079.593349703602</v>
      </c>
      <c r="P30">
        <v>0</v>
      </c>
      <c r="Q30">
        <v>0</v>
      </c>
      <c r="R30">
        <v>43839.819834292597</v>
      </c>
      <c r="S30">
        <v>55358.964239215697</v>
      </c>
      <c r="T30">
        <v>50778.491915822196</v>
      </c>
      <c r="U30">
        <v>52628.059013066901</v>
      </c>
      <c r="V30">
        <v>45871.939381460899</v>
      </c>
      <c r="W30">
        <v>0</v>
      </c>
      <c r="X30">
        <v>51039.276930276799</v>
      </c>
      <c r="Y30">
        <v>42346.429483187101</v>
      </c>
      <c r="Z30">
        <v>44696.113784884197</v>
      </c>
      <c r="AA30">
        <v>106000</v>
      </c>
      <c r="AB30">
        <f t="array" ref="AB30">MEDIAN(IF(G30:Q30&lt;&gt;0,G30:Q30))</f>
        <v>77701.460133627246</v>
      </c>
      <c r="AC30">
        <f t="array" ref="AC30">MEDIAN(IF(R30:Z30&lt;&gt;0,R30:Z30))</f>
        <v>48325.215648641548</v>
      </c>
      <c r="AD30">
        <f t="shared" si="1"/>
        <v>0.62193445998999453</v>
      </c>
      <c r="AE30">
        <f t="array" ref="AE30">TTEST(IF(G30:Q30&lt;&gt;0,G30:Q30),IF(R30:AA30&lt;&gt;0,R30:AA30),2,3)</f>
        <v>0.1877592328611466</v>
      </c>
    </row>
    <row r="31" spans="1:31" x14ac:dyDescent="0.2">
      <c r="A31" s="2" t="s">
        <v>31</v>
      </c>
      <c r="B31" s="2">
        <f t="shared" si="0"/>
        <v>174754</v>
      </c>
      <c r="C31" s="5">
        <v>21250</v>
      </c>
      <c r="D31" s="5">
        <v>17669</v>
      </c>
      <c r="E31" s="5">
        <v>49</v>
      </c>
      <c r="F31" s="2">
        <v>174754</v>
      </c>
      <c r="G31">
        <f t="array" ref="G31:AA31">VLOOKUP(A31,Check_S4,{7,8,9,10,11,12,13,14,15,16,17,18,19,20,21,22,23,24,25,26,27},FALSE)</f>
        <v>0</v>
      </c>
      <c r="H31">
        <v>23669</v>
      </c>
      <c r="I31">
        <v>14411.306790000001</v>
      </c>
      <c r="J31">
        <v>13168.08992</v>
      </c>
      <c r="K31">
        <v>20162.160057000001</v>
      </c>
      <c r="L31">
        <v>32363.020362372601</v>
      </c>
      <c r="M31">
        <v>32519.346843650201</v>
      </c>
      <c r="N31">
        <v>35528.840735658101</v>
      </c>
      <c r="O31">
        <v>42516.094776735998</v>
      </c>
      <c r="P31">
        <v>12314.005431277101</v>
      </c>
      <c r="Q31">
        <v>16018.642503430199</v>
      </c>
      <c r="R31">
        <v>31686.846800933999</v>
      </c>
      <c r="S31">
        <v>17669.177876767299</v>
      </c>
      <c r="T31">
        <v>10604.964115009299</v>
      </c>
      <c r="U31">
        <v>15604.540461266701</v>
      </c>
      <c r="V31">
        <v>33227.653938910902</v>
      </c>
      <c r="W31">
        <v>0</v>
      </c>
      <c r="X31">
        <v>11169.2322323723</v>
      </c>
      <c r="Y31">
        <v>21683.913223534801</v>
      </c>
      <c r="Z31">
        <v>13019.8627162051</v>
      </c>
      <c r="AA31">
        <v>6420</v>
      </c>
      <c r="AB31">
        <f t="array" ref="AB31">MEDIAN(IF(G31:Q31&lt;&gt;0,G31:Q31))</f>
        <v>21915.5800285</v>
      </c>
      <c r="AC31">
        <f t="array" ref="AC31">MEDIAN(IF(R31:Z31&lt;&gt;0,R31:Z31))</f>
        <v>16636.859169017</v>
      </c>
      <c r="AD31">
        <f t="shared" si="1"/>
        <v>0.75913387404675958</v>
      </c>
      <c r="AE31">
        <f t="array" ref="AE31">TTEST(IF(G31:Q31&lt;&gt;0,G31:Q31),IF(R31:AA31&lt;&gt;0,R31:AA31),2,3)</f>
        <v>0.18533477827942907</v>
      </c>
    </row>
    <row r="32" spans="1:31" x14ac:dyDescent="0.2">
      <c r="A32" s="2" t="s">
        <v>32</v>
      </c>
      <c r="B32" s="2">
        <f t="shared" si="0"/>
        <v>21590</v>
      </c>
      <c r="C32" s="5">
        <v>171402</v>
      </c>
      <c r="D32" s="5">
        <v>103335</v>
      </c>
      <c r="E32" s="5">
        <v>113</v>
      </c>
      <c r="F32" s="2">
        <v>21590</v>
      </c>
      <c r="G32">
        <f t="array" ref="G32:AA32">VLOOKUP(A32,Check_S4,{7,8,9,10,11,12,13,14,15,16,17,18,19,20,21,22,23,24,25,26,27},FALSE)</f>
        <v>604945</v>
      </c>
      <c r="H32">
        <v>68822</v>
      </c>
      <c r="I32">
        <v>171854.46799999999</v>
      </c>
      <c r="J32">
        <v>711653.49010000005</v>
      </c>
      <c r="K32">
        <v>230283.85704999999</v>
      </c>
      <c r="L32">
        <v>32460.3747911711</v>
      </c>
      <c r="M32">
        <v>58507.342645129</v>
      </c>
      <c r="N32">
        <v>43336.481886319802</v>
      </c>
      <c r="O32">
        <v>14762.052650645801</v>
      </c>
      <c r="P32">
        <v>23831.798400708001</v>
      </c>
      <c r="Q32">
        <v>41816.898978935104</v>
      </c>
      <c r="R32">
        <v>109664.804508941</v>
      </c>
      <c r="S32">
        <v>176774.02547224399</v>
      </c>
      <c r="T32">
        <v>155912.44005110001</v>
      </c>
      <c r="U32">
        <v>0</v>
      </c>
      <c r="V32">
        <v>169358.23661013399</v>
      </c>
      <c r="W32">
        <v>0</v>
      </c>
      <c r="X32">
        <v>103334.635756274</v>
      </c>
      <c r="Y32">
        <v>85919.479102450598</v>
      </c>
      <c r="Z32">
        <v>75400.107585455393</v>
      </c>
      <c r="AA32">
        <v>378000</v>
      </c>
      <c r="AB32">
        <f t="array" ref="AB32">MEDIAN(IF(G32:Q32&lt;&gt;0,G32:Q32))</f>
        <v>58507.342645129</v>
      </c>
      <c r="AC32">
        <f t="array" ref="AC32">MEDIAN(IF(R32:Z32&lt;&gt;0,R32:Z32))</f>
        <v>109664.804508941</v>
      </c>
      <c r="AD32">
        <f t="shared" si="1"/>
        <v>1.8743767799215043</v>
      </c>
      <c r="AE32">
        <f t="array" ref="AE32">TTEST(IF(G32:Q32&lt;&gt;0,G32:Q32),IF(R32:AA32&lt;&gt;0,R32:AA32),2,3)</f>
        <v>0.76205978591340928</v>
      </c>
    </row>
    <row r="33" spans="1:76" x14ac:dyDescent="0.2">
      <c r="A33" s="2" t="s">
        <v>33</v>
      </c>
      <c r="B33" s="2">
        <f t="shared" si="0"/>
        <v>52218</v>
      </c>
      <c r="C33" s="5">
        <v>70240</v>
      </c>
      <c r="D33" s="5">
        <v>47330</v>
      </c>
      <c r="E33" s="5">
        <v>87</v>
      </c>
      <c r="F33" s="2">
        <v>52218</v>
      </c>
      <c r="G33">
        <f t="array" ref="G33:AA33">VLOOKUP(A33,Check_S4,{7,8,9,10,11,12,13,14,15,16,17,18,19,20,21,22,23,24,25,26,27},FALSE)</f>
        <v>53241</v>
      </c>
      <c r="H33">
        <v>74374</v>
      </c>
      <c r="I33">
        <v>112116.9028</v>
      </c>
      <c r="J33">
        <v>0</v>
      </c>
      <c r="K33">
        <v>194089.54487000001</v>
      </c>
      <c r="L33">
        <v>34675.093787489903</v>
      </c>
      <c r="M33">
        <v>47329.539326602397</v>
      </c>
      <c r="N33">
        <v>55557.2715820308</v>
      </c>
      <c r="O33">
        <v>30172.021776380199</v>
      </c>
      <c r="P33">
        <v>18453.952625686001</v>
      </c>
      <c r="Q33">
        <v>32296.943726358899</v>
      </c>
      <c r="R33">
        <v>231041.15443288401</v>
      </c>
      <c r="S33">
        <v>0</v>
      </c>
      <c r="T33">
        <v>45510.699849387303</v>
      </c>
      <c r="U33">
        <v>0</v>
      </c>
      <c r="V33">
        <v>120369.05287909</v>
      </c>
      <c r="W33">
        <v>0</v>
      </c>
      <c r="X33">
        <v>33321.766955475003</v>
      </c>
      <c r="Y33">
        <v>29834.805113243201</v>
      </c>
      <c r="Z33">
        <v>14102.0177476596</v>
      </c>
      <c r="AA33">
        <v>67600</v>
      </c>
      <c r="AB33">
        <f t="array" ref="AB33">MEDIAN(IF(G33:Q33&lt;&gt;0,G33:Q33))</f>
        <v>50285.269663301195</v>
      </c>
      <c r="AC33">
        <f t="array" ref="AC33">MEDIAN(IF(R33:Z33&lt;&gt;0,R33:Z33))</f>
        <v>39416.233402431157</v>
      </c>
      <c r="AD33">
        <f t="shared" si="1"/>
        <v>0.78385248137980268</v>
      </c>
      <c r="AE33">
        <f t="array" ref="AE33">TTEST(IF(G33:Q33&lt;&gt;0,G33:Q33),IF(R33:AA33&lt;&gt;0,R33:AA33),2,3)</f>
        <v>0.72197168836986814</v>
      </c>
    </row>
    <row r="34" spans="1:76" x14ac:dyDescent="0.2">
      <c r="A34" s="2" t="s">
        <v>34</v>
      </c>
      <c r="B34" s="2">
        <f t="shared" si="0"/>
        <v>155344</v>
      </c>
      <c r="C34" s="5">
        <v>23437</v>
      </c>
      <c r="D34" s="5">
        <v>9748</v>
      </c>
      <c r="E34" s="5">
        <v>122</v>
      </c>
      <c r="F34" s="2">
        <v>155344</v>
      </c>
      <c r="G34">
        <f t="array" ref="G34:AA34">VLOOKUP(A34,Check_S4,{7,8,9,10,11,12,13,14,15,16,17,18,19,20,21,22,23,24,25,26,27},FALSE)</f>
        <v>5754</v>
      </c>
      <c r="H34">
        <v>0</v>
      </c>
      <c r="I34">
        <v>5711.095875</v>
      </c>
      <c r="J34">
        <v>0</v>
      </c>
      <c r="K34">
        <v>5238.8402533999997</v>
      </c>
      <c r="L34">
        <v>8273.6243735467706</v>
      </c>
      <c r="M34">
        <v>20064.100008838301</v>
      </c>
      <c r="N34">
        <v>3784.20419599348</v>
      </c>
      <c r="O34">
        <v>0</v>
      </c>
      <c r="P34">
        <v>9760.2897204089295</v>
      </c>
      <c r="Q34">
        <v>0</v>
      </c>
      <c r="R34">
        <v>79215.259975525099</v>
      </c>
      <c r="S34">
        <v>74078.319941823996</v>
      </c>
      <c r="T34">
        <v>6726.8947821069896</v>
      </c>
      <c r="U34">
        <v>9735.9698983475992</v>
      </c>
      <c r="V34">
        <v>83778.530165084303</v>
      </c>
      <c r="W34">
        <v>0</v>
      </c>
      <c r="X34">
        <v>11917.2841335511</v>
      </c>
      <c r="Y34">
        <v>32722.681824583899</v>
      </c>
      <c r="Z34">
        <v>10804.788920348101</v>
      </c>
      <c r="AA34">
        <v>7430</v>
      </c>
      <c r="AB34">
        <f t="array" ref="AB34">MEDIAN(IF(G34:Q34&lt;&gt;0,G34:Q34))</f>
        <v>5754</v>
      </c>
      <c r="AC34">
        <f t="array" ref="AC34">MEDIAN(IF(R34:Z34&lt;&gt;0,R34:Z34))</f>
        <v>22319.982979067499</v>
      </c>
      <c r="AD34">
        <f t="shared" si="1"/>
        <v>3.879037709257473</v>
      </c>
      <c r="AE34">
        <f t="array" ref="AE34">TTEST(IF(G34:Q34&lt;&gt;0,G34:Q34),IF(R34:AA34&lt;&gt;0,R34:AA34),2,3)</f>
        <v>4.6021792803730102E-2</v>
      </c>
    </row>
    <row r="35" spans="1:76" x14ac:dyDescent="0.2">
      <c r="A35" s="2" t="s">
        <v>35</v>
      </c>
      <c r="B35" s="2">
        <f t="shared" si="0"/>
        <v>22627</v>
      </c>
      <c r="C35" s="5">
        <v>159950</v>
      </c>
      <c r="D35" s="5">
        <v>67822</v>
      </c>
      <c r="E35" s="5">
        <v>116</v>
      </c>
      <c r="F35" s="2">
        <v>22627</v>
      </c>
      <c r="G35">
        <f t="array" ref="G35:AA35">VLOOKUP(A35,Check_S4,{7,8,9,10,11,12,13,14,15,16,17,18,19,20,21,22,23,24,25,26,27},FALSE)</f>
        <v>318239</v>
      </c>
      <c r="H35">
        <v>95647</v>
      </c>
      <c r="I35">
        <v>304332.10350000003</v>
      </c>
      <c r="J35">
        <v>0</v>
      </c>
      <c r="K35">
        <v>589409.93449000001</v>
      </c>
      <c r="L35">
        <v>43107.867641244702</v>
      </c>
      <c r="M35">
        <v>60386.861287997803</v>
      </c>
      <c r="N35">
        <v>71570.944257031093</v>
      </c>
      <c r="O35">
        <v>28368.114336332801</v>
      </c>
      <c r="P35">
        <v>64073.016678939101</v>
      </c>
      <c r="Q35">
        <v>24367.249034440101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f t="array" ref="AB35">MEDIAN(IF(G35:Q35&lt;&gt;0,G35:Q35))</f>
        <v>67821.980467985093</v>
      </c>
      <c r="AC35" t="e">
        <f t="array" ref="AC35">MEDIAN(IF(R35:Z35&lt;&gt;0,R35:Z35))</f>
        <v>#NUM!</v>
      </c>
      <c r="AD35" t="e">
        <f t="shared" si="1"/>
        <v>#NUM!</v>
      </c>
      <c r="AE35" t="e">
        <f t="array" ref="AE35">TTEST(IF(G35:Q35&lt;&gt;0,G35:Q35),IF(R35:AA35&lt;&gt;0,R35:AA35),2,3)</f>
        <v>#DIV/0!</v>
      </c>
    </row>
    <row r="36" spans="1:76" x14ac:dyDescent="0.2">
      <c r="A36" s="2" t="s">
        <v>36</v>
      </c>
      <c r="B36" s="2">
        <f t="shared" si="0"/>
        <v>110343</v>
      </c>
      <c r="C36" s="5">
        <v>30782</v>
      </c>
      <c r="D36" s="5">
        <v>28010</v>
      </c>
      <c r="E36" s="5">
        <v>41</v>
      </c>
      <c r="F36" s="2">
        <v>110343</v>
      </c>
      <c r="G36">
        <f t="array" ref="G36:AA36">VLOOKUP(A36,Check_S4,{7,8,9,10,11,12,13,14,15,16,17,18,19,20,21,22,23,24,25,26,27},FALSE)</f>
        <v>0</v>
      </c>
      <c r="H36">
        <v>27716</v>
      </c>
      <c r="I36">
        <v>18588.107499999998</v>
      </c>
      <c r="J36">
        <v>9452.6493609999998</v>
      </c>
      <c r="K36">
        <v>19371.526525000001</v>
      </c>
      <c r="L36">
        <v>28010.4816225752</v>
      </c>
      <c r="M36">
        <v>46967.435716388303</v>
      </c>
      <c r="N36">
        <v>34186.740356823801</v>
      </c>
      <c r="O36">
        <v>47550.4643437591</v>
      </c>
      <c r="P36">
        <v>22939.754530523998</v>
      </c>
      <c r="Q36">
        <v>15782.7734956805</v>
      </c>
      <c r="R36">
        <v>42035.184564889198</v>
      </c>
      <c r="S36">
        <v>22420.904506872899</v>
      </c>
      <c r="T36">
        <v>27411.226632303002</v>
      </c>
      <c r="U36">
        <v>47913.452321807599</v>
      </c>
      <c r="V36">
        <v>34616.503440332599</v>
      </c>
      <c r="W36">
        <v>0</v>
      </c>
      <c r="X36">
        <v>40769.327505351801</v>
      </c>
      <c r="Y36">
        <v>30059.035605367699</v>
      </c>
      <c r="Z36">
        <v>16362.945219580601</v>
      </c>
      <c r="AA36">
        <v>52700</v>
      </c>
      <c r="AB36">
        <f t="array" ref="AB36">MEDIAN(IF(G36:Q36&lt;&gt;0,G36:Q36))</f>
        <v>25327.877265261999</v>
      </c>
      <c r="AC36">
        <f t="array" ref="AC36">MEDIAN(IF(R36:Z36&lt;&gt;0,R36:Z36))</f>
        <v>32337.769522850147</v>
      </c>
      <c r="AD36">
        <f t="shared" si="1"/>
        <v>1.2767658807002529</v>
      </c>
      <c r="AE36">
        <f t="array" ref="AE36">TTEST(IF(G36:Q36&lt;&gt;0,G36:Q36),IF(R36:AA36&lt;&gt;0,R36:AA36),2,3)</f>
        <v>0.18326795964325668</v>
      </c>
    </row>
    <row r="37" spans="1:76" x14ac:dyDescent="0.2">
      <c r="A37" s="2" t="s">
        <v>37</v>
      </c>
      <c r="B37" s="2">
        <f t="shared" si="0"/>
        <v>46939</v>
      </c>
      <c r="C37" s="5">
        <v>71996</v>
      </c>
      <c r="D37" s="5">
        <v>23690</v>
      </c>
      <c r="E37" s="5">
        <v>138</v>
      </c>
      <c r="F37" s="2">
        <v>46939</v>
      </c>
      <c r="G37">
        <f t="array" ref="G37:AA37">VLOOKUP(A37,Check_S4,{7,8,9,10,11,12,13,14,15,16,17,18,19,20,21,22,23,24,25,26,27},FALSE)</f>
        <v>0</v>
      </c>
      <c r="H37">
        <v>65492</v>
      </c>
      <c r="I37">
        <v>17864.66805</v>
      </c>
      <c r="J37">
        <v>5619.4206539999996</v>
      </c>
      <c r="K37">
        <v>189496.71650000001</v>
      </c>
      <c r="L37">
        <v>47573.029527221202</v>
      </c>
      <c r="M37">
        <v>12869.4285402075</v>
      </c>
      <c r="N37">
        <v>21078.703983282699</v>
      </c>
      <c r="O37">
        <v>33892.275209632498</v>
      </c>
      <c r="P37">
        <v>23689.635310479101</v>
      </c>
      <c r="Q37">
        <v>9530.0130868203105</v>
      </c>
      <c r="R37">
        <v>308966.50057598302</v>
      </c>
      <c r="S37">
        <v>124528.442070462</v>
      </c>
      <c r="T37">
        <v>5967.4865629074602</v>
      </c>
      <c r="U37">
        <v>0</v>
      </c>
      <c r="V37">
        <v>296253.82943323901</v>
      </c>
      <c r="W37">
        <v>0</v>
      </c>
      <c r="X37">
        <v>0</v>
      </c>
      <c r="Y37">
        <v>54714.521232216997</v>
      </c>
      <c r="Z37">
        <v>4532.9626942968198</v>
      </c>
      <c r="AA37">
        <v>1870</v>
      </c>
      <c r="AB37">
        <f t="array" ref="AB37">MEDIAN(IF(G37:Q37&lt;&gt;0,G37:Q37))</f>
        <v>22384.169646880902</v>
      </c>
      <c r="AC37">
        <f t="array" ref="AC37">MEDIAN(IF(R37:Z37&lt;&gt;0,R37:Z37))</f>
        <v>89621.481651339505</v>
      </c>
      <c r="AD37">
        <f t="shared" si="1"/>
        <v>4.0037885284624668</v>
      </c>
      <c r="AE37">
        <f t="array" ref="AE37">TTEST(IF(G37:Q37&lt;&gt;0,G37:Q37),IF(R37:AA37&lt;&gt;0,R37:AA37),2,3)</f>
        <v>0.22930826176645697</v>
      </c>
    </row>
    <row r="38" spans="1:76" x14ac:dyDescent="0.2">
      <c r="A38" s="2" t="s">
        <v>38</v>
      </c>
      <c r="B38" s="2">
        <f t="shared" si="0"/>
        <v>66264</v>
      </c>
      <c r="C38" s="5">
        <v>49778</v>
      </c>
      <c r="D38" s="5">
        <v>50288</v>
      </c>
      <c r="E38" s="5">
        <v>38</v>
      </c>
      <c r="F38" s="2">
        <v>66264</v>
      </c>
      <c r="G38">
        <f t="array" ref="G38:AA38">VLOOKUP(A38,Check_S4,{7,8,9,10,11,12,13,14,15,16,17,18,19,20,21,22,23,24,25,26,27},FALSE)</f>
        <v>12665</v>
      </c>
      <c r="H38">
        <v>39992</v>
      </c>
      <c r="I38">
        <v>52260.049879999999</v>
      </c>
      <c r="J38">
        <v>0</v>
      </c>
      <c r="K38">
        <v>50269.462814999999</v>
      </c>
      <c r="L38">
        <v>38340.953109575203</v>
      </c>
      <c r="M38">
        <v>50305.709522401201</v>
      </c>
      <c r="N38">
        <v>48130.524589429602</v>
      </c>
      <c r="O38">
        <v>47144.635401252897</v>
      </c>
      <c r="P38">
        <v>20605.0826579977</v>
      </c>
      <c r="Q38">
        <v>20521.1591106343</v>
      </c>
      <c r="R38">
        <v>62569.653933215603</v>
      </c>
      <c r="S38">
        <v>0</v>
      </c>
      <c r="T38">
        <v>63858.5125107321</v>
      </c>
      <c r="U38">
        <v>47625.252304743997</v>
      </c>
      <c r="V38">
        <v>62150.109289434797</v>
      </c>
      <c r="W38">
        <v>0</v>
      </c>
      <c r="X38">
        <v>57191.8130439331</v>
      </c>
      <c r="Y38">
        <v>63649.907835281403</v>
      </c>
      <c r="Z38">
        <v>91130.559973131603</v>
      </c>
      <c r="AA38">
        <v>67600</v>
      </c>
      <c r="AB38">
        <f t="array" ref="AB38">MEDIAN(IF(G38:Q38&lt;&gt;0,G38:Q38))</f>
        <v>43568.317700626445</v>
      </c>
      <c r="AC38">
        <f t="array" ref="AC38">MEDIAN(IF(R38:Z38&lt;&gt;0,R38:Z38))</f>
        <v>62569.653933215603</v>
      </c>
      <c r="AD38">
        <f t="shared" si="1"/>
        <v>1.4361273796053857</v>
      </c>
      <c r="AE38">
        <f t="array" ref="AE38">TTEST(IF(G38:Q38&lt;&gt;0,G38:Q38),IF(R38:AA38&lt;&gt;0,R38:AA38),2,3)</f>
        <v>7.6401371207758702E-4</v>
      </c>
    </row>
    <row r="39" spans="1:76" ht="51" x14ac:dyDescent="0.2">
      <c r="A39" s="2" t="s">
        <v>39</v>
      </c>
      <c r="B39" s="2">
        <f t="shared" si="0"/>
        <v>54510</v>
      </c>
      <c r="C39" s="5">
        <v>58643</v>
      </c>
      <c r="D39" s="5">
        <v>32589</v>
      </c>
      <c r="E39" s="5">
        <v>167</v>
      </c>
      <c r="F39" s="2">
        <v>54510</v>
      </c>
      <c r="G39">
        <f t="array" ref="G39:AA39">VLOOKUP(A39,Check_S4,{7,8,9,10,11,12,13,14,15,16,17,18,19,20,21,22,23,24,25,26,27},FALSE)</f>
        <v>0</v>
      </c>
      <c r="H39">
        <v>37964</v>
      </c>
      <c r="I39">
        <v>32589.287090000002</v>
      </c>
      <c r="J39">
        <v>0</v>
      </c>
      <c r="K39">
        <v>318961.82500000001</v>
      </c>
      <c r="L39">
        <v>15413.792803762301</v>
      </c>
      <c r="M39">
        <v>33042.693478292997</v>
      </c>
      <c r="N39">
        <v>20822.711140039399</v>
      </c>
      <c r="O39">
        <v>15759.618794731099</v>
      </c>
      <c r="P39">
        <v>33370.911126679697</v>
      </c>
      <c r="Q39">
        <v>19859.623552966899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f t="array" ref="AB39">MEDIAN(IF(G39:Q39&lt;&gt;0,G39:Q39))</f>
        <v>32589.287090000002</v>
      </c>
      <c r="AC39" t="e">
        <f t="array" ref="AC39">MEDIAN(IF(R39:Z39&lt;&gt;0,R39:Z39))</f>
        <v>#NUM!</v>
      </c>
      <c r="AD39" t="e">
        <f t="shared" si="1"/>
        <v>#NUM!</v>
      </c>
      <c r="AE39" t="e">
        <f t="array" ref="AE39">TTEST(IF(G39:Q39&lt;&gt;0,G39:Q39),IF(R39:AA39&lt;&gt;0,R39:AA39),2,3)</f>
        <v>#DIV/0!</v>
      </c>
      <c r="AX39" s="1" t="s">
        <v>0</v>
      </c>
      <c r="AY39" s="1" t="s">
        <v>1620</v>
      </c>
      <c r="AZ39" s="7" t="s">
        <v>1621</v>
      </c>
      <c r="BA39" s="4" t="s">
        <v>1596</v>
      </c>
      <c r="BB39" s="4" t="s">
        <v>1597</v>
      </c>
      <c r="BC39" s="4" t="s">
        <v>1598</v>
      </c>
      <c r="BD39" s="6" t="s">
        <v>1599</v>
      </c>
      <c r="BE39" s="6" t="s">
        <v>1600</v>
      </c>
      <c r="BF39" s="6" t="s">
        <v>1601</v>
      </c>
      <c r="BG39" s="6" t="s">
        <v>1602</v>
      </c>
      <c r="BH39" s="6" t="s">
        <v>1603</v>
      </c>
      <c r="BI39" s="6" t="s">
        <v>1604</v>
      </c>
      <c r="BJ39" s="6" t="s">
        <v>1605</v>
      </c>
      <c r="BK39" s="6" t="s">
        <v>1606</v>
      </c>
      <c r="BL39" s="6" t="s">
        <v>1607</v>
      </c>
      <c r="BM39" s="6" t="s">
        <v>1608</v>
      </c>
      <c r="BN39" s="6" t="s">
        <v>1609</v>
      </c>
      <c r="BO39" s="6" t="s">
        <v>1610</v>
      </c>
      <c r="BP39" s="6" t="s">
        <v>1611</v>
      </c>
      <c r="BQ39" s="6" t="s">
        <v>1612</v>
      </c>
      <c r="BR39" s="6" t="s">
        <v>1613</v>
      </c>
      <c r="BS39" s="6" t="s">
        <v>1614</v>
      </c>
      <c r="BT39" s="6" t="s">
        <v>1615</v>
      </c>
      <c r="BU39" s="6" t="s">
        <v>1616</v>
      </c>
      <c r="BV39" s="6" t="s">
        <v>1617</v>
      </c>
      <c r="BW39" s="6" t="s">
        <v>1618</v>
      </c>
      <c r="BX39" s="6" t="s">
        <v>1619</v>
      </c>
    </row>
    <row r="40" spans="1:76" x14ac:dyDescent="0.2">
      <c r="A40" s="2" t="s">
        <v>40</v>
      </c>
      <c r="B40" s="2">
        <f t="shared" si="0"/>
        <v>58237</v>
      </c>
      <c r="C40" s="5">
        <v>53216</v>
      </c>
      <c r="D40" s="5">
        <v>41718</v>
      </c>
      <c r="E40" s="5">
        <v>67</v>
      </c>
      <c r="F40" s="2">
        <v>58237</v>
      </c>
      <c r="G40">
        <f t="array" ref="G40:AA40">VLOOKUP(A40,Check_S4,{7,8,9,10,11,12,13,14,15,16,17,18,19,20,21,22,23,24,25,26,27},FALSE)</f>
        <v>49341</v>
      </c>
      <c r="H40">
        <v>33384</v>
      </c>
      <c r="I40">
        <v>59449.409870000003</v>
      </c>
      <c r="J40">
        <v>60932.858180000003</v>
      </c>
      <c r="K40">
        <v>189764.95408</v>
      </c>
      <c r="L40">
        <v>47038.749872640699</v>
      </c>
      <c r="M40">
        <v>55284.837265620401</v>
      </c>
      <c r="N40">
        <v>59023.206152749197</v>
      </c>
      <c r="O40">
        <v>41001.536359750098</v>
      </c>
      <c r="P40">
        <v>24491.1858218868</v>
      </c>
      <c r="Q40">
        <v>26486.137822786099</v>
      </c>
      <c r="R40">
        <v>40398.357827325897</v>
      </c>
      <c r="S40">
        <v>42433.960667880601</v>
      </c>
      <c r="T40">
        <v>36112.4253501649</v>
      </c>
      <c r="U40">
        <v>37033.361875593997</v>
      </c>
      <c r="V40">
        <v>37942.171085754002</v>
      </c>
      <c r="W40">
        <v>0</v>
      </c>
      <c r="X40">
        <v>39329.519314674399</v>
      </c>
      <c r="Y40">
        <v>29436.7105771272</v>
      </c>
      <c r="Z40">
        <v>81828.293894893606</v>
      </c>
      <c r="AA40">
        <v>73600</v>
      </c>
      <c r="AB40">
        <f t="array" ref="AB40">MEDIAN(IF(G40:Q40&lt;&gt;0,G40:Q40))</f>
        <v>49341</v>
      </c>
      <c r="AC40">
        <f t="array" ref="AC40">MEDIAN(IF(R40:Z40&lt;&gt;0,R40:Z40))</f>
        <v>38635.8452002142</v>
      </c>
      <c r="AD40">
        <f t="shared" si="1"/>
        <v>0.78303733609400294</v>
      </c>
      <c r="AE40">
        <f t="array" ref="AE40">TTEST(IF(G40:Q40&lt;&gt;0,G40:Q40),IF(R40:AA40&lt;&gt;0,R40:AA40),2,3)</f>
        <v>0.4256247742080651</v>
      </c>
      <c r="AX40" s="8" t="s">
        <v>1595</v>
      </c>
      <c r="AY40" s="8" t="s">
        <v>1622</v>
      </c>
      <c r="AZ40" s="8" t="s">
        <v>1623</v>
      </c>
      <c r="BA40" s="9">
        <v>3.3597834780000002</v>
      </c>
      <c r="BB40" s="9">
        <v>3.3597834780000002</v>
      </c>
      <c r="BC40" s="9"/>
      <c r="BD40" s="9"/>
      <c r="BE40" s="9"/>
      <c r="BF40" s="9">
        <v>3.3597834780000002</v>
      </c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</row>
    <row r="41" spans="1:76" x14ac:dyDescent="0.2">
      <c r="A41" s="2" t="s">
        <v>41</v>
      </c>
      <c r="B41" s="2">
        <f t="shared" si="0"/>
        <v>28039</v>
      </c>
      <c r="C41" s="5">
        <v>105218</v>
      </c>
      <c r="D41" s="5">
        <v>115509</v>
      </c>
      <c r="E41" s="5">
        <v>53</v>
      </c>
      <c r="F41" s="2">
        <v>28039</v>
      </c>
      <c r="G41">
        <f t="array" ref="G41:AA41">VLOOKUP(A41,Check_S4,{7,8,9,10,11,12,13,14,15,16,17,18,19,20,21,22,23,24,25,26,27},FALSE)</f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1745.3124604219699</v>
      </c>
      <c r="P41">
        <v>0</v>
      </c>
      <c r="Q41">
        <v>0</v>
      </c>
      <c r="R41">
        <v>115508.650632408</v>
      </c>
      <c r="S41">
        <v>0</v>
      </c>
      <c r="T41">
        <v>184837.51150083099</v>
      </c>
      <c r="U41">
        <v>0</v>
      </c>
      <c r="V41">
        <v>128502.273568599</v>
      </c>
      <c r="W41">
        <v>0</v>
      </c>
      <c r="X41">
        <v>92022.282751944906</v>
      </c>
      <c r="Y41">
        <v>127122.970055714</v>
      </c>
      <c r="Z41">
        <v>86790.002987711807</v>
      </c>
      <c r="AA41">
        <v>0</v>
      </c>
      <c r="AB41">
        <f t="array" ref="AB41">MEDIAN(IF(G41:Q41&lt;&gt;0,G41:Q41))</f>
        <v>1745.3124604219699</v>
      </c>
      <c r="AC41">
        <f t="array" ref="AC41">MEDIAN(IF(R41:Z41&lt;&gt;0,R41:Z41))</f>
        <v>121315.810344061</v>
      </c>
      <c r="AD41">
        <f t="shared" si="1"/>
        <v>69.509507950645173</v>
      </c>
      <c r="AE41" t="e">
        <f t="array" ref="AE41">TTEST(IF(G41:Q41&lt;&gt;0,G41:Q41),IF(R41:AA41&lt;&gt;0,R41:AA41),2,3)</f>
        <v>#DIV/0!</v>
      </c>
      <c r="AX41" s="8" t="s">
        <v>1593</v>
      </c>
      <c r="AY41" s="8" t="s">
        <v>1624</v>
      </c>
      <c r="AZ41" s="8" t="s">
        <v>1623</v>
      </c>
      <c r="BA41" s="9">
        <v>3.8042278</v>
      </c>
      <c r="BB41" s="9">
        <v>3.8042278</v>
      </c>
      <c r="BC41" s="9"/>
      <c r="BD41" s="9"/>
      <c r="BE41" s="9"/>
      <c r="BF41" s="9">
        <v>3.8042278</v>
      </c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</row>
    <row r="42" spans="1:76" x14ac:dyDescent="0.2">
      <c r="A42" s="2" t="s">
        <v>42</v>
      </c>
      <c r="B42" s="2">
        <f t="shared" si="0"/>
        <v>145164</v>
      </c>
      <c r="C42" s="5">
        <v>20280</v>
      </c>
      <c r="D42" s="5">
        <v>20475</v>
      </c>
      <c r="E42" s="5">
        <v>46</v>
      </c>
      <c r="F42" s="2">
        <v>145164</v>
      </c>
      <c r="G42">
        <f t="array" ref="G42:AA42">VLOOKUP(A42,Check_S4,{7,8,9,10,11,12,13,14,15,16,17,18,19,20,21,22,23,24,25,26,27},FALSE)</f>
        <v>345</v>
      </c>
      <c r="H42">
        <v>13356</v>
      </c>
      <c r="I42">
        <v>16081.48071</v>
      </c>
      <c r="J42">
        <v>4343.8303059999998</v>
      </c>
      <c r="K42">
        <v>22475.501334</v>
      </c>
      <c r="L42">
        <v>27887.674038476001</v>
      </c>
      <c r="M42">
        <v>33965.749980219902</v>
      </c>
      <c r="N42">
        <v>40004.092839549703</v>
      </c>
      <c r="O42">
        <v>28736.278972742999</v>
      </c>
      <c r="P42">
        <v>14647.4851024496</v>
      </c>
      <c r="Q42">
        <v>15237.2934250773</v>
      </c>
      <c r="R42">
        <v>19693.818126201801</v>
      </c>
      <c r="S42">
        <v>24176.404101689899</v>
      </c>
      <c r="T42">
        <v>15621.650341418699</v>
      </c>
      <c r="U42">
        <v>24892.982547909702</v>
      </c>
      <c r="V42">
        <v>16253.190692898101</v>
      </c>
      <c r="W42">
        <v>0</v>
      </c>
      <c r="X42">
        <v>26582.9012561985</v>
      </c>
      <c r="Y42">
        <v>23043.013852205499</v>
      </c>
      <c r="Z42">
        <v>21255.516801022499</v>
      </c>
      <c r="AA42">
        <v>17000</v>
      </c>
      <c r="AB42">
        <f t="array" ref="AB42">MEDIAN(IF(G42:Q42&lt;&gt;0,G42:Q42))</f>
        <v>16081.48071</v>
      </c>
      <c r="AC42">
        <f t="array" ref="AC42">MEDIAN(IF(R42:Z42&lt;&gt;0,R42:Z42))</f>
        <v>22149.265326613997</v>
      </c>
      <c r="AD42">
        <f t="shared" si="1"/>
        <v>1.3773150449287201</v>
      </c>
      <c r="AE42">
        <f t="array" ref="AE42">TTEST(IF(G42:Q42&lt;&gt;0,G42:Q42),IF(R42:AA42&lt;&gt;0,R42:AA42),2,3)</f>
        <v>0.76151278529824051</v>
      </c>
      <c r="AX42" s="8" t="s">
        <v>1625</v>
      </c>
      <c r="AY42" s="8" t="s">
        <v>1626</v>
      </c>
      <c r="AZ42" s="8" t="s">
        <v>1623</v>
      </c>
      <c r="BA42" s="9">
        <v>4.7257296220000002</v>
      </c>
      <c r="BB42" s="9">
        <v>4.7257296220000002</v>
      </c>
      <c r="BC42" s="9"/>
      <c r="BD42" s="9"/>
      <c r="BE42" s="9"/>
      <c r="BF42" s="9">
        <v>4.7257296220000002</v>
      </c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</row>
    <row r="43" spans="1:76" x14ac:dyDescent="0.2">
      <c r="A43" s="2" t="s">
        <v>43</v>
      </c>
      <c r="B43" s="2">
        <f t="shared" si="0"/>
        <v>42256</v>
      </c>
      <c r="C43" s="5">
        <v>69407</v>
      </c>
      <c r="D43" s="5">
        <v>38998</v>
      </c>
      <c r="E43" s="5">
        <v>140</v>
      </c>
      <c r="F43" s="2">
        <v>42256</v>
      </c>
      <c r="G43">
        <f t="array" ref="G43:AA43">VLOOKUP(A43,Check_S4,{7,8,9,10,11,12,13,14,15,16,17,18,19,20,21,22,23,24,25,26,27},FALSE)</f>
        <v>0</v>
      </c>
      <c r="H43">
        <v>81548</v>
      </c>
      <c r="I43">
        <v>48044.871740000002</v>
      </c>
      <c r="J43">
        <v>95010.532399999996</v>
      </c>
      <c r="K43">
        <v>449221.60998000001</v>
      </c>
      <c r="L43">
        <v>32342.8234288325</v>
      </c>
      <c r="M43">
        <v>16885.298982629301</v>
      </c>
      <c r="N43">
        <v>40465.620535905902</v>
      </c>
      <c r="O43">
        <v>34622.068415089503</v>
      </c>
      <c r="P43">
        <v>15223.139562516801</v>
      </c>
      <c r="Q43">
        <v>40242.231674941497</v>
      </c>
      <c r="R43">
        <v>38998.127069093098</v>
      </c>
      <c r="S43">
        <v>95705.900239484603</v>
      </c>
      <c r="T43">
        <v>94609.251200392595</v>
      </c>
      <c r="U43">
        <v>37395.758554981199</v>
      </c>
      <c r="V43">
        <v>28933.548019341899</v>
      </c>
      <c r="W43">
        <v>0</v>
      </c>
      <c r="X43">
        <v>22189.106088828699</v>
      </c>
      <c r="Y43">
        <v>114343.937648765</v>
      </c>
      <c r="Z43">
        <v>10953.4067925738</v>
      </c>
      <c r="AA43">
        <v>22000</v>
      </c>
      <c r="AB43">
        <f t="array" ref="AB43">MEDIAN(IF(G43:Q43&lt;&gt;0,G43:Q43))</f>
        <v>40353.926105423699</v>
      </c>
      <c r="AC43">
        <f t="array" ref="AC43">MEDIAN(IF(R43:Z43&lt;&gt;0,R43:Z43))</f>
        <v>38196.942812037145</v>
      </c>
      <c r="AD43">
        <f t="shared" si="1"/>
        <v>0.94654836588262847</v>
      </c>
      <c r="AE43">
        <f t="array" ref="AE43">TTEST(IF(G43:Q43&lt;&gt;0,G43:Q43),IF(R43:AA43&lt;&gt;0,R43:AA43),2,3)</f>
        <v>0.45242909215943394</v>
      </c>
      <c r="AX43" s="8" t="s">
        <v>1627</v>
      </c>
      <c r="AY43" s="8" t="s">
        <v>1628</v>
      </c>
      <c r="AZ43" s="8" t="s">
        <v>1623</v>
      </c>
      <c r="BA43" s="9">
        <v>5.4972472830000001</v>
      </c>
      <c r="BB43" s="9">
        <v>5.4972472830000001</v>
      </c>
      <c r="BC43" s="9"/>
      <c r="BD43" s="9"/>
      <c r="BE43" s="9"/>
      <c r="BF43" s="9">
        <v>5.4972472830000001</v>
      </c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</row>
    <row r="44" spans="1:76" x14ac:dyDescent="0.2">
      <c r="A44" s="2" t="s">
        <v>44</v>
      </c>
      <c r="B44" s="2">
        <f t="shared" si="0"/>
        <v>41818</v>
      </c>
      <c r="C44" s="5">
        <v>69028</v>
      </c>
      <c r="D44" s="5">
        <v>65133</v>
      </c>
      <c r="E44" s="5">
        <v>54</v>
      </c>
      <c r="F44" s="2">
        <v>41818</v>
      </c>
      <c r="G44">
        <f t="array" ref="G44:AA44">VLOOKUP(A44,Check_S4,{7,8,9,10,11,12,13,14,15,16,17,18,19,20,21,22,23,24,25,26,27},FALSE)</f>
        <v>88116</v>
      </c>
      <c r="H44">
        <v>76519</v>
      </c>
      <c r="I44">
        <v>44165.77478</v>
      </c>
      <c r="J44">
        <v>117931.62820000001</v>
      </c>
      <c r="K44">
        <v>28513.771467999999</v>
      </c>
      <c r="L44">
        <v>20493.2479627172</v>
      </c>
      <c r="M44">
        <v>28850.336637706201</v>
      </c>
      <c r="N44">
        <v>61587.803634439297</v>
      </c>
      <c r="O44">
        <v>43577.221744248003</v>
      </c>
      <c r="P44">
        <v>17031.5519149764</v>
      </c>
      <c r="Q44">
        <v>35308.737673033</v>
      </c>
      <c r="R44">
        <v>98478.138222967595</v>
      </c>
      <c r="S44">
        <v>56409.139010070001</v>
      </c>
      <c r="T44">
        <v>152947.51758072499</v>
      </c>
      <c r="U44">
        <v>81330.999488998597</v>
      </c>
      <c r="V44">
        <v>101160.386843336</v>
      </c>
      <c r="W44">
        <v>0</v>
      </c>
      <c r="X44">
        <v>68678.170420600203</v>
      </c>
      <c r="Y44">
        <v>108641.967676114</v>
      </c>
      <c r="Z44">
        <v>47813.173446960798</v>
      </c>
      <c r="AA44">
        <v>103000</v>
      </c>
      <c r="AB44">
        <f t="array" ref="AB44">MEDIAN(IF(G44:Q44&lt;&gt;0,G44:Q44))</f>
        <v>43577.221744248003</v>
      </c>
      <c r="AC44">
        <f t="array" ref="AC44">MEDIAN(IF(R44:Z44&lt;&gt;0,R44:Z44))</f>
        <v>89904.568855983089</v>
      </c>
      <c r="AD44">
        <f t="shared" si="1"/>
        <v>2.0631092405024671</v>
      </c>
      <c r="AE44">
        <f t="array" ref="AE44">TTEST(IF(G44:Q44&lt;&gt;0,G44:Q44),IF(R44:AA44&lt;&gt;0,R44:AA44),2,3)</f>
        <v>1.2473829943700049E-2</v>
      </c>
      <c r="AX44" s="8" t="s">
        <v>1629</v>
      </c>
      <c r="AY44" s="8" t="s">
        <v>1630</v>
      </c>
      <c r="AZ44" s="8" t="s">
        <v>1623</v>
      </c>
      <c r="BA44" s="9">
        <v>6.9229289840000003</v>
      </c>
      <c r="BB44" s="9">
        <v>6.9229289840000003</v>
      </c>
      <c r="BC44" s="9"/>
      <c r="BD44" s="9"/>
      <c r="BE44" s="9"/>
      <c r="BF44" s="9">
        <v>6.9229289840000003</v>
      </c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</row>
    <row r="45" spans="1:76" x14ac:dyDescent="0.2">
      <c r="A45" s="2" t="s">
        <v>45</v>
      </c>
      <c r="B45" s="2">
        <f t="shared" si="0"/>
        <v>130098</v>
      </c>
      <c r="C45" s="5">
        <v>21432</v>
      </c>
      <c r="D45" s="5">
        <v>13240</v>
      </c>
      <c r="E45" s="5">
        <v>113</v>
      </c>
      <c r="F45" s="2">
        <v>130098</v>
      </c>
      <c r="G45">
        <f t="array" ref="G45:AA45">VLOOKUP(A45,Check_S4,{7,8,9,10,11,12,13,14,15,16,17,18,19,20,21,22,23,24,25,26,27},FALSE)</f>
        <v>12902</v>
      </c>
      <c r="H45">
        <v>14288</v>
      </c>
      <c r="I45">
        <v>1804.5192669999999</v>
      </c>
      <c r="J45">
        <v>0</v>
      </c>
      <c r="K45">
        <v>98565.057967999994</v>
      </c>
      <c r="L45">
        <v>14181.751863884499</v>
      </c>
      <c r="M45">
        <v>10744.560879868101</v>
      </c>
      <c r="N45">
        <v>13561.501473775999</v>
      </c>
      <c r="O45">
        <v>10438.223372434901</v>
      </c>
      <c r="P45">
        <v>8361.9389919446603</v>
      </c>
      <c r="Q45">
        <v>13239.879385488601</v>
      </c>
      <c r="R45">
        <v>63119.493345716299</v>
      </c>
      <c r="S45">
        <v>19528.6136272884</v>
      </c>
      <c r="T45">
        <v>6479.3441468314904</v>
      </c>
      <c r="U45">
        <v>8421.3925945762894</v>
      </c>
      <c r="V45">
        <v>55438.190216206996</v>
      </c>
      <c r="W45">
        <v>0</v>
      </c>
      <c r="X45">
        <v>14740.2079887332</v>
      </c>
      <c r="Y45">
        <v>15942.115862045601</v>
      </c>
      <c r="Z45">
        <v>12951.767071456299</v>
      </c>
      <c r="AA45">
        <v>12500</v>
      </c>
      <c r="AB45">
        <f t="array" ref="AB45">MEDIAN(IF(G45:Q45&lt;&gt;0,G45:Q45))</f>
        <v>13070.939692744301</v>
      </c>
      <c r="AC45">
        <f t="array" ref="AC45">MEDIAN(IF(R45:Z45&lt;&gt;0,R45:Z45))</f>
        <v>15341.1619253894</v>
      </c>
      <c r="AD45">
        <f t="shared" si="1"/>
        <v>1.1736846994945056</v>
      </c>
      <c r="AE45">
        <f t="array" ref="AE45">TTEST(IF(G45:Q45&lt;&gt;0,G45:Q45),IF(R45:AA45&lt;&gt;0,R45:AA45),2,3)</f>
        <v>0.76436006132655954</v>
      </c>
      <c r="AX45" s="8" t="s">
        <v>1594</v>
      </c>
      <c r="AY45" s="8" t="s">
        <v>1631</v>
      </c>
      <c r="AZ45" s="8" t="s">
        <v>1623</v>
      </c>
      <c r="BA45" s="9">
        <v>8.0098927680000003</v>
      </c>
      <c r="BB45" s="9">
        <v>8.0098927680000003</v>
      </c>
      <c r="BC45" s="9"/>
      <c r="BD45" s="9"/>
      <c r="BE45" s="9"/>
      <c r="BF45" s="9">
        <v>8.0098927680000003</v>
      </c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</row>
    <row r="46" spans="1:76" x14ac:dyDescent="0.2">
      <c r="A46" s="2" t="s">
        <v>46</v>
      </c>
      <c r="B46" s="2">
        <f t="shared" si="0"/>
        <v>93203</v>
      </c>
      <c r="C46" s="5">
        <v>29534</v>
      </c>
      <c r="D46" s="5">
        <v>27447</v>
      </c>
      <c r="E46" s="5">
        <v>57</v>
      </c>
      <c r="F46" s="2">
        <v>93203</v>
      </c>
      <c r="G46">
        <f t="array" ref="G46:AA46">VLOOKUP(A46,Check_S4,{7,8,9,10,11,12,13,14,15,16,17,18,19,20,21,22,23,24,25,26,27},FALSE)</f>
        <v>0</v>
      </c>
      <c r="H46">
        <v>11585</v>
      </c>
      <c r="I46">
        <v>13988.640950000001</v>
      </c>
      <c r="J46">
        <v>10182.201300000001</v>
      </c>
      <c r="K46">
        <v>28042.305810999998</v>
      </c>
      <c r="L46">
        <v>17404.4308917991</v>
      </c>
      <c r="M46">
        <v>30579.015309537099</v>
      </c>
      <c r="N46">
        <v>23305.679692076999</v>
      </c>
      <c r="O46">
        <v>27238.663819892499</v>
      </c>
      <c r="P46">
        <v>11299.324943400299</v>
      </c>
      <c r="Q46">
        <v>15163.6151532605</v>
      </c>
      <c r="R46">
        <v>24924.249687213902</v>
      </c>
      <c r="S46">
        <v>44550.802264145903</v>
      </c>
      <c r="T46">
        <v>38546.271827232798</v>
      </c>
      <c r="U46">
        <v>27447.292936723301</v>
      </c>
      <c r="V46">
        <v>29062.033623428499</v>
      </c>
      <c r="W46">
        <v>0</v>
      </c>
      <c r="X46">
        <v>46550.423938343003</v>
      </c>
      <c r="Y46">
        <v>33401.751997031897</v>
      </c>
      <c r="Z46">
        <v>48965.127352757401</v>
      </c>
      <c r="AA46">
        <v>78900</v>
      </c>
      <c r="AB46">
        <f t="array" ref="AB46">MEDIAN(IF(G46:Q46&lt;&gt;0,G46:Q46))</f>
        <v>16284.0230225298</v>
      </c>
      <c r="AC46">
        <f t="array" ref="AC46">MEDIAN(IF(R46:Z46&lt;&gt;0,R46:Z46))</f>
        <v>35974.011912132351</v>
      </c>
      <c r="AD46">
        <f t="shared" si="1"/>
        <v>2.2091599761533387</v>
      </c>
      <c r="AE46">
        <f t="array" ref="AE46">TTEST(IF(G46:Q46&lt;&gt;0,G46:Q46),IF(R46:AA46&lt;&gt;0,R46:AA46),2,3)</f>
        <v>3.2962179681407847E-3</v>
      </c>
      <c r="AX46" s="8" t="s">
        <v>1632</v>
      </c>
      <c r="AY46" s="8" t="s">
        <v>1633</v>
      </c>
      <c r="AZ46" s="8" t="s">
        <v>1623</v>
      </c>
      <c r="BA46" s="9">
        <v>8.4052200240000001</v>
      </c>
      <c r="BB46" s="9">
        <v>8.4052200240000001</v>
      </c>
      <c r="BC46" s="9"/>
      <c r="BD46" s="9"/>
      <c r="BE46" s="9"/>
      <c r="BF46" s="9">
        <v>8.4052200240000001</v>
      </c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</row>
    <row r="47" spans="1:76" x14ac:dyDescent="0.2">
      <c r="A47" s="2" t="s">
        <v>47</v>
      </c>
      <c r="B47" s="2">
        <f t="shared" si="0"/>
        <v>85677</v>
      </c>
      <c r="C47" s="5">
        <v>31586</v>
      </c>
      <c r="D47" s="5">
        <v>29753</v>
      </c>
      <c r="E47" s="5">
        <v>57</v>
      </c>
      <c r="F47" s="2">
        <v>85677</v>
      </c>
      <c r="G47">
        <f t="array" ref="G47:AA47">VLOOKUP(A47,Check_S4,{7,8,9,10,11,12,13,14,15,16,17,18,19,20,21,22,23,24,25,26,27},FALSE)</f>
        <v>6720</v>
      </c>
      <c r="H47">
        <v>25588</v>
      </c>
      <c r="I47">
        <v>27427.804690000001</v>
      </c>
      <c r="J47">
        <v>16782.477350000001</v>
      </c>
      <c r="K47">
        <v>16345.607031</v>
      </c>
      <c r="L47">
        <v>32078.5654875603</v>
      </c>
      <c r="M47">
        <v>38390.1373322523</v>
      </c>
      <c r="N47">
        <v>41002.126724646703</v>
      </c>
      <c r="O47">
        <v>39108.289513273798</v>
      </c>
      <c r="P47">
        <v>12304.7067090234</v>
      </c>
      <c r="Q47">
        <v>21189.357597693601</v>
      </c>
      <c r="R47">
        <v>33820.115250519098</v>
      </c>
      <c r="S47">
        <v>27137.955122277301</v>
      </c>
      <c r="T47">
        <v>0</v>
      </c>
      <c r="U47">
        <v>0</v>
      </c>
      <c r="V47">
        <v>35148.339132872097</v>
      </c>
      <c r="W47">
        <v>0</v>
      </c>
      <c r="X47">
        <v>47168.090390563098</v>
      </c>
      <c r="Y47">
        <v>48508.420187652198</v>
      </c>
      <c r="Z47">
        <v>14832.4451451106</v>
      </c>
      <c r="AA47">
        <v>85000</v>
      </c>
      <c r="AB47">
        <f t="array" ref="AB47">MEDIAN(IF(G47:Q47&lt;&gt;0,G47:Q47))</f>
        <v>25588</v>
      </c>
      <c r="AC47">
        <f t="array" ref="AC47">MEDIAN(IF(R47:Z47&lt;&gt;0,R47:Z47))</f>
        <v>34484.227191695594</v>
      </c>
      <c r="AD47">
        <f t="shared" si="1"/>
        <v>1.347671845853353</v>
      </c>
      <c r="AE47">
        <f t="array" ref="AE47">TTEST(IF(G47:Q47&lt;&gt;0,G47:Q47),IF(R47:AA47&lt;&gt;0,R47:AA47),2,3)</f>
        <v>0.10830703358671197</v>
      </c>
      <c r="AX47" s="8" t="s">
        <v>1634</v>
      </c>
      <c r="AY47" s="8" t="s">
        <v>1635</v>
      </c>
      <c r="AZ47" s="8" t="s">
        <v>1623</v>
      </c>
      <c r="BA47" s="9">
        <v>13.85543871</v>
      </c>
      <c r="BB47" s="9">
        <v>13.85543871</v>
      </c>
      <c r="BC47" s="9"/>
      <c r="BD47" s="9"/>
      <c r="BE47" s="9"/>
      <c r="BF47" s="9">
        <v>13.85543871</v>
      </c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</row>
    <row r="48" spans="1:76" x14ac:dyDescent="0.2">
      <c r="A48" s="2" t="s">
        <v>48</v>
      </c>
      <c r="B48" s="2">
        <f t="shared" si="0"/>
        <v>130166</v>
      </c>
      <c r="C48" s="5">
        <v>19961</v>
      </c>
      <c r="D48" s="5">
        <v>17354</v>
      </c>
      <c r="E48" s="5">
        <v>56</v>
      </c>
      <c r="F48" s="2">
        <v>130166</v>
      </c>
      <c r="G48">
        <f t="array" ref="G48:AA48">VLOOKUP(A48,Check_S4,{7,8,9,10,11,12,13,14,15,16,17,18,19,20,21,22,23,24,25,26,27},FALSE)</f>
        <v>0</v>
      </c>
      <c r="H48">
        <v>13743</v>
      </c>
      <c r="I48">
        <v>11231.18363</v>
      </c>
      <c r="J48">
        <v>0</v>
      </c>
      <c r="K48">
        <v>19445.225176</v>
      </c>
      <c r="L48">
        <v>28599.3651718652</v>
      </c>
      <c r="M48">
        <v>8031.0316125974996</v>
      </c>
      <c r="N48">
        <v>36556.110984459803</v>
      </c>
      <c r="O48">
        <v>26657.442198345001</v>
      </c>
      <c r="P48">
        <v>10117.769108288399</v>
      </c>
      <c r="Q48">
        <v>17939.081757624499</v>
      </c>
      <c r="R48">
        <v>34677.496518918597</v>
      </c>
      <c r="S48">
        <v>17256.901511413798</v>
      </c>
      <c r="T48">
        <v>6180.8671451889604</v>
      </c>
      <c r="U48">
        <v>17451.346628462601</v>
      </c>
      <c r="V48">
        <v>49086.133416914097</v>
      </c>
      <c r="W48">
        <v>0</v>
      </c>
      <c r="X48">
        <v>13876.2070350798</v>
      </c>
      <c r="Y48">
        <v>20030.123829933898</v>
      </c>
      <c r="Z48">
        <v>11421.2272447061</v>
      </c>
      <c r="AA48">
        <v>17000</v>
      </c>
      <c r="AB48">
        <f t="array" ref="AB48">MEDIAN(IF(G48:Q48&lt;&gt;0,G48:Q48))</f>
        <v>17939.081757624499</v>
      </c>
      <c r="AC48">
        <f t="array" ref="AC48">MEDIAN(IF(R48:Z48&lt;&gt;0,R48:Z48))</f>
        <v>17354.1240699382</v>
      </c>
      <c r="AD48">
        <f t="shared" si="1"/>
        <v>0.96739199388298236</v>
      </c>
      <c r="AE48">
        <f t="array" ref="AE48">TTEST(IF(G48:Q48&lt;&gt;0,G48:Q48),IF(R48:AA48&lt;&gt;0,R48:AA48),2,3)</f>
        <v>0.76868377372332175</v>
      </c>
      <c r="AX48" s="8" t="s">
        <v>1636</v>
      </c>
      <c r="AY48" s="8" t="s">
        <v>1637</v>
      </c>
      <c r="AZ48" s="8" t="s">
        <v>1623</v>
      </c>
      <c r="BA48" s="9">
        <v>13.88987485</v>
      </c>
      <c r="BB48" s="9">
        <v>13.88987485</v>
      </c>
      <c r="BC48" s="9"/>
      <c r="BD48" s="9"/>
      <c r="BE48" s="9"/>
      <c r="BF48" s="9">
        <v>13.88987485</v>
      </c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</row>
    <row r="49" spans="1:76" x14ac:dyDescent="0.2">
      <c r="A49" s="2" t="s">
        <v>49</v>
      </c>
      <c r="B49" s="2">
        <f t="shared" si="0"/>
        <v>86067</v>
      </c>
      <c r="C49" s="5">
        <v>29940</v>
      </c>
      <c r="D49" s="5">
        <v>28081</v>
      </c>
      <c r="E49" s="5">
        <v>65</v>
      </c>
      <c r="F49" s="2">
        <v>86067</v>
      </c>
      <c r="G49">
        <f t="array" ref="G49:AA49">VLOOKUP(A49,Check_S4,{7,8,9,10,11,12,13,14,15,16,17,18,19,20,21,22,23,24,25,26,27},FALSE)</f>
        <v>34381</v>
      </c>
      <c r="H49">
        <v>29229</v>
      </c>
      <c r="I49">
        <v>21908.666450000001</v>
      </c>
      <c r="J49">
        <v>0</v>
      </c>
      <c r="K49">
        <v>93270.071895000001</v>
      </c>
      <c r="L49">
        <v>20679.667781539101</v>
      </c>
      <c r="M49">
        <v>32679.969351875199</v>
      </c>
      <c r="N49">
        <v>29811.0750289629</v>
      </c>
      <c r="O49">
        <v>13209.717304895999</v>
      </c>
      <c r="P49">
        <v>14693.172087762599</v>
      </c>
      <c r="Q49">
        <v>28040.689087502498</v>
      </c>
      <c r="R49">
        <v>33838.3279040575</v>
      </c>
      <c r="S49">
        <v>0</v>
      </c>
      <c r="T49">
        <v>11751.1836949181</v>
      </c>
      <c r="U49">
        <v>28120.919182844998</v>
      </c>
      <c r="V49">
        <v>56769.128778907601</v>
      </c>
      <c r="W49">
        <v>0</v>
      </c>
      <c r="X49">
        <v>26547.918956535999</v>
      </c>
      <c r="Y49">
        <v>22654.6997166767</v>
      </c>
      <c r="Z49">
        <v>5542.8675067012</v>
      </c>
      <c r="AA49">
        <v>35800</v>
      </c>
      <c r="AB49">
        <f t="array" ref="AB49">MEDIAN(IF(G49:Q49&lt;&gt;0,G49:Q49))</f>
        <v>28634.844543751249</v>
      </c>
      <c r="AC49">
        <f t="array" ref="AC49">MEDIAN(IF(R49:Z49&lt;&gt;0,R49:Z49))</f>
        <v>26547.918956535999</v>
      </c>
      <c r="AD49">
        <f t="shared" si="1"/>
        <v>0.92711936731395095</v>
      </c>
      <c r="AE49">
        <f t="array" ref="AE49">TTEST(IF(G49:Q49&lt;&gt;0,G49:Q49),IF(R49:AA49&lt;&gt;0,R49:AA49),2,3)</f>
        <v>0.6532781622374193</v>
      </c>
      <c r="AX49" s="8" t="s">
        <v>1638</v>
      </c>
      <c r="AY49" s="8" t="s">
        <v>1639</v>
      </c>
      <c r="AZ49" s="8" t="s">
        <v>1623</v>
      </c>
      <c r="BA49" s="9">
        <v>15.24110205</v>
      </c>
      <c r="BB49" s="9">
        <v>15.24110205</v>
      </c>
      <c r="BC49" s="9"/>
      <c r="BD49" s="9"/>
      <c r="BE49" s="9"/>
      <c r="BF49" s="9">
        <v>15.24110205</v>
      </c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</row>
    <row r="50" spans="1:76" x14ac:dyDescent="0.2">
      <c r="A50" s="2" t="s">
        <v>50</v>
      </c>
      <c r="B50" s="2">
        <f t="shared" si="0"/>
        <v>15901</v>
      </c>
      <c r="C50" s="5">
        <v>161500</v>
      </c>
      <c r="D50" s="5">
        <v>47902</v>
      </c>
      <c r="E50" s="5">
        <v>174</v>
      </c>
      <c r="F50" s="2">
        <v>15901</v>
      </c>
      <c r="G50">
        <f t="array" ref="G50:AA50">VLOOKUP(A50,Check_S4,{7,8,9,10,11,12,13,14,15,16,17,18,19,20,21,22,23,24,25,26,27},FALSE)</f>
        <v>231000</v>
      </c>
      <c r="H50">
        <v>148492</v>
      </c>
      <c r="I50">
        <v>201065.59529999999</v>
      </c>
      <c r="J50">
        <v>0</v>
      </c>
      <c r="K50">
        <v>977985.74665999995</v>
      </c>
      <c r="L50">
        <v>30428.359608924999</v>
      </c>
      <c r="M50">
        <v>14816.7617886601</v>
      </c>
      <c r="N50">
        <v>47901.910851813198</v>
      </c>
      <c r="O50">
        <v>18408.8942587276</v>
      </c>
      <c r="P50">
        <v>54835.125428902596</v>
      </c>
      <c r="Q50">
        <v>31964.4219266412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19600</v>
      </c>
      <c r="AB50">
        <f t="array" ref="AB50">MEDIAN(IF(G50:Q50&lt;&gt;0,G50:Q50))</f>
        <v>51368.518140357897</v>
      </c>
      <c r="AC50" t="e">
        <f t="array" ref="AC50">MEDIAN(IF(R50:Z50&lt;&gt;0,R50:Z50))</f>
        <v>#NUM!</v>
      </c>
      <c r="AD50" t="e">
        <f t="shared" si="1"/>
        <v>#NUM!</v>
      </c>
      <c r="AE50" t="e">
        <f t="array" ref="AE50">TTEST(IF(G50:Q50&lt;&gt;0,G50:Q50),IF(R50:AA50&lt;&gt;0,R50:AA50),2,3)</f>
        <v>#DIV/0!</v>
      </c>
      <c r="AX50" s="8" t="s">
        <v>1592</v>
      </c>
      <c r="AY50" s="8" t="s">
        <v>1592</v>
      </c>
      <c r="AZ50" s="8" t="s">
        <v>1640</v>
      </c>
      <c r="BA50" s="9">
        <v>15.346571259999999</v>
      </c>
      <c r="BB50" s="9">
        <v>15.346571259999999</v>
      </c>
      <c r="BC50" s="9"/>
      <c r="BD50" s="9"/>
      <c r="BE50" s="9"/>
      <c r="BF50" s="9">
        <v>15.346571259999999</v>
      </c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</row>
    <row r="51" spans="1:76" x14ac:dyDescent="0.2">
      <c r="A51" s="2" t="s">
        <v>51</v>
      </c>
      <c r="B51" s="2">
        <f t="shared" si="0"/>
        <v>138702</v>
      </c>
      <c r="C51" s="5">
        <v>18322</v>
      </c>
      <c r="D51" s="5">
        <v>19566</v>
      </c>
      <c r="E51" s="5">
        <v>47</v>
      </c>
      <c r="F51" s="2">
        <v>138702</v>
      </c>
      <c r="G51">
        <f t="array" ref="G51:AA51">VLOOKUP(A51,Check_S4,{7,8,9,10,11,12,13,14,15,16,17,18,19,20,21,22,23,24,25,26,27},FALSE)</f>
        <v>0</v>
      </c>
      <c r="H51">
        <v>22299</v>
      </c>
      <c r="I51">
        <v>10606.820170000001</v>
      </c>
      <c r="J51">
        <v>0</v>
      </c>
      <c r="K51">
        <v>24162.624382000002</v>
      </c>
      <c r="L51">
        <v>26802.183754692102</v>
      </c>
      <c r="M51">
        <v>32487.744324380401</v>
      </c>
      <c r="N51">
        <v>31439.356893764201</v>
      </c>
      <c r="O51">
        <v>24035.695997518</v>
      </c>
      <c r="P51">
        <v>18489.1984788933</v>
      </c>
      <c r="Q51">
        <v>11698.0823058675</v>
      </c>
      <c r="R51">
        <v>16321.8420882308</v>
      </c>
      <c r="S51">
        <v>0</v>
      </c>
      <c r="T51">
        <v>10863.598393971401</v>
      </c>
      <c r="U51">
        <v>20642.718823762199</v>
      </c>
      <c r="V51">
        <v>14050.9751414948</v>
      </c>
      <c r="W51">
        <v>2216.9551969297599</v>
      </c>
      <c r="X51">
        <v>22239.226486764299</v>
      </c>
      <c r="Y51">
        <v>22515.424997767299</v>
      </c>
      <c r="Z51">
        <v>17090.405384064099</v>
      </c>
      <c r="AA51">
        <v>1840</v>
      </c>
      <c r="AB51">
        <f t="array" ref="AB51">MEDIAN(IF(G51:Q51&lt;&gt;0,G51:Q51))</f>
        <v>24035.695997518</v>
      </c>
      <c r="AC51">
        <f t="array" ref="AC51">MEDIAN(IF(R51:Z51&lt;&gt;0,R51:Z51))</f>
        <v>16706.123736147449</v>
      </c>
      <c r="AD51">
        <f t="shared" si="1"/>
        <v>0.69505471103780703</v>
      </c>
      <c r="AE51">
        <f t="array" ref="AE51">TTEST(IF(G51:Q51&lt;&gt;0,G51:Q51),IF(R51:AA51&lt;&gt;0,R51:AA51),2,3)</f>
        <v>3.9361344569946187E-2</v>
      </c>
      <c r="AX51" s="8" t="s">
        <v>1641</v>
      </c>
      <c r="AY51" s="8" t="s">
        <v>1642</v>
      </c>
      <c r="AZ51" s="8" t="s">
        <v>1623</v>
      </c>
      <c r="BA51" s="9">
        <v>16.462964100000001</v>
      </c>
      <c r="BB51" s="9">
        <v>16.462964100000001</v>
      </c>
      <c r="BC51" s="9"/>
      <c r="BD51" s="9"/>
      <c r="BE51" s="9"/>
      <c r="BF51" s="9">
        <v>16.462964100000001</v>
      </c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</row>
    <row r="52" spans="1:76" x14ac:dyDescent="0.2">
      <c r="A52" s="2" t="s">
        <v>52</v>
      </c>
      <c r="B52" s="2">
        <f t="shared" si="0"/>
        <v>135606</v>
      </c>
      <c r="C52" s="5">
        <v>18182</v>
      </c>
      <c r="D52" s="5">
        <v>16265</v>
      </c>
      <c r="E52" s="5">
        <v>45</v>
      </c>
      <c r="F52" s="2">
        <v>135606</v>
      </c>
      <c r="G52">
        <f t="array" ref="G52:AA52">VLOOKUP(A52,Check_S4,{7,8,9,10,11,12,13,14,15,16,17,18,19,20,21,22,23,24,25,26,27},FALSE)</f>
        <v>0</v>
      </c>
      <c r="H52">
        <v>11166</v>
      </c>
      <c r="I52">
        <v>8217.3716069999991</v>
      </c>
      <c r="J52">
        <v>0</v>
      </c>
      <c r="K52">
        <v>9134.8921625000003</v>
      </c>
      <c r="L52">
        <v>19926.0513357991</v>
      </c>
      <c r="M52">
        <v>30905.724492784499</v>
      </c>
      <c r="N52">
        <v>26872.186042144898</v>
      </c>
      <c r="O52">
        <v>16265.061340690099</v>
      </c>
      <c r="P52">
        <v>12237.0444290412</v>
      </c>
      <c r="Q52">
        <v>19331.038884154601</v>
      </c>
      <c r="R52">
        <v>13479.9781351733</v>
      </c>
      <c r="S52">
        <v>14451.127997808801</v>
      </c>
      <c r="T52">
        <v>18055.382906596398</v>
      </c>
      <c r="U52">
        <v>37173.528068641899</v>
      </c>
      <c r="V52">
        <v>13696.0433843597</v>
      </c>
      <c r="W52">
        <v>7059.4580685915898</v>
      </c>
      <c r="X52">
        <v>21010.577520246701</v>
      </c>
      <c r="Y52">
        <v>27319.007708974801</v>
      </c>
      <c r="Z52">
        <v>23953.198818306999</v>
      </c>
      <c r="AA52">
        <v>15200</v>
      </c>
      <c r="AB52">
        <f t="array" ref="AB52">MEDIAN(IF(G52:Q52&lt;&gt;0,G52:Q52))</f>
        <v>16265.061340690099</v>
      </c>
      <c r="AC52">
        <f t="array" ref="AC52">MEDIAN(IF(R52:Z52&lt;&gt;0,R52:Z52))</f>
        <v>18055.382906596398</v>
      </c>
      <c r="AD52">
        <f t="shared" si="1"/>
        <v>1.110071614757915</v>
      </c>
      <c r="AE52">
        <f t="array" ref="AE52">TTEST(IF(G52:Q52&lt;&gt;0,G52:Q52),IF(R52:AA52&lt;&gt;0,R52:AA52),2,3)</f>
        <v>0.60028164629934699</v>
      </c>
      <c r="AX52" s="8" t="s">
        <v>1591</v>
      </c>
      <c r="AY52" s="8" t="s">
        <v>1591</v>
      </c>
      <c r="AZ52" s="8" t="s">
        <v>1640</v>
      </c>
      <c r="BA52" s="9">
        <v>17.755061860000001</v>
      </c>
      <c r="BB52" s="9">
        <v>17.755061860000001</v>
      </c>
      <c r="BC52" s="9"/>
      <c r="BD52" s="9"/>
      <c r="BE52" s="9"/>
      <c r="BF52" s="9">
        <v>17.755061860000001</v>
      </c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</row>
    <row r="53" spans="1:76" x14ac:dyDescent="0.2">
      <c r="A53" s="2" t="s">
        <v>53</v>
      </c>
      <c r="B53" s="2">
        <f t="shared" si="0"/>
        <v>53309</v>
      </c>
      <c r="C53" s="5">
        <v>46117</v>
      </c>
      <c r="D53" s="5">
        <v>41861</v>
      </c>
      <c r="E53" s="5">
        <v>44</v>
      </c>
      <c r="F53" s="2">
        <v>53309</v>
      </c>
      <c r="G53">
        <f t="array" ref="G53:AA53">VLOOKUP(A53,Check_S4,{7,8,9,10,11,12,13,14,15,16,17,18,19,20,21,22,23,24,25,26,27},FALSE)</f>
        <v>68466</v>
      </c>
      <c r="H53">
        <v>45145</v>
      </c>
      <c r="I53">
        <v>69373.580849999998</v>
      </c>
      <c r="J53">
        <v>41376.370349999997</v>
      </c>
      <c r="K53">
        <v>108996.03676</v>
      </c>
      <c r="L53">
        <v>33019.814946826897</v>
      </c>
      <c r="M53">
        <v>45777.9140041707</v>
      </c>
      <c r="N53">
        <v>50361.155072061003</v>
      </c>
      <c r="O53">
        <v>37358.981501328002</v>
      </c>
      <c r="P53">
        <v>24385.988922781002</v>
      </c>
      <c r="Q53">
        <v>31446.0411372122</v>
      </c>
      <c r="R53">
        <v>54196.075349783299</v>
      </c>
      <c r="S53">
        <v>0</v>
      </c>
      <c r="T53">
        <v>31683.817970033</v>
      </c>
      <c r="U53">
        <v>50726.206066637002</v>
      </c>
      <c r="V53">
        <v>27442.431321944099</v>
      </c>
      <c r="W53">
        <v>0</v>
      </c>
      <c r="X53">
        <v>35156.670588304798</v>
      </c>
      <c r="Y53">
        <v>42346.429483187101</v>
      </c>
      <c r="Z53">
        <v>32855.2405886782</v>
      </c>
      <c r="AA53">
        <v>0</v>
      </c>
      <c r="AB53">
        <f t="array" ref="AB53">MEDIAN(IF(G53:Q53&lt;&gt;0,G53:Q53))</f>
        <v>45145</v>
      </c>
      <c r="AC53">
        <f t="array" ref="AC53">MEDIAN(IF(R53:Z53&lt;&gt;0,R53:Z53))</f>
        <v>35156.670588304798</v>
      </c>
      <c r="AD53">
        <f t="shared" si="1"/>
        <v>0.77875004072000886</v>
      </c>
      <c r="AE53">
        <f t="array" ref="AE53">TTEST(IF(G53:Q53&lt;&gt;0,G53:Q53),IF(R53:AA53&lt;&gt;0,R53:AA53),2,3)</f>
        <v>0.18793859492735146</v>
      </c>
      <c r="AX53" s="8" t="s">
        <v>1643</v>
      </c>
      <c r="AY53" s="8" t="s">
        <v>1644</v>
      </c>
      <c r="AZ53" s="8" t="s">
        <v>1623</v>
      </c>
      <c r="BA53" s="9">
        <v>19.358302510000001</v>
      </c>
      <c r="BB53" s="9">
        <v>19.358302510000001</v>
      </c>
      <c r="BC53" s="9"/>
      <c r="BD53" s="9"/>
      <c r="BE53" s="9"/>
      <c r="BF53" s="9">
        <v>19.358302510000001</v>
      </c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</row>
    <row r="54" spans="1:76" x14ac:dyDescent="0.2">
      <c r="A54" s="2" t="s">
        <v>54</v>
      </c>
      <c r="B54" s="2">
        <f t="shared" si="0"/>
        <v>42815</v>
      </c>
      <c r="C54" s="5">
        <v>57364</v>
      </c>
      <c r="D54" s="5">
        <v>28069</v>
      </c>
      <c r="E54" s="5">
        <v>97</v>
      </c>
      <c r="F54" s="2">
        <v>42815</v>
      </c>
      <c r="G54">
        <f t="array" ref="G54:AA54">VLOOKUP(A54,Check_S4,{7,8,9,10,11,12,13,14,15,16,17,18,19,20,21,22,23,24,25,26,27},FALSE)</f>
        <v>28069</v>
      </c>
      <c r="H54">
        <v>13274</v>
      </c>
      <c r="I54">
        <v>19369.26802</v>
      </c>
      <c r="J54">
        <v>2120.2246989999999</v>
      </c>
      <c r="K54">
        <v>4814.6018154000003</v>
      </c>
      <c r="L54">
        <v>21292.846305149102</v>
      </c>
      <c r="M54">
        <v>34434.568812119898</v>
      </c>
      <c r="N54">
        <v>23893.951898307001</v>
      </c>
      <c r="O54">
        <v>25448.745244796301</v>
      </c>
      <c r="P54">
        <v>15834.7946988354</v>
      </c>
      <c r="Q54">
        <v>20988.4217996472</v>
      </c>
      <c r="R54">
        <v>185763.946832191</v>
      </c>
      <c r="S54">
        <v>136602.165870497</v>
      </c>
      <c r="T54">
        <v>79854.300863215598</v>
      </c>
      <c r="U54">
        <v>0</v>
      </c>
      <c r="V54">
        <v>159905.92997059799</v>
      </c>
      <c r="W54">
        <v>0</v>
      </c>
      <c r="X54">
        <v>99751.584524771097</v>
      </c>
      <c r="Y54">
        <v>47144.821725581198</v>
      </c>
      <c r="Z54">
        <v>65361.309806159297</v>
      </c>
      <c r="AA54">
        <v>106000</v>
      </c>
      <c r="AB54">
        <f t="array" ref="AB54">MEDIAN(IF(G54:Q54&lt;&gt;0,G54:Q54))</f>
        <v>20988.4217996472</v>
      </c>
      <c r="AC54">
        <f t="array" ref="AC54">MEDIAN(IF(R54:Z54&lt;&gt;0,R54:Z54))</f>
        <v>99751.584524771097</v>
      </c>
      <c r="AD54">
        <f t="shared" si="1"/>
        <v>4.7526958185320938</v>
      </c>
      <c r="AE54">
        <f t="array" ref="AE54">TTEST(IF(G54:Q54&lt;&gt;0,G54:Q54),IF(R54:AA54&lt;&gt;0,R54:AA54),2,3)</f>
        <v>9.1129859136175324E-4</v>
      </c>
      <c r="AX54" s="8" t="s">
        <v>1645</v>
      </c>
      <c r="AY54" s="8" t="s">
        <v>1646</v>
      </c>
      <c r="AZ54" s="8" t="s">
        <v>1623</v>
      </c>
      <c r="BA54" s="9">
        <v>35.652297959999999</v>
      </c>
      <c r="BB54" s="9">
        <v>35.652297959999999</v>
      </c>
      <c r="BC54" s="9"/>
      <c r="BD54" s="9"/>
      <c r="BE54" s="9"/>
      <c r="BF54" s="9">
        <v>35.652297959999999</v>
      </c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</row>
    <row r="55" spans="1:76" x14ac:dyDescent="0.2">
      <c r="A55" s="2" t="s">
        <v>55</v>
      </c>
      <c r="B55" s="2">
        <f t="shared" si="0"/>
        <v>41464</v>
      </c>
      <c r="C55" s="5">
        <v>58941</v>
      </c>
      <c r="D55" s="5">
        <v>20469</v>
      </c>
      <c r="E55" s="5">
        <v>147</v>
      </c>
      <c r="F55" s="2">
        <v>41464</v>
      </c>
      <c r="G55">
        <f t="array" ref="G55:AA55">VLOOKUP(A55,Check_S4,{7,8,9,10,11,12,13,14,15,16,17,18,19,20,21,22,23,24,25,26,27},FALSE)</f>
        <v>20469</v>
      </c>
      <c r="H55">
        <v>23041</v>
      </c>
      <c r="I55">
        <v>14974.450049999999</v>
      </c>
      <c r="J55">
        <v>6189.7715699999999</v>
      </c>
      <c r="K55">
        <v>0</v>
      </c>
      <c r="L55">
        <v>13497.4721578012</v>
      </c>
      <c r="M55">
        <v>10472.0406092086</v>
      </c>
      <c r="N55">
        <v>8953.0388139577808</v>
      </c>
      <c r="O55">
        <v>12058.5989169042</v>
      </c>
      <c r="P55">
        <v>4992.4242786652403</v>
      </c>
      <c r="Q55">
        <v>12847.0556840718</v>
      </c>
      <c r="R55">
        <v>235772.06451055501</v>
      </c>
      <c r="S55">
        <v>0</v>
      </c>
      <c r="T55">
        <v>14305.1546043167</v>
      </c>
      <c r="U55">
        <v>55945.272467548399</v>
      </c>
      <c r="V55">
        <v>307822.468792236</v>
      </c>
      <c r="W55">
        <v>37900.243776140102</v>
      </c>
      <c r="X55">
        <v>31048.953028638902</v>
      </c>
      <c r="Y55">
        <v>173416.70876145599</v>
      </c>
      <c r="Z55">
        <v>24181.761214149501</v>
      </c>
      <c r="AA55">
        <v>112000</v>
      </c>
      <c r="AB55">
        <f t="array" ref="AB55">MEDIAN(IF(G55:Q55&lt;&gt;0,G55:Q55))</f>
        <v>12452.827300487999</v>
      </c>
      <c r="AC55">
        <f t="array" ref="AC55">MEDIAN(IF(R55:Z55&lt;&gt;0,R55:Z55))</f>
        <v>46922.75812184425</v>
      </c>
      <c r="AD55">
        <f t="shared" si="1"/>
        <v>3.7680405412837814</v>
      </c>
      <c r="AE55">
        <f t="array" ref="AE55">TTEST(IF(G55:Q55&lt;&gt;0,G55:Q55),IF(R55:AA55&lt;&gt;0,R55:AA55),2,3)</f>
        <v>2.4673667598561311E-2</v>
      </c>
      <c r="AX55" s="8" t="s">
        <v>1590</v>
      </c>
      <c r="AY55" s="8" t="s">
        <v>1590</v>
      </c>
      <c r="AZ55" s="8" t="s">
        <v>1623</v>
      </c>
      <c r="BA55" s="9">
        <v>58.410894243000001</v>
      </c>
      <c r="BB55" s="9">
        <v>58.410894243000001</v>
      </c>
      <c r="BC55" s="9"/>
      <c r="BD55" s="9"/>
      <c r="BE55" s="9"/>
      <c r="BF55" s="9"/>
      <c r="BG55" s="9"/>
      <c r="BH55" s="9">
        <v>58.410894243000001</v>
      </c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</row>
    <row r="56" spans="1:76" x14ac:dyDescent="0.2">
      <c r="A56" s="2" t="s">
        <v>56</v>
      </c>
      <c r="B56" s="2">
        <f t="shared" si="0"/>
        <v>99444</v>
      </c>
      <c r="C56" s="5">
        <v>24453</v>
      </c>
      <c r="D56" s="5">
        <v>16404</v>
      </c>
      <c r="E56" s="5">
        <v>110</v>
      </c>
      <c r="F56" s="2">
        <v>99444</v>
      </c>
      <c r="G56">
        <f t="array" ref="G56:AA56">VLOOKUP(A56,Check_S4,{7,8,9,10,11,12,13,14,15,16,17,18,19,20,21,22,23,24,25,26,27},FALSE)</f>
        <v>0</v>
      </c>
      <c r="H56">
        <v>12372</v>
      </c>
      <c r="I56">
        <v>13583.53537</v>
      </c>
      <c r="J56">
        <v>51086.657099999997</v>
      </c>
      <c r="K56">
        <v>9364.8684298000007</v>
      </c>
      <c r="L56">
        <v>13313.2730470099</v>
      </c>
      <c r="M56">
        <v>18229.443549411699</v>
      </c>
      <c r="N56">
        <v>19493.853097381099</v>
      </c>
      <c r="O56">
        <v>18078.599047690001</v>
      </c>
      <c r="P56">
        <v>13517.676679223699</v>
      </c>
      <c r="Q56">
        <v>18132.1136541778</v>
      </c>
      <c r="R56">
        <v>12221.683269734</v>
      </c>
      <c r="S56">
        <v>15208.3441045088</v>
      </c>
      <c r="T56">
        <v>16393.499084555999</v>
      </c>
      <c r="U56">
        <v>26549.138725576599</v>
      </c>
      <c r="V56">
        <v>15658.8968527585</v>
      </c>
      <c r="W56">
        <v>0</v>
      </c>
      <c r="X56">
        <v>22682.517737505801</v>
      </c>
      <c r="Y56">
        <v>23311.780175816999</v>
      </c>
      <c r="Z56">
        <v>16404.291163826801</v>
      </c>
      <c r="AA56">
        <v>129000</v>
      </c>
      <c r="AB56">
        <f t="array" ref="AB56">MEDIAN(IF(G56:Q56&lt;&gt;0,G56:Q56))</f>
        <v>15831.067208845001</v>
      </c>
      <c r="AC56">
        <f t="array" ref="AC56">MEDIAN(IF(R56:Z56&lt;&gt;0,R56:Z56))</f>
        <v>16398.8951241914</v>
      </c>
      <c r="AD56">
        <f t="shared" si="1"/>
        <v>1.0358679492579721</v>
      </c>
      <c r="AE56">
        <f t="array" ref="AE56">TTEST(IF(G56:Q56&lt;&gt;0,G56:Q56),IF(R56:AA56&lt;&gt;0,R56:AA56),2,3)</f>
        <v>0.37206121288802818</v>
      </c>
      <c r="AX56" s="8" t="s">
        <v>1647</v>
      </c>
      <c r="AY56" s="8" t="s">
        <v>1648</v>
      </c>
      <c r="AZ56" s="8" t="s">
        <v>1623</v>
      </c>
      <c r="BA56" s="9">
        <v>59.883489719000004</v>
      </c>
      <c r="BB56" s="9">
        <v>59.883489719000004</v>
      </c>
      <c r="BC56" s="9">
        <v>123.07879184863501</v>
      </c>
      <c r="BD56" s="9"/>
      <c r="BE56" s="9"/>
      <c r="BF56" s="9">
        <v>7.7669794379999999</v>
      </c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>
        <v>112</v>
      </c>
    </row>
    <row r="57" spans="1:76" x14ac:dyDescent="0.2">
      <c r="A57" s="2" t="s">
        <v>57</v>
      </c>
      <c r="B57" s="2">
        <f t="shared" si="0"/>
        <v>48917</v>
      </c>
      <c r="C57" s="5">
        <v>49272</v>
      </c>
      <c r="D57" s="5">
        <v>23818</v>
      </c>
      <c r="E57" s="5">
        <v>130</v>
      </c>
      <c r="F57" s="2">
        <v>48917</v>
      </c>
      <c r="G57">
        <f t="array" ref="G57:AA57">VLOOKUP(A57,Check_S4,{7,8,9,10,11,12,13,14,15,16,17,18,19,20,21,22,23,24,25,26,27},FALSE)</f>
        <v>2370</v>
      </c>
      <c r="H57">
        <v>20509</v>
      </c>
      <c r="I57">
        <v>30319.136190000001</v>
      </c>
      <c r="J57">
        <v>11613.346030000001</v>
      </c>
      <c r="K57">
        <v>76268.952239999999</v>
      </c>
      <c r="L57">
        <v>25061.252274476301</v>
      </c>
      <c r="M57">
        <v>23817.579955208301</v>
      </c>
      <c r="N57">
        <v>16657.011069630102</v>
      </c>
      <c r="O57">
        <v>5549.6869761643302</v>
      </c>
      <c r="P57">
        <v>24506.032738540001</v>
      </c>
      <c r="Q57">
        <v>19252.201640470299</v>
      </c>
      <c r="R57">
        <v>204356.714980157</v>
      </c>
      <c r="S57">
        <v>151725.60200379201</v>
      </c>
      <c r="T57">
        <v>6561.8854623224497</v>
      </c>
      <c r="U57">
        <v>0</v>
      </c>
      <c r="V57">
        <v>200437.07668870801</v>
      </c>
      <c r="W57">
        <v>0</v>
      </c>
      <c r="X57">
        <v>15822.3455277598</v>
      </c>
      <c r="Y57">
        <v>35206.788778952701</v>
      </c>
      <c r="Z57">
        <v>8641.4195046654604</v>
      </c>
      <c r="AA57">
        <v>57500</v>
      </c>
      <c r="AB57">
        <f t="array" ref="AB57">MEDIAN(IF(G57:Q57&lt;&gt;0,G57:Q57))</f>
        <v>20509</v>
      </c>
      <c r="AC57">
        <f t="array" ref="AC57">MEDIAN(IF(R57:Z57&lt;&gt;0,R57:Z57))</f>
        <v>35206.788778952701</v>
      </c>
      <c r="AD57">
        <f t="shared" si="1"/>
        <v>1.7166506791629383</v>
      </c>
      <c r="AE57">
        <f t="array" ref="AE57">TTEST(IF(G57:Q57&lt;&gt;0,G57:Q57),IF(R57:AA57&lt;&gt;0,R57:AA57),2,3)</f>
        <v>8.4088172650990445E-2</v>
      </c>
      <c r="AX57" s="8" t="s">
        <v>1649</v>
      </c>
      <c r="AY57" s="8" t="s">
        <v>1650</v>
      </c>
      <c r="AZ57" s="8" t="s">
        <v>1623</v>
      </c>
      <c r="BA57" s="9">
        <v>531.45402339824</v>
      </c>
      <c r="BB57" s="9">
        <v>80.643751784720607</v>
      </c>
      <c r="BC57" s="9">
        <v>147.725988222767</v>
      </c>
      <c r="BD57" s="9"/>
      <c r="BE57" s="9">
        <v>1438</v>
      </c>
      <c r="BF57" s="9">
        <v>75.718318409999995</v>
      </c>
      <c r="BG57" s="9"/>
      <c r="BH57" s="9"/>
      <c r="BI57" s="9"/>
      <c r="BJ57" s="9"/>
      <c r="BK57" s="9"/>
      <c r="BL57" s="9">
        <v>80.643751784720607</v>
      </c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</row>
    <row r="58" spans="1:76" x14ac:dyDescent="0.2">
      <c r="A58" s="2" t="s">
        <v>58</v>
      </c>
      <c r="B58" s="2">
        <f t="shared" si="0"/>
        <v>88129</v>
      </c>
      <c r="C58" s="5">
        <v>26807</v>
      </c>
      <c r="D58" s="5">
        <v>26937</v>
      </c>
      <c r="E58" s="5">
        <v>39</v>
      </c>
      <c r="F58" s="2">
        <v>88129</v>
      </c>
      <c r="G58">
        <f t="array" ref="G58:AA58">VLOOKUP(A58,Check_S4,{7,8,9,10,11,12,13,14,15,16,17,18,19,20,21,22,23,24,25,26,27},FALSE)</f>
        <v>0</v>
      </c>
      <c r="H58">
        <v>16668</v>
      </c>
      <c r="I58">
        <v>16001.31697</v>
      </c>
      <c r="J58">
        <v>17327.28946</v>
      </c>
      <c r="K58">
        <v>15667.309982999999</v>
      </c>
      <c r="L58">
        <v>18562.827909094001</v>
      </c>
      <c r="M58">
        <v>29332.842565257401</v>
      </c>
      <c r="N58">
        <v>22459.839308637998</v>
      </c>
      <c r="O58">
        <v>26936.923801798501</v>
      </c>
      <c r="P58">
        <v>12717.4852998439</v>
      </c>
      <c r="Q58">
        <v>15800.6518583296</v>
      </c>
      <c r="R58">
        <v>28994.388010822498</v>
      </c>
      <c r="S58">
        <v>40992.072806156</v>
      </c>
      <c r="T58">
        <v>36025.2552005619</v>
      </c>
      <c r="U58">
        <v>29465.237428588</v>
      </c>
      <c r="V58">
        <v>33887.696799609403</v>
      </c>
      <c r="W58">
        <v>0</v>
      </c>
      <c r="X58">
        <v>42814.917743507503</v>
      </c>
      <c r="Y58">
        <v>34030.015108740299</v>
      </c>
      <c r="Z58">
        <v>24147.440749474001</v>
      </c>
      <c r="AA58">
        <v>47500</v>
      </c>
      <c r="AB58">
        <f t="array" ref="AB58">MEDIAN(IF(G58:Q58&lt;&gt;0,G58:Q58))</f>
        <v>16997.64473</v>
      </c>
      <c r="AC58">
        <f t="array" ref="AC58">MEDIAN(IF(R58:Z58&lt;&gt;0,R58:Z58))</f>
        <v>33958.855954174855</v>
      </c>
      <c r="AD58">
        <f t="shared" si="1"/>
        <v>1.9978565556343908</v>
      </c>
      <c r="AE58">
        <f t="array" ref="AE58">TTEST(IF(G58:Q58&lt;&gt;0,G58:Q58),IF(R58:AA58&lt;&gt;0,R58:AA58),2,3)</f>
        <v>8.48863865087376E-5</v>
      </c>
      <c r="AX58" s="8" t="s">
        <v>1651</v>
      </c>
      <c r="AY58" s="8" t="s">
        <v>1652</v>
      </c>
      <c r="AZ58" s="8" t="s">
        <v>1623</v>
      </c>
      <c r="BA58" s="9">
        <v>89.800423194999993</v>
      </c>
      <c r="BB58" s="9">
        <v>89.800423194999993</v>
      </c>
      <c r="BC58" s="9">
        <v>55.433724181153003</v>
      </c>
      <c r="BD58" s="9"/>
      <c r="BE58" s="9"/>
      <c r="BF58" s="9">
        <v>54.600846390000001</v>
      </c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>
        <v>125</v>
      </c>
    </row>
    <row r="59" spans="1:76" x14ac:dyDescent="0.2">
      <c r="A59" s="2" t="s">
        <v>59</v>
      </c>
      <c r="B59" s="2">
        <f t="shared" si="0"/>
        <v>67958</v>
      </c>
      <c r="C59" s="5">
        <v>34618</v>
      </c>
      <c r="D59" s="5">
        <v>34286</v>
      </c>
      <c r="E59" s="5">
        <v>48</v>
      </c>
      <c r="F59" s="2">
        <v>67958</v>
      </c>
      <c r="G59">
        <f t="array" ref="G59:AA59">VLOOKUP(A59,Check_S4,{7,8,9,10,11,12,13,14,15,16,17,18,19,20,21,22,23,24,25,26,27},FALSE)</f>
        <v>33241</v>
      </c>
      <c r="H59">
        <v>21610</v>
      </c>
      <c r="I59">
        <v>40664.622179999998</v>
      </c>
      <c r="J59">
        <v>1470.0902349999999</v>
      </c>
      <c r="K59">
        <v>65395.166616000002</v>
      </c>
      <c r="L59">
        <v>34286.182149755798</v>
      </c>
      <c r="M59">
        <v>48229.1668845901</v>
      </c>
      <c r="N59">
        <v>42649.222015337597</v>
      </c>
      <c r="O59">
        <v>41642.896296098297</v>
      </c>
      <c r="P59">
        <v>19502.7582692047</v>
      </c>
      <c r="Q59">
        <v>32104.943052016701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f t="array" ref="AB59">MEDIAN(IF(G59:Q59&lt;&gt;0,G59:Q59))</f>
        <v>34286.182149755798</v>
      </c>
      <c r="AC59" t="e">
        <f t="array" ref="AC59">MEDIAN(IF(R59:Z59&lt;&gt;0,R59:Z59))</f>
        <v>#NUM!</v>
      </c>
      <c r="AD59" t="e">
        <f t="shared" si="1"/>
        <v>#NUM!</v>
      </c>
      <c r="AE59" t="e">
        <f t="array" ref="AE59">TTEST(IF(G59:Q59&lt;&gt;0,G59:Q59),IF(R59:AA59&lt;&gt;0,R59:AA59),2,3)</f>
        <v>#DIV/0!</v>
      </c>
      <c r="AX59" s="8" t="s">
        <v>1653</v>
      </c>
      <c r="AY59" s="8" t="s">
        <v>1654</v>
      </c>
      <c r="AZ59" s="8" t="s">
        <v>1623</v>
      </c>
      <c r="BA59" s="9">
        <v>98.9</v>
      </c>
      <c r="BB59" s="9">
        <v>98.9</v>
      </c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>
        <v>98.9</v>
      </c>
    </row>
    <row r="60" spans="1:76" x14ac:dyDescent="0.2">
      <c r="A60" s="2" t="s">
        <v>60</v>
      </c>
      <c r="B60" s="2">
        <f t="shared" si="0"/>
        <v>29995</v>
      </c>
      <c r="C60" s="5">
        <v>78258</v>
      </c>
      <c r="D60" s="5">
        <v>70456</v>
      </c>
      <c r="E60" s="5">
        <v>55</v>
      </c>
      <c r="F60" s="2">
        <v>29995</v>
      </c>
      <c r="G60">
        <f t="array" ref="G60:AA60">VLOOKUP(A60,Check_S4,{7,8,9,10,11,12,13,14,15,16,17,18,19,20,21,22,23,24,25,26,27},FALSE)</f>
        <v>30134</v>
      </c>
      <c r="H60">
        <v>62067</v>
      </c>
      <c r="I60">
        <v>123605.0515</v>
      </c>
      <c r="J60">
        <v>83933.734460000007</v>
      </c>
      <c r="K60">
        <v>70455.677981000001</v>
      </c>
      <c r="L60">
        <v>33216.131118842597</v>
      </c>
      <c r="M60">
        <v>53404.883400020102</v>
      </c>
      <c r="N60">
        <v>66094.031622850205</v>
      </c>
      <c r="O60">
        <v>39251.553231853402</v>
      </c>
      <c r="P60">
        <v>41808.890130436499</v>
      </c>
      <c r="Q60">
        <v>17049.271129584999</v>
      </c>
      <c r="R60">
        <v>90843.551273838995</v>
      </c>
      <c r="S60">
        <v>172871.58944611601</v>
      </c>
      <c r="T60">
        <v>163666.48960564099</v>
      </c>
      <c r="U60">
        <v>0</v>
      </c>
      <c r="V60">
        <v>107676.19057218199</v>
      </c>
      <c r="W60">
        <v>0</v>
      </c>
      <c r="X60">
        <v>90859.365910494394</v>
      </c>
      <c r="Y60">
        <v>111377.875107135</v>
      </c>
      <c r="Z60">
        <v>81781.108249206605</v>
      </c>
      <c r="AA60">
        <v>46800</v>
      </c>
      <c r="AB60">
        <f t="array" ref="AB60">MEDIAN(IF(G60:Q60&lt;&gt;0,G60:Q60))</f>
        <v>53404.883400020102</v>
      </c>
      <c r="AC60">
        <f t="array" ref="AC60">MEDIAN(IF(R60:Z60&lt;&gt;0,R60:Z60))</f>
        <v>107676.19057218199</v>
      </c>
      <c r="AD60">
        <f t="shared" si="1"/>
        <v>2.0162236806258331</v>
      </c>
      <c r="AE60">
        <f t="array" ref="AE60">TTEST(IF(G60:Q60&lt;&gt;0,G60:Q60),IF(R60:AA60&lt;&gt;0,R60:AA60),2,3)</f>
        <v>1.1453642676003869E-2</v>
      </c>
      <c r="AX60" s="8" t="s">
        <v>1582</v>
      </c>
      <c r="AY60" s="8" t="s">
        <v>1655</v>
      </c>
      <c r="AZ60" s="8" t="s">
        <v>1623</v>
      </c>
      <c r="BA60" s="9">
        <v>98.9</v>
      </c>
      <c r="BB60" s="9">
        <v>98.9</v>
      </c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>
        <v>98.9</v>
      </c>
    </row>
    <row r="61" spans="1:76" x14ac:dyDescent="0.2">
      <c r="A61" s="2" t="s">
        <v>61</v>
      </c>
      <c r="B61" s="2">
        <f t="shared" si="0"/>
        <v>38952</v>
      </c>
      <c r="C61" s="5">
        <v>60141</v>
      </c>
      <c r="D61" s="5">
        <v>12295</v>
      </c>
      <c r="E61" s="5">
        <v>155</v>
      </c>
      <c r="F61" s="2">
        <v>38952</v>
      </c>
      <c r="G61">
        <f t="array" ref="G61:AA61">VLOOKUP(A61,Check_S4,{7,8,9,10,11,12,13,14,15,16,17,18,19,20,21,22,23,24,25,26,27},FALSE)</f>
        <v>0</v>
      </c>
      <c r="H61">
        <v>0</v>
      </c>
      <c r="I61">
        <v>0</v>
      </c>
      <c r="J61">
        <v>0</v>
      </c>
      <c r="K61">
        <v>167813.34726000001</v>
      </c>
      <c r="L61">
        <v>0</v>
      </c>
      <c r="M61">
        <v>12295.3132648544</v>
      </c>
      <c r="N61">
        <v>0</v>
      </c>
      <c r="O61">
        <v>313.73459547501398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f t="array" ref="AB61">MEDIAN(IF(G61:Q61&lt;&gt;0,G61:Q61))</f>
        <v>12295.3132648544</v>
      </c>
      <c r="AC61" t="e">
        <f t="array" ref="AC61">MEDIAN(IF(R61:Z61&lt;&gt;0,R61:Z61))</f>
        <v>#NUM!</v>
      </c>
      <c r="AD61" t="e">
        <f t="shared" si="1"/>
        <v>#NUM!</v>
      </c>
      <c r="AE61" t="e">
        <f t="array" ref="AE61">TTEST(IF(G61:Q61&lt;&gt;0,G61:Q61),IF(R61:AA61&lt;&gt;0,R61:AA61),2,3)</f>
        <v>#DIV/0!</v>
      </c>
      <c r="AX61" s="8" t="s">
        <v>1656</v>
      </c>
      <c r="AY61" s="8" t="s">
        <v>1657</v>
      </c>
      <c r="AZ61" s="8" t="s">
        <v>1623</v>
      </c>
      <c r="BA61" s="9">
        <v>309.96921069982301</v>
      </c>
      <c r="BB61" s="9">
        <v>114.30763209946799</v>
      </c>
      <c r="BC61" s="9">
        <v>119.447420396905</v>
      </c>
      <c r="BD61" s="9"/>
      <c r="BE61" s="9">
        <v>737</v>
      </c>
      <c r="BF61" s="9"/>
      <c r="BG61" s="9"/>
      <c r="BH61" s="9"/>
      <c r="BI61" s="9"/>
      <c r="BJ61" s="9"/>
      <c r="BK61" s="9"/>
      <c r="BL61" s="9">
        <v>114.30763209946799</v>
      </c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>
        <v>78.599999999999994</v>
      </c>
    </row>
    <row r="62" spans="1:76" x14ac:dyDescent="0.2">
      <c r="A62" s="2" t="s">
        <v>62</v>
      </c>
      <c r="B62" s="2">
        <f t="shared" si="0"/>
        <v>77386</v>
      </c>
      <c r="C62" s="5">
        <v>30097</v>
      </c>
      <c r="D62" s="5">
        <v>31079</v>
      </c>
      <c r="E62" s="5">
        <v>40</v>
      </c>
      <c r="F62" s="2">
        <v>77386</v>
      </c>
      <c r="G62">
        <f t="array" ref="G62:AA62">VLOOKUP(A62,Check_S4,{7,8,9,10,11,12,13,14,15,16,17,18,19,20,21,22,23,24,25,26,27},FALSE)</f>
        <v>23210</v>
      </c>
      <c r="H62">
        <v>28213</v>
      </c>
      <c r="I62">
        <v>35864.751369999998</v>
      </c>
      <c r="J62">
        <v>8196.3938390000003</v>
      </c>
      <c r="K62">
        <v>24359.448736999999</v>
      </c>
      <c r="L62">
        <v>31687.241008454101</v>
      </c>
      <c r="M62">
        <v>54470.226891087397</v>
      </c>
      <c r="N62">
        <v>42495.030565554698</v>
      </c>
      <c r="O62">
        <v>31574.381317517898</v>
      </c>
      <c r="P62">
        <v>19917.505764487501</v>
      </c>
      <c r="Q62">
        <v>31079.359437364499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f t="array" ref="AB62">MEDIAN(IF(G62:Q62&lt;&gt;0,G62:Q62))</f>
        <v>31079.359437364499</v>
      </c>
      <c r="AC62" t="e">
        <f t="array" ref="AC62">MEDIAN(IF(R62:Z62&lt;&gt;0,R62:Z62))</f>
        <v>#NUM!</v>
      </c>
      <c r="AD62" t="e">
        <f t="shared" si="1"/>
        <v>#NUM!</v>
      </c>
      <c r="AE62" t="e">
        <f t="array" ref="AE62">TTEST(IF(G62:Q62&lt;&gt;0,G62:Q62),IF(R62:AA62&lt;&gt;0,R62:AA62),2,3)</f>
        <v>#DIV/0!</v>
      </c>
      <c r="AX62" s="8" t="s">
        <v>1658</v>
      </c>
      <c r="AY62" s="8" t="s">
        <v>1658</v>
      </c>
      <c r="AZ62" s="8" t="s">
        <v>1623</v>
      </c>
      <c r="BA62" s="9">
        <v>116.76634269</v>
      </c>
      <c r="BB62" s="9">
        <v>116.76634269</v>
      </c>
      <c r="BC62" s="9">
        <v>121.39782261605301</v>
      </c>
      <c r="BD62" s="9"/>
      <c r="BE62" s="9"/>
      <c r="BF62" s="9">
        <v>16.53268538</v>
      </c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>
        <v>217</v>
      </c>
    </row>
    <row r="63" spans="1:76" x14ac:dyDescent="0.2">
      <c r="A63" s="2" t="s">
        <v>63</v>
      </c>
      <c r="B63" s="2">
        <f t="shared" si="0"/>
        <v>58482</v>
      </c>
      <c r="C63" s="5">
        <v>38710</v>
      </c>
      <c r="D63" s="5">
        <v>34683</v>
      </c>
      <c r="E63" s="5">
        <v>76</v>
      </c>
      <c r="F63" s="2">
        <v>58482</v>
      </c>
      <c r="G63">
        <f t="array" ref="G63:AA63">VLOOKUP(A63,Check_S4,{7,8,9,10,11,12,13,14,15,16,17,18,19,20,21,22,23,24,25,26,27},FALSE)</f>
        <v>38054</v>
      </c>
      <c r="H63">
        <v>23214</v>
      </c>
      <c r="I63">
        <v>48066.710579999999</v>
      </c>
      <c r="J63">
        <v>23633.012879999998</v>
      </c>
      <c r="K63">
        <v>121645.468074</v>
      </c>
      <c r="L63">
        <v>32542.260813649398</v>
      </c>
      <c r="M63">
        <v>48645.647975704902</v>
      </c>
      <c r="N63">
        <v>36823.370538771</v>
      </c>
      <c r="O63">
        <v>42628.073972024598</v>
      </c>
      <c r="P63">
        <v>19640.689614385799</v>
      </c>
      <c r="Q63">
        <v>28468.819550710999</v>
      </c>
      <c r="R63">
        <v>0</v>
      </c>
      <c r="S63">
        <v>1161.8062240679501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f t="array" ref="AB63">MEDIAN(IF(G63:Q63&lt;&gt;0,G63:Q63))</f>
        <v>36823.370538771</v>
      </c>
      <c r="AC63">
        <f t="array" ref="AC63">MEDIAN(IF(R63:Z63&lt;&gt;0,R63:Z63))</f>
        <v>1161.8062240679501</v>
      </c>
      <c r="AD63">
        <f t="shared" si="1"/>
        <v>3.1550784381475745E-2</v>
      </c>
      <c r="AE63" t="e">
        <f t="array" ref="AE63">TTEST(IF(G63:Q63&lt;&gt;0,G63:Q63),IF(R63:AA63&lt;&gt;0,R63:AA63),2,3)</f>
        <v>#DIV/0!</v>
      </c>
      <c r="AX63" s="8" t="s">
        <v>1659</v>
      </c>
      <c r="AY63" s="8" t="s">
        <v>1660</v>
      </c>
      <c r="AZ63" s="8" t="s">
        <v>1623</v>
      </c>
      <c r="BA63" s="9">
        <v>120.18724135159</v>
      </c>
      <c r="BB63" s="9">
        <v>120.18724135159</v>
      </c>
      <c r="BC63" s="9">
        <v>135.124017008913</v>
      </c>
      <c r="BD63" s="9"/>
      <c r="BE63" s="9"/>
      <c r="BF63" s="9">
        <v>5.3518071799999998</v>
      </c>
      <c r="BG63" s="9"/>
      <c r="BH63" s="9"/>
      <c r="BI63" s="9"/>
      <c r="BJ63" s="9"/>
      <c r="BK63" s="9"/>
      <c r="BL63" s="9"/>
      <c r="BM63" s="9"/>
      <c r="BN63" s="9">
        <v>235.02267552318</v>
      </c>
      <c r="BO63" s="9"/>
      <c r="BP63" s="9"/>
      <c r="BQ63" s="9"/>
      <c r="BR63" s="9"/>
      <c r="BS63" s="9"/>
      <c r="BT63" s="9"/>
      <c r="BU63" s="9"/>
      <c r="BV63" s="9"/>
      <c r="BW63" s="9"/>
      <c r="BX63" s="9"/>
    </row>
    <row r="64" spans="1:76" x14ac:dyDescent="0.2">
      <c r="A64" s="2" t="s">
        <v>64</v>
      </c>
      <c r="B64" s="2">
        <f t="shared" si="0"/>
        <v>62206</v>
      </c>
      <c r="C64" s="5">
        <v>36180</v>
      </c>
      <c r="D64" s="5">
        <v>36081</v>
      </c>
      <c r="E64" s="5">
        <v>47</v>
      </c>
      <c r="F64" s="2">
        <v>62206</v>
      </c>
      <c r="G64">
        <f t="array" ref="G64:AA64">VLOOKUP(A64,Check_S4,{7,8,9,10,11,12,13,14,15,16,17,18,19,20,21,22,23,24,25,26,27},FALSE)</f>
        <v>32905</v>
      </c>
      <c r="H64">
        <v>35194</v>
      </c>
      <c r="I64">
        <v>52450.223639999997</v>
      </c>
      <c r="J64">
        <v>0</v>
      </c>
      <c r="K64">
        <v>72725.850093000001</v>
      </c>
      <c r="L64">
        <v>23348.2723017391</v>
      </c>
      <c r="M64">
        <v>37070.1990795522</v>
      </c>
      <c r="N64">
        <v>38812.907959800898</v>
      </c>
      <c r="O64">
        <v>36968.250487015699</v>
      </c>
      <c r="P64">
        <v>17530.808936883001</v>
      </c>
      <c r="Q64">
        <v>14795.4280708768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f t="array" ref="AB64">MEDIAN(IF(G64:Q64&lt;&gt;0,G64:Q64))</f>
        <v>36081.12524350785</v>
      </c>
      <c r="AC64" t="e">
        <f t="array" ref="AC64">MEDIAN(IF(R64:Z64&lt;&gt;0,R64:Z64))</f>
        <v>#NUM!</v>
      </c>
      <c r="AD64" t="e">
        <f t="shared" si="1"/>
        <v>#NUM!</v>
      </c>
      <c r="AE64" t="e">
        <f t="array" ref="AE64">TTEST(IF(G64:Q64&lt;&gt;0,G64:Q64),IF(R64:AA64&lt;&gt;0,R64:AA64),2,3)</f>
        <v>#DIV/0!</v>
      </c>
      <c r="AX64" s="8" t="s">
        <v>1578</v>
      </c>
      <c r="AY64" s="8" t="s">
        <v>1661</v>
      </c>
      <c r="AZ64" s="8" t="s">
        <v>1623</v>
      </c>
      <c r="BA64" s="9">
        <v>120.3475218</v>
      </c>
      <c r="BB64" s="9">
        <v>120.3475218</v>
      </c>
      <c r="BC64" s="9"/>
      <c r="BD64" s="9"/>
      <c r="BE64" s="9"/>
      <c r="BF64" s="9">
        <v>120.3475218</v>
      </c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</row>
    <row r="65" spans="1:76" x14ac:dyDescent="0.2">
      <c r="A65" s="2" t="s">
        <v>65</v>
      </c>
      <c r="B65" s="2">
        <f t="shared" si="0"/>
        <v>44670</v>
      </c>
      <c r="C65" s="5">
        <v>50310</v>
      </c>
      <c r="D65" s="5">
        <v>41251</v>
      </c>
      <c r="E65" s="5">
        <v>61</v>
      </c>
      <c r="F65" s="2">
        <v>44670</v>
      </c>
      <c r="G65">
        <f t="array" ref="G65:AA65">VLOOKUP(A65,Check_S4,{7,8,9,10,11,12,13,14,15,16,17,18,19,20,21,22,23,24,25,26,27},FALSE)</f>
        <v>42847</v>
      </c>
      <c r="H65">
        <v>13496</v>
      </c>
      <c r="I65">
        <v>41251.119189999998</v>
      </c>
      <c r="J65">
        <v>0</v>
      </c>
      <c r="K65">
        <v>91895.441013999996</v>
      </c>
      <c r="L65">
        <v>29363.079490606298</v>
      </c>
      <c r="M65">
        <v>39218.899631828099</v>
      </c>
      <c r="N65">
        <v>32758.2055645236</v>
      </c>
      <c r="O65">
        <v>35929.320254362901</v>
      </c>
      <c r="P65">
        <v>18348.014175227901</v>
      </c>
      <c r="Q65">
        <v>25199.341586997401</v>
      </c>
      <c r="R65">
        <v>55612.781412020202</v>
      </c>
      <c r="S65">
        <v>0</v>
      </c>
      <c r="T65">
        <v>0</v>
      </c>
      <c r="U65">
        <v>21747.324876380299</v>
      </c>
      <c r="V65">
        <v>47696.980762925799</v>
      </c>
      <c r="W65">
        <v>0</v>
      </c>
      <c r="X65">
        <v>59719.279959655199</v>
      </c>
      <c r="Y65">
        <v>77101.463071793696</v>
      </c>
      <c r="Z65">
        <v>104089.99252349</v>
      </c>
      <c r="AA65">
        <v>119000</v>
      </c>
      <c r="AB65">
        <f t="array" ref="AB65">MEDIAN(IF(G65:Q65&lt;&gt;0,G65:Q65))</f>
        <v>34343.762909443249</v>
      </c>
      <c r="AC65">
        <f t="array" ref="AC65">MEDIAN(IF(R65:Z65&lt;&gt;0,R65:Z65))</f>
        <v>57666.030685837701</v>
      </c>
      <c r="AD65">
        <f t="shared" si="1"/>
        <v>1.6790830648898318</v>
      </c>
      <c r="AE65">
        <f t="array" ref="AE65">TTEST(IF(G65:Q65&lt;&gt;0,G65:Q65),IF(R65:AA65&lt;&gt;0,R65:AA65),2,3)</f>
        <v>5.0450638518531696E-2</v>
      </c>
      <c r="AX65" s="8" t="s">
        <v>1662</v>
      </c>
      <c r="AY65" s="8" t="s">
        <v>1663</v>
      </c>
      <c r="AZ65" s="8" t="s">
        <v>1623</v>
      </c>
      <c r="BA65" s="9">
        <v>647.503530012807</v>
      </c>
      <c r="BB65" s="9">
        <v>122.72278950654599</v>
      </c>
      <c r="BC65" s="9">
        <v>151.82297073974499</v>
      </c>
      <c r="BD65" s="9"/>
      <c r="BE65" s="9"/>
      <c r="BF65" s="9">
        <v>38.194947139999996</v>
      </c>
      <c r="BG65" s="9"/>
      <c r="BH65" s="9"/>
      <c r="BI65" s="9">
        <v>122.72278950654599</v>
      </c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>
        <v>1781.59285339188</v>
      </c>
      <c r="BU65" s="9"/>
      <c r="BV65" s="9"/>
      <c r="BW65" s="9"/>
      <c r="BX65" s="9"/>
    </row>
    <row r="66" spans="1:76" x14ac:dyDescent="0.2">
      <c r="A66" s="2" t="s">
        <v>66</v>
      </c>
      <c r="B66" s="2">
        <f t="shared" ref="B66:B129" si="2">VLOOKUP(A66,Molwt,3,FALSE)</f>
        <v>76551</v>
      </c>
      <c r="C66" s="5">
        <v>28454</v>
      </c>
      <c r="D66" s="5">
        <v>26399</v>
      </c>
      <c r="E66" s="5">
        <v>67</v>
      </c>
      <c r="F66" s="2">
        <v>76551</v>
      </c>
      <c r="G66">
        <f t="array" ref="G66:AA66">VLOOKUP(A66,Check_S4,{7,8,9,10,11,12,13,14,15,16,17,18,19,20,21,22,23,24,25,26,27},FALSE)</f>
        <v>4558</v>
      </c>
      <c r="H66">
        <v>37197</v>
      </c>
      <c r="I66">
        <v>15272.392519999999</v>
      </c>
      <c r="J66">
        <v>0</v>
      </c>
      <c r="K66">
        <v>906.71981153000002</v>
      </c>
      <c r="L66">
        <v>20207.682626519101</v>
      </c>
      <c r="M66">
        <v>32489.711654639701</v>
      </c>
      <c r="N66">
        <v>26912.351202888101</v>
      </c>
      <c r="O66">
        <v>21215.365455978699</v>
      </c>
      <c r="P66">
        <v>11716.688507265701</v>
      </c>
      <c r="Q66">
        <v>14980.871685076399</v>
      </c>
      <c r="R66">
        <v>39798.138842173597</v>
      </c>
      <c r="S66">
        <v>0</v>
      </c>
      <c r="T66">
        <v>0</v>
      </c>
      <c r="U66">
        <v>25886.2920102969</v>
      </c>
      <c r="V66">
        <v>33381.448599757903</v>
      </c>
      <c r="W66">
        <v>15037.322547096101</v>
      </c>
      <c r="X66">
        <v>39309.5668909917</v>
      </c>
      <c r="Y66">
        <v>36580.526617529402</v>
      </c>
      <c r="Z66">
        <v>57826.437027314198</v>
      </c>
      <c r="AA66">
        <v>78900</v>
      </c>
      <c r="AB66">
        <f t="array" ref="AB66">MEDIAN(IF(G66:Q66&lt;&gt;0,G66:Q66))</f>
        <v>17740.037573259549</v>
      </c>
      <c r="AC66">
        <f t="array" ref="AC66">MEDIAN(IF(R66:Z66&lt;&gt;0,R66:Z66))</f>
        <v>36580.526617529402</v>
      </c>
      <c r="AD66">
        <f t="shared" si="1"/>
        <v>2.0620320823146998</v>
      </c>
      <c r="AE66">
        <f t="array" ref="AE66">TTEST(IF(G66:Q66&lt;&gt;0,G66:Q66),IF(R66:AA66&lt;&gt;0,R66:AA66),2,3)</f>
        <v>1.6392025946492181E-2</v>
      </c>
      <c r="AX66" s="8" t="s">
        <v>1519</v>
      </c>
      <c r="AY66" s="8" t="s">
        <v>1664</v>
      </c>
      <c r="AZ66" s="8" t="s">
        <v>1623</v>
      </c>
      <c r="BA66" s="9">
        <v>122.95</v>
      </c>
      <c r="BB66" s="9">
        <v>122.95</v>
      </c>
      <c r="BC66" s="9">
        <v>75.973001866403393</v>
      </c>
      <c r="BD66" s="9"/>
      <c r="BE66" s="9">
        <v>189</v>
      </c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>
        <v>56.9</v>
      </c>
    </row>
    <row r="67" spans="1:76" x14ac:dyDescent="0.2">
      <c r="A67" s="2" t="s">
        <v>67</v>
      </c>
      <c r="B67" s="2">
        <f t="shared" si="2"/>
        <v>63088</v>
      </c>
      <c r="C67" s="5">
        <v>33735</v>
      </c>
      <c r="D67" s="5">
        <v>21225</v>
      </c>
      <c r="E67" s="5">
        <v>106</v>
      </c>
      <c r="F67" s="2">
        <v>63088</v>
      </c>
      <c r="G67">
        <f t="array" ref="G67:AA67">VLOOKUP(A67,Check_S4,{7,8,9,10,11,12,13,14,15,16,17,18,19,20,21,22,23,24,25,26,27},FALSE)</f>
        <v>875</v>
      </c>
      <c r="H67">
        <v>37396</v>
      </c>
      <c r="I67">
        <v>22984.74927</v>
      </c>
      <c r="J67">
        <v>0</v>
      </c>
      <c r="K67">
        <v>41453.511398000002</v>
      </c>
      <c r="L67">
        <v>17069.038971633199</v>
      </c>
      <c r="M67">
        <v>12475.660735478899</v>
      </c>
      <c r="N67">
        <v>39564.934582444599</v>
      </c>
      <c r="O67">
        <v>16824.238102397499</v>
      </c>
      <c r="P67">
        <v>21224.908113994501</v>
      </c>
      <c r="Q67">
        <v>12837.657652383199</v>
      </c>
      <c r="R67">
        <v>8075.7403244806401</v>
      </c>
      <c r="S67">
        <v>40334.287940275601</v>
      </c>
      <c r="T67">
        <v>61603.294954033699</v>
      </c>
      <c r="U67">
        <v>143657.58857600699</v>
      </c>
      <c r="V67">
        <v>3841.9330963883299</v>
      </c>
      <c r="W67">
        <v>0</v>
      </c>
      <c r="X67">
        <v>11520.662255342</v>
      </c>
      <c r="Y67">
        <v>98337.305663657695</v>
      </c>
      <c r="Z67">
        <v>47090.045007088796</v>
      </c>
      <c r="AA67">
        <v>3790</v>
      </c>
      <c r="AB67">
        <f t="array" ref="AB67">MEDIAN(IF(G67:Q67&lt;&gt;0,G67:Q67))</f>
        <v>19146.973542813852</v>
      </c>
      <c r="AC67">
        <f t="array" ref="AC67">MEDIAN(IF(R67:Z67&lt;&gt;0,R67:Z67))</f>
        <v>43712.166473682199</v>
      </c>
      <c r="AD67">
        <f t="shared" ref="AD67:AD130" si="3">AC67/AB67</f>
        <v>2.282980460381324</v>
      </c>
      <c r="AE67">
        <f t="array" ref="AE67">TTEST(IF(G67:Q67&lt;&gt;0,G67:Q67),IF(R67:AA67&lt;&gt;0,R67:AA67),2,3)</f>
        <v>0.18023907637803641</v>
      </c>
      <c r="AX67" s="8" t="s">
        <v>1584</v>
      </c>
      <c r="AY67" s="8" t="s">
        <v>1665</v>
      </c>
      <c r="AZ67" s="8" t="s">
        <v>1623</v>
      </c>
      <c r="BA67" s="9">
        <v>125</v>
      </c>
      <c r="BB67" s="9">
        <v>125</v>
      </c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>
        <v>125</v>
      </c>
    </row>
    <row r="68" spans="1:76" x14ac:dyDescent="0.2">
      <c r="A68" s="2" t="s">
        <v>68</v>
      </c>
      <c r="B68" s="2">
        <f t="shared" si="2"/>
        <v>104830</v>
      </c>
      <c r="C68" s="5">
        <v>19649</v>
      </c>
      <c r="D68" s="5">
        <v>15933</v>
      </c>
      <c r="E68" s="5">
        <v>79</v>
      </c>
      <c r="F68" s="2">
        <v>104830</v>
      </c>
      <c r="G68">
        <f t="array" ref="G68:AA68">VLOOKUP(A68,Check_S4,{7,8,9,10,11,12,13,14,15,16,17,18,19,20,21,22,23,24,25,26,27},FALSE)</f>
        <v>5527</v>
      </c>
      <c r="H68">
        <v>16803</v>
      </c>
      <c r="I68">
        <v>12654.33613</v>
      </c>
      <c r="J68">
        <v>0</v>
      </c>
      <c r="K68">
        <v>7880.5041080999999</v>
      </c>
      <c r="L68">
        <v>11392.5475868543</v>
      </c>
      <c r="M68">
        <v>24224.2231367565</v>
      </c>
      <c r="N68">
        <v>21331.709552610999</v>
      </c>
      <c r="O68">
        <v>16993.224228850901</v>
      </c>
      <c r="P68">
        <v>9672.67751135238</v>
      </c>
      <c r="Q68">
        <v>21426.0572617791</v>
      </c>
      <c r="R68">
        <v>12007.433577484</v>
      </c>
      <c r="S68">
        <v>18122.006400485101</v>
      </c>
      <c r="T68">
        <v>15063.3982427466</v>
      </c>
      <c r="U68">
        <v>33987.426015441997</v>
      </c>
      <c r="V68">
        <v>13602.9210159831</v>
      </c>
      <c r="W68">
        <v>9337.4789927590991</v>
      </c>
      <c r="X68">
        <v>22432.4117084342</v>
      </c>
      <c r="Y68">
        <v>14699.1990814236</v>
      </c>
      <c r="Z68">
        <v>27913.9877750653</v>
      </c>
      <c r="AA68">
        <v>77900</v>
      </c>
      <c r="AB68">
        <f t="array" ref="AB68">MEDIAN(IF(G68:Q68&lt;&gt;0,G68:Q68))</f>
        <v>14728.668065</v>
      </c>
      <c r="AC68">
        <f t="array" ref="AC68">MEDIAN(IF(R68:Z68&lt;&gt;0,R68:Z68))</f>
        <v>15063.3982427466</v>
      </c>
      <c r="AD68">
        <f t="shared" si="3"/>
        <v>1.0227264390961479</v>
      </c>
      <c r="AE68">
        <f t="array" ref="AE68">TTEST(IF(G68:Q68&lt;&gt;0,G68:Q68),IF(R68:AA68&lt;&gt;0,R68:AA68),2,3)</f>
        <v>0.17598777733209192</v>
      </c>
      <c r="AX68" s="8" t="s">
        <v>1666</v>
      </c>
      <c r="AY68" s="8" t="s">
        <v>1667</v>
      </c>
      <c r="AZ68" s="8" t="s">
        <v>1623</v>
      </c>
      <c r="BA68" s="9">
        <v>125.4903748</v>
      </c>
      <c r="BB68" s="9">
        <v>125.4903748</v>
      </c>
      <c r="BC68" s="9"/>
      <c r="BD68" s="9"/>
      <c r="BE68" s="9"/>
      <c r="BF68" s="9">
        <v>125.4903748</v>
      </c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</row>
    <row r="69" spans="1:76" x14ac:dyDescent="0.2">
      <c r="A69" s="2" t="s">
        <v>69</v>
      </c>
      <c r="B69" s="2">
        <f t="shared" si="2"/>
        <v>109018</v>
      </c>
      <c r="C69" s="5">
        <v>18570</v>
      </c>
      <c r="D69" s="5">
        <v>16487</v>
      </c>
      <c r="E69" s="5">
        <v>66</v>
      </c>
      <c r="F69" s="2">
        <v>109018</v>
      </c>
      <c r="G69">
        <f t="array" ref="G69:AA69">VLOOKUP(A69,Check_S4,{7,8,9,10,11,12,13,14,15,16,17,18,19,20,21,22,23,24,25,26,27},FALSE)</f>
        <v>938</v>
      </c>
      <c r="H69">
        <v>7834</v>
      </c>
      <c r="I69">
        <v>6389.0600450000002</v>
      </c>
      <c r="J69">
        <v>0</v>
      </c>
      <c r="K69">
        <v>9912.6572207000008</v>
      </c>
      <c r="L69">
        <v>12040.622566678399</v>
      </c>
      <c r="M69">
        <v>19963.737207845501</v>
      </c>
      <c r="N69">
        <v>20719.453272690502</v>
      </c>
      <c r="O69">
        <v>17333.6063886601</v>
      </c>
      <c r="P69">
        <v>56441.608212462997</v>
      </c>
      <c r="Q69">
        <v>12815.8713754458</v>
      </c>
      <c r="R69">
        <v>13006.1262692194</v>
      </c>
      <c r="S69">
        <v>15639.836312407901</v>
      </c>
      <c r="T69">
        <v>17647.2401034084</v>
      </c>
      <c r="U69">
        <v>34765.016579737799</v>
      </c>
      <c r="V69">
        <v>14765.818722288999</v>
      </c>
      <c r="W69">
        <v>7415.9115587480501</v>
      </c>
      <c r="X69">
        <v>23530.2454298825</v>
      </c>
      <c r="Y69">
        <v>31575.326434430499</v>
      </c>
      <c r="Z69">
        <v>22672.567489575002</v>
      </c>
      <c r="AA69">
        <v>26000</v>
      </c>
      <c r="AB69">
        <f t="array" ref="AB69">MEDIAN(IF(G69:Q69&lt;&gt;0,G69:Q69))</f>
        <v>12428.246971062101</v>
      </c>
      <c r="AC69">
        <f t="array" ref="AC69">MEDIAN(IF(R69:Z69&lt;&gt;0,R69:Z69))</f>
        <v>17647.2401034084</v>
      </c>
      <c r="AD69">
        <f t="shared" si="3"/>
        <v>1.4199299502575213</v>
      </c>
      <c r="AE69">
        <f t="array" ref="AE69">TTEST(IF(G69:Q69&lt;&gt;0,G69:Q69),IF(R69:AA69&lt;&gt;0,R69:AA69),2,3)</f>
        <v>0.45602555911948928</v>
      </c>
      <c r="AX69" s="8" t="s">
        <v>1668</v>
      </c>
      <c r="AY69" s="8" t="s">
        <v>1669</v>
      </c>
      <c r="AZ69" s="8" t="s">
        <v>1623</v>
      </c>
      <c r="BA69" s="9">
        <v>127.84159051499999</v>
      </c>
      <c r="BB69" s="9">
        <v>127.84159051499999</v>
      </c>
      <c r="BC69" s="9">
        <v>76.504649427342201</v>
      </c>
      <c r="BD69" s="9"/>
      <c r="BE69" s="9">
        <v>197</v>
      </c>
      <c r="BF69" s="9">
        <v>58.68318103</v>
      </c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</row>
    <row r="70" spans="1:76" x14ac:dyDescent="0.2">
      <c r="A70" s="2" t="s">
        <v>70</v>
      </c>
      <c r="B70" s="2">
        <f t="shared" si="2"/>
        <v>150782</v>
      </c>
      <c r="C70" s="5">
        <v>12780</v>
      </c>
      <c r="D70" s="5">
        <v>12983</v>
      </c>
      <c r="E70" s="5">
        <v>51</v>
      </c>
      <c r="F70" s="2">
        <v>150782</v>
      </c>
      <c r="G70">
        <f t="array" ref="G70:AA70">VLOOKUP(A70,Check_S4,{7,8,9,10,11,12,13,14,15,16,17,18,19,20,21,22,23,24,25,26,27},FALSE)</f>
        <v>0</v>
      </c>
      <c r="H70">
        <v>13913</v>
      </c>
      <c r="I70">
        <v>5964.4789870000004</v>
      </c>
      <c r="J70">
        <v>8331.5223139999998</v>
      </c>
      <c r="K70">
        <v>2988.2530262</v>
      </c>
      <c r="L70">
        <v>19564.502482952699</v>
      </c>
      <c r="M70">
        <v>15226.345203086101</v>
      </c>
      <c r="N70">
        <v>23397.826353177999</v>
      </c>
      <c r="O70">
        <v>16875.1802107328</v>
      </c>
      <c r="P70">
        <v>12982.920353224499</v>
      </c>
      <c r="Q70">
        <v>10618.6802917195</v>
      </c>
      <c r="R70">
        <v>11106.5459901212</v>
      </c>
      <c r="S70">
        <v>0</v>
      </c>
      <c r="T70">
        <v>13453.341304736399</v>
      </c>
      <c r="U70">
        <v>12563.837816311599</v>
      </c>
      <c r="V70">
        <v>9213.0965114843893</v>
      </c>
      <c r="W70">
        <v>4349.2001501980603</v>
      </c>
      <c r="X70">
        <v>16106.2943949046</v>
      </c>
      <c r="Y70">
        <v>21743.559548205201</v>
      </c>
      <c r="Z70">
        <v>23044.654893753599</v>
      </c>
      <c r="AA70">
        <v>1380</v>
      </c>
      <c r="AB70">
        <f t="array" ref="AB70">MEDIAN(IF(G70:Q70&lt;&gt;0,G70:Q70))</f>
        <v>13447.960176612251</v>
      </c>
      <c r="AC70">
        <f t="array" ref="AC70">MEDIAN(IF(R70:Z70&lt;&gt;0,R70:Z70))</f>
        <v>13008.589560524</v>
      </c>
      <c r="AD70">
        <f t="shared" si="3"/>
        <v>0.96732808468213838</v>
      </c>
      <c r="AE70">
        <f t="array" ref="AE70">TTEST(IF(G70:Q70&lt;&gt;0,G70:Q70),IF(R70:AA70&lt;&gt;0,R70:AA70),2,3)</f>
        <v>0.89019741401446428</v>
      </c>
      <c r="AX70" s="8" t="s">
        <v>1670</v>
      </c>
      <c r="AY70" s="8" t="s">
        <v>1671</v>
      </c>
      <c r="AZ70" s="8" t="s">
        <v>1623</v>
      </c>
      <c r="BA70" s="9">
        <v>492.29443503442701</v>
      </c>
      <c r="BB70" s="9">
        <v>139.34338035354801</v>
      </c>
      <c r="BC70" s="9">
        <v>145.666592455195</v>
      </c>
      <c r="BD70" s="9"/>
      <c r="BE70" s="9"/>
      <c r="BF70" s="9">
        <v>20.068331270000002</v>
      </c>
      <c r="BG70" s="9"/>
      <c r="BH70" s="9"/>
      <c r="BI70" s="9">
        <v>139.34338035354801</v>
      </c>
      <c r="BJ70" s="9"/>
      <c r="BK70" s="9"/>
      <c r="BL70" s="9"/>
      <c r="BM70" s="9"/>
      <c r="BN70" s="9"/>
      <c r="BO70" s="9"/>
      <c r="BP70" s="9">
        <v>1317.47159347973</v>
      </c>
      <c r="BQ70" s="9"/>
      <c r="BR70" s="9"/>
      <c r="BS70" s="9"/>
      <c r="BT70" s="9"/>
      <c r="BU70" s="9"/>
      <c r="BV70" s="9"/>
      <c r="BW70" s="9"/>
      <c r="BX70" s="9"/>
    </row>
    <row r="71" spans="1:76" x14ac:dyDescent="0.2">
      <c r="A71" s="2" t="s">
        <v>71</v>
      </c>
      <c r="B71" s="2">
        <f t="shared" si="2"/>
        <v>34801</v>
      </c>
      <c r="C71" s="5">
        <v>54472</v>
      </c>
      <c r="D71" s="5">
        <v>30111</v>
      </c>
      <c r="E71" s="5">
        <v>119</v>
      </c>
      <c r="F71" s="2">
        <v>34801</v>
      </c>
      <c r="G71">
        <f t="array" ref="G71:AA71">VLOOKUP(A71,Check_S4,{7,8,9,10,11,12,13,14,15,16,17,18,19,20,21,22,23,24,25,26,27},FALSE)</f>
        <v>0</v>
      </c>
      <c r="H71">
        <v>20337</v>
      </c>
      <c r="I71">
        <v>72831.593429999994</v>
      </c>
      <c r="J71">
        <v>0</v>
      </c>
      <c r="K71">
        <v>33269.857243999999</v>
      </c>
      <c r="L71">
        <v>26678.739247510199</v>
      </c>
      <c r="M71">
        <v>25733.793527511301</v>
      </c>
      <c r="N71">
        <v>41426.467103267198</v>
      </c>
      <c r="O71">
        <v>16168.523154771799</v>
      </c>
      <c r="P71">
        <v>12135.866208105899</v>
      </c>
      <c r="Q71">
        <v>26952.024775694601</v>
      </c>
      <c r="R71">
        <v>23781.587122951601</v>
      </c>
      <c r="S71">
        <v>9237.6662326472906</v>
      </c>
      <c r="T71">
        <v>45965.6904699597</v>
      </c>
      <c r="U71">
        <v>61619.2526340248</v>
      </c>
      <c r="V71">
        <v>22711.992089512099</v>
      </c>
      <c r="W71">
        <v>0</v>
      </c>
      <c r="X71">
        <v>54955.657665017003</v>
      </c>
      <c r="Y71">
        <v>45553.180172434499</v>
      </c>
      <c r="Z71">
        <v>177134.72056836801</v>
      </c>
      <c r="AA71">
        <v>264000</v>
      </c>
      <c r="AB71">
        <f t="array" ref="AB71">MEDIAN(IF(G71:Q71&lt;&gt;0,G71:Q71))</f>
        <v>26678.739247510199</v>
      </c>
      <c r="AC71">
        <f t="array" ref="AC71">MEDIAN(IF(R71:Z71&lt;&gt;0,R71:Z71))</f>
        <v>45759.435321197103</v>
      </c>
      <c r="AD71">
        <f t="shared" si="3"/>
        <v>1.7152023150969407</v>
      </c>
      <c r="AE71">
        <f t="array" ref="AE71">TTEST(IF(G71:Q71&lt;&gt;0,G71:Q71),IF(R71:AA71&lt;&gt;0,R71:AA71),2,3)</f>
        <v>0.13565114763018174</v>
      </c>
      <c r="AX71" s="8" t="s">
        <v>1672</v>
      </c>
      <c r="AY71" s="8" t="s">
        <v>1673</v>
      </c>
      <c r="AZ71" s="8" t="s">
        <v>1623</v>
      </c>
      <c r="BA71" s="9">
        <v>275.96973753999998</v>
      </c>
      <c r="BB71" s="9">
        <v>140</v>
      </c>
      <c r="BC71" s="9">
        <v>126.296184214647</v>
      </c>
      <c r="BD71" s="9"/>
      <c r="BE71" s="9">
        <v>140</v>
      </c>
      <c r="BF71" s="9">
        <v>15.90921262</v>
      </c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>
        <v>672</v>
      </c>
    </row>
    <row r="72" spans="1:76" x14ac:dyDescent="0.2">
      <c r="A72" s="2" t="s">
        <v>72</v>
      </c>
      <c r="B72" s="2">
        <f t="shared" si="2"/>
        <v>60009</v>
      </c>
      <c r="C72" s="5">
        <v>31169</v>
      </c>
      <c r="D72" s="5">
        <v>2585</v>
      </c>
      <c r="E72" s="5">
        <v>326</v>
      </c>
      <c r="F72" s="2">
        <v>60009</v>
      </c>
      <c r="G72">
        <f t="array" ref="G72:AA72">VLOOKUP(A72,Check_S4,{7,8,9,10,11,12,13,14,15,16,17,18,19,20,21,22,23,24,25,26,27},FALSE)</f>
        <v>0</v>
      </c>
      <c r="H72">
        <v>3502</v>
      </c>
      <c r="I72">
        <v>788.79236470000001</v>
      </c>
      <c r="J72">
        <v>369300.44770000002</v>
      </c>
      <c r="K72">
        <v>0</v>
      </c>
      <c r="L72">
        <v>2065.5756680767099</v>
      </c>
      <c r="M72">
        <v>8896.4189931467008</v>
      </c>
      <c r="N72">
        <v>3877.6724355236902</v>
      </c>
      <c r="O72">
        <v>443.69748662086403</v>
      </c>
      <c r="P72">
        <v>0</v>
      </c>
      <c r="Q72">
        <v>1126.55126190793</v>
      </c>
      <c r="R72">
        <v>2509.6794231080298</v>
      </c>
      <c r="S72">
        <v>0</v>
      </c>
      <c r="T72">
        <v>0</v>
      </c>
      <c r="U72">
        <v>0</v>
      </c>
      <c r="V72">
        <v>1653.47899647231</v>
      </c>
      <c r="W72">
        <v>2585.2762424658399</v>
      </c>
      <c r="X72">
        <v>0</v>
      </c>
      <c r="Y72">
        <v>0</v>
      </c>
      <c r="Z72">
        <v>3007.9145133124998</v>
      </c>
      <c r="AA72">
        <v>5440</v>
      </c>
      <c r="AB72">
        <f t="array" ref="AB72">MEDIAN(IF(G72:Q72&lt;&gt;0,G72:Q72))</f>
        <v>2783.787834038355</v>
      </c>
      <c r="AC72">
        <f t="array" ref="AC72">MEDIAN(IF(R72:Z72&lt;&gt;0,R72:Z72))</f>
        <v>2547.4778327869349</v>
      </c>
      <c r="AD72">
        <f t="shared" si="3"/>
        <v>0.91511206480537977</v>
      </c>
      <c r="AE72">
        <f t="array" ref="AE72">TTEST(IF(G72:Q72&lt;&gt;0,G72:Q72),IF(R72:AA72&lt;&gt;0,R72:AA72),2,3)</f>
        <v>0.3515564749049026</v>
      </c>
      <c r="AX72" s="8" t="s">
        <v>1674</v>
      </c>
      <c r="AY72" s="8" t="s">
        <v>1674</v>
      </c>
      <c r="AZ72" s="8" t="s">
        <v>1640</v>
      </c>
      <c r="BA72" s="9">
        <v>149</v>
      </c>
      <c r="BB72" s="9">
        <v>149</v>
      </c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>
        <v>149</v>
      </c>
    </row>
    <row r="73" spans="1:76" x14ac:dyDescent="0.2">
      <c r="A73" s="2" t="s">
        <v>73</v>
      </c>
      <c r="B73" s="2">
        <f t="shared" si="2"/>
        <v>57521</v>
      </c>
      <c r="C73" s="5">
        <v>32376</v>
      </c>
      <c r="D73" s="5">
        <v>13982</v>
      </c>
      <c r="E73" s="5">
        <v>211</v>
      </c>
      <c r="F73" s="2">
        <v>57521</v>
      </c>
      <c r="G73">
        <f t="array" ref="G73:AA73">VLOOKUP(A73,Check_S4,{7,8,9,10,11,12,13,14,15,16,17,18,19,20,21,22,23,24,25,26,27},FALSE)</f>
        <v>6205</v>
      </c>
      <c r="H73">
        <v>21681</v>
      </c>
      <c r="I73">
        <v>14091.911819999999</v>
      </c>
      <c r="J73">
        <v>319058.87449999998</v>
      </c>
      <c r="K73">
        <v>54954.830202999998</v>
      </c>
      <c r="L73">
        <v>19382.218206831199</v>
      </c>
      <c r="M73">
        <v>28090.918974571701</v>
      </c>
      <c r="N73">
        <v>24256.240982495801</v>
      </c>
      <c r="O73">
        <v>31981.3937058999</v>
      </c>
      <c r="P73">
        <v>13871.772086032301</v>
      </c>
      <c r="Q73">
        <v>20925.880363567499</v>
      </c>
      <c r="R73">
        <v>12464.813162115601</v>
      </c>
      <c r="S73">
        <v>10152.113441491299</v>
      </c>
      <c r="T73">
        <v>9476.6562519706495</v>
      </c>
      <c r="U73">
        <v>8086.82001416003</v>
      </c>
      <c r="V73">
        <v>9682.8186551062699</v>
      </c>
      <c r="W73">
        <v>0</v>
      </c>
      <c r="X73">
        <v>11200.5277251344</v>
      </c>
      <c r="Y73">
        <v>10959.5232354206</v>
      </c>
      <c r="Z73">
        <v>5991.4422472019196</v>
      </c>
      <c r="AA73">
        <v>15000</v>
      </c>
      <c r="AB73">
        <f t="array" ref="AB73">MEDIAN(IF(G73:Q73&lt;&gt;0,G73:Q73))</f>
        <v>21681</v>
      </c>
      <c r="AC73">
        <f t="array" ref="AC73">MEDIAN(IF(R73:Z73&lt;&gt;0,R73:Z73))</f>
        <v>9917.4660482987856</v>
      </c>
      <c r="AD73">
        <f t="shared" si="3"/>
        <v>0.45742659694196697</v>
      </c>
      <c r="AE73">
        <f t="array" ref="AE73">TTEST(IF(G73:Q73&lt;&gt;0,G73:Q73),IF(R73:AA73&lt;&gt;0,R73:AA73),2,3)</f>
        <v>0.17060264885957585</v>
      </c>
      <c r="AX73" s="8" t="s">
        <v>1675</v>
      </c>
      <c r="AY73" s="8" t="s">
        <v>1676</v>
      </c>
      <c r="AZ73" s="8" t="s">
        <v>1623</v>
      </c>
      <c r="BA73" s="9">
        <v>253.39580741508399</v>
      </c>
      <c r="BB73" s="9">
        <v>153.20323519999999</v>
      </c>
      <c r="BC73" s="9">
        <v>86.635565923083902</v>
      </c>
      <c r="BD73" s="9">
        <v>546</v>
      </c>
      <c r="BE73" s="9">
        <v>86</v>
      </c>
      <c r="BF73" s="9">
        <v>153.20323519999999</v>
      </c>
      <c r="BG73" s="9"/>
      <c r="BH73" s="9"/>
      <c r="BI73" s="9">
        <v>426.34036512663999</v>
      </c>
      <c r="BJ73" s="9"/>
      <c r="BK73" s="9"/>
      <c r="BL73" s="9"/>
      <c r="BM73" s="9"/>
      <c r="BN73" s="9">
        <v>55.435436748779303</v>
      </c>
      <c r="BO73" s="9"/>
      <c r="BP73" s="9"/>
      <c r="BQ73" s="9"/>
      <c r="BR73" s="9"/>
      <c r="BS73" s="9"/>
      <c r="BT73" s="9"/>
      <c r="BU73" s="9"/>
      <c r="BV73" s="9"/>
      <c r="BW73" s="9"/>
      <c r="BX73" s="9"/>
    </row>
    <row r="74" spans="1:76" x14ac:dyDescent="0.2">
      <c r="A74" s="2" t="s">
        <v>74</v>
      </c>
      <c r="B74" s="2">
        <f t="shared" si="2"/>
        <v>44174</v>
      </c>
      <c r="C74" s="5">
        <v>42069</v>
      </c>
      <c r="D74" s="5">
        <v>38234</v>
      </c>
      <c r="E74" s="5">
        <v>25</v>
      </c>
      <c r="F74" s="2">
        <v>44174</v>
      </c>
      <c r="G74">
        <f t="array" ref="G74:AA74">VLOOKUP(A74,Check_S4,{7,8,9,10,11,12,13,14,15,16,17,18,19,20,21,22,23,24,25,26,27},FALSE)</f>
        <v>0</v>
      </c>
      <c r="H74">
        <v>36804</v>
      </c>
      <c r="I74">
        <v>64616.109839999997</v>
      </c>
      <c r="J74">
        <v>0</v>
      </c>
      <c r="K74">
        <v>60550.532952000001</v>
      </c>
      <c r="L74">
        <v>29911.0978852265</v>
      </c>
      <c r="M74">
        <v>52250.611529693699</v>
      </c>
      <c r="N74">
        <v>43913.6756931122</v>
      </c>
      <c r="O74">
        <v>38325.889487421999</v>
      </c>
      <c r="P74">
        <v>25901.668226595899</v>
      </c>
      <c r="Q74">
        <v>33362.992899805999</v>
      </c>
      <c r="R74">
        <v>38141.532981729797</v>
      </c>
      <c r="S74">
        <v>36310.894642376203</v>
      </c>
      <c r="T74">
        <v>51952.492824715897</v>
      </c>
      <c r="U74">
        <v>52853.460453937099</v>
      </c>
      <c r="V74">
        <v>33821.584472288901</v>
      </c>
      <c r="W74">
        <v>0</v>
      </c>
      <c r="X74">
        <v>42024.607661272203</v>
      </c>
      <c r="Y74">
        <v>36779.890861049404</v>
      </c>
      <c r="Z74">
        <v>42918.966240129201</v>
      </c>
      <c r="AA74">
        <v>36800</v>
      </c>
      <c r="AB74">
        <f t="array" ref="AB74">MEDIAN(IF(G74:Q74&lt;&gt;0,G74:Q74))</f>
        <v>38325.889487421999</v>
      </c>
      <c r="AC74">
        <f t="array" ref="AC74">MEDIAN(IF(R74:Z74&lt;&gt;0,R74:Z74))</f>
        <v>40083.070321501</v>
      </c>
      <c r="AD74">
        <f t="shared" si="3"/>
        <v>1.0458484031963742</v>
      </c>
      <c r="AE74">
        <f t="array" ref="AE74">TTEST(IF(G74:Q74&lt;&gt;0,G74:Q74),IF(R74:AA74&lt;&gt;0,R74:AA74),2,3)</f>
        <v>0.76431750259724929</v>
      </c>
      <c r="AX74" s="8" t="s">
        <v>1677</v>
      </c>
      <c r="AY74" s="8" t="s">
        <v>1678</v>
      </c>
      <c r="AZ74" s="8" t="s">
        <v>1623</v>
      </c>
      <c r="BA74" s="9">
        <v>477.85055324242899</v>
      </c>
      <c r="BB74" s="9">
        <v>160.20142722728801</v>
      </c>
      <c r="BC74" s="9">
        <v>144.69107535816701</v>
      </c>
      <c r="BD74" s="9"/>
      <c r="BE74" s="9">
        <v>1271</v>
      </c>
      <c r="BF74" s="9">
        <v>2.3502325000000002</v>
      </c>
      <c r="BG74" s="9"/>
      <c r="BH74" s="9"/>
      <c r="BI74" s="9">
        <v>160.20142722728801</v>
      </c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</row>
    <row r="75" spans="1:76" x14ac:dyDescent="0.2">
      <c r="A75" s="2" t="s">
        <v>75</v>
      </c>
      <c r="B75" s="2">
        <f t="shared" si="2"/>
        <v>46057</v>
      </c>
      <c r="C75" s="5">
        <v>39807</v>
      </c>
      <c r="D75" s="5">
        <v>32371</v>
      </c>
      <c r="E75" s="5">
        <v>78</v>
      </c>
      <c r="F75" s="2">
        <v>46057</v>
      </c>
      <c r="G75">
        <f t="array" ref="G75:AA75">VLOOKUP(A75,Check_S4,{7,8,9,10,11,12,13,14,15,16,17,18,19,20,21,22,23,24,25,26,27},FALSE)</f>
        <v>0</v>
      </c>
      <c r="H75">
        <v>40198</v>
      </c>
      <c r="I75">
        <v>63029.641860000003</v>
      </c>
      <c r="J75">
        <v>32734.095280000001</v>
      </c>
      <c r="K75">
        <v>129050.18068799999</v>
      </c>
      <c r="L75">
        <v>32018.0916824823</v>
      </c>
      <c r="M75">
        <v>30680.558125237101</v>
      </c>
      <c r="N75">
        <v>38160.936336723003</v>
      </c>
      <c r="O75">
        <v>32724.678820286601</v>
      </c>
      <c r="P75">
        <v>25152.252588225601</v>
      </c>
      <c r="Q75">
        <v>30123.926602113701</v>
      </c>
      <c r="R75">
        <v>0</v>
      </c>
      <c r="S75">
        <v>0</v>
      </c>
      <c r="T75">
        <v>0</v>
      </c>
      <c r="U75">
        <v>0</v>
      </c>
      <c r="V75">
        <v>0</v>
      </c>
      <c r="W75">
        <v>16115.857340402001</v>
      </c>
      <c r="X75">
        <v>0</v>
      </c>
      <c r="Y75">
        <v>0</v>
      </c>
      <c r="Z75">
        <v>0</v>
      </c>
      <c r="AA75">
        <v>7700</v>
      </c>
      <c r="AB75">
        <f t="array" ref="AB75">MEDIAN(IF(G75:Q75&lt;&gt;0,G75:Q75))</f>
        <v>32729.387050143301</v>
      </c>
      <c r="AC75">
        <f t="array" ref="AC75">MEDIAN(IF(R75:Z75&lt;&gt;0,R75:Z75))</f>
        <v>16115.857340402001</v>
      </c>
      <c r="AD75">
        <f t="shared" si="3"/>
        <v>0.49239716331111189</v>
      </c>
      <c r="AE75">
        <f t="array" ref="AE75">TTEST(IF(G75:Q75&lt;&gt;0,G75:Q75),IF(R75:AA75&lt;&gt;0,R75:AA75),2,3)</f>
        <v>1.1227345835659571E-2</v>
      </c>
      <c r="AX75" s="8" t="s">
        <v>1478</v>
      </c>
      <c r="AY75" s="8" t="s">
        <v>1679</v>
      </c>
      <c r="AZ75" s="8" t="s">
        <v>1623</v>
      </c>
      <c r="BA75" s="9">
        <v>162</v>
      </c>
      <c r="BB75" s="9">
        <v>162</v>
      </c>
      <c r="BC75" s="9"/>
      <c r="BD75" s="9"/>
      <c r="BE75" s="9">
        <v>162</v>
      </c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</row>
    <row r="76" spans="1:76" x14ac:dyDescent="0.2">
      <c r="A76" s="2" t="s">
        <v>76</v>
      </c>
      <c r="B76" s="2">
        <f t="shared" si="2"/>
        <v>123017</v>
      </c>
      <c r="C76" s="5">
        <v>14894</v>
      </c>
      <c r="D76" s="5">
        <v>12628</v>
      </c>
      <c r="E76" s="5">
        <v>72</v>
      </c>
      <c r="F76" s="2">
        <v>123017</v>
      </c>
      <c r="G76">
        <f t="array" ref="G76:AA76">VLOOKUP(A76,Check_S4,{7,8,9,10,11,12,13,14,15,16,17,18,19,20,21,22,23,24,25,26,27},FALSE)</f>
        <v>0</v>
      </c>
      <c r="H76">
        <v>15854</v>
      </c>
      <c r="I76">
        <v>4892.233131</v>
      </c>
      <c r="J76">
        <v>0</v>
      </c>
      <c r="K76">
        <v>0</v>
      </c>
      <c r="L76">
        <v>14150.354609028</v>
      </c>
      <c r="M76">
        <v>7892.0710260845399</v>
      </c>
      <c r="N76">
        <v>20719.453272690502</v>
      </c>
      <c r="O76">
        <v>5953.1661007864004</v>
      </c>
      <c r="P76">
        <v>19025.299319121401</v>
      </c>
      <c r="Q76">
        <v>8224.1565341994592</v>
      </c>
      <c r="R76">
        <v>9871.9853781259808</v>
      </c>
      <c r="S76">
        <v>12628.372855620401</v>
      </c>
      <c r="T76">
        <v>20449.847422009399</v>
      </c>
      <c r="U76">
        <v>39074.142130389897</v>
      </c>
      <c r="V76">
        <v>2555.5913791650401</v>
      </c>
      <c r="W76">
        <v>0</v>
      </c>
      <c r="X76">
        <v>8786.5416917172406</v>
      </c>
      <c r="Y76">
        <v>32861.954442161397</v>
      </c>
      <c r="Z76">
        <v>28306.7166353797</v>
      </c>
      <c r="AA76">
        <v>1960</v>
      </c>
      <c r="AB76">
        <f t="array" ref="AB76">MEDIAN(IF(G76:Q76&lt;&gt;0,G76:Q76))</f>
        <v>11187.255571613729</v>
      </c>
      <c r="AC76">
        <f t="array" ref="AC76">MEDIAN(IF(R76:Z76&lt;&gt;0,R76:Z76))</f>
        <v>16539.1101388149</v>
      </c>
      <c r="AD76">
        <f t="shared" si="3"/>
        <v>1.4783885138711623</v>
      </c>
      <c r="AE76">
        <f t="array" ref="AE76">TTEST(IF(G76:Q76&lt;&gt;0,G76:Q76),IF(R76:AA76&lt;&gt;0,R76:AA76),2,3)</f>
        <v>0.30943398163576313</v>
      </c>
      <c r="AX76" s="8" t="s">
        <v>1680</v>
      </c>
      <c r="AY76" s="8" t="s">
        <v>1681</v>
      </c>
      <c r="AZ76" s="8" t="s">
        <v>1623</v>
      </c>
      <c r="BA76" s="9">
        <v>351.42781314155098</v>
      </c>
      <c r="BB76" s="9">
        <v>162.89683005465301</v>
      </c>
      <c r="BC76" s="9">
        <v>114.899496038534</v>
      </c>
      <c r="BD76" s="9"/>
      <c r="BE76" s="9"/>
      <c r="BF76" s="9">
        <v>76.386609370000002</v>
      </c>
      <c r="BG76" s="9"/>
      <c r="BH76" s="9"/>
      <c r="BI76" s="9"/>
      <c r="BJ76" s="9"/>
      <c r="BK76" s="9"/>
      <c r="BL76" s="9">
        <v>162.89683005465301</v>
      </c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>
        <v>815</v>
      </c>
    </row>
    <row r="77" spans="1:76" x14ac:dyDescent="0.2">
      <c r="A77" s="2" t="s">
        <v>77</v>
      </c>
      <c r="B77" s="2">
        <f t="shared" si="2"/>
        <v>55377</v>
      </c>
      <c r="C77" s="5">
        <v>32706</v>
      </c>
      <c r="D77" s="5">
        <v>20699</v>
      </c>
      <c r="E77" s="5">
        <v>155</v>
      </c>
      <c r="F77" s="2">
        <v>55377</v>
      </c>
      <c r="G77">
        <f t="array" ref="G77:AA77">VLOOKUP(A77,Check_S4,{7,8,9,10,11,12,13,14,15,16,17,18,19,20,21,22,23,24,25,26,27},FALSE)</f>
        <v>8606</v>
      </c>
      <c r="H77">
        <v>25562</v>
      </c>
      <c r="I77">
        <v>26114.648659999999</v>
      </c>
      <c r="J77">
        <v>105908.2257</v>
      </c>
      <c r="K77">
        <v>211312.99202000001</v>
      </c>
      <c r="L77">
        <v>29512.3765816429</v>
      </c>
      <c r="M77">
        <v>24347.534152947999</v>
      </c>
      <c r="N77">
        <v>45313.2958656439</v>
      </c>
      <c r="O77">
        <v>17608.2973237652</v>
      </c>
      <c r="P77">
        <v>25891.216699096101</v>
      </c>
      <c r="Q77">
        <v>20298.077730642999</v>
      </c>
      <c r="R77">
        <v>2733.33136471239</v>
      </c>
      <c r="S77">
        <v>0</v>
      </c>
      <c r="T77">
        <v>8013.6954360301797</v>
      </c>
      <c r="U77">
        <v>2616.92645193207</v>
      </c>
      <c r="V77">
        <v>1879.15838276924</v>
      </c>
      <c r="W77">
        <v>0</v>
      </c>
      <c r="X77">
        <v>0</v>
      </c>
      <c r="Y77">
        <v>8024.9191649782897</v>
      </c>
      <c r="Z77">
        <v>3859.56259575692</v>
      </c>
      <c r="AA77">
        <v>21100</v>
      </c>
      <c r="AB77">
        <f t="array" ref="AB77">MEDIAN(IF(G77:Q77&lt;&gt;0,G77:Q77))</f>
        <v>25891.216699096101</v>
      </c>
      <c r="AC77">
        <f t="array" ref="AC77">MEDIAN(IF(R77:Z77&lt;&gt;0,R77:Z77))</f>
        <v>3296.4469802346548</v>
      </c>
      <c r="AD77">
        <f t="shared" si="3"/>
        <v>0.12731912210018845</v>
      </c>
      <c r="AE77">
        <f t="array" ref="AE77">TTEST(IF(G77:Q77&lt;&gt;0,G77:Q77),IF(R77:AA77&lt;&gt;0,R77:AA77),2,3)</f>
        <v>4.1564508072318658E-2</v>
      </c>
      <c r="AX77" s="8" t="s">
        <v>1574</v>
      </c>
      <c r="AY77" s="8" t="s">
        <v>1682</v>
      </c>
      <c r="AZ77" s="8" t="s">
        <v>1623</v>
      </c>
      <c r="BA77" s="9">
        <v>166</v>
      </c>
      <c r="BB77" s="9">
        <v>166</v>
      </c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>
        <v>166</v>
      </c>
    </row>
    <row r="78" spans="1:76" x14ac:dyDescent="0.2">
      <c r="A78" s="2" t="s">
        <v>78</v>
      </c>
      <c r="B78" s="2">
        <f t="shared" si="2"/>
        <v>67364</v>
      </c>
      <c r="C78" s="5">
        <v>26776</v>
      </c>
      <c r="D78" s="5">
        <v>26714</v>
      </c>
      <c r="E78" s="5">
        <v>48</v>
      </c>
      <c r="F78" s="2">
        <v>67364</v>
      </c>
      <c r="G78">
        <f t="array" ref="G78:AA78">VLOOKUP(A78,Check_S4,{7,8,9,10,11,12,13,14,15,16,17,18,19,20,21,22,23,24,25,26,27},FALSE)</f>
        <v>25593</v>
      </c>
      <c r="H78">
        <v>19131</v>
      </c>
      <c r="I78">
        <v>33351.700810000002</v>
      </c>
      <c r="J78">
        <v>18863.598109999999</v>
      </c>
      <c r="K78">
        <v>54031.587948</v>
      </c>
      <c r="L78">
        <v>26281.800244658101</v>
      </c>
      <c r="M78">
        <v>36805.643440510103</v>
      </c>
      <c r="N78">
        <v>38981.2437460047</v>
      </c>
      <c r="O78">
        <v>29821.6747579076</v>
      </c>
      <c r="P78">
        <v>9351.7285880495692</v>
      </c>
      <c r="Q78">
        <v>21533.463127085699</v>
      </c>
      <c r="R78">
        <v>28337.0071779153</v>
      </c>
      <c r="S78">
        <v>1291.8317463534599</v>
      </c>
      <c r="T78">
        <v>29379.537670358499</v>
      </c>
      <c r="U78">
        <v>25838.7472206741</v>
      </c>
      <c r="V78">
        <v>27145.975413537901</v>
      </c>
      <c r="W78">
        <v>0</v>
      </c>
      <c r="X78">
        <v>21457.098452204202</v>
      </c>
      <c r="Y78">
        <v>37008.175191135299</v>
      </c>
      <c r="Z78">
        <v>45868.717134476399</v>
      </c>
      <c r="AA78">
        <v>5440</v>
      </c>
      <c r="AB78">
        <f t="array" ref="AB78">MEDIAN(IF(G78:Q78&lt;&gt;0,G78:Q78))</f>
        <v>26281.800244658101</v>
      </c>
      <c r="AC78">
        <f t="array" ref="AC78">MEDIAN(IF(R78:Z78&lt;&gt;0,R78:Z78))</f>
        <v>27741.491295726599</v>
      </c>
      <c r="AD78">
        <f t="shared" si="3"/>
        <v>1.0555399948816362</v>
      </c>
      <c r="AE78">
        <f t="array" ref="AE78">TTEST(IF(G78:Q78&lt;&gt;0,G78:Q78),IF(R78:AA78&lt;&gt;0,R78:AA78),2,3)</f>
        <v>0.52193380545416057</v>
      </c>
      <c r="AX78" s="8" t="s">
        <v>1683</v>
      </c>
      <c r="AY78" s="8" t="s">
        <v>1684</v>
      </c>
      <c r="AZ78" s="8" t="s">
        <v>1623</v>
      </c>
      <c r="BA78" s="9">
        <v>173.82719767877799</v>
      </c>
      <c r="BB78" s="9">
        <v>173.82719767877799</v>
      </c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>
        <v>173.82719767877799</v>
      </c>
      <c r="BO78" s="9"/>
      <c r="BP78" s="9"/>
      <c r="BQ78" s="9"/>
      <c r="BR78" s="9"/>
      <c r="BS78" s="9"/>
      <c r="BT78" s="9"/>
      <c r="BU78" s="9"/>
      <c r="BV78" s="9"/>
      <c r="BW78" s="9"/>
      <c r="BX78" s="9"/>
    </row>
    <row r="79" spans="1:76" x14ac:dyDescent="0.2">
      <c r="A79" s="2" t="s">
        <v>79</v>
      </c>
      <c r="B79" s="2">
        <f t="shared" si="2"/>
        <v>53489</v>
      </c>
      <c r="C79" s="5">
        <v>33669</v>
      </c>
      <c r="D79" s="5">
        <v>14850</v>
      </c>
      <c r="E79" s="5">
        <v>247</v>
      </c>
      <c r="F79" s="2">
        <v>53489</v>
      </c>
      <c r="G79">
        <f t="array" ref="G79:AA79">VLOOKUP(A79,Check_S4,{7,8,9,10,11,12,13,14,15,16,17,18,19,20,21,22,23,24,25,26,27},FALSE)</f>
        <v>0</v>
      </c>
      <c r="H79">
        <v>15101</v>
      </c>
      <c r="I79">
        <v>14907.638419999999</v>
      </c>
      <c r="J79">
        <v>376707.13909999997</v>
      </c>
      <c r="K79">
        <v>25131.790008</v>
      </c>
      <c r="L79">
        <v>14850.412764197499</v>
      </c>
      <c r="M79">
        <v>8518.8818983812707</v>
      </c>
      <c r="N79">
        <v>18188.292653479199</v>
      </c>
      <c r="O79">
        <v>20235.018572911998</v>
      </c>
      <c r="P79">
        <v>10886.236824006901</v>
      </c>
      <c r="Q79">
        <v>15068.216277604901</v>
      </c>
      <c r="R79">
        <v>24784.8118262635</v>
      </c>
      <c r="S79">
        <v>9977.3028536873298</v>
      </c>
      <c r="T79">
        <v>8379.9483781592808</v>
      </c>
      <c r="U79">
        <v>8802.7396027684008</v>
      </c>
      <c r="V79">
        <v>25129.480400963799</v>
      </c>
      <c r="W79">
        <v>0</v>
      </c>
      <c r="X79">
        <v>9804.2747180434908</v>
      </c>
      <c r="Y79">
        <v>12784.7503960126</v>
      </c>
      <c r="Z79">
        <v>7047.4916798104496</v>
      </c>
      <c r="AA79">
        <v>13400</v>
      </c>
      <c r="AB79">
        <f t="array" ref="AB79">MEDIAN(IF(G79:Q79&lt;&gt;0,G79:Q79))</f>
        <v>15084.60813880245</v>
      </c>
      <c r="AC79">
        <f t="array" ref="AC79">MEDIAN(IF(R79:Z79&lt;&gt;0,R79:Z79))</f>
        <v>9890.7887858654103</v>
      </c>
      <c r="AD79">
        <f t="shared" si="3"/>
        <v>0.65568748586999281</v>
      </c>
      <c r="AE79">
        <f t="array" ref="AE79">TTEST(IF(G79:Q79&lt;&gt;0,G79:Q79),IF(R79:AA79&lt;&gt;0,R79:AA79),2,3)</f>
        <v>0.31349389173273379</v>
      </c>
      <c r="AX79" s="8" t="s">
        <v>1589</v>
      </c>
      <c r="AY79" s="8" t="s">
        <v>1685</v>
      </c>
      <c r="AZ79" s="8" t="s">
        <v>1623</v>
      </c>
      <c r="BA79" s="9">
        <v>175.77689939999999</v>
      </c>
      <c r="BB79" s="9">
        <v>175.77689939999999</v>
      </c>
      <c r="BC79" s="9"/>
      <c r="BD79" s="9"/>
      <c r="BE79" s="9"/>
      <c r="BF79" s="9">
        <v>175.77689939999999</v>
      </c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</row>
    <row r="80" spans="1:76" x14ac:dyDescent="0.2">
      <c r="A80" s="2" t="s">
        <v>80</v>
      </c>
      <c r="B80" s="2">
        <f t="shared" si="2"/>
        <v>71772</v>
      </c>
      <c r="C80" s="5">
        <v>24543</v>
      </c>
      <c r="D80" s="5">
        <v>25994</v>
      </c>
      <c r="E80" s="5">
        <v>44</v>
      </c>
      <c r="F80" s="2">
        <v>71772</v>
      </c>
      <c r="G80">
        <f t="array" ref="G80:AA80">VLOOKUP(A80,Check_S4,{7,8,9,10,11,12,13,14,15,16,17,18,19,20,21,22,23,24,25,26,27},FALSE)</f>
        <v>1213</v>
      </c>
      <c r="H80">
        <v>28414</v>
      </c>
      <c r="I80">
        <v>30402.212149999999</v>
      </c>
      <c r="J80">
        <v>20124.270990000001</v>
      </c>
      <c r="K80">
        <v>34535.404358</v>
      </c>
      <c r="L80">
        <v>26185.131203072498</v>
      </c>
      <c r="M80">
        <v>24755.5713687879</v>
      </c>
      <c r="N80">
        <v>30917.5583052166</v>
      </c>
      <c r="O80">
        <v>25802.2137659697</v>
      </c>
      <c r="P80">
        <v>27097.793536375</v>
      </c>
      <c r="Q80">
        <v>20278.988983384799</v>
      </c>
      <c r="R80">
        <v>16293.242248029999</v>
      </c>
      <c r="S80">
        <v>31501.016042283802</v>
      </c>
      <c r="T80">
        <v>19935.343420092799</v>
      </c>
      <c r="U80">
        <v>29372.155996322901</v>
      </c>
      <c r="V80">
        <v>18001.202145404499</v>
      </c>
      <c r="W80">
        <v>0</v>
      </c>
      <c r="X80">
        <v>23131.815148056801</v>
      </c>
      <c r="Y80">
        <v>51684.313880501497</v>
      </c>
      <c r="Z80">
        <v>27712.233192402498</v>
      </c>
      <c r="AA80">
        <v>3510</v>
      </c>
      <c r="AB80">
        <f t="array" ref="AB80">MEDIAN(IF(G80:Q80&lt;&gt;0,G80:Q80))</f>
        <v>26185.131203072498</v>
      </c>
      <c r="AC80">
        <f t="array" ref="AC80">MEDIAN(IF(R80:Z80&lt;&gt;0,R80:Z80))</f>
        <v>25422.024170229648</v>
      </c>
      <c r="AD80">
        <f t="shared" si="3"/>
        <v>0.97085723852499506</v>
      </c>
      <c r="AE80">
        <f t="array" ref="AE80">TTEST(IF(G80:Q80&lt;&gt;0,G80:Q80),IF(R80:AA80&lt;&gt;0,R80:AA80),2,3)</f>
        <v>0.99228436019742028</v>
      </c>
      <c r="AX80" s="8" t="s">
        <v>1686</v>
      </c>
      <c r="AY80" s="8" t="s">
        <v>1687</v>
      </c>
      <c r="AZ80" s="8" t="s">
        <v>1623</v>
      </c>
      <c r="BA80" s="9">
        <v>677.21152134512397</v>
      </c>
      <c r="BB80" s="9">
        <v>176.420671540249</v>
      </c>
      <c r="BC80" s="9">
        <v>153.73046196786601</v>
      </c>
      <c r="BD80" s="9"/>
      <c r="BE80" s="9"/>
      <c r="BF80" s="9">
        <v>118.9509063</v>
      </c>
      <c r="BG80" s="9">
        <v>2237.053836</v>
      </c>
      <c r="BH80" s="9"/>
      <c r="BI80" s="9"/>
      <c r="BJ80" s="9"/>
      <c r="BK80" s="9"/>
      <c r="BL80" s="9">
        <v>125.43396717904101</v>
      </c>
      <c r="BM80" s="9"/>
      <c r="BN80" s="9">
        <v>227.40737590145599</v>
      </c>
      <c r="BO80" s="9"/>
      <c r="BP80" s="9"/>
      <c r="BQ80" s="9"/>
      <c r="BR80" s="9"/>
      <c r="BS80" s="9"/>
      <c r="BT80" s="9"/>
      <c r="BU80" s="9"/>
      <c r="BV80" s="9"/>
      <c r="BW80" s="9"/>
      <c r="BX80" s="9"/>
    </row>
    <row r="81" spans="1:76" x14ac:dyDescent="0.2">
      <c r="A81" s="2" t="s">
        <v>81</v>
      </c>
      <c r="B81" s="2">
        <f t="shared" si="2"/>
        <v>56147</v>
      </c>
      <c r="C81" s="5">
        <v>30720</v>
      </c>
      <c r="D81" s="5">
        <v>20541</v>
      </c>
      <c r="E81" s="5">
        <v>74</v>
      </c>
      <c r="F81" s="2">
        <v>56147</v>
      </c>
      <c r="G81">
        <f t="array" ref="G81:AA81">VLOOKUP(A81,Check_S4,{7,8,9,10,11,12,13,14,15,16,17,18,19,20,21,22,23,24,25,26,27},FALSE)</f>
        <v>0</v>
      </c>
      <c r="H81">
        <v>14970</v>
      </c>
      <c r="I81">
        <v>12912.713809999999</v>
      </c>
      <c r="J81">
        <v>72000.537190000003</v>
      </c>
      <c r="K81">
        <v>73372.229397999996</v>
      </c>
      <c r="L81">
        <v>18121.9042252254</v>
      </c>
      <c r="M81">
        <v>18043.229250167198</v>
      </c>
      <c r="N81">
        <v>18936.9737447507</v>
      </c>
      <c r="O81">
        <v>7450.67211240713</v>
      </c>
      <c r="P81">
        <v>26103.261622255701</v>
      </c>
      <c r="Q81">
        <v>20229.7131980093</v>
      </c>
      <c r="R81">
        <v>21299.0570899747</v>
      </c>
      <c r="S81">
        <v>0</v>
      </c>
      <c r="T81">
        <v>71331.106416413706</v>
      </c>
      <c r="U81">
        <v>31500.040424031798</v>
      </c>
      <c r="V81">
        <v>13324.263595221501</v>
      </c>
      <c r="W81">
        <v>0</v>
      </c>
      <c r="X81">
        <v>20851.840739480602</v>
      </c>
      <c r="Y81">
        <v>60801.823501625302</v>
      </c>
      <c r="Z81">
        <v>40806.266824489903</v>
      </c>
      <c r="AA81">
        <v>10900</v>
      </c>
      <c r="AB81">
        <f t="array" ref="AB81">MEDIAN(IF(G81:Q81&lt;&gt;0,G81:Q81))</f>
        <v>18529.43898498805</v>
      </c>
      <c r="AC81">
        <f t="array" ref="AC81">MEDIAN(IF(R81:Z81&lt;&gt;0,R81:Z81))</f>
        <v>31500.040424031798</v>
      </c>
      <c r="AD81">
        <f t="shared" si="3"/>
        <v>1.6999996842620064</v>
      </c>
      <c r="AE81">
        <f t="array" ref="AE81">TTEST(IF(G81:Q81&lt;&gt;0,G81:Q81),IF(R81:AA81&lt;&gt;0,R81:AA81),2,3)</f>
        <v>0.61266275512756296</v>
      </c>
      <c r="AX81" s="8" t="s">
        <v>1567</v>
      </c>
      <c r="AY81" s="8" t="s">
        <v>1688</v>
      </c>
      <c r="AZ81" s="8" t="s">
        <v>1640</v>
      </c>
      <c r="BA81" s="9">
        <v>181.86443657999999</v>
      </c>
      <c r="BB81" s="9">
        <v>181.86443657999999</v>
      </c>
      <c r="BC81" s="9">
        <v>120.636459728313</v>
      </c>
      <c r="BD81" s="9"/>
      <c r="BE81" s="9">
        <v>337</v>
      </c>
      <c r="BF81" s="9">
        <v>26.728873159999999</v>
      </c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</row>
    <row r="82" spans="1:76" x14ac:dyDescent="0.2">
      <c r="A82" s="2" t="s">
        <v>82</v>
      </c>
      <c r="B82" s="2">
        <f t="shared" si="2"/>
        <v>62557</v>
      </c>
      <c r="C82" s="5">
        <v>27528</v>
      </c>
      <c r="D82" s="5">
        <v>19445</v>
      </c>
      <c r="E82" s="5">
        <v>83</v>
      </c>
      <c r="F82" s="2">
        <v>62557</v>
      </c>
      <c r="G82">
        <f t="array" ref="G82:AA82">VLOOKUP(A82,Check_S4,{7,8,9,10,11,12,13,14,15,16,17,18,19,20,21,22,23,24,25,26,27},FALSE)</f>
        <v>0</v>
      </c>
      <c r="H82">
        <v>9873</v>
      </c>
      <c r="I82">
        <v>3602.2843600000001</v>
      </c>
      <c r="J82">
        <v>0</v>
      </c>
      <c r="K82">
        <v>0</v>
      </c>
      <c r="L82">
        <v>5574.5274147402997</v>
      </c>
      <c r="M82">
        <v>9457.0607421997593</v>
      </c>
      <c r="N82">
        <v>4596.8036152744298</v>
      </c>
      <c r="O82">
        <v>4548.4930995845998</v>
      </c>
      <c r="P82">
        <v>9128.4868351982805</v>
      </c>
      <c r="Q82">
        <v>3967.0436180347501</v>
      </c>
      <c r="R82">
        <v>41390.946088137498</v>
      </c>
      <c r="S82">
        <v>58823.924022593899</v>
      </c>
      <c r="T82">
        <v>14297.7873187849</v>
      </c>
      <c r="U82">
        <v>46079.849941139502</v>
      </c>
      <c r="V82">
        <v>63633.087257495499</v>
      </c>
      <c r="W82">
        <v>24591.4570825265</v>
      </c>
      <c r="X82">
        <v>51122.862729298002</v>
      </c>
      <c r="Y82">
        <v>65401.108789122802</v>
      </c>
      <c r="Z82">
        <v>42216.0552653868</v>
      </c>
      <c r="AA82">
        <v>37200</v>
      </c>
      <c r="AB82">
        <f t="array" ref="AB82">MEDIAN(IF(G82:Q82&lt;&gt;0,G82:Q82))</f>
        <v>5085.6655150073648</v>
      </c>
      <c r="AC82">
        <f t="array" ref="AC82">MEDIAN(IF(R82:Z82&lt;&gt;0,R82:Z82))</f>
        <v>46079.849941139502</v>
      </c>
      <c r="AD82">
        <f t="shared" si="3"/>
        <v>9.0607315414593828</v>
      </c>
      <c r="AE82">
        <f t="array" ref="AE82">TTEST(IF(G82:Q82&lt;&gt;0,G82:Q82),IF(R82:AA82&lt;&gt;0,R82:AA82),2,3)</f>
        <v>3.5731150522836763E-5</v>
      </c>
      <c r="AX82" s="8" t="s">
        <v>1689</v>
      </c>
      <c r="AY82" s="8" t="s">
        <v>1690</v>
      </c>
      <c r="AZ82" s="8" t="s">
        <v>1623</v>
      </c>
      <c r="BA82" s="9">
        <v>183</v>
      </c>
      <c r="BB82" s="9">
        <v>183</v>
      </c>
      <c r="BC82" s="9"/>
      <c r="BD82" s="9"/>
      <c r="BE82" s="9">
        <v>183</v>
      </c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</row>
    <row r="83" spans="1:76" x14ac:dyDescent="0.2">
      <c r="A83" s="2" t="s">
        <v>83</v>
      </c>
      <c r="B83" s="2">
        <f t="shared" si="2"/>
        <v>56177</v>
      </c>
      <c r="C83" s="5">
        <v>30415</v>
      </c>
      <c r="D83" s="5">
        <v>23660</v>
      </c>
      <c r="E83" s="5">
        <v>67</v>
      </c>
      <c r="F83" s="2">
        <v>56177</v>
      </c>
      <c r="G83">
        <f t="array" ref="G83:AA83">VLOOKUP(A83,Check_S4,{7,8,9,10,11,12,13,14,15,16,17,18,19,20,21,22,23,24,25,26,27},FALSE)</f>
        <v>11186</v>
      </c>
      <c r="H83">
        <v>29721</v>
      </c>
      <c r="I83">
        <v>45009.03716</v>
      </c>
      <c r="J83">
        <v>22251.86579</v>
      </c>
      <c r="K83">
        <v>62395.104381999998</v>
      </c>
      <c r="L83">
        <v>40151.342136826999</v>
      </c>
      <c r="M83">
        <v>30310.057418846602</v>
      </c>
      <c r="N83">
        <v>45626.660299377698</v>
      </c>
      <c r="O83">
        <v>23506.368099663301</v>
      </c>
      <c r="P83">
        <v>18291.201671892701</v>
      </c>
      <c r="Q83">
        <v>20896.239200859301</v>
      </c>
      <c r="R83">
        <v>66960.500142723802</v>
      </c>
      <c r="S83">
        <v>27265.118447839399</v>
      </c>
      <c r="T83">
        <v>19012.645678667799</v>
      </c>
      <c r="U83">
        <v>8178.7388179121899</v>
      </c>
      <c r="V83">
        <v>79498.501547011299</v>
      </c>
      <c r="W83">
        <v>0</v>
      </c>
      <c r="X83">
        <v>18758.823994811301</v>
      </c>
      <c r="Y83">
        <v>23813.3077374481</v>
      </c>
      <c r="Z83">
        <v>13705.9020377299</v>
      </c>
      <c r="AA83">
        <v>1770</v>
      </c>
      <c r="AB83">
        <f t="array" ref="AB83">MEDIAN(IF(G83:Q83&lt;&gt;0,G83:Q83))</f>
        <v>29721</v>
      </c>
      <c r="AC83">
        <f t="array" ref="AC83">MEDIAN(IF(R83:Z83&lt;&gt;0,R83:Z83))</f>
        <v>21412.976708057948</v>
      </c>
      <c r="AD83">
        <f t="shared" si="3"/>
        <v>0.72046622617199785</v>
      </c>
      <c r="AE83">
        <f t="array" ref="AE83">TTEST(IF(G83:Q83&lt;&gt;0,G83:Q83),IF(R83:AA83&lt;&gt;0,R83:AA83),2,3)</f>
        <v>0.76909026469121688</v>
      </c>
      <c r="AX83" s="8" t="s">
        <v>1691</v>
      </c>
      <c r="AY83" s="8" t="s">
        <v>1692</v>
      </c>
      <c r="AZ83" s="8" t="s">
        <v>1623</v>
      </c>
      <c r="BA83" s="9">
        <v>188.480635046678</v>
      </c>
      <c r="BB83" s="9">
        <v>188.480635046678</v>
      </c>
      <c r="BC83" s="9">
        <v>138.094928615887</v>
      </c>
      <c r="BD83" s="9"/>
      <c r="BE83" s="9"/>
      <c r="BF83" s="9">
        <v>4.4333275199999997</v>
      </c>
      <c r="BG83" s="9"/>
      <c r="BH83" s="9"/>
      <c r="BI83" s="9">
        <v>372.52794257335501</v>
      </c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</row>
    <row r="84" spans="1:76" x14ac:dyDescent="0.2">
      <c r="A84" s="2" t="s">
        <v>84</v>
      </c>
      <c r="B84" s="2">
        <f t="shared" si="2"/>
        <v>49005</v>
      </c>
      <c r="C84" s="5">
        <v>34317</v>
      </c>
      <c r="D84" s="5">
        <v>36685</v>
      </c>
      <c r="E84" s="5">
        <v>36</v>
      </c>
      <c r="F84" s="2">
        <v>49005</v>
      </c>
      <c r="G84">
        <f t="array" ref="G84:AA84">VLOOKUP(A84,Check_S4,{7,8,9,10,11,12,13,14,15,16,17,18,19,20,21,22,23,24,25,26,27},FALSE)</f>
        <v>0</v>
      </c>
      <c r="H84">
        <v>41561</v>
      </c>
      <c r="I84">
        <v>45546.498769999998</v>
      </c>
      <c r="J84">
        <v>18555.588469999999</v>
      </c>
      <c r="K84">
        <v>50046.079655000001</v>
      </c>
      <c r="L84">
        <v>19814.119818620598</v>
      </c>
      <c r="M84">
        <v>32041.540092065999</v>
      </c>
      <c r="N84">
        <v>32223.488514323399</v>
      </c>
      <c r="O84">
        <v>36685.299153859502</v>
      </c>
      <c r="P84">
        <v>17924.986609666499</v>
      </c>
      <c r="Q84">
        <v>16600.097931629702</v>
      </c>
      <c r="R84">
        <v>40806.348132455103</v>
      </c>
      <c r="S84">
        <v>42335.840186539797</v>
      </c>
      <c r="T84">
        <v>35173.491903651397</v>
      </c>
      <c r="U84">
        <v>38748.651737773696</v>
      </c>
      <c r="V84">
        <v>30763.473769865101</v>
      </c>
      <c r="W84">
        <v>0</v>
      </c>
      <c r="X84">
        <v>44619.020998688298</v>
      </c>
      <c r="Y84">
        <v>38416.778577407502</v>
      </c>
      <c r="Z84">
        <v>57051.992196118699</v>
      </c>
      <c r="AA84">
        <v>13100</v>
      </c>
      <c r="AB84">
        <f t="array" ref="AB84">MEDIAN(IF(G84:Q84&lt;&gt;0,G84:Q84))</f>
        <v>32132.514303194701</v>
      </c>
      <c r="AC84">
        <f t="array" ref="AC84">MEDIAN(IF(R84:Z84&lt;&gt;0,R84:Z84))</f>
        <v>39777.4999351144</v>
      </c>
      <c r="AD84">
        <f t="shared" si="3"/>
        <v>1.2379205548555412</v>
      </c>
      <c r="AE84">
        <f t="array" ref="AE84">TTEST(IF(G84:Q84&lt;&gt;0,G84:Q84),IF(R84:AA84&lt;&gt;0,R84:AA84),2,3)</f>
        <v>0.23786231981630898</v>
      </c>
      <c r="AX84" s="8" t="s">
        <v>1540</v>
      </c>
      <c r="AY84" s="8" t="s">
        <v>1693</v>
      </c>
      <c r="AZ84" s="8" t="s">
        <v>1623</v>
      </c>
      <c r="BA84" s="9">
        <v>235.17015562520101</v>
      </c>
      <c r="BB84" s="9">
        <v>192.62555777371401</v>
      </c>
      <c r="BC84" s="9">
        <v>98.528225940292501</v>
      </c>
      <c r="BD84" s="9"/>
      <c r="BE84" s="9"/>
      <c r="BF84" s="9">
        <v>8.7532747739999994</v>
      </c>
      <c r="BG84" s="9"/>
      <c r="BH84" s="9"/>
      <c r="BI84" s="9"/>
      <c r="BJ84" s="9"/>
      <c r="BK84" s="9"/>
      <c r="BL84" s="9">
        <v>260.25111554742801</v>
      </c>
      <c r="BM84" s="9"/>
      <c r="BN84" s="9">
        <v>546.67623217937705</v>
      </c>
      <c r="BO84" s="9"/>
      <c r="BP84" s="9"/>
      <c r="BQ84" s="9"/>
      <c r="BR84" s="9"/>
      <c r="BS84" s="9"/>
      <c r="BT84" s="9"/>
      <c r="BU84" s="9"/>
      <c r="BV84" s="9"/>
      <c r="BW84" s="9"/>
      <c r="BX84" s="9">
        <v>125</v>
      </c>
    </row>
    <row r="85" spans="1:76" x14ac:dyDescent="0.2">
      <c r="A85" s="2" t="s">
        <v>85</v>
      </c>
      <c r="B85" s="2">
        <f t="shared" si="2"/>
        <v>48279</v>
      </c>
      <c r="C85" s="5">
        <v>34050</v>
      </c>
      <c r="D85" s="5">
        <v>24307</v>
      </c>
      <c r="E85" s="5">
        <v>88</v>
      </c>
      <c r="F85" s="2">
        <v>48279</v>
      </c>
      <c r="G85">
        <f t="array" ref="G85:AA85">VLOOKUP(A85,Check_S4,{7,8,9,10,11,12,13,14,15,16,17,18,19,20,21,22,23,24,25,26,27},FALSE)</f>
        <v>0</v>
      </c>
      <c r="H85">
        <v>40568</v>
      </c>
      <c r="I85">
        <v>35130.992720000002</v>
      </c>
      <c r="J85">
        <v>57035.270259999998</v>
      </c>
      <c r="K85">
        <v>137742.69626</v>
      </c>
      <c r="L85">
        <v>18359.089009374198</v>
      </c>
      <c r="M85">
        <v>37421.701557024702</v>
      </c>
      <c r="N85">
        <v>28397.692717383001</v>
      </c>
      <c r="O85">
        <v>19607.734521347</v>
      </c>
      <c r="P85">
        <v>19190.776737090499</v>
      </c>
      <c r="Q85">
        <v>13626.1317792063</v>
      </c>
      <c r="R85">
        <v>40311.631912758603</v>
      </c>
      <c r="S85">
        <v>0</v>
      </c>
      <c r="T85">
        <v>9743.2064976546808</v>
      </c>
      <c r="U85">
        <v>17845.622911672999</v>
      </c>
      <c r="V85">
        <v>38595.930868838303</v>
      </c>
      <c r="W85">
        <v>0</v>
      </c>
      <c r="X85">
        <v>20215.315391024302</v>
      </c>
      <c r="Y85">
        <v>14130.293245381101</v>
      </c>
      <c r="Z85">
        <v>8172.4973598265797</v>
      </c>
      <c r="AA85">
        <v>56800</v>
      </c>
      <c r="AB85">
        <f t="array" ref="AB85">MEDIAN(IF(G85:Q85&lt;&gt;0,G85:Q85))</f>
        <v>31764.3427186915</v>
      </c>
      <c r="AC85">
        <f t="array" ref="AC85">MEDIAN(IF(R85:Z85&lt;&gt;0,R85:Z85))</f>
        <v>17845.622911672999</v>
      </c>
      <c r="AD85">
        <f t="shared" si="3"/>
        <v>0.56181307038888828</v>
      </c>
      <c r="AE85">
        <f t="array" ref="AE85">TTEST(IF(G85:Q85&lt;&gt;0,G85:Q85),IF(R85:AA85&lt;&gt;0,R85:AA85),2,3)</f>
        <v>0.27275399468102818</v>
      </c>
      <c r="AX85" s="8" t="s">
        <v>1563</v>
      </c>
      <c r="AY85" s="8" t="s">
        <v>1563</v>
      </c>
      <c r="AZ85" s="8" t="s">
        <v>1640</v>
      </c>
      <c r="BA85" s="9">
        <v>195</v>
      </c>
      <c r="BB85" s="9">
        <v>195</v>
      </c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>
        <v>195</v>
      </c>
    </row>
    <row r="86" spans="1:76" x14ac:dyDescent="0.2">
      <c r="A86" s="2" t="s">
        <v>86</v>
      </c>
      <c r="B86" s="2">
        <f t="shared" si="2"/>
        <v>55225</v>
      </c>
      <c r="C86" s="5">
        <v>28560</v>
      </c>
      <c r="D86" s="5">
        <v>24138</v>
      </c>
      <c r="E86" s="5">
        <v>63</v>
      </c>
      <c r="F86" s="2">
        <v>55225</v>
      </c>
      <c r="G86">
        <f t="array" ref="G86:AA86">VLOOKUP(A86,Check_S4,{7,8,9,10,11,12,13,14,15,16,17,18,19,20,21,22,23,24,25,26,27},FALSE)</f>
        <v>15677</v>
      </c>
      <c r="H86">
        <v>23364</v>
      </c>
      <c r="I86">
        <v>41561.121299999999</v>
      </c>
      <c r="J86">
        <v>19777.09186</v>
      </c>
      <c r="K86">
        <v>37019.808240999999</v>
      </c>
      <c r="L86">
        <v>37182.959202090002</v>
      </c>
      <c r="M86">
        <v>37980.074584473601</v>
      </c>
      <c r="N86">
        <v>27820.585795287399</v>
      </c>
      <c r="O86">
        <v>28840.0308235013</v>
      </c>
      <c r="P86">
        <v>24644.242249400901</v>
      </c>
      <c r="Q86">
        <v>23328.162768719201</v>
      </c>
      <c r="R86">
        <v>93468.562427579294</v>
      </c>
      <c r="S86">
        <v>0</v>
      </c>
      <c r="T86">
        <v>16380.606388327</v>
      </c>
      <c r="U86">
        <v>24138.297887585999</v>
      </c>
      <c r="V86">
        <v>16291.672423386801</v>
      </c>
      <c r="W86">
        <v>0</v>
      </c>
      <c r="X86">
        <v>19539.7949512983</v>
      </c>
      <c r="Y86">
        <v>28853.328664429901</v>
      </c>
      <c r="Z86">
        <v>13775.0092924561</v>
      </c>
      <c r="AA86">
        <v>13000</v>
      </c>
      <c r="AB86">
        <f t="array" ref="AB86">MEDIAN(IF(G86:Q86&lt;&gt;0,G86:Q86))</f>
        <v>27820.585795287399</v>
      </c>
      <c r="AC86">
        <f t="array" ref="AC86">MEDIAN(IF(R86:Z86&lt;&gt;0,R86:Z86))</f>
        <v>19539.7949512983</v>
      </c>
      <c r="AD86">
        <f t="shared" si="3"/>
        <v>0.70235023428615928</v>
      </c>
      <c r="AE86">
        <f t="array" ref="AE86">TTEST(IF(G86:Q86&lt;&gt;0,G86:Q86),IF(R86:AA86&lt;&gt;0,R86:AA86),2,3)</f>
        <v>0.94862887093932269</v>
      </c>
      <c r="AX86" s="8" t="s">
        <v>1571</v>
      </c>
      <c r="AY86" s="8" t="s">
        <v>1694</v>
      </c>
      <c r="AZ86" s="8" t="s">
        <v>1623</v>
      </c>
      <c r="BA86" s="9">
        <v>478.90242257101499</v>
      </c>
      <c r="BB86" s="9">
        <v>195</v>
      </c>
      <c r="BC86" s="9">
        <v>135.669284792122</v>
      </c>
      <c r="BD86" s="9"/>
      <c r="BE86" s="9"/>
      <c r="BF86" s="9">
        <v>19.446802900000002</v>
      </c>
      <c r="BG86" s="9"/>
      <c r="BH86" s="9"/>
      <c r="BI86" s="9"/>
      <c r="BJ86" s="9"/>
      <c r="BK86" s="9"/>
      <c r="BL86" s="9"/>
      <c r="BM86" s="9"/>
      <c r="BN86" s="9"/>
      <c r="BO86" s="9"/>
      <c r="BP86" s="9">
        <v>1222.26046481304</v>
      </c>
      <c r="BQ86" s="9"/>
      <c r="BR86" s="9"/>
      <c r="BS86" s="9"/>
      <c r="BT86" s="9"/>
      <c r="BU86" s="9"/>
      <c r="BV86" s="9"/>
      <c r="BW86" s="9"/>
      <c r="BX86" s="9">
        <v>195</v>
      </c>
    </row>
    <row r="87" spans="1:76" x14ac:dyDescent="0.2">
      <c r="A87" s="2" t="s">
        <v>87</v>
      </c>
      <c r="B87" s="2">
        <f t="shared" si="2"/>
        <v>56584</v>
      </c>
      <c r="C87" s="5">
        <v>27815</v>
      </c>
      <c r="D87" s="5">
        <v>27214</v>
      </c>
      <c r="E87" s="5">
        <v>35</v>
      </c>
      <c r="F87" s="2">
        <v>56584</v>
      </c>
      <c r="G87">
        <f t="array" ref="G87:AA87">VLOOKUP(A87,Check_S4,{7,8,9,10,11,12,13,14,15,16,17,18,19,20,21,22,23,24,25,26,27},FALSE)</f>
        <v>39442</v>
      </c>
      <c r="H87">
        <v>24480</v>
      </c>
      <c r="I87">
        <v>41676.280789999997</v>
      </c>
      <c r="J87">
        <v>0</v>
      </c>
      <c r="K87">
        <v>0</v>
      </c>
      <c r="L87">
        <v>32823.665907045302</v>
      </c>
      <c r="M87">
        <v>22992.8412674145</v>
      </c>
      <c r="N87">
        <v>38756.638090258799</v>
      </c>
      <c r="O87">
        <v>33671.5860212802</v>
      </c>
      <c r="P87">
        <v>13963.136364287</v>
      </c>
      <c r="Q87">
        <v>28128.176622759798</v>
      </c>
      <c r="R87">
        <v>43419.496676088202</v>
      </c>
      <c r="S87">
        <v>31177.343169936601</v>
      </c>
      <c r="T87">
        <v>10869.672464249799</v>
      </c>
      <c r="U87">
        <v>19936.579291604601</v>
      </c>
      <c r="V87">
        <v>33227.653938910902</v>
      </c>
      <c r="W87">
        <v>0</v>
      </c>
      <c r="X87">
        <v>18780.776914322501</v>
      </c>
      <c r="Y87">
        <v>16180.4247154124</v>
      </c>
      <c r="Z87">
        <v>24836.2572619397</v>
      </c>
      <c r="AA87">
        <v>26300</v>
      </c>
      <c r="AB87">
        <f t="array" ref="AB87">MEDIAN(IF(G87:Q87&lt;&gt;0,G87:Q87))</f>
        <v>32823.665907045302</v>
      </c>
      <c r="AC87">
        <f t="array" ref="AC87">MEDIAN(IF(R87:Z87&lt;&gt;0,R87:Z87))</f>
        <v>22386.41827677215</v>
      </c>
      <c r="AD87">
        <f t="shared" si="3"/>
        <v>0.68202065973280301</v>
      </c>
      <c r="AE87">
        <f t="array" ref="AE87">TTEST(IF(G87:Q87&lt;&gt;0,G87:Q87),IF(R87:AA87&lt;&gt;0,R87:AA87),2,3)</f>
        <v>0.22292109777995261</v>
      </c>
      <c r="AX87" s="8" t="s">
        <v>1695</v>
      </c>
      <c r="AY87" s="8" t="s">
        <v>1696</v>
      </c>
      <c r="AZ87" s="8" t="s">
        <v>1623</v>
      </c>
      <c r="BA87" s="9">
        <v>453.60010878222101</v>
      </c>
      <c r="BB87" s="9">
        <v>195.50032813309201</v>
      </c>
      <c r="BC87" s="9">
        <v>132.97659714674299</v>
      </c>
      <c r="BD87" s="9"/>
      <c r="BE87" s="9"/>
      <c r="BF87" s="9">
        <v>73.310135020000004</v>
      </c>
      <c r="BG87" s="9"/>
      <c r="BH87" s="9"/>
      <c r="BI87" s="9"/>
      <c r="BJ87" s="9"/>
      <c r="BK87" s="9"/>
      <c r="BL87" s="9"/>
      <c r="BM87" s="9"/>
      <c r="BN87" s="9">
        <v>266.00065626618499</v>
      </c>
      <c r="BO87" s="9"/>
      <c r="BP87" s="9">
        <v>1350.0896438427001</v>
      </c>
      <c r="BQ87" s="9"/>
      <c r="BR87" s="9"/>
      <c r="BS87" s="9"/>
      <c r="BT87" s="9"/>
      <c r="BU87" s="9"/>
      <c r="BV87" s="9"/>
      <c r="BW87" s="9"/>
      <c r="BX87" s="9">
        <v>125</v>
      </c>
    </row>
    <row r="88" spans="1:76" x14ac:dyDescent="0.2">
      <c r="A88" s="2" t="s">
        <v>88</v>
      </c>
      <c r="B88" s="2">
        <f t="shared" si="2"/>
        <v>114827</v>
      </c>
      <c r="C88" s="5">
        <v>13359</v>
      </c>
      <c r="D88" s="5">
        <v>5327</v>
      </c>
      <c r="E88" s="5">
        <v>166</v>
      </c>
      <c r="F88" s="2">
        <v>114827</v>
      </c>
      <c r="G88">
        <f t="array" ref="G88:AA88">VLOOKUP(A88,Check_S4,{7,8,9,10,11,12,13,14,15,16,17,18,19,20,21,22,23,24,25,26,27},FALSE)</f>
        <v>2597</v>
      </c>
      <c r="H88">
        <v>25193</v>
      </c>
      <c r="I88">
        <v>1876.412155</v>
      </c>
      <c r="J88">
        <v>5327.0831690000005</v>
      </c>
      <c r="K88">
        <v>82831.455199999997</v>
      </c>
      <c r="L88">
        <v>4489.2840831090398</v>
      </c>
      <c r="M88">
        <v>5596.5341562598596</v>
      </c>
      <c r="N88">
        <v>10586.8171320447</v>
      </c>
      <c r="O88">
        <v>21504.477554375298</v>
      </c>
      <c r="P88">
        <v>6987.0530198245697</v>
      </c>
      <c r="Q88">
        <v>3193.0881210737698</v>
      </c>
      <c r="R88">
        <v>0</v>
      </c>
      <c r="S88">
        <v>0</v>
      </c>
      <c r="T88">
        <v>0</v>
      </c>
      <c r="U88">
        <v>0</v>
      </c>
      <c r="V88">
        <v>1910.16372809568</v>
      </c>
      <c r="W88">
        <v>0</v>
      </c>
      <c r="X88">
        <v>0</v>
      </c>
      <c r="Y88">
        <v>0</v>
      </c>
      <c r="Z88">
        <v>0</v>
      </c>
      <c r="AA88">
        <v>1580</v>
      </c>
      <c r="AB88">
        <f t="array" ref="AB88">MEDIAN(IF(G88:Q88&lt;&gt;0,G88:Q88))</f>
        <v>5596.5341562598596</v>
      </c>
      <c r="AC88">
        <f t="array" ref="AC88">MEDIAN(IF(R88:Z88&lt;&gt;0,R88:Z88))</f>
        <v>1910.16372809568</v>
      </c>
      <c r="AD88">
        <f t="shared" si="3"/>
        <v>0.34131190389664923</v>
      </c>
      <c r="AE88">
        <f t="array" ref="AE88">TTEST(IF(G88:Q88&lt;&gt;0,G88:Q88),IF(R88:AA88&lt;&gt;0,R88:AA88),2,3)</f>
        <v>8.3011900762064883E-2</v>
      </c>
      <c r="AX88" s="8" t="s">
        <v>1364</v>
      </c>
      <c r="AY88" s="8" t="s">
        <v>1697</v>
      </c>
      <c r="AZ88" s="8" t="s">
        <v>1623</v>
      </c>
      <c r="BA88" s="9">
        <v>521.54089563047296</v>
      </c>
      <c r="BB88" s="9">
        <v>206.029389222579</v>
      </c>
      <c r="BC88" s="9">
        <v>138.11535532194</v>
      </c>
      <c r="BD88" s="9"/>
      <c r="BE88" s="9"/>
      <c r="BF88" s="9">
        <v>12.804426319999999</v>
      </c>
      <c r="BG88" s="9"/>
      <c r="BH88" s="9"/>
      <c r="BI88" s="9">
        <v>206.029389222579</v>
      </c>
      <c r="BJ88" s="9"/>
      <c r="BK88" s="9"/>
      <c r="BL88" s="9"/>
      <c r="BM88" s="9"/>
      <c r="BN88" s="9"/>
      <c r="BO88" s="9"/>
      <c r="BP88" s="9">
        <v>1345.7888713488401</v>
      </c>
      <c r="BQ88" s="9"/>
      <c r="BR88" s="9"/>
      <c r="BS88" s="9"/>
      <c r="BT88" s="9"/>
      <c r="BU88" s="9"/>
      <c r="BV88" s="9"/>
      <c r="BW88" s="9"/>
      <c r="BX88" s="9"/>
    </row>
    <row r="89" spans="1:76" x14ac:dyDescent="0.2">
      <c r="A89" s="2" t="s">
        <v>89</v>
      </c>
      <c r="B89" s="2">
        <f t="shared" si="2"/>
        <v>42084</v>
      </c>
      <c r="C89" s="5">
        <v>36377</v>
      </c>
      <c r="D89" s="5">
        <v>38196</v>
      </c>
      <c r="E89" s="5">
        <v>30</v>
      </c>
      <c r="F89" s="2">
        <v>42084</v>
      </c>
      <c r="G89">
        <f t="array" ref="G89:AA89">VLOOKUP(A89,Check_S4,{7,8,9,10,11,12,13,14,15,16,17,18,19,20,21,22,23,24,25,26,27},FALSE)</f>
        <v>45329</v>
      </c>
      <c r="H89">
        <v>42759</v>
      </c>
      <c r="I89">
        <v>47697.358789999998</v>
      </c>
      <c r="J89">
        <v>20121.929769999999</v>
      </c>
      <c r="K89">
        <v>37322.188709000002</v>
      </c>
      <c r="L89">
        <v>26186.5842283897</v>
      </c>
      <c r="M89">
        <v>40176.979139183401</v>
      </c>
      <c r="N89">
        <v>39371.305727558101</v>
      </c>
      <c r="O89">
        <v>32323.849140321501</v>
      </c>
      <c r="P89">
        <v>12682.7363163223</v>
      </c>
      <c r="Q89">
        <v>23770.8353342265</v>
      </c>
      <c r="R89">
        <v>22848.043264405402</v>
      </c>
      <c r="S89">
        <v>39258.204886293897</v>
      </c>
      <c r="T89">
        <v>34801.185180505301</v>
      </c>
      <c r="U89">
        <v>52287.247253191701</v>
      </c>
      <c r="V89">
        <v>38980.127492461499</v>
      </c>
      <c r="W89">
        <v>0</v>
      </c>
      <c r="X89">
        <v>37555.221790996002</v>
      </c>
      <c r="Y89">
        <v>38836.265010717798</v>
      </c>
      <c r="Z89">
        <v>37523.356582294196</v>
      </c>
      <c r="AA89">
        <v>57700</v>
      </c>
      <c r="AB89">
        <f t="array" ref="AB89">MEDIAN(IF(G89:Q89&lt;&gt;0,G89:Q89))</f>
        <v>37322.188709000002</v>
      </c>
      <c r="AC89">
        <f t="array" ref="AC89">MEDIAN(IF(R89:Z89&lt;&gt;0,R89:Z89))</f>
        <v>38195.743400856896</v>
      </c>
      <c r="AD89">
        <f t="shared" si="3"/>
        <v>1.0234057734038047</v>
      </c>
      <c r="AE89">
        <f t="array" ref="AE89">TTEST(IF(G89:Q89&lt;&gt;0,G89:Q89),IF(R89:AA89&lt;&gt;0,R89:AA89),2,3)</f>
        <v>0.18722218014681019</v>
      </c>
      <c r="AX89" s="8" t="s">
        <v>1561</v>
      </c>
      <c r="AY89" s="8" t="s">
        <v>1698</v>
      </c>
      <c r="AZ89" s="8" t="s">
        <v>1623</v>
      </c>
      <c r="BA89" s="9">
        <v>206.97377199499999</v>
      </c>
      <c r="BB89" s="9">
        <v>206.97377199499999</v>
      </c>
      <c r="BC89" s="9">
        <v>129.15813086469601</v>
      </c>
      <c r="BD89" s="9"/>
      <c r="BE89" s="9"/>
      <c r="BF89" s="9">
        <v>17.94754399</v>
      </c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>
        <v>396</v>
      </c>
    </row>
    <row r="90" spans="1:76" x14ac:dyDescent="0.2">
      <c r="A90" s="2" t="s">
        <v>90</v>
      </c>
      <c r="B90" s="2">
        <f t="shared" si="2"/>
        <v>201830</v>
      </c>
      <c r="C90" s="5">
        <v>7478</v>
      </c>
      <c r="D90" s="5">
        <v>5678</v>
      </c>
      <c r="E90" s="5">
        <v>93</v>
      </c>
      <c r="F90" s="2">
        <v>201830</v>
      </c>
      <c r="G90">
        <f t="array" ref="G90:AA90">VLOOKUP(A90,Check_S4,{7,8,9,10,11,12,13,14,15,16,17,18,19,20,21,22,23,24,25,26,27},FALSE)</f>
        <v>4529</v>
      </c>
      <c r="H90">
        <v>9170</v>
      </c>
      <c r="I90">
        <v>992.3625869</v>
      </c>
      <c r="J90">
        <v>3232.288094</v>
      </c>
      <c r="K90">
        <v>0</v>
      </c>
      <c r="L90">
        <v>13554.3251530977</v>
      </c>
      <c r="M90">
        <v>7480.92018277841</v>
      </c>
      <c r="N90">
        <v>12830.4597753326</v>
      </c>
      <c r="O90">
        <v>7209.7935667615102</v>
      </c>
      <c r="P90">
        <v>7407.59635405888</v>
      </c>
      <c r="Q90">
        <v>2645.18501983641</v>
      </c>
      <c r="R90">
        <v>4192.6425194530402</v>
      </c>
      <c r="S90">
        <v>4502.51157603104</v>
      </c>
      <c r="T90">
        <v>0</v>
      </c>
      <c r="U90">
        <v>0</v>
      </c>
      <c r="V90">
        <v>29598.520547258198</v>
      </c>
      <c r="W90">
        <v>0</v>
      </c>
      <c r="X90">
        <v>0</v>
      </c>
      <c r="Y90">
        <v>5067.90982810065</v>
      </c>
      <c r="Z90">
        <v>6287.4315912812699</v>
      </c>
      <c r="AA90">
        <v>952</v>
      </c>
      <c r="AB90">
        <f t="array" ref="AB90">MEDIAN(IF(G90:Q90&lt;&gt;0,G90:Q90))</f>
        <v>7308.6949604101956</v>
      </c>
      <c r="AC90">
        <f t="array" ref="AC90">MEDIAN(IF(R90:Z90&lt;&gt;0,R90:Z90))</f>
        <v>5067.90982810065</v>
      </c>
      <c r="AD90">
        <f t="shared" si="3"/>
        <v>0.69340831099841349</v>
      </c>
      <c r="AE90">
        <f t="array" ref="AE90">TTEST(IF(G90:Q90&lt;&gt;0,G90:Q90),IF(R90:AA90&lt;&gt;0,R90:AA90),2,3)</f>
        <v>0.74543224338634873</v>
      </c>
      <c r="AX90" s="8" t="s">
        <v>1699</v>
      </c>
      <c r="AY90" s="8" t="s">
        <v>1700</v>
      </c>
      <c r="AZ90" s="8" t="s">
        <v>1623</v>
      </c>
      <c r="BA90" s="9">
        <v>474.33405186790498</v>
      </c>
      <c r="BB90" s="9">
        <v>209</v>
      </c>
      <c r="BC90" s="9">
        <v>121.45579885116</v>
      </c>
      <c r="BD90" s="9">
        <v>209</v>
      </c>
      <c r="BE90" s="9">
        <v>157</v>
      </c>
      <c r="BF90" s="9">
        <v>27.965309120000001</v>
      </c>
      <c r="BG90" s="9">
        <v>255.51724630000001</v>
      </c>
      <c r="BH90" s="9"/>
      <c r="BI90" s="9">
        <v>1640.0772453802999</v>
      </c>
      <c r="BJ90" s="9"/>
      <c r="BK90" s="9"/>
      <c r="BL90" s="9">
        <v>294.94313819381102</v>
      </c>
      <c r="BM90" s="9"/>
      <c r="BN90" s="9">
        <v>204.42770866267799</v>
      </c>
      <c r="BO90" s="9"/>
      <c r="BP90" s="9">
        <v>1302.07581915436</v>
      </c>
      <c r="BQ90" s="9"/>
      <c r="BR90" s="9"/>
      <c r="BS90" s="9"/>
      <c r="BT90" s="9"/>
      <c r="BU90" s="9"/>
      <c r="BV90" s="9"/>
      <c r="BW90" s="9"/>
      <c r="BX90" s="9">
        <v>178</v>
      </c>
    </row>
    <row r="91" spans="1:76" x14ac:dyDescent="0.2">
      <c r="A91" s="2" t="s">
        <v>91</v>
      </c>
      <c r="B91" s="2">
        <f t="shared" si="2"/>
        <v>226884</v>
      </c>
      <c r="C91" s="5">
        <v>6438</v>
      </c>
      <c r="D91" s="5">
        <v>5253</v>
      </c>
      <c r="E91" s="5">
        <v>60</v>
      </c>
      <c r="F91" s="2">
        <v>226884</v>
      </c>
      <c r="G91">
        <f t="array" ref="G91:AA91">VLOOKUP(A91,Check_S4,{7,8,9,10,11,12,13,14,15,16,17,18,19,20,21,22,23,24,25,26,27},FALSE)</f>
        <v>0</v>
      </c>
      <c r="H91">
        <v>5253</v>
      </c>
      <c r="I91">
        <v>1972.5717259999999</v>
      </c>
      <c r="J91">
        <v>3119.3473739999999</v>
      </c>
      <c r="K91">
        <v>3726.3694077999999</v>
      </c>
      <c r="L91">
        <v>8482.7498219641202</v>
      </c>
      <c r="M91">
        <v>14059.6473961338</v>
      </c>
      <c r="N91">
        <v>16044.594661380899</v>
      </c>
      <c r="O91">
        <v>12405.841644066</v>
      </c>
      <c r="P91">
        <v>6021.21741328596</v>
      </c>
      <c r="Q91">
        <v>7612.9248042826202</v>
      </c>
      <c r="R91">
        <v>4634.68349258532</v>
      </c>
      <c r="S91">
        <v>0</v>
      </c>
      <c r="T91">
        <v>3765.4563542958599</v>
      </c>
      <c r="U91">
        <v>6580.59055338301</v>
      </c>
      <c r="V91">
        <v>4105.6972244444696</v>
      </c>
      <c r="W91">
        <v>6032.54205185931</v>
      </c>
      <c r="X91">
        <v>6147.1456261121903</v>
      </c>
      <c r="Y91">
        <v>3623.5756415473202</v>
      </c>
      <c r="Z91">
        <v>5057.8944102897503</v>
      </c>
      <c r="AA91">
        <v>3670</v>
      </c>
      <c r="AB91">
        <f t="array" ref="AB91">MEDIAN(IF(G91:Q91&lt;&gt;0,G91:Q91))</f>
        <v>6817.0711087842901</v>
      </c>
      <c r="AC91">
        <f t="array" ref="AC91">MEDIAN(IF(R91:Z91&lt;&gt;0,R91:Z91))</f>
        <v>4846.2889514375347</v>
      </c>
      <c r="AD91">
        <f t="shared" si="3"/>
        <v>0.71090485548738669</v>
      </c>
      <c r="AE91">
        <f t="array" ref="AE91">TTEST(IF(G91:Q91&lt;&gt;0,G91:Q91),IF(R91:AA91&lt;&gt;0,R91:AA91),2,3)</f>
        <v>8.4148374993324018E-2</v>
      </c>
      <c r="AX91" s="8" t="s">
        <v>1701</v>
      </c>
      <c r="AY91" s="8" t="s">
        <v>1702</v>
      </c>
      <c r="AZ91" s="8" t="s">
        <v>1623</v>
      </c>
      <c r="BA91" s="9">
        <v>464.111161744176</v>
      </c>
      <c r="BB91" s="9">
        <v>210.033593706353</v>
      </c>
      <c r="BC91" s="9">
        <v>130.773905244567</v>
      </c>
      <c r="BD91" s="9"/>
      <c r="BE91" s="9"/>
      <c r="BF91" s="9">
        <v>25.504205689999999</v>
      </c>
      <c r="BG91" s="9"/>
      <c r="BH91" s="9"/>
      <c r="BI91" s="9">
        <v>210.033593706353</v>
      </c>
      <c r="BJ91" s="9"/>
      <c r="BK91" s="9"/>
      <c r="BL91" s="9"/>
      <c r="BM91" s="9"/>
      <c r="BN91" s="9"/>
      <c r="BO91" s="9"/>
      <c r="BP91" s="9">
        <v>1156.7956858361699</v>
      </c>
      <c r="BQ91" s="9"/>
      <c r="BR91" s="9"/>
      <c r="BS91" s="9"/>
      <c r="BT91" s="9"/>
      <c r="BU91" s="9"/>
      <c r="BV91" s="9"/>
      <c r="BW91" s="9"/>
      <c r="BX91" s="9"/>
    </row>
    <row r="92" spans="1:76" x14ac:dyDescent="0.2">
      <c r="A92" s="2" t="s">
        <v>92</v>
      </c>
      <c r="B92" s="2">
        <f t="shared" si="2"/>
        <v>55987</v>
      </c>
      <c r="C92" s="5">
        <v>25869</v>
      </c>
      <c r="D92" s="5">
        <v>26200</v>
      </c>
      <c r="E92" s="5">
        <v>63</v>
      </c>
      <c r="F92" s="2">
        <v>55987</v>
      </c>
      <c r="G92">
        <f t="array" ref="G92:AA92">VLOOKUP(A92,Check_S4,{7,8,9,10,11,12,13,14,15,16,17,18,19,20,21,22,23,24,25,26,27},FALSE)</f>
        <v>37146</v>
      </c>
      <c r="H92">
        <v>27242</v>
      </c>
      <c r="I92">
        <v>37990.746529999997</v>
      </c>
      <c r="J92">
        <v>0</v>
      </c>
      <c r="K92">
        <v>73976.252076999997</v>
      </c>
      <c r="L92">
        <v>26200.141392137299</v>
      </c>
      <c r="M92">
        <v>27111.319909149399</v>
      </c>
      <c r="N92">
        <v>45070.805290273303</v>
      </c>
      <c r="O92">
        <v>27575.7077886019</v>
      </c>
      <c r="P92">
        <v>22754.346215331901</v>
      </c>
      <c r="Q92">
        <v>24182.543965459499</v>
      </c>
      <c r="R92">
        <v>15571.271056895401</v>
      </c>
      <c r="S92">
        <v>1155.1264511050699</v>
      </c>
      <c r="T92">
        <v>10944.079859900499</v>
      </c>
      <c r="U92">
        <v>34759.281187188899</v>
      </c>
      <c r="V92">
        <v>9543.1916364269</v>
      </c>
      <c r="W92">
        <v>0</v>
      </c>
      <c r="X92">
        <v>16382.1506556888</v>
      </c>
      <c r="Y92">
        <v>28215.114251429201</v>
      </c>
      <c r="Z92">
        <v>8493.0605121926292</v>
      </c>
      <c r="AA92">
        <v>17200</v>
      </c>
      <c r="AB92">
        <f t="array" ref="AB92">MEDIAN(IF(G92:Q92&lt;&gt;0,G92:Q92))</f>
        <v>27408.853894300948</v>
      </c>
      <c r="AC92">
        <f t="array" ref="AC92">MEDIAN(IF(R92:Z92&lt;&gt;0,R92:Z92))</f>
        <v>13257.675458397949</v>
      </c>
      <c r="AD92">
        <f t="shared" si="3"/>
        <v>0.48370046808686823</v>
      </c>
      <c r="AE92">
        <f t="array" ref="AE92">TTEST(IF(G92:Q92&lt;&gt;0,G92:Q92),IF(R92:AA92&lt;&gt;0,R92:AA92),2,3)</f>
        <v>5.6837815839906802E-3</v>
      </c>
      <c r="AX92" s="8" t="s">
        <v>1703</v>
      </c>
      <c r="AY92" s="8" t="s">
        <v>1704</v>
      </c>
      <c r="AZ92" s="8" t="s">
        <v>1623</v>
      </c>
      <c r="BA92" s="9">
        <v>210.03568687999999</v>
      </c>
      <c r="BB92" s="9">
        <v>210.03568687999999</v>
      </c>
      <c r="BC92" s="9">
        <v>96.934138734410297</v>
      </c>
      <c r="BD92" s="9"/>
      <c r="BE92" s="9">
        <v>354</v>
      </c>
      <c r="BF92" s="9">
        <v>66.07137376</v>
      </c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</row>
    <row r="93" spans="1:76" x14ac:dyDescent="0.2">
      <c r="A93" s="2" t="s">
        <v>93</v>
      </c>
      <c r="B93" s="2">
        <f t="shared" si="2"/>
        <v>57511</v>
      </c>
      <c r="C93" s="5">
        <v>25119</v>
      </c>
      <c r="D93" s="5">
        <v>27994</v>
      </c>
      <c r="E93" s="5">
        <v>43</v>
      </c>
      <c r="F93" s="2">
        <v>57511</v>
      </c>
      <c r="G93">
        <f t="array" ref="G93:AA93">VLOOKUP(A93,Check_S4,{7,8,9,10,11,12,13,14,15,16,17,18,19,20,21,22,23,24,25,26,27},FALSE)</f>
        <v>5714</v>
      </c>
      <c r="H93">
        <v>29751</v>
      </c>
      <c r="I93">
        <v>33451.081339999997</v>
      </c>
      <c r="J93">
        <v>17165.31554</v>
      </c>
      <c r="K93">
        <v>24204.033841</v>
      </c>
      <c r="L93">
        <v>28136.700039084</v>
      </c>
      <c r="M93">
        <v>27851.992661614098</v>
      </c>
      <c r="N93">
        <v>38246.588764921398</v>
      </c>
      <c r="O93">
        <v>37682.587611525698</v>
      </c>
      <c r="P93">
        <v>30611.040122471099</v>
      </c>
      <c r="Q93">
        <v>22753.384865170901</v>
      </c>
      <c r="R93">
        <v>0</v>
      </c>
      <c r="S93">
        <v>5860.3670953528599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f t="array" ref="AB93">MEDIAN(IF(G93:Q93&lt;&gt;0,G93:Q93))</f>
        <v>28136.700039084</v>
      </c>
      <c r="AC93">
        <f t="array" ref="AC93">MEDIAN(IF(R93:Z93&lt;&gt;0,R93:Z93))</f>
        <v>5860.3670953528599</v>
      </c>
      <c r="AD93">
        <f t="shared" si="3"/>
        <v>0.20828196224903303</v>
      </c>
      <c r="AE93" t="e">
        <f t="array" ref="AE93">TTEST(IF(G93:Q93&lt;&gt;0,G93:Q93),IF(R93:AA93&lt;&gt;0,R93:AA93),2,3)</f>
        <v>#DIV/0!</v>
      </c>
      <c r="AX93" s="8" t="s">
        <v>1705</v>
      </c>
      <c r="AY93" s="8" t="s">
        <v>1706</v>
      </c>
      <c r="AZ93" s="8" t="s">
        <v>1623</v>
      </c>
      <c r="BA93" s="9">
        <v>212.88016687000001</v>
      </c>
      <c r="BB93" s="9">
        <v>212.88016687000001</v>
      </c>
      <c r="BC93" s="9">
        <v>133.60868692307599</v>
      </c>
      <c r="BD93" s="9"/>
      <c r="BE93" s="9"/>
      <c r="BF93" s="9">
        <v>11.76033374</v>
      </c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>
        <v>414</v>
      </c>
    </row>
    <row r="94" spans="1:76" x14ac:dyDescent="0.2">
      <c r="A94" s="2" t="s">
        <v>94</v>
      </c>
      <c r="B94" s="2">
        <f t="shared" si="2"/>
        <v>61662</v>
      </c>
      <c r="C94" s="5">
        <v>23393</v>
      </c>
      <c r="D94" s="5">
        <v>23371</v>
      </c>
      <c r="E94" s="5">
        <v>49</v>
      </c>
      <c r="F94" s="2">
        <v>61662</v>
      </c>
      <c r="G94">
        <f t="array" ref="G94:AA94">VLOOKUP(A94,Check_S4,{7,8,9,10,11,12,13,14,15,16,17,18,19,20,21,22,23,24,25,26,27},FALSE)</f>
        <v>0</v>
      </c>
      <c r="H94">
        <v>18082</v>
      </c>
      <c r="I94">
        <v>23481.60612</v>
      </c>
      <c r="J94">
        <v>5556.0097610000003</v>
      </c>
      <c r="K94">
        <v>50569.516101000001</v>
      </c>
      <c r="L94">
        <v>19289.3156281929</v>
      </c>
      <c r="M94">
        <v>28200.358383528699</v>
      </c>
      <c r="N94">
        <v>23259.4732892641</v>
      </c>
      <c r="O94">
        <v>25342.097419798301</v>
      </c>
      <c r="P94">
        <v>15889.5559348938</v>
      </c>
      <c r="Q94">
        <v>24258.984440662502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f t="array" ref="AB94">MEDIAN(IF(G94:Q94&lt;&gt;0,G94:Q94))</f>
        <v>23370.53970463205</v>
      </c>
      <c r="AC94" t="e">
        <f t="array" ref="AC94">MEDIAN(IF(R94:Z94&lt;&gt;0,R94:Z94))</f>
        <v>#NUM!</v>
      </c>
      <c r="AD94" t="e">
        <f t="shared" si="3"/>
        <v>#NUM!</v>
      </c>
      <c r="AE94" t="e">
        <f t="array" ref="AE94">TTEST(IF(G94:Q94&lt;&gt;0,G94:Q94),IF(R94:AA94&lt;&gt;0,R94:AA94),2,3)</f>
        <v>#DIV/0!</v>
      </c>
      <c r="AX94" s="8" t="s">
        <v>1518</v>
      </c>
      <c r="AY94" s="8" t="s">
        <v>1518</v>
      </c>
      <c r="AZ94" s="8" t="s">
        <v>1640</v>
      </c>
      <c r="BA94" s="9">
        <v>210.53214375876701</v>
      </c>
      <c r="BB94" s="9">
        <v>216.22341664753401</v>
      </c>
      <c r="BC94" s="9">
        <v>55.603308594644602</v>
      </c>
      <c r="BD94" s="9"/>
      <c r="BE94" s="9"/>
      <c r="BF94" s="9">
        <v>70.681741740000007</v>
      </c>
      <c r="BG94" s="9"/>
      <c r="BH94" s="9"/>
      <c r="BI94" s="9"/>
      <c r="BJ94" s="9"/>
      <c r="BK94" s="9"/>
      <c r="BL94" s="9">
        <v>166.302390895781</v>
      </c>
      <c r="BM94" s="9"/>
      <c r="BN94" s="9">
        <v>266.14444239928702</v>
      </c>
      <c r="BO94" s="9"/>
      <c r="BP94" s="9"/>
      <c r="BQ94" s="9"/>
      <c r="BR94" s="9"/>
      <c r="BS94" s="9"/>
      <c r="BT94" s="9"/>
      <c r="BU94" s="9"/>
      <c r="BV94" s="9"/>
      <c r="BW94" s="9"/>
      <c r="BX94" s="9">
        <v>339</v>
      </c>
    </row>
    <row r="95" spans="1:76" x14ac:dyDescent="0.2">
      <c r="A95" s="2" t="s">
        <v>95</v>
      </c>
      <c r="B95" s="2">
        <f t="shared" si="2"/>
        <v>80046</v>
      </c>
      <c r="C95" s="5">
        <v>18014</v>
      </c>
      <c r="D95" s="5">
        <v>18114</v>
      </c>
      <c r="E95" s="5">
        <v>33</v>
      </c>
      <c r="F95" s="2">
        <v>80046</v>
      </c>
      <c r="G95">
        <f t="array" ref="G95:AA95">VLOOKUP(A95,Check_S4,{7,8,9,10,11,12,13,14,15,16,17,18,19,20,21,22,23,24,25,26,27},FALSE)</f>
        <v>0</v>
      </c>
      <c r="H95">
        <v>11055</v>
      </c>
      <c r="I95">
        <v>9643.5883140000005</v>
      </c>
      <c r="J95">
        <v>0</v>
      </c>
      <c r="K95">
        <v>25842.337221999998</v>
      </c>
      <c r="L95">
        <v>14918.421064402</v>
      </c>
      <c r="M95">
        <v>22420.224649773401</v>
      </c>
      <c r="N95">
        <v>23626.664224787499</v>
      </c>
      <c r="O95">
        <v>21308.9166725018</v>
      </c>
      <c r="P95">
        <v>13395.9617126711</v>
      </c>
      <c r="Q95">
        <v>23632.194043831001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14300</v>
      </c>
      <c r="AB95">
        <f t="array" ref="AB95">MEDIAN(IF(G95:Q95&lt;&gt;0,G95:Q95))</f>
        <v>21308.9166725018</v>
      </c>
      <c r="AC95" t="e">
        <f t="array" ref="AC95">MEDIAN(IF(R95:Z95&lt;&gt;0,R95:Z95))</f>
        <v>#NUM!</v>
      </c>
      <c r="AD95" t="e">
        <f t="shared" si="3"/>
        <v>#NUM!</v>
      </c>
      <c r="AE95" t="e">
        <f t="array" ref="AE95">TTEST(IF(G95:Q95&lt;&gt;0,G95:Q95),IF(R95:AA95&lt;&gt;0,R95:AA95),2,3)</f>
        <v>#DIV/0!</v>
      </c>
      <c r="AX95" s="8" t="s">
        <v>1562</v>
      </c>
      <c r="AY95" s="8" t="s">
        <v>1707</v>
      </c>
      <c r="AZ95" s="8" t="s">
        <v>1623</v>
      </c>
      <c r="BA95" s="9">
        <v>216.35559648099999</v>
      </c>
      <c r="BB95" s="9">
        <v>216.35559648099999</v>
      </c>
      <c r="BC95" s="9">
        <v>136.38091640293101</v>
      </c>
      <c r="BD95" s="9">
        <v>425</v>
      </c>
      <c r="BE95" s="9"/>
      <c r="BF95" s="9">
        <v>7.7111929620000002</v>
      </c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</row>
    <row r="96" spans="1:76" x14ac:dyDescent="0.2">
      <c r="A96" s="2" t="s">
        <v>96</v>
      </c>
      <c r="B96" s="2">
        <f t="shared" si="2"/>
        <v>51989</v>
      </c>
      <c r="C96" s="5">
        <v>27382</v>
      </c>
      <c r="D96" s="5">
        <v>13981</v>
      </c>
      <c r="E96" s="5">
        <v>119</v>
      </c>
      <c r="F96" s="2">
        <v>51989</v>
      </c>
      <c r="G96">
        <f t="array" ref="G96:AA96">VLOOKUP(A96,Check_S4,{7,8,9,10,11,12,13,14,15,16,17,18,19,20,21,22,23,24,25,26,27},FALSE)</f>
        <v>0</v>
      </c>
      <c r="H96">
        <v>31343</v>
      </c>
      <c r="I96">
        <v>11355.332990000001</v>
      </c>
      <c r="J96">
        <v>0</v>
      </c>
      <c r="K96">
        <v>127611.126227</v>
      </c>
      <c r="L96">
        <v>30114.4170705795</v>
      </c>
      <c r="M96">
        <v>13831.3356279496</v>
      </c>
      <c r="N96">
        <v>16847.905707128</v>
      </c>
      <c r="O96">
        <v>23521.253085815701</v>
      </c>
      <c r="P96">
        <v>7026.2492963223203</v>
      </c>
      <c r="Q96">
        <v>13465.3945291902</v>
      </c>
      <c r="R96">
        <v>71561.750075306903</v>
      </c>
      <c r="S96">
        <v>0</v>
      </c>
      <c r="T96">
        <v>4940.74274195006</v>
      </c>
      <c r="U96">
        <v>5037.0646433415304</v>
      </c>
      <c r="V96">
        <v>53512.823794683602</v>
      </c>
      <c r="W96">
        <v>0</v>
      </c>
      <c r="X96">
        <v>0</v>
      </c>
      <c r="Y96">
        <v>14130.293245381101</v>
      </c>
      <c r="Z96">
        <v>3620.5888318971802</v>
      </c>
      <c r="AA96">
        <v>10200</v>
      </c>
      <c r="AB96">
        <f t="array" ref="AB96">MEDIAN(IF(G96:Q96&lt;&gt;0,G96:Q96))</f>
        <v>16847.905707128</v>
      </c>
      <c r="AC96">
        <f t="array" ref="AC96">MEDIAN(IF(R96:Z96&lt;&gt;0,R96:Z96))</f>
        <v>9583.6789443613161</v>
      </c>
      <c r="AD96">
        <f t="shared" si="3"/>
        <v>0.56883502976317468</v>
      </c>
      <c r="AE96">
        <f t="array" ref="AE96">TTEST(IF(G96:Q96&lt;&gt;0,G96:Q96),IF(R96:AA96&lt;&gt;0,R96:AA96),2,3)</f>
        <v>0.66049397280497679</v>
      </c>
      <c r="AX96" s="8" t="s">
        <v>1708</v>
      </c>
      <c r="AY96" s="8" t="s">
        <v>1709</v>
      </c>
      <c r="AZ96" s="8" t="s">
        <v>1623</v>
      </c>
      <c r="BA96" s="9">
        <v>182.08683246698601</v>
      </c>
      <c r="BB96" s="9">
        <v>218</v>
      </c>
      <c r="BC96" s="9">
        <v>62.160196362232398</v>
      </c>
      <c r="BD96" s="9"/>
      <c r="BE96" s="9">
        <v>264</v>
      </c>
      <c r="BF96" s="9">
        <v>25.670818560000001</v>
      </c>
      <c r="BG96" s="9"/>
      <c r="BH96" s="9"/>
      <c r="BI96" s="9">
        <v>266.67651130794297</v>
      </c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>
        <v>172</v>
      </c>
    </row>
    <row r="97" spans="1:76" x14ac:dyDescent="0.2">
      <c r="A97" s="2" t="s">
        <v>97</v>
      </c>
      <c r="B97" s="2">
        <f t="shared" si="2"/>
        <v>45261</v>
      </c>
      <c r="C97" s="5">
        <v>31163</v>
      </c>
      <c r="D97" s="5">
        <v>30676</v>
      </c>
      <c r="E97" s="5">
        <v>39</v>
      </c>
      <c r="F97" s="2">
        <v>45261</v>
      </c>
      <c r="G97">
        <f t="array" ref="G97:AA97">VLOOKUP(A97,Check_S4,{7,8,9,10,11,12,13,14,15,16,17,18,19,20,21,22,23,24,25,26,27},FALSE)</f>
        <v>0</v>
      </c>
      <c r="H97">
        <v>29793</v>
      </c>
      <c r="I97">
        <v>47734.055289999997</v>
      </c>
      <c r="J97">
        <v>11970.83447</v>
      </c>
      <c r="K97">
        <v>0</v>
      </c>
      <c r="L97">
        <v>27095.6656391654</v>
      </c>
      <c r="M97">
        <v>32214.775584066902</v>
      </c>
      <c r="N97">
        <v>36971.036407656</v>
      </c>
      <c r="O97">
        <v>31558.424864884699</v>
      </c>
      <c r="P97">
        <v>11755.2322074275</v>
      </c>
      <c r="Q97">
        <v>18961.537243620402</v>
      </c>
      <c r="R97">
        <v>27846.237582166101</v>
      </c>
      <c r="S97">
        <v>36132.093082949097</v>
      </c>
      <c r="T97">
        <v>22963.156728743601</v>
      </c>
      <c r="U97">
        <v>33862.099784304199</v>
      </c>
      <c r="V97">
        <v>24921.103109694399</v>
      </c>
      <c r="W97">
        <v>0</v>
      </c>
      <c r="X97">
        <v>34873.120078305197</v>
      </c>
      <c r="Y97">
        <v>24923.510487354601</v>
      </c>
      <c r="Z97">
        <v>59065.414677017703</v>
      </c>
      <c r="AA97">
        <v>48300</v>
      </c>
      <c r="AB97">
        <f t="array" ref="AB97">MEDIAN(IF(G97:Q97&lt;&gt;0,G97:Q97))</f>
        <v>29793</v>
      </c>
      <c r="AC97">
        <f t="array" ref="AC97">MEDIAN(IF(R97:Z97&lt;&gt;0,R97:Z97))</f>
        <v>30854.168683235148</v>
      </c>
      <c r="AD97">
        <f t="shared" si="3"/>
        <v>1.0356180540138673</v>
      </c>
      <c r="AE97">
        <f t="array" ref="AE97">TTEST(IF(G97:Q97&lt;&gt;0,G97:Q97),IF(R97:AA97&lt;&gt;0,R97:AA97),2,3)</f>
        <v>0.2170736729525963</v>
      </c>
      <c r="AX97" s="8" t="s">
        <v>1710</v>
      </c>
      <c r="AY97" s="8" t="s">
        <v>1711</v>
      </c>
      <c r="AZ97" s="8" t="s">
        <v>1623</v>
      </c>
      <c r="BA97" s="9">
        <v>477.555700059088</v>
      </c>
      <c r="BB97" s="9">
        <v>219.60583404718901</v>
      </c>
      <c r="BC97" s="9">
        <v>130.061471212296</v>
      </c>
      <c r="BD97" s="9"/>
      <c r="BE97" s="9"/>
      <c r="BF97" s="9">
        <v>26.977833610000001</v>
      </c>
      <c r="BG97" s="9"/>
      <c r="BH97" s="9"/>
      <c r="BI97" s="9"/>
      <c r="BJ97" s="9"/>
      <c r="BK97" s="9"/>
      <c r="BL97" s="9"/>
      <c r="BM97" s="9"/>
      <c r="BN97" s="9">
        <v>219.60583404718901</v>
      </c>
      <c r="BO97" s="9"/>
      <c r="BP97" s="9">
        <v>1186.0834325200699</v>
      </c>
      <c r="BQ97" s="9"/>
      <c r="BR97" s="9"/>
      <c r="BS97" s="9"/>
      <c r="BT97" s="9"/>
      <c r="BU97" s="9"/>
      <c r="BV97" s="9"/>
      <c r="BW97" s="9"/>
      <c r="BX97" s="9"/>
    </row>
    <row r="98" spans="1:76" x14ac:dyDescent="0.2">
      <c r="A98" s="2" t="s">
        <v>98</v>
      </c>
      <c r="B98" s="2">
        <f t="shared" si="2"/>
        <v>77267</v>
      </c>
      <c r="C98" s="5">
        <v>17801</v>
      </c>
      <c r="D98" s="5">
        <v>17682</v>
      </c>
      <c r="E98" s="5">
        <v>45</v>
      </c>
      <c r="F98" s="2">
        <v>77267</v>
      </c>
      <c r="G98">
        <f t="array" ref="G98:AA98">VLOOKUP(A98,Check_S4,{7,8,9,10,11,12,13,14,15,16,17,18,19,20,21,22,23,24,25,26,27},FALSE)</f>
        <v>0</v>
      </c>
      <c r="H98">
        <v>8960</v>
      </c>
      <c r="I98">
        <v>7514.0628210000004</v>
      </c>
      <c r="J98">
        <v>0</v>
      </c>
      <c r="K98">
        <v>22756.227949</v>
      </c>
      <c r="L98">
        <v>15422.711464337901</v>
      </c>
      <c r="M98">
        <v>18086.340619928898</v>
      </c>
      <c r="N98">
        <v>31577.087202275699</v>
      </c>
      <c r="O98">
        <v>14277.593351694301</v>
      </c>
      <c r="P98">
        <v>8458.4447650641596</v>
      </c>
      <c r="Q98">
        <v>9544.3301891428491</v>
      </c>
      <c r="R98">
        <v>20061.496675922801</v>
      </c>
      <c r="S98">
        <v>0</v>
      </c>
      <c r="T98">
        <v>18416.606509964</v>
      </c>
      <c r="U98">
        <v>16824.6960249896</v>
      </c>
      <c r="V98">
        <v>19960.967465457699</v>
      </c>
      <c r="W98">
        <v>5971.9912207100897</v>
      </c>
      <c r="X98">
        <v>27734.0381042441</v>
      </c>
      <c r="Y98">
        <v>17277.464238234701</v>
      </c>
      <c r="Z98">
        <v>26380.9503803228</v>
      </c>
      <c r="AA98">
        <v>31200</v>
      </c>
      <c r="AB98">
        <f t="array" ref="AB98">MEDIAN(IF(G98:Q98&lt;&gt;0,G98:Q98))</f>
        <v>14277.593351694301</v>
      </c>
      <c r="AC98">
        <f t="array" ref="AC98">MEDIAN(IF(R98:Z98&lt;&gt;0,R98:Z98))</f>
        <v>19188.78698771085</v>
      </c>
      <c r="AD98">
        <f t="shared" si="3"/>
        <v>1.3439790947284365</v>
      </c>
      <c r="AE98">
        <f t="array" ref="AE98">TTEST(IF(G98:Q98&lt;&gt;0,G98:Q98),IF(R98:AA98&lt;&gt;0,R98:AA98),2,3)</f>
        <v>0.1681614368355942</v>
      </c>
      <c r="AX98" s="8" t="s">
        <v>1529</v>
      </c>
      <c r="AY98" s="8" t="s">
        <v>1712</v>
      </c>
      <c r="AZ98" s="8" t="s">
        <v>1623</v>
      </c>
      <c r="BA98" s="9">
        <v>220.32949615499999</v>
      </c>
      <c r="BB98" s="9">
        <v>220.32949615499999</v>
      </c>
      <c r="BC98" s="9">
        <v>133.93788019976299</v>
      </c>
      <c r="BD98" s="9"/>
      <c r="BE98" s="9">
        <v>429</v>
      </c>
      <c r="BF98" s="9">
        <v>11.65899231</v>
      </c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</row>
    <row r="99" spans="1:76" x14ac:dyDescent="0.2">
      <c r="A99" s="2" t="s">
        <v>99</v>
      </c>
      <c r="B99" s="2">
        <f t="shared" si="2"/>
        <v>18709</v>
      </c>
      <c r="C99" s="5">
        <v>72957</v>
      </c>
      <c r="D99" s="5">
        <v>66396</v>
      </c>
      <c r="E99" s="5">
        <v>67</v>
      </c>
      <c r="F99" s="2">
        <v>18709</v>
      </c>
      <c r="G99">
        <f t="array" ref="G99:AA99">VLOOKUP(A99,Check_S4,{7,8,9,10,11,12,13,14,15,16,17,18,19,20,21,22,23,24,25,26,27},FALSE)</f>
        <v>70319</v>
      </c>
      <c r="H99">
        <v>98835</v>
      </c>
      <c r="I99">
        <v>208441.97169999999</v>
      </c>
      <c r="J99">
        <v>0</v>
      </c>
      <c r="K99">
        <v>150815.36782000001</v>
      </c>
      <c r="L99">
        <v>26559.410398636701</v>
      </c>
      <c r="M99">
        <v>27853.181170619901</v>
      </c>
      <c r="N99">
        <v>38812.907959800898</v>
      </c>
      <c r="O99">
        <v>26587.1194534645</v>
      </c>
      <c r="P99">
        <v>48846.824285646202</v>
      </c>
      <c r="Q99">
        <v>10145.4954283978</v>
      </c>
      <c r="R99">
        <v>50072.059965845299</v>
      </c>
      <c r="S99">
        <v>86320.464368133195</v>
      </c>
      <c r="T99">
        <v>87829.251673301798</v>
      </c>
      <c r="U99">
        <v>105471.089919323</v>
      </c>
      <c r="V99">
        <v>71572.740002539402</v>
      </c>
      <c r="W99">
        <v>0</v>
      </c>
      <c r="X99">
        <v>66395.894933493197</v>
      </c>
      <c r="Y99">
        <v>51300.772189930402</v>
      </c>
      <c r="Z99">
        <v>122002.589826372</v>
      </c>
      <c r="AA99">
        <v>38000</v>
      </c>
      <c r="AB99">
        <f t="array" ref="AB99">MEDIAN(IF(G99:Q99&lt;&gt;0,G99:Q99))</f>
        <v>43829.86612272355</v>
      </c>
      <c r="AC99">
        <f t="array" ref="AC99">MEDIAN(IF(R99:Z99&lt;&gt;0,R99:Z99))</f>
        <v>78946.602185336291</v>
      </c>
      <c r="AD99">
        <f t="shared" si="3"/>
        <v>1.8012056428437619</v>
      </c>
      <c r="AE99">
        <f t="array" ref="AE99">TTEST(IF(G99:Q99&lt;&gt;0,G99:Q99),IF(R99:AA99&lt;&gt;0,R99:AA99),2,3)</f>
        <v>0.83565176715094158</v>
      </c>
      <c r="AX99" s="8" t="s">
        <v>1713</v>
      </c>
      <c r="AY99" s="8" t="s">
        <v>1714</v>
      </c>
      <c r="AZ99" s="8" t="s">
        <v>1623</v>
      </c>
      <c r="BA99" s="9">
        <v>223.73513571049199</v>
      </c>
      <c r="BB99" s="9">
        <v>223.73513571049199</v>
      </c>
      <c r="BC99" s="9">
        <v>93.137934587106898</v>
      </c>
      <c r="BD99" s="9"/>
      <c r="BE99" s="9"/>
      <c r="BF99" s="9">
        <v>76.386609370000002</v>
      </c>
      <c r="BG99" s="9"/>
      <c r="BH99" s="9"/>
      <c r="BI99" s="9"/>
      <c r="BJ99" s="9"/>
      <c r="BK99" s="9"/>
      <c r="BL99" s="9">
        <v>371.08366205098298</v>
      </c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</row>
    <row r="100" spans="1:76" x14ac:dyDescent="0.2">
      <c r="A100" s="2" t="s">
        <v>100</v>
      </c>
      <c r="B100" s="2">
        <f t="shared" si="2"/>
        <v>48060</v>
      </c>
      <c r="C100" s="5">
        <v>27980</v>
      </c>
      <c r="D100" s="5">
        <v>26393</v>
      </c>
      <c r="E100" s="5">
        <v>46</v>
      </c>
      <c r="F100" s="2">
        <v>48060</v>
      </c>
      <c r="G100">
        <f t="array" ref="G100:AA100">VLOOKUP(A100,Check_S4,{7,8,9,10,11,12,13,14,15,16,17,18,19,20,21,22,23,24,25,26,27},FALSE)</f>
        <v>0</v>
      </c>
      <c r="H100">
        <v>26859</v>
      </c>
      <c r="I100">
        <v>20553.767660000001</v>
      </c>
      <c r="J100">
        <v>0</v>
      </c>
      <c r="K100">
        <v>8856.8307970999995</v>
      </c>
      <c r="L100">
        <v>20143.237436962201</v>
      </c>
      <c r="M100">
        <v>19687.229671105699</v>
      </c>
      <c r="N100">
        <v>22073.805433344201</v>
      </c>
      <c r="O100">
        <v>17119.934431589001</v>
      </c>
      <c r="P100">
        <v>25927.981042722298</v>
      </c>
      <c r="Q100">
        <v>14985.5808322454</v>
      </c>
      <c r="R100">
        <v>53473.368999941304</v>
      </c>
      <c r="S100">
        <v>36452.0894647081</v>
      </c>
      <c r="T100">
        <v>37798.603656303902</v>
      </c>
      <c r="U100">
        <v>43898.698468303002</v>
      </c>
      <c r="V100">
        <v>38144.840504402302</v>
      </c>
      <c r="W100">
        <v>0</v>
      </c>
      <c r="X100">
        <v>47752.2853435367</v>
      </c>
      <c r="Y100">
        <v>28215.114251429201</v>
      </c>
      <c r="Z100">
        <v>33264.955275160799</v>
      </c>
      <c r="AA100">
        <v>8430</v>
      </c>
      <c r="AB100">
        <f t="array" ref="AB100">MEDIAN(IF(G100:Q100&lt;&gt;0,G100:Q100))</f>
        <v>20143.237436962201</v>
      </c>
      <c r="AC100">
        <f t="array" ref="AC100">MEDIAN(IF(R100:Z100&lt;&gt;0,R100:Z100))</f>
        <v>37971.722080353102</v>
      </c>
      <c r="AD100">
        <f t="shared" si="3"/>
        <v>1.8850853642163894</v>
      </c>
      <c r="AE100">
        <f t="array" ref="AE100">TTEST(IF(G100:Q100&lt;&gt;0,G100:Q100),IF(R100:AA100&lt;&gt;0,R100:AA100),2,3)</f>
        <v>4.4180039770943718E-3</v>
      </c>
      <c r="AX100" s="8" t="s">
        <v>1715</v>
      </c>
      <c r="AY100" s="8" t="s">
        <v>1716</v>
      </c>
      <c r="AZ100" s="8" t="s">
        <v>1623</v>
      </c>
      <c r="BA100" s="9">
        <v>338.054191629228</v>
      </c>
      <c r="BB100" s="9">
        <v>224</v>
      </c>
      <c r="BC100" s="9">
        <v>107.548969958003</v>
      </c>
      <c r="BD100" s="9">
        <v>497</v>
      </c>
      <c r="BE100" s="9">
        <v>224</v>
      </c>
      <c r="BF100" s="9">
        <v>19.687243840000001</v>
      </c>
      <c r="BG100" s="9"/>
      <c r="BH100" s="9"/>
      <c r="BI100" s="9">
        <v>894.14827755736201</v>
      </c>
      <c r="BJ100" s="9"/>
      <c r="BK100" s="9"/>
      <c r="BL100" s="9"/>
      <c r="BM100" s="9"/>
      <c r="BN100" s="9">
        <v>55.435436748779303</v>
      </c>
      <c r="BO100" s="9"/>
      <c r="BP100" s="9"/>
      <c r="BQ100" s="9"/>
      <c r="BR100" s="9"/>
      <c r="BS100" s="9"/>
      <c r="BT100" s="9"/>
      <c r="BU100" s="9"/>
      <c r="BV100" s="9"/>
      <c r="BW100" s="9"/>
      <c r="BX100" s="9"/>
    </row>
    <row r="101" spans="1:76" x14ac:dyDescent="0.2">
      <c r="A101" s="2" t="s">
        <v>101</v>
      </c>
      <c r="B101" s="2">
        <f t="shared" si="2"/>
        <v>128296</v>
      </c>
      <c r="C101" s="5">
        <v>10398</v>
      </c>
      <c r="D101" s="5">
        <v>10019</v>
      </c>
      <c r="E101" s="5">
        <v>42</v>
      </c>
      <c r="F101" s="2">
        <v>128296</v>
      </c>
      <c r="G101">
        <f t="array" ref="G101:AA101">VLOOKUP(A101,Check_S4,{7,8,9,10,11,12,13,14,15,16,17,18,19,20,21,22,23,24,25,26,27},FALSE)</f>
        <v>0</v>
      </c>
      <c r="H101">
        <v>10388</v>
      </c>
      <c r="I101">
        <v>6203.5441499999997</v>
      </c>
      <c r="J101">
        <v>0</v>
      </c>
      <c r="K101">
        <v>9359.2338424000009</v>
      </c>
      <c r="L101">
        <v>15175.8641900358</v>
      </c>
      <c r="M101">
        <v>13678.9039643658</v>
      </c>
      <c r="N101">
        <v>16176.7833496436</v>
      </c>
      <c r="O101">
        <v>9541.4265769226804</v>
      </c>
      <c r="P101">
        <v>12530.173079644799</v>
      </c>
      <c r="Q101">
        <v>9649.8061882669899</v>
      </c>
      <c r="R101">
        <v>0</v>
      </c>
      <c r="S101">
        <v>1280.75195739942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f t="array" ref="AB101">MEDIAN(IF(G101:Q101&lt;&gt;0,G101:Q101))</f>
        <v>10388</v>
      </c>
      <c r="AC101">
        <f t="array" ref="AC101">MEDIAN(IF(R101:Z101&lt;&gt;0,R101:Z101))</f>
        <v>1280.75195739942</v>
      </c>
      <c r="AD101">
        <f t="shared" si="3"/>
        <v>0.12329148608003658</v>
      </c>
      <c r="AE101" t="e">
        <f t="array" ref="AE101">TTEST(IF(G101:Q101&lt;&gt;0,G101:Q101),IF(R101:AA101&lt;&gt;0,R101:AA101),2,3)</f>
        <v>#DIV/0!</v>
      </c>
      <c r="AX101" s="8" t="s">
        <v>1717</v>
      </c>
      <c r="AY101" s="8" t="s">
        <v>1718</v>
      </c>
      <c r="AZ101" s="8" t="s">
        <v>1623</v>
      </c>
      <c r="BA101" s="9">
        <v>582.99289825541496</v>
      </c>
      <c r="BB101" s="9">
        <v>225</v>
      </c>
      <c r="BC101" s="9">
        <v>140.07345191760001</v>
      </c>
      <c r="BD101" s="9"/>
      <c r="BE101" s="9">
        <v>225</v>
      </c>
      <c r="BF101" s="9">
        <v>34.811002989999999</v>
      </c>
      <c r="BG101" s="9"/>
      <c r="BH101" s="9"/>
      <c r="BI101" s="9"/>
      <c r="BJ101" s="9"/>
      <c r="BK101" s="9"/>
      <c r="BL101" s="9"/>
      <c r="BM101" s="9"/>
      <c r="BN101" s="9">
        <v>473.36669218491301</v>
      </c>
      <c r="BO101" s="9"/>
      <c r="BP101" s="9"/>
      <c r="BQ101" s="9"/>
      <c r="BR101" s="9"/>
      <c r="BS101" s="9"/>
      <c r="BT101" s="9"/>
      <c r="BU101" s="9"/>
      <c r="BV101" s="9">
        <v>2015.78679610216</v>
      </c>
      <c r="BW101" s="9"/>
      <c r="BX101" s="9">
        <v>166</v>
      </c>
    </row>
    <row r="102" spans="1:76" x14ac:dyDescent="0.2">
      <c r="A102" s="2" t="s">
        <v>102</v>
      </c>
      <c r="B102" s="2">
        <f t="shared" si="2"/>
        <v>118391</v>
      </c>
      <c r="C102" s="5">
        <v>11168</v>
      </c>
      <c r="D102" s="5">
        <v>7950</v>
      </c>
      <c r="E102" s="5">
        <v>122</v>
      </c>
      <c r="F102" s="2">
        <v>118391</v>
      </c>
      <c r="G102">
        <f t="array" ref="G102:AA102">VLOOKUP(A102,Check_S4,{7,8,9,10,11,12,13,14,15,16,17,18,19,20,21,22,23,24,25,26,27},FALSE)</f>
        <v>0</v>
      </c>
      <c r="H102">
        <v>5298</v>
      </c>
      <c r="I102">
        <v>2964.3508889999998</v>
      </c>
      <c r="J102">
        <v>2112.1355579999999</v>
      </c>
      <c r="K102">
        <v>6648.0111411999997</v>
      </c>
      <c r="L102">
        <v>8978.6563543418906</v>
      </c>
      <c r="M102">
        <v>10945.163888879801</v>
      </c>
      <c r="N102">
        <v>21551.965428734002</v>
      </c>
      <c r="O102">
        <v>13132.872988445701</v>
      </c>
      <c r="P102">
        <v>64827.028083941099</v>
      </c>
      <c r="Q102">
        <v>10719.2904574725</v>
      </c>
      <c r="R102">
        <v>6779.7343110004203</v>
      </c>
      <c r="S102">
        <v>6411.5080851517596</v>
      </c>
      <c r="T102">
        <v>6505.2506234718003</v>
      </c>
      <c r="U102">
        <v>6454.5440661059902</v>
      </c>
      <c r="V102">
        <v>5281.8081867524998</v>
      </c>
      <c r="W102">
        <v>0</v>
      </c>
      <c r="X102">
        <v>7949.8602677156096</v>
      </c>
      <c r="Y102">
        <v>8839.4789956662808</v>
      </c>
      <c r="Z102">
        <v>8667.6699975347401</v>
      </c>
      <c r="AA102">
        <v>8120</v>
      </c>
      <c r="AB102">
        <f t="array" ref="AB102">MEDIAN(IF(G102:Q102&lt;&gt;0,G102:Q102))</f>
        <v>9848.9734059071961</v>
      </c>
      <c r="AC102">
        <f t="array" ref="AC102">MEDIAN(IF(R102:Z102&lt;&gt;0,R102:Z102))</f>
        <v>6642.4924672361103</v>
      </c>
      <c r="AD102">
        <f t="shared" si="3"/>
        <v>0.67443500895759256</v>
      </c>
      <c r="AE102">
        <f t="array" ref="AE102">TTEST(IF(G102:Q102&lt;&gt;0,G102:Q102),IF(R102:AA102&lt;&gt;0,R102:AA102),2,3)</f>
        <v>0.23250900890394058</v>
      </c>
      <c r="AX102" s="8" t="s">
        <v>1719</v>
      </c>
      <c r="AY102" s="8" t="s">
        <v>1720</v>
      </c>
      <c r="AZ102" s="8" t="s">
        <v>1623</v>
      </c>
      <c r="BA102" s="9">
        <v>442.98412714712498</v>
      </c>
      <c r="BB102" s="9">
        <v>230.98526837083901</v>
      </c>
      <c r="BC102" s="9">
        <v>122.53774337821299</v>
      </c>
      <c r="BD102" s="9"/>
      <c r="BE102" s="9">
        <v>508</v>
      </c>
      <c r="BF102" s="9">
        <v>40.154297929999998</v>
      </c>
      <c r="BG102" s="9"/>
      <c r="BH102" s="9"/>
      <c r="BI102" s="9">
        <v>148.14035940762801</v>
      </c>
      <c r="BJ102" s="9"/>
      <c r="BK102" s="9"/>
      <c r="BL102" s="9"/>
      <c r="BM102" s="9"/>
      <c r="BN102" s="9">
        <v>312.97053674167802</v>
      </c>
      <c r="BO102" s="9"/>
      <c r="BP102" s="9">
        <v>1499.6395688034399</v>
      </c>
      <c r="BQ102" s="9"/>
      <c r="BR102" s="9"/>
      <c r="BS102" s="9"/>
      <c r="BT102" s="9"/>
      <c r="BU102" s="9"/>
      <c r="BV102" s="9"/>
      <c r="BW102" s="9"/>
      <c r="BX102" s="9">
        <v>149</v>
      </c>
    </row>
    <row r="103" spans="1:76" x14ac:dyDescent="0.2">
      <c r="A103" s="2" t="s">
        <v>103</v>
      </c>
      <c r="B103" s="2">
        <f t="shared" si="2"/>
        <v>58109</v>
      </c>
      <c r="C103" s="5">
        <v>22727</v>
      </c>
      <c r="D103" s="5">
        <v>15784</v>
      </c>
      <c r="E103" s="5">
        <v>75</v>
      </c>
      <c r="F103" s="2">
        <v>58109</v>
      </c>
      <c r="G103">
        <f t="array" ref="G103:AA103">VLOOKUP(A103,Check_S4,{7,8,9,10,11,12,13,14,15,16,17,18,19,20,21,22,23,24,25,26,27},FALSE)</f>
        <v>0</v>
      </c>
      <c r="H103">
        <v>21839</v>
      </c>
      <c r="I103">
        <v>14902.535879999999</v>
      </c>
      <c r="J103">
        <v>0</v>
      </c>
      <c r="K103">
        <v>60986.760198000004</v>
      </c>
      <c r="L103">
        <v>15783.5535866954</v>
      </c>
      <c r="M103">
        <v>22096.419848486599</v>
      </c>
      <c r="N103">
        <v>16974.009082472701</v>
      </c>
      <c r="O103">
        <v>18932.014177179499</v>
      </c>
      <c r="P103">
        <v>13122.2400253739</v>
      </c>
      <c r="Q103">
        <v>13863.3504960708</v>
      </c>
      <c r="R103">
        <v>39190.275565575197</v>
      </c>
      <c r="S103">
        <v>0</v>
      </c>
      <c r="T103">
        <v>5615.1511813166298</v>
      </c>
      <c r="U103">
        <v>8834.0764437163507</v>
      </c>
      <c r="V103">
        <v>54329.563342671303</v>
      </c>
      <c r="W103">
        <v>0</v>
      </c>
      <c r="X103">
        <v>12080.1012734252</v>
      </c>
      <c r="Y103">
        <v>12093.259992683399</v>
      </c>
      <c r="Z103">
        <v>7608.79091237785</v>
      </c>
      <c r="AA103">
        <v>48100</v>
      </c>
      <c r="AB103">
        <f t="array" ref="AB103">MEDIAN(IF(G103:Q103&lt;&gt;0,G103:Q103))</f>
        <v>16974.009082472701</v>
      </c>
      <c r="AC103">
        <f t="array" ref="AC103">MEDIAN(IF(R103:Z103&lt;&gt;0,R103:Z103))</f>
        <v>12080.1012734252</v>
      </c>
      <c r="AD103">
        <f t="shared" si="3"/>
        <v>0.71168226756159025</v>
      </c>
      <c r="AE103">
        <f t="array" ref="AE103">TTEST(IF(G103:Q103&lt;&gt;0,G103:Q103),IF(R103:AA103&lt;&gt;0,R103:AA103),2,3)</f>
        <v>0.87240578324250195</v>
      </c>
      <c r="AX103" s="8" t="s">
        <v>1721</v>
      </c>
      <c r="AY103" s="8" t="s">
        <v>1722</v>
      </c>
      <c r="AZ103" s="8" t="s">
        <v>1623</v>
      </c>
      <c r="BA103" s="9">
        <v>944.64488983027104</v>
      </c>
      <c r="BB103" s="9">
        <v>233.71266391554099</v>
      </c>
      <c r="BC103" s="9">
        <v>165.04093516485199</v>
      </c>
      <c r="BD103" s="9">
        <v>3272</v>
      </c>
      <c r="BE103" s="9">
        <v>383</v>
      </c>
      <c r="BF103" s="9">
        <v>39.154231490000001</v>
      </c>
      <c r="BG103" s="9"/>
      <c r="BH103" s="9"/>
      <c r="BI103" s="9"/>
      <c r="BJ103" s="9"/>
      <c r="BK103" s="9"/>
      <c r="BL103" s="9"/>
      <c r="BM103" s="9"/>
      <c r="BN103" s="9">
        <v>84.425327831082996</v>
      </c>
      <c r="BO103" s="9"/>
      <c r="BP103" s="9"/>
      <c r="BQ103" s="9"/>
      <c r="BR103" s="9"/>
      <c r="BS103" s="9"/>
      <c r="BT103" s="9"/>
      <c r="BU103" s="9"/>
      <c r="BV103" s="9"/>
      <c r="BW103" s="9"/>
      <c r="BX103" s="9"/>
    </row>
    <row r="104" spans="1:76" x14ac:dyDescent="0.2">
      <c r="A104" s="2" t="s">
        <v>104</v>
      </c>
      <c r="B104" s="2">
        <f t="shared" si="2"/>
        <v>118279</v>
      </c>
      <c r="C104" s="5">
        <v>11152</v>
      </c>
      <c r="D104" s="5">
        <v>1994</v>
      </c>
      <c r="E104" s="5">
        <v>279</v>
      </c>
      <c r="F104" s="2">
        <v>118279</v>
      </c>
      <c r="G104">
        <f t="array" ref="G104:AA104">VLOOKUP(A104,Check_S4,{7,8,9,10,11,12,13,14,15,16,17,18,19,20,21,22,23,24,25,26,27},FALSE)</f>
        <v>3184</v>
      </c>
      <c r="H104">
        <v>2953</v>
      </c>
      <c r="I104">
        <v>166.16158759999999</v>
      </c>
      <c r="J104">
        <v>0</v>
      </c>
      <c r="K104">
        <v>0</v>
      </c>
      <c r="L104">
        <v>1993.6795599228601</v>
      </c>
      <c r="M104">
        <v>2506.6927529089799</v>
      </c>
      <c r="N104">
        <v>0</v>
      </c>
      <c r="O104">
        <v>612.09183456632002</v>
      </c>
      <c r="P104">
        <v>104936.285235791</v>
      </c>
      <c r="Q104">
        <v>768.082490570853</v>
      </c>
      <c r="R104">
        <v>2186.2328169932298</v>
      </c>
      <c r="S104">
        <v>0</v>
      </c>
      <c r="T104">
        <v>0</v>
      </c>
      <c r="U104">
        <v>0</v>
      </c>
      <c r="V104">
        <v>1984.1744582779199</v>
      </c>
      <c r="W104">
        <v>0</v>
      </c>
      <c r="X104">
        <v>0</v>
      </c>
      <c r="Y104">
        <v>0</v>
      </c>
      <c r="Z104">
        <v>0</v>
      </c>
      <c r="AA104">
        <v>1380</v>
      </c>
      <c r="AB104">
        <f t="array" ref="AB104">MEDIAN(IF(G104:Q104&lt;&gt;0,G104:Q104))</f>
        <v>2250.1861564159199</v>
      </c>
      <c r="AC104">
        <f t="array" ref="AC104">MEDIAN(IF(R104:Z104&lt;&gt;0,R104:Z104))</f>
        <v>2085.203637635575</v>
      </c>
      <c r="AD104">
        <f t="shared" si="3"/>
        <v>0.9266805022731418</v>
      </c>
      <c r="AE104">
        <f t="array" ref="AE104">TTEST(IF(G104:Q104&lt;&gt;0,G104:Q104),IF(R104:AA104&lt;&gt;0,R104:AA104),2,3)</f>
        <v>0.35474067635236206</v>
      </c>
      <c r="AX104" s="8" t="s">
        <v>1723</v>
      </c>
      <c r="AY104" s="8" t="s">
        <v>1724</v>
      </c>
      <c r="AZ104" s="8" t="s">
        <v>1623</v>
      </c>
      <c r="BA104" s="9">
        <v>786.50541345561101</v>
      </c>
      <c r="BB104" s="9">
        <v>235.004584715585</v>
      </c>
      <c r="BC104" s="9">
        <v>144.60791555711</v>
      </c>
      <c r="BD104" s="9"/>
      <c r="BE104" s="9">
        <v>168</v>
      </c>
      <c r="BF104" s="9">
        <v>5.8199301549999998</v>
      </c>
      <c r="BG104" s="9"/>
      <c r="BH104" s="9"/>
      <c r="BI104" s="9"/>
      <c r="BJ104" s="9"/>
      <c r="BK104" s="9"/>
      <c r="BL104" s="9"/>
      <c r="BM104" s="9"/>
      <c r="BN104" s="9">
        <v>235.004584715585</v>
      </c>
      <c r="BO104" s="9"/>
      <c r="BP104" s="9"/>
      <c r="BQ104" s="9"/>
      <c r="BR104" s="9"/>
      <c r="BS104" s="9"/>
      <c r="BT104" s="9"/>
      <c r="BU104" s="9"/>
      <c r="BV104" s="9">
        <v>2755.7025524074702</v>
      </c>
      <c r="BW104" s="9"/>
      <c r="BX104" s="9">
        <v>768</v>
      </c>
    </row>
    <row r="105" spans="1:76" x14ac:dyDescent="0.2">
      <c r="A105" s="2" t="s">
        <v>105</v>
      </c>
      <c r="B105" s="2">
        <f t="shared" si="2"/>
        <v>60480</v>
      </c>
      <c r="C105" s="5">
        <v>21760</v>
      </c>
      <c r="D105" s="5">
        <v>16756</v>
      </c>
      <c r="E105" s="5">
        <v>101</v>
      </c>
      <c r="F105" s="2">
        <v>60480</v>
      </c>
      <c r="G105">
        <f t="array" ref="G105:AA105">VLOOKUP(A105,Check_S4,{7,8,9,10,11,12,13,14,15,16,17,18,19,20,21,22,23,24,25,26,27},FALSE)</f>
        <v>4073</v>
      </c>
      <c r="H105">
        <v>9457</v>
      </c>
      <c r="I105">
        <v>17165.845130000002</v>
      </c>
      <c r="J105">
        <v>12027.362779999999</v>
      </c>
      <c r="K105">
        <v>15794.078664000001</v>
      </c>
      <c r="L105">
        <v>15830.168015597599</v>
      </c>
      <c r="M105">
        <v>19089.666660229501</v>
      </c>
      <c r="N105">
        <v>21058.3358960279</v>
      </c>
      <c r="O105">
        <v>22284.316820922999</v>
      </c>
      <c r="P105">
        <v>85829.026378374198</v>
      </c>
      <c r="Q105">
        <v>16756.194550296499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f t="array" ref="AB105">MEDIAN(IF(G105:Q105&lt;&gt;0,G105:Q105))</f>
        <v>16756.194550296499</v>
      </c>
      <c r="AC105" t="e">
        <f t="array" ref="AC105">MEDIAN(IF(R105:Z105&lt;&gt;0,R105:Z105))</f>
        <v>#NUM!</v>
      </c>
      <c r="AD105" t="e">
        <f t="shared" si="3"/>
        <v>#NUM!</v>
      </c>
      <c r="AE105" t="e">
        <f t="array" ref="AE105">TTEST(IF(G105:Q105&lt;&gt;0,G105:Q105),IF(R105:AA105&lt;&gt;0,R105:AA105),2,3)</f>
        <v>#DIV/0!</v>
      </c>
      <c r="AX105" s="8" t="s">
        <v>1725</v>
      </c>
      <c r="AY105" s="8" t="s">
        <v>1726</v>
      </c>
      <c r="AZ105" s="8" t="s">
        <v>1623</v>
      </c>
      <c r="BA105" s="9">
        <v>542.20744644461297</v>
      </c>
      <c r="BB105" s="9">
        <v>237</v>
      </c>
      <c r="BC105" s="9">
        <v>136.38629298805</v>
      </c>
      <c r="BD105" s="9"/>
      <c r="BE105" s="9"/>
      <c r="BF105" s="9">
        <v>4.1653947670000004</v>
      </c>
      <c r="BG105" s="9"/>
      <c r="BH105" s="9"/>
      <c r="BI105" s="9"/>
      <c r="BJ105" s="9"/>
      <c r="BK105" s="9"/>
      <c r="BL105" s="9"/>
      <c r="BM105" s="9"/>
      <c r="BN105" s="9"/>
      <c r="BO105" s="9"/>
      <c r="BP105" s="9">
        <v>1385.4569445668401</v>
      </c>
      <c r="BQ105" s="9"/>
      <c r="BR105" s="9"/>
      <c r="BS105" s="9"/>
      <c r="BT105" s="9"/>
      <c r="BU105" s="9"/>
      <c r="BV105" s="9"/>
      <c r="BW105" s="9"/>
      <c r="BX105" s="9">
        <v>237</v>
      </c>
    </row>
    <row r="106" spans="1:76" x14ac:dyDescent="0.2">
      <c r="A106" s="2" t="s">
        <v>106</v>
      </c>
      <c r="B106" s="2">
        <f t="shared" si="2"/>
        <v>37845</v>
      </c>
      <c r="C106" s="5">
        <v>33816</v>
      </c>
      <c r="D106" s="5">
        <v>8740</v>
      </c>
      <c r="E106" s="5">
        <v>210</v>
      </c>
      <c r="F106" s="2">
        <v>37845</v>
      </c>
      <c r="G106">
        <f t="array" ref="G106:AA106">VLOOKUP(A106,Check_S4,{7,8,9,10,11,12,13,14,15,16,17,18,19,20,21,22,23,24,25,26,27},FALSE)</f>
        <v>0</v>
      </c>
      <c r="H106">
        <v>12694</v>
      </c>
      <c r="I106">
        <v>735.93552950000003</v>
      </c>
      <c r="J106">
        <v>0</v>
      </c>
      <c r="K106">
        <v>280812.21727000002</v>
      </c>
      <c r="L106">
        <v>9425.4134947018993</v>
      </c>
      <c r="M106">
        <v>0</v>
      </c>
      <c r="N106">
        <v>8739.9664240996808</v>
      </c>
      <c r="O106">
        <v>21117.680097488701</v>
      </c>
      <c r="P106">
        <v>3797.0858293404599</v>
      </c>
      <c r="Q106">
        <v>312.97053674167802</v>
      </c>
      <c r="R106">
        <v>64810.333124265999</v>
      </c>
      <c r="S106">
        <v>39551.722190829802</v>
      </c>
      <c r="T106">
        <v>3647.2682411035798</v>
      </c>
      <c r="U106">
        <v>0</v>
      </c>
      <c r="V106">
        <v>48920.933347459097</v>
      </c>
      <c r="W106">
        <v>0</v>
      </c>
      <c r="X106">
        <v>0</v>
      </c>
      <c r="Y106">
        <v>8487.2411612824708</v>
      </c>
      <c r="Z106">
        <v>3054.4909834627701</v>
      </c>
      <c r="AA106">
        <v>1140</v>
      </c>
      <c r="AB106">
        <f t="array" ref="AB106">MEDIAN(IF(G106:Q106&lt;&gt;0,G106:Q106))</f>
        <v>9082.68995940079</v>
      </c>
      <c r="AC106">
        <f t="array" ref="AC106">MEDIAN(IF(R106:Z106&lt;&gt;0,R106:Z106))</f>
        <v>24019.481676056137</v>
      </c>
      <c r="AD106">
        <f t="shared" si="3"/>
        <v>2.6445339192928663</v>
      </c>
      <c r="AE106">
        <f t="array" ref="AE106">TTEST(IF(G106:Q106&lt;&gt;0,G106:Q106),IF(R106:AA106&lt;&gt;0,R106:AA106),2,3)</f>
        <v>0.62685049170266716</v>
      </c>
      <c r="AX106" s="8" t="s">
        <v>1203</v>
      </c>
      <c r="AY106" s="8" t="s">
        <v>1727</v>
      </c>
      <c r="AZ106" s="8" t="s">
        <v>1623</v>
      </c>
      <c r="BA106" s="9">
        <v>680.69057688759301</v>
      </c>
      <c r="BB106" s="9">
        <v>238</v>
      </c>
      <c r="BC106" s="9">
        <v>114.992986005931</v>
      </c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>
        <v>219.60583404718901</v>
      </c>
      <c r="BO106" s="9"/>
      <c r="BP106" s="9"/>
      <c r="BQ106" s="9"/>
      <c r="BR106" s="9"/>
      <c r="BS106" s="9">
        <v>1584.4658966155901</v>
      </c>
      <c r="BT106" s="9"/>
      <c r="BU106" s="9"/>
      <c r="BV106" s="9"/>
      <c r="BW106" s="9"/>
      <c r="BX106" s="9">
        <v>238</v>
      </c>
    </row>
    <row r="107" spans="1:76" x14ac:dyDescent="0.2">
      <c r="A107" s="2" t="s">
        <v>107</v>
      </c>
      <c r="B107" s="2">
        <f t="shared" si="2"/>
        <v>57865</v>
      </c>
      <c r="C107" s="5">
        <v>21797</v>
      </c>
      <c r="D107" s="5">
        <v>21201</v>
      </c>
      <c r="E107" s="5">
        <v>53</v>
      </c>
      <c r="F107" s="2">
        <v>57865</v>
      </c>
      <c r="G107">
        <f t="array" ref="G107:AA107">VLOOKUP(A107,Check_S4,{7,8,9,10,11,12,13,14,15,16,17,18,19,20,21,22,23,24,25,26,27},FALSE)</f>
        <v>2456</v>
      </c>
      <c r="H107">
        <v>22128</v>
      </c>
      <c r="I107">
        <v>30911.297620000001</v>
      </c>
      <c r="J107">
        <v>16873.259999999998</v>
      </c>
      <c r="K107">
        <v>26287.939248999999</v>
      </c>
      <c r="L107">
        <v>16986.192037179298</v>
      </c>
      <c r="M107">
        <v>41955.941105118</v>
      </c>
      <c r="N107">
        <v>33899.3024920885</v>
      </c>
      <c r="O107">
        <v>32268.624495848999</v>
      </c>
      <c r="P107">
        <v>21200.5929249697</v>
      </c>
      <c r="Q107">
        <v>13696.410500996</v>
      </c>
      <c r="R107">
        <v>0</v>
      </c>
      <c r="S107">
        <v>0</v>
      </c>
      <c r="T107">
        <v>3890.9582174390298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20800</v>
      </c>
      <c r="AB107">
        <f t="array" ref="AB107">MEDIAN(IF(G107:Q107&lt;&gt;0,G107:Q107))</f>
        <v>22128</v>
      </c>
      <c r="AC107">
        <f t="array" ref="AC107">MEDIAN(IF(R107:Z107&lt;&gt;0,R107:Z107))</f>
        <v>3890.9582174390298</v>
      </c>
      <c r="AD107">
        <f t="shared" si="3"/>
        <v>0.17583867577002124</v>
      </c>
      <c r="AE107">
        <f t="array" ref="AE107">TTEST(IF(G107:Q107&lt;&gt;0,G107:Q107),IF(R107:AA107&lt;&gt;0,R107:AA107),2,3)</f>
        <v>0.39317898080733271</v>
      </c>
      <c r="AX107" s="8" t="s">
        <v>1728</v>
      </c>
      <c r="AY107" s="8" t="s">
        <v>1728</v>
      </c>
      <c r="AZ107" s="8" t="s">
        <v>1623</v>
      </c>
      <c r="BA107" s="9">
        <v>319.144238626667</v>
      </c>
      <c r="BB107" s="9">
        <v>238</v>
      </c>
      <c r="BC107" s="9">
        <v>103.05030471706699</v>
      </c>
      <c r="BD107" s="9"/>
      <c r="BE107" s="9">
        <v>681</v>
      </c>
      <c r="BF107" s="9">
        <v>38.432715880000003</v>
      </c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>
        <v>238</v>
      </c>
    </row>
    <row r="108" spans="1:76" x14ac:dyDescent="0.2">
      <c r="A108" s="2" t="s">
        <v>108</v>
      </c>
      <c r="B108" s="2">
        <f t="shared" si="2"/>
        <v>43415</v>
      </c>
      <c r="C108" s="5">
        <v>28856</v>
      </c>
      <c r="D108" s="5">
        <v>25177</v>
      </c>
      <c r="E108" s="5">
        <v>63</v>
      </c>
      <c r="F108" s="2">
        <v>43415</v>
      </c>
      <c r="G108">
        <f t="array" ref="G108:AA108">VLOOKUP(A108,Check_S4,{7,8,9,10,11,12,13,14,15,16,17,18,19,20,21,22,23,24,25,26,27},FALSE)</f>
        <v>6559</v>
      </c>
      <c r="H108">
        <v>53616</v>
      </c>
      <c r="I108">
        <v>42646.493150000002</v>
      </c>
      <c r="J108">
        <v>31504.883549999999</v>
      </c>
      <c r="K108">
        <v>88495.43118</v>
      </c>
      <c r="L108">
        <v>30910.568012925702</v>
      </c>
      <c r="M108">
        <v>29703.116381990199</v>
      </c>
      <c r="N108">
        <v>26508.038097142002</v>
      </c>
      <c r="O108">
        <v>17136.581844654102</v>
      </c>
      <c r="P108">
        <v>23846.213317198799</v>
      </c>
      <c r="Q108">
        <v>30516.304691751899</v>
      </c>
      <c r="R108">
        <v>41092.180918081001</v>
      </c>
      <c r="S108">
        <v>18749.902843347401</v>
      </c>
      <c r="T108">
        <v>13255.6125663188</v>
      </c>
      <c r="U108">
        <v>17342.523744199701</v>
      </c>
      <c r="V108">
        <v>37155.9228692447</v>
      </c>
      <c r="W108">
        <v>0</v>
      </c>
      <c r="X108">
        <v>15395.179963181499</v>
      </c>
      <c r="Y108">
        <v>22486.461872021999</v>
      </c>
      <c r="Z108">
        <v>14301.175462241001</v>
      </c>
      <c r="AA108">
        <v>15900</v>
      </c>
      <c r="AB108">
        <f t="array" ref="AB108">MEDIAN(IF(G108:Q108&lt;&gt;0,G108:Q108))</f>
        <v>30516.304691751899</v>
      </c>
      <c r="AC108">
        <f t="array" ref="AC108">MEDIAN(IF(R108:Z108&lt;&gt;0,R108:Z108))</f>
        <v>18046.213293773551</v>
      </c>
      <c r="AD108">
        <f t="shared" si="3"/>
        <v>0.59136299352297306</v>
      </c>
      <c r="AE108">
        <f t="array" ref="AE108">TTEST(IF(G108:Q108&lt;&gt;0,G108:Q108),IF(R108:AA108&lt;&gt;0,R108:AA108),2,3)</f>
        <v>9.9316132388335587E-2</v>
      </c>
      <c r="AX108" s="8" t="s">
        <v>1729</v>
      </c>
      <c r="AY108" s="8" t="s">
        <v>1730</v>
      </c>
      <c r="AZ108" s="8" t="s">
        <v>1623</v>
      </c>
      <c r="BA108" s="9">
        <v>238</v>
      </c>
      <c r="BB108" s="9">
        <v>238</v>
      </c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>
        <v>238</v>
      </c>
    </row>
    <row r="109" spans="1:76" x14ac:dyDescent="0.2">
      <c r="A109" s="2" t="s">
        <v>109</v>
      </c>
      <c r="B109" s="2">
        <f t="shared" si="2"/>
        <v>87530</v>
      </c>
      <c r="C109" s="5">
        <v>14111</v>
      </c>
      <c r="D109" s="5">
        <v>9429</v>
      </c>
      <c r="E109" s="5">
        <v>63</v>
      </c>
      <c r="F109" s="2">
        <v>87530</v>
      </c>
      <c r="G109">
        <f t="array" ref="G109:AA109">VLOOKUP(A109,Check_S4,{7,8,9,10,11,12,13,14,15,16,17,18,19,20,21,22,23,24,25,26,27},FALSE)</f>
        <v>0</v>
      </c>
      <c r="H109">
        <v>15116</v>
      </c>
      <c r="I109">
        <v>13881.03406</v>
      </c>
      <c r="J109">
        <v>8678.682573</v>
      </c>
      <c r="K109">
        <v>8529.8614660999992</v>
      </c>
      <c r="L109">
        <v>22139.6075847678</v>
      </c>
      <c r="M109">
        <v>33374.610244421798</v>
      </c>
      <c r="N109">
        <v>32791.343885398201</v>
      </c>
      <c r="O109">
        <v>23101.871582745898</v>
      </c>
      <c r="P109">
        <v>8348.3582698116606</v>
      </c>
      <c r="Q109">
        <v>18449.071762760999</v>
      </c>
      <c r="R109">
        <v>8157.4583750444799</v>
      </c>
      <c r="S109">
        <v>9210.0706845607001</v>
      </c>
      <c r="T109">
        <v>4610.3372096244202</v>
      </c>
      <c r="U109">
        <v>6805.5256259006601</v>
      </c>
      <c r="V109">
        <v>10051.1102345495</v>
      </c>
      <c r="W109">
        <v>0</v>
      </c>
      <c r="X109">
        <v>9429.3023363045795</v>
      </c>
      <c r="Y109">
        <v>7139.17239789014</v>
      </c>
      <c r="Z109">
        <v>5287.3880634309098</v>
      </c>
      <c r="AA109">
        <v>23000</v>
      </c>
      <c r="AB109">
        <f t="array" ref="AB109">MEDIAN(IF(G109:Q109&lt;&gt;0,G109:Q109))</f>
        <v>16782.5358813805</v>
      </c>
      <c r="AC109">
        <f t="array" ref="AC109">MEDIAN(IF(R109:Z109&lt;&gt;0,R109:Z109))</f>
        <v>7648.3153864673095</v>
      </c>
      <c r="AD109">
        <f t="shared" si="3"/>
        <v>0.45573061428414913</v>
      </c>
      <c r="AE109">
        <f t="array" ref="AE109">TTEST(IF(G109:Q109&lt;&gt;0,G109:Q109),IF(R109:AA109&lt;&gt;0,R109:AA109),2,3)</f>
        <v>1.9273717581822607E-2</v>
      </c>
      <c r="AX109" s="8" t="s">
        <v>1556</v>
      </c>
      <c r="AY109" s="8" t="s">
        <v>1731</v>
      </c>
      <c r="AZ109" s="8" t="s">
        <v>1623</v>
      </c>
      <c r="BA109" s="9">
        <v>246.47928188</v>
      </c>
      <c r="BB109" s="9">
        <v>246.47928188</v>
      </c>
      <c r="BC109" s="9"/>
      <c r="BD109" s="9"/>
      <c r="BE109" s="9"/>
      <c r="BF109" s="9"/>
      <c r="BG109" s="9"/>
      <c r="BH109" s="9">
        <v>246.47928188</v>
      </c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</row>
    <row r="110" spans="1:76" x14ac:dyDescent="0.2">
      <c r="A110" s="2" t="s">
        <v>110</v>
      </c>
      <c r="B110" s="2">
        <f t="shared" si="2"/>
        <v>85027</v>
      </c>
      <c r="C110" s="5">
        <v>14442</v>
      </c>
      <c r="D110" s="5">
        <v>13923</v>
      </c>
      <c r="E110" s="5">
        <v>29</v>
      </c>
      <c r="F110" s="2">
        <v>85027</v>
      </c>
      <c r="G110">
        <f t="array" ref="G110:AA110">VLOOKUP(A110,Check_S4,{7,8,9,10,11,12,13,14,15,16,17,18,19,20,21,22,23,24,25,26,27},FALSE)</f>
        <v>0</v>
      </c>
      <c r="H110">
        <v>9063</v>
      </c>
      <c r="I110">
        <v>13281.1379</v>
      </c>
      <c r="J110">
        <v>0</v>
      </c>
      <c r="K110">
        <v>6899.2756482000004</v>
      </c>
      <c r="L110">
        <v>17674.518782784799</v>
      </c>
      <c r="M110">
        <v>20077.9637567461</v>
      </c>
      <c r="N110">
        <v>18942.621297797101</v>
      </c>
      <c r="O110">
        <v>13151.6303920313</v>
      </c>
      <c r="P110">
        <v>7425.8858331269603</v>
      </c>
      <c r="Q110">
        <v>19659.0201925703</v>
      </c>
      <c r="R110">
        <v>12530.570428327001</v>
      </c>
      <c r="S110">
        <v>15263.7085208359</v>
      </c>
      <c r="T110">
        <v>13815.5820671193</v>
      </c>
      <c r="U110">
        <v>14030.1111883753</v>
      </c>
      <c r="V110">
        <v>12568.1294935284</v>
      </c>
      <c r="W110">
        <v>0</v>
      </c>
      <c r="X110">
        <v>20786.858002426401</v>
      </c>
      <c r="Y110">
        <v>17485.233576869701</v>
      </c>
      <c r="Z110">
        <v>12699.659434974699</v>
      </c>
      <c r="AA110">
        <v>14600</v>
      </c>
      <c r="AB110">
        <f t="array" ref="AB110">MEDIAN(IF(G110:Q110&lt;&gt;0,G110:Q110))</f>
        <v>13281.1379</v>
      </c>
      <c r="AC110">
        <f t="array" ref="AC110">MEDIAN(IF(R110:Z110&lt;&gt;0,R110:Z110))</f>
        <v>13922.8466277473</v>
      </c>
      <c r="AD110">
        <f t="shared" si="3"/>
        <v>1.0483173002629014</v>
      </c>
      <c r="AE110">
        <f t="array" ref="AE110">TTEST(IF(G110:Q110&lt;&gt;0,G110:Q110),IF(R110:AA110&lt;&gt;0,R110:AA110),2,3)</f>
        <v>0.67888363983055056</v>
      </c>
      <c r="AX110" s="8" t="s">
        <v>1474</v>
      </c>
      <c r="AY110" s="8" t="s">
        <v>1732</v>
      </c>
      <c r="AZ110" s="8" t="s">
        <v>1623</v>
      </c>
      <c r="BA110" s="9">
        <v>249</v>
      </c>
      <c r="BB110" s="9">
        <v>249</v>
      </c>
      <c r="BC110" s="9"/>
      <c r="BD110" s="9"/>
      <c r="BE110" s="9">
        <v>249</v>
      </c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</row>
    <row r="111" spans="1:76" x14ac:dyDescent="0.2">
      <c r="A111" s="2" t="s">
        <v>111</v>
      </c>
      <c r="B111" s="2">
        <f t="shared" si="2"/>
        <v>57603</v>
      </c>
      <c r="C111" s="5">
        <v>21094</v>
      </c>
      <c r="D111" s="5">
        <v>20420</v>
      </c>
      <c r="E111" s="5">
        <v>71</v>
      </c>
      <c r="F111" s="2">
        <v>57603</v>
      </c>
      <c r="G111">
        <f t="array" ref="G111:AA111">VLOOKUP(A111,Check_S4,{7,8,9,10,11,12,13,14,15,16,17,18,19,20,21,22,23,24,25,26,27},FALSE)</f>
        <v>0</v>
      </c>
      <c r="H111">
        <v>8296</v>
      </c>
      <c r="I111">
        <v>16465.792560000002</v>
      </c>
      <c r="J111">
        <v>20420.01727</v>
      </c>
      <c r="K111">
        <v>63034.992084999998</v>
      </c>
      <c r="L111">
        <v>13315.567309825499</v>
      </c>
      <c r="M111">
        <v>21614.443477088698</v>
      </c>
      <c r="N111">
        <v>20459.0928453091</v>
      </c>
      <c r="O111">
        <v>18931.1587783668</v>
      </c>
      <c r="P111">
        <v>20548.9877986914</v>
      </c>
      <c r="Q111">
        <v>23421.652847026799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5530</v>
      </c>
      <c r="AB111">
        <f t="array" ref="AB111">MEDIAN(IF(G111:Q111&lt;&gt;0,G111:Q111))</f>
        <v>20439.55505765455</v>
      </c>
      <c r="AC111" t="e">
        <f t="array" ref="AC111">MEDIAN(IF(R111:Z111&lt;&gt;0,R111:Z111))</f>
        <v>#NUM!</v>
      </c>
      <c r="AD111" t="e">
        <f t="shared" si="3"/>
        <v>#NUM!</v>
      </c>
      <c r="AE111" t="e">
        <f t="array" ref="AE111">TTEST(IF(G111:Q111&lt;&gt;0,G111:Q111),IF(R111:AA111&lt;&gt;0,R111:AA111),2,3)</f>
        <v>#DIV/0!</v>
      </c>
      <c r="AX111" s="8" t="s">
        <v>1733</v>
      </c>
      <c r="AY111" s="8" t="s">
        <v>1734</v>
      </c>
      <c r="AZ111" s="8" t="s">
        <v>1623</v>
      </c>
      <c r="BA111" s="9">
        <v>521.15320417688201</v>
      </c>
      <c r="BB111" s="9">
        <v>250.89325264999999</v>
      </c>
      <c r="BC111" s="9">
        <v>108.880089780484</v>
      </c>
      <c r="BD111" s="9"/>
      <c r="BE111" s="9">
        <v>258</v>
      </c>
      <c r="BF111" s="9">
        <v>20.868721770000001</v>
      </c>
      <c r="BG111" s="9">
        <v>243.78650529999999</v>
      </c>
      <c r="BH111" s="9"/>
      <c r="BI111" s="9">
        <v>859.50449181197405</v>
      </c>
      <c r="BJ111" s="9"/>
      <c r="BK111" s="9"/>
      <c r="BL111" s="9"/>
      <c r="BM111" s="9"/>
      <c r="BN111" s="9">
        <v>219.60583404718901</v>
      </c>
      <c r="BO111" s="9"/>
      <c r="BP111" s="9">
        <v>1525.1536721321299</v>
      </c>
      <c r="BQ111" s="9"/>
      <c r="BR111" s="9"/>
      <c r="BS111" s="9"/>
      <c r="BT111" s="9"/>
      <c r="BU111" s="9"/>
      <c r="BV111" s="9"/>
      <c r="BW111" s="9"/>
      <c r="BX111" s="9"/>
    </row>
    <row r="112" spans="1:76" x14ac:dyDescent="0.2">
      <c r="A112" s="2" t="s">
        <v>112</v>
      </c>
      <c r="B112" s="2">
        <f t="shared" si="2"/>
        <v>118834</v>
      </c>
      <c r="C112" s="5">
        <v>10205</v>
      </c>
      <c r="D112" s="5">
        <v>9965</v>
      </c>
      <c r="E112" s="5">
        <v>55</v>
      </c>
      <c r="F112" s="2">
        <v>118834</v>
      </c>
      <c r="G112">
        <f t="array" ref="G112:AA112">VLOOKUP(A112,Check_S4,{7,8,9,10,11,12,13,14,15,16,17,18,19,20,21,22,23,24,25,26,27},FALSE)</f>
        <v>0</v>
      </c>
      <c r="H112">
        <v>7002</v>
      </c>
      <c r="I112">
        <v>2649.255193</v>
      </c>
      <c r="J112">
        <v>0</v>
      </c>
      <c r="K112">
        <v>2895.1858714999998</v>
      </c>
      <c r="L112">
        <v>11178.205182404001</v>
      </c>
      <c r="M112">
        <v>10310.396954064599</v>
      </c>
      <c r="N112">
        <v>15394.7497676065</v>
      </c>
      <c r="O112">
        <v>9618.6509896520602</v>
      </c>
      <c r="P112">
        <v>13030.5380537318</v>
      </c>
      <c r="Q112">
        <v>5052.3592538647899</v>
      </c>
      <c r="R112">
        <v>5894.9769538375303</v>
      </c>
      <c r="S112">
        <v>7151.84811675112</v>
      </c>
      <c r="T112">
        <v>6807.1463077582002</v>
      </c>
      <c r="U112">
        <v>21752.359328079499</v>
      </c>
      <c r="V112">
        <v>3949.7131621011999</v>
      </c>
      <c r="W112">
        <v>0</v>
      </c>
      <c r="X112">
        <v>10910.608195086899</v>
      </c>
      <c r="Y112">
        <v>17416.985618663599</v>
      </c>
      <c r="Z112">
        <v>19181.045161525701</v>
      </c>
      <c r="AA112">
        <v>13500</v>
      </c>
      <c r="AB112">
        <f t="array" ref="AB112">MEDIAN(IF(G112:Q112&lt;&gt;0,G112:Q112))</f>
        <v>9618.6509896520602</v>
      </c>
      <c r="AC112">
        <f t="array" ref="AC112">MEDIAN(IF(R112:Z112&lt;&gt;0,R112:Z112))</f>
        <v>9031.2281559190087</v>
      </c>
      <c r="AD112">
        <f t="shared" si="3"/>
        <v>0.93892877136669028</v>
      </c>
      <c r="AE112">
        <f t="array" ref="AE112">TTEST(IF(G112:Q112&lt;&gt;0,G112:Q112),IF(R112:AA112&lt;&gt;0,R112:AA112),2,3)</f>
        <v>0.23073580570604063</v>
      </c>
      <c r="AX112" s="8" t="s">
        <v>1538</v>
      </c>
      <c r="AY112" s="8" t="s">
        <v>1735</v>
      </c>
      <c r="AZ112" s="8" t="s">
        <v>1623</v>
      </c>
      <c r="BA112" s="9">
        <v>252.14722789999999</v>
      </c>
      <c r="BB112" s="9">
        <v>252.14722789999999</v>
      </c>
      <c r="BC112" s="9"/>
      <c r="BD112" s="9"/>
      <c r="BE112" s="9"/>
      <c r="BF112" s="9">
        <v>252.14722789999999</v>
      </c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</row>
    <row r="113" spans="1:76" x14ac:dyDescent="0.2">
      <c r="A113" s="2" t="s">
        <v>113</v>
      </c>
      <c r="B113" s="2">
        <f t="shared" si="2"/>
        <v>65576</v>
      </c>
      <c r="C113" s="5">
        <v>18301</v>
      </c>
      <c r="D113" s="5">
        <v>19342</v>
      </c>
      <c r="E113" s="5">
        <v>50</v>
      </c>
      <c r="F113" s="2">
        <v>65576</v>
      </c>
      <c r="G113">
        <f t="array" ref="G113:AA113">VLOOKUP(A113,Check_S4,{7,8,9,10,11,12,13,14,15,16,17,18,19,20,21,22,23,24,25,26,27},FALSE)</f>
        <v>6708</v>
      </c>
      <c r="H113">
        <v>24595</v>
      </c>
      <c r="I113">
        <v>30790.842909999999</v>
      </c>
      <c r="J113">
        <v>0</v>
      </c>
      <c r="K113">
        <v>9105.8865833</v>
      </c>
      <c r="L113">
        <v>22763.546824183199</v>
      </c>
      <c r="M113">
        <v>26921.6243364533</v>
      </c>
      <c r="N113">
        <v>34629.2546114918</v>
      </c>
      <c r="O113">
        <v>15029.337198204001</v>
      </c>
      <c r="P113">
        <v>28490.657862380802</v>
      </c>
      <c r="Q113">
        <v>22415.407816721399</v>
      </c>
      <c r="R113">
        <v>9449.9068458112597</v>
      </c>
      <c r="S113">
        <v>0</v>
      </c>
      <c r="T113">
        <v>10665.559293832999</v>
      </c>
      <c r="U113">
        <v>11022.651412334701</v>
      </c>
      <c r="V113">
        <v>14614.780955575399</v>
      </c>
      <c r="W113">
        <v>0</v>
      </c>
      <c r="X113">
        <v>17730.576132767699</v>
      </c>
      <c r="Y113">
        <v>20954.071016399299</v>
      </c>
      <c r="Z113">
        <v>22931.734243424198</v>
      </c>
      <c r="AA113">
        <v>606</v>
      </c>
      <c r="AB113">
        <f t="array" ref="AB113">MEDIAN(IF(G113:Q113&lt;&gt;0,G113:Q113))</f>
        <v>23679.273412091599</v>
      </c>
      <c r="AC113">
        <f t="array" ref="AC113">MEDIAN(IF(R113:Z113&lt;&gt;0,R113:Z113))</f>
        <v>14614.780955575399</v>
      </c>
      <c r="AD113">
        <f t="shared" si="3"/>
        <v>0.61719718765156439</v>
      </c>
      <c r="AE113">
        <f t="array" ref="AE113">TTEST(IF(G113:Q113&lt;&gt;0,G113:Q113),IF(R113:AA113&lt;&gt;0,R113:AA113),2,3)</f>
        <v>3.9446645059507734E-2</v>
      </c>
      <c r="AX113" s="8" t="s">
        <v>1736</v>
      </c>
      <c r="AY113" s="8" t="s">
        <v>1737</v>
      </c>
      <c r="AZ113" s="8" t="s">
        <v>1623</v>
      </c>
      <c r="BA113" s="9">
        <v>255.499843267985</v>
      </c>
      <c r="BB113" s="9">
        <v>255.499843267985</v>
      </c>
      <c r="BC113" s="9">
        <v>3.3997466192195902</v>
      </c>
      <c r="BD113" s="9"/>
      <c r="BE113" s="9"/>
      <c r="BF113" s="9">
        <v>249.35766820000001</v>
      </c>
      <c r="BG113" s="9"/>
      <c r="BH113" s="9"/>
      <c r="BI113" s="9"/>
      <c r="BJ113" s="9"/>
      <c r="BK113" s="9"/>
      <c r="BL113" s="9">
        <v>261.64201833597099</v>
      </c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</row>
    <row r="114" spans="1:76" x14ac:dyDescent="0.2">
      <c r="A114" s="2" t="s">
        <v>114</v>
      </c>
      <c r="B114" s="2">
        <f t="shared" si="2"/>
        <v>61068</v>
      </c>
      <c r="C114" s="5">
        <v>19263</v>
      </c>
      <c r="D114" s="5">
        <v>16055</v>
      </c>
      <c r="E114" s="5">
        <v>62</v>
      </c>
      <c r="F114" s="2">
        <v>61068</v>
      </c>
      <c r="G114">
        <f t="array" ref="G114:AA114">VLOOKUP(A114,Check_S4,{7,8,9,10,11,12,13,14,15,16,17,18,19,20,21,22,23,24,25,26,27},FALSE)</f>
        <v>17707</v>
      </c>
      <c r="H114">
        <v>26273</v>
      </c>
      <c r="I114">
        <v>15020.90634</v>
      </c>
      <c r="J114">
        <v>6418.1160550000004</v>
      </c>
      <c r="K114">
        <v>53128.486697</v>
      </c>
      <c r="L114">
        <v>21730.482800608901</v>
      </c>
      <c r="M114">
        <v>19052.172807568899</v>
      </c>
      <c r="N114">
        <v>20142.343944583801</v>
      </c>
      <c r="O114">
        <v>19666.497439564399</v>
      </c>
      <c r="P114">
        <v>7725.48708206829</v>
      </c>
      <c r="Q114">
        <v>17089.105033211599</v>
      </c>
      <c r="R114">
        <v>34288.1508002099</v>
      </c>
      <c r="S114">
        <v>12581.6972978054</v>
      </c>
      <c r="T114">
        <v>14540.932106938901</v>
      </c>
      <c r="U114">
        <v>10185.731220591</v>
      </c>
      <c r="V114">
        <v>43644.103104715097</v>
      </c>
      <c r="W114">
        <v>0</v>
      </c>
      <c r="X114">
        <v>10666.934914859399</v>
      </c>
      <c r="Y114">
        <v>12237.6785129277</v>
      </c>
      <c r="Z114">
        <v>11364.8197905056</v>
      </c>
      <c r="AA114">
        <v>11800</v>
      </c>
      <c r="AB114">
        <f t="array" ref="AB114">MEDIAN(IF(G114:Q114&lt;&gt;0,G114:Q114))</f>
        <v>19052.172807568899</v>
      </c>
      <c r="AC114">
        <f t="array" ref="AC114">MEDIAN(IF(R114:Z114&lt;&gt;0,R114:Z114))</f>
        <v>12409.687905366551</v>
      </c>
      <c r="AD114">
        <f t="shared" si="3"/>
        <v>0.6513528945337157</v>
      </c>
      <c r="AE114">
        <f t="array" ref="AE114">TTEST(IF(G114:Q114&lt;&gt;0,G114:Q114),IF(R114:AA114&lt;&gt;0,R114:AA114),2,3)</f>
        <v>0.66383031049317043</v>
      </c>
      <c r="AX114" s="8" t="s">
        <v>1487</v>
      </c>
      <c r="AY114" s="8" t="s">
        <v>1738</v>
      </c>
      <c r="AZ114" s="8" t="s">
        <v>1623</v>
      </c>
      <c r="BA114" s="9">
        <v>423.15978925911003</v>
      </c>
      <c r="BB114" s="9">
        <v>259</v>
      </c>
      <c r="BC114" s="9">
        <v>117.463281414207</v>
      </c>
      <c r="BD114" s="9"/>
      <c r="BE114" s="9"/>
      <c r="BF114" s="9">
        <v>8.4981527719999992</v>
      </c>
      <c r="BG114" s="9"/>
      <c r="BH114" s="9"/>
      <c r="BI114" s="9"/>
      <c r="BJ114" s="9"/>
      <c r="BK114" s="9"/>
      <c r="BL114" s="9">
        <v>107.569932156972</v>
      </c>
      <c r="BM114" s="9"/>
      <c r="BN114" s="9">
        <v>489.7155298472</v>
      </c>
      <c r="BO114" s="9"/>
      <c r="BP114" s="9">
        <v>1251.01533151938</v>
      </c>
      <c r="BQ114" s="9"/>
      <c r="BR114" s="9"/>
      <c r="BS114" s="9"/>
      <c r="BT114" s="9"/>
      <c r="BU114" s="9"/>
      <c r="BV114" s="9"/>
      <c r="BW114" s="9"/>
      <c r="BX114" s="9">
        <v>259</v>
      </c>
    </row>
    <row r="115" spans="1:76" x14ac:dyDescent="0.2">
      <c r="A115" s="2" t="s">
        <v>115</v>
      </c>
      <c r="B115" s="2">
        <f t="shared" si="2"/>
        <v>62206</v>
      </c>
      <c r="C115" s="5">
        <v>18838</v>
      </c>
      <c r="D115" s="5">
        <v>19765</v>
      </c>
      <c r="E115" s="5">
        <v>45</v>
      </c>
      <c r="F115" s="2">
        <v>62206</v>
      </c>
      <c r="G115">
        <f t="array" ref="G115:AA115">VLOOKUP(A115,Check_S4,{7,8,9,10,11,12,13,14,15,16,17,18,19,20,21,22,23,24,25,26,27},FALSE)</f>
        <v>0</v>
      </c>
      <c r="H115">
        <v>28925</v>
      </c>
      <c r="I115">
        <v>24491.57332</v>
      </c>
      <c r="J115">
        <v>0</v>
      </c>
      <c r="K115">
        <v>17043.997672000001</v>
      </c>
      <c r="L115">
        <v>26347.305567013998</v>
      </c>
      <c r="M115">
        <v>29873.377483254899</v>
      </c>
      <c r="N115">
        <v>35375.326574060004</v>
      </c>
      <c r="O115">
        <v>21704.648662083498</v>
      </c>
      <c r="P115">
        <v>15753.803747428399</v>
      </c>
      <c r="Q115">
        <v>20217.776310264198</v>
      </c>
      <c r="R115">
        <v>6721.7407565633903</v>
      </c>
      <c r="S115">
        <v>9231.3930953556592</v>
      </c>
      <c r="T115">
        <v>8644.7997262535591</v>
      </c>
      <c r="U115">
        <v>15737.8244285367</v>
      </c>
      <c r="V115">
        <v>6630.8482618174203</v>
      </c>
      <c r="W115">
        <v>0</v>
      </c>
      <c r="X115">
        <v>9261.1411544191906</v>
      </c>
      <c r="Y115">
        <v>19776.095758070998</v>
      </c>
      <c r="Z115">
        <v>19754.1017963921</v>
      </c>
      <c r="AA115">
        <v>23600</v>
      </c>
      <c r="AB115">
        <f t="array" ref="AB115">MEDIAN(IF(G115:Q115&lt;&gt;0,G115:Q115))</f>
        <v>24491.57332</v>
      </c>
      <c r="AC115">
        <f t="array" ref="AC115">MEDIAN(IF(R115:Z115&lt;&gt;0,R115:Z115))</f>
        <v>9246.2671248874249</v>
      </c>
      <c r="AD115">
        <f t="shared" si="3"/>
        <v>0.37752850762498197</v>
      </c>
      <c r="AE115">
        <f t="array" ref="AE115">TTEST(IF(G115:Q115&lt;&gt;0,G115:Q115),IF(R115:AA115&lt;&gt;0,R115:AA115),2,3)</f>
        <v>2.0857923936417029E-3</v>
      </c>
      <c r="AX115" s="8" t="s">
        <v>1568</v>
      </c>
      <c r="AY115" s="8" t="s">
        <v>1568</v>
      </c>
      <c r="AZ115" s="8" t="s">
        <v>1640</v>
      </c>
      <c r="BA115" s="9">
        <v>259.10782218792599</v>
      </c>
      <c r="BB115" s="9">
        <v>259.10782218792599</v>
      </c>
      <c r="BC115" s="9">
        <v>43.605245274074498</v>
      </c>
      <c r="BD115" s="9"/>
      <c r="BE115" s="9"/>
      <c r="BF115" s="9"/>
      <c r="BG115" s="9"/>
      <c r="BH115" s="9"/>
      <c r="BI115" s="9">
        <v>179.21564437585201</v>
      </c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>
        <v>339</v>
      </c>
    </row>
    <row r="116" spans="1:76" x14ac:dyDescent="0.2">
      <c r="A116" s="2" t="s">
        <v>116</v>
      </c>
      <c r="B116" s="2">
        <f t="shared" si="2"/>
        <v>48522</v>
      </c>
      <c r="C116" s="5">
        <v>23913</v>
      </c>
      <c r="D116" s="5">
        <v>24565</v>
      </c>
      <c r="E116" s="5">
        <v>40</v>
      </c>
      <c r="F116" s="2">
        <v>48522</v>
      </c>
      <c r="G116">
        <f t="array" ref="G116:AA116">VLOOKUP(A116,Check_S4,{7,8,9,10,11,12,13,14,15,16,17,18,19,20,21,22,23,24,25,26,27},FALSE)</f>
        <v>9321</v>
      </c>
      <c r="H116">
        <v>10097</v>
      </c>
      <c r="I116">
        <v>17805.399280000001</v>
      </c>
      <c r="J116">
        <v>16040.21897</v>
      </c>
      <c r="K116">
        <v>0</v>
      </c>
      <c r="L116">
        <v>21110.7029574714</v>
      </c>
      <c r="M116">
        <v>27607.145542689199</v>
      </c>
      <c r="N116">
        <v>24565.1450611246</v>
      </c>
      <c r="O116">
        <v>17075.453870949401</v>
      </c>
      <c r="P116">
        <v>9895.2275985390406</v>
      </c>
      <c r="Q116">
        <v>24971.5177436429</v>
      </c>
      <c r="R116">
        <v>31182.539081243202</v>
      </c>
      <c r="S116">
        <v>32631.760194169201</v>
      </c>
      <c r="T116">
        <v>19777.351816588802</v>
      </c>
      <c r="U116">
        <v>25743.7305816679</v>
      </c>
      <c r="V116">
        <v>30720.179360577898</v>
      </c>
      <c r="W116">
        <v>0</v>
      </c>
      <c r="X116">
        <v>36851.876382845003</v>
      </c>
      <c r="Y116">
        <v>28853.328664429901</v>
      </c>
      <c r="Z116">
        <v>46098.769735927897</v>
      </c>
      <c r="AA116">
        <v>24000</v>
      </c>
      <c r="AB116">
        <f t="array" ref="AB116">MEDIAN(IF(G116:Q116&lt;&gt;0,G116:Q116))</f>
        <v>17440.426575474703</v>
      </c>
      <c r="AC116">
        <f t="array" ref="AC116">MEDIAN(IF(R116:Z116&lt;&gt;0,R116:Z116))</f>
        <v>30951.359220910548</v>
      </c>
      <c r="AD116">
        <f t="shared" si="3"/>
        <v>1.7746904920568491</v>
      </c>
      <c r="AE116">
        <f t="array" ref="AE116">TTEST(IF(G116:Q116&lt;&gt;0,G116:Q116),IF(R116:AA116&lt;&gt;0,R116:AA116),2,3)</f>
        <v>1.3867851168669508E-3</v>
      </c>
      <c r="AX116" s="8" t="s">
        <v>1212</v>
      </c>
      <c r="AY116" s="8" t="s">
        <v>1739</v>
      </c>
      <c r="AZ116" s="8" t="s">
        <v>1623</v>
      </c>
      <c r="BA116" s="9">
        <v>634.64557565137795</v>
      </c>
      <c r="BB116" s="9">
        <v>261</v>
      </c>
      <c r="BC116" s="9">
        <v>110.65752523138001</v>
      </c>
      <c r="BD116" s="9"/>
      <c r="BE116" s="9">
        <v>311</v>
      </c>
      <c r="BF116" s="9">
        <v>52.990935350000001</v>
      </c>
      <c r="BG116" s="9"/>
      <c r="BH116" s="9"/>
      <c r="BI116" s="9">
        <v>164.15108446570201</v>
      </c>
      <c r="BJ116" s="9"/>
      <c r="BK116" s="9"/>
      <c r="BL116" s="9"/>
      <c r="BM116" s="9"/>
      <c r="BN116" s="9"/>
      <c r="BO116" s="9"/>
      <c r="BP116" s="9">
        <v>1573.77252868338</v>
      </c>
      <c r="BQ116" s="9"/>
      <c r="BR116" s="9"/>
      <c r="BS116" s="9">
        <v>1494.95890540919</v>
      </c>
      <c r="BT116" s="9"/>
      <c r="BU116" s="9"/>
      <c r="BV116" s="9"/>
      <c r="BW116" s="9"/>
      <c r="BX116" s="9">
        <v>211</v>
      </c>
    </row>
    <row r="117" spans="1:76" x14ac:dyDescent="0.2">
      <c r="A117" s="2" t="s">
        <v>117</v>
      </c>
      <c r="B117" s="2">
        <f t="shared" si="2"/>
        <v>42826</v>
      </c>
      <c r="C117" s="5">
        <v>26840</v>
      </c>
      <c r="D117" s="5">
        <v>4541</v>
      </c>
      <c r="E117" s="5">
        <v>186</v>
      </c>
      <c r="F117" s="2">
        <v>42826</v>
      </c>
      <c r="G117">
        <f t="array" ref="G117:AA117">VLOOKUP(A117,Check_S4,{7,8,9,10,11,12,13,14,15,16,17,18,19,20,21,22,23,24,25,26,27},FALSE)</f>
        <v>0</v>
      </c>
      <c r="H117">
        <v>0</v>
      </c>
      <c r="I117">
        <v>156086.02280000001</v>
      </c>
      <c r="J117">
        <v>0</v>
      </c>
      <c r="K117">
        <v>0</v>
      </c>
      <c r="L117">
        <v>0</v>
      </c>
      <c r="M117">
        <v>0</v>
      </c>
      <c r="N117">
        <v>70791.368715228295</v>
      </c>
      <c r="O117">
        <v>10434.776369494901</v>
      </c>
      <c r="P117">
        <v>0</v>
      </c>
      <c r="Q117">
        <v>0</v>
      </c>
      <c r="R117">
        <v>2825.1898237585101</v>
      </c>
      <c r="S117">
        <v>3997.2517922062002</v>
      </c>
      <c r="T117">
        <v>3653.79098927932</v>
      </c>
      <c r="U117">
        <v>5084.0590478211097</v>
      </c>
      <c r="V117">
        <v>2746.6853656849798</v>
      </c>
      <c r="W117">
        <v>0</v>
      </c>
      <c r="X117">
        <v>0</v>
      </c>
      <c r="Y117">
        <v>8846.5699587042109</v>
      </c>
      <c r="Z117">
        <v>3930.60174628711</v>
      </c>
      <c r="AA117">
        <v>0</v>
      </c>
      <c r="AB117">
        <f t="array" ref="AB117">MEDIAN(IF(G117:Q117&lt;&gt;0,G117:Q117))</f>
        <v>70791.368715228295</v>
      </c>
      <c r="AC117">
        <f t="array" ref="AC117">MEDIAN(IF(R117:Z117&lt;&gt;0,R117:Z117))</f>
        <v>3930.60174628711</v>
      </c>
      <c r="AD117">
        <f t="shared" si="3"/>
        <v>5.5523742761616902E-2</v>
      </c>
      <c r="AE117">
        <f t="array" ref="AE117">TTEST(IF(G117:Q117&lt;&gt;0,G117:Q117),IF(R117:AA117&lt;&gt;0,R117:AA117),2,3)</f>
        <v>0.2192032605154336</v>
      </c>
      <c r="AX117" s="8" t="s">
        <v>886</v>
      </c>
      <c r="AY117" s="8" t="s">
        <v>1740</v>
      </c>
      <c r="AZ117" s="8" t="s">
        <v>1623</v>
      </c>
      <c r="BA117" s="9">
        <v>1192.0583145001799</v>
      </c>
      <c r="BB117" s="9">
        <v>266.00065626618499</v>
      </c>
      <c r="BC117" s="9">
        <v>179.07845534020001</v>
      </c>
      <c r="BD117" s="9">
        <v>208</v>
      </c>
      <c r="BE117" s="9">
        <v>466</v>
      </c>
      <c r="BF117" s="9">
        <v>20.136452429999999</v>
      </c>
      <c r="BG117" s="9"/>
      <c r="BH117" s="9"/>
      <c r="BI117" s="9"/>
      <c r="BJ117" s="9"/>
      <c r="BK117" s="9">
        <v>5000.1544638047199</v>
      </c>
      <c r="BL117" s="9"/>
      <c r="BM117" s="9"/>
      <c r="BN117" s="9">
        <v>266.00065626618499</v>
      </c>
      <c r="BO117" s="9"/>
      <c r="BP117" s="9"/>
      <c r="BQ117" s="9"/>
      <c r="BR117" s="9"/>
      <c r="BS117" s="9"/>
      <c r="BT117" s="9"/>
      <c r="BU117" s="9"/>
      <c r="BV117" s="9"/>
      <c r="BW117" s="9"/>
      <c r="BX117" s="9"/>
    </row>
    <row r="118" spans="1:76" x14ac:dyDescent="0.2">
      <c r="A118" s="2" t="s">
        <v>118</v>
      </c>
      <c r="B118" s="2">
        <f t="shared" si="2"/>
        <v>40200</v>
      </c>
      <c r="C118" s="5">
        <v>28336</v>
      </c>
      <c r="D118" s="5">
        <v>28336</v>
      </c>
      <c r="E118" s="5"/>
      <c r="F118" s="2">
        <v>40200</v>
      </c>
      <c r="G118">
        <f t="array" ref="G118:AA118">VLOOKUP(A118,Check_S4,{7,8,9,10,11,12,13,14,15,16,17,18,19,20,21,22,23,24,25,26,27},FALSE)</f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28336.4461436581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f t="array" ref="AB118">MEDIAN(IF(G118:Q118&lt;&gt;0,G118:Q118))</f>
        <v>28336.4461436581</v>
      </c>
      <c r="AC118" t="e">
        <f t="array" ref="AC118">MEDIAN(IF(R118:Z118&lt;&gt;0,R118:Z118))</f>
        <v>#NUM!</v>
      </c>
      <c r="AD118" t="e">
        <f t="shared" si="3"/>
        <v>#NUM!</v>
      </c>
      <c r="AE118" t="e">
        <f t="array" ref="AE118">TTEST(IF(G118:Q118&lt;&gt;0,G118:Q118),IF(R118:AA118&lt;&gt;0,R118:AA118),2,3)</f>
        <v>#DIV/0!</v>
      </c>
      <c r="AX118" s="8" t="s">
        <v>1741</v>
      </c>
      <c r="AY118" s="8" t="s">
        <v>1742</v>
      </c>
      <c r="AZ118" s="8" t="s">
        <v>1623</v>
      </c>
      <c r="BA118" s="9">
        <v>545.613390679242</v>
      </c>
      <c r="BB118" s="9">
        <v>266.76264802817298</v>
      </c>
      <c r="BC118" s="9">
        <v>122.278005706716</v>
      </c>
      <c r="BD118" s="9"/>
      <c r="BE118" s="9">
        <v>123</v>
      </c>
      <c r="BF118" s="9"/>
      <c r="BG118" s="9"/>
      <c r="BH118" s="9"/>
      <c r="BI118" s="9"/>
      <c r="BJ118" s="9"/>
      <c r="BK118" s="9"/>
      <c r="BL118" s="9"/>
      <c r="BM118" s="9"/>
      <c r="BN118" s="9">
        <v>408.52529605634498</v>
      </c>
      <c r="BO118" s="9"/>
      <c r="BP118" s="9"/>
      <c r="BQ118" s="9"/>
      <c r="BR118" s="9"/>
      <c r="BS118" s="9">
        <v>1525.92826666062</v>
      </c>
      <c r="BT118" s="9"/>
      <c r="BU118" s="9"/>
      <c r="BV118" s="9"/>
      <c r="BW118" s="9"/>
      <c r="BX118" s="9">
        <v>125</v>
      </c>
    </row>
    <row r="119" spans="1:76" x14ac:dyDescent="0.2">
      <c r="A119" s="2" t="s">
        <v>119</v>
      </c>
      <c r="B119" s="2">
        <f t="shared" si="2"/>
        <v>58814</v>
      </c>
      <c r="C119" s="5">
        <v>19315</v>
      </c>
      <c r="D119" s="5">
        <v>21093</v>
      </c>
      <c r="E119" s="5">
        <v>42</v>
      </c>
      <c r="F119" s="2">
        <v>58814</v>
      </c>
      <c r="G119">
        <f t="array" ref="G119:AA119">VLOOKUP(A119,Check_S4,{7,8,9,10,11,12,13,14,15,16,17,18,19,20,21,22,23,24,25,26,27},FALSE)</f>
        <v>3330</v>
      </c>
      <c r="H119">
        <v>13794</v>
      </c>
      <c r="I119">
        <v>19959.18835</v>
      </c>
      <c r="J119">
        <v>0</v>
      </c>
      <c r="K119">
        <v>29348.983897999999</v>
      </c>
      <c r="L119">
        <v>16643.807333002002</v>
      </c>
      <c r="M119">
        <v>28766.611238703201</v>
      </c>
      <c r="N119">
        <v>24077.995117635099</v>
      </c>
      <c r="O119">
        <v>22967.673765795102</v>
      </c>
      <c r="P119">
        <v>12030.9974003306</v>
      </c>
      <c r="Q119">
        <v>22225.9548450248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f t="array" ref="AB119">MEDIAN(IF(G119:Q119&lt;&gt;0,G119:Q119))</f>
        <v>21092.5715975124</v>
      </c>
      <c r="AC119" t="e">
        <f t="array" ref="AC119">MEDIAN(IF(R119:Z119&lt;&gt;0,R119:Z119))</f>
        <v>#NUM!</v>
      </c>
      <c r="AD119" t="e">
        <f t="shared" si="3"/>
        <v>#NUM!</v>
      </c>
      <c r="AE119" t="e">
        <f t="array" ref="AE119">TTEST(IF(G119:Q119&lt;&gt;0,G119:Q119),IF(R119:AA119&lt;&gt;0,R119:AA119),2,3)</f>
        <v>#DIV/0!</v>
      </c>
      <c r="AX119" s="8" t="s">
        <v>1743</v>
      </c>
      <c r="AY119" s="8" t="s">
        <v>1744</v>
      </c>
      <c r="AZ119" s="8" t="s">
        <v>1623</v>
      </c>
      <c r="BA119" s="9">
        <v>715.55145624854504</v>
      </c>
      <c r="BB119" s="9">
        <v>267</v>
      </c>
      <c r="BC119" s="9">
        <v>97.399836048871194</v>
      </c>
      <c r="BD119" s="9"/>
      <c r="BE119" s="9">
        <v>267</v>
      </c>
      <c r="BF119" s="9">
        <v>60.08528776</v>
      </c>
      <c r="BG119" s="9">
        <v>87.409454550000007</v>
      </c>
      <c r="BH119" s="9"/>
      <c r="BI119" s="9"/>
      <c r="BJ119" s="9"/>
      <c r="BK119" s="9">
        <v>1305.1659317065501</v>
      </c>
      <c r="BL119" s="9"/>
      <c r="BM119" s="9"/>
      <c r="BN119" s="9">
        <v>1350.2274142122501</v>
      </c>
      <c r="BO119" s="9"/>
      <c r="BP119" s="9"/>
      <c r="BQ119" s="9"/>
      <c r="BR119" s="9"/>
      <c r="BS119" s="9">
        <v>1679.9721055110199</v>
      </c>
      <c r="BT119" s="9"/>
      <c r="BU119" s="9"/>
      <c r="BV119" s="9"/>
      <c r="BW119" s="9"/>
      <c r="BX119" s="9">
        <v>259</v>
      </c>
    </row>
    <row r="120" spans="1:76" x14ac:dyDescent="0.2">
      <c r="A120" s="2" t="s">
        <v>120</v>
      </c>
      <c r="B120" s="2">
        <f t="shared" si="2"/>
        <v>57203</v>
      </c>
      <c r="C120" s="5">
        <v>19496</v>
      </c>
      <c r="D120" s="5">
        <v>19276</v>
      </c>
      <c r="E120" s="5">
        <v>53</v>
      </c>
      <c r="F120" s="2">
        <v>57203</v>
      </c>
      <c r="G120">
        <f t="array" ref="G120:AA120">VLOOKUP(A120,Check_S4,{7,8,9,10,11,12,13,14,15,16,17,18,19,20,21,22,23,24,25,26,27},FALSE)</f>
        <v>0</v>
      </c>
      <c r="H120">
        <v>16620</v>
      </c>
      <c r="I120">
        <v>24108.769209999999</v>
      </c>
      <c r="J120">
        <v>7266.5133699999997</v>
      </c>
      <c r="K120">
        <v>40011.774815999997</v>
      </c>
      <c r="L120">
        <v>19276.296162545201</v>
      </c>
      <c r="M120">
        <v>30670.439190805399</v>
      </c>
      <c r="N120">
        <v>22839.5280863644</v>
      </c>
      <c r="O120">
        <v>15824.4290513139</v>
      </c>
      <c r="P120">
        <v>15729.7458515162</v>
      </c>
      <c r="Q120">
        <v>20250.4640089311</v>
      </c>
      <c r="R120">
        <v>0</v>
      </c>
      <c r="S120">
        <v>1863.2752019873501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f t="array" ref="AB120">MEDIAN(IF(G120:Q120&lt;&gt;0,G120:Q120))</f>
        <v>19763.38008573815</v>
      </c>
      <c r="AC120">
        <f t="array" ref="AC120">MEDIAN(IF(R120:Z120&lt;&gt;0,R120:Z120))</f>
        <v>1863.2752019873501</v>
      </c>
      <c r="AD120">
        <f t="shared" si="3"/>
        <v>9.4279176633957754E-2</v>
      </c>
      <c r="AE120" t="e">
        <f t="array" ref="AE120">TTEST(IF(G120:Q120&lt;&gt;0,G120:Q120),IF(R120:AA120&lt;&gt;0,R120:AA120),2,3)</f>
        <v>#DIV/0!</v>
      </c>
      <c r="AX120" s="8" t="s">
        <v>1303</v>
      </c>
      <c r="AY120" s="8" t="s">
        <v>1745</v>
      </c>
      <c r="AZ120" s="8" t="s">
        <v>1623</v>
      </c>
      <c r="BA120" s="9">
        <v>441.93410249171598</v>
      </c>
      <c r="BB120" s="9">
        <v>267.62612254106</v>
      </c>
      <c r="BC120" s="9">
        <v>117.549401951213</v>
      </c>
      <c r="BD120" s="9"/>
      <c r="BE120" s="9"/>
      <c r="BF120" s="9">
        <v>30.441832089999998</v>
      </c>
      <c r="BG120" s="9"/>
      <c r="BH120" s="9"/>
      <c r="BI120" s="9"/>
      <c r="BJ120" s="9"/>
      <c r="BK120" s="9"/>
      <c r="BL120" s="9"/>
      <c r="BM120" s="9"/>
      <c r="BN120" s="9">
        <v>297.25224508212</v>
      </c>
      <c r="BO120" s="9"/>
      <c r="BP120" s="9">
        <v>1202.0423327947401</v>
      </c>
      <c r="BQ120" s="9"/>
      <c r="BR120" s="9"/>
      <c r="BS120" s="9"/>
      <c r="BT120" s="9"/>
      <c r="BU120" s="9"/>
      <c r="BV120" s="9"/>
      <c r="BW120" s="9"/>
      <c r="BX120" s="9">
        <v>238</v>
      </c>
    </row>
    <row r="121" spans="1:76" x14ac:dyDescent="0.2">
      <c r="A121" s="2" t="s">
        <v>121</v>
      </c>
      <c r="B121" s="2">
        <f t="shared" si="2"/>
        <v>32266</v>
      </c>
      <c r="C121" s="5">
        <v>33658</v>
      </c>
      <c r="D121" s="5">
        <v>23238</v>
      </c>
      <c r="E121" s="5">
        <v>86</v>
      </c>
      <c r="F121" s="2">
        <v>32266</v>
      </c>
      <c r="G121">
        <f t="array" ref="G121:AA121">VLOOKUP(A121,Check_S4,{7,8,9,10,11,12,13,14,15,16,17,18,19,20,21,22,23,24,25,26,27},FALSE)</f>
        <v>0</v>
      </c>
      <c r="H121">
        <v>46165</v>
      </c>
      <c r="I121">
        <v>24097.25373</v>
      </c>
      <c r="J121">
        <v>0</v>
      </c>
      <c r="K121">
        <v>105449.624306</v>
      </c>
      <c r="L121">
        <v>16577.994708834402</v>
      </c>
      <c r="M121">
        <v>23238.407819755899</v>
      </c>
      <c r="N121">
        <v>18652.477358297801</v>
      </c>
      <c r="O121">
        <v>21286.3563480548</v>
      </c>
      <c r="P121">
        <v>10924.614949950599</v>
      </c>
      <c r="Q121">
        <v>36530.370787767999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f t="array" ref="AB121">MEDIAN(IF(G121:Q121&lt;&gt;0,G121:Q121))</f>
        <v>23238.407819755899</v>
      </c>
      <c r="AC121" t="e">
        <f t="array" ref="AC121">MEDIAN(IF(R121:Z121&lt;&gt;0,R121:Z121))</f>
        <v>#NUM!</v>
      </c>
      <c r="AD121" t="e">
        <f t="shared" si="3"/>
        <v>#NUM!</v>
      </c>
      <c r="AE121" t="e">
        <f t="array" ref="AE121">TTEST(IF(G121:Q121&lt;&gt;0,G121:Q121),IF(R121:AA121&lt;&gt;0,R121:AA121),2,3)</f>
        <v>#DIV/0!</v>
      </c>
      <c r="AX121" s="8" t="s">
        <v>1746</v>
      </c>
      <c r="AY121" s="8" t="s">
        <v>1747</v>
      </c>
      <c r="AZ121" s="8" t="s">
        <v>1623</v>
      </c>
      <c r="BA121" s="9">
        <v>628.50124506604504</v>
      </c>
      <c r="BB121" s="9">
        <v>270.87508710283799</v>
      </c>
      <c r="BC121" s="9">
        <v>103.99646560715399</v>
      </c>
      <c r="BD121" s="9"/>
      <c r="BE121" s="9">
        <v>198</v>
      </c>
      <c r="BF121" s="9">
        <v>21.892524099999999</v>
      </c>
      <c r="BG121" s="9"/>
      <c r="BH121" s="9"/>
      <c r="BI121" s="9">
        <v>270.87508710283799</v>
      </c>
      <c r="BJ121" s="9"/>
      <c r="BK121" s="9"/>
      <c r="BL121" s="9"/>
      <c r="BM121" s="9"/>
      <c r="BN121" s="9"/>
      <c r="BO121" s="9"/>
      <c r="BP121" s="9">
        <v>1491.7386141273801</v>
      </c>
      <c r="BQ121" s="9"/>
      <c r="BR121" s="9"/>
      <c r="BS121" s="9"/>
      <c r="BT121" s="9"/>
      <c r="BU121" s="9"/>
      <c r="BV121" s="9"/>
      <c r="BW121" s="9"/>
      <c r="BX121" s="9">
        <v>1160</v>
      </c>
    </row>
    <row r="122" spans="1:76" x14ac:dyDescent="0.2">
      <c r="A122" s="2" t="s">
        <v>122</v>
      </c>
      <c r="B122" s="2">
        <f t="shared" si="2"/>
        <v>53400</v>
      </c>
      <c r="C122" s="5">
        <v>20332</v>
      </c>
      <c r="D122" s="5">
        <v>2515</v>
      </c>
      <c r="E122" s="5">
        <v>222</v>
      </c>
      <c r="F122" s="2">
        <v>53400</v>
      </c>
      <c r="G122">
        <f t="array" ref="G122:AA122">VLOOKUP(A122,Check_S4,{7,8,9,10,11,12,13,14,15,16,17,18,19,20,21,22,23,24,25,26,27},FALSE)</f>
        <v>0</v>
      </c>
      <c r="H122">
        <v>716</v>
      </c>
      <c r="I122">
        <v>0</v>
      </c>
      <c r="J122">
        <v>0</v>
      </c>
      <c r="K122">
        <v>0</v>
      </c>
      <c r="L122">
        <v>1945.92145297245</v>
      </c>
      <c r="M122">
        <v>0</v>
      </c>
      <c r="N122">
        <v>0</v>
      </c>
      <c r="O122">
        <v>780.14790730076902</v>
      </c>
      <c r="P122">
        <v>0</v>
      </c>
      <c r="Q122">
        <v>0</v>
      </c>
      <c r="R122">
        <v>3084.1984802606898</v>
      </c>
      <c r="S122">
        <v>3129.6746679870498</v>
      </c>
      <c r="T122">
        <v>0</v>
      </c>
      <c r="U122">
        <v>0</v>
      </c>
      <c r="V122">
        <v>112336.427632858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f t="array" ref="AB122">MEDIAN(IF(G122:Q122&lt;&gt;0,G122:Q122))</f>
        <v>780.14790730076902</v>
      </c>
      <c r="AC122">
        <f t="array" ref="AC122">MEDIAN(IF(R122:Z122&lt;&gt;0,R122:Z122))</f>
        <v>3129.6746679870498</v>
      </c>
      <c r="AD122">
        <f t="shared" si="3"/>
        <v>4.0116427137712902</v>
      </c>
      <c r="AE122">
        <f t="array" ref="AE122">TTEST(IF(G122:Q122&lt;&gt;0,G122:Q122),IF(R122:AA122&lt;&gt;0,R122:AA122),2,3)</f>
        <v>0.40248548229246645</v>
      </c>
      <c r="AX122" s="8" t="s">
        <v>1748</v>
      </c>
      <c r="AY122" s="8" t="s">
        <v>1749</v>
      </c>
      <c r="AZ122" s="8" t="s">
        <v>1623</v>
      </c>
      <c r="BA122" s="9">
        <v>286.56414223158498</v>
      </c>
      <c r="BB122" s="9">
        <v>271</v>
      </c>
      <c r="BC122" s="9">
        <v>100.932042090111</v>
      </c>
      <c r="BD122" s="9"/>
      <c r="BE122" s="9">
        <v>271</v>
      </c>
      <c r="BF122" s="9">
        <v>5.4254165040000002</v>
      </c>
      <c r="BG122" s="9"/>
      <c r="BH122" s="9"/>
      <c r="BI122" s="9">
        <v>583.26701019075597</v>
      </c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</row>
    <row r="123" spans="1:76" x14ac:dyDescent="0.2">
      <c r="A123" s="2" t="s">
        <v>123</v>
      </c>
      <c r="B123" s="2">
        <f t="shared" si="2"/>
        <v>65282</v>
      </c>
      <c r="C123" s="5">
        <v>16287</v>
      </c>
      <c r="D123" s="5">
        <v>12049</v>
      </c>
      <c r="E123" s="5">
        <v>52</v>
      </c>
      <c r="F123" s="2">
        <v>65282</v>
      </c>
      <c r="G123">
        <f t="array" ref="G123:AA123">VLOOKUP(A123,Check_S4,{7,8,9,10,11,12,13,14,15,16,17,18,19,20,21,22,23,24,25,26,27},FALSE)</f>
        <v>0</v>
      </c>
      <c r="H123">
        <v>27480</v>
      </c>
      <c r="I123">
        <v>11105.26807</v>
      </c>
      <c r="J123">
        <v>0</v>
      </c>
      <c r="K123">
        <v>23345.218975</v>
      </c>
      <c r="L123">
        <v>25311.312222739201</v>
      </c>
      <c r="M123">
        <v>16852.360509287999</v>
      </c>
      <c r="N123">
        <v>29956.079157424399</v>
      </c>
      <c r="O123">
        <v>20356.4845685088</v>
      </c>
      <c r="P123">
        <v>32473.606491142698</v>
      </c>
      <c r="Q123">
        <v>21040.466722690599</v>
      </c>
      <c r="R123">
        <v>10194.4927721316</v>
      </c>
      <c r="S123">
        <v>9542.2787497434001</v>
      </c>
      <c r="T123">
        <v>6134.9257410661503</v>
      </c>
      <c r="U123">
        <v>7578.9694083706199</v>
      </c>
      <c r="V123">
        <v>10626.0272461234</v>
      </c>
      <c r="W123">
        <v>0</v>
      </c>
      <c r="X123">
        <v>11036.099450367999</v>
      </c>
      <c r="Y123">
        <v>12993.206198542401</v>
      </c>
      <c r="Z123">
        <v>9437.8507022691701</v>
      </c>
      <c r="AA123">
        <v>7700</v>
      </c>
      <c r="AB123">
        <f t="array" ref="AB123">MEDIAN(IF(G123:Q123&lt;&gt;0,G123:Q123))</f>
        <v>23345.218975</v>
      </c>
      <c r="AC123">
        <f t="array" ref="AC123">MEDIAN(IF(R123:Z123&lt;&gt;0,R123:Z123))</f>
        <v>9868.3857609375009</v>
      </c>
      <c r="AD123">
        <f t="shared" si="3"/>
        <v>0.42271549354518323</v>
      </c>
      <c r="AE123">
        <f t="array" ref="AE123">TTEST(IF(G123:Q123&lt;&gt;0,G123:Q123),IF(R123:AA123&lt;&gt;0,R123:AA123),2,3)</f>
        <v>1.8867022409797924E-4</v>
      </c>
      <c r="AX123" s="8" t="s">
        <v>1750</v>
      </c>
      <c r="AY123" s="8" t="s">
        <v>1751</v>
      </c>
      <c r="AZ123" s="8" t="s">
        <v>1623</v>
      </c>
      <c r="BA123" s="9">
        <v>222.152807394886</v>
      </c>
      <c r="BB123" s="9">
        <v>271</v>
      </c>
      <c r="BC123" s="9">
        <v>51.618963412347902</v>
      </c>
      <c r="BD123" s="9"/>
      <c r="BE123" s="9">
        <v>271</v>
      </c>
      <c r="BF123" s="9"/>
      <c r="BG123" s="9"/>
      <c r="BH123" s="9"/>
      <c r="BI123" s="9">
        <v>91.144243389567507</v>
      </c>
      <c r="BJ123" s="9"/>
      <c r="BK123" s="9"/>
      <c r="BL123" s="9">
        <v>304.31417879509098</v>
      </c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</row>
    <row r="124" spans="1:76" x14ac:dyDescent="0.2">
      <c r="A124" s="2" t="s">
        <v>124</v>
      </c>
      <c r="B124" s="2">
        <f t="shared" si="2"/>
        <v>103274</v>
      </c>
      <c r="C124" s="5">
        <v>10175</v>
      </c>
      <c r="D124" s="5">
        <v>8611</v>
      </c>
      <c r="E124" s="5">
        <v>66</v>
      </c>
      <c r="F124" s="2">
        <v>103274</v>
      </c>
      <c r="G124">
        <f t="array" ref="G124:AA124">VLOOKUP(A124,Check_S4,{7,8,9,10,11,12,13,14,15,16,17,18,19,20,21,22,23,24,25,26,27},FALSE)</f>
        <v>0</v>
      </c>
      <c r="H124">
        <v>11079</v>
      </c>
      <c r="I124">
        <v>4533.5547909999996</v>
      </c>
      <c r="J124">
        <v>0</v>
      </c>
      <c r="K124">
        <v>0</v>
      </c>
      <c r="L124">
        <v>8586.3520421466092</v>
      </c>
      <c r="M124">
        <v>5964.2505070744601</v>
      </c>
      <c r="N124">
        <v>30351.367173223302</v>
      </c>
      <c r="O124">
        <v>8610.8812477305601</v>
      </c>
      <c r="P124">
        <v>16864.718862110902</v>
      </c>
      <c r="Q124">
        <v>8524.8444392391593</v>
      </c>
      <c r="R124">
        <v>0</v>
      </c>
      <c r="S124">
        <v>8607.1231127016108</v>
      </c>
      <c r="T124">
        <v>9177.9174012252206</v>
      </c>
      <c r="U124">
        <v>11168.7900657216</v>
      </c>
      <c r="V124">
        <v>1571.97697487906</v>
      </c>
      <c r="W124">
        <v>0</v>
      </c>
      <c r="X124">
        <v>4808.30590257516</v>
      </c>
      <c r="Y124">
        <v>14107.3235168383</v>
      </c>
      <c r="Z124">
        <v>8667.6699975347401</v>
      </c>
      <c r="AA124">
        <v>0</v>
      </c>
      <c r="AB124">
        <f t="array" ref="AB124">MEDIAN(IF(G124:Q124&lt;&gt;0,G124:Q124))</f>
        <v>8598.6166449385855</v>
      </c>
      <c r="AC124">
        <f t="array" ref="AC124">MEDIAN(IF(R124:Z124&lt;&gt;0,R124:Z124))</f>
        <v>8667.6699975347401</v>
      </c>
      <c r="AD124">
        <f t="shared" si="3"/>
        <v>1.0080307513926443</v>
      </c>
      <c r="AE124">
        <f t="array" ref="AE124">TTEST(IF(G124:Q124&lt;&gt;0,G124:Q124),IF(R124:AA124&lt;&gt;0,R124:AA124),2,3)</f>
        <v>0.31570711122673167</v>
      </c>
      <c r="AX124" s="8" t="s">
        <v>1752</v>
      </c>
      <c r="AY124" s="8" t="s">
        <v>1753</v>
      </c>
      <c r="AZ124" s="8" t="s">
        <v>1623</v>
      </c>
      <c r="BA124" s="9">
        <v>483.50561032027201</v>
      </c>
      <c r="BB124" s="9">
        <v>272.56083922530001</v>
      </c>
      <c r="BC124" s="9">
        <v>122.31158058302</v>
      </c>
      <c r="BD124" s="9"/>
      <c r="BE124" s="9"/>
      <c r="BF124" s="9">
        <v>34.507657379999998</v>
      </c>
      <c r="BG124" s="9"/>
      <c r="BH124" s="9"/>
      <c r="BI124" s="9">
        <v>263.52670903048897</v>
      </c>
      <c r="BJ124" s="9"/>
      <c r="BK124" s="9"/>
      <c r="BL124" s="9"/>
      <c r="BM124" s="9"/>
      <c r="BN124" s="9">
        <v>281.59496942011202</v>
      </c>
      <c r="BO124" s="9"/>
      <c r="BP124" s="9">
        <v>1354.3931054504901</v>
      </c>
      <c r="BQ124" s="9"/>
      <c r="BR124" s="9"/>
      <c r="BS124" s="9"/>
      <c r="BT124" s="9"/>
      <c r="BU124" s="9"/>
      <c r="BV124" s="9"/>
      <c r="BW124" s="9"/>
      <c r="BX124" s="9"/>
    </row>
    <row r="125" spans="1:76" x14ac:dyDescent="0.2">
      <c r="A125" s="2" t="s">
        <v>125</v>
      </c>
      <c r="B125" s="2">
        <f t="shared" si="2"/>
        <v>42072</v>
      </c>
      <c r="C125" s="5">
        <v>24632</v>
      </c>
      <c r="D125" s="5">
        <v>26863</v>
      </c>
      <c r="E125" s="5">
        <v>47</v>
      </c>
      <c r="F125" s="2">
        <v>42072</v>
      </c>
      <c r="G125">
        <f t="array" ref="G125:AA125">VLOOKUP(A125,Check_S4,{7,8,9,10,11,12,13,14,15,16,17,18,19,20,21,22,23,24,25,26,27},FALSE)</f>
        <v>0</v>
      </c>
      <c r="H125">
        <v>33149</v>
      </c>
      <c r="I125">
        <v>33800.565479999997</v>
      </c>
      <c r="J125">
        <v>55531.606890000003</v>
      </c>
      <c r="K125">
        <v>8018.5496507999997</v>
      </c>
      <c r="L125">
        <v>17278.4567351232</v>
      </c>
      <c r="M125">
        <v>36397.948317308903</v>
      </c>
      <c r="N125">
        <v>24783.498686387102</v>
      </c>
      <c r="O125">
        <v>26953.411545140902</v>
      </c>
      <c r="P125">
        <v>33493.872243364902</v>
      </c>
      <c r="Q125">
        <v>26862.524458578599</v>
      </c>
      <c r="R125">
        <v>10145.6184521091</v>
      </c>
      <c r="S125">
        <v>11393.3505821818</v>
      </c>
      <c r="T125">
        <v>14851.460718378201</v>
      </c>
      <c r="U125">
        <v>29322.910751085201</v>
      </c>
      <c r="V125">
        <v>13714.681966214999</v>
      </c>
      <c r="W125">
        <v>0</v>
      </c>
      <c r="X125">
        <v>17553.5409231868</v>
      </c>
      <c r="Y125">
        <v>28215.114251429201</v>
      </c>
      <c r="Z125">
        <v>27949.631154781699</v>
      </c>
      <c r="AA125">
        <v>18600</v>
      </c>
      <c r="AB125">
        <f t="array" ref="AB125">MEDIAN(IF(G125:Q125&lt;&gt;0,G125:Q125))</f>
        <v>30051.205772570451</v>
      </c>
      <c r="AC125">
        <f t="array" ref="AC125">MEDIAN(IF(R125:Z125&lt;&gt;0,R125:Z125))</f>
        <v>16202.500820782501</v>
      </c>
      <c r="AD125">
        <f t="shared" si="3"/>
        <v>0.53916308528197232</v>
      </c>
      <c r="AE125">
        <f t="array" ref="AE125">TTEST(IF(G125:Q125&lt;&gt;0,G125:Q125),IF(R125:AA125&lt;&gt;0,R125:AA125),2,3)</f>
        <v>4.04508697434251E-2</v>
      </c>
      <c r="AX125" s="8" t="s">
        <v>1754</v>
      </c>
      <c r="AY125" s="8" t="s">
        <v>1755</v>
      </c>
      <c r="AZ125" s="8" t="s">
        <v>1623</v>
      </c>
      <c r="BA125" s="9">
        <v>486.82976925356098</v>
      </c>
      <c r="BB125" s="9">
        <v>275.5</v>
      </c>
      <c r="BC125" s="9">
        <v>121.616412964342</v>
      </c>
      <c r="BD125" s="9"/>
      <c r="BE125" s="9">
        <v>292</v>
      </c>
      <c r="BF125" s="9">
        <v>37.691158790000003</v>
      </c>
      <c r="BG125" s="9"/>
      <c r="BH125" s="9"/>
      <c r="BI125" s="9">
        <v>1358.6279182242399</v>
      </c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>
        <v>259</v>
      </c>
    </row>
    <row r="126" spans="1:76" x14ac:dyDescent="0.2">
      <c r="A126" s="2" t="s">
        <v>126</v>
      </c>
      <c r="B126" s="2">
        <f t="shared" si="2"/>
        <v>113616</v>
      </c>
      <c r="C126" s="5">
        <v>9055</v>
      </c>
      <c r="D126" s="5">
        <v>5310</v>
      </c>
      <c r="E126" s="5">
        <v>91</v>
      </c>
      <c r="F126" s="2">
        <v>113616</v>
      </c>
      <c r="G126">
        <f t="array" ref="G126:AA126">VLOOKUP(A126,Check_S4,{7,8,9,10,11,12,13,14,15,16,17,18,19,20,21,22,23,24,25,26,27},FALSE)</f>
        <v>3821</v>
      </c>
      <c r="H126">
        <v>13530</v>
      </c>
      <c r="I126">
        <v>382.65792729999998</v>
      </c>
      <c r="J126">
        <v>26148.470020000001</v>
      </c>
      <c r="K126">
        <v>0</v>
      </c>
      <c r="L126">
        <v>4240.6261615766498</v>
      </c>
      <c r="M126">
        <v>13958.517147324101</v>
      </c>
      <c r="N126">
        <v>2605.1117624261501</v>
      </c>
      <c r="O126">
        <v>6379.6792657114001</v>
      </c>
      <c r="P126">
        <v>16663.286633926899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2820.98953851132</v>
      </c>
      <c r="Z126">
        <v>0</v>
      </c>
      <c r="AA126">
        <v>0</v>
      </c>
      <c r="AB126">
        <f t="array" ref="AB126">MEDIAN(IF(G126:Q126&lt;&gt;0,G126:Q126))</f>
        <v>6379.6792657114001</v>
      </c>
      <c r="AC126">
        <f t="array" ref="AC126">MEDIAN(IF(R126:Z126&lt;&gt;0,R126:Z126))</f>
        <v>2820.98953851132</v>
      </c>
      <c r="AD126">
        <f t="shared" si="3"/>
        <v>0.4421835990522559</v>
      </c>
      <c r="AE126" t="e">
        <f t="array" ref="AE126">TTEST(IF(G126:Q126&lt;&gt;0,G126:Q126),IF(R126:AA126&lt;&gt;0,R126:AA126),2,3)</f>
        <v>#DIV/0!</v>
      </c>
      <c r="AX126" s="8" t="s">
        <v>1756</v>
      </c>
      <c r="AY126" s="8" t="s">
        <v>1757</v>
      </c>
      <c r="AZ126" s="8" t="s">
        <v>1623</v>
      </c>
      <c r="BA126" s="9">
        <v>455.331985954012</v>
      </c>
      <c r="BB126" s="9">
        <v>279</v>
      </c>
      <c r="BC126" s="9">
        <v>107.89197488078101</v>
      </c>
      <c r="BD126" s="9">
        <v>1315</v>
      </c>
      <c r="BE126" s="9">
        <v>242</v>
      </c>
      <c r="BF126" s="9">
        <v>80.174208620000002</v>
      </c>
      <c r="BG126" s="9"/>
      <c r="BH126" s="9"/>
      <c r="BI126" s="9"/>
      <c r="BJ126" s="9"/>
      <c r="BK126" s="9"/>
      <c r="BL126" s="9"/>
      <c r="BM126" s="9"/>
      <c r="BN126" s="9">
        <v>360.48572115006101</v>
      </c>
      <c r="BO126" s="9"/>
      <c r="BP126" s="9"/>
      <c r="BQ126" s="9"/>
      <c r="BR126" s="9"/>
      <c r="BS126" s="9"/>
      <c r="BT126" s="9"/>
      <c r="BU126" s="9"/>
      <c r="BV126" s="9"/>
      <c r="BW126" s="9"/>
      <c r="BX126" s="9">
        <v>279</v>
      </c>
    </row>
    <row r="127" spans="1:76" x14ac:dyDescent="0.2">
      <c r="A127" s="2" t="s">
        <v>127</v>
      </c>
      <c r="B127" s="2">
        <f t="shared" si="2"/>
        <v>61914</v>
      </c>
      <c r="C127" s="5">
        <v>16452</v>
      </c>
      <c r="D127" s="5">
        <v>18486</v>
      </c>
      <c r="E127" s="5">
        <v>45</v>
      </c>
      <c r="F127" s="2">
        <v>61914</v>
      </c>
      <c r="G127">
        <f t="array" ref="G127:AA127">VLOOKUP(A127,Check_S4,{7,8,9,10,11,12,13,14,15,16,17,18,19,20,21,22,23,24,25,26,27},FALSE)</f>
        <v>7304</v>
      </c>
      <c r="H127">
        <v>16373</v>
      </c>
      <c r="I127">
        <v>17974.321179999999</v>
      </c>
      <c r="J127">
        <v>6190.1955550000002</v>
      </c>
      <c r="K127">
        <v>18997.967884999998</v>
      </c>
      <c r="L127">
        <v>19625.733174985799</v>
      </c>
      <c r="M127">
        <v>26677.009305329499</v>
      </c>
      <c r="N127">
        <v>23351.7972080951</v>
      </c>
      <c r="O127">
        <v>20372.596897953699</v>
      </c>
      <c r="P127">
        <v>22585.5249248521</v>
      </c>
      <c r="Q127">
        <v>15527.1493876765</v>
      </c>
      <c r="R127">
        <v>0</v>
      </c>
      <c r="S127">
        <v>2450.4870175475598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f t="array" ref="AB127">MEDIAN(IF(G127:Q127&lt;&gt;0,G127:Q127))</f>
        <v>18997.967884999998</v>
      </c>
      <c r="AC127">
        <f t="array" ref="AC127">MEDIAN(IF(R127:Z127&lt;&gt;0,R127:Z127))</f>
        <v>2450.4870175475598</v>
      </c>
      <c r="AD127">
        <f t="shared" si="3"/>
        <v>0.12898679650271239</v>
      </c>
      <c r="AE127" t="e">
        <f t="array" ref="AE127">TTEST(IF(G127:Q127&lt;&gt;0,G127:Q127),IF(R127:AA127&lt;&gt;0,R127:AA127),2,3)</f>
        <v>#DIV/0!</v>
      </c>
      <c r="AX127" s="8" t="s">
        <v>1758</v>
      </c>
      <c r="AY127" s="8" t="s">
        <v>1759</v>
      </c>
      <c r="AZ127" s="8" t="s">
        <v>1623</v>
      </c>
      <c r="BA127" s="9">
        <v>1149.2950577123199</v>
      </c>
      <c r="BB127" s="9">
        <v>279</v>
      </c>
      <c r="BC127" s="9">
        <v>111.690109974409</v>
      </c>
      <c r="BD127" s="9">
        <v>253</v>
      </c>
      <c r="BE127" s="9"/>
      <c r="BF127" s="9">
        <v>107.5151197</v>
      </c>
      <c r="BG127" s="9"/>
      <c r="BH127" s="9"/>
      <c r="BI127" s="9"/>
      <c r="BJ127" s="9"/>
      <c r="BK127" s="9">
        <v>2526.2477434245402</v>
      </c>
      <c r="BL127" s="9">
        <v>2580.7124254370601</v>
      </c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>
        <v>279</v>
      </c>
    </row>
    <row r="128" spans="1:76" x14ac:dyDescent="0.2">
      <c r="A128" s="2" t="s">
        <v>128</v>
      </c>
      <c r="B128" s="2">
        <f t="shared" si="2"/>
        <v>17020</v>
      </c>
      <c r="C128" s="5">
        <v>58771</v>
      </c>
      <c r="D128" s="5">
        <v>46777</v>
      </c>
      <c r="E128" s="5">
        <v>72</v>
      </c>
      <c r="F128" s="2">
        <v>17020</v>
      </c>
      <c r="G128">
        <f t="array" ref="G128:AA128">VLOOKUP(A128,Check_S4,{7,8,9,10,11,12,13,14,15,16,17,18,19,20,21,22,23,24,25,26,27},FALSE)</f>
        <v>19908</v>
      </c>
      <c r="H128">
        <v>57888</v>
      </c>
      <c r="I128">
        <v>135398.8455</v>
      </c>
      <c r="J128">
        <v>0</v>
      </c>
      <c r="K128">
        <v>139141.03606000001</v>
      </c>
      <c r="L128">
        <v>26773.390523335798</v>
      </c>
      <c r="M128">
        <v>18794.5711389485</v>
      </c>
      <c r="N128">
        <v>32857.5230512493</v>
      </c>
      <c r="O128">
        <v>17098.988839175301</v>
      </c>
      <c r="P128">
        <v>9928.7512099690102</v>
      </c>
      <c r="Q128">
        <v>19956.308017052899</v>
      </c>
      <c r="R128">
        <v>37188.611079861599</v>
      </c>
      <c r="S128">
        <v>97455.645443907197</v>
      </c>
      <c r="T128">
        <v>81950.755128544406</v>
      </c>
      <c r="U128">
        <v>114355.91098665399</v>
      </c>
      <c r="V128">
        <v>81542.539122552902</v>
      </c>
      <c r="W128">
        <v>0</v>
      </c>
      <c r="X128">
        <v>69889.721029988897</v>
      </c>
      <c r="Y128">
        <v>91751.620756851495</v>
      </c>
      <c r="Z128">
        <v>46777.1317172977</v>
      </c>
      <c r="AA128">
        <v>18000</v>
      </c>
      <c r="AB128">
        <f t="array" ref="AB128">MEDIAN(IF(G128:Q128&lt;&gt;0,G128:Q128))</f>
        <v>23364.849270194347</v>
      </c>
      <c r="AC128">
        <f t="array" ref="AC128">MEDIAN(IF(R128:Z128&lt;&gt;0,R128:Z128))</f>
        <v>81746.647125548654</v>
      </c>
      <c r="AD128">
        <f t="shared" si="3"/>
        <v>3.4987020964791653</v>
      </c>
      <c r="AE128">
        <f t="array" ref="AE128">TTEST(IF(G128:Q128&lt;&gt;0,G128:Q128),IF(R128:AA128&lt;&gt;0,R128:AA128),2,3)</f>
        <v>0.23163105846141402</v>
      </c>
      <c r="AX128" s="8" t="s">
        <v>1760</v>
      </c>
      <c r="AY128" s="8" t="s">
        <v>1761</v>
      </c>
      <c r="AZ128" s="8" t="s">
        <v>1623</v>
      </c>
      <c r="BA128" s="9">
        <v>503.79501051205801</v>
      </c>
      <c r="BB128" s="9">
        <v>281</v>
      </c>
      <c r="BC128" s="9">
        <v>114.122883761235</v>
      </c>
      <c r="BD128" s="9"/>
      <c r="BE128" s="9">
        <v>281</v>
      </c>
      <c r="BF128" s="9">
        <v>73.589345699999996</v>
      </c>
      <c r="BG128" s="9"/>
      <c r="BH128" s="9"/>
      <c r="BI128" s="9"/>
      <c r="BJ128" s="9"/>
      <c r="BK128" s="9"/>
      <c r="BL128" s="9"/>
      <c r="BM128" s="9"/>
      <c r="BN128" s="9"/>
      <c r="BO128" s="9"/>
      <c r="BP128" s="9">
        <v>1156.7956858361699</v>
      </c>
      <c r="BQ128" s="9"/>
      <c r="BR128" s="9"/>
      <c r="BS128" s="9"/>
      <c r="BT128" s="9"/>
      <c r="BU128" s="9"/>
      <c r="BV128" s="9"/>
      <c r="BW128" s="9"/>
      <c r="BX128" s="9"/>
    </row>
    <row r="129" spans="1:76" x14ac:dyDescent="0.2">
      <c r="A129" s="2" t="s">
        <v>129</v>
      </c>
      <c r="B129" s="2">
        <f t="shared" si="2"/>
        <v>57521</v>
      </c>
      <c r="C129" s="5">
        <v>17269</v>
      </c>
      <c r="D129" s="5">
        <v>8760</v>
      </c>
      <c r="E129" s="5">
        <v>105</v>
      </c>
      <c r="F129" s="2">
        <v>57521</v>
      </c>
      <c r="G129">
        <f t="array" ref="G129:AA129">VLOOKUP(A129,Check_S4,{7,8,9,10,11,12,13,14,15,16,17,18,19,20,21,22,23,24,25,26,27},FALSE)</f>
        <v>0</v>
      </c>
      <c r="H129">
        <v>27162</v>
      </c>
      <c r="I129">
        <v>30014.15784</v>
      </c>
      <c r="J129">
        <v>74292.331760000001</v>
      </c>
      <c r="K129">
        <v>45670.007928999999</v>
      </c>
      <c r="L129">
        <v>19255.718786791698</v>
      </c>
      <c r="M129">
        <v>14685.1697639333</v>
      </c>
      <c r="N129">
        <v>29335.0014240489</v>
      </c>
      <c r="O129">
        <v>19937.029077913201</v>
      </c>
      <c r="P129">
        <v>6600.52826280098</v>
      </c>
      <c r="Q129">
        <v>13607.406589009601</v>
      </c>
      <c r="R129">
        <v>6351.2308326202301</v>
      </c>
      <c r="S129">
        <v>3840.3069684808602</v>
      </c>
      <c r="T129">
        <v>5054.7311023090097</v>
      </c>
      <c r="U129">
        <v>4171.0542361031403</v>
      </c>
      <c r="V129">
        <v>5344.3597974918002</v>
      </c>
      <c r="W129">
        <v>0</v>
      </c>
      <c r="X129">
        <v>6096.4003955912403</v>
      </c>
      <c r="Y129">
        <v>3753.6782687377899</v>
      </c>
      <c r="Z129">
        <v>4189.1107011984004</v>
      </c>
      <c r="AA129">
        <v>8760</v>
      </c>
      <c r="AB129">
        <f t="array" ref="AB129">MEDIAN(IF(G129:Q129&lt;&gt;0,G129:Q129))</f>
        <v>23549.514538956602</v>
      </c>
      <c r="AC129">
        <f t="array" ref="AC129">MEDIAN(IF(R129:Z129&lt;&gt;0,R129:Z129))</f>
        <v>4621.920901753705</v>
      </c>
      <c r="AD129">
        <f t="shared" si="3"/>
        <v>0.19626395669889196</v>
      </c>
      <c r="AE129">
        <f t="array" ref="AE129">TTEST(IF(G129:Q129&lt;&gt;0,G129:Q129),IF(R129:AA129&lt;&gt;0,R129:AA129),2,3)</f>
        <v>5.0533288121368362E-3</v>
      </c>
      <c r="AX129" s="8" t="s">
        <v>1560</v>
      </c>
      <c r="AY129" s="8" t="s">
        <v>1560</v>
      </c>
      <c r="AZ129" s="8" t="s">
        <v>1640</v>
      </c>
      <c r="BA129" s="9">
        <v>760.89761052023402</v>
      </c>
      <c r="BB129" s="9">
        <v>285.53418458728203</v>
      </c>
      <c r="BC129" s="9">
        <v>116.467046415333</v>
      </c>
      <c r="BD129" s="9"/>
      <c r="BE129" s="9"/>
      <c r="BF129" s="9">
        <v>213.80945879999999</v>
      </c>
      <c r="BG129" s="9"/>
      <c r="BH129" s="9"/>
      <c r="BI129" s="9">
        <v>285.53418458728203</v>
      </c>
      <c r="BJ129" s="9"/>
      <c r="BK129" s="9"/>
      <c r="BL129" s="9"/>
      <c r="BM129" s="9"/>
      <c r="BN129" s="9">
        <v>1783.3491881734201</v>
      </c>
      <c r="BO129" s="9"/>
      <c r="BP129" s="9"/>
      <c r="BQ129" s="9"/>
      <c r="BR129" s="9"/>
      <c r="BS129" s="9"/>
      <c r="BT129" s="9"/>
      <c r="BU129" s="9"/>
      <c r="BV129" s="9"/>
      <c r="BW129" s="9"/>
      <c r="BX129" s="9"/>
    </row>
    <row r="130" spans="1:76" x14ac:dyDescent="0.2">
      <c r="A130" s="2" t="s">
        <v>130</v>
      </c>
      <c r="B130" s="2">
        <f t="shared" ref="B130:B193" si="4">VLOOKUP(A130,Molwt,3,FALSE)</f>
        <v>49492</v>
      </c>
      <c r="C130" s="5">
        <v>20011</v>
      </c>
      <c r="D130" s="5">
        <v>17993</v>
      </c>
      <c r="E130" s="5">
        <v>38</v>
      </c>
      <c r="F130" s="2">
        <v>49492</v>
      </c>
      <c r="G130">
        <f t="array" ref="G130:AA130">VLOOKUP(A130,Check_S4,{7,8,9,10,11,12,13,14,15,16,17,18,19,20,21,22,23,24,25,26,27},FALSE)</f>
        <v>4822</v>
      </c>
      <c r="H130">
        <v>20228</v>
      </c>
      <c r="I130">
        <v>21166.026259999999</v>
      </c>
      <c r="J130">
        <v>0</v>
      </c>
      <c r="K130">
        <v>38334.868884000003</v>
      </c>
      <c r="L130">
        <v>17026.489065483998</v>
      </c>
      <c r="M130">
        <v>23491.491238978298</v>
      </c>
      <c r="N130">
        <v>24826.945355393698</v>
      </c>
      <c r="O130">
        <v>30094.577717885801</v>
      </c>
      <c r="P130">
        <v>18686.015998340099</v>
      </c>
      <c r="Q130">
        <v>11047.7819617369</v>
      </c>
      <c r="R130">
        <v>15949.3216829469</v>
      </c>
      <c r="S130">
        <v>16261.3187039146</v>
      </c>
      <c r="T130">
        <v>14294.003490568901</v>
      </c>
      <c r="U130">
        <v>16334.5032746053</v>
      </c>
      <c r="V130">
        <v>15984.2923523479</v>
      </c>
      <c r="W130">
        <v>15795.619323130401</v>
      </c>
      <c r="X130">
        <v>19401.416749145599</v>
      </c>
      <c r="Y130">
        <v>26976.209608887199</v>
      </c>
      <c r="Z130">
        <v>17299.760160696402</v>
      </c>
      <c r="AA130">
        <v>32200</v>
      </c>
      <c r="AB130">
        <f t="array" ref="AB130">MEDIAN(IF(G130:Q130&lt;&gt;0,G130:Q130))</f>
        <v>20697.013129999999</v>
      </c>
      <c r="AC130">
        <f t="array" ref="AC130">MEDIAN(IF(R130:Z130&lt;&gt;0,R130:Z130))</f>
        <v>16261.3187039146</v>
      </c>
      <c r="AD130">
        <f t="shared" si="3"/>
        <v>0.78568432081361883</v>
      </c>
      <c r="AE130">
        <f t="array" ref="AE130">TTEST(IF(G130:Q130&lt;&gt;0,G130:Q130),IF(R130:AA130&lt;&gt;0,R130:AA130),2,3)</f>
        <v>0.58918588119487714</v>
      </c>
      <c r="AX130" s="8" t="s">
        <v>1107</v>
      </c>
      <c r="AY130" s="8" t="s">
        <v>1762</v>
      </c>
      <c r="AZ130" s="8" t="s">
        <v>1623</v>
      </c>
      <c r="BA130" s="9">
        <v>414.85375441603799</v>
      </c>
      <c r="BB130" s="9">
        <v>288.56863254466299</v>
      </c>
      <c r="BC130" s="9">
        <v>83.442815790255096</v>
      </c>
      <c r="BD130" s="9">
        <v>929</v>
      </c>
      <c r="BE130" s="9">
        <v>215</v>
      </c>
      <c r="BF130" s="9">
        <v>22.82672977</v>
      </c>
      <c r="BG130" s="9"/>
      <c r="BH130" s="9"/>
      <c r="BI130" s="9">
        <v>745.15853163690394</v>
      </c>
      <c r="BJ130" s="9"/>
      <c r="BK130" s="9"/>
      <c r="BL130" s="9"/>
      <c r="BM130" s="9"/>
      <c r="BN130" s="9">
        <v>298.13726508932598</v>
      </c>
      <c r="BO130" s="9"/>
      <c r="BP130" s="9"/>
      <c r="BQ130" s="9"/>
      <c r="BR130" s="9"/>
      <c r="BS130" s="9"/>
      <c r="BT130" s="9"/>
      <c r="BU130" s="9"/>
      <c r="BV130" s="9"/>
      <c r="BW130" s="9"/>
      <c r="BX130" s="9">
        <v>279</v>
      </c>
    </row>
    <row r="131" spans="1:76" x14ac:dyDescent="0.2">
      <c r="A131" s="2" t="s">
        <v>131</v>
      </c>
      <c r="B131" s="2">
        <f t="shared" si="4"/>
        <v>52774</v>
      </c>
      <c r="C131" s="5">
        <v>18723</v>
      </c>
      <c r="D131" s="5">
        <v>10054</v>
      </c>
      <c r="E131" s="5">
        <v>197</v>
      </c>
      <c r="F131" s="2">
        <v>52774</v>
      </c>
      <c r="G131">
        <f t="array" ref="G131:AA131">VLOOKUP(A131,Check_S4,{7,8,9,10,11,12,13,14,15,16,17,18,19,20,21,22,23,24,25,26,27},FALSE)</f>
        <v>0</v>
      </c>
      <c r="H131">
        <v>14356</v>
      </c>
      <c r="I131">
        <v>6019.7191080000002</v>
      </c>
      <c r="J131">
        <v>0</v>
      </c>
      <c r="K131">
        <v>0</v>
      </c>
      <c r="L131">
        <v>11799.451058263499</v>
      </c>
      <c r="M131">
        <v>19610.995952071498</v>
      </c>
      <c r="N131">
        <v>10325.206215496701</v>
      </c>
      <c r="O131">
        <v>10516.772127127701</v>
      </c>
      <c r="P131">
        <v>10053.8329158958</v>
      </c>
      <c r="Q131">
        <v>7699.4033458280901</v>
      </c>
      <c r="R131">
        <v>5094.0666315056396</v>
      </c>
      <c r="S131">
        <v>0</v>
      </c>
      <c r="T131">
        <v>7787.2793309097697</v>
      </c>
      <c r="U131">
        <v>161020.59687778301</v>
      </c>
      <c r="V131">
        <v>3468.4354899015598</v>
      </c>
      <c r="W131">
        <v>5891.4511367302403</v>
      </c>
      <c r="X131">
        <v>8178.3881983199599</v>
      </c>
      <c r="Y131">
        <v>13783.674698119001</v>
      </c>
      <c r="Z131">
        <v>8086.4139864901499</v>
      </c>
      <c r="AA131">
        <v>14600</v>
      </c>
      <c r="AB131">
        <f t="array" ref="AB131">MEDIAN(IF(G131:Q131&lt;&gt;0,G131:Q131))</f>
        <v>10420.989171312202</v>
      </c>
      <c r="AC131">
        <f t="array" ref="AC131">MEDIAN(IF(R131:Z131&lt;&gt;0,R131:Z131))</f>
        <v>7936.8466586999602</v>
      </c>
      <c r="AD131">
        <f t="shared" ref="AD131:AD194" si="5">AC131/AB131</f>
        <v>0.76162123654721725</v>
      </c>
      <c r="AE131">
        <f t="array" ref="AE131">TTEST(IF(G131:Q131&lt;&gt;0,G131:Q131),IF(R131:AA131&lt;&gt;0,R131:AA131),2,3)</f>
        <v>0.4347593760213373</v>
      </c>
      <c r="AX131" s="8" t="s">
        <v>1763</v>
      </c>
      <c r="AY131" s="8" t="s">
        <v>1764</v>
      </c>
      <c r="AZ131" s="8" t="s">
        <v>1623</v>
      </c>
      <c r="BA131" s="9">
        <v>575.11910423899803</v>
      </c>
      <c r="BB131" s="9">
        <v>289.49508520362798</v>
      </c>
      <c r="BC131" s="9">
        <v>132.22097793364199</v>
      </c>
      <c r="BD131" s="9"/>
      <c r="BE131" s="9"/>
      <c r="BF131" s="9">
        <v>27.605771470000001</v>
      </c>
      <c r="BG131" s="9"/>
      <c r="BH131" s="9"/>
      <c r="BI131" s="9"/>
      <c r="BJ131" s="9"/>
      <c r="BK131" s="9"/>
      <c r="BL131" s="9">
        <v>389.97565222161103</v>
      </c>
      <c r="BM131" s="9"/>
      <c r="BN131" s="9">
        <v>189.01451818564399</v>
      </c>
      <c r="BO131" s="9"/>
      <c r="BP131" s="9"/>
      <c r="BQ131" s="9"/>
      <c r="BR131" s="9"/>
      <c r="BS131" s="9">
        <v>1693.8804750787399</v>
      </c>
      <c r="BT131" s="9"/>
      <c r="BU131" s="9"/>
      <c r="BV131" s="9"/>
      <c r="BW131" s="9"/>
      <c r="BX131" s="9"/>
    </row>
    <row r="132" spans="1:76" x14ac:dyDescent="0.2">
      <c r="A132" s="2" t="s">
        <v>132</v>
      </c>
      <c r="B132" s="2">
        <f t="shared" si="4"/>
        <v>71304</v>
      </c>
      <c r="C132" s="5">
        <v>13708</v>
      </c>
      <c r="D132" s="5">
        <v>14358</v>
      </c>
      <c r="E132" s="5">
        <v>54</v>
      </c>
      <c r="F132" s="2">
        <v>71304</v>
      </c>
      <c r="G132">
        <f t="array" ref="G132:AA132">VLOOKUP(A132,Check_S4,{7,8,9,10,11,12,13,14,15,16,17,18,19,20,21,22,23,24,25,26,27},FALSE)</f>
        <v>1504</v>
      </c>
      <c r="H132">
        <v>27460</v>
      </c>
      <c r="I132">
        <v>10861.75583</v>
      </c>
      <c r="J132">
        <v>0</v>
      </c>
      <c r="K132">
        <v>4381.5843032000002</v>
      </c>
      <c r="L132">
        <v>11227.5455269799</v>
      </c>
      <c r="M132">
        <v>18813.218038866798</v>
      </c>
      <c r="N132">
        <v>18375.334434903401</v>
      </c>
      <c r="O132">
        <v>15743.8777101781</v>
      </c>
      <c r="P132">
        <v>14173.5318060386</v>
      </c>
      <c r="Q132">
        <v>14542.213042703101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f t="array" ref="AB132">MEDIAN(IF(G132:Q132&lt;&gt;0,G132:Q132))</f>
        <v>14357.872424370849</v>
      </c>
      <c r="AC132" t="e">
        <f t="array" ref="AC132">MEDIAN(IF(R132:Z132&lt;&gt;0,R132:Z132))</f>
        <v>#NUM!</v>
      </c>
      <c r="AD132" t="e">
        <f t="shared" si="5"/>
        <v>#NUM!</v>
      </c>
      <c r="AE132" t="e">
        <f t="array" ref="AE132">TTEST(IF(G132:Q132&lt;&gt;0,G132:Q132),IF(R132:AA132&lt;&gt;0,R132:AA132),2,3)</f>
        <v>#DIV/0!</v>
      </c>
      <c r="AX132" s="8" t="s">
        <v>1559</v>
      </c>
      <c r="AY132" s="8" t="s">
        <v>1765</v>
      </c>
      <c r="AZ132" s="8" t="s">
        <v>1623</v>
      </c>
      <c r="BA132" s="9">
        <v>293.50476884998602</v>
      </c>
      <c r="BB132" s="9">
        <v>293.50476884998602</v>
      </c>
      <c r="BC132" s="9"/>
      <c r="BD132" s="9"/>
      <c r="BE132" s="9"/>
      <c r="BF132" s="9"/>
      <c r="BG132" s="9"/>
      <c r="BH132" s="9"/>
      <c r="BI132" s="9"/>
      <c r="BJ132" s="9"/>
      <c r="BK132" s="9"/>
      <c r="BL132" s="9">
        <v>293.50476884998602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</row>
    <row r="133" spans="1:76" x14ac:dyDescent="0.2">
      <c r="A133" s="2" t="s">
        <v>133</v>
      </c>
      <c r="B133" s="2">
        <f t="shared" si="4"/>
        <v>206450</v>
      </c>
      <c r="C133" s="5">
        <v>4726</v>
      </c>
      <c r="D133" s="5">
        <v>3460</v>
      </c>
      <c r="E133" s="5">
        <v>68</v>
      </c>
      <c r="F133" s="2">
        <v>206450</v>
      </c>
      <c r="G133">
        <f t="array" ref="G133:AA133">VLOOKUP(A133,Check_S4,{7,8,9,10,11,12,13,14,15,16,17,18,19,20,21,22,23,24,25,26,27},FALSE)</f>
        <v>2819</v>
      </c>
      <c r="H133">
        <v>5927</v>
      </c>
      <c r="I133">
        <v>1621.186911</v>
      </c>
      <c r="J133">
        <v>0</v>
      </c>
      <c r="K133">
        <v>0</v>
      </c>
      <c r="L133">
        <v>12942.067660478</v>
      </c>
      <c r="M133">
        <v>10991.5840126679</v>
      </c>
      <c r="N133">
        <v>8170.9809623430501</v>
      </c>
      <c r="O133">
        <v>7540.2342879734297</v>
      </c>
      <c r="P133">
        <v>1788.9312050334299</v>
      </c>
      <c r="Q133">
        <v>2999.8781628690299</v>
      </c>
      <c r="R133">
        <v>3364.48539761648</v>
      </c>
      <c r="S133">
        <v>2664.0588451229701</v>
      </c>
      <c r="T133">
        <v>3556.3609369399801</v>
      </c>
      <c r="U133">
        <v>3634.0774979961998</v>
      </c>
      <c r="V133">
        <v>2742.5342806753802</v>
      </c>
      <c r="W133">
        <v>0</v>
      </c>
      <c r="X133">
        <v>4947.6570930661201</v>
      </c>
      <c r="Y133">
        <v>2377.61881417633</v>
      </c>
      <c r="Z133">
        <v>4659.0597872978797</v>
      </c>
      <c r="AA133">
        <v>2330</v>
      </c>
      <c r="AB133">
        <f t="array" ref="AB133">MEDIAN(IF(G133:Q133&lt;&gt;0,G133:Q133))</f>
        <v>5927</v>
      </c>
      <c r="AC133">
        <f t="array" ref="AC133">MEDIAN(IF(R133:Z133&lt;&gt;0,R133:Z133))</f>
        <v>3460.4231672782298</v>
      </c>
      <c r="AD133">
        <f t="shared" si="5"/>
        <v>0.58384058837155894</v>
      </c>
      <c r="AE133">
        <f t="array" ref="AE133">TTEST(IF(G133:Q133&lt;&gt;0,G133:Q133),IF(R133:AA133&lt;&gt;0,R133:AA133),2,3)</f>
        <v>8.6086252395474988E-2</v>
      </c>
      <c r="AX133" s="8" t="s">
        <v>1517</v>
      </c>
      <c r="AY133" s="8" t="s">
        <v>1766</v>
      </c>
      <c r="AZ133" s="8" t="s">
        <v>1623</v>
      </c>
      <c r="BA133" s="9">
        <v>493.961195720707</v>
      </c>
      <c r="BB133" s="9">
        <v>297.25224508212</v>
      </c>
      <c r="BC133" s="9">
        <v>120.569823532808</v>
      </c>
      <c r="BD133" s="9"/>
      <c r="BE133" s="9">
        <v>1163</v>
      </c>
      <c r="BF133" s="9">
        <v>21.63134208</v>
      </c>
      <c r="BG133" s="9"/>
      <c r="BH133" s="9"/>
      <c r="BI133" s="9"/>
      <c r="BJ133" s="9"/>
      <c r="BK133" s="9"/>
      <c r="BL133" s="9"/>
      <c r="BM133" s="9"/>
      <c r="BN133" s="9">
        <v>297.25224508212</v>
      </c>
      <c r="BO133" s="9"/>
      <c r="BP133" s="9"/>
      <c r="BQ133" s="9"/>
      <c r="BR133" s="9"/>
      <c r="BS133" s="9"/>
      <c r="BT133" s="9"/>
      <c r="BU133" s="9"/>
      <c r="BV133" s="9"/>
      <c r="BW133" s="9"/>
      <c r="BX133" s="9"/>
    </row>
    <row r="134" spans="1:76" x14ac:dyDescent="0.2">
      <c r="A134" s="2" t="s">
        <v>134</v>
      </c>
      <c r="B134" s="2">
        <f t="shared" si="4"/>
        <v>171064</v>
      </c>
      <c r="C134" s="5">
        <v>5687</v>
      </c>
      <c r="D134" s="5">
        <v>4948</v>
      </c>
      <c r="E134" s="5">
        <v>70</v>
      </c>
      <c r="F134" s="2">
        <v>171064</v>
      </c>
      <c r="G134">
        <f t="array" ref="G134:AA134">VLOOKUP(A134,Check_S4,{7,8,9,10,11,12,13,14,15,16,17,18,19,20,21,22,23,24,25,26,27},FALSE)</f>
        <v>0</v>
      </c>
      <c r="H134">
        <v>7937</v>
      </c>
      <c r="I134">
        <v>620.35144500000001</v>
      </c>
      <c r="J134">
        <v>0</v>
      </c>
      <c r="K134">
        <v>0</v>
      </c>
      <c r="L134">
        <v>5385.6604963110203</v>
      </c>
      <c r="M134">
        <v>12878.8794245383</v>
      </c>
      <c r="N134">
        <v>4853.7805349328301</v>
      </c>
      <c r="O134">
        <v>3522.1443416635602</v>
      </c>
      <c r="P134">
        <v>0</v>
      </c>
      <c r="Q134">
        <v>5532.6143900918196</v>
      </c>
      <c r="R134">
        <v>4843.5330693074902</v>
      </c>
      <c r="S134">
        <v>0</v>
      </c>
      <c r="T134">
        <v>0</v>
      </c>
      <c r="U134">
        <v>6497.6836318180904</v>
      </c>
      <c r="V134">
        <v>3055.6080452711099</v>
      </c>
      <c r="W134">
        <v>1579.1983430831699</v>
      </c>
      <c r="X134">
        <v>4947.6570930661201</v>
      </c>
      <c r="Y134">
        <v>14165.8986148248</v>
      </c>
      <c r="Z134">
        <v>8729.0018715305505</v>
      </c>
      <c r="AA134">
        <v>752</v>
      </c>
      <c r="AB134">
        <f t="array" ref="AB134">MEDIAN(IF(G134:Q134&lt;&gt;0,G134:Q134))</f>
        <v>5385.6604963110203</v>
      </c>
      <c r="AC134">
        <f t="array" ref="AC134">MEDIAN(IF(R134:Z134&lt;&gt;0,R134:Z134))</f>
        <v>4947.6570930661201</v>
      </c>
      <c r="AD134">
        <f t="shared" si="5"/>
        <v>0.91867229589668409</v>
      </c>
      <c r="AE134">
        <f t="array" ref="AE134">TTEST(IF(G134:Q134&lt;&gt;0,G134:Q134),IF(R134:AA134&lt;&gt;0,R134:AA134),2,3)</f>
        <v>0.9082846708531882</v>
      </c>
      <c r="AX134" s="8" t="s">
        <v>1569</v>
      </c>
      <c r="AY134" s="8" t="s">
        <v>1767</v>
      </c>
      <c r="AZ134" s="8" t="s">
        <v>1623</v>
      </c>
      <c r="BA134" s="9">
        <v>298.775457251918</v>
      </c>
      <c r="BB134" s="9">
        <v>298.775457251918</v>
      </c>
      <c r="BC134" s="9">
        <v>137.345408961999</v>
      </c>
      <c r="BD134" s="9"/>
      <c r="BE134" s="9"/>
      <c r="BF134" s="9">
        <v>8.6110969609999994</v>
      </c>
      <c r="BG134" s="9"/>
      <c r="BH134" s="9"/>
      <c r="BI134" s="9"/>
      <c r="BJ134" s="9"/>
      <c r="BK134" s="9"/>
      <c r="BL134" s="9"/>
      <c r="BM134" s="9"/>
      <c r="BN134" s="9">
        <v>588.93981754283595</v>
      </c>
      <c r="BO134" s="9"/>
      <c r="BP134" s="9"/>
      <c r="BQ134" s="9"/>
      <c r="BR134" s="9"/>
      <c r="BS134" s="9"/>
      <c r="BT134" s="9"/>
      <c r="BU134" s="9"/>
      <c r="BV134" s="9"/>
      <c r="BW134" s="9"/>
      <c r="BX134" s="9"/>
    </row>
    <row r="135" spans="1:76" x14ac:dyDescent="0.2">
      <c r="A135" s="2" t="s">
        <v>135</v>
      </c>
      <c r="B135" s="2">
        <f t="shared" si="4"/>
        <v>56767</v>
      </c>
      <c r="C135" s="5">
        <v>17060</v>
      </c>
      <c r="D135" s="5">
        <v>16428</v>
      </c>
      <c r="E135" s="5">
        <v>62</v>
      </c>
      <c r="F135" s="2">
        <v>56767</v>
      </c>
      <c r="G135">
        <f t="array" ref="G135:AA135">VLOOKUP(A135,Check_S4,{7,8,9,10,11,12,13,14,15,16,17,18,19,20,21,22,23,24,25,26,27},FALSE)</f>
        <v>17139</v>
      </c>
      <c r="H135">
        <v>29569</v>
      </c>
      <c r="I135">
        <v>10705.70794</v>
      </c>
      <c r="J135">
        <v>47097.021480000003</v>
      </c>
      <c r="K135">
        <v>15716.309648</v>
      </c>
      <c r="L135">
        <v>19941.889189191999</v>
      </c>
      <c r="M135">
        <v>31079.842299231201</v>
      </c>
      <c r="N135">
        <v>21331.709552610999</v>
      </c>
      <c r="O135">
        <v>23387.794455452</v>
      </c>
      <c r="P135">
        <v>9156.0999257981603</v>
      </c>
      <c r="Q135">
        <v>21943.2391292102</v>
      </c>
      <c r="R135">
        <v>19328.784635183802</v>
      </c>
      <c r="S135">
        <v>7966.0130988341198</v>
      </c>
      <c r="T135">
        <v>6257.9668816393996</v>
      </c>
      <c r="U135">
        <v>5799.74828921472</v>
      </c>
      <c r="V135">
        <v>21794.479882871099</v>
      </c>
      <c r="W135">
        <v>0</v>
      </c>
      <c r="X135">
        <v>10548.7707756412</v>
      </c>
      <c r="Y135">
        <v>10536.788407383199</v>
      </c>
      <c r="Z135">
        <v>5387.6555062856796</v>
      </c>
      <c r="AA135">
        <v>6510</v>
      </c>
      <c r="AB135">
        <f t="array" ref="AB135">MEDIAN(IF(G135:Q135&lt;&gt;0,G135:Q135))</f>
        <v>21331.709552610999</v>
      </c>
      <c r="AC135">
        <f t="array" ref="AC135">MEDIAN(IF(R135:Z135&lt;&gt;0,R135:Z135))</f>
        <v>9251.400753108659</v>
      </c>
      <c r="AD135">
        <f t="shared" si="5"/>
        <v>0.43369242067972413</v>
      </c>
      <c r="AE135">
        <f t="array" ref="AE135">TTEST(IF(G135:Q135&lt;&gt;0,G135:Q135),IF(R135:AA135&lt;&gt;0,R135:AA135),2,3)</f>
        <v>5.8530658949699256E-3</v>
      </c>
      <c r="AX135" s="8" t="s">
        <v>1768</v>
      </c>
      <c r="AY135" s="8" t="s">
        <v>1769</v>
      </c>
      <c r="AZ135" s="8" t="s">
        <v>1623</v>
      </c>
      <c r="BA135" s="9">
        <v>829.94391809477895</v>
      </c>
      <c r="BB135" s="9">
        <v>299.21023843195701</v>
      </c>
      <c r="BC135" s="9">
        <v>98.135714533981201</v>
      </c>
      <c r="BD135" s="9"/>
      <c r="BE135" s="9">
        <v>264</v>
      </c>
      <c r="BF135" s="9">
        <v>39.933271179999998</v>
      </c>
      <c r="BG135" s="9">
        <v>205.52245669999999</v>
      </c>
      <c r="BH135" s="9"/>
      <c r="BI135" s="9">
        <v>1206.8326208126</v>
      </c>
      <c r="BJ135" s="9"/>
      <c r="BK135" s="9"/>
      <c r="BL135" s="9">
        <v>299.21023843195701</v>
      </c>
      <c r="BM135" s="9"/>
      <c r="BN135" s="9"/>
      <c r="BO135" s="9">
        <v>2261.52186820017</v>
      </c>
      <c r="BP135" s="9">
        <v>1456.72284166946</v>
      </c>
      <c r="BQ135" s="9"/>
      <c r="BR135" s="9"/>
      <c r="BS135" s="9">
        <v>1610.7519658588301</v>
      </c>
      <c r="BT135" s="9"/>
      <c r="BU135" s="9"/>
      <c r="BV135" s="9"/>
      <c r="BW135" s="9"/>
      <c r="BX135" s="9">
        <v>125</v>
      </c>
    </row>
    <row r="136" spans="1:76" x14ac:dyDescent="0.2">
      <c r="A136" s="2" t="s">
        <v>136</v>
      </c>
      <c r="B136" s="2">
        <f t="shared" si="4"/>
        <v>108995</v>
      </c>
      <c r="C136" s="5">
        <v>8879</v>
      </c>
      <c r="D136" s="5">
        <v>6881</v>
      </c>
      <c r="E136" s="5">
        <v>93</v>
      </c>
      <c r="F136" s="2">
        <v>108995</v>
      </c>
      <c r="G136">
        <f t="array" ref="G136:AA136">VLOOKUP(A136,Check_S4,{7,8,9,10,11,12,13,14,15,16,17,18,19,20,21,22,23,24,25,26,27},FALSE)</f>
        <v>3381</v>
      </c>
      <c r="H136">
        <v>9029</v>
      </c>
      <c r="I136">
        <v>3904.193679</v>
      </c>
      <c r="J136">
        <v>0</v>
      </c>
      <c r="K136">
        <v>4623.1726774999997</v>
      </c>
      <c r="L136">
        <v>12440.8632645168</v>
      </c>
      <c r="M136">
        <v>6362.07648251506</v>
      </c>
      <c r="N136">
        <v>14953.390101684199</v>
      </c>
      <c r="O136">
        <v>11866.0921675766</v>
      </c>
      <c r="P136">
        <v>8485.21397024826</v>
      </c>
      <c r="Q136">
        <v>5595.2824084513004</v>
      </c>
      <c r="R136">
        <v>5692.4486462574496</v>
      </c>
      <c r="S136">
        <v>1256.95167877535</v>
      </c>
      <c r="T136">
        <v>4862.1677451087799</v>
      </c>
      <c r="U136">
        <v>10521.5837875094</v>
      </c>
      <c r="V136">
        <v>5532.8261511267601</v>
      </c>
      <c r="W136">
        <v>2602.2876260482299</v>
      </c>
      <c r="X136">
        <v>9772.4352333741299</v>
      </c>
      <c r="Y136">
        <v>7399.5749926978096</v>
      </c>
      <c r="Z136">
        <v>8693.9412613329496</v>
      </c>
      <c r="AA136">
        <v>40600</v>
      </c>
      <c r="AB136">
        <f t="array" ref="AB136">MEDIAN(IF(G136:Q136&lt;&gt;0,G136:Q136))</f>
        <v>7423.64522638166</v>
      </c>
      <c r="AC136">
        <f t="array" ref="AC136">MEDIAN(IF(R136:Z136&lt;&gt;0,R136:Z136))</f>
        <v>5692.4486462574496</v>
      </c>
      <c r="AD136">
        <f t="shared" si="5"/>
        <v>0.76679966144233314</v>
      </c>
      <c r="AE136">
        <f t="array" ref="AE136">TTEST(IF(G136:Q136&lt;&gt;0,G136:Q136),IF(R136:AA136&lt;&gt;0,R136:AA136),2,3)</f>
        <v>0.67419348834829351</v>
      </c>
      <c r="AX136" s="8" t="s">
        <v>1035</v>
      </c>
      <c r="AY136" s="8" t="s">
        <v>1770</v>
      </c>
      <c r="AZ136" s="8" t="s">
        <v>1623</v>
      </c>
      <c r="BA136" s="9">
        <v>387.67956999542702</v>
      </c>
      <c r="BB136" s="9">
        <v>300.68125194682</v>
      </c>
      <c r="BC136" s="9">
        <v>119.83152465363</v>
      </c>
      <c r="BD136" s="9"/>
      <c r="BE136" s="9">
        <v>271</v>
      </c>
      <c r="BF136" s="9">
        <v>12.78969519</v>
      </c>
      <c r="BG136" s="9"/>
      <c r="BH136" s="9"/>
      <c r="BI136" s="9">
        <v>1285.9895728926599</v>
      </c>
      <c r="BJ136" s="9"/>
      <c r="BK136" s="9"/>
      <c r="BL136" s="9">
        <v>330.36250389364102</v>
      </c>
      <c r="BM136" s="9"/>
      <c r="BN136" s="9">
        <v>376.735647996257</v>
      </c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49.2</v>
      </c>
    </row>
    <row r="137" spans="1:76" x14ac:dyDescent="0.2">
      <c r="A137" s="2" t="s">
        <v>137</v>
      </c>
      <c r="B137" s="2">
        <f t="shared" si="4"/>
        <v>29063</v>
      </c>
      <c r="C137" s="5">
        <v>32687</v>
      </c>
      <c r="D137" s="5">
        <v>33587</v>
      </c>
      <c r="E137" s="5">
        <v>51</v>
      </c>
      <c r="F137" s="2">
        <v>29063</v>
      </c>
      <c r="G137">
        <f t="array" ref="G137:AA137">VLOOKUP(A137,Check_S4,{7,8,9,10,11,12,13,14,15,16,17,18,19,20,21,22,23,24,25,26,27},FALSE)</f>
        <v>16853</v>
      </c>
      <c r="H137">
        <v>33403</v>
      </c>
      <c r="I137">
        <v>62989.511830000003</v>
      </c>
      <c r="J137">
        <v>0</v>
      </c>
      <c r="K137">
        <v>61676.143126000003</v>
      </c>
      <c r="L137">
        <v>24782.052574712801</v>
      </c>
      <c r="M137">
        <v>45750.4930040365</v>
      </c>
      <c r="N137">
        <v>33770.789029508102</v>
      </c>
      <c r="O137">
        <v>35266.544074019403</v>
      </c>
      <c r="P137">
        <v>19541.2751665996</v>
      </c>
      <c r="Q137">
        <v>35184.595092643598</v>
      </c>
      <c r="R137">
        <v>14408.7285492757</v>
      </c>
      <c r="S137">
        <v>0</v>
      </c>
      <c r="T137">
        <v>0</v>
      </c>
      <c r="U137">
        <v>43923.1794475848</v>
      </c>
      <c r="V137">
        <v>15984.2923523479</v>
      </c>
      <c r="W137">
        <v>0</v>
      </c>
      <c r="X137">
        <v>0</v>
      </c>
      <c r="Y137">
        <v>30673.4956771754</v>
      </c>
      <c r="Z137">
        <v>45288.163794734202</v>
      </c>
      <c r="AA137">
        <v>3500</v>
      </c>
      <c r="AB137">
        <f t="array" ref="AB137">MEDIAN(IF(G137:Q137&lt;&gt;0,G137:Q137))</f>
        <v>34477.692061075853</v>
      </c>
      <c r="AC137">
        <f t="array" ref="AC137">MEDIAN(IF(R137:Z137&lt;&gt;0,R137:Z137))</f>
        <v>30673.4956771754</v>
      </c>
      <c r="AD137">
        <f t="shared" si="5"/>
        <v>0.88966209289295028</v>
      </c>
      <c r="AE137">
        <f t="array" ref="AE137">TTEST(IF(G137:Q137&lt;&gt;0,G137:Q137),IF(R137:AA137&lt;&gt;0,R137:AA137),2,3)</f>
        <v>0.21719387430531864</v>
      </c>
      <c r="AX137" s="8" t="s">
        <v>1462</v>
      </c>
      <c r="AY137" s="8" t="s">
        <v>1771</v>
      </c>
      <c r="AZ137" s="8" t="s">
        <v>1623</v>
      </c>
      <c r="BA137" s="9">
        <v>322.54359744250002</v>
      </c>
      <c r="BB137" s="9">
        <v>301.5</v>
      </c>
      <c r="BC137" s="9">
        <v>75.039213629217699</v>
      </c>
      <c r="BD137" s="9">
        <v>284</v>
      </c>
      <c r="BE137" s="9">
        <v>638</v>
      </c>
      <c r="BF137" s="9">
        <v>49.174389769999998</v>
      </c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319</v>
      </c>
    </row>
    <row r="138" spans="1:76" x14ac:dyDescent="0.2">
      <c r="A138" s="2" t="s">
        <v>138</v>
      </c>
      <c r="B138" s="2">
        <f t="shared" si="4"/>
        <v>48255</v>
      </c>
      <c r="C138" s="5">
        <v>19562</v>
      </c>
      <c r="D138" s="5">
        <v>16309</v>
      </c>
      <c r="E138" s="5">
        <v>59</v>
      </c>
      <c r="F138" s="2">
        <v>48255</v>
      </c>
      <c r="G138">
        <f t="array" ref="G138:AA138">VLOOKUP(A138,Check_S4,{7,8,9,10,11,12,13,14,15,16,17,18,19,20,21,22,23,24,25,26,27},FALSE)</f>
        <v>0</v>
      </c>
      <c r="H138">
        <v>25378</v>
      </c>
      <c r="I138">
        <v>14578.08849</v>
      </c>
      <c r="J138">
        <v>5680.7683980000002</v>
      </c>
      <c r="K138">
        <v>54372.345222000004</v>
      </c>
      <c r="L138">
        <v>16308.911978087801</v>
      </c>
      <c r="M138">
        <v>22484.817218243599</v>
      </c>
      <c r="N138">
        <v>18188.292653479199</v>
      </c>
      <c r="O138">
        <v>13762.7000586999</v>
      </c>
      <c r="P138">
        <v>16054.3749961337</v>
      </c>
      <c r="Q138">
        <v>13684.293708138501</v>
      </c>
      <c r="R138">
        <v>0</v>
      </c>
      <c r="S138">
        <v>15081.1560211655</v>
      </c>
      <c r="T138">
        <v>0</v>
      </c>
      <c r="U138">
        <v>17266.932596759802</v>
      </c>
      <c r="V138">
        <v>0</v>
      </c>
      <c r="W138">
        <v>0</v>
      </c>
      <c r="X138">
        <v>0</v>
      </c>
      <c r="Y138">
        <v>21471.6775969597</v>
      </c>
      <c r="Z138">
        <v>0</v>
      </c>
      <c r="AA138">
        <v>0</v>
      </c>
      <c r="AB138">
        <f t="array" ref="AB138">MEDIAN(IF(G138:Q138&lt;&gt;0,G138:Q138))</f>
        <v>16181.64348711075</v>
      </c>
      <c r="AC138">
        <f t="array" ref="AC138">MEDIAN(IF(R138:Z138&lt;&gt;0,R138:Z138))</f>
        <v>17266.932596759802</v>
      </c>
      <c r="AD138">
        <f t="shared" si="5"/>
        <v>1.0670691521855318</v>
      </c>
      <c r="AE138">
        <f t="array" ref="AE138">TTEST(IF(G138:Q138&lt;&gt;0,G138:Q138),IF(R138:AA138&lt;&gt;0,R138:AA138),2,3)</f>
        <v>0.65332077568256608</v>
      </c>
      <c r="AX138" s="8" t="s">
        <v>1772</v>
      </c>
      <c r="AY138" s="8" t="s">
        <v>1773</v>
      </c>
      <c r="AZ138" s="8" t="s">
        <v>1623</v>
      </c>
      <c r="BA138" s="9">
        <v>785.90800981718098</v>
      </c>
      <c r="BB138" s="9">
        <v>301.54155366154401</v>
      </c>
      <c r="BC138" s="9">
        <v>134.81037547986799</v>
      </c>
      <c r="BD138" s="9"/>
      <c r="BE138" s="9">
        <v>2001</v>
      </c>
      <c r="BF138" s="9">
        <v>55.182475789999998</v>
      </c>
      <c r="BG138" s="9"/>
      <c r="BH138" s="9"/>
      <c r="BI138" s="9"/>
      <c r="BJ138" s="9"/>
      <c r="BK138" s="9"/>
      <c r="BL138" s="9">
        <v>301.54155366154401</v>
      </c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</row>
    <row r="139" spans="1:76" x14ac:dyDescent="0.2">
      <c r="A139" s="2" t="s">
        <v>139</v>
      </c>
      <c r="B139" s="2">
        <f t="shared" si="4"/>
        <v>131093</v>
      </c>
      <c r="C139" s="5">
        <v>7179</v>
      </c>
      <c r="D139" s="5">
        <v>4545</v>
      </c>
      <c r="E139" s="5">
        <v>118</v>
      </c>
      <c r="F139" s="2">
        <v>131093</v>
      </c>
      <c r="G139">
        <f t="array" ref="G139:AA139">VLOOKUP(A139,Check_S4,{7,8,9,10,11,12,13,14,15,16,17,18,19,20,21,22,23,24,25,26,27},FALSE)</f>
        <v>0</v>
      </c>
      <c r="H139">
        <v>13835</v>
      </c>
      <c r="I139">
        <v>1397.8007889999999</v>
      </c>
      <c r="J139">
        <v>0</v>
      </c>
      <c r="K139">
        <v>1437.5939487000001</v>
      </c>
      <c r="L139">
        <v>10274.1485882219</v>
      </c>
      <c r="M139">
        <v>4660.6191900219201</v>
      </c>
      <c r="N139">
        <v>7308.2497297086302</v>
      </c>
      <c r="O139">
        <v>7685.9455289330799</v>
      </c>
      <c r="P139">
        <v>32354.1248657572</v>
      </c>
      <c r="Q139">
        <v>4545.4787074462301</v>
      </c>
      <c r="R139">
        <v>2353.2899348491201</v>
      </c>
      <c r="S139">
        <v>0</v>
      </c>
      <c r="T139">
        <v>0</v>
      </c>
      <c r="U139">
        <v>0</v>
      </c>
      <c r="V139">
        <v>2361.7258642329898</v>
      </c>
      <c r="W139">
        <v>0</v>
      </c>
      <c r="X139">
        <v>0</v>
      </c>
      <c r="Y139">
        <v>0</v>
      </c>
      <c r="Z139">
        <v>3760.6792002048701</v>
      </c>
      <c r="AA139">
        <v>1350</v>
      </c>
      <c r="AB139">
        <f t="array" ref="AB139">MEDIAN(IF(G139:Q139&lt;&gt;0,G139:Q139))</f>
        <v>7308.2497297086302</v>
      </c>
      <c r="AC139">
        <f t="array" ref="AC139">MEDIAN(IF(R139:Z139&lt;&gt;0,R139:Z139))</f>
        <v>2361.7258642329898</v>
      </c>
      <c r="AD139">
        <f t="shared" si="5"/>
        <v>0.32315888914309837</v>
      </c>
      <c r="AE139">
        <f t="array" ref="AE139">TTEST(IF(G139:Q139&lt;&gt;0,G139:Q139),IF(R139:AA139&lt;&gt;0,R139:AA139),2,3)</f>
        <v>6.5312625216877945E-2</v>
      </c>
      <c r="AX139" s="8" t="s">
        <v>1774</v>
      </c>
      <c r="AY139" s="8" t="s">
        <v>1775</v>
      </c>
      <c r="AZ139" s="8" t="s">
        <v>1623</v>
      </c>
      <c r="BA139" s="9">
        <v>492.01930584435303</v>
      </c>
      <c r="BB139" s="9">
        <v>301.72455411190299</v>
      </c>
      <c r="BC139" s="9">
        <v>118.24404596025001</v>
      </c>
      <c r="BD139" s="9"/>
      <c r="BE139" s="9"/>
      <c r="BF139" s="9">
        <v>29.212372479999999</v>
      </c>
      <c r="BG139" s="9"/>
      <c r="BH139" s="9"/>
      <c r="BI139" s="9"/>
      <c r="BJ139" s="9"/>
      <c r="BK139" s="9"/>
      <c r="BL139" s="9">
        <v>301.72455411190299</v>
      </c>
      <c r="BM139" s="9"/>
      <c r="BN139" s="9"/>
      <c r="BO139" s="9"/>
      <c r="BP139" s="9">
        <v>1145.12099094116</v>
      </c>
      <c r="BQ139" s="9"/>
      <c r="BR139" s="9"/>
      <c r="BS139" s="9"/>
      <c r="BT139" s="9"/>
      <c r="BU139" s="9"/>
      <c r="BV139" s="9"/>
      <c r="BW139" s="9"/>
      <c r="BX139" s="9"/>
    </row>
    <row r="140" spans="1:76" x14ac:dyDescent="0.2">
      <c r="A140" s="2" t="s">
        <v>140</v>
      </c>
      <c r="B140" s="2">
        <f t="shared" si="4"/>
        <v>46233</v>
      </c>
      <c r="C140" s="5">
        <v>20276</v>
      </c>
      <c r="D140" s="5">
        <v>10661</v>
      </c>
      <c r="E140" s="5">
        <v>201</v>
      </c>
      <c r="F140" s="2">
        <v>46233</v>
      </c>
      <c r="G140">
        <f t="array" ref="G140:AA140">VLOOKUP(A140,Check_S4,{7,8,9,10,11,12,13,14,15,16,17,18,19,20,21,22,23,24,25,26,27},FALSE)</f>
        <v>7471</v>
      </c>
      <c r="H140">
        <v>181980</v>
      </c>
      <c r="I140">
        <v>12450.53076</v>
      </c>
      <c r="J140">
        <v>0</v>
      </c>
      <c r="K140">
        <v>0</v>
      </c>
      <c r="L140">
        <v>21743.6431127215</v>
      </c>
      <c r="M140">
        <v>11194.577244296899</v>
      </c>
      <c r="N140">
        <v>12014.350888401201</v>
      </c>
      <c r="O140">
        <v>14316.5902968554</v>
      </c>
      <c r="P140">
        <v>14577.7298072985</v>
      </c>
      <c r="Q140">
        <v>5868.8206419646604</v>
      </c>
      <c r="R140">
        <v>10128.228613184099</v>
      </c>
      <c r="S140">
        <v>1259.4975136206201</v>
      </c>
      <c r="T140">
        <v>7540.59089205894</v>
      </c>
      <c r="U140">
        <v>8502.7138614466603</v>
      </c>
      <c r="V140">
        <v>9074.7574513618201</v>
      </c>
      <c r="W140">
        <v>13116.661993646499</v>
      </c>
      <c r="X140">
        <v>4058.7091723609101</v>
      </c>
      <c r="Y140">
        <v>25208.053561182802</v>
      </c>
      <c r="Z140">
        <v>4459.2118714280896</v>
      </c>
      <c r="AA140">
        <v>0</v>
      </c>
      <c r="AB140">
        <f t="array" ref="AB140">MEDIAN(IF(G140:Q140&lt;&gt;0,G140:Q140))</f>
        <v>12450.53076</v>
      </c>
      <c r="AC140">
        <f t="array" ref="AC140">MEDIAN(IF(R140:Z140&lt;&gt;0,R140:Z140))</f>
        <v>8502.7138614466603</v>
      </c>
      <c r="AD140">
        <f t="shared" si="5"/>
        <v>0.68291979075811393</v>
      </c>
      <c r="AE140">
        <f t="array" ref="AE140">TTEST(IF(G140:Q140&lt;&gt;0,G140:Q140),IF(R140:AA140&lt;&gt;0,R140:AA140),2,3)</f>
        <v>0.27965964417972022</v>
      </c>
      <c r="AX140" s="8" t="s">
        <v>1408</v>
      </c>
      <c r="AY140" s="8" t="s">
        <v>1776</v>
      </c>
      <c r="AZ140" s="8" t="s">
        <v>1623</v>
      </c>
      <c r="BA140" s="9">
        <v>487.32861293587501</v>
      </c>
      <c r="BB140" s="9">
        <v>307.51669659668801</v>
      </c>
      <c r="BC140" s="9">
        <v>111.238784120191</v>
      </c>
      <c r="BD140" s="9">
        <v>377</v>
      </c>
      <c r="BE140" s="9"/>
      <c r="BF140" s="9">
        <v>57.785565810000001</v>
      </c>
      <c r="BG140" s="9"/>
      <c r="BH140" s="9"/>
      <c r="BI140" s="9"/>
      <c r="BJ140" s="9"/>
      <c r="BK140" s="9"/>
      <c r="BL140" s="9">
        <v>238.03339319337601</v>
      </c>
      <c r="BM140" s="9"/>
      <c r="BN140" s="9"/>
      <c r="BO140" s="9"/>
      <c r="BP140" s="9">
        <v>1276.49549274013</v>
      </c>
      <c r="BQ140" s="9"/>
      <c r="BR140" s="9"/>
      <c r="BS140" s="9"/>
      <c r="BT140" s="9"/>
      <c r="BU140" s="9"/>
      <c r="BV140" s="9"/>
      <c r="BW140" s="9"/>
      <c r="BX140" s="9"/>
    </row>
    <row r="141" spans="1:76" x14ac:dyDescent="0.2">
      <c r="A141" s="2" t="s">
        <v>141</v>
      </c>
      <c r="B141" s="2">
        <f t="shared" si="4"/>
        <v>44115</v>
      </c>
      <c r="C141" s="5">
        <v>21083</v>
      </c>
      <c r="D141" s="5">
        <v>16570</v>
      </c>
      <c r="E141" s="5">
        <v>116</v>
      </c>
      <c r="F141" s="2">
        <v>44115</v>
      </c>
      <c r="G141">
        <f t="array" ref="G141:AA141">VLOOKUP(A141,Check_S4,{7,8,9,10,11,12,13,14,15,16,17,18,19,20,21,22,23,24,25,26,27},FALSE)</f>
        <v>9498</v>
      </c>
      <c r="H141">
        <v>19339</v>
      </c>
      <c r="I141">
        <v>19649.236959999998</v>
      </c>
      <c r="J141">
        <v>13385.18368</v>
      </c>
      <c r="K141">
        <v>119461.940416</v>
      </c>
      <c r="L141">
        <v>11811.2839866705</v>
      </c>
      <c r="M141">
        <v>23917.185916126</v>
      </c>
      <c r="N141">
        <v>22122.417753866499</v>
      </c>
      <c r="O141">
        <v>17476.7151712626</v>
      </c>
      <c r="P141">
        <v>22286.474249811599</v>
      </c>
      <c r="Q141">
        <v>20884.0629308057</v>
      </c>
      <c r="R141">
        <v>20950.1221394407</v>
      </c>
      <c r="S141">
        <v>0</v>
      </c>
      <c r="T141">
        <v>7197.83126685769</v>
      </c>
      <c r="U141">
        <v>9089.8306409085708</v>
      </c>
      <c r="V141">
        <v>11063.285897137899</v>
      </c>
      <c r="W141">
        <v>0</v>
      </c>
      <c r="X141">
        <v>14271.1499542685</v>
      </c>
      <c r="Y141">
        <v>7912.2585675790497</v>
      </c>
      <c r="Z141">
        <v>16569.946842535999</v>
      </c>
      <c r="AA141">
        <v>13700</v>
      </c>
      <c r="AB141">
        <f t="array" ref="AB141">MEDIAN(IF(G141:Q141&lt;&gt;0,G141:Q141))</f>
        <v>19649.236959999998</v>
      </c>
      <c r="AC141">
        <f t="array" ref="AC141">MEDIAN(IF(R141:Z141&lt;&gt;0,R141:Z141))</f>
        <v>11063.285897137899</v>
      </c>
      <c r="AD141">
        <f t="shared" si="5"/>
        <v>0.56303895767858358</v>
      </c>
      <c r="AE141">
        <f t="array" ref="AE141">TTEST(IF(G141:Q141&lt;&gt;0,G141:Q141),IF(R141:AA141&lt;&gt;0,R141:AA141),2,3)</f>
        <v>0.1509018302095676</v>
      </c>
      <c r="AX141" s="8" t="s">
        <v>1777</v>
      </c>
      <c r="AY141" s="8" t="s">
        <v>1778</v>
      </c>
      <c r="AZ141" s="8" t="s">
        <v>1623</v>
      </c>
      <c r="BA141" s="9">
        <v>447.80108704016197</v>
      </c>
      <c r="BB141" s="9">
        <v>310.03721117503898</v>
      </c>
      <c r="BC141" s="9">
        <v>108.94877314740199</v>
      </c>
      <c r="BD141" s="9"/>
      <c r="BE141" s="9">
        <v>439</v>
      </c>
      <c r="BF141" s="9">
        <v>8.8190087970000004</v>
      </c>
      <c r="BG141" s="9"/>
      <c r="BH141" s="9"/>
      <c r="BI141" s="9">
        <v>341.07442235007699</v>
      </c>
      <c r="BJ141" s="9"/>
      <c r="BK141" s="9"/>
      <c r="BL141" s="9"/>
      <c r="BM141" s="9"/>
      <c r="BN141" s="9">
        <v>219.60583404718901</v>
      </c>
      <c r="BO141" s="9"/>
      <c r="BP141" s="9">
        <v>1399.30725704671</v>
      </c>
      <c r="BQ141" s="9"/>
      <c r="BR141" s="9"/>
      <c r="BS141" s="9"/>
      <c r="BT141" s="9"/>
      <c r="BU141" s="9"/>
      <c r="BV141" s="9"/>
      <c r="BW141" s="9"/>
      <c r="BX141" s="9">
        <v>279</v>
      </c>
    </row>
    <row r="142" spans="1:76" x14ac:dyDescent="0.2">
      <c r="A142" s="2" t="s">
        <v>142</v>
      </c>
      <c r="B142" s="2">
        <f t="shared" si="4"/>
        <v>129754</v>
      </c>
      <c r="C142" s="5">
        <v>7112</v>
      </c>
      <c r="D142" s="5">
        <v>6646</v>
      </c>
      <c r="E142" s="5">
        <v>57</v>
      </c>
      <c r="F142" s="2">
        <v>129754</v>
      </c>
      <c r="G142">
        <f t="array" ref="G142:AA142">VLOOKUP(A142,Check_S4,{7,8,9,10,11,12,13,14,15,16,17,18,19,20,21,22,23,24,25,26,27},FALSE)</f>
        <v>795</v>
      </c>
      <c r="H142">
        <v>10010</v>
      </c>
      <c r="I142">
        <v>4362.8415029999996</v>
      </c>
      <c r="J142">
        <v>0</v>
      </c>
      <c r="K142">
        <v>2204.7099567999999</v>
      </c>
      <c r="L142">
        <v>11018.6043792375</v>
      </c>
      <c r="M142">
        <v>16029.023170925901</v>
      </c>
      <c r="N142">
        <v>12497.2068263152</v>
      </c>
      <c r="O142">
        <v>10854.171870173899</v>
      </c>
      <c r="P142">
        <v>6819.2792475640999</v>
      </c>
      <c r="Q142">
        <v>9240.5579911118202</v>
      </c>
      <c r="R142">
        <v>4582.4415291597197</v>
      </c>
      <c r="S142">
        <v>0</v>
      </c>
      <c r="T142">
        <v>4480.1398810785604</v>
      </c>
      <c r="U142">
        <v>2752.0105482389599</v>
      </c>
      <c r="V142">
        <v>4917.1170416936302</v>
      </c>
      <c r="W142">
        <v>0</v>
      </c>
      <c r="X142">
        <v>8770.3963728765593</v>
      </c>
      <c r="Y142">
        <v>3404.1147820579599</v>
      </c>
      <c r="Z142">
        <v>6473.2869154097098</v>
      </c>
      <c r="AA142">
        <v>8810</v>
      </c>
      <c r="AB142">
        <f t="array" ref="AB142">MEDIAN(IF(G142:Q142&lt;&gt;0,G142:Q142))</f>
        <v>9625.2789955559092</v>
      </c>
      <c r="AC142">
        <f t="array" ref="AC142">MEDIAN(IF(R142:Z142&lt;&gt;0,R142:Z142))</f>
        <v>4582.4415291597197</v>
      </c>
      <c r="AD142">
        <f t="shared" si="5"/>
        <v>0.47608402117751397</v>
      </c>
      <c r="AE142">
        <f t="array" ref="AE142">TTEST(IF(G142:Q142&lt;&gt;0,G142:Q142),IF(R142:AA142&lt;&gt;0,R142:AA142),2,3)</f>
        <v>0.11886186691474157</v>
      </c>
      <c r="AX142" s="8" t="s">
        <v>1779</v>
      </c>
      <c r="AY142" s="8" t="s">
        <v>1780</v>
      </c>
      <c r="AZ142" s="8" t="s">
        <v>1623</v>
      </c>
      <c r="BA142" s="9">
        <v>517.84797014630203</v>
      </c>
      <c r="BB142" s="9">
        <v>312</v>
      </c>
      <c r="BC142" s="9">
        <v>123.493385148816</v>
      </c>
      <c r="BD142" s="9"/>
      <c r="BE142" s="9">
        <v>312</v>
      </c>
      <c r="BF142" s="9">
        <v>6.6136475040000002</v>
      </c>
      <c r="BG142" s="9"/>
      <c r="BH142" s="9"/>
      <c r="BI142" s="9"/>
      <c r="BJ142" s="9"/>
      <c r="BK142" s="9"/>
      <c r="BL142" s="9"/>
      <c r="BM142" s="9"/>
      <c r="BN142" s="9"/>
      <c r="BO142" s="9"/>
      <c r="BP142" s="9">
        <v>1234.9302629348999</v>
      </c>
      <c r="BQ142" s="9"/>
      <c r="BR142" s="9"/>
      <c r="BS142" s="9"/>
      <c r="BT142" s="9"/>
      <c r="BU142" s="9"/>
      <c r="BV142" s="9"/>
      <c r="BW142" s="9"/>
      <c r="BX142" s="9"/>
    </row>
    <row r="143" spans="1:76" x14ac:dyDescent="0.2">
      <c r="A143" s="2" t="s">
        <v>143</v>
      </c>
      <c r="B143" s="2">
        <f t="shared" si="4"/>
        <v>34717</v>
      </c>
      <c r="C143" s="5">
        <v>26233</v>
      </c>
      <c r="D143" s="5">
        <v>27273</v>
      </c>
      <c r="E143" s="5">
        <v>52</v>
      </c>
      <c r="F143" s="2">
        <v>34717</v>
      </c>
      <c r="G143">
        <f t="array" ref="G143:AA143">VLOOKUP(A143,Check_S4,{7,8,9,10,11,12,13,14,15,16,17,18,19,20,21,22,23,24,25,26,27},FALSE)</f>
        <v>0</v>
      </c>
      <c r="H143">
        <v>38604</v>
      </c>
      <c r="I143">
        <v>29693.59318</v>
      </c>
      <c r="J143">
        <v>4885.5393610000001</v>
      </c>
      <c r="K143">
        <v>46280.118416999998</v>
      </c>
      <c r="L143">
        <v>15951.000107226801</v>
      </c>
      <c r="M143">
        <v>32215.5212851344</v>
      </c>
      <c r="N143">
        <v>32558.687168385401</v>
      </c>
      <c r="O143">
        <v>35410.859148363103</v>
      </c>
      <c r="P143">
        <v>8998.8698843364691</v>
      </c>
      <c r="Q143">
        <v>17399.516367773002</v>
      </c>
      <c r="R143">
        <v>28199.838532130801</v>
      </c>
      <c r="S143">
        <v>1555.17367342548</v>
      </c>
      <c r="T143">
        <v>53319.789301123499</v>
      </c>
      <c r="U143">
        <v>40228.248806103198</v>
      </c>
      <c r="V143">
        <v>27272.954897451</v>
      </c>
      <c r="W143">
        <v>0</v>
      </c>
      <c r="X143">
        <v>21154.749305003199</v>
      </c>
      <c r="Y143">
        <v>21290.868081814599</v>
      </c>
      <c r="Z143">
        <v>26299.0467877222</v>
      </c>
      <c r="AA143">
        <v>17100</v>
      </c>
      <c r="AB143">
        <f t="array" ref="AB143">MEDIAN(IF(G143:Q143&lt;&gt;0,G143:Q143))</f>
        <v>30954.5572325672</v>
      </c>
      <c r="AC143">
        <f t="array" ref="AC143">MEDIAN(IF(R143:Z143&lt;&gt;0,R143:Z143))</f>
        <v>26786.0008425866</v>
      </c>
      <c r="AD143">
        <f t="shared" si="5"/>
        <v>0.86533303129935024</v>
      </c>
      <c r="AE143">
        <f t="array" ref="AE143">TTEST(IF(G143:Q143&lt;&gt;0,G143:Q143),IF(R143:AA143&lt;&gt;0,R143:AA143),2,3)</f>
        <v>0.99158695301868438</v>
      </c>
      <c r="AX143" s="8" t="s">
        <v>1781</v>
      </c>
      <c r="AY143" s="8" t="s">
        <v>1782</v>
      </c>
      <c r="AZ143" s="8" t="s">
        <v>1623</v>
      </c>
      <c r="BA143" s="9">
        <v>381.44900771922602</v>
      </c>
      <c r="BB143" s="9">
        <v>312.97053674167802</v>
      </c>
      <c r="BC143" s="9">
        <v>107.90601344144</v>
      </c>
      <c r="BD143" s="9"/>
      <c r="BE143" s="9">
        <v>823</v>
      </c>
      <c r="BF143" s="9">
        <v>8.3764864160000005</v>
      </c>
      <c r="BG143" s="9"/>
      <c r="BH143" s="9"/>
      <c r="BI143" s="9"/>
      <c r="BJ143" s="9"/>
      <c r="BK143" s="9"/>
      <c r="BL143" s="9"/>
      <c r="BM143" s="9"/>
      <c r="BN143" s="9">
        <v>312.97053674167802</v>
      </c>
      <c r="BO143" s="9"/>
      <c r="BP143" s="9"/>
      <c r="BQ143" s="9"/>
      <c r="BR143" s="9"/>
      <c r="BS143" s="9"/>
      <c r="BT143" s="9"/>
      <c r="BU143" s="9"/>
      <c r="BV143" s="9"/>
      <c r="BW143" s="9"/>
      <c r="BX143" s="9"/>
    </row>
    <row r="144" spans="1:76" x14ac:dyDescent="0.2">
      <c r="A144" s="2" t="s">
        <v>144</v>
      </c>
      <c r="B144" s="2">
        <f t="shared" si="4"/>
        <v>51193</v>
      </c>
      <c r="C144" s="5">
        <v>17787</v>
      </c>
      <c r="D144" s="5">
        <v>9807</v>
      </c>
      <c r="E144" s="5">
        <v>91</v>
      </c>
      <c r="F144" s="2">
        <v>51193</v>
      </c>
      <c r="G144">
        <f t="array" ref="G144:AA144">VLOOKUP(A144,Check_S4,{7,8,9,10,11,12,13,14,15,16,17,18,19,20,21,22,23,24,25,26,27},FALSE)</f>
        <v>0</v>
      </c>
      <c r="H144">
        <v>33228</v>
      </c>
      <c r="I144">
        <v>8216.8591919999999</v>
      </c>
      <c r="J144">
        <v>54531.182410000001</v>
      </c>
      <c r="K144">
        <v>31012.604375999999</v>
      </c>
      <c r="L144">
        <v>26806.9006112231</v>
      </c>
      <c r="M144">
        <v>0</v>
      </c>
      <c r="N144">
        <v>14098.178690852499</v>
      </c>
      <c r="O144">
        <v>6184.5377795267696</v>
      </c>
      <c r="P144">
        <v>13172.3204328843</v>
      </c>
      <c r="Q144">
        <v>9807.3001770838</v>
      </c>
      <c r="R144">
        <v>50162.814949711203</v>
      </c>
      <c r="S144">
        <v>3626.0304490332601</v>
      </c>
      <c r="T144">
        <v>4967.7061818622997</v>
      </c>
      <c r="U144">
        <v>5848.6150045907298</v>
      </c>
      <c r="V144">
        <v>24380.834559417599</v>
      </c>
      <c r="W144">
        <v>0</v>
      </c>
      <c r="X144">
        <v>0</v>
      </c>
      <c r="Y144">
        <v>4617.58584197442</v>
      </c>
      <c r="Z144">
        <v>4044.96368539998</v>
      </c>
      <c r="AA144">
        <v>7670</v>
      </c>
      <c r="AB144">
        <f t="array" ref="AB144">MEDIAN(IF(G144:Q144&lt;&gt;0,G144:Q144))</f>
        <v>14098.178690852499</v>
      </c>
      <c r="AC144">
        <f t="array" ref="AC144">MEDIAN(IF(R144:Z144&lt;&gt;0,R144:Z144))</f>
        <v>4967.7061818622997</v>
      </c>
      <c r="AD144">
        <f t="shared" si="5"/>
        <v>0.35236510267000376</v>
      </c>
      <c r="AE144">
        <f t="array" ref="AE144">TTEST(IF(G144:Q144&lt;&gt;0,G144:Q144),IF(R144:AA144&lt;&gt;0,R144:AA144),2,3)</f>
        <v>0.28476983413663876</v>
      </c>
      <c r="AX144" s="8" t="s">
        <v>1783</v>
      </c>
      <c r="AY144" s="8" t="s">
        <v>1784</v>
      </c>
      <c r="AZ144" s="8" t="s">
        <v>1623</v>
      </c>
      <c r="BA144" s="9">
        <v>477.762436763626</v>
      </c>
      <c r="BB144" s="9">
        <v>317</v>
      </c>
      <c r="BC144" s="9">
        <v>86.664208168377897</v>
      </c>
      <c r="BD144" s="9"/>
      <c r="BE144" s="9">
        <v>317</v>
      </c>
      <c r="BF144" s="9">
        <v>132.6818959</v>
      </c>
      <c r="BG144" s="9"/>
      <c r="BH144" s="9"/>
      <c r="BI144" s="9">
        <v>491.23894132666697</v>
      </c>
      <c r="BJ144" s="9"/>
      <c r="BK144" s="9"/>
      <c r="BL144" s="9"/>
      <c r="BM144" s="9"/>
      <c r="BN144" s="9">
        <v>266.00065626618499</v>
      </c>
      <c r="BO144" s="9"/>
      <c r="BP144" s="9">
        <v>1181.89069032528</v>
      </c>
      <c r="BQ144" s="9"/>
      <c r="BR144" s="9"/>
      <c r="BS144" s="9"/>
      <c r="BT144" s="9"/>
      <c r="BU144" s="9"/>
      <c r="BV144" s="9"/>
      <c r="BW144" s="9"/>
      <c r="BX144" s="9"/>
    </row>
    <row r="145" spans="1:76" x14ac:dyDescent="0.2">
      <c r="A145" s="2" t="s">
        <v>145</v>
      </c>
      <c r="B145" s="2">
        <f t="shared" si="4"/>
        <v>62339</v>
      </c>
      <c r="C145" s="5">
        <v>14553</v>
      </c>
      <c r="D145" s="5">
        <v>12048</v>
      </c>
      <c r="E145" s="5">
        <v>59</v>
      </c>
      <c r="F145" s="2">
        <v>62339</v>
      </c>
      <c r="G145">
        <f t="array" ref="G145:AA145">VLOOKUP(A145,Check_S4,{7,8,9,10,11,12,13,14,15,16,17,18,19,20,21,22,23,24,25,26,27},FALSE)</f>
        <v>2935</v>
      </c>
      <c r="H145">
        <v>19685</v>
      </c>
      <c r="I145">
        <v>11045.60025</v>
      </c>
      <c r="J145">
        <v>0</v>
      </c>
      <c r="K145">
        <v>22282.647998</v>
      </c>
      <c r="L145">
        <v>11760.1505223202</v>
      </c>
      <c r="M145">
        <v>16315.5943759315</v>
      </c>
      <c r="N145">
        <v>12589.937197306601</v>
      </c>
      <c r="O145">
        <v>0</v>
      </c>
      <c r="P145">
        <v>11530.635658949601</v>
      </c>
      <c r="Q145">
        <v>19521.550410513599</v>
      </c>
      <c r="R145">
        <v>36337.806773077697</v>
      </c>
      <c r="S145">
        <v>9081.0894250346901</v>
      </c>
      <c r="T145">
        <v>5901.1757440271804</v>
      </c>
      <c r="U145">
        <v>9077.9820247739899</v>
      </c>
      <c r="V145">
        <v>30287.858401054102</v>
      </c>
      <c r="W145">
        <v>0</v>
      </c>
      <c r="X145">
        <v>12335.386682083699</v>
      </c>
      <c r="Y145">
        <v>15458.353912661099</v>
      </c>
      <c r="Z145">
        <v>10398.842286531801</v>
      </c>
      <c r="AA145">
        <v>5410</v>
      </c>
      <c r="AB145">
        <f t="array" ref="AB145">MEDIAN(IF(G145:Q145&lt;&gt;0,G145:Q145))</f>
        <v>12589.937197306601</v>
      </c>
      <c r="AC145">
        <f t="array" ref="AC145">MEDIAN(IF(R145:Z145&lt;&gt;0,R145:Z145))</f>
        <v>11367.114484307749</v>
      </c>
      <c r="AD145">
        <f t="shared" si="5"/>
        <v>0.9028730093061581</v>
      </c>
      <c r="AE145">
        <f t="array" ref="AE145">TTEST(IF(G145:Q145&lt;&gt;0,G145:Q145),IF(R145:AA145&lt;&gt;0,R145:AA145),2,3)</f>
        <v>0.86231938074362857</v>
      </c>
      <c r="AX145" s="8" t="s">
        <v>1785</v>
      </c>
      <c r="AY145" s="8" t="s">
        <v>1786</v>
      </c>
      <c r="AZ145" s="8" t="s">
        <v>1623</v>
      </c>
      <c r="BA145" s="9">
        <v>1936.8124431767401</v>
      </c>
      <c r="BB145" s="9">
        <v>317.11130756021799</v>
      </c>
      <c r="BC145" s="9">
        <v>156.78931669610401</v>
      </c>
      <c r="BD145" s="9">
        <v>5440</v>
      </c>
      <c r="BE145" s="9"/>
      <c r="BF145" s="9">
        <v>53.326021969999999</v>
      </c>
      <c r="BG145" s="9"/>
      <c r="BH145" s="9"/>
      <c r="BI145" s="9">
        <v>317.11130756021799</v>
      </c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</row>
    <row r="146" spans="1:76" x14ac:dyDescent="0.2">
      <c r="A146" s="2" t="s">
        <v>146</v>
      </c>
      <c r="B146" s="2">
        <f t="shared" si="4"/>
        <v>36670</v>
      </c>
      <c r="C146" s="5">
        <v>24635</v>
      </c>
      <c r="D146" s="5">
        <v>18672</v>
      </c>
      <c r="E146" s="5">
        <v>103</v>
      </c>
      <c r="F146" s="2">
        <v>36670</v>
      </c>
      <c r="G146">
        <f t="array" ref="G146:AA146">VLOOKUP(A146,Check_S4,{7,8,9,10,11,12,13,14,15,16,17,18,19,20,21,22,23,24,25,26,27},FALSE)</f>
        <v>0</v>
      </c>
      <c r="H146">
        <v>38807</v>
      </c>
      <c r="I146">
        <v>36774.033380000001</v>
      </c>
      <c r="J146">
        <v>0</v>
      </c>
      <c r="K146">
        <v>119047.995534</v>
      </c>
      <c r="L146">
        <v>23678.247786470802</v>
      </c>
      <c r="M146">
        <v>28077.1346749517</v>
      </c>
      <c r="N146">
        <v>29956.079157424399</v>
      </c>
      <c r="O146">
        <v>22555.427727360198</v>
      </c>
      <c r="P146">
        <v>20761.858641270999</v>
      </c>
      <c r="Q146">
        <v>22799.929577738101</v>
      </c>
      <c r="R146">
        <v>10307.6288140498</v>
      </c>
      <c r="S146">
        <v>0</v>
      </c>
      <c r="T146">
        <v>7946.66586027217</v>
      </c>
      <c r="U146">
        <v>16581.430333615299</v>
      </c>
      <c r="V146">
        <v>8474.1550386623603</v>
      </c>
      <c r="W146">
        <v>8876.0507316958392</v>
      </c>
      <c r="X146">
        <v>12913.0757066035</v>
      </c>
      <c r="Y146">
        <v>13443.9671672238</v>
      </c>
      <c r="Z146">
        <v>14701.6661752445</v>
      </c>
      <c r="AA146">
        <v>7720</v>
      </c>
      <c r="AB146">
        <f t="array" ref="AB146">MEDIAN(IF(G146:Q146&lt;&gt;0,G146:Q146))</f>
        <v>28077.1346749517</v>
      </c>
      <c r="AC146">
        <f t="array" ref="AC146">MEDIAN(IF(R146:Z146&lt;&gt;0,R146:Z146))</f>
        <v>11610.35226032665</v>
      </c>
      <c r="AD146">
        <f t="shared" si="5"/>
        <v>0.41351627916236516</v>
      </c>
      <c r="AE146">
        <f t="array" ref="AE146">TTEST(IF(G146:Q146&lt;&gt;0,G146:Q146),IF(R146:AA146&lt;&gt;0,R146:AA146),2,3)</f>
        <v>3.2070009049652758E-2</v>
      </c>
      <c r="AX146" s="8" t="s">
        <v>1787</v>
      </c>
      <c r="AY146" s="8" t="s">
        <v>1788</v>
      </c>
      <c r="AZ146" s="8" t="s">
        <v>1623</v>
      </c>
      <c r="BA146" s="9">
        <v>946.86134187278606</v>
      </c>
      <c r="BB146" s="9">
        <v>318.50229235779199</v>
      </c>
      <c r="BC146" s="9">
        <v>136.86189805608601</v>
      </c>
      <c r="BD146" s="9"/>
      <c r="BE146" s="9">
        <v>402</v>
      </c>
      <c r="BF146" s="9">
        <v>18.541064200000001</v>
      </c>
      <c r="BG146" s="9"/>
      <c r="BH146" s="9"/>
      <c r="BI146" s="9">
        <v>178.65468624606399</v>
      </c>
      <c r="BJ146" s="9"/>
      <c r="BK146" s="9"/>
      <c r="BL146" s="9">
        <v>3366.9677160750698</v>
      </c>
      <c r="BM146" s="9"/>
      <c r="BN146" s="9">
        <v>235.004584715585</v>
      </c>
      <c r="BO146" s="9"/>
      <c r="BP146" s="9"/>
      <c r="BQ146" s="9"/>
      <c r="BR146" s="9"/>
      <c r="BS146" s="9"/>
      <c r="BT146" s="9"/>
      <c r="BU146" s="9"/>
      <c r="BV146" s="9"/>
      <c r="BW146" s="9"/>
      <c r="BX146" s="9">
        <v>1480</v>
      </c>
    </row>
    <row r="147" spans="1:76" x14ac:dyDescent="0.2">
      <c r="A147" s="2" t="s">
        <v>147</v>
      </c>
      <c r="B147" s="2">
        <f t="shared" si="4"/>
        <v>23541</v>
      </c>
      <c r="C147" s="5">
        <v>37801</v>
      </c>
      <c r="D147" s="5">
        <v>29745</v>
      </c>
      <c r="E147" s="5">
        <v>101</v>
      </c>
      <c r="F147" s="2">
        <v>23541</v>
      </c>
      <c r="G147">
        <f t="array" ref="G147:AA147">VLOOKUP(A147,Check_S4,{7,8,9,10,11,12,13,14,15,16,17,18,19,20,21,22,23,24,25,26,27},FALSE)</f>
        <v>17367</v>
      </c>
      <c r="H147">
        <v>146281</v>
      </c>
      <c r="I147">
        <v>65321.164279999997</v>
      </c>
      <c r="J147">
        <v>19022.025320000001</v>
      </c>
      <c r="K147">
        <v>46506.484986000003</v>
      </c>
      <c r="L147">
        <v>33322.827746033603</v>
      </c>
      <c r="M147">
        <v>31886.6421219568</v>
      </c>
      <c r="N147">
        <v>33770.789029508102</v>
      </c>
      <c r="O147">
        <v>22768.425178117301</v>
      </c>
      <c r="P147">
        <v>6697.65025867645</v>
      </c>
      <c r="Q147">
        <v>27603.486143757102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3060</v>
      </c>
      <c r="AB147">
        <f t="array" ref="AB147">MEDIAN(IF(G147:Q147&lt;&gt;0,G147:Q147))</f>
        <v>31886.6421219568</v>
      </c>
      <c r="AC147" t="e">
        <f t="array" ref="AC147">MEDIAN(IF(R147:Z147&lt;&gt;0,R147:Z147))</f>
        <v>#NUM!</v>
      </c>
      <c r="AD147" t="e">
        <f t="shared" si="5"/>
        <v>#NUM!</v>
      </c>
      <c r="AE147" t="e">
        <f t="array" ref="AE147">TTEST(IF(G147:Q147&lt;&gt;0,G147:Q147),IF(R147:AA147&lt;&gt;0,R147:AA147),2,3)</f>
        <v>#DIV/0!</v>
      </c>
      <c r="AX147" s="8" t="s">
        <v>1789</v>
      </c>
      <c r="AY147" s="8" t="s">
        <v>1790</v>
      </c>
      <c r="AZ147" s="8" t="s">
        <v>1623</v>
      </c>
      <c r="BA147" s="9">
        <v>318.72055875132997</v>
      </c>
      <c r="BB147" s="9">
        <v>318.72055875132997</v>
      </c>
      <c r="BC147" s="9">
        <v>25.611525448401402</v>
      </c>
      <c r="BD147" s="9"/>
      <c r="BE147" s="9">
        <v>261</v>
      </c>
      <c r="BF147" s="9"/>
      <c r="BG147" s="9"/>
      <c r="BH147" s="9"/>
      <c r="BI147" s="9"/>
      <c r="BJ147" s="9"/>
      <c r="BK147" s="9"/>
      <c r="BL147" s="9"/>
      <c r="BM147" s="9"/>
      <c r="BN147" s="9">
        <v>376.44111750266001</v>
      </c>
      <c r="BO147" s="9"/>
      <c r="BP147" s="9"/>
      <c r="BQ147" s="9"/>
      <c r="BR147" s="9"/>
      <c r="BS147" s="9"/>
      <c r="BT147" s="9"/>
      <c r="BU147" s="9"/>
      <c r="BV147" s="9"/>
      <c r="BW147" s="9"/>
      <c r="BX147" s="9"/>
    </row>
    <row r="148" spans="1:76" x14ac:dyDescent="0.2">
      <c r="A148" s="2" t="s">
        <v>148</v>
      </c>
      <c r="B148" s="2">
        <f t="shared" si="4"/>
        <v>59923</v>
      </c>
      <c r="C148" s="5">
        <v>14735</v>
      </c>
      <c r="D148" s="5">
        <v>13342</v>
      </c>
      <c r="E148" s="5">
        <v>62</v>
      </c>
      <c r="F148" s="2">
        <v>59923</v>
      </c>
      <c r="G148">
        <f t="array" ref="G148:AA148">VLOOKUP(A148,Check_S4,{7,8,9,10,11,12,13,14,15,16,17,18,19,20,21,22,23,24,25,26,27},FALSE)</f>
        <v>1592</v>
      </c>
      <c r="H148">
        <v>10871</v>
      </c>
      <c r="I148">
        <v>6345.9011890000002</v>
      </c>
      <c r="J148">
        <v>4563.0445650000001</v>
      </c>
      <c r="K148">
        <v>33589.833433</v>
      </c>
      <c r="L148">
        <v>13342.439379494999</v>
      </c>
      <c r="M148">
        <v>20272.440476323402</v>
      </c>
      <c r="N148">
        <v>20035.679478853799</v>
      </c>
      <c r="O148">
        <v>18750.721491976001</v>
      </c>
      <c r="P148">
        <v>11846.3762581789</v>
      </c>
      <c r="Q148">
        <v>20872.4985412192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f t="array" ref="AB148">MEDIAN(IF(G148:Q148&lt;&gt;0,G148:Q148))</f>
        <v>13342.439379494999</v>
      </c>
      <c r="AC148" t="e">
        <f t="array" ref="AC148">MEDIAN(IF(R148:Z148&lt;&gt;0,R148:Z148))</f>
        <v>#NUM!</v>
      </c>
      <c r="AD148" t="e">
        <f t="shared" si="5"/>
        <v>#NUM!</v>
      </c>
      <c r="AE148" t="e">
        <f t="array" ref="AE148">TTEST(IF(G148:Q148&lt;&gt;0,G148:Q148),IF(R148:AA148&lt;&gt;0,R148:AA148),2,3)</f>
        <v>#DIV/0!</v>
      </c>
      <c r="AX148" s="8" t="s">
        <v>1791</v>
      </c>
      <c r="AY148" s="8" t="s">
        <v>1792</v>
      </c>
      <c r="AZ148" s="8" t="s">
        <v>1623</v>
      </c>
      <c r="BA148" s="9">
        <v>702.285828426178</v>
      </c>
      <c r="BB148" s="9">
        <v>319</v>
      </c>
      <c r="BC148" s="9">
        <v>106.97691110035301</v>
      </c>
      <c r="BD148" s="9"/>
      <c r="BE148" s="9">
        <v>894</v>
      </c>
      <c r="BF148" s="9">
        <v>87.714815239999993</v>
      </c>
      <c r="BG148" s="9"/>
      <c r="BH148" s="9"/>
      <c r="BI148" s="9"/>
      <c r="BJ148" s="9"/>
      <c r="BK148" s="9"/>
      <c r="BL148" s="9"/>
      <c r="BM148" s="9"/>
      <c r="BN148" s="9">
        <v>277.282339789415</v>
      </c>
      <c r="BO148" s="9"/>
      <c r="BP148" s="9"/>
      <c r="BQ148" s="9"/>
      <c r="BR148" s="9"/>
      <c r="BS148" s="9"/>
      <c r="BT148" s="9"/>
      <c r="BU148" s="9"/>
      <c r="BV148" s="9">
        <v>1933.43198710147</v>
      </c>
      <c r="BW148" s="9"/>
      <c r="BX148" s="9">
        <v>319</v>
      </c>
    </row>
    <row r="149" spans="1:76" x14ac:dyDescent="0.2">
      <c r="A149" s="2" t="s">
        <v>149</v>
      </c>
      <c r="B149" s="2">
        <f t="shared" si="4"/>
        <v>163141</v>
      </c>
      <c r="C149" s="5">
        <v>5394</v>
      </c>
      <c r="D149" s="5">
        <v>6758</v>
      </c>
      <c r="E149" s="5">
        <v>72</v>
      </c>
      <c r="F149" s="2">
        <v>163141</v>
      </c>
      <c r="G149">
        <f t="array" ref="G149:AA149">VLOOKUP(A149,Check_S4,{7,8,9,10,11,12,13,14,15,16,17,18,19,20,21,22,23,24,25,26,27},FALSE)</f>
        <v>987</v>
      </c>
      <c r="H149">
        <v>6784</v>
      </c>
      <c r="I149">
        <v>2109.2801450000002</v>
      </c>
      <c r="J149">
        <v>0</v>
      </c>
      <c r="K149">
        <v>255.17557181999999</v>
      </c>
      <c r="L149">
        <v>10958.317657797301</v>
      </c>
      <c r="M149">
        <v>8820.9710867821595</v>
      </c>
      <c r="N149">
        <v>6757.8833457137798</v>
      </c>
      <c r="O149">
        <v>8744.5864008788103</v>
      </c>
      <c r="P149">
        <v>8835.3451774302393</v>
      </c>
      <c r="Q149">
        <v>4810.3550606932004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274</v>
      </c>
      <c r="AB149">
        <f t="array" ref="AB149">MEDIAN(IF(G149:Q149&lt;&gt;0,G149:Q149))</f>
        <v>6770.9416728568904</v>
      </c>
      <c r="AC149" t="e">
        <f t="array" ref="AC149">MEDIAN(IF(R149:Z149&lt;&gt;0,R149:Z149))</f>
        <v>#NUM!</v>
      </c>
      <c r="AD149" t="e">
        <f t="shared" si="5"/>
        <v>#NUM!</v>
      </c>
      <c r="AE149" t="e">
        <f t="array" ref="AE149">TTEST(IF(G149:Q149&lt;&gt;0,G149:Q149),IF(R149:AA149&lt;&gt;0,R149:AA149),2,3)</f>
        <v>#DIV/0!</v>
      </c>
      <c r="AX149" s="8" t="s">
        <v>1793</v>
      </c>
      <c r="AY149" s="8" t="s">
        <v>1794</v>
      </c>
      <c r="AZ149" s="8" t="s">
        <v>1623</v>
      </c>
      <c r="BA149" s="9">
        <v>496.68529965747598</v>
      </c>
      <c r="BB149" s="9">
        <v>319</v>
      </c>
      <c r="BC149" s="9">
        <v>117.009354398345</v>
      </c>
      <c r="BD149" s="9"/>
      <c r="BE149" s="9"/>
      <c r="BF149" s="9">
        <v>25.1017723</v>
      </c>
      <c r="BG149" s="9"/>
      <c r="BH149" s="9"/>
      <c r="BI149" s="9"/>
      <c r="BJ149" s="9"/>
      <c r="BK149" s="9"/>
      <c r="BL149" s="9"/>
      <c r="BM149" s="9"/>
      <c r="BN149" s="9"/>
      <c r="BO149" s="9"/>
      <c r="BP149" s="9">
        <v>1145.95412667243</v>
      </c>
      <c r="BQ149" s="9"/>
      <c r="BR149" s="9"/>
      <c r="BS149" s="9"/>
      <c r="BT149" s="9"/>
      <c r="BU149" s="9"/>
      <c r="BV149" s="9"/>
      <c r="BW149" s="9"/>
      <c r="BX149" s="9">
        <v>319</v>
      </c>
    </row>
    <row r="150" spans="1:76" x14ac:dyDescent="0.2">
      <c r="A150" s="2" t="s">
        <v>150</v>
      </c>
      <c r="B150" s="2">
        <f t="shared" si="4"/>
        <v>34900</v>
      </c>
      <c r="C150" s="5">
        <v>24768</v>
      </c>
      <c r="D150" s="5">
        <v>21229</v>
      </c>
      <c r="E150" s="5">
        <v>70</v>
      </c>
      <c r="F150" s="2">
        <v>34900</v>
      </c>
      <c r="G150">
        <f t="array" ref="G150:AA150">VLOOKUP(A150,Check_S4,{7,8,9,10,11,12,13,14,15,16,17,18,19,20,21,22,23,24,25,26,27},FALSE)</f>
        <v>0</v>
      </c>
      <c r="H150">
        <v>34870</v>
      </c>
      <c r="I150">
        <v>42618.921430000002</v>
      </c>
      <c r="J150">
        <v>0</v>
      </c>
      <c r="K150">
        <v>20906.152579000001</v>
      </c>
      <c r="L150">
        <v>17666.953399002799</v>
      </c>
      <c r="M150">
        <v>16102.767005183799</v>
      </c>
      <c r="N150">
        <v>32558.687168385401</v>
      </c>
      <c r="O150">
        <v>22357.989838396901</v>
      </c>
      <c r="P150">
        <v>16561.4593424587</v>
      </c>
      <c r="Q150">
        <v>25856.175207855398</v>
      </c>
      <c r="R150">
        <v>17514.621253393299</v>
      </c>
      <c r="S150">
        <v>0</v>
      </c>
      <c r="T150">
        <v>13051.354893841801</v>
      </c>
      <c r="U150">
        <v>17883.754570569799</v>
      </c>
      <c r="V150">
        <v>21551.001493867101</v>
      </c>
      <c r="W150">
        <v>5314.3444014663501</v>
      </c>
      <c r="X150">
        <v>25284.509619555301</v>
      </c>
      <c r="Y150">
        <v>22498.8663144272</v>
      </c>
      <c r="Z150">
        <v>8931.3124104030303</v>
      </c>
      <c r="AA150">
        <v>84300</v>
      </c>
      <c r="AB150">
        <f t="array" ref="AB150">MEDIAN(IF(G150:Q150&lt;&gt;0,G150:Q150))</f>
        <v>22357.989838396901</v>
      </c>
      <c r="AC150">
        <f t="array" ref="AC150">MEDIAN(IF(R150:Z150&lt;&gt;0,R150:Z150))</f>
        <v>17699.187911981549</v>
      </c>
      <c r="AD150">
        <f t="shared" si="5"/>
        <v>0.79162697719745478</v>
      </c>
      <c r="AE150">
        <f t="array" ref="AE150">TTEST(IF(G150:Q150&lt;&gt;0,G150:Q150),IF(R150:AA150&lt;&gt;0,R150:AA150),2,3)</f>
        <v>0.8654670270165461</v>
      </c>
      <c r="AX150" s="8" t="s">
        <v>1795</v>
      </c>
      <c r="AY150" s="8" t="s">
        <v>1796</v>
      </c>
      <c r="AZ150" s="8" t="s">
        <v>1623</v>
      </c>
      <c r="BA150" s="9">
        <v>319</v>
      </c>
      <c r="BB150" s="9">
        <v>319</v>
      </c>
      <c r="BC150" s="9"/>
      <c r="BD150" s="9"/>
      <c r="BE150" s="9">
        <v>319</v>
      </c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</row>
    <row r="151" spans="1:76" x14ac:dyDescent="0.2">
      <c r="A151" s="2" t="s">
        <v>151</v>
      </c>
      <c r="B151" s="2">
        <f t="shared" si="4"/>
        <v>40838</v>
      </c>
      <c r="C151" s="5">
        <v>21117</v>
      </c>
      <c r="D151" s="5">
        <v>18044</v>
      </c>
      <c r="E151" s="5">
        <v>74</v>
      </c>
      <c r="F151" s="2">
        <v>40838</v>
      </c>
      <c r="G151">
        <f t="array" ref="G151:AA151">VLOOKUP(A151,Check_S4,{7,8,9,10,11,12,13,14,15,16,17,18,19,20,21,22,23,24,25,26,27},FALSE)</f>
        <v>13987</v>
      </c>
      <c r="H151">
        <v>19562</v>
      </c>
      <c r="I151">
        <v>29172.811399999999</v>
      </c>
      <c r="J151">
        <v>67350.820749999999</v>
      </c>
      <c r="K151">
        <v>38748.335443999997</v>
      </c>
      <c r="L151">
        <v>25925.0203510192</v>
      </c>
      <c r="M151">
        <v>29079.419109871102</v>
      </c>
      <c r="N151">
        <v>29112.7233950913</v>
      </c>
      <c r="O151">
        <v>27474.009224511701</v>
      </c>
      <c r="P151">
        <v>16055.8662943365</v>
      </c>
      <c r="Q151">
        <v>26870.8156184656</v>
      </c>
      <c r="R151">
        <v>0</v>
      </c>
      <c r="S151">
        <v>16526.701009256201</v>
      </c>
      <c r="T151">
        <v>4564.5754177829704</v>
      </c>
      <c r="U151">
        <v>7120.9794650374797</v>
      </c>
      <c r="V151">
        <v>0</v>
      </c>
      <c r="W151">
        <v>0</v>
      </c>
      <c r="X151">
        <v>11528.455941681899</v>
      </c>
      <c r="Y151">
        <v>9217.0444339908809</v>
      </c>
      <c r="Z151">
        <v>5496.1831821260903</v>
      </c>
      <c r="AA151">
        <v>2310</v>
      </c>
      <c r="AB151">
        <f t="array" ref="AB151">MEDIAN(IF(G151:Q151&lt;&gt;0,G151:Q151))</f>
        <v>27474.009224511701</v>
      </c>
      <c r="AC151">
        <f t="array" ref="AC151">MEDIAN(IF(R151:Z151&lt;&gt;0,R151:Z151))</f>
        <v>8169.0119495141807</v>
      </c>
      <c r="AD151">
        <f t="shared" si="5"/>
        <v>0.29733599791565801</v>
      </c>
      <c r="AE151">
        <f t="array" ref="AE151">TTEST(IF(G151:Q151&lt;&gt;0,G151:Q151),IF(R151:AA151&lt;&gt;0,R151:AA151),2,3)</f>
        <v>5.4620482362529362E-4</v>
      </c>
      <c r="AX151" s="8" t="s">
        <v>1797</v>
      </c>
      <c r="AY151" s="8" t="s">
        <v>1798</v>
      </c>
      <c r="AZ151" s="8" t="s">
        <v>1623</v>
      </c>
      <c r="BA151" s="9">
        <v>320.48336829504802</v>
      </c>
      <c r="BB151" s="9">
        <v>320.48336829504802</v>
      </c>
      <c r="BC151" s="9">
        <v>140.67264929332501</v>
      </c>
      <c r="BD151" s="9"/>
      <c r="BE151" s="9"/>
      <c r="BF151" s="9">
        <v>1.6966894509999999</v>
      </c>
      <c r="BG151" s="9"/>
      <c r="BH151" s="9"/>
      <c r="BI151" s="9"/>
      <c r="BJ151" s="9"/>
      <c r="BK151" s="9"/>
      <c r="BL151" s="9"/>
      <c r="BM151" s="9"/>
      <c r="BN151" s="9">
        <v>639.27004713909696</v>
      </c>
      <c r="BO151" s="9"/>
      <c r="BP151" s="9"/>
      <c r="BQ151" s="9"/>
      <c r="BR151" s="9"/>
      <c r="BS151" s="9"/>
      <c r="BT151" s="9"/>
      <c r="BU151" s="9"/>
      <c r="BV151" s="9"/>
      <c r="BW151" s="9"/>
      <c r="BX151" s="9"/>
    </row>
    <row r="152" spans="1:76" x14ac:dyDescent="0.2">
      <c r="A152" s="2" t="s">
        <v>152</v>
      </c>
      <c r="B152" s="2">
        <f t="shared" si="4"/>
        <v>31817</v>
      </c>
      <c r="C152" s="5">
        <v>27030</v>
      </c>
      <c r="D152" s="5">
        <v>8035</v>
      </c>
      <c r="E152" s="5">
        <v>180</v>
      </c>
      <c r="F152" s="2">
        <v>31817</v>
      </c>
      <c r="G152">
        <f t="array" ref="G152:AA152">VLOOKUP(A152,Check_S4,{7,8,9,10,11,12,13,14,15,16,17,18,19,20,21,22,23,24,25,26,27},FALSE)</f>
        <v>0</v>
      </c>
      <c r="H152">
        <v>37092</v>
      </c>
      <c r="I152">
        <v>4546.4188080000004</v>
      </c>
      <c r="J152">
        <v>144298.4676</v>
      </c>
      <c r="K152">
        <v>9070.6992155000007</v>
      </c>
      <c r="L152">
        <v>6998.6661599158597</v>
      </c>
      <c r="M152">
        <v>0</v>
      </c>
      <c r="N152">
        <v>3069.9335233629799</v>
      </c>
      <c r="O152">
        <v>9878.2832170165602</v>
      </c>
      <c r="P152">
        <v>0</v>
      </c>
      <c r="Q152">
        <v>0</v>
      </c>
      <c r="R152">
        <v>0</v>
      </c>
      <c r="S152">
        <v>1284.1591285956699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f t="array" ref="AB152">MEDIAN(IF(G152:Q152&lt;&gt;0,G152:Q152))</f>
        <v>9070.6992155000007</v>
      </c>
      <c r="AC152">
        <f t="array" ref="AC152">MEDIAN(IF(R152:Z152&lt;&gt;0,R152:Z152))</f>
        <v>1284.1591285956699</v>
      </c>
      <c r="AD152">
        <f t="shared" si="5"/>
        <v>0.1415722314329749</v>
      </c>
      <c r="AE152" t="e">
        <f t="array" ref="AE152">TTEST(IF(G152:Q152&lt;&gt;0,G152:Q152),IF(R152:AA152&lt;&gt;0,R152:AA152),2,3)</f>
        <v>#DIV/0!</v>
      </c>
      <c r="AX152" s="8" t="s">
        <v>1270</v>
      </c>
      <c r="AY152" s="8" t="s">
        <v>1270</v>
      </c>
      <c r="AZ152" s="8" t="s">
        <v>1640</v>
      </c>
      <c r="BA152" s="9">
        <v>518.25332609748796</v>
      </c>
      <c r="BB152" s="9">
        <v>322</v>
      </c>
      <c r="BC152" s="9">
        <v>82.308865990013004</v>
      </c>
      <c r="BD152" s="9">
        <v>322</v>
      </c>
      <c r="BE152" s="9">
        <v>1297</v>
      </c>
      <c r="BF152" s="9">
        <v>218.9072391</v>
      </c>
      <c r="BG152" s="9"/>
      <c r="BH152" s="9"/>
      <c r="BI152" s="9">
        <v>460.82907059819001</v>
      </c>
      <c r="BJ152" s="9"/>
      <c r="BK152" s="9"/>
      <c r="BL152" s="9">
        <v>906.33331041923498</v>
      </c>
      <c r="BM152" s="9"/>
      <c r="BN152" s="9">
        <v>297.70366256499398</v>
      </c>
      <c r="BO152" s="9"/>
      <c r="BP152" s="9"/>
      <c r="BQ152" s="9"/>
      <c r="BR152" s="9"/>
      <c r="BS152" s="9"/>
      <c r="BT152" s="9"/>
      <c r="BU152" s="9"/>
      <c r="BV152" s="9"/>
      <c r="BW152" s="9"/>
      <c r="BX152" s="9">
        <v>125</v>
      </c>
    </row>
    <row r="153" spans="1:76" x14ac:dyDescent="0.2">
      <c r="A153" s="2" t="s">
        <v>153</v>
      </c>
      <c r="B153" s="2">
        <f t="shared" si="4"/>
        <v>59735</v>
      </c>
      <c r="C153" s="5">
        <v>14381</v>
      </c>
      <c r="D153" s="5">
        <v>16084</v>
      </c>
      <c r="E153" s="5">
        <v>53</v>
      </c>
      <c r="F153" s="2">
        <v>59735</v>
      </c>
      <c r="G153">
        <f t="array" ref="G153:AA153">VLOOKUP(A153,Check_S4,{7,8,9,10,11,12,13,14,15,16,17,18,19,20,21,22,23,24,25,26,27},FALSE)</f>
        <v>0</v>
      </c>
      <c r="H153">
        <v>13225</v>
      </c>
      <c r="I153">
        <v>17425.222160000001</v>
      </c>
      <c r="J153">
        <v>2960.9250699999998</v>
      </c>
      <c r="K153">
        <v>11199.202865499999</v>
      </c>
      <c r="L153">
        <v>16084.276609545899</v>
      </c>
      <c r="M153">
        <v>23726.635480201399</v>
      </c>
      <c r="N153">
        <v>24033.232866885501</v>
      </c>
      <c r="O153">
        <v>20347.0608470201</v>
      </c>
      <c r="P153">
        <v>9591.7616850521208</v>
      </c>
      <c r="Q153">
        <v>18398.090538221</v>
      </c>
      <c r="R153">
        <v>0</v>
      </c>
      <c r="S153">
        <v>1202.8834321823299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f t="array" ref="AB153">MEDIAN(IF(G153:Q153&lt;&gt;0,G153:Q153))</f>
        <v>16754.749384772949</v>
      </c>
      <c r="AC153">
        <f t="array" ref="AC153">MEDIAN(IF(R153:Z153&lt;&gt;0,R153:Z153))</f>
        <v>1202.8834321823299</v>
      </c>
      <c r="AD153">
        <f t="shared" si="5"/>
        <v>7.1793579513372743E-2</v>
      </c>
      <c r="AE153" t="e">
        <f t="array" ref="AE153">TTEST(IF(G153:Q153&lt;&gt;0,G153:Q153),IF(R153:AA153&lt;&gt;0,R153:AA153),2,3)</f>
        <v>#DIV/0!</v>
      </c>
      <c r="AX153" s="8" t="s">
        <v>1799</v>
      </c>
      <c r="AY153" s="8" t="s">
        <v>1800</v>
      </c>
      <c r="AZ153" s="8" t="s">
        <v>1623</v>
      </c>
      <c r="BA153" s="9">
        <v>479.34572865526098</v>
      </c>
      <c r="BB153" s="9">
        <v>325.926531398424</v>
      </c>
      <c r="BC153" s="9">
        <v>111.93757375655299</v>
      </c>
      <c r="BD153" s="9"/>
      <c r="BE153" s="9">
        <v>516</v>
      </c>
      <c r="BF153" s="9">
        <v>25.532054720000001</v>
      </c>
      <c r="BG153" s="9"/>
      <c r="BH153" s="9"/>
      <c r="BI153" s="9"/>
      <c r="BJ153" s="9"/>
      <c r="BK153" s="9"/>
      <c r="BL153" s="9"/>
      <c r="BM153" s="9"/>
      <c r="BN153" s="9">
        <v>325.926531398424</v>
      </c>
      <c r="BO153" s="9"/>
      <c r="BP153" s="9">
        <v>1380.27005715788</v>
      </c>
      <c r="BQ153" s="9"/>
      <c r="BR153" s="9"/>
      <c r="BS153" s="9"/>
      <c r="BT153" s="9"/>
      <c r="BU153" s="9"/>
      <c r="BV153" s="9"/>
      <c r="BW153" s="9"/>
      <c r="BX153" s="9">
        <v>149</v>
      </c>
    </row>
    <row r="154" spans="1:76" x14ac:dyDescent="0.2">
      <c r="A154" s="2" t="s">
        <v>154</v>
      </c>
      <c r="B154" s="2">
        <f t="shared" si="4"/>
        <v>51206</v>
      </c>
      <c r="C154" s="5">
        <v>16754</v>
      </c>
      <c r="D154" s="5">
        <v>14010</v>
      </c>
      <c r="E154" s="5">
        <v>57</v>
      </c>
      <c r="F154" s="2">
        <v>51206</v>
      </c>
      <c r="G154">
        <f t="array" ref="G154:AA154">VLOOKUP(A154,Check_S4,{7,8,9,10,11,12,13,14,15,16,17,18,19,20,21,22,23,24,25,26,27},FALSE)</f>
        <v>9491</v>
      </c>
      <c r="H154">
        <v>18333</v>
      </c>
      <c r="I154">
        <v>23154.948039999999</v>
      </c>
      <c r="J154">
        <v>0</v>
      </c>
      <c r="K154">
        <v>48656.012352999998</v>
      </c>
      <c r="L154">
        <v>17397.502233030798</v>
      </c>
      <c r="M154">
        <v>17680.512532354001</v>
      </c>
      <c r="N154">
        <v>20925.473607718399</v>
      </c>
      <c r="O154">
        <v>15199.7213260399</v>
      </c>
      <c r="P154">
        <v>11042.065185964801</v>
      </c>
      <c r="Q154">
        <v>26437.854749081202</v>
      </c>
      <c r="R154">
        <v>12785.4512469003</v>
      </c>
      <c r="S154">
        <v>0</v>
      </c>
      <c r="T154">
        <v>7455.8790656337496</v>
      </c>
      <c r="U154">
        <v>11555.462216514399</v>
      </c>
      <c r="V154">
        <v>12348.3850779982</v>
      </c>
      <c r="W154">
        <v>0</v>
      </c>
      <c r="X154">
        <v>12820.873534361501</v>
      </c>
      <c r="Y154">
        <v>10368.085415863799</v>
      </c>
      <c r="Z154">
        <v>18644.490473635899</v>
      </c>
      <c r="AA154">
        <v>7280</v>
      </c>
      <c r="AB154">
        <f t="array" ref="AB154">MEDIAN(IF(G154:Q154&lt;&gt;0,G154:Q154))</f>
        <v>18006.756266176999</v>
      </c>
      <c r="AC154">
        <f t="array" ref="AC154">MEDIAN(IF(R154:Z154&lt;&gt;0,R154:Z154))</f>
        <v>12348.3850779982</v>
      </c>
      <c r="AD154">
        <f t="shared" si="5"/>
        <v>0.68576399299593993</v>
      </c>
      <c r="AE154">
        <f t="array" ref="AE154">TTEST(IF(G154:Q154&lt;&gt;0,G154:Q154),IF(R154:AA154&lt;&gt;0,R154:AA154),2,3)</f>
        <v>3.0548769734733722E-2</v>
      </c>
      <c r="AX154" s="8" t="s">
        <v>1479</v>
      </c>
      <c r="AY154" s="8" t="s">
        <v>1801</v>
      </c>
      <c r="AZ154" s="8" t="s">
        <v>1623</v>
      </c>
      <c r="BA154" s="9">
        <v>328.782625175497</v>
      </c>
      <c r="BB154" s="9">
        <v>328.782625175497</v>
      </c>
      <c r="BC154" s="9"/>
      <c r="BD154" s="9"/>
      <c r="BE154" s="9"/>
      <c r="BF154" s="9"/>
      <c r="BG154" s="9"/>
      <c r="BH154" s="9"/>
      <c r="BI154" s="9">
        <v>328.782625175497</v>
      </c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</row>
    <row r="155" spans="1:76" x14ac:dyDescent="0.2">
      <c r="A155" s="2" t="s">
        <v>155</v>
      </c>
      <c r="B155" s="2">
        <f t="shared" si="4"/>
        <v>163724</v>
      </c>
      <c r="C155" s="5">
        <v>5238</v>
      </c>
      <c r="D155" s="5">
        <v>4526</v>
      </c>
      <c r="E155" s="5">
        <v>55</v>
      </c>
      <c r="F155" s="2">
        <v>163724</v>
      </c>
      <c r="G155">
        <f t="array" ref="G155:AA155">VLOOKUP(A155,Check_S4,{7,8,9,10,11,12,13,14,15,16,17,18,19,20,21,22,23,24,25,26,27},FALSE)</f>
        <v>0</v>
      </c>
      <c r="H155">
        <v>2580</v>
      </c>
      <c r="I155">
        <v>1163.0752359999999</v>
      </c>
      <c r="J155">
        <v>0</v>
      </c>
      <c r="K155">
        <v>1264.0690034700001</v>
      </c>
      <c r="L155">
        <v>7022.4059504789502</v>
      </c>
      <c r="M155">
        <v>4025.01265872873</v>
      </c>
      <c r="N155">
        <v>9297.6069635178101</v>
      </c>
      <c r="O155">
        <v>9728.8201178908694</v>
      </c>
      <c r="P155">
        <v>6902.8807731228198</v>
      </c>
      <c r="Q155">
        <v>5379.3707454155401</v>
      </c>
      <c r="R155">
        <v>4488.7375422098903</v>
      </c>
      <c r="S155">
        <v>4563.6176834356802</v>
      </c>
      <c r="T155">
        <v>3665.1483961132899</v>
      </c>
      <c r="U155">
        <v>3325.5760937894102</v>
      </c>
      <c r="V155">
        <v>3311.5984294456998</v>
      </c>
      <c r="W155">
        <v>0</v>
      </c>
      <c r="X155">
        <v>4973.7286406571702</v>
      </c>
      <c r="Y155">
        <v>4278.9037095430504</v>
      </c>
      <c r="Z155">
        <v>6416.5727646212099</v>
      </c>
      <c r="AA155">
        <v>11900</v>
      </c>
      <c r="AB155">
        <f t="array" ref="AB155">MEDIAN(IF(G155:Q155&lt;&gt;0,G155:Q155))</f>
        <v>5379.3707454155401</v>
      </c>
      <c r="AC155">
        <f t="array" ref="AC155">MEDIAN(IF(R155:Z155&lt;&gt;0,R155:Z155))</f>
        <v>4383.8206258764703</v>
      </c>
      <c r="AD155">
        <f t="shared" si="5"/>
        <v>0.81493186347352853</v>
      </c>
      <c r="AE155">
        <f t="array" ref="AE155">TTEST(IF(G155:Q155&lt;&gt;0,G155:Q155),IF(R155:AA155&lt;&gt;0,R155:AA155),2,3)</f>
        <v>0.97263384127042796</v>
      </c>
      <c r="AX155" s="8" t="s">
        <v>1802</v>
      </c>
      <c r="AY155" s="8" t="s">
        <v>1803</v>
      </c>
      <c r="AZ155" s="8" t="s">
        <v>1623</v>
      </c>
      <c r="BA155" s="9">
        <v>333.31918761947497</v>
      </c>
      <c r="BB155" s="9">
        <v>333.31918761947497</v>
      </c>
      <c r="BC155" s="9">
        <v>66.842368793249506</v>
      </c>
      <c r="BD155" s="9"/>
      <c r="BE155" s="9"/>
      <c r="BF155" s="9">
        <v>175.77689939999999</v>
      </c>
      <c r="BG155" s="9"/>
      <c r="BH155" s="9"/>
      <c r="BI155" s="9"/>
      <c r="BJ155" s="9"/>
      <c r="BK155" s="9"/>
      <c r="BL155" s="9">
        <v>490.86147583895001</v>
      </c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</row>
    <row r="156" spans="1:76" x14ac:dyDescent="0.2">
      <c r="A156" s="2" t="s">
        <v>156</v>
      </c>
      <c r="B156" s="2">
        <f t="shared" si="4"/>
        <v>37218</v>
      </c>
      <c r="C156" s="5">
        <v>22609</v>
      </c>
      <c r="D156" s="5">
        <v>19147</v>
      </c>
      <c r="E156" s="5">
        <v>92</v>
      </c>
      <c r="F156" s="2">
        <v>37218</v>
      </c>
      <c r="G156">
        <f t="array" ref="G156:AA156">VLOOKUP(A156,Check_S4,{7,8,9,10,11,12,13,14,15,16,17,18,19,20,21,22,23,24,25,26,27},FALSE)</f>
        <v>7129</v>
      </c>
      <c r="H156">
        <v>88256</v>
      </c>
      <c r="I156">
        <v>32204.300200000001</v>
      </c>
      <c r="J156">
        <v>19147.20825</v>
      </c>
      <c r="K156">
        <v>56784.613639000003</v>
      </c>
      <c r="L156">
        <v>27432.956711502</v>
      </c>
      <c r="M156">
        <v>29794.320196785498</v>
      </c>
      <c r="N156">
        <v>28283.1872605709</v>
      </c>
      <c r="O156">
        <v>22497.719909855601</v>
      </c>
      <c r="P156">
        <v>21048.165001085799</v>
      </c>
      <c r="Q156">
        <v>32936.371409725303</v>
      </c>
      <c r="R156">
        <v>5188.0457867649002</v>
      </c>
      <c r="S156">
        <v>0</v>
      </c>
      <c r="T156">
        <v>5018.10781588388</v>
      </c>
      <c r="U156">
        <v>4953.4487553147901</v>
      </c>
      <c r="V156">
        <v>9074.7574513618201</v>
      </c>
      <c r="W156">
        <v>0</v>
      </c>
      <c r="X156">
        <v>8883.3334309720194</v>
      </c>
      <c r="Y156">
        <v>11248.563848632501</v>
      </c>
      <c r="Z156">
        <v>10279.683943656401</v>
      </c>
      <c r="AA156">
        <v>9420</v>
      </c>
      <c r="AB156">
        <f t="array" ref="AB156">MEDIAN(IF(G156:Q156&lt;&gt;0,G156:Q156))</f>
        <v>28283.1872605709</v>
      </c>
      <c r="AC156">
        <f t="array" ref="AC156">MEDIAN(IF(R156:Z156&lt;&gt;0,R156:Z156))</f>
        <v>8883.3334309720194</v>
      </c>
      <c r="AD156">
        <f t="shared" si="5"/>
        <v>0.31408530266163176</v>
      </c>
      <c r="AE156">
        <f t="array" ref="AE156">TTEST(IF(G156:Q156&lt;&gt;0,G156:Q156),IF(R156:AA156&lt;&gt;0,R156:AA156),2,3)</f>
        <v>3.3545150589373561E-3</v>
      </c>
      <c r="AX156" s="8" t="s">
        <v>1804</v>
      </c>
      <c r="AY156" s="8" t="s">
        <v>1805</v>
      </c>
      <c r="AZ156" s="8" t="s">
        <v>1623</v>
      </c>
      <c r="BA156" s="9">
        <v>469.16742001629302</v>
      </c>
      <c r="BB156" s="9">
        <v>333.81554040390603</v>
      </c>
      <c r="BC156" s="9">
        <v>118.287038979538</v>
      </c>
      <c r="BD156" s="9"/>
      <c r="BE156" s="9"/>
      <c r="BF156" s="9">
        <v>23.20467013</v>
      </c>
      <c r="BG156" s="9"/>
      <c r="BH156" s="9"/>
      <c r="BI156" s="9">
        <v>529.63108080781205</v>
      </c>
      <c r="BJ156" s="9"/>
      <c r="BK156" s="9"/>
      <c r="BL156" s="9">
        <v>41.914191713665602</v>
      </c>
      <c r="BM156" s="9"/>
      <c r="BN156" s="9">
        <v>599.03307040132995</v>
      </c>
      <c r="BO156" s="9"/>
      <c r="BP156" s="9"/>
      <c r="BQ156" s="9"/>
      <c r="BR156" s="9"/>
      <c r="BS156" s="9">
        <v>1483.2215070449499</v>
      </c>
      <c r="BT156" s="9"/>
      <c r="BU156" s="9"/>
      <c r="BV156" s="9"/>
      <c r="BW156" s="9"/>
      <c r="BX156" s="9">
        <v>138</v>
      </c>
    </row>
    <row r="157" spans="1:76" x14ac:dyDescent="0.2">
      <c r="A157" s="2" t="s">
        <v>157</v>
      </c>
      <c r="B157" s="2">
        <f t="shared" si="4"/>
        <v>92698</v>
      </c>
      <c r="C157" s="5">
        <v>9044</v>
      </c>
      <c r="D157" s="5">
        <v>7582</v>
      </c>
      <c r="E157" s="5">
        <v>55</v>
      </c>
      <c r="F157" s="2">
        <v>92698</v>
      </c>
      <c r="G157">
        <f t="array" ref="G157:AA157">VLOOKUP(A157,Check_S4,{7,8,9,10,11,12,13,14,15,16,17,18,19,20,21,22,23,24,25,26,27},FALSE)</f>
        <v>759</v>
      </c>
      <c r="H157">
        <v>14484</v>
      </c>
      <c r="I157">
        <v>3145.349862</v>
      </c>
      <c r="J157">
        <v>0</v>
      </c>
      <c r="K157">
        <v>7413.6809538999996</v>
      </c>
      <c r="L157">
        <v>15946.6661203485</v>
      </c>
      <c r="M157">
        <v>11342.048572219501</v>
      </c>
      <c r="N157">
        <v>15871.1497761871</v>
      </c>
      <c r="O157">
        <v>14002.585194822899</v>
      </c>
      <c r="P157">
        <v>17940.3079241536</v>
      </c>
      <c r="Q157">
        <v>5171.5733283232003</v>
      </c>
      <c r="R157">
        <v>4954.4795834716097</v>
      </c>
      <c r="S157">
        <v>7581.5149379712302</v>
      </c>
      <c r="T157">
        <v>4151.7694896393496</v>
      </c>
      <c r="U157">
        <v>5841.6270703050704</v>
      </c>
      <c r="V157">
        <v>4436.0759128680202</v>
      </c>
      <c r="W157">
        <v>0</v>
      </c>
      <c r="X157">
        <v>8454.7836542373207</v>
      </c>
      <c r="Y157">
        <v>12712.2833592895</v>
      </c>
      <c r="Z157">
        <v>7322.5492689984103</v>
      </c>
      <c r="AA157">
        <v>10300</v>
      </c>
      <c r="AB157">
        <f t="array" ref="AB157">MEDIAN(IF(G157:Q157&lt;&gt;0,G157:Q157))</f>
        <v>12672.3168835212</v>
      </c>
      <c r="AC157">
        <f t="array" ref="AC157">MEDIAN(IF(R157:Z157&lt;&gt;0,R157:Z157))</f>
        <v>6582.0881696517408</v>
      </c>
      <c r="AD157">
        <f t="shared" si="5"/>
        <v>0.51940684802563153</v>
      </c>
      <c r="AE157">
        <f t="array" ref="AE157">TTEST(IF(G157:Q157&lt;&gt;0,G157:Q157),IF(R157:AA157&lt;&gt;0,R157:AA157),2,3)</f>
        <v>0.14628222034792909</v>
      </c>
      <c r="AX157" s="8" t="s">
        <v>1806</v>
      </c>
      <c r="AY157" s="8" t="s">
        <v>1807</v>
      </c>
      <c r="AZ157" s="8" t="s">
        <v>1623</v>
      </c>
      <c r="BA157" s="9">
        <v>269.79098046505402</v>
      </c>
      <c r="BB157" s="9">
        <v>337.98526837083898</v>
      </c>
      <c r="BC157" s="9">
        <v>65.304047183347905</v>
      </c>
      <c r="BD157" s="9"/>
      <c r="BE157" s="9">
        <v>363</v>
      </c>
      <c r="BF157" s="9">
        <v>10.194573910000001</v>
      </c>
      <c r="BG157" s="9"/>
      <c r="BH157" s="9"/>
      <c r="BI157" s="9">
        <v>392.998811208539</v>
      </c>
      <c r="BJ157" s="9"/>
      <c r="BK157" s="9"/>
      <c r="BL157" s="9"/>
      <c r="BM157" s="9"/>
      <c r="BN157" s="9">
        <v>312.97053674167802</v>
      </c>
      <c r="BO157" s="9"/>
      <c r="BP157" s="9"/>
      <c r="BQ157" s="9"/>
      <c r="BR157" s="9"/>
      <c r="BS157" s="9"/>
      <c r="BT157" s="9"/>
      <c r="BU157" s="9"/>
      <c r="BV157" s="9"/>
      <c r="BW157" s="9"/>
      <c r="BX157" s="9"/>
    </row>
    <row r="158" spans="1:76" x14ac:dyDescent="0.2">
      <c r="A158" s="2" t="s">
        <v>158</v>
      </c>
      <c r="B158" s="2">
        <f t="shared" si="4"/>
        <v>57544</v>
      </c>
      <c r="C158" s="5">
        <v>14401</v>
      </c>
      <c r="D158" s="5">
        <v>12762</v>
      </c>
      <c r="E158" s="5">
        <v>62</v>
      </c>
      <c r="F158" s="2">
        <v>57544</v>
      </c>
      <c r="G158">
        <f t="array" ref="G158:AA158">VLOOKUP(A158,Check_S4,{7,8,9,10,11,12,13,14,15,16,17,18,19,20,21,22,23,24,25,26,27},FALSE)</f>
        <v>0</v>
      </c>
      <c r="H158">
        <v>22223</v>
      </c>
      <c r="I158">
        <v>14744.630010000001</v>
      </c>
      <c r="J158">
        <v>18315.906849999999</v>
      </c>
      <c r="K158">
        <v>2946.3780228999999</v>
      </c>
      <c r="L158">
        <v>16944.199555640502</v>
      </c>
      <c r="M158">
        <v>21328.892546798099</v>
      </c>
      <c r="N158">
        <v>18011.226607127999</v>
      </c>
      <c r="O158">
        <v>15584.768615680399</v>
      </c>
      <c r="P158">
        <v>13856.7921637413</v>
      </c>
      <c r="Q158">
        <v>10415.478378886301</v>
      </c>
      <c r="R158">
        <v>11666.937518631499</v>
      </c>
      <c r="S158">
        <v>0</v>
      </c>
      <c r="T158">
        <v>7327.9471642756398</v>
      </c>
      <c r="U158">
        <v>6433.0042688897902</v>
      </c>
      <c r="V158">
        <v>7512.86154244315</v>
      </c>
      <c r="W158">
        <v>0</v>
      </c>
      <c r="X158">
        <v>10973.3770023246</v>
      </c>
      <c r="Y158">
        <v>10536.788407383199</v>
      </c>
      <c r="Z158">
        <v>7490.5798833502404</v>
      </c>
      <c r="AA158">
        <v>42900</v>
      </c>
      <c r="AB158">
        <f t="array" ref="AB158">MEDIAN(IF(G158:Q158&lt;&gt;0,G158:Q158))</f>
        <v>16264.48408566045</v>
      </c>
      <c r="AC158">
        <f t="array" ref="AC158">MEDIAN(IF(R158:Z158&lt;&gt;0,R158:Z158))</f>
        <v>7512.86154244315</v>
      </c>
      <c r="AD158">
        <f t="shared" si="5"/>
        <v>0.46191822026908619</v>
      </c>
      <c r="AE158">
        <f t="array" ref="AE158">TTEST(IF(G158:Q158&lt;&gt;0,G158:Q158),IF(R158:AA158&lt;&gt;0,R158:AA158),2,3)</f>
        <v>0.62850498748121786</v>
      </c>
      <c r="AX158" s="8" t="s">
        <v>1808</v>
      </c>
      <c r="AY158" s="8" t="s">
        <v>1809</v>
      </c>
      <c r="AZ158" s="8" t="s">
        <v>1623</v>
      </c>
      <c r="BA158" s="9">
        <v>569.10028800697603</v>
      </c>
      <c r="BB158" s="9">
        <v>339</v>
      </c>
      <c r="BC158" s="9">
        <v>96.674794571468496</v>
      </c>
      <c r="BD158" s="9">
        <v>599</v>
      </c>
      <c r="BE158" s="9"/>
      <c r="BF158" s="9">
        <v>99.325510710000003</v>
      </c>
      <c r="BG158" s="9"/>
      <c r="BH158" s="9"/>
      <c r="BI158" s="9">
        <v>1500.66776318604</v>
      </c>
      <c r="BJ158" s="9"/>
      <c r="BK158" s="9"/>
      <c r="BL158" s="9">
        <v>307.50816613883899</v>
      </c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>
        <v>339</v>
      </c>
    </row>
    <row r="159" spans="1:76" x14ac:dyDescent="0.2">
      <c r="A159" s="2" t="s">
        <v>159</v>
      </c>
      <c r="B159" s="2">
        <f t="shared" si="4"/>
        <v>136898</v>
      </c>
      <c r="C159" s="5">
        <v>6051</v>
      </c>
      <c r="D159" s="5">
        <v>5766</v>
      </c>
      <c r="E159" s="5">
        <v>47</v>
      </c>
      <c r="F159" s="2">
        <v>136898</v>
      </c>
      <c r="G159">
        <f t="array" ref="G159:AA159">VLOOKUP(A159,Check_S4,{7,8,9,10,11,12,13,14,15,16,17,18,19,20,21,22,23,24,25,26,27},FALSE)</f>
        <v>0</v>
      </c>
      <c r="H159">
        <v>7551</v>
      </c>
      <c r="I159">
        <v>2219.3150500000002</v>
      </c>
      <c r="J159">
        <v>4554.4649129999998</v>
      </c>
      <c r="K159">
        <v>0</v>
      </c>
      <c r="L159">
        <v>9163.6395421708494</v>
      </c>
      <c r="M159">
        <v>6442.4678700363402</v>
      </c>
      <c r="N159">
        <v>12429.344206056199</v>
      </c>
      <c r="O159">
        <v>10343.3459708183</v>
      </c>
      <c r="P159">
        <v>4365.4942657362199</v>
      </c>
      <c r="Q159">
        <v>9168.4455525742196</v>
      </c>
      <c r="R159">
        <v>4733.993911261</v>
      </c>
      <c r="S159">
        <v>5766.4158374323797</v>
      </c>
      <c r="T159">
        <v>4727.6655724096199</v>
      </c>
      <c r="U159">
        <v>3530.4004147814098</v>
      </c>
      <c r="V159">
        <v>3871.4068733223498</v>
      </c>
      <c r="W159">
        <v>2999.6435708798599</v>
      </c>
      <c r="X159">
        <v>7473.73380493487</v>
      </c>
      <c r="Y159">
        <v>5771.47708842458</v>
      </c>
      <c r="Z159">
        <v>7574.9670522326896</v>
      </c>
      <c r="AA159">
        <v>2280</v>
      </c>
      <c r="AB159">
        <f t="array" ref="AB159">MEDIAN(IF(G159:Q159&lt;&gt;0,G159:Q159))</f>
        <v>7551</v>
      </c>
      <c r="AC159">
        <f t="array" ref="AC159">MEDIAN(IF(R159:Z159&lt;&gt;0,R159:Z159))</f>
        <v>4733.993911261</v>
      </c>
      <c r="AD159">
        <f t="shared" si="5"/>
        <v>0.62693602321030328</v>
      </c>
      <c r="AE159">
        <f t="array" ref="AE159">TTEST(IF(G159:Q159&lt;&gt;0,G159:Q159),IF(R159:AA159&lt;&gt;0,R159:AA159),2,3)</f>
        <v>6.5144450176751162E-2</v>
      </c>
      <c r="AX159" s="8" t="s">
        <v>1199</v>
      </c>
      <c r="AY159" s="8" t="s">
        <v>1199</v>
      </c>
      <c r="AZ159" s="8" t="s">
        <v>1623</v>
      </c>
      <c r="BA159" s="9">
        <v>718.90983880500198</v>
      </c>
      <c r="BB159" s="9">
        <v>339</v>
      </c>
      <c r="BC159" s="9">
        <v>129.94335705323701</v>
      </c>
      <c r="BD159" s="9"/>
      <c r="BE159" s="9"/>
      <c r="BF159" s="9">
        <v>34.544795219999997</v>
      </c>
      <c r="BG159" s="9"/>
      <c r="BH159" s="9"/>
      <c r="BI159" s="9"/>
      <c r="BJ159" s="9"/>
      <c r="BK159" s="9"/>
      <c r="BL159" s="9">
        <v>1783.1847211950101</v>
      </c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>
        <v>339</v>
      </c>
    </row>
    <row r="160" spans="1:76" x14ac:dyDescent="0.2">
      <c r="A160" s="2" t="s">
        <v>160</v>
      </c>
      <c r="B160" s="2">
        <f t="shared" si="4"/>
        <v>107722</v>
      </c>
      <c r="C160" s="5">
        <v>7597</v>
      </c>
      <c r="D160" s="5">
        <v>5216</v>
      </c>
      <c r="E160" s="5">
        <v>79</v>
      </c>
      <c r="F160" s="2">
        <v>107722</v>
      </c>
      <c r="G160">
        <f t="array" ref="G160:AA160">VLOOKUP(A160,Check_S4,{7,8,9,10,11,12,13,14,15,16,17,18,19,20,21,22,23,24,25,26,27},FALSE)</f>
        <v>0</v>
      </c>
      <c r="H160">
        <v>5216</v>
      </c>
      <c r="I160">
        <v>3051.6726870000002</v>
      </c>
      <c r="J160">
        <v>0</v>
      </c>
      <c r="K160">
        <v>4915.1246105</v>
      </c>
      <c r="L160">
        <v>8821.7458221268407</v>
      </c>
      <c r="M160">
        <v>10907.697187404199</v>
      </c>
      <c r="N160">
        <v>10406.382814042399</v>
      </c>
      <c r="O160">
        <v>12572.4403523691</v>
      </c>
      <c r="P160">
        <v>23951.706267309401</v>
      </c>
      <c r="Q160">
        <v>6798.72279575627</v>
      </c>
      <c r="R160">
        <v>0</v>
      </c>
      <c r="S160">
        <v>0</v>
      </c>
      <c r="T160">
        <v>0</v>
      </c>
      <c r="U160">
        <v>2900.45970620255</v>
      </c>
      <c r="V160">
        <v>1786.7132054697499</v>
      </c>
      <c r="W160">
        <v>0</v>
      </c>
      <c r="X160">
        <v>0</v>
      </c>
      <c r="Y160">
        <v>2318.3811719436499</v>
      </c>
      <c r="Z160">
        <v>0</v>
      </c>
      <c r="AA160">
        <v>5110</v>
      </c>
      <c r="AB160">
        <f t="array" ref="AB160">MEDIAN(IF(G160:Q160&lt;&gt;0,G160:Q160))</f>
        <v>8821.7458221268407</v>
      </c>
      <c r="AC160">
        <f t="array" ref="AC160">MEDIAN(IF(R160:Z160&lt;&gt;0,R160:Z160))</f>
        <v>2318.3811719436499</v>
      </c>
      <c r="AD160">
        <f t="shared" si="5"/>
        <v>0.26280298919162348</v>
      </c>
      <c r="AE160">
        <f t="array" ref="AE160">TTEST(IF(G160:Q160&lt;&gt;0,G160:Q160),IF(R160:AA160&lt;&gt;0,R160:AA160),2,3)</f>
        <v>1.3750111941881743E-2</v>
      </c>
      <c r="AX160" s="8" t="s">
        <v>1810</v>
      </c>
      <c r="AY160" s="8" t="s">
        <v>1811</v>
      </c>
      <c r="AZ160" s="8" t="s">
        <v>1623</v>
      </c>
      <c r="BA160" s="9">
        <v>1844.6250566009201</v>
      </c>
      <c r="BB160" s="9">
        <v>339.01850526275598</v>
      </c>
      <c r="BC160" s="9">
        <v>155.146053666629</v>
      </c>
      <c r="BD160" s="9">
        <v>5145</v>
      </c>
      <c r="BE160" s="9"/>
      <c r="BF160" s="9">
        <v>49.856664539999997</v>
      </c>
      <c r="BG160" s="9"/>
      <c r="BH160" s="9"/>
      <c r="BI160" s="9"/>
      <c r="BJ160" s="9"/>
      <c r="BK160" s="9"/>
      <c r="BL160" s="9">
        <v>339.01850526275598</v>
      </c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</row>
    <row r="161" spans="1:76" x14ac:dyDescent="0.2">
      <c r="A161" s="2" t="s">
        <v>161</v>
      </c>
      <c r="B161" s="2">
        <f t="shared" si="4"/>
        <v>119068</v>
      </c>
      <c r="C161" s="5">
        <v>6842</v>
      </c>
      <c r="D161" s="5">
        <v>6652</v>
      </c>
      <c r="E161" s="5">
        <v>48</v>
      </c>
      <c r="F161" s="2">
        <v>119068</v>
      </c>
      <c r="G161">
        <f t="array" ref="G161:AA161">VLOOKUP(A161,Check_S4,{7,8,9,10,11,12,13,14,15,16,17,18,19,20,21,22,23,24,25,26,27},FALSE)</f>
        <v>7708</v>
      </c>
      <c r="H161">
        <v>3843</v>
      </c>
      <c r="I161">
        <v>2513.9495179999999</v>
      </c>
      <c r="J161">
        <v>0</v>
      </c>
      <c r="K161">
        <v>1350.3648275</v>
      </c>
      <c r="L161">
        <v>10946.9963870458</v>
      </c>
      <c r="M161">
        <v>12807.0618255024</v>
      </c>
      <c r="N161">
        <v>9983.5772187258699</v>
      </c>
      <c r="O161">
        <v>6949.1292067375798</v>
      </c>
      <c r="P161">
        <v>13551.0926668425</v>
      </c>
      <c r="Q161">
        <v>5734.6345200720598</v>
      </c>
      <c r="R161">
        <v>6651.9251487320698</v>
      </c>
      <c r="S161">
        <v>5269.7228337225797</v>
      </c>
      <c r="T161">
        <v>4994.7290356457097</v>
      </c>
      <c r="U161">
        <v>4218.8469241901703</v>
      </c>
      <c r="V161">
        <v>4407.3576184923004</v>
      </c>
      <c r="W161">
        <v>0</v>
      </c>
      <c r="X161">
        <v>6768.7221092508398</v>
      </c>
      <c r="Y161">
        <v>5159.4772469679301</v>
      </c>
      <c r="Z161">
        <v>9437.8507022691701</v>
      </c>
      <c r="AA161">
        <v>7700</v>
      </c>
      <c r="AB161">
        <f t="array" ref="AB161">MEDIAN(IF(G161:Q161&lt;&gt;0,G161:Q161))</f>
        <v>7328.5646033687899</v>
      </c>
      <c r="AC161">
        <f t="array" ref="AC161">MEDIAN(IF(R161:Z161&lt;&gt;0,R161:Z161))</f>
        <v>5214.6000403452545</v>
      </c>
      <c r="AD161">
        <f t="shared" si="5"/>
        <v>0.7115445278258461</v>
      </c>
      <c r="AE161">
        <f t="array" ref="AE161">TTEST(IF(G161:Q161&lt;&gt;0,G161:Q161),IF(R161:AA161&lt;&gt;0,R161:AA161),2,3)</f>
        <v>0.33336555722985017</v>
      </c>
      <c r="AX161" s="8" t="s">
        <v>1812</v>
      </c>
      <c r="AY161" s="8" t="s">
        <v>1813</v>
      </c>
      <c r="AZ161" s="8" t="s">
        <v>1623</v>
      </c>
      <c r="BA161" s="9">
        <v>482.16089531320301</v>
      </c>
      <c r="BB161" s="9">
        <v>344.58778834438198</v>
      </c>
      <c r="BC161" s="9">
        <v>78.054227618600194</v>
      </c>
      <c r="BD161" s="9"/>
      <c r="BE161" s="9">
        <v>824</v>
      </c>
      <c r="BF161" s="9">
        <v>19.285212649999998</v>
      </c>
      <c r="BG161" s="9"/>
      <c r="BH161" s="9"/>
      <c r="BI161" s="9">
        <v>263.66918929432802</v>
      </c>
      <c r="BJ161" s="9"/>
      <c r="BK161" s="9"/>
      <c r="BL161" s="9">
        <v>470.28301278858999</v>
      </c>
      <c r="BM161" s="9"/>
      <c r="BN161" s="9">
        <v>344.58778834438198</v>
      </c>
      <c r="BO161" s="9"/>
      <c r="BP161" s="9">
        <v>1134.30106411512</v>
      </c>
      <c r="BQ161" s="9"/>
      <c r="BR161" s="9"/>
      <c r="BS161" s="9"/>
      <c r="BT161" s="9"/>
      <c r="BU161" s="9"/>
      <c r="BV161" s="9"/>
      <c r="BW161" s="9"/>
      <c r="BX161" s="9">
        <v>319</v>
      </c>
    </row>
    <row r="162" spans="1:76" x14ac:dyDescent="0.2">
      <c r="A162" s="2" t="s">
        <v>162</v>
      </c>
      <c r="B162" s="2">
        <f t="shared" si="4"/>
        <v>51982</v>
      </c>
      <c r="C162" s="5">
        <v>15637</v>
      </c>
      <c r="D162" s="5">
        <v>12952</v>
      </c>
      <c r="E162" s="5">
        <v>68</v>
      </c>
      <c r="F162" s="2">
        <v>51982</v>
      </c>
      <c r="G162">
        <f t="array" ref="G162:AA162">VLOOKUP(A162,Check_S4,{7,8,9,10,11,12,13,14,15,16,17,18,19,20,21,22,23,24,25,26,27},FALSE)</f>
        <v>0</v>
      </c>
      <c r="H162">
        <v>13065</v>
      </c>
      <c r="I162">
        <v>3548.4465439999999</v>
      </c>
      <c r="J162">
        <v>10847.29234</v>
      </c>
      <c r="K162">
        <v>46581.127826999997</v>
      </c>
      <c r="L162">
        <v>10182.600926597799</v>
      </c>
      <c r="M162">
        <v>12205.5170985643</v>
      </c>
      <c r="N162">
        <v>9443.1223715996493</v>
      </c>
      <c r="O162">
        <v>9893.3021613919009</v>
      </c>
      <c r="P162">
        <v>14785.923366135599</v>
      </c>
      <c r="Q162">
        <v>11505.974491200401</v>
      </c>
      <c r="R162">
        <v>35662.044207971703</v>
      </c>
      <c r="S162">
        <v>14084.9343805397</v>
      </c>
      <c r="T162">
        <v>11862.1157683191</v>
      </c>
      <c r="U162">
        <v>18213.576556268901</v>
      </c>
      <c r="V162">
        <v>24567.6021969465</v>
      </c>
      <c r="W162">
        <v>0</v>
      </c>
      <c r="X162">
        <v>20004.986668941401</v>
      </c>
      <c r="Y162">
        <v>17584.395525222299</v>
      </c>
      <c r="Z162">
        <v>12951.767071456299</v>
      </c>
      <c r="AA162">
        <v>105</v>
      </c>
      <c r="AB162">
        <f t="array" ref="AB162">MEDIAN(IF(G162:Q162&lt;&gt;0,G162:Q162))</f>
        <v>11176.633415600201</v>
      </c>
      <c r="AC162">
        <f t="array" ref="AC162">MEDIAN(IF(R162:Z162&lt;&gt;0,R162:Z162))</f>
        <v>17898.9860407456</v>
      </c>
      <c r="AD162">
        <f t="shared" si="5"/>
        <v>1.6014648933338393</v>
      </c>
      <c r="AE162">
        <f t="array" ref="AE162">TTEST(IF(G162:Q162&lt;&gt;0,G162:Q162),IF(R162:AA162&lt;&gt;0,R162:AA162),2,3)</f>
        <v>0.54796683058768014</v>
      </c>
      <c r="AX162" s="8" t="s">
        <v>1374</v>
      </c>
      <c r="AY162" s="8" t="s">
        <v>1814</v>
      </c>
      <c r="AZ162" s="8" t="s">
        <v>1623</v>
      </c>
      <c r="BA162" s="9">
        <v>543.36491866660003</v>
      </c>
      <c r="BB162" s="9">
        <v>344.58778834438198</v>
      </c>
      <c r="BC162" s="9">
        <v>94.830113626622605</v>
      </c>
      <c r="BD162" s="9"/>
      <c r="BE162" s="9">
        <v>973</v>
      </c>
      <c r="BF162" s="9">
        <v>16.211048779999999</v>
      </c>
      <c r="BG162" s="9"/>
      <c r="BH162" s="9"/>
      <c r="BI162" s="9">
        <v>183.50602879463301</v>
      </c>
      <c r="BJ162" s="9"/>
      <c r="BK162" s="9"/>
      <c r="BL162" s="9"/>
      <c r="BM162" s="9"/>
      <c r="BN162" s="9">
        <v>344.58778834438198</v>
      </c>
      <c r="BO162" s="9"/>
      <c r="BP162" s="9">
        <v>1199.51972741399</v>
      </c>
      <c r="BQ162" s="9"/>
      <c r="BR162" s="9"/>
      <c r="BS162" s="9"/>
      <c r="BT162" s="9"/>
      <c r="BU162" s="9"/>
      <c r="BV162" s="9"/>
      <c r="BW162" s="9"/>
      <c r="BX162" s="9"/>
    </row>
    <row r="163" spans="1:76" x14ac:dyDescent="0.2">
      <c r="A163" s="2" t="s">
        <v>163</v>
      </c>
      <c r="B163" s="2">
        <f t="shared" si="4"/>
        <v>20529</v>
      </c>
      <c r="C163" s="5">
        <v>39546</v>
      </c>
      <c r="D163" s="5">
        <v>33643</v>
      </c>
      <c r="E163" s="5">
        <v>70</v>
      </c>
      <c r="F163" s="2">
        <v>20529</v>
      </c>
      <c r="G163">
        <f t="array" ref="G163:AA163">VLOOKUP(A163,Check_S4,{7,8,9,10,11,12,13,14,15,16,17,18,19,20,21,22,23,24,25,26,27},FALSE)</f>
        <v>118786</v>
      </c>
      <c r="H163">
        <v>73851</v>
      </c>
      <c r="I163">
        <v>43411.349320000001</v>
      </c>
      <c r="J163">
        <v>0</v>
      </c>
      <c r="K163">
        <v>0</v>
      </c>
      <c r="L163">
        <v>2037.4953576549699</v>
      </c>
      <c r="M163">
        <v>17282.602652641701</v>
      </c>
      <c r="N163">
        <v>22015.332915126299</v>
      </c>
      <c r="O163">
        <v>19641.524519490999</v>
      </c>
      <c r="P163">
        <v>5383.99620560727</v>
      </c>
      <c r="Q163">
        <v>30281.608975364601</v>
      </c>
      <c r="R163">
        <v>33642.677304181801</v>
      </c>
      <c r="S163">
        <v>42831.972820676303</v>
      </c>
      <c r="T163">
        <v>31275.205891003901</v>
      </c>
      <c r="U163">
        <v>74292.888769290905</v>
      </c>
      <c r="V163">
        <v>38325.158739263097</v>
      </c>
      <c r="W163">
        <v>49104.465937824702</v>
      </c>
      <c r="X163">
        <v>61467.726688793002</v>
      </c>
      <c r="Y163">
        <v>37188.7652894856</v>
      </c>
      <c r="Z163">
        <v>31254.224592116399</v>
      </c>
      <c r="AA163">
        <v>19300</v>
      </c>
      <c r="AB163">
        <f t="array" ref="AB163">MEDIAN(IF(G163:Q163&lt;&gt;0,G163:Q163))</f>
        <v>22015.332915126299</v>
      </c>
      <c r="AC163">
        <f t="array" ref="AC163">MEDIAN(IF(R163:Z163&lt;&gt;0,R163:Z163))</f>
        <v>38325.158739263097</v>
      </c>
      <c r="AD163">
        <f t="shared" si="5"/>
        <v>1.740839390756187</v>
      </c>
      <c r="AE163">
        <f t="array" ref="AE163">TTEST(IF(G163:Q163&lt;&gt;0,G163:Q163),IF(R163:AA163&lt;&gt;0,R163:AA163),2,3)</f>
        <v>0.72370107637907144</v>
      </c>
      <c r="AX163" s="8" t="s">
        <v>1815</v>
      </c>
      <c r="AY163" s="8" t="s">
        <v>1816</v>
      </c>
      <c r="AZ163" s="8" t="s">
        <v>1623</v>
      </c>
      <c r="BA163" s="9">
        <v>473.90500348322701</v>
      </c>
      <c r="BB163" s="9">
        <v>344.76542405278502</v>
      </c>
      <c r="BC163" s="9">
        <v>85.975097236804402</v>
      </c>
      <c r="BD163" s="9"/>
      <c r="BE163" s="9">
        <v>977</v>
      </c>
      <c r="BF163" s="9">
        <v>55.899056000000002</v>
      </c>
      <c r="BG163" s="9"/>
      <c r="BH163" s="9"/>
      <c r="BI163" s="9">
        <v>826.49762070675604</v>
      </c>
      <c r="BJ163" s="9"/>
      <c r="BK163" s="9">
        <v>344.76542405278502</v>
      </c>
      <c r="BL163" s="9">
        <v>165.362916656593</v>
      </c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</row>
    <row r="164" spans="1:76" x14ac:dyDescent="0.2">
      <c r="A164" s="2" t="s">
        <v>164</v>
      </c>
      <c r="B164" s="2">
        <f t="shared" si="4"/>
        <v>103898</v>
      </c>
      <c r="C164" s="5">
        <v>7702</v>
      </c>
      <c r="D164" s="5">
        <v>7053</v>
      </c>
      <c r="E164" s="5">
        <v>51</v>
      </c>
      <c r="F164" s="2">
        <v>103898</v>
      </c>
      <c r="G164">
        <f t="array" ref="G164:AA164">VLOOKUP(A164,Check_S4,{7,8,9,10,11,12,13,14,15,16,17,18,19,20,21,22,23,24,25,26,27},FALSE)</f>
        <v>0</v>
      </c>
      <c r="H164">
        <v>9393</v>
      </c>
      <c r="I164">
        <v>2142.3230239999998</v>
      </c>
      <c r="J164">
        <v>0</v>
      </c>
      <c r="K164">
        <v>553.27123644000005</v>
      </c>
      <c r="L164">
        <v>10773.302914666099</v>
      </c>
      <c r="M164">
        <v>9108.2089188508598</v>
      </c>
      <c r="N164">
        <v>9432.0063718023193</v>
      </c>
      <c r="O164">
        <v>6983.1686944194898</v>
      </c>
      <c r="P164">
        <v>6493.7090274901902</v>
      </c>
      <c r="Q164">
        <v>6659.2357568735497</v>
      </c>
      <c r="R164">
        <v>7053.3204215430196</v>
      </c>
      <c r="S164">
        <v>0</v>
      </c>
      <c r="T164">
        <v>8893.3327499751394</v>
      </c>
      <c r="U164">
        <v>5378.7904046670001</v>
      </c>
      <c r="V164">
        <v>5833.66902785604</v>
      </c>
      <c r="W164">
        <v>0</v>
      </c>
      <c r="X164">
        <v>8754.2472126839093</v>
      </c>
      <c r="Y164">
        <v>17201.323056764199</v>
      </c>
      <c r="Z164">
        <v>12893.4736558396</v>
      </c>
      <c r="AA164">
        <v>3390</v>
      </c>
      <c r="AB164">
        <f t="array" ref="AB164">MEDIAN(IF(G164:Q164&lt;&gt;0,G164:Q164))</f>
        <v>6983.1686944194898</v>
      </c>
      <c r="AC164">
        <f t="array" ref="AC164">MEDIAN(IF(R164:Z164&lt;&gt;0,R164:Z164))</f>
        <v>8754.2472126839093</v>
      </c>
      <c r="AD164">
        <f t="shared" si="5"/>
        <v>1.2536210416454288</v>
      </c>
      <c r="AE164">
        <f t="array" ref="AE164">TTEST(IF(G164:Q164&lt;&gt;0,G164:Q164),IF(R164:AA164&lt;&gt;0,R164:AA164),2,3)</f>
        <v>0.36469382905449821</v>
      </c>
      <c r="AX164" s="8" t="s">
        <v>1817</v>
      </c>
      <c r="AY164" s="8" t="s">
        <v>1818</v>
      </c>
      <c r="AZ164" s="8" t="s">
        <v>1623</v>
      </c>
      <c r="BA164" s="9">
        <v>347.93592212171097</v>
      </c>
      <c r="BB164" s="9">
        <v>347.93592212171097</v>
      </c>
      <c r="BC164" s="9"/>
      <c r="BD164" s="9"/>
      <c r="BE164" s="9"/>
      <c r="BF164" s="9"/>
      <c r="BG164" s="9"/>
      <c r="BH164" s="9"/>
      <c r="BI164" s="9"/>
      <c r="BJ164" s="9"/>
      <c r="BK164" s="9"/>
      <c r="BL164" s="9">
        <v>347.93592212171097</v>
      </c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</row>
    <row r="165" spans="1:76" x14ac:dyDescent="0.2">
      <c r="A165" s="2" t="s">
        <v>165</v>
      </c>
      <c r="B165" s="2">
        <f t="shared" si="4"/>
        <v>56719</v>
      </c>
      <c r="C165" s="5">
        <v>14037</v>
      </c>
      <c r="D165" s="5">
        <v>11336</v>
      </c>
      <c r="E165" s="5">
        <v>55</v>
      </c>
      <c r="F165" s="2">
        <v>56719</v>
      </c>
      <c r="G165">
        <f t="array" ref="G165:AA165">VLOOKUP(A165,Check_S4,{7,8,9,10,11,12,13,14,15,16,17,18,19,20,21,22,23,24,25,26,27},FALSE)</f>
        <v>12244</v>
      </c>
      <c r="H165">
        <v>17139</v>
      </c>
      <c r="I165">
        <v>7268.5293750000001</v>
      </c>
      <c r="J165">
        <v>5317.1082489999999</v>
      </c>
      <c r="K165">
        <v>17882.505056000002</v>
      </c>
      <c r="L165">
        <v>10050.749681110599</v>
      </c>
      <c r="M165">
        <v>18172.005371898798</v>
      </c>
      <c r="N165">
        <v>7615.53466611167</v>
      </c>
      <c r="O165">
        <v>9398.7299328448207</v>
      </c>
      <c r="P165">
        <v>27771.364364692799</v>
      </c>
      <c r="Q165">
        <v>22386.802346929398</v>
      </c>
      <c r="R165">
        <v>32972.959519193297</v>
      </c>
      <c r="S165">
        <v>8981.1569107951509</v>
      </c>
      <c r="T165">
        <v>10427.264728505201</v>
      </c>
      <c r="U165">
        <v>7180.1048992952401</v>
      </c>
      <c r="V165">
        <v>16735.416801453099</v>
      </c>
      <c r="W165">
        <v>0</v>
      </c>
      <c r="X165">
        <v>7712.2718902066699</v>
      </c>
      <c r="Y165">
        <v>18659.87267293</v>
      </c>
      <c r="Z165">
        <v>4116.8724888507204</v>
      </c>
      <c r="AA165">
        <v>18700</v>
      </c>
      <c r="AB165">
        <f t="array" ref="AB165">MEDIAN(IF(G165:Q165&lt;&gt;0,G165:Q165))</f>
        <v>12244</v>
      </c>
      <c r="AC165">
        <f t="array" ref="AC165">MEDIAN(IF(R165:Z165&lt;&gt;0,R165:Z165))</f>
        <v>9704.2108196501758</v>
      </c>
      <c r="AD165">
        <f t="shared" si="5"/>
        <v>0.79256867197404246</v>
      </c>
      <c r="AE165">
        <f t="array" ref="AE165">TTEST(IF(G165:Q165&lt;&gt;0,G165:Q165),IF(R165:AA165&lt;&gt;0,R165:AA165),2,3)</f>
        <v>0.96342907200646133</v>
      </c>
      <c r="AX165" s="8" t="s">
        <v>1585</v>
      </c>
      <c r="AY165" s="8" t="s">
        <v>1819</v>
      </c>
      <c r="AZ165" s="8" t="s">
        <v>1623</v>
      </c>
      <c r="BA165" s="9">
        <v>244.51525570805299</v>
      </c>
      <c r="BB165" s="9">
        <v>349.66788153416002</v>
      </c>
      <c r="BC165" s="9">
        <v>81.207188074990498</v>
      </c>
      <c r="BD165" s="9"/>
      <c r="BE165" s="9"/>
      <c r="BF165" s="9">
        <v>15.488265289999999</v>
      </c>
      <c r="BG165" s="9">
        <v>368.38962029999999</v>
      </c>
      <c r="BH165" s="9"/>
      <c r="BI165" s="9"/>
      <c r="BJ165" s="9"/>
      <c r="BK165" s="9"/>
      <c r="BL165" s="9">
        <v>349.66788153416002</v>
      </c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</row>
    <row r="166" spans="1:76" x14ac:dyDescent="0.2">
      <c r="A166" s="2" t="s">
        <v>166</v>
      </c>
      <c r="B166" s="2">
        <f t="shared" si="4"/>
        <v>104570</v>
      </c>
      <c r="C166" s="5">
        <v>7592</v>
      </c>
      <c r="D166" s="5">
        <v>7303</v>
      </c>
      <c r="E166" s="5">
        <v>58</v>
      </c>
      <c r="F166" s="2">
        <v>104570</v>
      </c>
      <c r="G166">
        <f t="array" ref="G166:AA166">VLOOKUP(A166,Check_S4,{7,8,9,10,11,12,13,14,15,16,17,18,19,20,21,22,23,24,25,26,27},FALSE)</f>
        <v>0</v>
      </c>
      <c r="H166">
        <v>6707</v>
      </c>
      <c r="I166">
        <v>4325.7903839999999</v>
      </c>
      <c r="J166">
        <v>0</v>
      </c>
      <c r="K166">
        <v>2494.8695551000001</v>
      </c>
      <c r="L166">
        <v>20207.682626519101</v>
      </c>
      <c r="M166">
        <v>10551.3025605167</v>
      </c>
      <c r="N166">
        <v>8447.7537882335091</v>
      </c>
      <c r="O166">
        <v>11091.465529646801</v>
      </c>
      <c r="P166">
        <v>8302.8094587125906</v>
      </c>
      <c r="Q166">
        <v>5856.3560141294101</v>
      </c>
      <c r="R166">
        <v>7302.8184206763899</v>
      </c>
      <c r="S166">
        <v>1866.0252595069201</v>
      </c>
      <c r="T166">
        <v>3540.9615871164901</v>
      </c>
      <c r="U166">
        <v>9097.7321045350109</v>
      </c>
      <c r="V166">
        <v>7379.68665587952</v>
      </c>
      <c r="W166">
        <v>2808.1698287039198</v>
      </c>
      <c r="X166">
        <v>11325.597143425501</v>
      </c>
      <c r="Y166">
        <v>3978.7697221204298</v>
      </c>
      <c r="Z166">
        <v>12056.0183637398</v>
      </c>
      <c r="AA166">
        <v>6900</v>
      </c>
      <c r="AB166">
        <f t="array" ref="AB166">MEDIAN(IF(G166:Q166&lt;&gt;0,G166:Q166))</f>
        <v>8302.8094587125906</v>
      </c>
      <c r="AC166">
        <f t="array" ref="AC166">MEDIAN(IF(R166:Z166&lt;&gt;0,R166:Z166))</f>
        <v>7302.8184206763899</v>
      </c>
      <c r="AD166">
        <f t="shared" si="5"/>
        <v>0.87955991968635927</v>
      </c>
      <c r="AE166">
        <f t="array" ref="AE166">TTEST(IF(G166:Q166&lt;&gt;0,G166:Q166),IF(R166:AA166&lt;&gt;0,R166:AA166),2,3)</f>
        <v>0.33586551728052938</v>
      </c>
      <c r="AX166" s="8" t="s">
        <v>1586</v>
      </c>
      <c r="AY166" s="8" t="s">
        <v>1820</v>
      </c>
      <c r="AZ166" s="8" t="s">
        <v>1623</v>
      </c>
      <c r="BA166" s="9">
        <v>244.51525570805299</v>
      </c>
      <c r="BB166" s="9">
        <v>349.66788153416002</v>
      </c>
      <c r="BC166" s="9">
        <v>81.207188074990498</v>
      </c>
      <c r="BD166" s="9"/>
      <c r="BE166" s="9"/>
      <c r="BF166" s="9">
        <v>15.488265289999999</v>
      </c>
      <c r="BG166" s="9">
        <v>368.38962029999999</v>
      </c>
      <c r="BH166" s="9"/>
      <c r="BI166" s="9"/>
      <c r="BJ166" s="9"/>
      <c r="BK166" s="9"/>
      <c r="BL166" s="9">
        <v>349.66788153416002</v>
      </c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</row>
    <row r="167" spans="1:76" x14ac:dyDescent="0.2">
      <c r="A167" s="2" t="s">
        <v>167</v>
      </c>
      <c r="B167" s="2">
        <f t="shared" si="4"/>
        <v>90797</v>
      </c>
      <c r="C167" s="5">
        <v>8716</v>
      </c>
      <c r="D167" s="5">
        <v>3119</v>
      </c>
      <c r="E167" s="5">
        <v>174</v>
      </c>
      <c r="F167" s="2">
        <v>90797</v>
      </c>
      <c r="G167">
        <f t="array" ref="G167:AA167">VLOOKUP(A167,Check_S4,{7,8,9,10,11,12,13,14,15,16,17,18,19,20,21,22,23,24,25,26,27},FALSE)</f>
        <v>0</v>
      </c>
      <c r="H167">
        <v>11003</v>
      </c>
      <c r="I167">
        <v>326.31842180000001</v>
      </c>
      <c r="J167">
        <v>0</v>
      </c>
      <c r="K167">
        <v>0</v>
      </c>
      <c r="L167">
        <v>5055.7704206525796</v>
      </c>
      <c r="M167">
        <v>0</v>
      </c>
      <c r="N167">
        <v>995.52694169443703</v>
      </c>
      <c r="O167">
        <v>2420.8890537011798</v>
      </c>
      <c r="P167">
        <v>3817.1100362758998</v>
      </c>
      <c r="Q167">
        <v>903.50601727055096</v>
      </c>
      <c r="R167">
        <v>0</v>
      </c>
      <c r="S167">
        <v>45207.754125728003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f t="array" ref="AB167">MEDIAN(IF(G167:Q167&lt;&gt;0,G167:Q167))</f>
        <v>2420.8890537011798</v>
      </c>
      <c r="AC167">
        <f t="array" ref="AC167">MEDIAN(IF(R167:Z167&lt;&gt;0,R167:Z167))</f>
        <v>45207.754125728003</v>
      </c>
      <c r="AD167">
        <f t="shared" si="5"/>
        <v>18.67402971508011</v>
      </c>
      <c r="AE167" t="e">
        <f t="array" ref="AE167">TTEST(IF(G167:Q167&lt;&gt;0,G167:Q167),IF(R167:AA167&lt;&gt;0,R167:AA167),2,3)</f>
        <v>#DIV/0!</v>
      </c>
      <c r="AX167" s="8" t="s">
        <v>1821</v>
      </c>
      <c r="AY167" s="8" t="s">
        <v>1822</v>
      </c>
      <c r="AZ167" s="8" t="s">
        <v>1623</v>
      </c>
      <c r="BA167" s="9">
        <v>457.45840180441098</v>
      </c>
      <c r="BB167" s="9">
        <v>349.74286057503099</v>
      </c>
      <c r="BC167" s="9">
        <v>99.634361890580294</v>
      </c>
      <c r="BD167" s="9"/>
      <c r="BE167" s="9">
        <v>381</v>
      </c>
      <c r="BF167" s="9">
        <v>41.745401770000001</v>
      </c>
      <c r="BG167" s="9"/>
      <c r="BH167" s="9"/>
      <c r="BI167" s="9"/>
      <c r="BJ167" s="9"/>
      <c r="BK167" s="9"/>
      <c r="BL167" s="9">
        <v>269.84788945967</v>
      </c>
      <c r="BM167" s="9"/>
      <c r="BN167" s="9">
        <v>360.48572115006101</v>
      </c>
      <c r="BO167" s="9"/>
      <c r="BP167" s="9">
        <v>1352.6713984467401</v>
      </c>
      <c r="BQ167" s="9"/>
      <c r="BR167" s="9"/>
      <c r="BS167" s="9"/>
      <c r="BT167" s="9"/>
      <c r="BU167" s="9"/>
      <c r="BV167" s="9"/>
      <c r="BW167" s="9"/>
      <c r="BX167" s="9">
        <v>339</v>
      </c>
    </row>
    <row r="168" spans="1:76" x14ac:dyDescent="0.2">
      <c r="A168" s="2" t="s">
        <v>168</v>
      </c>
      <c r="B168" s="2">
        <f t="shared" si="4"/>
        <v>56394</v>
      </c>
      <c r="C168" s="5">
        <v>13963</v>
      </c>
      <c r="D168" s="5">
        <v>12300</v>
      </c>
      <c r="E168" s="5">
        <v>54</v>
      </c>
      <c r="F168" s="2">
        <v>56394</v>
      </c>
      <c r="G168">
        <f t="array" ref="G168:AA168">VLOOKUP(A168,Check_S4,{7,8,9,10,11,12,13,14,15,16,17,18,19,20,21,22,23,24,25,26,27},FALSE)</f>
        <v>0</v>
      </c>
      <c r="H168">
        <v>19448</v>
      </c>
      <c r="I168">
        <v>24918.55788</v>
      </c>
      <c r="J168">
        <v>0</v>
      </c>
      <c r="K168">
        <v>1732.6271936999999</v>
      </c>
      <c r="L168">
        <v>21685.550027257901</v>
      </c>
      <c r="M168">
        <v>21570.757825678</v>
      </c>
      <c r="N168">
        <v>17061.7422551708</v>
      </c>
      <c r="O168">
        <v>14096.418666388099</v>
      </c>
      <c r="P168">
        <v>26707.2817183484</v>
      </c>
      <c r="Q168">
        <v>23083.926550349701</v>
      </c>
      <c r="R168">
        <v>9108.9881174858292</v>
      </c>
      <c r="S168">
        <v>11067.423274093</v>
      </c>
      <c r="T168">
        <v>7537.7657947952803</v>
      </c>
      <c r="U168">
        <v>10328.712326323301</v>
      </c>
      <c r="V168">
        <v>8337.9553944082709</v>
      </c>
      <c r="W168">
        <v>0</v>
      </c>
      <c r="X168">
        <v>13533.254577080799</v>
      </c>
      <c r="Y168">
        <v>7192.5492250035604</v>
      </c>
      <c r="Z168">
        <v>10953.4067925738</v>
      </c>
      <c r="AA168">
        <v>2970</v>
      </c>
      <c r="AB168">
        <f t="array" ref="AB168">MEDIAN(IF(G168:Q168&lt;&gt;0,G168:Q168))</f>
        <v>21570.757825678</v>
      </c>
      <c r="AC168">
        <f t="array" ref="AC168">MEDIAN(IF(R168:Z168&lt;&gt;0,R168:Z168))</f>
        <v>9718.8502219045658</v>
      </c>
      <c r="AD168">
        <f t="shared" si="5"/>
        <v>0.45055673520821649</v>
      </c>
      <c r="AE168">
        <f t="array" ref="AE168">TTEST(IF(G168:Q168&lt;&gt;0,G168:Q168),IF(R168:AA168&lt;&gt;0,R168:AA168),2,3)</f>
        <v>3.9204635906293127E-3</v>
      </c>
      <c r="AX168" s="8" t="s">
        <v>1823</v>
      </c>
      <c r="AY168" s="8" t="s">
        <v>1824</v>
      </c>
      <c r="AZ168" s="8" t="s">
        <v>1623</v>
      </c>
      <c r="BA168" s="9">
        <v>433.84108398538098</v>
      </c>
      <c r="BB168" s="9">
        <v>353</v>
      </c>
      <c r="BC168" s="9">
        <v>110.44637722764099</v>
      </c>
      <c r="BD168" s="9">
        <v>348</v>
      </c>
      <c r="BE168" s="9">
        <v>1566</v>
      </c>
      <c r="BF168" s="9">
        <v>47.387355040000003</v>
      </c>
      <c r="BG168" s="9">
        <v>467.18298119999997</v>
      </c>
      <c r="BH168" s="9"/>
      <c r="BI168" s="9">
        <v>226.85630812026201</v>
      </c>
      <c r="BJ168" s="9"/>
      <c r="BK168" s="9"/>
      <c r="BL168" s="9">
        <v>96.8163063727267</v>
      </c>
      <c r="BM168" s="9"/>
      <c r="BN168" s="9">
        <v>360.48572115006101</v>
      </c>
      <c r="BO168" s="9"/>
      <c r="BP168" s="9"/>
      <c r="BQ168" s="9"/>
      <c r="BR168" s="9"/>
      <c r="BS168" s="9"/>
      <c r="BT168" s="9"/>
      <c r="BU168" s="9"/>
      <c r="BV168" s="9"/>
      <c r="BW168" s="9"/>
      <c r="BX168" s="9">
        <v>358</v>
      </c>
    </row>
    <row r="169" spans="1:76" x14ac:dyDescent="0.2">
      <c r="A169" s="2" t="s">
        <v>169</v>
      </c>
      <c r="B169" s="2">
        <f t="shared" si="4"/>
        <v>77620</v>
      </c>
      <c r="C169" s="5">
        <v>9925</v>
      </c>
      <c r="D169" s="5">
        <v>6616</v>
      </c>
      <c r="E169" s="5">
        <v>76</v>
      </c>
      <c r="F169" s="2">
        <v>77620</v>
      </c>
      <c r="G169">
        <f t="array" ref="G169:AA169">VLOOKUP(A169,Check_S4,{7,8,9,10,11,12,13,14,15,16,17,18,19,20,21,22,23,24,25,26,27},FALSE)</f>
        <v>2115</v>
      </c>
      <c r="H169">
        <v>19069</v>
      </c>
      <c r="I169">
        <v>3764.931916</v>
      </c>
      <c r="J169">
        <v>5609.572279</v>
      </c>
      <c r="K169">
        <v>23155.476266000001</v>
      </c>
      <c r="L169">
        <v>9382.2557431142795</v>
      </c>
      <c r="M169">
        <v>9211.2771252128896</v>
      </c>
      <c r="N169">
        <v>17099.2082144255</v>
      </c>
      <c r="O169">
        <v>6615.5940889813301</v>
      </c>
      <c r="P169">
        <v>28627.061319364999</v>
      </c>
      <c r="Q169">
        <v>7772.9464531584799</v>
      </c>
      <c r="R169">
        <v>3185.56188592949</v>
      </c>
      <c r="S169">
        <v>4412.2424374624297</v>
      </c>
      <c r="T169">
        <v>4963.3263148669403</v>
      </c>
      <c r="U169">
        <v>6407.8998232571403</v>
      </c>
      <c r="V169">
        <v>2788.2599680314102</v>
      </c>
      <c r="W169">
        <v>0</v>
      </c>
      <c r="X169">
        <v>0</v>
      </c>
      <c r="Y169">
        <v>12032.6179775114</v>
      </c>
      <c r="Z169">
        <v>16053.721699288501</v>
      </c>
      <c r="AA169">
        <v>6300</v>
      </c>
      <c r="AB169">
        <f t="array" ref="AB169">MEDIAN(IF(G169:Q169&lt;&gt;0,G169:Q169))</f>
        <v>9211.2771252128896</v>
      </c>
      <c r="AC169">
        <f t="array" ref="AC169">MEDIAN(IF(R169:Z169&lt;&gt;0,R169:Z169))</f>
        <v>4963.3263148669403</v>
      </c>
      <c r="AD169">
        <f t="shared" si="5"/>
        <v>0.53883150483893716</v>
      </c>
      <c r="AE169">
        <f t="array" ref="AE169">TTEST(IF(G169:Q169&lt;&gt;0,G169:Q169),IF(R169:AA169&lt;&gt;0,R169:AA169),2,3)</f>
        <v>0.12241585268078371</v>
      </c>
      <c r="AX169" s="8" t="s">
        <v>1825</v>
      </c>
      <c r="AY169" s="8" t="s">
        <v>1826</v>
      </c>
      <c r="AZ169" s="8" t="s">
        <v>1623</v>
      </c>
      <c r="BA169" s="9">
        <v>314.096601475238</v>
      </c>
      <c r="BB169" s="9">
        <v>353.11526492112699</v>
      </c>
      <c r="BC169" s="9">
        <v>74.133301671583496</v>
      </c>
      <c r="BD169" s="9"/>
      <c r="BE169" s="9">
        <v>234</v>
      </c>
      <c r="BF169" s="9">
        <v>21.907142449999998</v>
      </c>
      <c r="BG169" s="9"/>
      <c r="BH169" s="9"/>
      <c r="BI169" s="9">
        <v>472.23052984225501</v>
      </c>
      <c r="BJ169" s="9"/>
      <c r="BK169" s="9"/>
      <c r="BL169" s="9">
        <v>528.24873360869697</v>
      </c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</row>
    <row r="170" spans="1:76" x14ac:dyDescent="0.2">
      <c r="A170" s="2" t="s">
        <v>170</v>
      </c>
      <c r="B170" s="2">
        <f t="shared" si="4"/>
        <v>49773</v>
      </c>
      <c r="C170" s="5">
        <v>15297</v>
      </c>
      <c r="D170" s="5">
        <v>13137</v>
      </c>
      <c r="E170" s="5">
        <v>64</v>
      </c>
      <c r="F170" s="2">
        <v>49773</v>
      </c>
      <c r="G170">
        <f t="array" ref="G170:AA170">VLOOKUP(A170,Check_S4,{7,8,9,10,11,12,13,14,15,16,17,18,19,20,21,22,23,24,25,26,27},FALSE)</f>
        <v>0</v>
      </c>
      <c r="H170">
        <v>11290</v>
      </c>
      <c r="I170">
        <v>17888.33149</v>
      </c>
      <c r="J170">
        <v>17092.427080000001</v>
      </c>
      <c r="K170">
        <v>51167.953967000001</v>
      </c>
      <c r="L170">
        <v>13136.837127750099</v>
      </c>
      <c r="M170">
        <v>18109.254565273201</v>
      </c>
      <c r="N170">
        <v>19928.460099818301</v>
      </c>
      <c r="O170">
        <v>21566.381806446101</v>
      </c>
      <c r="P170">
        <v>14116.705168009301</v>
      </c>
      <c r="Q170">
        <v>10029.352505060901</v>
      </c>
      <c r="R170">
        <v>11671.730184300601</v>
      </c>
      <c r="S170">
        <v>8670.2773859452209</v>
      </c>
      <c r="T170">
        <v>14637.8362291912</v>
      </c>
      <c r="U170">
        <v>7477.75706036873</v>
      </c>
      <c r="V170">
        <v>9945.6246454665707</v>
      </c>
      <c r="W170">
        <v>0</v>
      </c>
      <c r="X170">
        <v>11870.7122796492</v>
      </c>
      <c r="Y170">
        <v>6163.5356688328402</v>
      </c>
      <c r="Z170">
        <v>9081.6205564311203</v>
      </c>
      <c r="AA170">
        <v>16800</v>
      </c>
      <c r="AB170">
        <f t="array" ref="AB170">MEDIAN(IF(G170:Q170&lt;&gt;0,G170:Q170))</f>
        <v>17490.379285000003</v>
      </c>
      <c r="AC170">
        <f t="array" ref="AC170">MEDIAN(IF(R170:Z170&lt;&gt;0,R170:Z170))</f>
        <v>9513.6226009488455</v>
      </c>
      <c r="AD170">
        <f t="shared" si="5"/>
        <v>0.54393460804522764</v>
      </c>
      <c r="AE170">
        <f t="array" ref="AE170">TTEST(IF(G170:Q170&lt;&gt;0,G170:Q170),IF(R170:AA170&lt;&gt;0,R170:AA170),2,3)</f>
        <v>4.7002596243730523E-2</v>
      </c>
      <c r="AX170" s="8" t="s">
        <v>1570</v>
      </c>
      <c r="AY170" s="8" t="s">
        <v>1827</v>
      </c>
      <c r="AZ170" s="8" t="s">
        <v>1623</v>
      </c>
      <c r="BA170" s="9">
        <v>481.16608250414703</v>
      </c>
      <c r="BB170" s="9">
        <v>359.02875091708</v>
      </c>
      <c r="BC170" s="9">
        <v>103.97646098225501</v>
      </c>
      <c r="BD170" s="9"/>
      <c r="BE170" s="9"/>
      <c r="BF170" s="9">
        <v>15.488265289999999</v>
      </c>
      <c r="BG170" s="9">
        <v>368.38962029999999</v>
      </c>
      <c r="BH170" s="9"/>
      <c r="BI170" s="9"/>
      <c r="BJ170" s="9"/>
      <c r="BK170" s="9"/>
      <c r="BL170" s="9">
        <v>349.66788153416002</v>
      </c>
      <c r="BM170" s="9"/>
      <c r="BN170" s="9"/>
      <c r="BO170" s="9"/>
      <c r="BP170" s="9">
        <v>1191.11856289243</v>
      </c>
      <c r="BQ170" s="9"/>
      <c r="BR170" s="9"/>
      <c r="BS170" s="9"/>
      <c r="BT170" s="9"/>
      <c r="BU170" s="9"/>
      <c r="BV170" s="9"/>
      <c r="BW170" s="9"/>
      <c r="BX170" s="9"/>
    </row>
    <row r="171" spans="1:76" x14ac:dyDescent="0.2">
      <c r="A171" s="2" t="s">
        <v>171</v>
      </c>
      <c r="B171" s="2">
        <f t="shared" si="4"/>
        <v>29239</v>
      </c>
      <c r="C171" s="5">
        <v>25976</v>
      </c>
      <c r="D171" s="5">
        <v>13482</v>
      </c>
      <c r="E171" s="5">
        <v>118</v>
      </c>
      <c r="F171" s="2">
        <v>29239</v>
      </c>
      <c r="G171">
        <f t="array" ref="G171:AA171">VLOOKUP(A171,Check_S4,{7,8,9,10,11,12,13,14,15,16,17,18,19,20,21,22,23,24,25,26,27},FALSE)</f>
        <v>71600</v>
      </c>
      <c r="H171">
        <v>0</v>
      </c>
      <c r="I171">
        <v>0</v>
      </c>
      <c r="J171">
        <v>0</v>
      </c>
      <c r="K171">
        <v>16692.516944999999</v>
      </c>
      <c r="L171">
        <v>0</v>
      </c>
      <c r="M171">
        <v>0</v>
      </c>
      <c r="N171">
        <v>5339.3939508454396</v>
      </c>
      <c r="O171">
        <v>10270.830534226499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f t="array" ref="AB171">MEDIAN(IF(G171:Q171&lt;&gt;0,G171:Q171))</f>
        <v>13481.673739613248</v>
      </c>
      <c r="AC171" t="e">
        <f t="array" ref="AC171">MEDIAN(IF(R171:Z171&lt;&gt;0,R171:Z171))</f>
        <v>#NUM!</v>
      </c>
      <c r="AD171" t="e">
        <f t="shared" si="5"/>
        <v>#NUM!</v>
      </c>
      <c r="AE171" t="e">
        <f t="array" ref="AE171">TTEST(IF(G171:Q171&lt;&gt;0,G171:Q171),IF(R171:AA171&lt;&gt;0,R171:AA171),2,3)</f>
        <v>#DIV/0!</v>
      </c>
      <c r="AX171" s="8" t="s">
        <v>1433</v>
      </c>
      <c r="AY171" s="8" t="s">
        <v>1433</v>
      </c>
      <c r="AZ171" s="8" t="s">
        <v>1640</v>
      </c>
      <c r="BA171" s="9">
        <v>593.35048957101799</v>
      </c>
      <c r="BB171" s="9">
        <v>361.44009431260901</v>
      </c>
      <c r="BC171" s="9">
        <v>115.942522852341</v>
      </c>
      <c r="BD171" s="9"/>
      <c r="BE171" s="9"/>
      <c r="BF171" s="9">
        <v>51.32983316</v>
      </c>
      <c r="BG171" s="9"/>
      <c r="BH171" s="9"/>
      <c r="BI171" s="9">
        <v>361.44009431260901</v>
      </c>
      <c r="BJ171" s="9"/>
      <c r="BK171" s="9"/>
      <c r="BL171" s="9"/>
      <c r="BM171" s="9"/>
      <c r="BN171" s="9">
        <v>1367.28154124044</v>
      </c>
      <c r="BO171" s="9"/>
      <c r="BP171" s="9"/>
      <c r="BQ171" s="9"/>
      <c r="BR171" s="9"/>
      <c r="BS171" s="9"/>
      <c r="BT171" s="9"/>
      <c r="BU171" s="9"/>
      <c r="BV171" s="9"/>
      <c r="BW171" s="9"/>
      <c r="BX171" s="9"/>
    </row>
    <row r="172" spans="1:76" x14ac:dyDescent="0.2">
      <c r="A172" s="2" t="s">
        <v>172</v>
      </c>
      <c r="B172" s="2">
        <f t="shared" si="4"/>
        <v>109429</v>
      </c>
      <c r="C172" s="5">
        <v>6905</v>
      </c>
      <c r="D172" s="5">
        <v>6133</v>
      </c>
      <c r="E172" s="5">
        <v>61</v>
      </c>
      <c r="F172" s="2">
        <v>109429</v>
      </c>
      <c r="G172">
        <f t="array" ref="G172:AA172">VLOOKUP(A172,Check_S4,{7,8,9,10,11,12,13,14,15,16,17,18,19,20,21,22,23,24,25,26,27},FALSE)</f>
        <v>9898</v>
      </c>
      <c r="H172">
        <v>3809</v>
      </c>
      <c r="I172">
        <v>1325.6208349999999</v>
      </c>
      <c r="J172">
        <v>2768.3169560000001</v>
      </c>
      <c r="K172">
        <v>0</v>
      </c>
      <c r="L172">
        <v>6165.3722926596502</v>
      </c>
      <c r="M172">
        <v>11376.280006376601</v>
      </c>
      <c r="N172">
        <v>4942.1106858761796</v>
      </c>
      <c r="O172">
        <v>6133.4742580300099</v>
      </c>
      <c r="P172">
        <v>21142.728869724</v>
      </c>
      <c r="Q172">
        <v>7415.9172753252897</v>
      </c>
      <c r="R172">
        <v>7168.3146487272597</v>
      </c>
      <c r="S172">
        <v>5268.5989633426498</v>
      </c>
      <c r="T172">
        <v>4302.5686645273399</v>
      </c>
      <c r="U172">
        <v>6587.8136448038504</v>
      </c>
      <c r="V172">
        <v>4940.2498591499898</v>
      </c>
      <c r="W172">
        <v>0</v>
      </c>
      <c r="X172">
        <v>7035.2026193594002</v>
      </c>
      <c r="Y172">
        <v>9223.5991401471001</v>
      </c>
      <c r="Z172">
        <v>5597.46254454683</v>
      </c>
      <c r="AA172">
        <v>6090</v>
      </c>
      <c r="AB172">
        <f t="array" ref="AB172">MEDIAN(IF(G172:Q172&lt;&gt;0,G172:Q172))</f>
        <v>6149.4232753448305</v>
      </c>
      <c r="AC172">
        <f t="array" ref="AC172">MEDIAN(IF(R172:Z172&lt;&gt;0,R172:Z172))</f>
        <v>6092.6380946753397</v>
      </c>
      <c r="AD172">
        <f t="shared" si="5"/>
        <v>0.99076577133710042</v>
      </c>
      <c r="AE172">
        <f t="array" ref="AE172">TTEST(IF(G172:Q172&lt;&gt;0,G172:Q172),IF(R172:AA172&lt;&gt;0,R172:AA172),2,3)</f>
        <v>0.51676770632268298</v>
      </c>
      <c r="AX172" s="8" t="s">
        <v>1828</v>
      </c>
      <c r="AY172" s="8" t="s">
        <v>1829</v>
      </c>
      <c r="AZ172" s="8" t="s">
        <v>1623</v>
      </c>
      <c r="BA172" s="9">
        <v>361.98167530145997</v>
      </c>
      <c r="BB172" s="9">
        <v>361.98167530145997</v>
      </c>
      <c r="BC172" s="9">
        <v>112.524873161448</v>
      </c>
      <c r="BD172" s="9">
        <v>650</v>
      </c>
      <c r="BE172" s="9"/>
      <c r="BF172" s="9"/>
      <c r="BG172" s="9"/>
      <c r="BH172" s="9"/>
      <c r="BI172" s="9">
        <v>73.963350602919604</v>
      </c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</row>
    <row r="173" spans="1:76" x14ac:dyDescent="0.2">
      <c r="A173" s="2" t="s">
        <v>173</v>
      </c>
      <c r="B173" s="2">
        <f t="shared" si="4"/>
        <v>42892</v>
      </c>
      <c r="C173" s="5">
        <v>17514</v>
      </c>
      <c r="D173" s="5">
        <v>14180</v>
      </c>
      <c r="E173" s="5">
        <v>57</v>
      </c>
      <c r="F173" s="2">
        <v>42892</v>
      </c>
      <c r="G173">
        <f t="array" ref="G173:AA173">VLOOKUP(A173,Check_S4,{7,8,9,10,11,12,13,14,15,16,17,18,19,20,21,22,23,24,25,26,27},FALSE)</f>
        <v>10525</v>
      </c>
      <c r="H173">
        <v>23166</v>
      </c>
      <c r="I173">
        <v>42193.317369999997</v>
      </c>
      <c r="J173">
        <v>24752.442999999999</v>
      </c>
      <c r="K173">
        <v>12092.848924</v>
      </c>
      <c r="L173">
        <v>20737.179614276301</v>
      </c>
      <c r="M173">
        <v>25764.434770300701</v>
      </c>
      <c r="N173">
        <v>30100.4041261399</v>
      </c>
      <c r="O173">
        <v>22099.313668948798</v>
      </c>
      <c r="P173">
        <v>14618.2554079929</v>
      </c>
      <c r="Q173">
        <v>32000.601532089699</v>
      </c>
      <c r="R173">
        <v>13548.586289734299</v>
      </c>
      <c r="S173">
        <v>1256.1032917785601</v>
      </c>
      <c r="T173">
        <v>7521.2108339488695</v>
      </c>
      <c r="U173">
        <v>13741.2512331817</v>
      </c>
      <c r="V173">
        <v>13231.616068408801</v>
      </c>
      <c r="W173">
        <v>0</v>
      </c>
      <c r="X173">
        <v>15312.56921878</v>
      </c>
      <c r="Y173">
        <v>8846.5699587042109</v>
      </c>
      <c r="Z173">
        <v>11177.323100711899</v>
      </c>
      <c r="AA173">
        <v>7600</v>
      </c>
      <c r="AB173">
        <f t="array" ref="AB173">MEDIAN(IF(G173:Q173&lt;&gt;0,G173:Q173))</f>
        <v>23166</v>
      </c>
      <c r="AC173">
        <f t="array" ref="AC173">MEDIAN(IF(R173:Z173&lt;&gt;0,R173:Z173))</f>
        <v>12204.469584560349</v>
      </c>
      <c r="AD173">
        <f t="shared" si="5"/>
        <v>0.52682679722698567</v>
      </c>
      <c r="AE173">
        <f t="array" ref="AE173">TTEST(IF(G173:Q173&lt;&gt;0,G173:Q173),IF(R173:AA173&lt;&gt;0,R173:AA173),2,3)</f>
        <v>8.1240717925582645E-4</v>
      </c>
      <c r="AX173" s="8" t="s">
        <v>1492</v>
      </c>
      <c r="AY173" s="8" t="s">
        <v>1492</v>
      </c>
      <c r="AZ173" s="8" t="s">
        <v>1640</v>
      </c>
      <c r="BA173" s="9">
        <v>365.5</v>
      </c>
      <c r="BB173" s="9">
        <v>365.5</v>
      </c>
      <c r="BC173" s="9">
        <v>65.970837861727105</v>
      </c>
      <c r="BD173" s="9"/>
      <c r="BE173" s="9">
        <v>536</v>
      </c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>
        <v>195</v>
      </c>
    </row>
    <row r="174" spans="1:76" x14ac:dyDescent="0.2">
      <c r="A174" s="2" t="s">
        <v>174</v>
      </c>
      <c r="B174" s="2">
        <f t="shared" si="4"/>
        <v>49541</v>
      </c>
      <c r="C174" s="5">
        <v>15140</v>
      </c>
      <c r="D174" s="5">
        <v>14242</v>
      </c>
      <c r="E174" s="5">
        <v>47</v>
      </c>
      <c r="F174" s="2">
        <v>49541</v>
      </c>
      <c r="G174">
        <f t="array" ref="G174:AA174">VLOOKUP(A174,Check_S4,{7,8,9,10,11,12,13,14,15,16,17,18,19,20,21,22,23,24,25,26,27},FALSE)</f>
        <v>0</v>
      </c>
      <c r="H174">
        <v>15016</v>
      </c>
      <c r="I174">
        <v>8097.6035739999998</v>
      </c>
      <c r="J174">
        <v>0</v>
      </c>
      <c r="K174">
        <v>31749.486899</v>
      </c>
      <c r="L174">
        <v>14895.484664743501</v>
      </c>
      <c r="M174">
        <v>13588.839834533799</v>
      </c>
      <c r="N174">
        <v>17438.998933575502</v>
      </c>
      <c r="O174">
        <v>11315.9927125951</v>
      </c>
      <c r="P174">
        <v>12824.0450505757</v>
      </c>
      <c r="Q174">
        <v>19826.596003047998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6650</v>
      </c>
      <c r="AB174">
        <f t="array" ref="AB174">MEDIAN(IF(G174:Q174&lt;&gt;0,G174:Q174))</f>
        <v>14895.484664743501</v>
      </c>
      <c r="AC174" t="e">
        <f t="array" ref="AC174">MEDIAN(IF(R174:Z174&lt;&gt;0,R174:Z174))</f>
        <v>#NUM!</v>
      </c>
      <c r="AD174" t="e">
        <f t="shared" si="5"/>
        <v>#NUM!</v>
      </c>
      <c r="AE174" t="e">
        <f t="array" ref="AE174">TTEST(IF(G174:Q174&lt;&gt;0,G174:Q174),IF(R174:AA174&lt;&gt;0,R174:AA174),2,3)</f>
        <v>#DIV/0!</v>
      </c>
      <c r="AX174" s="8" t="s">
        <v>1201</v>
      </c>
      <c r="AY174" s="8" t="s">
        <v>1830</v>
      </c>
      <c r="AZ174" s="8" t="s">
        <v>1623</v>
      </c>
      <c r="BA174" s="9">
        <v>510.28428971478098</v>
      </c>
      <c r="BB174" s="9">
        <v>368.228794707357</v>
      </c>
      <c r="BC174" s="9">
        <v>83.286439992340803</v>
      </c>
      <c r="BD174" s="9"/>
      <c r="BE174" s="9">
        <v>259</v>
      </c>
      <c r="BF174" s="9">
        <v>68.072807310000002</v>
      </c>
      <c r="BG174" s="9"/>
      <c r="BH174" s="9"/>
      <c r="BI174" s="9">
        <v>474.97083681553198</v>
      </c>
      <c r="BJ174" s="9"/>
      <c r="BK174" s="9"/>
      <c r="BL174" s="9">
        <v>771.69445942242999</v>
      </c>
      <c r="BM174" s="9"/>
      <c r="BN174" s="9">
        <v>261.48675259918201</v>
      </c>
      <c r="BO174" s="9"/>
      <c r="BP174" s="9">
        <v>1226.48088214154</v>
      </c>
      <c r="BQ174" s="9"/>
      <c r="BR174" s="9"/>
      <c r="BS174" s="9"/>
      <c r="BT174" s="9"/>
      <c r="BU174" s="9"/>
      <c r="BV174" s="9"/>
      <c r="BW174" s="9"/>
      <c r="BX174" s="9"/>
    </row>
    <row r="175" spans="1:76" x14ac:dyDescent="0.2">
      <c r="A175" s="2" t="s">
        <v>175</v>
      </c>
      <c r="B175" s="2">
        <f t="shared" si="4"/>
        <v>61580</v>
      </c>
      <c r="C175" s="5">
        <v>12120</v>
      </c>
      <c r="D175" s="5">
        <v>2945</v>
      </c>
      <c r="E175" s="5">
        <v>160</v>
      </c>
      <c r="F175" s="2">
        <v>61580</v>
      </c>
      <c r="G175">
        <f t="array" ref="G175:AA175">VLOOKUP(A175,Check_S4,{7,8,9,10,11,12,13,14,15,16,17,18,19,20,21,22,23,24,25,26,27},FALSE)</f>
        <v>22273</v>
      </c>
      <c r="H175">
        <v>62234</v>
      </c>
      <c r="I175">
        <v>94.45543026</v>
      </c>
      <c r="J175">
        <v>30654.833709999999</v>
      </c>
      <c r="K175">
        <v>0</v>
      </c>
      <c r="L175">
        <v>460.43656323594598</v>
      </c>
      <c r="M175">
        <v>0</v>
      </c>
      <c r="N175">
        <v>2089.11816532483</v>
      </c>
      <c r="O175">
        <v>0</v>
      </c>
      <c r="P175">
        <v>2944.5684454458501</v>
      </c>
      <c r="Q175">
        <v>5103.8880739886299</v>
      </c>
      <c r="R175">
        <v>0</v>
      </c>
      <c r="S175">
        <v>2137.3989472766798</v>
      </c>
      <c r="T175">
        <v>3813.3740085161198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1520</v>
      </c>
      <c r="AB175">
        <f t="array" ref="AB175">MEDIAN(IF(G175:Q175&lt;&gt;0,G175:Q175))</f>
        <v>4024.2282597172398</v>
      </c>
      <c r="AC175">
        <f t="array" ref="AC175">MEDIAN(IF(R175:Z175&lt;&gt;0,R175:Z175))</f>
        <v>2975.3864778963998</v>
      </c>
      <c r="AD175">
        <f t="shared" si="5"/>
        <v>0.73936821816997622</v>
      </c>
      <c r="AE175">
        <f t="array" ref="AE175">TTEST(IF(G175:Q175&lt;&gt;0,G175:Q175),IF(R175:AA175&lt;&gt;0,R175:AA175),2,3)</f>
        <v>0.13213131142213025</v>
      </c>
      <c r="AX175" s="8" t="s">
        <v>1359</v>
      </c>
      <c r="AY175" s="8" t="s">
        <v>1831</v>
      </c>
      <c r="AZ175" s="8" t="s">
        <v>1623</v>
      </c>
      <c r="BA175" s="9">
        <v>499.28659826046697</v>
      </c>
      <c r="BB175" s="9">
        <v>370.56541669287799</v>
      </c>
      <c r="BC175" s="9">
        <v>106.648537570926</v>
      </c>
      <c r="BD175" s="9"/>
      <c r="BE175" s="9">
        <v>427</v>
      </c>
      <c r="BF175" s="9">
        <v>4.3233708310000001</v>
      </c>
      <c r="BG175" s="9"/>
      <c r="BH175" s="9"/>
      <c r="BI175" s="9">
        <v>1251.69218882511</v>
      </c>
      <c r="BJ175" s="9"/>
      <c r="BK175" s="9"/>
      <c r="BL175" s="9"/>
      <c r="BM175" s="9"/>
      <c r="BN175" s="9">
        <v>314.13083338575598</v>
      </c>
      <c r="BO175" s="9"/>
      <c r="BP175" s="9"/>
      <c r="BQ175" s="9"/>
      <c r="BR175" s="9"/>
      <c r="BS175" s="9"/>
      <c r="BT175" s="9"/>
      <c r="BU175" s="9"/>
      <c r="BV175" s="9"/>
      <c r="BW175" s="9"/>
      <c r="BX175" s="9"/>
    </row>
    <row r="176" spans="1:76" x14ac:dyDescent="0.2">
      <c r="A176" s="2" t="s">
        <v>176</v>
      </c>
      <c r="B176" s="2">
        <f t="shared" si="4"/>
        <v>72553</v>
      </c>
      <c r="C176" s="5">
        <v>10262</v>
      </c>
      <c r="D176" s="5">
        <v>9231</v>
      </c>
      <c r="E176" s="5">
        <v>52</v>
      </c>
      <c r="F176" s="2">
        <v>72553</v>
      </c>
      <c r="G176">
        <f t="array" ref="G176:AA176">VLOOKUP(A176,Check_S4,{7,8,9,10,11,12,13,14,15,16,17,18,19,20,21,22,23,24,25,26,27},FALSE)</f>
        <v>0</v>
      </c>
      <c r="H176">
        <v>15597</v>
      </c>
      <c r="I176">
        <v>6509.0596260000002</v>
      </c>
      <c r="J176">
        <v>0</v>
      </c>
      <c r="K176">
        <v>13851.479187000001</v>
      </c>
      <c r="L176">
        <v>16029.7142261233</v>
      </c>
      <c r="M176">
        <v>16896.926754504701</v>
      </c>
      <c r="N176">
        <v>20089.080532622302</v>
      </c>
      <c r="O176">
        <v>17135.8902539888</v>
      </c>
      <c r="P176">
        <v>11189.094772263599</v>
      </c>
      <c r="Q176">
        <v>12120.205196848599</v>
      </c>
      <c r="R176">
        <v>6063.5169677836602</v>
      </c>
      <c r="S176">
        <v>6111.5737050659</v>
      </c>
      <c r="T176">
        <v>5491.8502271504203</v>
      </c>
      <c r="U176">
        <v>4072.7644211624101</v>
      </c>
      <c r="V176">
        <v>6966.3984865949997</v>
      </c>
      <c r="W176">
        <v>0</v>
      </c>
      <c r="X176">
        <v>7308.6515465439898</v>
      </c>
      <c r="Y176">
        <v>11153.924400981799</v>
      </c>
      <c r="Z176">
        <v>5233.6022144147901</v>
      </c>
      <c r="AA176">
        <v>2900</v>
      </c>
      <c r="AB176">
        <f t="array" ref="AB176">MEDIAN(IF(G176:Q176&lt;&gt;0,G176:Q176))</f>
        <v>15597</v>
      </c>
      <c r="AC176">
        <f t="array" ref="AC176">MEDIAN(IF(R176:Z176&lt;&gt;0,R176:Z176))</f>
        <v>6087.5453364247805</v>
      </c>
      <c r="AD176">
        <f t="shared" si="5"/>
        <v>0.39030232329452974</v>
      </c>
      <c r="AE176">
        <f t="array" ref="AE176">TTEST(IF(G176:Q176&lt;&gt;0,G176:Q176),IF(R176:AA176&lt;&gt;0,R176:AA176),2,3)</f>
        <v>1.4085371492128317E-4</v>
      </c>
      <c r="AX176" s="8" t="s">
        <v>1314</v>
      </c>
      <c r="AY176" s="8" t="s">
        <v>1314</v>
      </c>
      <c r="AZ176" s="8" t="s">
        <v>1623</v>
      </c>
      <c r="BA176" s="9">
        <v>370.898318338465</v>
      </c>
      <c r="BB176" s="9">
        <v>370.898318338465</v>
      </c>
      <c r="BC176" s="9">
        <v>100.634790617611</v>
      </c>
      <c r="BD176" s="9"/>
      <c r="BE176" s="9"/>
      <c r="BF176" s="9">
        <v>106.96877050000001</v>
      </c>
      <c r="BG176" s="9"/>
      <c r="BH176" s="9"/>
      <c r="BI176" s="9"/>
      <c r="BJ176" s="9"/>
      <c r="BK176" s="9">
        <v>634.82786617692898</v>
      </c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</row>
    <row r="177" spans="1:76" x14ac:dyDescent="0.2">
      <c r="A177" s="2" t="s">
        <v>177</v>
      </c>
      <c r="B177" s="2">
        <f t="shared" si="4"/>
        <v>38883</v>
      </c>
      <c r="C177" s="5">
        <v>19038</v>
      </c>
      <c r="D177" s="5">
        <v>14493</v>
      </c>
      <c r="E177" s="5">
        <v>84</v>
      </c>
      <c r="F177" s="2">
        <v>38883</v>
      </c>
      <c r="G177">
        <f t="array" ref="G177:AA177">VLOOKUP(A177,Check_S4,{7,8,9,10,11,12,13,14,15,16,17,18,19,20,21,22,23,24,25,26,27},FALSE)</f>
        <v>0</v>
      </c>
      <c r="H177">
        <v>31211</v>
      </c>
      <c r="I177">
        <v>32100.758720000002</v>
      </c>
      <c r="J177">
        <v>0</v>
      </c>
      <c r="K177">
        <v>66815.316282</v>
      </c>
      <c r="L177">
        <v>17900.541969946698</v>
      </c>
      <c r="M177">
        <v>9649.4457872108705</v>
      </c>
      <c r="N177">
        <v>22122.417753866499</v>
      </c>
      <c r="O177">
        <v>13365.5797337943</v>
      </c>
      <c r="P177">
        <v>23703.180187558701</v>
      </c>
      <c r="Q177">
        <v>15621.193726981301</v>
      </c>
      <c r="R177">
        <v>0</v>
      </c>
      <c r="S177">
        <v>7486.2788031660702</v>
      </c>
      <c r="T177">
        <v>6635.7268786242403</v>
      </c>
      <c r="U177">
        <v>6080.5120149956201</v>
      </c>
      <c r="V177">
        <v>1828.9766400076401</v>
      </c>
      <c r="W177">
        <v>0</v>
      </c>
      <c r="X177">
        <v>0</v>
      </c>
      <c r="Y177">
        <v>11103.312349142299</v>
      </c>
      <c r="Z177">
        <v>8781.6617683312907</v>
      </c>
      <c r="AA177">
        <v>30200</v>
      </c>
      <c r="AB177">
        <f t="array" ref="AB177">MEDIAN(IF(G177:Q177&lt;&gt;0,G177:Q177))</f>
        <v>22122.417753866499</v>
      </c>
      <c r="AC177">
        <f t="array" ref="AC177">MEDIAN(IF(R177:Z177&lt;&gt;0,R177:Z177))</f>
        <v>7061.0028408951548</v>
      </c>
      <c r="AD177">
        <f t="shared" si="5"/>
        <v>0.31917862321630969</v>
      </c>
      <c r="AE177">
        <f t="array" ref="AE177">TTEST(IF(G177:Q177&lt;&gt;0,G177:Q177),IF(R177:AA177&lt;&gt;0,R177:AA177),2,3)</f>
        <v>3.762270793028881E-2</v>
      </c>
      <c r="AX177" s="8" t="s">
        <v>1259</v>
      </c>
      <c r="AY177" s="8" t="s">
        <v>1832</v>
      </c>
      <c r="AZ177" s="8" t="s">
        <v>1623</v>
      </c>
      <c r="BA177" s="9">
        <v>446.72433772897801</v>
      </c>
      <c r="BB177" s="9">
        <v>374</v>
      </c>
      <c r="BC177" s="9">
        <v>84.077239652572004</v>
      </c>
      <c r="BD177" s="9"/>
      <c r="BE177" s="9">
        <v>374</v>
      </c>
      <c r="BF177" s="9">
        <v>60.58644108</v>
      </c>
      <c r="BG177" s="9"/>
      <c r="BH177" s="9"/>
      <c r="BI177" s="9">
        <v>866.39731657174104</v>
      </c>
      <c r="BJ177" s="9"/>
      <c r="BK177" s="9"/>
      <c r="BL177" s="9"/>
      <c r="BM177" s="9"/>
      <c r="BN177" s="9">
        <v>807.63793099315103</v>
      </c>
      <c r="BO177" s="9"/>
      <c r="BP177" s="9"/>
      <c r="BQ177" s="9"/>
      <c r="BR177" s="9"/>
      <c r="BS177" s="9"/>
      <c r="BT177" s="9"/>
      <c r="BU177" s="9"/>
      <c r="BV177" s="9"/>
      <c r="BW177" s="9"/>
      <c r="BX177" s="9">
        <v>125</v>
      </c>
    </row>
    <row r="178" spans="1:76" x14ac:dyDescent="0.2">
      <c r="A178" s="2" t="s">
        <v>178</v>
      </c>
      <c r="B178" s="2">
        <f t="shared" si="4"/>
        <v>58385</v>
      </c>
      <c r="C178" s="5">
        <v>12535</v>
      </c>
      <c r="D178" s="5">
        <v>10200</v>
      </c>
      <c r="E178" s="5">
        <v>55</v>
      </c>
      <c r="F178" s="2">
        <v>58385</v>
      </c>
      <c r="G178">
        <f t="array" ref="G178:AA178">VLOOKUP(A178,Check_S4,{7,8,9,10,11,12,13,14,15,16,17,18,19,20,21,22,23,24,25,26,27},FALSE)</f>
        <v>0</v>
      </c>
      <c r="H178">
        <v>17717</v>
      </c>
      <c r="I178">
        <v>10034.225490000001</v>
      </c>
      <c r="J178">
        <v>4861.5427090000003</v>
      </c>
      <c r="K178">
        <v>21089.790747999999</v>
      </c>
      <c r="L178">
        <v>18706.0066210804</v>
      </c>
      <c r="M178">
        <v>18037.849029821798</v>
      </c>
      <c r="N178">
        <v>18479.7365245322</v>
      </c>
      <c r="O178">
        <v>15966.1508193953</v>
      </c>
      <c r="P178">
        <v>28668.5156273963</v>
      </c>
      <c r="Q178">
        <v>15894.646391687</v>
      </c>
      <c r="R178">
        <v>8946.9460717739094</v>
      </c>
      <c r="S178">
        <v>5649.9677055481197</v>
      </c>
      <c r="T178">
        <v>4929.3169615093602</v>
      </c>
      <c r="U178">
        <v>4797.31049439035</v>
      </c>
      <c r="V178">
        <v>6153.47972254056</v>
      </c>
      <c r="W178">
        <v>0</v>
      </c>
      <c r="X178">
        <v>8243.5296054349201</v>
      </c>
      <c r="Y178">
        <v>13956.1115936184</v>
      </c>
      <c r="Z178">
        <v>5833.0118779378199</v>
      </c>
      <c r="AA178">
        <v>10200</v>
      </c>
      <c r="AB178">
        <f t="array" ref="AB178">MEDIAN(IF(G178:Q178&lt;&gt;0,G178:Q178))</f>
        <v>17877.424514910897</v>
      </c>
      <c r="AC178">
        <f t="array" ref="AC178">MEDIAN(IF(R178:Z178&lt;&gt;0,R178:Z178))</f>
        <v>5993.2458002391904</v>
      </c>
      <c r="AD178">
        <f t="shared" si="5"/>
        <v>0.33524100718425331</v>
      </c>
      <c r="AE178">
        <f t="array" ref="AE178">TTEST(IF(G178:Q178&lt;&gt;0,G178:Q178),IF(R178:AA178&lt;&gt;0,R178:AA178),2,3)</f>
        <v>1.0669358604566278E-3</v>
      </c>
      <c r="AX178" s="8" t="s">
        <v>1833</v>
      </c>
      <c r="AY178" s="8" t="s">
        <v>1834</v>
      </c>
      <c r="AZ178" s="8" t="s">
        <v>1623</v>
      </c>
      <c r="BA178" s="9">
        <v>538.56981637028196</v>
      </c>
      <c r="BB178" s="9">
        <v>376.38639390160802</v>
      </c>
      <c r="BC178" s="9">
        <v>92.024113369607093</v>
      </c>
      <c r="BD178" s="9"/>
      <c r="BE178" s="9">
        <v>634</v>
      </c>
      <c r="BF178" s="9">
        <v>449.88473420000003</v>
      </c>
      <c r="BG178" s="9"/>
      <c r="BH178" s="9">
        <v>107.367566787</v>
      </c>
      <c r="BI178" s="9">
        <v>255.52356304208601</v>
      </c>
      <c r="BJ178" s="9"/>
      <c r="BK178" s="9"/>
      <c r="BL178" s="9">
        <v>1481.75498058939</v>
      </c>
      <c r="BM178" s="9"/>
      <c r="BN178" s="9">
        <v>302.88805360321601</v>
      </c>
      <c r="BO178" s="9"/>
      <c r="BP178" s="9"/>
      <c r="BQ178" s="9"/>
      <c r="BR178" s="9"/>
      <c r="BS178" s="9"/>
      <c r="BT178" s="9"/>
      <c r="BU178" s="9"/>
      <c r="BV178" s="9"/>
      <c r="BW178" s="9"/>
      <c r="BX178" s="9"/>
    </row>
    <row r="179" spans="1:76" x14ac:dyDescent="0.2">
      <c r="A179" s="2" t="s">
        <v>179</v>
      </c>
      <c r="B179" s="2">
        <f t="shared" si="4"/>
        <v>81160</v>
      </c>
      <c r="C179" s="5">
        <v>9014</v>
      </c>
      <c r="D179" s="5">
        <v>7882</v>
      </c>
      <c r="E179" s="5">
        <v>75</v>
      </c>
      <c r="F179" s="2">
        <v>81160</v>
      </c>
      <c r="G179">
        <f t="array" ref="G179:AA179">VLOOKUP(A179,Check_S4,{7,8,9,10,11,12,13,14,15,16,17,18,19,20,21,22,23,24,25,26,27},FALSE)</f>
        <v>0</v>
      </c>
      <c r="H179">
        <v>3896</v>
      </c>
      <c r="I179">
        <v>3344.506363</v>
      </c>
      <c r="J179">
        <v>0</v>
      </c>
      <c r="K179">
        <v>13185.866473</v>
      </c>
      <c r="L179">
        <v>7951.1861245455502</v>
      </c>
      <c r="M179">
        <v>11944.678383689299</v>
      </c>
      <c r="N179">
        <v>10675.922282122699</v>
      </c>
      <c r="O179">
        <v>9462.7325205523393</v>
      </c>
      <c r="P179">
        <v>7881.97378099452</v>
      </c>
      <c r="Q179">
        <v>12166.6445099706</v>
      </c>
      <c r="R179">
        <v>7206.9883072620996</v>
      </c>
      <c r="S179">
        <v>1175.1883698316101</v>
      </c>
      <c r="T179">
        <v>5769.5404058710701</v>
      </c>
      <c r="U179">
        <v>5526.15309307603</v>
      </c>
      <c r="V179">
        <v>6573.8679904620103</v>
      </c>
      <c r="W179">
        <v>6214.93631976496</v>
      </c>
      <c r="X179">
        <v>8867.2109751040898</v>
      </c>
      <c r="Y179">
        <v>8223.3149342340694</v>
      </c>
      <c r="Z179">
        <v>7406.4401757703899</v>
      </c>
      <c r="AA179">
        <v>33800</v>
      </c>
      <c r="AB179">
        <f t="array" ref="AB179">MEDIAN(IF(G179:Q179&lt;&gt;0,G179:Q179))</f>
        <v>9462.7325205523393</v>
      </c>
      <c r="AC179">
        <f t="array" ref="AC179">MEDIAN(IF(R179:Z179&lt;&gt;0,R179:Z179))</f>
        <v>6573.8679904620103</v>
      </c>
      <c r="AD179">
        <f t="shared" si="5"/>
        <v>0.69471138238178731</v>
      </c>
      <c r="AE179">
        <f t="array" ref="AE179">TTEST(IF(G179:Q179&lt;&gt;0,G179:Q179),IF(R179:AA179&lt;&gt;0,R179:AA179),2,3)</f>
        <v>0.96660272942018388</v>
      </c>
      <c r="AX179" s="8" t="s">
        <v>1577</v>
      </c>
      <c r="AY179" s="8" t="s">
        <v>1835</v>
      </c>
      <c r="AZ179" s="8" t="s">
        <v>1623</v>
      </c>
      <c r="BA179" s="9">
        <v>376.99168076000302</v>
      </c>
      <c r="BB179" s="9">
        <v>376.99168076000302</v>
      </c>
      <c r="BC179" s="9">
        <v>110.60512951401</v>
      </c>
      <c r="BD179" s="9"/>
      <c r="BE179" s="9"/>
      <c r="BF179" s="9">
        <v>82.147855289999995</v>
      </c>
      <c r="BG179" s="9"/>
      <c r="BH179" s="9"/>
      <c r="BI179" s="9"/>
      <c r="BJ179" s="9"/>
      <c r="BK179" s="9"/>
      <c r="BL179" s="9">
        <v>671.83550623000599</v>
      </c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</row>
    <row r="180" spans="1:76" x14ac:dyDescent="0.2">
      <c r="A180" s="2" t="s">
        <v>180</v>
      </c>
      <c r="B180" s="2">
        <f t="shared" si="4"/>
        <v>92143</v>
      </c>
      <c r="C180" s="5">
        <v>7869</v>
      </c>
      <c r="D180" s="5">
        <v>4216</v>
      </c>
      <c r="E180" s="5">
        <v>118</v>
      </c>
      <c r="F180" s="2">
        <v>92143</v>
      </c>
      <c r="G180">
        <f t="array" ref="G180:AA180">VLOOKUP(A180,Check_S4,{7,8,9,10,11,12,13,14,15,16,17,18,19,20,21,22,23,24,25,26,27},FALSE)</f>
        <v>0</v>
      </c>
      <c r="H180">
        <v>4667</v>
      </c>
      <c r="I180">
        <v>1863.8825979999999</v>
      </c>
      <c r="J180">
        <v>0</v>
      </c>
      <c r="K180">
        <v>9366.0303373000006</v>
      </c>
      <c r="L180">
        <v>8446.1483152881592</v>
      </c>
      <c r="M180">
        <v>5671.8474652740097</v>
      </c>
      <c r="N180">
        <v>23920.5209554086</v>
      </c>
      <c r="O180">
        <v>9242.7740851339695</v>
      </c>
      <c r="P180">
        <v>38569.4724981482</v>
      </c>
      <c r="Q180">
        <v>9246.2514463010102</v>
      </c>
      <c r="R180">
        <v>2559.93048817419</v>
      </c>
      <c r="S180">
        <v>0</v>
      </c>
      <c r="T180">
        <v>3400.1370539715599</v>
      </c>
      <c r="U180">
        <v>3080.2537087024798</v>
      </c>
      <c r="V180">
        <v>3161.8065183744902</v>
      </c>
      <c r="W180">
        <v>1892.5850337545301</v>
      </c>
      <c r="X180">
        <v>7051.81390494261</v>
      </c>
      <c r="Y180">
        <v>3765.1736457751899</v>
      </c>
      <c r="Z180">
        <v>3551.0674527668798</v>
      </c>
      <c r="AA180">
        <v>2180</v>
      </c>
      <c r="AB180">
        <f t="array" ref="AB180">MEDIAN(IF(G180:Q180&lt;&gt;0,G180:Q180))</f>
        <v>9242.7740851339695</v>
      </c>
      <c r="AC180">
        <f t="array" ref="AC180">MEDIAN(IF(R180:Z180&lt;&gt;0,R180:Z180))</f>
        <v>3280.9717861730251</v>
      </c>
      <c r="AD180">
        <f t="shared" si="5"/>
        <v>0.35497695345060132</v>
      </c>
      <c r="AE180">
        <f t="array" ref="AE180">TTEST(IF(G180:Q180&lt;&gt;0,G180:Q180),IF(R180:AA180&lt;&gt;0,R180:AA180),2,3)</f>
        <v>5.0415113337264429E-2</v>
      </c>
      <c r="AX180" s="8" t="s">
        <v>1836</v>
      </c>
      <c r="AY180" s="8" t="s">
        <v>1836</v>
      </c>
      <c r="AZ180" s="8" t="s">
        <v>1640</v>
      </c>
      <c r="BA180" s="9">
        <v>377.10363997159698</v>
      </c>
      <c r="BB180" s="9">
        <v>377.10363997159698</v>
      </c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>
        <v>377.10363997159698</v>
      </c>
      <c r="BO180" s="9"/>
      <c r="BP180" s="9"/>
      <c r="BQ180" s="9"/>
      <c r="BR180" s="9"/>
      <c r="BS180" s="9"/>
      <c r="BT180" s="9"/>
      <c r="BU180" s="9"/>
      <c r="BV180" s="9"/>
      <c r="BW180" s="9"/>
      <c r="BX180" s="9"/>
    </row>
    <row r="181" spans="1:76" x14ac:dyDescent="0.2">
      <c r="A181" s="2" t="s">
        <v>181</v>
      </c>
      <c r="B181" s="2">
        <f t="shared" si="4"/>
        <v>49350</v>
      </c>
      <c r="C181" s="5">
        <v>14625</v>
      </c>
      <c r="D181" s="5">
        <v>13281</v>
      </c>
      <c r="E181" s="5">
        <v>32</v>
      </c>
      <c r="F181" s="2">
        <v>49350</v>
      </c>
      <c r="G181">
        <f t="array" ref="G181:AA181">VLOOKUP(A181,Check_S4,{7,8,9,10,11,12,13,14,15,16,17,18,19,20,21,22,23,24,25,26,27},FALSE)</f>
        <v>0</v>
      </c>
      <c r="H181">
        <v>17618</v>
      </c>
      <c r="I181">
        <v>20626.830129999998</v>
      </c>
      <c r="J181">
        <v>6603.8899339999998</v>
      </c>
      <c r="K181">
        <v>11407.786642200001</v>
      </c>
      <c r="L181">
        <v>17157.691666170998</v>
      </c>
      <c r="M181">
        <v>22950.9112847592</v>
      </c>
      <c r="N181">
        <v>20563.621568835901</v>
      </c>
      <c r="O181">
        <v>22956.9337815619</v>
      </c>
      <c r="P181">
        <v>10716.5820158104</v>
      </c>
      <c r="Q181">
        <v>16204.508855678499</v>
      </c>
      <c r="R181">
        <v>12291.611653657699</v>
      </c>
      <c r="S181">
        <v>13281.3104045412</v>
      </c>
      <c r="T181">
        <v>8326.0567645688698</v>
      </c>
      <c r="U181">
        <v>11030.987766484301</v>
      </c>
      <c r="V181">
        <v>11965.574606330199</v>
      </c>
      <c r="W181">
        <v>0</v>
      </c>
      <c r="X181">
        <v>15927.0342675993</v>
      </c>
      <c r="Y181">
        <v>14663.4797163201</v>
      </c>
      <c r="Z181">
        <v>11487.1279678183</v>
      </c>
      <c r="AA181">
        <v>12100</v>
      </c>
      <c r="AB181">
        <f t="array" ref="AB181">MEDIAN(IF(G181:Q181&lt;&gt;0,G181:Q181))</f>
        <v>17387.845833085499</v>
      </c>
      <c r="AC181">
        <f t="array" ref="AC181">MEDIAN(IF(R181:Z181&lt;&gt;0,R181:Z181))</f>
        <v>12128.593129993949</v>
      </c>
      <c r="AD181">
        <f t="shared" si="5"/>
        <v>0.69753281955811497</v>
      </c>
      <c r="AE181">
        <f t="array" ref="AE181">TTEST(IF(G181:Q181&lt;&gt;0,G181:Q181),IF(R181:AA181&lt;&gt;0,R181:AA181),2,3)</f>
        <v>4.0953506119855834E-2</v>
      </c>
      <c r="AX181" s="8" t="s">
        <v>1486</v>
      </c>
      <c r="AY181" s="8" t="s">
        <v>1837</v>
      </c>
      <c r="AZ181" s="8" t="s">
        <v>1623</v>
      </c>
      <c r="BA181" s="9">
        <v>371.22106203302701</v>
      </c>
      <c r="BB181" s="9">
        <v>377.22218126068299</v>
      </c>
      <c r="BC181" s="9">
        <v>64.033903343765004</v>
      </c>
      <c r="BD181" s="9"/>
      <c r="BE181" s="9">
        <v>644</v>
      </c>
      <c r="BF181" s="9">
        <v>9.7649946869999997</v>
      </c>
      <c r="BG181" s="9"/>
      <c r="BH181" s="9"/>
      <c r="BI181" s="9"/>
      <c r="BJ181" s="9"/>
      <c r="BK181" s="9"/>
      <c r="BL181" s="9">
        <v>377.22218126068299</v>
      </c>
      <c r="BM181" s="9"/>
      <c r="BN181" s="9">
        <v>506.11813421745097</v>
      </c>
      <c r="BO181" s="9"/>
      <c r="BP181" s="9"/>
      <c r="BQ181" s="9"/>
      <c r="BR181" s="9"/>
      <c r="BS181" s="9"/>
      <c r="BT181" s="9"/>
      <c r="BU181" s="9"/>
      <c r="BV181" s="9"/>
      <c r="BW181" s="9"/>
      <c r="BX181" s="9">
        <v>319</v>
      </c>
    </row>
    <row r="182" spans="1:76" x14ac:dyDescent="0.2">
      <c r="A182" s="2" t="s">
        <v>182</v>
      </c>
      <c r="B182" s="2">
        <f t="shared" si="4"/>
        <v>38755</v>
      </c>
      <c r="C182" s="5">
        <v>18518</v>
      </c>
      <c r="D182" s="5">
        <v>17836</v>
      </c>
      <c r="E182" s="5">
        <v>51</v>
      </c>
      <c r="F182" s="2">
        <v>38755</v>
      </c>
      <c r="G182">
        <f t="array" ref="G182:AA182">VLOOKUP(A182,Check_S4,{7,8,9,10,11,12,13,14,15,16,17,18,19,20,21,22,23,24,25,26,27},FALSE)</f>
        <v>6163</v>
      </c>
      <c r="H182">
        <v>19543</v>
      </c>
      <c r="I182">
        <v>28803.082299999998</v>
      </c>
      <c r="J182">
        <v>11632.73105</v>
      </c>
      <c r="K182">
        <v>15210.221845</v>
      </c>
      <c r="L182">
        <v>16128.816346354801</v>
      </c>
      <c r="M182">
        <v>25488.7188427127</v>
      </c>
      <c r="N182">
        <v>29335.0014240489</v>
      </c>
      <c r="O182">
        <v>22419.4068593673</v>
      </c>
      <c r="P182">
        <v>12974.717283562</v>
      </c>
      <c r="Q182">
        <v>32120.280487806001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2400</v>
      </c>
      <c r="AB182">
        <f t="array" ref="AB182">MEDIAN(IF(G182:Q182&lt;&gt;0,G182:Q182))</f>
        <v>19543</v>
      </c>
      <c r="AC182" t="e">
        <f t="array" ref="AC182">MEDIAN(IF(R182:Z182&lt;&gt;0,R182:Z182))</f>
        <v>#NUM!</v>
      </c>
      <c r="AD182" t="e">
        <f t="shared" si="5"/>
        <v>#NUM!</v>
      </c>
      <c r="AE182" t="e">
        <f t="array" ref="AE182">TTEST(IF(G182:Q182&lt;&gt;0,G182:Q182),IF(R182:AA182&lt;&gt;0,R182:AA182),2,3)</f>
        <v>#DIV/0!</v>
      </c>
      <c r="AX182" s="8" t="s">
        <v>1838</v>
      </c>
      <c r="AY182" s="8" t="s">
        <v>1839</v>
      </c>
      <c r="AZ182" s="8" t="s">
        <v>1623</v>
      </c>
      <c r="BA182" s="9">
        <v>378.50259044882</v>
      </c>
      <c r="BB182" s="9">
        <v>378.50259044882</v>
      </c>
      <c r="BC182" s="9">
        <v>135.56927806809401</v>
      </c>
      <c r="BD182" s="9"/>
      <c r="BE182" s="9"/>
      <c r="BF182" s="9">
        <v>15.662604330000001</v>
      </c>
      <c r="BG182" s="9"/>
      <c r="BH182" s="9"/>
      <c r="BI182" s="9"/>
      <c r="BJ182" s="9"/>
      <c r="BK182" s="9"/>
      <c r="BL182" s="9"/>
      <c r="BM182" s="9"/>
      <c r="BN182" s="9">
        <v>741.34257656763998</v>
      </c>
      <c r="BO182" s="9"/>
      <c r="BP182" s="9"/>
      <c r="BQ182" s="9"/>
      <c r="BR182" s="9"/>
      <c r="BS182" s="9"/>
      <c r="BT182" s="9"/>
      <c r="BU182" s="9"/>
      <c r="BV182" s="9"/>
      <c r="BW182" s="9"/>
      <c r="BX182" s="9"/>
    </row>
    <row r="183" spans="1:76" x14ac:dyDescent="0.2">
      <c r="A183" s="2" t="s">
        <v>183</v>
      </c>
      <c r="B183" s="2">
        <f t="shared" si="4"/>
        <v>59642</v>
      </c>
      <c r="C183" s="5">
        <v>11956</v>
      </c>
      <c r="D183" s="5">
        <v>2718</v>
      </c>
      <c r="E183" s="5">
        <v>112</v>
      </c>
      <c r="F183" s="2">
        <v>59642</v>
      </c>
      <c r="G183">
        <f t="array" ref="G183:AA183">VLOOKUP(A183,Check_S4,{7,8,9,10,11,12,13,14,15,16,17,18,19,20,21,22,23,24,25,26,27},FALSE)</f>
        <v>2159</v>
      </c>
      <c r="H183">
        <v>24224</v>
      </c>
      <c r="I183">
        <v>25.219813380000002</v>
      </c>
      <c r="J183">
        <v>0</v>
      </c>
      <c r="K183">
        <v>0</v>
      </c>
      <c r="L183">
        <v>2718.3086308404199</v>
      </c>
      <c r="M183">
        <v>0</v>
      </c>
      <c r="N183">
        <v>16528.5575970516</v>
      </c>
      <c r="O183">
        <v>2706.48149258694</v>
      </c>
      <c r="P183">
        <v>13758.3501717627</v>
      </c>
      <c r="Q183">
        <v>673.08627003322499</v>
      </c>
      <c r="R183">
        <v>0</v>
      </c>
      <c r="S183">
        <v>38541.240223772103</v>
      </c>
      <c r="T183">
        <v>0</v>
      </c>
      <c r="U183">
        <v>0</v>
      </c>
      <c r="V183">
        <v>2019.4126702590499</v>
      </c>
      <c r="W183">
        <v>0</v>
      </c>
      <c r="X183">
        <v>0</v>
      </c>
      <c r="Y183">
        <v>28159.2223362681</v>
      </c>
      <c r="Z183">
        <v>0</v>
      </c>
      <c r="AA183">
        <v>0</v>
      </c>
      <c r="AB183">
        <f t="array" ref="AB183">MEDIAN(IF(G183:Q183&lt;&gt;0,G183:Q183))</f>
        <v>2712.3950617136798</v>
      </c>
      <c r="AC183">
        <f t="array" ref="AC183">MEDIAN(IF(R183:Z183&lt;&gt;0,R183:Z183))</f>
        <v>28159.2223362681</v>
      </c>
      <c r="AD183">
        <f t="shared" si="5"/>
        <v>10.381681759322044</v>
      </c>
      <c r="AE183">
        <f t="array" ref="AE183">TTEST(IF(G183:Q183&lt;&gt;0,G183:Q183),IF(R183:AA183&lt;&gt;0,R183:AA183),2,3)</f>
        <v>0.29774481276494819</v>
      </c>
      <c r="AX183" s="8" t="s">
        <v>1840</v>
      </c>
      <c r="AY183" s="8" t="s">
        <v>1841</v>
      </c>
      <c r="AZ183" s="8" t="s">
        <v>1623</v>
      </c>
      <c r="BA183" s="9">
        <v>518.93908257678902</v>
      </c>
      <c r="BB183" s="9">
        <v>387.65319549774</v>
      </c>
      <c r="BC183" s="9">
        <v>90.997350819586998</v>
      </c>
      <c r="BD183" s="9"/>
      <c r="BE183" s="9">
        <v>165</v>
      </c>
      <c r="BF183" s="9">
        <v>43.091678989999998</v>
      </c>
      <c r="BG183" s="9"/>
      <c r="BH183" s="9"/>
      <c r="BI183" s="9"/>
      <c r="BJ183" s="9"/>
      <c r="BK183" s="9"/>
      <c r="BL183" s="9">
        <v>343.30639099547898</v>
      </c>
      <c r="BM183" s="9"/>
      <c r="BN183" s="9">
        <v>811.90847170593804</v>
      </c>
      <c r="BO183" s="9"/>
      <c r="BP183" s="9">
        <v>1318.3279537693199</v>
      </c>
      <c r="BQ183" s="9"/>
      <c r="BR183" s="9"/>
      <c r="BS183" s="9"/>
      <c r="BT183" s="9"/>
      <c r="BU183" s="9"/>
      <c r="BV183" s="9"/>
      <c r="BW183" s="9"/>
      <c r="BX183" s="9">
        <v>432</v>
      </c>
    </row>
    <row r="184" spans="1:76" x14ac:dyDescent="0.2">
      <c r="A184" s="2" t="s">
        <v>184</v>
      </c>
      <c r="B184" s="2">
        <f t="shared" si="4"/>
        <v>60627</v>
      </c>
      <c r="C184" s="5">
        <v>11686</v>
      </c>
      <c r="D184" s="5">
        <v>10752</v>
      </c>
      <c r="E184" s="5">
        <v>28</v>
      </c>
      <c r="F184" s="2">
        <v>60627</v>
      </c>
      <c r="G184">
        <f t="array" ref="G184:AA184">VLOOKUP(A184,Check_S4,{7,8,9,10,11,12,13,14,15,16,17,18,19,20,21,22,23,24,25,26,27},FALSE)</f>
        <v>0</v>
      </c>
      <c r="H184">
        <v>12152</v>
      </c>
      <c r="I184">
        <v>6640.6983840000003</v>
      </c>
      <c r="J184">
        <v>0</v>
      </c>
      <c r="K184">
        <v>9497.8865253999993</v>
      </c>
      <c r="L184">
        <v>10221.245821767399</v>
      </c>
      <c r="M184">
        <v>9243.2499253562692</v>
      </c>
      <c r="N184">
        <v>13149.062342663499</v>
      </c>
      <c r="O184">
        <v>10599.302506796501</v>
      </c>
      <c r="P184">
        <v>9511.6487468982905</v>
      </c>
      <c r="Q184">
        <v>8104.5437453403401</v>
      </c>
      <c r="R184">
        <v>12652.5580218055</v>
      </c>
      <c r="S184">
        <v>10903.863373594</v>
      </c>
      <c r="T184">
        <v>8006.2726144513699</v>
      </c>
      <c r="U184">
        <v>17574.591318727998</v>
      </c>
      <c r="V184">
        <v>10280.365432733801</v>
      </c>
      <c r="W184">
        <v>0</v>
      </c>
      <c r="X184">
        <v>16076.4356817521</v>
      </c>
      <c r="Y184">
        <v>11805.505329866401</v>
      </c>
      <c r="Z184">
        <v>15920.204497676799</v>
      </c>
      <c r="AA184">
        <v>18000</v>
      </c>
      <c r="AB184">
        <f t="array" ref="AB184">MEDIAN(IF(G184:Q184&lt;&gt;0,G184:Q184))</f>
        <v>9511.6487468982905</v>
      </c>
      <c r="AC184">
        <f t="array" ref="AC184">MEDIAN(IF(R184:Z184&lt;&gt;0,R184:Z184))</f>
        <v>12229.031675835951</v>
      </c>
      <c r="AD184">
        <f t="shared" si="5"/>
        <v>1.2856899998356004</v>
      </c>
      <c r="AE184">
        <f t="array" ref="AE184">TTEST(IF(G184:Q184&lt;&gt;0,G184:Q184),IF(R184:AA184&lt;&gt;0,R184:AA184),2,3)</f>
        <v>2.0810944300847917E-2</v>
      </c>
      <c r="AX184" s="8" t="s">
        <v>1842</v>
      </c>
      <c r="AY184" s="8" t="s">
        <v>1843</v>
      </c>
      <c r="AZ184" s="8" t="s">
        <v>1623</v>
      </c>
      <c r="BA184" s="9">
        <v>696.98007466224601</v>
      </c>
      <c r="BB184" s="9">
        <v>388.071699624492</v>
      </c>
      <c r="BC184" s="9">
        <v>110.548001240061</v>
      </c>
      <c r="BD184" s="9">
        <v>1836</v>
      </c>
      <c r="BE184" s="9"/>
      <c r="BF184" s="9">
        <v>175.77689939999999</v>
      </c>
      <c r="BG184" s="9"/>
      <c r="BH184" s="9"/>
      <c r="BI184" s="9">
        <v>285.28192341003398</v>
      </c>
      <c r="BJ184" s="9"/>
      <c r="BK184" s="9"/>
      <c r="BL184" s="9">
        <v>490.86147583895001</v>
      </c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</row>
    <row r="185" spans="1:76" x14ac:dyDescent="0.2">
      <c r="A185" s="2" t="s">
        <v>185</v>
      </c>
      <c r="B185" s="2">
        <f t="shared" si="4"/>
        <v>47884</v>
      </c>
      <c r="C185" s="5">
        <v>14685</v>
      </c>
      <c r="D185" s="5">
        <v>12358</v>
      </c>
      <c r="E185" s="5">
        <v>46</v>
      </c>
      <c r="F185" s="2">
        <v>47884</v>
      </c>
      <c r="G185">
        <f t="array" ref="G185:AA185">VLOOKUP(A185,Check_S4,{7,8,9,10,11,12,13,14,15,16,17,18,19,20,21,22,23,24,25,26,27},FALSE)</f>
        <v>0</v>
      </c>
      <c r="H185">
        <v>18143</v>
      </c>
      <c r="I185">
        <v>18619.4231</v>
      </c>
      <c r="J185">
        <v>0</v>
      </c>
      <c r="K185">
        <v>30895.085585000001</v>
      </c>
      <c r="L185">
        <v>12775.326032213399</v>
      </c>
      <c r="M185">
        <v>20858.498956298801</v>
      </c>
      <c r="N185">
        <v>19820.676970689099</v>
      </c>
      <c r="O185">
        <v>9534.9128087686804</v>
      </c>
      <c r="P185">
        <v>21001.9927649003</v>
      </c>
      <c r="Q185">
        <v>23683.948037193299</v>
      </c>
      <c r="R185">
        <v>10036.063866115101</v>
      </c>
      <c r="S185">
        <v>10431.4981704032</v>
      </c>
      <c r="T185">
        <v>5379.0493145446999</v>
      </c>
      <c r="U185">
        <v>9097.7321045350109</v>
      </c>
      <c r="V185">
        <v>8151.3526586787402</v>
      </c>
      <c r="W185">
        <v>0</v>
      </c>
      <c r="X185">
        <v>11940.561238952399</v>
      </c>
      <c r="Y185">
        <v>9728.9225520929995</v>
      </c>
      <c r="Z185">
        <v>16156.624994742</v>
      </c>
      <c r="AA185">
        <v>8070</v>
      </c>
      <c r="AB185">
        <f t="array" ref="AB185">MEDIAN(IF(G185:Q185&lt;&gt;0,G185:Q185))</f>
        <v>19820.676970689099</v>
      </c>
      <c r="AC185">
        <f t="array" ref="AC185">MEDIAN(IF(R185:Z185&lt;&gt;0,R185:Z185))</f>
        <v>9882.49320910405</v>
      </c>
      <c r="AD185">
        <f t="shared" si="5"/>
        <v>0.49859514000043098</v>
      </c>
      <c r="AE185">
        <f t="array" ref="AE185">TTEST(IF(G185:Q185&lt;&gt;0,G185:Q185),IF(R185:AA185&lt;&gt;0,R185:AA185),2,3)</f>
        <v>1.2496015806150614E-3</v>
      </c>
      <c r="AX185" s="8" t="s">
        <v>1844</v>
      </c>
      <c r="AY185" s="8" t="s">
        <v>1845</v>
      </c>
      <c r="AZ185" s="8" t="s">
        <v>1623</v>
      </c>
      <c r="BA185" s="9">
        <v>626.09599136478096</v>
      </c>
      <c r="BB185" s="9">
        <v>391</v>
      </c>
      <c r="BC185" s="9">
        <v>71.779523727839702</v>
      </c>
      <c r="BD185" s="9"/>
      <c r="BE185" s="9">
        <v>343</v>
      </c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>
        <v>1144.2879740943399</v>
      </c>
      <c r="BQ185" s="9"/>
      <c r="BR185" s="9"/>
      <c r="BS185" s="9"/>
      <c r="BT185" s="9"/>
      <c r="BU185" s="9"/>
      <c r="BV185" s="9"/>
      <c r="BW185" s="9"/>
      <c r="BX185" s="9">
        <v>391</v>
      </c>
    </row>
    <row r="186" spans="1:76" x14ac:dyDescent="0.2">
      <c r="A186" s="2" t="s">
        <v>186</v>
      </c>
      <c r="B186" s="2">
        <f t="shared" si="4"/>
        <v>224836</v>
      </c>
      <c r="C186" s="5">
        <v>3112</v>
      </c>
      <c r="D186" s="5">
        <v>3840</v>
      </c>
      <c r="E186" s="5">
        <v>51</v>
      </c>
      <c r="F186" s="2">
        <v>224836</v>
      </c>
      <c r="G186">
        <f t="array" ref="G186:AA186">VLOOKUP(A186,Check_S4,{7,8,9,10,11,12,13,14,15,16,17,18,19,20,21,22,23,24,25,26,27},FALSE)</f>
        <v>0</v>
      </c>
      <c r="H186">
        <v>2020</v>
      </c>
      <c r="I186">
        <v>306.5415347</v>
      </c>
      <c r="J186">
        <v>0</v>
      </c>
      <c r="K186">
        <v>0</v>
      </c>
      <c r="L186">
        <v>3897.43011545235</v>
      </c>
      <c r="M186">
        <v>4687.8720262331399</v>
      </c>
      <c r="N186">
        <v>2522.24163714836</v>
      </c>
      <c r="O186">
        <v>4507.8347924857599</v>
      </c>
      <c r="P186">
        <v>0</v>
      </c>
      <c r="Q186">
        <v>3839.69592016052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f t="array" ref="AB186">MEDIAN(IF(G186:Q186&lt;&gt;0,G186:Q186))</f>
        <v>3839.69592016052</v>
      </c>
      <c r="AC186" t="e">
        <f t="array" ref="AC186">MEDIAN(IF(R186:Z186&lt;&gt;0,R186:Z186))</f>
        <v>#NUM!</v>
      </c>
      <c r="AD186" t="e">
        <f t="shared" si="5"/>
        <v>#NUM!</v>
      </c>
      <c r="AE186" t="e">
        <f t="array" ref="AE186">TTEST(IF(G186:Q186&lt;&gt;0,G186:Q186),IF(R186:AA186&lt;&gt;0,R186:AA186),2,3)</f>
        <v>#DIV/0!</v>
      </c>
      <c r="AX186" s="8" t="s">
        <v>1846</v>
      </c>
      <c r="AY186" s="8" t="s">
        <v>1847</v>
      </c>
      <c r="AZ186" s="8" t="s">
        <v>1623</v>
      </c>
      <c r="BA186" s="9">
        <v>465.35094883291498</v>
      </c>
      <c r="BB186" s="9">
        <v>392.454788390256</v>
      </c>
      <c r="BC186" s="9">
        <v>108.99625916127</v>
      </c>
      <c r="BD186" s="9"/>
      <c r="BE186" s="9">
        <v>403</v>
      </c>
      <c r="BF186" s="9">
        <v>27.722438239999999</v>
      </c>
      <c r="BG186" s="9">
        <v>127.9570009</v>
      </c>
      <c r="BH186" s="9"/>
      <c r="BI186" s="9">
        <v>729.709677499907</v>
      </c>
      <c r="BJ186" s="9"/>
      <c r="BK186" s="9"/>
      <c r="BL186" s="9"/>
      <c r="BM186" s="9"/>
      <c r="BN186" s="9">
        <v>392.454788390256</v>
      </c>
      <c r="BO186" s="9"/>
      <c r="BP186" s="9">
        <v>1477.71273680024</v>
      </c>
      <c r="BQ186" s="9"/>
      <c r="BR186" s="9"/>
      <c r="BS186" s="9"/>
      <c r="BT186" s="9"/>
      <c r="BU186" s="9"/>
      <c r="BV186" s="9"/>
      <c r="BW186" s="9"/>
      <c r="BX186" s="9">
        <v>98.9</v>
      </c>
    </row>
    <row r="187" spans="1:76" x14ac:dyDescent="0.2">
      <c r="A187" s="2" t="s">
        <v>187</v>
      </c>
      <c r="B187" s="2">
        <f t="shared" si="4"/>
        <v>84055</v>
      </c>
      <c r="C187" s="5">
        <v>8300</v>
      </c>
      <c r="D187" s="5">
        <v>6685</v>
      </c>
      <c r="E187" s="5">
        <v>53</v>
      </c>
      <c r="F187" s="2">
        <v>84055</v>
      </c>
      <c r="G187">
        <f t="array" ref="G187:AA187">VLOOKUP(A187,Check_S4,{7,8,9,10,11,12,13,14,15,16,17,18,19,20,21,22,23,24,25,26,27},FALSE)</f>
        <v>0</v>
      </c>
      <c r="H187">
        <v>11909</v>
      </c>
      <c r="I187">
        <v>7907.6207780000004</v>
      </c>
      <c r="J187">
        <v>0</v>
      </c>
      <c r="K187">
        <v>2670.1904553999998</v>
      </c>
      <c r="L187">
        <v>13043.1743636709</v>
      </c>
      <c r="M187">
        <v>17324.8907247754</v>
      </c>
      <c r="N187">
        <v>18305.4114988193</v>
      </c>
      <c r="O187">
        <v>13653.690581270799</v>
      </c>
      <c r="P187">
        <v>8239.9590156839804</v>
      </c>
      <c r="Q187">
        <v>6707.0998729630101</v>
      </c>
      <c r="R187">
        <v>7167.1564056956904</v>
      </c>
      <c r="S187">
        <v>5748.11869177068</v>
      </c>
      <c r="T187">
        <v>4049.3512878237898</v>
      </c>
      <c r="U187">
        <v>5100.8721292137898</v>
      </c>
      <c r="V187">
        <v>6041.1869590446304</v>
      </c>
      <c r="W187">
        <v>5020.6992849858298</v>
      </c>
      <c r="X187">
        <v>6685.1706432924502</v>
      </c>
      <c r="Y187">
        <v>6140.6876196924604</v>
      </c>
      <c r="Z187">
        <v>6071.0713083751498</v>
      </c>
      <c r="AA187">
        <v>5920</v>
      </c>
      <c r="AB187">
        <f t="array" ref="AB187">MEDIAN(IF(G187:Q187&lt;&gt;0,G187:Q187))</f>
        <v>11909</v>
      </c>
      <c r="AC187">
        <f t="array" ref="AC187">MEDIAN(IF(R187:Z187&lt;&gt;0,R187:Z187))</f>
        <v>6041.1869590446304</v>
      </c>
      <c r="AD187">
        <f t="shared" si="5"/>
        <v>0.50727911319545138</v>
      </c>
      <c r="AE187">
        <f t="array" ref="AE187">TTEST(IF(G187:Q187&lt;&gt;0,G187:Q187),IF(R187:AA187&lt;&gt;0,R187:AA187),2,3)</f>
        <v>1.4777100513281486E-2</v>
      </c>
      <c r="AX187" s="8" t="s">
        <v>1848</v>
      </c>
      <c r="AY187" s="8" t="s">
        <v>1849</v>
      </c>
      <c r="AZ187" s="8" t="s">
        <v>1623</v>
      </c>
      <c r="BA187" s="9">
        <v>395.36579044019402</v>
      </c>
      <c r="BB187" s="9">
        <v>394.48609872027299</v>
      </c>
      <c r="BC187" s="9">
        <v>99.267498203916901</v>
      </c>
      <c r="BD187" s="9"/>
      <c r="BE187" s="9"/>
      <c r="BF187" s="9">
        <v>17.199254490000001</v>
      </c>
      <c r="BG187" s="9"/>
      <c r="BH187" s="9"/>
      <c r="BI187" s="9"/>
      <c r="BJ187" s="9"/>
      <c r="BK187" s="9"/>
      <c r="BL187" s="9">
        <v>775.29170983023096</v>
      </c>
      <c r="BM187" s="9"/>
      <c r="BN187" s="9">
        <v>690.07219744054601</v>
      </c>
      <c r="BO187" s="9"/>
      <c r="BP187" s="9"/>
      <c r="BQ187" s="9"/>
      <c r="BR187" s="9"/>
      <c r="BS187" s="9"/>
      <c r="BT187" s="9"/>
      <c r="BU187" s="9"/>
      <c r="BV187" s="9"/>
      <c r="BW187" s="9"/>
      <c r="BX187" s="9">
        <v>98.9</v>
      </c>
    </row>
    <row r="188" spans="1:76" x14ac:dyDescent="0.2">
      <c r="A188" s="2" t="s">
        <v>188</v>
      </c>
      <c r="B188" s="2">
        <f t="shared" si="4"/>
        <v>137697</v>
      </c>
      <c r="C188" s="5">
        <v>5033</v>
      </c>
      <c r="D188" s="5">
        <v>3459</v>
      </c>
      <c r="E188" s="5">
        <v>76</v>
      </c>
      <c r="F188" s="2">
        <v>137697</v>
      </c>
      <c r="G188">
        <f t="array" ref="G188:AA188">VLOOKUP(A188,Check_S4,{7,8,9,10,11,12,13,14,15,16,17,18,19,20,21,22,23,24,25,26,27},FALSE)</f>
        <v>9085</v>
      </c>
      <c r="H188">
        <v>12002</v>
      </c>
      <c r="I188">
        <v>1075.8943449999999</v>
      </c>
      <c r="J188">
        <v>0</v>
      </c>
      <c r="K188">
        <v>1126.48385343</v>
      </c>
      <c r="L188">
        <v>10375.164350683001</v>
      </c>
      <c r="M188">
        <v>0</v>
      </c>
      <c r="N188">
        <v>6266.8221050470202</v>
      </c>
      <c r="O188">
        <v>5853.6031621767597</v>
      </c>
      <c r="P188">
        <v>12730.7753276515</v>
      </c>
      <c r="Q188">
        <v>3131.4112113657802</v>
      </c>
      <c r="R188">
        <v>3458.7091430724799</v>
      </c>
      <c r="S188">
        <v>2910.0264022187998</v>
      </c>
      <c r="T188">
        <v>4292.0937693404003</v>
      </c>
      <c r="U188">
        <v>2840.2483198139398</v>
      </c>
      <c r="V188">
        <v>2955.6992905888101</v>
      </c>
      <c r="W188">
        <v>0</v>
      </c>
      <c r="X188">
        <v>0</v>
      </c>
      <c r="Y188">
        <v>2532.5861541839299</v>
      </c>
      <c r="Z188">
        <v>4218.0976078491203</v>
      </c>
      <c r="AA188">
        <v>704</v>
      </c>
      <c r="AB188">
        <f t="array" ref="AB188">MEDIAN(IF(G188:Q188&lt;&gt;0,G188:Q188))</f>
        <v>6266.8221050470202</v>
      </c>
      <c r="AC188">
        <f t="array" ref="AC188">MEDIAN(IF(R188:Z188&lt;&gt;0,R188:Z188))</f>
        <v>2955.6992905888101</v>
      </c>
      <c r="AD188">
        <f t="shared" si="5"/>
        <v>0.47164244349754575</v>
      </c>
      <c r="AE188">
        <f t="array" ref="AE188">TTEST(IF(G188:Q188&lt;&gt;0,G188:Q188),IF(R188:AA188&lt;&gt;0,R188:AA188),2,3)</f>
        <v>3.3320000901937256E-2</v>
      </c>
      <c r="AX188" s="8" t="s">
        <v>1850</v>
      </c>
      <c r="AY188" s="8" t="s">
        <v>1851</v>
      </c>
      <c r="AZ188" s="8" t="s">
        <v>1623</v>
      </c>
      <c r="BA188" s="9">
        <v>321.84875570066498</v>
      </c>
      <c r="BB188" s="9">
        <v>395.22055875132997</v>
      </c>
      <c r="BC188" s="9">
        <v>63.158072282266197</v>
      </c>
      <c r="BD188" s="9"/>
      <c r="BE188" s="9">
        <v>474</v>
      </c>
      <c r="BF188" s="9">
        <v>22.953905299999999</v>
      </c>
      <c r="BG188" s="9"/>
      <c r="BH188" s="9"/>
      <c r="BI188" s="9"/>
      <c r="BJ188" s="9"/>
      <c r="BK188" s="9"/>
      <c r="BL188" s="9"/>
      <c r="BM188" s="9"/>
      <c r="BN188" s="9">
        <v>376.44111750266001</v>
      </c>
      <c r="BO188" s="9"/>
      <c r="BP188" s="9"/>
      <c r="BQ188" s="9"/>
      <c r="BR188" s="9"/>
      <c r="BS188" s="9"/>
      <c r="BT188" s="9"/>
      <c r="BU188" s="9"/>
      <c r="BV188" s="9"/>
      <c r="BW188" s="9"/>
      <c r="BX188" s="9">
        <v>414</v>
      </c>
    </row>
    <row r="189" spans="1:76" x14ac:dyDescent="0.2">
      <c r="A189" s="2" t="s">
        <v>189</v>
      </c>
      <c r="B189" s="2">
        <f t="shared" si="4"/>
        <v>71485</v>
      </c>
      <c r="C189" s="5">
        <v>9563</v>
      </c>
      <c r="D189" s="5">
        <v>9715</v>
      </c>
      <c r="E189" s="5">
        <v>31</v>
      </c>
      <c r="F189" s="2">
        <v>71485</v>
      </c>
      <c r="G189">
        <f t="array" ref="G189:AA189">VLOOKUP(A189,Check_S4,{7,8,9,10,11,12,13,14,15,16,17,18,19,20,21,22,23,24,25,26,27},FALSE)</f>
        <v>0</v>
      </c>
      <c r="H189">
        <v>10233</v>
      </c>
      <c r="I189">
        <v>6072.035151</v>
      </c>
      <c r="J189">
        <v>4779.2100520000004</v>
      </c>
      <c r="K189">
        <v>0</v>
      </c>
      <c r="L189">
        <v>10212.6567427423</v>
      </c>
      <c r="M189">
        <v>5890.3176217483797</v>
      </c>
      <c r="N189">
        <v>11899.537043656799</v>
      </c>
      <c r="O189">
        <v>8230.1947139512195</v>
      </c>
      <c r="P189">
        <v>0</v>
      </c>
      <c r="Q189">
        <v>9555.3816416982099</v>
      </c>
      <c r="R189">
        <v>8265.8274536737008</v>
      </c>
      <c r="S189">
        <v>0</v>
      </c>
      <c r="T189">
        <v>8133.9175712649803</v>
      </c>
      <c r="U189">
        <v>8475.5826398729405</v>
      </c>
      <c r="V189">
        <v>9875.4157464052805</v>
      </c>
      <c r="W189">
        <v>0</v>
      </c>
      <c r="X189">
        <v>11855.1830850024</v>
      </c>
      <c r="Y189">
        <v>12588.1155091533</v>
      </c>
      <c r="Z189">
        <v>9942.5154274688794</v>
      </c>
      <c r="AA189">
        <v>17000</v>
      </c>
      <c r="AB189">
        <f t="array" ref="AB189">MEDIAN(IF(G189:Q189&lt;&gt;0,G189:Q189))</f>
        <v>8892.7881778247138</v>
      </c>
      <c r="AC189">
        <f t="array" ref="AC189">MEDIAN(IF(R189:Z189&lt;&gt;0,R189:Z189))</f>
        <v>9875.4157464052805</v>
      </c>
      <c r="AD189">
        <f t="shared" si="5"/>
        <v>1.1104971296888497</v>
      </c>
      <c r="AE189">
        <f t="array" ref="AE189">TTEST(IF(G189:Q189&lt;&gt;0,G189:Q189),IF(R189:AA189&lt;&gt;0,R189:AA189),2,3)</f>
        <v>0.10598362276076281</v>
      </c>
      <c r="AX189" s="8" t="s">
        <v>1500</v>
      </c>
      <c r="AY189" s="8" t="s">
        <v>1852</v>
      </c>
      <c r="AZ189" s="8" t="s">
        <v>1623</v>
      </c>
      <c r="BA189" s="9">
        <v>543.02320682557604</v>
      </c>
      <c r="BB189" s="9">
        <v>395.67536887422</v>
      </c>
      <c r="BC189" s="9">
        <v>92.832161081624903</v>
      </c>
      <c r="BD189" s="9"/>
      <c r="BE189" s="9"/>
      <c r="BF189" s="9">
        <v>69.79658397</v>
      </c>
      <c r="BG189" s="9"/>
      <c r="BH189" s="9"/>
      <c r="BI189" s="9">
        <v>141.473286951017</v>
      </c>
      <c r="BJ189" s="9"/>
      <c r="BK189" s="9"/>
      <c r="BL189" s="9">
        <v>395.67536887422</v>
      </c>
      <c r="BM189" s="9"/>
      <c r="BN189" s="9">
        <v>845.27726364024295</v>
      </c>
      <c r="BO189" s="9"/>
      <c r="BP189" s="9">
        <v>1262.8935306924</v>
      </c>
      <c r="BQ189" s="9"/>
      <c r="BR189" s="9"/>
      <c r="BS189" s="9"/>
      <c r="BT189" s="9"/>
      <c r="BU189" s="9"/>
      <c r="BV189" s="9"/>
      <c r="BW189" s="9"/>
      <c r="BX189" s="9"/>
    </row>
    <row r="190" spans="1:76" x14ac:dyDescent="0.2">
      <c r="A190" s="2" t="s">
        <v>190</v>
      </c>
      <c r="B190" s="2">
        <f t="shared" si="4"/>
        <v>39566</v>
      </c>
      <c r="C190" s="5">
        <v>17227</v>
      </c>
      <c r="D190" s="5">
        <v>13065</v>
      </c>
      <c r="E190" s="5">
        <v>71</v>
      </c>
      <c r="F190" s="2">
        <v>39566</v>
      </c>
      <c r="G190">
        <f t="array" ref="G190:AA190">VLOOKUP(A190,Check_S4,{7,8,9,10,11,12,13,14,15,16,17,18,19,20,21,22,23,24,25,26,27},FALSE)</f>
        <v>0</v>
      </c>
      <c r="H190">
        <v>7037</v>
      </c>
      <c r="I190">
        <v>8494.7599269999992</v>
      </c>
      <c r="J190">
        <v>0</v>
      </c>
      <c r="K190">
        <v>50808.079270000002</v>
      </c>
      <c r="L190">
        <v>13982.40591533</v>
      </c>
      <c r="M190">
        <v>9453.8518813836799</v>
      </c>
      <c r="N190">
        <v>12839.5280651107</v>
      </c>
      <c r="O190">
        <v>11306.5739810138</v>
      </c>
      <c r="P190">
        <v>5955.5719499841698</v>
      </c>
      <c r="Q190">
        <v>17905.1685509368</v>
      </c>
      <c r="R190">
        <v>16767.921819741299</v>
      </c>
      <c r="S190">
        <v>0</v>
      </c>
      <c r="T190">
        <v>9254.3334055576397</v>
      </c>
      <c r="U190">
        <v>10267.366876968799</v>
      </c>
      <c r="V190">
        <v>13065.1533081946</v>
      </c>
      <c r="W190">
        <v>0</v>
      </c>
      <c r="X190">
        <v>26652.8480231582</v>
      </c>
      <c r="Y190">
        <v>24641.791884487098</v>
      </c>
      <c r="Z190">
        <v>41029.415131088601</v>
      </c>
      <c r="AA190">
        <v>13400</v>
      </c>
      <c r="AB190">
        <f t="array" ref="AB190">MEDIAN(IF(G190:Q190&lt;&gt;0,G190:Q190))</f>
        <v>11306.5739810138</v>
      </c>
      <c r="AC190">
        <f t="array" ref="AC190">MEDIAN(IF(R190:Z190&lt;&gt;0,R190:Z190))</f>
        <v>16767.921819741299</v>
      </c>
      <c r="AD190">
        <f t="shared" si="5"/>
        <v>1.4830241103890791</v>
      </c>
      <c r="AE190">
        <f t="array" ref="AE190">TTEST(IF(G190:Q190&lt;&gt;0,G190:Q190),IF(R190:AA190&lt;&gt;0,R190:AA190),2,3)</f>
        <v>0.50634283528530544</v>
      </c>
      <c r="AX190" s="8" t="s">
        <v>1853</v>
      </c>
      <c r="AY190" s="8" t="s">
        <v>1854</v>
      </c>
      <c r="AZ190" s="8" t="s">
        <v>1623</v>
      </c>
      <c r="BA190" s="9">
        <v>396</v>
      </c>
      <c r="BB190" s="9">
        <v>396</v>
      </c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>
        <v>396</v>
      </c>
    </row>
    <row r="191" spans="1:76" x14ac:dyDescent="0.2">
      <c r="A191" s="2" t="s">
        <v>191</v>
      </c>
      <c r="B191" s="2">
        <f t="shared" si="4"/>
        <v>165666</v>
      </c>
      <c r="C191" s="5">
        <v>4103</v>
      </c>
      <c r="D191" s="5">
        <v>3973</v>
      </c>
      <c r="E191" s="5">
        <v>46</v>
      </c>
      <c r="F191" s="2">
        <v>165666</v>
      </c>
      <c r="G191">
        <f t="array" ref="G191:AA191">VLOOKUP(A191,Check_S4,{7,8,9,10,11,12,13,14,15,16,17,18,19,20,21,22,23,24,25,26,27},FALSE)</f>
        <v>0</v>
      </c>
      <c r="H191">
        <v>2765</v>
      </c>
      <c r="I191">
        <v>991.76953590000005</v>
      </c>
      <c r="J191">
        <v>1280.3748049999999</v>
      </c>
      <c r="K191">
        <v>1916.4335748999999</v>
      </c>
      <c r="L191">
        <v>6345.6293734625297</v>
      </c>
      <c r="M191">
        <v>6154.8083389327303</v>
      </c>
      <c r="N191">
        <v>5142.4764862879001</v>
      </c>
      <c r="O191">
        <v>6527.3936062325301</v>
      </c>
      <c r="P191">
        <v>2664.2576288406399</v>
      </c>
      <c r="Q191">
        <v>5984.2004546415701</v>
      </c>
      <c r="R191">
        <v>3386.01178751217</v>
      </c>
      <c r="S191">
        <v>0</v>
      </c>
      <c r="T191">
        <v>4047.5629890212799</v>
      </c>
      <c r="U191">
        <v>4107.5668349825701</v>
      </c>
      <c r="V191">
        <v>3973.40968499666</v>
      </c>
      <c r="W191">
        <v>2266.4943084394899</v>
      </c>
      <c r="X191">
        <v>5147.0934867141495</v>
      </c>
      <c r="Y191">
        <v>3843.74314422521</v>
      </c>
      <c r="Z191">
        <v>3718.5064920261798</v>
      </c>
      <c r="AA191">
        <v>7700</v>
      </c>
      <c r="AB191">
        <f t="array" ref="AB191">MEDIAN(IF(G191:Q191&lt;&gt;0,G191:Q191))</f>
        <v>3953.7382431439501</v>
      </c>
      <c r="AC191">
        <f t="array" ref="AC191">MEDIAN(IF(R191:Z191&lt;&gt;0,R191:Z191))</f>
        <v>3908.576414610935</v>
      </c>
      <c r="AD191">
        <f t="shared" si="5"/>
        <v>0.9885774358959325</v>
      </c>
      <c r="AE191">
        <f t="array" ref="AE191">TTEST(IF(G191:Q191&lt;&gt;0,G191:Q191),IF(R191:AA191&lt;&gt;0,R191:AA191),2,3)</f>
        <v>0.76403857519489982</v>
      </c>
      <c r="AX191" s="8" t="s">
        <v>1537</v>
      </c>
      <c r="AY191" s="8" t="s">
        <v>1855</v>
      </c>
      <c r="AZ191" s="8" t="s">
        <v>1623</v>
      </c>
      <c r="BA191" s="9">
        <v>345.21358233247099</v>
      </c>
      <c r="BB191" s="9">
        <v>400</v>
      </c>
      <c r="BC191" s="9">
        <v>89.3051436970743</v>
      </c>
      <c r="BD191" s="9"/>
      <c r="BE191" s="9">
        <v>400</v>
      </c>
      <c r="BF191" s="9">
        <v>13.199773909999999</v>
      </c>
      <c r="BG191" s="9"/>
      <c r="BH191" s="9"/>
      <c r="BI191" s="9"/>
      <c r="BJ191" s="9"/>
      <c r="BK191" s="9"/>
      <c r="BL191" s="9"/>
      <c r="BM191" s="9"/>
      <c r="BN191" s="9">
        <v>622.44097308741198</v>
      </c>
      <c r="BO191" s="9"/>
      <c r="BP191" s="9"/>
      <c r="BQ191" s="9"/>
      <c r="BR191" s="9"/>
      <c r="BS191" s="9"/>
      <c r="BT191" s="9"/>
      <c r="BU191" s="9"/>
      <c r="BV191" s="9"/>
      <c r="BW191" s="9"/>
      <c r="BX191" s="9"/>
    </row>
    <row r="192" spans="1:76" x14ac:dyDescent="0.2">
      <c r="A192" s="2" t="s">
        <v>192</v>
      </c>
      <c r="B192" s="2">
        <f t="shared" si="4"/>
        <v>146057</v>
      </c>
      <c r="C192" s="5">
        <v>4623</v>
      </c>
      <c r="D192" s="5">
        <v>4408</v>
      </c>
      <c r="E192" s="5">
        <v>43</v>
      </c>
      <c r="F192" s="2">
        <v>146057</v>
      </c>
      <c r="G192">
        <f t="array" ref="G192:AA192">VLOOKUP(A192,Check_S4,{7,8,9,10,11,12,13,14,15,16,17,18,19,20,21,22,23,24,25,26,27},FALSE)</f>
        <v>0</v>
      </c>
      <c r="H192">
        <v>2177</v>
      </c>
      <c r="I192">
        <v>1301.143722</v>
      </c>
      <c r="J192">
        <v>1295.2700930000001</v>
      </c>
      <c r="K192">
        <v>0</v>
      </c>
      <c r="L192">
        <v>6895.9673691914604</v>
      </c>
      <c r="M192">
        <v>8471.8921363738991</v>
      </c>
      <c r="N192">
        <v>7017.5709756231499</v>
      </c>
      <c r="O192">
        <v>6187.70867555525</v>
      </c>
      <c r="P192">
        <v>0</v>
      </c>
      <c r="Q192">
        <v>5997.1840722913803</v>
      </c>
      <c r="R192">
        <v>4467.7151070472</v>
      </c>
      <c r="S192">
        <v>3903.7845176697301</v>
      </c>
      <c r="T192">
        <v>3915.1980436334402</v>
      </c>
      <c r="U192">
        <v>3385.46467268483</v>
      </c>
      <c r="V192">
        <v>4223.7870232651103</v>
      </c>
      <c r="W192">
        <v>0</v>
      </c>
      <c r="X192">
        <v>5560.16111616136</v>
      </c>
      <c r="Y192">
        <v>3608.56894757075</v>
      </c>
      <c r="Z192">
        <v>4407.7748033736898</v>
      </c>
      <c r="AA192">
        <v>5770</v>
      </c>
      <c r="AB192">
        <f t="array" ref="AB192">MEDIAN(IF(G192:Q192&lt;&gt;0,G192:Q192))</f>
        <v>6092.4463739233152</v>
      </c>
      <c r="AC192">
        <f t="array" ref="AC192">MEDIAN(IF(R192:Z192&lt;&gt;0,R192:Z192))</f>
        <v>4069.4925334492755</v>
      </c>
      <c r="AD192">
        <f t="shared" si="5"/>
        <v>0.66795705430701546</v>
      </c>
      <c r="AE192">
        <f t="array" ref="AE192">TTEST(IF(G192:Q192&lt;&gt;0,G192:Q192),IF(R192:AA192&lt;&gt;0,R192:AA192),2,3)</f>
        <v>0.60940565622210496</v>
      </c>
      <c r="AX192" s="8" t="s">
        <v>1856</v>
      </c>
      <c r="AY192" s="8" t="s">
        <v>1857</v>
      </c>
      <c r="AZ192" s="8" t="s">
        <v>1623</v>
      </c>
      <c r="BA192" s="9">
        <v>659.58657467803596</v>
      </c>
      <c r="BB192" s="9">
        <v>401.5</v>
      </c>
      <c r="BC192" s="9">
        <v>86.969609562030598</v>
      </c>
      <c r="BD192" s="9"/>
      <c r="BE192" s="9">
        <v>407</v>
      </c>
      <c r="BF192" s="9">
        <v>52.37070275</v>
      </c>
      <c r="BG192" s="9"/>
      <c r="BH192" s="9"/>
      <c r="BI192" s="9">
        <v>351.63338499960003</v>
      </c>
      <c r="BJ192" s="9"/>
      <c r="BK192" s="9"/>
      <c r="BL192" s="9"/>
      <c r="BM192" s="9"/>
      <c r="BN192" s="9"/>
      <c r="BO192" s="9"/>
      <c r="BP192" s="9">
        <v>1265.4417198496401</v>
      </c>
      <c r="BQ192" s="9"/>
      <c r="BR192" s="9"/>
      <c r="BS192" s="9">
        <v>1485.0736404689701</v>
      </c>
      <c r="BT192" s="9"/>
      <c r="BU192" s="9"/>
      <c r="BV192" s="9"/>
      <c r="BW192" s="9"/>
      <c r="BX192" s="9">
        <v>396</v>
      </c>
    </row>
    <row r="193" spans="1:76" x14ac:dyDescent="0.2">
      <c r="A193" s="2" t="s">
        <v>193</v>
      </c>
      <c r="B193" s="2">
        <f t="shared" si="4"/>
        <v>223634</v>
      </c>
      <c r="C193" s="5">
        <v>3015</v>
      </c>
      <c r="D193" s="5">
        <v>2082</v>
      </c>
      <c r="E193" s="5">
        <v>90</v>
      </c>
      <c r="F193" s="2">
        <v>223634</v>
      </c>
      <c r="G193">
        <f t="array" ref="G193:AA193">VLOOKUP(A193,Check_S4,{7,8,9,10,11,12,13,14,15,16,17,18,19,20,21,22,23,24,25,26,27},FALSE)</f>
        <v>98</v>
      </c>
      <c r="H193">
        <v>1164</v>
      </c>
      <c r="I193">
        <v>380.21759029999998</v>
      </c>
      <c r="J193">
        <v>0</v>
      </c>
      <c r="K193">
        <v>0</v>
      </c>
      <c r="L193">
        <v>8160.7873567138704</v>
      </c>
      <c r="M193">
        <v>6192.1541216557198</v>
      </c>
      <c r="N193">
        <v>2526.2477434245402</v>
      </c>
      <c r="O193">
        <v>7404.8780127992104</v>
      </c>
      <c r="P193">
        <v>2023.0213857445401</v>
      </c>
      <c r="Q193">
        <v>1522.1418438113601</v>
      </c>
      <c r="R193">
        <v>2626.92257838266</v>
      </c>
      <c r="S193">
        <v>0</v>
      </c>
      <c r="T193">
        <v>0</v>
      </c>
      <c r="U193">
        <v>0</v>
      </c>
      <c r="V193">
        <v>1946.45474994451</v>
      </c>
      <c r="W193">
        <v>0</v>
      </c>
      <c r="X193">
        <v>0</v>
      </c>
      <c r="Y193">
        <v>0</v>
      </c>
      <c r="Z193">
        <v>0</v>
      </c>
      <c r="AA193">
        <v>2140</v>
      </c>
      <c r="AB193">
        <f t="array" ref="AB193">MEDIAN(IF(G193:Q193&lt;&gt;0,G193:Q193))</f>
        <v>2023.0213857445401</v>
      </c>
      <c r="AC193">
        <f t="array" ref="AC193">MEDIAN(IF(R193:Z193&lt;&gt;0,R193:Z193))</f>
        <v>2286.6886641635851</v>
      </c>
      <c r="AD193">
        <f t="shared" si="5"/>
        <v>1.1303334113405858</v>
      </c>
      <c r="AE193">
        <f t="array" ref="AE193">TTEST(IF(G193:Q193&lt;&gt;0,G193:Q193),IF(R193:AA193&lt;&gt;0,R193:AA193),2,3)</f>
        <v>0.35373001400808041</v>
      </c>
      <c r="AX193" s="8" t="s">
        <v>1858</v>
      </c>
      <c r="AY193" s="8" t="s">
        <v>1859</v>
      </c>
      <c r="AZ193" s="8" t="s">
        <v>1623</v>
      </c>
      <c r="BA193" s="9">
        <v>814.96102605140595</v>
      </c>
      <c r="BB193" s="9">
        <v>402.56635328967798</v>
      </c>
      <c r="BC193" s="9">
        <v>111.55022523241</v>
      </c>
      <c r="BD193" s="9"/>
      <c r="BE193" s="9"/>
      <c r="BF193" s="9">
        <v>35.091946120000003</v>
      </c>
      <c r="BG193" s="9"/>
      <c r="BH193" s="9"/>
      <c r="BI193" s="9"/>
      <c r="BJ193" s="9"/>
      <c r="BK193" s="9"/>
      <c r="BL193" s="9">
        <v>402.56635328967798</v>
      </c>
      <c r="BM193" s="9"/>
      <c r="BN193" s="9"/>
      <c r="BO193" s="9"/>
      <c r="BP193" s="9">
        <v>1268.8408715174101</v>
      </c>
      <c r="BQ193" s="9"/>
      <c r="BR193" s="9"/>
      <c r="BS193" s="9"/>
      <c r="BT193" s="9"/>
      <c r="BU193" s="9"/>
      <c r="BV193" s="9">
        <v>2196.3059593299399</v>
      </c>
      <c r="BW193" s="9"/>
      <c r="BX193" s="9">
        <v>172</v>
      </c>
    </row>
    <row r="194" spans="1:76" x14ac:dyDescent="0.2">
      <c r="A194" s="2" t="s">
        <v>194</v>
      </c>
      <c r="B194" s="2">
        <f t="shared" ref="B194:B231" si="6">VLOOKUP(A194,Molwt,3,FALSE)</f>
        <v>96137</v>
      </c>
      <c r="C194" s="5">
        <v>6991</v>
      </c>
      <c r="D194" s="5">
        <v>6937</v>
      </c>
      <c r="E194" s="5">
        <v>52</v>
      </c>
      <c r="F194" s="2">
        <v>96137</v>
      </c>
      <c r="G194">
        <f t="array" ref="G194:AA194">VLOOKUP(A194,Check_S4,{7,8,9,10,11,12,13,14,15,16,17,18,19,20,21,22,23,24,25,26,27},FALSE)</f>
        <v>0</v>
      </c>
      <c r="H194">
        <v>11386</v>
      </c>
      <c r="I194">
        <v>2466.618551</v>
      </c>
      <c r="J194">
        <v>0</v>
      </c>
      <c r="K194">
        <v>13241.870693999999</v>
      </c>
      <c r="L194">
        <v>8854.9371440570503</v>
      </c>
      <c r="M194">
        <v>10497.713205181801</v>
      </c>
      <c r="N194">
        <v>9824.4766665018196</v>
      </c>
      <c r="O194">
        <v>11877.191070634301</v>
      </c>
      <c r="P194">
        <v>7987.6625209068798</v>
      </c>
      <c r="Q194">
        <v>6323.5667696200198</v>
      </c>
      <c r="R194">
        <v>3774.1111815433201</v>
      </c>
      <c r="S194">
        <v>0</v>
      </c>
      <c r="T194">
        <v>0</v>
      </c>
      <c r="U194">
        <v>2583.4523845890499</v>
      </c>
      <c r="V194">
        <v>2954.2965343803799</v>
      </c>
      <c r="W194">
        <v>0</v>
      </c>
      <c r="X194">
        <v>3897.7533427333501</v>
      </c>
      <c r="Y194">
        <v>4355.0903814296698</v>
      </c>
      <c r="Z194">
        <v>7549.6249970961499</v>
      </c>
      <c r="AA194">
        <v>4280</v>
      </c>
      <c r="AB194">
        <f t="array" ref="AB194">MEDIAN(IF(G194:Q194&lt;&gt;0,G194:Q194))</f>
        <v>9824.4766665018196</v>
      </c>
      <c r="AC194">
        <f t="array" ref="AC194">MEDIAN(IF(R194:Z194&lt;&gt;0,R194:Z194))</f>
        <v>3835.9322621383353</v>
      </c>
      <c r="AD194">
        <f t="shared" si="5"/>
        <v>0.39044647286074602</v>
      </c>
      <c r="AE194">
        <f t="array" ref="AE194">TTEST(IF(G194:Q194&lt;&gt;0,G194:Q194),IF(R194:AA194&lt;&gt;0,R194:AA194),2,3)</f>
        <v>1.7941118464966201E-3</v>
      </c>
      <c r="AX194" s="8" t="s">
        <v>1860</v>
      </c>
      <c r="AY194" s="8" t="s">
        <v>1861</v>
      </c>
      <c r="AZ194" s="8" t="s">
        <v>1623</v>
      </c>
      <c r="BA194" s="9">
        <v>406</v>
      </c>
      <c r="BB194" s="9">
        <v>406</v>
      </c>
      <c r="BC194" s="9">
        <v>13.584810081909</v>
      </c>
      <c r="BD194" s="9">
        <v>367</v>
      </c>
      <c r="BE194" s="9">
        <v>445</v>
      </c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</row>
    <row r="195" spans="1:76" x14ac:dyDescent="0.2">
      <c r="A195" s="21" t="s">
        <v>195</v>
      </c>
      <c r="B195" s="21">
        <f t="shared" si="6"/>
        <v>229898</v>
      </c>
      <c r="C195" s="22">
        <v>2906</v>
      </c>
      <c r="D195" s="22">
        <v>2629</v>
      </c>
      <c r="E195" s="22">
        <v>85</v>
      </c>
      <c r="F195" s="21">
        <v>229898</v>
      </c>
      <c r="G195" s="23">
        <f t="array" ref="G195:AA195">VLOOKUP(A195,Check_S4,{7,8,9,10,11,12,13,14,15,16,17,18,19,20,21,22,23,24,25,26,27},FALSE)</f>
        <v>10589</v>
      </c>
      <c r="H195" s="23">
        <v>1105</v>
      </c>
      <c r="I195" s="23">
        <v>182.3359485</v>
      </c>
      <c r="J195" s="23">
        <v>702.56030740000006</v>
      </c>
      <c r="K195" s="23">
        <v>0</v>
      </c>
      <c r="L195" s="23">
        <v>2054.9338342301098</v>
      </c>
      <c r="M195" s="23">
        <v>0</v>
      </c>
      <c r="N195" s="23">
        <v>4301.2350121796499</v>
      </c>
      <c r="O195" s="23">
        <v>3162.3593352194898</v>
      </c>
      <c r="P195" s="23">
        <v>0</v>
      </c>
      <c r="Q195" s="23">
        <v>1946.7025197049099</v>
      </c>
      <c r="R195" s="23">
        <v>2990.61772703013</v>
      </c>
      <c r="S195" s="23">
        <v>2894.0299658016502</v>
      </c>
      <c r="T195" s="23">
        <v>4984.0439522680399</v>
      </c>
      <c r="U195" s="23">
        <v>0</v>
      </c>
      <c r="V195" s="23">
        <v>2363.0716510481202</v>
      </c>
      <c r="W195" s="23">
        <v>1892.5850337545301</v>
      </c>
      <c r="X195" s="23">
        <v>0</v>
      </c>
      <c r="Y195" s="23">
        <v>3704.7085980900301</v>
      </c>
      <c r="Z195" s="23">
        <v>3324.1734730886701</v>
      </c>
      <c r="AA195" s="23">
        <v>300</v>
      </c>
      <c r="AB195">
        <f t="array" ref="AB195">MEDIAN(IF(G195:Q195&lt;&gt;0,G195:Q195))</f>
        <v>2000.8181769675098</v>
      </c>
      <c r="AC195">
        <f t="array" ref="AC195">MEDIAN(IF(R195:Z195&lt;&gt;0,R195:Z195))</f>
        <v>2990.61772703013</v>
      </c>
      <c r="AD195">
        <f t="shared" ref="AD195:AD258" si="7">AC195/AB195</f>
        <v>1.4946974000220177</v>
      </c>
      <c r="AE195">
        <f t="array" ref="AE195">TTEST(IF(G195:Q195&lt;&gt;0,G195:Q195),IF(R195:AA195&lt;&gt;0,R195:AA195),2,3)</f>
        <v>0.87956220958534381</v>
      </c>
      <c r="AX195" s="8" t="s">
        <v>1442</v>
      </c>
      <c r="AY195" s="8" t="s">
        <v>1862</v>
      </c>
      <c r="AZ195" s="8" t="s">
        <v>1623</v>
      </c>
      <c r="BA195" s="9">
        <v>407.173253658661</v>
      </c>
      <c r="BB195" s="9">
        <v>407.173253658661</v>
      </c>
      <c r="BC195" s="9"/>
      <c r="BD195" s="9"/>
      <c r="BE195" s="9"/>
      <c r="BF195" s="9"/>
      <c r="BG195" s="9"/>
      <c r="BH195" s="9"/>
      <c r="BI195" s="9"/>
      <c r="BJ195" s="9"/>
      <c r="BK195" s="9"/>
      <c r="BL195" s="9">
        <v>407.173253658661</v>
      </c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</row>
    <row r="196" spans="1:76" x14ac:dyDescent="0.2">
      <c r="A196" s="2" t="s">
        <v>196</v>
      </c>
      <c r="B196" s="2">
        <f t="shared" si="6"/>
        <v>68189</v>
      </c>
      <c r="C196" s="5">
        <v>9695</v>
      </c>
      <c r="D196" s="5">
        <v>9695</v>
      </c>
      <c r="E196" s="5"/>
      <c r="F196" s="2">
        <v>68189</v>
      </c>
      <c r="G196">
        <f t="array" ref="G196:AA196">VLOOKUP(A196,Check_S4,{7,8,9,10,11,12,13,14,15,16,17,18,19,20,21,22,23,24,25,26,27},FALSE)</f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9694.5381662225009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f t="array" ref="AB196">MEDIAN(IF(G196:Q196&lt;&gt;0,G196:Q196))</f>
        <v>9694.5381662225009</v>
      </c>
      <c r="AC196" t="e">
        <f t="array" ref="AC196">MEDIAN(IF(R196:Z196&lt;&gt;0,R196:Z196))</f>
        <v>#NUM!</v>
      </c>
      <c r="AD196" t="e">
        <f t="shared" si="7"/>
        <v>#NUM!</v>
      </c>
      <c r="AE196" t="e">
        <f t="array" ref="AE196">TTEST(IF(G196:Q196&lt;&gt;0,G196:Q196),IF(R196:AA196&lt;&gt;0,R196:AA196),2,3)</f>
        <v>#DIV/0!</v>
      </c>
      <c r="AX196" s="8" t="s">
        <v>1863</v>
      </c>
      <c r="AY196" s="8" t="s">
        <v>1864</v>
      </c>
      <c r="AZ196" s="8" t="s">
        <v>1623</v>
      </c>
      <c r="BA196" s="9">
        <v>718.45215267840797</v>
      </c>
      <c r="BB196" s="9">
        <v>410.883274232921</v>
      </c>
      <c r="BC196" s="9">
        <v>95.478169989779602</v>
      </c>
      <c r="BD196" s="9"/>
      <c r="BE196" s="9">
        <v>220</v>
      </c>
      <c r="BF196" s="9">
        <v>51.72166438</v>
      </c>
      <c r="BG196" s="9"/>
      <c r="BH196" s="9"/>
      <c r="BI196" s="9"/>
      <c r="BJ196" s="9"/>
      <c r="BK196" s="9"/>
      <c r="BL196" s="9"/>
      <c r="BM196" s="9"/>
      <c r="BN196" s="9">
        <v>410.883274232921</v>
      </c>
      <c r="BO196" s="9"/>
      <c r="BP196" s="9">
        <v>1383.7275581184999</v>
      </c>
      <c r="BQ196" s="9"/>
      <c r="BR196" s="9"/>
      <c r="BS196" s="9">
        <v>1525.92826666062</v>
      </c>
      <c r="BT196" s="9"/>
      <c r="BU196" s="9"/>
      <c r="BV196" s="9"/>
      <c r="BW196" s="9"/>
      <c r="BX196" s="9"/>
    </row>
    <row r="197" spans="1:76" x14ac:dyDescent="0.2">
      <c r="A197" s="2" t="s">
        <v>197</v>
      </c>
      <c r="B197" s="2">
        <f t="shared" si="6"/>
        <v>216988</v>
      </c>
      <c r="C197" s="5">
        <v>3045</v>
      </c>
      <c r="D197" s="5">
        <v>3030</v>
      </c>
      <c r="E197" s="5">
        <v>67</v>
      </c>
      <c r="F197" s="2">
        <v>216988</v>
      </c>
      <c r="G197">
        <f t="array" ref="G197:AA197">VLOOKUP(A197,Check_S4,{7,8,9,10,11,12,13,14,15,16,17,18,19,20,21,22,23,24,25,26,27},FALSE)</f>
        <v>0</v>
      </c>
      <c r="H197">
        <v>5795</v>
      </c>
      <c r="I197">
        <v>775.99446999999998</v>
      </c>
      <c r="J197">
        <v>0</v>
      </c>
      <c r="K197">
        <v>0</v>
      </c>
      <c r="L197">
        <v>3903.76542135724</v>
      </c>
      <c r="M197">
        <v>0</v>
      </c>
      <c r="N197">
        <v>3029.9359714204602</v>
      </c>
      <c r="O197">
        <v>552.18109698163596</v>
      </c>
      <c r="P197">
        <v>0</v>
      </c>
      <c r="Q197">
        <v>5156.5814536388698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2102.2425574783601</v>
      </c>
      <c r="X197">
        <v>0</v>
      </c>
      <c r="Y197">
        <v>0</v>
      </c>
      <c r="Z197">
        <v>0</v>
      </c>
      <c r="AA197">
        <v>0</v>
      </c>
      <c r="AB197">
        <f t="array" ref="AB197">MEDIAN(IF(G197:Q197&lt;&gt;0,G197:Q197))</f>
        <v>3466.8506963888503</v>
      </c>
      <c r="AC197">
        <f t="array" ref="AC197">MEDIAN(IF(R197:Z197&lt;&gt;0,R197:Z197))</f>
        <v>2102.2425574783601</v>
      </c>
      <c r="AD197">
        <f t="shared" si="7"/>
        <v>0.60638393215724673</v>
      </c>
      <c r="AE197" t="e">
        <f t="array" ref="AE197">TTEST(IF(G197:Q197&lt;&gt;0,G197:Q197),IF(R197:AA197&lt;&gt;0,R197:AA197),2,3)</f>
        <v>#DIV/0!</v>
      </c>
      <c r="AX197" s="8" t="s">
        <v>1083</v>
      </c>
      <c r="AY197" s="8" t="s">
        <v>1083</v>
      </c>
      <c r="AZ197" s="8" t="s">
        <v>1640</v>
      </c>
      <c r="BA197" s="9">
        <v>783.772807338191</v>
      </c>
      <c r="BB197" s="9">
        <v>413</v>
      </c>
      <c r="BC197" s="9">
        <v>86.292332081123106</v>
      </c>
      <c r="BD197" s="9"/>
      <c r="BE197" s="9">
        <v>413</v>
      </c>
      <c r="BF197" s="9"/>
      <c r="BG197" s="9"/>
      <c r="BH197" s="9"/>
      <c r="BI197" s="9"/>
      <c r="BJ197" s="9"/>
      <c r="BK197" s="9"/>
      <c r="BL197" s="9">
        <v>313.99509131327301</v>
      </c>
      <c r="BM197" s="9"/>
      <c r="BN197" s="9"/>
      <c r="BO197" s="9"/>
      <c r="BP197" s="9">
        <v>1363.8701610993601</v>
      </c>
      <c r="BQ197" s="9"/>
      <c r="BR197" s="9"/>
      <c r="BS197" s="9">
        <v>1655.99878427832</v>
      </c>
      <c r="BT197" s="9"/>
      <c r="BU197" s="9"/>
      <c r="BV197" s="9"/>
      <c r="BW197" s="9"/>
      <c r="BX197" s="9">
        <v>172</v>
      </c>
    </row>
    <row r="198" spans="1:76" x14ac:dyDescent="0.2">
      <c r="A198" s="2" t="s">
        <v>198</v>
      </c>
      <c r="B198" s="2">
        <f t="shared" si="6"/>
        <v>43373</v>
      </c>
      <c r="C198" s="5">
        <v>15176</v>
      </c>
      <c r="D198" s="5">
        <v>14218</v>
      </c>
      <c r="E198" s="5">
        <v>52</v>
      </c>
      <c r="F198" s="2">
        <v>43373</v>
      </c>
      <c r="G198">
        <f t="array" ref="G198:AA198">VLOOKUP(A198,Check_S4,{7,8,9,10,11,12,13,14,15,16,17,18,19,20,21,22,23,24,25,26,27},FALSE)</f>
        <v>0</v>
      </c>
      <c r="H198">
        <v>34571</v>
      </c>
      <c r="I198">
        <v>22473.835940000001</v>
      </c>
      <c r="J198">
        <v>5708.7382399999997</v>
      </c>
      <c r="K198">
        <v>0</v>
      </c>
      <c r="L198">
        <v>12463.590124210299</v>
      </c>
      <c r="M198">
        <v>18507.197296872699</v>
      </c>
      <c r="N198">
        <v>25503.850240530301</v>
      </c>
      <c r="O198">
        <v>14902.5265616207</v>
      </c>
      <c r="P198">
        <v>19784.111204753899</v>
      </c>
      <c r="Q198">
        <v>20145.634148308101</v>
      </c>
      <c r="R198">
        <v>12194.4671151328</v>
      </c>
      <c r="S198">
        <v>1988.7334973868101</v>
      </c>
      <c r="T198">
        <v>7404.78734654661</v>
      </c>
      <c r="U198">
        <v>13533.4278341197</v>
      </c>
      <c r="V198">
        <v>11152.921280614501</v>
      </c>
      <c r="W198">
        <v>0</v>
      </c>
      <c r="X198">
        <v>16441.716067965001</v>
      </c>
      <c r="Y198">
        <v>6846.8505173057401</v>
      </c>
      <c r="Z198">
        <v>9942.5154274688794</v>
      </c>
      <c r="AA198">
        <v>19600</v>
      </c>
      <c r="AB198">
        <f t="array" ref="AB198">MEDIAN(IF(G198:Q198&lt;&gt;0,G198:Q198))</f>
        <v>19784.111204753899</v>
      </c>
      <c r="AC198">
        <f t="array" ref="AC198">MEDIAN(IF(R198:Z198&lt;&gt;0,R198:Z198))</f>
        <v>10547.71835404169</v>
      </c>
      <c r="AD198">
        <f t="shared" si="7"/>
        <v>0.53314087475949856</v>
      </c>
      <c r="AE198">
        <f t="array" ref="AE198">TTEST(IF(G198:Q198&lt;&gt;0,G198:Q198),IF(R198:AA198&lt;&gt;0,R198:AA198),2,3)</f>
        <v>2.267544768997691E-2</v>
      </c>
      <c r="AX198" s="8" t="s">
        <v>1865</v>
      </c>
      <c r="AY198" s="8" t="s">
        <v>1866</v>
      </c>
      <c r="AZ198" s="8" t="s">
        <v>1623</v>
      </c>
      <c r="BA198" s="9">
        <v>520.20828677138604</v>
      </c>
      <c r="BB198" s="9">
        <v>414</v>
      </c>
      <c r="BC198" s="9">
        <v>111.33214199986401</v>
      </c>
      <c r="BD198" s="9"/>
      <c r="BE198" s="9"/>
      <c r="BF198" s="9">
        <v>1.5038693729999999</v>
      </c>
      <c r="BG198" s="9"/>
      <c r="BH198" s="9"/>
      <c r="BI198" s="9"/>
      <c r="BJ198" s="9"/>
      <c r="BK198" s="9"/>
      <c r="BL198" s="9"/>
      <c r="BM198" s="9"/>
      <c r="BN198" s="9"/>
      <c r="BO198" s="9"/>
      <c r="BP198" s="9">
        <v>1145.12099094116</v>
      </c>
      <c r="BQ198" s="9"/>
      <c r="BR198" s="9"/>
      <c r="BS198" s="9"/>
      <c r="BT198" s="9"/>
      <c r="BU198" s="9"/>
      <c r="BV198" s="9"/>
      <c r="BW198" s="9"/>
      <c r="BX198" s="9">
        <v>414</v>
      </c>
    </row>
    <row r="199" spans="1:76" x14ac:dyDescent="0.2">
      <c r="A199" s="2" t="s">
        <v>199</v>
      </c>
      <c r="B199" s="2">
        <f t="shared" si="6"/>
        <v>39435</v>
      </c>
      <c r="C199" s="5">
        <v>16602</v>
      </c>
      <c r="D199" s="5">
        <v>13820</v>
      </c>
      <c r="E199" s="5">
        <v>74</v>
      </c>
      <c r="F199" s="2">
        <v>39435</v>
      </c>
      <c r="G199">
        <f t="array" ref="G199:AA199">VLOOKUP(A199,Check_S4,{7,8,9,10,11,12,13,14,15,16,17,18,19,20,21,22,23,24,25,26,27},FALSE)</f>
        <v>0</v>
      </c>
      <c r="H199">
        <v>18630</v>
      </c>
      <c r="I199">
        <v>17266.361199999999</v>
      </c>
      <c r="J199">
        <v>0</v>
      </c>
      <c r="K199">
        <v>63482.458637000003</v>
      </c>
      <c r="L199">
        <v>10441.343744760999</v>
      </c>
      <c r="M199">
        <v>14554.1099684726</v>
      </c>
      <c r="N199">
        <v>18880.407895997301</v>
      </c>
      <c r="O199">
        <v>18960.814834752899</v>
      </c>
      <c r="P199">
        <v>7197.5029306278902</v>
      </c>
      <c r="Q199">
        <v>13631.9584324892</v>
      </c>
      <c r="R199">
        <v>13739.9921263541</v>
      </c>
      <c r="S199">
        <v>11335.853081716599</v>
      </c>
      <c r="T199">
        <v>11208.681887967399</v>
      </c>
      <c r="U199">
        <v>6849.3033492411896</v>
      </c>
      <c r="V199">
        <v>13342.807455686099</v>
      </c>
      <c r="W199">
        <v>0</v>
      </c>
      <c r="X199">
        <v>13952.269223572999</v>
      </c>
      <c r="Y199">
        <v>13276.6629378408</v>
      </c>
      <c r="Z199">
        <v>18186.251643170199</v>
      </c>
      <c r="AA199">
        <v>13900</v>
      </c>
      <c r="AB199">
        <f t="array" ref="AB199">MEDIAN(IF(G199:Q199&lt;&gt;0,G199:Q199))</f>
        <v>17266.361199999999</v>
      </c>
      <c r="AC199">
        <f t="array" ref="AC199">MEDIAN(IF(R199:Z199&lt;&gt;0,R199:Z199))</f>
        <v>13309.735196763449</v>
      </c>
      <c r="AD199">
        <f t="shared" si="7"/>
        <v>0.77084772191395201</v>
      </c>
      <c r="AE199">
        <f t="array" ref="AE199">TTEST(IF(G199:Q199&lt;&gt;0,G199:Q199),IF(R199:AA199&lt;&gt;0,R199:AA199),2,3)</f>
        <v>0.22049042256451215</v>
      </c>
      <c r="AX199" s="8" t="s">
        <v>1867</v>
      </c>
      <c r="AY199" s="8" t="s">
        <v>1868</v>
      </c>
      <c r="AZ199" s="8" t="s">
        <v>1623</v>
      </c>
      <c r="BA199" s="9">
        <v>414</v>
      </c>
      <c r="BB199" s="9">
        <v>414</v>
      </c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>
        <v>414</v>
      </c>
    </row>
    <row r="200" spans="1:76" x14ac:dyDescent="0.2">
      <c r="A200" s="2" t="s">
        <v>200</v>
      </c>
      <c r="B200" s="2">
        <f t="shared" si="6"/>
        <v>101916</v>
      </c>
      <c r="C200" s="5">
        <v>6378</v>
      </c>
      <c r="D200" s="5">
        <v>6584</v>
      </c>
      <c r="E200" s="5">
        <v>50</v>
      </c>
      <c r="F200" s="2">
        <v>101916</v>
      </c>
      <c r="G200">
        <f t="array" ref="G200:AA200">VLOOKUP(A200,Check_S4,{7,8,9,10,11,12,13,14,15,16,17,18,19,20,21,22,23,24,25,26,27},FALSE)</f>
        <v>0</v>
      </c>
      <c r="H200">
        <v>9245</v>
      </c>
      <c r="I200">
        <v>2678.962239</v>
      </c>
      <c r="J200">
        <v>2307.822228</v>
      </c>
      <c r="K200">
        <v>898.96992588000001</v>
      </c>
      <c r="L200">
        <v>10216.741096341901</v>
      </c>
      <c r="M200">
        <v>8566.2186465273699</v>
      </c>
      <c r="N200">
        <v>9760.1307098119305</v>
      </c>
      <c r="O200">
        <v>9081.9222901248995</v>
      </c>
      <c r="P200">
        <v>8482.1254885484195</v>
      </c>
      <c r="Q200">
        <v>7191.2039057020702</v>
      </c>
      <c r="R200">
        <v>6226.1370773468498</v>
      </c>
      <c r="S200">
        <v>6573.0836868869501</v>
      </c>
      <c r="T200">
        <v>5951.9468838991097</v>
      </c>
      <c r="U200">
        <v>2972.5953507643899</v>
      </c>
      <c r="V200">
        <v>6057.2052953557404</v>
      </c>
      <c r="W200">
        <v>2399.67465148478</v>
      </c>
      <c r="X200">
        <v>8243.5296054349201</v>
      </c>
      <c r="Y200">
        <v>6595.4559199078303</v>
      </c>
      <c r="Z200">
        <v>11894.1051725283</v>
      </c>
      <c r="AA200">
        <v>2210</v>
      </c>
      <c r="AB200">
        <f t="array" ref="AB200">MEDIAN(IF(G200:Q200&lt;&gt;0,G200:Q200))</f>
        <v>8524.1720675378947</v>
      </c>
      <c r="AC200">
        <f t="array" ref="AC200">MEDIAN(IF(R200:Z200&lt;&gt;0,R200:Z200))</f>
        <v>6226.1370773468498</v>
      </c>
      <c r="AD200">
        <f t="shared" si="7"/>
        <v>0.7304095961480509</v>
      </c>
      <c r="AE200">
        <f t="array" ref="AE200">TTEST(IF(G200:Q200&lt;&gt;0,G200:Q200),IF(R200:AA200&lt;&gt;0,R200:AA200),2,3)</f>
        <v>0.52654269288180056</v>
      </c>
      <c r="AX200" s="8" t="s">
        <v>1869</v>
      </c>
      <c r="AY200" s="8" t="s">
        <v>1870</v>
      </c>
      <c r="AZ200" s="8" t="s">
        <v>1623</v>
      </c>
      <c r="BA200" s="9">
        <v>927.11739905976503</v>
      </c>
      <c r="BB200" s="9">
        <v>420</v>
      </c>
      <c r="BC200" s="9">
        <v>130.269576877693</v>
      </c>
      <c r="BD200" s="9">
        <v>2902</v>
      </c>
      <c r="BE200" s="9">
        <v>420</v>
      </c>
      <c r="BF200" s="9">
        <v>5.3654920539999997</v>
      </c>
      <c r="BG200" s="9"/>
      <c r="BH200" s="9"/>
      <c r="BI200" s="9"/>
      <c r="BJ200" s="9"/>
      <c r="BK200" s="9"/>
      <c r="BL200" s="9"/>
      <c r="BM200" s="9"/>
      <c r="BN200" s="9"/>
      <c r="BO200" s="9"/>
      <c r="BP200" s="9">
        <v>1236.6215032448199</v>
      </c>
      <c r="BQ200" s="9"/>
      <c r="BR200" s="9"/>
      <c r="BS200" s="9"/>
      <c r="BT200" s="9"/>
      <c r="BU200" s="9"/>
      <c r="BV200" s="9"/>
      <c r="BW200" s="9"/>
      <c r="BX200" s="9">
        <v>71.599999999999994</v>
      </c>
    </row>
    <row r="201" spans="1:76" x14ac:dyDescent="0.2">
      <c r="A201" s="2" t="s">
        <v>201</v>
      </c>
      <c r="B201" s="2">
        <f t="shared" si="6"/>
        <v>146353</v>
      </c>
      <c r="C201" s="5">
        <v>4429</v>
      </c>
      <c r="D201" s="5">
        <v>3682</v>
      </c>
      <c r="E201" s="5">
        <v>72</v>
      </c>
      <c r="F201" s="2">
        <v>146353</v>
      </c>
      <c r="G201">
        <f t="array" ref="G201:AA201">VLOOKUP(A201,Check_S4,{7,8,9,10,11,12,13,14,15,16,17,18,19,20,21,22,23,24,25,26,27},FALSE)</f>
        <v>283</v>
      </c>
      <c r="H201">
        <v>4088</v>
      </c>
      <c r="I201">
        <v>1355.115808</v>
      </c>
      <c r="J201">
        <v>0</v>
      </c>
      <c r="K201">
        <v>888.43381327999998</v>
      </c>
      <c r="L201">
        <v>8337.0223064438997</v>
      </c>
      <c r="M201">
        <v>7442.6006836897304</v>
      </c>
      <c r="N201">
        <v>8354.4009948677794</v>
      </c>
      <c r="O201">
        <v>9608.58367772356</v>
      </c>
      <c r="P201">
        <v>4444.4628966318896</v>
      </c>
      <c r="Q201">
        <v>7377.7020375316097</v>
      </c>
      <c r="R201">
        <v>2205.9595429157998</v>
      </c>
      <c r="S201">
        <v>0</v>
      </c>
      <c r="T201">
        <v>0</v>
      </c>
      <c r="U201">
        <v>0</v>
      </c>
      <c r="V201">
        <v>1930.8859669169101</v>
      </c>
      <c r="W201">
        <v>0</v>
      </c>
      <c r="X201">
        <v>0</v>
      </c>
      <c r="Y201">
        <v>0</v>
      </c>
      <c r="Z201">
        <v>3276.5509935929099</v>
      </c>
      <c r="AA201">
        <v>2420</v>
      </c>
      <c r="AB201">
        <f t="array" ref="AB201">MEDIAN(IF(G201:Q201&lt;&gt;0,G201:Q201))</f>
        <v>5911.0824670817492</v>
      </c>
      <c r="AC201">
        <f t="array" ref="AC201">MEDIAN(IF(R201:Z201&lt;&gt;0,R201:Z201))</f>
        <v>2205.9595429157998</v>
      </c>
      <c r="AD201">
        <f t="shared" si="7"/>
        <v>0.37319045288245878</v>
      </c>
      <c r="AE201">
        <f t="array" ref="AE201">TTEST(IF(G201:Q201&lt;&gt;0,G201:Q201),IF(R201:AA201&lt;&gt;0,R201:AA201),2,3)</f>
        <v>3.5026207540986898E-2</v>
      </c>
      <c r="AX201" s="8" t="s">
        <v>1871</v>
      </c>
      <c r="AY201" s="8" t="s">
        <v>1872</v>
      </c>
      <c r="AZ201" s="8" t="s">
        <v>1623</v>
      </c>
      <c r="BA201" s="9">
        <v>621.14868855177497</v>
      </c>
      <c r="BB201" s="9">
        <v>423.5</v>
      </c>
      <c r="BC201" s="9">
        <v>109.19798277897</v>
      </c>
      <c r="BD201" s="9"/>
      <c r="BE201" s="9">
        <v>588</v>
      </c>
      <c r="BF201" s="9">
        <v>23.46036123</v>
      </c>
      <c r="BG201" s="9"/>
      <c r="BH201" s="9"/>
      <c r="BI201" s="9"/>
      <c r="BJ201" s="9"/>
      <c r="BK201" s="9"/>
      <c r="BL201" s="9">
        <v>855.49734798411498</v>
      </c>
      <c r="BM201" s="9"/>
      <c r="BN201" s="9">
        <v>143.68105437791499</v>
      </c>
      <c r="BO201" s="9"/>
      <c r="BP201" s="9"/>
      <c r="BQ201" s="9"/>
      <c r="BR201" s="9"/>
      <c r="BS201" s="9">
        <v>1857.25336771862</v>
      </c>
      <c r="BT201" s="9"/>
      <c r="BU201" s="9"/>
      <c r="BV201" s="9"/>
      <c r="BW201" s="9"/>
      <c r="BX201" s="9">
        <v>259</v>
      </c>
    </row>
    <row r="202" spans="1:76" x14ac:dyDescent="0.2">
      <c r="A202" s="2" t="s">
        <v>202</v>
      </c>
      <c r="B202" s="2">
        <f t="shared" si="6"/>
        <v>37186</v>
      </c>
      <c r="C202" s="5">
        <v>17381</v>
      </c>
      <c r="D202" s="5">
        <v>9783</v>
      </c>
      <c r="E202" s="5">
        <v>180</v>
      </c>
      <c r="F202" s="2">
        <v>37186</v>
      </c>
      <c r="G202">
        <f t="array" ref="G202:AA202">VLOOKUP(A202,Check_S4,{7,8,9,10,11,12,13,14,15,16,17,18,19,20,21,22,23,24,25,26,27},FALSE)</f>
        <v>0</v>
      </c>
      <c r="H202">
        <v>12525</v>
      </c>
      <c r="I202">
        <v>11234.1842</v>
      </c>
      <c r="J202">
        <v>0</v>
      </c>
      <c r="K202">
        <v>140366.11588999999</v>
      </c>
      <c r="L202">
        <v>18955.195168368598</v>
      </c>
      <c r="M202">
        <v>13952.1706583085</v>
      </c>
      <c r="N202">
        <v>19438.863225826699</v>
      </c>
      <c r="O202">
        <v>14274.6103576358</v>
      </c>
      <c r="P202">
        <v>8906.8142709885306</v>
      </c>
      <c r="Q202">
        <v>21677.135123430799</v>
      </c>
      <c r="R202">
        <v>3821.2750657670599</v>
      </c>
      <c r="S202">
        <v>0</v>
      </c>
      <c r="T202">
        <v>4495.3010559965496</v>
      </c>
      <c r="U202">
        <v>4253.9908945929601</v>
      </c>
      <c r="V202">
        <v>4300.3494598335401</v>
      </c>
      <c r="W202">
        <v>10658.5757994419</v>
      </c>
      <c r="X202">
        <v>5336.9281334707503</v>
      </c>
      <c r="Y202">
        <v>8138.7363393121204</v>
      </c>
      <c r="Z202">
        <v>7213.86528317786</v>
      </c>
      <c r="AA202">
        <v>3300</v>
      </c>
      <c r="AB202">
        <f t="array" ref="AB202">MEDIAN(IF(G202:Q202&lt;&gt;0,G202:Q202))</f>
        <v>14274.6103576358</v>
      </c>
      <c r="AC202">
        <f t="array" ref="AC202">MEDIAN(IF(R202:Z202&lt;&gt;0,R202:Z202))</f>
        <v>4916.1145947336499</v>
      </c>
      <c r="AD202">
        <f t="shared" si="7"/>
        <v>0.34439571179635831</v>
      </c>
      <c r="AE202">
        <f t="array" ref="AE202">TTEST(IF(G202:Q202&lt;&gt;0,G202:Q202),IF(R202:AA202&lt;&gt;0,R202:AA202),2,3)</f>
        <v>0.13440661191082029</v>
      </c>
      <c r="AX202" s="8" t="s">
        <v>1873</v>
      </c>
      <c r="AY202" s="8" t="s">
        <v>1874</v>
      </c>
      <c r="AZ202" s="8" t="s">
        <v>1623</v>
      </c>
      <c r="BA202" s="9">
        <v>769.14742626450504</v>
      </c>
      <c r="BB202" s="9">
        <v>425.73234304044502</v>
      </c>
      <c r="BC202" s="9">
        <v>100.430598525525</v>
      </c>
      <c r="BD202" s="9"/>
      <c r="BE202" s="9">
        <v>302</v>
      </c>
      <c r="BF202" s="9">
        <v>46.434804130000003</v>
      </c>
      <c r="BG202" s="9"/>
      <c r="BH202" s="9"/>
      <c r="BI202" s="9">
        <v>1860.7561748482501</v>
      </c>
      <c r="BJ202" s="9"/>
      <c r="BK202" s="9"/>
      <c r="BL202" s="9"/>
      <c r="BM202" s="9"/>
      <c r="BN202" s="9">
        <v>549.46468608088901</v>
      </c>
      <c r="BO202" s="9"/>
      <c r="BP202" s="9">
        <v>1618.2288925278899</v>
      </c>
      <c r="BQ202" s="9"/>
      <c r="BR202" s="9"/>
      <c r="BS202" s="9"/>
      <c r="BT202" s="9"/>
      <c r="BU202" s="9"/>
      <c r="BV202" s="9"/>
      <c r="BW202" s="9"/>
      <c r="BX202" s="9">
        <v>238</v>
      </c>
    </row>
    <row r="203" spans="1:76" x14ac:dyDescent="0.2">
      <c r="A203" s="2" t="s">
        <v>203</v>
      </c>
      <c r="B203" s="2">
        <f t="shared" si="6"/>
        <v>39617</v>
      </c>
      <c r="C203" s="5">
        <v>16286</v>
      </c>
      <c r="D203" s="5">
        <v>14717</v>
      </c>
      <c r="E203" s="5">
        <v>77</v>
      </c>
      <c r="F203" s="2">
        <v>39617</v>
      </c>
      <c r="G203">
        <f t="array" ref="G203:AA203">VLOOKUP(A203,Check_S4,{7,8,9,10,11,12,13,14,15,16,17,18,19,20,21,22,23,24,25,26,27},FALSE)</f>
        <v>994</v>
      </c>
      <c r="H203">
        <v>16601</v>
      </c>
      <c r="I203">
        <v>25843.45622</v>
      </c>
      <c r="J203">
        <v>7786.7407759999996</v>
      </c>
      <c r="K203">
        <v>61449.158523999999</v>
      </c>
      <c r="L203">
        <v>15558.243699480199</v>
      </c>
      <c r="M203">
        <v>20473.748154233501</v>
      </c>
      <c r="N203">
        <v>16320.9885237251</v>
      </c>
      <c r="O203">
        <v>16216.327343662</v>
      </c>
      <c r="P203">
        <v>25905.155615796099</v>
      </c>
      <c r="Q203">
        <v>20956.282543151101</v>
      </c>
      <c r="R203">
        <v>8255.7069333593408</v>
      </c>
      <c r="S203">
        <v>13875.3484859706</v>
      </c>
      <c r="T203">
        <v>7672.3661801413</v>
      </c>
      <c r="U203">
        <v>8759.7020406817592</v>
      </c>
      <c r="V203">
        <v>9022.98053620678</v>
      </c>
      <c r="W203">
        <v>0</v>
      </c>
      <c r="X203">
        <v>10098.163832714399</v>
      </c>
      <c r="Y203">
        <v>10262.019514985501</v>
      </c>
      <c r="Z203">
        <v>7974.8624503221099</v>
      </c>
      <c r="AA203">
        <v>21700</v>
      </c>
      <c r="AB203">
        <f t="array" ref="AB203">MEDIAN(IF(G203:Q203&lt;&gt;0,G203:Q203))</f>
        <v>16601</v>
      </c>
      <c r="AC203">
        <f t="array" ref="AC203">MEDIAN(IF(R203:Z203&lt;&gt;0,R203:Z203))</f>
        <v>8891.3412884442696</v>
      </c>
      <c r="AD203">
        <f t="shared" si="7"/>
        <v>0.53559070468310765</v>
      </c>
      <c r="AE203">
        <f t="array" ref="AE203">TTEST(IF(G203:Q203&lt;&gt;0,G203:Q203),IF(R203:AA203&lt;&gt;0,R203:AA203),2,3)</f>
        <v>6.4449974649110606E-2</v>
      </c>
      <c r="AX203" s="8" t="s">
        <v>1222</v>
      </c>
      <c r="AY203" s="8" t="s">
        <v>1875</v>
      </c>
      <c r="AZ203" s="8" t="s">
        <v>1623</v>
      </c>
      <c r="BA203" s="9">
        <v>425.8393447615</v>
      </c>
      <c r="BB203" s="9">
        <v>425.8393447615</v>
      </c>
      <c r="BC203" s="9">
        <v>141.195963271658</v>
      </c>
      <c r="BD203" s="9">
        <v>851</v>
      </c>
      <c r="BE203" s="9"/>
      <c r="BF203" s="9">
        <v>0.67868952299999996</v>
      </c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</row>
    <row r="204" spans="1:76" x14ac:dyDescent="0.2">
      <c r="A204" s="2" t="s">
        <v>204</v>
      </c>
      <c r="B204" s="2">
        <f t="shared" si="6"/>
        <v>70852</v>
      </c>
      <c r="C204" s="5">
        <v>9066</v>
      </c>
      <c r="D204" s="5">
        <v>7301</v>
      </c>
      <c r="E204" s="5">
        <v>84</v>
      </c>
      <c r="F204" s="2">
        <v>70852</v>
      </c>
      <c r="G204">
        <f t="array" ref="G204:AA204">VLOOKUP(A204,Check_S4,{7,8,9,10,11,12,13,14,15,16,17,18,19,20,21,22,23,24,25,26,27},FALSE)</f>
        <v>0</v>
      </c>
      <c r="H204">
        <v>6084</v>
      </c>
      <c r="I204">
        <v>2039.8650419999999</v>
      </c>
      <c r="J204">
        <v>0</v>
      </c>
      <c r="K204">
        <v>6674.9562944999998</v>
      </c>
      <c r="L204">
        <v>6301.7218136765296</v>
      </c>
      <c r="M204">
        <v>11125.176829411301</v>
      </c>
      <c r="N204">
        <v>8132.5300523983296</v>
      </c>
      <c r="O204">
        <v>6463.3770948893498</v>
      </c>
      <c r="P204">
        <v>11052.519216754101</v>
      </c>
      <c r="Q204">
        <v>5262.6179961882599</v>
      </c>
      <c r="R204">
        <v>8329.0273937783804</v>
      </c>
      <c r="S204">
        <v>0</v>
      </c>
      <c r="T204">
        <v>7329.5043334490501</v>
      </c>
      <c r="U204">
        <v>5747.5178188926302</v>
      </c>
      <c r="V204">
        <v>8508.2686605409599</v>
      </c>
      <c r="W204">
        <v>4519.9828592301101</v>
      </c>
      <c r="X204">
        <v>10074.376551093999</v>
      </c>
      <c r="Y204">
        <v>37964.8698519319</v>
      </c>
      <c r="Z204">
        <v>7272.3347135155</v>
      </c>
      <c r="AA204">
        <v>10300</v>
      </c>
      <c r="AB204">
        <f t="array" ref="AB204">MEDIAN(IF(G204:Q204&lt;&gt;0,G204:Q204))</f>
        <v>6463.3770948893498</v>
      </c>
      <c r="AC204">
        <f t="array" ref="AC204">MEDIAN(IF(R204:Z204&lt;&gt;0,R204:Z204))</f>
        <v>7829.2658636137148</v>
      </c>
      <c r="AD204">
        <f t="shared" si="7"/>
        <v>1.2113274142405193</v>
      </c>
      <c r="AE204">
        <f t="array" ref="AE204">TTEST(IF(G204:Q204&lt;&gt;0,G204:Q204),IF(R204:AA204&lt;&gt;0,R204:AA204),2,3)</f>
        <v>0.27591047796536017</v>
      </c>
      <c r="AX204" s="8" t="s">
        <v>1876</v>
      </c>
      <c r="AY204" s="8" t="s">
        <v>1877</v>
      </c>
      <c r="AZ204" s="8" t="s">
        <v>1623</v>
      </c>
      <c r="BA204" s="9">
        <v>571.80622979236296</v>
      </c>
      <c r="BB204" s="9">
        <v>431.90726410708902</v>
      </c>
      <c r="BC204" s="9">
        <v>112.238014777944</v>
      </c>
      <c r="BD204" s="9"/>
      <c r="BE204" s="9">
        <v>1272</v>
      </c>
      <c r="BF204" s="9">
        <v>11.51142527</v>
      </c>
      <c r="BG204" s="9"/>
      <c r="BH204" s="9"/>
      <c r="BI204" s="9"/>
      <c r="BJ204" s="9"/>
      <c r="BK204" s="9"/>
      <c r="BL204" s="9">
        <v>431.90726410708902</v>
      </c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</row>
    <row r="205" spans="1:76" x14ac:dyDescent="0.2">
      <c r="A205" s="2" t="s">
        <v>205</v>
      </c>
      <c r="B205" s="2">
        <f t="shared" si="6"/>
        <v>126623</v>
      </c>
      <c r="C205" s="5">
        <v>5052</v>
      </c>
      <c r="D205" s="5">
        <v>3828</v>
      </c>
      <c r="E205" s="5">
        <v>65</v>
      </c>
      <c r="F205" s="2">
        <v>126623</v>
      </c>
      <c r="G205">
        <f t="array" ref="G205:AA205">VLOOKUP(A205,Check_S4,{7,8,9,10,11,12,13,14,15,16,17,18,19,20,21,22,23,24,25,26,27},FALSE)</f>
        <v>0</v>
      </c>
      <c r="H205">
        <v>7796</v>
      </c>
      <c r="I205">
        <v>581.41039160000003</v>
      </c>
      <c r="J205">
        <v>0</v>
      </c>
      <c r="K205">
        <v>1356.1728765</v>
      </c>
      <c r="L205">
        <v>8825.9024783607601</v>
      </c>
      <c r="M205">
        <v>2919.0235717424798</v>
      </c>
      <c r="N205">
        <v>8170.9809623430501</v>
      </c>
      <c r="O205">
        <v>3629.2662478806801</v>
      </c>
      <c r="P205">
        <v>9160.8275563683601</v>
      </c>
      <c r="Q205">
        <v>3972.01603176974</v>
      </c>
      <c r="R205">
        <v>2197.0159832782902</v>
      </c>
      <c r="S205">
        <v>0</v>
      </c>
      <c r="T205">
        <v>3683.52178706423</v>
      </c>
      <c r="U205">
        <v>9905.4853378819207</v>
      </c>
      <c r="V205">
        <v>1548.29866149021</v>
      </c>
      <c r="W205">
        <v>0</v>
      </c>
      <c r="X205">
        <v>0</v>
      </c>
      <c r="Y205">
        <v>8959.52712488418</v>
      </c>
      <c r="Z205">
        <v>5912.0885170747197</v>
      </c>
      <c r="AA205">
        <v>2220</v>
      </c>
      <c r="AB205">
        <f t="array" ref="AB205">MEDIAN(IF(G205:Q205&lt;&gt;0,G205:Q205))</f>
        <v>3972.01603176974</v>
      </c>
      <c r="AC205">
        <f t="array" ref="AC205">MEDIAN(IF(R205:Z205&lt;&gt;0,R205:Z205))</f>
        <v>4797.8051520694753</v>
      </c>
      <c r="AD205">
        <f t="shared" si="7"/>
        <v>1.207901759130565</v>
      </c>
      <c r="AE205">
        <f t="array" ref="AE205">TTEST(IF(G205:Q205&lt;&gt;0,G205:Q205),IF(R205:AA205&lt;&gt;0,R205:AA205),2,3)</f>
        <v>0.89073591075096736</v>
      </c>
      <c r="AX205" s="8" t="s">
        <v>393</v>
      </c>
      <c r="AY205" s="8" t="s">
        <v>1878</v>
      </c>
      <c r="AZ205" s="8" t="s">
        <v>1623</v>
      </c>
      <c r="BA205" s="9">
        <v>4055.4277689332598</v>
      </c>
      <c r="BB205" s="9">
        <v>432</v>
      </c>
      <c r="BC205" s="9">
        <v>235.23766135006699</v>
      </c>
      <c r="BD205" s="9"/>
      <c r="BE205" s="9">
        <v>427</v>
      </c>
      <c r="BF205" s="9">
        <v>21.283687050000001</v>
      </c>
      <c r="BG205" s="9">
        <v>447.96290160000001</v>
      </c>
      <c r="BH205" s="9"/>
      <c r="BI205" s="9">
        <v>967.96765848304801</v>
      </c>
      <c r="BJ205" s="9"/>
      <c r="BK205" s="9">
        <v>25680.867877318298</v>
      </c>
      <c r="BL205" s="9"/>
      <c r="BM205" s="9"/>
      <c r="BN205" s="9">
        <v>410.91225808146498</v>
      </c>
      <c r="BO205" s="9"/>
      <c r="BP205" s="9"/>
      <c r="BQ205" s="9"/>
      <c r="BR205" s="9"/>
      <c r="BS205" s="9"/>
      <c r="BT205" s="9"/>
      <c r="BU205" s="9"/>
      <c r="BV205" s="9"/>
      <c r="BW205" s="9"/>
      <c r="BX205" s="9">
        <v>432</v>
      </c>
    </row>
    <row r="206" spans="1:76" x14ac:dyDescent="0.2">
      <c r="A206" s="2" t="s">
        <v>206</v>
      </c>
      <c r="B206" s="2">
        <f t="shared" si="6"/>
        <v>37328</v>
      </c>
      <c r="C206" s="5">
        <v>17040</v>
      </c>
      <c r="D206" s="5">
        <v>17713</v>
      </c>
      <c r="E206" s="5">
        <v>70</v>
      </c>
      <c r="F206" s="2">
        <v>37328</v>
      </c>
      <c r="G206">
        <f t="array" ref="G206:AA206">VLOOKUP(A206,Check_S4,{7,8,9,10,11,12,13,14,15,16,17,18,19,20,21,22,23,24,25,26,27},FALSE)</f>
        <v>0</v>
      </c>
      <c r="H206">
        <v>22510</v>
      </c>
      <c r="I206">
        <v>23964.905699999999</v>
      </c>
      <c r="J206">
        <v>24711.764050000002</v>
      </c>
      <c r="K206">
        <v>0</v>
      </c>
      <c r="L206">
        <v>16787.3097611511</v>
      </c>
      <c r="M206">
        <v>6302.1356055001997</v>
      </c>
      <c r="N206">
        <v>41531.893546546402</v>
      </c>
      <c r="O206">
        <v>8134.0187644006401</v>
      </c>
      <c r="P206">
        <v>18638.302148534902</v>
      </c>
      <c r="Q206">
        <v>3432.9931669446901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4387.0357729287898</v>
      </c>
      <c r="X206">
        <v>0</v>
      </c>
      <c r="Y206">
        <v>0</v>
      </c>
      <c r="Z206">
        <v>0</v>
      </c>
      <c r="AA206">
        <v>0</v>
      </c>
      <c r="AB206">
        <f t="array" ref="AB206">MEDIAN(IF(G206:Q206&lt;&gt;0,G206:Q206))</f>
        <v>18638.302148534902</v>
      </c>
      <c r="AC206">
        <f t="array" ref="AC206">MEDIAN(IF(R206:Z206&lt;&gt;0,R206:Z206))</f>
        <v>4387.0357729287898</v>
      </c>
      <c r="AD206">
        <f t="shared" si="7"/>
        <v>0.23537743609729178</v>
      </c>
      <c r="AE206" t="e">
        <f t="array" ref="AE206">TTEST(IF(G206:Q206&lt;&gt;0,G206:Q206),IF(R206:AA206&lt;&gt;0,R206:AA206),2,3)</f>
        <v>#DIV/0!</v>
      </c>
      <c r="AX206" s="8" t="s">
        <v>1879</v>
      </c>
      <c r="AY206" s="8" t="s">
        <v>1880</v>
      </c>
      <c r="AZ206" s="8" t="s">
        <v>1623</v>
      </c>
      <c r="BA206" s="9">
        <v>1277.4137821768099</v>
      </c>
      <c r="BB206" s="9">
        <v>433</v>
      </c>
      <c r="BC206" s="9">
        <v>135.09264666696299</v>
      </c>
      <c r="BD206" s="9">
        <v>433</v>
      </c>
      <c r="BE206" s="9">
        <v>1469</v>
      </c>
      <c r="BF206" s="9"/>
      <c r="BG206" s="9"/>
      <c r="BH206" s="9"/>
      <c r="BI206" s="9">
        <v>238.68874470546001</v>
      </c>
      <c r="BJ206" s="9">
        <v>5010.94155529212</v>
      </c>
      <c r="BK206" s="9"/>
      <c r="BL206" s="9">
        <v>127.125103136657</v>
      </c>
      <c r="BM206" s="9"/>
      <c r="BN206" s="9"/>
      <c r="BO206" s="9"/>
      <c r="BP206" s="9">
        <v>1267.1410721034499</v>
      </c>
      <c r="BQ206" s="9"/>
      <c r="BR206" s="9"/>
      <c r="BS206" s="9"/>
      <c r="BT206" s="9"/>
      <c r="BU206" s="9"/>
      <c r="BV206" s="9"/>
      <c r="BW206" s="9"/>
      <c r="BX206" s="9">
        <v>396</v>
      </c>
    </row>
    <row r="207" spans="1:76" x14ac:dyDescent="0.2">
      <c r="A207" s="2" t="s">
        <v>207</v>
      </c>
      <c r="B207" s="2">
        <f t="shared" si="6"/>
        <v>30132</v>
      </c>
      <c r="C207" s="5">
        <v>20995</v>
      </c>
      <c r="D207" s="5">
        <v>21268</v>
      </c>
      <c r="E207" s="5">
        <v>62</v>
      </c>
      <c r="F207" s="2">
        <v>30132</v>
      </c>
      <c r="G207">
        <f t="array" ref="G207:AA207">VLOOKUP(A207,Check_S4,{7,8,9,10,11,12,13,14,15,16,17,18,19,20,21,22,23,24,25,26,27},FALSE)</f>
        <v>2509</v>
      </c>
      <c r="H207">
        <v>21285</v>
      </c>
      <c r="I207">
        <v>46562.713470000002</v>
      </c>
      <c r="J207">
        <v>32540.957979999999</v>
      </c>
      <c r="K207">
        <v>42275.059281000002</v>
      </c>
      <c r="L207">
        <v>22189.9282944107</v>
      </c>
      <c r="M207">
        <v>21251.356406857602</v>
      </c>
      <c r="N207">
        <v>28851.295504060199</v>
      </c>
      <c r="O207">
        <v>23247.1311346451</v>
      </c>
      <c r="P207">
        <v>29136.3318180034</v>
      </c>
      <c r="Q207">
        <v>26561.211939196801</v>
      </c>
      <c r="R207">
        <v>8961.4141876630092</v>
      </c>
      <c r="S207">
        <v>11235.3700805481</v>
      </c>
      <c r="T207">
        <v>6422.7370164468002</v>
      </c>
      <c r="U207">
        <v>9603.3516982827605</v>
      </c>
      <c r="V207">
        <v>10706.0945458685</v>
      </c>
      <c r="W207">
        <v>0</v>
      </c>
      <c r="X207">
        <v>10863.500964557001</v>
      </c>
      <c r="Y207">
        <v>12096.2619087111</v>
      </c>
      <c r="Z207">
        <v>10097.066105035699</v>
      </c>
      <c r="AA207">
        <v>43500</v>
      </c>
      <c r="AB207">
        <f t="array" ref="AB207">MEDIAN(IF(G207:Q207&lt;&gt;0,G207:Q207))</f>
        <v>26561.211939196801</v>
      </c>
      <c r="AC207">
        <f t="array" ref="AC207">MEDIAN(IF(R207:Z207&lt;&gt;0,R207:Z207))</f>
        <v>10401.5803254521</v>
      </c>
      <c r="AD207">
        <f t="shared" si="7"/>
        <v>0.39160789610290042</v>
      </c>
      <c r="AE207">
        <f t="array" ref="AE207">TTEST(IF(G207:Q207&lt;&gt;0,G207:Q207),IF(R207:AA207&lt;&gt;0,R207:AA207),2,3)</f>
        <v>1.962537211027943E-2</v>
      </c>
      <c r="AX207" s="8" t="s">
        <v>1881</v>
      </c>
      <c r="AY207" s="8" t="s">
        <v>1882</v>
      </c>
      <c r="AZ207" s="8" t="s">
        <v>1623</v>
      </c>
      <c r="BA207" s="9">
        <v>948.77523268225195</v>
      </c>
      <c r="BB207" s="9">
        <v>434.36259369789502</v>
      </c>
      <c r="BC207" s="9">
        <v>114.666627277282</v>
      </c>
      <c r="BD207" s="9"/>
      <c r="BE207" s="9">
        <v>362</v>
      </c>
      <c r="BF207" s="9">
        <v>4.2329934109999998</v>
      </c>
      <c r="BG207" s="9"/>
      <c r="BH207" s="9"/>
      <c r="BI207" s="9">
        <v>304.908640279444</v>
      </c>
      <c r="BJ207" s="9"/>
      <c r="BK207" s="9"/>
      <c r="BL207" s="9"/>
      <c r="BM207" s="9"/>
      <c r="BN207" s="9">
        <v>506.72518739578999</v>
      </c>
      <c r="BO207" s="9"/>
      <c r="BP207" s="9"/>
      <c r="BQ207" s="9"/>
      <c r="BR207" s="9">
        <v>2825.9641460007902</v>
      </c>
      <c r="BS207" s="9">
        <v>1688.82042900648</v>
      </c>
      <c r="BT207" s="9"/>
      <c r="BU207" s="9"/>
      <c r="BV207" s="9"/>
      <c r="BW207" s="9"/>
      <c r="BX207" s="9"/>
    </row>
    <row r="208" spans="1:76" x14ac:dyDescent="0.2">
      <c r="A208" s="2" t="s">
        <v>208</v>
      </c>
      <c r="B208" s="2">
        <f t="shared" si="6"/>
        <v>51188</v>
      </c>
      <c r="C208" s="5">
        <v>12327</v>
      </c>
      <c r="D208" s="5">
        <v>11249</v>
      </c>
      <c r="E208" s="5">
        <v>62</v>
      </c>
      <c r="F208" s="2">
        <v>51188</v>
      </c>
      <c r="G208">
        <f t="array" ref="G208:AA208">VLOOKUP(A208,Check_S4,{7,8,9,10,11,12,13,14,15,16,17,18,19,20,21,22,23,24,25,26,27},FALSE)</f>
        <v>0</v>
      </c>
      <c r="H208">
        <v>32947</v>
      </c>
      <c r="I208">
        <v>2974.073218</v>
      </c>
      <c r="J208">
        <v>26813.533060000002</v>
      </c>
      <c r="K208">
        <v>12148.9843982</v>
      </c>
      <c r="L208">
        <v>9954.6933655962494</v>
      </c>
      <c r="M208">
        <v>10271.7553713159</v>
      </c>
      <c r="N208">
        <v>19049.615518975799</v>
      </c>
      <c r="O208">
        <v>15740.8417508489</v>
      </c>
      <c r="P208">
        <v>14803.5918667553</v>
      </c>
      <c r="Q208">
        <v>13123.815100695299</v>
      </c>
      <c r="R208">
        <v>12756.1247773594</v>
      </c>
      <c r="S208">
        <v>14312.905852808</v>
      </c>
      <c r="T208">
        <v>5946.8094054206604</v>
      </c>
      <c r="U208">
        <v>5252.8810428297902</v>
      </c>
      <c r="V208">
        <v>10051.1102345495</v>
      </c>
      <c r="W208">
        <v>0</v>
      </c>
      <c r="X208">
        <v>8834.9546887386296</v>
      </c>
      <c r="Y208">
        <v>11248.563848632501</v>
      </c>
      <c r="Z208">
        <v>5967.6071388780401</v>
      </c>
      <c r="AA208">
        <v>2010</v>
      </c>
      <c r="AB208">
        <f t="array" ref="AB208">MEDIAN(IF(G208:Q208&lt;&gt;0,G208:Q208))</f>
        <v>13963.7034837253</v>
      </c>
      <c r="AC208">
        <f t="array" ref="AC208">MEDIAN(IF(R208:Z208&lt;&gt;0,R208:Z208))</f>
        <v>9443.0324616440648</v>
      </c>
      <c r="AD208">
        <f t="shared" si="7"/>
        <v>0.67625558453385393</v>
      </c>
      <c r="AE208">
        <f t="array" ref="AE208">TTEST(IF(G208:Q208&lt;&gt;0,G208:Q208),IF(R208:AA208&lt;&gt;0,R208:AA208),2,3)</f>
        <v>3.2547032076694557E-2</v>
      </c>
      <c r="AX208" s="8" t="s">
        <v>1883</v>
      </c>
      <c r="AY208" s="8" t="s">
        <v>1884</v>
      </c>
      <c r="AZ208" s="8" t="s">
        <v>1623</v>
      </c>
      <c r="BA208" s="9">
        <v>435.59866731549999</v>
      </c>
      <c r="BB208" s="9">
        <v>435.59866731549999</v>
      </c>
      <c r="BC208" s="9">
        <v>140.707970116231</v>
      </c>
      <c r="BD208" s="9"/>
      <c r="BE208" s="9">
        <v>869</v>
      </c>
      <c r="BF208" s="9">
        <v>2.1973346309999999</v>
      </c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</row>
    <row r="209" spans="1:76" x14ac:dyDescent="0.2">
      <c r="A209" s="2" t="s">
        <v>209</v>
      </c>
      <c r="B209" s="2">
        <f t="shared" si="6"/>
        <v>163575</v>
      </c>
      <c r="C209" s="5">
        <v>3808</v>
      </c>
      <c r="D209" s="5">
        <v>2995</v>
      </c>
      <c r="E209" s="5">
        <v>75</v>
      </c>
      <c r="F209" s="2">
        <v>163575</v>
      </c>
      <c r="G209">
        <f t="array" ref="G209:AA209">VLOOKUP(A209,Check_S4,{7,8,9,10,11,12,13,14,15,16,17,18,19,20,21,22,23,24,25,26,27},FALSE)</f>
        <v>0</v>
      </c>
      <c r="H209">
        <v>2592</v>
      </c>
      <c r="I209">
        <v>846.93754049999995</v>
      </c>
      <c r="J209">
        <v>0</v>
      </c>
      <c r="K209">
        <v>64.473462495000007</v>
      </c>
      <c r="L209">
        <v>2263.2277506473201</v>
      </c>
      <c r="M209">
        <v>8474.8658039551192</v>
      </c>
      <c r="N209">
        <v>2590.3072530254799</v>
      </c>
      <c r="O209">
        <v>10869.931480118799</v>
      </c>
      <c r="P209">
        <v>0</v>
      </c>
      <c r="Q209">
        <v>2653.48531686964</v>
      </c>
      <c r="R209">
        <v>3238.7547967896498</v>
      </c>
      <c r="S209">
        <v>2995.2956260137998</v>
      </c>
      <c r="T209">
        <v>3618.3310932510399</v>
      </c>
      <c r="U209">
        <v>0</v>
      </c>
      <c r="V209">
        <v>2873.14896831441</v>
      </c>
      <c r="W209">
        <v>0</v>
      </c>
      <c r="X209">
        <v>3654.6854872890699</v>
      </c>
      <c r="Y209">
        <v>0</v>
      </c>
      <c r="Z209">
        <v>3276.5509935929099</v>
      </c>
      <c r="AA209">
        <v>7110</v>
      </c>
      <c r="AB209">
        <f t="array" ref="AB209">MEDIAN(IF(G209:Q209&lt;&gt;0,G209:Q209))</f>
        <v>2591.1536265127397</v>
      </c>
      <c r="AC209">
        <f t="array" ref="AC209">MEDIAN(IF(R209:Z209&lt;&gt;0,R209:Z209))</f>
        <v>3257.6528951912796</v>
      </c>
      <c r="AD209">
        <f t="shared" si="7"/>
        <v>1.2572210546912019</v>
      </c>
      <c r="AE209">
        <f t="array" ref="AE209">TTEST(IF(G209:Q209&lt;&gt;0,G209:Q209),IF(R209:AA209&lt;&gt;0,R209:AA209),2,3)</f>
        <v>0.98429661305376071</v>
      </c>
      <c r="AX209" s="8" t="s">
        <v>1885</v>
      </c>
      <c r="AY209" s="8" t="s">
        <v>1886</v>
      </c>
      <c r="AZ209" s="8" t="s">
        <v>1623</v>
      </c>
      <c r="BA209" s="9">
        <v>687.22440004272596</v>
      </c>
      <c r="BB209" s="9">
        <v>436.86397467371597</v>
      </c>
      <c r="BC209" s="9">
        <v>97.432698524501902</v>
      </c>
      <c r="BD209" s="9"/>
      <c r="BE209" s="9">
        <v>1932</v>
      </c>
      <c r="BF209" s="9">
        <v>51.527151140000001</v>
      </c>
      <c r="BG209" s="9"/>
      <c r="BH209" s="9"/>
      <c r="BI209" s="9">
        <v>908.09129976892598</v>
      </c>
      <c r="BJ209" s="9"/>
      <c r="BK209" s="9"/>
      <c r="BL209" s="9">
        <v>384.01241950023302</v>
      </c>
      <c r="BM209" s="9"/>
      <c r="BN209" s="9">
        <v>489.7155298472</v>
      </c>
      <c r="BO209" s="9"/>
      <c r="BP209" s="9"/>
      <c r="BQ209" s="9"/>
      <c r="BR209" s="9"/>
      <c r="BS209" s="9"/>
      <c r="BT209" s="9"/>
      <c r="BU209" s="9"/>
      <c r="BV209" s="9"/>
      <c r="BW209" s="9"/>
      <c r="BX209" s="9">
        <v>358</v>
      </c>
    </row>
    <row r="210" spans="1:76" x14ac:dyDescent="0.2">
      <c r="A210" s="2" t="s">
        <v>210</v>
      </c>
      <c r="B210" s="2">
        <f t="shared" si="6"/>
        <v>140426</v>
      </c>
      <c r="C210" s="5">
        <v>4385</v>
      </c>
      <c r="D210" s="5">
        <v>3801</v>
      </c>
      <c r="E210" s="5">
        <v>59</v>
      </c>
      <c r="F210" s="2">
        <v>140426</v>
      </c>
      <c r="G210">
        <f t="array" ref="G210:AA210">VLOOKUP(A210,Check_S4,{7,8,9,10,11,12,13,14,15,16,17,18,19,20,21,22,23,24,25,26,27},FALSE)</f>
        <v>306</v>
      </c>
      <c r="H210">
        <v>4998</v>
      </c>
      <c r="I210">
        <v>1772.020417</v>
      </c>
      <c r="J210">
        <v>0</v>
      </c>
      <c r="K210">
        <v>422.97124506</v>
      </c>
      <c r="L210">
        <v>6451.4298470827698</v>
      </c>
      <c r="M210">
        <v>5755.5551263952502</v>
      </c>
      <c r="N210">
        <v>8850.6764902936593</v>
      </c>
      <c r="O210">
        <v>6255.6942198085198</v>
      </c>
      <c r="P210">
        <v>9868.5559985709606</v>
      </c>
      <c r="Q210">
        <v>6970.0263265511003</v>
      </c>
      <c r="R210">
        <v>3124.7822843410099</v>
      </c>
      <c r="S210">
        <v>2522.2602378914999</v>
      </c>
      <c r="T210">
        <v>3600.3948169699001</v>
      </c>
      <c r="U210">
        <v>3319.6036042017599</v>
      </c>
      <c r="V210">
        <v>3195.9311448859698</v>
      </c>
      <c r="W210">
        <v>0</v>
      </c>
      <c r="X210">
        <v>0</v>
      </c>
      <c r="Y210">
        <v>4339.1073753917399</v>
      </c>
      <c r="Z210">
        <v>4001.9776759643901</v>
      </c>
      <c r="AA210">
        <v>3180</v>
      </c>
      <c r="AB210">
        <f t="array" ref="AB210">MEDIAN(IF(G210:Q210&lt;&gt;0,G210:Q210))</f>
        <v>6005.6246731018855</v>
      </c>
      <c r="AC210">
        <f t="array" ref="AC210">MEDIAN(IF(R210:Z210&lt;&gt;0,R210:Z210))</f>
        <v>3319.6036042017599</v>
      </c>
      <c r="AD210">
        <f t="shared" si="7"/>
        <v>0.55274909520564419</v>
      </c>
      <c r="AE210">
        <f t="array" ref="AE210">TTEST(IF(G210:Q210&lt;&gt;0,G210:Q210),IF(R210:AA210&lt;&gt;0,R210:AA210),2,3)</f>
        <v>0.13377515605818152</v>
      </c>
      <c r="AX210" s="8" t="s">
        <v>673</v>
      </c>
      <c r="AY210" s="8" t="s">
        <v>673</v>
      </c>
      <c r="AZ210" s="8" t="s">
        <v>1640</v>
      </c>
      <c r="BA210" s="9">
        <v>603.90501598160802</v>
      </c>
      <c r="BB210" s="9">
        <v>437.0935447</v>
      </c>
      <c r="BC210" s="9">
        <v>94.052755194974097</v>
      </c>
      <c r="BD210" s="9"/>
      <c r="BE210" s="9">
        <v>138</v>
      </c>
      <c r="BF210" s="9">
        <v>437.0935447</v>
      </c>
      <c r="BG210" s="9"/>
      <c r="BH210" s="9"/>
      <c r="BI210" s="9"/>
      <c r="BJ210" s="9"/>
      <c r="BK210" s="9"/>
      <c r="BL210" s="9"/>
      <c r="BM210" s="9"/>
      <c r="BN210" s="9"/>
      <c r="BO210" s="9"/>
      <c r="BP210" s="9">
        <v>1236.6215032448199</v>
      </c>
      <c r="BQ210" s="9"/>
      <c r="BR210" s="9"/>
      <c r="BS210" s="9"/>
      <c r="BT210" s="9"/>
      <c r="BU210" s="9"/>
      <c r="BV210" s="9"/>
      <c r="BW210" s="9"/>
      <c r="BX210" s="9"/>
    </row>
    <row r="211" spans="1:76" x14ac:dyDescent="0.2">
      <c r="A211" s="2" t="s">
        <v>211</v>
      </c>
      <c r="B211" s="2">
        <f t="shared" si="6"/>
        <v>31574</v>
      </c>
      <c r="C211" s="5">
        <v>19500</v>
      </c>
      <c r="D211" s="5">
        <v>19088</v>
      </c>
      <c r="E211" s="5">
        <v>59</v>
      </c>
      <c r="F211" s="2">
        <v>31574</v>
      </c>
      <c r="G211">
        <f t="array" ref="G211:AA211">VLOOKUP(A211,Check_S4,{7,8,9,10,11,12,13,14,15,16,17,18,19,20,21,22,23,24,25,26,27},FALSE)</f>
        <v>0</v>
      </c>
      <c r="H211">
        <v>45260</v>
      </c>
      <c r="I211">
        <v>27862.044529999999</v>
      </c>
      <c r="J211">
        <v>9064.1908710000007</v>
      </c>
      <c r="K211">
        <v>19088.099237999999</v>
      </c>
      <c r="L211">
        <v>19133.109903519999</v>
      </c>
      <c r="M211">
        <v>26111.988842503899</v>
      </c>
      <c r="N211">
        <v>22933.495229249002</v>
      </c>
      <c r="O211">
        <v>18565.7666770916</v>
      </c>
      <c r="P211">
        <v>12272.298339475799</v>
      </c>
      <c r="Q211">
        <v>13053.1937801972</v>
      </c>
      <c r="R211">
        <v>0</v>
      </c>
      <c r="S211">
        <v>1160.13557273126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f t="array" ref="AB211">MEDIAN(IF(G211:Q211&lt;&gt;0,G211:Q211))</f>
        <v>19110.604570759999</v>
      </c>
      <c r="AC211">
        <f t="array" ref="AC211">MEDIAN(IF(R211:Z211&lt;&gt;0,R211:Z211))</f>
        <v>1160.13557273126</v>
      </c>
      <c r="AD211">
        <f t="shared" si="7"/>
        <v>6.0706377364236536E-2</v>
      </c>
      <c r="AE211" t="e">
        <f t="array" ref="AE211">TTEST(IF(G211:Q211&lt;&gt;0,G211:Q211),IF(R211:AA211&lt;&gt;0,R211:AA211),2,3)</f>
        <v>#DIV/0!</v>
      </c>
      <c r="AX211" s="8" t="s">
        <v>1511</v>
      </c>
      <c r="AY211" s="8" t="s">
        <v>1511</v>
      </c>
      <c r="AZ211" s="8" t="s">
        <v>1640</v>
      </c>
      <c r="BA211" s="9">
        <v>447.84156196186001</v>
      </c>
      <c r="BB211" s="9">
        <v>438.58462547372102</v>
      </c>
      <c r="BC211" s="9">
        <v>98.444170991604096</v>
      </c>
      <c r="BD211" s="9"/>
      <c r="BE211" s="9">
        <v>904</v>
      </c>
      <c r="BF211" s="9">
        <v>10.1969969</v>
      </c>
      <c r="BG211" s="9"/>
      <c r="BH211" s="9"/>
      <c r="BI211" s="9"/>
      <c r="BJ211" s="9"/>
      <c r="BK211" s="9"/>
      <c r="BL211" s="9">
        <v>135.82667437980101</v>
      </c>
      <c r="BM211" s="9"/>
      <c r="BN211" s="9">
        <v>741.34257656763998</v>
      </c>
      <c r="BO211" s="9"/>
      <c r="BP211" s="9"/>
      <c r="BQ211" s="9"/>
      <c r="BR211" s="9"/>
      <c r="BS211" s="9"/>
      <c r="BT211" s="9"/>
      <c r="BU211" s="9"/>
      <c r="BV211" s="9"/>
      <c r="BW211" s="9"/>
      <c r="BX211" s="9"/>
    </row>
    <row r="212" spans="1:76" x14ac:dyDescent="0.2">
      <c r="A212" s="2" t="s">
        <v>212</v>
      </c>
      <c r="B212" s="2">
        <f t="shared" si="6"/>
        <v>38712</v>
      </c>
      <c r="C212" s="5">
        <v>15716</v>
      </c>
      <c r="D212" s="5">
        <v>10860</v>
      </c>
      <c r="E212" s="5">
        <v>124</v>
      </c>
      <c r="F212" s="2">
        <v>38712</v>
      </c>
      <c r="G212">
        <f t="array" ref="G212:AA212">VLOOKUP(A212,Check_S4,{7,8,9,10,11,12,13,14,15,16,17,18,19,20,21,22,23,24,25,26,27},FALSE)</f>
        <v>17241</v>
      </c>
      <c r="H212">
        <v>24109</v>
      </c>
      <c r="I212">
        <v>3708.4180769999998</v>
      </c>
      <c r="J212">
        <v>16006.92836</v>
      </c>
      <c r="K212">
        <v>4464.3694822999996</v>
      </c>
      <c r="L212">
        <v>12841.6871493617</v>
      </c>
      <c r="M212">
        <v>16105.5393718298</v>
      </c>
      <c r="N212">
        <v>10596.7536719451</v>
      </c>
      <c r="O212">
        <v>7827.6664915816</v>
      </c>
      <c r="P212">
        <v>20035.3633664269</v>
      </c>
      <c r="Q212">
        <v>13135.931251847</v>
      </c>
      <c r="R212">
        <v>0</v>
      </c>
      <c r="S212">
        <v>7738.7438741737597</v>
      </c>
      <c r="T212">
        <v>5619.1156546968195</v>
      </c>
      <c r="U212">
        <v>3260.0433084636602</v>
      </c>
      <c r="V212">
        <v>17123.063295220301</v>
      </c>
      <c r="W212">
        <v>0</v>
      </c>
      <c r="X212">
        <v>9068.4721311290996</v>
      </c>
      <c r="Y212">
        <v>6258.1625939445803</v>
      </c>
      <c r="Z212">
        <v>10860.458493689701</v>
      </c>
      <c r="AA212">
        <v>92600</v>
      </c>
      <c r="AB212">
        <f t="array" ref="AB212">MEDIAN(IF(G212:Q212&lt;&gt;0,G212:Q212))</f>
        <v>13135.931251847</v>
      </c>
      <c r="AC212">
        <f t="array" ref="AC212">MEDIAN(IF(R212:Z212&lt;&gt;0,R212:Z212))</f>
        <v>7738.7438741737597</v>
      </c>
      <c r="AD212">
        <f t="shared" si="7"/>
        <v>0.58912792140912285</v>
      </c>
      <c r="AE212">
        <f t="array" ref="AE212">TTEST(IF(G212:Q212&lt;&gt;0,G212:Q212),IF(R212:AA212&lt;&gt;0,R212:AA212),2,3)</f>
        <v>0.60698260405214688</v>
      </c>
      <c r="AX212" s="8" t="s">
        <v>1887</v>
      </c>
      <c r="AY212" s="8" t="s">
        <v>1888</v>
      </c>
      <c r="AZ212" s="8" t="s">
        <v>1623</v>
      </c>
      <c r="BA212" s="9">
        <v>440.83448987673</v>
      </c>
      <c r="BB212" s="9">
        <v>440.83448987673</v>
      </c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>
        <v>440.83448987673</v>
      </c>
      <c r="BO212" s="9"/>
      <c r="BP212" s="9"/>
      <c r="BQ212" s="9"/>
      <c r="BR212" s="9"/>
      <c r="BS212" s="9"/>
      <c r="BT212" s="9"/>
      <c r="BU212" s="9"/>
      <c r="BV212" s="9"/>
      <c r="BW212" s="9"/>
      <c r="BX212" s="9"/>
    </row>
    <row r="213" spans="1:76" x14ac:dyDescent="0.2">
      <c r="A213" s="2" t="s">
        <v>213</v>
      </c>
      <c r="B213" s="2">
        <f t="shared" si="6"/>
        <v>142506</v>
      </c>
      <c r="C213" s="5">
        <v>4222</v>
      </c>
      <c r="D213" s="5">
        <v>4361</v>
      </c>
      <c r="E213" s="5">
        <v>48</v>
      </c>
      <c r="F213" s="2">
        <v>142506</v>
      </c>
      <c r="G213">
        <f t="array" ref="G213:AA213">VLOOKUP(A213,Check_S4,{7,8,9,10,11,12,13,14,15,16,17,18,19,20,21,22,23,24,25,26,27},FALSE)</f>
        <v>0</v>
      </c>
      <c r="H213">
        <v>4842</v>
      </c>
      <c r="I213">
        <v>1840.5671589999999</v>
      </c>
      <c r="J213">
        <v>3097.8049729999998</v>
      </c>
      <c r="K213">
        <v>0</v>
      </c>
      <c r="L213">
        <v>5847.2620019604001</v>
      </c>
      <c r="M213">
        <v>3200.2547376152102</v>
      </c>
      <c r="N213">
        <v>6397.8928451400097</v>
      </c>
      <c r="O213">
        <v>4431.5766262762099</v>
      </c>
      <c r="P213">
        <v>7797.4874808340101</v>
      </c>
      <c r="Q213">
        <v>4425.0080138583498</v>
      </c>
      <c r="R213">
        <v>3539.7636306684299</v>
      </c>
      <c r="S213">
        <v>3433.8325336969901</v>
      </c>
      <c r="T213">
        <v>4537.0701536512097</v>
      </c>
      <c r="U213">
        <v>3512.1913017122001</v>
      </c>
      <c r="V213">
        <v>2887.1100025483202</v>
      </c>
      <c r="W213">
        <v>1625.4606246480801</v>
      </c>
      <c r="X213">
        <v>4360.5289679011503</v>
      </c>
      <c r="Y213">
        <v>7263.1841281869902</v>
      </c>
      <c r="Z213">
        <v>7022.6232591281096</v>
      </c>
      <c r="AA213">
        <v>155</v>
      </c>
      <c r="AB213">
        <f t="array" ref="AB213">MEDIAN(IF(G213:Q213&lt;&gt;0,G213:Q213))</f>
        <v>4431.5766262762099</v>
      </c>
      <c r="AC213">
        <f t="array" ref="AC213">MEDIAN(IF(R213:Z213&lt;&gt;0,R213:Z213))</f>
        <v>3539.7636306684299</v>
      </c>
      <c r="AD213">
        <f t="shared" si="7"/>
        <v>0.7987594324060785</v>
      </c>
      <c r="AE213">
        <f t="array" ref="AE213">TTEST(IF(G213:Q213&lt;&gt;0,G213:Q213),IF(R213:AA213&lt;&gt;0,R213:AA213),2,3)</f>
        <v>0.38499012921899045</v>
      </c>
      <c r="AX213" s="8" t="s">
        <v>1889</v>
      </c>
      <c r="AY213" s="8" t="s">
        <v>1890</v>
      </c>
      <c r="AZ213" s="8" t="s">
        <v>1623</v>
      </c>
      <c r="BA213" s="9">
        <v>1150.5851939551901</v>
      </c>
      <c r="BB213" s="9">
        <v>442.03186745506798</v>
      </c>
      <c r="BC213" s="9">
        <v>105.754947540833</v>
      </c>
      <c r="BD213" s="9"/>
      <c r="BE213" s="9">
        <v>3051</v>
      </c>
      <c r="BF213" s="9"/>
      <c r="BG213" s="9">
        <v>400.1942378</v>
      </c>
      <c r="BH213" s="9"/>
      <c r="BI213" s="9">
        <v>442.03186745506798</v>
      </c>
      <c r="BJ213" s="9"/>
      <c r="BK213" s="9"/>
      <c r="BL213" s="9">
        <v>172.137094627632</v>
      </c>
      <c r="BM213" s="9"/>
      <c r="BN213" s="9"/>
      <c r="BO213" s="9"/>
      <c r="BP213" s="9"/>
      <c r="BQ213" s="9"/>
      <c r="BR213" s="9"/>
      <c r="BS213" s="9"/>
      <c r="BT213" s="9">
        <v>1687.5627698932601</v>
      </c>
      <c r="BU213" s="9"/>
      <c r="BV213" s="9"/>
      <c r="BW213" s="9"/>
      <c r="BX213" s="9"/>
    </row>
    <row r="214" spans="1:76" x14ac:dyDescent="0.2">
      <c r="A214" s="2" t="s">
        <v>214</v>
      </c>
      <c r="B214" s="2">
        <f t="shared" si="6"/>
        <v>16135</v>
      </c>
      <c r="C214" s="5">
        <v>37262</v>
      </c>
      <c r="D214" s="5">
        <v>24171</v>
      </c>
      <c r="E214" s="5">
        <v>94</v>
      </c>
      <c r="F214" s="2">
        <v>16135</v>
      </c>
      <c r="G214">
        <f t="array" ref="G214:AA214">VLOOKUP(A214,Check_S4,{7,8,9,10,11,12,13,14,15,16,17,18,19,20,21,22,23,24,25,26,27},FALSE)</f>
        <v>0</v>
      </c>
      <c r="H214">
        <v>139224</v>
      </c>
      <c r="I214">
        <v>73972.199869999997</v>
      </c>
      <c r="J214">
        <v>0</v>
      </c>
      <c r="K214">
        <v>63173.818941999998</v>
      </c>
      <c r="L214">
        <v>16652.5492825478</v>
      </c>
      <c r="M214">
        <v>15734.257239131701</v>
      </c>
      <c r="N214">
        <v>30028.325934991299</v>
      </c>
      <c r="O214">
        <v>18276.635375180598</v>
      </c>
      <c r="P214">
        <v>8963.6376588496496</v>
      </c>
      <c r="Q214">
        <v>43458.083237977502</v>
      </c>
      <c r="R214">
        <v>19359.573647680601</v>
      </c>
      <c r="S214">
        <v>0</v>
      </c>
      <c r="T214">
        <v>0</v>
      </c>
      <c r="U214">
        <v>0</v>
      </c>
      <c r="V214">
        <v>20191.016412859899</v>
      </c>
      <c r="W214">
        <v>15159.112574738399</v>
      </c>
      <c r="X214">
        <v>28151.0936072365</v>
      </c>
      <c r="Y214">
        <v>29322.9052303014</v>
      </c>
      <c r="Z214">
        <v>0</v>
      </c>
      <c r="AA214">
        <v>0</v>
      </c>
      <c r="AB214">
        <f t="array" ref="AB214">MEDIAN(IF(G214:Q214&lt;&gt;0,G214:Q214))</f>
        <v>30028.325934991299</v>
      </c>
      <c r="AC214">
        <f t="array" ref="AC214">MEDIAN(IF(R214:Z214&lt;&gt;0,R214:Z214))</f>
        <v>20191.016412859899</v>
      </c>
      <c r="AD214">
        <f t="shared" si="7"/>
        <v>0.67239900274732878</v>
      </c>
      <c r="AE214">
        <f t="array" ref="AE214">TTEST(IF(G214:Q214&lt;&gt;0,G214:Q214),IF(R214:AA214&lt;&gt;0,R214:AA214),2,3)</f>
        <v>0.13989412128493919</v>
      </c>
      <c r="AX214" s="8" t="s">
        <v>1089</v>
      </c>
      <c r="AY214" s="8" t="s">
        <v>1891</v>
      </c>
      <c r="AZ214" s="8" t="s">
        <v>1623</v>
      </c>
      <c r="BA214" s="9">
        <v>582.22005578421499</v>
      </c>
      <c r="BB214" s="9">
        <v>442.3260322301</v>
      </c>
      <c r="BC214" s="9">
        <v>78.1427359531544</v>
      </c>
      <c r="BD214" s="9">
        <v>460</v>
      </c>
      <c r="BE214" s="9">
        <v>1283</v>
      </c>
      <c r="BF214" s="9">
        <v>77.264285259999994</v>
      </c>
      <c r="BG214" s="9"/>
      <c r="BH214" s="9"/>
      <c r="BI214" s="9">
        <v>974.62456919123804</v>
      </c>
      <c r="BJ214" s="9"/>
      <c r="BK214" s="9"/>
      <c r="BL214" s="9">
        <v>273.779415793851</v>
      </c>
      <c r="BM214" s="9"/>
      <c r="BN214" s="9">
        <v>424.65206446019897</v>
      </c>
      <c r="BO214" s="9"/>
      <c r="BP214" s="9"/>
      <c r="BQ214" s="9"/>
      <c r="BR214" s="9"/>
      <c r="BS214" s="9"/>
      <c r="BT214" s="9"/>
      <c r="BU214" s="9"/>
      <c r="BV214" s="9"/>
      <c r="BW214" s="9"/>
      <c r="BX214" s="9"/>
    </row>
    <row r="215" spans="1:76" x14ac:dyDescent="0.2">
      <c r="A215" s="2" t="s">
        <v>215</v>
      </c>
      <c r="B215" s="2">
        <f t="shared" si="6"/>
        <v>21947</v>
      </c>
      <c r="C215" s="5">
        <v>27378</v>
      </c>
      <c r="D215" s="5">
        <v>20526</v>
      </c>
      <c r="E215" s="5">
        <v>143</v>
      </c>
      <c r="F215" s="2">
        <v>21947</v>
      </c>
      <c r="G215">
        <f t="array" ref="G215:AA215">VLOOKUP(A215,Check_S4,{7,8,9,10,11,12,13,14,15,16,17,18,19,20,21,22,23,24,25,26,27},FALSE)</f>
        <v>34525</v>
      </c>
      <c r="H215">
        <v>26942</v>
      </c>
      <c r="I215">
        <v>52406.068350000001</v>
      </c>
      <c r="J215">
        <v>0</v>
      </c>
      <c r="K215">
        <v>160638.15221999999</v>
      </c>
      <c r="L215">
        <v>21044.420436134598</v>
      </c>
      <c r="M215">
        <v>20526.017360925998</v>
      </c>
      <c r="N215">
        <v>20976.671301230701</v>
      </c>
      <c r="O215">
        <v>12932.070558992</v>
      </c>
      <c r="P215">
        <v>16629.1455556656</v>
      </c>
      <c r="Q215">
        <v>22474.827946703001</v>
      </c>
      <c r="R215">
        <v>2857.11843295375</v>
      </c>
      <c r="S215">
        <v>0</v>
      </c>
      <c r="T215">
        <v>0</v>
      </c>
      <c r="U215">
        <v>3539.5147795325602</v>
      </c>
      <c r="V215">
        <v>2947.2846046012501</v>
      </c>
      <c r="W215">
        <v>0</v>
      </c>
      <c r="X215">
        <v>0</v>
      </c>
      <c r="Y215">
        <v>0</v>
      </c>
      <c r="Z215">
        <v>3551.0674527668798</v>
      </c>
      <c r="AA215">
        <v>8680</v>
      </c>
      <c r="AB215">
        <f t="array" ref="AB215">MEDIAN(IF(G215:Q215&lt;&gt;0,G215:Q215))</f>
        <v>21759.624191418799</v>
      </c>
      <c r="AC215">
        <f t="array" ref="AC215">MEDIAN(IF(R215:Z215&lt;&gt;0,R215:Z215))</f>
        <v>3243.3996920669051</v>
      </c>
      <c r="AD215">
        <f t="shared" si="7"/>
        <v>0.1490558689587104</v>
      </c>
      <c r="AE215">
        <f t="array" ref="AE215">TTEST(IF(G215:Q215&lt;&gt;0,G215:Q215),IF(R215:AA215&lt;&gt;0,R215:AA215),2,3)</f>
        <v>3.5416950578120235E-2</v>
      </c>
      <c r="AX215" s="8" t="s">
        <v>1892</v>
      </c>
      <c r="AY215" s="8" t="s">
        <v>1893</v>
      </c>
      <c r="AZ215" s="8" t="s">
        <v>1623</v>
      </c>
      <c r="BA215" s="9">
        <v>2280.75931133317</v>
      </c>
      <c r="BB215" s="9">
        <v>443.49364005978998</v>
      </c>
      <c r="BC215" s="9">
        <v>182.14764548885</v>
      </c>
      <c r="BD215" s="9"/>
      <c r="BE215" s="9">
        <v>1517</v>
      </c>
      <c r="BF215" s="9">
        <v>15.40923265</v>
      </c>
      <c r="BG215" s="9"/>
      <c r="BH215" s="9"/>
      <c r="BI215" s="9">
        <v>166.321172049403</v>
      </c>
      <c r="BJ215" s="9"/>
      <c r="BK215" s="9"/>
      <c r="BL215" s="9">
        <v>443.49364005978998</v>
      </c>
      <c r="BM215" s="9"/>
      <c r="BN215" s="9"/>
      <c r="BO215" s="9"/>
      <c r="BP215" s="9">
        <v>2108.2496283481501</v>
      </c>
      <c r="BQ215" s="9"/>
      <c r="BR215" s="9"/>
      <c r="BS215" s="9">
        <v>11530.841506224901</v>
      </c>
      <c r="BT215" s="9"/>
      <c r="BU215" s="9"/>
      <c r="BV215" s="9"/>
      <c r="BW215" s="9"/>
      <c r="BX215" s="9">
        <v>184</v>
      </c>
    </row>
    <row r="216" spans="1:76" x14ac:dyDescent="0.2">
      <c r="A216" s="2" t="s">
        <v>216</v>
      </c>
      <c r="B216" s="2">
        <f t="shared" si="6"/>
        <v>70546</v>
      </c>
      <c r="C216" s="5">
        <v>8507</v>
      </c>
      <c r="D216" s="5">
        <v>6440</v>
      </c>
      <c r="E216" s="5">
        <v>150</v>
      </c>
      <c r="F216" s="2">
        <v>70546</v>
      </c>
      <c r="G216">
        <f t="array" ref="G216:AA216">VLOOKUP(A216,Check_S4,{7,8,9,10,11,12,13,14,15,16,17,18,19,20,21,22,23,24,25,26,27},FALSE)</f>
        <v>619</v>
      </c>
      <c r="H216">
        <v>40916</v>
      </c>
      <c r="I216">
        <v>24.781119029999999</v>
      </c>
      <c r="J216">
        <v>664.09652979999998</v>
      </c>
      <c r="K216">
        <v>0</v>
      </c>
      <c r="L216">
        <v>0</v>
      </c>
      <c r="M216">
        <v>0</v>
      </c>
      <c r="N216">
        <v>11073.0217821348</v>
      </c>
      <c r="O216">
        <v>8472.6455548262002</v>
      </c>
      <c r="P216">
        <v>0</v>
      </c>
      <c r="Q216">
        <v>6545.4936074543602</v>
      </c>
      <c r="R216">
        <v>0</v>
      </c>
      <c r="S216">
        <v>1804.79808757614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6440</v>
      </c>
      <c r="AB216">
        <f t="array" ref="AB216">MEDIAN(IF(G216:Q216&lt;&gt;0,G216:Q216))</f>
        <v>6545.4936074543602</v>
      </c>
      <c r="AC216">
        <f t="array" ref="AC216">MEDIAN(IF(R216:Z216&lt;&gt;0,R216:Z216))</f>
        <v>1804.79808757614</v>
      </c>
      <c r="AD216">
        <f t="shared" si="7"/>
        <v>0.27573139564611887</v>
      </c>
      <c r="AE216">
        <f t="array" ref="AE216">TTEST(IF(G216:Q216&lt;&gt;0,G216:Q216),IF(R216:AA216&lt;&gt;0,R216:AA216),2,3)</f>
        <v>0.37261249298743693</v>
      </c>
      <c r="AX216" s="8" t="s">
        <v>1235</v>
      </c>
      <c r="AY216" s="8" t="s">
        <v>1894</v>
      </c>
      <c r="AZ216" s="8" t="s">
        <v>1623</v>
      </c>
      <c r="BA216" s="9">
        <v>461.64931501008499</v>
      </c>
      <c r="BB216" s="9">
        <v>444.49315664</v>
      </c>
      <c r="BC216" s="9">
        <v>17.1513503846808</v>
      </c>
      <c r="BD216" s="9"/>
      <c r="BE216" s="9">
        <v>548</v>
      </c>
      <c r="BF216" s="9"/>
      <c r="BG216" s="9"/>
      <c r="BH216" s="9">
        <v>444.49315664</v>
      </c>
      <c r="BI216" s="9"/>
      <c r="BJ216" s="9"/>
      <c r="BK216" s="9"/>
      <c r="BL216" s="9"/>
      <c r="BM216" s="9"/>
      <c r="BN216" s="9">
        <v>392.454788390256</v>
      </c>
      <c r="BO216" s="9"/>
      <c r="BP216" s="9"/>
      <c r="BQ216" s="9"/>
      <c r="BR216" s="9"/>
      <c r="BS216" s="9"/>
      <c r="BT216" s="9"/>
      <c r="BU216" s="9"/>
      <c r="BV216" s="9"/>
      <c r="BW216" s="9"/>
      <c r="BX216" s="9"/>
    </row>
    <row r="217" spans="1:76" x14ac:dyDescent="0.2">
      <c r="A217" s="2" t="s">
        <v>217</v>
      </c>
      <c r="B217" s="2">
        <f t="shared" si="6"/>
        <v>471343</v>
      </c>
      <c r="C217" s="5">
        <v>1271</v>
      </c>
      <c r="D217" s="5">
        <v>1163</v>
      </c>
      <c r="E217" s="5">
        <v>96</v>
      </c>
      <c r="F217" s="2">
        <v>471343</v>
      </c>
      <c r="G217">
        <f t="array" ref="G217:AA217">VLOOKUP(A217,Check_S4,{7,8,9,10,11,12,13,14,15,16,17,18,19,20,21,22,23,24,25,26,27},FALSE)</f>
        <v>3784</v>
      </c>
      <c r="H217">
        <v>131</v>
      </c>
      <c r="I217">
        <v>39.725101879999997</v>
      </c>
      <c r="J217">
        <v>0</v>
      </c>
      <c r="K217">
        <v>0</v>
      </c>
      <c r="L217">
        <v>963.10465232854801</v>
      </c>
      <c r="M217">
        <v>0</v>
      </c>
      <c r="N217">
        <v>2369.3965865464002</v>
      </c>
      <c r="O217">
        <v>0</v>
      </c>
      <c r="P217">
        <v>0</v>
      </c>
      <c r="Q217">
        <v>282.68789282457902</v>
      </c>
      <c r="R217">
        <v>2100.4804214159199</v>
      </c>
      <c r="S217">
        <v>1363.00807524891</v>
      </c>
      <c r="T217">
        <v>0</v>
      </c>
      <c r="U217">
        <v>0</v>
      </c>
      <c r="V217">
        <v>1481.36980194225</v>
      </c>
      <c r="W217">
        <v>0</v>
      </c>
      <c r="X217">
        <v>0</v>
      </c>
      <c r="Y217">
        <v>0</v>
      </c>
      <c r="Z217">
        <v>0</v>
      </c>
      <c r="AA217">
        <v>195</v>
      </c>
      <c r="AB217">
        <f t="array" ref="AB217">MEDIAN(IF(G217:Q217&lt;&gt;0,G217:Q217))</f>
        <v>622.89627257656343</v>
      </c>
      <c r="AC217">
        <f t="array" ref="AC217">MEDIAN(IF(R217:Z217&lt;&gt;0,R217:Z217))</f>
        <v>1481.36980194225</v>
      </c>
      <c r="AD217">
        <f t="shared" si="7"/>
        <v>2.3781966069802851</v>
      </c>
      <c r="AE217">
        <f t="array" ref="AE217">TTEST(IF(G217:Q217&lt;&gt;0,G217:Q217),IF(R217:AA217&lt;&gt;0,R217:AA217),2,3)</f>
        <v>0.97545503760510099</v>
      </c>
      <c r="AX217" s="8" t="s">
        <v>1895</v>
      </c>
      <c r="AY217" s="8" t="s">
        <v>1896</v>
      </c>
      <c r="AZ217" s="8" t="s">
        <v>1623</v>
      </c>
      <c r="BA217" s="9">
        <v>524.93691721169603</v>
      </c>
      <c r="BB217" s="9">
        <v>445.65222029968902</v>
      </c>
      <c r="BC217" s="9">
        <v>74.426762764925698</v>
      </c>
      <c r="BD217" s="9">
        <v>646</v>
      </c>
      <c r="BE217" s="9">
        <v>277</v>
      </c>
      <c r="BF217" s="9">
        <v>124.577957</v>
      </c>
      <c r="BG217" s="9"/>
      <c r="BH217" s="9"/>
      <c r="BI217" s="9">
        <v>445.65222029968902</v>
      </c>
      <c r="BJ217" s="9"/>
      <c r="BK217" s="9"/>
      <c r="BL217" s="9"/>
      <c r="BM217" s="9"/>
      <c r="BN217" s="9">
        <v>1131.4544087587899</v>
      </c>
      <c r="BO217" s="9"/>
      <c r="BP217" s="9"/>
      <c r="BQ217" s="9"/>
      <c r="BR217" s="9"/>
      <c r="BS217" s="9"/>
      <c r="BT217" s="9"/>
      <c r="BU217" s="9"/>
      <c r="BV217" s="9"/>
      <c r="BW217" s="9"/>
      <c r="BX217" s="9"/>
    </row>
    <row r="218" spans="1:76" x14ac:dyDescent="0.2">
      <c r="A218" s="2" t="s">
        <v>218</v>
      </c>
      <c r="B218" s="2">
        <f t="shared" si="6"/>
        <v>97275</v>
      </c>
      <c r="C218" s="5">
        <v>6136</v>
      </c>
      <c r="D218" s="5">
        <v>4780</v>
      </c>
      <c r="E218" s="5">
        <v>54</v>
      </c>
      <c r="F218" s="2">
        <v>97275</v>
      </c>
      <c r="G218">
        <f t="array" ref="G218:AA218">VLOOKUP(A218,Check_S4,{7,8,9,10,11,12,13,14,15,16,17,18,19,20,21,22,23,24,25,26,27},FALSE)</f>
        <v>0</v>
      </c>
      <c r="H218">
        <v>12837</v>
      </c>
      <c r="I218">
        <v>2368.5408130000001</v>
      </c>
      <c r="J218">
        <v>0</v>
      </c>
      <c r="K218">
        <v>739.92117614999995</v>
      </c>
      <c r="L218">
        <v>8940.5814034208597</v>
      </c>
      <c r="M218">
        <v>9555.3588986622508</v>
      </c>
      <c r="N218">
        <v>9342.6155994899109</v>
      </c>
      <c r="O218">
        <v>9102.0324850048892</v>
      </c>
      <c r="P218">
        <v>6947.8064284800803</v>
      </c>
      <c r="Q218">
        <v>4654.8346812513</v>
      </c>
      <c r="R218">
        <v>4779.9389676043502</v>
      </c>
      <c r="S218">
        <v>3718.1672809430402</v>
      </c>
      <c r="T218">
        <v>3628.43077569146</v>
      </c>
      <c r="U218">
        <v>0</v>
      </c>
      <c r="V218">
        <v>3516.18132150668</v>
      </c>
      <c r="W218">
        <v>0</v>
      </c>
      <c r="X218">
        <v>3861.8696773243501</v>
      </c>
      <c r="Y218">
        <v>3826.0924306255401</v>
      </c>
      <c r="Z218">
        <v>6287.4315912812699</v>
      </c>
      <c r="AA218">
        <v>10200</v>
      </c>
      <c r="AB218">
        <f t="array" ref="AB218">MEDIAN(IF(G218:Q218&lt;&gt;0,G218:Q218))</f>
        <v>8940.5814034208597</v>
      </c>
      <c r="AC218">
        <f t="array" ref="AC218">MEDIAN(IF(R218:Z218&lt;&gt;0,R218:Z218))</f>
        <v>3826.0924306255401</v>
      </c>
      <c r="AD218">
        <f t="shared" si="7"/>
        <v>0.42794671375192606</v>
      </c>
      <c r="AE218">
        <f t="array" ref="AE218">TTEST(IF(G218:Q218&lt;&gt;0,G218:Q218),IF(R218:AA218&lt;&gt;0,R218:AA218),2,3)</f>
        <v>0.17510994799934795</v>
      </c>
      <c r="AX218" s="8" t="s">
        <v>1897</v>
      </c>
      <c r="AY218" s="8" t="s">
        <v>1898</v>
      </c>
      <c r="AZ218" s="8" t="s">
        <v>1623</v>
      </c>
      <c r="BA218" s="9">
        <v>684.35114293668801</v>
      </c>
      <c r="BB218" s="9">
        <v>445.98183342885397</v>
      </c>
      <c r="BC218" s="9">
        <v>102.326729029574</v>
      </c>
      <c r="BD218" s="9"/>
      <c r="BE218" s="9">
        <v>157</v>
      </c>
      <c r="BF218" s="9">
        <v>32.645122899999997</v>
      </c>
      <c r="BG218" s="9"/>
      <c r="BH218" s="9"/>
      <c r="BI218" s="9">
        <v>185.210353204033</v>
      </c>
      <c r="BJ218" s="9"/>
      <c r="BK218" s="9"/>
      <c r="BL218" s="9">
        <v>706.75331365367401</v>
      </c>
      <c r="BM218" s="9"/>
      <c r="BN218" s="9"/>
      <c r="BO218" s="9"/>
      <c r="BP218" s="9">
        <v>1258.6487897424199</v>
      </c>
      <c r="BQ218" s="9"/>
      <c r="BR218" s="9"/>
      <c r="BS218" s="9"/>
      <c r="BT218" s="9">
        <v>1765.84927812001</v>
      </c>
      <c r="BU218" s="9"/>
      <c r="BV218" s="9"/>
      <c r="BW218" s="9"/>
      <c r="BX218" s="9"/>
    </row>
    <row r="219" spans="1:76" x14ac:dyDescent="0.2">
      <c r="A219" s="2" t="s">
        <v>219</v>
      </c>
      <c r="B219" s="2">
        <f t="shared" si="6"/>
        <v>165046</v>
      </c>
      <c r="C219" s="5">
        <v>3605</v>
      </c>
      <c r="D219" s="5">
        <v>2626</v>
      </c>
      <c r="E219" s="5">
        <v>73</v>
      </c>
      <c r="F219" s="2">
        <v>165046</v>
      </c>
      <c r="G219">
        <f t="array" ref="G219:AA219">VLOOKUP(A219,Check_S4,{7,8,9,10,11,12,13,14,15,16,17,18,19,20,21,22,23,24,25,26,27},FALSE)</f>
        <v>0</v>
      </c>
      <c r="H219">
        <v>2139</v>
      </c>
      <c r="I219">
        <v>1673.8320160000001</v>
      </c>
      <c r="J219">
        <v>0</v>
      </c>
      <c r="K219">
        <v>834.23088697000003</v>
      </c>
      <c r="L219">
        <v>4748.17611246251</v>
      </c>
      <c r="M219">
        <v>5238.6448017677403</v>
      </c>
      <c r="N219">
        <v>5808.6325879485103</v>
      </c>
      <c r="O219">
        <v>10659.7366948409</v>
      </c>
      <c r="P219">
        <v>2381.8500571275199</v>
      </c>
      <c r="Q219">
        <v>5803.7608154645504</v>
      </c>
      <c r="R219">
        <v>2992.47804658932</v>
      </c>
      <c r="S219">
        <v>2189.3074961621701</v>
      </c>
      <c r="T219">
        <v>0</v>
      </c>
      <c r="U219">
        <v>0</v>
      </c>
      <c r="V219">
        <v>2271.88430255609</v>
      </c>
      <c r="W219">
        <v>0</v>
      </c>
      <c r="X219">
        <v>0</v>
      </c>
      <c r="Y219">
        <v>2869.7040334691001</v>
      </c>
      <c r="Z219">
        <v>0</v>
      </c>
      <c r="AA219">
        <v>861</v>
      </c>
      <c r="AB219">
        <f t="array" ref="AB219">MEDIAN(IF(G219:Q219&lt;&gt;0,G219:Q219))</f>
        <v>4748.17611246251</v>
      </c>
      <c r="AC219">
        <f t="array" ref="AC219">MEDIAN(IF(R219:Z219&lt;&gt;0,R219:Z219))</f>
        <v>2570.794168012595</v>
      </c>
      <c r="AD219">
        <f t="shared" si="7"/>
        <v>0.54142772027032582</v>
      </c>
      <c r="AE219">
        <f t="array" ref="AE219">TTEST(IF(G219:Q219&lt;&gt;0,G219:Q219),IF(R219:AA219&lt;&gt;0,R219:AA219),2,3)</f>
        <v>7.6442162627232982E-2</v>
      </c>
      <c r="AX219" s="8" t="s">
        <v>906</v>
      </c>
      <c r="AY219" s="8" t="s">
        <v>906</v>
      </c>
      <c r="AZ219" s="8" t="s">
        <v>1640</v>
      </c>
      <c r="BA219" s="9">
        <v>755.816938008438</v>
      </c>
      <c r="BB219" s="9">
        <v>448</v>
      </c>
      <c r="BC219" s="9">
        <v>96.570993844016897</v>
      </c>
      <c r="BD219" s="9"/>
      <c r="BE219" s="9">
        <v>448</v>
      </c>
      <c r="BF219" s="9">
        <v>45.840490109999998</v>
      </c>
      <c r="BG219" s="9"/>
      <c r="BH219" s="9"/>
      <c r="BI219" s="9">
        <v>900.05586559604103</v>
      </c>
      <c r="BJ219" s="9"/>
      <c r="BK219" s="9">
        <v>2015.63547189059</v>
      </c>
      <c r="BL219" s="9"/>
      <c r="BM219" s="9"/>
      <c r="BN219" s="9">
        <v>166.26568141964501</v>
      </c>
      <c r="BO219" s="9"/>
      <c r="BP219" s="9">
        <v>1414.9210570427899</v>
      </c>
      <c r="BQ219" s="9"/>
      <c r="BR219" s="9"/>
      <c r="BS219" s="9"/>
      <c r="BT219" s="9"/>
      <c r="BU219" s="9"/>
      <c r="BV219" s="9"/>
      <c r="BW219" s="9"/>
      <c r="BX219" s="9">
        <v>300</v>
      </c>
    </row>
    <row r="220" spans="1:76" x14ac:dyDescent="0.2">
      <c r="A220" s="2" t="s">
        <v>220</v>
      </c>
      <c r="B220" s="2">
        <f t="shared" si="6"/>
        <v>124576</v>
      </c>
      <c r="C220" s="5">
        <v>4757</v>
      </c>
      <c r="D220" s="5">
        <v>4378</v>
      </c>
      <c r="E220" s="5">
        <v>52</v>
      </c>
      <c r="F220" s="2">
        <v>124576</v>
      </c>
      <c r="G220">
        <f t="array" ref="G220:AA220">VLOOKUP(A220,Check_S4,{7,8,9,10,11,12,13,14,15,16,17,18,19,20,21,22,23,24,25,26,27},FALSE)</f>
        <v>365</v>
      </c>
      <c r="H220">
        <v>5860</v>
      </c>
      <c r="I220">
        <v>1383.2094400000001</v>
      </c>
      <c r="J220">
        <v>0</v>
      </c>
      <c r="K220">
        <v>2256.0440214</v>
      </c>
      <c r="L220">
        <v>7889.7339068545198</v>
      </c>
      <c r="M220">
        <v>5280.8669371945198</v>
      </c>
      <c r="N220">
        <v>8607.2328992724306</v>
      </c>
      <c r="O220">
        <v>6779.8195066850103</v>
      </c>
      <c r="P220">
        <v>9811.5038930942392</v>
      </c>
      <c r="Q220">
        <v>6364.8925421861004</v>
      </c>
      <c r="R220">
        <v>5611.8406800679304</v>
      </c>
      <c r="S220">
        <v>4054.8203438626601</v>
      </c>
      <c r="T220">
        <v>3909.3006395799498</v>
      </c>
      <c r="U220">
        <v>3937.5129006398201</v>
      </c>
      <c r="V220">
        <v>3506.0433218344701</v>
      </c>
      <c r="W220">
        <v>0</v>
      </c>
      <c r="X220">
        <v>4378.1974115569501</v>
      </c>
      <c r="Y220">
        <v>4607.6186303688601</v>
      </c>
      <c r="Z220">
        <v>4261.6755954259497</v>
      </c>
      <c r="AA220">
        <v>1520</v>
      </c>
      <c r="AB220">
        <f t="array" ref="AB220">MEDIAN(IF(G220:Q220&lt;&gt;0,G220:Q220))</f>
        <v>6112.4462710930502</v>
      </c>
      <c r="AC220">
        <f t="array" ref="AC220">MEDIAN(IF(R220:Z220&lt;&gt;0,R220:Z220))</f>
        <v>4158.2479696443052</v>
      </c>
      <c r="AD220">
        <f t="shared" si="7"/>
        <v>0.680291946173739</v>
      </c>
      <c r="AE220">
        <f t="array" ref="AE220">TTEST(IF(G220:Q220&lt;&gt;0,G220:Q220),IF(R220:AA220&lt;&gt;0,R220:AA220),2,3)</f>
        <v>0.19086541679755212</v>
      </c>
      <c r="AX220" s="8" t="s">
        <v>1405</v>
      </c>
      <c r="AY220" s="8" t="s">
        <v>1899</v>
      </c>
      <c r="AZ220" s="8" t="s">
        <v>1623</v>
      </c>
      <c r="BA220" s="9">
        <v>450</v>
      </c>
      <c r="BB220" s="9">
        <v>450</v>
      </c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>
        <v>450</v>
      </c>
    </row>
    <row r="221" spans="1:76" x14ac:dyDescent="0.2">
      <c r="A221" s="2" t="s">
        <v>221</v>
      </c>
      <c r="B221" s="2">
        <f t="shared" si="6"/>
        <v>57110</v>
      </c>
      <c r="C221" s="5">
        <v>10298</v>
      </c>
      <c r="D221" s="5">
        <v>9653</v>
      </c>
      <c r="E221" s="5">
        <v>67</v>
      </c>
      <c r="F221" s="2">
        <v>57110</v>
      </c>
      <c r="G221">
        <f t="array" ref="G221:AA221">VLOOKUP(A221,Check_S4,{7,8,9,10,11,12,13,14,15,16,17,18,19,20,21,22,23,24,25,26,27},FALSE)</f>
        <v>0</v>
      </c>
      <c r="H221">
        <v>12263</v>
      </c>
      <c r="I221">
        <v>8978.3790270000009</v>
      </c>
      <c r="J221">
        <v>9653.0862159999997</v>
      </c>
      <c r="K221">
        <v>20800.712907000001</v>
      </c>
      <c r="L221">
        <v>14529.1399149841</v>
      </c>
      <c r="M221">
        <v>18665.126778941602</v>
      </c>
      <c r="N221">
        <v>19328.4272800826</v>
      </c>
      <c r="O221">
        <v>15249.8589249697</v>
      </c>
      <c r="P221">
        <v>10684.061936566701</v>
      </c>
      <c r="Q221">
        <v>20677.797373581401</v>
      </c>
      <c r="R221">
        <v>4031.3039880513302</v>
      </c>
      <c r="S221">
        <v>1323.4684057714501</v>
      </c>
      <c r="T221">
        <v>3461.9960875670499</v>
      </c>
      <c r="U221">
        <v>3912.49039931996</v>
      </c>
      <c r="V221">
        <v>1612.00567803029</v>
      </c>
      <c r="W221">
        <v>0</v>
      </c>
      <c r="X221">
        <v>0</v>
      </c>
      <c r="Y221">
        <v>0</v>
      </c>
      <c r="Z221">
        <v>3121.35138691572</v>
      </c>
      <c r="AA221">
        <v>6770</v>
      </c>
      <c r="AB221">
        <f t="array" ref="AB221">MEDIAN(IF(G221:Q221&lt;&gt;0,G221:Q221))</f>
        <v>14889.499419976899</v>
      </c>
      <c r="AC221">
        <f t="array" ref="AC221">MEDIAN(IF(R221:Z221&lt;&gt;0,R221:Z221))</f>
        <v>3291.673737241385</v>
      </c>
      <c r="AD221">
        <f t="shared" si="7"/>
        <v>0.22107349914161803</v>
      </c>
      <c r="AE221">
        <f t="array" ref="AE221">TTEST(IF(G221:Q221&lt;&gt;0,G221:Q221),IF(R221:AA221&lt;&gt;0,R221:AA221),2,3)</f>
        <v>8.0173978644496614E-6</v>
      </c>
      <c r="AX221" s="8" t="s">
        <v>1900</v>
      </c>
      <c r="AY221" s="8" t="s">
        <v>1901</v>
      </c>
      <c r="AZ221" s="8" t="s">
        <v>1623</v>
      </c>
      <c r="BA221" s="9">
        <v>481.53538716325198</v>
      </c>
      <c r="BB221" s="9">
        <v>450</v>
      </c>
      <c r="BC221" s="9">
        <v>50.004467821476801</v>
      </c>
      <c r="BD221" s="9"/>
      <c r="BE221" s="9">
        <v>304</v>
      </c>
      <c r="BF221" s="9"/>
      <c r="BG221" s="9">
        <v>492.42240759999999</v>
      </c>
      <c r="BH221" s="9"/>
      <c r="BI221" s="9"/>
      <c r="BJ221" s="9"/>
      <c r="BK221" s="9"/>
      <c r="BL221" s="9">
        <v>280.92111759293903</v>
      </c>
      <c r="BM221" s="9"/>
      <c r="BN221" s="9">
        <v>880.33341062331897</v>
      </c>
      <c r="BO221" s="9"/>
      <c r="BP221" s="9"/>
      <c r="BQ221" s="9"/>
      <c r="BR221" s="9"/>
      <c r="BS221" s="9"/>
      <c r="BT221" s="9"/>
      <c r="BU221" s="9"/>
      <c r="BV221" s="9"/>
      <c r="BW221" s="9"/>
      <c r="BX221" s="9">
        <v>450</v>
      </c>
    </row>
    <row r="222" spans="1:76" x14ac:dyDescent="0.2">
      <c r="A222" s="2" t="s">
        <v>222</v>
      </c>
      <c r="B222" s="2">
        <f t="shared" si="6"/>
        <v>45361</v>
      </c>
      <c r="C222" s="5">
        <v>12926</v>
      </c>
      <c r="D222" s="5">
        <v>9502</v>
      </c>
      <c r="E222" s="5">
        <v>89</v>
      </c>
      <c r="F222" s="2">
        <v>45361</v>
      </c>
      <c r="G222">
        <f t="array" ref="G222:AA222">VLOOKUP(A222,Check_S4,{7,8,9,10,11,12,13,14,15,16,17,18,19,20,21,22,23,24,25,26,27},FALSE)</f>
        <v>0</v>
      </c>
      <c r="H222">
        <v>7883</v>
      </c>
      <c r="I222">
        <v>7530.3934310000004</v>
      </c>
      <c r="J222">
        <v>15264.4815</v>
      </c>
      <c r="K222">
        <v>2296.8118823</v>
      </c>
      <c r="L222">
        <v>17480.440703197299</v>
      </c>
      <c r="M222">
        <v>1117.84721314234</v>
      </c>
      <c r="N222">
        <v>9275.0230301252905</v>
      </c>
      <c r="O222">
        <v>27658.0270366849</v>
      </c>
      <c r="P222">
        <v>12883.8696066552</v>
      </c>
      <c r="Q222">
        <v>12882.7632101572</v>
      </c>
      <c r="R222">
        <v>29412.1232378198</v>
      </c>
      <c r="S222">
        <v>21780.6946197709</v>
      </c>
      <c r="T222">
        <v>4174.89794571331</v>
      </c>
      <c r="U222">
        <v>3448.6661709703499</v>
      </c>
      <c r="V222">
        <v>43967.711595159599</v>
      </c>
      <c r="W222">
        <v>0</v>
      </c>
      <c r="X222">
        <v>0</v>
      </c>
      <c r="Y222">
        <v>9728.9225520929995</v>
      </c>
      <c r="Z222">
        <v>3303.74187606757</v>
      </c>
      <c r="AA222">
        <v>2580</v>
      </c>
      <c r="AB222">
        <f t="array" ref="AB222">MEDIAN(IF(G222:Q222&lt;&gt;0,G222:Q222))</f>
        <v>11078.893120141245</v>
      </c>
      <c r="AC222">
        <f t="array" ref="AC222">MEDIAN(IF(R222:Z222&lt;&gt;0,R222:Z222))</f>
        <v>9728.9225520929995</v>
      </c>
      <c r="AD222">
        <f t="shared" si="7"/>
        <v>0.87814932833009995</v>
      </c>
      <c r="AE222">
        <f t="array" ref="AE222">TTEST(IF(G222:Q222&lt;&gt;0,G222:Q222),IF(R222:AA222&lt;&gt;0,R222:AA222),2,3)</f>
        <v>0.58509304120839534</v>
      </c>
      <c r="AX222" s="8" t="s">
        <v>1372</v>
      </c>
      <c r="AY222" s="8" t="s">
        <v>1902</v>
      </c>
      <c r="AZ222" s="8" t="s">
        <v>1623</v>
      </c>
      <c r="BA222" s="9">
        <v>829.75006158174699</v>
      </c>
      <c r="BB222" s="9">
        <v>450.5</v>
      </c>
      <c r="BC222" s="9">
        <v>122.547002758011</v>
      </c>
      <c r="BD222" s="9"/>
      <c r="BE222" s="9">
        <v>519</v>
      </c>
      <c r="BF222" s="9">
        <v>87.138683</v>
      </c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>
        <v>2330.8615633269901</v>
      </c>
      <c r="BS222" s="9"/>
      <c r="BT222" s="9"/>
      <c r="BU222" s="9"/>
      <c r="BV222" s="9"/>
      <c r="BW222" s="9"/>
      <c r="BX222" s="9">
        <v>382</v>
      </c>
    </row>
    <row r="223" spans="1:76" x14ac:dyDescent="0.2">
      <c r="A223" s="2" t="s">
        <v>223</v>
      </c>
      <c r="B223" s="2">
        <f t="shared" si="6"/>
        <v>123989</v>
      </c>
      <c r="C223" s="5">
        <v>4683</v>
      </c>
      <c r="D223" s="5">
        <v>4059</v>
      </c>
      <c r="E223" s="5">
        <v>67</v>
      </c>
      <c r="F223" s="2">
        <v>123989</v>
      </c>
      <c r="G223">
        <f t="array" ref="G223:AA223">VLOOKUP(A223,Check_S4,{7,8,9,10,11,12,13,14,15,16,17,18,19,20,21,22,23,24,25,26,27},FALSE)</f>
        <v>15215</v>
      </c>
      <c r="H223">
        <v>7997</v>
      </c>
      <c r="I223">
        <v>1306.7072860000001</v>
      </c>
      <c r="J223">
        <v>0</v>
      </c>
      <c r="K223">
        <v>0</v>
      </c>
      <c r="L223">
        <v>6303.1828720753501</v>
      </c>
      <c r="M223">
        <v>3629.26358656204</v>
      </c>
      <c r="N223">
        <v>2273.79202149198</v>
      </c>
      <c r="O223">
        <v>4317.1788663304096</v>
      </c>
      <c r="P223">
        <v>5142.9064347063304</v>
      </c>
      <c r="Q223">
        <v>4440.7870257935501</v>
      </c>
      <c r="R223">
        <v>3125.4795763281199</v>
      </c>
      <c r="S223">
        <v>3069.9202293992698</v>
      </c>
      <c r="T223">
        <v>4257.55724949466</v>
      </c>
      <c r="U223">
        <v>3859.4651873972298</v>
      </c>
      <c r="V223">
        <v>2584.2971582636001</v>
      </c>
      <c r="W223">
        <v>1828.9934136337399</v>
      </c>
      <c r="X223">
        <v>0</v>
      </c>
      <c r="Y223">
        <v>6111.6846042878296</v>
      </c>
      <c r="Z223">
        <v>5833.0118779378199</v>
      </c>
      <c r="AA223">
        <v>3000</v>
      </c>
      <c r="AB223">
        <f t="array" ref="AB223">MEDIAN(IF(G223:Q223&lt;&gt;0,G223:Q223))</f>
        <v>4440.7870257935501</v>
      </c>
      <c r="AC223">
        <f t="array" ref="AC223">MEDIAN(IF(R223:Z223&lt;&gt;0,R223:Z223))</f>
        <v>3492.4723818626749</v>
      </c>
      <c r="AD223">
        <f t="shared" si="7"/>
        <v>0.78645347357962625</v>
      </c>
      <c r="AE223">
        <f t="array" ref="AE223">TTEST(IF(G223:Q223&lt;&gt;0,G223:Q223),IF(R223:AA223&lt;&gt;0,R223:AA223),2,3)</f>
        <v>0.22392903604553752</v>
      </c>
      <c r="AX223" s="8" t="s">
        <v>1903</v>
      </c>
      <c r="AY223" s="8" t="s">
        <v>1904</v>
      </c>
      <c r="AZ223" s="8" t="s">
        <v>1623</v>
      </c>
      <c r="BA223" s="9">
        <v>643.51446699523603</v>
      </c>
      <c r="BB223" s="9">
        <v>451.055379533821</v>
      </c>
      <c r="BC223" s="9">
        <v>114.776475481388</v>
      </c>
      <c r="BD223" s="9"/>
      <c r="BE223" s="9"/>
      <c r="BF223" s="9">
        <v>12.167311079999999</v>
      </c>
      <c r="BG223" s="9"/>
      <c r="BH223" s="9"/>
      <c r="BI223" s="9"/>
      <c r="BJ223" s="9"/>
      <c r="BK223" s="9"/>
      <c r="BL223" s="9"/>
      <c r="BM223" s="9"/>
      <c r="BN223" s="9">
        <v>707.11075906764199</v>
      </c>
      <c r="BO223" s="9"/>
      <c r="BP223" s="9"/>
      <c r="BQ223" s="9"/>
      <c r="BR223" s="9"/>
      <c r="BS223" s="9">
        <v>1659.7797978333001</v>
      </c>
      <c r="BT223" s="9"/>
      <c r="BU223" s="9"/>
      <c r="BV223" s="9"/>
      <c r="BW223" s="9"/>
      <c r="BX223" s="9">
        <v>195</v>
      </c>
    </row>
    <row r="224" spans="1:76" x14ac:dyDescent="0.2">
      <c r="A224" s="2" t="s">
        <v>224</v>
      </c>
      <c r="B224" s="2">
        <f t="shared" si="6"/>
        <v>73638</v>
      </c>
      <c r="C224" s="5">
        <v>7846</v>
      </c>
      <c r="D224" s="5">
        <v>7563</v>
      </c>
      <c r="E224" s="5">
        <v>65</v>
      </c>
      <c r="F224" s="2">
        <v>73638</v>
      </c>
      <c r="G224">
        <f t="array" ref="G224:AA224">VLOOKUP(A224,Check_S4,{7,8,9,10,11,12,13,14,15,16,17,18,19,20,21,22,23,24,25,26,27},FALSE)</f>
        <v>0</v>
      </c>
      <c r="H224">
        <v>24855</v>
      </c>
      <c r="I224">
        <v>4762.8293450000001</v>
      </c>
      <c r="J224">
        <v>0</v>
      </c>
      <c r="K224">
        <v>0</v>
      </c>
      <c r="L224">
        <v>9687.2726652993097</v>
      </c>
      <c r="M224">
        <v>4968.0460162022</v>
      </c>
      <c r="N224">
        <v>10486.948437146801</v>
      </c>
      <c r="O224">
        <v>8544.8652175034604</v>
      </c>
      <c r="P224">
        <v>10744.860345422499</v>
      </c>
      <c r="Q224">
        <v>8081.6557912159296</v>
      </c>
      <c r="R224">
        <v>7805.0728591221095</v>
      </c>
      <c r="S224">
        <v>7354.0667859845298</v>
      </c>
      <c r="T224">
        <v>5400.2982191483597</v>
      </c>
      <c r="U224">
        <v>5443.7675938765897</v>
      </c>
      <c r="V224">
        <v>7562.9155026635699</v>
      </c>
      <c r="W224">
        <v>3354.1818590779599</v>
      </c>
      <c r="X224">
        <v>0</v>
      </c>
      <c r="Y224">
        <v>7571.2834026165701</v>
      </c>
      <c r="Z224">
        <v>6578.9577237415197</v>
      </c>
      <c r="AA224">
        <v>172</v>
      </c>
      <c r="AB224">
        <f t="array" ref="AB224">MEDIAN(IF(G224:Q224&lt;&gt;0,G224:Q224))</f>
        <v>9116.068941401385</v>
      </c>
      <c r="AC224">
        <f t="array" ref="AC224">MEDIAN(IF(R224:Z224&lt;&gt;0,R224:Z224))</f>
        <v>6966.5122548630243</v>
      </c>
      <c r="AD224">
        <f t="shared" si="7"/>
        <v>0.7642013569274394</v>
      </c>
      <c r="AE224">
        <f t="array" ref="AE224">TTEST(IF(G224:Q224&lt;&gt;0,G224:Q224),IF(R224:AA224&lt;&gt;0,R224:AA224),2,3)</f>
        <v>8.7845612924915856E-2</v>
      </c>
      <c r="AX224" s="8" t="s">
        <v>1905</v>
      </c>
      <c r="AY224" s="8" t="s">
        <v>1906</v>
      </c>
      <c r="AZ224" s="8" t="s">
        <v>1623</v>
      </c>
      <c r="BA224" s="9">
        <v>590.88588710613101</v>
      </c>
      <c r="BB224" s="9">
        <v>453.24529643144399</v>
      </c>
      <c r="BC224" s="9">
        <v>98.7972191950129</v>
      </c>
      <c r="BD224" s="9"/>
      <c r="BE224" s="9">
        <v>422</v>
      </c>
      <c r="BF224" s="9">
        <v>41.263469929999999</v>
      </c>
      <c r="BG224" s="9"/>
      <c r="BH224" s="9"/>
      <c r="BI224" s="9"/>
      <c r="BJ224" s="9"/>
      <c r="BK224" s="9"/>
      <c r="BL224" s="9">
        <v>484.490592862889</v>
      </c>
      <c r="BM224" s="9"/>
      <c r="BN224" s="9"/>
      <c r="BO224" s="9"/>
      <c r="BP224" s="9">
        <v>1415.78948563163</v>
      </c>
      <c r="BQ224" s="9"/>
      <c r="BR224" s="9"/>
      <c r="BS224" s="9"/>
      <c r="BT224" s="9"/>
      <c r="BU224" s="9"/>
      <c r="BV224" s="9"/>
      <c r="BW224" s="9"/>
      <c r="BX224" s="9"/>
    </row>
    <row r="225" spans="1:76" x14ac:dyDescent="0.2">
      <c r="A225" s="2" t="s">
        <v>225</v>
      </c>
      <c r="B225" s="2">
        <f t="shared" si="6"/>
        <v>172254</v>
      </c>
      <c r="C225" s="5">
        <v>3345</v>
      </c>
      <c r="D225" s="5">
        <v>2838</v>
      </c>
      <c r="E225" s="5">
        <v>74</v>
      </c>
      <c r="F225" s="2">
        <v>172254</v>
      </c>
      <c r="G225">
        <f t="array" ref="G225:AA225">VLOOKUP(A225,Check_S4,{7,8,9,10,11,12,13,14,15,16,17,18,19,20,21,22,23,24,25,26,27},FALSE)</f>
        <v>3875</v>
      </c>
      <c r="H225">
        <v>2838</v>
      </c>
      <c r="I225">
        <v>82.880890309999998</v>
      </c>
      <c r="J225">
        <v>0</v>
      </c>
      <c r="K225">
        <v>0</v>
      </c>
      <c r="L225">
        <v>1219.0118175589701</v>
      </c>
      <c r="M225">
        <v>3577.1032791910602</v>
      </c>
      <c r="N225">
        <v>6526.40366794083</v>
      </c>
      <c r="O225">
        <v>2724.28558112877</v>
      </c>
      <c r="P225">
        <v>7792.3351472938002</v>
      </c>
      <c r="Q225">
        <v>0</v>
      </c>
      <c r="R225">
        <v>0</v>
      </c>
      <c r="S225">
        <v>1466.33589764305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f t="array" ref="AB225">MEDIAN(IF(G225:Q225&lt;&gt;0,G225:Q225))</f>
        <v>3207.5516395955301</v>
      </c>
      <c r="AC225">
        <f t="array" ref="AC225">MEDIAN(IF(R225:Z225&lt;&gt;0,R225:Z225))</f>
        <v>1466.33589764305</v>
      </c>
      <c r="AD225">
        <f t="shared" si="7"/>
        <v>0.45715114280372238</v>
      </c>
      <c r="AE225" t="e">
        <f t="array" ref="AE225">TTEST(IF(G225:Q225&lt;&gt;0,G225:Q225),IF(R225:AA225&lt;&gt;0,R225:AA225),2,3)</f>
        <v>#DIV/0!</v>
      </c>
      <c r="AX225" s="8" t="s">
        <v>1907</v>
      </c>
      <c r="AY225" s="8" t="s">
        <v>1908</v>
      </c>
      <c r="AZ225" s="8" t="s">
        <v>1623</v>
      </c>
      <c r="BA225" s="9">
        <v>657.59908904142003</v>
      </c>
      <c r="BB225" s="9">
        <v>453.5</v>
      </c>
      <c r="BC225" s="9">
        <v>107.702540643099</v>
      </c>
      <c r="BD225" s="9"/>
      <c r="BE225" s="9">
        <v>457</v>
      </c>
      <c r="BF225" s="9">
        <v>51.902406310000003</v>
      </c>
      <c r="BG225" s="9"/>
      <c r="BH225" s="9"/>
      <c r="BI225" s="9">
        <v>713.362568044353</v>
      </c>
      <c r="BJ225" s="9"/>
      <c r="BK225" s="9"/>
      <c r="BL225" s="9">
        <v>243.41968867810601</v>
      </c>
      <c r="BM225" s="9"/>
      <c r="BN225" s="9"/>
      <c r="BO225" s="9"/>
      <c r="BP225" s="9"/>
      <c r="BQ225" s="9"/>
      <c r="BR225" s="9"/>
      <c r="BS225" s="9"/>
      <c r="BT225" s="9"/>
      <c r="BU225" s="9"/>
      <c r="BV225" s="9">
        <v>2029.9098712160601</v>
      </c>
      <c r="BW225" s="9"/>
      <c r="BX225" s="9">
        <v>450</v>
      </c>
    </row>
    <row r="226" spans="1:76" x14ac:dyDescent="0.2">
      <c r="A226" s="2" t="s">
        <v>226</v>
      </c>
      <c r="B226" s="2">
        <f t="shared" si="6"/>
        <v>60392</v>
      </c>
      <c r="C226" s="5">
        <v>9513</v>
      </c>
      <c r="D226" s="5">
        <v>9081</v>
      </c>
      <c r="E226" s="5">
        <v>39</v>
      </c>
      <c r="F226" s="2">
        <v>60392</v>
      </c>
      <c r="G226">
        <f t="array" ref="G226:AA226">VLOOKUP(A226,Check_S4,{7,8,9,10,11,12,13,14,15,16,17,18,19,20,21,22,23,24,25,26,27},FALSE)</f>
        <v>0</v>
      </c>
      <c r="H226">
        <v>9794</v>
      </c>
      <c r="I226">
        <v>10104.446830000001</v>
      </c>
      <c r="J226">
        <v>8760.4691110000003</v>
      </c>
      <c r="K226">
        <v>5719.2937814999996</v>
      </c>
      <c r="L226">
        <v>9400.5362588853095</v>
      </c>
      <c r="M226">
        <v>6991.8182709099101</v>
      </c>
      <c r="N226">
        <v>15115.973339194799</v>
      </c>
      <c r="O226">
        <v>12054.9719998786</v>
      </c>
      <c r="P226">
        <v>8734.7728042444505</v>
      </c>
      <c r="Q226">
        <v>7524.0501140218203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3256.1963936075499</v>
      </c>
      <c r="AA226">
        <v>16700</v>
      </c>
      <c r="AB226">
        <f t="array" ref="AB226">MEDIAN(IF(G226:Q226&lt;&gt;0,G226:Q226))</f>
        <v>9080.502684942654</v>
      </c>
      <c r="AC226">
        <f t="array" ref="AC226">MEDIAN(IF(R226:Z226&lt;&gt;0,R226:Z226))</f>
        <v>3256.1963936075499</v>
      </c>
      <c r="AD226">
        <f t="shared" si="7"/>
        <v>0.35859208532661907</v>
      </c>
      <c r="AE226">
        <f t="array" ref="AE226">TTEST(IF(G226:Q226&lt;&gt;0,G226:Q226),IF(R226:AA226&lt;&gt;0,R226:AA226),2,3)</f>
        <v>0.94736114668814309</v>
      </c>
      <c r="AX226" s="8" t="s">
        <v>1909</v>
      </c>
      <c r="AY226" s="8" t="s">
        <v>1910</v>
      </c>
      <c r="AZ226" s="8" t="s">
        <v>1623</v>
      </c>
      <c r="BA226" s="9">
        <v>668.68563927905598</v>
      </c>
      <c r="BB226" s="9">
        <v>453.72055875132997</v>
      </c>
      <c r="BC226" s="9">
        <v>81.056833315807793</v>
      </c>
      <c r="BD226" s="9"/>
      <c r="BE226" s="9">
        <v>531</v>
      </c>
      <c r="BF226" s="9">
        <v>298.60459889999998</v>
      </c>
      <c r="BG226" s="9"/>
      <c r="BH226" s="9"/>
      <c r="BI226" s="9"/>
      <c r="BJ226" s="9"/>
      <c r="BK226" s="9"/>
      <c r="BL226" s="9">
        <v>1468.6968407135601</v>
      </c>
      <c r="BM226" s="9"/>
      <c r="BN226" s="9">
        <v>376.44111750266001</v>
      </c>
      <c r="BO226" s="9"/>
      <c r="BP226" s="9"/>
      <c r="BQ226" s="9"/>
      <c r="BR226" s="9"/>
      <c r="BS226" s="9"/>
      <c r="BT226" s="9"/>
      <c r="BU226" s="9"/>
      <c r="BV226" s="9"/>
      <c r="BW226" s="9"/>
      <c r="BX226" s="9"/>
    </row>
    <row r="227" spans="1:76" x14ac:dyDescent="0.2">
      <c r="A227" s="2" t="s">
        <v>227</v>
      </c>
      <c r="B227" s="2">
        <f t="shared" si="6"/>
        <v>112615</v>
      </c>
      <c r="C227" s="5">
        <v>5051</v>
      </c>
      <c r="D227" s="5">
        <v>4140</v>
      </c>
      <c r="E227" s="5">
        <v>63</v>
      </c>
      <c r="F227" s="2">
        <v>112615</v>
      </c>
      <c r="G227">
        <f t="array" ref="G227:AA227">VLOOKUP(A227,Check_S4,{7,8,9,10,11,12,13,14,15,16,17,18,19,20,21,22,23,24,25,26,27},FALSE)</f>
        <v>0</v>
      </c>
      <c r="H227">
        <v>6514</v>
      </c>
      <c r="I227">
        <v>734.53490939999995</v>
      </c>
      <c r="J227">
        <v>0</v>
      </c>
      <c r="K227">
        <v>0</v>
      </c>
      <c r="L227">
        <v>8483.0975471065194</v>
      </c>
      <c r="M227">
        <v>6852.8089235774996</v>
      </c>
      <c r="N227">
        <v>4549.5926545545699</v>
      </c>
      <c r="O227">
        <v>5056.9199232146402</v>
      </c>
      <c r="P227">
        <v>14108.5331286614</v>
      </c>
      <c r="Q227">
        <v>2356.2949396898998</v>
      </c>
      <c r="R227">
        <v>3219.8534130810299</v>
      </c>
      <c r="S227">
        <v>3517.7312119314101</v>
      </c>
      <c r="T227">
        <v>4134.4017620100403</v>
      </c>
      <c r="U227">
        <v>4066.4455612461002</v>
      </c>
      <c r="V227">
        <v>2997.8391611820598</v>
      </c>
      <c r="W227">
        <v>0</v>
      </c>
      <c r="X227">
        <v>0</v>
      </c>
      <c r="Y227">
        <v>7514.9814171746602</v>
      </c>
      <c r="Z227">
        <v>4145.7283987289802</v>
      </c>
      <c r="AA227">
        <v>2560</v>
      </c>
      <c r="AB227">
        <f t="array" ref="AB227">MEDIAN(IF(G227:Q227&lt;&gt;0,G227:Q227))</f>
        <v>5785.4599616073201</v>
      </c>
      <c r="AC227">
        <f t="array" ref="AC227">MEDIAN(IF(R227:Z227&lt;&gt;0,R227:Z227))</f>
        <v>4066.4455612461002</v>
      </c>
      <c r="AD227">
        <f t="shared" si="7"/>
        <v>0.70287333906574256</v>
      </c>
      <c r="AE227">
        <f t="array" ref="AE227">TTEST(IF(G227:Q227&lt;&gt;0,G227:Q227),IF(R227:AA227&lt;&gt;0,R227:AA227),2,3)</f>
        <v>0.2141950302156321</v>
      </c>
      <c r="AX227" s="8" t="s">
        <v>1911</v>
      </c>
      <c r="AY227" s="8" t="s">
        <v>1912</v>
      </c>
      <c r="AZ227" s="8" t="s">
        <v>1623</v>
      </c>
      <c r="BA227" s="9">
        <v>392.45729314674998</v>
      </c>
      <c r="BB227" s="9">
        <v>455</v>
      </c>
      <c r="BC227" s="9">
        <v>73.547239352293602</v>
      </c>
      <c r="BD227" s="9">
        <v>559</v>
      </c>
      <c r="BE227" s="9">
        <v>351</v>
      </c>
      <c r="BF227" s="9">
        <v>3.829172587</v>
      </c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>
        <v>656</v>
      </c>
    </row>
    <row r="228" spans="1:76" x14ac:dyDescent="0.2">
      <c r="A228" s="2" t="s">
        <v>228</v>
      </c>
      <c r="B228" s="2">
        <f t="shared" si="6"/>
        <v>219701</v>
      </c>
      <c r="C228" s="5">
        <v>2571</v>
      </c>
      <c r="D228" s="5">
        <v>2202</v>
      </c>
      <c r="E228" s="5">
        <v>73</v>
      </c>
      <c r="F228" s="2">
        <v>219701</v>
      </c>
      <c r="G228">
        <f t="array" ref="G228:AA228">VLOOKUP(A228,Check_S4,{7,8,9,10,11,12,13,14,15,16,17,18,19,20,21,22,23,24,25,26,27},FALSE)</f>
        <v>0</v>
      </c>
      <c r="H228">
        <v>2724</v>
      </c>
      <c r="I228">
        <v>479.68076739999998</v>
      </c>
      <c r="J228">
        <v>1699.5550330000001</v>
      </c>
      <c r="K228">
        <v>0</v>
      </c>
      <c r="L228">
        <v>7031.8764285379202</v>
      </c>
      <c r="M228">
        <v>3483.7678057107501</v>
      </c>
      <c r="N228">
        <v>1777.60340704949</v>
      </c>
      <c r="O228">
        <v>3942.9980145736799</v>
      </c>
      <c r="P228">
        <v>0</v>
      </c>
      <c r="Q228">
        <v>1157.1154373761001</v>
      </c>
      <c r="R228">
        <v>0</v>
      </c>
      <c r="S228">
        <v>0</v>
      </c>
      <c r="T228">
        <v>3985.8727853780101</v>
      </c>
      <c r="U228">
        <v>0</v>
      </c>
      <c r="V228">
        <v>1825.12696167288</v>
      </c>
      <c r="W228">
        <v>0</v>
      </c>
      <c r="X228">
        <v>0</v>
      </c>
      <c r="Y228">
        <v>2578.37227955157</v>
      </c>
      <c r="Z228">
        <v>0</v>
      </c>
      <c r="AA228">
        <v>166</v>
      </c>
      <c r="AB228">
        <f t="array" ref="AB228">MEDIAN(IF(G228:Q228&lt;&gt;0,G228:Q228))</f>
        <v>2250.8017035247449</v>
      </c>
      <c r="AC228">
        <f t="array" ref="AC228">MEDIAN(IF(R228:Z228&lt;&gt;0,R228:Z228))</f>
        <v>2578.37227955157</v>
      </c>
      <c r="AD228">
        <f t="shared" si="7"/>
        <v>1.1455350666892827</v>
      </c>
      <c r="AE228">
        <f t="array" ref="AE228">TTEST(IF(G228:Q228&lt;&gt;0,G228:Q228),IF(R228:AA228&lt;&gt;0,R228:AA228),2,3)</f>
        <v>0.56577246453313723</v>
      </c>
      <c r="AX228" s="8" t="s">
        <v>1913</v>
      </c>
      <c r="AY228" s="8" t="s">
        <v>1914</v>
      </c>
      <c r="AZ228" s="8" t="s">
        <v>1623</v>
      </c>
      <c r="BA228" s="9">
        <v>664.80281006926805</v>
      </c>
      <c r="BB228" s="9">
        <v>457.07287862512601</v>
      </c>
      <c r="BC228" s="9">
        <v>81.673475070624406</v>
      </c>
      <c r="BD228" s="9"/>
      <c r="BE228" s="9"/>
      <c r="BF228" s="9">
        <v>205.2893732</v>
      </c>
      <c r="BG228" s="9"/>
      <c r="BH228" s="9"/>
      <c r="BI228" s="9"/>
      <c r="BJ228" s="9"/>
      <c r="BK228" s="9"/>
      <c r="BL228" s="9">
        <v>1346.8556175534</v>
      </c>
      <c r="BM228" s="9"/>
      <c r="BN228" s="9">
        <v>457.07287862512601</v>
      </c>
      <c r="BO228" s="9"/>
      <c r="BP228" s="9">
        <v>1136.79618096781</v>
      </c>
      <c r="BQ228" s="9"/>
      <c r="BR228" s="9"/>
      <c r="BS228" s="9"/>
      <c r="BT228" s="9"/>
      <c r="BU228" s="9"/>
      <c r="BV228" s="9"/>
      <c r="BW228" s="9"/>
      <c r="BX228" s="9">
        <v>178</v>
      </c>
    </row>
    <row r="229" spans="1:76" x14ac:dyDescent="0.2">
      <c r="A229" s="2" t="s">
        <v>229</v>
      </c>
      <c r="B229" s="2">
        <f t="shared" si="6"/>
        <v>16444</v>
      </c>
      <c r="C229" s="5">
        <v>34022</v>
      </c>
      <c r="D229" s="5">
        <v>23436</v>
      </c>
      <c r="E229" s="5">
        <v>77</v>
      </c>
      <c r="F229" s="2">
        <v>16444</v>
      </c>
      <c r="G229">
        <f t="array" ref="G229:AA229">VLOOKUP(A229,Check_S4,{7,8,9,10,11,12,13,14,15,16,17,18,19,20,21,22,23,24,25,26,27},FALSE)</f>
        <v>0</v>
      </c>
      <c r="H229">
        <v>93036</v>
      </c>
      <c r="I229">
        <v>46964.303930000002</v>
      </c>
      <c r="J229">
        <v>23798.776249999999</v>
      </c>
      <c r="K229">
        <v>62360.007177</v>
      </c>
      <c r="L229">
        <v>19213.113004114399</v>
      </c>
      <c r="M229">
        <v>27403.236139867899</v>
      </c>
      <c r="N229">
        <v>21180.258772110799</v>
      </c>
      <c r="O229">
        <v>10653.945584930399</v>
      </c>
      <c r="P229">
        <v>12532.227137613299</v>
      </c>
      <c r="Q229">
        <v>23073.182027202201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f t="array" ref="AB229">MEDIAN(IF(G229:Q229&lt;&gt;0,G229:Q229))</f>
        <v>23435.979138601098</v>
      </c>
      <c r="AC229" t="e">
        <f t="array" ref="AC229">MEDIAN(IF(R229:Z229&lt;&gt;0,R229:Z229))</f>
        <v>#NUM!</v>
      </c>
      <c r="AD229" t="e">
        <f t="shared" si="7"/>
        <v>#NUM!</v>
      </c>
      <c r="AE229" t="e">
        <f t="array" ref="AE229">TTEST(IF(G229:Q229&lt;&gt;0,G229:Q229),IF(R229:AA229&lt;&gt;0,R229:AA229),2,3)</f>
        <v>#DIV/0!</v>
      </c>
      <c r="AX229" s="8" t="s">
        <v>1267</v>
      </c>
      <c r="AY229" s="8" t="s">
        <v>1915</v>
      </c>
      <c r="AZ229" s="8" t="s">
        <v>1623</v>
      </c>
      <c r="BA229" s="9">
        <v>644.546542157825</v>
      </c>
      <c r="BB229" s="9">
        <v>457.07287862512601</v>
      </c>
      <c r="BC229" s="9">
        <v>83.858266484614006</v>
      </c>
      <c r="BD229" s="9"/>
      <c r="BE229" s="9">
        <v>1494</v>
      </c>
      <c r="BF229" s="9">
        <v>31.668440350000001</v>
      </c>
      <c r="BG229" s="9">
        <v>287.6270141</v>
      </c>
      <c r="BH229" s="9"/>
      <c r="BI229" s="9"/>
      <c r="BJ229" s="9"/>
      <c r="BK229" s="9"/>
      <c r="BL229" s="9">
        <v>210.99727267435</v>
      </c>
      <c r="BM229" s="9"/>
      <c r="BN229" s="9">
        <v>457.07287862512601</v>
      </c>
      <c r="BO229" s="9"/>
      <c r="BP229" s="9">
        <v>1138.4601893552999</v>
      </c>
      <c r="BQ229" s="9"/>
      <c r="BR229" s="9"/>
      <c r="BS229" s="9"/>
      <c r="BT229" s="9"/>
      <c r="BU229" s="9"/>
      <c r="BV229" s="9"/>
      <c r="BW229" s="9"/>
      <c r="BX229" s="9">
        <v>892</v>
      </c>
    </row>
    <row r="230" spans="1:76" x14ac:dyDescent="0.2">
      <c r="A230" s="2" t="s">
        <v>230</v>
      </c>
      <c r="B230" s="2">
        <f t="shared" si="6"/>
        <v>92808</v>
      </c>
      <c r="C230" s="5">
        <v>5986</v>
      </c>
      <c r="D230" s="5">
        <v>5693</v>
      </c>
      <c r="E230" s="5">
        <v>62</v>
      </c>
      <c r="F230" s="2">
        <v>92808</v>
      </c>
      <c r="G230">
        <f t="array" ref="G230:AA230">VLOOKUP(A230,Check_S4,{7,8,9,10,11,12,13,14,15,16,17,18,19,20,21,22,23,24,25,26,27},FALSE)</f>
        <v>253</v>
      </c>
      <c r="H230">
        <v>4356</v>
      </c>
      <c r="I230">
        <v>2873.1969180000001</v>
      </c>
      <c r="J230">
        <v>0</v>
      </c>
      <c r="K230">
        <v>1123.53102524</v>
      </c>
      <c r="L230">
        <v>7760.7505465899603</v>
      </c>
      <c r="M230">
        <v>0</v>
      </c>
      <c r="N230">
        <v>5585.2937886377604</v>
      </c>
      <c r="O230">
        <v>6459.08517726832</v>
      </c>
      <c r="P230">
        <v>6219.4683970002998</v>
      </c>
      <c r="Q230">
        <v>3477.39998626949</v>
      </c>
      <c r="R230">
        <v>4283.7892890878902</v>
      </c>
      <c r="S230">
        <v>4690.7050612317198</v>
      </c>
      <c r="T230">
        <v>7118.4512573301899</v>
      </c>
      <c r="U230">
        <v>16923.216581426001</v>
      </c>
      <c r="V230">
        <v>4663.9987854034398</v>
      </c>
      <c r="W230">
        <v>0</v>
      </c>
      <c r="X230">
        <v>9140.7844156256906</v>
      </c>
      <c r="Y230">
        <v>9738.4872778328408</v>
      </c>
      <c r="Z230">
        <v>7272.3347135155</v>
      </c>
      <c r="AA230">
        <v>5800</v>
      </c>
      <c r="AB230">
        <f t="array" ref="AB230">MEDIAN(IF(G230:Q230&lt;&gt;0,G230:Q230))</f>
        <v>4356</v>
      </c>
      <c r="AC230">
        <f t="array" ref="AC230">MEDIAN(IF(R230:Z230&lt;&gt;0,R230:Z230))</f>
        <v>7195.3929854228445</v>
      </c>
      <c r="AD230">
        <f t="shared" si="7"/>
        <v>1.6518349369657586</v>
      </c>
      <c r="AE230">
        <f t="array" ref="AE230">TTEST(IF(G230:Q230&lt;&gt;0,G230:Q230),IF(R230:AA230&lt;&gt;0,R230:AA230),2,3)</f>
        <v>4.2579887799587809E-2</v>
      </c>
      <c r="AX230" s="8" t="s">
        <v>1916</v>
      </c>
      <c r="AY230" s="8" t="s">
        <v>1917</v>
      </c>
      <c r="AZ230" s="8" t="s">
        <v>1623</v>
      </c>
      <c r="BA230" s="9">
        <v>462.86162217499998</v>
      </c>
      <c r="BB230" s="9">
        <v>462.86162217499998</v>
      </c>
      <c r="BC230" s="9">
        <v>126.229064814545</v>
      </c>
      <c r="BD230" s="9"/>
      <c r="BE230" s="9"/>
      <c r="BF230" s="9">
        <v>49.723244350000002</v>
      </c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>
        <v>876</v>
      </c>
    </row>
    <row r="231" spans="1:76" x14ac:dyDescent="0.2">
      <c r="A231" s="2" t="s">
        <v>231</v>
      </c>
      <c r="B231" s="2">
        <f t="shared" si="6"/>
        <v>56068</v>
      </c>
      <c r="C231" s="5">
        <v>9884</v>
      </c>
      <c r="D231" s="5">
        <v>4630</v>
      </c>
      <c r="E231" s="5">
        <v>207</v>
      </c>
      <c r="F231" s="2">
        <v>56068</v>
      </c>
      <c r="G231">
        <f t="array" ref="G231:AA231">VLOOKUP(A231,Check_S4,{7,8,9,10,11,12,13,14,15,16,17,18,19,20,21,22,23,24,25,26,27},FALSE)</f>
        <v>783</v>
      </c>
      <c r="H231">
        <v>11523</v>
      </c>
      <c r="I231">
        <v>1449.7459469999999</v>
      </c>
      <c r="J231">
        <v>0</v>
      </c>
      <c r="K231">
        <v>0</v>
      </c>
      <c r="L231">
        <v>6532.1965703494998</v>
      </c>
      <c r="M231">
        <v>0</v>
      </c>
      <c r="N231">
        <v>4989.8376471331103</v>
      </c>
      <c r="O231">
        <v>5456.8600775318901</v>
      </c>
      <c r="P231">
        <v>0</v>
      </c>
      <c r="Q231">
        <v>7620.9035658189196</v>
      </c>
      <c r="R231">
        <v>4269.2474053803999</v>
      </c>
      <c r="S231">
        <v>0</v>
      </c>
      <c r="T231">
        <v>3887.5850726492199</v>
      </c>
      <c r="U231">
        <v>85869.103279757401</v>
      </c>
      <c r="V231">
        <v>3075.3806276248001</v>
      </c>
      <c r="W231">
        <v>2877.4983489307501</v>
      </c>
      <c r="X231">
        <v>6003.2251483357904</v>
      </c>
      <c r="Y231">
        <v>2724.48413462391</v>
      </c>
      <c r="Z231">
        <v>3461.21867781746</v>
      </c>
      <c r="AA231">
        <v>7620</v>
      </c>
      <c r="AB231">
        <f t="array" ref="AB231">MEDIAN(IF(G231:Q231&lt;&gt;0,G231:Q231))</f>
        <v>5456.8600775318901</v>
      </c>
      <c r="AC231">
        <f t="array" ref="AC231">MEDIAN(IF(R231:Z231&lt;&gt;0,R231:Z231))</f>
        <v>3674.40187523334</v>
      </c>
      <c r="AD231">
        <f t="shared" si="7"/>
        <v>0.67335460741651509</v>
      </c>
      <c r="AE231">
        <f t="array" ref="AE231">TTEST(IF(G231:Q231&lt;&gt;0,G231:Q231),IF(R231:AA231&lt;&gt;0,R231:AA231),2,3)</f>
        <v>0.41794161247043327</v>
      </c>
      <c r="AX231" s="8" t="s">
        <v>1918</v>
      </c>
      <c r="AY231" s="8" t="s">
        <v>1919</v>
      </c>
      <c r="AZ231" s="8" t="s">
        <v>1623</v>
      </c>
      <c r="BA231" s="9">
        <v>555.50436457532203</v>
      </c>
      <c r="BB231" s="9">
        <v>462.99049659028799</v>
      </c>
      <c r="BC231" s="9">
        <v>96.794110636666304</v>
      </c>
      <c r="BD231" s="9"/>
      <c r="BE231" s="9">
        <v>340</v>
      </c>
      <c r="BF231" s="9">
        <v>14.43288141</v>
      </c>
      <c r="BG231" s="9"/>
      <c r="BH231" s="9"/>
      <c r="BI231" s="9">
        <v>585.98099318057598</v>
      </c>
      <c r="BJ231" s="9"/>
      <c r="BK231" s="9"/>
      <c r="BL231" s="9"/>
      <c r="BM231" s="9"/>
      <c r="BN231" s="9"/>
      <c r="BO231" s="9"/>
      <c r="BP231" s="9">
        <v>1281.6035837107099</v>
      </c>
      <c r="BQ231" s="9"/>
      <c r="BR231" s="9"/>
      <c r="BS231" s="9"/>
      <c r="BT231" s="9"/>
      <c r="BU231" s="9"/>
      <c r="BV231" s="9"/>
      <c r="BW231" s="9"/>
      <c r="BX231" s="9"/>
    </row>
    <row r="232" spans="1:76" ht="20" x14ac:dyDescent="0.2">
      <c r="A232" s="2" t="s">
        <v>232</v>
      </c>
      <c r="B232" s="3">
        <v>7904.3</v>
      </c>
      <c r="C232" s="5">
        <v>69875</v>
      </c>
      <c r="D232" s="5">
        <v>6430</v>
      </c>
      <c r="E232" s="5">
        <v>263</v>
      </c>
      <c r="F232" s="3">
        <v>7904.3</v>
      </c>
      <c r="G232">
        <f t="array" ref="G232:AA232">VLOOKUP(A232,Check_S4,{7,8,9,10,11,12,13,14,15,16,17,18,19,20,21,22,23,24,25,26,27},FALSE)</f>
        <v>0</v>
      </c>
      <c r="H232">
        <v>26970</v>
      </c>
      <c r="I232">
        <v>14432.94831</v>
      </c>
      <c r="J232">
        <v>0</v>
      </c>
      <c r="K232">
        <v>558837.17799</v>
      </c>
      <c r="L232">
        <v>2151.7826013433</v>
      </c>
      <c r="M232">
        <v>4982.5115257898497</v>
      </c>
      <c r="N232">
        <v>8323.0572410307796</v>
      </c>
      <c r="O232">
        <v>5026.9641755582197</v>
      </c>
      <c r="P232">
        <v>0</v>
      </c>
      <c r="Q232">
        <v>6429.8178884783201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1718.7904835019201</v>
      </c>
      <c r="X232">
        <v>0</v>
      </c>
      <c r="Y232">
        <v>0</v>
      </c>
      <c r="Z232">
        <v>0</v>
      </c>
      <c r="AA232">
        <v>0</v>
      </c>
      <c r="AB232">
        <f t="array" ref="AB232">MEDIAN(IF(G232:Q232&lt;&gt;0,G232:Q232))</f>
        <v>7376.4375647545494</v>
      </c>
      <c r="AC232">
        <f t="array" ref="AC232">MEDIAN(IF(R232:Z232&lt;&gt;0,R232:Z232))</f>
        <v>1718.7904835019201</v>
      </c>
      <c r="AD232">
        <f t="shared" si="7"/>
        <v>0.23301091731793339</v>
      </c>
      <c r="AE232" t="e">
        <f t="array" ref="AE232">TTEST(IF(G232:Q232&lt;&gt;0,G232:Q232),IF(R232:AA232&lt;&gt;0,R232:AA232),2,3)</f>
        <v>#DIV/0!</v>
      </c>
      <c r="AX232" s="8" t="s">
        <v>1920</v>
      </c>
      <c r="AY232" s="8" t="s">
        <v>1921</v>
      </c>
      <c r="AZ232" s="8" t="s">
        <v>1623</v>
      </c>
      <c r="BA232" s="9">
        <v>627.61656757045102</v>
      </c>
      <c r="BB232" s="9">
        <v>467</v>
      </c>
      <c r="BC232" s="9">
        <v>128.077342382973</v>
      </c>
      <c r="BD232" s="9"/>
      <c r="BE232" s="9">
        <v>467</v>
      </c>
      <c r="BF232" s="9">
        <v>59.034055440000003</v>
      </c>
      <c r="BG232" s="9"/>
      <c r="BH232" s="9"/>
      <c r="BI232" s="9">
        <v>547.87963122313295</v>
      </c>
      <c r="BJ232" s="9"/>
      <c r="BK232" s="9"/>
      <c r="BL232" s="9"/>
      <c r="BM232" s="9"/>
      <c r="BN232" s="9">
        <v>2007.2691511891201</v>
      </c>
      <c r="BO232" s="9"/>
      <c r="BP232" s="9"/>
      <c r="BQ232" s="9"/>
      <c r="BR232" s="9"/>
      <c r="BS232" s="9"/>
      <c r="BT232" s="9"/>
      <c r="BU232" s="9"/>
      <c r="BV232" s="9"/>
      <c r="BW232" s="9"/>
      <c r="BX232" s="9">
        <v>56.9</v>
      </c>
    </row>
    <row r="233" spans="1:76" x14ac:dyDescent="0.2">
      <c r="A233" s="2" t="s">
        <v>233</v>
      </c>
      <c r="B233" s="2">
        <f t="shared" ref="B233:B296" si="8">VLOOKUP(A233,Molwt,3,FALSE)</f>
        <v>75729</v>
      </c>
      <c r="C233" s="5">
        <v>7239</v>
      </c>
      <c r="D233" s="5">
        <v>693</v>
      </c>
      <c r="E233" s="5">
        <v>165</v>
      </c>
      <c r="F233" s="2">
        <v>75729</v>
      </c>
      <c r="G233">
        <f t="array" ref="G233:AA233">VLOOKUP(A233,Check_S4,{7,8,9,10,11,12,13,14,15,16,17,18,19,20,21,22,23,24,25,26,27},FALSE)</f>
        <v>0</v>
      </c>
      <c r="H233">
        <v>0</v>
      </c>
      <c r="I233">
        <v>8.5626550479999999</v>
      </c>
      <c r="J233">
        <v>0</v>
      </c>
      <c r="K233">
        <v>0</v>
      </c>
      <c r="L233">
        <v>693.31594791470604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21014.345184416401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f t="array" ref="AB233">MEDIAN(IF(G233:Q233&lt;&gt;0,G233:Q233))</f>
        <v>350.93930148135303</v>
      </c>
      <c r="AC233">
        <f t="array" ref="AC233">MEDIAN(IF(R233:Z233&lt;&gt;0,R233:Z233))</f>
        <v>21014.345184416401</v>
      </c>
      <c r="AD233">
        <f t="shared" si="7"/>
        <v>59.880284413038268</v>
      </c>
      <c r="AE233" t="e">
        <f t="array" ref="AE233">TTEST(IF(G233:Q233&lt;&gt;0,G233:Q233),IF(R233:AA233&lt;&gt;0,R233:AA233),2,3)</f>
        <v>#DIV/0!</v>
      </c>
      <c r="AX233" s="8" t="s">
        <v>1564</v>
      </c>
      <c r="AY233" s="8" t="s">
        <v>1922</v>
      </c>
      <c r="AZ233" s="8" t="s">
        <v>1623</v>
      </c>
      <c r="BA233" s="9">
        <v>976.47256505170299</v>
      </c>
      <c r="BB233" s="9">
        <v>468</v>
      </c>
      <c r="BC233" s="9">
        <v>119.815439302638</v>
      </c>
      <c r="BD233" s="9"/>
      <c r="BE233" s="9"/>
      <c r="BF233" s="9">
        <v>146.77638200000001</v>
      </c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>
        <v>2314.6413131551099</v>
      </c>
      <c r="BS233" s="9"/>
      <c r="BT233" s="9"/>
      <c r="BU233" s="9"/>
      <c r="BV233" s="9"/>
      <c r="BW233" s="9"/>
      <c r="BX233" s="9">
        <v>468</v>
      </c>
    </row>
    <row r="234" spans="1:76" x14ac:dyDescent="0.2">
      <c r="A234" s="2" t="s">
        <v>234</v>
      </c>
      <c r="B234" s="2">
        <f t="shared" si="8"/>
        <v>31919</v>
      </c>
      <c r="C234" s="5">
        <v>17131</v>
      </c>
      <c r="D234" s="5">
        <v>15018</v>
      </c>
      <c r="E234" s="5">
        <v>61</v>
      </c>
      <c r="F234" s="2">
        <v>31919</v>
      </c>
      <c r="G234">
        <f t="array" ref="G234:AA234">VLOOKUP(A234,Check_S4,{7,8,9,10,11,12,13,14,15,16,17,18,19,20,21,22,23,24,25,26,27},FALSE)</f>
        <v>0</v>
      </c>
      <c r="H234">
        <v>23157</v>
      </c>
      <c r="I234">
        <v>15065.05985</v>
      </c>
      <c r="J234">
        <v>0</v>
      </c>
      <c r="K234">
        <v>55801.103449000002</v>
      </c>
      <c r="L234">
        <v>17175.6724909064</v>
      </c>
      <c r="M234">
        <v>16128.308731117901</v>
      </c>
      <c r="N234">
        <v>19548.692581974101</v>
      </c>
      <c r="O234">
        <v>13498.069505859199</v>
      </c>
      <c r="P234">
        <v>7690.2871442583501</v>
      </c>
      <c r="Q234">
        <v>17141.002652603798</v>
      </c>
      <c r="R234">
        <v>20758.351945779199</v>
      </c>
      <c r="S234">
        <v>13382.435382219101</v>
      </c>
      <c r="T234">
        <v>11720.367333329699</v>
      </c>
      <c r="U234">
        <v>14970.1010672224</v>
      </c>
      <c r="V234">
        <v>14276.0040295942</v>
      </c>
      <c r="W234">
        <v>0</v>
      </c>
      <c r="X234">
        <v>16262.935708036201</v>
      </c>
      <c r="Y234">
        <v>12401.171879960901</v>
      </c>
      <c r="Z234">
        <v>9491.5926046331497</v>
      </c>
      <c r="AA234">
        <v>9890</v>
      </c>
      <c r="AB234">
        <f t="array" ref="AB234">MEDIAN(IF(G234:Q234&lt;&gt;0,G234:Q234))</f>
        <v>17141.002652603798</v>
      </c>
      <c r="AC234">
        <f t="array" ref="AC234">MEDIAN(IF(R234:Z234&lt;&gt;0,R234:Z234))</f>
        <v>13829.219705906649</v>
      </c>
      <c r="AD234">
        <f t="shared" si="7"/>
        <v>0.80679176044616774</v>
      </c>
      <c r="AE234">
        <f t="array" ref="AE234">TTEST(IF(G234:Q234&lt;&gt;0,G234:Q234),IF(R234:AA234&lt;&gt;0,R234:AA234),2,3)</f>
        <v>0.18179684339074154</v>
      </c>
      <c r="AX234" s="8" t="s">
        <v>1923</v>
      </c>
      <c r="AY234" s="8" t="s">
        <v>1924</v>
      </c>
      <c r="AZ234" s="8" t="s">
        <v>1623</v>
      </c>
      <c r="BA234" s="9">
        <v>468</v>
      </c>
      <c r="BB234" s="9">
        <v>468</v>
      </c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>
        <v>468</v>
      </c>
    </row>
    <row r="235" spans="1:76" x14ac:dyDescent="0.2">
      <c r="A235" s="2" t="s">
        <v>235</v>
      </c>
      <c r="B235" s="2">
        <f t="shared" si="8"/>
        <v>186834</v>
      </c>
      <c r="C235" s="5">
        <v>2913</v>
      </c>
      <c r="D235" s="5">
        <v>2797</v>
      </c>
      <c r="E235" s="5">
        <v>56</v>
      </c>
      <c r="F235" s="2">
        <v>186834</v>
      </c>
      <c r="G235">
        <f t="array" ref="G235:AA235">VLOOKUP(A235,Check_S4,{7,8,9,10,11,12,13,14,15,16,17,18,19,20,21,22,23,24,25,26,27},FALSE)</f>
        <v>808</v>
      </c>
      <c r="H235">
        <v>2173</v>
      </c>
      <c r="I235">
        <v>652.71644409999999</v>
      </c>
      <c r="J235">
        <v>0</v>
      </c>
      <c r="K235">
        <v>529.9633053</v>
      </c>
      <c r="L235">
        <v>3200.0453290086498</v>
      </c>
      <c r="M235">
        <v>5094.6808279964598</v>
      </c>
      <c r="N235">
        <v>3646.6440085152099</v>
      </c>
      <c r="O235">
        <v>6477.6885228844403</v>
      </c>
      <c r="P235">
        <v>0</v>
      </c>
      <c r="Q235">
        <v>2199.8802404953199</v>
      </c>
      <c r="R235">
        <v>3764.89847110657</v>
      </c>
      <c r="S235">
        <v>2797.4246004477</v>
      </c>
      <c r="T235">
        <v>4203.2853254582797</v>
      </c>
      <c r="U235">
        <v>0</v>
      </c>
      <c r="V235">
        <v>2561.0545640856799</v>
      </c>
      <c r="W235">
        <v>0</v>
      </c>
      <c r="X235">
        <v>0</v>
      </c>
      <c r="Y235">
        <v>0</v>
      </c>
      <c r="Z235">
        <v>3168.3776199488898</v>
      </c>
      <c r="AA235">
        <v>2410</v>
      </c>
      <c r="AB235">
        <f t="array" ref="AB235">MEDIAN(IF(G235:Q235&lt;&gt;0,G235:Q235))</f>
        <v>2199.8802404953199</v>
      </c>
      <c r="AC235">
        <f t="array" ref="AC235">MEDIAN(IF(R235:Z235&lt;&gt;0,R235:Z235))</f>
        <v>3168.3776199488898</v>
      </c>
      <c r="AD235">
        <f t="shared" si="7"/>
        <v>1.4402500470823381</v>
      </c>
      <c r="AE235">
        <f t="array" ref="AE235">TTEST(IF(G235:Q235&lt;&gt;0,G235:Q235),IF(R235:AA235&lt;&gt;0,R235:AA235),2,3)</f>
        <v>0.60580166281600256</v>
      </c>
      <c r="AX235" s="8" t="s">
        <v>1925</v>
      </c>
      <c r="AY235" s="8" t="s">
        <v>1926</v>
      </c>
      <c r="AZ235" s="8" t="s">
        <v>1623</v>
      </c>
      <c r="BA235" s="9">
        <v>786.32287461177395</v>
      </c>
      <c r="BB235" s="9">
        <v>471.96862383532101</v>
      </c>
      <c r="BC235" s="9">
        <v>96.169630877294594</v>
      </c>
      <c r="BD235" s="9"/>
      <c r="BE235" s="9">
        <v>1649</v>
      </c>
      <c r="BF235" s="9"/>
      <c r="BG235" s="9"/>
      <c r="BH235" s="9"/>
      <c r="BI235" s="9"/>
      <c r="BJ235" s="9"/>
      <c r="BK235" s="9"/>
      <c r="BL235" s="9">
        <v>471.96862383532101</v>
      </c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>
        <v>238</v>
      </c>
    </row>
    <row r="236" spans="1:76" x14ac:dyDescent="0.2">
      <c r="A236" s="2" t="s">
        <v>236</v>
      </c>
      <c r="B236" s="2">
        <f t="shared" si="8"/>
        <v>41538</v>
      </c>
      <c r="C236" s="5">
        <v>13101</v>
      </c>
      <c r="D236" s="5">
        <v>10791</v>
      </c>
      <c r="E236" s="5">
        <v>51</v>
      </c>
      <c r="F236" s="2">
        <v>41538</v>
      </c>
      <c r="G236">
        <f t="array" ref="G236:AA236">VLOOKUP(A236,Check_S4,{7,8,9,10,11,12,13,14,15,16,17,18,19,20,21,22,23,24,25,26,27},FALSE)</f>
        <v>0</v>
      </c>
      <c r="H236">
        <v>4093</v>
      </c>
      <c r="I236">
        <v>8164.1370660000002</v>
      </c>
      <c r="J236">
        <v>0</v>
      </c>
      <c r="K236">
        <v>21010.972540999999</v>
      </c>
      <c r="L236">
        <v>12186.768339759899</v>
      </c>
      <c r="M236">
        <v>10791.014549358901</v>
      </c>
      <c r="N236">
        <v>8595.0674208457804</v>
      </c>
      <c r="O236">
        <v>9009.18815325986</v>
      </c>
      <c r="P236">
        <v>7215.8041277173998</v>
      </c>
      <c r="Q236">
        <v>11208.1108206524</v>
      </c>
      <c r="R236">
        <v>23971.291758670301</v>
      </c>
      <c r="S236">
        <v>0</v>
      </c>
      <c r="T236">
        <v>12789.6264208596</v>
      </c>
      <c r="U236">
        <v>19349.323651435501</v>
      </c>
      <c r="V236">
        <v>28143.565038107601</v>
      </c>
      <c r="W236">
        <v>0</v>
      </c>
      <c r="X236">
        <v>9660.8910721699194</v>
      </c>
      <c r="Y236">
        <v>19105.374845400002</v>
      </c>
      <c r="Z236">
        <v>8693.9412613329496</v>
      </c>
      <c r="AA236">
        <v>8730</v>
      </c>
      <c r="AB236">
        <f t="array" ref="AB236">MEDIAN(IF(G236:Q236&lt;&gt;0,G236:Q236))</f>
        <v>9009.18815325986</v>
      </c>
      <c r="AC236">
        <f t="array" ref="AC236">MEDIAN(IF(R236:Z236&lt;&gt;0,R236:Z236))</f>
        <v>19105.374845400002</v>
      </c>
      <c r="AD236">
        <f t="shared" si="7"/>
        <v>2.1206544386007704</v>
      </c>
      <c r="AE236">
        <f t="array" ref="AE236">TTEST(IF(G236:Q236&lt;&gt;0,G236:Q236),IF(R236:AA236&lt;&gt;0,R236:AA236),2,3)</f>
        <v>7.2424161681385268E-2</v>
      </c>
      <c r="AX236" s="8" t="s">
        <v>1927</v>
      </c>
      <c r="AY236" s="8" t="s">
        <v>1928</v>
      </c>
      <c r="AZ236" s="8" t="s">
        <v>1623</v>
      </c>
      <c r="BA236" s="9">
        <v>472</v>
      </c>
      <c r="BB236" s="9">
        <v>472</v>
      </c>
      <c r="BC236" s="9"/>
      <c r="BD236" s="9"/>
      <c r="BE236" s="9">
        <v>472</v>
      </c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</row>
    <row r="237" spans="1:76" x14ac:dyDescent="0.2">
      <c r="A237" s="2" t="s">
        <v>237</v>
      </c>
      <c r="B237" s="2">
        <f t="shared" si="8"/>
        <v>124462</v>
      </c>
      <c r="C237" s="5">
        <v>4361</v>
      </c>
      <c r="D237" s="5">
        <v>3921</v>
      </c>
      <c r="E237" s="5">
        <v>46</v>
      </c>
      <c r="F237" s="2">
        <v>124462</v>
      </c>
      <c r="G237">
        <f t="array" ref="G237:AA237">VLOOKUP(A237,Check_S4,{7,8,9,10,11,12,13,14,15,16,17,18,19,20,21,22,23,24,25,26,27},FALSE)</f>
        <v>0</v>
      </c>
      <c r="H237">
        <v>3173</v>
      </c>
      <c r="I237">
        <v>1552.029597</v>
      </c>
      <c r="J237">
        <v>0</v>
      </c>
      <c r="K237">
        <v>1848.5802179</v>
      </c>
      <c r="L237">
        <v>6848.0634318210296</v>
      </c>
      <c r="M237">
        <v>6274.0890636008198</v>
      </c>
      <c r="N237">
        <v>7102.6186495190004</v>
      </c>
      <c r="O237">
        <v>3986.0686025342602</v>
      </c>
      <c r="P237">
        <v>0</v>
      </c>
      <c r="Q237">
        <v>6396.4655637424503</v>
      </c>
      <c r="R237">
        <v>0</v>
      </c>
      <c r="S237">
        <v>0</v>
      </c>
      <c r="T237">
        <v>3855.9283701909999</v>
      </c>
      <c r="U237">
        <v>2914.8473839380299</v>
      </c>
      <c r="V237">
        <v>2027.2589472627601</v>
      </c>
      <c r="W237">
        <v>3175.9041325304402</v>
      </c>
      <c r="X237">
        <v>4325.1642671108202</v>
      </c>
      <c r="Y237">
        <v>3236.3473515698001</v>
      </c>
      <c r="Z237">
        <v>5287.3880634309098</v>
      </c>
      <c r="AA237">
        <v>7770</v>
      </c>
      <c r="AB237">
        <f t="array" ref="AB237">MEDIAN(IF(G237:Q237&lt;&gt;0,G237:Q237))</f>
        <v>5130.0788330675405</v>
      </c>
      <c r="AC237">
        <f t="array" ref="AC237">MEDIAN(IF(R237:Z237&lt;&gt;0,R237:Z237))</f>
        <v>3236.3473515698001</v>
      </c>
      <c r="AD237">
        <f t="shared" si="7"/>
        <v>0.63085723570345609</v>
      </c>
      <c r="AE237">
        <f t="array" ref="AE237">TTEST(IF(G237:Q237&lt;&gt;0,G237:Q237),IF(R237:AA237&lt;&gt;0,R237:AA237),2,3)</f>
        <v>0.58532518102320941</v>
      </c>
      <c r="AX237" s="8" t="s">
        <v>1929</v>
      </c>
      <c r="AY237" s="8" t="s">
        <v>1929</v>
      </c>
      <c r="AZ237" s="8" t="s">
        <v>1640</v>
      </c>
      <c r="BA237" s="9">
        <v>501.435294961164</v>
      </c>
      <c r="BB237" s="9">
        <v>474.036098720273</v>
      </c>
      <c r="BC237" s="9">
        <v>76.516762445995099</v>
      </c>
      <c r="BD237" s="9"/>
      <c r="BE237" s="9">
        <v>258</v>
      </c>
      <c r="BF237" s="9">
        <v>113.3289565</v>
      </c>
      <c r="BG237" s="9"/>
      <c r="BH237" s="9"/>
      <c r="BI237" s="9"/>
      <c r="BJ237" s="9"/>
      <c r="BK237" s="9"/>
      <c r="BL237" s="9">
        <v>944.34002590411001</v>
      </c>
      <c r="BM237" s="9"/>
      <c r="BN237" s="9">
        <v>690.07219744054601</v>
      </c>
      <c r="BO237" s="9"/>
      <c r="BP237" s="9"/>
      <c r="BQ237" s="9"/>
      <c r="BR237" s="9"/>
      <c r="BS237" s="9"/>
      <c r="BT237" s="9"/>
      <c r="BU237" s="9"/>
      <c r="BV237" s="9"/>
      <c r="BW237" s="9"/>
      <c r="BX237" s="9"/>
    </row>
    <row r="238" spans="1:76" x14ac:dyDescent="0.2">
      <c r="A238" s="2" t="s">
        <v>238</v>
      </c>
      <c r="B238" s="2">
        <f t="shared" si="8"/>
        <v>35998</v>
      </c>
      <c r="C238" s="5">
        <v>15013</v>
      </c>
      <c r="D238" s="5">
        <v>12312</v>
      </c>
      <c r="E238" s="5">
        <v>66</v>
      </c>
      <c r="F238" s="2">
        <v>35998</v>
      </c>
      <c r="G238">
        <f t="array" ref="G238:AA238">VLOOKUP(A238,Check_S4,{7,8,9,10,11,12,13,14,15,16,17,18,19,20,21,22,23,24,25,26,27},FALSE)</f>
        <v>0</v>
      </c>
      <c r="H238">
        <v>36958</v>
      </c>
      <c r="I238">
        <v>5932.724929</v>
      </c>
      <c r="J238">
        <v>0</v>
      </c>
      <c r="K238">
        <v>0</v>
      </c>
      <c r="L238">
        <v>12736.900313215499</v>
      </c>
      <c r="M238">
        <v>8856.8681098977195</v>
      </c>
      <c r="N238">
        <v>10822.845629649701</v>
      </c>
      <c r="O238">
        <v>10360.6165370244</v>
      </c>
      <c r="P238">
        <v>24057.584977106901</v>
      </c>
      <c r="Q238">
        <v>15471.5371664838</v>
      </c>
      <c r="R238">
        <v>11613.215640557701</v>
      </c>
      <c r="S238">
        <v>1236.6215032448199</v>
      </c>
      <c r="T238">
        <v>9173.0163761443691</v>
      </c>
      <c r="U238">
        <v>10591.58950735</v>
      </c>
      <c r="V238">
        <v>38460.500663762999</v>
      </c>
      <c r="W238">
        <v>0</v>
      </c>
      <c r="X238">
        <v>12312.207320420899</v>
      </c>
      <c r="Y238">
        <v>14307.259902329801</v>
      </c>
      <c r="Z238">
        <v>13735.508321278299</v>
      </c>
      <c r="AA238">
        <v>18600</v>
      </c>
      <c r="AB238">
        <f t="array" ref="AB238">MEDIAN(IF(G238:Q238&lt;&gt;0,G238:Q238))</f>
        <v>11779.8729714326</v>
      </c>
      <c r="AC238">
        <f t="array" ref="AC238">MEDIAN(IF(R238:Z238&lt;&gt;0,R238:Z238))</f>
        <v>11962.711480489299</v>
      </c>
      <c r="AD238">
        <f t="shared" si="7"/>
        <v>1.0155212632173625</v>
      </c>
      <c r="AE238">
        <f t="array" ref="AE238">TTEST(IF(G238:Q238&lt;&gt;0,G238:Q238),IF(R238:AA238&lt;&gt;0,R238:AA238),2,3)</f>
        <v>0.81109660594477262</v>
      </c>
      <c r="AX238" s="8" t="s">
        <v>1930</v>
      </c>
      <c r="AY238" s="8" t="s">
        <v>1931</v>
      </c>
      <c r="AZ238" s="8" t="s">
        <v>1623</v>
      </c>
      <c r="BA238" s="9">
        <v>706.51638177638404</v>
      </c>
      <c r="BB238" s="9">
        <v>476</v>
      </c>
      <c r="BC238" s="9">
        <v>64.516035243948195</v>
      </c>
      <c r="BD238" s="9"/>
      <c r="BE238" s="9">
        <v>412</v>
      </c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>
        <v>1231.54914532915</v>
      </c>
      <c r="BQ238" s="9"/>
      <c r="BR238" s="9"/>
      <c r="BS238" s="9"/>
      <c r="BT238" s="9"/>
      <c r="BU238" s="9"/>
      <c r="BV238" s="9"/>
      <c r="BW238" s="9"/>
      <c r="BX238" s="9">
        <v>476</v>
      </c>
    </row>
    <row r="239" spans="1:76" x14ac:dyDescent="0.2">
      <c r="A239" s="2" t="s">
        <v>239</v>
      </c>
      <c r="B239" s="2">
        <f t="shared" si="8"/>
        <v>56530</v>
      </c>
      <c r="C239" s="5">
        <v>9451</v>
      </c>
      <c r="D239" s="5">
        <v>7789</v>
      </c>
      <c r="E239" s="5">
        <v>57</v>
      </c>
      <c r="F239" s="2">
        <v>56530</v>
      </c>
      <c r="G239">
        <f t="array" ref="G239:AA239">VLOOKUP(A239,Check_S4,{7,8,9,10,11,12,13,14,15,16,17,18,19,20,21,22,23,24,25,26,27},FALSE)</f>
        <v>0</v>
      </c>
      <c r="H239">
        <v>19279</v>
      </c>
      <c r="I239">
        <v>2935.2680770000002</v>
      </c>
      <c r="J239">
        <v>0</v>
      </c>
      <c r="K239">
        <v>0</v>
      </c>
      <c r="L239">
        <v>13801.3296052141</v>
      </c>
      <c r="M239">
        <v>5077.9498329317503</v>
      </c>
      <c r="N239">
        <v>13545.864230490601</v>
      </c>
      <c r="O239">
        <v>18704.506129667599</v>
      </c>
      <c r="P239">
        <v>7768.3724900731504</v>
      </c>
      <c r="Q239">
        <v>17178.540152432601</v>
      </c>
      <c r="R239">
        <v>5570.0682863011798</v>
      </c>
      <c r="S239">
        <v>0</v>
      </c>
      <c r="T239">
        <v>4734.8308792371899</v>
      </c>
      <c r="U239">
        <v>7809.0194241789204</v>
      </c>
      <c r="V239">
        <v>4955.68289804912</v>
      </c>
      <c r="W239">
        <v>0</v>
      </c>
      <c r="X239">
        <v>7382.9975487737202</v>
      </c>
      <c r="Y239">
        <v>4757.6124229786401</v>
      </c>
      <c r="Z239">
        <v>9851.8947583686695</v>
      </c>
      <c r="AA239">
        <v>7870</v>
      </c>
      <c r="AB239">
        <f t="array" ref="AB239">MEDIAN(IF(G239:Q239&lt;&gt;0,G239:Q239))</f>
        <v>13673.59691785235</v>
      </c>
      <c r="AC239">
        <f t="array" ref="AC239">MEDIAN(IF(R239:Z239&lt;&gt;0,R239:Z239))</f>
        <v>5570.0682863011798</v>
      </c>
      <c r="AD239">
        <f t="shared" si="7"/>
        <v>0.40735940365690149</v>
      </c>
      <c r="AE239">
        <f t="array" ref="AE239">TTEST(IF(G239:Q239&lt;&gt;0,G239:Q239),IF(R239:AA239&lt;&gt;0,R239:AA239),2,3)</f>
        <v>3.9763722433488975E-2</v>
      </c>
      <c r="AX239" s="8" t="s">
        <v>1209</v>
      </c>
      <c r="AY239" s="8" t="s">
        <v>1209</v>
      </c>
      <c r="AZ239" s="8" t="s">
        <v>1640</v>
      </c>
      <c r="BA239" s="9">
        <v>6252.3249333786498</v>
      </c>
      <c r="BB239" s="9">
        <v>476.57551163595502</v>
      </c>
      <c r="BC239" s="9">
        <v>163.49418905341901</v>
      </c>
      <c r="BD239" s="9"/>
      <c r="BE239" s="9">
        <v>18055</v>
      </c>
      <c r="BF239" s="9">
        <v>225.39928850000001</v>
      </c>
      <c r="BG239" s="9"/>
      <c r="BH239" s="9"/>
      <c r="BI239" s="9">
        <v>476.57551163595502</v>
      </c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</row>
    <row r="240" spans="1:76" x14ac:dyDescent="0.2">
      <c r="A240" s="2" t="s">
        <v>240</v>
      </c>
      <c r="B240" s="2">
        <f t="shared" si="8"/>
        <v>72727</v>
      </c>
      <c r="C240" s="5">
        <v>7331</v>
      </c>
      <c r="D240" s="5">
        <v>6151</v>
      </c>
      <c r="E240" s="5">
        <v>67</v>
      </c>
      <c r="F240" s="2">
        <v>72727</v>
      </c>
      <c r="G240">
        <f t="array" ref="G240:AA240">VLOOKUP(A240,Check_S4,{7,8,9,10,11,12,13,14,15,16,17,18,19,20,21,22,23,24,25,26,27},FALSE)</f>
        <v>763</v>
      </c>
      <c r="H240">
        <v>4133</v>
      </c>
      <c r="I240">
        <v>7712.59184</v>
      </c>
      <c r="J240">
        <v>0</v>
      </c>
      <c r="K240">
        <v>2535.8925696000001</v>
      </c>
      <c r="L240">
        <v>10369.0739352008</v>
      </c>
      <c r="M240">
        <v>16370.655427784401</v>
      </c>
      <c r="N240">
        <v>13514.536978862599</v>
      </c>
      <c r="O240">
        <v>9654.49575517009</v>
      </c>
      <c r="P240">
        <v>3858.0927324772501</v>
      </c>
      <c r="Q240">
        <v>9528.9100880241294</v>
      </c>
      <c r="R240">
        <v>5086.6237779754701</v>
      </c>
      <c r="S240">
        <v>0</v>
      </c>
      <c r="T240">
        <v>4702.69869606469</v>
      </c>
      <c r="U240">
        <v>2625.3136597345301</v>
      </c>
      <c r="V240">
        <v>6411.5722380770903</v>
      </c>
      <c r="W240">
        <v>2860.13395397364</v>
      </c>
      <c r="X240">
        <v>8031.5736144477996</v>
      </c>
      <c r="Y240">
        <v>5585.9955983591499</v>
      </c>
      <c r="Z240">
        <v>6150.97396883699</v>
      </c>
      <c r="AA240">
        <v>19400</v>
      </c>
      <c r="AB240">
        <f t="array" ref="AB240">MEDIAN(IF(G240:Q240&lt;&gt;0,G240:Q240))</f>
        <v>8620.7509640120643</v>
      </c>
      <c r="AC240">
        <f t="array" ref="AC240">MEDIAN(IF(R240:Z240&lt;&gt;0,R240:Z240))</f>
        <v>5336.30968816731</v>
      </c>
      <c r="AD240">
        <f t="shared" si="7"/>
        <v>0.61900752155399374</v>
      </c>
      <c r="AE240">
        <f t="array" ref="AE240">TTEST(IF(G240:Q240&lt;&gt;0,G240:Q240),IF(R240:AA240&lt;&gt;0,R240:AA240),2,3)</f>
        <v>0.64484913042480163</v>
      </c>
      <c r="AX240" s="8" t="s">
        <v>1356</v>
      </c>
      <c r="AY240" s="8" t="s">
        <v>1932</v>
      </c>
      <c r="AZ240" s="8" t="s">
        <v>1623</v>
      </c>
      <c r="BA240" s="9">
        <v>578.513284123331</v>
      </c>
      <c r="BB240" s="9">
        <v>477</v>
      </c>
      <c r="BC240" s="9">
        <v>79.241471938529003</v>
      </c>
      <c r="BD240" s="9"/>
      <c r="BE240" s="9">
        <v>477</v>
      </c>
      <c r="BF240" s="9">
        <v>9.6984010719999993</v>
      </c>
      <c r="BG240" s="9"/>
      <c r="BH240" s="9"/>
      <c r="BI240" s="9">
        <v>352.08266433565097</v>
      </c>
      <c r="BJ240" s="9"/>
      <c r="BK240" s="9"/>
      <c r="BL240" s="9"/>
      <c r="BM240" s="9"/>
      <c r="BN240" s="9">
        <v>863.50627118509703</v>
      </c>
      <c r="BO240" s="9"/>
      <c r="BP240" s="9">
        <v>1190.2790840239099</v>
      </c>
      <c r="BQ240" s="9"/>
      <c r="BR240" s="9"/>
      <c r="BS240" s="9"/>
      <c r="BT240" s="9"/>
      <c r="BU240" s="9"/>
      <c r="BV240" s="9"/>
      <c r="BW240" s="9"/>
      <c r="BX240" s="9"/>
    </row>
    <row r="241" spans="1:76" x14ac:dyDescent="0.2">
      <c r="A241" s="2" t="s">
        <v>241</v>
      </c>
      <c r="B241" s="2">
        <f t="shared" si="8"/>
        <v>103680</v>
      </c>
      <c r="C241" s="5">
        <v>5100</v>
      </c>
      <c r="D241" s="5">
        <v>4755</v>
      </c>
      <c r="E241" s="5">
        <v>59</v>
      </c>
      <c r="F241" s="2">
        <v>103680</v>
      </c>
      <c r="G241">
        <f t="array" ref="G241:AA241">VLOOKUP(A241,Check_S4,{7,8,9,10,11,12,13,14,15,16,17,18,19,20,21,22,23,24,25,26,27},FALSE)</f>
        <v>459</v>
      </c>
      <c r="H241">
        <v>4762</v>
      </c>
      <c r="I241">
        <v>2009.1378870000001</v>
      </c>
      <c r="J241">
        <v>0</v>
      </c>
      <c r="K241">
        <v>680.81693368000003</v>
      </c>
      <c r="L241">
        <v>8227.5122047146197</v>
      </c>
      <c r="M241">
        <v>10948.3229776803</v>
      </c>
      <c r="N241">
        <v>6972.9537310067899</v>
      </c>
      <c r="O241">
        <v>6127.0965270960596</v>
      </c>
      <c r="P241">
        <v>8030.0032148058599</v>
      </c>
      <c r="Q241">
        <v>9800.5637002570093</v>
      </c>
      <c r="R241">
        <v>4633.2856358401104</v>
      </c>
      <c r="S241">
        <v>4754.5041059320401</v>
      </c>
      <c r="T241">
        <v>4006.9928602653199</v>
      </c>
      <c r="U241">
        <v>0</v>
      </c>
      <c r="V241">
        <v>3756.6963945123098</v>
      </c>
      <c r="W241">
        <v>0</v>
      </c>
      <c r="X241">
        <v>5379.9498288937702</v>
      </c>
      <c r="Y241">
        <v>4025.7871691985101</v>
      </c>
      <c r="Z241">
        <v>0</v>
      </c>
      <c r="AA241">
        <v>2130</v>
      </c>
      <c r="AB241">
        <f t="array" ref="AB241">MEDIAN(IF(G241:Q241&lt;&gt;0,G241:Q241))</f>
        <v>6550.0251290514243</v>
      </c>
      <c r="AC241">
        <f t="array" ref="AC241">MEDIAN(IF(R241:Z241&lt;&gt;0,R241:Z241))</f>
        <v>4329.5364025193103</v>
      </c>
      <c r="AD241">
        <f t="shared" si="7"/>
        <v>0.66099538814232217</v>
      </c>
      <c r="AE241">
        <f t="array" ref="AE241">TTEST(IF(G241:Q241&lt;&gt;0,G241:Q241),IF(R241:AA241&lt;&gt;0,R241:AA241),2,3)</f>
        <v>0.19757817805376537</v>
      </c>
      <c r="AX241" s="8" t="s">
        <v>1933</v>
      </c>
      <c r="AY241" s="8" t="s">
        <v>1934</v>
      </c>
      <c r="AZ241" s="8" t="s">
        <v>1623</v>
      </c>
      <c r="BA241" s="9">
        <v>1167.71027896803</v>
      </c>
      <c r="BB241" s="9">
        <v>482</v>
      </c>
      <c r="BC241" s="9">
        <v>143.37900873472699</v>
      </c>
      <c r="BD241" s="9"/>
      <c r="BE241" s="9">
        <v>308</v>
      </c>
      <c r="BF241" s="9">
        <v>55.087005130000001</v>
      </c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>
        <v>3651.7541107421298</v>
      </c>
      <c r="BR241" s="9"/>
      <c r="BS241" s="9"/>
      <c r="BT241" s="9"/>
      <c r="BU241" s="9"/>
      <c r="BV241" s="9"/>
      <c r="BW241" s="9"/>
      <c r="BX241" s="9">
        <v>656</v>
      </c>
    </row>
    <row r="242" spans="1:76" x14ac:dyDescent="0.2">
      <c r="A242" s="2" t="s">
        <v>242</v>
      </c>
      <c r="B242" s="2">
        <f t="shared" si="8"/>
        <v>105224</v>
      </c>
      <c r="C242" s="5">
        <v>5003</v>
      </c>
      <c r="D242" s="5">
        <v>3491</v>
      </c>
      <c r="E242" s="5">
        <v>78</v>
      </c>
      <c r="F242" s="2">
        <v>105224</v>
      </c>
      <c r="G242">
        <f t="array" ref="G242:AA242">VLOOKUP(A242,Check_S4,{7,8,9,10,11,12,13,14,15,16,17,18,19,20,21,22,23,24,25,26,27},FALSE)</f>
        <v>0</v>
      </c>
      <c r="H242">
        <v>9029</v>
      </c>
      <c r="I242">
        <v>1320.814664</v>
      </c>
      <c r="J242">
        <v>0</v>
      </c>
      <c r="K242">
        <v>461.94044597999999</v>
      </c>
      <c r="L242">
        <v>11766.0310969612</v>
      </c>
      <c r="M242">
        <v>8487.7223302814491</v>
      </c>
      <c r="N242">
        <v>11373.584177802</v>
      </c>
      <c r="O242">
        <v>9634.2932825656608</v>
      </c>
      <c r="P242">
        <v>4185.3516699608999</v>
      </c>
      <c r="Q242">
        <v>1715.4386784128501</v>
      </c>
      <c r="R242">
        <v>2125.6856729845999</v>
      </c>
      <c r="S242">
        <v>2379.1238462547899</v>
      </c>
      <c r="T242">
        <v>0</v>
      </c>
      <c r="U242">
        <v>3490.9804613788801</v>
      </c>
      <c r="V242">
        <v>2633.6445385459601</v>
      </c>
      <c r="W242">
        <v>0</v>
      </c>
      <c r="X242">
        <v>0</v>
      </c>
      <c r="Y242">
        <v>0</v>
      </c>
      <c r="Z242">
        <v>4095.2651342836102</v>
      </c>
      <c r="AA242">
        <v>2350</v>
      </c>
      <c r="AB242">
        <f t="array" ref="AB242">MEDIAN(IF(G242:Q242&lt;&gt;0,G242:Q242))</f>
        <v>8487.7223302814491</v>
      </c>
      <c r="AC242">
        <f t="array" ref="AC242">MEDIAN(IF(R242:Z242&lt;&gt;0,R242:Z242))</f>
        <v>2633.6445385459601</v>
      </c>
      <c r="AD242">
        <f t="shared" si="7"/>
        <v>0.31028872482667913</v>
      </c>
      <c r="AE242">
        <f t="array" ref="AE242">TTEST(IF(G242:Q242&lt;&gt;0,G242:Q242),IF(R242:AA242&lt;&gt;0,R242:AA242),2,3)</f>
        <v>4.5141220508448765E-2</v>
      </c>
      <c r="AX242" s="8" t="s">
        <v>1285</v>
      </c>
      <c r="AY242" s="8" t="s">
        <v>1285</v>
      </c>
      <c r="AZ242" s="8" t="s">
        <v>1640</v>
      </c>
      <c r="BA242" s="9">
        <v>535.95519829793295</v>
      </c>
      <c r="BB242" s="9">
        <v>483.01500375426099</v>
      </c>
      <c r="BC242" s="9">
        <v>97.321061652993393</v>
      </c>
      <c r="BD242" s="9"/>
      <c r="BE242" s="9">
        <v>741</v>
      </c>
      <c r="BF242" s="9">
        <v>9.2972466199999992</v>
      </c>
      <c r="BG242" s="9"/>
      <c r="BH242" s="9"/>
      <c r="BI242" s="9">
        <v>225.030007508522</v>
      </c>
      <c r="BJ242" s="9"/>
      <c r="BK242" s="9"/>
      <c r="BL242" s="9"/>
      <c r="BM242" s="9"/>
      <c r="BN242" s="9"/>
      <c r="BO242" s="9"/>
      <c r="BP242" s="9">
        <v>1168.4935390632099</v>
      </c>
      <c r="BQ242" s="9"/>
      <c r="BR242" s="9"/>
      <c r="BS242" s="9"/>
      <c r="BT242" s="9"/>
      <c r="BU242" s="9"/>
      <c r="BV242" s="9"/>
      <c r="BW242" s="9"/>
      <c r="BX242" s="9"/>
    </row>
    <row r="243" spans="1:76" x14ac:dyDescent="0.2">
      <c r="A243" s="2" t="s">
        <v>243</v>
      </c>
      <c r="B243" s="2">
        <f t="shared" si="8"/>
        <v>36732</v>
      </c>
      <c r="C243" s="5">
        <v>14302</v>
      </c>
      <c r="D243" s="5">
        <v>2376</v>
      </c>
      <c r="E243" s="5">
        <v>163</v>
      </c>
      <c r="F243" s="2">
        <v>36732</v>
      </c>
      <c r="G243">
        <f t="array" ref="G243:AA243">VLOOKUP(A243,Check_S4,{7,8,9,10,11,12,13,14,15,16,17,18,19,20,21,22,23,24,25,26,27},FALSE)</f>
        <v>3343</v>
      </c>
      <c r="H243">
        <v>34603</v>
      </c>
      <c r="I243">
        <v>897.85678819999998</v>
      </c>
      <c r="J243">
        <v>2376.2859669999998</v>
      </c>
      <c r="K243">
        <v>0</v>
      </c>
      <c r="L243">
        <v>1311.43702289165</v>
      </c>
      <c r="M243">
        <v>34.511501593047903</v>
      </c>
      <c r="N243">
        <v>18246.943425338999</v>
      </c>
      <c r="O243">
        <v>0</v>
      </c>
      <c r="P243">
        <v>76225.136030410402</v>
      </c>
      <c r="Q243">
        <v>17063.700503027801</v>
      </c>
      <c r="R243">
        <v>0</v>
      </c>
      <c r="S243">
        <v>1600.4172132885301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1620</v>
      </c>
      <c r="AB243">
        <f t="array" ref="AB243">MEDIAN(IF(G243:Q243&lt;&gt;0,G243:Q243))</f>
        <v>3343</v>
      </c>
      <c r="AC243">
        <f t="array" ref="AC243">MEDIAN(IF(R243:Z243&lt;&gt;0,R243:Z243))</f>
        <v>1600.4172132885301</v>
      </c>
      <c r="AD243">
        <f t="shared" si="7"/>
        <v>0.47873682718771465</v>
      </c>
      <c r="AE243">
        <f t="array" ref="AE243">TTEST(IF(G243:Q243&lt;&gt;0,G243:Q243),IF(R243:AA243&lt;&gt;0,R243:AA243),2,3)</f>
        <v>0.10006245812675173</v>
      </c>
      <c r="AX243" s="8" t="s">
        <v>1360</v>
      </c>
      <c r="AY243" s="8" t="s">
        <v>1935</v>
      </c>
      <c r="AZ243" s="8" t="s">
        <v>1623</v>
      </c>
      <c r="BA243" s="9">
        <v>1705.9190981225699</v>
      </c>
      <c r="BB243" s="9">
        <v>486</v>
      </c>
      <c r="BC243" s="9">
        <v>165.781165992398</v>
      </c>
      <c r="BD243" s="9"/>
      <c r="BE243" s="9">
        <v>6705</v>
      </c>
      <c r="BF243" s="9">
        <v>14.49388409</v>
      </c>
      <c r="BG243" s="9"/>
      <c r="BH243" s="9"/>
      <c r="BI243" s="9">
        <v>175.64735987492</v>
      </c>
      <c r="BJ243" s="9"/>
      <c r="BK243" s="9"/>
      <c r="BL243" s="9"/>
      <c r="BM243" s="9"/>
      <c r="BN243" s="9"/>
      <c r="BO243" s="9"/>
      <c r="BP243" s="9">
        <v>1148.4542466479299</v>
      </c>
      <c r="BQ243" s="9"/>
      <c r="BR243" s="9"/>
      <c r="BS243" s="9"/>
      <c r="BT243" s="9"/>
      <c r="BU243" s="9"/>
      <c r="BV243" s="9"/>
      <c r="BW243" s="9"/>
      <c r="BX243" s="9">
        <v>486</v>
      </c>
    </row>
    <row r="244" spans="1:76" x14ac:dyDescent="0.2">
      <c r="A244" s="2" t="s">
        <v>244</v>
      </c>
      <c r="B244" s="2">
        <f t="shared" si="8"/>
        <v>64346</v>
      </c>
      <c r="C244" s="5">
        <v>8136</v>
      </c>
      <c r="D244" s="5">
        <v>6979</v>
      </c>
      <c r="E244" s="5">
        <v>59</v>
      </c>
      <c r="F244" s="2">
        <v>64346</v>
      </c>
      <c r="G244">
        <f t="array" ref="G244:AA244">VLOOKUP(A244,Check_S4,{7,8,9,10,11,12,13,14,15,16,17,18,19,20,21,22,23,24,25,26,27},FALSE)</f>
        <v>0</v>
      </c>
      <c r="H244">
        <v>16413</v>
      </c>
      <c r="I244">
        <v>5722.1608560000004</v>
      </c>
      <c r="J244">
        <v>9031.0427529999997</v>
      </c>
      <c r="K244">
        <v>392.84230517999998</v>
      </c>
      <c r="L244">
        <v>13726.608844100499</v>
      </c>
      <c r="M244">
        <v>18113.709408460199</v>
      </c>
      <c r="N244">
        <v>10335.3871848871</v>
      </c>
      <c r="O244">
        <v>15205.5867370983</v>
      </c>
      <c r="P244">
        <v>5490.6505765995498</v>
      </c>
      <c r="Q244">
        <v>6892.9721588498996</v>
      </c>
      <c r="R244">
        <v>8212.4020782336993</v>
      </c>
      <c r="S244">
        <v>7064.8430889270403</v>
      </c>
      <c r="T244">
        <v>6712.6109404273002</v>
      </c>
      <c r="U244">
        <v>4238.0063164068497</v>
      </c>
      <c r="V244">
        <v>9884.1868173910898</v>
      </c>
      <c r="W244">
        <v>2929.7195180552499</v>
      </c>
      <c r="X244">
        <v>9708.7159796863907</v>
      </c>
      <c r="Y244">
        <v>4207.1643681267296</v>
      </c>
      <c r="Z244">
        <v>6174.9978633390301</v>
      </c>
      <c r="AA244">
        <v>2270</v>
      </c>
      <c r="AB244">
        <f t="array" ref="AB244">MEDIAN(IF(G244:Q244&lt;&gt;0,G244:Q244))</f>
        <v>9683.21496894355</v>
      </c>
      <c r="AC244">
        <f t="array" ref="AC244">MEDIAN(IF(R244:Z244&lt;&gt;0,R244:Z244))</f>
        <v>6712.6109404273002</v>
      </c>
      <c r="AD244">
        <f t="shared" si="7"/>
        <v>0.69322130738151466</v>
      </c>
      <c r="AE244">
        <f t="array" ref="AE244">TTEST(IF(G244:Q244&lt;&gt;0,G244:Q244),IF(R244:AA244&lt;&gt;0,R244:AA244),2,3)</f>
        <v>6.5670272895615264E-2</v>
      </c>
      <c r="AX244" s="8" t="s">
        <v>1936</v>
      </c>
      <c r="AY244" s="8" t="s">
        <v>1937</v>
      </c>
      <c r="AZ244" s="8" t="s">
        <v>1623</v>
      </c>
      <c r="BA244" s="9">
        <v>711.60423255148203</v>
      </c>
      <c r="BB244" s="9">
        <v>486</v>
      </c>
      <c r="BC244" s="9">
        <v>57.975033282659503</v>
      </c>
      <c r="BD244" s="9"/>
      <c r="BE244" s="9"/>
      <c r="BF244" s="9">
        <v>461.05135330000002</v>
      </c>
      <c r="BG244" s="9"/>
      <c r="BH244" s="9"/>
      <c r="BI244" s="9"/>
      <c r="BJ244" s="9"/>
      <c r="BK244" s="9"/>
      <c r="BL244" s="9"/>
      <c r="BM244" s="9"/>
      <c r="BN244" s="9"/>
      <c r="BO244" s="9"/>
      <c r="BP244" s="9">
        <v>1187.7613443544501</v>
      </c>
      <c r="BQ244" s="9"/>
      <c r="BR244" s="9"/>
      <c r="BS244" s="9"/>
      <c r="BT244" s="9"/>
      <c r="BU244" s="9"/>
      <c r="BV244" s="9"/>
      <c r="BW244" s="9"/>
      <c r="BX244" s="9">
        <v>486</v>
      </c>
    </row>
    <row r="245" spans="1:76" x14ac:dyDescent="0.2">
      <c r="A245" s="2" t="s">
        <v>245</v>
      </c>
      <c r="B245" s="2">
        <f t="shared" si="8"/>
        <v>67980</v>
      </c>
      <c r="C245" s="5">
        <v>7677</v>
      </c>
      <c r="D245" s="5">
        <v>7677</v>
      </c>
      <c r="E245" s="5"/>
      <c r="F245" s="2">
        <v>67980</v>
      </c>
      <c r="G245">
        <f t="array" ref="G245:AA245">VLOOKUP(A245,Check_S4,{7,8,9,10,11,12,13,14,15,16,17,18,19,20,21,22,23,24,25,26,27},FALSE)</f>
        <v>7677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f t="array" ref="AB245">MEDIAN(IF(G245:Q245&lt;&gt;0,G245:Q245))</f>
        <v>7677</v>
      </c>
      <c r="AC245" t="e">
        <f t="array" ref="AC245">MEDIAN(IF(R245:Z245&lt;&gt;0,R245:Z245))</f>
        <v>#NUM!</v>
      </c>
      <c r="AD245" t="e">
        <f t="shared" si="7"/>
        <v>#NUM!</v>
      </c>
      <c r="AE245" t="e">
        <f t="array" ref="AE245">TTEST(IF(G245:Q245&lt;&gt;0,G245:Q245),IF(R245:AA245&lt;&gt;0,R245:AA245),2,3)</f>
        <v>#DIV/0!</v>
      </c>
      <c r="AX245" s="8" t="s">
        <v>1938</v>
      </c>
      <c r="AY245" s="8" t="s">
        <v>1939</v>
      </c>
      <c r="AZ245" s="8" t="s">
        <v>1623</v>
      </c>
      <c r="BA245" s="9">
        <v>693.73118335845595</v>
      </c>
      <c r="BB245" s="9">
        <v>489.7155298472</v>
      </c>
      <c r="BC245" s="9">
        <v>81.864799166941097</v>
      </c>
      <c r="BD245" s="9"/>
      <c r="BE245" s="9">
        <v>256</v>
      </c>
      <c r="BF245" s="9"/>
      <c r="BG245" s="9"/>
      <c r="BH245" s="9"/>
      <c r="BI245" s="9"/>
      <c r="BJ245" s="9"/>
      <c r="BK245" s="9"/>
      <c r="BL245" s="9"/>
      <c r="BM245" s="9"/>
      <c r="BN245" s="9">
        <v>489.7155298472</v>
      </c>
      <c r="BO245" s="9"/>
      <c r="BP245" s="9">
        <v>1335.47802022817</v>
      </c>
      <c r="BQ245" s="9"/>
      <c r="BR245" s="9"/>
      <c r="BS245" s="9"/>
      <c r="BT245" s="9"/>
      <c r="BU245" s="9"/>
      <c r="BV245" s="9"/>
      <c r="BW245" s="9"/>
      <c r="BX245" s="9"/>
    </row>
    <row r="246" spans="1:76" x14ac:dyDescent="0.2">
      <c r="A246" s="2" t="s">
        <v>246</v>
      </c>
      <c r="B246" s="2">
        <f t="shared" si="8"/>
        <v>71384</v>
      </c>
      <c r="C246" s="5">
        <v>7266</v>
      </c>
      <c r="D246" s="5">
        <v>5068</v>
      </c>
      <c r="E246" s="5">
        <v>106</v>
      </c>
      <c r="F246" s="2">
        <v>71384</v>
      </c>
      <c r="G246">
        <f t="array" ref="G246:AA246">VLOOKUP(A246,Check_S4,{7,8,9,10,11,12,13,14,15,16,17,18,19,20,21,22,23,24,25,26,27},FALSE)</f>
        <v>0</v>
      </c>
      <c r="H246">
        <v>2494</v>
      </c>
      <c r="I246">
        <v>297.68169610000001</v>
      </c>
      <c r="J246">
        <v>0</v>
      </c>
      <c r="K246">
        <v>0</v>
      </c>
      <c r="L246">
        <v>28449.471633658901</v>
      </c>
      <c r="M246">
        <v>8769.0888687060597</v>
      </c>
      <c r="N246">
        <v>664.79736196154499</v>
      </c>
      <c r="O246">
        <v>1640.34472023954</v>
      </c>
      <c r="P246">
        <v>7873.3327856799297</v>
      </c>
      <c r="Q246">
        <v>14951.288264024801</v>
      </c>
      <c r="R246">
        <v>0</v>
      </c>
      <c r="S246">
        <v>11269.2797752677</v>
      </c>
      <c r="T246">
        <v>0</v>
      </c>
      <c r="U246">
        <v>0</v>
      </c>
      <c r="V246">
        <v>2185.3489048802198</v>
      </c>
      <c r="W246">
        <v>0</v>
      </c>
      <c r="X246">
        <v>0</v>
      </c>
      <c r="Y246">
        <v>5067.90982810065</v>
      </c>
      <c r="Z246">
        <v>4239.8719855182899</v>
      </c>
      <c r="AA246">
        <v>6560</v>
      </c>
      <c r="AB246">
        <f t="array" ref="AB246">MEDIAN(IF(G246:Q246&lt;&gt;0,G246:Q246))</f>
        <v>5183.6663928399648</v>
      </c>
      <c r="AC246">
        <f t="array" ref="AC246">MEDIAN(IF(R246:Z246&lt;&gt;0,R246:Z246))</f>
        <v>4653.8909068094699</v>
      </c>
      <c r="AD246">
        <f t="shared" si="7"/>
        <v>0.89779907774114143</v>
      </c>
      <c r="AE246">
        <f t="array" ref="AE246">TTEST(IF(G246:Q246&lt;&gt;0,G246:Q246),IF(R246:AA246&lt;&gt;0,R246:AA246),2,3)</f>
        <v>0.55630453098989319</v>
      </c>
      <c r="AX246" s="8" t="s">
        <v>1940</v>
      </c>
      <c r="AY246" s="8" t="s">
        <v>1941</v>
      </c>
      <c r="AZ246" s="8" t="s">
        <v>1623</v>
      </c>
      <c r="BA246" s="9">
        <v>3077.0538362979901</v>
      </c>
      <c r="BB246" s="9">
        <v>489.7155298472</v>
      </c>
      <c r="BC246" s="9">
        <v>184.62149469581399</v>
      </c>
      <c r="BD246" s="9"/>
      <c r="BE246" s="9"/>
      <c r="BF246" s="9">
        <v>33.330536559999999</v>
      </c>
      <c r="BG246" s="9"/>
      <c r="BH246" s="9"/>
      <c r="BI246" s="9"/>
      <c r="BJ246" s="9"/>
      <c r="BK246" s="9"/>
      <c r="BL246" s="9">
        <v>297.49076123024503</v>
      </c>
      <c r="BM246" s="9"/>
      <c r="BN246" s="9">
        <v>489.7155298472</v>
      </c>
      <c r="BO246" s="9"/>
      <c r="BP246" s="9">
        <v>1364.73235385252</v>
      </c>
      <c r="BQ246" s="9"/>
      <c r="BR246" s="9"/>
      <c r="BS246" s="9"/>
      <c r="BT246" s="9"/>
      <c r="BU246" s="9"/>
      <c r="BV246" s="9"/>
      <c r="BW246" s="9"/>
      <c r="BX246" s="9">
        <v>13200</v>
      </c>
    </row>
    <row r="247" spans="1:76" x14ac:dyDescent="0.2">
      <c r="A247" s="2" t="s">
        <v>247</v>
      </c>
      <c r="B247" s="2">
        <f t="shared" si="8"/>
        <v>67773</v>
      </c>
      <c r="C247" s="5">
        <v>7649</v>
      </c>
      <c r="D247" s="5">
        <v>7052</v>
      </c>
      <c r="E247" s="5">
        <v>55</v>
      </c>
      <c r="F247" s="2">
        <v>67773</v>
      </c>
      <c r="G247">
        <f t="array" ref="G247:AA247">VLOOKUP(A247,Check_S4,{7,8,9,10,11,12,13,14,15,16,17,18,19,20,21,22,23,24,25,26,27},FALSE)</f>
        <v>0</v>
      </c>
      <c r="H247">
        <v>8981</v>
      </c>
      <c r="I247">
        <v>3895.262999</v>
      </c>
      <c r="J247">
        <v>16155.577230000001</v>
      </c>
      <c r="K247">
        <v>0</v>
      </c>
      <c r="L247">
        <v>9576.7773686451801</v>
      </c>
      <c r="M247">
        <v>5439.9935176611298</v>
      </c>
      <c r="N247">
        <v>10202.264407786</v>
      </c>
      <c r="O247">
        <v>13084.5019927781</v>
      </c>
      <c r="P247">
        <v>0</v>
      </c>
      <c r="Q247">
        <v>5871.2541393252604</v>
      </c>
      <c r="R247">
        <v>0</v>
      </c>
      <c r="S247">
        <v>2324.4391534670299</v>
      </c>
      <c r="T247">
        <v>0</v>
      </c>
      <c r="U247">
        <v>0</v>
      </c>
      <c r="V247">
        <v>2154.8788351067101</v>
      </c>
      <c r="W247">
        <v>7373.7908238518403</v>
      </c>
      <c r="X247">
        <v>0</v>
      </c>
      <c r="Y247">
        <v>0</v>
      </c>
      <c r="Z247">
        <v>0</v>
      </c>
      <c r="AA247">
        <v>6730</v>
      </c>
      <c r="AB247">
        <f t="array" ref="AB247">MEDIAN(IF(G247:Q247&lt;&gt;0,G247:Q247))</f>
        <v>9278.8886843225901</v>
      </c>
      <c r="AC247">
        <f t="array" ref="AC247">MEDIAN(IF(R247:Z247&lt;&gt;0,R247:Z247))</f>
        <v>2324.4391534670299</v>
      </c>
      <c r="AD247">
        <f t="shared" si="7"/>
        <v>0.25050835639340646</v>
      </c>
      <c r="AE247">
        <f t="array" ref="AE247">TTEST(IF(G247:Q247&lt;&gt;0,G247:Q247),IF(R247:AA247&lt;&gt;0,R247:AA247),2,3)</f>
        <v>5.3221404486465347E-2</v>
      </c>
      <c r="AX247" s="8" t="s">
        <v>1942</v>
      </c>
      <c r="AY247" s="8" t="s">
        <v>1943</v>
      </c>
      <c r="AZ247" s="8" t="s">
        <v>1623</v>
      </c>
      <c r="BA247" s="9">
        <v>626.13535993751805</v>
      </c>
      <c r="BB247" s="9">
        <v>489.7155298472</v>
      </c>
      <c r="BC247" s="9">
        <v>91.621816424049399</v>
      </c>
      <c r="BD247" s="9"/>
      <c r="BE247" s="9">
        <v>1738</v>
      </c>
      <c r="BF247" s="9">
        <v>44.491401770000003</v>
      </c>
      <c r="BG247" s="9">
        <v>284.9912357</v>
      </c>
      <c r="BH247" s="9"/>
      <c r="BI247" s="9">
        <v>824.98497470110101</v>
      </c>
      <c r="BJ247" s="9"/>
      <c r="BK247" s="9"/>
      <c r="BL247" s="9">
        <v>811.764377544328</v>
      </c>
      <c r="BM247" s="9"/>
      <c r="BN247" s="9">
        <v>489.7155298472</v>
      </c>
      <c r="BO247" s="9"/>
      <c r="BP247" s="9"/>
      <c r="BQ247" s="9"/>
      <c r="BR247" s="9"/>
      <c r="BS247" s="9"/>
      <c r="BT247" s="9"/>
      <c r="BU247" s="9"/>
      <c r="BV247" s="9"/>
      <c r="BW247" s="9"/>
      <c r="BX247" s="9">
        <v>189</v>
      </c>
    </row>
    <row r="248" spans="1:76" x14ac:dyDescent="0.2">
      <c r="A248" s="2" t="s">
        <v>248</v>
      </c>
      <c r="B248" s="2">
        <f t="shared" si="8"/>
        <v>63261</v>
      </c>
      <c r="C248" s="5">
        <v>8180</v>
      </c>
      <c r="D248" s="5">
        <v>6830</v>
      </c>
      <c r="E248" s="5">
        <v>94</v>
      </c>
      <c r="F248" s="2">
        <v>63261</v>
      </c>
      <c r="G248">
        <f t="array" ref="G248:AA248">VLOOKUP(A248,Check_S4,{7,8,9,10,11,12,13,14,15,16,17,18,19,20,21,22,23,24,25,26,27},FALSE)</f>
        <v>0</v>
      </c>
      <c r="H248">
        <v>3786</v>
      </c>
      <c r="I248">
        <v>780.44267239999999</v>
      </c>
      <c r="J248">
        <v>0</v>
      </c>
      <c r="K248">
        <v>0</v>
      </c>
      <c r="L248">
        <v>9305.9091817002809</v>
      </c>
      <c r="M248">
        <v>11221.8880566223</v>
      </c>
      <c r="N248">
        <v>0</v>
      </c>
      <c r="O248">
        <v>6830.1300860600304</v>
      </c>
      <c r="P248">
        <v>0</v>
      </c>
      <c r="Q248">
        <v>2037.6418046266899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23300</v>
      </c>
      <c r="AB248">
        <f t="array" ref="AB248">MEDIAN(IF(G248:Q248&lt;&gt;0,G248:Q248))</f>
        <v>5308.0650430300157</v>
      </c>
      <c r="AC248" t="e">
        <f t="array" ref="AC248">MEDIAN(IF(R248:Z248&lt;&gt;0,R248:Z248))</f>
        <v>#NUM!</v>
      </c>
      <c r="AD248" t="e">
        <f t="shared" si="7"/>
        <v>#NUM!</v>
      </c>
      <c r="AE248" t="e">
        <f t="array" ref="AE248">TTEST(IF(G248:Q248&lt;&gt;0,G248:Q248),IF(R248:AA248&lt;&gt;0,R248:AA248),2,3)</f>
        <v>#DIV/0!</v>
      </c>
      <c r="AX248" s="8" t="s">
        <v>1944</v>
      </c>
      <c r="AY248" s="8" t="s">
        <v>1944</v>
      </c>
      <c r="AZ248" s="8" t="s">
        <v>1640</v>
      </c>
      <c r="BA248" s="9">
        <v>932.645992457342</v>
      </c>
      <c r="BB248" s="9">
        <v>493.07310311285801</v>
      </c>
      <c r="BC248" s="9">
        <v>113.960314306016</v>
      </c>
      <c r="BD248" s="9"/>
      <c r="BE248" s="9">
        <v>1114</v>
      </c>
      <c r="BF248" s="9">
        <v>50.358073789999999</v>
      </c>
      <c r="BG248" s="9"/>
      <c r="BH248" s="9"/>
      <c r="BI248" s="9">
        <v>496.43067637851601</v>
      </c>
      <c r="BJ248" s="9"/>
      <c r="BK248" s="9">
        <v>457.36118015506901</v>
      </c>
      <c r="BL248" s="9"/>
      <c r="BM248" s="9"/>
      <c r="BN248" s="9">
        <v>489.7155298472</v>
      </c>
      <c r="BO248" s="9"/>
      <c r="BP248" s="9"/>
      <c r="BQ248" s="9"/>
      <c r="BR248" s="9"/>
      <c r="BS248" s="9"/>
      <c r="BT248" s="9"/>
      <c r="BU248" s="9"/>
      <c r="BV248" s="9"/>
      <c r="BW248" s="9">
        <v>2988.0104945732701</v>
      </c>
      <c r="BX248" s="9"/>
    </row>
    <row r="249" spans="1:76" x14ac:dyDescent="0.2">
      <c r="A249" s="2" t="s">
        <v>249</v>
      </c>
      <c r="B249" s="2">
        <f t="shared" si="8"/>
        <v>85879</v>
      </c>
      <c r="C249" s="5">
        <v>6009</v>
      </c>
      <c r="D249" s="5">
        <v>5020</v>
      </c>
      <c r="E249" s="5">
        <v>57</v>
      </c>
      <c r="F249" s="2">
        <v>85879</v>
      </c>
      <c r="G249">
        <f t="array" ref="G249:AA249">VLOOKUP(A249,Check_S4,{7,8,9,10,11,12,13,14,15,16,17,18,19,20,21,22,23,24,25,26,27},FALSE)</f>
        <v>441</v>
      </c>
      <c r="H249">
        <v>5770</v>
      </c>
      <c r="I249">
        <v>4270.8741449999998</v>
      </c>
      <c r="J249">
        <v>0</v>
      </c>
      <c r="K249">
        <v>3478.8841919000001</v>
      </c>
      <c r="L249">
        <v>9250.9381392377109</v>
      </c>
      <c r="M249">
        <v>7536.5988207530099</v>
      </c>
      <c r="N249">
        <v>12093.2165193284</v>
      </c>
      <c r="O249">
        <v>6795.38900993672</v>
      </c>
      <c r="P249">
        <v>11716.7702135114</v>
      </c>
      <c r="Q249">
        <v>8944.2819292559307</v>
      </c>
      <c r="R249">
        <v>3215.7705496072599</v>
      </c>
      <c r="S249">
        <v>0</v>
      </c>
      <c r="T249">
        <v>4014.2964682667298</v>
      </c>
      <c r="U249">
        <v>2897.5845467214599</v>
      </c>
      <c r="V249">
        <v>3485.7836143950699</v>
      </c>
      <c r="W249">
        <v>0</v>
      </c>
      <c r="X249">
        <v>3942.5480250370501</v>
      </c>
      <c r="Y249">
        <v>9391.7452061382101</v>
      </c>
      <c r="Z249">
        <v>9081.6205564311203</v>
      </c>
      <c r="AA249">
        <v>1840</v>
      </c>
      <c r="AB249">
        <f t="array" ref="AB249">MEDIAN(IF(G249:Q249&lt;&gt;0,G249:Q249))</f>
        <v>7165.9939153448649</v>
      </c>
      <c r="AC249">
        <f t="array" ref="AC249">MEDIAN(IF(R249:Z249&lt;&gt;0,R249:Z249))</f>
        <v>3942.5480250370501</v>
      </c>
      <c r="AD249">
        <f t="shared" si="7"/>
        <v>0.55017462638290759</v>
      </c>
      <c r="AE249">
        <f t="array" ref="AE249">TTEST(IF(G249:Q249&lt;&gt;0,G249:Q249),IF(R249:AA249&lt;&gt;0,R249:AA249),2,3)</f>
        <v>0.15583974823353264</v>
      </c>
      <c r="AX249" s="8" t="s">
        <v>1463</v>
      </c>
      <c r="AY249" s="8" t="s">
        <v>1945</v>
      </c>
      <c r="AZ249" s="8" t="s">
        <v>1623</v>
      </c>
      <c r="BA249" s="9">
        <v>449.30264627794099</v>
      </c>
      <c r="BB249" s="9">
        <v>493.73334353588302</v>
      </c>
      <c r="BC249" s="9">
        <v>75.599311658356797</v>
      </c>
      <c r="BD249" s="9"/>
      <c r="BE249" s="9"/>
      <c r="BF249" s="9">
        <v>25.743898040000001</v>
      </c>
      <c r="BG249" s="9"/>
      <c r="BH249" s="9"/>
      <c r="BI249" s="9">
        <v>653.03498473174</v>
      </c>
      <c r="BJ249" s="9"/>
      <c r="BK249" s="9"/>
      <c r="BL249" s="9">
        <v>334.43170234002503</v>
      </c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>
        <v>784</v>
      </c>
    </row>
    <row r="250" spans="1:76" x14ac:dyDescent="0.2">
      <c r="A250" s="2" t="s">
        <v>250</v>
      </c>
      <c r="B250" s="2">
        <f t="shared" si="8"/>
        <v>63111</v>
      </c>
      <c r="C250" s="5">
        <v>8166</v>
      </c>
      <c r="D250" s="5">
        <v>7371</v>
      </c>
      <c r="E250" s="5">
        <v>61</v>
      </c>
      <c r="F250" s="2">
        <v>63111</v>
      </c>
      <c r="G250">
        <f t="array" ref="G250:AA250">VLOOKUP(A250,Check_S4,{7,8,9,10,11,12,13,14,15,16,17,18,19,20,21,22,23,24,25,26,27},FALSE)</f>
        <v>9546</v>
      </c>
      <c r="H250">
        <v>10285</v>
      </c>
      <c r="I250">
        <v>6232.4228169999997</v>
      </c>
      <c r="J250">
        <v>3894.8465809999998</v>
      </c>
      <c r="K250">
        <v>7964.3975436999999</v>
      </c>
      <c r="L250">
        <v>11901.441830371599</v>
      </c>
      <c r="M250">
        <v>13723.342060721299</v>
      </c>
      <c r="N250">
        <v>17802.4864909895</v>
      </c>
      <c r="O250">
        <v>10651.620921617499</v>
      </c>
      <c r="P250">
        <v>7370.8006640816702</v>
      </c>
      <c r="Q250">
        <v>19541.086588364698</v>
      </c>
      <c r="R250">
        <v>3666.7177035607801</v>
      </c>
      <c r="S250">
        <v>2272.86427620419</v>
      </c>
      <c r="T250">
        <v>4016.27528298683</v>
      </c>
      <c r="U250">
        <v>0</v>
      </c>
      <c r="V250">
        <v>4032.7654342139299</v>
      </c>
      <c r="W250">
        <v>0</v>
      </c>
      <c r="X250">
        <v>3564.13476966906</v>
      </c>
      <c r="Y250">
        <v>3054.52581297907</v>
      </c>
      <c r="Z250">
        <v>5809.34318560668</v>
      </c>
      <c r="AA250">
        <v>9820</v>
      </c>
      <c r="AB250">
        <f t="array" ref="AB250">MEDIAN(IF(G250:Q250&lt;&gt;0,G250:Q250))</f>
        <v>10285</v>
      </c>
      <c r="AC250">
        <f t="array" ref="AC250">MEDIAN(IF(R250:Z250&lt;&gt;0,R250:Z250))</f>
        <v>3666.7177035607801</v>
      </c>
      <c r="AD250">
        <f t="shared" si="7"/>
        <v>0.35651120112404278</v>
      </c>
      <c r="AE250">
        <f t="array" ref="AE250">TTEST(IF(G250:Q250&lt;&gt;0,G250:Q250),IF(R250:AA250&lt;&gt;0,R250:AA250),2,3)</f>
        <v>1.704937968454581E-3</v>
      </c>
      <c r="AX250" s="8" t="s">
        <v>1946</v>
      </c>
      <c r="AY250" s="8" t="s">
        <v>1947</v>
      </c>
      <c r="AZ250" s="8" t="s">
        <v>1623</v>
      </c>
      <c r="BA250" s="9">
        <v>515.16079053582496</v>
      </c>
      <c r="BB250" s="9">
        <v>496.78784705776297</v>
      </c>
      <c r="BC250" s="9">
        <v>83.743837084702605</v>
      </c>
      <c r="BD250" s="9"/>
      <c r="BE250" s="9">
        <v>471</v>
      </c>
      <c r="BF250" s="9">
        <v>35.427595699999998</v>
      </c>
      <c r="BG250" s="9">
        <v>592.20949599999994</v>
      </c>
      <c r="BH250" s="9"/>
      <c r="BI250" s="9"/>
      <c r="BJ250" s="9"/>
      <c r="BK250" s="9"/>
      <c r="BL250" s="9"/>
      <c r="BM250" s="9"/>
      <c r="BN250" s="9">
        <v>522.57569411552504</v>
      </c>
      <c r="BO250" s="9"/>
      <c r="BP250" s="9">
        <v>1280.75195739942</v>
      </c>
      <c r="BQ250" s="9"/>
      <c r="BR250" s="9"/>
      <c r="BS250" s="9"/>
      <c r="BT250" s="9"/>
      <c r="BU250" s="9"/>
      <c r="BV250" s="9"/>
      <c r="BW250" s="9"/>
      <c r="BX250" s="9">
        <v>189</v>
      </c>
    </row>
    <row r="251" spans="1:76" x14ac:dyDescent="0.2">
      <c r="A251" s="2" t="s">
        <v>251</v>
      </c>
      <c r="B251" s="2">
        <f t="shared" si="8"/>
        <v>66343</v>
      </c>
      <c r="C251" s="5">
        <v>7728</v>
      </c>
      <c r="D251" s="5">
        <v>7728</v>
      </c>
      <c r="E251" s="5"/>
      <c r="F251" s="2">
        <v>66343</v>
      </c>
      <c r="G251">
        <f t="array" ref="G251:AA251">VLOOKUP(A251,Check_S4,{7,8,9,10,11,12,13,14,15,16,17,18,19,20,21,22,23,24,25,26,27},FALSE)</f>
        <v>7728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f t="array" ref="AB251">MEDIAN(IF(G251:Q251&lt;&gt;0,G251:Q251))</f>
        <v>7728</v>
      </c>
      <c r="AC251" t="e">
        <f t="array" ref="AC251">MEDIAN(IF(R251:Z251&lt;&gt;0,R251:Z251))</f>
        <v>#NUM!</v>
      </c>
      <c r="AD251" t="e">
        <f t="shared" si="7"/>
        <v>#NUM!</v>
      </c>
      <c r="AE251" t="e">
        <f t="array" ref="AE251">TTEST(IF(G251:Q251&lt;&gt;0,G251:Q251),IF(R251:AA251&lt;&gt;0,R251:AA251),2,3)</f>
        <v>#DIV/0!</v>
      </c>
      <c r="AX251" s="8" t="s">
        <v>1587</v>
      </c>
      <c r="AY251" s="8" t="s">
        <v>1587</v>
      </c>
      <c r="AZ251" s="8" t="s">
        <v>1640</v>
      </c>
      <c r="BA251" s="9">
        <v>497.79099126020702</v>
      </c>
      <c r="BB251" s="9">
        <v>497.79099126020702</v>
      </c>
      <c r="BC251" s="9"/>
      <c r="BD251" s="9"/>
      <c r="BE251" s="9"/>
      <c r="BF251" s="9"/>
      <c r="BG251" s="9"/>
      <c r="BH251" s="9"/>
      <c r="BI251" s="9"/>
      <c r="BJ251" s="9"/>
      <c r="BK251" s="9">
        <v>497.79099126020702</v>
      </c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</row>
    <row r="252" spans="1:76" x14ac:dyDescent="0.2">
      <c r="A252" s="2" t="s">
        <v>252</v>
      </c>
      <c r="B252" s="2">
        <f t="shared" si="8"/>
        <v>106923</v>
      </c>
      <c r="C252" s="5">
        <v>4786</v>
      </c>
      <c r="D252" s="5">
        <v>4481</v>
      </c>
      <c r="E252" s="5">
        <v>57</v>
      </c>
      <c r="F252" s="2">
        <v>106923</v>
      </c>
      <c r="G252">
        <f t="array" ref="G252:AA252">VLOOKUP(A252,Check_S4,{7,8,9,10,11,12,13,14,15,16,17,18,19,20,21,22,23,24,25,26,27},FALSE)</f>
        <v>0</v>
      </c>
      <c r="H252">
        <v>4756</v>
      </c>
      <c r="I252">
        <v>1418.9016140000001</v>
      </c>
      <c r="J252">
        <v>0</v>
      </c>
      <c r="K252">
        <v>1594.8788284</v>
      </c>
      <c r="L252">
        <v>6653.90024138231</v>
      </c>
      <c r="M252">
        <v>5993.2510502042496</v>
      </c>
      <c r="N252">
        <v>7222.2405769870202</v>
      </c>
      <c r="O252">
        <v>5782.6260762664097</v>
      </c>
      <c r="P252">
        <v>6957.3946362058996</v>
      </c>
      <c r="Q252">
        <v>4136.5727769887699</v>
      </c>
      <c r="R252">
        <v>2945.4534167010002</v>
      </c>
      <c r="S252">
        <v>3298.9941978879701</v>
      </c>
      <c r="T252">
        <v>4071.96089537844</v>
      </c>
      <c r="U252">
        <v>4721.4113900927796</v>
      </c>
      <c r="V252">
        <v>3429.4610006046</v>
      </c>
      <c r="W252">
        <v>2551.32190980934</v>
      </c>
      <c r="X252">
        <v>4895.4605875512598</v>
      </c>
      <c r="Y252">
        <v>2528.1044905740901</v>
      </c>
      <c r="Z252">
        <v>4481.3039394399502</v>
      </c>
      <c r="AA252">
        <v>13500</v>
      </c>
      <c r="AB252">
        <f t="array" ref="AB252">MEDIAN(IF(G252:Q252&lt;&gt;0,G252:Q252))</f>
        <v>5782.6260762664097</v>
      </c>
      <c r="AC252">
        <f t="array" ref="AC252">MEDIAN(IF(R252:Z252&lt;&gt;0,R252:Z252))</f>
        <v>3429.4610006046</v>
      </c>
      <c r="AD252">
        <f t="shared" si="7"/>
        <v>0.59306290176363152</v>
      </c>
      <c r="AE252">
        <f t="array" ref="AE252">TTEST(IF(G252:Q252&lt;&gt;0,G252:Q252),IF(R252:AA252&lt;&gt;0,R252:AA252),2,3)</f>
        <v>0.81179594991664472</v>
      </c>
      <c r="AX252" s="8" t="s">
        <v>1283</v>
      </c>
      <c r="AY252" s="8" t="s">
        <v>1283</v>
      </c>
      <c r="AZ252" s="8" t="s">
        <v>1640</v>
      </c>
      <c r="BA252" s="9">
        <v>551.64986665015897</v>
      </c>
      <c r="BB252" s="9">
        <v>500</v>
      </c>
      <c r="BC252" s="9">
        <v>111.31973625158901</v>
      </c>
      <c r="BD252" s="9"/>
      <c r="BE252" s="9">
        <v>500</v>
      </c>
      <c r="BF252" s="9">
        <v>48.438145400000003</v>
      </c>
      <c r="BG252" s="9"/>
      <c r="BH252" s="9"/>
      <c r="BI252" s="9">
        <v>104.429552352985</v>
      </c>
      <c r="BJ252" s="9"/>
      <c r="BK252" s="9"/>
      <c r="BL252" s="9"/>
      <c r="BM252" s="9"/>
      <c r="BN252" s="9">
        <v>528.06155835414302</v>
      </c>
      <c r="BO252" s="9"/>
      <c r="BP252" s="9">
        <v>1577.32007714367</v>
      </c>
      <c r="BQ252" s="9"/>
      <c r="BR252" s="9"/>
      <c r="BS252" s="9"/>
      <c r="BT252" s="9"/>
      <c r="BU252" s="9"/>
      <c r="BV252" s="9"/>
      <c r="BW252" s="9"/>
      <c r="BX252" s="9"/>
    </row>
    <row r="253" spans="1:76" x14ac:dyDescent="0.2">
      <c r="A253" s="2" t="s">
        <v>253</v>
      </c>
      <c r="B253" s="2">
        <f t="shared" si="8"/>
        <v>29747</v>
      </c>
      <c r="C253" s="5">
        <v>16947</v>
      </c>
      <c r="D253" s="5">
        <v>5697</v>
      </c>
      <c r="E253" s="5">
        <v>216</v>
      </c>
      <c r="F253" s="2">
        <v>29747</v>
      </c>
      <c r="G253">
        <f t="array" ref="G253:AA253">VLOOKUP(A253,Check_S4,{7,8,9,10,11,12,13,14,15,16,17,18,19,20,21,22,23,24,25,26,27},FALSE)</f>
        <v>0</v>
      </c>
      <c r="H253">
        <v>5866</v>
      </c>
      <c r="I253">
        <v>4676.8288359999997</v>
      </c>
      <c r="J253">
        <v>11168.55307</v>
      </c>
      <c r="K253">
        <v>156912.90497999999</v>
      </c>
      <c r="L253">
        <v>11791.554958492499</v>
      </c>
      <c r="M253">
        <v>4945.5757957072301</v>
      </c>
      <c r="N253">
        <v>10586.8171320447</v>
      </c>
      <c r="O253">
        <v>4650.42085020171</v>
      </c>
      <c r="P253">
        <v>27708.975146508699</v>
      </c>
      <c r="Q253">
        <v>10985.2426575463</v>
      </c>
      <c r="R253">
        <v>2975.0376797694698</v>
      </c>
      <c r="S253">
        <v>4188.6954120848804</v>
      </c>
      <c r="T253">
        <v>3395.6014450585899</v>
      </c>
      <c r="U253">
        <v>2619.7213588653099</v>
      </c>
      <c r="V253">
        <v>2732.8529424469398</v>
      </c>
      <c r="W253">
        <v>0</v>
      </c>
      <c r="X253">
        <v>5696.9587886374802</v>
      </c>
      <c r="Y253">
        <v>0</v>
      </c>
      <c r="Z253">
        <v>0</v>
      </c>
      <c r="AA253">
        <v>17200</v>
      </c>
      <c r="AB253">
        <f t="array" ref="AB253">MEDIAN(IF(G253:Q253&lt;&gt;0,G253:Q253))</f>
        <v>10786.0298947955</v>
      </c>
      <c r="AC253">
        <f t="array" ref="AC253">MEDIAN(IF(R253:Z253&lt;&gt;0,R253:Z253))</f>
        <v>3185.3195624140299</v>
      </c>
      <c r="AD253">
        <f t="shared" si="7"/>
        <v>0.2953189999919264</v>
      </c>
      <c r="AE253">
        <f t="array" ref="AE253">TTEST(IF(G253:Q253&lt;&gt;0,G253:Q253),IF(R253:AA253&lt;&gt;0,R253:AA253),2,3)</f>
        <v>0.22606177902948701</v>
      </c>
      <c r="AX253" s="8" t="s">
        <v>1228</v>
      </c>
      <c r="AY253" s="8" t="s">
        <v>1948</v>
      </c>
      <c r="AZ253" s="8" t="s">
        <v>1640</v>
      </c>
      <c r="BA253" s="9">
        <v>567.349801765758</v>
      </c>
      <c r="BB253" s="9">
        <v>504</v>
      </c>
      <c r="BC253" s="9">
        <v>65.050307965412401</v>
      </c>
      <c r="BD253" s="9"/>
      <c r="BE253" s="9">
        <v>651</v>
      </c>
      <c r="BF253" s="9">
        <v>73.802214169999999</v>
      </c>
      <c r="BG253" s="9"/>
      <c r="BH253" s="9"/>
      <c r="BI253" s="9">
        <v>932.91809275980597</v>
      </c>
      <c r="BJ253" s="9"/>
      <c r="BK253" s="9">
        <v>273.83572354369898</v>
      </c>
      <c r="BL253" s="9">
        <v>405.74765370168399</v>
      </c>
      <c r="BM253" s="9"/>
      <c r="BN253" s="9"/>
      <c r="BO253" s="9"/>
      <c r="BP253" s="9">
        <v>1130.1449281851201</v>
      </c>
      <c r="BQ253" s="9"/>
      <c r="BR253" s="9"/>
      <c r="BS253" s="9"/>
      <c r="BT253" s="9"/>
      <c r="BU253" s="9"/>
      <c r="BV253" s="9"/>
      <c r="BW253" s="9"/>
      <c r="BX253" s="9">
        <v>504</v>
      </c>
    </row>
    <row r="254" spans="1:76" x14ac:dyDescent="0.2">
      <c r="A254" s="2" t="s">
        <v>254</v>
      </c>
      <c r="B254" s="2">
        <f t="shared" si="8"/>
        <v>36239</v>
      </c>
      <c r="C254" s="5">
        <v>13857</v>
      </c>
      <c r="D254" s="5">
        <v>12619</v>
      </c>
      <c r="E254" s="5">
        <v>51</v>
      </c>
      <c r="F254" s="2">
        <v>36239</v>
      </c>
      <c r="G254">
        <f t="array" ref="G254:AA254">VLOOKUP(A254,Check_S4,{7,8,9,10,11,12,13,14,15,16,17,18,19,20,21,22,23,24,25,26,27},FALSE)</f>
        <v>0</v>
      </c>
      <c r="H254">
        <v>25383</v>
      </c>
      <c r="I254">
        <v>12619.086380000001</v>
      </c>
      <c r="J254">
        <v>0</v>
      </c>
      <c r="K254">
        <v>18731.901239999999</v>
      </c>
      <c r="L254">
        <v>7145.0472800851403</v>
      </c>
      <c r="M254">
        <v>16176.0949882923</v>
      </c>
      <c r="N254">
        <v>7477.3817486340504</v>
      </c>
      <c r="O254">
        <v>7119.7978228000902</v>
      </c>
      <c r="P254">
        <v>6068.4413730095202</v>
      </c>
      <c r="Q254">
        <v>17330.188528879498</v>
      </c>
      <c r="R254">
        <v>27022.615774133999</v>
      </c>
      <c r="S254">
        <v>0</v>
      </c>
      <c r="T254">
        <v>8615.4118345592306</v>
      </c>
      <c r="U254">
        <v>9359.5464827692103</v>
      </c>
      <c r="V254">
        <v>23966.7447525852</v>
      </c>
      <c r="W254">
        <v>0</v>
      </c>
      <c r="X254">
        <v>10129.868952709699</v>
      </c>
      <c r="Y254">
        <v>17249.028470472898</v>
      </c>
      <c r="Z254">
        <v>4981.99079430047</v>
      </c>
      <c r="AA254">
        <v>16200</v>
      </c>
      <c r="AB254">
        <f t="array" ref="AB254">MEDIAN(IF(G254:Q254&lt;&gt;0,G254:Q254))</f>
        <v>12619.086380000001</v>
      </c>
      <c r="AC254">
        <f t="array" ref="AC254">MEDIAN(IF(R254:Z254&lt;&gt;0,R254:Z254))</f>
        <v>10129.868952709699</v>
      </c>
      <c r="AD254">
        <f t="shared" si="7"/>
        <v>0.8027418663814313</v>
      </c>
      <c r="AE254">
        <f t="array" ref="AE254">TTEST(IF(G254:Q254&lt;&gt;0,G254:Q254),IF(R254:AA254&lt;&gt;0,R254:AA254),2,3)</f>
        <v>0.66508110362588568</v>
      </c>
      <c r="AX254" s="8" t="s">
        <v>1949</v>
      </c>
      <c r="AY254" s="8" t="s">
        <v>1950</v>
      </c>
      <c r="AZ254" s="8" t="s">
        <v>1623</v>
      </c>
      <c r="BA254" s="9">
        <v>803.17373313870098</v>
      </c>
      <c r="BB254" s="9">
        <v>505</v>
      </c>
      <c r="BC254" s="9">
        <v>72.982929207079096</v>
      </c>
      <c r="BD254" s="9"/>
      <c r="BE254" s="9">
        <v>505</v>
      </c>
      <c r="BF254" s="9">
        <v>137.31472740000001</v>
      </c>
      <c r="BG254" s="9"/>
      <c r="BH254" s="9"/>
      <c r="BI254" s="9">
        <v>1249.34531192895</v>
      </c>
      <c r="BJ254" s="9"/>
      <c r="BK254" s="9"/>
      <c r="BL254" s="9">
        <v>1725.6703162241699</v>
      </c>
      <c r="BM254" s="9"/>
      <c r="BN254" s="9">
        <v>408.52529605634498</v>
      </c>
      <c r="BO254" s="9"/>
      <c r="BP254" s="9">
        <v>1200.3604803614401</v>
      </c>
      <c r="BQ254" s="9"/>
      <c r="BR254" s="9"/>
      <c r="BS254" s="9"/>
      <c r="BT254" s="9"/>
      <c r="BU254" s="9"/>
      <c r="BV254" s="9"/>
      <c r="BW254" s="9"/>
      <c r="BX254" s="9">
        <v>396</v>
      </c>
    </row>
    <row r="255" spans="1:76" x14ac:dyDescent="0.2">
      <c r="A255" s="2" t="s">
        <v>255</v>
      </c>
      <c r="B255" s="2">
        <f t="shared" si="8"/>
        <v>100546</v>
      </c>
      <c r="C255" s="5">
        <v>4990</v>
      </c>
      <c r="D255" s="5">
        <v>2694</v>
      </c>
      <c r="E255" s="5">
        <v>179</v>
      </c>
      <c r="F255" s="2">
        <v>100546</v>
      </c>
      <c r="G255">
        <f t="array" ref="G255:AA255">VLOOKUP(A255,Check_S4,{7,8,9,10,11,12,13,14,15,16,17,18,19,20,21,22,23,24,25,26,27},FALSE)</f>
        <v>0</v>
      </c>
      <c r="H255">
        <v>3039</v>
      </c>
      <c r="I255">
        <v>178.7278191</v>
      </c>
      <c r="J255">
        <v>0</v>
      </c>
      <c r="K255">
        <v>0</v>
      </c>
      <c r="L255">
        <v>1645.4905471803499</v>
      </c>
      <c r="M255">
        <v>2117.31992166278</v>
      </c>
      <c r="N255">
        <v>3009.7434739766099</v>
      </c>
      <c r="O255">
        <v>1935.42750863692</v>
      </c>
      <c r="P255">
        <v>36797.936447035201</v>
      </c>
      <c r="Q255">
        <v>2562.5844626554899</v>
      </c>
      <c r="R255">
        <v>3364.55005487369</v>
      </c>
      <c r="S255">
        <v>2276.6768378031202</v>
      </c>
      <c r="T255">
        <v>3686.40289686504</v>
      </c>
      <c r="U255">
        <v>0</v>
      </c>
      <c r="V255">
        <v>2694.1912212950601</v>
      </c>
      <c r="W255">
        <v>0</v>
      </c>
      <c r="X255">
        <v>0</v>
      </c>
      <c r="Y255">
        <v>5908.3319957002705</v>
      </c>
      <c r="Z255">
        <v>4883.7659839810603</v>
      </c>
      <c r="AA255">
        <v>752</v>
      </c>
      <c r="AB255">
        <f t="array" ref="AB255">MEDIAN(IF(G255:Q255&lt;&gt;0,G255:Q255))</f>
        <v>2339.9521921591349</v>
      </c>
      <c r="AC255">
        <f t="array" ref="AC255">MEDIAN(IF(R255:Z255&lt;&gt;0,R255:Z255))</f>
        <v>3525.476475869365</v>
      </c>
      <c r="AD255">
        <f t="shared" si="7"/>
        <v>1.5066446603835593</v>
      </c>
      <c r="AE255">
        <f t="array" ref="AE255">TTEST(IF(G255:Q255&lt;&gt;0,G255:Q255),IF(R255:AA255&lt;&gt;0,R255:AA255),2,3)</f>
        <v>0.51042583884992077</v>
      </c>
      <c r="AX255" s="8" t="s">
        <v>1951</v>
      </c>
      <c r="AY255" s="8" t="s">
        <v>1952</v>
      </c>
      <c r="AZ255" s="8" t="s">
        <v>1623</v>
      </c>
      <c r="BA255" s="9">
        <v>8913.2753883252008</v>
      </c>
      <c r="BB255" s="9">
        <v>505.80673849999999</v>
      </c>
      <c r="BC255" s="9">
        <v>192.12270812191699</v>
      </c>
      <c r="BD255" s="9"/>
      <c r="BE255" s="9"/>
      <c r="BF255" s="9">
        <v>43.659136050000001</v>
      </c>
      <c r="BG255" s="9">
        <v>490.61347699999999</v>
      </c>
      <c r="BH255" s="9"/>
      <c r="BI255" s="9"/>
      <c r="BJ255" s="9"/>
      <c r="BK255" s="9">
        <v>34597.828940250802</v>
      </c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>
        <v>521</v>
      </c>
    </row>
    <row r="256" spans="1:76" x14ac:dyDescent="0.2">
      <c r="A256" s="2" t="s">
        <v>256</v>
      </c>
      <c r="B256" s="2">
        <f t="shared" si="8"/>
        <v>174176</v>
      </c>
      <c r="C256" s="5">
        <v>2872</v>
      </c>
      <c r="D256" s="5">
        <v>1269</v>
      </c>
      <c r="E256" s="5">
        <v>179</v>
      </c>
      <c r="F256" s="2">
        <v>174176</v>
      </c>
      <c r="G256">
        <f t="array" ref="G256:AA256">VLOOKUP(A256,Check_S4,{7,8,9,10,11,12,13,14,15,16,17,18,19,20,21,22,23,24,25,26,27},FALSE)</f>
        <v>228</v>
      </c>
      <c r="H256">
        <v>1590</v>
      </c>
      <c r="I256">
        <v>277.39120489999999</v>
      </c>
      <c r="J256">
        <v>0</v>
      </c>
      <c r="K256">
        <v>0</v>
      </c>
      <c r="L256">
        <v>1721.89953312273</v>
      </c>
      <c r="M256">
        <v>16446.576641456701</v>
      </c>
      <c r="N256">
        <v>0</v>
      </c>
      <c r="O256">
        <v>2627.2506483464599</v>
      </c>
      <c r="P256">
        <v>0</v>
      </c>
      <c r="Q256">
        <v>1268.9563014801399</v>
      </c>
      <c r="R256">
        <v>0</v>
      </c>
      <c r="S256">
        <v>1165.98491377955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521</v>
      </c>
      <c r="AB256">
        <f t="array" ref="AB256">MEDIAN(IF(G256:Q256&lt;&gt;0,G256:Q256))</f>
        <v>1590</v>
      </c>
      <c r="AC256">
        <f t="array" ref="AC256">MEDIAN(IF(R256:Z256&lt;&gt;0,R256:Z256))</f>
        <v>1165.98491377955</v>
      </c>
      <c r="AD256">
        <f t="shared" si="7"/>
        <v>0.7333238451443711</v>
      </c>
      <c r="AE256">
        <f t="array" ref="AE256">TTEST(IF(G256:Q256&lt;&gt;0,G256:Q256),IF(R256:AA256&lt;&gt;0,R256:AA256),2,3)</f>
        <v>0.28146256045980877</v>
      </c>
      <c r="AX256" s="8" t="s">
        <v>1953</v>
      </c>
      <c r="AY256" s="8" t="s">
        <v>1954</v>
      </c>
      <c r="AZ256" s="8" t="s">
        <v>1623</v>
      </c>
      <c r="BA256" s="9">
        <v>674.93786881431595</v>
      </c>
      <c r="BB256" s="9">
        <v>506</v>
      </c>
      <c r="BC256" s="9">
        <v>85.519381588061194</v>
      </c>
      <c r="BD256" s="9"/>
      <c r="BE256" s="9">
        <v>506</v>
      </c>
      <c r="BF256" s="9">
        <v>30.575693220000002</v>
      </c>
      <c r="BG256" s="9"/>
      <c r="BH256" s="9"/>
      <c r="BI256" s="9">
        <v>1257.0378316972201</v>
      </c>
      <c r="BJ256" s="9"/>
      <c r="BK256" s="9"/>
      <c r="BL256" s="9"/>
      <c r="BM256" s="9"/>
      <c r="BN256" s="9"/>
      <c r="BO256" s="9"/>
      <c r="BP256" s="9">
        <v>1302.07581915436</v>
      </c>
      <c r="BQ256" s="9"/>
      <c r="BR256" s="9"/>
      <c r="BS256" s="9"/>
      <c r="BT256" s="9"/>
      <c r="BU256" s="9"/>
      <c r="BV256" s="9"/>
      <c r="BW256" s="9"/>
      <c r="BX256" s="9">
        <v>279</v>
      </c>
    </row>
    <row r="257" spans="1:76" x14ac:dyDescent="0.2">
      <c r="A257" s="2" t="s">
        <v>257</v>
      </c>
      <c r="B257" s="2">
        <f t="shared" si="8"/>
        <v>35123</v>
      </c>
      <c r="C257" s="5">
        <v>14233</v>
      </c>
      <c r="D257" s="5">
        <v>10069</v>
      </c>
      <c r="E257" s="5">
        <v>92</v>
      </c>
      <c r="F257" s="2">
        <v>35123</v>
      </c>
      <c r="G257">
        <f t="array" ref="G257:AA257">VLOOKUP(A257,Check_S4,{7,8,9,10,11,12,13,14,15,16,17,18,19,20,21,22,23,24,25,26,27},FALSE)</f>
        <v>0</v>
      </c>
      <c r="H257">
        <v>9721</v>
      </c>
      <c r="I257">
        <v>12505.744860000001</v>
      </c>
      <c r="J257">
        <v>0</v>
      </c>
      <c r="K257">
        <v>63451.092835000003</v>
      </c>
      <c r="L257">
        <v>9035.8325680531907</v>
      </c>
      <c r="M257">
        <v>15901.5137848549</v>
      </c>
      <c r="N257">
        <v>19685.1414382273</v>
      </c>
      <c r="O257">
        <v>15428.9069556709</v>
      </c>
      <c r="P257">
        <v>8742.6131505949306</v>
      </c>
      <c r="Q257">
        <v>11634.6733338261</v>
      </c>
      <c r="R257">
        <v>7573.3712721554903</v>
      </c>
      <c r="S257">
        <v>9240.1757215909201</v>
      </c>
      <c r="T257">
        <v>5907.8486217683003</v>
      </c>
      <c r="U257">
        <v>8861.5215542630394</v>
      </c>
      <c r="V257">
        <v>10068.711179281299</v>
      </c>
      <c r="W257">
        <v>0</v>
      </c>
      <c r="X257">
        <v>14815.6805856592</v>
      </c>
      <c r="Y257">
        <v>8577.50146865442</v>
      </c>
      <c r="Z257">
        <v>10804.788920348101</v>
      </c>
      <c r="AA257">
        <v>0</v>
      </c>
      <c r="AB257">
        <f t="array" ref="AB257">MEDIAN(IF(G257:Q257&lt;&gt;0,G257:Q257))</f>
        <v>12505.744860000001</v>
      </c>
      <c r="AC257">
        <f t="array" ref="AC257">MEDIAN(IF(R257:Z257&lt;&gt;0,R257:Z257))</f>
        <v>9050.8486379269798</v>
      </c>
      <c r="AD257">
        <f t="shared" si="7"/>
        <v>0.72373527040971308</v>
      </c>
      <c r="AE257">
        <f t="array" ref="AE257">TTEST(IF(G257:Q257&lt;&gt;0,G257:Q257),IF(R257:AA257&lt;&gt;0,R257:AA257),2,3)</f>
        <v>0.1602416767583569</v>
      </c>
      <c r="AX257" s="8" t="s">
        <v>1955</v>
      </c>
      <c r="AY257" s="8" t="s">
        <v>1956</v>
      </c>
      <c r="AZ257" s="8" t="s">
        <v>1623</v>
      </c>
      <c r="BA257" s="9">
        <v>730.02243004500497</v>
      </c>
      <c r="BB257" s="9">
        <v>506.11813421745097</v>
      </c>
      <c r="BC257" s="9">
        <v>92.190155002435304</v>
      </c>
      <c r="BD257" s="9"/>
      <c r="BE257" s="9">
        <v>762</v>
      </c>
      <c r="BF257" s="9">
        <v>200.4693503</v>
      </c>
      <c r="BG257" s="9"/>
      <c r="BH257" s="9"/>
      <c r="BI257" s="9">
        <v>309.76466498325902</v>
      </c>
      <c r="BJ257" s="9"/>
      <c r="BK257" s="9"/>
      <c r="BL257" s="9">
        <v>1871.76000072431</v>
      </c>
      <c r="BM257" s="9"/>
      <c r="BN257" s="9">
        <v>506.11813421745097</v>
      </c>
      <c r="BO257" s="9"/>
      <c r="BP257" s="9"/>
      <c r="BQ257" s="9"/>
      <c r="BR257" s="9"/>
      <c r="BS257" s="9"/>
      <c r="BT257" s="9"/>
      <c r="BU257" s="9"/>
      <c r="BV257" s="9"/>
      <c r="BW257" s="9"/>
      <c r="BX257" s="9"/>
    </row>
    <row r="258" spans="1:76" x14ac:dyDescent="0.2">
      <c r="A258" s="2" t="s">
        <v>258</v>
      </c>
      <c r="B258" s="2">
        <f t="shared" si="8"/>
        <v>42646</v>
      </c>
      <c r="C258" s="5">
        <v>11717</v>
      </c>
      <c r="D258" s="5">
        <v>7845</v>
      </c>
      <c r="E258" s="5">
        <v>89</v>
      </c>
      <c r="F258" s="2">
        <v>42646</v>
      </c>
      <c r="G258">
        <f t="array" ref="G258:AA258">VLOOKUP(A258,Check_S4,{7,8,9,10,11,12,13,14,15,16,17,18,19,20,21,22,23,24,25,26,27},FALSE)</f>
        <v>0</v>
      </c>
      <c r="H258">
        <v>34719</v>
      </c>
      <c r="I258">
        <v>5511.8404920000003</v>
      </c>
      <c r="J258">
        <v>1456.666434</v>
      </c>
      <c r="K258">
        <v>15618.946083000001</v>
      </c>
      <c r="L258">
        <v>8685.8481312389995</v>
      </c>
      <c r="M258">
        <v>7076.6972570774797</v>
      </c>
      <c r="N258">
        <v>7236.6444422723398</v>
      </c>
      <c r="O258">
        <v>8057.61509878795</v>
      </c>
      <c r="P258">
        <v>7011.2378622718998</v>
      </c>
      <c r="Q258">
        <v>9258.1348226392602</v>
      </c>
      <c r="R258">
        <v>31574.2382119584</v>
      </c>
      <c r="S258">
        <v>0</v>
      </c>
      <c r="T258">
        <v>7845.0898979334097</v>
      </c>
      <c r="U258">
        <v>4302.0448007576197</v>
      </c>
      <c r="V258">
        <v>31686.133073569101</v>
      </c>
      <c r="W258">
        <v>0</v>
      </c>
      <c r="X258">
        <v>5474.4418653654702</v>
      </c>
      <c r="Y258">
        <v>9343.0697531919304</v>
      </c>
      <c r="Z258">
        <v>4334.5645012755904</v>
      </c>
      <c r="AA258">
        <v>0</v>
      </c>
      <c r="AB258">
        <f t="array" ref="AB258">MEDIAN(IF(G258:Q258&lt;&gt;0,G258:Q258))</f>
        <v>7647.1297705301449</v>
      </c>
      <c r="AC258">
        <f t="array" ref="AC258">MEDIAN(IF(R258:Z258&lt;&gt;0,R258:Z258))</f>
        <v>7845.0898979334097</v>
      </c>
      <c r="AD258">
        <f t="shared" si="7"/>
        <v>1.0258868534134398</v>
      </c>
      <c r="AE258">
        <f t="array" ref="AE258">TTEST(IF(G258:Q258&lt;&gt;0,G258:Q258),IF(R258:AA258&lt;&gt;0,R258:AA258),2,3)</f>
        <v>0.59517784328899714</v>
      </c>
      <c r="AX258" s="8" t="s">
        <v>1493</v>
      </c>
      <c r="AY258" s="8" t="s">
        <v>1493</v>
      </c>
      <c r="AZ258" s="8" t="s">
        <v>1623</v>
      </c>
      <c r="BA258" s="9">
        <v>487.31936711915</v>
      </c>
      <c r="BB258" s="9">
        <v>506.11813421745097</v>
      </c>
      <c r="BC258" s="9">
        <v>80.320783316779597</v>
      </c>
      <c r="BD258" s="9">
        <v>869</v>
      </c>
      <c r="BE258" s="9"/>
      <c r="BF258" s="9">
        <v>86.839967139999999</v>
      </c>
      <c r="BG258" s="9"/>
      <c r="BH258" s="9"/>
      <c r="BI258" s="9"/>
      <c r="BJ258" s="9"/>
      <c r="BK258" s="9"/>
      <c r="BL258" s="9"/>
      <c r="BM258" s="9"/>
      <c r="BN258" s="9">
        <v>506.11813421745097</v>
      </c>
      <c r="BO258" s="9"/>
      <c r="BP258" s="9"/>
      <c r="BQ258" s="9"/>
      <c r="BR258" s="9"/>
      <c r="BS258" s="9"/>
      <c r="BT258" s="9"/>
      <c r="BU258" s="9"/>
      <c r="BV258" s="9"/>
      <c r="BW258" s="9"/>
      <c r="BX258" s="9"/>
    </row>
    <row r="259" spans="1:76" x14ac:dyDescent="0.2">
      <c r="A259" s="2" t="s">
        <v>259</v>
      </c>
      <c r="B259" s="2">
        <f t="shared" si="8"/>
        <v>23060</v>
      </c>
      <c r="C259" s="5">
        <v>21561</v>
      </c>
      <c r="D259" s="5">
        <v>4796</v>
      </c>
      <c r="E259" s="5">
        <v>205</v>
      </c>
      <c r="F259" s="2">
        <v>23060</v>
      </c>
      <c r="G259">
        <f t="array" ref="G259:AA259">VLOOKUP(A259,Check_S4,{7,8,9,10,11,12,13,14,15,16,17,18,19,20,21,22,23,24,25,26,27},FALSE)</f>
        <v>1220</v>
      </c>
      <c r="H259">
        <v>40881</v>
      </c>
      <c r="I259">
        <v>11126.10871</v>
      </c>
      <c r="J259">
        <v>29878.054349999999</v>
      </c>
      <c r="K259">
        <v>169767.52273</v>
      </c>
      <c r="L259">
        <v>1815.6408767477601</v>
      </c>
      <c r="M259">
        <v>2327.95533919746</v>
      </c>
      <c r="N259">
        <v>6558.14876518868</v>
      </c>
      <c r="O259">
        <v>17194.0371599672</v>
      </c>
      <c r="P259">
        <v>11796.051784607</v>
      </c>
      <c r="Q259">
        <v>2949.7596811849598</v>
      </c>
      <c r="R259">
        <v>0</v>
      </c>
      <c r="S259">
        <v>1135.9643558666501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3034.5067650921601</v>
      </c>
      <c r="AA259">
        <v>2170</v>
      </c>
      <c r="AB259">
        <f t="array" ref="AB259">MEDIAN(IF(G259:Q259&lt;&gt;0,G259:Q259))</f>
        <v>11126.10871</v>
      </c>
      <c r="AC259">
        <f t="array" ref="AC259">MEDIAN(IF(R259:Z259&lt;&gt;0,R259:Z259))</f>
        <v>2085.2355604794052</v>
      </c>
      <c r="AD259">
        <f t="shared" ref="AD259:AD322" si="9">AC259/AB259</f>
        <v>0.18741822633866798</v>
      </c>
      <c r="AE259">
        <f t="array" ref="AE259">TTEST(IF(G259:Q259&lt;&gt;0,G259:Q259),IF(R259:AA259&lt;&gt;0,R259:AA259),2,3)</f>
        <v>0.12534703889931861</v>
      </c>
      <c r="AX259" s="8" t="s">
        <v>1384</v>
      </c>
      <c r="AY259" s="8" t="s">
        <v>1957</v>
      </c>
      <c r="AZ259" s="8" t="s">
        <v>1623</v>
      </c>
      <c r="BA259" s="9">
        <v>1146.76372614003</v>
      </c>
      <c r="BB259" s="9">
        <v>506.42214244013201</v>
      </c>
      <c r="BC259" s="9">
        <v>108.373324785392</v>
      </c>
      <c r="BD259" s="9">
        <v>2961</v>
      </c>
      <c r="BE259" s="9">
        <v>1901</v>
      </c>
      <c r="BF259" s="9">
        <v>26.396488260000002</v>
      </c>
      <c r="BG259" s="9"/>
      <c r="BH259" s="9"/>
      <c r="BI259" s="9"/>
      <c r="BJ259" s="9"/>
      <c r="BK259" s="9"/>
      <c r="BL259" s="9">
        <v>506.42214244013201</v>
      </c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>
        <v>339</v>
      </c>
    </row>
    <row r="260" spans="1:76" x14ac:dyDescent="0.2">
      <c r="A260" s="2" t="s">
        <v>260</v>
      </c>
      <c r="B260" s="2">
        <f t="shared" si="8"/>
        <v>166727</v>
      </c>
      <c r="C260" s="5">
        <v>2959</v>
      </c>
      <c r="D260" s="5">
        <v>3019</v>
      </c>
      <c r="E260" s="5">
        <v>43</v>
      </c>
      <c r="F260" s="2">
        <v>166727</v>
      </c>
      <c r="G260">
        <f t="array" ref="G260:AA260">VLOOKUP(A260,Check_S4,{7,8,9,10,11,12,13,14,15,16,17,18,19,20,21,22,23,24,25,26,27},FALSE)</f>
        <v>1418</v>
      </c>
      <c r="H260">
        <v>3268</v>
      </c>
      <c r="I260">
        <v>207.6407834</v>
      </c>
      <c r="J260">
        <v>0</v>
      </c>
      <c r="K260">
        <v>0</v>
      </c>
      <c r="L260">
        <v>4281.3900254199698</v>
      </c>
      <c r="M260">
        <v>4339.5309698697602</v>
      </c>
      <c r="N260">
        <v>3468.7213233880898</v>
      </c>
      <c r="O260">
        <v>2030.20964514908</v>
      </c>
      <c r="P260">
        <v>3745.0695866116598</v>
      </c>
      <c r="Q260">
        <v>1376.44034990352</v>
      </c>
      <c r="R260">
        <v>0</v>
      </c>
      <c r="S260">
        <v>2567.0795422675001</v>
      </c>
      <c r="T260">
        <v>0</v>
      </c>
      <c r="U260">
        <v>3019.0196174815401</v>
      </c>
      <c r="V260">
        <v>2941.6772845109499</v>
      </c>
      <c r="W260">
        <v>2200.4919213918402</v>
      </c>
      <c r="X260">
        <v>4280.9057474730598</v>
      </c>
      <c r="Y260">
        <v>2418.1222191224301</v>
      </c>
      <c r="Z260">
        <v>5134.0965713769101</v>
      </c>
      <c r="AA260">
        <v>3610</v>
      </c>
      <c r="AB260">
        <f t="array" ref="AB260">MEDIAN(IF(G260:Q260&lt;&gt;0,G260:Q260))</f>
        <v>3268</v>
      </c>
      <c r="AC260">
        <f t="array" ref="AC260">MEDIAN(IF(R260:Z260&lt;&gt;0,R260:Z260))</f>
        <v>2941.6772845109499</v>
      </c>
      <c r="AD260">
        <f t="shared" si="9"/>
        <v>0.9001460478919675</v>
      </c>
      <c r="AE260">
        <f t="array" ref="AE260">TTEST(IF(G260:Q260&lt;&gt;0,G260:Q260),IF(R260:AA260&lt;&gt;0,R260:AA260),2,3)</f>
        <v>0.34670953806936211</v>
      </c>
      <c r="AX260" s="8" t="s">
        <v>974</v>
      </c>
      <c r="AY260" s="8" t="s">
        <v>1958</v>
      </c>
      <c r="AZ260" s="8" t="s">
        <v>1623</v>
      </c>
      <c r="BA260" s="9">
        <v>629.88873195133795</v>
      </c>
      <c r="BB260" s="9">
        <v>508.67090536232803</v>
      </c>
      <c r="BC260" s="9">
        <v>97.2103803602554</v>
      </c>
      <c r="BD260" s="9"/>
      <c r="BE260" s="9">
        <v>796</v>
      </c>
      <c r="BF260" s="9">
        <v>86.530425260000001</v>
      </c>
      <c r="BG260" s="9"/>
      <c r="BH260" s="9"/>
      <c r="BI260" s="9">
        <v>508.67090536232803</v>
      </c>
      <c r="BJ260" s="9"/>
      <c r="BK260" s="9"/>
      <c r="BL260" s="9"/>
      <c r="BM260" s="9"/>
      <c r="BN260" s="9">
        <v>158.714683461303</v>
      </c>
      <c r="BO260" s="9"/>
      <c r="BP260" s="9">
        <v>1599.5276456730601</v>
      </c>
      <c r="BQ260" s="9"/>
      <c r="BR260" s="9"/>
      <c r="BS260" s="9"/>
      <c r="BT260" s="9"/>
      <c r="BU260" s="9"/>
      <c r="BV260" s="9"/>
      <c r="BW260" s="9"/>
      <c r="BX260" s="9"/>
    </row>
    <row r="261" spans="1:76" x14ac:dyDescent="0.2">
      <c r="A261" s="2" t="s">
        <v>261</v>
      </c>
      <c r="B261" s="2">
        <f t="shared" si="8"/>
        <v>62791</v>
      </c>
      <c r="C261" s="5">
        <v>7851</v>
      </c>
      <c r="D261" s="5">
        <v>8647</v>
      </c>
      <c r="E261" s="5">
        <v>87</v>
      </c>
      <c r="F261" s="2">
        <v>62791</v>
      </c>
      <c r="G261">
        <f t="array" ref="G261:AA261">VLOOKUP(A261,Check_S4,{7,8,9,10,11,12,13,14,15,16,17,18,19,20,21,22,23,24,25,26,27},FALSE)</f>
        <v>0</v>
      </c>
      <c r="H261">
        <v>1802</v>
      </c>
      <c r="I261">
        <v>336.67103220000001</v>
      </c>
      <c r="J261">
        <v>0</v>
      </c>
      <c r="K261">
        <v>14166.505496</v>
      </c>
      <c r="L261">
        <v>0</v>
      </c>
      <c r="M261">
        <v>8646.8880593880494</v>
      </c>
      <c r="N261">
        <v>17951.827359465999</v>
      </c>
      <c r="O261">
        <v>0</v>
      </c>
      <c r="P261">
        <v>0</v>
      </c>
      <c r="Q261">
        <v>10210.5686922777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1844.8497247217799</v>
      </c>
      <c r="X261">
        <v>0</v>
      </c>
      <c r="Y261">
        <v>0</v>
      </c>
      <c r="Z261">
        <v>0</v>
      </c>
      <c r="AA261">
        <v>0</v>
      </c>
      <c r="AB261">
        <f t="array" ref="AB261">MEDIAN(IF(G261:Q261&lt;&gt;0,G261:Q261))</f>
        <v>9428.728375832874</v>
      </c>
      <c r="AC261">
        <f t="array" ref="AC261">MEDIAN(IF(R261:Z261&lt;&gt;0,R261:Z261))</f>
        <v>1844.8497247217799</v>
      </c>
      <c r="AD261">
        <f t="shared" si="9"/>
        <v>0.19566262291003983</v>
      </c>
      <c r="AE261" t="e">
        <f t="array" ref="AE261">TTEST(IF(G261:Q261&lt;&gt;0,G261:Q261),IF(R261:AA261&lt;&gt;0,R261:AA261),2,3)</f>
        <v>#DIV/0!</v>
      </c>
      <c r="AX261" s="8" t="s">
        <v>1458</v>
      </c>
      <c r="AY261" s="8" t="s">
        <v>1458</v>
      </c>
      <c r="AZ261" s="8" t="s">
        <v>1640</v>
      </c>
      <c r="BA261" s="9">
        <v>442.64694619901098</v>
      </c>
      <c r="BB261" s="9">
        <v>510</v>
      </c>
      <c r="BC261" s="9">
        <v>79.474171028375395</v>
      </c>
      <c r="BD261" s="9">
        <v>510</v>
      </c>
      <c r="BE261" s="9"/>
      <c r="BF261" s="9">
        <v>19.926338399999999</v>
      </c>
      <c r="BG261" s="9"/>
      <c r="BH261" s="9"/>
      <c r="BI261" s="9"/>
      <c r="BJ261" s="9"/>
      <c r="BK261" s="9"/>
      <c r="BL261" s="9">
        <v>929.42884577728603</v>
      </c>
      <c r="BM261" s="9"/>
      <c r="BN261" s="9">
        <v>558.87954681776898</v>
      </c>
      <c r="BO261" s="9"/>
      <c r="BP261" s="9"/>
      <c r="BQ261" s="9"/>
      <c r="BR261" s="9"/>
      <c r="BS261" s="9"/>
      <c r="BT261" s="9"/>
      <c r="BU261" s="9"/>
      <c r="BV261" s="9"/>
      <c r="BW261" s="9"/>
      <c r="BX261" s="9">
        <v>195</v>
      </c>
    </row>
    <row r="262" spans="1:76" x14ac:dyDescent="0.2">
      <c r="A262" s="2" t="s">
        <v>262</v>
      </c>
      <c r="B262" s="2">
        <f t="shared" si="8"/>
        <v>52946</v>
      </c>
      <c r="C262" s="5">
        <v>9270</v>
      </c>
      <c r="D262" s="5">
        <v>9418</v>
      </c>
      <c r="E262" s="5">
        <v>45</v>
      </c>
      <c r="F262" s="2">
        <v>52946</v>
      </c>
      <c r="G262">
        <f t="array" ref="G262:AA262">VLOOKUP(A262,Check_S4,{7,8,9,10,11,12,13,14,15,16,17,18,19,20,21,22,23,24,25,26,27},FALSE)</f>
        <v>0</v>
      </c>
      <c r="H262">
        <v>7603</v>
      </c>
      <c r="I262">
        <v>4733.7718969999996</v>
      </c>
      <c r="J262">
        <v>0</v>
      </c>
      <c r="K262">
        <v>13978.854981</v>
      </c>
      <c r="L262">
        <v>11549.983578139199</v>
      </c>
      <c r="M262">
        <v>5937.0350321114001</v>
      </c>
      <c r="N262">
        <v>14173.2335298667</v>
      </c>
      <c r="O262">
        <v>10895.481400241901</v>
      </c>
      <c r="P262">
        <v>9417.9225740349702</v>
      </c>
      <c r="Q262">
        <v>16115.754177123499</v>
      </c>
      <c r="R262">
        <v>6406.6425632482296</v>
      </c>
      <c r="S262">
        <v>0</v>
      </c>
      <c r="T262">
        <v>6004.2100787593599</v>
      </c>
      <c r="U262">
        <v>9066.1377060175091</v>
      </c>
      <c r="V262">
        <v>10174.4363552206</v>
      </c>
      <c r="W262">
        <v>0</v>
      </c>
      <c r="X262">
        <v>5354.1421692572603</v>
      </c>
      <c r="Y262">
        <v>15027.9813141211</v>
      </c>
      <c r="Z262">
        <v>10582.8602629659</v>
      </c>
      <c r="AA262">
        <v>573</v>
      </c>
      <c r="AB262">
        <f t="array" ref="AB262">MEDIAN(IF(G262:Q262&lt;&gt;0,G262:Q262))</f>
        <v>10895.481400241901</v>
      </c>
      <c r="AC262">
        <f t="array" ref="AC262">MEDIAN(IF(R262:Z262&lt;&gt;0,R262:Z262))</f>
        <v>9066.1377060175091</v>
      </c>
      <c r="AD262">
        <f t="shared" si="9"/>
        <v>0.83210070055428875</v>
      </c>
      <c r="AE262">
        <f t="array" ref="AE262">TTEST(IF(G262:Q262&lt;&gt;0,G262:Q262),IF(R262:AA262&lt;&gt;0,R262:AA262),2,3)</f>
        <v>0.21713298873986958</v>
      </c>
      <c r="AX262" s="8" t="s">
        <v>1959</v>
      </c>
      <c r="AY262" s="8" t="s">
        <v>1960</v>
      </c>
      <c r="AZ262" s="8" t="s">
        <v>1623</v>
      </c>
      <c r="BA262" s="9">
        <v>929.33483421876804</v>
      </c>
      <c r="BB262" s="9">
        <v>510.98907862497498</v>
      </c>
      <c r="BC262" s="9">
        <v>111.27622744855</v>
      </c>
      <c r="BD262" s="9"/>
      <c r="BE262" s="9">
        <v>2206</v>
      </c>
      <c r="BF262" s="9">
        <v>30.377162770000002</v>
      </c>
      <c r="BG262" s="9"/>
      <c r="BH262" s="9"/>
      <c r="BI262" s="9">
        <v>89.281994104444806</v>
      </c>
      <c r="BJ262" s="9"/>
      <c r="BK262" s="9"/>
      <c r="BL262" s="9">
        <v>222.97815724994999</v>
      </c>
      <c r="BM262" s="9"/>
      <c r="BN262" s="9"/>
      <c r="BO262" s="9"/>
      <c r="BP262" s="9"/>
      <c r="BQ262" s="9"/>
      <c r="BR262" s="9"/>
      <c r="BS262" s="9"/>
      <c r="BT262" s="9"/>
      <c r="BU262" s="9"/>
      <c r="BV262" s="9">
        <v>2228.3716911882202</v>
      </c>
      <c r="BW262" s="9"/>
      <c r="BX262" s="9">
        <v>799</v>
      </c>
    </row>
    <row r="263" spans="1:76" x14ac:dyDescent="0.2">
      <c r="A263" s="2" t="s">
        <v>263</v>
      </c>
      <c r="B263" s="2">
        <f t="shared" si="8"/>
        <v>41395</v>
      </c>
      <c r="C263" s="5">
        <v>11818</v>
      </c>
      <c r="D263" s="5">
        <v>11287</v>
      </c>
      <c r="E263" s="5">
        <v>64</v>
      </c>
      <c r="F263" s="2">
        <v>41395</v>
      </c>
      <c r="G263">
        <f t="array" ref="G263:AA263">VLOOKUP(A263,Check_S4,{7,8,9,10,11,12,13,14,15,16,17,18,19,20,21,22,23,24,25,26,27},FALSE)</f>
        <v>0</v>
      </c>
      <c r="H263">
        <v>27441</v>
      </c>
      <c r="I263">
        <v>11200.94118</v>
      </c>
      <c r="J263">
        <v>6463.5944259999997</v>
      </c>
      <c r="K263">
        <v>240.34936042000001</v>
      </c>
      <c r="L263">
        <v>11286.708021118</v>
      </c>
      <c r="M263">
        <v>16100.242595064599</v>
      </c>
      <c r="N263">
        <v>16399.1262266624</v>
      </c>
      <c r="O263">
        <v>10947.001180270599</v>
      </c>
      <c r="P263">
        <v>13376.9847796842</v>
      </c>
      <c r="Q263">
        <v>15395.004671946601</v>
      </c>
      <c r="R263">
        <v>0</v>
      </c>
      <c r="S263">
        <v>1144.2879740943399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f t="array" ref="AB263">MEDIAN(IF(G263:Q263&lt;&gt;0,G263:Q263))</f>
        <v>12331.8464004011</v>
      </c>
      <c r="AC263">
        <f t="array" ref="AC263">MEDIAN(IF(R263:Z263&lt;&gt;0,R263:Z263))</f>
        <v>1144.2879740943399</v>
      </c>
      <c r="AD263">
        <f t="shared" si="9"/>
        <v>9.2791293123560256E-2</v>
      </c>
      <c r="AE263" t="e">
        <f t="array" ref="AE263">TTEST(IF(G263:Q263&lt;&gt;0,G263:Q263),IF(R263:AA263&lt;&gt;0,R263:AA263),2,3)</f>
        <v>#DIV/0!</v>
      </c>
      <c r="AX263" s="8" t="s">
        <v>1961</v>
      </c>
      <c r="AY263" s="8" t="s">
        <v>1962</v>
      </c>
      <c r="AZ263" s="8" t="s">
        <v>1623</v>
      </c>
      <c r="BA263" s="9">
        <v>676.17954460835301</v>
      </c>
      <c r="BB263" s="9">
        <v>511.52307318559002</v>
      </c>
      <c r="BC263" s="9">
        <v>93.215674385682703</v>
      </c>
      <c r="BD263" s="9"/>
      <c r="BE263" s="9">
        <v>1498</v>
      </c>
      <c r="BF263" s="9">
        <v>42.578964020000001</v>
      </c>
      <c r="BG263" s="9"/>
      <c r="BH263" s="9"/>
      <c r="BI263" s="9"/>
      <c r="BJ263" s="9"/>
      <c r="BK263" s="9"/>
      <c r="BL263" s="9"/>
      <c r="BM263" s="9"/>
      <c r="BN263" s="9">
        <v>511.52307318559002</v>
      </c>
      <c r="BO263" s="9"/>
      <c r="BP263" s="9">
        <v>1156.7956858361699</v>
      </c>
      <c r="BQ263" s="9"/>
      <c r="BR263" s="9"/>
      <c r="BS263" s="9"/>
      <c r="BT263" s="9"/>
      <c r="BU263" s="9"/>
      <c r="BV263" s="9"/>
      <c r="BW263" s="9"/>
      <c r="BX263" s="9">
        <v>172</v>
      </c>
    </row>
    <row r="264" spans="1:76" x14ac:dyDescent="0.2">
      <c r="A264" s="2" t="s">
        <v>264</v>
      </c>
      <c r="B264" s="2">
        <f t="shared" si="8"/>
        <v>65699</v>
      </c>
      <c r="C264" s="5">
        <v>7428</v>
      </c>
      <c r="D264" s="5">
        <v>7227</v>
      </c>
      <c r="E264" s="5">
        <v>40</v>
      </c>
      <c r="F264" s="2">
        <v>65699</v>
      </c>
      <c r="G264">
        <f t="array" ref="G264:AA264">VLOOKUP(A264,Check_S4,{7,8,9,10,11,12,13,14,15,16,17,18,19,20,21,22,23,24,25,26,27},FALSE)</f>
        <v>0</v>
      </c>
      <c r="H264">
        <v>3686</v>
      </c>
      <c r="I264">
        <v>6076.145536</v>
      </c>
      <c r="J264">
        <v>8766.1587479999998</v>
      </c>
      <c r="K264">
        <v>4968.6998776999999</v>
      </c>
      <c r="L264">
        <v>5897.38983385952</v>
      </c>
      <c r="M264">
        <v>6688.7003549137298</v>
      </c>
      <c r="N264">
        <v>10315.0154776406</v>
      </c>
      <c r="O264">
        <v>8409.87801645736</v>
      </c>
      <c r="P264">
        <v>7157.2107943838701</v>
      </c>
      <c r="Q264">
        <v>16786.128651660201</v>
      </c>
      <c r="R264">
        <v>7540.1016105749204</v>
      </c>
      <c r="S264">
        <v>7297.7175754152104</v>
      </c>
      <c r="T264">
        <v>6754.6640284538498</v>
      </c>
      <c r="U264">
        <v>4085.41031833947</v>
      </c>
      <c r="V264">
        <v>8303.9695199203597</v>
      </c>
      <c r="W264">
        <v>2433.2098447764401</v>
      </c>
      <c r="X264">
        <v>9084.5479469383099</v>
      </c>
      <c r="Y264">
        <v>6581.4877705794497</v>
      </c>
      <c r="Z264">
        <v>8206.9972394394299</v>
      </c>
      <c r="AA264">
        <v>9530</v>
      </c>
      <c r="AB264">
        <f t="array" ref="AB264">MEDIAN(IF(G264:Q264&lt;&gt;0,G264:Q264))</f>
        <v>6922.9555746488004</v>
      </c>
      <c r="AC264">
        <f t="array" ref="AC264">MEDIAN(IF(R264:Z264&lt;&gt;0,R264:Z264))</f>
        <v>7297.7175754152104</v>
      </c>
      <c r="AD264">
        <f t="shared" si="9"/>
        <v>1.054133237852739</v>
      </c>
      <c r="AE264">
        <f t="array" ref="AE264">TTEST(IF(G264:Q264&lt;&gt;0,G264:Q264),IF(R264:AA264&lt;&gt;0,R264:AA264),2,3)</f>
        <v>0.52004016441990464</v>
      </c>
      <c r="AX264" s="8" t="s">
        <v>1402</v>
      </c>
      <c r="AY264" s="8" t="s">
        <v>1963</v>
      </c>
      <c r="AZ264" s="8" t="s">
        <v>1623</v>
      </c>
      <c r="BA264" s="9">
        <v>513</v>
      </c>
      <c r="BB264" s="9">
        <v>513</v>
      </c>
      <c r="BC264" s="9"/>
      <c r="BD264" s="9"/>
      <c r="BE264" s="9">
        <v>513</v>
      </c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</row>
    <row r="265" spans="1:76" x14ac:dyDescent="0.2">
      <c r="A265" s="2" t="s">
        <v>265</v>
      </c>
      <c r="B265" s="2">
        <f t="shared" si="8"/>
        <v>24594</v>
      </c>
      <c r="C265" s="5">
        <v>19839</v>
      </c>
      <c r="D265" s="5">
        <v>18845</v>
      </c>
      <c r="E265" s="5">
        <v>32</v>
      </c>
      <c r="F265" s="2">
        <v>24594</v>
      </c>
      <c r="G265">
        <f t="array" ref="G265:AA265">VLOOKUP(A265,Check_S4,{7,8,9,10,11,12,13,14,15,16,17,18,19,20,21,22,23,24,25,26,27},FALSE)</f>
        <v>0</v>
      </c>
      <c r="H265">
        <v>13714</v>
      </c>
      <c r="I265">
        <v>22249.403399999999</v>
      </c>
      <c r="J265">
        <v>0</v>
      </c>
      <c r="K265">
        <v>16279.003273</v>
      </c>
      <c r="L265">
        <v>18845.140369723998</v>
      </c>
      <c r="M265">
        <v>23814.934321416</v>
      </c>
      <c r="N265">
        <v>27429.2938506465</v>
      </c>
      <c r="O265">
        <v>15381.820617376499</v>
      </c>
      <c r="P265">
        <v>11414.6161600541</v>
      </c>
      <c r="Q265">
        <v>29423.559352017401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f t="array" ref="AB265">MEDIAN(IF(G265:Q265&lt;&gt;0,G265:Q265))</f>
        <v>18845.140369723998</v>
      </c>
      <c r="AC265" t="e">
        <f t="array" ref="AC265">MEDIAN(IF(R265:Z265&lt;&gt;0,R265:Z265))</f>
        <v>#NUM!</v>
      </c>
      <c r="AD265" t="e">
        <f t="shared" si="9"/>
        <v>#NUM!</v>
      </c>
      <c r="AE265" t="e">
        <f t="array" ref="AE265">TTEST(IF(G265:Q265&lt;&gt;0,G265:Q265),IF(R265:AA265&lt;&gt;0,R265:AA265),2,3)</f>
        <v>#DIV/0!</v>
      </c>
      <c r="AX265" s="8" t="s">
        <v>1964</v>
      </c>
      <c r="AY265" s="8" t="s">
        <v>1965</v>
      </c>
      <c r="AZ265" s="8" t="s">
        <v>1623</v>
      </c>
      <c r="BA265" s="9">
        <v>1116.21992168364</v>
      </c>
      <c r="BB265" s="9">
        <v>515</v>
      </c>
      <c r="BC265" s="9">
        <v>92.656487597863105</v>
      </c>
      <c r="BD265" s="9"/>
      <c r="BE265" s="9">
        <v>515</v>
      </c>
      <c r="BF265" s="9">
        <v>228.82194509999999</v>
      </c>
      <c r="BG265" s="9">
        <v>476.20250129999999</v>
      </c>
      <c r="BH265" s="9"/>
      <c r="BI265" s="9">
        <v>1860.6105032933399</v>
      </c>
      <c r="BJ265" s="9"/>
      <c r="BK265" s="9"/>
      <c r="BL265" s="9">
        <v>3036.0641613573698</v>
      </c>
      <c r="BM265" s="9"/>
      <c r="BN265" s="9">
        <v>360.50367743739503</v>
      </c>
      <c r="BO265" s="9"/>
      <c r="BP265" s="9">
        <v>1336.33666329736</v>
      </c>
      <c r="BQ265" s="9"/>
      <c r="BR265" s="9"/>
      <c r="BS265" s="9"/>
      <c r="BT265" s="9"/>
      <c r="BU265" s="9"/>
      <c r="BV265" s="9"/>
      <c r="BW265" s="9"/>
      <c r="BX265" s="9"/>
    </row>
    <row r="266" spans="1:76" x14ac:dyDescent="0.2">
      <c r="A266" s="2" t="s">
        <v>266</v>
      </c>
      <c r="B266" s="2">
        <f t="shared" si="8"/>
        <v>53504</v>
      </c>
      <c r="C266" s="5">
        <v>9113</v>
      </c>
      <c r="D266" s="5">
        <v>9265</v>
      </c>
      <c r="E266" s="5">
        <v>47</v>
      </c>
      <c r="F266" s="2">
        <v>53504</v>
      </c>
      <c r="G266">
        <f t="array" ref="G266:AA266">VLOOKUP(A266,Check_S4,{7,8,9,10,11,12,13,14,15,16,17,18,19,20,21,22,23,24,25,26,27},FALSE)</f>
        <v>1793</v>
      </c>
      <c r="H266">
        <v>11585</v>
      </c>
      <c r="I266">
        <v>11410.35396</v>
      </c>
      <c r="J266">
        <v>0</v>
      </c>
      <c r="K266">
        <v>13531.414753999999</v>
      </c>
      <c r="L266">
        <v>9517.3223735346801</v>
      </c>
      <c r="M266">
        <v>17398.129052034699</v>
      </c>
      <c r="N266">
        <v>10996.6338844779</v>
      </c>
      <c r="O266">
        <v>12331.6191171673</v>
      </c>
      <c r="P266">
        <v>16506.929202605399</v>
      </c>
      <c r="Q266">
        <v>10323.178879060501</v>
      </c>
      <c r="R266">
        <v>7019.4051561474898</v>
      </c>
      <c r="S266">
        <v>0</v>
      </c>
      <c r="T266">
        <v>4935.3199417074202</v>
      </c>
      <c r="U266">
        <v>7098.8425020753702</v>
      </c>
      <c r="V266">
        <v>6233.9222934059298</v>
      </c>
      <c r="W266">
        <v>0</v>
      </c>
      <c r="X266">
        <v>9012.17771694771</v>
      </c>
      <c r="Y266">
        <v>5977.185382957</v>
      </c>
      <c r="Z266">
        <v>5057.8944102897503</v>
      </c>
      <c r="AA266">
        <v>3310</v>
      </c>
      <c r="AB266">
        <f t="array" ref="AB266">MEDIAN(IF(G266:Q266&lt;&gt;0,G266:Q266))</f>
        <v>11497.67698</v>
      </c>
      <c r="AC266">
        <f t="array" ref="AC266">MEDIAN(IF(R266:Z266&lt;&gt;0,R266:Z266))</f>
        <v>6233.9222934059298</v>
      </c>
      <c r="AD266">
        <f t="shared" si="9"/>
        <v>0.54218972269352528</v>
      </c>
      <c r="AE266">
        <f t="array" ref="AE266">TTEST(IF(G266:Q266&lt;&gt;0,G266:Q266),IF(R266:AA266&lt;&gt;0,R266:AA266),2,3)</f>
        <v>2.9855023932196662E-3</v>
      </c>
      <c r="AX266" s="8" t="s">
        <v>1966</v>
      </c>
      <c r="AY266" s="8" t="s">
        <v>1967</v>
      </c>
      <c r="AZ266" s="8" t="s">
        <v>1623</v>
      </c>
      <c r="BA266" s="9">
        <v>515</v>
      </c>
      <c r="BB266" s="9">
        <v>515</v>
      </c>
      <c r="BC266" s="9"/>
      <c r="BD266" s="9">
        <v>515</v>
      </c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</row>
    <row r="267" spans="1:76" x14ac:dyDescent="0.2">
      <c r="A267" s="2" t="s">
        <v>267</v>
      </c>
      <c r="B267" s="2">
        <f t="shared" si="8"/>
        <v>73540</v>
      </c>
      <c r="C267" s="5">
        <v>6604</v>
      </c>
      <c r="D267" s="5">
        <v>6363</v>
      </c>
      <c r="E267" s="5">
        <v>42</v>
      </c>
      <c r="F267" s="2">
        <v>73540</v>
      </c>
      <c r="G267">
        <f t="array" ref="G267:AA267">VLOOKUP(A267,Check_S4,{7,8,9,10,11,12,13,14,15,16,17,18,19,20,21,22,23,24,25,26,27},FALSE)</f>
        <v>0</v>
      </c>
      <c r="H267">
        <v>7095</v>
      </c>
      <c r="I267">
        <v>4467.9821810000003</v>
      </c>
      <c r="J267">
        <v>2222.7539940000001</v>
      </c>
      <c r="K267">
        <v>1888.5867519999999</v>
      </c>
      <c r="L267">
        <v>5964.1761296629402</v>
      </c>
      <c r="M267">
        <v>8190.8861908100498</v>
      </c>
      <c r="N267">
        <v>9080.8562544069191</v>
      </c>
      <c r="O267">
        <v>10691.2581807074</v>
      </c>
      <c r="P267">
        <v>11051.3335066083</v>
      </c>
      <c r="Q267">
        <v>7683.6875104527799</v>
      </c>
      <c r="R267">
        <v>5838.86742881383</v>
      </c>
      <c r="S267">
        <v>7041.0426210812202</v>
      </c>
      <c r="T267">
        <v>4310.6269968217603</v>
      </c>
      <c r="U267">
        <v>3707.7609774012999</v>
      </c>
      <c r="V267">
        <v>6363.0306757272901</v>
      </c>
      <c r="W267">
        <v>0</v>
      </c>
      <c r="X267">
        <v>7366.4846073033996</v>
      </c>
      <c r="Y267">
        <v>6023.7434947309102</v>
      </c>
      <c r="Z267">
        <v>4681.4056981712602</v>
      </c>
      <c r="AA267">
        <v>11800</v>
      </c>
      <c r="AB267">
        <f t="array" ref="AB267">MEDIAN(IF(G267:Q267&lt;&gt;0,G267:Q267))</f>
        <v>7389.3437552263895</v>
      </c>
      <c r="AC267">
        <f t="array" ref="AC267">MEDIAN(IF(R267:Z267&lt;&gt;0,R267:Z267))</f>
        <v>5931.3054617723701</v>
      </c>
      <c r="AD267">
        <f t="shared" si="9"/>
        <v>0.80268365611996773</v>
      </c>
      <c r="AE267">
        <f t="array" ref="AE267">TTEST(IF(G267:Q267&lt;&gt;0,G267:Q267),IF(R267:AA267&lt;&gt;0,R267:AA267),2,3)</f>
        <v>0.71100145614682386</v>
      </c>
      <c r="AX267" s="8" t="s">
        <v>1968</v>
      </c>
      <c r="AY267" s="8" t="s">
        <v>1969</v>
      </c>
      <c r="AZ267" s="8" t="s">
        <v>1623</v>
      </c>
      <c r="BA267" s="9">
        <v>712.02320688236603</v>
      </c>
      <c r="BB267" s="9">
        <v>520.10522820000006</v>
      </c>
      <c r="BC267" s="9">
        <v>79.564150806658205</v>
      </c>
      <c r="BD267" s="9"/>
      <c r="BE267" s="9">
        <v>1164</v>
      </c>
      <c r="BF267" s="9">
        <v>17.20890279</v>
      </c>
      <c r="BG267" s="9">
        <v>520.10522820000006</v>
      </c>
      <c r="BH267" s="9"/>
      <c r="BI267" s="9">
        <v>1237.79728574358</v>
      </c>
      <c r="BJ267" s="9"/>
      <c r="BK267" s="9"/>
      <c r="BL267" s="9"/>
      <c r="BM267" s="9"/>
      <c r="BN267" s="9">
        <v>392.454788390256</v>
      </c>
      <c r="BO267" s="9"/>
      <c r="BP267" s="9">
        <v>1457.59624305273</v>
      </c>
      <c r="BQ267" s="9"/>
      <c r="BR267" s="9"/>
      <c r="BS267" s="9"/>
      <c r="BT267" s="9"/>
      <c r="BU267" s="9"/>
      <c r="BV267" s="9"/>
      <c r="BW267" s="9"/>
      <c r="BX267" s="9">
        <v>195</v>
      </c>
    </row>
    <row r="268" spans="1:76" x14ac:dyDescent="0.2">
      <c r="A268" s="2" t="s">
        <v>268</v>
      </c>
      <c r="B268" s="2">
        <f t="shared" si="8"/>
        <v>55187</v>
      </c>
      <c r="C268" s="5">
        <v>8787</v>
      </c>
      <c r="D268" s="5">
        <v>4738</v>
      </c>
      <c r="E268" s="5">
        <v>132</v>
      </c>
      <c r="F268" s="2">
        <v>55187</v>
      </c>
      <c r="G268">
        <f t="array" ref="G268:AA268">VLOOKUP(A268,Check_S4,{7,8,9,10,11,12,13,14,15,16,17,18,19,20,21,22,23,24,25,26,27},FALSE)</f>
        <v>0</v>
      </c>
      <c r="H268">
        <v>19488</v>
      </c>
      <c r="I268">
        <v>2115.5699559999998</v>
      </c>
      <c r="J268">
        <v>3411.9171580000002</v>
      </c>
      <c r="K268">
        <v>0</v>
      </c>
      <c r="L268">
        <v>8556.7981285849892</v>
      </c>
      <c r="M268">
        <v>7085.7435907476101</v>
      </c>
      <c r="N268">
        <v>6065.0592522553197</v>
      </c>
      <c r="O268">
        <v>1646.1716144473</v>
      </c>
      <c r="P268">
        <v>41767.493951504897</v>
      </c>
      <c r="Q268">
        <v>9601.6075777565293</v>
      </c>
      <c r="R268">
        <v>0</v>
      </c>
      <c r="S268">
        <v>1715.9733593153401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1922.07559931008</v>
      </c>
      <c r="Z268">
        <v>0</v>
      </c>
      <c r="AA268">
        <v>2070</v>
      </c>
      <c r="AB268">
        <f t="array" ref="AB268">MEDIAN(IF(G268:Q268&lt;&gt;0,G268:Q268))</f>
        <v>7085.7435907476101</v>
      </c>
      <c r="AC268">
        <f t="array" ref="AC268">MEDIAN(IF(R268:Z268&lt;&gt;0,R268:Z268))</f>
        <v>1819.0244793127099</v>
      </c>
      <c r="AD268">
        <f t="shared" si="9"/>
        <v>0.25671610269498707</v>
      </c>
      <c r="AE268">
        <f t="array" ref="AE268">TTEST(IF(G268:Q268&lt;&gt;0,G268:Q268),IF(R268:AA268&lt;&gt;0,R268:AA268),2,3)</f>
        <v>6.1992476529186817E-2</v>
      </c>
      <c r="AX268" s="8" t="s">
        <v>1970</v>
      </c>
      <c r="AY268" s="8" t="s">
        <v>1971</v>
      </c>
      <c r="AZ268" s="8" t="s">
        <v>1623</v>
      </c>
      <c r="BA268" s="9">
        <v>521</v>
      </c>
      <c r="BB268" s="9">
        <v>521</v>
      </c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>
        <v>521</v>
      </c>
    </row>
    <row r="269" spans="1:76" x14ac:dyDescent="0.2">
      <c r="A269" s="2" t="s">
        <v>269</v>
      </c>
      <c r="B269" s="2">
        <f t="shared" si="8"/>
        <v>43136</v>
      </c>
      <c r="C269" s="5">
        <v>11239</v>
      </c>
      <c r="D269" s="5">
        <v>8487</v>
      </c>
      <c r="E269" s="5">
        <v>68</v>
      </c>
      <c r="F269" s="2">
        <v>43136</v>
      </c>
      <c r="G269">
        <f t="array" ref="G269:AA269">VLOOKUP(A269,Check_S4,{7,8,9,10,11,12,13,14,15,16,17,18,19,20,21,22,23,24,25,26,27},FALSE)</f>
        <v>0</v>
      </c>
      <c r="H269">
        <v>15982</v>
      </c>
      <c r="I269">
        <v>5059.2725380000002</v>
      </c>
      <c r="J269">
        <v>4474.9987840000003</v>
      </c>
      <c r="K269">
        <v>33487.197704999999</v>
      </c>
      <c r="L269">
        <v>10620.122270946</v>
      </c>
      <c r="M269">
        <v>15687.4178014725</v>
      </c>
      <c r="N269">
        <v>15304.688940984301</v>
      </c>
      <c r="O269">
        <v>11966.730982368799</v>
      </c>
      <c r="P269">
        <v>22249.714158909199</v>
      </c>
      <c r="Q269">
        <v>18051.119775208099</v>
      </c>
      <c r="R269">
        <v>6480.9191649583499</v>
      </c>
      <c r="S269">
        <v>6972.11056456795</v>
      </c>
      <c r="T269">
        <v>6212.7840978312097</v>
      </c>
      <c r="U269">
        <v>9945.9658185347507</v>
      </c>
      <c r="V269">
        <v>7579.6138221396704</v>
      </c>
      <c r="W269">
        <v>0</v>
      </c>
      <c r="X269">
        <v>8219.10939995835</v>
      </c>
      <c r="Y269">
        <v>8487.2411612824708</v>
      </c>
      <c r="Z269">
        <v>6368.0645323507697</v>
      </c>
      <c r="AA269">
        <v>396</v>
      </c>
      <c r="AB269">
        <f t="array" ref="AB269">MEDIAN(IF(G269:Q269&lt;&gt;0,G269:Q269))</f>
        <v>15496.053371228401</v>
      </c>
      <c r="AC269">
        <f t="array" ref="AC269">MEDIAN(IF(R269:Z269&lt;&gt;0,R269:Z269))</f>
        <v>7275.8621933538107</v>
      </c>
      <c r="AD269">
        <f t="shared" si="9"/>
        <v>0.46953001638874964</v>
      </c>
      <c r="AE269">
        <f t="array" ref="AE269">TTEST(IF(G269:Q269&lt;&gt;0,G269:Q269),IF(R269:AA269&lt;&gt;0,R269:AA269),2,3)</f>
        <v>1.1379634136484931E-2</v>
      </c>
      <c r="AX269" s="8" t="s">
        <v>1972</v>
      </c>
      <c r="AY269" s="8" t="s">
        <v>1973</v>
      </c>
      <c r="AZ269" s="8" t="s">
        <v>1623</v>
      </c>
      <c r="BA269" s="9">
        <v>553.14961580329305</v>
      </c>
      <c r="BB269" s="9">
        <v>522.15967243158605</v>
      </c>
      <c r="BC269" s="9">
        <v>88.688362391267503</v>
      </c>
      <c r="BD269" s="9"/>
      <c r="BE269" s="9"/>
      <c r="BF269" s="9">
        <v>56.56524735</v>
      </c>
      <c r="BG269" s="9">
        <v>1111.7138709999999</v>
      </c>
      <c r="BH269" s="9"/>
      <c r="BI269" s="9"/>
      <c r="BJ269" s="9"/>
      <c r="BK269" s="9"/>
      <c r="BL269" s="9">
        <v>806.31934486317198</v>
      </c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>
        <v>238</v>
      </c>
    </row>
    <row r="270" spans="1:76" x14ac:dyDescent="0.2">
      <c r="A270" s="2" t="s">
        <v>270</v>
      </c>
      <c r="B270" s="2">
        <f t="shared" si="8"/>
        <v>47047</v>
      </c>
      <c r="C270" s="5">
        <v>10278</v>
      </c>
      <c r="D270" s="5">
        <v>7187</v>
      </c>
      <c r="E270" s="5">
        <v>93</v>
      </c>
      <c r="F270" s="2">
        <v>47047</v>
      </c>
      <c r="G270">
        <f t="array" ref="G270:AA270">VLOOKUP(A270,Check_S4,{7,8,9,10,11,12,13,14,15,16,17,18,19,20,21,22,23,24,25,26,27},FALSE)</f>
        <v>0</v>
      </c>
      <c r="H270">
        <v>4678</v>
      </c>
      <c r="I270">
        <v>7568.5811979999999</v>
      </c>
      <c r="J270">
        <v>44301.334900000002</v>
      </c>
      <c r="K270">
        <v>3306.1299426999999</v>
      </c>
      <c r="L270">
        <v>8261.81018306837</v>
      </c>
      <c r="M270">
        <v>15189.2856870613</v>
      </c>
      <c r="N270">
        <v>17136.594538538298</v>
      </c>
      <c r="O270">
        <v>16212.580105643799</v>
      </c>
      <c r="P270">
        <v>6805.4732601819096</v>
      </c>
      <c r="Q270">
        <v>12441.047792121901</v>
      </c>
      <c r="R270">
        <v>6101.9111350291896</v>
      </c>
      <c r="S270">
        <v>8683.9107568117706</v>
      </c>
      <c r="T270">
        <v>0</v>
      </c>
      <c r="U270">
        <v>4856.94378894895</v>
      </c>
      <c r="V270">
        <v>4709.8353378313004</v>
      </c>
      <c r="W270">
        <v>0</v>
      </c>
      <c r="X270">
        <v>5388.5488247499197</v>
      </c>
      <c r="Y270">
        <v>3146.2365363171202</v>
      </c>
      <c r="Z270">
        <v>4510.8043032477099</v>
      </c>
      <c r="AA270">
        <v>11700</v>
      </c>
      <c r="AB270">
        <f t="array" ref="AB270">MEDIAN(IF(G270:Q270&lt;&gt;0,G270:Q270))</f>
        <v>10351.428987595136</v>
      </c>
      <c r="AC270">
        <f t="array" ref="AC270">MEDIAN(IF(R270:Z270&lt;&gt;0,R270:Z270))</f>
        <v>4856.94378894895</v>
      </c>
      <c r="AD270">
        <f t="shared" si="9"/>
        <v>0.46920514981741901</v>
      </c>
      <c r="AE270">
        <f t="array" ref="AE270">TTEST(IF(G270:Q270&lt;&gt;0,G270:Q270),IF(R270:AA270&lt;&gt;0,R270:AA270),2,3)</f>
        <v>8.2439260005048018E-2</v>
      </c>
      <c r="AX270" s="8" t="s">
        <v>1974</v>
      </c>
      <c r="AY270" s="8" t="s">
        <v>1975</v>
      </c>
      <c r="AZ270" s="8" t="s">
        <v>1623</v>
      </c>
      <c r="BA270" s="9">
        <v>515.18271897310501</v>
      </c>
      <c r="BB270" s="9">
        <v>522.57569411552504</v>
      </c>
      <c r="BC270" s="9">
        <v>67.468144830040103</v>
      </c>
      <c r="BD270" s="9">
        <v>585</v>
      </c>
      <c r="BE270" s="9">
        <v>996</v>
      </c>
      <c r="BF270" s="9">
        <v>22.337900749999999</v>
      </c>
      <c r="BG270" s="9"/>
      <c r="BH270" s="9"/>
      <c r="BI270" s="9"/>
      <c r="BJ270" s="9"/>
      <c r="BK270" s="9"/>
      <c r="BL270" s="9"/>
      <c r="BM270" s="9"/>
      <c r="BN270" s="9">
        <v>522.57569411552504</v>
      </c>
      <c r="BO270" s="9"/>
      <c r="BP270" s="9"/>
      <c r="BQ270" s="9"/>
      <c r="BR270" s="9"/>
      <c r="BS270" s="9"/>
      <c r="BT270" s="9"/>
      <c r="BU270" s="9"/>
      <c r="BV270" s="9"/>
      <c r="BW270" s="9"/>
      <c r="BX270" s="9">
        <v>450</v>
      </c>
    </row>
    <row r="271" spans="1:76" x14ac:dyDescent="0.2">
      <c r="A271" s="2" t="s">
        <v>271</v>
      </c>
      <c r="B271" s="2">
        <f t="shared" si="8"/>
        <v>29564</v>
      </c>
      <c r="C271" s="5">
        <v>16300</v>
      </c>
      <c r="D271" s="5">
        <v>15189</v>
      </c>
      <c r="E271" s="5">
        <v>57</v>
      </c>
      <c r="F271" s="2">
        <v>29564</v>
      </c>
      <c r="G271">
        <f t="array" ref="G271:AA271">VLOOKUP(A271,Check_S4,{7,8,9,10,11,12,13,14,15,16,17,18,19,20,21,22,23,24,25,26,27},FALSE)</f>
        <v>0</v>
      </c>
      <c r="H271">
        <v>25792</v>
      </c>
      <c r="I271">
        <v>23549.46297</v>
      </c>
      <c r="J271">
        <v>0</v>
      </c>
      <c r="K271">
        <v>46239.860445999999</v>
      </c>
      <c r="L271">
        <v>13871.0158895816</v>
      </c>
      <c r="M271">
        <v>18603.978341980899</v>
      </c>
      <c r="N271">
        <v>16137.237276579899</v>
      </c>
      <c r="O271">
        <v>17552.622505120002</v>
      </c>
      <c r="P271">
        <v>5581.4471037018702</v>
      </c>
      <c r="Q271">
        <v>11473.965943446899</v>
      </c>
      <c r="R271">
        <v>16818.9373999741</v>
      </c>
      <c r="S271">
        <v>16677.316192009701</v>
      </c>
      <c r="T271">
        <v>7208.4720087952801</v>
      </c>
      <c r="U271">
        <v>13181.7206753808</v>
      </c>
      <c r="V271">
        <v>11431.637299296601</v>
      </c>
      <c r="W271">
        <v>0</v>
      </c>
      <c r="X271">
        <v>14240.8203226921</v>
      </c>
      <c r="Y271">
        <v>11076.194454570399</v>
      </c>
      <c r="Z271">
        <v>6071.0713083751498</v>
      </c>
      <c r="AA271">
        <v>17900</v>
      </c>
      <c r="AB271">
        <f t="array" ref="AB271">MEDIAN(IF(G271:Q271&lt;&gt;0,G271:Q271))</f>
        <v>17552.622505120002</v>
      </c>
      <c r="AC271">
        <f t="array" ref="AC271">MEDIAN(IF(R271:Z271&lt;&gt;0,R271:Z271))</f>
        <v>12306.678987338701</v>
      </c>
      <c r="AD271">
        <f t="shared" si="9"/>
        <v>0.70113049965889207</v>
      </c>
      <c r="AE271">
        <f t="array" ref="AE271">TTEST(IF(G271:Q271&lt;&gt;0,G271:Q271),IF(R271:AA271&lt;&gt;0,R271:AA271),2,3)</f>
        <v>0.11313918432612476</v>
      </c>
      <c r="AX271" s="8" t="s">
        <v>1976</v>
      </c>
      <c r="AY271" s="8" t="s">
        <v>1977</v>
      </c>
      <c r="AZ271" s="8" t="s">
        <v>1623</v>
      </c>
      <c r="BA271" s="9">
        <v>923.51706750930805</v>
      </c>
      <c r="BB271" s="9">
        <v>522.57569411552504</v>
      </c>
      <c r="BC271" s="9">
        <v>97.574811894307203</v>
      </c>
      <c r="BD271" s="9"/>
      <c r="BE271" s="9"/>
      <c r="BF271" s="9">
        <v>16.620412680000001</v>
      </c>
      <c r="BG271" s="9"/>
      <c r="BH271" s="9"/>
      <c r="BI271" s="9"/>
      <c r="BJ271" s="9"/>
      <c r="BK271" s="9"/>
      <c r="BL271" s="9"/>
      <c r="BM271" s="9"/>
      <c r="BN271" s="9">
        <v>522.57569411552504</v>
      </c>
      <c r="BO271" s="9"/>
      <c r="BP271" s="9">
        <v>1240.8515887206299</v>
      </c>
      <c r="BQ271" s="9"/>
      <c r="BR271" s="9"/>
      <c r="BS271" s="9"/>
      <c r="BT271" s="9"/>
      <c r="BU271" s="9"/>
      <c r="BV271" s="9">
        <v>2333.5376420303901</v>
      </c>
      <c r="BW271" s="9"/>
      <c r="BX271" s="9">
        <v>504</v>
      </c>
    </row>
    <row r="272" spans="1:76" x14ac:dyDescent="0.2">
      <c r="A272" s="2" t="s">
        <v>272</v>
      </c>
      <c r="B272" s="2">
        <f t="shared" si="8"/>
        <v>39149</v>
      </c>
      <c r="C272" s="5">
        <v>12257</v>
      </c>
      <c r="D272" s="5">
        <v>9974</v>
      </c>
      <c r="E272" s="5">
        <v>85</v>
      </c>
      <c r="F272" s="2">
        <v>39149</v>
      </c>
      <c r="G272">
        <f t="array" ref="G272:AA272">VLOOKUP(A272,Check_S4,{7,8,9,10,11,12,13,14,15,16,17,18,19,20,21,22,23,24,25,26,27},FALSE)</f>
        <v>0</v>
      </c>
      <c r="H272">
        <v>20235</v>
      </c>
      <c r="I272">
        <v>4559.1394719999998</v>
      </c>
      <c r="J272">
        <v>8599.7764900000002</v>
      </c>
      <c r="K272">
        <v>49932.864709000001</v>
      </c>
      <c r="L272">
        <v>9973.8149233579406</v>
      </c>
      <c r="M272">
        <v>9130.0264734135599</v>
      </c>
      <c r="N272">
        <v>11447.525706526199</v>
      </c>
      <c r="O272">
        <v>10024.6090981092</v>
      </c>
      <c r="P272">
        <v>11249.6120842621</v>
      </c>
      <c r="Q272">
        <v>14052.181936483001</v>
      </c>
      <c r="R272">
        <v>11194.4862671102</v>
      </c>
      <c r="S272">
        <v>0</v>
      </c>
      <c r="T272">
        <v>7644.7456962339102</v>
      </c>
      <c r="U272">
        <v>0</v>
      </c>
      <c r="V272">
        <v>13491.3298989862</v>
      </c>
      <c r="W272">
        <v>0</v>
      </c>
      <c r="X272">
        <v>5594.4009133054897</v>
      </c>
      <c r="Y272">
        <v>5440.7017870279096</v>
      </c>
      <c r="Z272">
        <v>8466.9492675678703</v>
      </c>
      <c r="AA272">
        <v>7330</v>
      </c>
      <c r="AB272">
        <f t="array" ref="AB272">MEDIAN(IF(G272:Q272&lt;&gt;0,G272:Q272))</f>
        <v>10637.11059118565</v>
      </c>
      <c r="AC272">
        <f t="array" ref="AC272">MEDIAN(IF(R272:Z272&lt;&gt;0,R272:Z272))</f>
        <v>8055.8474819008898</v>
      </c>
      <c r="AD272">
        <f t="shared" si="9"/>
        <v>0.75733418514763762</v>
      </c>
      <c r="AE272">
        <f t="array" ref="AE272">TTEST(IF(G272:Q272&lt;&gt;0,G272:Q272),IF(R272:AA272&lt;&gt;0,R272:AA272),2,3)</f>
        <v>0.15759655563936775</v>
      </c>
      <c r="AX272" s="8" t="s">
        <v>1978</v>
      </c>
      <c r="AY272" s="8" t="s">
        <v>1979</v>
      </c>
      <c r="AZ272" s="8" t="s">
        <v>1623</v>
      </c>
      <c r="BA272" s="9">
        <v>1175.1382423550399</v>
      </c>
      <c r="BB272" s="9">
        <v>523</v>
      </c>
      <c r="BC272" s="9">
        <v>99.108412331528697</v>
      </c>
      <c r="BD272" s="9"/>
      <c r="BE272" s="9">
        <v>523</v>
      </c>
      <c r="BF272" s="9">
        <v>266.80797109999997</v>
      </c>
      <c r="BG272" s="9"/>
      <c r="BH272" s="9">
        <v>325.4282005</v>
      </c>
      <c r="BI272" s="9">
        <v>1357.60095147672</v>
      </c>
      <c r="BJ272" s="9"/>
      <c r="BK272" s="9">
        <v>3415.3803158952901</v>
      </c>
      <c r="BL272" s="9">
        <v>1915.26593567074</v>
      </c>
      <c r="BM272" s="9"/>
      <c r="BN272" s="9">
        <v>422.48432184249401</v>
      </c>
      <c r="BO272" s="9"/>
      <c r="BP272" s="9"/>
      <c r="BQ272" s="9"/>
      <c r="BR272" s="9"/>
      <c r="BS272" s="9"/>
      <c r="BT272" s="9"/>
      <c r="BU272" s="9"/>
      <c r="BV272" s="9"/>
      <c r="BW272" s="9"/>
      <c r="BX272" s="9"/>
    </row>
    <row r="273" spans="1:76" x14ac:dyDescent="0.2">
      <c r="A273" s="2" t="s">
        <v>273</v>
      </c>
      <c r="B273" s="2">
        <f t="shared" si="8"/>
        <v>62408</v>
      </c>
      <c r="C273" s="5">
        <v>7645</v>
      </c>
      <c r="D273" s="5">
        <v>899</v>
      </c>
      <c r="E273" s="5">
        <v>193</v>
      </c>
      <c r="F273" s="2">
        <v>62408</v>
      </c>
      <c r="G273">
        <f t="array" ref="G273:AA273">VLOOKUP(A273,Check_S4,{7,8,9,10,11,12,13,14,15,16,17,18,19,20,21,22,23,24,25,26,27},FALSE)</f>
        <v>0</v>
      </c>
      <c r="H273">
        <v>395</v>
      </c>
      <c r="I273">
        <v>143.74741409999999</v>
      </c>
      <c r="J273">
        <v>0</v>
      </c>
      <c r="K273">
        <v>34034.782014999997</v>
      </c>
      <c r="L273">
        <v>0</v>
      </c>
      <c r="M273">
        <v>0</v>
      </c>
      <c r="N273">
        <v>2752.5776705255798</v>
      </c>
      <c r="O273">
        <v>0</v>
      </c>
      <c r="P273">
        <v>0</v>
      </c>
      <c r="Q273">
        <v>899.216752849768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f t="array" ref="AB273">MEDIAN(IF(G273:Q273&lt;&gt;0,G273:Q273))</f>
        <v>899.216752849768</v>
      </c>
      <c r="AC273" t="e">
        <f t="array" ref="AC273">MEDIAN(IF(R273:Z273&lt;&gt;0,R273:Z273))</f>
        <v>#NUM!</v>
      </c>
      <c r="AD273" t="e">
        <f t="shared" si="9"/>
        <v>#NUM!</v>
      </c>
      <c r="AE273" t="e">
        <f t="array" ref="AE273">TTEST(IF(G273:Q273&lt;&gt;0,G273:Q273),IF(R273:AA273&lt;&gt;0,R273:AA273),2,3)</f>
        <v>#DIV/0!</v>
      </c>
      <c r="AX273" s="8" t="s">
        <v>1980</v>
      </c>
      <c r="AY273" s="8" t="s">
        <v>1981</v>
      </c>
      <c r="AZ273" s="8" t="s">
        <v>1623</v>
      </c>
      <c r="BA273" s="9">
        <v>650.42458652211997</v>
      </c>
      <c r="BB273" s="9">
        <v>523.25933242483597</v>
      </c>
      <c r="BC273" s="9">
        <v>78.709463739739604</v>
      </c>
      <c r="BD273" s="9"/>
      <c r="BE273" s="9">
        <v>563</v>
      </c>
      <c r="BF273" s="9">
        <v>178.24746640000001</v>
      </c>
      <c r="BG273" s="9"/>
      <c r="BH273" s="9"/>
      <c r="BI273" s="9"/>
      <c r="BJ273" s="9"/>
      <c r="BK273" s="9"/>
      <c r="BL273" s="9">
        <v>483.51866484967098</v>
      </c>
      <c r="BM273" s="9"/>
      <c r="BN273" s="9">
        <v>1376.9322148388101</v>
      </c>
      <c r="BO273" s="9"/>
      <c r="BP273" s="9"/>
      <c r="BQ273" s="9"/>
      <c r="BR273" s="9"/>
      <c r="BS273" s="9"/>
      <c r="BT273" s="9"/>
      <c r="BU273" s="9"/>
      <c r="BV273" s="9"/>
      <c r="BW273" s="9"/>
      <c r="BX273" s="9"/>
    </row>
    <row r="274" spans="1:76" x14ac:dyDescent="0.2">
      <c r="A274" s="2" t="s">
        <v>274</v>
      </c>
      <c r="B274" s="2">
        <f t="shared" si="8"/>
        <v>98942</v>
      </c>
      <c r="C274" s="5">
        <v>4818</v>
      </c>
      <c r="D274" s="5">
        <v>4146</v>
      </c>
      <c r="E274" s="5">
        <v>63</v>
      </c>
      <c r="F274" s="2">
        <v>98942</v>
      </c>
      <c r="G274">
        <f t="array" ref="G274:AA274">VLOOKUP(A274,Check_S4,{7,8,9,10,11,12,13,14,15,16,17,18,19,20,21,22,23,24,25,26,27},FALSE)</f>
        <v>0</v>
      </c>
      <c r="H274">
        <v>3673</v>
      </c>
      <c r="I274">
        <v>798.42982280000001</v>
      </c>
      <c r="J274">
        <v>0</v>
      </c>
      <c r="K274">
        <v>0</v>
      </c>
      <c r="L274">
        <v>5789.9442079451401</v>
      </c>
      <c r="M274">
        <v>11672.8932881943</v>
      </c>
      <c r="N274">
        <v>9973.0472900674395</v>
      </c>
      <c r="O274">
        <v>5443.70302309197</v>
      </c>
      <c r="P274">
        <v>0</v>
      </c>
      <c r="Q274">
        <v>5342.2016163665303</v>
      </c>
      <c r="R274">
        <v>3649.6714167536002</v>
      </c>
      <c r="S274">
        <v>0</v>
      </c>
      <c r="T274">
        <v>0</v>
      </c>
      <c r="U274">
        <v>3316.61847883577</v>
      </c>
      <c r="V274">
        <v>2926.26736677197</v>
      </c>
      <c r="W274">
        <v>0</v>
      </c>
      <c r="X274">
        <v>0</v>
      </c>
      <c r="Y274">
        <v>4176.3682072798601</v>
      </c>
      <c r="Z274">
        <v>4145.7283987289802</v>
      </c>
      <c r="AA274">
        <v>1720</v>
      </c>
      <c r="AB274">
        <f t="array" ref="AB274">MEDIAN(IF(G274:Q274&lt;&gt;0,G274:Q274))</f>
        <v>5443.70302309197</v>
      </c>
      <c r="AC274">
        <f t="array" ref="AC274">MEDIAN(IF(R274:Z274&lt;&gt;0,R274:Z274))</f>
        <v>3649.6714167536002</v>
      </c>
      <c r="AD274">
        <f t="shared" si="9"/>
        <v>0.67043911125787725</v>
      </c>
      <c r="AE274">
        <f t="array" ref="AE274">TTEST(IF(G274:Q274&lt;&gt;0,G274:Q274),IF(R274:AA274&lt;&gt;0,R274:AA274),2,3)</f>
        <v>9.5989227081684086E-2</v>
      </c>
      <c r="AX274" s="8" t="s">
        <v>1409</v>
      </c>
      <c r="AY274" s="8" t="s">
        <v>1409</v>
      </c>
      <c r="AZ274" s="8" t="s">
        <v>1640</v>
      </c>
      <c r="BA274" s="9">
        <v>528</v>
      </c>
      <c r="BB274" s="9">
        <v>528</v>
      </c>
      <c r="BC274" s="9"/>
      <c r="BD274" s="9">
        <v>528</v>
      </c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</row>
    <row r="275" spans="1:76" x14ac:dyDescent="0.2">
      <c r="A275" s="2" t="s">
        <v>275</v>
      </c>
      <c r="B275" s="2">
        <f t="shared" si="8"/>
        <v>155206</v>
      </c>
      <c r="C275" s="5">
        <v>3066</v>
      </c>
      <c r="D275" s="5">
        <v>2969</v>
      </c>
      <c r="E275" s="5">
        <v>64</v>
      </c>
      <c r="F275" s="2">
        <v>155206</v>
      </c>
      <c r="G275">
        <f t="array" ref="G275:AA275">VLOOKUP(A275,Check_S4,{7,8,9,10,11,12,13,14,15,16,17,18,19,20,21,22,23,24,25,26,27},FALSE)</f>
        <v>0</v>
      </c>
      <c r="H275">
        <v>2655</v>
      </c>
      <c r="I275">
        <v>374.981967</v>
      </c>
      <c r="J275">
        <v>0</v>
      </c>
      <c r="K275">
        <v>368.69199263000002</v>
      </c>
      <c r="L275">
        <v>6416.70090252723</v>
      </c>
      <c r="M275">
        <v>3037.6609974163998</v>
      </c>
      <c r="N275">
        <v>5104.2277369807498</v>
      </c>
      <c r="O275">
        <v>2225.5107727669101</v>
      </c>
      <c r="P275">
        <v>0</v>
      </c>
      <c r="Q275">
        <v>3583.1941893906701</v>
      </c>
      <c r="R275">
        <v>2708.7072086859998</v>
      </c>
      <c r="S275">
        <v>2969.1620525745202</v>
      </c>
      <c r="T275">
        <v>0</v>
      </c>
      <c r="U275">
        <v>3156.5384739185101</v>
      </c>
      <c r="V275">
        <v>2532.3970041531402</v>
      </c>
      <c r="W275">
        <v>0</v>
      </c>
      <c r="X275">
        <v>0</v>
      </c>
      <c r="Y275">
        <v>6842.5764010440298</v>
      </c>
      <c r="Z275">
        <v>3739.5773261356399</v>
      </c>
      <c r="AA275">
        <v>279</v>
      </c>
      <c r="AB275">
        <f t="array" ref="AB275">MEDIAN(IF(G275:Q275&lt;&gt;0,G275:Q275))</f>
        <v>2846.3304987082001</v>
      </c>
      <c r="AC275">
        <f t="array" ref="AC275">MEDIAN(IF(R275:Z275&lt;&gt;0,R275:Z275))</f>
        <v>3062.8502632465152</v>
      </c>
      <c r="AD275">
        <f t="shared" si="9"/>
        <v>1.0760697904324821</v>
      </c>
      <c r="AE275">
        <f t="array" ref="AE275">TTEST(IF(G275:Q275&lt;&gt;0,G275:Q275),IF(R275:AA275&lt;&gt;0,R275:AA275),2,3)</f>
        <v>0.84807327804838561</v>
      </c>
      <c r="AX275" s="8" t="s">
        <v>1982</v>
      </c>
      <c r="AY275" s="8" t="s">
        <v>1983</v>
      </c>
      <c r="AZ275" s="8" t="s">
        <v>1623</v>
      </c>
      <c r="BA275" s="9">
        <v>750.55627465421003</v>
      </c>
      <c r="BB275" s="9">
        <v>533.80012733286503</v>
      </c>
      <c r="BC275" s="9">
        <v>85.101694295388398</v>
      </c>
      <c r="BD275" s="9"/>
      <c r="BE275" s="9">
        <v>723</v>
      </c>
      <c r="BF275" s="9">
        <v>89.150231250000004</v>
      </c>
      <c r="BG275" s="9"/>
      <c r="BH275" s="9"/>
      <c r="BI275" s="9">
        <v>323.049172993372</v>
      </c>
      <c r="BJ275" s="9"/>
      <c r="BK275" s="9"/>
      <c r="BL275" s="9"/>
      <c r="BM275" s="9"/>
      <c r="BN275" s="9">
        <v>344.60025466573001</v>
      </c>
      <c r="BO275" s="9"/>
      <c r="BP275" s="9">
        <v>1293.5379890161601</v>
      </c>
      <c r="BQ275" s="9"/>
      <c r="BR275" s="9"/>
      <c r="BS275" s="9"/>
      <c r="BT275" s="9"/>
      <c r="BU275" s="9"/>
      <c r="BV275" s="9"/>
      <c r="BW275" s="9"/>
      <c r="BX275" s="9">
        <v>1730</v>
      </c>
    </row>
    <row r="276" spans="1:76" x14ac:dyDescent="0.2">
      <c r="A276" s="2" t="s">
        <v>276</v>
      </c>
      <c r="B276" s="2">
        <f t="shared" si="8"/>
        <v>29272</v>
      </c>
      <c r="C276" s="5">
        <v>16168</v>
      </c>
      <c r="D276" s="5">
        <v>16168</v>
      </c>
      <c r="E276" s="5"/>
      <c r="F276" s="2">
        <v>29272</v>
      </c>
      <c r="G276">
        <f t="array" ref="G276:AA276">VLOOKUP(A276,Check_S4,{7,8,9,10,11,12,13,14,15,16,17,18,19,20,21,22,23,24,25,26,27},FALSE)</f>
        <v>16168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f t="array" ref="AB276">MEDIAN(IF(G276:Q276&lt;&gt;0,G276:Q276))</f>
        <v>16168</v>
      </c>
      <c r="AC276" t="e">
        <f t="array" ref="AC276">MEDIAN(IF(R276:Z276&lt;&gt;0,R276:Z276))</f>
        <v>#NUM!</v>
      </c>
      <c r="AD276" t="e">
        <f t="shared" si="9"/>
        <v>#NUM!</v>
      </c>
      <c r="AE276" t="e">
        <f t="array" ref="AE276">TTEST(IF(G276:Q276&lt;&gt;0,G276:Q276),IF(R276:AA276&lt;&gt;0,R276:AA276),2,3)</f>
        <v>#DIV/0!</v>
      </c>
      <c r="AX276" s="8" t="s">
        <v>1984</v>
      </c>
      <c r="AY276" s="8" t="s">
        <v>1984</v>
      </c>
      <c r="AZ276" s="8" t="s">
        <v>1640</v>
      </c>
      <c r="BA276" s="9">
        <v>1698.89534516667</v>
      </c>
      <c r="BB276" s="9">
        <v>535</v>
      </c>
      <c r="BC276" s="9">
        <v>140.89881698681799</v>
      </c>
      <c r="BD276" s="9">
        <v>4452</v>
      </c>
      <c r="BE276" s="9">
        <v>535</v>
      </c>
      <c r="BF276" s="9">
        <v>109.6860355</v>
      </c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</row>
    <row r="277" spans="1:76" x14ac:dyDescent="0.2">
      <c r="A277" s="2" t="s">
        <v>277</v>
      </c>
      <c r="B277" s="2">
        <f t="shared" si="8"/>
        <v>49279</v>
      </c>
      <c r="C277" s="5">
        <v>9600</v>
      </c>
      <c r="D277" s="5">
        <v>10986</v>
      </c>
      <c r="E277" s="5">
        <v>62</v>
      </c>
      <c r="F277" s="2">
        <v>49279</v>
      </c>
      <c r="G277">
        <f t="array" ref="G277:AA277">VLOOKUP(A277,Check_S4,{7,8,9,10,11,12,13,14,15,16,17,18,19,20,21,22,23,24,25,26,27},FALSE)</f>
        <v>601</v>
      </c>
      <c r="H277">
        <v>18435</v>
      </c>
      <c r="I277">
        <v>5990.2026130000004</v>
      </c>
      <c r="J277">
        <v>16714.749360000002</v>
      </c>
      <c r="K277">
        <v>2564.4932884999998</v>
      </c>
      <c r="L277">
        <v>11291.863307597599</v>
      </c>
      <c r="M277">
        <v>10680.564823958101</v>
      </c>
      <c r="N277">
        <v>13870.6463339404</v>
      </c>
      <c r="O277">
        <v>12937.922099744101</v>
      </c>
      <c r="P277">
        <v>7768.2258421056804</v>
      </c>
      <c r="Q277">
        <v>13180.2763531121</v>
      </c>
      <c r="R277">
        <v>0</v>
      </c>
      <c r="S277">
        <v>1160.97083945185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f t="array" ref="AB277">MEDIAN(IF(G277:Q277&lt;&gt;0,G277:Q277))</f>
        <v>11291.863307597599</v>
      </c>
      <c r="AC277">
        <f t="array" ref="AC277">MEDIAN(IF(R277:Z277&lt;&gt;0,R277:Z277))</f>
        <v>1160.97083945185</v>
      </c>
      <c r="AD277">
        <f t="shared" si="9"/>
        <v>0.10281481521926539</v>
      </c>
      <c r="AE277" t="e">
        <f t="array" ref="AE277">TTEST(IF(G277:Q277&lt;&gt;0,G277:Q277),IF(R277:AA277&lt;&gt;0,R277:AA277),2,3)</f>
        <v>#DIV/0!</v>
      </c>
      <c r="AX277" s="8" t="s">
        <v>1985</v>
      </c>
      <c r="AY277" s="8" t="s">
        <v>1986</v>
      </c>
      <c r="AZ277" s="8" t="s">
        <v>1623</v>
      </c>
      <c r="BA277" s="9">
        <v>718.99096397606104</v>
      </c>
      <c r="BB277" s="9">
        <v>536.07374483479896</v>
      </c>
      <c r="BC277" s="9">
        <v>96.404311268032401</v>
      </c>
      <c r="BD277" s="9"/>
      <c r="BE277" s="9">
        <v>155</v>
      </c>
      <c r="BF277" s="9">
        <v>9.7349399040000009</v>
      </c>
      <c r="BG277" s="9"/>
      <c r="BH277" s="9"/>
      <c r="BI277" s="9">
        <v>536.07374483479896</v>
      </c>
      <c r="BJ277" s="9"/>
      <c r="BK277" s="9"/>
      <c r="BL277" s="9"/>
      <c r="BM277" s="9"/>
      <c r="BN277" s="9"/>
      <c r="BO277" s="9"/>
      <c r="BP277" s="9">
        <v>1388.0518182946801</v>
      </c>
      <c r="BQ277" s="9"/>
      <c r="BR277" s="9"/>
      <c r="BS277" s="9">
        <v>1506.09431684682</v>
      </c>
      <c r="BT277" s="9"/>
      <c r="BU277" s="9"/>
      <c r="BV277" s="9"/>
      <c r="BW277" s="9"/>
      <c r="BX277" s="9"/>
    </row>
    <row r="278" spans="1:76" x14ac:dyDescent="0.2">
      <c r="A278" s="2" t="s">
        <v>278</v>
      </c>
      <c r="B278" s="2">
        <f t="shared" si="8"/>
        <v>184717</v>
      </c>
      <c r="C278" s="5">
        <v>2542</v>
      </c>
      <c r="D278" s="5">
        <v>2207</v>
      </c>
      <c r="E278" s="5">
        <v>67</v>
      </c>
      <c r="F278" s="2">
        <v>184717</v>
      </c>
      <c r="G278">
        <f t="array" ref="G278:AA278">VLOOKUP(A278,Check_S4,{7,8,9,10,11,12,13,14,15,16,17,18,19,20,21,22,23,24,25,26,27},FALSE)</f>
        <v>0</v>
      </c>
      <c r="H278">
        <v>2576</v>
      </c>
      <c r="I278">
        <v>264.63369590000002</v>
      </c>
      <c r="J278">
        <v>0</v>
      </c>
      <c r="K278">
        <v>0</v>
      </c>
      <c r="L278">
        <v>4973.9511440795204</v>
      </c>
      <c r="M278">
        <v>1582.9387348523101</v>
      </c>
      <c r="N278">
        <v>4175.1154870967803</v>
      </c>
      <c r="O278">
        <v>4617.9489363558796</v>
      </c>
      <c r="P278">
        <v>0</v>
      </c>
      <c r="Q278">
        <v>750.05841264460798</v>
      </c>
      <c r="R278">
        <v>2207.3117796418901</v>
      </c>
      <c r="S278">
        <v>0</v>
      </c>
      <c r="T278">
        <v>0</v>
      </c>
      <c r="U278">
        <v>0</v>
      </c>
      <c r="V278">
        <v>1725.5690281316499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f t="array" ref="AB278">MEDIAN(IF(G278:Q278&lt;&gt;0,G278:Q278))</f>
        <v>2576</v>
      </c>
      <c r="AC278">
        <f t="array" ref="AC278">MEDIAN(IF(R278:Z278&lt;&gt;0,R278:Z278))</f>
        <v>1966.4404038867701</v>
      </c>
      <c r="AD278">
        <f t="shared" si="9"/>
        <v>0.76336972200573372</v>
      </c>
      <c r="AE278">
        <f t="array" ref="AE278">TTEST(IF(G278:Q278&lt;&gt;0,G278:Q278),IF(R278:AA278&lt;&gt;0,R278:AA278),2,3)</f>
        <v>0.36535503051852941</v>
      </c>
      <c r="AX278" s="8" t="s">
        <v>1380</v>
      </c>
      <c r="AY278" s="8" t="s">
        <v>1380</v>
      </c>
      <c r="AZ278" s="8" t="s">
        <v>1623</v>
      </c>
      <c r="BA278" s="9">
        <v>543.79909715952203</v>
      </c>
      <c r="BB278" s="9">
        <v>537.84688587856704</v>
      </c>
      <c r="BC278" s="9">
        <v>77.833190619765304</v>
      </c>
      <c r="BD278" s="9"/>
      <c r="BE278" s="9">
        <v>970</v>
      </c>
      <c r="BF278" s="9">
        <v>123.5504056</v>
      </c>
      <c r="BG278" s="9"/>
      <c r="BH278" s="9"/>
      <c r="BI278" s="9"/>
      <c r="BJ278" s="9"/>
      <c r="BK278" s="9"/>
      <c r="BL278" s="9">
        <v>537.84688587856704</v>
      </c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</row>
    <row r="279" spans="1:76" x14ac:dyDescent="0.2">
      <c r="A279" s="2" t="s">
        <v>279</v>
      </c>
      <c r="B279" s="2">
        <f t="shared" si="8"/>
        <v>105873</v>
      </c>
      <c r="C279" s="5">
        <v>4429</v>
      </c>
      <c r="D279" s="5">
        <v>3552</v>
      </c>
      <c r="E279" s="5">
        <v>64</v>
      </c>
      <c r="F279" s="2">
        <v>105873</v>
      </c>
      <c r="G279">
        <f t="array" ref="G279:AA279">VLOOKUP(A279,Check_S4,{7,8,9,10,11,12,13,14,15,16,17,18,19,20,21,22,23,24,25,26,27},FALSE)</f>
        <v>0</v>
      </c>
      <c r="H279">
        <v>8454</v>
      </c>
      <c r="I279">
        <v>981.69659720000004</v>
      </c>
      <c r="J279">
        <v>1804.6874909999999</v>
      </c>
      <c r="K279">
        <v>0</v>
      </c>
      <c r="L279">
        <v>7940.3256760255899</v>
      </c>
      <c r="M279">
        <v>4323.2121445032099</v>
      </c>
      <c r="N279">
        <v>2624.4676700500399</v>
      </c>
      <c r="O279">
        <v>10487.140678739301</v>
      </c>
      <c r="P279">
        <v>0</v>
      </c>
      <c r="Q279">
        <v>2053.1935939986201</v>
      </c>
      <c r="R279">
        <v>2669.8895136495098</v>
      </c>
      <c r="S279">
        <v>3901.6653156400998</v>
      </c>
      <c r="T279">
        <v>0</v>
      </c>
      <c r="U279">
        <v>2703.9523635887099</v>
      </c>
      <c r="V279">
        <v>3203.0489695664</v>
      </c>
      <c r="W279">
        <v>0</v>
      </c>
      <c r="X279">
        <v>0</v>
      </c>
      <c r="Y279">
        <v>4549.1243476807904</v>
      </c>
      <c r="Z279">
        <v>6311.5932972441296</v>
      </c>
      <c r="AA279">
        <v>0</v>
      </c>
      <c r="AB279">
        <f t="array" ref="AB279">MEDIAN(IF(G279:Q279&lt;&gt;0,G279:Q279))</f>
        <v>3473.8399072766251</v>
      </c>
      <c r="AC279">
        <f t="array" ref="AC279">MEDIAN(IF(R279:Z279&lt;&gt;0,R279:Z279))</f>
        <v>3552.3571426032499</v>
      </c>
      <c r="AD279">
        <f t="shared" si="9"/>
        <v>1.0226024334518569</v>
      </c>
      <c r="AE279">
        <f t="array" ref="AE279">TTEST(IF(G279:Q279&lt;&gt;0,G279:Q279),IF(R279:AA279&lt;&gt;0,R279:AA279),2,3)</f>
        <v>0.51609545436815529</v>
      </c>
      <c r="AX279" s="8" t="s">
        <v>1987</v>
      </c>
      <c r="AY279" s="8" t="s">
        <v>1988</v>
      </c>
      <c r="AZ279" s="8" t="s">
        <v>1623</v>
      </c>
      <c r="BA279" s="9">
        <v>1173.98474805862</v>
      </c>
      <c r="BB279" s="9">
        <v>538</v>
      </c>
      <c r="BC279" s="9">
        <v>96.150498583488201</v>
      </c>
      <c r="BD279" s="9">
        <v>339</v>
      </c>
      <c r="BE279" s="9">
        <v>422</v>
      </c>
      <c r="BF279" s="9">
        <v>47.92057569</v>
      </c>
      <c r="BG279" s="9"/>
      <c r="BH279" s="9"/>
      <c r="BI279" s="9">
        <v>2629.40316374646</v>
      </c>
      <c r="BJ279" s="9"/>
      <c r="BK279" s="9"/>
      <c r="BL279" s="9">
        <v>3219.3265461736901</v>
      </c>
      <c r="BM279" s="9"/>
      <c r="BN279" s="9">
        <v>328.91301577045198</v>
      </c>
      <c r="BO279" s="9"/>
      <c r="BP279" s="9">
        <v>1552.52024021078</v>
      </c>
      <c r="BQ279" s="9"/>
      <c r="BR279" s="9"/>
      <c r="BS279" s="9">
        <v>1488.7791909361799</v>
      </c>
      <c r="BT279" s="9"/>
      <c r="BU279" s="9"/>
      <c r="BV279" s="9"/>
      <c r="BW279" s="9"/>
      <c r="BX279" s="9">
        <v>538</v>
      </c>
    </row>
    <row r="280" spans="1:76" x14ac:dyDescent="0.2">
      <c r="A280" s="2" t="s">
        <v>280</v>
      </c>
      <c r="B280" s="2">
        <f t="shared" si="8"/>
        <v>40714</v>
      </c>
      <c r="C280" s="5">
        <v>11458</v>
      </c>
      <c r="D280" s="5">
        <v>12084</v>
      </c>
      <c r="E280" s="5">
        <v>35</v>
      </c>
      <c r="F280" s="2">
        <v>40714</v>
      </c>
      <c r="G280">
        <f t="array" ref="G280:AA280">VLOOKUP(A280,Check_S4,{7,8,9,10,11,12,13,14,15,16,17,18,19,20,21,22,23,24,25,26,27},FALSE)</f>
        <v>0</v>
      </c>
      <c r="H280">
        <v>11875</v>
      </c>
      <c r="I280">
        <v>9238.9055489999992</v>
      </c>
      <c r="J280">
        <v>0</v>
      </c>
      <c r="K280">
        <v>7662.3308059999999</v>
      </c>
      <c r="L280">
        <v>15132.820652230301</v>
      </c>
      <c r="M280">
        <v>15817.0244052042</v>
      </c>
      <c r="N280">
        <v>10416.4866432988</v>
      </c>
      <c r="O280">
        <v>14647.0954448008</v>
      </c>
      <c r="P280">
        <v>0</v>
      </c>
      <c r="Q280">
        <v>13555.904624034099</v>
      </c>
      <c r="R280">
        <v>11537.4074823436</v>
      </c>
      <c r="S280">
        <v>1288.4205872238099</v>
      </c>
      <c r="T280">
        <v>7261.9396701434198</v>
      </c>
      <c r="U280">
        <v>6772.7436020121204</v>
      </c>
      <c r="V280">
        <v>12293.561472600501</v>
      </c>
      <c r="W280">
        <v>8919.7901313396305</v>
      </c>
      <c r="X280">
        <v>14149.7812451196</v>
      </c>
      <c r="Y280">
        <v>16363.0043698257</v>
      </c>
      <c r="Z280">
        <v>13903.591615765199</v>
      </c>
      <c r="AA280">
        <v>15400</v>
      </c>
      <c r="AB280">
        <f t="array" ref="AB280">MEDIAN(IF(G280:Q280&lt;&gt;0,G280:Q280))</f>
        <v>12715.452312017049</v>
      </c>
      <c r="AC280">
        <f t="array" ref="AC280">MEDIAN(IF(R280:Z280&lt;&gt;0,R280:Z280))</f>
        <v>11537.4074823436</v>
      </c>
      <c r="AD280">
        <f t="shared" si="9"/>
        <v>0.90735328946496785</v>
      </c>
      <c r="AE280">
        <f t="array" ref="AE280">TTEST(IF(G280:Q280&lt;&gt;0,G280:Q280),IF(R280:AA280&lt;&gt;0,R280:AA280),2,3)</f>
        <v>0.4213166579274048</v>
      </c>
      <c r="AX280" s="8" t="s">
        <v>1989</v>
      </c>
      <c r="AY280" s="8" t="s">
        <v>1990</v>
      </c>
      <c r="AZ280" s="8" t="s">
        <v>1623</v>
      </c>
      <c r="BA280" s="9">
        <v>538</v>
      </c>
      <c r="BB280" s="9">
        <v>538</v>
      </c>
      <c r="BC280" s="9"/>
      <c r="BD280" s="9">
        <v>538</v>
      </c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</row>
    <row r="281" spans="1:76" x14ac:dyDescent="0.2">
      <c r="A281" s="2" t="s">
        <v>281</v>
      </c>
      <c r="B281" s="2">
        <f t="shared" si="8"/>
        <v>59095</v>
      </c>
      <c r="C281" s="5">
        <v>7887</v>
      </c>
      <c r="D281" s="5">
        <v>8838</v>
      </c>
      <c r="E281" s="5">
        <v>37</v>
      </c>
      <c r="F281" s="2">
        <v>59095</v>
      </c>
      <c r="G281">
        <f t="array" ref="G281:AA281">VLOOKUP(A281,Check_S4,{7,8,9,10,11,12,13,14,15,16,17,18,19,20,21,22,23,24,25,26,27},FALSE)</f>
        <v>0</v>
      </c>
      <c r="H281">
        <v>7916</v>
      </c>
      <c r="I281">
        <v>3797.8459240000002</v>
      </c>
      <c r="J281">
        <v>749.66914789999998</v>
      </c>
      <c r="K281">
        <v>10589.068891700001</v>
      </c>
      <c r="L281">
        <v>6466.35033512482</v>
      </c>
      <c r="M281">
        <v>9161.8836186934095</v>
      </c>
      <c r="N281">
        <v>5838.8470571396401</v>
      </c>
      <c r="O281">
        <v>9857.8621169959806</v>
      </c>
      <c r="P281">
        <v>8868.6086924989195</v>
      </c>
      <c r="Q281">
        <v>11626.778134734301</v>
      </c>
      <c r="R281">
        <v>8837.5762284901393</v>
      </c>
      <c r="S281">
        <v>9218.8493293780793</v>
      </c>
      <c r="T281">
        <v>6787.7609188216902</v>
      </c>
      <c r="U281">
        <v>5263.0589800612797</v>
      </c>
      <c r="V281">
        <v>9213.0965114843893</v>
      </c>
      <c r="W281">
        <v>0</v>
      </c>
      <c r="X281">
        <v>11043.9365132933</v>
      </c>
      <c r="Y281">
        <v>3983.9715049864099</v>
      </c>
      <c r="Z281">
        <v>8729.0018715305505</v>
      </c>
      <c r="AA281">
        <v>11900</v>
      </c>
      <c r="AB281">
        <f t="array" ref="AB281">MEDIAN(IF(G281:Q281&lt;&gt;0,G281:Q281))</f>
        <v>8392.3043462494607</v>
      </c>
      <c r="AC281">
        <f t="array" ref="AC281">MEDIAN(IF(R281:Z281&lt;&gt;0,R281:Z281))</f>
        <v>8783.2890500103458</v>
      </c>
      <c r="AD281">
        <f t="shared" si="9"/>
        <v>1.0465884800681253</v>
      </c>
      <c r="AE281">
        <f t="array" ref="AE281">TTEST(IF(G281:Q281&lt;&gt;0,G281:Q281),IF(R281:AA281&lt;&gt;0,R281:AA281),2,3)</f>
        <v>0.54295154480483587</v>
      </c>
      <c r="AX281" s="8" t="s">
        <v>1991</v>
      </c>
      <c r="AY281" s="8" t="s">
        <v>1992</v>
      </c>
      <c r="AZ281" s="8" t="s">
        <v>1623</v>
      </c>
      <c r="BA281" s="9">
        <v>591.54620843205601</v>
      </c>
      <c r="BB281" s="9">
        <v>538</v>
      </c>
      <c r="BC281" s="9">
        <v>94.745875328973</v>
      </c>
      <c r="BD281" s="9"/>
      <c r="BE281" s="9"/>
      <c r="BF281" s="9">
        <v>59.775376489999999</v>
      </c>
      <c r="BG281" s="9"/>
      <c r="BH281" s="9"/>
      <c r="BI281" s="9"/>
      <c r="BJ281" s="9"/>
      <c r="BK281" s="9"/>
      <c r="BL281" s="9"/>
      <c r="BM281" s="9"/>
      <c r="BN281" s="9"/>
      <c r="BO281" s="9"/>
      <c r="BP281" s="9">
        <v>1176.8632488061701</v>
      </c>
      <c r="BQ281" s="9"/>
      <c r="BR281" s="9"/>
      <c r="BS281" s="9"/>
      <c r="BT281" s="9"/>
      <c r="BU281" s="9"/>
      <c r="BV281" s="9"/>
      <c r="BW281" s="9"/>
      <c r="BX281" s="9">
        <v>538</v>
      </c>
    </row>
    <row r="282" spans="1:76" x14ac:dyDescent="0.2">
      <c r="A282" s="2" t="s">
        <v>282</v>
      </c>
      <c r="B282" s="2">
        <f t="shared" si="8"/>
        <v>55385</v>
      </c>
      <c r="C282" s="5">
        <v>8392</v>
      </c>
      <c r="D282" s="5">
        <v>5334</v>
      </c>
      <c r="E282" s="5">
        <v>91</v>
      </c>
      <c r="F282" s="2">
        <v>55385</v>
      </c>
      <c r="G282">
        <f t="array" ref="G282:AA282">VLOOKUP(A282,Check_S4,{7,8,9,10,11,12,13,14,15,16,17,18,19,20,21,22,23,24,25,26,27},FALSE)</f>
        <v>0</v>
      </c>
      <c r="H282">
        <v>24478</v>
      </c>
      <c r="I282">
        <v>8885.8616129999991</v>
      </c>
      <c r="J282">
        <v>4435.5259420000002</v>
      </c>
      <c r="K282">
        <v>2687.8166925999999</v>
      </c>
      <c r="L282">
        <v>2676.23720385566</v>
      </c>
      <c r="M282">
        <v>8740.3919802774108</v>
      </c>
      <c r="N282">
        <v>17161.474765167699</v>
      </c>
      <c r="O282">
        <v>11402.9655287769</v>
      </c>
      <c r="P282">
        <v>23512.4091761491</v>
      </c>
      <c r="Q282">
        <v>5334.3719894743999</v>
      </c>
      <c r="R282">
        <v>0</v>
      </c>
      <c r="S282">
        <v>1746.69033584616</v>
      </c>
      <c r="T282">
        <v>6241.1418490555297</v>
      </c>
      <c r="U282">
        <v>4161.5138833093597</v>
      </c>
      <c r="V282">
        <v>0</v>
      </c>
      <c r="W282">
        <v>0</v>
      </c>
      <c r="X282">
        <v>0</v>
      </c>
      <c r="Y282">
        <v>4237.1553051827304</v>
      </c>
      <c r="Z282">
        <v>0</v>
      </c>
      <c r="AA282">
        <v>172</v>
      </c>
      <c r="AB282">
        <f t="array" ref="AB282">MEDIAN(IF(G282:Q282&lt;&gt;0,G282:Q282))</f>
        <v>8813.1267966387059</v>
      </c>
      <c r="AC282">
        <f t="array" ref="AC282">MEDIAN(IF(R282:Z282&lt;&gt;0,R282:Z282))</f>
        <v>4199.3345942460455</v>
      </c>
      <c r="AD282">
        <f t="shared" si="9"/>
        <v>0.47648634714386001</v>
      </c>
      <c r="AE282">
        <f t="array" ref="AE282">TTEST(IF(G282:Q282&lt;&gt;0,G282:Q282),IF(R282:AA282&lt;&gt;0,R282:AA282),2,3)</f>
        <v>1.878168294889259E-2</v>
      </c>
      <c r="AX282" s="8" t="s">
        <v>1993</v>
      </c>
      <c r="AY282" s="8" t="s">
        <v>1994</v>
      </c>
      <c r="AZ282" s="8" t="s">
        <v>1623</v>
      </c>
      <c r="BA282" s="9">
        <v>538</v>
      </c>
      <c r="BB282" s="9">
        <v>538</v>
      </c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>
        <v>538</v>
      </c>
    </row>
    <row r="283" spans="1:76" x14ac:dyDescent="0.2">
      <c r="A283" s="2" t="s">
        <v>283</v>
      </c>
      <c r="B283" s="2">
        <f t="shared" si="8"/>
        <v>126138</v>
      </c>
      <c r="C283" s="5">
        <v>3679</v>
      </c>
      <c r="D283" s="5">
        <v>3850</v>
      </c>
      <c r="E283" s="5">
        <v>52</v>
      </c>
      <c r="F283" s="2">
        <v>126138</v>
      </c>
      <c r="G283">
        <f t="array" ref="G283:AA283">VLOOKUP(A283,Check_S4,{7,8,9,10,11,12,13,14,15,16,17,18,19,20,21,22,23,24,25,26,27},FALSE)</f>
        <v>0</v>
      </c>
      <c r="H283">
        <v>3872</v>
      </c>
      <c r="I283">
        <v>810.12512900000002</v>
      </c>
      <c r="J283">
        <v>0</v>
      </c>
      <c r="K283">
        <v>0</v>
      </c>
      <c r="L283">
        <v>3434.8075241871202</v>
      </c>
      <c r="M283">
        <v>0</v>
      </c>
      <c r="N283">
        <v>4707.3573631076797</v>
      </c>
      <c r="O283">
        <v>3850.4566268734502</v>
      </c>
      <c r="P283">
        <v>6338.8377126492896</v>
      </c>
      <c r="Q283">
        <v>1841.1616364455699</v>
      </c>
      <c r="R283">
        <v>3137.5059672187999</v>
      </c>
      <c r="S283">
        <v>2745.90295391582</v>
      </c>
      <c r="T283">
        <v>4155.3908323041496</v>
      </c>
      <c r="U283">
        <v>4305.2537245585199</v>
      </c>
      <c r="V283">
        <v>1863.6910779116499</v>
      </c>
      <c r="W283">
        <v>0</v>
      </c>
      <c r="X283">
        <v>0</v>
      </c>
      <c r="Y283">
        <v>8371.3063750098408</v>
      </c>
      <c r="Z283">
        <v>4218.0976078491203</v>
      </c>
      <c r="AA283">
        <v>1540</v>
      </c>
      <c r="AB283">
        <f t="array" ref="AB283">MEDIAN(IF(G283:Q283&lt;&gt;0,G283:Q283))</f>
        <v>3850.4566268734502</v>
      </c>
      <c r="AC283">
        <f t="array" ref="AC283">MEDIAN(IF(R283:Z283&lt;&gt;0,R283:Z283))</f>
        <v>4155.3908323041496</v>
      </c>
      <c r="AD283">
        <f t="shared" si="9"/>
        <v>1.0791942969315576</v>
      </c>
      <c r="AE283">
        <f t="array" ref="AE283">TTEST(IF(G283:Q283&lt;&gt;0,G283:Q283),IF(R283:AA283&lt;&gt;0,R283:AA283),2,3)</f>
        <v>0.81645168378070077</v>
      </c>
      <c r="AX283" s="8" t="s">
        <v>1995</v>
      </c>
      <c r="AY283" s="8" t="s">
        <v>1996</v>
      </c>
      <c r="AZ283" s="8" t="s">
        <v>1623</v>
      </c>
      <c r="BA283" s="9">
        <v>587.82285134952599</v>
      </c>
      <c r="BB283" s="9">
        <v>538.49885947857899</v>
      </c>
      <c r="BC283" s="9">
        <v>99.872135745577296</v>
      </c>
      <c r="BD283" s="9"/>
      <c r="BE283" s="9">
        <v>1198</v>
      </c>
      <c r="BF283" s="9">
        <v>26.969694570000001</v>
      </c>
      <c r="BG283" s="9"/>
      <c r="BH283" s="9"/>
      <c r="BI283" s="9"/>
      <c r="BJ283" s="9"/>
      <c r="BK283" s="9"/>
      <c r="BL283" s="9">
        <v>538.49885947857899</v>
      </c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</row>
    <row r="284" spans="1:76" x14ac:dyDescent="0.2">
      <c r="A284" s="2" t="s">
        <v>284</v>
      </c>
      <c r="B284" s="2">
        <f t="shared" si="8"/>
        <v>55093</v>
      </c>
      <c r="C284" s="5">
        <v>8403</v>
      </c>
      <c r="D284" s="5">
        <v>7304</v>
      </c>
      <c r="E284" s="5">
        <v>59</v>
      </c>
      <c r="F284" s="2">
        <v>55093</v>
      </c>
      <c r="G284">
        <f t="array" ref="G284:AA284">VLOOKUP(A284,Check_S4,{7,8,9,10,11,12,13,14,15,16,17,18,19,20,21,22,23,24,25,26,27},FALSE)</f>
        <v>0</v>
      </c>
      <c r="H284">
        <v>21993</v>
      </c>
      <c r="I284">
        <v>6490.4479600000004</v>
      </c>
      <c r="J284">
        <v>2681.540407</v>
      </c>
      <c r="K284">
        <v>0</v>
      </c>
      <c r="L284">
        <v>13065.8890691301</v>
      </c>
      <c r="M284">
        <v>12682.605236310999</v>
      </c>
      <c r="N284">
        <v>12395.277464364999</v>
      </c>
      <c r="O284">
        <v>9816.4461921491402</v>
      </c>
      <c r="P284">
        <v>12829.235637755701</v>
      </c>
      <c r="Q284">
        <v>6530.7006661777395</v>
      </c>
      <c r="R284">
        <v>8996.5831267420908</v>
      </c>
      <c r="S284">
        <v>7575.4803420918297</v>
      </c>
      <c r="T284">
        <v>3751.6610586791298</v>
      </c>
      <c r="U284">
        <v>7032.5467570146402</v>
      </c>
      <c r="V284">
        <v>6443.9711731014904</v>
      </c>
      <c r="W284">
        <v>0</v>
      </c>
      <c r="X284">
        <v>9068.4721311290996</v>
      </c>
      <c r="Y284">
        <v>3533.7979130859399</v>
      </c>
      <c r="Z284">
        <v>4853.6459565514897</v>
      </c>
      <c r="AA284">
        <v>1510</v>
      </c>
      <c r="AB284">
        <f t="array" ref="AB284">MEDIAN(IF(G284:Q284&lt;&gt;0,G284:Q284))</f>
        <v>12395.277464364999</v>
      </c>
      <c r="AC284">
        <f t="array" ref="AC284">MEDIAN(IF(R284:Z284&lt;&gt;0,R284:Z284))</f>
        <v>6738.2589650580649</v>
      </c>
      <c r="AD284">
        <f t="shared" si="9"/>
        <v>0.54361501664079614</v>
      </c>
      <c r="AE284">
        <f t="array" ref="AE284">TTEST(IF(G284:Q284&lt;&gt;0,G284:Q284),IF(R284:AA284&lt;&gt;0,R284:AA284),2,3)</f>
        <v>2.9133145822678307E-2</v>
      </c>
      <c r="AX284" s="8" t="s">
        <v>1997</v>
      </c>
      <c r="AY284" s="8" t="s">
        <v>1998</v>
      </c>
      <c r="AZ284" s="8" t="s">
        <v>1623</v>
      </c>
      <c r="BA284" s="9">
        <v>539.08628799956</v>
      </c>
      <c r="BB284" s="9">
        <v>539.08628799956</v>
      </c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>
        <v>539.08628799956</v>
      </c>
      <c r="BO284" s="9"/>
      <c r="BP284" s="9"/>
      <c r="BQ284" s="9"/>
      <c r="BR284" s="9"/>
      <c r="BS284" s="9"/>
      <c r="BT284" s="9"/>
      <c r="BU284" s="9"/>
      <c r="BV284" s="9"/>
      <c r="BW284" s="9"/>
      <c r="BX284" s="9"/>
    </row>
    <row r="285" spans="1:76" x14ac:dyDescent="0.2">
      <c r="A285" s="2" t="s">
        <v>285</v>
      </c>
      <c r="B285" s="2">
        <f t="shared" si="8"/>
        <v>88845</v>
      </c>
      <c r="C285" s="5">
        <v>5193</v>
      </c>
      <c r="D285" s="5">
        <v>4050</v>
      </c>
      <c r="E285" s="5">
        <v>74</v>
      </c>
      <c r="F285" s="2">
        <v>88845</v>
      </c>
      <c r="G285">
        <f t="array" ref="G285:AA285">VLOOKUP(A285,Check_S4,{7,8,9,10,11,12,13,14,15,16,17,18,19,20,21,22,23,24,25,26,27},FALSE)</f>
        <v>0</v>
      </c>
      <c r="H285">
        <v>4964</v>
      </c>
      <c r="I285">
        <v>1511.1632440000001</v>
      </c>
      <c r="J285">
        <v>0</v>
      </c>
      <c r="K285">
        <v>0</v>
      </c>
      <c r="L285">
        <v>5264.8351869683902</v>
      </c>
      <c r="M285">
        <v>7729.0093672489502</v>
      </c>
      <c r="N285">
        <v>5874.2000375162797</v>
      </c>
      <c r="O285">
        <v>8666.6190226459403</v>
      </c>
      <c r="P285">
        <v>18160.3997689198</v>
      </c>
      <c r="Q285">
        <v>2354.9534160483599</v>
      </c>
      <c r="R285">
        <v>4643.1339741028396</v>
      </c>
      <c r="S285">
        <v>3008.3792289118701</v>
      </c>
      <c r="T285">
        <v>3594.22063558744</v>
      </c>
      <c r="U285">
        <v>3515.2243357008201</v>
      </c>
      <c r="V285">
        <v>4031.2795564869798</v>
      </c>
      <c r="W285">
        <v>0</v>
      </c>
      <c r="X285">
        <v>4049.7890934096399</v>
      </c>
      <c r="Y285">
        <v>2120.38998429189</v>
      </c>
      <c r="Z285">
        <v>5287.3880634309098</v>
      </c>
      <c r="AA285">
        <v>3500</v>
      </c>
      <c r="AB285">
        <f t="array" ref="AB285">MEDIAN(IF(G285:Q285&lt;&gt;0,G285:Q285))</f>
        <v>5569.5176122423345</v>
      </c>
      <c r="AC285">
        <f t="array" ref="AC285">MEDIAN(IF(R285:Z285&lt;&gt;0,R285:Z285))</f>
        <v>3812.7500960372099</v>
      </c>
      <c r="AD285">
        <f t="shared" si="9"/>
        <v>0.68457456488806478</v>
      </c>
      <c r="AE285">
        <f t="array" ref="AE285">TTEST(IF(G285:Q285&lt;&gt;0,G285:Q285),IF(R285:AA285&lt;&gt;0,R285:AA285),2,3)</f>
        <v>0.14031845690784012</v>
      </c>
      <c r="AX285" s="8" t="s">
        <v>1999</v>
      </c>
      <c r="AY285" s="8" t="s">
        <v>2000</v>
      </c>
      <c r="AZ285" s="8" t="s">
        <v>1623</v>
      </c>
      <c r="BA285" s="9">
        <v>831.45175530112897</v>
      </c>
      <c r="BB285" s="9">
        <v>539.56221244264702</v>
      </c>
      <c r="BC285" s="9">
        <v>84.473739789000504</v>
      </c>
      <c r="BD285" s="9"/>
      <c r="BE285" s="9">
        <v>776</v>
      </c>
      <c r="BF285" s="9">
        <v>46.177033139999999</v>
      </c>
      <c r="BG285" s="9"/>
      <c r="BH285" s="9"/>
      <c r="BI285" s="9">
        <v>528.66528991267</v>
      </c>
      <c r="BJ285" s="9"/>
      <c r="BK285" s="9"/>
      <c r="BL285" s="9">
        <v>413.33215798679998</v>
      </c>
      <c r="BM285" s="9"/>
      <c r="BN285" s="9">
        <v>539.56221244264702</v>
      </c>
      <c r="BO285" s="9">
        <v>2149.6118666971802</v>
      </c>
      <c r="BP285" s="9">
        <v>1317.47159347973</v>
      </c>
      <c r="BQ285" s="9"/>
      <c r="BR285" s="9"/>
      <c r="BS285" s="9">
        <v>1563.2456440511301</v>
      </c>
      <c r="BT285" s="9"/>
      <c r="BU285" s="9"/>
      <c r="BV285" s="9"/>
      <c r="BW285" s="9"/>
      <c r="BX285" s="9">
        <v>149</v>
      </c>
    </row>
    <row r="286" spans="1:76" x14ac:dyDescent="0.2">
      <c r="A286" s="2" t="s">
        <v>286</v>
      </c>
      <c r="B286" s="2">
        <f t="shared" si="8"/>
        <v>152329</v>
      </c>
      <c r="C286" s="5">
        <v>3007</v>
      </c>
      <c r="D286" s="5">
        <v>2513</v>
      </c>
      <c r="E286" s="5">
        <v>63</v>
      </c>
      <c r="F286" s="2">
        <v>152329</v>
      </c>
      <c r="G286">
        <f t="array" ref="G286:AA286">VLOOKUP(A286,Check_S4,{7,8,9,10,11,12,13,14,15,16,17,18,19,20,21,22,23,24,25,26,27},FALSE)</f>
        <v>0</v>
      </c>
      <c r="H286">
        <v>4348</v>
      </c>
      <c r="I286">
        <v>801.96732629999997</v>
      </c>
      <c r="J286">
        <v>0</v>
      </c>
      <c r="K286">
        <v>0</v>
      </c>
      <c r="L286">
        <v>5792.0884880059602</v>
      </c>
      <c r="M286">
        <v>0</v>
      </c>
      <c r="N286">
        <v>3890.8468060710602</v>
      </c>
      <c r="O286">
        <v>5930.4824823989102</v>
      </c>
      <c r="P286">
        <v>0</v>
      </c>
      <c r="Q286">
        <v>2608.1454638866899</v>
      </c>
      <c r="R286">
        <v>0</v>
      </c>
      <c r="S286">
        <v>1855.0298080106099</v>
      </c>
      <c r="T286">
        <v>0</v>
      </c>
      <c r="U286">
        <v>0</v>
      </c>
      <c r="V286">
        <v>1459.18287304308</v>
      </c>
      <c r="W286">
        <v>0</v>
      </c>
      <c r="X286">
        <v>0</v>
      </c>
      <c r="Y286">
        <v>2418.5651710808002</v>
      </c>
      <c r="Z286">
        <v>0</v>
      </c>
      <c r="AA286">
        <v>967</v>
      </c>
      <c r="AB286">
        <f t="array" ref="AB286">MEDIAN(IF(G286:Q286&lt;&gt;0,G286:Q286))</f>
        <v>4119.4234030355301</v>
      </c>
      <c r="AC286">
        <f t="array" ref="AC286">MEDIAN(IF(R286:Z286&lt;&gt;0,R286:Z286))</f>
        <v>1855.0298080106099</v>
      </c>
      <c r="AD286">
        <f t="shared" si="9"/>
        <v>0.45031297502550266</v>
      </c>
      <c r="AE286">
        <f t="array" ref="AE286">TTEST(IF(G286:Q286&lt;&gt;0,G286:Q286),IF(R286:AA286&lt;&gt;0,R286:AA286),2,3)</f>
        <v>3.8989309308227624E-2</v>
      </c>
      <c r="AX286" s="8" t="s">
        <v>2001</v>
      </c>
      <c r="AY286" s="8" t="s">
        <v>2002</v>
      </c>
      <c r="AZ286" s="8" t="s">
        <v>1623</v>
      </c>
      <c r="BA286" s="9">
        <v>1537.3842433703301</v>
      </c>
      <c r="BB286" s="9">
        <v>540</v>
      </c>
      <c r="BC286" s="9">
        <v>185.30441413412001</v>
      </c>
      <c r="BD286" s="9"/>
      <c r="BE286" s="9">
        <v>548</v>
      </c>
      <c r="BF286" s="9">
        <v>214.42752999999999</v>
      </c>
      <c r="BG286" s="9"/>
      <c r="BH286" s="9"/>
      <c r="BI286" s="9">
        <v>133.95064228125599</v>
      </c>
      <c r="BJ286" s="9">
        <v>7932.0490703792302</v>
      </c>
      <c r="BK286" s="9"/>
      <c r="BL286" s="9">
        <v>106.546789464291</v>
      </c>
      <c r="BM286" s="9"/>
      <c r="BN286" s="9"/>
      <c r="BO286" s="9"/>
      <c r="BP286" s="9">
        <v>1286.71567146751</v>
      </c>
      <c r="BQ286" s="9"/>
      <c r="BR286" s="9"/>
      <c r="BS286" s="9"/>
      <c r="BT286" s="9"/>
      <c r="BU286" s="9"/>
      <c r="BV286" s="9"/>
      <c r="BW286" s="9"/>
      <c r="BX286" s="9">
        <v>540</v>
      </c>
    </row>
    <row r="287" spans="1:76" x14ac:dyDescent="0.2">
      <c r="A287" s="2" t="s">
        <v>287</v>
      </c>
      <c r="B287" s="2">
        <f t="shared" si="8"/>
        <v>38312</v>
      </c>
      <c r="C287" s="5">
        <v>11925</v>
      </c>
      <c r="D287" s="5">
        <v>10410</v>
      </c>
      <c r="E287" s="5">
        <v>46</v>
      </c>
      <c r="F287" s="2">
        <v>38312</v>
      </c>
      <c r="G287">
        <f t="array" ref="G287:AA287">VLOOKUP(A287,Check_S4,{7,8,9,10,11,12,13,14,15,16,17,18,19,20,21,22,23,24,25,26,27},FALSE)</f>
        <v>5057</v>
      </c>
      <c r="H287">
        <v>10250</v>
      </c>
      <c r="I287">
        <v>10570.841770000001</v>
      </c>
      <c r="J287">
        <v>1819.64795</v>
      </c>
      <c r="K287">
        <v>0</v>
      </c>
      <c r="L287">
        <v>14952.7508857753</v>
      </c>
      <c r="M287">
        <v>16188.5052036053</v>
      </c>
      <c r="N287">
        <v>17408.3753377869</v>
      </c>
      <c r="O287">
        <v>9786.0273698372603</v>
      </c>
      <c r="P287">
        <v>8823.3804172032796</v>
      </c>
      <c r="Q287">
        <v>24412.406534434798</v>
      </c>
      <c r="R287">
        <v>15448.6021680963</v>
      </c>
      <c r="S287">
        <v>0</v>
      </c>
      <c r="T287">
        <v>6470.9948721773198</v>
      </c>
      <c r="U287">
        <v>9707.7965395196406</v>
      </c>
      <c r="V287">
        <v>10830.864265476999</v>
      </c>
      <c r="W287">
        <v>0</v>
      </c>
      <c r="X287">
        <v>14028.277869891201</v>
      </c>
      <c r="Y287">
        <v>9092.2942717307105</v>
      </c>
      <c r="Z287">
        <v>10006.078555415401</v>
      </c>
      <c r="AA287">
        <v>19800</v>
      </c>
      <c r="AB287">
        <f t="array" ref="AB287">MEDIAN(IF(G287:Q287&lt;&gt;0,G287:Q287))</f>
        <v>10410.420885</v>
      </c>
      <c r="AC287">
        <f t="array" ref="AC287">MEDIAN(IF(R287:Z287&lt;&gt;0,R287:Z287))</f>
        <v>10006.078555415401</v>
      </c>
      <c r="AD287">
        <f t="shared" si="9"/>
        <v>0.96115984799738496</v>
      </c>
      <c r="AE287">
        <f t="array" ref="AE287">TTEST(IF(G287:Q287&lt;&gt;0,G287:Q287),IF(R287:AA287&lt;&gt;0,R287:AA287),2,3)</f>
        <v>0.9988356065506061</v>
      </c>
      <c r="AX287" s="8" t="s">
        <v>1319</v>
      </c>
      <c r="AY287" s="8" t="s">
        <v>2003</v>
      </c>
      <c r="AZ287" s="8" t="s">
        <v>1623</v>
      </c>
      <c r="BA287" s="9">
        <v>707.41012833196999</v>
      </c>
      <c r="BB287" s="9">
        <v>540.29389417219102</v>
      </c>
      <c r="BC287" s="9">
        <v>78.264104793745901</v>
      </c>
      <c r="BD287" s="9">
        <v>919</v>
      </c>
      <c r="BE287" s="9">
        <v>1659</v>
      </c>
      <c r="BF287" s="9">
        <v>117.9912581</v>
      </c>
      <c r="BG287" s="9"/>
      <c r="BH287" s="9"/>
      <c r="BI287" s="9">
        <v>282.193619221554</v>
      </c>
      <c r="BJ287" s="9"/>
      <c r="BK287" s="9"/>
      <c r="BL287" s="9">
        <v>291.59435864813901</v>
      </c>
      <c r="BM287" s="9"/>
      <c r="BN287" s="9">
        <v>344.58778834438198</v>
      </c>
      <c r="BO287" s="9"/>
      <c r="BP287" s="9">
        <v>1308.9140023416901</v>
      </c>
      <c r="BQ287" s="9"/>
      <c r="BR287" s="9"/>
      <c r="BS287" s="9"/>
      <c r="BT287" s="9"/>
      <c r="BU287" s="9"/>
      <c r="BV287" s="9"/>
      <c r="BW287" s="9"/>
      <c r="BX287" s="9">
        <v>736</v>
      </c>
    </row>
    <row r="288" spans="1:76" x14ac:dyDescent="0.2">
      <c r="A288" s="2" t="s">
        <v>288</v>
      </c>
      <c r="B288" s="2">
        <f t="shared" si="8"/>
        <v>65989</v>
      </c>
      <c r="C288" s="5">
        <v>6912</v>
      </c>
      <c r="D288" s="5">
        <v>5838</v>
      </c>
      <c r="E288" s="5">
        <v>58</v>
      </c>
      <c r="F288" s="2">
        <v>65989</v>
      </c>
      <c r="G288">
        <f t="array" ref="G288:AA288">VLOOKUP(A288,Check_S4,{7,8,9,10,11,12,13,14,15,16,17,18,19,20,21,22,23,24,25,26,27},FALSE)</f>
        <v>0</v>
      </c>
      <c r="H288">
        <v>3441</v>
      </c>
      <c r="I288">
        <v>3873.3573110000002</v>
      </c>
      <c r="J288">
        <v>0</v>
      </c>
      <c r="K288">
        <v>0</v>
      </c>
      <c r="L288">
        <v>8360.7444565883507</v>
      </c>
      <c r="M288">
        <v>7610.8111796180001</v>
      </c>
      <c r="N288">
        <v>12249.466582282799</v>
      </c>
      <c r="O288">
        <v>7562.9722438968302</v>
      </c>
      <c r="P288">
        <v>12470.586252921399</v>
      </c>
      <c r="Q288">
        <v>14319.880794790201</v>
      </c>
      <c r="R288">
        <v>0</v>
      </c>
      <c r="S288">
        <v>3824.4695567202798</v>
      </c>
      <c r="T288">
        <v>0</v>
      </c>
      <c r="U288">
        <v>5838.1339741807396</v>
      </c>
      <c r="V288">
        <v>0</v>
      </c>
      <c r="W288">
        <v>0</v>
      </c>
      <c r="X288">
        <v>0</v>
      </c>
      <c r="Y288">
        <v>4887.4653320592297</v>
      </c>
      <c r="Z288">
        <v>4218.0976078491203</v>
      </c>
      <c r="AA288">
        <v>1200</v>
      </c>
      <c r="AB288">
        <f t="array" ref="AB288">MEDIAN(IF(G288:Q288&lt;&gt;0,G288:Q288))</f>
        <v>7985.7778181031754</v>
      </c>
      <c r="AC288">
        <f t="array" ref="AC288">MEDIAN(IF(R288:Z288&lt;&gt;0,R288:Z288))</f>
        <v>4552.781469954175</v>
      </c>
      <c r="AD288">
        <f t="shared" si="9"/>
        <v>0.57011121191392922</v>
      </c>
      <c r="AE288">
        <f t="array" ref="AE288">TTEST(IF(G288:Q288&lt;&gt;0,G288:Q288),IF(R288:AA288&lt;&gt;0,R288:AA288),2,3)</f>
        <v>1.4457802848373757E-2</v>
      </c>
      <c r="AX288" s="8" t="s">
        <v>2004</v>
      </c>
      <c r="AY288" s="8" t="s">
        <v>2005</v>
      </c>
      <c r="AZ288" s="8" t="s">
        <v>1623</v>
      </c>
      <c r="BA288" s="9">
        <v>873.32187138038</v>
      </c>
      <c r="BB288" s="9">
        <v>541</v>
      </c>
      <c r="BC288" s="9">
        <v>85.132037693757596</v>
      </c>
      <c r="BD288" s="9"/>
      <c r="BE288" s="9">
        <v>541</v>
      </c>
      <c r="BF288" s="9"/>
      <c r="BG288" s="9"/>
      <c r="BH288" s="9"/>
      <c r="BI288" s="9">
        <v>353.96895540168902</v>
      </c>
      <c r="BJ288" s="9"/>
      <c r="BK288" s="9"/>
      <c r="BL288" s="9"/>
      <c r="BM288" s="9"/>
      <c r="BN288" s="9"/>
      <c r="BO288" s="9"/>
      <c r="BP288" s="9">
        <v>1724.9966587394499</v>
      </c>
      <c r="BQ288" s="9"/>
      <c r="BR288" s="9"/>
      <c r="BS288" s="9"/>
      <c r="BT288" s="9"/>
      <c r="BU288" s="9"/>
      <c r="BV288" s="9"/>
      <c r="BW288" s="9"/>
      <c r="BX288" s="9"/>
    </row>
    <row r="289" spans="1:76" x14ac:dyDescent="0.2">
      <c r="A289" s="2" t="s">
        <v>289</v>
      </c>
      <c r="B289" s="2">
        <f t="shared" si="8"/>
        <v>76479</v>
      </c>
      <c r="C289" s="5">
        <v>5954</v>
      </c>
      <c r="D289" s="5">
        <v>6096</v>
      </c>
      <c r="E289" s="5">
        <v>44</v>
      </c>
      <c r="F289" s="2">
        <v>76479</v>
      </c>
      <c r="G289">
        <f t="array" ref="G289:AA289">VLOOKUP(A289,Check_S4,{7,8,9,10,11,12,13,14,15,16,17,18,19,20,21,22,23,24,25,26,27},FALSE)</f>
        <v>0</v>
      </c>
      <c r="H289">
        <v>7327</v>
      </c>
      <c r="I289">
        <v>2638.6185449999998</v>
      </c>
      <c r="J289">
        <v>4034.690118</v>
      </c>
      <c r="K289">
        <v>2149.0518738000001</v>
      </c>
      <c r="L289">
        <v>9656.1061867967801</v>
      </c>
      <c r="M289">
        <v>10275.941012958199</v>
      </c>
      <c r="N289">
        <v>7791.57202514648</v>
      </c>
      <c r="O289">
        <v>6861.5199766362703</v>
      </c>
      <c r="P289">
        <v>9715.8011577608904</v>
      </c>
      <c r="Q289">
        <v>9787.3168085615707</v>
      </c>
      <c r="R289">
        <v>4499.0814257079401</v>
      </c>
      <c r="S289">
        <v>4100.7770229477301</v>
      </c>
      <c r="T289">
        <v>4132.8238038806803</v>
      </c>
      <c r="U289">
        <v>3260.0433084636602</v>
      </c>
      <c r="V289">
        <v>4955.68289804912</v>
      </c>
      <c r="W289">
        <v>0</v>
      </c>
      <c r="X289">
        <v>6096.4003955912403</v>
      </c>
      <c r="Y289">
        <v>6182.6293882426799</v>
      </c>
      <c r="Z289">
        <v>6717.8135029617397</v>
      </c>
      <c r="AA289">
        <v>2950</v>
      </c>
      <c r="AB289">
        <f t="array" ref="AB289">MEDIAN(IF(G289:Q289&lt;&gt;0,G289:Q289))</f>
        <v>7559.2860125732404</v>
      </c>
      <c r="AC289">
        <f t="array" ref="AC289">MEDIAN(IF(R289:Z289&lt;&gt;0,R289:Z289))</f>
        <v>4727.3821618785296</v>
      </c>
      <c r="AD289">
        <f t="shared" si="9"/>
        <v>0.62537416285288716</v>
      </c>
      <c r="AE289">
        <f t="array" ref="AE289">TTEST(IF(G289:Q289&lt;&gt;0,G289:Q289),IF(R289:AA289&lt;&gt;0,R289:AA289),2,3)</f>
        <v>5.5221364321375435E-2</v>
      </c>
      <c r="AX289" s="8" t="s">
        <v>1277</v>
      </c>
      <c r="AY289" s="8" t="s">
        <v>2006</v>
      </c>
      <c r="AZ289" s="8" t="s">
        <v>1623</v>
      </c>
      <c r="BA289" s="9">
        <v>626.30825257859999</v>
      </c>
      <c r="BB289" s="9">
        <v>541.14381453382396</v>
      </c>
      <c r="BC289" s="9">
        <v>78.282711593607203</v>
      </c>
      <c r="BD289" s="9"/>
      <c r="BE289" s="9">
        <v>608</v>
      </c>
      <c r="BF289" s="9">
        <v>21.791503519999999</v>
      </c>
      <c r="BG289" s="9"/>
      <c r="BH289" s="9"/>
      <c r="BI289" s="9">
        <v>1223.59827711345</v>
      </c>
      <c r="BJ289" s="9"/>
      <c r="BK289" s="9"/>
      <c r="BL289" s="9">
        <v>245.76611959570599</v>
      </c>
      <c r="BM289" s="9"/>
      <c r="BN289" s="9">
        <v>474.287629067647</v>
      </c>
      <c r="BO289" s="9"/>
      <c r="BP289" s="9">
        <v>1184.4059861748001</v>
      </c>
      <c r="BQ289" s="9"/>
      <c r="BR289" s="9"/>
      <c r="BS289" s="9"/>
      <c r="BT289" s="9"/>
      <c r="BU289" s="9"/>
      <c r="BV289" s="9"/>
      <c r="BW289" s="9"/>
      <c r="BX289" s="9"/>
    </row>
    <row r="290" spans="1:76" x14ac:dyDescent="0.2">
      <c r="A290" s="2" t="s">
        <v>290</v>
      </c>
      <c r="B290" s="2">
        <f t="shared" si="8"/>
        <v>93301</v>
      </c>
      <c r="C290" s="5">
        <v>4866</v>
      </c>
      <c r="D290" s="5">
        <v>3973</v>
      </c>
      <c r="E290" s="5">
        <v>38</v>
      </c>
      <c r="F290" s="2">
        <v>93301</v>
      </c>
      <c r="G290">
        <f t="array" ref="G290:AA290">VLOOKUP(A290,Check_S4,{7,8,9,10,11,12,13,14,15,16,17,18,19,20,21,22,23,24,25,26,27},FALSE)</f>
        <v>0</v>
      </c>
      <c r="H290">
        <v>5348</v>
      </c>
      <c r="I290">
        <v>2788.8464140000001</v>
      </c>
      <c r="J290">
        <v>3203.9439969999999</v>
      </c>
      <c r="K290">
        <v>3391.6545559000001</v>
      </c>
      <c r="L290">
        <v>7143.1460555057402</v>
      </c>
      <c r="M290">
        <v>5963.0473421882298</v>
      </c>
      <c r="N290">
        <v>7178.8604336627004</v>
      </c>
      <c r="O290">
        <v>9858.0236370430503</v>
      </c>
      <c r="P290">
        <v>4035.0727957745298</v>
      </c>
      <c r="Q290">
        <v>6710.5722776686998</v>
      </c>
      <c r="R290">
        <v>2990.4457926107998</v>
      </c>
      <c r="S290">
        <v>4878.1775670911802</v>
      </c>
      <c r="T290">
        <v>3970.8466264044</v>
      </c>
      <c r="U290">
        <v>3881.2747351345001</v>
      </c>
      <c r="V290">
        <v>3790.4547510566599</v>
      </c>
      <c r="W290">
        <v>0</v>
      </c>
      <c r="X290">
        <v>5799.2786401420699</v>
      </c>
      <c r="Y290">
        <v>3634.8467709394299</v>
      </c>
      <c r="Z290">
        <v>3973.3870765871102</v>
      </c>
      <c r="AA290">
        <v>3910</v>
      </c>
      <c r="AB290">
        <f t="array" ref="AB290">MEDIAN(IF(G290:Q290&lt;&gt;0,G290:Q290))</f>
        <v>5655.5236710941153</v>
      </c>
      <c r="AC290">
        <f t="array" ref="AC290">MEDIAN(IF(R290:Z290&lt;&gt;0,R290:Z290))</f>
        <v>3926.0606807694503</v>
      </c>
      <c r="AD290">
        <f t="shared" si="9"/>
        <v>0.6941993189482869</v>
      </c>
      <c r="AE290">
        <f t="array" ref="AE290">TTEST(IF(G290:Q290&lt;&gt;0,G290:Q290),IF(R290:AA290&lt;&gt;0,R290:AA290),2,3)</f>
        <v>7.7729409335513006E-2</v>
      </c>
      <c r="AX290" s="8" t="s">
        <v>2007</v>
      </c>
      <c r="AY290" s="8" t="s">
        <v>2008</v>
      </c>
      <c r="AZ290" s="8" t="s">
        <v>1623</v>
      </c>
      <c r="BA290" s="9">
        <v>676.20065098173905</v>
      </c>
      <c r="BB290" s="9">
        <v>542</v>
      </c>
      <c r="BC290" s="9">
        <v>95.120066919299305</v>
      </c>
      <c r="BD290" s="9"/>
      <c r="BE290" s="9">
        <v>542</v>
      </c>
      <c r="BF290" s="9">
        <v>51.479006079999998</v>
      </c>
      <c r="BG290" s="9"/>
      <c r="BH290" s="9"/>
      <c r="BI290" s="9">
        <v>1634.65485571005</v>
      </c>
      <c r="BJ290" s="9"/>
      <c r="BK290" s="9"/>
      <c r="BL290" s="9"/>
      <c r="BM290" s="9"/>
      <c r="BN290" s="9">
        <v>968.86939311864603</v>
      </c>
      <c r="BO290" s="9"/>
      <c r="BP290" s="9"/>
      <c r="BQ290" s="9"/>
      <c r="BR290" s="9"/>
      <c r="BS290" s="9"/>
      <c r="BT290" s="9"/>
      <c r="BU290" s="9"/>
      <c r="BV290" s="9"/>
      <c r="BW290" s="9"/>
      <c r="BX290" s="9">
        <v>184</v>
      </c>
    </row>
    <row r="291" spans="1:76" x14ac:dyDescent="0.2">
      <c r="A291" s="2" t="s">
        <v>291</v>
      </c>
      <c r="B291" s="2">
        <f t="shared" si="8"/>
        <v>67252</v>
      </c>
      <c r="C291" s="5">
        <v>6744</v>
      </c>
      <c r="D291" s="5">
        <v>4859</v>
      </c>
      <c r="E291" s="5">
        <v>52</v>
      </c>
      <c r="F291" s="2">
        <v>67252</v>
      </c>
      <c r="G291">
        <f t="array" ref="G291:AA291">VLOOKUP(A291,Check_S4,{7,8,9,10,11,12,13,14,15,16,17,18,19,20,21,22,23,24,25,26,27},FALSE)</f>
        <v>0</v>
      </c>
      <c r="H291">
        <v>4775</v>
      </c>
      <c r="I291">
        <v>4115.0360520000004</v>
      </c>
      <c r="J291">
        <v>0</v>
      </c>
      <c r="K291">
        <v>11116.8778019</v>
      </c>
      <c r="L291">
        <v>11084.9400091305</v>
      </c>
      <c r="M291">
        <v>4858.7839476234903</v>
      </c>
      <c r="N291">
        <v>4048.2168807047201</v>
      </c>
      <c r="O291">
        <v>8651.7772328403607</v>
      </c>
      <c r="P291">
        <v>6153.8629225731902</v>
      </c>
      <c r="Q291">
        <v>11688.2382032717</v>
      </c>
      <c r="R291">
        <v>0</v>
      </c>
      <c r="S291">
        <v>0</v>
      </c>
      <c r="T291">
        <v>0</v>
      </c>
      <c r="U291">
        <v>0</v>
      </c>
      <c r="V291">
        <v>2522.1766673757502</v>
      </c>
      <c r="W291">
        <v>3698.2404162828998</v>
      </c>
      <c r="X291">
        <v>3564.13476966906</v>
      </c>
      <c r="Y291">
        <v>0</v>
      </c>
      <c r="Z291">
        <v>0</v>
      </c>
      <c r="AA291">
        <v>11400</v>
      </c>
      <c r="AB291">
        <f t="array" ref="AB291">MEDIAN(IF(G291:Q291&lt;&gt;0,G291:Q291))</f>
        <v>6153.8629225731902</v>
      </c>
      <c r="AC291">
        <f t="array" ref="AC291">MEDIAN(IF(R291:Z291&lt;&gt;0,R291:Z291))</f>
        <v>3564.13476966906</v>
      </c>
      <c r="AD291">
        <f t="shared" si="9"/>
        <v>0.57917032187950401</v>
      </c>
      <c r="AE291">
        <f t="array" ref="AE291">TTEST(IF(G291:Q291&lt;&gt;0,G291:Q291),IF(R291:AA291&lt;&gt;0,R291:AA291),2,3)</f>
        <v>0.41036955282650622</v>
      </c>
      <c r="AX291" s="8" t="s">
        <v>882</v>
      </c>
      <c r="AY291" s="8" t="s">
        <v>2009</v>
      </c>
      <c r="AZ291" s="8" t="s">
        <v>1623</v>
      </c>
      <c r="BA291" s="9">
        <v>1295.0242838009101</v>
      </c>
      <c r="BB291" s="9">
        <v>542</v>
      </c>
      <c r="BC291" s="9">
        <v>130.322033029268</v>
      </c>
      <c r="BD291" s="9"/>
      <c r="BE291" s="9">
        <v>542</v>
      </c>
      <c r="BF291" s="9">
        <v>85.198402259999995</v>
      </c>
      <c r="BG291" s="9"/>
      <c r="BH291" s="9"/>
      <c r="BI291" s="9"/>
      <c r="BJ291" s="9"/>
      <c r="BK291" s="9"/>
      <c r="BL291" s="9">
        <v>4192.6022869807102</v>
      </c>
      <c r="BM291" s="9"/>
      <c r="BN291" s="9">
        <v>312.97053674167802</v>
      </c>
      <c r="BO291" s="9"/>
      <c r="BP291" s="9">
        <v>1342.35019302214</v>
      </c>
      <c r="BQ291" s="9"/>
      <c r="BR291" s="9"/>
      <c r="BS291" s="9"/>
      <c r="BT291" s="9"/>
      <c r="BU291" s="9"/>
      <c r="BV291" s="9"/>
      <c r="BW291" s="9"/>
      <c r="BX291" s="9"/>
    </row>
    <row r="292" spans="1:76" x14ac:dyDescent="0.2">
      <c r="A292" s="2" t="s">
        <v>292</v>
      </c>
      <c r="B292" s="2">
        <f t="shared" si="8"/>
        <v>129857</v>
      </c>
      <c r="C292" s="5">
        <v>3486</v>
      </c>
      <c r="D292" s="5">
        <v>3100</v>
      </c>
      <c r="E292" s="5">
        <v>72</v>
      </c>
      <c r="F292" s="2">
        <v>129857</v>
      </c>
      <c r="G292">
        <f t="array" ref="G292:AA292">VLOOKUP(A292,Check_S4,{7,8,9,10,11,12,13,14,15,16,17,18,19,20,21,22,23,24,25,26,27},FALSE)</f>
        <v>0</v>
      </c>
      <c r="H292">
        <v>4189</v>
      </c>
      <c r="I292">
        <v>583.30397470000003</v>
      </c>
      <c r="J292">
        <v>1486.315893</v>
      </c>
      <c r="K292">
        <v>0</v>
      </c>
      <c r="L292">
        <v>7713.0819374675903</v>
      </c>
      <c r="M292">
        <v>4736.0532443586399</v>
      </c>
      <c r="N292">
        <v>5142.4764862879001</v>
      </c>
      <c r="O292">
        <v>7727.5926855535099</v>
      </c>
      <c r="P292">
        <v>0</v>
      </c>
      <c r="Q292">
        <v>1077.59229606907</v>
      </c>
      <c r="R292">
        <v>2382.5584271282901</v>
      </c>
      <c r="S292">
        <v>0</v>
      </c>
      <c r="T292">
        <v>3817.1324059899898</v>
      </c>
      <c r="U292">
        <v>0</v>
      </c>
      <c r="V292">
        <v>2239.8603618792399</v>
      </c>
      <c r="W292">
        <v>0</v>
      </c>
      <c r="X292">
        <v>0</v>
      </c>
      <c r="Y292">
        <v>0</v>
      </c>
      <c r="Z292">
        <v>0</v>
      </c>
      <c r="AA292">
        <v>736</v>
      </c>
      <c r="AB292">
        <f t="array" ref="AB292">MEDIAN(IF(G292:Q292&lt;&gt;0,G292:Q292))</f>
        <v>4462.5266221793199</v>
      </c>
      <c r="AC292">
        <f t="array" ref="AC292">MEDIAN(IF(R292:Z292&lt;&gt;0,R292:Z292))</f>
        <v>2382.5584271282901</v>
      </c>
      <c r="AD292">
        <f t="shared" si="9"/>
        <v>0.53390346519988796</v>
      </c>
      <c r="AE292">
        <f t="array" ref="AE292">TTEST(IF(G292:Q292&lt;&gt;0,G292:Q292),IF(R292:AA292&lt;&gt;0,R292:AA292),2,3)</f>
        <v>0.16135222827528958</v>
      </c>
      <c r="AX292" s="8" t="s">
        <v>2010</v>
      </c>
      <c r="AY292" s="8" t="s">
        <v>2011</v>
      </c>
      <c r="AZ292" s="8" t="s">
        <v>1623</v>
      </c>
      <c r="BA292" s="9">
        <v>1407.9947182333799</v>
      </c>
      <c r="BB292" s="9">
        <v>542.713689800152</v>
      </c>
      <c r="BC292" s="9">
        <v>130.86842564788901</v>
      </c>
      <c r="BD292" s="9"/>
      <c r="BE292" s="9">
        <v>3524</v>
      </c>
      <c r="BF292" s="9">
        <v>157.27046490000001</v>
      </c>
      <c r="BG292" s="9"/>
      <c r="BH292" s="9"/>
      <c r="BI292" s="9"/>
      <c r="BJ292" s="9"/>
      <c r="BK292" s="9"/>
      <c r="BL292" s="9">
        <v>542.713689800152</v>
      </c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</row>
    <row r="293" spans="1:76" x14ac:dyDescent="0.2">
      <c r="A293" s="2" t="s">
        <v>293</v>
      </c>
      <c r="B293" s="2">
        <f t="shared" si="8"/>
        <v>42580</v>
      </c>
      <c r="C293" s="5">
        <v>10544</v>
      </c>
      <c r="D293" s="5">
        <v>6120</v>
      </c>
      <c r="E293" s="5">
        <v>161</v>
      </c>
      <c r="F293" s="2">
        <v>42580</v>
      </c>
      <c r="G293">
        <f t="array" ref="G293:AA293">VLOOKUP(A293,Check_S4,{7,8,9,10,11,12,13,14,15,16,17,18,19,20,21,22,23,24,25,26,27},FALSE)</f>
        <v>0</v>
      </c>
      <c r="H293">
        <v>78801</v>
      </c>
      <c r="I293">
        <v>4833.0766329999997</v>
      </c>
      <c r="J293">
        <v>18531.75563</v>
      </c>
      <c r="K293">
        <v>8983.4245253999998</v>
      </c>
      <c r="L293">
        <v>10377.931381680901</v>
      </c>
      <c r="M293">
        <v>8936.7068098124491</v>
      </c>
      <c r="N293">
        <v>7737.8214033059703</v>
      </c>
      <c r="O293">
        <v>4664.43624762132</v>
      </c>
      <c r="P293">
        <v>9739.9125592578894</v>
      </c>
      <c r="Q293">
        <v>6177.2744161468299</v>
      </c>
      <c r="R293">
        <v>6119.7374286126496</v>
      </c>
      <c r="S293">
        <v>1186.92233027612</v>
      </c>
      <c r="T293">
        <v>4639.41135173164</v>
      </c>
      <c r="U293">
        <v>3436.6027582254401</v>
      </c>
      <c r="V293">
        <v>5611.7085255164002</v>
      </c>
      <c r="W293">
        <v>0</v>
      </c>
      <c r="X293">
        <v>5077.8395122056099</v>
      </c>
      <c r="Y293">
        <v>5615.8406273477603</v>
      </c>
      <c r="Z293">
        <v>8729.0018715305505</v>
      </c>
      <c r="AA293">
        <v>1140</v>
      </c>
      <c r="AB293">
        <f t="array" ref="AB293">MEDIAN(IF(G293:Q293&lt;&gt;0,G293:Q293))</f>
        <v>8960.0656676062245</v>
      </c>
      <c r="AC293">
        <f t="array" ref="AC293">MEDIAN(IF(R293:Z293&lt;&gt;0,R293:Z293))</f>
        <v>5344.7740188610051</v>
      </c>
      <c r="AD293">
        <f t="shared" si="9"/>
        <v>0.59651058565164705</v>
      </c>
      <c r="AE293">
        <f t="array" ref="AE293">TTEST(IF(G293:Q293&lt;&gt;0,G293:Q293),IF(R293:AA293&lt;&gt;0,R293:AA293),2,3)</f>
        <v>0.14869480038190655</v>
      </c>
      <c r="AX293" s="8" t="s">
        <v>1370</v>
      </c>
      <c r="AY293" s="8" t="s">
        <v>2012</v>
      </c>
      <c r="AZ293" s="8" t="s">
        <v>1623</v>
      </c>
      <c r="BA293" s="9">
        <v>638.62530974463903</v>
      </c>
      <c r="BB293" s="9">
        <v>544.5</v>
      </c>
      <c r="BC293" s="9">
        <v>71.029632530451806</v>
      </c>
      <c r="BD293" s="9"/>
      <c r="BE293" s="9">
        <v>675</v>
      </c>
      <c r="BF293" s="9">
        <v>209.3979472</v>
      </c>
      <c r="BG293" s="9"/>
      <c r="BH293" s="9"/>
      <c r="BI293" s="9"/>
      <c r="BJ293" s="9"/>
      <c r="BK293" s="9"/>
      <c r="BL293" s="9"/>
      <c r="BM293" s="9"/>
      <c r="BN293" s="9"/>
      <c r="BO293" s="9"/>
      <c r="BP293" s="9">
        <v>1256.1032917785601</v>
      </c>
      <c r="BQ293" s="9"/>
      <c r="BR293" s="9"/>
      <c r="BS293" s="9"/>
      <c r="BT293" s="9"/>
      <c r="BU293" s="9"/>
      <c r="BV293" s="9"/>
      <c r="BW293" s="9"/>
      <c r="BX293" s="9">
        <v>414</v>
      </c>
    </row>
    <row r="294" spans="1:76" x14ac:dyDescent="0.2">
      <c r="A294" s="2" t="s">
        <v>294</v>
      </c>
      <c r="B294" s="2">
        <f t="shared" si="8"/>
        <v>156850</v>
      </c>
      <c r="C294" s="5">
        <v>2855</v>
      </c>
      <c r="D294" s="5">
        <v>584</v>
      </c>
      <c r="E294" s="5">
        <v>142</v>
      </c>
      <c r="F294" s="2">
        <v>156850</v>
      </c>
      <c r="G294">
        <f t="array" ref="G294:AA294">VLOOKUP(A294,Check_S4,{7,8,9,10,11,12,13,14,15,16,17,18,19,20,21,22,23,24,25,26,27},FALSE)</f>
        <v>9570</v>
      </c>
      <c r="H294">
        <v>271</v>
      </c>
      <c r="I294">
        <v>137.644192</v>
      </c>
      <c r="J294">
        <v>0</v>
      </c>
      <c r="K294">
        <v>0</v>
      </c>
      <c r="L294">
        <v>733.12503617640402</v>
      </c>
      <c r="M294">
        <v>0</v>
      </c>
      <c r="N294">
        <v>9034.5805920479306</v>
      </c>
      <c r="O294">
        <v>2397.1133461556201</v>
      </c>
      <c r="P294">
        <v>0</v>
      </c>
      <c r="Q294">
        <v>435.84769522512102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259</v>
      </c>
      <c r="AB294">
        <f t="array" ref="AB294">MEDIAN(IF(G294:Q294&lt;&gt;0,G294:Q294))</f>
        <v>733.12503617640402</v>
      </c>
      <c r="AC294" t="e">
        <f t="array" ref="AC294">MEDIAN(IF(R294:Z294&lt;&gt;0,R294:Z294))</f>
        <v>#NUM!</v>
      </c>
      <c r="AD294" t="e">
        <f t="shared" si="9"/>
        <v>#NUM!</v>
      </c>
      <c r="AE294" t="e">
        <f t="array" ref="AE294">TTEST(IF(G294:Q294&lt;&gt;0,G294:Q294),IF(R294:AA294&lt;&gt;0,R294:AA294),2,3)</f>
        <v>#DIV/0!</v>
      </c>
      <c r="AX294" s="8" t="s">
        <v>2013</v>
      </c>
      <c r="AY294" s="8" t="s">
        <v>2014</v>
      </c>
      <c r="AZ294" s="8" t="s">
        <v>1623</v>
      </c>
      <c r="BA294" s="9">
        <v>633.00809396488296</v>
      </c>
      <c r="BB294" s="9">
        <v>545.22055875133003</v>
      </c>
      <c r="BC294" s="9">
        <v>91.579670945674707</v>
      </c>
      <c r="BD294" s="9"/>
      <c r="BE294" s="9">
        <v>714</v>
      </c>
      <c r="BF294" s="9">
        <v>42.422549009999997</v>
      </c>
      <c r="BG294" s="9"/>
      <c r="BH294" s="9"/>
      <c r="BI294" s="9">
        <v>1399.1687093468699</v>
      </c>
      <c r="BJ294" s="9"/>
      <c r="BK294" s="9"/>
      <c r="BL294" s="9"/>
      <c r="BM294" s="9"/>
      <c r="BN294" s="9">
        <v>376.44111750266001</v>
      </c>
      <c r="BO294" s="9"/>
      <c r="BP294" s="9"/>
      <c r="BQ294" s="9"/>
      <c r="BR294" s="9"/>
      <c r="BS294" s="9"/>
      <c r="BT294" s="9"/>
      <c r="BU294" s="9"/>
      <c r="BV294" s="9"/>
      <c r="BW294" s="9"/>
      <c r="BX294" s="9"/>
    </row>
    <row r="295" spans="1:76" x14ac:dyDescent="0.2">
      <c r="A295" s="2" t="s">
        <v>295</v>
      </c>
      <c r="B295" s="2">
        <f t="shared" si="8"/>
        <v>34501</v>
      </c>
      <c r="C295" s="5">
        <v>12837</v>
      </c>
      <c r="D295" s="5">
        <v>5788</v>
      </c>
      <c r="E295" s="5">
        <v>157</v>
      </c>
      <c r="F295" s="2">
        <v>34501</v>
      </c>
      <c r="G295">
        <f t="array" ref="G295:AA295">VLOOKUP(A295,Check_S4,{7,8,9,10,11,12,13,14,15,16,17,18,19,20,21,22,23,24,25,26,27},FALSE)</f>
        <v>0</v>
      </c>
      <c r="H295">
        <v>8718</v>
      </c>
      <c r="I295">
        <v>4172.0888640000003</v>
      </c>
      <c r="J295">
        <v>0</v>
      </c>
      <c r="K295">
        <v>73145.298941000001</v>
      </c>
      <c r="L295">
        <v>5949.37929070874</v>
      </c>
      <c r="M295">
        <v>5627.5213311319703</v>
      </c>
      <c r="N295">
        <v>8260.0229274134108</v>
      </c>
      <c r="O295">
        <v>1952.1439575055199</v>
      </c>
      <c r="P295">
        <v>20031.860940536601</v>
      </c>
      <c r="Q295">
        <v>21453.8843584141</v>
      </c>
      <c r="R295">
        <v>0</v>
      </c>
      <c r="S295">
        <v>1795.6942191993101</v>
      </c>
      <c r="T295">
        <v>0</v>
      </c>
      <c r="U295">
        <v>0</v>
      </c>
      <c r="V295">
        <v>1772.6662338041899</v>
      </c>
      <c r="W295">
        <v>0</v>
      </c>
      <c r="X295">
        <v>0</v>
      </c>
      <c r="Y295">
        <v>0</v>
      </c>
      <c r="Z295">
        <v>0</v>
      </c>
      <c r="AA295">
        <v>1160</v>
      </c>
      <c r="AB295">
        <f t="array" ref="AB295">MEDIAN(IF(G295:Q295&lt;&gt;0,G295:Q295))</f>
        <v>8260.0229274134108</v>
      </c>
      <c r="AC295">
        <f t="array" ref="AC295">MEDIAN(IF(R295:Z295&lt;&gt;0,R295:Z295))</f>
        <v>1784.18022650175</v>
      </c>
      <c r="AD295">
        <f t="shared" si="9"/>
        <v>0.21600184916925624</v>
      </c>
      <c r="AE295">
        <f t="array" ref="AE295">TTEST(IF(G295:Q295&lt;&gt;0,G295:Q295),IF(R295:AA295&lt;&gt;0,R295:AA295),2,3)</f>
        <v>7.7781433803369021E-2</v>
      </c>
      <c r="AX295" s="8" t="s">
        <v>1357</v>
      </c>
      <c r="AY295" s="8" t="s">
        <v>1357</v>
      </c>
      <c r="AZ295" s="8" t="s">
        <v>1640</v>
      </c>
      <c r="BA295" s="9">
        <v>606.46206901597998</v>
      </c>
      <c r="BB295" s="9">
        <v>549.57721886977902</v>
      </c>
      <c r="BC295" s="9">
        <v>90.334662215558296</v>
      </c>
      <c r="BD295" s="9"/>
      <c r="BE295" s="9"/>
      <c r="BF295" s="9">
        <v>24.61801917</v>
      </c>
      <c r="BG295" s="9"/>
      <c r="BH295" s="9"/>
      <c r="BI295" s="9"/>
      <c r="BJ295" s="9"/>
      <c r="BK295" s="9"/>
      <c r="BL295" s="9">
        <v>738.66871658949697</v>
      </c>
      <c r="BM295" s="9"/>
      <c r="BN295" s="9">
        <v>360.48572115006101</v>
      </c>
      <c r="BO295" s="9"/>
      <c r="BP295" s="9">
        <v>1302.07581915436</v>
      </c>
      <c r="BQ295" s="9"/>
      <c r="BR295" s="9"/>
      <c r="BS295" s="9"/>
      <c r="BT295" s="9"/>
      <c r="BU295" s="9"/>
      <c r="BV295" s="9"/>
      <c r="BW295" s="9"/>
      <c r="BX295" s="9"/>
    </row>
    <row r="296" spans="1:76" x14ac:dyDescent="0.2">
      <c r="A296" s="2" t="s">
        <v>296</v>
      </c>
      <c r="B296" s="2">
        <f t="shared" si="8"/>
        <v>93943</v>
      </c>
      <c r="C296" s="5">
        <v>4706</v>
      </c>
      <c r="D296" s="5">
        <v>3627</v>
      </c>
      <c r="E296" s="5">
        <v>67</v>
      </c>
      <c r="F296" s="2">
        <v>93943</v>
      </c>
      <c r="G296">
        <f t="array" ref="G296:AA296">VLOOKUP(A296,Check_S4,{7,8,9,10,11,12,13,14,15,16,17,18,19,20,21,22,23,24,25,26,27},FALSE)</f>
        <v>0</v>
      </c>
      <c r="H296">
        <v>3627</v>
      </c>
      <c r="I296">
        <v>3275.1269619999998</v>
      </c>
      <c r="J296">
        <v>1682.117778</v>
      </c>
      <c r="K296">
        <v>2836.1655581999999</v>
      </c>
      <c r="L296">
        <v>9378.6878862550202</v>
      </c>
      <c r="M296">
        <v>5240.8369207768701</v>
      </c>
      <c r="N296">
        <v>7236.6444422723398</v>
      </c>
      <c r="O296">
        <v>8211.2212999821495</v>
      </c>
      <c r="P296">
        <v>4921.8061612233496</v>
      </c>
      <c r="Q296">
        <v>10959.0312783933</v>
      </c>
      <c r="R296">
        <v>0</v>
      </c>
      <c r="S296">
        <v>2114.82486444712</v>
      </c>
      <c r="T296">
        <v>3626.6926147281401</v>
      </c>
      <c r="U296">
        <v>0</v>
      </c>
      <c r="V296">
        <v>2390.01713749501</v>
      </c>
      <c r="W296">
        <v>0</v>
      </c>
      <c r="X296">
        <v>0</v>
      </c>
      <c r="Y296">
        <v>0</v>
      </c>
      <c r="Z296">
        <v>0</v>
      </c>
      <c r="AA296">
        <v>377</v>
      </c>
      <c r="AB296">
        <f t="array" ref="AB296">MEDIAN(IF(G296:Q296&lt;&gt;0,G296:Q296))</f>
        <v>5081.3215410001103</v>
      </c>
      <c r="AC296">
        <f t="array" ref="AC296">MEDIAN(IF(R296:Z296&lt;&gt;0,R296:Z296))</f>
        <v>2390.01713749501</v>
      </c>
      <c r="AD296">
        <f t="shared" si="9"/>
        <v>0.47035345396083805</v>
      </c>
      <c r="AE296">
        <f t="array" ref="AE296">TTEST(IF(G296:Q296&lt;&gt;0,G296:Q296),IF(R296:AA296&lt;&gt;0,R296:AA296),2,3)</f>
        <v>1.0248694929028463E-2</v>
      </c>
      <c r="AX296" s="8" t="s">
        <v>2015</v>
      </c>
      <c r="AY296" s="8" t="s">
        <v>2016</v>
      </c>
      <c r="AZ296" s="8" t="s">
        <v>1623</v>
      </c>
      <c r="BA296" s="9">
        <v>791.92060367632996</v>
      </c>
      <c r="BB296" s="9">
        <v>550.97743975195897</v>
      </c>
      <c r="BC296" s="9">
        <v>86.163642562961599</v>
      </c>
      <c r="BD296" s="9"/>
      <c r="BE296" s="9">
        <v>1785</v>
      </c>
      <c r="BF296" s="9">
        <v>55.056319760000001</v>
      </c>
      <c r="BG296" s="9"/>
      <c r="BH296" s="9"/>
      <c r="BI296" s="9">
        <v>550.97743975195897</v>
      </c>
      <c r="BJ296" s="9"/>
      <c r="BK296" s="9"/>
      <c r="BL296" s="9">
        <v>413.44280776462301</v>
      </c>
      <c r="BM296" s="9"/>
      <c r="BN296" s="9"/>
      <c r="BO296" s="9"/>
      <c r="BP296" s="9">
        <v>1155.1264511050699</v>
      </c>
      <c r="BQ296" s="9"/>
      <c r="BR296" s="9"/>
      <c r="BS296" s="9"/>
      <c r="BT296" s="9"/>
      <c r="BU296" s="9"/>
      <c r="BV296" s="9"/>
      <c r="BW296" s="9"/>
      <c r="BX296" s="9"/>
    </row>
    <row r="297" spans="1:76" x14ac:dyDescent="0.2">
      <c r="A297" s="2" t="s">
        <v>297</v>
      </c>
      <c r="B297" s="2">
        <f t="shared" ref="B297:B360" si="10">VLOOKUP(A297,Molwt,3,FALSE)</f>
        <v>25670</v>
      </c>
      <c r="C297" s="5">
        <v>17204</v>
      </c>
      <c r="D297" s="5">
        <v>6441</v>
      </c>
      <c r="E297" s="5">
        <v>154</v>
      </c>
      <c r="F297" s="2">
        <v>25670</v>
      </c>
      <c r="G297">
        <f t="array" ref="G297:AA297">VLOOKUP(A297,Check_S4,{7,8,9,10,11,12,13,14,15,16,17,18,19,20,21,22,23,24,25,26,27},FALSE)</f>
        <v>0</v>
      </c>
      <c r="H297">
        <v>81081</v>
      </c>
      <c r="I297">
        <v>13046.79391</v>
      </c>
      <c r="J297">
        <v>6440.6730809999999</v>
      </c>
      <c r="K297">
        <v>89506.526486000002</v>
      </c>
      <c r="L297">
        <v>10282.8192373741</v>
      </c>
      <c r="M297">
        <v>1460.1144568335801</v>
      </c>
      <c r="N297">
        <v>23762.938450457001</v>
      </c>
      <c r="O297">
        <v>13450.5053958399</v>
      </c>
      <c r="P297">
        <v>18804.418233807999</v>
      </c>
      <c r="Q297">
        <v>8976.4612562540096</v>
      </c>
      <c r="R297">
        <v>5137.4721882166696</v>
      </c>
      <c r="S297">
        <v>0</v>
      </c>
      <c r="T297">
        <v>4769.6319874640103</v>
      </c>
      <c r="U297">
        <v>6407.8998232571403</v>
      </c>
      <c r="V297">
        <v>2520.13351929898</v>
      </c>
      <c r="W297">
        <v>0</v>
      </c>
      <c r="X297">
        <v>0</v>
      </c>
      <c r="Y297">
        <v>3335.4780336110898</v>
      </c>
      <c r="Z297">
        <v>3121.35138691572</v>
      </c>
      <c r="AA297">
        <v>358</v>
      </c>
      <c r="AB297">
        <f t="array" ref="AB297">MEDIAN(IF(G297:Q297&lt;&gt;0,G297:Q297))</f>
        <v>13248.64965291995</v>
      </c>
      <c r="AC297">
        <f t="array" ref="AC297">MEDIAN(IF(R297:Z297&lt;&gt;0,R297:Z297))</f>
        <v>4052.5550105375501</v>
      </c>
      <c r="AD297">
        <f t="shared" si="9"/>
        <v>0.30588438193354922</v>
      </c>
      <c r="AE297">
        <f t="array" ref="AE297">TTEST(IF(G297:Q297&lt;&gt;0,G297:Q297),IF(R297:AA297&lt;&gt;0,R297:AA297),2,3)</f>
        <v>4.6724354604755616E-2</v>
      </c>
      <c r="AX297" s="8" t="s">
        <v>2017</v>
      </c>
      <c r="AY297" s="8" t="s">
        <v>2018</v>
      </c>
      <c r="AZ297" s="8" t="s">
        <v>1623</v>
      </c>
      <c r="BA297" s="9">
        <v>489.06741629481297</v>
      </c>
      <c r="BB297" s="9">
        <v>555.65110128443905</v>
      </c>
      <c r="BC297" s="9">
        <v>61.706137075309798</v>
      </c>
      <c r="BD297" s="9"/>
      <c r="BE297" s="9"/>
      <c r="BF297" s="9">
        <v>159.55114760000001</v>
      </c>
      <c r="BG297" s="9"/>
      <c r="BH297" s="9"/>
      <c r="BI297" s="9"/>
      <c r="BJ297" s="9"/>
      <c r="BK297" s="9"/>
      <c r="BL297" s="9"/>
      <c r="BM297" s="9"/>
      <c r="BN297" s="9">
        <v>555.65110128443905</v>
      </c>
      <c r="BO297" s="9"/>
      <c r="BP297" s="9"/>
      <c r="BQ297" s="9"/>
      <c r="BR297" s="9"/>
      <c r="BS297" s="9"/>
      <c r="BT297" s="9"/>
      <c r="BU297" s="9"/>
      <c r="BV297" s="9"/>
      <c r="BW297" s="9"/>
      <c r="BX297" s="9">
        <v>752</v>
      </c>
    </row>
    <row r="298" spans="1:76" x14ac:dyDescent="0.2">
      <c r="A298" s="2" t="s">
        <v>298</v>
      </c>
      <c r="B298" s="2">
        <f t="shared" si="10"/>
        <v>64583</v>
      </c>
      <c r="C298" s="5">
        <v>6811</v>
      </c>
      <c r="D298" s="5">
        <v>4910</v>
      </c>
      <c r="E298" s="5">
        <v>83</v>
      </c>
      <c r="F298" s="2">
        <v>64583</v>
      </c>
      <c r="G298">
        <f t="array" ref="G298:AA298">VLOOKUP(A298,Check_S4,{7,8,9,10,11,12,13,14,15,16,17,18,19,20,21,22,23,24,25,26,27},FALSE)</f>
        <v>1060</v>
      </c>
      <c r="H298">
        <v>17872</v>
      </c>
      <c r="I298">
        <v>1834.9309860000001</v>
      </c>
      <c r="J298">
        <v>2350.1470079999999</v>
      </c>
      <c r="K298">
        <v>0</v>
      </c>
      <c r="L298">
        <v>5327.9790110428903</v>
      </c>
      <c r="M298">
        <v>9828.08004339732</v>
      </c>
      <c r="N298">
        <v>12673.6650691946</v>
      </c>
      <c r="O298">
        <v>10454.451385185601</v>
      </c>
      <c r="P298">
        <v>15821.6168024903</v>
      </c>
      <c r="Q298">
        <v>2778.9628803053502</v>
      </c>
      <c r="R298">
        <v>0</v>
      </c>
      <c r="S298">
        <v>0</v>
      </c>
      <c r="T298">
        <v>0</v>
      </c>
      <c r="U298">
        <v>4492.5020622437196</v>
      </c>
      <c r="V298">
        <v>0</v>
      </c>
      <c r="W298">
        <v>0</v>
      </c>
      <c r="X298">
        <v>0</v>
      </c>
      <c r="Y298">
        <v>7490.2785721647197</v>
      </c>
      <c r="Z298">
        <v>3054.4909834627701</v>
      </c>
      <c r="AA298">
        <v>319</v>
      </c>
      <c r="AB298">
        <f t="array" ref="AB298">MEDIAN(IF(G298:Q298&lt;&gt;0,G298:Q298))</f>
        <v>7578.0295272201056</v>
      </c>
      <c r="AC298">
        <f t="array" ref="AC298">MEDIAN(IF(R298:Z298&lt;&gt;0,R298:Z298))</f>
        <v>4492.5020622437196</v>
      </c>
      <c r="AD298">
        <f t="shared" si="9"/>
        <v>0.59283248318138071</v>
      </c>
      <c r="AE298">
        <f t="array" ref="AE298">TTEST(IF(G298:Q298&lt;&gt;0,G298:Q298),IF(R298:AA298&lt;&gt;0,R298:AA298),2,3)</f>
        <v>0.11799254394740426</v>
      </c>
      <c r="AX298" s="8" t="s">
        <v>2019</v>
      </c>
      <c r="AY298" s="8" t="s">
        <v>2020</v>
      </c>
      <c r="AZ298" s="8" t="s">
        <v>1623</v>
      </c>
      <c r="BA298" s="9">
        <v>434.91149268273102</v>
      </c>
      <c r="BB298" s="9">
        <v>556</v>
      </c>
      <c r="BC298" s="9">
        <v>86.980333120400005</v>
      </c>
      <c r="BD298" s="9"/>
      <c r="BE298" s="9"/>
      <c r="BF298" s="9">
        <v>10.905292859999999</v>
      </c>
      <c r="BG298" s="9"/>
      <c r="BH298" s="9"/>
      <c r="BI298" s="9"/>
      <c r="BJ298" s="9"/>
      <c r="BK298" s="9"/>
      <c r="BL298" s="9">
        <v>737.82918518819201</v>
      </c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>
        <v>556</v>
      </c>
    </row>
    <row r="299" spans="1:76" x14ac:dyDescent="0.2">
      <c r="A299" s="2" t="s">
        <v>299</v>
      </c>
      <c r="B299" s="2">
        <f t="shared" si="10"/>
        <v>53477</v>
      </c>
      <c r="C299" s="5">
        <v>8223</v>
      </c>
      <c r="D299" s="5">
        <v>6073</v>
      </c>
      <c r="E299" s="5">
        <v>63</v>
      </c>
      <c r="F299" s="2">
        <v>53477</v>
      </c>
      <c r="G299">
        <f t="array" ref="G299:AA299">VLOOKUP(A299,Check_S4,{7,8,9,10,11,12,13,14,15,16,17,18,19,20,21,22,23,24,25,26,27},FALSE)</f>
        <v>0</v>
      </c>
      <c r="H299">
        <v>11512</v>
      </c>
      <c r="I299">
        <v>5124.344368</v>
      </c>
      <c r="J299">
        <v>0</v>
      </c>
      <c r="K299">
        <v>19516.032770000002</v>
      </c>
      <c r="L299">
        <v>14810.454431559599</v>
      </c>
      <c r="M299">
        <v>11473.981991323501</v>
      </c>
      <c r="N299">
        <v>18421.806375276701</v>
      </c>
      <c r="O299">
        <v>10571.9926608603</v>
      </c>
      <c r="P299">
        <v>11867.359916614399</v>
      </c>
      <c r="Q299">
        <v>8390.0292931661697</v>
      </c>
      <c r="R299">
        <v>6835.5385817203596</v>
      </c>
      <c r="S299">
        <v>5480.7065384323596</v>
      </c>
      <c r="T299">
        <v>3475.0120912796601</v>
      </c>
      <c r="U299">
        <v>3153.59486784512</v>
      </c>
      <c r="V299">
        <v>5188.2378251139999</v>
      </c>
      <c r="W299">
        <v>6072.9782717432499</v>
      </c>
      <c r="X299">
        <v>4764.6521221551302</v>
      </c>
      <c r="Y299">
        <v>3401.84641306596</v>
      </c>
      <c r="Z299">
        <v>4023.45569399648</v>
      </c>
      <c r="AA299">
        <v>2160</v>
      </c>
      <c r="AB299">
        <f t="array" ref="AB299">MEDIAN(IF(G299:Q299&lt;&gt;0,G299:Q299))</f>
        <v>11512</v>
      </c>
      <c r="AC299">
        <f t="array" ref="AC299">MEDIAN(IF(R299:Z299&lt;&gt;0,R299:Z299))</f>
        <v>4764.6521221551302</v>
      </c>
      <c r="AD299">
        <f t="shared" si="9"/>
        <v>0.41388569511423995</v>
      </c>
      <c r="AE299">
        <f t="array" ref="AE299">TTEST(IF(G299:Q299&lt;&gt;0,G299:Q299),IF(R299:AA299&lt;&gt;0,R299:AA299),2,3)</f>
        <v>6.3582546675211387E-4</v>
      </c>
      <c r="AX299" s="8" t="s">
        <v>2021</v>
      </c>
      <c r="AY299" s="8" t="s">
        <v>2022</v>
      </c>
      <c r="AZ299" s="8" t="s">
        <v>1623</v>
      </c>
      <c r="BA299" s="9">
        <v>733.21951562136098</v>
      </c>
      <c r="BB299" s="9">
        <v>556</v>
      </c>
      <c r="BC299" s="9">
        <v>76.299623191993703</v>
      </c>
      <c r="BD299" s="9">
        <v>240</v>
      </c>
      <c r="BE299" s="9">
        <v>921</v>
      </c>
      <c r="BF299" s="9">
        <v>78.847283570000002</v>
      </c>
      <c r="BG299" s="9"/>
      <c r="BH299" s="9"/>
      <c r="BI299" s="9">
        <v>1116.9595806433399</v>
      </c>
      <c r="BJ299" s="9"/>
      <c r="BK299" s="9"/>
      <c r="BL299" s="9"/>
      <c r="BM299" s="9"/>
      <c r="BN299" s="9">
        <v>514.57206939831497</v>
      </c>
      <c r="BO299" s="9"/>
      <c r="BP299" s="9">
        <v>1705.15767573787</v>
      </c>
      <c r="BQ299" s="9"/>
      <c r="BR299" s="9"/>
      <c r="BS299" s="9"/>
      <c r="BT299" s="9"/>
      <c r="BU299" s="9"/>
      <c r="BV299" s="9"/>
      <c r="BW299" s="9"/>
      <c r="BX299" s="9">
        <v>556</v>
      </c>
    </row>
    <row r="300" spans="1:76" x14ac:dyDescent="0.2">
      <c r="A300" s="2" t="s">
        <v>300</v>
      </c>
      <c r="B300" s="2">
        <f t="shared" si="10"/>
        <v>154932</v>
      </c>
      <c r="C300" s="5">
        <v>2833</v>
      </c>
      <c r="D300" s="5">
        <v>2009</v>
      </c>
      <c r="E300" s="5">
        <v>95</v>
      </c>
      <c r="F300" s="2">
        <v>154932</v>
      </c>
      <c r="G300">
        <f t="array" ref="G300:AA300">VLOOKUP(A300,Check_S4,{7,8,9,10,11,12,13,14,15,16,17,18,19,20,21,22,23,24,25,26,27},FALSE)</f>
        <v>0</v>
      </c>
      <c r="H300">
        <v>2159</v>
      </c>
      <c r="I300">
        <v>249.14859079999999</v>
      </c>
      <c r="J300">
        <v>0</v>
      </c>
      <c r="K300">
        <v>0</v>
      </c>
      <c r="L300">
        <v>6728.0781775446003</v>
      </c>
      <c r="M300">
        <v>0</v>
      </c>
      <c r="N300">
        <v>955.13845449993698</v>
      </c>
      <c r="O300">
        <v>2791.9926700657602</v>
      </c>
      <c r="P300">
        <v>9171.6245237631392</v>
      </c>
      <c r="Q300">
        <v>1508.42151567106</v>
      </c>
      <c r="R300">
        <v>0</v>
      </c>
      <c r="S300">
        <v>1354.3931054504901</v>
      </c>
      <c r="T300">
        <v>3516.3410860142499</v>
      </c>
      <c r="U300">
        <v>0</v>
      </c>
      <c r="V300">
        <v>1859.8279565917201</v>
      </c>
      <c r="W300">
        <v>0</v>
      </c>
      <c r="X300">
        <v>0</v>
      </c>
      <c r="Y300">
        <v>0</v>
      </c>
      <c r="Z300">
        <v>3551.0674527668798</v>
      </c>
      <c r="AA300">
        <v>149</v>
      </c>
      <c r="AB300">
        <f t="array" ref="AB300">MEDIAN(IF(G300:Q300&lt;&gt;0,G300:Q300))</f>
        <v>2159</v>
      </c>
      <c r="AC300">
        <f t="array" ref="AC300">MEDIAN(IF(R300:Z300&lt;&gt;0,R300:Z300))</f>
        <v>2688.0845213029852</v>
      </c>
      <c r="AD300">
        <f t="shared" si="9"/>
        <v>1.2450599913399654</v>
      </c>
      <c r="AE300">
        <f t="array" ref="AE300">TTEST(IF(G300:Q300&lt;&gt;0,G300:Q300),IF(R300:AA300&lt;&gt;0,R300:AA300),2,3)</f>
        <v>0.38880689554921866</v>
      </c>
      <c r="AX300" s="8" t="s">
        <v>2023</v>
      </c>
      <c r="AY300" s="8" t="s">
        <v>2024</v>
      </c>
      <c r="AZ300" s="8" t="s">
        <v>1623</v>
      </c>
      <c r="BA300" s="9">
        <v>2416.4601363186898</v>
      </c>
      <c r="BB300" s="9">
        <v>556</v>
      </c>
      <c r="BC300" s="9">
        <v>151.19819208734501</v>
      </c>
      <c r="BD300" s="9"/>
      <c r="BE300" s="9">
        <v>10269</v>
      </c>
      <c r="BF300" s="9">
        <v>470.7024318</v>
      </c>
      <c r="BG300" s="9"/>
      <c r="BH300" s="9"/>
      <c r="BI300" s="9">
        <v>172.13358486020999</v>
      </c>
      <c r="BJ300" s="9"/>
      <c r="BK300" s="9"/>
      <c r="BL300" s="9">
        <v>528.01896112418001</v>
      </c>
      <c r="BM300" s="9">
        <v>3595.04044736481</v>
      </c>
      <c r="BN300" s="9"/>
      <c r="BO300" s="9"/>
      <c r="BP300" s="9">
        <v>1324.32552908159</v>
      </c>
      <c r="BQ300" s="9"/>
      <c r="BR300" s="9"/>
      <c r="BS300" s="9"/>
      <c r="BT300" s="9"/>
      <c r="BU300" s="9"/>
      <c r="BV300" s="9"/>
      <c r="BW300" s="9"/>
      <c r="BX300" s="9">
        <v>556</v>
      </c>
    </row>
    <row r="301" spans="1:76" x14ac:dyDescent="0.2">
      <c r="A301" s="2" t="s">
        <v>301</v>
      </c>
      <c r="B301" s="2">
        <f t="shared" si="10"/>
        <v>12940</v>
      </c>
      <c r="C301" s="5">
        <v>33873</v>
      </c>
      <c r="D301" s="5">
        <v>33873</v>
      </c>
      <c r="E301" s="5"/>
      <c r="F301" s="2">
        <v>12940</v>
      </c>
      <c r="G301">
        <f t="array" ref="G301:AA301">VLOOKUP(A301,Check_S4,{7,8,9,10,11,12,13,14,15,16,17,18,19,20,21,22,23,24,25,26,27},FALSE)</f>
        <v>33873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f t="array" ref="AB301">MEDIAN(IF(G301:Q301&lt;&gt;0,G301:Q301))</f>
        <v>33873</v>
      </c>
      <c r="AC301" t="e">
        <f t="array" ref="AC301">MEDIAN(IF(R301:Z301&lt;&gt;0,R301:Z301))</f>
        <v>#NUM!</v>
      </c>
      <c r="AD301" t="e">
        <f t="shared" si="9"/>
        <v>#NUM!</v>
      </c>
      <c r="AE301" t="e">
        <f t="array" ref="AE301">TTEST(IF(G301:Q301&lt;&gt;0,G301:Q301),IF(R301:AA301&lt;&gt;0,R301:AA301),2,3)</f>
        <v>#DIV/0!</v>
      </c>
      <c r="AX301" s="8" t="s">
        <v>2025</v>
      </c>
      <c r="AY301" s="8" t="s">
        <v>2026</v>
      </c>
      <c r="AZ301" s="8" t="s">
        <v>1623</v>
      </c>
      <c r="BA301" s="9">
        <v>731.843909458555</v>
      </c>
      <c r="BB301" s="9">
        <v>556</v>
      </c>
      <c r="BC301" s="9">
        <v>88.294436732784405</v>
      </c>
      <c r="BD301" s="9"/>
      <c r="BE301" s="9">
        <v>692</v>
      </c>
      <c r="BF301" s="9">
        <v>65.587765640000001</v>
      </c>
      <c r="BG301" s="9"/>
      <c r="BH301" s="9"/>
      <c r="BI301" s="9">
        <v>124.602816201199</v>
      </c>
      <c r="BJ301" s="9"/>
      <c r="BK301" s="9"/>
      <c r="BL301" s="9">
        <v>1680.90987605951</v>
      </c>
      <c r="BM301" s="9"/>
      <c r="BN301" s="9">
        <v>448.03808063837801</v>
      </c>
      <c r="BO301" s="9"/>
      <c r="BP301" s="9"/>
      <c r="BQ301" s="9"/>
      <c r="BR301" s="9"/>
      <c r="BS301" s="9">
        <v>1555.7688276708</v>
      </c>
      <c r="BT301" s="9"/>
      <c r="BU301" s="9"/>
      <c r="BV301" s="9"/>
      <c r="BW301" s="9"/>
      <c r="BX301" s="9">
        <v>556</v>
      </c>
    </row>
    <row r="302" spans="1:76" x14ac:dyDescent="0.2">
      <c r="A302" s="2" t="s">
        <v>302</v>
      </c>
      <c r="B302" s="2">
        <f t="shared" si="10"/>
        <v>124912</v>
      </c>
      <c r="C302" s="5">
        <v>3496</v>
      </c>
      <c r="D302" s="5">
        <v>2687</v>
      </c>
      <c r="E302" s="5">
        <v>77</v>
      </c>
      <c r="F302" s="2">
        <v>124912</v>
      </c>
      <c r="G302">
        <f t="array" ref="G302:AA302">VLOOKUP(A302,Check_S4,{7,8,9,10,11,12,13,14,15,16,17,18,19,20,21,22,23,24,25,26,27},FALSE)</f>
        <v>9473</v>
      </c>
      <c r="H302">
        <v>2692</v>
      </c>
      <c r="I302">
        <v>599.3435015</v>
      </c>
      <c r="J302">
        <v>0</v>
      </c>
      <c r="K302">
        <v>0</v>
      </c>
      <c r="L302">
        <v>3891.5458722070098</v>
      </c>
      <c r="M302">
        <v>0</v>
      </c>
      <c r="N302">
        <v>4308.3878592785504</v>
      </c>
      <c r="O302">
        <v>2618.32554142974</v>
      </c>
      <c r="P302">
        <v>8786.4300513036196</v>
      </c>
      <c r="Q302">
        <v>2268.8369299731298</v>
      </c>
      <c r="R302">
        <v>2687.3350967440301</v>
      </c>
      <c r="S302">
        <v>0</v>
      </c>
      <c r="T302">
        <v>0</v>
      </c>
      <c r="U302">
        <v>0</v>
      </c>
      <c r="V302">
        <v>1982.8715504295101</v>
      </c>
      <c r="W302">
        <v>0</v>
      </c>
      <c r="X302">
        <v>0</v>
      </c>
      <c r="Y302">
        <v>2330.91854280281</v>
      </c>
      <c r="Z302">
        <v>3054.4909834627701</v>
      </c>
      <c r="AA302">
        <v>752</v>
      </c>
      <c r="AB302">
        <f t="array" ref="AB302">MEDIAN(IF(G302:Q302&lt;&gt;0,G302:Q302))</f>
        <v>3291.7729361035049</v>
      </c>
      <c r="AC302">
        <f t="array" ref="AC302">MEDIAN(IF(R302:Z302&lt;&gt;0,R302:Z302))</f>
        <v>2509.1268197734198</v>
      </c>
      <c r="AD302">
        <f t="shared" si="9"/>
        <v>0.76224176712002834</v>
      </c>
      <c r="AE302">
        <f t="array" ref="AE302">TTEST(IF(G302:Q302&lt;&gt;0,G302:Q302),IF(R302:AA302&lt;&gt;0,R302:AA302),2,3)</f>
        <v>0.10273507036517227</v>
      </c>
      <c r="AX302" s="8" t="s">
        <v>2027</v>
      </c>
      <c r="AY302" s="8" t="s">
        <v>2028</v>
      </c>
      <c r="AZ302" s="8" t="s">
        <v>1623</v>
      </c>
      <c r="BA302" s="9">
        <v>800.00184148977803</v>
      </c>
      <c r="BB302" s="9">
        <v>557.74244805569299</v>
      </c>
      <c r="BC302" s="9">
        <v>84.965484966227805</v>
      </c>
      <c r="BD302" s="9"/>
      <c r="BE302" s="9">
        <v>447</v>
      </c>
      <c r="BF302" s="9">
        <v>112.8661279</v>
      </c>
      <c r="BG302" s="9"/>
      <c r="BH302" s="9"/>
      <c r="BI302" s="9">
        <v>1297.2573620825599</v>
      </c>
      <c r="BJ302" s="9"/>
      <c r="BK302" s="9"/>
      <c r="BL302" s="9">
        <v>650.15445104399203</v>
      </c>
      <c r="BM302" s="9"/>
      <c r="BN302" s="9">
        <v>465.33044506739299</v>
      </c>
      <c r="BO302" s="9"/>
      <c r="BP302" s="9">
        <v>1191.9581578340301</v>
      </c>
      <c r="BQ302" s="9"/>
      <c r="BR302" s="9"/>
      <c r="BS302" s="9"/>
      <c r="BT302" s="9"/>
      <c r="BU302" s="9"/>
      <c r="BV302" s="9">
        <v>2092.4481879902501</v>
      </c>
      <c r="BW302" s="9"/>
      <c r="BX302" s="9">
        <v>143</v>
      </c>
    </row>
    <row r="303" spans="1:76" x14ac:dyDescent="0.2">
      <c r="A303" s="2" t="s">
        <v>303</v>
      </c>
      <c r="B303" s="2">
        <f t="shared" si="10"/>
        <v>33829</v>
      </c>
      <c r="C303" s="5">
        <v>12899</v>
      </c>
      <c r="D303" s="5">
        <v>10523</v>
      </c>
      <c r="E303" s="5">
        <v>49</v>
      </c>
      <c r="F303" s="2">
        <v>33829</v>
      </c>
      <c r="G303">
        <f t="array" ref="G303:AA303">VLOOKUP(A303,Check_S4,{7,8,9,10,11,12,13,14,15,16,17,18,19,20,21,22,23,24,25,26,27},FALSE)</f>
        <v>0</v>
      </c>
      <c r="H303">
        <v>22161</v>
      </c>
      <c r="I303">
        <v>7934.873415</v>
      </c>
      <c r="J303">
        <v>0</v>
      </c>
      <c r="K303">
        <v>25746.136623999999</v>
      </c>
      <c r="L303">
        <v>11231.7199054715</v>
      </c>
      <c r="M303">
        <v>10034.184892584</v>
      </c>
      <c r="N303">
        <v>14247.903959089699</v>
      </c>
      <c r="O303">
        <v>8810.7848330443103</v>
      </c>
      <c r="P303">
        <v>10523.469890018399</v>
      </c>
      <c r="Q303">
        <v>25290.868118603401</v>
      </c>
      <c r="R303">
        <v>7729.7958628782499</v>
      </c>
      <c r="S303">
        <v>9023.6017210809005</v>
      </c>
      <c r="T303">
        <v>7102.8474300013604</v>
      </c>
      <c r="U303">
        <v>13247.4694355709</v>
      </c>
      <c r="V303">
        <v>9421.3274695655891</v>
      </c>
      <c r="W303">
        <v>7331.7190660094002</v>
      </c>
      <c r="X303">
        <v>12134.310512333401</v>
      </c>
      <c r="Y303">
        <v>11169.8728084794</v>
      </c>
      <c r="Z303">
        <v>8843.2026531158499</v>
      </c>
      <c r="AA303">
        <v>23100</v>
      </c>
      <c r="AB303">
        <f t="array" ref="AB303">MEDIAN(IF(G303:Q303&lt;&gt;0,G303:Q303))</f>
        <v>11231.7199054715</v>
      </c>
      <c r="AC303">
        <f t="array" ref="AC303">MEDIAN(IF(R303:Z303&lt;&gt;0,R303:Z303))</f>
        <v>9023.6017210809005</v>
      </c>
      <c r="AD303">
        <f t="shared" si="9"/>
        <v>0.80340337873677559</v>
      </c>
      <c r="AE303">
        <f t="array" ref="AE303">TTEST(IF(G303:Q303&lt;&gt;0,G303:Q303),IF(R303:AA303&lt;&gt;0,R303:AA303),2,3)</f>
        <v>0.16279564274730132</v>
      </c>
      <c r="AX303" s="8" t="s">
        <v>2029</v>
      </c>
      <c r="AY303" s="8" t="s">
        <v>2030</v>
      </c>
      <c r="AZ303" s="8" t="s">
        <v>1623</v>
      </c>
      <c r="BA303" s="9">
        <v>649.19158936616805</v>
      </c>
      <c r="BB303" s="9">
        <v>559.79829898622495</v>
      </c>
      <c r="BC303" s="9">
        <v>85.6964025442458</v>
      </c>
      <c r="BD303" s="9">
        <v>776</v>
      </c>
      <c r="BE303" s="9">
        <v>235</v>
      </c>
      <c r="BF303" s="9">
        <v>43.744146610000001</v>
      </c>
      <c r="BG303" s="9"/>
      <c r="BH303" s="9"/>
      <c r="BI303" s="9">
        <v>559.79829898622495</v>
      </c>
      <c r="BJ303" s="9"/>
      <c r="BK303" s="9"/>
      <c r="BL303" s="9"/>
      <c r="BM303" s="9"/>
      <c r="BN303" s="9">
        <v>1412.0098086181099</v>
      </c>
      <c r="BO303" s="9"/>
      <c r="BP303" s="9">
        <v>1345.7888713488401</v>
      </c>
      <c r="BQ303" s="9"/>
      <c r="BR303" s="9"/>
      <c r="BS303" s="9"/>
      <c r="BT303" s="9"/>
      <c r="BU303" s="9"/>
      <c r="BV303" s="9"/>
      <c r="BW303" s="9"/>
      <c r="BX303" s="9">
        <v>172</v>
      </c>
    </row>
    <row r="304" spans="1:76" x14ac:dyDescent="0.2">
      <c r="A304" s="2" t="s">
        <v>304</v>
      </c>
      <c r="B304" s="2">
        <f t="shared" si="10"/>
        <v>115868</v>
      </c>
      <c r="C304" s="5">
        <v>3764</v>
      </c>
      <c r="D304" s="5">
        <v>2742</v>
      </c>
      <c r="E304" s="5">
        <v>103</v>
      </c>
      <c r="F304" s="2">
        <v>115868</v>
      </c>
      <c r="G304">
        <f t="array" ref="G304:AA304">VLOOKUP(A304,Check_S4,{7,8,9,10,11,12,13,14,15,16,17,18,19,20,21,22,23,24,25,26,27},FALSE)</f>
        <v>0</v>
      </c>
      <c r="H304">
        <v>10273</v>
      </c>
      <c r="I304">
        <v>0</v>
      </c>
      <c r="J304">
        <v>0</v>
      </c>
      <c r="K304">
        <v>0</v>
      </c>
      <c r="L304">
        <v>455.80184969366701</v>
      </c>
      <c r="M304">
        <v>6249.7084442940804</v>
      </c>
      <c r="N304">
        <v>2403.2447734818002</v>
      </c>
      <c r="O304">
        <v>0</v>
      </c>
      <c r="P304">
        <v>0</v>
      </c>
      <c r="Q304">
        <v>3080.0446988732101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125</v>
      </c>
      <c r="AB304">
        <f t="array" ref="AB304">MEDIAN(IF(G304:Q304&lt;&gt;0,G304:Q304))</f>
        <v>3080.0446988732101</v>
      </c>
      <c r="AC304" t="e">
        <f t="array" ref="AC304">MEDIAN(IF(R304:Z304&lt;&gt;0,R304:Z304))</f>
        <v>#NUM!</v>
      </c>
      <c r="AD304" t="e">
        <f t="shared" si="9"/>
        <v>#NUM!</v>
      </c>
      <c r="AE304" t="e">
        <f t="array" ref="AE304">TTEST(IF(G304:Q304&lt;&gt;0,G304:Q304),IF(R304:AA304&lt;&gt;0,R304:AA304),2,3)</f>
        <v>#DIV/0!</v>
      </c>
      <c r="AX304" s="8" t="s">
        <v>1379</v>
      </c>
      <c r="AY304" s="8" t="s">
        <v>2031</v>
      </c>
      <c r="AZ304" s="8" t="s">
        <v>1623</v>
      </c>
      <c r="BA304" s="9">
        <v>579.33594161257304</v>
      </c>
      <c r="BB304" s="9">
        <v>561</v>
      </c>
      <c r="BC304" s="9">
        <v>99.573250153219604</v>
      </c>
      <c r="BD304" s="9"/>
      <c r="BE304" s="9">
        <v>561</v>
      </c>
      <c r="BF304" s="9">
        <v>11.858884379999999</v>
      </c>
      <c r="BG304" s="9"/>
      <c r="BH304" s="9"/>
      <c r="BI304" s="9"/>
      <c r="BJ304" s="9"/>
      <c r="BK304" s="9"/>
      <c r="BL304" s="9"/>
      <c r="BM304" s="9"/>
      <c r="BN304" s="9"/>
      <c r="BO304" s="9"/>
      <c r="BP304" s="9">
        <v>1165.1489404577201</v>
      </c>
      <c r="BQ304" s="9"/>
      <c r="BR304" s="9"/>
      <c r="BS304" s="9"/>
      <c r="BT304" s="9"/>
      <c r="BU304" s="9"/>
      <c r="BV304" s="9"/>
      <c r="BW304" s="9"/>
      <c r="BX304" s="9"/>
    </row>
    <row r="305" spans="1:76" x14ac:dyDescent="0.2">
      <c r="A305" s="2" t="s">
        <v>305</v>
      </c>
      <c r="B305" s="2">
        <f t="shared" si="10"/>
        <v>25097</v>
      </c>
      <c r="C305" s="5">
        <v>17357</v>
      </c>
      <c r="D305" s="5">
        <v>9330</v>
      </c>
      <c r="E305" s="5">
        <v>120</v>
      </c>
      <c r="F305" s="2">
        <v>25097</v>
      </c>
      <c r="G305">
        <f t="array" ref="G305:AA305">VLOOKUP(A305,Check_S4,{7,8,9,10,11,12,13,14,15,16,17,18,19,20,21,22,23,24,25,26,27},FALSE)</f>
        <v>0</v>
      </c>
      <c r="H305">
        <v>63794</v>
      </c>
      <c r="I305">
        <v>28949.18261</v>
      </c>
      <c r="J305">
        <v>0</v>
      </c>
      <c r="K305">
        <v>78528.183395999993</v>
      </c>
      <c r="L305">
        <v>15263.1464633344</v>
      </c>
      <c r="M305">
        <v>16125.9138587739</v>
      </c>
      <c r="N305">
        <v>18129.457443178901</v>
      </c>
      <c r="O305">
        <v>14110.113092134699</v>
      </c>
      <c r="P305">
        <v>7733.3241302693305</v>
      </c>
      <c r="Q305">
        <v>17059.968893542198</v>
      </c>
      <c r="R305">
        <v>4881.0844415809297</v>
      </c>
      <c r="S305">
        <v>5384.60353170492</v>
      </c>
      <c r="T305">
        <v>6815.4455692729398</v>
      </c>
      <c r="U305">
        <v>10926.9094292316</v>
      </c>
      <c r="V305">
        <v>5722.4894218934596</v>
      </c>
      <c r="W305">
        <v>0</v>
      </c>
      <c r="X305">
        <v>5722.5608564082504</v>
      </c>
      <c r="Y305">
        <v>6422.6117214839496</v>
      </c>
      <c r="Z305">
        <v>5310.4830240575002</v>
      </c>
      <c r="AA305">
        <v>1550</v>
      </c>
      <c r="AB305">
        <f t="array" ref="AB305">MEDIAN(IF(G305:Q305&lt;&gt;0,G305:Q305))</f>
        <v>17059.968893542198</v>
      </c>
      <c r="AC305">
        <f t="array" ref="AC305">MEDIAN(IF(R305:Z305&lt;&gt;0,R305:Z305))</f>
        <v>5722.5251391508555</v>
      </c>
      <c r="AD305">
        <f t="shared" si="9"/>
        <v>0.33543584838053447</v>
      </c>
      <c r="AE305">
        <f t="array" ref="AE305">TTEST(IF(G305:Q305&lt;&gt;0,G305:Q305),IF(R305:AA305&lt;&gt;0,R305:AA305),2,3)</f>
        <v>2.4256760312377036E-2</v>
      </c>
      <c r="AX305" s="8" t="s">
        <v>2032</v>
      </c>
      <c r="AY305" s="8" t="s">
        <v>2033</v>
      </c>
      <c r="AZ305" s="8" t="s">
        <v>1623</v>
      </c>
      <c r="BA305" s="9">
        <v>929.37023806620698</v>
      </c>
      <c r="BB305" s="9">
        <v>561.91421368108797</v>
      </c>
      <c r="BC305" s="9">
        <v>96.416857002362804</v>
      </c>
      <c r="BD305" s="9">
        <v>2216</v>
      </c>
      <c r="BE305" s="9">
        <v>167</v>
      </c>
      <c r="BF305" s="9">
        <v>27.359517189999998</v>
      </c>
      <c r="BG305" s="9"/>
      <c r="BH305" s="9"/>
      <c r="BI305" s="9">
        <v>746.82842736217697</v>
      </c>
      <c r="BJ305" s="9"/>
      <c r="BK305" s="9"/>
      <c r="BL305" s="9"/>
      <c r="BM305" s="9"/>
      <c r="BN305" s="9">
        <v>212.924773311249</v>
      </c>
      <c r="BO305" s="9"/>
      <c r="BP305" s="9">
        <v>1995.2339859569099</v>
      </c>
      <c r="BQ305" s="9"/>
      <c r="BR305" s="9"/>
      <c r="BS305" s="9">
        <v>1692.6152007093201</v>
      </c>
      <c r="BT305" s="9"/>
      <c r="BU305" s="9"/>
      <c r="BV305" s="9"/>
      <c r="BW305" s="9"/>
      <c r="BX305" s="9">
        <v>377</v>
      </c>
    </row>
    <row r="306" spans="1:76" x14ac:dyDescent="0.2">
      <c r="A306" s="2" t="s">
        <v>306</v>
      </c>
      <c r="B306" s="2">
        <f t="shared" si="10"/>
        <v>117881</v>
      </c>
      <c r="C306" s="5">
        <v>3685</v>
      </c>
      <c r="D306" s="5">
        <v>2841</v>
      </c>
      <c r="E306" s="5">
        <v>65</v>
      </c>
      <c r="F306" s="2">
        <v>117881</v>
      </c>
      <c r="G306">
        <f t="array" ref="G306:AA306">VLOOKUP(A306,Check_S4,{7,8,9,10,11,12,13,14,15,16,17,18,19,20,21,22,23,24,25,26,27},FALSE)</f>
        <v>0</v>
      </c>
      <c r="H306">
        <v>2803</v>
      </c>
      <c r="I306">
        <v>1094.5895559999999</v>
      </c>
      <c r="J306">
        <v>0</v>
      </c>
      <c r="K306">
        <v>2569.6394945000002</v>
      </c>
      <c r="L306">
        <v>2205.7016071082599</v>
      </c>
      <c r="M306">
        <v>0</v>
      </c>
      <c r="N306">
        <v>2558.0769833474201</v>
      </c>
      <c r="O306">
        <v>7761.1913994316101</v>
      </c>
      <c r="P306">
        <v>10553.7058556434</v>
      </c>
      <c r="Q306">
        <v>2841.20040159672</v>
      </c>
      <c r="R306">
        <v>3787.1897160136</v>
      </c>
      <c r="S306">
        <v>2833.20299546568</v>
      </c>
      <c r="T306">
        <v>0</v>
      </c>
      <c r="U306">
        <v>3071.4850774410902</v>
      </c>
      <c r="V306">
        <v>2608.94923572679</v>
      </c>
      <c r="W306">
        <v>0</v>
      </c>
      <c r="X306">
        <v>0</v>
      </c>
      <c r="Y306">
        <v>3175.0931331048</v>
      </c>
      <c r="Z306">
        <v>4261.6755954259497</v>
      </c>
      <c r="AA306">
        <v>3150</v>
      </c>
      <c r="AB306">
        <f t="array" ref="AB306">MEDIAN(IF(G306:Q306&lt;&gt;0,G306:Q306))</f>
        <v>2686.3197472500001</v>
      </c>
      <c r="AC306">
        <f t="array" ref="AC306">MEDIAN(IF(R306:Z306&lt;&gt;0,R306:Z306))</f>
        <v>3123.2891052729451</v>
      </c>
      <c r="AD306">
        <f t="shared" si="9"/>
        <v>1.162664685940783</v>
      </c>
      <c r="AE306">
        <f t="array" ref="AE306">TTEST(IF(G306:Q306&lt;&gt;0,G306:Q306),IF(R306:AA306&lt;&gt;0,R306:AA306),2,3)</f>
        <v>0.52974285048134551</v>
      </c>
      <c r="AX306" s="8" t="s">
        <v>2034</v>
      </c>
      <c r="AY306" s="8" t="s">
        <v>2035</v>
      </c>
      <c r="AZ306" s="8" t="s">
        <v>1623</v>
      </c>
      <c r="BA306" s="9">
        <v>583.21887748888105</v>
      </c>
      <c r="BB306" s="9">
        <v>562.20353404048501</v>
      </c>
      <c r="BC306" s="9">
        <v>70.1452660162021</v>
      </c>
      <c r="BD306" s="9"/>
      <c r="BE306" s="9"/>
      <c r="BF306" s="9">
        <v>14.862128009999999</v>
      </c>
      <c r="BG306" s="9"/>
      <c r="BH306" s="9"/>
      <c r="BI306" s="9">
        <v>562.20353404048501</v>
      </c>
      <c r="BJ306" s="9"/>
      <c r="BK306" s="9"/>
      <c r="BL306" s="9">
        <v>613.37762410948199</v>
      </c>
      <c r="BM306" s="9"/>
      <c r="BN306" s="9">
        <v>555.65110128443905</v>
      </c>
      <c r="BO306" s="9"/>
      <c r="BP306" s="9"/>
      <c r="BQ306" s="9"/>
      <c r="BR306" s="9"/>
      <c r="BS306" s="9"/>
      <c r="BT306" s="9"/>
      <c r="BU306" s="9"/>
      <c r="BV306" s="9"/>
      <c r="BW306" s="9"/>
      <c r="BX306" s="9">
        <v>1170</v>
      </c>
    </row>
    <row r="307" spans="1:76" x14ac:dyDescent="0.2">
      <c r="A307" s="2" t="s">
        <v>307</v>
      </c>
      <c r="B307" s="2">
        <f t="shared" si="10"/>
        <v>57079</v>
      </c>
      <c r="C307" s="5">
        <v>7604</v>
      </c>
      <c r="D307" s="5">
        <v>7611</v>
      </c>
      <c r="E307" s="5">
        <v>38</v>
      </c>
      <c r="F307" s="2">
        <v>57079</v>
      </c>
      <c r="G307">
        <f t="array" ref="G307:AA307">VLOOKUP(A307,Check_S4,{7,8,9,10,11,12,13,14,15,16,17,18,19,20,21,22,23,24,25,26,27},FALSE)</f>
        <v>0</v>
      </c>
      <c r="H307">
        <v>12588</v>
      </c>
      <c r="I307">
        <v>3824.3210909999998</v>
      </c>
      <c r="J307">
        <v>0</v>
      </c>
      <c r="K307">
        <v>941.98486473000003</v>
      </c>
      <c r="L307">
        <v>7026.49725063598</v>
      </c>
      <c r="M307">
        <v>6786.3802194161299</v>
      </c>
      <c r="N307">
        <v>6776.3149444234296</v>
      </c>
      <c r="O307">
        <v>8362.6269635237604</v>
      </c>
      <c r="P307">
        <v>8108.21186911529</v>
      </c>
      <c r="Q307">
        <v>8345.3176105348302</v>
      </c>
      <c r="R307">
        <v>9257.3846866856802</v>
      </c>
      <c r="S307">
        <v>4441.5677154697996</v>
      </c>
      <c r="T307">
        <v>8201.4987935717709</v>
      </c>
      <c r="U307">
        <v>6714.5732728706698</v>
      </c>
      <c r="V307">
        <v>7114.6731334678498</v>
      </c>
      <c r="W307">
        <v>0</v>
      </c>
      <c r="X307">
        <v>12173.012239442</v>
      </c>
      <c r="Y307">
        <v>10398.7077099464</v>
      </c>
      <c r="Z307">
        <v>10124.404249835099</v>
      </c>
      <c r="AA307">
        <v>5680</v>
      </c>
      <c r="AB307">
        <f t="array" ref="AB307">MEDIAN(IF(G307:Q307&lt;&gt;0,G307:Q307))</f>
        <v>7026.49725063598</v>
      </c>
      <c r="AC307">
        <f t="array" ref="AC307">MEDIAN(IF(R307:Z307&lt;&gt;0,R307:Z307))</f>
        <v>8729.4417401287246</v>
      </c>
      <c r="AD307">
        <f t="shared" si="9"/>
        <v>1.2423603722805994</v>
      </c>
      <c r="AE307">
        <f t="array" ref="AE307">TTEST(IF(G307:Q307&lt;&gt;0,G307:Q307),IF(R307:AA307&lt;&gt;0,R307:AA307),2,3)</f>
        <v>0.36703752022189684</v>
      </c>
      <c r="AX307" s="8" t="s">
        <v>2036</v>
      </c>
      <c r="AY307" s="8" t="s">
        <v>2037</v>
      </c>
      <c r="AZ307" s="8" t="s">
        <v>1623</v>
      </c>
      <c r="BA307" s="9">
        <v>2422.9982525669998</v>
      </c>
      <c r="BB307" s="9">
        <v>566.34600032400203</v>
      </c>
      <c r="BC307" s="9">
        <v>169.32303754333799</v>
      </c>
      <c r="BD307" s="9">
        <v>8549</v>
      </c>
      <c r="BE307" s="9"/>
      <c r="BF307" s="9">
        <v>10.30100962</v>
      </c>
      <c r="BG307" s="9"/>
      <c r="BH307" s="9"/>
      <c r="BI307" s="9"/>
      <c r="BJ307" s="9"/>
      <c r="BK307" s="9"/>
      <c r="BL307" s="9">
        <v>210.69200064800501</v>
      </c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>
        <v>922</v>
      </c>
    </row>
    <row r="308" spans="1:76" x14ac:dyDescent="0.2">
      <c r="A308" s="2" t="s">
        <v>308</v>
      </c>
      <c r="B308" s="2">
        <f t="shared" si="10"/>
        <v>57674</v>
      </c>
      <c r="C308" s="5">
        <v>7525</v>
      </c>
      <c r="D308" s="5">
        <v>7140</v>
      </c>
      <c r="E308" s="5">
        <v>48</v>
      </c>
      <c r="F308" s="2">
        <v>57674</v>
      </c>
      <c r="G308">
        <f t="array" ref="G308:AA308">VLOOKUP(A308,Check_S4,{7,8,9,10,11,12,13,14,15,16,17,18,19,20,21,22,23,24,25,26,27},FALSE)</f>
        <v>0</v>
      </c>
      <c r="H308">
        <v>10454</v>
      </c>
      <c r="I308">
        <v>5813.3899819999997</v>
      </c>
      <c r="J308">
        <v>1532.037049</v>
      </c>
      <c r="K308">
        <v>311.27137574</v>
      </c>
      <c r="L308">
        <v>9202.5724661231998</v>
      </c>
      <c r="M308">
        <v>9110.6835352437392</v>
      </c>
      <c r="N308">
        <v>7236.6444422723398</v>
      </c>
      <c r="O308">
        <v>9028.0727860668594</v>
      </c>
      <c r="P308">
        <v>17268.8008744158</v>
      </c>
      <c r="Q308">
        <v>10367.247690395099</v>
      </c>
      <c r="R308">
        <v>7159.5619040214997</v>
      </c>
      <c r="S308">
        <v>7120.8360820595899</v>
      </c>
      <c r="T308">
        <v>6175.4984486175599</v>
      </c>
      <c r="U308">
        <v>5639.9925069417204</v>
      </c>
      <c r="V308">
        <v>6201.7220473217103</v>
      </c>
      <c r="W308">
        <v>4749.7499600867104</v>
      </c>
      <c r="X308">
        <v>9628.9908061775004</v>
      </c>
      <c r="Y308">
        <v>6090.2527916864101</v>
      </c>
      <c r="Z308">
        <v>5699.22259333067</v>
      </c>
      <c r="AA308">
        <v>11700</v>
      </c>
      <c r="AB308">
        <f t="array" ref="AB308">MEDIAN(IF(G308:Q308&lt;&gt;0,G308:Q308))</f>
        <v>9069.3781606552984</v>
      </c>
      <c r="AC308">
        <f t="array" ref="AC308">MEDIAN(IF(R308:Z308&lt;&gt;0,R308:Z308))</f>
        <v>6175.4984486175599</v>
      </c>
      <c r="AD308">
        <f t="shared" si="9"/>
        <v>0.68091751597789318</v>
      </c>
      <c r="AE308">
        <f t="array" ref="AE308">TTEST(IF(G308:Q308&lt;&gt;0,G308:Q308),IF(R308:AA308&lt;&gt;0,R308:AA308),2,3)</f>
        <v>0.55116574061327528</v>
      </c>
      <c r="AX308" s="8" t="s">
        <v>2038</v>
      </c>
      <c r="AY308" s="8" t="s">
        <v>2039</v>
      </c>
      <c r="AZ308" s="8" t="s">
        <v>1623</v>
      </c>
      <c r="BA308" s="9">
        <v>1473.99447038485</v>
      </c>
      <c r="BB308" s="9">
        <v>569.19739960138395</v>
      </c>
      <c r="BC308" s="9">
        <v>140.87704138405201</v>
      </c>
      <c r="BD308" s="9"/>
      <c r="BE308" s="9">
        <v>1524</v>
      </c>
      <c r="BF308" s="9">
        <v>171.737067</v>
      </c>
      <c r="BG308" s="9"/>
      <c r="BH308" s="9"/>
      <c r="BI308" s="9"/>
      <c r="BJ308" s="9"/>
      <c r="BK308" s="9">
        <v>5603.7744837989403</v>
      </c>
      <c r="BL308" s="9">
        <v>688.39479920276699</v>
      </c>
      <c r="BM308" s="9"/>
      <c r="BN308" s="9">
        <v>406.06047230741399</v>
      </c>
      <c r="BO308" s="9"/>
      <c r="BP308" s="9"/>
      <c r="BQ308" s="9"/>
      <c r="BR308" s="9"/>
      <c r="BS308" s="9"/>
      <c r="BT308" s="9"/>
      <c r="BU308" s="9"/>
      <c r="BV308" s="9"/>
      <c r="BW308" s="9"/>
      <c r="BX308" s="9">
        <v>450</v>
      </c>
    </row>
    <row r="309" spans="1:76" x14ac:dyDescent="0.2">
      <c r="A309" s="2" t="s">
        <v>309</v>
      </c>
      <c r="B309" s="2">
        <f t="shared" si="10"/>
        <v>68527</v>
      </c>
      <c r="C309" s="5">
        <v>6303</v>
      </c>
      <c r="D309" s="5">
        <v>4495</v>
      </c>
      <c r="E309" s="5">
        <v>120</v>
      </c>
      <c r="F309" s="2">
        <v>68527</v>
      </c>
      <c r="G309">
        <f t="array" ref="G309:AA309">VLOOKUP(A309,Check_S4,{7,8,9,10,11,12,13,14,15,16,17,18,19,20,21,22,23,24,25,26,27},FALSE)</f>
        <v>37623</v>
      </c>
      <c r="H309">
        <v>7578</v>
      </c>
      <c r="I309">
        <v>1016.146782</v>
      </c>
      <c r="J309">
        <v>1827.833351</v>
      </c>
      <c r="K309">
        <v>4032.2662860999999</v>
      </c>
      <c r="L309">
        <v>5071.2507913251402</v>
      </c>
      <c r="M309">
        <v>7543.3641348075998</v>
      </c>
      <c r="N309">
        <v>5281.0683613568199</v>
      </c>
      <c r="O309">
        <v>6596.6487208716999</v>
      </c>
      <c r="P309">
        <v>3865.53939844458</v>
      </c>
      <c r="Q309">
        <v>6468.6676081174601</v>
      </c>
      <c r="R309">
        <v>3133.0561888147399</v>
      </c>
      <c r="S309">
        <v>3585.3428076086102</v>
      </c>
      <c r="T309">
        <v>4242.1550671655104</v>
      </c>
      <c r="U309">
        <v>3141.8280825439801</v>
      </c>
      <c r="V309">
        <v>4285.3171603426699</v>
      </c>
      <c r="W309">
        <v>0</v>
      </c>
      <c r="X309">
        <v>3834.9286485153302</v>
      </c>
      <c r="Y309">
        <v>5128.77120117307</v>
      </c>
      <c r="Z309">
        <v>4703.7794896284804</v>
      </c>
      <c r="AA309">
        <v>7110</v>
      </c>
      <c r="AB309">
        <f t="array" ref="AB309">MEDIAN(IF(G309:Q309&lt;&gt;0,G309:Q309))</f>
        <v>5281.0683613568199</v>
      </c>
      <c r="AC309">
        <f t="array" ref="AC309">MEDIAN(IF(R309:Z309&lt;&gt;0,R309:Z309))</f>
        <v>4038.5418578404206</v>
      </c>
      <c r="AD309">
        <f t="shared" si="9"/>
        <v>0.76472061740227737</v>
      </c>
      <c r="AE309">
        <f t="array" ref="AE309">TTEST(IF(G309:Q309&lt;&gt;0,G309:Q309),IF(R309:AA309&lt;&gt;0,R309:AA309),2,3)</f>
        <v>0.27358560915396979</v>
      </c>
      <c r="AX309" s="8" t="s">
        <v>2040</v>
      </c>
      <c r="AY309" s="8" t="s">
        <v>2041</v>
      </c>
      <c r="AZ309" s="8" t="s">
        <v>1623</v>
      </c>
      <c r="BA309" s="9">
        <v>667.97748327116403</v>
      </c>
      <c r="BB309" s="9">
        <v>570</v>
      </c>
      <c r="BC309" s="9">
        <v>74.590005638809899</v>
      </c>
      <c r="BD309" s="9">
        <v>570</v>
      </c>
      <c r="BE309" s="9">
        <v>226</v>
      </c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>
        <v>1207.9324498134899</v>
      </c>
      <c r="BQ309" s="9"/>
      <c r="BR309" s="9"/>
      <c r="BS309" s="9"/>
      <c r="BT309" s="9"/>
      <c r="BU309" s="9"/>
      <c r="BV309" s="9"/>
      <c r="BW309" s="9"/>
      <c r="BX309" s="9"/>
    </row>
    <row r="310" spans="1:76" x14ac:dyDescent="0.2">
      <c r="A310" s="2" t="s">
        <v>310</v>
      </c>
      <c r="B310" s="2">
        <f t="shared" si="10"/>
        <v>94402</v>
      </c>
      <c r="C310" s="5">
        <v>4563</v>
      </c>
      <c r="D310" s="5">
        <v>4756</v>
      </c>
      <c r="E310" s="5">
        <v>44</v>
      </c>
      <c r="F310" s="2">
        <v>94402</v>
      </c>
      <c r="G310">
        <f t="array" ref="G310:AA310">VLOOKUP(A310,Check_S4,{7,8,9,10,11,12,13,14,15,16,17,18,19,20,21,22,23,24,25,26,27},FALSE)</f>
        <v>2193</v>
      </c>
      <c r="H310">
        <v>9160</v>
      </c>
      <c r="I310">
        <v>1203.0241390000001</v>
      </c>
      <c r="J310">
        <v>0</v>
      </c>
      <c r="K310">
        <v>0</v>
      </c>
      <c r="L310">
        <v>4892.4915458816304</v>
      </c>
      <c r="M310">
        <v>0</v>
      </c>
      <c r="N310">
        <v>7439.6529889762296</v>
      </c>
      <c r="O310">
        <v>6209.6870027742198</v>
      </c>
      <c r="P310">
        <v>5131.3794922120296</v>
      </c>
      <c r="Q310">
        <v>5064.7488814245798</v>
      </c>
      <c r="R310">
        <v>3683.6201801531101</v>
      </c>
      <c r="S310">
        <v>4211.2697478046002</v>
      </c>
      <c r="T310">
        <v>5938.0530982049104</v>
      </c>
      <c r="U310">
        <v>2998.6843968072899</v>
      </c>
      <c r="V310">
        <v>4755.7546727384797</v>
      </c>
      <c r="W310">
        <v>0</v>
      </c>
      <c r="X310">
        <v>5397.1460478834197</v>
      </c>
      <c r="Y310">
        <v>2965.2448365078799</v>
      </c>
      <c r="Z310">
        <v>3831.2418919158799</v>
      </c>
      <c r="AA310">
        <v>2490</v>
      </c>
      <c r="AB310">
        <f t="array" ref="AB310">MEDIAN(IF(G310:Q310&lt;&gt;0,G310:Q310))</f>
        <v>5098.0641868183047</v>
      </c>
      <c r="AC310">
        <f t="array" ref="AC310">MEDIAN(IF(R310:Z310&lt;&gt;0,R310:Z310))</f>
        <v>4021.2558198602401</v>
      </c>
      <c r="AD310">
        <f t="shared" si="9"/>
        <v>0.78878093184030718</v>
      </c>
      <c r="AE310">
        <f t="array" ref="AE310">TTEST(IF(G310:Q310&lt;&gt;0,G310:Q310),IF(R310:AA310&lt;&gt;0,R310:AA310),2,3)</f>
        <v>0.28253845080605294</v>
      </c>
      <c r="AX310" s="8" t="s">
        <v>1445</v>
      </c>
      <c r="AY310" s="8" t="s">
        <v>2042</v>
      </c>
      <c r="AZ310" s="8" t="s">
        <v>1623</v>
      </c>
      <c r="BA310" s="9">
        <v>571</v>
      </c>
      <c r="BB310" s="9">
        <v>571</v>
      </c>
      <c r="BC310" s="9"/>
      <c r="BD310" s="9"/>
      <c r="BE310" s="9">
        <v>571</v>
      </c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</row>
    <row r="311" spans="1:76" x14ac:dyDescent="0.2">
      <c r="A311" s="2" t="s">
        <v>311</v>
      </c>
      <c r="B311" s="2">
        <f t="shared" si="10"/>
        <v>55920</v>
      </c>
      <c r="C311" s="5">
        <v>7670</v>
      </c>
      <c r="D311" s="5">
        <v>6825</v>
      </c>
      <c r="E311" s="5">
        <v>48</v>
      </c>
      <c r="F311" s="2">
        <v>55920</v>
      </c>
      <c r="G311">
        <f t="array" ref="G311:AA311">VLOOKUP(A311,Check_S4,{7,8,9,10,11,12,13,14,15,16,17,18,19,20,21,22,23,24,25,26,27},FALSE)</f>
        <v>0</v>
      </c>
      <c r="H311">
        <v>13314</v>
      </c>
      <c r="I311">
        <v>2745.9284670000002</v>
      </c>
      <c r="J311">
        <v>0</v>
      </c>
      <c r="K311">
        <v>6152.3116031</v>
      </c>
      <c r="L311">
        <v>5882.1390092555403</v>
      </c>
      <c r="M311">
        <v>12360.2518822561</v>
      </c>
      <c r="N311">
        <v>14083.1210636582</v>
      </c>
      <c r="O311">
        <v>5318.4369628791401</v>
      </c>
      <c r="P311">
        <v>10958.1021350955</v>
      </c>
      <c r="Q311">
        <v>6824.7197838805796</v>
      </c>
      <c r="R311">
        <v>0</v>
      </c>
      <c r="S311">
        <v>3466.93019564509</v>
      </c>
      <c r="T311">
        <v>7007.9375613740203</v>
      </c>
      <c r="U311">
        <v>7733.3826550522199</v>
      </c>
      <c r="V311">
        <v>0</v>
      </c>
      <c r="W311">
        <v>0</v>
      </c>
      <c r="X311">
        <v>0</v>
      </c>
      <c r="Y311">
        <v>4696.0908031139397</v>
      </c>
      <c r="Z311">
        <v>3902.1455089364099</v>
      </c>
      <c r="AA311">
        <v>10600</v>
      </c>
      <c r="AB311">
        <f t="array" ref="AB311">MEDIAN(IF(G311:Q311&lt;&gt;0,G311:Q311))</f>
        <v>6824.7197838805796</v>
      </c>
      <c r="AC311">
        <f t="array" ref="AC311">MEDIAN(IF(R311:Z311&lt;&gt;0,R311:Z311))</f>
        <v>4696.0908031139397</v>
      </c>
      <c r="AD311">
        <f t="shared" si="9"/>
        <v>0.6881001640837644</v>
      </c>
      <c r="AE311">
        <f t="array" ref="AE311">TTEST(IF(G311:Q311&lt;&gt;0,G311:Q311),IF(R311:AA311&lt;&gt;0,R311:AA311),2,3)</f>
        <v>0.19742628786907973</v>
      </c>
      <c r="AX311" s="8" t="s">
        <v>1388</v>
      </c>
      <c r="AY311" s="8" t="s">
        <v>2043</v>
      </c>
      <c r="AZ311" s="8" t="s">
        <v>1623</v>
      </c>
      <c r="BA311" s="9">
        <v>571.97020637580795</v>
      </c>
      <c r="BB311" s="9">
        <v>571.97020637580795</v>
      </c>
      <c r="BC311" s="9">
        <v>137.39416631379601</v>
      </c>
      <c r="BD311" s="9"/>
      <c r="BE311" s="9"/>
      <c r="BF311" s="9">
        <v>16.287728479999998</v>
      </c>
      <c r="BG311" s="9"/>
      <c r="BH311" s="9"/>
      <c r="BI311" s="9"/>
      <c r="BJ311" s="9"/>
      <c r="BK311" s="9"/>
      <c r="BL311" s="9"/>
      <c r="BM311" s="9"/>
      <c r="BN311" s="9"/>
      <c r="BO311" s="9"/>
      <c r="BP311" s="9">
        <v>1127.65268427162</v>
      </c>
      <c r="BQ311" s="9"/>
      <c r="BR311" s="9"/>
      <c r="BS311" s="9"/>
      <c r="BT311" s="9"/>
      <c r="BU311" s="9"/>
      <c r="BV311" s="9"/>
      <c r="BW311" s="9"/>
      <c r="BX311" s="9"/>
    </row>
    <row r="312" spans="1:76" x14ac:dyDescent="0.2">
      <c r="A312" s="2" t="s">
        <v>312</v>
      </c>
      <c r="B312" s="2">
        <f t="shared" si="10"/>
        <v>8571</v>
      </c>
      <c r="C312" s="5">
        <v>49891</v>
      </c>
      <c r="D312" s="5">
        <v>2333</v>
      </c>
      <c r="E312" s="5">
        <v>262</v>
      </c>
      <c r="F312" s="2">
        <v>8571</v>
      </c>
      <c r="G312">
        <f t="array" ref="G312:AA312">VLOOKUP(A312,Check_S4,{7,8,9,10,11,12,13,14,15,16,17,18,19,20,21,22,23,24,25,26,27},FALSE)</f>
        <v>0</v>
      </c>
      <c r="H312">
        <v>373113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499.38117976340601</v>
      </c>
      <c r="P312">
        <v>0</v>
      </c>
      <c r="Q312">
        <v>0</v>
      </c>
      <c r="R312">
        <v>2135.0674932431398</v>
      </c>
      <c r="S312">
        <v>1888.9732641095</v>
      </c>
      <c r="T312">
        <v>0</v>
      </c>
      <c r="U312">
        <v>2530.6977513389602</v>
      </c>
      <c r="V312">
        <v>2119.2112484258</v>
      </c>
      <c r="W312">
        <v>0</v>
      </c>
      <c r="X312">
        <v>0</v>
      </c>
      <c r="Y312">
        <v>0</v>
      </c>
      <c r="Z312">
        <v>3739.5773261356399</v>
      </c>
      <c r="AA312">
        <v>13100</v>
      </c>
      <c r="AB312">
        <f t="array" ref="AB312">MEDIAN(IF(G312:Q312&lt;&gt;0,G312:Q312))</f>
        <v>186806.19058988171</v>
      </c>
      <c r="AC312">
        <f t="array" ref="AC312">MEDIAN(IF(R312:Z312&lt;&gt;0,R312:Z312))</f>
        <v>2135.0674932431398</v>
      </c>
      <c r="AD312">
        <f t="shared" si="9"/>
        <v>1.1429318731361063E-2</v>
      </c>
      <c r="AE312">
        <f t="array" ref="AE312">TTEST(IF(G312:Q312&lt;&gt;0,G312:Q312),IF(R312:AA312&lt;&gt;0,R312:AA312),2,3)</f>
        <v>0.50646755154984191</v>
      </c>
      <c r="AX312" s="8" t="s">
        <v>1453</v>
      </c>
      <c r="AY312" s="8" t="s">
        <v>1453</v>
      </c>
      <c r="AZ312" s="8" t="s">
        <v>1640</v>
      </c>
      <c r="BA312" s="9">
        <v>535.12241059974804</v>
      </c>
      <c r="BB312" s="9">
        <v>572.26906178823106</v>
      </c>
      <c r="BC312" s="9">
        <v>81.400454593094693</v>
      </c>
      <c r="BD312" s="9"/>
      <c r="BE312" s="9">
        <v>584</v>
      </c>
      <c r="BF312" s="9">
        <v>65.640540209999998</v>
      </c>
      <c r="BG312" s="9"/>
      <c r="BH312" s="9"/>
      <c r="BI312" s="9">
        <v>246.61179213166901</v>
      </c>
      <c r="BJ312" s="9"/>
      <c r="BK312" s="9"/>
      <c r="BL312" s="9"/>
      <c r="BM312" s="9"/>
      <c r="BN312" s="9">
        <v>572.26906178823106</v>
      </c>
      <c r="BO312" s="9"/>
      <c r="BP312" s="9">
        <v>1207.0906588688399</v>
      </c>
      <c r="BQ312" s="9"/>
      <c r="BR312" s="9"/>
      <c r="BS312" s="9"/>
      <c r="BT312" s="9"/>
      <c r="BU312" s="9"/>
      <c r="BV312" s="9"/>
      <c r="BW312" s="9"/>
      <c r="BX312" s="9"/>
    </row>
    <row r="313" spans="1:76" x14ac:dyDescent="0.2">
      <c r="A313" s="2" t="s">
        <v>313</v>
      </c>
      <c r="B313" s="2">
        <f t="shared" si="10"/>
        <v>125062</v>
      </c>
      <c r="C313" s="5">
        <v>3419</v>
      </c>
      <c r="D313" s="5">
        <v>4320</v>
      </c>
      <c r="E313" s="5">
        <v>61</v>
      </c>
      <c r="F313" s="2">
        <v>125062</v>
      </c>
      <c r="G313">
        <f t="array" ref="G313:AA313">VLOOKUP(A313,Check_S4,{7,8,9,10,11,12,13,14,15,16,17,18,19,20,21,22,23,24,25,26,27},FALSE)</f>
        <v>0</v>
      </c>
      <c r="H313">
        <v>4320</v>
      </c>
      <c r="I313">
        <v>556.52202709999995</v>
      </c>
      <c r="J313">
        <v>870.84309140000005</v>
      </c>
      <c r="K313">
        <v>1291.82281319</v>
      </c>
      <c r="L313">
        <v>6122.51194361954</v>
      </c>
      <c r="M313">
        <v>4921.7827213762903</v>
      </c>
      <c r="N313">
        <v>4456.0183254680696</v>
      </c>
      <c r="O313">
        <v>5434.6430239825604</v>
      </c>
      <c r="P313">
        <v>0</v>
      </c>
      <c r="Q313">
        <v>2794.1143870669198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f t="array" ref="AB313">MEDIAN(IF(G313:Q313&lt;&gt;0,G313:Q313))</f>
        <v>4320</v>
      </c>
      <c r="AC313" t="e">
        <f t="array" ref="AC313">MEDIAN(IF(R313:Z313&lt;&gt;0,R313:Z313))</f>
        <v>#NUM!</v>
      </c>
      <c r="AD313" t="e">
        <f t="shared" si="9"/>
        <v>#NUM!</v>
      </c>
      <c r="AE313" t="e">
        <f t="array" ref="AE313">TTEST(IF(G313:Q313&lt;&gt;0,G313:Q313),IF(R313:AA313&lt;&gt;0,R313:AA313),2,3)</f>
        <v>#DIV/0!</v>
      </c>
      <c r="AX313" s="8" t="s">
        <v>1454</v>
      </c>
      <c r="AY313" s="8" t="s">
        <v>2044</v>
      </c>
      <c r="AZ313" s="8" t="s">
        <v>1623</v>
      </c>
      <c r="BA313" s="9">
        <v>573</v>
      </c>
      <c r="BB313" s="9">
        <v>573</v>
      </c>
      <c r="BC313" s="9"/>
      <c r="BD313" s="9">
        <v>573</v>
      </c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</row>
    <row r="314" spans="1:76" x14ac:dyDescent="0.2">
      <c r="A314" s="2" t="s">
        <v>314</v>
      </c>
      <c r="B314" s="2">
        <f t="shared" si="10"/>
        <v>45091</v>
      </c>
      <c r="C314" s="5">
        <v>9480</v>
      </c>
      <c r="D314" s="5">
        <v>9667</v>
      </c>
      <c r="E314" s="5">
        <v>39</v>
      </c>
      <c r="F314" s="2">
        <v>45091</v>
      </c>
      <c r="G314">
        <f t="array" ref="G314:AA314">VLOOKUP(A314,Check_S4,{7,8,9,10,11,12,13,14,15,16,17,18,19,20,21,22,23,24,25,26,27},FALSE)</f>
        <v>0</v>
      </c>
      <c r="H314">
        <v>10294</v>
      </c>
      <c r="I314">
        <v>4514.7586570000003</v>
      </c>
      <c r="J314">
        <v>0</v>
      </c>
      <c r="K314">
        <v>8236.4445864999998</v>
      </c>
      <c r="L314">
        <v>9650.0995459754704</v>
      </c>
      <c r="M314">
        <v>14154.5500226608</v>
      </c>
      <c r="N314">
        <v>12119.394182757</v>
      </c>
      <c r="O314">
        <v>7772.1919205924396</v>
      </c>
      <c r="P314">
        <v>14745.8141111519</v>
      </c>
      <c r="Q314">
        <v>9684.5287345069501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3625.24134775419</v>
      </c>
      <c r="X314">
        <v>0</v>
      </c>
      <c r="Y314">
        <v>0</v>
      </c>
      <c r="Z314">
        <v>0</v>
      </c>
      <c r="AA314">
        <v>0</v>
      </c>
      <c r="AB314">
        <f t="array" ref="AB314">MEDIAN(IF(G314:Q314&lt;&gt;0,G314:Q314))</f>
        <v>9684.5287345069501</v>
      </c>
      <c r="AC314">
        <f t="array" ref="AC314">MEDIAN(IF(R314:Z314&lt;&gt;0,R314:Z314))</f>
        <v>3625.24134775419</v>
      </c>
      <c r="AD314">
        <f t="shared" si="9"/>
        <v>0.37433327394002047</v>
      </c>
      <c r="AE314" t="e">
        <f t="array" ref="AE314">TTEST(IF(G314:Q314&lt;&gt;0,G314:Q314),IF(R314:AA314&lt;&gt;0,R314:AA314),2,3)</f>
        <v>#DIV/0!</v>
      </c>
      <c r="AX314" s="8" t="s">
        <v>2045</v>
      </c>
      <c r="AY314" s="8" t="s">
        <v>2046</v>
      </c>
      <c r="AZ314" s="8" t="s">
        <v>1623</v>
      </c>
      <c r="BA314" s="9">
        <v>2328.6288261797499</v>
      </c>
      <c r="BB314" s="9">
        <v>573.20900549990995</v>
      </c>
      <c r="BC314" s="9">
        <v>190.014674431358</v>
      </c>
      <c r="BD314" s="9"/>
      <c r="BE314" s="9">
        <v>1326</v>
      </c>
      <c r="BF314" s="9">
        <v>39.406374890000002</v>
      </c>
      <c r="BG314" s="9"/>
      <c r="BH314" s="9"/>
      <c r="BI314" s="9">
        <v>731.02757299504401</v>
      </c>
      <c r="BJ314" s="9">
        <v>11310.948571188699</v>
      </c>
      <c r="BK314" s="9"/>
      <c r="BL314" s="9"/>
      <c r="BM314" s="9"/>
      <c r="BN314" s="9">
        <v>415.390438004776</v>
      </c>
      <c r="BO314" s="9"/>
      <c r="BP314" s="9"/>
      <c r="BQ314" s="9"/>
      <c r="BR314" s="9"/>
      <c r="BS314" s="9"/>
      <c r="BT314" s="9"/>
      <c r="BU314" s="9"/>
      <c r="BV314" s="9"/>
      <c r="BW314" s="9"/>
      <c r="BX314" s="9">
        <v>149</v>
      </c>
    </row>
    <row r="315" spans="1:76" x14ac:dyDescent="0.2">
      <c r="A315" s="2" t="s">
        <v>315</v>
      </c>
      <c r="B315" s="2">
        <f t="shared" si="10"/>
        <v>154694</v>
      </c>
      <c r="C315" s="5">
        <v>2759</v>
      </c>
      <c r="D315" s="5">
        <v>3308</v>
      </c>
      <c r="E315" s="5">
        <v>54</v>
      </c>
      <c r="F315" s="2">
        <v>154694</v>
      </c>
      <c r="G315">
        <f t="array" ref="G315:AA315">VLOOKUP(A315,Check_S4,{7,8,9,10,11,12,13,14,15,16,17,18,19,20,21,22,23,24,25,26,27},FALSE)</f>
        <v>0</v>
      </c>
      <c r="H315">
        <v>3546</v>
      </c>
      <c r="I315">
        <v>638.5703115</v>
      </c>
      <c r="J315">
        <v>0</v>
      </c>
      <c r="K315">
        <v>149.26415075</v>
      </c>
      <c r="L315">
        <v>3503.7133601557298</v>
      </c>
      <c r="M315">
        <v>4414.6528438953501</v>
      </c>
      <c r="N315">
        <v>2941.4625501313199</v>
      </c>
      <c r="O315">
        <v>4385.8164450195</v>
      </c>
      <c r="P315">
        <v>0</v>
      </c>
      <c r="Q315">
        <v>3961.3390874663</v>
      </c>
      <c r="R315">
        <v>2303.7190199041902</v>
      </c>
      <c r="S315">
        <v>0</v>
      </c>
      <c r="T315">
        <v>0</v>
      </c>
      <c r="U315">
        <v>3548.63567311513</v>
      </c>
      <c r="V315">
        <v>3112.1636155241499</v>
      </c>
      <c r="W315">
        <v>1703.16204078603</v>
      </c>
      <c r="X315">
        <v>0</v>
      </c>
      <c r="Y315">
        <v>0</v>
      </c>
      <c r="Z315">
        <v>4044.96368539998</v>
      </c>
      <c r="AA315">
        <v>377</v>
      </c>
      <c r="AB315">
        <f t="array" ref="AB315">MEDIAN(IF(G315:Q315&lt;&gt;0,G315:Q315))</f>
        <v>3524.8566800778649</v>
      </c>
      <c r="AC315">
        <f t="array" ref="AC315">MEDIAN(IF(R315:Z315&lt;&gt;0,R315:Z315))</f>
        <v>3112.1636155241499</v>
      </c>
      <c r="AD315">
        <f t="shared" si="9"/>
        <v>0.88291919303096356</v>
      </c>
      <c r="AE315">
        <f t="array" ref="AE315">TTEST(IF(G315:Q315&lt;&gt;0,G315:Q315),IF(R315:AA315&lt;&gt;0,R315:AA315),2,3)</f>
        <v>0.60338301802032901</v>
      </c>
      <c r="AX315" s="8" t="s">
        <v>1412</v>
      </c>
      <c r="AY315" s="8" t="s">
        <v>1412</v>
      </c>
      <c r="AZ315" s="8" t="s">
        <v>1640</v>
      </c>
      <c r="BA315" s="9">
        <v>574.21895537856597</v>
      </c>
      <c r="BB315" s="9">
        <v>574.21895537856597</v>
      </c>
      <c r="BC315" s="9">
        <v>139.57894599751</v>
      </c>
      <c r="BD315" s="9"/>
      <c r="BE315" s="9"/>
      <c r="BF315" s="9">
        <v>7.4808141529999999</v>
      </c>
      <c r="BG315" s="9"/>
      <c r="BH315" s="9"/>
      <c r="BI315" s="9"/>
      <c r="BJ315" s="9"/>
      <c r="BK315" s="9"/>
      <c r="BL315" s="9"/>
      <c r="BM315" s="9"/>
      <c r="BN315" s="9"/>
      <c r="BO315" s="9"/>
      <c r="BP315" s="9">
        <v>1140.9570966041299</v>
      </c>
      <c r="BQ315" s="9"/>
      <c r="BR315" s="9"/>
      <c r="BS315" s="9"/>
      <c r="BT315" s="9"/>
      <c r="BU315" s="9"/>
      <c r="BV315" s="9"/>
      <c r="BW315" s="9"/>
      <c r="BX315" s="9"/>
    </row>
    <row r="316" spans="1:76" x14ac:dyDescent="0.2">
      <c r="A316" s="2" t="s">
        <v>316</v>
      </c>
      <c r="B316" s="2">
        <f t="shared" si="10"/>
        <v>57187</v>
      </c>
      <c r="C316" s="5">
        <v>7441</v>
      </c>
      <c r="D316" s="5">
        <v>5164</v>
      </c>
      <c r="E316" s="5">
        <v>92</v>
      </c>
      <c r="F316" s="2">
        <v>57187</v>
      </c>
      <c r="G316">
        <f t="array" ref="G316:AA316">VLOOKUP(A316,Check_S4,{7,8,9,10,11,12,13,14,15,16,17,18,19,20,21,22,23,24,25,26,27},FALSE)</f>
        <v>29479</v>
      </c>
      <c r="H316">
        <v>3302</v>
      </c>
      <c r="I316">
        <v>2886.619244</v>
      </c>
      <c r="J316">
        <v>0</v>
      </c>
      <c r="K316">
        <v>16734.138317000001</v>
      </c>
      <c r="L316">
        <v>4227.0539872320096</v>
      </c>
      <c r="M316">
        <v>4058.1172809924101</v>
      </c>
      <c r="N316">
        <v>14832.1066745725</v>
      </c>
      <c r="O316">
        <v>5523.6447680637602</v>
      </c>
      <c r="P316">
        <v>9801.9505898226907</v>
      </c>
      <c r="Q316">
        <v>6358.0695585537896</v>
      </c>
      <c r="R316">
        <v>3102.66412398172</v>
      </c>
      <c r="S316">
        <v>3396.6723423440299</v>
      </c>
      <c r="T316">
        <v>5079.1515320938697</v>
      </c>
      <c r="U316">
        <v>5249.4896144145796</v>
      </c>
      <c r="V316">
        <v>2146.9431841709502</v>
      </c>
      <c r="W316">
        <v>0</v>
      </c>
      <c r="X316">
        <v>0</v>
      </c>
      <c r="Y316">
        <v>9496.0221065184996</v>
      </c>
      <c r="Z316">
        <v>5418.6057174010302</v>
      </c>
      <c r="AA316">
        <v>2840</v>
      </c>
      <c r="AB316">
        <f t="array" ref="AB316">MEDIAN(IF(G316:Q316&lt;&gt;0,G316:Q316))</f>
        <v>5940.8571633087749</v>
      </c>
      <c r="AC316">
        <f t="array" ref="AC316">MEDIAN(IF(R316:Z316&lt;&gt;0,R316:Z316))</f>
        <v>5079.1515320938697</v>
      </c>
      <c r="AD316">
        <f t="shared" si="9"/>
        <v>0.85495264277066441</v>
      </c>
      <c r="AE316">
        <f t="array" ref="AE316">TTEST(IF(G316:Q316&lt;&gt;0,G316:Q316),IF(R316:AA316&lt;&gt;0,R316:AA316),2,3)</f>
        <v>9.5103421139075828E-2</v>
      </c>
      <c r="AX316" s="8" t="s">
        <v>2047</v>
      </c>
      <c r="AY316" s="8" t="s">
        <v>2048</v>
      </c>
      <c r="AZ316" s="8" t="s">
        <v>1623</v>
      </c>
      <c r="BA316" s="9">
        <v>575.53229419397098</v>
      </c>
      <c r="BB316" s="9">
        <v>575.53229419397098</v>
      </c>
      <c r="BC316" s="9">
        <v>67.704542603748394</v>
      </c>
      <c r="BD316" s="9"/>
      <c r="BE316" s="9"/>
      <c r="BF316" s="9"/>
      <c r="BG316" s="9"/>
      <c r="BH316" s="9"/>
      <c r="BI316" s="9">
        <v>851.06458838794299</v>
      </c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>
        <v>300</v>
      </c>
    </row>
    <row r="317" spans="1:76" x14ac:dyDescent="0.2">
      <c r="A317" s="2" t="s">
        <v>317</v>
      </c>
      <c r="B317" s="2">
        <f t="shared" si="10"/>
        <v>40940</v>
      </c>
      <c r="C317" s="5">
        <v>10391</v>
      </c>
      <c r="D317" s="5">
        <v>6694</v>
      </c>
      <c r="E317" s="5">
        <v>105</v>
      </c>
      <c r="F317" s="2">
        <v>40940</v>
      </c>
      <c r="G317">
        <f t="array" ref="G317:AA317">VLOOKUP(A317,Check_S4,{7,8,9,10,11,12,13,14,15,16,17,18,19,20,21,22,23,24,25,26,27},FALSE)</f>
        <v>0</v>
      </c>
      <c r="H317">
        <v>13345</v>
      </c>
      <c r="I317">
        <v>6693.9461680000004</v>
      </c>
      <c r="J317">
        <v>0</v>
      </c>
      <c r="K317">
        <v>40144.063075999999</v>
      </c>
      <c r="L317">
        <v>4616.59490162774</v>
      </c>
      <c r="M317">
        <v>0</v>
      </c>
      <c r="N317">
        <v>9920.2346797862301</v>
      </c>
      <c r="O317">
        <v>5148.79241877808</v>
      </c>
      <c r="P317">
        <v>17270.411182075801</v>
      </c>
      <c r="Q317">
        <v>4448.4915455177197</v>
      </c>
      <c r="R317">
        <v>0</v>
      </c>
      <c r="S317">
        <v>3207.9967816481098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7690.3623045984205</v>
      </c>
      <c r="Z317">
        <v>0</v>
      </c>
      <c r="AA317">
        <v>1810</v>
      </c>
      <c r="AB317">
        <f t="array" ref="AB317">MEDIAN(IF(G317:Q317&lt;&gt;0,G317:Q317))</f>
        <v>8307.0904238931143</v>
      </c>
      <c r="AC317">
        <f t="array" ref="AC317">MEDIAN(IF(R317:Z317&lt;&gt;0,R317:Z317))</f>
        <v>5449.1795431232658</v>
      </c>
      <c r="AD317">
        <f t="shared" si="9"/>
        <v>0.65596728397829451</v>
      </c>
      <c r="AE317">
        <f t="array" ref="AE317">TTEST(IF(G317:Q317&lt;&gt;0,G317:Q317),IF(R317:AA317&lt;&gt;0,R317:AA317),2,3)</f>
        <v>9.9997038901295784E-2</v>
      </c>
      <c r="AX317" s="8" t="s">
        <v>2049</v>
      </c>
      <c r="AY317" s="8" t="s">
        <v>2050</v>
      </c>
      <c r="AZ317" s="8" t="s">
        <v>1623</v>
      </c>
      <c r="BA317" s="9">
        <v>674.06267988896002</v>
      </c>
      <c r="BB317" s="9">
        <v>576.28636217348105</v>
      </c>
      <c r="BC317" s="9">
        <v>89.323436705626506</v>
      </c>
      <c r="BD317" s="9"/>
      <c r="BE317" s="9">
        <v>893</v>
      </c>
      <c r="BF317" s="9">
        <v>19.2703229</v>
      </c>
      <c r="BG317" s="9"/>
      <c r="BH317" s="9"/>
      <c r="BI317" s="9"/>
      <c r="BJ317" s="9"/>
      <c r="BK317" s="9"/>
      <c r="BL317" s="9">
        <v>576.28636217348105</v>
      </c>
      <c r="BM317" s="9"/>
      <c r="BN317" s="9"/>
      <c r="BO317" s="9"/>
      <c r="BP317" s="9">
        <v>1581.75671437132</v>
      </c>
      <c r="BQ317" s="9"/>
      <c r="BR317" s="9"/>
      <c r="BS317" s="9"/>
      <c r="BT317" s="9"/>
      <c r="BU317" s="9"/>
      <c r="BV317" s="9"/>
      <c r="BW317" s="9"/>
      <c r="BX317" s="9">
        <v>300</v>
      </c>
    </row>
    <row r="318" spans="1:76" x14ac:dyDescent="0.2">
      <c r="A318" s="2" t="s">
        <v>318</v>
      </c>
      <c r="B318" s="2">
        <f t="shared" si="10"/>
        <v>84924</v>
      </c>
      <c r="C318" s="5">
        <v>5002</v>
      </c>
      <c r="D318" s="5">
        <v>4868</v>
      </c>
      <c r="E318" s="5">
        <v>39</v>
      </c>
      <c r="F318" s="2">
        <v>84924</v>
      </c>
      <c r="G318">
        <f t="array" ref="G318:AA318">VLOOKUP(A318,Check_S4,{7,8,9,10,11,12,13,14,15,16,17,18,19,20,21,22,23,24,25,26,27},FALSE)</f>
        <v>608</v>
      </c>
      <c r="H318">
        <v>7758</v>
      </c>
      <c r="I318">
        <v>1810.1255619999999</v>
      </c>
      <c r="J318">
        <v>4719.4227579999997</v>
      </c>
      <c r="K318">
        <v>5879.7695528000004</v>
      </c>
      <c r="L318">
        <v>5930.1068804239103</v>
      </c>
      <c r="M318">
        <v>5584.86483729871</v>
      </c>
      <c r="N318">
        <v>4832.5182706637097</v>
      </c>
      <c r="O318">
        <v>5431.7109392645798</v>
      </c>
      <c r="P318">
        <v>8533.5445114884096</v>
      </c>
      <c r="Q318">
        <v>7930.35383387813</v>
      </c>
      <c r="R318">
        <v>4483.0974794704498</v>
      </c>
      <c r="S318">
        <v>6284.4480269056803</v>
      </c>
      <c r="T318">
        <v>4595.8833145264698</v>
      </c>
      <c r="U318">
        <v>3328.5634574155602</v>
      </c>
      <c r="V318">
        <v>5865.50718676832</v>
      </c>
      <c r="W318">
        <v>0</v>
      </c>
      <c r="X318">
        <v>4904.16497988025</v>
      </c>
      <c r="Y318">
        <v>4668.4836515029401</v>
      </c>
      <c r="Z318">
        <v>3648.4956377890298</v>
      </c>
      <c r="AA318">
        <v>3240</v>
      </c>
      <c r="AB318">
        <f t="array" ref="AB318">MEDIAN(IF(G318:Q318&lt;&gt;0,G318:Q318))</f>
        <v>5584.86483729871</v>
      </c>
      <c r="AC318">
        <f t="array" ref="AC318">MEDIAN(IF(R318:Z318&lt;&gt;0,R318:Z318))</f>
        <v>4632.1834830147054</v>
      </c>
      <c r="AD318">
        <f t="shared" si="9"/>
        <v>0.8294172944130197</v>
      </c>
      <c r="AE318">
        <f t="array" ref="AE318">TTEST(IF(G318:Q318&lt;&gt;0,G318:Q318),IF(R318:AA318&lt;&gt;0,R318:AA318),2,3)</f>
        <v>0.33662538906877504</v>
      </c>
      <c r="AX318" s="8" t="s">
        <v>1232</v>
      </c>
      <c r="AY318" s="8" t="s">
        <v>2051</v>
      </c>
      <c r="AZ318" s="8" t="s">
        <v>1623</v>
      </c>
      <c r="BA318" s="9">
        <v>1060.03513070024</v>
      </c>
      <c r="BB318" s="9">
        <v>578.47502801535097</v>
      </c>
      <c r="BC318" s="9">
        <v>127.127140782387</v>
      </c>
      <c r="BD318" s="9"/>
      <c r="BE318" s="9">
        <v>832</v>
      </c>
      <c r="BF318" s="9">
        <v>62.686404260000003</v>
      </c>
      <c r="BG318" s="9"/>
      <c r="BH318" s="9">
        <v>290.10267949000001</v>
      </c>
      <c r="BI318" s="9"/>
      <c r="BJ318" s="9"/>
      <c r="BK318" s="9"/>
      <c r="BL318" s="9">
        <v>578.47502801535097</v>
      </c>
      <c r="BM318" s="9"/>
      <c r="BN318" s="9">
        <v>3862.0687342972001</v>
      </c>
      <c r="BO318" s="9"/>
      <c r="BP318" s="9">
        <v>1645.9130688391001</v>
      </c>
      <c r="BQ318" s="9"/>
      <c r="BR318" s="9"/>
      <c r="BS318" s="9"/>
      <c r="BT318" s="9"/>
      <c r="BU318" s="9"/>
      <c r="BV318" s="9"/>
      <c r="BW318" s="9"/>
      <c r="BX318" s="9">
        <v>149</v>
      </c>
    </row>
    <row r="319" spans="1:76" x14ac:dyDescent="0.2">
      <c r="A319" s="2" t="s">
        <v>319</v>
      </c>
      <c r="B319" s="2">
        <f t="shared" si="10"/>
        <v>26531</v>
      </c>
      <c r="C319" s="5">
        <v>15940</v>
      </c>
      <c r="D319" s="5">
        <v>9998</v>
      </c>
      <c r="E319" s="5">
        <v>128</v>
      </c>
      <c r="F319" s="2">
        <v>26531</v>
      </c>
      <c r="G319">
        <f t="array" ref="G319:AA319">VLOOKUP(A319,Check_S4,{7,8,9,10,11,12,13,14,15,16,17,18,19,20,21,22,23,24,25,26,27},FALSE)</f>
        <v>0</v>
      </c>
      <c r="H319">
        <v>95577</v>
      </c>
      <c r="I319">
        <v>14537.86325</v>
      </c>
      <c r="J319">
        <v>0</v>
      </c>
      <c r="K319">
        <v>5402.1343740000002</v>
      </c>
      <c r="L319">
        <v>17745.454698758698</v>
      </c>
      <c r="M319">
        <v>14898.309821746299</v>
      </c>
      <c r="N319">
        <v>17036.720452682999</v>
      </c>
      <c r="O319">
        <v>10127.819575579901</v>
      </c>
      <c r="P319">
        <v>27994.3489802935</v>
      </c>
      <c r="Q319">
        <v>7854.42595385201</v>
      </c>
      <c r="R319">
        <v>8291.2238742366499</v>
      </c>
      <c r="S319">
        <v>9897.1160981542598</v>
      </c>
      <c r="T319">
        <v>5198.51662752829</v>
      </c>
      <c r="U319">
        <v>23724.6981199129</v>
      </c>
      <c r="V319">
        <v>9998.3416707905308</v>
      </c>
      <c r="W319">
        <v>3282.6329299266699</v>
      </c>
      <c r="X319">
        <v>10682.677320835701</v>
      </c>
      <c r="Y319">
        <v>8966.9229511487993</v>
      </c>
      <c r="Z319">
        <v>8146.6473695724699</v>
      </c>
      <c r="AA319">
        <v>3490</v>
      </c>
      <c r="AB319">
        <f t="array" ref="AB319">MEDIAN(IF(G319:Q319&lt;&gt;0,G319:Q319))</f>
        <v>14898.309821746299</v>
      </c>
      <c r="AC319">
        <f t="array" ref="AC319">MEDIAN(IF(R319:Z319&lt;&gt;0,R319:Z319))</f>
        <v>8966.9229511487993</v>
      </c>
      <c r="AD319">
        <f t="shared" si="9"/>
        <v>0.60187518305333143</v>
      </c>
      <c r="AE319">
        <f t="array" ref="AE319">TTEST(IF(G319:Q319&lt;&gt;0,G319:Q319),IF(R319:AA319&lt;&gt;0,R319:AA319),2,3)</f>
        <v>0.16626427080253173</v>
      </c>
      <c r="AX319" s="8" t="s">
        <v>2052</v>
      </c>
      <c r="AY319" s="8" t="s">
        <v>2052</v>
      </c>
      <c r="AZ319" s="8" t="s">
        <v>1640</v>
      </c>
      <c r="BA319" s="9">
        <v>578.65340077464703</v>
      </c>
      <c r="BB319" s="9">
        <v>578.65340077464703</v>
      </c>
      <c r="BC319" s="9">
        <v>133.97099467135399</v>
      </c>
      <c r="BD319" s="9"/>
      <c r="BE319" s="9"/>
      <c r="BF319" s="9">
        <v>30.484625319999999</v>
      </c>
      <c r="BG319" s="9"/>
      <c r="BH319" s="9"/>
      <c r="BI319" s="9"/>
      <c r="BJ319" s="9"/>
      <c r="BK319" s="9"/>
      <c r="BL319" s="9"/>
      <c r="BM319" s="9"/>
      <c r="BN319" s="9"/>
      <c r="BO319" s="9"/>
      <c r="BP319" s="9">
        <v>1126.8221762292901</v>
      </c>
      <c r="BQ319" s="9"/>
      <c r="BR319" s="9"/>
      <c r="BS319" s="9"/>
      <c r="BT319" s="9"/>
      <c r="BU319" s="9"/>
      <c r="BV319" s="9"/>
      <c r="BW319" s="9"/>
      <c r="BX319" s="9"/>
    </row>
    <row r="320" spans="1:76" x14ac:dyDescent="0.2">
      <c r="A320" s="2" t="s">
        <v>320</v>
      </c>
      <c r="B320" s="2">
        <f t="shared" si="10"/>
        <v>82048</v>
      </c>
      <c r="C320" s="5">
        <v>5132</v>
      </c>
      <c r="D320" s="5">
        <v>4430</v>
      </c>
      <c r="E320" s="5">
        <v>35</v>
      </c>
      <c r="F320" s="2">
        <v>82048</v>
      </c>
      <c r="G320">
        <f t="array" ref="G320:AA320">VLOOKUP(A320,Check_S4,{7,8,9,10,11,12,13,14,15,16,17,18,19,20,21,22,23,24,25,26,27},FALSE)</f>
        <v>0</v>
      </c>
      <c r="H320">
        <v>5845</v>
      </c>
      <c r="I320">
        <v>3415.6828399999999</v>
      </c>
      <c r="J320">
        <v>6406.9118639999997</v>
      </c>
      <c r="K320">
        <v>3568.7611855999999</v>
      </c>
      <c r="L320">
        <v>4178.8275586380596</v>
      </c>
      <c r="M320">
        <v>5024.6587687815199</v>
      </c>
      <c r="N320">
        <v>7778.1682233735901</v>
      </c>
      <c r="O320">
        <v>6947.6207665649299</v>
      </c>
      <c r="P320">
        <v>0</v>
      </c>
      <c r="Q320">
        <v>10084.990681531401</v>
      </c>
      <c r="R320">
        <v>4200.7122024987002</v>
      </c>
      <c r="S320">
        <v>3928.1715437791299</v>
      </c>
      <c r="T320">
        <v>3611.0990175080601</v>
      </c>
      <c r="U320">
        <v>4731.2921751323001</v>
      </c>
      <c r="V320">
        <v>3736.1752765511401</v>
      </c>
      <c r="W320">
        <v>4161.0334539714504</v>
      </c>
      <c r="X320">
        <v>4659.6707912738002</v>
      </c>
      <c r="Y320">
        <v>6645.94929910682</v>
      </c>
      <c r="Z320">
        <v>0</v>
      </c>
      <c r="AA320">
        <v>3460</v>
      </c>
      <c r="AB320">
        <f t="array" ref="AB320">MEDIAN(IF(G320:Q320&lt;&gt;0,G320:Q320))</f>
        <v>5845</v>
      </c>
      <c r="AC320">
        <f t="array" ref="AC320">MEDIAN(IF(R320:Z320&lt;&gt;0,R320:Z320))</f>
        <v>4180.8728282350748</v>
      </c>
      <c r="AD320">
        <f t="shared" si="9"/>
        <v>0.71529047531823353</v>
      </c>
      <c r="AE320">
        <f t="array" ref="AE320">TTEST(IF(G320:Q320&lt;&gt;0,G320:Q320),IF(R320:AA320&lt;&gt;0,R320:AA320),2,3)</f>
        <v>7.3196093230145226E-2</v>
      </c>
      <c r="AX320" s="8" t="s">
        <v>1387</v>
      </c>
      <c r="AY320" s="8" t="s">
        <v>2053</v>
      </c>
      <c r="AZ320" s="8" t="s">
        <v>1623</v>
      </c>
      <c r="BA320" s="9">
        <v>608.58819058395898</v>
      </c>
      <c r="BB320" s="9">
        <v>579.94117900000003</v>
      </c>
      <c r="BC320" s="9">
        <v>39.881615189148199</v>
      </c>
      <c r="BD320" s="9"/>
      <c r="BE320" s="9">
        <v>550</v>
      </c>
      <c r="BF320" s="9">
        <v>171.7711487</v>
      </c>
      <c r="BG320" s="9">
        <v>579.94117900000003</v>
      </c>
      <c r="BH320" s="9"/>
      <c r="BI320" s="9">
        <v>694.92009945491395</v>
      </c>
      <c r="BJ320" s="9"/>
      <c r="BK320" s="9"/>
      <c r="BL320" s="9">
        <v>982.483650032431</v>
      </c>
      <c r="BM320" s="9"/>
      <c r="BN320" s="9">
        <v>708.00125690036805</v>
      </c>
      <c r="BO320" s="9"/>
      <c r="BP320" s="9"/>
      <c r="BQ320" s="9"/>
      <c r="BR320" s="9"/>
      <c r="BS320" s="9"/>
      <c r="BT320" s="9"/>
      <c r="BU320" s="9"/>
      <c r="BV320" s="9"/>
      <c r="BW320" s="9"/>
      <c r="BX320" s="9">
        <v>573</v>
      </c>
    </row>
    <row r="321" spans="1:76" x14ac:dyDescent="0.2">
      <c r="A321" s="2" t="s">
        <v>321</v>
      </c>
      <c r="B321" s="2">
        <f t="shared" si="10"/>
        <v>84651</v>
      </c>
      <c r="C321" s="5">
        <v>4967</v>
      </c>
      <c r="D321" s="5">
        <v>2893</v>
      </c>
      <c r="E321" s="5">
        <v>118</v>
      </c>
      <c r="F321" s="2">
        <v>84651</v>
      </c>
      <c r="G321">
        <f t="array" ref="G321:AA321">VLOOKUP(A321,Check_S4,{7,8,9,10,11,12,13,14,15,16,17,18,19,20,21,22,23,24,25,26,27},FALSE)</f>
        <v>21577</v>
      </c>
      <c r="H321">
        <v>2678</v>
      </c>
      <c r="I321">
        <v>417.86260320000002</v>
      </c>
      <c r="J321">
        <v>0</v>
      </c>
      <c r="K321">
        <v>0</v>
      </c>
      <c r="L321">
        <v>2484.8223862986301</v>
      </c>
      <c r="M321">
        <v>0</v>
      </c>
      <c r="N321">
        <v>2084.2976961050199</v>
      </c>
      <c r="O321">
        <v>3996.0810664586302</v>
      </c>
      <c r="P321">
        <v>0</v>
      </c>
      <c r="Q321">
        <v>2881.5252553640598</v>
      </c>
      <c r="R321">
        <v>3691.3829737666401</v>
      </c>
      <c r="S321">
        <v>0</v>
      </c>
      <c r="T321">
        <v>0</v>
      </c>
      <c r="U321">
        <v>2949.4583845243801</v>
      </c>
      <c r="V321">
        <v>2892.6979230833799</v>
      </c>
      <c r="W321">
        <v>2004.92037766673</v>
      </c>
      <c r="X321">
        <v>0</v>
      </c>
      <c r="Y321">
        <v>0</v>
      </c>
      <c r="Z321">
        <v>3718.5064920261798</v>
      </c>
      <c r="AA321">
        <v>13200</v>
      </c>
      <c r="AB321">
        <f t="array" ref="AB321">MEDIAN(IF(G321:Q321&lt;&gt;0,G321:Q321))</f>
        <v>2678</v>
      </c>
      <c r="AC321">
        <f t="array" ref="AC321">MEDIAN(IF(R321:Z321&lt;&gt;0,R321:Z321))</f>
        <v>2949.4583845243801</v>
      </c>
      <c r="AD321">
        <f t="shared" si="9"/>
        <v>1.101366088321277</v>
      </c>
      <c r="AE321">
        <f t="array" ref="AE321">TTEST(IF(G321:Q321&lt;&gt;0,G321:Q321),IF(R321:AA321&lt;&gt;0,R321:AA321),2,3)</f>
        <v>0.900556536810182</v>
      </c>
      <c r="AX321" s="8" t="s">
        <v>1276</v>
      </c>
      <c r="AY321" s="8" t="s">
        <v>2054</v>
      </c>
      <c r="AZ321" s="8" t="s">
        <v>1623</v>
      </c>
      <c r="BA321" s="9">
        <v>807.97964287523803</v>
      </c>
      <c r="BB321" s="9">
        <v>581</v>
      </c>
      <c r="BC321" s="9">
        <v>96.349624028197994</v>
      </c>
      <c r="BD321" s="9"/>
      <c r="BE321" s="9">
        <v>581</v>
      </c>
      <c r="BF321" s="9">
        <v>86.343156280000002</v>
      </c>
      <c r="BG321" s="9"/>
      <c r="BH321" s="9"/>
      <c r="BI321" s="9">
        <v>661.56074497721295</v>
      </c>
      <c r="BJ321" s="9"/>
      <c r="BK321" s="9"/>
      <c r="BL321" s="9">
        <v>570.99431311897695</v>
      </c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>
        <v>2140</v>
      </c>
    </row>
    <row r="322" spans="1:76" x14ac:dyDescent="0.2">
      <c r="A322" s="2" t="s">
        <v>322</v>
      </c>
      <c r="B322" s="2">
        <f t="shared" si="10"/>
        <v>24178</v>
      </c>
      <c r="C322" s="5">
        <v>17349</v>
      </c>
      <c r="D322" s="5">
        <v>8210</v>
      </c>
      <c r="E322" s="5">
        <v>167</v>
      </c>
      <c r="F322" s="2">
        <v>24178</v>
      </c>
      <c r="G322">
        <f t="array" ref="G322:AA322">VLOOKUP(A322,Check_S4,{7,8,9,10,11,12,13,14,15,16,17,18,19,20,21,22,23,24,25,26,27},FALSE)</f>
        <v>0</v>
      </c>
      <c r="H322">
        <v>27513</v>
      </c>
      <c r="I322">
        <v>10238.326349999999</v>
      </c>
      <c r="J322">
        <v>45056.184240000002</v>
      </c>
      <c r="K322">
        <v>131573.9724</v>
      </c>
      <c r="L322">
        <v>12280.8955106431</v>
      </c>
      <c r="M322">
        <v>11797.419414240299</v>
      </c>
      <c r="N322">
        <v>11261.7872213969</v>
      </c>
      <c r="O322">
        <v>3969.0637830944602</v>
      </c>
      <c r="P322">
        <v>16127.4759919889</v>
      </c>
      <c r="Q322">
        <v>28489.314624542902</v>
      </c>
      <c r="R322">
        <v>2850.8921611712899</v>
      </c>
      <c r="S322">
        <v>5588.5081591769203</v>
      </c>
      <c r="T322">
        <v>3527.2564418112502</v>
      </c>
      <c r="U322">
        <v>4580.4207221099396</v>
      </c>
      <c r="V322">
        <v>3721.53010095836</v>
      </c>
      <c r="W322">
        <v>7479.1841325126197</v>
      </c>
      <c r="X322">
        <v>5138.4433549406203</v>
      </c>
      <c r="Y322">
        <v>2850.76330024039</v>
      </c>
      <c r="Z322">
        <v>4001.9776759643901</v>
      </c>
      <c r="AA322">
        <v>8940</v>
      </c>
      <c r="AB322">
        <f t="array" ref="AB322">MEDIAN(IF(G322:Q322&lt;&gt;0,G322:Q322))</f>
        <v>14204.185751315999</v>
      </c>
      <c r="AC322">
        <f t="array" ref="AC322">MEDIAN(IF(R322:Z322&lt;&gt;0,R322:Z322))</f>
        <v>4001.9776759643901</v>
      </c>
      <c r="AD322">
        <f t="shared" si="9"/>
        <v>0.28174636308129186</v>
      </c>
      <c r="AE322">
        <f t="array" ref="AE322">TTEST(IF(G322:Q322&lt;&gt;0,G322:Q322),IF(R322:AA322&lt;&gt;0,R322:AA322),2,3)</f>
        <v>6.6064416904750234E-2</v>
      </c>
      <c r="AX322" s="8" t="s">
        <v>2055</v>
      </c>
      <c r="AY322" s="8" t="s">
        <v>2056</v>
      </c>
      <c r="AZ322" s="8" t="s">
        <v>1623</v>
      </c>
      <c r="BA322" s="9">
        <v>722.59600742259204</v>
      </c>
      <c r="BB322" s="9">
        <v>581.93728662050103</v>
      </c>
      <c r="BC322" s="9">
        <v>83.824905376844498</v>
      </c>
      <c r="BD322" s="9"/>
      <c r="BE322" s="9">
        <v>1193</v>
      </c>
      <c r="BF322" s="9">
        <v>100.1366633</v>
      </c>
      <c r="BG322" s="9"/>
      <c r="BH322" s="9"/>
      <c r="BI322" s="9">
        <v>581.93728662050103</v>
      </c>
      <c r="BJ322" s="9"/>
      <c r="BK322" s="9"/>
      <c r="BL322" s="9"/>
      <c r="BM322" s="9"/>
      <c r="BN322" s="9"/>
      <c r="BO322" s="9"/>
      <c r="BP322" s="9"/>
      <c r="BQ322" s="9"/>
      <c r="BR322" s="9"/>
      <c r="BS322" s="9">
        <v>1499.9060871924601</v>
      </c>
      <c r="BT322" s="9"/>
      <c r="BU322" s="9"/>
      <c r="BV322" s="9"/>
      <c r="BW322" s="9"/>
      <c r="BX322" s="9">
        <v>238</v>
      </c>
    </row>
    <row r="323" spans="1:76" x14ac:dyDescent="0.2">
      <c r="A323" s="2" t="s">
        <v>323</v>
      </c>
      <c r="B323" s="2">
        <f t="shared" si="10"/>
        <v>114460</v>
      </c>
      <c r="C323" s="5">
        <v>3642</v>
      </c>
      <c r="D323" s="5">
        <v>3088</v>
      </c>
      <c r="E323" s="5">
        <v>81</v>
      </c>
      <c r="F323" s="2">
        <v>114460</v>
      </c>
      <c r="G323">
        <f t="array" ref="G323:AA323">VLOOKUP(A323,Check_S4,{7,8,9,10,11,12,13,14,15,16,17,18,19,20,21,22,23,24,25,26,27},FALSE)</f>
        <v>0</v>
      </c>
      <c r="H323">
        <v>2278</v>
      </c>
      <c r="I323">
        <v>829.74445400000002</v>
      </c>
      <c r="J323">
        <v>0</v>
      </c>
      <c r="K323">
        <v>572.11263056999996</v>
      </c>
      <c r="L323">
        <v>1897.2803283338301</v>
      </c>
      <c r="M323">
        <v>4534.8761567578304</v>
      </c>
      <c r="N323">
        <v>3888.2154036276402</v>
      </c>
      <c r="O323">
        <v>6586.3140261819999</v>
      </c>
      <c r="P323">
        <v>13332.6799373996</v>
      </c>
      <c r="Q323">
        <v>1729.47733959787</v>
      </c>
      <c r="R323">
        <v>3855.6794406147501</v>
      </c>
      <c r="S323">
        <v>3788.6190640121699</v>
      </c>
      <c r="T323">
        <v>0</v>
      </c>
      <c r="U323">
        <v>2338.98348378632</v>
      </c>
      <c r="V323">
        <v>3021.7673180173601</v>
      </c>
      <c r="W323">
        <v>0</v>
      </c>
      <c r="X323">
        <v>0</v>
      </c>
      <c r="Y323">
        <v>3100.6944066271599</v>
      </c>
      <c r="Z323">
        <v>3074.5093934256902</v>
      </c>
      <c r="AA323">
        <v>3450</v>
      </c>
      <c r="AB323">
        <f t="array" ref="AB323">MEDIAN(IF(G323:Q323&lt;&gt;0,G323:Q323))</f>
        <v>2278</v>
      </c>
      <c r="AC323">
        <f t="array" ref="AC323">MEDIAN(IF(R323:Z323&lt;&gt;0,R323:Z323))</f>
        <v>3087.601900026425</v>
      </c>
      <c r="AD323">
        <f t="shared" ref="AD323:AD386" si="11">AC323/AB323</f>
        <v>1.355400307298694</v>
      </c>
      <c r="AE323">
        <f t="array" ref="AE323">TTEST(IF(G323:Q323&lt;&gt;0,G323:Q323),IF(R323:AA323&lt;&gt;0,R323:AA323),2,3)</f>
        <v>0.60374221516064996</v>
      </c>
      <c r="AX323" s="8" t="s">
        <v>1002</v>
      </c>
      <c r="AY323" s="8" t="s">
        <v>2057</v>
      </c>
      <c r="AZ323" s="8" t="s">
        <v>1623</v>
      </c>
      <c r="BA323" s="9">
        <v>1595.8934341874501</v>
      </c>
      <c r="BB323" s="9">
        <v>582.71417417029397</v>
      </c>
      <c r="BC323" s="9">
        <v>152.498651616166</v>
      </c>
      <c r="BD323" s="9"/>
      <c r="BE323" s="9">
        <v>399</v>
      </c>
      <c r="BF323" s="9">
        <v>176.46455700000001</v>
      </c>
      <c r="BG323" s="9"/>
      <c r="BH323" s="9"/>
      <c r="BI323" s="9">
        <v>355.93895499472501</v>
      </c>
      <c r="BJ323" s="9">
        <v>1933.4742097615599</v>
      </c>
      <c r="BK323" s="9"/>
      <c r="BL323" s="9">
        <v>6955.6621433855798</v>
      </c>
      <c r="BM323" s="9"/>
      <c r="BN323" s="9">
        <v>582.71417417029397</v>
      </c>
      <c r="BO323" s="9"/>
      <c r="BP323" s="9"/>
      <c r="BQ323" s="9"/>
      <c r="BR323" s="9"/>
      <c r="BS323" s="9"/>
      <c r="BT323" s="9"/>
      <c r="BU323" s="9"/>
      <c r="BV323" s="9"/>
      <c r="BW323" s="9"/>
      <c r="BX323" s="9">
        <v>768</v>
      </c>
    </row>
    <row r="324" spans="1:76" x14ac:dyDescent="0.2">
      <c r="A324" s="2" t="s">
        <v>324</v>
      </c>
      <c r="B324" s="2">
        <f t="shared" si="10"/>
        <v>52837</v>
      </c>
      <c r="C324" s="5">
        <v>7849</v>
      </c>
      <c r="D324" s="5">
        <v>7063</v>
      </c>
      <c r="E324" s="5">
        <v>51</v>
      </c>
      <c r="F324" s="2">
        <v>52837</v>
      </c>
      <c r="G324">
        <f t="array" ref="G324:AA324">VLOOKUP(A324,Check_S4,{7,8,9,10,11,12,13,14,15,16,17,18,19,20,21,22,23,24,25,26,27},FALSE)</f>
        <v>0</v>
      </c>
      <c r="H324">
        <v>7851</v>
      </c>
      <c r="I324">
        <v>6500.8655019999997</v>
      </c>
      <c r="J324">
        <v>0</v>
      </c>
      <c r="K324">
        <v>9059.6280164</v>
      </c>
      <c r="L324">
        <v>5724.21434215933</v>
      </c>
      <c r="M324">
        <v>5073.3523375832801</v>
      </c>
      <c r="N324">
        <v>9057.7471525867804</v>
      </c>
      <c r="O324">
        <v>7625.4824970456102</v>
      </c>
      <c r="P324">
        <v>5054.3966859045604</v>
      </c>
      <c r="Q324">
        <v>18285.8332182626</v>
      </c>
      <c r="R324">
        <v>0</v>
      </c>
      <c r="S324">
        <v>0</v>
      </c>
      <c r="T324">
        <v>4257.9789891003402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f t="array" ref="AB324">MEDIAN(IF(G324:Q324&lt;&gt;0,G324:Q324))</f>
        <v>7625.4824970456102</v>
      </c>
      <c r="AC324">
        <f t="array" ref="AC324">MEDIAN(IF(R324:Z324&lt;&gt;0,R324:Z324))</f>
        <v>4257.9789891003402</v>
      </c>
      <c r="AD324">
        <f t="shared" si="11"/>
        <v>0.55838814012753113</v>
      </c>
      <c r="AE324" t="e">
        <f t="array" ref="AE324">TTEST(IF(G324:Q324&lt;&gt;0,G324:Q324),IF(R324:AA324&lt;&gt;0,R324:AA324),2,3)</f>
        <v>#DIV/0!</v>
      </c>
      <c r="AX324" s="8" t="s">
        <v>2058</v>
      </c>
      <c r="AY324" s="8" t="s">
        <v>2059</v>
      </c>
      <c r="AZ324" s="8" t="s">
        <v>1623</v>
      </c>
      <c r="BA324" s="9">
        <v>582.90985338647295</v>
      </c>
      <c r="BB324" s="9">
        <v>582.90985338647295</v>
      </c>
      <c r="BC324" s="9">
        <v>140.447634204514</v>
      </c>
      <c r="BD324" s="9"/>
      <c r="BE324" s="9"/>
      <c r="BF324" s="9">
        <v>4.0134827050000004</v>
      </c>
      <c r="BG324" s="9"/>
      <c r="BH324" s="9"/>
      <c r="BI324" s="9"/>
      <c r="BJ324" s="9"/>
      <c r="BK324" s="9"/>
      <c r="BL324" s="9"/>
      <c r="BM324" s="9"/>
      <c r="BN324" s="9"/>
      <c r="BO324" s="9"/>
      <c r="BP324" s="9">
        <v>1161.8062240679501</v>
      </c>
      <c r="BQ324" s="9"/>
      <c r="BR324" s="9"/>
      <c r="BS324" s="9"/>
      <c r="BT324" s="9"/>
      <c r="BU324" s="9"/>
      <c r="BV324" s="9"/>
      <c r="BW324" s="9"/>
      <c r="BX324" s="9"/>
    </row>
    <row r="325" spans="1:76" x14ac:dyDescent="0.2">
      <c r="A325" s="2" t="s">
        <v>325</v>
      </c>
      <c r="B325" s="2">
        <f t="shared" si="10"/>
        <v>75433</v>
      </c>
      <c r="C325" s="5">
        <v>5485</v>
      </c>
      <c r="D325" s="5">
        <v>5793</v>
      </c>
      <c r="E325" s="5">
        <v>34</v>
      </c>
      <c r="F325" s="2">
        <v>75433</v>
      </c>
      <c r="G325">
        <f t="array" ref="G325:AA325">VLOOKUP(A325,Check_S4,{7,8,9,10,11,12,13,14,15,16,17,18,19,20,21,22,23,24,25,26,27},FALSE)</f>
        <v>0</v>
      </c>
      <c r="H325">
        <v>2443</v>
      </c>
      <c r="I325">
        <v>2524.0419609999999</v>
      </c>
      <c r="J325">
        <v>0</v>
      </c>
      <c r="K325">
        <v>0</v>
      </c>
      <c r="L325">
        <v>5965.7312712320299</v>
      </c>
      <c r="M325">
        <v>8301.8776894291004</v>
      </c>
      <c r="N325">
        <v>6791.6374616384901</v>
      </c>
      <c r="O325">
        <v>4249.69063461323</v>
      </c>
      <c r="P325">
        <v>3034.1303292386301</v>
      </c>
      <c r="Q325">
        <v>7354.4152675516198</v>
      </c>
      <c r="R325">
        <v>5620.4184098138303</v>
      </c>
      <c r="S325">
        <v>0</v>
      </c>
      <c r="T325">
        <v>4774.8551620929102</v>
      </c>
      <c r="U325">
        <v>8267.0980084510593</v>
      </c>
      <c r="V325">
        <v>6105.30735622257</v>
      </c>
      <c r="W325">
        <v>0</v>
      </c>
      <c r="X325">
        <v>7051.81390494261</v>
      </c>
      <c r="Y325">
        <v>6205.2462525104702</v>
      </c>
      <c r="Z325">
        <v>5057.8944102897503</v>
      </c>
      <c r="AA325">
        <v>4010</v>
      </c>
      <c r="AB325">
        <f t="array" ref="AB325">MEDIAN(IF(G325:Q325&lt;&gt;0,G325:Q325))</f>
        <v>5107.71095292263</v>
      </c>
      <c r="AC325">
        <f t="array" ref="AC325">MEDIAN(IF(R325:Z325&lt;&gt;0,R325:Z325))</f>
        <v>6105.30735622257</v>
      </c>
      <c r="AD325">
        <f t="shared" si="11"/>
        <v>1.1953118358682995</v>
      </c>
      <c r="AE325">
        <f t="array" ref="AE325">TTEST(IF(G325:Q325&lt;&gt;0,G325:Q325),IF(R325:AA325&lt;&gt;0,R325:AA325),2,3)</f>
        <v>0.41431244637743558</v>
      </c>
      <c r="AX325" s="8" t="s">
        <v>2060</v>
      </c>
      <c r="AY325" s="8" t="s">
        <v>2061</v>
      </c>
      <c r="AZ325" s="8" t="s">
        <v>1623</v>
      </c>
      <c r="BA325" s="9">
        <v>2481.87680604142</v>
      </c>
      <c r="BB325" s="9">
        <v>584</v>
      </c>
      <c r="BC325" s="9">
        <v>183.959524743515</v>
      </c>
      <c r="BD325" s="9"/>
      <c r="BE325" s="9">
        <v>584</v>
      </c>
      <c r="BF325" s="9">
        <v>51.314832299999999</v>
      </c>
      <c r="BG325" s="9"/>
      <c r="BH325" s="9"/>
      <c r="BI325" s="9">
        <v>438.21247135738002</v>
      </c>
      <c r="BJ325" s="9"/>
      <c r="BK325" s="9"/>
      <c r="BL325" s="9">
        <v>430.67158853915601</v>
      </c>
      <c r="BM325" s="9">
        <v>12691.416901136899</v>
      </c>
      <c r="BN325" s="9">
        <v>2409.52184895657</v>
      </c>
      <c r="BO325" s="9"/>
      <c r="BP325" s="9"/>
      <c r="BQ325" s="9"/>
      <c r="BR325" s="9"/>
      <c r="BS325" s="9"/>
      <c r="BT325" s="9"/>
      <c r="BU325" s="9"/>
      <c r="BV325" s="9"/>
      <c r="BW325" s="9"/>
      <c r="BX325" s="9">
        <v>768</v>
      </c>
    </row>
    <row r="326" spans="1:76" x14ac:dyDescent="0.2">
      <c r="A326" s="2" t="s">
        <v>326</v>
      </c>
      <c r="B326" s="2">
        <f t="shared" si="10"/>
        <v>17131</v>
      </c>
      <c r="C326" s="5">
        <v>24129</v>
      </c>
      <c r="D326" s="5">
        <v>7323</v>
      </c>
      <c r="E326" s="5">
        <v>204</v>
      </c>
      <c r="F326" s="2">
        <v>17131</v>
      </c>
      <c r="G326">
        <f t="array" ref="G326:AA326">VLOOKUP(A326,Check_S4,{7,8,9,10,11,12,13,14,15,16,17,18,19,20,21,22,23,24,25,26,27},FALSE)</f>
        <v>0</v>
      </c>
      <c r="H326">
        <v>28095</v>
      </c>
      <c r="I326">
        <v>4205.4375609999997</v>
      </c>
      <c r="J326">
        <v>184944.28409999999</v>
      </c>
      <c r="K326">
        <v>0</v>
      </c>
      <c r="L326">
        <v>4531.8414540801396</v>
      </c>
      <c r="M326">
        <v>0</v>
      </c>
      <c r="N326">
        <v>25436.099972493899</v>
      </c>
      <c r="O326">
        <v>385.48537536861801</v>
      </c>
      <c r="P326">
        <v>18126.995939365101</v>
      </c>
      <c r="Q326">
        <v>16919.854156533998</v>
      </c>
      <c r="R326">
        <v>0</v>
      </c>
      <c r="S326">
        <v>1969.2570565706601</v>
      </c>
      <c r="T326">
        <v>3467.0698216785099</v>
      </c>
      <c r="U326">
        <v>4069.6046502859199</v>
      </c>
      <c r="V326">
        <v>0</v>
      </c>
      <c r="W326">
        <v>0</v>
      </c>
      <c r="X326">
        <v>0</v>
      </c>
      <c r="Y326">
        <v>0</v>
      </c>
      <c r="Z326">
        <v>7322.5492689984103</v>
      </c>
      <c r="AA326">
        <v>14200</v>
      </c>
      <c r="AB326">
        <f t="array" ref="AB326">MEDIAN(IF(G326:Q326&lt;&gt;0,G326:Q326))</f>
        <v>17523.425047949549</v>
      </c>
      <c r="AC326">
        <f t="array" ref="AC326">MEDIAN(IF(R326:Z326&lt;&gt;0,R326:Z326))</f>
        <v>3768.3372359822151</v>
      </c>
      <c r="AD326">
        <f t="shared" si="11"/>
        <v>0.21504570172046109</v>
      </c>
      <c r="AE326">
        <f t="array" ref="AE326">TTEST(IF(G326:Q326&lt;&gt;0,G326:Q326),IF(R326:AA326&lt;&gt;0,R326:AA326),2,3)</f>
        <v>0.22224549242362543</v>
      </c>
      <c r="AX326" s="8" t="s">
        <v>294</v>
      </c>
      <c r="AY326" s="8" t="s">
        <v>2062</v>
      </c>
      <c r="AZ326" s="8" t="s">
        <v>1623</v>
      </c>
      <c r="BA326" s="9">
        <v>2854.7888577006302</v>
      </c>
      <c r="BB326" s="9">
        <v>584.48636570076303</v>
      </c>
      <c r="BC326" s="9">
        <v>141.75906726270401</v>
      </c>
      <c r="BD326" s="9">
        <v>9570</v>
      </c>
      <c r="BE326" s="9">
        <v>271</v>
      </c>
      <c r="BF326" s="9">
        <v>137.644192</v>
      </c>
      <c r="BG326" s="9"/>
      <c r="BH326" s="9"/>
      <c r="BI326" s="9">
        <v>733.12503617640402</v>
      </c>
      <c r="BJ326" s="9"/>
      <c r="BK326" s="9">
        <v>9034.5805920479306</v>
      </c>
      <c r="BL326" s="9">
        <v>2397.1133461556201</v>
      </c>
      <c r="BM326" s="9"/>
      <c r="BN326" s="9">
        <v>435.84769522512102</v>
      </c>
      <c r="BO326" s="9"/>
      <c r="BP326" s="9"/>
      <c r="BQ326" s="9"/>
      <c r="BR326" s="9"/>
      <c r="BS326" s="9"/>
      <c r="BT326" s="9"/>
      <c r="BU326" s="9"/>
      <c r="BV326" s="9"/>
      <c r="BW326" s="9"/>
      <c r="BX326" s="9">
        <v>259</v>
      </c>
    </row>
    <row r="327" spans="1:76" x14ac:dyDescent="0.2">
      <c r="A327" s="2" t="s">
        <v>327</v>
      </c>
      <c r="B327" s="2">
        <f t="shared" si="10"/>
        <v>114988</v>
      </c>
      <c r="C327" s="5">
        <v>3591</v>
      </c>
      <c r="D327" s="5">
        <v>3506</v>
      </c>
      <c r="E327" s="5">
        <v>39</v>
      </c>
      <c r="F327" s="2">
        <v>114988</v>
      </c>
      <c r="G327">
        <f t="array" ref="G327:AA327">VLOOKUP(A327,Check_S4,{7,8,9,10,11,12,13,14,15,16,17,18,19,20,21,22,23,24,25,26,27},FALSE)</f>
        <v>2309</v>
      </c>
      <c r="H327">
        <v>2713</v>
      </c>
      <c r="I327">
        <v>740.16926939999996</v>
      </c>
      <c r="J327">
        <v>0</v>
      </c>
      <c r="K327">
        <v>2194.3821561999998</v>
      </c>
      <c r="L327">
        <v>3611.93610938134</v>
      </c>
      <c r="M327">
        <v>5421.1334725126699</v>
      </c>
      <c r="N327">
        <v>2934.5495334791499</v>
      </c>
      <c r="O327">
        <v>2621.8328886712202</v>
      </c>
      <c r="P327">
        <v>3745.0841108846798</v>
      </c>
      <c r="Q327">
        <v>3079.8692658120899</v>
      </c>
      <c r="R327">
        <v>3670.5384470365302</v>
      </c>
      <c r="S327">
        <v>3752.8349938455299</v>
      </c>
      <c r="T327">
        <v>3400.99770335521</v>
      </c>
      <c r="U327">
        <v>0</v>
      </c>
      <c r="V327">
        <v>3272.95813746463</v>
      </c>
      <c r="W327">
        <v>0</v>
      </c>
      <c r="X327">
        <v>3672.7606631568201</v>
      </c>
      <c r="Y327">
        <v>6294.8680393505201</v>
      </c>
      <c r="Z327">
        <v>5233.6022144147901</v>
      </c>
      <c r="AA327">
        <v>5960</v>
      </c>
      <c r="AB327">
        <f t="array" ref="AB327">MEDIAN(IF(G327:Q327&lt;&gt;0,G327:Q327))</f>
        <v>2823.7747667395752</v>
      </c>
      <c r="AC327">
        <f t="array" ref="AC327">MEDIAN(IF(R327:Z327&lt;&gt;0,R327:Z327))</f>
        <v>3672.7606631568201</v>
      </c>
      <c r="AD327">
        <f t="shared" si="11"/>
        <v>1.3006563789779566</v>
      </c>
      <c r="AE327">
        <f t="array" ref="AE327">TTEST(IF(G327:Q327&lt;&gt;0,G327:Q327),IF(R327:AA327&lt;&gt;0,R327:AA327),2,3)</f>
        <v>2.2363153889979108E-2</v>
      </c>
      <c r="AX327" s="8" t="s">
        <v>895</v>
      </c>
      <c r="AY327" s="8" t="s">
        <v>895</v>
      </c>
      <c r="AZ327" s="8" t="s">
        <v>1640</v>
      </c>
      <c r="BA327" s="9">
        <v>584.787840949371</v>
      </c>
      <c r="BB327" s="9">
        <v>584.787840949371</v>
      </c>
      <c r="BC327" s="9">
        <v>12.101360080164699</v>
      </c>
      <c r="BD327" s="9"/>
      <c r="BE327" s="9"/>
      <c r="BF327" s="9"/>
      <c r="BG327" s="9"/>
      <c r="BH327" s="9"/>
      <c r="BI327" s="9"/>
      <c r="BJ327" s="9"/>
      <c r="BK327" s="9">
        <v>634.82786617692898</v>
      </c>
      <c r="BL327" s="9">
        <v>534.74781572181405</v>
      </c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</row>
    <row r="328" spans="1:76" x14ac:dyDescent="0.2">
      <c r="A328" s="2" t="s">
        <v>328</v>
      </c>
      <c r="B328" s="2">
        <f t="shared" si="10"/>
        <v>39296</v>
      </c>
      <c r="C328" s="5">
        <v>10479</v>
      </c>
      <c r="D328" s="5">
        <v>9068</v>
      </c>
      <c r="E328" s="5">
        <v>57</v>
      </c>
      <c r="F328" s="2">
        <v>39296</v>
      </c>
      <c r="G328">
        <f t="array" ref="G328:AA328">VLOOKUP(A328,Check_S4,{7,8,9,10,11,12,13,14,15,16,17,18,19,20,21,22,23,24,25,26,27},FALSE)</f>
        <v>1109</v>
      </c>
      <c r="H328">
        <v>19243</v>
      </c>
      <c r="I328">
        <v>8286.9459009999991</v>
      </c>
      <c r="J328">
        <v>0</v>
      </c>
      <c r="K328">
        <v>4247.4740112999998</v>
      </c>
      <c r="L328">
        <v>14145.097821580301</v>
      </c>
      <c r="M328">
        <v>18014.550119445201</v>
      </c>
      <c r="N328">
        <v>11271.1448052782</v>
      </c>
      <c r="O328">
        <v>12110.527022236</v>
      </c>
      <c r="P328">
        <v>11186.7050459816</v>
      </c>
      <c r="Q328">
        <v>20943.110775917401</v>
      </c>
      <c r="R328">
        <v>6235.7973727490198</v>
      </c>
      <c r="S328">
        <v>6605.9630646897103</v>
      </c>
      <c r="T328">
        <v>7098.0358202685002</v>
      </c>
      <c r="U328">
        <v>4366.3493778993898</v>
      </c>
      <c r="V328">
        <v>7763.74321068277</v>
      </c>
      <c r="W328">
        <v>5472.33003586828</v>
      </c>
      <c r="X328">
        <v>8576.35034183069</v>
      </c>
      <c r="Y328">
        <v>23274.607519508201</v>
      </c>
      <c r="Z328">
        <v>10069.7472699481</v>
      </c>
      <c r="AA328">
        <v>9560</v>
      </c>
      <c r="AB328">
        <f t="array" ref="AB328">MEDIAN(IF(G328:Q328&lt;&gt;0,G328:Q328))</f>
        <v>11690.835913757099</v>
      </c>
      <c r="AC328">
        <f t="array" ref="AC328">MEDIAN(IF(R328:Z328&lt;&gt;0,R328:Z328))</f>
        <v>7098.0358202685002</v>
      </c>
      <c r="AD328">
        <f t="shared" si="11"/>
        <v>0.60714527794509054</v>
      </c>
      <c r="AE328">
        <f t="array" ref="AE328">TTEST(IF(G328:Q328&lt;&gt;0,G328:Q328),IF(R328:AA328&lt;&gt;0,R328:AA328),2,3)</f>
        <v>0.24729801254841607</v>
      </c>
      <c r="AX328" s="8" t="s">
        <v>894</v>
      </c>
      <c r="AY328" s="8" t="s">
        <v>894</v>
      </c>
      <c r="AZ328" s="8" t="s">
        <v>1640</v>
      </c>
      <c r="BA328" s="9">
        <v>584.787840949371</v>
      </c>
      <c r="BB328" s="9">
        <v>584.787840949371</v>
      </c>
      <c r="BC328" s="9">
        <v>12.101360080164699</v>
      </c>
      <c r="BD328" s="9"/>
      <c r="BE328" s="9"/>
      <c r="BF328" s="9"/>
      <c r="BG328" s="9"/>
      <c r="BH328" s="9"/>
      <c r="BI328" s="9"/>
      <c r="BJ328" s="9"/>
      <c r="BK328" s="9">
        <v>634.82786617692898</v>
      </c>
      <c r="BL328" s="9">
        <v>534.74781572181405</v>
      </c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</row>
    <row r="329" spans="1:76" x14ac:dyDescent="0.2">
      <c r="A329" s="2" t="s">
        <v>329</v>
      </c>
      <c r="B329" s="2">
        <f t="shared" si="10"/>
        <v>46869</v>
      </c>
      <c r="C329" s="5">
        <v>8735</v>
      </c>
      <c r="D329" s="5">
        <v>5731</v>
      </c>
      <c r="E329" s="5">
        <v>104</v>
      </c>
      <c r="F329" s="2">
        <v>46869</v>
      </c>
      <c r="G329">
        <f t="array" ref="G329:AA329">VLOOKUP(A329,Check_S4,{7,8,9,10,11,12,13,14,15,16,17,18,19,20,21,22,23,24,25,26,27},FALSE)</f>
        <v>0</v>
      </c>
      <c r="H329">
        <v>41868</v>
      </c>
      <c r="I329">
        <v>5686.3216089999996</v>
      </c>
      <c r="J329">
        <v>0</v>
      </c>
      <c r="K329">
        <v>4606.7841871999999</v>
      </c>
      <c r="L329">
        <v>9799.0148562601898</v>
      </c>
      <c r="M329">
        <v>8255.8250936774893</v>
      </c>
      <c r="N329">
        <v>11899.537043656799</v>
      </c>
      <c r="O329">
        <v>6881.49111580927</v>
      </c>
      <c r="P329">
        <v>11144.4575894347</v>
      </c>
      <c r="Q329">
        <v>3035.2871087765002</v>
      </c>
      <c r="R329">
        <v>5584.72299546456</v>
      </c>
      <c r="S329">
        <v>0</v>
      </c>
      <c r="T329">
        <v>4868.3318543533396</v>
      </c>
      <c r="U329">
        <v>5307.2265733014801</v>
      </c>
      <c r="V329">
        <v>5079.4664442720796</v>
      </c>
      <c r="W329">
        <v>0</v>
      </c>
      <c r="X329">
        <v>5731.0915878555898</v>
      </c>
      <c r="Y329">
        <v>6547.9641984533901</v>
      </c>
      <c r="Z329">
        <v>11581.443259158001</v>
      </c>
      <c r="AA329">
        <v>623</v>
      </c>
      <c r="AB329">
        <f t="array" ref="AB329">MEDIAN(IF(G329:Q329&lt;&gt;0,G329:Q329))</f>
        <v>8255.8250936774893</v>
      </c>
      <c r="AC329">
        <f t="array" ref="AC329">MEDIAN(IF(R329:Z329&lt;&gt;0,R329:Z329))</f>
        <v>5584.72299546456</v>
      </c>
      <c r="AD329">
        <f t="shared" si="11"/>
        <v>0.67645849228824817</v>
      </c>
      <c r="AE329">
        <f t="array" ref="AE329">TTEST(IF(G329:Q329&lt;&gt;0,G329:Q329),IF(R329:AA329&lt;&gt;0,R329:AA329),2,3)</f>
        <v>0.18707127399552209</v>
      </c>
      <c r="AX329" s="8" t="s">
        <v>2063</v>
      </c>
      <c r="AY329" s="8" t="s">
        <v>2064</v>
      </c>
      <c r="AZ329" s="8" t="s">
        <v>1623</v>
      </c>
      <c r="BA329" s="9">
        <v>584.787840949371</v>
      </c>
      <c r="BB329" s="9">
        <v>584.787840949371</v>
      </c>
      <c r="BC329" s="9">
        <v>12.101360080164699</v>
      </c>
      <c r="BD329" s="9"/>
      <c r="BE329" s="9"/>
      <c r="BF329" s="9"/>
      <c r="BG329" s="9"/>
      <c r="BH329" s="9"/>
      <c r="BI329" s="9"/>
      <c r="BJ329" s="9"/>
      <c r="BK329" s="9">
        <v>634.82786617692898</v>
      </c>
      <c r="BL329" s="9">
        <v>534.74781572181405</v>
      </c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</row>
    <row r="330" spans="1:76" x14ac:dyDescent="0.2">
      <c r="A330" s="2" t="s">
        <v>330</v>
      </c>
      <c r="B330" s="2">
        <f t="shared" si="10"/>
        <v>77513</v>
      </c>
      <c r="C330" s="5">
        <v>5272</v>
      </c>
      <c r="D330" s="5">
        <v>4591</v>
      </c>
      <c r="E330" s="5">
        <v>62</v>
      </c>
      <c r="F330" s="2">
        <v>77513</v>
      </c>
      <c r="G330">
        <f t="array" ref="G330:AA330">VLOOKUP(A330,Check_S4,{7,8,9,10,11,12,13,14,15,16,17,18,19,20,21,22,23,24,25,26,27},FALSE)</f>
        <v>4591</v>
      </c>
      <c r="H330">
        <v>9551</v>
      </c>
      <c r="I330">
        <v>1928.589211</v>
      </c>
      <c r="J330">
        <v>0</v>
      </c>
      <c r="K330">
        <v>0</v>
      </c>
      <c r="L330">
        <v>9503.8830349449599</v>
      </c>
      <c r="M330">
        <v>6518.9002968629902</v>
      </c>
      <c r="N330">
        <v>6958.0195155657902</v>
      </c>
      <c r="O330">
        <v>10928.243482341901</v>
      </c>
      <c r="P330">
        <v>6799.2118332092004</v>
      </c>
      <c r="Q330">
        <v>1992.82482294123</v>
      </c>
      <c r="R330">
        <v>2272.0253248448998</v>
      </c>
      <c r="S330">
        <v>0</v>
      </c>
      <c r="T330">
        <v>0</v>
      </c>
      <c r="U330">
        <v>0</v>
      </c>
      <c r="V330">
        <v>2290.6036991204201</v>
      </c>
      <c r="W330">
        <v>2551.32190980934</v>
      </c>
      <c r="X330">
        <v>0</v>
      </c>
      <c r="Y330">
        <v>0</v>
      </c>
      <c r="Z330">
        <v>0</v>
      </c>
      <c r="AA330">
        <v>2650</v>
      </c>
      <c r="AB330">
        <f t="array" ref="AB330">MEDIAN(IF(G330:Q330&lt;&gt;0,G330:Q330))</f>
        <v>6799.2118332092004</v>
      </c>
      <c r="AC330">
        <f t="array" ref="AC330">MEDIAN(IF(R330:Z330&lt;&gt;0,R330:Z330))</f>
        <v>2290.6036991204201</v>
      </c>
      <c r="AD330">
        <f t="shared" si="11"/>
        <v>0.33689253332753782</v>
      </c>
      <c r="AE330">
        <f t="array" ref="AE330">TTEST(IF(G330:Q330&lt;&gt;0,G330:Q330),IF(R330:AA330&lt;&gt;0,R330:AA330),2,3)</f>
        <v>5.1506624550575536E-3</v>
      </c>
      <c r="AX330" s="8" t="s">
        <v>2065</v>
      </c>
      <c r="AY330" s="8" t="s">
        <v>2066</v>
      </c>
      <c r="AZ330" s="8" t="s">
        <v>1623</v>
      </c>
      <c r="BA330" s="9">
        <v>600.23417203053498</v>
      </c>
      <c r="BB330" s="9">
        <v>587</v>
      </c>
      <c r="BC330" s="9">
        <v>92.643066943909702</v>
      </c>
      <c r="BD330" s="9"/>
      <c r="BE330" s="9">
        <v>900</v>
      </c>
      <c r="BF330" s="9">
        <v>8.8937839650000008</v>
      </c>
      <c r="BG330" s="9"/>
      <c r="BH330" s="9"/>
      <c r="BI330" s="9"/>
      <c r="BJ330" s="9"/>
      <c r="BK330" s="9"/>
      <c r="BL330" s="9"/>
      <c r="BM330" s="9"/>
      <c r="BN330" s="9"/>
      <c r="BO330" s="9"/>
      <c r="BP330" s="9">
        <v>1218.0429041571399</v>
      </c>
      <c r="BQ330" s="9"/>
      <c r="BR330" s="9"/>
      <c r="BS330" s="9"/>
      <c r="BT330" s="9"/>
      <c r="BU330" s="9"/>
      <c r="BV330" s="9"/>
      <c r="BW330" s="9"/>
      <c r="BX330" s="9">
        <v>274</v>
      </c>
    </row>
    <row r="331" spans="1:76" x14ac:dyDescent="0.2">
      <c r="A331" s="2" t="s">
        <v>331</v>
      </c>
      <c r="B331" s="2">
        <f t="shared" si="10"/>
        <v>93623</v>
      </c>
      <c r="C331" s="5">
        <v>4362</v>
      </c>
      <c r="D331" s="5">
        <v>4850</v>
      </c>
      <c r="E331" s="5">
        <v>45</v>
      </c>
      <c r="F331" s="2">
        <v>93623</v>
      </c>
      <c r="G331">
        <f t="array" ref="G331:AA331">VLOOKUP(A331,Check_S4,{7,8,9,10,11,12,13,14,15,16,17,18,19,20,21,22,23,24,25,26,27},FALSE)</f>
        <v>0</v>
      </c>
      <c r="H331">
        <v>2613</v>
      </c>
      <c r="I331">
        <v>1758.5830880000001</v>
      </c>
      <c r="J331">
        <v>0</v>
      </c>
      <c r="K331">
        <v>5142.7870610999998</v>
      </c>
      <c r="L331">
        <v>5265.79063065022</v>
      </c>
      <c r="M331">
        <v>7277.5155768447503</v>
      </c>
      <c r="N331">
        <v>6822.1821199491897</v>
      </c>
      <c r="O331">
        <v>4710.81848798798</v>
      </c>
      <c r="P331">
        <v>0</v>
      </c>
      <c r="Q331">
        <v>5178.2631101393399</v>
      </c>
      <c r="R331">
        <v>0</v>
      </c>
      <c r="S331">
        <v>1130.9759159063699</v>
      </c>
      <c r="T331">
        <v>0</v>
      </c>
      <c r="U331">
        <v>0</v>
      </c>
      <c r="V331">
        <v>0</v>
      </c>
      <c r="W331">
        <v>3229.1786665014502</v>
      </c>
      <c r="X331">
        <v>0</v>
      </c>
      <c r="Y331">
        <v>0</v>
      </c>
      <c r="Z331">
        <v>0</v>
      </c>
      <c r="AA331">
        <v>4850</v>
      </c>
      <c r="AB331">
        <f t="array" ref="AB331">MEDIAN(IF(G331:Q331&lt;&gt;0,G331:Q331))</f>
        <v>5160.5250856196699</v>
      </c>
      <c r="AC331">
        <f t="array" ref="AC331">MEDIAN(IF(R331:Z331&lt;&gt;0,R331:Z331))</f>
        <v>2180.0772912039101</v>
      </c>
      <c r="AD331">
        <f t="shared" si="11"/>
        <v>0.42245260996384226</v>
      </c>
      <c r="AE331">
        <f t="array" ref="AE331">TTEST(IF(G331:Q331&lt;&gt;0,G331:Q331),IF(R331:AA331&lt;&gt;0,R331:AA331),2,3)</f>
        <v>0.23920756900921106</v>
      </c>
      <c r="AX331" s="8" t="s">
        <v>1406</v>
      </c>
      <c r="AY331" s="8" t="s">
        <v>2067</v>
      </c>
      <c r="AZ331" s="8" t="s">
        <v>1623</v>
      </c>
      <c r="BA331" s="9">
        <v>638.62799524027002</v>
      </c>
      <c r="BB331" s="9">
        <v>588.93981754283595</v>
      </c>
      <c r="BC331" s="9">
        <v>65.138186647234704</v>
      </c>
      <c r="BD331" s="9"/>
      <c r="BE331" s="9"/>
      <c r="BF331" s="9">
        <v>81.580682969999998</v>
      </c>
      <c r="BG331" s="9"/>
      <c r="BH331" s="9"/>
      <c r="BI331" s="9">
        <v>788.97553854890305</v>
      </c>
      <c r="BJ331" s="9"/>
      <c r="BK331" s="9"/>
      <c r="BL331" s="9">
        <v>511.38347232656798</v>
      </c>
      <c r="BM331" s="9"/>
      <c r="BN331" s="9">
        <v>588.93981754283595</v>
      </c>
      <c r="BO331" s="9"/>
      <c r="BP331" s="9">
        <v>1222.26046481304</v>
      </c>
      <c r="BQ331" s="9"/>
      <c r="BR331" s="9"/>
      <c r="BS331" s="9"/>
      <c r="BT331" s="9"/>
      <c r="BU331" s="9"/>
      <c r="BV331" s="9"/>
      <c r="BW331" s="9"/>
      <c r="BX331" s="9"/>
    </row>
    <row r="332" spans="1:76" x14ac:dyDescent="0.2">
      <c r="A332" s="2" t="s">
        <v>332</v>
      </c>
      <c r="B332" s="2">
        <f t="shared" si="10"/>
        <v>17435</v>
      </c>
      <c r="C332" s="5">
        <v>23331</v>
      </c>
      <c r="D332" s="5">
        <v>21045</v>
      </c>
      <c r="E332" s="5">
        <v>60</v>
      </c>
      <c r="F332" s="2">
        <v>17435</v>
      </c>
      <c r="G332">
        <f t="array" ref="G332:AA332">VLOOKUP(A332,Check_S4,{7,8,9,10,11,12,13,14,15,16,17,18,19,20,21,22,23,24,25,26,27},FALSE)</f>
        <v>0</v>
      </c>
      <c r="H332">
        <v>37112</v>
      </c>
      <c r="I332">
        <v>59657.795819999999</v>
      </c>
      <c r="J332">
        <v>0</v>
      </c>
      <c r="K332">
        <v>9077.1223360999993</v>
      </c>
      <c r="L332">
        <v>13208.1952791862</v>
      </c>
      <c r="M332">
        <v>17106.1149011013</v>
      </c>
      <c r="N332">
        <v>22745.1835979975</v>
      </c>
      <c r="O332">
        <v>21085.9262249405</v>
      </c>
      <c r="P332">
        <v>2895.5706362102101</v>
      </c>
      <c r="Q332">
        <v>10135.8966598314</v>
      </c>
      <c r="R332">
        <v>19122.917801044299</v>
      </c>
      <c r="S332">
        <v>25503.238410075399</v>
      </c>
      <c r="T332">
        <v>14655.499781270801</v>
      </c>
      <c r="U332">
        <v>48485.007872657203</v>
      </c>
      <c r="V332">
        <v>22313.543523456101</v>
      </c>
      <c r="W332">
        <v>0</v>
      </c>
      <c r="X332">
        <v>21003.3655816807</v>
      </c>
      <c r="Y332">
        <v>24549.0831296139</v>
      </c>
      <c r="Z332">
        <v>16197.834329843001</v>
      </c>
      <c r="AA332">
        <v>35100</v>
      </c>
      <c r="AB332">
        <f t="array" ref="AB332">MEDIAN(IF(G332:Q332&lt;&gt;0,G332:Q332))</f>
        <v>17106.1149011013</v>
      </c>
      <c r="AC332">
        <f t="array" ref="AC332">MEDIAN(IF(R332:Z332&lt;&gt;0,R332:Z332))</f>
        <v>21658.454552568401</v>
      </c>
      <c r="AD332">
        <f t="shared" si="11"/>
        <v>1.2661235282111907</v>
      </c>
      <c r="AE332">
        <f t="array" ref="AE332">TTEST(IF(G332:Q332&lt;&gt;0,G332:Q332),IF(R332:AA332&lt;&gt;0,R332:AA332),2,3)</f>
        <v>0.58801682480955786</v>
      </c>
      <c r="AX332" s="8" t="s">
        <v>2068</v>
      </c>
      <c r="AY332" s="8" t="s">
        <v>2069</v>
      </c>
      <c r="AZ332" s="8" t="s">
        <v>1623</v>
      </c>
      <c r="BA332" s="9">
        <v>919.98989514887398</v>
      </c>
      <c r="BB332" s="9">
        <v>588.93981754283595</v>
      </c>
      <c r="BC332" s="9">
        <v>69.986343473675007</v>
      </c>
      <c r="BD332" s="9"/>
      <c r="BE332" s="9">
        <v>509</v>
      </c>
      <c r="BF332" s="9"/>
      <c r="BG332" s="9"/>
      <c r="BH332" s="9"/>
      <c r="BI332" s="9"/>
      <c r="BJ332" s="9"/>
      <c r="BK332" s="9"/>
      <c r="BL332" s="9"/>
      <c r="BM332" s="9"/>
      <c r="BN332" s="9">
        <v>588.93981754283595</v>
      </c>
      <c r="BO332" s="9"/>
      <c r="BP332" s="9">
        <v>1662.0298679037801</v>
      </c>
      <c r="BQ332" s="9"/>
      <c r="BR332" s="9"/>
      <c r="BS332" s="9"/>
      <c r="BT332" s="9"/>
      <c r="BU332" s="9"/>
      <c r="BV332" s="9"/>
      <c r="BW332" s="9"/>
      <c r="BX332" s="9"/>
    </row>
    <row r="333" spans="1:76" x14ac:dyDescent="0.2">
      <c r="A333" s="2" t="s">
        <v>333</v>
      </c>
      <c r="B333" s="2">
        <f t="shared" si="10"/>
        <v>224828</v>
      </c>
      <c r="C333" s="5">
        <v>1804</v>
      </c>
      <c r="D333" s="5">
        <v>1625</v>
      </c>
      <c r="E333" s="5">
        <v>62</v>
      </c>
      <c r="F333" s="2">
        <v>224828</v>
      </c>
      <c r="G333">
        <f t="array" ref="G333:AA333">VLOOKUP(A333,Check_S4,{7,8,9,10,11,12,13,14,15,16,17,18,19,20,21,22,23,24,25,26,27},FALSE)</f>
        <v>0</v>
      </c>
      <c r="H333">
        <v>1106</v>
      </c>
      <c r="I333">
        <v>657.74410680000005</v>
      </c>
      <c r="J333">
        <v>929.90844230000005</v>
      </c>
      <c r="K333">
        <v>0</v>
      </c>
      <c r="L333">
        <v>3677.5456936703299</v>
      </c>
      <c r="M333">
        <v>901.41039489510899</v>
      </c>
      <c r="N333">
        <v>1210.5465401008701</v>
      </c>
      <c r="O333">
        <v>2060.0272294804499</v>
      </c>
      <c r="P333">
        <v>0</v>
      </c>
      <c r="Q333">
        <v>3739.64483257348</v>
      </c>
      <c r="R333">
        <v>2672.9049238827902</v>
      </c>
      <c r="S333">
        <v>2166.6264562177398</v>
      </c>
      <c r="T333">
        <v>0</v>
      </c>
      <c r="U333">
        <v>0</v>
      </c>
      <c r="V333">
        <v>2040.34857861308</v>
      </c>
      <c r="W333">
        <v>0</v>
      </c>
      <c r="X333">
        <v>0</v>
      </c>
      <c r="Y333">
        <v>0</v>
      </c>
      <c r="Z333">
        <v>0</v>
      </c>
      <c r="AA333">
        <v>486</v>
      </c>
      <c r="AB333">
        <f t="array" ref="AB333">MEDIAN(IF(G333:Q333&lt;&gt;0,G333:Q333))</f>
        <v>1158.273270050435</v>
      </c>
      <c r="AC333">
        <f t="array" ref="AC333">MEDIAN(IF(R333:Z333&lt;&gt;0,R333:Z333))</f>
        <v>2166.6264562177398</v>
      </c>
      <c r="AD333">
        <f t="shared" si="11"/>
        <v>1.8705658778807852</v>
      </c>
      <c r="AE333">
        <f t="array" ref="AE333">TTEST(IF(G333:Q333&lt;&gt;0,G333:Q333),IF(R333:AA333&lt;&gt;0,R333:AA333),2,3)</f>
        <v>0.93314367567261891</v>
      </c>
      <c r="AX333" s="8" t="s">
        <v>2070</v>
      </c>
      <c r="AY333" s="8" t="s">
        <v>2071</v>
      </c>
      <c r="AZ333" s="8" t="s">
        <v>1623</v>
      </c>
      <c r="BA333" s="9">
        <v>638.76258870599702</v>
      </c>
      <c r="BB333" s="9">
        <v>588.93981754283595</v>
      </c>
      <c r="BC333" s="9">
        <v>80.899434801729697</v>
      </c>
      <c r="BD333" s="9"/>
      <c r="BE333" s="9">
        <v>262</v>
      </c>
      <c r="BF333" s="9">
        <v>81.495278749999997</v>
      </c>
      <c r="BG333" s="9"/>
      <c r="BH333" s="9"/>
      <c r="BI333" s="9">
        <v>1384.8365283667999</v>
      </c>
      <c r="BJ333" s="9"/>
      <c r="BK333" s="9"/>
      <c r="BL333" s="9">
        <v>876.54131887035305</v>
      </c>
      <c r="BM333" s="9"/>
      <c r="BN333" s="9">
        <v>588.93981754283595</v>
      </c>
      <c r="BO333" s="9"/>
      <c r="BP333" s="9"/>
      <c r="BQ333" s="9"/>
      <c r="BR333" s="9"/>
      <c r="BS333" s="9"/>
      <c r="BT333" s="9"/>
      <c r="BU333" s="9"/>
      <c r="BV333" s="9"/>
      <c r="BW333" s="9"/>
      <c r="BX333" s="9"/>
    </row>
    <row r="334" spans="1:76" x14ac:dyDescent="0.2">
      <c r="A334" s="2" t="s">
        <v>334</v>
      </c>
      <c r="B334" s="2">
        <f t="shared" si="10"/>
        <v>94902</v>
      </c>
      <c r="C334" s="5">
        <v>4267</v>
      </c>
      <c r="D334" s="5">
        <v>3902</v>
      </c>
      <c r="E334" s="5">
        <v>40</v>
      </c>
      <c r="F334" s="2">
        <v>94902</v>
      </c>
      <c r="G334">
        <f t="array" ref="G334:AA334">VLOOKUP(A334,Check_S4,{7,8,9,10,11,12,13,14,15,16,17,18,19,20,21,22,23,24,25,26,27},FALSE)</f>
        <v>0</v>
      </c>
      <c r="H334">
        <v>5634</v>
      </c>
      <c r="I334">
        <v>1721.1670160000001</v>
      </c>
      <c r="J334">
        <v>0</v>
      </c>
      <c r="K334">
        <v>0</v>
      </c>
      <c r="L334">
        <v>7245.0037130782503</v>
      </c>
      <c r="M334">
        <v>6088.94759499259</v>
      </c>
      <c r="N334">
        <v>5731.5168346394303</v>
      </c>
      <c r="O334">
        <v>5547.4102355013902</v>
      </c>
      <c r="P334">
        <v>0</v>
      </c>
      <c r="Q334">
        <v>4770.2440170886002</v>
      </c>
      <c r="R334">
        <v>3516.48334486575</v>
      </c>
      <c r="S334">
        <v>3131.7041935226598</v>
      </c>
      <c r="T334">
        <v>3407.3556719292701</v>
      </c>
      <c r="U334">
        <v>0</v>
      </c>
      <c r="V334">
        <v>2419.7222899676799</v>
      </c>
      <c r="W334">
        <v>0</v>
      </c>
      <c r="X334">
        <v>0</v>
      </c>
      <c r="Y334">
        <v>0</v>
      </c>
      <c r="Z334">
        <v>3902.1455089364099</v>
      </c>
      <c r="AA334">
        <v>2360</v>
      </c>
      <c r="AB334">
        <f t="array" ref="AB334">MEDIAN(IF(G334:Q334&lt;&gt;0,G334:Q334))</f>
        <v>5634</v>
      </c>
      <c r="AC334">
        <f t="array" ref="AC334">MEDIAN(IF(R334:Z334&lt;&gt;0,R334:Z334))</f>
        <v>3407.3556719292701</v>
      </c>
      <c r="AD334">
        <f t="shared" si="11"/>
        <v>0.60478446431119459</v>
      </c>
      <c r="AE334">
        <f t="array" ref="AE334">TTEST(IF(G334:Q334&lt;&gt;0,G334:Q334),IF(R334:AA334&lt;&gt;0,R334:AA334),2,3)</f>
        <v>1.6703330363480717E-2</v>
      </c>
      <c r="AX334" s="8" t="s">
        <v>2072</v>
      </c>
      <c r="AY334" s="8" t="s">
        <v>2072</v>
      </c>
      <c r="AZ334" s="8" t="s">
        <v>1640</v>
      </c>
      <c r="BA334" s="9">
        <v>590.17962906890602</v>
      </c>
      <c r="BB334" s="9">
        <v>590.17962906890602</v>
      </c>
      <c r="BC334" s="9">
        <v>130.98258615476499</v>
      </c>
      <c r="BD334" s="9"/>
      <c r="BE334" s="9"/>
      <c r="BF334" s="9">
        <v>43.56307717</v>
      </c>
      <c r="BG334" s="9"/>
      <c r="BH334" s="9"/>
      <c r="BI334" s="9"/>
      <c r="BJ334" s="9"/>
      <c r="BK334" s="9"/>
      <c r="BL334" s="9"/>
      <c r="BM334" s="9"/>
      <c r="BN334" s="9"/>
      <c r="BO334" s="9"/>
      <c r="BP334" s="9">
        <v>1136.79618096781</v>
      </c>
      <c r="BQ334" s="9"/>
      <c r="BR334" s="9"/>
      <c r="BS334" s="9"/>
      <c r="BT334" s="9"/>
      <c r="BU334" s="9"/>
      <c r="BV334" s="9"/>
      <c r="BW334" s="9"/>
      <c r="BX334" s="9"/>
    </row>
    <row r="335" spans="1:76" x14ac:dyDescent="0.2">
      <c r="A335" s="2" t="s">
        <v>335</v>
      </c>
      <c r="B335" s="2">
        <f t="shared" si="10"/>
        <v>56821</v>
      </c>
      <c r="C335" s="5">
        <v>7121</v>
      </c>
      <c r="D335" s="5">
        <v>7895</v>
      </c>
      <c r="E335" s="5">
        <v>58</v>
      </c>
      <c r="F335" s="2">
        <v>56821</v>
      </c>
      <c r="G335">
        <f t="array" ref="G335:AA335">VLOOKUP(A335,Check_S4,{7,8,9,10,11,12,13,14,15,16,17,18,19,20,21,22,23,24,25,26,27},FALSE)</f>
        <v>0</v>
      </c>
      <c r="H335">
        <v>7895</v>
      </c>
      <c r="I335">
        <v>4659.0663940000004</v>
      </c>
      <c r="J335">
        <v>0</v>
      </c>
      <c r="K335">
        <v>0</v>
      </c>
      <c r="L335">
        <v>13466.215647183401</v>
      </c>
      <c r="M335">
        <v>9613.1322336085505</v>
      </c>
      <c r="N335">
        <v>11371.729651516</v>
      </c>
      <c r="O335">
        <v>10086.8183849284</v>
      </c>
      <c r="P335">
        <v>6657.7425067959903</v>
      </c>
      <c r="Q335">
        <v>11617.7363594487</v>
      </c>
      <c r="R335">
        <v>0</v>
      </c>
      <c r="S335">
        <v>2198.7715775863298</v>
      </c>
      <c r="T335">
        <v>0</v>
      </c>
      <c r="U335">
        <v>2900.45970620255</v>
      </c>
      <c r="V335">
        <v>1548.29866149021</v>
      </c>
      <c r="W335">
        <v>0</v>
      </c>
      <c r="X335">
        <v>0</v>
      </c>
      <c r="Y335">
        <v>1872.83852897473</v>
      </c>
      <c r="Z335">
        <v>0</v>
      </c>
      <c r="AA335">
        <v>8680</v>
      </c>
      <c r="AB335">
        <f t="array" ref="AB335">MEDIAN(IF(G335:Q335&lt;&gt;0,G335:Q335))</f>
        <v>9849.975309268475</v>
      </c>
      <c r="AC335">
        <f t="array" ref="AC335">MEDIAN(IF(R335:Z335&lt;&gt;0,R335:Z335))</f>
        <v>2035.80505328053</v>
      </c>
      <c r="AD335">
        <f t="shared" si="11"/>
        <v>0.20668123415141054</v>
      </c>
      <c r="AE335">
        <f t="array" ref="AE335">TTEST(IF(G335:Q335&lt;&gt;0,G335:Q335),IF(R335:AA335&lt;&gt;0,R335:AA335),2,3)</f>
        <v>6.6912747259632215E-3</v>
      </c>
      <c r="AX335" s="8" t="s">
        <v>1159</v>
      </c>
      <c r="AY335" s="8" t="s">
        <v>2073</v>
      </c>
      <c r="AZ335" s="8" t="s">
        <v>1623</v>
      </c>
      <c r="BA335" s="9">
        <v>824.69454998992603</v>
      </c>
      <c r="BB335" s="9">
        <v>590.47419884477699</v>
      </c>
      <c r="BC335" s="9">
        <v>114.393711479443</v>
      </c>
      <c r="BD335" s="9">
        <v>2635</v>
      </c>
      <c r="BE335" s="9">
        <v>885</v>
      </c>
      <c r="BF335" s="9">
        <v>52.218902249999999</v>
      </c>
      <c r="BG335" s="9"/>
      <c r="BH335" s="9"/>
      <c r="BI335" s="9"/>
      <c r="BJ335" s="9"/>
      <c r="BK335" s="9"/>
      <c r="BL335" s="9">
        <v>772.42310163320894</v>
      </c>
      <c r="BM335" s="9"/>
      <c r="BN335" s="9">
        <v>408.52529605634498</v>
      </c>
      <c r="BO335" s="9"/>
      <c r="BP335" s="9"/>
      <c r="BQ335" s="9"/>
      <c r="BR335" s="9"/>
      <c r="BS335" s="9"/>
      <c r="BT335" s="9"/>
      <c r="BU335" s="9"/>
      <c r="BV335" s="9"/>
      <c r="BW335" s="9"/>
      <c r="BX335" s="9">
        <v>195</v>
      </c>
    </row>
    <row r="336" spans="1:76" x14ac:dyDescent="0.2">
      <c r="A336" s="2" t="s">
        <v>336</v>
      </c>
      <c r="B336" s="2">
        <f t="shared" si="10"/>
        <v>32604</v>
      </c>
      <c r="C336" s="5">
        <v>12402</v>
      </c>
      <c r="D336" s="5">
        <v>9196</v>
      </c>
      <c r="E336" s="5">
        <v>90</v>
      </c>
      <c r="F336" s="2">
        <v>32604</v>
      </c>
      <c r="G336">
        <f t="array" ref="G336:AA336">VLOOKUP(A336,Check_S4,{7,8,9,10,11,12,13,14,15,16,17,18,19,20,21,22,23,24,25,26,27},FALSE)</f>
        <v>0</v>
      </c>
      <c r="H336">
        <v>14857</v>
      </c>
      <c r="I336">
        <v>7689.2200380000004</v>
      </c>
      <c r="J336">
        <v>12388.057220000001</v>
      </c>
      <c r="K336">
        <v>53639.692171000002</v>
      </c>
      <c r="L336">
        <v>6656.6473403336004</v>
      </c>
      <c r="M336">
        <v>8185.8120162351697</v>
      </c>
      <c r="N336">
        <v>7265.3688835264002</v>
      </c>
      <c r="O336">
        <v>11004.7901771583</v>
      </c>
      <c r="P336">
        <v>2519.92291179515</v>
      </c>
      <c r="Q336">
        <v>26592.267827373402</v>
      </c>
      <c r="R336">
        <v>9568.2968389496</v>
      </c>
      <c r="S336">
        <v>9682.6421565085802</v>
      </c>
      <c r="T336">
        <v>6732.8868702771197</v>
      </c>
      <c r="U336">
        <v>6017.0191240588301</v>
      </c>
      <c r="V336">
        <v>9195.7829519237403</v>
      </c>
      <c r="W336">
        <v>0</v>
      </c>
      <c r="X336">
        <v>14127.009663926799</v>
      </c>
      <c r="Y336">
        <v>8645.0096523994307</v>
      </c>
      <c r="Z336">
        <v>7778.4980302959002</v>
      </c>
      <c r="AA336">
        <v>13100</v>
      </c>
      <c r="AB336">
        <f t="array" ref="AB336">MEDIAN(IF(G336:Q336&lt;&gt;0,G336:Q336))</f>
        <v>9595.301096696734</v>
      </c>
      <c r="AC336">
        <f t="array" ref="AC336">MEDIAN(IF(R336:Z336&lt;&gt;0,R336:Z336))</f>
        <v>8920.3963021615855</v>
      </c>
      <c r="AD336">
        <f t="shared" si="11"/>
        <v>0.92966298944308368</v>
      </c>
      <c r="AE336">
        <f t="array" ref="AE336">TTEST(IF(G336:Q336&lt;&gt;0,G336:Q336),IF(R336:AA336&lt;&gt;0,R336:AA336),2,3)</f>
        <v>0.27087145993953676</v>
      </c>
      <c r="AX336" s="8" t="s">
        <v>1468</v>
      </c>
      <c r="AY336" s="8" t="s">
        <v>2074</v>
      </c>
      <c r="AZ336" s="8" t="s">
        <v>1623</v>
      </c>
      <c r="BA336" s="9">
        <v>711.73155919668204</v>
      </c>
      <c r="BB336" s="9">
        <v>590.53957765483995</v>
      </c>
      <c r="BC336" s="9">
        <v>64.811155644948201</v>
      </c>
      <c r="BD336" s="9"/>
      <c r="BE336" s="9"/>
      <c r="BF336" s="9">
        <v>456.87820499999998</v>
      </c>
      <c r="BG336" s="9"/>
      <c r="BH336" s="9"/>
      <c r="BI336" s="9"/>
      <c r="BJ336" s="9"/>
      <c r="BK336" s="9"/>
      <c r="BL336" s="9">
        <v>311.45397602655999</v>
      </c>
      <c r="BM336" s="9"/>
      <c r="BN336" s="9">
        <v>724.20095030968002</v>
      </c>
      <c r="BO336" s="9"/>
      <c r="BP336" s="9">
        <v>1354.3931054504901</v>
      </c>
      <c r="BQ336" s="9"/>
      <c r="BR336" s="9"/>
      <c r="BS336" s="9"/>
      <c r="BT336" s="9"/>
      <c r="BU336" s="9"/>
      <c r="BV336" s="9"/>
      <c r="BW336" s="9"/>
      <c r="BX336" s="9"/>
    </row>
    <row r="337" spans="1:76" x14ac:dyDescent="0.2">
      <c r="A337" s="2" t="s">
        <v>337</v>
      </c>
      <c r="B337" s="2">
        <f t="shared" si="10"/>
        <v>60488</v>
      </c>
      <c r="C337" s="5">
        <v>6683</v>
      </c>
      <c r="D337" s="5">
        <v>6256</v>
      </c>
      <c r="E337" s="5">
        <v>48</v>
      </c>
      <c r="F337" s="2">
        <v>60488</v>
      </c>
      <c r="G337">
        <f t="array" ref="G337:AA337">VLOOKUP(A337,Check_S4,{7,8,9,10,11,12,13,14,15,16,17,18,19,20,21,22,23,24,25,26,27},FALSE)</f>
        <v>0</v>
      </c>
      <c r="H337">
        <v>5179</v>
      </c>
      <c r="I337">
        <v>4128.4479359999996</v>
      </c>
      <c r="J337">
        <v>0</v>
      </c>
      <c r="K337">
        <v>5468.6589841000005</v>
      </c>
      <c r="L337">
        <v>9257.8691275853107</v>
      </c>
      <c r="M337">
        <v>13324.054217294401</v>
      </c>
      <c r="N337">
        <v>12223.5597539767</v>
      </c>
      <c r="O337">
        <v>7014.9173407161397</v>
      </c>
      <c r="P337">
        <v>0</v>
      </c>
      <c r="Q337">
        <v>7096.8869507807904</v>
      </c>
      <c r="R337">
        <v>3728.9959730672199</v>
      </c>
      <c r="S337">
        <v>0</v>
      </c>
      <c r="T337">
        <v>0</v>
      </c>
      <c r="U337">
        <v>6721.8369323268098</v>
      </c>
      <c r="V337">
        <v>2285.2523976920802</v>
      </c>
      <c r="W337">
        <v>2085.9571143827802</v>
      </c>
      <c r="X337">
        <v>5790.7609468799801</v>
      </c>
      <c r="Y337">
        <v>4750.54309451676</v>
      </c>
      <c r="Z337">
        <v>9108.2133813779092</v>
      </c>
      <c r="AA337">
        <v>8770</v>
      </c>
      <c r="AB337">
        <f t="array" ref="AB337">MEDIAN(IF(G337:Q337&lt;&gt;0,G337:Q337))</f>
        <v>7055.902145748465</v>
      </c>
      <c r="AC337">
        <f t="array" ref="AC337">MEDIAN(IF(R337:Z337&lt;&gt;0,R337:Z337))</f>
        <v>4750.54309451676</v>
      </c>
      <c r="AD337">
        <f t="shared" si="11"/>
        <v>0.67327224731697854</v>
      </c>
      <c r="AE337">
        <f t="array" ref="AE337">TTEST(IF(G337:Q337&lt;&gt;0,G337:Q337),IF(R337:AA337&lt;&gt;0,R337:AA337),2,3)</f>
        <v>0.11630862979517585</v>
      </c>
      <c r="AX337" s="8" t="s">
        <v>1467</v>
      </c>
      <c r="AY337" s="8" t="s">
        <v>2075</v>
      </c>
      <c r="AZ337" s="8" t="s">
        <v>1623</v>
      </c>
      <c r="BA337" s="9">
        <v>590.91542402529001</v>
      </c>
      <c r="BB337" s="9">
        <v>590.91542402529001</v>
      </c>
      <c r="BC337" s="9">
        <v>134.43127851148401</v>
      </c>
      <c r="BD337" s="9"/>
      <c r="BE337" s="9"/>
      <c r="BF337" s="9">
        <v>29.207361980000002</v>
      </c>
      <c r="BG337" s="9"/>
      <c r="BH337" s="9"/>
      <c r="BI337" s="9"/>
      <c r="BJ337" s="9"/>
      <c r="BK337" s="9"/>
      <c r="BL337" s="9"/>
      <c r="BM337" s="9"/>
      <c r="BN337" s="9"/>
      <c r="BO337" s="9"/>
      <c r="BP337" s="9">
        <v>1152.6234860705799</v>
      </c>
      <c r="BQ337" s="9"/>
      <c r="BR337" s="9"/>
      <c r="BS337" s="9"/>
      <c r="BT337" s="9"/>
      <c r="BU337" s="9"/>
      <c r="BV337" s="9"/>
      <c r="BW337" s="9"/>
      <c r="BX337" s="9"/>
    </row>
    <row r="338" spans="1:76" x14ac:dyDescent="0.2">
      <c r="A338" s="2" t="s">
        <v>338</v>
      </c>
      <c r="B338" s="2">
        <f t="shared" si="10"/>
        <v>69762</v>
      </c>
      <c r="C338" s="5">
        <v>5756</v>
      </c>
      <c r="D338" s="5">
        <v>4877</v>
      </c>
      <c r="E338" s="5">
        <v>60</v>
      </c>
      <c r="F338" s="2">
        <v>69762</v>
      </c>
      <c r="G338">
        <f t="array" ref="G338:AA338">VLOOKUP(A338,Check_S4,{7,8,9,10,11,12,13,14,15,16,17,18,19,20,21,22,23,24,25,26,27},FALSE)</f>
        <v>524</v>
      </c>
      <c r="H338">
        <v>11077</v>
      </c>
      <c r="I338">
        <v>1640.1521540000001</v>
      </c>
      <c r="J338">
        <v>0</v>
      </c>
      <c r="K338">
        <v>3991.7720712999999</v>
      </c>
      <c r="L338">
        <v>8761.8094977167402</v>
      </c>
      <c r="M338">
        <v>8894.2858700205907</v>
      </c>
      <c r="N338">
        <v>7032.38223134703</v>
      </c>
      <c r="O338">
        <v>6904.77620124842</v>
      </c>
      <c r="P338">
        <v>14960.5848452421</v>
      </c>
      <c r="Q338">
        <v>4425.7763775332596</v>
      </c>
      <c r="R338">
        <v>5527.9124898356204</v>
      </c>
      <c r="S338">
        <v>0</v>
      </c>
      <c r="T338">
        <v>4905.3718463621799</v>
      </c>
      <c r="U338">
        <v>3689.3015917132998</v>
      </c>
      <c r="V338">
        <v>4847.8396805931297</v>
      </c>
      <c r="W338">
        <v>0</v>
      </c>
      <c r="X338">
        <v>4040.8664750327798</v>
      </c>
      <c r="Y338">
        <v>3985.7492252004799</v>
      </c>
      <c r="Z338">
        <v>5157.0151171699799</v>
      </c>
      <c r="AA338">
        <v>3240</v>
      </c>
      <c r="AB338">
        <f t="array" ref="AB338">MEDIAN(IF(G338:Q338&lt;&gt;0,G338:Q338))</f>
        <v>6968.579216297725</v>
      </c>
      <c r="AC338">
        <f t="array" ref="AC338">MEDIAN(IF(R338:Z338&lt;&gt;0,R338:Z338))</f>
        <v>4847.8396805931297</v>
      </c>
      <c r="AD338">
        <f t="shared" si="11"/>
        <v>0.69567117343737328</v>
      </c>
      <c r="AE338">
        <f t="array" ref="AE338">TTEST(IF(G338:Q338&lt;&gt;0,G338:Q338),IF(R338:AA338&lt;&gt;0,R338:AA338),2,3)</f>
        <v>0.12164353421792017</v>
      </c>
      <c r="AX338" s="8" t="s">
        <v>2076</v>
      </c>
      <c r="AY338" s="8" t="s">
        <v>2077</v>
      </c>
      <c r="AZ338" s="8" t="s">
        <v>1640</v>
      </c>
      <c r="BA338" s="9">
        <v>591.31744326562796</v>
      </c>
      <c r="BB338" s="9">
        <v>591.31744326562796</v>
      </c>
      <c r="BC338" s="9">
        <v>136.040348948851</v>
      </c>
      <c r="BD338" s="9"/>
      <c r="BE338" s="9"/>
      <c r="BF338" s="9">
        <v>22.499313799999999</v>
      </c>
      <c r="BG338" s="9"/>
      <c r="BH338" s="9"/>
      <c r="BI338" s="9"/>
      <c r="BJ338" s="9"/>
      <c r="BK338" s="9"/>
      <c r="BL338" s="9"/>
      <c r="BM338" s="9"/>
      <c r="BN338" s="9"/>
      <c r="BO338" s="9"/>
      <c r="BP338" s="9">
        <v>1160.13557273126</v>
      </c>
      <c r="BQ338" s="9"/>
      <c r="BR338" s="9"/>
      <c r="BS338" s="9"/>
      <c r="BT338" s="9"/>
      <c r="BU338" s="9"/>
      <c r="BV338" s="9"/>
      <c r="BW338" s="9"/>
      <c r="BX338" s="9"/>
    </row>
    <row r="339" spans="1:76" x14ac:dyDescent="0.2">
      <c r="A339" s="2" t="s">
        <v>339</v>
      </c>
      <c r="B339" s="2">
        <f t="shared" si="10"/>
        <v>62629</v>
      </c>
      <c r="C339" s="5">
        <v>6398</v>
      </c>
      <c r="D339" s="5">
        <v>5365</v>
      </c>
      <c r="E339" s="5">
        <v>46</v>
      </c>
      <c r="F339" s="2">
        <v>62629</v>
      </c>
      <c r="G339">
        <f t="array" ref="G339:AA339">VLOOKUP(A339,Check_S4,{7,8,9,10,11,12,13,14,15,16,17,18,19,20,21,22,23,24,25,26,27},FALSE)</f>
        <v>0</v>
      </c>
      <c r="H339">
        <v>8394</v>
      </c>
      <c r="I339">
        <v>3201.286654</v>
      </c>
      <c r="J339">
        <v>0</v>
      </c>
      <c r="K339">
        <v>4061.7275088000001</v>
      </c>
      <c r="L339">
        <v>10862.776607061</v>
      </c>
      <c r="M339">
        <v>6774.2827800683899</v>
      </c>
      <c r="N339">
        <v>12690.346194867299</v>
      </c>
      <c r="O339">
        <v>11512.1254422931</v>
      </c>
      <c r="P339">
        <v>9561.9650170790701</v>
      </c>
      <c r="Q339">
        <v>3257.6511486586201</v>
      </c>
      <c r="R339">
        <v>4701.1497043065601</v>
      </c>
      <c r="S339">
        <v>0</v>
      </c>
      <c r="T339">
        <v>4530.3284580288</v>
      </c>
      <c r="U339">
        <v>4910.1226494819402</v>
      </c>
      <c r="V339">
        <v>5110.5003787190699</v>
      </c>
      <c r="W339">
        <v>3175.9041325304402</v>
      </c>
      <c r="X339">
        <v>6282.2033976735102</v>
      </c>
      <c r="Y339">
        <v>4675.71969113669</v>
      </c>
      <c r="Z339">
        <v>5833.0118779378199</v>
      </c>
      <c r="AA339">
        <v>5620</v>
      </c>
      <c r="AB339">
        <f t="array" ref="AB339">MEDIAN(IF(G339:Q339&lt;&gt;0,G339:Q339))</f>
        <v>8394</v>
      </c>
      <c r="AC339">
        <f t="array" ref="AC339">MEDIAN(IF(R339:Z339&lt;&gt;0,R339:Z339))</f>
        <v>4805.6361768942497</v>
      </c>
      <c r="AD339">
        <f t="shared" si="11"/>
        <v>0.57250847949657491</v>
      </c>
      <c r="AE339">
        <f t="array" ref="AE339">TTEST(IF(G339:Q339&lt;&gt;0,G339:Q339),IF(R339:AA339&lt;&gt;0,R339:AA339),2,3)</f>
        <v>5.1000206284071092E-2</v>
      </c>
      <c r="AX339" s="8" t="s">
        <v>2078</v>
      </c>
      <c r="AY339" s="8" t="s">
        <v>2079</v>
      </c>
      <c r="AZ339" s="8" t="s">
        <v>1623</v>
      </c>
      <c r="BA339" s="9">
        <v>652.40189621718605</v>
      </c>
      <c r="BB339" s="9">
        <v>591.88900587046999</v>
      </c>
      <c r="BC339" s="9">
        <v>102.294443607152</v>
      </c>
      <c r="BD339" s="9"/>
      <c r="BE339" s="9"/>
      <c r="BF339" s="9">
        <v>17.348227869999999</v>
      </c>
      <c r="BG339" s="9"/>
      <c r="BH339" s="9"/>
      <c r="BI339" s="9">
        <v>1347.96845491109</v>
      </c>
      <c r="BJ339" s="9"/>
      <c r="BK339" s="9"/>
      <c r="BL339" s="9">
        <v>591.88900587046999</v>
      </c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</row>
    <row r="340" spans="1:76" x14ac:dyDescent="0.2">
      <c r="A340" s="2" t="s">
        <v>340</v>
      </c>
      <c r="B340" s="2">
        <f t="shared" si="10"/>
        <v>65854</v>
      </c>
      <c r="C340" s="5">
        <v>6044</v>
      </c>
      <c r="D340" s="5">
        <v>5460</v>
      </c>
      <c r="E340" s="5">
        <v>40</v>
      </c>
      <c r="F340" s="2">
        <v>65854</v>
      </c>
      <c r="G340">
        <f t="array" ref="G340:AA340">VLOOKUP(A340,Check_S4,{7,8,9,10,11,12,13,14,15,16,17,18,19,20,21,22,23,24,25,26,27},FALSE)</f>
        <v>0</v>
      </c>
      <c r="H340">
        <v>4224</v>
      </c>
      <c r="I340">
        <v>1730.835722</v>
      </c>
      <c r="J340">
        <v>0</v>
      </c>
      <c r="K340">
        <v>0</v>
      </c>
      <c r="L340">
        <v>8361.2746762408296</v>
      </c>
      <c r="M340">
        <v>11007.7670523458</v>
      </c>
      <c r="N340">
        <v>4768.1786411488702</v>
      </c>
      <c r="O340">
        <v>8672.1325597212799</v>
      </c>
      <c r="P340">
        <v>0</v>
      </c>
      <c r="Q340">
        <v>9959.5940838352999</v>
      </c>
      <c r="R340">
        <v>6413.9601791200203</v>
      </c>
      <c r="S340">
        <v>4478.5499213714102</v>
      </c>
      <c r="T340">
        <v>4908.9315419150298</v>
      </c>
      <c r="U340">
        <v>3454.7022815834898</v>
      </c>
      <c r="V340">
        <v>5595.9155170383301</v>
      </c>
      <c r="W340">
        <v>0</v>
      </c>
      <c r="X340">
        <v>6189.3919900647898</v>
      </c>
      <c r="Y340">
        <v>5324.6545240716696</v>
      </c>
      <c r="Z340">
        <v>6497.6328124707798</v>
      </c>
      <c r="AA340">
        <v>5110</v>
      </c>
      <c r="AB340">
        <f t="array" ref="AB340">MEDIAN(IF(G340:Q340&lt;&gt;0,G340:Q340))</f>
        <v>8361.2746762408296</v>
      </c>
      <c r="AC340">
        <f t="array" ref="AC340">MEDIAN(IF(R340:Z340&lt;&gt;0,R340:Z340))</f>
        <v>5460.2850205550003</v>
      </c>
      <c r="AD340">
        <f t="shared" si="11"/>
        <v>0.65304456939691236</v>
      </c>
      <c r="AE340">
        <f t="array" ref="AE340">TTEST(IF(G340:Q340&lt;&gt;0,G340:Q340),IF(R340:AA340&lt;&gt;0,R340:AA340),2,3)</f>
        <v>0.26166626679572114</v>
      </c>
      <c r="AX340" s="8" t="s">
        <v>2080</v>
      </c>
      <c r="AY340" s="8" t="s">
        <v>2081</v>
      </c>
      <c r="AZ340" s="8" t="s">
        <v>1623</v>
      </c>
      <c r="BA340" s="9">
        <v>670.15450206517005</v>
      </c>
      <c r="BB340" s="9">
        <v>593.22101549000001</v>
      </c>
      <c r="BC340" s="9">
        <v>101.178590388169</v>
      </c>
      <c r="BD340" s="9"/>
      <c r="BE340" s="9"/>
      <c r="BF340" s="9">
        <v>31.449128179999999</v>
      </c>
      <c r="BG340" s="9">
        <v>86.442030979999998</v>
      </c>
      <c r="BH340" s="9"/>
      <c r="BI340" s="9"/>
      <c r="BJ340" s="9"/>
      <c r="BK340" s="9"/>
      <c r="BL340" s="9">
        <v>63.840694053659099</v>
      </c>
      <c r="BM340" s="9"/>
      <c r="BN340" s="9"/>
      <c r="BO340" s="9"/>
      <c r="BP340" s="9">
        <v>1271.39140826729</v>
      </c>
      <c r="BQ340" s="9"/>
      <c r="BR340" s="9"/>
      <c r="BS340" s="9">
        <v>1467.80375091007</v>
      </c>
      <c r="BT340" s="9"/>
      <c r="BU340" s="9"/>
      <c r="BV340" s="9"/>
      <c r="BW340" s="9"/>
      <c r="BX340" s="9">
        <v>1100</v>
      </c>
    </row>
    <row r="341" spans="1:76" x14ac:dyDescent="0.2">
      <c r="A341" s="2" t="s">
        <v>341</v>
      </c>
      <c r="B341" s="2">
        <f t="shared" si="10"/>
        <v>30501</v>
      </c>
      <c r="C341" s="5">
        <v>13037</v>
      </c>
      <c r="D341" s="5">
        <v>12175</v>
      </c>
      <c r="E341" s="5">
        <v>45</v>
      </c>
      <c r="F341" s="2">
        <v>30501</v>
      </c>
      <c r="G341">
        <f t="array" ref="G341:AA341">VLOOKUP(A341,Check_S4,{7,8,9,10,11,12,13,14,15,16,17,18,19,20,21,22,23,24,25,26,27},FALSE)</f>
        <v>0</v>
      </c>
      <c r="H341">
        <v>11149</v>
      </c>
      <c r="I341">
        <v>9135.1780770000005</v>
      </c>
      <c r="J341">
        <v>8565.9515279999996</v>
      </c>
      <c r="K341">
        <v>23204.930216000001</v>
      </c>
      <c r="L341">
        <v>13200.7211144306</v>
      </c>
      <c r="M341">
        <v>16691.809940821</v>
      </c>
      <c r="N341">
        <v>8799.6562670845706</v>
      </c>
      <c r="O341">
        <v>8641.6224768815191</v>
      </c>
      <c r="P341">
        <v>18796.089012186902</v>
      </c>
      <c r="Q341">
        <v>15671.232932201699</v>
      </c>
      <c r="R341">
        <v>0</v>
      </c>
      <c r="S341">
        <v>19548.960094074999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3034.5067650921601</v>
      </c>
      <c r="AA341">
        <v>0</v>
      </c>
      <c r="AB341">
        <f t="array" ref="AB341">MEDIAN(IF(G341:Q341&lt;&gt;0,G341:Q341))</f>
        <v>12174.860557215299</v>
      </c>
      <c r="AC341">
        <f t="array" ref="AC341">MEDIAN(IF(R341:Z341&lt;&gt;0,R341:Z341))</f>
        <v>11291.733429583579</v>
      </c>
      <c r="AD341">
        <f t="shared" si="11"/>
        <v>0.92746306017374924</v>
      </c>
      <c r="AE341">
        <f t="array" ref="AE341">TTEST(IF(G341:Q341&lt;&gt;0,G341:Q341),IF(R341:AA341&lt;&gt;0,R341:AA341),2,3)</f>
        <v>0.84239759025798666</v>
      </c>
      <c r="AX341" s="8" t="s">
        <v>2082</v>
      </c>
      <c r="AY341" s="8" t="s">
        <v>2083</v>
      </c>
      <c r="AZ341" s="8" t="s">
        <v>1623</v>
      </c>
      <c r="BA341" s="9">
        <v>616.05343370015498</v>
      </c>
      <c r="BB341" s="9">
        <v>595</v>
      </c>
      <c r="BC341" s="9">
        <v>93.825521386440698</v>
      </c>
      <c r="BD341" s="9"/>
      <c r="BE341" s="9">
        <v>931</v>
      </c>
      <c r="BF341" s="9">
        <v>14.71622118</v>
      </c>
      <c r="BG341" s="9"/>
      <c r="BH341" s="9"/>
      <c r="BI341" s="9"/>
      <c r="BJ341" s="9"/>
      <c r="BK341" s="9"/>
      <c r="BL341" s="9"/>
      <c r="BM341" s="9"/>
      <c r="BN341" s="9"/>
      <c r="BO341" s="9"/>
      <c r="BP341" s="9">
        <v>1259.4975136206201</v>
      </c>
      <c r="BQ341" s="9"/>
      <c r="BR341" s="9"/>
      <c r="BS341" s="9"/>
      <c r="BT341" s="9"/>
      <c r="BU341" s="9"/>
      <c r="BV341" s="9"/>
      <c r="BW341" s="9"/>
      <c r="BX341" s="9">
        <v>259</v>
      </c>
    </row>
    <row r="342" spans="1:76" x14ac:dyDescent="0.2">
      <c r="A342" s="2" t="s">
        <v>342</v>
      </c>
      <c r="B342" s="2">
        <f t="shared" si="10"/>
        <v>126969</v>
      </c>
      <c r="C342" s="5">
        <v>3128</v>
      </c>
      <c r="D342" s="5">
        <v>2507</v>
      </c>
      <c r="E342" s="5">
        <v>98</v>
      </c>
      <c r="F342" s="2">
        <v>126969</v>
      </c>
      <c r="G342">
        <f t="array" ref="G342:AA342">VLOOKUP(A342,Check_S4,{7,8,9,10,11,12,13,14,15,16,17,18,19,20,21,22,23,24,25,26,27},FALSE)</f>
        <v>0</v>
      </c>
      <c r="H342">
        <v>1358</v>
      </c>
      <c r="I342">
        <v>1121.4716940000001</v>
      </c>
      <c r="J342">
        <v>0</v>
      </c>
      <c r="K342">
        <v>0</v>
      </c>
      <c r="L342">
        <v>2716.34907495589</v>
      </c>
      <c r="M342">
        <v>11992.039730246801</v>
      </c>
      <c r="N342">
        <v>3177.4020529630802</v>
      </c>
      <c r="O342">
        <v>2777.4808995718299</v>
      </c>
      <c r="P342">
        <v>0</v>
      </c>
      <c r="Q342">
        <v>2297.7184711582399</v>
      </c>
      <c r="R342">
        <v>0</v>
      </c>
      <c r="S342">
        <v>1167.6572131334799</v>
      </c>
      <c r="T342">
        <v>0</v>
      </c>
      <c r="U342">
        <v>0</v>
      </c>
      <c r="V342">
        <v>1451.80104884415</v>
      </c>
      <c r="W342">
        <v>0</v>
      </c>
      <c r="X342">
        <v>0</v>
      </c>
      <c r="Y342">
        <v>5159.4772469679301</v>
      </c>
      <c r="Z342">
        <v>3578.8337656594299</v>
      </c>
      <c r="AA342">
        <v>736</v>
      </c>
      <c r="AB342">
        <f t="array" ref="AB342">MEDIAN(IF(G342:Q342&lt;&gt;0,G342:Q342))</f>
        <v>2716.34907495589</v>
      </c>
      <c r="AC342">
        <f t="array" ref="AC342">MEDIAN(IF(R342:Z342&lt;&gt;0,R342:Z342))</f>
        <v>2515.31740725179</v>
      </c>
      <c r="AD342">
        <f t="shared" si="11"/>
        <v>0.92599196121088945</v>
      </c>
      <c r="AE342">
        <f t="array" ref="AE342">TTEST(IF(G342:Q342&lt;&gt;0,G342:Q342),IF(R342:AA342&lt;&gt;0,R342:AA342),2,3)</f>
        <v>0.48026488920729704</v>
      </c>
      <c r="AX342" s="8" t="s">
        <v>1063</v>
      </c>
      <c r="AY342" s="8" t="s">
        <v>1063</v>
      </c>
      <c r="AZ342" s="8" t="s">
        <v>1640</v>
      </c>
      <c r="BA342" s="9">
        <v>725.99938741297296</v>
      </c>
      <c r="BB342" s="9">
        <v>596</v>
      </c>
      <c r="BC342" s="9">
        <v>58.033040127911804</v>
      </c>
      <c r="BD342" s="9">
        <v>385</v>
      </c>
      <c r="BE342" s="9">
        <v>596</v>
      </c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>
        <v>1196.99816223892</v>
      </c>
      <c r="BQ342" s="9"/>
      <c r="BR342" s="9"/>
      <c r="BS342" s="9"/>
      <c r="BT342" s="9"/>
      <c r="BU342" s="9"/>
      <c r="BV342" s="9"/>
      <c r="BW342" s="9"/>
      <c r="BX342" s="9"/>
    </row>
    <row r="343" spans="1:76" x14ac:dyDescent="0.2">
      <c r="A343" s="2" t="s">
        <v>343</v>
      </c>
      <c r="B343" s="2">
        <f t="shared" si="10"/>
        <v>47162</v>
      </c>
      <c r="C343" s="5">
        <v>8396</v>
      </c>
      <c r="D343" s="5">
        <v>8992</v>
      </c>
      <c r="E343" s="5">
        <v>37</v>
      </c>
      <c r="F343" s="2">
        <v>47162</v>
      </c>
      <c r="G343">
        <f t="array" ref="G343:AA343">VLOOKUP(A343,Check_S4,{7,8,9,10,11,12,13,14,15,16,17,18,19,20,21,22,23,24,25,26,27},FALSE)</f>
        <v>1415</v>
      </c>
      <c r="H343">
        <v>10333</v>
      </c>
      <c r="I343">
        <v>4986.5360600000004</v>
      </c>
      <c r="J343">
        <v>0</v>
      </c>
      <c r="K343">
        <v>8992.3513003999997</v>
      </c>
      <c r="L343">
        <v>10599.0761919818</v>
      </c>
      <c r="M343">
        <v>12681.0774365748</v>
      </c>
      <c r="N343">
        <v>8093.9015914078</v>
      </c>
      <c r="O343">
        <v>8740.4535886150898</v>
      </c>
      <c r="P343">
        <v>4468.3905186637103</v>
      </c>
      <c r="Q343">
        <v>13431.9924363679</v>
      </c>
      <c r="R343">
        <v>11322.1389468579</v>
      </c>
      <c r="S343">
        <v>9691.5073573709597</v>
      </c>
      <c r="T343">
        <v>6542.1950498536298</v>
      </c>
      <c r="U343">
        <v>5564.0278323065404</v>
      </c>
      <c r="V343">
        <v>9578.0631443893199</v>
      </c>
      <c r="W343">
        <v>0</v>
      </c>
      <c r="X343">
        <v>10894.9087103936</v>
      </c>
      <c r="Y343">
        <v>5527.8174634052402</v>
      </c>
      <c r="Z343">
        <v>6255.2536589841602</v>
      </c>
      <c r="AA343">
        <v>10400</v>
      </c>
      <c r="AB343">
        <f t="array" ref="AB343">MEDIAN(IF(G343:Q343&lt;&gt;0,G343:Q343))</f>
        <v>8866.4024445075447</v>
      </c>
      <c r="AC343">
        <f t="array" ref="AC343">MEDIAN(IF(R343:Z343&lt;&gt;0,R343:Z343))</f>
        <v>8060.1290971214748</v>
      </c>
      <c r="AD343">
        <f t="shared" si="11"/>
        <v>0.90906420586790182</v>
      </c>
      <c r="AE343">
        <f t="array" ref="AE343">TTEST(IF(G343:Q343&lt;&gt;0,G343:Q343),IF(R343:AA343&lt;&gt;0,R343:AA343),2,3)</f>
        <v>0.97525458060991455</v>
      </c>
      <c r="AX343" s="8" t="s">
        <v>1251</v>
      </c>
      <c r="AY343" s="8" t="s">
        <v>1251</v>
      </c>
      <c r="AZ343" s="8" t="s">
        <v>1623</v>
      </c>
      <c r="BA343" s="9">
        <v>597</v>
      </c>
      <c r="BB343" s="9">
        <v>597</v>
      </c>
      <c r="BC343" s="9"/>
      <c r="BD343" s="9"/>
      <c r="BE343" s="9">
        <v>597</v>
      </c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</row>
    <row r="344" spans="1:76" x14ac:dyDescent="0.2">
      <c r="A344" s="2" t="s">
        <v>344</v>
      </c>
      <c r="B344" s="2">
        <f t="shared" si="10"/>
        <v>74762</v>
      </c>
      <c r="C344" s="5">
        <v>5267</v>
      </c>
      <c r="D344" s="5">
        <v>3655</v>
      </c>
      <c r="E344" s="5">
        <v>95</v>
      </c>
      <c r="F344" s="2">
        <v>74762</v>
      </c>
      <c r="G344">
        <f t="array" ref="G344:AA344">VLOOKUP(A344,Check_S4,{7,8,9,10,11,12,13,14,15,16,17,18,19,20,21,22,23,24,25,26,27},FALSE)</f>
        <v>0</v>
      </c>
      <c r="H344">
        <v>18190</v>
      </c>
      <c r="I344">
        <v>1977.8441419999999</v>
      </c>
      <c r="J344">
        <v>2178.5536339999999</v>
      </c>
      <c r="K344">
        <v>0</v>
      </c>
      <c r="L344">
        <v>8450.5150647789906</v>
      </c>
      <c r="M344">
        <v>3370.43798260638</v>
      </c>
      <c r="N344">
        <v>4432.90412114224</v>
      </c>
      <c r="O344">
        <v>5967.5347020831096</v>
      </c>
      <c r="P344">
        <v>15016.4849823038</v>
      </c>
      <c r="Q344">
        <v>1491.4835571710701</v>
      </c>
      <c r="R344">
        <v>2942.0329739662802</v>
      </c>
      <c r="S344">
        <v>0</v>
      </c>
      <c r="T344">
        <v>3654.6394627357199</v>
      </c>
      <c r="U344">
        <v>0</v>
      </c>
      <c r="V344">
        <v>2997.8391611820598</v>
      </c>
      <c r="W344">
        <v>0</v>
      </c>
      <c r="X344">
        <v>0</v>
      </c>
      <c r="Y344">
        <v>3853.9040321662701</v>
      </c>
      <c r="Z344">
        <v>4023.45569399648</v>
      </c>
      <c r="AA344">
        <v>450</v>
      </c>
      <c r="AB344">
        <f t="array" ref="AB344">MEDIAN(IF(G344:Q344&lt;&gt;0,G344:Q344))</f>
        <v>4432.90412114224</v>
      </c>
      <c r="AC344">
        <f t="array" ref="AC344">MEDIAN(IF(R344:Z344&lt;&gt;0,R344:Z344))</f>
        <v>3654.6394627357199</v>
      </c>
      <c r="AD344">
        <f t="shared" si="11"/>
        <v>0.82443458348339327</v>
      </c>
      <c r="AE344">
        <f t="array" ref="AE344">TTEST(IF(G344:Q344&lt;&gt;0,G344:Q344),IF(R344:AA344&lt;&gt;0,R344:AA344),2,3)</f>
        <v>0.1007278057931164</v>
      </c>
      <c r="AX344" s="8" t="s">
        <v>1337</v>
      </c>
      <c r="AY344" s="8" t="s">
        <v>2084</v>
      </c>
      <c r="AZ344" s="8" t="s">
        <v>1623</v>
      </c>
      <c r="BA344" s="9">
        <v>742.71913219380599</v>
      </c>
      <c r="BB344" s="9">
        <v>597.07441279735201</v>
      </c>
      <c r="BC344" s="9">
        <v>89.232926660213806</v>
      </c>
      <c r="BD344" s="9"/>
      <c r="BE344" s="9">
        <v>1376</v>
      </c>
      <c r="BF344" s="9">
        <v>88.792025159999994</v>
      </c>
      <c r="BG344" s="9">
        <v>174.33577210000001</v>
      </c>
      <c r="BH344" s="9"/>
      <c r="BI344" s="9">
        <v>597.07441279735201</v>
      </c>
      <c r="BJ344" s="9"/>
      <c r="BK344" s="9"/>
      <c r="BL344" s="9">
        <v>1898.8702104148799</v>
      </c>
      <c r="BM344" s="9"/>
      <c r="BN344" s="9">
        <v>667.96150488440696</v>
      </c>
      <c r="BO344" s="9"/>
      <c r="BP344" s="9"/>
      <c r="BQ344" s="9"/>
      <c r="BR344" s="9"/>
      <c r="BS344" s="9"/>
      <c r="BT344" s="9"/>
      <c r="BU344" s="9"/>
      <c r="BV344" s="9"/>
      <c r="BW344" s="9"/>
      <c r="BX344" s="9">
        <v>396</v>
      </c>
    </row>
    <row r="345" spans="1:76" x14ac:dyDescent="0.2">
      <c r="A345" s="2" t="s">
        <v>345</v>
      </c>
      <c r="B345" s="2">
        <f t="shared" si="10"/>
        <v>97797</v>
      </c>
      <c r="C345" s="5">
        <v>4011</v>
      </c>
      <c r="D345" s="5">
        <v>4502</v>
      </c>
      <c r="E345" s="5">
        <v>51</v>
      </c>
      <c r="F345" s="2">
        <v>97797</v>
      </c>
      <c r="G345">
        <f t="array" ref="G345:AA345">VLOOKUP(A345,Check_S4,{7,8,9,10,11,12,13,14,15,16,17,18,19,20,21,22,23,24,25,26,27},FALSE)</f>
        <v>0</v>
      </c>
      <c r="H345">
        <v>1817</v>
      </c>
      <c r="I345">
        <v>1100.7616169999999</v>
      </c>
      <c r="J345">
        <v>1227.685815</v>
      </c>
      <c r="K345">
        <v>689.39101178999999</v>
      </c>
      <c r="L345">
        <v>4897.6480647583103</v>
      </c>
      <c r="M345">
        <v>7897.8657070987301</v>
      </c>
      <c r="N345">
        <v>5358.6986487051799</v>
      </c>
      <c r="O345">
        <v>4104.3752487268102</v>
      </c>
      <c r="P345">
        <v>6644.7704280652097</v>
      </c>
      <c r="Q345">
        <v>5408.3097355207101</v>
      </c>
      <c r="R345">
        <v>4394.3915811185598</v>
      </c>
      <c r="S345">
        <v>5031.4100037587896</v>
      </c>
      <c r="T345">
        <v>4654.5395278864198</v>
      </c>
      <c r="U345">
        <v>5050.4792334271497</v>
      </c>
      <c r="V345">
        <v>4075.8999109284</v>
      </c>
      <c r="W345">
        <v>0</v>
      </c>
      <c r="X345">
        <v>4501.6212576510497</v>
      </c>
      <c r="Y345">
        <v>2942.5797816825202</v>
      </c>
      <c r="Z345">
        <v>5699.22259333067</v>
      </c>
      <c r="AA345">
        <v>721</v>
      </c>
      <c r="AB345">
        <f t="array" ref="AB345">MEDIAN(IF(G345:Q345&lt;&gt;0,G345:Q345))</f>
        <v>4501.0116567425603</v>
      </c>
      <c r="AC345">
        <f t="array" ref="AC345">MEDIAN(IF(R345:Z345&lt;&gt;0,R345:Z345))</f>
        <v>4578.0803927687348</v>
      </c>
      <c r="AD345">
        <f t="shared" si="11"/>
        <v>1.0171225364215009</v>
      </c>
      <c r="AE345">
        <f t="array" ref="AE345">TTEST(IF(G345:Q345&lt;&gt;0,G345:Q345),IF(R345:AA345&lt;&gt;0,R345:AA345),2,3)</f>
        <v>0.8320175389652642</v>
      </c>
      <c r="AX345" s="8" t="s">
        <v>1432</v>
      </c>
      <c r="AY345" s="8" t="s">
        <v>2085</v>
      </c>
      <c r="AZ345" s="8" t="s">
        <v>1623</v>
      </c>
      <c r="BA345" s="9">
        <v>598.49944170503704</v>
      </c>
      <c r="BB345" s="9">
        <v>598.49944170503704</v>
      </c>
      <c r="BC345" s="9">
        <v>138.84210927191901</v>
      </c>
      <c r="BD345" s="9"/>
      <c r="BE345" s="9"/>
      <c r="BF345" s="9">
        <v>10.915450890000001</v>
      </c>
      <c r="BG345" s="9"/>
      <c r="BH345" s="9"/>
      <c r="BI345" s="9"/>
      <c r="BJ345" s="9"/>
      <c r="BK345" s="9"/>
      <c r="BL345" s="9"/>
      <c r="BM345" s="9"/>
      <c r="BN345" s="9"/>
      <c r="BO345" s="9"/>
      <c r="BP345" s="9">
        <v>1186.0834325200699</v>
      </c>
      <c r="BQ345" s="9"/>
      <c r="BR345" s="9"/>
      <c r="BS345" s="9"/>
      <c r="BT345" s="9"/>
      <c r="BU345" s="9"/>
      <c r="BV345" s="9"/>
      <c r="BW345" s="9"/>
      <c r="BX345" s="9"/>
    </row>
    <row r="346" spans="1:76" x14ac:dyDescent="0.2">
      <c r="A346" s="2" t="s">
        <v>346</v>
      </c>
      <c r="B346" s="2">
        <f t="shared" si="10"/>
        <v>32563</v>
      </c>
      <c r="C346" s="5">
        <v>12006</v>
      </c>
      <c r="D346" s="5">
        <v>7610</v>
      </c>
      <c r="E346" s="5">
        <v>110</v>
      </c>
      <c r="F346" s="2">
        <v>32563</v>
      </c>
      <c r="G346">
        <f t="array" ref="G346:AA346">VLOOKUP(A346,Check_S4,{7,8,9,10,11,12,13,14,15,16,17,18,19,20,21,22,23,24,25,26,27},FALSE)</f>
        <v>0</v>
      </c>
      <c r="H346">
        <v>21017</v>
      </c>
      <c r="I346">
        <v>3654.5881979999999</v>
      </c>
      <c r="J346">
        <v>0</v>
      </c>
      <c r="K346">
        <v>46241.656759999998</v>
      </c>
      <c r="L346">
        <v>7756.1333462329403</v>
      </c>
      <c r="M346">
        <v>12208.3130402677</v>
      </c>
      <c r="N346">
        <v>5622.1961183083404</v>
      </c>
      <c r="O346">
        <v>7463.6523017605396</v>
      </c>
      <c r="P346">
        <v>8794.1078526688507</v>
      </c>
      <c r="Q346">
        <v>5556.3727364257902</v>
      </c>
      <c r="R346">
        <v>0</v>
      </c>
      <c r="S346">
        <v>1746.69033584616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f t="array" ref="AB346">MEDIAN(IF(G346:Q346&lt;&gt;0,G346:Q346))</f>
        <v>7756.1333462329403</v>
      </c>
      <c r="AC346">
        <f t="array" ref="AC346">MEDIAN(IF(R346:Z346&lt;&gt;0,R346:Z346))</f>
        <v>1746.69033584616</v>
      </c>
      <c r="AD346">
        <f t="shared" si="11"/>
        <v>0.22520117407399992</v>
      </c>
      <c r="AE346" t="e">
        <f t="array" ref="AE346">TTEST(IF(G346:Q346&lt;&gt;0,G346:Q346),IF(R346:AA346&lt;&gt;0,R346:AA346),2,3)</f>
        <v>#DIV/0!</v>
      </c>
      <c r="AX346" s="8" t="s">
        <v>1185</v>
      </c>
      <c r="AY346" s="8" t="s">
        <v>2086</v>
      </c>
      <c r="AZ346" s="8" t="s">
        <v>1623</v>
      </c>
      <c r="BA346" s="9">
        <v>624.02449612695796</v>
      </c>
      <c r="BB346" s="9">
        <v>598.61594688557602</v>
      </c>
      <c r="BC346" s="9">
        <v>98.1590027420186</v>
      </c>
      <c r="BD346" s="9"/>
      <c r="BE346" s="9">
        <v>210</v>
      </c>
      <c r="BF346" s="9">
        <v>8.7401450989999994</v>
      </c>
      <c r="BG346" s="9"/>
      <c r="BH346" s="9"/>
      <c r="BI346" s="9"/>
      <c r="BJ346" s="9"/>
      <c r="BK346" s="9"/>
      <c r="BL346" s="9">
        <v>987.23189377115204</v>
      </c>
      <c r="BM346" s="9"/>
      <c r="BN346" s="9"/>
      <c r="BO346" s="9"/>
      <c r="BP346" s="9">
        <v>1290.1259456376799</v>
      </c>
      <c r="BQ346" s="9"/>
      <c r="BR346" s="9"/>
      <c r="BS346" s="9"/>
      <c r="BT346" s="9"/>
      <c r="BU346" s="9"/>
      <c r="BV346" s="9"/>
      <c r="BW346" s="9"/>
      <c r="BX346" s="9"/>
    </row>
    <row r="347" spans="1:76" x14ac:dyDescent="0.2">
      <c r="A347" s="2" t="s">
        <v>347</v>
      </c>
      <c r="B347" s="2">
        <f t="shared" si="10"/>
        <v>33847</v>
      </c>
      <c r="C347" s="5">
        <v>11514</v>
      </c>
      <c r="D347" s="5">
        <v>6936</v>
      </c>
      <c r="E347" s="5">
        <v>119</v>
      </c>
      <c r="F347" s="2">
        <v>33847</v>
      </c>
      <c r="G347">
        <f t="array" ref="G347:AA347">VLOOKUP(A347,Check_S4,{7,8,9,10,11,12,13,14,15,16,17,18,19,20,21,22,23,24,25,26,27},FALSE)</f>
        <v>0</v>
      </c>
      <c r="H347">
        <v>35012</v>
      </c>
      <c r="I347">
        <v>10159.472100000001</v>
      </c>
      <c r="J347">
        <v>0</v>
      </c>
      <c r="K347">
        <v>57016.716458000003</v>
      </c>
      <c r="L347">
        <v>3434.0320121476998</v>
      </c>
      <c r="M347">
        <v>9784.8726666391995</v>
      </c>
      <c r="N347">
        <v>8870.7685849558402</v>
      </c>
      <c r="O347">
        <v>6463.7386897015704</v>
      </c>
      <c r="P347">
        <v>13377.6249770714</v>
      </c>
      <c r="Q347">
        <v>13903.431910249399</v>
      </c>
      <c r="R347">
        <v>7178.5429245202304</v>
      </c>
      <c r="S347">
        <v>1131.80702341343</v>
      </c>
      <c r="T347">
        <v>3686.7290701867701</v>
      </c>
      <c r="U347">
        <v>3174.2161279033498</v>
      </c>
      <c r="V347">
        <v>6105.30735622257</v>
      </c>
      <c r="W347">
        <v>0</v>
      </c>
      <c r="X347">
        <v>6693.5318365850198</v>
      </c>
      <c r="Y347">
        <v>3683.0477920765502</v>
      </c>
      <c r="Z347">
        <v>4073.6875007641702</v>
      </c>
      <c r="AA347">
        <v>13500</v>
      </c>
      <c r="AB347">
        <f t="array" ref="AB347">MEDIAN(IF(G347:Q347&lt;&gt;0,G347:Q347))</f>
        <v>10159.472100000001</v>
      </c>
      <c r="AC347">
        <f t="array" ref="AC347">MEDIAN(IF(R347:Z347&lt;&gt;0,R347:Z347))</f>
        <v>3880.2082854754699</v>
      </c>
      <c r="AD347">
        <f t="shared" si="11"/>
        <v>0.38193010889566492</v>
      </c>
      <c r="AE347">
        <f t="array" ref="AE347">TTEST(IF(G347:Q347&lt;&gt;0,G347:Q347),IF(R347:AA347&lt;&gt;0,R347:AA347),2,3)</f>
        <v>7.1956079645261961E-2</v>
      </c>
      <c r="AX347" s="8" t="s">
        <v>2087</v>
      </c>
      <c r="AY347" s="8" t="s">
        <v>2088</v>
      </c>
      <c r="AZ347" s="8" t="s">
        <v>1623</v>
      </c>
      <c r="BA347" s="9">
        <v>744.005143489136</v>
      </c>
      <c r="BB347" s="9">
        <v>598.77601950826897</v>
      </c>
      <c r="BC347" s="9">
        <v>107.026208266211</v>
      </c>
      <c r="BD347" s="9"/>
      <c r="BE347" s="9">
        <v>224</v>
      </c>
      <c r="BF347" s="9">
        <v>12.61925682</v>
      </c>
      <c r="BG347" s="9"/>
      <c r="BH347" s="9"/>
      <c r="BI347" s="9"/>
      <c r="BJ347" s="9"/>
      <c r="BK347" s="9"/>
      <c r="BL347" s="9">
        <v>973.55203901653704</v>
      </c>
      <c r="BM347" s="9"/>
      <c r="BN347" s="9"/>
      <c r="BO347" s="9"/>
      <c r="BP347" s="9"/>
      <c r="BQ347" s="9"/>
      <c r="BR347" s="9"/>
      <c r="BS347" s="9"/>
      <c r="BT347" s="9">
        <v>1765.84927812001</v>
      </c>
      <c r="BU347" s="9"/>
      <c r="BV347" s="9"/>
      <c r="BW347" s="9"/>
      <c r="BX347" s="9"/>
    </row>
    <row r="348" spans="1:76" x14ac:dyDescent="0.2">
      <c r="A348" s="2" t="s">
        <v>348</v>
      </c>
      <c r="B348" s="2">
        <f t="shared" si="10"/>
        <v>119549</v>
      </c>
      <c r="C348" s="5">
        <v>3252</v>
      </c>
      <c r="D348" s="5">
        <v>2809</v>
      </c>
      <c r="E348" s="5">
        <v>63</v>
      </c>
      <c r="F348" s="2">
        <v>119549</v>
      </c>
      <c r="G348">
        <f t="array" ref="G348:AA348">VLOOKUP(A348,Check_S4,{7,8,9,10,11,12,13,14,15,16,17,18,19,20,21,22,23,24,25,26,27},FALSE)</f>
        <v>0</v>
      </c>
      <c r="H348">
        <v>4526</v>
      </c>
      <c r="I348">
        <v>1005.031882</v>
      </c>
      <c r="J348">
        <v>952.73930780000001</v>
      </c>
      <c r="K348">
        <v>0</v>
      </c>
      <c r="L348">
        <v>5313.3441923387199</v>
      </c>
      <c r="M348">
        <v>0</v>
      </c>
      <c r="N348">
        <v>0</v>
      </c>
      <c r="O348">
        <v>8417.8309420408495</v>
      </c>
      <c r="P348">
        <v>3433.9534825318101</v>
      </c>
      <c r="Q348">
        <v>2371.67151282027</v>
      </c>
      <c r="R348">
        <v>2723.4872230810502</v>
      </c>
      <c r="S348">
        <v>2894.0299658016502</v>
      </c>
      <c r="T348">
        <v>0</v>
      </c>
      <c r="U348">
        <v>0</v>
      </c>
      <c r="V348">
        <v>2266.54113689012</v>
      </c>
      <c r="W348">
        <v>0</v>
      </c>
      <c r="X348">
        <v>0</v>
      </c>
      <c r="Y348">
        <v>3175.0931331048</v>
      </c>
      <c r="Z348">
        <v>0</v>
      </c>
      <c r="AA348">
        <v>1940</v>
      </c>
      <c r="AB348">
        <f t="array" ref="AB348">MEDIAN(IF(G348:Q348&lt;&gt;0,G348:Q348))</f>
        <v>3433.9534825318101</v>
      </c>
      <c r="AC348">
        <f t="array" ref="AC348">MEDIAN(IF(R348:Z348&lt;&gt;0,R348:Z348))</f>
        <v>2808.7585944413504</v>
      </c>
      <c r="AD348">
        <f t="shared" si="11"/>
        <v>0.81793728678307209</v>
      </c>
      <c r="AE348">
        <f t="array" ref="AE348">TTEST(IF(G348:Q348&lt;&gt;0,G348:Q348),IF(R348:AA348&lt;&gt;0,R348:AA348),2,3)</f>
        <v>0.31456843918755462</v>
      </c>
      <c r="AX348" s="8" t="s">
        <v>1341</v>
      </c>
      <c r="AY348" s="8" t="s">
        <v>2089</v>
      </c>
      <c r="AZ348" s="8" t="s">
        <v>1623</v>
      </c>
      <c r="BA348" s="9">
        <v>717.12610224816399</v>
      </c>
      <c r="BB348" s="9">
        <v>599.72048654370599</v>
      </c>
      <c r="BC348" s="9">
        <v>81.602409379762193</v>
      </c>
      <c r="BD348" s="9"/>
      <c r="BE348" s="9">
        <v>577</v>
      </c>
      <c r="BF348" s="9">
        <v>15.833538519999999</v>
      </c>
      <c r="BG348" s="9"/>
      <c r="BH348" s="9"/>
      <c r="BI348" s="9"/>
      <c r="BJ348" s="9"/>
      <c r="BK348" s="9"/>
      <c r="BL348" s="9">
        <v>1619.82488874809</v>
      </c>
      <c r="BM348" s="9"/>
      <c r="BN348" s="9">
        <v>622.44097308741198</v>
      </c>
      <c r="BO348" s="9"/>
      <c r="BP348" s="9">
        <v>1167.6572131334799</v>
      </c>
      <c r="BQ348" s="9"/>
      <c r="BR348" s="9"/>
      <c r="BS348" s="9"/>
      <c r="BT348" s="9"/>
      <c r="BU348" s="9"/>
      <c r="BV348" s="9"/>
      <c r="BW348" s="9"/>
      <c r="BX348" s="9">
        <v>300</v>
      </c>
    </row>
    <row r="349" spans="1:76" x14ac:dyDescent="0.2">
      <c r="A349" s="2" t="s">
        <v>349</v>
      </c>
      <c r="B349" s="2">
        <f t="shared" si="10"/>
        <v>55815</v>
      </c>
      <c r="C349" s="5">
        <v>6897</v>
      </c>
      <c r="D349" s="5">
        <v>7604</v>
      </c>
      <c r="E349" s="5">
        <v>50</v>
      </c>
      <c r="F349" s="2">
        <v>55815</v>
      </c>
      <c r="G349">
        <f t="array" ref="G349:AA349">VLOOKUP(A349,Check_S4,{7,8,9,10,11,12,13,14,15,16,17,18,19,20,21,22,23,24,25,26,27},FALSE)</f>
        <v>0</v>
      </c>
      <c r="H349">
        <v>8699</v>
      </c>
      <c r="I349">
        <v>4739.5390479999996</v>
      </c>
      <c r="J349">
        <v>3561.1035550000001</v>
      </c>
      <c r="K349">
        <v>8876.6442647999993</v>
      </c>
      <c r="L349">
        <v>7603.5537010800999</v>
      </c>
      <c r="M349">
        <v>7921.3650503571098</v>
      </c>
      <c r="N349">
        <v>13716.920588102201</v>
      </c>
      <c r="O349">
        <v>9723.3091903091408</v>
      </c>
      <c r="P349">
        <v>7133.2968867313602</v>
      </c>
      <c r="Q349">
        <v>9517.5557996528096</v>
      </c>
      <c r="R349">
        <v>0</v>
      </c>
      <c r="S349">
        <v>1339.7723175102501</v>
      </c>
      <c r="T349">
        <v>0</v>
      </c>
      <c r="U349">
        <v>3394.4735433860301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3430</v>
      </c>
      <c r="AB349">
        <f t="array" ref="AB349">MEDIAN(IF(G349:Q349&lt;&gt;0,G349:Q349))</f>
        <v>8310.1825251785558</v>
      </c>
      <c r="AC349">
        <f t="array" ref="AC349">MEDIAN(IF(R349:Z349&lt;&gt;0,R349:Z349))</f>
        <v>2367.1229304481403</v>
      </c>
      <c r="AD349">
        <f t="shared" si="11"/>
        <v>0.28484608169268572</v>
      </c>
      <c r="AE349">
        <f t="array" ref="AE349">TTEST(IF(G349:Q349&lt;&gt;0,G349:Q349),IF(R349:AA349&lt;&gt;0,R349:AA349),2,3)</f>
        <v>1.011160283728958E-3</v>
      </c>
      <c r="AX349" s="8" t="s">
        <v>2090</v>
      </c>
      <c r="AY349" s="8" t="s">
        <v>2091</v>
      </c>
      <c r="AZ349" s="8" t="s">
        <v>1623</v>
      </c>
      <c r="BA349" s="9">
        <v>602.58840223883101</v>
      </c>
      <c r="BB349" s="9">
        <v>602.58840223883101</v>
      </c>
      <c r="BC349" s="9">
        <v>11.0157061344469</v>
      </c>
      <c r="BD349" s="9"/>
      <c r="BE349" s="9"/>
      <c r="BF349" s="9"/>
      <c r="BG349" s="9"/>
      <c r="BH349" s="9"/>
      <c r="BI349" s="9">
        <v>649.52570319322297</v>
      </c>
      <c r="BJ349" s="9"/>
      <c r="BK349" s="9"/>
      <c r="BL349" s="9"/>
      <c r="BM349" s="9"/>
      <c r="BN349" s="9">
        <v>555.65110128443905</v>
      </c>
      <c r="BO349" s="9"/>
      <c r="BP349" s="9"/>
      <c r="BQ349" s="9"/>
      <c r="BR349" s="9"/>
      <c r="BS349" s="9"/>
      <c r="BT349" s="9"/>
      <c r="BU349" s="9"/>
      <c r="BV349" s="9"/>
      <c r="BW349" s="9"/>
      <c r="BX349" s="9"/>
    </row>
    <row r="350" spans="1:76" x14ac:dyDescent="0.2">
      <c r="A350" s="2" t="s">
        <v>350</v>
      </c>
      <c r="B350" s="2">
        <f t="shared" si="10"/>
        <v>42475</v>
      </c>
      <c r="C350" s="5">
        <v>9044</v>
      </c>
      <c r="D350" s="5">
        <v>7898</v>
      </c>
      <c r="E350" s="5">
        <v>56</v>
      </c>
      <c r="F350" s="2">
        <v>42475</v>
      </c>
      <c r="G350">
        <f t="array" ref="G350:AA350">VLOOKUP(A350,Check_S4,{7,8,9,10,11,12,13,14,15,16,17,18,19,20,21,22,23,24,25,26,27},FALSE)</f>
        <v>0</v>
      </c>
      <c r="H350">
        <v>12168</v>
      </c>
      <c r="I350">
        <v>5065.968038</v>
      </c>
      <c r="J350">
        <v>0</v>
      </c>
      <c r="K350">
        <v>0</v>
      </c>
      <c r="L350">
        <v>5674.6239679913297</v>
      </c>
      <c r="M350">
        <v>2625.4505896821802</v>
      </c>
      <c r="N350">
        <v>12419.9849076674</v>
      </c>
      <c r="O350">
        <v>6435.6031844552499</v>
      </c>
      <c r="P350">
        <v>11664.751000968499</v>
      </c>
      <c r="Q350">
        <v>15635.9917239143</v>
      </c>
      <c r="R350">
        <v>7414.1836994436999</v>
      </c>
      <c r="S350">
        <v>1157.63048045849</v>
      </c>
      <c r="T350">
        <v>10976.8432172389</v>
      </c>
      <c r="U350">
        <v>0</v>
      </c>
      <c r="V350">
        <v>7898.1665440812303</v>
      </c>
      <c r="W350">
        <v>0</v>
      </c>
      <c r="X350">
        <v>0</v>
      </c>
      <c r="Y350">
        <v>18440.445585999001</v>
      </c>
      <c r="Z350">
        <v>0</v>
      </c>
      <c r="AA350">
        <v>0</v>
      </c>
      <c r="AB350">
        <f t="array" ref="AB350">MEDIAN(IF(G350:Q350&lt;&gt;0,G350:Q350))</f>
        <v>9050.1770927118741</v>
      </c>
      <c r="AC350">
        <f t="array" ref="AC350">MEDIAN(IF(R350:Z350&lt;&gt;0,R350:Z350))</f>
        <v>7898.1665440812303</v>
      </c>
      <c r="AD350">
        <f t="shared" si="11"/>
        <v>0.8727085075983364</v>
      </c>
      <c r="AE350">
        <f t="array" ref="AE350">TTEST(IF(G350:Q350&lt;&gt;0,G350:Q350),IF(R350:AA350&lt;&gt;0,R350:AA350),2,3)</f>
        <v>0.94882597102837851</v>
      </c>
      <c r="AX350" s="8" t="s">
        <v>2092</v>
      </c>
      <c r="AY350" s="8" t="s">
        <v>2093</v>
      </c>
      <c r="AZ350" s="8" t="s">
        <v>1623</v>
      </c>
      <c r="BA350" s="9">
        <v>679.20250540165898</v>
      </c>
      <c r="BB350" s="9">
        <v>603.41507054006604</v>
      </c>
      <c r="BC350" s="9">
        <v>66.835745633758407</v>
      </c>
      <c r="BD350" s="9">
        <v>986</v>
      </c>
      <c r="BE350" s="9">
        <v>1211</v>
      </c>
      <c r="BF350" s="9">
        <v>23.328394679999999</v>
      </c>
      <c r="BG350" s="9"/>
      <c r="BH350" s="9"/>
      <c r="BI350" s="9"/>
      <c r="BJ350" s="9"/>
      <c r="BK350" s="9">
        <v>603.41507054006604</v>
      </c>
      <c r="BL350" s="9"/>
      <c r="BM350" s="9"/>
      <c r="BN350" s="9">
        <v>572.26906178823106</v>
      </c>
      <c r="BO350" s="9"/>
      <c r="BP350" s="9"/>
      <c r="BQ350" s="9"/>
      <c r="BR350" s="9"/>
      <c r="BS350" s="9"/>
      <c r="BT350" s="9"/>
      <c r="BU350" s="9"/>
      <c r="BV350" s="9"/>
      <c r="BW350" s="9"/>
      <c r="BX350" s="9"/>
    </row>
    <row r="351" spans="1:76" x14ac:dyDescent="0.2">
      <c r="A351" s="2" t="s">
        <v>351</v>
      </c>
      <c r="B351" s="2">
        <f t="shared" si="10"/>
        <v>20657</v>
      </c>
      <c r="C351" s="5">
        <v>18551</v>
      </c>
      <c r="D351" s="5">
        <v>10072</v>
      </c>
      <c r="E351" s="5">
        <v>113</v>
      </c>
      <c r="F351" s="2">
        <v>20657</v>
      </c>
      <c r="G351">
        <f t="array" ref="G351:AA351">VLOOKUP(A351,Check_S4,{7,8,9,10,11,12,13,14,15,16,17,18,19,20,21,22,23,24,25,26,27},FALSE)</f>
        <v>0</v>
      </c>
      <c r="H351">
        <v>74184</v>
      </c>
      <c r="I351">
        <v>43411.349320000001</v>
      </c>
      <c r="J351">
        <v>0</v>
      </c>
      <c r="K351">
        <v>0</v>
      </c>
      <c r="L351">
        <v>10072.240760687</v>
      </c>
      <c r="M351">
        <v>8247.2144586202794</v>
      </c>
      <c r="N351">
        <v>3069.9335233629799</v>
      </c>
      <c r="O351">
        <v>19641.524519490999</v>
      </c>
      <c r="P351">
        <v>16293.4981060063</v>
      </c>
      <c r="Q351">
        <v>30281.608975364601</v>
      </c>
      <c r="R351">
        <v>2098.60023698859</v>
      </c>
      <c r="S351">
        <v>0</v>
      </c>
      <c r="T351">
        <v>0</v>
      </c>
      <c r="U351">
        <v>3068.5637450793702</v>
      </c>
      <c r="V351">
        <v>2249.19197358065</v>
      </c>
      <c r="W351">
        <v>0</v>
      </c>
      <c r="X351">
        <v>0</v>
      </c>
      <c r="Y351">
        <v>0</v>
      </c>
      <c r="Z351">
        <v>3551.0674527668798</v>
      </c>
      <c r="AA351">
        <v>25000</v>
      </c>
      <c r="AB351">
        <f t="array" ref="AB351">MEDIAN(IF(G351:Q351&lt;&gt;0,G351:Q351))</f>
        <v>17967.511312748647</v>
      </c>
      <c r="AC351">
        <f t="array" ref="AC351">MEDIAN(IF(R351:Z351&lt;&gt;0,R351:Z351))</f>
        <v>2658.8778593300103</v>
      </c>
      <c r="AD351">
        <f t="shared" si="11"/>
        <v>0.14798253431143985</v>
      </c>
      <c r="AE351">
        <f t="array" ref="AE351">TTEST(IF(G351:Q351&lt;&gt;0,G351:Q351),IF(R351:AA351&lt;&gt;0,R351:AA351),2,3)</f>
        <v>7.8542397478905304E-2</v>
      </c>
      <c r="AX351" s="8" t="s">
        <v>2094</v>
      </c>
      <c r="AY351" s="8" t="s">
        <v>2095</v>
      </c>
      <c r="AZ351" s="8" t="s">
        <v>1623</v>
      </c>
      <c r="BA351" s="9">
        <v>982.330042588879</v>
      </c>
      <c r="BB351" s="9">
        <v>605.66387149576894</v>
      </c>
      <c r="BC351" s="9">
        <v>114.86621942026601</v>
      </c>
      <c r="BD351" s="9">
        <v>3247</v>
      </c>
      <c r="BE351" s="9">
        <v>352</v>
      </c>
      <c r="BF351" s="9">
        <v>21.33260941</v>
      </c>
      <c r="BG351" s="9">
        <v>61.217854170000003</v>
      </c>
      <c r="BH351" s="9"/>
      <c r="BI351" s="9">
        <v>1341.4703523799001</v>
      </c>
      <c r="BJ351" s="9"/>
      <c r="BK351" s="9"/>
      <c r="BL351" s="9"/>
      <c r="BM351" s="9"/>
      <c r="BN351" s="9">
        <v>605.66387149576894</v>
      </c>
      <c r="BO351" s="9"/>
      <c r="BP351" s="9">
        <v>1247.62561066648</v>
      </c>
      <c r="BQ351" s="9"/>
      <c r="BR351" s="9"/>
      <c r="BS351" s="9"/>
      <c r="BT351" s="9"/>
      <c r="BU351" s="9"/>
      <c r="BV351" s="9"/>
      <c r="BW351" s="9"/>
      <c r="BX351" s="9"/>
    </row>
    <row r="352" spans="1:76" x14ac:dyDescent="0.2">
      <c r="A352" s="2" t="s">
        <v>352</v>
      </c>
      <c r="B352" s="2">
        <f t="shared" si="10"/>
        <v>128337</v>
      </c>
      <c r="C352" s="5">
        <v>2973</v>
      </c>
      <c r="D352" s="5">
        <v>2337</v>
      </c>
      <c r="E352" s="5">
        <v>98</v>
      </c>
      <c r="F352" s="2">
        <v>128337</v>
      </c>
      <c r="G352">
        <f t="array" ref="G352:AA352">VLOOKUP(A352,Check_S4,{7,8,9,10,11,12,13,14,15,16,17,18,19,20,21,22,23,24,25,26,27},FALSE)</f>
        <v>0</v>
      </c>
      <c r="H352">
        <v>3284</v>
      </c>
      <c r="I352">
        <v>444.05866950000001</v>
      </c>
      <c r="J352">
        <v>427.34393139999997</v>
      </c>
      <c r="K352">
        <v>0</v>
      </c>
      <c r="L352">
        <v>4687.1700901643799</v>
      </c>
      <c r="M352">
        <v>2337.16643883492</v>
      </c>
      <c r="N352">
        <v>0</v>
      </c>
      <c r="O352">
        <v>2388.1612409116801</v>
      </c>
      <c r="P352">
        <v>10976.513629617801</v>
      </c>
      <c r="Q352">
        <v>2053.62069122093</v>
      </c>
      <c r="R352">
        <v>0</v>
      </c>
      <c r="S352">
        <v>1769.3442491829701</v>
      </c>
      <c r="T352">
        <v>0</v>
      </c>
      <c r="U352">
        <v>2630.90927399252</v>
      </c>
      <c r="V352">
        <v>1707.81003147249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f t="array" ref="AB352">MEDIAN(IF(G352:Q352&lt;&gt;0,G352:Q352))</f>
        <v>2362.6638398733003</v>
      </c>
      <c r="AC352">
        <f t="array" ref="AC352">MEDIAN(IF(R352:Z352&lt;&gt;0,R352:Z352))</f>
        <v>1769.3442491829701</v>
      </c>
      <c r="AD352">
        <f t="shared" si="11"/>
        <v>0.74887684795559095</v>
      </c>
      <c r="AE352">
        <f t="array" ref="AE352">TTEST(IF(G352:Q352&lt;&gt;0,G352:Q352),IF(R352:AA352&lt;&gt;0,R352:AA352),2,3)</f>
        <v>0.32836391598691972</v>
      </c>
      <c r="AX352" s="8" t="s">
        <v>2096</v>
      </c>
      <c r="AY352" s="8" t="s">
        <v>2097</v>
      </c>
      <c r="AZ352" s="8" t="s">
        <v>1623</v>
      </c>
      <c r="BA352" s="9">
        <v>540.22396363192297</v>
      </c>
      <c r="BB352" s="9">
        <v>605.66387149576894</v>
      </c>
      <c r="BC352" s="9">
        <v>75.240321128190203</v>
      </c>
      <c r="BD352" s="9"/>
      <c r="BE352" s="9">
        <v>910</v>
      </c>
      <c r="BF352" s="9">
        <v>105.00801939999999</v>
      </c>
      <c r="BG352" s="9"/>
      <c r="BH352" s="9"/>
      <c r="BI352" s="9"/>
      <c r="BJ352" s="9"/>
      <c r="BK352" s="9"/>
      <c r="BL352" s="9"/>
      <c r="BM352" s="9"/>
      <c r="BN352" s="9">
        <v>605.66387149576894</v>
      </c>
      <c r="BO352" s="9"/>
      <c r="BP352" s="9"/>
      <c r="BQ352" s="9"/>
      <c r="BR352" s="9"/>
      <c r="BS352" s="9"/>
      <c r="BT352" s="9"/>
      <c r="BU352" s="9"/>
      <c r="BV352" s="9"/>
      <c r="BW352" s="9"/>
      <c r="BX352" s="9"/>
    </row>
    <row r="353" spans="1:76" x14ac:dyDescent="0.2">
      <c r="A353" s="2" t="s">
        <v>353</v>
      </c>
      <c r="B353" s="2">
        <f t="shared" si="10"/>
        <v>31246</v>
      </c>
      <c r="C353" s="5">
        <v>12092</v>
      </c>
      <c r="D353" s="5">
        <v>6304</v>
      </c>
      <c r="E353" s="5">
        <v>158</v>
      </c>
      <c r="F353" s="2">
        <v>31246</v>
      </c>
      <c r="G353">
        <f t="array" ref="G353:AA353">VLOOKUP(A353,Check_S4,{7,8,9,10,11,12,13,14,15,16,17,18,19,20,21,22,23,24,25,26,27},FALSE)</f>
        <v>0</v>
      </c>
      <c r="H353">
        <v>18400</v>
      </c>
      <c r="I353">
        <v>15810.89896</v>
      </c>
      <c r="J353">
        <v>0</v>
      </c>
      <c r="K353">
        <v>83020.033330000006</v>
      </c>
      <c r="L353">
        <v>7573.3703426550201</v>
      </c>
      <c r="M353">
        <v>6304.3872081508298</v>
      </c>
      <c r="N353">
        <v>8870.7685849558402</v>
      </c>
      <c r="O353">
        <v>19760.0062031282</v>
      </c>
      <c r="P353">
        <v>10486.373067328101</v>
      </c>
      <c r="Q353">
        <v>2343.3395729054</v>
      </c>
      <c r="R353">
        <v>2304.9627479166802</v>
      </c>
      <c r="S353">
        <v>7871.05952551479</v>
      </c>
      <c r="T353">
        <v>4362.8808275011097</v>
      </c>
      <c r="U353">
        <v>6172.5500649678897</v>
      </c>
      <c r="V353">
        <v>3110.7473889697199</v>
      </c>
      <c r="W353">
        <v>2382.94272050779</v>
      </c>
      <c r="X353">
        <v>0</v>
      </c>
      <c r="Y353">
        <v>0</v>
      </c>
      <c r="Z353">
        <v>4629.3087196295601</v>
      </c>
      <c r="AA353">
        <v>2160</v>
      </c>
      <c r="AB353">
        <f t="array" ref="AB353">MEDIAN(IF(G353:Q353&lt;&gt;0,G353:Q353))</f>
        <v>10486.373067328101</v>
      </c>
      <c r="AC353">
        <f t="array" ref="AC353">MEDIAN(IF(R353:Z353&lt;&gt;0,R353:Z353))</f>
        <v>4362.8808275011097</v>
      </c>
      <c r="AD353">
        <f t="shared" si="11"/>
        <v>0.41605241387933567</v>
      </c>
      <c r="AE353">
        <f t="array" ref="AE353">TTEST(IF(G353:Q353&lt;&gt;0,G353:Q353),IF(R353:AA353&lt;&gt;0,R353:AA353),2,3)</f>
        <v>0.10472770022843259</v>
      </c>
      <c r="AX353" s="8" t="s">
        <v>2098</v>
      </c>
      <c r="AY353" s="8" t="s">
        <v>2099</v>
      </c>
      <c r="AZ353" s="8" t="s">
        <v>1623</v>
      </c>
      <c r="BA353" s="9">
        <v>2328.62822356685</v>
      </c>
      <c r="BB353" s="9">
        <v>606</v>
      </c>
      <c r="BC353" s="9">
        <v>131.892086836077</v>
      </c>
      <c r="BD353" s="9"/>
      <c r="BE353" s="9"/>
      <c r="BF353" s="9">
        <v>37.512993719999997</v>
      </c>
      <c r="BG353" s="9"/>
      <c r="BH353" s="9"/>
      <c r="BI353" s="9"/>
      <c r="BJ353" s="9"/>
      <c r="BK353" s="9"/>
      <c r="BL353" s="9">
        <v>166.355796343328</v>
      </c>
      <c r="BM353" s="9"/>
      <c r="BN353" s="9"/>
      <c r="BO353" s="9"/>
      <c r="BP353" s="9"/>
      <c r="BQ353" s="9">
        <v>7114.7658357447399</v>
      </c>
      <c r="BR353" s="9"/>
      <c r="BS353" s="9"/>
      <c r="BT353" s="9"/>
      <c r="BU353" s="9"/>
      <c r="BV353" s="9"/>
      <c r="BW353" s="9">
        <v>3718.5064920261798</v>
      </c>
      <c r="BX353" s="9">
        <v>606</v>
      </c>
    </row>
    <row r="354" spans="1:76" x14ac:dyDescent="0.2">
      <c r="A354" s="2" t="s">
        <v>354</v>
      </c>
      <c r="B354" s="2">
        <f t="shared" si="10"/>
        <v>144961</v>
      </c>
      <c r="C354" s="5">
        <v>2602</v>
      </c>
      <c r="D354" s="5">
        <v>1353</v>
      </c>
      <c r="E354" s="5">
        <v>136</v>
      </c>
      <c r="F354" s="2">
        <v>144961</v>
      </c>
      <c r="G354">
        <f t="array" ref="G354:AA354">VLOOKUP(A354,Check_S4,{7,8,9,10,11,12,13,14,15,16,17,18,19,20,21,22,23,24,25,26,27},FALSE)</f>
        <v>0</v>
      </c>
      <c r="H354">
        <v>1194</v>
      </c>
      <c r="I354">
        <v>125.64341949999999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11716.3828315187</v>
      </c>
      <c r="Q354">
        <v>836.10714361070598</v>
      </c>
      <c r="R354">
        <v>0</v>
      </c>
      <c r="S354">
        <v>1352.6713984467401</v>
      </c>
      <c r="T354">
        <v>0</v>
      </c>
      <c r="U354">
        <v>2752.0105482389599</v>
      </c>
      <c r="V354">
        <v>1537.10592552762</v>
      </c>
      <c r="W354">
        <v>0</v>
      </c>
      <c r="X354">
        <v>0</v>
      </c>
      <c r="Y354">
        <v>0</v>
      </c>
      <c r="Z354">
        <v>3168.3776199488898</v>
      </c>
      <c r="AA354">
        <v>736</v>
      </c>
      <c r="AB354">
        <f t="array" ref="AB354">MEDIAN(IF(G354:Q354&lt;&gt;0,G354:Q354))</f>
        <v>1015.0535718053529</v>
      </c>
      <c r="AC354">
        <f t="array" ref="AC354">MEDIAN(IF(R354:Z354&lt;&gt;0,R354:Z354))</f>
        <v>2144.5582368832902</v>
      </c>
      <c r="AD354">
        <f t="shared" si="11"/>
        <v>2.11275374665105</v>
      </c>
      <c r="AE354">
        <f t="array" ref="AE354">TTEST(IF(G354:Q354&lt;&gt;0,G354:Q354),IF(R354:AA354&lt;&gt;0,R354:AA354),2,3)</f>
        <v>0.6141559157467773</v>
      </c>
      <c r="AX354" s="8" t="s">
        <v>1321</v>
      </c>
      <c r="AY354" s="8" t="s">
        <v>1321</v>
      </c>
      <c r="AZ354" s="8" t="s">
        <v>1640</v>
      </c>
      <c r="BA354" s="9">
        <v>606</v>
      </c>
      <c r="BB354" s="9">
        <v>606</v>
      </c>
      <c r="BC354" s="9"/>
      <c r="BD354" s="9">
        <v>606</v>
      </c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</row>
    <row r="355" spans="1:76" x14ac:dyDescent="0.2">
      <c r="A355" s="2" t="s">
        <v>355</v>
      </c>
      <c r="B355" s="2">
        <f t="shared" si="10"/>
        <v>120295</v>
      </c>
      <c r="C355" s="5">
        <v>3133</v>
      </c>
      <c r="D355" s="5">
        <v>2154</v>
      </c>
      <c r="E355" s="5">
        <v>88</v>
      </c>
      <c r="F355" s="2">
        <v>120295</v>
      </c>
      <c r="G355">
        <f t="array" ref="G355:AA355">VLOOKUP(A355,Check_S4,{7,8,9,10,11,12,13,14,15,16,17,18,19,20,21,22,23,24,25,26,27},FALSE)</f>
        <v>0</v>
      </c>
      <c r="H355">
        <v>0</v>
      </c>
      <c r="I355">
        <v>176.19009339999999</v>
      </c>
      <c r="J355">
        <v>0</v>
      </c>
      <c r="K355">
        <v>0</v>
      </c>
      <c r="L355">
        <v>7022.1905440197897</v>
      </c>
      <c r="M355">
        <v>0</v>
      </c>
      <c r="N355">
        <v>4917.03091897374</v>
      </c>
      <c r="O355">
        <v>5832.65598659842</v>
      </c>
      <c r="P355">
        <v>0</v>
      </c>
      <c r="Q355">
        <v>0</v>
      </c>
      <c r="R355">
        <v>0</v>
      </c>
      <c r="S355">
        <v>1223.10431993664</v>
      </c>
      <c r="T355">
        <v>0</v>
      </c>
      <c r="U355">
        <v>0</v>
      </c>
      <c r="V355">
        <v>2153.5558500870702</v>
      </c>
      <c r="W355">
        <v>0</v>
      </c>
      <c r="X355">
        <v>0</v>
      </c>
      <c r="Y355">
        <v>0</v>
      </c>
      <c r="Z355">
        <v>0</v>
      </c>
      <c r="AA355">
        <v>606</v>
      </c>
      <c r="AB355">
        <f t="array" ref="AB355">MEDIAN(IF(G355:Q355&lt;&gt;0,G355:Q355))</f>
        <v>5374.84345278608</v>
      </c>
      <c r="AC355">
        <f t="array" ref="AC355">MEDIAN(IF(R355:Z355&lt;&gt;0,R355:Z355))</f>
        <v>1688.3300850118551</v>
      </c>
      <c r="AD355">
        <f t="shared" si="11"/>
        <v>0.31411707147241652</v>
      </c>
      <c r="AE355">
        <f t="array" ref="AE355">TTEST(IF(G355:Q355&lt;&gt;0,G355:Q355),IF(R355:AA355&lt;&gt;0,R355:AA355),2,3)</f>
        <v>0.12336689169033432</v>
      </c>
      <c r="AX355" s="8" t="s">
        <v>2100</v>
      </c>
      <c r="AY355" s="8" t="s">
        <v>2101</v>
      </c>
      <c r="AZ355" s="8" t="s">
        <v>1623</v>
      </c>
      <c r="BA355" s="9">
        <v>1638.3216228424301</v>
      </c>
      <c r="BB355" s="9">
        <v>610.19322131444505</v>
      </c>
      <c r="BC355" s="9">
        <v>150.63944001816</v>
      </c>
      <c r="BD355" s="9"/>
      <c r="BE355" s="9">
        <v>186</v>
      </c>
      <c r="BF355" s="9">
        <v>54.271609140000002</v>
      </c>
      <c r="BG355" s="9"/>
      <c r="BH355" s="9"/>
      <c r="BI355" s="9">
        <v>859.90072147882904</v>
      </c>
      <c r="BJ355" s="9"/>
      <c r="BK355" s="9"/>
      <c r="BL355" s="9"/>
      <c r="BM355" s="9"/>
      <c r="BN355" s="9">
        <v>360.48572115006101</v>
      </c>
      <c r="BO355" s="9"/>
      <c r="BP355" s="9"/>
      <c r="BQ355" s="9"/>
      <c r="BR355" s="9"/>
      <c r="BS355" s="9"/>
      <c r="BT355" s="9"/>
      <c r="BU355" s="9"/>
      <c r="BV355" s="9">
        <v>1879.27168528571</v>
      </c>
      <c r="BW355" s="9"/>
      <c r="BX355" s="9">
        <v>6490</v>
      </c>
    </row>
    <row r="356" spans="1:76" x14ac:dyDescent="0.2">
      <c r="A356" s="2" t="s">
        <v>356</v>
      </c>
      <c r="B356" s="2">
        <f t="shared" si="10"/>
        <v>42821</v>
      </c>
      <c r="C356" s="5">
        <v>8777</v>
      </c>
      <c r="D356" s="5">
        <v>8372</v>
      </c>
      <c r="E356" s="5">
        <v>77</v>
      </c>
      <c r="F356" s="2">
        <v>42821</v>
      </c>
      <c r="G356">
        <f t="array" ref="G356:AA356">VLOOKUP(A356,Check_S4,{7,8,9,10,11,12,13,14,15,16,17,18,19,20,21,22,23,24,25,26,27},FALSE)</f>
        <v>1285</v>
      </c>
      <c r="H356">
        <v>24082</v>
      </c>
      <c r="I356">
        <v>8371.8031539999993</v>
      </c>
      <c r="J356">
        <v>0</v>
      </c>
      <c r="K356">
        <v>5044.6291012000002</v>
      </c>
      <c r="L356">
        <v>13549.623291576199</v>
      </c>
      <c r="M356">
        <v>14599.957215770401</v>
      </c>
      <c r="N356">
        <v>14622.955386269599</v>
      </c>
      <c r="O356">
        <v>11056.9870090273</v>
      </c>
      <c r="P356">
        <v>15324.0691137009</v>
      </c>
      <c r="Q356">
        <v>10592.591983935899</v>
      </c>
      <c r="R356">
        <v>0</v>
      </c>
      <c r="S356">
        <v>0</v>
      </c>
      <c r="T356">
        <v>0</v>
      </c>
      <c r="U356">
        <v>0</v>
      </c>
      <c r="V356">
        <v>1715.41686229161</v>
      </c>
      <c r="W356">
        <v>3679.9628714891801</v>
      </c>
      <c r="X356">
        <v>0</v>
      </c>
      <c r="Y356">
        <v>2021.5395189137901</v>
      </c>
      <c r="Z356">
        <v>3101.2536095570299</v>
      </c>
      <c r="AA356">
        <v>2600</v>
      </c>
      <c r="AB356">
        <f t="array" ref="AB356">MEDIAN(IF(G356:Q356&lt;&gt;0,G356:Q356))</f>
        <v>12303.305150301749</v>
      </c>
      <c r="AC356">
        <f t="array" ref="AC356">MEDIAN(IF(R356:Z356&lt;&gt;0,R356:Z356))</f>
        <v>2561.3965642354101</v>
      </c>
      <c r="AD356">
        <f t="shared" si="11"/>
        <v>0.20818768070404153</v>
      </c>
      <c r="AE356">
        <f t="array" ref="AE356">TTEST(IF(G356:Q356&lt;&gt;0,G356:Q356),IF(R356:AA356&lt;&gt;0,R356:AA356),2,3)</f>
        <v>1.1115435955982636E-3</v>
      </c>
      <c r="AX356" s="8" t="s">
        <v>2102</v>
      </c>
      <c r="AY356" s="8" t="s">
        <v>2103</v>
      </c>
      <c r="AZ356" s="8" t="s">
        <v>1623</v>
      </c>
      <c r="BA356" s="9">
        <v>772.56562919909595</v>
      </c>
      <c r="BB356" s="9">
        <v>611.92643966819105</v>
      </c>
      <c r="BC356" s="9">
        <v>97.081768391486094</v>
      </c>
      <c r="BD356" s="9"/>
      <c r="BE356" s="9">
        <v>1815</v>
      </c>
      <c r="BF356" s="9">
        <v>51.409637459999999</v>
      </c>
      <c r="BG356" s="9"/>
      <c r="BH356" s="9"/>
      <c r="BI356" s="9"/>
      <c r="BJ356" s="9"/>
      <c r="BK356" s="9"/>
      <c r="BL356" s="9"/>
      <c r="BM356" s="9"/>
      <c r="BN356" s="9">
        <v>732.85287933638199</v>
      </c>
      <c r="BO356" s="9"/>
      <c r="BP356" s="9"/>
      <c r="BQ356" s="9"/>
      <c r="BR356" s="9"/>
      <c r="BS356" s="9"/>
      <c r="BT356" s="9"/>
      <c r="BU356" s="9"/>
      <c r="BV356" s="9"/>
      <c r="BW356" s="9"/>
      <c r="BX356" s="9">
        <v>491</v>
      </c>
    </row>
    <row r="357" spans="1:76" x14ac:dyDescent="0.2">
      <c r="A357" s="2" t="s">
        <v>357</v>
      </c>
      <c r="B357" s="2">
        <f t="shared" si="10"/>
        <v>62079</v>
      </c>
      <c r="C357" s="5">
        <v>6045</v>
      </c>
      <c r="D357" s="5">
        <v>5636</v>
      </c>
      <c r="E357" s="5">
        <v>48</v>
      </c>
      <c r="F357" s="2">
        <v>62079</v>
      </c>
      <c r="G357">
        <f t="array" ref="G357:AA357">VLOOKUP(A357,Check_S4,{7,8,9,10,11,12,13,14,15,16,17,18,19,20,21,22,23,24,25,26,27},FALSE)</f>
        <v>0</v>
      </c>
      <c r="H357">
        <v>11566</v>
      </c>
      <c r="I357">
        <v>1718.0187559999999</v>
      </c>
      <c r="J357">
        <v>3507.4812539999998</v>
      </c>
      <c r="K357">
        <v>0</v>
      </c>
      <c r="L357">
        <v>6522.6018874356696</v>
      </c>
      <c r="M357">
        <v>8748.0315699003695</v>
      </c>
      <c r="N357">
        <v>3837.8856073840502</v>
      </c>
      <c r="O357">
        <v>6283.1350967745202</v>
      </c>
      <c r="P357">
        <v>12786.332355835701</v>
      </c>
      <c r="Q357">
        <v>9015.9400982602692</v>
      </c>
      <c r="R357">
        <v>5112.6964634611504</v>
      </c>
      <c r="S357">
        <v>0</v>
      </c>
      <c r="T357">
        <v>3928.41959277763</v>
      </c>
      <c r="U357">
        <v>5016.9613687213396</v>
      </c>
      <c r="V357">
        <v>4316.8962381915499</v>
      </c>
      <c r="W357">
        <v>6439.3512693185703</v>
      </c>
      <c r="X357">
        <v>6408.48004720065</v>
      </c>
      <c r="Y357">
        <v>3460.25670868425</v>
      </c>
      <c r="Z357">
        <v>3973.3870765871102</v>
      </c>
      <c r="AA357">
        <v>6160</v>
      </c>
      <c r="AB357">
        <f t="array" ref="AB357">MEDIAN(IF(G357:Q357&lt;&gt;0,G357:Q357))</f>
        <v>6522.6018874356696</v>
      </c>
      <c r="AC357">
        <f t="array" ref="AC357">MEDIAN(IF(R357:Z357&lt;&gt;0,R357:Z357))</f>
        <v>4666.9288034564452</v>
      </c>
      <c r="AD357">
        <f t="shared" si="11"/>
        <v>0.71550109664767936</v>
      </c>
      <c r="AE357">
        <f t="array" ref="AE357">TTEST(IF(G357:Q357&lt;&gt;0,G357:Q357),IF(R357:AA357&lt;&gt;0,R357:AA357),2,3)</f>
        <v>0.13540709420537081</v>
      </c>
      <c r="AX357" s="8" t="s">
        <v>1504</v>
      </c>
      <c r="AY357" s="8" t="s">
        <v>1504</v>
      </c>
      <c r="AZ357" s="8" t="s">
        <v>1623</v>
      </c>
      <c r="BA357" s="9">
        <v>554.857683160536</v>
      </c>
      <c r="BB357" s="9">
        <v>613</v>
      </c>
      <c r="BC357" s="9">
        <v>68.657135716182694</v>
      </c>
      <c r="BD357" s="9"/>
      <c r="BE357" s="9">
        <v>613</v>
      </c>
      <c r="BF357" s="9">
        <v>42.534282189999999</v>
      </c>
      <c r="BG357" s="9"/>
      <c r="BH357" s="9"/>
      <c r="BI357" s="9">
        <v>1064.6844861951899</v>
      </c>
      <c r="BJ357" s="9"/>
      <c r="BK357" s="9"/>
      <c r="BL357" s="9">
        <v>363.997449976947</v>
      </c>
      <c r="BM357" s="9"/>
      <c r="BN357" s="9">
        <v>690.07219744054601</v>
      </c>
      <c r="BO357" s="9"/>
      <c r="BP357" s="9"/>
      <c r="BQ357" s="9"/>
      <c r="BR357" s="9"/>
      <c r="BS357" s="9"/>
      <c r="BT357" s="9"/>
      <c r="BU357" s="9"/>
      <c r="BV357" s="9"/>
      <c r="BW357" s="9"/>
      <c r="BX357" s="9"/>
    </row>
    <row r="358" spans="1:76" x14ac:dyDescent="0.2">
      <c r="A358" s="2" t="s">
        <v>358</v>
      </c>
      <c r="B358" s="2">
        <f t="shared" si="10"/>
        <v>122223</v>
      </c>
      <c r="C358" s="5">
        <v>3064</v>
      </c>
      <c r="D358" s="5">
        <v>3475</v>
      </c>
      <c r="E358" s="5">
        <v>44</v>
      </c>
      <c r="F358" s="2">
        <v>122223</v>
      </c>
      <c r="G358">
        <f t="array" ref="G358:AA358">VLOOKUP(A358,Check_S4,{7,8,9,10,11,12,13,14,15,16,17,18,19,20,21,22,23,24,25,26,27},FALSE)</f>
        <v>0</v>
      </c>
      <c r="H358">
        <v>1252</v>
      </c>
      <c r="I358">
        <v>592.35350919999996</v>
      </c>
      <c r="J358">
        <v>0</v>
      </c>
      <c r="K358">
        <v>0</v>
      </c>
      <c r="L358">
        <v>4064.2893841585401</v>
      </c>
      <c r="M358">
        <v>0</v>
      </c>
      <c r="N358">
        <v>2146.1425217658202</v>
      </c>
      <c r="O358">
        <v>4533.6982709674703</v>
      </c>
      <c r="P358">
        <v>0</v>
      </c>
      <c r="Q358">
        <v>4670.6880887936904</v>
      </c>
      <c r="R358">
        <v>0</v>
      </c>
      <c r="S358">
        <v>0</v>
      </c>
      <c r="T358">
        <v>3475.14858129903</v>
      </c>
      <c r="U358">
        <v>3686.22751858537</v>
      </c>
      <c r="V358">
        <v>2647.3827346199801</v>
      </c>
      <c r="W358">
        <v>0</v>
      </c>
      <c r="X358">
        <v>0</v>
      </c>
      <c r="Y358">
        <v>2418.1222191224301</v>
      </c>
      <c r="Z358">
        <v>4218.0976078491203</v>
      </c>
      <c r="AA358">
        <v>0</v>
      </c>
      <c r="AB358">
        <f t="array" ref="AB358">MEDIAN(IF(G358:Q358&lt;&gt;0,G358:Q358))</f>
        <v>3105.2159529621804</v>
      </c>
      <c r="AC358">
        <f t="array" ref="AC358">MEDIAN(IF(R358:Z358&lt;&gt;0,R358:Z358))</f>
        <v>3475.14858129903</v>
      </c>
      <c r="AD358">
        <f t="shared" si="11"/>
        <v>1.1191326574191909</v>
      </c>
      <c r="AE358">
        <f t="array" ref="AE358">TTEST(IF(G358:Q358&lt;&gt;0,G358:Q358),IF(R358:AA358&lt;&gt;0,R358:AA358),2,3)</f>
        <v>0.62127888895928507</v>
      </c>
      <c r="AX358" s="8" t="s">
        <v>2104</v>
      </c>
      <c r="AY358" s="8" t="s">
        <v>2105</v>
      </c>
      <c r="AZ358" s="8" t="s">
        <v>1623</v>
      </c>
      <c r="BA358" s="9">
        <v>619.40597951075301</v>
      </c>
      <c r="BB358" s="9">
        <v>619.40597951075301</v>
      </c>
      <c r="BC358" s="9">
        <v>133.98665205989201</v>
      </c>
      <c r="BD358" s="9"/>
      <c r="BE358" s="9"/>
      <c r="BF358" s="9">
        <v>32.562975960000003</v>
      </c>
      <c r="BG358" s="9"/>
      <c r="BH358" s="9"/>
      <c r="BI358" s="9"/>
      <c r="BJ358" s="9"/>
      <c r="BK358" s="9"/>
      <c r="BL358" s="9"/>
      <c r="BM358" s="9"/>
      <c r="BN358" s="9"/>
      <c r="BO358" s="9"/>
      <c r="BP358" s="9">
        <v>1206.24898306151</v>
      </c>
      <c r="BQ358" s="9"/>
      <c r="BR358" s="9"/>
      <c r="BS358" s="9"/>
      <c r="BT358" s="9"/>
      <c r="BU358" s="9"/>
      <c r="BV358" s="9"/>
      <c r="BW358" s="9"/>
      <c r="BX358" s="9"/>
    </row>
    <row r="359" spans="1:76" x14ac:dyDescent="0.2">
      <c r="A359" s="2" t="s">
        <v>359</v>
      </c>
      <c r="B359" s="2">
        <f t="shared" si="10"/>
        <v>42817</v>
      </c>
      <c r="C359" s="5">
        <v>8734</v>
      </c>
      <c r="D359" s="5">
        <v>7790</v>
      </c>
      <c r="E359" s="5">
        <v>75</v>
      </c>
      <c r="F359" s="2">
        <v>42817</v>
      </c>
      <c r="G359">
        <f t="array" ref="G359:AA359">VLOOKUP(A359,Check_S4,{7,8,9,10,11,12,13,14,15,16,17,18,19,20,21,22,23,24,25,26,27},FALSE)</f>
        <v>0</v>
      </c>
      <c r="H359">
        <v>7790</v>
      </c>
      <c r="I359">
        <v>5705.6548240000002</v>
      </c>
      <c r="J359">
        <v>9381.1040639999992</v>
      </c>
      <c r="K359">
        <v>913.67663750999998</v>
      </c>
      <c r="L359">
        <v>9309.5086806405598</v>
      </c>
      <c r="M359">
        <v>6832.3275601164796</v>
      </c>
      <c r="N359">
        <v>15546.0047014502</v>
      </c>
      <c r="O359">
        <v>9108.41472844499</v>
      </c>
      <c r="P359">
        <v>22681.618796393399</v>
      </c>
      <c r="Q359">
        <v>5106.17646259296</v>
      </c>
      <c r="R359">
        <v>2252.18548060072</v>
      </c>
      <c r="S359">
        <v>13288.0473854833</v>
      </c>
      <c r="T359">
        <v>4803.4574027655099</v>
      </c>
      <c r="U359">
        <v>24050.241797238599</v>
      </c>
      <c r="V359">
        <v>3157.5457180190301</v>
      </c>
      <c r="W359">
        <v>0</v>
      </c>
      <c r="X359">
        <v>3726.9175510269001</v>
      </c>
      <c r="Y359">
        <v>12624.058857857701</v>
      </c>
      <c r="Z359">
        <v>8206.9972394394299</v>
      </c>
      <c r="AA359">
        <v>1470</v>
      </c>
      <c r="AB359">
        <f t="array" ref="AB359">MEDIAN(IF(G359:Q359&lt;&gt;0,G359:Q359))</f>
        <v>8449.207364222495</v>
      </c>
      <c r="AC359">
        <f t="array" ref="AC359">MEDIAN(IF(R359:Z359&lt;&gt;0,R359:Z359))</f>
        <v>6505.2273211024694</v>
      </c>
      <c r="AD359">
        <f t="shared" si="11"/>
        <v>0.76992160810827581</v>
      </c>
      <c r="AE359">
        <f t="array" ref="AE359">TTEST(IF(G359:Q359&lt;&gt;0,G359:Q359),IF(R359:AA359&lt;&gt;0,R359:AA359),2,3)</f>
        <v>0.73728724834637904</v>
      </c>
      <c r="AX359" s="8" t="s">
        <v>1204</v>
      </c>
      <c r="AY359" s="8" t="s">
        <v>2106</v>
      </c>
      <c r="AZ359" s="8" t="s">
        <v>1623</v>
      </c>
      <c r="BA359" s="9">
        <v>1802.4931096284899</v>
      </c>
      <c r="BB359" s="9">
        <v>619.78233554412702</v>
      </c>
      <c r="BC359" s="9">
        <v>135.68068430022899</v>
      </c>
      <c r="BD359" s="9"/>
      <c r="BE359" s="9"/>
      <c r="BF359" s="9">
        <v>173.03177719999999</v>
      </c>
      <c r="BG359" s="9"/>
      <c r="BH359" s="9"/>
      <c r="BI359" s="9"/>
      <c r="BJ359" s="9"/>
      <c r="BK359" s="9">
        <v>4614.6652161413404</v>
      </c>
      <c r="BL359" s="9">
        <v>619.78233554412702</v>
      </c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</row>
    <row r="360" spans="1:76" x14ac:dyDescent="0.2">
      <c r="A360" s="2" t="s">
        <v>360</v>
      </c>
      <c r="B360" s="2">
        <f t="shared" si="10"/>
        <v>17445</v>
      </c>
      <c r="C360" s="5">
        <v>21308</v>
      </c>
      <c r="D360" s="5">
        <v>12973</v>
      </c>
      <c r="E360" s="5">
        <v>128</v>
      </c>
      <c r="F360" s="2">
        <v>17445</v>
      </c>
      <c r="G360">
        <f t="array" ref="G360:AA360">VLOOKUP(A360,Check_S4,{7,8,9,10,11,12,13,14,15,16,17,18,19,20,21,22,23,24,25,26,27},FALSE)</f>
        <v>3081</v>
      </c>
      <c r="H360">
        <v>40901</v>
      </c>
      <c r="I360">
        <v>48857.629289999997</v>
      </c>
      <c r="J360">
        <v>11589.46616</v>
      </c>
      <c r="K360">
        <v>119953.90906200001</v>
      </c>
      <c r="L360">
        <v>12972.7190555982</v>
      </c>
      <c r="M360">
        <v>12510.1835254538</v>
      </c>
      <c r="N360">
        <v>21730.560188847499</v>
      </c>
      <c r="O360">
        <v>14904.9074210416</v>
      </c>
      <c r="P360">
        <v>13295.9303003069</v>
      </c>
      <c r="Q360">
        <v>14860.5936523207</v>
      </c>
      <c r="R360">
        <v>5626.2837088501301</v>
      </c>
      <c r="S360">
        <v>17590.8410315695</v>
      </c>
      <c r="T360">
        <v>3453.7257857782301</v>
      </c>
      <c r="U360">
        <v>6605.8810055416197</v>
      </c>
      <c r="V360">
        <v>6508.8595558884499</v>
      </c>
      <c r="W360">
        <v>0</v>
      </c>
      <c r="X360">
        <v>0</v>
      </c>
      <c r="Y360">
        <v>7017.11080974588</v>
      </c>
      <c r="Z360">
        <v>5888.3363499520301</v>
      </c>
      <c r="AA360">
        <v>37500</v>
      </c>
      <c r="AB360">
        <f t="array" ref="AB360">MEDIAN(IF(G360:Q360&lt;&gt;0,G360:Q360))</f>
        <v>14860.5936523207</v>
      </c>
      <c r="AC360">
        <f t="array" ref="AC360">MEDIAN(IF(R360:Z360&lt;&gt;0,R360:Z360))</f>
        <v>6508.8595558884499</v>
      </c>
      <c r="AD360">
        <f t="shared" si="11"/>
        <v>0.43799458542303898</v>
      </c>
      <c r="AE360">
        <f t="array" ref="AE360">TTEST(IF(G360:Q360&lt;&gt;0,G360:Q360),IF(R360:AA360&lt;&gt;0,R360:AA360),2,3)</f>
        <v>0.13209539880844776</v>
      </c>
      <c r="AX360" s="8" t="s">
        <v>2107</v>
      </c>
      <c r="AY360" s="8" t="s">
        <v>2108</v>
      </c>
      <c r="AZ360" s="8" t="s">
        <v>1623</v>
      </c>
      <c r="BA360" s="9">
        <v>684.37869052479903</v>
      </c>
      <c r="BB360" s="9">
        <v>621.98526837083898</v>
      </c>
      <c r="BC360" s="9">
        <v>83.738895529887898</v>
      </c>
      <c r="BD360" s="9"/>
      <c r="BE360" s="9">
        <v>931</v>
      </c>
      <c r="BF360" s="9">
        <v>122.77353239999999</v>
      </c>
      <c r="BG360" s="9"/>
      <c r="BH360" s="9"/>
      <c r="BI360" s="9"/>
      <c r="BJ360" s="9"/>
      <c r="BK360" s="9"/>
      <c r="BL360" s="9"/>
      <c r="BM360" s="9"/>
      <c r="BN360" s="9">
        <v>312.97053674167802</v>
      </c>
      <c r="BO360" s="9"/>
      <c r="BP360" s="9">
        <v>1370.7706929575199</v>
      </c>
      <c r="BQ360" s="9"/>
      <c r="BR360" s="9"/>
      <c r="BS360" s="9"/>
      <c r="BT360" s="9"/>
      <c r="BU360" s="9"/>
      <c r="BV360" s="9"/>
      <c r="BW360" s="9"/>
      <c r="BX360" s="9"/>
    </row>
    <row r="361" spans="1:76" x14ac:dyDescent="0.2">
      <c r="A361" s="2" t="s">
        <v>361</v>
      </c>
      <c r="B361" s="2">
        <f t="shared" ref="B361:B424" si="12">VLOOKUP(A361,Molwt,3,FALSE)</f>
        <v>65584</v>
      </c>
      <c r="C361" s="5">
        <v>5660</v>
      </c>
      <c r="D361" s="5">
        <v>5027</v>
      </c>
      <c r="E361" s="5">
        <v>46</v>
      </c>
      <c r="F361" s="2">
        <v>65584</v>
      </c>
      <c r="G361">
        <f t="array" ref="G361:AA361">VLOOKUP(A361,Check_S4,{7,8,9,10,11,12,13,14,15,16,17,18,19,20,21,22,23,24,25,26,27},FALSE)</f>
        <v>0</v>
      </c>
      <c r="H361">
        <v>10678</v>
      </c>
      <c r="I361">
        <v>2270.411521</v>
      </c>
      <c r="J361">
        <v>0</v>
      </c>
      <c r="K361">
        <v>5199.8044618000004</v>
      </c>
      <c r="L361">
        <v>9931.0235185576603</v>
      </c>
      <c r="M361">
        <v>6264.1264226726898</v>
      </c>
      <c r="N361">
        <v>7924.3975126066098</v>
      </c>
      <c r="O361">
        <v>7205.8330190803299</v>
      </c>
      <c r="P361">
        <v>10125.9463590833</v>
      </c>
      <c r="Q361">
        <v>4679.0808829931602</v>
      </c>
      <c r="R361">
        <v>5420.6712435283198</v>
      </c>
      <c r="S361">
        <v>3285.67136548503</v>
      </c>
      <c r="T361">
        <v>4387.8688974338202</v>
      </c>
      <c r="U361">
        <v>3224.4514392609999</v>
      </c>
      <c r="V361">
        <v>4360.5758448347397</v>
      </c>
      <c r="W361">
        <v>0</v>
      </c>
      <c r="X361">
        <v>4040.8664750327798</v>
      </c>
      <c r="Y361">
        <v>5841.1830596998698</v>
      </c>
      <c r="Z361">
        <v>4853.6459565514897</v>
      </c>
      <c r="AA361">
        <v>2190</v>
      </c>
      <c r="AB361">
        <f t="array" ref="AB361">MEDIAN(IF(G361:Q361&lt;&gt;0,G361:Q361))</f>
        <v>7205.8330190803299</v>
      </c>
      <c r="AC361">
        <f t="array" ref="AC361">MEDIAN(IF(R361:Z361&lt;&gt;0,R361:Z361))</f>
        <v>4374.2223711342795</v>
      </c>
      <c r="AD361">
        <f t="shared" si="11"/>
        <v>0.60703909729128791</v>
      </c>
      <c r="AE361">
        <f t="array" ref="AE361">TTEST(IF(G361:Q361&lt;&gt;0,G361:Q361),IF(R361:AA361&lt;&gt;0,R361:AA361),2,3)</f>
        <v>1.4752124763999151E-2</v>
      </c>
      <c r="AX361" s="8" t="s">
        <v>2109</v>
      </c>
      <c r="AY361" s="8" t="s">
        <v>2110</v>
      </c>
      <c r="AZ361" s="8" t="s">
        <v>1623</v>
      </c>
      <c r="BA361" s="9">
        <v>1130.0826238460199</v>
      </c>
      <c r="BB361" s="9">
        <v>622.44097308741198</v>
      </c>
      <c r="BC361" s="9">
        <v>101.93459896444401</v>
      </c>
      <c r="BD361" s="9"/>
      <c r="BE361" s="9">
        <v>819</v>
      </c>
      <c r="BF361" s="9">
        <v>246.8400043</v>
      </c>
      <c r="BG361" s="9"/>
      <c r="BH361" s="9"/>
      <c r="BI361" s="9">
        <v>1445.17582267124</v>
      </c>
      <c r="BJ361" s="9"/>
      <c r="BK361" s="9"/>
      <c r="BL361" s="9">
        <v>614.60842165040503</v>
      </c>
      <c r="BM361" s="9"/>
      <c r="BN361" s="9">
        <v>622.44097308741198</v>
      </c>
      <c r="BO361" s="9"/>
      <c r="BP361" s="9"/>
      <c r="BQ361" s="9">
        <v>3606.51314521311</v>
      </c>
      <c r="BR361" s="9"/>
      <c r="BS361" s="9"/>
      <c r="BT361" s="9"/>
      <c r="BU361" s="9"/>
      <c r="BV361" s="9"/>
      <c r="BW361" s="9"/>
      <c r="BX361" s="9">
        <v>556</v>
      </c>
    </row>
    <row r="362" spans="1:76" x14ac:dyDescent="0.2">
      <c r="A362" s="2" t="s">
        <v>362</v>
      </c>
      <c r="B362" s="2">
        <f t="shared" si="12"/>
        <v>91606</v>
      </c>
      <c r="C362" s="5">
        <v>4048</v>
      </c>
      <c r="D362" s="5">
        <v>4197</v>
      </c>
      <c r="E362" s="5">
        <v>45</v>
      </c>
      <c r="F362" s="2">
        <v>91606</v>
      </c>
      <c r="G362">
        <f t="array" ref="G362:AA362">VLOOKUP(A362,Check_S4,{7,8,9,10,11,12,13,14,15,16,17,18,19,20,21,22,23,24,25,26,27},FALSE)</f>
        <v>0</v>
      </c>
      <c r="H362">
        <v>7316</v>
      </c>
      <c r="I362">
        <v>1284.2314080000001</v>
      </c>
      <c r="J362">
        <v>1305.2630569999999</v>
      </c>
      <c r="K362">
        <v>929.97216299000002</v>
      </c>
      <c r="L362">
        <v>5014.3084319502505</v>
      </c>
      <c r="M362">
        <v>5056.0362117404102</v>
      </c>
      <c r="N362">
        <v>5385.6121990913498</v>
      </c>
      <c r="O362">
        <v>7586.85784564811</v>
      </c>
      <c r="P362">
        <v>4201.4524255117503</v>
      </c>
      <c r="Q362">
        <v>5371.1524662005904</v>
      </c>
      <c r="R362">
        <v>5036.6171338819604</v>
      </c>
      <c r="S362">
        <v>3040.63255295525</v>
      </c>
      <c r="T362">
        <v>3919.7226013514301</v>
      </c>
      <c r="U362">
        <v>4469.7858241517097</v>
      </c>
      <c r="V362">
        <v>3948.2330018310799</v>
      </c>
      <c r="W362">
        <v>2585.2762424658399</v>
      </c>
      <c r="X362">
        <v>4192.2103143533704</v>
      </c>
      <c r="Y362">
        <v>2070.62035023818</v>
      </c>
      <c r="Z362">
        <v>4681.4056981712602</v>
      </c>
      <c r="AA362">
        <v>3570</v>
      </c>
      <c r="AB362">
        <f t="array" ref="AB362">MEDIAN(IF(G362:Q362&lt;&gt;0,G362:Q362))</f>
        <v>5035.1723218453299</v>
      </c>
      <c r="AC362">
        <f t="array" ref="AC362">MEDIAN(IF(R362:Z362&lt;&gt;0,R362:Z362))</f>
        <v>3948.2330018310799</v>
      </c>
      <c r="AD362">
        <f t="shared" si="11"/>
        <v>0.78413066116952679</v>
      </c>
      <c r="AE362">
        <f t="array" ref="AE362">TTEST(IF(G362:Q362&lt;&gt;0,G362:Q362),IF(R362:AA362&lt;&gt;0,R362:AA362),2,3)</f>
        <v>0.48412143571048094</v>
      </c>
      <c r="AX362" s="8" t="s">
        <v>1154</v>
      </c>
      <c r="AY362" s="8" t="s">
        <v>2111</v>
      </c>
      <c r="AZ362" s="8" t="s">
        <v>1623</v>
      </c>
      <c r="BA362" s="9">
        <v>621.270050848805</v>
      </c>
      <c r="BB362" s="9">
        <v>622.50725909282198</v>
      </c>
      <c r="BC362" s="9">
        <v>98.603357778746897</v>
      </c>
      <c r="BD362" s="9"/>
      <c r="BE362" s="9">
        <v>1056</v>
      </c>
      <c r="BF362" s="9">
        <v>7.6714309739999997</v>
      </c>
      <c r="BG362" s="9"/>
      <c r="BH362" s="9"/>
      <c r="BI362" s="9"/>
      <c r="BJ362" s="9"/>
      <c r="BK362" s="9"/>
      <c r="BL362" s="9"/>
      <c r="BM362" s="9"/>
      <c r="BN362" s="9">
        <v>189.01451818564399</v>
      </c>
      <c r="BO362" s="9"/>
      <c r="BP362" s="9">
        <v>1232.3942542355801</v>
      </c>
      <c r="BQ362" s="9"/>
      <c r="BR362" s="9"/>
      <c r="BS362" s="9"/>
      <c r="BT362" s="9"/>
      <c r="BU362" s="9"/>
      <c r="BV362" s="9"/>
      <c r="BW362" s="9"/>
      <c r="BX362" s="9"/>
    </row>
    <row r="363" spans="1:76" x14ac:dyDescent="0.2">
      <c r="A363" s="2" t="s">
        <v>363</v>
      </c>
      <c r="B363" s="2">
        <f t="shared" si="12"/>
        <v>133113</v>
      </c>
      <c r="C363" s="5">
        <v>2778</v>
      </c>
      <c r="D363" s="5">
        <v>2569</v>
      </c>
      <c r="E363" s="5">
        <v>80</v>
      </c>
      <c r="F363" s="2">
        <v>133113</v>
      </c>
      <c r="G363">
        <f t="array" ref="G363:AA363">VLOOKUP(A363,Check_S4,{7,8,9,10,11,12,13,14,15,16,17,18,19,20,21,22,23,24,25,26,27},FALSE)</f>
        <v>2569</v>
      </c>
      <c r="H363">
        <v>0</v>
      </c>
      <c r="I363">
        <v>4.0534368000000001</v>
      </c>
      <c r="J363">
        <v>0</v>
      </c>
      <c r="K363">
        <v>0</v>
      </c>
      <c r="L363">
        <v>2641.7711303809301</v>
      </c>
      <c r="M363">
        <v>0</v>
      </c>
      <c r="N363">
        <v>0</v>
      </c>
      <c r="O363">
        <v>201.49085212970201</v>
      </c>
      <c r="P363">
        <v>0</v>
      </c>
      <c r="Q363">
        <v>204.275379970751</v>
      </c>
      <c r="R363">
        <v>0</v>
      </c>
      <c r="S363">
        <v>2223.4155653237499</v>
      </c>
      <c r="T363">
        <v>0</v>
      </c>
      <c r="U363">
        <v>2368.8309058814202</v>
      </c>
      <c r="V363">
        <v>4089.3037262754101</v>
      </c>
      <c r="W363">
        <v>5611.33509511189</v>
      </c>
      <c r="X363">
        <v>7662.9983243567103</v>
      </c>
      <c r="Y363">
        <v>3565.3938361232999</v>
      </c>
      <c r="Z363">
        <v>3648.4956377890298</v>
      </c>
      <c r="AA363">
        <v>1320</v>
      </c>
      <c r="AB363">
        <f t="array" ref="AB363">MEDIAN(IF(G363:Q363&lt;&gt;0,G363:Q363))</f>
        <v>204.275379970751</v>
      </c>
      <c r="AC363">
        <f t="array" ref="AC363">MEDIAN(IF(R363:Z363&lt;&gt;0,R363:Z363))</f>
        <v>3648.4956377890298</v>
      </c>
      <c r="AD363">
        <f t="shared" si="11"/>
        <v>17.860672384070153</v>
      </c>
      <c r="AE363">
        <f t="array" ref="AE363">TTEST(IF(G363:Q363&lt;&gt;0,G363:Q363),IF(R363:AA363&lt;&gt;0,R363:AA363),2,3)</f>
        <v>1.5816236215236572E-2</v>
      </c>
      <c r="AX363" s="8" t="s">
        <v>2112</v>
      </c>
      <c r="AY363" s="8" t="s">
        <v>2113</v>
      </c>
      <c r="AZ363" s="8" t="s">
        <v>1623</v>
      </c>
      <c r="BA363" s="9">
        <v>787.126915323101</v>
      </c>
      <c r="BB363" s="9">
        <v>622.52624952990095</v>
      </c>
      <c r="BC363" s="9">
        <v>73.1129767164839</v>
      </c>
      <c r="BD363" s="9">
        <v>1744</v>
      </c>
      <c r="BE363" s="9">
        <v>584</v>
      </c>
      <c r="BF363" s="9">
        <v>62.896128249999997</v>
      </c>
      <c r="BG363" s="9"/>
      <c r="BH363" s="9"/>
      <c r="BI363" s="9"/>
      <c r="BJ363" s="9"/>
      <c r="BK363" s="9"/>
      <c r="BL363" s="9">
        <v>622.52624952990095</v>
      </c>
      <c r="BM363" s="9"/>
      <c r="BN363" s="9">
        <v>312.97053674167802</v>
      </c>
      <c r="BO363" s="9"/>
      <c r="BP363" s="9">
        <v>1276.49549274013</v>
      </c>
      <c r="BQ363" s="9"/>
      <c r="BR363" s="9"/>
      <c r="BS363" s="9"/>
      <c r="BT363" s="9"/>
      <c r="BU363" s="9"/>
      <c r="BV363" s="9"/>
      <c r="BW363" s="9"/>
      <c r="BX363" s="9">
        <v>907</v>
      </c>
    </row>
    <row r="364" spans="1:76" x14ac:dyDescent="0.2">
      <c r="A364" s="2" t="s">
        <v>364</v>
      </c>
      <c r="B364" s="2">
        <f t="shared" si="12"/>
        <v>71253</v>
      </c>
      <c r="C364" s="5">
        <v>5142</v>
      </c>
      <c r="D364" s="5">
        <v>5072</v>
      </c>
      <c r="E364" s="5">
        <v>53</v>
      </c>
      <c r="F364" s="2">
        <v>71253</v>
      </c>
      <c r="G364">
        <f t="array" ref="G364:AA364">VLOOKUP(A364,Check_S4,{7,8,9,10,11,12,13,14,15,16,17,18,19,20,21,22,23,24,25,26,27},FALSE)</f>
        <v>0</v>
      </c>
      <c r="H364">
        <v>3125</v>
      </c>
      <c r="I364">
        <v>411.78734989999998</v>
      </c>
      <c r="J364">
        <v>4137.3663880000004</v>
      </c>
      <c r="K364">
        <v>0</v>
      </c>
      <c r="L364">
        <v>5539.3903901372896</v>
      </c>
      <c r="M364">
        <v>5054.9366365857104</v>
      </c>
      <c r="N364">
        <v>6857.1449393527901</v>
      </c>
      <c r="O364">
        <v>3094.3925641853398</v>
      </c>
      <c r="P364">
        <v>14269.507343266299</v>
      </c>
      <c r="Q364">
        <v>3954.7784851405199</v>
      </c>
      <c r="R364">
        <v>5046.5461775856702</v>
      </c>
      <c r="S364">
        <v>5089.38959263584</v>
      </c>
      <c r="T364">
        <v>4403.0786696401801</v>
      </c>
      <c r="U364">
        <v>2952.3477557418701</v>
      </c>
      <c r="V364">
        <v>5250.5836642641198</v>
      </c>
      <c r="W364">
        <v>0</v>
      </c>
      <c r="X364">
        <v>6079.4732052418403</v>
      </c>
      <c r="Y364">
        <v>5806.9574468289502</v>
      </c>
      <c r="Z364">
        <v>5754.2141186670597</v>
      </c>
      <c r="AA364">
        <v>5730</v>
      </c>
      <c r="AB364">
        <f t="array" ref="AB364">MEDIAN(IF(G364:Q364&lt;&gt;0,G364:Q364))</f>
        <v>4137.3663880000004</v>
      </c>
      <c r="AC364">
        <f t="array" ref="AC364">MEDIAN(IF(R364:Z364&lt;&gt;0,R364:Z364))</f>
        <v>5169.9866284499803</v>
      </c>
      <c r="AD364">
        <f t="shared" si="11"/>
        <v>1.2495839487276224</v>
      </c>
      <c r="AE364">
        <f t="array" ref="AE364">TTEST(IF(G364:Q364&lt;&gt;0,G364:Q364),IF(R364:AA364&lt;&gt;0,R364:AA364),2,3)</f>
        <v>0.97845609106819786</v>
      </c>
      <c r="AX364" s="8" t="s">
        <v>2114</v>
      </c>
      <c r="AY364" s="8" t="s">
        <v>2115</v>
      </c>
      <c r="AZ364" s="8" t="s">
        <v>1623</v>
      </c>
      <c r="BA364" s="9">
        <v>803.60790990641794</v>
      </c>
      <c r="BB364" s="9">
        <v>623</v>
      </c>
      <c r="BC364" s="9">
        <v>85.620324248621898</v>
      </c>
      <c r="BD364" s="9"/>
      <c r="BE364" s="9"/>
      <c r="BF364" s="9">
        <v>11.588271580000001</v>
      </c>
      <c r="BG364" s="9"/>
      <c r="BH364" s="9"/>
      <c r="BI364" s="9">
        <v>314.71073703791501</v>
      </c>
      <c r="BJ364" s="9"/>
      <c r="BK364" s="9"/>
      <c r="BL364" s="9">
        <v>227.34765026362999</v>
      </c>
      <c r="BM364" s="9"/>
      <c r="BN364" s="9">
        <v>1113.1851761478899</v>
      </c>
      <c r="BO364" s="9"/>
      <c r="BP364" s="9">
        <v>1768.4369945175799</v>
      </c>
      <c r="BQ364" s="9"/>
      <c r="BR364" s="9"/>
      <c r="BS364" s="9">
        <v>1566.9865397979199</v>
      </c>
      <c r="BT364" s="9"/>
      <c r="BU364" s="9"/>
      <c r="BV364" s="9"/>
      <c r="BW364" s="9"/>
      <c r="BX364" s="9">
        <v>623</v>
      </c>
    </row>
    <row r="365" spans="1:76" x14ac:dyDescent="0.2">
      <c r="A365" s="2" t="s">
        <v>365</v>
      </c>
      <c r="B365" s="2">
        <f t="shared" si="12"/>
        <v>123608</v>
      </c>
      <c r="C365" s="5">
        <v>2964</v>
      </c>
      <c r="D365" s="5">
        <v>2909</v>
      </c>
      <c r="E365" s="5">
        <v>61</v>
      </c>
      <c r="F365" s="2">
        <v>123608</v>
      </c>
      <c r="G365">
        <f t="array" ref="G365:AA365">VLOOKUP(A365,Check_S4,{7,8,9,10,11,12,13,14,15,16,17,18,19,20,21,22,23,24,25,26,27},FALSE)</f>
        <v>0</v>
      </c>
      <c r="H365">
        <v>2531</v>
      </c>
      <c r="I365">
        <v>454.24190329999999</v>
      </c>
      <c r="J365">
        <v>0</v>
      </c>
      <c r="K365">
        <v>0</v>
      </c>
      <c r="L365">
        <v>3614.2241616000001</v>
      </c>
      <c r="M365">
        <v>7015.8860264259501</v>
      </c>
      <c r="N365">
        <v>3206.1036317376602</v>
      </c>
      <c r="O365">
        <v>2612.14782863149</v>
      </c>
      <c r="P365">
        <v>0</v>
      </c>
      <c r="Q365">
        <v>1140.86759114198</v>
      </c>
      <c r="R365">
        <v>3304.2450757895499</v>
      </c>
      <c r="S365">
        <v>0</v>
      </c>
      <c r="T365">
        <v>3541.0932055151202</v>
      </c>
      <c r="U365">
        <v>0</v>
      </c>
      <c r="V365">
        <v>2507.88107893703</v>
      </c>
      <c r="W365">
        <v>0</v>
      </c>
      <c r="X365">
        <v>0</v>
      </c>
      <c r="Y365">
        <v>4839.2229507505299</v>
      </c>
      <c r="Z365">
        <v>0</v>
      </c>
      <c r="AA365">
        <v>799</v>
      </c>
      <c r="AB365">
        <f t="array" ref="AB365">MEDIAN(IF(G365:Q365&lt;&gt;0,G365:Q365))</f>
        <v>2612.14782863149</v>
      </c>
      <c r="AC365">
        <f t="array" ref="AC365">MEDIAN(IF(R365:Z365&lt;&gt;0,R365:Z365))</f>
        <v>3422.669140652335</v>
      </c>
      <c r="AD365">
        <f t="shared" si="11"/>
        <v>1.3102892199043263</v>
      </c>
      <c r="AE365">
        <f t="array" ref="AE365">TTEST(IF(G365:Q365&lt;&gt;0,G365:Q365),IF(R365:AA365&lt;&gt;0,R365:AA365),2,3)</f>
        <v>0.95581738753454126</v>
      </c>
      <c r="AX365" s="8" t="s">
        <v>1344</v>
      </c>
      <c r="AY365" s="8" t="s">
        <v>2116</v>
      </c>
      <c r="AZ365" s="8" t="s">
        <v>1623</v>
      </c>
      <c r="BA365" s="9">
        <v>623</v>
      </c>
      <c r="BB365" s="9">
        <v>623</v>
      </c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>
        <v>623</v>
      </c>
    </row>
    <row r="366" spans="1:76" x14ac:dyDescent="0.2">
      <c r="A366" s="2" t="s">
        <v>366</v>
      </c>
      <c r="B366" s="2">
        <f t="shared" si="12"/>
        <v>47167</v>
      </c>
      <c r="C366" s="5">
        <v>7749</v>
      </c>
      <c r="D366" s="5">
        <v>6705</v>
      </c>
      <c r="E366" s="5">
        <v>48</v>
      </c>
      <c r="F366" s="2">
        <v>47167</v>
      </c>
      <c r="G366">
        <f t="array" ref="G366:AA366">VLOOKUP(A366,Check_S4,{7,8,9,10,11,12,13,14,15,16,17,18,19,20,21,22,23,24,25,26,27},FALSE)</f>
        <v>0</v>
      </c>
      <c r="H366">
        <v>5344</v>
      </c>
      <c r="I366">
        <v>4907.0052599999999</v>
      </c>
      <c r="J366">
        <v>6704.7288850000004</v>
      </c>
      <c r="K366">
        <v>9600.8039712000009</v>
      </c>
      <c r="L366">
        <v>5111.17088344473</v>
      </c>
      <c r="M366">
        <v>8808.9779465073698</v>
      </c>
      <c r="N366">
        <v>9294.2227744831907</v>
      </c>
      <c r="O366">
        <v>6767.8584504947603</v>
      </c>
      <c r="P366">
        <v>4752.3633337779802</v>
      </c>
      <c r="Q366">
        <v>4205.0780917974298</v>
      </c>
      <c r="R366">
        <v>7892.6449758461804</v>
      </c>
      <c r="S366">
        <v>10664.5866603379</v>
      </c>
      <c r="T366">
        <v>6110.9395088552601</v>
      </c>
      <c r="U366">
        <v>6052.2700816961296</v>
      </c>
      <c r="V366">
        <v>11152.921280614501</v>
      </c>
      <c r="W366">
        <v>0</v>
      </c>
      <c r="X366">
        <v>10619.6896591895</v>
      </c>
      <c r="Y366">
        <v>4237.1553051827304</v>
      </c>
      <c r="Z366">
        <v>5310.4830240575002</v>
      </c>
      <c r="AA366">
        <v>19700</v>
      </c>
      <c r="AB366">
        <f t="array" ref="AB366">MEDIAN(IF(G366:Q366&lt;&gt;0,G366:Q366))</f>
        <v>6024.3644425000002</v>
      </c>
      <c r="AC366">
        <f t="array" ref="AC366">MEDIAN(IF(R366:Z366&lt;&gt;0,R366:Z366))</f>
        <v>7001.7922423507207</v>
      </c>
      <c r="AD366">
        <f t="shared" si="11"/>
        <v>1.1622457952502465</v>
      </c>
      <c r="AE366">
        <f t="array" ref="AE366">TTEST(IF(G366:Q366&lt;&gt;0,G366:Q366),IF(R366:AA366&lt;&gt;0,R366:AA366),2,3)</f>
        <v>0.16587667218946484</v>
      </c>
      <c r="AX366" s="8" t="s">
        <v>1579</v>
      </c>
      <c r="AY366" s="8" t="s">
        <v>1579</v>
      </c>
      <c r="AZ366" s="8" t="s">
        <v>1640</v>
      </c>
      <c r="BA366" s="9">
        <v>623</v>
      </c>
      <c r="BB366" s="9">
        <v>623</v>
      </c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>
        <v>623</v>
      </c>
    </row>
    <row r="367" spans="1:76" x14ac:dyDescent="0.2">
      <c r="A367" s="2" t="s">
        <v>367</v>
      </c>
      <c r="B367" s="2">
        <f t="shared" si="12"/>
        <v>30699</v>
      </c>
      <c r="C367" s="5">
        <v>11850</v>
      </c>
      <c r="D367" s="5">
        <v>5944</v>
      </c>
      <c r="E367" s="5">
        <v>129</v>
      </c>
      <c r="F367" s="2">
        <v>30699</v>
      </c>
      <c r="G367">
        <f t="array" ref="G367:AA367">VLOOKUP(A367,Check_S4,{7,8,9,10,11,12,13,14,15,16,17,18,19,20,21,22,23,24,25,26,27},FALSE)</f>
        <v>0</v>
      </c>
      <c r="H367">
        <v>9406</v>
      </c>
      <c r="I367">
        <v>9999.6954060000007</v>
      </c>
      <c r="J367">
        <v>0</v>
      </c>
      <c r="K367">
        <v>69860.094433999999</v>
      </c>
      <c r="L367">
        <v>14152.2036928912</v>
      </c>
      <c r="M367">
        <v>4047.7484169334798</v>
      </c>
      <c r="N367">
        <v>16911.071662621998</v>
      </c>
      <c r="O367">
        <v>4421.8825981098698</v>
      </c>
      <c r="P367">
        <v>9327.4571946242504</v>
      </c>
      <c r="Q367">
        <v>20757.475529804</v>
      </c>
      <c r="R367">
        <v>5380.4308351947302</v>
      </c>
      <c r="S367">
        <v>5571.4595043695299</v>
      </c>
      <c r="T367">
        <v>5362.3863961727802</v>
      </c>
      <c r="U367">
        <v>4876.8669934392701</v>
      </c>
      <c r="V367">
        <v>5532.8261511267601</v>
      </c>
      <c r="W367">
        <v>0</v>
      </c>
      <c r="X367">
        <v>6315.9089828700398</v>
      </c>
      <c r="Y367">
        <v>5229.7989810210702</v>
      </c>
      <c r="Z367">
        <v>11770.675885569601</v>
      </c>
      <c r="AA367">
        <v>4380</v>
      </c>
      <c r="AB367">
        <f t="array" ref="AB367">MEDIAN(IF(G367:Q367&lt;&gt;0,G367:Q367))</f>
        <v>9999.6954060000007</v>
      </c>
      <c r="AC367">
        <f t="array" ref="AC367">MEDIAN(IF(R367:Z367&lt;&gt;0,R367:Z367))</f>
        <v>5456.6284931607452</v>
      </c>
      <c r="AD367">
        <f t="shared" si="11"/>
        <v>0.54567947038533471</v>
      </c>
      <c r="AE367">
        <f t="array" ref="AE367">TTEST(IF(G367:Q367&lt;&gt;0,G367:Q367),IF(R367:AA367&lt;&gt;0,R367:AA367),2,3)</f>
        <v>0.12603105358326688</v>
      </c>
      <c r="AX367" s="8" t="s">
        <v>2117</v>
      </c>
      <c r="AY367" s="8" t="s">
        <v>2118</v>
      </c>
      <c r="AZ367" s="8" t="s">
        <v>1623</v>
      </c>
      <c r="BA367" s="9">
        <v>710.12548417700805</v>
      </c>
      <c r="BB367" s="9">
        <v>623.46011820000001</v>
      </c>
      <c r="BC367" s="9">
        <v>76.921591836104298</v>
      </c>
      <c r="BD367" s="9"/>
      <c r="BE367" s="9">
        <v>1625</v>
      </c>
      <c r="BF367" s="9">
        <v>65.024442500000006</v>
      </c>
      <c r="BG367" s="9">
        <v>623.46011820000001</v>
      </c>
      <c r="BH367" s="9"/>
      <c r="BI367" s="9">
        <v>706.00449162956704</v>
      </c>
      <c r="BJ367" s="9"/>
      <c r="BK367" s="9"/>
      <c r="BL367" s="9">
        <v>1206.3030489099301</v>
      </c>
      <c r="BM367" s="9"/>
      <c r="BN367" s="9">
        <v>539.08628799956</v>
      </c>
      <c r="BO367" s="9"/>
      <c r="BP367" s="9"/>
      <c r="BQ367" s="9"/>
      <c r="BR367" s="9"/>
      <c r="BS367" s="9"/>
      <c r="BT367" s="9"/>
      <c r="BU367" s="9"/>
      <c r="BV367" s="9"/>
      <c r="BW367" s="9"/>
      <c r="BX367" s="9">
        <v>206</v>
      </c>
    </row>
    <row r="368" spans="1:76" x14ac:dyDescent="0.2">
      <c r="A368" s="2" t="s">
        <v>368</v>
      </c>
      <c r="B368" s="2">
        <f t="shared" si="12"/>
        <v>103143</v>
      </c>
      <c r="C368" s="5">
        <v>3515</v>
      </c>
      <c r="D368" s="5">
        <v>3515</v>
      </c>
      <c r="E368" s="5">
        <v>86</v>
      </c>
      <c r="F368" s="2">
        <v>103143</v>
      </c>
      <c r="G368">
        <f t="array" ref="G368:AA368">VLOOKUP(A368,Check_S4,{7,8,9,10,11,12,13,14,15,16,17,18,19,20,21,22,23,24,25,26,27},FALSE)</f>
        <v>5661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1369.9077530325701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f t="array" ref="AB368">MEDIAN(IF(G368:Q368&lt;&gt;0,G368:Q368))</f>
        <v>5661</v>
      </c>
      <c r="AC368">
        <f t="array" ref="AC368">MEDIAN(IF(R368:Z368&lt;&gt;0,R368:Z368))</f>
        <v>1369.9077530325701</v>
      </c>
      <c r="AD368">
        <f t="shared" si="11"/>
        <v>0.24199041742317084</v>
      </c>
      <c r="AE368" t="e">
        <f t="array" ref="AE368">TTEST(IF(G368:Q368&lt;&gt;0,G368:Q368),IF(R368:AA368&lt;&gt;0,R368:AA368),2,3)</f>
        <v>#DIV/0!</v>
      </c>
      <c r="AX368" s="8" t="s">
        <v>2119</v>
      </c>
      <c r="AY368" s="8" t="s">
        <v>2120</v>
      </c>
      <c r="AZ368" s="8" t="s">
        <v>1623</v>
      </c>
      <c r="BA368" s="9">
        <v>1042.0273291347</v>
      </c>
      <c r="BB368" s="9">
        <v>626.86582315817805</v>
      </c>
      <c r="BC368" s="9">
        <v>91.454203373269493</v>
      </c>
      <c r="BD368" s="9"/>
      <c r="BE368" s="9">
        <v>681</v>
      </c>
      <c r="BF368" s="9">
        <v>197.26783800000001</v>
      </c>
      <c r="BG368" s="9"/>
      <c r="BH368" s="9"/>
      <c r="BI368" s="9">
        <v>626.86582315817805</v>
      </c>
      <c r="BJ368" s="9"/>
      <c r="BK368" s="9"/>
      <c r="BL368" s="9">
        <v>1698.8262395978199</v>
      </c>
      <c r="BM368" s="9"/>
      <c r="BN368" s="9">
        <v>585.09271509271002</v>
      </c>
      <c r="BO368" s="9"/>
      <c r="BP368" s="9"/>
      <c r="BQ368" s="9"/>
      <c r="BR368" s="9">
        <v>2932.13868809417</v>
      </c>
      <c r="BS368" s="9"/>
      <c r="BT368" s="9"/>
      <c r="BU368" s="9"/>
      <c r="BV368" s="9"/>
      <c r="BW368" s="9"/>
      <c r="BX368" s="9">
        <v>573</v>
      </c>
    </row>
    <row r="369" spans="1:76" x14ac:dyDescent="0.2">
      <c r="A369" s="2" t="s">
        <v>369</v>
      </c>
      <c r="B369" s="2">
        <f t="shared" si="12"/>
        <v>68061</v>
      </c>
      <c r="C369" s="5">
        <v>5318</v>
      </c>
      <c r="D369" s="5">
        <v>5272</v>
      </c>
      <c r="E369" s="5">
        <v>50</v>
      </c>
      <c r="F369" s="2">
        <v>68061</v>
      </c>
      <c r="G369">
        <f t="array" ref="G369:AA369">VLOOKUP(A369,Check_S4,{7,8,9,10,11,12,13,14,15,16,17,18,19,20,21,22,23,24,25,26,27},FALSE)</f>
        <v>0</v>
      </c>
      <c r="H369">
        <v>7557</v>
      </c>
      <c r="I369">
        <v>1920.9264720000001</v>
      </c>
      <c r="J369">
        <v>1167.072412</v>
      </c>
      <c r="K369">
        <v>0</v>
      </c>
      <c r="L369">
        <v>7929.8237198315701</v>
      </c>
      <c r="M369">
        <v>10699.630790170901</v>
      </c>
      <c r="N369">
        <v>7393.28592401674</v>
      </c>
      <c r="O369">
        <v>8006.2008937342098</v>
      </c>
      <c r="P369">
        <v>7988.0078960473502</v>
      </c>
      <c r="Q369">
        <v>5272.2610908429597</v>
      </c>
      <c r="R369">
        <v>3460.3664025039302</v>
      </c>
      <c r="S369">
        <v>0</v>
      </c>
      <c r="T369">
        <v>4334.1292588282504</v>
      </c>
      <c r="U369">
        <v>2886.0918406495798</v>
      </c>
      <c r="V369">
        <v>3800.7401206849099</v>
      </c>
      <c r="W369">
        <v>0</v>
      </c>
      <c r="X369">
        <v>5224.8606349396396</v>
      </c>
      <c r="Y369">
        <v>5377.7026429817297</v>
      </c>
      <c r="Z369">
        <v>5597.46254454683</v>
      </c>
      <c r="AA369">
        <v>1790</v>
      </c>
      <c r="AB369">
        <f t="array" ref="AB369">MEDIAN(IF(G369:Q369&lt;&gt;0,G369:Q369))</f>
        <v>7557</v>
      </c>
      <c r="AC369">
        <f t="array" ref="AC369">MEDIAN(IF(R369:Z369&lt;&gt;0,R369:Z369))</f>
        <v>4334.1292588282504</v>
      </c>
      <c r="AD369">
        <f t="shared" si="11"/>
        <v>0.57352511033852727</v>
      </c>
      <c r="AE369">
        <f t="array" ref="AE369">TTEST(IF(G369:Q369&lt;&gt;0,G369:Q369),IF(R369:AA369&lt;&gt;0,R369:AA369),2,3)</f>
        <v>6.009825906492771E-2</v>
      </c>
      <c r="AX369" s="8" t="s">
        <v>2121</v>
      </c>
      <c r="AY369" s="8" t="s">
        <v>2122</v>
      </c>
      <c r="AZ369" s="8" t="s">
        <v>1623</v>
      </c>
      <c r="BA369" s="9">
        <v>831.41407863341601</v>
      </c>
      <c r="BB369" s="9">
        <v>627</v>
      </c>
      <c r="BC369" s="9">
        <v>52.409427886784101</v>
      </c>
      <c r="BD369" s="9"/>
      <c r="BE369" s="9">
        <v>627</v>
      </c>
      <c r="BF369" s="9">
        <v>384.24840840000002</v>
      </c>
      <c r="BG369" s="9"/>
      <c r="BH369" s="9"/>
      <c r="BI369" s="9"/>
      <c r="BJ369" s="9"/>
      <c r="BK369" s="9"/>
      <c r="BL369" s="9">
        <v>579.446290830576</v>
      </c>
      <c r="BM369" s="9"/>
      <c r="BN369" s="9">
        <v>1131.4544087587899</v>
      </c>
      <c r="BO369" s="9"/>
      <c r="BP369" s="9">
        <v>1434.9212851777099</v>
      </c>
      <c r="BQ369" s="9"/>
      <c r="BR369" s="9"/>
      <c r="BS369" s="9"/>
      <c r="BT369" s="9"/>
      <c r="BU369" s="9"/>
      <c r="BV369" s="9"/>
      <c r="BW369" s="9"/>
      <c r="BX369" s="9"/>
    </row>
    <row r="370" spans="1:76" x14ac:dyDescent="0.2">
      <c r="A370" s="2" t="s">
        <v>370</v>
      </c>
      <c r="B370" s="2">
        <f t="shared" si="12"/>
        <v>17103</v>
      </c>
      <c r="C370" s="5">
        <v>21156</v>
      </c>
      <c r="D370" s="5">
        <v>14474</v>
      </c>
      <c r="E370" s="5">
        <v>104</v>
      </c>
      <c r="F370" s="2">
        <v>17103</v>
      </c>
      <c r="G370">
        <f t="array" ref="G370:AA370">VLOOKUP(A370,Check_S4,{7,8,9,10,11,12,13,14,15,16,17,18,19,20,21,22,23,24,25,26,27},FALSE)</f>
        <v>0</v>
      </c>
      <c r="H370">
        <v>3664</v>
      </c>
      <c r="I370">
        <v>24470.97507</v>
      </c>
      <c r="J370">
        <v>0</v>
      </c>
      <c r="K370">
        <v>0</v>
      </c>
      <c r="L370">
        <v>4361.9943158777096</v>
      </c>
      <c r="M370">
        <v>11964.647876368501</v>
      </c>
      <c r="N370">
        <v>1777.60340704949</v>
      </c>
      <c r="O370">
        <v>14474.170776609501</v>
      </c>
      <c r="P370">
        <v>14091.895041648801</v>
      </c>
      <c r="Q370">
        <v>21502.061415417</v>
      </c>
      <c r="R370">
        <v>26415.815260237599</v>
      </c>
      <c r="S370">
        <v>1202.0423327947401</v>
      </c>
      <c r="T370">
        <v>17350.297982536998</v>
      </c>
      <c r="U370">
        <v>24351.035928507899</v>
      </c>
      <c r="V370">
        <v>33425.414076418703</v>
      </c>
      <c r="W370">
        <v>0</v>
      </c>
      <c r="X370">
        <v>35897.911431367698</v>
      </c>
      <c r="Y370">
        <v>14397.4144265665</v>
      </c>
      <c r="Z370">
        <v>13607.3350336031</v>
      </c>
      <c r="AA370">
        <v>96700</v>
      </c>
      <c r="AB370">
        <f t="array" ref="AB370">MEDIAN(IF(G370:Q370&lt;&gt;0,G370:Q370))</f>
        <v>13028.271459008651</v>
      </c>
      <c r="AC370">
        <f t="array" ref="AC370">MEDIAN(IF(R370:Z370&lt;&gt;0,R370:Z370))</f>
        <v>20850.666955522451</v>
      </c>
      <c r="AD370">
        <f t="shared" si="11"/>
        <v>1.6004169870980738</v>
      </c>
      <c r="AE370">
        <f t="array" ref="AE370">TTEST(IF(G370:Q370&lt;&gt;0,G370:Q370),IF(R370:AA370&lt;&gt;0,R370:AA370),2,3)</f>
        <v>0.10487108995548983</v>
      </c>
      <c r="AX370" s="8" t="s">
        <v>2123</v>
      </c>
      <c r="AY370" s="8" t="s">
        <v>2124</v>
      </c>
      <c r="AZ370" s="8" t="s">
        <v>1623</v>
      </c>
      <c r="BA370" s="9">
        <v>2399.29262957326</v>
      </c>
      <c r="BB370" s="9">
        <v>627.73445863675295</v>
      </c>
      <c r="BC370" s="9">
        <v>133.643355353912</v>
      </c>
      <c r="BD370" s="9">
        <v>6792</v>
      </c>
      <c r="BE370" s="9">
        <v>448</v>
      </c>
      <c r="BF370" s="9">
        <v>76.851673849999997</v>
      </c>
      <c r="BG370" s="9"/>
      <c r="BH370" s="9"/>
      <c r="BI370" s="9">
        <v>942.46528916941998</v>
      </c>
      <c r="BJ370" s="9"/>
      <c r="BK370" s="9"/>
      <c r="BL370" s="9">
        <v>627.73445863675295</v>
      </c>
      <c r="BM370" s="9">
        <v>7352.3458840722396</v>
      </c>
      <c r="BN370" s="9">
        <v>555.65110128443905</v>
      </c>
      <c r="BO370" s="9"/>
      <c r="BP370" s="9"/>
      <c r="BQ370" s="9"/>
      <c r="BR370" s="9"/>
      <c r="BS370" s="9"/>
      <c r="BT370" s="9"/>
      <c r="BU370" s="9"/>
      <c r="BV370" s="9"/>
      <c r="BW370" s="9"/>
      <c r="BX370" s="9"/>
    </row>
    <row r="371" spans="1:76" x14ac:dyDescent="0.2">
      <c r="A371" s="2" t="s">
        <v>371</v>
      </c>
      <c r="B371" s="2">
        <f t="shared" si="12"/>
        <v>53659</v>
      </c>
      <c r="C371" s="5">
        <v>6683</v>
      </c>
      <c r="D371" s="5">
        <v>4420</v>
      </c>
      <c r="E371" s="5">
        <v>95</v>
      </c>
      <c r="F371" s="2">
        <v>53659</v>
      </c>
      <c r="G371">
        <f t="array" ref="G371:AA371">VLOOKUP(A371,Check_S4,{7,8,9,10,11,12,13,14,15,16,17,18,19,20,21,22,23,24,25,26,27},FALSE)</f>
        <v>0</v>
      </c>
      <c r="H371">
        <v>4420</v>
      </c>
      <c r="I371">
        <v>142.02916830000001</v>
      </c>
      <c r="J371">
        <v>7013.2945040000004</v>
      </c>
      <c r="K371">
        <v>12539.7176229</v>
      </c>
      <c r="L371">
        <v>0</v>
      </c>
      <c r="M371">
        <v>0</v>
      </c>
      <c r="N371">
        <v>0</v>
      </c>
      <c r="O371">
        <v>2634.1644579878498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17795.201673993201</v>
      </c>
      <c r="Z371">
        <v>0</v>
      </c>
      <c r="AA371">
        <v>2240</v>
      </c>
      <c r="AB371">
        <f t="array" ref="AB371">MEDIAN(IF(G371:Q371&lt;&gt;0,G371:Q371))</f>
        <v>4420</v>
      </c>
      <c r="AC371">
        <f t="array" ref="AC371">MEDIAN(IF(R371:Z371&lt;&gt;0,R371:Z371))</f>
        <v>17795.201673993201</v>
      </c>
      <c r="AD371">
        <f t="shared" si="11"/>
        <v>4.0260637271477826</v>
      </c>
      <c r="AE371">
        <f t="array" ref="AE371">TTEST(IF(G371:Q371&lt;&gt;0,G371:Q371),IF(R371:AA371&lt;&gt;0,R371:AA371),2,3)</f>
        <v>0.65519414811290777</v>
      </c>
      <c r="AX371" s="8" t="s">
        <v>2125</v>
      </c>
      <c r="AY371" s="8" t="s">
        <v>2126</v>
      </c>
      <c r="AZ371" s="8" t="s">
        <v>1623</v>
      </c>
      <c r="BA371" s="9">
        <v>2072.64482027555</v>
      </c>
      <c r="BB371" s="9">
        <v>632.13398913309197</v>
      </c>
      <c r="BC371" s="9">
        <v>160.244686932386</v>
      </c>
      <c r="BD371" s="9"/>
      <c r="BE371" s="9"/>
      <c r="BF371" s="9">
        <v>11.38668026</v>
      </c>
      <c r="BG371" s="9">
        <v>998.26732200000004</v>
      </c>
      <c r="BH371" s="9"/>
      <c r="BI371" s="9"/>
      <c r="BJ371" s="9">
        <v>7014.9246225760098</v>
      </c>
      <c r="BK371" s="9"/>
      <c r="BL371" s="9"/>
      <c r="BM371" s="9"/>
      <c r="BN371" s="9">
        <v>266.00065626618499</v>
      </c>
      <c r="BO371" s="9"/>
      <c r="BP371" s="9"/>
      <c r="BQ371" s="9"/>
      <c r="BR371" s="9"/>
      <c r="BS371" s="9"/>
      <c r="BT371" s="9"/>
      <c r="BU371" s="9"/>
      <c r="BV371" s="9"/>
      <c r="BW371" s="9"/>
      <c r="BX371" s="9"/>
    </row>
    <row r="372" spans="1:76" x14ac:dyDescent="0.2">
      <c r="A372" s="2" t="s">
        <v>372</v>
      </c>
      <c r="B372" s="2">
        <f t="shared" si="12"/>
        <v>138013</v>
      </c>
      <c r="C372" s="5">
        <v>2594</v>
      </c>
      <c r="D372" s="5">
        <v>2170</v>
      </c>
      <c r="E372" s="5">
        <v>85</v>
      </c>
      <c r="F372" s="2">
        <v>138013</v>
      </c>
      <c r="G372">
        <f t="array" ref="G372:AA372">VLOOKUP(A372,Check_S4,{7,8,9,10,11,12,13,14,15,16,17,18,19,20,21,22,23,24,25,26,27},FALSE)</f>
        <v>4452</v>
      </c>
      <c r="H372">
        <v>1735</v>
      </c>
      <c r="I372">
        <v>442.34261429999998</v>
      </c>
      <c r="J372">
        <v>0</v>
      </c>
      <c r="K372">
        <v>280.89865492000001</v>
      </c>
      <c r="L372">
        <v>2550.0322175932101</v>
      </c>
      <c r="M372">
        <v>0</v>
      </c>
      <c r="N372">
        <v>2730.3947902733398</v>
      </c>
      <c r="O372">
        <v>2996.9157331833799</v>
      </c>
      <c r="P372">
        <v>8584.8300746402601</v>
      </c>
      <c r="Q372">
        <v>2040.3856026035301</v>
      </c>
      <c r="R372">
        <v>0</v>
      </c>
      <c r="S372">
        <v>1546.3323559683599</v>
      </c>
      <c r="T372">
        <v>0</v>
      </c>
      <c r="U372">
        <v>0</v>
      </c>
      <c r="V372">
        <v>1462.8763830242599</v>
      </c>
      <c r="W372">
        <v>0</v>
      </c>
      <c r="X372">
        <v>0</v>
      </c>
      <c r="Y372">
        <v>0</v>
      </c>
      <c r="Z372">
        <v>0</v>
      </c>
      <c r="AA372">
        <v>2300</v>
      </c>
      <c r="AB372">
        <f t="array" ref="AB372">MEDIAN(IF(G372:Q372&lt;&gt;0,G372:Q372))</f>
        <v>2550.0322175932101</v>
      </c>
      <c r="AC372">
        <f t="array" ref="AC372">MEDIAN(IF(R372:Z372&lt;&gt;0,R372:Z372))</f>
        <v>1504.60436949631</v>
      </c>
      <c r="AD372">
        <f t="shared" si="11"/>
        <v>0.59003347452464605</v>
      </c>
      <c r="AE372">
        <f t="array" ref="AE372">TTEST(IF(G372:Q372&lt;&gt;0,G372:Q372),IF(R372:AA372&lt;&gt;0,R372:AA372),2,3)</f>
        <v>0.23932413838668112</v>
      </c>
      <c r="AX372" s="8" t="s">
        <v>1536</v>
      </c>
      <c r="AY372" s="8" t="s">
        <v>2127</v>
      </c>
      <c r="AZ372" s="8" t="s">
        <v>1623</v>
      </c>
      <c r="BA372" s="9">
        <v>892.27772416912501</v>
      </c>
      <c r="BB372" s="9">
        <v>632.40285611074705</v>
      </c>
      <c r="BC372" s="9">
        <v>82.894657647829106</v>
      </c>
      <c r="BD372" s="9"/>
      <c r="BE372" s="9">
        <v>1925</v>
      </c>
      <c r="BF372" s="9">
        <v>118.2978629</v>
      </c>
      <c r="BG372" s="9"/>
      <c r="BH372" s="9"/>
      <c r="BI372" s="9"/>
      <c r="BJ372" s="9"/>
      <c r="BK372" s="9"/>
      <c r="BL372" s="9">
        <v>540.60476191181397</v>
      </c>
      <c r="BM372" s="9"/>
      <c r="BN372" s="9">
        <v>724.20095030968002</v>
      </c>
      <c r="BO372" s="9"/>
      <c r="BP372" s="9"/>
      <c r="BQ372" s="9"/>
      <c r="BR372" s="9"/>
      <c r="BS372" s="9"/>
      <c r="BT372" s="9">
        <v>1687.5627698932601</v>
      </c>
      <c r="BU372" s="9"/>
      <c r="BV372" s="9"/>
      <c r="BW372" s="9"/>
      <c r="BX372" s="9">
        <v>358</v>
      </c>
    </row>
    <row r="373" spans="1:76" x14ac:dyDescent="0.2">
      <c r="A373" s="2" t="s">
        <v>373</v>
      </c>
      <c r="B373" s="2">
        <f t="shared" si="12"/>
        <v>41006</v>
      </c>
      <c r="C373" s="5">
        <v>8725</v>
      </c>
      <c r="D373" s="5">
        <v>8578</v>
      </c>
      <c r="E373" s="5">
        <v>35</v>
      </c>
      <c r="F373" s="2">
        <v>41006</v>
      </c>
      <c r="G373">
        <f t="array" ref="G373:AA373">VLOOKUP(A373,Check_S4,{7,8,9,10,11,12,13,14,15,16,17,18,19,20,21,22,23,24,25,26,27},FALSE)</f>
        <v>0</v>
      </c>
      <c r="H373">
        <v>6423</v>
      </c>
      <c r="I373">
        <v>6571.1105070000003</v>
      </c>
      <c r="J373">
        <v>0</v>
      </c>
      <c r="K373">
        <v>1466.3584741</v>
      </c>
      <c r="L373">
        <v>8589.7810624826507</v>
      </c>
      <c r="M373">
        <v>11193.107685404901</v>
      </c>
      <c r="N373">
        <v>10294.604582624899</v>
      </c>
      <c r="O373">
        <v>10355.9758441749</v>
      </c>
      <c r="P373">
        <v>7418.0475135208198</v>
      </c>
      <c r="Q373">
        <v>8566.9343806736106</v>
      </c>
      <c r="R373">
        <v>6500.4119470512696</v>
      </c>
      <c r="S373">
        <v>8952.4665295073992</v>
      </c>
      <c r="T373">
        <v>7746.2998505373298</v>
      </c>
      <c r="U373">
        <v>13643.8626016014</v>
      </c>
      <c r="V373">
        <v>7081.6732832376301</v>
      </c>
      <c r="W373">
        <v>0</v>
      </c>
      <c r="X373">
        <v>14134.600717613201</v>
      </c>
      <c r="Y373">
        <v>12947.0708613843</v>
      </c>
      <c r="Z373">
        <v>8957.7897504678494</v>
      </c>
      <c r="AA373">
        <v>6200</v>
      </c>
      <c r="AB373">
        <f t="array" ref="AB373">MEDIAN(IF(G373:Q373&lt;&gt;0,G373:Q373))</f>
        <v>8566.9343806736106</v>
      </c>
      <c r="AC373">
        <f t="array" ref="AC373">MEDIAN(IF(R373:Z373&lt;&gt;0,R373:Z373))</f>
        <v>8955.1281399876243</v>
      </c>
      <c r="AD373">
        <f t="shared" si="11"/>
        <v>1.0453130305503158</v>
      </c>
      <c r="AE373">
        <f t="array" ref="AE373">TTEST(IF(G373:Q373&lt;&gt;0,G373:Q373),IF(R373:AA373&lt;&gt;0,R373:AA373),2,3)</f>
        <v>0.25508362086288611</v>
      </c>
      <c r="AX373" s="8" t="s">
        <v>1509</v>
      </c>
      <c r="AY373" s="8" t="s">
        <v>2128</v>
      </c>
      <c r="AZ373" s="8" t="s">
        <v>1623</v>
      </c>
      <c r="BA373" s="9">
        <v>632.53993622563701</v>
      </c>
      <c r="BB373" s="9">
        <v>632.53993622563701</v>
      </c>
      <c r="BC373" s="9"/>
      <c r="BD373" s="9"/>
      <c r="BE373" s="9"/>
      <c r="BF373" s="9"/>
      <c r="BG373" s="9"/>
      <c r="BH373" s="9"/>
      <c r="BI373" s="9"/>
      <c r="BJ373" s="9"/>
      <c r="BK373" s="9"/>
      <c r="BL373" s="9">
        <v>632.53993622563701</v>
      </c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</row>
    <row r="374" spans="1:76" x14ac:dyDescent="0.2">
      <c r="A374" s="2" t="s">
        <v>374</v>
      </c>
      <c r="B374" s="2">
        <f t="shared" si="12"/>
        <v>40701</v>
      </c>
      <c r="C374" s="5">
        <v>8769</v>
      </c>
      <c r="D374" s="5">
        <v>8422</v>
      </c>
      <c r="E374" s="5">
        <v>40</v>
      </c>
      <c r="F374" s="2">
        <v>40701</v>
      </c>
      <c r="G374">
        <f t="array" ref="G374:AA374">VLOOKUP(A374,Check_S4,{7,8,9,10,11,12,13,14,15,16,17,18,19,20,21,22,23,24,25,26,27},FALSE)</f>
        <v>2630</v>
      </c>
      <c r="H374">
        <v>5575</v>
      </c>
      <c r="I374">
        <v>7991.347949</v>
      </c>
      <c r="J374">
        <v>0</v>
      </c>
      <c r="K374">
        <v>3699.9589887000002</v>
      </c>
      <c r="L374">
        <v>9513.3539003581609</v>
      </c>
      <c r="M374">
        <v>12353.290609076799</v>
      </c>
      <c r="N374">
        <v>7393.28592401674</v>
      </c>
      <c r="O374">
        <v>9114.2472348430401</v>
      </c>
      <c r="P374">
        <v>8422.1100076422408</v>
      </c>
      <c r="Q374">
        <v>16921.0235004639</v>
      </c>
      <c r="R374">
        <v>6137.7403071300296</v>
      </c>
      <c r="S374">
        <v>11487.5602179949</v>
      </c>
      <c r="T374">
        <v>9802.7605535235598</v>
      </c>
      <c r="U374">
        <v>7455.3168696225002</v>
      </c>
      <c r="V374">
        <v>9490.9286184665798</v>
      </c>
      <c r="W374">
        <v>0</v>
      </c>
      <c r="X374">
        <v>14119.418083143401</v>
      </c>
      <c r="Y374">
        <v>6948.5442751850196</v>
      </c>
      <c r="Z374">
        <v>5856.7056692542101</v>
      </c>
      <c r="AA374">
        <v>11700</v>
      </c>
      <c r="AB374">
        <f t="array" ref="AB374">MEDIAN(IF(G374:Q374&lt;&gt;0,G374:Q374))</f>
        <v>8206.7289783211199</v>
      </c>
      <c r="AC374">
        <f t="array" ref="AC374">MEDIAN(IF(R374:Z374&lt;&gt;0,R374:Z374))</f>
        <v>8473.12274404454</v>
      </c>
      <c r="AD374">
        <f t="shared" si="11"/>
        <v>1.0324604073592689</v>
      </c>
      <c r="AE374">
        <f t="array" ref="AE374">TTEST(IF(G374:Q374&lt;&gt;0,G374:Q374),IF(R374:AA374&lt;&gt;0,R374:AA374),2,3)</f>
        <v>0.60198214605481626</v>
      </c>
      <c r="AX374" s="8" t="s">
        <v>459</v>
      </c>
      <c r="AY374" s="8" t="s">
        <v>2129</v>
      </c>
      <c r="AZ374" s="8" t="s">
        <v>1623</v>
      </c>
      <c r="BA374" s="9">
        <v>1198.4726865508001</v>
      </c>
      <c r="BB374" s="9">
        <v>633.40767740161198</v>
      </c>
      <c r="BC374" s="9">
        <v>136.58409834602</v>
      </c>
      <c r="BD374" s="9"/>
      <c r="BE374" s="9">
        <v>585</v>
      </c>
      <c r="BF374" s="9">
        <v>16.70366228</v>
      </c>
      <c r="BG374" s="9"/>
      <c r="BH374" s="9"/>
      <c r="BI374" s="9">
        <v>681.81535480322304</v>
      </c>
      <c r="BJ374" s="9"/>
      <c r="BK374" s="9"/>
      <c r="BL374" s="9"/>
      <c r="BM374" s="9"/>
      <c r="BN374" s="9">
        <v>266.44411580245702</v>
      </c>
      <c r="BO374" s="9"/>
      <c r="BP374" s="9">
        <v>1203.72464695178</v>
      </c>
      <c r="BQ374" s="9"/>
      <c r="BR374" s="9"/>
      <c r="BS374" s="9"/>
      <c r="BT374" s="9"/>
      <c r="BU374" s="9"/>
      <c r="BV374" s="9"/>
      <c r="BW374" s="9">
        <v>4437.1483394673496</v>
      </c>
      <c r="BX374" s="9"/>
    </row>
    <row r="375" spans="1:76" x14ac:dyDescent="0.2">
      <c r="A375" s="2" t="s">
        <v>375</v>
      </c>
      <c r="B375" s="2">
        <f t="shared" si="12"/>
        <v>37025</v>
      </c>
      <c r="C375" s="5">
        <v>9626</v>
      </c>
      <c r="D375" s="5">
        <v>7156</v>
      </c>
      <c r="E375" s="5">
        <v>81</v>
      </c>
      <c r="F375" s="2">
        <v>37025</v>
      </c>
      <c r="G375">
        <f t="array" ref="G375:AA375">VLOOKUP(A375,Check_S4,{7,8,9,10,11,12,13,14,15,16,17,18,19,20,21,22,23,24,25,26,27},FALSE)</f>
        <v>0</v>
      </c>
      <c r="H375">
        <v>5790</v>
      </c>
      <c r="I375">
        <v>7156.2772990000003</v>
      </c>
      <c r="J375">
        <v>0</v>
      </c>
      <c r="K375">
        <v>37726.400816000001</v>
      </c>
      <c r="L375">
        <v>5547.7551192396204</v>
      </c>
      <c r="M375">
        <v>12107.848760790501</v>
      </c>
      <c r="N375">
        <v>12249.466582282799</v>
      </c>
      <c r="O375">
        <v>5679.5719916471799</v>
      </c>
      <c r="P375">
        <v>13884.430940546699</v>
      </c>
      <c r="Q375">
        <v>13793.014656793601</v>
      </c>
      <c r="R375">
        <v>5809.0666725307701</v>
      </c>
      <c r="S375">
        <v>1218.0429041571399</v>
      </c>
      <c r="T375">
        <v>3911.6950616071799</v>
      </c>
      <c r="U375">
        <v>4933.4389441965805</v>
      </c>
      <c r="V375">
        <v>7114.6731334678498</v>
      </c>
      <c r="W375">
        <v>3882.0206388230999</v>
      </c>
      <c r="X375">
        <v>9613.03555364967</v>
      </c>
      <c r="Y375">
        <v>8454.6383352746398</v>
      </c>
      <c r="Z375">
        <v>9915.3064890632395</v>
      </c>
      <c r="AA375">
        <v>14100</v>
      </c>
      <c r="AB375">
        <f t="array" ref="AB375">MEDIAN(IF(G375:Q375&lt;&gt;0,G375:Q375))</f>
        <v>12107.848760790501</v>
      </c>
      <c r="AC375">
        <f t="array" ref="AC375">MEDIAN(IF(R375:Z375&lt;&gt;0,R375:Z375))</f>
        <v>5809.0666725307701</v>
      </c>
      <c r="AD375">
        <f t="shared" si="11"/>
        <v>0.47977694364192786</v>
      </c>
      <c r="AE375">
        <f t="array" ref="AE375">TTEST(IF(G375:Q375&lt;&gt;0,G375:Q375),IF(R375:AA375&lt;&gt;0,R375:AA375),2,3)</f>
        <v>0.13591447510253549</v>
      </c>
      <c r="AX375" s="8" t="s">
        <v>2130</v>
      </c>
      <c r="AY375" s="8" t="s">
        <v>2131</v>
      </c>
      <c r="AZ375" s="8" t="s">
        <v>1623</v>
      </c>
      <c r="BA375" s="9">
        <v>539.10863481707202</v>
      </c>
      <c r="BB375" s="9">
        <v>634</v>
      </c>
      <c r="BC375" s="9">
        <v>80.8347052468729</v>
      </c>
      <c r="BD375" s="9">
        <v>634</v>
      </c>
      <c r="BE375" s="9">
        <v>1198</v>
      </c>
      <c r="BF375" s="9">
        <v>13.04590765</v>
      </c>
      <c r="BG375" s="9"/>
      <c r="BH375" s="9"/>
      <c r="BI375" s="9">
        <v>872.58708577597201</v>
      </c>
      <c r="BJ375" s="9"/>
      <c r="BK375" s="9"/>
      <c r="BL375" s="9">
        <v>90.016691225894306</v>
      </c>
      <c r="BM375" s="9"/>
      <c r="BN375" s="9">
        <v>707.11075906764199</v>
      </c>
      <c r="BO375" s="9"/>
      <c r="BP375" s="9"/>
      <c r="BQ375" s="9"/>
      <c r="BR375" s="9"/>
      <c r="BS375" s="9"/>
      <c r="BT375" s="9"/>
      <c r="BU375" s="9"/>
      <c r="BV375" s="9"/>
      <c r="BW375" s="9"/>
      <c r="BX375" s="9">
        <v>259</v>
      </c>
    </row>
    <row r="376" spans="1:76" x14ac:dyDescent="0.2">
      <c r="A376" s="2" t="s">
        <v>376</v>
      </c>
      <c r="B376" s="2">
        <f t="shared" si="12"/>
        <v>120070</v>
      </c>
      <c r="C376" s="5">
        <v>2962</v>
      </c>
      <c r="D376" s="5">
        <v>2543</v>
      </c>
      <c r="E376" s="5">
        <v>76</v>
      </c>
      <c r="F376" s="2">
        <v>120070</v>
      </c>
      <c r="G376">
        <f t="array" ref="G376:AA376">VLOOKUP(A376,Check_S4,{7,8,9,10,11,12,13,14,15,16,17,18,19,20,21,22,23,24,25,26,27},FALSE)</f>
        <v>0</v>
      </c>
      <c r="H376">
        <v>3676</v>
      </c>
      <c r="I376">
        <v>594.52491169999996</v>
      </c>
      <c r="J376">
        <v>0</v>
      </c>
      <c r="K376">
        <v>324.55905651</v>
      </c>
      <c r="L376">
        <v>6209.6311933717097</v>
      </c>
      <c r="M376">
        <v>7666.2009500521699</v>
      </c>
      <c r="N376">
        <v>3803.0764780571699</v>
      </c>
      <c r="O376">
        <v>5013.5678110051504</v>
      </c>
      <c r="P376">
        <v>0</v>
      </c>
      <c r="Q376">
        <v>1100.1533697892401</v>
      </c>
      <c r="R376">
        <v>0</v>
      </c>
      <c r="S376">
        <v>1826.68410856061</v>
      </c>
      <c r="T376">
        <v>0</v>
      </c>
      <c r="U376">
        <v>4126.5846202354496</v>
      </c>
      <c r="V376">
        <v>1763.7379652648699</v>
      </c>
      <c r="W376">
        <v>0</v>
      </c>
      <c r="X376">
        <v>0</v>
      </c>
      <c r="Y376">
        <v>2051.6546643762999</v>
      </c>
      <c r="Z376">
        <v>3034.5067650921601</v>
      </c>
      <c r="AA376">
        <v>279</v>
      </c>
      <c r="AB376">
        <f t="array" ref="AB376">MEDIAN(IF(G376:Q376&lt;&gt;0,G376:Q376))</f>
        <v>3739.5382390285849</v>
      </c>
      <c r="AC376">
        <f t="array" ref="AC376">MEDIAN(IF(R376:Z376&lt;&gt;0,R376:Z376))</f>
        <v>2051.6546643762999</v>
      </c>
      <c r="AD376">
        <f t="shared" si="11"/>
        <v>0.54863850380341495</v>
      </c>
      <c r="AE376">
        <f t="array" ref="AE376">TTEST(IF(G376:Q376&lt;&gt;0,G376:Q376),IF(R376:AA376&lt;&gt;0,R376:AA376),2,3)</f>
        <v>0.23849902117912397</v>
      </c>
      <c r="AX376" s="8" t="s">
        <v>2132</v>
      </c>
      <c r="AY376" s="8" t="s">
        <v>2133</v>
      </c>
      <c r="AZ376" s="8" t="s">
        <v>1623</v>
      </c>
      <c r="BA376" s="9">
        <v>634.461214795209</v>
      </c>
      <c r="BB376" s="9">
        <v>634.461214795209</v>
      </c>
      <c r="BC376" s="9"/>
      <c r="BD376" s="9"/>
      <c r="BE376" s="9"/>
      <c r="BF376" s="9"/>
      <c r="BG376" s="9"/>
      <c r="BH376" s="9"/>
      <c r="BI376" s="9"/>
      <c r="BJ376" s="9"/>
      <c r="BK376" s="9"/>
      <c r="BL376" s="9">
        <v>634.461214795209</v>
      </c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</row>
    <row r="377" spans="1:76" x14ac:dyDescent="0.2">
      <c r="A377" s="2" t="s">
        <v>377</v>
      </c>
      <c r="B377" s="2">
        <f t="shared" si="12"/>
        <v>85839</v>
      </c>
      <c r="C377" s="5">
        <v>4124</v>
      </c>
      <c r="D377" s="5">
        <v>4094</v>
      </c>
      <c r="E377" s="5">
        <v>40</v>
      </c>
      <c r="F377" s="2">
        <v>85839</v>
      </c>
      <c r="G377">
        <f t="array" ref="G377:AA377">VLOOKUP(A377,Check_S4,{7,8,9,10,11,12,13,14,15,16,17,18,19,20,21,22,23,24,25,26,27},FALSE)</f>
        <v>0</v>
      </c>
      <c r="H377">
        <v>4707</v>
      </c>
      <c r="I377">
        <v>411.48997809999997</v>
      </c>
      <c r="J377">
        <v>5418.6493639999999</v>
      </c>
      <c r="K377">
        <v>0</v>
      </c>
      <c r="L377">
        <v>5140.3512613194498</v>
      </c>
      <c r="M377">
        <v>2457.9093317830798</v>
      </c>
      <c r="N377">
        <v>4118.4939842825497</v>
      </c>
      <c r="O377">
        <v>4000.5565130136602</v>
      </c>
      <c r="P377">
        <v>3423.9420545568801</v>
      </c>
      <c r="Q377">
        <v>1725.6955183811399</v>
      </c>
      <c r="R377">
        <v>6043.4411288329602</v>
      </c>
      <c r="S377">
        <v>3723.4159052843902</v>
      </c>
      <c r="T377">
        <v>3646.70546381345</v>
      </c>
      <c r="U377">
        <v>4586.9520270491003</v>
      </c>
      <c r="V377">
        <v>6802.3322045119603</v>
      </c>
      <c r="W377">
        <v>0</v>
      </c>
      <c r="X377">
        <v>6332.7530559276902</v>
      </c>
      <c r="Y377">
        <v>2430.7755726791202</v>
      </c>
      <c r="Z377">
        <v>5187.6145785168501</v>
      </c>
      <c r="AA377">
        <v>4070</v>
      </c>
      <c r="AB377">
        <f t="array" ref="AB377">MEDIAN(IF(G377:Q377&lt;&gt;0,G377:Q377))</f>
        <v>4000.5565130136602</v>
      </c>
      <c r="AC377">
        <f t="array" ref="AC377">MEDIAN(IF(R377:Z377&lt;&gt;0,R377:Z377))</f>
        <v>4887.2833027829747</v>
      </c>
      <c r="AD377">
        <f t="shared" si="11"/>
        <v>1.2216508595453721</v>
      </c>
      <c r="AE377">
        <f t="array" ref="AE377">TTEST(IF(G377:Q377&lt;&gt;0,G377:Q377),IF(R377:AA377&lt;&gt;0,R377:AA377),2,3)</f>
        <v>0.10417962333977678</v>
      </c>
      <c r="AX377" s="8" t="s">
        <v>2134</v>
      </c>
      <c r="AY377" s="8" t="s">
        <v>2135</v>
      </c>
      <c r="AZ377" s="8" t="s">
        <v>1623</v>
      </c>
      <c r="BA377" s="9">
        <v>695.46793628259695</v>
      </c>
      <c r="BB377" s="9">
        <v>634.52714360479899</v>
      </c>
      <c r="BC377" s="9">
        <v>77.776067972409507</v>
      </c>
      <c r="BD377" s="9"/>
      <c r="BE377" s="9"/>
      <c r="BF377" s="9">
        <v>223.5442468</v>
      </c>
      <c r="BG377" s="9"/>
      <c r="BH377" s="9"/>
      <c r="BI377" s="9"/>
      <c r="BJ377" s="9"/>
      <c r="BK377" s="9"/>
      <c r="BL377" s="9">
        <v>1018.58372137785</v>
      </c>
      <c r="BM377" s="9"/>
      <c r="BN377" s="9">
        <v>250.470565831752</v>
      </c>
      <c r="BO377" s="9"/>
      <c r="BP377" s="9">
        <v>1289.2732111207899</v>
      </c>
      <c r="BQ377" s="9"/>
      <c r="BR377" s="9"/>
      <c r="BS377" s="9"/>
      <c r="BT377" s="9"/>
      <c r="BU377" s="9"/>
      <c r="BV377" s="9"/>
      <c r="BW377" s="9"/>
      <c r="BX377" s="9"/>
    </row>
    <row r="378" spans="1:76" x14ac:dyDescent="0.2">
      <c r="A378" s="2" t="s">
        <v>378</v>
      </c>
      <c r="B378" s="2">
        <f t="shared" si="12"/>
        <v>73775</v>
      </c>
      <c r="C378" s="5">
        <v>4795</v>
      </c>
      <c r="D378" s="5">
        <v>4817</v>
      </c>
      <c r="E378" s="5">
        <v>50</v>
      </c>
      <c r="F378" s="2">
        <v>73775</v>
      </c>
      <c r="G378">
        <f t="array" ref="G378:AA378">VLOOKUP(A378,Check_S4,{7,8,9,10,11,12,13,14,15,16,17,18,19,20,21,22,23,24,25,26,27},FALSE)</f>
        <v>0</v>
      </c>
      <c r="H378">
        <v>9827</v>
      </c>
      <c r="I378">
        <v>708.29695430000004</v>
      </c>
      <c r="J378">
        <v>0</v>
      </c>
      <c r="K378">
        <v>0</v>
      </c>
      <c r="L378">
        <v>5474.7217269565899</v>
      </c>
      <c r="M378">
        <v>6975.8495962844199</v>
      </c>
      <c r="N378">
        <v>3917.0663030233</v>
      </c>
      <c r="O378">
        <v>1872.4356506592701</v>
      </c>
      <c r="P378">
        <v>7753.4114245882001</v>
      </c>
      <c r="Q378">
        <v>4890.06029137107</v>
      </c>
      <c r="R378">
        <v>4816.7666416502198</v>
      </c>
      <c r="S378">
        <v>0</v>
      </c>
      <c r="T378">
        <v>0</v>
      </c>
      <c r="U378">
        <v>0</v>
      </c>
      <c r="V378">
        <v>3485.7836143950699</v>
      </c>
      <c r="W378">
        <v>0</v>
      </c>
      <c r="X378">
        <v>0</v>
      </c>
      <c r="Y378">
        <v>4933.2611655913097</v>
      </c>
      <c r="Z378">
        <v>3054.4909834627701</v>
      </c>
      <c r="AA378">
        <v>4630</v>
      </c>
      <c r="AB378">
        <f t="array" ref="AB378">MEDIAN(IF(G378:Q378&lt;&gt;0,G378:Q378))</f>
        <v>5182.3910091638299</v>
      </c>
      <c r="AC378">
        <f t="array" ref="AC378">MEDIAN(IF(R378:Z378&lt;&gt;0,R378:Z378))</f>
        <v>4151.2751280226448</v>
      </c>
      <c r="AD378">
        <f t="shared" si="11"/>
        <v>0.80103471943396376</v>
      </c>
      <c r="AE378">
        <f t="array" ref="AE378">TTEST(IF(G378:Q378&lt;&gt;0,G378:Q378),IF(R378:AA378&lt;&gt;0,R378:AA378),2,3)</f>
        <v>0.405720310178594</v>
      </c>
      <c r="AX378" s="8" t="s">
        <v>1307</v>
      </c>
      <c r="AY378" s="8" t="s">
        <v>1307</v>
      </c>
      <c r="AZ378" s="8" t="s">
        <v>1640</v>
      </c>
      <c r="BA378" s="9">
        <v>634.82786617692898</v>
      </c>
      <c r="BB378" s="9">
        <v>634.82786617692898</v>
      </c>
      <c r="BC378" s="9"/>
      <c r="BD378" s="9"/>
      <c r="BE378" s="9"/>
      <c r="BF378" s="9"/>
      <c r="BG378" s="9"/>
      <c r="BH378" s="9"/>
      <c r="BI378" s="9"/>
      <c r="BJ378" s="9"/>
      <c r="BK378" s="9">
        <v>634.82786617692898</v>
      </c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</row>
    <row r="379" spans="1:76" x14ac:dyDescent="0.2">
      <c r="A379" s="2" t="s">
        <v>379</v>
      </c>
      <c r="B379" s="2">
        <f t="shared" si="12"/>
        <v>30250</v>
      </c>
      <c r="C379" s="5">
        <v>11648</v>
      </c>
      <c r="D379" s="5">
        <v>11648</v>
      </c>
      <c r="E379" s="5">
        <v>38</v>
      </c>
      <c r="F379" s="2">
        <v>30250</v>
      </c>
      <c r="G379">
        <f t="array" ref="G379:AA379">VLOOKUP(A379,Check_S4,{7,8,9,10,11,12,13,14,15,16,17,18,19,20,21,22,23,24,25,26,27},FALSE)</f>
        <v>0</v>
      </c>
      <c r="H379">
        <v>15255</v>
      </c>
      <c r="I379">
        <v>13653.530860000001</v>
      </c>
      <c r="J379">
        <v>8214.0161489999991</v>
      </c>
      <c r="K379">
        <v>14901.796662999999</v>
      </c>
      <c r="L379">
        <v>16321.9972541231</v>
      </c>
      <c r="M379">
        <v>14406.4053551945</v>
      </c>
      <c r="N379">
        <v>21532.032682048499</v>
      </c>
      <c r="O379">
        <v>12690.6437355091</v>
      </c>
      <c r="P379">
        <v>11473.1885551574</v>
      </c>
      <c r="Q379">
        <v>16066.6138181021</v>
      </c>
      <c r="R379">
        <v>11648.411131880001</v>
      </c>
      <c r="S379">
        <v>0</v>
      </c>
      <c r="T379">
        <v>7991.3097908125101</v>
      </c>
      <c r="U379">
        <v>9479.2328914593909</v>
      </c>
      <c r="V379">
        <v>8902.3818848733299</v>
      </c>
      <c r="W379">
        <v>1908.55179769599</v>
      </c>
      <c r="X379">
        <v>12897.7146005431</v>
      </c>
      <c r="Y379">
        <v>7647.0331017816197</v>
      </c>
      <c r="Z379">
        <v>8931.3124104030303</v>
      </c>
      <c r="AA379">
        <v>7390</v>
      </c>
      <c r="AB379">
        <f t="array" ref="AB379">MEDIAN(IF(G379:Q379&lt;&gt;0,G379:Q379))</f>
        <v>14654.101009097249</v>
      </c>
      <c r="AC379">
        <f t="array" ref="AC379">MEDIAN(IF(R379:Z379&lt;&gt;0,R379:Z379))</f>
        <v>8916.8471476381801</v>
      </c>
      <c r="AD379">
        <f t="shared" si="11"/>
        <v>0.60848817283998602</v>
      </c>
      <c r="AE379">
        <f t="array" ref="AE379">TTEST(IF(G379:Q379&lt;&gt;0,G379:Q379),IF(R379:AA379&lt;&gt;0,R379:AA379),2,3)</f>
        <v>1.073530084052144E-3</v>
      </c>
      <c r="AX379" s="8" t="s">
        <v>2136</v>
      </c>
      <c r="AY379" s="8" t="s">
        <v>2137</v>
      </c>
      <c r="AZ379" s="8" t="s">
        <v>1623</v>
      </c>
      <c r="BA379" s="9">
        <v>793.34473162755796</v>
      </c>
      <c r="BB379" s="9">
        <v>634.82786617692898</v>
      </c>
      <c r="BC379" s="9">
        <v>45.9674813876819</v>
      </c>
      <c r="BD379" s="9"/>
      <c r="BE379" s="9"/>
      <c r="BF379" s="9"/>
      <c r="BG379" s="9"/>
      <c r="BH379" s="9"/>
      <c r="BI379" s="9"/>
      <c r="BJ379" s="9"/>
      <c r="BK379" s="9">
        <v>634.82786617692898</v>
      </c>
      <c r="BL379" s="9">
        <v>534.74781572181405</v>
      </c>
      <c r="BM379" s="9"/>
      <c r="BN379" s="9"/>
      <c r="BO379" s="9"/>
      <c r="BP379" s="9">
        <v>1210.4585129839299</v>
      </c>
      <c r="BQ379" s="9"/>
      <c r="BR379" s="9"/>
      <c r="BS379" s="9"/>
      <c r="BT379" s="9"/>
      <c r="BU379" s="9"/>
      <c r="BV379" s="9"/>
      <c r="BW379" s="9"/>
      <c r="BX379" s="9"/>
    </row>
    <row r="380" spans="1:76" x14ac:dyDescent="0.2">
      <c r="A380" s="2" t="s">
        <v>380</v>
      </c>
      <c r="B380" s="2">
        <f t="shared" si="12"/>
        <v>109294</v>
      </c>
      <c r="C380" s="5">
        <v>3220</v>
      </c>
      <c r="D380" s="5">
        <v>2526</v>
      </c>
      <c r="E380" s="5">
        <v>73</v>
      </c>
      <c r="F380" s="2">
        <v>109294</v>
      </c>
      <c r="G380">
        <f t="array" ref="G380:AA380">VLOOKUP(A380,Check_S4,{7,8,9,10,11,12,13,14,15,16,17,18,19,20,21,22,23,24,25,26,27},FALSE)</f>
        <v>4113</v>
      </c>
      <c r="H380">
        <v>2526</v>
      </c>
      <c r="I380">
        <v>398.53360259999999</v>
      </c>
      <c r="J380">
        <v>316.19876090000002</v>
      </c>
      <c r="K380">
        <v>0</v>
      </c>
      <c r="L380">
        <v>5915.7366555542403</v>
      </c>
      <c r="M380">
        <v>9253.3686534477292</v>
      </c>
      <c r="N380">
        <v>2206.3013921103202</v>
      </c>
      <c r="O380">
        <v>4881.1199955631801</v>
      </c>
      <c r="P380">
        <v>2775.67823422317</v>
      </c>
      <c r="Q380">
        <v>2551.1400904372099</v>
      </c>
      <c r="R380">
        <v>2405.1801331195902</v>
      </c>
      <c r="S380">
        <v>0</v>
      </c>
      <c r="T380">
        <v>0</v>
      </c>
      <c r="U380">
        <v>2475.4949819027702</v>
      </c>
      <c r="V380">
        <v>2094.1782199516101</v>
      </c>
      <c r="W380">
        <v>0</v>
      </c>
      <c r="X380">
        <v>0</v>
      </c>
      <c r="Y380">
        <v>5342.75715481118</v>
      </c>
      <c r="Z380">
        <v>0</v>
      </c>
      <c r="AA380">
        <v>1040</v>
      </c>
      <c r="AB380">
        <f t="array" ref="AB380">MEDIAN(IF(G380:Q380&lt;&gt;0,G380:Q380))</f>
        <v>2663.4091623301902</v>
      </c>
      <c r="AC380">
        <f t="array" ref="AC380">MEDIAN(IF(R380:Z380&lt;&gt;0,R380:Z380))</f>
        <v>2440.3375575111804</v>
      </c>
      <c r="AD380">
        <f t="shared" si="11"/>
        <v>0.91624583711206931</v>
      </c>
      <c r="AE380">
        <f t="array" ref="AE380">TTEST(IF(G380:Q380&lt;&gt;0,G380:Q380),IF(R380:AA380&lt;&gt;0,R380:AA380),2,3)</f>
        <v>0.47315235115206222</v>
      </c>
      <c r="AX380" s="8" t="s">
        <v>2138</v>
      </c>
      <c r="AY380" s="8" t="s">
        <v>2139</v>
      </c>
      <c r="AZ380" s="8" t="s">
        <v>1623</v>
      </c>
      <c r="BA380" s="9">
        <v>1493.80375472016</v>
      </c>
      <c r="BB380" s="9">
        <v>634.82786617692898</v>
      </c>
      <c r="BC380" s="9">
        <v>131.39312102600999</v>
      </c>
      <c r="BD380" s="9"/>
      <c r="BE380" s="9"/>
      <c r="BF380" s="9">
        <v>106.96877050000001</v>
      </c>
      <c r="BG380" s="9"/>
      <c r="BH380" s="9"/>
      <c r="BI380" s="9"/>
      <c r="BJ380" s="9"/>
      <c r="BK380" s="9">
        <v>634.82786617692898</v>
      </c>
      <c r="BL380" s="9">
        <v>3739.6146274835401</v>
      </c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</row>
    <row r="381" spans="1:76" x14ac:dyDescent="0.2">
      <c r="A381" s="2" t="s">
        <v>381</v>
      </c>
      <c r="B381" s="2">
        <f t="shared" si="12"/>
        <v>88629</v>
      </c>
      <c r="C381" s="5">
        <v>3967</v>
      </c>
      <c r="D381" s="5">
        <v>3554</v>
      </c>
      <c r="E381" s="5">
        <v>65</v>
      </c>
      <c r="F381" s="2">
        <v>88629</v>
      </c>
      <c r="G381">
        <f t="array" ref="G381:AA381">VLOOKUP(A381,Check_S4,{7,8,9,10,11,12,13,14,15,16,17,18,19,20,21,22,23,24,25,26,27},FALSE)</f>
        <v>2465</v>
      </c>
      <c r="H381">
        <v>5325</v>
      </c>
      <c r="I381">
        <v>924.3913695</v>
      </c>
      <c r="J381">
        <v>869.72150290000002</v>
      </c>
      <c r="K381">
        <v>0</v>
      </c>
      <c r="L381">
        <v>4397.9366669768397</v>
      </c>
      <c r="M381">
        <v>9088.0423244611593</v>
      </c>
      <c r="N381">
        <v>4068.4164688841302</v>
      </c>
      <c r="O381">
        <v>2442.1408482402499</v>
      </c>
      <c r="P381">
        <v>7179.4658770452197</v>
      </c>
      <c r="Q381">
        <v>6213.80813461448</v>
      </c>
      <c r="R381">
        <v>0</v>
      </c>
      <c r="S381">
        <v>1591.52590762348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3040</v>
      </c>
      <c r="AB381">
        <f t="array" ref="AB381">MEDIAN(IF(G381:Q381&lt;&gt;0,G381:Q381))</f>
        <v>4233.1765679304845</v>
      </c>
      <c r="AC381">
        <f t="array" ref="AC381">MEDIAN(IF(R381:Z381&lt;&gt;0,R381:Z381))</f>
        <v>1591.52590762348</v>
      </c>
      <c r="AD381">
        <f t="shared" si="11"/>
        <v>0.37596492423219313</v>
      </c>
      <c r="AE381">
        <f t="array" ref="AE381">TTEST(IF(G381:Q381&lt;&gt;0,G381:Q381),IF(R381:AA381&lt;&gt;0,R381:AA381),2,3)</f>
        <v>0.14088673233034094</v>
      </c>
      <c r="AX381" s="8" t="s">
        <v>2140</v>
      </c>
      <c r="AY381" s="8" t="s">
        <v>2141</v>
      </c>
      <c r="AZ381" s="8" t="s">
        <v>1623</v>
      </c>
      <c r="BA381" s="9">
        <v>1493.80375472016</v>
      </c>
      <c r="BB381" s="9">
        <v>634.82786617692898</v>
      </c>
      <c r="BC381" s="9">
        <v>131.39312102600999</v>
      </c>
      <c r="BD381" s="9"/>
      <c r="BE381" s="9"/>
      <c r="BF381" s="9">
        <v>106.96877050000001</v>
      </c>
      <c r="BG381" s="9"/>
      <c r="BH381" s="9"/>
      <c r="BI381" s="9"/>
      <c r="BJ381" s="9"/>
      <c r="BK381" s="9">
        <v>634.82786617692898</v>
      </c>
      <c r="BL381" s="9">
        <v>3739.6146274835401</v>
      </c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</row>
    <row r="382" spans="1:76" x14ac:dyDescent="0.2">
      <c r="A382" s="2" t="s">
        <v>382</v>
      </c>
      <c r="B382" s="2">
        <f t="shared" si="12"/>
        <v>71171</v>
      </c>
      <c r="C382" s="5">
        <v>4938</v>
      </c>
      <c r="D382" s="5">
        <v>3845</v>
      </c>
      <c r="E382" s="5">
        <v>58</v>
      </c>
      <c r="F382" s="2">
        <v>71171</v>
      </c>
      <c r="G382">
        <f t="array" ref="G382:AA382">VLOOKUP(A382,Check_S4,{7,8,9,10,11,12,13,14,15,16,17,18,19,20,21,22,23,24,25,26,27},FALSE)</f>
        <v>0</v>
      </c>
      <c r="H382">
        <v>5580</v>
      </c>
      <c r="I382">
        <v>2630.5560139999998</v>
      </c>
      <c r="J382">
        <v>683.1875847</v>
      </c>
      <c r="K382">
        <v>2429.4107773000001</v>
      </c>
      <c r="L382">
        <v>8675.1770569769596</v>
      </c>
      <c r="M382">
        <v>10389.096729324499</v>
      </c>
      <c r="N382">
        <v>6636.8655669138998</v>
      </c>
      <c r="O382">
        <v>5738.2772435114002</v>
      </c>
      <c r="P382">
        <v>10323.378679023701</v>
      </c>
      <c r="Q382">
        <v>3924.24640921638</v>
      </c>
      <c r="R382">
        <v>3107.2788536982298</v>
      </c>
      <c r="S382">
        <v>0</v>
      </c>
      <c r="T382">
        <v>3764.7831124873101</v>
      </c>
      <c r="U382">
        <v>0</v>
      </c>
      <c r="V382">
        <v>3267.24080588478</v>
      </c>
      <c r="W382">
        <v>0</v>
      </c>
      <c r="X382">
        <v>0</v>
      </c>
      <c r="Y382">
        <v>2869.7040334691001</v>
      </c>
      <c r="Z382">
        <v>3551.0674527668798</v>
      </c>
      <c r="AA382">
        <v>5440</v>
      </c>
      <c r="AB382">
        <f t="array" ref="AB382">MEDIAN(IF(G382:Q382&lt;&gt;0,G382:Q382))</f>
        <v>5659.1386217557001</v>
      </c>
      <c r="AC382">
        <f t="array" ref="AC382">MEDIAN(IF(R382:Z382&lt;&gt;0,R382:Z382))</f>
        <v>3267.24080588478</v>
      </c>
      <c r="AD382">
        <f t="shared" si="11"/>
        <v>0.5773388892303094</v>
      </c>
      <c r="AE382">
        <f t="array" ref="AE382">TTEST(IF(G382:Q382&lt;&gt;0,G382:Q382),IF(R382:AA382&lt;&gt;0,R382:AA382),2,3)</f>
        <v>9.8314048269008095E-2</v>
      </c>
      <c r="AX382" s="8" t="s">
        <v>719</v>
      </c>
      <c r="AY382" s="8" t="s">
        <v>2142</v>
      </c>
      <c r="AZ382" s="8" t="s">
        <v>1640</v>
      </c>
      <c r="BA382" s="9">
        <v>767.68175982330899</v>
      </c>
      <c r="BB382" s="9">
        <v>634.82786617692898</v>
      </c>
      <c r="BC382" s="9">
        <v>41.776355982076097</v>
      </c>
      <c r="BD382" s="9"/>
      <c r="BE382" s="9"/>
      <c r="BF382" s="9"/>
      <c r="BG382" s="9"/>
      <c r="BH382" s="9"/>
      <c r="BI382" s="9"/>
      <c r="BJ382" s="9"/>
      <c r="BK382" s="9">
        <v>634.82786617692898</v>
      </c>
      <c r="BL382" s="9">
        <v>534.74781572181405</v>
      </c>
      <c r="BM382" s="9"/>
      <c r="BN382" s="9"/>
      <c r="BO382" s="9"/>
      <c r="BP382" s="9">
        <v>1133.46959757119</v>
      </c>
      <c r="BQ382" s="9"/>
      <c r="BR382" s="9"/>
      <c r="BS382" s="9"/>
      <c r="BT382" s="9"/>
      <c r="BU382" s="9"/>
      <c r="BV382" s="9"/>
      <c r="BW382" s="9"/>
      <c r="BX382" s="9"/>
    </row>
    <row r="383" spans="1:76" x14ac:dyDescent="0.2">
      <c r="A383" s="2" t="s">
        <v>383</v>
      </c>
      <c r="B383" s="2">
        <f t="shared" si="12"/>
        <v>81115</v>
      </c>
      <c r="C383" s="5">
        <v>4272</v>
      </c>
      <c r="D383" s="5">
        <v>4014</v>
      </c>
      <c r="E383" s="5">
        <v>57</v>
      </c>
      <c r="F383" s="2">
        <v>81115</v>
      </c>
      <c r="G383">
        <f t="array" ref="G383:AA383">VLOOKUP(A383,Check_S4,{7,8,9,10,11,12,13,14,15,16,17,18,19,20,21,22,23,24,25,26,27},FALSE)</f>
        <v>0</v>
      </c>
      <c r="H383">
        <v>7321</v>
      </c>
      <c r="I383">
        <v>1622.8444219999999</v>
      </c>
      <c r="J383">
        <v>0</v>
      </c>
      <c r="K383">
        <v>0</v>
      </c>
      <c r="L383">
        <v>4034.0077117721498</v>
      </c>
      <c r="M383">
        <v>2220.59515108293</v>
      </c>
      <c r="N383">
        <v>9973.0472900674395</v>
      </c>
      <c r="O383">
        <v>4839.8195185962404</v>
      </c>
      <c r="P383">
        <v>6297.6234677081102</v>
      </c>
      <c r="Q383">
        <v>3737.9007530911099</v>
      </c>
      <c r="R383">
        <v>0</v>
      </c>
      <c r="S383">
        <v>4014.2922967781801</v>
      </c>
      <c r="T383">
        <v>0</v>
      </c>
      <c r="U383">
        <v>2536.2366057096801</v>
      </c>
      <c r="V383">
        <v>0</v>
      </c>
      <c r="W383">
        <v>0</v>
      </c>
      <c r="X383">
        <v>0</v>
      </c>
      <c r="Y383">
        <v>3466.8366759984301</v>
      </c>
      <c r="Z383">
        <v>4239.8719855182899</v>
      </c>
      <c r="AA383">
        <v>1230</v>
      </c>
      <c r="AB383">
        <f t="array" ref="AB383">MEDIAN(IF(G383:Q383&lt;&gt;0,G383:Q383))</f>
        <v>4436.9136151841949</v>
      </c>
      <c r="AC383">
        <f t="array" ref="AC383">MEDIAN(IF(R383:Z383&lt;&gt;0,R383:Z383))</f>
        <v>3740.5644863883053</v>
      </c>
      <c r="AD383">
        <f t="shared" si="11"/>
        <v>0.84305551354148212</v>
      </c>
      <c r="AE383">
        <f t="array" ref="AE383">TTEST(IF(G383:Q383&lt;&gt;0,G383:Q383),IF(R383:AA383&lt;&gt;0,R383:AA383),2,3)</f>
        <v>0.11886267426591908</v>
      </c>
      <c r="AX383" s="8" t="s">
        <v>1539</v>
      </c>
      <c r="AY383" s="8" t="s">
        <v>2143</v>
      </c>
      <c r="AZ383" s="8" t="s">
        <v>1623</v>
      </c>
      <c r="BA383" s="9">
        <v>635.73693958015099</v>
      </c>
      <c r="BB383" s="9">
        <v>635.73693958015099</v>
      </c>
      <c r="BC383" s="9">
        <v>126.724698973212</v>
      </c>
      <c r="BD383" s="9"/>
      <c r="BE383" s="9"/>
      <c r="BF383" s="9">
        <v>66.066456720000005</v>
      </c>
      <c r="BG383" s="9"/>
      <c r="BH383" s="9"/>
      <c r="BI383" s="9"/>
      <c r="BJ383" s="9"/>
      <c r="BK383" s="9"/>
      <c r="BL383" s="9"/>
      <c r="BM383" s="9"/>
      <c r="BN383" s="9"/>
      <c r="BO383" s="9"/>
      <c r="BP383" s="9">
        <v>1205.4074224403</v>
      </c>
      <c r="BQ383" s="9"/>
      <c r="BR383" s="9"/>
      <c r="BS383" s="9"/>
      <c r="BT383" s="9"/>
      <c r="BU383" s="9"/>
      <c r="BV383" s="9"/>
      <c r="BW383" s="9"/>
      <c r="BX383" s="9"/>
    </row>
    <row r="384" spans="1:76" x14ac:dyDescent="0.2">
      <c r="A384" s="2" t="s">
        <v>384</v>
      </c>
      <c r="B384" s="2">
        <f t="shared" si="12"/>
        <v>4501</v>
      </c>
      <c r="C384" s="5">
        <v>76782</v>
      </c>
      <c r="D384" s="5">
        <v>69604</v>
      </c>
      <c r="E384" s="5">
        <v>34</v>
      </c>
      <c r="F384" s="2">
        <v>4501</v>
      </c>
      <c r="G384">
        <f t="array" ref="G384:AA384">VLOOKUP(A384,Check_S4,{7,8,9,10,11,12,13,14,15,16,17,18,19,20,21,22,23,24,25,26,27},FALSE)</f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51338.409618609599</v>
      </c>
      <c r="S384">
        <v>56539.787352079002</v>
      </c>
      <c r="T384">
        <v>57847.013396802002</v>
      </c>
      <c r="U384">
        <v>0</v>
      </c>
      <c r="V384">
        <v>81361.034598577797</v>
      </c>
      <c r="W384">
        <v>0</v>
      </c>
      <c r="X384">
        <v>89676.586698969302</v>
      </c>
      <c r="Y384">
        <v>96873.288020865104</v>
      </c>
      <c r="Z384">
        <v>56622.925624871801</v>
      </c>
      <c r="AA384">
        <v>124000</v>
      </c>
      <c r="AB384" t="e">
        <f t="array" ref="AB384">MEDIAN(IF(G384:Q384&lt;&gt;0,G384:Q384))</f>
        <v>#NUM!</v>
      </c>
      <c r="AC384">
        <f t="array" ref="AC384">MEDIAN(IF(R384:Z384&lt;&gt;0,R384:Z384))</f>
        <v>57847.013396802002</v>
      </c>
      <c r="AD384" t="e">
        <f t="shared" si="11"/>
        <v>#NUM!</v>
      </c>
      <c r="AE384" t="e">
        <f t="array" ref="AE384">TTEST(IF(G384:Q384&lt;&gt;0,G384:Q384),IF(R384:AA384&lt;&gt;0,R384:AA384),2,3)</f>
        <v>#DIV/0!</v>
      </c>
      <c r="AX384" s="8" t="s">
        <v>1472</v>
      </c>
      <c r="AY384" s="8" t="s">
        <v>1472</v>
      </c>
      <c r="AZ384" s="8" t="s">
        <v>1640</v>
      </c>
      <c r="BA384" s="9">
        <v>2828.44640837016</v>
      </c>
      <c r="BB384" s="9">
        <v>636.49019381049402</v>
      </c>
      <c r="BC384" s="9">
        <v>137.87699769238199</v>
      </c>
      <c r="BD384" s="9"/>
      <c r="BE384" s="9">
        <v>7331</v>
      </c>
      <c r="BF384" s="9">
        <v>517.84903129999998</v>
      </c>
      <c r="BG384" s="9"/>
      <c r="BH384" s="9"/>
      <c r="BI384" s="9"/>
      <c r="BJ384" s="9"/>
      <c r="BK384" s="9"/>
      <c r="BL384" s="9">
        <v>636.49019381049402</v>
      </c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</row>
    <row r="385" spans="1:76" x14ac:dyDescent="0.2">
      <c r="A385" s="2" t="s">
        <v>385</v>
      </c>
      <c r="B385" s="2">
        <f t="shared" si="12"/>
        <v>190192</v>
      </c>
      <c r="C385" s="5">
        <v>1812</v>
      </c>
      <c r="D385" s="5">
        <v>1548</v>
      </c>
      <c r="E385" s="5">
        <v>71</v>
      </c>
      <c r="F385" s="2">
        <v>190192</v>
      </c>
      <c r="G385">
        <f t="array" ref="G385:AA385">VLOOKUP(A385,Check_S4,{7,8,9,10,11,12,13,14,15,16,17,18,19,20,21,22,23,24,25,26,27},FALSE)</f>
        <v>780</v>
      </c>
      <c r="H385">
        <v>1231</v>
      </c>
      <c r="I385">
        <v>159.63041860000001</v>
      </c>
      <c r="J385">
        <v>657.72195050000005</v>
      </c>
      <c r="K385">
        <v>0</v>
      </c>
      <c r="L385">
        <v>2782.0980074792501</v>
      </c>
      <c r="M385">
        <v>0</v>
      </c>
      <c r="N385">
        <v>3404.9141375437298</v>
      </c>
      <c r="O385">
        <v>2223.7557611329398</v>
      </c>
      <c r="P385">
        <v>4426.1912737837301</v>
      </c>
      <c r="Q385">
        <v>1548.2034455742701</v>
      </c>
      <c r="R385">
        <v>2952.1124108941099</v>
      </c>
      <c r="S385">
        <v>1575.54610705499</v>
      </c>
      <c r="T385">
        <v>0</v>
      </c>
      <c r="U385">
        <v>0</v>
      </c>
      <c r="V385">
        <v>1530.89424924835</v>
      </c>
      <c r="W385">
        <v>0</v>
      </c>
      <c r="X385">
        <v>0</v>
      </c>
      <c r="Y385">
        <v>0</v>
      </c>
      <c r="Z385">
        <v>0</v>
      </c>
      <c r="AA385">
        <v>279</v>
      </c>
      <c r="AB385">
        <f t="array" ref="AB385">MEDIAN(IF(G385:Q385&lt;&gt;0,G385:Q385))</f>
        <v>1548.2034455742701</v>
      </c>
      <c r="AC385">
        <f t="array" ref="AC385">MEDIAN(IF(R385:Z385&lt;&gt;0,R385:Z385))</f>
        <v>1575.54610705499</v>
      </c>
      <c r="AD385">
        <f t="shared" si="11"/>
        <v>1.017660896931138</v>
      </c>
      <c r="AE385">
        <f t="array" ref="AE385">TTEST(IF(G385:Q385&lt;&gt;0,G385:Q385),IF(R385:AA385&lt;&gt;0,R385:AA385),2,3)</f>
        <v>0.66159767094998667</v>
      </c>
      <c r="AX385" s="8" t="s">
        <v>2144</v>
      </c>
      <c r="AY385" s="8" t="s">
        <v>2145</v>
      </c>
      <c r="AZ385" s="8" t="s">
        <v>1623</v>
      </c>
      <c r="BA385" s="9">
        <v>574.68409799807796</v>
      </c>
      <c r="BB385" s="9">
        <v>639</v>
      </c>
      <c r="BC385" s="9">
        <v>81.689315114091102</v>
      </c>
      <c r="BD385" s="9"/>
      <c r="BE385" s="9"/>
      <c r="BF385" s="9">
        <v>76.386609370000002</v>
      </c>
      <c r="BG385" s="9"/>
      <c r="BH385" s="9"/>
      <c r="BI385" s="9"/>
      <c r="BJ385" s="9"/>
      <c r="BK385" s="9"/>
      <c r="BL385" s="9">
        <v>1008.66568462423</v>
      </c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>
        <v>639</v>
      </c>
    </row>
    <row r="386" spans="1:76" x14ac:dyDescent="0.2">
      <c r="A386" s="2" t="s">
        <v>386</v>
      </c>
      <c r="B386" s="2">
        <f t="shared" si="12"/>
        <v>47893</v>
      </c>
      <c r="C386" s="5">
        <v>7179</v>
      </c>
      <c r="D386" s="5">
        <v>5232</v>
      </c>
      <c r="E386" s="5">
        <v>78</v>
      </c>
      <c r="F386" s="2">
        <v>47893</v>
      </c>
      <c r="G386">
        <f t="array" ref="G386:AA386">VLOOKUP(A386,Check_S4,{7,8,9,10,11,12,13,14,15,16,17,18,19,20,21,22,23,24,25,26,27},FALSE)</f>
        <v>13046</v>
      </c>
      <c r="H386">
        <v>5404</v>
      </c>
      <c r="I386">
        <v>2294.7057370000002</v>
      </c>
      <c r="J386">
        <v>0</v>
      </c>
      <c r="K386">
        <v>9177.9444652999991</v>
      </c>
      <c r="L386">
        <v>9812.5864510532192</v>
      </c>
      <c r="M386">
        <v>17174.231401044701</v>
      </c>
      <c r="N386">
        <v>6913.0287163276698</v>
      </c>
      <c r="O386">
        <v>5059.5625150993301</v>
      </c>
      <c r="P386">
        <v>8786.1513553436598</v>
      </c>
      <c r="Q386">
        <v>20372.202702879898</v>
      </c>
      <c r="R386">
        <v>2139.1668118399198</v>
      </c>
      <c r="S386">
        <v>0</v>
      </c>
      <c r="T386">
        <v>3480.8000323005399</v>
      </c>
      <c r="U386">
        <v>2880.3502516277699</v>
      </c>
      <c r="V386">
        <v>2529.6708325639001</v>
      </c>
      <c r="W386">
        <v>0</v>
      </c>
      <c r="X386">
        <v>0</v>
      </c>
      <c r="Y386">
        <v>2174.95071947836</v>
      </c>
      <c r="Z386">
        <v>3620.5888318971802</v>
      </c>
      <c r="AA386">
        <v>0</v>
      </c>
      <c r="AB386">
        <f t="array" ref="AB386">MEDIAN(IF(G386:Q386&lt;&gt;0,G386:Q386))</f>
        <v>8982.0479103218295</v>
      </c>
      <c r="AC386">
        <f t="array" ref="AC386">MEDIAN(IF(R386:Z386&lt;&gt;0,R386:Z386))</f>
        <v>2705.0105420958353</v>
      </c>
      <c r="AD386">
        <f t="shared" si="11"/>
        <v>0.3011574386045458</v>
      </c>
      <c r="AE386">
        <f t="array" ref="AE386">TTEST(IF(G386:Q386&lt;&gt;0,G386:Q386),IF(R386:AA386&lt;&gt;0,R386:AA386),2,3)</f>
        <v>3.3681929917912757E-3</v>
      </c>
      <c r="AX386" s="8" t="s">
        <v>2146</v>
      </c>
      <c r="AY386" s="8" t="s">
        <v>2146</v>
      </c>
      <c r="AZ386" s="8" t="s">
        <v>1640</v>
      </c>
      <c r="BA386" s="9">
        <v>1021.76303803962</v>
      </c>
      <c r="BB386" s="9">
        <v>639</v>
      </c>
      <c r="BC386" s="9">
        <v>118.973908280144</v>
      </c>
      <c r="BD386" s="9"/>
      <c r="BE386" s="9"/>
      <c r="BF386" s="9">
        <v>24.715515140000001</v>
      </c>
      <c r="BG386" s="9"/>
      <c r="BH386" s="9"/>
      <c r="BI386" s="9">
        <v>1026.3940852861899</v>
      </c>
      <c r="BJ386" s="9"/>
      <c r="BK386" s="9"/>
      <c r="BL386" s="9">
        <v>175.62131044431499</v>
      </c>
      <c r="BM386" s="9"/>
      <c r="BN386" s="9">
        <v>408.52529605634498</v>
      </c>
      <c r="BO386" s="9"/>
      <c r="BP386" s="9">
        <v>1295.24467327142</v>
      </c>
      <c r="BQ386" s="9">
        <v>3582.84038607909</v>
      </c>
      <c r="BR386" s="9"/>
      <c r="BS386" s="9"/>
      <c r="BT386" s="9"/>
      <c r="BU386" s="9"/>
      <c r="BV386" s="9"/>
      <c r="BW386" s="9"/>
      <c r="BX386" s="9">
        <v>639</v>
      </c>
    </row>
    <row r="387" spans="1:76" x14ac:dyDescent="0.2">
      <c r="A387" s="2" t="s">
        <v>387</v>
      </c>
      <c r="B387" s="2">
        <f t="shared" si="12"/>
        <v>76484</v>
      </c>
      <c r="C387" s="5">
        <v>4489</v>
      </c>
      <c r="D387" s="5">
        <v>3969</v>
      </c>
      <c r="E387" s="5">
        <v>71</v>
      </c>
      <c r="F387" s="2">
        <v>76484</v>
      </c>
      <c r="G387">
        <f t="array" ref="G387:AA387">VLOOKUP(A387,Check_S4,{7,8,9,10,11,12,13,14,15,16,17,18,19,20,21,22,23,24,25,26,27},FALSE)</f>
        <v>10400</v>
      </c>
      <c r="H387">
        <v>7828</v>
      </c>
      <c r="I387">
        <v>1325.7731570000001</v>
      </c>
      <c r="J387">
        <v>0</v>
      </c>
      <c r="K387">
        <v>563.64059296999994</v>
      </c>
      <c r="L387">
        <v>4042.3175028547698</v>
      </c>
      <c r="M387">
        <v>4665.4510181819696</v>
      </c>
      <c r="N387">
        <v>3969.0000256611502</v>
      </c>
      <c r="O387">
        <v>4866.8611268796803</v>
      </c>
      <c r="P387">
        <v>11223.8254656685</v>
      </c>
      <c r="Q387">
        <v>1622.95273862873</v>
      </c>
      <c r="R387">
        <v>2746.2350482267202</v>
      </c>
      <c r="S387">
        <v>2194.98498415009</v>
      </c>
      <c r="T387">
        <v>0</v>
      </c>
      <c r="U387">
        <v>0</v>
      </c>
      <c r="V387">
        <v>2419.7222899676799</v>
      </c>
      <c r="W387">
        <v>0</v>
      </c>
      <c r="X387">
        <v>0</v>
      </c>
      <c r="Y387">
        <v>0</v>
      </c>
      <c r="Z387">
        <v>3344.6379068139399</v>
      </c>
      <c r="AA387">
        <v>6120</v>
      </c>
      <c r="AB387">
        <f t="array" ref="AB387">MEDIAN(IF(G387:Q387&lt;&gt;0,G387:Q387))</f>
        <v>4353.88426051837</v>
      </c>
      <c r="AC387">
        <f t="array" ref="AC387">MEDIAN(IF(R387:Z387&lt;&gt;0,R387:Z387))</f>
        <v>2582.9786690972001</v>
      </c>
      <c r="AD387">
        <f t="shared" ref="AD387:AD450" si="13">AC387/AB387</f>
        <v>0.5932584594680228</v>
      </c>
      <c r="AE387">
        <f t="array" ref="AE387">TTEST(IF(G387:Q387&lt;&gt;0,G387:Q387),IF(R387:AA387&lt;&gt;0,R387:AA387),2,3)</f>
        <v>0.24007055260352697</v>
      </c>
      <c r="AX387" s="8" t="s">
        <v>2147</v>
      </c>
      <c r="AY387" s="8" t="s">
        <v>2148</v>
      </c>
      <c r="AZ387" s="8" t="s">
        <v>1623</v>
      </c>
      <c r="BA387" s="9">
        <v>902.71910780888402</v>
      </c>
      <c r="BB387" s="9">
        <v>639.27004713909696</v>
      </c>
      <c r="BC387" s="9">
        <v>100.224771321689</v>
      </c>
      <c r="BD387" s="9"/>
      <c r="BE387" s="9">
        <v>807</v>
      </c>
      <c r="BF387" s="9">
        <v>27.415480649999999</v>
      </c>
      <c r="BG387" s="9"/>
      <c r="BH387" s="9"/>
      <c r="BI387" s="9"/>
      <c r="BJ387" s="9"/>
      <c r="BK387" s="9"/>
      <c r="BL387" s="9">
        <v>621.24944064130295</v>
      </c>
      <c r="BM387" s="9"/>
      <c r="BN387" s="9">
        <v>639.27004713909696</v>
      </c>
      <c r="BO387" s="9"/>
      <c r="BP387" s="9">
        <v>1388.0518182946801</v>
      </c>
      <c r="BQ387" s="9"/>
      <c r="BR387" s="9">
        <v>2687.0469679371099</v>
      </c>
      <c r="BS387" s="9"/>
      <c r="BT387" s="9"/>
      <c r="BU387" s="9"/>
      <c r="BV387" s="9"/>
      <c r="BW387" s="9"/>
      <c r="BX387" s="9">
        <v>149</v>
      </c>
    </row>
    <row r="388" spans="1:76" x14ac:dyDescent="0.2">
      <c r="A388" s="2" t="s">
        <v>388</v>
      </c>
      <c r="B388" s="2">
        <f t="shared" si="12"/>
        <v>114512</v>
      </c>
      <c r="C388" s="5">
        <v>2993</v>
      </c>
      <c r="D388" s="5">
        <v>2184</v>
      </c>
      <c r="E388" s="5">
        <v>67</v>
      </c>
      <c r="F388" s="2">
        <v>114512</v>
      </c>
      <c r="G388">
        <f t="array" ref="G388:AA388">VLOOKUP(A388,Check_S4,{7,8,9,10,11,12,13,14,15,16,17,18,19,20,21,22,23,24,25,26,27},FALSE)</f>
        <v>3424</v>
      </c>
      <c r="H388">
        <v>1731</v>
      </c>
      <c r="I388">
        <v>433.19130560000002</v>
      </c>
      <c r="J388">
        <v>0</v>
      </c>
      <c r="K388">
        <v>0</v>
      </c>
      <c r="L388">
        <v>1857.31487083413</v>
      </c>
      <c r="M388">
        <v>5804.64188053001</v>
      </c>
      <c r="N388">
        <v>934.30845265616801</v>
      </c>
      <c r="O388">
        <v>1972.2345617005201</v>
      </c>
      <c r="P388">
        <v>7379.6456496048504</v>
      </c>
      <c r="Q388">
        <v>2863.1431761403001</v>
      </c>
      <c r="R388">
        <v>0</v>
      </c>
      <c r="S388">
        <v>0</v>
      </c>
      <c r="T388">
        <v>0</v>
      </c>
      <c r="U388">
        <v>3965.7161388736199</v>
      </c>
      <c r="V388">
        <v>2184.0224735246502</v>
      </c>
      <c r="W388">
        <v>1750.13425665406</v>
      </c>
      <c r="X388">
        <v>0</v>
      </c>
      <c r="Y388">
        <v>0</v>
      </c>
      <c r="Z388">
        <v>4607.0281122998103</v>
      </c>
      <c r="AA388">
        <v>0</v>
      </c>
      <c r="AB388">
        <f t="array" ref="AB388">MEDIAN(IF(G388:Q388&lt;&gt;0,G388:Q388))</f>
        <v>1972.2345617005201</v>
      </c>
      <c r="AC388">
        <f t="array" ref="AC388">MEDIAN(IF(R388:Z388&lt;&gt;0,R388:Z388))</f>
        <v>3074.8693061991353</v>
      </c>
      <c r="AD388">
        <f t="shared" si="13"/>
        <v>1.5590789077075549</v>
      </c>
      <c r="AE388">
        <f t="array" ref="AE388">TTEST(IF(G388:Q388&lt;&gt;0,G388:Q388),IF(R388:AA388&lt;&gt;0,R388:AA388),2,3)</f>
        <v>0.85469934494549682</v>
      </c>
      <c r="AX388" s="8" t="s">
        <v>2149</v>
      </c>
      <c r="AY388" s="8" t="s">
        <v>2149</v>
      </c>
      <c r="AZ388" s="8" t="s">
        <v>1640</v>
      </c>
      <c r="BA388" s="9">
        <v>869.37540292667802</v>
      </c>
      <c r="BB388" s="9">
        <v>639.27004713909696</v>
      </c>
      <c r="BC388" s="9">
        <v>85.9552336540212</v>
      </c>
      <c r="BD388" s="9"/>
      <c r="BE388" s="9">
        <v>1885</v>
      </c>
      <c r="BF388" s="9">
        <v>146.6820826</v>
      </c>
      <c r="BG388" s="9"/>
      <c r="BH388" s="9"/>
      <c r="BI388" s="9">
        <v>1396.96633549291</v>
      </c>
      <c r="BJ388" s="9"/>
      <c r="BK388" s="9"/>
      <c r="BL388" s="9">
        <v>278.95854940137798</v>
      </c>
      <c r="BM388" s="9"/>
      <c r="BN388" s="9">
        <v>639.27004713909696</v>
      </c>
      <c r="BO388" s="9"/>
      <c r="BP388" s="9"/>
      <c r="BQ388" s="9"/>
      <c r="BR388" s="9"/>
      <c r="BS388" s="9"/>
      <c r="BT388" s="9"/>
      <c r="BU388" s="9"/>
      <c r="BV388" s="9"/>
      <c r="BW388" s="9"/>
      <c r="BX388" s="9"/>
    </row>
    <row r="389" spans="1:76" x14ac:dyDescent="0.2">
      <c r="A389" s="2" t="s">
        <v>389</v>
      </c>
      <c r="B389" s="2">
        <f t="shared" si="12"/>
        <v>44383</v>
      </c>
      <c r="C389" s="5">
        <v>7690</v>
      </c>
      <c r="D389" s="5">
        <v>6231</v>
      </c>
      <c r="E389" s="5">
        <v>63</v>
      </c>
      <c r="F389" s="2">
        <v>44383</v>
      </c>
      <c r="G389">
        <f t="array" ref="G389:AA389">VLOOKUP(A389,Check_S4,{7,8,9,10,11,12,13,14,15,16,17,18,19,20,21,22,23,24,25,26,27},FALSE)</f>
        <v>0</v>
      </c>
      <c r="H389">
        <v>7359</v>
      </c>
      <c r="I389">
        <v>3077.5540550000001</v>
      </c>
      <c r="J389">
        <v>0</v>
      </c>
      <c r="K389">
        <v>6231.419519</v>
      </c>
      <c r="L389">
        <v>5883.9820044982698</v>
      </c>
      <c r="M389">
        <v>0</v>
      </c>
      <c r="N389">
        <v>6095.7374786310102</v>
      </c>
      <c r="O389">
        <v>17381.941122315198</v>
      </c>
      <c r="P389">
        <v>11400.3642677065</v>
      </c>
      <c r="Q389">
        <v>10622.6451159848</v>
      </c>
      <c r="R389">
        <v>0</v>
      </c>
      <c r="S389">
        <v>1160.97083945185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f t="array" ref="AB389">MEDIAN(IF(G389:Q389&lt;&gt;0,G389:Q389))</f>
        <v>6795.2097594999996</v>
      </c>
      <c r="AC389">
        <f t="array" ref="AC389">MEDIAN(IF(R389:Z389&lt;&gt;0,R389:Z389))</f>
        <v>1160.97083945185</v>
      </c>
      <c r="AD389">
        <f t="shared" si="13"/>
        <v>0.17085136155344757</v>
      </c>
      <c r="AE389" t="e">
        <f t="array" ref="AE389">TTEST(IF(G389:Q389&lt;&gt;0,G389:Q389),IF(R389:AA389&lt;&gt;0,R389:AA389),2,3)</f>
        <v>#DIV/0!</v>
      </c>
      <c r="AX389" s="8" t="s">
        <v>2150</v>
      </c>
      <c r="AY389" s="8" t="s">
        <v>2150</v>
      </c>
      <c r="AZ389" s="8" t="s">
        <v>1640</v>
      </c>
      <c r="BA389" s="9">
        <v>687.123714885303</v>
      </c>
      <c r="BB389" s="9">
        <v>641.24991843014902</v>
      </c>
      <c r="BC389" s="9">
        <v>82.135836794040301</v>
      </c>
      <c r="BD389" s="9"/>
      <c r="BE389" s="9"/>
      <c r="BF389" s="9">
        <v>109.87978080000001</v>
      </c>
      <c r="BG389" s="9"/>
      <c r="BH389" s="9"/>
      <c r="BI389" s="9"/>
      <c r="BJ389" s="9"/>
      <c r="BK389" s="9"/>
      <c r="BL389" s="9">
        <v>349.198762192186</v>
      </c>
      <c r="BM389" s="9"/>
      <c r="BN389" s="9">
        <v>933.30107466811103</v>
      </c>
      <c r="BO389" s="9"/>
      <c r="BP389" s="9">
        <v>1356.1152418809199</v>
      </c>
      <c r="BQ389" s="9"/>
      <c r="BR389" s="9"/>
      <c r="BS389" s="9"/>
      <c r="BT389" s="9"/>
      <c r="BU389" s="9"/>
      <c r="BV389" s="9"/>
      <c r="BW389" s="9"/>
      <c r="BX389" s="9"/>
    </row>
    <row r="390" spans="1:76" x14ac:dyDescent="0.2">
      <c r="A390" s="2" t="s">
        <v>390</v>
      </c>
      <c r="B390" s="2">
        <f t="shared" si="12"/>
        <v>101799</v>
      </c>
      <c r="C390" s="5">
        <v>3350</v>
      </c>
      <c r="D390" s="5">
        <v>3139</v>
      </c>
      <c r="E390" s="5">
        <v>55</v>
      </c>
      <c r="F390" s="2">
        <v>101799</v>
      </c>
      <c r="G390">
        <f t="array" ref="G390:AA390">VLOOKUP(A390,Check_S4,{7,8,9,10,11,12,13,14,15,16,17,18,19,20,21,22,23,24,25,26,27},FALSE)</f>
        <v>0</v>
      </c>
      <c r="H390">
        <v>3660</v>
      </c>
      <c r="I390">
        <v>1090.0002669999999</v>
      </c>
      <c r="J390">
        <v>0</v>
      </c>
      <c r="K390">
        <v>0</v>
      </c>
      <c r="L390">
        <v>6079.5623172368196</v>
      </c>
      <c r="M390">
        <v>0</v>
      </c>
      <c r="N390">
        <v>3262.7702347457698</v>
      </c>
      <c r="O390">
        <v>4413.7020896881404</v>
      </c>
      <c r="P390">
        <v>7362.1954024569604</v>
      </c>
      <c r="Q390">
        <v>3222.5421992967899</v>
      </c>
      <c r="R390">
        <v>2503.7282955731598</v>
      </c>
      <c r="S390">
        <v>0</v>
      </c>
      <c r="T390">
        <v>0</v>
      </c>
      <c r="U390">
        <v>0</v>
      </c>
      <c r="V390">
        <v>1888.1918925535499</v>
      </c>
      <c r="W390">
        <v>1718.7904835019201</v>
      </c>
      <c r="X390">
        <v>0</v>
      </c>
      <c r="Y390">
        <v>0</v>
      </c>
      <c r="Z390">
        <v>3054.4909834627701</v>
      </c>
      <c r="AA390">
        <v>1940</v>
      </c>
      <c r="AB390">
        <f t="array" ref="AB390">MEDIAN(IF(G390:Q390&lt;&gt;0,G390:Q390))</f>
        <v>3660</v>
      </c>
      <c r="AC390">
        <f t="array" ref="AC390">MEDIAN(IF(R390:Z390&lt;&gt;0,R390:Z390))</f>
        <v>2195.960094063355</v>
      </c>
      <c r="AD390">
        <f t="shared" si="13"/>
        <v>0.59998909673862155</v>
      </c>
      <c r="AE390">
        <f t="array" ref="AE390">TTEST(IF(G390:Q390&lt;&gt;0,G390:Q390),IF(R390:AA390&lt;&gt;0,R390:AA390),2,3)</f>
        <v>4.8589866871247035E-2</v>
      </c>
      <c r="AX390" s="8" t="s">
        <v>2151</v>
      </c>
      <c r="AY390" s="8" t="s">
        <v>2152</v>
      </c>
      <c r="AZ390" s="8" t="s">
        <v>1623</v>
      </c>
      <c r="BA390" s="9">
        <v>1376.0500919353201</v>
      </c>
      <c r="BB390" s="9">
        <v>642</v>
      </c>
      <c r="BC390" s="9">
        <v>146.798321545927</v>
      </c>
      <c r="BD390" s="9"/>
      <c r="BE390" s="9">
        <v>642</v>
      </c>
      <c r="BF390" s="9">
        <v>30.862970820000001</v>
      </c>
      <c r="BG390" s="9"/>
      <c r="BH390" s="9"/>
      <c r="BI390" s="9"/>
      <c r="BJ390" s="9">
        <v>4895.3349973021996</v>
      </c>
      <c r="BK390" s="9"/>
      <c r="BL390" s="9"/>
      <c r="BM390" s="9"/>
      <c r="BN390" s="9"/>
      <c r="BO390" s="9"/>
      <c r="BP390" s="9">
        <v>1181.0524915543899</v>
      </c>
      <c r="BQ390" s="9"/>
      <c r="BR390" s="9"/>
      <c r="BS390" s="9"/>
      <c r="BT390" s="9"/>
      <c r="BU390" s="9"/>
      <c r="BV390" s="9"/>
      <c r="BW390" s="9"/>
      <c r="BX390" s="9">
        <v>131</v>
      </c>
    </row>
    <row r="391" spans="1:76" x14ac:dyDescent="0.2">
      <c r="A391" s="2" t="s">
        <v>391</v>
      </c>
      <c r="B391" s="2">
        <f t="shared" si="12"/>
        <v>66316</v>
      </c>
      <c r="C391" s="5">
        <v>5117</v>
      </c>
      <c r="D391" s="5">
        <v>4365</v>
      </c>
      <c r="E391" s="5">
        <v>38</v>
      </c>
      <c r="F391" s="2">
        <v>66316</v>
      </c>
      <c r="G391">
        <f t="array" ref="G391:AA391">VLOOKUP(A391,Check_S4,{7,8,9,10,11,12,13,14,15,16,17,18,19,20,21,22,23,24,25,26,27},FALSE)</f>
        <v>0</v>
      </c>
      <c r="H391">
        <v>8356</v>
      </c>
      <c r="I391">
        <v>1652.158091</v>
      </c>
      <c r="J391">
        <v>0</v>
      </c>
      <c r="K391">
        <v>6191.4731762000001</v>
      </c>
      <c r="L391">
        <v>7905.1948359712796</v>
      </c>
      <c r="M391">
        <v>4365.6203292771197</v>
      </c>
      <c r="N391">
        <v>6771.7116170447498</v>
      </c>
      <c r="O391">
        <v>7605.3717804544503</v>
      </c>
      <c r="P391">
        <v>2860.12432388556</v>
      </c>
      <c r="Q391">
        <v>5203.4718173964402</v>
      </c>
      <c r="R391">
        <v>4323.9204497912697</v>
      </c>
      <c r="S391">
        <v>0</v>
      </c>
      <c r="T391">
        <v>4321.6935424164003</v>
      </c>
      <c r="U391">
        <v>3013.2056568609601</v>
      </c>
      <c r="V391">
        <v>4165.4120082541804</v>
      </c>
      <c r="W391">
        <v>0</v>
      </c>
      <c r="X391">
        <v>0</v>
      </c>
      <c r="Y391">
        <v>6843.6833905538597</v>
      </c>
      <c r="Z391">
        <v>4363.8101992232496</v>
      </c>
      <c r="AA391">
        <v>3930</v>
      </c>
      <c r="AB391">
        <f t="array" ref="AB391">MEDIAN(IF(G391:Q391&lt;&gt;0,G391:Q391))</f>
        <v>6191.4731762000001</v>
      </c>
      <c r="AC391">
        <f t="array" ref="AC391">MEDIAN(IF(R391:Z391&lt;&gt;0,R391:Z391))</f>
        <v>4322.8069961038345</v>
      </c>
      <c r="AD391">
        <f t="shared" si="13"/>
        <v>0.6981871475629885</v>
      </c>
      <c r="AE391">
        <f t="array" ref="AE391">TTEST(IF(G391:Q391&lt;&gt;0,G391:Q391),IF(R391:AA391&lt;&gt;0,R391:AA391),2,3)</f>
        <v>0.19173171131854647</v>
      </c>
      <c r="AX391" s="8" t="s">
        <v>2153</v>
      </c>
      <c r="AY391" s="8" t="s">
        <v>2154</v>
      </c>
      <c r="AZ391" s="8" t="s">
        <v>1623</v>
      </c>
      <c r="BA391" s="9">
        <v>710.176366814076</v>
      </c>
      <c r="BB391" s="9">
        <v>642.52547212854404</v>
      </c>
      <c r="BC391" s="9">
        <v>85.333808679887497</v>
      </c>
      <c r="BD391" s="9"/>
      <c r="BE391" s="9">
        <v>444</v>
      </c>
      <c r="BF391" s="9">
        <v>29.010955119999998</v>
      </c>
      <c r="BG391" s="9"/>
      <c r="BH391" s="9"/>
      <c r="BI391" s="9">
        <v>154.77361256219399</v>
      </c>
      <c r="BJ391" s="9"/>
      <c r="BK391" s="9"/>
      <c r="BL391" s="9">
        <v>924.51019285300197</v>
      </c>
      <c r="BM391" s="9"/>
      <c r="BN391" s="9">
        <v>841.05094425708796</v>
      </c>
      <c r="BO391" s="9"/>
      <c r="BP391" s="9">
        <v>1541.03231767279</v>
      </c>
      <c r="BQ391" s="9"/>
      <c r="BR391" s="9"/>
      <c r="BS391" s="9">
        <v>1552.0329120475301</v>
      </c>
      <c r="BT391" s="9"/>
      <c r="BU391" s="9"/>
      <c r="BV391" s="9"/>
      <c r="BW391" s="9"/>
      <c r="BX391" s="9">
        <v>195</v>
      </c>
    </row>
    <row r="392" spans="1:76" x14ac:dyDescent="0.2">
      <c r="A392" s="2" t="s">
        <v>392</v>
      </c>
      <c r="B392" s="2">
        <f t="shared" si="12"/>
        <v>129918</v>
      </c>
      <c r="C392" s="5">
        <v>2599</v>
      </c>
      <c r="D392" s="5">
        <v>2492</v>
      </c>
      <c r="E392" s="5">
        <v>60</v>
      </c>
      <c r="F392" s="2">
        <v>129918</v>
      </c>
      <c r="G392">
        <f t="array" ref="G392:AA392">VLOOKUP(A392,Check_S4,{7,8,9,10,11,12,13,14,15,16,17,18,19,20,21,22,23,24,25,26,27},FALSE)</f>
        <v>0</v>
      </c>
      <c r="H392">
        <v>2894</v>
      </c>
      <c r="I392">
        <v>374.7606687</v>
      </c>
      <c r="J392">
        <v>0</v>
      </c>
      <c r="K392">
        <v>0</v>
      </c>
      <c r="L392">
        <v>3679.2048140689899</v>
      </c>
      <c r="M392">
        <v>4915.5168298557701</v>
      </c>
      <c r="N392">
        <v>2089.11816532483</v>
      </c>
      <c r="O392">
        <v>4127.8497199312396</v>
      </c>
      <c r="P392">
        <v>0</v>
      </c>
      <c r="Q392">
        <v>1350.2274142122501</v>
      </c>
      <c r="R392">
        <v>0</v>
      </c>
      <c r="S392">
        <v>1363.8701610993601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f t="array" ref="AB392">MEDIAN(IF(G392:Q392&lt;&gt;0,G392:Q392))</f>
        <v>2894</v>
      </c>
      <c r="AC392">
        <f t="array" ref="AC392">MEDIAN(IF(R392:Z392&lt;&gt;0,R392:Z392))</f>
        <v>1363.8701610993601</v>
      </c>
      <c r="AD392">
        <f t="shared" si="13"/>
        <v>0.47127510749805118</v>
      </c>
      <c r="AE392" t="e">
        <f t="array" ref="AE392">TTEST(IF(G392:Q392&lt;&gt;0,G392:Q392),IF(R392:AA392&lt;&gt;0,R392:AA392),2,3)</f>
        <v>#DIV/0!</v>
      </c>
      <c r="AX392" s="8" t="s">
        <v>2155</v>
      </c>
      <c r="AY392" s="8" t="s">
        <v>2156</v>
      </c>
      <c r="AZ392" s="8" t="s">
        <v>1623</v>
      </c>
      <c r="BA392" s="9">
        <v>811.41059055305902</v>
      </c>
      <c r="BB392" s="9">
        <v>644.48328962286598</v>
      </c>
      <c r="BC392" s="9">
        <v>79.375839391745302</v>
      </c>
      <c r="BD392" s="9"/>
      <c r="BE392" s="9"/>
      <c r="BF392" s="9">
        <v>25.67362769</v>
      </c>
      <c r="BG392" s="9"/>
      <c r="BH392" s="9"/>
      <c r="BI392" s="9"/>
      <c r="BJ392" s="9"/>
      <c r="BK392" s="9"/>
      <c r="BL392" s="9">
        <v>644.48328962286598</v>
      </c>
      <c r="BM392" s="9"/>
      <c r="BN392" s="9"/>
      <c r="BO392" s="9"/>
      <c r="BP392" s="9">
        <v>1291.8317463534599</v>
      </c>
      <c r="BQ392" s="9"/>
      <c r="BR392" s="9"/>
      <c r="BS392" s="9">
        <v>1627.06428909896</v>
      </c>
      <c r="BT392" s="9"/>
      <c r="BU392" s="9"/>
      <c r="BV392" s="9"/>
      <c r="BW392" s="9"/>
      <c r="BX392" s="9">
        <v>468</v>
      </c>
    </row>
    <row r="393" spans="1:76" x14ac:dyDescent="0.2">
      <c r="A393" s="2" t="s">
        <v>393</v>
      </c>
      <c r="B393" s="2">
        <f t="shared" si="12"/>
        <v>83123</v>
      </c>
      <c r="C393" s="5">
        <v>4055</v>
      </c>
      <c r="D393" s="5">
        <v>432</v>
      </c>
      <c r="E393" s="5">
        <v>235</v>
      </c>
      <c r="F393" s="2">
        <v>83123</v>
      </c>
      <c r="G393">
        <f t="array" ref="G393:AA393">VLOOKUP(A393,Check_S4,{7,8,9,10,11,12,13,14,15,16,17,18,19,20,21,22,23,24,25,26,27},FALSE)</f>
        <v>0</v>
      </c>
      <c r="H393">
        <v>427</v>
      </c>
      <c r="I393">
        <v>21.283687050000001</v>
      </c>
      <c r="J393">
        <v>447.96290160000001</v>
      </c>
      <c r="K393">
        <v>0</v>
      </c>
      <c r="L393">
        <v>967.96765848304801</v>
      </c>
      <c r="M393">
        <v>0</v>
      </c>
      <c r="N393">
        <v>25680.867877318298</v>
      </c>
      <c r="O393">
        <v>0</v>
      </c>
      <c r="P393">
        <v>0</v>
      </c>
      <c r="Q393">
        <v>410.91225808146498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432</v>
      </c>
      <c r="AB393">
        <f t="array" ref="AB393">MEDIAN(IF(G393:Q393&lt;&gt;0,G393:Q393))</f>
        <v>437.4814508</v>
      </c>
      <c r="AC393" t="e">
        <f t="array" ref="AC393">MEDIAN(IF(R393:Z393&lt;&gt;0,R393:Z393))</f>
        <v>#NUM!</v>
      </c>
      <c r="AD393" t="e">
        <f t="shared" si="13"/>
        <v>#NUM!</v>
      </c>
      <c r="AE393" t="e">
        <f t="array" ref="AE393">TTEST(IF(G393:Q393&lt;&gt;0,G393:Q393),IF(R393:AA393&lt;&gt;0,R393:AA393),2,3)</f>
        <v>#DIV/0!</v>
      </c>
      <c r="AX393" s="8" t="s">
        <v>1368</v>
      </c>
      <c r="AY393" s="8" t="s">
        <v>2157</v>
      </c>
      <c r="AZ393" s="8" t="s">
        <v>1623</v>
      </c>
      <c r="BA393" s="9">
        <v>872.61817957008702</v>
      </c>
      <c r="BB393" s="9">
        <v>644.54294243859601</v>
      </c>
      <c r="BC393" s="9">
        <v>74.050418407665305</v>
      </c>
      <c r="BD393" s="9"/>
      <c r="BE393" s="9">
        <v>1357</v>
      </c>
      <c r="BF393" s="9">
        <v>78.291769110000004</v>
      </c>
      <c r="BG393" s="9"/>
      <c r="BH393" s="9"/>
      <c r="BI393" s="9">
        <v>449.52161084779198</v>
      </c>
      <c r="BJ393" s="9"/>
      <c r="BK393" s="9"/>
      <c r="BL393" s="9">
        <v>644.54294243859601</v>
      </c>
      <c r="BM393" s="9"/>
      <c r="BN393" s="9">
        <v>968.895680772177</v>
      </c>
      <c r="BO393" s="9"/>
      <c r="BP393" s="9"/>
      <c r="BQ393" s="9"/>
      <c r="BR393" s="9"/>
      <c r="BS393" s="9"/>
      <c r="BT393" s="9">
        <v>2021.0752538220399</v>
      </c>
      <c r="BU393" s="9"/>
      <c r="BV393" s="9"/>
      <c r="BW393" s="9"/>
      <c r="BX393" s="9">
        <v>589</v>
      </c>
    </row>
    <row r="394" spans="1:76" x14ac:dyDescent="0.2">
      <c r="A394" s="2" t="s">
        <v>394</v>
      </c>
      <c r="B394" s="2">
        <f t="shared" si="12"/>
        <v>188945</v>
      </c>
      <c r="C394" s="5">
        <v>1783</v>
      </c>
      <c r="D394" s="5">
        <v>1783</v>
      </c>
      <c r="E394" s="5">
        <v>37</v>
      </c>
      <c r="F394" s="2">
        <v>188945</v>
      </c>
      <c r="G394">
        <f t="array" ref="G394:AA394">VLOOKUP(A394,Check_S4,{7,8,9,10,11,12,13,14,15,16,17,18,19,20,21,22,23,24,25,26,27},FALSE)</f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1315.7592004687899</v>
      </c>
      <c r="T394">
        <v>0</v>
      </c>
      <c r="U394">
        <v>0</v>
      </c>
      <c r="V394">
        <v>0</v>
      </c>
      <c r="W394">
        <v>2249.9564991935399</v>
      </c>
      <c r="X394">
        <v>0</v>
      </c>
      <c r="Y394">
        <v>0</v>
      </c>
      <c r="Z394">
        <v>0</v>
      </c>
      <c r="AA394">
        <v>0</v>
      </c>
      <c r="AB394" t="e">
        <f t="array" ref="AB394">MEDIAN(IF(G394:Q394&lt;&gt;0,G394:Q394))</f>
        <v>#NUM!</v>
      </c>
      <c r="AC394">
        <f t="array" ref="AC394">MEDIAN(IF(R394:Z394&lt;&gt;0,R394:Z394))</f>
        <v>1782.8578498311649</v>
      </c>
      <c r="AD394" t="e">
        <f t="shared" si="13"/>
        <v>#NUM!</v>
      </c>
      <c r="AE394" t="e">
        <f t="array" ref="AE394">TTEST(IF(G394:Q394&lt;&gt;0,G394:Q394),IF(R394:AA394&lt;&gt;0,R394:AA394),2,3)</f>
        <v>#DIV/0!</v>
      </c>
      <c r="AX394" s="8" t="s">
        <v>1427</v>
      </c>
      <c r="AY394" s="8" t="s">
        <v>2158</v>
      </c>
      <c r="AZ394" s="8" t="s">
        <v>1623</v>
      </c>
      <c r="BA394" s="9">
        <v>645.06969945730702</v>
      </c>
      <c r="BB394" s="9">
        <v>645.06969945730702</v>
      </c>
      <c r="BC394" s="9">
        <v>138.80333699468699</v>
      </c>
      <c r="BD394" s="9"/>
      <c r="BE394" s="9"/>
      <c r="BF394" s="9">
        <v>11.94165387</v>
      </c>
      <c r="BG394" s="9"/>
      <c r="BH394" s="9"/>
      <c r="BI394" s="9"/>
      <c r="BJ394" s="9"/>
      <c r="BK394" s="9"/>
      <c r="BL394" s="9"/>
      <c r="BM394" s="9"/>
      <c r="BN394" s="9"/>
      <c r="BO394" s="9"/>
      <c r="BP394" s="9">
        <v>1278.19774504461</v>
      </c>
      <c r="BQ394" s="9"/>
      <c r="BR394" s="9"/>
      <c r="BS394" s="9"/>
      <c r="BT394" s="9"/>
      <c r="BU394" s="9"/>
      <c r="BV394" s="9"/>
      <c r="BW394" s="9"/>
      <c r="BX394" s="9"/>
    </row>
    <row r="395" spans="1:76" x14ac:dyDescent="0.2">
      <c r="A395" s="2" t="s">
        <v>395</v>
      </c>
      <c r="B395" s="2">
        <f t="shared" si="12"/>
        <v>73941</v>
      </c>
      <c r="C395" s="5">
        <v>4544</v>
      </c>
      <c r="D395" s="5">
        <v>5122</v>
      </c>
      <c r="E395" s="5">
        <v>52</v>
      </c>
      <c r="F395" s="2">
        <v>73941</v>
      </c>
      <c r="G395">
        <f t="array" ref="G395:AA395">VLOOKUP(A395,Check_S4,{7,8,9,10,11,12,13,14,15,16,17,18,19,20,21,22,23,24,25,26,27},FALSE)</f>
        <v>0</v>
      </c>
      <c r="H395">
        <v>3014</v>
      </c>
      <c r="I395">
        <v>1199.097481</v>
      </c>
      <c r="J395">
        <v>0</v>
      </c>
      <c r="K395">
        <v>5295.3116566999997</v>
      </c>
      <c r="L395">
        <v>2673.8564183451299</v>
      </c>
      <c r="M395">
        <v>0</v>
      </c>
      <c r="N395">
        <v>5122.3801753162097</v>
      </c>
      <c r="O395">
        <v>6791.9170837257197</v>
      </c>
      <c r="P395">
        <v>0</v>
      </c>
      <c r="Q395">
        <v>7711.9530949974896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f t="array" ref="AB395">MEDIAN(IF(G395:Q395&lt;&gt;0,G395:Q395))</f>
        <v>5122.3801753162097</v>
      </c>
      <c r="AC395" t="e">
        <f t="array" ref="AC395">MEDIAN(IF(R395:Z395&lt;&gt;0,R395:Z395))</f>
        <v>#NUM!</v>
      </c>
      <c r="AD395" t="e">
        <f t="shared" si="13"/>
        <v>#NUM!</v>
      </c>
      <c r="AE395" t="e">
        <f t="array" ref="AE395">TTEST(IF(G395:Q395&lt;&gt;0,G395:Q395),IF(R395:AA395&lt;&gt;0,R395:AA395),2,3)</f>
        <v>#DIV/0!</v>
      </c>
      <c r="AX395" s="8" t="s">
        <v>2159</v>
      </c>
      <c r="AY395" s="8" t="s">
        <v>2160</v>
      </c>
      <c r="AZ395" s="8" t="s">
        <v>1623</v>
      </c>
      <c r="BA395" s="9">
        <v>595.29849757872603</v>
      </c>
      <c r="BB395" s="9">
        <v>647.92836500654096</v>
      </c>
      <c r="BC395" s="9">
        <v>73.981959874582401</v>
      </c>
      <c r="BD395" s="9"/>
      <c r="BE395" s="9">
        <v>883</v>
      </c>
      <c r="BF395" s="9">
        <v>41.035655329999997</v>
      </c>
      <c r="BG395" s="9"/>
      <c r="BH395" s="9"/>
      <c r="BI395" s="9">
        <v>774.85673001308203</v>
      </c>
      <c r="BJ395" s="9"/>
      <c r="BK395" s="9"/>
      <c r="BL395" s="9">
        <v>161.61951610536701</v>
      </c>
      <c r="BM395" s="9"/>
      <c r="BN395" s="9"/>
      <c r="BO395" s="9"/>
      <c r="BP395" s="9">
        <v>1190.2790840239099</v>
      </c>
      <c r="BQ395" s="9"/>
      <c r="BR395" s="9"/>
      <c r="BS395" s="9"/>
      <c r="BT395" s="9"/>
      <c r="BU395" s="9"/>
      <c r="BV395" s="9"/>
      <c r="BW395" s="9"/>
      <c r="BX395" s="9">
        <v>521</v>
      </c>
    </row>
    <row r="396" spans="1:76" x14ac:dyDescent="0.2">
      <c r="A396" s="2" t="s">
        <v>396</v>
      </c>
      <c r="B396" s="2">
        <f t="shared" si="12"/>
        <v>37711</v>
      </c>
      <c r="C396" s="5">
        <v>8877</v>
      </c>
      <c r="D396" s="5">
        <v>5996</v>
      </c>
      <c r="E396" s="5">
        <v>112</v>
      </c>
      <c r="F396" s="2">
        <v>37711</v>
      </c>
      <c r="G396">
        <f t="array" ref="G396:AA396">VLOOKUP(A396,Check_S4,{7,8,9,10,11,12,13,14,15,16,17,18,19,20,21,22,23,24,25,26,27},FALSE)</f>
        <v>0</v>
      </c>
      <c r="H396">
        <v>1928</v>
      </c>
      <c r="I396">
        <v>4955.8322889999999</v>
      </c>
      <c r="J396">
        <v>0</v>
      </c>
      <c r="K396">
        <v>7455.0029801000001</v>
      </c>
      <c r="L396">
        <v>8178.9309511091697</v>
      </c>
      <c r="M396">
        <v>7298.00836138061</v>
      </c>
      <c r="N396">
        <v>42055.171046777898</v>
      </c>
      <c r="O396">
        <v>6141.2777450778203</v>
      </c>
      <c r="P396">
        <v>7585.1780570175097</v>
      </c>
      <c r="Q396">
        <v>19486.128793908501</v>
      </c>
      <c r="R396">
        <v>2944.44487222834</v>
      </c>
      <c r="S396">
        <v>5376.7040601400304</v>
      </c>
      <c r="T396">
        <v>4079.8888459313298</v>
      </c>
      <c r="U396">
        <v>3918.7418663918502</v>
      </c>
      <c r="V396">
        <v>2054.76515867034</v>
      </c>
      <c r="W396">
        <v>0</v>
      </c>
      <c r="X396">
        <v>5850.3509635783703</v>
      </c>
      <c r="Y396">
        <v>1922.07559931008</v>
      </c>
      <c r="Z396">
        <v>6554.5325335593097</v>
      </c>
      <c r="AA396">
        <v>22000</v>
      </c>
      <c r="AB396">
        <f t="array" ref="AB396">MEDIAN(IF(G396:Q396&lt;&gt;0,G396:Q396))</f>
        <v>7455.0029801000001</v>
      </c>
      <c r="AC396">
        <f t="array" ref="AC396">MEDIAN(IF(R396:Z396&lt;&gt;0,R396:Z396))</f>
        <v>3999.31535616159</v>
      </c>
      <c r="AD396">
        <f t="shared" si="13"/>
        <v>0.53646059791487088</v>
      </c>
      <c r="AE396">
        <f t="array" ref="AE396">TTEST(IF(G396:Q396&lt;&gt;0,G396:Q396),IF(R396:AA396&lt;&gt;0,R396:AA396),2,3)</f>
        <v>0.24793753373586411</v>
      </c>
      <c r="AX396" s="8" t="s">
        <v>2161</v>
      </c>
      <c r="AY396" s="8" t="s">
        <v>2162</v>
      </c>
      <c r="AZ396" s="8" t="s">
        <v>1623</v>
      </c>
      <c r="BA396" s="9">
        <v>769.51020201850804</v>
      </c>
      <c r="BB396" s="9">
        <v>648.036098720273</v>
      </c>
      <c r="BC396" s="9">
        <v>64.823766910447105</v>
      </c>
      <c r="BD396" s="9"/>
      <c r="BE396" s="9">
        <v>1458</v>
      </c>
      <c r="BF396" s="9">
        <v>185.08632900000001</v>
      </c>
      <c r="BG396" s="9"/>
      <c r="BH396" s="9"/>
      <c r="BI396" s="9"/>
      <c r="BJ396" s="9"/>
      <c r="BK396" s="9"/>
      <c r="BL396" s="9">
        <v>399.704940625885</v>
      </c>
      <c r="BM396" s="9"/>
      <c r="BN396" s="9">
        <v>690.07219744054601</v>
      </c>
      <c r="BO396" s="9"/>
      <c r="BP396" s="9">
        <v>1278.19774504461</v>
      </c>
      <c r="BQ396" s="9"/>
      <c r="BR396" s="9"/>
      <c r="BS396" s="9"/>
      <c r="BT396" s="9"/>
      <c r="BU396" s="9"/>
      <c r="BV396" s="9"/>
      <c r="BW396" s="9"/>
      <c r="BX396" s="9">
        <v>606</v>
      </c>
    </row>
    <row r="397" spans="1:76" x14ac:dyDescent="0.2">
      <c r="A397" s="2" t="s">
        <v>397</v>
      </c>
      <c r="B397" s="2">
        <f t="shared" si="12"/>
        <v>127038</v>
      </c>
      <c r="C397" s="5">
        <v>2628</v>
      </c>
      <c r="D397" s="5">
        <v>1449</v>
      </c>
      <c r="E397" s="5">
        <v>134</v>
      </c>
      <c r="F397" s="2">
        <v>127038</v>
      </c>
      <c r="G397">
        <f t="array" ref="G397:AA397">VLOOKUP(A397,Check_S4,{7,8,9,10,11,12,13,14,15,16,17,18,19,20,21,22,23,24,25,26,27},FALSE)</f>
        <v>1388</v>
      </c>
      <c r="H397">
        <v>1274</v>
      </c>
      <c r="I397">
        <v>340.08382440000003</v>
      </c>
      <c r="J397">
        <v>0</v>
      </c>
      <c r="K397">
        <v>167.65005582000001</v>
      </c>
      <c r="L397">
        <v>2777.1077489049499</v>
      </c>
      <c r="M397">
        <v>0</v>
      </c>
      <c r="N397">
        <v>2050.24603173781</v>
      </c>
      <c r="O397">
        <v>2589.0063492782501</v>
      </c>
      <c r="P397">
        <v>3724.1667700665798</v>
      </c>
      <c r="Q397">
        <v>1138.3742609472399</v>
      </c>
      <c r="R397">
        <v>0</v>
      </c>
      <c r="S397">
        <v>1237.4672936112299</v>
      </c>
      <c r="T397">
        <v>0</v>
      </c>
      <c r="U397">
        <v>13339.6702595359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1510</v>
      </c>
      <c r="AB397">
        <f t="array" ref="AB397">MEDIAN(IF(G397:Q397&lt;&gt;0,G397:Q397))</f>
        <v>1388</v>
      </c>
      <c r="AC397">
        <f t="array" ref="AC397">MEDIAN(IF(R397:Z397&lt;&gt;0,R397:Z397))</f>
        <v>7288.5687765735656</v>
      </c>
      <c r="AD397">
        <f t="shared" si="13"/>
        <v>5.2511302424881601</v>
      </c>
      <c r="AE397">
        <f t="array" ref="AE397">TTEST(IF(G397:Q397&lt;&gt;0,G397:Q397),IF(R397:AA397&lt;&gt;0,R397:AA397),2,3)</f>
        <v>0.45751345272590455</v>
      </c>
      <c r="AX397" s="8" t="s">
        <v>2163</v>
      </c>
      <c r="AY397" s="8" t="s">
        <v>2164</v>
      </c>
      <c r="AZ397" s="8" t="s">
        <v>1623</v>
      </c>
      <c r="BA397" s="9">
        <v>648.24286057503105</v>
      </c>
      <c r="BB397" s="9">
        <v>648.24286057503105</v>
      </c>
      <c r="BC397" s="9">
        <v>62.777405505629197</v>
      </c>
      <c r="BD397" s="9"/>
      <c r="BE397" s="9">
        <v>936</v>
      </c>
      <c r="BF397" s="9"/>
      <c r="BG397" s="9"/>
      <c r="BH397" s="9"/>
      <c r="BI397" s="9"/>
      <c r="BJ397" s="9"/>
      <c r="BK397" s="9"/>
      <c r="BL397" s="9"/>
      <c r="BM397" s="9"/>
      <c r="BN397" s="9">
        <v>360.48572115006101</v>
      </c>
      <c r="BO397" s="9"/>
      <c r="BP397" s="9"/>
      <c r="BQ397" s="9"/>
      <c r="BR397" s="9"/>
      <c r="BS397" s="9"/>
      <c r="BT397" s="9"/>
      <c r="BU397" s="9"/>
      <c r="BV397" s="9"/>
      <c r="BW397" s="9"/>
      <c r="BX397" s="9"/>
    </row>
    <row r="398" spans="1:76" x14ac:dyDescent="0.2">
      <c r="A398" s="2" t="s">
        <v>398</v>
      </c>
      <c r="B398" s="2">
        <f t="shared" si="12"/>
        <v>88529</v>
      </c>
      <c r="C398" s="5">
        <v>3767</v>
      </c>
      <c r="D398" s="5">
        <v>2868</v>
      </c>
      <c r="E398" s="5">
        <v>73</v>
      </c>
      <c r="F398" s="2">
        <v>88529</v>
      </c>
      <c r="G398">
        <f t="array" ref="G398:AA398">VLOOKUP(A398,Check_S4,{7,8,9,10,11,12,13,14,15,16,17,18,19,20,21,22,23,24,25,26,27},FALSE)</f>
        <v>0</v>
      </c>
      <c r="H398">
        <v>2868</v>
      </c>
      <c r="I398">
        <v>1314.442172</v>
      </c>
      <c r="J398">
        <v>0</v>
      </c>
      <c r="K398">
        <v>0</v>
      </c>
      <c r="L398">
        <v>5537.0784120026201</v>
      </c>
      <c r="M398">
        <v>0</v>
      </c>
      <c r="N398">
        <v>2572.66850921178</v>
      </c>
      <c r="O398">
        <v>10597.126871214699</v>
      </c>
      <c r="P398">
        <v>4876.3446039426899</v>
      </c>
      <c r="Q398">
        <v>5356.2559211384396</v>
      </c>
      <c r="R398">
        <v>0</v>
      </c>
      <c r="S398">
        <v>1346.6488104683201</v>
      </c>
      <c r="T398">
        <v>0</v>
      </c>
      <c r="U398">
        <v>0</v>
      </c>
      <c r="V398">
        <v>1568.2338729575199</v>
      </c>
      <c r="W398">
        <v>3625.24134775419</v>
      </c>
      <c r="X398">
        <v>0</v>
      </c>
      <c r="Y398">
        <v>0</v>
      </c>
      <c r="Z398">
        <v>0</v>
      </c>
      <c r="AA398">
        <v>1780</v>
      </c>
      <c r="AB398">
        <f t="array" ref="AB398">MEDIAN(IF(G398:Q398&lt;&gt;0,G398:Q398))</f>
        <v>4876.3446039426899</v>
      </c>
      <c r="AC398">
        <f t="array" ref="AC398">MEDIAN(IF(R398:Z398&lt;&gt;0,R398:Z398))</f>
        <v>1568.2338729575199</v>
      </c>
      <c r="AD398">
        <f t="shared" si="13"/>
        <v>0.32160029701132065</v>
      </c>
      <c r="AE398">
        <f t="array" ref="AE398">TTEST(IF(G398:Q398&lt;&gt;0,G398:Q398),IF(R398:AA398&lt;&gt;0,R398:AA398),2,3)</f>
        <v>6.8335013139708523E-2</v>
      </c>
      <c r="AX398" s="8" t="s">
        <v>2165</v>
      </c>
      <c r="AY398" s="8" t="s">
        <v>2166</v>
      </c>
      <c r="AZ398" s="8" t="s">
        <v>1623</v>
      </c>
      <c r="BA398" s="9">
        <v>774.77421628089996</v>
      </c>
      <c r="BB398" s="9">
        <v>648.93646825511405</v>
      </c>
      <c r="BC398" s="9">
        <v>104.345583966578</v>
      </c>
      <c r="BD398" s="9"/>
      <c r="BE398" s="9"/>
      <c r="BF398" s="9">
        <v>85.894466929999993</v>
      </c>
      <c r="BG398" s="9"/>
      <c r="BH398" s="9"/>
      <c r="BI398" s="9">
        <v>115.143930791095</v>
      </c>
      <c r="BJ398" s="9"/>
      <c r="BK398" s="9"/>
      <c r="BL398" s="9">
        <v>1715.32946168337</v>
      </c>
      <c r="BM398" s="9"/>
      <c r="BN398" s="9"/>
      <c r="BO398" s="9"/>
      <c r="BP398" s="9">
        <v>1182.7290057191301</v>
      </c>
      <c r="BQ398" s="9"/>
      <c r="BR398" s="9"/>
      <c r="BS398" s="9"/>
      <c r="BT398" s="9"/>
      <c r="BU398" s="9"/>
      <c r="BV398" s="9"/>
      <c r="BW398" s="9"/>
      <c r="BX398" s="9"/>
    </row>
    <row r="399" spans="1:76" x14ac:dyDescent="0.2">
      <c r="A399" s="2" t="s">
        <v>399</v>
      </c>
      <c r="B399" s="2">
        <f t="shared" si="12"/>
        <v>63306</v>
      </c>
      <c r="C399" s="5">
        <v>5262</v>
      </c>
      <c r="D399" s="5">
        <v>2070</v>
      </c>
      <c r="E399" s="5">
        <v>122</v>
      </c>
      <c r="F399" s="2">
        <v>63306</v>
      </c>
      <c r="G399">
        <f t="array" ref="G399:AA399">VLOOKUP(A399,Check_S4,{7,8,9,10,11,12,13,14,15,16,17,18,19,20,21,22,23,24,25,26,27},FALSE)</f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12657.798205734</v>
      </c>
      <c r="O399">
        <v>0</v>
      </c>
      <c r="P399">
        <v>0</v>
      </c>
      <c r="Q399">
        <v>1058.6831308308699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2069.6975415993802</v>
      </c>
      <c r="X399">
        <v>0</v>
      </c>
      <c r="Y399">
        <v>0</v>
      </c>
      <c r="Z399">
        <v>0</v>
      </c>
      <c r="AA399">
        <v>0</v>
      </c>
      <c r="AB399">
        <f t="array" ref="AB399">MEDIAN(IF(G399:Q399&lt;&gt;0,G399:Q399))</f>
        <v>6858.2406682824349</v>
      </c>
      <c r="AC399">
        <f t="array" ref="AC399">MEDIAN(IF(R399:Z399&lt;&gt;0,R399:Z399))</f>
        <v>2069.6975415993802</v>
      </c>
      <c r="AD399">
        <f t="shared" si="13"/>
        <v>0.30178257685986271</v>
      </c>
      <c r="AE399" t="e">
        <f t="array" ref="AE399">TTEST(IF(G399:Q399&lt;&gt;0,G399:Q399),IF(R399:AA399&lt;&gt;0,R399:AA399),2,3)</f>
        <v>#DIV/0!</v>
      </c>
      <c r="AX399" s="8" t="s">
        <v>2167</v>
      </c>
      <c r="AY399" s="8" t="s">
        <v>2168</v>
      </c>
      <c r="AZ399" s="8" t="s">
        <v>1623</v>
      </c>
      <c r="BA399" s="9">
        <v>733.88266082495397</v>
      </c>
      <c r="BB399" s="9">
        <v>649.52645922508702</v>
      </c>
      <c r="BC399" s="9">
        <v>74.104079904792997</v>
      </c>
      <c r="BD399" s="9"/>
      <c r="BE399" s="9"/>
      <c r="BF399" s="9">
        <v>244.0990022</v>
      </c>
      <c r="BG399" s="9"/>
      <c r="BH399" s="9"/>
      <c r="BI399" s="9"/>
      <c r="BJ399" s="9"/>
      <c r="BK399" s="9">
        <v>965.38955688861495</v>
      </c>
      <c r="BL399" s="9">
        <v>333.66336156156001</v>
      </c>
      <c r="BM399" s="9"/>
      <c r="BN399" s="9"/>
      <c r="BO399" s="9"/>
      <c r="BP399" s="9">
        <v>1392.3787226496399</v>
      </c>
      <c r="BQ399" s="9"/>
      <c r="BR399" s="9"/>
      <c r="BS399" s="9"/>
      <c r="BT399" s="9"/>
      <c r="BU399" s="9"/>
      <c r="BV399" s="9"/>
      <c r="BW399" s="9"/>
      <c r="BX399" s="9"/>
    </row>
    <row r="400" spans="1:76" x14ac:dyDescent="0.2">
      <c r="A400" s="2" t="s">
        <v>400</v>
      </c>
      <c r="B400" s="2">
        <f t="shared" si="12"/>
        <v>83461</v>
      </c>
      <c r="C400" s="5">
        <v>3988</v>
      </c>
      <c r="D400" s="5">
        <v>3482</v>
      </c>
      <c r="E400" s="5">
        <v>84</v>
      </c>
      <c r="F400" s="2">
        <v>83461</v>
      </c>
      <c r="G400">
        <f t="array" ref="G400:AA400">VLOOKUP(A400,Check_S4,{7,8,9,10,11,12,13,14,15,16,17,18,19,20,21,22,23,24,25,26,27},FALSE)</f>
        <v>0</v>
      </c>
      <c r="H400">
        <v>1088</v>
      </c>
      <c r="I400">
        <v>1529.6869240000001</v>
      </c>
      <c r="J400">
        <v>0</v>
      </c>
      <c r="K400">
        <v>1830.9956288000001</v>
      </c>
      <c r="L400">
        <v>1665.2495861402699</v>
      </c>
      <c r="M400">
        <v>5049.2455959396702</v>
      </c>
      <c r="N400">
        <v>15336.6153923085</v>
      </c>
      <c r="O400">
        <v>6406.8125415950599</v>
      </c>
      <c r="P400">
        <v>4231.2709562972996</v>
      </c>
      <c r="Q400">
        <v>6365.00045358837</v>
      </c>
      <c r="R400">
        <v>3991.7165522266801</v>
      </c>
      <c r="S400">
        <v>2494.0844968264801</v>
      </c>
      <c r="T400">
        <v>0</v>
      </c>
      <c r="U400">
        <v>3530.4004147814098</v>
      </c>
      <c r="V400">
        <v>2923.4671755332902</v>
      </c>
      <c r="W400">
        <v>1860.73385879482</v>
      </c>
      <c r="X400">
        <v>0</v>
      </c>
      <c r="Y400">
        <v>3825.4351187406601</v>
      </c>
      <c r="Z400">
        <v>3481.8995992826999</v>
      </c>
      <c r="AA400">
        <v>2190</v>
      </c>
      <c r="AB400">
        <f t="array" ref="AB400">MEDIAN(IF(G400:Q400&lt;&gt;0,G400:Q400))</f>
        <v>4231.2709562972996</v>
      </c>
      <c r="AC400">
        <f t="array" ref="AC400">MEDIAN(IF(R400:Z400&lt;&gt;0,R400:Z400))</f>
        <v>3481.8995992826999</v>
      </c>
      <c r="AD400">
        <f t="shared" si="13"/>
        <v>0.82289686367181758</v>
      </c>
      <c r="AE400">
        <f t="array" ref="AE400">TTEST(IF(G400:Q400&lt;&gt;0,G400:Q400),IF(R400:AA400&lt;&gt;0,R400:AA400),2,3)</f>
        <v>0.26746876111696599</v>
      </c>
      <c r="AX400" s="8" t="s">
        <v>2169</v>
      </c>
      <c r="AY400" s="8" t="s">
        <v>2169</v>
      </c>
      <c r="AZ400" s="8" t="s">
        <v>1623</v>
      </c>
      <c r="BA400" s="9">
        <v>4922.7838908356098</v>
      </c>
      <c r="BB400" s="9">
        <v>651.35167250682298</v>
      </c>
      <c r="BC400" s="9">
        <v>157.50823563286801</v>
      </c>
      <c r="BD400" s="9">
        <v>13873</v>
      </c>
      <c r="BE400" s="9">
        <v>244</v>
      </c>
      <c r="BF400" s="9"/>
      <c r="BG400" s="9"/>
      <c r="BH400" s="9"/>
      <c r="BI400" s="9">
        <v>651.35167250682298</v>
      </c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</row>
    <row r="401" spans="1:76" x14ac:dyDescent="0.2">
      <c r="A401" s="2" t="s">
        <v>401</v>
      </c>
      <c r="B401" s="2">
        <f t="shared" si="12"/>
        <v>109258</v>
      </c>
      <c r="C401" s="5">
        <v>3042</v>
      </c>
      <c r="D401" s="5">
        <v>2611</v>
      </c>
      <c r="E401" s="5">
        <v>76</v>
      </c>
      <c r="F401" s="2">
        <v>109258</v>
      </c>
      <c r="G401">
        <f t="array" ref="G401:AA401">VLOOKUP(A401,Check_S4,{7,8,9,10,11,12,13,14,15,16,17,18,19,20,21,22,23,24,25,26,27},FALSE)</f>
        <v>0</v>
      </c>
      <c r="H401">
        <v>2393</v>
      </c>
      <c r="I401">
        <v>561.2194604</v>
      </c>
      <c r="J401">
        <v>0</v>
      </c>
      <c r="K401">
        <v>0</v>
      </c>
      <c r="L401">
        <v>4249.3170253506196</v>
      </c>
      <c r="M401">
        <v>0</v>
      </c>
      <c r="N401">
        <v>2300.2490566655001</v>
      </c>
      <c r="O401">
        <v>9828.0779144160006</v>
      </c>
      <c r="P401">
        <v>5529.3009548010295</v>
      </c>
      <c r="Q401">
        <v>953.54090925078003</v>
      </c>
      <c r="R401">
        <v>2782.0582012887198</v>
      </c>
      <c r="S401">
        <v>1829.4234941463401</v>
      </c>
      <c r="T401">
        <v>3728.04008997439</v>
      </c>
      <c r="U401">
        <v>2611.3391270338102</v>
      </c>
      <c r="V401">
        <v>1930.8859669169101</v>
      </c>
      <c r="W401">
        <v>0</v>
      </c>
      <c r="X401">
        <v>0</v>
      </c>
      <c r="Y401">
        <v>2841.8928289371402</v>
      </c>
      <c r="Z401">
        <v>3324.1734730886701</v>
      </c>
      <c r="AA401">
        <v>768</v>
      </c>
      <c r="AB401">
        <f t="array" ref="AB401">MEDIAN(IF(G401:Q401&lt;&gt;0,G401:Q401))</f>
        <v>2393</v>
      </c>
      <c r="AC401">
        <f t="array" ref="AC401">MEDIAN(IF(R401:Z401&lt;&gt;0,R401:Z401))</f>
        <v>2782.0582012887198</v>
      </c>
      <c r="AD401">
        <f t="shared" si="13"/>
        <v>1.1625817807307646</v>
      </c>
      <c r="AE401">
        <f t="array" ref="AE401">TTEST(IF(G401:Q401&lt;&gt;0,G401:Q401),IF(R401:AA401&lt;&gt;0,R401:AA401),2,3)</f>
        <v>0.36975559240182498</v>
      </c>
      <c r="AX401" s="8" t="s">
        <v>2170</v>
      </c>
      <c r="AY401" s="8" t="s">
        <v>2171</v>
      </c>
      <c r="AZ401" s="8" t="s">
        <v>1623</v>
      </c>
      <c r="BA401" s="9">
        <v>1181.4944346463101</v>
      </c>
      <c r="BB401" s="9">
        <v>651.71834995929498</v>
      </c>
      <c r="BC401" s="9">
        <v>94.206559896497694</v>
      </c>
      <c r="BD401" s="9">
        <v>368</v>
      </c>
      <c r="BE401" s="9">
        <v>1382</v>
      </c>
      <c r="BF401" s="9">
        <v>127.8701366</v>
      </c>
      <c r="BG401" s="9"/>
      <c r="BH401" s="9"/>
      <c r="BI401" s="9">
        <v>2274.08673478638</v>
      </c>
      <c r="BJ401" s="9"/>
      <c r="BK401" s="9"/>
      <c r="BL401" s="9">
        <v>367.00544034425701</v>
      </c>
      <c r="BM401" s="9"/>
      <c r="BN401" s="9">
        <v>651.71834995929498</v>
      </c>
      <c r="BO401" s="9">
        <v>2136.57314789772</v>
      </c>
      <c r="BP401" s="9"/>
      <c r="BQ401" s="9"/>
      <c r="BR401" s="9"/>
      <c r="BS401" s="9"/>
      <c r="BT401" s="9"/>
      <c r="BU401" s="9"/>
      <c r="BV401" s="9">
        <v>3177.1961022290998</v>
      </c>
      <c r="BW401" s="9"/>
      <c r="BX401" s="9">
        <v>149</v>
      </c>
    </row>
    <row r="402" spans="1:76" x14ac:dyDescent="0.2">
      <c r="A402" s="2" t="s">
        <v>402</v>
      </c>
      <c r="B402" s="2">
        <f t="shared" si="12"/>
        <v>14617</v>
      </c>
      <c r="C402" s="5">
        <v>22660</v>
      </c>
      <c r="D402" s="5">
        <v>2167</v>
      </c>
      <c r="E402" s="5">
        <v>256</v>
      </c>
      <c r="F402" s="2">
        <v>14617</v>
      </c>
      <c r="G402">
        <f t="array" ref="G402:AA402">VLOOKUP(A402,Check_S4,{7,8,9,10,11,12,13,14,15,16,17,18,19,20,21,22,23,24,25,26,27},FALSE)</f>
        <v>0</v>
      </c>
      <c r="H402">
        <v>166133</v>
      </c>
      <c r="I402">
        <v>1853.7601340000001</v>
      </c>
      <c r="J402">
        <v>0</v>
      </c>
      <c r="K402">
        <v>0</v>
      </c>
      <c r="L402">
        <v>2906.1694124917799</v>
      </c>
      <c r="M402">
        <v>1876.9528757364201</v>
      </c>
      <c r="N402">
        <v>1218.70412709947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2456.9488809084501</v>
      </c>
      <c r="W402">
        <v>0</v>
      </c>
      <c r="X402">
        <v>0</v>
      </c>
      <c r="Y402">
        <v>0</v>
      </c>
      <c r="Z402">
        <v>3074.5093934256902</v>
      </c>
      <c r="AA402">
        <v>1760</v>
      </c>
      <c r="AB402">
        <f t="array" ref="AB402">MEDIAN(IF(G402:Q402&lt;&gt;0,G402:Q402))</f>
        <v>1876.9528757364201</v>
      </c>
      <c r="AC402">
        <f t="array" ref="AC402">MEDIAN(IF(R402:Z402&lt;&gt;0,R402:Z402))</f>
        <v>2765.7291371670699</v>
      </c>
      <c r="AD402">
        <f t="shared" si="13"/>
        <v>1.4735208181941912</v>
      </c>
      <c r="AE402">
        <f t="array" ref="AE402">TTEST(IF(G402:Q402&lt;&gt;0,G402:Q402),IF(R402:AA402&lt;&gt;0,R402:AA402),2,3)</f>
        <v>0.38007475899522125</v>
      </c>
      <c r="AX402" s="8" t="s">
        <v>1491</v>
      </c>
      <c r="AY402" s="8" t="s">
        <v>2172</v>
      </c>
      <c r="AZ402" s="8" t="s">
        <v>1623</v>
      </c>
      <c r="BA402" s="9">
        <v>655.83531424128398</v>
      </c>
      <c r="BB402" s="9">
        <v>655.83531424128398</v>
      </c>
      <c r="BC402" s="9">
        <v>133.652852313577</v>
      </c>
      <c r="BD402" s="9"/>
      <c r="BE402" s="9"/>
      <c r="BF402" s="9">
        <v>36.026094980000003</v>
      </c>
      <c r="BG402" s="9"/>
      <c r="BH402" s="9"/>
      <c r="BI402" s="9"/>
      <c r="BJ402" s="9"/>
      <c r="BK402" s="9"/>
      <c r="BL402" s="9"/>
      <c r="BM402" s="9"/>
      <c r="BN402" s="9"/>
      <c r="BO402" s="9"/>
      <c r="BP402" s="9">
        <v>1275.6445335025701</v>
      </c>
      <c r="BQ402" s="9"/>
      <c r="BR402" s="9"/>
      <c r="BS402" s="9"/>
      <c r="BT402" s="9"/>
      <c r="BU402" s="9"/>
      <c r="BV402" s="9"/>
      <c r="BW402" s="9"/>
      <c r="BX402" s="9"/>
    </row>
    <row r="403" spans="1:76" x14ac:dyDescent="0.2">
      <c r="A403" s="2" t="s">
        <v>403</v>
      </c>
      <c r="B403" s="2">
        <f t="shared" si="12"/>
        <v>115687</v>
      </c>
      <c r="C403" s="5">
        <v>2856</v>
      </c>
      <c r="D403" s="5">
        <v>2905</v>
      </c>
      <c r="E403" s="5">
        <v>56</v>
      </c>
      <c r="F403" s="2">
        <v>115687</v>
      </c>
      <c r="G403">
        <f t="array" ref="G403:AA403">VLOOKUP(A403,Check_S4,{7,8,9,10,11,12,13,14,15,16,17,18,19,20,21,22,23,24,25,26,27},FALSE)</f>
        <v>0</v>
      </c>
      <c r="H403">
        <v>5101</v>
      </c>
      <c r="I403">
        <v>567.01960919999999</v>
      </c>
      <c r="J403">
        <v>964.74777519999998</v>
      </c>
      <c r="K403">
        <v>2689.7576966000001</v>
      </c>
      <c r="L403">
        <v>4865.7344441125197</v>
      </c>
      <c r="M403">
        <v>5555.6631617951098</v>
      </c>
      <c r="N403">
        <v>2655.1517370839802</v>
      </c>
      <c r="O403">
        <v>3366.26594442738</v>
      </c>
      <c r="P403">
        <v>0</v>
      </c>
      <c r="Q403">
        <v>899.74900642826196</v>
      </c>
      <c r="R403">
        <v>2904.8301704590099</v>
      </c>
      <c r="S403">
        <v>0</v>
      </c>
      <c r="T403">
        <v>3808.52097946304</v>
      </c>
      <c r="U403">
        <v>0</v>
      </c>
      <c r="V403">
        <v>2556.9569727725402</v>
      </c>
      <c r="W403">
        <v>0</v>
      </c>
      <c r="X403">
        <v>0</v>
      </c>
      <c r="Y403">
        <v>3175.0931331048</v>
      </c>
      <c r="Z403">
        <v>3034.5067650921601</v>
      </c>
      <c r="AA403">
        <v>688</v>
      </c>
      <c r="AB403">
        <f t="array" ref="AB403">MEDIAN(IF(G403:Q403&lt;&gt;0,G403:Q403))</f>
        <v>2689.7576966000001</v>
      </c>
      <c r="AC403">
        <f t="array" ref="AC403">MEDIAN(IF(R403:Z403&lt;&gt;0,R403:Z403))</f>
        <v>3034.5067650921601</v>
      </c>
      <c r="AD403">
        <f t="shared" si="13"/>
        <v>1.1281710501016287</v>
      </c>
      <c r="AE403">
        <f t="array" ref="AE403">TTEST(IF(G403:Q403&lt;&gt;0,G403:Q403),IF(R403:AA403&lt;&gt;0,R403:AA403),2,3)</f>
        <v>0.73385807049512242</v>
      </c>
      <c r="AX403" s="8" t="s">
        <v>2173</v>
      </c>
      <c r="AY403" s="8" t="s">
        <v>2174</v>
      </c>
      <c r="AZ403" s="8" t="s">
        <v>1623</v>
      </c>
      <c r="BA403" s="9">
        <v>958.26004375003504</v>
      </c>
      <c r="BB403" s="9">
        <v>656.98697615531898</v>
      </c>
      <c r="BC403" s="9">
        <v>80.9180064414208</v>
      </c>
      <c r="BD403" s="9"/>
      <c r="BE403" s="9">
        <v>2155</v>
      </c>
      <c r="BF403" s="9">
        <v>138.65359140000001</v>
      </c>
      <c r="BG403" s="9"/>
      <c r="BH403" s="9"/>
      <c r="BI403" s="9">
        <v>1655.3036999231099</v>
      </c>
      <c r="BJ403" s="9"/>
      <c r="BK403" s="9"/>
      <c r="BL403" s="9">
        <v>577.97395231063797</v>
      </c>
      <c r="BM403" s="9"/>
      <c r="BN403" s="9">
        <v>486.62901886646398</v>
      </c>
      <c r="BO403" s="9"/>
      <c r="BP403" s="9"/>
      <c r="BQ403" s="9"/>
      <c r="BR403" s="9"/>
      <c r="BS403" s="9"/>
      <c r="BT403" s="9"/>
      <c r="BU403" s="9"/>
      <c r="BV403" s="9"/>
      <c r="BW403" s="9"/>
      <c r="BX403" s="9">
        <v>736</v>
      </c>
    </row>
    <row r="404" spans="1:76" x14ac:dyDescent="0.2">
      <c r="A404" s="2" t="s">
        <v>404</v>
      </c>
      <c r="B404" s="2">
        <f t="shared" si="12"/>
        <v>71807</v>
      </c>
      <c r="C404" s="5">
        <v>4591</v>
      </c>
      <c r="D404" s="5">
        <v>3485</v>
      </c>
      <c r="E404" s="5">
        <v>58</v>
      </c>
      <c r="F404" s="2">
        <v>71807</v>
      </c>
      <c r="G404">
        <f t="array" ref="G404:AA404">VLOOKUP(A404,Check_S4,{7,8,9,10,11,12,13,14,15,16,17,18,19,20,21,22,23,24,25,26,27},FALSE)</f>
        <v>0</v>
      </c>
      <c r="H404">
        <v>12107</v>
      </c>
      <c r="I404">
        <v>1325.21309</v>
      </c>
      <c r="J404">
        <v>0</v>
      </c>
      <c r="K404">
        <v>2268.3079561999998</v>
      </c>
      <c r="L404">
        <v>7354.2634694878898</v>
      </c>
      <c r="M404">
        <v>6468.0550896369195</v>
      </c>
      <c r="N404">
        <v>5946.0346817298796</v>
      </c>
      <c r="O404">
        <v>5178.9275721908198</v>
      </c>
      <c r="P404">
        <v>6762.4262784995199</v>
      </c>
      <c r="Q404">
        <v>4401.16994782448</v>
      </c>
      <c r="R404">
        <v>2829.4142351006899</v>
      </c>
      <c r="S404">
        <v>0</v>
      </c>
      <c r="T404">
        <v>3461.0704688672599</v>
      </c>
      <c r="U404">
        <v>0</v>
      </c>
      <c r="V404">
        <v>3416.4876700493301</v>
      </c>
      <c r="W404">
        <v>3122.8111080932299</v>
      </c>
      <c r="X404">
        <v>0</v>
      </c>
      <c r="Y404">
        <v>3331.2413446344499</v>
      </c>
      <c r="Z404">
        <v>3509.5241056934301</v>
      </c>
      <c r="AA404">
        <v>1970</v>
      </c>
      <c r="AB404">
        <f t="array" ref="AB404">MEDIAN(IF(G404:Q404&lt;&gt;0,G404:Q404))</f>
        <v>5946.0346817298796</v>
      </c>
      <c r="AC404">
        <f t="array" ref="AC404">MEDIAN(IF(R404:Z404&lt;&gt;0,R404:Z404))</f>
        <v>3373.8645073418902</v>
      </c>
      <c r="AD404">
        <f t="shared" si="13"/>
        <v>0.5674141991987729</v>
      </c>
      <c r="AE404">
        <f t="array" ref="AE404">TTEST(IF(G404:Q404&lt;&gt;0,G404:Q404),IF(R404:AA404&lt;&gt;0,R404:AA404),2,3)</f>
        <v>3.4635983502748609E-2</v>
      </c>
      <c r="AX404" s="8" t="s">
        <v>842</v>
      </c>
      <c r="AY404" s="8" t="s">
        <v>2175</v>
      </c>
      <c r="AZ404" s="8" t="s">
        <v>1623</v>
      </c>
      <c r="BA404" s="9">
        <v>1701.77123928536</v>
      </c>
      <c r="BB404" s="9">
        <v>657.91361802451695</v>
      </c>
      <c r="BC404" s="9">
        <v>123.923316973618</v>
      </c>
      <c r="BD404" s="9"/>
      <c r="BE404" s="9">
        <v>378</v>
      </c>
      <c r="BF404" s="9">
        <v>12.046390280000001</v>
      </c>
      <c r="BG404" s="9"/>
      <c r="BH404" s="9"/>
      <c r="BI404" s="9">
        <v>657.91361802451695</v>
      </c>
      <c r="BJ404" s="9"/>
      <c r="BK404" s="9"/>
      <c r="BL404" s="9">
        <v>1443.73214723715</v>
      </c>
      <c r="BM404" s="9"/>
      <c r="BN404" s="9"/>
      <c r="BO404" s="9"/>
      <c r="BP404" s="9"/>
      <c r="BQ404" s="9"/>
      <c r="BR404" s="9"/>
      <c r="BS404" s="9"/>
      <c r="BT404" s="9"/>
      <c r="BU404" s="9"/>
      <c r="BV404" s="9">
        <v>5535.2460433800898</v>
      </c>
      <c r="BW404" s="9">
        <v>3690.4604760757602</v>
      </c>
      <c r="BX404" s="9">
        <v>195</v>
      </c>
    </row>
    <row r="405" spans="1:76" x14ac:dyDescent="0.2">
      <c r="A405" s="2" t="s">
        <v>405</v>
      </c>
      <c r="B405" s="2">
        <f t="shared" si="12"/>
        <v>83480</v>
      </c>
      <c r="C405" s="5">
        <v>3919</v>
      </c>
      <c r="D405" s="5">
        <v>3453</v>
      </c>
      <c r="E405" s="5">
        <v>74</v>
      </c>
      <c r="F405" s="2">
        <v>83480</v>
      </c>
      <c r="G405">
        <f t="array" ref="G405:AA405">VLOOKUP(A405,Check_S4,{7,8,9,10,11,12,13,14,15,16,17,18,19,20,21,22,23,24,25,26,27},FALSE)</f>
        <v>0</v>
      </c>
      <c r="H405">
        <v>1815</v>
      </c>
      <c r="I405">
        <v>1426.198136</v>
      </c>
      <c r="J405">
        <v>1240.639181</v>
      </c>
      <c r="K405">
        <v>1580.639541</v>
      </c>
      <c r="L405">
        <v>5924.6247313287304</v>
      </c>
      <c r="M405">
        <v>0</v>
      </c>
      <c r="N405">
        <v>5090.0656686390703</v>
      </c>
      <c r="O405">
        <v>6214.6767617308697</v>
      </c>
      <c r="P405">
        <v>8816.17725735147</v>
      </c>
      <c r="Q405">
        <v>6441.4097761798503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639</v>
      </c>
      <c r="AB405">
        <f t="array" ref="AB405">MEDIAN(IF(G405:Q405&lt;&gt;0,G405:Q405))</f>
        <v>5090.0656686390703</v>
      </c>
      <c r="AC405" t="e">
        <f t="array" ref="AC405">MEDIAN(IF(R405:Z405&lt;&gt;0,R405:Z405))</f>
        <v>#NUM!</v>
      </c>
      <c r="AD405" t="e">
        <f t="shared" si="13"/>
        <v>#NUM!</v>
      </c>
      <c r="AE405" t="e">
        <f t="array" ref="AE405">TTEST(IF(G405:Q405&lt;&gt;0,G405:Q405),IF(R405:AA405&lt;&gt;0,R405:AA405),2,3)</f>
        <v>#DIV/0!</v>
      </c>
      <c r="AX405" s="8" t="s">
        <v>1506</v>
      </c>
      <c r="AY405" s="8" t="s">
        <v>1506</v>
      </c>
      <c r="AZ405" s="8" t="s">
        <v>1640</v>
      </c>
      <c r="BA405" s="9">
        <v>659.13461252499997</v>
      </c>
      <c r="BB405" s="9">
        <v>659.13461252499997</v>
      </c>
      <c r="BC405" s="9">
        <v>137.71613854530801</v>
      </c>
      <c r="BD405" s="9">
        <v>1301</v>
      </c>
      <c r="BE405" s="9"/>
      <c r="BF405" s="9">
        <v>17.269225049999999</v>
      </c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</row>
    <row r="406" spans="1:76" x14ac:dyDescent="0.2">
      <c r="A406" s="2" t="s">
        <v>406</v>
      </c>
      <c r="B406" s="2">
        <f t="shared" si="12"/>
        <v>130217</v>
      </c>
      <c r="C406" s="5">
        <v>2511</v>
      </c>
      <c r="D406" s="5">
        <v>2491</v>
      </c>
      <c r="E406" s="5">
        <v>43</v>
      </c>
      <c r="F406" s="2">
        <v>130217</v>
      </c>
      <c r="G406">
        <f t="array" ref="G406:AA406">VLOOKUP(A406,Check_S4,{7,8,9,10,11,12,13,14,15,16,17,18,19,20,21,22,23,24,25,26,27},FALSE)</f>
        <v>0</v>
      </c>
      <c r="H406">
        <v>2708</v>
      </c>
      <c r="I406">
        <v>580.83263710000006</v>
      </c>
      <c r="J406">
        <v>0</v>
      </c>
      <c r="K406">
        <v>0</v>
      </c>
      <c r="L406">
        <v>2053.02382066981</v>
      </c>
      <c r="M406">
        <v>0</v>
      </c>
      <c r="N406">
        <v>2273.79202149198</v>
      </c>
      <c r="O406">
        <v>3518.6586340428298</v>
      </c>
      <c r="P406">
        <v>0</v>
      </c>
      <c r="Q406">
        <v>1940.6680331190801</v>
      </c>
      <c r="R406">
        <v>3087.0318214609802</v>
      </c>
      <c r="S406">
        <v>1188.6004747050999</v>
      </c>
      <c r="T406">
        <v>0</v>
      </c>
      <c r="U406">
        <v>3993.97524382143</v>
      </c>
      <c r="V406">
        <v>3402.0835544624401</v>
      </c>
      <c r="W406">
        <v>1625.4606246480801</v>
      </c>
      <c r="X406">
        <v>0</v>
      </c>
      <c r="Y406">
        <v>0</v>
      </c>
      <c r="Z406">
        <v>3760.6792002048701</v>
      </c>
      <c r="AA406">
        <v>0</v>
      </c>
      <c r="AB406">
        <f t="array" ref="AB406">MEDIAN(IF(G406:Q406&lt;&gt;0,G406:Q406))</f>
        <v>2163.407921080895</v>
      </c>
      <c r="AC406">
        <f t="array" ref="AC406">MEDIAN(IF(R406:Z406&lt;&gt;0,R406:Z406))</f>
        <v>3244.5576879617101</v>
      </c>
      <c r="AD406">
        <f t="shared" si="13"/>
        <v>1.4997438330264801</v>
      </c>
      <c r="AE406">
        <f t="array" ref="AE406">TTEST(IF(G406:Q406&lt;&gt;0,G406:Q406),IF(R406:AA406&lt;&gt;0,R406:AA406),2,3)</f>
        <v>0.3090035416519844</v>
      </c>
      <c r="AX406" s="8" t="s">
        <v>2176</v>
      </c>
      <c r="AY406" s="8" t="s">
        <v>2177</v>
      </c>
      <c r="AZ406" s="8" t="s">
        <v>1623</v>
      </c>
      <c r="BA406" s="9">
        <v>881.43378327346397</v>
      </c>
      <c r="BB406" s="9">
        <v>659.68334609245596</v>
      </c>
      <c r="BC406" s="9">
        <v>69.178424307534797</v>
      </c>
      <c r="BD406" s="9"/>
      <c r="BE406" s="9"/>
      <c r="BF406" s="9"/>
      <c r="BG406" s="9"/>
      <c r="BH406" s="9"/>
      <c r="BI406" s="9">
        <v>451.52929536944299</v>
      </c>
      <c r="BJ406" s="9"/>
      <c r="BK406" s="9"/>
      <c r="BL406" s="9"/>
      <c r="BM406" s="9"/>
      <c r="BN406" s="9">
        <v>473.36669218491301</v>
      </c>
      <c r="BO406" s="9"/>
      <c r="BP406" s="9">
        <v>1754.8391455394999</v>
      </c>
      <c r="BQ406" s="9"/>
      <c r="BR406" s="9"/>
      <c r="BS406" s="9"/>
      <c r="BT406" s="9"/>
      <c r="BU406" s="9"/>
      <c r="BV406" s="9"/>
      <c r="BW406" s="9"/>
      <c r="BX406" s="9">
        <v>846</v>
      </c>
    </row>
    <row r="407" spans="1:76" x14ac:dyDescent="0.2">
      <c r="A407" s="2" t="s">
        <v>407</v>
      </c>
      <c r="B407" s="2">
        <f t="shared" si="12"/>
        <v>78253</v>
      </c>
      <c r="C407" s="5">
        <v>4169</v>
      </c>
      <c r="D407" s="5">
        <v>3495</v>
      </c>
      <c r="E407" s="5">
        <v>53</v>
      </c>
      <c r="F407" s="2">
        <v>78253</v>
      </c>
      <c r="G407">
        <f t="array" ref="G407:AA407">VLOOKUP(A407,Check_S4,{7,8,9,10,11,12,13,14,15,16,17,18,19,20,21,22,23,24,25,26,27},FALSE)</f>
        <v>0</v>
      </c>
      <c r="H407">
        <v>2293</v>
      </c>
      <c r="I407">
        <v>1273.7326869999999</v>
      </c>
      <c r="J407">
        <v>2406.9893459999998</v>
      </c>
      <c r="K407">
        <v>2953.6289523</v>
      </c>
      <c r="L407">
        <v>5536.5143488311396</v>
      </c>
      <c r="M407">
        <v>6628.1949196854903</v>
      </c>
      <c r="N407">
        <v>2453.1654791159299</v>
      </c>
      <c r="O407">
        <v>6910.9020333919598</v>
      </c>
      <c r="P407">
        <v>10112.514681918799</v>
      </c>
      <c r="Q407">
        <v>3380.1445758352302</v>
      </c>
      <c r="R407">
        <v>3496.8887874327202</v>
      </c>
      <c r="S407">
        <v>3867.7888379398401</v>
      </c>
      <c r="T407">
        <v>0</v>
      </c>
      <c r="U407">
        <v>0</v>
      </c>
      <c r="V407">
        <v>3493.01672707222</v>
      </c>
      <c r="W407">
        <v>0</v>
      </c>
      <c r="X407">
        <v>0</v>
      </c>
      <c r="Y407">
        <v>3642.6433478008398</v>
      </c>
      <c r="Z407">
        <v>3121.35138691572</v>
      </c>
      <c r="AA407">
        <v>5130</v>
      </c>
      <c r="AB407">
        <f t="array" ref="AB407">MEDIAN(IF(G407:Q407&lt;&gt;0,G407:Q407))</f>
        <v>3166.8867640676153</v>
      </c>
      <c r="AC407">
        <f t="array" ref="AC407">MEDIAN(IF(R407:Z407&lt;&gt;0,R407:Z407))</f>
        <v>3496.8887874327202</v>
      </c>
      <c r="AD407">
        <f t="shared" si="13"/>
        <v>1.1042039226376517</v>
      </c>
      <c r="AE407">
        <f t="array" ref="AE407">TTEST(IF(G407:Q407&lt;&gt;0,G407:Q407),IF(R407:AA407&lt;&gt;0,R407:AA407),2,3)</f>
        <v>0.52983318172370908</v>
      </c>
      <c r="AX407" s="8" t="s">
        <v>2178</v>
      </c>
      <c r="AY407" s="8" t="s">
        <v>2179</v>
      </c>
      <c r="AZ407" s="8" t="s">
        <v>1623</v>
      </c>
      <c r="BA407" s="9">
        <v>940.72948585966606</v>
      </c>
      <c r="BB407" s="9">
        <v>659.95809185961002</v>
      </c>
      <c r="BC407" s="9">
        <v>74.140403777650903</v>
      </c>
      <c r="BD407" s="9"/>
      <c r="BE407" s="9">
        <v>781</v>
      </c>
      <c r="BF407" s="9">
        <v>58.513452010000002</v>
      </c>
      <c r="BG407" s="9"/>
      <c r="BH407" s="9"/>
      <c r="BI407" s="9">
        <v>538.91618371922095</v>
      </c>
      <c r="BJ407" s="9"/>
      <c r="BK407" s="9"/>
      <c r="BL407" s="9">
        <v>466.40954579982798</v>
      </c>
      <c r="BM407" s="9"/>
      <c r="BN407" s="9">
        <v>506.11813421745097</v>
      </c>
      <c r="BO407" s="9"/>
      <c r="BP407" s="9"/>
      <c r="BQ407" s="9"/>
      <c r="BR407" s="9"/>
      <c r="BS407" s="9">
        <v>1608.24508380167</v>
      </c>
      <c r="BT407" s="9"/>
      <c r="BU407" s="9"/>
      <c r="BV407" s="9">
        <v>2066.6334873291598</v>
      </c>
      <c r="BW407" s="9"/>
      <c r="BX407" s="9">
        <v>1500</v>
      </c>
    </row>
    <row r="408" spans="1:76" x14ac:dyDescent="0.2">
      <c r="A408" s="2" t="s">
        <v>408</v>
      </c>
      <c r="B408" s="2">
        <f t="shared" si="12"/>
        <v>114110</v>
      </c>
      <c r="C408" s="5">
        <v>2844</v>
      </c>
      <c r="D408" s="5">
        <v>2369</v>
      </c>
      <c r="E408" s="5">
        <v>68</v>
      </c>
      <c r="F408" s="2">
        <v>114110</v>
      </c>
      <c r="G408">
        <f t="array" ref="G408:AA408">VLOOKUP(A408,Check_S4,{7,8,9,10,11,12,13,14,15,16,17,18,19,20,21,22,23,24,25,26,27},FALSE)</f>
        <v>0</v>
      </c>
      <c r="H408">
        <v>4415</v>
      </c>
      <c r="I408">
        <v>243.17202879999999</v>
      </c>
      <c r="J408">
        <v>0</v>
      </c>
      <c r="K408">
        <v>0</v>
      </c>
      <c r="L408">
        <v>3932.4429730586198</v>
      </c>
      <c r="M408">
        <v>906.50243914977398</v>
      </c>
      <c r="N408">
        <v>0</v>
      </c>
      <c r="O408">
        <v>2307.1493015404699</v>
      </c>
      <c r="P408">
        <v>0</v>
      </c>
      <c r="Q408">
        <v>2891.0400421710301</v>
      </c>
      <c r="R408">
        <v>0</v>
      </c>
      <c r="S408">
        <v>2099.80166159288</v>
      </c>
      <c r="T408">
        <v>0</v>
      </c>
      <c r="U408">
        <v>2431.5774799707401</v>
      </c>
      <c r="V408">
        <v>2081.0251306976902</v>
      </c>
      <c r="W408">
        <v>0</v>
      </c>
      <c r="X408">
        <v>0</v>
      </c>
      <c r="Y408">
        <v>7129.3060114422497</v>
      </c>
      <c r="Z408">
        <v>0</v>
      </c>
      <c r="AA408">
        <v>0</v>
      </c>
      <c r="AB408">
        <f t="array" ref="AB408">MEDIAN(IF(G408:Q408&lt;&gt;0,G408:Q408))</f>
        <v>2599.0946718557498</v>
      </c>
      <c r="AC408">
        <f t="array" ref="AC408">MEDIAN(IF(R408:Z408&lt;&gt;0,R408:Z408))</f>
        <v>2265.6895707818103</v>
      </c>
      <c r="AD408">
        <f t="shared" si="13"/>
        <v>0.87172260222599407</v>
      </c>
      <c r="AE408">
        <f t="array" ref="AE408">TTEST(IF(G408:Q408&lt;&gt;0,G408:Q408),IF(R408:AA408&lt;&gt;0,R408:AA408),2,3)</f>
        <v>0.51530435525822726</v>
      </c>
      <c r="AX408" s="8" t="s">
        <v>1029</v>
      </c>
      <c r="AY408" s="8" t="s">
        <v>1029</v>
      </c>
      <c r="AZ408" s="8" t="s">
        <v>1623</v>
      </c>
      <c r="BA408" s="9">
        <v>946.86807627794201</v>
      </c>
      <c r="BB408" s="9">
        <v>662.88125485880198</v>
      </c>
      <c r="BC408" s="9">
        <v>91.747340340616304</v>
      </c>
      <c r="BD408" s="9"/>
      <c r="BE408" s="9">
        <v>322</v>
      </c>
      <c r="BF408" s="9">
        <v>51.270640419999999</v>
      </c>
      <c r="BG408" s="9"/>
      <c r="BH408" s="9"/>
      <c r="BI408" s="9">
        <v>877.13428770510995</v>
      </c>
      <c r="BJ408" s="9"/>
      <c r="BK408" s="9"/>
      <c r="BL408" s="9">
        <v>2262.1753075300498</v>
      </c>
      <c r="BM408" s="9"/>
      <c r="BN408" s="9">
        <v>448.62822201249401</v>
      </c>
      <c r="BO408" s="9"/>
      <c r="BP408" s="9"/>
      <c r="BQ408" s="9"/>
      <c r="BR408" s="9"/>
      <c r="BS408" s="9"/>
      <c r="BT408" s="9"/>
      <c r="BU408" s="9"/>
      <c r="BV408" s="9"/>
      <c r="BW408" s="9"/>
      <c r="BX408" s="9">
        <v>1720</v>
      </c>
    </row>
    <row r="409" spans="1:76" x14ac:dyDescent="0.2">
      <c r="A409" s="2" t="s">
        <v>409</v>
      </c>
      <c r="B409" s="2">
        <f t="shared" si="12"/>
        <v>84747</v>
      </c>
      <c r="C409" s="5">
        <v>3819</v>
      </c>
      <c r="D409" s="5">
        <v>3171</v>
      </c>
      <c r="E409" s="5">
        <v>73</v>
      </c>
      <c r="F409" s="2">
        <v>84747</v>
      </c>
      <c r="G409">
        <f t="array" ref="G409:AA409">VLOOKUP(A409,Check_S4,{7,8,9,10,11,12,13,14,15,16,17,18,19,20,21,22,23,24,25,26,27},FALSE)</f>
        <v>0</v>
      </c>
      <c r="H409">
        <v>3393</v>
      </c>
      <c r="I409">
        <v>1109.321285</v>
      </c>
      <c r="J409">
        <v>0</v>
      </c>
      <c r="K409">
        <v>0</v>
      </c>
      <c r="L409">
        <v>5294.2740595690402</v>
      </c>
      <c r="M409">
        <v>4532.57440229023</v>
      </c>
      <c r="N409">
        <v>6551.8117083001398</v>
      </c>
      <c r="O409">
        <v>2562.2142632763098</v>
      </c>
      <c r="P409">
        <v>2503.6801049217001</v>
      </c>
      <c r="Q409">
        <v>11860.1422123581</v>
      </c>
      <c r="R409">
        <v>0</v>
      </c>
      <c r="S409">
        <v>2949.08994157591</v>
      </c>
      <c r="T409">
        <v>3549.0383168434801</v>
      </c>
      <c r="U409">
        <v>3631.0162897456898</v>
      </c>
      <c r="V409">
        <v>2742.5342806753802</v>
      </c>
      <c r="W409">
        <v>0</v>
      </c>
      <c r="X409">
        <v>0</v>
      </c>
      <c r="Y409">
        <v>1990.4235332901301</v>
      </c>
      <c r="Z409">
        <v>0</v>
      </c>
      <c r="AA409">
        <v>799</v>
      </c>
      <c r="AB409">
        <f t="array" ref="AB409">MEDIAN(IF(G409:Q409&lt;&gt;0,G409:Q409))</f>
        <v>3962.787201145115</v>
      </c>
      <c r="AC409">
        <f t="array" ref="AC409">MEDIAN(IF(R409:Z409&lt;&gt;0,R409:Z409))</f>
        <v>2949.08994157591</v>
      </c>
      <c r="AD409">
        <f t="shared" si="13"/>
        <v>0.74419588836961015</v>
      </c>
      <c r="AE409">
        <f t="array" ref="AE409">TTEST(IF(G409:Q409&lt;&gt;0,G409:Q409),IF(R409:AA409&lt;&gt;0,R409:AA409),2,3)</f>
        <v>0.12979989427331404</v>
      </c>
      <c r="AX409" s="8" t="s">
        <v>2180</v>
      </c>
      <c r="AY409" s="8" t="s">
        <v>2181</v>
      </c>
      <c r="AZ409" s="8" t="s">
        <v>1623</v>
      </c>
      <c r="BA409" s="9">
        <v>775.14496723047296</v>
      </c>
      <c r="BB409" s="9">
        <v>664.69555063484199</v>
      </c>
      <c r="BC409" s="9">
        <v>60.539000993872598</v>
      </c>
      <c r="BD409" s="9">
        <v>981</v>
      </c>
      <c r="BE409" s="9">
        <v>591</v>
      </c>
      <c r="BF409" s="9">
        <v>65.861324260000004</v>
      </c>
      <c r="BG409" s="9"/>
      <c r="BH409" s="9"/>
      <c r="BI409" s="9">
        <v>664.69555063484199</v>
      </c>
      <c r="BJ409" s="9"/>
      <c r="BK409" s="9"/>
      <c r="BL409" s="9">
        <v>1045.3849336016799</v>
      </c>
      <c r="BM409" s="9"/>
      <c r="BN409" s="9">
        <v>564.73986319900496</v>
      </c>
      <c r="BO409" s="9"/>
      <c r="BP409" s="9">
        <v>1242.54441580351</v>
      </c>
      <c r="BQ409" s="9"/>
      <c r="BR409" s="9"/>
      <c r="BS409" s="9">
        <v>1542.07861757521</v>
      </c>
      <c r="BT409" s="9"/>
      <c r="BU409" s="9"/>
      <c r="BV409" s="9"/>
      <c r="BW409" s="9"/>
      <c r="BX409" s="9">
        <v>279</v>
      </c>
    </row>
    <row r="410" spans="1:76" x14ac:dyDescent="0.2">
      <c r="A410" s="2" t="s">
        <v>410</v>
      </c>
      <c r="B410" s="2">
        <f t="shared" si="12"/>
        <v>77414</v>
      </c>
      <c r="C410" s="5">
        <v>4175</v>
      </c>
      <c r="D410" s="5">
        <v>4023</v>
      </c>
      <c r="E410" s="5">
        <v>62</v>
      </c>
      <c r="F410" s="2">
        <v>77414</v>
      </c>
      <c r="G410">
        <f t="array" ref="G410:AA410">VLOOKUP(A410,Check_S4,{7,8,9,10,11,12,13,14,15,16,17,18,19,20,21,22,23,24,25,26,27},FALSE)</f>
        <v>0</v>
      </c>
      <c r="H410">
        <v>6841</v>
      </c>
      <c r="I410">
        <v>1943.6321390000001</v>
      </c>
      <c r="J410">
        <v>4975.683446</v>
      </c>
      <c r="K410">
        <v>0</v>
      </c>
      <c r="L410">
        <v>5843.8143744093804</v>
      </c>
      <c r="M410">
        <v>5536.5087968625603</v>
      </c>
      <c r="N410">
        <v>5491.98386319355</v>
      </c>
      <c r="O410">
        <v>5503.1809042431496</v>
      </c>
      <c r="P410">
        <v>3071.1889984344598</v>
      </c>
      <c r="Q410">
        <v>10028.857801134</v>
      </c>
      <c r="R410">
        <v>0</v>
      </c>
      <c r="S410">
        <v>1992.4475527795501</v>
      </c>
      <c r="T410">
        <v>0</v>
      </c>
      <c r="U410">
        <v>2754.84481889569</v>
      </c>
      <c r="V410">
        <v>1886.9009000124699</v>
      </c>
      <c r="W410">
        <v>0</v>
      </c>
      <c r="X410">
        <v>0</v>
      </c>
      <c r="Y410">
        <v>2388.58752157458</v>
      </c>
      <c r="Z410">
        <v>0</v>
      </c>
      <c r="AA410">
        <v>195</v>
      </c>
      <c r="AB410">
        <f t="array" ref="AB410">MEDIAN(IF(G410:Q410&lt;&gt;0,G410:Q410))</f>
        <v>5503.1809042431496</v>
      </c>
      <c r="AC410">
        <f t="array" ref="AC410">MEDIAN(IF(R410:Z410&lt;&gt;0,R410:Z410))</f>
        <v>2190.5175371770652</v>
      </c>
      <c r="AD410">
        <f t="shared" si="13"/>
        <v>0.39804570761758851</v>
      </c>
      <c r="AE410">
        <f t="array" ref="AE410">TTEST(IF(G410:Q410&lt;&gt;0,G410:Q410),IF(R410:AA410&lt;&gt;0,R410:AA410),2,3)</f>
        <v>1.4471026297972866E-3</v>
      </c>
      <c r="AX410" s="8" t="s">
        <v>1123</v>
      </c>
      <c r="AY410" s="8" t="s">
        <v>2182</v>
      </c>
      <c r="AZ410" s="8" t="s">
        <v>1623</v>
      </c>
      <c r="BA410" s="9">
        <v>1387.2546430585901</v>
      </c>
      <c r="BB410" s="9">
        <v>665.05615037957898</v>
      </c>
      <c r="BC410" s="9">
        <v>148.46061044269001</v>
      </c>
      <c r="BD410" s="9"/>
      <c r="BE410" s="9"/>
      <c r="BF410" s="9">
        <v>10.0299818</v>
      </c>
      <c r="BG410" s="9"/>
      <c r="BH410" s="9"/>
      <c r="BI410" s="9">
        <v>290.11230075915898</v>
      </c>
      <c r="BJ410" s="9"/>
      <c r="BK410" s="9"/>
      <c r="BL410" s="9">
        <v>143.81314093913099</v>
      </c>
      <c r="BM410" s="9"/>
      <c r="BN410" s="9"/>
      <c r="BO410" s="9"/>
      <c r="BP410" s="9">
        <v>1397.5744911582401</v>
      </c>
      <c r="BQ410" s="9">
        <v>5441.9979436949798</v>
      </c>
      <c r="BR410" s="9"/>
      <c r="BS410" s="9"/>
      <c r="BT410" s="9"/>
      <c r="BU410" s="9"/>
      <c r="BV410" s="9"/>
      <c r="BW410" s="9"/>
      <c r="BX410" s="9">
        <v>1040</v>
      </c>
    </row>
    <row r="411" spans="1:76" x14ac:dyDescent="0.2">
      <c r="A411" s="2" t="s">
        <v>411</v>
      </c>
      <c r="B411" s="2">
        <f t="shared" si="12"/>
        <v>63991</v>
      </c>
      <c r="C411" s="5">
        <v>5044</v>
      </c>
      <c r="D411" s="5">
        <v>5374</v>
      </c>
      <c r="E411" s="5">
        <v>62</v>
      </c>
      <c r="F411" s="2">
        <v>63991</v>
      </c>
      <c r="G411">
        <f t="array" ref="G411:AA411">VLOOKUP(A411,Check_S4,{7,8,9,10,11,12,13,14,15,16,17,18,19,20,21,22,23,24,25,26,27},FALSE)</f>
        <v>0</v>
      </c>
      <c r="H411">
        <v>6881</v>
      </c>
      <c r="I411">
        <v>1541.588197</v>
      </c>
      <c r="J411">
        <v>1677.584218</v>
      </c>
      <c r="K411">
        <v>1318.575869</v>
      </c>
      <c r="L411">
        <v>6711.3217786149398</v>
      </c>
      <c r="M411">
        <v>11408.817266599201</v>
      </c>
      <c r="N411">
        <v>4683.2532497346601</v>
      </c>
      <c r="O411">
        <v>6064.1173154206599</v>
      </c>
      <c r="P411">
        <v>0</v>
      </c>
      <c r="Q411">
        <v>6285.1009102772396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3870</v>
      </c>
      <c r="AB411">
        <f t="array" ref="AB411">MEDIAN(IF(G411:Q411&lt;&gt;0,G411:Q411))</f>
        <v>6064.1173154206599</v>
      </c>
      <c r="AC411" t="e">
        <f t="array" ref="AC411">MEDIAN(IF(R411:Z411&lt;&gt;0,R411:Z411))</f>
        <v>#NUM!</v>
      </c>
      <c r="AD411" t="e">
        <f t="shared" si="13"/>
        <v>#NUM!</v>
      </c>
      <c r="AE411" t="e">
        <f t="array" ref="AE411">TTEST(IF(G411:Q411&lt;&gt;0,G411:Q411),IF(R411:AA411&lt;&gt;0,R411:AA411),2,3)</f>
        <v>#DIV/0!</v>
      </c>
      <c r="AX411" s="8" t="s">
        <v>2183</v>
      </c>
      <c r="AY411" s="8" t="s">
        <v>2184</v>
      </c>
      <c r="AZ411" s="8" t="s">
        <v>1623</v>
      </c>
      <c r="BA411" s="9">
        <v>847.37220344201103</v>
      </c>
      <c r="BB411" s="9">
        <v>669.074965595393</v>
      </c>
      <c r="BC411" s="9">
        <v>76.811631261619098</v>
      </c>
      <c r="BD411" s="9"/>
      <c r="BE411" s="9">
        <v>1426</v>
      </c>
      <c r="BF411" s="9">
        <v>150.2926372</v>
      </c>
      <c r="BG411" s="9"/>
      <c r="BH411" s="9"/>
      <c r="BI411" s="9">
        <v>1678.1012461790599</v>
      </c>
      <c r="BJ411" s="9"/>
      <c r="BK411" s="9"/>
      <c r="BL411" s="9">
        <v>669.074965595393</v>
      </c>
      <c r="BM411" s="9"/>
      <c r="BN411" s="9">
        <v>528.49613118731202</v>
      </c>
      <c r="BO411" s="9"/>
      <c r="BP411" s="9">
        <v>1401.0404439323199</v>
      </c>
      <c r="BQ411" s="9"/>
      <c r="BR411" s="9"/>
      <c r="BS411" s="9"/>
      <c r="BT411" s="9"/>
      <c r="BU411" s="9"/>
      <c r="BV411" s="9"/>
      <c r="BW411" s="9"/>
      <c r="BX411" s="9">
        <v>78.599999999999994</v>
      </c>
    </row>
    <row r="412" spans="1:76" x14ac:dyDescent="0.2">
      <c r="A412" s="2" t="s">
        <v>412</v>
      </c>
      <c r="B412" s="2">
        <f t="shared" si="12"/>
        <v>53922</v>
      </c>
      <c r="C412" s="5">
        <v>5962</v>
      </c>
      <c r="D412" s="5">
        <v>3940</v>
      </c>
      <c r="E412" s="5">
        <v>100</v>
      </c>
      <c r="F412" s="2">
        <v>53922</v>
      </c>
      <c r="G412">
        <f t="array" ref="G412:AA412">VLOOKUP(A412,Check_S4,{7,8,9,10,11,12,13,14,15,16,17,18,19,20,21,22,23,24,25,26,27},FALSE)</f>
        <v>11518</v>
      </c>
      <c r="H412">
        <v>15258</v>
      </c>
      <c r="I412">
        <v>117.7161</v>
      </c>
      <c r="J412">
        <v>0</v>
      </c>
      <c r="K412">
        <v>0</v>
      </c>
      <c r="L412">
        <v>1260.35070468033</v>
      </c>
      <c r="M412">
        <v>3939.5684939038701</v>
      </c>
      <c r="N412">
        <v>7421.4207944549698</v>
      </c>
      <c r="O412">
        <v>1891.57410681735</v>
      </c>
      <c r="P412">
        <v>16404.3753368994</v>
      </c>
      <c r="Q412">
        <v>5865.6000581641401</v>
      </c>
      <c r="R412">
        <v>0</v>
      </c>
      <c r="S412">
        <v>1351.8107060836201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556</v>
      </c>
      <c r="AB412">
        <f t="array" ref="AB412">MEDIAN(IF(G412:Q412&lt;&gt;0,G412:Q412))</f>
        <v>5865.6000581641401</v>
      </c>
      <c r="AC412">
        <f t="array" ref="AC412">MEDIAN(IF(R412:Z412&lt;&gt;0,R412:Z412))</f>
        <v>1351.8107060836201</v>
      </c>
      <c r="AD412">
        <f t="shared" si="13"/>
        <v>0.2304641797393053</v>
      </c>
      <c r="AE412">
        <f t="array" ref="AE412">TTEST(IF(G412:Q412&lt;&gt;0,G412:Q412),IF(R412:AA412&lt;&gt;0,R412:AA412),2,3)</f>
        <v>1.6619421089351532E-2</v>
      </c>
      <c r="AX412" s="8" t="s">
        <v>2185</v>
      </c>
      <c r="AY412" s="8" t="s">
        <v>2186</v>
      </c>
      <c r="AZ412" s="8" t="s">
        <v>1623</v>
      </c>
      <c r="BA412" s="9">
        <v>2578.5193043906202</v>
      </c>
      <c r="BB412" s="9">
        <v>669.23740313744099</v>
      </c>
      <c r="BC412" s="9">
        <v>203.55690478732799</v>
      </c>
      <c r="BD412" s="9"/>
      <c r="BE412" s="9">
        <v>596</v>
      </c>
      <c r="BF412" s="9">
        <v>122.11196150000001</v>
      </c>
      <c r="BG412" s="9"/>
      <c r="BH412" s="9"/>
      <c r="BI412" s="9">
        <v>1571.4081548041299</v>
      </c>
      <c r="BJ412" s="9"/>
      <c r="BK412" s="9"/>
      <c r="BL412" s="9">
        <v>742.47480627488198</v>
      </c>
      <c r="BM412" s="9"/>
      <c r="BN412" s="9">
        <v>376.44111750266001</v>
      </c>
      <c r="BO412" s="9"/>
      <c r="BP412" s="9">
        <v>1372.49689249275</v>
      </c>
      <c r="BQ412" s="9"/>
      <c r="BR412" s="9">
        <v>15508.221502550499</v>
      </c>
      <c r="BS412" s="9"/>
      <c r="BT412" s="9"/>
      <c r="BU412" s="9"/>
      <c r="BV412" s="9"/>
      <c r="BW412" s="9"/>
      <c r="BX412" s="9">
        <v>339</v>
      </c>
    </row>
    <row r="413" spans="1:76" x14ac:dyDescent="0.2">
      <c r="A413" s="2" t="s">
        <v>413</v>
      </c>
      <c r="B413" s="2">
        <f t="shared" si="12"/>
        <v>52757</v>
      </c>
      <c r="C413" s="5">
        <v>6082</v>
      </c>
      <c r="D413" s="5">
        <v>5920</v>
      </c>
      <c r="E413" s="5">
        <v>74</v>
      </c>
      <c r="F413" s="2">
        <v>52757</v>
      </c>
      <c r="G413">
        <f t="array" ref="G413:AA413">VLOOKUP(A413,Check_S4,{7,8,9,10,11,12,13,14,15,16,17,18,19,20,21,22,23,24,25,26,27},FALSE)</f>
        <v>0</v>
      </c>
      <c r="H413">
        <v>0</v>
      </c>
      <c r="I413">
        <v>5270.2258929999998</v>
      </c>
      <c r="J413">
        <v>0</v>
      </c>
      <c r="K413">
        <v>0</v>
      </c>
      <c r="L413">
        <v>8318.9137174491807</v>
      </c>
      <c r="M413">
        <v>0</v>
      </c>
      <c r="N413">
        <v>14995.968317578699</v>
      </c>
      <c r="O413">
        <v>6570.3814095920698</v>
      </c>
      <c r="P413">
        <v>7768.8729095530798</v>
      </c>
      <c r="Q413">
        <v>0</v>
      </c>
      <c r="R413">
        <v>0</v>
      </c>
      <c r="S413">
        <v>0</v>
      </c>
      <c r="T413">
        <v>0</v>
      </c>
      <c r="U413">
        <v>2644.9127851848898</v>
      </c>
      <c r="V413">
        <v>0</v>
      </c>
      <c r="W413">
        <v>1625.4606246480801</v>
      </c>
      <c r="X413">
        <v>0</v>
      </c>
      <c r="Y413">
        <v>0</v>
      </c>
      <c r="Z413">
        <v>0</v>
      </c>
      <c r="AA413">
        <v>1460</v>
      </c>
      <c r="AB413">
        <f t="array" ref="AB413">MEDIAN(IF(G413:Q413&lt;&gt;0,G413:Q413))</f>
        <v>7768.8729095530798</v>
      </c>
      <c r="AC413">
        <f t="array" ref="AC413">MEDIAN(IF(R413:Z413&lt;&gt;0,R413:Z413))</f>
        <v>2135.1867049164848</v>
      </c>
      <c r="AD413">
        <f t="shared" si="13"/>
        <v>0.27483867090822517</v>
      </c>
      <c r="AE413">
        <f t="array" ref="AE413">TTEST(IF(G413:Q413&lt;&gt;0,G413:Q413),IF(R413:AA413&lt;&gt;0,R413:AA413),2,3)</f>
        <v>1.5247245652284001E-2</v>
      </c>
      <c r="AX413" s="8" t="s">
        <v>1262</v>
      </c>
      <c r="AY413" s="8" t="s">
        <v>2187</v>
      </c>
      <c r="AZ413" s="8" t="s">
        <v>1623</v>
      </c>
      <c r="BA413" s="9">
        <v>762.22968149746998</v>
      </c>
      <c r="BB413" s="9">
        <v>669.38137064594605</v>
      </c>
      <c r="BC413" s="9">
        <v>80.903549504311201</v>
      </c>
      <c r="BD413" s="9"/>
      <c r="BE413" s="9">
        <v>891</v>
      </c>
      <c r="BF413" s="9">
        <v>149.01938179999999</v>
      </c>
      <c r="BG413" s="9"/>
      <c r="BH413" s="9"/>
      <c r="BI413" s="9"/>
      <c r="BJ413" s="9"/>
      <c r="BK413" s="9"/>
      <c r="BL413" s="9">
        <v>669.38137064594605</v>
      </c>
      <c r="BM413" s="9"/>
      <c r="BN413" s="9">
        <v>360.48572115006101</v>
      </c>
      <c r="BO413" s="9"/>
      <c r="BP413" s="9">
        <v>1741.26193389134</v>
      </c>
      <c r="BQ413" s="9"/>
      <c r="BR413" s="9"/>
      <c r="BS413" s="9"/>
      <c r="BT413" s="9"/>
      <c r="BU413" s="9"/>
      <c r="BV413" s="9"/>
      <c r="BW413" s="9"/>
      <c r="BX413" s="9"/>
    </row>
    <row r="414" spans="1:76" x14ac:dyDescent="0.2">
      <c r="A414" s="2" t="s">
        <v>414</v>
      </c>
      <c r="B414" s="2">
        <f t="shared" si="12"/>
        <v>61753</v>
      </c>
      <c r="C414" s="5">
        <v>5191</v>
      </c>
      <c r="D414" s="5">
        <v>3600</v>
      </c>
      <c r="E414" s="5">
        <v>83</v>
      </c>
      <c r="F414" s="2">
        <v>61753</v>
      </c>
      <c r="G414">
        <f t="array" ref="G414:AA414">VLOOKUP(A414,Check_S4,{7,8,9,10,11,12,13,14,15,16,17,18,19,20,21,22,23,24,25,26,27},FALSE)</f>
        <v>588</v>
      </c>
      <c r="H414">
        <v>7296</v>
      </c>
      <c r="I414">
        <v>2019.8048960000001</v>
      </c>
      <c r="J414">
        <v>0</v>
      </c>
      <c r="K414">
        <v>1300.8338186999999</v>
      </c>
      <c r="L414">
        <v>5938.4495988511599</v>
      </c>
      <c r="M414">
        <v>10826.3015505602</v>
      </c>
      <c r="N414">
        <v>5162.4967389045596</v>
      </c>
      <c r="O414">
        <v>5360.4596156802399</v>
      </c>
      <c r="P414">
        <v>11524.4539588239</v>
      </c>
      <c r="Q414">
        <v>16613.3139568433</v>
      </c>
      <c r="R414">
        <v>2597.3500297243399</v>
      </c>
      <c r="S414">
        <v>2409.9328064433698</v>
      </c>
      <c r="T414">
        <v>5702.7090623152399</v>
      </c>
      <c r="U414">
        <v>2338.98348378632</v>
      </c>
      <c r="V414">
        <v>2398.111798073</v>
      </c>
      <c r="W414">
        <v>0</v>
      </c>
      <c r="X414">
        <v>0</v>
      </c>
      <c r="Y414">
        <v>2572.0490160053</v>
      </c>
      <c r="Z414">
        <v>3599.69549345616</v>
      </c>
      <c r="AA414">
        <v>0</v>
      </c>
      <c r="AB414">
        <f t="array" ref="AB414">MEDIAN(IF(G414:Q414&lt;&gt;0,G414:Q414))</f>
        <v>5649.4546072656995</v>
      </c>
      <c r="AC414">
        <f t="array" ref="AC414">MEDIAN(IF(R414:Z414&lt;&gt;0,R414:Z414))</f>
        <v>2572.0490160053</v>
      </c>
      <c r="AD414">
        <f t="shared" si="13"/>
        <v>0.45527386178081986</v>
      </c>
      <c r="AE414">
        <f t="array" ref="AE414">TTEST(IF(G414:Q414&lt;&gt;0,G414:Q414),IF(R414:AA414&lt;&gt;0,R414:AA414),2,3)</f>
        <v>5.7034059995618606E-2</v>
      </c>
      <c r="AX414" s="8" t="s">
        <v>2188</v>
      </c>
      <c r="AY414" s="8" t="s">
        <v>2189</v>
      </c>
      <c r="AZ414" s="8" t="s">
        <v>1623</v>
      </c>
      <c r="BA414" s="9">
        <v>670.41928415172504</v>
      </c>
      <c r="BB414" s="9">
        <v>670.41928415172504</v>
      </c>
      <c r="BC414" s="9">
        <v>111.256272356222</v>
      </c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>
        <v>1197.8385683034501</v>
      </c>
      <c r="BQ414" s="9"/>
      <c r="BR414" s="9"/>
      <c r="BS414" s="9"/>
      <c r="BT414" s="9"/>
      <c r="BU414" s="9"/>
      <c r="BV414" s="9"/>
      <c r="BW414" s="9"/>
      <c r="BX414" s="9">
        <v>143</v>
      </c>
    </row>
    <row r="415" spans="1:76" x14ac:dyDescent="0.2">
      <c r="A415" s="2" t="s">
        <v>415</v>
      </c>
      <c r="B415" s="2">
        <f t="shared" si="12"/>
        <v>159435</v>
      </c>
      <c r="C415" s="5">
        <v>2010</v>
      </c>
      <c r="D415" s="5">
        <v>2076</v>
      </c>
      <c r="E415" s="5">
        <v>52</v>
      </c>
      <c r="F415" s="2">
        <v>159435</v>
      </c>
      <c r="G415">
        <f t="array" ref="G415:AA415">VLOOKUP(A415,Check_S4,{7,8,9,10,11,12,13,14,15,16,17,18,19,20,21,22,23,24,25,26,27},FALSE)</f>
        <v>0</v>
      </c>
      <c r="H415">
        <v>1718</v>
      </c>
      <c r="I415">
        <v>407.05330759999998</v>
      </c>
      <c r="J415">
        <v>0</v>
      </c>
      <c r="K415">
        <v>294.87489577000002</v>
      </c>
      <c r="L415">
        <v>2814.3815293521302</v>
      </c>
      <c r="M415">
        <v>0</v>
      </c>
      <c r="N415">
        <v>1053.28649578353</v>
      </c>
      <c r="O415">
        <v>3817.6346829890899</v>
      </c>
      <c r="P415">
        <v>0</v>
      </c>
      <c r="Q415">
        <v>2791.7937030828498</v>
      </c>
      <c r="R415">
        <v>2163.1273589581901</v>
      </c>
      <c r="S415">
        <v>2291.93959948677</v>
      </c>
      <c r="T415">
        <v>0</v>
      </c>
      <c r="U415">
        <v>0</v>
      </c>
      <c r="V415">
        <v>1835.3961063777899</v>
      </c>
      <c r="W415">
        <v>1988.7919862747999</v>
      </c>
      <c r="X415">
        <v>0</v>
      </c>
      <c r="Y415">
        <v>0</v>
      </c>
      <c r="Z415">
        <v>0</v>
      </c>
      <c r="AA415">
        <v>2940</v>
      </c>
      <c r="AB415">
        <f t="array" ref="AB415">MEDIAN(IF(G415:Q415&lt;&gt;0,G415:Q415))</f>
        <v>1718</v>
      </c>
      <c r="AC415">
        <f t="array" ref="AC415">MEDIAN(IF(R415:Z415&lt;&gt;0,R415:Z415))</f>
        <v>2075.959672616495</v>
      </c>
      <c r="AD415">
        <f t="shared" si="13"/>
        <v>1.2083583659001718</v>
      </c>
      <c r="AE415">
        <f t="array" ref="AE415">TTEST(IF(G415:Q415&lt;&gt;0,G415:Q415),IF(R415:AA415&lt;&gt;0,R415:AA415),2,3)</f>
        <v>0.4816753410451573</v>
      </c>
      <c r="AX415" s="8" t="s">
        <v>2190</v>
      </c>
      <c r="AY415" s="8" t="s">
        <v>2191</v>
      </c>
      <c r="AZ415" s="8" t="s">
        <v>1623</v>
      </c>
      <c r="BA415" s="9">
        <v>2516.89883249998</v>
      </c>
      <c r="BB415" s="9">
        <v>670.62139485683997</v>
      </c>
      <c r="BC415" s="9">
        <v>170.257228525812</v>
      </c>
      <c r="BD415" s="9">
        <v>10136</v>
      </c>
      <c r="BE415" s="9">
        <v>425</v>
      </c>
      <c r="BF415" s="9">
        <v>27.69000642</v>
      </c>
      <c r="BG415" s="9"/>
      <c r="BH415" s="9"/>
      <c r="BI415" s="9"/>
      <c r="BJ415" s="9"/>
      <c r="BK415" s="9"/>
      <c r="BL415" s="9">
        <v>670.62139485683997</v>
      </c>
      <c r="BM415" s="9"/>
      <c r="BN415" s="9"/>
      <c r="BO415" s="9"/>
      <c r="BP415" s="9">
        <v>1325.18276122306</v>
      </c>
      <c r="BQ415" s="9"/>
      <c r="BR415" s="9"/>
      <c r="BS415" s="9"/>
      <c r="BT415" s="9"/>
      <c r="BU415" s="9"/>
      <c r="BV415" s="9"/>
      <c r="BW415" s="9"/>
      <c r="BX415" s="9"/>
    </row>
    <row r="416" spans="1:76" x14ac:dyDescent="0.2">
      <c r="A416" s="2" t="s">
        <v>416</v>
      </c>
      <c r="B416" s="2">
        <f t="shared" si="12"/>
        <v>50447</v>
      </c>
      <c r="C416" s="5">
        <v>6325</v>
      </c>
      <c r="D416" s="5">
        <v>6693</v>
      </c>
      <c r="E416" s="5">
        <v>45</v>
      </c>
      <c r="F416" s="2">
        <v>50447</v>
      </c>
      <c r="G416">
        <f t="array" ref="G416:AA416">VLOOKUP(A416,Check_S4,{7,8,9,10,11,12,13,14,15,16,17,18,19,20,21,22,23,24,25,26,27},FALSE)</f>
        <v>0</v>
      </c>
      <c r="H416">
        <v>7694</v>
      </c>
      <c r="I416">
        <v>14933.054899999999</v>
      </c>
      <c r="J416">
        <v>3040.857974</v>
      </c>
      <c r="K416">
        <v>2042.2319462999999</v>
      </c>
      <c r="L416">
        <v>6865.5469899577001</v>
      </c>
      <c r="M416">
        <v>5202.3006581305299</v>
      </c>
      <c r="N416">
        <v>6520.0366188705602</v>
      </c>
      <c r="O416">
        <v>7657.8365910216498</v>
      </c>
      <c r="P416">
        <v>8130.5304004162299</v>
      </c>
      <c r="Q416">
        <v>6865.1065116782402</v>
      </c>
      <c r="R416">
        <v>5807.6529423293196</v>
      </c>
      <c r="S416">
        <v>0</v>
      </c>
      <c r="T416">
        <v>4126.7530823058096</v>
      </c>
      <c r="U416">
        <v>3515.2243357008201</v>
      </c>
      <c r="V416">
        <v>4847.8396805931297</v>
      </c>
      <c r="W416">
        <v>0</v>
      </c>
      <c r="X416">
        <v>4201.0906930708497</v>
      </c>
      <c r="Y416">
        <v>7259.96247454679</v>
      </c>
      <c r="Z416">
        <v>7634.1846016531599</v>
      </c>
      <c r="AA416">
        <v>7500</v>
      </c>
      <c r="AB416">
        <f t="array" ref="AB416">MEDIAN(IF(G416:Q416&lt;&gt;0,G416:Q416))</f>
        <v>6865.3267508179706</v>
      </c>
      <c r="AC416">
        <f t="array" ref="AC416">MEDIAN(IF(R416:Z416&lt;&gt;0,R416:Z416))</f>
        <v>4847.8396805931297</v>
      </c>
      <c r="AD416">
        <f t="shared" si="13"/>
        <v>0.70613386027337055</v>
      </c>
      <c r="AE416">
        <f t="array" ref="AE416">TTEST(IF(G416:Q416&lt;&gt;0,G416:Q416),IF(R416:AA416&lt;&gt;0,R416:AA416),2,3)</f>
        <v>0.32189670458221242</v>
      </c>
      <c r="AX416" s="8" t="s">
        <v>2192</v>
      </c>
      <c r="AY416" s="8" t="s">
        <v>2193</v>
      </c>
      <c r="AZ416" s="8" t="s">
        <v>1623</v>
      </c>
      <c r="BA416" s="9">
        <v>1129.39945952069</v>
      </c>
      <c r="BB416" s="9">
        <v>670.956214201693</v>
      </c>
      <c r="BC416" s="9">
        <v>112.90731681464599</v>
      </c>
      <c r="BD416" s="9"/>
      <c r="BE416" s="9">
        <v>1634</v>
      </c>
      <c r="BF416" s="9">
        <v>88.126595140000006</v>
      </c>
      <c r="BG416" s="9"/>
      <c r="BH416" s="9"/>
      <c r="BI416" s="9"/>
      <c r="BJ416" s="9"/>
      <c r="BK416" s="9"/>
      <c r="BL416" s="9">
        <v>868.083110913935</v>
      </c>
      <c r="BM416" s="9"/>
      <c r="BN416" s="9">
        <v>473.829317489451</v>
      </c>
      <c r="BO416" s="9"/>
      <c r="BP416" s="9"/>
      <c r="BQ416" s="9">
        <v>3474.3577335807199</v>
      </c>
      <c r="BR416" s="9"/>
      <c r="BS416" s="9"/>
      <c r="BT416" s="9"/>
      <c r="BU416" s="9"/>
      <c r="BV416" s="9"/>
      <c r="BW416" s="9"/>
      <c r="BX416" s="9">
        <v>238</v>
      </c>
    </row>
    <row r="417" spans="1:76" x14ac:dyDescent="0.2">
      <c r="A417" s="2" t="s">
        <v>417</v>
      </c>
      <c r="B417" s="2">
        <f t="shared" si="12"/>
        <v>89512</v>
      </c>
      <c r="C417" s="5">
        <v>3554</v>
      </c>
      <c r="D417" s="5">
        <v>3891</v>
      </c>
      <c r="E417" s="5">
        <v>47</v>
      </c>
      <c r="F417" s="2">
        <v>89512</v>
      </c>
      <c r="G417">
        <f t="array" ref="G417:AA417">VLOOKUP(A417,Check_S4,{7,8,9,10,11,12,13,14,15,16,17,18,19,20,21,22,23,24,25,26,27},FALSE)</f>
        <v>692</v>
      </c>
      <c r="H417">
        <v>5309</v>
      </c>
      <c r="I417">
        <v>498.66294870000002</v>
      </c>
      <c r="J417">
        <v>0</v>
      </c>
      <c r="K417">
        <v>4765.5551423999996</v>
      </c>
      <c r="L417">
        <v>4924.3697646144001</v>
      </c>
      <c r="M417">
        <v>0</v>
      </c>
      <c r="N417">
        <v>3890.8468060710602</v>
      </c>
      <c r="O417">
        <v>5967.2813916304103</v>
      </c>
      <c r="P417">
        <v>1061.4584095528301</v>
      </c>
      <c r="Q417">
        <v>3707.9247570490102</v>
      </c>
      <c r="R417">
        <v>2971.52460582094</v>
      </c>
      <c r="S417">
        <v>4127.54261259742</v>
      </c>
      <c r="T417">
        <v>4076.8624471503699</v>
      </c>
      <c r="U417">
        <v>4206.0874134326396</v>
      </c>
      <c r="V417">
        <v>2880.1279184448699</v>
      </c>
      <c r="W417">
        <v>0</v>
      </c>
      <c r="X417">
        <v>0</v>
      </c>
      <c r="Y417">
        <v>5640.7919222217897</v>
      </c>
      <c r="Z417">
        <v>3788.86317268936</v>
      </c>
      <c r="AA417">
        <v>1910</v>
      </c>
      <c r="AB417">
        <f t="array" ref="AB417">MEDIAN(IF(G417:Q417&lt;&gt;0,G417:Q417))</f>
        <v>3890.8468060710602</v>
      </c>
      <c r="AC417">
        <f t="array" ref="AC417">MEDIAN(IF(R417:Z417&lt;&gt;0,R417:Z417))</f>
        <v>4076.8624471503699</v>
      </c>
      <c r="AD417">
        <f t="shared" si="13"/>
        <v>1.0478085235299064</v>
      </c>
      <c r="AE417">
        <f t="array" ref="AE417">TTEST(IF(G417:Q417&lt;&gt;0,G417:Q417),IF(R417:AA417&lt;&gt;0,R417:AA417),2,3)</f>
        <v>0.738909066462895</v>
      </c>
      <c r="AX417" s="8" t="s">
        <v>1252</v>
      </c>
      <c r="AY417" s="8" t="s">
        <v>2194</v>
      </c>
      <c r="AZ417" s="8" t="s">
        <v>1623</v>
      </c>
      <c r="BA417" s="9">
        <v>672</v>
      </c>
      <c r="BB417" s="9">
        <v>672</v>
      </c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>
        <v>672</v>
      </c>
    </row>
    <row r="418" spans="1:76" x14ac:dyDescent="0.2">
      <c r="A418" s="2" t="s">
        <v>418</v>
      </c>
      <c r="B418" s="2">
        <f t="shared" si="12"/>
        <v>100341</v>
      </c>
      <c r="C418" s="5">
        <v>3157</v>
      </c>
      <c r="D418" s="5">
        <v>3266</v>
      </c>
      <c r="E418" s="5">
        <v>38</v>
      </c>
      <c r="F418" s="2">
        <v>100341</v>
      </c>
      <c r="G418">
        <f t="array" ref="G418:AA418">VLOOKUP(A418,Check_S4,{7,8,9,10,11,12,13,14,15,16,17,18,19,20,21,22,23,24,25,26,27},FALSE)</f>
        <v>0</v>
      </c>
      <c r="H418">
        <v>1848</v>
      </c>
      <c r="I418">
        <v>599.93679589999999</v>
      </c>
      <c r="J418">
        <v>0</v>
      </c>
      <c r="K418">
        <v>0</v>
      </c>
      <c r="L418">
        <v>4082.0652755111701</v>
      </c>
      <c r="M418">
        <v>0</v>
      </c>
      <c r="N418">
        <v>3994.7206997447402</v>
      </c>
      <c r="O418">
        <v>4271.0420086213699</v>
      </c>
      <c r="P418">
        <v>0</v>
      </c>
      <c r="Q418">
        <v>2923.07086947684</v>
      </c>
      <c r="R418">
        <v>2962.9682594096998</v>
      </c>
      <c r="S418">
        <v>0</v>
      </c>
      <c r="T418">
        <v>0</v>
      </c>
      <c r="U418">
        <v>3569.9431061969299</v>
      </c>
      <c r="V418">
        <v>2778.5488880169801</v>
      </c>
      <c r="W418">
        <v>1765.84927812001</v>
      </c>
      <c r="X418">
        <v>3699.8519110454899</v>
      </c>
      <c r="Y418">
        <v>4856.2665015625098</v>
      </c>
      <c r="Z418">
        <v>4510.8043032477099</v>
      </c>
      <c r="AA418">
        <v>2340</v>
      </c>
      <c r="AB418">
        <f t="array" ref="AB418">MEDIAN(IF(G418:Q418&lt;&gt;0,G418:Q418))</f>
        <v>3458.8957846107901</v>
      </c>
      <c r="AC418">
        <f t="array" ref="AC418">MEDIAN(IF(R418:Z418&lt;&gt;0,R418:Z418))</f>
        <v>3569.9431061969299</v>
      </c>
      <c r="AD418">
        <f t="shared" si="13"/>
        <v>1.0321048474719037</v>
      </c>
      <c r="AE418">
        <f t="array" ref="AE418">TTEST(IF(G418:Q418&lt;&gt;0,G418:Q418),IF(R418:AA418&lt;&gt;0,R418:AA418),2,3)</f>
        <v>0.62614027156252172</v>
      </c>
      <c r="AX418" s="8" t="s">
        <v>966</v>
      </c>
      <c r="AY418" s="8" t="s">
        <v>2195</v>
      </c>
      <c r="AZ418" s="8" t="s">
        <v>1623</v>
      </c>
      <c r="BA418" s="9">
        <v>672.20342749448105</v>
      </c>
      <c r="BB418" s="9">
        <v>672.20342749448105</v>
      </c>
      <c r="BC418" s="9">
        <v>122.486727907908</v>
      </c>
      <c r="BD418" s="9"/>
      <c r="BE418" s="9">
        <v>90</v>
      </c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>
        <v>1254.40685498896</v>
      </c>
      <c r="BQ418" s="9"/>
      <c r="BR418" s="9"/>
      <c r="BS418" s="9"/>
      <c r="BT418" s="9"/>
      <c r="BU418" s="9"/>
      <c r="BV418" s="9"/>
      <c r="BW418" s="9"/>
      <c r="BX418" s="9"/>
    </row>
    <row r="419" spans="1:76" x14ac:dyDescent="0.2">
      <c r="A419" s="2" t="s">
        <v>419</v>
      </c>
      <c r="B419" s="2">
        <f t="shared" si="12"/>
        <v>44057</v>
      </c>
      <c r="C419" s="5">
        <v>7166</v>
      </c>
      <c r="D419" s="5">
        <v>4837</v>
      </c>
      <c r="E419" s="5">
        <v>101</v>
      </c>
      <c r="F419" s="2">
        <v>44057</v>
      </c>
      <c r="G419">
        <f t="array" ref="G419:AA419">VLOOKUP(A419,Check_S4,{7,8,9,10,11,12,13,14,15,16,17,18,19,20,21,22,23,24,25,26,27},FALSE)</f>
        <v>0</v>
      </c>
      <c r="H419">
        <v>12369</v>
      </c>
      <c r="I419">
        <v>4140.0592459999998</v>
      </c>
      <c r="J419">
        <v>10919.95636</v>
      </c>
      <c r="K419">
        <v>2215.6855135999999</v>
      </c>
      <c r="L419">
        <v>3849.5167768900901</v>
      </c>
      <c r="M419">
        <v>4960.06883376315</v>
      </c>
      <c r="N419">
        <v>5803.2847490076301</v>
      </c>
      <c r="O419">
        <v>10108.7246124876</v>
      </c>
      <c r="P419">
        <v>3967.84366076795</v>
      </c>
      <c r="Q419">
        <v>4836.7111207488297</v>
      </c>
      <c r="R419">
        <v>4821.66011420828</v>
      </c>
      <c r="S419">
        <v>6115.0450401950902</v>
      </c>
      <c r="T419">
        <v>4777.4235465306301</v>
      </c>
      <c r="U419">
        <v>4177.4178437921701</v>
      </c>
      <c r="V419">
        <v>5517.0745505381101</v>
      </c>
      <c r="W419">
        <v>0</v>
      </c>
      <c r="X419">
        <v>7051.81390494261</v>
      </c>
      <c r="Y419">
        <v>3876.1927609315699</v>
      </c>
      <c r="Z419">
        <v>34929.548500894198</v>
      </c>
      <c r="AA419">
        <v>1720</v>
      </c>
      <c r="AB419">
        <f t="array" ref="AB419">MEDIAN(IF(G419:Q419&lt;&gt;0,G419:Q419))</f>
        <v>4898.3899772559898</v>
      </c>
      <c r="AC419">
        <f t="array" ref="AC419">MEDIAN(IF(R419:Z419&lt;&gt;0,R419:Z419))</f>
        <v>5169.3673323731946</v>
      </c>
      <c r="AD419">
        <f t="shared" si="13"/>
        <v>1.0553196777666531</v>
      </c>
      <c r="AE419">
        <f t="array" ref="AE419">TTEST(IF(G419:Q419&lt;&gt;0,G419:Q419),IF(R419:AA419&lt;&gt;0,R419:AA419),2,3)</f>
        <v>0.62631686805361453</v>
      </c>
      <c r="AX419" s="8" t="s">
        <v>2196</v>
      </c>
      <c r="AY419" s="8" t="s">
        <v>2197</v>
      </c>
      <c r="AZ419" s="8" t="s">
        <v>1623</v>
      </c>
      <c r="BA419" s="9">
        <v>1354.84108922569</v>
      </c>
      <c r="BB419" s="9">
        <v>672.56662726746902</v>
      </c>
      <c r="BC419" s="9">
        <v>144.21892194051199</v>
      </c>
      <c r="BD419" s="9"/>
      <c r="BE419" s="9">
        <v>161</v>
      </c>
      <c r="BF419" s="9">
        <v>26.67075341</v>
      </c>
      <c r="BG419" s="9"/>
      <c r="BH419" s="9"/>
      <c r="BI419" s="9">
        <v>1031.71653375916</v>
      </c>
      <c r="BJ419" s="9"/>
      <c r="BK419" s="9"/>
      <c r="BL419" s="9"/>
      <c r="BM419" s="9"/>
      <c r="BN419" s="9">
        <v>313.41672077577903</v>
      </c>
      <c r="BO419" s="9"/>
      <c r="BP419" s="9">
        <v>1406.24252740918</v>
      </c>
      <c r="BQ419" s="9"/>
      <c r="BR419" s="9"/>
      <c r="BS419" s="9"/>
      <c r="BT419" s="9"/>
      <c r="BU419" s="9"/>
      <c r="BV419" s="9"/>
      <c r="BW419" s="9"/>
      <c r="BX419" s="9">
        <v>5190</v>
      </c>
    </row>
    <row r="420" spans="1:76" x14ac:dyDescent="0.2">
      <c r="A420" s="2" t="s">
        <v>420</v>
      </c>
      <c r="B420" s="2">
        <f t="shared" si="12"/>
        <v>86438</v>
      </c>
      <c r="C420" s="5">
        <v>3649</v>
      </c>
      <c r="D420" s="5">
        <v>3021</v>
      </c>
      <c r="E420" s="5">
        <v>53</v>
      </c>
      <c r="F420" s="2">
        <v>86438</v>
      </c>
      <c r="G420">
        <f t="array" ref="G420:AA420">VLOOKUP(A420,Check_S4,{7,8,9,10,11,12,13,14,15,16,17,18,19,20,21,22,23,24,25,26,27},FALSE)</f>
        <v>0</v>
      </c>
      <c r="H420">
        <v>3889</v>
      </c>
      <c r="I420">
        <v>1458.579418</v>
      </c>
      <c r="J420">
        <v>0</v>
      </c>
      <c r="K420">
        <v>2566.8309511000002</v>
      </c>
      <c r="L420">
        <v>5294.3927480140301</v>
      </c>
      <c r="M420">
        <v>0</v>
      </c>
      <c r="N420">
        <v>4315.5291805153001</v>
      </c>
      <c r="O420">
        <v>6376.8907324928396</v>
      </c>
      <c r="P420">
        <v>0</v>
      </c>
      <c r="Q420">
        <v>7603.5114294628502</v>
      </c>
      <c r="R420">
        <v>0</v>
      </c>
      <c r="S420">
        <v>2549.5231191890002</v>
      </c>
      <c r="T420">
        <v>3475.80604464814</v>
      </c>
      <c r="U420">
        <v>0</v>
      </c>
      <c r="V420">
        <v>2258.53076245076</v>
      </c>
      <c r="W420">
        <v>0</v>
      </c>
      <c r="X420">
        <v>0</v>
      </c>
      <c r="Y420">
        <v>2235.0155294367501</v>
      </c>
      <c r="Z420">
        <v>0</v>
      </c>
      <c r="AA420">
        <v>1770</v>
      </c>
      <c r="AB420">
        <f t="array" ref="AB420">MEDIAN(IF(G420:Q420&lt;&gt;0,G420:Q420))</f>
        <v>4315.5291805153001</v>
      </c>
      <c r="AC420">
        <f t="array" ref="AC420">MEDIAN(IF(R420:Z420&lt;&gt;0,R420:Z420))</f>
        <v>2404.0269408198801</v>
      </c>
      <c r="AD420">
        <f t="shared" si="13"/>
        <v>0.55706423019316131</v>
      </c>
      <c r="AE420">
        <f t="array" ref="AE420">TTEST(IF(G420:Q420&lt;&gt;0,G420:Q420),IF(R420:AA420&lt;&gt;0,R420:AA420),2,3)</f>
        <v>4.5888877645898517E-2</v>
      </c>
      <c r="AX420" s="8" t="s">
        <v>2198</v>
      </c>
      <c r="AY420" s="8" t="s">
        <v>2199</v>
      </c>
      <c r="AZ420" s="8" t="s">
        <v>1623</v>
      </c>
      <c r="BA420" s="9">
        <v>605.437890325392</v>
      </c>
      <c r="BB420" s="9">
        <v>673.08627003322499</v>
      </c>
      <c r="BC420" s="9">
        <v>94.322993470618002</v>
      </c>
      <c r="BD420" s="9"/>
      <c r="BE420" s="9"/>
      <c r="BF420" s="9">
        <v>3.5596071490000001</v>
      </c>
      <c r="BG420" s="9"/>
      <c r="BH420" s="9"/>
      <c r="BI420" s="9"/>
      <c r="BJ420" s="9"/>
      <c r="BK420" s="9"/>
      <c r="BL420" s="9">
        <v>1139.6677937939501</v>
      </c>
      <c r="BM420" s="9"/>
      <c r="BN420" s="9">
        <v>673.08627003322499</v>
      </c>
      <c r="BO420" s="9"/>
      <c r="BP420" s="9"/>
      <c r="BQ420" s="9"/>
      <c r="BR420" s="9"/>
      <c r="BS420" s="9"/>
      <c r="BT420" s="9"/>
      <c r="BU420" s="9"/>
      <c r="BV420" s="9"/>
      <c r="BW420" s="9"/>
      <c r="BX420" s="9"/>
    </row>
    <row r="421" spans="1:76" x14ac:dyDescent="0.2">
      <c r="A421" s="2" t="s">
        <v>421</v>
      </c>
      <c r="B421" s="2">
        <f t="shared" si="12"/>
        <v>68624</v>
      </c>
      <c r="C421" s="5">
        <v>4575</v>
      </c>
      <c r="D421" s="5">
        <v>4575</v>
      </c>
      <c r="E421" s="5"/>
      <c r="F421" s="2">
        <v>68624</v>
      </c>
      <c r="G421">
        <f t="array" ref="G421:AA421">VLOOKUP(A421,Check_S4,{7,8,9,10,11,12,13,14,15,16,17,18,19,20,21,22,23,24,25,26,27},FALSE)</f>
        <v>4575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f t="array" ref="AB421">MEDIAN(IF(G421:Q421&lt;&gt;0,G421:Q421))</f>
        <v>4575</v>
      </c>
      <c r="AC421" t="e">
        <f t="array" ref="AC421">MEDIAN(IF(R421:Z421&lt;&gt;0,R421:Z421))</f>
        <v>#NUM!</v>
      </c>
      <c r="AD421" t="e">
        <f t="shared" si="13"/>
        <v>#NUM!</v>
      </c>
      <c r="AE421" t="e">
        <f t="array" ref="AE421">TTEST(IF(G421:Q421&lt;&gt;0,G421:Q421),IF(R421:AA421&lt;&gt;0,R421:AA421),2,3)</f>
        <v>#DIV/0!</v>
      </c>
      <c r="AX421" s="8" t="s">
        <v>1588</v>
      </c>
      <c r="AY421" s="8" t="s">
        <v>1588</v>
      </c>
      <c r="AZ421" s="8" t="s">
        <v>1640</v>
      </c>
      <c r="BA421" s="9">
        <v>674.95766575968798</v>
      </c>
      <c r="BB421" s="9">
        <v>674.95766575968798</v>
      </c>
      <c r="BC421" s="9">
        <v>120.699208995486</v>
      </c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>
        <v>1251.01533151938</v>
      </c>
      <c r="BQ421" s="9"/>
      <c r="BR421" s="9"/>
      <c r="BS421" s="9"/>
      <c r="BT421" s="9"/>
      <c r="BU421" s="9"/>
      <c r="BV421" s="9"/>
      <c r="BW421" s="9"/>
      <c r="BX421" s="9">
        <v>98.9</v>
      </c>
    </row>
    <row r="422" spans="1:76" x14ac:dyDescent="0.2">
      <c r="A422" s="2" t="s">
        <v>422</v>
      </c>
      <c r="B422" s="2">
        <f t="shared" si="12"/>
        <v>65354</v>
      </c>
      <c r="C422" s="5">
        <v>4800</v>
      </c>
      <c r="D422" s="5">
        <v>4967</v>
      </c>
      <c r="E422" s="5">
        <v>30</v>
      </c>
      <c r="F422" s="2">
        <v>65354</v>
      </c>
      <c r="G422">
        <f t="array" ref="G422:AA422">VLOOKUP(A422,Check_S4,{7,8,9,10,11,12,13,14,15,16,17,18,19,20,21,22,23,24,25,26,27},FALSE)</f>
        <v>0</v>
      </c>
      <c r="H422">
        <v>3311</v>
      </c>
      <c r="I422">
        <v>1174.0933030000001</v>
      </c>
      <c r="J422">
        <v>0</v>
      </c>
      <c r="K422">
        <v>0</v>
      </c>
      <c r="L422">
        <v>3380.67533151936</v>
      </c>
      <c r="M422">
        <v>7885.1686595998499</v>
      </c>
      <c r="N422">
        <v>6699.1914520822302</v>
      </c>
      <c r="O422">
        <v>4017.0762206801401</v>
      </c>
      <c r="P422">
        <v>5513.2833145028098</v>
      </c>
      <c r="Q422">
        <v>5194.5073036124904</v>
      </c>
      <c r="R422">
        <v>4948.9059426511403</v>
      </c>
      <c r="S422">
        <v>5501.1004423157101</v>
      </c>
      <c r="T422">
        <v>4457.4138989592002</v>
      </c>
      <c r="U422">
        <v>4424.4495618649698</v>
      </c>
      <c r="V422">
        <v>5674.96278859215</v>
      </c>
      <c r="W422">
        <v>0</v>
      </c>
      <c r="X422">
        <v>4991.0998614302898</v>
      </c>
      <c r="Y422">
        <v>4967.0668685013397</v>
      </c>
      <c r="Z422">
        <v>5187.6145785168501</v>
      </c>
      <c r="AA422">
        <v>4280</v>
      </c>
      <c r="AB422">
        <f t="array" ref="AB422">MEDIAN(IF(G422:Q422&lt;&gt;0,G422:Q422))</f>
        <v>4605.7917621463148</v>
      </c>
      <c r="AC422">
        <f t="array" ref="AC422">MEDIAN(IF(R422:Z422&lt;&gt;0,R422:Z422))</f>
        <v>4979.0833649658143</v>
      </c>
      <c r="AD422">
        <f t="shared" si="13"/>
        <v>1.0810483022457673</v>
      </c>
      <c r="AE422">
        <f t="array" ref="AE422">TTEST(IF(G422:Q422&lt;&gt;0,G422:Q422),IF(R422:AA422&lt;&gt;0,R422:AA422),2,3)</f>
        <v>0.71594451059676167</v>
      </c>
      <c r="AX422" s="8" t="s">
        <v>1006</v>
      </c>
      <c r="AY422" s="8" t="s">
        <v>2200</v>
      </c>
      <c r="AZ422" s="8" t="s">
        <v>1623</v>
      </c>
      <c r="BA422" s="9">
        <v>881.83956667385996</v>
      </c>
      <c r="BB422" s="9">
        <v>675.95961399838404</v>
      </c>
      <c r="BC422" s="9">
        <v>75.139293568174693</v>
      </c>
      <c r="BD422" s="9"/>
      <c r="BE422" s="9">
        <v>1650</v>
      </c>
      <c r="BF422" s="9">
        <v>158.66058390000001</v>
      </c>
      <c r="BG422" s="9">
        <v>678.89888189999999</v>
      </c>
      <c r="BH422" s="9"/>
      <c r="BI422" s="9">
        <v>673.020346096769</v>
      </c>
      <c r="BJ422" s="9"/>
      <c r="BK422" s="9"/>
      <c r="BL422" s="9">
        <v>1747.1873880655801</v>
      </c>
      <c r="BM422" s="9"/>
      <c r="BN422" s="9">
        <v>383.27020008080899</v>
      </c>
      <c r="BO422" s="9"/>
      <c r="BP422" s="9"/>
      <c r="BQ422" s="9"/>
      <c r="BR422" s="9"/>
      <c r="BS422" s="9"/>
      <c r="BT422" s="9"/>
      <c r="BU422" s="9"/>
      <c r="BV422" s="9"/>
      <c r="BW422" s="9"/>
      <c r="BX422" s="9"/>
    </row>
    <row r="423" spans="1:76" x14ac:dyDescent="0.2">
      <c r="A423" s="2" t="s">
        <v>423</v>
      </c>
      <c r="B423" s="2">
        <f t="shared" si="12"/>
        <v>13677</v>
      </c>
      <c r="C423" s="5">
        <v>22725</v>
      </c>
      <c r="D423" s="5">
        <v>22053</v>
      </c>
      <c r="E423" s="5">
        <v>43</v>
      </c>
      <c r="F423" s="2">
        <v>13677</v>
      </c>
      <c r="G423">
        <f t="array" ref="G423:AA423">VLOOKUP(A423,Check_S4,{7,8,9,10,11,12,13,14,15,16,17,18,19,20,21,22,23,24,25,26,27},FALSE)</f>
        <v>0</v>
      </c>
      <c r="H423">
        <v>22966</v>
      </c>
      <c r="I423">
        <v>29465.082170000001</v>
      </c>
      <c r="J423">
        <v>0</v>
      </c>
      <c r="K423">
        <v>42117.748907000001</v>
      </c>
      <c r="L423">
        <v>18802.1831054623</v>
      </c>
      <c r="M423">
        <v>9178.2596605562303</v>
      </c>
      <c r="N423">
        <v>15045.4948408701</v>
      </c>
      <c r="O423">
        <v>2710.24907522988</v>
      </c>
      <c r="P423">
        <v>32141.3885316751</v>
      </c>
      <c r="Q423">
        <v>21139.347187016901</v>
      </c>
      <c r="R423">
        <v>19678.1348195834</v>
      </c>
      <c r="S423">
        <v>0</v>
      </c>
      <c r="T423">
        <v>17983.563440340102</v>
      </c>
      <c r="U423">
        <v>31734.660142390301</v>
      </c>
      <c r="V423">
        <v>28037.122432562399</v>
      </c>
      <c r="W423">
        <v>0</v>
      </c>
      <c r="X423">
        <v>26512.930699610399</v>
      </c>
      <c r="Y423">
        <v>29985.253190523599</v>
      </c>
      <c r="Z423">
        <v>16094.8624178585</v>
      </c>
      <c r="AA423">
        <v>0</v>
      </c>
      <c r="AB423">
        <f t="array" ref="AB423">MEDIAN(IF(G423:Q423&lt;&gt;0,G423:Q423))</f>
        <v>21139.347187016901</v>
      </c>
      <c r="AC423">
        <f t="array" ref="AC423">MEDIAN(IF(R423:Z423&lt;&gt;0,R423:Z423))</f>
        <v>26512.930699610399</v>
      </c>
      <c r="AD423">
        <f t="shared" si="13"/>
        <v>1.2541981767485126</v>
      </c>
      <c r="AE423">
        <f t="array" ref="AE423">TTEST(IF(G423:Q423&lt;&gt;0,G423:Q423),IF(R423:AA423&lt;&gt;0,R423:AA423),2,3)</f>
        <v>0.56079086739383199</v>
      </c>
      <c r="AX423" s="8" t="s">
        <v>1248</v>
      </c>
      <c r="AY423" s="8" t="s">
        <v>2201</v>
      </c>
      <c r="AZ423" s="8" t="s">
        <v>1623</v>
      </c>
      <c r="BA423" s="9">
        <v>631.92134721850698</v>
      </c>
      <c r="BB423" s="9">
        <v>678.38584864465497</v>
      </c>
      <c r="BC423" s="9">
        <v>88.686946883751403</v>
      </c>
      <c r="BD423" s="9"/>
      <c r="BE423" s="9">
        <v>1040</v>
      </c>
      <c r="BF423" s="9">
        <v>5.7647511270000003</v>
      </c>
      <c r="BG423" s="9"/>
      <c r="BH423" s="9"/>
      <c r="BI423" s="9">
        <v>316.77169728930897</v>
      </c>
      <c r="BJ423" s="9"/>
      <c r="BK423" s="9"/>
      <c r="BL423" s="9"/>
      <c r="BM423" s="9"/>
      <c r="BN423" s="9"/>
      <c r="BO423" s="9"/>
      <c r="BP423" s="9">
        <v>1165.1489404577201</v>
      </c>
      <c r="BQ423" s="9"/>
      <c r="BR423" s="9"/>
      <c r="BS423" s="9"/>
      <c r="BT423" s="9"/>
      <c r="BU423" s="9"/>
      <c r="BV423" s="9"/>
      <c r="BW423" s="9"/>
      <c r="BX423" s="9"/>
    </row>
    <row r="424" spans="1:76" x14ac:dyDescent="0.2">
      <c r="A424" s="2" t="s">
        <v>424</v>
      </c>
      <c r="B424" s="2">
        <f t="shared" si="12"/>
        <v>33934</v>
      </c>
      <c r="C424" s="5">
        <v>9148</v>
      </c>
      <c r="D424" s="5">
        <v>9042</v>
      </c>
      <c r="E424" s="5">
        <v>60</v>
      </c>
      <c r="F424" s="2">
        <v>33934</v>
      </c>
      <c r="G424">
        <f t="array" ref="G424:AA424">VLOOKUP(A424,Check_S4,{7,8,9,10,11,12,13,14,15,16,17,18,19,20,21,22,23,24,25,26,27},FALSE)</f>
        <v>0</v>
      </c>
      <c r="H424">
        <v>21663</v>
      </c>
      <c r="I424">
        <v>7377.840338</v>
      </c>
      <c r="J424">
        <v>0</v>
      </c>
      <c r="K424">
        <v>0</v>
      </c>
      <c r="L424">
        <v>9840.9883611354599</v>
      </c>
      <c r="M424">
        <v>8243.7740212450899</v>
      </c>
      <c r="N424">
        <v>11392.113298267001</v>
      </c>
      <c r="O424">
        <v>5915.7903019821197</v>
      </c>
      <c r="P424">
        <v>10997.2728820714</v>
      </c>
      <c r="Q424">
        <v>10922.9348852814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3371.9747316530102</v>
      </c>
      <c r="AA424">
        <v>1750</v>
      </c>
      <c r="AB424">
        <f t="array" ref="AB424">MEDIAN(IF(G424:Q424&lt;&gt;0,G424:Q424))</f>
        <v>10381.96162320843</v>
      </c>
      <c r="AC424">
        <f t="array" ref="AC424">MEDIAN(IF(R424:Z424&lt;&gt;0,R424:Z424))</f>
        <v>3371.9747316530102</v>
      </c>
      <c r="AD424">
        <f t="shared" si="13"/>
        <v>0.32479167752990967</v>
      </c>
      <c r="AE424">
        <f t="array" ref="AE424">TTEST(IF(G424:Q424&lt;&gt;0,G424:Q424),IF(R424:AA424&lt;&gt;0,R424:AA424),2,3)</f>
        <v>2.5579397645868482E-3</v>
      </c>
      <c r="AX424" s="8" t="s">
        <v>2202</v>
      </c>
      <c r="AY424" s="8" t="s">
        <v>2203</v>
      </c>
      <c r="AZ424" s="8" t="s">
        <v>1623</v>
      </c>
      <c r="BA424" s="9">
        <v>681.76242486000001</v>
      </c>
      <c r="BB424" s="9">
        <v>681.76242486000001</v>
      </c>
      <c r="BC424" s="9">
        <v>138.615829677671</v>
      </c>
      <c r="BD424" s="9"/>
      <c r="BE424" s="9"/>
      <c r="BF424" s="9">
        <v>13.524849720000001</v>
      </c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>
        <v>1350</v>
      </c>
    </row>
    <row r="425" spans="1:76" x14ac:dyDescent="0.2">
      <c r="A425" s="2" t="s">
        <v>425</v>
      </c>
      <c r="B425" s="2">
        <f t="shared" ref="B425:B488" si="14">VLOOKUP(A425,Molwt,3,FALSE)</f>
        <v>169591</v>
      </c>
      <c r="C425" s="5">
        <v>1829</v>
      </c>
      <c r="D425" s="5">
        <v>2116</v>
      </c>
      <c r="E425" s="5">
        <v>71</v>
      </c>
      <c r="F425" s="2">
        <v>169591</v>
      </c>
      <c r="G425">
        <f t="array" ref="G425:AA425">VLOOKUP(A425,Check_S4,{7,8,9,10,11,12,13,14,15,16,17,18,19,20,21,22,23,24,25,26,27},FALSE)</f>
        <v>0</v>
      </c>
      <c r="H425">
        <v>1825</v>
      </c>
      <c r="I425">
        <v>109.54978920000001</v>
      </c>
      <c r="J425">
        <v>0</v>
      </c>
      <c r="K425">
        <v>0</v>
      </c>
      <c r="L425">
        <v>2686.9531617074999</v>
      </c>
      <c r="M425">
        <v>0</v>
      </c>
      <c r="N425">
        <v>0</v>
      </c>
      <c r="O425">
        <v>2406.0048309536501</v>
      </c>
      <c r="P425">
        <v>0</v>
      </c>
      <c r="Q425">
        <v>512.15319005183903</v>
      </c>
      <c r="R425">
        <v>0</v>
      </c>
      <c r="S425">
        <v>0</v>
      </c>
      <c r="T425">
        <v>3436.8202521514399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f t="array" ref="AB425">MEDIAN(IF(G425:Q425&lt;&gt;0,G425:Q425))</f>
        <v>1825</v>
      </c>
      <c r="AC425">
        <f t="array" ref="AC425">MEDIAN(IF(R425:Z425&lt;&gt;0,R425:Z425))</f>
        <v>3436.8202521514399</v>
      </c>
      <c r="AD425">
        <f t="shared" si="13"/>
        <v>1.8831891792610629</v>
      </c>
      <c r="AE425" t="e">
        <f t="array" ref="AE425">TTEST(IF(G425:Q425&lt;&gt;0,G425:Q425),IF(R425:AA425&lt;&gt;0,R425:AA425),2,3)</f>
        <v>#DIV/0!</v>
      </c>
      <c r="AX425" s="8" t="s">
        <v>2204</v>
      </c>
      <c r="AY425" s="8" t="s">
        <v>2205</v>
      </c>
      <c r="AZ425" s="8" t="s">
        <v>1623</v>
      </c>
      <c r="BA425" s="9">
        <v>999.45963286896404</v>
      </c>
      <c r="BB425" s="9">
        <v>682.12962731565801</v>
      </c>
      <c r="BC425" s="9">
        <v>121.745473538402</v>
      </c>
      <c r="BD425" s="9"/>
      <c r="BE425" s="9">
        <v>1064</v>
      </c>
      <c r="BF425" s="9">
        <v>162.6450743</v>
      </c>
      <c r="BG425" s="9"/>
      <c r="BH425" s="9"/>
      <c r="BI425" s="9">
        <v>143.650770784077</v>
      </c>
      <c r="BJ425" s="9"/>
      <c r="BK425" s="9"/>
      <c r="BL425" s="9">
        <v>399.91103501278201</v>
      </c>
      <c r="BM425" s="9"/>
      <c r="BN425" s="9">
        <v>964.34821961853299</v>
      </c>
      <c r="BO425" s="9"/>
      <c r="BP425" s="9">
        <v>1234.0848130857901</v>
      </c>
      <c r="BQ425" s="9"/>
      <c r="BR425" s="9"/>
      <c r="BS425" s="9"/>
      <c r="BT425" s="9"/>
      <c r="BU425" s="9"/>
      <c r="BV425" s="9"/>
      <c r="BW425" s="9">
        <v>3810.0371501505301</v>
      </c>
      <c r="BX425" s="9">
        <v>217</v>
      </c>
    </row>
    <row r="426" spans="1:76" x14ac:dyDescent="0.2">
      <c r="A426" s="2" t="s">
        <v>426</v>
      </c>
      <c r="B426" s="2">
        <f t="shared" si="14"/>
        <v>77946</v>
      </c>
      <c r="C426" s="5">
        <v>3974</v>
      </c>
      <c r="D426" s="5">
        <v>4023</v>
      </c>
      <c r="E426" s="5">
        <v>56</v>
      </c>
      <c r="F426" s="2">
        <v>77946</v>
      </c>
      <c r="G426">
        <f t="array" ref="G426:AA426">VLOOKUP(A426,Check_S4,{7,8,9,10,11,12,13,14,15,16,17,18,19,20,21,22,23,24,25,26,27},FALSE)</f>
        <v>0</v>
      </c>
      <c r="H426">
        <v>3458</v>
      </c>
      <c r="I426">
        <v>568.93211580000002</v>
      </c>
      <c r="J426">
        <v>0</v>
      </c>
      <c r="K426">
        <v>0</v>
      </c>
      <c r="L426">
        <v>5837.7090694303697</v>
      </c>
      <c r="M426">
        <v>0</v>
      </c>
      <c r="N426">
        <v>1939.45091921069</v>
      </c>
      <c r="O426">
        <v>4361.81940313217</v>
      </c>
      <c r="P426">
        <v>0</v>
      </c>
      <c r="Q426">
        <v>940.09092311423296</v>
      </c>
      <c r="R426">
        <v>2946.3157073962502</v>
      </c>
      <c r="S426">
        <v>0</v>
      </c>
      <c r="T426">
        <v>0</v>
      </c>
      <c r="U426">
        <v>5023.6599769028699</v>
      </c>
      <c r="V426">
        <v>2079.7106667551002</v>
      </c>
      <c r="W426">
        <v>0</v>
      </c>
      <c r="X426">
        <v>7564.3279386833001</v>
      </c>
      <c r="Y426">
        <v>6477.5360621923401</v>
      </c>
      <c r="Z426">
        <v>4023.45569399648</v>
      </c>
      <c r="AA426">
        <v>6440</v>
      </c>
      <c r="AB426">
        <f t="array" ref="AB426">MEDIAN(IF(G426:Q426&lt;&gt;0,G426:Q426))</f>
        <v>2698.7254596053449</v>
      </c>
      <c r="AC426">
        <f t="array" ref="AC426">MEDIAN(IF(R426:Z426&lt;&gt;0,R426:Z426))</f>
        <v>4523.5578354496747</v>
      </c>
      <c r="AD426">
        <f t="shared" si="13"/>
        <v>1.6761830364586952</v>
      </c>
      <c r="AE426">
        <f t="array" ref="AE426">TTEST(IF(G426:Q426&lt;&gt;0,G426:Q426),IF(R426:AA426&lt;&gt;0,R426:AA426),2,3)</f>
        <v>9.4700055163111488E-2</v>
      </c>
      <c r="AX426" s="8" t="s">
        <v>986</v>
      </c>
      <c r="AY426" s="8" t="s">
        <v>2206</v>
      </c>
      <c r="AZ426" s="8" t="s">
        <v>1623</v>
      </c>
      <c r="BA426" s="9">
        <v>697.79222132527696</v>
      </c>
      <c r="BB426" s="9">
        <v>684.02364927109704</v>
      </c>
      <c r="BC426" s="9">
        <v>52.558274801615802</v>
      </c>
      <c r="BD426" s="9"/>
      <c r="BE426" s="9">
        <v>273</v>
      </c>
      <c r="BF426" s="9"/>
      <c r="BG426" s="9"/>
      <c r="BH426" s="9"/>
      <c r="BI426" s="9"/>
      <c r="BJ426" s="9"/>
      <c r="BK426" s="9"/>
      <c r="BL426" s="9">
        <v>779.10748099935802</v>
      </c>
      <c r="BM426" s="9"/>
      <c r="BN426" s="9">
        <v>588.93981754283595</v>
      </c>
      <c r="BO426" s="9"/>
      <c r="BP426" s="9">
        <v>1150.1215867589101</v>
      </c>
      <c r="BQ426" s="9"/>
      <c r="BR426" s="9"/>
      <c r="BS426" s="9"/>
      <c r="BT426" s="9"/>
      <c r="BU426" s="9"/>
      <c r="BV426" s="9"/>
      <c r="BW426" s="9"/>
      <c r="BX426" s="9"/>
    </row>
    <row r="427" spans="1:76" x14ac:dyDescent="0.2">
      <c r="A427" s="2" t="s">
        <v>427</v>
      </c>
      <c r="B427" s="2">
        <f t="shared" si="14"/>
        <v>91421</v>
      </c>
      <c r="C427" s="5">
        <v>3386</v>
      </c>
      <c r="D427" s="5">
        <v>2709</v>
      </c>
      <c r="E427" s="5">
        <v>58</v>
      </c>
      <c r="F427" s="2">
        <v>91421</v>
      </c>
      <c r="G427">
        <f t="array" ref="G427:AA427">VLOOKUP(A427,Check_S4,{7,8,9,10,11,12,13,14,15,16,17,18,19,20,21,22,23,24,25,26,27},FALSE)</f>
        <v>0</v>
      </c>
      <c r="H427">
        <v>3717</v>
      </c>
      <c r="I427">
        <v>1241.2229870000001</v>
      </c>
      <c r="J427">
        <v>0</v>
      </c>
      <c r="K427">
        <v>0</v>
      </c>
      <c r="L427">
        <v>5611.0821840342896</v>
      </c>
      <c r="M427">
        <v>2496.0651384030002</v>
      </c>
      <c r="N427">
        <v>0</v>
      </c>
      <c r="O427">
        <v>6658.2800803218797</v>
      </c>
      <c r="P427">
        <v>5721.1219327307199</v>
      </c>
      <c r="Q427">
        <v>1825.4953642313801</v>
      </c>
      <c r="R427">
        <v>0</v>
      </c>
      <c r="S427">
        <v>2922.0350644044702</v>
      </c>
      <c r="T427">
        <v>0</v>
      </c>
      <c r="U427">
        <v>0</v>
      </c>
      <c r="V427">
        <v>2365.7636505928499</v>
      </c>
      <c r="W427">
        <v>0</v>
      </c>
      <c r="X427">
        <v>0</v>
      </c>
      <c r="Y427">
        <v>0</v>
      </c>
      <c r="Z427">
        <v>0</v>
      </c>
      <c r="AA427">
        <v>1300</v>
      </c>
      <c r="AB427">
        <f t="array" ref="AB427">MEDIAN(IF(G427:Q427&lt;&gt;0,G427:Q427))</f>
        <v>3717</v>
      </c>
      <c r="AC427">
        <f t="array" ref="AC427">MEDIAN(IF(R427:Z427&lt;&gt;0,R427:Z427))</f>
        <v>2643.8993574986598</v>
      </c>
      <c r="AD427">
        <f t="shared" si="13"/>
        <v>0.71129926217343553</v>
      </c>
      <c r="AE427">
        <f t="array" ref="AE427">TTEST(IF(G427:Q427&lt;&gt;0,G427:Q427),IF(R427:AA427&lt;&gt;0,R427:AA427),2,3)</f>
        <v>0.10668966987547727</v>
      </c>
      <c r="AX427" s="8" t="s">
        <v>2207</v>
      </c>
      <c r="AY427" s="8" t="s">
        <v>2208</v>
      </c>
      <c r="AZ427" s="8" t="s">
        <v>1623</v>
      </c>
      <c r="BA427" s="9">
        <v>992.39668265969601</v>
      </c>
      <c r="BB427" s="9">
        <v>691.05174016931903</v>
      </c>
      <c r="BC427" s="9">
        <v>94.566295224901395</v>
      </c>
      <c r="BD427" s="9">
        <v>2081</v>
      </c>
      <c r="BE427" s="9">
        <v>310</v>
      </c>
      <c r="BF427" s="9">
        <v>65.389277219999997</v>
      </c>
      <c r="BG427" s="9"/>
      <c r="BH427" s="9"/>
      <c r="BI427" s="9">
        <v>2572.0706628190101</v>
      </c>
      <c r="BJ427" s="9"/>
      <c r="BK427" s="9"/>
      <c r="BL427" s="9">
        <v>739.25785379060403</v>
      </c>
      <c r="BM427" s="9"/>
      <c r="BN427" s="9">
        <v>642.84562654803403</v>
      </c>
      <c r="BO427" s="9"/>
      <c r="BP427" s="9">
        <v>1423.61004089992</v>
      </c>
      <c r="BQ427" s="9"/>
      <c r="BR427" s="9"/>
      <c r="BS427" s="9"/>
      <c r="BT427" s="9"/>
      <c r="BU427" s="9"/>
      <c r="BV427" s="9"/>
      <c r="BW427" s="9"/>
      <c r="BX427" s="9">
        <v>105</v>
      </c>
    </row>
    <row r="428" spans="1:76" x14ac:dyDescent="0.2">
      <c r="A428" s="2" t="s">
        <v>428</v>
      </c>
      <c r="B428" s="2">
        <f t="shared" si="14"/>
        <v>92871</v>
      </c>
      <c r="C428" s="5">
        <v>3320</v>
      </c>
      <c r="D428" s="5">
        <v>4246</v>
      </c>
      <c r="E428" s="5">
        <v>73</v>
      </c>
      <c r="F428" s="2">
        <v>92871</v>
      </c>
      <c r="G428">
        <f t="array" ref="G428:AA428">VLOOKUP(A428,Check_S4,{7,8,9,10,11,12,13,14,15,16,17,18,19,20,21,22,23,24,25,26,27},FALSE)</f>
        <v>0</v>
      </c>
      <c r="H428">
        <v>5436</v>
      </c>
      <c r="I428">
        <v>1694.9738460000001</v>
      </c>
      <c r="J428">
        <v>0</v>
      </c>
      <c r="K428">
        <v>263.50565019999999</v>
      </c>
      <c r="L428">
        <v>5701.9223626790499</v>
      </c>
      <c r="M428">
        <v>0</v>
      </c>
      <c r="N428">
        <v>4246.0074680433599</v>
      </c>
      <c r="O428">
        <v>5814.7109461557702</v>
      </c>
      <c r="P428">
        <v>0</v>
      </c>
      <c r="Q428">
        <v>5263.0371891777204</v>
      </c>
      <c r="R428">
        <v>0</v>
      </c>
      <c r="S428">
        <v>1163.4773467806201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300</v>
      </c>
      <c r="AB428">
        <f t="array" ref="AB428">MEDIAN(IF(G428:Q428&lt;&gt;0,G428:Q428))</f>
        <v>5263.0371891777204</v>
      </c>
      <c r="AC428">
        <f t="array" ref="AC428">MEDIAN(IF(R428:Z428&lt;&gt;0,R428:Z428))</f>
        <v>1163.4773467806201</v>
      </c>
      <c r="AD428">
        <f t="shared" si="13"/>
        <v>0.22106576582302243</v>
      </c>
      <c r="AE428">
        <f t="array" ref="AE428">TTEST(IF(G428:Q428&lt;&gt;0,G428:Q428),IF(R428:AA428&lt;&gt;0,R428:AA428),2,3)</f>
        <v>9.9913377825822016E-3</v>
      </c>
      <c r="AX428" s="8" t="s">
        <v>1258</v>
      </c>
      <c r="AY428" s="8" t="s">
        <v>2209</v>
      </c>
      <c r="AZ428" s="8" t="s">
        <v>1640</v>
      </c>
      <c r="BA428" s="9">
        <v>708.00373290837297</v>
      </c>
      <c r="BB428" s="9">
        <v>693</v>
      </c>
      <c r="BC428" s="9">
        <v>80.459153274106598</v>
      </c>
      <c r="BD428" s="9">
        <v>693</v>
      </c>
      <c r="BE428" s="9">
        <v>146</v>
      </c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>
        <v>1285.01119872512</v>
      </c>
      <c r="BQ428" s="9"/>
      <c r="BR428" s="9"/>
      <c r="BS428" s="9"/>
      <c r="BT428" s="9"/>
      <c r="BU428" s="9"/>
      <c r="BV428" s="9"/>
      <c r="BW428" s="9"/>
      <c r="BX428" s="9"/>
    </row>
    <row r="429" spans="1:76" x14ac:dyDescent="0.2">
      <c r="A429" s="2" t="s">
        <v>429</v>
      </c>
      <c r="B429" s="2">
        <f t="shared" si="14"/>
        <v>105913</v>
      </c>
      <c r="C429" s="5">
        <v>2906</v>
      </c>
      <c r="D429" s="5">
        <v>3212</v>
      </c>
      <c r="E429" s="5">
        <v>82</v>
      </c>
      <c r="F429" s="2">
        <v>105913</v>
      </c>
      <c r="G429">
        <f t="array" ref="G429:AA429">VLOOKUP(A429,Check_S4,{7,8,9,10,11,12,13,14,15,16,17,18,19,20,21,22,23,24,25,26,27},FALSE)</f>
        <v>6396</v>
      </c>
      <c r="H429">
        <v>7112</v>
      </c>
      <c r="I429">
        <v>383.70097700000002</v>
      </c>
      <c r="J429">
        <v>0</v>
      </c>
      <c r="K429">
        <v>902.61787486000003</v>
      </c>
      <c r="L429">
        <v>3955.6036029126299</v>
      </c>
      <c r="M429">
        <v>0</v>
      </c>
      <c r="N429">
        <v>3212.4479022136202</v>
      </c>
      <c r="O429">
        <v>3810.7338516417099</v>
      </c>
      <c r="P429">
        <v>0</v>
      </c>
      <c r="Q429">
        <v>500.86285759479301</v>
      </c>
      <c r="R429">
        <v>0</v>
      </c>
      <c r="S429">
        <v>0</v>
      </c>
      <c r="T429">
        <v>0</v>
      </c>
      <c r="U429">
        <v>0</v>
      </c>
      <c r="V429">
        <v>1802.0605364019</v>
      </c>
      <c r="W429">
        <v>0</v>
      </c>
      <c r="X429">
        <v>0</v>
      </c>
      <c r="Y429">
        <v>3720.00446569528</v>
      </c>
      <c r="Z429">
        <v>0</v>
      </c>
      <c r="AA429">
        <v>166</v>
      </c>
      <c r="AB429">
        <f t="array" ref="AB429">MEDIAN(IF(G429:Q429&lt;&gt;0,G429:Q429))</f>
        <v>3511.5908769276648</v>
      </c>
      <c r="AC429">
        <f t="array" ref="AC429">MEDIAN(IF(R429:Z429&lt;&gt;0,R429:Z429))</f>
        <v>2761.0325010485899</v>
      </c>
      <c r="AD429">
        <f t="shared" si="13"/>
        <v>0.7862625795019299</v>
      </c>
      <c r="AE429">
        <f t="array" ref="AE429">TTEST(IF(G429:Q429&lt;&gt;0,G429:Q429),IF(R429:AA429&lt;&gt;0,R429:AA429),2,3)</f>
        <v>0.35554313781676533</v>
      </c>
      <c r="AX429" s="8" t="s">
        <v>233</v>
      </c>
      <c r="AY429" s="8" t="s">
        <v>2210</v>
      </c>
      <c r="AZ429" s="8" t="s">
        <v>1623</v>
      </c>
      <c r="BA429" s="9">
        <v>7238.74126245972</v>
      </c>
      <c r="BB429" s="9">
        <v>693.31594791470604</v>
      </c>
      <c r="BC429" s="9">
        <v>164.875831231505</v>
      </c>
      <c r="BD429" s="9"/>
      <c r="BE429" s="9"/>
      <c r="BF429" s="9">
        <v>8.5626550479999999</v>
      </c>
      <c r="BG429" s="9"/>
      <c r="BH429" s="9"/>
      <c r="BI429" s="9">
        <v>693.31594791470604</v>
      </c>
      <c r="BJ429" s="9"/>
      <c r="BK429" s="9"/>
      <c r="BL429" s="9"/>
      <c r="BM429" s="9"/>
      <c r="BN429" s="9"/>
      <c r="BO429" s="9"/>
      <c r="BP429" s="9">
        <v>21014.345184416401</v>
      </c>
      <c r="BQ429" s="9"/>
      <c r="BR429" s="9"/>
      <c r="BS429" s="9"/>
      <c r="BT429" s="9"/>
      <c r="BU429" s="9"/>
      <c r="BV429" s="9"/>
      <c r="BW429" s="9"/>
      <c r="BX429" s="9"/>
    </row>
    <row r="430" spans="1:76" x14ac:dyDescent="0.2">
      <c r="A430" s="2" t="s">
        <v>430</v>
      </c>
      <c r="B430" s="2">
        <f t="shared" si="14"/>
        <v>86425</v>
      </c>
      <c r="C430" s="5">
        <v>3550</v>
      </c>
      <c r="D430" s="5">
        <v>3799</v>
      </c>
      <c r="E430" s="5">
        <v>47</v>
      </c>
      <c r="F430" s="2">
        <v>86425</v>
      </c>
      <c r="G430">
        <f t="array" ref="G430:AA430">VLOOKUP(A430,Check_S4,{7,8,9,10,11,12,13,14,15,16,17,18,19,20,21,22,23,24,25,26,27},FALSE)</f>
        <v>0</v>
      </c>
      <c r="H430">
        <v>4581</v>
      </c>
      <c r="I430">
        <v>1000.4286070000001</v>
      </c>
      <c r="J430">
        <v>0</v>
      </c>
      <c r="K430">
        <v>2508.1966962000001</v>
      </c>
      <c r="L430">
        <v>6203.6845785610003</v>
      </c>
      <c r="M430">
        <v>1813.1224475423301</v>
      </c>
      <c r="N430">
        <v>4145.7859130328698</v>
      </c>
      <c r="O430">
        <v>3787.5505110024901</v>
      </c>
      <c r="P430">
        <v>2654.24695815326</v>
      </c>
      <c r="Q430">
        <v>1065.8564784239099</v>
      </c>
      <c r="R430">
        <v>3045.76663296897</v>
      </c>
      <c r="S430">
        <v>0</v>
      </c>
      <c r="T430">
        <v>3899.11904895917</v>
      </c>
      <c r="U430">
        <v>4511.9985757397098</v>
      </c>
      <c r="V430">
        <v>3384.8135186808399</v>
      </c>
      <c r="W430">
        <v>1828.9934136337399</v>
      </c>
      <c r="X430">
        <v>3996.2150434087998</v>
      </c>
      <c r="Y430">
        <v>3810.2907954319498</v>
      </c>
      <c r="Z430">
        <v>4167.40481293213</v>
      </c>
      <c r="AA430">
        <v>7500</v>
      </c>
      <c r="AB430">
        <f t="array" ref="AB430">MEDIAN(IF(G430:Q430&lt;&gt;0,G430:Q430))</f>
        <v>2654.24695815326</v>
      </c>
      <c r="AC430">
        <f t="array" ref="AC430">MEDIAN(IF(R430:Z430&lt;&gt;0,R430:Z430))</f>
        <v>3854.7049221955599</v>
      </c>
      <c r="AD430">
        <f t="shared" si="13"/>
        <v>1.4522781726676783</v>
      </c>
      <c r="AE430">
        <f t="array" ref="AE430">TTEST(IF(G430:Q430&lt;&gt;0,G430:Q430),IF(R430:AA430&lt;&gt;0,R430:AA430),2,3)</f>
        <v>0.24438072490474494</v>
      </c>
      <c r="AX430" s="8" t="s">
        <v>2211</v>
      </c>
      <c r="AY430" s="8" t="s">
        <v>2212</v>
      </c>
      <c r="AZ430" s="8" t="s">
        <v>1623</v>
      </c>
      <c r="BA430" s="9">
        <v>693.50744437638696</v>
      </c>
      <c r="BB430" s="9">
        <v>693.50744437638696</v>
      </c>
      <c r="BC430" s="9"/>
      <c r="BD430" s="9"/>
      <c r="BE430" s="9"/>
      <c r="BF430" s="9"/>
      <c r="BG430" s="9"/>
      <c r="BH430" s="9"/>
      <c r="BI430" s="9"/>
      <c r="BJ430" s="9"/>
      <c r="BK430" s="9">
        <v>693.50744437638696</v>
      </c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</row>
    <row r="431" spans="1:76" x14ac:dyDescent="0.2">
      <c r="A431" s="2" t="s">
        <v>431</v>
      </c>
      <c r="B431" s="2">
        <f t="shared" si="14"/>
        <v>26170</v>
      </c>
      <c r="C431" s="5">
        <v>11706</v>
      </c>
      <c r="D431" s="5">
        <v>12770</v>
      </c>
      <c r="E431" s="5">
        <v>40</v>
      </c>
      <c r="F431" s="2">
        <v>26170</v>
      </c>
      <c r="G431">
        <f t="array" ref="G431:AA431">VLOOKUP(A431,Check_S4,{7,8,9,10,11,12,13,14,15,16,17,18,19,20,21,22,23,24,25,26,27},FALSE)</f>
        <v>0</v>
      </c>
      <c r="H431">
        <v>16272</v>
      </c>
      <c r="I431">
        <v>13358.16203</v>
      </c>
      <c r="J431">
        <v>0</v>
      </c>
      <c r="K431">
        <v>13466.789205999999</v>
      </c>
      <c r="L431">
        <v>12676.423310744</v>
      </c>
      <c r="M431">
        <v>8972.0700096991004</v>
      </c>
      <c r="N431">
        <v>12864.2281777711</v>
      </c>
      <c r="O431">
        <v>10601.769234077001</v>
      </c>
      <c r="P431">
        <v>9123.6159896931204</v>
      </c>
      <c r="Q431">
        <v>18441.763469357</v>
      </c>
      <c r="R431">
        <v>0</v>
      </c>
      <c r="S431">
        <v>1284.1591285956699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f t="array" ref="AB431">MEDIAN(IF(G431:Q431&lt;&gt;0,G431:Q431))</f>
        <v>12864.2281777711</v>
      </c>
      <c r="AC431">
        <f t="array" ref="AC431">MEDIAN(IF(R431:Z431&lt;&gt;0,R431:Z431))</f>
        <v>1284.1591285956699</v>
      </c>
      <c r="AD431">
        <f t="shared" si="13"/>
        <v>9.9824032258277906E-2</v>
      </c>
      <c r="AE431" t="e">
        <f t="array" ref="AE431">TTEST(IF(G431:Q431&lt;&gt;0,G431:Q431),IF(R431:AA431&lt;&gt;0,R431:AA431),2,3)</f>
        <v>#DIV/0!</v>
      </c>
      <c r="AX431" s="8" t="s">
        <v>2213</v>
      </c>
      <c r="AY431" s="8" t="s">
        <v>2213</v>
      </c>
      <c r="AZ431" s="8" t="s">
        <v>1640</v>
      </c>
      <c r="BA431" s="9">
        <v>1621.0657617951699</v>
      </c>
      <c r="BB431" s="9">
        <v>693.63152359033597</v>
      </c>
      <c r="BC431" s="9">
        <v>141.18435274698399</v>
      </c>
      <c r="BD431" s="9">
        <v>4980</v>
      </c>
      <c r="BE431" s="9">
        <v>117</v>
      </c>
      <c r="BF431" s="9"/>
      <c r="BG431" s="9"/>
      <c r="BH431" s="9"/>
      <c r="BI431" s="9"/>
      <c r="BJ431" s="9"/>
      <c r="BK431" s="9"/>
      <c r="BL431" s="9"/>
      <c r="BM431" s="9"/>
      <c r="BN431" s="9">
        <v>219.60583404718901</v>
      </c>
      <c r="BO431" s="9"/>
      <c r="BP431" s="9">
        <v>1167.6572131334799</v>
      </c>
      <c r="BQ431" s="9"/>
      <c r="BR431" s="9"/>
      <c r="BS431" s="9"/>
      <c r="BT431" s="9"/>
      <c r="BU431" s="9"/>
      <c r="BV431" s="9"/>
      <c r="BW431" s="9"/>
      <c r="BX431" s="9"/>
    </row>
    <row r="432" spans="1:76" x14ac:dyDescent="0.2">
      <c r="A432" s="2" t="s">
        <v>432</v>
      </c>
      <c r="B432" s="2">
        <f t="shared" si="14"/>
        <v>147660</v>
      </c>
      <c r="C432" s="5">
        <v>2068</v>
      </c>
      <c r="D432" s="5">
        <v>2048</v>
      </c>
      <c r="E432" s="5">
        <v>83</v>
      </c>
      <c r="F432" s="2">
        <v>147660</v>
      </c>
      <c r="G432">
        <f t="array" ref="G432:AA432">VLOOKUP(A432,Check_S4,{7,8,9,10,11,12,13,14,15,16,17,18,19,20,21,22,23,24,25,26,27},FALSE)</f>
        <v>409</v>
      </c>
      <c r="H432">
        <v>1762</v>
      </c>
      <c r="I432">
        <v>533.93197339999995</v>
      </c>
      <c r="J432">
        <v>0</v>
      </c>
      <c r="K432">
        <v>0</v>
      </c>
      <c r="L432">
        <v>2384.1520306574398</v>
      </c>
      <c r="M432">
        <v>6202.4975045874999</v>
      </c>
      <c r="N432">
        <v>2506.1549671500902</v>
      </c>
      <c r="O432">
        <v>2334.5241345402101</v>
      </c>
      <c r="P432">
        <v>0</v>
      </c>
      <c r="Q432">
        <v>2601.86516794111</v>
      </c>
      <c r="R432">
        <v>0</v>
      </c>
      <c r="S432">
        <v>0</v>
      </c>
      <c r="T432">
        <v>0</v>
      </c>
      <c r="U432">
        <v>0</v>
      </c>
      <c r="V432">
        <v>1682.4993191456499</v>
      </c>
      <c r="W432">
        <v>0</v>
      </c>
      <c r="X432">
        <v>0</v>
      </c>
      <c r="Y432">
        <v>0</v>
      </c>
      <c r="Z432">
        <v>0</v>
      </c>
      <c r="AA432">
        <v>259</v>
      </c>
      <c r="AB432">
        <f t="array" ref="AB432">MEDIAN(IF(G432:Q432&lt;&gt;0,G432:Q432))</f>
        <v>2359.3380825988252</v>
      </c>
      <c r="AC432">
        <f t="array" ref="AC432">MEDIAN(IF(R432:Z432&lt;&gt;0,R432:Z432))</f>
        <v>1682.4993191456499</v>
      </c>
      <c r="AD432">
        <f t="shared" si="13"/>
        <v>0.71312345252884091</v>
      </c>
      <c r="AE432">
        <f t="array" ref="AE432">TTEST(IF(G432:Q432&lt;&gt;0,G432:Q432),IF(R432:AA432&lt;&gt;0,R432:AA432),2,3)</f>
        <v>0.24720394265994161</v>
      </c>
      <c r="AX432" s="8" t="s">
        <v>1455</v>
      </c>
      <c r="AY432" s="8" t="s">
        <v>2214</v>
      </c>
      <c r="AZ432" s="8" t="s">
        <v>1623</v>
      </c>
      <c r="BA432" s="9">
        <v>863.33421706951594</v>
      </c>
      <c r="BB432" s="9">
        <v>693.67765293368598</v>
      </c>
      <c r="BC432" s="9">
        <v>93.990881057182605</v>
      </c>
      <c r="BD432" s="9"/>
      <c r="BE432" s="9">
        <v>1023</v>
      </c>
      <c r="BF432" s="9">
        <v>126.5306432</v>
      </c>
      <c r="BG432" s="9"/>
      <c r="BH432" s="9"/>
      <c r="BI432" s="9"/>
      <c r="BJ432" s="9"/>
      <c r="BK432" s="9">
        <v>1939.45091921069</v>
      </c>
      <c r="BL432" s="9">
        <v>364.35530586737201</v>
      </c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</row>
    <row r="433" spans="1:76" x14ac:dyDescent="0.2">
      <c r="A433" s="2" t="s">
        <v>433</v>
      </c>
      <c r="B433" s="2">
        <f t="shared" si="14"/>
        <v>35846</v>
      </c>
      <c r="C433" s="5">
        <v>8482</v>
      </c>
      <c r="D433" s="5">
        <v>6454</v>
      </c>
      <c r="E433" s="5">
        <v>79</v>
      </c>
      <c r="F433" s="2">
        <v>35846</v>
      </c>
      <c r="G433">
        <f t="array" ref="G433:AA433">VLOOKUP(A433,Check_S4,{7,8,9,10,11,12,13,14,15,16,17,18,19,20,21,22,23,24,25,26,27},FALSE)</f>
        <v>0</v>
      </c>
      <c r="H433">
        <v>9295</v>
      </c>
      <c r="I433">
        <v>6813.2852899999998</v>
      </c>
      <c r="J433">
        <v>0</v>
      </c>
      <c r="K433">
        <v>19429.259927999999</v>
      </c>
      <c r="L433">
        <v>6707.9194250698401</v>
      </c>
      <c r="M433">
        <v>6717.83969092197</v>
      </c>
      <c r="N433">
        <v>6200.27711852623</v>
      </c>
      <c r="O433">
        <v>9134.4245684445395</v>
      </c>
      <c r="P433">
        <v>28973.786085431901</v>
      </c>
      <c r="Q433">
        <v>11133.0319807249</v>
      </c>
      <c r="R433">
        <v>3558.0140563284299</v>
      </c>
      <c r="S433">
        <v>0</v>
      </c>
      <c r="T433">
        <v>3487.6157577045501</v>
      </c>
      <c r="U433">
        <v>0</v>
      </c>
      <c r="V433">
        <v>4270.2946223832696</v>
      </c>
      <c r="W433">
        <v>0</v>
      </c>
      <c r="X433">
        <v>5216.2272638109598</v>
      </c>
      <c r="Y433">
        <v>3533.7979130859399</v>
      </c>
      <c r="Z433">
        <v>5967.6071388780401</v>
      </c>
      <c r="AA433">
        <v>5280</v>
      </c>
      <c r="AB433">
        <f t="array" ref="AB433">MEDIAN(IF(G433:Q433&lt;&gt;0,G433:Q433))</f>
        <v>9134.4245684445395</v>
      </c>
      <c r="AC433">
        <f t="array" ref="AC433">MEDIAN(IF(R433:Z433&lt;&gt;0,R433:Z433))</f>
        <v>3914.1543393558495</v>
      </c>
      <c r="AD433">
        <f t="shared" si="13"/>
        <v>0.42850584730619473</v>
      </c>
      <c r="AE433">
        <f t="array" ref="AE433">TTEST(IF(G433:Q433&lt;&gt;0,G433:Q433),IF(R433:AA433&lt;&gt;0,R433:AA433),2,3)</f>
        <v>2.4228832492664266E-2</v>
      </c>
      <c r="AX433" s="8" t="s">
        <v>671</v>
      </c>
      <c r="AY433" s="8" t="s">
        <v>2215</v>
      </c>
      <c r="AZ433" s="8" t="s">
        <v>1623</v>
      </c>
      <c r="BA433" s="9">
        <v>1252.5389686537501</v>
      </c>
      <c r="BB433" s="9">
        <v>694.17536189933298</v>
      </c>
      <c r="BC433" s="9">
        <v>146.01205017233201</v>
      </c>
      <c r="BD433" s="9"/>
      <c r="BE433" s="9">
        <v>300</v>
      </c>
      <c r="BF433" s="9">
        <v>73.796427440000002</v>
      </c>
      <c r="BG433" s="9">
        <v>507.20803050000001</v>
      </c>
      <c r="BH433" s="9"/>
      <c r="BI433" s="9">
        <v>765.35072379866597</v>
      </c>
      <c r="BJ433" s="9"/>
      <c r="BK433" s="9"/>
      <c r="BL433" s="9">
        <v>1020.4975448351699</v>
      </c>
      <c r="BM433" s="9"/>
      <c r="BN433" s="9">
        <v>1025.75025130791</v>
      </c>
      <c r="BO433" s="9"/>
      <c r="BP433" s="9">
        <v>5704.7087713482797</v>
      </c>
      <c r="BQ433" s="9"/>
      <c r="BR433" s="9"/>
      <c r="BS433" s="9"/>
      <c r="BT433" s="9"/>
      <c r="BU433" s="9"/>
      <c r="BV433" s="9"/>
      <c r="BW433" s="9"/>
      <c r="BX433" s="9">
        <v>623</v>
      </c>
    </row>
    <row r="434" spans="1:76" x14ac:dyDescent="0.2">
      <c r="A434" s="2" t="s">
        <v>434</v>
      </c>
      <c r="B434" s="2">
        <f t="shared" si="14"/>
        <v>61269</v>
      </c>
      <c r="C434" s="5">
        <v>4951</v>
      </c>
      <c r="D434" s="5">
        <v>3708</v>
      </c>
      <c r="E434" s="5">
        <v>83</v>
      </c>
      <c r="F434" s="2">
        <v>61269</v>
      </c>
      <c r="G434">
        <f t="array" ref="G434:AA434">VLOOKUP(A434,Check_S4,{7,8,9,10,11,12,13,14,15,16,17,18,19,20,21,22,23,24,25,26,27},FALSE)</f>
        <v>0</v>
      </c>
      <c r="H434">
        <v>7636</v>
      </c>
      <c r="I434">
        <v>863.6170912</v>
      </c>
      <c r="J434">
        <v>1419.295586</v>
      </c>
      <c r="K434">
        <v>0</v>
      </c>
      <c r="L434">
        <v>3394.0177312928799</v>
      </c>
      <c r="M434">
        <v>6292.1333760870903</v>
      </c>
      <c r="N434">
        <v>12657.798205734</v>
      </c>
      <c r="O434">
        <v>3708.17519462977</v>
      </c>
      <c r="P434">
        <v>0</v>
      </c>
      <c r="Q434">
        <v>4197.2275948585702</v>
      </c>
      <c r="R434">
        <v>0</v>
      </c>
      <c r="S434">
        <v>0</v>
      </c>
      <c r="T434">
        <v>11173.939659191199</v>
      </c>
      <c r="U434">
        <v>0</v>
      </c>
      <c r="V434">
        <v>0</v>
      </c>
      <c r="W434">
        <v>0</v>
      </c>
      <c r="X434">
        <v>0</v>
      </c>
      <c r="Y434">
        <v>2926.6851465350301</v>
      </c>
      <c r="Z434">
        <v>0</v>
      </c>
      <c r="AA434">
        <v>195</v>
      </c>
      <c r="AB434">
        <f t="array" ref="AB434">MEDIAN(IF(G434:Q434&lt;&gt;0,G434:Q434))</f>
        <v>3952.7013947441701</v>
      </c>
      <c r="AC434">
        <f t="array" ref="AC434">MEDIAN(IF(R434:Z434&lt;&gt;0,R434:Z434))</f>
        <v>7050.3124028631146</v>
      </c>
      <c r="AD434">
        <f t="shared" si="13"/>
        <v>1.783669369064351</v>
      </c>
      <c r="AE434">
        <f t="array" ref="AE434">TTEST(IF(G434:Q434&lt;&gt;0,G434:Q434),IF(R434:AA434&lt;&gt;0,R434:AA434),2,3)</f>
        <v>0.94777187637850113</v>
      </c>
      <c r="AX434" s="8" t="s">
        <v>1330</v>
      </c>
      <c r="AY434" s="8" t="s">
        <v>2216</v>
      </c>
      <c r="AZ434" s="8" t="s">
        <v>1623</v>
      </c>
      <c r="BA434" s="9">
        <v>799.740757507848</v>
      </c>
      <c r="BB434" s="9">
        <v>695.24635661717195</v>
      </c>
      <c r="BC434" s="9">
        <v>36.674107453957298</v>
      </c>
      <c r="BD434" s="9"/>
      <c r="BE434" s="9"/>
      <c r="BF434" s="9"/>
      <c r="BG434" s="9"/>
      <c r="BH434" s="9"/>
      <c r="BI434" s="9">
        <v>695.24635661717195</v>
      </c>
      <c r="BJ434" s="9"/>
      <c r="BK434" s="9"/>
      <c r="BL434" s="9"/>
      <c r="BM434" s="9"/>
      <c r="BN434" s="9"/>
      <c r="BO434" s="9"/>
      <c r="BP434" s="9">
        <v>1130.9759159063699</v>
      </c>
      <c r="BQ434" s="9"/>
      <c r="BR434" s="9"/>
      <c r="BS434" s="9"/>
      <c r="BT434" s="9"/>
      <c r="BU434" s="9"/>
      <c r="BV434" s="9"/>
      <c r="BW434" s="9"/>
      <c r="BX434" s="9">
        <v>573</v>
      </c>
    </row>
    <row r="435" spans="1:76" x14ac:dyDescent="0.2">
      <c r="A435" s="2" t="s">
        <v>435</v>
      </c>
      <c r="B435" s="2">
        <f t="shared" si="14"/>
        <v>85695</v>
      </c>
      <c r="C435" s="5">
        <v>3539</v>
      </c>
      <c r="D435" s="5">
        <v>3544</v>
      </c>
      <c r="E435" s="5">
        <v>48</v>
      </c>
      <c r="F435" s="2">
        <v>85695</v>
      </c>
      <c r="G435">
        <f t="array" ref="G435:AA435">VLOOKUP(A435,Check_S4,{7,8,9,10,11,12,13,14,15,16,17,18,19,20,21,22,23,24,25,26,27},FALSE)</f>
        <v>0</v>
      </c>
      <c r="H435">
        <v>5066</v>
      </c>
      <c r="I435">
        <v>1092.932558</v>
      </c>
      <c r="J435">
        <v>1476.520753</v>
      </c>
      <c r="K435">
        <v>0</v>
      </c>
      <c r="L435">
        <v>4474.2661290531196</v>
      </c>
      <c r="M435">
        <v>0</v>
      </c>
      <c r="N435">
        <v>2958.6763853258999</v>
      </c>
      <c r="O435">
        <v>4985.9539154314398</v>
      </c>
      <c r="P435">
        <v>5524.8667685577502</v>
      </c>
      <c r="Q435">
        <v>2804.4020349739999</v>
      </c>
      <c r="R435">
        <v>3106.8240605282299</v>
      </c>
      <c r="S435">
        <v>4414.4133727443505</v>
      </c>
      <c r="T435">
        <v>4375.8478395846896</v>
      </c>
      <c r="U435">
        <v>2306.5430078514</v>
      </c>
      <c r="V435">
        <v>3488.6765261688902</v>
      </c>
      <c r="W435">
        <v>0</v>
      </c>
      <c r="X435">
        <v>0</v>
      </c>
      <c r="Y435">
        <v>6644.2470678951004</v>
      </c>
      <c r="Z435">
        <v>3599.69549345616</v>
      </c>
      <c r="AA435">
        <v>300</v>
      </c>
      <c r="AB435">
        <f t="array" ref="AB435">MEDIAN(IF(G435:Q435&lt;&gt;0,G435:Q435))</f>
        <v>3716.4712571895097</v>
      </c>
      <c r="AC435">
        <f t="array" ref="AC435">MEDIAN(IF(R435:Z435&lt;&gt;0,R435:Z435))</f>
        <v>3599.69549345616</v>
      </c>
      <c r="AD435">
        <f t="shared" si="13"/>
        <v>0.96857885998514126</v>
      </c>
      <c r="AE435">
        <f t="array" ref="AE435">TTEST(IF(G435:Q435&lt;&gt;0,G435:Q435),IF(R435:AA435&lt;&gt;0,R435:AA435),2,3)</f>
        <v>0.98365232030715499</v>
      </c>
      <c r="AX435" s="8" t="s">
        <v>2217</v>
      </c>
      <c r="AY435" s="8" t="s">
        <v>2218</v>
      </c>
      <c r="AZ435" s="8" t="s">
        <v>1623</v>
      </c>
      <c r="BA435" s="9">
        <v>743.58291557125801</v>
      </c>
      <c r="BB435" s="9">
        <v>698.59713080616098</v>
      </c>
      <c r="BC435" s="9">
        <v>15.6840389149157</v>
      </c>
      <c r="BD435" s="9"/>
      <c r="BE435" s="9"/>
      <c r="BF435" s="9"/>
      <c r="BG435" s="9"/>
      <c r="BH435" s="9"/>
      <c r="BI435" s="9"/>
      <c r="BJ435" s="9"/>
      <c r="BK435" s="9"/>
      <c r="BL435" s="9">
        <v>698.59713080616098</v>
      </c>
      <c r="BM435" s="9"/>
      <c r="BN435" s="9">
        <v>656.15161590761204</v>
      </c>
      <c r="BO435" s="9"/>
      <c r="BP435" s="9"/>
      <c r="BQ435" s="9"/>
      <c r="BR435" s="9"/>
      <c r="BS435" s="9"/>
      <c r="BT435" s="9"/>
      <c r="BU435" s="9"/>
      <c r="BV435" s="9"/>
      <c r="BW435" s="9"/>
      <c r="BX435" s="9">
        <v>876</v>
      </c>
    </row>
    <row r="436" spans="1:76" x14ac:dyDescent="0.2">
      <c r="A436" s="2" t="s">
        <v>436</v>
      </c>
      <c r="B436" s="2">
        <f t="shared" si="14"/>
        <v>32629</v>
      </c>
      <c r="C436" s="5">
        <v>9281</v>
      </c>
      <c r="D436" s="5">
        <v>7206</v>
      </c>
      <c r="E436" s="5">
        <v>65</v>
      </c>
      <c r="F436" s="2">
        <v>32629</v>
      </c>
      <c r="G436">
        <f t="array" ref="G436:AA436">VLOOKUP(A436,Check_S4,{7,8,9,10,11,12,13,14,15,16,17,18,19,20,21,22,23,24,25,26,27},FALSE)</f>
        <v>0</v>
      </c>
      <c r="H436">
        <v>19310</v>
      </c>
      <c r="I436">
        <v>5445.3811679999999</v>
      </c>
      <c r="J436">
        <v>0</v>
      </c>
      <c r="K436">
        <v>3573.6390209000001</v>
      </c>
      <c r="L436">
        <v>7642.6096982123599</v>
      </c>
      <c r="M436">
        <v>10314.7391827996</v>
      </c>
      <c r="N436">
        <v>8691.9276908507509</v>
      </c>
      <c r="O436">
        <v>5813.66482397051</v>
      </c>
      <c r="P436">
        <v>15952.419511723399</v>
      </c>
      <c r="Q436">
        <v>25475.605668389398</v>
      </c>
      <c r="R436">
        <v>6754.1316472928402</v>
      </c>
      <c r="S436">
        <v>1138.4601893552999</v>
      </c>
      <c r="T436">
        <v>4916.1094201637397</v>
      </c>
      <c r="U436">
        <v>10414.766331888</v>
      </c>
      <c r="V436">
        <v>5643.3192402696604</v>
      </c>
      <c r="W436">
        <v>0</v>
      </c>
      <c r="X436">
        <v>6517.6601001430799</v>
      </c>
      <c r="Y436">
        <v>8415.2783391783705</v>
      </c>
      <c r="Z436">
        <v>14271.2553597034</v>
      </c>
      <c r="AA436">
        <v>6770</v>
      </c>
      <c r="AB436">
        <f t="array" ref="AB436">MEDIAN(IF(G436:Q436&lt;&gt;0,G436:Q436))</f>
        <v>8691.9276908507509</v>
      </c>
      <c r="AC436">
        <f t="array" ref="AC436">MEDIAN(IF(R436:Z436&lt;&gt;0,R436:Z436))</f>
        <v>6635.8958737179601</v>
      </c>
      <c r="AD436">
        <f t="shared" si="13"/>
        <v>0.76345502513820962</v>
      </c>
      <c r="AE436">
        <f t="array" ref="AE436">TTEST(IF(G436:Q436&lt;&gt;0,G436:Q436),IF(R436:AA436&lt;&gt;0,R436:AA436),2,3)</f>
        <v>0.15549232124111642</v>
      </c>
      <c r="AX436" s="8" t="s">
        <v>1485</v>
      </c>
      <c r="AY436" s="8" t="s">
        <v>1485</v>
      </c>
      <c r="AZ436" s="8" t="s">
        <v>1623</v>
      </c>
      <c r="BA436" s="9">
        <v>699.54844466331201</v>
      </c>
      <c r="BB436" s="9">
        <v>699.54844466331201</v>
      </c>
      <c r="BC436" s="9">
        <v>94.971467255155105</v>
      </c>
      <c r="BD436" s="9"/>
      <c r="BE436" s="9"/>
      <c r="BF436" s="9">
        <v>229.76690690000001</v>
      </c>
      <c r="BG436" s="9"/>
      <c r="BH436" s="9"/>
      <c r="BI436" s="9"/>
      <c r="BJ436" s="9"/>
      <c r="BK436" s="9"/>
      <c r="BL436" s="9"/>
      <c r="BM436" s="9"/>
      <c r="BN436" s="9"/>
      <c r="BO436" s="9"/>
      <c r="BP436" s="9">
        <v>1169.3299824266201</v>
      </c>
      <c r="BQ436" s="9"/>
      <c r="BR436" s="9"/>
      <c r="BS436" s="9"/>
      <c r="BT436" s="9"/>
      <c r="BU436" s="9"/>
      <c r="BV436" s="9"/>
      <c r="BW436" s="9"/>
      <c r="BX436" s="9"/>
    </row>
    <row r="437" spans="1:76" x14ac:dyDescent="0.2">
      <c r="A437" s="2" t="s">
        <v>437</v>
      </c>
      <c r="B437" s="2">
        <f t="shared" si="14"/>
        <v>45993</v>
      </c>
      <c r="C437" s="5">
        <v>6535</v>
      </c>
      <c r="D437" s="5">
        <v>4838</v>
      </c>
      <c r="E437" s="5">
        <v>89</v>
      </c>
      <c r="F437" s="2">
        <v>45993</v>
      </c>
      <c r="G437">
        <f t="array" ref="G437:AA437">VLOOKUP(A437,Check_S4,{7,8,9,10,11,12,13,14,15,16,17,18,19,20,21,22,23,24,25,26,27},FALSE)</f>
        <v>7866</v>
      </c>
      <c r="H437">
        <v>21591</v>
      </c>
      <c r="I437">
        <v>4610.9527360000002</v>
      </c>
      <c r="J437">
        <v>0</v>
      </c>
      <c r="K437">
        <v>0</v>
      </c>
      <c r="L437">
        <v>5064.1726837402002</v>
      </c>
      <c r="M437">
        <v>4547.7829069448098</v>
      </c>
      <c r="N437">
        <v>5909.3473779250999</v>
      </c>
      <c r="O437">
        <v>6092.2529971395597</v>
      </c>
      <c r="P437">
        <v>15360.0441993683</v>
      </c>
      <c r="Q437">
        <v>9991.4141702994093</v>
      </c>
      <c r="R437">
        <v>2768.3746590731298</v>
      </c>
      <c r="S437">
        <v>1133.46959757119</v>
      </c>
      <c r="T437">
        <v>0</v>
      </c>
      <c r="U437">
        <v>0</v>
      </c>
      <c r="V437">
        <v>2779.9358008097302</v>
      </c>
      <c r="W437">
        <v>0</v>
      </c>
      <c r="X437">
        <v>0</v>
      </c>
      <c r="Y437">
        <v>0</v>
      </c>
      <c r="Z437">
        <v>3648.4956377890298</v>
      </c>
      <c r="AA437">
        <v>125</v>
      </c>
      <c r="AB437">
        <f t="array" ref="AB437">MEDIAN(IF(G437:Q437&lt;&gt;0,G437:Q437))</f>
        <v>6092.2529971395597</v>
      </c>
      <c r="AC437">
        <f t="array" ref="AC437">MEDIAN(IF(R437:Z437&lt;&gt;0,R437:Z437))</f>
        <v>2774.1552299414298</v>
      </c>
      <c r="AD437">
        <f t="shared" si="13"/>
        <v>0.45535785057579742</v>
      </c>
      <c r="AE437">
        <f t="array" ref="AE437">TTEST(IF(G437:Q437&lt;&gt;0,G437:Q437),IF(R437:AA437&lt;&gt;0,R437:AA437),2,3)</f>
        <v>7.5691450261113616E-3</v>
      </c>
      <c r="AX437" s="8" t="s">
        <v>2219</v>
      </c>
      <c r="AY437" s="8" t="s">
        <v>2220</v>
      </c>
      <c r="AZ437" s="8" t="s">
        <v>1623</v>
      </c>
      <c r="BA437" s="9">
        <v>972.31448345574495</v>
      </c>
      <c r="BB437" s="9">
        <v>701.15990569312601</v>
      </c>
      <c r="BC437" s="9">
        <v>82.013124717836703</v>
      </c>
      <c r="BD437" s="9"/>
      <c r="BE437" s="9">
        <v>2008</v>
      </c>
      <c r="BF437" s="9">
        <v>33.95701828</v>
      </c>
      <c r="BG437" s="9"/>
      <c r="BH437" s="9"/>
      <c r="BI437" s="9"/>
      <c r="BJ437" s="9"/>
      <c r="BK437" s="9"/>
      <c r="BL437" s="9">
        <v>587.579663665515</v>
      </c>
      <c r="BM437" s="9"/>
      <c r="BN437" s="9">
        <v>814.74014772073599</v>
      </c>
      <c r="BO437" s="9"/>
      <c r="BP437" s="9"/>
      <c r="BQ437" s="9"/>
      <c r="BR437" s="9"/>
      <c r="BS437" s="9">
        <v>1885.6100710682199</v>
      </c>
      <c r="BT437" s="9"/>
      <c r="BU437" s="9"/>
      <c r="BV437" s="9"/>
      <c r="BW437" s="9"/>
      <c r="BX437" s="9">
        <v>504</v>
      </c>
    </row>
    <row r="438" spans="1:76" x14ac:dyDescent="0.2">
      <c r="A438" s="2" t="s">
        <v>438</v>
      </c>
      <c r="B438" s="2">
        <f t="shared" si="14"/>
        <v>99735</v>
      </c>
      <c r="C438" s="5">
        <v>3007</v>
      </c>
      <c r="D438" s="5">
        <v>1579</v>
      </c>
      <c r="E438" s="5">
        <v>135</v>
      </c>
      <c r="F438" s="2">
        <v>99735</v>
      </c>
      <c r="G438">
        <f t="array" ref="G438:AA438">VLOOKUP(A438,Check_S4,{7,8,9,10,11,12,13,14,15,16,17,18,19,20,21,22,23,24,25,26,27},FALSE)</f>
        <v>0</v>
      </c>
      <c r="H438">
        <v>1660</v>
      </c>
      <c r="I438">
        <v>72.481014639999998</v>
      </c>
      <c r="J438">
        <v>0</v>
      </c>
      <c r="K438">
        <v>0</v>
      </c>
      <c r="L438">
        <v>0</v>
      </c>
      <c r="M438">
        <v>0</v>
      </c>
      <c r="N438">
        <v>10181.6338220258</v>
      </c>
      <c r="O438">
        <v>1542.6685418101399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1579.1983430831699</v>
      </c>
      <c r="X438">
        <v>0</v>
      </c>
      <c r="Y438">
        <v>0</v>
      </c>
      <c r="Z438">
        <v>0</v>
      </c>
      <c r="AA438">
        <v>0</v>
      </c>
      <c r="AB438">
        <f t="array" ref="AB438">MEDIAN(IF(G438:Q438&lt;&gt;0,G438:Q438))</f>
        <v>1601.3342709050698</v>
      </c>
      <c r="AC438">
        <f t="array" ref="AC438">MEDIAN(IF(R438:Z438&lt;&gt;0,R438:Z438))</f>
        <v>1579.1983430831699</v>
      </c>
      <c r="AD438">
        <f t="shared" si="13"/>
        <v>0.98617657273431814</v>
      </c>
      <c r="AE438" t="e">
        <f t="array" ref="AE438">TTEST(IF(G438:Q438&lt;&gt;0,G438:Q438),IF(R438:AA438&lt;&gt;0,R438:AA438),2,3)</f>
        <v>#DIV/0!</v>
      </c>
      <c r="AX438" s="8" t="s">
        <v>2221</v>
      </c>
      <c r="AY438" s="8" t="s">
        <v>2222</v>
      </c>
      <c r="AZ438" s="8" t="s">
        <v>1623</v>
      </c>
      <c r="BA438" s="9">
        <v>776.80910098165202</v>
      </c>
      <c r="BB438" s="9">
        <v>702.46283519414999</v>
      </c>
      <c r="BC438" s="9">
        <v>64.1575872860396</v>
      </c>
      <c r="BD438" s="9"/>
      <c r="BE438" s="9">
        <v>743</v>
      </c>
      <c r="BF438" s="9">
        <v>176.13978729999999</v>
      </c>
      <c r="BG438" s="9"/>
      <c r="BH438" s="9"/>
      <c r="BI438" s="9">
        <v>731.83940035507499</v>
      </c>
      <c r="BJ438" s="9"/>
      <c r="BK438" s="9"/>
      <c r="BL438" s="9">
        <v>1697.78914820161</v>
      </c>
      <c r="BM438" s="9"/>
      <c r="BN438" s="9">
        <v>673.08627003322499</v>
      </c>
      <c r="BO438" s="9"/>
      <c r="BP438" s="9"/>
      <c r="BQ438" s="9"/>
      <c r="BR438" s="9"/>
      <c r="BS438" s="9"/>
      <c r="BT438" s="9"/>
      <c r="BU438" s="9"/>
      <c r="BV438" s="9"/>
      <c r="BW438" s="9"/>
      <c r="BX438" s="9">
        <v>639</v>
      </c>
    </row>
    <row r="439" spans="1:76" x14ac:dyDescent="0.2">
      <c r="A439" s="2" t="s">
        <v>439</v>
      </c>
      <c r="B439" s="2">
        <f t="shared" si="14"/>
        <v>81868</v>
      </c>
      <c r="C439" s="5">
        <v>3662</v>
      </c>
      <c r="D439" s="5">
        <v>3426</v>
      </c>
      <c r="E439" s="5">
        <v>52</v>
      </c>
      <c r="F439" s="2">
        <v>81868</v>
      </c>
      <c r="G439">
        <f t="array" ref="G439:AA439">VLOOKUP(A439,Check_S4,{7,8,9,10,11,12,13,14,15,16,17,18,19,20,21,22,23,24,25,26,27},FALSE)</f>
        <v>1344</v>
      </c>
      <c r="H439">
        <v>4632</v>
      </c>
      <c r="I439">
        <v>1608.9006380000001</v>
      </c>
      <c r="J439">
        <v>0</v>
      </c>
      <c r="K439">
        <v>2331.6326604999999</v>
      </c>
      <c r="L439">
        <v>5008.3715619413197</v>
      </c>
      <c r="M439">
        <v>5989.4813218726204</v>
      </c>
      <c r="N439">
        <v>2850.3229797573799</v>
      </c>
      <c r="O439">
        <v>9545.4733708792501</v>
      </c>
      <c r="P439">
        <v>2843.7858461947699</v>
      </c>
      <c r="Q439">
        <v>2744.1329137556299</v>
      </c>
      <c r="R439">
        <v>3526.3232045054401</v>
      </c>
      <c r="S439">
        <v>0</v>
      </c>
      <c r="T439">
        <v>0</v>
      </c>
      <c r="U439">
        <v>2475.4949819027702</v>
      </c>
      <c r="V439">
        <v>3445.3296457247402</v>
      </c>
      <c r="W439">
        <v>3426.0432023862099</v>
      </c>
      <c r="X439">
        <v>0</v>
      </c>
      <c r="Y439">
        <v>4139.7603932397096</v>
      </c>
      <c r="Z439">
        <v>3648.4956377890298</v>
      </c>
      <c r="AA439">
        <v>2690</v>
      </c>
      <c r="AB439">
        <f t="array" ref="AB439">MEDIAN(IF(G439:Q439&lt;&gt;0,G439:Q439))</f>
        <v>2847.0544129760747</v>
      </c>
      <c r="AC439">
        <f t="array" ref="AC439">MEDIAN(IF(R439:Z439&lt;&gt;0,R439:Z439))</f>
        <v>3485.8264251150904</v>
      </c>
      <c r="AD439">
        <f t="shared" si="13"/>
        <v>1.2243624179529806</v>
      </c>
      <c r="AE439">
        <f t="array" ref="AE439">TTEST(IF(G439:Q439&lt;&gt;0,G439:Q439),IF(R439:AA439&lt;&gt;0,R439:AA439),2,3)</f>
        <v>0.5124336690539173</v>
      </c>
      <c r="AX439" s="8" t="s">
        <v>1282</v>
      </c>
      <c r="AY439" s="8" t="s">
        <v>2223</v>
      </c>
      <c r="AZ439" s="8" t="s">
        <v>1623</v>
      </c>
      <c r="BA439" s="9">
        <v>718.73723941701098</v>
      </c>
      <c r="BB439" s="9">
        <v>703.95276097675003</v>
      </c>
      <c r="BC439" s="9">
        <v>85.0704955975703</v>
      </c>
      <c r="BD439" s="9"/>
      <c r="BE439" s="9">
        <v>157</v>
      </c>
      <c r="BF439" s="9">
        <v>70.68362209</v>
      </c>
      <c r="BG439" s="9"/>
      <c r="BH439" s="9"/>
      <c r="BI439" s="9">
        <v>1401.2734030563799</v>
      </c>
      <c r="BJ439" s="9"/>
      <c r="BK439" s="9"/>
      <c r="BL439" s="9">
        <v>703.95276097675003</v>
      </c>
      <c r="BM439" s="9"/>
      <c r="BN439" s="9">
        <v>1260.77641096193</v>
      </c>
      <c r="BO439" s="9"/>
      <c r="BP439" s="9"/>
      <c r="BQ439" s="9"/>
      <c r="BR439" s="9"/>
      <c r="BS439" s="9"/>
      <c r="BT439" s="9"/>
      <c r="BU439" s="9"/>
      <c r="BV439" s="9"/>
      <c r="BW439" s="9"/>
      <c r="BX439" s="9"/>
    </row>
    <row r="440" spans="1:76" x14ac:dyDescent="0.2">
      <c r="A440" s="2" t="s">
        <v>440</v>
      </c>
      <c r="B440" s="2">
        <f t="shared" si="14"/>
        <v>45722</v>
      </c>
      <c r="C440" s="5">
        <v>6519</v>
      </c>
      <c r="D440" s="5">
        <v>5558</v>
      </c>
      <c r="E440" s="5">
        <v>67</v>
      </c>
      <c r="F440" s="2">
        <v>45722</v>
      </c>
      <c r="G440">
        <f t="array" ref="G440:AA440">VLOOKUP(A440,Check_S4,{7,8,9,10,11,12,13,14,15,16,17,18,19,20,21,22,23,24,25,26,27},FALSE)</f>
        <v>0</v>
      </c>
      <c r="H440">
        <v>3371</v>
      </c>
      <c r="I440">
        <v>320.65903429999997</v>
      </c>
      <c r="J440">
        <v>0</v>
      </c>
      <c r="K440">
        <v>0</v>
      </c>
      <c r="L440">
        <v>4591.1109469703197</v>
      </c>
      <c r="M440">
        <v>8681.8966517590798</v>
      </c>
      <c r="N440">
        <v>3646.6440085152099</v>
      </c>
      <c r="O440">
        <v>2268.9770545575798</v>
      </c>
      <c r="P440">
        <v>0</v>
      </c>
      <c r="Q440">
        <v>1503.3380161986699</v>
      </c>
      <c r="R440">
        <v>6766.7643696414698</v>
      </c>
      <c r="S440">
        <v>15355.145948951</v>
      </c>
      <c r="T440">
        <v>4044.4298990111201</v>
      </c>
      <c r="U440">
        <v>5259.66572582756</v>
      </c>
      <c r="V440">
        <v>10546.0715474217</v>
      </c>
      <c r="W440">
        <v>0</v>
      </c>
      <c r="X440">
        <v>14634.462338371601</v>
      </c>
      <c r="Y440">
        <v>9090.4917283120303</v>
      </c>
      <c r="Z440">
        <v>5856.7056692542101</v>
      </c>
      <c r="AA440">
        <v>8370</v>
      </c>
      <c r="AB440">
        <f t="array" ref="AB440">MEDIAN(IF(G440:Q440&lt;&gt;0,G440:Q440))</f>
        <v>3371</v>
      </c>
      <c r="AC440">
        <f t="array" ref="AC440">MEDIAN(IF(R440:Z440&lt;&gt;0,R440:Z440))</f>
        <v>7928.6280489767505</v>
      </c>
      <c r="AD440">
        <f t="shared" si="13"/>
        <v>2.3520106938524918</v>
      </c>
      <c r="AE440">
        <f t="array" ref="AE440">TTEST(IF(G440:Q440&lt;&gt;0,G440:Q440),IF(R440:AA440&lt;&gt;0,R440:AA440),2,3)</f>
        <v>6.3534323509877285E-3</v>
      </c>
      <c r="AX440" s="8" t="s">
        <v>2224</v>
      </c>
      <c r="AY440" s="8" t="s">
        <v>2225</v>
      </c>
      <c r="AZ440" s="8" t="s">
        <v>1623</v>
      </c>
      <c r="BA440" s="9">
        <v>704.38601756722903</v>
      </c>
      <c r="BB440" s="9">
        <v>704.38601756722903</v>
      </c>
      <c r="BC440" s="9">
        <v>98.2282926444487</v>
      </c>
      <c r="BD440" s="9"/>
      <c r="BE440" s="9"/>
      <c r="BF440" s="9"/>
      <c r="BG440" s="9"/>
      <c r="BH440" s="9"/>
      <c r="BI440" s="9"/>
      <c r="BJ440" s="9"/>
      <c r="BK440" s="9"/>
      <c r="BL440" s="9">
        <v>215.13433939673101</v>
      </c>
      <c r="BM440" s="9"/>
      <c r="BN440" s="9"/>
      <c r="BO440" s="9"/>
      <c r="BP440" s="9">
        <v>1193.6376957377299</v>
      </c>
      <c r="BQ440" s="9"/>
      <c r="BR440" s="9"/>
      <c r="BS440" s="9"/>
      <c r="BT440" s="9"/>
      <c r="BU440" s="9"/>
      <c r="BV440" s="9"/>
      <c r="BW440" s="9"/>
      <c r="BX440" s="9"/>
    </row>
    <row r="441" spans="1:76" x14ac:dyDescent="0.2">
      <c r="A441" s="2" t="s">
        <v>441</v>
      </c>
      <c r="B441" s="2">
        <f t="shared" si="14"/>
        <v>125381</v>
      </c>
      <c r="C441" s="5">
        <v>2375</v>
      </c>
      <c r="D441" s="5">
        <v>2821</v>
      </c>
      <c r="E441" s="5">
        <v>56</v>
      </c>
      <c r="F441" s="2">
        <v>125381</v>
      </c>
      <c r="G441">
        <f t="array" ref="G441:AA441">VLOOKUP(A441,Check_S4,{7,8,9,10,11,12,13,14,15,16,17,18,19,20,21,22,23,24,25,26,27},FALSE)</f>
        <v>247</v>
      </c>
      <c r="H441">
        <v>3964</v>
      </c>
      <c r="I441">
        <v>705.06504510000002</v>
      </c>
      <c r="J441">
        <v>0</v>
      </c>
      <c r="K441">
        <v>0</v>
      </c>
      <c r="L441">
        <v>3980.1700502251301</v>
      </c>
      <c r="M441">
        <v>0</v>
      </c>
      <c r="N441">
        <v>3352.10691300603</v>
      </c>
      <c r="O441">
        <v>3816.2115126663298</v>
      </c>
      <c r="P441">
        <v>0</v>
      </c>
      <c r="Q441">
        <v>807.71269725903596</v>
      </c>
      <c r="R441">
        <v>2049.1763058893998</v>
      </c>
      <c r="S441">
        <v>2171.3478497125302</v>
      </c>
      <c r="T441">
        <v>3656.9919120271602</v>
      </c>
      <c r="U441">
        <v>2860.2797491209399</v>
      </c>
      <c r="V441">
        <v>1593.2190128079701</v>
      </c>
      <c r="W441">
        <v>0</v>
      </c>
      <c r="X441">
        <v>0</v>
      </c>
      <c r="Y441">
        <v>2820.98953851132</v>
      </c>
      <c r="Z441">
        <v>3007.9145133124998</v>
      </c>
      <c r="AA441">
        <v>589</v>
      </c>
      <c r="AB441">
        <f t="array" ref="AB441">MEDIAN(IF(G441:Q441&lt;&gt;0,G441:Q441))</f>
        <v>3352.10691300603</v>
      </c>
      <c r="AC441">
        <f t="array" ref="AC441">MEDIAN(IF(R441:Z441&lt;&gt;0,R441:Z441))</f>
        <v>2820.98953851132</v>
      </c>
      <c r="AD441">
        <f t="shared" si="13"/>
        <v>0.84155714949484528</v>
      </c>
      <c r="AE441">
        <f t="array" ref="AE441">TTEST(IF(G441:Q441&lt;&gt;0,G441:Q441),IF(R441:AA441&lt;&gt;0,R441:AA441),2,3)</f>
        <v>0.92968541359553525</v>
      </c>
      <c r="AX441" s="8" t="s">
        <v>1392</v>
      </c>
      <c r="AY441" s="8" t="s">
        <v>2226</v>
      </c>
      <c r="AZ441" s="8" t="s">
        <v>1623</v>
      </c>
      <c r="BA441" s="9">
        <v>789.17754367762302</v>
      </c>
      <c r="BB441" s="9">
        <v>704.68694639839805</v>
      </c>
      <c r="BC441" s="9">
        <v>90.540815234852701</v>
      </c>
      <c r="BD441" s="9"/>
      <c r="BE441" s="9"/>
      <c r="BF441" s="9">
        <v>66.464673469999994</v>
      </c>
      <c r="BG441" s="9"/>
      <c r="BH441" s="9"/>
      <c r="BI441" s="9">
        <v>1020.86753758537</v>
      </c>
      <c r="BJ441" s="9"/>
      <c r="BK441" s="9"/>
      <c r="BL441" s="9">
        <v>388.506355211423</v>
      </c>
      <c r="BM441" s="9"/>
      <c r="BN441" s="9"/>
      <c r="BO441" s="9"/>
      <c r="BP441" s="9">
        <v>1680.8716084437001</v>
      </c>
      <c r="BQ441" s="9"/>
      <c r="BR441" s="9"/>
      <c r="BS441" s="9"/>
      <c r="BT441" s="9"/>
      <c r="BU441" s="9"/>
      <c r="BV441" s="9"/>
      <c r="BW441" s="9"/>
      <c r="BX441" s="9"/>
    </row>
    <row r="442" spans="1:76" x14ac:dyDescent="0.2">
      <c r="A442" s="2" t="s">
        <v>442</v>
      </c>
      <c r="B442" s="2">
        <f t="shared" si="14"/>
        <v>39976</v>
      </c>
      <c r="C442" s="5">
        <v>7427</v>
      </c>
      <c r="D442" s="5">
        <v>4879</v>
      </c>
      <c r="E442" s="5">
        <v>78</v>
      </c>
      <c r="F442" s="2">
        <v>39976</v>
      </c>
      <c r="G442">
        <f t="array" ref="G442:AA442">VLOOKUP(A442,Check_S4,{7,8,9,10,11,12,13,14,15,16,17,18,19,20,21,22,23,24,25,26,27},FALSE)</f>
        <v>0</v>
      </c>
      <c r="H442">
        <v>19011</v>
      </c>
      <c r="I442">
        <v>4095.7357950000001</v>
      </c>
      <c r="J442">
        <v>2263.8855480000002</v>
      </c>
      <c r="K442">
        <v>17139.945173</v>
      </c>
      <c r="L442">
        <v>3850.7515894364401</v>
      </c>
      <c r="M442">
        <v>10826.898788585</v>
      </c>
      <c r="N442">
        <v>7279.6897820611202</v>
      </c>
      <c r="O442">
        <v>5999.0509031850797</v>
      </c>
      <c r="P442">
        <v>0</v>
      </c>
      <c r="Q442">
        <v>4878.8417492689696</v>
      </c>
      <c r="R442">
        <v>0</v>
      </c>
      <c r="S442">
        <v>3829.7472673013799</v>
      </c>
      <c r="T442">
        <v>0</v>
      </c>
      <c r="U442">
        <v>0</v>
      </c>
      <c r="V442">
        <v>0</v>
      </c>
      <c r="W442">
        <v>2517.4594216487599</v>
      </c>
      <c r="X442">
        <v>0</v>
      </c>
      <c r="Y442">
        <v>0</v>
      </c>
      <c r="Z442">
        <v>0</v>
      </c>
      <c r="AA442">
        <v>0</v>
      </c>
      <c r="AB442">
        <f t="array" ref="AB442">MEDIAN(IF(G442:Q442&lt;&gt;0,G442:Q442))</f>
        <v>5999.0509031850797</v>
      </c>
      <c r="AC442">
        <f t="array" ref="AC442">MEDIAN(IF(R442:Z442&lt;&gt;0,R442:Z442))</f>
        <v>3173.6033444750701</v>
      </c>
      <c r="AD442">
        <f t="shared" si="13"/>
        <v>0.52901757222798473</v>
      </c>
      <c r="AE442">
        <f t="array" ref="AE442">TTEST(IF(G442:Q442&lt;&gt;0,G442:Q442),IF(R442:AA442&lt;&gt;0,R442:AA442),2,3)</f>
        <v>3.6366685067847064E-2</v>
      </c>
      <c r="AX442" s="8" t="s">
        <v>934</v>
      </c>
      <c r="AY442" s="8" t="s">
        <v>2227</v>
      </c>
      <c r="AZ442" s="8" t="s">
        <v>1623</v>
      </c>
      <c r="BA442" s="9">
        <v>857.08947725259804</v>
      </c>
      <c r="BB442" s="9">
        <v>706.97017358281403</v>
      </c>
      <c r="BC442" s="9">
        <v>55.490956650088997</v>
      </c>
      <c r="BD442" s="9"/>
      <c r="BE442" s="9">
        <v>492</v>
      </c>
      <c r="BF442" s="9">
        <v>221.44422270000001</v>
      </c>
      <c r="BG442" s="9">
        <v>1411.91472</v>
      </c>
      <c r="BH442" s="9"/>
      <c r="BI442" s="9">
        <v>1300.3377005489399</v>
      </c>
      <c r="BJ442" s="9"/>
      <c r="BK442" s="9"/>
      <c r="BL442" s="9">
        <v>807.94034716562805</v>
      </c>
      <c r="BM442" s="9"/>
      <c r="BN442" s="9">
        <v>544.61908275015901</v>
      </c>
      <c r="BO442" s="9"/>
      <c r="BP442" s="9">
        <v>1472.4597448560501</v>
      </c>
      <c r="BQ442" s="9"/>
      <c r="BR442" s="9"/>
      <c r="BS442" s="9"/>
      <c r="BT442" s="9"/>
      <c r="BU442" s="9"/>
      <c r="BV442" s="9"/>
      <c r="BW442" s="9"/>
      <c r="BX442" s="9">
        <v>606</v>
      </c>
    </row>
    <row r="443" spans="1:76" x14ac:dyDescent="0.2">
      <c r="A443" s="2" t="s">
        <v>443</v>
      </c>
      <c r="B443" s="2">
        <f t="shared" si="14"/>
        <v>16456</v>
      </c>
      <c r="C443" s="5">
        <v>18037</v>
      </c>
      <c r="D443" s="5">
        <v>14172</v>
      </c>
      <c r="E443" s="5">
        <v>83</v>
      </c>
      <c r="F443" s="2">
        <v>16456</v>
      </c>
      <c r="G443">
        <f t="array" ref="G443:AA443">VLOOKUP(A443,Check_S4,{7,8,9,10,11,12,13,14,15,16,17,18,19,20,21,22,23,24,25,26,27},FALSE)</f>
        <v>10840</v>
      </c>
      <c r="H443">
        <v>27601</v>
      </c>
      <c r="I443">
        <v>74664.166490000003</v>
      </c>
      <c r="J443">
        <v>30631.005529999999</v>
      </c>
      <c r="K443">
        <v>2354.3865305999998</v>
      </c>
      <c r="L443">
        <v>19505.759385855701</v>
      </c>
      <c r="M443">
        <v>13597.6168022165</v>
      </c>
      <c r="N443">
        <v>22792.403297352601</v>
      </c>
      <c r="O443">
        <v>13928.6398562431</v>
      </c>
      <c r="P443">
        <v>1990.78863426867</v>
      </c>
      <c r="Q443">
        <v>9740.3145711273191</v>
      </c>
      <c r="R443">
        <v>14415.486636744699</v>
      </c>
      <c r="S443">
        <v>14747.6018905531</v>
      </c>
      <c r="T443">
        <v>11986.7972305573</v>
      </c>
      <c r="U443">
        <v>13834.3924570362</v>
      </c>
      <c r="V443">
        <v>16619.444730032901</v>
      </c>
      <c r="W443">
        <v>0</v>
      </c>
      <c r="X443">
        <v>18370.4371003081</v>
      </c>
      <c r="Y443">
        <v>11212.977467635101</v>
      </c>
      <c r="Z443">
        <v>18399.015636157499</v>
      </c>
      <c r="AA443">
        <v>13500</v>
      </c>
      <c r="AB443">
        <f t="array" ref="AB443">MEDIAN(IF(G443:Q443&lt;&gt;0,G443:Q443))</f>
        <v>13928.6398562431</v>
      </c>
      <c r="AC443">
        <f t="array" ref="AC443">MEDIAN(IF(R443:Z443&lt;&gt;0,R443:Z443))</f>
        <v>14581.544263648899</v>
      </c>
      <c r="AD443">
        <f t="shared" si="13"/>
        <v>1.046874957938779</v>
      </c>
      <c r="AE443">
        <f t="array" ref="AE443">TTEST(IF(G443:Q443&lt;&gt;0,G443:Q443),IF(R443:AA443&lt;&gt;0,R443:AA443),2,3)</f>
        <v>0.35768756537518231</v>
      </c>
      <c r="AX443" s="8" t="s">
        <v>2228</v>
      </c>
      <c r="AY443" s="8" t="s">
        <v>2229</v>
      </c>
      <c r="AZ443" s="8" t="s">
        <v>1623</v>
      </c>
      <c r="BA443" s="9">
        <v>734.51266680235199</v>
      </c>
      <c r="BB443" s="9">
        <v>707</v>
      </c>
      <c r="BC443" s="9">
        <v>90.053066265260995</v>
      </c>
      <c r="BD443" s="9"/>
      <c r="BE443" s="9">
        <v>707</v>
      </c>
      <c r="BF443" s="9">
        <v>22.15990068</v>
      </c>
      <c r="BG443" s="9"/>
      <c r="BH443" s="9"/>
      <c r="BI443" s="9"/>
      <c r="BJ443" s="9"/>
      <c r="BK443" s="9"/>
      <c r="BL443" s="9">
        <v>142.74236995797099</v>
      </c>
      <c r="BM443" s="9"/>
      <c r="BN443" s="9"/>
      <c r="BO443" s="9"/>
      <c r="BP443" s="9">
        <v>1350.0896438427001</v>
      </c>
      <c r="BQ443" s="9"/>
      <c r="BR443" s="9"/>
      <c r="BS443" s="9">
        <v>1450.57141953109</v>
      </c>
      <c r="BT443" s="9"/>
      <c r="BU443" s="9"/>
      <c r="BV443" s="9"/>
      <c r="BW443" s="9"/>
      <c r="BX443" s="9"/>
    </row>
    <row r="444" spans="1:76" x14ac:dyDescent="0.2">
      <c r="A444" s="2" t="s">
        <v>444</v>
      </c>
      <c r="B444" s="2">
        <f t="shared" si="14"/>
        <v>72719</v>
      </c>
      <c r="C444" s="5">
        <v>4076</v>
      </c>
      <c r="D444" s="5">
        <v>3777</v>
      </c>
      <c r="E444" s="5">
        <v>43</v>
      </c>
      <c r="F444" s="2">
        <v>72719</v>
      </c>
      <c r="G444">
        <f t="array" ref="G444:AA444">VLOOKUP(A444,Check_S4,{7,8,9,10,11,12,13,14,15,16,17,18,19,20,21,22,23,24,25,26,27},FALSE)</f>
        <v>0</v>
      </c>
      <c r="H444">
        <v>7163</v>
      </c>
      <c r="I444">
        <v>2281.718656</v>
      </c>
      <c r="J444">
        <v>0</v>
      </c>
      <c r="K444">
        <v>762.17485642999998</v>
      </c>
      <c r="L444">
        <v>3293.74819911444</v>
      </c>
      <c r="M444">
        <v>4150.2736956134804</v>
      </c>
      <c r="N444">
        <v>5767.5093135562302</v>
      </c>
      <c r="O444">
        <v>6444.96194819622</v>
      </c>
      <c r="P444">
        <v>6808.7014966021397</v>
      </c>
      <c r="Q444">
        <v>3279.8223403669199</v>
      </c>
      <c r="R444">
        <v>3463.19594888642</v>
      </c>
      <c r="S444">
        <v>0</v>
      </c>
      <c r="T444">
        <v>3841.8226869049799</v>
      </c>
      <c r="U444">
        <v>0</v>
      </c>
      <c r="V444">
        <v>4099.73454682388</v>
      </c>
      <c r="W444">
        <v>0</v>
      </c>
      <c r="X444">
        <v>4439.9647526949402</v>
      </c>
      <c r="Y444">
        <v>3712.3170336625399</v>
      </c>
      <c r="Z444">
        <v>3551.0674527668798</v>
      </c>
      <c r="AA444">
        <v>2160</v>
      </c>
      <c r="AB444">
        <f t="array" ref="AB444">MEDIAN(IF(G444:Q444&lt;&gt;0,G444:Q444))</f>
        <v>4150.2736956134804</v>
      </c>
      <c r="AC444">
        <f t="array" ref="AC444">MEDIAN(IF(R444:Z444&lt;&gt;0,R444:Z444))</f>
        <v>3777.0698602837601</v>
      </c>
      <c r="AD444">
        <f t="shared" si="13"/>
        <v>0.91007729545061855</v>
      </c>
      <c r="AE444">
        <f t="array" ref="AE444">TTEST(IF(G444:Q444&lt;&gt;0,G444:Q444),IF(R444:AA444&lt;&gt;0,R444:AA444),2,3)</f>
        <v>0.319134888313094</v>
      </c>
      <c r="AX444" s="8" t="s">
        <v>2230</v>
      </c>
      <c r="AY444" s="8" t="s">
        <v>2231</v>
      </c>
      <c r="AZ444" s="8" t="s">
        <v>1623</v>
      </c>
      <c r="BA444" s="9">
        <v>1758.5427134136901</v>
      </c>
      <c r="BB444" s="9">
        <v>707</v>
      </c>
      <c r="BC444" s="9">
        <v>147.95209829176201</v>
      </c>
      <c r="BD444" s="9"/>
      <c r="BE444" s="9">
        <v>707</v>
      </c>
      <c r="BF444" s="9">
        <v>271.09194200000002</v>
      </c>
      <c r="BG444" s="9"/>
      <c r="BH444" s="9"/>
      <c r="BI444" s="9">
        <v>761.69779036092496</v>
      </c>
      <c r="BJ444" s="9"/>
      <c r="BK444" s="9"/>
      <c r="BL444" s="9">
        <v>652.923834707541</v>
      </c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>
        <v>6400</v>
      </c>
    </row>
    <row r="445" spans="1:76" x14ac:dyDescent="0.2">
      <c r="A445" s="2" t="s">
        <v>445</v>
      </c>
      <c r="B445" s="2">
        <f t="shared" si="14"/>
        <v>135235</v>
      </c>
      <c r="C445" s="5">
        <v>2187</v>
      </c>
      <c r="D445" s="5">
        <v>2187</v>
      </c>
      <c r="E445" s="5">
        <v>100</v>
      </c>
      <c r="F445" s="2">
        <v>135235</v>
      </c>
      <c r="G445">
        <f t="array" ref="G445:AA445">VLOOKUP(A445,Check_S4,{7,8,9,10,11,12,13,14,15,16,17,18,19,20,21,22,23,24,25,26,27},FALSE)</f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634.82786617692898</v>
      </c>
      <c r="O445">
        <v>3739.6146274835401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f t="array" ref="AB445">MEDIAN(IF(G445:Q445&lt;&gt;0,G445:Q445))</f>
        <v>2187.2212468302346</v>
      </c>
      <c r="AC445" t="e">
        <f t="array" ref="AC445">MEDIAN(IF(R445:Z445&lt;&gt;0,R445:Z445))</f>
        <v>#NUM!</v>
      </c>
      <c r="AD445" t="e">
        <f t="shared" si="13"/>
        <v>#NUM!</v>
      </c>
      <c r="AE445" t="e">
        <f t="array" ref="AE445">TTEST(IF(G445:Q445&lt;&gt;0,G445:Q445),IF(R445:AA445&lt;&gt;0,R445:AA445),2,3)</f>
        <v>#DIV/0!</v>
      </c>
      <c r="AX445" s="8" t="s">
        <v>1182</v>
      </c>
      <c r="AY445" s="8" t="s">
        <v>2232</v>
      </c>
      <c r="AZ445" s="8" t="s">
        <v>1623</v>
      </c>
      <c r="BA445" s="9">
        <v>1541.60196529273</v>
      </c>
      <c r="BB445" s="9">
        <v>707.11075906764199</v>
      </c>
      <c r="BC445" s="9">
        <v>144.69818568993699</v>
      </c>
      <c r="BD445" s="9"/>
      <c r="BE445" s="9"/>
      <c r="BF445" s="9">
        <v>82.388997059999994</v>
      </c>
      <c r="BG445" s="9"/>
      <c r="BH445" s="9"/>
      <c r="BI445" s="9"/>
      <c r="BJ445" s="9"/>
      <c r="BK445" s="9"/>
      <c r="BL445" s="9">
        <v>304.938166712076</v>
      </c>
      <c r="BM445" s="9"/>
      <c r="BN445" s="9">
        <v>707.11075906764199</v>
      </c>
      <c r="BO445" s="9"/>
      <c r="BP445" s="9">
        <v>1148.4542466479299</v>
      </c>
      <c r="BQ445" s="9"/>
      <c r="BR445" s="9"/>
      <c r="BS445" s="9"/>
      <c r="BT445" s="9"/>
      <c r="BU445" s="9"/>
      <c r="BV445" s="9"/>
      <c r="BW445" s="9">
        <v>5465.11765697601</v>
      </c>
      <c r="BX445" s="9"/>
    </row>
    <row r="446" spans="1:76" x14ac:dyDescent="0.2">
      <c r="A446" s="2" t="s">
        <v>446</v>
      </c>
      <c r="B446" s="2">
        <f t="shared" si="14"/>
        <v>57613</v>
      </c>
      <c r="C446" s="5">
        <v>5119</v>
      </c>
      <c r="D446" s="5">
        <v>4585</v>
      </c>
      <c r="E446" s="5">
        <v>53</v>
      </c>
      <c r="F446" s="2">
        <v>57613</v>
      </c>
      <c r="G446">
        <f t="array" ref="G446:AA446">VLOOKUP(A446,Check_S4,{7,8,9,10,11,12,13,14,15,16,17,18,19,20,21,22,23,24,25,26,27},FALSE)</f>
        <v>0</v>
      </c>
      <c r="H446">
        <v>8516</v>
      </c>
      <c r="I446">
        <v>1672.832709</v>
      </c>
      <c r="J446">
        <v>0</v>
      </c>
      <c r="K446">
        <v>5703.7301334000003</v>
      </c>
      <c r="L446">
        <v>5022.6633823413804</v>
      </c>
      <c r="M446">
        <v>4120.6781046559399</v>
      </c>
      <c r="N446">
        <v>8835.2819782665701</v>
      </c>
      <c r="O446">
        <v>6306.0114144116696</v>
      </c>
      <c r="P446">
        <v>5297.9559943348504</v>
      </c>
      <c r="Q446">
        <v>12249.7773956047</v>
      </c>
      <c r="R446">
        <v>3052.2887685422402</v>
      </c>
      <c r="S446">
        <v>2191.19967164531</v>
      </c>
      <c r="T446">
        <v>4530.1611636448897</v>
      </c>
      <c r="U446">
        <v>3772.5699187917999</v>
      </c>
      <c r="V446">
        <v>2108.6643113141799</v>
      </c>
      <c r="W446">
        <v>0</v>
      </c>
      <c r="X446">
        <v>0</v>
      </c>
      <c r="Y446">
        <v>3826.0924306255401</v>
      </c>
      <c r="Z446">
        <v>4584.7755997566501</v>
      </c>
      <c r="AA446">
        <v>5240</v>
      </c>
      <c r="AB446">
        <f t="array" ref="AB446">MEDIAN(IF(G446:Q446&lt;&gt;0,G446:Q446))</f>
        <v>5703.7301334000003</v>
      </c>
      <c r="AC446">
        <f t="array" ref="AC446">MEDIAN(IF(R446:Z446&lt;&gt;0,R446:Z446))</f>
        <v>3772.5699187917999</v>
      </c>
      <c r="AD446">
        <f t="shared" si="13"/>
        <v>0.6614215312713202</v>
      </c>
      <c r="AE446">
        <f t="array" ref="AE446">TTEST(IF(G446:Q446&lt;&gt;0,G446:Q446),IF(R446:AA446&lt;&gt;0,R446:AA446),2,3)</f>
        <v>3.0893557847503035E-2</v>
      </c>
      <c r="AX446" s="8" t="s">
        <v>2233</v>
      </c>
      <c r="AY446" s="8" t="s">
        <v>2234</v>
      </c>
      <c r="AZ446" s="8" t="s">
        <v>1623</v>
      </c>
      <c r="BA446" s="9">
        <v>977.01376021418105</v>
      </c>
      <c r="BB446" s="9">
        <v>707.25516652715305</v>
      </c>
      <c r="BC446" s="9">
        <v>118.07197743035699</v>
      </c>
      <c r="BD446" s="9"/>
      <c r="BE446" s="9"/>
      <c r="BF446" s="9">
        <v>6.2052448409999998</v>
      </c>
      <c r="BG446" s="9"/>
      <c r="BH446" s="9"/>
      <c r="BI446" s="9">
        <v>2487.3394629614199</v>
      </c>
      <c r="BJ446" s="9"/>
      <c r="BK446" s="9"/>
      <c r="BL446" s="9"/>
      <c r="BM446" s="9"/>
      <c r="BN446" s="9">
        <v>149.06861320466501</v>
      </c>
      <c r="BO446" s="9"/>
      <c r="BP446" s="9">
        <v>1265.4417198496401</v>
      </c>
      <c r="BQ446" s="9"/>
      <c r="BR446" s="9"/>
      <c r="BS446" s="9"/>
      <c r="BT446" s="9"/>
      <c r="BU446" s="9"/>
      <c r="BV446" s="9"/>
      <c r="BW446" s="9"/>
      <c r="BX446" s="9"/>
    </row>
    <row r="447" spans="1:76" x14ac:dyDescent="0.2">
      <c r="A447" s="2" t="s">
        <v>447</v>
      </c>
      <c r="B447" s="2">
        <f t="shared" si="14"/>
        <v>112120</v>
      </c>
      <c r="C447" s="5">
        <v>2627</v>
      </c>
      <c r="D447" s="5">
        <v>2518</v>
      </c>
      <c r="E447" s="5">
        <v>46</v>
      </c>
      <c r="F447" s="2">
        <v>112120</v>
      </c>
      <c r="G447">
        <f t="array" ref="G447:AA447">VLOOKUP(A447,Check_S4,{7,8,9,10,11,12,13,14,15,16,17,18,19,20,21,22,23,24,25,26,27},FALSE)</f>
        <v>0</v>
      </c>
      <c r="H447">
        <v>3153</v>
      </c>
      <c r="I447">
        <v>601.72923779999996</v>
      </c>
      <c r="J447">
        <v>0</v>
      </c>
      <c r="K447">
        <v>618.72387759000003</v>
      </c>
      <c r="L447">
        <v>3896.33808925831</v>
      </c>
      <c r="M447">
        <v>0</v>
      </c>
      <c r="N447">
        <v>2518.2293356056398</v>
      </c>
      <c r="O447">
        <v>4308.9526434745503</v>
      </c>
      <c r="P447">
        <v>0</v>
      </c>
      <c r="Q447">
        <v>1936.7603299944899</v>
      </c>
      <c r="R447">
        <v>2179.1776912699902</v>
      </c>
      <c r="S447">
        <v>0</v>
      </c>
      <c r="T447">
        <v>0</v>
      </c>
      <c r="U447">
        <v>4012.84559727536</v>
      </c>
      <c r="V447">
        <v>2243.8587439961798</v>
      </c>
      <c r="W447">
        <v>1750.13425665406</v>
      </c>
      <c r="X447">
        <v>0</v>
      </c>
      <c r="Y447">
        <v>0</v>
      </c>
      <c r="Z447">
        <v>3530.2798261466701</v>
      </c>
      <c r="AA447">
        <v>3400</v>
      </c>
      <c r="AB447">
        <f t="array" ref="AB447">MEDIAN(IF(G447:Q447&lt;&gt;0,G447:Q447))</f>
        <v>2518.2293356056398</v>
      </c>
      <c r="AC447">
        <f t="array" ref="AC447">MEDIAN(IF(R447:Z447&lt;&gt;0,R447:Z447))</f>
        <v>2243.8587439961798</v>
      </c>
      <c r="AD447">
        <f t="shared" si="13"/>
        <v>0.89104622532583067</v>
      </c>
      <c r="AE447">
        <f t="array" ref="AE447">TTEST(IF(G447:Q447&lt;&gt;0,G447:Q447),IF(R447:AA447&lt;&gt;0,R447:AA447),2,3)</f>
        <v>0.54554275582156153</v>
      </c>
      <c r="AX447" s="8" t="s">
        <v>1202</v>
      </c>
      <c r="AY447" s="8" t="s">
        <v>2235</v>
      </c>
      <c r="AZ447" s="8" t="s">
        <v>1623</v>
      </c>
      <c r="BA447" s="9">
        <v>759.59914571388003</v>
      </c>
      <c r="BB447" s="9">
        <v>707.70640514613694</v>
      </c>
      <c r="BC447" s="9">
        <v>29.483568166936401</v>
      </c>
      <c r="BD447" s="9"/>
      <c r="BE447" s="9">
        <v>774</v>
      </c>
      <c r="BF447" s="9"/>
      <c r="BG447" s="9"/>
      <c r="BH447" s="9"/>
      <c r="BI447" s="9">
        <v>1067.33267127881</v>
      </c>
      <c r="BJ447" s="9"/>
      <c r="BK447" s="9"/>
      <c r="BL447" s="9">
        <v>641.412810292274</v>
      </c>
      <c r="BM447" s="9"/>
      <c r="BN447" s="9">
        <v>555.65110128443905</v>
      </c>
      <c r="BO447" s="9"/>
      <c r="BP447" s="9"/>
      <c r="BQ447" s="9"/>
      <c r="BR447" s="9"/>
      <c r="BS447" s="9"/>
      <c r="BT447" s="9"/>
      <c r="BU447" s="9"/>
      <c r="BV447" s="9"/>
      <c r="BW447" s="9"/>
      <c r="BX447" s="9"/>
    </row>
    <row r="448" spans="1:76" x14ac:dyDescent="0.2">
      <c r="A448" s="2" t="s">
        <v>448</v>
      </c>
      <c r="B448" s="2">
        <f t="shared" si="14"/>
        <v>82593</v>
      </c>
      <c r="C448" s="5">
        <v>3559</v>
      </c>
      <c r="D448" s="5">
        <v>3203</v>
      </c>
      <c r="E448" s="5">
        <v>65</v>
      </c>
      <c r="F448" s="2">
        <v>82593</v>
      </c>
      <c r="G448">
        <f t="array" ref="G448:AA448">VLOOKUP(A448,Check_S4,{7,8,9,10,11,12,13,14,15,16,17,18,19,20,21,22,23,24,25,26,27},FALSE)</f>
        <v>0</v>
      </c>
      <c r="H448">
        <v>9483</v>
      </c>
      <c r="I448">
        <v>473.09185059999999</v>
      </c>
      <c r="J448">
        <v>1282.8785</v>
      </c>
      <c r="K448">
        <v>0</v>
      </c>
      <c r="L448">
        <v>5896.33948864781</v>
      </c>
      <c r="M448">
        <v>4851.74903187369</v>
      </c>
      <c r="N448">
        <v>1312.7514106497699</v>
      </c>
      <c r="O448">
        <v>3493.2415229212102</v>
      </c>
      <c r="P448">
        <v>7029.4927963059299</v>
      </c>
      <c r="Q448">
        <v>2644.40077497214</v>
      </c>
      <c r="R448">
        <v>2166.2196292816402</v>
      </c>
      <c r="S448">
        <v>3086.1024735477599</v>
      </c>
      <c r="T448">
        <v>3412.7384286301399</v>
      </c>
      <c r="U448">
        <v>0</v>
      </c>
      <c r="V448">
        <v>2476.6196991267798</v>
      </c>
      <c r="W448">
        <v>2366.23469819108</v>
      </c>
      <c r="X448">
        <v>0</v>
      </c>
      <c r="Y448">
        <v>3320.79781362209</v>
      </c>
      <c r="Z448">
        <v>3648.4956377890298</v>
      </c>
      <c r="AA448">
        <v>0</v>
      </c>
      <c r="AB448">
        <f t="array" ref="AB448">MEDIAN(IF(G448:Q448&lt;&gt;0,G448:Q448))</f>
        <v>3493.2415229212102</v>
      </c>
      <c r="AC448">
        <f t="array" ref="AC448">MEDIAN(IF(R448:Z448&lt;&gt;0,R448:Z448))</f>
        <v>3086.1024735477599</v>
      </c>
      <c r="AD448">
        <f t="shared" si="13"/>
        <v>0.88344949906785097</v>
      </c>
      <c r="AE448">
        <f t="array" ref="AE448">TTEST(IF(G448:Q448&lt;&gt;0,G448:Q448),IF(R448:AA448&lt;&gt;0,R448:AA448),2,3)</f>
        <v>0.3025627406965733</v>
      </c>
      <c r="AX448" s="8" t="s">
        <v>2236</v>
      </c>
      <c r="AY448" s="8" t="s">
        <v>2236</v>
      </c>
      <c r="AZ448" s="8" t="s">
        <v>1640</v>
      </c>
      <c r="BA448" s="9">
        <v>2050.3494952467599</v>
      </c>
      <c r="BB448" s="9">
        <v>709.32634213580798</v>
      </c>
      <c r="BC448" s="9">
        <v>155.40663132135001</v>
      </c>
      <c r="BD448" s="9"/>
      <c r="BE448" s="9">
        <v>291</v>
      </c>
      <c r="BF448" s="9">
        <v>6.4303522920000002</v>
      </c>
      <c r="BG448" s="9"/>
      <c r="BH448" s="9"/>
      <c r="BI448" s="9"/>
      <c r="BJ448" s="9"/>
      <c r="BK448" s="9">
        <v>6776.3149444234296</v>
      </c>
      <c r="BL448" s="9"/>
      <c r="BM448" s="9"/>
      <c r="BN448" s="9"/>
      <c r="BO448" s="9"/>
      <c r="BP448" s="9">
        <v>1127.65268427162</v>
      </c>
      <c r="BQ448" s="9"/>
      <c r="BR448" s="9"/>
      <c r="BS448" s="9"/>
      <c r="BT448" s="9"/>
      <c r="BU448" s="9"/>
      <c r="BV448" s="9"/>
      <c r="BW448" s="9"/>
      <c r="BX448" s="9"/>
    </row>
    <row r="449" spans="1:76" x14ac:dyDescent="0.2">
      <c r="A449" s="2" t="s">
        <v>449</v>
      </c>
      <c r="B449" s="2">
        <f t="shared" si="14"/>
        <v>68729</v>
      </c>
      <c r="C449" s="5">
        <v>4275</v>
      </c>
      <c r="D449" s="5">
        <v>3580</v>
      </c>
      <c r="E449" s="5">
        <v>45</v>
      </c>
      <c r="F449" s="2">
        <v>68729</v>
      </c>
      <c r="G449">
        <f t="array" ref="G449:AA449">VLOOKUP(A449,Check_S4,{7,8,9,10,11,12,13,14,15,16,17,18,19,20,21,22,23,24,25,26,27},FALSE)</f>
        <v>0</v>
      </c>
      <c r="H449">
        <v>5766</v>
      </c>
      <c r="I449">
        <v>2866.6762859999999</v>
      </c>
      <c r="J449">
        <v>2041.5282400000001</v>
      </c>
      <c r="K449">
        <v>5834.4786330999996</v>
      </c>
      <c r="L449">
        <v>5572.0919590908898</v>
      </c>
      <c r="M449">
        <v>7772.8470722101401</v>
      </c>
      <c r="N449">
        <v>8763.8897866998595</v>
      </c>
      <c r="O449">
        <v>5100.2325578114096</v>
      </c>
      <c r="P449">
        <v>2298.7876132265601</v>
      </c>
      <c r="Q449">
        <v>5280.8271651610903</v>
      </c>
      <c r="R449">
        <v>3536.9598528370998</v>
      </c>
      <c r="S449">
        <v>0</v>
      </c>
      <c r="T449">
        <v>3424.0605995505598</v>
      </c>
      <c r="U449">
        <v>2586.2373111391598</v>
      </c>
      <c r="V449">
        <v>3623.6839131401298</v>
      </c>
      <c r="W449">
        <v>2366.23469819108</v>
      </c>
      <c r="X449">
        <v>0</v>
      </c>
      <c r="Y449">
        <v>2849.2475137767201</v>
      </c>
      <c r="Z449">
        <v>4510.8043032477099</v>
      </c>
      <c r="AA449">
        <v>2750</v>
      </c>
      <c r="AB449">
        <f t="array" ref="AB449">MEDIAN(IF(G449:Q449&lt;&gt;0,G449:Q449))</f>
        <v>5426.4595621259905</v>
      </c>
      <c r="AC449">
        <f t="array" ref="AC449">MEDIAN(IF(R449:Z449&lt;&gt;0,R449:Z449))</f>
        <v>3424.0605995505598</v>
      </c>
      <c r="AD449">
        <f t="shared" si="13"/>
        <v>0.63099347933020877</v>
      </c>
      <c r="AE449">
        <f t="array" ref="AE449">TTEST(IF(G449:Q449&lt;&gt;0,G449:Q449),IF(R449:AA449&lt;&gt;0,R449:AA449),2,3)</f>
        <v>2.4707087375126446E-2</v>
      </c>
      <c r="AX449" s="8" t="s">
        <v>2237</v>
      </c>
      <c r="AY449" s="8" t="s">
        <v>2238</v>
      </c>
      <c r="AZ449" s="8" t="s">
        <v>1623</v>
      </c>
      <c r="BA449" s="9">
        <v>1106.8690629733601</v>
      </c>
      <c r="BB449" s="9">
        <v>709.5</v>
      </c>
      <c r="BC449" s="9">
        <v>106.398612409736</v>
      </c>
      <c r="BD449" s="9">
        <v>683</v>
      </c>
      <c r="BE449" s="9">
        <v>4061</v>
      </c>
      <c r="BF449" s="9">
        <v>53.91596929</v>
      </c>
      <c r="BG449" s="9">
        <v>1032.7265199999999</v>
      </c>
      <c r="BH449" s="9"/>
      <c r="BI449" s="9">
        <v>451.38415120129798</v>
      </c>
      <c r="BJ449" s="9"/>
      <c r="BK449" s="9"/>
      <c r="BL449" s="9">
        <v>287.64064215196998</v>
      </c>
      <c r="BM449" s="9"/>
      <c r="BN449" s="9">
        <v>376.44111750266001</v>
      </c>
      <c r="BO449" s="9"/>
      <c r="BP449" s="9">
        <v>1726.80243175437</v>
      </c>
      <c r="BQ449" s="9"/>
      <c r="BR449" s="9"/>
      <c r="BS449" s="9">
        <v>1659.7797978333001</v>
      </c>
      <c r="BT449" s="9"/>
      <c r="BU449" s="9"/>
      <c r="BV449" s="9"/>
      <c r="BW449" s="9"/>
      <c r="BX449" s="9">
        <v>736</v>
      </c>
    </row>
    <row r="450" spans="1:76" x14ac:dyDescent="0.2">
      <c r="A450" s="2" t="s">
        <v>450</v>
      </c>
      <c r="B450" s="2">
        <f t="shared" si="14"/>
        <v>37603</v>
      </c>
      <c r="C450" s="5">
        <v>7763</v>
      </c>
      <c r="D450" s="5">
        <v>7763</v>
      </c>
      <c r="E450" s="5">
        <v>77</v>
      </c>
      <c r="F450" s="2">
        <v>37603</v>
      </c>
      <c r="G450">
        <f t="array" ref="G450:AA450">VLOOKUP(A450,Check_S4,{7,8,9,10,11,12,13,14,15,16,17,18,19,20,21,22,23,24,25,26,27},FALSE)</f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12016.332952659601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3510</v>
      </c>
      <c r="AB450" t="e">
        <f t="array" ref="AB450">MEDIAN(IF(G450:Q450&lt;&gt;0,G450:Q450))</f>
        <v>#NUM!</v>
      </c>
      <c r="AC450">
        <f t="array" ref="AC450">MEDIAN(IF(R450:Z450&lt;&gt;0,R450:Z450))</f>
        <v>12016.332952659601</v>
      </c>
      <c r="AD450" t="e">
        <f t="shared" si="13"/>
        <v>#NUM!</v>
      </c>
      <c r="AE450" t="e">
        <f t="array" ref="AE450">TTEST(IF(G450:Q450&lt;&gt;0,G450:Q450),IF(R450:AA450&lt;&gt;0,R450:AA450),2,3)</f>
        <v>#DIV/0!</v>
      </c>
      <c r="AX450" s="8" t="s">
        <v>2239</v>
      </c>
      <c r="AY450" s="8" t="s">
        <v>2239</v>
      </c>
      <c r="AZ450" s="8" t="s">
        <v>1640</v>
      </c>
      <c r="BA450" s="9">
        <v>928.83028053983696</v>
      </c>
      <c r="BB450" s="9">
        <v>710.31071870896005</v>
      </c>
      <c r="BC450" s="9">
        <v>100.675458883874</v>
      </c>
      <c r="BD450" s="9"/>
      <c r="BE450" s="9">
        <v>326</v>
      </c>
      <c r="BF450" s="9">
        <v>113.6993585</v>
      </c>
      <c r="BG450" s="9"/>
      <c r="BH450" s="9"/>
      <c r="BI450" s="9">
        <v>1094.6214374179201</v>
      </c>
      <c r="BJ450" s="9"/>
      <c r="BK450" s="9"/>
      <c r="BL450" s="9">
        <v>2181.0003262414298</v>
      </c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</row>
    <row r="451" spans="1:76" x14ac:dyDescent="0.2">
      <c r="A451" s="2" t="s">
        <v>451</v>
      </c>
      <c r="B451" s="2">
        <f t="shared" si="14"/>
        <v>62319</v>
      </c>
      <c r="C451" s="5">
        <v>4652</v>
      </c>
      <c r="D451" s="5">
        <v>5001</v>
      </c>
      <c r="E451" s="5">
        <v>52</v>
      </c>
      <c r="F451" s="2">
        <v>62319</v>
      </c>
      <c r="G451">
        <f t="array" ref="G451:AA451">VLOOKUP(A451,Check_S4,{7,8,9,10,11,12,13,14,15,16,17,18,19,20,21,22,23,24,25,26,27},FALSE)</f>
        <v>0</v>
      </c>
      <c r="H451">
        <v>9019</v>
      </c>
      <c r="I451">
        <v>1976.492673</v>
      </c>
      <c r="J451">
        <v>4571.8408149999996</v>
      </c>
      <c r="K451">
        <v>0</v>
      </c>
      <c r="L451">
        <v>5388.3371481249296</v>
      </c>
      <c r="M451">
        <v>6819.9706389620596</v>
      </c>
      <c r="N451">
        <v>6065.0592522553197</v>
      </c>
      <c r="O451">
        <v>5001.2396126293097</v>
      </c>
      <c r="P451">
        <v>7131.4363668297401</v>
      </c>
      <c r="Q451">
        <v>7002.3805344380798</v>
      </c>
      <c r="R451">
        <v>2840.62634197743</v>
      </c>
      <c r="S451">
        <v>0</v>
      </c>
      <c r="T451">
        <v>0</v>
      </c>
      <c r="U451">
        <v>0</v>
      </c>
      <c r="V451">
        <v>2103.39450189939</v>
      </c>
      <c r="W451">
        <v>2167.6406736803201</v>
      </c>
      <c r="X451">
        <v>0</v>
      </c>
      <c r="Y451">
        <v>2995.2007451444902</v>
      </c>
      <c r="Z451">
        <v>6047.1537838403701</v>
      </c>
      <c r="AA451">
        <v>656</v>
      </c>
      <c r="AB451">
        <f t="array" ref="AB451">MEDIAN(IF(G451:Q451&lt;&gt;0,G451:Q451))</f>
        <v>6065.0592522553197</v>
      </c>
      <c r="AC451">
        <f t="array" ref="AC451">MEDIAN(IF(R451:Z451&lt;&gt;0,R451:Z451))</f>
        <v>2840.62634197743</v>
      </c>
      <c r="AD451">
        <f t="shared" ref="AD451:AD514" si="15">AC451/AB451</f>
        <v>0.46835920703019185</v>
      </c>
      <c r="AE451">
        <f t="array" ref="AE451">TTEST(IF(G451:Q451&lt;&gt;0,G451:Q451),IF(R451:AA451&lt;&gt;0,R451:AA451),2,3)</f>
        <v>9.0477133463376016E-3</v>
      </c>
      <c r="AX451" s="8" t="s">
        <v>1133</v>
      </c>
      <c r="AY451" s="8" t="s">
        <v>2240</v>
      </c>
      <c r="AZ451" s="8" t="s">
        <v>1623</v>
      </c>
      <c r="BA451" s="9">
        <v>710.99908111946002</v>
      </c>
      <c r="BB451" s="9">
        <v>710.99908111946002</v>
      </c>
      <c r="BC451" s="9">
        <v>96.667704652704501</v>
      </c>
      <c r="BD451" s="9"/>
      <c r="BE451" s="9">
        <v>225</v>
      </c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>
        <v>1196.99816223892</v>
      </c>
      <c r="BQ451" s="9"/>
      <c r="BR451" s="9"/>
      <c r="BS451" s="9"/>
      <c r="BT451" s="9"/>
      <c r="BU451" s="9"/>
      <c r="BV451" s="9"/>
      <c r="BW451" s="9"/>
      <c r="BX451" s="9"/>
    </row>
    <row r="452" spans="1:76" x14ac:dyDescent="0.2">
      <c r="A452" s="2" t="s">
        <v>452</v>
      </c>
      <c r="B452" s="2">
        <f t="shared" si="14"/>
        <v>195381</v>
      </c>
      <c r="C452" s="5">
        <v>1476</v>
      </c>
      <c r="D452" s="5">
        <v>1330</v>
      </c>
      <c r="E452" s="5">
        <v>72</v>
      </c>
      <c r="F452" s="2">
        <v>195381</v>
      </c>
      <c r="G452">
        <f t="array" ref="G452:AA452">VLOOKUP(A452,Check_S4,{7,8,9,10,11,12,13,14,15,16,17,18,19,20,21,22,23,24,25,26,27},FALSE)</f>
        <v>0</v>
      </c>
      <c r="H452">
        <v>1330</v>
      </c>
      <c r="I452">
        <v>88.3586727</v>
      </c>
      <c r="J452">
        <v>0</v>
      </c>
      <c r="K452">
        <v>0</v>
      </c>
      <c r="L452">
        <v>1279.4154261543599</v>
      </c>
      <c r="M452">
        <v>0</v>
      </c>
      <c r="N452">
        <v>0</v>
      </c>
      <c r="O452">
        <v>0</v>
      </c>
      <c r="P452">
        <v>0</v>
      </c>
      <c r="Q452">
        <v>185.50769173159301</v>
      </c>
      <c r="R452">
        <v>2297.5790222516298</v>
      </c>
      <c r="S452">
        <v>1833.99092503159</v>
      </c>
      <c r="T452">
        <v>0</v>
      </c>
      <c r="U452">
        <v>0</v>
      </c>
      <c r="V452">
        <v>1991.9952315988101</v>
      </c>
      <c r="W452">
        <v>0</v>
      </c>
      <c r="X452">
        <v>0</v>
      </c>
      <c r="Y452">
        <v>0</v>
      </c>
      <c r="Z452">
        <v>3461.21867781746</v>
      </c>
      <c r="AA452">
        <v>815</v>
      </c>
      <c r="AB452">
        <f t="array" ref="AB452">MEDIAN(IF(G452:Q452&lt;&gt;0,G452:Q452))</f>
        <v>732.46155894297647</v>
      </c>
      <c r="AC452">
        <f t="array" ref="AC452">MEDIAN(IF(R452:Z452&lt;&gt;0,R452:Z452))</f>
        <v>2144.78712692522</v>
      </c>
      <c r="AD452">
        <f t="shared" si="15"/>
        <v>2.9281907026225191</v>
      </c>
      <c r="AE452">
        <f t="array" ref="AE452">TTEST(IF(G452:Q452&lt;&gt;0,G452:Q452),IF(R452:AA452&lt;&gt;0,R452:AA452),2,3)</f>
        <v>4.1168457196217784E-2</v>
      </c>
      <c r="AX452" s="8" t="s">
        <v>2241</v>
      </c>
      <c r="AY452" s="8" t="s">
        <v>2242</v>
      </c>
      <c r="AZ452" s="8" t="s">
        <v>1623</v>
      </c>
      <c r="BA452" s="9">
        <v>763.20605467112296</v>
      </c>
      <c r="BB452" s="9">
        <v>712.458830319811</v>
      </c>
      <c r="BC452" s="9">
        <v>57.565198460065197</v>
      </c>
      <c r="BD452" s="9"/>
      <c r="BE452" s="9">
        <v>1019</v>
      </c>
      <c r="BF452" s="9">
        <v>87.194493840000007</v>
      </c>
      <c r="BG452" s="9">
        <v>410.26264309999999</v>
      </c>
      <c r="BH452" s="9"/>
      <c r="BI452" s="9">
        <v>654.84669158513896</v>
      </c>
      <c r="BJ452" s="9"/>
      <c r="BK452" s="9"/>
      <c r="BL452" s="9">
        <v>770.07096905448202</v>
      </c>
      <c r="BM452" s="9"/>
      <c r="BN452" s="9">
        <v>522.57569411552504</v>
      </c>
      <c r="BO452" s="9"/>
      <c r="BP452" s="9">
        <v>1241.69794567383</v>
      </c>
      <c r="BQ452" s="9"/>
      <c r="BR452" s="9"/>
      <c r="BS452" s="9"/>
      <c r="BT452" s="9"/>
      <c r="BU452" s="9"/>
      <c r="BV452" s="9"/>
      <c r="BW452" s="9"/>
      <c r="BX452" s="9">
        <v>1400</v>
      </c>
    </row>
    <row r="453" spans="1:76" x14ac:dyDescent="0.2">
      <c r="A453" s="2" t="s">
        <v>453</v>
      </c>
      <c r="B453" s="2">
        <f t="shared" si="14"/>
        <v>24743</v>
      </c>
      <c r="C453" s="5">
        <v>11614</v>
      </c>
      <c r="D453" s="5">
        <v>11249</v>
      </c>
      <c r="E453" s="5">
        <v>42</v>
      </c>
      <c r="F453" s="2">
        <v>24743</v>
      </c>
      <c r="G453">
        <f t="array" ref="G453:AA453">VLOOKUP(A453,Check_S4,{7,8,9,10,11,12,13,14,15,16,17,18,19,20,21,22,23,24,25,26,27},FALSE)</f>
        <v>0</v>
      </c>
      <c r="H453">
        <v>7693</v>
      </c>
      <c r="I453">
        <v>12842.571089999999</v>
      </c>
      <c r="J453">
        <v>0</v>
      </c>
      <c r="K453">
        <v>20891.259453999999</v>
      </c>
      <c r="L453">
        <v>11906.651505625499</v>
      </c>
      <c r="M453">
        <v>10590.638953276901</v>
      </c>
      <c r="N453">
        <v>9011.35613790352</v>
      </c>
      <c r="O453">
        <v>15357.937798143999</v>
      </c>
      <c r="P453">
        <v>10545.1945445569</v>
      </c>
      <c r="Q453">
        <v>14786.380413876799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2520</v>
      </c>
      <c r="AB453">
        <f t="array" ref="AB453">MEDIAN(IF(G453:Q453&lt;&gt;0,G453:Q453))</f>
        <v>11906.651505625499</v>
      </c>
      <c r="AC453" t="e">
        <f t="array" ref="AC453">MEDIAN(IF(R453:Z453&lt;&gt;0,R453:Z453))</f>
        <v>#NUM!</v>
      </c>
      <c r="AD453" t="e">
        <f t="shared" si="15"/>
        <v>#NUM!</v>
      </c>
      <c r="AE453" t="e">
        <f t="array" ref="AE453">TTEST(IF(G453:Q453&lt;&gt;0,G453:Q453),IF(R453:AA453&lt;&gt;0,R453:AA453),2,3)</f>
        <v>#DIV/0!</v>
      </c>
      <c r="AX453" s="8" t="s">
        <v>2243</v>
      </c>
      <c r="AY453" s="8" t="s">
        <v>2244</v>
      </c>
      <c r="AZ453" s="8" t="s">
        <v>1623</v>
      </c>
      <c r="BA453" s="9">
        <v>1100.3608683252601</v>
      </c>
      <c r="BB453" s="9">
        <v>713.21855415671598</v>
      </c>
      <c r="BC453" s="9">
        <v>121.733204810841</v>
      </c>
      <c r="BD453" s="9"/>
      <c r="BE453" s="9">
        <v>690</v>
      </c>
      <c r="BF453" s="9">
        <v>27.645631789999999</v>
      </c>
      <c r="BG453" s="9"/>
      <c r="BH453" s="9"/>
      <c r="BI453" s="9">
        <v>713.21855415671598</v>
      </c>
      <c r="BJ453" s="9"/>
      <c r="BK453" s="9"/>
      <c r="BL453" s="9"/>
      <c r="BM453" s="9"/>
      <c r="BN453" s="9">
        <v>845.27726364024295</v>
      </c>
      <c r="BO453" s="9"/>
      <c r="BP453" s="9">
        <v>1391.5131304844899</v>
      </c>
      <c r="BQ453" s="9">
        <v>3949.3714982053798</v>
      </c>
      <c r="BR453" s="9"/>
      <c r="BS453" s="9"/>
      <c r="BT453" s="9"/>
      <c r="BU453" s="9"/>
      <c r="BV453" s="9"/>
      <c r="BW453" s="9"/>
      <c r="BX453" s="9">
        <v>85.5</v>
      </c>
    </row>
    <row r="454" spans="1:76" x14ac:dyDescent="0.2">
      <c r="A454" s="2" t="s">
        <v>454</v>
      </c>
      <c r="B454" s="2">
        <f t="shared" si="14"/>
        <v>18223</v>
      </c>
      <c r="C454" s="5">
        <v>15742</v>
      </c>
      <c r="D454" s="5">
        <v>17776</v>
      </c>
      <c r="E454" s="5">
        <v>45</v>
      </c>
      <c r="F454" s="2">
        <v>18223</v>
      </c>
      <c r="G454">
        <f t="array" ref="G454:AA454">VLOOKUP(A454,Check_S4,{7,8,9,10,11,12,13,14,15,16,17,18,19,20,21,22,23,24,25,26,27},FALSE)</f>
        <v>0</v>
      </c>
      <c r="H454">
        <v>24368</v>
      </c>
      <c r="I454">
        <v>10202.588959999999</v>
      </c>
      <c r="J454">
        <v>0</v>
      </c>
      <c r="K454">
        <v>0</v>
      </c>
      <c r="L454">
        <v>5515.3147453459796</v>
      </c>
      <c r="M454">
        <v>8240.0743528794392</v>
      </c>
      <c r="N454">
        <v>8882.5668247555695</v>
      </c>
      <c r="O454">
        <v>7517.8726374036796</v>
      </c>
      <c r="P454">
        <v>17776.362615195099</v>
      </c>
      <c r="Q454">
        <v>8189.2115601742998</v>
      </c>
      <c r="R454">
        <v>11546.6878779295</v>
      </c>
      <c r="S454">
        <v>22231.441148338701</v>
      </c>
      <c r="T454">
        <v>11895.5002936362</v>
      </c>
      <c r="U454">
        <v>22353.762611428101</v>
      </c>
      <c r="V454">
        <v>18472.833609121801</v>
      </c>
      <c r="W454">
        <v>0</v>
      </c>
      <c r="X454">
        <v>22418.1090845896</v>
      </c>
      <c r="Y454">
        <v>22432.745571019001</v>
      </c>
      <c r="Z454">
        <v>18676.571463443899</v>
      </c>
      <c r="AA454">
        <v>26900</v>
      </c>
      <c r="AB454">
        <f t="array" ref="AB454">MEDIAN(IF(G454:Q454&lt;&gt;0,G454:Q454))</f>
        <v>8561.3205888175034</v>
      </c>
      <c r="AC454">
        <f t="array" ref="AC454">MEDIAN(IF(R454:Z454&lt;&gt;0,R454:Z454))</f>
        <v>20454.0063058913</v>
      </c>
      <c r="AD454">
        <f t="shared" si="15"/>
        <v>2.3891181382236293</v>
      </c>
      <c r="AE454">
        <f t="array" ref="AE454">TTEST(IF(G454:Q454&lt;&gt;0,G454:Q454),IF(R454:AA454&lt;&gt;0,R454:AA454),2,3)</f>
        <v>1.1243169455371661E-2</v>
      </c>
      <c r="AX454" s="8" t="s">
        <v>2245</v>
      </c>
      <c r="AY454" s="8" t="s">
        <v>2246</v>
      </c>
      <c r="AZ454" s="8" t="s">
        <v>1623</v>
      </c>
      <c r="BA454" s="9">
        <v>1289.8835281930301</v>
      </c>
      <c r="BB454" s="9">
        <v>713.98889782005097</v>
      </c>
      <c r="BC454" s="9">
        <v>123.08543567665301</v>
      </c>
      <c r="BD454" s="9"/>
      <c r="BE454" s="9">
        <v>4044</v>
      </c>
      <c r="BF454" s="9">
        <v>19.130158510000001</v>
      </c>
      <c r="BG454" s="9"/>
      <c r="BH454" s="9"/>
      <c r="BI454" s="9">
        <v>1100.0295228468499</v>
      </c>
      <c r="BJ454" s="9"/>
      <c r="BK454" s="9"/>
      <c r="BL454" s="9">
        <v>713.98889782005097</v>
      </c>
      <c r="BM454" s="9"/>
      <c r="BN454" s="9">
        <v>572.26906178823106</v>
      </c>
      <c r="BO454" s="9"/>
      <c r="BP454" s="9"/>
      <c r="BQ454" s="9"/>
      <c r="BR454" s="9"/>
      <c r="BS454" s="9"/>
      <c r="BT454" s="9"/>
      <c r="BU454" s="9"/>
      <c r="BV454" s="9"/>
      <c r="BW454" s="9"/>
      <c r="BX454" s="9"/>
    </row>
    <row r="455" spans="1:76" x14ac:dyDescent="0.2">
      <c r="A455" s="2" t="s">
        <v>455</v>
      </c>
      <c r="B455" s="2">
        <f t="shared" si="14"/>
        <v>12312</v>
      </c>
      <c r="C455" s="5">
        <v>23223</v>
      </c>
      <c r="D455" s="5">
        <v>17154</v>
      </c>
      <c r="E455" s="5">
        <v>70</v>
      </c>
      <c r="F455" s="2">
        <v>12312</v>
      </c>
      <c r="G455">
        <f t="array" ref="G455:AA455">VLOOKUP(A455,Check_S4,{7,8,9,10,11,12,13,14,15,16,17,18,19,20,21,22,23,24,25,26,27},FALSE)</f>
        <v>17843</v>
      </c>
      <c r="H455">
        <v>63079</v>
      </c>
      <c r="I455">
        <v>40815.318019999999</v>
      </c>
      <c r="J455">
        <v>16339.463180000001</v>
      </c>
      <c r="K455">
        <v>5227.2130000999996</v>
      </c>
      <c r="L455">
        <v>16485.798205231102</v>
      </c>
      <c r="M455">
        <v>19108.532815481401</v>
      </c>
      <c r="N455">
        <v>14469.6670614288</v>
      </c>
      <c r="O455">
        <v>17153.506143488699</v>
      </c>
      <c r="P455">
        <v>13863.763726630699</v>
      </c>
      <c r="Q455">
        <v>31069.099754120602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f t="array" ref="AB455">MEDIAN(IF(G455:Q455&lt;&gt;0,G455:Q455))</f>
        <v>17153.506143488699</v>
      </c>
      <c r="AC455" t="e">
        <f t="array" ref="AC455">MEDIAN(IF(R455:Z455&lt;&gt;0,R455:Z455))</f>
        <v>#NUM!</v>
      </c>
      <c r="AD455" t="e">
        <f t="shared" si="15"/>
        <v>#NUM!</v>
      </c>
      <c r="AE455" t="e">
        <f t="array" ref="AE455">TTEST(IF(G455:Q455&lt;&gt;0,G455:Q455),IF(R455:AA455&lt;&gt;0,R455:AA455),2,3)</f>
        <v>#DIV/0!</v>
      </c>
      <c r="AX455" s="8" t="s">
        <v>945</v>
      </c>
      <c r="AY455" s="8" t="s">
        <v>2247</v>
      </c>
      <c r="AZ455" s="8" t="s">
        <v>1623</v>
      </c>
      <c r="BA455" s="9">
        <v>1028.4279148112701</v>
      </c>
      <c r="BB455" s="9">
        <v>716.27896324764799</v>
      </c>
      <c r="BC455" s="9">
        <v>86.950525457563202</v>
      </c>
      <c r="BD455" s="9">
        <v>624</v>
      </c>
      <c r="BE455" s="9">
        <v>2236</v>
      </c>
      <c r="BF455" s="9">
        <v>40.771130300000003</v>
      </c>
      <c r="BG455" s="9"/>
      <c r="BH455" s="9"/>
      <c r="BI455" s="9">
        <v>2027.74356785948</v>
      </c>
      <c r="BJ455" s="9"/>
      <c r="BK455" s="9"/>
      <c r="BL455" s="9">
        <v>808.55792649529599</v>
      </c>
      <c r="BM455" s="9"/>
      <c r="BN455" s="9">
        <v>433.49486421281802</v>
      </c>
      <c r="BO455" s="9"/>
      <c r="BP455" s="9"/>
      <c r="BQ455" s="9"/>
      <c r="BR455" s="9"/>
      <c r="BS455" s="9"/>
      <c r="BT455" s="9"/>
      <c r="BU455" s="9"/>
      <c r="BV455" s="9"/>
      <c r="BW455" s="9"/>
      <c r="BX455" s="9"/>
    </row>
    <row r="456" spans="1:76" x14ac:dyDescent="0.2">
      <c r="A456" s="2" t="s">
        <v>456</v>
      </c>
      <c r="B456" s="2">
        <f t="shared" si="14"/>
        <v>141513</v>
      </c>
      <c r="C456" s="5">
        <v>2003</v>
      </c>
      <c r="D456" s="5">
        <v>2300</v>
      </c>
      <c r="E456" s="5">
        <v>67</v>
      </c>
      <c r="F456" s="2">
        <v>141513</v>
      </c>
      <c r="G456">
        <f t="array" ref="G456:AA456">VLOOKUP(A456,Check_S4,{7,8,9,10,11,12,13,14,15,16,17,18,19,20,21,22,23,24,25,26,27},FALSE)</f>
        <v>4294</v>
      </c>
      <c r="H456">
        <v>2258</v>
      </c>
      <c r="I456">
        <v>183.68329919999999</v>
      </c>
      <c r="J456">
        <v>476.21154419999999</v>
      </c>
      <c r="K456">
        <v>0</v>
      </c>
      <c r="L456">
        <v>3835.8185633728799</v>
      </c>
      <c r="M456">
        <v>0</v>
      </c>
      <c r="N456">
        <v>1414.7968438856001</v>
      </c>
      <c r="O456">
        <v>2386.0666868150502</v>
      </c>
      <c r="P456">
        <v>0</v>
      </c>
      <c r="Q456">
        <v>1131.682793229</v>
      </c>
      <c r="R456">
        <v>2916.24486642786</v>
      </c>
      <c r="S456">
        <v>2575.8666040849598</v>
      </c>
      <c r="T456">
        <v>0</v>
      </c>
      <c r="U456">
        <v>0</v>
      </c>
      <c r="V456">
        <v>2341.5561353521598</v>
      </c>
      <c r="W456">
        <v>0</v>
      </c>
      <c r="X456">
        <v>0</v>
      </c>
      <c r="Y456">
        <v>0</v>
      </c>
      <c r="Z456">
        <v>0</v>
      </c>
      <c r="AA456">
        <v>217</v>
      </c>
      <c r="AB456">
        <f t="array" ref="AB456">MEDIAN(IF(G456:Q456&lt;&gt;0,G456:Q456))</f>
        <v>1836.3984219428</v>
      </c>
      <c r="AC456">
        <f t="array" ref="AC456">MEDIAN(IF(R456:Z456&lt;&gt;0,R456:Z456))</f>
        <v>2575.8666040849598</v>
      </c>
      <c r="AD456">
        <f t="shared" si="15"/>
        <v>1.402673065553959</v>
      </c>
      <c r="AE456">
        <f t="array" ref="AE456">TTEST(IF(G456:Q456&lt;&gt;0,G456:Q456),IF(R456:AA456&lt;&gt;0,R456:AA456),2,3)</f>
        <v>0.98552158453455418</v>
      </c>
      <c r="AX456" s="8" t="s">
        <v>2248</v>
      </c>
      <c r="AY456" s="8" t="s">
        <v>2249</v>
      </c>
      <c r="AZ456" s="8" t="s">
        <v>1623</v>
      </c>
      <c r="BA456" s="9">
        <v>928.22217463401</v>
      </c>
      <c r="BB456" s="9">
        <v>718.42348872729701</v>
      </c>
      <c r="BC456" s="9">
        <v>79.806353097234705</v>
      </c>
      <c r="BD456" s="9"/>
      <c r="BE456" s="9">
        <v>2090</v>
      </c>
      <c r="BF456" s="9">
        <v>58.980151409999998</v>
      </c>
      <c r="BG456" s="9"/>
      <c r="BH456" s="9"/>
      <c r="BI456" s="9">
        <v>1510.13922675455</v>
      </c>
      <c r="BJ456" s="9"/>
      <c r="BK456" s="9"/>
      <c r="BL456" s="9">
        <v>668.84697745459505</v>
      </c>
      <c r="BM456" s="9"/>
      <c r="BN456" s="9">
        <v>473.36669218491301</v>
      </c>
      <c r="BO456" s="9"/>
      <c r="BP456" s="9"/>
      <c r="BQ456" s="9"/>
      <c r="BR456" s="9"/>
      <c r="BS456" s="9"/>
      <c r="BT456" s="9"/>
      <c r="BU456" s="9"/>
      <c r="BV456" s="9"/>
      <c r="BW456" s="9"/>
      <c r="BX456" s="9">
        <v>768</v>
      </c>
    </row>
    <row r="457" spans="1:76" x14ac:dyDescent="0.2">
      <c r="A457" s="2" t="s">
        <v>457</v>
      </c>
      <c r="B457" s="2">
        <f t="shared" si="14"/>
        <v>52627</v>
      </c>
      <c r="C457" s="5">
        <v>5380</v>
      </c>
      <c r="D457" s="5">
        <v>3148</v>
      </c>
      <c r="E457" s="5">
        <v>83</v>
      </c>
      <c r="F457" s="2">
        <v>52627</v>
      </c>
      <c r="G457">
        <f t="array" ref="G457:AA457">VLOOKUP(A457,Check_S4,{7,8,9,10,11,12,13,14,15,16,17,18,19,20,21,22,23,24,25,26,27},FALSE)</f>
        <v>1427</v>
      </c>
      <c r="H457">
        <v>2969</v>
      </c>
      <c r="I457">
        <v>432.1158193</v>
      </c>
      <c r="J457">
        <v>0</v>
      </c>
      <c r="K457">
        <v>0</v>
      </c>
      <c r="L457">
        <v>1865.1203240482901</v>
      </c>
      <c r="M457">
        <v>4827.7091069165399</v>
      </c>
      <c r="N457">
        <v>0</v>
      </c>
      <c r="O457">
        <v>1397.20387448457</v>
      </c>
      <c r="P457">
        <v>3148.0753800345501</v>
      </c>
      <c r="Q457">
        <v>10577.1059682208</v>
      </c>
      <c r="R457">
        <v>12832.196708137</v>
      </c>
      <c r="S457">
        <v>2525.1785085009201</v>
      </c>
      <c r="T457">
        <v>0</v>
      </c>
      <c r="U457">
        <v>5789.2916917139501</v>
      </c>
      <c r="V457">
        <v>10086.317825267701</v>
      </c>
      <c r="W457">
        <v>2399.67465148478</v>
      </c>
      <c r="X457">
        <v>4991.0998614302898</v>
      </c>
      <c r="Y457">
        <v>3146.2365363171202</v>
      </c>
      <c r="Z457">
        <v>15848.431362917399</v>
      </c>
      <c r="AA457">
        <v>7200</v>
      </c>
      <c r="AB457">
        <f t="array" ref="AB457">MEDIAN(IF(G457:Q457&lt;&gt;0,G457:Q457))</f>
        <v>2417.060162024145</v>
      </c>
      <c r="AC457">
        <f t="array" ref="AC457">MEDIAN(IF(R457:Z457&lt;&gt;0,R457:Z457))</f>
        <v>5390.1957765721199</v>
      </c>
      <c r="AD457">
        <f t="shared" si="15"/>
        <v>2.2300627271346651</v>
      </c>
      <c r="AE457">
        <f t="array" ref="AE457">TTEST(IF(G457:Q457&lt;&gt;0,G457:Q457),IF(R457:AA457&lt;&gt;0,R457:AA457),2,3)</f>
        <v>6.8223271712460384E-2</v>
      </c>
      <c r="AX457" s="8" t="s">
        <v>1346</v>
      </c>
      <c r="AY457" s="8" t="s">
        <v>2250</v>
      </c>
      <c r="AZ457" s="8" t="s">
        <v>1623</v>
      </c>
      <c r="BA457" s="9">
        <v>719.90064199899996</v>
      </c>
      <c r="BB457" s="9">
        <v>719.90064199899996</v>
      </c>
      <c r="BC457" s="9">
        <v>139.692382199766</v>
      </c>
      <c r="BD457" s="9"/>
      <c r="BE457" s="9">
        <v>1431</v>
      </c>
      <c r="BF457" s="9">
        <v>8.8012839980000006</v>
      </c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</row>
    <row r="458" spans="1:76" x14ac:dyDescent="0.2">
      <c r="A458" s="2" t="s">
        <v>458</v>
      </c>
      <c r="B458" s="2">
        <f t="shared" si="14"/>
        <v>27089</v>
      </c>
      <c r="C458" s="5">
        <v>10447</v>
      </c>
      <c r="D458" s="5">
        <v>5934</v>
      </c>
      <c r="E458" s="5">
        <v>114</v>
      </c>
      <c r="F458" s="2">
        <v>27089</v>
      </c>
      <c r="G458">
        <f t="array" ref="G458:AA458">VLOOKUP(A458,Check_S4,{7,8,9,10,11,12,13,14,15,16,17,18,19,20,21,22,23,24,25,26,27},FALSE)</f>
        <v>0</v>
      </c>
      <c r="H458">
        <v>10937</v>
      </c>
      <c r="I458">
        <v>5905.8252709999997</v>
      </c>
      <c r="J458">
        <v>0</v>
      </c>
      <c r="K458">
        <v>41284.909678999997</v>
      </c>
      <c r="L458">
        <v>8009.8782232478898</v>
      </c>
      <c r="M458">
        <v>0</v>
      </c>
      <c r="N458">
        <v>5961.6906178324398</v>
      </c>
      <c r="O458">
        <v>5311.6054973213104</v>
      </c>
      <c r="P458">
        <v>5512.1159521007103</v>
      </c>
      <c r="Q458">
        <v>18486.0553599419</v>
      </c>
      <c r="R458">
        <v>0</v>
      </c>
      <c r="S458">
        <v>1256.1032917785601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1800</v>
      </c>
      <c r="AB458">
        <f t="array" ref="AB458">MEDIAN(IF(G458:Q458&lt;&gt;0,G458:Q458))</f>
        <v>6985.7844205401652</v>
      </c>
      <c r="AC458">
        <f t="array" ref="AC458">MEDIAN(IF(R458:Z458&lt;&gt;0,R458:Z458))</f>
        <v>1256.1032917785601</v>
      </c>
      <c r="AD458">
        <f t="shared" si="15"/>
        <v>0.17980848193443591</v>
      </c>
      <c r="AE458">
        <f t="array" ref="AE458">TTEST(IF(G458:Q458&lt;&gt;0,G458:Q458),IF(R458:AA458&lt;&gt;0,R458:AA458),2,3)</f>
        <v>3.8348040132881726E-2</v>
      </c>
      <c r="AX458" s="8" t="s">
        <v>2251</v>
      </c>
      <c r="AY458" s="8" t="s">
        <v>2252</v>
      </c>
      <c r="AZ458" s="8" t="s">
        <v>1623</v>
      </c>
      <c r="BA458" s="9">
        <v>720.86232347588896</v>
      </c>
      <c r="BB458" s="9">
        <v>720.86232347588896</v>
      </c>
      <c r="BC458" s="9">
        <v>94.729662569391706</v>
      </c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>
        <v>1203.72464695178</v>
      </c>
      <c r="BQ458" s="9"/>
      <c r="BR458" s="9"/>
      <c r="BS458" s="9"/>
      <c r="BT458" s="9"/>
      <c r="BU458" s="9"/>
      <c r="BV458" s="9"/>
      <c r="BW458" s="9"/>
      <c r="BX458" s="9">
        <v>238</v>
      </c>
    </row>
    <row r="459" spans="1:76" x14ac:dyDescent="0.2">
      <c r="A459" s="21" t="s">
        <v>459</v>
      </c>
      <c r="B459" s="21">
        <f t="shared" si="14"/>
        <v>234597</v>
      </c>
      <c r="C459" s="22">
        <v>1198</v>
      </c>
      <c r="D459" s="22">
        <v>633</v>
      </c>
      <c r="E459" s="22">
        <v>137</v>
      </c>
      <c r="F459" s="21">
        <v>234597</v>
      </c>
      <c r="G459" s="23">
        <f t="array" ref="G459:AA459">VLOOKUP(A459,Check_S4,{7,8,9,10,11,12,13,14,15,16,17,18,19,20,21,22,23,24,25,26,27},FALSE)</f>
        <v>0</v>
      </c>
      <c r="H459" s="23">
        <v>585</v>
      </c>
      <c r="I459" s="23">
        <v>16.70366228</v>
      </c>
      <c r="J459" s="23">
        <v>0</v>
      </c>
      <c r="K459" s="23">
        <v>0</v>
      </c>
      <c r="L459" s="23">
        <v>681.81535480322304</v>
      </c>
      <c r="M459" s="23">
        <v>0</v>
      </c>
      <c r="N459" s="23">
        <v>0</v>
      </c>
      <c r="O459" s="23">
        <v>0</v>
      </c>
      <c r="P459" s="23">
        <v>0</v>
      </c>
      <c r="Q459" s="23">
        <v>266.44411580245702</v>
      </c>
      <c r="R459" s="23">
        <v>0</v>
      </c>
      <c r="S459" s="23">
        <v>1203.72464695178</v>
      </c>
      <c r="T459" s="23">
        <v>0</v>
      </c>
      <c r="U459" s="23">
        <v>0</v>
      </c>
      <c r="V459" s="23">
        <v>0</v>
      </c>
      <c r="W459" s="23">
        <v>0</v>
      </c>
      <c r="X459" s="23">
        <v>0</v>
      </c>
      <c r="Y459" s="23">
        <v>0</v>
      </c>
      <c r="Z459" s="23">
        <v>4437.1483394673496</v>
      </c>
      <c r="AA459" s="23">
        <v>0</v>
      </c>
      <c r="AB459">
        <f t="array" ref="AB459">MEDIAN(IF(G459:Q459&lt;&gt;0,G459:Q459))</f>
        <v>425.72205790122848</v>
      </c>
      <c r="AC459">
        <f t="array" ref="AC459">MEDIAN(IF(R459:Z459&lt;&gt;0,R459:Z459))</f>
        <v>2820.436493209565</v>
      </c>
      <c r="AD459">
        <f t="shared" si="15"/>
        <v>6.6250654408513938</v>
      </c>
      <c r="AE459">
        <f t="array" ref="AE459">TTEST(IF(G459:Q459&lt;&gt;0,G459:Q459),IF(R459:AA459&lt;&gt;0,R459:AA459),2,3)</f>
        <v>0.37162584577164415</v>
      </c>
      <c r="AX459" s="8" t="s">
        <v>2253</v>
      </c>
      <c r="AY459" s="8" t="s">
        <v>2254</v>
      </c>
      <c r="AZ459" s="8" t="s">
        <v>1623</v>
      </c>
      <c r="BA459" s="9">
        <v>721</v>
      </c>
      <c r="BB459" s="9">
        <v>721</v>
      </c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>
        <v>721</v>
      </c>
    </row>
    <row r="460" spans="1:76" x14ac:dyDescent="0.2">
      <c r="A460" s="2" t="s">
        <v>460</v>
      </c>
      <c r="B460" s="2">
        <f t="shared" si="14"/>
        <v>110708</v>
      </c>
      <c r="C460" s="5">
        <v>2535</v>
      </c>
      <c r="D460" s="5">
        <v>1153</v>
      </c>
      <c r="E460" s="5">
        <v>156</v>
      </c>
      <c r="F460" s="2">
        <v>110708</v>
      </c>
      <c r="G460">
        <f t="array" ref="G460:AA460">VLOOKUP(A460,Check_S4,{7,8,9,10,11,12,13,14,15,16,17,18,19,20,21,22,23,24,25,26,27},FALSE)</f>
        <v>10565</v>
      </c>
      <c r="H460">
        <v>1156</v>
      </c>
      <c r="I460">
        <v>23.493295679999999</v>
      </c>
      <c r="J460">
        <v>0</v>
      </c>
      <c r="K460">
        <v>0</v>
      </c>
      <c r="L460">
        <v>1099.53591876827</v>
      </c>
      <c r="M460">
        <v>0</v>
      </c>
      <c r="N460">
        <v>0</v>
      </c>
      <c r="O460">
        <v>1150.70635628026</v>
      </c>
      <c r="P460">
        <v>0</v>
      </c>
      <c r="Q460">
        <v>0</v>
      </c>
      <c r="R460">
        <v>0</v>
      </c>
      <c r="S460">
        <v>1218.0429041571399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f t="array" ref="AB460">MEDIAN(IF(G460:Q460&lt;&gt;0,G460:Q460))</f>
        <v>1150.70635628026</v>
      </c>
      <c r="AC460">
        <f t="array" ref="AC460">MEDIAN(IF(R460:Z460&lt;&gt;0,R460:Z460))</f>
        <v>1218.0429041571399</v>
      </c>
      <c r="AD460">
        <f t="shared" si="15"/>
        <v>1.0585175770598418</v>
      </c>
      <c r="AE460" t="e">
        <f t="array" ref="AE460">TTEST(IF(G460:Q460&lt;&gt;0,G460:Q460),IF(R460:AA460&lt;&gt;0,R460:AA460),2,3)</f>
        <v>#DIV/0!</v>
      </c>
      <c r="AX460" s="8" t="s">
        <v>2255</v>
      </c>
      <c r="AY460" s="8" t="s">
        <v>2256</v>
      </c>
      <c r="AZ460" s="8" t="s">
        <v>1623</v>
      </c>
      <c r="BA460" s="9">
        <v>1025.5837819506301</v>
      </c>
      <c r="BB460" s="9">
        <v>721</v>
      </c>
      <c r="BC460" s="9">
        <v>78.766917978479199</v>
      </c>
      <c r="BD460" s="9"/>
      <c r="BE460" s="9">
        <v>657</v>
      </c>
      <c r="BF460" s="9">
        <v>31.648632500000001</v>
      </c>
      <c r="BG460" s="9"/>
      <c r="BH460" s="9"/>
      <c r="BI460" s="9"/>
      <c r="BJ460" s="9"/>
      <c r="BK460" s="9"/>
      <c r="BL460" s="9"/>
      <c r="BM460" s="9"/>
      <c r="BN460" s="9">
        <v>1904.6833212808001</v>
      </c>
      <c r="BO460" s="9"/>
      <c r="BP460" s="9"/>
      <c r="BQ460" s="9"/>
      <c r="BR460" s="9"/>
      <c r="BS460" s="9">
        <v>1813.5869559723301</v>
      </c>
      <c r="BT460" s="9"/>
      <c r="BU460" s="9"/>
      <c r="BV460" s="9"/>
      <c r="BW460" s="9"/>
      <c r="BX460" s="9">
        <v>721</v>
      </c>
    </row>
    <row r="461" spans="1:76" x14ac:dyDescent="0.2">
      <c r="A461" s="2" t="s">
        <v>461</v>
      </c>
      <c r="B461" s="2">
        <f t="shared" si="14"/>
        <v>85989</v>
      </c>
      <c r="C461" s="5">
        <v>3251</v>
      </c>
      <c r="D461" s="5">
        <v>3436</v>
      </c>
      <c r="E461" s="5">
        <v>66</v>
      </c>
      <c r="F461" s="2">
        <v>85989</v>
      </c>
      <c r="G461">
        <f t="array" ref="G461:AA461">VLOOKUP(A461,Check_S4,{7,8,9,10,11,12,13,14,15,16,17,18,19,20,21,22,23,24,25,26,27},FALSE)</f>
        <v>8595</v>
      </c>
      <c r="H461">
        <v>3751</v>
      </c>
      <c r="I461">
        <v>346.121579</v>
      </c>
      <c r="J461">
        <v>819.89073069999995</v>
      </c>
      <c r="K461">
        <v>0</v>
      </c>
      <c r="L461">
        <v>4905.29043609975</v>
      </c>
      <c r="M461">
        <v>0</v>
      </c>
      <c r="N461">
        <v>2620.6076074819498</v>
      </c>
      <c r="O461">
        <v>4051.6717226442502</v>
      </c>
      <c r="P461">
        <v>0</v>
      </c>
      <c r="Q461">
        <v>2132.1342871233401</v>
      </c>
      <c r="R461">
        <v>3517.3999558538098</v>
      </c>
      <c r="S461">
        <v>3175.4012364329901</v>
      </c>
      <c r="T461">
        <v>3436.3270112067698</v>
      </c>
      <c r="U461">
        <v>0</v>
      </c>
      <c r="V461">
        <v>5375.6866329753302</v>
      </c>
      <c r="W461">
        <v>1924.54583067153</v>
      </c>
      <c r="X461">
        <v>0</v>
      </c>
      <c r="Y461">
        <v>3831.3715229882901</v>
      </c>
      <c r="Z461">
        <v>0</v>
      </c>
      <c r="AA461">
        <v>284</v>
      </c>
      <c r="AB461">
        <f t="array" ref="AB461">MEDIAN(IF(G461:Q461&lt;&gt;0,G461:Q461))</f>
        <v>3185.8038037409751</v>
      </c>
      <c r="AC461">
        <f t="array" ref="AC461">MEDIAN(IF(R461:Z461&lt;&gt;0,R461:Z461))</f>
        <v>3476.8634835302901</v>
      </c>
      <c r="AD461">
        <f t="shared" si="15"/>
        <v>1.0913614578046313</v>
      </c>
      <c r="AE461">
        <f t="array" ref="AE461">TTEST(IF(G461:Q461&lt;&gt;0,G461:Q461),IF(R461:AA461&lt;&gt;0,R461:AA461),2,3)</f>
        <v>0.77393975614495569</v>
      </c>
      <c r="AX461" s="8" t="s">
        <v>2257</v>
      </c>
      <c r="AY461" s="8" t="s">
        <v>2258</v>
      </c>
      <c r="AZ461" s="8" t="s">
        <v>1623</v>
      </c>
      <c r="BA461" s="9">
        <v>755.76488137052797</v>
      </c>
      <c r="BB461" s="9">
        <v>721.05893919895504</v>
      </c>
      <c r="BC461" s="9">
        <v>86.830314853456201</v>
      </c>
      <c r="BD461" s="9"/>
      <c r="BE461" s="9">
        <v>567</v>
      </c>
      <c r="BF461" s="9">
        <v>3.1846524970000001</v>
      </c>
      <c r="BG461" s="9"/>
      <c r="BH461" s="9"/>
      <c r="BI461" s="9">
        <v>1577.7569945872001</v>
      </c>
      <c r="BJ461" s="9"/>
      <c r="BK461" s="9"/>
      <c r="BL461" s="9">
        <v>875.11787839790998</v>
      </c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</row>
    <row r="462" spans="1:76" x14ac:dyDescent="0.2">
      <c r="A462" s="2" t="s">
        <v>462</v>
      </c>
      <c r="B462" s="2">
        <f t="shared" si="14"/>
        <v>47849</v>
      </c>
      <c r="C462" s="5">
        <v>5824</v>
      </c>
      <c r="D462" s="5">
        <v>4771</v>
      </c>
      <c r="E462" s="5">
        <v>72</v>
      </c>
      <c r="F462" s="2">
        <v>47849</v>
      </c>
      <c r="G462">
        <f t="array" ref="G462:AA462">VLOOKUP(A462,Check_S4,{7,8,9,10,11,12,13,14,15,16,17,18,19,20,21,22,23,24,25,26,27},FALSE)</f>
        <v>1971</v>
      </c>
      <c r="H462">
        <v>0</v>
      </c>
      <c r="I462">
        <v>510.00221649999997</v>
      </c>
      <c r="J462">
        <v>0</v>
      </c>
      <c r="K462">
        <v>0</v>
      </c>
      <c r="L462">
        <v>4771.1093671136196</v>
      </c>
      <c r="M462">
        <v>6367.3208062965195</v>
      </c>
      <c r="N462">
        <v>3943.1162840880402</v>
      </c>
      <c r="O462">
        <v>0</v>
      </c>
      <c r="P462">
        <v>0</v>
      </c>
      <c r="Q462">
        <v>0</v>
      </c>
      <c r="R462">
        <v>10801.5510340774</v>
      </c>
      <c r="S462">
        <v>6537.8915501218598</v>
      </c>
      <c r="T462">
        <v>0</v>
      </c>
      <c r="U462">
        <v>3068.5637450793702</v>
      </c>
      <c r="V462">
        <v>9857.8779336793596</v>
      </c>
      <c r="W462">
        <v>0</v>
      </c>
      <c r="X462">
        <v>13952.269223572999</v>
      </c>
      <c r="Y462">
        <v>2285.7051647860399</v>
      </c>
      <c r="Z462">
        <v>0</v>
      </c>
      <c r="AA462">
        <v>0</v>
      </c>
      <c r="AB462">
        <f t="array" ref="AB462">MEDIAN(IF(G462:Q462&lt;&gt;0,G462:Q462))</f>
        <v>3943.1162840880402</v>
      </c>
      <c r="AC462">
        <f t="array" ref="AC462">MEDIAN(IF(R462:Z462&lt;&gt;0,R462:Z462))</f>
        <v>8197.8847419006088</v>
      </c>
      <c r="AD462">
        <f t="shared" si="15"/>
        <v>2.0790370233264897</v>
      </c>
      <c r="AE462">
        <f t="array" ref="AE462">TTEST(IF(G462:Q462&lt;&gt;0,G462:Q462),IF(R462:AA462&lt;&gt;0,R462:AA462),2,3)</f>
        <v>8.4847002379238937E-2</v>
      </c>
      <c r="AX462" s="8" t="s">
        <v>2259</v>
      </c>
      <c r="AY462" s="8" t="s">
        <v>2260</v>
      </c>
      <c r="AZ462" s="8" t="s">
        <v>1623</v>
      </c>
      <c r="BA462" s="9">
        <v>955.767898975555</v>
      </c>
      <c r="BB462" s="9">
        <v>721.81587358110903</v>
      </c>
      <c r="BC462" s="9">
        <v>101.97763881688699</v>
      </c>
      <c r="BD462" s="9"/>
      <c r="BE462" s="9">
        <v>2304</v>
      </c>
      <c r="BF462" s="9">
        <v>75.439848740000002</v>
      </c>
      <c r="BG462" s="9"/>
      <c r="BH462" s="9"/>
      <c r="BI462" s="9"/>
      <c r="BJ462" s="9"/>
      <c r="BK462" s="9"/>
      <c r="BL462" s="9"/>
      <c r="BM462" s="9"/>
      <c r="BN462" s="9">
        <v>993.63174716221795</v>
      </c>
      <c r="BO462" s="9"/>
      <c r="BP462" s="9"/>
      <c r="BQ462" s="9"/>
      <c r="BR462" s="9"/>
      <c r="BS462" s="9"/>
      <c r="BT462" s="9"/>
      <c r="BU462" s="9"/>
      <c r="BV462" s="9"/>
      <c r="BW462" s="9"/>
      <c r="BX462" s="9">
        <v>450</v>
      </c>
    </row>
    <row r="463" spans="1:76" x14ac:dyDescent="0.2">
      <c r="A463" s="2" t="s">
        <v>463</v>
      </c>
      <c r="B463" s="2">
        <f t="shared" si="14"/>
        <v>63001</v>
      </c>
      <c r="C463" s="5">
        <v>4420</v>
      </c>
      <c r="D463" s="5">
        <v>3891</v>
      </c>
      <c r="E463" s="5">
        <v>61</v>
      </c>
      <c r="F463" s="2">
        <v>63001</v>
      </c>
      <c r="G463">
        <f t="array" ref="G463:AA463">VLOOKUP(A463,Check_S4,{7,8,9,10,11,12,13,14,15,16,17,18,19,20,21,22,23,24,25,26,27},FALSE)</f>
        <v>0</v>
      </c>
      <c r="H463">
        <v>4406</v>
      </c>
      <c r="I463">
        <v>1114.830897</v>
      </c>
      <c r="J463">
        <v>1008.350725</v>
      </c>
      <c r="K463">
        <v>0</v>
      </c>
      <c r="L463">
        <v>4454.2490815990304</v>
      </c>
      <c r="M463">
        <v>8087.2430289475697</v>
      </c>
      <c r="N463">
        <v>2485.90435195176</v>
      </c>
      <c r="O463">
        <v>3175.0694382050701</v>
      </c>
      <c r="P463">
        <v>11206.0948832386</v>
      </c>
      <c r="Q463">
        <v>4671.5177552877003</v>
      </c>
      <c r="R463">
        <v>4480.3720936210702</v>
      </c>
      <c r="S463">
        <v>1209.6163769197301</v>
      </c>
      <c r="T463">
        <v>3720.1263447020901</v>
      </c>
      <c r="U463">
        <v>2800.3031703115198</v>
      </c>
      <c r="V463">
        <v>3737.6403798356</v>
      </c>
      <c r="W463">
        <v>0</v>
      </c>
      <c r="X463">
        <v>4031.9413101719501</v>
      </c>
      <c r="Y463">
        <v>3750.4915771809801</v>
      </c>
      <c r="Z463">
        <v>8172.4973598265797</v>
      </c>
      <c r="AA463">
        <v>7040</v>
      </c>
      <c r="AB463">
        <f t="array" ref="AB463">MEDIAN(IF(G463:Q463&lt;&gt;0,G463:Q463))</f>
        <v>4406</v>
      </c>
      <c r="AC463">
        <f t="array" ref="AC463">MEDIAN(IF(R463:Z463&lt;&gt;0,R463:Z463))</f>
        <v>3744.0659785082898</v>
      </c>
      <c r="AD463">
        <f t="shared" si="15"/>
        <v>0.84976531514032905</v>
      </c>
      <c r="AE463">
        <f t="array" ref="AE463">TTEST(IF(G463:Q463&lt;&gt;0,G463:Q463),IF(R463:AA463&lt;&gt;0,R463:AA463),2,3)</f>
        <v>0.88930342668674955</v>
      </c>
      <c r="AX463" s="8" t="s">
        <v>2261</v>
      </c>
      <c r="AY463" s="8" t="s">
        <v>2262</v>
      </c>
      <c r="AZ463" s="8" t="s">
        <v>1640</v>
      </c>
      <c r="BA463" s="9">
        <v>1456.50854731032</v>
      </c>
      <c r="BB463" s="9">
        <v>722</v>
      </c>
      <c r="BC463" s="9">
        <v>78.952740480377301</v>
      </c>
      <c r="BD463" s="9">
        <v>719</v>
      </c>
      <c r="BE463" s="9">
        <v>722</v>
      </c>
      <c r="BF463" s="9">
        <v>172.26245560000001</v>
      </c>
      <c r="BG463" s="9"/>
      <c r="BH463" s="9"/>
      <c r="BI463" s="9">
        <v>2360.4097264263301</v>
      </c>
      <c r="BJ463" s="9"/>
      <c r="BK463" s="9"/>
      <c r="BL463" s="9">
        <v>3026.06742298569</v>
      </c>
      <c r="BM463" s="9"/>
      <c r="BN463" s="9">
        <v>694.37043516288702</v>
      </c>
      <c r="BO463" s="9"/>
      <c r="BP463" s="9"/>
      <c r="BQ463" s="9"/>
      <c r="BR463" s="9"/>
      <c r="BS463" s="9">
        <v>1861.1154987022301</v>
      </c>
      <c r="BT463" s="9"/>
      <c r="BU463" s="9"/>
      <c r="BV463" s="9"/>
      <c r="BW463" s="9">
        <v>3121.35138691572</v>
      </c>
      <c r="BX463" s="9">
        <v>432</v>
      </c>
    </row>
    <row r="464" spans="1:76" x14ac:dyDescent="0.2">
      <c r="A464" s="2" t="s">
        <v>464</v>
      </c>
      <c r="B464" s="2">
        <f t="shared" si="14"/>
        <v>68094</v>
      </c>
      <c r="C464" s="5">
        <v>4089</v>
      </c>
      <c r="D464" s="5">
        <v>3173</v>
      </c>
      <c r="E464" s="5">
        <v>110</v>
      </c>
      <c r="F464" s="2">
        <v>68094</v>
      </c>
      <c r="G464">
        <f t="array" ref="G464:AA464">VLOOKUP(A464,Check_S4,{7,8,9,10,11,12,13,14,15,16,17,18,19,20,21,22,23,24,25,26,27},FALSE)</f>
        <v>0</v>
      </c>
      <c r="H464">
        <v>0</v>
      </c>
      <c r="I464">
        <v>13.05641956</v>
      </c>
      <c r="J464">
        <v>0</v>
      </c>
      <c r="K464">
        <v>0</v>
      </c>
      <c r="L464">
        <v>0</v>
      </c>
      <c r="M464">
        <v>9995.1236918232298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1285.8633796972799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5060</v>
      </c>
      <c r="AB464">
        <f t="array" ref="AB464">MEDIAN(IF(G464:Q464&lt;&gt;0,G464:Q464))</f>
        <v>5004.0900556916149</v>
      </c>
      <c r="AC464">
        <f t="array" ref="AC464">MEDIAN(IF(R464:Z464&lt;&gt;0,R464:Z464))</f>
        <v>1285.8633796972799</v>
      </c>
      <c r="AD464">
        <f t="shared" si="15"/>
        <v>0.25696247777050862</v>
      </c>
      <c r="AE464">
        <f t="array" ref="AE464">TTEST(IF(G464:Q464&lt;&gt;0,G464:Q464),IF(R464:AA464&lt;&gt;0,R464:AA464),2,3)</f>
        <v>0.77927227869779425</v>
      </c>
      <c r="AX464" s="8" t="s">
        <v>1434</v>
      </c>
      <c r="AY464" s="8" t="s">
        <v>2263</v>
      </c>
      <c r="AZ464" s="8" t="s">
        <v>1640</v>
      </c>
      <c r="BA464" s="9">
        <v>723.06945999295499</v>
      </c>
      <c r="BB464" s="9">
        <v>723.06945999295499</v>
      </c>
      <c r="BC464" s="9">
        <v>135.14578752409901</v>
      </c>
      <c r="BD464" s="9"/>
      <c r="BE464" s="9"/>
      <c r="BF464" s="9">
        <v>32.086186990000002</v>
      </c>
      <c r="BG464" s="9"/>
      <c r="BH464" s="9"/>
      <c r="BI464" s="9"/>
      <c r="BJ464" s="9"/>
      <c r="BK464" s="9"/>
      <c r="BL464" s="9"/>
      <c r="BM464" s="9"/>
      <c r="BN464" s="9"/>
      <c r="BO464" s="9"/>
      <c r="BP464" s="9">
        <v>1414.05273299591</v>
      </c>
      <c r="BQ464" s="9"/>
      <c r="BR464" s="9"/>
      <c r="BS464" s="9"/>
      <c r="BT464" s="9"/>
      <c r="BU464" s="9"/>
      <c r="BV464" s="9"/>
      <c r="BW464" s="9"/>
      <c r="BX464" s="9"/>
    </row>
    <row r="465" spans="1:76" x14ac:dyDescent="0.2">
      <c r="A465" s="2" t="s">
        <v>465</v>
      </c>
      <c r="B465" s="2">
        <f t="shared" si="14"/>
        <v>36280</v>
      </c>
      <c r="C465" s="5">
        <v>7598</v>
      </c>
      <c r="D465" s="5">
        <v>6968</v>
      </c>
      <c r="E465" s="5">
        <v>68</v>
      </c>
      <c r="F465" s="2">
        <v>36280</v>
      </c>
      <c r="G465">
        <f t="array" ref="G465:AA465">VLOOKUP(A465,Check_S4,{7,8,9,10,11,12,13,14,15,16,17,18,19,20,21,22,23,24,25,26,27},FALSE)</f>
        <v>0</v>
      </c>
      <c r="H465">
        <v>12166</v>
      </c>
      <c r="I465">
        <v>6795.7186359999996</v>
      </c>
      <c r="J465">
        <v>5399.5018440000003</v>
      </c>
      <c r="K465">
        <v>22046.840712000001</v>
      </c>
      <c r="L465">
        <v>7628.5050593608503</v>
      </c>
      <c r="M465">
        <v>7140.9967958235702</v>
      </c>
      <c r="N465">
        <v>8460.1251564453705</v>
      </c>
      <c r="O465">
        <v>9549.5192502070404</v>
      </c>
      <c r="P465">
        <v>0</v>
      </c>
      <c r="Q465">
        <v>10320.2858896177</v>
      </c>
      <c r="R465">
        <v>2387.4714015054601</v>
      </c>
      <c r="S465">
        <v>0</v>
      </c>
      <c r="T465">
        <v>3415.6080597344499</v>
      </c>
      <c r="U465">
        <v>0</v>
      </c>
      <c r="V465">
        <v>2116.5736005601698</v>
      </c>
      <c r="W465">
        <v>0</v>
      </c>
      <c r="X465">
        <v>0</v>
      </c>
      <c r="Y465">
        <v>0</v>
      </c>
      <c r="Z465">
        <v>3599.69549345616</v>
      </c>
      <c r="AA465">
        <v>5350</v>
      </c>
      <c r="AB465">
        <f t="array" ref="AB465">MEDIAN(IF(G465:Q465&lt;&gt;0,G465:Q465))</f>
        <v>8460.1251564453705</v>
      </c>
      <c r="AC465">
        <f t="array" ref="AC465">MEDIAN(IF(R465:Z465&lt;&gt;0,R465:Z465))</f>
        <v>2901.5397306199548</v>
      </c>
      <c r="AD465">
        <f t="shared" si="15"/>
        <v>0.34296652554949597</v>
      </c>
      <c r="AE465">
        <f t="array" ref="AE465">TTEST(IF(G465:Q465&lt;&gt;0,G465:Q465),IF(R465:AA465&lt;&gt;0,R465:AA465),2,3)</f>
        <v>3.9671943469877262E-3</v>
      </c>
      <c r="AX465" s="8" t="s">
        <v>2264</v>
      </c>
      <c r="AY465" s="8" t="s">
        <v>2265</v>
      </c>
      <c r="AZ465" s="8" t="s">
        <v>1623</v>
      </c>
      <c r="BA465" s="9">
        <v>9254.1443836760009</v>
      </c>
      <c r="BB465" s="9">
        <v>724.20095030968002</v>
      </c>
      <c r="BC465" s="9">
        <v>210.61363646871499</v>
      </c>
      <c r="BD465" s="9"/>
      <c r="BE465" s="9">
        <v>928</v>
      </c>
      <c r="BF465" s="9">
        <v>4.1870617040000004</v>
      </c>
      <c r="BG465" s="9"/>
      <c r="BH465" s="9"/>
      <c r="BI465" s="9">
        <v>499.96996149168399</v>
      </c>
      <c r="BJ465" s="9"/>
      <c r="BK465" s="9"/>
      <c r="BL465" s="9"/>
      <c r="BM465" s="9">
        <v>44114.363944874603</v>
      </c>
      <c r="BN465" s="9">
        <v>724.20095030968002</v>
      </c>
      <c r="BO465" s="9"/>
      <c r="BP465" s="9"/>
      <c r="BQ465" s="9"/>
      <c r="BR465" s="9"/>
      <c r="BS465" s="9"/>
      <c r="BT465" s="9"/>
      <c r="BU465" s="9"/>
      <c r="BV465" s="9"/>
      <c r="BW465" s="9"/>
      <c r="BX465" s="9"/>
    </row>
    <row r="466" spans="1:76" x14ac:dyDescent="0.2">
      <c r="A466" s="2" t="s">
        <v>466</v>
      </c>
      <c r="B466" s="2">
        <f t="shared" si="14"/>
        <v>44910</v>
      </c>
      <c r="C466" s="5">
        <v>6130</v>
      </c>
      <c r="D466" s="5">
        <v>3473</v>
      </c>
      <c r="E466" s="5">
        <v>104</v>
      </c>
      <c r="F466" s="2">
        <v>44910</v>
      </c>
      <c r="G466">
        <f t="array" ref="G466:AA466">VLOOKUP(A466,Check_S4,{7,8,9,10,11,12,13,14,15,16,17,18,19,20,21,22,23,24,25,26,27},FALSE)</f>
        <v>0</v>
      </c>
      <c r="H466">
        <v>8372</v>
      </c>
      <c r="I466">
        <v>9126.6233840000004</v>
      </c>
      <c r="J466">
        <v>0</v>
      </c>
      <c r="K466">
        <v>0</v>
      </c>
      <c r="L466">
        <v>2911.2603662353899</v>
      </c>
      <c r="M466">
        <v>0</v>
      </c>
      <c r="N466">
        <v>25469.997005975201</v>
      </c>
      <c r="O466">
        <v>3254.5181249779798</v>
      </c>
      <c r="P466">
        <v>12575.567948985499</v>
      </c>
      <c r="Q466">
        <v>1453.8525041205701</v>
      </c>
      <c r="R466">
        <v>3692.2952280333602</v>
      </c>
      <c r="S466">
        <v>0</v>
      </c>
      <c r="T466">
        <v>0</v>
      </c>
      <c r="U466">
        <v>2955.2379132307501</v>
      </c>
      <c r="V466">
        <v>2969.7336298339201</v>
      </c>
      <c r="W466">
        <v>3734.8507356242899</v>
      </c>
      <c r="X466">
        <v>0</v>
      </c>
      <c r="Y466">
        <v>3737.0554895504001</v>
      </c>
      <c r="Z466">
        <v>3141.4830038878299</v>
      </c>
      <c r="AA466">
        <v>2420</v>
      </c>
      <c r="AB466">
        <f t="array" ref="AB466">MEDIAN(IF(G466:Q466&lt;&gt;0,G466:Q466))</f>
        <v>8372</v>
      </c>
      <c r="AC466">
        <f t="array" ref="AC466">MEDIAN(IF(R466:Z466&lt;&gt;0,R466:Z466))</f>
        <v>3416.8891159605951</v>
      </c>
      <c r="AD466">
        <f t="shared" si="15"/>
        <v>0.40813295699481544</v>
      </c>
      <c r="AE466">
        <f t="array" ref="AE466">TTEST(IF(G466:Q466&lt;&gt;0,G466:Q466),IF(R466:AA466&lt;&gt;0,R466:AA466),2,3)</f>
        <v>0.11412097299183825</v>
      </c>
      <c r="AX466" s="8" t="s">
        <v>2266</v>
      </c>
      <c r="AY466" s="8" t="s">
        <v>2267</v>
      </c>
      <c r="AZ466" s="8" t="s">
        <v>1623</v>
      </c>
      <c r="BA466" s="9">
        <v>901.99772424703099</v>
      </c>
      <c r="BB466" s="9">
        <v>724.20095030968002</v>
      </c>
      <c r="BC466" s="9">
        <v>77.828886406234403</v>
      </c>
      <c r="BD466" s="9"/>
      <c r="BE466" s="9"/>
      <c r="BF466" s="9">
        <v>188.44545719999999</v>
      </c>
      <c r="BG466" s="9"/>
      <c r="BH466" s="9"/>
      <c r="BI466" s="9"/>
      <c r="BJ466" s="9"/>
      <c r="BK466" s="9"/>
      <c r="BL466" s="9"/>
      <c r="BM466" s="9"/>
      <c r="BN466" s="9">
        <v>724.20095030968002</v>
      </c>
      <c r="BO466" s="9"/>
      <c r="BP466" s="9">
        <v>1285.8633796972799</v>
      </c>
      <c r="BQ466" s="9"/>
      <c r="BR466" s="9"/>
      <c r="BS466" s="9"/>
      <c r="BT466" s="9"/>
      <c r="BU466" s="9"/>
      <c r="BV466" s="9">
        <v>1915.4788340282</v>
      </c>
      <c r="BW466" s="9"/>
      <c r="BX466" s="9">
        <v>396</v>
      </c>
    </row>
    <row r="467" spans="1:76" x14ac:dyDescent="0.2">
      <c r="A467" s="2" t="s">
        <v>467</v>
      </c>
      <c r="B467" s="2">
        <f t="shared" si="14"/>
        <v>126746</v>
      </c>
      <c r="C467" s="5">
        <v>2172</v>
      </c>
      <c r="D467" s="5">
        <v>2350</v>
      </c>
      <c r="E467" s="5">
        <v>60</v>
      </c>
      <c r="F467" s="2">
        <v>126746</v>
      </c>
      <c r="G467">
        <f t="array" ref="G467:AA467">VLOOKUP(A467,Check_S4,{7,8,9,10,11,12,13,14,15,16,17,18,19,20,21,22,23,24,25,26,27},FALSE)</f>
        <v>233</v>
      </c>
      <c r="H467">
        <v>1550</v>
      </c>
      <c r="I467">
        <v>407.47948179999997</v>
      </c>
      <c r="J467">
        <v>0</v>
      </c>
      <c r="K467">
        <v>1293.2821398900001</v>
      </c>
      <c r="L467">
        <v>4010.6282455120299</v>
      </c>
      <c r="M467">
        <v>0</v>
      </c>
      <c r="N467">
        <v>2444.9141834433999</v>
      </c>
      <c r="O467">
        <v>4731.5730948635701</v>
      </c>
      <c r="P467">
        <v>0</v>
      </c>
      <c r="Q467">
        <v>958.67049292274305</v>
      </c>
      <c r="R467">
        <v>2385.0703443112802</v>
      </c>
      <c r="S467">
        <v>2314.87114868344</v>
      </c>
      <c r="T467">
        <v>3377.2258758358398</v>
      </c>
      <c r="U467">
        <v>2766.19000603011</v>
      </c>
      <c r="V467">
        <v>0</v>
      </c>
      <c r="W467">
        <v>0</v>
      </c>
      <c r="X467">
        <v>0</v>
      </c>
      <c r="Y467">
        <v>2652.3043614256999</v>
      </c>
      <c r="Z467">
        <v>0</v>
      </c>
      <c r="AA467">
        <v>1280</v>
      </c>
      <c r="AB467">
        <f t="array" ref="AB467">MEDIAN(IF(G467:Q467&lt;&gt;0,G467:Q467))</f>
        <v>1421.641069945</v>
      </c>
      <c r="AC467">
        <f t="array" ref="AC467">MEDIAN(IF(R467:Z467&lt;&gt;0,R467:Z467))</f>
        <v>2652.3043614256999</v>
      </c>
      <c r="AD467">
        <f t="shared" si="15"/>
        <v>1.8656638567203967</v>
      </c>
      <c r="AE467">
        <f t="array" ref="AE467">TTEST(IF(G467:Q467&lt;&gt;0,G467:Q467),IF(R467:AA467&lt;&gt;0,R467:AA467),2,3)</f>
        <v>0.45136816491603071</v>
      </c>
      <c r="AX467" s="8" t="s">
        <v>2268</v>
      </c>
      <c r="AY467" s="8" t="s">
        <v>2269</v>
      </c>
      <c r="AZ467" s="8" t="s">
        <v>1623</v>
      </c>
      <c r="BA467" s="9">
        <v>799.16470022975602</v>
      </c>
      <c r="BB467" s="9">
        <v>727</v>
      </c>
      <c r="BC467" s="9">
        <v>72.114786926769398</v>
      </c>
      <c r="BD467" s="9">
        <v>986</v>
      </c>
      <c r="BE467" s="9">
        <v>461</v>
      </c>
      <c r="BF467" s="9">
        <v>22.543176330000001</v>
      </c>
      <c r="BG467" s="9"/>
      <c r="BH467" s="9"/>
      <c r="BI467" s="9"/>
      <c r="BJ467" s="9"/>
      <c r="BK467" s="9"/>
      <c r="BL467" s="9"/>
      <c r="BM467" s="9"/>
      <c r="BN467" s="9"/>
      <c r="BO467" s="9"/>
      <c r="BP467" s="9">
        <v>1374.22351800359</v>
      </c>
      <c r="BQ467" s="9"/>
      <c r="BR467" s="9"/>
      <c r="BS467" s="9">
        <v>1483.2215070449499</v>
      </c>
      <c r="BT467" s="9"/>
      <c r="BU467" s="9"/>
      <c r="BV467" s="9"/>
      <c r="BW467" s="9"/>
      <c r="BX467" s="9">
        <v>468</v>
      </c>
    </row>
    <row r="468" spans="1:76" x14ac:dyDescent="0.2">
      <c r="A468" s="2" t="s">
        <v>468</v>
      </c>
      <c r="B468" s="2">
        <f t="shared" si="14"/>
        <v>128132</v>
      </c>
      <c r="C468" s="5">
        <v>2135</v>
      </c>
      <c r="D468" s="5">
        <v>2135</v>
      </c>
      <c r="E468" s="5">
        <v>61</v>
      </c>
      <c r="F468" s="2">
        <v>128132</v>
      </c>
      <c r="G468">
        <f t="array" ref="G468:AA468">VLOOKUP(A468,Check_S4,{7,8,9,10,11,12,13,14,15,16,17,18,19,20,21,22,23,24,25,26,27},FALSE)</f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1210.4585129839299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3060</v>
      </c>
      <c r="AB468" t="e">
        <f t="array" ref="AB468">MEDIAN(IF(G468:Q468&lt;&gt;0,G468:Q468))</f>
        <v>#NUM!</v>
      </c>
      <c r="AC468">
        <f t="array" ref="AC468">MEDIAN(IF(R468:Z468&lt;&gt;0,R468:Z468))</f>
        <v>1210.4585129839299</v>
      </c>
      <c r="AD468" t="e">
        <f t="shared" si="15"/>
        <v>#NUM!</v>
      </c>
      <c r="AE468" t="e">
        <f t="array" ref="AE468">TTEST(IF(G468:Q468&lt;&gt;0,G468:Q468),IF(R468:AA468&lt;&gt;0,R468:AA468),2,3)</f>
        <v>#DIV/0!</v>
      </c>
      <c r="AX468" s="8" t="s">
        <v>2270</v>
      </c>
      <c r="AY468" s="8" t="s">
        <v>2271</v>
      </c>
      <c r="AZ468" s="8" t="s">
        <v>1623</v>
      </c>
      <c r="BA468" s="9">
        <v>1041.0260533993101</v>
      </c>
      <c r="BB468" s="9">
        <v>727.43676531767903</v>
      </c>
      <c r="BC468" s="9">
        <v>99.053315761910696</v>
      </c>
      <c r="BD468" s="9">
        <v>3390</v>
      </c>
      <c r="BE468" s="9">
        <v>1134</v>
      </c>
      <c r="BF468" s="9">
        <v>112.61326699999999</v>
      </c>
      <c r="BG468" s="9"/>
      <c r="BH468" s="9"/>
      <c r="BI468" s="9">
        <v>799.45540663144902</v>
      </c>
      <c r="BJ468" s="9"/>
      <c r="BK468" s="9"/>
      <c r="BL468" s="9">
        <v>655.41812400390904</v>
      </c>
      <c r="BM468" s="9"/>
      <c r="BN468" s="9">
        <v>649.10885231218504</v>
      </c>
      <c r="BO468" s="9"/>
      <c r="BP468" s="9">
        <v>1328.6127772469499</v>
      </c>
      <c r="BQ468" s="9"/>
      <c r="BR468" s="9"/>
      <c r="BS468" s="9"/>
      <c r="BT468" s="9"/>
      <c r="BU468" s="9"/>
      <c r="BV468" s="9"/>
      <c r="BW468" s="9"/>
      <c r="BX468" s="9">
        <v>259</v>
      </c>
    </row>
    <row r="469" spans="1:76" x14ac:dyDescent="0.2">
      <c r="A469" s="2" t="s">
        <v>469</v>
      </c>
      <c r="B469" s="2">
        <f t="shared" si="14"/>
        <v>83237</v>
      </c>
      <c r="C469" s="5">
        <v>3286</v>
      </c>
      <c r="D469" s="5">
        <v>3135</v>
      </c>
      <c r="E469" s="5">
        <v>35</v>
      </c>
      <c r="F469" s="2">
        <v>83237</v>
      </c>
      <c r="G469">
        <f t="array" ref="G469:AA469">VLOOKUP(A469,Check_S4,{7,8,9,10,11,12,13,14,15,16,17,18,19,20,21,22,23,24,25,26,27},FALSE)</f>
        <v>0</v>
      </c>
      <c r="H469">
        <v>2292</v>
      </c>
      <c r="I469">
        <v>998.8588833</v>
      </c>
      <c r="J469">
        <v>0</v>
      </c>
      <c r="K469">
        <v>0</v>
      </c>
      <c r="L469">
        <v>4550.9790257251598</v>
      </c>
      <c r="M469">
        <v>0</v>
      </c>
      <c r="N469">
        <v>3135.4934914219298</v>
      </c>
      <c r="O469">
        <v>4647.4727653776099</v>
      </c>
      <c r="P469">
        <v>0</v>
      </c>
      <c r="Q469">
        <v>3267.14541868285</v>
      </c>
      <c r="R469">
        <v>2946.8776765758898</v>
      </c>
      <c r="S469">
        <v>0</v>
      </c>
      <c r="T469">
        <v>0</v>
      </c>
      <c r="U469">
        <v>5474.6218332787203</v>
      </c>
      <c r="V469">
        <v>3426.5772513069001</v>
      </c>
      <c r="W469">
        <v>0</v>
      </c>
      <c r="X469">
        <v>3555.06345050046</v>
      </c>
      <c r="Y469">
        <v>2879.3470768042098</v>
      </c>
      <c r="Z469">
        <v>3121.35138691572</v>
      </c>
      <c r="AA469">
        <v>2420</v>
      </c>
      <c r="AB469">
        <f t="array" ref="AB469">MEDIAN(IF(G469:Q469&lt;&gt;0,G469:Q469))</f>
        <v>3201.3194550523899</v>
      </c>
      <c r="AC469">
        <f t="array" ref="AC469">MEDIAN(IF(R469:Z469&lt;&gt;0,R469:Z469))</f>
        <v>3273.96431911131</v>
      </c>
      <c r="AD469">
        <f t="shared" si="15"/>
        <v>1.0226921633654118</v>
      </c>
      <c r="AE469">
        <f t="array" ref="AE469">TTEST(IF(G469:Q469&lt;&gt;0,G469:Q469),IF(R469:AA469&lt;&gt;0,R469:AA469),2,3)</f>
        <v>0.71558201548757649</v>
      </c>
      <c r="AX469" s="8" t="s">
        <v>2272</v>
      </c>
      <c r="AY469" s="8" t="s">
        <v>2273</v>
      </c>
      <c r="AZ469" s="8" t="s">
        <v>1623</v>
      </c>
      <c r="BA469" s="9">
        <v>1105.7976954966</v>
      </c>
      <c r="BB469" s="9">
        <v>728</v>
      </c>
      <c r="BC469" s="9">
        <v>91.046302392319404</v>
      </c>
      <c r="BD469" s="9"/>
      <c r="BE469" s="9">
        <v>800</v>
      </c>
      <c r="BF469" s="9">
        <v>2.6048318190000002</v>
      </c>
      <c r="BG469" s="9"/>
      <c r="BH469" s="9"/>
      <c r="BI469" s="9"/>
      <c r="BJ469" s="9"/>
      <c r="BK469" s="9">
        <v>2040.41554264704</v>
      </c>
      <c r="BL469" s="9"/>
      <c r="BM469" s="9"/>
      <c r="BN469" s="9">
        <v>506.11813421745097</v>
      </c>
      <c r="BO469" s="9"/>
      <c r="BP469" s="9"/>
      <c r="BQ469" s="9"/>
      <c r="BR469" s="9"/>
      <c r="BS469" s="9"/>
      <c r="BT469" s="9"/>
      <c r="BU469" s="9"/>
      <c r="BV469" s="9">
        <v>2629.6476642961002</v>
      </c>
      <c r="BW469" s="9"/>
      <c r="BX469" s="9">
        <v>656</v>
      </c>
    </row>
    <row r="470" spans="1:76" x14ac:dyDescent="0.2">
      <c r="A470" s="2" t="s">
        <v>470</v>
      </c>
      <c r="B470" s="2">
        <f t="shared" si="14"/>
        <v>31326</v>
      </c>
      <c r="C470" s="5">
        <v>8707</v>
      </c>
      <c r="D470" s="5">
        <v>8432</v>
      </c>
      <c r="E470" s="5">
        <v>30</v>
      </c>
      <c r="F470" s="2">
        <v>31326</v>
      </c>
      <c r="G470">
        <f t="array" ref="G470:AA470">VLOOKUP(A470,Check_S4,{7,8,9,10,11,12,13,14,15,16,17,18,19,20,21,22,23,24,25,26,27},FALSE)</f>
        <v>0</v>
      </c>
      <c r="H470">
        <v>11003</v>
      </c>
      <c r="I470">
        <v>7681.341281</v>
      </c>
      <c r="J470">
        <v>0</v>
      </c>
      <c r="K470">
        <v>9947.1542807000005</v>
      </c>
      <c r="L470">
        <v>13399.8315177727</v>
      </c>
      <c r="M470">
        <v>7061.1426939910198</v>
      </c>
      <c r="N470">
        <v>10413.4564952085</v>
      </c>
      <c r="O470">
        <v>8017.3408970729197</v>
      </c>
      <c r="P470">
        <v>10773.791999674</v>
      </c>
      <c r="Q470">
        <v>9624.5964469902592</v>
      </c>
      <c r="R470">
        <v>7596.1799538802998</v>
      </c>
      <c r="S470">
        <v>4481.8159422808803</v>
      </c>
      <c r="T470">
        <v>5610.22093388553</v>
      </c>
      <c r="U470">
        <v>8845.8357360768896</v>
      </c>
      <c r="V470">
        <v>6121.3570171614101</v>
      </c>
      <c r="W470">
        <v>0</v>
      </c>
      <c r="X470">
        <v>6701.8916805490799</v>
      </c>
      <c r="Y470">
        <v>6084.0794289462201</v>
      </c>
      <c r="Z470">
        <v>9671.3056436651495</v>
      </c>
      <c r="AA470">
        <v>13700</v>
      </c>
      <c r="AB470">
        <f t="array" ref="AB470">MEDIAN(IF(G470:Q470&lt;&gt;0,G470:Q470))</f>
        <v>9947.1542807000005</v>
      </c>
      <c r="AC470">
        <f t="array" ref="AC470">MEDIAN(IF(R470:Z470&lt;&gt;0,R470:Z470))</f>
        <v>6411.6243488552445</v>
      </c>
      <c r="AD470">
        <f t="shared" si="15"/>
        <v>0.64456870456864435</v>
      </c>
      <c r="AE470">
        <f t="array" ref="AE470">TTEST(IF(G470:Q470&lt;&gt;0,G470:Q470),IF(R470:AA470&lt;&gt;0,R470:AA470),2,3)</f>
        <v>8.2154779482596696E-2</v>
      </c>
      <c r="AX470" s="8" t="s">
        <v>2274</v>
      </c>
      <c r="AY470" s="8" t="s">
        <v>2275</v>
      </c>
      <c r="AZ470" s="8" t="s">
        <v>1623</v>
      </c>
      <c r="BA470" s="9">
        <v>744.39652289154503</v>
      </c>
      <c r="BB470" s="9">
        <v>730.85948104596798</v>
      </c>
      <c r="BC470" s="9">
        <v>77.110998512888898</v>
      </c>
      <c r="BD470" s="9">
        <v>1299</v>
      </c>
      <c r="BE470" s="9">
        <v>759</v>
      </c>
      <c r="BF470" s="9">
        <v>52.246306590000003</v>
      </c>
      <c r="BG470" s="9"/>
      <c r="BH470" s="9"/>
      <c r="BI470" s="9">
        <v>730.85948104596798</v>
      </c>
      <c r="BJ470" s="9"/>
      <c r="BK470" s="9"/>
      <c r="BL470" s="9"/>
      <c r="BM470" s="9"/>
      <c r="BN470" s="9">
        <v>297.28816962720703</v>
      </c>
      <c r="BO470" s="9"/>
      <c r="BP470" s="9">
        <v>1676.3817029776401</v>
      </c>
      <c r="BQ470" s="9"/>
      <c r="BR470" s="9"/>
      <c r="BS470" s="9"/>
      <c r="BT470" s="9"/>
      <c r="BU470" s="9"/>
      <c r="BV470" s="9"/>
      <c r="BW470" s="9"/>
      <c r="BX470" s="9">
        <v>396</v>
      </c>
    </row>
    <row r="471" spans="1:76" x14ac:dyDescent="0.2">
      <c r="A471" s="2" t="s">
        <v>471</v>
      </c>
      <c r="B471" s="2">
        <f t="shared" si="14"/>
        <v>79716</v>
      </c>
      <c r="C471" s="5">
        <v>3419</v>
      </c>
      <c r="D471" s="5">
        <v>2900</v>
      </c>
      <c r="E471" s="5">
        <v>61</v>
      </c>
      <c r="F471" s="2">
        <v>79716</v>
      </c>
      <c r="G471">
        <f t="array" ref="G471:AA471">VLOOKUP(A471,Check_S4,{7,8,9,10,11,12,13,14,15,16,17,18,19,20,21,22,23,24,25,26,27},FALSE)</f>
        <v>951</v>
      </c>
      <c r="H471">
        <v>1468</v>
      </c>
      <c r="I471">
        <v>236.28911260000001</v>
      </c>
      <c r="J471">
        <v>0</v>
      </c>
      <c r="K471">
        <v>0</v>
      </c>
      <c r="L471">
        <v>4771.3430765516096</v>
      </c>
      <c r="M471">
        <v>7610.31334931326</v>
      </c>
      <c r="N471">
        <v>4811.1646705272497</v>
      </c>
      <c r="O471">
        <v>4103.39263986065</v>
      </c>
      <c r="P471">
        <v>0</v>
      </c>
      <c r="Q471">
        <v>5301.6667660439298</v>
      </c>
      <c r="R471">
        <v>2838.4415325288401</v>
      </c>
      <c r="S471">
        <v>2097.9252397620198</v>
      </c>
      <c r="T471">
        <v>0</v>
      </c>
      <c r="U471">
        <v>2961.0205856569301</v>
      </c>
      <c r="V471">
        <v>2513.32524230224</v>
      </c>
      <c r="W471">
        <v>0</v>
      </c>
      <c r="X471">
        <v>0</v>
      </c>
      <c r="Y471">
        <v>2226.0867358843602</v>
      </c>
      <c r="Z471">
        <v>0</v>
      </c>
      <c r="AA471">
        <v>5980</v>
      </c>
      <c r="AB471">
        <f t="array" ref="AB471">MEDIAN(IF(G471:Q471&lt;&gt;0,G471:Q471))</f>
        <v>4437.3678582061293</v>
      </c>
      <c r="AC471">
        <f t="array" ref="AC471">MEDIAN(IF(R471:Z471&lt;&gt;0,R471:Z471))</f>
        <v>2513.32524230224</v>
      </c>
      <c r="AD471">
        <f t="shared" si="15"/>
        <v>0.5664000196995812</v>
      </c>
      <c r="AE471">
        <f t="array" ref="AE471">TTEST(IF(G471:Q471&lt;&gt;0,G471:Q471),IF(R471:AA471&lt;&gt;0,R471:AA471),2,3)</f>
        <v>0.61570137395509072</v>
      </c>
      <c r="AX471" s="8" t="s">
        <v>2276</v>
      </c>
      <c r="AY471" s="8" t="s">
        <v>2276</v>
      </c>
      <c r="AZ471" s="8" t="s">
        <v>1640</v>
      </c>
      <c r="BA471" s="9">
        <v>731.07747641203605</v>
      </c>
      <c r="BB471" s="9">
        <v>731.07747641203605</v>
      </c>
      <c r="BC471" s="9">
        <v>131.780468442521</v>
      </c>
      <c r="BD471" s="9"/>
      <c r="BE471" s="9"/>
      <c r="BF471" s="9">
        <v>49.838554139999999</v>
      </c>
      <c r="BG471" s="9"/>
      <c r="BH471" s="9"/>
      <c r="BI471" s="9"/>
      <c r="BJ471" s="9"/>
      <c r="BK471" s="9"/>
      <c r="BL471" s="9"/>
      <c r="BM471" s="9"/>
      <c r="BN471" s="9"/>
      <c r="BO471" s="9"/>
      <c r="BP471" s="9">
        <v>1412.31639868407</v>
      </c>
      <c r="BQ471" s="9"/>
      <c r="BR471" s="9"/>
      <c r="BS471" s="9"/>
      <c r="BT471" s="9"/>
      <c r="BU471" s="9"/>
      <c r="BV471" s="9"/>
      <c r="BW471" s="9"/>
      <c r="BX471" s="9"/>
    </row>
    <row r="472" spans="1:76" x14ac:dyDescent="0.2">
      <c r="A472" s="2" t="s">
        <v>472</v>
      </c>
      <c r="B472" s="2">
        <f t="shared" si="14"/>
        <v>57819</v>
      </c>
      <c r="C472" s="5">
        <v>4699</v>
      </c>
      <c r="D472" s="5">
        <v>4699</v>
      </c>
      <c r="E472" s="5">
        <v>141</v>
      </c>
      <c r="F472" s="2">
        <v>57819</v>
      </c>
      <c r="G472">
        <f t="array" ref="G472:AA472">VLOOKUP(A472,Check_S4,{7,8,9,10,11,12,13,14,15,16,17,18,19,20,21,22,23,24,25,26,27},FALSE)</f>
        <v>0</v>
      </c>
      <c r="H472">
        <v>0</v>
      </c>
      <c r="I472">
        <v>5.7488283420000004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9392.4308463484194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f t="array" ref="AB472">MEDIAN(IF(G472:Q472&lt;&gt;0,G472:Q472))</f>
        <v>4699.0898373452092</v>
      </c>
      <c r="AC472" t="e">
        <f t="array" ref="AC472">MEDIAN(IF(R472:Z472&lt;&gt;0,R472:Z472))</f>
        <v>#NUM!</v>
      </c>
      <c r="AD472" t="e">
        <f t="shared" si="15"/>
        <v>#NUM!</v>
      </c>
      <c r="AE472" t="e">
        <f t="array" ref="AE472">TTEST(IF(G472:Q472&lt;&gt;0,G472:Q472),IF(R472:AA472&lt;&gt;0,R472:AA472),2,3)</f>
        <v>#DIV/0!</v>
      </c>
      <c r="AX472" s="8" t="s">
        <v>2277</v>
      </c>
      <c r="AY472" s="8" t="s">
        <v>2278</v>
      </c>
      <c r="AZ472" s="8" t="s">
        <v>1623</v>
      </c>
      <c r="BA472" s="9">
        <v>2031.41408738837</v>
      </c>
      <c r="BB472" s="9">
        <v>731.47192460171505</v>
      </c>
      <c r="BC472" s="9">
        <v>160.42880053821901</v>
      </c>
      <c r="BD472" s="9">
        <v>9267</v>
      </c>
      <c r="BE472" s="9">
        <v>359</v>
      </c>
      <c r="BF472" s="9">
        <v>62.01441002</v>
      </c>
      <c r="BG472" s="9"/>
      <c r="BH472" s="9"/>
      <c r="BI472" s="9"/>
      <c r="BJ472" s="9"/>
      <c r="BK472" s="9"/>
      <c r="BL472" s="9">
        <v>731.47192460171505</v>
      </c>
      <c r="BM472" s="9"/>
      <c r="BN472" s="9">
        <v>376.44111750266001</v>
      </c>
      <c r="BO472" s="9"/>
      <c r="BP472" s="9">
        <v>1533.9711595942299</v>
      </c>
      <c r="BQ472" s="9"/>
      <c r="BR472" s="9"/>
      <c r="BS472" s="9"/>
      <c r="BT472" s="9"/>
      <c r="BU472" s="9"/>
      <c r="BV472" s="9"/>
      <c r="BW472" s="9"/>
      <c r="BX472" s="9">
        <v>1890</v>
      </c>
    </row>
    <row r="473" spans="1:76" x14ac:dyDescent="0.2">
      <c r="A473" s="2" t="s">
        <v>473</v>
      </c>
      <c r="B473" s="2">
        <f t="shared" si="14"/>
        <v>105063</v>
      </c>
      <c r="C473" s="5">
        <v>2572</v>
      </c>
      <c r="D473" s="5">
        <v>2445</v>
      </c>
      <c r="E473" s="5">
        <v>46</v>
      </c>
      <c r="F473" s="2">
        <v>105063</v>
      </c>
      <c r="G473">
        <f t="array" ref="G473:AA473">VLOOKUP(A473,Check_S4,{7,8,9,10,11,12,13,14,15,16,17,18,19,20,21,22,23,24,25,26,27},FALSE)</f>
        <v>0</v>
      </c>
      <c r="H473">
        <v>1364</v>
      </c>
      <c r="I473">
        <v>453.98488300000002</v>
      </c>
      <c r="J473">
        <v>0</v>
      </c>
      <c r="K473">
        <v>0</v>
      </c>
      <c r="L473">
        <v>2157.4568327257798</v>
      </c>
      <c r="M473">
        <v>0</v>
      </c>
      <c r="N473">
        <v>2444.9141834433999</v>
      </c>
      <c r="O473">
        <v>3858.64463159046</v>
      </c>
      <c r="P473">
        <v>0</v>
      </c>
      <c r="Q473">
        <v>2791.60265368811</v>
      </c>
      <c r="R473">
        <v>0</v>
      </c>
      <c r="S473">
        <v>0</v>
      </c>
      <c r="T473">
        <v>0</v>
      </c>
      <c r="U473">
        <v>2712.4161036271698</v>
      </c>
      <c r="V473">
        <v>2207.9210118507899</v>
      </c>
      <c r="W473">
        <v>1876.6456749019101</v>
      </c>
      <c r="X473">
        <v>0</v>
      </c>
      <c r="Y473">
        <v>0</v>
      </c>
      <c r="Z473">
        <v>4145.7283987289802</v>
      </c>
      <c r="AA473">
        <v>4280</v>
      </c>
      <c r="AB473">
        <f t="array" ref="AB473">MEDIAN(IF(G473:Q473&lt;&gt;0,G473:Q473))</f>
        <v>2301.1855080845899</v>
      </c>
      <c r="AC473">
        <f t="array" ref="AC473">MEDIAN(IF(R473:Z473&lt;&gt;0,R473:Z473))</f>
        <v>2460.1685577389799</v>
      </c>
      <c r="AD473">
        <f t="shared" si="15"/>
        <v>1.0690874547470623</v>
      </c>
      <c r="AE473">
        <f t="array" ref="AE473">TTEST(IF(G473:Q473&lt;&gt;0,G473:Q473),IF(R473:AA473&lt;&gt;0,R473:AA473),2,3)</f>
        <v>0.24155907882637628</v>
      </c>
      <c r="AX473" s="8" t="s">
        <v>901</v>
      </c>
      <c r="AY473" s="8" t="s">
        <v>2279</v>
      </c>
      <c r="AZ473" s="8" t="s">
        <v>1623</v>
      </c>
      <c r="BA473" s="9">
        <v>686.22747534960399</v>
      </c>
      <c r="BB473" s="9">
        <v>732.70608814251898</v>
      </c>
      <c r="BC473" s="9">
        <v>87.799848661848998</v>
      </c>
      <c r="BD473" s="9"/>
      <c r="BE473" s="9">
        <v>892</v>
      </c>
      <c r="BF473" s="9">
        <v>56.933566399999997</v>
      </c>
      <c r="BG473" s="9"/>
      <c r="BH473" s="9"/>
      <c r="BI473" s="9">
        <v>732.70608814251898</v>
      </c>
      <c r="BJ473" s="9"/>
      <c r="BK473" s="9"/>
      <c r="BL473" s="9"/>
      <c r="BM473" s="9"/>
      <c r="BN473" s="9">
        <v>189.01451818564399</v>
      </c>
      <c r="BO473" s="9"/>
      <c r="BP473" s="9">
        <v>1560.4832040198601</v>
      </c>
      <c r="BQ473" s="9"/>
      <c r="BR473" s="9"/>
      <c r="BS473" s="9"/>
      <c r="BT473" s="9"/>
      <c r="BU473" s="9"/>
      <c r="BV473" s="9"/>
      <c r="BW473" s="9"/>
      <c r="BX473" s="9"/>
    </row>
    <row r="474" spans="1:76" x14ac:dyDescent="0.2">
      <c r="A474" s="2" t="s">
        <v>474</v>
      </c>
      <c r="B474" s="2">
        <f t="shared" si="14"/>
        <v>64855</v>
      </c>
      <c r="C474" s="5">
        <v>4143</v>
      </c>
      <c r="D474" s="5">
        <v>3625</v>
      </c>
      <c r="E474" s="5">
        <v>59</v>
      </c>
      <c r="F474" s="2">
        <v>64855</v>
      </c>
      <c r="G474">
        <f t="array" ref="G474:AA474">VLOOKUP(A474,Check_S4,{7,8,9,10,11,12,13,14,15,16,17,18,19,20,21,22,23,24,25,26,27},FALSE)</f>
        <v>2985</v>
      </c>
      <c r="H474">
        <v>2394</v>
      </c>
      <c r="I474">
        <v>2133.6695410000002</v>
      </c>
      <c r="J474">
        <v>0</v>
      </c>
      <c r="K474">
        <v>361.37796448</v>
      </c>
      <c r="L474">
        <v>4966.4922805957303</v>
      </c>
      <c r="M474">
        <v>1967.23453903517</v>
      </c>
      <c r="N474">
        <v>9877.4679497628094</v>
      </c>
      <c r="O474">
        <v>8411.2184312059198</v>
      </c>
      <c r="P474">
        <v>0</v>
      </c>
      <c r="Q474">
        <v>4233.1726426271898</v>
      </c>
      <c r="R474">
        <v>4547.1227635099503</v>
      </c>
      <c r="S474">
        <v>0</v>
      </c>
      <c r="T474">
        <v>3624.8031617819802</v>
      </c>
      <c r="U474">
        <v>2656.1304575696299</v>
      </c>
      <c r="V474">
        <v>4375.6566317137604</v>
      </c>
      <c r="W474">
        <v>0</v>
      </c>
      <c r="X474">
        <v>3545.9891394545898</v>
      </c>
      <c r="Y474">
        <v>2820.98953851132</v>
      </c>
      <c r="Z474">
        <v>3810.0371501505301</v>
      </c>
      <c r="AA474">
        <v>7720</v>
      </c>
      <c r="AB474">
        <f t="array" ref="AB474">MEDIAN(IF(G474:Q474&lt;&gt;0,G474:Q474))</f>
        <v>2985</v>
      </c>
      <c r="AC474">
        <f t="array" ref="AC474">MEDIAN(IF(R474:Z474&lt;&gt;0,R474:Z474))</f>
        <v>3624.8031617819802</v>
      </c>
      <c r="AD474">
        <f t="shared" si="15"/>
        <v>1.2143394176824054</v>
      </c>
      <c r="AE474">
        <f t="array" ref="AE474">TTEST(IF(G474:Q474&lt;&gt;0,G474:Q474),IF(R474:AA474&lt;&gt;0,R474:AA474),2,3)</f>
        <v>0.99333828982290395</v>
      </c>
      <c r="AX474" s="8" t="s">
        <v>1526</v>
      </c>
      <c r="AY474" s="8" t="s">
        <v>2280</v>
      </c>
      <c r="AZ474" s="8" t="s">
        <v>1623</v>
      </c>
      <c r="BA474" s="9">
        <v>691.96790900392398</v>
      </c>
      <c r="BB474" s="9">
        <v>735.59258807394303</v>
      </c>
      <c r="BC474" s="9">
        <v>73.211804562043</v>
      </c>
      <c r="BD474" s="9"/>
      <c r="BE474" s="9"/>
      <c r="BF474" s="9">
        <v>159.8902789</v>
      </c>
      <c r="BG474" s="9"/>
      <c r="BH474" s="9"/>
      <c r="BI474" s="9"/>
      <c r="BJ474" s="9"/>
      <c r="BK474" s="9"/>
      <c r="BL474" s="9"/>
      <c r="BM474" s="9"/>
      <c r="BN474" s="9">
        <v>1113.1851761478899</v>
      </c>
      <c r="BO474" s="9"/>
      <c r="BP474" s="9">
        <v>1136.79618096781</v>
      </c>
      <c r="BQ474" s="9"/>
      <c r="BR474" s="9"/>
      <c r="BS474" s="9"/>
      <c r="BT474" s="9"/>
      <c r="BU474" s="9"/>
      <c r="BV474" s="9"/>
      <c r="BW474" s="9"/>
      <c r="BX474" s="9">
        <v>358</v>
      </c>
    </row>
    <row r="475" spans="1:76" x14ac:dyDescent="0.2">
      <c r="A475" s="2" t="s">
        <v>475</v>
      </c>
      <c r="B475" s="2">
        <f t="shared" si="14"/>
        <v>109173</v>
      </c>
      <c r="C475" s="5">
        <v>2449</v>
      </c>
      <c r="D475" s="5">
        <v>2774</v>
      </c>
      <c r="E475" s="5">
        <v>55</v>
      </c>
      <c r="F475" s="2">
        <v>109173</v>
      </c>
      <c r="G475">
        <f t="array" ref="G475:AA475">VLOOKUP(A475,Check_S4,{7,8,9,10,11,12,13,14,15,16,17,18,19,20,21,22,23,24,25,26,27},FALSE)</f>
        <v>0</v>
      </c>
      <c r="H475">
        <v>2774</v>
      </c>
      <c r="I475">
        <v>451.68402959999997</v>
      </c>
      <c r="J475">
        <v>0</v>
      </c>
      <c r="K475">
        <v>0</v>
      </c>
      <c r="L475">
        <v>3204.0860160382599</v>
      </c>
      <c r="M475">
        <v>3072.9222722480299</v>
      </c>
      <c r="N475">
        <v>0</v>
      </c>
      <c r="O475">
        <v>4023.0696730699601</v>
      </c>
      <c r="P475">
        <v>4794.0391725265399</v>
      </c>
      <c r="Q475">
        <v>1763.1332781681101</v>
      </c>
      <c r="R475">
        <v>2819.3679931745201</v>
      </c>
      <c r="S475">
        <v>1757.5570674543501</v>
      </c>
      <c r="T475">
        <v>0</v>
      </c>
      <c r="U475">
        <v>0</v>
      </c>
      <c r="V475">
        <v>1791.82627991872</v>
      </c>
      <c r="W475">
        <v>0</v>
      </c>
      <c r="X475">
        <v>0</v>
      </c>
      <c r="Y475">
        <v>0</v>
      </c>
      <c r="Z475">
        <v>0</v>
      </c>
      <c r="AA475">
        <v>486</v>
      </c>
      <c r="AB475">
        <f t="array" ref="AB475">MEDIAN(IF(G475:Q475&lt;&gt;0,G475:Q475))</f>
        <v>3072.9222722480299</v>
      </c>
      <c r="AC475">
        <f t="array" ref="AC475">MEDIAN(IF(R475:Z475&lt;&gt;0,R475:Z475))</f>
        <v>1791.82627991872</v>
      </c>
      <c r="AD475">
        <f t="shared" si="15"/>
        <v>0.58310172570941399</v>
      </c>
      <c r="AE475">
        <f t="array" ref="AE475">TTEST(IF(G475:Q475&lt;&gt;0,G475:Q475),IF(R475:AA475&lt;&gt;0,R475:AA475),2,3)</f>
        <v>0.14534649701145677</v>
      </c>
      <c r="AX475" s="8" t="s">
        <v>2281</v>
      </c>
      <c r="AY475" s="8" t="s">
        <v>2282</v>
      </c>
      <c r="AZ475" s="8" t="s">
        <v>1623</v>
      </c>
      <c r="BA475" s="9">
        <v>1290.5612452560999</v>
      </c>
      <c r="BB475" s="9">
        <v>736</v>
      </c>
      <c r="BC475" s="9">
        <v>75.318972887829503</v>
      </c>
      <c r="BD475" s="9"/>
      <c r="BE475" s="9">
        <v>643</v>
      </c>
      <c r="BF475" s="9">
        <v>52.311240529999999</v>
      </c>
      <c r="BG475" s="9"/>
      <c r="BH475" s="9"/>
      <c r="BI475" s="9"/>
      <c r="BJ475" s="9"/>
      <c r="BK475" s="9"/>
      <c r="BL475" s="9">
        <v>714.90214965416999</v>
      </c>
      <c r="BM475" s="9"/>
      <c r="BN475" s="9">
        <v>2386.7419757996799</v>
      </c>
      <c r="BO475" s="9"/>
      <c r="BP475" s="9">
        <v>2379.1238462547899</v>
      </c>
      <c r="BQ475" s="9"/>
      <c r="BR475" s="9"/>
      <c r="BS475" s="9">
        <v>2121.8495045540799</v>
      </c>
      <c r="BT475" s="9"/>
      <c r="BU475" s="9"/>
      <c r="BV475" s="9"/>
      <c r="BW475" s="9"/>
      <c r="BX475" s="9">
        <v>736</v>
      </c>
    </row>
    <row r="476" spans="1:76" x14ac:dyDescent="0.2">
      <c r="A476" s="2" t="s">
        <v>476</v>
      </c>
      <c r="B476" s="2">
        <f t="shared" si="14"/>
        <v>54075</v>
      </c>
      <c r="C476" s="5">
        <v>4915</v>
      </c>
      <c r="D476" s="5">
        <v>5057</v>
      </c>
      <c r="E476" s="5">
        <v>60</v>
      </c>
      <c r="F476" s="2">
        <v>54075</v>
      </c>
      <c r="G476">
        <f t="array" ref="G476:AA476">VLOOKUP(A476,Check_S4,{7,8,9,10,11,12,13,14,15,16,17,18,19,20,21,22,23,24,25,26,27},FALSE)</f>
        <v>1050</v>
      </c>
      <c r="H476">
        <v>7465</v>
      </c>
      <c r="I476">
        <v>1152.6255779999999</v>
      </c>
      <c r="J476">
        <v>465.33610979999997</v>
      </c>
      <c r="K476">
        <v>5426.0609234000003</v>
      </c>
      <c r="L476">
        <v>4777.1815996183504</v>
      </c>
      <c r="M476">
        <v>922.00114530859798</v>
      </c>
      <c r="N476">
        <v>6867.7514500185698</v>
      </c>
      <c r="O476">
        <v>5626.7536015945798</v>
      </c>
      <c r="P476">
        <v>2983.4708114170799</v>
      </c>
      <c r="Q476">
        <v>1761.21835541578</v>
      </c>
      <c r="R476">
        <v>5940.1430412680102</v>
      </c>
      <c r="S476">
        <v>4599.7020791576197</v>
      </c>
      <c r="T476">
        <v>0</v>
      </c>
      <c r="U476">
        <v>5057.19024617593</v>
      </c>
      <c r="V476">
        <v>4986.5756825314302</v>
      </c>
      <c r="W476">
        <v>0</v>
      </c>
      <c r="X476">
        <v>10351.4487064805</v>
      </c>
      <c r="Y476">
        <v>6316.1684327901403</v>
      </c>
      <c r="Z476">
        <v>7718.9894319377599</v>
      </c>
      <c r="AA476">
        <v>9920</v>
      </c>
      <c r="AB476">
        <f t="array" ref="AB476">MEDIAN(IF(G476:Q476&lt;&gt;0,G476:Q476))</f>
        <v>2983.4708114170799</v>
      </c>
      <c r="AC476">
        <f t="array" ref="AC476">MEDIAN(IF(R476:Z476&lt;&gt;0,R476:Z476))</f>
        <v>5940.1430412680102</v>
      </c>
      <c r="AD476">
        <f t="shared" si="15"/>
        <v>1.9910176491542677</v>
      </c>
      <c r="AE476">
        <f t="array" ref="AE476">TTEST(IF(G476:Q476&lt;&gt;0,G476:Q476),IF(R476:AA476&lt;&gt;0,R476:AA476),2,3)</f>
        <v>8.0825678871562952E-3</v>
      </c>
      <c r="AX476" s="8" t="s">
        <v>2283</v>
      </c>
      <c r="AY476" s="8" t="s">
        <v>2284</v>
      </c>
      <c r="AZ476" s="8" t="s">
        <v>1623</v>
      </c>
      <c r="BA476" s="9">
        <v>870.735749991023</v>
      </c>
      <c r="BB476" s="9">
        <v>736</v>
      </c>
      <c r="BC476" s="9">
        <v>64.802748600134706</v>
      </c>
      <c r="BD476" s="9"/>
      <c r="BE476" s="9">
        <v>1284</v>
      </c>
      <c r="BF476" s="9">
        <v>125.12876079999999</v>
      </c>
      <c r="BG476" s="9"/>
      <c r="BH476" s="9"/>
      <c r="BI476" s="9">
        <v>602.591969449467</v>
      </c>
      <c r="BJ476" s="9"/>
      <c r="BK476" s="9"/>
      <c r="BL476" s="9">
        <v>1604.40090988529</v>
      </c>
      <c r="BM476" s="9"/>
      <c r="BN476" s="9">
        <v>344.58778834438198</v>
      </c>
      <c r="BO476" s="9"/>
      <c r="BP476" s="9">
        <v>1398.4408214580301</v>
      </c>
      <c r="BQ476" s="9"/>
      <c r="BR476" s="9"/>
      <c r="BS476" s="9"/>
      <c r="BT476" s="9"/>
      <c r="BU476" s="9"/>
      <c r="BV476" s="9"/>
      <c r="BW476" s="9"/>
      <c r="BX476" s="9">
        <v>736</v>
      </c>
    </row>
    <row r="477" spans="1:76" x14ac:dyDescent="0.2">
      <c r="A477" s="2" t="s">
        <v>477</v>
      </c>
      <c r="B477" s="2">
        <f t="shared" si="14"/>
        <v>119507</v>
      </c>
      <c r="C477" s="5">
        <v>2220</v>
      </c>
      <c r="D477" s="5">
        <v>2136</v>
      </c>
      <c r="E477" s="5">
        <v>53</v>
      </c>
      <c r="F477" s="2">
        <v>119507</v>
      </c>
      <c r="G477">
        <f t="array" ref="G477:AA477">VLOOKUP(A477,Check_S4,{7,8,9,10,11,12,13,14,15,16,17,18,19,20,21,22,23,24,25,26,27},FALSE)</f>
        <v>0</v>
      </c>
      <c r="H477">
        <v>2122</v>
      </c>
      <c r="I477">
        <v>125.97738769999999</v>
      </c>
      <c r="J477">
        <v>0</v>
      </c>
      <c r="K477">
        <v>0</v>
      </c>
      <c r="L477">
        <v>1916.6606267237501</v>
      </c>
      <c r="M477">
        <v>0</v>
      </c>
      <c r="N477">
        <v>1542.80353405504</v>
      </c>
      <c r="O477">
        <v>1059.8679800872801</v>
      </c>
      <c r="P477">
        <v>0</v>
      </c>
      <c r="Q477">
        <v>2117.2606665776102</v>
      </c>
      <c r="R477">
        <v>3833.0275044067098</v>
      </c>
      <c r="S477">
        <v>2605.1992364092598</v>
      </c>
      <c r="T477">
        <v>3564.1967392434399</v>
      </c>
      <c r="U477">
        <v>2766.19000603011</v>
      </c>
      <c r="V477">
        <v>2149.58779846776</v>
      </c>
      <c r="W477">
        <v>0</v>
      </c>
      <c r="X477">
        <v>0</v>
      </c>
      <c r="Y477">
        <v>3236.3473515698001</v>
      </c>
      <c r="Z477">
        <v>3669.4623959359101</v>
      </c>
      <c r="AA477">
        <v>377</v>
      </c>
      <c r="AB477">
        <f t="array" ref="AB477">MEDIAN(IF(G477:Q477&lt;&gt;0,G477:Q477))</f>
        <v>1729.7320803893949</v>
      </c>
      <c r="AC477">
        <f t="array" ref="AC477">MEDIAN(IF(R477:Z477&lt;&gt;0,R477:Z477))</f>
        <v>3236.3473515698001</v>
      </c>
      <c r="AD477">
        <f t="shared" si="15"/>
        <v>1.8710107699692071</v>
      </c>
      <c r="AE477">
        <f t="array" ref="AE477">TTEST(IF(G477:Q477&lt;&gt;0,G477:Q477),IF(R477:AA477&lt;&gt;0,R477:AA477),2,3)</f>
        <v>2.6105445566640583E-2</v>
      </c>
      <c r="AX477" s="8" t="s">
        <v>2285</v>
      </c>
      <c r="AY477" s="8" t="s">
        <v>2285</v>
      </c>
      <c r="AZ477" s="8" t="s">
        <v>1640</v>
      </c>
      <c r="BA477" s="9">
        <v>835.20865749970903</v>
      </c>
      <c r="BB477" s="9">
        <v>736.30306496587002</v>
      </c>
      <c r="BC477" s="9">
        <v>96.677312158257294</v>
      </c>
      <c r="BD477" s="9"/>
      <c r="BE477" s="9"/>
      <c r="BF477" s="9">
        <v>81.760137639999996</v>
      </c>
      <c r="BG477" s="9"/>
      <c r="BH477" s="9"/>
      <c r="BI477" s="9"/>
      <c r="BJ477" s="9"/>
      <c r="BK477" s="9"/>
      <c r="BL477" s="9"/>
      <c r="BM477" s="9"/>
      <c r="BN477" s="9">
        <v>736.30306496587002</v>
      </c>
      <c r="BO477" s="9"/>
      <c r="BP477" s="9"/>
      <c r="BQ477" s="9"/>
      <c r="BR477" s="9"/>
      <c r="BS477" s="9"/>
      <c r="BT477" s="9">
        <v>1687.5627698932601</v>
      </c>
      <c r="BU477" s="9"/>
      <c r="BV477" s="9"/>
      <c r="BW477" s="9"/>
      <c r="BX477" s="9"/>
    </row>
    <row r="478" spans="1:76" x14ac:dyDescent="0.2">
      <c r="A478" s="2" t="s">
        <v>478</v>
      </c>
      <c r="B478" s="2">
        <f t="shared" si="14"/>
        <v>143091</v>
      </c>
      <c r="C478" s="5">
        <v>1849</v>
      </c>
      <c r="D478" s="5">
        <v>1172</v>
      </c>
      <c r="E478" s="5">
        <v>90</v>
      </c>
      <c r="F478" s="2">
        <v>143091</v>
      </c>
      <c r="G478">
        <f t="array" ref="G478:AA478">VLOOKUP(A478,Check_S4,{7,8,9,10,11,12,13,14,15,16,17,18,19,20,21,22,23,24,25,26,27},FALSE)</f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634.82786617692898</v>
      </c>
      <c r="O478">
        <v>3739.6146274835401</v>
      </c>
      <c r="P478">
        <v>0</v>
      </c>
      <c r="Q478">
        <v>0</v>
      </c>
      <c r="R478">
        <v>0</v>
      </c>
      <c r="S478">
        <v>1171.8400166086799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f t="array" ref="AB478">MEDIAN(IF(G478:Q478&lt;&gt;0,G478:Q478))</f>
        <v>2187.2212468302346</v>
      </c>
      <c r="AC478">
        <f t="array" ref="AC478">MEDIAN(IF(R478:Z478&lt;&gt;0,R478:Z478))</f>
        <v>1171.8400166086799</v>
      </c>
      <c r="AD478">
        <f t="shared" si="15"/>
        <v>0.53576656605130102</v>
      </c>
      <c r="AE478" t="e">
        <f t="array" ref="AE478">TTEST(IF(G478:Q478&lt;&gt;0,G478:Q478),IF(R478:AA478&lt;&gt;0,R478:AA478),2,3)</f>
        <v>#DIV/0!</v>
      </c>
      <c r="AX478" s="8" t="s">
        <v>1573</v>
      </c>
      <c r="AY478" s="8" t="s">
        <v>1573</v>
      </c>
      <c r="AZ478" s="8" t="s">
        <v>1640</v>
      </c>
      <c r="BA478" s="9">
        <v>736.98440461442601</v>
      </c>
      <c r="BB478" s="9">
        <v>736.98440461442601</v>
      </c>
      <c r="BC478" s="9">
        <v>76.8802949129674</v>
      </c>
      <c r="BD478" s="9"/>
      <c r="BE478" s="9"/>
      <c r="BF478" s="9"/>
      <c r="BG478" s="9"/>
      <c r="BH478" s="9"/>
      <c r="BI478" s="9"/>
      <c r="BJ478" s="9"/>
      <c r="BK478" s="9">
        <v>336.340683747132</v>
      </c>
      <c r="BL478" s="9"/>
      <c r="BM478" s="9"/>
      <c r="BN478" s="9"/>
      <c r="BO478" s="9"/>
      <c r="BP478" s="9">
        <v>1137.62812548172</v>
      </c>
      <c r="BQ478" s="9"/>
      <c r="BR478" s="9"/>
      <c r="BS478" s="9"/>
      <c r="BT478" s="9"/>
      <c r="BU478" s="9"/>
      <c r="BV478" s="9"/>
      <c r="BW478" s="9"/>
      <c r="BX478" s="9"/>
    </row>
    <row r="479" spans="1:76" x14ac:dyDescent="0.2">
      <c r="A479" s="2" t="s">
        <v>479</v>
      </c>
      <c r="B479" s="2">
        <f t="shared" si="14"/>
        <v>70973</v>
      </c>
      <c r="C479" s="5">
        <v>3718</v>
      </c>
      <c r="D479" s="5">
        <v>2983</v>
      </c>
      <c r="E479" s="5">
        <v>70</v>
      </c>
      <c r="F479" s="2">
        <v>70973</v>
      </c>
      <c r="G479">
        <f t="array" ref="G479:AA479">VLOOKUP(A479,Check_S4,{7,8,9,10,11,12,13,14,15,16,17,18,19,20,21,22,23,24,25,26,27},FALSE)</f>
        <v>0</v>
      </c>
      <c r="H479">
        <v>6454</v>
      </c>
      <c r="I479">
        <v>1118.8911720000001</v>
      </c>
      <c r="J479">
        <v>0</v>
      </c>
      <c r="K479">
        <v>0</v>
      </c>
      <c r="L479">
        <v>6367.0934444572704</v>
      </c>
      <c r="M479">
        <v>6658.5718144544999</v>
      </c>
      <c r="N479">
        <v>1661.2283123936099</v>
      </c>
      <c r="O479">
        <v>5839.6757505420601</v>
      </c>
      <c r="P479">
        <v>0</v>
      </c>
      <c r="Q479">
        <v>2983.1968527968602</v>
      </c>
      <c r="R479">
        <v>0</v>
      </c>
      <c r="S479">
        <v>0</v>
      </c>
      <c r="T479">
        <v>0</v>
      </c>
      <c r="U479">
        <v>0</v>
      </c>
      <c r="V479">
        <v>2209.2501192671298</v>
      </c>
      <c r="W479">
        <v>0</v>
      </c>
      <c r="X479">
        <v>0</v>
      </c>
      <c r="Y479">
        <v>0</v>
      </c>
      <c r="Z479">
        <v>0</v>
      </c>
      <c r="AA479">
        <v>172</v>
      </c>
      <c r="AB479">
        <f t="array" ref="AB479">MEDIAN(IF(G479:Q479&lt;&gt;0,G479:Q479))</f>
        <v>5839.6757505420601</v>
      </c>
      <c r="AC479">
        <f t="array" ref="AC479">MEDIAN(IF(R479:Z479&lt;&gt;0,R479:Z479))</f>
        <v>2209.2501192671298</v>
      </c>
      <c r="AD479">
        <f t="shared" si="15"/>
        <v>0.37831725829333229</v>
      </c>
      <c r="AE479">
        <f t="array" ref="AE479">TTEST(IF(G479:Q479&lt;&gt;0,G479:Q479),IF(R479:AA479&lt;&gt;0,R479:AA479),2,3)</f>
        <v>9.966977793338154E-2</v>
      </c>
      <c r="AX479" s="8" t="s">
        <v>2286</v>
      </c>
      <c r="AY479" s="8" t="s">
        <v>2286</v>
      </c>
      <c r="AZ479" s="8" t="s">
        <v>1640</v>
      </c>
      <c r="BA479" s="9">
        <v>851.43768100140699</v>
      </c>
      <c r="BB479" s="9">
        <v>737.11469992105503</v>
      </c>
      <c r="BC479" s="9">
        <v>79.614563358782505</v>
      </c>
      <c r="BD479" s="9"/>
      <c r="BE479" s="9"/>
      <c r="BF479" s="9"/>
      <c r="BG479" s="9"/>
      <c r="BH479" s="9"/>
      <c r="BI479" s="9"/>
      <c r="BJ479" s="9"/>
      <c r="BK479" s="9"/>
      <c r="BL479" s="9">
        <v>737.11469992105503</v>
      </c>
      <c r="BM479" s="9"/>
      <c r="BN479" s="9"/>
      <c r="BO479" s="9"/>
      <c r="BP479" s="9"/>
      <c r="BQ479" s="9"/>
      <c r="BR479" s="9"/>
      <c r="BS479" s="9"/>
      <c r="BT479" s="9">
        <v>1579.1983430831699</v>
      </c>
      <c r="BU479" s="9"/>
      <c r="BV479" s="9"/>
      <c r="BW479" s="9"/>
      <c r="BX479" s="9">
        <v>238</v>
      </c>
    </row>
    <row r="480" spans="1:76" x14ac:dyDescent="0.2">
      <c r="A480" s="2" t="s">
        <v>480</v>
      </c>
      <c r="B480" s="2">
        <f t="shared" si="14"/>
        <v>53672</v>
      </c>
      <c r="C480" s="5">
        <v>4911</v>
      </c>
      <c r="D480" s="5">
        <v>4179</v>
      </c>
      <c r="E480" s="5">
        <v>52</v>
      </c>
      <c r="F480" s="2">
        <v>53672</v>
      </c>
      <c r="G480">
        <f t="array" ref="G480:AA480">VLOOKUP(A480,Check_S4,{7,8,9,10,11,12,13,14,15,16,17,18,19,20,21,22,23,24,25,26,27},FALSE)</f>
        <v>0</v>
      </c>
      <c r="H480">
        <v>2476</v>
      </c>
      <c r="I480">
        <v>4601.6961069999998</v>
      </c>
      <c r="J480">
        <v>0</v>
      </c>
      <c r="K480">
        <v>0</v>
      </c>
      <c r="L480">
        <v>3890.2415677890599</v>
      </c>
      <c r="M480">
        <v>13022.941612079499</v>
      </c>
      <c r="N480">
        <v>3415.3803158952901</v>
      </c>
      <c r="O480">
        <v>4646.34511555272</v>
      </c>
      <c r="P480">
        <v>8616.0913545182502</v>
      </c>
      <c r="Q480">
        <v>5167.4211170878598</v>
      </c>
      <c r="R480">
        <v>5364.4553261483597</v>
      </c>
      <c r="S480">
        <v>4341.80145146216</v>
      </c>
      <c r="T480">
        <v>3662.4394785505301</v>
      </c>
      <c r="U480">
        <v>3744.7564393961402</v>
      </c>
      <c r="V480">
        <v>4016.42636251049</v>
      </c>
      <c r="W480">
        <v>0</v>
      </c>
      <c r="X480">
        <v>4413.5067202891696</v>
      </c>
      <c r="Y480">
        <v>0</v>
      </c>
      <c r="Z480">
        <v>3461.21867781746</v>
      </c>
      <c r="AA480">
        <v>3730</v>
      </c>
      <c r="AB480">
        <f t="array" ref="AB480">MEDIAN(IF(G480:Q480&lt;&gt;0,G480:Q480))</f>
        <v>4624.0206112763599</v>
      </c>
      <c r="AC480">
        <f t="array" ref="AC480">MEDIAN(IF(R480:Z480&lt;&gt;0,R480:Z480))</f>
        <v>4016.42636251049</v>
      </c>
      <c r="AD480">
        <f t="shared" si="15"/>
        <v>0.86860044540369019</v>
      </c>
      <c r="AE480">
        <f t="array" ref="AE480">TTEST(IF(G480:Q480&lt;&gt;0,G480:Q480),IF(R480:AA480&lt;&gt;0,R480:AA480),2,3)</f>
        <v>0.22609187785015425</v>
      </c>
      <c r="AX480" s="8" t="s">
        <v>2287</v>
      </c>
      <c r="AY480" s="8" t="s">
        <v>2288</v>
      </c>
      <c r="AZ480" s="8" t="s">
        <v>1623</v>
      </c>
      <c r="BA480" s="9">
        <v>2246.9522452824199</v>
      </c>
      <c r="BB480" s="9">
        <v>737.11726390269303</v>
      </c>
      <c r="BC480" s="9">
        <v>134.69803794700499</v>
      </c>
      <c r="BD480" s="9"/>
      <c r="BE480" s="9">
        <v>3422</v>
      </c>
      <c r="BF480" s="9">
        <v>205.65050049999999</v>
      </c>
      <c r="BG480" s="9"/>
      <c r="BH480" s="9"/>
      <c r="BI480" s="9">
        <v>918.23452780538696</v>
      </c>
      <c r="BJ480" s="9"/>
      <c r="BK480" s="9"/>
      <c r="BL480" s="9">
        <v>442.98929549109403</v>
      </c>
      <c r="BM480" s="9"/>
      <c r="BN480" s="9">
        <v>7936.8391478980602</v>
      </c>
      <c r="BO480" s="9"/>
      <c r="BP480" s="9"/>
      <c r="BQ480" s="9"/>
      <c r="BR480" s="9"/>
      <c r="BS480" s="9"/>
      <c r="BT480" s="9"/>
      <c r="BU480" s="9"/>
      <c r="BV480" s="9"/>
      <c r="BW480" s="9"/>
      <c r="BX480" s="9">
        <v>556</v>
      </c>
    </row>
    <row r="481" spans="1:76" x14ac:dyDescent="0.2">
      <c r="A481" s="2" t="s">
        <v>481</v>
      </c>
      <c r="B481" s="2">
        <f t="shared" si="14"/>
        <v>25967</v>
      </c>
      <c r="C481" s="5">
        <v>9996</v>
      </c>
      <c r="D481" s="5">
        <v>7209</v>
      </c>
      <c r="E481" s="5">
        <v>92</v>
      </c>
      <c r="F481" s="2">
        <v>25967</v>
      </c>
      <c r="G481">
        <f t="array" ref="G481:AA481">VLOOKUP(A481,Check_S4,{7,8,9,10,11,12,13,14,15,16,17,18,19,20,21,22,23,24,25,26,27},FALSE)</f>
        <v>0</v>
      </c>
      <c r="H481">
        <v>7209</v>
      </c>
      <c r="I481">
        <v>17756.068729999999</v>
      </c>
      <c r="J481">
        <v>0</v>
      </c>
      <c r="K481">
        <v>22364.657340999998</v>
      </c>
      <c r="L481">
        <v>11430.308571784</v>
      </c>
      <c r="M481">
        <v>9868.6916067568309</v>
      </c>
      <c r="N481">
        <v>16236.5828436924</v>
      </c>
      <c r="O481">
        <v>10287.692277133199</v>
      </c>
      <c r="P481">
        <v>0</v>
      </c>
      <c r="Q481">
        <v>33845.903090537802</v>
      </c>
      <c r="R481">
        <v>2745.9031425206899</v>
      </c>
      <c r="S481">
        <v>2625.7707378437099</v>
      </c>
      <c r="T481">
        <v>3385.8613644447701</v>
      </c>
      <c r="U481">
        <v>2409.70089498682</v>
      </c>
      <c r="V481">
        <v>2537.8509781890598</v>
      </c>
      <c r="W481">
        <v>0</v>
      </c>
      <c r="X481">
        <v>0</v>
      </c>
      <c r="Y481">
        <v>0</v>
      </c>
      <c r="Z481">
        <v>3930.60174628711</v>
      </c>
      <c r="AA481">
        <v>3310</v>
      </c>
      <c r="AB481">
        <f t="array" ref="AB481">MEDIAN(IF(G481:Q481&lt;&gt;0,G481:Q481))</f>
        <v>13833.445707738199</v>
      </c>
      <c r="AC481">
        <f t="array" ref="AC481">MEDIAN(IF(R481:Z481&lt;&gt;0,R481:Z481))</f>
        <v>2685.8369401822001</v>
      </c>
      <c r="AD481">
        <f t="shared" si="15"/>
        <v>0.19415531003094821</v>
      </c>
      <c r="AE481">
        <f t="array" ref="AE481">TTEST(IF(G481:Q481&lt;&gt;0,G481:Q481),IF(R481:AA481&lt;&gt;0,R481:AA481),2,3)</f>
        <v>3.6797717849266125E-3</v>
      </c>
      <c r="AX481" s="8" t="s">
        <v>2289</v>
      </c>
      <c r="AY481" s="8" t="s">
        <v>2290</v>
      </c>
      <c r="AZ481" s="8" t="s">
        <v>1623</v>
      </c>
      <c r="BA481" s="9">
        <v>774.32376982387598</v>
      </c>
      <c r="BB481" s="9">
        <v>737.555379533821</v>
      </c>
      <c r="BC481" s="9">
        <v>70.052362552460707</v>
      </c>
      <c r="BD481" s="9"/>
      <c r="BE481" s="9">
        <v>1554</v>
      </c>
      <c r="BF481" s="9">
        <v>4.1837615149999996</v>
      </c>
      <c r="BG481" s="9"/>
      <c r="BH481" s="9"/>
      <c r="BI481" s="9">
        <v>443.31811593399101</v>
      </c>
      <c r="BJ481" s="9"/>
      <c r="BK481" s="9"/>
      <c r="BL481" s="9"/>
      <c r="BM481" s="9"/>
      <c r="BN481" s="9">
        <v>707.11075906764199</v>
      </c>
      <c r="BO481" s="9"/>
      <c r="BP481" s="9">
        <v>1169.3299824266201</v>
      </c>
      <c r="BQ481" s="9"/>
      <c r="BR481" s="9"/>
      <c r="BS481" s="9"/>
      <c r="BT481" s="9"/>
      <c r="BU481" s="9"/>
      <c r="BV481" s="9"/>
      <c r="BW481" s="9"/>
      <c r="BX481" s="9">
        <v>768</v>
      </c>
    </row>
    <row r="482" spans="1:76" x14ac:dyDescent="0.2">
      <c r="A482" s="2" t="s">
        <v>482</v>
      </c>
      <c r="B482" s="2">
        <f t="shared" si="14"/>
        <v>115010</v>
      </c>
      <c r="C482" s="5">
        <v>2255</v>
      </c>
      <c r="D482" s="5">
        <v>2047</v>
      </c>
      <c r="E482" s="5">
        <v>74</v>
      </c>
      <c r="F482" s="2">
        <v>115010</v>
      </c>
      <c r="G482">
        <f t="array" ref="G482:AA482">VLOOKUP(A482,Check_S4,{7,8,9,10,11,12,13,14,15,16,17,18,19,20,21,22,23,24,25,26,27},FALSE)</f>
        <v>1737</v>
      </c>
      <c r="H482">
        <v>2057</v>
      </c>
      <c r="I482">
        <v>426.47836869999998</v>
      </c>
      <c r="J482">
        <v>0</v>
      </c>
      <c r="K482">
        <v>586.98574467000003</v>
      </c>
      <c r="L482">
        <v>3518.60344758575</v>
      </c>
      <c r="M482">
        <v>0</v>
      </c>
      <c r="N482">
        <v>2899.7441948067399</v>
      </c>
      <c r="O482">
        <v>935.67784176546604</v>
      </c>
      <c r="P482">
        <v>0</v>
      </c>
      <c r="Q482">
        <v>2325.6003427927699</v>
      </c>
      <c r="R482">
        <v>0</v>
      </c>
      <c r="S482">
        <v>0</v>
      </c>
      <c r="T482">
        <v>0</v>
      </c>
      <c r="U482">
        <v>0</v>
      </c>
      <c r="V482">
        <v>2191.9832977998599</v>
      </c>
      <c r="W482">
        <v>2037.2564891223701</v>
      </c>
      <c r="X482">
        <v>0</v>
      </c>
      <c r="Y482">
        <v>6758.9598099346304</v>
      </c>
      <c r="Z482">
        <v>0</v>
      </c>
      <c r="AA482">
        <v>1590</v>
      </c>
      <c r="AB482">
        <f t="array" ref="AB482">MEDIAN(IF(G482:Q482&lt;&gt;0,G482:Q482))</f>
        <v>1897</v>
      </c>
      <c r="AC482">
        <f t="array" ref="AC482">MEDIAN(IF(R482:Z482&lt;&gt;0,R482:Z482))</f>
        <v>2191.9832977998599</v>
      </c>
      <c r="AD482">
        <f t="shared" si="15"/>
        <v>1.1554998934105745</v>
      </c>
      <c r="AE482">
        <f t="array" ref="AE482">TTEST(IF(G482:Q482&lt;&gt;0,G482:Q482),IF(R482:AA482&lt;&gt;0,R482:AA482),2,3)</f>
        <v>0.3593879664846007</v>
      </c>
      <c r="AX482" s="8" t="s">
        <v>1151</v>
      </c>
      <c r="AY482" s="8" t="s">
        <v>2291</v>
      </c>
      <c r="AZ482" s="8" t="s">
        <v>1623</v>
      </c>
      <c r="BA482" s="9">
        <v>703.78560204922496</v>
      </c>
      <c r="BB482" s="9">
        <v>737.77528982353294</v>
      </c>
      <c r="BC482" s="9">
        <v>61.842894808363198</v>
      </c>
      <c r="BD482" s="9"/>
      <c r="BE482" s="9">
        <v>571</v>
      </c>
      <c r="BF482" s="9">
        <v>49.650529689999999</v>
      </c>
      <c r="BG482" s="9">
        <v>1098.22597</v>
      </c>
      <c r="BH482" s="9"/>
      <c r="BI482" s="9">
        <v>1285.8862220508399</v>
      </c>
      <c r="BJ482" s="9"/>
      <c r="BK482" s="9"/>
      <c r="BL482" s="9">
        <v>737.77528982353294</v>
      </c>
      <c r="BM482" s="9"/>
      <c r="BN482" s="9">
        <v>883.96120278020305</v>
      </c>
      <c r="BO482" s="9"/>
      <c r="BP482" s="9"/>
      <c r="BQ482" s="9"/>
      <c r="BR482" s="9"/>
      <c r="BS482" s="9"/>
      <c r="BT482" s="9"/>
      <c r="BU482" s="9"/>
      <c r="BV482" s="9"/>
      <c r="BW482" s="9"/>
      <c r="BX482" s="9">
        <v>300</v>
      </c>
    </row>
    <row r="483" spans="1:76" x14ac:dyDescent="0.2">
      <c r="A483" s="2" t="s">
        <v>483</v>
      </c>
      <c r="B483" s="2">
        <f t="shared" si="14"/>
        <v>40295</v>
      </c>
      <c r="C483" s="5">
        <v>6424</v>
      </c>
      <c r="D483" s="5">
        <v>6080</v>
      </c>
      <c r="E483" s="5">
        <v>46</v>
      </c>
      <c r="F483" s="2">
        <v>40295</v>
      </c>
      <c r="G483">
        <f t="array" ref="G483:AA483">VLOOKUP(A483,Check_S4,{7,8,9,10,11,12,13,14,15,16,17,18,19,20,21,22,23,24,25,26,27},FALSE)</f>
        <v>0</v>
      </c>
      <c r="H483">
        <v>10795</v>
      </c>
      <c r="I483">
        <v>7200.748756</v>
      </c>
      <c r="J483">
        <v>0</v>
      </c>
      <c r="K483">
        <v>5230.8468224999997</v>
      </c>
      <c r="L483">
        <v>4962.0555685112304</v>
      </c>
      <c r="M483">
        <v>3255.77000252471</v>
      </c>
      <c r="N483">
        <v>7135.2239463319202</v>
      </c>
      <c r="O483">
        <v>6080.3440471140702</v>
      </c>
      <c r="P483">
        <v>7077.0869010795896</v>
      </c>
      <c r="Q483">
        <v>12169.329292119</v>
      </c>
      <c r="R483">
        <v>0</v>
      </c>
      <c r="S483">
        <v>2563.1760733022802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4190</v>
      </c>
      <c r="AB483">
        <f t="array" ref="AB483">MEDIAN(IF(G483:Q483&lt;&gt;0,G483:Q483))</f>
        <v>7077.0869010795896</v>
      </c>
      <c r="AC483">
        <f t="array" ref="AC483">MEDIAN(IF(R483:Z483&lt;&gt;0,R483:Z483))</f>
        <v>2563.1760733022802</v>
      </c>
      <c r="AD483">
        <f t="shared" si="15"/>
        <v>0.36217953928349744</v>
      </c>
      <c r="AE483">
        <f t="array" ref="AE483">TTEST(IF(G483:Q483&lt;&gt;0,G483:Q483),IF(R483:AA483&lt;&gt;0,R483:AA483),2,3)</f>
        <v>3.4939953726751488E-2</v>
      </c>
      <c r="AX483" s="8" t="s">
        <v>2292</v>
      </c>
      <c r="AY483" s="8" t="s">
        <v>2293</v>
      </c>
      <c r="AZ483" s="8" t="s">
        <v>1623</v>
      </c>
      <c r="BA483" s="9">
        <v>766.27268364175995</v>
      </c>
      <c r="BB483" s="9">
        <v>740</v>
      </c>
      <c r="BC483" s="9">
        <v>85.083817270466</v>
      </c>
      <c r="BD483" s="9">
        <v>1614</v>
      </c>
      <c r="BE483" s="9">
        <v>740</v>
      </c>
      <c r="BF483" s="9">
        <v>8.957432034</v>
      </c>
      <c r="BG483" s="9"/>
      <c r="BH483" s="9"/>
      <c r="BI483" s="9"/>
      <c r="BJ483" s="9"/>
      <c r="BK483" s="9"/>
      <c r="BL483" s="9"/>
      <c r="BM483" s="9"/>
      <c r="BN483" s="9"/>
      <c r="BO483" s="9"/>
      <c r="BP483" s="9">
        <v>1184.4059861748001</v>
      </c>
      <c r="BQ483" s="9"/>
      <c r="BR483" s="9"/>
      <c r="BS483" s="9"/>
      <c r="BT483" s="9"/>
      <c r="BU483" s="9"/>
      <c r="BV483" s="9"/>
      <c r="BW483" s="9"/>
      <c r="BX483" s="9">
        <v>284</v>
      </c>
    </row>
    <row r="484" spans="1:76" x14ac:dyDescent="0.2">
      <c r="A484" s="2" t="s">
        <v>484</v>
      </c>
      <c r="B484" s="2">
        <f t="shared" si="14"/>
        <v>25312</v>
      </c>
      <c r="C484" s="5">
        <v>10108</v>
      </c>
      <c r="D484" s="5">
        <v>9410</v>
      </c>
      <c r="E484" s="5">
        <v>56</v>
      </c>
      <c r="F484" s="2">
        <v>25312</v>
      </c>
      <c r="G484">
        <f t="array" ref="G484:AA484">VLOOKUP(A484,Check_S4,{7,8,9,10,11,12,13,14,15,16,17,18,19,20,21,22,23,24,25,26,27},FALSE)</f>
        <v>0</v>
      </c>
      <c r="H484">
        <v>20893</v>
      </c>
      <c r="I484">
        <v>3956.8145300000001</v>
      </c>
      <c r="J484">
        <v>4940.9438909999999</v>
      </c>
      <c r="K484">
        <v>20567.003860000001</v>
      </c>
      <c r="L484">
        <v>7276.3219916793496</v>
      </c>
      <c r="M484">
        <v>9600.9398365688794</v>
      </c>
      <c r="N484">
        <v>8811.5470622788107</v>
      </c>
      <c r="O484">
        <v>9410.0547549515304</v>
      </c>
      <c r="P484">
        <v>9834.6417514105597</v>
      </c>
      <c r="Q484">
        <v>9988.9952883131991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5910</v>
      </c>
      <c r="AB484">
        <f t="array" ref="AB484">MEDIAN(IF(G484:Q484&lt;&gt;0,G484:Q484))</f>
        <v>9505.497295760204</v>
      </c>
      <c r="AC484" t="e">
        <f t="array" ref="AC484">MEDIAN(IF(R484:Z484&lt;&gt;0,R484:Z484))</f>
        <v>#NUM!</v>
      </c>
      <c r="AD484" t="e">
        <f t="shared" si="15"/>
        <v>#NUM!</v>
      </c>
      <c r="AE484" t="e">
        <f t="array" ref="AE484">TTEST(IF(G484:Q484&lt;&gt;0,G484:Q484),IF(R484:AA484&lt;&gt;0,R484:AA484),2,3)</f>
        <v>#DIV/0!</v>
      </c>
      <c r="AX484" s="8" t="s">
        <v>766</v>
      </c>
      <c r="AY484" s="8" t="s">
        <v>2294</v>
      </c>
      <c r="AZ484" s="8" t="s">
        <v>1623</v>
      </c>
      <c r="BA484" s="9">
        <v>1050.9092479901699</v>
      </c>
      <c r="BB484" s="9">
        <v>740.00255712616695</v>
      </c>
      <c r="BC484" s="9">
        <v>95.637849070165203</v>
      </c>
      <c r="BD484" s="9">
        <v>196</v>
      </c>
      <c r="BE484" s="9">
        <v>2788</v>
      </c>
      <c r="BF484" s="9">
        <v>8.5580085409999995</v>
      </c>
      <c r="BG484" s="9"/>
      <c r="BH484" s="9"/>
      <c r="BI484" s="9">
        <v>1920.5157145757901</v>
      </c>
      <c r="BJ484" s="9"/>
      <c r="BK484" s="9"/>
      <c r="BL484" s="9">
        <v>740.00255712616695</v>
      </c>
      <c r="BM484" s="9"/>
      <c r="BN484" s="9">
        <v>468.35819275334001</v>
      </c>
      <c r="BO484" s="9"/>
      <c r="BP484" s="9">
        <v>1234.9302629348999</v>
      </c>
      <c r="BQ484" s="9"/>
      <c r="BR484" s="9"/>
      <c r="BS484" s="9"/>
      <c r="BT484" s="9"/>
      <c r="BU484" s="9"/>
      <c r="BV484" s="9"/>
      <c r="BW484" s="9"/>
      <c r="BX484" s="9"/>
    </row>
    <row r="485" spans="1:76" x14ac:dyDescent="0.2">
      <c r="A485" s="2" t="s">
        <v>485</v>
      </c>
      <c r="B485" s="2">
        <f t="shared" si="14"/>
        <v>67452</v>
      </c>
      <c r="C485" s="5">
        <v>3777</v>
      </c>
      <c r="D485" s="5">
        <v>3327</v>
      </c>
      <c r="E485" s="5">
        <v>39</v>
      </c>
      <c r="F485" s="2">
        <v>67452</v>
      </c>
      <c r="G485">
        <f t="array" ref="G485:AA485">VLOOKUP(A485,Check_S4,{7,8,9,10,11,12,13,14,15,16,17,18,19,20,21,22,23,24,25,26,27},FALSE)</f>
        <v>0</v>
      </c>
      <c r="H485">
        <v>3994</v>
      </c>
      <c r="I485">
        <v>2742.6301319999998</v>
      </c>
      <c r="J485">
        <v>0</v>
      </c>
      <c r="K485">
        <v>3306.9144381000001</v>
      </c>
      <c r="L485">
        <v>3218.6787926124598</v>
      </c>
      <c r="M485">
        <v>2022.90111443093</v>
      </c>
      <c r="N485">
        <v>7098.6610426847701</v>
      </c>
      <c r="O485">
        <v>5073.5499452981103</v>
      </c>
      <c r="P485">
        <v>1715.01711339093</v>
      </c>
      <c r="Q485">
        <v>5509.54343338123</v>
      </c>
      <c r="R485">
        <v>3244.5103717094198</v>
      </c>
      <c r="S485">
        <v>3046.68755127963</v>
      </c>
      <c r="T485">
        <v>3387.5845029027901</v>
      </c>
      <c r="U485">
        <v>0</v>
      </c>
      <c r="V485">
        <v>3347.4511200555398</v>
      </c>
      <c r="W485">
        <v>0</v>
      </c>
      <c r="X485">
        <v>0</v>
      </c>
      <c r="Y485">
        <v>0</v>
      </c>
      <c r="Z485">
        <v>0</v>
      </c>
      <c r="AA485">
        <v>5170</v>
      </c>
      <c r="AB485">
        <f t="array" ref="AB485">MEDIAN(IF(G485:Q485&lt;&gt;0,G485:Q485))</f>
        <v>3306.9144381000001</v>
      </c>
      <c r="AC485">
        <f t="array" ref="AC485">MEDIAN(IF(R485:Z485&lt;&gt;0,R485:Z485))</f>
        <v>3295.9807458824798</v>
      </c>
      <c r="AD485">
        <f t="shared" si="15"/>
        <v>0.99669368759846044</v>
      </c>
      <c r="AE485">
        <f t="array" ref="AE485">TTEST(IF(G485:Q485&lt;&gt;0,G485:Q485),IF(R485:AA485&lt;&gt;0,R485:AA485),2,3)</f>
        <v>0.76526825084034589</v>
      </c>
      <c r="AX485" s="8" t="s">
        <v>2295</v>
      </c>
      <c r="AY485" s="8" t="s">
        <v>2296</v>
      </c>
      <c r="AZ485" s="8" t="s">
        <v>1623</v>
      </c>
      <c r="BA485" s="9">
        <v>718.84230078384098</v>
      </c>
      <c r="BB485" s="9">
        <v>741.54313501661204</v>
      </c>
      <c r="BC485" s="9">
        <v>73.900312105002499</v>
      </c>
      <c r="BD485" s="9"/>
      <c r="BE485" s="9">
        <v>810</v>
      </c>
      <c r="BF485" s="9">
        <v>49.932740080000002</v>
      </c>
      <c r="BG485" s="9"/>
      <c r="BH485" s="9"/>
      <c r="BI485" s="9"/>
      <c r="BJ485" s="9"/>
      <c r="BK485" s="9"/>
      <c r="BL485" s="9"/>
      <c r="BM485" s="9"/>
      <c r="BN485" s="9">
        <v>673.08627003322499</v>
      </c>
      <c r="BO485" s="9"/>
      <c r="BP485" s="9">
        <v>1342.35019302214</v>
      </c>
      <c r="BQ485" s="9"/>
      <c r="BR485" s="9"/>
      <c r="BS485" s="9"/>
      <c r="BT485" s="9"/>
      <c r="BU485" s="9"/>
      <c r="BV485" s="9"/>
      <c r="BW485" s="9"/>
      <c r="BX485" s="9"/>
    </row>
    <row r="486" spans="1:76" x14ac:dyDescent="0.2">
      <c r="A486" s="2" t="s">
        <v>486</v>
      </c>
      <c r="B486" s="2">
        <f t="shared" si="14"/>
        <v>102578</v>
      </c>
      <c r="C486" s="5">
        <v>2483</v>
      </c>
      <c r="D486" s="5">
        <v>2519</v>
      </c>
      <c r="E486" s="5">
        <v>55</v>
      </c>
      <c r="F486" s="2">
        <v>102578</v>
      </c>
      <c r="G486">
        <f t="array" ref="G486:AA486">VLOOKUP(A486,Check_S4,{7,8,9,10,11,12,13,14,15,16,17,18,19,20,21,22,23,24,25,26,27},FALSE)</f>
        <v>0</v>
      </c>
      <c r="H486">
        <v>1618</v>
      </c>
      <c r="I486">
        <v>216.9923039</v>
      </c>
      <c r="J486">
        <v>0</v>
      </c>
      <c r="K486">
        <v>0</v>
      </c>
      <c r="L486">
        <v>3112.73085438527</v>
      </c>
      <c r="M486">
        <v>4140.5041357118998</v>
      </c>
      <c r="N486">
        <v>1954.91869474954</v>
      </c>
      <c r="O486">
        <v>2518.8959862341198</v>
      </c>
      <c r="P486">
        <v>0</v>
      </c>
      <c r="Q486">
        <v>3822.15418890927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f t="array" ref="AB486">MEDIAN(IF(G486:Q486&lt;&gt;0,G486:Q486))</f>
        <v>2518.8959862341198</v>
      </c>
      <c r="AC486" t="e">
        <f t="array" ref="AC486">MEDIAN(IF(R486:Z486&lt;&gt;0,R486:Z486))</f>
        <v>#NUM!</v>
      </c>
      <c r="AD486" t="e">
        <f t="shared" si="15"/>
        <v>#NUM!</v>
      </c>
      <c r="AE486" t="e">
        <f t="array" ref="AE486">TTEST(IF(G486:Q486&lt;&gt;0,G486:Q486),IF(R486:AA486&lt;&gt;0,R486:AA486),2,3)</f>
        <v>#DIV/0!</v>
      </c>
      <c r="AX486" s="8" t="s">
        <v>1269</v>
      </c>
      <c r="AY486" s="8" t="s">
        <v>2297</v>
      </c>
      <c r="AZ486" s="8" t="s">
        <v>1623</v>
      </c>
      <c r="BA486" s="9">
        <v>1044.59811283609</v>
      </c>
      <c r="BB486" s="9">
        <v>743.300584491319</v>
      </c>
      <c r="BC486" s="9">
        <v>94.374158368924896</v>
      </c>
      <c r="BD486" s="9"/>
      <c r="BE486" s="9">
        <v>2931</v>
      </c>
      <c r="BF486" s="9">
        <v>258.78376229999998</v>
      </c>
      <c r="BG486" s="9">
        <v>169.78891640000001</v>
      </c>
      <c r="BH486" s="9"/>
      <c r="BI486" s="9">
        <v>1874.8061022607701</v>
      </c>
      <c r="BJ486" s="9"/>
      <c r="BK486" s="9"/>
      <c r="BL486" s="9">
        <v>323.959442454613</v>
      </c>
      <c r="BM486" s="9"/>
      <c r="BN486" s="9">
        <v>1335.8049527452899</v>
      </c>
      <c r="BO486" s="9"/>
      <c r="BP486" s="9">
        <v>1162.6417265280299</v>
      </c>
      <c r="BQ486" s="9"/>
      <c r="BR486" s="9"/>
      <c r="BS486" s="9"/>
      <c r="BT486" s="9"/>
      <c r="BU486" s="9"/>
      <c r="BV486" s="9"/>
      <c r="BW486" s="9"/>
      <c r="BX486" s="9">
        <v>300</v>
      </c>
    </row>
    <row r="487" spans="1:76" x14ac:dyDescent="0.2">
      <c r="A487" s="2" t="s">
        <v>487</v>
      </c>
      <c r="B487" s="2">
        <f t="shared" si="14"/>
        <v>37856</v>
      </c>
      <c r="C487" s="5">
        <v>6691</v>
      </c>
      <c r="D487" s="5">
        <v>5137</v>
      </c>
      <c r="E487" s="5">
        <v>70</v>
      </c>
      <c r="F487" s="2">
        <v>37856</v>
      </c>
      <c r="G487">
        <f t="array" ref="G487:AA487">VLOOKUP(A487,Check_S4,{7,8,9,10,11,12,13,14,15,16,17,18,19,20,21,22,23,24,25,26,27},FALSE)</f>
        <v>0</v>
      </c>
      <c r="H487">
        <v>5453</v>
      </c>
      <c r="I487">
        <v>3849.993367</v>
      </c>
      <c r="J487">
        <v>0</v>
      </c>
      <c r="K487">
        <v>1788.7087555999999</v>
      </c>
      <c r="L487">
        <v>8787.9111995149997</v>
      </c>
      <c r="M487">
        <v>11965.6760827576</v>
      </c>
      <c r="N487">
        <v>5695.30327445477</v>
      </c>
      <c r="O487">
        <v>7683.5245054147999</v>
      </c>
      <c r="P487">
        <v>18440.894246855401</v>
      </c>
      <c r="Q487">
        <v>11862.823684097701</v>
      </c>
      <c r="R487">
        <v>3360.86470992776</v>
      </c>
      <c r="S487">
        <v>3832.9145787203302</v>
      </c>
      <c r="T487">
        <v>0</v>
      </c>
      <c r="U487">
        <v>0</v>
      </c>
      <c r="V487">
        <v>3075.3806276248001</v>
      </c>
      <c r="W487">
        <v>0</v>
      </c>
      <c r="X487">
        <v>0</v>
      </c>
      <c r="Y487">
        <v>0</v>
      </c>
      <c r="Z487">
        <v>3054.4909834627701</v>
      </c>
      <c r="AA487">
        <v>4820</v>
      </c>
      <c r="AB487">
        <f t="array" ref="AB487">MEDIAN(IF(G487:Q487&lt;&gt;0,G487:Q487))</f>
        <v>7683.5245054147999</v>
      </c>
      <c r="AC487">
        <f t="array" ref="AC487">MEDIAN(IF(R487:Z487&lt;&gt;0,R487:Z487))</f>
        <v>3218.1226687762801</v>
      </c>
      <c r="AD487">
        <f t="shared" si="15"/>
        <v>0.41883417779280546</v>
      </c>
      <c r="AE487">
        <f t="array" ref="AE487">TTEST(IF(G487:Q487&lt;&gt;0,G487:Q487),IF(R487:AA487&lt;&gt;0,R487:AA487),2,3)</f>
        <v>2.3066510225140151E-2</v>
      </c>
      <c r="AX487" s="8" t="s">
        <v>2298</v>
      </c>
      <c r="AY487" s="8" t="s">
        <v>2299</v>
      </c>
      <c r="AZ487" s="8" t="s">
        <v>1623</v>
      </c>
      <c r="BA487" s="9">
        <v>1272.3542717389701</v>
      </c>
      <c r="BB487" s="9">
        <v>744</v>
      </c>
      <c r="BC487" s="9">
        <v>99.384079385669295</v>
      </c>
      <c r="BD487" s="9">
        <v>3131</v>
      </c>
      <c r="BE487" s="9">
        <v>744</v>
      </c>
      <c r="BF487" s="9">
        <v>60.08234118</v>
      </c>
      <c r="BG487" s="9"/>
      <c r="BH487" s="9"/>
      <c r="BI487" s="9">
        <v>2832.5387800501699</v>
      </c>
      <c r="BJ487" s="9"/>
      <c r="BK487" s="9"/>
      <c r="BL487" s="9">
        <v>554.27914387412397</v>
      </c>
      <c r="BM487" s="9"/>
      <c r="BN487" s="9">
        <v>1492.2796370685101</v>
      </c>
      <c r="BO487" s="9"/>
      <c r="BP487" s="9"/>
      <c r="BQ487" s="9"/>
      <c r="BR487" s="9"/>
      <c r="BS487" s="9"/>
      <c r="BT487" s="9"/>
      <c r="BU487" s="9"/>
      <c r="BV487" s="9"/>
      <c r="BW487" s="9"/>
      <c r="BX487" s="9">
        <v>92.3</v>
      </c>
    </row>
    <row r="488" spans="1:76" x14ac:dyDescent="0.2">
      <c r="A488" s="2" t="s">
        <v>488</v>
      </c>
      <c r="B488" s="2">
        <f t="shared" si="14"/>
        <v>64328</v>
      </c>
      <c r="C488" s="5">
        <v>3924</v>
      </c>
      <c r="D488" s="5">
        <v>3634</v>
      </c>
      <c r="E488" s="5">
        <v>74</v>
      </c>
      <c r="F488" s="2">
        <v>64328</v>
      </c>
      <c r="G488">
        <f t="array" ref="G488:AA488">VLOOKUP(A488,Check_S4,{7,8,9,10,11,12,13,14,15,16,17,18,19,20,21,22,23,24,25,26,27},FALSE)</f>
        <v>0</v>
      </c>
      <c r="H488">
        <v>11564</v>
      </c>
      <c r="I488">
        <v>264.36383289999998</v>
      </c>
      <c r="J488">
        <v>0</v>
      </c>
      <c r="K488">
        <v>0</v>
      </c>
      <c r="L488">
        <v>2650.3052556267498</v>
      </c>
      <c r="M488">
        <v>5305.6830337688498</v>
      </c>
      <c r="N488">
        <v>0</v>
      </c>
      <c r="O488">
        <v>1562.9601788872201</v>
      </c>
      <c r="P488">
        <v>0</v>
      </c>
      <c r="Q488">
        <v>1014.35839607384</v>
      </c>
      <c r="R488">
        <v>3633.99262190932</v>
      </c>
      <c r="S488">
        <v>0</v>
      </c>
      <c r="T488">
        <v>0</v>
      </c>
      <c r="U488">
        <v>0</v>
      </c>
      <c r="V488">
        <v>3328.7987954987302</v>
      </c>
      <c r="W488">
        <v>2102.2425574783601</v>
      </c>
      <c r="X488">
        <v>3861.8696773243501</v>
      </c>
      <c r="Y488">
        <v>4532.0112328093901</v>
      </c>
      <c r="Z488">
        <v>4385.7781196023698</v>
      </c>
      <c r="AA488">
        <v>6800</v>
      </c>
      <c r="AB488">
        <f t="array" ref="AB488">MEDIAN(IF(G488:Q488&lt;&gt;0,G488:Q488))</f>
        <v>2106.632717256985</v>
      </c>
      <c r="AC488">
        <f t="array" ref="AC488">MEDIAN(IF(R488:Z488&lt;&gt;0,R488:Z488))</f>
        <v>3747.9311496168348</v>
      </c>
      <c r="AD488">
        <f t="shared" si="15"/>
        <v>1.779109912665251</v>
      </c>
      <c r="AE488">
        <f t="array" ref="AE488">TTEST(IF(G488:Q488&lt;&gt;0,G488:Q488),IF(R488:AA488&lt;&gt;0,R488:AA488),2,3)</f>
        <v>0.84654909680596935</v>
      </c>
      <c r="AX488" s="8" t="s">
        <v>2300</v>
      </c>
      <c r="AY488" s="8" t="s">
        <v>2301</v>
      </c>
      <c r="AZ488" s="8" t="s">
        <v>1623</v>
      </c>
      <c r="BA488" s="9">
        <v>871.65999036460801</v>
      </c>
      <c r="BB488" s="9">
        <v>745.75761731958198</v>
      </c>
      <c r="BC488" s="9">
        <v>84.485450893936004</v>
      </c>
      <c r="BD488" s="9"/>
      <c r="BE488" s="9">
        <v>463</v>
      </c>
      <c r="BF488" s="9">
        <v>110.90493720000001</v>
      </c>
      <c r="BG488" s="9"/>
      <c r="BH488" s="9"/>
      <c r="BI488" s="9">
        <v>739.51523463916396</v>
      </c>
      <c r="BJ488" s="9"/>
      <c r="BK488" s="9">
        <v>2360.8608415434201</v>
      </c>
      <c r="BL488" s="9">
        <v>946.08315893738802</v>
      </c>
      <c r="BM488" s="9"/>
      <c r="BN488" s="9">
        <v>173.82719767877799</v>
      </c>
      <c r="BO488" s="9"/>
      <c r="BP488" s="9">
        <v>1427.0885529181101</v>
      </c>
      <c r="BQ488" s="9"/>
      <c r="BR488" s="9"/>
      <c r="BS488" s="9"/>
      <c r="BT488" s="9"/>
      <c r="BU488" s="9"/>
      <c r="BV488" s="9"/>
      <c r="BW488" s="9"/>
      <c r="BX488" s="9">
        <v>752</v>
      </c>
    </row>
    <row r="489" spans="1:76" x14ac:dyDescent="0.2">
      <c r="A489" s="2" t="s">
        <v>489</v>
      </c>
      <c r="B489" s="2">
        <f t="shared" ref="B489:B552" si="16">VLOOKUP(A489,Molwt,3,FALSE)</f>
        <v>46562</v>
      </c>
      <c r="C489" s="5">
        <v>5419</v>
      </c>
      <c r="D489" s="5">
        <v>3742</v>
      </c>
      <c r="E489" s="5">
        <v>96</v>
      </c>
      <c r="F489" s="2">
        <v>46562</v>
      </c>
      <c r="G489">
        <f t="array" ref="G489:AA489">VLOOKUP(A489,Check_S4,{7,8,9,10,11,12,13,14,15,16,17,18,19,20,21,22,23,24,25,26,27},FALSE)</f>
        <v>0</v>
      </c>
      <c r="H489">
        <v>7926</v>
      </c>
      <c r="I489">
        <v>87.588376940000003</v>
      </c>
      <c r="J489">
        <v>2920.1284420000002</v>
      </c>
      <c r="K489">
        <v>3742.0966466</v>
      </c>
      <c r="L489">
        <v>0</v>
      </c>
      <c r="M489">
        <v>4633.5178939236102</v>
      </c>
      <c r="N489">
        <v>5713.4379469650103</v>
      </c>
      <c r="O489">
        <v>0</v>
      </c>
      <c r="P489">
        <v>17956.1446221554</v>
      </c>
      <c r="Q489">
        <v>3173.1707371661601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2620</v>
      </c>
      <c r="AB489">
        <f t="array" ref="AB489">MEDIAN(IF(G489:Q489&lt;&gt;0,G489:Q489))</f>
        <v>4187.8072702618047</v>
      </c>
      <c r="AC489" t="e">
        <f t="array" ref="AC489">MEDIAN(IF(R489:Z489&lt;&gt;0,R489:Z489))</f>
        <v>#NUM!</v>
      </c>
      <c r="AD489" t="e">
        <f t="shared" si="15"/>
        <v>#NUM!</v>
      </c>
      <c r="AE489" t="e">
        <f t="array" ref="AE489">TTEST(IF(G489:Q489&lt;&gt;0,G489:Q489),IF(R489:AA489&lt;&gt;0,R489:AA489),2,3)</f>
        <v>#DIV/0!</v>
      </c>
      <c r="AX489" s="8" t="s">
        <v>2302</v>
      </c>
      <c r="AY489" s="8" t="s">
        <v>2303</v>
      </c>
      <c r="AZ489" s="8" t="s">
        <v>1623</v>
      </c>
      <c r="BA489" s="9">
        <v>712.13628343072799</v>
      </c>
      <c r="BB489" s="9">
        <v>745.95760175313899</v>
      </c>
      <c r="BC489" s="9">
        <v>56.233535535273099</v>
      </c>
      <c r="BD489" s="9"/>
      <c r="BE489" s="9">
        <v>316</v>
      </c>
      <c r="BF489" s="9">
        <v>201.7394663</v>
      </c>
      <c r="BG489" s="9"/>
      <c r="BH489" s="9"/>
      <c r="BI489" s="9">
        <v>1134.4378488427601</v>
      </c>
      <c r="BJ489" s="9"/>
      <c r="BK489" s="9">
        <v>868.91520350627695</v>
      </c>
      <c r="BL489" s="9">
        <v>1128.7251819353301</v>
      </c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>
        <v>623</v>
      </c>
    </row>
    <row r="490" spans="1:76" x14ac:dyDescent="0.2">
      <c r="A490" s="2" t="s">
        <v>490</v>
      </c>
      <c r="B490" s="2">
        <f t="shared" si="16"/>
        <v>72755</v>
      </c>
      <c r="C490" s="5">
        <v>3445</v>
      </c>
      <c r="D490" s="5">
        <v>3143</v>
      </c>
      <c r="E490" s="5">
        <v>41</v>
      </c>
      <c r="F490" s="2">
        <v>72755</v>
      </c>
      <c r="G490">
        <f t="array" ref="G490:AA490">VLOOKUP(A490,Check_S4,{7,8,9,10,11,12,13,14,15,16,17,18,19,20,21,22,23,24,25,26,27},FALSE)</f>
        <v>0</v>
      </c>
      <c r="H490">
        <v>4432</v>
      </c>
      <c r="I490">
        <v>1358.8210939999999</v>
      </c>
      <c r="J490">
        <v>0</v>
      </c>
      <c r="K490">
        <v>0</v>
      </c>
      <c r="L490">
        <v>6422.4243970847601</v>
      </c>
      <c r="M490">
        <v>3937.9807835542201</v>
      </c>
      <c r="N490">
        <v>4128.4386151499402</v>
      </c>
      <c r="O490">
        <v>5152.5341302796396</v>
      </c>
      <c r="P490">
        <v>0</v>
      </c>
      <c r="Q490">
        <v>2394.5859106861799</v>
      </c>
      <c r="R490">
        <v>2386.4367140087102</v>
      </c>
      <c r="S490">
        <v>3127.6454005832302</v>
      </c>
      <c r="T490">
        <v>0</v>
      </c>
      <c r="U490">
        <v>0</v>
      </c>
      <c r="V490">
        <v>2438.66085360543</v>
      </c>
      <c r="W490">
        <v>0</v>
      </c>
      <c r="X490">
        <v>0</v>
      </c>
      <c r="Y490">
        <v>3142.6963631969402</v>
      </c>
      <c r="Z490">
        <v>3951.97929582598</v>
      </c>
      <c r="AA490">
        <v>1910</v>
      </c>
      <c r="AB490">
        <f t="array" ref="AB490">MEDIAN(IF(G490:Q490&lt;&gt;0,G490:Q490))</f>
        <v>4128.4386151499402</v>
      </c>
      <c r="AC490">
        <f t="array" ref="AC490">MEDIAN(IF(R490:Z490&lt;&gt;0,R490:Z490))</f>
        <v>3127.6454005832302</v>
      </c>
      <c r="AD490">
        <f t="shared" si="15"/>
        <v>0.75758554071891837</v>
      </c>
      <c r="AE490">
        <f t="array" ref="AE490">TTEST(IF(G490:Q490&lt;&gt;0,G490:Q490),IF(R490:AA490&lt;&gt;0,R490:AA490),2,3)</f>
        <v>0.13802094000211518</v>
      </c>
      <c r="AX490" s="8" t="s">
        <v>2304</v>
      </c>
      <c r="AY490" s="8" t="s">
        <v>2305</v>
      </c>
      <c r="AZ490" s="8" t="s">
        <v>1623</v>
      </c>
      <c r="BA490" s="9">
        <v>2534.99552121234</v>
      </c>
      <c r="BB490" s="9">
        <v>746.08349143825603</v>
      </c>
      <c r="BC490" s="9">
        <v>191.145624647576</v>
      </c>
      <c r="BD490" s="9"/>
      <c r="BE490" s="9">
        <v>2305</v>
      </c>
      <c r="BF490" s="9">
        <v>74.183802700000001</v>
      </c>
      <c r="BG490" s="9"/>
      <c r="BH490" s="9"/>
      <c r="BI490" s="9">
        <v>635.20919335670396</v>
      </c>
      <c r="BJ490" s="9"/>
      <c r="BK490" s="9">
        <v>14405.6974517123</v>
      </c>
      <c r="BL490" s="9">
        <v>433.61516841918802</v>
      </c>
      <c r="BM490" s="9"/>
      <c r="BN490" s="9">
        <v>856.95778951980799</v>
      </c>
      <c r="BO490" s="9"/>
      <c r="BP490" s="9">
        <v>1211.30076399067</v>
      </c>
      <c r="BQ490" s="9"/>
      <c r="BR490" s="9"/>
      <c r="BS490" s="9"/>
      <c r="BT490" s="9"/>
      <c r="BU490" s="9"/>
      <c r="BV490" s="9"/>
      <c r="BW490" s="9"/>
      <c r="BX490" s="9">
        <v>358</v>
      </c>
    </row>
    <row r="491" spans="1:76" x14ac:dyDescent="0.2">
      <c r="A491" s="2" t="s">
        <v>491</v>
      </c>
      <c r="B491" s="2">
        <f t="shared" si="16"/>
        <v>47321</v>
      </c>
      <c r="C491" s="5">
        <v>5291</v>
      </c>
      <c r="D491" s="5">
        <v>5591</v>
      </c>
      <c r="E491" s="5">
        <v>40</v>
      </c>
      <c r="F491" s="2">
        <v>47321</v>
      </c>
      <c r="G491">
        <f t="array" ref="G491:AA491">VLOOKUP(A491,Check_S4,{7,8,9,10,11,12,13,14,15,16,17,18,19,20,21,22,23,24,25,26,27},FALSE)</f>
        <v>0</v>
      </c>
      <c r="H491">
        <v>8107</v>
      </c>
      <c r="I491">
        <v>1220.0301890000001</v>
      </c>
      <c r="J491">
        <v>0</v>
      </c>
      <c r="K491">
        <v>3238.5590652999999</v>
      </c>
      <c r="L491">
        <v>3450.9512399692799</v>
      </c>
      <c r="M491">
        <v>6819.40094746677</v>
      </c>
      <c r="N491">
        <v>6365.3711626083395</v>
      </c>
      <c r="O491">
        <v>4943.4999049343696</v>
      </c>
      <c r="P491">
        <v>3866.7124707066901</v>
      </c>
      <c r="Q491">
        <v>3266.4988556772701</v>
      </c>
      <c r="R491">
        <v>6404.1422687302802</v>
      </c>
      <c r="S491">
        <v>1167.6572131334799</v>
      </c>
      <c r="T491">
        <v>5428.8674565640904</v>
      </c>
      <c r="U491">
        <v>6465.3214666754502</v>
      </c>
      <c r="V491">
        <v>5250.5836642641198</v>
      </c>
      <c r="W491">
        <v>5591.43380088914</v>
      </c>
      <c r="X491">
        <v>7818.8922833315401</v>
      </c>
      <c r="Y491">
        <v>6163.5356688328402</v>
      </c>
      <c r="Z491">
        <v>6857.4226539047604</v>
      </c>
      <c r="AA491">
        <v>8100</v>
      </c>
      <c r="AB491">
        <f t="array" ref="AB491">MEDIAN(IF(G491:Q491&lt;&gt;0,G491:Q491))</f>
        <v>3866.7124707066901</v>
      </c>
      <c r="AC491">
        <f t="array" ref="AC491">MEDIAN(IF(R491:Z491&lt;&gt;0,R491:Z491))</f>
        <v>6163.5356688328402</v>
      </c>
      <c r="AD491">
        <f t="shared" si="15"/>
        <v>1.5939989630794495</v>
      </c>
      <c r="AE491">
        <f t="array" ref="AE491">TTEST(IF(G491:Q491&lt;&gt;0,G491:Q491),IF(R491:AA491&lt;&gt;0,R491:AA491),2,3)</f>
        <v>0.17455843717623454</v>
      </c>
      <c r="AX491" s="8" t="s">
        <v>2306</v>
      </c>
      <c r="AY491" s="8" t="s">
        <v>2307</v>
      </c>
      <c r="AZ491" s="8" t="s">
        <v>1623</v>
      </c>
      <c r="BA491" s="9">
        <v>887.88272238049296</v>
      </c>
      <c r="BB491" s="9">
        <v>747.94844631614603</v>
      </c>
      <c r="BC491" s="9">
        <v>97.047751587723894</v>
      </c>
      <c r="BD491" s="9"/>
      <c r="BE491" s="9"/>
      <c r="BF491" s="9">
        <v>81.630340899999993</v>
      </c>
      <c r="BG491" s="9">
        <v>322.1508771</v>
      </c>
      <c r="BH491" s="9"/>
      <c r="BI491" s="9">
        <v>897.61822365066496</v>
      </c>
      <c r="BJ491" s="9"/>
      <c r="BK491" s="9"/>
      <c r="BL491" s="9">
        <v>804.84866513333498</v>
      </c>
      <c r="BM491" s="9"/>
      <c r="BN491" s="9">
        <v>691.04822749895698</v>
      </c>
      <c r="BO491" s="9"/>
      <c r="BP491" s="9"/>
      <c r="BQ491" s="9"/>
      <c r="BR491" s="9"/>
      <c r="BS491" s="9"/>
      <c r="BT491" s="9"/>
      <c r="BU491" s="9"/>
      <c r="BV491" s="9"/>
      <c r="BW491" s="9"/>
      <c r="BX491" s="9">
        <v>2530</v>
      </c>
    </row>
    <row r="492" spans="1:76" x14ac:dyDescent="0.2">
      <c r="A492" s="2" t="s">
        <v>492</v>
      </c>
      <c r="B492" s="2">
        <f t="shared" si="16"/>
        <v>38259</v>
      </c>
      <c r="C492" s="5">
        <v>6536</v>
      </c>
      <c r="D492" s="5">
        <v>4487</v>
      </c>
      <c r="E492" s="5">
        <v>87</v>
      </c>
      <c r="F492" s="2">
        <v>38259</v>
      </c>
      <c r="G492">
        <f t="array" ref="G492:AA492">VLOOKUP(A492,Check_S4,{7,8,9,10,11,12,13,14,15,16,17,18,19,20,21,22,23,24,25,26,27},FALSE)</f>
        <v>0</v>
      </c>
      <c r="H492">
        <v>6664</v>
      </c>
      <c r="I492">
        <v>3922.5900780000002</v>
      </c>
      <c r="J492">
        <v>0</v>
      </c>
      <c r="K492">
        <v>807.30834197000001</v>
      </c>
      <c r="L492">
        <v>7151.8025489094098</v>
      </c>
      <c r="M492">
        <v>11670.458716900201</v>
      </c>
      <c r="N492">
        <v>20776.3068382153</v>
      </c>
      <c r="O492">
        <v>3644.01766340526</v>
      </c>
      <c r="P492">
        <v>4487.2835172924097</v>
      </c>
      <c r="Q492">
        <v>13765.8785379493</v>
      </c>
      <c r="R492">
        <v>0</v>
      </c>
      <c r="S492">
        <v>1302.07581915436</v>
      </c>
      <c r="T492">
        <v>0</v>
      </c>
      <c r="U492">
        <v>0</v>
      </c>
      <c r="V492">
        <v>3404.9634754951799</v>
      </c>
      <c r="W492">
        <v>0</v>
      </c>
      <c r="X492">
        <v>0</v>
      </c>
      <c r="Y492">
        <v>0</v>
      </c>
      <c r="Z492">
        <v>5035.0918805131096</v>
      </c>
      <c r="AA492">
        <v>2340</v>
      </c>
      <c r="AB492">
        <f t="array" ref="AB492">MEDIAN(IF(G492:Q492&lt;&gt;0,G492:Q492))</f>
        <v>6664</v>
      </c>
      <c r="AC492">
        <f t="array" ref="AC492">MEDIAN(IF(R492:Z492&lt;&gt;0,R492:Z492))</f>
        <v>3404.9634754951799</v>
      </c>
      <c r="AD492">
        <f t="shared" si="15"/>
        <v>0.51094890088463085</v>
      </c>
      <c r="AE492">
        <f t="array" ref="AE492">TTEST(IF(G492:Q492&lt;&gt;0,G492:Q492),IF(R492:AA492&lt;&gt;0,R492:AA492),2,3)</f>
        <v>4.6063255219756058E-2</v>
      </c>
      <c r="AX492" s="8" t="s">
        <v>890</v>
      </c>
      <c r="AY492" s="8" t="s">
        <v>2308</v>
      </c>
      <c r="AZ492" s="8" t="s">
        <v>1640</v>
      </c>
      <c r="BA492" s="9">
        <v>903.46413133212002</v>
      </c>
      <c r="BB492" s="9">
        <v>749</v>
      </c>
      <c r="BC492" s="9">
        <v>87.505420093445593</v>
      </c>
      <c r="BD492" s="9"/>
      <c r="BE492" s="9">
        <v>749</v>
      </c>
      <c r="BF492" s="9">
        <v>10.41738823</v>
      </c>
      <c r="BG492" s="9"/>
      <c r="BH492" s="9"/>
      <c r="BI492" s="9">
        <v>972.843637752983</v>
      </c>
      <c r="BJ492" s="9"/>
      <c r="BK492" s="9"/>
      <c r="BL492" s="9"/>
      <c r="BM492" s="9"/>
      <c r="BN492" s="9">
        <v>318.62787771529298</v>
      </c>
      <c r="BO492" s="9"/>
      <c r="BP492" s="9">
        <v>1386.3217966422201</v>
      </c>
      <c r="BQ492" s="9"/>
      <c r="BR492" s="9"/>
      <c r="BS492" s="9"/>
      <c r="BT492" s="9"/>
      <c r="BU492" s="9"/>
      <c r="BV492" s="9">
        <v>2383.0382189843399</v>
      </c>
      <c r="BW492" s="9"/>
      <c r="BX492" s="9">
        <v>504</v>
      </c>
    </row>
    <row r="493" spans="1:76" x14ac:dyDescent="0.2">
      <c r="A493" s="2" t="s">
        <v>493</v>
      </c>
      <c r="B493" s="2">
        <f t="shared" si="16"/>
        <v>135645</v>
      </c>
      <c r="C493" s="5">
        <v>1843</v>
      </c>
      <c r="D493" s="5">
        <v>1156</v>
      </c>
      <c r="E493" s="5">
        <v>90</v>
      </c>
      <c r="F493" s="2">
        <v>135645</v>
      </c>
      <c r="G493">
        <f t="array" ref="G493:AA493">VLOOKUP(A493,Check_S4,{7,8,9,10,11,12,13,14,15,16,17,18,19,20,21,22,23,24,25,26,27},FALSE)</f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634.82786617692898</v>
      </c>
      <c r="O493">
        <v>3739.6146274835401</v>
      </c>
      <c r="P493">
        <v>0</v>
      </c>
      <c r="Q493">
        <v>0</v>
      </c>
      <c r="R493">
        <v>0</v>
      </c>
      <c r="S493">
        <v>1155.96100936775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f t="array" ref="AB493">MEDIAN(IF(G493:Q493&lt;&gt;0,G493:Q493))</f>
        <v>2187.2212468302346</v>
      </c>
      <c r="AC493">
        <f t="array" ref="AC493">MEDIAN(IF(R493:Z493&lt;&gt;0,R493:Z493))</f>
        <v>1155.96100936775</v>
      </c>
      <c r="AD493">
        <f t="shared" si="15"/>
        <v>0.52850666618340147</v>
      </c>
      <c r="AE493" t="e">
        <f t="array" ref="AE493">TTEST(IF(G493:Q493&lt;&gt;0,G493:Q493),IF(R493:AA493&lt;&gt;0,R493:AA493),2,3)</f>
        <v>#DIV/0!</v>
      </c>
      <c r="AX493" s="8" t="s">
        <v>2309</v>
      </c>
      <c r="AY493" s="8" t="s">
        <v>2310</v>
      </c>
      <c r="AZ493" s="8" t="s">
        <v>1623</v>
      </c>
      <c r="BA493" s="9">
        <v>964.44180124566697</v>
      </c>
      <c r="BB493" s="9">
        <v>749</v>
      </c>
      <c r="BC493" s="9">
        <v>85.865538587216307</v>
      </c>
      <c r="BD493" s="9"/>
      <c r="BE493" s="9">
        <v>749</v>
      </c>
      <c r="BF493" s="9">
        <v>99.941642860000002</v>
      </c>
      <c r="BG493" s="9"/>
      <c r="BH493" s="9"/>
      <c r="BI493" s="9">
        <v>264.54885178072402</v>
      </c>
      <c r="BJ493" s="9"/>
      <c r="BK493" s="9"/>
      <c r="BL493" s="9">
        <v>695.89200643921902</v>
      </c>
      <c r="BM493" s="9"/>
      <c r="BN493" s="9"/>
      <c r="BO493" s="9"/>
      <c r="BP493" s="9">
        <v>1279.9004421546999</v>
      </c>
      <c r="BQ493" s="9"/>
      <c r="BR493" s="9">
        <v>2591.8096654850201</v>
      </c>
      <c r="BS493" s="9"/>
      <c r="BT493" s="9"/>
      <c r="BU493" s="9"/>
      <c r="BV493" s="9"/>
      <c r="BW493" s="9"/>
      <c r="BX493" s="9">
        <v>1070</v>
      </c>
    </row>
    <row r="494" spans="1:76" x14ac:dyDescent="0.2">
      <c r="A494" s="2" t="s">
        <v>494</v>
      </c>
      <c r="B494" s="2">
        <f t="shared" si="16"/>
        <v>74618</v>
      </c>
      <c r="C494" s="5">
        <v>3345</v>
      </c>
      <c r="D494" s="5">
        <v>3484</v>
      </c>
      <c r="E494" s="5">
        <v>56</v>
      </c>
      <c r="F494" s="2">
        <v>74618</v>
      </c>
      <c r="G494">
        <f t="array" ref="G494:AA494">VLOOKUP(A494,Check_S4,{7,8,9,10,11,12,13,14,15,16,17,18,19,20,21,22,23,24,25,26,27},FALSE)</f>
        <v>0</v>
      </c>
      <c r="H494">
        <v>3982</v>
      </c>
      <c r="I494">
        <v>1348.733577</v>
      </c>
      <c r="J494">
        <v>896.45854099999997</v>
      </c>
      <c r="K494">
        <v>300.97731391000002</v>
      </c>
      <c r="L494">
        <v>5772.7574462103303</v>
      </c>
      <c r="M494">
        <v>0</v>
      </c>
      <c r="N494">
        <v>4950.4431574788996</v>
      </c>
      <c r="O494">
        <v>6657.5308901652297</v>
      </c>
      <c r="P494">
        <v>0</v>
      </c>
      <c r="Q494">
        <v>4347.6978461443896</v>
      </c>
      <c r="R494">
        <v>2846.3713665274099</v>
      </c>
      <c r="S494">
        <v>0</v>
      </c>
      <c r="T494">
        <v>3912.62427597329</v>
      </c>
      <c r="U494">
        <v>0</v>
      </c>
      <c r="V494">
        <v>2646.0083194517701</v>
      </c>
      <c r="W494">
        <v>0</v>
      </c>
      <c r="X494">
        <v>0</v>
      </c>
      <c r="Y494">
        <v>4608.5094883943602</v>
      </c>
      <c r="Z494">
        <v>3054.4909834627701</v>
      </c>
      <c r="AA494">
        <v>1500</v>
      </c>
      <c r="AB494">
        <f t="array" ref="AB494">MEDIAN(IF(G494:Q494&lt;&gt;0,G494:Q494))</f>
        <v>4164.8489230721952</v>
      </c>
      <c r="AC494">
        <f t="array" ref="AC494">MEDIAN(IF(R494:Z494&lt;&gt;0,R494:Z494))</f>
        <v>3054.4909834627701</v>
      </c>
      <c r="AD494">
        <f t="shared" si="15"/>
        <v>0.73339778702215896</v>
      </c>
      <c r="AE494">
        <f t="array" ref="AE494">TTEST(IF(G494:Q494&lt;&gt;0,G494:Q494),IF(R494:AA494&lt;&gt;0,R494:AA494),2,3)</f>
        <v>0.65497986872407976</v>
      </c>
      <c r="AX494" s="8" t="s">
        <v>1015</v>
      </c>
      <c r="AY494" s="8" t="s">
        <v>2311</v>
      </c>
      <c r="AZ494" s="8" t="s">
        <v>1623</v>
      </c>
      <c r="BA494" s="9">
        <v>785.54866144190896</v>
      </c>
      <c r="BB494" s="9">
        <v>749.15379309221396</v>
      </c>
      <c r="BC494" s="9">
        <v>87.202904321442901</v>
      </c>
      <c r="BD494" s="9"/>
      <c r="BE494" s="9"/>
      <c r="BF494" s="9">
        <v>2.9454666120000002</v>
      </c>
      <c r="BG494" s="9"/>
      <c r="BH494" s="9"/>
      <c r="BI494" s="9">
        <v>574.58528450045799</v>
      </c>
      <c r="BJ494" s="9"/>
      <c r="BK494" s="9">
        <v>923.72230168397004</v>
      </c>
      <c r="BL494" s="9"/>
      <c r="BM494" s="9"/>
      <c r="BN494" s="9"/>
      <c r="BO494" s="9"/>
      <c r="BP494" s="9"/>
      <c r="BQ494" s="9"/>
      <c r="BR494" s="9"/>
      <c r="BS494" s="9"/>
      <c r="BT494" s="9">
        <v>1640.94159297121</v>
      </c>
      <c r="BU494" s="9"/>
      <c r="BV494" s="9"/>
      <c r="BW494" s="9"/>
      <c r="BX494" s="9"/>
    </row>
    <row r="495" spans="1:76" x14ac:dyDescent="0.2">
      <c r="A495" s="2" t="s">
        <v>495</v>
      </c>
      <c r="B495" s="2">
        <f t="shared" si="16"/>
        <v>82208</v>
      </c>
      <c r="C495" s="5">
        <v>3034</v>
      </c>
      <c r="D495" s="5">
        <v>2859</v>
      </c>
      <c r="E495" s="5">
        <v>50</v>
      </c>
      <c r="F495" s="2">
        <v>82208</v>
      </c>
      <c r="G495">
        <f t="array" ref="G495:AA495">VLOOKUP(A495,Check_S4,{7,8,9,10,11,12,13,14,15,16,17,18,19,20,21,22,23,24,25,26,27},FALSE)</f>
        <v>0</v>
      </c>
      <c r="H495">
        <v>3597</v>
      </c>
      <c r="I495">
        <v>762.86877049999998</v>
      </c>
      <c r="J495">
        <v>0</v>
      </c>
      <c r="K495">
        <v>465.73965711</v>
      </c>
      <c r="L495">
        <v>5229.6454338029998</v>
      </c>
      <c r="M495">
        <v>2276.12970332842</v>
      </c>
      <c r="N495">
        <v>2677.9404395461402</v>
      </c>
      <c r="O495">
        <v>5052.9762794489197</v>
      </c>
      <c r="P495">
        <v>2659.1089463580802</v>
      </c>
      <c r="Q495">
        <v>5584.1930438483196</v>
      </c>
      <c r="R495">
        <v>2970.3199797457</v>
      </c>
      <c r="S495">
        <v>0</v>
      </c>
      <c r="T495">
        <v>0</v>
      </c>
      <c r="U495">
        <v>0</v>
      </c>
      <c r="V495">
        <v>2746.6853656849798</v>
      </c>
      <c r="W495">
        <v>0</v>
      </c>
      <c r="X495">
        <v>0</v>
      </c>
      <c r="Y495">
        <v>3466.8366759984301</v>
      </c>
      <c r="Z495">
        <v>3235.8749561520799</v>
      </c>
      <c r="AA495">
        <v>1750</v>
      </c>
      <c r="AB495">
        <f t="array" ref="AB495">MEDIAN(IF(G495:Q495&lt;&gt;0,G495:Q495))</f>
        <v>2677.9404395461402</v>
      </c>
      <c r="AC495">
        <f t="array" ref="AC495">MEDIAN(IF(R495:Z495&lt;&gt;0,R495:Z495))</f>
        <v>3103.09746794889</v>
      </c>
      <c r="AD495">
        <f t="shared" si="15"/>
        <v>1.1587626902093482</v>
      </c>
      <c r="AE495">
        <f t="array" ref="AE495">TTEST(IF(G495:Q495&lt;&gt;0,G495:Q495),IF(R495:AA495&lt;&gt;0,R495:AA495),2,3)</f>
        <v>0.66213253532444738</v>
      </c>
      <c r="AX495" s="8" t="s">
        <v>2312</v>
      </c>
      <c r="AY495" s="8" t="s">
        <v>2313</v>
      </c>
      <c r="AZ495" s="8" t="s">
        <v>1623</v>
      </c>
      <c r="BA495" s="9">
        <v>1775.2876201297299</v>
      </c>
      <c r="BB495" s="9">
        <v>749.55752063412297</v>
      </c>
      <c r="BC495" s="9">
        <v>138.57514152262601</v>
      </c>
      <c r="BD495" s="9"/>
      <c r="BE495" s="9">
        <v>6065</v>
      </c>
      <c r="BF495" s="9">
        <v>96.757861890000001</v>
      </c>
      <c r="BG495" s="9"/>
      <c r="BH495" s="9"/>
      <c r="BI495" s="9">
        <v>399.26649276041502</v>
      </c>
      <c r="BJ495" s="9"/>
      <c r="BK495" s="9"/>
      <c r="BL495" s="9">
        <v>749.55752063412297</v>
      </c>
      <c r="BM495" s="9"/>
      <c r="BN495" s="9">
        <v>1565.8562253640901</v>
      </c>
      <c r="BO495" s="9"/>
      <c r="BP495" s="9"/>
      <c r="BQ495" s="9"/>
      <c r="BR495" s="9"/>
      <c r="BS495" s="9"/>
      <c r="BT495" s="9"/>
      <c r="BU495" s="9"/>
      <c r="BV495" s="9"/>
      <c r="BW495" s="9"/>
      <c r="BX495" s="9"/>
    </row>
    <row r="496" spans="1:76" x14ac:dyDescent="0.2">
      <c r="A496" s="2" t="s">
        <v>496</v>
      </c>
      <c r="B496" s="2">
        <f t="shared" si="16"/>
        <v>80530</v>
      </c>
      <c r="C496" s="5">
        <v>3096</v>
      </c>
      <c r="D496" s="5">
        <v>2767</v>
      </c>
      <c r="E496" s="5">
        <v>81</v>
      </c>
      <c r="F496" s="2">
        <v>80530</v>
      </c>
      <c r="G496">
        <f t="array" ref="G496:AA496">VLOOKUP(A496,Check_S4,{7,8,9,10,11,12,13,14,15,16,17,18,19,20,21,22,23,24,25,26,27},FALSE)</f>
        <v>0</v>
      </c>
      <c r="H496">
        <v>3918</v>
      </c>
      <c r="I496">
        <v>716.47045930000002</v>
      </c>
      <c r="J496">
        <v>0</v>
      </c>
      <c r="K496">
        <v>0</v>
      </c>
      <c r="L496">
        <v>4824.2940333428496</v>
      </c>
      <c r="M496">
        <v>0</v>
      </c>
      <c r="N496">
        <v>0</v>
      </c>
      <c r="O496">
        <v>2899.0557773353198</v>
      </c>
      <c r="P496">
        <v>9615.5032056188502</v>
      </c>
      <c r="Q496">
        <v>1518.85966131395</v>
      </c>
      <c r="R496">
        <v>2634.4169398241602</v>
      </c>
      <c r="S496">
        <v>1303.7847060803499</v>
      </c>
      <c r="T496">
        <v>0</v>
      </c>
      <c r="U496">
        <v>0</v>
      </c>
      <c r="V496">
        <v>2213.23833009691</v>
      </c>
      <c r="W496">
        <v>0</v>
      </c>
      <c r="X496">
        <v>0</v>
      </c>
      <c r="Y496">
        <v>4260.1885174666804</v>
      </c>
      <c r="Z496">
        <v>3121.35138691572</v>
      </c>
      <c r="AA496">
        <v>131</v>
      </c>
      <c r="AB496">
        <f t="array" ref="AB496">MEDIAN(IF(G496:Q496&lt;&gt;0,G496:Q496))</f>
        <v>3408.5278886676597</v>
      </c>
      <c r="AC496">
        <f t="array" ref="AC496">MEDIAN(IF(R496:Z496&lt;&gt;0,R496:Z496))</f>
        <v>2634.4169398241602</v>
      </c>
      <c r="AD496">
        <f t="shared" si="15"/>
        <v>0.77288994717714121</v>
      </c>
      <c r="AE496">
        <f t="array" ref="AE496">TTEST(IF(G496:Q496&lt;&gt;0,G496:Q496),IF(R496:AA496&lt;&gt;0,R496:AA496),2,3)</f>
        <v>0.28730961798025234</v>
      </c>
      <c r="AX496" s="8" t="s">
        <v>2314</v>
      </c>
      <c r="AY496" s="8" t="s">
        <v>2315</v>
      </c>
      <c r="AZ496" s="8" t="s">
        <v>1623</v>
      </c>
      <c r="BA496" s="9">
        <v>750.83461362869605</v>
      </c>
      <c r="BB496" s="9">
        <v>750.83461362869605</v>
      </c>
      <c r="BC496" s="9">
        <v>31.032741795987299</v>
      </c>
      <c r="BD496" s="9"/>
      <c r="BE496" s="9"/>
      <c r="BF496" s="9"/>
      <c r="BG496" s="9"/>
      <c r="BH496" s="9"/>
      <c r="BI496" s="9"/>
      <c r="BJ496" s="9"/>
      <c r="BK496" s="9"/>
      <c r="BL496" s="9">
        <v>586.07550428222396</v>
      </c>
      <c r="BM496" s="9"/>
      <c r="BN496" s="9">
        <v>915.59372297516802</v>
      </c>
      <c r="BO496" s="9"/>
      <c r="BP496" s="9"/>
      <c r="BQ496" s="9"/>
      <c r="BR496" s="9"/>
      <c r="BS496" s="9"/>
      <c r="BT496" s="9"/>
      <c r="BU496" s="9"/>
      <c r="BV496" s="9"/>
      <c r="BW496" s="9"/>
      <c r="BX496" s="9"/>
    </row>
    <row r="497" spans="1:76" x14ac:dyDescent="0.2">
      <c r="A497" s="2" t="s">
        <v>497</v>
      </c>
      <c r="B497" s="2">
        <f t="shared" si="16"/>
        <v>73623</v>
      </c>
      <c r="C497" s="5">
        <v>3386</v>
      </c>
      <c r="D497" s="5">
        <v>2829</v>
      </c>
      <c r="E497" s="5">
        <v>84</v>
      </c>
      <c r="F497" s="2">
        <v>73623</v>
      </c>
      <c r="G497">
        <f t="array" ref="G497:AA497">VLOOKUP(A497,Check_S4,{7,8,9,10,11,12,13,14,15,16,17,18,19,20,21,22,23,24,25,26,27},FALSE)</f>
        <v>0</v>
      </c>
      <c r="H497">
        <v>9371</v>
      </c>
      <c r="I497">
        <v>221.80299500000001</v>
      </c>
      <c r="J497">
        <v>0</v>
      </c>
      <c r="K497">
        <v>0</v>
      </c>
      <c r="L497">
        <v>3216.2257687937099</v>
      </c>
      <c r="M497">
        <v>0</v>
      </c>
      <c r="N497">
        <v>1673.2197670693899</v>
      </c>
      <c r="O497">
        <v>1603.1780017890601</v>
      </c>
      <c r="P497">
        <v>5341.3174440671801</v>
      </c>
      <c r="Q497">
        <v>2763.9688315411099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2894.8841252678999</v>
      </c>
      <c r="X497">
        <v>0</v>
      </c>
      <c r="Y497">
        <v>0</v>
      </c>
      <c r="Z497">
        <v>0</v>
      </c>
      <c r="AA497">
        <v>0</v>
      </c>
      <c r="AB497">
        <f t="array" ref="AB497">MEDIAN(IF(G497:Q497&lt;&gt;0,G497:Q497))</f>
        <v>2763.9688315411099</v>
      </c>
      <c r="AC497">
        <f t="array" ref="AC497">MEDIAN(IF(R497:Z497&lt;&gt;0,R497:Z497))</f>
        <v>2894.8841252678999</v>
      </c>
      <c r="AD497">
        <f t="shared" si="15"/>
        <v>1.0473649674456695</v>
      </c>
      <c r="AE497" t="e">
        <f t="array" ref="AE497">TTEST(IF(G497:Q497&lt;&gt;0,G497:Q497),IF(R497:AA497&lt;&gt;0,R497:AA497),2,3)</f>
        <v>#DIV/0!</v>
      </c>
      <c r="AX497" s="8" t="s">
        <v>1338</v>
      </c>
      <c r="AY497" s="8" t="s">
        <v>2316</v>
      </c>
      <c r="AZ497" s="8" t="s">
        <v>1623</v>
      </c>
      <c r="BA497" s="9">
        <v>671.105061981772</v>
      </c>
      <c r="BB497" s="9">
        <v>752</v>
      </c>
      <c r="BC497" s="9">
        <v>91.220555751320802</v>
      </c>
      <c r="BD497" s="9"/>
      <c r="BE497" s="9"/>
      <c r="BF497" s="9">
        <v>22.493618099999999</v>
      </c>
      <c r="BG497" s="9"/>
      <c r="BH497" s="9"/>
      <c r="BI497" s="9"/>
      <c r="BJ497" s="9"/>
      <c r="BK497" s="9"/>
      <c r="BL497" s="9"/>
      <c r="BM497" s="9"/>
      <c r="BN497" s="9">
        <v>1238.82156784532</v>
      </c>
      <c r="BO497" s="9"/>
      <c r="BP497" s="9"/>
      <c r="BQ497" s="9"/>
      <c r="BR497" s="9"/>
      <c r="BS497" s="9"/>
      <c r="BT497" s="9"/>
      <c r="BU497" s="9"/>
      <c r="BV497" s="9"/>
      <c r="BW497" s="9"/>
      <c r="BX497" s="9">
        <v>752</v>
      </c>
    </row>
    <row r="498" spans="1:76" x14ac:dyDescent="0.2">
      <c r="A498" s="2" t="s">
        <v>498</v>
      </c>
      <c r="B498" s="2">
        <f t="shared" si="16"/>
        <v>47354</v>
      </c>
      <c r="C498" s="5">
        <v>5254</v>
      </c>
      <c r="D498" s="5">
        <v>3840</v>
      </c>
      <c r="E498" s="5">
        <v>75</v>
      </c>
      <c r="F498" s="2">
        <v>47354</v>
      </c>
      <c r="G498">
        <f t="array" ref="G498:AA498">VLOOKUP(A498,Check_S4,{7,8,9,10,11,12,13,14,15,16,17,18,19,20,21,22,23,24,25,26,27},FALSE)</f>
        <v>0</v>
      </c>
      <c r="H498">
        <v>3703</v>
      </c>
      <c r="I498">
        <v>1353.095873</v>
      </c>
      <c r="J498">
        <v>3034.6104089999999</v>
      </c>
      <c r="K498">
        <v>15677.667369000001</v>
      </c>
      <c r="L498">
        <v>5987.9713269275098</v>
      </c>
      <c r="M498">
        <v>3840.4028231786501</v>
      </c>
      <c r="N498">
        <v>9229.6940208315991</v>
      </c>
      <c r="O498">
        <v>6196.67826638108</v>
      </c>
      <c r="P498">
        <v>0</v>
      </c>
      <c r="Q498">
        <v>6540.3908554352402</v>
      </c>
      <c r="R498">
        <v>2170.1734856201301</v>
      </c>
      <c r="S498">
        <v>0</v>
      </c>
      <c r="T498">
        <v>0</v>
      </c>
      <c r="U498">
        <v>0</v>
      </c>
      <c r="V498">
        <v>2010.2658137144001</v>
      </c>
      <c r="W498">
        <v>0</v>
      </c>
      <c r="X498">
        <v>0</v>
      </c>
      <c r="Y498">
        <v>2051.3404928759801</v>
      </c>
      <c r="Z498">
        <v>0</v>
      </c>
      <c r="AA498">
        <v>6510</v>
      </c>
      <c r="AB498">
        <f t="array" ref="AB498">MEDIAN(IF(G498:Q498&lt;&gt;0,G498:Q498))</f>
        <v>5987.9713269275098</v>
      </c>
      <c r="AC498">
        <f t="array" ref="AC498">MEDIAN(IF(R498:Z498&lt;&gt;0,R498:Z498))</f>
        <v>2051.3404928759801</v>
      </c>
      <c r="AD498">
        <f t="shared" si="15"/>
        <v>0.34257687301394346</v>
      </c>
      <c r="AE498">
        <f t="array" ref="AE498">TTEST(IF(G498:Q498&lt;&gt;0,G498:Q498),IF(R498:AA498&lt;&gt;0,R498:AA498),2,3)</f>
        <v>0.12648180778183449</v>
      </c>
      <c r="AX498" s="8" t="s">
        <v>2317</v>
      </c>
      <c r="AY498" s="8" t="s">
        <v>2318</v>
      </c>
      <c r="AZ498" s="8" t="s">
        <v>1623</v>
      </c>
      <c r="BA498" s="9">
        <v>927.976095533793</v>
      </c>
      <c r="BB498" s="9">
        <v>752</v>
      </c>
      <c r="BC498" s="9">
        <v>74.225523640076702</v>
      </c>
      <c r="BD498" s="9"/>
      <c r="BE498" s="9">
        <v>741</v>
      </c>
      <c r="BF498" s="9">
        <v>13.723873319999999</v>
      </c>
      <c r="BG498" s="9"/>
      <c r="BH498" s="9"/>
      <c r="BI498" s="9"/>
      <c r="BJ498" s="9"/>
      <c r="BK498" s="9"/>
      <c r="BL498" s="9"/>
      <c r="BM498" s="9"/>
      <c r="BN498" s="9"/>
      <c r="BO498" s="9"/>
      <c r="BP498" s="9">
        <v>1266.2913400587399</v>
      </c>
      <c r="BQ498" s="9"/>
      <c r="BR498" s="9"/>
      <c r="BS498" s="9"/>
      <c r="BT498" s="9"/>
      <c r="BU498" s="9"/>
      <c r="BV498" s="9">
        <v>1866.86526429022</v>
      </c>
      <c r="BW498" s="9"/>
      <c r="BX498" s="9">
        <v>752</v>
      </c>
    </row>
    <row r="499" spans="1:76" x14ac:dyDescent="0.2">
      <c r="A499" s="2" t="s">
        <v>499</v>
      </c>
      <c r="B499" s="2">
        <f t="shared" si="16"/>
        <v>23138</v>
      </c>
      <c r="C499" s="5">
        <v>10723</v>
      </c>
      <c r="D499" s="5">
        <v>7184</v>
      </c>
      <c r="E499" s="5">
        <v>87</v>
      </c>
      <c r="F499" s="2">
        <v>23138</v>
      </c>
      <c r="G499">
        <f t="array" ref="G499:AA499">VLOOKUP(A499,Check_S4,{7,8,9,10,11,12,13,14,15,16,17,18,19,20,21,22,23,24,25,26,27},FALSE)</f>
        <v>0</v>
      </c>
      <c r="H499">
        <v>24376</v>
      </c>
      <c r="I499">
        <v>12395.061170000001</v>
      </c>
      <c r="J499">
        <v>5125.0377289999997</v>
      </c>
      <c r="K499">
        <v>37574.359420000001</v>
      </c>
      <c r="L499">
        <v>10766.1404257133</v>
      </c>
      <c r="M499">
        <v>8209.3833075543807</v>
      </c>
      <c r="N499">
        <v>13003.3337755128</v>
      </c>
      <c r="O499">
        <v>6260.3351674697296</v>
      </c>
      <c r="P499">
        <v>23088.7335004204</v>
      </c>
      <c r="Q499">
        <v>19868.490087203401</v>
      </c>
      <c r="R499">
        <v>3570.3512426059001</v>
      </c>
      <c r="S499">
        <v>1176.02575083087</v>
      </c>
      <c r="T499">
        <v>5138.5903568614203</v>
      </c>
      <c r="U499">
        <v>7620.3123173323602</v>
      </c>
      <c r="V499">
        <v>5203.8113437817101</v>
      </c>
      <c r="W499">
        <v>0</v>
      </c>
      <c r="X499">
        <v>6752.0225265900099</v>
      </c>
      <c r="Y499">
        <v>7184.1853241998597</v>
      </c>
      <c r="Z499">
        <v>4756.0930717702904</v>
      </c>
      <c r="AA499">
        <v>1670</v>
      </c>
      <c r="AB499">
        <f t="array" ref="AB499">MEDIAN(IF(G499:Q499&lt;&gt;0,G499:Q499))</f>
        <v>12699.197472756401</v>
      </c>
      <c r="AC499">
        <f t="array" ref="AC499">MEDIAN(IF(R499:Z499&lt;&gt;0,R499:Z499))</f>
        <v>5171.2008503215657</v>
      </c>
      <c r="AD499">
        <f t="shared" si="15"/>
        <v>0.40720690117744424</v>
      </c>
      <c r="AE499">
        <f t="array" ref="AE499">TTEST(IF(G499:Q499&lt;&gt;0,G499:Q499),IF(R499:AA499&lt;&gt;0,R499:AA499),2,3)</f>
        <v>6.4805350272800237E-3</v>
      </c>
      <c r="AX499" s="8" t="s">
        <v>1431</v>
      </c>
      <c r="AY499" s="8" t="s">
        <v>2319</v>
      </c>
      <c r="AZ499" s="8" t="s">
        <v>1623</v>
      </c>
      <c r="BA499" s="9">
        <v>752</v>
      </c>
      <c r="BB499" s="9">
        <v>752</v>
      </c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>
        <v>752</v>
      </c>
    </row>
    <row r="500" spans="1:76" x14ac:dyDescent="0.2">
      <c r="A500" s="2" t="s">
        <v>500</v>
      </c>
      <c r="B500" s="2">
        <f t="shared" si="16"/>
        <v>68320</v>
      </c>
      <c r="C500" s="5">
        <v>3631</v>
      </c>
      <c r="D500" s="5">
        <v>3267</v>
      </c>
      <c r="E500" s="5">
        <v>59</v>
      </c>
      <c r="F500" s="2">
        <v>68320</v>
      </c>
      <c r="G500">
        <f t="array" ref="G500:AA500">VLOOKUP(A500,Check_S4,{7,8,9,10,11,12,13,14,15,16,17,18,19,20,21,22,23,24,25,26,27},FALSE)</f>
        <v>0</v>
      </c>
      <c r="H500">
        <v>6403</v>
      </c>
      <c r="I500">
        <v>1049.391308</v>
      </c>
      <c r="J500">
        <v>3974.1298969999998</v>
      </c>
      <c r="K500">
        <v>6163.5724825999996</v>
      </c>
      <c r="L500">
        <v>3668.0679569149702</v>
      </c>
      <c r="M500">
        <v>0</v>
      </c>
      <c r="N500">
        <v>3837.8856073840502</v>
      </c>
      <c r="O500">
        <v>2622.4424288462801</v>
      </c>
      <c r="P500">
        <v>8603.7329386317506</v>
      </c>
      <c r="Q500">
        <v>841.07710260958902</v>
      </c>
      <c r="R500">
        <v>0</v>
      </c>
      <c r="S500">
        <v>2267.1477856008901</v>
      </c>
      <c r="T500">
        <v>0</v>
      </c>
      <c r="U500">
        <v>0</v>
      </c>
      <c r="V500">
        <v>1846.31874565104</v>
      </c>
      <c r="W500">
        <v>0</v>
      </c>
      <c r="X500">
        <v>0</v>
      </c>
      <c r="Y500">
        <v>3025.1841196874502</v>
      </c>
      <c r="Z500">
        <v>3074.5093934256902</v>
      </c>
      <c r="AA500">
        <v>3460</v>
      </c>
      <c r="AB500">
        <f t="array" ref="AB500">MEDIAN(IF(G500:Q500&lt;&gt;0,G500:Q500))</f>
        <v>3837.8856073840502</v>
      </c>
      <c r="AC500">
        <f t="array" ref="AC500">MEDIAN(IF(R500:Z500&lt;&gt;0,R500:Z500))</f>
        <v>2646.1659526441699</v>
      </c>
      <c r="AD500">
        <f t="shared" si="15"/>
        <v>0.68948536338680222</v>
      </c>
      <c r="AE500">
        <f t="array" ref="AE500">TTEST(IF(G500:Q500&lt;&gt;0,G500:Q500),IF(R500:AA500&lt;&gt;0,R500:AA500),2,3)</f>
        <v>0.15351411395570744</v>
      </c>
      <c r="AX500" s="8" t="s">
        <v>2320</v>
      </c>
      <c r="AY500" s="8" t="s">
        <v>2320</v>
      </c>
      <c r="AZ500" s="8" t="s">
        <v>1623</v>
      </c>
      <c r="BA500" s="9">
        <v>699.43396061442604</v>
      </c>
      <c r="BB500" s="9">
        <v>753</v>
      </c>
      <c r="BC500" s="9">
        <v>63.516422251502703</v>
      </c>
      <c r="BD500" s="9">
        <v>753</v>
      </c>
      <c r="BE500" s="9">
        <v>643</v>
      </c>
      <c r="BF500" s="9">
        <v>67.676441650000001</v>
      </c>
      <c r="BG500" s="9"/>
      <c r="BH500" s="9"/>
      <c r="BI500" s="9"/>
      <c r="BJ500" s="9"/>
      <c r="BK500" s="9"/>
      <c r="BL500" s="9">
        <v>910.02068642557595</v>
      </c>
      <c r="BM500" s="9"/>
      <c r="BN500" s="9">
        <v>1131.4544087587899</v>
      </c>
      <c r="BO500" s="9"/>
      <c r="BP500" s="9">
        <v>1218.88618746661</v>
      </c>
      <c r="BQ500" s="9"/>
      <c r="BR500" s="9"/>
      <c r="BS500" s="9"/>
      <c r="BT500" s="9"/>
      <c r="BU500" s="9"/>
      <c r="BV500" s="9"/>
      <c r="BW500" s="9"/>
      <c r="BX500" s="9">
        <v>172</v>
      </c>
    </row>
    <row r="501" spans="1:76" x14ac:dyDescent="0.2">
      <c r="A501" s="2" t="s">
        <v>501</v>
      </c>
      <c r="B501" s="2">
        <f t="shared" si="16"/>
        <v>62978</v>
      </c>
      <c r="C501" s="5">
        <v>3933</v>
      </c>
      <c r="D501" s="5">
        <v>3189</v>
      </c>
      <c r="E501" s="5">
        <v>62</v>
      </c>
      <c r="F501" s="2">
        <v>62978</v>
      </c>
      <c r="G501">
        <f t="array" ref="G501:AA501">VLOOKUP(A501,Check_S4,{7,8,9,10,11,12,13,14,15,16,17,18,19,20,21,22,23,24,25,26,27},FALSE)</f>
        <v>0</v>
      </c>
      <c r="H501">
        <v>8504</v>
      </c>
      <c r="I501">
        <v>946.3733489</v>
      </c>
      <c r="J501">
        <v>0</v>
      </c>
      <c r="K501">
        <v>0</v>
      </c>
      <c r="L501">
        <v>5717.7464879044301</v>
      </c>
      <c r="M501">
        <v>1637.6835692549801</v>
      </c>
      <c r="N501">
        <v>3729.7720643769999</v>
      </c>
      <c r="O501">
        <v>2014.7053074819701</v>
      </c>
      <c r="P501">
        <v>0</v>
      </c>
      <c r="Q501">
        <v>8238.6999951237904</v>
      </c>
      <c r="R501">
        <v>0</v>
      </c>
      <c r="S501">
        <v>0</v>
      </c>
      <c r="T501">
        <v>4623.5824349331197</v>
      </c>
      <c r="U501">
        <v>2914.8473839380299</v>
      </c>
      <c r="V501">
        <v>0</v>
      </c>
      <c r="W501">
        <v>3052.3059123089802</v>
      </c>
      <c r="X501">
        <v>0</v>
      </c>
      <c r="Y501">
        <v>5084.2951194852603</v>
      </c>
      <c r="Z501">
        <v>3188.58779372443</v>
      </c>
      <c r="AA501">
        <v>1470</v>
      </c>
      <c r="AB501">
        <f t="array" ref="AB501">MEDIAN(IF(G501:Q501&lt;&gt;0,G501:Q501))</f>
        <v>3729.7720643769999</v>
      </c>
      <c r="AC501">
        <f t="array" ref="AC501">MEDIAN(IF(R501:Z501&lt;&gt;0,R501:Z501))</f>
        <v>3188.58779372443</v>
      </c>
      <c r="AD501">
        <f t="shared" si="15"/>
        <v>0.85490151641666978</v>
      </c>
      <c r="AE501">
        <f t="array" ref="AE501">TTEST(IF(G501:Q501&lt;&gt;0,G501:Q501),IF(R501:AA501&lt;&gt;0,R501:AA501),2,3)</f>
        <v>0.45873174051533272</v>
      </c>
      <c r="AX501" s="8" t="s">
        <v>2321</v>
      </c>
      <c r="AY501" s="8" t="s">
        <v>2322</v>
      </c>
      <c r="AZ501" s="8" t="s">
        <v>1623</v>
      </c>
      <c r="BA501" s="9">
        <v>692.73537577109903</v>
      </c>
      <c r="BB501" s="9">
        <v>753</v>
      </c>
      <c r="BC501" s="9">
        <v>63.021841759809398</v>
      </c>
      <c r="BD501" s="9">
        <v>250</v>
      </c>
      <c r="BE501" s="9">
        <v>753</v>
      </c>
      <c r="BF501" s="9">
        <v>90.753039270000002</v>
      </c>
      <c r="BG501" s="9"/>
      <c r="BH501" s="9"/>
      <c r="BI501" s="9">
        <v>916.50224840046599</v>
      </c>
      <c r="BJ501" s="9"/>
      <c r="BK501" s="9"/>
      <c r="BL501" s="9">
        <v>841.57987166044995</v>
      </c>
      <c r="BM501" s="9"/>
      <c r="BN501" s="9">
        <v>597.31247106677802</v>
      </c>
      <c r="BO501" s="9"/>
      <c r="BP501" s="9"/>
      <c r="BQ501" s="9"/>
      <c r="BR501" s="9"/>
      <c r="BS501" s="9"/>
      <c r="BT501" s="9"/>
      <c r="BU501" s="9"/>
      <c r="BV501" s="9"/>
      <c r="BW501" s="9"/>
      <c r="BX501" s="9">
        <v>1400</v>
      </c>
    </row>
    <row r="502" spans="1:76" x14ac:dyDescent="0.2">
      <c r="A502" s="2" t="s">
        <v>502</v>
      </c>
      <c r="B502" s="2">
        <f t="shared" si="16"/>
        <v>21687</v>
      </c>
      <c r="C502" s="5">
        <v>11409</v>
      </c>
      <c r="D502" s="5">
        <v>7856</v>
      </c>
      <c r="E502" s="5">
        <v>94</v>
      </c>
      <c r="F502" s="2">
        <v>21687</v>
      </c>
      <c r="G502">
        <f t="array" ref="G502:AA502">VLOOKUP(A502,Check_S4,{7,8,9,10,11,12,13,14,15,16,17,18,19,20,21,22,23,24,25,26,27},FALSE)</f>
        <v>0</v>
      </c>
      <c r="H502">
        <v>8985</v>
      </c>
      <c r="I502">
        <v>9380.7258110000002</v>
      </c>
      <c r="J502">
        <v>0</v>
      </c>
      <c r="K502">
        <v>44290.393822999999</v>
      </c>
      <c r="L502">
        <v>7939.9508773556699</v>
      </c>
      <c r="M502">
        <v>7537.0889218961602</v>
      </c>
      <c r="N502">
        <v>11092.038841600701</v>
      </c>
      <c r="O502">
        <v>7850.5695751517496</v>
      </c>
      <c r="P502">
        <v>0</v>
      </c>
      <c r="Q502">
        <v>7855.5234046370197</v>
      </c>
      <c r="R502">
        <v>7067.8108591822102</v>
      </c>
      <c r="S502">
        <v>0</v>
      </c>
      <c r="T502">
        <v>0</v>
      </c>
      <c r="U502">
        <v>4876.8669934392701</v>
      </c>
      <c r="V502">
        <v>6025.1764865107198</v>
      </c>
      <c r="W502">
        <v>0</v>
      </c>
      <c r="X502">
        <v>0</v>
      </c>
      <c r="Y502">
        <v>21126.025282511298</v>
      </c>
      <c r="Z502">
        <v>4290.7924240418397</v>
      </c>
      <c r="AA502">
        <v>0</v>
      </c>
      <c r="AB502">
        <f t="array" ref="AB502">MEDIAN(IF(G502:Q502&lt;&gt;0,G502:Q502))</f>
        <v>8462.475438677835</v>
      </c>
      <c r="AC502">
        <f t="array" ref="AC502">MEDIAN(IF(R502:Z502&lt;&gt;0,R502:Z502))</f>
        <v>6025.1764865107198</v>
      </c>
      <c r="AD502">
        <f t="shared" si="15"/>
        <v>0.7119874710622599</v>
      </c>
      <c r="AE502">
        <f t="array" ref="AE502">TTEST(IF(G502:Q502&lt;&gt;0,G502:Q502),IF(R502:AA502&lt;&gt;0,R502:AA502),2,3)</f>
        <v>0.43433010328904464</v>
      </c>
      <c r="AX502" s="8" t="s">
        <v>2323</v>
      </c>
      <c r="AY502" s="8" t="s">
        <v>2324</v>
      </c>
      <c r="AZ502" s="8" t="s">
        <v>1623</v>
      </c>
      <c r="BA502" s="9">
        <v>651.50716147236596</v>
      </c>
      <c r="BB502" s="9">
        <v>753.62482918205205</v>
      </c>
      <c r="BC502" s="9">
        <v>61.194050641613799</v>
      </c>
      <c r="BD502" s="9"/>
      <c r="BE502" s="9">
        <v>803</v>
      </c>
      <c r="BF502" s="9">
        <v>31.79987289</v>
      </c>
      <c r="BG502" s="9"/>
      <c r="BH502" s="9"/>
      <c r="BI502" s="9">
        <v>1121.1770321924801</v>
      </c>
      <c r="BJ502" s="9"/>
      <c r="BK502" s="9"/>
      <c r="BL502" s="9">
        <v>704.24965836410502</v>
      </c>
      <c r="BM502" s="9"/>
      <c r="BN502" s="9">
        <v>909.81640538760803</v>
      </c>
      <c r="BO502" s="9"/>
      <c r="BP502" s="9"/>
      <c r="BQ502" s="9"/>
      <c r="BR502" s="9"/>
      <c r="BS502" s="9"/>
      <c r="BT502" s="9"/>
      <c r="BU502" s="9"/>
      <c r="BV502" s="9"/>
      <c r="BW502" s="9"/>
      <c r="BX502" s="9">
        <v>339</v>
      </c>
    </row>
    <row r="503" spans="1:76" x14ac:dyDescent="0.2">
      <c r="A503" s="2" t="s">
        <v>503</v>
      </c>
      <c r="B503" s="2">
        <f t="shared" si="16"/>
        <v>28804</v>
      </c>
      <c r="C503" s="5">
        <v>8540</v>
      </c>
      <c r="D503" s="5">
        <v>7319</v>
      </c>
      <c r="E503" s="5">
        <v>105</v>
      </c>
      <c r="F503" s="2">
        <v>28804</v>
      </c>
      <c r="G503">
        <f t="array" ref="G503:AA503">VLOOKUP(A503,Check_S4,{7,8,9,10,11,12,13,14,15,16,17,18,19,20,21,22,23,24,25,26,27},FALSE)</f>
        <v>0</v>
      </c>
      <c r="H503">
        <v>12969</v>
      </c>
      <c r="I503">
        <v>6911.4145330000001</v>
      </c>
      <c r="J503">
        <v>0</v>
      </c>
      <c r="K503">
        <v>36715.955705</v>
      </c>
      <c r="L503">
        <v>8447.1965686019594</v>
      </c>
      <c r="M503">
        <v>11948.0985061882</v>
      </c>
      <c r="N503">
        <v>9454.2256652126707</v>
      </c>
      <c r="O503">
        <v>5255.7647008322601</v>
      </c>
      <c r="P503">
        <v>7727.1657849393496</v>
      </c>
      <c r="Q503">
        <v>8950.6037497139605</v>
      </c>
      <c r="R503">
        <v>2402.0658676880598</v>
      </c>
      <c r="S503">
        <v>2218.6721553778898</v>
      </c>
      <c r="T503">
        <v>0</v>
      </c>
      <c r="U503">
        <v>3177.1650702175798</v>
      </c>
      <c r="V503">
        <v>1763.7379652648699</v>
      </c>
      <c r="W503">
        <v>0</v>
      </c>
      <c r="X503">
        <v>0</v>
      </c>
      <c r="Y503">
        <v>0</v>
      </c>
      <c r="Z503">
        <v>0</v>
      </c>
      <c r="AA503">
        <v>1620</v>
      </c>
      <c r="AB503">
        <f t="array" ref="AB503">MEDIAN(IF(G503:Q503&lt;&gt;0,G503:Q503))</f>
        <v>8950.6037497139605</v>
      </c>
      <c r="AC503">
        <f t="array" ref="AC503">MEDIAN(IF(R503:Z503&lt;&gt;0,R503:Z503))</f>
        <v>2310.3690115329746</v>
      </c>
      <c r="AD503">
        <f t="shared" si="15"/>
        <v>0.25812437642620573</v>
      </c>
      <c r="AE503">
        <f t="array" ref="AE503">TTEST(IF(G503:Q503&lt;&gt;0,G503:Q503),IF(R503:AA503&lt;&gt;0,R503:AA503),2,3)</f>
        <v>1.5114080419180685E-2</v>
      </c>
      <c r="AX503" s="8" t="s">
        <v>2325</v>
      </c>
      <c r="AY503" s="8" t="s">
        <v>2326</v>
      </c>
      <c r="AZ503" s="8" t="s">
        <v>1623</v>
      </c>
      <c r="BA503" s="9">
        <v>1199.72293485876</v>
      </c>
      <c r="BB503" s="9">
        <v>754.57755557196697</v>
      </c>
      <c r="BC503" s="9">
        <v>84.855799598812496</v>
      </c>
      <c r="BD503" s="9"/>
      <c r="BE503" s="9">
        <v>845</v>
      </c>
      <c r="BF503" s="9"/>
      <c r="BG503" s="9"/>
      <c r="BH503" s="9"/>
      <c r="BI503" s="9">
        <v>618.01857966418504</v>
      </c>
      <c r="BJ503" s="9"/>
      <c r="BK503" s="9"/>
      <c r="BL503" s="9">
        <v>664.15511114393405</v>
      </c>
      <c r="BM503" s="9"/>
      <c r="BN503" s="9">
        <v>489.7155298472</v>
      </c>
      <c r="BO503" s="9"/>
      <c r="BP503" s="9">
        <v>1411.4483884972301</v>
      </c>
      <c r="BQ503" s="9"/>
      <c r="BR503" s="9"/>
      <c r="BS503" s="9"/>
      <c r="BT503" s="9"/>
      <c r="BU503" s="9"/>
      <c r="BV503" s="9"/>
      <c r="BW503" s="9"/>
      <c r="BX503" s="9">
        <v>3170</v>
      </c>
    </row>
    <row r="504" spans="1:76" x14ac:dyDescent="0.2">
      <c r="A504" s="2" t="s">
        <v>504</v>
      </c>
      <c r="B504" s="2">
        <f t="shared" si="16"/>
        <v>49694</v>
      </c>
      <c r="C504" s="5">
        <v>4948</v>
      </c>
      <c r="D504" s="5">
        <v>3847</v>
      </c>
      <c r="E504" s="5">
        <v>65</v>
      </c>
      <c r="F504" s="2">
        <v>49694</v>
      </c>
      <c r="G504">
        <f t="array" ref="G504:AA504">VLOOKUP(A504,Check_S4,{7,8,9,10,11,12,13,14,15,16,17,18,19,20,21,22,23,24,25,26,27},FALSE)</f>
        <v>0</v>
      </c>
      <c r="H504">
        <v>14192</v>
      </c>
      <c r="I504">
        <v>2191.581764</v>
      </c>
      <c r="J504">
        <v>0</v>
      </c>
      <c r="K504">
        <v>314.30126429000001</v>
      </c>
      <c r="L504">
        <v>6890.02753757547</v>
      </c>
      <c r="M504">
        <v>7204.62929721614</v>
      </c>
      <c r="N504">
        <v>3503.84331116357</v>
      </c>
      <c r="O504">
        <v>8269.0917887743199</v>
      </c>
      <c r="P504">
        <v>0</v>
      </c>
      <c r="Q504">
        <v>4080.8069681588399</v>
      </c>
      <c r="R504">
        <v>3738.82329651082</v>
      </c>
      <c r="S504">
        <v>0</v>
      </c>
      <c r="T504">
        <v>3702.6254876815001</v>
      </c>
      <c r="U504">
        <v>3847.0179409359098</v>
      </c>
      <c r="V504">
        <v>3049.9630798052599</v>
      </c>
      <c r="W504">
        <v>0</v>
      </c>
      <c r="X504">
        <v>4738.4350562133905</v>
      </c>
      <c r="Y504">
        <v>3737.0554895504001</v>
      </c>
      <c r="Z504">
        <v>4756.0930717702904</v>
      </c>
      <c r="AA504">
        <v>0</v>
      </c>
      <c r="AB504">
        <f t="array" ref="AB504">MEDIAN(IF(G504:Q504&lt;&gt;0,G504:Q504))</f>
        <v>5485.4172528671552</v>
      </c>
      <c r="AC504">
        <f t="array" ref="AC504">MEDIAN(IF(R504:Z504&lt;&gt;0,R504:Z504))</f>
        <v>3738.82329651082</v>
      </c>
      <c r="AD504">
        <f t="shared" si="15"/>
        <v>0.6815932360581296</v>
      </c>
      <c r="AE504">
        <f t="array" ref="AE504">TTEST(IF(G504:Q504&lt;&gt;0,G504:Q504),IF(R504:AA504&lt;&gt;0,R504:AA504),2,3)</f>
        <v>0.25917170494948522</v>
      </c>
      <c r="AX504" s="8" t="s">
        <v>1163</v>
      </c>
      <c r="AY504" s="8" t="s">
        <v>2327</v>
      </c>
      <c r="AZ504" s="8" t="s">
        <v>1623</v>
      </c>
      <c r="BA504" s="9">
        <v>798.33389965516699</v>
      </c>
      <c r="BB504" s="9">
        <v>755</v>
      </c>
      <c r="BC504" s="9">
        <v>63.091239344953998</v>
      </c>
      <c r="BD504" s="9"/>
      <c r="BE504" s="9">
        <v>755</v>
      </c>
      <c r="BF504" s="9">
        <v>37.078973779999998</v>
      </c>
      <c r="BG504" s="9"/>
      <c r="BH504" s="9"/>
      <c r="BI504" s="9">
        <v>1186.55261509449</v>
      </c>
      <c r="BJ504" s="9"/>
      <c r="BK504" s="9"/>
      <c r="BL504" s="9">
        <v>386.21504874627101</v>
      </c>
      <c r="BM504" s="9"/>
      <c r="BN504" s="9">
        <v>595.55133632408103</v>
      </c>
      <c r="BO504" s="9"/>
      <c r="BP504" s="9">
        <v>1160.13557273126</v>
      </c>
      <c r="BQ504" s="9"/>
      <c r="BR504" s="9"/>
      <c r="BS504" s="9">
        <v>1467.80375091007</v>
      </c>
      <c r="BT504" s="9"/>
      <c r="BU504" s="9"/>
      <c r="BV504" s="9"/>
      <c r="BW504" s="9"/>
      <c r="BX504" s="9"/>
    </row>
    <row r="505" spans="1:76" x14ac:dyDescent="0.2">
      <c r="A505" s="2" t="s">
        <v>505</v>
      </c>
      <c r="B505" s="2">
        <f t="shared" si="16"/>
        <v>21967</v>
      </c>
      <c r="C505" s="5">
        <v>11182</v>
      </c>
      <c r="D505" s="5">
        <v>8548</v>
      </c>
      <c r="E505" s="5">
        <v>99</v>
      </c>
      <c r="F505" s="2">
        <v>21967</v>
      </c>
      <c r="G505">
        <f t="array" ref="G505:AA505">VLOOKUP(A505,Check_S4,{7,8,9,10,11,12,13,14,15,16,17,18,19,20,21,22,23,24,25,26,27},FALSE)</f>
        <v>0</v>
      </c>
      <c r="H505">
        <v>14782</v>
      </c>
      <c r="I505">
        <v>23140.227940000001</v>
      </c>
      <c r="J505">
        <v>0</v>
      </c>
      <c r="K505">
        <v>36907.028001999999</v>
      </c>
      <c r="L505">
        <v>4568.5881208266301</v>
      </c>
      <c r="M505">
        <v>8547.7884854762196</v>
      </c>
      <c r="N505">
        <v>8870.7685849558402</v>
      </c>
      <c r="O505">
        <v>4922.57413818644</v>
      </c>
      <c r="P505">
        <v>0</v>
      </c>
      <c r="Q505">
        <v>16642.022645059598</v>
      </c>
      <c r="R505">
        <v>0</v>
      </c>
      <c r="S505">
        <v>1545.44876842803</v>
      </c>
      <c r="T505">
        <v>0</v>
      </c>
      <c r="U505">
        <v>0</v>
      </c>
      <c r="V505">
        <v>2357.6893562278101</v>
      </c>
      <c r="W505">
        <v>0</v>
      </c>
      <c r="X505">
        <v>0</v>
      </c>
      <c r="Y505">
        <v>0</v>
      </c>
      <c r="Z505">
        <v>0</v>
      </c>
      <c r="AA505">
        <v>721</v>
      </c>
      <c r="AB505">
        <f t="array" ref="AB505">MEDIAN(IF(G505:Q505&lt;&gt;0,G505:Q505))</f>
        <v>11826.38429247792</v>
      </c>
      <c r="AC505">
        <f t="array" ref="AC505">MEDIAN(IF(R505:Z505&lt;&gt;0,R505:Z505))</f>
        <v>1951.5690623279202</v>
      </c>
      <c r="AD505">
        <f t="shared" si="15"/>
        <v>0.16501823499589816</v>
      </c>
      <c r="AE505">
        <f t="array" ref="AE505">TTEST(IF(G505:Q505&lt;&gt;0,G505:Q505),IF(R505:AA505&lt;&gt;0,R505:AA505),2,3)</f>
        <v>1.0934338353340945E-2</v>
      </c>
      <c r="AX505" s="8" t="s">
        <v>2328</v>
      </c>
      <c r="AY505" s="8" t="s">
        <v>2329</v>
      </c>
      <c r="AZ505" s="8" t="s">
        <v>1623</v>
      </c>
      <c r="BA505" s="9">
        <v>755.46452000129796</v>
      </c>
      <c r="BB505" s="9">
        <v>755.46452000129796</v>
      </c>
      <c r="BC505" s="9">
        <v>110.34650822809699</v>
      </c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>
        <v>1344.9290400026</v>
      </c>
      <c r="BQ505" s="9"/>
      <c r="BR505" s="9"/>
      <c r="BS505" s="9"/>
      <c r="BT505" s="9"/>
      <c r="BU505" s="9"/>
      <c r="BV505" s="9"/>
      <c r="BW505" s="9"/>
      <c r="BX505" s="9">
        <v>166</v>
      </c>
    </row>
    <row r="506" spans="1:76" x14ac:dyDescent="0.2">
      <c r="A506" s="2" t="s">
        <v>506</v>
      </c>
      <c r="B506" s="2">
        <f t="shared" si="16"/>
        <v>45214</v>
      </c>
      <c r="C506" s="5">
        <v>5408</v>
      </c>
      <c r="D506" s="5">
        <v>4154</v>
      </c>
      <c r="E506" s="5">
        <v>59</v>
      </c>
      <c r="F506" s="2">
        <v>45214</v>
      </c>
      <c r="G506">
        <f t="array" ref="G506:AA506">VLOOKUP(A506,Check_S4,{7,8,9,10,11,12,13,14,15,16,17,18,19,20,21,22,23,24,25,26,27},FALSE)</f>
        <v>0</v>
      </c>
      <c r="H506">
        <v>5237</v>
      </c>
      <c r="I506">
        <v>2566.6707900000001</v>
      </c>
      <c r="J506">
        <v>0</v>
      </c>
      <c r="K506">
        <v>4153.5710138000004</v>
      </c>
      <c r="L506">
        <v>5957.4318632002196</v>
      </c>
      <c r="M506">
        <v>5141.7970263724201</v>
      </c>
      <c r="N506">
        <v>6605.4882808278599</v>
      </c>
      <c r="O506">
        <v>7049.1490185992898</v>
      </c>
      <c r="P506">
        <v>0</v>
      </c>
      <c r="Q506">
        <v>14474.2521707012</v>
      </c>
      <c r="R506">
        <v>3522.05209243223</v>
      </c>
      <c r="S506">
        <v>3495.94160162761</v>
      </c>
      <c r="T506">
        <v>3787.7132020664199</v>
      </c>
      <c r="U506">
        <v>3506.1274177924001</v>
      </c>
      <c r="V506">
        <v>3396.3250672060499</v>
      </c>
      <c r="W506">
        <v>0</v>
      </c>
      <c r="X506">
        <v>4058.7091723609101</v>
      </c>
      <c r="Y506">
        <v>2609.7265342819801</v>
      </c>
      <c r="Z506">
        <v>4778.5593422831498</v>
      </c>
      <c r="AA506">
        <v>11600</v>
      </c>
      <c r="AB506">
        <f t="array" ref="AB506">MEDIAN(IF(G506:Q506&lt;&gt;0,G506:Q506))</f>
        <v>5597.2159316001098</v>
      </c>
      <c r="AC506">
        <f t="array" ref="AC506">MEDIAN(IF(R506:Z506&lt;&gt;0,R506:Z506))</f>
        <v>3514.0897551123153</v>
      </c>
      <c r="AD506">
        <f t="shared" si="15"/>
        <v>0.62782815565018257</v>
      </c>
      <c r="AE506">
        <f t="array" ref="AE506">TTEST(IF(G506:Q506&lt;&gt;0,G506:Q506),IF(R506:AA506&lt;&gt;0,R506:AA506),2,3)</f>
        <v>0.24878631051725345</v>
      </c>
      <c r="AX506" s="8" t="s">
        <v>2330</v>
      </c>
      <c r="AY506" s="8" t="s">
        <v>2331</v>
      </c>
      <c r="AZ506" s="8" t="s">
        <v>1623</v>
      </c>
      <c r="BA506" s="9">
        <v>1882.78745857227</v>
      </c>
      <c r="BB506" s="9">
        <v>756</v>
      </c>
      <c r="BC506" s="9">
        <v>128.40839906244</v>
      </c>
      <c r="BD506" s="9"/>
      <c r="BE506" s="9">
        <v>756</v>
      </c>
      <c r="BF506" s="9">
        <v>91.959913940000007</v>
      </c>
      <c r="BG506" s="9"/>
      <c r="BH506" s="9"/>
      <c r="BI506" s="9">
        <v>652.98404755331399</v>
      </c>
      <c r="BJ506" s="9"/>
      <c r="BK506" s="9"/>
      <c r="BL506" s="9">
        <v>6052.9933313680503</v>
      </c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>
        <v>1860</v>
      </c>
    </row>
    <row r="507" spans="1:76" x14ac:dyDescent="0.2">
      <c r="A507" s="2" t="s">
        <v>507</v>
      </c>
      <c r="B507" s="2">
        <f t="shared" si="16"/>
        <v>40297</v>
      </c>
      <c r="C507" s="5">
        <v>6064</v>
      </c>
      <c r="D507" s="5">
        <v>4507</v>
      </c>
      <c r="E507" s="5">
        <v>48</v>
      </c>
      <c r="F507" s="2">
        <v>40297</v>
      </c>
      <c r="G507">
        <f t="array" ref="G507:AA507">VLOOKUP(A507,Check_S4,{7,8,9,10,11,12,13,14,15,16,17,18,19,20,21,22,23,24,25,26,27},FALSE)</f>
        <v>0</v>
      </c>
      <c r="H507">
        <v>10585</v>
      </c>
      <c r="I507">
        <v>4196.2102180000002</v>
      </c>
      <c r="J507">
        <v>0</v>
      </c>
      <c r="K507">
        <v>2696.0401935999998</v>
      </c>
      <c r="L507">
        <v>8037.2864961368796</v>
      </c>
      <c r="M507">
        <v>3909.5004185009102</v>
      </c>
      <c r="N507">
        <v>11392.113298267001</v>
      </c>
      <c r="O507">
        <v>8358.7472556928606</v>
      </c>
      <c r="P507">
        <v>10913.5795201251</v>
      </c>
      <c r="Q507">
        <v>8592.7219324024009</v>
      </c>
      <c r="R507">
        <v>3544.2511605357299</v>
      </c>
      <c r="S507">
        <v>4533.0444321996101</v>
      </c>
      <c r="T507">
        <v>4165.1669991240697</v>
      </c>
      <c r="U507">
        <v>0</v>
      </c>
      <c r="V507">
        <v>4141.5069338302801</v>
      </c>
      <c r="W507">
        <v>4481.9155452040404</v>
      </c>
      <c r="X507">
        <v>5302.4785006790999</v>
      </c>
      <c r="Y507">
        <v>4386.9392988171503</v>
      </c>
      <c r="Z507">
        <v>7297.4307156695804</v>
      </c>
      <c r="AA507">
        <v>2610</v>
      </c>
      <c r="AB507">
        <f t="array" ref="AB507">MEDIAN(IF(G507:Q507&lt;&gt;0,G507:Q507))</f>
        <v>8358.7472556928606</v>
      </c>
      <c r="AC507">
        <f t="array" ref="AC507">MEDIAN(IF(R507:Z507&lt;&gt;0,R507:Z507))</f>
        <v>4434.4274220105954</v>
      </c>
      <c r="AD507">
        <f t="shared" si="15"/>
        <v>0.53051339947986298</v>
      </c>
      <c r="AE507">
        <f t="array" ref="AE507">TTEST(IF(G507:Q507&lt;&gt;0,G507:Q507),IF(R507:AA507&lt;&gt;0,R507:AA507),2,3)</f>
        <v>2.2302881362344741E-2</v>
      </c>
      <c r="AX507" s="8" t="s">
        <v>1111</v>
      </c>
      <c r="AY507" s="8" t="s">
        <v>2332</v>
      </c>
      <c r="AZ507" s="8" t="s">
        <v>1623</v>
      </c>
      <c r="BA507" s="9">
        <v>1079.4998524600001</v>
      </c>
      <c r="BB507" s="9">
        <v>756.24286057503105</v>
      </c>
      <c r="BC507" s="9">
        <v>107.967431128477</v>
      </c>
      <c r="BD507" s="9"/>
      <c r="BE507" s="9">
        <v>1152</v>
      </c>
      <c r="BF507" s="9">
        <v>31.393250980000001</v>
      </c>
      <c r="BG507" s="9"/>
      <c r="BH507" s="9"/>
      <c r="BI507" s="9">
        <v>229.83243494226099</v>
      </c>
      <c r="BJ507" s="9"/>
      <c r="BK507" s="9"/>
      <c r="BL507" s="9">
        <v>346.76990151395103</v>
      </c>
      <c r="BM507" s="9"/>
      <c r="BN507" s="9">
        <v>360.48572115006101</v>
      </c>
      <c r="BO507" s="9"/>
      <c r="BP507" s="9"/>
      <c r="BQ507" s="9">
        <v>3594.6823454036899</v>
      </c>
      <c r="BR507" s="9"/>
      <c r="BS507" s="9">
        <v>1540.83516569004</v>
      </c>
      <c r="BT507" s="9"/>
      <c r="BU507" s="9"/>
      <c r="BV507" s="9"/>
      <c r="BW507" s="9"/>
      <c r="BX507" s="9">
        <v>1380</v>
      </c>
    </row>
    <row r="508" spans="1:76" x14ac:dyDescent="0.2">
      <c r="A508" s="2" t="s">
        <v>508</v>
      </c>
      <c r="B508" s="2">
        <f t="shared" si="16"/>
        <v>69828</v>
      </c>
      <c r="C508" s="5">
        <v>3495</v>
      </c>
      <c r="D508" s="5">
        <v>3030</v>
      </c>
      <c r="E508" s="5">
        <v>53</v>
      </c>
      <c r="F508" s="2">
        <v>69828</v>
      </c>
      <c r="G508">
        <f t="array" ref="G508:AA508">VLOOKUP(A508,Check_S4,{7,8,9,10,11,12,13,14,15,16,17,18,19,20,21,22,23,24,25,26,27},FALSE)</f>
        <v>0</v>
      </c>
      <c r="H508">
        <v>7096</v>
      </c>
      <c r="I508">
        <v>684.75453779999998</v>
      </c>
      <c r="J508">
        <v>0</v>
      </c>
      <c r="K508">
        <v>0</v>
      </c>
      <c r="L508">
        <v>3609.37153823174</v>
      </c>
      <c r="M508">
        <v>2397.25365583233</v>
      </c>
      <c r="N508">
        <v>1400.6617101546001</v>
      </c>
      <c r="O508">
        <v>4254.8908348825998</v>
      </c>
      <c r="P508">
        <v>1796.1829598742199</v>
      </c>
      <c r="Q508">
        <v>5546.2555618628803</v>
      </c>
      <c r="R508">
        <v>3006.0062696024902</v>
      </c>
      <c r="S508">
        <v>0</v>
      </c>
      <c r="T508">
        <v>3717.8968825421098</v>
      </c>
      <c r="U508">
        <v>0</v>
      </c>
      <c r="V508">
        <v>2957.1021701287</v>
      </c>
      <c r="W508">
        <v>0</v>
      </c>
      <c r="X508">
        <v>0</v>
      </c>
      <c r="Y508">
        <v>2965.9089520115999</v>
      </c>
      <c r="Z508">
        <v>3054.4909834627701</v>
      </c>
      <c r="AA508">
        <v>6440</v>
      </c>
      <c r="AB508">
        <f t="array" ref="AB508">MEDIAN(IF(G508:Q508&lt;&gt;0,G508:Q508))</f>
        <v>3003.3125970320352</v>
      </c>
      <c r="AC508">
        <f t="array" ref="AC508">MEDIAN(IF(R508:Z508&lt;&gt;0,R508:Z508))</f>
        <v>3006.0062696024902</v>
      </c>
      <c r="AD508">
        <f t="shared" si="15"/>
        <v>1.0008969005001733</v>
      </c>
      <c r="AE508">
        <f t="array" ref="AE508">TTEST(IF(G508:Q508&lt;&gt;0,G508:Q508),IF(R508:AA508&lt;&gt;0,R508:AA508),2,3)</f>
        <v>0.72814013349903328</v>
      </c>
      <c r="AX508" s="8" t="s">
        <v>2333</v>
      </c>
      <c r="AY508" s="8" t="s">
        <v>2334</v>
      </c>
      <c r="AZ508" s="8" t="s">
        <v>1623</v>
      </c>
      <c r="BA508" s="9">
        <v>1394.2745865812301</v>
      </c>
      <c r="BB508" s="9">
        <v>757.35439705226099</v>
      </c>
      <c r="BC508" s="9">
        <v>128.738183452698</v>
      </c>
      <c r="BD508" s="9">
        <v>562</v>
      </c>
      <c r="BE508" s="9">
        <v>283</v>
      </c>
      <c r="BF508" s="9">
        <v>40.506993880000003</v>
      </c>
      <c r="BG508" s="9"/>
      <c r="BH508" s="9"/>
      <c r="BI508" s="9">
        <v>1517.5017621939101</v>
      </c>
      <c r="BJ508" s="9">
        <v>6220.83608019235</v>
      </c>
      <c r="BK508" s="9">
        <v>1777.60340704949</v>
      </c>
      <c r="BL508" s="9">
        <v>729.95830156101704</v>
      </c>
      <c r="BM508" s="9"/>
      <c r="BN508" s="9">
        <v>784.75049254350404</v>
      </c>
      <c r="BO508" s="9"/>
      <c r="BP508" s="9"/>
      <c r="BQ508" s="9"/>
      <c r="BR508" s="9"/>
      <c r="BS508" s="9"/>
      <c r="BT508" s="9">
        <v>1594.5888283920301</v>
      </c>
      <c r="BU508" s="9"/>
      <c r="BV508" s="9"/>
      <c r="BW508" s="9"/>
      <c r="BX508" s="9">
        <v>432</v>
      </c>
    </row>
    <row r="509" spans="1:76" x14ac:dyDescent="0.2">
      <c r="A509" s="2" t="s">
        <v>509</v>
      </c>
      <c r="B509" s="2">
        <f t="shared" si="16"/>
        <v>37070</v>
      </c>
      <c r="C509" s="5">
        <v>6577</v>
      </c>
      <c r="D509" s="5">
        <v>4975</v>
      </c>
      <c r="E509" s="5">
        <v>80</v>
      </c>
      <c r="F509" s="2">
        <v>37070</v>
      </c>
      <c r="G509">
        <f t="array" ref="G509:AA509">VLOOKUP(A509,Check_S4,{7,8,9,10,11,12,13,14,15,16,17,18,19,20,21,22,23,24,25,26,27},FALSE)</f>
        <v>0</v>
      </c>
      <c r="H509">
        <v>5279</v>
      </c>
      <c r="I509">
        <v>4975.2397250000004</v>
      </c>
      <c r="J509">
        <v>0</v>
      </c>
      <c r="K509">
        <v>21939.763404000001</v>
      </c>
      <c r="L509">
        <v>9604.0077444978397</v>
      </c>
      <c r="M509">
        <v>4824.4376449872598</v>
      </c>
      <c r="N509">
        <v>5695.30327445477</v>
      </c>
      <c r="O509">
        <v>8196.6807057131009</v>
      </c>
      <c r="P509">
        <v>12529.4716586338</v>
      </c>
      <c r="Q509">
        <v>13351.4274918802</v>
      </c>
      <c r="R509">
        <v>3162.2084534906799</v>
      </c>
      <c r="S509">
        <v>2160.9634471405102</v>
      </c>
      <c r="T509">
        <v>3419.7788899980001</v>
      </c>
      <c r="U509">
        <v>4015.9930589381602</v>
      </c>
      <c r="V509">
        <v>3114.99642677152</v>
      </c>
      <c r="W509">
        <v>0</v>
      </c>
      <c r="X509">
        <v>0</v>
      </c>
      <c r="Y509">
        <v>2333.5376420303901</v>
      </c>
      <c r="Z509">
        <v>5730.6294435465697</v>
      </c>
      <c r="AA509">
        <v>1470</v>
      </c>
      <c r="AB509">
        <f t="array" ref="AB509">MEDIAN(IF(G509:Q509&lt;&gt;0,G509:Q509))</f>
        <v>8196.6807057131009</v>
      </c>
      <c r="AC509">
        <f t="array" ref="AC509">MEDIAN(IF(R509:Z509&lt;&gt;0,R509:Z509))</f>
        <v>3162.2084534906799</v>
      </c>
      <c r="AD509">
        <f t="shared" si="15"/>
        <v>0.38579134249875258</v>
      </c>
      <c r="AE509">
        <f t="array" ref="AE509">TTEST(IF(G509:Q509&lt;&gt;0,G509:Q509),IF(R509:AA509&lt;&gt;0,R509:AA509),2,3)</f>
        <v>9.0758724220606057E-3</v>
      </c>
      <c r="AX509" s="8" t="s">
        <v>2335</v>
      </c>
      <c r="AY509" s="8" t="s">
        <v>2336</v>
      </c>
      <c r="AZ509" s="8" t="s">
        <v>1623</v>
      </c>
      <c r="BA509" s="9">
        <v>758.53625557453802</v>
      </c>
      <c r="BB509" s="9">
        <v>758.53625557453802</v>
      </c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>
        <v>758.53625557453802</v>
      </c>
      <c r="BO509" s="9"/>
      <c r="BP509" s="9"/>
      <c r="BQ509" s="9"/>
      <c r="BR509" s="9"/>
      <c r="BS509" s="9"/>
      <c r="BT509" s="9"/>
      <c r="BU509" s="9"/>
      <c r="BV509" s="9"/>
      <c r="BW509" s="9"/>
      <c r="BX509" s="9"/>
    </row>
    <row r="510" spans="1:76" x14ac:dyDescent="0.2">
      <c r="A510" s="2" t="s">
        <v>510</v>
      </c>
      <c r="B510" s="2">
        <f t="shared" si="16"/>
        <v>54995</v>
      </c>
      <c r="C510" s="5">
        <v>4426</v>
      </c>
      <c r="D510" s="5">
        <v>3893</v>
      </c>
      <c r="E510" s="5">
        <v>65</v>
      </c>
      <c r="F510" s="2">
        <v>54995</v>
      </c>
      <c r="G510">
        <f t="array" ref="G510:AA510">VLOOKUP(A510,Check_S4,{7,8,9,10,11,12,13,14,15,16,17,18,19,20,21,22,23,24,25,26,27},FALSE)</f>
        <v>0</v>
      </c>
      <c r="H510">
        <v>13666</v>
      </c>
      <c r="I510">
        <v>1229.9652430000001</v>
      </c>
      <c r="J510">
        <v>0</v>
      </c>
      <c r="K510">
        <v>0</v>
      </c>
      <c r="L510">
        <v>5308.0810229811304</v>
      </c>
      <c r="M510">
        <v>5785.4337940502801</v>
      </c>
      <c r="N510">
        <v>3893.4764795933002</v>
      </c>
      <c r="O510">
        <v>3970.9296227101499</v>
      </c>
      <c r="P510">
        <v>5807.8507462699099</v>
      </c>
      <c r="Q510">
        <v>4118.4517765028804</v>
      </c>
      <c r="R510">
        <v>3628.8848243417201</v>
      </c>
      <c r="S510">
        <v>0</v>
      </c>
      <c r="T510">
        <v>4427.3268554908</v>
      </c>
      <c r="U510">
        <v>2843.10755571752</v>
      </c>
      <c r="V510">
        <v>3417.9287012967102</v>
      </c>
      <c r="W510">
        <v>0</v>
      </c>
      <c r="X510">
        <v>0</v>
      </c>
      <c r="Y510">
        <v>3806.2563327030498</v>
      </c>
      <c r="Z510">
        <v>3007.9145133124998</v>
      </c>
      <c r="AA510">
        <v>1480</v>
      </c>
      <c r="AB510">
        <f t="array" ref="AB510">MEDIAN(IF(G510:Q510&lt;&gt;0,G510:Q510))</f>
        <v>4713.2663997420059</v>
      </c>
      <c r="AC510">
        <f t="array" ref="AC510">MEDIAN(IF(R510:Z510&lt;&gt;0,R510:Z510))</f>
        <v>3523.4067628192151</v>
      </c>
      <c r="AD510">
        <f t="shared" si="15"/>
        <v>0.74755094747287765</v>
      </c>
      <c r="AE510">
        <f t="array" ref="AE510">TTEST(IF(G510:Q510&lt;&gt;0,G510:Q510),IF(R510:AA510&lt;&gt;0,R510:AA510),2,3)</f>
        <v>0.12983088081471564</v>
      </c>
      <c r="AX510" s="8" t="s">
        <v>2337</v>
      </c>
      <c r="AY510" s="8" t="s">
        <v>2338</v>
      </c>
      <c r="AZ510" s="8" t="s">
        <v>1623</v>
      </c>
      <c r="BA510" s="9">
        <v>3627.0766713284602</v>
      </c>
      <c r="BB510" s="9">
        <v>759.12086230227999</v>
      </c>
      <c r="BC510" s="9">
        <v>173.45688311142499</v>
      </c>
      <c r="BD510" s="9"/>
      <c r="BE510" s="9">
        <v>2061</v>
      </c>
      <c r="BF510" s="9">
        <v>23.900282239999999</v>
      </c>
      <c r="BG510" s="9">
        <v>491.36221210000002</v>
      </c>
      <c r="BH510" s="9"/>
      <c r="BI510" s="9"/>
      <c r="BJ510" s="9"/>
      <c r="BK510" s="9"/>
      <c r="BL510" s="9">
        <v>759.12086230227999</v>
      </c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>
        <v>14800</v>
      </c>
    </row>
    <row r="511" spans="1:76" x14ac:dyDescent="0.2">
      <c r="A511" s="2" t="s">
        <v>511</v>
      </c>
      <c r="B511" s="2">
        <f t="shared" si="16"/>
        <v>77756</v>
      </c>
      <c r="C511" s="5">
        <v>3130</v>
      </c>
      <c r="D511" s="5">
        <v>3012</v>
      </c>
      <c r="E511" s="5">
        <v>100</v>
      </c>
      <c r="F511" s="2">
        <v>77756</v>
      </c>
      <c r="G511">
        <f t="array" ref="G511:AA511">VLOOKUP(A511,Check_S4,{7,8,9,10,11,12,13,14,15,16,17,18,19,20,21,22,23,24,25,26,27},FALSE)</f>
        <v>0</v>
      </c>
      <c r="H511">
        <v>1156</v>
      </c>
      <c r="I511">
        <v>156.04142210000001</v>
      </c>
      <c r="J511">
        <v>0</v>
      </c>
      <c r="K511">
        <v>1404.6434428</v>
      </c>
      <c r="L511">
        <v>2412.0475964827201</v>
      </c>
      <c r="M511">
        <v>0</v>
      </c>
      <c r="N511">
        <v>603.41507054006604</v>
      </c>
      <c r="O511">
        <v>1083.1410104818101</v>
      </c>
      <c r="P511">
        <v>0</v>
      </c>
      <c r="Q511">
        <v>3011.8301238049598</v>
      </c>
      <c r="R511">
        <v>3628.84996989705</v>
      </c>
      <c r="S511">
        <v>3019.4586964580299</v>
      </c>
      <c r="T511">
        <v>4234.5463332802101</v>
      </c>
      <c r="U511">
        <v>0</v>
      </c>
      <c r="V511">
        <v>3906.8303326361302</v>
      </c>
      <c r="W511">
        <v>0</v>
      </c>
      <c r="X511">
        <v>0</v>
      </c>
      <c r="Y511">
        <v>3573.7069424420501</v>
      </c>
      <c r="Z511">
        <v>0</v>
      </c>
      <c r="AA511">
        <v>12500</v>
      </c>
      <c r="AB511">
        <f t="array" ref="AB511">MEDIAN(IF(G511:Q511&lt;&gt;0,G511:Q511))</f>
        <v>1156</v>
      </c>
      <c r="AC511">
        <f t="array" ref="AC511">MEDIAN(IF(R511:Z511&lt;&gt;0,R511:Z511))</f>
        <v>3628.84996989705</v>
      </c>
      <c r="AD511">
        <f t="shared" si="15"/>
        <v>3.1391435725753025</v>
      </c>
      <c r="AE511">
        <f t="array" ref="AE511">TTEST(IF(G511:Q511&lt;&gt;0,G511:Q511),IF(R511:AA511&lt;&gt;0,R511:AA511),2,3)</f>
        <v>5.2411878852959018E-2</v>
      </c>
      <c r="AX511" s="8" t="s">
        <v>2339</v>
      </c>
      <c r="AY511" s="8" t="s">
        <v>2340</v>
      </c>
      <c r="AZ511" s="8" t="s">
        <v>1623</v>
      </c>
      <c r="BA511" s="9">
        <v>1579.7681699105699</v>
      </c>
      <c r="BB511" s="9">
        <v>763</v>
      </c>
      <c r="BC511" s="9">
        <v>110.41453431876</v>
      </c>
      <c r="BD511" s="9"/>
      <c r="BE511" s="9">
        <v>763</v>
      </c>
      <c r="BF511" s="9">
        <v>81.151570399999997</v>
      </c>
      <c r="BG511" s="9"/>
      <c r="BH511" s="9"/>
      <c r="BI511" s="9">
        <v>3657.52452377901</v>
      </c>
      <c r="BJ511" s="9"/>
      <c r="BK511" s="9"/>
      <c r="BL511" s="9">
        <v>4368.4874490089296</v>
      </c>
      <c r="BM511" s="9"/>
      <c r="BN511" s="9">
        <v>376.44111750266001</v>
      </c>
      <c r="BO511" s="9"/>
      <c r="BP511" s="9">
        <v>1573.77252868338</v>
      </c>
      <c r="BQ511" s="9"/>
      <c r="BR511" s="9"/>
      <c r="BS511" s="9"/>
      <c r="BT511" s="9"/>
      <c r="BU511" s="9"/>
      <c r="BV511" s="9"/>
      <c r="BW511" s="9"/>
      <c r="BX511" s="9">
        <v>238</v>
      </c>
    </row>
    <row r="512" spans="1:76" x14ac:dyDescent="0.2">
      <c r="A512" s="2" t="s">
        <v>512</v>
      </c>
      <c r="B512" s="2">
        <f t="shared" si="16"/>
        <v>92543</v>
      </c>
      <c r="C512" s="5">
        <v>2629</v>
      </c>
      <c r="D512" s="5">
        <v>2578</v>
      </c>
      <c r="E512" s="5">
        <v>49</v>
      </c>
      <c r="F512" s="2">
        <v>92543</v>
      </c>
      <c r="G512">
        <f t="array" ref="G512:AA512">VLOOKUP(A512,Check_S4,{7,8,9,10,11,12,13,14,15,16,17,18,19,20,21,22,23,24,25,26,27},FALSE)</f>
        <v>0</v>
      </c>
      <c r="H512">
        <v>1807</v>
      </c>
      <c r="I512">
        <v>653.22366639999996</v>
      </c>
      <c r="J512">
        <v>0</v>
      </c>
      <c r="K512">
        <v>188.42126784000001</v>
      </c>
      <c r="L512">
        <v>2203.69859675213</v>
      </c>
      <c r="M512">
        <v>0</v>
      </c>
      <c r="N512">
        <v>1816.62153651738</v>
      </c>
      <c r="O512">
        <v>3333.3200666810999</v>
      </c>
      <c r="P512">
        <v>0</v>
      </c>
      <c r="Q512">
        <v>4091.1620612539</v>
      </c>
      <c r="R512">
        <v>3398.82445544658</v>
      </c>
      <c r="S512">
        <v>2301.4889684545101</v>
      </c>
      <c r="T512">
        <v>0</v>
      </c>
      <c r="U512">
        <v>4117.0726751021602</v>
      </c>
      <c r="V512">
        <v>2853.62462152324</v>
      </c>
      <c r="W512">
        <v>1828.9934136337399</v>
      </c>
      <c r="X512">
        <v>0</v>
      </c>
      <c r="Y512">
        <v>0</v>
      </c>
      <c r="Z512">
        <v>4073.6875007641702</v>
      </c>
      <c r="AA512">
        <v>4140</v>
      </c>
      <c r="AB512">
        <f t="array" ref="AB512">MEDIAN(IF(G512:Q512&lt;&gt;0,G512:Q512))</f>
        <v>1816.62153651738</v>
      </c>
      <c r="AC512">
        <f t="array" ref="AC512">MEDIAN(IF(R512:Z512&lt;&gt;0,R512:Z512))</f>
        <v>3126.2245384849102</v>
      </c>
      <c r="AD512">
        <f t="shared" si="15"/>
        <v>1.7209002952140224</v>
      </c>
      <c r="AE512">
        <f t="array" ref="AE512">TTEST(IF(G512:Q512&lt;&gt;0,G512:Q512),IF(R512:AA512&lt;&gt;0,R512:AA512),2,3)</f>
        <v>7.7529202114819548E-2</v>
      </c>
      <c r="AX512" s="8" t="s">
        <v>2341</v>
      </c>
      <c r="AY512" s="8" t="s">
        <v>2341</v>
      </c>
      <c r="AZ512" s="8" t="s">
        <v>1623</v>
      </c>
      <c r="BA512" s="9">
        <v>763.72537890000001</v>
      </c>
      <c r="BB512" s="9">
        <v>763.72537890000001</v>
      </c>
      <c r="BC512" s="9">
        <v>129.486812970296</v>
      </c>
      <c r="BD512" s="9"/>
      <c r="BE512" s="9">
        <v>1463</v>
      </c>
      <c r="BF512" s="9">
        <v>64.450757800000005</v>
      </c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</row>
    <row r="513" spans="1:76" x14ac:dyDescent="0.2">
      <c r="A513" s="2" t="s">
        <v>513</v>
      </c>
      <c r="B513" s="2">
        <f t="shared" si="16"/>
        <v>34768</v>
      </c>
      <c r="C513" s="5">
        <v>6966</v>
      </c>
      <c r="D513" s="5">
        <v>6073</v>
      </c>
      <c r="E513" s="5">
        <v>89</v>
      </c>
      <c r="F513" s="2">
        <v>34768</v>
      </c>
      <c r="G513">
        <f t="array" ref="G513:AA513">VLOOKUP(A513,Check_S4,{7,8,9,10,11,12,13,14,15,16,17,18,19,20,21,22,23,24,25,26,27},FALSE)</f>
        <v>0</v>
      </c>
      <c r="H513">
        <v>21594</v>
      </c>
      <c r="I513">
        <v>1542.194763</v>
      </c>
      <c r="J513">
        <v>0</v>
      </c>
      <c r="K513">
        <v>8783.2876001000004</v>
      </c>
      <c r="L513">
        <v>6072.9631727055703</v>
      </c>
      <c r="M513">
        <v>0</v>
      </c>
      <c r="N513">
        <v>4004.96400190842</v>
      </c>
      <c r="O513">
        <v>6461.0074968720901</v>
      </c>
      <c r="P513">
        <v>0</v>
      </c>
      <c r="Q513">
        <v>2887.92805875676</v>
      </c>
      <c r="R513">
        <v>9807.05563191082</v>
      </c>
      <c r="S513">
        <v>1659.3415968105201</v>
      </c>
      <c r="T513">
        <v>0</v>
      </c>
      <c r="U513">
        <v>0</v>
      </c>
      <c r="V513">
        <v>12880.6545230109</v>
      </c>
      <c r="W513">
        <v>0</v>
      </c>
      <c r="X513">
        <v>0</v>
      </c>
      <c r="Y513">
        <v>0</v>
      </c>
      <c r="Z513">
        <v>0</v>
      </c>
      <c r="AA513">
        <v>937</v>
      </c>
      <c r="AB513">
        <f t="array" ref="AB513">MEDIAN(IF(G513:Q513&lt;&gt;0,G513:Q513))</f>
        <v>6072.9631727055703</v>
      </c>
      <c r="AC513">
        <f t="array" ref="AC513">MEDIAN(IF(R513:Z513&lt;&gt;0,R513:Z513))</f>
        <v>9807.05563191082</v>
      </c>
      <c r="AD513">
        <f t="shared" si="15"/>
        <v>1.6148715796578215</v>
      </c>
      <c r="AE513">
        <f t="array" ref="AE513">TTEST(IF(G513:Q513&lt;&gt;0,G513:Q513),IF(R513:AA513&lt;&gt;0,R513:AA513),2,3)</f>
        <v>0.80280554927795844</v>
      </c>
      <c r="AX513" s="8" t="s">
        <v>2342</v>
      </c>
      <c r="AY513" s="8" t="s">
        <v>2343</v>
      </c>
      <c r="AZ513" s="8" t="s">
        <v>1623</v>
      </c>
      <c r="BA513" s="9">
        <v>855.37322771316701</v>
      </c>
      <c r="BB513" s="9">
        <v>763.94758717210698</v>
      </c>
      <c r="BC513" s="9">
        <v>78.072446678065006</v>
      </c>
      <c r="BD513" s="9"/>
      <c r="BE513" s="9">
        <v>904</v>
      </c>
      <c r="BF513" s="9">
        <v>151.42163869999999</v>
      </c>
      <c r="BG513" s="9"/>
      <c r="BH513" s="9"/>
      <c r="BI513" s="9">
        <v>1742.1760978084501</v>
      </c>
      <c r="BJ513" s="9"/>
      <c r="BK513" s="9"/>
      <c r="BL513" s="9">
        <v>623.89517434421396</v>
      </c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</row>
    <row r="514" spans="1:76" x14ac:dyDescent="0.2">
      <c r="A514" s="2" t="s">
        <v>514</v>
      </c>
      <c r="B514" s="2">
        <f t="shared" si="16"/>
        <v>126662</v>
      </c>
      <c r="C514" s="5">
        <v>1911</v>
      </c>
      <c r="D514" s="5">
        <v>1615</v>
      </c>
      <c r="E514" s="5">
        <v>58</v>
      </c>
      <c r="F514" s="2">
        <v>126662</v>
      </c>
      <c r="G514">
        <f t="array" ref="G514:AA514">VLOOKUP(A514,Check_S4,{7,8,9,10,11,12,13,14,15,16,17,18,19,20,21,22,23,24,25,26,27},FALSE)</f>
        <v>1567</v>
      </c>
      <c r="H514">
        <v>973</v>
      </c>
      <c r="I514">
        <v>234.36362550000001</v>
      </c>
      <c r="J514">
        <v>0</v>
      </c>
      <c r="K514">
        <v>0</v>
      </c>
      <c r="L514">
        <v>3228.3657788670798</v>
      </c>
      <c r="M514">
        <v>1663.03197228201</v>
      </c>
      <c r="N514">
        <v>0</v>
      </c>
      <c r="O514">
        <v>1929.46889038362</v>
      </c>
      <c r="P514">
        <v>0</v>
      </c>
      <c r="Q514">
        <v>1356.75246302191</v>
      </c>
      <c r="R514">
        <v>0</v>
      </c>
      <c r="S514">
        <v>1349.22927404814</v>
      </c>
      <c r="T514">
        <v>3703.6397646212899</v>
      </c>
      <c r="U514">
        <v>0</v>
      </c>
      <c r="V514">
        <v>1884.3194057912999</v>
      </c>
      <c r="W514">
        <v>0</v>
      </c>
      <c r="X514">
        <v>0</v>
      </c>
      <c r="Y514">
        <v>3817.8694139639001</v>
      </c>
      <c r="Z514">
        <v>0</v>
      </c>
      <c r="AA514">
        <v>1230</v>
      </c>
      <c r="AB514">
        <f t="array" ref="AB514">MEDIAN(IF(G514:Q514&lt;&gt;0,G514:Q514))</f>
        <v>1567</v>
      </c>
      <c r="AC514">
        <f t="array" ref="AC514">MEDIAN(IF(R514:Z514&lt;&gt;0,R514:Z514))</f>
        <v>2793.9795852062948</v>
      </c>
      <c r="AD514">
        <f t="shared" si="15"/>
        <v>1.7830118603741512</v>
      </c>
      <c r="AE514">
        <f t="array" ref="AE514">TTEST(IF(G514:Q514&lt;&gt;0,G514:Q514),IF(R514:AA514&lt;&gt;0,R514:AA514),2,3)</f>
        <v>0.25183440711623883</v>
      </c>
      <c r="AX514" s="8" t="s">
        <v>2344</v>
      </c>
      <c r="AY514" s="8" t="s">
        <v>2345</v>
      </c>
      <c r="AZ514" s="8" t="s">
        <v>1623</v>
      </c>
      <c r="BA514" s="9">
        <v>1072.2760439996</v>
      </c>
      <c r="BB514" s="9">
        <v>765.232745174466</v>
      </c>
      <c r="BC514" s="9">
        <v>100.31067760640001</v>
      </c>
      <c r="BD514" s="9">
        <v>3459</v>
      </c>
      <c r="BE514" s="9">
        <v>692</v>
      </c>
      <c r="BF514" s="9">
        <v>89.499371339999996</v>
      </c>
      <c r="BG514" s="9"/>
      <c r="BH514" s="9"/>
      <c r="BI514" s="9">
        <v>1174.59623103065</v>
      </c>
      <c r="BJ514" s="9"/>
      <c r="BK514" s="9"/>
      <c r="BL514" s="9">
        <v>838.46549034893201</v>
      </c>
      <c r="BM514" s="9"/>
      <c r="BN514" s="9">
        <v>148.779287475693</v>
      </c>
      <c r="BO514" s="9"/>
      <c r="BP514" s="9">
        <v>1519.8679718015001</v>
      </c>
      <c r="BQ514" s="9"/>
      <c r="BR514" s="9"/>
      <c r="BS514" s="9"/>
      <c r="BT514" s="9"/>
      <c r="BU514" s="9"/>
      <c r="BV514" s="9"/>
      <c r="BW514" s="9"/>
      <c r="BX514" s="9">
        <v>656</v>
      </c>
    </row>
    <row r="515" spans="1:76" x14ac:dyDescent="0.2">
      <c r="A515" s="2" t="s">
        <v>515</v>
      </c>
      <c r="B515" s="2">
        <f t="shared" si="16"/>
        <v>63729</v>
      </c>
      <c r="C515" s="5">
        <v>3793</v>
      </c>
      <c r="D515" s="5">
        <v>2558</v>
      </c>
      <c r="E515" s="5">
        <v>91</v>
      </c>
      <c r="F515" s="2">
        <v>63729</v>
      </c>
      <c r="G515">
        <f t="array" ref="G515:AA515">VLOOKUP(A515,Check_S4,{7,8,9,10,11,12,13,14,15,16,17,18,19,20,21,22,23,24,25,26,27},FALSE)</f>
        <v>0</v>
      </c>
      <c r="H515">
        <v>0</v>
      </c>
      <c r="I515">
        <v>819.95315010000002</v>
      </c>
      <c r="J515">
        <v>0</v>
      </c>
      <c r="K515">
        <v>2261.7484291999999</v>
      </c>
      <c r="L515">
        <v>4654.7820225415899</v>
      </c>
      <c r="M515">
        <v>6252.0041690342996</v>
      </c>
      <c r="N515">
        <v>12162.9018974149</v>
      </c>
      <c r="O515">
        <v>0</v>
      </c>
      <c r="P515">
        <v>0</v>
      </c>
      <c r="Q515">
        <v>0</v>
      </c>
      <c r="R515">
        <v>2061.2937404263798</v>
      </c>
      <c r="S515">
        <v>1691.6569779200499</v>
      </c>
      <c r="T515">
        <v>0</v>
      </c>
      <c r="U515">
        <v>0</v>
      </c>
      <c r="V515">
        <v>2855.0183993908699</v>
      </c>
      <c r="W515">
        <v>0</v>
      </c>
      <c r="X515">
        <v>4501.6212576510497</v>
      </c>
      <c r="Y515">
        <v>0</v>
      </c>
      <c r="Z515">
        <v>0</v>
      </c>
      <c r="AA515">
        <v>672</v>
      </c>
      <c r="AB515">
        <f t="array" ref="AB515">MEDIAN(IF(G515:Q515&lt;&gt;0,G515:Q515))</f>
        <v>4654.7820225415899</v>
      </c>
      <c r="AC515">
        <f t="array" ref="AC515">MEDIAN(IF(R515:Z515&lt;&gt;0,R515:Z515))</f>
        <v>2458.1560699086249</v>
      </c>
      <c r="AD515">
        <f t="shared" ref="AD515:AD578" si="17">AC515/AB515</f>
        <v>0.52809262775454946</v>
      </c>
      <c r="AE515">
        <f t="array" ref="AE515">TTEST(IF(G515:Q515&lt;&gt;0,G515:Q515),IF(R515:AA515&lt;&gt;0,R515:AA515),2,3)</f>
        <v>0.22606616106210967</v>
      </c>
      <c r="AX515" s="8" t="s">
        <v>2346</v>
      </c>
      <c r="AY515" s="8" t="s">
        <v>2347</v>
      </c>
      <c r="AZ515" s="8" t="s">
        <v>1623</v>
      </c>
      <c r="BA515" s="9">
        <v>1526.32722646407</v>
      </c>
      <c r="BB515" s="9">
        <v>765.54353744886305</v>
      </c>
      <c r="BC515" s="9">
        <v>120.06626140845501</v>
      </c>
      <c r="BD515" s="9"/>
      <c r="BE515" s="9">
        <v>811</v>
      </c>
      <c r="BF515" s="9">
        <v>86.010994240000002</v>
      </c>
      <c r="BG515" s="9"/>
      <c r="BH515" s="9"/>
      <c r="BI515" s="9"/>
      <c r="BJ515" s="9"/>
      <c r="BK515" s="9"/>
      <c r="BL515" s="9">
        <v>276.12675973053501</v>
      </c>
      <c r="BM515" s="9">
        <v>4881.7958094083497</v>
      </c>
      <c r="BN515" s="9">
        <v>720.08707489772496</v>
      </c>
      <c r="BO515" s="9"/>
      <c r="BP515" s="9"/>
      <c r="BQ515" s="9"/>
      <c r="BR515" s="9"/>
      <c r="BS515" s="9"/>
      <c r="BT515" s="9">
        <v>2382.94272050779</v>
      </c>
      <c r="BU515" s="9"/>
      <c r="BV515" s="9"/>
      <c r="BW515" s="9"/>
      <c r="BX515" s="9"/>
    </row>
    <row r="516" spans="1:76" x14ac:dyDescent="0.2">
      <c r="A516" s="2" t="s">
        <v>516</v>
      </c>
      <c r="B516" s="2">
        <f t="shared" si="16"/>
        <v>59539</v>
      </c>
      <c r="C516" s="5">
        <v>4050</v>
      </c>
      <c r="D516" s="5">
        <v>3570</v>
      </c>
      <c r="E516" s="5">
        <v>52</v>
      </c>
      <c r="F516" s="2">
        <v>59539</v>
      </c>
      <c r="G516">
        <f t="array" ref="G516:AA516">VLOOKUP(A516,Check_S4,{7,8,9,10,11,12,13,14,15,16,17,18,19,20,21,22,23,24,25,26,27},FALSE)</f>
        <v>0</v>
      </c>
      <c r="H516">
        <v>3083</v>
      </c>
      <c r="I516">
        <v>1118.1392410000001</v>
      </c>
      <c r="J516">
        <v>0</v>
      </c>
      <c r="K516">
        <v>0</v>
      </c>
      <c r="L516">
        <v>4945.6742070200498</v>
      </c>
      <c r="M516">
        <v>7072.7101676052798</v>
      </c>
      <c r="N516">
        <v>3374.8369402614799</v>
      </c>
      <c r="O516">
        <v>5616.1026045853996</v>
      </c>
      <c r="P516">
        <v>5592.4232263160502</v>
      </c>
      <c r="Q516">
        <v>6896.5703811960102</v>
      </c>
      <c r="R516">
        <v>0</v>
      </c>
      <c r="S516">
        <v>1669.2027597568101</v>
      </c>
      <c r="T516">
        <v>0</v>
      </c>
      <c r="U516">
        <v>0</v>
      </c>
      <c r="V516">
        <v>1610.7519658588301</v>
      </c>
      <c r="W516">
        <v>0</v>
      </c>
      <c r="X516">
        <v>0</v>
      </c>
      <c r="Y516">
        <v>0</v>
      </c>
      <c r="Z516">
        <v>0</v>
      </c>
      <c r="AA516">
        <v>3570</v>
      </c>
      <c r="AB516">
        <f t="array" ref="AB516">MEDIAN(IF(G516:Q516&lt;&gt;0,G516:Q516))</f>
        <v>5269.0487166680505</v>
      </c>
      <c r="AC516">
        <f t="array" ref="AC516">MEDIAN(IF(R516:Z516&lt;&gt;0,R516:Z516))</f>
        <v>1639.9773628078201</v>
      </c>
      <c r="AD516">
        <f t="shared" si="17"/>
        <v>0.31124733343609706</v>
      </c>
      <c r="AE516">
        <f t="array" ref="AE516">TTEST(IF(G516:Q516&lt;&gt;0,G516:Q516),IF(R516:AA516&lt;&gt;0,R516:AA516),2,3)</f>
        <v>4.0334723168747762E-2</v>
      </c>
      <c r="AX516" s="8" t="s">
        <v>2348</v>
      </c>
      <c r="AY516" s="8" t="s">
        <v>2349</v>
      </c>
      <c r="AZ516" s="8" t="s">
        <v>1623</v>
      </c>
      <c r="BA516" s="9">
        <v>1847.7077187038301</v>
      </c>
      <c r="BB516" s="9">
        <v>766.02860691949195</v>
      </c>
      <c r="BC516" s="9">
        <v>120.15349273371</v>
      </c>
      <c r="BD516" s="9">
        <v>4216</v>
      </c>
      <c r="BE516" s="9"/>
      <c r="BF516" s="9">
        <v>15.738159270000001</v>
      </c>
      <c r="BG516" s="9"/>
      <c r="BH516" s="9"/>
      <c r="BI516" s="9">
        <v>397.75614972386097</v>
      </c>
      <c r="BJ516" s="9"/>
      <c r="BK516" s="9"/>
      <c r="BL516" s="9">
        <v>5084.45093911398</v>
      </c>
      <c r="BM516" s="9"/>
      <c r="BN516" s="9"/>
      <c r="BO516" s="9"/>
      <c r="BP516" s="9">
        <v>1134.30106411512</v>
      </c>
      <c r="BQ516" s="9"/>
      <c r="BR516" s="9"/>
      <c r="BS516" s="9"/>
      <c r="BT516" s="9"/>
      <c r="BU516" s="9"/>
      <c r="BV516" s="9"/>
      <c r="BW516" s="9"/>
      <c r="BX516" s="9">
        <v>238</v>
      </c>
    </row>
    <row r="517" spans="1:76" x14ac:dyDescent="0.2">
      <c r="A517" s="2" t="s">
        <v>517</v>
      </c>
      <c r="B517" s="2">
        <f t="shared" si="16"/>
        <v>19093</v>
      </c>
      <c r="C517" s="5">
        <v>12625</v>
      </c>
      <c r="D517" s="5">
        <v>7581</v>
      </c>
      <c r="E517" s="5">
        <v>125</v>
      </c>
      <c r="F517" s="2">
        <v>19093</v>
      </c>
      <c r="G517">
        <f t="array" ref="G517:AA517">VLOOKUP(A517,Check_S4,{7,8,9,10,11,12,13,14,15,16,17,18,19,20,21,22,23,24,25,26,27},FALSE)</f>
        <v>0</v>
      </c>
      <c r="H517">
        <v>71496</v>
      </c>
      <c r="I517">
        <v>17284.52549</v>
      </c>
      <c r="J517">
        <v>0</v>
      </c>
      <c r="K517">
        <v>0</v>
      </c>
      <c r="L517">
        <v>12845.5978087372</v>
      </c>
      <c r="M517">
        <v>10994.398475660701</v>
      </c>
      <c r="N517">
        <v>16071.116954937899</v>
      </c>
      <c r="O517">
        <v>9476.3466318682695</v>
      </c>
      <c r="P517">
        <v>6447.1790279421602</v>
      </c>
      <c r="Q517">
        <v>14918.159522754</v>
      </c>
      <c r="R517">
        <v>5160.7081721796303</v>
      </c>
      <c r="S517">
        <v>6134.7232375692702</v>
      </c>
      <c r="T517">
        <v>4176.8633637358298</v>
      </c>
      <c r="U517">
        <v>6017.0191240588301</v>
      </c>
      <c r="V517">
        <v>7065.1840256759797</v>
      </c>
      <c r="W517">
        <v>0</v>
      </c>
      <c r="X517">
        <v>7580.78449811266</v>
      </c>
      <c r="Y517">
        <v>3860.06778447938</v>
      </c>
      <c r="Z517">
        <v>4001.9776759643901</v>
      </c>
      <c r="AA517">
        <v>11100</v>
      </c>
      <c r="AB517">
        <f t="array" ref="AB517">MEDIAN(IF(G517:Q517&lt;&gt;0,G517:Q517))</f>
        <v>13881.8786657456</v>
      </c>
      <c r="AC517">
        <f t="array" ref="AC517">MEDIAN(IF(R517:Z517&lt;&gt;0,R517:Z517))</f>
        <v>5588.8636481192298</v>
      </c>
      <c r="AD517">
        <f t="shared" si="17"/>
        <v>0.40260139010652057</v>
      </c>
      <c r="AE517">
        <f t="array" ref="AE517">TTEST(IF(G517:Q517&lt;&gt;0,G517:Q517),IF(R517:AA517&lt;&gt;0,R517:AA517),2,3)</f>
        <v>0.1075174935711606</v>
      </c>
      <c r="AX517" s="8" t="s">
        <v>1243</v>
      </c>
      <c r="AY517" s="8" t="s">
        <v>1243</v>
      </c>
      <c r="AZ517" s="8" t="s">
        <v>1640</v>
      </c>
      <c r="BA517" s="9">
        <v>766.06079337945596</v>
      </c>
      <c r="BB517" s="9">
        <v>766.06079337945596</v>
      </c>
      <c r="BC517" s="9">
        <v>70.900898135895105</v>
      </c>
      <c r="BD517" s="9">
        <v>382</v>
      </c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>
        <v>1150.1215867589101</v>
      </c>
      <c r="BQ517" s="9"/>
      <c r="BR517" s="9"/>
      <c r="BS517" s="9"/>
      <c r="BT517" s="9"/>
      <c r="BU517" s="9"/>
      <c r="BV517" s="9"/>
      <c r="BW517" s="9"/>
      <c r="BX517" s="9"/>
    </row>
    <row r="518" spans="1:76" x14ac:dyDescent="0.2">
      <c r="A518" s="2" t="s">
        <v>518</v>
      </c>
      <c r="B518" s="2">
        <f t="shared" si="16"/>
        <v>72852</v>
      </c>
      <c r="C518" s="5">
        <v>3301</v>
      </c>
      <c r="D518" s="5">
        <v>2427</v>
      </c>
      <c r="E518" s="5">
        <v>77</v>
      </c>
      <c r="F518" s="2">
        <v>72852</v>
      </c>
      <c r="G518">
        <f t="array" ref="G518:AA518">VLOOKUP(A518,Check_S4,{7,8,9,10,11,12,13,14,15,16,17,18,19,20,21,22,23,24,25,26,27},FALSE)</f>
        <v>0</v>
      </c>
      <c r="H518">
        <v>1170</v>
      </c>
      <c r="I518">
        <v>1549.7120669999999</v>
      </c>
      <c r="J518">
        <v>0</v>
      </c>
      <c r="K518">
        <v>786.54458402</v>
      </c>
      <c r="L518">
        <v>4676.6300237846299</v>
      </c>
      <c r="M518">
        <v>0</v>
      </c>
      <c r="N518">
        <v>6139.7873501453896</v>
      </c>
      <c r="O518">
        <v>7474.0465137171004</v>
      </c>
      <c r="P518">
        <v>0</v>
      </c>
      <c r="Q518">
        <v>3303.8592683031602</v>
      </c>
      <c r="R518">
        <v>0</v>
      </c>
      <c r="S518">
        <v>1309.7692689349101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f t="array" ref="AB518">MEDIAN(IF(G518:Q518&lt;&gt;0,G518:Q518))</f>
        <v>3303.8592683031602</v>
      </c>
      <c r="AC518">
        <f t="array" ref="AC518">MEDIAN(IF(R518:Z518&lt;&gt;0,R518:Z518))</f>
        <v>1309.7692689349101</v>
      </c>
      <c r="AD518">
        <f t="shared" si="17"/>
        <v>0.39643615619487288</v>
      </c>
      <c r="AE518" t="e">
        <f t="array" ref="AE518">TTEST(IF(G518:Q518&lt;&gt;0,G518:Q518),IF(R518:AA518&lt;&gt;0,R518:AA518),2,3)</f>
        <v>#DIV/0!</v>
      </c>
      <c r="AX518" s="8" t="s">
        <v>2350</v>
      </c>
      <c r="AY518" s="8" t="s">
        <v>2351</v>
      </c>
      <c r="AZ518" s="8" t="s">
        <v>1623</v>
      </c>
      <c r="BA518" s="9">
        <v>737.02430452270505</v>
      </c>
      <c r="BB518" s="9">
        <v>767.22349774041095</v>
      </c>
      <c r="BC518" s="9">
        <v>85.856623925913297</v>
      </c>
      <c r="BD518" s="9"/>
      <c r="BE518" s="9">
        <v>1356</v>
      </c>
      <c r="BF518" s="9">
        <v>57.65022261</v>
      </c>
      <c r="BG518" s="9"/>
      <c r="BH518" s="9"/>
      <c r="BI518" s="9">
        <v>1188.3787176297001</v>
      </c>
      <c r="BJ518" s="9"/>
      <c r="BK518" s="9"/>
      <c r="BL518" s="9"/>
      <c r="BM518" s="9"/>
      <c r="BN518" s="9">
        <v>346.06827785112199</v>
      </c>
      <c r="BO518" s="9"/>
      <c r="BP518" s="9"/>
      <c r="BQ518" s="9"/>
      <c r="BR518" s="9"/>
      <c r="BS518" s="9"/>
      <c r="BT518" s="9"/>
      <c r="BU518" s="9"/>
      <c r="BV518" s="9"/>
      <c r="BW518" s="9"/>
      <c r="BX518" s="9"/>
    </row>
    <row r="519" spans="1:76" x14ac:dyDescent="0.2">
      <c r="A519" s="2" t="s">
        <v>519</v>
      </c>
      <c r="B519" s="2">
        <f t="shared" si="16"/>
        <v>29123</v>
      </c>
      <c r="C519" s="5">
        <v>8255</v>
      </c>
      <c r="D519" s="5">
        <v>5112</v>
      </c>
      <c r="E519" s="5">
        <v>67</v>
      </c>
      <c r="F519" s="2">
        <v>29123</v>
      </c>
      <c r="G519">
        <f t="array" ref="G519:AA519">VLOOKUP(A519,Check_S4,{7,8,9,10,11,12,13,14,15,16,17,18,19,20,21,22,23,24,25,26,27},FALSE)</f>
        <v>0</v>
      </c>
      <c r="H519">
        <v>10449</v>
      </c>
      <c r="I519">
        <v>17466.895400000001</v>
      </c>
      <c r="J519">
        <v>2902.1658849999999</v>
      </c>
      <c r="K519">
        <v>10350.3611354</v>
      </c>
      <c r="L519">
        <v>9828.1969477818802</v>
      </c>
      <c r="M519">
        <v>15884.6409569643</v>
      </c>
      <c r="N519">
        <v>10715.293322650499</v>
      </c>
      <c r="O519">
        <v>11717.1375399648</v>
      </c>
      <c r="P519">
        <v>5910.0960441385796</v>
      </c>
      <c r="Q519">
        <v>22484.762348361499</v>
      </c>
      <c r="R519">
        <v>4239.32274233933</v>
      </c>
      <c r="S519">
        <v>3774.9290556014798</v>
      </c>
      <c r="T519">
        <v>4574.3208565866298</v>
      </c>
      <c r="U519">
        <v>3741.6695868215902</v>
      </c>
      <c r="V519">
        <v>4679.2684067502196</v>
      </c>
      <c r="W519">
        <v>0</v>
      </c>
      <c r="X519">
        <v>5112.48165174112</v>
      </c>
      <c r="Y519">
        <v>3765.1736457751899</v>
      </c>
      <c r="Z519">
        <v>4363.8101992232496</v>
      </c>
      <c r="AA519">
        <v>4890</v>
      </c>
      <c r="AB519">
        <f t="array" ref="AB519">MEDIAN(IF(G519:Q519&lt;&gt;0,G519:Q519))</f>
        <v>10582.146661325249</v>
      </c>
      <c r="AC519">
        <f t="array" ref="AC519">MEDIAN(IF(R519:Z519&lt;&gt;0,R519:Z519))</f>
        <v>4301.5664707812903</v>
      </c>
      <c r="AD519">
        <f t="shared" si="17"/>
        <v>0.40649280419655287</v>
      </c>
      <c r="AE519">
        <f t="array" ref="AE519">TTEST(IF(G519:Q519&lt;&gt;0,G519:Q519),IF(R519:AA519&lt;&gt;0,R519:AA519),2,3)</f>
        <v>2.4039151384367212E-3</v>
      </c>
      <c r="AX519" s="8" t="s">
        <v>2352</v>
      </c>
      <c r="AY519" s="8" t="s">
        <v>2353</v>
      </c>
      <c r="AZ519" s="8" t="s">
        <v>1623</v>
      </c>
      <c r="BA519" s="9">
        <v>1375.18855466426</v>
      </c>
      <c r="BB519" s="9">
        <v>768</v>
      </c>
      <c r="BC519" s="9">
        <v>94.141318197389097</v>
      </c>
      <c r="BD519" s="9">
        <v>2739</v>
      </c>
      <c r="BE519" s="9"/>
      <c r="BF519" s="9">
        <v>68.711854360000004</v>
      </c>
      <c r="BG519" s="9"/>
      <c r="BH519" s="9"/>
      <c r="BI519" s="9"/>
      <c r="BJ519" s="9"/>
      <c r="BK519" s="9"/>
      <c r="BL519" s="9"/>
      <c r="BM519" s="9"/>
      <c r="BN519" s="9">
        <v>506.11813421745097</v>
      </c>
      <c r="BO519" s="9"/>
      <c r="BP519" s="9"/>
      <c r="BQ519" s="9"/>
      <c r="BR519" s="9"/>
      <c r="BS519" s="9"/>
      <c r="BT519" s="9"/>
      <c r="BU519" s="9"/>
      <c r="BV519" s="9">
        <v>2794.1127847438402</v>
      </c>
      <c r="BW519" s="9"/>
      <c r="BX519" s="9">
        <v>768</v>
      </c>
    </row>
    <row r="520" spans="1:76" x14ac:dyDescent="0.2">
      <c r="A520" s="2" t="s">
        <v>520</v>
      </c>
      <c r="B520" s="2">
        <f t="shared" si="16"/>
        <v>26987</v>
      </c>
      <c r="C520" s="5">
        <v>8899</v>
      </c>
      <c r="D520" s="5">
        <v>7483</v>
      </c>
      <c r="E520" s="5">
        <v>74</v>
      </c>
      <c r="F520" s="2">
        <v>26987</v>
      </c>
      <c r="G520">
        <f t="array" ref="G520:AA520">VLOOKUP(A520,Check_S4,{7,8,9,10,11,12,13,14,15,16,17,18,19,20,21,22,23,24,25,26,27},FALSE)</f>
        <v>0</v>
      </c>
      <c r="H520">
        <v>25994</v>
      </c>
      <c r="I520">
        <v>5054.3157350000001</v>
      </c>
      <c r="J520">
        <v>15395.61469</v>
      </c>
      <c r="K520">
        <v>7762.5755662000001</v>
      </c>
      <c r="L520">
        <v>9442.9835066416999</v>
      </c>
      <c r="M520">
        <v>7597.8604826834298</v>
      </c>
      <c r="N520">
        <v>9909.6393256796091</v>
      </c>
      <c r="O520">
        <v>7368.1271323520596</v>
      </c>
      <c r="P520">
        <v>20740.389786339001</v>
      </c>
      <c r="Q520">
        <v>8592.3990564757405</v>
      </c>
      <c r="R520">
        <v>4287.4490104033403</v>
      </c>
      <c r="S520">
        <v>0</v>
      </c>
      <c r="T520">
        <v>0</v>
      </c>
      <c r="U520">
        <v>0</v>
      </c>
      <c r="V520">
        <v>3442.4434284876302</v>
      </c>
      <c r="W520">
        <v>6012.3446142265202</v>
      </c>
      <c r="X520">
        <v>0</v>
      </c>
      <c r="Y520">
        <v>2475.6486962005501</v>
      </c>
      <c r="Z520">
        <v>5035.0918805131096</v>
      </c>
      <c r="AA520">
        <v>3270</v>
      </c>
      <c r="AB520">
        <f t="array" ref="AB520">MEDIAN(IF(G520:Q520&lt;&gt;0,G520:Q520))</f>
        <v>9017.6912815587202</v>
      </c>
      <c r="AC520">
        <f t="array" ref="AC520">MEDIAN(IF(R520:Z520&lt;&gt;0,R520:Z520))</f>
        <v>4287.4490104033403</v>
      </c>
      <c r="AD520">
        <f t="shared" si="17"/>
        <v>0.47544863497059625</v>
      </c>
      <c r="AE520">
        <f t="array" ref="AE520">TTEST(IF(G520:Q520&lt;&gt;0,G520:Q520),IF(R520:AA520&lt;&gt;0,R520:AA520),2,3)</f>
        <v>5.7703548814844628E-3</v>
      </c>
      <c r="AX520" s="8" t="s">
        <v>601</v>
      </c>
      <c r="AY520" s="8" t="s">
        <v>2354</v>
      </c>
      <c r="AZ520" s="8" t="s">
        <v>1623</v>
      </c>
      <c r="BA520" s="9">
        <v>1531.1605094284901</v>
      </c>
      <c r="BB520" s="9">
        <v>769</v>
      </c>
      <c r="BC520" s="9">
        <v>155.51973238523999</v>
      </c>
      <c r="BD520" s="9">
        <v>769</v>
      </c>
      <c r="BE520" s="9">
        <v>1180</v>
      </c>
      <c r="BF520" s="9">
        <v>77.047881970000006</v>
      </c>
      <c r="BG520" s="9">
        <v>260.76105849999999</v>
      </c>
      <c r="BH520" s="9"/>
      <c r="BI520" s="9">
        <v>1311.37926414138</v>
      </c>
      <c r="BJ520" s="9"/>
      <c r="BK520" s="9"/>
      <c r="BL520" s="9">
        <v>7752.1013299733704</v>
      </c>
      <c r="BM520" s="9"/>
      <c r="BN520" s="9">
        <v>312.97053674167802</v>
      </c>
      <c r="BO520" s="9"/>
      <c r="BP520" s="9">
        <v>1413.18451352999</v>
      </c>
      <c r="BQ520" s="9"/>
      <c r="BR520" s="9"/>
      <c r="BS520" s="9"/>
      <c r="BT520" s="9"/>
      <c r="BU520" s="9"/>
      <c r="BV520" s="9"/>
      <c r="BW520" s="9"/>
      <c r="BX520" s="9">
        <v>704</v>
      </c>
    </row>
    <row r="521" spans="1:76" x14ac:dyDescent="0.2">
      <c r="A521" s="2" t="s">
        <v>521</v>
      </c>
      <c r="B521" s="2">
        <f t="shared" si="16"/>
        <v>34899</v>
      </c>
      <c r="C521" s="5">
        <v>6856</v>
      </c>
      <c r="D521" s="5">
        <v>4539</v>
      </c>
      <c r="E521" s="5">
        <v>113</v>
      </c>
      <c r="F521" s="2">
        <v>34899</v>
      </c>
      <c r="G521">
        <f t="array" ref="G521:AA521">VLOOKUP(A521,Check_S4,{7,8,9,10,11,12,13,14,15,16,17,18,19,20,21,22,23,24,25,26,27},FALSE)</f>
        <v>0</v>
      </c>
      <c r="H521">
        <v>25415</v>
      </c>
      <c r="I521">
        <v>3357.8073469999999</v>
      </c>
      <c r="J521">
        <v>0</v>
      </c>
      <c r="K521">
        <v>2024.7418126</v>
      </c>
      <c r="L521">
        <v>5608.9982329067097</v>
      </c>
      <c r="M521">
        <v>0</v>
      </c>
      <c r="N521">
        <v>2064.9064457140998</v>
      </c>
      <c r="O521">
        <v>3468.1130853867198</v>
      </c>
      <c r="P521">
        <v>7216.72281506742</v>
      </c>
      <c r="Q521">
        <v>5693.9288530368704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f t="array" ref="AB521">MEDIAN(IF(G521:Q521&lt;&gt;0,G521:Q521))</f>
        <v>4538.5556591467148</v>
      </c>
      <c r="AC521" t="e">
        <f t="array" ref="AC521">MEDIAN(IF(R521:Z521&lt;&gt;0,R521:Z521))</f>
        <v>#NUM!</v>
      </c>
      <c r="AD521" t="e">
        <f t="shared" si="17"/>
        <v>#NUM!</v>
      </c>
      <c r="AE521" t="e">
        <f t="array" ref="AE521">TTEST(IF(G521:Q521&lt;&gt;0,G521:Q521),IF(R521:AA521&lt;&gt;0,R521:AA521),2,3)</f>
        <v>#DIV/0!</v>
      </c>
      <c r="AX521" s="8" t="s">
        <v>2355</v>
      </c>
      <c r="AY521" s="8" t="s">
        <v>2356</v>
      </c>
      <c r="AZ521" s="8" t="s">
        <v>1623</v>
      </c>
      <c r="BA521" s="9">
        <v>1376.5582588648099</v>
      </c>
      <c r="BB521" s="9">
        <v>769.49461553430797</v>
      </c>
      <c r="BC521" s="9">
        <v>152.21929618296801</v>
      </c>
      <c r="BD521" s="9"/>
      <c r="BE521" s="9">
        <v>990</v>
      </c>
      <c r="BF521" s="9">
        <v>116.3880898</v>
      </c>
      <c r="BG521" s="9">
        <v>599.42109110000001</v>
      </c>
      <c r="BH521" s="9"/>
      <c r="BI521" s="9">
        <v>933.15175149063896</v>
      </c>
      <c r="BJ521" s="9"/>
      <c r="BK521" s="9"/>
      <c r="BL521" s="9">
        <v>153.87060727384201</v>
      </c>
      <c r="BM521" s="9"/>
      <c r="BN521" s="9">
        <v>605.83747957797698</v>
      </c>
      <c r="BO521" s="9"/>
      <c r="BP521" s="9">
        <v>1133.46959757119</v>
      </c>
      <c r="BQ521" s="9"/>
      <c r="BR521" s="9"/>
      <c r="BS521" s="9"/>
      <c r="BT521" s="9">
        <v>6480.3274541048604</v>
      </c>
      <c r="BU521" s="9"/>
      <c r="BV521" s="9"/>
      <c r="BW521" s="9"/>
      <c r="BX521" s="9"/>
    </row>
    <row r="522" spans="1:76" x14ac:dyDescent="0.2">
      <c r="A522" s="2" t="s">
        <v>522</v>
      </c>
      <c r="B522" s="2">
        <f t="shared" si="16"/>
        <v>20235</v>
      </c>
      <c r="C522" s="5">
        <v>11776</v>
      </c>
      <c r="D522" s="5">
        <v>4854</v>
      </c>
      <c r="E522" s="5">
        <v>138</v>
      </c>
      <c r="F522" s="2">
        <v>20235</v>
      </c>
      <c r="G522">
        <f t="array" ref="G522:AA522">VLOOKUP(A522,Check_S4,{7,8,9,10,11,12,13,14,15,16,17,18,19,20,21,22,23,24,25,26,27},FALSE)</f>
        <v>0</v>
      </c>
      <c r="H522">
        <v>66362</v>
      </c>
      <c r="I522">
        <v>10409.05827</v>
      </c>
      <c r="J522">
        <v>0</v>
      </c>
      <c r="K522">
        <v>1184.72187158</v>
      </c>
      <c r="L522">
        <v>13437.7666084054</v>
      </c>
      <c r="M522">
        <v>5483.5377917543401</v>
      </c>
      <c r="N522">
        <v>11630.3796310586</v>
      </c>
      <c r="O522">
        <v>10000.601397644101</v>
      </c>
      <c r="P522">
        <v>15440.272912898299</v>
      </c>
      <c r="Q522">
        <v>30088.152175843701</v>
      </c>
      <c r="R522">
        <v>3285.15595745068</v>
      </c>
      <c r="S522">
        <v>3595.7669454981801</v>
      </c>
      <c r="T522">
        <v>0</v>
      </c>
      <c r="U522">
        <v>3343.5114519874101</v>
      </c>
      <c r="V522">
        <v>4225.2857942844603</v>
      </c>
      <c r="W522">
        <v>0</v>
      </c>
      <c r="X522">
        <v>0</v>
      </c>
      <c r="Y522">
        <v>4204.4541665700499</v>
      </c>
      <c r="Z522">
        <v>3392.5154116031299</v>
      </c>
      <c r="AA522">
        <v>2330</v>
      </c>
      <c r="AB522">
        <f t="array" ref="AB522">MEDIAN(IF(G522:Q522&lt;&gt;0,G522:Q522))</f>
        <v>11630.3796310586</v>
      </c>
      <c r="AC522">
        <f t="array" ref="AC522">MEDIAN(IF(R522:Z522&lt;&gt;0,R522:Z522))</f>
        <v>3494.1411785506552</v>
      </c>
      <c r="AD522">
        <f t="shared" si="17"/>
        <v>0.30043225495577547</v>
      </c>
      <c r="AE522">
        <f t="array" ref="AE522">TTEST(IF(G522:Q522&lt;&gt;0,G522:Q522),IF(R522:AA522&lt;&gt;0,R522:AA522),2,3)</f>
        <v>5.5288771886395076E-2</v>
      </c>
      <c r="AX522" s="8" t="s">
        <v>1098</v>
      </c>
      <c r="AY522" s="8" t="s">
        <v>2357</v>
      </c>
      <c r="AZ522" s="8" t="s">
        <v>1623</v>
      </c>
      <c r="BA522" s="9">
        <v>798.84627812328097</v>
      </c>
      <c r="BB522" s="9">
        <v>771.19522727782396</v>
      </c>
      <c r="BC522" s="9">
        <v>75.384560077791605</v>
      </c>
      <c r="BD522" s="9"/>
      <c r="BE522" s="9">
        <v>1430</v>
      </c>
      <c r="BF522" s="9">
        <v>124.84506759999999</v>
      </c>
      <c r="BG522" s="9"/>
      <c r="BH522" s="9"/>
      <c r="BI522" s="9"/>
      <c r="BJ522" s="9"/>
      <c r="BK522" s="9"/>
      <c r="BL522" s="9">
        <v>1191.82057942647</v>
      </c>
      <c r="BM522" s="9"/>
      <c r="BN522" s="9">
        <v>350.56987512918101</v>
      </c>
      <c r="BO522" s="9"/>
      <c r="BP522" s="9">
        <v>1395.8421465840399</v>
      </c>
      <c r="BQ522" s="9"/>
      <c r="BR522" s="9"/>
      <c r="BS522" s="9"/>
      <c r="BT522" s="9"/>
      <c r="BU522" s="9"/>
      <c r="BV522" s="9"/>
      <c r="BW522" s="9"/>
      <c r="BX522" s="9">
        <v>300</v>
      </c>
    </row>
    <row r="523" spans="1:76" x14ac:dyDescent="0.2">
      <c r="A523" s="2" t="s">
        <v>523</v>
      </c>
      <c r="B523" s="2">
        <f t="shared" si="16"/>
        <v>78853</v>
      </c>
      <c r="C523" s="5">
        <v>3006</v>
      </c>
      <c r="D523" s="5">
        <v>1528</v>
      </c>
      <c r="E523" s="5">
        <v>129</v>
      </c>
      <c r="F523" s="2">
        <v>78853</v>
      </c>
      <c r="G523">
        <f t="array" ref="G523:AA523">VLOOKUP(A523,Check_S4,{7,8,9,10,11,12,13,14,15,16,17,18,19,20,21,22,23,24,25,26,27},FALSE)</f>
        <v>0</v>
      </c>
      <c r="H523">
        <v>545</v>
      </c>
      <c r="I523">
        <v>3989.955254</v>
      </c>
      <c r="J523">
        <v>0</v>
      </c>
      <c r="K523">
        <v>0</v>
      </c>
      <c r="L523">
        <v>881.81345500161001</v>
      </c>
      <c r="M523">
        <v>12190.977293562601</v>
      </c>
      <c r="N523">
        <v>0</v>
      </c>
      <c r="O523">
        <v>2491.6012953681002</v>
      </c>
      <c r="P523">
        <v>0</v>
      </c>
      <c r="Q523">
        <v>1600.95518967621</v>
      </c>
      <c r="R523">
        <v>0</v>
      </c>
      <c r="S523">
        <v>1455.84954299475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892</v>
      </c>
      <c r="AB523">
        <f t="array" ref="AB523">MEDIAN(IF(G523:Q523&lt;&gt;0,G523:Q523))</f>
        <v>2046.2782425221551</v>
      </c>
      <c r="AC523">
        <f t="array" ref="AC523">MEDIAN(IF(R523:Z523&lt;&gt;0,R523:Z523))</f>
        <v>1455.84954299475</v>
      </c>
      <c r="AD523">
        <f t="shared" si="17"/>
        <v>0.71146216225234948</v>
      </c>
      <c r="AE523">
        <f t="array" ref="AE523">TTEST(IF(G523:Q523&lt;&gt;0,G523:Q523),IF(R523:AA523&lt;&gt;0,R523:AA523),2,3)</f>
        <v>0.23256915637803127</v>
      </c>
      <c r="AX523" s="8" t="s">
        <v>2358</v>
      </c>
      <c r="AY523" s="8" t="s">
        <v>2358</v>
      </c>
      <c r="AZ523" s="8" t="s">
        <v>1623</v>
      </c>
      <c r="BA523" s="9">
        <v>833.20747295348099</v>
      </c>
      <c r="BB523" s="9">
        <v>773.09731980637605</v>
      </c>
      <c r="BC523" s="9">
        <v>70.637955280910901</v>
      </c>
      <c r="BD523" s="9"/>
      <c r="BE523" s="9">
        <v>960</v>
      </c>
      <c r="BF523" s="9">
        <v>116.2325546</v>
      </c>
      <c r="BG523" s="9"/>
      <c r="BH523" s="9"/>
      <c r="BI523" s="9"/>
      <c r="BJ523" s="9"/>
      <c r="BK523" s="9"/>
      <c r="BL523" s="9">
        <v>586.19463961275301</v>
      </c>
      <c r="BM523" s="9"/>
      <c r="BN523" s="9"/>
      <c r="BO523" s="9"/>
      <c r="BP523" s="9">
        <v>1427.0885529181101</v>
      </c>
      <c r="BQ523" s="9"/>
      <c r="BR523" s="9"/>
      <c r="BS523" s="9">
        <v>1570.72909059002</v>
      </c>
      <c r="BT523" s="9"/>
      <c r="BU523" s="9"/>
      <c r="BV523" s="9"/>
      <c r="BW523" s="9"/>
      <c r="BX523" s="9">
        <v>339</v>
      </c>
    </row>
    <row r="524" spans="1:76" x14ac:dyDescent="0.2">
      <c r="A524" s="2" t="s">
        <v>524</v>
      </c>
      <c r="B524" s="2">
        <f t="shared" si="16"/>
        <v>59775</v>
      </c>
      <c r="C524" s="5">
        <v>3956</v>
      </c>
      <c r="D524" s="5">
        <v>3129</v>
      </c>
      <c r="E524" s="5">
        <v>80</v>
      </c>
      <c r="F524" s="2">
        <v>59775</v>
      </c>
      <c r="G524">
        <f t="array" ref="G524:AA524">VLOOKUP(A524,Check_S4,{7,8,9,10,11,12,13,14,15,16,17,18,19,20,21,22,23,24,25,26,27},FALSE)</f>
        <v>0</v>
      </c>
      <c r="H524">
        <v>1575</v>
      </c>
      <c r="I524">
        <v>1133.5492039999999</v>
      </c>
      <c r="J524">
        <v>0</v>
      </c>
      <c r="K524">
        <v>14963.438281999999</v>
      </c>
      <c r="L524">
        <v>1313.8458818276099</v>
      </c>
      <c r="M524">
        <v>6609.2406422563499</v>
      </c>
      <c r="N524">
        <v>2403.2447734818002</v>
      </c>
      <c r="O524">
        <v>2714.2508313008502</v>
      </c>
      <c r="P524">
        <v>5116.3826324442698</v>
      </c>
      <c r="Q524">
        <v>4537.6322353559899</v>
      </c>
      <c r="R524">
        <v>3072.9004222189701</v>
      </c>
      <c r="S524">
        <v>3554.1060861328501</v>
      </c>
      <c r="T524">
        <v>0</v>
      </c>
      <c r="U524">
        <v>2633.70832266355</v>
      </c>
      <c r="V524">
        <v>3129.1676369042498</v>
      </c>
      <c r="W524">
        <v>0</v>
      </c>
      <c r="X524">
        <v>4280.9057474730598</v>
      </c>
      <c r="Y524">
        <v>2755.7025524074702</v>
      </c>
      <c r="Z524">
        <v>3973.3870765871102</v>
      </c>
      <c r="AA524">
        <v>3490</v>
      </c>
      <c r="AB524">
        <f t="array" ref="AB524">MEDIAN(IF(G524:Q524&lt;&gt;0,G524:Q524))</f>
        <v>2714.2508313008502</v>
      </c>
      <c r="AC524">
        <f t="array" ref="AC524">MEDIAN(IF(R524:Z524&lt;&gt;0,R524:Z524))</f>
        <v>3129.1676369042498</v>
      </c>
      <c r="AD524">
        <f t="shared" si="17"/>
        <v>1.1528660508522508</v>
      </c>
      <c r="AE524">
        <f t="array" ref="AE524">TTEST(IF(G524:Q524&lt;&gt;0,G524:Q524),IF(R524:AA524&lt;&gt;0,R524:AA524),2,3)</f>
        <v>0.46472254738261265</v>
      </c>
      <c r="AX524" s="8" t="s">
        <v>2359</v>
      </c>
      <c r="AY524" s="8" t="s">
        <v>2360</v>
      </c>
      <c r="AZ524" s="8" t="s">
        <v>1623</v>
      </c>
      <c r="BA524" s="9">
        <v>773.23347198301894</v>
      </c>
      <c r="BB524" s="9">
        <v>773.23347198301894</v>
      </c>
      <c r="BC524" s="9">
        <v>71.374067518886307</v>
      </c>
      <c r="BD524" s="9"/>
      <c r="BE524" s="9"/>
      <c r="BF524" s="9"/>
      <c r="BG524" s="9"/>
      <c r="BH524" s="9"/>
      <c r="BI524" s="9"/>
      <c r="BJ524" s="9"/>
      <c r="BK524" s="9"/>
      <c r="BL524" s="9">
        <v>382.98959718542301</v>
      </c>
      <c r="BM524" s="9"/>
      <c r="BN524" s="9"/>
      <c r="BO524" s="9"/>
      <c r="BP524" s="9">
        <v>1163.4773467806201</v>
      </c>
      <c r="BQ524" s="9"/>
      <c r="BR524" s="9"/>
      <c r="BS524" s="9"/>
      <c r="BT524" s="9"/>
      <c r="BU524" s="9"/>
      <c r="BV524" s="9"/>
      <c r="BW524" s="9"/>
      <c r="BX524" s="9"/>
    </row>
    <row r="525" spans="1:76" x14ac:dyDescent="0.2">
      <c r="A525" s="2" t="s">
        <v>525</v>
      </c>
      <c r="B525" s="2">
        <f t="shared" si="16"/>
        <v>31030</v>
      </c>
      <c r="C525" s="5">
        <v>7585</v>
      </c>
      <c r="D525" s="5">
        <v>7474</v>
      </c>
      <c r="E525" s="5">
        <v>40</v>
      </c>
      <c r="F525" s="2">
        <v>31030</v>
      </c>
      <c r="G525">
        <f t="array" ref="G525:AA525">VLOOKUP(A525,Check_S4,{7,8,9,10,11,12,13,14,15,16,17,18,19,20,21,22,23,24,25,26,27},FALSE)</f>
        <v>0</v>
      </c>
      <c r="H525">
        <v>9806</v>
      </c>
      <c r="I525">
        <v>3215.6124639999998</v>
      </c>
      <c r="J525">
        <v>0</v>
      </c>
      <c r="K525">
        <v>14085.576609</v>
      </c>
      <c r="L525">
        <v>9029.6798975883903</v>
      </c>
      <c r="M525">
        <v>4604.3146350192901</v>
      </c>
      <c r="N525">
        <v>7924.3975126066098</v>
      </c>
      <c r="O525">
        <v>5806.5801219945597</v>
      </c>
      <c r="P525">
        <v>0</v>
      </c>
      <c r="Q525">
        <v>2922.0341028405601</v>
      </c>
      <c r="R525">
        <v>10761.232271921999</v>
      </c>
      <c r="S525">
        <v>0</v>
      </c>
      <c r="T525">
        <v>7024.3626869357504</v>
      </c>
      <c r="U525">
        <v>5040.4173609791796</v>
      </c>
      <c r="V525">
        <v>8627.8655924387094</v>
      </c>
      <c r="W525">
        <v>0</v>
      </c>
      <c r="X525">
        <v>10224.9076114079</v>
      </c>
      <c r="Y525">
        <v>5645.9413513562404</v>
      </c>
      <c r="Z525">
        <v>6335.7791739800005</v>
      </c>
      <c r="AA525">
        <v>10300</v>
      </c>
      <c r="AB525">
        <f t="array" ref="AB525">MEDIAN(IF(G525:Q525&lt;&gt;0,G525:Q525))</f>
        <v>6865.4888173005847</v>
      </c>
      <c r="AC525">
        <f t="array" ref="AC525">MEDIAN(IF(R525:Z525&lt;&gt;0,R525:Z525))</f>
        <v>7024.3626869357504</v>
      </c>
      <c r="AD525">
        <f t="shared" si="17"/>
        <v>1.0231409407054621</v>
      </c>
      <c r="AE525">
        <f t="array" ref="AE525">TTEST(IF(G525:Q525&lt;&gt;0,G525:Q525),IF(R525:AA525&lt;&gt;0,R525:AA525),2,3)</f>
        <v>0.61001583276993565</v>
      </c>
      <c r="AX525" s="8" t="s">
        <v>1334</v>
      </c>
      <c r="AY525" s="8" t="s">
        <v>2361</v>
      </c>
      <c r="AZ525" s="8" t="s">
        <v>1623</v>
      </c>
      <c r="BA525" s="9">
        <v>899.910707397853</v>
      </c>
      <c r="BB525" s="9">
        <v>775.05039422535697</v>
      </c>
      <c r="BC525" s="9">
        <v>25.703753798969199</v>
      </c>
      <c r="BD525" s="9"/>
      <c r="BE525" s="9"/>
      <c r="BF525" s="9"/>
      <c r="BG525" s="9"/>
      <c r="BH525" s="9"/>
      <c r="BI525" s="9"/>
      <c r="BJ525" s="9"/>
      <c r="BK525" s="9"/>
      <c r="BL525" s="9">
        <v>775.05039422535697</v>
      </c>
      <c r="BM525" s="9"/>
      <c r="BN525" s="9">
        <v>757.86072327965701</v>
      </c>
      <c r="BO525" s="9"/>
      <c r="BP525" s="9">
        <v>1166.8210046885399</v>
      </c>
      <c r="BQ525" s="9"/>
      <c r="BR525" s="9"/>
      <c r="BS525" s="9"/>
      <c r="BT525" s="9"/>
      <c r="BU525" s="9"/>
      <c r="BV525" s="9"/>
      <c r="BW525" s="9"/>
      <c r="BX525" s="9"/>
    </row>
    <row r="526" spans="1:76" x14ac:dyDescent="0.2">
      <c r="A526" s="2" t="s">
        <v>526</v>
      </c>
      <c r="B526" s="2">
        <f t="shared" si="16"/>
        <v>88543</v>
      </c>
      <c r="C526" s="5">
        <v>2650</v>
      </c>
      <c r="D526" s="5">
        <v>2596</v>
      </c>
      <c r="E526" s="5">
        <v>45</v>
      </c>
      <c r="F526" s="2">
        <v>88543</v>
      </c>
      <c r="G526">
        <f t="array" ref="G526:AA526">VLOOKUP(A526,Check_S4,{7,8,9,10,11,12,13,14,15,16,17,18,19,20,21,22,23,24,25,26,27},FALSE)</f>
        <v>3907</v>
      </c>
      <c r="H526">
        <v>895</v>
      </c>
      <c r="I526">
        <v>527.60615540000003</v>
      </c>
      <c r="J526">
        <v>0</v>
      </c>
      <c r="K526">
        <v>0</v>
      </c>
      <c r="L526">
        <v>2131.8294239439902</v>
      </c>
      <c r="M526">
        <v>4311.2024958387401</v>
      </c>
      <c r="N526">
        <v>0</v>
      </c>
      <c r="O526">
        <v>3925.2375905956901</v>
      </c>
      <c r="P526">
        <v>2596.29162906997</v>
      </c>
      <c r="Q526">
        <v>3659.6165431405202</v>
      </c>
      <c r="R526">
        <v>0</v>
      </c>
      <c r="S526">
        <v>2277.6301740027902</v>
      </c>
      <c r="T526">
        <v>0</v>
      </c>
      <c r="U526">
        <v>3478.87603253002</v>
      </c>
      <c r="V526">
        <v>2365.7636505928499</v>
      </c>
      <c r="W526">
        <v>0</v>
      </c>
      <c r="X526">
        <v>0</v>
      </c>
      <c r="Y526">
        <v>2822.4106208032799</v>
      </c>
      <c r="Z526">
        <v>0</v>
      </c>
      <c r="AA526">
        <v>1550</v>
      </c>
      <c r="AB526">
        <f t="array" ref="AB526">MEDIAN(IF(G526:Q526&lt;&gt;0,G526:Q526))</f>
        <v>3127.9540861052451</v>
      </c>
      <c r="AC526">
        <f t="array" ref="AC526">MEDIAN(IF(R526:Z526&lt;&gt;0,R526:Z526))</f>
        <v>2594.0871356980651</v>
      </c>
      <c r="AD526">
        <f t="shared" si="17"/>
        <v>0.82932391725994881</v>
      </c>
      <c r="AE526">
        <f t="array" ref="AE526">TTEST(IF(G526:Q526&lt;&gt;0,G526:Q526),IF(R526:AA526&lt;&gt;0,R526:AA526),2,3)</f>
        <v>0.69291151226811643</v>
      </c>
      <c r="AX526" s="8" t="s">
        <v>1126</v>
      </c>
      <c r="AY526" s="8" t="s">
        <v>2362</v>
      </c>
      <c r="AZ526" s="8" t="s">
        <v>1623</v>
      </c>
      <c r="BA526" s="9">
        <v>872.61271507409697</v>
      </c>
      <c r="BB526" s="9">
        <v>775.56322555253496</v>
      </c>
      <c r="BC526" s="9">
        <v>82.528117428833099</v>
      </c>
      <c r="BD526" s="9"/>
      <c r="BE526" s="9">
        <v>1274</v>
      </c>
      <c r="BF526" s="9">
        <v>99.472350779999999</v>
      </c>
      <c r="BG526" s="9"/>
      <c r="BH526" s="9"/>
      <c r="BI526" s="9">
        <v>1982.32785395563</v>
      </c>
      <c r="BJ526" s="9"/>
      <c r="BK526" s="9"/>
      <c r="BL526" s="9"/>
      <c r="BM526" s="9"/>
      <c r="BN526" s="9">
        <v>328.74963460388398</v>
      </c>
      <c r="BO526" s="9"/>
      <c r="BP526" s="9">
        <v>1155.1264511050699</v>
      </c>
      <c r="BQ526" s="9"/>
      <c r="BR526" s="9"/>
      <c r="BS526" s="9"/>
      <c r="BT526" s="9"/>
      <c r="BU526" s="9"/>
      <c r="BV526" s="9"/>
      <c r="BW526" s="9"/>
      <c r="BX526" s="9">
        <v>396</v>
      </c>
    </row>
    <row r="527" spans="1:76" x14ac:dyDescent="0.2">
      <c r="A527" s="2" t="s">
        <v>527</v>
      </c>
      <c r="B527" s="2">
        <f t="shared" si="16"/>
        <v>102715</v>
      </c>
      <c r="C527" s="5">
        <v>2280</v>
      </c>
      <c r="D527" s="5">
        <v>2303</v>
      </c>
      <c r="E527" s="5">
        <v>52</v>
      </c>
      <c r="F527" s="2">
        <v>102715</v>
      </c>
      <c r="G527">
        <f t="array" ref="G527:AA527">VLOOKUP(A527,Check_S4,{7,8,9,10,11,12,13,14,15,16,17,18,19,20,21,22,23,24,25,26,27},FALSE)</f>
        <v>1891</v>
      </c>
      <c r="H527">
        <v>4221</v>
      </c>
      <c r="I527">
        <v>292.83514330000003</v>
      </c>
      <c r="J527">
        <v>0</v>
      </c>
      <c r="K527">
        <v>0</v>
      </c>
      <c r="L527">
        <v>2371.5770996139099</v>
      </c>
      <c r="M527">
        <v>0</v>
      </c>
      <c r="N527">
        <v>2295.8601351748098</v>
      </c>
      <c r="O527">
        <v>1331.2250401772801</v>
      </c>
      <c r="P527">
        <v>0</v>
      </c>
      <c r="Q527">
        <v>2311.0146406568801</v>
      </c>
      <c r="R527">
        <v>3669.49048714222</v>
      </c>
      <c r="S527">
        <v>2145.8763268545099</v>
      </c>
      <c r="T527">
        <v>0</v>
      </c>
      <c r="U527">
        <v>0</v>
      </c>
      <c r="V527">
        <v>2341.5561353521598</v>
      </c>
      <c r="W527">
        <v>1844.8497247217799</v>
      </c>
      <c r="X527">
        <v>0</v>
      </c>
      <c r="Y527">
        <v>3402.9757606282801</v>
      </c>
      <c r="Z527">
        <v>3599.69549345616</v>
      </c>
      <c r="AA527">
        <v>195</v>
      </c>
      <c r="AB527">
        <f t="array" ref="AB527">MEDIAN(IF(G527:Q527&lt;&gt;0,G527:Q527))</f>
        <v>2295.8601351748098</v>
      </c>
      <c r="AC527">
        <f t="array" ref="AC527">MEDIAN(IF(R527:Z527&lt;&gt;0,R527:Z527))</f>
        <v>2872.26594799022</v>
      </c>
      <c r="AD527">
        <f t="shared" si="17"/>
        <v>1.2510631218271151</v>
      </c>
      <c r="AE527">
        <f t="array" ref="AE527">TTEST(IF(G527:Q527&lt;&gt;0,G527:Q527),IF(R527:AA527&lt;&gt;0,R527:AA527),2,3)</f>
        <v>0.59584321822574871</v>
      </c>
      <c r="AX527" s="8" t="s">
        <v>2363</v>
      </c>
      <c r="AY527" s="8" t="s">
        <v>2364</v>
      </c>
      <c r="AZ527" s="8" t="s">
        <v>1623</v>
      </c>
      <c r="BA527" s="9">
        <v>853.932605626797</v>
      </c>
      <c r="BB527" s="9">
        <v>775.78181149986699</v>
      </c>
      <c r="BC527" s="9">
        <v>88.475933463975593</v>
      </c>
      <c r="BD527" s="9"/>
      <c r="BE527" s="9">
        <v>1103</v>
      </c>
      <c r="BF527" s="9">
        <v>5.2412672430000002</v>
      </c>
      <c r="BG527" s="9"/>
      <c r="BH527" s="9"/>
      <c r="BI527" s="9">
        <v>198.79692151552999</v>
      </c>
      <c r="BJ527" s="9"/>
      <c r="BK527" s="9"/>
      <c r="BL527" s="9"/>
      <c r="BM527" s="9"/>
      <c r="BN527" s="9">
        <v>775.78181149986699</v>
      </c>
      <c r="BO527" s="9"/>
      <c r="BP527" s="9">
        <v>1236.6215032448199</v>
      </c>
      <c r="BQ527" s="9"/>
      <c r="BR527" s="9"/>
      <c r="BS527" s="9"/>
      <c r="BT527" s="9"/>
      <c r="BU527" s="9"/>
      <c r="BV527" s="9">
        <v>2226.0867358843602</v>
      </c>
      <c r="BW527" s="9"/>
      <c r="BX527" s="9">
        <v>432</v>
      </c>
    </row>
    <row r="528" spans="1:76" x14ac:dyDescent="0.2">
      <c r="A528" s="2" t="s">
        <v>528</v>
      </c>
      <c r="B528" s="2">
        <f t="shared" si="16"/>
        <v>95454</v>
      </c>
      <c r="C528" s="5">
        <v>2446</v>
      </c>
      <c r="D528" s="5">
        <v>1612</v>
      </c>
      <c r="E528" s="5">
        <v>68</v>
      </c>
      <c r="F528" s="2">
        <v>95454</v>
      </c>
      <c r="G528">
        <f t="array" ref="G528:AA528">VLOOKUP(A528,Check_S4,{7,8,9,10,11,12,13,14,15,16,17,18,19,20,21,22,23,24,25,26,27},FALSE)</f>
        <v>0</v>
      </c>
      <c r="H528">
        <v>3496</v>
      </c>
      <c r="I528">
        <v>930.47627920000002</v>
      </c>
      <c r="J528">
        <v>1150.5753099999999</v>
      </c>
      <c r="K528">
        <v>573.64117095999995</v>
      </c>
      <c r="L528">
        <v>4455.7286416585803</v>
      </c>
      <c r="M528">
        <v>4299.5262818460496</v>
      </c>
      <c r="N528">
        <v>1612.3962985329699</v>
      </c>
      <c r="O528">
        <v>2854.5753280777099</v>
      </c>
      <c r="P528">
        <v>5229.78747372206</v>
      </c>
      <c r="Q528">
        <v>1114.56301966602</v>
      </c>
      <c r="R528">
        <v>0</v>
      </c>
      <c r="S528">
        <v>1187.7613443544501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f t="array" ref="AB528">MEDIAN(IF(G528:Q528&lt;&gt;0,G528:Q528))</f>
        <v>2233.4858133053399</v>
      </c>
      <c r="AC528">
        <f t="array" ref="AC528">MEDIAN(IF(R528:Z528&lt;&gt;0,R528:Z528))</f>
        <v>1187.7613443544501</v>
      </c>
      <c r="AD528">
        <f t="shared" si="17"/>
        <v>0.53179712952672842</v>
      </c>
      <c r="AE528" t="e">
        <f t="array" ref="AE528">TTEST(IF(G528:Q528&lt;&gt;0,G528:Q528),IF(R528:AA528&lt;&gt;0,R528:AA528),2,3)</f>
        <v>#DIV/0!</v>
      </c>
      <c r="AX528" s="8" t="s">
        <v>2365</v>
      </c>
      <c r="AY528" s="8" t="s">
        <v>2366</v>
      </c>
      <c r="AZ528" s="8" t="s">
        <v>1623</v>
      </c>
      <c r="BA528" s="9">
        <v>1182.65849413714</v>
      </c>
      <c r="BB528" s="9">
        <v>775.78181149986699</v>
      </c>
      <c r="BC528" s="9">
        <v>119.899461455505</v>
      </c>
      <c r="BD528" s="9"/>
      <c r="BE528" s="9">
        <v>1083</v>
      </c>
      <c r="BF528" s="9">
        <v>93.496129539999998</v>
      </c>
      <c r="BG528" s="9"/>
      <c r="BH528" s="9"/>
      <c r="BI528" s="9"/>
      <c r="BJ528" s="9"/>
      <c r="BK528" s="9"/>
      <c r="BL528" s="9">
        <v>336.11850438080501</v>
      </c>
      <c r="BM528" s="9"/>
      <c r="BN528" s="9">
        <v>775.78181149986699</v>
      </c>
      <c r="BO528" s="9"/>
      <c r="BP528" s="9"/>
      <c r="BQ528" s="9"/>
      <c r="BR528" s="9">
        <v>3624.89602526504</v>
      </c>
      <c r="BS528" s="9"/>
      <c r="BT528" s="9"/>
      <c r="BU528" s="9"/>
      <c r="BV528" s="9"/>
      <c r="BW528" s="9"/>
      <c r="BX528" s="9"/>
    </row>
    <row r="529" spans="1:76" x14ac:dyDescent="0.2">
      <c r="A529" s="2" t="s">
        <v>529</v>
      </c>
      <c r="B529" s="2">
        <f t="shared" si="16"/>
        <v>20277</v>
      </c>
      <c r="C529" s="5">
        <v>11488</v>
      </c>
      <c r="D529" s="5">
        <v>8015</v>
      </c>
      <c r="E529" s="5">
        <v>63</v>
      </c>
      <c r="F529" s="2">
        <v>20277</v>
      </c>
      <c r="G529">
        <f t="array" ref="G529:AA529">VLOOKUP(A529,Check_S4,{7,8,9,10,11,12,13,14,15,16,17,18,19,20,21,22,23,24,25,26,27},FALSE)</f>
        <v>0</v>
      </c>
      <c r="H529">
        <v>29754</v>
      </c>
      <c r="I529">
        <v>19955.383730000001</v>
      </c>
      <c r="J529">
        <v>1144.935657</v>
      </c>
      <c r="K529">
        <v>20466.322175000001</v>
      </c>
      <c r="L529">
        <v>10297.763632209901</v>
      </c>
      <c r="M529">
        <v>15647.234259999501</v>
      </c>
      <c r="N529">
        <v>17892.236428227701</v>
      </c>
      <c r="O529">
        <v>13159.0393580371</v>
      </c>
      <c r="P529">
        <v>13941.247444744</v>
      </c>
      <c r="Q529">
        <v>17962.114607042298</v>
      </c>
      <c r="R529">
        <v>4932.7880468895501</v>
      </c>
      <c r="S529">
        <v>6488.6849468841601</v>
      </c>
      <c r="T529">
        <v>5912.3103592550997</v>
      </c>
      <c r="U529">
        <v>7466.53462152672</v>
      </c>
      <c r="V529">
        <v>7396.3093540405198</v>
      </c>
      <c r="W529">
        <v>0</v>
      </c>
      <c r="X529">
        <v>8015.2395717074696</v>
      </c>
      <c r="Y529">
        <v>6907.3101725893903</v>
      </c>
      <c r="Z529">
        <v>6717.8135029617397</v>
      </c>
      <c r="AA529">
        <v>4220</v>
      </c>
      <c r="AB529">
        <f t="array" ref="AB529">MEDIAN(IF(G529:Q529&lt;&gt;0,G529:Q529))</f>
        <v>16769.7353441136</v>
      </c>
      <c r="AC529">
        <f t="array" ref="AC529">MEDIAN(IF(R529:Z529&lt;&gt;0,R529:Z529))</f>
        <v>6812.5618377755654</v>
      </c>
      <c r="AD529">
        <f t="shared" si="17"/>
        <v>0.40624146404116418</v>
      </c>
      <c r="AE529">
        <f t="array" ref="AE529">TTEST(IF(G529:Q529&lt;&gt;0,G529:Q529),IF(R529:AA529&lt;&gt;0,R529:AA529),2,3)</f>
        <v>2.7234227127502448E-3</v>
      </c>
      <c r="AX529" s="8" t="s">
        <v>1345</v>
      </c>
      <c r="AY529" s="8" t="s">
        <v>2367</v>
      </c>
      <c r="AZ529" s="8" t="s">
        <v>1623</v>
      </c>
      <c r="BA529" s="9">
        <v>886.06295392473498</v>
      </c>
      <c r="BB529" s="9">
        <v>776.555379533821</v>
      </c>
      <c r="BC529" s="9">
        <v>75.218278988397202</v>
      </c>
      <c r="BD529" s="9">
        <v>1794</v>
      </c>
      <c r="BE529" s="9"/>
      <c r="BF529" s="9"/>
      <c r="BG529" s="9"/>
      <c r="BH529" s="9"/>
      <c r="BI529" s="9">
        <v>197.14105663129999</v>
      </c>
      <c r="BJ529" s="9"/>
      <c r="BK529" s="9"/>
      <c r="BL529" s="9"/>
      <c r="BM529" s="9"/>
      <c r="BN529" s="9">
        <v>707.11075906764199</v>
      </c>
      <c r="BO529" s="9"/>
      <c r="BP529" s="9"/>
      <c r="BQ529" s="9"/>
      <c r="BR529" s="9"/>
      <c r="BS529" s="9"/>
      <c r="BT529" s="9"/>
      <c r="BU529" s="9"/>
      <c r="BV529" s="9"/>
      <c r="BW529" s="9"/>
      <c r="BX529" s="9">
        <v>846</v>
      </c>
    </row>
    <row r="530" spans="1:76" x14ac:dyDescent="0.2">
      <c r="A530" s="2" t="s">
        <v>530</v>
      </c>
      <c r="B530" s="2">
        <f t="shared" si="16"/>
        <v>99999</v>
      </c>
      <c r="C530" s="5">
        <v>2327</v>
      </c>
      <c r="D530" s="5">
        <v>1368</v>
      </c>
      <c r="E530" s="5">
        <v>119</v>
      </c>
      <c r="F530" s="2">
        <v>99999</v>
      </c>
      <c r="G530">
        <f t="array" ref="G530:AA530">VLOOKUP(A530,Check_S4,{7,8,9,10,11,12,13,14,15,16,17,18,19,20,21,22,23,24,25,26,27},FALSE)</f>
        <v>342</v>
      </c>
      <c r="H530">
        <v>1583</v>
      </c>
      <c r="I530">
        <v>362.71876129999998</v>
      </c>
      <c r="J530">
        <v>0</v>
      </c>
      <c r="K530">
        <v>0</v>
      </c>
      <c r="L530">
        <v>8530.9295599505404</v>
      </c>
      <c r="M530">
        <v>0</v>
      </c>
      <c r="N530">
        <v>649.98055511971904</v>
      </c>
      <c r="O530">
        <v>3962.1111332230698</v>
      </c>
      <c r="P530">
        <v>0</v>
      </c>
      <c r="Q530">
        <v>2036.3948054171599</v>
      </c>
      <c r="R530">
        <v>0</v>
      </c>
      <c r="S530">
        <v>1152.6234860705799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f t="array" ref="AB530">MEDIAN(IF(G530:Q530&lt;&gt;0,G530:Q530))</f>
        <v>1583</v>
      </c>
      <c r="AC530">
        <f t="array" ref="AC530">MEDIAN(IF(R530:Z530&lt;&gt;0,R530:Z530))</f>
        <v>1152.6234860705799</v>
      </c>
      <c r="AD530">
        <f t="shared" si="17"/>
        <v>0.7281260177325205</v>
      </c>
      <c r="AE530" t="e">
        <f t="array" ref="AE530">TTEST(IF(G530:Q530&lt;&gt;0,G530:Q530),IF(R530:AA530&lt;&gt;0,R530:AA530),2,3)</f>
        <v>#DIV/0!</v>
      </c>
      <c r="AX530" s="8" t="s">
        <v>1325</v>
      </c>
      <c r="AY530" s="8" t="s">
        <v>2368</v>
      </c>
      <c r="AZ530" s="8" t="s">
        <v>1623</v>
      </c>
      <c r="BA530" s="9">
        <v>1506.21982772054</v>
      </c>
      <c r="BB530" s="9">
        <v>778.22191031498801</v>
      </c>
      <c r="BC530" s="9">
        <v>122.568646640971</v>
      </c>
      <c r="BD530" s="9"/>
      <c r="BE530" s="9">
        <v>403</v>
      </c>
      <c r="BF530" s="9">
        <v>568.01743420000003</v>
      </c>
      <c r="BG530" s="9"/>
      <c r="BH530" s="9"/>
      <c r="BI530" s="9">
        <v>997.39025225728699</v>
      </c>
      <c r="BJ530" s="9"/>
      <c r="BK530" s="9"/>
      <c r="BL530" s="9">
        <v>778.22191031498801</v>
      </c>
      <c r="BM530" s="9"/>
      <c r="BN530" s="9">
        <v>4784.46954183045</v>
      </c>
      <c r="BO530" s="9"/>
      <c r="BP530" s="9"/>
      <c r="BQ530" s="9"/>
      <c r="BR530" s="9"/>
      <c r="BS530" s="9"/>
      <c r="BT530" s="9"/>
      <c r="BU530" s="9"/>
      <c r="BV530" s="9"/>
      <c r="BW530" s="9"/>
      <c r="BX530" s="9"/>
    </row>
    <row r="531" spans="1:76" x14ac:dyDescent="0.2">
      <c r="A531" s="2" t="s">
        <v>531</v>
      </c>
      <c r="B531" s="2">
        <f t="shared" si="16"/>
        <v>103333</v>
      </c>
      <c r="C531" s="5">
        <v>2237</v>
      </c>
      <c r="D531" s="5">
        <v>2130</v>
      </c>
      <c r="E531" s="5">
        <v>86</v>
      </c>
      <c r="F531" s="2">
        <v>103333</v>
      </c>
      <c r="G531">
        <f t="array" ref="G531:AA531">VLOOKUP(A531,Check_S4,{7,8,9,10,11,12,13,14,15,16,17,18,19,20,21,22,23,24,25,26,27},FALSE)</f>
        <v>0</v>
      </c>
      <c r="H531">
        <v>3544</v>
      </c>
      <c r="I531">
        <v>53.387427680000002</v>
      </c>
      <c r="J531">
        <v>0</v>
      </c>
      <c r="K531">
        <v>6681.9999362999997</v>
      </c>
      <c r="L531">
        <v>2913.1887791352101</v>
      </c>
      <c r="M531">
        <v>0</v>
      </c>
      <c r="N531">
        <v>2233.5355497105402</v>
      </c>
      <c r="O531">
        <v>677.11455847008995</v>
      </c>
      <c r="P531">
        <v>0</v>
      </c>
      <c r="Q531">
        <v>822.29595816431697</v>
      </c>
      <c r="R531">
        <v>3507.2088002821502</v>
      </c>
      <c r="S531">
        <v>1724.9966587394499</v>
      </c>
      <c r="T531">
        <v>0</v>
      </c>
      <c r="U531">
        <v>0</v>
      </c>
      <c r="V531">
        <v>2129.7679177568598</v>
      </c>
      <c r="W531">
        <v>0</v>
      </c>
      <c r="X531">
        <v>0</v>
      </c>
      <c r="Y531">
        <v>0</v>
      </c>
      <c r="Z531">
        <v>0</v>
      </c>
      <c r="AA531">
        <v>319</v>
      </c>
      <c r="AB531">
        <f t="array" ref="AB531">MEDIAN(IF(G531:Q531&lt;&gt;0,G531:Q531))</f>
        <v>2233.5355497105402</v>
      </c>
      <c r="AC531">
        <f t="array" ref="AC531">MEDIAN(IF(R531:Z531&lt;&gt;0,R531:Z531))</f>
        <v>2129.7679177568598</v>
      </c>
      <c r="AD531">
        <f t="shared" si="17"/>
        <v>0.95354108782055047</v>
      </c>
      <c r="AE531">
        <f t="array" ref="AE531">TTEST(IF(G531:Q531&lt;&gt;0,G531:Q531),IF(R531:AA531&lt;&gt;0,R531:AA531),2,3)</f>
        <v>0.65586840616364572</v>
      </c>
      <c r="AX531" s="8" t="s">
        <v>2369</v>
      </c>
      <c r="AY531" s="8" t="s">
        <v>2370</v>
      </c>
      <c r="AZ531" s="8" t="s">
        <v>1623</v>
      </c>
      <c r="BA531" s="9">
        <v>1152.1095234004199</v>
      </c>
      <c r="BB531" s="9">
        <v>778.75816288218402</v>
      </c>
      <c r="BC531" s="9">
        <v>124.56579236061</v>
      </c>
      <c r="BD531" s="9"/>
      <c r="BE531" s="9">
        <v>896</v>
      </c>
      <c r="BF531" s="9">
        <v>35.490186059999999</v>
      </c>
      <c r="BG531" s="9"/>
      <c r="BH531" s="9"/>
      <c r="BI531" s="9">
        <v>213.67644085629499</v>
      </c>
      <c r="BJ531" s="9"/>
      <c r="BK531" s="9">
        <v>4789.7185357737899</v>
      </c>
      <c r="BL531" s="9">
        <v>778.75816288218402</v>
      </c>
      <c r="BM531" s="9"/>
      <c r="BN531" s="9">
        <v>681.420345246186</v>
      </c>
      <c r="BO531" s="9"/>
      <c r="BP531" s="9">
        <v>1145.12099094116</v>
      </c>
      <c r="BQ531" s="9"/>
      <c r="BR531" s="9"/>
      <c r="BS531" s="9">
        <v>1451.80104884415</v>
      </c>
      <c r="BT531" s="9"/>
      <c r="BU531" s="9"/>
      <c r="BV531" s="9"/>
      <c r="BW531" s="9"/>
      <c r="BX531" s="9">
        <v>377</v>
      </c>
    </row>
    <row r="532" spans="1:76" x14ac:dyDescent="0.2">
      <c r="A532" s="2" t="s">
        <v>532</v>
      </c>
      <c r="B532" s="2">
        <f t="shared" si="16"/>
        <v>62793</v>
      </c>
      <c r="C532" s="5">
        <v>3674</v>
      </c>
      <c r="D532" s="5">
        <v>818</v>
      </c>
      <c r="E532" s="5">
        <v>192</v>
      </c>
      <c r="F532" s="2">
        <v>62793</v>
      </c>
      <c r="G532">
        <f t="array" ref="G532:AA532">VLOOKUP(A532,Check_S4,{7,8,9,10,11,12,13,14,15,16,17,18,19,20,21,22,23,24,25,26,27},FALSE)</f>
        <v>0</v>
      </c>
      <c r="H532">
        <v>2125</v>
      </c>
      <c r="I532">
        <v>37.104519000000003</v>
      </c>
      <c r="J532">
        <v>292.67832870000001</v>
      </c>
      <c r="K532">
        <v>0</v>
      </c>
      <c r="L532">
        <v>1276.3075424126901</v>
      </c>
      <c r="M532">
        <v>0</v>
      </c>
      <c r="N532">
        <v>17951.827359465999</v>
      </c>
      <c r="O532">
        <v>359.05073350429899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f t="array" ref="AB532">MEDIAN(IF(G532:Q532&lt;&gt;0,G532:Q532))</f>
        <v>817.67913795849449</v>
      </c>
      <c r="AC532" t="e">
        <f t="array" ref="AC532">MEDIAN(IF(R532:Z532&lt;&gt;0,R532:Z532))</f>
        <v>#NUM!</v>
      </c>
      <c r="AD532" t="e">
        <f t="shared" si="17"/>
        <v>#NUM!</v>
      </c>
      <c r="AE532" t="e">
        <f t="array" ref="AE532">TTEST(IF(G532:Q532&lt;&gt;0,G532:Q532),IF(R532:AA532&lt;&gt;0,R532:AA532),2,3)</f>
        <v>#DIV/0!</v>
      </c>
      <c r="AX532" s="8" t="s">
        <v>2371</v>
      </c>
      <c r="AY532" s="8" t="s">
        <v>2372</v>
      </c>
      <c r="AZ532" s="8" t="s">
        <v>1623</v>
      </c>
      <c r="BA532" s="9">
        <v>1664.8056502004699</v>
      </c>
      <c r="BB532" s="9">
        <v>779</v>
      </c>
      <c r="BC532" s="9">
        <v>136.72170019080801</v>
      </c>
      <c r="BD532" s="9"/>
      <c r="BE532" s="9">
        <v>779</v>
      </c>
      <c r="BF532" s="9">
        <v>48.619616720000003</v>
      </c>
      <c r="BG532" s="9">
        <v>5661.3642760000002</v>
      </c>
      <c r="BH532" s="9"/>
      <c r="BI532" s="9"/>
      <c r="BJ532" s="9"/>
      <c r="BK532" s="9"/>
      <c r="BL532" s="9"/>
      <c r="BM532" s="9"/>
      <c r="BN532" s="9"/>
      <c r="BO532" s="9"/>
      <c r="BP532" s="9">
        <v>1262.04435828237</v>
      </c>
      <c r="BQ532" s="9"/>
      <c r="BR532" s="9"/>
      <c r="BS532" s="9"/>
      <c r="BT532" s="9"/>
      <c r="BU532" s="9"/>
      <c r="BV532" s="9"/>
      <c r="BW532" s="9"/>
      <c r="BX532" s="9">
        <v>573</v>
      </c>
    </row>
    <row r="533" spans="1:76" x14ac:dyDescent="0.2">
      <c r="A533" s="2" t="s">
        <v>533</v>
      </c>
      <c r="B533" s="2">
        <f t="shared" si="16"/>
        <v>120394</v>
      </c>
      <c r="C533" s="5">
        <v>1916</v>
      </c>
      <c r="D533" s="5">
        <v>1512</v>
      </c>
      <c r="E533" s="5">
        <v>85</v>
      </c>
      <c r="F533" s="2">
        <v>120394</v>
      </c>
      <c r="G533">
        <f t="array" ref="G533:AA533">VLOOKUP(A533,Check_S4,{7,8,9,10,11,12,13,14,15,16,17,18,19,20,21,22,23,24,25,26,27},FALSE)</f>
        <v>0</v>
      </c>
      <c r="H533">
        <v>5483</v>
      </c>
      <c r="I533">
        <v>209.63812329999999</v>
      </c>
      <c r="J533">
        <v>0</v>
      </c>
      <c r="K533">
        <v>0</v>
      </c>
      <c r="L533">
        <v>3531.6384805073099</v>
      </c>
      <c r="M533">
        <v>0</v>
      </c>
      <c r="N533">
        <v>965.38955688861495</v>
      </c>
      <c r="O533">
        <v>1137.2390423281399</v>
      </c>
      <c r="P533">
        <v>0</v>
      </c>
      <c r="Q533">
        <v>945.39289895212903</v>
      </c>
      <c r="R533">
        <v>2197.2889345306098</v>
      </c>
      <c r="S533">
        <v>0</v>
      </c>
      <c r="T533">
        <v>0</v>
      </c>
      <c r="U533">
        <v>2505.8146310020902</v>
      </c>
      <c r="V533">
        <v>0</v>
      </c>
      <c r="W533">
        <v>0</v>
      </c>
      <c r="X533">
        <v>0</v>
      </c>
      <c r="Y533">
        <v>1886.71627943318</v>
      </c>
      <c r="Z533">
        <v>0</v>
      </c>
      <c r="AA533">
        <v>300</v>
      </c>
      <c r="AB533">
        <f t="array" ref="AB533">MEDIAN(IF(G533:Q533&lt;&gt;0,G533:Q533))</f>
        <v>1051.3142996083775</v>
      </c>
      <c r="AC533">
        <f t="array" ref="AC533">MEDIAN(IF(R533:Z533&lt;&gt;0,R533:Z533))</f>
        <v>2197.2889345306098</v>
      </c>
      <c r="AD533">
        <f t="shared" si="17"/>
        <v>2.0900399959832341</v>
      </c>
      <c r="AE533">
        <f t="array" ref="AE533">TTEST(IF(G533:Q533&lt;&gt;0,G533:Q533),IF(R533:AA533&lt;&gt;0,R533:AA533),2,3)</f>
        <v>0.7464739848297941</v>
      </c>
      <c r="AX533" s="8" t="s">
        <v>2373</v>
      </c>
      <c r="AY533" s="8" t="s">
        <v>2374</v>
      </c>
      <c r="AZ533" s="8" t="s">
        <v>1640</v>
      </c>
      <c r="BA533" s="9">
        <v>769.24372366285104</v>
      </c>
      <c r="BB533" s="9">
        <v>779.83602829999995</v>
      </c>
      <c r="BC533" s="9">
        <v>55.2452939562437</v>
      </c>
      <c r="BD533" s="9"/>
      <c r="BE533" s="9">
        <v>567</v>
      </c>
      <c r="BF533" s="9">
        <v>75.001359980000004</v>
      </c>
      <c r="BG533" s="9">
        <v>779.83602829999995</v>
      </c>
      <c r="BH533" s="9"/>
      <c r="BI533" s="9">
        <v>1072.64308491727</v>
      </c>
      <c r="BJ533" s="9"/>
      <c r="BK533" s="9"/>
      <c r="BL533" s="9"/>
      <c r="BM533" s="9"/>
      <c r="BN533" s="9">
        <v>555.65110128443905</v>
      </c>
      <c r="BO533" s="9"/>
      <c r="BP533" s="9">
        <v>1397.5744911582401</v>
      </c>
      <c r="BQ533" s="9"/>
      <c r="BR533" s="9"/>
      <c r="BS533" s="9"/>
      <c r="BT533" s="9"/>
      <c r="BU533" s="9"/>
      <c r="BV533" s="9"/>
      <c r="BW533" s="9"/>
      <c r="BX533" s="9">
        <v>937</v>
      </c>
    </row>
    <row r="534" spans="1:76" x14ac:dyDescent="0.2">
      <c r="A534" s="2" t="s">
        <v>534</v>
      </c>
      <c r="B534" s="2">
        <f t="shared" si="16"/>
        <v>70690</v>
      </c>
      <c r="C534" s="5">
        <v>3259</v>
      </c>
      <c r="D534" s="5">
        <v>3069</v>
      </c>
      <c r="E534" s="5">
        <v>36</v>
      </c>
      <c r="F534" s="2">
        <v>70690</v>
      </c>
      <c r="G534">
        <f t="array" ref="G534:AA534">VLOOKUP(A534,Check_S4,{7,8,9,10,11,12,13,14,15,16,17,18,19,20,21,22,23,24,25,26,27},FALSE)</f>
        <v>0</v>
      </c>
      <c r="H534">
        <v>5121</v>
      </c>
      <c r="I534">
        <v>716.09115970000005</v>
      </c>
      <c r="J534">
        <v>4777.311189</v>
      </c>
      <c r="K534">
        <v>0</v>
      </c>
      <c r="L534">
        <v>4737.2176626556302</v>
      </c>
      <c r="M534">
        <v>0</v>
      </c>
      <c r="N534">
        <v>2996.20832430273</v>
      </c>
      <c r="O534">
        <v>2222.2234296110801</v>
      </c>
      <c r="P534">
        <v>0</v>
      </c>
      <c r="Q534">
        <v>3835.0828561942899</v>
      </c>
      <c r="R534">
        <v>2393.5095838406501</v>
      </c>
      <c r="S534">
        <v>2579.7738542634102</v>
      </c>
      <c r="T534">
        <v>3553.7833125156799</v>
      </c>
      <c r="U534">
        <v>2664.5523659065998</v>
      </c>
      <c r="V534">
        <v>2841.0862994489698</v>
      </c>
      <c r="W534">
        <v>0</v>
      </c>
      <c r="X534">
        <v>0</v>
      </c>
      <c r="Y534">
        <v>4044.9081489005298</v>
      </c>
      <c r="Z534">
        <v>3141.4830038878299</v>
      </c>
      <c r="AA534">
        <v>0</v>
      </c>
      <c r="AB534">
        <f t="array" ref="AB534">MEDIAN(IF(G534:Q534&lt;&gt;0,G534:Q534))</f>
        <v>3835.0828561942899</v>
      </c>
      <c r="AC534">
        <f t="array" ref="AC534">MEDIAN(IF(R534:Z534&lt;&gt;0,R534:Z534))</f>
        <v>2841.0862994489698</v>
      </c>
      <c r="AD534">
        <f t="shared" si="17"/>
        <v>0.74081484181238688</v>
      </c>
      <c r="AE534">
        <f t="array" ref="AE534">TTEST(IF(G534:Q534&lt;&gt;0,G534:Q534),IF(R534:AA534&lt;&gt;0,R534:AA534),2,3)</f>
        <v>0.50335441550520177</v>
      </c>
      <c r="AX534" s="8" t="s">
        <v>2375</v>
      </c>
      <c r="AY534" s="8" t="s">
        <v>2376</v>
      </c>
      <c r="AZ534" s="8" t="s">
        <v>1623</v>
      </c>
      <c r="BA534" s="9">
        <v>1579.2196742968299</v>
      </c>
      <c r="BB534" s="9">
        <v>780.28701071593503</v>
      </c>
      <c r="BC534" s="9">
        <v>117.471753914424</v>
      </c>
      <c r="BD534" s="9"/>
      <c r="BE534" s="9">
        <v>805</v>
      </c>
      <c r="BF534" s="9">
        <v>37.508168929999997</v>
      </c>
      <c r="BG534" s="9"/>
      <c r="BH534" s="9"/>
      <c r="BI534" s="9">
        <v>755.57402143187005</v>
      </c>
      <c r="BJ534" s="9">
        <v>3005.0773924817399</v>
      </c>
      <c r="BK534" s="9"/>
      <c r="BL534" s="9">
        <v>4677.8974553600901</v>
      </c>
      <c r="BM534" s="9"/>
      <c r="BN534" s="9">
        <v>194.26100757727801</v>
      </c>
      <c r="BO534" s="9"/>
      <c r="BP534" s="9"/>
      <c r="BQ534" s="9"/>
      <c r="BR534" s="9"/>
      <c r="BS534" s="9"/>
      <c r="BT534" s="9"/>
      <c r="BU534" s="9"/>
      <c r="BV534" s="9"/>
      <c r="BW534" s="9"/>
      <c r="BX534" s="9"/>
    </row>
    <row r="535" spans="1:76" x14ac:dyDescent="0.2">
      <c r="A535" s="2" t="s">
        <v>535</v>
      </c>
      <c r="B535" s="2">
        <f t="shared" si="16"/>
        <v>44112</v>
      </c>
      <c r="C535" s="5">
        <v>5222</v>
      </c>
      <c r="D535" s="5">
        <v>4303</v>
      </c>
      <c r="E535" s="5">
        <v>57</v>
      </c>
      <c r="F535" s="2">
        <v>44112</v>
      </c>
      <c r="G535">
        <f t="array" ref="G535:AA535">VLOOKUP(A535,Check_S4,{7,8,9,10,11,12,13,14,15,16,17,18,19,20,21,22,23,24,25,26,27},FALSE)</f>
        <v>0</v>
      </c>
      <c r="H535">
        <v>5852</v>
      </c>
      <c r="I535">
        <v>3705.3673210000002</v>
      </c>
      <c r="J535">
        <v>0</v>
      </c>
      <c r="K535">
        <v>1897.0842201999999</v>
      </c>
      <c r="L535">
        <v>7874.6168944967403</v>
      </c>
      <c r="M535">
        <v>12790.363420002001</v>
      </c>
      <c r="N535">
        <v>6734.7748940764995</v>
      </c>
      <c r="O535">
        <v>9771.9958650172393</v>
      </c>
      <c r="P535">
        <v>8159.9778766088803</v>
      </c>
      <c r="Q535">
        <v>4188.0112307622703</v>
      </c>
      <c r="R535">
        <v>4008.3561068271101</v>
      </c>
      <c r="S535">
        <v>5051.4651096419402</v>
      </c>
      <c r="T535">
        <v>4229.78725311164</v>
      </c>
      <c r="U535">
        <v>2961.0205856569301</v>
      </c>
      <c r="V535">
        <v>4375.6566317137604</v>
      </c>
      <c r="W535">
        <v>0</v>
      </c>
      <c r="X535">
        <v>5319.7069203618903</v>
      </c>
      <c r="Y535">
        <v>2666.7939588863501</v>
      </c>
      <c r="Z535">
        <v>3739.5773261356399</v>
      </c>
      <c r="AA535">
        <v>672</v>
      </c>
      <c r="AB535">
        <f t="array" ref="AB535">MEDIAN(IF(G535:Q535&lt;&gt;0,G535:Q535))</f>
        <v>6734.7748940764995</v>
      </c>
      <c r="AC535">
        <f t="array" ref="AC535">MEDIAN(IF(R535:Z535&lt;&gt;0,R535:Z535))</f>
        <v>4119.0716799693746</v>
      </c>
      <c r="AD535">
        <f t="shared" si="17"/>
        <v>0.61161237676885993</v>
      </c>
      <c r="AE535">
        <f t="array" ref="AE535">TTEST(IF(G535:Q535&lt;&gt;0,G535:Q535),IF(R535:AA535&lt;&gt;0,R535:AA535),2,3)</f>
        <v>2.6387888191388417E-2</v>
      </c>
      <c r="AX535" s="8" t="s">
        <v>2377</v>
      </c>
      <c r="AY535" s="8" t="s">
        <v>2378</v>
      </c>
      <c r="AZ535" s="8" t="s">
        <v>1623</v>
      </c>
      <c r="BA535" s="9">
        <v>781.93508054967901</v>
      </c>
      <c r="BB535" s="9">
        <v>781.93508054967901</v>
      </c>
      <c r="BC535" s="9">
        <v>105.249208509165</v>
      </c>
      <c r="BD535" s="9"/>
      <c r="BE535" s="9">
        <v>200</v>
      </c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>
        <v>1363.8701610993601</v>
      </c>
      <c r="BQ535" s="9"/>
      <c r="BR535" s="9"/>
      <c r="BS535" s="9"/>
      <c r="BT535" s="9"/>
      <c r="BU535" s="9"/>
      <c r="BV535" s="9"/>
      <c r="BW535" s="9"/>
      <c r="BX535" s="9"/>
    </row>
    <row r="536" spans="1:76" x14ac:dyDescent="0.2">
      <c r="A536" s="2" t="s">
        <v>536</v>
      </c>
      <c r="B536" s="2">
        <f t="shared" si="16"/>
        <v>39514</v>
      </c>
      <c r="C536" s="5">
        <v>5808</v>
      </c>
      <c r="D536" s="5">
        <v>5032</v>
      </c>
      <c r="E536" s="5">
        <v>52</v>
      </c>
      <c r="F536" s="2">
        <v>39514</v>
      </c>
      <c r="G536">
        <f t="array" ref="G536:AA536">VLOOKUP(A536,Check_S4,{7,8,9,10,11,12,13,14,15,16,17,18,19,20,21,22,23,24,25,26,27},FALSE)</f>
        <v>0</v>
      </c>
      <c r="H536">
        <v>4444</v>
      </c>
      <c r="I536">
        <v>4940.811686</v>
      </c>
      <c r="J536">
        <v>1735.406013</v>
      </c>
      <c r="K536">
        <v>4033.2054125999998</v>
      </c>
      <c r="L536">
        <v>8171.13480355306</v>
      </c>
      <c r="M536">
        <v>6737.7405176203602</v>
      </c>
      <c r="N536">
        <v>6332.6871419856097</v>
      </c>
      <c r="O536">
        <v>9011.0097879915793</v>
      </c>
      <c r="P536">
        <v>12668.3476820284</v>
      </c>
      <c r="Q536">
        <v>5123.2118238984604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2280.0918935834202</v>
      </c>
      <c r="Z536">
        <v>0</v>
      </c>
      <c r="AA536">
        <v>4220</v>
      </c>
      <c r="AB536">
        <f t="array" ref="AB536">MEDIAN(IF(G536:Q536&lt;&gt;0,G536:Q536))</f>
        <v>5727.9494829420346</v>
      </c>
      <c r="AC536">
        <f t="array" ref="AC536">MEDIAN(IF(R536:Z536&lt;&gt;0,R536:Z536))</f>
        <v>2280.0918935834202</v>
      </c>
      <c r="AD536">
        <f t="shared" si="17"/>
        <v>0.3980642462671129</v>
      </c>
      <c r="AE536">
        <f t="array" ref="AE536">TTEST(IF(G536:Q536&lt;&gt;0,G536:Q536),IF(R536:AA536&lt;&gt;0,R536:AA536),2,3)</f>
        <v>9.6319317531102747E-2</v>
      </c>
      <c r="AX536" s="8" t="s">
        <v>2379</v>
      </c>
      <c r="AY536" s="8" t="s">
        <v>2380</v>
      </c>
      <c r="AZ536" s="8" t="s">
        <v>1623</v>
      </c>
      <c r="BA536" s="9">
        <v>941.46783295972398</v>
      </c>
      <c r="BB536" s="9">
        <v>782.166528328053</v>
      </c>
      <c r="BC536" s="9">
        <v>84.203574900818793</v>
      </c>
      <c r="BD536" s="9"/>
      <c r="BE536" s="9">
        <v>902</v>
      </c>
      <c r="BF536" s="9">
        <v>59.644752169999997</v>
      </c>
      <c r="BG536" s="9"/>
      <c r="BH536" s="9"/>
      <c r="BI536" s="9">
        <v>1942.5397486751799</v>
      </c>
      <c r="BJ536" s="9"/>
      <c r="BK536" s="9">
        <v>284.063976776147</v>
      </c>
      <c r="BL536" s="9">
        <v>662.33305665610601</v>
      </c>
      <c r="BM536" s="9"/>
      <c r="BN536" s="9">
        <v>305.47002849799202</v>
      </c>
      <c r="BO536" s="9"/>
      <c r="BP536" s="9">
        <v>1145.12099094116</v>
      </c>
      <c r="BQ536" s="9"/>
      <c r="BR536" s="9"/>
      <c r="BS536" s="9"/>
      <c r="BT536" s="9"/>
      <c r="BU536" s="9"/>
      <c r="BV536" s="9">
        <v>2230.5701099612102</v>
      </c>
      <c r="BW536" s="9"/>
      <c r="BX536" s="9"/>
    </row>
    <row r="537" spans="1:76" x14ac:dyDescent="0.2">
      <c r="A537" s="2" t="s">
        <v>537</v>
      </c>
      <c r="B537" s="2">
        <f t="shared" si="16"/>
        <v>22495</v>
      </c>
      <c r="C537" s="5">
        <v>10198</v>
      </c>
      <c r="D537" s="5">
        <v>8741</v>
      </c>
      <c r="E537" s="5">
        <v>42</v>
      </c>
      <c r="F537" s="2">
        <v>22495</v>
      </c>
      <c r="G537">
        <f t="array" ref="G537:AA537">VLOOKUP(A537,Check_S4,{7,8,9,10,11,12,13,14,15,16,17,18,19,20,21,22,23,24,25,26,27},FALSE)</f>
        <v>0</v>
      </c>
      <c r="H537">
        <v>18827</v>
      </c>
      <c r="I537">
        <v>11452.879919999999</v>
      </c>
      <c r="J537">
        <v>8235.7816949999997</v>
      </c>
      <c r="K537">
        <v>4550.9580661999998</v>
      </c>
      <c r="L537">
        <v>11116.4682226892</v>
      </c>
      <c r="M537">
        <v>9000.8388288651604</v>
      </c>
      <c r="N537">
        <v>14432.936601932401</v>
      </c>
      <c r="O537">
        <v>11492.953573737001</v>
      </c>
      <c r="P537">
        <v>7229.4186272219504</v>
      </c>
      <c r="Q537">
        <v>8638.2432158745305</v>
      </c>
      <c r="R537">
        <v>6069.96047012094</v>
      </c>
      <c r="S537">
        <v>9235.1568774223106</v>
      </c>
      <c r="T537">
        <v>5848.7013383614903</v>
      </c>
      <c r="U537">
        <v>8603.6975844546596</v>
      </c>
      <c r="V537">
        <v>8134.4276777308696</v>
      </c>
      <c r="W537">
        <v>0</v>
      </c>
      <c r="X537">
        <v>12428.047994471301</v>
      </c>
      <c r="Y537">
        <v>8740.9863149660305</v>
      </c>
      <c r="Z537">
        <v>8120.8187748038699</v>
      </c>
      <c r="AA537">
        <v>21600</v>
      </c>
      <c r="AB537">
        <f t="array" ref="AB537">MEDIAN(IF(G537:Q537&lt;&gt;0,G537:Q537))</f>
        <v>10058.653525777179</v>
      </c>
      <c r="AC537">
        <f t="array" ref="AC537">MEDIAN(IF(R537:Z537&lt;&gt;0,R537:Z537))</f>
        <v>8369.0626310927655</v>
      </c>
      <c r="AD537">
        <f t="shared" si="17"/>
        <v>0.83202613646503265</v>
      </c>
      <c r="AE537">
        <f t="array" ref="AE537">TTEST(IF(G537:Q537&lt;&gt;0,G537:Q537),IF(R537:AA537&lt;&gt;0,R537:AA537),2,3)</f>
        <v>0.760257515412044</v>
      </c>
      <c r="AX537" s="8" t="s">
        <v>1313</v>
      </c>
      <c r="AY537" s="8" t="s">
        <v>2381</v>
      </c>
      <c r="AZ537" s="8" t="s">
        <v>1623</v>
      </c>
      <c r="BA537" s="9">
        <v>1100.01647558374</v>
      </c>
      <c r="BB537" s="9">
        <v>782.80670049129697</v>
      </c>
      <c r="BC537" s="9">
        <v>84.785355671387407</v>
      </c>
      <c r="BD537" s="9"/>
      <c r="BE537" s="9">
        <v>1080</v>
      </c>
      <c r="BF537" s="9">
        <v>185.71045090000001</v>
      </c>
      <c r="BG537" s="9"/>
      <c r="BH537" s="9">
        <v>733.57994541000005</v>
      </c>
      <c r="BI537" s="9">
        <v>832.03345557259502</v>
      </c>
      <c r="BJ537" s="9"/>
      <c r="BK537" s="9"/>
      <c r="BL537" s="9">
        <v>691.13387106334699</v>
      </c>
      <c r="BM537" s="9"/>
      <c r="BN537" s="9">
        <v>539.08628799956</v>
      </c>
      <c r="BO537" s="9"/>
      <c r="BP537" s="9"/>
      <c r="BQ537" s="9"/>
      <c r="BR537" s="9"/>
      <c r="BS537" s="9"/>
      <c r="BT537" s="9"/>
      <c r="BU537" s="9"/>
      <c r="BV537" s="9"/>
      <c r="BW537" s="9">
        <v>3188.58779372443</v>
      </c>
      <c r="BX537" s="9">
        <v>1550</v>
      </c>
    </row>
    <row r="538" spans="1:76" x14ac:dyDescent="0.2">
      <c r="A538" s="2" t="s">
        <v>538</v>
      </c>
      <c r="B538" s="2">
        <f t="shared" si="16"/>
        <v>39941</v>
      </c>
      <c r="C538" s="5">
        <v>5736</v>
      </c>
      <c r="D538" s="5">
        <v>4728</v>
      </c>
      <c r="E538" s="5">
        <v>78</v>
      </c>
      <c r="F538" s="2">
        <v>39941</v>
      </c>
      <c r="G538">
        <f t="array" ref="G538:AA538">VLOOKUP(A538,Check_S4,{7,8,9,10,11,12,13,14,15,16,17,18,19,20,21,22,23,24,25,26,27},FALSE)</f>
        <v>858</v>
      </c>
      <c r="H538">
        <v>3648</v>
      </c>
      <c r="I538">
        <v>3391.9276770000001</v>
      </c>
      <c r="J538">
        <v>0</v>
      </c>
      <c r="K538">
        <v>13815.642841000001</v>
      </c>
      <c r="L538">
        <v>4233.6359621812298</v>
      </c>
      <c r="M538">
        <v>6903.5855966429199</v>
      </c>
      <c r="N538">
        <v>4917.03091897374</v>
      </c>
      <c r="O538">
        <v>4727.7977133982804</v>
      </c>
      <c r="P538">
        <v>17172.504494081299</v>
      </c>
      <c r="Q538">
        <v>8978.57348075542</v>
      </c>
      <c r="R538">
        <v>0</v>
      </c>
      <c r="S538">
        <v>2143.99189600307</v>
      </c>
      <c r="T538">
        <v>4818.1272131087899</v>
      </c>
      <c r="U538">
        <v>0</v>
      </c>
      <c r="V538">
        <v>1811.02435337516</v>
      </c>
      <c r="W538">
        <v>0</v>
      </c>
      <c r="X538">
        <v>0</v>
      </c>
      <c r="Y538">
        <v>0</v>
      </c>
      <c r="Z538">
        <v>3578.8337656594299</v>
      </c>
      <c r="AA538">
        <v>5040</v>
      </c>
      <c r="AB538">
        <f t="array" ref="AB538">MEDIAN(IF(G538:Q538&lt;&gt;0,G538:Q538))</f>
        <v>4822.4143161860102</v>
      </c>
      <c r="AC538">
        <f t="array" ref="AC538">MEDIAN(IF(R538:Z538&lt;&gt;0,R538:Z538))</f>
        <v>2861.4128308312502</v>
      </c>
      <c r="AD538">
        <f t="shared" si="17"/>
        <v>0.59335690449225176</v>
      </c>
      <c r="AE538">
        <f t="array" ref="AE538">TTEST(IF(G538:Q538&lt;&gt;0,G538:Q538),IF(R538:AA538&lt;&gt;0,R538:AA538),2,3)</f>
        <v>7.6302926528015805E-2</v>
      </c>
      <c r="AX538" s="8" t="s">
        <v>2382</v>
      </c>
      <c r="AY538" s="8" t="s">
        <v>2383</v>
      </c>
      <c r="AZ538" s="8" t="s">
        <v>1623</v>
      </c>
      <c r="BA538" s="9">
        <v>1090.0426217562399</v>
      </c>
      <c r="BB538" s="9">
        <v>784</v>
      </c>
      <c r="BC538" s="9">
        <v>75.755994154209802</v>
      </c>
      <c r="BD538" s="9"/>
      <c r="BE538" s="9">
        <v>1086</v>
      </c>
      <c r="BF538" s="9">
        <v>509.90086389999999</v>
      </c>
      <c r="BG538" s="9">
        <v>625.11809689999995</v>
      </c>
      <c r="BH538" s="9"/>
      <c r="BI538" s="9">
        <v>558.97116160821804</v>
      </c>
      <c r="BJ538" s="9"/>
      <c r="BK538" s="9"/>
      <c r="BL538" s="9">
        <v>763.99536162211302</v>
      </c>
      <c r="BM538" s="9"/>
      <c r="BN538" s="9">
        <v>796.38239384838505</v>
      </c>
      <c r="BO538" s="9"/>
      <c r="BP538" s="9">
        <v>1570.22654816461</v>
      </c>
      <c r="BQ538" s="9"/>
      <c r="BR538" s="9"/>
      <c r="BS538" s="9"/>
      <c r="BT538" s="9"/>
      <c r="BU538" s="9"/>
      <c r="BV538" s="9">
        <v>3115.7891697628702</v>
      </c>
      <c r="BW538" s="9"/>
      <c r="BX538" s="9">
        <v>784</v>
      </c>
    </row>
    <row r="539" spans="1:76" x14ac:dyDescent="0.2">
      <c r="A539" s="2" t="s">
        <v>539</v>
      </c>
      <c r="B539" s="2">
        <f t="shared" si="16"/>
        <v>145051</v>
      </c>
      <c r="C539" s="5">
        <v>1579</v>
      </c>
      <c r="D539" s="5">
        <v>1871</v>
      </c>
      <c r="E539" s="5">
        <v>61</v>
      </c>
      <c r="F539" s="2">
        <v>145051</v>
      </c>
      <c r="G539">
        <f t="array" ref="G539:AA539">VLOOKUP(A539,Check_S4,{7,8,9,10,11,12,13,14,15,16,17,18,19,20,21,22,23,24,25,26,27},FALSE)</f>
        <v>261</v>
      </c>
      <c r="H539">
        <v>875</v>
      </c>
      <c r="I539">
        <v>62.020087529999998</v>
      </c>
      <c r="J539">
        <v>0</v>
      </c>
      <c r="K539">
        <v>0</v>
      </c>
      <c r="L539">
        <v>1464.54573199897</v>
      </c>
      <c r="M539">
        <v>0</v>
      </c>
      <c r="N539">
        <v>2038.93699544693</v>
      </c>
      <c r="O539">
        <v>648.09002313660596</v>
      </c>
      <c r="P539">
        <v>0</v>
      </c>
      <c r="Q539">
        <v>1870.80750664631</v>
      </c>
      <c r="R539">
        <v>2098.6899047072102</v>
      </c>
      <c r="S539">
        <v>2128.9281580356901</v>
      </c>
      <c r="T539">
        <v>3546.62025755479</v>
      </c>
      <c r="U539">
        <v>0</v>
      </c>
      <c r="V539">
        <v>2088.9151423580101</v>
      </c>
      <c r="W539">
        <v>0</v>
      </c>
      <c r="X539">
        <v>0</v>
      </c>
      <c r="Y539">
        <v>2362.48853866936</v>
      </c>
      <c r="Z539">
        <v>0</v>
      </c>
      <c r="AA539">
        <v>1080</v>
      </c>
      <c r="AB539">
        <f t="array" ref="AB539">MEDIAN(IF(G539:Q539&lt;&gt;0,G539:Q539))</f>
        <v>875</v>
      </c>
      <c r="AC539">
        <f t="array" ref="AC539">MEDIAN(IF(R539:Z539&lt;&gt;0,R539:Z539))</f>
        <v>2128.9281580356901</v>
      </c>
      <c r="AD539">
        <f t="shared" si="17"/>
        <v>2.4330607520407885</v>
      </c>
      <c r="AE539">
        <f t="array" ref="AE539">TTEST(IF(G539:Q539&lt;&gt;0,G539:Q539),IF(R539:AA539&lt;&gt;0,R539:AA539),2,3)</f>
        <v>2.0450762083657203E-2</v>
      </c>
      <c r="AX539" s="8" t="s">
        <v>2384</v>
      </c>
      <c r="AY539" s="8" t="s">
        <v>2385</v>
      </c>
      <c r="AZ539" s="8" t="s">
        <v>1623</v>
      </c>
      <c r="BA539" s="9">
        <v>1279.71152804809</v>
      </c>
      <c r="BB539" s="9">
        <v>784</v>
      </c>
      <c r="BC539" s="9">
        <v>85.045764437111998</v>
      </c>
      <c r="BD539" s="9"/>
      <c r="BE539" s="9">
        <v>645</v>
      </c>
      <c r="BF539" s="9">
        <v>121.0634407</v>
      </c>
      <c r="BG539" s="9"/>
      <c r="BH539" s="9"/>
      <c r="BI539" s="9"/>
      <c r="BJ539" s="9"/>
      <c r="BK539" s="9"/>
      <c r="BL539" s="9"/>
      <c r="BM539" s="9"/>
      <c r="BN539" s="9">
        <v>2676.2018292836501</v>
      </c>
      <c r="BO539" s="9"/>
      <c r="BP539" s="9">
        <v>2172.29237025679</v>
      </c>
      <c r="BQ539" s="9"/>
      <c r="BR539" s="9"/>
      <c r="BS539" s="9"/>
      <c r="BT539" s="9"/>
      <c r="BU539" s="9"/>
      <c r="BV539" s="9"/>
      <c r="BW539" s="9"/>
      <c r="BX539" s="9">
        <v>784</v>
      </c>
    </row>
    <row r="540" spans="1:76" x14ac:dyDescent="0.2">
      <c r="A540" s="2" t="s">
        <v>540</v>
      </c>
      <c r="B540" s="2">
        <f t="shared" si="16"/>
        <v>58182</v>
      </c>
      <c r="C540" s="5">
        <v>3933</v>
      </c>
      <c r="D540" s="5">
        <v>3411</v>
      </c>
      <c r="E540" s="5">
        <v>62</v>
      </c>
      <c r="F540" s="2">
        <v>58182</v>
      </c>
      <c r="G540">
        <f t="array" ref="G540:AA540">VLOOKUP(A540,Check_S4,{7,8,9,10,11,12,13,14,15,16,17,18,19,20,21,22,23,24,25,26,27},FALSE)</f>
        <v>0</v>
      </c>
      <c r="H540">
        <v>3261</v>
      </c>
      <c r="I540">
        <v>867.33222450000005</v>
      </c>
      <c r="J540">
        <v>0</v>
      </c>
      <c r="K540">
        <v>5952.6856077000002</v>
      </c>
      <c r="L540">
        <v>5680.6270375397598</v>
      </c>
      <c r="M540">
        <v>0</v>
      </c>
      <c r="N540">
        <v>4479.0165553789202</v>
      </c>
      <c r="O540">
        <v>5778.5896699938803</v>
      </c>
      <c r="P540">
        <v>9409.1005651111991</v>
      </c>
      <c r="Q540">
        <v>3561.4932336731099</v>
      </c>
      <c r="R540">
        <v>0</v>
      </c>
      <c r="S540">
        <v>1879.78746150601</v>
      </c>
      <c r="T540">
        <v>0</v>
      </c>
      <c r="U540">
        <v>2737.8513702566702</v>
      </c>
      <c r="V540">
        <v>1812.3055707716801</v>
      </c>
      <c r="W540">
        <v>1781.59285339188</v>
      </c>
      <c r="X540">
        <v>0</v>
      </c>
      <c r="Y540">
        <v>0</v>
      </c>
      <c r="Z540">
        <v>0</v>
      </c>
      <c r="AA540">
        <v>0</v>
      </c>
      <c r="AB540">
        <f t="array" ref="AB540">MEDIAN(IF(G540:Q540&lt;&gt;0,G540:Q540))</f>
        <v>5079.8217964593405</v>
      </c>
      <c r="AC540">
        <f t="array" ref="AC540">MEDIAN(IF(R540:Z540&lt;&gt;0,R540:Z540))</f>
        <v>1846.0465161388452</v>
      </c>
      <c r="AD540">
        <f t="shared" si="17"/>
        <v>0.36340773163057577</v>
      </c>
      <c r="AE540">
        <f t="array" ref="AE540">TTEST(IF(G540:Q540&lt;&gt;0,G540:Q540),IF(R540:AA540&lt;&gt;0,R540:AA540),2,3)</f>
        <v>1.5147723564011695E-2</v>
      </c>
      <c r="AX540" s="8" t="s">
        <v>1290</v>
      </c>
      <c r="AY540" s="8" t="s">
        <v>1290</v>
      </c>
      <c r="AZ540" s="8" t="s">
        <v>1640</v>
      </c>
      <c r="BA540" s="9">
        <v>719.48492946341901</v>
      </c>
      <c r="BB540" s="9">
        <v>784</v>
      </c>
      <c r="BC540" s="9">
        <v>41.699398896276499</v>
      </c>
      <c r="BD540" s="9">
        <v>982</v>
      </c>
      <c r="BE540" s="9"/>
      <c r="BF540" s="9"/>
      <c r="BG540" s="9"/>
      <c r="BH540" s="9"/>
      <c r="BI540" s="9"/>
      <c r="BJ540" s="9"/>
      <c r="BK540" s="9"/>
      <c r="BL540" s="9"/>
      <c r="BM540" s="9"/>
      <c r="BN540" s="9">
        <v>392.454788390256</v>
      </c>
      <c r="BO540" s="9"/>
      <c r="BP540" s="9"/>
      <c r="BQ540" s="9"/>
      <c r="BR540" s="9"/>
      <c r="BS540" s="9"/>
      <c r="BT540" s="9"/>
      <c r="BU540" s="9"/>
      <c r="BV540" s="9"/>
      <c r="BW540" s="9"/>
      <c r="BX540" s="9">
        <v>784</v>
      </c>
    </row>
    <row r="541" spans="1:76" x14ac:dyDescent="0.2">
      <c r="A541" s="2" t="s">
        <v>541</v>
      </c>
      <c r="B541" s="2">
        <f t="shared" si="16"/>
        <v>100589</v>
      </c>
      <c r="C541" s="5">
        <v>2266</v>
      </c>
      <c r="D541" s="5">
        <v>2132</v>
      </c>
      <c r="E541" s="5">
        <v>51</v>
      </c>
      <c r="F541" s="2">
        <v>100589</v>
      </c>
      <c r="G541">
        <f t="array" ref="G541:AA541">VLOOKUP(A541,Check_S4,{7,8,9,10,11,12,13,14,15,16,17,18,19,20,21,22,23,24,25,26,27},FALSE)</f>
        <v>0</v>
      </c>
      <c r="H541">
        <v>4031</v>
      </c>
      <c r="I541">
        <v>242.1618914</v>
      </c>
      <c r="J541">
        <v>0</v>
      </c>
      <c r="K541">
        <v>0</v>
      </c>
      <c r="L541">
        <v>3394.2142217979199</v>
      </c>
      <c r="M541">
        <v>0</v>
      </c>
      <c r="N541">
        <v>1854.84145490078</v>
      </c>
      <c r="O541">
        <v>2132.1009324052902</v>
      </c>
      <c r="P541">
        <v>0</v>
      </c>
      <c r="Q541">
        <v>1160.22083710178</v>
      </c>
      <c r="R541">
        <v>2544.0116829732101</v>
      </c>
      <c r="S541">
        <v>0</v>
      </c>
      <c r="T541">
        <v>0</v>
      </c>
      <c r="U541">
        <v>0</v>
      </c>
      <c r="V541">
        <v>1998.51689129699</v>
      </c>
      <c r="W541">
        <v>0</v>
      </c>
      <c r="X541">
        <v>0</v>
      </c>
      <c r="Y541">
        <v>0</v>
      </c>
      <c r="Z541">
        <v>3034.5067650921601</v>
      </c>
      <c r="AA541">
        <v>0</v>
      </c>
      <c r="AB541">
        <f t="array" ref="AB541">MEDIAN(IF(G541:Q541&lt;&gt;0,G541:Q541))</f>
        <v>1993.4711936530352</v>
      </c>
      <c r="AC541">
        <f t="array" ref="AC541">MEDIAN(IF(R541:Z541&lt;&gt;0,R541:Z541))</f>
        <v>2544.0116829732101</v>
      </c>
      <c r="AD541">
        <f t="shared" si="17"/>
        <v>1.2761717806974224</v>
      </c>
      <c r="AE541">
        <f t="array" ref="AE541">TTEST(IF(G541:Q541&lt;&gt;0,G541:Q541),IF(R541:AA541&lt;&gt;0,R541:AA541),2,3)</f>
        <v>0.56496700613745698</v>
      </c>
      <c r="AX541" s="8" t="s">
        <v>960</v>
      </c>
      <c r="AY541" s="8" t="s">
        <v>2386</v>
      </c>
      <c r="AZ541" s="8" t="s">
        <v>1623</v>
      </c>
      <c r="BA541" s="9">
        <v>1589.8233393676801</v>
      </c>
      <c r="BB541" s="9">
        <v>784</v>
      </c>
      <c r="BC541" s="9">
        <v>112.08127740595801</v>
      </c>
      <c r="BD541" s="9"/>
      <c r="BE541" s="9">
        <v>2367</v>
      </c>
      <c r="BF541" s="9">
        <v>230.7526709</v>
      </c>
      <c r="BG541" s="9"/>
      <c r="BH541" s="9"/>
      <c r="BI541" s="9">
        <v>942.90619039638705</v>
      </c>
      <c r="BJ541" s="9"/>
      <c r="BK541" s="9">
        <v>5339.3939508454396</v>
      </c>
      <c r="BL541" s="9">
        <v>699.40435126369198</v>
      </c>
      <c r="BM541" s="9"/>
      <c r="BN541" s="9">
        <v>765.30621216824602</v>
      </c>
      <c r="BO541" s="9"/>
      <c r="BP541" s="9"/>
      <c r="BQ541" s="9"/>
      <c r="BR541" s="9"/>
      <c r="BS541" s="9"/>
      <c r="BT541" s="9"/>
      <c r="BU541" s="9"/>
      <c r="BV541" s="9"/>
      <c r="BW541" s="9"/>
      <c r="BX541" s="9">
        <v>784</v>
      </c>
    </row>
    <row r="542" spans="1:76" x14ac:dyDescent="0.2">
      <c r="A542" s="2" t="s">
        <v>542</v>
      </c>
      <c r="B542" s="2">
        <f t="shared" si="16"/>
        <v>21615</v>
      </c>
      <c r="C542" s="5">
        <v>10522</v>
      </c>
      <c r="D542" s="5">
        <v>4351</v>
      </c>
      <c r="E542" s="5">
        <v>170</v>
      </c>
      <c r="F542" s="2">
        <v>21615</v>
      </c>
      <c r="G542">
        <f t="array" ref="G542:AA542">VLOOKUP(A542,Check_S4,{7,8,9,10,11,12,13,14,15,16,17,18,19,20,21,22,23,24,25,26,27},FALSE)</f>
        <v>0</v>
      </c>
      <c r="H542">
        <v>12569</v>
      </c>
      <c r="I542">
        <v>2526.7731640000002</v>
      </c>
      <c r="J542">
        <v>1295.542083</v>
      </c>
      <c r="K542">
        <v>0</v>
      </c>
      <c r="L542">
        <v>3580.8388031413001</v>
      </c>
      <c r="M542">
        <v>0</v>
      </c>
      <c r="N542">
        <v>14767.505842946601</v>
      </c>
      <c r="O542">
        <v>2578.0340666437201</v>
      </c>
      <c r="P542">
        <v>65866.582285254801</v>
      </c>
      <c r="Q542">
        <v>6582.8047290411696</v>
      </c>
      <c r="R542">
        <v>0</v>
      </c>
      <c r="S542">
        <v>2562.2003881651199</v>
      </c>
      <c r="T542">
        <v>0</v>
      </c>
      <c r="U542">
        <v>3881.2747351345001</v>
      </c>
      <c r="V542">
        <v>0</v>
      </c>
      <c r="W542">
        <v>0</v>
      </c>
      <c r="X542">
        <v>0</v>
      </c>
      <c r="Y542">
        <v>0</v>
      </c>
      <c r="Z542">
        <v>5233.6022144147901</v>
      </c>
      <c r="AA542">
        <v>4820</v>
      </c>
      <c r="AB542">
        <f t="array" ref="AB542">MEDIAN(IF(G542:Q542&lt;&gt;0,G542:Q542))</f>
        <v>5081.8217660912351</v>
      </c>
      <c r="AC542">
        <f t="array" ref="AC542">MEDIAN(IF(R542:Z542&lt;&gt;0,R542:Z542))</f>
        <v>3881.2747351345001</v>
      </c>
      <c r="AD542">
        <f t="shared" si="17"/>
        <v>0.76375656482731091</v>
      </c>
      <c r="AE542">
        <f t="array" ref="AE542">TTEST(IF(G542:Q542&lt;&gt;0,G542:Q542),IF(R542:AA542&lt;&gt;0,R542:AA542),2,3)</f>
        <v>0.25089603086182283</v>
      </c>
      <c r="AX542" s="8" t="s">
        <v>1128</v>
      </c>
      <c r="AY542" s="8" t="s">
        <v>2387</v>
      </c>
      <c r="AZ542" s="8" t="s">
        <v>1623</v>
      </c>
      <c r="BA542" s="9">
        <v>1322.3219526365399</v>
      </c>
      <c r="BB542" s="9">
        <v>784</v>
      </c>
      <c r="BC542" s="9">
        <v>64.711116026800298</v>
      </c>
      <c r="BD542" s="9"/>
      <c r="BE542" s="9">
        <v>512</v>
      </c>
      <c r="BF542" s="9"/>
      <c r="BG542" s="9"/>
      <c r="BH542" s="9"/>
      <c r="BI542" s="9">
        <v>688.56798815726802</v>
      </c>
      <c r="BJ542" s="9"/>
      <c r="BK542" s="9"/>
      <c r="BL542" s="9"/>
      <c r="BM542" s="9"/>
      <c r="BN542" s="9">
        <v>605.66387149576894</v>
      </c>
      <c r="BO542" s="9">
        <v>2092.7235186367502</v>
      </c>
      <c r="BP542" s="9">
        <v>2484.3831478079501</v>
      </c>
      <c r="BQ542" s="9"/>
      <c r="BR542" s="9"/>
      <c r="BS542" s="9">
        <v>2088.9151423580101</v>
      </c>
      <c r="BT542" s="9"/>
      <c r="BU542" s="9"/>
      <c r="BV542" s="9"/>
      <c r="BW542" s="9"/>
      <c r="BX542" s="9">
        <v>784</v>
      </c>
    </row>
    <row r="543" spans="1:76" x14ac:dyDescent="0.2">
      <c r="A543" s="2" t="s">
        <v>543</v>
      </c>
      <c r="B543" s="2">
        <f t="shared" si="16"/>
        <v>81170</v>
      </c>
      <c r="C543" s="5">
        <v>2801</v>
      </c>
      <c r="D543" s="5">
        <v>2150</v>
      </c>
      <c r="E543" s="5">
        <v>70</v>
      </c>
      <c r="F543" s="2">
        <v>81170</v>
      </c>
      <c r="G543">
        <f t="array" ref="G543:AA543">VLOOKUP(A543,Check_S4,{7,8,9,10,11,12,13,14,15,16,17,18,19,20,21,22,23,24,25,26,27},FALSE)</f>
        <v>0</v>
      </c>
      <c r="H543">
        <v>5313</v>
      </c>
      <c r="I543">
        <v>680.02546589999997</v>
      </c>
      <c r="J543">
        <v>0</v>
      </c>
      <c r="K543">
        <v>0</v>
      </c>
      <c r="L543">
        <v>6566.6988551984896</v>
      </c>
      <c r="M543">
        <v>0</v>
      </c>
      <c r="N543">
        <v>3135.4934914219298</v>
      </c>
      <c r="O543">
        <v>3736.3435939016599</v>
      </c>
      <c r="P543">
        <v>0</v>
      </c>
      <c r="Q543">
        <v>1981.67471504641</v>
      </c>
      <c r="R543">
        <v>2073.0138411247899</v>
      </c>
      <c r="S543">
        <v>0</v>
      </c>
      <c r="T543">
        <v>0</v>
      </c>
      <c r="U543">
        <v>0</v>
      </c>
      <c r="V543">
        <v>1997.2122435297699</v>
      </c>
      <c r="W543">
        <v>0</v>
      </c>
      <c r="X543">
        <v>0</v>
      </c>
      <c r="Y543">
        <v>2226.0867358843602</v>
      </c>
      <c r="Z543">
        <v>0</v>
      </c>
      <c r="AA543">
        <v>300</v>
      </c>
      <c r="AB543">
        <f t="array" ref="AB543">MEDIAN(IF(G543:Q543&lt;&gt;0,G543:Q543))</f>
        <v>3435.9185426617951</v>
      </c>
      <c r="AC543">
        <f t="array" ref="AC543">MEDIAN(IF(R543:Z543&lt;&gt;0,R543:Z543))</f>
        <v>2073.0138411247899</v>
      </c>
      <c r="AD543">
        <f t="shared" si="17"/>
        <v>0.60333614298051219</v>
      </c>
      <c r="AE543">
        <f t="array" ref="AE543">TTEST(IF(G543:Q543&lt;&gt;0,G543:Q543),IF(R543:AA543&lt;&gt;0,R543:AA543),2,3)</f>
        <v>9.1967717191666992E-2</v>
      </c>
      <c r="AX543" s="8" t="s">
        <v>2388</v>
      </c>
      <c r="AY543" s="8" t="s">
        <v>2389</v>
      </c>
      <c r="AZ543" s="8" t="s">
        <v>1623</v>
      </c>
      <c r="BA543" s="9">
        <v>1062.9615708511501</v>
      </c>
      <c r="BB543" s="9">
        <v>786.89147989658602</v>
      </c>
      <c r="BC543" s="9">
        <v>102.023539140841</v>
      </c>
      <c r="BD543" s="9"/>
      <c r="BE543" s="9">
        <v>2821</v>
      </c>
      <c r="BF543" s="9">
        <v>52.569811090000002</v>
      </c>
      <c r="BG543" s="9"/>
      <c r="BH543" s="9"/>
      <c r="BI543" s="9">
        <v>786.89147989658602</v>
      </c>
      <c r="BJ543" s="9"/>
      <c r="BK543" s="9"/>
      <c r="BL543" s="9"/>
      <c r="BM543" s="9"/>
      <c r="BN543" s="9"/>
      <c r="BO543" s="9"/>
      <c r="BP543" s="9">
        <v>1277.34656326916</v>
      </c>
      <c r="BQ543" s="9"/>
      <c r="BR543" s="9"/>
      <c r="BS543" s="9"/>
      <c r="BT543" s="9"/>
      <c r="BU543" s="9"/>
      <c r="BV543" s="9"/>
      <c r="BW543" s="9"/>
      <c r="BX543" s="9">
        <v>377</v>
      </c>
    </row>
    <row r="544" spans="1:76" x14ac:dyDescent="0.2">
      <c r="A544" s="2" t="s">
        <v>544</v>
      </c>
      <c r="B544" s="2">
        <f t="shared" si="16"/>
        <v>61091</v>
      </c>
      <c r="C544" s="5">
        <v>3719</v>
      </c>
      <c r="D544" s="5">
        <v>3403</v>
      </c>
      <c r="E544" s="5">
        <v>51</v>
      </c>
      <c r="F544" s="2">
        <v>61091</v>
      </c>
      <c r="G544">
        <f t="array" ref="G544:AA544">VLOOKUP(A544,Check_S4,{7,8,9,10,11,12,13,14,15,16,17,18,19,20,21,22,23,24,25,26,27},FALSE)</f>
        <v>0</v>
      </c>
      <c r="H544">
        <v>3884</v>
      </c>
      <c r="I544">
        <v>916.91891999999996</v>
      </c>
      <c r="J544">
        <v>0</v>
      </c>
      <c r="K544">
        <v>7050.5506487000002</v>
      </c>
      <c r="L544">
        <v>4281.1635162881103</v>
      </c>
      <c r="M544">
        <v>3630.0251791911101</v>
      </c>
      <c r="N544">
        <v>2291.4630420494</v>
      </c>
      <c r="O544">
        <v>4880.2564543386497</v>
      </c>
      <c r="P544">
        <v>0</v>
      </c>
      <c r="Q544">
        <v>7615.54603071152</v>
      </c>
      <c r="R544">
        <v>2397.9378512102298</v>
      </c>
      <c r="S544">
        <v>2399.3334593988998</v>
      </c>
      <c r="T544">
        <v>0</v>
      </c>
      <c r="U544">
        <v>0</v>
      </c>
      <c r="V544">
        <v>1879.15838276924</v>
      </c>
      <c r="W544">
        <v>2912.2912068200899</v>
      </c>
      <c r="X544">
        <v>0</v>
      </c>
      <c r="Y544">
        <v>3176.2148320789001</v>
      </c>
      <c r="Z544">
        <v>0</v>
      </c>
      <c r="AA544">
        <v>4750</v>
      </c>
      <c r="AB544">
        <f t="array" ref="AB544">MEDIAN(IF(G544:Q544&lt;&gt;0,G544:Q544))</f>
        <v>4082.5817581440551</v>
      </c>
      <c r="AC544">
        <f t="array" ref="AC544">MEDIAN(IF(R544:Z544&lt;&gt;0,R544:Z544))</f>
        <v>2399.3334593988998</v>
      </c>
      <c r="AD544">
        <f t="shared" si="17"/>
        <v>0.58770003922460057</v>
      </c>
      <c r="AE544">
        <f t="array" ref="AE544">TTEST(IF(G544:Q544&lt;&gt;0,G544:Q544),IF(R544:AA544&lt;&gt;0,R544:AA544),2,3)</f>
        <v>0.14638883950056727</v>
      </c>
      <c r="AX544" s="8" t="s">
        <v>2390</v>
      </c>
      <c r="AY544" s="8" t="s">
        <v>2391</v>
      </c>
      <c r="AZ544" s="8" t="s">
        <v>1623</v>
      </c>
      <c r="BA544" s="9">
        <v>787</v>
      </c>
      <c r="BB544" s="9">
        <v>787</v>
      </c>
      <c r="BC544" s="9"/>
      <c r="BD544" s="9">
        <v>787</v>
      </c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</row>
    <row r="545" spans="1:76" x14ac:dyDescent="0.2">
      <c r="A545" s="2" t="s">
        <v>545</v>
      </c>
      <c r="B545" s="2">
        <f t="shared" si="16"/>
        <v>113290</v>
      </c>
      <c r="C545" s="5">
        <v>2002</v>
      </c>
      <c r="D545" s="5">
        <v>1830</v>
      </c>
      <c r="E545" s="5">
        <v>56</v>
      </c>
      <c r="F545" s="2">
        <v>113290</v>
      </c>
      <c r="G545">
        <f t="array" ref="G545:AA545">VLOOKUP(A545,Check_S4,{7,8,9,10,11,12,13,14,15,16,17,18,19,20,21,22,23,24,25,26,27},FALSE)</f>
        <v>0</v>
      </c>
      <c r="H545">
        <v>1446</v>
      </c>
      <c r="I545">
        <v>331.7340787</v>
      </c>
      <c r="J545">
        <v>2323.2354340000002</v>
      </c>
      <c r="K545">
        <v>0</v>
      </c>
      <c r="L545">
        <v>3372.7203156270202</v>
      </c>
      <c r="M545">
        <v>0</v>
      </c>
      <c r="N545">
        <v>0</v>
      </c>
      <c r="O545">
        <v>1786.9191122245199</v>
      </c>
      <c r="P545">
        <v>0</v>
      </c>
      <c r="Q545">
        <v>1353.8810239130501</v>
      </c>
      <c r="R545">
        <v>2362.2132569333198</v>
      </c>
      <c r="S545">
        <v>1872.44515175895</v>
      </c>
      <c r="T545">
        <v>3532.9931512995299</v>
      </c>
      <c r="U545">
        <v>0</v>
      </c>
      <c r="V545">
        <v>1728.1088018553701</v>
      </c>
      <c r="W545">
        <v>0</v>
      </c>
      <c r="X545">
        <v>0</v>
      </c>
      <c r="Y545">
        <v>3660.72726221324</v>
      </c>
      <c r="Z545">
        <v>0</v>
      </c>
      <c r="AA545">
        <v>254</v>
      </c>
      <c r="AB545">
        <f t="array" ref="AB545">MEDIAN(IF(G545:Q545&lt;&gt;0,G545:Q545))</f>
        <v>1616.4595561122601</v>
      </c>
      <c r="AC545">
        <f t="array" ref="AC545">MEDIAN(IF(R545:Z545&lt;&gt;0,R545:Z545))</f>
        <v>2362.2132569333198</v>
      </c>
      <c r="AD545">
        <f t="shared" si="17"/>
        <v>1.4613500523419645</v>
      </c>
      <c r="AE545">
        <f t="array" ref="AE545">TTEST(IF(G545:Q545&lt;&gt;0,G545:Q545),IF(R545:AA545&lt;&gt;0,R545:AA545),2,3)</f>
        <v>0.50016953970986133</v>
      </c>
      <c r="AX545" s="8" t="s">
        <v>2392</v>
      </c>
      <c r="AY545" s="8" t="s">
        <v>2393</v>
      </c>
      <c r="AZ545" s="8" t="s">
        <v>1623</v>
      </c>
      <c r="BA545" s="9">
        <v>789.61637154771495</v>
      </c>
      <c r="BB545" s="9">
        <v>789.61637154771495</v>
      </c>
      <c r="BC545" s="9">
        <v>65.911822844572498</v>
      </c>
      <c r="BD545" s="9"/>
      <c r="BE545" s="9"/>
      <c r="BF545" s="9"/>
      <c r="BG545" s="9"/>
      <c r="BH545" s="9"/>
      <c r="BI545" s="9">
        <v>421.60226263693698</v>
      </c>
      <c r="BJ545" s="9"/>
      <c r="BK545" s="9"/>
      <c r="BL545" s="9"/>
      <c r="BM545" s="9"/>
      <c r="BN545" s="9"/>
      <c r="BO545" s="9"/>
      <c r="BP545" s="9">
        <v>1157.63048045849</v>
      </c>
      <c r="BQ545" s="9"/>
      <c r="BR545" s="9"/>
      <c r="BS545" s="9"/>
      <c r="BT545" s="9"/>
      <c r="BU545" s="9"/>
      <c r="BV545" s="9"/>
      <c r="BW545" s="9"/>
      <c r="BX545" s="9"/>
    </row>
    <row r="546" spans="1:76" x14ac:dyDescent="0.2">
      <c r="A546" s="2" t="s">
        <v>546</v>
      </c>
      <c r="B546" s="2">
        <f t="shared" si="16"/>
        <v>79299</v>
      </c>
      <c r="C546" s="5">
        <v>2858</v>
      </c>
      <c r="D546" s="5">
        <v>2785</v>
      </c>
      <c r="E546" s="5">
        <v>47</v>
      </c>
      <c r="F546" s="2">
        <v>79299</v>
      </c>
      <c r="G546">
        <f t="array" ref="G546:AA546">VLOOKUP(A546,Check_S4,{7,8,9,10,11,12,13,14,15,16,17,18,19,20,21,22,23,24,25,26,27},FALSE)</f>
        <v>0</v>
      </c>
      <c r="H546">
        <v>1779</v>
      </c>
      <c r="I546">
        <v>406.14908559999998</v>
      </c>
      <c r="J546">
        <v>2563.638207</v>
      </c>
      <c r="K546">
        <v>0</v>
      </c>
      <c r="L546">
        <v>2784.8659929415999</v>
      </c>
      <c r="M546">
        <v>1370.0240110377299</v>
      </c>
      <c r="N546">
        <v>2542.2107901448499</v>
      </c>
      <c r="O546">
        <v>2941.8133993942502</v>
      </c>
      <c r="P546">
        <v>0</v>
      </c>
      <c r="Q546">
        <v>6052.3451896667902</v>
      </c>
      <c r="R546">
        <v>3939.4967628849599</v>
      </c>
      <c r="S546">
        <v>3082.0553483891799</v>
      </c>
      <c r="T546">
        <v>0</v>
      </c>
      <c r="U546">
        <v>0</v>
      </c>
      <c r="V546">
        <v>3335.9704814219699</v>
      </c>
      <c r="W546">
        <v>0</v>
      </c>
      <c r="X546">
        <v>0</v>
      </c>
      <c r="Y546">
        <v>2780.1015901282999</v>
      </c>
      <c r="Z546">
        <v>0</v>
      </c>
      <c r="AA546">
        <v>3570</v>
      </c>
      <c r="AB546">
        <f t="array" ref="AB546">MEDIAN(IF(G546:Q546&lt;&gt;0,G546:Q546))</f>
        <v>2552.9244985724249</v>
      </c>
      <c r="AC546">
        <f t="array" ref="AC546">MEDIAN(IF(R546:Z546&lt;&gt;0,R546:Z546))</f>
        <v>3209.0129149055747</v>
      </c>
      <c r="AD546">
        <f t="shared" si="17"/>
        <v>1.2569948373718178</v>
      </c>
      <c r="AE546">
        <f t="array" ref="AE546">TTEST(IF(G546:Q546&lt;&gt;0,G546:Q546),IF(R546:AA546&lt;&gt;0,R546:AA546),2,3)</f>
        <v>0.23562920034048115</v>
      </c>
      <c r="AX546" s="8" t="s">
        <v>1149</v>
      </c>
      <c r="AY546" s="8" t="s">
        <v>2394</v>
      </c>
      <c r="AZ546" s="8" t="s">
        <v>1623</v>
      </c>
      <c r="BA546" s="9">
        <v>754.78507142165904</v>
      </c>
      <c r="BB546" s="9">
        <v>791.11033025950599</v>
      </c>
      <c r="BC546" s="9">
        <v>60.113586903182401</v>
      </c>
      <c r="BD546" s="9"/>
      <c r="BE546" s="9">
        <v>1219</v>
      </c>
      <c r="BF546" s="9">
        <v>54.74683778</v>
      </c>
      <c r="BG546" s="9"/>
      <c r="BH546" s="9"/>
      <c r="BI546" s="9">
        <v>926.11289345391401</v>
      </c>
      <c r="BJ546" s="9"/>
      <c r="BK546" s="9"/>
      <c r="BL546" s="9">
        <v>656.10776706509796</v>
      </c>
      <c r="BM546" s="9"/>
      <c r="BN546" s="9">
        <v>1204.7429302309399</v>
      </c>
      <c r="BO546" s="9"/>
      <c r="BP546" s="9"/>
      <c r="BQ546" s="9"/>
      <c r="BR546" s="9"/>
      <c r="BS546" s="9"/>
      <c r="BT546" s="9"/>
      <c r="BU546" s="9"/>
      <c r="BV546" s="9"/>
      <c r="BW546" s="9"/>
      <c r="BX546" s="9">
        <v>468</v>
      </c>
    </row>
    <row r="547" spans="1:76" x14ac:dyDescent="0.2">
      <c r="A547" s="2" t="s">
        <v>547</v>
      </c>
      <c r="B547" s="2">
        <f t="shared" si="16"/>
        <v>95448</v>
      </c>
      <c r="C547" s="5">
        <v>2373</v>
      </c>
      <c r="D547" s="5">
        <v>2504</v>
      </c>
      <c r="E547" s="5">
        <v>31</v>
      </c>
      <c r="F547" s="2">
        <v>95448</v>
      </c>
      <c r="G547">
        <f t="array" ref="G547:AA547">VLOOKUP(A547,Check_S4,{7,8,9,10,11,12,13,14,15,16,17,18,19,20,21,22,23,24,25,26,27},FALSE)</f>
        <v>2684</v>
      </c>
      <c r="H547">
        <v>2559</v>
      </c>
      <c r="I547">
        <v>823.15345809999997</v>
      </c>
      <c r="J547">
        <v>0</v>
      </c>
      <c r="K547">
        <v>1240.9074970500001</v>
      </c>
      <c r="L547">
        <v>3193.1575878930898</v>
      </c>
      <c r="M547">
        <v>0</v>
      </c>
      <c r="N547">
        <v>2377.9025422934001</v>
      </c>
      <c r="O547">
        <v>3374.9144937961601</v>
      </c>
      <c r="P547">
        <v>2044.1662316847301</v>
      </c>
      <c r="Q547">
        <v>3323.1161468720602</v>
      </c>
      <c r="R547">
        <v>2503.7397901345098</v>
      </c>
      <c r="S547">
        <v>1771.1590322755401</v>
      </c>
      <c r="T547">
        <v>0</v>
      </c>
      <c r="U547">
        <v>2732.1933878177301</v>
      </c>
      <c r="V547">
        <v>2140.33428891113</v>
      </c>
      <c r="W547">
        <v>1828.9934136337399</v>
      </c>
      <c r="X547">
        <v>0</v>
      </c>
      <c r="Y547">
        <v>2995.25648363239</v>
      </c>
      <c r="Z547">
        <v>0</v>
      </c>
      <c r="AA547">
        <v>0</v>
      </c>
      <c r="AB547">
        <f t="array" ref="AB547">MEDIAN(IF(G547:Q547&lt;&gt;0,G547:Q547))</f>
        <v>2559</v>
      </c>
      <c r="AC547">
        <f t="array" ref="AC547">MEDIAN(IF(R547:Z547&lt;&gt;0,R547:Z547))</f>
        <v>2322.0370395228201</v>
      </c>
      <c r="AD547">
        <f t="shared" si="17"/>
        <v>0.90740017175569365</v>
      </c>
      <c r="AE547">
        <f t="array" ref="AE547">TTEST(IF(G547:Q547&lt;&gt;0,G547:Q547),IF(R547:AA547&lt;&gt;0,R547:AA547),2,3)</f>
        <v>0.84217838317810068</v>
      </c>
      <c r="AX547" s="8" t="s">
        <v>2395</v>
      </c>
      <c r="AY547" s="8" t="s">
        <v>2396</v>
      </c>
      <c r="AZ547" s="8" t="s">
        <v>1623</v>
      </c>
      <c r="BA547" s="9">
        <v>795.09475226484096</v>
      </c>
      <c r="BB547" s="9">
        <v>795.09475226484096</v>
      </c>
      <c r="BC547" s="9">
        <v>106.545264105879</v>
      </c>
      <c r="BD547" s="9"/>
      <c r="BE547" s="9"/>
      <c r="BF547" s="9"/>
      <c r="BG547" s="9"/>
      <c r="BH547" s="9"/>
      <c r="BI547" s="9"/>
      <c r="BJ547" s="9"/>
      <c r="BK547" s="9"/>
      <c r="BL547" s="9">
        <v>196.079280887918</v>
      </c>
      <c r="BM547" s="9"/>
      <c r="BN547" s="9"/>
      <c r="BO547" s="9"/>
      <c r="BP547" s="9">
        <v>1394.1102236417601</v>
      </c>
      <c r="BQ547" s="9"/>
      <c r="BR547" s="9"/>
      <c r="BS547" s="9"/>
      <c r="BT547" s="9"/>
      <c r="BU547" s="9"/>
      <c r="BV547" s="9"/>
      <c r="BW547" s="9"/>
      <c r="BX547" s="9"/>
    </row>
    <row r="548" spans="1:76" x14ac:dyDescent="0.2">
      <c r="A548" s="2" t="s">
        <v>548</v>
      </c>
      <c r="B548" s="2">
        <f t="shared" si="16"/>
        <v>77300</v>
      </c>
      <c r="C548" s="5">
        <v>2926</v>
      </c>
      <c r="D548" s="5">
        <v>1624</v>
      </c>
      <c r="E548" s="5">
        <v>168</v>
      </c>
      <c r="F548" s="2">
        <v>77300</v>
      </c>
      <c r="G548">
        <f t="array" ref="G548:AA548">VLOOKUP(A548,Check_S4,{7,8,9,10,11,12,13,14,15,16,17,18,19,20,21,22,23,24,25,26,27},FALSE)</f>
        <v>0</v>
      </c>
      <c r="H548">
        <v>280</v>
      </c>
      <c r="I548">
        <v>31.98324225</v>
      </c>
      <c r="J548">
        <v>0</v>
      </c>
      <c r="K548">
        <v>0</v>
      </c>
      <c r="L548">
        <v>1623.5330874785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2748.4415533813599</v>
      </c>
      <c r="S548">
        <v>1637.8662445253001</v>
      </c>
      <c r="T548">
        <v>0</v>
      </c>
      <c r="U548">
        <v>0</v>
      </c>
      <c r="V548">
        <v>13882.6399229245</v>
      </c>
      <c r="W548">
        <v>0</v>
      </c>
      <c r="X548">
        <v>0</v>
      </c>
      <c r="Y548">
        <v>0</v>
      </c>
      <c r="Z548">
        <v>0</v>
      </c>
      <c r="AA548">
        <v>279</v>
      </c>
      <c r="AB548">
        <f t="array" ref="AB548">MEDIAN(IF(G548:Q548&lt;&gt;0,G548:Q548))</f>
        <v>280</v>
      </c>
      <c r="AC548">
        <f t="array" ref="AC548">MEDIAN(IF(R548:Z548&lt;&gt;0,R548:Z548))</f>
        <v>2748.4415533813599</v>
      </c>
      <c r="AD548">
        <f t="shared" si="17"/>
        <v>9.8158626906477142</v>
      </c>
      <c r="AE548">
        <f t="array" ref="AE548">TTEST(IF(G548:Q548&lt;&gt;0,G548:Q548),IF(R548:AA548&lt;&gt;0,R548:AA548),2,3)</f>
        <v>0.29216075405456676</v>
      </c>
      <c r="AX548" s="8" t="s">
        <v>2397</v>
      </c>
      <c r="AY548" s="8" t="s">
        <v>2398</v>
      </c>
      <c r="AZ548" s="8" t="s">
        <v>1623</v>
      </c>
      <c r="BA548" s="9">
        <v>796.47147454118704</v>
      </c>
      <c r="BB548" s="9">
        <v>796.47147454118704</v>
      </c>
      <c r="BC548" s="9">
        <v>84.779763811554901</v>
      </c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>
        <v>1273.94294908237</v>
      </c>
      <c r="BQ548" s="9"/>
      <c r="BR548" s="9"/>
      <c r="BS548" s="9"/>
      <c r="BT548" s="9"/>
      <c r="BU548" s="9"/>
      <c r="BV548" s="9"/>
      <c r="BW548" s="9"/>
      <c r="BX548" s="9">
        <v>319</v>
      </c>
    </row>
    <row r="549" spans="1:76" x14ac:dyDescent="0.2">
      <c r="A549" s="2" t="s">
        <v>549</v>
      </c>
      <c r="B549" s="2">
        <f t="shared" si="16"/>
        <v>33755</v>
      </c>
      <c r="C549" s="5">
        <v>6685</v>
      </c>
      <c r="D549" s="5">
        <v>5220</v>
      </c>
      <c r="E549" s="5">
        <v>88</v>
      </c>
      <c r="F549" s="2">
        <v>33755</v>
      </c>
      <c r="G549">
        <f t="array" ref="G549:AA549">VLOOKUP(A549,Check_S4,{7,8,9,10,11,12,13,14,15,16,17,18,19,20,21,22,23,24,25,26,27},FALSE)</f>
        <v>943</v>
      </c>
      <c r="H549">
        <v>8112</v>
      </c>
      <c r="I549">
        <v>2740.2368470000001</v>
      </c>
      <c r="J549">
        <v>0</v>
      </c>
      <c r="K549">
        <v>20876.436074000001</v>
      </c>
      <c r="L549">
        <v>9043.2741877622993</v>
      </c>
      <c r="M549">
        <v>3527.51243992225</v>
      </c>
      <c r="N549">
        <v>6913.0287163276698</v>
      </c>
      <c r="O549">
        <v>2818.1374661670602</v>
      </c>
      <c r="P549">
        <v>9713.5835211158901</v>
      </c>
      <c r="Q549">
        <v>12698.6434129714</v>
      </c>
      <c r="R549">
        <v>0</v>
      </c>
      <c r="S549">
        <v>1207.0906588688399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1630</v>
      </c>
      <c r="AB549">
        <f t="array" ref="AB549">MEDIAN(IF(G549:Q549&lt;&gt;0,G549:Q549))</f>
        <v>7512.5143581638349</v>
      </c>
      <c r="AC549">
        <f t="array" ref="AC549">MEDIAN(IF(R549:Z549&lt;&gt;0,R549:Z549))</f>
        <v>1207.0906588688399</v>
      </c>
      <c r="AD549">
        <f t="shared" si="17"/>
        <v>0.16067731804826393</v>
      </c>
      <c r="AE549">
        <f t="array" ref="AE549">TTEST(IF(G549:Q549&lt;&gt;0,G549:Q549),IF(R549:AA549&lt;&gt;0,R549:AA549),2,3)</f>
        <v>8.274257946547044E-3</v>
      </c>
      <c r="AX549" s="8" t="s">
        <v>2399</v>
      </c>
      <c r="AY549" s="8" t="s">
        <v>2400</v>
      </c>
      <c r="AZ549" s="8" t="s">
        <v>1623</v>
      </c>
      <c r="BA549" s="9">
        <v>797.55976977525302</v>
      </c>
      <c r="BB549" s="9">
        <v>796.57426798821996</v>
      </c>
      <c r="BC549" s="9">
        <v>81.254977815850793</v>
      </c>
      <c r="BD549" s="9">
        <v>1221</v>
      </c>
      <c r="BE549" s="9">
        <v>1756</v>
      </c>
      <c r="BF549" s="9">
        <v>35.265135229999999</v>
      </c>
      <c r="BG549" s="9"/>
      <c r="BH549" s="9"/>
      <c r="BI549" s="9">
        <v>179.94494744507901</v>
      </c>
      <c r="BJ549" s="9"/>
      <c r="BK549" s="9"/>
      <c r="BL549" s="9">
        <v>936.99692006882799</v>
      </c>
      <c r="BM549" s="9"/>
      <c r="BN549" s="9">
        <v>656.15161590761204</v>
      </c>
      <c r="BO549" s="9"/>
      <c r="BP549" s="9"/>
      <c r="BQ549" s="9"/>
      <c r="BR549" s="9"/>
      <c r="BS549" s="9"/>
      <c r="BT549" s="9"/>
      <c r="BU549" s="9"/>
      <c r="BV549" s="9"/>
      <c r="BW549" s="9"/>
      <c r="BX549" s="9"/>
    </row>
    <row r="550" spans="1:76" x14ac:dyDescent="0.2">
      <c r="A550" s="2" t="s">
        <v>550</v>
      </c>
      <c r="B550" s="2">
        <f t="shared" si="16"/>
        <v>55155</v>
      </c>
      <c r="C550" s="5">
        <v>4085</v>
      </c>
      <c r="D550" s="5">
        <v>2243</v>
      </c>
      <c r="E550" s="5">
        <v>95</v>
      </c>
      <c r="F550" s="2">
        <v>55155</v>
      </c>
      <c r="G550">
        <f t="array" ref="G550:AA550">VLOOKUP(A550,Check_S4,{7,8,9,10,11,12,13,14,15,16,17,18,19,20,21,22,23,24,25,26,27},FALSE)</f>
        <v>0</v>
      </c>
      <c r="H550">
        <v>2037</v>
      </c>
      <c r="I550">
        <v>748.96073220000005</v>
      </c>
      <c r="J550">
        <v>0</v>
      </c>
      <c r="K550">
        <v>0</v>
      </c>
      <c r="L550">
        <v>4829.6649068982597</v>
      </c>
      <c r="M550">
        <v>0</v>
      </c>
      <c r="N550">
        <v>2565.9743113895702</v>
      </c>
      <c r="O550">
        <v>2170.27215266338</v>
      </c>
      <c r="P550">
        <v>0</v>
      </c>
      <c r="Q550">
        <v>12683.851614842601</v>
      </c>
      <c r="R550">
        <v>2108.7595403422301</v>
      </c>
      <c r="S550">
        <v>0</v>
      </c>
      <c r="T550">
        <v>0</v>
      </c>
      <c r="U550">
        <v>0</v>
      </c>
      <c r="V550">
        <v>1903.696538035</v>
      </c>
      <c r="W550">
        <v>2316.2550868100402</v>
      </c>
      <c r="X550">
        <v>0</v>
      </c>
      <c r="Y550">
        <v>0</v>
      </c>
      <c r="Z550">
        <v>0</v>
      </c>
      <c r="AA550">
        <v>9490</v>
      </c>
      <c r="AB550">
        <f t="array" ref="AB550">MEDIAN(IF(G550:Q550&lt;&gt;0,G550:Q550))</f>
        <v>2368.1232320264753</v>
      </c>
      <c r="AC550">
        <f t="array" ref="AC550">MEDIAN(IF(R550:Z550&lt;&gt;0,R550:Z550))</f>
        <v>2108.7595403422301</v>
      </c>
      <c r="AD550">
        <f t="shared" si="17"/>
        <v>0.89047711361612725</v>
      </c>
      <c r="AE550">
        <f t="array" ref="AE550">TTEST(IF(G550:Q550&lt;&gt;0,G550:Q550),IF(R550:AA550&lt;&gt;0,R550:AA550),2,3)</f>
        <v>0.93466732913746597</v>
      </c>
      <c r="AX550" s="8" t="s">
        <v>693</v>
      </c>
      <c r="AY550" s="8" t="s">
        <v>2401</v>
      </c>
      <c r="AZ550" s="8" t="s">
        <v>1623</v>
      </c>
      <c r="BA550" s="9">
        <v>1006.89899199822</v>
      </c>
      <c r="BB550" s="9">
        <v>798.25134407284099</v>
      </c>
      <c r="BC550" s="9">
        <v>81.033279766157406</v>
      </c>
      <c r="BD550" s="9"/>
      <c r="BE550" s="9">
        <v>608</v>
      </c>
      <c r="BF550" s="9">
        <v>130.90109530000001</v>
      </c>
      <c r="BG550" s="9"/>
      <c r="BH550" s="9"/>
      <c r="BI550" s="9">
        <v>1733.2875429686801</v>
      </c>
      <c r="BJ550" s="9">
        <v>2363.9786801448299</v>
      </c>
      <c r="BK550" s="9"/>
      <c r="BL550" s="9">
        <v>798.25134407284099</v>
      </c>
      <c r="BM550" s="9"/>
      <c r="BN550" s="9">
        <v>228.04592953704801</v>
      </c>
      <c r="BO550" s="9"/>
      <c r="BP550" s="9">
        <v>1508.4279928774299</v>
      </c>
      <c r="BQ550" s="9"/>
      <c r="BR550" s="9"/>
      <c r="BS550" s="9"/>
      <c r="BT550" s="9">
        <v>1579.1983430831699</v>
      </c>
      <c r="BU550" s="9"/>
      <c r="BV550" s="9"/>
      <c r="BW550" s="9"/>
      <c r="BX550" s="9">
        <v>112</v>
      </c>
    </row>
    <row r="551" spans="1:76" x14ac:dyDescent="0.2">
      <c r="A551" s="2" t="s">
        <v>551</v>
      </c>
      <c r="B551" s="2">
        <f t="shared" si="16"/>
        <v>71018</v>
      </c>
      <c r="C551" s="5">
        <v>3167</v>
      </c>
      <c r="D551" s="5">
        <v>2290</v>
      </c>
      <c r="E551" s="5">
        <v>109</v>
      </c>
      <c r="F551" s="2">
        <v>71018</v>
      </c>
      <c r="G551">
        <f t="array" ref="G551:AA551">VLOOKUP(A551,Check_S4,{7,8,9,10,11,12,13,14,15,16,17,18,19,20,21,22,23,24,25,26,27},FALSE)</f>
        <v>0</v>
      </c>
      <c r="H551">
        <v>3476</v>
      </c>
      <c r="I551">
        <v>158.7978142</v>
      </c>
      <c r="J551">
        <v>5231.0499989999998</v>
      </c>
      <c r="K551">
        <v>0</v>
      </c>
      <c r="L551">
        <v>2291.5699183596598</v>
      </c>
      <c r="M551">
        <v>0</v>
      </c>
      <c r="N551">
        <v>0</v>
      </c>
      <c r="O551">
        <v>1157.3640850557899</v>
      </c>
      <c r="P551">
        <v>11451.4202917527</v>
      </c>
      <c r="Q551">
        <v>888.40061689398703</v>
      </c>
      <c r="R551">
        <v>0</v>
      </c>
      <c r="S551">
        <v>0</v>
      </c>
      <c r="T551">
        <v>0</v>
      </c>
      <c r="U551">
        <v>0</v>
      </c>
      <c r="V551">
        <v>1560.7526342532401</v>
      </c>
      <c r="W551">
        <v>0</v>
      </c>
      <c r="X551">
        <v>0</v>
      </c>
      <c r="Y551">
        <v>0</v>
      </c>
      <c r="Z551">
        <v>0</v>
      </c>
      <c r="AA551">
        <v>2290</v>
      </c>
      <c r="AB551">
        <f t="array" ref="AB551">MEDIAN(IF(G551:Q551&lt;&gt;0,G551:Q551))</f>
        <v>2291.5699183596598</v>
      </c>
      <c r="AC551">
        <f t="array" ref="AC551">MEDIAN(IF(R551:Z551&lt;&gt;0,R551:Z551))</f>
        <v>1560.7526342532401</v>
      </c>
      <c r="AD551">
        <f t="shared" si="17"/>
        <v>0.6810844485907942</v>
      </c>
      <c r="AE551">
        <f t="array" ref="AE551">TTEST(IF(G551:Q551&lt;&gt;0,G551:Q551),IF(R551:AA551&lt;&gt;0,R551:AA551),2,3)</f>
        <v>0.32969181336154402</v>
      </c>
      <c r="AX551" s="8" t="s">
        <v>2402</v>
      </c>
      <c r="AY551" s="8" t="s">
        <v>2403</v>
      </c>
      <c r="AZ551" s="8" t="s">
        <v>1623</v>
      </c>
      <c r="BA551" s="9">
        <v>904.05986300259599</v>
      </c>
      <c r="BB551" s="9">
        <v>799</v>
      </c>
      <c r="BC551" s="9">
        <v>70.449105389375106</v>
      </c>
      <c r="BD551" s="9"/>
      <c r="BE551" s="9">
        <v>1753</v>
      </c>
      <c r="BF551" s="9">
        <v>71.483105269999996</v>
      </c>
      <c r="BG551" s="9">
        <v>410.0401104</v>
      </c>
      <c r="BH551" s="9"/>
      <c r="BI551" s="9">
        <v>1467.73953882922</v>
      </c>
      <c r="BJ551" s="9"/>
      <c r="BK551" s="9"/>
      <c r="BL551" s="9"/>
      <c r="BM551" s="9"/>
      <c r="BN551" s="9">
        <v>440.83448987673</v>
      </c>
      <c r="BO551" s="9"/>
      <c r="BP551" s="9">
        <v>1386.3217966422201</v>
      </c>
      <c r="BQ551" s="9"/>
      <c r="BR551" s="9"/>
      <c r="BS551" s="9"/>
      <c r="BT551" s="9"/>
      <c r="BU551" s="9"/>
      <c r="BV551" s="9"/>
      <c r="BW551" s="9"/>
      <c r="BX551" s="9">
        <v>799</v>
      </c>
    </row>
    <row r="552" spans="1:76" x14ac:dyDescent="0.2">
      <c r="A552" s="2" t="s">
        <v>552</v>
      </c>
      <c r="B552" s="2">
        <f t="shared" si="16"/>
        <v>56163</v>
      </c>
      <c r="C552" s="5">
        <v>3987</v>
      </c>
      <c r="D552" s="5">
        <v>3195</v>
      </c>
      <c r="E552" s="5">
        <v>71</v>
      </c>
      <c r="F552" s="2">
        <v>56163</v>
      </c>
      <c r="G552">
        <f t="array" ref="G552:AA552">VLOOKUP(A552,Check_S4,{7,8,9,10,11,12,13,14,15,16,17,18,19,20,21,22,23,24,25,26,27},FALSE)</f>
        <v>0</v>
      </c>
      <c r="H552">
        <v>3077</v>
      </c>
      <c r="I552">
        <v>1051.7599250000001</v>
      </c>
      <c r="J552">
        <v>0</v>
      </c>
      <c r="K552">
        <v>0</v>
      </c>
      <c r="L552">
        <v>4873.8898754851598</v>
      </c>
      <c r="M552">
        <v>0</v>
      </c>
      <c r="N552">
        <v>4456.0183254680696</v>
      </c>
      <c r="O552">
        <v>5529.8626078465404</v>
      </c>
      <c r="P552">
        <v>9807.0734914697496</v>
      </c>
      <c r="Q552">
        <v>9219.5120063603408</v>
      </c>
      <c r="R552">
        <v>3195.3467533980502</v>
      </c>
      <c r="S552">
        <v>1814.82275634856</v>
      </c>
      <c r="T552">
        <v>0</v>
      </c>
      <c r="U552">
        <v>0</v>
      </c>
      <c r="V552">
        <v>2186.6754853878101</v>
      </c>
      <c r="W552">
        <v>0</v>
      </c>
      <c r="X552">
        <v>0</v>
      </c>
      <c r="Y552">
        <v>1922.07559931008</v>
      </c>
      <c r="Z552">
        <v>3831.2418919158799</v>
      </c>
      <c r="AA552">
        <v>861</v>
      </c>
      <c r="AB552">
        <f t="array" ref="AB552">MEDIAN(IF(G552:Q552&lt;&gt;0,G552:Q552))</f>
        <v>4873.8898754851598</v>
      </c>
      <c r="AC552">
        <f t="array" ref="AC552">MEDIAN(IF(R552:Z552&lt;&gt;0,R552:Z552))</f>
        <v>2186.6754853878101</v>
      </c>
      <c r="AD552">
        <f t="shared" si="17"/>
        <v>0.44865098335241782</v>
      </c>
      <c r="AE552">
        <f t="array" ref="AE552">TTEST(IF(G552:Q552&lt;&gt;0,G552:Q552),IF(R552:AA552&lt;&gt;0,R552:AA552),2,3)</f>
        <v>4.0439525585342667E-2</v>
      </c>
      <c r="AX552" s="8" t="s">
        <v>2404</v>
      </c>
      <c r="AY552" s="8" t="s">
        <v>2405</v>
      </c>
      <c r="AZ552" s="8" t="s">
        <v>1623</v>
      </c>
      <c r="BA552" s="9">
        <v>965.48732567127104</v>
      </c>
      <c r="BB552" s="9">
        <v>800.58416831771399</v>
      </c>
      <c r="BC552" s="9">
        <v>103.887022035824</v>
      </c>
      <c r="BD552" s="9"/>
      <c r="BE552" s="9">
        <v>2179</v>
      </c>
      <c r="BF552" s="9">
        <v>204.68676500000001</v>
      </c>
      <c r="BG552" s="9"/>
      <c r="BH552" s="9"/>
      <c r="BI552" s="9">
        <v>81.780966049654893</v>
      </c>
      <c r="BJ552" s="9"/>
      <c r="BK552" s="9"/>
      <c r="BL552" s="9">
        <v>1396.4815716354301</v>
      </c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</row>
    <row r="553" spans="1:76" x14ac:dyDescent="0.2">
      <c r="A553" s="2" t="s">
        <v>553</v>
      </c>
      <c r="B553" s="2">
        <f t="shared" ref="B553:B616" si="18">VLOOKUP(A553,Molwt,3,FALSE)</f>
        <v>92348</v>
      </c>
      <c r="C553" s="5">
        <v>2424</v>
      </c>
      <c r="D553" s="5">
        <v>2171</v>
      </c>
      <c r="E553" s="5">
        <v>82</v>
      </c>
      <c r="F553" s="2">
        <v>92348</v>
      </c>
      <c r="G553">
        <f t="array" ref="G553:AA553">VLOOKUP(A553,Check_S4,{7,8,9,10,11,12,13,14,15,16,17,18,19,20,21,22,23,24,25,26,27},FALSE)</f>
        <v>0</v>
      </c>
      <c r="H553">
        <v>6018</v>
      </c>
      <c r="I553">
        <v>270.10274440000001</v>
      </c>
      <c r="J553">
        <v>0</v>
      </c>
      <c r="K553">
        <v>0</v>
      </c>
      <c r="L553">
        <v>2436.5083048048</v>
      </c>
      <c r="M553">
        <v>0</v>
      </c>
      <c r="N553">
        <v>0</v>
      </c>
      <c r="O553">
        <v>920.592224121036</v>
      </c>
      <c r="P553">
        <v>5739.34043992037</v>
      </c>
      <c r="Q553">
        <v>1606.7868327854201</v>
      </c>
      <c r="R553">
        <v>0</v>
      </c>
      <c r="S553">
        <v>2362.7882986894301</v>
      </c>
      <c r="T553">
        <v>0</v>
      </c>
      <c r="U553">
        <v>0</v>
      </c>
      <c r="V553">
        <v>2518.77159101086</v>
      </c>
      <c r="W553">
        <v>0</v>
      </c>
      <c r="X553">
        <v>0</v>
      </c>
      <c r="Y553">
        <v>1979.2051410927099</v>
      </c>
      <c r="Z553">
        <v>0</v>
      </c>
      <c r="AA553">
        <v>386</v>
      </c>
      <c r="AB553">
        <f t="array" ref="AB553">MEDIAN(IF(G553:Q553&lt;&gt;0,G553:Q553))</f>
        <v>2021.6475687951101</v>
      </c>
      <c r="AC553">
        <f t="array" ref="AC553">MEDIAN(IF(R553:Z553&lt;&gt;0,R553:Z553))</f>
        <v>2362.7882986894301</v>
      </c>
      <c r="AD553">
        <f t="shared" si="17"/>
        <v>1.1687439171693204</v>
      </c>
      <c r="AE553">
        <f t="array" ref="AE553">TTEST(IF(G553:Q553&lt;&gt;0,G553:Q553),IF(R553:AA553&lt;&gt;0,R553:AA553),2,3)</f>
        <v>0.39274808923899623</v>
      </c>
      <c r="AX553" s="8" t="s">
        <v>2406</v>
      </c>
      <c r="AY553" s="8" t="s">
        <v>2407</v>
      </c>
      <c r="AZ553" s="8" t="s">
        <v>1623</v>
      </c>
      <c r="BA553" s="9">
        <v>1156.77385685742</v>
      </c>
      <c r="BB553" s="9">
        <v>801.89367720427595</v>
      </c>
      <c r="BC553" s="9">
        <v>93.631103472832606</v>
      </c>
      <c r="BD553" s="9"/>
      <c r="BE553" s="9"/>
      <c r="BF553" s="9">
        <v>131.30161000000001</v>
      </c>
      <c r="BG553" s="9">
        <v>232.11228980000001</v>
      </c>
      <c r="BH553" s="9"/>
      <c r="BI553" s="9">
        <v>1030.7873544085501</v>
      </c>
      <c r="BJ553" s="9"/>
      <c r="BK553" s="9"/>
      <c r="BL553" s="9">
        <v>500.52255608893898</v>
      </c>
      <c r="BM553" s="9"/>
      <c r="BN553" s="9"/>
      <c r="BO553" s="9"/>
      <c r="BP553" s="9">
        <v>1746.69033584616</v>
      </c>
      <c r="BQ553" s="9">
        <v>3372.43009752648</v>
      </c>
      <c r="BR553" s="9"/>
      <c r="BS553" s="9">
        <v>1667.3466111892501</v>
      </c>
      <c r="BT553" s="9"/>
      <c r="BU553" s="9"/>
      <c r="BV553" s="9"/>
      <c r="BW553" s="9"/>
      <c r="BX553" s="9">
        <v>573</v>
      </c>
    </row>
    <row r="554" spans="1:76" x14ac:dyDescent="0.2">
      <c r="A554" s="2" t="s">
        <v>554</v>
      </c>
      <c r="B554" s="2">
        <f t="shared" si="18"/>
        <v>52352</v>
      </c>
      <c r="C554" s="5">
        <v>4272</v>
      </c>
      <c r="D554" s="5">
        <v>3669</v>
      </c>
      <c r="E554" s="5">
        <v>58</v>
      </c>
      <c r="F554" s="2">
        <v>52352</v>
      </c>
      <c r="G554">
        <f t="array" ref="G554:AA554">VLOOKUP(A554,Check_S4,{7,8,9,10,11,12,13,14,15,16,17,18,19,20,21,22,23,24,25,26,27},FALSE)</f>
        <v>0</v>
      </c>
      <c r="H554">
        <v>11066</v>
      </c>
      <c r="I554">
        <v>1749.6377010000001</v>
      </c>
      <c r="J554">
        <v>0</v>
      </c>
      <c r="K554">
        <v>1674.9932563</v>
      </c>
      <c r="L554">
        <v>3949.3625125137501</v>
      </c>
      <c r="M554">
        <v>0</v>
      </c>
      <c r="N554">
        <v>2681.7202517943001</v>
      </c>
      <c r="O554">
        <v>6774.6270787827098</v>
      </c>
      <c r="P554">
        <v>8162.3543449778599</v>
      </c>
      <c r="Q554">
        <v>2584.0309397006299</v>
      </c>
      <c r="R554">
        <v>4234.1328698258903</v>
      </c>
      <c r="S554">
        <v>3053.7547003865998</v>
      </c>
      <c r="T554">
        <v>6126.0740539099297</v>
      </c>
      <c r="U554">
        <v>2715.2389836666998</v>
      </c>
      <c r="V554">
        <v>3213.01884757376</v>
      </c>
      <c r="W554">
        <v>3105.1540824038402</v>
      </c>
      <c r="X554">
        <v>4005.15046554017</v>
      </c>
      <c r="Y554">
        <v>3668.5833375367602</v>
      </c>
      <c r="Z554">
        <v>3859.56259575692</v>
      </c>
      <c r="AA554">
        <v>0</v>
      </c>
      <c r="AB554">
        <f t="array" ref="AB554">MEDIAN(IF(G554:Q554&lt;&gt;0,G554:Q554))</f>
        <v>3315.5413821540251</v>
      </c>
      <c r="AC554">
        <f t="array" ref="AC554">MEDIAN(IF(R554:Z554&lt;&gt;0,R554:Z554))</f>
        <v>3668.5833375367602</v>
      </c>
      <c r="AD554">
        <f t="shared" si="17"/>
        <v>1.1064809377083908</v>
      </c>
      <c r="AE554">
        <f t="array" ref="AE554">TTEST(IF(G554:Q554&lt;&gt;0,G554:Q554),IF(R554:AA554&lt;&gt;0,R554:AA554),2,3)</f>
        <v>0.42946515064490509</v>
      </c>
      <c r="AX554" s="8" t="s">
        <v>2408</v>
      </c>
      <c r="AY554" s="8" t="s">
        <v>2408</v>
      </c>
      <c r="AZ554" s="8" t="s">
        <v>1640</v>
      </c>
      <c r="BA554" s="9">
        <v>803.46064258885497</v>
      </c>
      <c r="BB554" s="9">
        <v>803.46064258885497</v>
      </c>
      <c r="BC554" s="9">
        <v>111.14672673655301</v>
      </c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>
        <v>1434.9212851777099</v>
      </c>
      <c r="BQ554" s="9"/>
      <c r="BR554" s="9"/>
      <c r="BS554" s="9"/>
      <c r="BT554" s="9"/>
      <c r="BU554" s="9"/>
      <c r="BV554" s="9"/>
      <c r="BW554" s="9"/>
      <c r="BX554" s="9">
        <v>172</v>
      </c>
    </row>
    <row r="555" spans="1:76" x14ac:dyDescent="0.2">
      <c r="A555" s="2" t="s">
        <v>555</v>
      </c>
      <c r="B555" s="2">
        <f t="shared" si="18"/>
        <v>117275</v>
      </c>
      <c r="C555" s="5">
        <v>1906</v>
      </c>
      <c r="D555" s="5">
        <v>2041</v>
      </c>
      <c r="E555" s="5">
        <v>51</v>
      </c>
      <c r="F555" s="2">
        <v>117275</v>
      </c>
      <c r="G555">
        <f t="array" ref="G555:AA555">VLOOKUP(A555,Check_S4,{7,8,9,10,11,12,13,14,15,16,17,18,19,20,21,22,23,24,25,26,27},FALSE)</f>
        <v>521</v>
      </c>
      <c r="H555">
        <v>2041</v>
      </c>
      <c r="I555">
        <v>298.33898090000002</v>
      </c>
      <c r="J555">
        <v>382.85604999999998</v>
      </c>
      <c r="K555">
        <v>0</v>
      </c>
      <c r="L555">
        <v>2030.7362442613201</v>
      </c>
      <c r="M555">
        <v>0</v>
      </c>
      <c r="N555">
        <v>0</v>
      </c>
      <c r="O555">
        <v>2938.3834628140298</v>
      </c>
      <c r="P555">
        <v>0</v>
      </c>
      <c r="Q555">
        <v>1168.4152996114999</v>
      </c>
      <c r="R555">
        <v>2396.2041031735098</v>
      </c>
      <c r="S555">
        <v>1998.9504178037801</v>
      </c>
      <c r="T555">
        <v>3736.9979671388501</v>
      </c>
      <c r="U555">
        <v>2516.8653568582699</v>
      </c>
      <c r="V555">
        <v>2049.5205908365701</v>
      </c>
      <c r="W555">
        <v>1765.84927812001</v>
      </c>
      <c r="X555">
        <v>0</v>
      </c>
      <c r="Y555">
        <v>2652.3043614256999</v>
      </c>
      <c r="Z555">
        <v>0</v>
      </c>
      <c r="AA555">
        <v>2100</v>
      </c>
      <c r="AB555">
        <f t="array" ref="AB555">MEDIAN(IF(G555:Q555&lt;&gt;0,G555:Q555))</f>
        <v>1168.4152996114999</v>
      </c>
      <c r="AC555">
        <f t="array" ref="AC555">MEDIAN(IF(R555:Z555&lt;&gt;0,R555:Z555))</f>
        <v>2396.2041031735098</v>
      </c>
      <c r="AD555">
        <f t="shared" si="17"/>
        <v>2.0508154112414068</v>
      </c>
      <c r="AE555">
        <f t="array" ref="AE555">TTEST(IF(G555:Q555&lt;&gt;0,G555:Q555),IF(R555:AA555&lt;&gt;0,R555:AA555),2,3)</f>
        <v>3.8124764475979178E-2</v>
      </c>
      <c r="AX555" s="8" t="s">
        <v>874</v>
      </c>
      <c r="AY555" s="8" t="s">
        <v>874</v>
      </c>
      <c r="AZ555" s="8" t="s">
        <v>1640</v>
      </c>
      <c r="BA555" s="9">
        <v>1196.18599814652</v>
      </c>
      <c r="BB555" s="9">
        <v>804.49917571583603</v>
      </c>
      <c r="BC555" s="9">
        <v>84.783560769635699</v>
      </c>
      <c r="BD555" s="9"/>
      <c r="BE555" s="9">
        <v>491</v>
      </c>
      <c r="BF555" s="9">
        <v>70.008893549999996</v>
      </c>
      <c r="BG555" s="9"/>
      <c r="BH555" s="9"/>
      <c r="BI555" s="9">
        <v>804.49917571583603</v>
      </c>
      <c r="BJ555" s="9"/>
      <c r="BK555" s="9"/>
      <c r="BL555" s="9">
        <v>338.48064030438502</v>
      </c>
      <c r="BM555" s="9"/>
      <c r="BN555" s="9">
        <v>432.65270009181597</v>
      </c>
      <c r="BO555" s="9">
        <v>2343.6189227981499</v>
      </c>
      <c r="BP555" s="9">
        <v>1637.8662445253001</v>
      </c>
      <c r="BQ555" s="9"/>
      <c r="BR555" s="9"/>
      <c r="BS555" s="9">
        <v>1639.6328930206801</v>
      </c>
      <c r="BT555" s="9"/>
      <c r="BU555" s="9"/>
      <c r="BV555" s="9"/>
      <c r="BW555" s="9">
        <v>3007.9145133124998</v>
      </c>
      <c r="BX555" s="9"/>
    </row>
    <row r="556" spans="1:76" x14ac:dyDescent="0.2">
      <c r="A556" s="2" t="s">
        <v>556</v>
      </c>
      <c r="B556" s="2">
        <f t="shared" si="18"/>
        <v>96975</v>
      </c>
      <c r="C556" s="5">
        <v>2301</v>
      </c>
      <c r="D556" s="5">
        <v>2524</v>
      </c>
      <c r="E556" s="5">
        <v>57</v>
      </c>
      <c r="F556" s="2">
        <v>96975</v>
      </c>
      <c r="G556">
        <f t="array" ref="G556:AA556">VLOOKUP(A556,Check_S4,{7,8,9,10,11,12,13,14,15,16,17,18,19,20,21,22,23,24,25,26,27},FALSE)</f>
        <v>0</v>
      </c>
      <c r="H556">
        <v>1629</v>
      </c>
      <c r="I556">
        <v>846.7004369</v>
      </c>
      <c r="J556">
        <v>0</v>
      </c>
      <c r="K556">
        <v>131.46411798</v>
      </c>
      <c r="L556">
        <v>5334.9263737229003</v>
      </c>
      <c r="M556">
        <v>2849.83706847245</v>
      </c>
      <c r="N556">
        <v>2569.91412777601</v>
      </c>
      <c r="O556">
        <v>3916.7079235666802</v>
      </c>
      <c r="P556">
        <v>0</v>
      </c>
      <c r="Q556">
        <v>1617.28790750434</v>
      </c>
      <c r="R556">
        <v>2523.7895809292399</v>
      </c>
      <c r="S556">
        <v>2635.57782890206</v>
      </c>
      <c r="T556">
        <v>0</v>
      </c>
      <c r="U556">
        <v>0</v>
      </c>
      <c r="V556">
        <v>2524.2201220869601</v>
      </c>
      <c r="W556">
        <v>1610.00964639781</v>
      </c>
      <c r="X556">
        <v>0</v>
      </c>
      <c r="Y556">
        <v>0</v>
      </c>
      <c r="Z556">
        <v>0</v>
      </c>
      <c r="AA556">
        <v>1720</v>
      </c>
      <c r="AB556">
        <f t="array" ref="AB556">MEDIAN(IF(G556:Q556&lt;&gt;0,G556:Q556))</f>
        <v>2099.457063888005</v>
      </c>
      <c r="AC556">
        <f t="array" ref="AC556">MEDIAN(IF(R556:Z556&lt;&gt;0,R556:Z556))</f>
        <v>2524.0048515080998</v>
      </c>
      <c r="AD556">
        <f t="shared" si="17"/>
        <v>1.202217894770313</v>
      </c>
      <c r="AE556">
        <f t="array" ref="AE556">TTEST(IF(G556:Q556&lt;&gt;0,G556:Q556),IF(R556:AA556&lt;&gt;0,R556:AA556),2,3)</f>
        <v>0.8079849807892141</v>
      </c>
      <c r="AX556" s="8" t="s">
        <v>2409</v>
      </c>
      <c r="AY556" s="8" t="s">
        <v>2410</v>
      </c>
      <c r="AZ556" s="8" t="s">
        <v>1623</v>
      </c>
      <c r="BA556" s="9">
        <v>998.46681097293003</v>
      </c>
      <c r="BB556" s="9">
        <v>804.83128163165895</v>
      </c>
      <c r="BC556" s="9">
        <v>86.305069057186898</v>
      </c>
      <c r="BD556" s="9">
        <v>598</v>
      </c>
      <c r="BE556" s="9">
        <v>231</v>
      </c>
      <c r="BF556" s="9">
        <v>88.838434820000003</v>
      </c>
      <c r="BG556" s="9"/>
      <c r="BH556" s="9"/>
      <c r="BI556" s="9"/>
      <c r="BJ556" s="9"/>
      <c r="BK556" s="9"/>
      <c r="BL556" s="9">
        <v>687.66256326331802</v>
      </c>
      <c r="BM556" s="9"/>
      <c r="BN556" s="9">
        <v>1078.32383240072</v>
      </c>
      <c r="BO556" s="9"/>
      <c r="BP556" s="9">
        <v>1612.8813302067299</v>
      </c>
      <c r="BQ556" s="9"/>
      <c r="BR556" s="9">
        <v>2769.0283270926798</v>
      </c>
      <c r="BS556" s="9"/>
      <c r="BT556" s="9"/>
      <c r="BU556" s="9"/>
      <c r="BV556" s="9"/>
      <c r="BW556" s="9"/>
      <c r="BX556" s="9">
        <v>922</v>
      </c>
    </row>
    <row r="557" spans="1:76" x14ac:dyDescent="0.2">
      <c r="A557" s="2" t="s">
        <v>557</v>
      </c>
      <c r="B557" s="2">
        <f t="shared" si="18"/>
        <v>22921</v>
      </c>
      <c r="C557" s="5">
        <v>9652</v>
      </c>
      <c r="D557" s="5">
        <v>7085</v>
      </c>
      <c r="E557" s="5">
        <v>71</v>
      </c>
      <c r="F557" s="2">
        <v>22921</v>
      </c>
      <c r="G557">
        <f t="array" ref="G557:AA557">VLOOKUP(A557,Check_S4,{7,8,9,10,11,12,13,14,15,16,17,18,19,20,21,22,23,24,25,26,27},FALSE)</f>
        <v>0</v>
      </c>
      <c r="H557">
        <v>18533</v>
      </c>
      <c r="I557">
        <v>7027.1512149999999</v>
      </c>
      <c r="J557">
        <v>0</v>
      </c>
      <c r="K557">
        <v>26946.027978999999</v>
      </c>
      <c r="L557">
        <v>3940.29094265922</v>
      </c>
      <c r="M557">
        <v>6077.4019271036595</v>
      </c>
      <c r="N557">
        <v>7505.2100923302296</v>
      </c>
      <c r="O557">
        <v>5705.1588514158502</v>
      </c>
      <c r="P557">
        <v>10626.816971713401</v>
      </c>
      <c r="Q557">
        <v>25269.4402999472</v>
      </c>
      <c r="R557">
        <v>4859.6247421403996</v>
      </c>
      <c r="S557">
        <v>7026.7699082817799</v>
      </c>
      <c r="T557">
        <v>3380.0944551750699</v>
      </c>
      <c r="U557">
        <v>9559.2581798253304</v>
      </c>
      <c r="V557">
        <v>5391.3627534780699</v>
      </c>
      <c r="W557">
        <v>0</v>
      </c>
      <c r="X557">
        <v>7109.9136979258501</v>
      </c>
      <c r="Y557">
        <v>7417.4674884895103</v>
      </c>
      <c r="Z557">
        <v>10307.150186576</v>
      </c>
      <c r="AA557">
        <v>7060</v>
      </c>
      <c r="AB557">
        <f t="array" ref="AB557">MEDIAN(IF(G557:Q557&lt;&gt;0,G557:Q557))</f>
        <v>7505.2100923302296</v>
      </c>
      <c r="AC557">
        <f t="array" ref="AC557">MEDIAN(IF(R557:Z557&lt;&gt;0,R557:Z557))</f>
        <v>7068.3418031038145</v>
      </c>
      <c r="AD557">
        <f t="shared" si="17"/>
        <v>0.94179133110839064</v>
      </c>
      <c r="AE557">
        <f t="array" ref="AE557">TTEST(IF(G557:Q557&lt;&gt;0,G557:Q557),IF(R557:AA557&lt;&gt;0,R557:AA557),2,3)</f>
        <v>0.10380674326030934</v>
      </c>
      <c r="AX557" s="8" t="s">
        <v>2411</v>
      </c>
      <c r="AY557" s="8" t="s">
        <v>2412</v>
      </c>
      <c r="AZ557" s="8" t="s">
        <v>1623</v>
      </c>
      <c r="BA557" s="9">
        <v>778.61596139342896</v>
      </c>
      <c r="BB557" s="9">
        <v>805</v>
      </c>
      <c r="BC557" s="9">
        <v>80.710814776857703</v>
      </c>
      <c r="BD557" s="9"/>
      <c r="BE557" s="9">
        <v>805</v>
      </c>
      <c r="BF557" s="9">
        <v>28.383310850000001</v>
      </c>
      <c r="BG557" s="9"/>
      <c r="BH557" s="9"/>
      <c r="BI557" s="9"/>
      <c r="BJ557" s="9"/>
      <c r="BK557" s="9"/>
      <c r="BL557" s="9">
        <v>1485.45182284572</v>
      </c>
      <c r="BM557" s="9"/>
      <c r="BN557" s="9"/>
      <c r="BO557" s="9"/>
      <c r="BP557" s="9">
        <v>1295.24467327142</v>
      </c>
      <c r="BQ557" s="9"/>
      <c r="BR557" s="9"/>
      <c r="BS557" s="9"/>
      <c r="BT557" s="9"/>
      <c r="BU557" s="9"/>
      <c r="BV557" s="9"/>
      <c r="BW557" s="9"/>
      <c r="BX557" s="9">
        <v>279</v>
      </c>
    </row>
    <row r="558" spans="1:76" x14ac:dyDescent="0.2">
      <c r="A558" s="2" t="s">
        <v>558</v>
      </c>
      <c r="B558" s="2">
        <f t="shared" si="18"/>
        <v>68463</v>
      </c>
      <c r="C558" s="5">
        <v>3225</v>
      </c>
      <c r="D558" s="5">
        <v>3235</v>
      </c>
      <c r="E558" s="5">
        <v>46</v>
      </c>
      <c r="F558" s="2">
        <v>68463</v>
      </c>
      <c r="G558">
        <f t="array" ref="G558:AA558">VLOOKUP(A558,Check_S4,{7,8,9,10,11,12,13,14,15,16,17,18,19,20,21,22,23,24,25,26,27},FALSE)</f>
        <v>0</v>
      </c>
      <c r="H558">
        <v>2393</v>
      </c>
      <c r="I558">
        <v>431.64942400000001</v>
      </c>
      <c r="J558">
        <v>0</v>
      </c>
      <c r="K558">
        <v>0</v>
      </c>
      <c r="L558">
        <v>1639.0796171965601</v>
      </c>
      <c r="M558">
        <v>2848.07537038085</v>
      </c>
      <c r="N558">
        <v>3234.5575723196298</v>
      </c>
      <c r="O558">
        <v>1651.1594490759001</v>
      </c>
      <c r="P558">
        <v>0</v>
      </c>
      <c r="Q558">
        <v>5820.8547809363299</v>
      </c>
      <c r="R558">
        <v>4482.8769788577101</v>
      </c>
      <c r="S558">
        <v>0</v>
      </c>
      <c r="T558">
        <v>3605.5782460935302</v>
      </c>
      <c r="U558">
        <v>2981.28465661775</v>
      </c>
      <c r="V558">
        <v>4240.2789175847602</v>
      </c>
      <c r="W558">
        <v>0</v>
      </c>
      <c r="X558">
        <v>4642.1443359764498</v>
      </c>
      <c r="Y558">
        <v>3522.8408165239798</v>
      </c>
      <c r="Z558">
        <v>5134.0965713769101</v>
      </c>
      <c r="AA558">
        <v>1750</v>
      </c>
      <c r="AB558">
        <f t="array" ref="AB558">MEDIAN(IF(G558:Q558&lt;&gt;0,G558:Q558))</f>
        <v>2393</v>
      </c>
      <c r="AC558">
        <f t="array" ref="AC558">MEDIAN(IF(R558:Z558&lt;&gt;0,R558:Z558))</f>
        <v>4240.2789175847602</v>
      </c>
      <c r="AD558">
        <f t="shared" si="17"/>
        <v>1.7719510729564396</v>
      </c>
      <c r="AE558">
        <f t="array" ref="AE558">TTEST(IF(G558:Q558&lt;&gt;0,G558:Q558),IF(R558:AA558&lt;&gt;0,R558:AA558),2,3)</f>
        <v>0.13403941754209972</v>
      </c>
      <c r="AX558" s="8" t="s">
        <v>1363</v>
      </c>
      <c r="AY558" s="8" t="s">
        <v>2413</v>
      </c>
      <c r="AZ558" s="8" t="s">
        <v>1623</v>
      </c>
      <c r="BA558" s="9">
        <v>775.72699647766899</v>
      </c>
      <c r="BB558" s="9">
        <v>806.77749357554603</v>
      </c>
      <c r="BC558" s="9">
        <v>49.2767572428804</v>
      </c>
      <c r="BD558" s="9"/>
      <c r="BE558" s="9">
        <v>1150</v>
      </c>
      <c r="BF558" s="9">
        <v>337.49711619999999</v>
      </c>
      <c r="BG558" s="9"/>
      <c r="BH558" s="9"/>
      <c r="BI558" s="9">
        <v>514.390120431338</v>
      </c>
      <c r="BJ558" s="9"/>
      <c r="BK558" s="9">
        <v>1099.1648667197501</v>
      </c>
      <c r="BL558" s="9">
        <v>1112.4753856381899</v>
      </c>
      <c r="BM558" s="9"/>
      <c r="BN558" s="9">
        <v>440.83448987673</v>
      </c>
      <c r="BO558" s="9"/>
      <c r="BP558" s="9"/>
      <c r="BQ558" s="9"/>
      <c r="BR558" s="9"/>
      <c r="BS558" s="9"/>
      <c r="BT558" s="9"/>
      <c r="BU558" s="9"/>
      <c r="BV558" s="9"/>
      <c r="BW558" s="9"/>
      <c r="BX558" s="9"/>
    </row>
    <row r="559" spans="1:76" x14ac:dyDescent="0.2">
      <c r="A559" s="2" t="s">
        <v>559</v>
      </c>
      <c r="B559" s="2">
        <f t="shared" si="18"/>
        <v>55346</v>
      </c>
      <c r="C559" s="5">
        <v>3989</v>
      </c>
      <c r="D559" s="5">
        <v>3153</v>
      </c>
      <c r="E559" s="5">
        <v>99</v>
      </c>
      <c r="F559" s="2">
        <v>55346</v>
      </c>
      <c r="G559">
        <f t="array" ref="G559:AA559">VLOOKUP(A559,Check_S4,{7,8,9,10,11,12,13,14,15,16,17,18,19,20,21,22,23,24,25,26,27},FALSE)</f>
        <v>0</v>
      </c>
      <c r="H559">
        <v>3881</v>
      </c>
      <c r="I559">
        <v>1264.672335</v>
      </c>
      <c r="J559">
        <v>1470.702669</v>
      </c>
      <c r="K559">
        <v>4177.7874228999999</v>
      </c>
      <c r="L559">
        <v>4137.9748497201599</v>
      </c>
      <c r="M559">
        <v>3152.86748864009</v>
      </c>
      <c r="N559">
        <v>4138.3600129235401</v>
      </c>
      <c r="O559">
        <v>6388.0155236621504</v>
      </c>
      <c r="P559">
        <v>18581.880719926601</v>
      </c>
      <c r="Q559">
        <v>2475.5615066722498</v>
      </c>
      <c r="R559">
        <v>2926.9540681896501</v>
      </c>
      <c r="S559">
        <v>2145.8763268545099</v>
      </c>
      <c r="T559">
        <v>0</v>
      </c>
      <c r="U559">
        <v>0</v>
      </c>
      <c r="V559">
        <v>1739.5463332181801</v>
      </c>
      <c r="W559">
        <v>2947.1689840660001</v>
      </c>
      <c r="X559">
        <v>0</v>
      </c>
      <c r="Y559">
        <v>3336.9169462475902</v>
      </c>
      <c r="Z559">
        <v>3256.1963936075499</v>
      </c>
      <c r="AA559">
        <v>1800</v>
      </c>
      <c r="AB559">
        <f t="array" ref="AB559">MEDIAN(IF(G559:Q559&lt;&gt;0,G559:Q559))</f>
        <v>4009.48742486008</v>
      </c>
      <c r="AC559">
        <f t="array" ref="AC559">MEDIAN(IF(R559:Z559&lt;&gt;0,R559:Z559))</f>
        <v>2937.0615261278253</v>
      </c>
      <c r="AD559">
        <f t="shared" si="17"/>
        <v>0.73252793060707022</v>
      </c>
      <c r="AE559">
        <f t="array" ref="AE559">TTEST(IF(G559:Q559&lt;&gt;0,G559:Q559),IF(R559:AA559&lt;&gt;0,R559:AA559),2,3)</f>
        <v>0.17173418866255291</v>
      </c>
      <c r="AX559" s="8" t="s">
        <v>1464</v>
      </c>
      <c r="AY559" s="8" t="s">
        <v>1464</v>
      </c>
      <c r="AZ559" s="8" t="s">
        <v>1640</v>
      </c>
      <c r="BA559" s="9">
        <v>807.443093733306</v>
      </c>
      <c r="BB559" s="9">
        <v>807.443093733306</v>
      </c>
      <c r="BC559" s="9">
        <v>72.063085041950202</v>
      </c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>
        <v>1218.88618746661</v>
      </c>
      <c r="BQ559" s="9"/>
      <c r="BR559" s="9"/>
      <c r="BS559" s="9"/>
      <c r="BT559" s="9"/>
      <c r="BU559" s="9"/>
      <c r="BV559" s="9"/>
      <c r="BW559" s="9"/>
      <c r="BX559" s="9">
        <v>396</v>
      </c>
    </row>
    <row r="560" spans="1:76" x14ac:dyDescent="0.2">
      <c r="A560" s="2" t="s">
        <v>560</v>
      </c>
      <c r="B560" s="2">
        <f t="shared" si="18"/>
        <v>28582</v>
      </c>
      <c r="C560" s="5">
        <v>7683</v>
      </c>
      <c r="D560" s="5">
        <v>6853</v>
      </c>
      <c r="E560" s="5">
        <v>43</v>
      </c>
      <c r="F560" s="2">
        <v>28582</v>
      </c>
      <c r="G560">
        <f t="array" ref="G560:AA560">VLOOKUP(A560,Check_S4,{7,8,9,10,11,12,13,14,15,16,17,18,19,20,21,22,23,24,25,26,27},FALSE)</f>
        <v>0</v>
      </c>
      <c r="H560">
        <v>15827</v>
      </c>
      <c r="I560">
        <v>6769.8559880000003</v>
      </c>
      <c r="J560">
        <v>0</v>
      </c>
      <c r="K560">
        <v>13025.795770000001</v>
      </c>
      <c r="L560">
        <v>8692.1083471014608</v>
      </c>
      <c r="M560">
        <v>9610.3766996612594</v>
      </c>
      <c r="N560">
        <v>6852.5944064856103</v>
      </c>
      <c r="O560">
        <v>6527.1420618135298</v>
      </c>
      <c r="P560">
        <v>4089.0829847373702</v>
      </c>
      <c r="Q560">
        <v>7490.3335643114997</v>
      </c>
      <c r="R560">
        <v>10070.9097671896</v>
      </c>
      <c r="S560">
        <v>0</v>
      </c>
      <c r="T560">
        <v>4816.5156078637101</v>
      </c>
      <c r="U560">
        <v>4311.6735669564896</v>
      </c>
      <c r="V560">
        <v>8833.6037415310602</v>
      </c>
      <c r="W560">
        <v>0</v>
      </c>
      <c r="X560">
        <v>9020.2225518914292</v>
      </c>
      <c r="Y560">
        <v>6201.6553959780003</v>
      </c>
      <c r="Z560">
        <v>5418.6057174010302</v>
      </c>
      <c r="AA560">
        <v>3060</v>
      </c>
      <c r="AB560">
        <f t="array" ref="AB560">MEDIAN(IF(G560:Q560&lt;&gt;0,G560:Q560))</f>
        <v>7490.3335643114997</v>
      </c>
      <c r="AC560">
        <f t="array" ref="AC560">MEDIAN(IF(R560:Z560&lt;&gt;0,R560:Z560))</f>
        <v>6201.6553959780003</v>
      </c>
      <c r="AD560">
        <f t="shared" si="17"/>
        <v>0.82795450198993203</v>
      </c>
      <c r="AE560">
        <f t="array" ref="AE560">TTEST(IF(G560:Q560&lt;&gt;0,G560:Q560),IF(R560:AA560&lt;&gt;0,R560:AA560),2,3)</f>
        <v>0.14852226731060994</v>
      </c>
      <c r="AX560" s="8" t="s">
        <v>2414</v>
      </c>
      <c r="AY560" s="8" t="s">
        <v>2415</v>
      </c>
      <c r="AZ560" s="8" t="s">
        <v>1623</v>
      </c>
      <c r="BA560" s="9">
        <v>832.99838862394995</v>
      </c>
      <c r="BB560" s="9">
        <v>810.23339731721899</v>
      </c>
      <c r="BC560" s="9">
        <v>36.231926382825101</v>
      </c>
      <c r="BD560" s="9">
        <v>297</v>
      </c>
      <c r="BE560" s="9">
        <v>860</v>
      </c>
      <c r="BF560" s="9">
        <v>963.61620540000001</v>
      </c>
      <c r="BG560" s="9"/>
      <c r="BH560" s="9"/>
      <c r="BI560" s="9">
        <v>760.46679463443695</v>
      </c>
      <c r="BJ560" s="9"/>
      <c r="BK560" s="9"/>
      <c r="BL560" s="9">
        <v>620.27745872748005</v>
      </c>
      <c r="BM560" s="9"/>
      <c r="BN560" s="9">
        <v>759.16896082517405</v>
      </c>
      <c r="BO560" s="9"/>
      <c r="BP560" s="9">
        <v>1153.4576894045099</v>
      </c>
      <c r="BQ560" s="9"/>
      <c r="BR560" s="9"/>
      <c r="BS560" s="9"/>
      <c r="BT560" s="9"/>
      <c r="BU560" s="9"/>
      <c r="BV560" s="9"/>
      <c r="BW560" s="9"/>
      <c r="BX560" s="9">
        <v>1250</v>
      </c>
    </row>
    <row r="561" spans="1:76" x14ac:dyDescent="0.2">
      <c r="A561" s="2" t="s">
        <v>561</v>
      </c>
      <c r="B561" s="2">
        <f t="shared" si="18"/>
        <v>67017</v>
      </c>
      <c r="C561" s="5">
        <v>3271</v>
      </c>
      <c r="D561" s="5">
        <v>3072</v>
      </c>
      <c r="E561" s="5">
        <v>51</v>
      </c>
      <c r="F561" s="2">
        <v>67017</v>
      </c>
      <c r="G561">
        <f t="array" ref="G561:AA561">VLOOKUP(A561,Check_S4,{7,8,9,10,11,12,13,14,15,16,17,18,19,20,21,22,23,24,25,26,27},FALSE)</f>
        <v>0</v>
      </c>
      <c r="H561">
        <v>2798</v>
      </c>
      <c r="I561">
        <v>1156.2633450000001</v>
      </c>
      <c r="J561">
        <v>0</v>
      </c>
      <c r="K561">
        <v>235.55953199999999</v>
      </c>
      <c r="L561">
        <v>4411.0238635166597</v>
      </c>
      <c r="M561">
        <v>0</v>
      </c>
      <c r="N561">
        <v>3415.3803158952901</v>
      </c>
      <c r="O561">
        <v>6722.2288969534802</v>
      </c>
      <c r="P561">
        <v>3156.0644476488301</v>
      </c>
      <c r="Q561">
        <v>4593.4561480600696</v>
      </c>
      <c r="R561">
        <v>2448.7922894835301</v>
      </c>
      <c r="S561">
        <v>0</v>
      </c>
      <c r="T561">
        <v>0</v>
      </c>
      <c r="U561">
        <v>3248.16728744992</v>
      </c>
      <c r="V561">
        <v>2120.5303004869002</v>
      </c>
      <c r="W561">
        <v>2842.7910172029001</v>
      </c>
      <c r="X561">
        <v>0</v>
      </c>
      <c r="Y561">
        <v>0</v>
      </c>
      <c r="Z561">
        <v>2988.0104945732701</v>
      </c>
      <c r="AA561">
        <v>5660</v>
      </c>
      <c r="AB561">
        <f t="array" ref="AB561">MEDIAN(IF(G561:Q561&lt;&gt;0,G561:Q561))</f>
        <v>3285.7223817720601</v>
      </c>
      <c r="AC561">
        <f t="array" ref="AC561">MEDIAN(IF(R561:Z561&lt;&gt;0,R561:Z561))</f>
        <v>2842.7910172029001</v>
      </c>
      <c r="AD561">
        <f t="shared" si="17"/>
        <v>0.86519513424920647</v>
      </c>
      <c r="AE561">
        <f t="array" ref="AE561">TTEST(IF(G561:Q561&lt;&gt;0,G561:Q561),IF(R561:AA561&lt;&gt;0,R561:AA561),2,3)</f>
        <v>0.91801774822858984</v>
      </c>
      <c r="AX561" s="8" t="s">
        <v>2416</v>
      </c>
      <c r="AY561" s="8" t="s">
        <v>2417</v>
      </c>
      <c r="AZ561" s="8" t="s">
        <v>1623</v>
      </c>
      <c r="BA561" s="9">
        <v>862.84830988247302</v>
      </c>
      <c r="BB561" s="9">
        <v>810.71929699400096</v>
      </c>
      <c r="BC561" s="9">
        <v>73.317769179226403</v>
      </c>
      <c r="BD561" s="9"/>
      <c r="BE561" s="9">
        <v>499</v>
      </c>
      <c r="BF561" s="9">
        <v>171.6895868</v>
      </c>
      <c r="BG561" s="9"/>
      <c r="BH561" s="9"/>
      <c r="BI561" s="9">
        <v>2039.68441486659</v>
      </c>
      <c r="BJ561" s="9"/>
      <c r="BK561" s="9"/>
      <c r="BL561" s="9">
        <v>822.43859398800203</v>
      </c>
      <c r="BM561" s="9"/>
      <c r="BN561" s="9">
        <v>845.27726364024295</v>
      </c>
      <c r="BO561" s="9"/>
      <c r="BP561" s="9"/>
      <c r="BQ561" s="9"/>
      <c r="BR561" s="9"/>
      <c r="BS561" s="9"/>
      <c r="BT561" s="9"/>
      <c r="BU561" s="9"/>
      <c r="BV561" s="9"/>
      <c r="BW561" s="9"/>
      <c r="BX561" s="9">
        <v>799</v>
      </c>
    </row>
    <row r="562" spans="1:76" x14ac:dyDescent="0.2">
      <c r="A562" s="2" t="s">
        <v>562</v>
      </c>
      <c r="B562" s="2">
        <f t="shared" si="18"/>
        <v>97470</v>
      </c>
      <c r="C562" s="5">
        <v>2246</v>
      </c>
      <c r="D562" s="5">
        <v>2268</v>
      </c>
      <c r="E562" s="5">
        <v>42</v>
      </c>
      <c r="F562" s="2">
        <v>97470</v>
      </c>
      <c r="G562">
        <f t="array" ref="G562:AA562">VLOOKUP(A562,Check_S4,{7,8,9,10,11,12,13,14,15,16,17,18,19,20,21,22,23,24,25,26,27},FALSE)</f>
        <v>0</v>
      </c>
      <c r="H562">
        <v>2379</v>
      </c>
      <c r="I562">
        <v>590.03490720000002</v>
      </c>
      <c r="J562">
        <v>0</v>
      </c>
      <c r="K562">
        <v>0</v>
      </c>
      <c r="L562">
        <v>1917.8621801592899</v>
      </c>
      <c r="M562">
        <v>0</v>
      </c>
      <c r="N562">
        <v>1335.2564260792799</v>
      </c>
      <c r="O562">
        <v>2161.3980367439499</v>
      </c>
      <c r="P562">
        <v>0</v>
      </c>
      <c r="Q562">
        <v>1652.5632478253301</v>
      </c>
      <c r="R562">
        <v>0</v>
      </c>
      <c r="S562">
        <v>2725.1495722961499</v>
      </c>
      <c r="T562">
        <v>4528.4806249856802</v>
      </c>
      <c r="U562">
        <v>0</v>
      </c>
      <c r="V562">
        <v>2427.83546780915</v>
      </c>
      <c r="W562">
        <v>2216.9551969297599</v>
      </c>
      <c r="X562">
        <v>0</v>
      </c>
      <c r="Y562">
        <v>2319.0813540569602</v>
      </c>
      <c r="Z562">
        <v>0</v>
      </c>
      <c r="AA562">
        <v>2700</v>
      </c>
      <c r="AB562">
        <f t="array" ref="AB562">MEDIAN(IF(G562:Q562&lt;&gt;0,G562:Q562))</f>
        <v>1785.21271399231</v>
      </c>
      <c r="AC562">
        <f t="array" ref="AC562">MEDIAN(IF(R562:Z562&lt;&gt;0,R562:Z562))</f>
        <v>2427.83546780915</v>
      </c>
      <c r="AD562">
        <f t="shared" si="17"/>
        <v>1.3599698505281921</v>
      </c>
      <c r="AE562">
        <f t="array" ref="AE562">TTEST(IF(G562:Q562&lt;&gt;0,G562:Q562),IF(R562:AA562&lt;&gt;0,R562:AA562),2,3)</f>
        <v>2.7637868812024111E-2</v>
      </c>
      <c r="AX562" s="8" t="s">
        <v>2418</v>
      </c>
      <c r="AY562" s="8" t="s">
        <v>2419</v>
      </c>
      <c r="AZ562" s="8" t="s">
        <v>1623</v>
      </c>
      <c r="BA562" s="9">
        <v>1049.05989405179</v>
      </c>
      <c r="BB562" s="9">
        <v>811.23066686038305</v>
      </c>
      <c r="BC562" s="9">
        <v>94.667539833796894</v>
      </c>
      <c r="BD562" s="9"/>
      <c r="BE562" s="9">
        <v>404</v>
      </c>
      <c r="BF562" s="9">
        <v>72.349508360000002</v>
      </c>
      <c r="BG562" s="9">
        <v>827.03539569999998</v>
      </c>
      <c r="BH562" s="9"/>
      <c r="BI562" s="9">
        <v>230.65256766601499</v>
      </c>
      <c r="BJ562" s="9"/>
      <c r="BK562" s="9"/>
      <c r="BL562" s="9">
        <v>1410.12479548033</v>
      </c>
      <c r="BM562" s="9"/>
      <c r="BN562" s="9">
        <v>795.42593802076499</v>
      </c>
      <c r="BO562" s="9"/>
      <c r="BP562" s="9">
        <v>1561.36847074304</v>
      </c>
      <c r="BQ562" s="9"/>
      <c r="BR562" s="9"/>
      <c r="BS562" s="9">
        <v>1901.1108003315501</v>
      </c>
      <c r="BT562" s="9"/>
      <c r="BU562" s="9"/>
      <c r="BV562" s="9"/>
      <c r="BW562" s="9">
        <v>3208.8314642161799</v>
      </c>
      <c r="BX562" s="9">
        <v>79.7</v>
      </c>
    </row>
    <row r="563" spans="1:76" x14ac:dyDescent="0.2">
      <c r="A563" s="2" t="s">
        <v>563</v>
      </c>
      <c r="B563" s="2">
        <f t="shared" si="18"/>
        <v>38294</v>
      </c>
      <c r="C563" s="5">
        <v>5697</v>
      </c>
      <c r="D563" s="5">
        <v>4201</v>
      </c>
      <c r="E563" s="5">
        <v>88</v>
      </c>
      <c r="F563" s="2">
        <v>38294</v>
      </c>
      <c r="G563">
        <f t="array" ref="G563:AA563">VLOOKUP(A563,Check_S4,{7,8,9,10,11,12,13,14,15,16,17,18,19,20,21,22,23,24,25,26,27},FALSE)</f>
        <v>0</v>
      </c>
      <c r="H563">
        <v>24169</v>
      </c>
      <c r="I563">
        <v>1654.6496709999999</v>
      </c>
      <c r="J563">
        <v>0</v>
      </c>
      <c r="K563">
        <v>0</v>
      </c>
      <c r="L563">
        <v>5908.6676765688198</v>
      </c>
      <c r="M563">
        <v>7246.5707633126804</v>
      </c>
      <c r="N563">
        <v>7017.5709756231499</v>
      </c>
      <c r="O563">
        <v>2517.6837920182102</v>
      </c>
      <c r="P563">
        <v>0</v>
      </c>
      <c r="Q563">
        <v>3808.7032002523101</v>
      </c>
      <c r="R563">
        <v>3678.8655736651699</v>
      </c>
      <c r="S563">
        <v>3779.14033034362</v>
      </c>
      <c r="T563">
        <v>3693.8076666337001</v>
      </c>
      <c r="U563">
        <v>4260.3894072953999</v>
      </c>
      <c r="V563">
        <v>4156.4446191496399</v>
      </c>
      <c r="W563">
        <v>3158.1862008950998</v>
      </c>
      <c r="X563">
        <v>4201.0906930708497</v>
      </c>
      <c r="Y563">
        <v>6450.3672689778105</v>
      </c>
      <c r="Z563">
        <v>5935.8656221890897</v>
      </c>
      <c r="AA563">
        <v>5220</v>
      </c>
      <c r="AB563">
        <f t="array" ref="AB563">MEDIAN(IF(G563:Q563&lt;&gt;0,G563:Q563))</f>
        <v>5908.6676765688198</v>
      </c>
      <c r="AC563">
        <f t="array" ref="AC563">MEDIAN(IF(R563:Z563&lt;&gt;0,R563:Z563))</f>
        <v>4156.4446191496399</v>
      </c>
      <c r="AD563">
        <f t="shared" si="17"/>
        <v>0.70344870394933079</v>
      </c>
      <c r="AE563">
        <f t="array" ref="AE563">TTEST(IF(G563:Q563&lt;&gt;0,G563:Q563),IF(R563:AA563&lt;&gt;0,R563:AA563),2,3)</f>
        <v>0.33968665221208272</v>
      </c>
      <c r="AX563" s="8" t="s">
        <v>2420</v>
      </c>
      <c r="AY563" s="8" t="s">
        <v>2421</v>
      </c>
      <c r="AZ563" s="8" t="s">
        <v>1623</v>
      </c>
      <c r="BA563" s="9">
        <v>957.70846902861501</v>
      </c>
      <c r="BB563" s="9">
        <v>812.34181936202197</v>
      </c>
      <c r="BC563" s="9">
        <v>90.001188543869304</v>
      </c>
      <c r="BD563" s="9"/>
      <c r="BE563" s="9">
        <v>162</v>
      </c>
      <c r="BF563" s="9">
        <v>75.959852359999999</v>
      </c>
      <c r="BG563" s="9"/>
      <c r="BH563" s="9"/>
      <c r="BI563" s="9">
        <v>1455.2887638663101</v>
      </c>
      <c r="BJ563" s="9"/>
      <c r="BK563" s="9"/>
      <c r="BL563" s="9">
        <v>346.48589367942901</v>
      </c>
      <c r="BM563" s="9"/>
      <c r="BN563" s="9">
        <v>284.28596269732998</v>
      </c>
      <c r="BO563" s="9"/>
      <c r="BP563" s="9">
        <v>1278.19774504461</v>
      </c>
      <c r="BQ563" s="9"/>
      <c r="BR563" s="9">
        <v>2426.10318295447</v>
      </c>
      <c r="BS563" s="9">
        <v>1633.34635162676</v>
      </c>
      <c r="BT563" s="9"/>
      <c r="BU563" s="9"/>
      <c r="BV563" s="9"/>
      <c r="BW563" s="9"/>
      <c r="BX563" s="9"/>
    </row>
    <row r="564" spans="1:76" x14ac:dyDescent="0.2">
      <c r="A564" s="2" t="s">
        <v>564</v>
      </c>
      <c r="B564" s="2">
        <f t="shared" si="18"/>
        <v>180526</v>
      </c>
      <c r="C564" s="5">
        <v>1207</v>
      </c>
      <c r="D564" s="5">
        <v>1186</v>
      </c>
      <c r="E564" s="5">
        <v>58</v>
      </c>
      <c r="F564" s="2">
        <v>180526</v>
      </c>
      <c r="G564">
        <f t="array" ref="G564:AA564">VLOOKUP(A564,Check_S4,{7,8,9,10,11,12,13,14,15,16,17,18,19,20,21,22,23,24,25,26,27},FALSE)</f>
        <v>0</v>
      </c>
      <c r="H564">
        <v>1186</v>
      </c>
      <c r="I564">
        <v>87.483434860000003</v>
      </c>
      <c r="J564">
        <v>0</v>
      </c>
      <c r="K564">
        <v>0</v>
      </c>
      <c r="L564">
        <v>1696.8487250846299</v>
      </c>
      <c r="M564">
        <v>0</v>
      </c>
      <c r="N564">
        <v>1160.4318784413299</v>
      </c>
      <c r="O564">
        <v>817.43907443673402</v>
      </c>
      <c r="P564">
        <v>0</v>
      </c>
      <c r="Q564">
        <v>639.54239744331801</v>
      </c>
      <c r="R564">
        <v>2075.0742554633398</v>
      </c>
      <c r="S564">
        <v>1898.1678373469999</v>
      </c>
      <c r="T564">
        <v>0</v>
      </c>
      <c r="U564">
        <v>0</v>
      </c>
      <c r="V564">
        <v>1558.2603618790399</v>
      </c>
      <c r="W564">
        <v>0</v>
      </c>
      <c r="X564">
        <v>0</v>
      </c>
      <c r="Y564">
        <v>1940.9307002564301</v>
      </c>
      <c r="Z564">
        <v>0</v>
      </c>
      <c r="AA564">
        <v>217</v>
      </c>
      <c r="AB564">
        <f t="array" ref="AB564">MEDIAN(IF(G564:Q564&lt;&gt;0,G564:Q564))</f>
        <v>988.93547643903196</v>
      </c>
      <c r="AC564">
        <f t="array" ref="AC564">MEDIAN(IF(R564:Z564&lt;&gt;0,R564:Z564))</f>
        <v>1919.549268801715</v>
      </c>
      <c r="AD564">
        <f t="shared" si="17"/>
        <v>1.9410257944367066</v>
      </c>
      <c r="AE564">
        <f t="array" ref="AE564">TTEST(IF(G564:Q564&lt;&gt;0,G564:Q564),IF(R564:AA564&lt;&gt;0,R564:AA564),2,3)</f>
        <v>0.18013413592075589</v>
      </c>
      <c r="AX564" s="8" t="s">
        <v>1065</v>
      </c>
      <c r="AY564" s="8" t="s">
        <v>2422</v>
      </c>
      <c r="AZ564" s="8" t="s">
        <v>1623</v>
      </c>
      <c r="BA564" s="9">
        <v>998.24918847825597</v>
      </c>
      <c r="BB564" s="9">
        <v>813.12755752222199</v>
      </c>
      <c r="BC564" s="9">
        <v>71.158823525261496</v>
      </c>
      <c r="BD564" s="9">
        <v>730</v>
      </c>
      <c r="BE564" s="9">
        <v>2482</v>
      </c>
      <c r="BF564" s="9">
        <v>236.0326551</v>
      </c>
      <c r="BG564" s="9"/>
      <c r="BH564" s="9"/>
      <c r="BI564" s="9">
        <v>858.03430189812605</v>
      </c>
      <c r="BJ564" s="9"/>
      <c r="BK564" s="9">
        <v>785.98326217019405</v>
      </c>
      <c r="BL564" s="9">
        <v>813.12755752222199</v>
      </c>
      <c r="BM564" s="9"/>
      <c r="BN564" s="9"/>
      <c r="BO564" s="9"/>
      <c r="BP564" s="9">
        <v>1324.32552908159</v>
      </c>
      <c r="BQ564" s="9"/>
      <c r="BR564" s="9"/>
      <c r="BS564" s="9">
        <v>1565.7393905321701</v>
      </c>
      <c r="BT564" s="9"/>
      <c r="BU564" s="9"/>
      <c r="BV564" s="9"/>
      <c r="BW564" s="9"/>
      <c r="BX564" s="9">
        <v>189</v>
      </c>
    </row>
    <row r="565" spans="1:76" x14ac:dyDescent="0.2">
      <c r="A565" s="2" t="s">
        <v>565</v>
      </c>
      <c r="B565" s="2">
        <f t="shared" si="18"/>
        <v>98665</v>
      </c>
      <c r="C565" s="5">
        <v>2208</v>
      </c>
      <c r="D565" s="5">
        <v>1744</v>
      </c>
      <c r="E565" s="5">
        <v>79</v>
      </c>
      <c r="F565" s="2">
        <v>98665</v>
      </c>
      <c r="G565">
        <f t="array" ref="G565:AA565">VLOOKUP(A565,Check_S4,{7,8,9,10,11,12,13,14,15,16,17,18,19,20,21,22,23,24,25,26,27},FALSE)</f>
        <v>310</v>
      </c>
      <c r="H565">
        <v>2524</v>
      </c>
      <c r="I565">
        <v>391.2488965</v>
      </c>
      <c r="J565">
        <v>0</v>
      </c>
      <c r="K565">
        <v>594.66420468000001</v>
      </c>
      <c r="L565">
        <v>4006.84549843384</v>
      </c>
      <c r="M565">
        <v>0</v>
      </c>
      <c r="N565">
        <v>3797.6937008760901</v>
      </c>
      <c r="O565">
        <v>5512.8109840609004</v>
      </c>
      <c r="P565">
        <v>0</v>
      </c>
      <c r="Q565">
        <v>1868.40329120161</v>
      </c>
      <c r="R565">
        <v>0</v>
      </c>
      <c r="S565">
        <v>1453.23026359649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1620</v>
      </c>
      <c r="AB565">
        <f t="array" ref="AB565">MEDIAN(IF(G565:Q565&lt;&gt;0,G565:Q565))</f>
        <v>2196.201645600805</v>
      </c>
      <c r="AC565">
        <f t="array" ref="AC565">MEDIAN(IF(R565:Z565&lt;&gt;0,R565:Z565))</f>
        <v>1453.23026359649</v>
      </c>
      <c r="AD565">
        <f t="shared" si="17"/>
        <v>0.661701654994861</v>
      </c>
      <c r="AE565">
        <f t="array" ref="AE565">TTEST(IF(G565:Q565&lt;&gt;0,G565:Q565),IF(R565:AA565&lt;&gt;0,R565:AA565),2,3)</f>
        <v>0.26157512877608807</v>
      </c>
      <c r="AX565" s="8" t="s">
        <v>2423</v>
      </c>
      <c r="AY565" s="8" t="s">
        <v>2424</v>
      </c>
      <c r="AZ565" s="8" t="s">
        <v>1623</v>
      </c>
      <c r="BA565" s="9">
        <v>727.62910854584197</v>
      </c>
      <c r="BB565" s="9">
        <v>814</v>
      </c>
      <c r="BC565" s="9">
        <v>73.362722340809796</v>
      </c>
      <c r="BD565" s="9"/>
      <c r="BE565" s="9">
        <v>814</v>
      </c>
      <c r="BF565" s="9">
        <v>155.901715</v>
      </c>
      <c r="BG565" s="9"/>
      <c r="BH565" s="9"/>
      <c r="BI565" s="9"/>
      <c r="BJ565" s="9"/>
      <c r="BK565" s="9"/>
      <c r="BL565" s="9"/>
      <c r="BM565" s="9"/>
      <c r="BN565" s="9"/>
      <c r="BO565" s="9"/>
      <c r="BP565" s="9">
        <v>1212.98561063752</v>
      </c>
      <c r="BQ565" s="9"/>
      <c r="BR565" s="9"/>
      <c r="BS565" s="9"/>
      <c r="BT565" s="9"/>
      <c r="BU565" s="9"/>
      <c r="BV565" s="9"/>
      <c r="BW565" s="9"/>
      <c r="BX565" s="9"/>
    </row>
    <row r="566" spans="1:76" x14ac:dyDescent="0.2">
      <c r="A566" s="2" t="s">
        <v>566</v>
      </c>
      <c r="B566" s="2">
        <f t="shared" si="18"/>
        <v>39189</v>
      </c>
      <c r="C566" s="5">
        <v>5540</v>
      </c>
      <c r="D566" s="5">
        <v>5401</v>
      </c>
      <c r="E566" s="5">
        <v>51</v>
      </c>
      <c r="F566" s="2">
        <v>39189</v>
      </c>
      <c r="G566">
        <f t="array" ref="G566:AA566">VLOOKUP(A566,Check_S4,{7,8,9,10,11,12,13,14,15,16,17,18,19,20,21,22,23,24,25,26,27},FALSE)</f>
        <v>0</v>
      </c>
      <c r="H566">
        <v>13742</v>
      </c>
      <c r="I566">
        <v>4477.6786840000004</v>
      </c>
      <c r="J566">
        <v>3717.9024479999998</v>
      </c>
      <c r="K566">
        <v>5883.0405971999999</v>
      </c>
      <c r="L566">
        <v>7082.64108191985</v>
      </c>
      <c r="M566">
        <v>7516.8957575003396</v>
      </c>
      <c r="N566">
        <v>7491.3084824462003</v>
      </c>
      <c r="O566">
        <v>5400.70453745129</v>
      </c>
      <c r="P566">
        <v>7847.58908479201</v>
      </c>
      <c r="Q566">
        <v>6017.2798814483103</v>
      </c>
      <c r="R566">
        <v>2928.1989427284898</v>
      </c>
      <c r="S566">
        <v>3986.60870472741</v>
      </c>
      <c r="T566">
        <v>4744.8566869693104</v>
      </c>
      <c r="U566">
        <v>0</v>
      </c>
      <c r="V566">
        <v>3200.2014877236002</v>
      </c>
      <c r="W566">
        <v>0</v>
      </c>
      <c r="X566">
        <v>0</v>
      </c>
      <c r="Y566">
        <v>3272.6763814307401</v>
      </c>
      <c r="Z566">
        <v>5597.46254454683</v>
      </c>
      <c r="AA566">
        <v>1280</v>
      </c>
      <c r="AB566">
        <f t="array" ref="AB566">MEDIAN(IF(G566:Q566&lt;&gt;0,G566:Q566))</f>
        <v>6549.9604816840802</v>
      </c>
      <c r="AC566">
        <f t="array" ref="AC566">MEDIAN(IF(R566:Z566&lt;&gt;0,R566:Z566))</f>
        <v>3629.642543079075</v>
      </c>
      <c r="AD566">
        <f t="shared" si="17"/>
        <v>0.55414724306028895</v>
      </c>
      <c r="AE566">
        <f t="array" ref="AE566">TTEST(IF(G566:Q566&lt;&gt;0,G566:Q566),IF(R566:AA566&lt;&gt;0,R566:AA566),2,3)</f>
        <v>5.4383194183552051E-3</v>
      </c>
      <c r="AX566" s="8" t="s">
        <v>2425</v>
      </c>
      <c r="AY566" s="8" t="s">
        <v>2426</v>
      </c>
      <c r="AZ566" s="8" t="s">
        <v>1623</v>
      </c>
      <c r="BA566" s="9">
        <v>1523.23497677159</v>
      </c>
      <c r="BB566" s="9">
        <v>814</v>
      </c>
      <c r="BC566" s="9">
        <v>143.20663774808801</v>
      </c>
      <c r="BD566" s="9"/>
      <c r="BE566" s="9">
        <v>814</v>
      </c>
      <c r="BF566" s="9">
        <v>189.05023850000001</v>
      </c>
      <c r="BG566" s="9"/>
      <c r="BH566" s="9"/>
      <c r="BI566" s="9">
        <v>1396.96633549291</v>
      </c>
      <c r="BJ566" s="9"/>
      <c r="BK566" s="9"/>
      <c r="BL566" s="9"/>
      <c r="BM566" s="9"/>
      <c r="BN566" s="9">
        <v>281.59496942011202</v>
      </c>
      <c r="BO566" s="9"/>
      <c r="BP566" s="9">
        <v>1355.2541200081</v>
      </c>
      <c r="BQ566" s="9"/>
      <c r="BR566" s="9"/>
      <c r="BS566" s="9"/>
      <c r="BT566" s="9"/>
      <c r="BU566" s="9"/>
      <c r="BV566" s="9"/>
      <c r="BW566" s="9">
        <v>6335.7791739800005</v>
      </c>
      <c r="BX566" s="9">
        <v>290</v>
      </c>
    </row>
    <row r="567" spans="1:76" x14ac:dyDescent="0.2">
      <c r="A567" s="2" t="s">
        <v>567</v>
      </c>
      <c r="B567" s="2">
        <f t="shared" si="18"/>
        <v>40927</v>
      </c>
      <c r="C567" s="5">
        <v>5294</v>
      </c>
      <c r="D567" s="5">
        <v>4763</v>
      </c>
      <c r="E567" s="5">
        <v>32</v>
      </c>
      <c r="F567" s="2">
        <v>40927</v>
      </c>
      <c r="G567">
        <f t="array" ref="G567:AA567">VLOOKUP(A567,Check_S4,{7,8,9,10,11,12,13,14,15,16,17,18,19,20,21,22,23,24,25,26,27},FALSE)</f>
        <v>0</v>
      </c>
      <c r="H567">
        <v>7787</v>
      </c>
      <c r="I567">
        <v>4384.9000779999997</v>
      </c>
      <c r="J567">
        <v>0</v>
      </c>
      <c r="K567">
        <v>4507.5130360000003</v>
      </c>
      <c r="L567">
        <v>4110.4046184688996</v>
      </c>
      <c r="M567">
        <v>0</v>
      </c>
      <c r="N567">
        <v>6897.9683965640897</v>
      </c>
      <c r="O567">
        <v>7350.0290385522203</v>
      </c>
      <c r="P567">
        <v>5419.4626013560901</v>
      </c>
      <c r="Q567">
        <v>5018.2727751251496</v>
      </c>
      <c r="R567">
        <v>3535.67281529913</v>
      </c>
      <c r="S567">
        <v>4469.8428166283102</v>
      </c>
      <c r="T567">
        <v>4164.4848297021299</v>
      </c>
      <c r="U567">
        <v>0</v>
      </c>
      <c r="V567">
        <v>4270.2946223832696</v>
      </c>
      <c r="W567">
        <v>0</v>
      </c>
      <c r="X567">
        <v>5224.8606349396396</v>
      </c>
      <c r="Y567">
        <v>3022.4767612631499</v>
      </c>
      <c r="Z567">
        <v>5441.8487144221199</v>
      </c>
      <c r="AA567">
        <v>9100</v>
      </c>
      <c r="AB567">
        <f t="array" ref="AB567">MEDIAN(IF(G567:Q567&lt;&gt;0,G567:Q567))</f>
        <v>5218.8676882406198</v>
      </c>
      <c r="AC567">
        <f t="array" ref="AC567">MEDIAN(IF(R567:Z567&lt;&gt;0,R567:Z567))</f>
        <v>4270.2946223832696</v>
      </c>
      <c r="AD567">
        <f t="shared" si="17"/>
        <v>0.81824159520374196</v>
      </c>
      <c r="AE567">
        <f t="array" ref="AE567">TTEST(IF(G567:Q567&lt;&gt;0,G567:Q567),IF(R567:AA567&lt;&gt;0,R567:AA567),2,3)</f>
        <v>0.36798924852741055</v>
      </c>
      <c r="AX567" s="8" t="s">
        <v>2427</v>
      </c>
      <c r="AY567" s="8" t="s">
        <v>2427</v>
      </c>
      <c r="AZ567" s="8" t="s">
        <v>1623</v>
      </c>
      <c r="BA567" s="9">
        <v>1074.7094819914801</v>
      </c>
      <c r="BB567" s="9">
        <v>814.57055733054597</v>
      </c>
      <c r="BC567" s="9">
        <v>77.451679507074601</v>
      </c>
      <c r="BD567" s="9"/>
      <c r="BE567" s="9">
        <v>1557</v>
      </c>
      <c r="BF567" s="9">
        <v>100.6972287</v>
      </c>
      <c r="BG567" s="9"/>
      <c r="BH567" s="9"/>
      <c r="BI567" s="9">
        <v>2382.61179347489</v>
      </c>
      <c r="BJ567" s="9"/>
      <c r="BK567" s="9"/>
      <c r="BL567" s="9">
        <v>805.677825574856</v>
      </c>
      <c r="BM567" s="9"/>
      <c r="BN567" s="9">
        <v>814.57055733054597</v>
      </c>
      <c r="BO567" s="9"/>
      <c r="BP567" s="9">
        <v>1667.40896886005</v>
      </c>
      <c r="BQ567" s="9"/>
      <c r="BR567" s="9"/>
      <c r="BS567" s="9"/>
      <c r="BT567" s="9"/>
      <c r="BU567" s="9"/>
      <c r="BV567" s="9"/>
      <c r="BW567" s="9"/>
      <c r="BX567" s="9">
        <v>195</v>
      </c>
    </row>
    <row r="568" spans="1:76" x14ac:dyDescent="0.2">
      <c r="A568" s="2" t="s">
        <v>568</v>
      </c>
      <c r="B568" s="2">
        <f t="shared" si="18"/>
        <v>26196</v>
      </c>
      <c r="C568" s="5">
        <v>8265</v>
      </c>
      <c r="D568" s="5">
        <v>6943</v>
      </c>
      <c r="E568" s="5">
        <v>73</v>
      </c>
      <c r="F568" s="2">
        <v>26196</v>
      </c>
      <c r="G568">
        <f t="array" ref="G568:AA568">VLOOKUP(A568,Check_S4,{7,8,9,10,11,12,13,14,15,16,17,18,19,20,21,22,23,24,25,26,27},FALSE)</f>
        <v>0</v>
      </c>
      <c r="H568">
        <v>22576</v>
      </c>
      <c r="I568">
        <v>5213.0880989999996</v>
      </c>
      <c r="J568">
        <v>0</v>
      </c>
      <c r="K568">
        <v>16129.651030999999</v>
      </c>
      <c r="L568">
        <v>8543.1850862163701</v>
      </c>
      <c r="M568">
        <v>5315.8917038262698</v>
      </c>
      <c r="N568">
        <v>6621.1949929127804</v>
      </c>
      <c r="O568">
        <v>4110.0300605965604</v>
      </c>
      <c r="P568">
        <v>7026.6802853457502</v>
      </c>
      <c r="Q568">
        <v>6943.0700282992702</v>
      </c>
      <c r="R568">
        <v>0</v>
      </c>
      <c r="S568">
        <v>1134.30106411512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7300</v>
      </c>
      <c r="AB568">
        <f t="array" ref="AB568">MEDIAN(IF(G568:Q568&lt;&gt;0,G568:Q568))</f>
        <v>6943.0700282992702</v>
      </c>
      <c r="AC568">
        <f t="array" ref="AC568">MEDIAN(IF(R568:Z568&lt;&gt;0,R568:Z568))</f>
        <v>1134.30106411512</v>
      </c>
      <c r="AD568">
        <f t="shared" si="17"/>
        <v>0.16337168709113123</v>
      </c>
      <c r="AE568">
        <f t="array" ref="AE568">TTEST(IF(G568:Q568&lt;&gt;0,G568:Q568),IF(R568:AA568&lt;&gt;0,R568:AA568),2,3)</f>
        <v>0.31157746671839054</v>
      </c>
      <c r="AX568" s="8" t="s">
        <v>1254</v>
      </c>
      <c r="AY568" s="8" t="s">
        <v>1254</v>
      </c>
      <c r="AZ568" s="8" t="s">
        <v>1640</v>
      </c>
      <c r="BA568" s="9">
        <v>1627.5458965191301</v>
      </c>
      <c r="BB568" s="9">
        <v>815.21199670739202</v>
      </c>
      <c r="BC568" s="9">
        <v>111.282689834214</v>
      </c>
      <c r="BD568" s="9"/>
      <c r="BE568" s="9">
        <v>5358</v>
      </c>
      <c r="BF568" s="9">
        <v>113.8119773</v>
      </c>
      <c r="BG568" s="9"/>
      <c r="BH568" s="9"/>
      <c r="BI568" s="9">
        <v>758.66976981252105</v>
      </c>
      <c r="BJ568" s="9"/>
      <c r="BK568" s="9"/>
      <c r="BL568" s="9">
        <v>815.21199670739202</v>
      </c>
      <c r="BM568" s="9"/>
      <c r="BN568" s="9">
        <v>656.15161590761204</v>
      </c>
      <c r="BO568" s="9"/>
      <c r="BP568" s="9">
        <v>1130.9759159063699</v>
      </c>
      <c r="BQ568" s="9"/>
      <c r="BR568" s="9"/>
      <c r="BS568" s="9"/>
      <c r="BT568" s="9"/>
      <c r="BU568" s="9"/>
      <c r="BV568" s="9"/>
      <c r="BW568" s="9"/>
      <c r="BX568" s="9">
        <v>2560</v>
      </c>
    </row>
    <row r="569" spans="1:76" x14ac:dyDescent="0.2">
      <c r="A569" s="2" t="s">
        <v>569</v>
      </c>
      <c r="B569" s="2">
        <f t="shared" si="18"/>
        <v>34025</v>
      </c>
      <c r="C569" s="5">
        <v>6336</v>
      </c>
      <c r="D569" s="5">
        <v>4129</v>
      </c>
      <c r="E569" s="5">
        <v>72</v>
      </c>
      <c r="F569" s="2">
        <v>34025</v>
      </c>
      <c r="G569">
        <f t="array" ref="G569:AA569">VLOOKUP(A569,Check_S4,{7,8,9,10,11,12,13,14,15,16,17,18,19,20,21,22,23,24,25,26,27},FALSE)</f>
        <v>0</v>
      </c>
      <c r="H569">
        <v>5589</v>
      </c>
      <c r="I569">
        <v>2280.9280709999998</v>
      </c>
      <c r="J569">
        <v>0</v>
      </c>
      <c r="K569">
        <v>17230.641467000001</v>
      </c>
      <c r="L569">
        <v>3402.8960501052302</v>
      </c>
      <c r="M569">
        <v>9864.0453981341998</v>
      </c>
      <c r="N569">
        <v>2934.5495334791499</v>
      </c>
      <c r="O569">
        <v>7143.0007032364101</v>
      </c>
      <c r="P569">
        <v>9291.4479623390107</v>
      </c>
      <c r="Q569">
        <v>17077.028830720399</v>
      </c>
      <c r="R569">
        <v>3944.5301740303598</v>
      </c>
      <c r="S569">
        <v>3402.86019569276</v>
      </c>
      <c r="T569">
        <v>3463.92869398625</v>
      </c>
      <c r="U569">
        <v>0</v>
      </c>
      <c r="V569">
        <v>2951.4913921053899</v>
      </c>
      <c r="W569">
        <v>3845.1197040677398</v>
      </c>
      <c r="X569">
        <v>5086.50290231088</v>
      </c>
      <c r="Y569">
        <v>3255.6698856879998</v>
      </c>
      <c r="Z569">
        <v>4312.6639649574099</v>
      </c>
      <c r="AA569">
        <v>8970</v>
      </c>
      <c r="AB569">
        <f t="array" ref="AB569">MEDIAN(IF(G569:Q569&lt;&gt;0,G569:Q569))</f>
        <v>7143.0007032364101</v>
      </c>
      <c r="AC569">
        <f t="array" ref="AC569">MEDIAN(IF(R569:Z569&lt;&gt;0,R569:Z569))</f>
        <v>3654.5241990269951</v>
      </c>
      <c r="AD569">
        <f t="shared" si="17"/>
        <v>0.51162310503079933</v>
      </c>
      <c r="AE569">
        <f t="array" ref="AE569">TTEST(IF(G569:Q569&lt;&gt;0,G569:Q569),IF(R569:AA569&lt;&gt;0,R569:AA569),2,3)</f>
        <v>7.5995083048841616E-2</v>
      </c>
      <c r="AX569" s="8" t="s">
        <v>1557</v>
      </c>
      <c r="AY569" s="8" t="s">
        <v>2428</v>
      </c>
      <c r="AZ569" s="8" t="s">
        <v>1623</v>
      </c>
      <c r="BA569" s="9">
        <v>817.53102193099801</v>
      </c>
      <c r="BB569" s="9">
        <v>817.53102193099801</v>
      </c>
      <c r="BC569" s="9">
        <v>62.304311559235401</v>
      </c>
      <c r="BD569" s="9"/>
      <c r="BE569" s="9"/>
      <c r="BF569" s="9"/>
      <c r="BG569" s="9"/>
      <c r="BH569" s="9"/>
      <c r="BI569" s="9"/>
      <c r="BJ569" s="9"/>
      <c r="BK569" s="9">
        <v>457.36118015506901</v>
      </c>
      <c r="BL569" s="9"/>
      <c r="BM569" s="9"/>
      <c r="BN569" s="9"/>
      <c r="BO569" s="9"/>
      <c r="BP569" s="9">
        <v>1177.70086370693</v>
      </c>
      <c r="BQ569" s="9"/>
      <c r="BR569" s="9"/>
      <c r="BS569" s="9"/>
      <c r="BT569" s="9"/>
      <c r="BU569" s="9"/>
      <c r="BV569" s="9"/>
      <c r="BW569" s="9"/>
      <c r="BX569" s="9"/>
    </row>
    <row r="570" spans="1:76" x14ac:dyDescent="0.2">
      <c r="A570" s="2" t="s">
        <v>570</v>
      </c>
      <c r="B570" s="2">
        <f t="shared" si="18"/>
        <v>87139</v>
      </c>
      <c r="C570" s="5">
        <v>2468</v>
      </c>
      <c r="D570" s="5">
        <v>1728</v>
      </c>
      <c r="E570" s="5">
        <v>131</v>
      </c>
      <c r="F570" s="2">
        <v>87139</v>
      </c>
      <c r="G570">
        <f t="array" ref="G570:AA570">VLOOKUP(A570,Check_S4,{7,8,9,10,11,12,13,14,15,16,17,18,19,20,21,22,23,24,25,26,27},FALSE)</f>
        <v>0</v>
      </c>
      <c r="H570">
        <v>1111</v>
      </c>
      <c r="I570">
        <v>94.621745050000001</v>
      </c>
      <c r="J570">
        <v>0</v>
      </c>
      <c r="K570">
        <v>0</v>
      </c>
      <c r="L570">
        <v>1868.74828992731</v>
      </c>
      <c r="M570">
        <v>0</v>
      </c>
      <c r="N570">
        <v>0</v>
      </c>
      <c r="O570">
        <v>2014.3300568531899</v>
      </c>
      <c r="P570">
        <v>0</v>
      </c>
      <c r="Q570">
        <v>933.30107466811103</v>
      </c>
      <c r="R570">
        <v>0</v>
      </c>
      <c r="S570">
        <v>1727.70545721131</v>
      </c>
      <c r="T570">
        <v>3485.1793632917502</v>
      </c>
      <c r="U570">
        <v>0</v>
      </c>
      <c r="V570">
        <v>1671.1324064262101</v>
      </c>
      <c r="W570">
        <v>2216.9551969297599</v>
      </c>
      <c r="X570">
        <v>0</v>
      </c>
      <c r="Y570">
        <v>0</v>
      </c>
      <c r="Z570">
        <v>11799.129719881999</v>
      </c>
      <c r="AA570">
        <v>222</v>
      </c>
      <c r="AB570">
        <f t="array" ref="AB570">MEDIAN(IF(G570:Q570&lt;&gt;0,G570:Q570))</f>
        <v>1111</v>
      </c>
      <c r="AC570">
        <f t="array" ref="AC570">MEDIAN(IF(R570:Z570&lt;&gt;0,R570:Z570))</f>
        <v>2216.9551969297599</v>
      </c>
      <c r="AD570">
        <f t="shared" si="17"/>
        <v>1.9954592231591</v>
      </c>
      <c r="AE570">
        <f t="array" ref="AE570">TTEST(IF(G570:Q570&lt;&gt;0,G570:Q570),IF(R570:AA570&lt;&gt;0,R570:AA570),2,3)</f>
        <v>0.23774486908213149</v>
      </c>
      <c r="AX570" s="8" t="s">
        <v>532</v>
      </c>
      <c r="AY570" s="8" t="s">
        <v>2429</v>
      </c>
      <c r="AZ570" s="8" t="s">
        <v>1623</v>
      </c>
      <c r="BA570" s="9">
        <v>3673.66141384717</v>
      </c>
      <c r="BB570" s="9">
        <v>817.67913795849199</v>
      </c>
      <c r="BC570" s="9">
        <v>191.57484019889</v>
      </c>
      <c r="BD570" s="9"/>
      <c r="BE570" s="9">
        <v>2125</v>
      </c>
      <c r="BF570" s="9">
        <v>37.104519000000003</v>
      </c>
      <c r="BG570" s="9">
        <v>292.67832870000001</v>
      </c>
      <c r="BH570" s="9"/>
      <c r="BI570" s="9">
        <v>1276.3075424126901</v>
      </c>
      <c r="BJ570" s="9"/>
      <c r="BK570" s="9">
        <v>17951.827359465999</v>
      </c>
      <c r="BL570" s="9">
        <v>359.05073350429899</v>
      </c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</row>
    <row r="571" spans="1:76" x14ac:dyDescent="0.2">
      <c r="A571" s="2" t="s">
        <v>571</v>
      </c>
      <c r="B571" s="2">
        <f t="shared" si="18"/>
        <v>88816</v>
      </c>
      <c r="C571" s="5">
        <v>2419</v>
      </c>
      <c r="D571" s="5">
        <v>2208</v>
      </c>
      <c r="E571" s="5">
        <v>57</v>
      </c>
      <c r="F571" s="2">
        <v>88816</v>
      </c>
      <c r="G571">
        <f t="array" ref="G571:AA571">VLOOKUP(A571,Check_S4,{7,8,9,10,11,12,13,14,15,16,17,18,19,20,21,22,23,24,25,26,27},FALSE)</f>
        <v>0</v>
      </c>
      <c r="H571">
        <v>4315</v>
      </c>
      <c r="I571">
        <v>1059.5417990000001</v>
      </c>
      <c r="J571">
        <v>546.84804199999996</v>
      </c>
      <c r="K571">
        <v>0</v>
      </c>
      <c r="L571">
        <v>5189.9077745255299</v>
      </c>
      <c r="M571">
        <v>2968.7392368045098</v>
      </c>
      <c r="N571">
        <v>2122.5633834661198</v>
      </c>
      <c r="O571">
        <v>3483.57655130905</v>
      </c>
      <c r="P571">
        <v>403.22733034793401</v>
      </c>
      <c r="Q571">
        <v>2434.8633547724298</v>
      </c>
      <c r="R571">
        <v>2207.85465890668</v>
      </c>
      <c r="S571">
        <v>0</v>
      </c>
      <c r="T571">
        <v>0</v>
      </c>
      <c r="U571">
        <v>0</v>
      </c>
      <c r="V571">
        <v>2084.96944517887</v>
      </c>
      <c r="W571">
        <v>0</v>
      </c>
      <c r="X571">
        <v>0</v>
      </c>
      <c r="Y571">
        <v>2026.1758457567801</v>
      </c>
      <c r="Z571">
        <v>0</v>
      </c>
      <c r="AA571">
        <v>2610</v>
      </c>
      <c r="AB571">
        <f t="array" ref="AB571">MEDIAN(IF(G571:Q571&lt;&gt;0,G571:Q571))</f>
        <v>2434.8633547724298</v>
      </c>
      <c r="AC571">
        <f t="array" ref="AC571">MEDIAN(IF(R571:Z571&lt;&gt;0,R571:Z571))</f>
        <v>2084.96944517887</v>
      </c>
      <c r="AD571">
        <f t="shared" si="17"/>
        <v>0.85629833850521686</v>
      </c>
      <c r="AE571">
        <f t="array" ref="AE571">TTEST(IF(G571:Q571&lt;&gt;0,G571:Q571),IF(R571:AA571&lt;&gt;0,R571:AA571),2,3)</f>
        <v>0.64666684183381729</v>
      </c>
      <c r="AX571" s="8" t="s">
        <v>2430</v>
      </c>
      <c r="AY571" s="8" t="s">
        <v>2430</v>
      </c>
      <c r="AZ571" s="8" t="s">
        <v>1640</v>
      </c>
      <c r="BA571" s="9">
        <v>843.45098822611101</v>
      </c>
      <c r="BB571" s="9">
        <v>819.44431372901704</v>
      </c>
      <c r="BC571" s="9">
        <v>76.533752513706602</v>
      </c>
      <c r="BD571" s="9"/>
      <c r="BE571" s="9">
        <v>1266</v>
      </c>
      <c r="BF571" s="9">
        <v>10.90849053</v>
      </c>
      <c r="BG571" s="9"/>
      <c r="BH571" s="9"/>
      <c r="BI571" s="9">
        <v>819.44431372901704</v>
      </c>
      <c r="BJ571" s="9"/>
      <c r="BK571" s="9"/>
      <c r="BL571" s="9"/>
      <c r="BM571" s="9"/>
      <c r="BN571" s="9">
        <v>468.68276767766702</v>
      </c>
      <c r="BO571" s="9"/>
      <c r="BP571" s="9"/>
      <c r="BQ571" s="9"/>
      <c r="BR571" s="9"/>
      <c r="BS571" s="9">
        <v>1652.2193691938701</v>
      </c>
      <c r="BT571" s="9"/>
      <c r="BU571" s="9"/>
      <c r="BV571" s="9"/>
      <c r="BW571" s="9"/>
      <c r="BX571" s="9"/>
    </row>
    <row r="572" spans="1:76" x14ac:dyDescent="0.2">
      <c r="A572" s="2" t="s">
        <v>572</v>
      </c>
      <c r="B572" s="2">
        <f t="shared" si="18"/>
        <v>104785</v>
      </c>
      <c r="C572" s="5">
        <v>2032</v>
      </c>
      <c r="D572" s="5">
        <v>1622</v>
      </c>
      <c r="E572" s="5">
        <v>77</v>
      </c>
      <c r="F572" s="2">
        <v>104785</v>
      </c>
      <c r="G572">
        <f t="array" ref="G572:AA572">VLOOKUP(A572,Check_S4,{7,8,9,10,11,12,13,14,15,16,17,18,19,20,21,22,23,24,25,26,27},FALSE)</f>
        <v>0</v>
      </c>
      <c r="H572">
        <v>1264</v>
      </c>
      <c r="I572">
        <v>259.43743139999998</v>
      </c>
      <c r="J572">
        <v>481.01983960000001</v>
      </c>
      <c r="K572">
        <v>0</v>
      </c>
      <c r="L572">
        <v>3219.35691441369</v>
      </c>
      <c r="M572">
        <v>1621.5115135440899</v>
      </c>
      <c r="N572">
        <v>4937.9393244184002</v>
      </c>
      <c r="O572">
        <v>4300.4320939229001</v>
      </c>
      <c r="P572">
        <v>0</v>
      </c>
      <c r="Q572">
        <v>2499.2578923531</v>
      </c>
      <c r="R572">
        <v>0</v>
      </c>
      <c r="S572">
        <v>1923.9590828943701</v>
      </c>
      <c r="T572">
        <v>0</v>
      </c>
      <c r="U572">
        <v>0</v>
      </c>
      <c r="V572">
        <v>1504.8562934453</v>
      </c>
      <c r="W572">
        <v>0</v>
      </c>
      <c r="X572">
        <v>0</v>
      </c>
      <c r="Y572">
        <v>0</v>
      </c>
      <c r="Z572">
        <v>0</v>
      </c>
      <c r="AA572">
        <v>339</v>
      </c>
      <c r="AB572">
        <f t="array" ref="AB572">MEDIAN(IF(G572:Q572&lt;&gt;0,G572:Q572))</f>
        <v>2060.3847029485951</v>
      </c>
      <c r="AC572">
        <f t="array" ref="AC572">MEDIAN(IF(R572:Z572&lt;&gt;0,R572:Z572))</f>
        <v>1714.4076881698352</v>
      </c>
      <c r="AD572">
        <f t="shared" si="17"/>
        <v>0.8320813514662404</v>
      </c>
      <c r="AE572">
        <f t="array" ref="AE572">TTEST(IF(G572:Q572&lt;&gt;0,G572:Q572),IF(R572:AA572&lt;&gt;0,R572:AA572),2,3)</f>
        <v>0.20511478770854991</v>
      </c>
      <c r="AX572" s="8" t="s">
        <v>1104</v>
      </c>
      <c r="AY572" s="8" t="s">
        <v>2431</v>
      </c>
      <c r="AZ572" s="8" t="s">
        <v>1623</v>
      </c>
      <c r="BA572" s="9">
        <v>822.20753527003296</v>
      </c>
      <c r="BB572" s="9">
        <v>822.20753527003296</v>
      </c>
      <c r="BC572" s="9">
        <v>37.632745711158698</v>
      </c>
      <c r="BD572" s="9"/>
      <c r="BE572" s="9">
        <v>1041</v>
      </c>
      <c r="BF572" s="9"/>
      <c r="BG572" s="9"/>
      <c r="BH572" s="9"/>
      <c r="BI572" s="9"/>
      <c r="BJ572" s="9"/>
      <c r="BK572" s="9">
        <v>603.41507054006604</v>
      </c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</row>
    <row r="573" spans="1:76" x14ac:dyDescent="0.2">
      <c r="A573" s="2" t="s">
        <v>573</v>
      </c>
      <c r="B573" s="2">
        <f t="shared" si="18"/>
        <v>27603</v>
      </c>
      <c r="C573" s="5">
        <v>7713</v>
      </c>
      <c r="D573" s="5">
        <v>5599</v>
      </c>
      <c r="E573" s="5">
        <v>73</v>
      </c>
      <c r="F573" s="2">
        <v>27603</v>
      </c>
      <c r="G573">
        <f t="array" ref="G573:AA573">VLOOKUP(A573,Check_S4,{7,8,9,10,11,12,13,14,15,16,17,18,19,20,21,22,23,24,25,26,27},FALSE)</f>
        <v>0</v>
      </c>
      <c r="H573">
        <v>14872</v>
      </c>
      <c r="I573">
        <v>3740.340181</v>
      </c>
      <c r="J573">
        <v>5672.1830659999996</v>
      </c>
      <c r="K573">
        <v>25861.123379000001</v>
      </c>
      <c r="L573">
        <v>6731.6949654373502</v>
      </c>
      <c r="M573">
        <v>11823.808111132101</v>
      </c>
      <c r="N573">
        <v>5454.2255132533901</v>
      </c>
      <c r="O573">
        <v>5974.8439335449802</v>
      </c>
      <c r="P573">
        <v>9462.4650735214309</v>
      </c>
      <c r="Q573">
        <v>14508.003089027199</v>
      </c>
      <c r="R573">
        <v>4395.2624337077004</v>
      </c>
      <c r="S573">
        <v>5598.7422532363498</v>
      </c>
      <c r="T573">
        <v>5200.6573867405596</v>
      </c>
      <c r="U573">
        <v>4492.5020622437196</v>
      </c>
      <c r="V573">
        <v>4285.3171603426599</v>
      </c>
      <c r="W573">
        <v>0</v>
      </c>
      <c r="X573">
        <v>6383.2506297201999</v>
      </c>
      <c r="Y573">
        <v>4010.6898103141302</v>
      </c>
      <c r="Z573">
        <v>4778.5593422831498</v>
      </c>
      <c r="AA573">
        <v>3310</v>
      </c>
      <c r="AB573">
        <f t="array" ref="AB573">MEDIAN(IF(G573:Q573&lt;&gt;0,G573:Q573))</f>
        <v>8097.0800194793901</v>
      </c>
      <c r="AC573">
        <f t="array" ref="AC573">MEDIAN(IF(R573:Z573&lt;&gt;0,R573:Z573))</f>
        <v>4635.5307022634352</v>
      </c>
      <c r="AD573">
        <f t="shared" si="17"/>
        <v>0.57249412023983937</v>
      </c>
      <c r="AE573">
        <f t="array" ref="AE573">TTEST(IF(G573:Q573&lt;&gt;0,G573:Q573),IF(R573:AA573&lt;&gt;0,R573:AA573),2,3)</f>
        <v>2.5067911111084425E-2</v>
      </c>
      <c r="AX573" s="8" t="s">
        <v>2432</v>
      </c>
      <c r="AY573" s="8" t="s">
        <v>2433</v>
      </c>
      <c r="AZ573" s="8" t="s">
        <v>1623</v>
      </c>
      <c r="BA573" s="9">
        <v>823</v>
      </c>
      <c r="BB573" s="9">
        <v>823</v>
      </c>
      <c r="BC573" s="9"/>
      <c r="BD573" s="9"/>
      <c r="BE573" s="9">
        <v>823</v>
      </c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</row>
    <row r="574" spans="1:76" x14ac:dyDescent="0.2">
      <c r="A574" s="2" t="s">
        <v>574</v>
      </c>
      <c r="B574" s="2">
        <f t="shared" si="18"/>
        <v>24882</v>
      </c>
      <c r="C574" s="5">
        <v>8556</v>
      </c>
      <c r="D574" s="5">
        <v>6747</v>
      </c>
      <c r="E574" s="5">
        <v>66</v>
      </c>
      <c r="F574" s="2">
        <v>24882</v>
      </c>
      <c r="G574">
        <f t="array" ref="G574:AA574">VLOOKUP(A574,Check_S4,{7,8,9,10,11,12,13,14,15,16,17,18,19,20,21,22,23,24,25,26,27},FALSE)</f>
        <v>0</v>
      </c>
      <c r="H574">
        <v>16370</v>
      </c>
      <c r="I574">
        <v>14228.3572</v>
      </c>
      <c r="J574">
        <v>15408.83589</v>
      </c>
      <c r="K574">
        <v>4715.5802603000002</v>
      </c>
      <c r="L574">
        <v>5700.7765194411804</v>
      </c>
      <c r="M574">
        <v>6731.1263202977598</v>
      </c>
      <c r="N574">
        <v>12412.322197046</v>
      </c>
      <c r="O574">
        <v>6762.2069401826202</v>
      </c>
      <c r="P574">
        <v>14555.0254803388</v>
      </c>
      <c r="Q574">
        <v>3116.2785299327502</v>
      </c>
      <c r="R574">
        <v>0</v>
      </c>
      <c r="S574">
        <v>1970.1836527640201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704</v>
      </c>
      <c r="AB574">
        <f t="array" ref="AB574">MEDIAN(IF(G574:Q574&lt;&gt;0,G574:Q574))</f>
        <v>9587.2645686143096</v>
      </c>
      <c r="AC574">
        <f t="array" ref="AC574">MEDIAN(IF(R574:Z574&lt;&gt;0,R574:Z574))</f>
        <v>1970.1836527640201</v>
      </c>
      <c r="AD574">
        <f t="shared" si="17"/>
        <v>0.20550008176615694</v>
      </c>
      <c r="AE574">
        <f t="array" ref="AE574">TTEST(IF(G574:Q574&lt;&gt;0,G574:Q574),IF(R574:AA574&lt;&gt;0,R574:AA574),2,3)</f>
        <v>5.2508004091285658E-4</v>
      </c>
      <c r="AX574" s="8" t="s">
        <v>633</v>
      </c>
      <c r="AY574" s="8" t="s">
        <v>2434</v>
      </c>
      <c r="AZ574" s="8" t="s">
        <v>1640</v>
      </c>
      <c r="BA574" s="9">
        <v>1001.57493301671</v>
      </c>
      <c r="BB574" s="9">
        <v>823.27247642332804</v>
      </c>
      <c r="BC574" s="9">
        <v>103.39969783486001</v>
      </c>
      <c r="BD574" s="9">
        <v>3170</v>
      </c>
      <c r="BE574" s="9">
        <v>1105</v>
      </c>
      <c r="BF574" s="9">
        <v>72.485287029999995</v>
      </c>
      <c r="BG574" s="9"/>
      <c r="BH574" s="9"/>
      <c r="BI574" s="9">
        <v>541.54495284665495</v>
      </c>
      <c r="BJ574" s="9"/>
      <c r="BK574" s="9"/>
      <c r="BL574" s="9">
        <v>1452.6975767461399</v>
      </c>
      <c r="BM574" s="9"/>
      <c r="BN574" s="9">
        <v>302.874095682046</v>
      </c>
      <c r="BO574" s="9"/>
      <c r="BP574" s="9">
        <v>1326.89755182883</v>
      </c>
      <c r="BQ574" s="9"/>
      <c r="BR574" s="9"/>
      <c r="BS574" s="9"/>
      <c r="BT574" s="9"/>
      <c r="BU574" s="9"/>
      <c r="BV574" s="9"/>
      <c r="BW574" s="9"/>
      <c r="BX574" s="9">
        <v>41.1</v>
      </c>
    </row>
    <row r="575" spans="1:76" x14ac:dyDescent="0.2">
      <c r="A575" s="2" t="s">
        <v>575</v>
      </c>
      <c r="B575" s="2">
        <f t="shared" si="18"/>
        <v>125592</v>
      </c>
      <c r="C575" s="5">
        <v>1695</v>
      </c>
      <c r="D575" s="5">
        <v>1573</v>
      </c>
      <c r="E575" s="5">
        <v>66</v>
      </c>
      <c r="F575" s="2">
        <v>125592</v>
      </c>
      <c r="G575">
        <f t="array" ref="G575:AA575">VLOOKUP(A575,Check_S4,{7,8,9,10,11,12,13,14,15,16,17,18,19,20,21,22,23,24,25,26,27},FALSE)</f>
        <v>0</v>
      </c>
      <c r="H575">
        <v>2601</v>
      </c>
      <c r="I575">
        <v>139.36052810000001</v>
      </c>
      <c r="J575">
        <v>0</v>
      </c>
      <c r="K575">
        <v>0</v>
      </c>
      <c r="L575">
        <v>2521.0414607262101</v>
      </c>
      <c r="M575">
        <v>0</v>
      </c>
      <c r="N575">
        <v>1470.0155905438901</v>
      </c>
      <c r="O575">
        <v>1636.9285883657101</v>
      </c>
      <c r="P575">
        <v>0</v>
      </c>
      <c r="Q575">
        <v>330.53743134681702</v>
      </c>
      <c r="R575">
        <v>0</v>
      </c>
      <c r="S575">
        <v>1508.4279928774299</v>
      </c>
      <c r="T575">
        <v>3439.3096063240901</v>
      </c>
      <c r="U575">
        <v>0</v>
      </c>
      <c r="V575">
        <v>0</v>
      </c>
      <c r="W575">
        <v>0</v>
      </c>
      <c r="X575">
        <v>0</v>
      </c>
      <c r="Y575">
        <v>2764.1546480358002</v>
      </c>
      <c r="Z575">
        <v>0</v>
      </c>
      <c r="AA575">
        <v>538</v>
      </c>
      <c r="AB575">
        <f t="array" ref="AB575">MEDIAN(IF(G575:Q575&lt;&gt;0,G575:Q575))</f>
        <v>1553.4720894548</v>
      </c>
      <c r="AC575">
        <f t="array" ref="AC575">MEDIAN(IF(R575:Z575&lt;&gt;0,R575:Z575))</f>
        <v>2764.1546480358002</v>
      </c>
      <c r="AD575">
        <f t="shared" si="17"/>
        <v>1.7793397556346804</v>
      </c>
      <c r="AE575">
        <f t="array" ref="AE575">TTEST(IF(G575:Q575&lt;&gt;0,G575:Q575),IF(R575:AA575&lt;&gt;0,R575:AA575),2,3)</f>
        <v>0.46170011267211308</v>
      </c>
      <c r="AX575" s="8" t="s">
        <v>2435</v>
      </c>
      <c r="AY575" s="8" t="s">
        <v>2436</v>
      </c>
      <c r="AZ575" s="8" t="s">
        <v>1623</v>
      </c>
      <c r="BA575" s="9">
        <v>823.36930706369196</v>
      </c>
      <c r="BB575" s="9">
        <v>823.36930706369196</v>
      </c>
      <c r="BC575" s="9">
        <v>114.79866089425001</v>
      </c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>
        <v>1491.7386141273801</v>
      </c>
      <c r="BQ575" s="9"/>
      <c r="BR575" s="9"/>
      <c r="BS575" s="9"/>
      <c r="BT575" s="9"/>
      <c r="BU575" s="9"/>
      <c r="BV575" s="9"/>
      <c r="BW575" s="9"/>
      <c r="BX575" s="9">
        <v>155</v>
      </c>
    </row>
    <row r="576" spans="1:76" x14ac:dyDescent="0.2">
      <c r="A576" s="2" t="s">
        <v>576</v>
      </c>
      <c r="B576" s="2">
        <f t="shared" si="18"/>
        <v>69615</v>
      </c>
      <c r="C576" s="5">
        <v>3056</v>
      </c>
      <c r="D576" s="5">
        <v>3256</v>
      </c>
      <c r="E576" s="5">
        <v>59</v>
      </c>
      <c r="F576" s="2">
        <v>69615</v>
      </c>
      <c r="G576">
        <f t="array" ref="G576:AA576">VLOOKUP(A576,Check_S4,{7,8,9,10,11,12,13,14,15,16,17,18,19,20,21,22,23,24,25,26,27},FALSE)</f>
        <v>0</v>
      </c>
      <c r="H576">
        <v>4735</v>
      </c>
      <c r="I576">
        <v>535.13513260000002</v>
      </c>
      <c r="J576">
        <v>1327.034195</v>
      </c>
      <c r="K576">
        <v>419.46399638000003</v>
      </c>
      <c r="L576">
        <v>4965.3436354137802</v>
      </c>
      <c r="M576">
        <v>0</v>
      </c>
      <c r="N576">
        <v>3167.7786893576799</v>
      </c>
      <c r="O576">
        <v>3796.67372909097</v>
      </c>
      <c r="P576">
        <v>0</v>
      </c>
      <c r="Q576">
        <v>1177.1835188146799</v>
      </c>
      <c r="R576">
        <v>5657.87712374892</v>
      </c>
      <c r="S576">
        <v>2401.2599315437401</v>
      </c>
      <c r="T576">
        <v>4289.4723615954399</v>
      </c>
      <c r="U576">
        <v>0</v>
      </c>
      <c r="V576">
        <v>4210.3025195950704</v>
      </c>
      <c r="W576">
        <v>0</v>
      </c>
      <c r="X576">
        <v>0</v>
      </c>
      <c r="Y576">
        <v>5047.49947948727</v>
      </c>
      <c r="Z576">
        <v>3256.1963936075499</v>
      </c>
      <c r="AA576">
        <v>861</v>
      </c>
      <c r="AB576">
        <f t="array" ref="AB576">MEDIAN(IF(G576:Q576&lt;&gt;0,G576:Q576))</f>
        <v>2247.4064421788398</v>
      </c>
      <c r="AC576">
        <f t="array" ref="AC576">MEDIAN(IF(R576:Z576&lt;&gt;0,R576:Z576))</f>
        <v>4249.8874405952556</v>
      </c>
      <c r="AD576">
        <f t="shared" si="17"/>
        <v>1.8910186252180665</v>
      </c>
      <c r="AE576">
        <f t="array" ref="AE576">TTEST(IF(G576:Q576&lt;&gt;0,G576:Q576),IF(R576:AA576&lt;&gt;0,R576:AA576),2,3)</f>
        <v>0.22371513078626715</v>
      </c>
      <c r="AX576" s="8" t="s">
        <v>2437</v>
      </c>
      <c r="AY576" s="8" t="s">
        <v>2438</v>
      </c>
      <c r="AZ576" s="8" t="s">
        <v>1623</v>
      </c>
      <c r="BA576" s="9">
        <v>790.98194603785498</v>
      </c>
      <c r="BB576" s="9">
        <v>825.05959385355004</v>
      </c>
      <c r="BC576" s="9">
        <v>71.341122082316602</v>
      </c>
      <c r="BD576" s="9"/>
      <c r="BE576" s="9"/>
      <c r="BF576" s="9">
        <v>234.3522768</v>
      </c>
      <c r="BG576" s="9"/>
      <c r="BH576" s="9"/>
      <c r="BI576" s="9">
        <v>375.325502105498</v>
      </c>
      <c r="BJ576" s="9"/>
      <c r="BK576" s="9"/>
      <c r="BL576" s="9"/>
      <c r="BM576" s="9"/>
      <c r="BN576" s="9">
        <v>1279.45631964432</v>
      </c>
      <c r="BO576" s="9"/>
      <c r="BP576" s="9">
        <v>1274.7936856015999</v>
      </c>
      <c r="BQ576" s="9"/>
      <c r="BR576" s="9"/>
      <c r="BS576" s="9"/>
      <c r="BT576" s="9"/>
      <c r="BU576" s="9"/>
      <c r="BV576" s="9"/>
      <c r="BW576" s="9"/>
      <c r="BX576" s="9"/>
    </row>
    <row r="577" spans="1:76" x14ac:dyDescent="0.2">
      <c r="A577" s="2" t="s">
        <v>577</v>
      </c>
      <c r="B577" s="2">
        <f t="shared" si="18"/>
        <v>117215</v>
      </c>
      <c r="C577" s="5">
        <v>1813</v>
      </c>
      <c r="D577" s="5">
        <v>1946</v>
      </c>
      <c r="E577" s="5">
        <v>62</v>
      </c>
      <c r="F577" s="2">
        <v>117215</v>
      </c>
      <c r="G577">
        <f t="array" ref="G577:AA577">VLOOKUP(A577,Check_S4,{7,8,9,10,11,12,13,14,15,16,17,18,19,20,21,22,23,24,25,26,27},FALSE)</f>
        <v>1514</v>
      </c>
      <c r="H577">
        <v>970</v>
      </c>
      <c r="I577">
        <v>43.134790019999997</v>
      </c>
      <c r="J577">
        <v>0</v>
      </c>
      <c r="K577">
        <v>0</v>
      </c>
      <c r="L577">
        <v>3708.9696101731201</v>
      </c>
      <c r="M577">
        <v>0</v>
      </c>
      <c r="N577">
        <v>1574.80726702775</v>
      </c>
      <c r="O577">
        <v>2000.8050720723299</v>
      </c>
      <c r="P577">
        <v>0</v>
      </c>
      <c r="Q577">
        <v>1205.0876944097899</v>
      </c>
      <c r="R577">
        <v>2299.6534147535899</v>
      </c>
      <c r="S577">
        <v>2198.7715775863298</v>
      </c>
      <c r="T577">
        <v>3680.1911104917999</v>
      </c>
      <c r="U577">
        <v>0</v>
      </c>
      <c r="V577">
        <v>1946.45474994451</v>
      </c>
      <c r="W577">
        <v>0</v>
      </c>
      <c r="X577">
        <v>0</v>
      </c>
      <c r="Y577">
        <v>2383.0382189843399</v>
      </c>
      <c r="Z577">
        <v>0</v>
      </c>
      <c r="AA577">
        <v>49.2</v>
      </c>
      <c r="AB577">
        <f t="array" ref="AB577">MEDIAN(IF(G577:Q577&lt;&gt;0,G577:Q577))</f>
        <v>1514</v>
      </c>
      <c r="AC577">
        <f t="array" ref="AC577">MEDIAN(IF(R577:Z577&lt;&gt;0,R577:Z577))</f>
        <v>2299.6534147535899</v>
      </c>
      <c r="AD577">
        <f t="shared" si="17"/>
        <v>1.5189256372216577</v>
      </c>
      <c r="AE577">
        <f t="array" ref="AE577">TTEST(IF(G577:Q577&lt;&gt;0,G577:Q577),IF(R577:AA577&lt;&gt;0,R577:AA577),2,3)</f>
        <v>0.43506421152515717</v>
      </c>
      <c r="AX577" s="8" t="s">
        <v>2439</v>
      </c>
      <c r="AY577" s="8" t="s">
        <v>2440</v>
      </c>
      <c r="AZ577" s="8" t="s">
        <v>1623</v>
      </c>
      <c r="BA577" s="9">
        <v>918.90629317820196</v>
      </c>
      <c r="BB577" s="9">
        <v>827</v>
      </c>
      <c r="BC577" s="9">
        <v>79.247911732493705</v>
      </c>
      <c r="BD577" s="9"/>
      <c r="BE577" s="9">
        <v>827</v>
      </c>
      <c r="BF577" s="9">
        <v>7.502961032</v>
      </c>
      <c r="BG577" s="9">
        <v>629.0300876</v>
      </c>
      <c r="BH577" s="9"/>
      <c r="BI577" s="9"/>
      <c r="BJ577" s="9"/>
      <c r="BK577" s="9"/>
      <c r="BL577" s="9"/>
      <c r="BM577" s="9"/>
      <c r="BN577" s="9"/>
      <c r="BO577" s="9"/>
      <c r="BP577" s="9">
        <v>1140.1246749694401</v>
      </c>
      <c r="BQ577" s="9"/>
      <c r="BR577" s="9"/>
      <c r="BS577" s="9"/>
      <c r="BT577" s="9"/>
      <c r="BU577" s="9"/>
      <c r="BV577" s="9">
        <v>1990.8737422895699</v>
      </c>
      <c r="BW577" s="9"/>
      <c r="BX577" s="9"/>
    </row>
    <row r="578" spans="1:76" x14ac:dyDescent="0.2">
      <c r="A578" s="2" t="s">
        <v>578</v>
      </c>
      <c r="B578" s="2">
        <f t="shared" si="18"/>
        <v>95421</v>
      </c>
      <c r="C578" s="5">
        <v>2224</v>
      </c>
      <c r="D578" s="5">
        <v>2316</v>
      </c>
      <c r="E578" s="5">
        <v>54</v>
      </c>
      <c r="F578" s="2">
        <v>95421</v>
      </c>
      <c r="G578">
        <f t="array" ref="G578:AA578">VLOOKUP(A578,Check_S4,{7,8,9,10,11,12,13,14,15,16,17,18,19,20,21,22,23,24,25,26,27},FALSE)</f>
        <v>0</v>
      </c>
      <c r="H578">
        <v>3159</v>
      </c>
      <c r="I578">
        <v>231.78475270000001</v>
      </c>
      <c r="J578">
        <v>0</v>
      </c>
      <c r="K578">
        <v>0</v>
      </c>
      <c r="L578">
        <v>1028.43170834546</v>
      </c>
      <c r="M578">
        <v>0</v>
      </c>
      <c r="N578">
        <v>1536.3250372838199</v>
      </c>
      <c r="O578">
        <v>1668.20000310715</v>
      </c>
      <c r="P578">
        <v>0</v>
      </c>
      <c r="Q578">
        <v>897.10845222822797</v>
      </c>
      <c r="R578">
        <v>2808.5799863688599</v>
      </c>
      <c r="S578">
        <v>3036.5972007259902</v>
      </c>
      <c r="T578">
        <v>3571.1687477086698</v>
      </c>
      <c r="U578">
        <v>0</v>
      </c>
      <c r="V578">
        <v>2316.0539617713298</v>
      </c>
      <c r="W578">
        <v>0</v>
      </c>
      <c r="X578">
        <v>0</v>
      </c>
      <c r="Y578">
        <v>3175.0931331048</v>
      </c>
      <c r="Z578">
        <v>4239.8719855182899</v>
      </c>
      <c r="AA578">
        <v>1240</v>
      </c>
      <c r="AB578">
        <f t="array" ref="AB578">MEDIAN(IF(G578:Q578&lt;&gt;0,G578:Q578))</f>
        <v>1282.37837281464</v>
      </c>
      <c r="AC578">
        <f t="array" ref="AC578">MEDIAN(IF(R578:Z578&lt;&gt;0,R578:Z578))</f>
        <v>3105.8451669153951</v>
      </c>
      <c r="AD578">
        <f t="shared" si="17"/>
        <v>2.4219413183789915</v>
      </c>
      <c r="AE578">
        <f t="array" ref="AE578">TTEST(IF(G578:Q578&lt;&gt;0,G578:Q578),IF(R578:AA578&lt;&gt;0,R578:AA578),2,3)</f>
        <v>1.954530021114444E-2</v>
      </c>
      <c r="AX578" s="8" t="s">
        <v>2441</v>
      </c>
      <c r="AY578" s="8" t="s">
        <v>2442</v>
      </c>
      <c r="AZ578" s="8" t="s">
        <v>1640</v>
      </c>
      <c r="BA578" s="9">
        <v>1542.6145394047001</v>
      </c>
      <c r="BB578" s="9">
        <v>829.89648912439498</v>
      </c>
      <c r="BC578" s="9">
        <v>132.89261865689599</v>
      </c>
      <c r="BD578" s="9"/>
      <c r="BE578" s="9">
        <v>4464</v>
      </c>
      <c r="BF578" s="9">
        <v>46.665179369999997</v>
      </c>
      <c r="BG578" s="9"/>
      <c r="BH578" s="9"/>
      <c r="BI578" s="9"/>
      <c r="BJ578" s="9"/>
      <c r="BK578" s="9"/>
      <c r="BL578" s="9">
        <v>189.79297824879001</v>
      </c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>
        <v>1470</v>
      </c>
    </row>
    <row r="579" spans="1:76" x14ac:dyDescent="0.2">
      <c r="A579" s="2" t="s">
        <v>579</v>
      </c>
      <c r="B579" s="2">
        <f t="shared" si="18"/>
        <v>67571</v>
      </c>
      <c r="C579" s="5">
        <v>3134</v>
      </c>
      <c r="D579" s="5">
        <v>2743</v>
      </c>
      <c r="E579" s="5">
        <v>73</v>
      </c>
      <c r="F579" s="2">
        <v>67571</v>
      </c>
      <c r="G579">
        <f t="array" ref="G579:AA579">VLOOKUP(A579,Check_S4,{7,8,9,10,11,12,13,14,15,16,17,18,19,20,21,22,23,24,25,26,27},FALSE)</f>
        <v>0</v>
      </c>
      <c r="H579">
        <v>3750</v>
      </c>
      <c r="I579">
        <v>165.3061544</v>
      </c>
      <c r="J579">
        <v>939.11393499999997</v>
      </c>
      <c r="K579">
        <v>0</v>
      </c>
      <c r="L579">
        <v>5193.0934130409396</v>
      </c>
      <c r="M579">
        <v>0</v>
      </c>
      <c r="N579">
        <v>0</v>
      </c>
      <c r="O579">
        <v>1539.72272943545</v>
      </c>
      <c r="P579">
        <v>3576.1324527542702</v>
      </c>
      <c r="Q579">
        <v>2028.7130464192401</v>
      </c>
      <c r="R579">
        <v>2563.6691028391801</v>
      </c>
      <c r="S579">
        <v>0</v>
      </c>
      <c r="T579">
        <v>0</v>
      </c>
      <c r="U579">
        <v>0</v>
      </c>
      <c r="V579">
        <v>2742.5342806753802</v>
      </c>
      <c r="W579">
        <v>0</v>
      </c>
      <c r="X579">
        <v>0</v>
      </c>
      <c r="Y579">
        <v>0</v>
      </c>
      <c r="Z579">
        <v>3392.5154116031299</v>
      </c>
      <c r="AA579">
        <v>8580</v>
      </c>
      <c r="AB579">
        <f t="array" ref="AB579">MEDIAN(IF(G579:Q579&lt;&gt;0,G579:Q579))</f>
        <v>2028.7130464192401</v>
      </c>
      <c r="AC579">
        <f t="array" ref="AC579">MEDIAN(IF(R579:Z579&lt;&gt;0,R579:Z579))</f>
        <v>2742.5342806753802</v>
      </c>
      <c r="AD579">
        <f t="shared" ref="AD579:AD642" si="19">AC579/AB579</f>
        <v>1.3518591431725957</v>
      </c>
      <c r="AE579">
        <f t="array" ref="AE579">TTEST(IF(G579:Q579&lt;&gt;0,G579:Q579),IF(R579:AA579&lt;&gt;0,R579:AA579),2,3)</f>
        <v>0.29881380353438441</v>
      </c>
      <c r="AX579" s="8" t="s">
        <v>2443</v>
      </c>
      <c r="AY579" s="8" t="s">
        <v>2443</v>
      </c>
      <c r="AZ579" s="8" t="s">
        <v>1640</v>
      </c>
      <c r="BA579" s="9">
        <v>1170.1233627305801</v>
      </c>
      <c r="BB579" s="9">
        <v>830.11433159199396</v>
      </c>
      <c r="BC579" s="9">
        <v>97.095496124099796</v>
      </c>
      <c r="BD579" s="9"/>
      <c r="BE579" s="9">
        <v>3204</v>
      </c>
      <c r="BF579" s="9">
        <v>44.35510541</v>
      </c>
      <c r="BG579" s="9"/>
      <c r="BH579" s="9"/>
      <c r="BI579" s="9">
        <v>561.40308720056896</v>
      </c>
      <c r="BJ579" s="9"/>
      <c r="BK579" s="9"/>
      <c r="BL579" s="9">
        <v>486.695783141417</v>
      </c>
      <c r="BM579" s="9"/>
      <c r="BN579" s="9">
        <v>1098.8255759834201</v>
      </c>
      <c r="BO579" s="9"/>
      <c r="BP579" s="9"/>
      <c r="BQ579" s="9"/>
      <c r="BR579" s="9"/>
      <c r="BS579" s="9"/>
      <c r="BT579" s="9">
        <v>1625.4606246480801</v>
      </c>
      <c r="BU579" s="9"/>
      <c r="BV579" s="9"/>
      <c r="BW579" s="9"/>
      <c r="BX579" s="9"/>
    </row>
    <row r="580" spans="1:76" x14ac:dyDescent="0.2">
      <c r="A580" s="2" t="s">
        <v>580</v>
      </c>
      <c r="B580" s="2">
        <f t="shared" si="18"/>
        <v>50923</v>
      </c>
      <c r="C580" s="5">
        <v>4153</v>
      </c>
      <c r="D580" s="5">
        <v>3737</v>
      </c>
      <c r="E580" s="5">
        <v>45</v>
      </c>
      <c r="F580" s="2">
        <v>50923</v>
      </c>
      <c r="G580">
        <f t="array" ref="G580:AA580">VLOOKUP(A580,Check_S4,{7,8,9,10,11,12,13,14,15,16,17,18,19,20,21,22,23,24,25,26,27},FALSE)</f>
        <v>0</v>
      </c>
      <c r="H580">
        <v>6379</v>
      </c>
      <c r="I580">
        <v>3127.48675</v>
      </c>
      <c r="J580">
        <v>3866.9944030000001</v>
      </c>
      <c r="K580">
        <v>3150.6378137000002</v>
      </c>
      <c r="L580">
        <v>5215.1198496213301</v>
      </c>
      <c r="M580">
        <v>3560.4152382747002</v>
      </c>
      <c r="N580">
        <v>4456.0183254680696</v>
      </c>
      <c r="O580">
        <v>9836.3269293950798</v>
      </c>
      <c r="P580">
        <v>0</v>
      </c>
      <c r="Q580">
        <v>1716.59889192485</v>
      </c>
      <c r="R580">
        <v>4830.88140426462</v>
      </c>
      <c r="S580">
        <v>3613.5015864442198</v>
      </c>
      <c r="T580">
        <v>3713.8518101582499</v>
      </c>
      <c r="U580">
        <v>2301.1485236725098</v>
      </c>
      <c r="V580">
        <v>4755.7546727384797</v>
      </c>
      <c r="W580">
        <v>0</v>
      </c>
      <c r="X580">
        <v>0</v>
      </c>
      <c r="Y580">
        <v>3737.0554895504001</v>
      </c>
      <c r="Z580">
        <v>4167.40481293213</v>
      </c>
      <c r="AA580">
        <v>2180</v>
      </c>
      <c r="AB580">
        <f t="array" ref="AB580">MEDIAN(IF(G580:Q580&lt;&gt;0,G580:Q580))</f>
        <v>3866.9944030000001</v>
      </c>
      <c r="AC580">
        <f t="array" ref="AC580">MEDIAN(IF(R580:Z580&lt;&gt;0,R580:Z580))</f>
        <v>3737.0554895504001</v>
      </c>
      <c r="AD580">
        <f t="shared" si="19"/>
        <v>0.96639795667953543</v>
      </c>
      <c r="AE580">
        <f t="array" ref="AE580">TTEST(IF(G580:Q580&lt;&gt;0,G580:Q580),IF(R580:AA580&lt;&gt;0,R580:AA580),2,3)</f>
        <v>0.30735712980363339</v>
      </c>
      <c r="AX580" s="8" t="s">
        <v>2444</v>
      </c>
      <c r="AY580" s="8" t="s">
        <v>2445</v>
      </c>
      <c r="AZ580" s="8" t="s">
        <v>1623</v>
      </c>
      <c r="BA580" s="9">
        <v>1028.7132137747899</v>
      </c>
      <c r="BB580" s="9">
        <v>830.91327553763404</v>
      </c>
      <c r="BC580" s="9">
        <v>83.076654136598506</v>
      </c>
      <c r="BD580" s="9"/>
      <c r="BE580" s="9">
        <v>834</v>
      </c>
      <c r="BF580" s="9">
        <v>170.1656673</v>
      </c>
      <c r="BG580" s="9"/>
      <c r="BH580" s="9"/>
      <c r="BI580" s="9">
        <v>261.92671658292602</v>
      </c>
      <c r="BJ580" s="9"/>
      <c r="BK580" s="9">
        <v>1944.62013360781</v>
      </c>
      <c r="BL580" s="9"/>
      <c r="BM580" s="9"/>
      <c r="BN580" s="9">
        <v>827.82655107526796</v>
      </c>
      <c r="BO580" s="9"/>
      <c r="BP580" s="9">
        <v>1503.1537294930999</v>
      </c>
      <c r="BQ580" s="9"/>
      <c r="BR580" s="9"/>
      <c r="BS580" s="9"/>
      <c r="BT580" s="9">
        <v>2450.0129121392301</v>
      </c>
      <c r="BU580" s="9"/>
      <c r="BV580" s="9"/>
      <c r="BW580" s="9"/>
      <c r="BX580" s="9">
        <v>238</v>
      </c>
    </row>
    <row r="581" spans="1:76" x14ac:dyDescent="0.2">
      <c r="A581" s="2" t="s">
        <v>581</v>
      </c>
      <c r="B581" s="2">
        <f t="shared" si="18"/>
        <v>35278</v>
      </c>
      <c r="C581" s="5">
        <v>5969</v>
      </c>
      <c r="D581" s="5">
        <v>3649</v>
      </c>
      <c r="E581" s="5">
        <v>112</v>
      </c>
      <c r="F581" s="2">
        <v>35278</v>
      </c>
      <c r="G581">
        <f t="array" ref="G581:AA581">VLOOKUP(A581,Check_S4,{7,8,9,10,11,12,13,14,15,16,17,18,19,20,21,22,23,24,25,26,27},FALSE)</f>
        <v>0</v>
      </c>
      <c r="H581">
        <v>3852</v>
      </c>
      <c r="I581">
        <v>2381.9653720000001</v>
      </c>
      <c r="J581">
        <v>21923.166300000001</v>
      </c>
      <c r="K581">
        <v>2584.4193842999998</v>
      </c>
      <c r="L581">
        <v>1541.2632497858101</v>
      </c>
      <c r="M581">
        <v>4248.7729180759698</v>
      </c>
      <c r="N581">
        <v>0</v>
      </c>
      <c r="O581">
        <v>3445.6709514199301</v>
      </c>
      <c r="P581">
        <v>0</v>
      </c>
      <c r="Q581">
        <v>7776.1806769257901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f t="array" ref="AB581">MEDIAN(IF(G581:Q581&lt;&gt;0,G581:Q581))</f>
        <v>3648.8354757099651</v>
      </c>
      <c r="AC581" t="e">
        <f t="array" ref="AC581">MEDIAN(IF(R581:Z581&lt;&gt;0,R581:Z581))</f>
        <v>#NUM!</v>
      </c>
      <c r="AD581" t="e">
        <f t="shared" si="19"/>
        <v>#NUM!</v>
      </c>
      <c r="AE581" t="e">
        <f t="array" ref="AE581">TTEST(IF(G581:Q581&lt;&gt;0,G581:Q581),IF(R581:AA581&lt;&gt;0,R581:AA581),2,3)</f>
        <v>#DIV/0!</v>
      </c>
      <c r="AX581" s="8" t="s">
        <v>1407</v>
      </c>
      <c r="AY581" s="8" t="s">
        <v>2446</v>
      </c>
      <c r="AZ581" s="8" t="s">
        <v>1623</v>
      </c>
      <c r="BA581" s="9">
        <v>811.12728208323801</v>
      </c>
      <c r="BB581" s="9">
        <v>831.5</v>
      </c>
      <c r="BC581" s="9">
        <v>92.241673855852</v>
      </c>
      <c r="BD581" s="9"/>
      <c r="BE581" s="9">
        <v>1425</v>
      </c>
      <c r="BF581" s="9">
        <v>93.168269440000003</v>
      </c>
      <c r="BG581" s="9"/>
      <c r="BH581" s="9"/>
      <c r="BI581" s="9"/>
      <c r="BJ581" s="9"/>
      <c r="BK581" s="9"/>
      <c r="BL581" s="9"/>
      <c r="BM581" s="9"/>
      <c r="BN581" s="9">
        <v>1488.3408588929501</v>
      </c>
      <c r="BO581" s="9"/>
      <c r="BP581" s="9"/>
      <c r="BQ581" s="9"/>
      <c r="BR581" s="9"/>
      <c r="BS581" s="9"/>
      <c r="BT581" s="9"/>
      <c r="BU581" s="9"/>
      <c r="BV581" s="9"/>
      <c r="BW581" s="9"/>
      <c r="BX581" s="9">
        <v>238</v>
      </c>
    </row>
    <row r="582" spans="1:76" x14ac:dyDescent="0.2">
      <c r="A582" s="2" t="s">
        <v>582</v>
      </c>
      <c r="B582" s="2">
        <f t="shared" si="18"/>
        <v>57577</v>
      </c>
      <c r="C582" s="5">
        <v>3642</v>
      </c>
      <c r="D582" s="5">
        <v>3835</v>
      </c>
      <c r="E582" s="5">
        <v>64</v>
      </c>
      <c r="F582" s="2">
        <v>57577</v>
      </c>
      <c r="G582">
        <f t="array" ref="G582:AA582">VLOOKUP(A582,Check_S4,{7,8,9,10,11,12,13,14,15,16,17,18,19,20,21,22,23,24,25,26,27},FALSE)</f>
        <v>0</v>
      </c>
      <c r="H582">
        <v>3021</v>
      </c>
      <c r="I582">
        <v>595.80532789999995</v>
      </c>
      <c r="J582">
        <v>0</v>
      </c>
      <c r="K582">
        <v>0</v>
      </c>
      <c r="L582">
        <v>3322.7756972831298</v>
      </c>
      <c r="M582">
        <v>0</v>
      </c>
      <c r="N582">
        <v>6462.4588072899296</v>
      </c>
      <c r="O582">
        <v>6050.7986568748802</v>
      </c>
      <c r="P582">
        <v>4347.6306628651901</v>
      </c>
      <c r="Q582">
        <v>5097.9931602656297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238</v>
      </c>
      <c r="AB582">
        <f t="array" ref="AB582">MEDIAN(IF(G582:Q582&lt;&gt;0,G582:Q582))</f>
        <v>4347.6306628651901</v>
      </c>
      <c r="AC582" t="e">
        <f t="array" ref="AC582">MEDIAN(IF(R582:Z582&lt;&gt;0,R582:Z582))</f>
        <v>#NUM!</v>
      </c>
      <c r="AD582" t="e">
        <f t="shared" si="19"/>
        <v>#NUM!</v>
      </c>
      <c r="AE582" t="e">
        <f t="array" ref="AE582">TTEST(IF(G582:Q582&lt;&gt;0,G582:Q582),IF(R582:AA582&lt;&gt;0,R582:AA582),2,3)</f>
        <v>#DIV/0!</v>
      </c>
      <c r="AX582" s="8" t="s">
        <v>2447</v>
      </c>
      <c r="AY582" s="8" t="s">
        <v>2448</v>
      </c>
      <c r="AZ582" s="8" t="s">
        <v>1623</v>
      </c>
      <c r="BA582" s="9">
        <v>1351.3930684084401</v>
      </c>
      <c r="BB582" s="9">
        <v>835.12306790934997</v>
      </c>
      <c r="BC582" s="9">
        <v>116.713654045081</v>
      </c>
      <c r="BD582" s="9"/>
      <c r="BE582" s="9">
        <v>539</v>
      </c>
      <c r="BF582" s="9">
        <v>297.0263539</v>
      </c>
      <c r="BG582" s="9"/>
      <c r="BH582" s="9">
        <v>1306.7064751</v>
      </c>
      <c r="BI582" s="9">
        <v>835.12306790934997</v>
      </c>
      <c r="BJ582" s="9"/>
      <c r="BK582" s="9">
        <v>995.52694169443703</v>
      </c>
      <c r="BL582" s="9">
        <v>635.40239793992805</v>
      </c>
      <c r="BM582" s="9"/>
      <c r="BN582" s="9">
        <v>4850.9662423153904</v>
      </c>
      <c r="BO582" s="9"/>
      <c r="BP582" s="9"/>
      <c r="BQ582" s="9"/>
      <c r="BR582" s="9"/>
      <c r="BS582" s="9"/>
      <c r="BT582" s="9"/>
      <c r="BU582" s="9"/>
      <c r="BV582" s="9"/>
      <c r="BW582" s="9"/>
      <c r="BX582" s="9"/>
    </row>
    <row r="583" spans="1:76" x14ac:dyDescent="0.2">
      <c r="A583" s="2" t="s">
        <v>583</v>
      </c>
      <c r="B583" s="2">
        <f t="shared" si="18"/>
        <v>84041</v>
      </c>
      <c r="C583" s="5">
        <v>2489</v>
      </c>
      <c r="D583" s="5">
        <v>2489</v>
      </c>
      <c r="E583" s="5">
        <v>48</v>
      </c>
      <c r="F583" s="2">
        <v>84041</v>
      </c>
      <c r="G583">
        <f t="array" ref="G583:AA583">VLOOKUP(A583,Check_S4,{7,8,9,10,11,12,13,14,15,16,17,18,19,20,21,22,23,24,25,26,27},FALSE)</f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3336.8699533239501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1640.94159297121</v>
      </c>
      <c r="X583">
        <v>0</v>
      </c>
      <c r="Y583">
        <v>0</v>
      </c>
      <c r="Z583">
        <v>0</v>
      </c>
      <c r="AA583">
        <v>0</v>
      </c>
      <c r="AB583">
        <f t="array" ref="AB583">MEDIAN(IF(G583:Q583&lt;&gt;0,G583:Q583))</f>
        <v>3336.8699533239501</v>
      </c>
      <c r="AC583">
        <f t="array" ref="AC583">MEDIAN(IF(R583:Z583&lt;&gt;0,R583:Z583))</f>
        <v>1640.94159297121</v>
      </c>
      <c r="AD583">
        <f t="shared" si="19"/>
        <v>0.49176072664642562</v>
      </c>
      <c r="AE583" t="e">
        <f t="array" ref="AE583">TTEST(IF(G583:Q583&lt;&gt;0,G583:Q583),IF(R583:AA583&lt;&gt;0,R583:AA583),2,3)</f>
        <v>#DIV/0!</v>
      </c>
      <c r="AX583" s="8" t="s">
        <v>1200</v>
      </c>
      <c r="AY583" s="8" t="s">
        <v>2449</v>
      </c>
      <c r="AZ583" s="8" t="s">
        <v>1623</v>
      </c>
      <c r="BA583" s="9">
        <v>861.35380392599097</v>
      </c>
      <c r="BB583" s="9">
        <v>835.22062577921804</v>
      </c>
      <c r="BC583" s="9">
        <v>77.456970116365497</v>
      </c>
      <c r="BD583" s="9"/>
      <c r="BE583" s="9">
        <v>1719</v>
      </c>
      <c r="BF583" s="9">
        <v>133.3887383</v>
      </c>
      <c r="BG583" s="9"/>
      <c r="BH583" s="9"/>
      <c r="BI583" s="9">
        <v>305.11241104746</v>
      </c>
      <c r="BJ583" s="9"/>
      <c r="BK583" s="9"/>
      <c r="BL583" s="9"/>
      <c r="BM583" s="9"/>
      <c r="BN583" s="9">
        <v>835.22062577921804</v>
      </c>
      <c r="BO583" s="9"/>
      <c r="BP583" s="9">
        <v>1314.0472445032799</v>
      </c>
      <c r="BQ583" s="9"/>
      <c r="BR583" s="9"/>
      <c r="BS583" s="9"/>
      <c r="BT583" s="9"/>
      <c r="BU583" s="9"/>
      <c r="BV583" s="9"/>
      <c r="BW583" s="9"/>
      <c r="BX583" s="9"/>
    </row>
    <row r="584" spans="1:76" x14ac:dyDescent="0.2">
      <c r="A584" s="2" t="s">
        <v>584</v>
      </c>
      <c r="B584" s="2">
        <f t="shared" si="18"/>
        <v>87305</v>
      </c>
      <c r="C584" s="5">
        <v>2392</v>
      </c>
      <c r="D584" s="5">
        <v>2243</v>
      </c>
      <c r="E584" s="5">
        <v>53</v>
      </c>
      <c r="F584" s="2">
        <v>87305</v>
      </c>
      <c r="G584">
        <f t="array" ref="G584:AA584">VLOOKUP(A584,Check_S4,{7,8,9,10,11,12,13,14,15,16,17,18,19,20,21,22,23,24,25,26,27},FALSE)</f>
        <v>0</v>
      </c>
      <c r="H584">
        <v>2995</v>
      </c>
      <c r="I584">
        <v>780.09412870000006</v>
      </c>
      <c r="J584">
        <v>493.693037</v>
      </c>
      <c r="K584">
        <v>0</v>
      </c>
      <c r="L584">
        <v>3578.0176039831599</v>
      </c>
      <c r="M584">
        <v>5457.3368447590301</v>
      </c>
      <c r="N584">
        <v>2510.1860300594199</v>
      </c>
      <c r="O584">
        <v>2227.0776022336699</v>
      </c>
      <c r="P584">
        <v>0</v>
      </c>
      <c r="Q584">
        <v>1849.10695236989</v>
      </c>
      <c r="R584">
        <v>0</v>
      </c>
      <c r="S584">
        <v>2259.53019487344</v>
      </c>
      <c r="T584">
        <v>0</v>
      </c>
      <c r="U584">
        <v>0</v>
      </c>
      <c r="V584">
        <v>2107.3466299943002</v>
      </c>
      <c r="W584">
        <v>1988.7919862747999</v>
      </c>
      <c r="X584">
        <v>0</v>
      </c>
      <c r="Y584">
        <v>0</v>
      </c>
      <c r="Z584">
        <v>0</v>
      </c>
      <c r="AA584">
        <v>2460</v>
      </c>
      <c r="AB584">
        <f t="array" ref="AB584">MEDIAN(IF(G584:Q584&lt;&gt;0,G584:Q584))</f>
        <v>2368.6318161465451</v>
      </c>
      <c r="AC584">
        <f t="array" ref="AC584">MEDIAN(IF(R584:Z584&lt;&gt;0,R584:Z584))</f>
        <v>2107.3466299943002</v>
      </c>
      <c r="AD584">
        <f t="shared" si="19"/>
        <v>0.88968940450300893</v>
      </c>
      <c r="AE584">
        <f t="array" ref="AE584">TTEST(IF(G584:Q584&lt;&gt;0,G584:Q584),IF(R584:AA584&lt;&gt;0,R584:AA584),2,3)</f>
        <v>0.63474596128086125</v>
      </c>
      <c r="AX584" s="8" t="s">
        <v>1146</v>
      </c>
      <c r="AY584" s="8" t="s">
        <v>2450</v>
      </c>
      <c r="AZ584" s="8" t="s">
        <v>1623</v>
      </c>
      <c r="BA584" s="9">
        <v>807.34999459749599</v>
      </c>
      <c r="BB584" s="9">
        <v>835.62270465029201</v>
      </c>
      <c r="BC584" s="9">
        <v>88.339230902264006</v>
      </c>
      <c r="BD584" s="9"/>
      <c r="BE584" s="9">
        <v>1506</v>
      </c>
      <c r="BF584" s="9"/>
      <c r="BG584" s="9"/>
      <c r="BH584" s="9"/>
      <c r="BI584" s="9"/>
      <c r="BJ584" s="9">
        <v>835.62270465029201</v>
      </c>
      <c r="BK584" s="9"/>
      <c r="BL584" s="9">
        <v>80.427279142196895</v>
      </c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</row>
    <row r="585" spans="1:76" x14ac:dyDescent="0.2">
      <c r="A585" s="2" t="s">
        <v>585</v>
      </c>
      <c r="B585" s="2">
        <f t="shared" si="18"/>
        <v>75023</v>
      </c>
      <c r="C585" s="5">
        <v>2778</v>
      </c>
      <c r="D585" s="5">
        <v>3267</v>
      </c>
      <c r="E585" s="5">
        <v>46</v>
      </c>
      <c r="F585" s="2">
        <v>75023</v>
      </c>
      <c r="G585">
        <f t="array" ref="G585:AA585">VLOOKUP(A585,Check_S4,{7,8,9,10,11,12,13,14,15,16,17,18,19,20,21,22,23,24,25,26,27},FALSE)</f>
        <v>0</v>
      </c>
      <c r="H585">
        <v>2024</v>
      </c>
      <c r="I585">
        <v>184.52225920000001</v>
      </c>
      <c r="J585">
        <v>2072.8577150000001</v>
      </c>
      <c r="K585">
        <v>0</v>
      </c>
      <c r="L585">
        <v>3288.1013222363499</v>
      </c>
      <c r="M585">
        <v>4040.2520259551102</v>
      </c>
      <c r="N585">
        <v>1470.0155905438901</v>
      </c>
      <c r="O585">
        <v>1264.5758719594901</v>
      </c>
      <c r="P585">
        <v>4861.4283338835103</v>
      </c>
      <c r="Q585">
        <v>3116.4329805562902</v>
      </c>
      <c r="R585">
        <v>3267.2752069898402</v>
      </c>
      <c r="S585">
        <v>3700.3328336713698</v>
      </c>
      <c r="T585">
        <v>0</v>
      </c>
      <c r="U585">
        <v>0</v>
      </c>
      <c r="V585">
        <v>3927.5215611929498</v>
      </c>
      <c r="W585">
        <v>0</v>
      </c>
      <c r="X585">
        <v>0</v>
      </c>
      <c r="Y585">
        <v>3438.0186538318899</v>
      </c>
      <c r="Z585">
        <v>3481.8995992826999</v>
      </c>
      <c r="AA585">
        <v>1540</v>
      </c>
      <c r="AB585">
        <f t="array" ref="AB585">MEDIAN(IF(G585:Q585&lt;&gt;0,G585:Q585))</f>
        <v>2072.8577150000001</v>
      </c>
      <c r="AC585">
        <f t="array" ref="AC585">MEDIAN(IF(R585:Z585&lt;&gt;0,R585:Z585))</f>
        <v>3481.8995992826999</v>
      </c>
      <c r="AD585">
        <f t="shared" si="19"/>
        <v>1.6797581300859812</v>
      </c>
      <c r="AE585">
        <f t="array" ref="AE585">TTEST(IF(G585:Q585&lt;&gt;0,G585:Q585),IF(R585:AA585&lt;&gt;0,R585:AA585),2,3)</f>
        <v>0.23781584143226056</v>
      </c>
      <c r="AX585" s="8" t="s">
        <v>2451</v>
      </c>
      <c r="AY585" s="8" t="s">
        <v>2452</v>
      </c>
      <c r="AZ585" s="8" t="s">
        <v>1623</v>
      </c>
      <c r="BA585" s="9">
        <v>835.81828521468901</v>
      </c>
      <c r="BB585" s="9">
        <v>835.81828521468901</v>
      </c>
      <c r="BC585" s="9">
        <v>65.957674719934204</v>
      </c>
      <c r="BD585" s="9"/>
      <c r="BE585" s="9">
        <v>446</v>
      </c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>
        <v>1225.6365704293801</v>
      </c>
      <c r="BQ585" s="9"/>
      <c r="BR585" s="9"/>
      <c r="BS585" s="9"/>
      <c r="BT585" s="9"/>
      <c r="BU585" s="9"/>
      <c r="BV585" s="9"/>
      <c r="BW585" s="9"/>
      <c r="BX585" s="9"/>
    </row>
    <row r="586" spans="1:76" x14ac:dyDescent="0.2">
      <c r="A586" s="2" t="s">
        <v>586</v>
      </c>
      <c r="B586" s="2">
        <f t="shared" si="18"/>
        <v>46297</v>
      </c>
      <c r="C586" s="5">
        <v>4496</v>
      </c>
      <c r="D586" s="5">
        <v>3442</v>
      </c>
      <c r="E586" s="5">
        <v>61</v>
      </c>
      <c r="F586" s="2">
        <v>46297</v>
      </c>
      <c r="G586">
        <f t="array" ref="G586:AA586">VLOOKUP(A586,Check_S4,{7,8,9,10,11,12,13,14,15,16,17,18,19,20,21,22,23,24,25,26,27},FALSE)</f>
        <v>0</v>
      </c>
      <c r="H586">
        <v>2651</v>
      </c>
      <c r="I586">
        <v>3243.5075769999999</v>
      </c>
      <c r="J586">
        <v>0</v>
      </c>
      <c r="K586">
        <v>10828.458184700001</v>
      </c>
      <c r="L586">
        <v>3442.1166635171699</v>
      </c>
      <c r="M586">
        <v>6122.8885357386498</v>
      </c>
      <c r="N586">
        <v>2485.90435195176</v>
      </c>
      <c r="O586">
        <v>4077.9719094470402</v>
      </c>
      <c r="P586">
        <v>0</v>
      </c>
      <c r="Q586">
        <v>5646.3669670582904</v>
      </c>
      <c r="R586">
        <v>0</v>
      </c>
      <c r="S586">
        <v>1645.9130688391001</v>
      </c>
      <c r="T586">
        <v>0</v>
      </c>
      <c r="U586">
        <v>0</v>
      </c>
      <c r="V586">
        <v>2156.2019706025899</v>
      </c>
      <c r="W586">
        <v>0</v>
      </c>
      <c r="X586">
        <v>0</v>
      </c>
      <c r="Y586">
        <v>0</v>
      </c>
      <c r="Z586">
        <v>0</v>
      </c>
      <c r="AA586">
        <v>7160</v>
      </c>
      <c r="AB586">
        <f t="array" ref="AB586">MEDIAN(IF(G586:Q586&lt;&gt;0,G586:Q586))</f>
        <v>3760.0442864821052</v>
      </c>
      <c r="AC586">
        <f t="array" ref="AC586">MEDIAN(IF(R586:Z586&lt;&gt;0,R586:Z586))</f>
        <v>1901.057519720845</v>
      </c>
      <c r="AD586">
        <f t="shared" si="19"/>
        <v>0.50559444912801099</v>
      </c>
      <c r="AE586">
        <f t="array" ref="AE586">TTEST(IF(G586:Q586&lt;&gt;0,G586:Q586),IF(R586:AA586&lt;&gt;0,R586:AA586),2,3)</f>
        <v>0.60153108848336245</v>
      </c>
      <c r="AX586" s="8" t="s">
        <v>2453</v>
      </c>
      <c r="AY586" s="8" t="s">
        <v>2454</v>
      </c>
      <c r="AZ586" s="8" t="s">
        <v>1623</v>
      </c>
      <c r="BA586" s="9">
        <v>836.19563798342097</v>
      </c>
      <c r="BB586" s="9">
        <v>836.19563798342097</v>
      </c>
      <c r="BC586" s="9">
        <v>77.492210676802699</v>
      </c>
      <c r="BD586" s="9"/>
      <c r="BE586" s="9">
        <v>378</v>
      </c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>
        <v>1294.3912759668401</v>
      </c>
      <c r="BQ586" s="9"/>
      <c r="BR586" s="9"/>
      <c r="BS586" s="9"/>
      <c r="BT586" s="9"/>
      <c r="BU586" s="9"/>
      <c r="BV586" s="9"/>
      <c r="BW586" s="9"/>
      <c r="BX586" s="9"/>
    </row>
    <row r="587" spans="1:76" x14ac:dyDescent="0.2">
      <c r="A587" s="2" t="s">
        <v>587</v>
      </c>
      <c r="B587" s="2">
        <f t="shared" si="18"/>
        <v>100939</v>
      </c>
      <c r="C587" s="5">
        <v>2062</v>
      </c>
      <c r="D587" s="5">
        <v>1975</v>
      </c>
      <c r="E587" s="5">
        <v>48</v>
      </c>
      <c r="F587" s="2">
        <v>100939</v>
      </c>
      <c r="G587">
        <f t="array" ref="G587:AA587">VLOOKUP(A587,Check_S4,{7,8,9,10,11,12,13,14,15,16,17,18,19,20,21,22,23,24,25,26,27},FALSE)</f>
        <v>0</v>
      </c>
      <c r="H587">
        <v>2752</v>
      </c>
      <c r="I587">
        <v>99.322892839999994</v>
      </c>
      <c r="J587">
        <v>0</v>
      </c>
      <c r="K587">
        <v>0</v>
      </c>
      <c r="L587">
        <v>2876.0016408050901</v>
      </c>
      <c r="M587">
        <v>0</v>
      </c>
      <c r="N587">
        <v>0</v>
      </c>
      <c r="O587">
        <v>1445.2432910800801</v>
      </c>
      <c r="P587">
        <v>0</v>
      </c>
      <c r="Q587">
        <v>1399.4933567451401</v>
      </c>
      <c r="R587">
        <v>0</v>
      </c>
      <c r="S587">
        <v>2127.9873667328302</v>
      </c>
      <c r="T587">
        <v>0</v>
      </c>
      <c r="U587">
        <v>0</v>
      </c>
      <c r="V587">
        <v>1822.5613446320899</v>
      </c>
      <c r="W587">
        <v>0</v>
      </c>
      <c r="X587">
        <v>0</v>
      </c>
      <c r="Y587">
        <v>3201.4000278919598</v>
      </c>
      <c r="Z587">
        <v>3256.1963936075499</v>
      </c>
      <c r="AA587">
        <v>1640</v>
      </c>
      <c r="AB587">
        <f t="array" ref="AB587">MEDIAN(IF(G587:Q587&lt;&gt;0,G587:Q587))</f>
        <v>1445.2432910800801</v>
      </c>
      <c r="AC587">
        <f t="array" ref="AC587">MEDIAN(IF(R587:Z587&lt;&gt;0,R587:Z587))</f>
        <v>2664.6936973123948</v>
      </c>
      <c r="AD587">
        <f t="shared" si="19"/>
        <v>1.8437682525555801</v>
      </c>
      <c r="AE587">
        <f t="array" ref="AE587">TTEST(IF(G587:Q587&lt;&gt;0,G587:Q587),IF(R587:AA587&lt;&gt;0,R587:AA587),2,3)</f>
        <v>0.29553241043866535</v>
      </c>
      <c r="AX587" s="8" t="s">
        <v>1169</v>
      </c>
      <c r="AY587" s="8" t="s">
        <v>2455</v>
      </c>
      <c r="AZ587" s="8" t="s">
        <v>1623</v>
      </c>
      <c r="BA587" s="9">
        <v>1079.17678738122</v>
      </c>
      <c r="BB587" s="9">
        <v>837.89990888114198</v>
      </c>
      <c r="BC587" s="9">
        <v>94.063567141097593</v>
      </c>
      <c r="BD587" s="9"/>
      <c r="BE587" s="9">
        <v>1078</v>
      </c>
      <c r="BF587" s="9">
        <v>32.432803960000001</v>
      </c>
      <c r="BG587" s="9"/>
      <c r="BH587" s="9"/>
      <c r="BI587" s="9">
        <v>597.79981776228396</v>
      </c>
      <c r="BJ587" s="9"/>
      <c r="BK587" s="9"/>
      <c r="BL587" s="9">
        <v>374.66954199839802</v>
      </c>
      <c r="BM587" s="9"/>
      <c r="BN587" s="9"/>
      <c r="BO587" s="9"/>
      <c r="BP587" s="9">
        <v>1557.82799500188</v>
      </c>
      <c r="BQ587" s="9"/>
      <c r="BR587" s="9">
        <v>3186.0164622778402</v>
      </c>
      <c r="BS587" s="9">
        <v>1477.6676780493301</v>
      </c>
      <c r="BT587" s="9"/>
      <c r="BU587" s="9"/>
      <c r="BV587" s="9"/>
      <c r="BW587" s="9"/>
      <c r="BX587" s="9">
        <v>329</v>
      </c>
    </row>
    <row r="588" spans="1:76" x14ac:dyDescent="0.2">
      <c r="A588" s="2" t="s">
        <v>588</v>
      </c>
      <c r="B588" s="2">
        <f t="shared" si="18"/>
        <v>84829</v>
      </c>
      <c r="C588" s="5">
        <v>2446</v>
      </c>
      <c r="D588" s="5">
        <v>2070</v>
      </c>
      <c r="E588" s="5">
        <v>64</v>
      </c>
      <c r="F588" s="2">
        <v>84829</v>
      </c>
      <c r="G588">
        <f t="array" ref="G588:AA588">VLOOKUP(A588,Check_S4,{7,8,9,10,11,12,13,14,15,16,17,18,19,20,21,22,23,24,25,26,27},FALSE)</f>
        <v>4785</v>
      </c>
      <c r="H588">
        <v>1698</v>
      </c>
      <c r="I588">
        <v>104.2479656</v>
      </c>
      <c r="J588">
        <v>0</v>
      </c>
      <c r="K588">
        <v>0</v>
      </c>
      <c r="L588">
        <v>742.87954034116603</v>
      </c>
      <c r="M588">
        <v>0</v>
      </c>
      <c r="N588">
        <v>0</v>
      </c>
      <c r="O588">
        <v>3124.3586726327298</v>
      </c>
      <c r="P588">
        <v>4073.4055792569102</v>
      </c>
      <c r="Q588">
        <v>3687.6727604479001</v>
      </c>
      <c r="R588">
        <v>0</v>
      </c>
      <c r="S588">
        <v>0</v>
      </c>
      <c r="T588">
        <v>0</v>
      </c>
      <c r="U588">
        <v>0</v>
      </c>
      <c r="V588">
        <v>1731.91975903258</v>
      </c>
      <c r="W588">
        <v>0</v>
      </c>
      <c r="X588">
        <v>0</v>
      </c>
      <c r="Y588">
        <v>0</v>
      </c>
      <c r="Z588">
        <v>0</v>
      </c>
      <c r="AA588">
        <v>2070</v>
      </c>
      <c r="AB588">
        <f t="array" ref="AB588">MEDIAN(IF(G588:Q588&lt;&gt;0,G588:Q588))</f>
        <v>3124.3586726327298</v>
      </c>
      <c r="AC588">
        <f t="array" ref="AC588">MEDIAN(IF(R588:Z588&lt;&gt;0,R588:Z588))</f>
        <v>1731.91975903258</v>
      </c>
      <c r="AD588">
        <f t="shared" si="19"/>
        <v>0.55432808473720585</v>
      </c>
      <c r="AE588">
        <f t="array" ref="AE588">TTEST(IF(G588:Q588&lt;&gt;0,G588:Q588),IF(R588:AA588&lt;&gt;0,R588:AA588),2,3)</f>
        <v>0.3462423671440043</v>
      </c>
      <c r="AX588" s="8" t="s">
        <v>621</v>
      </c>
      <c r="AY588" s="8" t="s">
        <v>2456</v>
      </c>
      <c r="AZ588" s="8" t="s">
        <v>1623</v>
      </c>
      <c r="BA588" s="9">
        <v>1078.5762075178</v>
      </c>
      <c r="BB588" s="9">
        <v>841.5</v>
      </c>
      <c r="BC588" s="9">
        <v>85.281526116638801</v>
      </c>
      <c r="BD588" s="9">
        <v>190</v>
      </c>
      <c r="BE588" s="9">
        <v>807</v>
      </c>
      <c r="BF588" s="9">
        <v>259.38150289999999</v>
      </c>
      <c r="BG588" s="9"/>
      <c r="BH588" s="9"/>
      <c r="BI588" s="9">
        <v>1068.6630801194499</v>
      </c>
      <c r="BJ588" s="9">
        <v>1077.40134865294</v>
      </c>
      <c r="BK588" s="9"/>
      <c r="BL588" s="9">
        <v>657.99705891620397</v>
      </c>
      <c r="BM588" s="9"/>
      <c r="BN588" s="9">
        <v>751.31437198037304</v>
      </c>
      <c r="BO588" s="9"/>
      <c r="BP588" s="9"/>
      <c r="BQ588" s="9">
        <v>3394.8426718229798</v>
      </c>
      <c r="BR588" s="9"/>
      <c r="BS588" s="9"/>
      <c r="BT588" s="9">
        <v>1703.16204078603</v>
      </c>
      <c r="BU588" s="9"/>
      <c r="BV588" s="9"/>
      <c r="BW588" s="9"/>
      <c r="BX588" s="9">
        <v>876</v>
      </c>
    </row>
    <row r="589" spans="1:76" x14ac:dyDescent="0.2">
      <c r="A589" s="2" t="s">
        <v>589</v>
      </c>
      <c r="B589" s="2">
        <f t="shared" si="18"/>
        <v>45834</v>
      </c>
      <c r="C589" s="5">
        <v>4523</v>
      </c>
      <c r="D589" s="5">
        <v>4511</v>
      </c>
      <c r="E589" s="5">
        <v>46</v>
      </c>
      <c r="F589" s="2">
        <v>45834</v>
      </c>
      <c r="G589">
        <f t="array" ref="G589:AA589">VLOOKUP(A589,Check_S4,{7,8,9,10,11,12,13,14,15,16,17,18,19,20,21,22,23,24,25,26,27},FALSE)</f>
        <v>0</v>
      </c>
      <c r="H589">
        <v>3509</v>
      </c>
      <c r="I589">
        <v>1711.3157140000001</v>
      </c>
      <c r="J589">
        <v>616.49201770000002</v>
      </c>
      <c r="K589">
        <v>0</v>
      </c>
      <c r="L589">
        <v>4511.4379942789801</v>
      </c>
      <c r="M589">
        <v>6159.7729487418601</v>
      </c>
      <c r="N589">
        <v>4458.3233381744203</v>
      </c>
      <c r="O589">
        <v>5908.36794252654</v>
      </c>
      <c r="P589">
        <v>4756.6443557762504</v>
      </c>
      <c r="Q589">
        <v>3690.3811282400802</v>
      </c>
      <c r="R589">
        <v>6708.2018110573099</v>
      </c>
      <c r="S589">
        <v>0</v>
      </c>
      <c r="T589">
        <v>4744.7905432439402</v>
      </c>
      <c r="U589">
        <v>6144.1897444747001</v>
      </c>
      <c r="V589">
        <v>6250.0339874820902</v>
      </c>
      <c r="W589">
        <v>0</v>
      </c>
      <c r="X589">
        <v>8292.3420195040308</v>
      </c>
      <c r="Y589">
        <v>4237.1553051827304</v>
      </c>
      <c r="Z589">
        <v>4363.8101992232496</v>
      </c>
      <c r="AA589">
        <v>830</v>
      </c>
      <c r="AB589">
        <f t="array" ref="AB589">MEDIAN(IF(G589:Q589&lt;&gt;0,G589:Q589))</f>
        <v>4458.3233381744203</v>
      </c>
      <c r="AC589">
        <f t="array" ref="AC589">MEDIAN(IF(R589:Z589&lt;&gt;0,R589:Z589))</f>
        <v>6144.1897444747001</v>
      </c>
      <c r="AD589">
        <f t="shared" si="19"/>
        <v>1.3781391071089526</v>
      </c>
      <c r="AE589">
        <f t="array" ref="AE589">TTEST(IF(G589:Q589&lt;&gt;0,G589:Q589),IF(R589:AA589&lt;&gt;0,R589:AA589),2,3)</f>
        <v>0.22185699952388147</v>
      </c>
      <c r="AX589" s="8" t="s">
        <v>2457</v>
      </c>
      <c r="AY589" s="8" t="s">
        <v>2458</v>
      </c>
      <c r="AZ589" s="8" t="s">
        <v>1640</v>
      </c>
      <c r="BA589" s="9">
        <v>1237.65292569491</v>
      </c>
      <c r="BB589" s="9">
        <v>842.16473253387699</v>
      </c>
      <c r="BC589" s="9">
        <v>105.69107934134099</v>
      </c>
      <c r="BD589" s="9"/>
      <c r="BE589" s="9"/>
      <c r="BF589" s="9">
        <v>528.36845570000003</v>
      </c>
      <c r="BG589" s="9"/>
      <c r="BH589" s="9"/>
      <c r="BI589" s="9"/>
      <c r="BJ589" s="9"/>
      <c r="BK589" s="9"/>
      <c r="BL589" s="9">
        <v>165.02862815486699</v>
      </c>
      <c r="BM589" s="9"/>
      <c r="BN589" s="9"/>
      <c r="BO589" s="9"/>
      <c r="BP589" s="9">
        <v>1155.96100936775</v>
      </c>
      <c r="BQ589" s="9"/>
      <c r="BR589" s="9"/>
      <c r="BS589" s="9"/>
      <c r="BT589" s="9"/>
      <c r="BU589" s="9"/>
      <c r="BV589" s="9"/>
      <c r="BW589" s="9">
        <v>3101.2536095570299</v>
      </c>
      <c r="BX589" s="9"/>
    </row>
    <row r="590" spans="1:76" x14ac:dyDescent="0.2">
      <c r="A590" s="2" t="s">
        <v>590</v>
      </c>
      <c r="B590" s="2">
        <f t="shared" si="18"/>
        <v>10781</v>
      </c>
      <c r="C590" s="5">
        <v>19224</v>
      </c>
      <c r="D590" s="5">
        <v>12325</v>
      </c>
      <c r="E590" s="5">
        <v>93</v>
      </c>
      <c r="F590" s="2">
        <v>10781</v>
      </c>
      <c r="G590">
        <f t="array" ref="G590:AA590">VLOOKUP(A590,Check_S4,{7,8,9,10,11,12,13,14,15,16,17,18,19,20,21,22,23,24,25,26,27},FALSE)</f>
        <v>0</v>
      </c>
      <c r="H590">
        <v>30332</v>
      </c>
      <c r="I590">
        <v>27578.681130000001</v>
      </c>
      <c r="J590">
        <v>0</v>
      </c>
      <c r="K590">
        <v>64773.140029000002</v>
      </c>
      <c r="L590">
        <v>3012.8368061134001</v>
      </c>
      <c r="M590">
        <v>0</v>
      </c>
      <c r="N590">
        <v>31611.428622238</v>
      </c>
      <c r="O590">
        <v>4351.4121280732597</v>
      </c>
      <c r="P590">
        <v>9249.6799984663394</v>
      </c>
      <c r="Q590">
        <v>13838.824845879501</v>
      </c>
      <c r="R590">
        <v>0</v>
      </c>
      <c r="S590">
        <v>11018.0454073318</v>
      </c>
      <c r="T590">
        <v>0</v>
      </c>
      <c r="U590">
        <v>34449.961136883103</v>
      </c>
      <c r="V590">
        <v>0</v>
      </c>
      <c r="W590">
        <v>0</v>
      </c>
      <c r="X590">
        <v>0</v>
      </c>
      <c r="Y590">
        <v>12325.3415764235</v>
      </c>
      <c r="Z590">
        <v>4555.1493985760699</v>
      </c>
      <c r="AA590">
        <v>2820</v>
      </c>
      <c r="AB590">
        <f t="array" ref="AB590">MEDIAN(IF(G590:Q590&lt;&gt;0,G590:Q590))</f>
        <v>20708.752987939752</v>
      </c>
      <c r="AC590">
        <f t="array" ref="AC590">MEDIAN(IF(R590:Z590&lt;&gt;0,R590:Z590))</f>
        <v>11671.69349187765</v>
      </c>
      <c r="AD590">
        <f t="shared" si="19"/>
        <v>0.5636116041692586</v>
      </c>
      <c r="AE590">
        <f t="array" ref="AE590">TTEST(IF(G590:Q590&lt;&gt;0,G590:Q590),IF(R590:AA590&lt;&gt;0,R590:AA590),2,3)</f>
        <v>0.295869036913393</v>
      </c>
      <c r="AX590" s="8" t="s">
        <v>1211</v>
      </c>
      <c r="AY590" s="8" t="s">
        <v>2459</v>
      </c>
      <c r="AZ590" s="8" t="s">
        <v>1623</v>
      </c>
      <c r="BA590" s="9">
        <v>786.46076468361298</v>
      </c>
      <c r="BB590" s="9">
        <v>844</v>
      </c>
      <c r="BC590" s="9">
        <v>61.949527267122299</v>
      </c>
      <c r="BD590" s="9">
        <v>710</v>
      </c>
      <c r="BE590" s="9">
        <v>844</v>
      </c>
      <c r="BF590" s="9">
        <v>14.375070669999999</v>
      </c>
      <c r="BG590" s="9"/>
      <c r="BH590" s="9"/>
      <c r="BI590" s="9"/>
      <c r="BJ590" s="9"/>
      <c r="BK590" s="9"/>
      <c r="BL590" s="9">
        <v>1056.7249547246099</v>
      </c>
      <c r="BM590" s="9"/>
      <c r="BN590" s="9"/>
      <c r="BO590" s="9"/>
      <c r="BP590" s="9">
        <v>1307.20379802346</v>
      </c>
      <c r="BQ590" s="9"/>
      <c r="BR590" s="9"/>
      <c r="BS590" s="9"/>
      <c r="BT590" s="9"/>
      <c r="BU590" s="9"/>
      <c r="BV590" s="9"/>
      <c r="BW590" s="9"/>
      <c r="BX590" s="9"/>
    </row>
    <row r="591" spans="1:76" x14ac:dyDescent="0.2">
      <c r="A591" s="2" t="s">
        <v>591</v>
      </c>
      <c r="B591" s="2">
        <f t="shared" si="18"/>
        <v>73612</v>
      </c>
      <c r="C591" s="5">
        <v>2801</v>
      </c>
      <c r="D591" s="5">
        <v>2339</v>
      </c>
      <c r="E591" s="5">
        <v>54</v>
      </c>
      <c r="F591" s="2">
        <v>73612</v>
      </c>
      <c r="G591">
        <f t="array" ref="G591:AA591">VLOOKUP(A591,Check_S4,{7,8,9,10,11,12,13,14,15,16,17,18,19,20,21,22,23,24,25,26,27},FALSE)</f>
        <v>1811</v>
      </c>
      <c r="H591">
        <v>1928</v>
      </c>
      <c r="I591">
        <v>385.70086020000002</v>
      </c>
      <c r="J591">
        <v>0</v>
      </c>
      <c r="K591">
        <v>0</v>
      </c>
      <c r="L591">
        <v>1660.4839907442299</v>
      </c>
      <c r="M591">
        <v>0</v>
      </c>
      <c r="N591">
        <v>0</v>
      </c>
      <c r="O591">
        <v>1065.9196977300401</v>
      </c>
      <c r="P591">
        <v>5776.4363491291897</v>
      </c>
      <c r="Q591">
        <v>2162.63801317666</v>
      </c>
      <c r="R591">
        <v>3181.0837526363498</v>
      </c>
      <c r="S591">
        <v>2338.8056518192402</v>
      </c>
      <c r="T591">
        <v>5594.5161466522604</v>
      </c>
      <c r="U591">
        <v>0</v>
      </c>
      <c r="V591">
        <v>2863.38371232994</v>
      </c>
      <c r="W591">
        <v>2316.2550868100402</v>
      </c>
      <c r="X591">
        <v>0</v>
      </c>
      <c r="Y591">
        <v>3840.2209196416002</v>
      </c>
      <c r="Z591">
        <v>3880.8388049479099</v>
      </c>
      <c r="AA591">
        <v>3210</v>
      </c>
      <c r="AB591">
        <f t="array" ref="AB591">MEDIAN(IF(G591:Q591&lt;&gt;0,G591:Q591))</f>
        <v>1811</v>
      </c>
      <c r="AC591">
        <f t="array" ref="AC591">MEDIAN(IF(R591:Z591&lt;&gt;0,R591:Z591))</f>
        <v>3181.0837526363498</v>
      </c>
      <c r="AD591">
        <f t="shared" si="19"/>
        <v>1.7565343747301765</v>
      </c>
      <c r="AE591">
        <f t="array" ref="AE591">TTEST(IF(G591:Q591&lt;&gt;0,G591:Q591),IF(R591:AA591&lt;&gt;0,R591:AA591),2,3)</f>
        <v>0.11791527285097089</v>
      </c>
      <c r="AX591" s="8" t="s">
        <v>2460</v>
      </c>
      <c r="AY591" s="8" t="s">
        <v>2461</v>
      </c>
      <c r="AZ591" s="8" t="s">
        <v>1623</v>
      </c>
      <c r="BA591" s="9">
        <v>1972.6697964943801</v>
      </c>
      <c r="BB591" s="9">
        <v>844.01664175699602</v>
      </c>
      <c r="BC591" s="9">
        <v>144.652339561351</v>
      </c>
      <c r="BD591" s="9"/>
      <c r="BE591" s="9"/>
      <c r="BF591" s="9">
        <v>5.6590006390000003</v>
      </c>
      <c r="BG591" s="9"/>
      <c r="BH591" s="9"/>
      <c r="BI591" s="9">
        <v>6196.9869018245299</v>
      </c>
      <c r="BJ591" s="9"/>
      <c r="BK591" s="9"/>
      <c r="BL591" s="9">
        <v>1132.03328351399</v>
      </c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>
        <v>556</v>
      </c>
    </row>
    <row r="592" spans="1:76" x14ac:dyDescent="0.2">
      <c r="A592" s="2" t="s">
        <v>592</v>
      </c>
      <c r="B592" s="2">
        <f t="shared" si="18"/>
        <v>77066</v>
      </c>
      <c r="C592" s="5">
        <v>2675</v>
      </c>
      <c r="D592" s="5">
        <v>3028</v>
      </c>
      <c r="E592" s="5">
        <v>46</v>
      </c>
      <c r="F592" s="2">
        <v>77066</v>
      </c>
      <c r="G592">
        <f t="array" ref="G592:AA592">VLOOKUP(A592,Check_S4,{7,8,9,10,11,12,13,14,15,16,17,18,19,20,21,22,23,24,25,26,27},FALSE)</f>
        <v>4634</v>
      </c>
      <c r="H592">
        <v>3176</v>
      </c>
      <c r="I592">
        <v>413.11439519999999</v>
      </c>
      <c r="J592">
        <v>739.13388029999999</v>
      </c>
      <c r="K592">
        <v>0</v>
      </c>
      <c r="L592">
        <v>3345.1831292941001</v>
      </c>
      <c r="M592">
        <v>0</v>
      </c>
      <c r="N592">
        <v>2965.5347186712302</v>
      </c>
      <c r="O592">
        <v>3586.93741253997</v>
      </c>
      <c r="P592">
        <v>3074.5919236734999</v>
      </c>
      <c r="Q592">
        <v>873.70288071227503</v>
      </c>
      <c r="R592">
        <v>3310.32419038323</v>
      </c>
      <c r="S592">
        <v>0</v>
      </c>
      <c r="T592">
        <v>0</v>
      </c>
      <c r="U592">
        <v>0</v>
      </c>
      <c r="V592">
        <v>2024.6428954284199</v>
      </c>
      <c r="W592">
        <v>2982.1310838599802</v>
      </c>
      <c r="X592">
        <v>3744.9472000299802</v>
      </c>
      <c r="Y592">
        <v>0</v>
      </c>
      <c r="Z592">
        <v>0</v>
      </c>
      <c r="AA592">
        <v>2580</v>
      </c>
      <c r="AB592">
        <f t="array" ref="AB592">MEDIAN(IF(G592:Q592&lt;&gt;0,G592:Q592))</f>
        <v>3074.5919236734999</v>
      </c>
      <c r="AC592">
        <f t="array" ref="AC592">MEDIAN(IF(R592:Z592&lt;&gt;0,R592:Z592))</f>
        <v>3146.2276371216049</v>
      </c>
      <c r="AD592">
        <f t="shared" si="19"/>
        <v>1.0232992589671916</v>
      </c>
      <c r="AE592">
        <f t="array" ref="AE592">TTEST(IF(G592:Q592&lt;&gt;0,G592:Q592),IF(R592:AA592&lt;&gt;0,R592:AA592),2,3)</f>
        <v>0.5067782064346924</v>
      </c>
      <c r="AX592" s="8" t="s">
        <v>758</v>
      </c>
      <c r="AY592" s="8" t="s">
        <v>2462</v>
      </c>
      <c r="AZ592" s="8" t="s">
        <v>1623</v>
      </c>
      <c r="BA592" s="9">
        <v>920.54032679347404</v>
      </c>
      <c r="BB592" s="9">
        <v>845.63791371303796</v>
      </c>
      <c r="BC592" s="9">
        <v>65.853897954269399</v>
      </c>
      <c r="BD592" s="9"/>
      <c r="BE592" s="9">
        <v>1024</v>
      </c>
      <c r="BF592" s="9">
        <v>112.15760450000001</v>
      </c>
      <c r="BG592" s="9"/>
      <c r="BH592" s="9"/>
      <c r="BI592" s="9">
        <v>394.06162708864599</v>
      </c>
      <c r="BJ592" s="9"/>
      <c r="BK592" s="9">
        <v>811.72787113298602</v>
      </c>
      <c r="BL592" s="9">
        <v>1977.99952607504</v>
      </c>
      <c r="BM592" s="9"/>
      <c r="BN592" s="9">
        <v>845.63791371303796</v>
      </c>
      <c r="BO592" s="9"/>
      <c r="BP592" s="9">
        <v>1278.19774504461</v>
      </c>
      <c r="BQ592" s="9"/>
      <c r="BR592" s="9"/>
      <c r="BS592" s="9"/>
      <c r="BT592" s="9"/>
      <c r="BU592" s="9"/>
      <c r="BV592" s="9"/>
      <c r="BW592" s="9"/>
      <c r="BX592" s="9"/>
    </row>
    <row r="593" spans="1:76" x14ac:dyDescent="0.2">
      <c r="A593" s="2" t="s">
        <v>593</v>
      </c>
      <c r="B593" s="2">
        <f t="shared" si="18"/>
        <v>76454</v>
      </c>
      <c r="C593" s="5">
        <v>2696</v>
      </c>
      <c r="D593" s="5">
        <v>2837</v>
      </c>
      <c r="E593" s="5">
        <v>46</v>
      </c>
      <c r="F593" s="2">
        <v>76454</v>
      </c>
      <c r="G593">
        <f t="array" ref="G593:AA593">VLOOKUP(A593,Check_S4,{7,8,9,10,11,12,13,14,15,16,17,18,19,20,21,22,23,24,25,26,27},FALSE)</f>
        <v>0</v>
      </c>
      <c r="H593">
        <v>2047</v>
      </c>
      <c r="I593">
        <v>778.12670809999997</v>
      </c>
      <c r="J593">
        <v>0</v>
      </c>
      <c r="K593">
        <v>0</v>
      </c>
      <c r="L593">
        <v>2933.6691435422899</v>
      </c>
      <c r="M593">
        <v>0</v>
      </c>
      <c r="N593">
        <v>3655.0395088366299</v>
      </c>
      <c r="O593">
        <v>5231.5855221514403</v>
      </c>
      <c r="P593">
        <v>0</v>
      </c>
      <c r="Q593">
        <v>1502.4938600630201</v>
      </c>
      <c r="R593">
        <v>3220.3933483518599</v>
      </c>
      <c r="S593">
        <v>2279.5370812226001</v>
      </c>
      <c r="T593">
        <v>0</v>
      </c>
      <c r="U593">
        <v>0</v>
      </c>
      <c r="V593">
        <v>2836.9091332858902</v>
      </c>
      <c r="W593">
        <v>0</v>
      </c>
      <c r="X593">
        <v>0</v>
      </c>
      <c r="Y593">
        <v>3573.7069424420501</v>
      </c>
      <c r="Z593">
        <v>0</v>
      </c>
      <c r="AA593">
        <v>1600</v>
      </c>
      <c r="AB593">
        <f t="array" ref="AB593">MEDIAN(IF(G593:Q593&lt;&gt;0,G593:Q593))</f>
        <v>2490.334571771145</v>
      </c>
      <c r="AC593">
        <f t="array" ref="AC593">MEDIAN(IF(R593:Z593&lt;&gt;0,R593:Z593))</f>
        <v>3028.6512408188751</v>
      </c>
      <c r="AD593">
        <f t="shared" si="19"/>
        <v>1.2161623884395882</v>
      </c>
      <c r="AE593">
        <f t="array" ref="AE593">TTEST(IF(G593:Q593&lt;&gt;0,G593:Q593),IF(R593:AA593&lt;&gt;0,R593:AA593),2,3)</f>
        <v>0.98880211478359548</v>
      </c>
      <c r="AX593" s="8" t="s">
        <v>823</v>
      </c>
      <c r="AY593" s="8" t="s">
        <v>2463</v>
      </c>
      <c r="AZ593" s="8" t="s">
        <v>1623</v>
      </c>
      <c r="BA593" s="9">
        <v>2475.8496914100001</v>
      </c>
      <c r="BB593" s="9">
        <v>846</v>
      </c>
      <c r="BC593" s="9">
        <v>143.99297390551399</v>
      </c>
      <c r="BD593" s="9"/>
      <c r="BE593" s="9"/>
      <c r="BF593" s="9">
        <v>17.050184229999999</v>
      </c>
      <c r="BG593" s="9">
        <v>6564.4988899999998</v>
      </c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>
        <v>846</v>
      </c>
    </row>
    <row r="594" spans="1:76" x14ac:dyDescent="0.2">
      <c r="A594" s="2" t="s">
        <v>594</v>
      </c>
      <c r="B594" s="2">
        <f t="shared" si="18"/>
        <v>160536</v>
      </c>
      <c r="C594" s="5">
        <v>1282</v>
      </c>
      <c r="D594" s="5">
        <v>1282</v>
      </c>
      <c r="E594" s="5"/>
      <c r="F594" s="2">
        <v>160536</v>
      </c>
      <c r="G594">
        <f t="array" ref="G594:AA594">VLOOKUP(A594,Check_S4,{7,8,9,10,11,12,13,14,15,16,17,18,19,20,21,22,23,24,25,26,27},FALSE)</f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1282.1478585463999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f t="array" ref="AB594">MEDIAN(IF(G594:Q594&lt;&gt;0,G594:Q594))</f>
        <v>1282.1478585463999</v>
      </c>
      <c r="AC594" t="e">
        <f t="array" ref="AC594">MEDIAN(IF(R594:Z594&lt;&gt;0,R594:Z594))</f>
        <v>#NUM!</v>
      </c>
      <c r="AD594" t="e">
        <f t="shared" si="19"/>
        <v>#NUM!</v>
      </c>
      <c r="AE594" t="e">
        <f t="array" ref="AE594">TTEST(IF(G594:Q594&lt;&gt;0,G594:Q594),IF(R594:AA594&lt;&gt;0,R594:AA594),2,3)</f>
        <v>#DIV/0!</v>
      </c>
      <c r="AX594" s="8" t="s">
        <v>2464</v>
      </c>
      <c r="AY594" s="8" t="s">
        <v>2465</v>
      </c>
      <c r="AZ594" s="8" t="s">
        <v>1623</v>
      </c>
      <c r="BA594" s="9">
        <v>1221.2331294539099</v>
      </c>
      <c r="BB594" s="9">
        <v>846</v>
      </c>
      <c r="BC594" s="9">
        <v>91.3506695161295</v>
      </c>
      <c r="BD594" s="9"/>
      <c r="BE594" s="9"/>
      <c r="BF594" s="9">
        <v>85.062357120000001</v>
      </c>
      <c r="BG594" s="9"/>
      <c r="BH594" s="9"/>
      <c r="BI594" s="9"/>
      <c r="BJ594" s="9"/>
      <c r="BK594" s="9"/>
      <c r="BL594" s="9"/>
      <c r="BM594" s="9"/>
      <c r="BN594" s="9">
        <v>743.88825887037797</v>
      </c>
      <c r="BO594" s="9"/>
      <c r="BP594" s="9">
        <v>1396.7082661870199</v>
      </c>
      <c r="BQ594" s="9"/>
      <c r="BR594" s="9"/>
      <c r="BS594" s="9"/>
      <c r="BT594" s="9"/>
      <c r="BU594" s="9"/>
      <c r="BV594" s="9"/>
      <c r="BW594" s="9">
        <v>3034.5067650921601</v>
      </c>
      <c r="BX594" s="9">
        <v>846</v>
      </c>
    </row>
    <row r="595" spans="1:76" x14ac:dyDescent="0.2">
      <c r="A595" s="2" t="s">
        <v>595</v>
      </c>
      <c r="B595" s="2">
        <f t="shared" si="18"/>
        <v>61205</v>
      </c>
      <c r="C595" s="5">
        <v>3358</v>
      </c>
      <c r="D595" s="5">
        <v>2037</v>
      </c>
      <c r="E595" s="5">
        <v>131</v>
      </c>
      <c r="F595" s="2">
        <v>61205</v>
      </c>
      <c r="G595">
        <f t="array" ref="G595:AA595">VLOOKUP(A595,Check_S4,{7,8,9,10,11,12,13,14,15,16,17,18,19,20,21,22,23,24,25,26,27},FALSE)</f>
        <v>11406</v>
      </c>
      <c r="H595">
        <v>641</v>
      </c>
      <c r="I595">
        <v>296.90005000000002</v>
      </c>
      <c r="J595">
        <v>2430.0501359999998</v>
      </c>
      <c r="K595">
        <v>0</v>
      </c>
      <c r="L595">
        <v>645.98834485999305</v>
      </c>
      <c r="M595">
        <v>0</v>
      </c>
      <c r="N595">
        <v>1034.3818134892799</v>
      </c>
      <c r="O595">
        <v>1712.58439174007</v>
      </c>
      <c r="P595">
        <v>0</v>
      </c>
      <c r="Q595">
        <v>0</v>
      </c>
      <c r="R595">
        <v>2230.3796628442601</v>
      </c>
      <c r="S595">
        <v>2388.7432893248601</v>
      </c>
      <c r="T595">
        <v>0</v>
      </c>
      <c r="U595">
        <v>2464.4951330400099</v>
      </c>
      <c r="V595">
        <v>1761.18856651905</v>
      </c>
      <c r="W595">
        <v>2037.2564891223701</v>
      </c>
      <c r="X595">
        <v>0</v>
      </c>
      <c r="Y595">
        <v>0</v>
      </c>
      <c r="Z595">
        <v>0</v>
      </c>
      <c r="AA595">
        <v>14600</v>
      </c>
      <c r="AB595">
        <f t="array" ref="AB595">MEDIAN(IF(G595:Q595&lt;&gt;0,G595:Q595))</f>
        <v>1034.3818134892799</v>
      </c>
      <c r="AC595">
        <f t="array" ref="AC595">MEDIAN(IF(R595:Z595&lt;&gt;0,R595:Z595))</f>
        <v>2230.3796628442601</v>
      </c>
      <c r="AD595">
        <f t="shared" si="19"/>
        <v>2.1562440810134906</v>
      </c>
      <c r="AE595">
        <f t="array" ref="AE595">TTEST(IF(G595:Q595&lt;&gt;0,G595:Q595),IF(R595:AA595&lt;&gt;0,R595:AA595),2,3)</f>
        <v>0.53348458840124657</v>
      </c>
      <c r="AX595" s="8" t="s">
        <v>2466</v>
      </c>
      <c r="AY595" s="8" t="s">
        <v>2467</v>
      </c>
      <c r="AZ595" s="8" t="s">
        <v>1623</v>
      </c>
      <c r="BA595" s="9">
        <v>838.42393991879499</v>
      </c>
      <c r="BB595" s="9">
        <v>846.36895772627804</v>
      </c>
      <c r="BC595" s="9">
        <v>76.657213389231103</v>
      </c>
      <c r="BD595" s="9"/>
      <c r="BE595" s="9"/>
      <c r="BF595" s="9">
        <v>71.209030819999995</v>
      </c>
      <c r="BG595" s="9"/>
      <c r="BH595" s="9"/>
      <c r="BI595" s="9"/>
      <c r="BJ595" s="9"/>
      <c r="BK595" s="9"/>
      <c r="BL595" s="9">
        <v>1053.7379154525599</v>
      </c>
      <c r="BM595" s="9"/>
      <c r="BN595" s="9"/>
      <c r="BO595" s="9"/>
      <c r="BP595" s="9">
        <v>1589.74881340262</v>
      </c>
      <c r="BQ595" s="9"/>
      <c r="BR595" s="9"/>
      <c r="BS595" s="9"/>
      <c r="BT595" s="9"/>
      <c r="BU595" s="9"/>
      <c r="BV595" s="9"/>
      <c r="BW595" s="9"/>
      <c r="BX595" s="9">
        <v>639</v>
      </c>
    </row>
    <row r="596" spans="1:76" x14ac:dyDescent="0.2">
      <c r="A596" s="2" t="s">
        <v>596</v>
      </c>
      <c r="B596" s="2">
        <f t="shared" si="18"/>
        <v>47416</v>
      </c>
      <c r="C596" s="5">
        <v>4322</v>
      </c>
      <c r="D596" s="5">
        <v>3826</v>
      </c>
      <c r="E596" s="5">
        <v>46</v>
      </c>
      <c r="F596" s="2">
        <v>47416</v>
      </c>
      <c r="G596">
        <f t="array" ref="G596:AA596">VLOOKUP(A596,Check_S4,{7,8,9,10,11,12,13,14,15,16,17,18,19,20,21,22,23,24,25,26,27},FALSE)</f>
        <v>0</v>
      </c>
      <c r="H596">
        <v>8139</v>
      </c>
      <c r="I596">
        <v>2319.617272</v>
      </c>
      <c r="J596">
        <v>1420.35553</v>
      </c>
      <c r="K596">
        <v>0</v>
      </c>
      <c r="L596">
        <v>7879.9115893857197</v>
      </c>
      <c r="M596">
        <v>4966.2874564762096</v>
      </c>
      <c r="N596">
        <v>5590.8442327187204</v>
      </c>
      <c r="O596">
        <v>5927.3713539499504</v>
      </c>
      <c r="P596">
        <v>5769.0742197745103</v>
      </c>
      <c r="Q596">
        <v>3674.0032144357001</v>
      </c>
      <c r="R596">
        <v>3636.88594614463</v>
      </c>
      <c r="S596">
        <v>3031.5544894158402</v>
      </c>
      <c r="T596">
        <v>3826.0718545601899</v>
      </c>
      <c r="U596">
        <v>3521.2925863407499</v>
      </c>
      <c r="V596">
        <v>3575.6695078531402</v>
      </c>
      <c r="W596">
        <v>0</v>
      </c>
      <c r="X596">
        <v>0</v>
      </c>
      <c r="Y596">
        <v>5354.4848955408597</v>
      </c>
      <c r="Z596">
        <v>3831.2418919158799</v>
      </c>
      <c r="AA596">
        <v>1010</v>
      </c>
      <c r="AB596">
        <f t="array" ref="AB596">MEDIAN(IF(G596:Q596&lt;&gt;0,G596:Q596))</f>
        <v>5590.8442327187204</v>
      </c>
      <c r="AC596">
        <f t="array" ref="AC596">MEDIAN(IF(R596:Z596&lt;&gt;0,R596:Z596))</f>
        <v>3636.88594614463</v>
      </c>
      <c r="AD596">
        <f t="shared" si="19"/>
        <v>0.65050747163744216</v>
      </c>
      <c r="AE596">
        <f t="array" ref="AE596">TTEST(IF(G596:Q596&lt;&gt;0,G596:Q596),IF(R596:AA596&lt;&gt;0,R596:AA596),2,3)</f>
        <v>8.9824736365669802E-2</v>
      </c>
      <c r="AX596" s="8" t="s">
        <v>2468</v>
      </c>
      <c r="AY596" s="8" t="s">
        <v>2469</v>
      </c>
      <c r="AZ596" s="8" t="s">
        <v>1623</v>
      </c>
      <c r="BA596" s="9">
        <v>1265.31416507003</v>
      </c>
      <c r="BB596" s="9">
        <v>848.10425509803702</v>
      </c>
      <c r="BC596" s="9">
        <v>89.131579805688503</v>
      </c>
      <c r="BD596" s="9"/>
      <c r="BE596" s="9">
        <v>820</v>
      </c>
      <c r="BF596" s="9">
        <v>31.737468249999999</v>
      </c>
      <c r="BG596" s="9"/>
      <c r="BH596" s="9"/>
      <c r="BI596" s="9">
        <v>640.04343621747296</v>
      </c>
      <c r="BJ596" s="9"/>
      <c r="BK596" s="9"/>
      <c r="BL596" s="9">
        <v>876.20851019607403</v>
      </c>
      <c r="BM596" s="9"/>
      <c r="BN596" s="9"/>
      <c r="BO596" s="9"/>
      <c r="BP596" s="9">
        <v>1314.0472445032799</v>
      </c>
      <c r="BQ596" s="9">
        <v>3652.8431740643</v>
      </c>
      <c r="BR596" s="9"/>
      <c r="BS596" s="9"/>
      <c r="BT596" s="9"/>
      <c r="BU596" s="9"/>
      <c r="BV596" s="9">
        <v>2066.6334873291598</v>
      </c>
      <c r="BW596" s="9"/>
      <c r="BX596" s="9">
        <v>721</v>
      </c>
    </row>
    <row r="597" spans="1:76" x14ac:dyDescent="0.2">
      <c r="A597" s="2" t="s">
        <v>597</v>
      </c>
      <c r="B597" s="2">
        <f t="shared" si="18"/>
        <v>117060</v>
      </c>
      <c r="C597" s="5">
        <v>1743</v>
      </c>
      <c r="D597" s="5">
        <v>1821</v>
      </c>
      <c r="E597" s="5">
        <v>62</v>
      </c>
      <c r="F597" s="2">
        <v>117060</v>
      </c>
      <c r="G597">
        <f t="array" ref="G597:AA597">VLOOKUP(A597,Check_S4,{7,8,9,10,11,12,13,14,15,16,17,18,19,20,21,22,23,24,25,26,27},FALSE)</f>
        <v>0</v>
      </c>
      <c r="H597">
        <v>1821</v>
      </c>
      <c r="I597">
        <v>160.79029449999999</v>
      </c>
      <c r="J597">
        <v>0</v>
      </c>
      <c r="K597">
        <v>0</v>
      </c>
      <c r="L597">
        <v>1287.9514524613801</v>
      </c>
      <c r="M597">
        <v>0</v>
      </c>
      <c r="N597">
        <v>0</v>
      </c>
      <c r="O597">
        <v>2803.1756587708101</v>
      </c>
      <c r="P597">
        <v>0</v>
      </c>
      <c r="Q597">
        <v>847.882044450531</v>
      </c>
      <c r="R597">
        <v>0</v>
      </c>
      <c r="S597">
        <v>1938.7275035687101</v>
      </c>
      <c r="T597">
        <v>3790.7869862121402</v>
      </c>
      <c r="U597">
        <v>0</v>
      </c>
      <c r="V597">
        <v>1995.90775361137</v>
      </c>
      <c r="W597">
        <v>0</v>
      </c>
      <c r="X597">
        <v>0</v>
      </c>
      <c r="Y597">
        <v>0</v>
      </c>
      <c r="Z597">
        <v>0</v>
      </c>
      <c r="AA597">
        <v>1040</v>
      </c>
      <c r="AB597">
        <f t="array" ref="AB597">MEDIAN(IF(G597:Q597&lt;&gt;0,G597:Q597))</f>
        <v>1287.9514524613801</v>
      </c>
      <c r="AC597">
        <f t="array" ref="AC597">MEDIAN(IF(R597:Z597&lt;&gt;0,R597:Z597))</f>
        <v>1995.90775361137</v>
      </c>
      <c r="AD597">
        <f t="shared" si="19"/>
        <v>1.5496762318152815</v>
      </c>
      <c r="AE597">
        <f t="array" ref="AE597">TTEST(IF(G597:Q597&lt;&gt;0,G597:Q597),IF(R597:AA597&lt;&gt;0,R597:AA597),2,3)</f>
        <v>0.31048140903473631</v>
      </c>
      <c r="AX597" s="8" t="s">
        <v>1320</v>
      </c>
      <c r="AY597" s="8" t="s">
        <v>2470</v>
      </c>
      <c r="AZ597" s="8" t="s">
        <v>1623</v>
      </c>
      <c r="BA597" s="9">
        <v>848.51287541543297</v>
      </c>
      <c r="BB597" s="9">
        <v>848.51287541543297</v>
      </c>
      <c r="BC597" s="9">
        <v>54.586461052526197</v>
      </c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>
        <v>1176.02575083087</v>
      </c>
      <c r="BQ597" s="9"/>
      <c r="BR597" s="9"/>
      <c r="BS597" s="9"/>
      <c r="BT597" s="9"/>
      <c r="BU597" s="9"/>
      <c r="BV597" s="9"/>
      <c r="BW597" s="9"/>
      <c r="BX597" s="9">
        <v>521</v>
      </c>
    </row>
    <row r="598" spans="1:76" x14ac:dyDescent="0.2">
      <c r="A598" s="2" t="s">
        <v>598</v>
      </c>
      <c r="B598" s="2">
        <f t="shared" si="18"/>
        <v>65238</v>
      </c>
      <c r="C598" s="5">
        <v>3121</v>
      </c>
      <c r="D598" s="5">
        <v>3727</v>
      </c>
      <c r="E598" s="5">
        <v>41</v>
      </c>
      <c r="F598" s="2">
        <v>65238</v>
      </c>
      <c r="G598">
        <f t="array" ref="G598:AA598">VLOOKUP(A598,Check_S4,{7,8,9,10,11,12,13,14,15,16,17,18,19,20,21,22,23,24,25,26,27},FALSE)</f>
        <v>529</v>
      </c>
      <c r="H598">
        <v>2466</v>
      </c>
      <c r="I598">
        <v>1790.764598</v>
      </c>
      <c r="J598">
        <v>866.46980859999996</v>
      </c>
      <c r="K598">
        <v>2762.2109684000002</v>
      </c>
      <c r="L598">
        <v>3836.2461360831498</v>
      </c>
      <c r="M598">
        <v>1698.21937108406</v>
      </c>
      <c r="N598">
        <v>3158.1268211142401</v>
      </c>
      <c r="O598">
        <v>4207.4892182479198</v>
      </c>
      <c r="P598">
        <v>0</v>
      </c>
      <c r="Q598">
        <v>4977.1293830306404</v>
      </c>
      <c r="R598">
        <v>0</v>
      </c>
      <c r="S598">
        <v>0</v>
      </c>
      <c r="T598">
        <v>4037.17231620234</v>
      </c>
      <c r="U598">
        <v>3868.8079529469901</v>
      </c>
      <c r="V598">
        <v>4040.1963436811602</v>
      </c>
      <c r="W598">
        <v>0</v>
      </c>
      <c r="X598">
        <v>3726.9175510269001</v>
      </c>
      <c r="Y598">
        <v>3885.9603042909998</v>
      </c>
      <c r="Z598">
        <v>4261.6755954259497</v>
      </c>
      <c r="AA598">
        <v>2940</v>
      </c>
      <c r="AB598">
        <f t="array" ref="AB598">MEDIAN(IF(G598:Q598&lt;&gt;0,G598:Q598))</f>
        <v>2614.1054842000003</v>
      </c>
      <c r="AC598">
        <f t="array" ref="AC598">MEDIAN(IF(R598:Z598&lt;&gt;0,R598:Z598))</f>
        <v>3961.5663102466697</v>
      </c>
      <c r="AD598">
        <f t="shared" si="19"/>
        <v>1.5154577097943831</v>
      </c>
      <c r="AE598">
        <f t="array" ref="AE598">TTEST(IF(G598:Q598&lt;&gt;0,G598:Q598),IF(R598:AA598&lt;&gt;0,R598:AA598),2,3)</f>
        <v>3.1489166229098836E-2</v>
      </c>
      <c r="AX598" s="8" t="s">
        <v>2471</v>
      </c>
      <c r="AY598" s="8" t="s">
        <v>2472</v>
      </c>
      <c r="AZ598" s="8" t="s">
        <v>1623</v>
      </c>
      <c r="BA598" s="9">
        <v>1150.02210967931</v>
      </c>
      <c r="BB598" s="9">
        <v>849.69273355600603</v>
      </c>
      <c r="BC598" s="9">
        <v>94.481605620311797</v>
      </c>
      <c r="BD598" s="9"/>
      <c r="BE598" s="9">
        <v>2124</v>
      </c>
      <c r="BF598" s="9">
        <v>111.38488270000001</v>
      </c>
      <c r="BG598" s="9"/>
      <c r="BH598" s="9"/>
      <c r="BI598" s="9">
        <v>358.21129303187303</v>
      </c>
      <c r="BJ598" s="9"/>
      <c r="BK598" s="9"/>
      <c r="BL598" s="9">
        <v>322.07348567465903</v>
      </c>
      <c r="BM598" s="9"/>
      <c r="BN598" s="9">
        <v>849.69273355600603</v>
      </c>
      <c r="BO598" s="9"/>
      <c r="BP598" s="9">
        <v>1224.79237279265</v>
      </c>
      <c r="BQ598" s="9"/>
      <c r="BR598" s="9"/>
      <c r="BS598" s="9"/>
      <c r="BT598" s="9"/>
      <c r="BU598" s="9"/>
      <c r="BV598" s="9"/>
      <c r="BW598" s="9"/>
      <c r="BX598" s="9">
        <v>3060</v>
      </c>
    </row>
    <row r="599" spans="1:76" x14ac:dyDescent="0.2">
      <c r="A599" s="2" t="s">
        <v>599</v>
      </c>
      <c r="B599" s="2">
        <f t="shared" si="18"/>
        <v>54189</v>
      </c>
      <c r="C599" s="5">
        <v>3735</v>
      </c>
      <c r="D599" s="5">
        <v>3214</v>
      </c>
      <c r="E599" s="5">
        <v>53</v>
      </c>
      <c r="F599" s="2">
        <v>54189</v>
      </c>
      <c r="G599">
        <f t="array" ref="G599:AA599">VLOOKUP(A599,Check_S4,{7,8,9,10,11,12,13,14,15,16,17,18,19,20,21,22,23,24,25,26,27},FALSE)</f>
        <v>0</v>
      </c>
      <c r="H599">
        <v>3318</v>
      </c>
      <c r="I599">
        <v>2115.4714300000001</v>
      </c>
      <c r="J599">
        <v>0</v>
      </c>
      <c r="K599">
        <v>1425.2314426999999</v>
      </c>
      <c r="L599">
        <v>2717.1710192841501</v>
      </c>
      <c r="M599">
        <v>0</v>
      </c>
      <c r="N599">
        <v>6605.4882808278599</v>
      </c>
      <c r="O599">
        <v>3214.4292399006299</v>
      </c>
      <c r="P599">
        <v>5222.4192726470801</v>
      </c>
      <c r="Q599">
        <v>7672.9410639062598</v>
      </c>
      <c r="R599">
        <v>0</v>
      </c>
      <c r="S599">
        <v>3107.3669462276398</v>
      </c>
      <c r="T599">
        <v>3960.1553224920899</v>
      </c>
      <c r="U599">
        <v>0</v>
      </c>
      <c r="V599">
        <v>1723.0299466707199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f t="array" ref="AB599">MEDIAN(IF(G599:Q599&lt;&gt;0,G599:Q599))</f>
        <v>3266.214619950315</v>
      </c>
      <c r="AC599">
        <f t="array" ref="AC599">MEDIAN(IF(R599:Z599&lt;&gt;0,R599:Z599))</f>
        <v>3107.3669462276398</v>
      </c>
      <c r="AD599">
        <f t="shared" si="19"/>
        <v>0.95136643111189934</v>
      </c>
      <c r="AE599">
        <f t="array" ref="AE599">TTEST(IF(G599:Q599&lt;&gt;0,G599:Q599),IF(R599:AA599&lt;&gt;0,R599:AA599),2,3)</f>
        <v>0.31248230428015822</v>
      </c>
      <c r="AX599" s="8" t="s">
        <v>1413</v>
      </c>
      <c r="AY599" s="8" t="s">
        <v>2473</v>
      </c>
      <c r="AZ599" s="8" t="s">
        <v>1623</v>
      </c>
      <c r="BA599" s="9">
        <v>977.616375748819</v>
      </c>
      <c r="BB599" s="9">
        <v>850.47495572264404</v>
      </c>
      <c r="BC599" s="9">
        <v>85.334004321860405</v>
      </c>
      <c r="BD599" s="9"/>
      <c r="BE599" s="9">
        <v>2458</v>
      </c>
      <c r="BF599" s="9">
        <v>94.476129319999998</v>
      </c>
      <c r="BG599" s="9"/>
      <c r="BH599" s="9"/>
      <c r="BI599" s="9">
        <v>850.47495572264404</v>
      </c>
      <c r="BJ599" s="9"/>
      <c r="BK599" s="9">
        <v>410.77894833535697</v>
      </c>
      <c r="BL599" s="9">
        <v>264.99177761076101</v>
      </c>
      <c r="BM599" s="9"/>
      <c r="BN599" s="9">
        <v>1507.64114047762</v>
      </c>
      <c r="BO599" s="9"/>
      <c r="BP599" s="9">
        <v>1256.95167877535</v>
      </c>
      <c r="BQ599" s="9"/>
      <c r="BR599" s="9"/>
      <c r="BS599" s="9"/>
      <c r="BT599" s="9"/>
      <c r="BU599" s="9"/>
      <c r="BV599" s="9"/>
      <c r="BW599" s="9"/>
      <c r="BX599" s="9"/>
    </row>
    <row r="600" spans="1:76" x14ac:dyDescent="0.2">
      <c r="A600" s="2" t="s">
        <v>600</v>
      </c>
      <c r="B600" s="2">
        <f t="shared" si="18"/>
        <v>128129</v>
      </c>
      <c r="C600" s="5">
        <v>1574</v>
      </c>
      <c r="D600" s="5">
        <v>1131</v>
      </c>
      <c r="E600" s="5">
        <v>95</v>
      </c>
      <c r="F600" s="2">
        <v>128129</v>
      </c>
      <c r="G600">
        <f t="array" ref="G600:AA600">VLOOKUP(A600,Check_S4,{7,8,9,10,11,12,13,14,15,16,17,18,19,20,21,22,23,24,25,26,27},FALSE)</f>
        <v>1900</v>
      </c>
      <c r="H600">
        <v>519</v>
      </c>
      <c r="I600">
        <v>183.8685409</v>
      </c>
      <c r="J600">
        <v>0</v>
      </c>
      <c r="K600">
        <v>0</v>
      </c>
      <c r="L600">
        <v>762.84646736130901</v>
      </c>
      <c r="M600">
        <v>4914.6402699786604</v>
      </c>
      <c r="N600">
        <v>0</v>
      </c>
      <c r="O600">
        <v>2044.75530120334</v>
      </c>
      <c r="P600">
        <v>0</v>
      </c>
      <c r="Q600">
        <v>367.92570741834697</v>
      </c>
      <c r="R600">
        <v>0</v>
      </c>
      <c r="S600">
        <v>0</v>
      </c>
      <c r="T600">
        <v>0</v>
      </c>
      <c r="U600">
        <v>0</v>
      </c>
      <c r="V600">
        <v>1499.9060871924601</v>
      </c>
      <c r="W600">
        <v>0</v>
      </c>
      <c r="X600">
        <v>0</v>
      </c>
      <c r="Y600">
        <v>3114.4879596557198</v>
      </c>
      <c r="Z600">
        <v>0</v>
      </c>
      <c r="AA600">
        <v>432</v>
      </c>
      <c r="AB600">
        <f t="array" ref="AB600">MEDIAN(IF(G600:Q600&lt;&gt;0,G600:Q600))</f>
        <v>762.84646736130901</v>
      </c>
      <c r="AC600">
        <f t="array" ref="AC600">MEDIAN(IF(R600:Z600&lt;&gt;0,R600:Z600))</f>
        <v>2307.1970234240898</v>
      </c>
      <c r="AD600">
        <f t="shared" si="19"/>
        <v>3.0244578983300525</v>
      </c>
      <c r="AE600">
        <f t="array" ref="AE600">TTEST(IF(G600:Q600&lt;&gt;0,G600:Q600),IF(R600:AA600&lt;&gt;0,R600:AA600),2,3)</f>
        <v>0.88371258737312341</v>
      </c>
      <c r="AX600" s="8" t="s">
        <v>1038</v>
      </c>
      <c r="AY600" s="8" t="s">
        <v>1038</v>
      </c>
      <c r="AZ600" s="8" t="s">
        <v>1640</v>
      </c>
      <c r="BA600" s="9">
        <v>1071.84521827667</v>
      </c>
      <c r="BB600" s="9">
        <v>850.52654858449102</v>
      </c>
      <c r="BC600" s="9">
        <v>65.115676847469103</v>
      </c>
      <c r="BD600" s="9">
        <v>749</v>
      </c>
      <c r="BE600" s="9">
        <v>498</v>
      </c>
      <c r="BF600" s="9">
        <v>204.28390580000001</v>
      </c>
      <c r="BG600" s="9"/>
      <c r="BH600" s="9"/>
      <c r="BI600" s="9">
        <v>1061.3683036863799</v>
      </c>
      <c r="BJ600" s="9"/>
      <c r="BK600" s="9"/>
      <c r="BL600" s="9">
        <v>493.775851666199</v>
      </c>
      <c r="BM600" s="9"/>
      <c r="BN600" s="9">
        <v>850.52654858449102</v>
      </c>
      <c r="BO600" s="9"/>
      <c r="BP600" s="9"/>
      <c r="BQ600" s="9"/>
      <c r="BR600" s="9"/>
      <c r="BS600" s="9">
        <v>1648.4415548807999</v>
      </c>
      <c r="BT600" s="9"/>
      <c r="BU600" s="9"/>
      <c r="BV600" s="9">
        <v>2071.2107998721299</v>
      </c>
      <c r="BW600" s="9"/>
      <c r="BX600" s="9">
        <v>2070</v>
      </c>
    </row>
    <row r="601" spans="1:76" x14ac:dyDescent="0.2">
      <c r="A601" s="2" t="s">
        <v>601</v>
      </c>
      <c r="B601" s="2">
        <f t="shared" si="18"/>
        <v>131378</v>
      </c>
      <c r="C601" s="5">
        <v>1531</v>
      </c>
      <c r="D601" s="5">
        <v>769</v>
      </c>
      <c r="E601" s="5">
        <v>156</v>
      </c>
      <c r="F601" s="2">
        <v>131378</v>
      </c>
      <c r="G601">
        <f t="array" ref="G601:AA601">VLOOKUP(A601,Check_S4,{7,8,9,10,11,12,13,14,15,16,17,18,19,20,21,22,23,24,25,26,27},FALSE)</f>
        <v>769</v>
      </c>
      <c r="H601">
        <v>1180</v>
      </c>
      <c r="I601">
        <v>77.047881970000006</v>
      </c>
      <c r="J601">
        <v>260.76105849999999</v>
      </c>
      <c r="K601">
        <v>0</v>
      </c>
      <c r="L601">
        <v>1311.37926414138</v>
      </c>
      <c r="M601">
        <v>0</v>
      </c>
      <c r="N601">
        <v>0</v>
      </c>
      <c r="O601">
        <v>7752.1013299733704</v>
      </c>
      <c r="P601">
        <v>0</v>
      </c>
      <c r="Q601">
        <v>312.97053674167802</v>
      </c>
      <c r="R601">
        <v>0</v>
      </c>
      <c r="S601">
        <v>1413.18451352999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704</v>
      </c>
      <c r="AB601">
        <f t="array" ref="AB601">MEDIAN(IF(G601:Q601&lt;&gt;0,G601:Q601))</f>
        <v>769</v>
      </c>
      <c r="AC601">
        <f t="array" ref="AC601">MEDIAN(IF(R601:Z601&lt;&gt;0,R601:Z601))</f>
        <v>1413.18451352999</v>
      </c>
      <c r="AD601">
        <f t="shared" si="19"/>
        <v>1.8376911749414695</v>
      </c>
      <c r="AE601">
        <f t="array" ref="AE601">TTEST(IF(G601:Q601&lt;&gt;0,G601:Q601),IF(R601:AA601&lt;&gt;0,R601:AA601),2,3)</f>
        <v>0.59449874756111942</v>
      </c>
      <c r="AX601" s="8" t="s">
        <v>2474</v>
      </c>
      <c r="AY601" s="8" t="s">
        <v>2475</v>
      </c>
      <c r="AZ601" s="8" t="s">
        <v>1623</v>
      </c>
      <c r="BA601" s="9">
        <v>1104.8213457700001</v>
      </c>
      <c r="BB601" s="9">
        <v>853.5</v>
      </c>
      <c r="BC601" s="9">
        <v>103.539069100888</v>
      </c>
      <c r="BD601" s="9">
        <v>2697</v>
      </c>
      <c r="BE601" s="9">
        <v>657</v>
      </c>
      <c r="BF601" s="9">
        <v>15.285383080000001</v>
      </c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>
        <v>1050</v>
      </c>
    </row>
    <row r="602" spans="1:76" x14ac:dyDescent="0.2">
      <c r="A602" s="2" t="s">
        <v>602</v>
      </c>
      <c r="B602" s="2">
        <f t="shared" si="18"/>
        <v>131838</v>
      </c>
      <c r="C602" s="5">
        <v>1522</v>
      </c>
      <c r="D602" s="5">
        <v>1522</v>
      </c>
      <c r="E602" s="5">
        <v>135</v>
      </c>
      <c r="F602" s="2">
        <v>131838</v>
      </c>
      <c r="G602">
        <f t="array" ref="G602:AA602">VLOOKUP(A602,Check_S4,{7,8,9,10,11,12,13,14,15,16,17,18,19,20,21,22,23,24,25,26,27},FALSE)</f>
        <v>2976</v>
      </c>
      <c r="H602">
        <v>68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f t="array" ref="AB602">MEDIAN(IF(G602:Q602&lt;&gt;0,G602:Q602))</f>
        <v>1522</v>
      </c>
      <c r="AC602" t="e">
        <f t="array" ref="AC602">MEDIAN(IF(R602:Z602&lt;&gt;0,R602:Z602))</f>
        <v>#NUM!</v>
      </c>
      <c r="AD602" t="e">
        <f t="shared" si="19"/>
        <v>#NUM!</v>
      </c>
      <c r="AE602" t="e">
        <f t="array" ref="AE602">TTEST(IF(G602:Q602&lt;&gt;0,G602:Q602),IF(R602:AA602&lt;&gt;0,R602:AA602),2,3)</f>
        <v>#DIV/0!</v>
      </c>
      <c r="AX602" s="8" t="s">
        <v>2476</v>
      </c>
      <c r="AY602" s="8" t="s">
        <v>2477</v>
      </c>
      <c r="AZ602" s="8" t="s">
        <v>1623</v>
      </c>
      <c r="BA602" s="9">
        <v>739.80515381232999</v>
      </c>
      <c r="BB602" s="9">
        <v>853.50397044845295</v>
      </c>
      <c r="BC602" s="9">
        <v>56.009756357781498</v>
      </c>
      <c r="BD602" s="9"/>
      <c r="BE602" s="9">
        <v>290</v>
      </c>
      <c r="BF602" s="9">
        <v>160.108923</v>
      </c>
      <c r="BG602" s="9"/>
      <c r="BH602" s="9"/>
      <c r="BI602" s="9">
        <v>1151.5490545042301</v>
      </c>
      <c r="BJ602" s="9"/>
      <c r="BK602" s="9"/>
      <c r="BL602" s="9">
        <v>853.50397044845295</v>
      </c>
      <c r="BM602" s="9"/>
      <c r="BN602" s="9">
        <v>525.01988208570197</v>
      </c>
      <c r="BO602" s="9"/>
      <c r="BP602" s="9">
        <v>1148.4542466479299</v>
      </c>
      <c r="BQ602" s="9"/>
      <c r="BR602" s="9"/>
      <c r="BS602" s="9"/>
      <c r="BT602" s="9"/>
      <c r="BU602" s="9"/>
      <c r="BV602" s="9"/>
      <c r="BW602" s="9"/>
      <c r="BX602" s="9">
        <v>1050</v>
      </c>
    </row>
    <row r="603" spans="1:76" x14ac:dyDescent="0.2">
      <c r="A603" s="2" t="s">
        <v>603</v>
      </c>
      <c r="B603" s="2">
        <f t="shared" si="18"/>
        <v>136053</v>
      </c>
      <c r="C603" s="5">
        <v>1471</v>
      </c>
      <c r="D603" s="5">
        <v>1446</v>
      </c>
      <c r="E603" s="5">
        <v>62</v>
      </c>
      <c r="F603" s="2">
        <v>136053</v>
      </c>
      <c r="G603">
        <f t="array" ref="G603:AA603">VLOOKUP(A603,Check_S4,{7,8,9,10,11,12,13,14,15,16,17,18,19,20,21,22,23,24,25,26,27},FALSE)</f>
        <v>0</v>
      </c>
      <c r="H603">
        <v>1403</v>
      </c>
      <c r="I603">
        <v>339.93889949999999</v>
      </c>
      <c r="J603">
        <v>0</v>
      </c>
      <c r="K603">
        <v>0</v>
      </c>
      <c r="L603">
        <v>1515.2482299808901</v>
      </c>
      <c r="M603">
        <v>0</v>
      </c>
      <c r="N603">
        <v>1470.0155905438901</v>
      </c>
      <c r="O603">
        <v>2234.2970666401802</v>
      </c>
      <c r="P603">
        <v>0</v>
      </c>
      <c r="Q603">
        <v>931.64657917980605</v>
      </c>
      <c r="R603">
        <v>0</v>
      </c>
      <c r="S603">
        <v>1421.8714096588701</v>
      </c>
      <c r="T603">
        <v>3511.4314044907801</v>
      </c>
      <c r="U603">
        <v>0</v>
      </c>
      <c r="V603">
        <v>1487.54381739736</v>
      </c>
      <c r="W603">
        <v>0</v>
      </c>
      <c r="X603">
        <v>0</v>
      </c>
      <c r="Y603">
        <v>0</v>
      </c>
      <c r="Z603">
        <v>0</v>
      </c>
      <c r="AA603">
        <v>396</v>
      </c>
      <c r="AB603">
        <f t="array" ref="AB603">MEDIAN(IF(G603:Q603&lt;&gt;0,G603:Q603))</f>
        <v>1436.507795271945</v>
      </c>
      <c r="AC603">
        <f t="array" ref="AC603">MEDIAN(IF(R603:Z603&lt;&gt;0,R603:Z603))</f>
        <v>1487.54381739736</v>
      </c>
      <c r="AD603">
        <f t="shared" si="19"/>
        <v>1.0355278420997036</v>
      </c>
      <c r="AE603">
        <f t="array" ref="AE603">TTEST(IF(G603:Q603&lt;&gt;0,G603:Q603),IF(R603:AA603&lt;&gt;0,R603:AA603),2,3)</f>
        <v>0.60958836515504577</v>
      </c>
      <c r="AX603" s="8" t="s">
        <v>1272</v>
      </c>
      <c r="AY603" s="8" t="s">
        <v>2478</v>
      </c>
      <c r="AZ603" s="8" t="s">
        <v>1623</v>
      </c>
      <c r="BA603" s="9">
        <v>938.84345401739199</v>
      </c>
      <c r="BB603" s="9">
        <v>856.01782209014095</v>
      </c>
      <c r="BC603" s="9">
        <v>84.485863472242997</v>
      </c>
      <c r="BD603" s="9"/>
      <c r="BE603" s="9"/>
      <c r="BF603" s="9">
        <v>116.7813924</v>
      </c>
      <c r="BG603" s="9"/>
      <c r="BH603" s="9"/>
      <c r="BI603" s="9">
        <v>1189.4599500647601</v>
      </c>
      <c r="BJ603" s="9"/>
      <c r="BK603" s="9"/>
      <c r="BL603" s="9">
        <v>1926.55677948928</v>
      </c>
      <c r="BM603" s="9"/>
      <c r="BN603" s="9">
        <v>522.57569411552504</v>
      </c>
      <c r="BO603" s="9"/>
      <c r="BP603" s="9"/>
      <c r="BQ603" s="9"/>
      <c r="BR603" s="9"/>
      <c r="BS603" s="9"/>
      <c r="BT603" s="9"/>
      <c r="BU603" s="9"/>
      <c r="BV603" s="9"/>
      <c r="BW603" s="9"/>
      <c r="BX603" s="9"/>
    </row>
    <row r="604" spans="1:76" x14ac:dyDescent="0.2">
      <c r="A604" s="2" t="s">
        <v>604</v>
      </c>
      <c r="B604" s="2">
        <f t="shared" si="18"/>
        <v>79447</v>
      </c>
      <c r="C604" s="5">
        <v>2495</v>
      </c>
      <c r="D604" s="5">
        <v>2203</v>
      </c>
      <c r="E604" s="5">
        <v>71</v>
      </c>
      <c r="F604" s="2">
        <v>79447</v>
      </c>
      <c r="G604">
        <f t="array" ref="G604:AA604">VLOOKUP(A604,Check_S4,{7,8,9,10,11,12,13,14,15,16,17,18,19,20,21,22,23,24,25,26,27},FALSE)</f>
        <v>0</v>
      </c>
      <c r="H604">
        <v>2982</v>
      </c>
      <c r="I604">
        <v>510.37648789999997</v>
      </c>
      <c r="J604">
        <v>0</v>
      </c>
      <c r="K604">
        <v>0</v>
      </c>
      <c r="L604">
        <v>2375.5562851236</v>
      </c>
      <c r="M604">
        <v>0</v>
      </c>
      <c r="N604">
        <v>1015.13511471401</v>
      </c>
      <c r="O604">
        <v>7124.3599967960799</v>
      </c>
      <c r="P604">
        <v>0</v>
      </c>
      <c r="Q604">
        <v>1275.9304540716601</v>
      </c>
      <c r="R604">
        <v>0</v>
      </c>
      <c r="S604">
        <v>1357.8378074065499</v>
      </c>
      <c r="T604">
        <v>3725.5259725516298</v>
      </c>
      <c r="U604">
        <v>0</v>
      </c>
      <c r="V604">
        <v>2031.1841976454</v>
      </c>
      <c r="W604">
        <v>0</v>
      </c>
      <c r="X604">
        <v>0</v>
      </c>
      <c r="Y604">
        <v>3111.0289684663799</v>
      </c>
      <c r="Z604">
        <v>3121.35138691572</v>
      </c>
      <c r="AA604">
        <v>1310</v>
      </c>
      <c r="AB604">
        <f t="array" ref="AB604">MEDIAN(IF(G604:Q604&lt;&gt;0,G604:Q604))</f>
        <v>1825.7433695976301</v>
      </c>
      <c r="AC604">
        <f t="array" ref="AC604">MEDIAN(IF(R604:Z604&lt;&gt;0,R604:Z604))</f>
        <v>3111.0289684663799</v>
      </c>
      <c r="AD604">
        <f t="shared" si="19"/>
        <v>1.7039793326222019</v>
      </c>
      <c r="AE604">
        <f t="array" ref="AE604">TTEST(IF(G604:Q604&lt;&gt;0,G604:Q604),IF(R604:AA604&lt;&gt;0,R604:AA604),2,3)</f>
        <v>0.92524351698532914</v>
      </c>
      <c r="AX604" s="8" t="s">
        <v>1187</v>
      </c>
      <c r="AY604" s="8" t="s">
        <v>2479</v>
      </c>
      <c r="AZ604" s="8" t="s">
        <v>1623</v>
      </c>
      <c r="BA604" s="9">
        <v>856.67619171462002</v>
      </c>
      <c r="BB604" s="9">
        <v>856.67619171462002</v>
      </c>
      <c r="BC604" s="9">
        <v>132.02822117912899</v>
      </c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>
        <v>1656.4523834292399</v>
      </c>
      <c r="BU604" s="9"/>
      <c r="BV604" s="9"/>
      <c r="BW604" s="9"/>
      <c r="BX604" s="9">
        <v>56.9</v>
      </c>
    </row>
    <row r="605" spans="1:76" x14ac:dyDescent="0.2">
      <c r="A605" s="2" t="s">
        <v>605</v>
      </c>
      <c r="B605" s="2">
        <f t="shared" si="18"/>
        <v>74332</v>
      </c>
      <c r="C605" s="5">
        <v>2665</v>
      </c>
      <c r="D605" s="5">
        <v>2363</v>
      </c>
      <c r="E605" s="5">
        <v>72</v>
      </c>
      <c r="F605" s="2">
        <v>74332</v>
      </c>
      <c r="G605">
        <f t="array" ref="G605:AA605">VLOOKUP(A605,Check_S4,{7,8,9,10,11,12,13,14,15,16,17,18,19,20,21,22,23,24,25,26,27},FALSE)</f>
        <v>0</v>
      </c>
      <c r="H605">
        <v>2949</v>
      </c>
      <c r="I605">
        <v>394.08116139999998</v>
      </c>
      <c r="J605">
        <v>0</v>
      </c>
      <c r="K605">
        <v>0</v>
      </c>
      <c r="L605">
        <v>2475.70877519434</v>
      </c>
      <c r="M605">
        <v>0</v>
      </c>
      <c r="N605">
        <v>1393.54188546005</v>
      </c>
      <c r="O605">
        <v>1881.66631266165</v>
      </c>
      <c r="P605">
        <v>8792.0024759035296</v>
      </c>
      <c r="Q605">
        <v>1881.6556430545199</v>
      </c>
      <c r="R605">
        <v>2501.9087942628298</v>
      </c>
      <c r="S605">
        <v>1680.8716084437001</v>
      </c>
      <c r="T605">
        <v>0</v>
      </c>
      <c r="U605">
        <v>3209.6535969483498</v>
      </c>
      <c r="V605">
        <v>2049.5205908365701</v>
      </c>
      <c r="W605">
        <v>2249.9564991935399</v>
      </c>
      <c r="X605">
        <v>0</v>
      </c>
      <c r="Y605">
        <v>2714.7139655091701</v>
      </c>
      <c r="Z605">
        <v>0</v>
      </c>
      <c r="AA605">
        <v>3130</v>
      </c>
      <c r="AB605">
        <f t="array" ref="AB605">MEDIAN(IF(G605:Q605&lt;&gt;0,G605:Q605))</f>
        <v>1881.66631266165</v>
      </c>
      <c r="AC605">
        <f t="array" ref="AC605">MEDIAN(IF(R605:Z605&lt;&gt;0,R605:Z605))</f>
        <v>2375.9326467281849</v>
      </c>
      <c r="AD605">
        <f t="shared" si="19"/>
        <v>1.2626748062292652</v>
      </c>
      <c r="AE605">
        <f t="array" ref="AE605">TTEST(IF(G605:Q605&lt;&gt;0,G605:Q605),IF(R605:AA605&lt;&gt;0,R605:AA605),2,3)</f>
        <v>0.77345264844108907</v>
      </c>
      <c r="AX605" s="8" t="s">
        <v>2480</v>
      </c>
      <c r="AY605" s="8" t="s">
        <v>2481</v>
      </c>
      <c r="AZ605" s="8" t="s">
        <v>1623</v>
      </c>
      <c r="BA605" s="9">
        <v>856.93159961073104</v>
      </c>
      <c r="BB605" s="9">
        <v>856.93159961073104</v>
      </c>
      <c r="BC605" s="9">
        <v>63.778267047212303</v>
      </c>
      <c r="BD605" s="9"/>
      <c r="BE605" s="9"/>
      <c r="BF605" s="9"/>
      <c r="BG605" s="9"/>
      <c r="BH605" s="9"/>
      <c r="BI605" s="9"/>
      <c r="BJ605" s="9"/>
      <c r="BK605" s="9"/>
      <c r="BL605" s="9">
        <v>470.47220015865997</v>
      </c>
      <c r="BM605" s="9"/>
      <c r="BN605" s="9"/>
      <c r="BO605" s="9"/>
      <c r="BP605" s="9">
        <v>1243.3909990627999</v>
      </c>
      <c r="BQ605" s="9"/>
      <c r="BR605" s="9"/>
      <c r="BS605" s="9"/>
      <c r="BT605" s="9"/>
      <c r="BU605" s="9"/>
      <c r="BV605" s="9"/>
      <c r="BW605" s="9"/>
      <c r="BX605" s="9"/>
    </row>
    <row r="606" spans="1:76" x14ac:dyDescent="0.2">
      <c r="A606" s="2" t="s">
        <v>606</v>
      </c>
      <c r="B606" s="2">
        <f t="shared" si="18"/>
        <v>83425</v>
      </c>
      <c r="C606" s="5">
        <v>2369</v>
      </c>
      <c r="D606" s="5">
        <v>2360</v>
      </c>
      <c r="E606" s="5">
        <v>78</v>
      </c>
      <c r="F606" s="2">
        <v>83425</v>
      </c>
      <c r="G606">
        <f t="array" ref="G606:AA606">VLOOKUP(A606,Check_S4,{7,8,9,10,11,12,13,14,15,16,17,18,19,20,21,22,23,24,25,26,27},FALSE)</f>
        <v>2360</v>
      </c>
      <c r="H606">
        <v>2431</v>
      </c>
      <c r="I606">
        <v>623.73559390000003</v>
      </c>
      <c r="J606">
        <v>0</v>
      </c>
      <c r="K606">
        <v>0</v>
      </c>
      <c r="L606">
        <v>5595.3614232954797</v>
      </c>
      <c r="M606">
        <v>1748.25177809506</v>
      </c>
      <c r="N606">
        <v>2868.0684482547299</v>
      </c>
      <c r="O606">
        <v>5553.4411389382904</v>
      </c>
      <c r="P606">
        <v>325.74887903897002</v>
      </c>
      <c r="Q606">
        <v>2926.16904796781</v>
      </c>
      <c r="R606">
        <v>0</v>
      </c>
      <c r="S606">
        <v>1287.5680739912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339</v>
      </c>
      <c r="AB606">
        <f t="array" ref="AB606">MEDIAN(IF(G606:Q606&lt;&gt;0,G606:Q606))</f>
        <v>2431</v>
      </c>
      <c r="AC606">
        <f t="array" ref="AC606">MEDIAN(IF(R606:Z606&lt;&gt;0,R606:Z606))</f>
        <v>1287.5680739912</v>
      </c>
      <c r="AD606">
        <f t="shared" si="19"/>
        <v>0.52964544384664747</v>
      </c>
      <c r="AE606">
        <f t="array" ref="AE606">TTEST(IF(G606:Q606&lt;&gt;0,G606:Q606),IF(R606:AA606&lt;&gt;0,R606:AA606),2,3)</f>
        <v>5.5477218192816098E-2</v>
      </c>
      <c r="AX606" s="8" t="s">
        <v>2482</v>
      </c>
      <c r="AY606" s="8" t="s">
        <v>2483</v>
      </c>
      <c r="AZ606" s="8" t="s">
        <v>1623</v>
      </c>
      <c r="BA606" s="9">
        <v>843.56565752034896</v>
      </c>
      <c r="BB606" s="9">
        <v>860.014777140202</v>
      </c>
      <c r="BC606" s="9">
        <v>72.797732117552698</v>
      </c>
      <c r="BD606" s="9"/>
      <c r="BE606" s="9">
        <v>934</v>
      </c>
      <c r="BF606" s="9">
        <v>111.57216320000001</v>
      </c>
      <c r="BG606" s="9"/>
      <c r="BH606" s="9"/>
      <c r="BI606" s="9">
        <v>874.02955428040298</v>
      </c>
      <c r="BJ606" s="9"/>
      <c r="BK606" s="9"/>
      <c r="BL606" s="9">
        <v>386.76545411728102</v>
      </c>
      <c r="BM606" s="9"/>
      <c r="BN606" s="9">
        <v>329.20477543220602</v>
      </c>
      <c r="BO606" s="9">
        <v>2065.75196429482</v>
      </c>
      <c r="BP606" s="9">
        <v>1201.2013488380801</v>
      </c>
      <c r="BQ606" s="9"/>
      <c r="BR606" s="9"/>
      <c r="BS606" s="9"/>
      <c r="BT606" s="9"/>
      <c r="BU606" s="9"/>
      <c r="BV606" s="9"/>
      <c r="BW606" s="9"/>
      <c r="BX606" s="9">
        <v>846</v>
      </c>
    </row>
    <row r="607" spans="1:76" x14ac:dyDescent="0.2">
      <c r="A607" s="2" t="s">
        <v>607</v>
      </c>
      <c r="B607" s="2">
        <f t="shared" si="18"/>
        <v>41155</v>
      </c>
      <c r="C607" s="5">
        <v>4799</v>
      </c>
      <c r="D607" s="5">
        <v>3590</v>
      </c>
      <c r="E607" s="5">
        <v>96</v>
      </c>
      <c r="F607" s="2">
        <v>41155</v>
      </c>
      <c r="G607">
        <f t="array" ref="G607:AA607">VLOOKUP(A607,Check_S4,{7,8,9,10,11,12,13,14,15,16,17,18,19,20,21,22,23,24,25,26,27},FALSE)</f>
        <v>0</v>
      </c>
      <c r="H607">
        <v>1815</v>
      </c>
      <c r="I607">
        <v>432.37573020000002</v>
      </c>
      <c r="J607">
        <v>0</v>
      </c>
      <c r="K607">
        <v>9442.3935020999998</v>
      </c>
      <c r="L607">
        <v>1949.40705208333</v>
      </c>
      <c r="M607">
        <v>0</v>
      </c>
      <c r="N607">
        <v>760.67821559893798</v>
      </c>
      <c r="O607">
        <v>3589.9551318000099</v>
      </c>
      <c r="P607">
        <v>1498.89356362322</v>
      </c>
      <c r="Q607">
        <v>3246.4121022734998</v>
      </c>
      <c r="R607">
        <v>3442.5934664322099</v>
      </c>
      <c r="S607">
        <v>0</v>
      </c>
      <c r="T607">
        <v>4430.47161326487</v>
      </c>
      <c r="U607">
        <v>0</v>
      </c>
      <c r="V607">
        <v>5126.0304600975896</v>
      </c>
      <c r="W607">
        <v>0</v>
      </c>
      <c r="X607">
        <v>6777.06990380754</v>
      </c>
      <c r="Y607">
        <v>6746.1959336148102</v>
      </c>
      <c r="Z607">
        <v>3930.60174628711</v>
      </c>
      <c r="AA607">
        <v>18800</v>
      </c>
      <c r="AB607">
        <f t="array" ref="AB607">MEDIAN(IF(G607:Q607&lt;&gt;0,G607:Q607))</f>
        <v>1882.2035260416651</v>
      </c>
      <c r="AC607">
        <f t="array" ref="AC607">MEDIAN(IF(R607:Z607&lt;&gt;0,R607:Z607))</f>
        <v>4778.2510366812294</v>
      </c>
      <c r="AD607">
        <f t="shared" si="19"/>
        <v>2.538647372917235</v>
      </c>
      <c r="AE607">
        <f t="array" ref="AE607">TTEST(IF(G607:Q607&lt;&gt;0,G607:Q607),IF(R607:AA607&lt;&gt;0,R607:AA607),2,3)</f>
        <v>9.7051531371478733E-2</v>
      </c>
      <c r="AX607" s="8" t="s">
        <v>2484</v>
      </c>
      <c r="AY607" s="8" t="s">
        <v>2485</v>
      </c>
      <c r="AZ607" s="8" t="s">
        <v>1623</v>
      </c>
      <c r="BA607" s="9">
        <v>905.41686891011102</v>
      </c>
      <c r="BB607" s="9">
        <v>860.792455368471</v>
      </c>
      <c r="BC607" s="9">
        <v>72.690815020164607</v>
      </c>
      <c r="BD607" s="9">
        <v>1098</v>
      </c>
      <c r="BE607" s="9">
        <v>1137</v>
      </c>
      <c r="BF607" s="9">
        <v>101.5733828</v>
      </c>
      <c r="BG607" s="9"/>
      <c r="BH607" s="9"/>
      <c r="BI607" s="9">
        <v>623.58491073694199</v>
      </c>
      <c r="BJ607" s="9">
        <v>1988.07888777326</v>
      </c>
      <c r="BK607" s="9"/>
      <c r="BL607" s="9"/>
      <c r="BM607" s="9"/>
      <c r="BN607" s="9">
        <v>484.26403215046201</v>
      </c>
      <c r="BO607" s="9"/>
      <c r="BP607" s="9"/>
      <c r="BQ607" s="9"/>
      <c r="BR607" s="9"/>
      <c r="BS607" s="9"/>
      <c r="BT607" s="9"/>
      <c r="BU607" s="9"/>
      <c r="BV607" s="9"/>
      <c r="BW607" s="9"/>
      <c r="BX607" s="9"/>
    </row>
    <row r="608" spans="1:76" x14ac:dyDescent="0.2">
      <c r="A608" s="2" t="s">
        <v>608</v>
      </c>
      <c r="B608" s="2">
        <f t="shared" si="18"/>
        <v>66148</v>
      </c>
      <c r="C608" s="5">
        <v>2985</v>
      </c>
      <c r="D608" s="5">
        <v>3164</v>
      </c>
      <c r="E608" s="5">
        <v>50</v>
      </c>
      <c r="F608" s="2">
        <v>66148</v>
      </c>
      <c r="G608">
        <f t="array" ref="G608:AA608">VLOOKUP(A608,Check_S4,{7,8,9,10,11,12,13,14,15,16,17,18,19,20,21,22,23,24,25,26,27},FALSE)</f>
        <v>0</v>
      </c>
      <c r="H608">
        <v>3543</v>
      </c>
      <c r="I608">
        <v>283.82684380000001</v>
      </c>
      <c r="J608">
        <v>619.3102255</v>
      </c>
      <c r="K608">
        <v>0</v>
      </c>
      <c r="L608">
        <v>3064.9004950190001</v>
      </c>
      <c r="M608">
        <v>6880.0386851311896</v>
      </c>
      <c r="N608">
        <v>2756.2579418493801</v>
      </c>
      <c r="O608">
        <v>3378.0067802367298</v>
      </c>
      <c r="P608">
        <v>0</v>
      </c>
      <c r="Q608">
        <v>1673.38803857127</v>
      </c>
      <c r="R608">
        <v>3263.5070832818701</v>
      </c>
      <c r="S608">
        <v>2344.5571076472602</v>
      </c>
      <c r="T608">
        <v>3747.3292079212702</v>
      </c>
      <c r="U608">
        <v>2401.5113615945902</v>
      </c>
      <c r="V608">
        <v>3020.3588046459199</v>
      </c>
      <c r="W608">
        <v>0</v>
      </c>
      <c r="X608">
        <v>0</v>
      </c>
      <c r="Y608">
        <v>3750.4915771809801</v>
      </c>
      <c r="Z608">
        <v>3530.2798261466701</v>
      </c>
      <c r="AA608">
        <v>3500</v>
      </c>
      <c r="AB608">
        <f t="array" ref="AB608">MEDIAN(IF(G608:Q608&lt;&gt;0,G608:Q608))</f>
        <v>2910.5792184341899</v>
      </c>
      <c r="AC608">
        <f t="array" ref="AC608">MEDIAN(IF(R608:Z608&lt;&gt;0,R608:Z608))</f>
        <v>3263.5070832818701</v>
      </c>
      <c r="AD608">
        <f t="shared" si="19"/>
        <v>1.1212569177339022</v>
      </c>
      <c r="AE608">
        <f t="array" ref="AE608">TTEST(IF(G608:Q608&lt;&gt;0,G608:Q608),IF(R608:AA608&lt;&gt;0,R608:AA608),2,3)</f>
        <v>0.59461762647160266</v>
      </c>
      <c r="AX608" s="8" t="s">
        <v>2486</v>
      </c>
      <c r="AY608" s="8" t="s">
        <v>2487</v>
      </c>
      <c r="AZ608" s="8" t="s">
        <v>1623</v>
      </c>
      <c r="BA608" s="9">
        <v>692.50758735259603</v>
      </c>
      <c r="BB608" s="9">
        <v>861</v>
      </c>
      <c r="BC608" s="9">
        <v>63.095612466482201</v>
      </c>
      <c r="BD608" s="9"/>
      <c r="BE608" s="9">
        <v>861</v>
      </c>
      <c r="BF608" s="9">
        <v>11.148032819999999</v>
      </c>
      <c r="BG608" s="9"/>
      <c r="BH608" s="9"/>
      <c r="BI608" s="9"/>
      <c r="BJ608" s="9"/>
      <c r="BK608" s="9"/>
      <c r="BL608" s="9"/>
      <c r="BM608" s="9"/>
      <c r="BN608" s="9">
        <v>915.59372297516802</v>
      </c>
      <c r="BO608" s="9"/>
      <c r="BP608" s="9">
        <v>1136.79618096781</v>
      </c>
      <c r="BQ608" s="9"/>
      <c r="BR608" s="9"/>
      <c r="BS608" s="9"/>
      <c r="BT608" s="9"/>
      <c r="BU608" s="9"/>
      <c r="BV608" s="9"/>
      <c r="BW608" s="9"/>
      <c r="BX608" s="9">
        <v>538</v>
      </c>
    </row>
    <row r="609" spans="1:76" x14ac:dyDescent="0.2">
      <c r="A609" s="2" t="s">
        <v>609</v>
      </c>
      <c r="B609" s="2">
        <f t="shared" si="18"/>
        <v>85537</v>
      </c>
      <c r="C609" s="5">
        <v>2306</v>
      </c>
      <c r="D609" s="5">
        <v>2620</v>
      </c>
      <c r="E609" s="5">
        <v>48</v>
      </c>
      <c r="F609" s="2">
        <v>85537</v>
      </c>
      <c r="G609">
        <f t="array" ref="G609:AA609">VLOOKUP(A609,Check_S4,{7,8,9,10,11,12,13,14,15,16,17,18,19,20,21,22,23,24,25,26,27},FALSE)</f>
        <v>0</v>
      </c>
      <c r="H609">
        <v>3019</v>
      </c>
      <c r="I609">
        <v>582.05268769999998</v>
      </c>
      <c r="J609">
        <v>0</v>
      </c>
      <c r="K609">
        <v>724.70487830000002</v>
      </c>
      <c r="L609">
        <v>2619.6719482827202</v>
      </c>
      <c r="M609">
        <v>0</v>
      </c>
      <c r="N609">
        <v>2774.58810571188</v>
      </c>
      <c r="O609">
        <v>3343.2360127283</v>
      </c>
      <c r="P609">
        <v>0</v>
      </c>
      <c r="Q609">
        <v>3761.5231107642298</v>
      </c>
      <c r="R609">
        <v>0</v>
      </c>
      <c r="S609">
        <v>0</v>
      </c>
      <c r="T609">
        <v>0</v>
      </c>
      <c r="U609">
        <v>0</v>
      </c>
      <c r="V609">
        <v>2035.1108536633501</v>
      </c>
      <c r="W609">
        <v>0</v>
      </c>
      <c r="X609">
        <v>0</v>
      </c>
      <c r="Y609">
        <v>1896.3032596354899</v>
      </c>
      <c r="Z609">
        <v>0</v>
      </c>
      <c r="AA609">
        <v>0</v>
      </c>
      <c r="AB609">
        <f t="array" ref="AB609">MEDIAN(IF(G609:Q609&lt;&gt;0,G609:Q609))</f>
        <v>2774.58810571188</v>
      </c>
      <c r="AC609">
        <f t="array" ref="AC609">MEDIAN(IF(R609:Z609&lt;&gt;0,R609:Z609))</f>
        <v>1965.7070566494199</v>
      </c>
      <c r="AD609">
        <f t="shared" si="19"/>
        <v>0.70846806147648922</v>
      </c>
      <c r="AE609">
        <f t="array" ref="AE609">TTEST(IF(G609:Q609&lt;&gt;0,G609:Q609),IF(R609:AA609&lt;&gt;0,R609:AA609),2,3)</f>
        <v>0.3944432356235692</v>
      </c>
      <c r="AX609" s="8" t="s">
        <v>2488</v>
      </c>
      <c r="AY609" s="8" t="s">
        <v>2489</v>
      </c>
      <c r="AZ609" s="8" t="s">
        <v>1623</v>
      </c>
      <c r="BA609" s="9">
        <v>922.3243806708</v>
      </c>
      <c r="BB609" s="9">
        <v>861</v>
      </c>
      <c r="BC609" s="9">
        <v>54.407732606983899</v>
      </c>
      <c r="BD609" s="9"/>
      <c r="BE609" s="9">
        <v>1461</v>
      </c>
      <c r="BF609" s="9">
        <v>93.1049352</v>
      </c>
      <c r="BG609" s="9"/>
      <c r="BH609" s="9"/>
      <c r="BI609" s="9">
        <v>837.02348712620994</v>
      </c>
      <c r="BJ609" s="9"/>
      <c r="BK609" s="9"/>
      <c r="BL609" s="9">
        <v>561.282625091917</v>
      </c>
      <c r="BM609" s="9"/>
      <c r="BN609" s="9">
        <v>1512.71468909235</v>
      </c>
      <c r="BO609" s="9"/>
      <c r="BP609" s="9">
        <v>1130.1449281851201</v>
      </c>
      <c r="BQ609" s="9"/>
      <c r="BR609" s="9"/>
      <c r="BS609" s="9"/>
      <c r="BT609" s="9"/>
      <c r="BU609" s="9"/>
      <c r="BV609" s="9"/>
      <c r="BW609" s="9"/>
      <c r="BX609" s="9">
        <v>861</v>
      </c>
    </row>
    <row r="610" spans="1:76" x14ac:dyDescent="0.2">
      <c r="A610" s="2" t="s">
        <v>610</v>
      </c>
      <c r="B610" s="2">
        <f t="shared" si="18"/>
        <v>29255</v>
      </c>
      <c r="C610" s="5">
        <v>6738</v>
      </c>
      <c r="D610" s="5">
        <v>3606</v>
      </c>
      <c r="E610" s="5">
        <v>110</v>
      </c>
      <c r="F610" s="2">
        <v>29255</v>
      </c>
      <c r="G610">
        <f t="array" ref="G610:AA610">VLOOKUP(A610,Check_S4,{7,8,9,10,11,12,13,14,15,16,17,18,19,20,21,22,23,24,25,26,27},FALSE)</f>
        <v>0</v>
      </c>
      <c r="H610">
        <v>28899</v>
      </c>
      <c r="I610">
        <v>4365.8566360000004</v>
      </c>
      <c r="J610">
        <v>0</v>
      </c>
      <c r="K610">
        <v>0</v>
      </c>
      <c r="L610">
        <v>4774.51356499348</v>
      </c>
      <c r="M610">
        <v>8326.74885278275</v>
      </c>
      <c r="N610">
        <v>3503.84331116357</v>
      </c>
      <c r="O610">
        <v>2997.8566233107599</v>
      </c>
      <c r="P610">
        <v>0</v>
      </c>
      <c r="Q610">
        <v>11393.613897741499</v>
      </c>
      <c r="R610">
        <v>3426.96866904949</v>
      </c>
      <c r="S610">
        <v>2621.8499108553801</v>
      </c>
      <c r="T610">
        <v>3606.1417963121298</v>
      </c>
      <c r="U610">
        <v>0</v>
      </c>
      <c r="V610">
        <v>2035.1108536633501</v>
      </c>
      <c r="W610">
        <v>0</v>
      </c>
      <c r="X610">
        <v>0</v>
      </c>
      <c r="Y610">
        <v>0</v>
      </c>
      <c r="Z610">
        <v>10675.18437345</v>
      </c>
      <c r="AA610">
        <v>967</v>
      </c>
      <c r="AB610">
        <f t="array" ref="AB610">MEDIAN(IF(G610:Q610&lt;&gt;0,G610:Q610))</f>
        <v>4774.51356499348</v>
      </c>
      <c r="AC610">
        <f t="array" ref="AC610">MEDIAN(IF(R610:Z610&lt;&gt;0,R610:Z610))</f>
        <v>3426.96866904949</v>
      </c>
      <c r="AD610">
        <f t="shared" si="19"/>
        <v>0.71776289299414098</v>
      </c>
      <c r="AE610">
        <f t="array" ref="AE610">TTEST(IF(G610:Q610&lt;&gt;0,G610:Q610),IF(R610:AA610&lt;&gt;0,R610:AA610),2,3)</f>
        <v>0.196679840096391</v>
      </c>
      <c r="AX610" s="8" t="s">
        <v>2490</v>
      </c>
      <c r="AY610" s="8" t="s">
        <v>2490</v>
      </c>
      <c r="AZ610" s="8" t="s">
        <v>1623</v>
      </c>
      <c r="BA610" s="9">
        <v>1054.88200932161</v>
      </c>
      <c r="BB610" s="9">
        <v>862.73905733362506</v>
      </c>
      <c r="BC610" s="9">
        <v>87.337009190086704</v>
      </c>
      <c r="BD610" s="9"/>
      <c r="BE610" s="9">
        <v>614</v>
      </c>
      <c r="BF610" s="9">
        <v>209.7271298</v>
      </c>
      <c r="BG610" s="9"/>
      <c r="BH610" s="9"/>
      <c r="BI610" s="9">
        <v>2395.4128067687202</v>
      </c>
      <c r="BJ610" s="9"/>
      <c r="BK610" s="9"/>
      <c r="BL610" s="9">
        <v>1873.67400469368</v>
      </c>
      <c r="BM610" s="9"/>
      <c r="BN610" s="9">
        <v>1111.4781146672501</v>
      </c>
      <c r="BO610" s="9"/>
      <c r="BP610" s="9"/>
      <c r="BQ610" s="9"/>
      <c r="BR610" s="9"/>
      <c r="BS610" s="9"/>
      <c r="BT610" s="9"/>
      <c r="BU610" s="9"/>
      <c r="BV610" s="9"/>
      <c r="BW610" s="9"/>
      <c r="BX610" s="9">
        <v>125</v>
      </c>
    </row>
    <row r="611" spans="1:76" x14ac:dyDescent="0.2">
      <c r="A611" s="2" t="s">
        <v>611</v>
      </c>
      <c r="B611" s="2">
        <f t="shared" si="18"/>
        <v>17902</v>
      </c>
      <c r="C611" s="5">
        <v>10983</v>
      </c>
      <c r="D611" s="5">
        <v>6873</v>
      </c>
      <c r="E611" s="5">
        <v>123</v>
      </c>
      <c r="F611" s="2">
        <v>17902</v>
      </c>
      <c r="G611">
        <f t="array" ref="G611:AA611">VLOOKUP(A611,Check_S4,{7,8,9,10,11,12,13,14,15,16,17,18,19,20,21,22,23,24,25,26,27},FALSE)</f>
        <v>0</v>
      </c>
      <c r="H611">
        <v>59168</v>
      </c>
      <c r="I611">
        <v>8710.2572010000004</v>
      </c>
      <c r="J611">
        <v>0</v>
      </c>
      <c r="K611">
        <v>0</v>
      </c>
      <c r="L611">
        <v>10920.7894460439</v>
      </c>
      <c r="M611">
        <v>8465.9748000621603</v>
      </c>
      <c r="N611">
        <v>7463.4297528694096</v>
      </c>
      <c r="O611">
        <v>5343.3067553589999</v>
      </c>
      <c r="P611">
        <v>13594.1281845172</v>
      </c>
      <c r="Q611">
        <v>18223.947251449499</v>
      </c>
      <c r="R611">
        <v>3173.2537403010901</v>
      </c>
      <c r="S611">
        <v>0</v>
      </c>
      <c r="T611">
        <v>3730.6005497249198</v>
      </c>
      <c r="U611">
        <v>4797.31049439035</v>
      </c>
      <c r="V611">
        <v>4917.1170416936302</v>
      </c>
      <c r="W611">
        <v>0</v>
      </c>
      <c r="X611">
        <v>6282.2033976735102</v>
      </c>
      <c r="Y611">
        <v>4863.8903512305096</v>
      </c>
      <c r="Z611">
        <v>3880.8388049479099</v>
      </c>
      <c r="AA611">
        <v>12200</v>
      </c>
      <c r="AB611">
        <f t="array" ref="AB611">MEDIAN(IF(G611:Q611&lt;&gt;0,G611:Q611))</f>
        <v>9815.5233235219494</v>
      </c>
      <c r="AC611">
        <f t="array" ref="AC611">MEDIAN(IF(R611:Z611&lt;&gt;0,R611:Z611))</f>
        <v>4797.31049439035</v>
      </c>
      <c r="AD611">
        <f t="shared" si="19"/>
        <v>0.48874729714044496</v>
      </c>
      <c r="AE611">
        <f t="array" ref="AE611">TTEST(IF(G611:Q611&lt;&gt;0,G611:Q611),IF(R611:AA611&lt;&gt;0,R611:AA611),2,3)</f>
        <v>0.12411454262627623</v>
      </c>
      <c r="AX611" s="8" t="s">
        <v>2491</v>
      </c>
      <c r="AY611" s="8" t="s">
        <v>2492</v>
      </c>
      <c r="AZ611" s="8" t="s">
        <v>1623</v>
      </c>
      <c r="BA611" s="9">
        <v>727.237326614832</v>
      </c>
      <c r="BB611" s="9">
        <v>862.77988644449499</v>
      </c>
      <c r="BC611" s="9">
        <v>57.9206134256574</v>
      </c>
      <c r="BD611" s="9"/>
      <c r="BE611" s="9">
        <v>1064</v>
      </c>
      <c r="BF611" s="9">
        <v>254.93209340000001</v>
      </c>
      <c r="BG611" s="9"/>
      <c r="BH611" s="9"/>
      <c r="BI611" s="9"/>
      <c r="BJ611" s="9"/>
      <c r="BK611" s="9"/>
      <c r="BL611" s="9"/>
      <c r="BM611" s="9"/>
      <c r="BN611" s="9">
        <v>862.77988644449499</v>
      </c>
      <c r="BO611" s="9"/>
      <c r="BP611" s="9"/>
      <c r="BQ611" s="9"/>
      <c r="BR611" s="9"/>
      <c r="BS611" s="9"/>
      <c r="BT611" s="9"/>
      <c r="BU611" s="9"/>
      <c r="BV611" s="9"/>
      <c r="BW611" s="9"/>
      <c r="BX611" s="9"/>
    </row>
    <row r="612" spans="1:76" x14ac:dyDescent="0.2">
      <c r="A612" s="2" t="s">
        <v>612</v>
      </c>
      <c r="B612" s="2">
        <f t="shared" si="18"/>
        <v>60018</v>
      </c>
      <c r="C612" s="5">
        <v>3274</v>
      </c>
      <c r="D612" s="5">
        <v>3185</v>
      </c>
      <c r="E612" s="5">
        <v>51</v>
      </c>
      <c r="F612" s="2">
        <v>60018</v>
      </c>
      <c r="G612">
        <f t="array" ref="G612:AA612">VLOOKUP(A612,Check_S4,{7,8,9,10,11,12,13,14,15,16,17,18,19,20,21,22,23,24,25,26,27},FALSE)</f>
        <v>0</v>
      </c>
      <c r="H612">
        <v>4028</v>
      </c>
      <c r="I612">
        <v>1001.6848680000001</v>
      </c>
      <c r="J612">
        <v>0</v>
      </c>
      <c r="K612">
        <v>5744.6888876000003</v>
      </c>
      <c r="L612">
        <v>2919.1401976441398</v>
      </c>
      <c r="M612">
        <v>0</v>
      </c>
      <c r="N612">
        <v>5122.3801753162097</v>
      </c>
      <c r="O612">
        <v>3450.1041103410498</v>
      </c>
      <c r="P612">
        <v>0</v>
      </c>
      <c r="Q612">
        <v>1404.9475130644801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2517.4594216487599</v>
      </c>
      <c r="X612">
        <v>0</v>
      </c>
      <c r="Y612">
        <v>0</v>
      </c>
      <c r="Z612">
        <v>0</v>
      </c>
      <c r="AA612">
        <v>0</v>
      </c>
      <c r="AB612">
        <f t="array" ref="AB612">MEDIAN(IF(G612:Q612&lt;&gt;0,G612:Q612))</f>
        <v>3450.1041103410498</v>
      </c>
      <c r="AC612">
        <f t="array" ref="AC612">MEDIAN(IF(R612:Z612&lt;&gt;0,R612:Z612))</f>
        <v>2517.4594216487599</v>
      </c>
      <c r="AD612">
        <f t="shared" si="19"/>
        <v>0.72967636370831257</v>
      </c>
      <c r="AE612" t="e">
        <f t="array" ref="AE612">TTEST(IF(G612:Q612&lt;&gt;0,G612:Q612),IF(R612:AA612&lt;&gt;0,R612:AA612),2,3)</f>
        <v>#DIV/0!</v>
      </c>
      <c r="AX612" s="8" t="s">
        <v>2493</v>
      </c>
      <c r="AY612" s="8" t="s">
        <v>2494</v>
      </c>
      <c r="AZ612" s="8" t="s">
        <v>1623</v>
      </c>
      <c r="BA612" s="9">
        <v>1256.0912236655699</v>
      </c>
      <c r="BB612" s="9">
        <v>862.82062617850795</v>
      </c>
      <c r="BC612" s="9">
        <v>113.590209823826</v>
      </c>
      <c r="BD612" s="9"/>
      <c r="BE612" s="9">
        <v>532</v>
      </c>
      <c r="BF612" s="9">
        <v>12.71700978</v>
      </c>
      <c r="BG612" s="9"/>
      <c r="BH612" s="9"/>
      <c r="BI612" s="9"/>
      <c r="BJ612" s="9"/>
      <c r="BK612" s="9"/>
      <c r="BL612" s="9"/>
      <c r="BM612" s="9"/>
      <c r="BN612" s="9">
        <v>1004.64125235702</v>
      </c>
      <c r="BO612" s="9"/>
      <c r="BP612" s="9">
        <v>1224.79237279265</v>
      </c>
      <c r="BQ612" s="9">
        <v>4041.39670706375</v>
      </c>
      <c r="BR612" s="9"/>
      <c r="BS612" s="9"/>
      <c r="BT612" s="9"/>
      <c r="BU612" s="9"/>
      <c r="BV612" s="9"/>
      <c r="BW612" s="9"/>
      <c r="BX612" s="9">
        <v>721</v>
      </c>
    </row>
    <row r="613" spans="1:76" x14ac:dyDescent="0.2">
      <c r="A613" s="2" t="s">
        <v>613</v>
      </c>
      <c r="B613" s="2">
        <f t="shared" si="18"/>
        <v>93427</v>
      </c>
      <c r="C613" s="5">
        <v>2100</v>
      </c>
      <c r="D613" s="5">
        <v>2037</v>
      </c>
      <c r="E613" s="5">
        <v>52</v>
      </c>
      <c r="F613" s="2">
        <v>93427</v>
      </c>
      <c r="G613">
        <f t="array" ref="G613:AA613">VLOOKUP(A613,Check_S4,{7,8,9,10,11,12,13,14,15,16,17,18,19,20,21,22,23,24,25,26,27},FALSE)</f>
        <v>0</v>
      </c>
      <c r="H613">
        <v>1285</v>
      </c>
      <c r="I613">
        <v>363.93067569999999</v>
      </c>
      <c r="J613">
        <v>0</v>
      </c>
      <c r="K613">
        <v>833.05228226999998</v>
      </c>
      <c r="L613">
        <v>2037.1448609689901</v>
      </c>
      <c r="M613">
        <v>4131.2224999094697</v>
      </c>
      <c r="N613">
        <v>2035.48299183513</v>
      </c>
      <c r="O613">
        <v>3556.1081074552098</v>
      </c>
      <c r="P613">
        <v>0</v>
      </c>
      <c r="Q613">
        <v>1540.6632493823699</v>
      </c>
      <c r="R613">
        <v>2521.8376764125201</v>
      </c>
      <c r="S613">
        <v>0</v>
      </c>
      <c r="T613">
        <v>0</v>
      </c>
      <c r="U613">
        <v>2687.0469679371099</v>
      </c>
      <c r="V613">
        <v>2133.7291716329701</v>
      </c>
      <c r="W613">
        <v>0</v>
      </c>
      <c r="X613">
        <v>0</v>
      </c>
      <c r="Y613">
        <v>0</v>
      </c>
      <c r="Z613">
        <v>3101.2536095570299</v>
      </c>
      <c r="AA613">
        <v>1080</v>
      </c>
      <c r="AB613">
        <f t="array" ref="AB613">MEDIAN(IF(G613:Q613&lt;&gt;0,G613:Q613))</f>
        <v>1788.0731206087498</v>
      </c>
      <c r="AC613">
        <f t="array" ref="AC613">MEDIAN(IF(R613:Z613&lt;&gt;0,R613:Z613))</f>
        <v>2604.4423221748148</v>
      </c>
      <c r="AD613">
        <f t="shared" si="19"/>
        <v>1.4565636562380244</v>
      </c>
      <c r="AE613">
        <f t="array" ref="AE613">TTEST(IF(G613:Q613&lt;&gt;0,G613:Q613),IF(R613:AA613&lt;&gt;0,R613:AA613),2,3)</f>
        <v>0.57337093682814411</v>
      </c>
      <c r="AX613" s="8" t="s">
        <v>2495</v>
      </c>
      <c r="AY613" s="8" t="s">
        <v>2496</v>
      </c>
      <c r="AZ613" s="8" t="s">
        <v>1623</v>
      </c>
      <c r="BA613" s="9">
        <v>865.39524190787597</v>
      </c>
      <c r="BB613" s="9">
        <v>865.39524190787597</v>
      </c>
      <c r="BC613" s="9">
        <v>6.4721393550659103</v>
      </c>
      <c r="BD613" s="9"/>
      <c r="BE613" s="9">
        <v>905</v>
      </c>
      <c r="BF613" s="9"/>
      <c r="BG613" s="9"/>
      <c r="BH613" s="9"/>
      <c r="BI613" s="9">
        <v>825.79048381575205</v>
      </c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</row>
    <row r="614" spans="1:76" x14ac:dyDescent="0.2">
      <c r="A614" s="2" t="s">
        <v>614</v>
      </c>
      <c r="B614" s="2">
        <f t="shared" si="18"/>
        <v>35951</v>
      </c>
      <c r="C614" s="5">
        <v>5449</v>
      </c>
      <c r="D614" s="5">
        <v>3257</v>
      </c>
      <c r="E614" s="5">
        <v>71</v>
      </c>
      <c r="F614" s="2">
        <v>35951</v>
      </c>
      <c r="G614">
        <f t="array" ref="G614:AA614">VLOOKUP(A614,Check_S4,{7,8,9,10,11,12,13,14,15,16,17,18,19,20,21,22,23,24,25,26,27},FALSE)</f>
        <v>0</v>
      </c>
      <c r="H614">
        <v>2573</v>
      </c>
      <c r="I614">
        <v>3257.0322040000001</v>
      </c>
      <c r="J614">
        <v>1836.729118</v>
      </c>
      <c r="K614">
        <v>1415.1636329999999</v>
      </c>
      <c r="L614">
        <v>7049.7019332808704</v>
      </c>
      <c r="M614">
        <v>2695.5840501720099</v>
      </c>
      <c r="N614">
        <v>9470.8568774681808</v>
      </c>
      <c r="O614">
        <v>9167.8258705612297</v>
      </c>
      <c r="P614">
        <v>0</v>
      </c>
      <c r="Q614">
        <v>11578.3130219507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f t="array" ref="AB614">MEDIAN(IF(G614:Q614&lt;&gt;0,G614:Q614))</f>
        <v>3257.0322040000001</v>
      </c>
      <c r="AC614" t="e">
        <f t="array" ref="AC614">MEDIAN(IF(R614:Z614&lt;&gt;0,R614:Z614))</f>
        <v>#NUM!</v>
      </c>
      <c r="AD614" t="e">
        <f t="shared" si="19"/>
        <v>#NUM!</v>
      </c>
      <c r="AE614" t="e">
        <f t="array" ref="AE614">TTEST(IF(G614:Q614&lt;&gt;0,G614:Q614),IF(R614:AA614&lt;&gt;0,R614:AA614),2,3)</f>
        <v>#DIV/0!</v>
      </c>
      <c r="AX614" s="8" t="s">
        <v>2497</v>
      </c>
      <c r="AY614" s="8" t="s">
        <v>2498</v>
      </c>
      <c r="AZ614" s="8" t="s">
        <v>1623</v>
      </c>
      <c r="BA614" s="9">
        <v>1540.6210739701</v>
      </c>
      <c r="BB614" s="9">
        <v>865.96571357520702</v>
      </c>
      <c r="BC614" s="9">
        <v>128.13223195666001</v>
      </c>
      <c r="BD614" s="9"/>
      <c r="BE614" s="9">
        <v>4404</v>
      </c>
      <c r="BF614" s="9">
        <v>26.55286873</v>
      </c>
      <c r="BG614" s="9"/>
      <c r="BH614" s="9"/>
      <c r="BI614" s="9"/>
      <c r="BJ614" s="9"/>
      <c r="BK614" s="9"/>
      <c r="BL614" s="9"/>
      <c r="BM614" s="9"/>
      <c r="BN614" s="9"/>
      <c r="BO614" s="9"/>
      <c r="BP614" s="9">
        <v>1245.9314271504099</v>
      </c>
      <c r="BQ614" s="9"/>
      <c r="BR614" s="9"/>
      <c r="BS614" s="9"/>
      <c r="BT614" s="9"/>
      <c r="BU614" s="9"/>
      <c r="BV614" s="9"/>
      <c r="BW614" s="9"/>
      <c r="BX614" s="9">
        <v>486</v>
      </c>
    </row>
    <row r="615" spans="1:76" x14ac:dyDescent="0.2">
      <c r="A615" s="2" t="s">
        <v>615</v>
      </c>
      <c r="B615" s="2">
        <f t="shared" si="18"/>
        <v>71660</v>
      </c>
      <c r="C615" s="5">
        <v>2728</v>
      </c>
      <c r="D615" s="5">
        <v>2741</v>
      </c>
      <c r="E615" s="5">
        <v>72</v>
      </c>
      <c r="F615" s="2">
        <v>71660</v>
      </c>
      <c r="G615">
        <f t="array" ref="G615:AA615">VLOOKUP(A615,Check_S4,{7,8,9,10,11,12,13,14,15,16,17,18,19,20,21,22,23,24,25,26,27},FALSE)</f>
        <v>0</v>
      </c>
      <c r="H615">
        <v>4581</v>
      </c>
      <c r="I615">
        <v>357.39465009999998</v>
      </c>
      <c r="J615">
        <v>0</v>
      </c>
      <c r="K615">
        <v>7474.8268205000004</v>
      </c>
      <c r="L615">
        <v>2632.2883636842898</v>
      </c>
      <c r="M615">
        <v>0</v>
      </c>
      <c r="N615">
        <v>0</v>
      </c>
      <c r="O615">
        <v>1790.6672947427601</v>
      </c>
      <c r="P615">
        <v>0</v>
      </c>
      <c r="Q615">
        <v>801.760876813462</v>
      </c>
      <c r="R615">
        <v>2925.5145263476102</v>
      </c>
      <c r="S615">
        <v>0</v>
      </c>
      <c r="T615">
        <v>0</v>
      </c>
      <c r="U615">
        <v>0</v>
      </c>
      <c r="V615">
        <v>2849.44404461882</v>
      </c>
      <c r="W615">
        <v>1734.4479406093701</v>
      </c>
      <c r="X615">
        <v>0</v>
      </c>
      <c r="Y615">
        <v>3707.30192300217</v>
      </c>
      <c r="Z615">
        <v>3256.1963936075499</v>
      </c>
      <c r="AA615">
        <v>623</v>
      </c>
      <c r="AB615">
        <f t="array" ref="AB615">MEDIAN(IF(G615:Q615&lt;&gt;0,G615:Q615))</f>
        <v>2211.4778292135252</v>
      </c>
      <c r="AC615">
        <f t="array" ref="AC615">MEDIAN(IF(R615:Z615&lt;&gt;0,R615:Z615))</f>
        <v>2925.5145263476102</v>
      </c>
      <c r="AD615">
        <f t="shared" si="19"/>
        <v>1.3228776195273999</v>
      </c>
      <c r="AE615">
        <f t="array" ref="AE615">TTEST(IF(G615:Q615&lt;&gt;0,G615:Q615),IF(R615:AA615&lt;&gt;0,R615:AA615),2,3)</f>
        <v>0.73232327348522352</v>
      </c>
      <c r="AX615" s="8" t="s">
        <v>982</v>
      </c>
      <c r="AY615" s="8" t="s">
        <v>2499</v>
      </c>
      <c r="AZ615" s="8" t="s">
        <v>1623</v>
      </c>
      <c r="BA615" s="9">
        <v>842.31023858994001</v>
      </c>
      <c r="BB615" s="9">
        <v>866.68549875837402</v>
      </c>
      <c r="BC615" s="9">
        <v>72.629273337714693</v>
      </c>
      <c r="BD615" s="9"/>
      <c r="BE615" s="9">
        <v>770</v>
      </c>
      <c r="BF615" s="9">
        <v>78.505151519999998</v>
      </c>
      <c r="BG615" s="9"/>
      <c r="BH615" s="9"/>
      <c r="BI615" s="9">
        <v>963.37099751674805</v>
      </c>
      <c r="BJ615" s="9"/>
      <c r="BK615" s="9"/>
      <c r="BL615" s="9">
        <v>1360.2930033286</v>
      </c>
      <c r="BM615" s="9"/>
      <c r="BN615" s="9">
        <v>240.75068620308301</v>
      </c>
      <c r="BO615" s="9"/>
      <c r="BP615" s="9"/>
      <c r="BQ615" s="9"/>
      <c r="BR615" s="9"/>
      <c r="BS615" s="9"/>
      <c r="BT615" s="9">
        <v>1640.94159297121</v>
      </c>
      <c r="BU615" s="9"/>
      <c r="BV615" s="9"/>
      <c r="BW615" s="9"/>
      <c r="BX615" s="9"/>
    </row>
    <row r="616" spans="1:76" x14ac:dyDescent="0.2">
      <c r="A616" s="2" t="s">
        <v>616</v>
      </c>
      <c r="B616" s="2">
        <f t="shared" si="18"/>
        <v>41852</v>
      </c>
      <c r="C616" s="5">
        <v>4662</v>
      </c>
      <c r="D616" s="5">
        <v>3142</v>
      </c>
      <c r="E616" s="5">
        <v>88</v>
      </c>
      <c r="F616" s="2">
        <v>41852</v>
      </c>
      <c r="G616">
        <f t="array" ref="G616:AA616">VLOOKUP(A616,Check_S4,{7,8,9,10,11,12,13,14,15,16,17,18,19,20,21,22,23,24,25,26,27},FALSE)</f>
        <v>0</v>
      </c>
      <c r="H616">
        <v>4224</v>
      </c>
      <c r="I616">
        <v>1367.733821</v>
      </c>
      <c r="J616">
        <v>2451.864403</v>
      </c>
      <c r="K616">
        <v>14472.735875</v>
      </c>
      <c r="L616">
        <v>2320.5031515293299</v>
      </c>
      <c r="M616">
        <v>5278.9177412848003</v>
      </c>
      <c r="N616">
        <v>3474.5989540166402</v>
      </c>
      <c r="O616">
        <v>1620.0649934793</v>
      </c>
      <c r="P616">
        <v>13160.788436524899</v>
      </c>
      <c r="Q616">
        <v>4881.4973610861998</v>
      </c>
      <c r="R616">
        <v>0</v>
      </c>
      <c r="S616">
        <v>2446.6190000576898</v>
      </c>
      <c r="T616">
        <v>0</v>
      </c>
      <c r="U616">
        <v>2808.8495973756999</v>
      </c>
      <c r="V616">
        <v>1912.75174098353</v>
      </c>
      <c r="W616">
        <v>0</v>
      </c>
      <c r="X616">
        <v>0</v>
      </c>
      <c r="Y616">
        <v>0</v>
      </c>
      <c r="Z616">
        <v>0</v>
      </c>
      <c r="AA616">
        <v>4850</v>
      </c>
      <c r="AB616">
        <f t="array" ref="AB616">MEDIAN(IF(G616:Q616&lt;&gt;0,G616:Q616))</f>
        <v>3849.2994770083201</v>
      </c>
      <c r="AC616">
        <f t="array" ref="AC616">MEDIAN(IF(R616:Z616&lt;&gt;0,R616:Z616))</f>
        <v>2446.6190000576898</v>
      </c>
      <c r="AD616">
        <f t="shared" si="19"/>
        <v>0.63560110473898612</v>
      </c>
      <c r="AE616">
        <f t="array" ref="AE616">TTEST(IF(G616:Q616&lt;&gt;0,G616:Q616),IF(R616:AA616&lt;&gt;0,R616:AA616),2,3)</f>
        <v>0.17649651958208176</v>
      </c>
      <c r="AX616" s="8" t="s">
        <v>721</v>
      </c>
      <c r="AY616" s="8" t="s">
        <v>2500</v>
      </c>
      <c r="AZ616" s="8" t="s">
        <v>1623</v>
      </c>
      <c r="BA616" s="9">
        <v>1707.40636601253</v>
      </c>
      <c r="BB616" s="9">
        <v>866.91729084935901</v>
      </c>
      <c r="BC616" s="9">
        <v>115.20398023084699</v>
      </c>
      <c r="BD616" s="9"/>
      <c r="BE616" s="9">
        <v>865</v>
      </c>
      <c r="BF616" s="9">
        <v>23.866866600000002</v>
      </c>
      <c r="BG616" s="9"/>
      <c r="BH616" s="9"/>
      <c r="BI616" s="9">
        <v>1189.1050414413901</v>
      </c>
      <c r="BJ616" s="9"/>
      <c r="BK616" s="9"/>
      <c r="BL616" s="9">
        <v>866.91729084935901</v>
      </c>
      <c r="BM616" s="9"/>
      <c r="BN616" s="9">
        <v>457.07287862512601</v>
      </c>
      <c r="BO616" s="9"/>
      <c r="BP616" s="9"/>
      <c r="BQ616" s="9"/>
      <c r="BR616" s="9"/>
      <c r="BS616" s="9"/>
      <c r="BT616" s="9"/>
      <c r="BU616" s="9">
        <v>5679.88248457182</v>
      </c>
      <c r="BV616" s="9"/>
      <c r="BW616" s="9"/>
      <c r="BX616" s="9">
        <v>2870</v>
      </c>
    </row>
    <row r="617" spans="1:76" x14ac:dyDescent="0.2">
      <c r="A617" s="2" t="s">
        <v>617</v>
      </c>
      <c r="B617" s="2">
        <f t="shared" ref="B617:B680" si="20">VLOOKUP(A617,Molwt,3,FALSE)</f>
        <v>89552</v>
      </c>
      <c r="C617" s="5">
        <v>2175</v>
      </c>
      <c r="D617" s="5">
        <v>2162</v>
      </c>
      <c r="E617" s="5">
        <v>48</v>
      </c>
      <c r="F617" s="2">
        <v>89552</v>
      </c>
      <c r="G617">
        <f t="array" ref="G617:AA617">VLOOKUP(A617,Check_S4,{7,8,9,10,11,12,13,14,15,16,17,18,19,20,21,22,23,24,25,26,27},FALSE)</f>
        <v>0</v>
      </c>
      <c r="H617">
        <v>1583</v>
      </c>
      <c r="I617">
        <v>880.56626740000002</v>
      </c>
      <c r="J617">
        <v>0</v>
      </c>
      <c r="K617">
        <v>388.12154966000003</v>
      </c>
      <c r="L617">
        <v>1885.8325076869201</v>
      </c>
      <c r="M617">
        <v>2711.9103046082901</v>
      </c>
      <c r="N617">
        <v>3161.3472935115501</v>
      </c>
      <c r="O617">
        <v>2028.39040607166</v>
      </c>
      <c r="P617">
        <v>0</v>
      </c>
      <c r="Q617">
        <v>3406.0199425334499</v>
      </c>
      <c r="R617">
        <v>0</v>
      </c>
      <c r="S617">
        <v>2294.8035922546801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3410</v>
      </c>
      <c r="AB617">
        <f t="array" ref="AB617">MEDIAN(IF(G617:Q617&lt;&gt;0,G617:Q617))</f>
        <v>1957.11145687929</v>
      </c>
      <c r="AC617">
        <f t="array" ref="AC617">MEDIAN(IF(R617:Z617&lt;&gt;0,R617:Z617))</f>
        <v>2294.8035922546801</v>
      </c>
      <c r="AD617">
        <f t="shared" si="19"/>
        <v>1.1725461951532676</v>
      </c>
      <c r="AE617">
        <f t="array" ref="AE617">TTEST(IF(G617:Q617&lt;&gt;0,G617:Q617),IF(R617:AA617&lt;&gt;0,R617:AA617),2,3)</f>
        <v>0.33213880613628582</v>
      </c>
      <c r="AX617" s="8" t="s">
        <v>2501</v>
      </c>
      <c r="AY617" s="8" t="s">
        <v>2502</v>
      </c>
      <c r="AZ617" s="8" t="s">
        <v>1623</v>
      </c>
      <c r="BA617" s="9">
        <v>867.18623944644503</v>
      </c>
      <c r="BB617" s="9">
        <v>867.18623944644503</v>
      </c>
      <c r="BC617" s="9">
        <v>69.529750260783004</v>
      </c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>
        <v>440.83448987673</v>
      </c>
      <c r="BO617" s="9"/>
      <c r="BP617" s="9">
        <v>1293.5379890161601</v>
      </c>
      <c r="BQ617" s="9"/>
      <c r="BR617" s="9"/>
      <c r="BS617" s="9"/>
      <c r="BT617" s="9"/>
      <c r="BU617" s="9"/>
      <c r="BV617" s="9"/>
      <c r="BW617" s="9"/>
      <c r="BX617" s="9"/>
    </row>
    <row r="618" spans="1:76" x14ac:dyDescent="0.2">
      <c r="A618" s="2" t="s">
        <v>618</v>
      </c>
      <c r="B618" s="2">
        <f t="shared" si="20"/>
        <v>96397</v>
      </c>
      <c r="C618" s="5">
        <v>2016</v>
      </c>
      <c r="D618" s="5">
        <v>1823</v>
      </c>
      <c r="E618" s="5">
        <v>62</v>
      </c>
      <c r="F618" s="2">
        <v>96397</v>
      </c>
      <c r="G618">
        <f t="array" ref="G618:AA618">VLOOKUP(A618,Check_S4,{7,8,9,10,11,12,13,14,15,16,17,18,19,20,21,22,23,24,25,26,27},FALSE)</f>
        <v>0</v>
      </c>
      <c r="H618">
        <v>2592</v>
      </c>
      <c r="I618">
        <v>190.10679640000001</v>
      </c>
      <c r="J618">
        <v>0</v>
      </c>
      <c r="K618">
        <v>0</v>
      </c>
      <c r="L618">
        <v>4176.7704435794103</v>
      </c>
      <c r="M618">
        <v>0</v>
      </c>
      <c r="N618">
        <v>1335.2564260792799</v>
      </c>
      <c r="O618">
        <v>2205.4425656522099</v>
      </c>
      <c r="P618">
        <v>0</v>
      </c>
      <c r="Q618">
        <v>837.37690969457105</v>
      </c>
      <c r="R618">
        <v>0</v>
      </c>
      <c r="S618">
        <v>1823.0328477365399</v>
      </c>
      <c r="T618">
        <v>3473.1644239709699</v>
      </c>
      <c r="U618">
        <v>0</v>
      </c>
      <c r="V618">
        <v>1513.52641318469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f t="array" ref="AB618">MEDIAN(IF(G618:Q618&lt;&gt;0,G618:Q618))</f>
        <v>1770.3494958657448</v>
      </c>
      <c r="AC618">
        <f t="array" ref="AC618">MEDIAN(IF(R618:Z618&lt;&gt;0,R618:Z618))</f>
        <v>1823.0328477365399</v>
      </c>
      <c r="AD618">
        <f t="shared" si="19"/>
        <v>1.0297587295581043</v>
      </c>
      <c r="AE618">
        <f t="array" ref="AE618">TTEST(IF(G618:Q618&lt;&gt;0,G618:Q618),IF(R618:AA618&lt;&gt;0,R618:AA618),2,3)</f>
        <v>0.66840059540730778</v>
      </c>
      <c r="AX618" s="8" t="s">
        <v>2503</v>
      </c>
      <c r="AY618" s="8" t="s">
        <v>2504</v>
      </c>
      <c r="AZ618" s="8" t="s">
        <v>1623</v>
      </c>
      <c r="BA618" s="9">
        <v>1305.5109762863201</v>
      </c>
      <c r="BB618" s="9">
        <v>867.505599362559</v>
      </c>
      <c r="BC618" s="9">
        <v>102.24818172408099</v>
      </c>
      <c r="BD618" s="9"/>
      <c r="BE618" s="9"/>
      <c r="BF618" s="9">
        <v>89.125809360000005</v>
      </c>
      <c r="BG618" s="9"/>
      <c r="BH618" s="9"/>
      <c r="BI618" s="9"/>
      <c r="BJ618" s="9"/>
      <c r="BK618" s="9"/>
      <c r="BL618" s="9">
        <v>244.87620733145201</v>
      </c>
      <c r="BM618" s="9"/>
      <c r="BN618" s="9"/>
      <c r="BO618" s="9"/>
      <c r="BP618" s="9">
        <v>1285.01119872512</v>
      </c>
      <c r="BQ618" s="9">
        <v>3430.4846448347898</v>
      </c>
      <c r="BR618" s="9">
        <v>2333.56799746653</v>
      </c>
      <c r="BS618" s="9"/>
      <c r="BT618" s="9"/>
      <c r="BU618" s="9"/>
      <c r="BV618" s="9"/>
      <c r="BW618" s="9"/>
      <c r="BX618" s="9">
        <v>450</v>
      </c>
    </row>
    <row r="619" spans="1:76" x14ac:dyDescent="0.2">
      <c r="A619" s="2" t="s">
        <v>619</v>
      </c>
      <c r="B619" s="2">
        <f t="shared" si="20"/>
        <v>163149</v>
      </c>
      <c r="C619" s="5">
        <v>1191</v>
      </c>
      <c r="D619" s="5">
        <v>1573</v>
      </c>
      <c r="E619" s="5">
        <v>75</v>
      </c>
      <c r="F619" s="2">
        <v>163149</v>
      </c>
      <c r="G619">
        <f t="array" ref="G619:AA619">VLOOKUP(A619,Check_S4,{7,8,9,10,11,12,13,14,15,16,17,18,19,20,21,22,23,24,25,26,27},FALSE)</f>
        <v>0</v>
      </c>
      <c r="H619">
        <v>1761</v>
      </c>
      <c r="I619">
        <v>180.0228248</v>
      </c>
      <c r="J619">
        <v>160.18846300000001</v>
      </c>
      <c r="K619">
        <v>0</v>
      </c>
      <c r="L619">
        <v>1849.14933201542</v>
      </c>
      <c r="M619">
        <v>0</v>
      </c>
      <c r="N619">
        <v>0</v>
      </c>
      <c r="O619">
        <v>1939.1854819557</v>
      </c>
      <c r="P619">
        <v>0</v>
      </c>
      <c r="Q619">
        <v>486.45527493850898</v>
      </c>
      <c r="R619">
        <v>0</v>
      </c>
      <c r="S619">
        <v>1572.8858864752699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2466.2029960887598</v>
      </c>
      <c r="Z619">
        <v>0</v>
      </c>
      <c r="AA619">
        <v>304</v>
      </c>
      <c r="AB619">
        <f t="array" ref="AB619">MEDIAN(IF(G619:Q619&lt;&gt;0,G619:Q619))</f>
        <v>1123.7276374692547</v>
      </c>
      <c r="AC619">
        <f t="array" ref="AC619">MEDIAN(IF(R619:Z619&lt;&gt;0,R619:Z619))</f>
        <v>2019.5444412820148</v>
      </c>
      <c r="AD619">
        <f t="shared" si="19"/>
        <v>1.7971832087624255</v>
      </c>
      <c r="AE619">
        <f t="array" ref="AE619">TTEST(IF(G619:Q619&lt;&gt;0,G619:Q619),IF(R619:AA619&lt;&gt;0,R619:AA619),2,3)</f>
        <v>0.62681137848412194</v>
      </c>
      <c r="AX619" s="8" t="s">
        <v>2505</v>
      </c>
      <c r="AY619" s="8" t="s">
        <v>2506</v>
      </c>
      <c r="AZ619" s="8" t="s">
        <v>1623</v>
      </c>
      <c r="BA619" s="9">
        <v>1016.7983042411601</v>
      </c>
      <c r="BB619" s="9">
        <v>869.80902015342201</v>
      </c>
      <c r="BC619" s="9">
        <v>94.031543269860805</v>
      </c>
      <c r="BD619" s="9"/>
      <c r="BE619" s="9">
        <v>548</v>
      </c>
      <c r="BF619" s="9">
        <v>109.5167335</v>
      </c>
      <c r="BG619" s="9"/>
      <c r="BH619" s="9"/>
      <c r="BI619" s="9">
        <v>869.80902015342201</v>
      </c>
      <c r="BJ619" s="9"/>
      <c r="BK619" s="9"/>
      <c r="BL619" s="9">
        <v>2996.1461431872699</v>
      </c>
      <c r="BM619" s="9"/>
      <c r="BN619" s="9">
        <v>393.79070376586498</v>
      </c>
      <c r="BO619" s="9"/>
      <c r="BP619" s="9">
        <v>1324.32552908159</v>
      </c>
      <c r="BQ619" s="9"/>
      <c r="BR619" s="9"/>
      <c r="BS619" s="9"/>
      <c r="BT619" s="9"/>
      <c r="BU619" s="9"/>
      <c r="BV619" s="9"/>
      <c r="BW619" s="9"/>
      <c r="BX619" s="9">
        <v>876</v>
      </c>
    </row>
    <row r="620" spans="1:76" x14ac:dyDescent="0.2">
      <c r="A620" s="2" t="s">
        <v>620</v>
      </c>
      <c r="B620" s="2">
        <f t="shared" si="20"/>
        <v>72042</v>
      </c>
      <c r="C620" s="5">
        <v>2697</v>
      </c>
      <c r="D620" s="5">
        <v>2561</v>
      </c>
      <c r="E620" s="5">
        <v>65</v>
      </c>
      <c r="F620" s="2">
        <v>72042</v>
      </c>
      <c r="G620">
        <f t="array" ref="G620:AA620">VLOOKUP(A620,Check_S4,{7,8,9,10,11,12,13,14,15,16,17,18,19,20,21,22,23,24,25,26,27},FALSE)</f>
        <v>0</v>
      </c>
      <c r="H620">
        <v>770</v>
      </c>
      <c r="I620">
        <v>534.39683130000003</v>
      </c>
      <c r="J620">
        <v>0</v>
      </c>
      <c r="K620">
        <v>0</v>
      </c>
      <c r="L620">
        <v>3112.1347283365999</v>
      </c>
      <c r="M620">
        <v>0</v>
      </c>
      <c r="N620">
        <v>4219.3459434168699</v>
      </c>
      <c r="O620">
        <v>1318.6744564047201</v>
      </c>
      <c r="P620">
        <v>0</v>
      </c>
      <c r="Q620">
        <v>1174.3054117543099</v>
      </c>
      <c r="R620">
        <v>2300.4730394017702</v>
      </c>
      <c r="S620">
        <v>0</v>
      </c>
      <c r="T620">
        <v>3861.7754279811302</v>
      </c>
      <c r="U620">
        <v>0</v>
      </c>
      <c r="V620">
        <v>2561.0545640856799</v>
      </c>
      <c r="W620">
        <v>0</v>
      </c>
      <c r="X620">
        <v>0</v>
      </c>
      <c r="Y620">
        <v>0</v>
      </c>
      <c r="Z620">
        <v>3509.5241056934301</v>
      </c>
      <c r="AA620">
        <v>6300</v>
      </c>
      <c r="AB620">
        <f t="array" ref="AB620">MEDIAN(IF(G620:Q620&lt;&gt;0,G620:Q620))</f>
        <v>1246.489934079515</v>
      </c>
      <c r="AC620">
        <f t="array" ref="AC620">MEDIAN(IF(R620:Z620&lt;&gt;0,R620:Z620))</f>
        <v>3035.289334889555</v>
      </c>
      <c r="AD620">
        <f t="shared" si="19"/>
        <v>2.435069270840923</v>
      </c>
      <c r="AE620">
        <f t="array" ref="AE620">TTEST(IF(G620:Q620&lt;&gt;0,G620:Q620),IF(R620:AA620&lt;&gt;0,R620:AA620),2,3)</f>
        <v>8.0164520768495118E-2</v>
      </c>
      <c r="AX620" s="8" t="s">
        <v>2507</v>
      </c>
      <c r="AY620" s="8" t="s">
        <v>2508</v>
      </c>
      <c r="AZ620" s="8" t="s">
        <v>1623</v>
      </c>
      <c r="BA620" s="9">
        <v>1058.6165670601899</v>
      </c>
      <c r="BB620" s="9">
        <v>871.202022239082</v>
      </c>
      <c r="BC620" s="9">
        <v>66.7800143884986</v>
      </c>
      <c r="BD620" s="9">
        <v>409</v>
      </c>
      <c r="BE620" s="9">
        <v>810</v>
      </c>
      <c r="BF620" s="9">
        <v>205.25847490000001</v>
      </c>
      <c r="BG620" s="9"/>
      <c r="BH620" s="9"/>
      <c r="BI620" s="9">
        <v>2241.4092710098798</v>
      </c>
      <c r="BJ620" s="9"/>
      <c r="BK620" s="9"/>
      <c r="BL620" s="9">
        <v>1254.3257109393201</v>
      </c>
      <c r="BM620" s="9"/>
      <c r="BN620" s="9">
        <v>871.202022239082</v>
      </c>
      <c r="BO620" s="9"/>
      <c r="BP620" s="9">
        <v>1619.1204903330099</v>
      </c>
      <c r="BQ620" s="9"/>
      <c r="BR620" s="9"/>
      <c r="BS620" s="9"/>
      <c r="BT620" s="9"/>
      <c r="BU620" s="9"/>
      <c r="BV620" s="9"/>
      <c r="BW620" s="9"/>
      <c r="BX620" s="9"/>
    </row>
    <row r="621" spans="1:76" x14ac:dyDescent="0.2">
      <c r="A621" s="2" t="s">
        <v>621</v>
      </c>
      <c r="B621" s="2">
        <f t="shared" si="20"/>
        <v>178412</v>
      </c>
      <c r="C621" s="5">
        <v>1079</v>
      </c>
      <c r="D621" s="5">
        <v>842</v>
      </c>
      <c r="E621" s="5">
        <v>85</v>
      </c>
      <c r="F621" s="2">
        <v>178412</v>
      </c>
      <c r="G621">
        <f t="array" ref="G621:AA621">VLOOKUP(A621,Check_S4,{7,8,9,10,11,12,13,14,15,16,17,18,19,20,21,22,23,24,25,26,27},FALSE)</f>
        <v>190</v>
      </c>
      <c r="H621">
        <v>807</v>
      </c>
      <c r="I621">
        <v>259.38150289999999</v>
      </c>
      <c r="J621">
        <v>0</v>
      </c>
      <c r="K621">
        <v>0</v>
      </c>
      <c r="L621">
        <v>1068.6630801194499</v>
      </c>
      <c r="M621">
        <v>1077.40134865294</v>
      </c>
      <c r="N621">
        <v>0</v>
      </c>
      <c r="O621">
        <v>657.99705891620397</v>
      </c>
      <c r="P621">
        <v>0</v>
      </c>
      <c r="Q621">
        <v>751.31437198037304</v>
      </c>
      <c r="R621">
        <v>0</v>
      </c>
      <c r="S621">
        <v>0</v>
      </c>
      <c r="T621">
        <v>3394.8426718229798</v>
      </c>
      <c r="U621">
        <v>0</v>
      </c>
      <c r="V621">
        <v>0</v>
      </c>
      <c r="W621">
        <v>1703.16204078603</v>
      </c>
      <c r="X621">
        <v>0</v>
      </c>
      <c r="Y621">
        <v>0</v>
      </c>
      <c r="Z621">
        <v>0</v>
      </c>
      <c r="AA621">
        <v>876</v>
      </c>
      <c r="AB621">
        <f t="array" ref="AB621">MEDIAN(IF(G621:Q621&lt;&gt;0,G621:Q621))</f>
        <v>751.31437198037304</v>
      </c>
      <c r="AC621">
        <f t="array" ref="AC621">MEDIAN(IF(R621:Z621&lt;&gt;0,R621:Z621))</f>
        <v>2549.0023563045052</v>
      </c>
      <c r="AD621">
        <f t="shared" si="19"/>
        <v>3.3927240731275323</v>
      </c>
      <c r="AE621">
        <f t="array" ref="AE621">TTEST(IF(G621:Q621&lt;&gt;0,G621:Q621),IF(R621:AA621&lt;&gt;0,R621:AA621),2,3)</f>
        <v>0.21780070749794064</v>
      </c>
      <c r="AX621" s="8" t="s">
        <v>1008</v>
      </c>
      <c r="AY621" s="8" t="s">
        <v>2509</v>
      </c>
      <c r="AZ621" s="8" t="s">
        <v>1623</v>
      </c>
      <c r="BA621" s="9">
        <v>1183.60456885861</v>
      </c>
      <c r="BB621" s="9">
        <v>872.87517379789097</v>
      </c>
      <c r="BC621" s="9">
        <v>82.861547755074596</v>
      </c>
      <c r="BD621" s="9">
        <v>2733</v>
      </c>
      <c r="BE621" s="9">
        <v>915</v>
      </c>
      <c r="BF621" s="9">
        <v>42.015219530000003</v>
      </c>
      <c r="BG621" s="9">
        <v>436.47825310000002</v>
      </c>
      <c r="BH621" s="9"/>
      <c r="BI621" s="9">
        <v>830.75034759578205</v>
      </c>
      <c r="BJ621" s="9"/>
      <c r="BK621" s="9"/>
      <c r="BL621" s="9">
        <v>694.44886196721802</v>
      </c>
      <c r="BM621" s="9"/>
      <c r="BN621" s="9">
        <v>1207.1438686758399</v>
      </c>
      <c r="BO621" s="9"/>
      <c r="BP621" s="9"/>
      <c r="BQ621" s="9"/>
      <c r="BR621" s="9"/>
      <c r="BS621" s="9"/>
      <c r="BT621" s="9"/>
      <c r="BU621" s="9"/>
      <c r="BV621" s="9"/>
      <c r="BW621" s="9"/>
      <c r="BX621" s="9">
        <v>2610</v>
      </c>
    </row>
    <row r="622" spans="1:76" x14ac:dyDescent="0.2">
      <c r="A622" s="2" t="s">
        <v>622</v>
      </c>
      <c r="B622" s="2">
        <f t="shared" si="20"/>
        <v>26385</v>
      </c>
      <c r="C622" s="5">
        <v>7284</v>
      </c>
      <c r="D622" s="5">
        <v>5228</v>
      </c>
      <c r="E622" s="5">
        <v>116</v>
      </c>
      <c r="F622" s="2">
        <v>26385</v>
      </c>
      <c r="G622">
        <f t="array" ref="G622:AA622">VLOOKUP(A622,Check_S4,{7,8,9,10,11,12,13,14,15,16,17,18,19,20,21,22,23,24,25,26,27},FALSE)</f>
        <v>0</v>
      </c>
      <c r="H622">
        <v>9125</v>
      </c>
      <c r="I622">
        <v>1626.294026</v>
      </c>
      <c r="J622">
        <v>841.66925530000003</v>
      </c>
      <c r="K622">
        <v>27670.246889999999</v>
      </c>
      <c r="L622">
        <v>5670.7002663702497</v>
      </c>
      <c r="M622">
        <v>0</v>
      </c>
      <c r="N622">
        <v>6414.0935675099699</v>
      </c>
      <c r="O622">
        <v>607.65462416043397</v>
      </c>
      <c r="P622">
        <v>4786.1010064812799</v>
      </c>
      <c r="Q622">
        <v>14930.7934930264</v>
      </c>
      <c r="R622">
        <v>0</v>
      </c>
      <c r="S622">
        <v>1165.1489404577201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f t="array" ref="AB622">MEDIAN(IF(G622:Q622&lt;&gt;0,G622:Q622))</f>
        <v>5670.7002663702497</v>
      </c>
      <c r="AC622">
        <f t="array" ref="AC622">MEDIAN(IF(R622:Z622&lt;&gt;0,R622:Z622))</f>
        <v>1165.1489404577201</v>
      </c>
      <c r="AD622">
        <f t="shared" si="19"/>
        <v>0.20546826418732911</v>
      </c>
      <c r="AE622" t="e">
        <f t="array" ref="AE622">TTEST(IF(G622:Q622&lt;&gt;0,G622:Q622),IF(R622:AA622&lt;&gt;0,R622:AA622),2,3)</f>
        <v>#DIV/0!</v>
      </c>
      <c r="AX622" s="8" t="s">
        <v>2510</v>
      </c>
      <c r="AY622" s="8" t="s">
        <v>2511</v>
      </c>
      <c r="AZ622" s="8" t="s">
        <v>1623</v>
      </c>
      <c r="BA622" s="9">
        <v>873</v>
      </c>
      <c r="BB622" s="9">
        <v>873</v>
      </c>
      <c r="BC622" s="9"/>
      <c r="BD622" s="9"/>
      <c r="BE622" s="9">
        <v>873</v>
      </c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</row>
    <row r="623" spans="1:76" x14ac:dyDescent="0.2">
      <c r="A623" s="2" t="s">
        <v>623</v>
      </c>
      <c r="B623" s="2">
        <f t="shared" si="20"/>
        <v>51329</v>
      </c>
      <c r="C623" s="5">
        <v>3734</v>
      </c>
      <c r="D623" s="5">
        <v>3377</v>
      </c>
      <c r="E623" s="5">
        <v>77</v>
      </c>
      <c r="F623" s="2">
        <v>51329</v>
      </c>
      <c r="G623">
        <f t="array" ref="G623:AA623">VLOOKUP(A623,Check_S4,{7,8,9,10,11,12,13,14,15,16,17,18,19,20,21,22,23,24,25,26,27},FALSE)</f>
        <v>966</v>
      </c>
      <c r="H623">
        <v>5822</v>
      </c>
      <c r="I623">
        <v>642.63233930000001</v>
      </c>
      <c r="J623">
        <v>0</v>
      </c>
      <c r="K623">
        <v>4439.4364339000003</v>
      </c>
      <c r="L623">
        <v>5008.9719272073298</v>
      </c>
      <c r="M623">
        <v>2020.99110876074</v>
      </c>
      <c r="N623">
        <v>4015.1818981851602</v>
      </c>
      <c r="O623">
        <v>2737.8918667973599</v>
      </c>
      <c r="P623">
        <v>5709.3959305337403</v>
      </c>
      <c r="Q623">
        <v>10704.097472252301</v>
      </c>
      <c r="R623">
        <v>0</v>
      </c>
      <c r="S623">
        <v>1150.95543469565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1590</v>
      </c>
      <c r="AB623">
        <f t="array" ref="AB623">MEDIAN(IF(G623:Q623&lt;&gt;0,G623:Q623))</f>
        <v>4227.3091660425798</v>
      </c>
      <c r="AC623">
        <f t="array" ref="AC623">MEDIAN(IF(R623:Z623&lt;&gt;0,R623:Z623))</f>
        <v>1150.95543469565</v>
      </c>
      <c r="AD623">
        <f t="shared" si="19"/>
        <v>0.27226668064430298</v>
      </c>
      <c r="AE623">
        <f t="array" ref="AE623">TTEST(IF(G623:Q623&lt;&gt;0,G623:Q623),IF(R623:AA623&lt;&gt;0,R623:AA623),2,3)</f>
        <v>1.4508067317176626E-2</v>
      </c>
      <c r="AX623" s="8" t="s">
        <v>2512</v>
      </c>
      <c r="AY623" s="8" t="s">
        <v>2513</v>
      </c>
      <c r="AZ623" s="8" t="s">
        <v>1623</v>
      </c>
      <c r="BA623" s="9">
        <v>810.62096990226098</v>
      </c>
      <c r="BB623" s="9">
        <v>873.74193980452196</v>
      </c>
      <c r="BC623" s="9">
        <v>60.264543691224901</v>
      </c>
      <c r="BD623" s="9"/>
      <c r="BE623" s="9">
        <v>1231</v>
      </c>
      <c r="BF623" s="9"/>
      <c r="BG623" s="9"/>
      <c r="BH623" s="9"/>
      <c r="BI623" s="9"/>
      <c r="BJ623" s="9"/>
      <c r="BK623" s="9"/>
      <c r="BL623" s="9">
        <v>532.81296313677501</v>
      </c>
      <c r="BM623" s="9"/>
      <c r="BN623" s="9"/>
      <c r="BO623" s="9"/>
      <c r="BP623" s="9">
        <v>1214.6709164722699</v>
      </c>
      <c r="BQ623" s="9"/>
      <c r="BR623" s="9"/>
      <c r="BS623" s="9"/>
      <c r="BT623" s="9"/>
      <c r="BU623" s="9"/>
      <c r="BV623" s="9"/>
      <c r="BW623" s="9"/>
      <c r="BX623" s="9">
        <v>264</v>
      </c>
    </row>
    <row r="624" spans="1:76" x14ac:dyDescent="0.2">
      <c r="A624" s="2" t="s">
        <v>624</v>
      </c>
      <c r="B624" s="2">
        <f t="shared" si="20"/>
        <v>49689</v>
      </c>
      <c r="C624" s="5">
        <v>3857</v>
      </c>
      <c r="D624" s="5">
        <v>3973</v>
      </c>
      <c r="E624" s="5">
        <v>36</v>
      </c>
      <c r="F624" s="2">
        <v>49689</v>
      </c>
      <c r="G624">
        <f t="array" ref="G624:AA624">VLOOKUP(A624,Check_S4,{7,8,9,10,11,12,13,14,15,16,17,18,19,20,21,22,23,24,25,26,27},FALSE)</f>
        <v>0</v>
      </c>
      <c r="H624">
        <v>4959</v>
      </c>
      <c r="I624">
        <v>1738.433485</v>
      </c>
      <c r="J624">
        <v>1336.790898</v>
      </c>
      <c r="K624">
        <v>1750.3661149</v>
      </c>
      <c r="L624">
        <v>2613.3378312391901</v>
      </c>
      <c r="M624">
        <v>5096.1527428822701</v>
      </c>
      <c r="N624">
        <v>4783.2664686294702</v>
      </c>
      <c r="O624">
        <v>6564.3572588521502</v>
      </c>
      <c r="P624">
        <v>4032.5887392252798</v>
      </c>
      <c r="Q624">
        <v>4714.3586332223904</v>
      </c>
      <c r="R624">
        <v>4354.5109608474904</v>
      </c>
      <c r="S624">
        <v>3803.37300906364</v>
      </c>
      <c r="T624">
        <v>3954.7273151847498</v>
      </c>
      <c r="U624">
        <v>3704.6826350391598</v>
      </c>
      <c r="V624">
        <v>4909.4105755782102</v>
      </c>
      <c r="W624">
        <v>0</v>
      </c>
      <c r="X624">
        <v>5017.1420619996197</v>
      </c>
      <c r="Y624">
        <v>3737.0554895504001</v>
      </c>
      <c r="Z624">
        <v>3973.3870765871102</v>
      </c>
      <c r="AA624">
        <v>2240</v>
      </c>
      <c r="AB624">
        <f t="array" ref="AB624">MEDIAN(IF(G624:Q624&lt;&gt;0,G624:Q624))</f>
        <v>4373.4736862238351</v>
      </c>
      <c r="AC624">
        <f t="array" ref="AC624">MEDIAN(IF(R624:Z624&lt;&gt;0,R624:Z624))</f>
        <v>3964.05719588593</v>
      </c>
      <c r="AD624">
        <f t="shared" si="19"/>
        <v>0.90638642879513809</v>
      </c>
      <c r="AE624">
        <f t="array" ref="AE624">TTEST(IF(G624:Q624&lt;&gt;0,G624:Q624),IF(R624:AA624&lt;&gt;0,R624:AA624),2,3)</f>
        <v>0.74515570869006953</v>
      </c>
      <c r="AX624" s="8" t="s">
        <v>2514</v>
      </c>
      <c r="AY624" s="8" t="s">
        <v>2515</v>
      </c>
      <c r="AZ624" s="8" t="s">
        <v>1623</v>
      </c>
      <c r="BA624" s="9">
        <v>1159.2388113258401</v>
      </c>
      <c r="BB624" s="9">
        <v>875.55885653198402</v>
      </c>
      <c r="BC624" s="9">
        <v>105.927945789665</v>
      </c>
      <c r="BD624" s="9"/>
      <c r="BE624" s="9"/>
      <c r="BF624" s="9">
        <v>121.93820049999999</v>
      </c>
      <c r="BG624" s="9"/>
      <c r="BH624" s="9"/>
      <c r="BI624" s="9"/>
      <c r="BJ624" s="9"/>
      <c r="BK624" s="9"/>
      <c r="BL624" s="9"/>
      <c r="BM624" s="9"/>
      <c r="BN624" s="9">
        <v>2763.8993317393902</v>
      </c>
      <c r="BO624" s="9"/>
      <c r="BP624" s="9"/>
      <c r="BQ624" s="9"/>
      <c r="BR624" s="9"/>
      <c r="BS624" s="9">
        <v>1472.1177130639701</v>
      </c>
      <c r="BT624" s="9"/>
      <c r="BU624" s="9"/>
      <c r="BV624" s="9"/>
      <c r="BW624" s="9"/>
      <c r="BX624" s="9">
        <v>279</v>
      </c>
    </row>
    <row r="625" spans="1:76" x14ac:dyDescent="0.2">
      <c r="A625" s="2" t="s">
        <v>625</v>
      </c>
      <c r="B625" s="2">
        <f t="shared" si="20"/>
        <v>66507</v>
      </c>
      <c r="C625" s="5">
        <v>2871</v>
      </c>
      <c r="D625" s="5">
        <v>2544</v>
      </c>
      <c r="E625" s="5">
        <v>82</v>
      </c>
      <c r="F625" s="2">
        <v>66507</v>
      </c>
      <c r="G625">
        <f t="array" ref="G625:AA625">VLOOKUP(A625,Check_S4,{7,8,9,10,11,12,13,14,15,16,17,18,19,20,21,22,23,24,25,26,27},FALSE)</f>
        <v>0</v>
      </c>
      <c r="H625">
        <v>965</v>
      </c>
      <c r="I625">
        <v>202.45103710000001</v>
      </c>
      <c r="J625">
        <v>0</v>
      </c>
      <c r="K625">
        <v>0</v>
      </c>
      <c r="L625">
        <v>944.75123970255504</v>
      </c>
      <c r="M625">
        <v>0</v>
      </c>
      <c r="N625">
        <v>0</v>
      </c>
      <c r="O625">
        <v>1605.4904743960001</v>
      </c>
      <c r="P625">
        <v>0</v>
      </c>
      <c r="Q625">
        <v>491.079151371286</v>
      </c>
      <c r="R625">
        <v>5670.8363462282496</v>
      </c>
      <c r="S625">
        <v>1165.1489404577201</v>
      </c>
      <c r="T625">
        <v>4546.7110624104198</v>
      </c>
      <c r="U625">
        <v>0</v>
      </c>
      <c r="V625">
        <v>3923.0860226887798</v>
      </c>
      <c r="W625">
        <v>0</v>
      </c>
      <c r="X625">
        <v>0</v>
      </c>
      <c r="Y625">
        <v>3683.8200727927201</v>
      </c>
      <c r="Z625">
        <v>3481.8995992826999</v>
      </c>
      <c r="AA625">
        <v>7770</v>
      </c>
      <c r="AB625">
        <f t="array" ref="AB625">MEDIAN(IF(G625:Q625&lt;&gt;0,G625:Q625))</f>
        <v>944.75123970255504</v>
      </c>
      <c r="AC625">
        <f t="array" ref="AC625">MEDIAN(IF(R625:Z625&lt;&gt;0,R625:Z625))</f>
        <v>3803.4530477407498</v>
      </c>
      <c r="AD625">
        <f t="shared" si="19"/>
        <v>4.0258778056096824</v>
      </c>
      <c r="AE625">
        <f t="array" ref="AE625">TTEST(IF(G625:Q625&lt;&gt;0,G625:Q625),IF(R625:AA625&lt;&gt;0,R625:AA625),2,3)</f>
        <v>3.4121643626342907E-3</v>
      </c>
      <c r="AX625" s="8" t="s">
        <v>1026</v>
      </c>
      <c r="AY625" s="8" t="s">
        <v>2516</v>
      </c>
      <c r="AZ625" s="8" t="s">
        <v>1623</v>
      </c>
      <c r="BA625" s="9">
        <v>881</v>
      </c>
      <c r="BB625" s="9">
        <v>881</v>
      </c>
      <c r="BC625" s="9"/>
      <c r="BD625" s="9">
        <v>881</v>
      </c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</row>
    <row r="626" spans="1:76" x14ac:dyDescent="0.2">
      <c r="A626" s="2" t="s">
        <v>626</v>
      </c>
      <c r="B626" s="2">
        <f t="shared" si="20"/>
        <v>73799</v>
      </c>
      <c r="C626" s="5">
        <v>2580</v>
      </c>
      <c r="D626" s="5">
        <v>2321</v>
      </c>
      <c r="E626" s="5">
        <v>58</v>
      </c>
      <c r="F626" s="2">
        <v>73799</v>
      </c>
      <c r="G626">
        <f t="array" ref="G626:AA626">VLOOKUP(A626,Check_S4,{7,8,9,10,11,12,13,14,15,16,17,18,19,20,21,22,23,24,25,26,27},FALSE)</f>
        <v>0</v>
      </c>
      <c r="H626">
        <v>3483</v>
      </c>
      <c r="I626">
        <v>1119.9131070000001</v>
      </c>
      <c r="J626">
        <v>0</v>
      </c>
      <c r="K626">
        <v>0</v>
      </c>
      <c r="L626">
        <v>4910.6256103311298</v>
      </c>
      <c r="M626">
        <v>0</v>
      </c>
      <c r="N626">
        <v>747.71374730418097</v>
      </c>
      <c r="O626">
        <v>5219.9850843334698</v>
      </c>
      <c r="P626">
        <v>0</v>
      </c>
      <c r="Q626">
        <v>1225.75650640605</v>
      </c>
      <c r="R626">
        <v>2671.4969957684302</v>
      </c>
      <c r="S626">
        <v>1253.5588052885</v>
      </c>
      <c r="T626">
        <v>3763.9751417417901</v>
      </c>
      <c r="U626">
        <v>0</v>
      </c>
      <c r="V626">
        <v>2357.6893562278101</v>
      </c>
      <c r="W626">
        <v>0</v>
      </c>
      <c r="X626">
        <v>0</v>
      </c>
      <c r="Y626">
        <v>2284.8975738905301</v>
      </c>
      <c r="Z626">
        <v>0</v>
      </c>
      <c r="AA626">
        <v>1920</v>
      </c>
      <c r="AB626">
        <f t="array" ref="AB626">MEDIAN(IF(G626:Q626&lt;&gt;0,G626:Q626))</f>
        <v>2354.378253203025</v>
      </c>
      <c r="AC626">
        <f t="array" ref="AC626">MEDIAN(IF(R626:Z626&lt;&gt;0,R626:Z626))</f>
        <v>2357.6893562278101</v>
      </c>
      <c r="AD626">
        <f t="shared" si="19"/>
        <v>1.0014063598405569</v>
      </c>
      <c r="AE626">
        <f t="array" ref="AE626">TTEST(IF(G626:Q626&lt;&gt;0,G626:Q626),IF(R626:AA626&lt;&gt;0,R626:AA626),2,3)</f>
        <v>0.66036922857987979</v>
      </c>
      <c r="AX626" s="8" t="s">
        <v>1075</v>
      </c>
      <c r="AY626" s="8" t="s">
        <v>1075</v>
      </c>
      <c r="AZ626" s="8" t="s">
        <v>1640</v>
      </c>
      <c r="BA626" s="9">
        <v>881.26609912476897</v>
      </c>
      <c r="BB626" s="9">
        <v>881.26609912476897</v>
      </c>
      <c r="BC626" s="9">
        <v>75.786998171675506</v>
      </c>
      <c r="BD626" s="9"/>
      <c r="BE626" s="9">
        <v>409</v>
      </c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>
        <v>1353.53219824954</v>
      </c>
      <c r="BQ626" s="9"/>
      <c r="BR626" s="9"/>
      <c r="BS626" s="9"/>
      <c r="BT626" s="9"/>
      <c r="BU626" s="9"/>
      <c r="BV626" s="9"/>
      <c r="BW626" s="9"/>
      <c r="BX626" s="9"/>
    </row>
    <row r="627" spans="1:76" x14ac:dyDescent="0.2">
      <c r="A627" s="2" t="s">
        <v>627</v>
      </c>
      <c r="B627" s="2">
        <f t="shared" si="20"/>
        <v>119495</v>
      </c>
      <c r="C627" s="5">
        <v>1590</v>
      </c>
      <c r="D627" s="5">
        <v>1520</v>
      </c>
      <c r="E627" s="5">
        <v>53</v>
      </c>
      <c r="F627" s="2">
        <v>119495</v>
      </c>
      <c r="G627">
        <f t="array" ref="G627:AA627">VLOOKUP(A627,Check_S4,{7,8,9,10,11,12,13,14,15,16,17,18,19,20,21,22,23,24,25,26,27},FALSE)</f>
        <v>0</v>
      </c>
      <c r="H627">
        <v>1101</v>
      </c>
      <c r="I627">
        <v>76.986169259999997</v>
      </c>
      <c r="J627">
        <v>0</v>
      </c>
      <c r="K627">
        <v>0</v>
      </c>
      <c r="L627">
        <v>2536.6091803530398</v>
      </c>
      <c r="M627">
        <v>0</v>
      </c>
      <c r="N627">
        <v>0</v>
      </c>
      <c r="O627">
        <v>1080.0638009878101</v>
      </c>
      <c r="P627">
        <v>0</v>
      </c>
      <c r="Q627">
        <v>960.06722927046599</v>
      </c>
      <c r="R627">
        <v>2393.73193843835</v>
      </c>
      <c r="S627">
        <v>1763.9020911380701</v>
      </c>
      <c r="T627">
        <v>0</v>
      </c>
      <c r="U627">
        <v>0</v>
      </c>
      <c r="V627">
        <v>1519.7249965003</v>
      </c>
      <c r="W627">
        <v>1892.5850337545301</v>
      </c>
      <c r="X627">
        <v>0</v>
      </c>
      <c r="Y627">
        <v>3054.52581297907</v>
      </c>
      <c r="Z627">
        <v>0</v>
      </c>
      <c r="AA627">
        <v>1110</v>
      </c>
      <c r="AB627">
        <f t="array" ref="AB627">MEDIAN(IF(G627:Q627&lt;&gt;0,G627:Q627))</f>
        <v>1080.0638009878101</v>
      </c>
      <c r="AC627">
        <f t="array" ref="AC627">MEDIAN(IF(R627:Z627&lt;&gt;0,R627:Z627))</f>
        <v>1892.5850337545301</v>
      </c>
      <c r="AD627">
        <f t="shared" si="19"/>
        <v>1.7522900332587763</v>
      </c>
      <c r="AE627">
        <f t="array" ref="AE627">TTEST(IF(G627:Q627&lt;&gt;0,G627:Q627),IF(R627:AA627&lt;&gt;0,R627:AA627),2,3)</f>
        <v>0.13724645029548319</v>
      </c>
      <c r="AX627" s="8" t="s">
        <v>2517</v>
      </c>
      <c r="AY627" s="8" t="s">
        <v>2518</v>
      </c>
      <c r="AZ627" s="8" t="s">
        <v>1623</v>
      </c>
      <c r="BA627" s="9">
        <v>868.48309033675298</v>
      </c>
      <c r="BB627" s="9">
        <v>881.73152016801703</v>
      </c>
      <c r="BC627" s="9">
        <v>75.258956357772405</v>
      </c>
      <c r="BD627" s="9"/>
      <c r="BE627" s="9">
        <v>486</v>
      </c>
      <c r="BF627" s="9">
        <v>38.857320950000002</v>
      </c>
      <c r="BG627" s="9"/>
      <c r="BH627" s="9"/>
      <c r="BI627" s="9">
        <v>242.46187565039099</v>
      </c>
      <c r="BJ627" s="9"/>
      <c r="BK627" s="9"/>
      <c r="BL627" s="9">
        <v>1277.46304033603</v>
      </c>
      <c r="BM627" s="9"/>
      <c r="BN627" s="9">
        <v>328.74963460388398</v>
      </c>
      <c r="BO627" s="9"/>
      <c r="BP627" s="9">
        <v>1602.1966394915601</v>
      </c>
      <c r="BQ627" s="9"/>
      <c r="BR627" s="9"/>
      <c r="BS627" s="9">
        <v>1532.1362116621599</v>
      </c>
      <c r="BT627" s="9"/>
      <c r="BU627" s="9"/>
      <c r="BV627" s="9"/>
      <c r="BW627" s="9"/>
      <c r="BX627" s="9">
        <v>1440</v>
      </c>
    </row>
    <row r="628" spans="1:76" x14ac:dyDescent="0.2">
      <c r="A628" s="2" t="s">
        <v>628</v>
      </c>
      <c r="B628" s="2">
        <f t="shared" si="20"/>
        <v>98226</v>
      </c>
      <c r="C628" s="5">
        <v>1932</v>
      </c>
      <c r="D628" s="5">
        <v>1528</v>
      </c>
      <c r="E628" s="5">
        <v>93</v>
      </c>
      <c r="F628" s="2">
        <v>98226</v>
      </c>
      <c r="G628">
        <f t="array" ref="G628:AA628">VLOOKUP(A628,Check_S4,{7,8,9,10,11,12,13,14,15,16,17,18,19,20,21,22,23,24,25,26,27},FALSE)</f>
        <v>0</v>
      </c>
      <c r="H628">
        <v>818</v>
      </c>
      <c r="I628">
        <v>78.842935879999999</v>
      </c>
      <c r="J628">
        <v>0</v>
      </c>
      <c r="K628">
        <v>0</v>
      </c>
      <c r="L628">
        <v>874.00667903691499</v>
      </c>
      <c r="M628">
        <v>0</v>
      </c>
      <c r="N628">
        <v>1833.0963606743901</v>
      </c>
      <c r="O628">
        <v>1527.8050611593701</v>
      </c>
      <c r="P628">
        <v>0</v>
      </c>
      <c r="Q628">
        <v>1071.1218239304801</v>
      </c>
      <c r="R628">
        <v>2933.92653789111</v>
      </c>
      <c r="S628">
        <v>0</v>
      </c>
      <c r="T628">
        <v>0</v>
      </c>
      <c r="U628">
        <v>0</v>
      </c>
      <c r="V628">
        <v>1674.2884499675299</v>
      </c>
      <c r="W628">
        <v>0</v>
      </c>
      <c r="X628">
        <v>0</v>
      </c>
      <c r="Y628">
        <v>5095.1949219660901</v>
      </c>
      <c r="Z628">
        <v>5287.3880634309098</v>
      </c>
      <c r="AA628">
        <v>56.9</v>
      </c>
      <c r="AB628">
        <f t="array" ref="AB628">MEDIAN(IF(G628:Q628&lt;&gt;0,G628:Q628))</f>
        <v>972.56425148369749</v>
      </c>
      <c r="AC628">
        <f t="array" ref="AC628">MEDIAN(IF(R628:Z628&lt;&gt;0,R628:Z628))</f>
        <v>4014.5607299286003</v>
      </c>
      <c r="AD628">
        <f t="shared" si="19"/>
        <v>4.1278102951081932</v>
      </c>
      <c r="AE628">
        <f t="array" ref="AE628">TTEST(IF(G628:Q628&lt;&gt;0,G628:Q628),IF(R628:AA628&lt;&gt;0,R628:AA628),2,3)</f>
        <v>0.12009321679680689</v>
      </c>
      <c r="AX628" s="8" t="s">
        <v>2519</v>
      </c>
      <c r="AY628" s="8" t="s">
        <v>2520</v>
      </c>
      <c r="AZ628" s="8" t="s">
        <v>1623</v>
      </c>
      <c r="BA628" s="9">
        <v>847.381433110643</v>
      </c>
      <c r="BB628" s="9">
        <v>883</v>
      </c>
      <c r="BC628" s="9">
        <v>50.841957494122703</v>
      </c>
      <c r="BD628" s="9"/>
      <c r="BE628" s="9">
        <v>883</v>
      </c>
      <c r="BF628" s="9">
        <v>52.10879628</v>
      </c>
      <c r="BG628" s="9"/>
      <c r="BH628" s="9"/>
      <c r="BI628" s="9">
        <v>732.62226593700495</v>
      </c>
      <c r="BJ628" s="9"/>
      <c r="BK628" s="9"/>
      <c r="BL628" s="9">
        <v>974.16599211412495</v>
      </c>
      <c r="BM628" s="9"/>
      <c r="BN628" s="9">
        <v>758.55620913291705</v>
      </c>
      <c r="BO628" s="9"/>
      <c r="BP628" s="9">
        <v>1481.2167683104501</v>
      </c>
      <c r="BQ628" s="9"/>
      <c r="BR628" s="9"/>
      <c r="BS628" s="9"/>
      <c r="BT628" s="9"/>
      <c r="BU628" s="9"/>
      <c r="BV628" s="9"/>
      <c r="BW628" s="9"/>
      <c r="BX628" s="9">
        <v>1050</v>
      </c>
    </row>
    <row r="629" spans="1:76" x14ac:dyDescent="0.2">
      <c r="A629" s="2" t="s">
        <v>629</v>
      </c>
      <c r="B629" s="2">
        <f t="shared" si="20"/>
        <v>75020</v>
      </c>
      <c r="C629" s="5">
        <v>2511</v>
      </c>
      <c r="D629" s="5">
        <v>2511</v>
      </c>
      <c r="E629" s="5"/>
      <c r="F629" s="2">
        <v>75020</v>
      </c>
      <c r="G629">
        <f t="array" ref="G629:AA629">VLOOKUP(A629,Check_S4,{7,8,9,10,11,12,13,14,15,16,17,18,19,20,21,22,23,24,25,26,27},FALSE)</f>
        <v>2511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f t="array" ref="AB629">MEDIAN(IF(G629:Q629&lt;&gt;0,G629:Q629))</f>
        <v>2511</v>
      </c>
      <c r="AC629" t="e">
        <f t="array" ref="AC629">MEDIAN(IF(R629:Z629&lt;&gt;0,R629:Z629))</f>
        <v>#NUM!</v>
      </c>
      <c r="AD629" t="e">
        <f t="shared" si="19"/>
        <v>#NUM!</v>
      </c>
      <c r="AE629" t="e">
        <f t="array" ref="AE629">TTEST(IF(G629:Q629&lt;&gt;0,G629:Q629),IF(R629:AA629&lt;&gt;0,R629:AA629),2,3)</f>
        <v>#DIV/0!</v>
      </c>
      <c r="AX629" s="8" t="s">
        <v>1198</v>
      </c>
      <c r="AY629" s="8" t="s">
        <v>2521</v>
      </c>
      <c r="AZ629" s="8" t="s">
        <v>1623</v>
      </c>
      <c r="BA629" s="9">
        <v>847.09865627182603</v>
      </c>
      <c r="BB629" s="9">
        <v>885.02624577719303</v>
      </c>
      <c r="BC629" s="9">
        <v>78.307369347326897</v>
      </c>
      <c r="BD629" s="9"/>
      <c r="BE629" s="9"/>
      <c r="BF629" s="9">
        <v>54.503768280000003</v>
      </c>
      <c r="BG629" s="9"/>
      <c r="BH629" s="9"/>
      <c r="BI629" s="9"/>
      <c r="BJ629" s="9"/>
      <c r="BK629" s="9"/>
      <c r="BL629" s="9"/>
      <c r="BM629" s="9"/>
      <c r="BN629" s="9"/>
      <c r="BO629" s="9"/>
      <c r="BP629" s="9">
        <v>1181.0524915543899</v>
      </c>
      <c r="BQ629" s="9"/>
      <c r="BR629" s="9"/>
      <c r="BS629" s="9"/>
      <c r="BT629" s="9">
        <v>1563.8383652529201</v>
      </c>
      <c r="BU629" s="9"/>
      <c r="BV629" s="9"/>
      <c r="BW629" s="9"/>
      <c r="BX629" s="9">
        <v>589</v>
      </c>
    </row>
    <row r="630" spans="1:76" x14ac:dyDescent="0.2">
      <c r="A630" s="2" t="s">
        <v>630</v>
      </c>
      <c r="B630" s="2">
        <f t="shared" si="20"/>
        <v>22179</v>
      </c>
      <c r="C630" s="5">
        <v>8475</v>
      </c>
      <c r="D630" s="5">
        <v>6876</v>
      </c>
      <c r="E630" s="5">
        <v>74</v>
      </c>
      <c r="F630" s="2">
        <v>22179</v>
      </c>
      <c r="G630">
        <f t="array" ref="G630:AA630">VLOOKUP(A630,Check_S4,{7,8,9,10,11,12,13,14,15,16,17,18,19,20,21,22,23,24,25,26,27},FALSE)</f>
        <v>0</v>
      </c>
      <c r="H630">
        <v>6361</v>
      </c>
      <c r="I630">
        <v>161.4898871</v>
      </c>
      <c r="J630">
        <v>0</v>
      </c>
      <c r="K630">
        <v>0</v>
      </c>
      <c r="L630">
        <v>3991.42860837135</v>
      </c>
      <c r="M630">
        <v>3593.2531021261402</v>
      </c>
      <c r="N630">
        <v>2924.1502215136902</v>
      </c>
      <c r="O630">
        <v>3496.82493183317</v>
      </c>
      <c r="P630">
        <v>16824.9487291367</v>
      </c>
      <c r="Q630">
        <v>26175.4345184132</v>
      </c>
      <c r="R630">
        <v>6157.1677959477902</v>
      </c>
      <c r="S630">
        <v>8670.2773859452209</v>
      </c>
      <c r="T630">
        <v>6876.1976437505</v>
      </c>
      <c r="U630">
        <v>8689.4036126041101</v>
      </c>
      <c r="V630">
        <v>9770.2756655705598</v>
      </c>
      <c r="W630">
        <v>0</v>
      </c>
      <c r="X630">
        <v>13517.9863586675</v>
      </c>
      <c r="Y630">
        <v>11682.1512252591</v>
      </c>
      <c r="Z630">
        <v>4385.7781196023698</v>
      </c>
      <c r="AA630">
        <v>10800</v>
      </c>
      <c r="AB630">
        <f t="array" ref="AB630">MEDIAN(IF(G630:Q630&lt;&gt;0,G630:Q630))</f>
        <v>3792.3408552487454</v>
      </c>
      <c r="AC630">
        <f t="array" ref="AC630">MEDIAN(IF(R630:Z630&lt;&gt;0,R630:Z630))</f>
        <v>8679.8404992746655</v>
      </c>
      <c r="AD630">
        <f t="shared" si="19"/>
        <v>2.2887817394529377</v>
      </c>
      <c r="AE630">
        <f t="array" ref="AE630">TTEST(IF(G630:Q630&lt;&gt;0,G630:Q630),IF(R630:AA630&lt;&gt;0,R630:AA630),2,3)</f>
        <v>0.76643146297464948</v>
      </c>
      <c r="AX630" s="8" t="s">
        <v>2522</v>
      </c>
      <c r="AY630" s="8" t="s">
        <v>2523</v>
      </c>
      <c r="AZ630" s="8" t="s">
        <v>1623</v>
      </c>
      <c r="BA630" s="9">
        <v>985.66128739949704</v>
      </c>
      <c r="BB630" s="9">
        <v>888</v>
      </c>
      <c r="BC630" s="9">
        <v>78.125523426564897</v>
      </c>
      <c r="BD630" s="9"/>
      <c r="BE630" s="9">
        <v>888</v>
      </c>
      <c r="BF630" s="9">
        <v>123.49983899999999</v>
      </c>
      <c r="BG630" s="9"/>
      <c r="BH630" s="9"/>
      <c r="BI630" s="9">
        <v>1287.74509840939</v>
      </c>
      <c r="BJ630" s="9"/>
      <c r="BK630" s="9"/>
      <c r="BL630" s="9"/>
      <c r="BM630" s="9"/>
      <c r="BN630" s="9">
        <v>506.11813421745097</v>
      </c>
      <c r="BO630" s="9"/>
      <c r="BP630" s="9">
        <v>1219.7295852350101</v>
      </c>
      <c r="BQ630" s="9"/>
      <c r="BR630" s="9">
        <v>2442.5363549346198</v>
      </c>
      <c r="BS630" s="9"/>
      <c r="BT630" s="9"/>
      <c r="BU630" s="9"/>
      <c r="BV630" s="9"/>
      <c r="BW630" s="9"/>
      <c r="BX630" s="9">
        <v>432</v>
      </c>
    </row>
    <row r="631" spans="1:76" x14ac:dyDescent="0.2">
      <c r="A631" s="2" t="s">
        <v>631</v>
      </c>
      <c r="B631" s="2">
        <f t="shared" si="20"/>
        <v>37315</v>
      </c>
      <c r="C631" s="5">
        <v>5031</v>
      </c>
      <c r="D631" s="5">
        <v>4268</v>
      </c>
      <c r="E631" s="5">
        <v>70</v>
      </c>
      <c r="F631" s="2">
        <v>37315</v>
      </c>
      <c r="G631">
        <f t="array" ref="G631:AA631">VLOOKUP(A631,Check_S4,{7,8,9,10,11,12,13,14,15,16,17,18,19,20,21,22,23,24,25,26,27},FALSE)</f>
        <v>0</v>
      </c>
      <c r="H631">
        <v>9154</v>
      </c>
      <c r="I631">
        <v>1472.6370870000001</v>
      </c>
      <c r="J631">
        <v>0</v>
      </c>
      <c r="K631">
        <v>0</v>
      </c>
      <c r="L631">
        <v>4580.7045023896198</v>
      </c>
      <c r="M631">
        <v>7602.42627458063</v>
      </c>
      <c r="N631">
        <v>4267.7009880872301</v>
      </c>
      <c r="O631">
        <v>4892.0364760388402</v>
      </c>
      <c r="P631">
        <v>15364.885790984499</v>
      </c>
      <c r="Q631">
        <v>5983.24288009668</v>
      </c>
      <c r="R631">
        <v>2669.1095473148098</v>
      </c>
      <c r="S631">
        <v>2554.3975319989499</v>
      </c>
      <c r="T631">
        <v>3436.5540184471602</v>
      </c>
      <c r="U631">
        <v>2871.74383101483</v>
      </c>
      <c r="V631">
        <v>2550.8128662025501</v>
      </c>
      <c r="W631">
        <v>0</v>
      </c>
      <c r="X631">
        <v>0</v>
      </c>
      <c r="Y631">
        <v>0</v>
      </c>
      <c r="Z631">
        <v>3669.4623959359101</v>
      </c>
      <c r="AA631">
        <v>4400</v>
      </c>
      <c r="AB631">
        <f t="array" ref="AB631">MEDIAN(IF(G631:Q631&lt;&gt;0,G631:Q631))</f>
        <v>5437.6396780677605</v>
      </c>
      <c r="AC631">
        <f t="array" ref="AC631">MEDIAN(IF(R631:Z631&lt;&gt;0,R631:Z631))</f>
        <v>2770.4266891648199</v>
      </c>
      <c r="AD631">
        <f t="shared" si="19"/>
        <v>0.509490671171003</v>
      </c>
      <c r="AE631">
        <f t="array" ref="AE631">TTEST(IF(G631:Q631&lt;&gt;0,G631:Q631),IF(R631:AA631&lt;&gt;0,R631:AA631),2,3)</f>
        <v>5.1170652131742322E-2</v>
      </c>
      <c r="AX631" s="8" t="s">
        <v>2524</v>
      </c>
      <c r="AY631" s="8" t="s">
        <v>2525</v>
      </c>
      <c r="AZ631" s="8" t="s">
        <v>1623</v>
      </c>
      <c r="BA631" s="9">
        <v>1045.72547257831</v>
      </c>
      <c r="BB631" s="9">
        <v>888.51998310192198</v>
      </c>
      <c r="BC631" s="9">
        <v>79.445247731273497</v>
      </c>
      <c r="BD631" s="9"/>
      <c r="BE631" s="9">
        <v>1328</v>
      </c>
      <c r="BF631" s="9">
        <v>135.07756000000001</v>
      </c>
      <c r="BG631" s="9"/>
      <c r="BH631" s="9"/>
      <c r="BI631" s="9">
        <v>2497.5876867576198</v>
      </c>
      <c r="BJ631" s="9"/>
      <c r="BK631" s="9"/>
      <c r="BL631" s="9">
        <v>1139.0399662038401</v>
      </c>
      <c r="BM631" s="9"/>
      <c r="BN631" s="9">
        <v>536.64762250838498</v>
      </c>
      <c r="BO631" s="9"/>
      <c r="BP631" s="9"/>
      <c r="BQ631" s="9"/>
      <c r="BR631" s="9"/>
      <c r="BS631" s="9"/>
      <c r="BT631" s="9"/>
      <c r="BU631" s="9"/>
      <c r="BV631" s="9"/>
      <c r="BW631" s="9"/>
      <c r="BX631" s="9">
        <v>638</v>
      </c>
    </row>
    <row r="632" spans="1:76" x14ac:dyDescent="0.2">
      <c r="A632" s="2" t="s">
        <v>632</v>
      </c>
      <c r="B632" s="2">
        <f t="shared" si="20"/>
        <v>42016</v>
      </c>
      <c r="C632" s="5">
        <v>4463</v>
      </c>
      <c r="D632" s="5">
        <v>2055</v>
      </c>
      <c r="E632" s="5">
        <v>99</v>
      </c>
      <c r="F632" s="2">
        <v>42016</v>
      </c>
      <c r="G632">
        <f t="array" ref="G632:AA632">VLOOKUP(A632,Check_S4,{7,8,9,10,11,12,13,14,15,16,17,18,19,20,21,22,23,24,25,26,27},FALSE)</f>
        <v>0</v>
      </c>
      <c r="H632">
        <v>2008</v>
      </c>
      <c r="I632">
        <v>201.26840630000001</v>
      </c>
      <c r="J632">
        <v>0</v>
      </c>
      <c r="K632">
        <v>7905.3992029999999</v>
      </c>
      <c r="L632">
        <v>2102.72248074548</v>
      </c>
      <c r="M632">
        <v>0</v>
      </c>
      <c r="N632">
        <v>0</v>
      </c>
      <c r="O632">
        <v>1086.2515256443201</v>
      </c>
      <c r="P632">
        <v>10208.92624033</v>
      </c>
      <c r="Q632">
        <v>10794.089138084901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1400</v>
      </c>
      <c r="AB632">
        <f t="array" ref="AB632">MEDIAN(IF(G632:Q632&lt;&gt;0,G632:Q632))</f>
        <v>2102.72248074548</v>
      </c>
      <c r="AC632" t="e">
        <f t="array" ref="AC632">MEDIAN(IF(R632:Z632&lt;&gt;0,R632:Z632))</f>
        <v>#NUM!</v>
      </c>
      <c r="AD632" t="e">
        <f t="shared" si="19"/>
        <v>#NUM!</v>
      </c>
      <c r="AE632" t="e">
        <f t="array" ref="AE632">TTEST(IF(G632:Q632&lt;&gt;0,G632:Q632),IF(R632:AA632&lt;&gt;0,R632:AA632),2,3)</f>
        <v>#DIV/0!</v>
      </c>
      <c r="AX632" s="8" t="s">
        <v>2526</v>
      </c>
      <c r="AY632" s="8" t="s">
        <v>2527</v>
      </c>
      <c r="AZ632" s="8" t="s">
        <v>1623</v>
      </c>
      <c r="BA632" s="9">
        <v>896.37302290161995</v>
      </c>
      <c r="BB632" s="9">
        <v>889.07677411804605</v>
      </c>
      <c r="BC632" s="9">
        <v>68.530807117683295</v>
      </c>
      <c r="BD632" s="9"/>
      <c r="BE632" s="9">
        <v>627</v>
      </c>
      <c r="BF632" s="9">
        <v>38.764502569999998</v>
      </c>
      <c r="BG632" s="9">
        <v>330.89997260000001</v>
      </c>
      <c r="BH632" s="9"/>
      <c r="BI632" s="9">
        <v>1331.9182322479501</v>
      </c>
      <c r="BJ632" s="9"/>
      <c r="BK632" s="9"/>
      <c r="BL632" s="9"/>
      <c r="BM632" s="9"/>
      <c r="BN632" s="9">
        <v>889.07677411804605</v>
      </c>
      <c r="BO632" s="9"/>
      <c r="BP632" s="9">
        <v>1256.95167877535</v>
      </c>
      <c r="BQ632" s="9"/>
      <c r="BR632" s="9"/>
      <c r="BS632" s="9"/>
      <c r="BT632" s="9"/>
      <c r="BU632" s="9"/>
      <c r="BV632" s="9"/>
      <c r="BW632" s="9"/>
      <c r="BX632" s="9">
        <v>1800</v>
      </c>
    </row>
    <row r="633" spans="1:76" x14ac:dyDescent="0.2">
      <c r="A633" s="2" t="s">
        <v>633</v>
      </c>
      <c r="B633" s="2">
        <f t="shared" si="20"/>
        <v>186906</v>
      </c>
      <c r="C633" s="5">
        <v>1002</v>
      </c>
      <c r="D633" s="5">
        <v>823</v>
      </c>
      <c r="E633" s="5">
        <v>103</v>
      </c>
      <c r="F633" s="2">
        <v>186906</v>
      </c>
      <c r="G633">
        <f t="array" ref="G633:AA633">VLOOKUP(A633,Check_S4,{7,8,9,10,11,12,13,14,15,16,17,18,19,20,21,22,23,24,25,26,27},FALSE)</f>
        <v>3170</v>
      </c>
      <c r="H633">
        <v>1105</v>
      </c>
      <c r="I633">
        <v>72.485287029999995</v>
      </c>
      <c r="J633">
        <v>0</v>
      </c>
      <c r="K633">
        <v>0</v>
      </c>
      <c r="L633">
        <v>541.54495284665495</v>
      </c>
      <c r="M633">
        <v>0</v>
      </c>
      <c r="N633">
        <v>0</v>
      </c>
      <c r="O633">
        <v>1452.6975767461399</v>
      </c>
      <c r="P633">
        <v>0</v>
      </c>
      <c r="Q633">
        <v>302.874095682046</v>
      </c>
      <c r="R633">
        <v>0</v>
      </c>
      <c r="S633">
        <v>1326.89755182883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41.1</v>
      </c>
      <c r="AB633">
        <f t="array" ref="AB633">MEDIAN(IF(G633:Q633&lt;&gt;0,G633:Q633))</f>
        <v>823.27247642332748</v>
      </c>
      <c r="AC633">
        <f t="array" ref="AC633">MEDIAN(IF(R633:Z633&lt;&gt;0,R633:Z633))</f>
        <v>1326.89755182883</v>
      </c>
      <c r="AD633">
        <f t="shared" si="19"/>
        <v>1.6117355915911102</v>
      </c>
      <c r="AE633">
        <f t="array" ref="AE633">TTEST(IF(G633:Q633&lt;&gt;0,G633:Q633),IF(R633:AA633&lt;&gt;0,R633:AA633),2,3)</f>
        <v>0.64230487728840679</v>
      </c>
      <c r="AX633" s="8" t="s">
        <v>2528</v>
      </c>
      <c r="AY633" s="8" t="s">
        <v>2529</v>
      </c>
      <c r="AZ633" s="8" t="s">
        <v>1640</v>
      </c>
      <c r="BA633" s="9">
        <v>1009.21848496239</v>
      </c>
      <c r="BB633" s="9">
        <v>889.82445849130704</v>
      </c>
      <c r="BC633" s="9">
        <v>79.257368460693897</v>
      </c>
      <c r="BD633" s="9">
        <v>727</v>
      </c>
      <c r="BE633" s="9">
        <v>1215</v>
      </c>
      <c r="BF633" s="9">
        <v>225.68640189999999</v>
      </c>
      <c r="BG633" s="9"/>
      <c r="BH633" s="9"/>
      <c r="BI633" s="9">
        <v>166.49069570999799</v>
      </c>
      <c r="BJ633" s="9"/>
      <c r="BK633" s="9"/>
      <c r="BL633" s="9">
        <v>889.82445849130704</v>
      </c>
      <c r="BM633" s="9"/>
      <c r="BN633" s="9"/>
      <c r="BO633" s="9"/>
      <c r="BP633" s="9">
        <v>1320.8976892574001</v>
      </c>
      <c r="BQ633" s="9"/>
      <c r="BR633" s="9">
        <v>2519.6301493780202</v>
      </c>
      <c r="BS633" s="9"/>
      <c r="BT633" s="9"/>
      <c r="BU633" s="9"/>
      <c r="BV633" s="9"/>
      <c r="BW633" s="9"/>
      <c r="BX633" s="9"/>
    </row>
    <row r="634" spans="1:76" x14ac:dyDescent="0.2">
      <c r="A634" s="2" t="s">
        <v>634</v>
      </c>
      <c r="B634" s="2">
        <f t="shared" si="20"/>
        <v>35964</v>
      </c>
      <c r="C634" s="5">
        <v>5200</v>
      </c>
      <c r="D634" s="5">
        <v>3630</v>
      </c>
      <c r="E634" s="5">
        <v>88</v>
      </c>
      <c r="F634" s="2">
        <v>35964</v>
      </c>
      <c r="G634">
        <f t="array" ref="G634:AA634">VLOOKUP(A634,Check_S4,{7,8,9,10,11,12,13,14,15,16,17,18,19,20,21,22,23,24,25,26,27},FALSE)</f>
        <v>0</v>
      </c>
      <c r="H634">
        <v>21884</v>
      </c>
      <c r="I634">
        <v>3587.6418920000001</v>
      </c>
      <c r="J634">
        <v>0</v>
      </c>
      <c r="K634">
        <v>4700.1743177999997</v>
      </c>
      <c r="L634">
        <v>5032.7942758688296</v>
      </c>
      <c r="M634">
        <v>0</v>
      </c>
      <c r="N634">
        <v>3436.2196898737702</v>
      </c>
      <c r="O634">
        <v>4662.56140244574</v>
      </c>
      <c r="P634">
        <v>0</v>
      </c>
      <c r="Q634">
        <v>6093.1057275544699</v>
      </c>
      <c r="R634">
        <v>3342.3721660005199</v>
      </c>
      <c r="S634">
        <v>2844.1530362796502</v>
      </c>
      <c r="T634">
        <v>3559.6475335530899</v>
      </c>
      <c r="U634">
        <v>2771.8674571292099</v>
      </c>
      <c r="V634">
        <v>3529.2238515173799</v>
      </c>
      <c r="W634">
        <v>0</v>
      </c>
      <c r="X634">
        <v>3672.7606631568201</v>
      </c>
      <c r="Y634">
        <v>4949.0054976825504</v>
      </c>
      <c r="Z634">
        <v>5856.7056692542101</v>
      </c>
      <c r="AA634">
        <v>3270</v>
      </c>
      <c r="AB634">
        <f t="array" ref="AB634">MEDIAN(IF(G634:Q634&lt;&gt;0,G634:Q634))</f>
        <v>4700.1743177999997</v>
      </c>
      <c r="AC634">
        <f t="array" ref="AC634">MEDIAN(IF(R634:Z634&lt;&gt;0,R634:Z634))</f>
        <v>3544.4356925352349</v>
      </c>
      <c r="AD634">
        <f t="shared" si="19"/>
        <v>0.75410728472604205</v>
      </c>
      <c r="AE634">
        <f t="array" ref="AE634">TTEST(IF(G634:Q634&lt;&gt;0,G634:Q634),IF(R634:AA634&lt;&gt;0,R634:AA634),2,3)</f>
        <v>0.23593860943649775</v>
      </c>
      <c r="AX634" s="8" t="s">
        <v>2530</v>
      </c>
      <c r="AY634" s="8" t="s">
        <v>2531</v>
      </c>
      <c r="AZ634" s="8" t="s">
        <v>1623</v>
      </c>
      <c r="BA634" s="9">
        <v>928.55684724746504</v>
      </c>
      <c r="BB634" s="9">
        <v>891.75939522487295</v>
      </c>
      <c r="BC634" s="9">
        <v>85.743922424366403</v>
      </c>
      <c r="BD634" s="9"/>
      <c r="BE634" s="9"/>
      <c r="BF634" s="9">
        <v>25.41533553</v>
      </c>
      <c r="BG634" s="9"/>
      <c r="BH634" s="9"/>
      <c r="BI634" s="9">
        <v>891.75939522487295</v>
      </c>
      <c r="BJ634" s="9"/>
      <c r="BK634" s="9"/>
      <c r="BL634" s="9">
        <v>907.79740767654198</v>
      </c>
      <c r="BM634" s="9"/>
      <c r="BN634" s="9">
        <v>440.83448987673</v>
      </c>
      <c r="BO634" s="9"/>
      <c r="BP634" s="9">
        <v>1597.7488015781</v>
      </c>
      <c r="BQ634" s="9"/>
      <c r="BR634" s="9">
        <v>2317.3425008459999</v>
      </c>
      <c r="BS634" s="9"/>
      <c r="BT634" s="9"/>
      <c r="BU634" s="9"/>
      <c r="BV634" s="9"/>
      <c r="BW634" s="9"/>
      <c r="BX634" s="9">
        <v>319</v>
      </c>
    </row>
    <row r="635" spans="1:76" x14ac:dyDescent="0.2">
      <c r="A635" s="2" t="s">
        <v>635</v>
      </c>
      <c r="B635" s="2">
        <f t="shared" si="20"/>
        <v>30695</v>
      </c>
      <c r="C635" s="5">
        <v>6091</v>
      </c>
      <c r="D635" s="5">
        <v>3324</v>
      </c>
      <c r="E635" s="5">
        <v>94</v>
      </c>
      <c r="F635" s="2">
        <v>30695</v>
      </c>
      <c r="G635">
        <f t="array" ref="G635:AA635">VLOOKUP(A635,Check_S4,{7,8,9,10,11,12,13,14,15,16,17,18,19,20,21,22,23,24,25,26,27},FALSE)</f>
        <v>0</v>
      </c>
      <c r="H635">
        <v>14471</v>
      </c>
      <c r="I635">
        <v>1779.297525</v>
      </c>
      <c r="J635">
        <v>0</v>
      </c>
      <c r="K635">
        <v>0</v>
      </c>
      <c r="L635">
        <v>4990.8618856602197</v>
      </c>
      <c r="M635">
        <v>6926.7004155722498</v>
      </c>
      <c r="N635">
        <v>3135.4934914219298</v>
      </c>
      <c r="O635">
        <v>7816.7693476465001</v>
      </c>
      <c r="P635">
        <v>0</v>
      </c>
      <c r="Q635">
        <v>18803.606632028299</v>
      </c>
      <c r="R635">
        <v>0</v>
      </c>
      <c r="S635">
        <v>1491.7386141273801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2908.2638089679299</v>
      </c>
      <c r="Z635">
        <v>3324.1734730886701</v>
      </c>
      <c r="AA635">
        <v>1350</v>
      </c>
      <c r="AB635">
        <f t="array" ref="AB635">MEDIAN(IF(G635:Q635&lt;&gt;0,G635:Q635))</f>
        <v>6926.7004155722498</v>
      </c>
      <c r="AC635">
        <f t="array" ref="AC635">MEDIAN(IF(R635:Z635&lt;&gt;0,R635:Z635))</f>
        <v>2908.2638089679299</v>
      </c>
      <c r="AD635">
        <f t="shared" si="19"/>
        <v>0.41986279678412558</v>
      </c>
      <c r="AE635">
        <f t="array" ref="AE635">TTEST(IF(G635:Q635&lt;&gt;0,G635:Q635),IF(R635:AA635&lt;&gt;0,R635:AA635),2,3)</f>
        <v>4.295301581763198E-2</v>
      </c>
      <c r="AX635" s="8" t="s">
        <v>2532</v>
      </c>
      <c r="AY635" s="8" t="s">
        <v>2533</v>
      </c>
      <c r="AZ635" s="8" t="s">
        <v>1623</v>
      </c>
      <c r="BA635" s="9">
        <v>1085.3434736634999</v>
      </c>
      <c r="BB635" s="9">
        <v>892</v>
      </c>
      <c r="BC635" s="9">
        <v>43.4342992728022</v>
      </c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>
        <v>741.34257656763998</v>
      </c>
      <c r="BO635" s="9"/>
      <c r="BP635" s="9">
        <v>1622.68784442285</v>
      </c>
      <c r="BQ635" s="9"/>
      <c r="BR635" s="9"/>
      <c r="BS635" s="9"/>
      <c r="BT635" s="9"/>
      <c r="BU635" s="9"/>
      <c r="BV635" s="9"/>
      <c r="BW635" s="9"/>
      <c r="BX635" s="9">
        <v>892</v>
      </c>
    </row>
    <row r="636" spans="1:76" x14ac:dyDescent="0.2">
      <c r="A636" s="2" t="s">
        <v>636</v>
      </c>
      <c r="B636" s="2">
        <f t="shared" si="20"/>
        <v>52482</v>
      </c>
      <c r="C636" s="5">
        <v>3557</v>
      </c>
      <c r="D636" s="5">
        <v>3094</v>
      </c>
      <c r="E636" s="5">
        <v>37</v>
      </c>
      <c r="F636" s="2">
        <v>52482</v>
      </c>
      <c r="G636">
        <f t="array" ref="G636:AA636">VLOOKUP(A636,Check_S4,{7,8,9,10,11,12,13,14,15,16,17,18,19,20,21,22,23,24,25,26,27},FALSE)</f>
        <v>0</v>
      </c>
      <c r="H636">
        <v>5978</v>
      </c>
      <c r="I636">
        <v>1374.9229190000001</v>
      </c>
      <c r="J636">
        <v>0</v>
      </c>
      <c r="K636">
        <v>0</v>
      </c>
      <c r="L636">
        <v>4286.8975654263304</v>
      </c>
      <c r="M636">
        <v>0</v>
      </c>
      <c r="N636">
        <v>2992.81523933786</v>
      </c>
      <c r="O636">
        <v>4606.3699007881396</v>
      </c>
      <c r="P636">
        <v>3082.6167605042901</v>
      </c>
      <c r="Q636">
        <v>5903.4860777653403</v>
      </c>
      <c r="R636">
        <v>3104.47177039804</v>
      </c>
      <c r="S636">
        <v>2588.5694110764298</v>
      </c>
      <c r="T636">
        <v>0</v>
      </c>
      <c r="U636">
        <v>0</v>
      </c>
      <c r="V636">
        <v>3068.31627962217</v>
      </c>
      <c r="W636">
        <v>2200.4919213918402</v>
      </c>
      <c r="X636">
        <v>0</v>
      </c>
      <c r="Y636">
        <v>3022.4767612631499</v>
      </c>
      <c r="Z636">
        <v>3303.74187606757</v>
      </c>
      <c r="AA636">
        <v>4280</v>
      </c>
      <c r="AB636">
        <f t="array" ref="AB636">MEDIAN(IF(G636:Q636&lt;&gt;0,G636:Q636))</f>
        <v>4286.8975654263304</v>
      </c>
      <c r="AC636">
        <f t="array" ref="AC636">MEDIAN(IF(R636:Z636&lt;&gt;0,R636:Z636))</f>
        <v>3045.3965204426599</v>
      </c>
      <c r="AD636">
        <f t="shared" si="19"/>
        <v>0.7103963819904795</v>
      </c>
      <c r="AE636">
        <f t="array" ref="AE636">TTEST(IF(G636:Q636&lt;&gt;0,G636:Q636),IF(R636:AA636&lt;&gt;0,R636:AA636),2,3)</f>
        <v>0.19867979252451476</v>
      </c>
      <c r="AX636" s="8" t="s">
        <v>2534</v>
      </c>
      <c r="AY636" s="8" t="s">
        <v>2535</v>
      </c>
      <c r="AZ636" s="8" t="s">
        <v>1623</v>
      </c>
      <c r="BA636" s="9">
        <v>849.68317085034198</v>
      </c>
      <c r="BB636" s="9">
        <v>892.00846559304796</v>
      </c>
      <c r="BC636" s="9">
        <v>67.474854845354699</v>
      </c>
      <c r="BD636" s="9"/>
      <c r="BE636" s="9">
        <v>389</v>
      </c>
      <c r="BF636" s="9">
        <v>87.564823309999994</v>
      </c>
      <c r="BG636" s="9"/>
      <c r="BH636" s="9"/>
      <c r="BI636" s="9">
        <v>1588.19702502576</v>
      </c>
      <c r="BJ636" s="9"/>
      <c r="BK636" s="9"/>
      <c r="BL636" s="9">
        <v>625.78990805160299</v>
      </c>
      <c r="BM636" s="9"/>
      <c r="BN636" s="9">
        <v>1158.2270231344901</v>
      </c>
      <c r="BO636" s="9"/>
      <c r="BP636" s="9">
        <v>1249.3202455802</v>
      </c>
      <c r="BQ636" s="9"/>
      <c r="BR636" s="9"/>
      <c r="BS636" s="9"/>
      <c r="BT636" s="9"/>
      <c r="BU636" s="9"/>
      <c r="BV636" s="9"/>
      <c r="BW636" s="9"/>
      <c r="BX636" s="9"/>
    </row>
    <row r="637" spans="1:76" x14ac:dyDescent="0.2">
      <c r="A637" s="2" t="s">
        <v>637</v>
      </c>
      <c r="B637" s="2">
        <f t="shared" si="20"/>
        <v>37357</v>
      </c>
      <c r="C637" s="5">
        <v>4987</v>
      </c>
      <c r="D637" s="5">
        <v>4763</v>
      </c>
      <c r="E637" s="5">
        <v>70</v>
      </c>
      <c r="F637" s="2">
        <v>37357</v>
      </c>
      <c r="G637">
        <f t="array" ref="G637:AA637">VLOOKUP(A637,Check_S4,{7,8,9,10,11,12,13,14,15,16,17,18,19,20,21,22,23,24,25,26,27},FALSE)</f>
        <v>0</v>
      </c>
      <c r="H637">
        <v>6736</v>
      </c>
      <c r="I637">
        <v>4762.8713850000004</v>
      </c>
      <c r="J637">
        <v>0</v>
      </c>
      <c r="K637">
        <v>16529.085144000001</v>
      </c>
      <c r="L637">
        <v>5362.8770146677598</v>
      </c>
      <c r="M637">
        <v>3966.37150267366</v>
      </c>
      <c r="N637">
        <v>5821.0923038410001</v>
      </c>
      <c r="O637">
        <v>4815.8984640298004</v>
      </c>
      <c r="P637">
        <v>5561.8209348827604</v>
      </c>
      <c r="Q637">
        <v>2361.9068962704901</v>
      </c>
      <c r="R637">
        <v>0</v>
      </c>
      <c r="S637">
        <v>2817.2904767967998</v>
      </c>
      <c r="T637">
        <v>0</v>
      </c>
      <c r="U637">
        <v>3074.4071823828899</v>
      </c>
      <c r="V637">
        <v>1798.22142511479</v>
      </c>
      <c r="W637">
        <v>0</v>
      </c>
      <c r="X637">
        <v>0</v>
      </c>
      <c r="Y637">
        <v>2553.2762749635899</v>
      </c>
      <c r="Z637">
        <v>4778.5593422831498</v>
      </c>
      <c r="AA637">
        <v>3870</v>
      </c>
      <c r="AB637">
        <f t="array" ref="AB637">MEDIAN(IF(G637:Q637&lt;&gt;0,G637:Q637))</f>
        <v>5362.8770146677598</v>
      </c>
      <c r="AC637">
        <f t="array" ref="AC637">MEDIAN(IF(R637:Z637&lt;&gt;0,R637:Z637))</f>
        <v>2817.2904767967998</v>
      </c>
      <c r="AD637">
        <f t="shared" si="19"/>
        <v>0.52533191961914427</v>
      </c>
      <c r="AE637">
        <f t="array" ref="AE637">TTEST(IF(G637:Q637&lt;&gt;0,G637:Q637),IF(R637:AA637&lt;&gt;0,R637:AA637),2,3)</f>
        <v>5.7543112752092639E-2</v>
      </c>
      <c r="AX637" s="8" t="s">
        <v>2536</v>
      </c>
      <c r="AY637" s="8" t="s">
        <v>2537</v>
      </c>
      <c r="AZ637" s="8" t="s">
        <v>1623</v>
      </c>
      <c r="BA637" s="9">
        <v>1615.4003048137799</v>
      </c>
      <c r="BB637" s="9">
        <v>893.5</v>
      </c>
      <c r="BC637" s="9">
        <v>127.182349342432</v>
      </c>
      <c r="BD637" s="9">
        <v>6494</v>
      </c>
      <c r="BE637" s="9">
        <v>607</v>
      </c>
      <c r="BF637" s="9">
        <v>237.75844649999999</v>
      </c>
      <c r="BG637" s="9"/>
      <c r="BH637" s="9"/>
      <c r="BI637" s="9">
        <v>2035.1281766422201</v>
      </c>
      <c r="BJ637" s="9"/>
      <c r="BK637" s="9"/>
      <c r="BL637" s="9">
        <v>592.352299104086</v>
      </c>
      <c r="BM637" s="9"/>
      <c r="BN637" s="9">
        <v>462.91627176062701</v>
      </c>
      <c r="BO637" s="9"/>
      <c r="BP637" s="9">
        <v>1314.0472445032799</v>
      </c>
      <c r="BQ637" s="9"/>
      <c r="BR637" s="9"/>
      <c r="BS637" s="9"/>
      <c r="BT637" s="9"/>
      <c r="BU637" s="9"/>
      <c r="BV637" s="9"/>
      <c r="BW637" s="9"/>
      <c r="BX637" s="9">
        <v>1180</v>
      </c>
    </row>
    <row r="638" spans="1:76" x14ac:dyDescent="0.2">
      <c r="A638" s="2" t="s">
        <v>638</v>
      </c>
      <c r="B638" s="2">
        <f t="shared" si="20"/>
        <v>97687</v>
      </c>
      <c r="C638" s="5">
        <v>1907</v>
      </c>
      <c r="D638" s="5">
        <v>2508</v>
      </c>
      <c r="E638" s="5">
        <v>70</v>
      </c>
      <c r="F638" s="2">
        <v>97687</v>
      </c>
      <c r="G638">
        <f t="array" ref="G638:AA638">VLOOKUP(A638,Check_S4,{7,8,9,10,11,12,13,14,15,16,17,18,19,20,21,22,23,24,25,26,27},FALSE)</f>
        <v>407</v>
      </c>
      <c r="H638">
        <v>723</v>
      </c>
      <c r="I638">
        <v>306.43959719999998</v>
      </c>
      <c r="J638">
        <v>0</v>
      </c>
      <c r="K638">
        <v>0</v>
      </c>
      <c r="L638">
        <v>3143.1778160978902</v>
      </c>
      <c r="M638">
        <v>0</v>
      </c>
      <c r="N638">
        <v>0</v>
      </c>
      <c r="O638">
        <v>3249.9556370713799</v>
      </c>
      <c r="P638">
        <v>0</v>
      </c>
      <c r="Q638">
        <v>758.53625557453802</v>
      </c>
      <c r="R638">
        <v>2639.7206689036302</v>
      </c>
      <c r="S638">
        <v>0</v>
      </c>
      <c r="T638">
        <v>0</v>
      </c>
      <c r="U638">
        <v>0</v>
      </c>
      <c r="V638">
        <v>2507.88107893703</v>
      </c>
      <c r="W638">
        <v>0</v>
      </c>
      <c r="X638">
        <v>0</v>
      </c>
      <c r="Y638">
        <v>0</v>
      </c>
      <c r="Z638">
        <v>0</v>
      </c>
      <c r="AA638">
        <v>3430</v>
      </c>
      <c r="AB638">
        <f t="array" ref="AB638">MEDIAN(IF(G638:Q638&lt;&gt;0,G638:Q638))</f>
        <v>740.76812778726901</v>
      </c>
      <c r="AC638">
        <f t="array" ref="AC638">MEDIAN(IF(R638:Z638&lt;&gt;0,R638:Z638))</f>
        <v>2573.8008739203301</v>
      </c>
      <c r="AD638">
        <f t="shared" si="19"/>
        <v>3.4745027186961592</v>
      </c>
      <c r="AE638">
        <f t="array" ref="AE638">TTEST(IF(G638:Q638&lt;&gt;0,G638:Q638),IF(R638:AA638&lt;&gt;0,R638:AA638),2,3)</f>
        <v>5.960364952309026E-2</v>
      </c>
      <c r="AX638" s="8" t="s">
        <v>2538</v>
      </c>
      <c r="AY638" s="8" t="s">
        <v>2539</v>
      </c>
      <c r="AZ638" s="8" t="s">
        <v>1623</v>
      </c>
      <c r="BA638" s="9">
        <v>975.20872282194603</v>
      </c>
      <c r="BB638" s="9">
        <v>893.76229071118496</v>
      </c>
      <c r="BC638" s="9">
        <v>86.677132583285896</v>
      </c>
      <c r="BD638" s="9"/>
      <c r="BE638" s="9">
        <v>2295</v>
      </c>
      <c r="BF638" s="9">
        <v>281.25384079999998</v>
      </c>
      <c r="BG638" s="9"/>
      <c r="BH638" s="9"/>
      <c r="BI638" s="9">
        <v>213.22961379954199</v>
      </c>
      <c r="BJ638" s="9"/>
      <c r="BK638" s="9"/>
      <c r="BL638" s="9">
        <v>893.76229071118496</v>
      </c>
      <c r="BM638" s="9"/>
      <c r="BN638" s="9"/>
      <c r="BO638" s="9"/>
      <c r="BP638" s="9">
        <v>1192.7978687990001</v>
      </c>
      <c r="BQ638" s="9"/>
      <c r="BR638" s="9"/>
      <c r="BS638" s="9"/>
      <c r="BT638" s="9"/>
      <c r="BU638" s="9"/>
      <c r="BV638" s="9"/>
      <c r="BW638" s="9"/>
      <c r="BX638" s="9"/>
    </row>
    <row r="639" spans="1:76" x14ac:dyDescent="0.2">
      <c r="A639" s="2" t="s">
        <v>639</v>
      </c>
      <c r="B639" s="2">
        <f t="shared" si="20"/>
        <v>36113</v>
      </c>
      <c r="C639" s="5">
        <v>5157</v>
      </c>
      <c r="D639" s="5">
        <v>3598</v>
      </c>
      <c r="E639" s="5">
        <v>131</v>
      </c>
      <c r="F639" s="2">
        <v>36113</v>
      </c>
      <c r="G639">
        <f t="array" ref="G639:AA639">VLOOKUP(A639,Check_S4,{7,8,9,10,11,12,13,14,15,16,17,18,19,20,21,22,23,24,25,26,27},FALSE)</f>
        <v>0</v>
      </c>
      <c r="H639">
        <v>4674</v>
      </c>
      <c r="I639">
        <v>2822.0774259999998</v>
      </c>
      <c r="J639">
        <v>28599.051930000001</v>
      </c>
      <c r="K639">
        <v>988.63602916000002</v>
      </c>
      <c r="L639">
        <v>6492.5442618877196</v>
      </c>
      <c r="M639">
        <v>0</v>
      </c>
      <c r="N639">
        <v>0</v>
      </c>
      <c r="O639">
        <v>3845.6220805944799</v>
      </c>
      <c r="P639">
        <v>0</v>
      </c>
      <c r="Q639">
        <v>6055.6572980612</v>
      </c>
      <c r="R639">
        <v>2179.33658515672</v>
      </c>
      <c r="S639">
        <v>2362.7882986894301</v>
      </c>
      <c r="T639">
        <v>3597.7516351333602</v>
      </c>
      <c r="U639">
        <v>6272.0963169346196</v>
      </c>
      <c r="V639">
        <v>2387.3200445976399</v>
      </c>
      <c r="W639">
        <v>0</v>
      </c>
      <c r="X639">
        <v>0</v>
      </c>
      <c r="Y639">
        <v>3251.3095656482901</v>
      </c>
      <c r="Z639">
        <v>3648.4956377890298</v>
      </c>
      <c r="AA639">
        <v>172</v>
      </c>
      <c r="AB639">
        <f t="array" ref="AB639">MEDIAN(IF(G639:Q639&lt;&gt;0,G639:Q639))</f>
        <v>4674</v>
      </c>
      <c r="AC639">
        <f t="array" ref="AC639">MEDIAN(IF(R639:Z639&lt;&gt;0,R639:Z639))</f>
        <v>3251.3095656482901</v>
      </c>
      <c r="AD639">
        <f t="shared" si="19"/>
        <v>0.69561608165346389</v>
      </c>
      <c r="AE639">
        <f t="array" ref="AE639">TTEST(IF(G639:Q639&lt;&gt;0,G639:Q639),IF(R639:AA639&lt;&gt;0,R639:AA639),2,3)</f>
        <v>0.2429357032581568</v>
      </c>
      <c r="AX639" s="8" t="s">
        <v>2540</v>
      </c>
      <c r="AY639" s="8" t="s">
        <v>2541</v>
      </c>
      <c r="AZ639" s="8" t="s">
        <v>1623</v>
      </c>
      <c r="BA639" s="9">
        <v>894.97244888300702</v>
      </c>
      <c r="BB639" s="9">
        <v>894.97244888300702</v>
      </c>
      <c r="BC639" s="9">
        <v>59.749577346950304</v>
      </c>
      <c r="BD639" s="9"/>
      <c r="BE639" s="9"/>
      <c r="BF639" s="9"/>
      <c r="BG639" s="9"/>
      <c r="BH639" s="9"/>
      <c r="BI639" s="9"/>
      <c r="BJ639" s="9"/>
      <c r="BK639" s="9">
        <v>516.85257377593098</v>
      </c>
      <c r="BL639" s="9"/>
      <c r="BM639" s="9"/>
      <c r="BN639" s="9"/>
      <c r="BO639" s="9"/>
      <c r="BP639" s="9">
        <v>1273.0923239900801</v>
      </c>
      <c r="BQ639" s="9"/>
      <c r="BR639" s="9"/>
      <c r="BS639" s="9"/>
      <c r="BT639" s="9"/>
      <c r="BU639" s="9"/>
      <c r="BV639" s="9"/>
      <c r="BW639" s="9"/>
      <c r="BX639" s="9"/>
    </row>
    <row r="640" spans="1:76" x14ac:dyDescent="0.2">
      <c r="A640" s="2" t="s">
        <v>640</v>
      </c>
      <c r="B640" s="2">
        <f t="shared" si="20"/>
        <v>32793</v>
      </c>
      <c r="C640" s="5">
        <v>5675</v>
      </c>
      <c r="D640" s="5">
        <v>5008</v>
      </c>
      <c r="E640" s="5">
        <v>52</v>
      </c>
      <c r="F640" s="2">
        <v>32793</v>
      </c>
      <c r="G640">
        <f t="array" ref="G640:AA640">VLOOKUP(A640,Check_S4,{7,8,9,10,11,12,13,14,15,16,17,18,19,20,21,22,23,24,25,26,27},FALSE)</f>
        <v>0</v>
      </c>
      <c r="H640">
        <v>12871</v>
      </c>
      <c r="I640">
        <v>3437.6393950000001</v>
      </c>
      <c r="J640">
        <v>2167.070827</v>
      </c>
      <c r="K640">
        <v>927.89092370000003</v>
      </c>
      <c r="L640">
        <v>6983.7281209144603</v>
      </c>
      <c r="M640">
        <v>0</v>
      </c>
      <c r="N640">
        <v>8055.0930727888699</v>
      </c>
      <c r="O640">
        <v>4852.6536037413398</v>
      </c>
      <c r="P640">
        <v>10845.636459435</v>
      </c>
      <c r="Q640">
        <v>7488.6398002983797</v>
      </c>
      <c r="R640">
        <v>4026.45000631324</v>
      </c>
      <c r="S640">
        <v>3945.1539755755098</v>
      </c>
      <c r="T640">
        <v>5163.9219840830201</v>
      </c>
      <c r="U640">
        <v>6027.58840002128</v>
      </c>
      <c r="V640">
        <v>4451.2046630488503</v>
      </c>
      <c r="W640">
        <v>0</v>
      </c>
      <c r="X640">
        <v>5371.3490567485696</v>
      </c>
      <c r="Y640">
        <v>3570.7047671014002</v>
      </c>
      <c r="Z640">
        <v>4261.6755954259497</v>
      </c>
      <c r="AA640">
        <v>7700</v>
      </c>
      <c r="AB640">
        <f t="array" ref="AB640">MEDIAN(IF(G640:Q640&lt;&gt;0,G640:Q640))</f>
        <v>6983.7281209144603</v>
      </c>
      <c r="AC640">
        <f t="array" ref="AC640">MEDIAN(IF(R640:Z640&lt;&gt;0,R640:Z640))</f>
        <v>4356.4401292374005</v>
      </c>
      <c r="AD640">
        <f t="shared" si="19"/>
        <v>0.62379864362001558</v>
      </c>
      <c r="AE640">
        <f t="array" ref="AE640">TTEST(IF(G640:Q640&lt;&gt;0,G640:Q640),IF(R640:AA640&lt;&gt;0,R640:AA640),2,3)</f>
        <v>0.31878975815901622</v>
      </c>
      <c r="AX640" s="8" t="s">
        <v>1115</v>
      </c>
      <c r="AY640" s="8" t="s">
        <v>1115</v>
      </c>
      <c r="AZ640" s="8" t="s">
        <v>1640</v>
      </c>
      <c r="BA640" s="9">
        <v>896.64662967992695</v>
      </c>
      <c r="BB640" s="9">
        <v>896.64662967992695</v>
      </c>
      <c r="BC640" s="9">
        <v>41.2947123173671</v>
      </c>
      <c r="BD640" s="9"/>
      <c r="BE640" s="9"/>
      <c r="BF640" s="9"/>
      <c r="BG640" s="9"/>
      <c r="BH640" s="9"/>
      <c r="BI640" s="9"/>
      <c r="BJ640" s="9"/>
      <c r="BK640" s="9">
        <v>634.82786617692898</v>
      </c>
      <c r="BL640" s="9"/>
      <c r="BM640" s="9"/>
      <c r="BN640" s="9"/>
      <c r="BO640" s="9"/>
      <c r="BP640" s="9">
        <v>1158.46539318292</v>
      </c>
      <c r="BQ640" s="9"/>
      <c r="BR640" s="9"/>
      <c r="BS640" s="9"/>
      <c r="BT640" s="9"/>
      <c r="BU640" s="9"/>
      <c r="BV640" s="9"/>
      <c r="BW640" s="9"/>
      <c r="BX640" s="9"/>
    </row>
    <row r="641" spans="1:76" x14ac:dyDescent="0.2">
      <c r="A641" s="2" t="s">
        <v>641</v>
      </c>
      <c r="B641" s="2">
        <f t="shared" si="20"/>
        <v>50296</v>
      </c>
      <c r="C641" s="5">
        <v>3681</v>
      </c>
      <c r="D641" s="5">
        <v>3461</v>
      </c>
      <c r="E641" s="5">
        <v>59</v>
      </c>
      <c r="F641" s="2">
        <v>50296</v>
      </c>
      <c r="G641">
        <f t="array" ref="G641:AA641">VLOOKUP(A641,Check_S4,{7,8,9,10,11,12,13,14,15,16,17,18,19,20,21,22,23,24,25,26,27},FALSE)</f>
        <v>0</v>
      </c>
      <c r="H641">
        <v>4442</v>
      </c>
      <c r="I641">
        <v>1134.645671</v>
      </c>
      <c r="J641">
        <v>4782.9441239999996</v>
      </c>
      <c r="K641">
        <v>3023.8044147999999</v>
      </c>
      <c r="L641">
        <v>3641.8258549946599</v>
      </c>
      <c r="M641">
        <v>2488.7811759849701</v>
      </c>
      <c r="N641">
        <v>9342.6155994899109</v>
      </c>
      <c r="O641">
        <v>4420.6812724513302</v>
      </c>
      <c r="P641">
        <v>6912.6477351315698</v>
      </c>
      <c r="Q641">
        <v>1878.50445844468</v>
      </c>
      <c r="R641">
        <v>0</v>
      </c>
      <c r="S641">
        <v>1980.3818479425199</v>
      </c>
      <c r="T641">
        <v>3742.2420312260101</v>
      </c>
      <c r="U641">
        <v>0</v>
      </c>
      <c r="V641">
        <v>0</v>
      </c>
      <c r="W641">
        <v>0</v>
      </c>
      <c r="X641">
        <v>0</v>
      </c>
      <c r="Y641">
        <v>2442.2052605935801</v>
      </c>
      <c r="Z641">
        <v>3461.21867781746</v>
      </c>
      <c r="AA641">
        <v>1520</v>
      </c>
      <c r="AB641">
        <f t="array" ref="AB641">MEDIAN(IF(G641:Q641&lt;&gt;0,G641:Q641))</f>
        <v>4031.2535637229948</v>
      </c>
      <c r="AC641">
        <f t="array" ref="AC641">MEDIAN(IF(R641:Z641&lt;&gt;0,R641:Z641))</f>
        <v>2951.7119692055203</v>
      </c>
      <c r="AD641">
        <f t="shared" si="19"/>
        <v>0.73220697297927284</v>
      </c>
      <c r="AE641">
        <f t="array" ref="AE641">TTEST(IF(G641:Q641&lt;&gt;0,G641:Q641),IF(R641:AA641&lt;&gt;0,R641:AA641),2,3)</f>
        <v>9.7431663208092822E-2</v>
      </c>
      <c r="AX641" s="8" t="s">
        <v>1436</v>
      </c>
      <c r="AY641" s="8" t="s">
        <v>1436</v>
      </c>
      <c r="AZ641" s="8" t="s">
        <v>1640</v>
      </c>
      <c r="BA641" s="9">
        <v>757.88301138109398</v>
      </c>
      <c r="BB641" s="9">
        <v>897.937772794956</v>
      </c>
      <c r="BC641" s="9">
        <v>88.386415210392698</v>
      </c>
      <c r="BD641" s="9"/>
      <c r="BE641" s="9"/>
      <c r="BF641" s="9">
        <v>29.06245088</v>
      </c>
      <c r="BG641" s="9"/>
      <c r="BH641" s="9"/>
      <c r="BI641" s="9"/>
      <c r="BJ641" s="9"/>
      <c r="BK641" s="9"/>
      <c r="BL641" s="9"/>
      <c r="BM641" s="9"/>
      <c r="BN641" s="9">
        <v>897.937772794956</v>
      </c>
      <c r="BO641" s="9"/>
      <c r="BP641" s="9">
        <v>1346.6488104683201</v>
      </c>
      <c r="BQ641" s="9"/>
      <c r="BR641" s="9"/>
      <c r="BS641" s="9"/>
      <c r="BT641" s="9"/>
      <c r="BU641" s="9"/>
      <c r="BV641" s="9"/>
      <c r="BW641" s="9"/>
      <c r="BX641" s="9"/>
    </row>
    <row r="642" spans="1:76" x14ac:dyDescent="0.2">
      <c r="A642" s="2" t="s">
        <v>642</v>
      </c>
      <c r="B642" s="2">
        <f t="shared" si="20"/>
        <v>33090</v>
      </c>
      <c r="C642" s="5">
        <v>5580</v>
      </c>
      <c r="D642" s="5">
        <v>4946</v>
      </c>
      <c r="E642" s="5">
        <v>50</v>
      </c>
      <c r="F642" s="2">
        <v>33090</v>
      </c>
      <c r="G642">
        <f t="array" ref="G642:AA642">VLOOKUP(A642,Check_S4,{7,8,9,10,11,12,13,14,15,16,17,18,19,20,21,22,23,24,25,26,27},FALSE)</f>
        <v>0</v>
      </c>
      <c r="H642">
        <v>10612</v>
      </c>
      <c r="I642">
        <v>2571.4136939999999</v>
      </c>
      <c r="J642">
        <v>0</v>
      </c>
      <c r="K642">
        <v>10158.9117773</v>
      </c>
      <c r="L642">
        <v>8187.8046740273603</v>
      </c>
      <c r="M642">
        <v>4742.6331898317303</v>
      </c>
      <c r="N642">
        <v>8679.8776257843601</v>
      </c>
      <c r="O642">
        <v>6161.6479521462898</v>
      </c>
      <c r="P642">
        <v>4945.9843087568397</v>
      </c>
      <c r="Q642">
        <v>6327.30229308256</v>
      </c>
      <c r="R642">
        <v>4821.2407079425002</v>
      </c>
      <c r="S642">
        <v>3078.0092654231198</v>
      </c>
      <c r="T642">
        <v>0</v>
      </c>
      <c r="U642">
        <v>2597.3853521707101</v>
      </c>
      <c r="V642">
        <v>5817.76199961374</v>
      </c>
      <c r="W642">
        <v>0</v>
      </c>
      <c r="X642">
        <v>0</v>
      </c>
      <c r="Y642">
        <v>0</v>
      </c>
      <c r="Z642">
        <v>3371.9747316530102</v>
      </c>
      <c r="AA642">
        <v>1620</v>
      </c>
      <c r="AB642">
        <f t="array" ref="AB642">MEDIAN(IF(G642:Q642&lt;&gt;0,G642:Q642))</f>
        <v>6327.30229308256</v>
      </c>
      <c r="AC642">
        <f t="array" ref="AC642">MEDIAN(IF(R642:Z642&lt;&gt;0,R642:Z642))</f>
        <v>3371.9747316530102</v>
      </c>
      <c r="AD642">
        <f t="shared" si="19"/>
        <v>0.53292455069508593</v>
      </c>
      <c r="AE642">
        <f t="array" ref="AE642">TTEST(IF(G642:Q642&lt;&gt;0,G642:Q642),IF(R642:AA642&lt;&gt;0,R642:AA642),2,3)</f>
        <v>8.4507295051087419E-3</v>
      </c>
      <c r="AX642" s="8" t="s">
        <v>2542</v>
      </c>
      <c r="AY642" s="8" t="s">
        <v>2543</v>
      </c>
      <c r="AZ642" s="8" t="s">
        <v>1623</v>
      </c>
      <c r="BA642" s="9">
        <v>1180.7799959537599</v>
      </c>
      <c r="BB642" s="9">
        <v>897.937772794956</v>
      </c>
      <c r="BC642" s="9">
        <v>94.659126029451599</v>
      </c>
      <c r="BD642" s="9"/>
      <c r="BE642" s="9">
        <v>500</v>
      </c>
      <c r="BF642" s="9">
        <v>40.499696729999997</v>
      </c>
      <c r="BG642" s="9"/>
      <c r="BH642" s="9"/>
      <c r="BI642" s="9">
        <v>633.20509441145498</v>
      </c>
      <c r="BJ642" s="9"/>
      <c r="BK642" s="9"/>
      <c r="BL642" s="9">
        <v>1476.3899726572599</v>
      </c>
      <c r="BM642" s="9"/>
      <c r="BN642" s="9">
        <v>897.937772794956</v>
      </c>
      <c r="BO642" s="9"/>
      <c r="BP642" s="9">
        <v>1259.4975136206201</v>
      </c>
      <c r="BQ642" s="9">
        <v>3837.9466868566701</v>
      </c>
      <c r="BR642" s="9"/>
      <c r="BS642" s="9">
        <v>1549.54322651285</v>
      </c>
      <c r="BT642" s="9"/>
      <c r="BU642" s="9"/>
      <c r="BV642" s="9"/>
      <c r="BW642" s="9"/>
      <c r="BX642" s="9">
        <v>432</v>
      </c>
    </row>
    <row r="643" spans="1:76" x14ac:dyDescent="0.2">
      <c r="A643" s="2" t="s">
        <v>643</v>
      </c>
      <c r="B643" s="2">
        <f t="shared" si="20"/>
        <v>27480</v>
      </c>
      <c r="C643" s="5">
        <v>6717</v>
      </c>
      <c r="D643" s="5">
        <v>6900</v>
      </c>
      <c r="E643" s="5">
        <v>63</v>
      </c>
      <c r="F643" s="2">
        <v>27480</v>
      </c>
      <c r="G643">
        <f t="array" ref="G643:AA643">VLOOKUP(A643,Check_S4,{7,8,9,10,11,12,13,14,15,16,17,18,19,20,21,22,23,24,25,26,27},FALSE)</f>
        <v>0</v>
      </c>
      <c r="H643">
        <v>13702</v>
      </c>
      <c r="I643">
        <v>3831.1968569999999</v>
      </c>
      <c r="J643">
        <v>0</v>
      </c>
      <c r="K643">
        <v>11099.0435387</v>
      </c>
      <c r="L643">
        <v>6839.6355650898904</v>
      </c>
      <c r="M643">
        <v>0</v>
      </c>
      <c r="N643">
        <v>11092.038841600701</v>
      </c>
      <c r="O643">
        <v>6960.6800183307696</v>
      </c>
      <c r="P643">
        <v>0</v>
      </c>
      <c r="Q643">
        <v>7201.86697751477</v>
      </c>
      <c r="R643">
        <v>0</v>
      </c>
      <c r="S643">
        <v>2605.1992364092598</v>
      </c>
      <c r="T643">
        <v>0</v>
      </c>
      <c r="U643">
        <v>0</v>
      </c>
      <c r="V643">
        <v>1466.5716212530799</v>
      </c>
      <c r="W643">
        <v>0</v>
      </c>
      <c r="X643">
        <v>0</v>
      </c>
      <c r="Y643">
        <v>0</v>
      </c>
      <c r="Z643">
        <v>0</v>
      </c>
      <c r="AA643">
        <v>2370</v>
      </c>
      <c r="AB643">
        <f t="array" ref="AB643">MEDIAN(IF(G643:Q643&lt;&gt;0,G643:Q643))</f>
        <v>7201.86697751477</v>
      </c>
      <c r="AC643">
        <f t="array" ref="AC643">MEDIAN(IF(R643:Z643&lt;&gt;0,R643:Z643))</f>
        <v>2035.88542883117</v>
      </c>
      <c r="AD643">
        <f t="shared" ref="AD643:AD706" si="21">AC643/AB643</f>
        <v>0.28268856328331077</v>
      </c>
      <c r="AE643">
        <f t="array" ref="AE643">TTEST(IF(G643:Q643&lt;&gt;0,G643:Q643),IF(R643:AA643&lt;&gt;0,R643:AA643),2,3)</f>
        <v>1.8632412073636092E-3</v>
      </c>
      <c r="AX643" s="8" t="s">
        <v>2544</v>
      </c>
      <c r="AY643" s="8" t="s">
        <v>2545</v>
      </c>
      <c r="AZ643" s="8" t="s">
        <v>1623</v>
      </c>
      <c r="BA643" s="9">
        <v>898</v>
      </c>
      <c r="BB643" s="9">
        <v>898</v>
      </c>
      <c r="BC643" s="9"/>
      <c r="BD643" s="9">
        <v>898</v>
      </c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</row>
    <row r="644" spans="1:76" x14ac:dyDescent="0.2">
      <c r="A644" s="2" t="s">
        <v>644</v>
      </c>
      <c r="B644" s="2">
        <f t="shared" si="20"/>
        <v>31170</v>
      </c>
      <c r="C644" s="5">
        <v>5915</v>
      </c>
      <c r="D644" s="5">
        <v>5632</v>
      </c>
      <c r="E644" s="5">
        <v>44</v>
      </c>
      <c r="F644" s="2">
        <v>31170</v>
      </c>
      <c r="G644">
        <f t="array" ref="G644:AA644">VLOOKUP(A644,Check_S4,{7,8,9,10,11,12,13,14,15,16,17,18,19,20,21,22,23,24,25,26,27},FALSE)</f>
        <v>0</v>
      </c>
      <c r="H644">
        <v>7521</v>
      </c>
      <c r="I644">
        <v>4792.8318120000004</v>
      </c>
      <c r="J644">
        <v>2096.5273670000001</v>
      </c>
      <c r="K644">
        <v>4321.8754865000001</v>
      </c>
      <c r="L644">
        <v>9920.8388955146893</v>
      </c>
      <c r="M644">
        <v>5037.9182634465296</v>
      </c>
      <c r="N644">
        <v>8582.8851799637996</v>
      </c>
      <c r="O644">
        <v>10053.4019098755</v>
      </c>
      <c r="P644">
        <v>7576.7343305043496</v>
      </c>
      <c r="Q644">
        <v>5632.1222234853303</v>
      </c>
      <c r="R644">
        <v>2302.88479639564</v>
      </c>
      <c r="S644">
        <v>2949.08994157591</v>
      </c>
      <c r="T644">
        <v>0</v>
      </c>
      <c r="U644">
        <v>4777.4783078669998</v>
      </c>
      <c r="V644">
        <v>2408.2372444081502</v>
      </c>
      <c r="W644">
        <v>0</v>
      </c>
      <c r="X644">
        <v>8080.5500391932401</v>
      </c>
      <c r="Y644">
        <v>6640.4225562348302</v>
      </c>
      <c r="Z644">
        <v>7863.7167901474904</v>
      </c>
      <c r="AA644">
        <v>0</v>
      </c>
      <c r="AB644">
        <f t="array" ref="AB644">MEDIAN(IF(G644:Q644&lt;&gt;0,G644:Q644))</f>
        <v>6576.5611117426652</v>
      </c>
      <c r="AC644">
        <f t="array" ref="AC644">MEDIAN(IF(R644:Z644&lt;&gt;0,R644:Z644))</f>
        <v>4777.4783078669998</v>
      </c>
      <c r="AD644">
        <f t="shared" si="21"/>
        <v>0.72644019065475662</v>
      </c>
      <c r="AE644">
        <f t="array" ref="AE644">TTEST(IF(G644:Q644&lt;&gt;0,G644:Q644),IF(R644:AA644&lt;&gt;0,R644:AA644),2,3)</f>
        <v>0.24092060893066217</v>
      </c>
      <c r="AX644" s="8" t="s">
        <v>2546</v>
      </c>
      <c r="AY644" s="8" t="s">
        <v>2547</v>
      </c>
      <c r="AZ644" s="8" t="s">
        <v>1623</v>
      </c>
      <c r="BA644" s="9">
        <v>1226.3664756697301</v>
      </c>
      <c r="BB644" s="9">
        <v>898.97414463956397</v>
      </c>
      <c r="BC644" s="9">
        <v>94.498803375856198</v>
      </c>
      <c r="BD644" s="9">
        <v>2821</v>
      </c>
      <c r="BE644" s="9">
        <v>574</v>
      </c>
      <c r="BF644" s="9">
        <v>33.549490489999997</v>
      </c>
      <c r="BG644" s="9"/>
      <c r="BH644" s="9"/>
      <c r="BI644" s="9"/>
      <c r="BJ644" s="9"/>
      <c r="BK644" s="9"/>
      <c r="BL644" s="9">
        <v>282.33375318621</v>
      </c>
      <c r="BM644" s="9"/>
      <c r="BN644" s="9"/>
      <c r="BO644" s="9"/>
      <c r="BP644" s="9">
        <v>1223.94828927913</v>
      </c>
      <c r="BQ644" s="9"/>
      <c r="BR644" s="9">
        <v>2423.36732106304</v>
      </c>
      <c r="BS644" s="9"/>
      <c r="BT644" s="9"/>
      <c r="BU644" s="9"/>
      <c r="BV644" s="9"/>
      <c r="BW644" s="9"/>
      <c r="BX644" s="9"/>
    </row>
    <row r="645" spans="1:76" x14ac:dyDescent="0.2">
      <c r="A645" s="2" t="s">
        <v>645</v>
      </c>
      <c r="B645" s="2">
        <f t="shared" si="20"/>
        <v>55923</v>
      </c>
      <c r="C645" s="5">
        <v>3287</v>
      </c>
      <c r="D645" s="5">
        <v>3091</v>
      </c>
      <c r="E645" s="5">
        <v>56</v>
      </c>
      <c r="F645" s="2">
        <v>55923</v>
      </c>
      <c r="G645">
        <f t="array" ref="G645:AA645">VLOOKUP(A645,Check_S4,{7,8,9,10,11,12,13,14,15,16,17,18,19,20,21,22,23,24,25,26,27},FALSE)</f>
        <v>0</v>
      </c>
      <c r="H645">
        <v>3754</v>
      </c>
      <c r="I645">
        <v>604.54904409999995</v>
      </c>
      <c r="J645">
        <v>0</v>
      </c>
      <c r="K645">
        <v>0</v>
      </c>
      <c r="L645">
        <v>6489.0115471833797</v>
      </c>
      <c r="M645">
        <v>1078.0266363630201</v>
      </c>
      <c r="N645">
        <v>4070.9345660236299</v>
      </c>
      <c r="O645">
        <v>4291.6886274813496</v>
      </c>
      <c r="P645">
        <v>7007.8406619555299</v>
      </c>
      <c r="Q645">
        <v>3448.6845722247499</v>
      </c>
      <c r="R645">
        <v>2732.5105452836901</v>
      </c>
      <c r="S645">
        <v>0</v>
      </c>
      <c r="T645">
        <v>0</v>
      </c>
      <c r="U645">
        <v>2442.5363549346198</v>
      </c>
      <c r="V645">
        <v>2614.43335432702</v>
      </c>
      <c r="W645">
        <v>0</v>
      </c>
      <c r="X645">
        <v>0</v>
      </c>
      <c r="Y645">
        <v>2280.0918935834202</v>
      </c>
      <c r="Z645">
        <v>3578.8337656594299</v>
      </c>
      <c r="AA645">
        <v>1620</v>
      </c>
      <c r="AB645">
        <f t="array" ref="AB645">MEDIAN(IF(G645:Q645&lt;&gt;0,G645:Q645))</f>
        <v>3912.4672830118152</v>
      </c>
      <c r="AC645">
        <f t="array" ref="AC645">MEDIAN(IF(R645:Z645&lt;&gt;0,R645:Z645))</f>
        <v>2614.43335432702</v>
      </c>
      <c r="AD645">
        <f t="shared" si="21"/>
        <v>0.66823136532771987</v>
      </c>
      <c r="AE645">
        <f t="array" ref="AE645">TTEST(IF(G645:Q645&lt;&gt;0,G645:Q645),IF(R645:AA645&lt;&gt;0,R645:AA645),2,3)</f>
        <v>0.15817622732754893</v>
      </c>
      <c r="AX645" s="8" t="s">
        <v>273</v>
      </c>
      <c r="AY645" s="8" t="s">
        <v>2548</v>
      </c>
      <c r="AZ645" s="8" t="s">
        <v>1623</v>
      </c>
      <c r="BA645" s="9">
        <v>7645.0647704950698</v>
      </c>
      <c r="BB645" s="9">
        <v>899.216752849768</v>
      </c>
      <c r="BC645" s="9">
        <v>193.42683624257501</v>
      </c>
      <c r="BD645" s="9"/>
      <c r="BE645" s="9">
        <v>395</v>
      </c>
      <c r="BF645" s="9">
        <v>143.74741409999999</v>
      </c>
      <c r="BG645" s="9"/>
      <c r="BH645" s="9">
        <v>34034.782014999997</v>
      </c>
      <c r="BI645" s="9"/>
      <c r="BJ645" s="9"/>
      <c r="BK645" s="9">
        <v>2752.5776705255798</v>
      </c>
      <c r="BL645" s="9"/>
      <c r="BM645" s="9"/>
      <c r="BN645" s="9">
        <v>899.216752849768</v>
      </c>
      <c r="BO645" s="9"/>
      <c r="BP645" s="9"/>
      <c r="BQ645" s="9"/>
      <c r="BR645" s="9"/>
      <c r="BS645" s="9"/>
      <c r="BT645" s="9"/>
      <c r="BU645" s="9"/>
      <c r="BV645" s="9"/>
      <c r="BW645" s="9"/>
      <c r="BX645" s="9"/>
    </row>
    <row r="646" spans="1:76" x14ac:dyDescent="0.2">
      <c r="A646" s="2" t="s">
        <v>646</v>
      </c>
      <c r="B646" s="2">
        <f t="shared" si="20"/>
        <v>77940</v>
      </c>
      <c r="C646" s="5">
        <v>2346</v>
      </c>
      <c r="D646" s="5">
        <v>2339</v>
      </c>
      <c r="E646" s="5">
        <v>54</v>
      </c>
      <c r="F646" s="2">
        <v>77940</v>
      </c>
      <c r="G646">
        <f t="array" ref="G646:AA646">VLOOKUP(A646,Check_S4,{7,8,9,10,11,12,13,14,15,16,17,18,19,20,21,22,23,24,25,26,27},FALSE)</f>
        <v>424</v>
      </c>
      <c r="H646">
        <v>1307</v>
      </c>
      <c r="I646">
        <v>798.34227620000001</v>
      </c>
      <c r="J646">
        <v>0</v>
      </c>
      <c r="K646">
        <v>0</v>
      </c>
      <c r="L646">
        <v>4452.0467530499</v>
      </c>
      <c r="M646">
        <v>3304.7021425837802</v>
      </c>
      <c r="N646">
        <v>3924.8989453663899</v>
      </c>
      <c r="O646">
        <v>2321.2249666121302</v>
      </c>
      <c r="P646">
        <v>858.203101249415</v>
      </c>
      <c r="Q646">
        <v>4125.5178905724897</v>
      </c>
      <c r="R646">
        <v>2356.2344961358499</v>
      </c>
      <c r="S646">
        <v>1869.69323978439</v>
      </c>
      <c r="T646">
        <v>0</v>
      </c>
      <c r="U646">
        <v>2434.3159142374302</v>
      </c>
      <c r="V646">
        <v>2396.7623359885001</v>
      </c>
      <c r="W646">
        <v>0</v>
      </c>
      <c r="X646">
        <v>0</v>
      </c>
      <c r="Y646">
        <v>0</v>
      </c>
      <c r="Z646">
        <v>0</v>
      </c>
      <c r="AA646">
        <v>2270</v>
      </c>
      <c r="AB646">
        <f t="array" ref="AB646">MEDIAN(IF(G646:Q646&lt;&gt;0,G646:Q646))</f>
        <v>2321.2249666121302</v>
      </c>
      <c r="AC646">
        <f t="array" ref="AC646">MEDIAN(IF(R646:Z646&lt;&gt;0,R646:Z646))</f>
        <v>2376.4984160621752</v>
      </c>
      <c r="AD646">
        <f t="shared" si="21"/>
        <v>1.0238121897899097</v>
      </c>
      <c r="AE646">
        <f t="array" ref="AE646">TTEST(IF(G646:Q646&lt;&gt;0,G646:Q646),IF(R646:AA646&lt;&gt;0,R646:AA646),2,3)</f>
        <v>0.82259333954856995</v>
      </c>
      <c r="AX646" s="8" t="s">
        <v>2549</v>
      </c>
      <c r="AY646" s="8" t="s">
        <v>2550</v>
      </c>
      <c r="AZ646" s="8" t="s">
        <v>1623</v>
      </c>
      <c r="BA646" s="9">
        <v>1108.0518711039099</v>
      </c>
      <c r="BB646" s="9">
        <v>900.60098395547004</v>
      </c>
      <c r="BC646" s="9">
        <v>97.022813246517103</v>
      </c>
      <c r="BD646" s="9"/>
      <c r="BE646" s="9"/>
      <c r="BF646" s="9">
        <v>59.837135940000003</v>
      </c>
      <c r="BG646" s="9"/>
      <c r="BH646" s="9"/>
      <c r="BI646" s="9"/>
      <c r="BJ646" s="9"/>
      <c r="BK646" s="9"/>
      <c r="BL646" s="9">
        <v>2571.1683805647199</v>
      </c>
      <c r="BM646" s="9"/>
      <c r="BN646" s="9">
        <v>634.38096322239505</v>
      </c>
      <c r="BO646" s="9"/>
      <c r="BP646" s="9">
        <v>1166.8210046885399</v>
      </c>
      <c r="BQ646" s="9"/>
      <c r="BR646" s="9"/>
      <c r="BS646" s="9"/>
      <c r="BT646" s="9"/>
      <c r="BU646" s="9"/>
      <c r="BV646" s="9"/>
      <c r="BW646" s="9"/>
      <c r="BX646" s="9"/>
    </row>
    <row r="647" spans="1:76" x14ac:dyDescent="0.2">
      <c r="A647" s="2" t="s">
        <v>647</v>
      </c>
      <c r="B647" s="2">
        <f t="shared" si="20"/>
        <v>49210</v>
      </c>
      <c r="C647" s="5">
        <v>3685</v>
      </c>
      <c r="D647" s="5">
        <v>1893</v>
      </c>
      <c r="E647" s="5">
        <v>107</v>
      </c>
      <c r="F647" s="2">
        <v>49210</v>
      </c>
      <c r="G647">
        <f t="array" ref="G647:AA647">VLOOKUP(A647,Check_S4,{7,8,9,10,11,12,13,14,15,16,17,18,19,20,21,22,23,24,25,26,27},FALSE)</f>
        <v>0</v>
      </c>
      <c r="H647">
        <v>13797</v>
      </c>
      <c r="I647">
        <v>368.94326089999998</v>
      </c>
      <c r="J647">
        <v>0</v>
      </c>
      <c r="K647">
        <v>0</v>
      </c>
      <c r="L647">
        <v>1391.0785030760501</v>
      </c>
      <c r="M647">
        <v>0</v>
      </c>
      <c r="N647">
        <v>2605.1117624261501</v>
      </c>
      <c r="O647">
        <v>2432.6600481349801</v>
      </c>
      <c r="P647">
        <v>7670.9881087761196</v>
      </c>
      <c r="Q647">
        <v>1755.1916834210101</v>
      </c>
      <c r="R647">
        <v>0</v>
      </c>
      <c r="S647">
        <v>1572.8858864752699</v>
      </c>
      <c r="T647">
        <v>5254.8203121884198</v>
      </c>
      <c r="U647">
        <v>0</v>
      </c>
      <c r="V647">
        <v>1798.22142511479</v>
      </c>
      <c r="W647">
        <v>1892.5850337545301</v>
      </c>
      <c r="X647">
        <v>0</v>
      </c>
      <c r="Y647">
        <v>0</v>
      </c>
      <c r="Z647">
        <v>0</v>
      </c>
      <c r="AA647">
        <v>0</v>
      </c>
      <c r="AB647">
        <f t="array" ref="AB647">MEDIAN(IF(G647:Q647&lt;&gt;0,G647:Q647))</f>
        <v>2432.6600481349801</v>
      </c>
      <c r="AC647">
        <f t="array" ref="AC647">MEDIAN(IF(R647:Z647&lt;&gt;0,R647:Z647))</f>
        <v>1845.40322943466</v>
      </c>
      <c r="AD647">
        <f t="shared" si="21"/>
        <v>0.75859478633253929</v>
      </c>
      <c r="AE647">
        <f t="array" ref="AE647">TTEST(IF(G647:Q647&lt;&gt;0,G647:Q647),IF(R647:AA647&lt;&gt;0,R647:AA647),2,3)</f>
        <v>0.43366226336374503</v>
      </c>
      <c r="AX647" s="8" t="s">
        <v>2551</v>
      </c>
      <c r="AY647" s="8" t="s">
        <v>2552</v>
      </c>
      <c r="AZ647" s="8" t="s">
        <v>1623</v>
      </c>
      <c r="BA647" s="9">
        <v>1404.5586113745101</v>
      </c>
      <c r="BB647" s="9">
        <v>902.26542597872196</v>
      </c>
      <c r="BC647" s="9">
        <v>121.66107778198</v>
      </c>
      <c r="BD647" s="9">
        <v>4342</v>
      </c>
      <c r="BE647" s="9">
        <v>465</v>
      </c>
      <c r="BF647" s="9">
        <v>25.107043669999999</v>
      </c>
      <c r="BG647" s="9"/>
      <c r="BH647" s="9"/>
      <c r="BI647" s="9">
        <v>902.26542597872196</v>
      </c>
      <c r="BJ647" s="9"/>
      <c r="BK647" s="9"/>
      <c r="BL647" s="9"/>
      <c r="BM647" s="9"/>
      <c r="BN647" s="9"/>
      <c r="BO647" s="9"/>
      <c r="BP647" s="9">
        <v>1288.4205872238099</v>
      </c>
      <c r="BQ647" s="9"/>
      <c r="BR647" s="9"/>
      <c r="BS647" s="9"/>
      <c r="BT647" s="9"/>
      <c r="BU647" s="9"/>
      <c r="BV647" s="9"/>
      <c r="BW647" s="9"/>
      <c r="BX647" s="9"/>
    </row>
    <row r="648" spans="1:76" x14ac:dyDescent="0.2">
      <c r="A648" s="2" t="s">
        <v>648</v>
      </c>
      <c r="B648" s="2">
        <f t="shared" si="20"/>
        <v>41245</v>
      </c>
      <c r="C648" s="5">
        <v>4396</v>
      </c>
      <c r="D648" s="5">
        <v>5114</v>
      </c>
      <c r="E648" s="5">
        <v>71</v>
      </c>
      <c r="F648" s="2">
        <v>41245</v>
      </c>
      <c r="G648">
        <f t="array" ref="G648:AA648">VLOOKUP(A648,Check_S4,{7,8,9,10,11,12,13,14,15,16,17,18,19,20,21,22,23,24,25,26,27},FALSE)</f>
        <v>0</v>
      </c>
      <c r="H648">
        <v>659</v>
      </c>
      <c r="I648">
        <v>22.325806660000001</v>
      </c>
      <c r="J648">
        <v>0</v>
      </c>
      <c r="K648">
        <v>0</v>
      </c>
      <c r="L648">
        <v>90.599092642453797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4892.0572483490196</v>
      </c>
      <c r="S648">
        <v>5334.9875673462502</v>
      </c>
      <c r="T648">
        <v>0</v>
      </c>
      <c r="U648">
        <v>3906.2417076952402</v>
      </c>
      <c r="V648">
        <v>7679.9465712770298</v>
      </c>
      <c r="W648">
        <v>0</v>
      </c>
      <c r="X648">
        <v>6877.1404046073003</v>
      </c>
      <c r="Y648">
        <v>7844.3078487988196</v>
      </c>
      <c r="Z648">
        <v>0</v>
      </c>
      <c r="AA648">
        <v>6650</v>
      </c>
      <c r="AB648">
        <f t="array" ref="AB648">MEDIAN(IF(G648:Q648&lt;&gt;0,G648:Q648))</f>
        <v>90.599092642453797</v>
      </c>
      <c r="AC648">
        <f t="array" ref="AC648">MEDIAN(IF(R648:Z648&lt;&gt;0,R648:Z648))</f>
        <v>6106.0639859767753</v>
      </c>
      <c r="AD648">
        <f t="shared" si="21"/>
        <v>67.396524709956495</v>
      </c>
      <c r="AE648">
        <f t="array" ref="AE648">TTEST(IF(G648:Q648&lt;&gt;0,G648:Q648),IF(R648:AA648&lt;&gt;0,R648:AA648),2,3)</f>
        <v>1.7520488033355998E-5</v>
      </c>
      <c r="AX648" s="8" t="s">
        <v>2553</v>
      </c>
      <c r="AY648" s="8" t="s">
        <v>2554</v>
      </c>
      <c r="AZ648" s="8" t="s">
        <v>1623</v>
      </c>
      <c r="BA648" s="9">
        <v>902.60442598607494</v>
      </c>
      <c r="BB648" s="9">
        <v>902.60442598607494</v>
      </c>
      <c r="BC648" s="9">
        <v>110.868476512453</v>
      </c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>
        <v>1610.2088519721499</v>
      </c>
      <c r="BQ648" s="9"/>
      <c r="BR648" s="9"/>
      <c r="BS648" s="9"/>
      <c r="BT648" s="9"/>
      <c r="BU648" s="9"/>
      <c r="BV648" s="9"/>
      <c r="BW648" s="9"/>
      <c r="BX648" s="9">
        <v>195</v>
      </c>
    </row>
    <row r="649" spans="1:76" x14ac:dyDescent="0.2">
      <c r="A649" s="2" t="s">
        <v>649</v>
      </c>
      <c r="B649" s="2">
        <f t="shared" si="20"/>
        <v>115570</v>
      </c>
      <c r="C649" s="5">
        <v>1567</v>
      </c>
      <c r="D649" s="5">
        <v>1594</v>
      </c>
      <c r="E649" s="5">
        <v>54</v>
      </c>
      <c r="F649" s="2">
        <v>115570</v>
      </c>
      <c r="G649">
        <f t="array" ref="G649:AA649">VLOOKUP(A649,Check_S4,{7,8,9,10,11,12,13,14,15,16,17,18,19,20,21,22,23,24,25,26,27},FALSE)</f>
        <v>0</v>
      </c>
      <c r="H649">
        <v>2117</v>
      </c>
      <c r="I649">
        <v>114.052723</v>
      </c>
      <c r="J649">
        <v>0</v>
      </c>
      <c r="K649">
        <v>0</v>
      </c>
      <c r="L649">
        <v>2004.8692152567701</v>
      </c>
      <c r="M649">
        <v>0</v>
      </c>
      <c r="N649">
        <v>0</v>
      </c>
      <c r="O649">
        <v>1245.4555058296201</v>
      </c>
      <c r="P649">
        <v>0</v>
      </c>
      <c r="Q649">
        <v>444.59694470090102</v>
      </c>
      <c r="R649">
        <v>0</v>
      </c>
      <c r="S649">
        <v>1550.7517787239899</v>
      </c>
      <c r="T649">
        <v>0</v>
      </c>
      <c r="U649">
        <v>3115.3975904885201</v>
      </c>
      <c r="V649">
        <v>1557.01450245772</v>
      </c>
      <c r="W649">
        <v>1892.5850337545301</v>
      </c>
      <c r="X649">
        <v>0</v>
      </c>
      <c r="Y649">
        <v>0</v>
      </c>
      <c r="Z649">
        <v>0</v>
      </c>
      <c r="AA649">
        <v>1630</v>
      </c>
      <c r="AB649">
        <f t="array" ref="AB649">MEDIAN(IF(G649:Q649&lt;&gt;0,G649:Q649))</f>
        <v>1245.4555058296201</v>
      </c>
      <c r="AC649">
        <f t="array" ref="AC649">MEDIAN(IF(R649:Z649&lt;&gt;0,R649:Z649))</f>
        <v>1724.7997681061252</v>
      </c>
      <c r="AD649">
        <f t="shared" si="21"/>
        <v>1.3848746583341052</v>
      </c>
      <c r="AE649">
        <f t="array" ref="AE649">TTEST(IF(G649:Q649&lt;&gt;0,G649:Q649),IF(R649:AA649&lt;&gt;0,R649:AA649),2,3)</f>
        <v>0.16886695378608235</v>
      </c>
      <c r="AX649" s="8" t="s">
        <v>1572</v>
      </c>
      <c r="AY649" s="8" t="s">
        <v>1572</v>
      </c>
      <c r="AZ649" s="8" t="s">
        <v>1640</v>
      </c>
      <c r="BA649" s="9">
        <v>907</v>
      </c>
      <c r="BB649" s="9">
        <v>907</v>
      </c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>
        <v>907</v>
      </c>
    </row>
    <row r="650" spans="1:76" x14ac:dyDescent="0.2">
      <c r="A650" s="2" t="s">
        <v>650</v>
      </c>
      <c r="B650" s="2">
        <f t="shared" si="20"/>
        <v>73629</v>
      </c>
      <c r="C650" s="5">
        <v>2455</v>
      </c>
      <c r="D650" s="5">
        <v>2368</v>
      </c>
      <c r="E650" s="5">
        <v>77</v>
      </c>
      <c r="F650" s="2">
        <v>73629</v>
      </c>
      <c r="G650">
        <f t="array" ref="G650:AA650">VLOOKUP(A650,Check_S4,{7,8,9,10,11,12,13,14,15,16,17,18,19,20,21,22,23,24,25,26,27},FALSE)</f>
        <v>0</v>
      </c>
      <c r="H650">
        <v>5155</v>
      </c>
      <c r="I650">
        <v>373.53919189999999</v>
      </c>
      <c r="J650">
        <v>639.06473240000003</v>
      </c>
      <c r="K650">
        <v>0</v>
      </c>
      <c r="L650">
        <v>1363.6805370230099</v>
      </c>
      <c r="M650">
        <v>0</v>
      </c>
      <c r="N650">
        <v>747.71374730418097</v>
      </c>
      <c r="O650">
        <v>1880.7531254066901</v>
      </c>
      <c r="P650">
        <v>0</v>
      </c>
      <c r="Q650">
        <v>497.25994708210601</v>
      </c>
      <c r="R650">
        <v>2665.8102110056998</v>
      </c>
      <c r="S650">
        <v>2367.5905790516699</v>
      </c>
      <c r="T650">
        <v>3903.72364071933</v>
      </c>
      <c r="U650">
        <v>2975.49100261171</v>
      </c>
      <c r="V650">
        <v>2552.8605974679799</v>
      </c>
      <c r="W650">
        <v>0</v>
      </c>
      <c r="X650">
        <v>0</v>
      </c>
      <c r="Y650">
        <v>7272.8644164703901</v>
      </c>
      <c r="Z650">
        <v>3007.9145133124998</v>
      </c>
      <c r="AA650">
        <v>1420</v>
      </c>
      <c r="AB650">
        <f t="array" ref="AB650">MEDIAN(IF(G650:Q650&lt;&gt;0,G650:Q650))</f>
        <v>747.71374730418097</v>
      </c>
      <c r="AC650">
        <f t="array" ref="AC650">MEDIAN(IF(R650:Z650&lt;&gt;0,R650:Z650))</f>
        <v>2975.49100261171</v>
      </c>
      <c r="AD650">
        <f t="shared" si="21"/>
        <v>3.9794520474440822</v>
      </c>
      <c r="AE650">
        <f t="array" ref="AE650">TTEST(IF(G650:Q650&lt;&gt;0,G650:Q650),IF(R650:AA650&lt;&gt;0,R650:AA650),2,3)</f>
        <v>7.1844889117092262E-2</v>
      </c>
      <c r="AX650" s="8" t="s">
        <v>1229</v>
      </c>
      <c r="AY650" s="8" t="s">
        <v>2555</v>
      </c>
      <c r="AZ650" s="8" t="s">
        <v>1623</v>
      </c>
      <c r="BA650" s="9">
        <v>907</v>
      </c>
      <c r="BB650" s="9">
        <v>907</v>
      </c>
      <c r="BC650" s="9"/>
      <c r="BD650" s="9">
        <v>907</v>
      </c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</row>
    <row r="651" spans="1:76" x14ac:dyDescent="0.2">
      <c r="A651" s="2" t="s">
        <v>651</v>
      </c>
      <c r="B651" s="2">
        <f t="shared" si="20"/>
        <v>91000</v>
      </c>
      <c r="C651" s="5">
        <v>1985</v>
      </c>
      <c r="D651" s="5">
        <v>1857</v>
      </c>
      <c r="E651" s="5">
        <v>56</v>
      </c>
      <c r="F651" s="2">
        <v>91000</v>
      </c>
      <c r="G651">
        <f t="array" ref="G651:AA651">VLOOKUP(A651,Check_S4,{7,8,9,10,11,12,13,14,15,16,17,18,19,20,21,22,23,24,25,26,27},FALSE)</f>
        <v>0</v>
      </c>
      <c r="H651">
        <v>2009</v>
      </c>
      <c r="I651">
        <v>386.12210379999999</v>
      </c>
      <c r="J651">
        <v>584.92433319999998</v>
      </c>
      <c r="K651">
        <v>0</v>
      </c>
      <c r="L651">
        <v>2906.1694124917799</v>
      </c>
      <c r="M651">
        <v>0</v>
      </c>
      <c r="N651">
        <v>1887.00220267432</v>
      </c>
      <c r="O651">
        <v>2825.5409804291098</v>
      </c>
      <c r="P651">
        <v>0</v>
      </c>
      <c r="Q651">
        <v>4435.2731062501298</v>
      </c>
      <c r="R651">
        <v>0</v>
      </c>
      <c r="S651">
        <v>1856.8614977191601</v>
      </c>
      <c r="T651">
        <v>0</v>
      </c>
      <c r="U651">
        <v>0</v>
      </c>
      <c r="V651">
        <v>1836.6804993616499</v>
      </c>
      <c r="W651">
        <v>1625.4606246480801</v>
      </c>
      <c r="X651">
        <v>0</v>
      </c>
      <c r="Y651">
        <v>0</v>
      </c>
      <c r="Z651">
        <v>0</v>
      </c>
      <c r="AA651">
        <v>1480</v>
      </c>
      <c r="AB651">
        <f t="array" ref="AB651">MEDIAN(IF(G651:Q651&lt;&gt;0,G651:Q651))</f>
        <v>2009</v>
      </c>
      <c r="AC651">
        <f t="array" ref="AC651">MEDIAN(IF(R651:Z651&lt;&gt;0,R651:Z651))</f>
        <v>1836.6804993616499</v>
      </c>
      <c r="AD651">
        <f t="shared" si="21"/>
        <v>0.91422623163845196</v>
      </c>
      <c r="AE651">
        <f t="array" ref="AE651">TTEST(IF(G651:Q651&lt;&gt;0,G651:Q651),IF(R651:AA651&lt;&gt;0,R651:AA651),2,3)</f>
        <v>0.43679108389051391</v>
      </c>
      <c r="AX651" s="8" t="s">
        <v>1496</v>
      </c>
      <c r="AY651" s="8" t="s">
        <v>2556</v>
      </c>
      <c r="AZ651" s="8" t="s">
        <v>1623</v>
      </c>
      <c r="BA651" s="9">
        <v>909.42963439534401</v>
      </c>
      <c r="BB651" s="9">
        <v>909.42963439534401</v>
      </c>
      <c r="BC651" s="9">
        <v>49.828586798739998</v>
      </c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>
        <v>1229.8592687906901</v>
      </c>
      <c r="BQ651" s="9"/>
      <c r="BR651" s="9"/>
      <c r="BS651" s="9"/>
      <c r="BT651" s="9"/>
      <c r="BU651" s="9"/>
      <c r="BV651" s="9"/>
      <c r="BW651" s="9"/>
      <c r="BX651" s="9">
        <v>589</v>
      </c>
    </row>
    <row r="652" spans="1:76" x14ac:dyDescent="0.2">
      <c r="A652" s="2" t="s">
        <v>652</v>
      </c>
      <c r="B652" s="2">
        <f t="shared" si="20"/>
        <v>63203</v>
      </c>
      <c r="C652" s="5">
        <v>2857</v>
      </c>
      <c r="D652" s="5">
        <v>2829</v>
      </c>
      <c r="E652" s="5">
        <v>59</v>
      </c>
      <c r="F652" s="2">
        <v>63203</v>
      </c>
      <c r="G652">
        <f t="array" ref="G652:AA652">VLOOKUP(A652,Check_S4,{7,8,9,10,11,12,13,14,15,16,17,18,19,20,21,22,23,24,25,26,27},FALSE)</f>
        <v>0</v>
      </c>
      <c r="H652">
        <v>1477</v>
      </c>
      <c r="I652">
        <v>1076.541941</v>
      </c>
      <c r="J652">
        <v>0</v>
      </c>
      <c r="K652">
        <v>1359.1824297999999</v>
      </c>
      <c r="L652">
        <v>1780.2321140285201</v>
      </c>
      <c r="M652">
        <v>1465.22885872794</v>
      </c>
      <c r="N652">
        <v>2853.88065459483</v>
      </c>
      <c r="O652">
        <v>3999.4428011469199</v>
      </c>
      <c r="P652">
        <v>0</v>
      </c>
      <c r="Q652">
        <v>1276.1115808366201</v>
      </c>
      <c r="R652">
        <v>3234.1708599149101</v>
      </c>
      <c r="S652">
        <v>2829.2232181046302</v>
      </c>
      <c r="T652">
        <v>0</v>
      </c>
      <c r="U652">
        <v>5161.5267323425896</v>
      </c>
      <c r="V652">
        <v>2713.5093270276002</v>
      </c>
      <c r="W652">
        <v>0</v>
      </c>
      <c r="X652">
        <v>0</v>
      </c>
      <c r="Y652">
        <v>2877.7414237529701</v>
      </c>
      <c r="Z652">
        <v>3371.9747316530102</v>
      </c>
      <c r="AA652">
        <v>7380</v>
      </c>
      <c r="AB652">
        <f t="array" ref="AB652">MEDIAN(IF(G652:Q652&lt;&gt;0,G652:Q652))</f>
        <v>1471.11442936397</v>
      </c>
      <c r="AC652">
        <f t="array" ref="AC652">MEDIAN(IF(R652:Z652&lt;&gt;0,R652:Z652))</f>
        <v>3055.9561418339399</v>
      </c>
      <c r="AD652">
        <f t="shared" si="21"/>
        <v>2.0773068911812453</v>
      </c>
      <c r="AE652">
        <f t="array" ref="AE652">TTEST(IF(G652:Q652&lt;&gt;0,G652:Q652),IF(R652:AA652&lt;&gt;0,R652:AA652),2,3)</f>
        <v>2.2771335696773427E-2</v>
      </c>
      <c r="AX652" s="8" t="s">
        <v>2557</v>
      </c>
      <c r="AY652" s="8" t="s">
        <v>2558</v>
      </c>
      <c r="AZ652" s="8" t="s">
        <v>1623</v>
      </c>
      <c r="BA652" s="9">
        <v>1623.8380018803</v>
      </c>
      <c r="BB652" s="9">
        <v>909.59138061152805</v>
      </c>
      <c r="BC652" s="9">
        <v>120.953765782665</v>
      </c>
      <c r="BD652" s="9"/>
      <c r="BE652" s="9">
        <v>494</v>
      </c>
      <c r="BF652" s="9">
        <v>58.12638716</v>
      </c>
      <c r="BG652" s="9"/>
      <c r="BH652" s="9"/>
      <c r="BI652" s="9">
        <v>1529.87746327574</v>
      </c>
      <c r="BJ652" s="9">
        <v>5375.5721888583703</v>
      </c>
      <c r="BK652" s="9"/>
      <c r="BL652" s="9"/>
      <c r="BM652" s="9"/>
      <c r="BN652" s="9">
        <v>309.34273600408198</v>
      </c>
      <c r="BO652" s="9"/>
      <c r="BP652" s="9">
        <v>1325.18276122306</v>
      </c>
      <c r="BQ652" s="9">
        <v>3841.7024785211302</v>
      </c>
      <c r="BR652" s="9"/>
      <c r="BS652" s="9"/>
      <c r="BT652" s="9"/>
      <c r="BU652" s="9"/>
      <c r="BV652" s="9"/>
      <c r="BW652" s="9"/>
      <c r="BX652" s="9">
        <v>56.9</v>
      </c>
    </row>
    <row r="653" spans="1:76" x14ac:dyDescent="0.2">
      <c r="A653" s="2" t="s">
        <v>653</v>
      </c>
      <c r="B653" s="2">
        <f t="shared" si="20"/>
        <v>53708</v>
      </c>
      <c r="C653" s="5">
        <v>3355</v>
      </c>
      <c r="D653" s="5">
        <v>3355</v>
      </c>
      <c r="E653" s="5"/>
      <c r="F653" s="2">
        <v>53708</v>
      </c>
      <c r="G653">
        <f t="array" ref="G653:AA653">VLOOKUP(A653,Check_S4,{7,8,9,10,11,12,13,14,15,16,17,18,19,20,21,22,23,24,25,26,27},FALSE)</f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3355.1462321890099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f t="array" ref="AB653">MEDIAN(IF(G653:Q653&lt;&gt;0,G653:Q653))</f>
        <v>3355.1462321890099</v>
      </c>
      <c r="AC653" t="e">
        <f t="array" ref="AC653">MEDIAN(IF(R653:Z653&lt;&gt;0,R653:Z653))</f>
        <v>#NUM!</v>
      </c>
      <c r="AD653" t="e">
        <f t="shared" si="21"/>
        <v>#NUM!</v>
      </c>
      <c r="AE653" t="e">
        <f t="array" ref="AE653">TTEST(IF(G653:Q653&lt;&gt;0,G653:Q653),IF(R653:AA653&lt;&gt;0,R653:AA653),2,3)</f>
        <v>#DIV/0!</v>
      </c>
      <c r="AX653" s="8" t="s">
        <v>2559</v>
      </c>
      <c r="AY653" s="8" t="s">
        <v>2560</v>
      </c>
      <c r="AZ653" s="8" t="s">
        <v>1623</v>
      </c>
      <c r="BA653" s="9">
        <v>3700.7608046911701</v>
      </c>
      <c r="BB653" s="9">
        <v>910.95662087551</v>
      </c>
      <c r="BC653" s="9">
        <v>189.68756991509699</v>
      </c>
      <c r="BD653" s="9">
        <v>17948</v>
      </c>
      <c r="BE653" s="9">
        <v>483</v>
      </c>
      <c r="BF653" s="9">
        <v>54.031426500000002</v>
      </c>
      <c r="BG653" s="9"/>
      <c r="BH653" s="9"/>
      <c r="BI653" s="9">
        <v>2077.5274703179298</v>
      </c>
      <c r="BJ653" s="9"/>
      <c r="BK653" s="9"/>
      <c r="BL653" s="9"/>
      <c r="BM653" s="9"/>
      <c r="BN653" s="9">
        <v>303.09268957803999</v>
      </c>
      <c r="BO653" s="9"/>
      <c r="BP653" s="9">
        <v>1338.91324175102</v>
      </c>
      <c r="BQ653" s="9"/>
      <c r="BR653" s="9"/>
      <c r="BS653" s="9"/>
      <c r="BT653" s="9"/>
      <c r="BU653" s="9"/>
      <c r="BV653" s="9"/>
      <c r="BW653" s="9"/>
      <c r="BX653" s="9"/>
    </row>
    <row r="654" spans="1:76" x14ac:dyDescent="0.2">
      <c r="A654" s="2" t="s">
        <v>654</v>
      </c>
      <c r="B654" s="2">
        <f t="shared" si="20"/>
        <v>41119</v>
      </c>
      <c r="C654" s="5">
        <v>4365</v>
      </c>
      <c r="D654" s="5">
        <v>4576</v>
      </c>
      <c r="E654" s="5">
        <v>41</v>
      </c>
      <c r="F654" s="2">
        <v>41119</v>
      </c>
      <c r="G654">
        <f t="array" ref="G654:AA654">VLOOKUP(A654,Check_S4,{7,8,9,10,11,12,13,14,15,16,17,18,19,20,21,22,23,24,25,26,27},FALSE)</f>
        <v>0</v>
      </c>
      <c r="H654">
        <v>5035</v>
      </c>
      <c r="I654">
        <v>1527.4356720000001</v>
      </c>
      <c r="J654">
        <v>0</v>
      </c>
      <c r="K654">
        <v>0</v>
      </c>
      <c r="L654">
        <v>3246.55683947956</v>
      </c>
      <c r="M654">
        <v>3909.4593050571302</v>
      </c>
      <c r="N654">
        <v>3164.5645797500802</v>
      </c>
      <c r="O654">
        <v>3039.7365784173999</v>
      </c>
      <c r="P654">
        <v>4575.5446625977202</v>
      </c>
      <c r="Q654">
        <v>9540.1827394226293</v>
      </c>
      <c r="R654">
        <v>2779.4895149673298</v>
      </c>
      <c r="S654">
        <v>0</v>
      </c>
      <c r="T654">
        <v>5214.86340807324</v>
      </c>
      <c r="U654">
        <v>5361.7272416549504</v>
      </c>
      <c r="V654">
        <v>4633.4873262160199</v>
      </c>
      <c r="W654">
        <v>3534.41249549135</v>
      </c>
      <c r="X654">
        <v>6045.6005268139797</v>
      </c>
      <c r="Y654">
        <v>4936.5838167061102</v>
      </c>
      <c r="Z654">
        <v>4929.0370552642398</v>
      </c>
      <c r="AA654">
        <v>2730</v>
      </c>
      <c r="AB654">
        <f t="array" ref="AB654">MEDIAN(IF(G654:Q654&lt;&gt;0,G654:Q654))</f>
        <v>3578.0080722683451</v>
      </c>
      <c r="AC654">
        <f t="array" ref="AC654">MEDIAN(IF(R654:Z654&lt;&gt;0,R654:Z654))</f>
        <v>4932.810435985175</v>
      </c>
      <c r="AD654">
        <f t="shared" si="21"/>
        <v>1.3786470953537922</v>
      </c>
      <c r="AE654">
        <f t="array" ref="AE654">TTEST(IF(G654:Q654&lt;&gt;0,G654:Q654),IF(R654:AA654&lt;&gt;0,R654:AA654),2,3)</f>
        <v>0.82764187810911372</v>
      </c>
      <c r="AX654" s="8" t="s">
        <v>2561</v>
      </c>
      <c r="AY654" s="8" t="s">
        <v>2562</v>
      </c>
      <c r="AZ654" s="8" t="s">
        <v>1623</v>
      </c>
      <c r="BA654" s="9">
        <v>1171.02559497579</v>
      </c>
      <c r="BB654" s="9">
        <v>911.38114278739999</v>
      </c>
      <c r="BC654" s="9">
        <v>82.532521353558295</v>
      </c>
      <c r="BD654" s="9"/>
      <c r="BE654" s="9"/>
      <c r="BF654" s="9"/>
      <c r="BG654" s="9">
        <v>638.35629940000001</v>
      </c>
      <c r="BH654" s="9"/>
      <c r="BI654" s="9"/>
      <c r="BJ654" s="9"/>
      <c r="BK654" s="9"/>
      <c r="BL654" s="9"/>
      <c r="BM654" s="9"/>
      <c r="BN654" s="9">
        <v>2522.34009432835</v>
      </c>
      <c r="BO654" s="9"/>
      <c r="BP654" s="9">
        <v>1184.4059861748001</v>
      </c>
      <c r="BQ654" s="9"/>
      <c r="BR654" s="9"/>
      <c r="BS654" s="9"/>
      <c r="BT654" s="9"/>
      <c r="BU654" s="9"/>
      <c r="BV654" s="9"/>
      <c r="BW654" s="9"/>
      <c r="BX654" s="9">
        <v>339</v>
      </c>
    </row>
    <row r="655" spans="1:76" x14ac:dyDescent="0.2">
      <c r="A655" s="2" t="s">
        <v>655</v>
      </c>
      <c r="B655" s="2">
        <f t="shared" si="20"/>
        <v>40271</v>
      </c>
      <c r="C655" s="5">
        <v>4456</v>
      </c>
      <c r="D655" s="5">
        <v>4497</v>
      </c>
      <c r="E655" s="5">
        <v>50</v>
      </c>
      <c r="F655" s="2">
        <v>40271</v>
      </c>
      <c r="G655">
        <f t="array" ref="G655:AA655">VLOOKUP(A655,Check_S4,{7,8,9,10,11,12,13,14,15,16,17,18,19,20,21,22,23,24,25,26,27},FALSE)</f>
        <v>0</v>
      </c>
      <c r="H655">
        <v>5066</v>
      </c>
      <c r="I655">
        <v>1023.585437</v>
      </c>
      <c r="J655">
        <v>3154.4549659999998</v>
      </c>
      <c r="K655">
        <v>9769.0698183000004</v>
      </c>
      <c r="L655">
        <v>3433.1108336009902</v>
      </c>
      <c r="M655">
        <v>0</v>
      </c>
      <c r="N655">
        <v>4811.1646705272497</v>
      </c>
      <c r="O655">
        <v>4163.9708406132904</v>
      </c>
      <c r="P655">
        <v>0</v>
      </c>
      <c r="Q655">
        <v>5553.2292329048396</v>
      </c>
      <c r="R655">
        <v>3841.1503703909202</v>
      </c>
      <c r="S655">
        <v>1127.65268427162</v>
      </c>
      <c r="T655">
        <v>0</v>
      </c>
      <c r="U655">
        <v>0</v>
      </c>
      <c r="V655">
        <v>4496.64801773411</v>
      </c>
      <c r="W655">
        <v>0</v>
      </c>
      <c r="X655">
        <v>4991.0998614302898</v>
      </c>
      <c r="Y655">
        <v>2497.43766560413</v>
      </c>
      <c r="Z655">
        <v>5856.7056692542101</v>
      </c>
      <c r="AA655">
        <v>7060</v>
      </c>
      <c r="AB655">
        <f t="array" ref="AB655">MEDIAN(IF(G655:Q655&lt;&gt;0,G655:Q655))</f>
        <v>4487.5677555702696</v>
      </c>
      <c r="AC655">
        <f t="array" ref="AC655">MEDIAN(IF(R655:Z655&lt;&gt;0,R655:Z655))</f>
        <v>4168.8991940625147</v>
      </c>
      <c r="AD655">
        <f t="shared" si="21"/>
        <v>0.92898857936747536</v>
      </c>
      <c r="AE655">
        <f t="array" ref="AE655">TTEST(IF(G655:Q655&lt;&gt;0,G655:Q655),IF(R655:AA655&lt;&gt;0,R655:AA655),2,3)</f>
        <v>0.76631329893755662</v>
      </c>
      <c r="AX655" s="8" t="s">
        <v>1365</v>
      </c>
      <c r="AY655" s="8" t="s">
        <v>2563</v>
      </c>
      <c r="AZ655" s="8" t="s">
        <v>1623</v>
      </c>
      <c r="BA655" s="9">
        <v>880.74700276816998</v>
      </c>
      <c r="BB655" s="9">
        <v>912</v>
      </c>
      <c r="BC655" s="9">
        <v>32.881715259346102</v>
      </c>
      <c r="BD655" s="9">
        <v>912</v>
      </c>
      <c r="BE655" s="9"/>
      <c r="BF655" s="9"/>
      <c r="BG655" s="9">
        <v>576.78331890000004</v>
      </c>
      <c r="BH655" s="9"/>
      <c r="BI655" s="9"/>
      <c r="BJ655" s="9"/>
      <c r="BK655" s="9"/>
      <c r="BL655" s="9"/>
      <c r="BM655" s="9"/>
      <c r="BN655" s="9"/>
      <c r="BO655" s="9"/>
      <c r="BP655" s="9">
        <v>1153.4576894045099</v>
      </c>
      <c r="BQ655" s="9"/>
      <c r="BR655" s="9"/>
      <c r="BS655" s="9"/>
      <c r="BT655" s="9"/>
      <c r="BU655" s="9"/>
      <c r="BV655" s="9"/>
      <c r="BW655" s="9"/>
      <c r="BX655" s="9"/>
    </row>
    <row r="656" spans="1:76" x14ac:dyDescent="0.2">
      <c r="A656" s="2" t="s">
        <v>656</v>
      </c>
      <c r="B656" s="2">
        <f t="shared" si="20"/>
        <v>11622</v>
      </c>
      <c r="C656" s="5">
        <v>15395</v>
      </c>
      <c r="D656" s="5">
        <v>15395</v>
      </c>
      <c r="E656" s="5"/>
      <c r="F656" s="2">
        <v>11622</v>
      </c>
      <c r="G656">
        <f t="array" ref="G656:AA656">VLOOKUP(A656,Check_S4,{7,8,9,10,11,12,13,14,15,16,17,18,19,20,21,22,23,24,25,26,27},FALSE)</f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15394.7497676065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f t="array" ref="AB656">MEDIAN(IF(G656:Q656&lt;&gt;0,G656:Q656))</f>
        <v>15394.7497676065</v>
      </c>
      <c r="AC656" t="e">
        <f t="array" ref="AC656">MEDIAN(IF(R656:Z656&lt;&gt;0,R656:Z656))</f>
        <v>#NUM!</v>
      </c>
      <c r="AD656" t="e">
        <f t="shared" si="21"/>
        <v>#NUM!</v>
      </c>
      <c r="AE656" t="e">
        <f t="array" ref="AE656">TTEST(IF(G656:Q656&lt;&gt;0,G656:Q656),IF(R656:AA656&lt;&gt;0,R656:AA656),2,3)</f>
        <v>#DIV/0!</v>
      </c>
      <c r="AX656" s="8" t="s">
        <v>2564</v>
      </c>
      <c r="AY656" s="8" t="s">
        <v>2565</v>
      </c>
      <c r="AZ656" s="8" t="s">
        <v>1623</v>
      </c>
      <c r="BA656" s="9">
        <v>1432.1402641382299</v>
      </c>
      <c r="BB656" s="9">
        <v>912.97321453467896</v>
      </c>
      <c r="BC656" s="9">
        <v>111.348994765188</v>
      </c>
      <c r="BD656" s="9">
        <v>163</v>
      </c>
      <c r="BE656" s="9"/>
      <c r="BF656" s="9"/>
      <c r="BG656" s="9"/>
      <c r="BH656" s="9"/>
      <c r="BI656" s="9"/>
      <c r="BJ656" s="9"/>
      <c r="BK656" s="9">
        <v>634.82786617692898</v>
      </c>
      <c r="BL656" s="9">
        <v>3739.6146274835401</v>
      </c>
      <c r="BM656" s="9"/>
      <c r="BN656" s="9"/>
      <c r="BO656" s="9"/>
      <c r="BP656" s="9">
        <v>1191.11856289243</v>
      </c>
      <c r="BQ656" s="9"/>
      <c r="BR656" s="9"/>
      <c r="BS656" s="9"/>
      <c r="BT656" s="9"/>
      <c r="BU656" s="9"/>
      <c r="BV656" s="9"/>
      <c r="BW656" s="9"/>
      <c r="BX656" s="9"/>
    </row>
    <row r="657" spans="1:76" x14ac:dyDescent="0.2">
      <c r="A657" s="2" t="s">
        <v>657</v>
      </c>
      <c r="B657" s="2">
        <f t="shared" si="20"/>
        <v>46581</v>
      </c>
      <c r="C657" s="5">
        <v>3830</v>
      </c>
      <c r="D657" s="5">
        <v>2889</v>
      </c>
      <c r="E657" s="5">
        <v>75</v>
      </c>
      <c r="F657" s="2">
        <v>46581</v>
      </c>
      <c r="G657">
        <f t="array" ref="G657:AA657">VLOOKUP(A657,Check_S4,{7,8,9,10,11,12,13,14,15,16,17,18,19,20,21,22,23,24,25,26,27},FALSE)</f>
        <v>0</v>
      </c>
      <c r="H657">
        <v>5566</v>
      </c>
      <c r="I657">
        <v>716.01714719999995</v>
      </c>
      <c r="J657">
        <v>0</v>
      </c>
      <c r="K657">
        <v>902.72616486000004</v>
      </c>
      <c r="L657">
        <v>3233.0931248996499</v>
      </c>
      <c r="M657">
        <v>6993.2847521786398</v>
      </c>
      <c r="N657">
        <v>6013.5908545631801</v>
      </c>
      <c r="O657">
        <v>3169.78826514821</v>
      </c>
      <c r="P657">
        <v>10997.0737382731</v>
      </c>
      <c r="Q657">
        <v>2832.9505682523099</v>
      </c>
      <c r="R657">
        <v>2530.3891317385701</v>
      </c>
      <c r="S657">
        <v>0</v>
      </c>
      <c r="T657">
        <v>0</v>
      </c>
      <c r="U657">
        <v>2888.9638266899101</v>
      </c>
      <c r="V657">
        <v>1894.6493067491399</v>
      </c>
      <c r="W657">
        <v>0</v>
      </c>
      <c r="X657">
        <v>0</v>
      </c>
      <c r="Y657">
        <v>0</v>
      </c>
      <c r="Z657">
        <v>0</v>
      </c>
      <c r="AA657">
        <v>2050</v>
      </c>
      <c r="AB657">
        <f t="array" ref="AB657">MEDIAN(IF(G657:Q657&lt;&gt;0,G657:Q657))</f>
        <v>3233.0931248996499</v>
      </c>
      <c r="AC657">
        <f t="array" ref="AC657">MEDIAN(IF(R657:Z657&lt;&gt;0,R657:Z657))</f>
        <v>2530.3891317385701</v>
      </c>
      <c r="AD657">
        <f t="shared" si="21"/>
        <v>0.78265272108953232</v>
      </c>
      <c r="AE657">
        <f t="array" ref="AE657">TTEST(IF(G657:Q657&lt;&gt;0,G657:Q657),IF(R657:AA657&lt;&gt;0,R657:AA657),2,3)</f>
        <v>8.629368249290989E-2</v>
      </c>
      <c r="AX657" s="8" t="s">
        <v>2566</v>
      </c>
      <c r="AY657" s="8" t="s">
        <v>2567</v>
      </c>
      <c r="AZ657" s="8" t="s">
        <v>1623</v>
      </c>
      <c r="BA657" s="9">
        <v>1452.3864658688101</v>
      </c>
      <c r="BB657" s="9">
        <v>914.56920693800896</v>
      </c>
      <c r="BC657" s="9">
        <v>95.549096113558306</v>
      </c>
      <c r="BD657" s="9"/>
      <c r="BE657" s="9">
        <v>4040</v>
      </c>
      <c r="BF657" s="9">
        <v>364.1845793</v>
      </c>
      <c r="BG657" s="9"/>
      <c r="BH657" s="9"/>
      <c r="BI657" s="9">
        <v>763.62005044501996</v>
      </c>
      <c r="BJ657" s="9"/>
      <c r="BK657" s="9"/>
      <c r="BL657" s="9">
        <v>1065.5183634309999</v>
      </c>
      <c r="BM657" s="9"/>
      <c r="BN657" s="9"/>
      <c r="BO657" s="9"/>
      <c r="BP657" s="9">
        <v>1959.9958020368099</v>
      </c>
      <c r="BQ657" s="9"/>
      <c r="BR657" s="9"/>
      <c r="BS657" s="9"/>
      <c r="BT657" s="9"/>
      <c r="BU657" s="9"/>
      <c r="BV657" s="9"/>
      <c r="BW657" s="9"/>
      <c r="BX657" s="9">
        <v>521</v>
      </c>
    </row>
    <row r="658" spans="1:76" x14ac:dyDescent="0.2">
      <c r="A658" s="2" t="s">
        <v>658</v>
      </c>
      <c r="B658" s="2">
        <f t="shared" si="20"/>
        <v>46423</v>
      </c>
      <c r="C658" s="5">
        <v>3843</v>
      </c>
      <c r="D658" s="5">
        <v>3466</v>
      </c>
      <c r="E658" s="5">
        <v>37</v>
      </c>
      <c r="F658" s="2">
        <v>46423</v>
      </c>
      <c r="G658">
        <f t="array" ref="G658:AA658">VLOOKUP(A658,Check_S4,{7,8,9,10,11,12,13,14,15,16,17,18,19,20,21,22,23,24,25,26,27},FALSE)</f>
        <v>0</v>
      </c>
      <c r="H658">
        <v>6135</v>
      </c>
      <c r="I658">
        <v>1920.635219</v>
      </c>
      <c r="J658">
        <v>2965.6216680000002</v>
      </c>
      <c r="K658">
        <v>0</v>
      </c>
      <c r="L658">
        <v>3848.28151506312</v>
      </c>
      <c r="M658">
        <v>0</v>
      </c>
      <c r="N658">
        <v>7095.7280986178403</v>
      </c>
      <c r="O658">
        <v>5180.8027556836796</v>
      </c>
      <c r="P658">
        <v>3519.5626915656899</v>
      </c>
      <c r="Q658">
        <v>3345.5628472059998</v>
      </c>
      <c r="R658">
        <v>3412.8283434121699</v>
      </c>
      <c r="S658">
        <v>0</v>
      </c>
      <c r="T658">
        <v>0</v>
      </c>
      <c r="U658">
        <v>3212.6116513861698</v>
      </c>
      <c r="V658">
        <v>2514.68662471985</v>
      </c>
      <c r="W658">
        <v>0</v>
      </c>
      <c r="X658">
        <v>0</v>
      </c>
      <c r="Y658">
        <v>2442.2052605935801</v>
      </c>
      <c r="Z658">
        <v>4218.0976078491203</v>
      </c>
      <c r="AA658">
        <v>3990</v>
      </c>
      <c r="AB658">
        <f t="array" ref="AB658">MEDIAN(IF(G658:Q658&lt;&gt;0,G658:Q658))</f>
        <v>3683.9221033144049</v>
      </c>
      <c r="AC658">
        <f t="array" ref="AC658">MEDIAN(IF(R658:Z658&lt;&gt;0,R658:Z658))</f>
        <v>3212.6116513861698</v>
      </c>
      <c r="AD658">
        <f t="shared" si="21"/>
        <v>0.87206286161583069</v>
      </c>
      <c r="AE658">
        <f t="array" ref="AE658">TTEST(IF(G658:Q658&lt;&gt;0,G658:Q658),IF(R658:AA658&lt;&gt;0,R658:AA658),2,3)</f>
        <v>0.19336928859760386</v>
      </c>
      <c r="AX658" s="8" t="s">
        <v>2568</v>
      </c>
      <c r="AY658" s="8" t="s">
        <v>2569</v>
      </c>
      <c r="AZ658" s="8" t="s">
        <v>1623</v>
      </c>
      <c r="BA658" s="9">
        <v>950.553434771821</v>
      </c>
      <c r="BB658" s="9">
        <v>914.74496462703803</v>
      </c>
      <c r="BC658" s="9">
        <v>80.387212427784505</v>
      </c>
      <c r="BD658" s="9"/>
      <c r="BE658" s="9"/>
      <c r="BF658" s="9">
        <v>26.86847787</v>
      </c>
      <c r="BG658" s="9"/>
      <c r="BH658" s="9"/>
      <c r="BI658" s="9">
        <v>273.41729158578102</v>
      </c>
      <c r="BJ658" s="9"/>
      <c r="BK658" s="9"/>
      <c r="BL658" s="9">
        <v>2092.3281416106202</v>
      </c>
      <c r="BM658" s="9"/>
      <c r="BN658" s="9">
        <v>1014.48992925408</v>
      </c>
      <c r="BO658" s="9"/>
      <c r="BP658" s="9">
        <v>1481.2167683104501</v>
      </c>
      <c r="BQ658" s="9"/>
      <c r="BR658" s="9"/>
      <c r="BS658" s="9"/>
      <c r="BT658" s="9"/>
      <c r="BU658" s="9"/>
      <c r="BV658" s="9"/>
      <c r="BW658" s="9"/>
      <c r="BX658" s="9">
        <v>815</v>
      </c>
    </row>
    <row r="659" spans="1:76" x14ac:dyDescent="0.2">
      <c r="A659" s="2" t="s">
        <v>659</v>
      </c>
      <c r="B659" s="2">
        <f t="shared" si="20"/>
        <v>133330</v>
      </c>
      <c r="C659" s="5">
        <v>1332</v>
      </c>
      <c r="D659" s="5">
        <v>1528</v>
      </c>
      <c r="E659" s="5">
        <v>48</v>
      </c>
      <c r="F659" s="2">
        <v>133330</v>
      </c>
      <c r="G659">
        <f t="array" ref="G659:AA659">VLOOKUP(A659,Check_S4,{7,8,9,10,11,12,13,14,15,16,17,18,19,20,21,22,23,24,25,26,27},FALSE)</f>
        <v>0</v>
      </c>
      <c r="H659">
        <v>1532</v>
      </c>
      <c r="I659">
        <v>392.69000140000003</v>
      </c>
      <c r="J659">
        <v>0</v>
      </c>
      <c r="K659">
        <v>0</v>
      </c>
      <c r="L659">
        <v>1818.2548291870901</v>
      </c>
      <c r="M659">
        <v>0</v>
      </c>
      <c r="N659">
        <v>944.77926225261001</v>
      </c>
      <c r="O659">
        <v>2118.0295504552801</v>
      </c>
      <c r="P659">
        <v>0</v>
      </c>
      <c r="Q659">
        <v>527.58148702544099</v>
      </c>
      <c r="R659">
        <v>0</v>
      </c>
      <c r="S659">
        <v>1800.2450245344</v>
      </c>
      <c r="T659">
        <v>0</v>
      </c>
      <c r="U659">
        <v>0</v>
      </c>
      <c r="V659">
        <v>1523.44639694493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f t="array" ref="AB659">MEDIAN(IF(G659:Q659&lt;&gt;0,G659:Q659))</f>
        <v>1238.3896311263049</v>
      </c>
      <c r="AC659">
        <f t="array" ref="AC659">MEDIAN(IF(R659:Z659&lt;&gt;0,R659:Z659))</f>
        <v>1661.845710739665</v>
      </c>
      <c r="AD659">
        <f t="shared" si="21"/>
        <v>1.3419409117857604</v>
      </c>
      <c r="AE659">
        <f t="array" ref="AE659">TTEST(IF(G659:Q659&lt;&gt;0,G659:Q659),IF(R659:AA659&lt;&gt;0,R659:AA659),2,3)</f>
        <v>0.21900878623032702</v>
      </c>
      <c r="AX659" s="8" t="s">
        <v>2570</v>
      </c>
      <c r="AY659" s="8" t="s">
        <v>2571</v>
      </c>
      <c r="AZ659" s="8" t="s">
        <v>1623</v>
      </c>
      <c r="BA659" s="9">
        <v>931.52904018290201</v>
      </c>
      <c r="BB659" s="9">
        <v>915.59418491580504</v>
      </c>
      <c r="BC659" s="9">
        <v>62.973335522171098</v>
      </c>
      <c r="BD659" s="9"/>
      <c r="BE659" s="9">
        <v>1617</v>
      </c>
      <c r="BF659" s="9">
        <v>277.92779089999999</v>
      </c>
      <c r="BG659" s="9"/>
      <c r="BH659" s="9"/>
      <c r="BI659" s="9"/>
      <c r="BJ659" s="9"/>
      <c r="BK659" s="9"/>
      <c r="BL659" s="9"/>
      <c r="BM659" s="9"/>
      <c r="BN659" s="9"/>
      <c r="BO659" s="9"/>
      <c r="BP659" s="9">
        <v>1175.1883698316101</v>
      </c>
      <c r="BQ659" s="9"/>
      <c r="BR659" s="9"/>
      <c r="BS659" s="9"/>
      <c r="BT659" s="9"/>
      <c r="BU659" s="9"/>
      <c r="BV659" s="9"/>
      <c r="BW659" s="9"/>
      <c r="BX659" s="9">
        <v>656</v>
      </c>
    </row>
    <row r="660" spans="1:76" x14ac:dyDescent="0.2">
      <c r="A660" s="2" t="s">
        <v>660</v>
      </c>
      <c r="B660" s="2">
        <f t="shared" si="20"/>
        <v>49361</v>
      </c>
      <c r="C660" s="5">
        <v>3597</v>
      </c>
      <c r="D660" s="5">
        <v>3270</v>
      </c>
      <c r="E660" s="5">
        <v>46</v>
      </c>
      <c r="F660" s="2">
        <v>49361</v>
      </c>
      <c r="G660">
        <f t="array" ref="G660:AA660">VLOOKUP(A660,Check_S4,{7,8,9,10,11,12,13,14,15,16,17,18,19,20,21,22,23,24,25,26,27},FALSE)</f>
        <v>0</v>
      </c>
      <c r="H660">
        <v>7597</v>
      </c>
      <c r="I660">
        <v>723.78047749999996</v>
      </c>
      <c r="J660">
        <v>2635.7065419999999</v>
      </c>
      <c r="K660">
        <v>0</v>
      </c>
      <c r="L660">
        <v>2913.0135286845798</v>
      </c>
      <c r="M660">
        <v>3836.8707241348302</v>
      </c>
      <c r="N660">
        <v>2224.0404740735898</v>
      </c>
      <c r="O660">
        <v>1539.17222901022</v>
      </c>
      <c r="P660">
        <v>6129.1215927417397</v>
      </c>
      <c r="Q660">
        <v>3924.1129277556902</v>
      </c>
      <c r="R660">
        <v>4085.6472560796001</v>
      </c>
      <c r="S660">
        <v>3049.7159361593099</v>
      </c>
      <c r="T660">
        <v>3969.2183826412302</v>
      </c>
      <c r="U660">
        <v>3218.5300319173898</v>
      </c>
      <c r="V660">
        <v>3321.6299705466799</v>
      </c>
      <c r="W660">
        <v>0</v>
      </c>
      <c r="X660">
        <v>5077.8395122056099</v>
      </c>
      <c r="Y660">
        <v>2724.48413462391</v>
      </c>
      <c r="Z660">
        <v>5157.0151171699799</v>
      </c>
      <c r="AA660">
        <v>2620</v>
      </c>
      <c r="AB660">
        <f t="array" ref="AB660">MEDIAN(IF(G660:Q660&lt;&gt;0,G660:Q660))</f>
        <v>2913.0135286845798</v>
      </c>
      <c r="AC660">
        <f t="array" ref="AC660">MEDIAN(IF(R660:Z660&lt;&gt;0,R660:Z660))</f>
        <v>3645.4241765939551</v>
      </c>
      <c r="AD660">
        <f t="shared" si="21"/>
        <v>1.2514271357469828</v>
      </c>
      <c r="AE660">
        <f t="array" ref="AE660">TTEST(IF(G660:Q660&lt;&gt;0,G660:Q660),IF(R660:AA660&lt;&gt;0,R660:AA660),2,3)</f>
        <v>0.81630261087305489</v>
      </c>
      <c r="AX660" s="8" t="s">
        <v>2572</v>
      </c>
      <c r="AY660" s="8" t="s">
        <v>2573</v>
      </c>
      <c r="AZ660" s="8" t="s">
        <v>1623</v>
      </c>
      <c r="BA660" s="9">
        <v>1215.36993532413</v>
      </c>
      <c r="BB660" s="9">
        <v>916.98066590787198</v>
      </c>
      <c r="BC660" s="9">
        <v>94.947458247641507</v>
      </c>
      <c r="BD660" s="9"/>
      <c r="BE660" s="9"/>
      <c r="BF660" s="9">
        <v>286.19505859999998</v>
      </c>
      <c r="BG660" s="9"/>
      <c r="BH660" s="9"/>
      <c r="BI660" s="9"/>
      <c r="BJ660" s="9"/>
      <c r="BK660" s="9"/>
      <c r="BL660" s="9"/>
      <c r="BM660" s="9"/>
      <c r="BN660" s="9">
        <v>2741.3233508807798</v>
      </c>
      <c r="BO660" s="9"/>
      <c r="BP660" s="9">
        <v>1475.9613318157401</v>
      </c>
      <c r="BQ660" s="9"/>
      <c r="BR660" s="9"/>
      <c r="BS660" s="9"/>
      <c r="BT660" s="9"/>
      <c r="BU660" s="9"/>
      <c r="BV660" s="9"/>
      <c r="BW660" s="9"/>
      <c r="BX660" s="9">
        <v>358</v>
      </c>
    </row>
    <row r="661" spans="1:76" x14ac:dyDescent="0.2">
      <c r="A661" s="2" t="s">
        <v>661</v>
      </c>
      <c r="B661" s="2">
        <f t="shared" si="20"/>
        <v>71293</v>
      </c>
      <c r="C661" s="5">
        <v>2486</v>
      </c>
      <c r="D661" s="5">
        <v>2434</v>
      </c>
      <c r="E661" s="5">
        <v>41</v>
      </c>
      <c r="F661" s="2">
        <v>71293</v>
      </c>
      <c r="G661">
        <f t="array" ref="G661:AA661">VLOOKUP(A661,Check_S4,{7,8,9,10,11,12,13,14,15,16,17,18,19,20,21,22,23,24,25,26,27},FALSE)</f>
        <v>0</v>
      </c>
      <c r="H661">
        <v>3076</v>
      </c>
      <c r="I661">
        <v>411.30723339999997</v>
      </c>
      <c r="J661">
        <v>0</v>
      </c>
      <c r="K661">
        <v>0</v>
      </c>
      <c r="L661">
        <v>2385.6911404162502</v>
      </c>
      <c r="M661">
        <v>2434.2001063163102</v>
      </c>
      <c r="N661">
        <v>0</v>
      </c>
      <c r="O661">
        <v>3398.2178468587399</v>
      </c>
      <c r="P661">
        <v>0</v>
      </c>
      <c r="Q661">
        <v>3002.3313682150101</v>
      </c>
      <c r="R661">
        <v>0</v>
      </c>
      <c r="S661">
        <v>0</v>
      </c>
      <c r="T661">
        <v>0</v>
      </c>
      <c r="U661">
        <v>2687.0469679371099</v>
      </c>
      <c r="V661">
        <v>2144.2991731787802</v>
      </c>
      <c r="W661">
        <v>1594.5888283920301</v>
      </c>
      <c r="X661">
        <v>0</v>
      </c>
      <c r="Y661">
        <v>1928.85561321875</v>
      </c>
      <c r="Z661">
        <v>0</v>
      </c>
      <c r="AA661">
        <v>4280</v>
      </c>
      <c r="AB661">
        <f t="array" ref="AB661">MEDIAN(IF(G661:Q661&lt;&gt;0,G661:Q661))</f>
        <v>2718.2657372656604</v>
      </c>
      <c r="AC661">
        <f t="array" ref="AC661">MEDIAN(IF(R661:Z661&lt;&gt;0,R661:Z661))</f>
        <v>2036.5773931987651</v>
      </c>
      <c r="AD661">
        <f t="shared" si="21"/>
        <v>0.74921938840585367</v>
      </c>
      <c r="AE661">
        <f t="array" ref="AE661">TTEST(IF(G661:Q661&lt;&gt;0,G661:Q661),IF(R661:AA661&lt;&gt;0,R661:AA661),2,3)</f>
        <v>0.90922163802056311</v>
      </c>
      <c r="AX661" s="8" t="s">
        <v>1371</v>
      </c>
      <c r="AY661" s="8" t="s">
        <v>1371</v>
      </c>
      <c r="AZ661" s="8" t="s">
        <v>1640</v>
      </c>
      <c r="BA661" s="9">
        <v>1028.6757216133999</v>
      </c>
      <c r="BB661" s="9">
        <v>919.36450285956698</v>
      </c>
      <c r="BC661" s="9">
        <v>92.795389659403398</v>
      </c>
      <c r="BD661" s="9"/>
      <c r="BE661" s="9"/>
      <c r="BF661" s="9">
        <v>9.4795722950000005</v>
      </c>
      <c r="BG661" s="9"/>
      <c r="BH661" s="9"/>
      <c r="BI661" s="9"/>
      <c r="BJ661" s="9"/>
      <c r="BK661" s="9"/>
      <c r="BL661" s="9"/>
      <c r="BM661" s="9"/>
      <c r="BN661" s="9"/>
      <c r="BO661" s="9"/>
      <c r="BP661" s="9">
        <v>1182.7290057191301</v>
      </c>
      <c r="BQ661" s="9"/>
      <c r="BR661" s="9"/>
      <c r="BS661" s="9"/>
      <c r="BT661" s="9">
        <v>2266.4943084394899</v>
      </c>
      <c r="BU661" s="9"/>
      <c r="BV661" s="9"/>
      <c r="BW661" s="9"/>
      <c r="BX661" s="9">
        <v>656</v>
      </c>
    </row>
    <row r="662" spans="1:76" x14ac:dyDescent="0.2">
      <c r="A662" s="2" t="s">
        <v>662</v>
      </c>
      <c r="B662" s="2">
        <f t="shared" si="20"/>
        <v>76317</v>
      </c>
      <c r="C662" s="5">
        <v>2310</v>
      </c>
      <c r="D662" s="5">
        <v>1601</v>
      </c>
      <c r="E662" s="5">
        <v>112</v>
      </c>
      <c r="F662" s="2">
        <v>76317</v>
      </c>
      <c r="G662">
        <f t="array" ref="G662:AA662">VLOOKUP(A662,Check_S4,{7,8,9,10,11,12,13,14,15,16,17,18,19,20,21,22,23,24,25,26,27},FALSE)</f>
        <v>9388</v>
      </c>
      <c r="H662">
        <v>1102</v>
      </c>
      <c r="I662">
        <v>228.82984149999999</v>
      </c>
      <c r="J662">
        <v>0</v>
      </c>
      <c r="K662">
        <v>0</v>
      </c>
      <c r="L662">
        <v>1436.0636946284701</v>
      </c>
      <c r="M662">
        <v>0</v>
      </c>
      <c r="N662">
        <v>2550.1558822899501</v>
      </c>
      <c r="O662">
        <v>2300.81586986313</v>
      </c>
      <c r="P662">
        <v>0</v>
      </c>
      <c r="Q662">
        <v>1239.2269518272201</v>
      </c>
      <c r="R662">
        <v>0</v>
      </c>
      <c r="S662">
        <v>1765.7157783864</v>
      </c>
      <c r="T662">
        <v>0</v>
      </c>
      <c r="U662">
        <v>0</v>
      </c>
      <c r="V662">
        <v>2165.4681275318198</v>
      </c>
      <c r="W662">
        <v>0</v>
      </c>
      <c r="X662">
        <v>0</v>
      </c>
      <c r="Y662">
        <v>0</v>
      </c>
      <c r="Z662">
        <v>0</v>
      </c>
      <c r="AA662">
        <v>922</v>
      </c>
      <c r="AB662">
        <f t="array" ref="AB662">MEDIAN(IF(G662:Q662&lt;&gt;0,G662:Q662))</f>
        <v>1436.0636946284701</v>
      </c>
      <c r="AC662">
        <f t="array" ref="AC662">MEDIAN(IF(R662:Z662&lt;&gt;0,R662:Z662))</f>
        <v>1965.5919529591099</v>
      </c>
      <c r="AD662">
        <f t="shared" si="21"/>
        <v>1.3687359135331643</v>
      </c>
      <c r="AE662">
        <f t="array" ref="AE662">TTEST(IF(G662:Q662&lt;&gt;0,G662:Q662),IF(R662:AA662&lt;&gt;0,R662:AA662),2,3)</f>
        <v>0.44552857254388833</v>
      </c>
      <c r="AX662" s="8" t="s">
        <v>1575</v>
      </c>
      <c r="AY662" s="8" t="s">
        <v>1575</v>
      </c>
      <c r="AZ662" s="8" t="s">
        <v>1640</v>
      </c>
      <c r="BA662" s="9">
        <v>924.80638862347701</v>
      </c>
      <c r="BB662" s="9">
        <v>924.80638862347701</v>
      </c>
      <c r="BC662" s="9">
        <v>61.750056918856899</v>
      </c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>
        <v>1328.6127772469499</v>
      </c>
      <c r="BQ662" s="9"/>
      <c r="BR662" s="9"/>
      <c r="BS662" s="9"/>
      <c r="BT662" s="9"/>
      <c r="BU662" s="9"/>
      <c r="BV662" s="9"/>
      <c r="BW662" s="9"/>
      <c r="BX662" s="9">
        <v>521</v>
      </c>
    </row>
    <row r="663" spans="1:76" x14ac:dyDescent="0.2">
      <c r="A663" s="2" t="s">
        <v>663</v>
      </c>
      <c r="B663" s="2">
        <f t="shared" si="20"/>
        <v>49060</v>
      </c>
      <c r="C663" s="5">
        <v>3589</v>
      </c>
      <c r="D663" s="5">
        <v>3589</v>
      </c>
      <c r="E663" s="5"/>
      <c r="F663" s="2">
        <v>49060</v>
      </c>
      <c r="G663">
        <f t="array" ref="G663:AA663">VLOOKUP(A663,Check_S4,{7,8,9,10,11,12,13,14,15,16,17,18,19,20,21,22,23,24,25,26,27},FALSE)</f>
        <v>3589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f t="array" ref="AB663">MEDIAN(IF(G663:Q663&lt;&gt;0,G663:Q663))</f>
        <v>3589</v>
      </c>
      <c r="AC663" t="e">
        <f t="array" ref="AC663">MEDIAN(IF(R663:Z663&lt;&gt;0,R663:Z663))</f>
        <v>#NUM!</v>
      </c>
      <c r="AD663" t="e">
        <f t="shared" si="21"/>
        <v>#NUM!</v>
      </c>
      <c r="AE663" t="e">
        <f t="array" ref="AE663">TTEST(IF(G663:Q663&lt;&gt;0,G663:Q663),IF(R663:AA663&lt;&gt;0,R663:AA663),2,3)</f>
        <v>#DIV/0!</v>
      </c>
      <c r="AX663" s="8" t="s">
        <v>2574</v>
      </c>
      <c r="AY663" s="8" t="s">
        <v>2575</v>
      </c>
      <c r="AZ663" s="8" t="s">
        <v>1623</v>
      </c>
      <c r="BA663" s="9">
        <v>935.96790064848597</v>
      </c>
      <c r="BB663" s="9">
        <v>925.19022636697196</v>
      </c>
      <c r="BC663" s="9">
        <v>84.248023558054896</v>
      </c>
      <c r="BD663" s="9"/>
      <c r="BE663" s="9">
        <v>1865</v>
      </c>
      <c r="BF663" s="9">
        <v>28.49114986</v>
      </c>
      <c r="BG663" s="9"/>
      <c r="BH663" s="9"/>
      <c r="BI663" s="9">
        <v>626.43216345481699</v>
      </c>
      <c r="BJ663" s="9"/>
      <c r="BK663" s="9"/>
      <c r="BL663" s="9"/>
      <c r="BM663" s="9"/>
      <c r="BN663" s="9"/>
      <c r="BO663" s="9"/>
      <c r="BP663" s="9">
        <v>1223.94828927913</v>
      </c>
      <c r="BQ663" s="9"/>
      <c r="BR663" s="9"/>
      <c r="BS663" s="9"/>
      <c r="BT663" s="9"/>
      <c r="BU663" s="9"/>
      <c r="BV663" s="9"/>
      <c r="BW663" s="9"/>
      <c r="BX663" s="9"/>
    </row>
    <row r="664" spans="1:76" x14ac:dyDescent="0.2">
      <c r="A664" s="2" t="s">
        <v>664</v>
      </c>
      <c r="B664" s="2">
        <f t="shared" si="20"/>
        <v>91031</v>
      </c>
      <c r="C664" s="5">
        <v>1931</v>
      </c>
      <c r="D664" s="5">
        <v>1968</v>
      </c>
      <c r="E664" s="5">
        <v>54</v>
      </c>
      <c r="F664" s="2">
        <v>91031</v>
      </c>
      <c r="G664">
        <f t="array" ref="G664:AA664">VLOOKUP(A664,Check_S4,{7,8,9,10,11,12,13,14,15,16,17,18,19,20,21,22,23,24,25,26,27},FALSE)</f>
        <v>0</v>
      </c>
      <c r="H664">
        <v>2079</v>
      </c>
      <c r="I664">
        <v>177.42019759999999</v>
      </c>
      <c r="J664">
        <v>0</v>
      </c>
      <c r="K664">
        <v>0</v>
      </c>
      <c r="L664">
        <v>2150.6292361519099</v>
      </c>
      <c r="M664">
        <v>2993.86019327656</v>
      </c>
      <c r="N664">
        <v>1470.0155905438901</v>
      </c>
      <c r="O664">
        <v>2727.3750868498801</v>
      </c>
      <c r="P664">
        <v>3823.7128008872301</v>
      </c>
      <c r="Q664">
        <v>589.42059345241796</v>
      </c>
      <c r="R664">
        <v>0</v>
      </c>
      <c r="S664">
        <v>1968.3305458929101</v>
      </c>
      <c r="T664">
        <v>0</v>
      </c>
      <c r="U664">
        <v>0</v>
      </c>
      <c r="V664">
        <v>1943.20934452341</v>
      </c>
      <c r="W664">
        <v>0</v>
      </c>
      <c r="X664">
        <v>0</v>
      </c>
      <c r="Y664">
        <v>0</v>
      </c>
      <c r="Z664">
        <v>0</v>
      </c>
      <c r="AA664">
        <v>1320</v>
      </c>
      <c r="AB664">
        <f t="array" ref="AB664">MEDIAN(IF(G664:Q664&lt;&gt;0,G664:Q664))</f>
        <v>2114.814618075955</v>
      </c>
      <c r="AC664">
        <f t="array" ref="AC664">MEDIAN(IF(R664:Z664&lt;&gt;0,R664:Z664))</f>
        <v>1955.7699452081602</v>
      </c>
      <c r="AD664">
        <f t="shared" si="21"/>
        <v>0.92479498131496152</v>
      </c>
      <c r="AE664">
        <f t="array" ref="AE664">TTEST(IF(G664:Q664&lt;&gt;0,G664:Q664),IF(R664:AA664&lt;&gt;0,R664:AA664),2,3)</f>
        <v>0.60568506924740739</v>
      </c>
      <c r="AX664" s="8" t="s">
        <v>2576</v>
      </c>
      <c r="AY664" s="8" t="s">
        <v>2577</v>
      </c>
      <c r="AZ664" s="8" t="s">
        <v>1623</v>
      </c>
      <c r="BA664" s="9">
        <v>841.06832603550401</v>
      </c>
      <c r="BB664" s="9">
        <v>926.09571020732699</v>
      </c>
      <c r="BC664" s="9">
        <v>64.452677258844005</v>
      </c>
      <c r="BD664" s="9"/>
      <c r="BE664" s="9">
        <v>1035</v>
      </c>
      <c r="BF664" s="9">
        <v>334.56487399999997</v>
      </c>
      <c r="BG664" s="9"/>
      <c r="BH664" s="9"/>
      <c r="BI664" s="9">
        <v>1152.5525322348899</v>
      </c>
      <c r="BJ664" s="9"/>
      <c r="BK664" s="9"/>
      <c r="BL664" s="9">
        <v>926.09571020732699</v>
      </c>
      <c r="BM664" s="9"/>
      <c r="BN664" s="9">
        <v>297.25224508212</v>
      </c>
      <c r="BO664" s="9"/>
      <c r="BP664" s="9"/>
      <c r="BQ664" s="9"/>
      <c r="BR664" s="9"/>
      <c r="BS664" s="9">
        <v>1765.0129207241901</v>
      </c>
      <c r="BT664" s="9"/>
      <c r="BU664" s="9"/>
      <c r="BV664" s="9"/>
      <c r="BW664" s="9"/>
      <c r="BX664" s="9">
        <v>377</v>
      </c>
    </row>
    <row r="665" spans="1:76" x14ac:dyDescent="0.2">
      <c r="A665" s="2" t="s">
        <v>665</v>
      </c>
      <c r="B665" s="2">
        <f t="shared" si="20"/>
        <v>69538</v>
      </c>
      <c r="C665" s="5">
        <v>2527</v>
      </c>
      <c r="D665" s="5">
        <v>2038</v>
      </c>
      <c r="E665" s="5">
        <v>75</v>
      </c>
      <c r="F665" s="2">
        <v>69538</v>
      </c>
      <c r="G665">
        <f t="array" ref="G665:AA665">VLOOKUP(A665,Check_S4,{7,8,9,10,11,12,13,14,15,16,17,18,19,20,21,22,23,24,25,26,27},FALSE)</f>
        <v>6712</v>
      </c>
      <c r="H665">
        <v>3093</v>
      </c>
      <c r="I665">
        <v>233.4920989</v>
      </c>
      <c r="J665">
        <v>0</v>
      </c>
      <c r="K665">
        <v>0</v>
      </c>
      <c r="L665">
        <v>1271.5323631225399</v>
      </c>
      <c r="M665">
        <v>1792.9517727042901</v>
      </c>
      <c r="N665">
        <v>4474.4261029733498</v>
      </c>
      <c r="O665">
        <v>2701.2335804448899</v>
      </c>
      <c r="P665">
        <v>0</v>
      </c>
      <c r="Q665">
        <v>961.52302068438496</v>
      </c>
      <c r="R665">
        <v>0</v>
      </c>
      <c r="S665">
        <v>0</v>
      </c>
      <c r="T665">
        <v>0</v>
      </c>
      <c r="U665">
        <v>0</v>
      </c>
      <c r="V665">
        <v>1749.7247384423199</v>
      </c>
      <c r="W665">
        <v>2283.0567466163602</v>
      </c>
      <c r="X665">
        <v>0</v>
      </c>
      <c r="Y665">
        <v>0</v>
      </c>
      <c r="Z665">
        <v>0</v>
      </c>
      <c r="AA665">
        <v>0</v>
      </c>
      <c r="AB665">
        <f t="array" ref="AB665">MEDIAN(IF(G665:Q665&lt;&gt;0,G665:Q665))</f>
        <v>2247.0926765745899</v>
      </c>
      <c r="AC665">
        <f t="array" ref="AC665">MEDIAN(IF(R665:Z665&lt;&gt;0,R665:Z665))</f>
        <v>2016.3907425293401</v>
      </c>
      <c r="AD665">
        <f t="shared" si="21"/>
        <v>0.89733314675880393</v>
      </c>
      <c r="AE665">
        <f t="array" ref="AE665">TTEST(IF(G665:Q665&lt;&gt;0,G665:Q665),IF(R665:AA665&lt;&gt;0,R665:AA665),2,3)</f>
        <v>0.4446725295150411</v>
      </c>
      <c r="AX665" s="8" t="s">
        <v>2578</v>
      </c>
      <c r="AY665" s="8" t="s">
        <v>2579</v>
      </c>
      <c r="AZ665" s="8" t="s">
        <v>1623</v>
      </c>
      <c r="BA665" s="9">
        <v>927.42274423417496</v>
      </c>
      <c r="BB665" s="9">
        <v>927.42274423417496</v>
      </c>
      <c r="BC665" s="9">
        <v>59.216865942229703</v>
      </c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>
        <v>539.08628799956</v>
      </c>
      <c r="BO665" s="9"/>
      <c r="BP665" s="9">
        <v>1315.7592004687899</v>
      </c>
      <c r="BQ665" s="9"/>
      <c r="BR665" s="9"/>
      <c r="BS665" s="9"/>
      <c r="BT665" s="9"/>
      <c r="BU665" s="9"/>
      <c r="BV665" s="9"/>
      <c r="BW665" s="9"/>
      <c r="BX665" s="9"/>
    </row>
    <row r="666" spans="1:76" x14ac:dyDescent="0.2">
      <c r="A666" s="2" t="s">
        <v>666</v>
      </c>
      <c r="B666" s="2">
        <f t="shared" si="20"/>
        <v>103834</v>
      </c>
      <c r="C666" s="5">
        <v>1691</v>
      </c>
      <c r="D666" s="5">
        <v>1290</v>
      </c>
      <c r="E666" s="5">
        <v>91</v>
      </c>
      <c r="F666" s="2">
        <v>103834</v>
      </c>
      <c r="G666">
        <f t="array" ref="G666:AA666">VLOOKUP(A666,Check_S4,{7,8,9,10,11,12,13,14,15,16,17,18,19,20,21,22,23,24,25,26,27},FALSE)</f>
        <v>386</v>
      </c>
      <c r="H666">
        <v>4703</v>
      </c>
      <c r="I666">
        <v>220.08701149999999</v>
      </c>
      <c r="J666">
        <v>0</v>
      </c>
      <c r="K666">
        <v>0</v>
      </c>
      <c r="L666">
        <v>2545.5440987513798</v>
      </c>
      <c r="M666">
        <v>0</v>
      </c>
      <c r="N666">
        <v>0</v>
      </c>
      <c r="O666">
        <v>1539.7287066527699</v>
      </c>
      <c r="P666">
        <v>0</v>
      </c>
      <c r="Q666">
        <v>1154.5021877004999</v>
      </c>
      <c r="R666">
        <v>0</v>
      </c>
      <c r="S666">
        <v>1290.1259456376799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f t="array" ref="AB666">MEDIAN(IF(G666:Q666&lt;&gt;0,G666:Q666))</f>
        <v>1347.1154471766349</v>
      </c>
      <c r="AC666">
        <f t="array" ref="AC666">MEDIAN(IF(R666:Z666&lt;&gt;0,R666:Z666))</f>
        <v>1290.1259456376799</v>
      </c>
      <c r="AD666">
        <f t="shared" si="21"/>
        <v>0.95769516142183875</v>
      </c>
      <c r="AE666" t="e">
        <f t="array" ref="AE666">TTEST(IF(G666:Q666&lt;&gt;0,G666:Q666),IF(R666:AA666&lt;&gt;0,R666:AA666),2,3)</f>
        <v>#DIV/0!</v>
      </c>
      <c r="AX666" s="8" t="s">
        <v>2580</v>
      </c>
      <c r="AY666" s="8" t="s">
        <v>2580</v>
      </c>
      <c r="AZ666" s="8" t="s">
        <v>1623</v>
      </c>
      <c r="BA666" s="9">
        <v>984.733949240524</v>
      </c>
      <c r="BB666" s="9">
        <v>928.37190505582498</v>
      </c>
      <c r="BC666" s="9">
        <v>47.908486890975503</v>
      </c>
      <c r="BD666" s="9"/>
      <c r="BE666" s="9">
        <v>1741</v>
      </c>
      <c r="BF666" s="9">
        <v>408.4963075</v>
      </c>
      <c r="BG666" s="9">
        <v>874.61114210000005</v>
      </c>
      <c r="BH666" s="9"/>
      <c r="BI666" s="9">
        <v>982.13266801165003</v>
      </c>
      <c r="BJ666" s="9"/>
      <c r="BK666" s="9"/>
      <c r="BL666" s="9"/>
      <c r="BM666" s="9"/>
      <c r="BN666" s="9">
        <v>639.27004713909696</v>
      </c>
      <c r="BO666" s="9"/>
      <c r="BP666" s="9">
        <v>1262.8935306924</v>
      </c>
      <c r="BQ666" s="9"/>
      <c r="BR666" s="9"/>
      <c r="BS666" s="9"/>
      <c r="BT666" s="9"/>
      <c r="BU666" s="9"/>
      <c r="BV666" s="9"/>
      <c r="BW666" s="9"/>
      <c r="BX666" s="9"/>
    </row>
    <row r="667" spans="1:76" x14ac:dyDescent="0.2">
      <c r="A667" s="2" t="s">
        <v>667</v>
      </c>
      <c r="B667" s="2">
        <f t="shared" si="20"/>
        <v>135024</v>
      </c>
      <c r="C667" s="5">
        <v>1300</v>
      </c>
      <c r="D667" s="5">
        <v>961</v>
      </c>
      <c r="E667" s="5">
        <v>99</v>
      </c>
      <c r="F667" s="2">
        <v>135024</v>
      </c>
      <c r="G667">
        <f t="array" ref="G667:AA667">VLOOKUP(A667,Check_S4,{7,8,9,10,11,12,13,14,15,16,17,18,19,20,21,22,23,24,25,26,27},FALSE)</f>
        <v>0</v>
      </c>
      <c r="H667">
        <v>652</v>
      </c>
      <c r="I667">
        <v>90.665109799999996</v>
      </c>
      <c r="J667">
        <v>0</v>
      </c>
      <c r="K667">
        <v>0</v>
      </c>
      <c r="L667">
        <v>1515.9712437046001</v>
      </c>
      <c r="M667">
        <v>2133.36273151759</v>
      </c>
      <c r="N667">
        <v>0</v>
      </c>
      <c r="O667">
        <v>647.79346378633295</v>
      </c>
      <c r="P667">
        <v>0</v>
      </c>
      <c r="Q667">
        <v>487.90025200899402</v>
      </c>
      <c r="R667">
        <v>0</v>
      </c>
      <c r="S667">
        <v>1270.54111772739</v>
      </c>
      <c r="T667">
        <v>4412.6664905972502</v>
      </c>
      <c r="U667">
        <v>0</v>
      </c>
      <c r="V667">
        <v>0</v>
      </c>
      <c r="W667">
        <v>1703.16204078603</v>
      </c>
      <c r="X667">
        <v>0</v>
      </c>
      <c r="Y667">
        <v>0</v>
      </c>
      <c r="Z667">
        <v>0</v>
      </c>
      <c r="AA667">
        <v>85.5</v>
      </c>
      <c r="AB667">
        <f t="array" ref="AB667">MEDIAN(IF(G667:Q667&lt;&gt;0,G667:Q667))</f>
        <v>649.89673189316647</v>
      </c>
      <c r="AC667">
        <f t="array" ref="AC667">MEDIAN(IF(R667:Z667&lt;&gt;0,R667:Z667))</f>
        <v>1703.16204078603</v>
      </c>
      <c r="AD667">
        <f t="shared" si="21"/>
        <v>2.6206656491788682</v>
      </c>
      <c r="AE667">
        <f t="array" ref="AE667">TTEST(IF(G667:Q667&lt;&gt;0,G667:Q667),IF(R667:AA667&lt;&gt;0,R667:AA667),2,3)</f>
        <v>0.38644733963808736</v>
      </c>
      <c r="AX667" s="8" t="s">
        <v>692</v>
      </c>
      <c r="AY667" s="8" t="s">
        <v>2581</v>
      </c>
      <c r="AZ667" s="8" t="s">
        <v>1623</v>
      </c>
      <c r="BA667" s="9">
        <v>4066.9650067012699</v>
      </c>
      <c r="BB667" s="9">
        <v>928.769427361765</v>
      </c>
      <c r="BC667" s="9">
        <v>188.17696711806599</v>
      </c>
      <c r="BD667" s="9"/>
      <c r="BE667" s="9">
        <v>1864</v>
      </c>
      <c r="BF667" s="9">
        <v>182.28773240000001</v>
      </c>
      <c r="BG667" s="9"/>
      <c r="BH667" s="9"/>
      <c r="BI667" s="9">
        <v>959.26409751874496</v>
      </c>
      <c r="BJ667" s="9"/>
      <c r="BK667" s="9"/>
      <c r="BL667" s="9">
        <v>898.27475720478503</v>
      </c>
      <c r="BM667" s="9">
        <v>19650.370015193599</v>
      </c>
      <c r="BN667" s="9">
        <v>847.59343789050695</v>
      </c>
      <c r="BO667" s="9"/>
      <c r="BP667" s="9"/>
      <c r="BQ667" s="9"/>
      <c r="BR667" s="9"/>
      <c r="BS667" s="9"/>
      <c r="BT667" s="9"/>
      <c r="BU667" s="9"/>
      <c r="BV667" s="9"/>
      <c r="BW667" s="9"/>
      <c r="BX667" s="9"/>
    </row>
    <row r="668" spans="1:76" x14ac:dyDescent="0.2">
      <c r="A668" s="2" t="s">
        <v>668</v>
      </c>
      <c r="B668" s="2">
        <f t="shared" si="20"/>
        <v>9615</v>
      </c>
      <c r="C668" s="5">
        <v>18254</v>
      </c>
      <c r="D668" s="5">
        <v>9596</v>
      </c>
      <c r="E668" s="5">
        <v>127</v>
      </c>
      <c r="F668" s="2">
        <v>9615</v>
      </c>
      <c r="G668">
        <f t="array" ref="G668:AA668">VLOOKUP(A668,Check_S4,{7,8,9,10,11,12,13,14,15,16,17,18,19,20,21,22,23,24,25,26,27},FALSE)</f>
        <v>5026</v>
      </c>
      <c r="H668">
        <v>13174</v>
      </c>
      <c r="I668">
        <v>31274.758900000001</v>
      </c>
      <c r="J668">
        <v>0</v>
      </c>
      <c r="K668">
        <v>0</v>
      </c>
      <c r="L668">
        <v>9596.4525388897491</v>
      </c>
      <c r="M668">
        <v>1410.8364304254201</v>
      </c>
      <c r="N668">
        <v>17458.5706290212</v>
      </c>
      <c r="O668">
        <v>4453.2721774819302</v>
      </c>
      <c r="P668">
        <v>0</v>
      </c>
      <c r="Q668">
        <v>11151.0678036462</v>
      </c>
      <c r="R668">
        <v>4879.9110968885998</v>
      </c>
      <c r="S668">
        <v>1259.4975136206201</v>
      </c>
      <c r="T668">
        <v>11981.271031153399</v>
      </c>
      <c r="U668">
        <v>90744.369517048894</v>
      </c>
      <c r="V668">
        <v>3900.9222748799598</v>
      </c>
      <c r="W668">
        <v>0</v>
      </c>
      <c r="X668">
        <v>8153.94290433284</v>
      </c>
      <c r="Y668">
        <v>44880.475302278297</v>
      </c>
      <c r="Z668">
        <v>45638.965355334003</v>
      </c>
      <c r="AA668">
        <v>5330</v>
      </c>
      <c r="AB668">
        <f t="array" ref="AB668">MEDIAN(IF(G668:Q668&lt;&gt;0,G668:Q668))</f>
        <v>10373.760171267975</v>
      </c>
      <c r="AC668">
        <f t="array" ref="AC668">MEDIAN(IF(R668:Z668&lt;&gt;0,R668:Z668))</f>
        <v>10067.606967743119</v>
      </c>
      <c r="AD668">
        <f t="shared" si="21"/>
        <v>0.97048773072922934</v>
      </c>
      <c r="AE668">
        <f t="array" ref="AE668">TTEST(IF(G668:Q668&lt;&gt;0,G668:Q668),IF(R668:AA668&lt;&gt;0,R668:AA668),2,3)</f>
        <v>0.27317238467332255</v>
      </c>
      <c r="AX668" s="8" t="s">
        <v>2582</v>
      </c>
      <c r="AY668" s="8" t="s">
        <v>2583</v>
      </c>
      <c r="AZ668" s="8" t="s">
        <v>1623</v>
      </c>
      <c r="BA668" s="9">
        <v>1052.91488711539</v>
      </c>
      <c r="BB668" s="9">
        <v>930</v>
      </c>
      <c r="BC668" s="9">
        <v>90.605881364422203</v>
      </c>
      <c r="BD668" s="9"/>
      <c r="BE668" s="9">
        <v>930</v>
      </c>
      <c r="BF668" s="9">
        <v>43.850022889999998</v>
      </c>
      <c r="BG668" s="9"/>
      <c r="BH668" s="9"/>
      <c r="BI668" s="9">
        <v>506.96461923500601</v>
      </c>
      <c r="BJ668" s="9"/>
      <c r="BK668" s="9"/>
      <c r="BL668" s="9"/>
      <c r="BM668" s="9"/>
      <c r="BN668" s="9">
        <v>313.260696328096</v>
      </c>
      <c r="BO668" s="9"/>
      <c r="BP668" s="9">
        <v>1203.72464695178</v>
      </c>
      <c r="BQ668" s="9"/>
      <c r="BR668" s="9"/>
      <c r="BS668" s="9">
        <v>1482.6042244028299</v>
      </c>
      <c r="BT668" s="9"/>
      <c r="BU668" s="9"/>
      <c r="BV668" s="9"/>
      <c r="BW668" s="9"/>
      <c r="BX668" s="9">
        <v>2890</v>
      </c>
    </row>
    <row r="669" spans="1:76" x14ac:dyDescent="0.2">
      <c r="A669" s="2" t="s">
        <v>669</v>
      </c>
      <c r="B669" s="2">
        <f t="shared" si="20"/>
        <v>98690</v>
      </c>
      <c r="C669" s="5">
        <v>1771</v>
      </c>
      <c r="D669" s="5">
        <v>1350</v>
      </c>
      <c r="E669" s="5">
        <v>97</v>
      </c>
      <c r="F669" s="2">
        <v>98690</v>
      </c>
      <c r="G669">
        <f t="array" ref="G669:AA669">VLOOKUP(A669,Check_S4,{7,8,9,10,11,12,13,14,15,16,17,18,19,20,21,22,23,24,25,26,27},FALSE)</f>
        <v>0</v>
      </c>
      <c r="H669">
        <v>2664</v>
      </c>
      <c r="I669">
        <v>107.16043929999999</v>
      </c>
      <c r="J669">
        <v>0</v>
      </c>
      <c r="K669">
        <v>0</v>
      </c>
      <c r="L669">
        <v>4275.1182523727402</v>
      </c>
      <c r="M669">
        <v>0</v>
      </c>
      <c r="N669">
        <v>0</v>
      </c>
      <c r="O669">
        <v>1349.6750623359001</v>
      </c>
      <c r="P669">
        <v>0</v>
      </c>
      <c r="Q669">
        <v>457.241845711991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f t="array" ref="AB669">MEDIAN(IF(G669:Q669&lt;&gt;0,G669:Q669))</f>
        <v>1349.6750623359001</v>
      </c>
      <c r="AC669" t="e">
        <f t="array" ref="AC669">MEDIAN(IF(R669:Z669&lt;&gt;0,R669:Z669))</f>
        <v>#NUM!</v>
      </c>
      <c r="AD669" t="e">
        <f t="shared" si="21"/>
        <v>#NUM!</v>
      </c>
      <c r="AE669" t="e">
        <f t="array" ref="AE669">TTEST(IF(G669:Q669&lt;&gt;0,G669:Q669),IF(R669:AA669&lt;&gt;0,R669:AA669),2,3)</f>
        <v>#DIV/0!</v>
      </c>
      <c r="AX669" s="8" t="s">
        <v>2584</v>
      </c>
      <c r="AY669" s="8" t="s">
        <v>2585</v>
      </c>
      <c r="AZ669" s="8" t="s">
        <v>1623</v>
      </c>
      <c r="BA669" s="9">
        <v>898.16822456232399</v>
      </c>
      <c r="BB669" s="9">
        <v>930.80112650130297</v>
      </c>
      <c r="BC669" s="9">
        <v>46.397605538135402</v>
      </c>
      <c r="BD669" s="9"/>
      <c r="BE669" s="9">
        <v>944</v>
      </c>
      <c r="BF669" s="9">
        <v>155.93079069999999</v>
      </c>
      <c r="BG669" s="9"/>
      <c r="BH669" s="9"/>
      <c r="BI669" s="9"/>
      <c r="BJ669" s="9"/>
      <c r="BK669" s="9"/>
      <c r="BL669" s="9">
        <v>917.60225300260595</v>
      </c>
      <c r="BM669" s="9"/>
      <c r="BN669" s="9">
        <v>1242.1478665351201</v>
      </c>
      <c r="BO669" s="9"/>
      <c r="BP669" s="9">
        <v>1330.3284371362199</v>
      </c>
      <c r="BQ669" s="9"/>
      <c r="BR669" s="9"/>
      <c r="BS669" s="9"/>
      <c r="BT669" s="9"/>
      <c r="BU669" s="9"/>
      <c r="BV669" s="9"/>
      <c r="BW669" s="9"/>
      <c r="BX669" s="9">
        <v>799</v>
      </c>
    </row>
    <row r="670" spans="1:76" x14ac:dyDescent="0.2">
      <c r="A670" s="2" t="s">
        <v>670</v>
      </c>
      <c r="B670" s="2">
        <f t="shared" si="20"/>
        <v>39872</v>
      </c>
      <c r="C670" s="5">
        <v>4356</v>
      </c>
      <c r="D670" s="5">
        <v>3709</v>
      </c>
      <c r="E670" s="5">
        <v>77</v>
      </c>
      <c r="F670" s="2">
        <v>39872</v>
      </c>
      <c r="G670">
        <f t="array" ref="G670:AA670">VLOOKUP(A670,Check_S4,{7,8,9,10,11,12,13,14,15,16,17,18,19,20,21,22,23,24,25,26,27},FALSE)</f>
        <v>0</v>
      </c>
      <c r="H670">
        <v>13055</v>
      </c>
      <c r="I670">
        <v>786.53551719999996</v>
      </c>
      <c r="J670">
        <v>0</v>
      </c>
      <c r="K670">
        <v>0</v>
      </c>
      <c r="L670">
        <v>1381.86004631078</v>
      </c>
      <c r="M670">
        <v>5712.5764051974102</v>
      </c>
      <c r="N670">
        <v>2229.0189889878402</v>
      </c>
      <c r="O670">
        <v>4330.7893053042199</v>
      </c>
      <c r="P670">
        <v>5344.7325022601899</v>
      </c>
      <c r="Q670">
        <v>7309.9214939150797</v>
      </c>
      <c r="R670">
        <v>0</v>
      </c>
      <c r="S670">
        <v>2000.8091422715499</v>
      </c>
      <c r="T670">
        <v>0</v>
      </c>
      <c r="U670">
        <v>0</v>
      </c>
      <c r="V670">
        <v>2707.9872602108599</v>
      </c>
      <c r="W670">
        <v>3444.0568934983598</v>
      </c>
      <c r="X670">
        <v>0</v>
      </c>
      <c r="Y670">
        <v>0</v>
      </c>
      <c r="Z670">
        <v>3973.3870765871102</v>
      </c>
      <c r="AA670">
        <v>0</v>
      </c>
      <c r="AB670">
        <f t="array" ref="AB670">MEDIAN(IF(G670:Q670&lt;&gt;0,G670:Q670))</f>
        <v>4837.7609037822049</v>
      </c>
      <c r="AC670">
        <f t="array" ref="AC670">MEDIAN(IF(R670:Z670&lt;&gt;0,R670:Z670))</f>
        <v>3076.0220768546096</v>
      </c>
      <c r="AD670">
        <f t="shared" si="21"/>
        <v>0.63583590384753164</v>
      </c>
      <c r="AE670">
        <f t="array" ref="AE670">TTEST(IF(G670:Q670&lt;&gt;0,G670:Q670),IF(R670:AA670&lt;&gt;0,R670:AA670),2,3)</f>
        <v>0.2110566574618182</v>
      </c>
      <c r="AX670" s="8" t="s">
        <v>862</v>
      </c>
      <c r="AY670" s="8" t="s">
        <v>862</v>
      </c>
      <c r="AZ670" s="8" t="s">
        <v>1640</v>
      </c>
      <c r="BA670" s="9">
        <v>1639.8806176139201</v>
      </c>
      <c r="BB670" s="9">
        <v>930.85476809477098</v>
      </c>
      <c r="BC670" s="9">
        <v>90.441641185402204</v>
      </c>
      <c r="BD670" s="9"/>
      <c r="BE670" s="9">
        <v>601</v>
      </c>
      <c r="BF670" s="9">
        <v>159.05472839999999</v>
      </c>
      <c r="BG670" s="9"/>
      <c r="BH670" s="9"/>
      <c r="BI670" s="9">
        <v>930.85476809477098</v>
      </c>
      <c r="BJ670" s="9"/>
      <c r="BK670" s="9">
        <v>2136.7412212478898</v>
      </c>
      <c r="BL670" s="9">
        <v>551.50021865113195</v>
      </c>
      <c r="BM670" s="9"/>
      <c r="BN670" s="9">
        <v>758.53625557453802</v>
      </c>
      <c r="BO670" s="9"/>
      <c r="BP670" s="9">
        <v>1525.1536721321299</v>
      </c>
      <c r="BQ670" s="9">
        <v>3809.6681489388902</v>
      </c>
      <c r="BR670" s="9">
        <v>2580.6682923193798</v>
      </c>
      <c r="BS670" s="9"/>
      <c r="BT670" s="9"/>
      <c r="BU670" s="9"/>
      <c r="BV670" s="9">
        <v>4608.5094883943602</v>
      </c>
      <c r="BW670" s="9"/>
      <c r="BX670" s="9">
        <v>377</v>
      </c>
    </row>
    <row r="671" spans="1:76" x14ac:dyDescent="0.2">
      <c r="A671" s="2" t="s">
        <v>671</v>
      </c>
      <c r="B671" s="2">
        <f t="shared" si="20"/>
        <v>138330</v>
      </c>
      <c r="C671" s="5">
        <v>1253</v>
      </c>
      <c r="D671" s="5">
        <v>694</v>
      </c>
      <c r="E671" s="5">
        <v>146</v>
      </c>
      <c r="F671" s="2">
        <v>138330</v>
      </c>
      <c r="G671">
        <f t="array" ref="G671:AA671">VLOOKUP(A671,Check_S4,{7,8,9,10,11,12,13,14,15,16,17,18,19,20,21,22,23,24,25,26,27},FALSE)</f>
        <v>0</v>
      </c>
      <c r="H671">
        <v>300</v>
      </c>
      <c r="I671">
        <v>73.796427440000002</v>
      </c>
      <c r="J671">
        <v>507.20803050000001</v>
      </c>
      <c r="K671">
        <v>0</v>
      </c>
      <c r="L671">
        <v>765.35072379866597</v>
      </c>
      <c r="M671">
        <v>0</v>
      </c>
      <c r="N671">
        <v>0</v>
      </c>
      <c r="O671">
        <v>1020.4975448351699</v>
      </c>
      <c r="P671">
        <v>0</v>
      </c>
      <c r="Q671">
        <v>1025.75025130791</v>
      </c>
      <c r="R671">
        <v>0</v>
      </c>
      <c r="S671">
        <v>5704.7087713482797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623</v>
      </c>
      <c r="AB671">
        <f t="array" ref="AB671">MEDIAN(IF(G671:Q671&lt;&gt;0,G671:Q671))</f>
        <v>636.27937714933296</v>
      </c>
      <c r="AC671">
        <f t="array" ref="AC671">MEDIAN(IF(R671:Z671&lt;&gt;0,R671:Z671))</f>
        <v>5704.7087713482797</v>
      </c>
      <c r="AD671">
        <f t="shared" si="21"/>
        <v>8.9657294833388903</v>
      </c>
      <c r="AE671">
        <f t="array" ref="AE671">TTEST(IF(G671:Q671&lt;&gt;0,G671:Q671),IF(R671:AA671&lt;&gt;0,R671:AA671),2,3)</f>
        <v>0.49864124063037085</v>
      </c>
      <c r="AX671" s="8" t="s">
        <v>1044</v>
      </c>
      <c r="AY671" s="8" t="s">
        <v>2586</v>
      </c>
      <c r="AZ671" s="8" t="s">
        <v>1623</v>
      </c>
      <c r="BA671" s="9">
        <v>1147.73860475689</v>
      </c>
      <c r="BB671" s="9">
        <v>931.36436079710199</v>
      </c>
      <c r="BC671" s="9">
        <v>99.762129197824393</v>
      </c>
      <c r="BD671" s="9"/>
      <c r="BE671" s="9">
        <v>859</v>
      </c>
      <c r="BF671" s="9">
        <v>73.701811570000004</v>
      </c>
      <c r="BG671" s="9"/>
      <c r="BH671" s="9"/>
      <c r="BI671" s="9">
        <v>1003.7287215942</v>
      </c>
      <c r="BJ671" s="9"/>
      <c r="BK671" s="9"/>
      <c r="BL671" s="9">
        <v>1339.0539537633999</v>
      </c>
      <c r="BM671" s="9"/>
      <c r="BN671" s="9">
        <v>344.58778834438198</v>
      </c>
      <c r="BO671" s="9"/>
      <c r="BP671" s="9"/>
      <c r="BQ671" s="9">
        <v>3537.5472253088601</v>
      </c>
      <c r="BR671" s="9"/>
      <c r="BS671" s="9">
        <v>1875.28933747424</v>
      </c>
      <c r="BT671" s="9"/>
      <c r="BU671" s="9"/>
      <c r="BV671" s="9"/>
      <c r="BW671" s="9"/>
      <c r="BX671" s="9">
        <v>149</v>
      </c>
    </row>
    <row r="672" spans="1:76" x14ac:dyDescent="0.2">
      <c r="A672" s="2" t="s">
        <v>672</v>
      </c>
      <c r="B672" s="2">
        <f t="shared" si="20"/>
        <v>59591</v>
      </c>
      <c r="C672" s="5">
        <v>2904</v>
      </c>
      <c r="D672" s="5">
        <v>3197</v>
      </c>
      <c r="E672" s="5">
        <v>49</v>
      </c>
      <c r="F672" s="2">
        <v>59591</v>
      </c>
      <c r="G672">
        <f t="array" ref="G672:AA672">VLOOKUP(A672,Check_S4,{7,8,9,10,11,12,13,14,15,16,17,18,19,20,21,22,23,24,25,26,27},FALSE)</f>
        <v>0</v>
      </c>
      <c r="H672">
        <v>911</v>
      </c>
      <c r="I672">
        <v>613.97808929999997</v>
      </c>
      <c r="J672">
        <v>0</v>
      </c>
      <c r="K672">
        <v>0</v>
      </c>
      <c r="L672">
        <v>0</v>
      </c>
      <c r="M672">
        <v>0</v>
      </c>
      <c r="N672">
        <v>1897.6046737414899</v>
      </c>
      <c r="O672">
        <v>3219.5942243791101</v>
      </c>
      <c r="P672">
        <v>0</v>
      </c>
      <c r="Q672">
        <v>2183.2133829595</v>
      </c>
      <c r="R672">
        <v>3577.6547942934899</v>
      </c>
      <c r="S672">
        <v>0</v>
      </c>
      <c r="T672">
        <v>4852.7713163406497</v>
      </c>
      <c r="U672">
        <v>2926.3717616684098</v>
      </c>
      <c r="V672">
        <v>3197.3544751311401</v>
      </c>
      <c r="W672">
        <v>0</v>
      </c>
      <c r="X672">
        <v>3798.9691622239102</v>
      </c>
      <c r="Y672">
        <v>5009.46904543849</v>
      </c>
      <c r="Z672">
        <v>4095.2651342836102</v>
      </c>
      <c r="AA672">
        <v>1470</v>
      </c>
      <c r="AB672">
        <f t="array" ref="AB672">MEDIAN(IF(G672:Q672&lt;&gt;0,G672:Q672))</f>
        <v>1897.6046737414899</v>
      </c>
      <c r="AC672">
        <f t="array" ref="AC672">MEDIAN(IF(R672:Z672&lt;&gt;0,R672:Z672))</f>
        <v>3798.9691622239102</v>
      </c>
      <c r="AD672">
        <f t="shared" si="21"/>
        <v>2.0019813477448478</v>
      </c>
      <c r="AE672">
        <f t="array" ref="AE672">TTEST(IF(G672:Q672&lt;&gt;0,G672:Q672),IF(R672:AA672&lt;&gt;0,R672:AA672),2,3)</f>
        <v>1.4405602259735363E-2</v>
      </c>
      <c r="AX672" s="8" t="s">
        <v>2587</v>
      </c>
      <c r="AY672" s="8" t="s">
        <v>2588</v>
      </c>
      <c r="AZ672" s="8" t="s">
        <v>1623</v>
      </c>
      <c r="BA672" s="9">
        <v>1835.7130143387201</v>
      </c>
      <c r="BB672" s="9">
        <v>933.30107466811103</v>
      </c>
      <c r="BC672" s="9">
        <v>96.210253063738094</v>
      </c>
      <c r="BD672" s="9"/>
      <c r="BE672" s="9">
        <v>5064</v>
      </c>
      <c r="BF672" s="9">
        <v>344.98897779999999</v>
      </c>
      <c r="BG672" s="9"/>
      <c r="BH672" s="9"/>
      <c r="BI672" s="9">
        <v>903.05936737973798</v>
      </c>
      <c r="BJ672" s="9"/>
      <c r="BK672" s="9">
        <v>3558.7637814108298</v>
      </c>
      <c r="BL672" s="9">
        <v>802.48690004958905</v>
      </c>
      <c r="BM672" s="9"/>
      <c r="BN672" s="9">
        <v>933.30107466811103</v>
      </c>
      <c r="BO672" s="9"/>
      <c r="BP672" s="9">
        <v>1243.3909990627999</v>
      </c>
      <c r="BQ672" s="9"/>
      <c r="BR672" s="9"/>
      <c r="BS672" s="9"/>
      <c r="BT672" s="9"/>
      <c r="BU672" s="9"/>
      <c r="BV672" s="9"/>
      <c r="BW672" s="9"/>
      <c r="BX672" s="9"/>
    </row>
    <row r="673" spans="1:76" x14ac:dyDescent="0.2">
      <c r="A673" s="2" t="s">
        <v>673</v>
      </c>
      <c r="B673" s="2">
        <f t="shared" si="20"/>
        <v>285901</v>
      </c>
      <c r="C673" s="5">
        <v>604</v>
      </c>
      <c r="D673" s="5">
        <v>437</v>
      </c>
      <c r="E673" s="5">
        <v>94</v>
      </c>
      <c r="F673" s="2">
        <v>285901</v>
      </c>
      <c r="G673">
        <f t="array" ref="G673:AA673">VLOOKUP(A673,Check_S4,{7,8,9,10,11,12,13,14,15,16,17,18,19,20,21,22,23,24,25,26,27},FALSE)</f>
        <v>0</v>
      </c>
      <c r="H673">
        <v>138</v>
      </c>
      <c r="I673">
        <v>437.0935447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1236.6215032448199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f t="array" ref="AB673">MEDIAN(IF(G673:Q673&lt;&gt;0,G673:Q673))</f>
        <v>287.54677234999997</v>
      </c>
      <c r="AC673">
        <f t="array" ref="AC673">MEDIAN(IF(R673:Z673&lt;&gt;0,R673:Z673))</f>
        <v>1236.6215032448199</v>
      </c>
      <c r="AD673">
        <f t="shared" si="21"/>
        <v>4.3005925371320552</v>
      </c>
      <c r="AE673" t="e">
        <f t="array" ref="AE673">TTEST(IF(G673:Q673&lt;&gt;0,G673:Q673),IF(R673:AA673&lt;&gt;0,R673:AA673),2,3)</f>
        <v>#DIV/0!</v>
      </c>
      <c r="AX673" s="8" t="s">
        <v>1048</v>
      </c>
      <c r="AY673" s="8" t="s">
        <v>1048</v>
      </c>
      <c r="AZ673" s="8" t="s">
        <v>1640</v>
      </c>
      <c r="BA673" s="9">
        <v>1276.36558246446</v>
      </c>
      <c r="BB673" s="9">
        <v>933.41167792395197</v>
      </c>
      <c r="BC673" s="9">
        <v>88.976155092314897</v>
      </c>
      <c r="BD673" s="9"/>
      <c r="BE673" s="9">
        <v>540</v>
      </c>
      <c r="BF673" s="9">
        <v>70.480267040000001</v>
      </c>
      <c r="BG673" s="9"/>
      <c r="BH673" s="9"/>
      <c r="BI673" s="9">
        <v>600.49548689677499</v>
      </c>
      <c r="BJ673" s="9"/>
      <c r="BK673" s="9"/>
      <c r="BL673" s="9">
        <v>1266.3278689511301</v>
      </c>
      <c r="BM673" s="9"/>
      <c r="BN673" s="9">
        <v>3110.8898718988498</v>
      </c>
      <c r="BO673" s="9"/>
      <c r="BP673" s="9"/>
      <c r="BQ673" s="9"/>
      <c r="BR673" s="9"/>
      <c r="BS673" s="9"/>
      <c r="BT673" s="9"/>
      <c r="BU673" s="9"/>
      <c r="BV673" s="9"/>
      <c r="BW673" s="9"/>
      <c r="BX673" s="9">
        <v>2070</v>
      </c>
    </row>
    <row r="674" spans="1:76" x14ac:dyDescent="0.2">
      <c r="A674" s="2" t="s">
        <v>674</v>
      </c>
      <c r="B674" s="2">
        <f t="shared" si="20"/>
        <v>20073</v>
      </c>
      <c r="C674" s="5">
        <v>8556</v>
      </c>
      <c r="D674" s="5">
        <v>7749</v>
      </c>
      <c r="E674" s="5">
        <v>77</v>
      </c>
      <c r="F674" s="2">
        <v>20073</v>
      </c>
      <c r="G674">
        <f t="array" ref="G674:AA674">VLOOKUP(A674,Check_S4,{7,8,9,10,11,12,13,14,15,16,17,18,19,20,21,22,23,24,25,26,27},FALSE)</f>
        <v>0</v>
      </c>
      <c r="H674">
        <v>20185</v>
      </c>
      <c r="I674">
        <v>3889.9572619999999</v>
      </c>
      <c r="J674">
        <v>0</v>
      </c>
      <c r="K674">
        <v>0</v>
      </c>
      <c r="L674">
        <v>7749.2016962936204</v>
      </c>
      <c r="M674">
        <v>9187.6405793530994</v>
      </c>
      <c r="N674">
        <v>4973.2874687244703</v>
      </c>
      <c r="O674">
        <v>2322.9839506356402</v>
      </c>
      <c r="P674">
        <v>10027.426304169599</v>
      </c>
      <c r="Q674">
        <v>17416.560310765501</v>
      </c>
      <c r="R674">
        <v>0</v>
      </c>
      <c r="S674">
        <v>1253.5588052885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f t="array" ref="AB674">MEDIAN(IF(G674:Q674&lt;&gt;0,G674:Q674))</f>
        <v>8468.4211378233595</v>
      </c>
      <c r="AC674">
        <f t="array" ref="AC674">MEDIAN(IF(R674:Z674&lt;&gt;0,R674:Z674))</f>
        <v>1253.5588052885</v>
      </c>
      <c r="AD674">
        <f t="shared" si="21"/>
        <v>0.14802745221179478</v>
      </c>
      <c r="AE674" t="e">
        <f t="array" ref="AE674">TTEST(IF(G674:Q674&lt;&gt;0,G674:Q674),IF(R674:AA674&lt;&gt;0,R674:AA674),2,3)</f>
        <v>#DIV/0!</v>
      </c>
      <c r="AX674" s="8" t="s">
        <v>2589</v>
      </c>
      <c r="AY674" s="8" t="s">
        <v>2590</v>
      </c>
      <c r="AZ674" s="8" t="s">
        <v>1623</v>
      </c>
      <c r="BA674" s="9">
        <v>1270.3452255012201</v>
      </c>
      <c r="BB674" s="9">
        <v>935.86537488544104</v>
      </c>
      <c r="BC674" s="9">
        <v>93.526723389549105</v>
      </c>
      <c r="BD674" s="9"/>
      <c r="BE674" s="9">
        <v>2501</v>
      </c>
      <c r="BF674" s="9">
        <v>115.90225239999999</v>
      </c>
      <c r="BG674" s="9"/>
      <c r="BH674" s="9"/>
      <c r="BI674" s="9">
        <v>253.438350836425</v>
      </c>
      <c r="BJ674" s="9"/>
      <c r="BK674" s="9"/>
      <c r="BL674" s="9">
        <v>510.44652535034197</v>
      </c>
      <c r="BM674" s="9"/>
      <c r="BN674" s="9"/>
      <c r="BO674" s="9"/>
      <c r="BP674" s="9">
        <v>1361.2842244205401</v>
      </c>
      <c r="BQ674" s="9"/>
      <c r="BR674" s="9"/>
      <c r="BS674" s="9"/>
      <c r="BT674" s="9"/>
      <c r="BU674" s="9"/>
      <c r="BV674" s="9"/>
      <c r="BW674" s="9"/>
      <c r="BX674" s="9">
        <v>2880</v>
      </c>
    </row>
    <row r="675" spans="1:76" x14ac:dyDescent="0.2">
      <c r="A675" s="2" t="s">
        <v>675</v>
      </c>
      <c r="B675" s="2">
        <f t="shared" si="20"/>
        <v>61437</v>
      </c>
      <c r="C675" s="5">
        <v>2789</v>
      </c>
      <c r="D675" s="5">
        <v>2040</v>
      </c>
      <c r="E675" s="5">
        <v>108</v>
      </c>
      <c r="F675" s="2">
        <v>61437</v>
      </c>
      <c r="G675">
        <f t="array" ref="G675:AA675">VLOOKUP(A675,Check_S4,{7,8,9,10,11,12,13,14,15,16,17,18,19,20,21,22,23,24,25,26,27},FALSE)</f>
        <v>5075</v>
      </c>
      <c r="H675">
        <v>538</v>
      </c>
      <c r="I675">
        <v>155.28999110000001</v>
      </c>
      <c r="J675">
        <v>0</v>
      </c>
      <c r="K675">
        <v>0</v>
      </c>
      <c r="L675">
        <v>862.87747541150497</v>
      </c>
      <c r="M675">
        <v>9817.9310524495795</v>
      </c>
      <c r="N675">
        <v>2040.41554264704</v>
      </c>
      <c r="O675">
        <v>2257.9463635008101</v>
      </c>
      <c r="P675">
        <v>0</v>
      </c>
      <c r="Q675">
        <v>1464.93183932123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2890</v>
      </c>
      <c r="AB675">
        <f t="array" ref="AB675">MEDIAN(IF(G675:Q675&lt;&gt;0,G675:Q675))</f>
        <v>1752.673690984135</v>
      </c>
      <c r="AC675" t="e">
        <f t="array" ref="AC675">MEDIAN(IF(R675:Z675&lt;&gt;0,R675:Z675))</f>
        <v>#NUM!</v>
      </c>
      <c r="AD675" t="e">
        <f t="shared" si="21"/>
        <v>#NUM!</v>
      </c>
      <c r="AE675" t="e">
        <f t="array" ref="AE675">TTEST(IF(G675:Q675&lt;&gt;0,G675:Q675),IF(R675:AA675&lt;&gt;0,R675:AA675),2,3)</f>
        <v>#DIV/0!</v>
      </c>
      <c r="AX675" s="8" t="s">
        <v>1152</v>
      </c>
      <c r="AY675" s="8" t="s">
        <v>2591</v>
      </c>
      <c r="AZ675" s="8" t="s">
        <v>1623</v>
      </c>
      <c r="BA675" s="9">
        <v>2603.1993091529998</v>
      </c>
      <c r="BB675" s="9">
        <v>936.04348583037097</v>
      </c>
      <c r="BC675" s="9">
        <v>142.309847470444</v>
      </c>
      <c r="BD675" s="9"/>
      <c r="BE675" s="9">
        <v>10557</v>
      </c>
      <c r="BF675" s="9">
        <v>71.095534860000001</v>
      </c>
      <c r="BG675" s="9"/>
      <c r="BH675" s="9"/>
      <c r="BI675" s="9">
        <v>851.91284659208202</v>
      </c>
      <c r="BJ675" s="9"/>
      <c r="BK675" s="9">
        <v>3837.8856073840502</v>
      </c>
      <c r="BL675" s="9">
        <v>936.04348583037097</v>
      </c>
      <c r="BM675" s="9"/>
      <c r="BN675" s="9"/>
      <c r="BO675" s="9"/>
      <c r="BP675" s="9">
        <v>1153.4576894045099</v>
      </c>
      <c r="BQ675" s="9"/>
      <c r="BR675" s="9"/>
      <c r="BS675" s="9"/>
      <c r="BT675" s="9"/>
      <c r="BU675" s="9"/>
      <c r="BV675" s="9"/>
      <c r="BW675" s="9"/>
      <c r="BX675" s="9">
        <v>815</v>
      </c>
    </row>
    <row r="676" spans="1:76" x14ac:dyDescent="0.2">
      <c r="A676" s="2" t="s">
        <v>676</v>
      </c>
      <c r="B676" s="2">
        <f t="shared" si="20"/>
        <v>38311</v>
      </c>
      <c r="C676" s="5">
        <v>4470</v>
      </c>
      <c r="D676" s="5">
        <v>3979</v>
      </c>
      <c r="E676" s="5">
        <v>55</v>
      </c>
      <c r="F676" s="2">
        <v>38311</v>
      </c>
      <c r="G676">
        <f t="array" ref="G676:AA676">VLOOKUP(A676,Check_S4,{7,8,9,10,11,12,13,14,15,16,17,18,19,20,21,22,23,24,25,26,27},FALSE)</f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2149.8948574116398</v>
      </c>
      <c r="P676">
        <v>0</v>
      </c>
      <c r="Q676">
        <v>0</v>
      </c>
      <c r="R676">
        <v>2963.0695778525501</v>
      </c>
      <c r="S676">
        <v>3425.5678634057599</v>
      </c>
      <c r="T676">
        <v>3642.3560347234202</v>
      </c>
      <c r="U676">
        <v>3984.5493456454601</v>
      </c>
      <c r="V676">
        <v>3979.3379144273599</v>
      </c>
      <c r="W676">
        <v>2636.3783859901</v>
      </c>
      <c r="X676">
        <v>4642.1443359764498</v>
      </c>
      <c r="Y676">
        <v>4769.1843096840803</v>
      </c>
      <c r="Z676">
        <v>5675.6970578420296</v>
      </c>
      <c r="AA676">
        <v>11300</v>
      </c>
      <c r="AB676">
        <f t="array" ref="AB676">MEDIAN(IF(G676:Q676&lt;&gt;0,G676:Q676))</f>
        <v>2149.8948574116398</v>
      </c>
      <c r="AC676">
        <f t="array" ref="AC676">MEDIAN(IF(R676:Z676&lt;&gt;0,R676:Z676))</f>
        <v>3979.3379144273599</v>
      </c>
      <c r="AD676">
        <f t="shared" si="21"/>
        <v>1.8509453616807443</v>
      </c>
      <c r="AE676" t="e">
        <f t="array" ref="AE676">TTEST(IF(G676:Q676&lt;&gt;0,G676:Q676),IF(R676:AA676&lt;&gt;0,R676:AA676),2,3)</f>
        <v>#DIV/0!</v>
      </c>
      <c r="AX676" s="8" t="s">
        <v>1000</v>
      </c>
      <c r="AY676" s="8" t="s">
        <v>2592</v>
      </c>
      <c r="AZ676" s="8" t="s">
        <v>1623</v>
      </c>
      <c r="BA676" s="9">
        <v>1041.87617466643</v>
      </c>
      <c r="BB676" s="9">
        <v>936.42762360206405</v>
      </c>
      <c r="BC676" s="9">
        <v>68.470154458409198</v>
      </c>
      <c r="BD676" s="9">
        <v>1071</v>
      </c>
      <c r="BE676" s="9">
        <v>385</v>
      </c>
      <c r="BF676" s="9">
        <v>23.350487090000001</v>
      </c>
      <c r="BG676" s="9"/>
      <c r="BH676" s="9"/>
      <c r="BI676" s="9">
        <v>757.64841340406099</v>
      </c>
      <c r="BJ676" s="9"/>
      <c r="BK676" s="9"/>
      <c r="BL676" s="9">
        <v>1315.0095745871499</v>
      </c>
      <c r="BM676" s="9"/>
      <c r="BN676" s="9">
        <v>801.85524720412798</v>
      </c>
      <c r="BO676" s="9"/>
      <c r="BP676" s="9">
        <v>1791.14567504611</v>
      </c>
      <c r="BQ676" s="9"/>
      <c r="BR676" s="9"/>
      <c r="BS676" s="9"/>
      <c r="BT676" s="9"/>
      <c r="BU676" s="9"/>
      <c r="BV676" s="9"/>
      <c r="BW676" s="9"/>
      <c r="BX676" s="9">
        <v>2190</v>
      </c>
    </row>
    <row r="677" spans="1:76" x14ac:dyDescent="0.2">
      <c r="A677" s="2" t="s">
        <v>677</v>
      </c>
      <c r="B677" s="2">
        <f t="shared" si="20"/>
        <v>62043</v>
      </c>
      <c r="C677" s="5">
        <v>2755</v>
      </c>
      <c r="D677" s="5">
        <v>2294</v>
      </c>
      <c r="E677" s="5">
        <v>56</v>
      </c>
      <c r="F677" s="2">
        <v>62043</v>
      </c>
      <c r="G677">
        <f t="array" ref="G677:AA677">VLOOKUP(A677,Check_S4,{7,8,9,10,11,12,13,14,15,16,17,18,19,20,21,22,23,24,25,26,27},FALSE)</f>
        <v>0</v>
      </c>
      <c r="H677">
        <v>2064</v>
      </c>
      <c r="I677">
        <v>1106.3059820000001</v>
      </c>
      <c r="J677">
        <v>0</v>
      </c>
      <c r="K677">
        <v>0</v>
      </c>
      <c r="L677">
        <v>0</v>
      </c>
      <c r="M677">
        <v>0</v>
      </c>
      <c r="N677">
        <v>5162.4967389045596</v>
      </c>
      <c r="O677">
        <v>3149.0691240464398</v>
      </c>
      <c r="P677">
        <v>0</v>
      </c>
      <c r="Q677">
        <v>2293.62309819753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f t="array" ref="AB677">MEDIAN(IF(G677:Q677&lt;&gt;0,G677:Q677))</f>
        <v>2293.62309819753</v>
      </c>
      <c r="AC677" t="e">
        <f t="array" ref="AC677">MEDIAN(IF(R677:Z677&lt;&gt;0,R677:Z677))</f>
        <v>#NUM!</v>
      </c>
      <c r="AD677" t="e">
        <f t="shared" si="21"/>
        <v>#NUM!</v>
      </c>
      <c r="AE677" t="e">
        <f t="array" ref="AE677">TTEST(IF(G677:Q677&lt;&gt;0,G677:Q677),IF(R677:AA677&lt;&gt;0,R677:AA677),2,3)</f>
        <v>#DIV/0!</v>
      </c>
      <c r="AX677" s="8" t="s">
        <v>2593</v>
      </c>
      <c r="AY677" s="8" t="s">
        <v>2594</v>
      </c>
      <c r="AZ677" s="8" t="s">
        <v>1623</v>
      </c>
      <c r="BA677" s="9">
        <v>1160.7794063258</v>
      </c>
      <c r="BB677" s="9">
        <v>937</v>
      </c>
      <c r="BC677" s="9">
        <v>69.801909398050199</v>
      </c>
      <c r="BD677" s="9"/>
      <c r="BE677" s="9">
        <v>1666</v>
      </c>
      <c r="BF677" s="9">
        <v>114.8475198</v>
      </c>
      <c r="BG677" s="9">
        <v>2406.3244909999999</v>
      </c>
      <c r="BH677" s="9"/>
      <c r="BI677" s="9">
        <v>536.45584546283499</v>
      </c>
      <c r="BJ677" s="9"/>
      <c r="BK677" s="9"/>
      <c r="BL677" s="9">
        <v>1774.7557905772301</v>
      </c>
      <c r="BM677" s="9"/>
      <c r="BN677" s="9">
        <v>690.07219744054601</v>
      </c>
      <c r="BO677" s="9"/>
      <c r="BP677" s="9"/>
      <c r="BQ677" s="9"/>
      <c r="BR677" s="9"/>
      <c r="BS677" s="9"/>
      <c r="BT677" s="9"/>
      <c r="BU677" s="9"/>
      <c r="BV677" s="9"/>
      <c r="BW677" s="9"/>
      <c r="BX677" s="9">
        <v>937</v>
      </c>
    </row>
    <row r="678" spans="1:76" x14ac:dyDescent="0.2">
      <c r="A678" s="2" t="s">
        <v>678</v>
      </c>
      <c r="B678" s="2">
        <f t="shared" si="20"/>
        <v>50901</v>
      </c>
      <c r="C678" s="5">
        <v>3341</v>
      </c>
      <c r="D678" s="5">
        <v>2644</v>
      </c>
      <c r="E678" s="5">
        <v>60</v>
      </c>
      <c r="F678" s="2">
        <v>50901</v>
      </c>
      <c r="G678">
        <f t="array" ref="G678:AA678">VLOOKUP(A678,Check_S4,{7,8,9,10,11,12,13,14,15,16,17,18,19,20,21,22,23,24,25,26,27},FALSE)</f>
        <v>0</v>
      </c>
      <c r="H678">
        <v>6944</v>
      </c>
      <c r="I678">
        <v>1833.0428039999999</v>
      </c>
      <c r="J678">
        <v>0</v>
      </c>
      <c r="K678">
        <v>0</v>
      </c>
      <c r="L678">
        <v>3018.95871808744</v>
      </c>
      <c r="M678">
        <v>0</v>
      </c>
      <c r="N678">
        <v>2643.6857854569698</v>
      </c>
      <c r="O678">
        <v>1683.6409264495201</v>
      </c>
      <c r="P678">
        <v>0</v>
      </c>
      <c r="Q678">
        <v>5289.9730231129497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1972.6902066769401</v>
      </c>
      <c r="X678">
        <v>0</v>
      </c>
      <c r="Y678">
        <v>0</v>
      </c>
      <c r="Z678">
        <v>0</v>
      </c>
      <c r="AA678">
        <v>0</v>
      </c>
      <c r="AB678">
        <f t="array" ref="AB678">MEDIAN(IF(G678:Q678&lt;&gt;0,G678:Q678))</f>
        <v>2831.3222517722052</v>
      </c>
      <c r="AC678">
        <f t="array" ref="AC678">MEDIAN(IF(R678:Z678&lt;&gt;0,R678:Z678))</f>
        <v>1972.6902066769401</v>
      </c>
      <c r="AD678">
        <f t="shared" si="21"/>
        <v>0.69673814255589495</v>
      </c>
      <c r="AE678" t="e">
        <f t="array" ref="AE678">TTEST(IF(G678:Q678&lt;&gt;0,G678:Q678),IF(R678:AA678&lt;&gt;0,R678:AA678),2,3)</f>
        <v>#DIV/0!</v>
      </c>
      <c r="AX678" s="8" t="s">
        <v>2595</v>
      </c>
      <c r="AY678" s="8" t="s">
        <v>2596</v>
      </c>
      <c r="AZ678" s="8" t="s">
        <v>1623</v>
      </c>
      <c r="BA678" s="9">
        <v>918.75499105874599</v>
      </c>
      <c r="BB678" s="9">
        <v>937</v>
      </c>
      <c r="BC678" s="9">
        <v>44.268925160866097</v>
      </c>
      <c r="BD678" s="9"/>
      <c r="BE678" s="9"/>
      <c r="BF678" s="9"/>
      <c r="BG678" s="9"/>
      <c r="BH678" s="9"/>
      <c r="BI678" s="9">
        <v>1316.0484132476299</v>
      </c>
      <c r="BJ678" s="9"/>
      <c r="BK678" s="9"/>
      <c r="BL678" s="9">
        <v>503.21655992861201</v>
      </c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>
        <v>937</v>
      </c>
    </row>
    <row r="679" spans="1:76" x14ac:dyDescent="0.2">
      <c r="A679" s="2" t="s">
        <v>679</v>
      </c>
      <c r="B679" s="2">
        <f t="shared" si="20"/>
        <v>50943</v>
      </c>
      <c r="C679" s="5">
        <v>3316</v>
      </c>
      <c r="D679" s="5">
        <v>2997</v>
      </c>
      <c r="E679" s="5">
        <v>77</v>
      </c>
      <c r="F679" s="2">
        <v>50943</v>
      </c>
      <c r="G679">
        <f t="array" ref="G679:AA679">VLOOKUP(A679,Check_S4,{7,8,9,10,11,12,13,14,15,16,17,18,19,20,21,22,23,24,25,26,27},FALSE)</f>
        <v>0</v>
      </c>
      <c r="H679">
        <v>12455</v>
      </c>
      <c r="I679">
        <v>716.48599260000003</v>
      </c>
      <c r="J679">
        <v>1668.251344</v>
      </c>
      <c r="K679">
        <v>0</v>
      </c>
      <c r="L679">
        <v>3367.6694639715402</v>
      </c>
      <c r="M679">
        <v>2320.5218927678702</v>
      </c>
      <c r="N679">
        <v>3202.9269154874</v>
      </c>
      <c r="O679">
        <v>3191.5701819843698</v>
      </c>
      <c r="P679">
        <v>2310.87728932042</v>
      </c>
      <c r="Q679">
        <v>3712.1724296155398</v>
      </c>
      <c r="R679">
        <v>2996.6197727929998</v>
      </c>
      <c r="S679">
        <v>3253.9443127402801</v>
      </c>
      <c r="T679">
        <v>4565.39335598671</v>
      </c>
      <c r="U679">
        <v>2675.7930959462801</v>
      </c>
      <c r="V679">
        <v>2741.15084418175</v>
      </c>
      <c r="W679">
        <v>0</v>
      </c>
      <c r="X679">
        <v>0</v>
      </c>
      <c r="Y679">
        <v>2609.7265342819801</v>
      </c>
      <c r="Z679">
        <v>3718.5064920261798</v>
      </c>
      <c r="AA679">
        <v>861</v>
      </c>
      <c r="AB679">
        <f t="array" ref="AB679">MEDIAN(IF(G679:Q679&lt;&gt;0,G679:Q679))</f>
        <v>3191.5701819843698</v>
      </c>
      <c r="AC679">
        <f t="array" ref="AC679">MEDIAN(IF(R679:Z679&lt;&gt;0,R679:Z679))</f>
        <v>2996.6197727929998</v>
      </c>
      <c r="AD679">
        <f t="shared" si="21"/>
        <v>0.93891708529807139</v>
      </c>
      <c r="AE679">
        <f t="array" ref="AE679">TTEST(IF(G679:Q679&lt;&gt;0,G679:Q679),IF(R679:AA679&lt;&gt;0,R679:AA679),2,3)</f>
        <v>0.55652851833781369</v>
      </c>
      <c r="AX679" s="8" t="s">
        <v>1302</v>
      </c>
      <c r="AY679" s="8" t="s">
        <v>2597</v>
      </c>
      <c r="AZ679" s="8" t="s">
        <v>1623</v>
      </c>
      <c r="BA679" s="9">
        <v>1071.3651469082199</v>
      </c>
      <c r="BB679" s="9">
        <v>939.90902414350398</v>
      </c>
      <c r="BC679" s="9">
        <v>84.822435673009593</v>
      </c>
      <c r="BD679" s="9"/>
      <c r="BE679" s="9">
        <v>2585</v>
      </c>
      <c r="BF679" s="9">
        <v>94.332389230000004</v>
      </c>
      <c r="BG679" s="9"/>
      <c r="BH679" s="9"/>
      <c r="BI679" s="9"/>
      <c r="BJ679" s="9"/>
      <c r="BK679" s="9"/>
      <c r="BL679" s="9">
        <v>506.18940129556</v>
      </c>
      <c r="BM679" s="9"/>
      <c r="BN679" s="9">
        <v>1373.6286469914501</v>
      </c>
      <c r="BO679" s="9"/>
      <c r="BP679" s="9">
        <v>1401.0404439323199</v>
      </c>
      <c r="BQ679" s="9"/>
      <c r="BR679" s="9"/>
      <c r="BS679" s="9"/>
      <c r="BT679" s="9"/>
      <c r="BU679" s="9"/>
      <c r="BV679" s="9"/>
      <c r="BW679" s="9"/>
      <c r="BX679" s="9">
        <v>468</v>
      </c>
    </row>
    <row r="680" spans="1:76" x14ac:dyDescent="0.2">
      <c r="A680" s="2" t="s">
        <v>680</v>
      </c>
      <c r="B680" s="2">
        <f t="shared" si="20"/>
        <v>23671</v>
      </c>
      <c r="C680" s="5">
        <v>7131</v>
      </c>
      <c r="D680" s="5">
        <v>2621</v>
      </c>
      <c r="E680" s="5">
        <v>130</v>
      </c>
      <c r="F680" s="2">
        <v>23671</v>
      </c>
      <c r="G680">
        <f t="array" ref="G680:AA680">VLOOKUP(A680,Check_S4,{7,8,9,10,11,12,13,14,15,16,17,18,19,20,21,22,23,24,25,26,27},FALSE)</f>
        <v>0</v>
      </c>
      <c r="H680">
        <v>8114</v>
      </c>
      <c r="I680">
        <v>1656.3673650000001</v>
      </c>
      <c r="J680">
        <v>0</v>
      </c>
      <c r="K680">
        <v>17491.518551000001</v>
      </c>
      <c r="L680">
        <v>7663.7114861481105</v>
      </c>
      <c r="M680">
        <v>2334.00882673965</v>
      </c>
      <c r="N680">
        <v>1939.45091921069</v>
      </c>
      <c r="O680">
        <v>2907.22369030866</v>
      </c>
      <c r="P680">
        <v>7249.3278599220503</v>
      </c>
      <c r="Q680">
        <v>32333.440994142002</v>
      </c>
      <c r="R680">
        <v>0</v>
      </c>
      <c r="S680">
        <v>1404.5080794292901</v>
      </c>
      <c r="T680">
        <v>0</v>
      </c>
      <c r="U680">
        <v>0</v>
      </c>
      <c r="V680">
        <v>1757.3657499993401</v>
      </c>
      <c r="W680">
        <v>0</v>
      </c>
      <c r="X680">
        <v>0</v>
      </c>
      <c r="Y680">
        <v>0</v>
      </c>
      <c r="Z680">
        <v>0</v>
      </c>
      <c r="AA680">
        <v>721</v>
      </c>
      <c r="AB680">
        <f t="array" ref="AB680">MEDIAN(IF(G680:Q680&lt;&gt;0,G680:Q680))</f>
        <v>7249.3278599220503</v>
      </c>
      <c r="AC680">
        <f t="array" ref="AC680">MEDIAN(IF(R680:Z680&lt;&gt;0,R680:Z680))</f>
        <v>1580.9369147143152</v>
      </c>
      <c r="AD680">
        <f t="shared" si="21"/>
        <v>0.2180804821167675</v>
      </c>
      <c r="AE680">
        <f t="array" ref="AE680">TTEST(IF(G680:Q680&lt;&gt;0,G680:Q680),IF(R680:AA680&lt;&gt;0,R680:AA680),2,3)</f>
        <v>4.8855473421742776E-2</v>
      </c>
      <c r="AX680" s="8" t="s">
        <v>2598</v>
      </c>
      <c r="AY680" s="8" t="s">
        <v>2599</v>
      </c>
      <c r="AZ680" s="8" t="s">
        <v>1623</v>
      </c>
      <c r="BA680" s="9">
        <v>834.92635863053704</v>
      </c>
      <c r="BB680" s="9">
        <v>940</v>
      </c>
      <c r="BC680" s="9">
        <v>85.599518745479699</v>
      </c>
      <c r="BD680" s="9">
        <v>1646</v>
      </c>
      <c r="BE680" s="9">
        <v>940</v>
      </c>
      <c r="BF680" s="9">
        <v>56.546305889999999</v>
      </c>
      <c r="BG680" s="9"/>
      <c r="BH680" s="9"/>
      <c r="BI680" s="9">
        <v>1382.0369354059201</v>
      </c>
      <c r="BJ680" s="9"/>
      <c r="BK680" s="9"/>
      <c r="BL680" s="9">
        <v>150.04855185676101</v>
      </c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</row>
    <row r="681" spans="1:76" x14ac:dyDescent="0.2">
      <c r="A681" s="2" t="s">
        <v>681</v>
      </c>
      <c r="B681" s="2">
        <f t="shared" ref="B681:B744" si="22">VLOOKUP(A681,Molwt,3,FALSE)</f>
        <v>101235</v>
      </c>
      <c r="C681" s="5">
        <v>1666</v>
      </c>
      <c r="D681" s="5">
        <v>1704</v>
      </c>
      <c r="E681" s="5">
        <v>55</v>
      </c>
      <c r="F681" s="2">
        <v>101235</v>
      </c>
      <c r="G681">
        <f t="array" ref="G681:AA681">VLOOKUP(A681,Check_S4,{7,8,9,10,11,12,13,14,15,16,17,18,19,20,21,22,23,24,25,26,27},FALSE)</f>
        <v>0</v>
      </c>
      <c r="H681">
        <v>1981</v>
      </c>
      <c r="I681">
        <v>224.47505810000001</v>
      </c>
      <c r="J681">
        <v>0</v>
      </c>
      <c r="K681">
        <v>0</v>
      </c>
      <c r="L681">
        <v>1628.0260325336501</v>
      </c>
      <c r="M681">
        <v>0</v>
      </c>
      <c r="N681">
        <v>913.01687307884697</v>
      </c>
      <c r="O681">
        <v>2844.3455047567199</v>
      </c>
      <c r="P681">
        <v>0</v>
      </c>
      <c r="Q681">
        <v>1481.15357684374</v>
      </c>
      <c r="R681">
        <v>2114.6644328130901</v>
      </c>
      <c r="S681">
        <v>0</v>
      </c>
      <c r="T681">
        <v>0</v>
      </c>
      <c r="U681">
        <v>0</v>
      </c>
      <c r="V681">
        <v>1779.04867472409</v>
      </c>
      <c r="W681">
        <v>0</v>
      </c>
      <c r="X681">
        <v>0</v>
      </c>
      <c r="Y681">
        <v>3070.59037355699</v>
      </c>
      <c r="Z681">
        <v>0</v>
      </c>
      <c r="AA681">
        <v>623</v>
      </c>
      <c r="AB681">
        <f t="array" ref="AB681">MEDIAN(IF(G681:Q681&lt;&gt;0,G681:Q681))</f>
        <v>1554.589804688695</v>
      </c>
      <c r="AC681">
        <f t="array" ref="AC681">MEDIAN(IF(R681:Z681&lt;&gt;0,R681:Z681))</f>
        <v>2114.6644328130901</v>
      </c>
      <c r="AD681">
        <f t="shared" si="21"/>
        <v>1.3602716462150923</v>
      </c>
      <c r="AE681">
        <f t="array" ref="AE681">TTEST(IF(G681:Q681&lt;&gt;0,G681:Q681),IF(R681:AA681&lt;&gt;0,R681:AA681),2,3)</f>
        <v>0.5601011702083849</v>
      </c>
      <c r="AX681" s="8" t="s">
        <v>2600</v>
      </c>
      <c r="AY681" s="8" t="s">
        <v>2601</v>
      </c>
      <c r="AZ681" s="8" t="s">
        <v>1623</v>
      </c>
      <c r="BA681" s="9">
        <v>941.77197147551703</v>
      </c>
      <c r="BB681" s="9">
        <v>941.77197147551703</v>
      </c>
      <c r="BC681" s="9"/>
      <c r="BD681" s="9"/>
      <c r="BE681" s="9"/>
      <c r="BF681" s="9"/>
      <c r="BG681" s="9"/>
      <c r="BH681" s="9"/>
      <c r="BI681" s="9">
        <v>941.77197147551703</v>
      </c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</row>
    <row r="682" spans="1:76" x14ac:dyDescent="0.2">
      <c r="A682" s="2" t="s">
        <v>682</v>
      </c>
      <c r="B682" s="2">
        <f t="shared" si="22"/>
        <v>69082</v>
      </c>
      <c r="C682" s="5">
        <v>2436</v>
      </c>
      <c r="D682" s="5">
        <v>1564</v>
      </c>
      <c r="E682" s="5">
        <v>80</v>
      </c>
      <c r="F682" s="2">
        <v>69082</v>
      </c>
      <c r="G682">
        <f t="array" ref="G682:AA682">VLOOKUP(A682,Check_S4,{7,8,9,10,11,12,13,14,15,16,17,18,19,20,21,22,23,24,25,26,27},FALSE)</f>
        <v>0</v>
      </c>
      <c r="H682">
        <v>0</v>
      </c>
      <c r="I682">
        <v>88.389280510000006</v>
      </c>
      <c r="J682">
        <v>0</v>
      </c>
      <c r="K682">
        <v>0</v>
      </c>
      <c r="L682">
        <v>1461.65049305362</v>
      </c>
      <c r="M682">
        <v>0</v>
      </c>
      <c r="N682">
        <v>0</v>
      </c>
      <c r="O682">
        <v>1338.0539102794501</v>
      </c>
      <c r="P682">
        <v>0</v>
      </c>
      <c r="Q682">
        <v>514.57206939831497</v>
      </c>
      <c r="R682">
        <v>5569.9967983755296</v>
      </c>
      <c r="S682">
        <v>3525.0003109080799</v>
      </c>
      <c r="T682">
        <v>0</v>
      </c>
      <c r="U682">
        <v>0</v>
      </c>
      <c r="V682">
        <v>5094.97903452838</v>
      </c>
      <c r="W682">
        <v>1563.8383652529201</v>
      </c>
      <c r="X682">
        <v>0</v>
      </c>
      <c r="Y682">
        <v>2768.4773122664301</v>
      </c>
      <c r="Z682">
        <v>0</v>
      </c>
      <c r="AA682">
        <v>0</v>
      </c>
      <c r="AB682">
        <f t="array" ref="AB682">MEDIAN(IF(G682:Q682&lt;&gt;0,G682:Q682))</f>
        <v>926.31298983888246</v>
      </c>
      <c r="AC682">
        <f t="array" ref="AC682">MEDIAN(IF(R682:Z682&lt;&gt;0,R682:Z682))</f>
        <v>3525.0003109080799</v>
      </c>
      <c r="AD682">
        <f t="shared" si="21"/>
        <v>3.8054095641271295</v>
      </c>
      <c r="AE682">
        <f t="array" ref="AE682">TTEST(IF(G682:Q682&lt;&gt;0,G682:Q682),IF(R682:AA682&lt;&gt;0,R682:AA682),2,3)</f>
        <v>1.4457065875403578E-2</v>
      </c>
      <c r="AX682" s="8" t="s">
        <v>2602</v>
      </c>
      <c r="AY682" s="8" t="s">
        <v>2603</v>
      </c>
      <c r="AZ682" s="8" t="s">
        <v>1623</v>
      </c>
      <c r="BA682" s="9">
        <v>918.96220460967697</v>
      </c>
      <c r="BB682" s="9">
        <v>942.99545663583001</v>
      </c>
      <c r="BC682" s="9">
        <v>69.277685353169105</v>
      </c>
      <c r="BD682" s="9">
        <v>1047</v>
      </c>
      <c r="BE682" s="9">
        <v>314</v>
      </c>
      <c r="BF682" s="9">
        <v>70.006626870000005</v>
      </c>
      <c r="BG682" s="9"/>
      <c r="BH682" s="9"/>
      <c r="BI682" s="9">
        <v>838.990913271659</v>
      </c>
      <c r="BJ682" s="9"/>
      <c r="BK682" s="9"/>
      <c r="BL682" s="9">
        <v>1588.7692067446201</v>
      </c>
      <c r="BM682" s="9"/>
      <c r="BN682" s="9">
        <v>313.62350106738802</v>
      </c>
      <c r="BO682" s="9"/>
      <c r="BP682" s="9">
        <v>1509.3073889237401</v>
      </c>
      <c r="BQ682" s="9"/>
      <c r="BR682" s="9"/>
      <c r="BS682" s="9"/>
      <c r="BT682" s="9"/>
      <c r="BU682" s="9"/>
      <c r="BV682" s="9"/>
      <c r="BW682" s="9"/>
      <c r="BX682" s="9">
        <v>1670</v>
      </c>
    </row>
    <row r="683" spans="1:76" x14ac:dyDescent="0.2">
      <c r="A683" s="2" t="s">
        <v>683</v>
      </c>
      <c r="B683" s="2">
        <f t="shared" si="22"/>
        <v>96824</v>
      </c>
      <c r="C683" s="5">
        <v>1735</v>
      </c>
      <c r="D683" s="5">
        <v>1794</v>
      </c>
      <c r="E683" s="5">
        <v>54</v>
      </c>
      <c r="F683" s="2">
        <v>96824</v>
      </c>
      <c r="G683">
        <f t="array" ref="G683:AA683">VLOOKUP(A683,Check_S4,{7,8,9,10,11,12,13,14,15,16,17,18,19,20,21,22,23,24,25,26,27},FALSE)</f>
        <v>0</v>
      </c>
      <c r="H683">
        <v>1858</v>
      </c>
      <c r="I683">
        <v>284.55975849999999</v>
      </c>
      <c r="J683">
        <v>0</v>
      </c>
      <c r="K683">
        <v>0</v>
      </c>
      <c r="L683">
        <v>2172.34308197361</v>
      </c>
      <c r="M683">
        <v>0</v>
      </c>
      <c r="N683">
        <v>0</v>
      </c>
      <c r="O683">
        <v>1624.6988955260099</v>
      </c>
      <c r="P683">
        <v>0</v>
      </c>
      <c r="Q683">
        <v>687.14720934537399</v>
      </c>
      <c r="R683">
        <v>0</v>
      </c>
      <c r="S683">
        <v>1416.6580187234599</v>
      </c>
      <c r="T683">
        <v>3548.2868482358099</v>
      </c>
      <c r="U683">
        <v>0</v>
      </c>
      <c r="V683">
        <v>1794.38383150101</v>
      </c>
      <c r="W683">
        <v>0</v>
      </c>
      <c r="X683">
        <v>0</v>
      </c>
      <c r="Y683">
        <v>0</v>
      </c>
      <c r="Z683">
        <v>0</v>
      </c>
      <c r="AA683">
        <v>2230</v>
      </c>
      <c r="AB683">
        <f t="array" ref="AB683">MEDIAN(IF(G683:Q683&lt;&gt;0,G683:Q683))</f>
        <v>1624.6988955260099</v>
      </c>
      <c r="AC683">
        <f t="array" ref="AC683">MEDIAN(IF(R683:Z683&lt;&gt;0,R683:Z683))</f>
        <v>1794.38383150101</v>
      </c>
      <c r="AD683">
        <f t="shared" si="21"/>
        <v>1.1044408514354676</v>
      </c>
      <c r="AE683">
        <f t="array" ref="AE683">TTEST(IF(G683:Q683&lt;&gt;0,G683:Q683),IF(R683:AA683&lt;&gt;0,R683:AA683),2,3)</f>
        <v>0.16705468977100496</v>
      </c>
      <c r="AX683" s="8" t="s">
        <v>1483</v>
      </c>
      <c r="AY683" s="8" t="s">
        <v>2604</v>
      </c>
      <c r="AZ683" s="8" t="s">
        <v>1623</v>
      </c>
      <c r="BA683" s="9">
        <v>865.91330134956502</v>
      </c>
      <c r="BB683" s="9">
        <v>944.38249276677095</v>
      </c>
      <c r="BC683" s="9">
        <v>61.754053179233402</v>
      </c>
      <c r="BD683" s="9"/>
      <c r="BE683" s="9"/>
      <c r="BF683" s="9">
        <v>243.93080800000001</v>
      </c>
      <c r="BG683" s="9">
        <v>317.35148779999997</v>
      </c>
      <c r="BH683" s="9"/>
      <c r="BI683" s="9">
        <v>990.82721273858601</v>
      </c>
      <c r="BJ683" s="9"/>
      <c r="BK683" s="9"/>
      <c r="BL683" s="9">
        <v>322.26756312874397</v>
      </c>
      <c r="BM683" s="9"/>
      <c r="BN683" s="9">
        <v>897.937772794956</v>
      </c>
      <c r="BO683" s="9"/>
      <c r="BP683" s="9">
        <v>1471.58460312432</v>
      </c>
      <c r="BQ683" s="9"/>
      <c r="BR683" s="9"/>
      <c r="BS683" s="9">
        <v>1643.4069632099099</v>
      </c>
      <c r="BT683" s="9"/>
      <c r="BU683" s="9"/>
      <c r="BV683" s="9"/>
      <c r="BW683" s="9"/>
      <c r="BX683" s="9">
        <v>1040</v>
      </c>
    </row>
    <row r="684" spans="1:76" x14ac:dyDescent="0.2">
      <c r="A684" s="2" t="s">
        <v>684</v>
      </c>
      <c r="B684" s="2">
        <f t="shared" si="22"/>
        <v>44859</v>
      </c>
      <c r="C684" s="5">
        <v>3743</v>
      </c>
      <c r="D684" s="5">
        <v>3159</v>
      </c>
      <c r="E684" s="5">
        <v>60</v>
      </c>
      <c r="F684" s="2">
        <v>44859</v>
      </c>
      <c r="G684">
        <f t="array" ref="G684:AA684">VLOOKUP(A684,Check_S4,{7,8,9,10,11,12,13,14,15,16,17,18,19,20,21,22,23,24,25,26,27},FALSE)</f>
        <v>0</v>
      </c>
      <c r="H684">
        <v>9587</v>
      </c>
      <c r="I684">
        <v>1665.632474</v>
      </c>
      <c r="J684">
        <v>0</v>
      </c>
      <c r="K684">
        <v>3091.2184017</v>
      </c>
      <c r="L684">
        <v>5255.0305307434401</v>
      </c>
      <c r="M684">
        <v>4669.5500772638597</v>
      </c>
      <c r="N684">
        <v>6446.3762574514403</v>
      </c>
      <c r="O684">
        <v>4266.1079334093401</v>
      </c>
      <c r="P684">
        <v>0</v>
      </c>
      <c r="Q684">
        <v>3227.56397884539</v>
      </c>
      <c r="R684">
        <v>2123.0521192101301</v>
      </c>
      <c r="S684">
        <v>2336.8891159073601</v>
      </c>
      <c r="T684">
        <v>0</v>
      </c>
      <c r="U684">
        <v>0</v>
      </c>
      <c r="V684">
        <v>2588.4028251273298</v>
      </c>
      <c r="W684">
        <v>0</v>
      </c>
      <c r="X684">
        <v>0</v>
      </c>
      <c r="Y684">
        <v>2021.5395189137901</v>
      </c>
      <c r="Z684">
        <v>3788.86317268936</v>
      </c>
      <c r="AA684">
        <v>1340</v>
      </c>
      <c r="AB684">
        <f t="array" ref="AB684">MEDIAN(IF(G684:Q684&lt;&gt;0,G684:Q684))</f>
        <v>4467.8290053365999</v>
      </c>
      <c r="AC684">
        <f t="array" ref="AC684">MEDIAN(IF(R684:Z684&lt;&gt;0,R684:Z684))</f>
        <v>2336.8891159073601</v>
      </c>
      <c r="AD684">
        <f t="shared" si="21"/>
        <v>0.52304802021654406</v>
      </c>
      <c r="AE684">
        <f t="array" ref="AE684">TTEST(IF(G684:Q684&lt;&gt;0,G684:Q684),IF(R684:AA684&lt;&gt;0,R684:AA684),2,3)</f>
        <v>2.8086844830404193E-2</v>
      </c>
      <c r="AX684" s="8" t="s">
        <v>2605</v>
      </c>
      <c r="AY684" s="8" t="s">
        <v>2606</v>
      </c>
      <c r="AZ684" s="8" t="s">
        <v>1623</v>
      </c>
      <c r="BA684" s="9">
        <v>1118.4611147143301</v>
      </c>
      <c r="BB684" s="9">
        <v>944.402172043532</v>
      </c>
      <c r="BC684" s="9">
        <v>99.434585820745895</v>
      </c>
      <c r="BD684" s="9"/>
      <c r="BE684" s="9"/>
      <c r="BF684" s="9">
        <v>12.454987320000001</v>
      </c>
      <c r="BG684" s="9"/>
      <c r="BH684" s="9"/>
      <c r="BI684" s="9">
        <v>1263.06623937624</v>
      </c>
      <c r="BJ684" s="9"/>
      <c r="BK684" s="9"/>
      <c r="BL684" s="9">
        <v>699.36462280886099</v>
      </c>
      <c r="BM684" s="9"/>
      <c r="BN684" s="9">
        <v>376.44111750266001</v>
      </c>
      <c r="BO684" s="9"/>
      <c r="BP684" s="9">
        <v>1189.4397212782001</v>
      </c>
      <c r="BQ684" s="9"/>
      <c r="BR684" s="9"/>
      <c r="BS684" s="9"/>
      <c r="BT684" s="9"/>
      <c r="BU684" s="9"/>
      <c r="BV684" s="9"/>
      <c r="BW684" s="9"/>
      <c r="BX684" s="9">
        <v>3170</v>
      </c>
    </row>
    <row r="685" spans="1:76" x14ac:dyDescent="0.2">
      <c r="A685" s="2" t="s">
        <v>685</v>
      </c>
      <c r="B685" s="2">
        <f t="shared" si="22"/>
        <v>45133</v>
      </c>
      <c r="C685" s="5">
        <v>3716</v>
      </c>
      <c r="D685" s="5">
        <v>3345</v>
      </c>
      <c r="E685" s="5">
        <v>40</v>
      </c>
      <c r="F685" s="2">
        <v>45133</v>
      </c>
      <c r="G685">
        <f t="array" ref="G685:AA685">VLOOKUP(A685,Check_S4,{7,8,9,10,11,12,13,14,15,16,17,18,19,20,21,22,23,24,25,26,27},FALSE)</f>
        <v>0</v>
      </c>
      <c r="H685">
        <v>2448</v>
      </c>
      <c r="I685">
        <v>1609.604341</v>
      </c>
      <c r="J685">
        <v>0</v>
      </c>
      <c r="K685">
        <v>0</v>
      </c>
      <c r="L685">
        <v>4037.2774675308601</v>
      </c>
      <c r="M685">
        <v>2715.3316926939201</v>
      </c>
      <c r="N685">
        <v>7017.5709756231499</v>
      </c>
      <c r="O685">
        <v>5546.27716562979</v>
      </c>
      <c r="P685">
        <v>0</v>
      </c>
      <c r="Q685">
        <v>6073.0518431943101</v>
      </c>
      <c r="R685">
        <v>3485.1065666798399</v>
      </c>
      <c r="S685">
        <v>2861.0920978965901</v>
      </c>
      <c r="T685">
        <v>4397.5400990796898</v>
      </c>
      <c r="U685">
        <v>2489.2639203547001</v>
      </c>
      <c r="V685">
        <v>2532.3970041531402</v>
      </c>
      <c r="W685">
        <v>0</v>
      </c>
      <c r="X685">
        <v>0</v>
      </c>
      <c r="Y685">
        <v>3946.8717440855298</v>
      </c>
      <c r="Z685">
        <v>3344.6379068139399</v>
      </c>
      <c r="AA685">
        <v>3230</v>
      </c>
      <c r="AB685">
        <f t="array" ref="AB685">MEDIAN(IF(G685:Q685&lt;&gt;0,G685:Q685))</f>
        <v>4037.2774675308601</v>
      </c>
      <c r="AC685">
        <f t="array" ref="AC685">MEDIAN(IF(R685:Z685&lt;&gt;0,R685:Z685))</f>
        <v>3344.6379068139399</v>
      </c>
      <c r="AD685">
        <f t="shared" si="21"/>
        <v>0.82843895018676328</v>
      </c>
      <c r="AE685">
        <f t="array" ref="AE685">TTEST(IF(G685:Q685&lt;&gt;0,G685:Q685),IF(R685:AA685&lt;&gt;0,R685:AA685),2,3)</f>
        <v>0.29280142457916947</v>
      </c>
      <c r="AX685" s="8" t="s">
        <v>2607</v>
      </c>
      <c r="AY685" s="8" t="s">
        <v>2608</v>
      </c>
      <c r="AZ685" s="8" t="s">
        <v>1623</v>
      </c>
      <c r="BA685" s="9">
        <v>1851.4604417550099</v>
      </c>
      <c r="BB685" s="9">
        <v>944.48939536501803</v>
      </c>
      <c r="BC685" s="9">
        <v>134.353117675589</v>
      </c>
      <c r="BD685" s="9">
        <v>5500</v>
      </c>
      <c r="BE685" s="9">
        <v>598</v>
      </c>
      <c r="BF685" s="9">
        <v>16.862976289999999</v>
      </c>
      <c r="BG685" s="9"/>
      <c r="BH685" s="9"/>
      <c r="BI685" s="9"/>
      <c r="BJ685" s="9"/>
      <c r="BK685" s="9"/>
      <c r="BL685" s="9"/>
      <c r="BM685" s="9"/>
      <c r="BN685" s="9"/>
      <c r="BO685" s="9"/>
      <c r="BP685" s="9">
        <v>1290.9787907300399</v>
      </c>
      <c r="BQ685" s="9"/>
      <c r="BR685" s="9"/>
      <c r="BS685" s="9"/>
      <c r="BT685" s="9"/>
      <c r="BU685" s="9"/>
      <c r="BV685" s="9"/>
      <c r="BW685" s="9"/>
      <c r="BX685" s="9"/>
    </row>
    <row r="686" spans="1:76" x14ac:dyDescent="0.2">
      <c r="A686" s="2" t="s">
        <v>686</v>
      </c>
      <c r="B686" s="2">
        <f t="shared" si="22"/>
        <v>102539</v>
      </c>
      <c r="C686" s="5">
        <v>1635</v>
      </c>
      <c r="D686" s="5">
        <v>1667</v>
      </c>
      <c r="E686" s="5">
        <v>56</v>
      </c>
      <c r="F686" s="2">
        <v>102539</v>
      </c>
      <c r="G686">
        <f t="array" ref="G686:AA686">VLOOKUP(A686,Check_S4,{7,8,9,10,11,12,13,14,15,16,17,18,19,20,21,22,23,24,25,26,27},FALSE)</f>
        <v>0</v>
      </c>
      <c r="H686">
        <v>1699</v>
      </c>
      <c r="I686">
        <v>169.69060060000001</v>
      </c>
      <c r="J686">
        <v>0</v>
      </c>
      <c r="K686">
        <v>0</v>
      </c>
      <c r="L686">
        <v>1192.19838722145</v>
      </c>
      <c r="M686">
        <v>0</v>
      </c>
      <c r="N686">
        <v>2273.79202149198</v>
      </c>
      <c r="O686">
        <v>1406.22962044617</v>
      </c>
      <c r="P686">
        <v>0</v>
      </c>
      <c r="Q686">
        <v>824.04976148156902</v>
      </c>
      <c r="R686">
        <v>2617.6743867339701</v>
      </c>
      <c r="S686">
        <v>1635.1856902736599</v>
      </c>
      <c r="T686">
        <v>3407.72145463164</v>
      </c>
      <c r="U686">
        <v>0</v>
      </c>
      <c r="V686">
        <v>1965.9482019018801</v>
      </c>
      <c r="W686">
        <v>0</v>
      </c>
      <c r="X686">
        <v>0</v>
      </c>
      <c r="Y686">
        <v>2013.4945333404901</v>
      </c>
      <c r="Z686">
        <v>0</v>
      </c>
      <c r="AA686">
        <v>414</v>
      </c>
      <c r="AB686">
        <f t="array" ref="AB686">MEDIAN(IF(G686:Q686&lt;&gt;0,G686:Q686))</f>
        <v>1299.21400383381</v>
      </c>
      <c r="AC686">
        <f t="array" ref="AC686">MEDIAN(IF(R686:Z686&lt;&gt;0,R686:Z686))</f>
        <v>2013.4945333404901</v>
      </c>
      <c r="AD686">
        <f t="shared" si="21"/>
        <v>1.5497789643576285</v>
      </c>
      <c r="AE686">
        <f t="array" ref="AE686">TTEST(IF(G686:Q686&lt;&gt;0,G686:Q686),IF(R686:AA686&lt;&gt;0,R686:AA686),2,3)</f>
        <v>0.17187597273557265</v>
      </c>
      <c r="AX686" s="8" t="s">
        <v>838</v>
      </c>
      <c r="AY686" s="8" t="s">
        <v>2609</v>
      </c>
      <c r="AZ686" s="8" t="s">
        <v>1623</v>
      </c>
      <c r="BA686" s="9">
        <v>1000.60913539061</v>
      </c>
      <c r="BB686" s="9">
        <v>944.91206111556903</v>
      </c>
      <c r="BC686" s="9">
        <v>68.952812837579998</v>
      </c>
      <c r="BD686" s="9">
        <v>284</v>
      </c>
      <c r="BE686" s="9">
        <v>1259</v>
      </c>
      <c r="BF686" s="9">
        <v>154.8833664</v>
      </c>
      <c r="BG686" s="9"/>
      <c r="BH686" s="9"/>
      <c r="BI686" s="9">
        <v>2328.7272603492502</v>
      </c>
      <c r="BJ686" s="9"/>
      <c r="BK686" s="9">
        <v>881.25702908064898</v>
      </c>
      <c r="BL686" s="9">
        <v>1008.56709315049</v>
      </c>
      <c r="BM686" s="9"/>
      <c r="BN686" s="9">
        <v>687.39789021218201</v>
      </c>
      <c r="BO686" s="9"/>
      <c r="BP686" s="9">
        <v>1401.0404439323199</v>
      </c>
      <c r="BQ686" s="9"/>
      <c r="BR686" s="9"/>
      <c r="BS686" s="9"/>
      <c r="BT686" s="9"/>
      <c r="BU686" s="9"/>
      <c r="BV686" s="9"/>
      <c r="BW686" s="9"/>
      <c r="BX686" s="9"/>
    </row>
    <row r="687" spans="1:76" x14ac:dyDescent="0.2">
      <c r="A687" s="2" t="s">
        <v>687</v>
      </c>
      <c r="B687" s="2">
        <f t="shared" si="22"/>
        <v>53873</v>
      </c>
      <c r="C687" s="5">
        <v>3107</v>
      </c>
      <c r="D687" s="5">
        <v>2995</v>
      </c>
      <c r="E687" s="5">
        <v>48</v>
      </c>
      <c r="F687" s="2">
        <v>53873</v>
      </c>
      <c r="G687">
        <f t="array" ref="G687:AA687">VLOOKUP(A687,Check_S4,{7,8,9,10,11,12,13,14,15,16,17,18,19,20,21,22,23,24,25,26,27},FALSE)</f>
        <v>0</v>
      </c>
      <c r="H687">
        <v>3749</v>
      </c>
      <c r="I687">
        <v>591.9709914</v>
      </c>
      <c r="J687">
        <v>0</v>
      </c>
      <c r="K687">
        <v>0</v>
      </c>
      <c r="L687">
        <v>2187.5996005520201</v>
      </c>
      <c r="M687">
        <v>5859.4627248499801</v>
      </c>
      <c r="N687">
        <v>934.30845265616801</v>
      </c>
      <c r="O687">
        <v>3173.19255325533</v>
      </c>
      <c r="P687">
        <v>0</v>
      </c>
      <c r="Q687">
        <v>2026.16901157334</v>
      </c>
      <c r="R687">
        <v>4768.8785444530004</v>
      </c>
      <c r="S687">
        <v>0</v>
      </c>
      <c r="T687">
        <v>0</v>
      </c>
      <c r="U687">
        <v>2817.4032591926102</v>
      </c>
      <c r="V687">
        <v>3569.8576555570698</v>
      </c>
      <c r="W687">
        <v>2687.68320641645</v>
      </c>
      <c r="X687">
        <v>0</v>
      </c>
      <c r="Y687">
        <v>2237.80928546519</v>
      </c>
      <c r="Z687">
        <v>4481.3039394399502</v>
      </c>
      <c r="AA687">
        <v>4420</v>
      </c>
      <c r="AB687">
        <f t="array" ref="AB687">MEDIAN(IF(G687:Q687&lt;&gt;0,G687:Q687))</f>
        <v>2187.5996005520201</v>
      </c>
      <c r="AC687">
        <f t="array" ref="AC687">MEDIAN(IF(R687:Z687&lt;&gt;0,R687:Z687))</f>
        <v>3193.6304573748403</v>
      </c>
      <c r="AD687">
        <f t="shared" si="21"/>
        <v>1.4598788812033783</v>
      </c>
      <c r="AE687">
        <f t="array" ref="AE687">TTEST(IF(G687:Q687&lt;&gt;0,G687:Q687),IF(R687:AA687&lt;&gt;0,R687:AA687),2,3)</f>
        <v>0.26673701981289494</v>
      </c>
      <c r="AX687" s="8" t="s">
        <v>2610</v>
      </c>
      <c r="AY687" s="8" t="s">
        <v>2611</v>
      </c>
      <c r="AZ687" s="8" t="s">
        <v>1623</v>
      </c>
      <c r="BA687" s="9">
        <v>946</v>
      </c>
      <c r="BB687" s="9">
        <v>946</v>
      </c>
      <c r="BC687" s="9"/>
      <c r="BD687" s="9">
        <v>946</v>
      </c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</row>
    <row r="688" spans="1:76" x14ac:dyDescent="0.2">
      <c r="A688" s="2" t="s">
        <v>688</v>
      </c>
      <c r="B688" s="2">
        <f t="shared" si="22"/>
        <v>72546</v>
      </c>
      <c r="C688" s="5">
        <v>2305</v>
      </c>
      <c r="D688" s="5">
        <v>2160</v>
      </c>
      <c r="E688" s="5">
        <v>67</v>
      </c>
      <c r="F688" s="2">
        <v>72546</v>
      </c>
      <c r="G688">
        <f t="array" ref="G688:AA688">VLOOKUP(A688,Check_S4,{7,8,9,10,11,12,13,14,15,16,17,18,19,20,21,22,23,24,25,26,27},FALSE)</f>
        <v>0</v>
      </c>
      <c r="H688">
        <v>4813</v>
      </c>
      <c r="I688">
        <v>519.47399069999994</v>
      </c>
      <c r="J688">
        <v>0</v>
      </c>
      <c r="K688">
        <v>0</v>
      </c>
      <c r="L688">
        <v>3126.9453307714598</v>
      </c>
      <c r="M688">
        <v>0</v>
      </c>
      <c r="N688">
        <v>985.58070346632405</v>
      </c>
      <c r="O688">
        <v>2154.94430161741</v>
      </c>
      <c r="P688">
        <v>0</v>
      </c>
      <c r="Q688">
        <v>923.19065664599304</v>
      </c>
      <c r="R688">
        <v>0</v>
      </c>
      <c r="S688">
        <v>1178.5385954825899</v>
      </c>
      <c r="T688">
        <v>3526.1673752708102</v>
      </c>
      <c r="U688">
        <v>0</v>
      </c>
      <c r="V688">
        <v>2164.1439403271202</v>
      </c>
      <c r="W688">
        <v>0</v>
      </c>
      <c r="X688">
        <v>0</v>
      </c>
      <c r="Y688">
        <v>4044.9081489005298</v>
      </c>
      <c r="Z688">
        <v>3859.56259575692</v>
      </c>
      <c r="AA688">
        <v>358</v>
      </c>
      <c r="AB688">
        <f t="array" ref="AB688">MEDIAN(IF(G688:Q688&lt;&gt;0,G688:Q688))</f>
        <v>1570.262502541867</v>
      </c>
      <c r="AC688">
        <f t="array" ref="AC688">MEDIAN(IF(R688:Z688&lt;&gt;0,R688:Z688))</f>
        <v>3526.1673752708102</v>
      </c>
      <c r="AD688">
        <f t="shared" si="21"/>
        <v>2.2455910203311973</v>
      </c>
      <c r="AE688">
        <f t="array" ref="AE688">TTEST(IF(G688:Q688&lt;&gt;0,G688:Q688),IF(R688:AA688&lt;&gt;0,R688:AA688),2,3)</f>
        <v>0.64600945336275983</v>
      </c>
      <c r="AX688" s="8" t="s">
        <v>1404</v>
      </c>
      <c r="AY688" s="8" t="s">
        <v>1404</v>
      </c>
      <c r="AZ688" s="8" t="s">
        <v>1640</v>
      </c>
      <c r="BA688" s="9">
        <v>946.76217883691697</v>
      </c>
      <c r="BB688" s="9">
        <v>946.76217883691697</v>
      </c>
      <c r="BC688" s="9">
        <v>44.055642569296701</v>
      </c>
      <c r="BD688" s="9"/>
      <c r="BE688" s="9"/>
      <c r="BF688" s="9"/>
      <c r="BG688" s="9">
        <v>651.826412</v>
      </c>
      <c r="BH688" s="9"/>
      <c r="BI688" s="9"/>
      <c r="BJ688" s="9"/>
      <c r="BK688" s="9"/>
      <c r="BL688" s="9"/>
      <c r="BM688" s="9"/>
      <c r="BN688" s="9"/>
      <c r="BO688" s="9"/>
      <c r="BP688" s="9">
        <v>1241.69794567383</v>
      </c>
      <c r="BQ688" s="9"/>
      <c r="BR688" s="9"/>
      <c r="BS688" s="9"/>
      <c r="BT688" s="9"/>
      <c r="BU688" s="9"/>
      <c r="BV688" s="9"/>
      <c r="BW688" s="9"/>
      <c r="BX688" s="9"/>
    </row>
    <row r="689" spans="1:76" x14ac:dyDescent="0.2">
      <c r="A689" s="2" t="s">
        <v>689</v>
      </c>
      <c r="B689" s="2">
        <f t="shared" si="22"/>
        <v>59617</v>
      </c>
      <c r="C689" s="5">
        <v>2802</v>
      </c>
      <c r="D689" s="5">
        <v>2985</v>
      </c>
      <c r="E689" s="5">
        <v>64</v>
      </c>
      <c r="F689" s="2">
        <v>59617</v>
      </c>
      <c r="G689">
        <f t="array" ref="G689:AA689">VLOOKUP(A689,Check_S4,{7,8,9,10,11,12,13,14,15,16,17,18,19,20,21,22,23,24,25,26,27},FALSE)</f>
        <v>0</v>
      </c>
      <c r="H689">
        <v>3540</v>
      </c>
      <c r="I689">
        <v>36.996220219999998</v>
      </c>
      <c r="J689">
        <v>0</v>
      </c>
      <c r="K689">
        <v>0</v>
      </c>
      <c r="L689">
        <v>1338.6100090147099</v>
      </c>
      <c r="M689">
        <v>0</v>
      </c>
      <c r="N689">
        <v>1536.3250372838199</v>
      </c>
      <c r="O689">
        <v>0</v>
      </c>
      <c r="P689">
        <v>0</v>
      </c>
      <c r="Q689">
        <v>266.00065626618499</v>
      </c>
      <c r="R689">
        <v>4289.9752062932603</v>
      </c>
      <c r="S689">
        <v>2156.2464953128401</v>
      </c>
      <c r="T689">
        <v>0</v>
      </c>
      <c r="U689">
        <v>5598.5217285449298</v>
      </c>
      <c r="V689">
        <v>4801.7562860286698</v>
      </c>
      <c r="W689">
        <v>0</v>
      </c>
      <c r="X689">
        <v>4085.45424269144</v>
      </c>
      <c r="Y689">
        <v>2556.8349839850298</v>
      </c>
      <c r="Z689">
        <v>3413.08861046117</v>
      </c>
      <c r="AA689">
        <v>0</v>
      </c>
      <c r="AB689">
        <f t="array" ref="AB689">MEDIAN(IF(G689:Q689&lt;&gt;0,G689:Q689))</f>
        <v>1338.6100090147099</v>
      </c>
      <c r="AC689">
        <f t="array" ref="AC689">MEDIAN(IF(R689:Z689&lt;&gt;0,R689:Z689))</f>
        <v>4085.45424269144</v>
      </c>
      <c r="AD689">
        <f t="shared" si="21"/>
        <v>3.0520123226170686</v>
      </c>
      <c r="AE689">
        <f t="array" ref="AE689">TTEST(IF(G689:Q689&lt;&gt;0,G689:Q689),IF(R689:AA689&lt;&gt;0,R689:AA689),2,3)</f>
        <v>1.2080668614410347E-2</v>
      </c>
      <c r="AX689" s="8" t="s">
        <v>2612</v>
      </c>
      <c r="AY689" s="8" t="s">
        <v>2613</v>
      </c>
      <c r="AZ689" s="8" t="s">
        <v>1623</v>
      </c>
      <c r="BA689" s="9">
        <v>810.98119344543795</v>
      </c>
      <c r="BB689" s="9">
        <v>946.94033111763702</v>
      </c>
      <c r="BC689" s="9">
        <v>70.104358316035999</v>
      </c>
      <c r="BD689" s="9"/>
      <c r="BE689" s="9">
        <v>1065</v>
      </c>
      <c r="BF689" s="9">
        <v>16.28305258</v>
      </c>
      <c r="BG689" s="9"/>
      <c r="BH689" s="9"/>
      <c r="BI689" s="9"/>
      <c r="BJ689" s="9"/>
      <c r="BK689" s="9"/>
      <c r="BL689" s="9"/>
      <c r="BM689" s="9"/>
      <c r="BN689" s="9">
        <v>828.88066223527403</v>
      </c>
      <c r="BO689" s="9"/>
      <c r="BP689" s="9">
        <v>1333.7610589664801</v>
      </c>
      <c r="BQ689" s="9"/>
      <c r="BR689" s="9"/>
      <c r="BS689" s="9"/>
      <c r="BT689" s="9"/>
      <c r="BU689" s="9"/>
      <c r="BV689" s="9"/>
      <c r="BW689" s="9"/>
      <c r="BX689" s="9"/>
    </row>
    <row r="690" spans="1:76" x14ac:dyDescent="0.2">
      <c r="A690" s="2" t="s">
        <v>690</v>
      </c>
      <c r="B690" s="2">
        <f t="shared" si="22"/>
        <v>78529</v>
      </c>
      <c r="C690" s="5">
        <v>2127</v>
      </c>
      <c r="D690" s="5">
        <v>1790</v>
      </c>
      <c r="E690" s="5">
        <v>65</v>
      </c>
      <c r="F690" s="2">
        <v>78529</v>
      </c>
      <c r="G690">
        <f t="array" ref="G690:AA690">VLOOKUP(A690,Check_S4,{7,8,9,10,11,12,13,14,15,16,17,18,19,20,21,22,23,24,25,26,27},FALSE)</f>
        <v>4863</v>
      </c>
      <c r="H690">
        <v>3824</v>
      </c>
      <c r="I690">
        <v>310.85737</v>
      </c>
      <c r="J690">
        <v>0</v>
      </c>
      <c r="K690">
        <v>0</v>
      </c>
      <c r="L690">
        <v>1569.0183549141</v>
      </c>
      <c r="M690">
        <v>0</v>
      </c>
      <c r="N690">
        <v>0</v>
      </c>
      <c r="O690">
        <v>1514.1895011306401</v>
      </c>
      <c r="P690">
        <v>0</v>
      </c>
      <c r="Q690">
        <v>884.47151097282995</v>
      </c>
      <c r="R690">
        <v>2220.5252614271999</v>
      </c>
      <c r="S690">
        <v>0</v>
      </c>
      <c r="T690">
        <v>0</v>
      </c>
      <c r="U690">
        <v>0</v>
      </c>
      <c r="V690">
        <v>2010.2658137144001</v>
      </c>
      <c r="W690">
        <v>0</v>
      </c>
      <c r="X690">
        <v>0</v>
      </c>
      <c r="Y690">
        <v>2872.2101508568499</v>
      </c>
      <c r="Z690">
        <v>0</v>
      </c>
      <c r="AA690">
        <v>1200</v>
      </c>
      <c r="AB690">
        <f t="array" ref="AB690">MEDIAN(IF(G690:Q690&lt;&gt;0,G690:Q690))</f>
        <v>1541.6039280223699</v>
      </c>
      <c r="AC690">
        <f t="array" ref="AC690">MEDIAN(IF(R690:Z690&lt;&gt;0,R690:Z690))</f>
        <v>2220.5252614271999</v>
      </c>
      <c r="AD690">
        <f t="shared" si="21"/>
        <v>1.4403993276507649</v>
      </c>
      <c r="AE690">
        <f t="array" ref="AE690">TTEST(IF(G690:Q690&lt;&gt;0,G690:Q690),IF(R690:AA690&lt;&gt;0,R690:AA690),2,3)</f>
        <v>0.91876870318912185</v>
      </c>
      <c r="AX690" s="8" t="s">
        <v>2614</v>
      </c>
      <c r="AY690" s="8" t="s">
        <v>2615</v>
      </c>
      <c r="AZ690" s="8" t="s">
        <v>1623</v>
      </c>
      <c r="BA690" s="9">
        <v>1681.5095624719299</v>
      </c>
      <c r="BB690" s="9">
        <v>947.73029338151002</v>
      </c>
      <c r="BC690" s="9">
        <v>132.828952544499</v>
      </c>
      <c r="BD690" s="9"/>
      <c r="BE690" s="9">
        <v>1255</v>
      </c>
      <c r="BF690" s="9">
        <v>193.55942780000001</v>
      </c>
      <c r="BG690" s="9"/>
      <c r="BH690" s="9"/>
      <c r="BI690" s="9"/>
      <c r="BJ690" s="9">
        <v>6167.1971716192802</v>
      </c>
      <c r="BK690" s="9"/>
      <c r="BL690" s="9">
        <v>691.73593981124202</v>
      </c>
      <c r="BM690" s="9"/>
      <c r="BN690" s="9">
        <v>577.84018864928998</v>
      </c>
      <c r="BO690" s="9"/>
      <c r="BP690" s="9">
        <v>1203.72464695178</v>
      </c>
      <c r="BQ690" s="9"/>
      <c r="BR690" s="9"/>
      <c r="BS690" s="9"/>
      <c r="BT690" s="9"/>
      <c r="BU690" s="9"/>
      <c r="BV690" s="9"/>
      <c r="BW690" s="9"/>
      <c r="BX690" s="9"/>
    </row>
    <row r="691" spans="1:76" x14ac:dyDescent="0.2">
      <c r="A691" s="2" t="s">
        <v>691</v>
      </c>
      <c r="B691" s="2">
        <f t="shared" si="22"/>
        <v>87325</v>
      </c>
      <c r="C691" s="5">
        <v>1900</v>
      </c>
      <c r="D691" s="5">
        <v>1811</v>
      </c>
      <c r="E691" s="5">
        <v>56</v>
      </c>
      <c r="F691" s="2">
        <v>87325</v>
      </c>
      <c r="G691">
        <f t="array" ref="G691:AA691">VLOOKUP(A691,Check_S4,{7,8,9,10,11,12,13,14,15,16,17,18,19,20,21,22,23,24,25,26,27},FALSE)</f>
        <v>0</v>
      </c>
      <c r="H691">
        <v>2722</v>
      </c>
      <c r="I691">
        <v>266.53785579999999</v>
      </c>
      <c r="J691">
        <v>0</v>
      </c>
      <c r="K691">
        <v>0</v>
      </c>
      <c r="L691">
        <v>1771.29286178811</v>
      </c>
      <c r="M691">
        <v>0</v>
      </c>
      <c r="N691">
        <v>3718.7927131248998</v>
      </c>
      <c r="O691">
        <v>2315.5503438767901</v>
      </c>
      <c r="P691">
        <v>0</v>
      </c>
      <c r="Q691">
        <v>1663.9263333006299</v>
      </c>
      <c r="R691">
        <v>0</v>
      </c>
      <c r="S691">
        <v>1851.3674929421099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892</v>
      </c>
      <c r="AB691">
        <f t="array" ref="AB691">MEDIAN(IF(G691:Q691&lt;&gt;0,G691:Q691))</f>
        <v>2043.4216028324499</v>
      </c>
      <c r="AC691">
        <f t="array" ref="AC691">MEDIAN(IF(R691:Z691&lt;&gt;0,R691:Z691))</f>
        <v>1851.3674929421099</v>
      </c>
      <c r="AD691">
        <f t="shared" si="21"/>
        <v>0.90601346798716043</v>
      </c>
      <c r="AE691">
        <f t="array" ref="AE691">TTEST(IF(G691:Q691&lt;&gt;0,G691:Q691),IF(R691:AA691&lt;&gt;0,R691:AA691),2,3)</f>
        <v>0.36658372990754112</v>
      </c>
      <c r="AX691" s="8" t="s">
        <v>2616</v>
      </c>
      <c r="AY691" s="8" t="s">
        <v>2617</v>
      </c>
      <c r="AZ691" s="8" t="s">
        <v>1623</v>
      </c>
      <c r="BA691" s="9">
        <v>1167.88445074726</v>
      </c>
      <c r="BB691" s="9">
        <v>948.46213572316299</v>
      </c>
      <c r="BC691" s="9">
        <v>91.1273142112519</v>
      </c>
      <c r="BD691" s="9"/>
      <c r="BE691" s="9">
        <v>493</v>
      </c>
      <c r="BF691" s="9">
        <v>76.533246860000006</v>
      </c>
      <c r="BG691" s="9"/>
      <c r="BH691" s="9"/>
      <c r="BI691" s="9">
        <v>553.12267947325597</v>
      </c>
      <c r="BJ691" s="9"/>
      <c r="BK691" s="9"/>
      <c r="BL691" s="9">
        <v>948.46213572316299</v>
      </c>
      <c r="BM691" s="9"/>
      <c r="BN691" s="9">
        <v>1394.8368217751199</v>
      </c>
      <c r="BO691" s="9"/>
      <c r="BP691" s="9">
        <v>1391.5131304844899</v>
      </c>
      <c r="BQ691" s="9"/>
      <c r="BR691" s="9"/>
      <c r="BS691" s="9"/>
      <c r="BT691" s="9"/>
      <c r="BU691" s="9"/>
      <c r="BV691" s="9">
        <v>3317.7231409147798</v>
      </c>
      <c r="BW691" s="9"/>
      <c r="BX691" s="9"/>
    </row>
    <row r="692" spans="1:76" x14ac:dyDescent="0.2">
      <c r="A692" s="2" t="s">
        <v>692</v>
      </c>
      <c r="B692" s="2">
        <f t="shared" si="22"/>
        <v>40783</v>
      </c>
      <c r="C692" s="5">
        <v>4067</v>
      </c>
      <c r="D692" s="5">
        <v>929</v>
      </c>
      <c r="E692" s="5">
        <v>188</v>
      </c>
      <c r="F692" s="2">
        <v>40783</v>
      </c>
      <c r="G692">
        <f t="array" ref="G692:AA692">VLOOKUP(A692,Check_S4,{7,8,9,10,11,12,13,14,15,16,17,18,19,20,21,22,23,24,25,26,27},FALSE)</f>
        <v>0</v>
      </c>
      <c r="H692">
        <v>1864</v>
      </c>
      <c r="I692">
        <v>182.28773240000001</v>
      </c>
      <c r="J692">
        <v>0</v>
      </c>
      <c r="K692">
        <v>0</v>
      </c>
      <c r="L692">
        <v>959.26409751874496</v>
      </c>
      <c r="M692">
        <v>0</v>
      </c>
      <c r="N692">
        <v>0</v>
      </c>
      <c r="O692">
        <v>898.27475720478503</v>
      </c>
      <c r="P692">
        <v>19650.370015193599</v>
      </c>
      <c r="Q692">
        <v>847.59343789050695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f t="array" ref="AB692">MEDIAN(IF(G692:Q692&lt;&gt;0,G692:Q692))</f>
        <v>928.769427361765</v>
      </c>
      <c r="AC692" t="e">
        <f t="array" ref="AC692">MEDIAN(IF(R692:Z692&lt;&gt;0,R692:Z692))</f>
        <v>#NUM!</v>
      </c>
      <c r="AD692" t="e">
        <f t="shared" si="21"/>
        <v>#NUM!</v>
      </c>
      <c r="AE692" t="e">
        <f t="array" ref="AE692">TTEST(IF(G692:Q692&lt;&gt;0,G692:Q692),IF(R692:AA692&lt;&gt;0,R692:AA692),2,3)</f>
        <v>#DIV/0!</v>
      </c>
      <c r="AX692" s="8" t="s">
        <v>2618</v>
      </c>
      <c r="AY692" s="8" t="s">
        <v>2619</v>
      </c>
      <c r="AZ692" s="8" t="s">
        <v>1623</v>
      </c>
      <c r="BA692" s="9">
        <v>1014.76470308015</v>
      </c>
      <c r="BB692" s="9">
        <v>949.66265394070695</v>
      </c>
      <c r="BC692" s="9">
        <v>78.094288093601406</v>
      </c>
      <c r="BD692" s="9"/>
      <c r="BE692" s="9">
        <v>2210</v>
      </c>
      <c r="BF692" s="9">
        <v>126.9813223</v>
      </c>
      <c r="BG692" s="9"/>
      <c r="BH692" s="9"/>
      <c r="BI692" s="9"/>
      <c r="BJ692" s="9"/>
      <c r="BK692" s="9">
        <v>315.83569389946001</v>
      </c>
      <c r="BL692" s="9">
        <v>1536.4458944000401</v>
      </c>
      <c r="BM692" s="9"/>
      <c r="BN692" s="9"/>
      <c r="BO692" s="9"/>
      <c r="BP692" s="9">
        <v>1227.32530788141</v>
      </c>
      <c r="BQ692" s="9"/>
      <c r="BR692" s="9"/>
      <c r="BS692" s="9"/>
      <c r="BT692" s="9"/>
      <c r="BU692" s="9"/>
      <c r="BV692" s="9"/>
      <c r="BW692" s="9"/>
      <c r="BX692" s="9">
        <v>672</v>
      </c>
    </row>
    <row r="693" spans="1:76" x14ac:dyDescent="0.2">
      <c r="A693" s="2" t="s">
        <v>693</v>
      </c>
      <c r="B693" s="2">
        <f t="shared" si="22"/>
        <v>164194</v>
      </c>
      <c r="C693" s="5">
        <v>1007</v>
      </c>
      <c r="D693" s="5">
        <v>798</v>
      </c>
      <c r="E693" s="5">
        <v>81</v>
      </c>
      <c r="F693" s="2">
        <v>164194</v>
      </c>
      <c r="G693">
        <f t="array" ref="G693:AA693">VLOOKUP(A693,Check_S4,{7,8,9,10,11,12,13,14,15,16,17,18,19,20,21,22,23,24,25,26,27},FALSE)</f>
        <v>0</v>
      </c>
      <c r="H693">
        <v>608</v>
      </c>
      <c r="I693">
        <v>130.90109530000001</v>
      </c>
      <c r="J693">
        <v>0</v>
      </c>
      <c r="K693">
        <v>0</v>
      </c>
      <c r="L693">
        <v>1733.2875429686801</v>
      </c>
      <c r="M693">
        <v>2363.9786801448299</v>
      </c>
      <c r="N693">
        <v>0</v>
      </c>
      <c r="O693">
        <v>798.25134407284099</v>
      </c>
      <c r="P693">
        <v>0</v>
      </c>
      <c r="Q693">
        <v>228.04592953704801</v>
      </c>
      <c r="R693">
        <v>0</v>
      </c>
      <c r="S693">
        <v>1508.4279928774299</v>
      </c>
      <c r="T693">
        <v>0</v>
      </c>
      <c r="U693">
        <v>0</v>
      </c>
      <c r="V693">
        <v>0</v>
      </c>
      <c r="W693">
        <v>1579.1983430831699</v>
      </c>
      <c r="X693">
        <v>0</v>
      </c>
      <c r="Y693">
        <v>0</v>
      </c>
      <c r="Z693">
        <v>0</v>
      </c>
      <c r="AA693">
        <v>112</v>
      </c>
      <c r="AB693">
        <f t="array" ref="AB693">MEDIAN(IF(G693:Q693&lt;&gt;0,G693:Q693))</f>
        <v>703.1256720364205</v>
      </c>
      <c r="AC693">
        <f t="array" ref="AC693">MEDIAN(IF(R693:Z693&lt;&gt;0,R693:Z693))</f>
        <v>1543.8131679803</v>
      </c>
      <c r="AD693">
        <f t="shared" si="21"/>
        <v>2.1956432958976553</v>
      </c>
      <c r="AE693">
        <f t="array" ref="AE693">TTEST(IF(G693:Q693&lt;&gt;0,G693:Q693),IF(R693:AA693&lt;&gt;0,R693:AA693),2,3)</f>
        <v>0.88801191316549422</v>
      </c>
      <c r="AX693" s="8" t="s">
        <v>2620</v>
      </c>
      <c r="AY693" s="8" t="s">
        <v>2621</v>
      </c>
      <c r="AZ693" s="8" t="s">
        <v>1623</v>
      </c>
      <c r="BA693" s="9">
        <v>968.04195397642798</v>
      </c>
      <c r="BB693" s="9">
        <v>950.68819607785599</v>
      </c>
      <c r="BC693" s="9">
        <v>77.962877657886196</v>
      </c>
      <c r="BD693" s="9"/>
      <c r="BE693" s="9">
        <v>1883</v>
      </c>
      <c r="BF693" s="9">
        <v>87.791423750000007</v>
      </c>
      <c r="BG693" s="9"/>
      <c r="BH693" s="9"/>
      <c r="BI693" s="9">
        <v>1169.98851388961</v>
      </c>
      <c r="BJ693" s="9"/>
      <c r="BK693" s="9"/>
      <c r="BL693" s="9">
        <v>731.38787826609905</v>
      </c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</row>
    <row r="694" spans="1:76" x14ac:dyDescent="0.2">
      <c r="A694" s="2" t="s">
        <v>694</v>
      </c>
      <c r="B694" s="2">
        <f t="shared" si="22"/>
        <v>13360</v>
      </c>
      <c r="C694" s="5">
        <v>12339</v>
      </c>
      <c r="D694" s="5">
        <v>12339</v>
      </c>
      <c r="E694" s="5"/>
      <c r="F694" s="2">
        <v>13360</v>
      </c>
      <c r="G694">
        <f t="array" ref="G694:AA694">VLOOKUP(A694,Check_S4,{7,8,9,10,11,12,13,14,15,16,17,18,19,20,21,22,23,24,25,26,27},FALSE)</f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12338.9893821606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f t="array" ref="AB694">MEDIAN(IF(G694:Q694&lt;&gt;0,G694:Q694))</f>
        <v>12338.9893821606</v>
      </c>
      <c r="AC694" t="e">
        <f t="array" ref="AC694">MEDIAN(IF(R694:Z694&lt;&gt;0,R694:Z694))</f>
        <v>#NUM!</v>
      </c>
      <c r="AD694" t="e">
        <f t="shared" si="21"/>
        <v>#NUM!</v>
      </c>
      <c r="AE694" t="e">
        <f t="array" ref="AE694">TTEST(IF(G694:Q694&lt;&gt;0,G694:Q694),IF(R694:AA694&lt;&gt;0,R694:AA694),2,3)</f>
        <v>#DIV/0!</v>
      </c>
      <c r="AX694" s="8" t="s">
        <v>2622</v>
      </c>
      <c r="AY694" s="8" t="s">
        <v>2623</v>
      </c>
      <c r="AZ694" s="8" t="s">
        <v>1623</v>
      </c>
      <c r="BA694" s="9">
        <v>770.55564413349896</v>
      </c>
      <c r="BB694" s="9">
        <v>951.059645740664</v>
      </c>
      <c r="BC694" s="9">
        <v>68.946700545467806</v>
      </c>
      <c r="BD694" s="9"/>
      <c r="BE694" s="9">
        <v>1313</v>
      </c>
      <c r="BF694" s="9">
        <v>32.47118845</v>
      </c>
      <c r="BG694" s="9"/>
      <c r="BH694" s="9"/>
      <c r="BI694" s="9"/>
      <c r="BJ694" s="9"/>
      <c r="BK694" s="9"/>
      <c r="BL694" s="9">
        <v>419.45120550901902</v>
      </c>
      <c r="BM694" s="9"/>
      <c r="BN694" s="9">
        <v>951.059645740664</v>
      </c>
      <c r="BO694" s="9"/>
      <c r="BP694" s="9">
        <v>1136.79618096781</v>
      </c>
      <c r="BQ694" s="9"/>
      <c r="BR694" s="9"/>
      <c r="BS694" s="9"/>
      <c r="BT694" s="9"/>
      <c r="BU694" s="9"/>
      <c r="BV694" s="9"/>
      <c r="BW694" s="9"/>
      <c r="BX694" s="9"/>
    </row>
    <row r="695" spans="1:76" x14ac:dyDescent="0.2">
      <c r="A695" s="2" t="s">
        <v>695</v>
      </c>
      <c r="B695" s="2">
        <f t="shared" si="22"/>
        <v>77740</v>
      </c>
      <c r="C695" s="5">
        <v>2120</v>
      </c>
      <c r="D695" s="5">
        <v>2445</v>
      </c>
      <c r="E695" s="5">
        <v>32</v>
      </c>
      <c r="F695" s="2">
        <v>77740</v>
      </c>
      <c r="G695">
        <f t="array" ref="G695:AA695">VLOOKUP(A695,Check_S4,{7,8,9,10,11,12,13,14,15,16,17,18,19,20,21,22,23,24,25,26,27},FALSE)</f>
        <v>0</v>
      </c>
      <c r="H695">
        <v>2503</v>
      </c>
      <c r="I695">
        <v>717.45550830000002</v>
      </c>
      <c r="J695">
        <v>1474.6508590000001</v>
      </c>
      <c r="K695">
        <v>0</v>
      </c>
      <c r="L695">
        <v>2667.6034593838999</v>
      </c>
      <c r="M695">
        <v>1808.31000385107</v>
      </c>
      <c r="N695">
        <v>1599.9620206872301</v>
      </c>
      <c r="O695">
        <v>0</v>
      </c>
      <c r="P695">
        <v>0</v>
      </c>
      <c r="Q695">
        <v>1870.60075012679</v>
      </c>
      <c r="R695">
        <v>2444.9012691190501</v>
      </c>
      <c r="S695">
        <v>0</v>
      </c>
      <c r="T695">
        <v>0</v>
      </c>
      <c r="U695">
        <v>0</v>
      </c>
      <c r="V695">
        <v>2723.1779531674501</v>
      </c>
      <c r="W695">
        <v>0</v>
      </c>
      <c r="X695">
        <v>0</v>
      </c>
      <c r="Y695">
        <v>2451.4875827872702</v>
      </c>
      <c r="Z695">
        <v>0</v>
      </c>
      <c r="AA695">
        <v>3060</v>
      </c>
      <c r="AB695">
        <f t="array" ref="AB695">MEDIAN(IF(G695:Q695&lt;&gt;0,G695:Q695))</f>
        <v>1808.31000385107</v>
      </c>
      <c r="AC695">
        <f t="array" ref="AC695">MEDIAN(IF(R695:Z695&lt;&gt;0,R695:Z695))</f>
        <v>2451.4875827872702</v>
      </c>
      <c r="AD695">
        <f t="shared" si="21"/>
        <v>1.3556788258464845</v>
      </c>
      <c r="AE695">
        <f t="array" ref="AE695">TTEST(IF(G695:Q695&lt;&gt;0,G695:Q695),IF(R695:AA695&lt;&gt;0,R695:AA695),2,3)</f>
        <v>1.5110679855354275E-2</v>
      </c>
      <c r="AX695" s="8" t="s">
        <v>1148</v>
      </c>
      <c r="AY695" s="8" t="s">
        <v>2624</v>
      </c>
      <c r="AZ695" s="8" t="s">
        <v>1623</v>
      </c>
      <c r="BA695" s="9">
        <v>956.15382151712004</v>
      </c>
      <c r="BB695" s="9">
        <v>951.059645740664</v>
      </c>
      <c r="BC695" s="9">
        <v>51.635959149029397</v>
      </c>
      <c r="BD695" s="9"/>
      <c r="BE695" s="9">
        <v>1109</v>
      </c>
      <c r="BF695" s="9"/>
      <c r="BG695" s="9"/>
      <c r="BH695" s="9"/>
      <c r="BI695" s="9">
        <v>276.90336434111998</v>
      </c>
      <c r="BJ695" s="9"/>
      <c r="BK695" s="9"/>
      <c r="BL695" s="9">
        <v>856.48207625147404</v>
      </c>
      <c r="BM695" s="9"/>
      <c r="BN695" s="9">
        <v>951.059645740664</v>
      </c>
      <c r="BO695" s="9"/>
      <c r="BP695" s="9">
        <v>1132.63825065284</v>
      </c>
      <c r="BQ695" s="9"/>
      <c r="BR695" s="9"/>
      <c r="BS695" s="9"/>
      <c r="BT695" s="9">
        <v>1828.9934136337399</v>
      </c>
      <c r="BU695" s="9"/>
      <c r="BV695" s="9"/>
      <c r="BW695" s="9"/>
      <c r="BX695" s="9">
        <v>538</v>
      </c>
    </row>
    <row r="696" spans="1:76" x14ac:dyDescent="0.2">
      <c r="A696" s="2" t="s">
        <v>696</v>
      </c>
      <c r="B696" s="2">
        <f t="shared" si="22"/>
        <v>43273</v>
      </c>
      <c r="C696" s="5">
        <v>3804</v>
      </c>
      <c r="D696" s="5">
        <v>2335</v>
      </c>
      <c r="E696" s="5">
        <v>116</v>
      </c>
      <c r="F696" s="2">
        <v>43273</v>
      </c>
      <c r="G696">
        <f t="array" ref="G696:AA696">VLOOKUP(A696,Check_S4,{7,8,9,10,11,12,13,14,15,16,17,18,19,20,21,22,23,24,25,26,27},FALSE)</f>
        <v>0</v>
      </c>
      <c r="H696">
        <v>3766</v>
      </c>
      <c r="I696">
        <v>529.69665380000004</v>
      </c>
      <c r="J696">
        <v>0</v>
      </c>
      <c r="K696">
        <v>0</v>
      </c>
      <c r="L696">
        <v>806.38137141436596</v>
      </c>
      <c r="M696">
        <v>0</v>
      </c>
      <c r="N696">
        <v>4724.8125337384699</v>
      </c>
      <c r="O696">
        <v>2747.5213401030201</v>
      </c>
      <c r="P696">
        <v>15559.0858824363</v>
      </c>
      <c r="Q696">
        <v>1200.5331891390699</v>
      </c>
      <c r="R696">
        <v>0</v>
      </c>
      <c r="S696">
        <v>0</v>
      </c>
      <c r="T696">
        <v>0</v>
      </c>
      <c r="U696">
        <v>5114.3336972871202</v>
      </c>
      <c r="V696">
        <v>0</v>
      </c>
      <c r="W696">
        <v>0</v>
      </c>
      <c r="X696">
        <v>0</v>
      </c>
      <c r="Y696">
        <v>1922.07559931008</v>
      </c>
      <c r="Z696">
        <v>0</v>
      </c>
      <c r="AA696">
        <v>1670</v>
      </c>
      <c r="AB696">
        <f t="array" ref="AB696">MEDIAN(IF(G696:Q696&lt;&gt;0,G696:Q696))</f>
        <v>2747.5213401030201</v>
      </c>
      <c r="AC696">
        <f t="array" ref="AC696">MEDIAN(IF(R696:Z696&lt;&gt;0,R696:Z696))</f>
        <v>3518.2046482985997</v>
      </c>
      <c r="AD696">
        <f t="shared" si="21"/>
        <v>1.2805013001888759</v>
      </c>
      <c r="AE696">
        <f t="array" ref="AE696">TTEST(IF(G696:Q696&lt;&gt;0,G696:Q696),IF(R696:AA696&lt;&gt;0,R696:AA696),2,3)</f>
        <v>0.58654829274296694</v>
      </c>
      <c r="AX696" s="8" t="s">
        <v>2625</v>
      </c>
      <c r="AY696" s="8" t="s">
        <v>2626</v>
      </c>
      <c r="AZ696" s="8" t="s">
        <v>1623</v>
      </c>
      <c r="BA696" s="9">
        <v>951.56297281883997</v>
      </c>
      <c r="BB696" s="9">
        <v>951.56297281883997</v>
      </c>
      <c r="BC696" s="9">
        <v>50.317252935913899</v>
      </c>
      <c r="BD696" s="9"/>
      <c r="BE696" s="9">
        <v>613</v>
      </c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>
        <v>1290.1259456376799</v>
      </c>
      <c r="BQ696" s="9"/>
      <c r="BR696" s="9"/>
      <c r="BS696" s="9"/>
      <c r="BT696" s="9"/>
      <c r="BU696" s="9"/>
      <c r="BV696" s="9"/>
      <c r="BW696" s="9"/>
      <c r="BX696" s="9"/>
    </row>
    <row r="697" spans="1:76" x14ac:dyDescent="0.2">
      <c r="A697" s="2" t="s">
        <v>697</v>
      </c>
      <c r="B697" s="2">
        <f t="shared" si="22"/>
        <v>128779</v>
      </c>
      <c r="C697" s="5">
        <v>1268</v>
      </c>
      <c r="D697" s="5">
        <v>1258</v>
      </c>
      <c r="E697" s="5">
        <v>84</v>
      </c>
      <c r="F697" s="2">
        <v>128779</v>
      </c>
      <c r="G697">
        <f t="array" ref="G697:AA697">VLOOKUP(A697,Check_S4,{7,8,9,10,11,12,13,14,15,16,17,18,19,20,21,22,23,24,25,26,27},FALSE)</f>
        <v>0</v>
      </c>
      <c r="H697">
        <v>665</v>
      </c>
      <c r="I697">
        <v>26.0241221</v>
      </c>
      <c r="J697">
        <v>0</v>
      </c>
      <c r="K697">
        <v>0</v>
      </c>
      <c r="L697">
        <v>1294.65231865749</v>
      </c>
      <c r="M697">
        <v>0</v>
      </c>
      <c r="N697">
        <v>0</v>
      </c>
      <c r="O697">
        <v>1221.6449677476801</v>
      </c>
      <c r="P697">
        <v>0</v>
      </c>
      <c r="Q697">
        <v>378.23555113669403</v>
      </c>
      <c r="R697">
        <v>0</v>
      </c>
      <c r="S697">
        <v>1737.6448419682299</v>
      </c>
      <c r="T697">
        <v>3502.0413909693398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1320</v>
      </c>
      <c r="AB697">
        <f t="array" ref="AB697">MEDIAN(IF(G697:Q697&lt;&gt;0,G697:Q697))</f>
        <v>665</v>
      </c>
      <c r="AC697">
        <f t="array" ref="AC697">MEDIAN(IF(R697:Z697&lt;&gt;0,R697:Z697))</f>
        <v>2619.843116468785</v>
      </c>
      <c r="AD697">
        <f t="shared" si="21"/>
        <v>3.9396137089756165</v>
      </c>
      <c r="AE697">
        <f t="array" ref="AE697">TTEST(IF(G697:Q697&lt;&gt;0,G697:Q697),IF(R697:AA697&lt;&gt;0,R697:AA697),2,3)</f>
        <v>0.14708088278674503</v>
      </c>
      <c r="AX697" s="8" t="s">
        <v>2627</v>
      </c>
      <c r="AY697" s="8" t="s">
        <v>2628</v>
      </c>
      <c r="AZ697" s="8" t="s">
        <v>1623</v>
      </c>
      <c r="BA697" s="9">
        <v>951.99245688977703</v>
      </c>
      <c r="BB697" s="9">
        <v>951.99245688977703</v>
      </c>
      <c r="BC697" s="9">
        <v>31.7892261213685</v>
      </c>
      <c r="BD697" s="9">
        <v>738</v>
      </c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>
        <v>1165.98491377955</v>
      </c>
      <c r="BQ697" s="9"/>
      <c r="BR697" s="9"/>
      <c r="BS697" s="9"/>
      <c r="BT697" s="9"/>
      <c r="BU697" s="9"/>
      <c r="BV697" s="9"/>
      <c r="BW697" s="9"/>
      <c r="BX697" s="9"/>
    </row>
    <row r="698" spans="1:76" x14ac:dyDescent="0.2">
      <c r="A698" s="2" t="s">
        <v>698</v>
      </c>
      <c r="B698" s="2">
        <f t="shared" si="22"/>
        <v>64294</v>
      </c>
      <c r="C698" s="5">
        <v>2536</v>
      </c>
      <c r="D698" s="5">
        <v>2532</v>
      </c>
      <c r="E698" s="5">
        <v>41</v>
      </c>
      <c r="F698" s="2">
        <v>64294</v>
      </c>
      <c r="G698">
        <f t="array" ref="G698:AA698">VLOOKUP(A698,Check_S4,{7,8,9,10,11,12,13,14,15,16,17,18,19,20,21,22,23,24,25,26,27},FALSE)</f>
        <v>0</v>
      </c>
      <c r="H698">
        <v>2012</v>
      </c>
      <c r="I698">
        <v>394.72347839999998</v>
      </c>
      <c r="J698">
        <v>0</v>
      </c>
      <c r="K698">
        <v>0</v>
      </c>
      <c r="L698">
        <v>3877.5935578857602</v>
      </c>
      <c r="M698">
        <v>0</v>
      </c>
      <c r="N698">
        <v>2150.82819017974</v>
      </c>
      <c r="O698">
        <v>2531.6136450415202</v>
      </c>
      <c r="P698">
        <v>0</v>
      </c>
      <c r="Q698">
        <v>1312.43550829373</v>
      </c>
      <c r="R698">
        <v>2811.1622598045201</v>
      </c>
      <c r="S698">
        <v>2113.8852991610902</v>
      </c>
      <c r="T698">
        <v>4300.5453441207201</v>
      </c>
      <c r="U698">
        <v>0</v>
      </c>
      <c r="V698">
        <v>2454.91562876643</v>
      </c>
      <c r="W698">
        <v>0</v>
      </c>
      <c r="X698">
        <v>0</v>
      </c>
      <c r="Y698">
        <v>2995.2007451444902</v>
      </c>
      <c r="Z698">
        <v>3413.08861046117</v>
      </c>
      <c r="AA698">
        <v>2600</v>
      </c>
      <c r="AB698">
        <f t="array" ref="AB698">MEDIAN(IF(G698:Q698&lt;&gt;0,G698:Q698))</f>
        <v>2081.41409508987</v>
      </c>
      <c r="AC698">
        <f t="array" ref="AC698">MEDIAN(IF(R698:Z698&lt;&gt;0,R698:Z698))</f>
        <v>2903.1815024745051</v>
      </c>
      <c r="AD698">
        <f t="shared" si="21"/>
        <v>1.3948120699880018</v>
      </c>
      <c r="AE698">
        <f t="array" ref="AE698">TTEST(IF(G698:Q698&lt;&gt;0,G698:Q698),IF(R698:AA698&lt;&gt;0,R698:AA698),2,3)</f>
        <v>0.13713896488502497</v>
      </c>
      <c r="AX698" s="8" t="s">
        <v>1221</v>
      </c>
      <c r="AY698" s="8" t="s">
        <v>2629</v>
      </c>
      <c r="AZ698" s="8" t="s">
        <v>1623</v>
      </c>
      <c r="BA698" s="9">
        <v>910.27915124693004</v>
      </c>
      <c r="BB698" s="9">
        <v>952</v>
      </c>
      <c r="BC698" s="9">
        <v>86.698930611219794</v>
      </c>
      <c r="BD698" s="9"/>
      <c r="BE698" s="9"/>
      <c r="BF698" s="9">
        <v>10.668955800000001</v>
      </c>
      <c r="BG698" s="9"/>
      <c r="BH698" s="9"/>
      <c r="BI698" s="9">
        <v>1312.02888386168</v>
      </c>
      <c r="BJ698" s="9"/>
      <c r="BK698" s="9"/>
      <c r="BL698" s="9"/>
      <c r="BM698" s="9"/>
      <c r="BN698" s="9">
        <v>297.25224508212</v>
      </c>
      <c r="BO698" s="9"/>
      <c r="BP698" s="9"/>
      <c r="BQ698" s="9"/>
      <c r="BR698" s="9"/>
      <c r="BS698" s="9"/>
      <c r="BT698" s="9"/>
      <c r="BU698" s="9"/>
      <c r="BV698" s="9">
        <v>1979.4456714908499</v>
      </c>
      <c r="BW698" s="9"/>
      <c r="BX698" s="9">
        <v>952</v>
      </c>
    </row>
    <row r="699" spans="1:76" x14ac:dyDescent="0.2">
      <c r="A699" s="2" t="s">
        <v>699</v>
      </c>
      <c r="B699" s="2">
        <f t="shared" si="22"/>
        <v>40180</v>
      </c>
      <c r="C699" s="5">
        <v>4055</v>
      </c>
      <c r="D699" s="5">
        <v>4218</v>
      </c>
      <c r="E699" s="5">
        <v>69</v>
      </c>
      <c r="F699" s="2">
        <v>40180</v>
      </c>
      <c r="G699">
        <f t="array" ref="G699:AA699">VLOOKUP(A699,Check_S4,{7,8,9,10,11,12,13,14,15,16,17,18,19,20,21,22,23,24,25,26,27},FALSE)</f>
        <v>0</v>
      </c>
      <c r="H699">
        <v>4464</v>
      </c>
      <c r="I699">
        <v>358.05157780000002</v>
      </c>
      <c r="J699">
        <v>0</v>
      </c>
      <c r="K699">
        <v>0</v>
      </c>
      <c r="L699">
        <v>2176.2498940457899</v>
      </c>
      <c r="M699">
        <v>7603.2539654119801</v>
      </c>
      <c r="N699">
        <v>975.53591460529503</v>
      </c>
      <c r="O699">
        <v>1455.48858805033</v>
      </c>
      <c r="P699">
        <v>5846.2081797197598</v>
      </c>
      <c r="Q699">
        <v>8993.2761786830597</v>
      </c>
      <c r="R699">
        <v>0</v>
      </c>
      <c r="S699">
        <v>0</v>
      </c>
      <c r="T699">
        <v>5130.7803327286001</v>
      </c>
      <c r="U699">
        <v>0</v>
      </c>
      <c r="V699">
        <v>2227.8731517328001</v>
      </c>
      <c r="W699">
        <v>0</v>
      </c>
      <c r="X699">
        <v>0</v>
      </c>
      <c r="Y699">
        <v>1971.5297110016099</v>
      </c>
      <c r="Z699">
        <v>4218.0976078491203</v>
      </c>
      <c r="AA699">
        <v>7300</v>
      </c>
      <c r="AB699">
        <f t="array" ref="AB699">MEDIAN(IF(G699:Q699&lt;&gt;0,G699:Q699))</f>
        <v>3320.124947022895</v>
      </c>
      <c r="AC699">
        <f t="array" ref="AC699">MEDIAN(IF(R699:Z699&lt;&gt;0,R699:Z699))</f>
        <v>3222.98537979096</v>
      </c>
      <c r="AD699">
        <f t="shared" si="21"/>
        <v>0.97074219531435446</v>
      </c>
      <c r="AE699">
        <f t="array" ref="AE699">TTEST(IF(G699:Q699&lt;&gt;0,G699:Q699),IF(R699:AA699&lt;&gt;0,R699:AA699),2,3)</f>
        <v>0.90446845811103738</v>
      </c>
      <c r="AX699" s="8" t="s">
        <v>2630</v>
      </c>
      <c r="AY699" s="8" t="s">
        <v>2631</v>
      </c>
      <c r="AZ699" s="8" t="s">
        <v>1623</v>
      </c>
      <c r="BA699" s="9">
        <v>909.03390374254695</v>
      </c>
      <c r="BB699" s="9">
        <v>952</v>
      </c>
      <c r="BC699" s="9">
        <v>83.149234048299604</v>
      </c>
      <c r="BD699" s="9"/>
      <c r="BE699" s="9"/>
      <c r="BF699" s="9">
        <v>71.467920340000006</v>
      </c>
      <c r="BG699" s="9"/>
      <c r="BH699" s="9"/>
      <c r="BI699" s="9"/>
      <c r="BJ699" s="9"/>
      <c r="BK699" s="9"/>
      <c r="BL699" s="9">
        <v>356.22921980245098</v>
      </c>
      <c r="BM699" s="9"/>
      <c r="BN699" s="9">
        <v>2012.0146891657701</v>
      </c>
      <c r="BO699" s="9"/>
      <c r="BP699" s="9">
        <v>1153.4576894045099</v>
      </c>
      <c r="BQ699" s="9"/>
      <c r="BR699" s="9"/>
      <c r="BS699" s="9"/>
      <c r="BT699" s="9"/>
      <c r="BU699" s="9"/>
      <c r="BV699" s="9"/>
      <c r="BW699" s="9"/>
      <c r="BX699" s="9">
        <v>952</v>
      </c>
    </row>
    <row r="700" spans="1:76" x14ac:dyDescent="0.2">
      <c r="A700" s="2" t="s">
        <v>700</v>
      </c>
      <c r="B700" s="2">
        <f t="shared" si="22"/>
        <v>49002</v>
      </c>
      <c r="C700" s="5">
        <v>3308</v>
      </c>
      <c r="D700" s="5">
        <v>2687</v>
      </c>
      <c r="E700" s="5">
        <v>57</v>
      </c>
      <c r="F700" s="2">
        <v>49002</v>
      </c>
      <c r="G700">
        <f t="array" ref="G700:AA700">VLOOKUP(A700,Check_S4,{7,8,9,10,11,12,13,14,15,16,17,18,19,20,21,22,23,24,25,26,27},FALSE)</f>
        <v>0</v>
      </c>
      <c r="H700">
        <v>7313</v>
      </c>
      <c r="I700">
        <v>1482.9927070000001</v>
      </c>
      <c r="J700">
        <v>0</v>
      </c>
      <c r="K700">
        <v>0</v>
      </c>
      <c r="L700">
        <v>4754.2145202138599</v>
      </c>
      <c r="M700">
        <v>0</v>
      </c>
      <c r="N700">
        <v>2322.0726785039501</v>
      </c>
      <c r="O700">
        <v>4242.3318495212397</v>
      </c>
      <c r="P700">
        <v>0</v>
      </c>
      <c r="Q700">
        <v>6446.8585773368004</v>
      </c>
      <c r="R700">
        <v>2189.4854816840998</v>
      </c>
      <c r="S700">
        <v>0</v>
      </c>
      <c r="T700">
        <v>3983.8931484406698</v>
      </c>
      <c r="U700">
        <v>2754.84481889569</v>
      </c>
      <c r="V700">
        <v>2096.81067823576</v>
      </c>
      <c r="W700">
        <v>2619.3217030713399</v>
      </c>
      <c r="X700">
        <v>0</v>
      </c>
      <c r="Y700">
        <v>2123.2451883123799</v>
      </c>
      <c r="Z700">
        <v>3530.2798261466701</v>
      </c>
      <c r="AA700">
        <v>450</v>
      </c>
      <c r="AB700">
        <f t="array" ref="AB700">MEDIAN(IF(G700:Q700&lt;&gt;0,G700:Q700))</f>
        <v>4498.2731848675503</v>
      </c>
      <c r="AC700">
        <f t="array" ref="AC700">MEDIAN(IF(R700:Z700&lt;&gt;0,R700:Z700))</f>
        <v>2619.3217030713399</v>
      </c>
      <c r="AD700">
        <f t="shared" si="21"/>
        <v>0.58229493750688344</v>
      </c>
      <c r="AE700">
        <f t="array" ref="AE700">TTEST(IF(G700:Q700&lt;&gt;0,G700:Q700),IF(R700:AA700&lt;&gt;0,R700:AA700),2,3)</f>
        <v>9.2670804909709081E-2</v>
      </c>
      <c r="AX700" s="8" t="s">
        <v>1310</v>
      </c>
      <c r="AY700" s="8" t="s">
        <v>1310</v>
      </c>
      <c r="AZ700" s="8" t="s">
        <v>1623</v>
      </c>
      <c r="BA700" s="9">
        <v>952</v>
      </c>
      <c r="BB700" s="9">
        <v>952</v>
      </c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>
        <v>952</v>
      </c>
    </row>
    <row r="701" spans="1:76" x14ac:dyDescent="0.2">
      <c r="A701" s="2" t="s">
        <v>701</v>
      </c>
      <c r="B701" s="2">
        <f t="shared" si="22"/>
        <v>81466</v>
      </c>
      <c r="C701" s="5">
        <v>1987</v>
      </c>
      <c r="D701" s="5">
        <v>1323</v>
      </c>
      <c r="E701" s="5">
        <v>109</v>
      </c>
      <c r="F701" s="2">
        <v>81466</v>
      </c>
      <c r="G701">
        <f t="array" ref="G701:AA701">VLOOKUP(A701,Check_S4,{7,8,9,10,11,12,13,14,15,16,17,18,19,20,21,22,23,24,25,26,27},FALSE)</f>
        <v>5776</v>
      </c>
      <c r="H701">
        <v>457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1322.61139133546</v>
      </c>
      <c r="T701">
        <v>0</v>
      </c>
      <c r="U701">
        <v>0</v>
      </c>
      <c r="V701">
        <v>0</v>
      </c>
      <c r="W701">
        <v>1640.94159297121</v>
      </c>
      <c r="X701">
        <v>0</v>
      </c>
      <c r="Y701">
        <v>0</v>
      </c>
      <c r="Z701">
        <v>0</v>
      </c>
      <c r="AA701">
        <v>736</v>
      </c>
      <c r="AB701">
        <f t="array" ref="AB701">MEDIAN(IF(G701:Q701&lt;&gt;0,G701:Q701))</f>
        <v>3116.5</v>
      </c>
      <c r="AC701">
        <f t="array" ref="AC701">MEDIAN(IF(R701:Z701&lt;&gt;0,R701:Z701))</f>
        <v>1481.7764921533349</v>
      </c>
      <c r="AD701">
        <f t="shared" si="21"/>
        <v>0.47546173340392583</v>
      </c>
      <c r="AE701">
        <f t="array" ref="AE701">TTEST(IF(G701:Q701&lt;&gt;0,G701:Q701),IF(R701:AA701&lt;&gt;0,R701:AA701),2,3)</f>
        <v>0.60734120439733363</v>
      </c>
      <c r="AX701" s="8" t="s">
        <v>1080</v>
      </c>
      <c r="AY701" s="8" t="s">
        <v>2632</v>
      </c>
      <c r="AZ701" s="8" t="s">
        <v>1623</v>
      </c>
      <c r="BA701" s="9">
        <v>1366.6207616210099</v>
      </c>
      <c r="BB701" s="9">
        <v>953.02039795422695</v>
      </c>
      <c r="BC701" s="9">
        <v>87.280221439608994</v>
      </c>
      <c r="BD701" s="9"/>
      <c r="BE701" s="9">
        <v>3772</v>
      </c>
      <c r="BF701" s="9">
        <v>278.65426170000001</v>
      </c>
      <c r="BG701" s="9"/>
      <c r="BH701" s="9"/>
      <c r="BI701" s="9">
        <v>1085.5400104513101</v>
      </c>
      <c r="BJ701" s="9"/>
      <c r="BK701" s="9"/>
      <c r="BL701" s="9">
        <v>820.50078545714496</v>
      </c>
      <c r="BM701" s="9"/>
      <c r="BN701" s="9">
        <v>741.34257656763998</v>
      </c>
      <c r="BO701" s="9"/>
      <c r="BP701" s="9">
        <v>1341.4907931878799</v>
      </c>
      <c r="BQ701" s="9"/>
      <c r="BR701" s="9"/>
      <c r="BS701" s="9"/>
      <c r="BT701" s="9"/>
      <c r="BU701" s="9"/>
      <c r="BV701" s="9">
        <v>2497.43766560413</v>
      </c>
      <c r="BW701" s="9"/>
      <c r="BX701" s="9">
        <v>396</v>
      </c>
    </row>
    <row r="702" spans="1:76" x14ac:dyDescent="0.2">
      <c r="A702" s="2" t="s">
        <v>702</v>
      </c>
      <c r="B702" s="2">
        <f t="shared" si="22"/>
        <v>97692</v>
      </c>
      <c r="C702" s="5">
        <v>1656</v>
      </c>
      <c r="D702" s="5">
        <v>1427</v>
      </c>
      <c r="E702" s="5">
        <v>101</v>
      </c>
      <c r="F702" s="2">
        <v>97692</v>
      </c>
      <c r="G702">
        <f t="array" ref="G702:AA702">VLOOKUP(A702,Check_S4,{7,8,9,10,11,12,13,14,15,16,17,18,19,20,21,22,23,24,25,26,27},FALSE)</f>
        <v>5808</v>
      </c>
      <c r="H702">
        <v>0</v>
      </c>
      <c r="I702">
        <v>42.724268619999997</v>
      </c>
      <c r="J702">
        <v>0</v>
      </c>
      <c r="K702">
        <v>0</v>
      </c>
      <c r="L702">
        <v>1317.701163273</v>
      </c>
      <c r="M702">
        <v>0</v>
      </c>
      <c r="N702">
        <v>0</v>
      </c>
      <c r="O702">
        <v>1426.82360236357</v>
      </c>
      <c r="P702">
        <v>0</v>
      </c>
      <c r="Q702">
        <v>611.38366730189398</v>
      </c>
      <c r="R702">
        <v>2078.5336338090001</v>
      </c>
      <c r="S702">
        <v>1604.8665057354001</v>
      </c>
      <c r="T702">
        <v>0</v>
      </c>
      <c r="U702">
        <v>0</v>
      </c>
      <c r="V702">
        <v>1460.4138508395799</v>
      </c>
      <c r="W702">
        <v>0</v>
      </c>
      <c r="X702">
        <v>0</v>
      </c>
      <c r="Y702">
        <v>0</v>
      </c>
      <c r="Z702">
        <v>0</v>
      </c>
      <c r="AA702">
        <v>556</v>
      </c>
      <c r="AB702">
        <f t="array" ref="AB702">MEDIAN(IF(G702:Q702&lt;&gt;0,G702:Q702))</f>
        <v>1317.701163273</v>
      </c>
      <c r="AC702">
        <f t="array" ref="AC702">MEDIAN(IF(R702:Z702&lt;&gt;0,R702:Z702))</f>
        <v>1604.8665057354001</v>
      </c>
      <c r="AD702">
        <f t="shared" si="21"/>
        <v>1.2179290346447889</v>
      </c>
      <c r="AE702">
        <f t="array" ref="AE702">TTEST(IF(G702:Q702&lt;&gt;0,G702:Q702),IF(R702:AA702&lt;&gt;0,R702:AA702),2,3)</f>
        <v>0.71433000255079515</v>
      </c>
      <c r="AX702" s="8" t="s">
        <v>2633</v>
      </c>
      <c r="AY702" s="8" t="s">
        <v>2634</v>
      </c>
      <c r="AZ702" s="8" t="s">
        <v>1623</v>
      </c>
      <c r="BA702" s="9">
        <v>1688.74267182114</v>
      </c>
      <c r="BB702" s="9">
        <v>955</v>
      </c>
      <c r="BC702" s="9">
        <v>120.819656228976</v>
      </c>
      <c r="BD702" s="9">
        <v>2825</v>
      </c>
      <c r="BE702" s="9">
        <v>955</v>
      </c>
      <c r="BF702" s="9">
        <v>70.302274400000002</v>
      </c>
      <c r="BG702" s="9"/>
      <c r="BH702" s="9"/>
      <c r="BI702" s="9">
        <v>212.364620359442</v>
      </c>
      <c r="BJ702" s="9">
        <v>6650.6706566619496</v>
      </c>
      <c r="BK702" s="9"/>
      <c r="BL702" s="9">
        <v>1505.2834415376899</v>
      </c>
      <c r="BM702" s="9"/>
      <c r="BN702" s="9">
        <v>787.53540775812803</v>
      </c>
      <c r="BO702" s="9"/>
      <c r="BP702" s="9">
        <v>1599.5276456730601</v>
      </c>
      <c r="BQ702" s="9"/>
      <c r="BR702" s="9"/>
      <c r="BS702" s="9"/>
      <c r="BT702" s="9"/>
      <c r="BU702" s="9"/>
      <c r="BV702" s="9"/>
      <c r="BW702" s="9"/>
      <c r="BX702" s="9">
        <v>593</v>
      </c>
    </row>
    <row r="703" spans="1:76" x14ac:dyDescent="0.2">
      <c r="A703" s="2" t="s">
        <v>703</v>
      </c>
      <c r="B703" s="2">
        <f t="shared" si="22"/>
        <v>80453</v>
      </c>
      <c r="C703" s="5">
        <v>2005</v>
      </c>
      <c r="D703" s="5">
        <v>2237</v>
      </c>
      <c r="E703" s="5">
        <v>49</v>
      </c>
      <c r="F703" s="2">
        <v>80453</v>
      </c>
      <c r="G703">
        <f t="array" ref="G703:AA703">VLOOKUP(A703,Check_S4,{7,8,9,10,11,12,13,14,15,16,17,18,19,20,21,22,23,24,25,26,27},FALSE)</f>
        <v>0</v>
      </c>
      <c r="H703">
        <v>437</v>
      </c>
      <c r="I703">
        <v>319.29514929999999</v>
      </c>
      <c r="J703">
        <v>0</v>
      </c>
      <c r="K703">
        <v>0</v>
      </c>
      <c r="L703">
        <v>2177.5503988206801</v>
      </c>
      <c r="M703">
        <v>0</v>
      </c>
      <c r="N703">
        <v>2295.8601351748098</v>
      </c>
      <c r="O703">
        <v>2540.7458063266399</v>
      </c>
      <c r="P703">
        <v>0</v>
      </c>
      <c r="Q703">
        <v>1253.6200020103299</v>
      </c>
      <c r="R703">
        <v>3083.5856922197199</v>
      </c>
      <c r="S703">
        <v>0</v>
      </c>
      <c r="T703">
        <v>0</v>
      </c>
      <c r="U703">
        <v>2692.6788245130001</v>
      </c>
      <c r="V703">
        <v>2453.5603006043498</v>
      </c>
      <c r="W703">
        <v>1671.9928302721401</v>
      </c>
      <c r="X703">
        <v>0</v>
      </c>
      <c r="Y703">
        <v>0</v>
      </c>
      <c r="Z703">
        <v>3461.21867781746</v>
      </c>
      <c r="AA703">
        <v>1670</v>
      </c>
      <c r="AB703">
        <f t="array" ref="AB703">MEDIAN(IF(G703:Q703&lt;&gt;0,G703:Q703))</f>
        <v>1715.5852004155049</v>
      </c>
      <c r="AC703">
        <f t="array" ref="AC703">MEDIAN(IF(R703:Z703&lt;&gt;0,R703:Z703))</f>
        <v>2692.6788245130001</v>
      </c>
      <c r="AD703">
        <f t="shared" si="21"/>
        <v>1.5695395506214722</v>
      </c>
      <c r="AE703">
        <f t="array" ref="AE703">TTEST(IF(G703:Q703&lt;&gt;0,G703:Q703),IF(R703:AA703&lt;&gt;0,R703:AA703),2,3)</f>
        <v>7.4244031708041239E-2</v>
      </c>
      <c r="AX703" s="8" t="s">
        <v>2635</v>
      </c>
      <c r="AY703" s="8" t="s">
        <v>2636</v>
      </c>
      <c r="AZ703" s="8" t="s">
        <v>1623</v>
      </c>
      <c r="BA703" s="9">
        <v>1035.0592402330999</v>
      </c>
      <c r="BB703" s="9">
        <v>955.03001967990997</v>
      </c>
      <c r="BC703" s="9">
        <v>74.246745104820405</v>
      </c>
      <c r="BD703" s="9"/>
      <c r="BE703" s="9"/>
      <c r="BF703" s="9">
        <v>237.98660140000001</v>
      </c>
      <c r="BG703" s="9"/>
      <c r="BH703" s="9"/>
      <c r="BI703" s="9">
        <v>489.92684401749199</v>
      </c>
      <c r="BJ703" s="9"/>
      <c r="BK703" s="9"/>
      <c r="BL703" s="9">
        <v>395.31418197654398</v>
      </c>
      <c r="BM703" s="9"/>
      <c r="BN703" s="9">
        <v>1526.9946186622401</v>
      </c>
      <c r="BO703" s="9"/>
      <c r="BP703" s="9">
        <v>1420.1331953423301</v>
      </c>
      <c r="BQ703" s="9"/>
      <c r="BR703" s="9"/>
      <c r="BS703" s="9"/>
      <c r="BT703" s="9"/>
      <c r="BU703" s="9"/>
      <c r="BV703" s="9"/>
      <c r="BW703" s="9"/>
      <c r="BX703" s="9">
        <v>2140</v>
      </c>
    </row>
    <row r="704" spans="1:76" x14ac:dyDescent="0.2">
      <c r="A704" s="2" t="s">
        <v>704</v>
      </c>
      <c r="B704" s="2">
        <f t="shared" si="22"/>
        <v>51160</v>
      </c>
      <c r="C704" s="5">
        <v>3141</v>
      </c>
      <c r="D704" s="5">
        <v>2756</v>
      </c>
      <c r="E704" s="5">
        <v>49</v>
      </c>
      <c r="F704" s="2">
        <v>51160</v>
      </c>
      <c r="G704">
        <f t="array" ref="G704:AA704">VLOOKUP(A704,Check_S4,{7,8,9,10,11,12,13,14,15,16,17,18,19,20,21,22,23,24,25,26,27},FALSE)</f>
        <v>0</v>
      </c>
      <c r="H704">
        <v>4362</v>
      </c>
      <c r="I704">
        <v>819.66556609999998</v>
      </c>
      <c r="J704">
        <v>0</v>
      </c>
      <c r="K704">
        <v>0</v>
      </c>
      <c r="L704">
        <v>6440.9859394774203</v>
      </c>
      <c r="M704">
        <v>0</v>
      </c>
      <c r="N704">
        <v>2756.2579418493801</v>
      </c>
      <c r="O704">
        <v>3916.7574664603399</v>
      </c>
      <c r="P704">
        <v>0</v>
      </c>
      <c r="Q704">
        <v>5082.9817293510896</v>
      </c>
      <c r="R704">
        <v>3750.0347767324001</v>
      </c>
      <c r="S704">
        <v>2735.02828298328</v>
      </c>
      <c r="T704">
        <v>3997.0115510887899</v>
      </c>
      <c r="U704">
        <v>2522.3957854965502</v>
      </c>
      <c r="V704">
        <v>2724.5597052448702</v>
      </c>
      <c r="W704">
        <v>2167.6406736803201</v>
      </c>
      <c r="X704">
        <v>0</v>
      </c>
      <c r="Y704">
        <v>2174.95071947836</v>
      </c>
      <c r="Z704">
        <v>3303.74187606757</v>
      </c>
      <c r="AA704">
        <v>358</v>
      </c>
      <c r="AB704">
        <f t="array" ref="AB704">MEDIAN(IF(G704:Q704&lt;&gt;0,G704:Q704))</f>
        <v>4139.3787332301699</v>
      </c>
      <c r="AC704">
        <f t="array" ref="AC704">MEDIAN(IF(R704:Z704&lt;&gt;0,R704:Z704))</f>
        <v>2729.7939941140748</v>
      </c>
      <c r="AD704">
        <f t="shared" si="21"/>
        <v>0.65946949289751899</v>
      </c>
      <c r="AE704">
        <f t="array" ref="AE704">TTEST(IF(G704:Q704&lt;&gt;0,G704:Q704),IF(R704:AA704&lt;&gt;0,R704:AA704),2,3)</f>
        <v>0.1905757343205694</v>
      </c>
      <c r="AX704" s="8" t="s">
        <v>1170</v>
      </c>
      <c r="AY704" s="8" t="s">
        <v>2637</v>
      </c>
      <c r="AZ704" s="8" t="s">
        <v>1623</v>
      </c>
      <c r="BA704" s="9">
        <v>955.13845449993698</v>
      </c>
      <c r="BB704" s="9">
        <v>955.13845449993698</v>
      </c>
      <c r="BC704" s="9"/>
      <c r="BD704" s="9"/>
      <c r="BE704" s="9"/>
      <c r="BF704" s="9"/>
      <c r="BG704" s="9"/>
      <c r="BH704" s="9"/>
      <c r="BI704" s="9"/>
      <c r="BJ704" s="9"/>
      <c r="BK704" s="9">
        <v>955.13845449993698</v>
      </c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</row>
    <row r="705" spans="1:76" x14ac:dyDescent="0.2">
      <c r="A705" s="2" t="s">
        <v>705</v>
      </c>
      <c r="B705" s="2">
        <f t="shared" si="22"/>
        <v>116473</v>
      </c>
      <c r="C705" s="5">
        <v>1379</v>
      </c>
      <c r="D705" s="5">
        <v>1755</v>
      </c>
      <c r="E705" s="5">
        <v>64</v>
      </c>
      <c r="F705" s="2">
        <v>116473</v>
      </c>
      <c r="G705">
        <f t="array" ref="G705:AA705">VLOOKUP(A705,Check_S4,{7,8,9,10,11,12,13,14,15,16,17,18,19,20,21,22,23,24,25,26,27},FALSE)</f>
        <v>0</v>
      </c>
      <c r="H705">
        <v>1988</v>
      </c>
      <c r="I705">
        <v>111.3389547</v>
      </c>
      <c r="J705">
        <v>0</v>
      </c>
      <c r="K705">
        <v>0</v>
      </c>
      <c r="L705">
        <v>2359.5196818761301</v>
      </c>
      <c r="M705">
        <v>0</v>
      </c>
      <c r="N705">
        <v>0</v>
      </c>
      <c r="O705">
        <v>1754.64092299208</v>
      </c>
      <c r="P705">
        <v>0</v>
      </c>
      <c r="Q705">
        <v>771.30893113160198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2128.0483991526298</v>
      </c>
      <c r="Z705">
        <v>0</v>
      </c>
      <c r="AA705">
        <v>538</v>
      </c>
      <c r="AB705">
        <f t="array" ref="AB705">MEDIAN(IF(G705:Q705&lt;&gt;0,G705:Q705))</f>
        <v>1754.64092299208</v>
      </c>
      <c r="AC705">
        <f t="array" ref="AC705">MEDIAN(IF(R705:Z705&lt;&gt;0,R705:Z705))</f>
        <v>2128.0483991526298</v>
      </c>
      <c r="AD705">
        <f t="shared" si="21"/>
        <v>1.2128113343690863</v>
      </c>
      <c r="AE705">
        <f t="array" ref="AE705">TTEST(IF(G705:Q705&lt;&gt;0,G705:Q705),IF(R705:AA705&lt;&gt;0,R705:AA705),2,3)</f>
        <v>0.95108747495211532</v>
      </c>
      <c r="AX705" s="8" t="s">
        <v>2638</v>
      </c>
      <c r="AY705" s="8" t="s">
        <v>2639</v>
      </c>
      <c r="AZ705" s="8" t="s">
        <v>1623</v>
      </c>
      <c r="BA705" s="9">
        <v>960.44718666231802</v>
      </c>
      <c r="BB705" s="9">
        <v>958.594296630185</v>
      </c>
      <c r="BC705" s="9">
        <v>78.692787169897102</v>
      </c>
      <c r="BD705" s="9"/>
      <c r="BE705" s="9">
        <v>384</v>
      </c>
      <c r="BF705" s="9">
        <v>92.144413020000002</v>
      </c>
      <c r="BG705" s="9"/>
      <c r="BH705" s="9"/>
      <c r="BI705" s="9">
        <v>180.31382404151699</v>
      </c>
      <c r="BJ705" s="9"/>
      <c r="BK705" s="9"/>
      <c r="BL705" s="9">
        <v>1675.0287114745399</v>
      </c>
      <c r="BM705" s="9"/>
      <c r="BN705" s="9">
        <v>1503.18859326037</v>
      </c>
      <c r="BO705" s="9"/>
      <c r="BP705" s="9">
        <v>1881.6239191296199</v>
      </c>
      <c r="BQ705" s="9"/>
      <c r="BR705" s="9"/>
      <c r="BS705" s="9">
        <v>1553.2780323725001</v>
      </c>
      <c r="BT705" s="9"/>
      <c r="BU705" s="9"/>
      <c r="BV705" s="9"/>
      <c r="BW705" s="9"/>
      <c r="BX705" s="9">
        <v>414</v>
      </c>
    </row>
    <row r="706" spans="1:76" x14ac:dyDescent="0.2">
      <c r="A706" s="2" t="s">
        <v>706</v>
      </c>
      <c r="B706" s="2">
        <f t="shared" si="22"/>
        <v>54893</v>
      </c>
      <c r="C706" s="5">
        <v>2923</v>
      </c>
      <c r="D706" s="5">
        <v>2258</v>
      </c>
      <c r="E706" s="5">
        <v>80</v>
      </c>
      <c r="F706" s="2">
        <v>54893</v>
      </c>
      <c r="G706">
        <f t="array" ref="G706:AA706">VLOOKUP(A706,Check_S4,{7,8,9,10,11,12,13,14,15,16,17,18,19,20,21,22,23,24,25,26,27},FALSE)</f>
        <v>0</v>
      </c>
      <c r="H706">
        <v>2258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2317.7239363312801</v>
      </c>
      <c r="O706">
        <v>0</v>
      </c>
      <c r="P706">
        <v>0</v>
      </c>
      <c r="Q706">
        <v>0</v>
      </c>
      <c r="R706">
        <v>2073.9525476207</v>
      </c>
      <c r="S706">
        <v>0</v>
      </c>
      <c r="T706">
        <v>4284.9788879536</v>
      </c>
      <c r="U706">
        <v>0</v>
      </c>
      <c r="V706">
        <v>1578.21914738434</v>
      </c>
      <c r="W706">
        <v>0</v>
      </c>
      <c r="X706">
        <v>0</v>
      </c>
      <c r="Y706">
        <v>0</v>
      </c>
      <c r="Z706">
        <v>7549.6249970961499</v>
      </c>
      <c r="AA706">
        <v>396</v>
      </c>
      <c r="AB706">
        <f t="array" ref="AB706">MEDIAN(IF(G706:Q706&lt;&gt;0,G706:Q706))</f>
        <v>2287.8619681656401</v>
      </c>
      <c r="AC706">
        <f t="array" ref="AC706">MEDIAN(IF(R706:Z706&lt;&gt;0,R706:Z706))</f>
        <v>3179.46571778715</v>
      </c>
      <c r="AD706">
        <f t="shared" si="21"/>
        <v>1.3897104641921991</v>
      </c>
      <c r="AE706">
        <f t="array" ref="AE706">TTEST(IF(G706:Q706&lt;&gt;0,G706:Q706),IF(R706:AA706&lt;&gt;0,R706:AA706),2,3)</f>
        <v>0.52022558223639948</v>
      </c>
      <c r="AX706" s="8" t="s">
        <v>667</v>
      </c>
      <c r="AY706" s="8" t="s">
        <v>2640</v>
      </c>
      <c r="AZ706" s="8" t="s">
        <v>1623</v>
      </c>
      <c r="BA706" s="9">
        <v>1299.9562449928201</v>
      </c>
      <c r="BB706" s="9">
        <v>961.27055886369499</v>
      </c>
      <c r="BC706" s="9">
        <v>99.428127485724104</v>
      </c>
      <c r="BD706" s="9"/>
      <c r="BE706" s="9">
        <v>652</v>
      </c>
      <c r="BF706" s="9">
        <v>90.665109799999996</v>
      </c>
      <c r="BG706" s="9"/>
      <c r="BH706" s="9"/>
      <c r="BI706" s="9">
        <v>1515.9712437046001</v>
      </c>
      <c r="BJ706" s="9">
        <v>2133.36273151759</v>
      </c>
      <c r="BK706" s="9"/>
      <c r="BL706" s="9">
        <v>647.79346378633295</v>
      </c>
      <c r="BM706" s="9"/>
      <c r="BN706" s="9">
        <v>487.90025200899402</v>
      </c>
      <c r="BO706" s="9"/>
      <c r="BP706" s="9">
        <v>1270.54111772739</v>
      </c>
      <c r="BQ706" s="9">
        <v>4412.6664905972502</v>
      </c>
      <c r="BR706" s="9"/>
      <c r="BS706" s="9"/>
      <c r="BT706" s="9">
        <v>1703.16204078603</v>
      </c>
      <c r="BU706" s="9"/>
      <c r="BV706" s="9"/>
      <c r="BW706" s="9"/>
      <c r="BX706" s="9">
        <v>85.5</v>
      </c>
    </row>
    <row r="707" spans="1:76" x14ac:dyDescent="0.2">
      <c r="A707" s="2" t="s">
        <v>707</v>
      </c>
      <c r="B707" s="2">
        <f t="shared" si="22"/>
        <v>23833</v>
      </c>
      <c r="C707" s="5">
        <v>6707</v>
      </c>
      <c r="D707" s="5">
        <v>1640</v>
      </c>
      <c r="E707" s="5">
        <v>157</v>
      </c>
      <c r="F707" s="2">
        <v>23833</v>
      </c>
      <c r="G707">
        <f t="array" ref="G707:AA707">VLOOKUP(A707,Check_S4,{7,8,9,10,11,12,13,14,15,16,17,18,19,20,21,22,23,24,25,26,27},FALSE)</f>
        <v>0</v>
      </c>
      <c r="H707">
        <v>0</v>
      </c>
      <c r="I707">
        <v>0</v>
      </c>
      <c r="J707">
        <v>0</v>
      </c>
      <c r="K707">
        <v>22509.282523000002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1040.61821079578</v>
      </c>
      <c r="R707">
        <v>0</v>
      </c>
      <c r="S707">
        <v>1179.3764440826801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2100</v>
      </c>
      <c r="AB707">
        <f t="array" ref="AB707">MEDIAN(IF(G707:Q707&lt;&gt;0,G707:Q707))</f>
        <v>11774.95036689789</v>
      </c>
      <c r="AC707">
        <f t="array" ref="AC707">MEDIAN(IF(R707:Z707&lt;&gt;0,R707:Z707))</f>
        <v>1179.3764440826801</v>
      </c>
      <c r="AD707">
        <f t="shared" ref="AD707:AD770" si="23">AC707/AB707</f>
        <v>0.10015978049454714</v>
      </c>
      <c r="AE707">
        <f t="array" ref="AE707">TTEST(IF(G707:Q707&lt;&gt;0,G707:Q707),IF(R707:AA707&lt;&gt;0,R707:AA707),2,3)</f>
        <v>0.51809920599778714</v>
      </c>
      <c r="AX707" s="8" t="s">
        <v>2641</v>
      </c>
      <c r="AY707" s="8" t="s">
        <v>2642</v>
      </c>
      <c r="AZ707" s="8" t="s">
        <v>1623</v>
      </c>
      <c r="BA707" s="9">
        <v>1069.3956636149201</v>
      </c>
      <c r="BB707" s="9">
        <v>962.88453393284999</v>
      </c>
      <c r="BC707" s="9">
        <v>60.688861410848098</v>
      </c>
      <c r="BD707" s="9"/>
      <c r="BE707" s="9">
        <v>1934</v>
      </c>
      <c r="BF707" s="9">
        <v>29.351936569999999</v>
      </c>
      <c r="BG707" s="9">
        <v>1365.677322</v>
      </c>
      <c r="BH707" s="9"/>
      <c r="BI707" s="9">
        <v>592.52668714133597</v>
      </c>
      <c r="BJ707" s="9"/>
      <c r="BK707" s="9"/>
      <c r="BL707" s="9">
        <v>1664.3291656602801</v>
      </c>
      <c r="BM707" s="9"/>
      <c r="BN707" s="9">
        <v>962.88453393284999</v>
      </c>
      <c r="BO707" s="9"/>
      <c r="BP707" s="9"/>
      <c r="BQ707" s="9"/>
      <c r="BR707" s="9"/>
      <c r="BS707" s="9"/>
      <c r="BT707" s="9"/>
      <c r="BU707" s="9"/>
      <c r="BV707" s="9"/>
      <c r="BW707" s="9"/>
      <c r="BX707" s="9">
        <v>937</v>
      </c>
    </row>
    <row r="708" spans="1:76" x14ac:dyDescent="0.2">
      <c r="A708" s="2" t="s">
        <v>708</v>
      </c>
      <c r="B708" s="2">
        <f t="shared" si="22"/>
        <v>67035</v>
      </c>
      <c r="C708" s="5">
        <v>2379</v>
      </c>
      <c r="D708" s="5">
        <v>2071</v>
      </c>
      <c r="E708" s="5">
        <v>60</v>
      </c>
      <c r="F708" s="2">
        <v>67035</v>
      </c>
      <c r="G708">
        <f t="array" ref="G708:AA708">VLOOKUP(A708,Check_S4,{7,8,9,10,11,12,13,14,15,16,17,18,19,20,21,22,23,24,25,26,27},FALSE)</f>
        <v>736</v>
      </c>
      <c r="H708">
        <v>3011</v>
      </c>
      <c r="I708">
        <v>878.09847539999998</v>
      </c>
      <c r="J708">
        <v>1670.665436</v>
      </c>
      <c r="K708">
        <v>0</v>
      </c>
      <c r="L708">
        <v>2922.9256019418099</v>
      </c>
      <c r="M708">
        <v>2471.6952405147099</v>
      </c>
      <c r="N708">
        <v>2136.7412212478898</v>
      </c>
      <c r="O708">
        <v>3124.45182000249</v>
      </c>
      <c r="P708">
        <v>0</v>
      </c>
      <c r="Q708">
        <v>6196.3023489687703</v>
      </c>
      <c r="R708">
        <v>0</v>
      </c>
      <c r="S708">
        <v>2004.5276073387899</v>
      </c>
      <c r="T708">
        <v>0</v>
      </c>
      <c r="U708">
        <v>0</v>
      </c>
      <c r="V708">
        <v>1859.8279565917201</v>
      </c>
      <c r="W708">
        <v>0</v>
      </c>
      <c r="X708">
        <v>0</v>
      </c>
      <c r="Y708">
        <v>0</v>
      </c>
      <c r="Z708">
        <v>0</v>
      </c>
      <c r="AA708">
        <v>1540</v>
      </c>
      <c r="AB708">
        <f t="array" ref="AB708">MEDIAN(IF(G708:Q708&lt;&gt;0,G708:Q708))</f>
        <v>2471.6952405147099</v>
      </c>
      <c r="AC708">
        <f t="array" ref="AC708">MEDIAN(IF(R708:Z708&lt;&gt;0,R708:Z708))</f>
        <v>1932.177781965255</v>
      </c>
      <c r="AD708">
        <f t="shared" si="23"/>
        <v>0.78172169056040064</v>
      </c>
      <c r="AE708">
        <f t="array" ref="AE708">TTEST(IF(G708:Q708&lt;&gt;0,G708:Q708),IF(R708:AA708&lt;&gt;0,R708:AA708),2,3)</f>
        <v>0.20044572043581427</v>
      </c>
      <c r="AX708" s="8" t="s">
        <v>2643</v>
      </c>
      <c r="AY708" s="8" t="s">
        <v>2644</v>
      </c>
      <c r="AZ708" s="8" t="s">
        <v>1623</v>
      </c>
      <c r="BA708" s="9">
        <v>1900.9799950617501</v>
      </c>
      <c r="BB708" s="9">
        <v>962.98073479301695</v>
      </c>
      <c r="BC708" s="9">
        <v>151.98110949467701</v>
      </c>
      <c r="BD708" s="9"/>
      <c r="BE708" s="9">
        <v>7581</v>
      </c>
      <c r="BF708" s="9">
        <v>46.991533740000001</v>
      </c>
      <c r="BG708" s="9">
        <v>222.79942879999999</v>
      </c>
      <c r="BH708" s="9"/>
      <c r="BI708" s="9"/>
      <c r="BJ708" s="9"/>
      <c r="BK708" s="9"/>
      <c r="BL708" s="9">
        <v>126.357938912791</v>
      </c>
      <c r="BM708" s="9"/>
      <c r="BN708" s="9"/>
      <c r="BO708" s="9"/>
      <c r="BP708" s="9"/>
      <c r="BQ708" s="9"/>
      <c r="BR708" s="9"/>
      <c r="BS708" s="9">
        <v>1725.5690281316499</v>
      </c>
      <c r="BT708" s="9">
        <v>1703.16204078603</v>
      </c>
      <c r="BU708" s="9"/>
      <c r="BV708" s="9"/>
      <c r="BW708" s="9"/>
      <c r="BX708" s="9"/>
    </row>
    <row r="709" spans="1:76" x14ac:dyDescent="0.2">
      <c r="A709" s="2" t="s">
        <v>709</v>
      </c>
      <c r="B709" s="2">
        <f t="shared" si="22"/>
        <v>38420</v>
      </c>
      <c r="C709" s="5">
        <v>4145</v>
      </c>
      <c r="D709" s="5">
        <v>3407</v>
      </c>
      <c r="E709" s="5">
        <v>65</v>
      </c>
      <c r="F709" s="2">
        <v>38420</v>
      </c>
      <c r="G709">
        <f t="array" ref="G709:AA709">VLOOKUP(A709,Check_S4,{7,8,9,10,11,12,13,14,15,16,17,18,19,20,21,22,23,24,25,26,27},FALSE)</f>
        <v>770</v>
      </c>
      <c r="H709">
        <v>11010</v>
      </c>
      <c r="I709">
        <v>1994.4467990000001</v>
      </c>
      <c r="J709">
        <v>0</v>
      </c>
      <c r="K709">
        <v>6189.1967760999996</v>
      </c>
      <c r="L709">
        <v>8789.7483875586604</v>
      </c>
      <c r="M709">
        <v>4518.3430260354098</v>
      </c>
      <c r="N709">
        <v>5275.2013263783901</v>
      </c>
      <c r="O709">
        <v>3957.2972318299699</v>
      </c>
      <c r="P709">
        <v>5146.8643502432496</v>
      </c>
      <c r="Q709">
        <v>3513.0199612957199</v>
      </c>
      <c r="R709">
        <v>2073.5529218628099</v>
      </c>
      <c r="S709">
        <v>2222.4667243830199</v>
      </c>
      <c r="T709">
        <v>0</v>
      </c>
      <c r="U709">
        <v>3301.7040582224899</v>
      </c>
      <c r="V709">
        <v>2999.2457236495002</v>
      </c>
      <c r="W709">
        <v>1988.7919862747999</v>
      </c>
      <c r="X709">
        <v>0</v>
      </c>
      <c r="Y709">
        <v>0</v>
      </c>
      <c r="Z709">
        <v>0</v>
      </c>
      <c r="AA709">
        <v>2570</v>
      </c>
      <c r="AB709">
        <f t="array" ref="AB709">MEDIAN(IF(G709:Q709&lt;&gt;0,G709:Q709))</f>
        <v>4832.6036881393302</v>
      </c>
      <c r="AC709">
        <f t="array" ref="AC709">MEDIAN(IF(R709:Z709&lt;&gt;0,R709:Z709))</f>
        <v>2222.4667243830199</v>
      </c>
      <c r="AD709">
        <f t="shared" si="23"/>
        <v>0.45989012710428229</v>
      </c>
      <c r="AE709">
        <f t="array" ref="AE709">TTEST(IF(G709:Q709&lt;&gt;0,G709:Q709),IF(R709:AA709&lt;&gt;0,R709:AA709),2,3)</f>
        <v>2.4858257817631211E-2</v>
      </c>
      <c r="AX709" s="8" t="s">
        <v>2645</v>
      </c>
      <c r="AY709" s="8" t="s">
        <v>2645</v>
      </c>
      <c r="AZ709" s="8" t="s">
        <v>1640</v>
      </c>
      <c r="BA709" s="9">
        <v>3714.7666846265902</v>
      </c>
      <c r="BB709" s="9">
        <v>965.86792630317905</v>
      </c>
      <c r="BC709" s="9">
        <v>162.046780237923</v>
      </c>
      <c r="BD709" s="9"/>
      <c r="BE709" s="9">
        <v>12702</v>
      </c>
      <c r="BF709" s="9">
        <v>225.3308859</v>
      </c>
      <c r="BG709" s="9"/>
      <c r="BH709" s="9"/>
      <c r="BI709" s="9"/>
      <c r="BJ709" s="9"/>
      <c r="BK709" s="9"/>
      <c r="BL709" s="9"/>
      <c r="BM709" s="9"/>
      <c r="BN709" s="9"/>
      <c r="BO709" s="9"/>
      <c r="BP709" s="9">
        <v>1535.7358526063599</v>
      </c>
      <c r="BQ709" s="9"/>
      <c r="BR709" s="9"/>
      <c r="BS709" s="9"/>
      <c r="BT709" s="9"/>
      <c r="BU709" s="9"/>
      <c r="BV709" s="9"/>
      <c r="BW709" s="9"/>
      <c r="BX709" s="9">
        <v>396</v>
      </c>
    </row>
    <row r="710" spans="1:76" x14ac:dyDescent="0.2">
      <c r="A710" s="2" t="s">
        <v>710</v>
      </c>
      <c r="B710" s="2">
        <f t="shared" si="22"/>
        <v>57584</v>
      </c>
      <c r="C710" s="5">
        <v>2754</v>
      </c>
      <c r="D710" s="5">
        <v>1743</v>
      </c>
      <c r="E710" s="5">
        <v>79</v>
      </c>
      <c r="F710" s="2">
        <v>57584</v>
      </c>
      <c r="G710">
        <f t="array" ref="G710:AA710">VLOOKUP(A710,Check_S4,{7,8,9,10,11,12,13,14,15,16,17,18,19,20,21,22,23,24,25,26,27},FALSE)</f>
        <v>0</v>
      </c>
      <c r="H710">
        <v>1442</v>
      </c>
      <c r="I710">
        <v>353.04590630000001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1736.59696395629</v>
      </c>
      <c r="P710">
        <v>6455.4106839225897</v>
      </c>
      <c r="Q710">
        <v>5656.2077963913098</v>
      </c>
      <c r="R710">
        <v>0</v>
      </c>
      <c r="S710">
        <v>1515.4659737876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3121.35138691572</v>
      </c>
      <c r="AA710">
        <v>1750</v>
      </c>
      <c r="AB710">
        <f t="array" ref="AB710">MEDIAN(IF(G710:Q710&lt;&gt;0,G710:Q710))</f>
        <v>1736.59696395629</v>
      </c>
      <c r="AC710">
        <f t="array" ref="AC710">MEDIAN(IF(R710:Z710&lt;&gt;0,R710:Z710))</f>
        <v>2318.4086803516602</v>
      </c>
      <c r="AD710">
        <f t="shared" si="23"/>
        <v>1.3350297901419195</v>
      </c>
      <c r="AE710">
        <f t="array" ref="AE710">TTEST(IF(G710:Q710&lt;&gt;0,G710:Q710),IF(R710:AA710&lt;&gt;0,R710:AA710),2,3)</f>
        <v>0.4826118530987823</v>
      </c>
      <c r="AX710" s="8" t="s">
        <v>2646</v>
      </c>
      <c r="AY710" s="8" t="s">
        <v>2647</v>
      </c>
      <c r="AZ710" s="8" t="s">
        <v>1623</v>
      </c>
      <c r="BA710" s="9">
        <v>931.49507844665698</v>
      </c>
      <c r="BB710" s="9">
        <v>967.15237426217595</v>
      </c>
      <c r="BC710" s="9">
        <v>59.3455708232962</v>
      </c>
      <c r="BD710" s="9"/>
      <c r="BE710" s="9">
        <v>651</v>
      </c>
      <c r="BF710" s="9">
        <v>88.188250879999998</v>
      </c>
      <c r="BG710" s="9"/>
      <c r="BH710" s="9"/>
      <c r="BI710" s="9">
        <v>1571.4081548041299</v>
      </c>
      <c r="BJ710" s="9"/>
      <c r="BK710" s="9"/>
      <c r="BL710" s="9">
        <v>1246.3047485243501</v>
      </c>
      <c r="BM710" s="9"/>
      <c r="BN710" s="9"/>
      <c r="BO710" s="9"/>
      <c r="BP710" s="9">
        <v>1344.0693164714601</v>
      </c>
      <c r="BQ710" s="9"/>
      <c r="BR710" s="9"/>
      <c r="BS710" s="9"/>
      <c r="BT710" s="9"/>
      <c r="BU710" s="9"/>
      <c r="BV710" s="9"/>
      <c r="BW710" s="9"/>
      <c r="BX710" s="9">
        <v>688</v>
      </c>
    </row>
    <row r="711" spans="1:76" x14ac:dyDescent="0.2">
      <c r="A711" s="2" t="s">
        <v>711</v>
      </c>
      <c r="B711" s="2">
        <f t="shared" si="22"/>
        <v>84715</v>
      </c>
      <c r="C711" s="5">
        <v>1871</v>
      </c>
      <c r="D711" s="5">
        <v>1922</v>
      </c>
      <c r="E711" s="5">
        <v>64</v>
      </c>
      <c r="F711" s="2">
        <v>84715</v>
      </c>
      <c r="G711">
        <f t="array" ref="G711:AA711">VLOOKUP(A711,Check_S4,{7,8,9,10,11,12,13,14,15,16,17,18,19,20,21,22,23,24,25,26,27},FALSE)</f>
        <v>0</v>
      </c>
      <c r="H711">
        <v>2111</v>
      </c>
      <c r="I711">
        <v>123.2508338</v>
      </c>
      <c r="J711">
        <v>0</v>
      </c>
      <c r="K711">
        <v>0</v>
      </c>
      <c r="L711">
        <v>893.94762231430502</v>
      </c>
      <c r="M711">
        <v>0</v>
      </c>
      <c r="N711">
        <v>3765.2399705663602</v>
      </c>
      <c r="O711">
        <v>1899.1374499615799</v>
      </c>
      <c r="P711">
        <v>0</v>
      </c>
      <c r="Q711">
        <v>393.57999067466699</v>
      </c>
      <c r="R711">
        <v>2746.9148117365198</v>
      </c>
      <c r="S711">
        <v>1498.7612808218701</v>
      </c>
      <c r="T711">
        <v>3580.9428149647802</v>
      </c>
      <c r="U711">
        <v>0</v>
      </c>
      <c r="V711">
        <v>1921.8148918162799</v>
      </c>
      <c r="W711">
        <v>2151.25292584611</v>
      </c>
      <c r="X711">
        <v>0</v>
      </c>
      <c r="Y711">
        <v>2879.3470768042098</v>
      </c>
      <c r="Z711">
        <v>0</v>
      </c>
      <c r="AA711">
        <v>358</v>
      </c>
      <c r="AB711">
        <f t="array" ref="AB711">MEDIAN(IF(G711:Q711&lt;&gt;0,G711:Q711))</f>
        <v>1396.5425361379425</v>
      </c>
      <c r="AC711">
        <f t="array" ref="AC711">MEDIAN(IF(R711:Z711&lt;&gt;0,R711:Z711))</f>
        <v>2449.0838687913147</v>
      </c>
      <c r="AD711">
        <f t="shared" si="23"/>
        <v>1.7536765300139832</v>
      </c>
      <c r="AE711">
        <f t="array" ref="AE711">TTEST(IF(G711:Q711&lt;&gt;0,G711:Q711),IF(R711:AA711&lt;&gt;0,R711:AA711),2,3)</f>
        <v>0.37638003204489501</v>
      </c>
      <c r="AX711" s="8" t="s">
        <v>1297</v>
      </c>
      <c r="AY711" s="8" t="s">
        <v>2648</v>
      </c>
      <c r="AZ711" s="8" t="s">
        <v>1623</v>
      </c>
      <c r="BA711" s="9">
        <v>879.05857678555901</v>
      </c>
      <c r="BB711" s="9">
        <v>968.86939311864603</v>
      </c>
      <c r="BC711" s="9">
        <v>67.920671859398396</v>
      </c>
      <c r="BD711" s="9"/>
      <c r="BE711" s="9">
        <v>1594</v>
      </c>
      <c r="BF711" s="9">
        <v>62.874345480000002</v>
      </c>
      <c r="BG711" s="9"/>
      <c r="BH711" s="9"/>
      <c r="BI711" s="9"/>
      <c r="BJ711" s="9"/>
      <c r="BK711" s="9"/>
      <c r="BL711" s="9"/>
      <c r="BM711" s="9"/>
      <c r="BN711" s="9">
        <v>968.86939311864603</v>
      </c>
      <c r="BO711" s="9"/>
      <c r="BP711" s="9">
        <v>1231.54914532915</v>
      </c>
      <c r="BQ711" s="9"/>
      <c r="BR711" s="9"/>
      <c r="BS711" s="9"/>
      <c r="BT711" s="9"/>
      <c r="BU711" s="9"/>
      <c r="BV711" s="9"/>
      <c r="BW711" s="9"/>
      <c r="BX711" s="9">
        <v>538</v>
      </c>
    </row>
    <row r="712" spans="1:76" x14ac:dyDescent="0.2">
      <c r="A712" s="2" t="s">
        <v>712</v>
      </c>
      <c r="B712" s="2">
        <f t="shared" si="22"/>
        <v>84778</v>
      </c>
      <c r="C712" s="5">
        <v>1864</v>
      </c>
      <c r="D712" s="5">
        <v>2176</v>
      </c>
      <c r="E712" s="5">
        <v>60</v>
      </c>
      <c r="F712" s="2">
        <v>84778</v>
      </c>
      <c r="G712">
        <f t="array" ref="G712:AA712">VLOOKUP(A712,Check_S4,{7,8,9,10,11,12,13,14,15,16,17,18,19,20,21,22,23,24,25,26,27},FALSE)</f>
        <v>0</v>
      </c>
      <c r="H712">
        <v>2827</v>
      </c>
      <c r="I712">
        <v>456.15020679999998</v>
      </c>
      <c r="J712">
        <v>0</v>
      </c>
      <c r="K712">
        <v>0</v>
      </c>
      <c r="L712">
        <v>2914.5319689851499</v>
      </c>
      <c r="M712">
        <v>0</v>
      </c>
      <c r="N712">
        <v>2260.45064297728</v>
      </c>
      <c r="O712">
        <v>2091.7577977262199</v>
      </c>
      <c r="P712">
        <v>0</v>
      </c>
      <c r="Q712">
        <v>2998.07158183818</v>
      </c>
      <c r="R712">
        <v>0</v>
      </c>
      <c r="S712">
        <v>1134.30106411512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233</v>
      </c>
      <c r="AB712">
        <f t="array" ref="AB712">MEDIAN(IF(G712:Q712&lt;&gt;0,G712:Q712))</f>
        <v>2543.72532148864</v>
      </c>
      <c r="AC712">
        <f t="array" ref="AC712">MEDIAN(IF(R712:Z712&lt;&gt;0,R712:Z712))</f>
        <v>1134.30106411512</v>
      </c>
      <c r="AD712">
        <f t="shared" si="23"/>
        <v>0.44592120640262517</v>
      </c>
      <c r="AE712">
        <f t="array" ref="AE712">TTEST(IF(G712:Q712&lt;&gt;0,G712:Q712),IF(R712:AA712&lt;&gt;0,R712:AA712),2,3)</f>
        <v>8.4895776234976197E-2</v>
      </c>
      <c r="AX712" s="8" t="s">
        <v>1366</v>
      </c>
      <c r="AY712" s="8" t="s">
        <v>2649</v>
      </c>
      <c r="AZ712" s="8" t="s">
        <v>1623</v>
      </c>
      <c r="BA712" s="9">
        <v>970.5</v>
      </c>
      <c r="BB712" s="9">
        <v>970.5</v>
      </c>
      <c r="BC712" s="9">
        <v>55.592217830534302</v>
      </c>
      <c r="BD712" s="9">
        <v>1352</v>
      </c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>
        <v>589</v>
      </c>
    </row>
    <row r="713" spans="1:76" x14ac:dyDescent="0.2">
      <c r="A713" s="2" t="s">
        <v>713</v>
      </c>
      <c r="B713" s="2">
        <f t="shared" si="22"/>
        <v>52594</v>
      </c>
      <c r="C713" s="5">
        <v>2998</v>
      </c>
      <c r="D713" s="5">
        <v>2215</v>
      </c>
      <c r="E713" s="5">
        <v>62</v>
      </c>
      <c r="F713" s="2">
        <v>52594</v>
      </c>
      <c r="G713">
        <f t="array" ref="G713:AA713">VLOOKUP(A713,Check_S4,{7,8,9,10,11,12,13,14,15,16,17,18,19,20,21,22,23,24,25,26,27},FALSE)</f>
        <v>0</v>
      </c>
      <c r="H713">
        <v>6817</v>
      </c>
      <c r="I713">
        <v>1233.358401</v>
      </c>
      <c r="J713">
        <v>1910.4733530000001</v>
      </c>
      <c r="K713">
        <v>5835.8047514</v>
      </c>
      <c r="L713">
        <v>4316.82233680831</v>
      </c>
      <c r="M713">
        <v>0</v>
      </c>
      <c r="N713">
        <v>2215.4156062290999</v>
      </c>
      <c r="O713">
        <v>4564.5652381896298</v>
      </c>
      <c r="P713">
        <v>0</v>
      </c>
      <c r="Q713">
        <v>733.16451310669004</v>
      </c>
      <c r="R713">
        <v>0</v>
      </c>
      <c r="S713">
        <v>2280.4906522029401</v>
      </c>
      <c r="T713">
        <v>0</v>
      </c>
      <c r="U713">
        <v>0</v>
      </c>
      <c r="V713">
        <v>1634.6033019433</v>
      </c>
      <c r="W713">
        <v>0</v>
      </c>
      <c r="X713">
        <v>0</v>
      </c>
      <c r="Y713">
        <v>2174.95071947836</v>
      </c>
      <c r="Z713">
        <v>3578.8337656594299</v>
      </c>
      <c r="AA713">
        <v>1680</v>
      </c>
      <c r="AB713">
        <f t="array" ref="AB713">MEDIAN(IF(G713:Q713&lt;&gt;0,G713:Q713))</f>
        <v>3266.1189715187047</v>
      </c>
      <c r="AC713">
        <f t="array" ref="AC713">MEDIAN(IF(R713:Z713&lt;&gt;0,R713:Z713))</f>
        <v>2227.7206858406498</v>
      </c>
      <c r="AD713">
        <f t="shared" si="23"/>
        <v>0.68206966900681743</v>
      </c>
      <c r="AE713">
        <f t="array" ref="AE713">TTEST(IF(G713:Q713&lt;&gt;0,G713:Q713),IF(R713:AA713&lt;&gt;0,R713:AA713),2,3)</f>
        <v>0.20424823165434536</v>
      </c>
      <c r="AX713" s="8" t="s">
        <v>2650</v>
      </c>
      <c r="AY713" s="8" t="s">
        <v>2651</v>
      </c>
      <c r="AZ713" s="8" t="s">
        <v>1623</v>
      </c>
      <c r="BA713" s="9">
        <v>933.36299141685197</v>
      </c>
      <c r="BB713" s="9">
        <v>971.49110928012794</v>
      </c>
      <c r="BC713" s="9">
        <v>49.579219975641301</v>
      </c>
      <c r="BD713" s="9"/>
      <c r="BE713" s="9">
        <v>332</v>
      </c>
      <c r="BF713" s="9"/>
      <c r="BG713" s="9"/>
      <c r="BH713" s="9"/>
      <c r="BI713" s="9"/>
      <c r="BJ713" s="9"/>
      <c r="BK713" s="9"/>
      <c r="BL713" s="9">
        <v>1004.21714080153</v>
      </c>
      <c r="BM713" s="9"/>
      <c r="BN713" s="9">
        <v>938.76507775872301</v>
      </c>
      <c r="BO713" s="9"/>
      <c r="BP713" s="9">
        <v>1458.4697471071499</v>
      </c>
      <c r="BQ713" s="9"/>
      <c r="BR713" s="9"/>
      <c r="BS713" s="9"/>
      <c r="BT713" s="9"/>
      <c r="BU713" s="9"/>
      <c r="BV713" s="9"/>
      <c r="BW713" s="9"/>
      <c r="BX713" s="9"/>
    </row>
    <row r="714" spans="1:76" x14ac:dyDescent="0.2">
      <c r="A714" s="2" t="s">
        <v>714</v>
      </c>
      <c r="B714" s="2">
        <f t="shared" si="22"/>
        <v>36073</v>
      </c>
      <c r="C714" s="5">
        <v>4370</v>
      </c>
      <c r="D714" s="5">
        <v>4285</v>
      </c>
      <c r="E714" s="5">
        <v>56</v>
      </c>
      <c r="F714" s="2">
        <v>36073</v>
      </c>
      <c r="G714">
        <f t="array" ref="G714:AA714">VLOOKUP(A714,Check_S4,{7,8,9,10,11,12,13,14,15,16,17,18,19,20,21,22,23,24,25,26,27},FALSE)</f>
        <v>0</v>
      </c>
      <c r="H714">
        <v>7852</v>
      </c>
      <c r="I714">
        <v>1703.2876200000001</v>
      </c>
      <c r="J714">
        <v>0</v>
      </c>
      <c r="K714">
        <v>0</v>
      </c>
      <c r="L714">
        <v>5404.7423318084202</v>
      </c>
      <c r="M714">
        <v>0</v>
      </c>
      <c r="N714">
        <v>7737.8214033059703</v>
      </c>
      <c r="O714">
        <v>1431.0402209122201</v>
      </c>
      <c r="P714">
        <v>4285.1273171391003</v>
      </c>
      <c r="Q714">
        <v>7517.0356025273404</v>
      </c>
      <c r="R714">
        <v>0</v>
      </c>
      <c r="S714">
        <v>2727.12475336439</v>
      </c>
      <c r="T714">
        <v>0</v>
      </c>
      <c r="U714">
        <v>2863.1445743639802</v>
      </c>
      <c r="V714">
        <v>0</v>
      </c>
      <c r="W714">
        <v>0</v>
      </c>
      <c r="X714">
        <v>0</v>
      </c>
      <c r="Y714">
        <v>4530.3134816302199</v>
      </c>
      <c r="Z714">
        <v>0</v>
      </c>
      <c r="AA714">
        <v>2020</v>
      </c>
      <c r="AB714">
        <f t="array" ref="AB714">MEDIAN(IF(G714:Q714&lt;&gt;0,G714:Q714))</f>
        <v>5404.7423318084202</v>
      </c>
      <c r="AC714">
        <f t="array" ref="AC714">MEDIAN(IF(R714:Z714&lt;&gt;0,R714:Z714))</f>
        <v>2863.1445743639802</v>
      </c>
      <c r="AD714">
        <f t="shared" si="23"/>
        <v>0.52974672955518598</v>
      </c>
      <c r="AE714">
        <f t="array" ref="AE714">TTEST(IF(G714:Q714&lt;&gt;0,G714:Q714),IF(R714:AA714&lt;&gt;0,R714:AA714),2,3)</f>
        <v>0.1103447587414219</v>
      </c>
      <c r="AX714" s="8" t="s">
        <v>2652</v>
      </c>
      <c r="AY714" s="8" t="s">
        <v>2653</v>
      </c>
      <c r="AZ714" s="8" t="s">
        <v>1623</v>
      </c>
      <c r="BA714" s="9">
        <v>1036.0858682660901</v>
      </c>
      <c r="BB714" s="9">
        <v>971.64398704717098</v>
      </c>
      <c r="BC714" s="9">
        <v>85.518304037058002</v>
      </c>
      <c r="BD714" s="9"/>
      <c r="BE714" s="9">
        <v>2168</v>
      </c>
      <c r="BF714" s="9">
        <v>33.055498970000002</v>
      </c>
      <c r="BG714" s="9"/>
      <c r="BH714" s="9"/>
      <c r="BI714" s="9"/>
      <c r="BJ714" s="9"/>
      <c r="BK714" s="9"/>
      <c r="BL714" s="9"/>
      <c r="BM714" s="9"/>
      <c r="BN714" s="9"/>
      <c r="BO714" s="9"/>
      <c r="BP714" s="9">
        <v>1144.2879740943399</v>
      </c>
      <c r="BQ714" s="9"/>
      <c r="BR714" s="9"/>
      <c r="BS714" s="9"/>
      <c r="BT714" s="9"/>
      <c r="BU714" s="9"/>
      <c r="BV714" s="9"/>
      <c r="BW714" s="9"/>
      <c r="BX714" s="9">
        <v>799</v>
      </c>
    </row>
    <row r="715" spans="1:76" x14ac:dyDescent="0.2">
      <c r="A715" s="2" t="s">
        <v>715</v>
      </c>
      <c r="B715" s="2">
        <f t="shared" si="22"/>
        <v>34700</v>
      </c>
      <c r="C715" s="5">
        <v>4536</v>
      </c>
      <c r="D715" s="5">
        <v>3356</v>
      </c>
      <c r="E715" s="5">
        <v>67</v>
      </c>
      <c r="F715" s="2">
        <v>34700</v>
      </c>
      <c r="G715">
        <f t="array" ref="G715:AA715">VLOOKUP(A715,Check_S4,{7,8,9,10,11,12,13,14,15,16,17,18,19,20,21,22,23,24,25,26,27},FALSE)</f>
        <v>0</v>
      </c>
      <c r="H715">
        <v>2104</v>
      </c>
      <c r="I715">
        <v>1854.475013</v>
      </c>
      <c r="J715">
        <v>0</v>
      </c>
      <c r="K715">
        <v>8883.3835610000006</v>
      </c>
      <c r="L715">
        <v>5256.4965683178998</v>
      </c>
      <c r="M715">
        <v>0</v>
      </c>
      <c r="N715">
        <v>2150.82819017974</v>
      </c>
      <c r="O715">
        <v>3356.1531996405101</v>
      </c>
      <c r="P715">
        <v>9144.7374076521101</v>
      </c>
      <c r="Q715">
        <v>11558.4102638118</v>
      </c>
      <c r="R715">
        <v>0</v>
      </c>
      <c r="S715">
        <v>2939.06391512138</v>
      </c>
      <c r="T715">
        <v>3604.37331834508</v>
      </c>
      <c r="U715">
        <v>6034.6374477714398</v>
      </c>
      <c r="V715">
        <v>1902.40358780512</v>
      </c>
      <c r="W715">
        <v>0</v>
      </c>
      <c r="X715">
        <v>0</v>
      </c>
      <c r="Y715">
        <v>2039.7648773337901</v>
      </c>
      <c r="Z715">
        <v>3101.2536095570299</v>
      </c>
      <c r="AA715">
        <v>4110</v>
      </c>
      <c r="AB715">
        <f t="array" ref="AB715">MEDIAN(IF(G715:Q715&lt;&gt;0,G715:Q715))</f>
        <v>4306.324883979205</v>
      </c>
      <c r="AC715">
        <f t="array" ref="AC715">MEDIAN(IF(R715:Z715&lt;&gt;0,R715:Z715))</f>
        <v>3020.1587623392052</v>
      </c>
      <c r="AD715">
        <f t="shared" si="23"/>
        <v>0.70133091294971361</v>
      </c>
      <c r="AE715">
        <f t="array" ref="AE715">TTEST(IF(G715:Q715&lt;&gt;0,G715:Q715),IF(R715:AA715&lt;&gt;0,R715:AA715),2,3)</f>
        <v>0.17263257035529037</v>
      </c>
      <c r="AX715" s="8" t="s">
        <v>924</v>
      </c>
      <c r="AY715" s="8" t="s">
        <v>2654</v>
      </c>
      <c r="AZ715" s="8" t="s">
        <v>1623</v>
      </c>
      <c r="BA715" s="9">
        <v>1075.22241618258</v>
      </c>
      <c r="BB715" s="9">
        <v>973</v>
      </c>
      <c r="BC715" s="9">
        <v>91.390657909298497</v>
      </c>
      <c r="BD715" s="9"/>
      <c r="BE715" s="9">
        <v>973</v>
      </c>
      <c r="BF715" s="9">
        <v>157.05002899999999</v>
      </c>
      <c r="BG715" s="9"/>
      <c r="BH715" s="9"/>
      <c r="BI715" s="9">
        <v>1455.0192637938601</v>
      </c>
      <c r="BJ715" s="9"/>
      <c r="BK715" s="9"/>
      <c r="BL715" s="9">
        <v>1265.87129186372</v>
      </c>
      <c r="BM715" s="9"/>
      <c r="BN715" s="9">
        <v>219.60583404718901</v>
      </c>
      <c r="BO715" s="9"/>
      <c r="BP715" s="9"/>
      <c r="BQ715" s="9"/>
      <c r="BR715" s="9"/>
      <c r="BS715" s="9"/>
      <c r="BT715" s="9"/>
      <c r="BU715" s="9"/>
      <c r="BV715" s="9"/>
      <c r="BW715" s="9">
        <v>2988.0104945732701</v>
      </c>
      <c r="BX715" s="9">
        <v>468</v>
      </c>
    </row>
    <row r="716" spans="1:76" x14ac:dyDescent="0.2">
      <c r="A716" s="2" t="s">
        <v>716</v>
      </c>
      <c r="B716" s="2">
        <f t="shared" si="22"/>
        <v>102539</v>
      </c>
      <c r="C716" s="5">
        <v>1533</v>
      </c>
      <c r="D716" s="5">
        <v>1197</v>
      </c>
      <c r="E716" s="5">
        <v>94</v>
      </c>
      <c r="F716" s="2">
        <v>102539</v>
      </c>
      <c r="G716">
        <f t="array" ref="G716:AA716">VLOOKUP(A716,Check_S4,{7,8,9,10,11,12,13,14,15,16,17,18,19,20,21,22,23,24,25,26,27},FALSE)</f>
        <v>417</v>
      </c>
      <c r="H716">
        <v>830</v>
      </c>
      <c r="I716">
        <v>377.03345530000001</v>
      </c>
      <c r="J716">
        <v>0</v>
      </c>
      <c r="K716">
        <v>0</v>
      </c>
      <c r="L716">
        <v>4708.9495008457898</v>
      </c>
      <c r="M716">
        <v>0</v>
      </c>
      <c r="N716">
        <v>0</v>
      </c>
      <c r="O716">
        <v>1979.40847529239</v>
      </c>
      <c r="P716">
        <v>0</v>
      </c>
      <c r="Q716">
        <v>0</v>
      </c>
      <c r="R716">
        <v>0</v>
      </c>
      <c r="S716">
        <v>1882.54227982578</v>
      </c>
      <c r="T716">
        <v>0</v>
      </c>
      <c r="U716">
        <v>0</v>
      </c>
      <c r="V716">
        <v>0</v>
      </c>
      <c r="W716">
        <v>1563.8383652529201</v>
      </c>
      <c r="X716">
        <v>0</v>
      </c>
      <c r="Y716">
        <v>0</v>
      </c>
      <c r="Z716">
        <v>0</v>
      </c>
      <c r="AA716">
        <v>504</v>
      </c>
      <c r="AB716">
        <f t="array" ref="AB716">MEDIAN(IF(G716:Q716&lt;&gt;0,G716:Q716))</f>
        <v>830</v>
      </c>
      <c r="AC716">
        <f t="array" ref="AC716">MEDIAN(IF(R716:Z716&lt;&gt;0,R716:Z716))</f>
        <v>1723.1903225393501</v>
      </c>
      <c r="AD716">
        <f t="shared" si="23"/>
        <v>2.0761329187221085</v>
      </c>
      <c r="AE716">
        <f t="array" ref="AE716">TTEST(IF(G716:Q716&lt;&gt;0,G716:Q716),IF(R716:AA716&lt;&gt;0,R716:AA716),2,3)</f>
        <v>0.71953096085279189</v>
      </c>
      <c r="AX716" s="8" t="s">
        <v>2655</v>
      </c>
      <c r="AY716" s="8" t="s">
        <v>2656</v>
      </c>
      <c r="AZ716" s="8" t="s">
        <v>1623</v>
      </c>
      <c r="BA716" s="9">
        <v>1486.61951342623</v>
      </c>
      <c r="BB716" s="9">
        <v>975.57304817113197</v>
      </c>
      <c r="BC716" s="9">
        <v>117.87751125176401</v>
      </c>
      <c r="BD716" s="9"/>
      <c r="BE716" s="9"/>
      <c r="BF716" s="9">
        <v>14.10080204</v>
      </c>
      <c r="BG716" s="9"/>
      <c r="BH716" s="9"/>
      <c r="BI716" s="9"/>
      <c r="BJ716" s="9"/>
      <c r="BK716" s="9"/>
      <c r="BL716" s="9"/>
      <c r="BM716" s="9"/>
      <c r="BN716" s="9"/>
      <c r="BO716" s="9"/>
      <c r="BP716" s="9">
        <v>1362.1460963422601</v>
      </c>
      <c r="BQ716" s="9">
        <v>3981.23115532265</v>
      </c>
      <c r="BR716" s="9"/>
      <c r="BS716" s="9"/>
      <c r="BT716" s="9"/>
      <c r="BU716" s="9"/>
      <c r="BV716" s="9"/>
      <c r="BW716" s="9"/>
      <c r="BX716" s="9">
        <v>589</v>
      </c>
    </row>
    <row r="717" spans="1:76" x14ac:dyDescent="0.2">
      <c r="A717" s="2" t="s">
        <v>717</v>
      </c>
      <c r="B717" s="2">
        <f t="shared" si="22"/>
        <v>80426</v>
      </c>
      <c r="C717" s="5">
        <v>1951</v>
      </c>
      <c r="D717" s="5">
        <v>1951</v>
      </c>
      <c r="E717" s="5">
        <v>126</v>
      </c>
      <c r="F717" s="2">
        <v>80426</v>
      </c>
      <c r="G717">
        <f t="array" ref="G717:AA717">VLOOKUP(A717,Check_S4,{7,8,9,10,11,12,13,14,15,16,17,18,19,20,21,22,23,24,25,26,27},FALSE)</f>
        <v>0</v>
      </c>
      <c r="H717">
        <v>208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3693.3320147336599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f t="array" ref="AB717">MEDIAN(IF(G717:Q717&lt;&gt;0,G717:Q717))</f>
        <v>208</v>
      </c>
      <c r="AC717">
        <f t="array" ref="AC717">MEDIAN(IF(R717:Z717&lt;&gt;0,R717:Z717))</f>
        <v>3693.3320147336599</v>
      </c>
      <c r="AD717">
        <f t="shared" si="23"/>
        <v>17.756403916988749</v>
      </c>
      <c r="AE717" t="e">
        <f t="array" ref="AE717">TTEST(IF(G717:Q717&lt;&gt;0,G717:Q717),IF(R717:AA717&lt;&gt;0,R717:AA717),2,3)</f>
        <v>#DIV/0!</v>
      </c>
      <c r="AX717" s="8" t="s">
        <v>2657</v>
      </c>
      <c r="AY717" s="8" t="s">
        <v>2658</v>
      </c>
      <c r="AZ717" s="8" t="s">
        <v>1623</v>
      </c>
      <c r="BA717" s="9">
        <v>977.69843872285105</v>
      </c>
      <c r="BB717" s="9">
        <v>977.69843872285105</v>
      </c>
      <c r="BC717" s="9">
        <v>56.232851847489698</v>
      </c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>
        <v>588.93981754283595</v>
      </c>
      <c r="BO717" s="9"/>
      <c r="BP717" s="9">
        <v>1366.45705990287</v>
      </c>
      <c r="BQ717" s="9"/>
      <c r="BR717" s="9"/>
      <c r="BS717" s="9"/>
      <c r="BT717" s="9"/>
      <c r="BU717" s="9"/>
      <c r="BV717" s="9"/>
      <c r="BW717" s="9"/>
      <c r="BX717" s="9"/>
    </row>
    <row r="718" spans="1:76" x14ac:dyDescent="0.2">
      <c r="A718" s="2" t="s">
        <v>718</v>
      </c>
      <c r="B718" s="2">
        <f t="shared" si="22"/>
        <v>20434</v>
      </c>
      <c r="C718" s="5">
        <v>7659</v>
      </c>
      <c r="D718" s="5">
        <v>6077</v>
      </c>
      <c r="E718" s="5">
        <v>55</v>
      </c>
      <c r="F718" s="2">
        <v>20434</v>
      </c>
      <c r="G718">
        <f t="array" ref="G718:AA718">VLOOKUP(A718,Check_S4,{7,8,9,10,11,12,13,14,15,16,17,18,19,20,21,22,23,24,25,26,27},FALSE)</f>
        <v>0</v>
      </c>
      <c r="H718">
        <v>13658</v>
      </c>
      <c r="I718">
        <v>3496.9557249999998</v>
      </c>
      <c r="J718">
        <v>0</v>
      </c>
      <c r="K718">
        <v>18270.378424999999</v>
      </c>
      <c r="L718">
        <v>6731.9209415266496</v>
      </c>
      <c r="M718">
        <v>12119.1421324658</v>
      </c>
      <c r="N718">
        <v>7293.9833449818998</v>
      </c>
      <c r="O718">
        <v>5614.4481464289101</v>
      </c>
      <c r="P718">
        <v>0</v>
      </c>
      <c r="Q718">
        <v>13637.007805187301</v>
      </c>
      <c r="R718">
        <v>5168.1537625406399</v>
      </c>
      <c r="S718">
        <v>0</v>
      </c>
      <c r="T718">
        <v>4065.12120075148</v>
      </c>
      <c r="U718">
        <v>6076.9797750825701</v>
      </c>
      <c r="V718">
        <v>5297.4332925400404</v>
      </c>
      <c r="W718">
        <v>7017.7590329444702</v>
      </c>
      <c r="X718">
        <v>7580.78449811266</v>
      </c>
      <c r="Y718">
        <v>3802.0705980008902</v>
      </c>
      <c r="Z718">
        <v>5187.6145785168501</v>
      </c>
      <c r="AA718">
        <v>5190</v>
      </c>
      <c r="AB718">
        <f t="array" ref="AB718">MEDIAN(IF(G718:Q718&lt;&gt;0,G718:Q718))</f>
        <v>9706.5627387238492</v>
      </c>
      <c r="AC718">
        <f t="array" ref="AC718">MEDIAN(IF(R718:Z718&lt;&gt;0,R718:Z718))</f>
        <v>5242.5239355284448</v>
      </c>
      <c r="AD718">
        <f t="shared" si="23"/>
        <v>0.54010096845237054</v>
      </c>
      <c r="AE718">
        <f t="array" ref="AE718">TTEST(IF(G718:Q718&lt;&gt;0,G718:Q718),IF(R718:AA718&lt;&gt;0,R718:AA718),2,3)</f>
        <v>3.6952662754376572E-2</v>
      </c>
      <c r="AX718" s="8" t="s">
        <v>2659</v>
      </c>
      <c r="AY718" s="8" t="s">
        <v>2660</v>
      </c>
      <c r="AZ718" s="8" t="s">
        <v>1623</v>
      </c>
      <c r="BA718" s="9">
        <v>909.09746363109002</v>
      </c>
      <c r="BB718" s="9">
        <v>979.29611887046497</v>
      </c>
      <c r="BC718" s="9">
        <v>77.313649890557599</v>
      </c>
      <c r="BD718" s="9"/>
      <c r="BE718" s="9">
        <v>1599</v>
      </c>
      <c r="BF718" s="9">
        <v>43.590197009999997</v>
      </c>
      <c r="BG718" s="9"/>
      <c r="BH718" s="9"/>
      <c r="BI718" s="9">
        <v>164.28053234116999</v>
      </c>
      <c r="BJ718" s="9"/>
      <c r="BK718" s="9">
        <v>1168.9293402375899</v>
      </c>
      <c r="BL718" s="9">
        <v>1689.12181469444</v>
      </c>
      <c r="BM718" s="9"/>
      <c r="BN718" s="9">
        <v>789.66289750334397</v>
      </c>
      <c r="BO718" s="9"/>
      <c r="BP718" s="9"/>
      <c r="BQ718" s="9"/>
      <c r="BR718" s="9"/>
      <c r="BS718" s="9"/>
      <c r="BT718" s="9"/>
      <c r="BU718" s="9"/>
      <c r="BV718" s="9"/>
      <c r="BW718" s="9"/>
      <c r="BX718" s="9"/>
    </row>
    <row r="719" spans="1:76" x14ac:dyDescent="0.2">
      <c r="A719" s="2" t="s">
        <v>719</v>
      </c>
      <c r="B719" s="2">
        <f t="shared" si="22"/>
        <v>203779</v>
      </c>
      <c r="C719" s="5">
        <v>768</v>
      </c>
      <c r="D719" s="5">
        <v>635</v>
      </c>
      <c r="E719" s="5">
        <v>42</v>
      </c>
      <c r="F719" s="2">
        <v>203779</v>
      </c>
      <c r="G719">
        <f t="array" ref="G719:AA719">VLOOKUP(A719,Check_S4,{7,8,9,10,11,12,13,14,15,16,17,18,19,20,21,22,23,24,25,26,27},FALSE)</f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634.82786617692898</v>
      </c>
      <c r="O719">
        <v>534.74781572181405</v>
      </c>
      <c r="P719">
        <v>0</v>
      </c>
      <c r="Q719">
        <v>0</v>
      </c>
      <c r="R719">
        <v>0</v>
      </c>
      <c r="S719">
        <v>1133.46959757119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f t="array" ref="AB719">MEDIAN(IF(G719:Q719&lt;&gt;0,G719:Q719))</f>
        <v>584.78784094937146</v>
      </c>
      <c r="AC719">
        <f t="array" ref="AC719">MEDIAN(IF(R719:Z719&lt;&gt;0,R719:Z719))</f>
        <v>1133.46959757119</v>
      </c>
      <c r="AD719">
        <f t="shared" si="23"/>
        <v>1.9382578059951852</v>
      </c>
      <c r="AE719" t="e">
        <f t="array" ref="AE719">TTEST(IF(G719:Q719&lt;&gt;0,G719:Q719),IF(R719:AA719&lt;&gt;0,R719:AA719),2,3)</f>
        <v>#DIV/0!</v>
      </c>
      <c r="AX719" s="8" t="s">
        <v>2661</v>
      </c>
      <c r="AY719" s="8" t="s">
        <v>2662</v>
      </c>
      <c r="AZ719" s="8" t="s">
        <v>1623</v>
      </c>
      <c r="BA719" s="9">
        <v>1290.0972607148501</v>
      </c>
      <c r="BB719" s="9">
        <v>980.36142083472998</v>
      </c>
      <c r="BC719" s="9">
        <v>96.133176117340994</v>
      </c>
      <c r="BD719" s="9"/>
      <c r="BE719" s="9"/>
      <c r="BF719" s="9">
        <v>104.2530043</v>
      </c>
      <c r="BG719" s="9"/>
      <c r="BH719" s="9"/>
      <c r="BI719" s="9"/>
      <c r="BJ719" s="9"/>
      <c r="BK719" s="9"/>
      <c r="BL719" s="9">
        <v>386.73843757033097</v>
      </c>
      <c r="BM719" s="9"/>
      <c r="BN719" s="9">
        <v>1884.7747672129699</v>
      </c>
      <c r="BO719" s="9"/>
      <c r="BP719" s="9">
        <v>1456.72284166946</v>
      </c>
      <c r="BQ719" s="9">
        <v>3404.09451353635</v>
      </c>
      <c r="BR719" s="9"/>
      <c r="BS719" s="9"/>
      <c r="BT719" s="9"/>
      <c r="BU719" s="9"/>
      <c r="BV719" s="9"/>
      <c r="BW719" s="9"/>
      <c r="BX719" s="9">
        <v>504</v>
      </c>
    </row>
    <row r="720" spans="1:76" x14ac:dyDescent="0.2">
      <c r="A720" s="2" t="s">
        <v>720</v>
      </c>
      <c r="B720" s="2">
        <f t="shared" si="22"/>
        <v>50072</v>
      </c>
      <c r="C720" s="5">
        <v>3125</v>
      </c>
      <c r="D720" s="5">
        <v>2697</v>
      </c>
      <c r="E720" s="5">
        <v>44</v>
      </c>
      <c r="F720" s="2">
        <v>50072</v>
      </c>
      <c r="G720">
        <f t="array" ref="G720:AA720">VLOOKUP(A720,Check_S4,{7,8,9,10,11,12,13,14,15,16,17,18,19,20,21,22,23,24,25,26,27},FALSE)</f>
        <v>0</v>
      </c>
      <c r="H720">
        <v>1992</v>
      </c>
      <c r="I720">
        <v>676.75919750000003</v>
      </c>
      <c r="J720">
        <v>0</v>
      </c>
      <c r="K720">
        <v>3444.9146771000001</v>
      </c>
      <c r="L720">
        <v>2697.4934051138398</v>
      </c>
      <c r="M720">
        <v>4894.52714521711</v>
      </c>
      <c r="N720">
        <v>2565.9743113895702</v>
      </c>
      <c r="O720">
        <v>4102.5162402000797</v>
      </c>
      <c r="P720">
        <v>0</v>
      </c>
      <c r="Q720">
        <v>6130.8910404734997</v>
      </c>
      <c r="R720">
        <v>2655.3331468013898</v>
      </c>
      <c r="S720">
        <v>0</v>
      </c>
      <c r="T720">
        <v>0</v>
      </c>
      <c r="U720">
        <v>2667.3613150159499</v>
      </c>
      <c r="V720">
        <v>3197.3544751311401</v>
      </c>
      <c r="W720">
        <v>0</v>
      </c>
      <c r="X720">
        <v>0</v>
      </c>
      <c r="Y720">
        <v>0</v>
      </c>
      <c r="Z720">
        <v>3578.8337656594299</v>
      </c>
      <c r="AA720">
        <v>2020</v>
      </c>
      <c r="AB720">
        <f t="array" ref="AB720">MEDIAN(IF(G720:Q720&lt;&gt;0,G720:Q720))</f>
        <v>3071.2040411069202</v>
      </c>
      <c r="AC720">
        <f t="array" ref="AC720">MEDIAN(IF(R720:Z720&lt;&gt;0,R720:Z720))</f>
        <v>2932.357895073545</v>
      </c>
      <c r="AD720">
        <f t="shared" si="23"/>
        <v>0.95479097312488159</v>
      </c>
      <c r="AE720">
        <f t="array" ref="AE720">TTEST(IF(G720:Q720&lt;&gt;0,G720:Q720),IF(R720:AA720&lt;&gt;0,R720:AA720),2,3)</f>
        <v>0.4789808701175452</v>
      </c>
      <c r="AX720" s="8" t="s">
        <v>2663</v>
      </c>
      <c r="AY720" s="8" t="s">
        <v>2664</v>
      </c>
      <c r="AZ720" s="8" t="s">
        <v>1623</v>
      </c>
      <c r="BA720" s="9">
        <v>1417.8988480038299</v>
      </c>
      <c r="BB720" s="9">
        <v>980.94071923727699</v>
      </c>
      <c r="BC720" s="9">
        <v>105.280023471692</v>
      </c>
      <c r="BD720" s="9"/>
      <c r="BE720" s="9"/>
      <c r="BF720" s="9">
        <v>168.46616990000001</v>
      </c>
      <c r="BG720" s="9"/>
      <c r="BH720" s="9"/>
      <c r="BI720" s="9"/>
      <c r="BJ720" s="9"/>
      <c r="BK720" s="9"/>
      <c r="BL720" s="9"/>
      <c r="BM720" s="9"/>
      <c r="BN720" s="9">
        <v>639.27004713909696</v>
      </c>
      <c r="BO720" s="9"/>
      <c r="BP720" s="9">
        <v>1322.61139133546</v>
      </c>
      <c r="BQ720" s="9">
        <v>3541.2477836407502</v>
      </c>
      <c r="BR720" s="9"/>
      <c r="BS720" s="9"/>
      <c r="BT720" s="9"/>
      <c r="BU720" s="9"/>
      <c r="BV720" s="9"/>
      <c r="BW720" s="9"/>
      <c r="BX720" s="9"/>
    </row>
    <row r="721" spans="1:76" x14ac:dyDescent="0.2">
      <c r="A721" s="2" t="s">
        <v>721</v>
      </c>
      <c r="B721" s="2">
        <f t="shared" si="22"/>
        <v>91615</v>
      </c>
      <c r="C721" s="5">
        <v>1707</v>
      </c>
      <c r="D721" s="5">
        <v>867</v>
      </c>
      <c r="E721" s="5">
        <v>115</v>
      </c>
      <c r="F721" s="2">
        <v>91615</v>
      </c>
      <c r="G721">
        <f t="array" ref="G721:AA721">VLOOKUP(A721,Check_S4,{7,8,9,10,11,12,13,14,15,16,17,18,19,20,21,22,23,24,25,26,27},FALSE)</f>
        <v>0</v>
      </c>
      <c r="H721">
        <v>865</v>
      </c>
      <c r="I721">
        <v>23.866866600000002</v>
      </c>
      <c r="J721">
        <v>0</v>
      </c>
      <c r="K721">
        <v>0</v>
      </c>
      <c r="L721">
        <v>1189.1050414413901</v>
      </c>
      <c r="M721">
        <v>0</v>
      </c>
      <c r="N721">
        <v>0</v>
      </c>
      <c r="O721">
        <v>866.91729084935901</v>
      </c>
      <c r="P721">
        <v>0</v>
      </c>
      <c r="Q721">
        <v>457.07287862512601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5679.88248457182</v>
      </c>
      <c r="Y721">
        <v>0</v>
      </c>
      <c r="Z721">
        <v>0</v>
      </c>
      <c r="AA721">
        <v>2870</v>
      </c>
      <c r="AB721">
        <f t="array" ref="AB721">MEDIAN(IF(G721:Q721&lt;&gt;0,G721:Q721))</f>
        <v>865</v>
      </c>
      <c r="AC721">
        <f t="array" ref="AC721">MEDIAN(IF(R721:Z721&lt;&gt;0,R721:Z721))</f>
        <v>5679.88248457182</v>
      </c>
      <c r="AD721">
        <f t="shared" si="23"/>
        <v>6.5663381324529713</v>
      </c>
      <c r="AE721">
        <f t="array" ref="AE721">TTEST(IF(G721:Q721&lt;&gt;0,G721:Q721),IF(R721:AA721&lt;&gt;0,R721:AA721),2,3)</f>
        <v>0.23136408946509374</v>
      </c>
      <c r="AX721" s="8" t="s">
        <v>2665</v>
      </c>
      <c r="AY721" s="8" t="s">
        <v>2666</v>
      </c>
      <c r="AZ721" s="8" t="s">
        <v>1623</v>
      </c>
      <c r="BA721" s="9">
        <v>721.06499613923995</v>
      </c>
      <c r="BB721" s="9">
        <v>981</v>
      </c>
      <c r="BC721" s="9">
        <v>85.513994380896705</v>
      </c>
      <c r="BD721" s="9"/>
      <c r="BE721" s="9">
        <v>981</v>
      </c>
      <c r="BF721" s="9">
        <v>17.046047959999999</v>
      </c>
      <c r="BG721" s="9"/>
      <c r="BH721" s="9"/>
      <c r="BI721" s="9"/>
      <c r="BJ721" s="9"/>
      <c r="BK721" s="9"/>
      <c r="BL721" s="9"/>
      <c r="BM721" s="9"/>
      <c r="BN721" s="9"/>
      <c r="BO721" s="9"/>
      <c r="BP721" s="9">
        <v>1165.1489404577201</v>
      </c>
      <c r="BQ721" s="9"/>
      <c r="BR721" s="9"/>
      <c r="BS721" s="9"/>
      <c r="BT721" s="9"/>
      <c r="BU721" s="9"/>
      <c r="BV721" s="9"/>
      <c r="BW721" s="9"/>
      <c r="BX721" s="9"/>
    </row>
    <row r="722" spans="1:76" x14ac:dyDescent="0.2">
      <c r="A722" s="2" t="s">
        <v>722</v>
      </c>
      <c r="B722" s="2">
        <f t="shared" si="22"/>
        <v>40677</v>
      </c>
      <c r="C722" s="5">
        <v>3842</v>
      </c>
      <c r="D722" s="5">
        <v>4398</v>
      </c>
      <c r="E722" s="5">
        <v>48</v>
      </c>
      <c r="F722" s="2">
        <v>40677</v>
      </c>
      <c r="G722">
        <f t="array" ref="G722:AA722">VLOOKUP(A722,Check_S4,{7,8,9,10,11,12,13,14,15,16,17,18,19,20,21,22,23,24,25,26,27},FALSE)</f>
        <v>0</v>
      </c>
      <c r="H722">
        <v>6294</v>
      </c>
      <c r="I722">
        <v>2103.9457630000002</v>
      </c>
      <c r="J722">
        <v>0</v>
      </c>
      <c r="K722">
        <v>1330.9324925000001</v>
      </c>
      <c r="L722">
        <v>6772.6818764767304</v>
      </c>
      <c r="M722">
        <v>1684.09859992001</v>
      </c>
      <c r="N722">
        <v>4398.0114352228502</v>
      </c>
      <c r="O722">
        <v>4423.2323337505504</v>
      </c>
      <c r="P722">
        <v>0</v>
      </c>
      <c r="Q722">
        <v>5381.0677756506702</v>
      </c>
      <c r="R722">
        <v>0</v>
      </c>
      <c r="S722">
        <v>0</v>
      </c>
      <c r="T722">
        <v>0</v>
      </c>
      <c r="U722">
        <v>0</v>
      </c>
      <c r="V722">
        <v>1844.3903490784801</v>
      </c>
      <c r="W722">
        <v>3193.64223154711</v>
      </c>
      <c r="X722">
        <v>0</v>
      </c>
      <c r="Y722">
        <v>2497.43766560413</v>
      </c>
      <c r="Z722">
        <v>4981.99079430047</v>
      </c>
      <c r="AA722">
        <v>5040</v>
      </c>
      <c r="AB722">
        <f t="array" ref="AB722">MEDIAN(IF(G722:Q722&lt;&gt;0,G722:Q722))</f>
        <v>4410.6218844866999</v>
      </c>
      <c r="AC722">
        <f t="array" ref="AC722">MEDIAN(IF(R722:Z722&lt;&gt;0,R722:Z722))</f>
        <v>2845.5399485756197</v>
      </c>
      <c r="AD722">
        <f t="shared" si="23"/>
        <v>0.645156175954262</v>
      </c>
      <c r="AE722">
        <f t="array" ref="AE722">TTEST(IF(G722:Q722&lt;&gt;0,G722:Q722),IF(R722:AA722&lt;&gt;0,R722:AA722),2,3)</f>
        <v>0.59825545684224757</v>
      </c>
      <c r="AX722" s="8" t="s">
        <v>2667</v>
      </c>
      <c r="AY722" s="8" t="s">
        <v>2668</v>
      </c>
      <c r="AZ722" s="8" t="s">
        <v>1623</v>
      </c>
      <c r="BA722" s="9">
        <v>1354.1903011750201</v>
      </c>
      <c r="BB722" s="9">
        <v>981</v>
      </c>
      <c r="BC722" s="9">
        <v>139.88529382561501</v>
      </c>
      <c r="BD722" s="9">
        <v>981</v>
      </c>
      <c r="BE722" s="9">
        <v>261</v>
      </c>
      <c r="BF722" s="9">
        <v>135.29927960000001</v>
      </c>
      <c r="BG722" s="9">
        <v>407.14373970000003</v>
      </c>
      <c r="BH722" s="9"/>
      <c r="BI722" s="9">
        <v>1019.37011921087</v>
      </c>
      <c r="BJ722" s="9"/>
      <c r="BK722" s="9"/>
      <c r="BL722" s="9">
        <v>6180.8610433694903</v>
      </c>
      <c r="BM722" s="9"/>
      <c r="BN722" s="9">
        <v>1772.38973895243</v>
      </c>
      <c r="BO722" s="9"/>
      <c r="BP722" s="9">
        <v>1258.6487897424199</v>
      </c>
      <c r="BQ722" s="9"/>
      <c r="BR722" s="9"/>
      <c r="BS722" s="9"/>
      <c r="BT722" s="9"/>
      <c r="BU722" s="9"/>
      <c r="BV722" s="9"/>
      <c r="BW722" s="9"/>
      <c r="BX722" s="9">
        <v>172</v>
      </c>
    </row>
    <row r="723" spans="1:76" x14ac:dyDescent="0.2">
      <c r="A723" s="2" t="s">
        <v>723</v>
      </c>
      <c r="B723" s="2">
        <f t="shared" si="22"/>
        <v>50106</v>
      </c>
      <c r="C723" s="5">
        <v>3119</v>
      </c>
      <c r="D723" s="5">
        <v>2602</v>
      </c>
      <c r="E723" s="5">
        <v>67</v>
      </c>
      <c r="F723" s="2">
        <v>50106</v>
      </c>
      <c r="G723">
        <f t="array" ref="G723:AA723">VLOOKUP(A723,Check_S4,{7,8,9,10,11,12,13,14,15,16,17,18,19,20,21,22,23,24,25,26,27},FALSE)</f>
        <v>0</v>
      </c>
      <c r="H723">
        <v>8751</v>
      </c>
      <c r="I723">
        <v>1398.678596</v>
      </c>
      <c r="J723">
        <v>0</v>
      </c>
      <c r="K723">
        <v>0</v>
      </c>
      <c r="L723">
        <v>3610.05867949292</v>
      </c>
      <c r="M723">
        <v>0</v>
      </c>
      <c r="N723">
        <v>2514.2108096883599</v>
      </c>
      <c r="O723">
        <v>3390.6283923168598</v>
      </c>
      <c r="P723">
        <v>0</v>
      </c>
      <c r="Q723">
        <v>1999.1401491255201</v>
      </c>
      <c r="R723">
        <v>3012.4489538735402</v>
      </c>
      <c r="S723">
        <v>1184.4059861748001</v>
      </c>
      <c r="T723">
        <v>5596.74022679478</v>
      </c>
      <c r="U723">
        <v>0</v>
      </c>
      <c r="V723">
        <v>2602.0970895492601</v>
      </c>
      <c r="W723">
        <v>0</v>
      </c>
      <c r="X723">
        <v>0</v>
      </c>
      <c r="Y723">
        <v>2497.43766560413</v>
      </c>
      <c r="Z723">
        <v>3303.74187606757</v>
      </c>
      <c r="AA723">
        <v>688</v>
      </c>
      <c r="AB723">
        <f t="array" ref="AB723">MEDIAN(IF(G723:Q723&lt;&gt;0,G723:Q723))</f>
        <v>2952.4196010026099</v>
      </c>
      <c r="AC723">
        <f t="array" ref="AC723">MEDIAN(IF(R723:Z723&lt;&gt;0,R723:Z723))</f>
        <v>2807.2730217114004</v>
      </c>
      <c r="AD723">
        <f t="shared" si="23"/>
        <v>0.95083809251167439</v>
      </c>
      <c r="AE723">
        <f t="array" ref="AE723">TTEST(IF(G723:Q723&lt;&gt;0,G723:Q723),IF(R723:AA723&lt;&gt;0,R723:AA723),2,3)</f>
        <v>0.48250100912795602</v>
      </c>
      <c r="AX723" s="8" t="s">
        <v>1466</v>
      </c>
      <c r="AY723" s="8" t="s">
        <v>2669</v>
      </c>
      <c r="AZ723" s="8" t="s">
        <v>1623</v>
      </c>
      <c r="BA723" s="9">
        <v>925.28875435689702</v>
      </c>
      <c r="BB723" s="9">
        <v>983.642736630272</v>
      </c>
      <c r="BC723" s="9">
        <v>52.286460805484403</v>
      </c>
      <c r="BD723" s="9"/>
      <c r="BE723" s="9"/>
      <c r="BF723" s="9">
        <v>287.61949709999999</v>
      </c>
      <c r="BG723" s="9"/>
      <c r="BH723" s="9"/>
      <c r="BI723" s="9"/>
      <c r="BJ723" s="9"/>
      <c r="BK723" s="9"/>
      <c r="BL723" s="9">
        <v>890.48601680690797</v>
      </c>
      <c r="BM723" s="9"/>
      <c r="BN723" s="9">
        <v>1076.79945645364</v>
      </c>
      <c r="BO723" s="9"/>
      <c r="BP723" s="9">
        <v>1446.25004706705</v>
      </c>
      <c r="BQ723" s="9"/>
      <c r="BR723" s="9"/>
      <c r="BS723" s="9"/>
      <c r="BT723" s="9"/>
      <c r="BU723" s="9"/>
      <c r="BV723" s="9"/>
      <c r="BW723" s="9"/>
      <c r="BX723" s="9"/>
    </row>
    <row r="724" spans="1:76" x14ac:dyDescent="0.2">
      <c r="A724" s="2" t="s">
        <v>724</v>
      </c>
      <c r="B724" s="2">
        <f t="shared" si="22"/>
        <v>69723</v>
      </c>
      <c r="C724" s="5">
        <v>2241</v>
      </c>
      <c r="D724" s="5">
        <v>1487</v>
      </c>
      <c r="E724" s="5">
        <v>86</v>
      </c>
      <c r="F724" s="2">
        <v>69723</v>
      </c>
      <c r="G724">
        <f t="array" ref="G724:AA724">VLOOKUP(A724,Check_S4,{7,8,9,10,11,12,13,14,15,16,17,18,19,20,21,22,23,24,25,26,27},FALSE)</f>
        <v>0</v>
      </c>
      <c r="H724">
        <v>5108</v>
      </c>
      <c r="I724">
        <v>107.562105</v>
      </c>
      <c r="J724">
        <v>0</v>
      </c>
      <c r="K724">
        <v>0</v>
      </c>
      <c r="L724">
        <v>1487.4904878206701</v>
      </c>
      <c r="M724">
        <v>0</v>
      </c>
      <c r="N724">
        <v>3135.4934914219298</v>
      </c>
      <c r="O724">
        <v>0</v>
      </c>
      <c r="P724">
        <v>0</v>
      </c>
      <c r="Q724">
        <v>0</v>
      </c>
      <c r="R724">
        <v>0</v>
      </c>
      <c r="S724">
        <v>1364.73235385252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f t="array" ref="AB724">MEDIAN(IF(G724:Q724&lt;&gt;0,G724:Q724))</f>
        <v>2311.4919896213</v>
      </c>
      <c r="AC724">
        <f t="array" ref="AC724">MEDIAN(IF(R724:Z724&lt;&gt;0,R724:Z724))</f>
        <v>1364.73235385252</v>
      </c>
      <c r="AD724">
        <f t="shared" si="23"/>
        <v>0.59041188980114478</v>
      </c>
      <c r="AE724" t="e">
        <f t="array" ref="AE724">TTEST(IF(G724:Q724&lt;&gt;0,G724:Q724),IF(R724:AA724&lt;&gt;0,R724:AA724),2,3)</f>
        <v>#DIV/0!</v>
      </c>
      <c r="AX724" s="8" t="s">
        <v>728</v>
      </c>
      <c r="AY724" s="8" t="s">
        <v>2670</v>
      </c>
      <c r="AZ724" s="8" t="s">
        <v>1623</v>
      </c>
      <c r="BA724" s="9">
        <v>1325.5267473415799</v>
      </c>
      <c r="BB724" s="9">
        <v>983.87140756039003</v>
      </c>
      <c r="BC724" s="9">
        <v>97.978395940267703</v>
      </c>
      <c r="BD724" s="9">
        <v>3492</v>
      </c>
      <c r="BE724" s="9">
        <v>310</v>
      </c>
      <c r="BF724" s="9">
        <v>40.723407549999997</v>
      </c>
      <c r="BG724" s="9"/>
      <c r="BH724" s="9"/>
      <c r="BI724" s="9"/>
      <c r="BJ724" s="9"/>
      <c r="BK724" s="9"/>
      <c r="BL724" s="9"/>
      <c r="BM724" s="9"/>
      <c r="BN724" s="9"/>
      <c r="BO724" s="9"/>
      <c r="BP724" s="9">
        <v>1263.7428151207801</v>
      </c>
      <c r="BQ724" s="9"/>
      <c r="BR724" s="9"/>
      <c r="BS724" s="9"/>
      <c r="BT724" s="9"/>
      <c r="BU724" s="9"/>
      <c r="BV724" s="9">
        <v>2142.69426137867</v>
      </c>
      <c r="BW724" s="9"/>
      <c r="BX724" s="9">
        <v>704</v>
      </c>
    </row>
    <row r="725" spans="1:76" x14ac:dyDescent="0.2">
      <c r="A725" s="2" t="s">
        <v>725</v>
      </c>
      <c r="B725" s="2">
        <f t="shared" si="22"/>
        <v>94596</v>
      </c>
      <c r="C725" s="5">
        <v>1651</v>
      </c>
      <c r="D725" s="5">
        <v>1510</v>
      </c>
      <c r="E725" s="5">
        <v>63</v>
      </c>
      <c r="F725" s="2">
        <v>94596</v>
      </c>
      <c r="G725">
        <f t="array" ref="G725:AA725">VLOOKUP(A725,Check_S4,{7,8,9,10,11,12,13,14,15,16,17,18,19,20,21,22,23,24,25,26,27},FALSE)</f>
        <v>2927</v>
      </c>
      <c r="H725">
        <v>1510</v>
      </c>
      <c r="I725">
        <v>363.91455079999997</v>
      </c>
      <c r="J725">
        <v>871.51618929999995</v>
      </c>
      <c r="K725">
        <v>0</v>
      </c>
      <c r="L725">
        <v>717.69635908191799</v>
      </c>
      <c r="M725">
        <v>0</v>
      </c>
      <c r="N725">
        <v>649.98055511971904</v>
      </c>
      <c r="O725">
        <v>3323.6948030260501</v>
      </c>
      <c r="P725">
        <v>0</v>
      </c>
      <c r="Q725">
        <v>2826.0302682125298</v>
      </c>
      <c r="R725">
        <v>0</v>
      </c>
      <c r="S725">
        <v>2042.71964650783</v>
      </c>
      <c r="T725">
        <v>0</v>
      </c>
      <c r="U725">
        <v>0</v>
      </c>
      <c r="V725">
        <v>2010.2658137144001</v>
      </c>
      <c r="W725">
        <v>0</v>
      </c>
      <c r="X725">
        <v>0</v>
      </c>
      <c r="Y725">
        <v>0</v>
      </c>
      <c r="Z725">
        <v>0</v>
      </c>
      <c r="AA725">
        <v>922</v>
      </c>
      <c r="AB725">
        <f t="array" ref="AB725">MEDIAN(IF(G725:Q725&lt;&gt;0,G725:Q725))</f>
        <v>1190.75809465</v>
      </c>
      <c r="AC725">
        <f t="array" ref="AC725">MEDIAN(IF(R725:Z725&lt;&gt;0,R725:Z725))</f>
        <v>2026.4927301111152</v>
      </c>
      <c r="AD725">
        <f t="shared" si="23"/>
        <v>1.7018508958419158</v>
      </c>
      <c r="AE725">
        <f t="array" ref="AE725">TTEST(IF(G725:Q725&lt;&gt;0,G725:Q725),IF(R725:AA725&lt;&gt;0,R725:AA725),2,3)</f>
        <v>0.98679020064740919</v>
      </c>
      <c r="AX725" s="8" t="s">
        <v>1177</v>
      </c>
      <c r="AY725" s="8" t="s">
        <v>2671</v>
      </c>
      <c r="AZ725" s="8" t="s">
        <v>1623</v>
      </c>
      <c r="BA725" s="9">
        <v>1100.34206911361</v>
      </c>
      <c r="BB725" s="9">
        <v>984.32020845105103</v>
      </c>
      <c r="BC725" s="9">
        <v>93.548082571770394</v>
      </c>
      <c r="BD725" s="9"/>
      <c r="BE725" s="9">
        <v>2878</v>
      </c>
      <c r="BF725" s="9">
        <v>15.99814694</v>
      </c>
      <c r="BG725" s="9"/>
      <c r="BH725" s="9"/>
      <c r="BI725" s="9"/>
      <c r="BJ725" s="9"/>
      <c r="BK725" s="9"/>
      <c r="BL725" s="9"/>
      <c r="BM725" s="9"/>
      <c r="BN725" s="9">
        <v>728.63507191131498</v>
      </c>
      <c r="BO725" s="9"/>
      <c r="BP725" s="9">
        <v>1240.00534499079</v>
      </c>
      <c r="BQ725" s="9"/>
      <c r="BR725" s="9"/>
      <c r="BS725" s="9">
        <v>1460.4138508395799</v>
      </c>
      <c r="BT725" s="9"/>
      <c r="BU725" s="9"/>
      <c r="BV725" s="9"/>
      <c r="BW725" s="9"/>
      <c r="BX725" s="9">
        <v>279</v>
      </c>
    </row>
    <row r="726" spans="1:76" x14ac:dyDescent="0.2">
      <c r="A726" s="2" t="s">
        <v>726</v>
      </c>
      <c r="B726" s="2">
        <f t="shared" si="22"/>
        <v>38582</v>
      </c>
      <c r="C726" s="5">
        <v>4033</v>
      </c>
      <c r="D726" s="5">
        <v>3257</v>
      </c>
      <c r="E726" s="5">
        <v>60</v>
      </c>
      <c r="F726" s="2">
        <v>38582</v>
      </c>
      <c r="G726">
        <f t="array" ref="G726:AA726">VLOOKUP(A726,Check_S4,{7,8,9,10,11,12,13,14,15,16,17,18,19,20,21,22,23,24,25,26,27},FALSE)</f>
        <v>7333</v>
      </c>
      <c r="H726">
        <v>10373</v>
      </c>
      <c r="I726">
        <v>2525.4590800000001</v>
      </c>
      <c r="J726">
        <v>0</v>
      </c>
      <c r="K726">
        <v>0</v>
      </c>
      <c r="L726">
        <v>3332.9228056946099</v>
      </c>
      <c r="M726">
        <v>0</v>
      </c>
      <c r="N726">
        <v>2339.3890485296602</v>
      </c>
      <c r="O726">
        <v>2914.6679875652098</v>
      </c>
      <c r="P726">
        <v>0</v>
      </c>
      <c r="Q726">
        <v>2375.8712772131498</v>
      </c>
      <c r="R726">
        <v>3181.2226617987299</v>
      </c>
      <c r="S726">
        <v>2372.3947708876599</v>
      </c>
      <c r="T726">
        <v>0</v>
      </c>
      <c r="U726">
        <v>0</v>
      </c>
      <c r="V726">
        <v>3510.3875148407701</v>
      </c>
      <c r="W726">
        <v>0</v>
      </c>
      <c r="X726">
        <v>0</v>
      </c>
      <c r="Y726">
        <v>0</v>
      </c>
      <c r="Z726">
        <v>3859.56259575692</v>
      </c>
      <c r="AA726">
        <v>4280</v>
      </c>
      <c r="AB726">
        <f t="array" ref="AB726">MEDIAN(IF(G726:Q726&lt;&gt;0,G726:Q726))</f>
        <v>2914.6679875652098</v>
      </c>
      <c r="AC726">
        <f t="array" ref="AC726">MEDIAN(IF(R726:Z726&lt;&gt;0,R726:Z726))</f>
        <v>3345.8050883197502</v>
      </c>
      <c r="AD726">
        <f t="shared" si="23"/>
        <v>1.1479197982733855</v>
      </c>
      <c r="AE726">
        <f t="array" ref="AE726">TTEST(IF(G726:Q726&lt;&gt;0,G726:Q726),IF(R726:AA726&lt;&gt;0,R726:AA726),2,3)</f>
        <v>0.43780277969350578</v>
      </c>
      <c r="AX726" s="8" t="s">
        <v>2672</v>
      </c>
      <c r="AY726" s="8" t="s">
        <v>2673</v>
      </c>
      <c r="AZ726" s="8" t="s">
        <v>1623</v>
      </c>
      <c r="BA726" s="9">
        <v>1385.45275126911</v>
      </c>
      <c r="BB726" s="9">
        <v>984.94543597857705</v>
      </c>
      <c r="BC726" s="9">
        <v>137.46275029420499</v>
      </c>
      <c r="BD726" s="9"/>
      <c r="BE726" s="9">
        <v>283</v>
      </c>
      <c r="BF726" s="9">
        <v>26.154809920000002</v>
      </c>
      <c r="BG726" s="9"/>
      <c r="BH726" s="9"/>
      <c r="BI726" s="9">
        <v>1032.89087195715</v>
      </c>
      <c r="BJ726" s="9"/>
      <c r="BK726" s="9"/>
      <c r="BL726" s="9">
        <v>1049.1755322141701</v>
      </c>
      <c r="BM726" s="9">
        <v>5953.61058980289</v>
      </c>
      <c r="BN726" s="9">
        <v>376.44111750266001</v>
      </c>
      <c r="BO726" s="9"/>
      <c r="BP726" s="9">
        <v>1425.3490887559899</v>
      </c>
      <c r="BQ726" s="9"/>
      <c r="BR726" s="9"/>
      <c r="BS726" s="9"/>
      <c r="BT726" s="9"/>
      <c r="BU726" s="9"/>
      <c r="BV726" s="9"/>
      <c r="BW726" s="9"/>
      <c r="BX726" s="9">
        <v>937</v>
      </c>
    </row>
    <row r="727" spans="1:76" x14ac:dyDescent="0.2">
      <c r="A727" s="2" t="s">
        <v>727</v>
      </c>
      <c r="B727" s="2">
        <f t="shared" si="22"/>
        <v>89240</v>
      </c>
      <c r="C727" s="5">
        <v>1734</v>
      </c>
      <c r="D727" s="5">
        <v>1503</v>
      </c>
      <c r="E727" s="5">
        <v>66</v>
      </c>
      <c r="F727" s="2">
        <v>89240</v>
      </c>
      <c r="G727">
        <f t="array" ref="G727:AA727">VLOOKUP(A727,Check_S4,{7,8,9,10,11,12,13,14,15,16,17,18,19,20,21,22,23,24,25,26,27},FALSE)</f>
        <v>0</v>
      </c>
      <c r="H727">
        <v>1799</v>
      </c>
      <c r="I727">
        <v>516.88898349999999</v>
      </c>
      <c r="J727">
        <v>0</v>
      </c>
      <c r="K727">
        <v>0</v>
      </c>
      <c r="L727">
        <v>3107.0352702007299</v>
      </c>
      <c r="M727">
        <v>1003.61250722532</v>
      </c>
      <c r="N727">
        <v>1034.3818134892799</v>
      </c>
      <c r="O727">
        <v>4066.1542032394</v>
      </c>
      <c r="P727">
        <v>0</v>
      </c>
      <c r="Q727">
        <v>1502.8087474297699</v>
      </c>
      <c r="R727">
        <v>0</v>
      </c>
      <c r="S727">
        <v>1525.1536721321299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1050</v>
      </c>
      <c r="AB727">
        <f t="array" ref="AB727">MEDIAN(IF(G727:Q727&lt;&gt;0,G727:Q727))</f>
        <v>1502.8087474297699</v>
      </c>
      <c r="AC727">
        <f t="array" ref="AC727">MEDIAN(IF(R727:Z727&lt;&gt;0,R727:Z727))</f>
        <v>1525.1536721321299</v>
      </c>
      <c r="AD727">
        <f t="shared" si="23"/>
        <v>1.0148687747130671</v>
      </c>
      <c r="AE727">
        <f t="array" ref="AE727">TTEST(IF(G727:Q727&lt;&gt;0,G727:Q727),IF(R727:AA727&lt;&gt;0,R727:AA727),2,3)</f>
        <v>0.32205850974396105</v>
      </c>
      <c r="AX727" s="8" t="s">
        <v>2674</v>
      </c>
      <c r="AY727" s="8" t="s">
        <v>2675</v>
      </c>
      <c r="AZ727" s="8" t="s">
        <v>1623</v>
      </c>
      <c r="BA727" s="9">
        <v>931.16994468709595</v>
      </c>
      <c r="BB727" s="9">
        <v>985.13145426474398</v>
      </c>
      <c r="BC727" s="9">
        <v>75.954907217611193</v>
      </c>
      <c r="BD727" s="9"/>
      <c r="BE727" s="9">
        <v>1453</v>
      </c>
      <c r="BF727" s="9">
        <v>50.133048989999999</v>
      </c>
      <c r="BG727" s="9"/>
      <c r="BH727" s="9"/>
      <c r="BI727" s="9">
        <v>1755.6882301201899</v>
      </c>
      <c r="BJ727" s="9"/>
      <c r="BK727" s="9"/>
      <c r="BL727" s="9">
        <v>411.89699006054298</v>
      </c>
      <c r="BM727" s="9"/>
      <c r="BN727" s="9">
        <v>985.13145426474398</v>
      </c>
      <c r="BO727" s="9"/>
      <c r="BP727" s="9"/>
      <c r="BQ727" s="9"/>
      <c r="BR727" s="9"/>
      <c r="BS727" s="9"/>
      <c r="BT727" s="9"/>
      <c r="BU727" s="9"/>
      <c r="BV727" s="9"/>
      <c r="BW727" s="9"/>
      <c r="BX727" s="9"/>
    </row>
    <row r="728" spans="1:76" x14ac:dyDescent="0.2">
      <c r="A728" s="2" t="s">
        <v>728</v>
      </c>
      <c r="B728" s="2">
        <f t="shared" si="22"/>
        <v>116647</v>
      </c>
      <c r="C728" s="5">
        <v>1326</v>
      </c>
      <c r="D728" s="5">
        <v>984</v>
      </c>
      <c r="E728" s="5">
        <v>98</v>
      </c>
      <c r="F728" s="2">
        <v>116647</v>
      </c>
      <c r="G728">
        <f t="array" ref="G728:AA728">VLOOKUP(A728,Check_S4,{7,8,9,10,11,12,13,14,15,16,17,18,19,20,21,22,23,24,25,26,27},FALSE)</f>
        <v>3492</v>
      </c>
      <c r="H728">
        <v>310</v>
      </c>
      <c r="I728">
        <v>40.723407549999997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1263.7428151207801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2142.69426137867</v>
      </c>
      <c r="Z728">
        <v>0</v>
      </c>
      <c r="AA728">
        <v>704</v>
      </c>
      <c r="AB728">
        <f t="array" ref="AB728">MEDIAN(IF(G728:Q728&lt;&gt;0,G728:Q728))</f>
        <v>310</v>
      </c>
      <c r="AC728">
        <f t="array" ref="AC728">MEDIAN(IF(R728:Z728&lt;&gt;0,R728:Z728))</f>
        <v>1703.218538249725</v>
      </c>
      <c r="AD728">
        <f t="shared" si="23"/>
        <v>5.4942533491926611</v>
      </c>
      <c r="AE728">
        <f t="array" ref="AE728">TTEST(IF(G728:Q728&lt;&gt;0,G728:Q728),IF(R728:AA728&lt;&gt;0,R728:AA728),2,3)</f>
        <v>0.94544747652189454</v>
      </c>
      <c r="AX728" s="8" t="s">
        <v>1047</v>
      </c>
      <c r="AY728" s="8" t="s">
        <v>2676</v>
      </c>
      <c r="AZ728" s="8" t="s">
        <v>1623</v>
      </c>
      <c r="BA728" s="9">
        <v>956.77532377090699</v>
      </c>
      <c r="BB728" s="9">
        <v>985.508436539424</v>
      </c>
      <c r="BC728" s="9">
        <v>43.7204521243683</v>
      </c>
      <c r="BD728" s="9"/>
      <c r="BE728" s="9">
        <v>1058</v>
      </c>
      <c r="BF728" s="9">
        <v>81.632758949999996</v>
      </c>
      <c r="BG728" s="9"/>
      <c r="BH728" s="9"/>
      <c r="BI728" s="9">
        <v>858.57136873997899</v>
      </c>
      <c r="BJ728" s="9"/>
      <c r="BK728" s="9">
        <v>913.01687307884697</v>
      </c>
      <c r="BL728" s="9">
        <v>1104.3826872683101</v>
      </c>
      <c r="BM728" s="9"/>
      <c r="BN728" s="9">
        <v>899.88593601482796</v>
      </c>
      <c r="BO728" s="9"/>
      <c r="BP728" s="9">
        <v>1558.7129661152901</v>
      </c>
      <c r="BQ728" s="9"/>
      <c r="BR728" s="9"/>
      <c r="BS728" s="9"/>
      <c r="BT728" s="9"/>
      <c r="BU728" s="9"/>
      <c r="BV728" s="9"/>
      <c r="BW728" s="9"/>
      <c r="BX728" s="9">
        <v>1180</v>
      </c>
    </row>
    <row r="729" spans="1:76" x14ac:dyDescent="0.2">
      <c r="A729" s="2" t="s">
        <v>729</v>
      </c>
      <c r="B729" s="2">
        <f t="shared" si="22"/>
        <v>16280</v>
      </c>
      <c r="C729" s="5">
        <v>9487</v>
      </c>
      <c r="D729" s="5">
        <v>3333</v>
      </c>
      <c r="E729" s="5">
        <v>207</v>
      </c>
      <c r="F729" s="2">
        <v>16280</v>
      </c>
      <c r="G729">
        <f t="array" ref="G729:AA729">VLOOKUP(A729,Check_S4,{7,8,9,10,11,12,13,14,15,16,17,18,19,20,21,22,23,24,25,26,27},FALSE)</f>
        <v>0</v>
      </c>
      <c r="H729">
        <v>15201</v>
      </c>
      <c r="I729">
        <v>1115.1128349999999</v>
      </c>
      <c r="J729">
        <v>70216.909209999998</v>
      </c>
      <c r="K729">
        <v>0</v>
      </c>
      <c r="L729">
        <v>190.882338163773</v>
      </c>
      <c r="M729">
        <v>0</v>
      </c>
      <c r="N729">
        <v>0</v>
      </c>
      <c r="O729">
        <v>302.67489389033398</v>
      </c>
      <c r="P729">
        <v>0</v>
      </c>
      <c r="Q729">
        <v>9740.3145711273191</v>
      </c>
      <c r="R729">
        <v>0</v>
      </c>
      <c r="S729">
        <v>2238.60780949932</v>
      </c>
      <c r="T729">
        <v>0</v>
      </c>
      <c r="U729">
        <v>3566.8970169703798</v>
      </c>
      <c r="V729">
        <v>3360.3755615701298</v>
      </c>
      <c r="W729">
        <v>0</v>
      </c>
      <c r="X729">
        <v>0</v>
      </c>
      <c r="Y729">
        <v>3304.8863311875398</v>
      </c>
      <c r="Z729">
        <v>3620.5888318971802</v>
      </c>
      <c r="AA729">
        <v>981</v>
      </c>
      <c r="AB729">
        <f t="array" ref="AB729">MEDIAN(IF(G729:Q729&lt;&gt;0,G729:Q729))</f>
        <v>5427.7137030636595</v>
      </c>
      <c r="AC729">
        <f t="array" ref="AC729">MEDIAN(IF(R729:Z729&lt;&gt;0,R729:Z729))</f>
        <v>3360.3755615701298</v>
      </c>
      <c r="AD729">
        <f t="shared" si="23"/>
        <v>0.61911437216619847</v>
      </c>
      <c r="AE729">
        <f t="array" ref="AE729">TTEST(IF(G729:Q729&lt;&gt;0,G729:Q729),IF(R729:AA729&lt;&gt;0,R729:AA729),2,3)</f>
        <v>0.28530759165090286</v>
      </c>
      <c r="AX729" s="8" t="s">
        <v>2677</v>
      </c>
      <c r="AY729" s="8" t="s">
        <v>2678</v>
      </c>
      <c r="AZ729" s="8" t="s">
        <v>1623</v>
      </c>
      <c r="BA729" s="9">
        <v>1098.4256541391101</v>
      </c>
      <c r="BB729" s="9">
        <v>986.729467957363</v>
      </c>
      <c r="BC729" s="9">
        <v>68.818349869000997</v>
      </c>
      <c r="BD729" s="9"/>
      <c r="BE729" s="9"/>
      <c r="BF729" s="9">
        <v>394.37043160000002</v>
      </c>
      <c r="BG729" s="9"/>
      <c r="BH729" s="9"/>
      <c r="BI729" s="9">
        <v>1494.8924601328199</v>
      </c>
      <c r="BJ729" s="9"/>
      <c r="BK729" s="9"/>
      <c r="BL729" s="9">
        <v>148.328085348065</v>
      </c>
      <c r="BM729" s="9"/>
      <c r="BN729" s="9">
        <v>986.729467957363</v>
      </c>
      <c r="BO729" s="9"/>
      <c r="BP729" s="9">
        <v>1308.05884535669</v>
      </c>
      <c r="BQ729" s="9"/>
      <c r="BR729" s="9"/>
      <c r="BS729" s="9">
        <v>2434.6002885788398</v>
      </c>
      <c r="BT729" s="9"/>
      <c r="BU729" s="9"/>
      <c r="BV729" s="9"/>
      <c r="BW729" s="9"/>
      <c r="BX729" s="9">
        <v>922</v>
      </c>
    </row>
    <row r="730" spans="1:76" x14ac:dyDescent="0.2">
      <c r="A730" s="2" t="s">
        <v>730</v>
      </c>
      <c r="B730" s="2">
        <f t="shared" si="22"/>
        <v>12175</v>
      </c>
      <c r="C730" s="5">
        <v>12683</v>
      </c>
      <c r="D730" s="5">
        <v>2988</v>
      </c>
      <c r="E730" s="5">
        <v>143</v>
      </c>
      <c r="F730" s="2">
        <v>12175</v>
      </c>
      <c r="G730">
        <f t="array" ref="G730:AA730">VLOOKUP(A730,Check_S4,{7,8,9,10,11,12,13,14,15,16,17,18,19,20,21,22,23,24,25,26,27},FALSE)</f>
        <v>0</v>
      </c>
      <c r="H730">
        <v>51142</v>
      </c>
      <c r="I730">
        <v>323.1909053</v>
      </c>
      <c r="J730">
        <v>0</v>
      </c>
      <c r="K730">
        <v>0</v>
      </c>
      <c r="L730">
        <v>2771.67468435201</v>
      </c>
      <c r="M730">
        <v>0</v>
      </c>
      <c r="N730">
        <v>0</v>
      </c>
      <c r="O730">
        <v>0</v>
      </c>
      <c r="P730">
        <v>28478.4495069734</v>
      </c>
      <c r="Q730">
        <v>3203.9552826721801</v>
      </c>
      <c r="R730">
        <v>0</v>
      </c>
      <c r="S730">
        <v>0</v>
      </c>
      <c r="T730">
        <v>0</v>
      </c>
      <c r="U730">
        <v>0</v>
      </c>
      <c r="V730">
        <v>1770.11444799378</v>
      </c>
      <c r="W730">
        <v>11527.7687926662</v>
      </c>
      <c r="X730">
        <v>0</v>
      </c>
      <c r="Y730">
        <v>0</v>
      </c>
      <c r="Z730">
        <v>0</v>
      </c>
      <c r="AA730">
        <v>2250</v>
      </c>
      <c r="AB730">
        <f t="array" ref="AB730">MEDIAN(IF(G730:Q730&lt;&gt;0,G730:Q730))</f>
        <v>3203.9552826721801</v>
      </c>
      <c r="AC730">
        <f t="array" ref="AC730">MEDIAN(IF(R730:Z730&lt;&gt;0,R730:Z730))</f>
        <v>6648.9416203299907</v>
      </c>
      <c r="AD730">
        <f t="shared" si="23"/>
        <v>2.0752292194242501</v>
      </c>
      <c r="AE730">
        <f t="array" ref="AE730">TTEST(IF(G730:Q730&lt;&gt;0,G730:Q730),IF(R730:AA730&lt;&gt;0,R730:AA730),2,3)</f>
        <v>0.30378240529853101</v>
      </c>
      <c r="AX730" s="8" t="s">
        <v>2679</v>
      </c>
      <c r="AY730" s="8" t="s">
        <v>2680</v>
      </c>
      <c r="AZ730" s="8" t="s">
        <v>1623</v>
      </c>
      <c r="BA730" s="9">
        <v>1382.9886009177901</v>
      </c>
      <c r="BB730" s="9">
        <v>987.5</v>
      </c>
      <c r="BC730" s="9">
        <v>92.123974581392105</v>
      </c>
      <c r="BD730" s="9"/>
      <c r="BE730" s="9">
        <v>1454</v>
      </c>
      <c r="BF730" s="9">
        <v>181.8813504</v>
      </c>
      <c r="BG730" s="9"/>
      <c r="BH730" s="9"/>
      <c r="BI730" s="9">
        <v>498.92585178872201</v>
      </c>
      <c r="BJ730" s="9"/>
      <c r="BK730" s="9"/>
      <c r="BL730" s="9">
        <v>3530.9186432914798</v>
      </c>
      <c r="BM730" s="9"/>
      <c r="BN730" s="9">
        <v>2111.2057600265398</v>
      </c>
      <c r="BO730" s="9"/>
      <c r="BP730" s="9"/>
      <c r="BQ730" s="9"/>
      <c r="BR730" s="9"/>
      <c r="BS730" s="9"/>
      <c r="BT730" s="9"/>
      <c r="BU730" s="9"/>
      <c r="BV730" s="9"/>
      <c r="BW730" s="9"/>
      <c r="BX730" s="9">
        <v>521</v>
      </c>
    </row>
    <row r="731" spans="1:76" x14ac:dyDescent="0.2">
      <c r="A731" s="2" t="s">
        <v>731</v>
      </c>
      <c r="B731" s="2">
        <f t="shared" si="22"/>
        <v>29632</v>
      </c>
      <c r="C731" s="5">
        <v>5188</v>
      </c>
      <c r="D731" s="5">
        <v>4895</v>
      </c>
      <c r="E731" s="5">
        <v>37</v>
      </c>
      <c r="F731" s="2">
        <v>29632</v>
      </c>
      <c r="G731">
        <f t="array" ref="G731:AA731">VLOOKUP(A731,Check_S4,{7,8,9,10,11,12,13,14,15,16,17,18,19,20,21,22,23,24,25,26,27},FALSE)</f>
        <v>0</v>
      </c>
      <c r="H731">
        <v>5354</v>
      </c>
      <c r="I731">
        <v>1974.1490960000001</v>
      </c>
      <c r="J731">
        <v>0</v>
      </c>
      <c r="K731">
        <v>7985.5725781000001</v>
      </c>
      <c r="L731">
        <v>8156.78962400604</v>
      </c>
      <c r="M731">
        <v>6837.3401691510899</v>
      </c>
      <c r="N731">
        <v>7407.3663449710702</v>
      </c>
      <c r="O731">
        <v>1486.88877429437</v>
      </c>
      <c r="P731">
        <v>0</v>
      </c>
      <c r="Q731">
        <v>6084.3667782288803</v>
      </c>
      <c r="R731">
        <v>4475.2234814101603</v>
      </c>
      <c r="S731">
        <v>4569.0814307334504</v>
      </c>
      <c r="T731">
        <v>4302.14731162931</v>
      </c>
      <c r="U731">
        <v>3554.7198922822099</v>
      </c>
      <c r="V731">
        <v>5297.4332925400404</v>
      </c>
      <c r="W731">
        <v>0</v>
      </c>
      <c r="X731">
        <v>4895.4605875512598</v>
      </c>
      <c r="Y731">
        <v>4172.9717662099001</v>
      </c>
      <c r="Z731">
        <v>4363.8101992232496</v>
      </c>
      <c r="AA731">
        <v>7280</v>
      </c>
      <c r="AB731">
        <f t="array" ref="AB731">MEDIAN(IF(G731:Q731&lt;&gt;0,G731:Q731))</f>
        <v>6460.8534736899855</v>
      </c>
      <c r="AC731">
        <f t="array" ref="AC731">MEDIAN(IF(R731:Z731&lt;&gt;0,R731:Z731))</f>
        <v>4419.5168403167045</v>
      </c>
      <c r="AD731">
        <f t="shared" si="23"/>
        <v>0.68404535999987426</v>
      </c>
      <c r="AE731">
        <f t="array" ref="AE731">TTEST(IF(G731:Q731&lt;&gt;0,G731:Q731),IF(R731:AA731&lt;&gt;0,R731:AA731),2,3)</f>
        <v>0.38808454671240444</v>
      </c>
      <c r="AX731" s="8" t="s">
        <v>1134</v>
      </c>
      <c r="AY731" s="8" t="s">
        <v>2681</v>
      </c>
      <c r="AZ731" s="8" t="s">
        <v>1623</v>
      </c>
      <c r="BA731" s="9">
        <v>1173.96346295178</v>
      </c>
      <c r="BB731" s="9">
        <v>993.89739801638996</v>
      </c>
      <c r="BC731" s="9">
        <v>48.696848828210499</v>
      </c>
      <c r="BD731" s="9">
        <v>1814</v>
      </c>
      <c r="BE731" s="9"/>
      <c r="BF731" s="9"/>
      <c r="BG731" s="9"/>
      <c r="BH731" s="9"/>
      <c r="BI731" s="9">
        <v>993.89739801638996</v>
      </c>
      <c r="BJ731" s="9"/>
      <c r="BK731" s="9"/>
      <c r="BL731" s="9">
        <v>713.99299083895005</v>
      </c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</row>
    <row r="732" spans="1:76" x14ac:dyDescent="0.2">
      <c r="A732" s="2" t="s">
        <v>732</v>
      </c>
      <c r="B732" s="2">
        <f t="shared" si="22"/>
        <v>30418</v>
      </c>
      <c r="C732" s="5">
        <v>5045</v>
      </c>
      <c r="D732" s="5">
        <v>3330</v>
      </c>
      <c r="E732" s="5">
        <v>80</v>
      </c>
      <c r="F732" s="2">
        <v>30418</v>
      </c>
      <c r="G732">
        <f t="array" ref="G732:AA732">VLOOKUP(A732,Check_S4,{7,8,9,10,11,12,13,14,15,16,17,18,19,20,21,22,23,24,25,26,27},FALSE)</f>
        <v>1405</v>
      </c>
      <c r="H732">
        <v>5223</v>
      </c>
      <c r="I732">
        <v>2545.7392380000001</v>
      </c>
      <c r="J732">
        <v>0</v>
      </c>
      <c r="K732">
        <v>11014.6052146</v>
      </c>
      <c r="L732">
        <v>3831.7967353256199</v>
      </c>
      <c r="M732">
        <v>434.451667833312</v>
      </c>
      <c r="N732">
        <v>2828.8856049084402</v>
      </c>
      <c r="O732">
        <v>2520.7805394643901</v>
      </c>
      <c r="P732">
        <v>10267.625234867201</v>
      </c>
      <c r="Q732">
        <v>10375.856195391299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f t="array" ref="AB732">MEDIAN(IF(G732:Q732&lt;&gt;0,G732:Q732))</f>
        <v>3330.3411701170298</v>
      </c>
      <c r="AC732" t="e">
        <f t="array" ref="AC732">MEDIAN(IF(R732:Z732&lt;&gt;0,R732:Z732))</f>
        <v>#NUM!</v>
      </c>
      <c r="AD732" t="e">
        <f t="shared" si="23"/>
        <v>#NUM!</v>
      </c>
      <c r="AE732" t="e">
        <f t="array" ref="AE732">TTEST(IF(G732:Q732&lt;&gt;0,G732:Q732),IF(R732:AA732&lt;&gt;0,R732:AA732),2,3)</f>
        <v>#DIV/0!</v>
      </c>
      <c r="AX732" s="8" t="s">
        <v>2682</v>
      </c>
      <c r="AY732" s="8" t="s">
        <v>2682</v>
      </c>
      <c r="AZ732" s="8" t="s">
        <v>1640</v>
      </c>
      <c r="BA732" s="9">
        <v>994.18003221323295</v>
      </c>
      <c r="BB732" s="9">
        <v>994.18003221323295</v>
      </c>
      <c r="BC732" s="9">
        <v>51.117573317715802</v>
      </c>
      <c r="BD732" s="9"/>
      <c r="BE732" s="9"/>
      <c r="BF732" s="9"/>
      <c r="BG732" s="9"/>
      <c r="BH732" s="9"/>
      <c r="BI732" s="9"/>
      <c r="BJ732" s="9"/>
      <c r="BK732" s="9">
        <v>634.82786617692898</v>
      </c>
      <c r="BL732" s="9"/>
      <c r="BM732" s="9"/>
      <c r="BN732" s="9"/>
      <c r="BO732" s="9"/>
      <c r="BP732" s="9">
        <v>1353.53219824954</v>
      </c>
      <c r="BQ732" s="9"/>
      <c r="BR732" s="9"/>
      <c r="BS732" s="9"/>
      <c r="BT732" s="9"/>
      <c r="BU732" s="9"/>
      <c r="BV732" s="9"/>
      <c r="BW732" s="9"/>
      <c r="BX732" s="9"/>
    </row>
    <row r="733" spans="1:76" x14ac:dyDescent="0.2">
      <c r="A733" s="2" t="s">
        <v>733</v>
      </c>
      <c r="B733" s="2">
        <f t="shared" si="22"/>
        <v>88402</v>
      </c>
      <c r="C733" s="5">
        <v>1733</v>
      </c>
      <c r="D733" s="5">
        <v>1766</v>
      </c>
      <c r="E733" s="5">
        <v>49</v>
      </c>
      <c r="F733" s="2">
        <v>88402</v>
      </c>
      <c r="G733">
        <f t="array" ref="G733:AA733">VLOOKUP(A733,Check_S4,{7,8,9,10,11,12,13,14,15,16,17,18,19,20,21,22,23,24,25,26,27},FALSE)</f>
        <v>2490</v>
      </c>
      <c r="H733">
        <v>2771</v>
      </c>
      <c r="I733">
        <v>376.19489299999998</v>
      </c>
      <c r="J733">
        <v>0</v>
      </c>
      <c r="K733">
        <v>0</v>
      </c>
      <c r="L733">
        <v>1011.57400871851</v>
      </c>
      <c r="M733">
        <v>0</v>
      </c>
      <c r="N733">
        <v>0</v>
      </c>
      <c r="O733">
        <v>1635.9617731035701</v>
      </c>
      <c r="P733">
        <v>0</v>
      </c>
      <c r="Q733">
        <v>737.155567457507</v>
      </c>
      <c r="R733">
        <v>0</v>
      </c>
      <c r="S733">
        <v>2297.6682863351102</v>
      </c>
      <c r="T733">
        <v>0</v>
      </c>
      <c r="U733">
        <v>2689.8624864946</v>
      </c>
      <c r="V733">
        <v>1895.9412793947799</v>
      </c>
      <c r="W733">
        <v>0</v>
      </c>
      <c r="X733">
        <v>0</v>
      </c>
      <c r="Y733">
        <v>0</v>
      </c>
      <c r="Z733">
        <v>0</v>
      </c>
      <c r="AA733">
        <v>1420</v>
      </c>
      <c r="AB733">
        <f t="array" ref="AB733">MEDIAN(IF(G733:Q733&lt;&gt;0,G733:Q733))</f>
        <v>1323.76789091104</v>
      </c>
      <c r="AC733">
        <f t="array" ref="AC733">MEDIAN(IF(R733:Z733&lt;&gt;0,R733:Z733))</f>
        <v>2297.6682863351102</v>
      </c>
      <c r="AD733">
        <f t="shared" si="23"/>
        <v>1.7357032921789748</v>
      </c>
      <c r="AE733">
        <f t="array" ref="AE733">TTEST(IF(G733:Q733&lt;&gt;0,G733:Q733),IF(R733:AA733&lt;&gt;0,R733:AA733),2,3)</f>
        <v>0.26800906059370311</v>
      </c>
      <c r="AX733" s="8" t="s">
        <v>2683</v>
      </c>
      <c r="AY733" s="8" t="s">
        <v>2684</v>
      </c>
      <c r="AZ733" s="8" t="s">
        <v>1623</v>
      </c>
      <c r="BA733" s="9">
        <v>1308.6392134524399</v>
      </c>
      <c r="BB733" s="9">
        <v>994.65189321900698</v>
      </c>
      <c r="BC733" s="9">
        <v>76.241182402484696</v>
      </c>
      <c r="BD733" s="9"/>
      <c r="BE733" s="9">
        <v>2434</v>
      </c>
      <c r="BF733" s="9">
        <v>103.42680319999999</v>
      </c>
      <c r="BG733" s="9"/>
      <c r="BH733" s="9">
        <v>286.08321690000002</v>
      </c>
      <c r="BI733" s="9">
        <v>694.20766210488</v>
      </c>
      <c r="BJ733" s="9"/>
      <c r="BK733" s="9"/>
      <c r="BL733" s="9">
        <v>994.65189321900698</v>
      </c>
      <c r="BM733" s="9">
        <v>1317.0966332580001</v>
      </c>
      <c r="BN733" s="9">
        <v>813.33599291169401</v>
      </c>
      <c r="BO733" s="9"/>
      <c r="BP733" s="9"/>
      <c r="BQ733" s="9"/>
      <c r="BR733" s="9"/>
      <c r="BS733" s="9"/>
      <c r="BT733" s="9"/>
      <c r="BU733" s="9"/>
      <c r="BV733" s="9">
        <v>2174.95071947836</v>
      </c>
      <c r="BW733" s="9"/>
      <c r="BX733" s="9">
        <v>2960</v>
      </c>
    </row>
    <row r="734" spans="1:76" x14ac:dyDescent="0.2">
      <c r="A734" s="2" t="s">
        <v>734</v>
      </c>
      <c r="B734" s="2">
        <f t="shared" si="22"/>
        <v>83864</v>
      </c>
      <c r="C734" s="5">
        <v>1826</v>
      </c>
      <c r="D734" s="5">
        <v>1759</v>
      </c>
      <c r="E734" s="5">
        <v>79</v>
      </c>
      <c r="F734" s="2">
        <v>83864</v>
      </c>
      <c r="G734">
        <f t="array" ref="G734:AA734">VLOOKUP(A734,Check_S4,{7,8,9,10,11,12,13,14,15,16,17,18,19,20,21,22,23,24,25,26,27},FALSE)</f>
        <v>0</v>
      </c>
      <c r="H734">
        <v>2917</v>
      </c>
      <c r="I734">
        <v>446.16356789999998</v>
      </c>
      <c r="J734">
        <v>443.60793169999999</v>
      </c>
      <c r="K734">
        <v>0</v>
      </c>
      <c r="L734">
        <v>4109.4951795699499</v>
      </c>
      <c r="M734">
        <v>0</v>
      </c>
      <c r="N734">
        <v>1661.2283123936099</v>
      </c>
      <c r="O734">
        <v>1857.03472450911</v>
      </c>
      <c r="P734">
        <v>0</v>
      </c>
      <c r="Q734">
        <v>3048.9510601462998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125</v>
      </c>
      <c r="AB734">
        <f t="array" ref="AB734">MEDIAN(IF(G734:Q734&lt;&gt;0,G734:Q734))</f>
        <v>1857.03472450911</v>
      </c>
      <c r="AC734" t="e">
        <f t="array" ref="AC734">MEDIAN(IF(R734:Z734&lt;&gt;0,R734:Z734))</f>
        <v>#NUM!</v>
      </c>
      <c r="AD734" t="e">
        <f t="shared" si="23"/>
        <v>#NUM!</v>
      </c>
      <c r="AE734" t="e">
        <f t="array" ref="AE734">TTEST(IF(G734:Q734&lt;&gt;0,G734:Q734),IF(R734:AA734&lt;&gt;0,R734:AA734),2,3)</f>
        <v>#DIV/0!</v>
      </c>
      <c r="AX734" s="8" t="s">
        <v>1429</v>
      </c>
      <c r="AY734" s="8" t="s">
        <v>2685</v>
      </c>
      <c r="AZ734" s="8" t="s">
        <v>1623</v>
      </c>
      <c r="BA734" s="9">
        <v>809.91348456635797</v>
      </c>
      <c r="BB734" s="9">
        <v>998.19575499492896</v>
      </c>
      <c r="BC734" s="9">
        <v>67.408266824951696</v>
      </c>
      <c r="BD734" s="9"/>
      <c r="BE734" s="9">
        <v>942</v>
      </c>
      <c r="BF734" s="9">
        <v>10.86817404</v>
      </c>
      <c r="BG734" s="9"/>
      <c r="BH734" s="9"/>
      <c r="BI734" s="9"/>
      <c r="BJ734" s="9"/>
      <c r="BK734" s="9"/>
      <c r="BL734" s="9"/>
      <c r="BM734" s="9"/>
      <c r="BN734" s="9">
        <v>1054.39150998986</v>
      </c>
      <c r="BO734" s="9"/>
      <c r="BP734" s="9">
        <v>1232.3942542355801</v>
      </c>
      <c r="BQ734" s="9"/>
      <c r="BR734" s="9"/>
      <c r="BS734" s="9"/>
      <c r="BT734" s="9"/>
      <c r="BU734" s="9"/>
      <c r="BV734" s="9"/>
      <c r="BW734" s="9"/>
      <c r="BX734" s="9"/>
    </row>
    <row r="735" spans="1:76" x14ac:dyDescent="0.2">
      <c r="A735" s="2" t="s">
        <v>735</v>
      </c>
      <c r="B735" s="2">
        <f t="shared" si="22"/>
        <v>54879</v>
      </c>
      <c r="C735" s="5">
        <v>2789</v>
      </c>
      <c r="D735" s="5">
        <v>2447</v>
      </c>
      <c r="E735" s="5">
        <v>53</v>
      </c>
      <c r="F735" s="2">
        <v>54879</v>
      </c>
      <c r="G735">
        <f t="array" ref="G735:AA735">VLOOKUP(A735,Check_S4,{7,8,9,10,11,12,13,14,15,16,17,18,19,20,21,22,23,24,25,26,27},FALSE)</f>
        <v>0</v>
      </c>
      <c r="H735">
        <v>1925</v>
      </c>
      <c r="I735">
        <v>1233.400721</v>
      </c>
      <c r="J735">
        <v>0</v>
      </c>
      <c r="K735">
        <v>783.14510663999999</v>
      </c>
      <c r="L735">
        <v>2130.4139338974501</v>
      </c>
      <c r="M735">
        <v>6020.0091130094497</v>
      </c>
      <c r="N735">
        <v>2526.2477434245402</v>
      </c>
      <c r="O735">
        <v>3960.6961831615999</v>
      </c>
      <c r="P735">
        <v>0</v>
      </c>
      <c r="Q735">
        <v>5114.5353162539996</v>
      </c>
      <c r="R735">
        <v>2698.9711491534599</v>
      </c>
      <c r="S735">
        <v>2368.5512645763702</v>
      </c>
      <c r="T735">
        <v>0</v>
      </c>
      <c r="U735">
        <v>3415.5200941887902</v>
      </c>
      <c r="V735">
        <v>1894.6493067491399</v>
      </c>
      <c r="W735">
        <v>1563.8383652529201</v>
      </c>
      <c r="X735">
        <v>0</v>
      </c>
      <c r="Y735">
        <v>0</v>
      </c>
      <c r="Z735">
        <v>0</v>
      </c>
      <c r="AA735">
        <v>3410</v>
      </c>
      <c r="AB735">
        <f t="array" ref="AB735">MEDIAN(IF(G735:Q735&lt;&gt;0,G735:Q735))</f>
        <v>2328.3308386609951</v>
      </c>
      <c r="AC735">
        <f t="array" ref="AC735">MEDIAN(IF(R735:Z735&lt;&gt;0,R735:Z735))</f>
        <v>2368.5512645763702</v>
      </c>
      <c r="AD735">
        <f t="shared" si="23"/>
        <v>1.0172743603475636</v>
      </c>
      <c r="AE735">
        <f t="array" ref="AE735">TTEST(IF(G735:Q735&lt;&gt;0,G735:Q735),IF(R735:AA735&lt;&gt;0,R735:AA735),2,3)</f>
        <v>0.59520727735193435</v>
      </c>
      <c r="AX735" s="8" t="s">
        <v>1138</v>
      </c>
      <c r="AY735" s="8" t="s">
        <v>2686</v>
      </c>
      <c r="AZ735" s="8" t="s">
        <v>1623</v>
      </c>
      <c r="BA735" s="9">
        <v>1524.1799351571201</v>
      </c>
      <c r="BB735" s="9">
        <v>998.35302274710898</v>
      </c>
      <c r="BC735" s="9">
        <v>85.272673826023606</v>
      </c>
      <c r="BD735" s="9"/>
      <c r="BE735" s="9">
        <v>3785</v>
      </c>
      <c r="BF735" s="9">
        <v>336.57041459999999</v>
      </c>
      <c r="BG735" s="9"/>
      <c r="BH735" s="9"/>
      <c r="BI735" s="9"/>
      <c r="BJ735" s="9"/>
      <c r="BK735" s="9">
        <v>773.43135370463699</v>
      </c>
      <c r="BL735" s="9">
        <v>2710.5264068645001</v>
      </c>
      <c r="BM735" s="9"/>
      <c r="BN735" s="9">
        <v>848.25179884628801</v>
      </c>
      <c r="BO735" s="9"/>
      <c r="BP735" s="9">
        <v>1148.4542466479299</v>
      </c>
      <c r="BQ735" s="9"/>
      <c r="BR735" s="9"/>
      <c r="BS735" s="9"/>
      <c r="BT735" s="9"/>
      <c r="BU735" s="9"/>
      <c r="BV735" s="9">
        <v>2442.2052605935801</v>
      </c>
      <c r="BW735" s="9"/>
      <c r="BX735" s="9">
        <v>149</v>
      </c>
    </row>
    <row r="736" spans="1:76" x14ac:dyDescent="0.2">
      <c r="A736" s="2" t="s">
        <v>736</v>
      </c>
      <c r="B736" s="2">
        <f t="shared" si="22"/>
        <v>43516</v>
      </c>
      <c r="C736" s="5">
        <v>3508</v>
      </c>
      <c r="D736" s="5">
        <v>2760</v>
      </c>
      <c r="E736" s="5">
        <v>66</v>
      </c>
      <c r="F736" s="2">
        <v>43516</v>
      </c>
      <c r="G736">
        <f t="array" ref="G736:AA736">VLOOKUP(A736,Check_S4,{7,8,9,10,11,12,13,14,15,16,17,18,19,20,21,22,23,24,25,26,27},FALSE)</f>
        <v>0</v>
      </c>
      <c r="H736">
        <v>4588</v>
      </c>
      <c r="I736">
        <v>507.80975690000002</v>
      </c>
      <c r="J736">
        <v>7952.5041179999998</v>
      </c>
      <c r="K736">
        <v>0</v>
      </c>
      <c r="L736">
        <v>3431.9468388989098</v>
      </c>
      <c r="M736">
        <v>7824.9197933000096</v>
      </c>
      <c r="N736">
        <v>2636.0148845748299</v>
      </c>
      <c r="O736">
        <v>2759.6095698724798</v>
      </c>
      <c r="P736">
        <v>0</v>
      </c>
      <c r="Q736">
        <v>6811.6007433197401</v>
      </c>
      <c r="R736">
        <v>2770.6142764207698</v>
      </c>
      <c r="S736">
        <v>0</v>
      </c>
      <c r="T736">
        <v>0</v>
      </c>
      <c r="U736">
        <v>2639.3089011364</v>
      </c>
      <c r="V736">
        <v>2392.7147943067998</v>
      </c>
      <c r="W736">
        <v>2053.4639593370898</v>
      </c>
      <c r="X736">
        <v>0</v>
      </c>
      <c r="Y736">
        <v>2123.2451883123799</v>
      </c>
      <c r="Z736">
        <v>3276.5509935929099</v>
      </c>
      <c r="AA736">
        <v>846</v>
      </c>
      <c r="AB736">
        <f t="array" ref="AB736">MEDIAN(IF(G736:Q736&lt;&gt;0,G736:Q736))</f>
        <v>4009.9734194494549</v>
      </c>
      <c r="AC736">
        <f t="array" ref="AC736">MEDIAN(IF(R736:Z736&lt;&gt;0,R736:Z736))</f>
        <v>2516.0118477216001</v>
      </c>
      <c r="AD736">
        <f t="shared" si="23"/>
        <v>0.62743853500830271</v>
      </c>
      <c r="AE736">
        <f t="array" ref="AE736">TTEST(IF(G736:Q736&lt;&gt;0,G736:Q736),IF(R736:AA736&lt;&gt;0,R736:AA736),2,3)</f>
        <v>5.3394845311422766E-2</v>
      </c>
      <c r="AX736" s="8" t="s">
        <v>1398</v>
      </c>
      <c r="AY736" s="8" t="s">
        <v>2687</v>
      </c>
      <c r="AZ736" s="8" t="s">
        <v>1623</v>
      </c>
      <c r="BA736" s="9">
        <v>1405.28173405847</v>
      </c>
      <c r="BB736" s="9">
        <v>998.93697524449601</v>
      </c>
      <c r="BC736" s="9">
        <v>69.942678147639199</v>
      </c>
      <c r="BD736" s="9"/>
      <c r="BE736" s="9"/>
      <c r="BF736" s="9"/>
      <c r="BG736" s="9"/>
      <c r="BH736" s="9"/>
      <c r="BI736" s="9"/>
      <c r="BJ736" s="9"/>
      <c r="BK736" s="9"/>
      <c r="BL736" s="9">
        <v>998.93697524449601</v>
      </c>
      <c r="BM736" s="9"/>
      <c r="BN736" s="9">
        <v>951.059645740664</v>
      </c>
      <c r="BO736" s="9">
        <v>2611.8700737833401</v>
      </c>
      <c r="BP736" s="9"/>
      <c r="BQ736" s="9"/>
      <c r="BR736" s="9"/>
      <c r="BS736" s="9">
        <v>2226.5419755238499</v>
      </c>
      <c r="BT736" s="9"/>
      <c r="BU736" s="9"/>
      <c r="BV736" s="9"/>
      <c r="BW736" s="9"/>
      <c r="BX736" s="9">
        <v>238</v>
      </c>
    </row>
    <row r="737" spans="1:76" x14ac:dyDescent="0.2">
      <c r="A737" s="2" t="s">
        <v>737</v>
      </c>
      <c r="B737" s="2">
        <f t="shared" si="22"/>
        <v>80732</v>
      </c>
      <c r="C737" s="5">
        <v>1890</v>
      </c>
      <c r="D737" s="5">
        <v>1101</v>
      </c>
      <c r="E737" s="5">
        <v>117</v>
      </c>
      <c r="F737" s="2">
        <v>80732</v>
      </c>
      <c r="G737">
        <f t="array" ref="G737:AA737">VLOOKUP(A737,Check_S4,{7,8,9,10,11,12,13,14,15,16,17,18,19,20,21,22,23,24,25,26,27},FALSE)</f>
        <v>5896</v>
      </c>
      <c r="H737">
        <v>322</v>
      </c>
      <c r="I737">
        <v>48.277520119999998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600.83674691822296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1601.98104613392</v>
      </c>
      <c r="W737">
        <v>0</v>
      </c>
      <c r="X737">
        <v>0</v>
      </c>
      <c r="Y737">
        <v>0</v>
      </c>
      <c r="Z737">
        <v>0</v>
      </c>
      <c r="AA737">
        <v>2870</v>
      </c>
      <c r="AB737">
        <f t="array" ref="AB737">MEDIAN(IF(G737:Q737&lt;&gt;0,G737:Q737))</f>
        <v>461.41837345911148</v>
      </c>
      <c r="AC737">
        <f t="array" ref="AC737">MEDIAN(IF(R737:Z737&lt;&gt;0,R737:Z737))</f>
        <v>1601.98104613392</v>
      </c>
      <c r="AD737">
        <f t="shared" si="23"/>
        <v>3.4718622800482812</v>
      </c>
      <c r="AE737">
        <f t="array" ref="AE737">TTEST(IF(G737:Q737&lt;&gt;0,G737:Q737),IF(R737:AA737&lt;&gt;0,R737:AA737),2,3)</f>
        <v>0.75268123652033869</v>
      </c>
      <c r="AX737" s="8" t="s">
        <v>1328</v>
      </c>
      <c r="AY737" s="8" t="s">
        <v>2688</v>
      </c>
      <c r="AZ737" s="8" t="s">
        <v>1623</v>
      </c>
      <c r="BA737" s="9">
        <v>999.63463951715801</v>
      </c>
      <c r="BB737" s="9">
        <v>999.63463951715801</v>
      </c>
      <c r="BC737" s="9">
        <v>41.338014414314699</v>
      </c>
      <c r="BD737" s="9"/>
      <c r="BE737" s="9"/>
      <c r="BF737" s="9"/>
      <c r="BG737" s="9"/>
      <c r="BH737" s="9"/>
      <c r="BI737" s="9"/>
      <c r="BJ737" s="9"/>
      <c r="BK737" s="9">
        <v>707.43753268085095</v>
      </c>
      <c r="BL737" s="9"/>
      <c r="BM737" s="9"/>
      <c r="BN737" s="9"/>
      <c r="BO737" s="9"/>
      <c r="BP737" s="9">
        <v>1291.8317463534599</v>
      </c>
      <c r="BQ737" s="9"/>
      <c r="BR737" s="9"/>
      <c r="BS737" s="9"/>
      <c r="BT737" s="9"/>
      <c r="BU737" s="9"/>
      <c r="BV737" s="9"/>
      <c r="BW737" s="9"/>
      <c r="BX737" s="9"/>
    </row>
    <row r="738" spans="1:76" x14ac:dyDescent="0.2">
      <c r="A738" s="2" t="s">
        <v>738</v>
      </c>
      <c r="B738" s="2">
        <f t="shared" si="22"/>
        <v>81545</v>
      </c>
      <c r="C738" s="5">
        <v>1870</v>
      </c>
      <c r="D738" s="5">
        <v>1985</v>
      </c>
      <c r="E738" s="5">
        <v>50</v>
      </c>
      <c r="F738" s="2">
        <v>81545</v>
      </c>
      <c r="G738">
        <f t="array" ref="G738:AA738">VLOOKUP(A738,Check_S4,{7,8,9,10,11,12,13,14,15,16,17,18,19,20,21,22,23,24,25,26,27},FALSE)</f>
        <v>0</v>
      </c>
      <c r="H738">
        <v>1440</v>
      </c>
      <c r="I738">
        <v>304.33320600000002</v>
      </c>
      <c r="J738">
        <v>0</v>
      </c>
      <c r="K738">
        <v>0</v>
      </c>
      <c r="L738">
        <v>600.953926630365</v>
      </c>
      <c r="M738">
        <v>0</v>
      </c>
      <c r="N738">
        <v>0</v>
      </c>
      <c r="O738">
        <v>1255.0057156911701</v>
      </c>
      <c r="P738">
        <v>0</v>
      </c>
      <c r="Q738">
        <v>1599.8766904214599</v>
      </c>
      <c r="R738">
        <v>2462.9189863666702</v>
      </c>
      <c r="S738">
        <v>2197.8248092133299</v>
      </c>
      <c r="T738">
        <v>0</v>
      </c>
      <c r="U738">
        <v>2575.1026122199401</v>
      </c>
      <c r="V738">
        <v>1985.47752462732</v>
      </c>
      <c r="W738">
        <v>0</v>
      </c>
      <c r="X738">
        <v>0</v>
      </c>
      <c r="Y738">
        <v>2877.4408193618301</v>
      </c>
      <c r="Z738">
        <v>3276.5509935929099</v>
      </c>
      <c r="AA738">
        <v>0</v>
      </c>
      <c r="AB738">
        <f t="array" ref="AB738">MEDIAN(IF(G738:Q738&lt;&gt;0,G738:Q738))</f>
        <v>1255.0057156911701</v>
      </c>
      <c r="AC738">
        <f t="array" ref="AC738">MEDIAN(IF(R738:Z738&lt;&gt;0,R738:Z738))</f>
        <v>2519.0107992933054</v>
      </c>
      <c r="AD738">
        <f t="shared" si="23"/>
        <v>2.0071707784263029</v>
      </c>
      <c r="AE738">
        <f t="array" ref="AE738">TTEST(IF(G738:Q738&lt;&gt;0,G738:Q738),IF(R738:AA738&lt;&gt;0,R738:AA738),2,3)</f>
        <v>1.3522060543578063E-3</v>
      </c>
      <c r="AX738" s="8" t="s">
        <v>1452</v>
      </c>
      <c r="AY738" s="8" t="s">
        <v>1452</v>
      </c>
      <c r="AZ738" s="8" t="s">
        <v>1640</v>
      </c>
      <c r="BA738" s="9">
        <v>1177.1497382211101</v>
      </c>
      <c r="BB738" s="9">
        <v>1000</v>
      </c>
      <c r="BC738" s="9">
        <v>93.171408057590099</v>
      </c>
      <c r="BD738" s="9"/>
      <c r="BE738" s="9">
        <v>1000</v>
      </c>
      <c r="BF738" s="9">
        <v>42.944854460000002</v>
      </c>
      <c r="BG738" s="9"/>
      <c r="BH738" s="9"/>
      <c r="BI738" s="9"/>
      <c r="BJ738" s="9"/>
      <c r="BK738" s="9"/>
      <c r="BL738" s="9"/>
      <c r="BM738" s="9"/>
      <c r="BN738" s="9">
        <v>2946.6000386220899</v>
      </c>
      <c r="BO738" s="9"/>
      <c r="BP738" s="9">
        <v>1307.20379802346</v>
      </c>
      <c r="BQ738" s="9"/>
      <c r="BR738" s="9"/>
      <c r="BS738" s="9"/>
      <c r="BT738" s="9"/>
      <c r="BU738" s="9"/>
      <c r="BV738" s="9"/>
      <c r="BW738" s="9"/>
      <c r="BX738" s="9">
        <v>589</v>
      </c>
    </row>
    <row r="739" spans="1:76" x14ac:dyDescent="0.2">
      <c r="A739" s="2" t="s">
        <v>739</v>
      </c>
      <c r="B739" s="2">
        <f t="shared" si="22"/>
        <v>54358</v>
      </c>
      <c r="C739" s="5">
        <v>2804</v>
      </c>
      <c r="D739" s="5">
        <v>1127</v>
      </c>
      <c r="E739" s="5">
        <v>113</v>
      </c>
      <c r="F739" s="2">
        <v>54358</v>
      </c>
      <c r="G739">
        <f t="array" ref="G739:AA739">VLOOKUP(A739,Check_S4,{7,8,9,10,11,12,13,14,15,16,17,18,19,20,21,22,23,24,25,26,27},FALSE)</f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6456.5508163250297</v>
      </c>
      <c r="N739">
        <v>0</v>
      </c>
      <c r="O739">
        <v>0</v>
      </c>
      <c r="P739">
        <v>0</v>
      </c>
      <c r="Q739">
        <v>827.82655107526796</v>
      </c>
      <c r="R739">
        <v>0</v>
      </c>
      <c r="S739">
        <v>1126.8221762292901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f t="array" ref="AB739">MEDIAN(IF(G739:Q739&lt;&gt;0,G739:Q739))</f>
        <v>3642.1886837001489</v>
      </c>
      <c r="AC739">
        <f t="array" ref="AC739">MEDIAN(IF(R739:Z739&lt;&gt;0,R739:Z739))</f>
        <v>1126.8221762292901</v>
      </c>
      <c r="AD739">
        <f t="shared" si="23"/>
        <v>0.3093805055383721</v>
      </c>
      <c r="AE739" t="e">
        <f t="array" ref="AE739">TTEST(IF(G739:Q739&lt;&gt;0,G739:Q739),IF(R739:AA739&lt;&gt;0,R739:AA739),2,3)</f>
        <v>#DIV/0!</v>
      </c>
      <c r="AX739" s="8" t="s">
        <v>2689</v>
      </c>
      <c r="AY739" s="8" t="s">
        <v>2690</v>
      </c>
      <c r="AZ739" s="8" t="s">
        <v>1623</v>
      </c>
      <c r="BA739" s="9">
        <v>1721.6407242175701</v>
      </c>
      <c r="BB739" s="9">
        <v>1000.41252059642</v>
      </c>
      <c r="BC739" s="9">
        <v>135.68136268704799</v>
      </c>
      <c r="BD739" s="9">
        <v>7317</v>
      </c>
      <c r="BE739" s="9">
        <v>435</v>
      </c>
      <c r="BF739" s="9">
        <v>81.983456399999994</v>
      </c>
      <c r="BG739" s="9"/>
      <c r="BH739" s="9"/>
      <c r="BI739" s="9">
        <v>667.92230033417798</v>
      </c>
      <c r="BJ739" s="9"/>
      <c r="BK739" s="9"/>
      <c r="BL739" s="9">
        <v>1793.1951548479201</v>
      </c>
      <c r="BM739" s="9"/>
      <c r="BN739" s="9">
        <v>1539.12214129983</v>
      </c>
      <c r="BO739" s="9"/>
      <c r="BP739" s="9">
        <v>1332.9027408586601</v>
      </c>
      <c r="BQ739" s="9"/>
      <c r="BR739" s="9"/>
      <c r="BS739" s="9"/>
      <c r="BT739" s="9"/>
      <c r="BU739" s="9"/>
      <c r="BV739" s="9"/>
      <c r="BW739" s="9"/>
      <c r="BX739" s="9">
        <v>606</v>
      </c>
    </row>
    <row r="740" spans="1:76" x14ac:dyDescent="0.2">
      <c r="A740" s="2" t="s">
        <v>740</v>
      </c>
      <c r="B740" s="2">
        <f t="shared" si="22"/>
        <v>34765</v>
      </c>
      <c r="C740" s="5">
        <v>4368</v>
      </c>
      <c r="D740" s="5">
        <v>3512</v>
      </c>
      <c r="E740" s="5">
        <v>52</v>
      </c>
      <c r="F740" s="2">
        <v>34765</v>
      </c>
      <c r="G740">
        <f t="array" ref="G740:AA740">VLOOKUP(A740,Check_S4,{7,8,9,10,11,12,13,14,15,16,17,18,19,20,21,22,23,24,25,26,27},FALSE)</f>
        <v>0</v>
      </c>
      <c r="H740">
        <v>9157</v>
      </c>
      <c r="I740">
        <v>2918.1106840000002</v>
      </c>
      <c r="J740">
        <v>3444.324932</v>
      </c>
      <c r="K740">
        <v>861.00701062999997</v>
      </c>
      <c r="L740">
        <v>3383.6345106557501</v>
      </c>
      <c r="M740">
        <v>5463.4522552416302</v>
      </c>
      <c r="N740">
        <v>2461.3898822247802</v>
      </c>
      <c r="O740">
        <v>4901.5480798777699</v>
      </c>
      <c r="P740">
        <v>6250.8712507064502</v>
      </c>
      <c r="Q740">
        <v>7042.3860516792602</v>
      </c>
      <c r="R740">
        <v>2539.2308339025999</v>
      </c>
      <c r="S740">
        <v>0</v>
      </c>
      <c r="T740">
        <v>4168.7658427486404</v>
      </c>
      <c r="U740">
        <v>0</v>
      </c>
      <c r="V740">
        <v>2531.0338503677399</v>
      </c>
      <c r="W740">
        <v>0</v>
      </c>
      <c r="X740">
        <v>0</v>
      </c>
      <c r="Y740">
        <v>3061.0581035376599</v>
      </c>
      <c r="Z740">
        <v>3578.8337656594299</v>
      </c>
      <c r="AA740">
        <v>8120</v>
      </c>
      <c r="AB740">
        <f t="array" ref="AB740">MEDIAN(IF(G740:Q740&lt;&gt;0,G740:Q740))</f>
        <v>4172.9365059388847</v>
      </c>
      <c r="AC740">
        <f t="array" ref="AC740">MEDIAN(IF(R740:Z740&lt;&gt;0,R740:Z740))</f>
        <v>3061.0581035376599</v>
      </c>
      <c r="AD740">
        <f t="shared" si="23"/>
        <v>0.73355012691450983</v>
      </c>
      <c r="AE740">
        <f t="array" ref="AE740">TTEST(IF(G740:Q740&lt;&gt;0,G740:Q740),IF(R740:AA740&lt;&gt;0,R740:AA740),2,3)</f>
        <v>0.62170990618895727</v>
      </c>
      <c r="AX740" s="8" t="s">
        <v>1003</v>
      </c>
      <c r="AY740" s="8" t="s">
        <v>2691</v>
      </c>
      <c r="AZ740" s="8" t="s">
        <v>1623</v>
      </c>
      <c r="BA740" s="9">
        <v>1045.0346317811</v>
      </c>
      <c r="BB740" s="9">
        <v>1000.55206164537</v>
      </c>
      <c r="BC740" s="9">
        <v>64.497954110428395</v>
      </c>
      <c r="BD740" s="9">
        <v>328</v>
      </c>
      <c r="BE740" s="9">
        <v>868</v>
      </c>
      <c r="BF740" s="9">
        <v>446.5633545</v>
      </c>
      <c r="BG740" s="9"/>
      <c r="BH740" s="9"/>
      <c r="BI740" s="9">
        <v>1957.0175872820901</v>
      </c>
      <c r="BJ740" s="9"/>
      <c r="BK740" s="9"/>
      <c r="BL740" s="9">
        <v>1133.1041232907401</v>
      </c>
      <c r="BM740" s="9"/>
      <c r="BN740" s="9">
        <v>1715.11299270362</v>
      </c>
      <c r="BO740" s="9"/>
      <c r="BP740" s="9"/>
      <c r="BQ740" s="9"/>
      <c r="BR740" s="9"/>
      <c r="BS740" s="9">
        <v>1653.47899647232</v>
      </c>
      <c r="BT740" s="9"/>
      <c r="BU740" s="9"/>
      <c r="BV740" s="9"/>
      <c r="BW740" s="9"/>
      <c r="BX740" s="9">
        <v>259</v>
      </c>
    </row>
    <row r="741" spans="1:76" x14ac:dyDescent="0.2">
      <c r="A741" s="2" t="s">
        <v>741</v>
      </c>
      <c r="B741" s="2">
        <f t="shared" si="22"/>
        <v>73649</v>
      </c>
      <c r="C741" s="5">
        <v>2059</v>
      </c>
      <c r="D741" s="5">
        <v>1413</v>
      </c>
      <c r="E741" s="5">
        <v>80</v>
      </c>
      <c r="F741" s="2">
        <v>73649</v>
      </c>
      <c r="G741">
        <f t="array" ref="G741:AA741">VLOOKUP(A741,Check_S4,{7,8,9,10,11,12,13,14,15,16,17,18,19,20,21,22,23,24,25,26,27},FALSE)</f>
        <v>466</v>
      </c>
      <c r="H741">
        <v>3607</v>
      </c>
      <c r="I741">
        <v>235.55492899999999</v>
      </c>
      <c r="J741">
        <v>0</v>
      </c>
      <c r="K741">
        <v>0</v>
      </c>
      <c r="L741">
        <v>1317.4713562259799</v>
      </c>
      <c r="M741">
        <v>0</v>
      </c>
      <c r="N741">
        <v>0</v>
      </c>
      <c r="O741">
        <v>1508.8983341495</v>
      </c>
      <c r="P741">
        <v>4639.4186419277503</v>
      </c>
      <c r="Q741">
        <v>3575.1097000704099</v>
      </c>
      <c r="R741">
        <v>0</v>
      </c>
      <c r="S741">
        <v>1125.99178824091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f t="array" ref="AB741">MEDIAN(IF(G741:Q741&lt;&gt;0,G741:Q741))</f>
        <v>1508.8983341495</v>
      </c>
      <c r="AC741">
        <f t="array" ref="AC741">MEDIAN(IF(R741:Z741&lt;&gt;0,R741:Z741))</f>
        <v>1125.99178824091</v>
      </c>
      <c r="AD741">
        <f t="shared" si="23"/>
        <v>0.74623436367936768</v>
      </c>
      <c r="AE741" t="e">
        <f t="array" ref="AE741">TTEST(IF(G741:Q741&lt;&gt;0,G741:Q741),IF(R741:AA741&lt;&gt;0,R741:AA741),2,3)</f>
        <v>#DIV/0!</v>
      </c>
      <c r="AX741" s="8" t="s">
        <v>2692</v>
      </c>
      <c r="AY741" s="8" t="s">
        <v>2693</v>
      </c>
      <c r="AZ741" s="8" t="s">
        <v>1623</v>
      </c>
      <c r="BA741" s="9">
        <v>1416.65640431523</v>
      </c>
      <c r="BB741" s="9">
        <v>1002.32177297025</v>
      </c>
      <c r="BC741" s="9">
        <v>87.905474036897004</v>
      </c>
      <c r="BD741" s="9"/>
      <c r="BE741" s="9">
        <v>661</v>
      </c>
      <c r="BF741" s="9">
        <v>120.0059811</v>
      </c>
      <c r="BG741" s="9"/>
      <c r="BH741" s="9"/>
      <c r="BI741" s="9">
        <v>837.67187676445303</v>
      </c>
      <c r="BJ741" s="9"/>
      <c r="BK741" s="9"/>
      <c r="BL741" s="9">
        <v>1035.7741528218601</v>
      </c>
      <c r="BM741" s="9"/>
      <c r="BN741" s="9">
        <v>968.86939311864603</v>
      </c>
      <c r="BO741" s="9"/>
      <c r="BP741" s="9">
        <v>1606.6469008096101</v>
      </c>
      <c r="BQ741" s="9"/>
      <c r="BR741" s="9">
        <v>3539.5147795325602</v>
      </c>
      <c r="BS741" s="9">
        <v>1454.26088621243</v>
      </c>
      <c r="BT741" s="9"/>
      <c r="BU741" s="9"/>
      <c r="BV741" s="9">
        <v>3683.8200727927201</v>
      </c>
      <c r="BW741" s="9"/>
      <c r="BX741" s="9">
        <v>259</v>
      </c>
    </row>
    <row r="742" spans="1:76" x14ac:dyDescent="0.2">
      <c r="A742" s="2" t="s">
        <v>742</v>
      </c>
      <c r="B742" s="2">
        <f t="shared" si="22"/>
        <v>48310</v>
      </c>
      <c r="C742" s="5">
        <v>3138</v>
      </c>
      <c r="D742" s="5">
        <v>2676</v>
      </c>
      <c r="E742" s="5">
        <v>52</v>
      </c>
      <c r="F742" s="2">
        <v>48310</v>
      </c>
      <c r="G742">
        <f t="array" ref="G742:AA742">VLOOKUP(A742,Check_S4,{7,8,9,10,11,12,13,14,15,16,17,18,19,20,21,22,23,24,25,26,27},FALSE)</f>
        <v>0</v>
      </c>
      <c r="H742">
        <v>1948</v>
      </c>
      <c r="I742">
        <v>1005.748392</v>
      </c>
      <c r="J742">
        <v>0</v>
      </c>
      <c r="K742">
        <v>0</v>
      </c>
      <c r="L742">
        <v>2552.40865030858</v>
      </c>
      <c r="M742">
        <v>0</v>
      </c>
      <c r="N742">
        <v>1849.42848440801</v>
      </c>
      <c r="O742">
        <v>5978.9567411895096</v>
      </c>
      <c r="P742">
        <v>0</v>
      </c>
      <c r="Q742">
        <v>6907.5731598000002</v>
      </c>
      <c r="R742">
        <v>2999.7137036508998</v>
      </c>
      <c r="S742">
        <v>0</v>
      </c>
      <c r="T742">
        <v>3383.31450465834</v>
      </c>
      <c r="U742">
        <v>3439.6175096378402</v>
      </c>
      <c r="V742">
        <v>2676.2759223373901</v>
      </c>
      <c r="W742">
        <v>0</v>
      </c>
      <c r="X742">
        <v>0</v>
      </c>
      <c r="Y742">
        <v>1971.5297110016099</v>
      </c>
      <c r="Z742">
        <v>3551.0674527668798</v>
      </c>
      <c r="AA742">
        <v>2530</v>
      </c>
      <c r="AB742">
        <f t="array" ref="AB742">MEDIAN(IF(G742:Q742&lt;&gt;0,G742:Q742))</f>
        <v>2250.20432515429</v>
      </c>
      <c r="AC742">
        <f t="array" ref="AC742">MEDIAN(IF(R742:Z742&lt;&gt;0,R742:Z742))</f>
        <v>3191.5141041546199</v>
      </c>
      <c r="AD742">
        <f t="shared" si="23"/>
        <v>1.4183219134714742</v>
      </c>
      <c r="AE742">
        <f t="array" ref="AE742">TTEST(IF(G742:Q742&lt;&gt;0,G742:Q742),IF(R742:AA742&lt;&gt;0,R742:AA742),2,3)</f>
        <v>0.68476371510054013</v>
      </c>
      <c r="AX742" s="8" t="s">
        <v>2694</v>
      </c>
      <c r="AY742" s="8" t="s">
        <v>2695</v>
      </c>
      <c r="AZ742" s="8" t="s">
        <v>1623</v>
      </c>
      <c r="BA742" s="9">
        <v>1017.97294381849</v>
      </c>
      <c r="BB742" s="9">
        <v>1002.75875305283</v>
      </c>
      <c r="BC742" s="9">
        <v>89.229005395196907</v>
      </c>
      <c r="BD742" s="9"/>
      <c r="BE742" s="9">
        <v>417</v>
      </c>
      <c r="BF742" s="9">
        <v>87.665579710000003</v>
      </c>
      <c r="BG742" s="9"/>
      <c r="BH742" s="9"/>
      <c r="BI742" s="9">
        <v>1978.7086894582801</v>
      </c>
      <c r="BJ742" s="9"/>
      <c r="BK742" s="9"/>
      <c r="BL742" s="9">
        <v>1588.51750610567</v>
      </c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</row>
    <row r="743" spans="1:76" x14ac:dyDescent="0.2">
      <c r="A743" s="2" t="s">
        <v>743</v>
      </c>
      <c r="B743" s="2">
        <f t="shared" si="22"/>
        <v>19727</v>
      </c>
      <c r="C743" s="5">
        <v>7671</v>
      </c>
      <c r="D743" s="5">
        <v>5530</v>
      </c>
      <c r="E743" s="5">
        <v>103</v>
      </c>
      <c r="F743" s="2">
        <v>19727</v>
      </c>
      <c r="G743">
        <f t="array" ref="G743:AA743">VLOOKUP(A743,Check_S4,{7,8,9,10,11,12,13,14,15,16,17,18,19,20,21,22,23,24,25,26,27},FALSE)</f>
        <v>0</v>
      </c>
      <c r="H743">
        <v>7301</v>
      </c>
      <c r="I743">
        <v>9455.3938839999992</v>
      </c>
      <c r="J743">
        <v>7261.7268539999995</v>
      </c>
      <c r="K743">
        <v>14932.173659</v>
      </c>
      <c r="L743">
        <v>9607.3299008879694</v>
      </c>
      <c r="M743">
        <v>10817.481065222501</v>
      </c>
      <c r="N743">
        <v>6616.4867852672396</v>
      </c>
      <c r="O743">
        <v>4443.0691802433403</v>
      </c>
      <c r="P743">
        <v>777.76232360989798</v>
      </c>
      <c r="Q743">
        <v>33505.950292322203</v>
      </c>
      <c r="R743">
        <v>0</v>
      </c>
      <c r="S743">
        <v>2754.8067014020799</v>
      </c>
      <c r="T743">
        <v>0</v>
      </c>
      <c r="U743">
        <v>3563.8516506912501</v>
      </c>
      <c r="V743">
        <v>2299.9740493747399</v>
      </c>
      <c r="W743">
        <v>0</v>
      </c>
      <c r="X743">
        <v>0</v>
      </c>
      <c r="Y743">
        <v>2635.3807284406598</v>
      </c>
      <c r="Z743">
        <v>4385.7781196023698</v>
      </c>
      <c r="AA743">
        <v>2370</v>
      </c>
      <c r="AB743">
        <f t="array" ref="AB743">MEDIAN(IF(G743:Q743&lt;&gt;0,G743:Q743))</f>
        <v>8378.1969419999987</v>
      </c>
      <c r="AC743">
        <f t="array" ref="AC743">MEDIAN(IF(R743:Z743&lt;&gt;0,R743:Z743))</f>
        <v>2754.8067014020799</v>
      </c>
      <c r="AD743">
        <f t="shared" si="23"/>
        <v>0.32880662993157894</v>
      </c>
      <c r="AE743">
        <f t="array" ref="AE743">TTEST(IF(G743:Q743&lt;&gt;0,G743:Q743),IF(R743:AA743&lt;&gt;0,R743:AA743),2,3)</f>
        <v>2.6906004973129859E-2</v>
      </c>
      <c r="AX743" s="8" t="s">
        <v>2696</v>
      </c>
      <c r="AY743" s="8" t="s">
        <v>2697</v>
      </c>
      <c r="AZ743" s="8" t="s">
        <v>1623</v>
      </c>
      <c r="BA743" s="9">
        <v>1246.3630939719501</v>
      </c>
      <c r="BB743" s="9">
        <v>1004.23269659146</v>
      </c>
      <c r="BC743" s="9">
        <v>79.524912605234803</v>
      </c>
      <c r="BD743" s="9"/>
      <c r="BE743" s="9">
        <v>850</v>
      </c>
      <c r="BF743" s="9">
        <v>308.10381489999997</v>
      </c>
      <c r="BG743" s="9"/>
      <c r="BH743" s="9"/>
      <c r="BI743" s="9">
        <v>723.58960583635906</v>
      </c>
      <c r="BJ743" s="9"/>
      <c r="BK743" s="9"/>
      <c r="BL743" s="9">
        <v>2910.9355003373998</v>
      </c>
      <c r="BM743" s="9">
        <v>1281.9006727670901</v>
      </c>
      <c r="BN743" s="9">
        <v>2542.9097647518101</v>
      </c>
      <c r="BO743" s="9"/>
      <c r="BP743" s="9">
        <v>1158.46539318292</v>
      </c>
      <c r="BQ743" s="9"/>
      <c r="BR743" s="9"/>
      <c r="BS743" s="9"/>
      <c r="BT743" s="9"/>
      <c r="BU743" s="9"/>
      <c r="BV743" s="9"/>
      <c r="BW743" s="9"/>
      <c r="BX743" s="9">
        <v>195</v>
      </c>
    </row>
    <row r="744" spans="1:76" x14ac:dyDescent="0.2">
      <c r="A744" s="2" t="s">
        <v>744</v>
      </c>
      <c r="B744" s="2">
        <f t="shared" si="22"/>
        <v>49682</v>
      </c>
      <c r="C744" s="5">
        <v>3036</v>
      </c>
      <c r="D744" s="5">
        <v>3067</v>
      </c>
      <c r="E744" s="5">
        <v>56</v>
      </c>
      <c r="F744" s="2">
        <v>49682</v>
      </c>
      <c r="G744">
        <f t="array" ref="G744:AA744">VLOOKUP(A744,Check_S4,{7,8,9,10,11,12,13,14,15,16,17,18,19,20,21,22,23,24,25,26,27},FALSE)</f>
        <v>0</v>
      </c>
      <c r="H744">
        <v>5368</v>
      </c>
      <c r="I744">
        <v>301.83698270000002</v>
      </c>
      <c r="J744">
        <v>2665.3973959999998</v>
      </c>
      <c r="K744">
        <v>938.75993796</v>
      </c>
      <c r="L744">
        <v>1477.9424753553701</v>
      </c>
      <c r="M744">
        <v>0</v>
      </c>
      <c r="N744">
        <v>0</v>
      </c>
      <c r="O744">
        <v>3467.4364026795502</v>
      </c>
      <c r="P744">
        <v>0</v>
      </c>
      <c r="Q744">
        <v>1828.2933915286301</v>
      </c>
      <c r="R744">
        <v>5390.3729897497296</v>
      </c>
      <c r="S744">
        <v>1189.4397212782001</v>
      </c>
      <c r="T744">
        <v>3641.4313781753899</v>
      </c>
      <c r="U744">
        <v>4241.20189359899</v>
      </c>
      <c r="V744">
        <v>4554.3318866654799</v>
      </c>
      <c r="W744">
        <v>0</v>
      </c>
      <c r="X744">
        <v>5155.7417404867801</v>
      </c>
      <c r="Y744">
        <v>2666.7939588863501</v>
      </c>
      <c r="Z744">
        <v>4167.40481293213</v>
      </c>
      <c r="AA744">
        <v>1520</v>
      </c>
      <c r="AB744">
        <f t="array" ref="AB744">MEDIAN(IF(G744:Q744&lt;&gt;0,G744:Q744))</f>
        <v>1828.2933915286301</v>
      </c>
      <c r="AC744">
        <f t="array" ref="AC744">MEDIAN(IF(R744:Z744&lt;&gt;0,R744:Z744))</f>
        <v>4204.30335326556</v>
      </c>
      <c r="AD744">
        <f t="shared" si="23"/>
        <v>2.2995780506269599</v>
      </c>
      <c r="AE744">
        <f t="array" ref="AE744">TTEST(IF(G744:Q744&lt;&gt;0,G744:Q744),IF(R744:AA744&lt;&gt;0,R744:AA744),2,3)</f>
        <v>0.13321603126065754</v>
      </c>
      <c r="AX744" s="8" t="s">
        <v>958</v>
      </c>
      <c r="AY744" s="8" t="s">
        <v>2698</v>
      </c>
      <c r="AZ744" s="8" t="s">
        <v>1623</v>
      </c>
      <c r="BA744" s="9">
        <v>1121.67743776713</v>
      </c>
      <c r="BB744" s="9">
        <v>1004.44535971483</v>
      </c>
      <c r="BC744" s="9">
        <v>80.009055088071506</v>
      </c>
      <c r="BD744" s="9"/>
      <c r="BE744" s="9">
        <v>2686</v>
      </c>
      <c r="BF744" s="9">
        <v>318.71257309999999</v>
      </c>
      <c r="BG744" s="9"/>
      <c r="BH744" s="9"/>
      <c r="BI744" s="9">
        <v>968.82296380390801</v>
      </c>
      <c r="BJ744" s="9"/>
      <c r="BK744" s="9"/>
      <c r="BL744" s="9">
        <v>1040.0677556257599</v>
      </c>
      <c r="BM744" s="9"/>
      <c r="BN744" s="9">
        <v>189.01451818564399</v>
      </c>
      <c r="BO744" s="9"/>
      <c r="BP744" s="9">
        <v>1777.5136446174999</v>
      </c>
      <c r="BQ744" s="9"/>
      <c r="BR744" s="9"/>
      <c r="BS744" s="9">
        <v>1766.2880468042599</v>
      </c>
      <c r="BT744" s="9"/>
      <c r="BU744" s="9"/>
      <c r="BV744" s="9"/>
      <c r="BW744" s="9"/>
      <c r="BX744" s="9">
        <v>227</v>
      </c>
    </row>
    <row r="745" spans="1:76" x14ac:dyDescent="0.2">
      <c r="A745" s="2" t="s">
        <v>745</v>
      </c>
      <c r="B745" s="2">
        <f t="shared" ref="B745:B808" si="24">VLOOKUP(A745,Molwt,3,FALSE)</f>
        <v>96683</v>
      </c>
      <c r="C745" s="5">
        <v>1558</v>
      </c>
      <c r="D745" s="5">
        <v>1558</v>
      </c>
      <c r="E745" s="5">
        <v>52</v>
      </c>
      <c r="F745" s="2">
        <v>96683</v>
      </c>
      <c r="G745">
        <f t="array" ref="G745:AA745">VLOOKUP(A745,Check_S4,{7,8,9,10,11,12,13,14,15,16,17,18,19,20,21,22,23,24,25,26,27},FALSE)</f>
        <v>985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2130</v>
      </c>
      <c r="AB745">
        <f t="array" ref="AB745">MEDIAN(IF(G745:Q745&lt;&gt;0,G745:Q745))</f>
        <v>985</v>
      </c>
      <c r="AC745" t="e">
        <f t="array" ref="AC745">MEDIAN(IF(R745:Z745&lt;&gt;0,R745:Z745))</f>
        <v>#NUM!</v>
      </c>
      <c r="AD745" t="e">
        <f t="shared" si="23"/>
        <v>#NUM!</v>
      </c>
      <c r="AE745" t="e">
        <f t="array" ref="AE745">TTEST(IF(G745:Q745&lt;&gt;0,G745:Q745),IF(R745:AA745&lt;&gt;0,R745:AA745),2,3)</f>
        <v>#DIV/0!</v>
      </c>
      <c r="AX745" s="8" t="s">
        <v>2699</v>
      </c>
      <c r="AY745" s="8" t="s">
        <v>2700</v>
      </c>
      <c r="AZ745" s="8" t="s">
        <v>1623</v>
      </c>
      <c r="BA745" s="9">
        <v>2401.4865882006302</v>
      </c>
      <c r="BB745" s="9">
        <v>1004.64125235702</v>
      </c>
      <c r="BC745" s="9">
        <v>178.811284386876</v>
      </c>
      <c r="BD745" s="9">
        <v>1320</v>
      </c>
      <c r="BE745" s="9"/>
      <c r="BF745" s="9">
        <v>32.877383979999998</v>
      </c>
      <c r="BG745" s="9">
        <v>493.47702170000002</v>
      </c>
      <c r="BH745" s="9"/>
      <c r="BI745" s="9">
        <v>567.49098677709799</v>
      </c>
      <c r="BJ745" s="9"/>
      <c r="BK745" s="9"/>
      <c r="BL745" s="9"/>
      <c r="BM745" s="9">
        <v>12081.9194725903</v>
      </c>
      <c r="BN745" s="9">
        <v>1004.64125235702</v>
      </c>
      <c r="BO745" s="9"/>
      <c r="BP745" s="9"/>
      <c r="BQ745" s="9"/>
      <c r="BR745" s="9"/>
      <c r="BS745" s="9"/>
      <c r="BT745" s="9"/>
      <c r="BU745" s="9"/>
      <c r="BV745" s="9"/>
      <c r="BW745" s="9"/>
      <c r="BX745" s="9">
        <v>1310</v>
      </c>
    </row>
    <row r="746" spans="1:76" x14ac:dyDescent="0.2">
      <c r="A746" s="2" t="s">
        <v>746</v>
      </c>
      <c r="B746" s="2">
        <f t="shared" si="24"/>
        <v>15180</v>
      </c>
      <c r="C746" s="5">
        <v>9912</v>
      </c>
      <c r="D746" s="5">
        <v>7549</v>
      </c>
      <c r="E746" s="5">
        <v>116</v>
      </c>
      <c r="F746" s="2">
        <v>15180</v>
      </c>
      <c r="G746">
        <f t="array" ref="G746:AA746">VLOOKUP(A746,Check_S4,{7,8,9,10,11,12,13,14,15,16,17,18,19,20,21,22,23,24,25,26,27},FALSE)</f>
        <v>0</v>
      </c>
      <c r="H746">
        <v>54942</v>
      </c>
      <c r="I746">
        <v>7627.6481320000003</v>
      </c>
      <c r="J746">
        <v>4015.4232670000001</v>
      </c>
      <c r="K746">
        <v>0</v>
      </c>
      <c r="L746">
        <v>8294.8775184073202</v>
      </c>
      <c r="M746">
        <v>7340.2724038963897</v>
      </c>
      <c r="N746">
        <v>9275.0230301252905</v>
      </c>
      <c r="O746">
        <v>8959.1646597517392</v>
      </c>
      <c r="P746">
        <v>10804.956064774</v>
      </c>
      <c r="Q746">
        <v>2993.2861632315398</v>
      </c>
      <c r="R746">
        <v>7699.5796565283099</v>
      </c>
      <c r="S746">
        <v>9659.8532375361501</v>
      </c>
      <c r="T746">
        <v>3889.5277410891799</v>
      </c>
      <c r="U746">
        <v>5557.1361689078303</v>
      </c>
      <c r="V746">
        <v>6217.8183091643104</v>
      </c>
      <c r="W746">
        <v>0</v>
      </c>
      <c r="X746">
        <v>11356.8365557296</v>
      </c>
      <c r="Y746">
        <v>6224.3374158153101</v>
      </c>
      <c r="Z746">
        <v>6095.0134566584602</v>
      </c>
      <c r="AA746">
        <v>7470</v>
      </c>
      <c r="AB746">
        <f t="array" ref="AB746">MEDIAN(IF(G746:Q746&lt;&gt;0,G746:Q746))</f>
        <v>8294.8775184073202</v>
      </c>
      <c r="AC746">
        <f t="array" ref="AC746">MEDIAN(IF(R746:Z746&lt;&gt;0,R746:Z746))</f>
        <v>6221.0778624898103</v>
      </c>
      <c r="AD746">
        <f t="shared" si="23"/>
        <v>0.74999032218191264</v>
      </c>
      <c r="AE746">
        <f t="array" ref="AE746">TTEST(IF(G746:Q746&lt;&gt;0,G746:Q746),IF(R746:AA746&lt;&gt;0,R746:AA746),2,3)</f>
        <v>0.33160905458825074</v>
      </c>
      <c r="AX746" s="8" t="s">
        <v>2701</v>
      </c>
      <c r="AY746" s="8" t="s">
        <v>2702</v>
      </c>
      <c r="AZ746" s="8" t="s">
        <v>1623</v>
      </c>
      <c r="BA746" s="9">
        <v>1458.77960847846</v>
      </c>
      <c r="BB746" s="9">
        <v>1004.93004100265</v>
      </c>
      <c r="BC746" s="9">
        <v>77.988497840930904</v>
      </c>
      <c r="BD746" s="9">
        <v>952</v>
      </c>
      <c r="BE746" s="9">
        <v>624</v>
      </c>
      <c r="BF746" s="9">
        <v>233.5843496</v>
      </c>
      <c r="BG746" s="9"/>
      <c r="BH746" s="9"/>
      <c r="BI746" s="9">
        <v>2805.4358066073301</v>
      </c>
      <c r="BJ746" s="9"/>
      <c r="BK746" s="9">
        <v>2992.81523933786</v>
      </c>
      <c r="BL746" s="9">
        <v>2857.8936636276399</v>
      </c>
      <c r="BM746" s="9"/>
      <c r="BN746" s="9">
        <v>1004.93004100265</v>
      </c>
      <c r="BO746" s="9"/>
      <c r="BP746" s="9">
        <v>1452.35737613069</v>
      </c>
      <c r="BQ746" s="9"/>
      <c r="BR746" s="9"/>
      <c r="BS746" s="9"/>
      <c r="BT746" s="9"/>
      <c r="BU746" s="9"/>
      <c r="BV746" s="9"/>
      <c r="BW746" s="9"/>
      <c r="BX746" s="9">
        <v>206</v>
      </c>
    </row>
    <row r="747" spans="1:76" x14ac:dyDescent="0.2">
      <c r="A747" s="2" t="s">
        <v>747</v>
      </c>
      <c r="B747" s="2">
        <f t="shared" si="24"/>
        <v>64665</v>
      </c>
      <c r="C747" s="5">
        <v>2326</v>
      </c>
      <c r="D747" s="5">
        <v>2550</v>
      </c>
      <c r="E747" s="5">
        <v>44</v>
      </c>
      <c r="F747" s="2">
        <v>64665</v>
      </c>
      <c r="G747">
        <f t="array" ref="G747:AA747">VLOOKUP(A747,Check_S4,{7,8,9,10,11,12,13,14,15,16,17,18,19,20,21,22,23,24,25,26,27},FALSE)</f>
        <v>0</v>
      </c>
      <c r="H747">
        <v>3342</v>
      </c>
      <c r="I747">
        <v>457.89309309999999</v>
      </c>
      <c r="J747">
        <v>0</v>
      </c>
      <c r="K747">
        <v>0</v>
      </c>
      <c r="L747">
        <v>2715.5901067309601</v>
      </c>
      <c r="M747">
        <v>0</v>
      </c>
      <c r="N747">
        <v>0</v>
      </c>
      <c r="O747">
        <v>2145.1851333766499</v>
      </c>
      <c r="P747">
        <v>0</v>
      </c>
      <c r="Q747">
        <v>2384.7677426323198</v>
      </c>
      <c r="R747">
        <v>3359.8070908396999</v>
      </c>
      <c r="S747">
        <v>2149.6461623836799</v>
      </c>
      <c r="T747">
        <v>0</v>
      </c>
      <c r="U747">
        <v>0</v>
      </c>
      <c r="V747">
        <v>2824.38447314515</v>
      </c>
      <c r="W747">
        <v>0</v>
      </c>
      <c r="X747">
        <v>0</v>
      </c>
      <c r="Y747">
        <v>3175.0931331048</v>
      </c>
      <c r="Z747">
        <v>0</v>
      </c>
      <c r="AA747">
        <v>704</v>
      </c>
      <c r="AB747">
        <f t="array" ref="AB747">MEDIAN(IF(G747:Q747&lt;&gt;0,G747:Q747))</f>
        <v>2384.7677426323198</v>
      </c>
      <c r="AC747">
        <f t="array" ref="AC747">MEDIAN(IF(R747:Z747&lt;&gt;0,R747:Z747))</f>
        <v>2999.7388031249748</v>
      </c>
      <c r="AD747">
        <f t="shared" si="23"/>
        <v>1.2578746137407271</v>
      </c>
      <c r="AE747">
        <f t="array" ref="AE747">TTEST(IF(G747:Q747&lt;&gt;0,G747:Q747),IF(R747:AA747&lt;&gt;0,R747:AA747),2,3)</f>
        <v>0.7405076594017338</v>
      </c>
      <c r="AX747" s="8" t="s">
        <v>2703</v>
      </c>
      <c r="AY747" s="8" t="s">
        <v>2704</v>
      </c>
      <c r="AZ747" s="8" t="s">
        <v>1623</v>
      </c>
      <c r="BA747" s="9">
        <v>1218.3154978039199</v>
      </c>
      <c r="BB747" s="9">
        <v>1005.37750066265</v>
      </c>
      <c r="BC747" s="9">
        <v>61.855299049975599</v>
      </c>
      <c r="BD747" s="9">
        <v>595</v>
      </c>
      <c r="BE747" s="9">
        <v>1804</v>
      </c>
      <c r="BF747" s="9">
        <v>344.55943130000003</v>
      </c>
      <c r="BG747" s="9"/>
      <c r="BH747" s="9"/>
      <c r="BI747" s="9">
        <v>1575.94097488742</v>
      </c>
      <c r="BJ747" s="9"/>
      <c r="BK747" s="9">
        <v>1005.37750066265</v>
      </c>
      <c r="BL747" s="9">
        <v>2451.7419880078901</v>
      </c>
      <c r="BM747" s="9"/>
      <c r="BN747" s="9">
        <v>751.58858976948602</v>
      </c>
      <c r="BO747" s="9"/>
      <c r="BP747" s="9"/>
      <c r="BQ747" s="9"/>
      <c r="BR747" s="9"/>
      <c r="BS747" s="9"/>
      <c r="BT747" s="9"/>
      <c r="BU747" s="9"/>
      <c r="BV747" s="9"/>
      <c r="BW747" s="9"/>
      <c r="BX747" s="9"/>
    </row>
    <row r="748" spans="1:76" x14ac:dyDescent="0.2">
      <c r="A748" s="2" t="s">
        <v>748</v>
      </c>
      <c r="B748" s="2">
        <f t="shared" si="24"/>
        <v>23091</v>
      </c>
      <c r="C748" s="5">
        <v>6510</v>
      </c>
      <c r="D748" s="5">
        <v>5709</v>
      </c>
      <c r="E748" s="5">
        <v>71</v>
      </c>
      <c r="F748" s="2">
        <v>23091</v>
      </c>
      <c r="G748">
        <f t="array" ref="G748:AA748">VLOOKUP(A748,Check_S4,{7,8,9,10,11,12,13,14,15,16,17,18,19,20,21,22,23,24,25,26,27},FALSE)</f>
        <v>0</v>
      </c>
      <c r="H748">
        <v>14226</v>
      </c>
      <c r="I748">
        <v>3119.9445190000001</v>
      </c>
      <c r="J748">
        <v>0</v>
      </c>
      <c r="K748">
        <v>19140.194476000001</v>
      </c>
      <c r="L748">
        <v>7534.9013871164198</v>
      </c>
      <c r="M748">
        <v>5668.9609429843304</v>
      </c>
      <c r="N748">
        <v>5749.5404539809497</v>
      </c>
      <c r="O748">
        <v>6303.4823239311299</v>
      </c>
      <c r="P748">
        <v>10465.684030528801</v>
      </c>
      <c r="Q748">
        <v>1908.08030532916</v>
      </c>
      <c r="R748">
        <v>0</v>
      </c>
      <c r="S748">
        <v>5842.0117778057502</v>
      </c>
      <c r="T748">
        <v>6282.67464229705</v>
      </c>
      <c r="U748">
        <v>4022.2900396156401</v>
      </c>
      <c r="V748">
        <v>0</v>
      </c>
      <c r="W748">
        <v>0</v>
      </c>
      <c r="X748">
        <v>4563.1688335721201</v>
      </c>
      <c r="Y748">
        <v>2964.7446903774198</v>
      </c>
      <c r="Z748">
        <v>3930.60174628711</v>
      </c>
      <c r="AA748">
        <v>2440</v>
      </c>
      <c r="AB748">
        <f t="array" ref="AB748">MEDIAN(IF(G748:Q748&lt;&gt;0,G748:Q748))</f>
        <v>6303.4823239311299</v>
      </c>
      <c r="AC748">
        <f t="array" ref="AC748">MEDIAN(IF(R748:Z748&lt;&gt;0,R748:Z748))</f>
        <v>4292.7294365938797</v>
      </c>
      <c r="AD748">
        <f t="shared" si="23"/>
        <v>0.68100919713799468</v>
      </c>
      <c r="AE748">
        <f t="array" ref="AE748">TTEST(IF(G748:Q748&lt;&gt;0,G748:Q748),IF(R748:AA748&lt;&gt;0,R748:AA748),2,3)</f>
        <v>6.8232794377855593E-2</v>
      </c>
      <c r="AX748" s="8" t="s">
        <v>2705</v>
      </c>
      <c r="AY748" s="8" t="s">
        <v>2706</v>
      </c>
      <c r="AZ748" s="8" t="s">
        <v>1623</v>
      </c>
      <c r="BA748" s="9">
        <v>980.138046912351</v>
      </c>
      <c r="BB748" s="9">
        <v>1005.5</v>
      </c>
      <c r="BC748" s="9">
        <v>46.861412317706296</v>
      </c>
      <c r="BD748" s="9">
        <v>508</v>
      </c>
      <c r="BE748" s="9">
        <v>931</v>
      </c>
      <c r="BF748" s="9"/>
      <c r="BG748" s="9"/>
      <c r="BH748" s="9"/>
      <c r="BI748" s="9"/>
      <c r="BJ748" s="9"/>
      <c r="BK748" s="9">
        <v>1312.7514106497699</v>
      </c>
      <c r="BL748" s="9"/>
      <c r="BM748" s="9"/>
      <c r="BN748" s="9">
        <v>430.847978296441</v>
      </c>
      <c r="BO748" s="9"/>
      <c r="BP748" s="9">
        <v>1618.2288925278899</v>
      </c>
      <c r="BQ748" s="9"/>
      <c r="BR748" s="9"/>
      <c r="BS748" s="9"/>
      <c r="BT748" s="9"/>
      <c r="BU748" s="9"/>
      <c r="BV748" s="9"/>
      <c r="BW748" s="9"/>
      <c r="BX748" s="9">
        <v>1080</v>
      </c>
    </row>
    <row r="749" spans="1:76" x14ac:dyDescent="0.2">
      <c r="A749" s="2" t="s">
        <v>749</v>
      </c>
      <c r="B749" s="2">
        <f t="shared" si="24"/>
        <v>95152</v>
      </c>
      <c r="C749" s="5">
        <v>1576</v>
      </c>
      <c r="D749" s="5">
        <v>1877</v>
      </c>
      <c r="E749" s="5">
        <v>66</v>
      </c>
      <c r="F749" s="2">
        <v>95152</v>
      </c>
      <c r="G749">
        <f t="array" ref="G749:AA749">VLOOKUP(A749,Check_S4,{7,8,9,10,11,12,13,14,15,16,17,18,19,20,21,22,23,24,25,26,27},FALSE)</f>
        <v>0</v>
      </c>
      <c r="H749">
        <v>455</v>
      </c>
      <c r="I749">
        <v>129.0626101</v>
      </c>
      <c r="J749">
        <v>0</v>
      </c>
      <c r="K749">
        <v>0</v>
      </c>
      <c r="L749">
        <v>2942.52075485261</v>
      </c>
      <c r="M749">
        <v>0</v>
      </c>
      <c r="N749">
        <v>0</v>
      </c>
      <c r="O749">
        <v>2571.4618798220199</v>
      </c>
      <c r="P749">
        <v>0</v>
      </c>
      <c r="Q749">
        <v>1879.78553422498</v>
      </c>
      <c r="R749">
        <v>0</v>
      </c>
      <c r="S749">
        <v>0</v>
      </c>
      <c r="T749">
        <v>0</v>
      </c>
      <c r="U749">
        <v>0</v>
      </c>
      <c r="V749">
        <v>1876.5788551001599</v>
      </c>
      <c r="W749">
        <v>0</v>
      </c>
      <c r="X749">
        <v>0</v>
      </c>
      <c r="Y749">
        <v>0</v>
      </c>
      <c r="Z749">
        <v>0</v>
      </c>
      <c r="AA749">
        <v>1180</v>
      </c>
      <c r="AB749">
        <f t="array" ref="AB749">MEDIAN(IF(G749:Q749&lt;&gt;0,G749:Q749))</f>
        <v>1879.78553422498</v>
      </c>
      <c r="AC749">
        <f t="array" ref="AC749">MEDIAN(IF(R749:Z749&lt;&gt;0,R749:Z749))</f>
        <v>1876.5788551001599</v>
      </c>
      <c r="AD749">
        <f t="shared" si="23"/>
        <v>0.99829412501243542</v>
      </c>
      <c r="AE749">
        <f t="array" ref="AE749">TTEST(IF(G749:Q749&lt;&gt;0,G749:Q749),IF(R749:AA749&lt;&gt;0,R749:AA749),2,3)</f>
        <v>0.92297307838016485</v>
      </c>
      <c r="AX749" s="8" t="s">
        <v>2707</v>
      </c>
      <c r="AY749" s="8" t="s">
        <v>2708</v>
      </c>
      <c r="AZ749" s="8" t="s">
        <v>1623</v>
      </c>
      <c r="BA749" s="9">
        <v>866.34713815749797</v>
      </c>
      <c r="BB749" s="9">
        <v>1007.24845992587</v>
      </c>
      <c r="BC749" s="9">
        <v>66.193299206968902</v>
      </c>
      <c r="BD749" s="9"/>
      <c r="BE749" s="9"/>
      <c r="BF749" s="9">
        <v>53.317141620000001</v>
      </c>
      <c r="BG749" s="9"/>
      <c r="BH749" s="9"/>
      <c r="BI749" s="9">
        <v>964.49691985174695</v>
      </c>
      <c r="BJ749" s="9"/>
      <c r="BK749" s="9"/>
      <c r="BL749" s="9"/>
      <c r="BM749" s="9"/>
      <c r="BN749" s="9"/>
      <c r="BO749" s="9"/>
      <c r="BP749" s="9">
        <v>1397.5744911582401</v>
      </c>
      <c r="BQ749" s="9"/>
      <c r="BR749" s="9"/>
      <c r="BS749" s="9"/>
      <c r="BT749" s="9"/>
      <c r="BU749" s="9"/>
      <c r="BV749" s="9"/>
      <c r="BW749" s="9"/>
      <c r="BX749" s="9">
        <v>1050</v>
      </c>
    </row>
    <row r="750" spans="1:76" x14ac:dyDescent="0.2">
      <c r="A750" s="2" t="s">
        <v>750</v>
      </c>
      <c r="B750" s="2">
        <f t="shared" si="24"/>
        <v>48348</v>
      </c>
      <c r="C750" s="5">
        <v>3099</v>
      </c>
      <c r="D750" s="5">
        <v>3018</v>
      </c>
      <c r="E750" s="5">
        <v>45</v>
      </c>
      <c r="F750" s="2">
        <v>48348</v>
      </c>
      <c r="G750">
        <f t="array" ref="G750:AA750">VLOOKUP(A750,Check_S4,{7,8,9,10,11,12,13,14,15,16,17,18,19,20,21,22,23,24,25,26,27},FALSE)</f>
        <v>0</v>
      </c>
      <c r="H750">
        <v>3279</v>
      </c>
      <c r="I750">
        <v>1839.049863</v>
      </c>
      <c r="J750">
        <v>1414.7260900000001</v>
      </c>
      <c r="K750">
        <v>0</v>
      </c>
      <c r="L750">
        <v>5088.6334450197</v>
      </c>
      <c r="M750">
        <v>0</v>
      </c>
      <c r="N750">
        <v>3498.0134550818002</v>
      </c>
      <c r="O750">
        <v>5043.8517532625801</v>
      </c>
      <c r="P750">
        <v>0</v>
      </c>
      <c r="Q750">
        <v>4336.1603672806996</v>
      </c>
      <c r="R750">
        <v>0</v>
      </c>
      <c r="S750">
        <v>0</v>
      </c>
      <c r="T750">
        <v>0</v>
      </c>
      <c r="U750">
        <v>0</v>
      </c>
      <c r="V750">
        <v>1480.1355699964599</v>
      </c>
      <c r="W750">
        <v>2756.4009403483801</v>
      </c>
      <c r="X750">
        <v>0</v>
      </c>
      <c r="Y750">
        <v>2251.69935555133</v>
      </c>
      <c r="Z750">
        <v>0</v>
      </c>
      <c r="AA750">
        <v>0</v>
      </c>
      <c r="AB750">
        <f t="array" ref="AB750">MEDIAN(IF(G750:Q750&lt;&gt;0,G750:Q750))</f>
        <v>3498.0134550818002</v>
      </c>
      <c r="AC750">
        <f t="array" ref="AC750">MEDIAN(IF(R750:Z750&lt;&gt;0,R750:Z750))</f>
        <v>2251.69935555133</v>
      </c>
      <c r="AD750">
        <f t="shared" si="23"/>
        <v>0.64370803156292444</v>
      </c>
      <c r="AE750">
        <f t="array" ref="AE750">TTEST(IF(G750:Q750&lt;&gt;0,G750:Q750),IF(R750:AA750&lt;&gt;0,R750:AA750),2,3)</f>
        <v>7.9728002444095392E-2</v>
      </c>
      <c r="AX750" s="8" t="s">
        <v>1415</v>
      </c>
      <c r="AY750" s="8" t="s">
        <v>2709</v>
      </c>
      <c r="AZ750" s="8" t="s">
        <v>1623</v>
      </c>
      <c r="BA750" s="9">
        <v>1007.68936132482</v>
      </c>
      <c r="BB750" s="9">
        <v>1007.68936132482</v>
      </c>
      <c r="BC750" s="9">
        <v>53.988156764001097</v>
      </c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>
        <v>1392.3787226496399</v>
      </c>
      <c r="BQ750" s="9"/>
      <c r="BR750" s="9"/>
      <c r="BS750" s="9"/>
      <c r="BT750" s="9"/>
      <c r="BU750" s="9"/>
      <c r="BV750" s="9"/>
      <c r="BW750" s="9"/>
      <c r="BX750" s="9">
        <v>623</v>
      </c>
    </row>
    <row r="751" spans="1:76" x14ac:dyDescent="0.2">
      <c r="A751" s="2" t="s">
        <v>751</v>
      </c>
      <c r="B751" s="2">
        <f t="shared" si="24"/>
        <v>24533</v>
      </c>
      <c r="C751" s="5">
        <v>6098</v>
      </c>
      <c r="D751" s="5">
        <v>3763</v>
      </c>
      <c r="E751" s="5">
        <v>152</v>
      </c>
      <c r="F751" s="2">
        <v>24533</v>
      </c>
      <c r="G751">
        <f t="array" ref="G751:AA751">VLOOKUP(A751,Check_S4,{7,8,9,10,11,12,13,14,15,16,17,18,19,20,21,22,23,24,25,26,27},FALSE)</f>
        <v>0</v>
      </c>
      <c r="H751">
        <v>12353</v>
      </c>
      <c r="I751">
        <v>1300.541054</v>
      </c>
      <c r="J751">
        <v>0</v>
      </c>
      <c r="K751">
        <v>0</v>
      </c>
      <c r="L751">
        <v>4307.3110479011402</v>
      </c>
      <c r="M751">
        <v>0</v>
      </c>
      <c r="N751">
        <v>2864.52790438891</v>
      </c>
      <c r="O751">
        <v>2330.1461150437299</v>
      </c>
      <c r="P751">
        <v>38087.6545550308</v>
      </c>
      <c r="Q751">
        <v>1354.6907769628201</v>
      </c>
      <c r="R751">
        <v>5063.4990788119203</v>
      </c>
      <c r="S751">
        <v>3763.3528027136899</v>
      </c>
      <c r="T751">
        <v>3819.4849954706801</v>
      </c>
      <c r="U751">
        <v>4247.5950560984002</v>
      </c>
      <c r="V751">
        <v>3451.1034238026</v>
      </c>
      <c r="W751">
        <v>0</v>
      </c>
      <c r="X751">
        <v>0</v>
      </c>
      <c r="Y751">
        <v>2394.5487018315598</v>
      </c>
      <c r="Z751">
        <v>5057.8944102897503</v>
      </c>
      <c r="AA751">
        <v>1070</v>
      </c>
      <c r="AB751">
        <f t="array" ref="AB751">MEDIAN(IF(G751:Q751&lt;&gt;0,G751:Q751))</f>
        <v>2864.52790438891</v>
      </c>
      <c r="AC751">
        <f t="array" ref="AC751">MEDIAN(IF(R751:Z751&lt;&gt;0,R751:Z751))</f>
        <v>3819.4849954706801</v>
      </c>
      <c r="AD751">
        <f t="shared" si="23"/>
        <v>1.3333732897552246</v>
      </c>
      <c r="AE751">
        <f t="array" ref="AE751">TTEST(IF(G751:Q751&lt;&gt;0,G751:Q751),IF(R751:AA751&lt;&gt;0,R751:AA751),2,3)</f>
        <v>0.33446836566286064</v>
      </c>
      <c r="AX751" s="8" t="s">
        <v>2710</v>
      </c>
      <c r="AY751" s="8" t="s">
        <v>2711</v>
      </c>
      <c r="AZ751" s="8" t="s">
        <v>1623</v>
      </c>
      <c r="BA751" s="9">
        <v>955.20335524344</v>
      </c>
      <c r="BB751" s="9">
        <v>1008.33400613232</v>
      </c>
      <c r="BC751" s="9">
        <v>56.243157323279803</v>
      </c>
      <c r="BD751" s="9"/>
      <c r="BE751" s="9">
        <v>1325</v>
      </c>
      <c r="BF751" s="9">
        <v>136.10811279999999</v>
      </c>
      <c r="BG751" s="9"/>
      <c r="BH751" s="9"/>
      <c r="BI751" s="9">
        <v>623.44400639600599</v>
      </c>
      <c r="BJ751" s="9"/>
      <c r="BK751" s="9"/>
      <c r="BL751" s="9">
        <v>828.90666791018805</v>
      </c>
      <c r="BM751" s="9"/>
      <c r="BN751" s="9"/>
      <c r="BO751" s="9"/>
      <c r="BP751" s="9">
        <v>1187.7613443544501</v>
      </c>
      <c r="BQ751" s="9"/>
      <c r="BR751" s="9"/>
      <c r="BS751" s="9"/>
      <c r="BT751" s="9"/>
      <c r="BU751" s="9"/>
      <c r="BV751" s="9"/>
      <c r="BW751" s="9"/>
      <c r="BX751" s="9">
        <v>1630</v>
      </c>
    </row>
    <row r="752" spans="1:76" x14ac:dyDescent="0.2">
      <c r="A752" s="2" t="s">
        <v>752</v>
      </c>
      <c r="B752" s="2">
        <f t="shared" si="24"/>
        <v>99650</v>
      </c>
      <c r="C752" s="5">
        <v>1500</v>
      </c>
      <c r="D752" s="5">
        <v>1348</v>
      </c>
      <c r="E752" s="5">
        <v>40</v>
      </c>
      <c r="F752" s="2">
        <v>99650</v>
      </c>
      <c r="G752">
        <f t="array" ref="G752:AA752">VLOOKUP(A752,Check_S4,{7,8,9,10,11,12,13,14,15,16,17,18,19,20,21,22,23,24,25,26,27},FALSE)</f>
        <v>0</v>
      </c>
      <c r="H752">
        <v>2168</v>
      </c>
      <c r="I752">
        <v>0</v>
      </c>
      <c r="J752">
        <v>983.8655708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1347.5088573192199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f t="array" ref="AB752">MEDIAN(IF(G752:Q752&lt;&gt;0,G752:Q752))</f>
        <v>1575.9327853999998</v>
      </c>
      <c r="AC752">
        <f t="array" ref="AC752">MEDIAN(IF(R752:Z752&lt;&gt;0,R752:Z752))</f>
        <v>1347.5088573192199</v>
      </c>
      <c r="AD752">
        <f t="shared" si="23"/>
        <v>0.85505477759141746</v>
      </c>
      <c r="AE752" t="e">
        <f t="array" ref="AE752">TTEST(IF(G752:Q752&lt;&gt;0,G752:Q752),IF(R752:AA752&lt;&gt;0,R752:AA752),2,3)</f>
        <v>#DIV/0!</v>
      </c>
      <c r="AX752" s="8" t="s">
        <v>2712</v>
      </c>
      <c r="AY752" s="8" t="s">
        <v>2713</v>
      </c>
      <c r="AZ752" s="8" t="s">
        <v>1623</v>
      </c>
      <c r="BA752" s="9">
        <v>1137.7360988205101</v>
      </c>
      <c r="BB752" s="9">
        <v>1008.66568462423</v>
      </c>
      <c r="BC752" s="9">
        <v>99.444834851087705</v>
      </c>
      <c r="BD752" s="9"/>
      <c r="BE752" s="9"/>
      <c r="BF752" s="9">
        <v>76.386609370000002</v>
      </c>
      <c r="BG752" s="9"/>
      <c r="BH752" s="9"/>
      <c r="BI752" s="9"/>
      <c r="BJ752" s="9"/>
      <c r="BK752" s="9"/>
      <c r="BL752" s="9">
        <v>1008.66568462423</v>
      </c>
      <c r="BM752" s="9"/>
      <c r="BN752" s="9"/>
      <c r="BO752" s="9"/>
      <c r="BP752" s="9"/>
      <c r="BQ752" s="9"/>
      <c r="BR752" s="9">
        <v>2328.1560024672999</v>
      </c>
      <c r="BS752" s="9"/>
      <c r="BT752" s="9"/>
      <c r="BU752" s="9"/>
      <c r="BV752" s="9"/>
      <c r="BW752" s="9"/>
      <c r="BX752" s="9"/>
    </row>
    <row r="753" spans="1:76" x14ac:dyDescent="0.2">
      <c r="A753" s="2" t="s">
        <v>753</v>
      </c>
      <c r="B753" s="2">
        <f t="shared" si="24"/>
        <v>94254</v>
      </c>
      <c r="C753" s="5">
        <v>1584</v>
      </c>
      <c r="D753" s="5">
        <v>1567</v>
      </c>
      <c r="E753" s="5">
        <v>56</v>
      </c>
      <c r="F753" s="2">
        <v>94254</v>
      </c>
      <c r="G753">
        <f t="array" ref="G753:AA753">VLOOKUP(A753,Check_S4,{7,8,9,10,11,12,13,14,15,16,17,18,19,20,21,22,23,24,25,26,27},FALSE)</f>
        <v>0</v>
      </c>
      <c r="H753">
        <v>2628</v>
      </c>
      <c r="I753">
        <v>481.43893580000002</v>
      </c>
      <c r="J753">
        <v>0</v>
      </c>
      <c r="K753">
        <v>0</v>
      </c>
      <c r="L753">
        <v>2646.9865184701798</v>
      </c>
      <c r="M753">
        <v>0</v>
      </c>
      <c r="N753">
        <v>0</v>
      </c>
      <c r="O753">
        <v>2311.85939096537</v>
      </c>
      <c r="P753">
        <v>0</v>
      </c>
      <c r="Q753">
        <v>930.43772074203901</v>
      </c>
      <c r="R753">
        <v>0</v>
      </c>
      <c r="S753">
        <v>1560.4832040198601</v>
      </c>
      <c r="T753">
        <v>0</v>
      </c>
      <c r="U753">
        <v>0</v>
      </c>
      <c r="V753">
        <v>1574.47329394385</v>
      </c>
      <c r="W753">
        <v>0</v>
      </c>
      <c r="X753">
        <v>0</v>
      </c>
      <c r="Y753">
        <v>0</v>
      </c>
      <c r="Z753">
        <v>0</v>
      </c>
      <c r="AA753">
        <v>538</v>
      </c>
      <c r="AB753">
        <f t="array" ref="AB753">MEDIAN(IF(G753:Q753&lt;&gt;0,G753:Q753))</f>
        <v>2311.85939096537</v>
      </c>
      <c r="AC753">
        <f t="array" ref="AC753">MEDIAN(IF(R753:Z753&lt;&gt;0,R753:Z753))</f>
        <v>1567.4782489818549</v>
      </c>
      <c r="AD753">
        <f t="shared" si="23"/>
        <v>0.6780162561388815</v>
      </c>
      <c r="AE753">
        <f t="array" ref="AE753">TTEST(IF(G753:Q753&lt;&gt;0,G753:Q753),IF(R753:AA753&lt;&gt;0,R753:AA753),2,3)</f>
        <v>0.35241276939466565</v>
      </c>
      <c r="AX753" s="8" t="s">
        <v>2714</v>
      </c>
      <c r="AY753" s="8" t="s">
        <v>2715</v>
      </c>
      <c r="AZ753" s="8" t="s">
        <v>1640</v>
      </c>
      <c r="BA753" s="9">
        <v>975.63591767752496</v>
      </c>
      <c r="BB753" s="9">
        <v>1010</v>
      </c>
      <c r="BC753" s="9">
        <v>42.283061853142499</v>
      </c>
      <c r="BD753" s="9"/>
      <c r="BE753" s="9">
        <v>547</v>
      </c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>
        <v>1369.9077530325701</v>
      </c>
      <c r="BQ753" s="9"/>
      <c r="BR753" s="9"/>
      <c r="BS753" s="9"/>
      <c r="BT753" s="9"/>
      <c r="BU753" s="9"/>
      <c r="BV753" s="9"/>
      <c r="BW753" s="9"/>
      <c r="BX753" s="9">
        <v>1010</v>
      </c>
    </row>
    <row r="754" spans="1:76" x14ac:dyDescent="0.2">
      <c r="A754" s="2" t="s">
        <v>754</v>
      </c>
      <c r="B754" s="2">
        <f t="shared" si="24"/>
        <v>70842</v>
      </c>
      <c r="C754" s="5">
        <v>2106</v>
      </c>
      <c r="D754" s="5">
        <v>1190</v>
      </c>
      <c r="E754" s="5">
        <v>119</v>
      </c>
      <c r="F754" s="2">
        <v>70842</v>
      </c>
      <c r="G754">
        <f t="array" ref="G754:AA754">VLOOKUP(A754,Check_S4,{7,8,9,10,11,12,13,14,15,16,17,18,19,20,21,22,23,24,25,26,27},FALSE)</f>
        <v>4940</v>
      </c>
      <c r="H754">
        <v>187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1190.2790840239099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f t="array" ref="AB754">MEDIAN(IF(G754:Q754&lt;&gt;0,G754:Q754))</f>
        <v>2563.5</v>
      </c>
      <c r="AC754">
        <f t="array" ref="AC754">MEDIAN(IF(R754:Z754&lt;&gt;0,R754:Z754))</f>
        <v>1190.2790840239099</v>
      </c>
      <c r="AD754">
        <f t="shared" si="23"/>
        <v>0.46431795748933485</v>
      </c>
      <c r="AE754" t="e">
        <f t="array" ref="AE754">TTEST(IF(G754:Q754&lt;&gt;0,G754:Q754),IF(R754:AA754&lt;&gt;0,R754:AA754),2,3)</f>
        <v>#DIV/0!</v>
      </c>
      <c r="AX754" s="8" t="s">
        <v>2716</v>
      </c>
      <c r="AY754" s="8" t="s">
        <v>2717</v>
      </c>
      <c r="AZ754" s="8" t="s">
        <v>1623</v>
      </c>
      <c r="BA754" s="9">
        <v>1336.6798087669799</v>
      </c>
      <c r="BB754" s="9">
        <v>1011.9330559605</v>
      </c>
      <c r="BC754" s="9">
        <v>89.060135991802696</v>
      </c>
      <c r="BD754" s="9"/>
      <c r="BE754" s="9">
        <v>3667</v>
      </c>
      <c r="BF754" s="9">
        <v>302.61894339999998</v>
      </c>
      <c r="BG754" s="9"/>
      <c r="BH754" s="9"/>
      <c r="BI754" s="9">
        <v>1274.5937972808799</v>
      </c>
      <c r="BJ754" s="9"/>
      <c r="BK754" s="9"/>
      <c r="BL754" s="9">
        <v>890.39651434980999</v>
      </c>
      <c r="BM754" s="9"/>
      <c r="BN754" s="9"/>
      <c r="BO754" s="9"/>
      <c r="BP754" s="9">
        <v>1133.46959757119</v>
      </c>
      <c r="BQ754" s="9"/>
      <c r="BR754" s="9"/>
      <c r="BS754" s="9"/>
      <c r="BT754" s="9"/>
      <c r="BU754" s="9"/>
      <c r="BV754" s="9"/>
      <c r="BW754" s="9"/>
      <c r="BX754" s="9">
        <v>752</v>
      </c>
    </row>
    <row r="755" spans="1:76" x14ac:dyDescent="0.2">
      <c r="A755" s="2" t="s">
        <v>755</v>
      </c>
      <c r="B755" s="2">
        <f t="shared" si="24"/>
        <v>86252</v>
      </c>
      <c r="C755" s="5">
        <v>1728</v>
      </c>
      <c r="D755" s="5">
        <v>1767</v>
      </c>
      <c r="E755" s="5">
        <v>63</v>
      </c>
      <c r="F755" s="2">
        <v>86252</v>
      </c>
      <c r="G755">
        <f t="array" ref="G755:AA755">VLOOKUP(A755,Check_S4,{7,8,9,10,11,12,13,14,15,16,17,18,19,20,21,22,23,24,25,26,27},FALSE)</f>
        <v>1767</v>
      </c>
      <c r="H755">
        <v>3985</v>
      </c>
      <c r="I755">
        <v>221.2690533</v>
      </c>
      <c r="J755">
        <v>0</v>
      </c>
      <c r="K755">
        <v>0</v>
      </c>
      <c r="L755">
        <v>2125.6600778420898</v>
      </c>
      <c r="M755">
        <v>2168.84583148301</v>
      </c>
      <c r="N755">
        <v>553.059979312888</v>
      </c>
      <c r="O755">
        <v>2122.8628957955598</v>
      </c>
      <c r="P755">
        <v>0</v>
      </c>
      <c r="Q755">
        <v>1344.6491357704101</v>
      </c>
      <c r="R755">
        <v>0</v>
      </c>
      <c r="S755">
        <v>1262.04435828237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f t="array" ref="AB755">MEDIAN(IF(G755:Q755&lt;&gt;0,G755:Q755))</f>
        <v>1944.9314478977799</v>
      </c>
      <c r="AC755">
        <f t="array" ref="AC755">MEDIAN(IF(R755:Z755&lt;&gt;0,R755:Z755))</f>
        <v>1262.04435828237</v>
      </c>
      <c r="AD755">
        <f t="shared" si="23"/>
        <v>0.64888886425610381</v>
      </c>
      <c r="AE755" t="e">
        <f t="array" ref="AE755">TTEST(IF(G755:Q755&lt;&gt;0,G755:Q755),IF(R755:AA755&lt;&gt;0,R755:AA755),2,3)</f>
        <v>#DIV/0!</v>
      </c>
      <c r="AX755" s="8" t="s">
        <v>1503</v>
      </c>
      <c r="AY755" s="8" t="s">
        <v>1503</v>
      </c>
      <c r="AZ755" s="8" t="s">
        <v>1640</v>
      </c>
      <c r="BA755" s="9">
        <v>1104.0021342973901</v>
      </c>
      <c r="BB755" s="9">
        <v>1012.62000450702</v>
      </c>
      <c r="BC755" s="9">
        <v>84.9561261487911</v>
      </c>
      <c r="BD755" s="9"/>
      <c r="BE755" s="9">
        <v>2582</v>
      </c>
      <c r="BF755" s="9">
        <v>32.815794449999999</v>
      </c>
      <c r="BG755" s="9"/>
      <c r="BH755" s="9"/>
      <c r="BI755" s="9">
        <v>1012.62000450702</v>
      </c>
      <c r="BJ755" s="9"/>
      <c r="BK755" s="9"/>
      <c r="BL755" s="9">
        <v>692.57487252992303</v>
      </c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>
        <v>1200</v>
      </c>
    </row>
    <row r="756" spans="1:76" x14ac:dyDescent="0.2">
      <c r="A756" s="2" t="s">
        <v>756</v>
      </c>
      <c r="B756" s="2">
        <f t="shared" si="24"/>
        <v>47390</v>
      </c>
      <c r="C756" s="5">
        <v>3140</v>
      </c>
      <c r="D756" s="5">
        <v>2996</v>
      </c>
      <c r="E756" s="5">
        <v>51</v>
      </c>
      <c r="F756" s="2">
        <v>47390</v>
      </c>
      <c r="G756">
        <f t="array" ref="G756:AA756">VLOOKUP(A756,Check_S4,{7,8,9,10,11,12,13,14,15,16,17,18,19,20,21,22,23,24,25,26,27},FALSE)</f>
        <v>0</v>
      </c>
      <c r="H756">
        <v>5915</v>
      </c>
      <c r="I756">
        <v>2582.6909289999999</v>
      </c>
      <c r="J756">
        <v>4972.1857389999996</v>
      </c>
      <c r="K756">
        <v>1037.2399003200001</v>
      </c>
      <c r="L756">
        <v>3150.0292032125599</v>
      </c>
      <c r="M756">
        <v>0</v>
      </c>
      <c r="N756">
        <v>707.43753268085095</v>
      </c>
      <c r="O756">
        <v>5708.4906981288796</v>
      </c>
      <c r="P756">
        <v>0</v>
      </c>
      <c r="Q756">
        <v>3944.53765120348</v>
      </c>
      <c r="R756">
        <v>0</v>
      </c>
      <c r="S756">
        <v>0</v>
      </c>
      <c r="T756">
        <v>3788.6588530014201</v>
      </c>
      <c r="U756">
        <v>2653.32480240719</v>
      </c>
      <c r="V756">
        <v>1986.7807494121901</v>
      </c>
      <c r="W756">
        <v>0</v>
      </c>
      <c r="X756">
        <v>0</v>
      </c>
      <c r="Y756">
        <v>2841.7554382032899</v>
      </c>
      <c r="Z756">
        <v>3208.8314642161799</v>
      </c>
      <c r="AA756">
        <v>1460</v>
      </c>
      <c r="AB756">
        <f t="array" ref="AB756">MEDIAN(IF(G756:Q756&lt;&gt;0,G756:Q756))</f>
        <v>3547.2834272080199</v>
      </c>
      <c r="AC756">
        <f t="array" ref="AC756">MEDIAN(IF(R756:Z756&lt;&gt;0,R756:Z756))</f>
        <v>2841.7554382032899</v>
      </c>
      <c r="AD756">
        <f t="shared" si="23"/>
        <v>0.80110752256409523</v>
      </c>
      <c r="AE756">
        <f t="array" ref="AE756">TTEST(IF(G756:Q756&lt;&gt;0,G756:Q756),IF(R756:AA756&lt;&gt;0,R756:AA756),2,3)</f>
        <v>0.30644006004714885</v>
      </c>
      <c r="AX756" s="8" t="s">
        <v>2718</v>
      </c>
      <c r="AY756" s="8" t="s">
        <v>2719</v>
      </c>
      <c r="AZ756" s="8" t="s">
        <v>1623</v>
      </c>
      <c r="BA756" s="9">
        <v>1115.8910856606501</v>
      </c>
      <c r="BB756" s="9">
        <v>1014.3424062318099</v>
      </c>
      <c r="BC756" s="9">
        <v>91.351596832255396</v>
      </c>
      <c r="BD756" s="9"/>
      <c r="BE756" s="9">
        <v>2426</v>
      </c>
      <c r="BF756" s="9">
        <v>8.8795301789999996</v>
      </c>
      <c r="BG756" s="9"/>
      <c r="BH756" s="9"/>
      <c r="BI756" s="9"/>
      <c r="BJ756" s="9"/>
      <c r="BK756" s="9"/>
      <c r="BL756" s="9"/>
      <c r="BM756" s="9"/>
      <c r="BN756" s="9"/>
      <c r="BO756" s="9"/>
      <c r="BP756" s="9">
        <v>1292.6848124636099</v>
      </c>
      <c r="BQ756" s="9"/>
      <c r="BR756" s="9"/>
      <c r="BS756" s="9"/>
      <c r="BT756" s="9"/>
      <c r="BU756" s="9"/>
      <c r="BV756" s="9"/>
      <c r="BW756" s="9"/>
      <c r="BX756" s="9">
        <v>736</v>
      </c>
    </row>
    <row r="757" spans="1:76" x14ac:dyDescent="0.2">
      <c r="A757" s="2" t="s">
        <v>757</v>
      </c>
      <c r="B757" s="2">
        <f t="shared" si="24"/>
        <v>134434</v>
      </c>
      <c r="C757" s="5">
        <v>1105</v>
      </c>
      <c r="D757" s="5">
        <v>1176</v>
      </c>
      <c r="E757" s="5">
        <v>59</v>
      </c>
      <c r="F757" s="2">
        <v>134434</v>
      </c>
      <c r="G757">
        <f t="array" ref="G757:AA757">VLOOKUP(A757,Check_S4,{7,8,9,10,11,12,13,14,15,16,17,18,19,20,21,22,23,24,25,26,27},FALSE)</f>
        <v>0</v>
      </c>
      <c r="H757">
        <v>968</v>
      </c>
      <c r="I757">
        <v>52.667132359999997</v>
      </c>
      <c r="J757">
        <v>0</v>
      </c>
      <c r="K757">
        <v>0</v>
      </c>
      <c r="L757">
        <v>1981.06199913458</v>
      </c>
      <c r="M757">
        <v>0</v>
      </c>
      <c r="N757">
        <v>0</v>
      </c>
      <c r="O757">
        <v>1575.0028885653501</v>
      </c>
      <c r="P757">
        <v>0</v>
      </c>
      <c r="Q757">
        <v>551.20435680473202</v>
      </c>
      <c r="R757">
        <v>0</v>
      </c>
      <c r="S757">
        <v>1384.5921983788701</v>
      </c>
      <c r="T757">
        <v>0</v>
      </c>
      <c r="U757">
        <v>0</v>
      </c>
      <c r="V757">
        <v>1674.91979100562</v>
      </c>
      <c r="W757">
        <v>0</v>
      </c>
      <c r="X757">
        <v>0</v>
      </c>
      <c r="Y757">
        <v>0</v>
      </c>
      <c r="Z757">
        <v>0</v>
      </c>
      <c r="AA757">
        <v>656</v>
      </c>
      <c r="AB757">
        <f t="array" ref="AB757">MEDIAN(IF(G757:Q757&lt;&gt;0,G757:Q757))</f>
        <v>968</v>
      </c>
      <c r="AC757">
        <f t="array" ref="AC757">MEDIAN(IF(R757:Z757&lt;&gt;0,R757:Z757))</f>
        <v>1529.7559946922452</v>
      </c>
      <c r="AD757">
        <f t="shared" si="23"/>
        <v>1.580326440797774</v>
      </c>
      <c r="AE757">
        <f t="array" ref="AE757">TTEST(IF(G757:Q757&lt;&gt;0,G757:Q757),IF(R757:AA757&lt;&gt;0,R757:AA757),2,3)</f>
        <v>0.66030864605875172</v>
      </c>
      <c r="AX757" s="8" t="s">
        <v>1449</v>
      </c>
      <c r="AY757" s="8" t="s">
        <v>1449</v>
      </c>
      <c r="AZ757" s="8" t="s">
        <v>1640</v>
      </c>
      <c r="BA757" s="9">
        <v>1014.41627887833</v>
      </c>
      <c r="BB757" s="9">
        <v>1014.41627887833</v>
      </c>
      <c r="BC757" s="9">
        <v>25.102635109537399</v>
      </c>
      <c r="BD757" s="9"/>
      <c r="BE757" s="9"/>
      <c r="BF757" s="9"/>
      <c r="BG757" s="9"/>
      <c r="BH757" s="9"/>
      <c r="BI757" s="9"/>
      <c r="BJ757" s="9"/>
      <c r="BK757" s="9">
        <v>834.35491915605803</v>
      </c>
      <c r="BL757" s="9"/>
      <c r="BM757" s="9"/>
      <c r="BN757" s="9"/>
      <c r="BO757" s="9"/>
      <c r="BP757" s="9">
        <v>1194.4776386005999</v>
      </c>
      <c r="BQ757" s="9"/>
      <c r="BR757" s="9"/>
      <c r="BS757" s="9"/>
      <c r="BT757" s="9"/>
      <c r="BU757" s="9"/>
      <c r="BV757" s="9"/>
      <c r="BW757" s="9"/>
      <c r="BX757" s="9"/>
    </row>
    <row r="758" spans="1:76" x14ac:dyDescent="0.2">
      <c r="A758" s="2" t="s">
        <v>758</v>
      </c>
      <c r="B758" s="2">
        <f t="shared" si="24"/>
        <v>161236</v>
      </c>
      <c r="C758" s="5">
        <v>921</v>
      </c>
      <c r="D758" s="5">
        <v>846</v>
      </c>
      <c r="E758" s="5">
        <v>66</v>
      </c>
      <c r="F758" s="2">
        <v>161236</v>
      </c>
      <c r="G758">
        <f t="array" ref="G758:AA758">VLOOKUP(A758,Check_S4,{7,8,9,10,11,12,13,14,15,16,17,18,19,20,21,22,23,24,25,26,27},FALSE)</f>
        <v>0</v>
      </c>
      <c r="H758">
        <v>1024</v>
      </c>
      <c r="I758">
        <v>112.15760450000001</v>
      </c>
      <c r="J758">
        <v>0</v>
      </c>
      <c r="K758">
        <v>0</v>
      </c>
      <c r="L758">
        <v>394.06162708864599</v>
      </c>
      <c r="M758">
        <v>0</v>
      </c>
      <c r="N758">
        <v>811.72787113298602</v>
      </c>
      <c r="O758">
        <v>1977.99952607504</v>
      </c>
      <c r="P758">
        <v>0</v>
      </c>
      <c r="Q758">
        <v>845.63791371303796</v>
      </c>
      <c r="R758">
        <v>0</v>
      </c>
      <c r="S758">
        <v>1278.19774504461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f t="array" ref="AB758">MEDIAN(IF(G758:Q758&lt;&gt;0,G758:Q758))</f>
        <v>828.68289242301194</v>
      </c>
      <c r="AC758">
        <f t="array" ref="AC758">MEDIAN(IF(R758:Z758&lt;&gt;0,R758:Z758))</f>
        <v>1278.19774504461</v>
      </c>
      <c r="AD758">
        <f t="shared" si="23"/>
        <v>1.5424449529870798</v>
      </c>
      <c r="AE758" t="e">
        <f t="array" ref="AE758">TTEST(IF(G758:Q758&lt;&gt;0,G758:Q758),IF(R758:AA758&lt;&gt;0,R758:AA758),2,3)</f>
        <v>#DIV/0!</v>
      </c>
      <c r="AX758" s="8" t="s">
        <v>2720</v>
      </c>
      <c r="AY758" s="8" t="s">
        <v>2721</v>
      </c>
      <c r="AZ758" s="8" t="s">
        <v>1623</v>
      </c>
      <c r="BA758" s="9">
        <v>1350.9894918095999</v>
      </c>
      <c r="BB758" s="9">
        <v>1014.62778707823</v>
      </c>
      <c r="BC758" s="9">
        <v>81.123061083402703</v>
      </c>
      <c r="BD758" s="9"/>
      <c r="BE758" s="9">
        <v>2241</v>
      </c>
      <c r="BF758" s="9">
        <v>251.30660879999999</v>
      </c>
      <c r="BG758" s="9">
        <v>445.05685740000001</v>
      </c>
      <c r="BH758" s="9"/>
      <c r="BI758" s="9">
        <v>2780.6204709663102</v>
      </c>
      <c r="BJ758" s="9"/>
      <c r="BK758" s="9"/>
      <c r="BL758" s="9">
        <v>837.29741632243497</v>
      </c>
      <c r="BM758" s="9"/>
      <c r="BN758" s="9">
        <v>543.96143966669297</v>
      </c>
      <c r="BO758" s="9"/>
      <c r="BP758" s="9">
        <v>1191.9581578340301</v>
      </c>
      <c r="BQ758" s="9"/>
      <c r="BR758" s="9"/>
      <c r="BS758" s="9">
        <v>1852.10617338216</v>
      </c>
      <c r="BT758" s="9"/>
      <c r="BU758" s="9"/>
      <c r="BV758" s="9"/>
      <c r="BW758" s="9">
        <v>3188.58779372443</v>
      </c>
      <c r="BX758" s="9">
        <v>178</v>
      </c>
    </row>
    <row r="759" spans="1:76" x14ac:dyDescent="0.2">
      <c r="A759" s="2" t="s">
        <v>759</v>
      </c>
      <c r="B759" s="2">
        <f t="shared" si="24"/>
        <v>94103</v>
      </c>
      <c r="C759" s="5">
        <v>1573</v>
      </c>
      <c r="D759" s="5">
        <v>1638</v>
      </c>
      <c r="E759" s="5">
        <v>54</v>
      </c>
      <c r="F759" s="2">
        <v>94103</v>
      </c>
      <c r="G759">
        <f t="array" ref="G759:AA759">VLOOKUP(A759,Check_S4,{7,8,9,10,11,12,13,14,15,16,17,18,19,20,21,22,23,24,25,26,27},FALSE)</f>
        <v>2546</v>
      </c>
      <c r="H759">
        <v>1638</v>
      </c>
      <c r="I759">
        <v>206.83967820000001</v>
      </c>
      <c r="J759">
        <v>0</v>
      </c>
      <c r="K759">
        <v>0</v>
      </c>
      <c r="L759">
        <v>2875.1716971595201</v>
      </c>
      <c r="M759">
        <v>0</v>
      </c>
      <c r="N759">
        <v>0</v>
      </c>
      <c r="O759">
        <v>705.75456150590605</v>
      </c>
      <c r="P759">
        <v>0</v>
      </c>
      <c r="Q759">
        <v>724.20095030968002</v>
      </c>
      <c r="R759">
        <v>2410.9221268845999</v>
      </c>
      <c r="S759">
        <v>1599.5276456730601</v>
      </c>
      <c r="T759">
        <v>0</v>
      </c>
      <c r="U759">
        <v>0</v>
      </c>
      <c r="V759">
        <v>1796.9420585124301</v>
      </c>
      <c r="W759">
        <v>0</v>
      </c>
      <c r="X759">
        <v>0</v>
      </c>
      <c r="Y759">
        <v>1908.5652108408401</v>
      </c>
      <c r="Z759">
        <v>0</v>
      </c>
      <c r="AA759">
        <v>892</v>
      </c>
      <c r="AB759">
        <f t="array" ref="AB759">MEDIAN(IF(G759:Q759&lt;&gt;0,G759:Q759))</f>
        <v>1181.1004751548401</v>
      </c>
      <c r="AC759">
        <f t="array" ref="AC759">MEDIAN(IF(R759:Z759&lt;&gt;0,R759:Z759))</f>
        <v>1852.7536346766351</v>
      </c>
      <c r="AD759">
        <f t="shared" si="23"/>
        <v>1.5686672502893901</v>
      </c>
      <c r="AE759">
        <f t="array" ref="AE759">TTEST(IF(G759:Q759&lt;&gt;0,G759:Q759),IF(R759:AA759&lt;&gt;0,R759:AA759),2,3)</f>
        <v>0.60674480108593887</v>
      </c>
      <c r="AX759" s="8" t="s">
        <v>2722</v>
      </c>
      <c r="AY759" s="8" t="s">
        <v>2723</v>
      </c>
      <c r="AZ759" s="8" t="s">
        <v>1623</v>
      </c>
      <c r="BA759" s="9">
        <v>1016.24006538603</v>
      </c>
      <c r="BB759" s="9">
        <v>1016.24006538603</v>
      </c>
      <c r="BC759" s="9">
        <v>41.086010958073899</v>
      </c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>
        <v>1311.48013077206</v>
      </c>
      <c r="BQ759" s="9"/>
      <c r="BR759" s="9"/>
      <c r="BS759" s="9"/>
      <c r="BT759" s="9"/>
      <c r="BU759" s="9"/>
      <c r="BV759" s="9"/>
      <c r="BW759" s="9"/>
      <c r="BX759" s="9">
        <v>721</v>
      </c>
    </row>
    <row r="760" spans="1:76" x14ac:dyDescent="0.2">
      <c r="A760" s="2" t="s">
        <v>760</v>
      </c>
      <c r="B760" s="2">
        <f t="shared" si="24"/>
        <v>93416</v>
      </c>
      <c r="C760" s="5">
        <v>1584</v>
      </c>
      <c r="D760" s="5">
        <v>1261</v>
      </c>
      <c r="E760" s="5">
        <v>88</v>
      </c>
      <c r="F760" s="2">
        <v>93416</v>
      </c>
      <c r="G760">
        <f t="array" ref="G760:AA760">VLOOKUP(A760,Check_S4,{7,8,9,10,11,12,13,14,15,16,17,18,19,20,21,22,23,24,25,26,27},FALSE)</f>
        <v>595</v>
      </c>
      <c r="H760">
        <v>4274</v>
      </c>
      <c r="I760">
        <v>289.46642500000002</v>
      </c>
      <c r="J760">
        <v>1360.8015620000001</v>
      </c>
      <c r="K760">
        <v>0</v>
      </c>
      <c r="L760">
        <v>3895.9179867659</v>
      </c>
      <c r="M760">
        <v>0</v>
      </c>
      <c r="N760">
        <v>1160.4318784413299</v>
      </c>
      <c r="O760">
        <v>811.73379898276698</v>
      </c>
      <c r="P760">
        <v>0</v>
      </c>
      <c r="Q760">
        <v>372.783002986013</v>
      </c>
      <c r="R760">
        <v>0</v>
      </c>
      <c r="S760">
        <v>1366.45705990287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1710</v>
      </c>
      <c r="AB760">
        <f t="array" ref="AB760">MEDIAN(IF(G760:Q760&lt;&gt;0,G760:Q760))</f>
        <v>986.08283871204844</v>
      </c>
      <c r="AC760">
        <f t="array" ref="AC760">MEDIAN(IF(R760:Z760&lt;&gt;0,R760:Z760))</f>
        <v>1366.45705990287</v>
      </c>
      <c r="AD760">
        <f t="shared" si="23"/>
        <v>1.3857426640622197</v>
      </c>
      <c r="AE760">
        <f t="array" ref="AE760">TTEST(IF(G760:Q760&lt;&gt;0,G760:Q760),IF(R760:AA760&lt;&gt;0,R760:AA760),2,3)</f>
        <v>0.92511583982828038</v>
      </c>
      <c r="AX760" s="8" t="s">
        <v>2724</v>
      </c>
      <c r="AY760" s="8" t="s">
        <v>2725</v>
      </c>
      <c r="AZ760" s="8" t="s">
        <v>1623</v>
      </c>
      <c r="BA760" s="9">
        <v>1310.0071647325799</v>
      </c>
      <c r="BB760" s="9">
        <v>1016.56053510129</v>
      </c>
      <c r="BC760" s="9">
        <v>90.386844357431201</v>
      </c>
      <c r="BD760" s="9"/>
      <c r="BE760" s="9"/>
      <c r="BF760" s="9">
        <v>107.5151197</v>
      </c>
      <c r="BG760" s="9"/>
      <c r="BH760" s="9"/>
      <c r="BI760" s="9">
        <v>1016.56053510129</v>
      </c>
      <c r="BJ760" s="9"/>
      <c r="BK760" s="9">
        <v>2526.2477434245402</v>
      </c>
      <c r="BL760" s="9">
        <v>2580.7124254370601</v>
      </c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>
        <v>319</v>
      </c>
    </row>
    <row r="761" spans="1:76" x14ac:dyDescent="0.2">
      <c r="A761" s="2" t="s">
        <v>761</v>
      </c>
      <c r="B761" s="2">
        <f t="shared" si="24"/>
        <v>95868</v>
      </c>
      <c r="C761" s="5">
        <v>1542</v>
      </c>
      <c r="D761" s="5">
        <v>1312</v>
      </c>
      <c r="E761" s="5">
        <v>53</v>
      </c>
      <c r="F761" s="2">
        <v>95868</v>
      </c>
      <c r="G761">
        <f t="array" ref="G761:AA761">VLOOKUP(A761,Check_S4,{7,8,9,10,11,12,13,14,15,16,17,18,19,20,21,22,23,24,25,26,27},FALSE)</f>
        <v>0</v>
      </c>
      <c r="H761">
        <v>1035</v>
      </c>
      <c r="I761">
        <v>355.87499630000002</v>
      </c>
      <c r="J761">
        <v>0</v>
      </c>
      <c r="K761">
        <v>0</v>
      </c>
      <c r="L761">
        <v>2241.8810199141299</v>
      </c>
      <c r="M761">
        <v>0</v>
      </c>
      <c r="N761">
        <v>0</v>
      </c>
      <c r="O761">
        <v>1312.4003827268</v>
      </c>
      <c r="P761">
        <v>0</v>
      </c>
      <c r="Q761">
        <v>2760.2856247948998</v>
      </c>
      <c r="R761">
        <v>0</v>
      </c>
      <c r="S761">
        <v>1125.99178824091</v>
      </c>
      <c r="T761">
        <v>0</v>
      </c>
      <c r="U761">
        <v>0</v>
      </c>
      <c r="V761">
        <v>1960.7464314213501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f t="array" ref="AB761">MEDIAN(IF(G761:Q761&lt;&gt;0,G761:Q761))</f>
        <v>1312.4003827268</v>
      </c>
      <c r="AC761">
        <f t="array" ref="AC761">MEDIAN(IF(R761:Z761&lt;&gt;0,R761:Z761))</f>
        <v>1543.3691098311301</v>
      </c>
      <c r="AD761">
        <f t="shared" si="23"/>
        <v>1.175989530439211</v>
      </c>
      <c r="AE761">
        <f t="array" ref="AE761">TTEST(IF(G761:Q761&lt;&gt;0,G761:Q761),IF(R761:AA761&lt;&gt;0,R761:AA761),2,3)</f>
        <v>0.99717974871785886</v>
      </c>
      <c r="AX761" s="8" t="s">
        <v>1440</v>
      </c>
      <c r="AY761" s="8" t="s">
        <v>2726</v>
      </c>
      <c r="AZ761" s="8" t="s">
        <v>1623</v>
      </c>
      <c r="BA761" s="9">
        <v>766.17919996673402</v>
      </c>
      <c r="BB761" s="9">
        <v>1018</v>
      </c>
      <c r="BC761" s="9">
        <v>68.724967728795406</v>
      </c>
      <c r="BD761" s="9"/>
      <c r="BE761" s="9">
        <v>1018</v>
      </c>
      <c r="BF761" s="9">
        <v>118.65954189999999</v>
      </c>
      <c r="BG761" s="9"/>
      <c r="BH761" s="9"/>
      <c r="BI761" s="9"/>
      <c r="BJ761" s="9"/>
      <c r="BK761" s="9"/>
      <c r="BL761" s="9">
        <v>280.84545887086801</v>
      </c>
      <c r="BM761" s="9"/>
      <c r="BN761" s="9"/>
      <c r="BO761" s="9"/>
      <c r="BP761" s="9">
        <v>1243.3909990627999</v>
      </c>
      <c r="BQ761" s="9"/>
      <c r="BR761" s="9"/>
      <c r="BS761" s="9"/>
      <c r="BT761" s="9"/>
      <c r="BU761" s="9"/>
      <c r="BV761" s="9"/>
      <c r="BW761" s="9"/>
      <c r="BX761" s="9">
        <v>1170</v>
      </c>
    </row>
    <row r="762" spans="1:76" x14ac:dyDescent="0.2">
      <c r="A762" s="2" t="s">
        <v>762</v>
      </c>
      <c r="B762" s="2">
        <f t="shared" si="24"/>
        <v>28954</v>
      </c>
      <c r="C762" s="5">
        <v>5096</v>
      </c>
      <c r="D762" s="5">
        <v>4933</v>
      </c>
      <c r="E762" s="5">
        <v>59</v>
      </c>
      <c r="F762" s="2">
        <v>28954</v>
      </c>
      <c r="G762">
        <f t="array" ref="G762:AA762">VLOOKUP(A762,Check_S4,{7,8,9,10,11,12,13,14,15,16,17,18,19,20,21,22,23,24,25,26,27},FALSE)</f>
        <v>0</v>
      </c>
      <c r="H762">
        <v>12297</v>
      </c>
      <c r="I762">
        <v>2076.7410719999998</v>
      </c>
      <c r="J762">
        <v>3903.741771</v>
      </c>
      <c r="K762">
        <v>1243.08768259</v>
      </c>
      <c r="L762">
        <v>4933.3155497637999</v>
      </c>
      <c r="M762">
        <v>6079.16286131378</v>
      </c>
      <c r="N762">
        <v>5856.5494802454496</v>
      </c>
      <c r="O762">
        <v>6038.0569671820804</v>
      </c>
      <c r="P762">
        <v>0</v>
      </c>
      <c r="Q762">
        <v>4825.15092608956</v>
      </c>
      <c r="R762">
        <v>0</v>
      </c>
      <c r="S762">
        <v>2308.1781561695102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6490</v>
      </c>
      <c r="AB762">
        <f t="array" ref="AB762">MEDIAN(IF(G762:Q762&lt;&gt;0,G762:Q762))</f>
        <v>4933.3155497637999</v>
      </c>
      <c r="AC762">
        <f t="array" ref="AC762">MEDIAN(IF(R762:Z762&lt;&gt;0,R762:Z762))</f>
        <v>2308.1781561695102</v>
      </c>
      <c r="AD762">
        <f t="shared" si="23"/>
        <v>0.46787563716252095</v>
      </c>
      <c r="AE762">
        <f t="array" ref="AE762">TTEST(IF(G762:Q762&lt;&gt;0,G762:Q762),IF(R762:AA762&lt;&gt;0,R762:AA762),2,3)</f>
        <v>0.75934962168188358</v>
      </c>
      <c r="AX762" s="8" t="s">
        <v>2727</v>
      </c>
      <c r="AY762" s="8" t="s">
        <v>2728</v>
      </c>
      <c r="AZ762" s="8" t="s">
        <v>1623</v>
      </c>
      <c r="BA762" s="9">
        <v>1441.47626136691</v>
      </c>
      <c r="BB762" s="9">
        <v>1018.93162440308</v>
      </c>
      <c r="BC762" s="9">
        <v>97.0300131508221</v>
      </c>
      <c r="BD762" s="9">
        <v>4438</v>
      </c>
      <c r="BE762" s="9">
        <v>745</v>
      </c>
      <c r="BF762" s="9">
        <v>45.33531043</v>
      </c>
      <c r="BG762" s="9"/>
      <c r="BH762" s="9"/>
      <c r="BI762" s="9">
        <v>1858.4627750058301</v>
      </c>
      <c r="BJ762" s="9"/>
      <c r="BK762" s="9"/>
      <c r="BL762" s="9"/>
      <c r="BM762" s="9"/>
      <c r="BN762" s="9">
        <v>312.97053674167802</v>
      </c>
      <c r="BO762" s="9"/>
      <c r="BP762" s="9">
        <v>1176.8632488061701</v>
      </c>
      <c r="BQ762" s="9"/>
      <c r="BR762" s="9"/>
      <c r="BS762" s="9">
        <v>2094.1782199516101</v>
      </c>
      <c r="BT762" s="9"/>
      <c r="BU762" s="9"/>
      <c r="BV762" s="9"/>
      <c r="BW762" s="9"/>
      <c r="BX762" s="9">
        <v>861</v>
      </c>
    </row>
    <row r="763" spans="1:76" x14ac:dyDescent="0.2">
      <c r="A763" s="2" t="s">
        <v>763</v>
      </c>
      <c r="B763" s="2">
        <f t="shared" si="24"/>
        <v>41991</v>
      </c>
      <c r="C763" s="5">
        <v>3504</v>
      </c>
      <c r="D763" s="5">
        <v>3504</v>
      </c>
      <c r="E763" s="5"/>
      <c r="F763" s="2">
        <v>41991</v>
      </c>
      <c r="G763">
        <f t="array" ref="G763:AA763">VLOOKUP(A763,Check_S4,{7,8,9,10,11,12,13,14,15,16,17,18,19,20,21,22,23,24,25,26,27},FALSE)</f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3503.84331116357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f t="array" ref="AB763">MEDIAN(IF(G763:Q763&lt;&gt;0,G763:Q763))</f>
        <v>3503.84331116357</v>
      </c>
      <c r="AC763" t="e">
        <f t="array" ref="AC763">MEDIAN(IF(R763:Z763&lt;&gt;0,R763:Z763))</f>
        <v>#NUM!</v>
      </c>
      <c r="AD763" t="e">
        <f t="shared" si="23"/>
        <v>#NUM!</v>
      </c>
      <c r="AE763" t="e">
        <f t="array" ref="AE763">TTEST(IF(G763:Q763&lt;&gt;0,G763:Q763),IF(R763:AA763&lt;&gt;0,R763:AA763),2,3)</f>
        <v>#DIV/0!</v>
      </c>
      <c r="AX763" s="8" t="s">
        <v>1340</v>
      </c>
      <c r="AY763" s="8" t="s">
        <v>2729</v>
      </c>
      <c r="AZ763" s="8" t="s">
        <v>1623</v>
      </c>
      <c r="BA763" s="9">
        <v>990.73529915952304</v>
      </c>
      <c r="BB763" s="9">
        <v>1019.07104964492</v>
      </c>
      <c r="BC763" s="9">
        <v>63.990676586565399</v>
      </c>
      <c r="BD763" s="9"/>
      <c r="BE763" s="9">
        <v>1778</v>
      </c>
      <c r="BF763" s="9">
        <v>300.00958020000002</v>
      </c>
      <c r="BG763" s="9">
        <v>310.94839689999998</v>
      </c>
      <c r="BH763" s="9"/>
      <c r="BI763" s="9">
        <v>726.02207017013905</v>
      </c>
      <c r="BJ763" s="9"/>
      <c r="BK763" s="9"/>
      <c r="BL763" s="9">
        <v>1517.31171856729</v>
      </c>
      <c r="BM763" s="9"/>
      <c r="BN763" s="9">
        <v>1312.1200291197099</v>
      </c>
      <c r="BO763" s="9"/>
      <c r="BP763" s="9"/>
      <c r="BQ763" s="9"/>
      <c r="BR763" s="9"/>
      <c r="BS763" s="9"/>
      <c r="BT763" s="9"/>
      <c r="BU763" s="9"/>
      <c r="BV763" s="9"/>
      <c r="BW763" s="9"/>
      <c r="BX763" s="9"/>
    </row>
    <row r="764" spans="1:76" x14ac:dyDescent="0.2">
      <c r="A764" s="2" t="s">
        <v>764</v>
      </c>
      <c r="B764" s="2">
        <f t="shared" si="24"/>
        <v>47827</v>
      </c>
      <c r="C764" s="5">
        <v>3072</v>
      </c>
      <c r="D764" s="5">
        <v>2466</v>
      </c>
      <c r="E764" s="5">
        <v>65</v>
      </c>
      <c r="F764" s="2">
        <v>47827</v>
      </c>
      <c r="G764">
        <f t="array" ref="G764:AA764">VLOOKUP(A764,Check_S4,{7,8,9,10,11,12,13,14,15,16,17,18,19,20,21,22,23,24,25,26,27},FALSE)</f>
        <v>0</v>
      </c>
      <c r="H764">
        <v>4177</v>
      </c>
      <c r="I764">
        <v>1162.4725040000001</v>
      </c>
      <c r="J764">
        <v>2466.3496439999999</v>
      </c>
      <c r="K764">
        <v>0</v>
      </c>
      <c r="L764">
        <v>2152.93526599085</v>
      </c>
      <c r="M764">
        <v>887.90013176180696</v>
      </c>
      <c r="N764">
        <v>6668.0993003887897</v>
      </c>
      <c r="O764">
        <v>4084.83480553851</v>
      </c>
      <c r="P764">
        <v>0</v>
      </c>
      <c r="Q764">
        <v>4889.51748740943</v>
      </c>
      <c r="R764">
        <v>0</v>
      </c>
      <c r="S764">
        <v>1157.63048045849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f t="array" ref="AB764">MEDIAN(IF(G764:Q764&lt;&gt;0,G764:Q764))</f>
        <v>3275.5922247692552</v>
      </c>
      <c r="AC764">
        <f t="array" ref="AC764">MEDIAN(IF(R764:Z764&lt;&gt;0,R764:Z764))</f>
        <v>1157.63048045849</v>
      </c>
      <c r="AD764">
        <f t="shared" si="23"/>
        <v>0.35341104784190214</v>
      </c>
      <c r="AE764" t="e">
        <f t="array" ref="AE764">TTEST(IF(G764:Q764&lt;&gt;0,G764:Q764),IF(R764:AA764&lt;&gt;0,R764:AA764),2,3)</f>
        <v>#DIV/0!</v>
      </c>
      <c r="AX764" s="8" t="s">
        <v>1184</v>
      </c>
      <c r="AY764" s="8" t="s">
        <v>1184</v>
      </c>
      <c r="AZ764" s="8" t="s">
        <v>1640</v>
      </c>
      <c r="BA764" s="9">
        <v>947.73987037640097</v>
      </c>
      <c r="BB764" s="9">
        <v>1020</v>
      </c>
      <c r="BC764" s="9">
        <v>55.704237167196901</v>
      </c>
      <c r="BD764" s="9"/>
      <c r="BE764" s="9">
        <v>1020</v>
      </c>
      <c r="BF764" s="9">
        <v>53.130411789999997</v>
      </c>
      <c r="BG764" s="9"/>
      <c r="BH764" s="9"/>
      <c r="BI764" s="9"/>
      <c r="BJ764" s="9"/>
      <c r="BK764" s="9"/>
      <c r="BL764" s="9">
        <v>1396.1644280606999</v>
      </c>
      <c r="BM764" s="9"/>
      <c r="BN764" s="9">
        <v>996.31218804122796</v>
      </c>
      <c r="BO764" s="9"/>
      <c r="BP764" s="9">
        <v>1273.0923239900801</v>
      </c>
      <c r="BQ764" s="9"/>
      <c r="BR764" s="9"/>
      <c r="BS764" s="9"/>
      <c r="BT764" s="9"/>
      <c r="BU764" s="9"/>
      <c r="BV764" s="9"/>
      <c r="BW764" s="9"/>
      <c r="BX764" s="9"/>
    </row>
    <row r="765" spans="1:76" x14ac:dyDescent="0.2">
      <c r="A765" s="2" t="s">
        <v>765</v>
      </c>
      <c r="B765" s="2">
        <f t="shared" si="24"/>
        <v>80494</v>
      </c>
      <c r="C765" s="5">
        <v>1822</v>
      </c>
      <c r="D765" s="5">
        <v>1206</v>
      </c>
      <c r="E765" s="5">
        <v>132</v>
      </c>
      <c r="F765" s="2">
        <v>80494</v>
      </c>
      <c r="G765">
        <f t="array" ref="G765:AA765">VLOOKUP(A765,Check_S4,{7,8,9,10,11,12,13,14,15,16,17,18,19,20,21,22,23,24,25,26,27},FALSE)</f>
        <v>0</v>
      </c>
      <c r="H765">
        <v>1101</v>
      </c>
      <c r="I765">
        <v>200.29331049999999</v>
      </c>
      <c r="J765">
        <v>0</v>
      </c>
      <c r="K765">
        <v>332.80711918999998</v>
      </c>
      <c r="L765">
        <v>641.75067379020697</v>
      </c>
      <c r="M765">
        <v>0</v>
      </c>
      <c r="N765">
        <v>0</v>
      </c>
      <c r="O765">
        <v>382.67927001768601</v>
      </c>
      <c r="P765">
        <v>0</v>
      </c>
      <c r="Q765">
        <v>1206.3871380636001</v>
      </c>
      <c r="R765">
        <v>0</v>
      </c>
      <c r="S765">
        <v>1823.9455285798399</v>
      </c>
      <c r="T765">
        <v>0</v>
      </c>
      <c r="U765">
        <v>0</v>
      </c>
      <c r="V765">
        <v>1796.9420585124301</v>
      </c>
      <c r="W765">
        <v>1610.00964639781</v>
      </c>
      <c r="X765">
        <v>0</v>
      </c>
      <c r="Y765">
        <v>2186.5195043235399</v>
      </c>
      <c r="Z765">
        <v>0</v>
      </c>
      <c r="AA765">
        <v>8760</v>
      </c>
      <c r="AB765">
        <f t="array" ref="AB765">MEDIAN(IF(G765:Q765&lt;&gt;0,G765:Q765))</f>
        <v>512.21497190394643</v>
      </c>
      <c r="AC765">
        <f t="array" ref="AC765">MEDIAN(IF(R765:Z765&lt;&gt;0,R765:Z765))</f>
        <v>1810.4437935461351</v>
      </c>
      <c r="AD765">
        <f t="shared" si="23"/>
        <v>3.534538997984698</v>
      </c>
      <c r="AE765">
        <f t="array" ref="AE765">TTEST(IF(G765:Q765&lt;&gt;0,G765:Q765),IF(R765:AA765&lt;&gt;0,R765:AA765),2,3)</f>
        <v>0.13461863631905216</v>
      </c>
      <c r="AX765" s="8" t="s">
        <v>1121</v>
      </c>
      <c r="AY765" s="8" t="s">
        <v>2730</v>
      </c>
      <c r="AZ765" s="8" t="s">
        <v>1623</v>
      </c>
      <c r="BA765" s="9">
        <v>1021</v>
      </c>
      <c r="BB765" s="9">
        <v>1021</v>
      </c>
      <c r="BC765" s="9"/>
      <c r="BD765" s="9"/>
      <c r="BE765" s="9">
        <v>1021</v>
      </c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</row>
    <row r="766" spans="1:76" x14ac:dyDescent="0.2">
      <c r="A766" s="2" t="s">
        <v>766</v>
      </c>
      <c r="B766" s="2">
        <f t="shared" si="24"/>
        <v>139380</v>
      </c>
      <c r="C766" s="5">
        <v>1051</v>
      </c>
      <c r="D766" s="5">
        <v>740</v>
      </c>
      <c r="E766" s="5">
        <v>96</v>
      </c>
      <c r="F766" s="2">
        <v>139380</v>
      </c>
      <c r="G766">
        <f t="array" ref="G766:AA766">VLOOKUP(A766,Check_S4,{7,8,9,10,11,12,13,14,15,16,17,18,19,20,21,22,23,24,25,26,27},FALSE)</f>
        <v>196</v>
      </c>
      <c r="H766">
        <v>2788</v>
      </c>
      <c r="I766">
        <v>8.5580085409999995</v>
      </c>
      <c r="J766">
        <v>0</v>
      </c>
      <c r="K766">
        <v>0</v>
      </c>
      <c r="L766">
        <v>1920.5157145757901</v>
      </c>
      <c r="M766">
        <v>0</v>
      </c>
      <c r="N766">
        <v>0</v>
      </c>
      <c r="O766">
        <v>740.00255712616695</v>
      </c>
      <c r="P766">
        <v>0</v>
      </c>
      <c r="Q766">
        <v>468.35819275334001</v>
      </c>
      <c r="R766">
        <v>0</v>
      </c>
      <c r="S766">
        <v>1234.9302629348999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f t="array" ref="AB766">MEDIAN(IF(G766:Q766&lt;&gt;0,G766:Q766))</f>
        <v>604.18037493975351</v>
      </c>
      <c r="AC766">
        <f t="array" ref="AC766">MEDIAN(IF(R766:Z766&lt;&gt;0,R766:Z766))</f>
        <v>1234.9302629348999</v>
      </c>
      <c r="AD766">
        <f t="shared" si="23"/>
        <v>2.043976127258424</v>
      </c>
      <c r="AE766" t="e">
        <f t="array" ref="AE766">TTEST(IF(G766:Q766&lt;&gt;0,G766:Q766),IF(R766:AA766&lt;&gt;0,R766:AA766),2,3)</f>
        <v>#DIV/0!</v>
      </c>
      <c r="AX766" s="8" t="s">
        <v>2731</v>
      </c>
      <c r="AY766" s="8" t="s">
        <v>2732</v>
      </c>
      <c r="AZ766" s="8" t="s">
        <v>1623</v>
      </c>
      <c r="BA766" s="9">
        <v>1628.7308305343299</v>
      </c>
      <c r="BB766" s="9">
        <v>1021.52671613624</v>
      </c>
      <c r="BC766" s="9">
        <v>114.569856757108</v>
      </c>
      <c r="BD766" s="9"/>
      <c r="BE766" s="9"/>
      <c r="BF766" s="9">
        <v>395.59171459999999</v>
      </c>
      <c r="BG766" s="9"/>
      <c r="BH766" s="9"/>
      <c r="BI766" s="9">
        <v>140.41564108706899</v>
      </c>
      <c r="BJ766" s="9"/>
      <c r="BK766" s="9"/>
      <c r="BL766" s="9">
        <v>535.72090348425104</v>
      </c>
      <c r="BM766" s="9"/>
      <c r="BN766" s="9">
        <v>5132.8580299233599</v>
      </c>
      <c r="BO766" s="9"/>
      <c r="BP766" s="9">
        <v>2060.4661653230901</v>
      </c>
      <c r="BQ766" s="9"/>
      <c r="BR766" s="9"/>
      <c r="BS766" s="9">
        <v>1507.3325287882301</v>
      </c>
      <c r="BT766" s="9"/>
      <c r="BU766" s="9"/>
      <c r="BV766" s="9"/>
      <c r="BW766" s="9"/>
      <c r="BX766" s="9"/>
    </row>
    <row r="767" spans="1:76" x14ac:dyDescent="0.2">
      <c r="A767" s="2" t="s">
        <v>767</v>
      </c>
      <c r="B767" s="2">
        <f t="shared" si="24"/>
        <v>63206</v>
      </c>
      <c r="C767" s="5">
        <v>2314</v>
      </c>
      <c r="D767" s="5">
        <v>2388</v>
      </c>
      <c r="E767" s="5">
        <v>55</v>
      </c>
      <c r="F767" s="2">
        <v>63206</v>
      </c>
      <c r="G767">
        <f t="array" ref="G767:AA767">VLOOKUP(A767,Check_S4,{7,8,9,10,11,12,13,14,15,16,17,18,19,20,21,22,23,24,25,26,27},FALSE)</f>
        <v>0</v>
      </c>
      <c r="H767">
        <v>2198</v>
      </c>
      <c r="I767">
        <v>35.595552009999999</v>
      </c>
      <c r="J767">
        <v>0</v>
      </c>
      <c r="K767">
        <v>0</v>
      </c>
      <c r="L767">
        <v>1543.08958779874</v>
      </c>
      <c r="M767">
        <v>0</v>
      </c>
      <c r="N767">
        <v>0</v>
      </c>
      <c r="O767">
        <v>1759.3109361551999</v>
      </c>
      <c r="P767">
        <v>0</v>
      </c>
      <c r="Q767">
        <v>1072.8710323862599</v>
      </c>
      <c r="R767">
        <v>0</v>
      </c>
      <c r="S767">
        <v>2731.0759573514001</v>
      </c>
      <c r="T767">
        <v>0</v>
      </c>
      <c r="U767">
        <v>3421.5400317838498</v>
      </c>
      <c r="V767">
        <v>0</v>
      </c>
      <c r="W767">
        <v>0</v>
      </c>
      <c r="X767">
        <v>0</v>
      </c>
      <c r="Y767">
        <v>2578.37227955157</v>
      </c>
      <c r="Z767">
        <v>4437.1483394673496</v>
      </c>
      <c r="AA767">
        <v>3360</v>
      </c>
      <c r="AB767">
        <f t="array" ref="AB767">MEDIAN(IF(G767:Q767&lt;&gt;0,G767:Q767))</f>
        <v>1543.08958779874</v>
      </c>
      <c r="AC767">
        <f t="array" ref="AC767">MEDIAN(IF(R767:Z767&lt;&gt;0,R767:Z767))</f>
        <v>3076.307994567625</v>
      </c>
      <c r="AD767">
        <f t="shared" si="23"/>
        <v>1.9936029760631484</v>
      </c>
      <c r="AE767">
        <f t="array" ref="AE767">TTEST(IF(G767:Q767&lt;&gt;0,G767:Q767),IF(R767:AA767&lt;&gt;0,R767:AA767),2,3)</f>
        <v>3.9703573832089957E-3</v>
      </c>
      <c r="AX767" s="8" t="s">
        <v>2733</v>
      </c>
      <c r="AY767" s="8" t="s">
        <v>2734</v>
      </c>
      <c r="AZ767" s="8" t="s">
        <v>1623</v>
      </c>
      <c r="BA767" s="9">
        <v>1004.58776027082</v>
      </c>
      <c r="BB767" s="9">
        <v>1022.12958568235</v>
      </c>
      <c r="BC767" s="9">
        <v>65.694471945290204</v>
      </c>
      <c r="BD767" s="9"/>
      <c r="BE767" s="9">
        <v>1224</v>
      </c>
      <c r="BF767" s="9">
        <v>52.827309239999998</v>
      </c>
      <c r="BG767" s="9"/>
      <c r="BH767" s="9"/>
      <c r="BI767" s="9">
        <v>351.30564261172901</v>
      </c>
      <c r="BJ767" s="9"/>
      <c r="BK767" s="9">
        <v>902.18800100884198</v>
      </c>
      <c r="BL767" s="9">
        <v>1022.12958568235</v>
      </c>
      <c r="BM767" s="9"/>
      <c r="BN767" s="9">
        <v>1474.74340568608</v>
      </c>
      <c r="BO767" s="9"/>
      <c r="BP767" s="9"/>
      <c r="BQ767" s="9"/>
      <c r="BR767" s="9"/>
      <c r="BS767" s="9"/>
      <c r="BT767" s="9">
        <v>2004.92037766673</v>
      </c>
      <c r="BU767" s="9"/>
      <c r="BV767" s="9"/>
      <c r="BW767" s="9"/>
      <c r="BX767" s="9"/>
    </row>
    <row r="768" spans="1:76" x14ac:dyDescent="0.2">
      <c r="A768" s="2" t="s">
        <v>768</v>
      </c>
      <c r="B768" s="2">
        <f t="shared" si="24"/>
        <v>55859</v>
      </c>
      <c r="C768" s="5">
        <v>2618</v>
      </c>
      <c r="D768" s="5">
        <v>2522</v>
      </c>
      <c r="E768" s="5">
        <v>45</v>
      </c>
      <c r="F768" s="2">
        <v>55859</v>
      </c>
      <c r="G768">
        <f t="array" ref="G768:AA768">VLOOKUP(A768,Check_S4,{7,8,9,10,11,12,13,14,15,16,17,18,19,20,21,22,23,24,25,26,27},FALSE)</f>
        <v>0</v>
      </c>
      <c r="H768">
        <v>3804</v>
      </c>
      <c r="I768">
        <v>833.44013740000003</v>
      </c>
      <c r="J768">
        <v>0</v>
      </c>
      <c r="K768">
        <v>2167.4874675999999</v>
      </c>
      <c r="L768">
        <v>5015.6652134983597</v>
      </c>
      <c r="M768">
        <v>4116.7368802700003</v>
      </c>
      <c r="N768">
        <v>1923.8622785391899</v>
      </c>
      <c r="O768">
        <v>2695.25060974083</v>
      </c>
      <c r="P768">
        <v>0</v>
      </c>
      <c r="Q768">
        <v>2426.6985922297999</v>
      </c>
      <c r="R768">
        <v>3055.04834313526</v>
      </c>
      <c r="S768">
        <v>0</v>
      </c>
      <c r="T768">
        <v>0</v>
      </c>
      <c r="U768">
        <v>2616.92645193207</v>
      </c>
      <c r="V768">
        <v>2050.8315000003499</v>
      </c>
      <c r="W768">
        <v>0</v>
      </c>
      <c r="X768">
        <v>0</v>
      </c>
      <c r="Y768">
        <v>2387.57368687809</v>
      </c>
      <c r="Z768">
        <v>3007.9145133124998</v>
      </c>
      <c r="AA768">
        <v>556</v>
      </c>
      <c r="AB768">
        <f t="array" ref="AB768">MEDIAN(IF(G768:Q768&lt;&gt;0,G768:Q768))</f>
        <v>2560.9746009853152</v>
      </c>
      <c r="AC768">
        <f t="array" ref="AC768">MEDIAN(IF(R768:Z768&lt;&gt;0,R768:Z768))</f>
        <v>2616.92645193207</v>
      </c>
      <c r="AD768">
        <f t="shared" si="23"/>
        <v>1.0218478742136794</v>
      </c>
      <c r="AE768">
        <f t="array" ref="AE768">TTEST(IF(G768:Q768&lt;&gt;0,G768:Q768),IF(R768:AA768&lt;&gt;0,R768:AA768),2,3)</f>
        <v>0.34899455665517765</v>
      </c>
      <c r="AX768" s="8" t="s">
        <v>2735</v>
      </c>
      <c r="AY768" s="8" t="s">
        <v>2736</v>
      </c>
      <c r="AZ768" s="8" t="s">
        <v>1623</v>
      </c>
      <c r="BA768" s="9">
        <v>920.45798724445694</v>
      </c>
      <c r="BB768" s="9">
        <v>1022.60397300438</v>
      </c>
      <c r="BC768" s="9">
        <v>73.109414291786507</v>
      </c>
      <c r="BD768" s="9"/>
      <c r="BE768" s="9">
        <v>1695</v>
      </c>
      <c r="BF768" s="9">
        <v>420.882319</v>
      </c>
      <c r="BG768" s="9"/>
      <c r="BH768" s="9"/>
      <c r="BI768" s="9">
        <v>1395.3658035210001</v>
      </c>
      <c r="BJ768" s="9"/>
      <c r="BK768" s="9"/>
      <c r="BL768" s="9">
        <v>68.437840696903194</v>
      </c>
      <c r="BM768" s="9"/>
      <c r="BN768" s="9">
        <v>1022.60397300438</v>
      </c>
      <c r="BO768" s="9"/>
      <c r="BP768" s="9"/>
      <c r="BQ768" s="9"/>
      <c r="BR768" s="9"/>
      <c r="BS768" s="9"/>
      <c r="BT768" s="9"/>
      <c r="BU768" s="9"/>
      <c r="BV768" s="9"/>
      <c r="BW768" s="9"/>
      <c r="BX768" s="9"/>
    </row>
    <row r="769" spans="1:76" x14ac:dyDescent="0.2">
      <c r="A769" s="2" t="s">
        <v>769</v>
      </c>
      <c r="B769" s="2">
        <f t="shared" si="24"/>
        <v>13284</v>
      </c>
      <c r="C769" s="5">
        <v>10966</v>
      </c>
      <c r="D769" s="5">
        <v>6599</v>
      </c>
      <c r="E769" s="5">
        <v>102</v>
      </c>
      <c r="F769" s="2">
        <v>13284</v>
      </c>
      <c r="G769">
        <f t="array" ref="G769:AA769">VLOOKUP(A769,Check_S4,{7,8,9,10,11,12,13,14,15,16,17,18,19,20,21,22,23,24,25,26,27},FALSE)</f>
        <v>0</v>
      </c>
      <c r="H769">
        <v>47101</v>
      </c>
      <c r="I769">
        <v>17311.80186</v>
      </c>
      <c r="J769">
        <v>3218.9561250000002</v>
      </c>
      <c r="K769">
        <v>0</v>
      </c>
      <c r="L769">
        <v>6371.42452687275</v>
      </c>
      <c r="M769">
        <v>13248.2514210933</v>
      </c>
      <c r="N769">
        <v>16911.071662621998</v>
      </c>
      <c r="O769">
        <v>6825.6360291514802</v>
      </c>
      <c r="P769">
        <v>21653.816394941699</v>
      </c>
      <c r="Q769">
        <v>21405.809504888901</v>
      </c>
      <c r="R769">
        <v>2868.6230475133998</v>
      </c>
      <c r="S769">
        <v>3075.9866150223102</v>
      </c>
      <c r="T769">
        <v>7950.3628636563699</v>
      </c>
      <c r="U769">
        <v>6062.8565232426899</v>
      </c>
      <c r="V769">
        <v>3034.4494072986599</v>
      </c>
      <c r="W769">
        <v>0</v>
      </c>
      <c r="X769">
        <v>5025.81891104036</v>
      </c>
      <c r="Y769">
        <v>9701.6636045314899</v>
      </c>
      <c r="Z769">
        <v>4831.0878986275302</v>
      </c>
      <c r="AA769">
        <v>784</v>
      </c>
      <c r="AB769">
        <f t="array" ref="AB769">MEDIAN(IF(G769:Q769&lt;&gt;0,G769:Q769))</f>
        <v>16911.071662621998</v>
      </c>
      <c r="AC769">
        <f t="array" ref="AC769">MEDIAN(IF(R769:Z769&lt;&gt;0,R769:Z769))</f>
        <v>4928.4534048339447</v>
      </c>
      <c r="AD769">
        <f t="shared" si="23"/>
        <v>0.29143353556517343</v>
      </c>
      <c r="AE769">
        <f t="array" ref="AE769">TTEST(IF(G769:Q769&lt;&gt;0,G769:Q769),IF(R769:AA769&lt;&gt;0,R769:AA769),2,3)</f>
        <v>2.272441579457516E-2</v>
      </c>
      <c r="AX769" s="8" t="s">
        <v>2737</v>
      </c>
      <c r="AY769" s="8" t="s">
        <v>2738</v>
      </c>
      <c r="AZ769" s="8" t="s">
        <v>1623</v>
      </c>
      <c r="BA769" s="9">
        <v>1468.6371780048601</v>
      </c>
      <c r="BB769" s="9">
        <v>1024</v>
      </c>
      <c r="BC769" s="9">
        <v>68.812932896308993</v>
      </c>
      <c r="BD769" s="9"/>
      <c r="BE769" s="9">
        <v>1024</v>
      </c>
      <c r="BF769" s="9">
        <v>250.0386833</v>
      </c>
      <c r="BG769" s="9"/>
      <c r="BH769" s="9"/>
      <c r="BI769" s="9">
        <v>825.76608753811001</v>
      </c>
      <c r="BJ769" s="9"/>
      <c r="BK769" s="9"/>
      <c r="BL769" s="9">
        <v>763.72292963676205</v>
      </c>
      <c r="BM769" s="9"/>
      <c r="BN769" s="9">
        <v>1904.6833212808001</v>
      </c>
      <c r="BO769" s="9"/>
      <c r="BP769" s="9"/>
      <c r="BQ769" s="9"/>
      <c r="BR769" s="9">
        <v>2580.6682923193798</v>
      </c>
      <c r="BS769" s="9">
        <v>1712.88055631568</v>
      </c>
      <c r="BT769" s="9"/>
      <c r="BU769" s="9"/>
      <c r="BV769" s="9"/>
      <c r="BW769" s="9">
        <v>3371.9747316530102</v>
      </c>
      <c r="BX769" s="9">
        <v>784</v>
      </c>
    </row>
    <row r="770" spans="1:76" x14ac:dyDescent="0.2">
      <c r="A770" s="2" t="s">
        <v>770</v>
      </c>
      <c r="B770" s="2">
        <f t="shared" si="24"/>
        <v>67917</v>
      </c>
      <c r="C770" s="5">
        <v>2144</v>
      </c>
      <c r="D770" s="5">
        <v>1608</v>
      </c>
      <c r="E770" s="5">
        <v>91</v>
      </c>
      <c r="F770" s="2">
        <v>67917</v>
      </c>
      <c r="G770">
        <f t="array" ref="G770:AA770">VLOOKUP(A770,Check_S4,{7,8,9,10,11,12,13,14,15,16,17,18,19,20,21,22,23,24,25,26,27},FALSE)</f>
        <v>0</v>
      </c>
      <c r="H770">
        <v>7508</v>
      </c>
      <c r="I770">
        <v>171.2511691</v>
      </c>
      <c r="J770">
        <v>944.29372799999999</v>
      </c>
      <c r="K770">
        <v>2343.9954733</v>
      </c>
      <c r="L770">
        <v>1164.25348238179</v>
      </c>
      <c r="M770">
        <v>0</v>
      </c>
      <c r="N770">
        <v>1980.4372727628399</v>
      </c>
      <c r="O770">
        <v>1053.49378119738</v>
      </c>
      <c r="P770">
        <v>0</v>
      </c>
      <c r="Q770">
        <v>3251.5780690867</v>
      </c>
      <c r="R770">
        <v>0</v>
      </c>
      <c r="S770">
        <v>2076.3700919545499</v>
      </c>
      <c r="T770">
        <v>0</v>
      </c>
      <c r="U770">
        <v>0</v>
      </c>
      <c r="V770">
        <v>1608.24508380167</v>
      </c>
      <c r="W770">
        <v>0</v>
      </c>
      <c r="X770">
        <v>0</v>
      </c>
      <c r="Y770">
        <v>0</v>
      </c>
      <c r="Z770">
        <v>0</v>
      </c>
      <c r="AA770">
        <v>1480</v>
      </c>
      <c r="AB770">
        <f t="array" ref="AB770">MEDIAN(IF(G770:Q770&lt;&gt;0,G770:Q770))</f>
        <v>1572.3453775723151</v>
      </c>
      <c r="AC770">
        <f t="array" ref="AC770">MEDIAN(IF(R770:Z770&lt;&gt;0,R770:Z770))</f>
        <v>1842.3075878781101</v>
      </c>
      <c r="AD770">
        <f t="shared" si="23"/>
        <v>1.171693963779519</v>
      </c>
      <c r="AE770">
        <f t="array" ref="AE770">TTEST(IF(G770:Q770&lt;&gt;0,G770:Q770),IF(R770:AA770&lt;&gt;0,R770:AA770),2,3)</f>
        <v>0.50816136657154654</v>
      </c>
      <c r="AX770" s="8" t="s">
        <v>2739</v>
      </c>
      <c r="AY770" s="8" t="s">
        <v>2740</v>
      </c>
      <c r="AZ770" s="8" t="s">
        <v>1623</v>
      </c>
      <c r="BA770" s="9">
        <v>875.82810260746896</v>
      </c>
      <c r="BB770" s="9">
        <v>1026.60865148977</v>
      </c>
      <c r="BC770" s="9">
        <v>69.283552328581706</v>
      </c>
      <c r="BD770" s="9"/>
      <c r="BE770" s="9">
        <v>865</v>
      </c>
      <c r="BF770" s="9">
        <v>31.69970919</v>
      </c>
      <c r="BG770" s="9"/>
      <c r="BH770" s="9"/>
      <c r="BI770" s="9"/>
      <c r="BJ770" s="9"/>
      <c r="BK770" s="9"/>
      <c r="BL770" s="9">
        <v>1188.2173029795399</v>
      </c>
      <c r="BM770" s="9"/>
      <c r="BN770" s="9"/>
      <c r="BO770" s="9"/>
      <c r="BP770" s="9">
        <v>1418.39539826034</v>
      </c>
      <c r="BQ770" s="9"/>
      <c r="BR770" s="9"/>
      <c r="BS770" s="9"/>
      <c r="BT770" s="9"/>
      <c r="BU770" s="9"/>
      <c r="BV770" s="9"/>
      <c r="BW770" s="9"/>
      <c r="BX770" s="9"/>
    </row>
    <row r="771" spans="1:76" x14ac:dyDescent="0.2">
      <c r="A771" s="2" t="s">
        <v>771</v>
      </c>
      <c r="B771" s="2">
        <f t="shared" si="24"/>
        <v>16757</v>
      </c>
      <c r="C771" s="5">
        <v>8687</v>
      </c>
      <c r="D771" s="5">
        <v>3996</v>
      </c>
      <c r="E771" s="5">
        <v>133</v>
      </c>
      <c r="F771" s="2">
        <v>16757</v>
      </c>
      <c r="G771">
        <f t="array" ref="G771:AA771">VLOOKUP(A771,Check_S4,{7,8,9,10,11,12,13,14,15,16,17,18,19,20,21,22,23,24,25,26,27},FALSE)</f>
        <v>0</v>
      </c>
      <c r="H771">
        <v>28275</v>
      </c>
      <c r="I771">
        <v>1164.334466</v>
      </c>
      <c r="J771">
        <v>0</v>
      </c>
      <c r="K771">
        <v>0</v>
      </c>
      <c r="L771">
        <v>3389.6424766293098</v>
      </c>
      <c r="M771">
        <v>0</v>
      </c>
      <c r="N771">
        <v>7898.0061596804999</v>
      </c>
      <c r="O771">
        <v>2452.58145144436</v>
      </c>
      <c r="P771">
        <v>39403.699549362602</v>
      </c>
      <c r="Q771">
        <v>5026.8152535598401</v>
      </c>
      <c r="R771">
        <v>0</v>
      </c>
      <c r="S771">
        <v>0</v>
      </c>
      <c r="T771">
        <v>0</v>
      </c>
      <c r="U771">
        <v>3769.4767080683</v>
      </c>
      <c r="V771">
        <v>2177.3925560246798</v>
      </c>
      <c r="W771">
        <v>0</v>
      </c>
      <c r="X771">
        <v>3996.2150434087998</v>
      </c>
      <c r="Y771">
        <v>5615.6392759828404</v>
      </c>
      <c r="Z771">
        <v>3461.21867781746</v>
      </c>
      <c r="AA771">
        <v>6300</v>
      </c>
      <c r="AB771">
        <f t="array" ref="AB771">MEDIAN(IF(G771:Q771&lt;&gt;0,G771:Q771))</f>
        <v>5026.8152535598401</v>
      </c>
      <c r="AC771">
        <f t="array" ref="AC771">MEDIAN(IF(R771:Z771&lt;&gt;0,R771:Z771))</f>
        <v>3769.4767080683</v>
      </c>
      <c r="AD771">
        <f t="shared" ref="AD771:AD834" si="25">AC771/AB771</f>
        <v>0.7498737307679787</v>
      </c>
      <c r="AE771">
        <f t="array" ref="AE771">TTEST(IF(G771:Q771&lt;&gt;0,G771:Q771),IF(R771:AA771&lt;&gt;0,R771:AA771),2,3)</f>
        <v>0.1966026580493197</v>
      </c>
      <c r="AX771" s="8" t="s">
        <v>1130</v>
      </c>
      <c r="AY771" s="8" t="s">
        <v>2741</v>
      </c>
      <c r="AZ771" s="8" t="s">
        <v>1623</v>
      </c>
      <c r="BA771" s="9">
        <v>1082.00765898025</v>
      </c>
      <c r="BB771" s="9">
        <v>1026.95662087551</v>
      </c>
      <c r="BC771" s="9">
        <v>87.418422459130696</v>
      </c>
      <c r="BD771" s="9"/>
      <c r="BE771" s="9">
        <v>715</v>
      </c>
      <c r="BF771" s="9">
        <v>24.117394170000001</v>
      </c>
      <c r="BG771" s="9"/>
      <c r="BH771" s="9"/>
      <c r="BI771" s="9"/>
      <c r="BJ771" s="9"/>
      <c r="BK771" s="9"/>
      <c r="BL771" s="9"/>
      <c r="BM771" s="9"/>
      <c r="BN771" s="9"/>
      <c r="BO771" s="9"/>
      <c r="BP771" s="9">
        <v>1338.91324175102</v>
      </c>
      <c r="BQ771" s="9"/>
      <c r="BR771" s="9"/>
      <c r="BS771" s="9"/>
      <c r="BT771" s="9"/>
      <c r="BU771" s="9"/>
      <c r="BV771" s="9"/>
      <c r="BW771" s="9"/>
      <c r="BX771" s="9">
        <v>2250</v>
      </c>
    </row>
    <row r="772" spans="1:76" x14ac:dyDescent="0.2">
      <c r="A772" s="2" t="s">
        <v>772</v>
      </c>
      <c r="B772" s="2">
        <f t="shared" si="24"/>
        <v>6138</v>
      </c>
      <c r="C772" s="5">
        <v>23654</v>
      </c>
      <c r="D772" s="5">
        <v>23654</v>
      </c>
      <c r="E772" s="5"/>
      <c r="F772" s="2">
        <v>6138</v>
      </c>
      <c r="G772">
        <f t="array" ref="G772:AA772">VLOOKUP(A772,Check_S4,{7,8,9,10,11,12,13,14,15,16,17,18,19,20,21,22,23,24,25,26,27},FALSE)</f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23653.5170909064</v>
      </c>
      <c r="X772">
        <v>0</v>
      </c>
      <c r="Y772">
        <v>0</v>
      </c>
      <c r="Z772">
        <v>0</v>
      </c>
      <c r="AA772">
        <v>0</v>
      </c>
      <c r="AB772" t="e">
        <f t="array" ref="AB772">MEDIAN(IF(G772:Q772&lt;&gt;0,G772:Q772))</f>
        <v>#NUM!</v>
      </c>
      <c r="AC772">
        <f t="array" ref="AC772">MEDIAN(IF(R772:Z772&lt;&gt;0,R772:Z772))</f>
        <v>23653.5170909064</v>
      </c>
      <c r="AD772" t="e">
        <f t="shared" si="25"/>
        <v>#NUM!</v>
      </c>
      <c r="AE772" t="e">
        <f t="array" ref="AE772">TTEST(IF(G772:Q772&lt;&gt;0,G772:Q772),IF(R772:AA772&lt;&gt;0,R772:AA772),2,3)</f>
        <v>#DIV/0!</v>
      </c>
      <c r="AX772" s="8" t="s">
        <v>2742</v>
      </c>
      <c r="AY772" s="8" t="s">
        <v>2743</v>
      </c>
      <c r="AZ772" s="8" t="s">
        <v>1623</v>
      </c>
      <c r="BA772" s="9">
        <v>1029</v>
      </c>
      <c r="BB772" s="9">
        <v>1029</v>
      </c>
      <c r="BC772" s="9"/>
      <c r="BD772" s="9">
        <v>1029</v>
      </c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</row>
    <row r="773" spans="1:76" x14ac:dyDescent="0.2">
      <c r="A773" s="2" t="s">
        <v>773</v>
      </c>
      <c r="B773" s="2">
        <f t="shared" si="24"/>
        <v>47961</v>
      </c>
      <c r="C773" s="5">
        <v>3018</v>
      </c>
      <c r="D773" s="5">
        <v>2180</v>
      </c>
      <c r="E773" s="5">
        <v>92</v>
      </c>
      <c r="F773" s="2">
        <v>47961</v>
      </c>
      <c r="G773">
        <f t="array" ref="G773:AA773">VLOOKUP(A773,Check_S4,{7,8,9,10,11,12,13,14,15,16,17,18,19,20,21,22,23,24,25,26,27},FALSE)</f>
        <v>0</v>
      </c>
      <c r="H773">
        <v>7528</v>
      </c>
      <c r="I773">
        <v>340.18872920000001</v>
      </c>
      <c r="J773">
        <v>0</v>
      </c>
      <c r="K773">
        <v>0</v>
      </c>
      <c r="L773">
        <v>1608.29716567735</v>
      </c>
      <c r="M773">
        <v>0</v>
      </c>
      <c r="N773">
        <v>1636.9893277403501</v>
      </c>
      <c r="O773">
        <v>975.47271309556902</v>
      </c>
      <c r="P773">
        <v>10149.4347566165</v>
      </c>
      <c r="Q773">
        <v>0</v>
      </c>
      <c r="R773">
        <v>2131.6648191051099</v>
      </c>
      <c r="S773">
        <v>1130.1449281851201</v>
      </c>
      <c r="T773">
        <v>0</v>
      </c>
      <c r="U773">
        <v>3021.9277657282701</v>
      </c>
      <c r="V773">
        <v>2199.9494813168799</v>
      </c>
      <c r="W773">
        <v>0</v>
      </c>
      <c r="X773">
        <v>0</v>
      </c>
      <c r="Y773">
        <v>2961.5865542254501</v>
      </c>
      <c r="Z773">
        <v>3371.9747316530102</v>
      </c>
      <c r="AA773">
        <v>2180</v>
      </c>
      <c r="AB773">
        <f t="array" ref="AB773">MEDIAN(IF(G773:Q773&lt;&gt;0,G773:Q773))</f>
        <v>1622.64324670885</v>
      </c>
      <c r="AC773">
        <f t="array" ref="AC773">MEDIAN(IF(R773:Z773&lt;&gt;0,R773:Z773))</f>
        <v>2580.768017771165</v>
      </c>
      <c r="AD773">
        <f t="shared" si="25"/>
        <v>1.5904716104452692</v>
      </c>
      <c r="AE773">
        <f t="array" ref="AE773">TTEST(IF(G773:Q773&lt;&gt;0,G773:Q773),IF(R773:AA773&lt;&gt;0,R773:AA773),2,3)</f>
        <v>0.48258024212528938</v>
      </c>
      <c r="AX773" s="8" t="s">
        <v>2744</v>
      </c>
      <c r="AY773" s="8" t="s">
        <v>2745</v>
      </c>
      <c r="AZ773" s="8" t="s">
        <v>1623</v>
      </c>
      <c r="BA773" s="9">
        <v>1085.2188553342801</v>
      </c>
      <c r="BB773" s="9">
        <v>1030</v>
      </c>
      <c r="BC773" s="9">
        <v>74.306422139816902</v>
      </c>
      <c r="BD773" s="9"/>
      <c r="BE773" s="9"/>
      <c r="BF773" s="9">
        <v>109.13372699999999</v>
      </c>
      <c r="BG773" s="9"/>
      <c r="BH773" s="9"/>
      <c r="BI773" s="9">
        <v>465.30893477803301</v>
      </c>
      <c r="BJ773" s="9"/>
      <c r="BK773" s="9"/>
      <c r="BL773" s="9">
        <v>443.560328283432</v>
      </c>
      <c r="BM773" s="9"/>
      <c r="BN773" s="9">
        <v>2355.6174275823701</v>
      </c>
      <c r="BO773" s="9"/>
      <c r="BP773" s="9">
        <v>1515.4659737876</v>
      </c>
      <c r="BQ773" s="9"/>
      <c r="BR773" s="9"/>
      <c r="BS773" s="9">
        <v>1677.4455959085601</v>
      </c>
      <c r="BT773" s="9"/>
      <c r="BU773" s="9"/>
      <c r="BV773" s="9"/>
      <c r="BW773" s="9"/>
      <c r="BX773" s="9">
        <v>1030</v>
      </c>
    </row>
    <row r="774" spans="1:76" x14ac:dyDescent="0.2">
      <c r="A774" s="2" t="s">
        <v>774</v>
      </c>
      <c r="B774" s="2">
        <f t="shared" si="24"/>
        <v>32570</v>
      </c>
      <c r="C774" s="5">
        <v>4442</v>
      </c>
      <c r="D774" s="5">
        <v>4442</v>
      </c>
      <c r="E774" s="5">
        <v>100</v>
      </c>
      <c r="F774" s="2">
        <v>32570</v>
      </c>
      <c r="G774">
        <f t="array" ref="G774:AA774">VLOOKUP(A774,Check_S4,{7,8,9,10,11,12,13,14,15,16,17,18,19,20,21,22,23,24,25,26,27},FALSE)</f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7588.0997224047496</v>
      </c>
      <c r="O774">
        <v>0</v>
      </c>
      <c r="P774">
        <v>0</v>
      </c>
      <c r="Q774">
        <v>0</v>
      </c>
      <c r="R774">
        <v>0</v>
      </c>
      <c r="S774">
        <v>1295.24467327142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f t="array" ref="AB774">MEDIAN(IF(G774:Q774&lt;&gt;0,G774:Q774))</f>
        <v>7588.0997224047496</v>
      </c>
      <c r="AC774">
        <f t="array" ref="AC774">MEDIAN(IF(R774:Z774&lt;&gt;0,R774:Z774))</f>
        <v>1295.24467327142</v>
      </c>
      <c r="AD774">
        <f t="shared" si="25"/>
        <v>0.17069420812262903</v>
      </c>
      <c r="AE774" t="e">
        <f t="array" ref="AE774">TTEST(IF(G774:Q774&lt;&gt;0,G774:Q774),IF(R774:AA774&lt;&gt;0,R774:AA774),2,3)</f>
        <v>#DIV/0!</v>
      </c>
      <c r="AX774" s="8" t="s">
        <v>2746</v>
      </c>
      <c r="AY774" s="8" t="s">
        <v>2747</v>
      </c>
      <c r="AZ774" s="8" t="s">
        <v>1623</v>
      </c>
      <c r="BA774" s="9">
        <v>748.07962343936595</v>
      </c>
      <c r="BB774" s="9">
        <v>1030</v>
      </c>
      <c r="BC774" s="9">
        <v>73.0654500972216</v>
      </c>
      <c r="BD774" s="9"/>
      <c r="BE774" s="9">
        <v>289</v>
      </c>
      <c r="BF774" s="9">
        <v>35.002509719999999</v>
      </c>
      <c r="BG774" s="9"/>
      <c r="BH774" s="9"/>
      <c r="BI774" s="9">
        <v>1187.71651743193</v>
      </c>
      <c r="BJ774" s="9"/>
      <c r="BK774" s="9"/>
      <c r="BL774" s="9"/>
      <c r="BM774" s="9"/>
      <c r="BN774" s="9"/>
      <c r="BO774" s="9"/>
      <c r="BP774" s="9">
        <v>1198.6790900449</v>
      </c>
      <c r="BQ774" s="9"/>
      <c r="BR774" s="9"/>
      <c r="BS774" s="9"/>
      <c r="BT774" s="9"/>
      <c r="BU774" s="9"/>
      <c r="BV774" s="9"/>
      <c r="BW774" s="9"/>
      <c r="BX774" s="9">
        <v>1030</v>
      </c>
    </row>
    <row r="775" spans="1:76" x14ac:dyDescent="0.2">
      <c r="A775" s="2" t="s">
        <v>775</v>
      </c>
      <c r="B775" s="2">
        <f t="shared" si="24"/>
        <v>81848</v>
      </c>
      <c r="C775" s="5">
        <v>1767</v>
      </c>
      <c r="D775" s="5">
        <v>1550</v>
      </c>
      <c r="E775" s="5">
        <v>67</v>
      </c>
      <c r="F775" s="2">
        <v>81848</v>
      </c>
      <c r="G775">
        <f t="array" ref="G775:AA775">VLOOKUP(A775,Check_S4,{7,8,9,10,11,12,13,14,15,16,17,18,19,20,21,22,23,24,25,26,27},FALSE)</f>
        <v>0</v>
      </c>
      <c r="H775">
        <v>2785</v>
      </c>
      <c r="I775">
        <v>204.58622990000001</v>
      </c>
      <c r="J775">
        <v>0</v>
      </c>
      <c r="K775">
        <v>0</v>
      </c>
      <c r="L775">
        <v>3532.5775274930202</v>
      </c>
      <c r="M775">
        <v>0</v>
      </c>
      <c r="N775">
        <v>0</v>
      </c>
      <c r="O775">
        <v>1509.1586786028099</v>
      </c>
      <c r="P775">
        <v>0</v>
      </c>
      <c r="Q775">
        <v>547.26679807010703</v>
      </c>
      <c r="R775">
        <v>0</v>
      </c>
      <c r="S775">
        <v>0</v>
      </c>
      <c r="T775">
        <v>0</v>
      </c>
      <c r="U775">
        <v>0</v>
      </c>
      <c r="V775">
        <v>2239.8603618792399</v>
      </c>
      <c r="W775">
        <v>0</v>
      </c>
      <c r="X775">
        <v>0</v>
      </c>
      <c r="Y775">
        <v>0</v>
      </c>
      <c r="Z775">
        <v>0</v>
      </c>
      <c r="AA775">
        <v>1550</v>
      </c>
      <c r="AB775">
        <f t="array" ref="AB775">MEDIAN(IF(G775:Q775&lt;&gt;0,G775:Q775))</f>
        <v>1509.1586786028099</v>
      </c>
      <c r="AC775">
        <f t="array" ref="AC775">MEDIAN(IF(R775:Z775&lt;&gt;0,R775:Z775))</f>
        <v>2239.8603618792399</v>
      </c>
      <c r="AD775">
        <f t="shared" si="25"/>
        <v>1.4841781673699939</v>
      </c>
      <c r="AE775">
        <f t="array" ref="AE775">TTEST(IF(G775:Q775&lt;&gt;0,G775:Q775),IF(R775:AA775&lt;&gt;0,R775:AA775),2,3)</f>
        <v>0.81465608449485671</v>
      </c>
      <c r="AX775" s="8" t="s">
        <v>1305</v>
      </c>
      <c r="AY775" s="8" t="s">
        <v>2748</v>
      </c>
      <c r="AZ775" s="8" t="s">
        <v>1623</v>
      </c>
      <c r="BA775" s="9">
        <v>1052.6608593343001</v>
      </c>
      <c r="BB775" s="9">
        <v>1031.5192597645901</v>
      </c>
      <c r="BC775" s="9">
        <v>80.560786319909894</v>
      </c>
      <c r="BD775" s="9"/>
      <c r="BE775" s="9"/>
      <c r="BF775" s="9">
        <v>60.004922950000001</v>
      </c>
      <c r="BG775" s="9"/>
      <c r="BH775" s="9"/>
      <c r="BI775" s="9">
        <v>807.783502361459</v>
      </c>
      <c r="BJ775" s="9"/>
      <c r="BK775" s="9"/>
      <c r="BL775" s="9">
        <v>2087.5999948580302</v>
      </c>
      <c r="BM775" s="9"/>
      <c r="BN775" s="9"/>
      <c r="BO775" s="9"/>
      <c r="BP775" s="9">
        <v>1255.2550171677101</v>
      </c>
      <c r="BQ775" s="9"/>
      <c r="BR775" s="9"/>
      <c r="BS775" s="9"/>
      <c r="BT775" s="9"/>
      <c r="BU775" s="9"/>
      <c r="BV775" s="9"/>
      <c r="BW775" s="9"/>
      <c r="BX775" s="9"/>
    </row>
    <row r="776" spans="1:76" x14ac:dyDescent="0.2">
      <c r="A776" s="2" t="s">
        <v>776</v>
      </c>
      <c r="B776" s="2">
        <f t="shared" si="24"/>
        <v>65642</v>
      </c>
      <c r="C776" s="5">
        <v>2201</v>
      </c>
      <c r="D776" s="5">
        <v>1914</v>
      </c>
      <c r="E776" s="5">
        <v>70</v>
      </c>
      <c r="F776" s="2">
        <v>65642</v>
      </c>
      <c r="G776">
        <f t="array" ref="G776:AA776">VLOOKUP(A776,Check_S4,{7,8,9,10,11,12,13,14,15,16,17,18,19,20,21,22,23,24,25,26,27},FALSE)</f>
        <v>0</v>
      </c>
      <c r="H776">
        <v>5778</v>
      </c>
      <c r="I776">
        <v>360.71202779999999</v>
      </c>
      <c r="J776">
        <v>1011.809579</v>
      </c>
      <c r="K776">
        <v>0</v>
      </c>
      <c r="L776">
        <v>3200.6229241589399</v>
      </c>
      <c r="M776">
        <v>0</v>
      </c>
      <c r="N776">
        <v>1024.8023901525401</v>
      </c>
      <c r="O776">
        <v>1937.1634763888101</v>
      </c>
      <c r="P776">
        <v>0</v>
      </c>
      <c r="Q776">
        <v>1050.30085250313</v>
      </c>
      <c r="R776">
        <v>0</v>
      </c>
      <c r="S776">
        <v>1913.81866739831</v>
      </c>
      <c r="T776">
        <v>3534.11534857384</v>
      </c>
      <c r="U776">
        <v>2572.3210251907499</v>
      </c>
      <c r="V776">
        <v>1832.8278198995599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f t="array" ref="AB776">MEDIAN(IF(G776:Q776&lt;&gt;0,G776:Q776))</f>
        <v>1050.30085250313</v>
      </c>
      <c r="AC776">
        <f t="array" ref="AC776">MEDIAN(IF(R776:Z776&lt;&gt;0,R776:Z776))</f>
        <v>2243.0698462945302</v>
      </c>
      <c r="AD776">
        <f t="shared" si="25"/>
        <v>2.1356450782161445</v>
      </c>
      <c r="AE776">
        <f t="array" ref="AE776">TTEST(IF(G776:Q776&lt;&gt;0,G776:Q776),IF(R776:AA776&lt;&gt;0,R776:AA776),2,3)</f>
        <v>0.62530539700981902</v>
      </c>
      <c r="AX776" s="8" t="s">
        <v>2749</v>
      </c>
      <c r="AY776" s="8" t="s">
        <v>2750</v>
      </c>
      <c r="AZ776" s="8" t="s">
        <v>1623</v>
      </c>
      <c r="BA776" s="9">
        <v>1494.5686353805199</v>
      </c>
      <c r="BB776" s="9">
        <v>1031.8203012331101</v>
      </c>
      <c r="BC776" s="9">
        <v>78.517142315509801</v>
      </c>
      <c r="BD776" s="9"/>
      <c r="BE776" s="9"/>
      <c r="BF776" s="9"/>
      <c r="BG776" s="9"/>
      <c r="BH776" s="9"/>
      <c r="BI776" s="9"/>
      <c r="BJ776" s="9"/>
      <c r="BK776" s="9">
        <v>2828.8856049084402</v>
      </c>
      <c r="BL776" s="9"/>
      <c r="BM776" s="9"/>
      <c r="BN776" s="9">
        <v>1031.8203012331101</v>
      </c>
      <c r="BO776" s="9"/>
      <c r="BP776" s="9"/>
      <c r="BQ776" s="9"/>
      <c r="BR776" s="9"/>
      <c r="BS776" s="9"/>
      <c r="BT776" s="9"/>
      <c r="BU776" s="9"/>
      <c r="BV776" s="9"/>
      <c r="BW776" s="9"/>
      <c r="BX776" s="9">
        <v>623</v>
      </c>
    </row>
    <row r="777" spans="1:76" x14ac:dyDescent="0.2">
      <c r="A777" s="2" t="s">
        <v>777</v>
      </c>
      <c r="B777" s="2">
        <f t="shared" si="24"/>
        <v>47851</v>
      </c>
      <c r="C777" s="5">
        <v>3016</v>
      </c>
      <c r="D777" s="5">
        <v>2609</v>
      </c>
      <c r="E777" s="5">
        <v>48</v>
      </c>
      <c r="F777" s="2">
        <v>47851</v>
      </c>
      <c r="G777">
        <f t="array" ref="G777:AA777">VLOOKUP(A777,Check_S4,{7,8,9,10,11,12,13,14,15,16,17,18,19,20,21,22,23,24,25,26,27},FALSE)</f>
        <v>0</v>
      </c>
      <c r="H777">
        <v>2609</v>
      </c>
      <c r="I777">
        <v>926.20121240000003</v>
      </c>
      <c r="J777">
        <v>0</v>
      </c>
      <c r="K777">
        <v>2145.5769205000001</v>
      </c>
      <c r="L777">
        <v>2978.5977533263299</v>
      </c>
      <c r="M777">
        <v>0</v>
      </c>
      <c r="N777">
        <v>3186.9971653716598</v>
      </c>
      <c r="O777">
        <v>2380.3457515185501</v>
      </c>
      <c r="P777">
        <v>0</v>
      </c>
      <c r="Q777">
        <v>6510.0183368259704</v>
      </c>
      <c r="R777">
        <v>2435.6451977009101</v>
      </c>
      <c r="S777">
        <v>2201.6123624679799</v>
      </c>
      <c r="T777">
        <v>6060.4758573553599</v>
      </c>
      <c r="U777">
        <v>2926.3717616684098</v>
      </c>
      <c r="V777">
        <v>2380.5797821128099</v>
      </c>
      <c r="W777">
        <v>0</v>
      </c>
      <c r="X777">
        <v>0</v>
      </c>
      <c r="Y777">
        <v>2841.7554382032899</v>
      </c>
      <c r="Z777">
        <v>3324.1734730886701</v>
      </c>
      <c r="AA777">
        <v>2340</v>
      </c>
      <c r="AB777">
        <f t="array" ref="AB777">MEDIAN(IF(G777:Q777&lt;&gt;0,G777:Q777))</f>
        <v>2609</v>
      </c>
      <c r="AC777">
        <f t="array" ref="AC777">MEDIAN(IF(R777:Z777&lt;&gt;0,R777:Z777))</f>
        <v>2841.7554382032899</v>
      </c>
      <c r="AD777">
        <f t="shared" si="25"/>
        <v>1.0892125098517784</v>
      </c>
      <c r="AE777">
        <f t="array" ref="AE777">TTEST(IF(G777:Q777&lt;&gt;0,G777:Q777),IF(R777:AA777&lt;&gt;0,R777:AA777),2,3)</f>
        <v>0.90042339521579917</v>
      </c>
      <c r="AX777" s="8" t="s">
        <v>2751</v>
      </c>
      <c r="AY777" s="8" t="s">
        <v>2752</v>
      </c>
      <c r="AZ777" s="8" t="s">
        <v>1623</v>
      </c>
      <c r="BA777" s="9">
        <v>1332.27860024916</v>
      </c>
      <c r="BB777" s="9">
        <v>1032.2197682999099</v>
      </c>
      <c r="BC777" s="9">
        <v>65.197059805024196</v>
      </c>
      <c r="BD777" s="9">
        <v>2547</v>
      </c>
      <c r="BE777" s="9">
        <v>2233</v>
      </c>
      <c r="BF777" s="9">
        <v>407.84960919999997</v>
      </c>
      <c r="BG777" s="9"/>
      <c r="BH777" s="9"/>
      <c r="BI777" s="9">
        <v>1257.76478752921</v>
      </c>
      <c r="BJ777" s="9"/>
      <c r="BK777" s="9"/>
      <c r="BL777" s="9">
        <v>806.67474907061796</v>
      </c>
      <c r="BM777" s="9"/>
      <c r="BN777" s="9">
        <v>741.38245569513595</v>
      </c>
      <c r="BO777" s="9"/>
      <c r="BP777" s="9"/>
      <c r="BQ777" s="9"/>
      <c r="BR777" s="9"/>
      <c r="BS777" s="9"/>
      <c r="BT777" s="9"/>
      <c r="BU777" s="9"/>
      <c r="BV777" s="9"/>
      <c r="BW777" s="9"/>
      <c r="BX777" s="9"/>
    </row>
    <row r="778" spans="1:76" x14ac:dyDescent="0.2">
      <c r="A778" s="2" t="s">
        <v>778</v>
      </c>
      <c r="B778" s="2">
        <f t="shared" si="24"/>
        <v>10244</v>
      </c>
      <c r="C778" s="5">
        <v>14009</v>
      </c>
      <c r="D778" s="5">
        <v>4812</v>
      </c>
      <c r="E778" s="5">
        <v>144</v>
      </c>
      <c r="F778" s="2">
        <v>10244</v>
      </c>
      <c r="G778">
        <f t="array" ref="G778:AA778">VLOOKUP(A778,Check_S4,{7,8,9,10,11,12,13,14,15,16,17,18,19,20,21,22,23,24,25,26,27},FALSE)</f>
        <v>0</v>
      </c>
      <c r="H778">
        <v>4812</v>
      </c>
      <c r="I778">
        <v>51.120173579999999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37163.718615275699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f t="array" ref="AB778">MEDIAN(IF(G778:Q778&lt;&gt;0,G778:Q778))</f>
        <v>4812</v>
      </c>
      <c r="AC778" t="e">
        <f t="array" ref="AC778">MEDIAN(IF(R778:Z778&lt;&gt;0,R778:Z778))</f>
        <v>#NUM!</v>
      </c>
      <c r="AD778" t="e">
        <f t="shared" si="25"/>
        <v>#NUM!</v>
      </c>
      <c r="AE778" t="e">
        <f t="array" ref="AE778">TTEST(IF(G778:Q778&lt;&gt;0,G778:Q778),IF(R778:AA778&lt;&gt;0,R778:AA778),2,3)</f>
        <v>#DIV/0!</v>
      </c>
      <c r="AX778" s="8" t="s">
        <v>2753</v>
      </c>
      <c r="AY778" s="8" t="s">
        <v>2754</v>
      </c>
      <c r="AZ778" s="8" t="s">
        <v>1623</v>
      </c>
      <c r="BA778" s="9">
        <v>1408.27464325496</v>
      </c>
      <c r="BB778" s="9">
        <v>1033.85572621089</v>
      </c>
      <c r="BC778" s="9">
        <v>84.689026575541206</v>
      </c>
      <c r="BD778" s="9"/>
      <c r="BE778" s="9">
        <v>362</v>
      </c>
      <c r="BF778" s="9">
        <v>24.197060919999998</v>
      </c>
      <c r="BG778" s="9"/>
      <c r="BH778" s="9"/>
      <c r="BI778" s="9">
        <v>1033.85572621089</v>
      </c>
      <c r="BJ778" s="9"/>
      <c r="BK778" s="9"/>
      <c r="BL778" s="9">
        <v>659.96396730546996</v>
      </c>
      <c r="BM778" s="9"/>
      <c r="BN778" s="9">
        <v>235.004584715585</v>
      </c>
      <c r="BO778" s="9">
        <v>3312.3428464506501</v>
      </c>
      <c r="BP778" s="9">
        <v>1990.5903551681499</v>
      </c>
      <c r="BQ778" s="9"/>
      <c r="BR778" s="9">
        <v>2382.43263290406</v>
      </c>
      <c r="BS778" s="9">
        <v>2098.1271370375798</v>
      </c>
      <c r="BT778" s="9"/>
      <c r="BU778" s="9"/>
      <c r="BV778" s="9"/>
      <c r="BW778" s="9">
        <v>3034.5067650921601</v>
      </c>
      <c r="BX778" s="9">
        <v>358</v>
      </c>
    </row>
    <row r="779" spans="1:76" x14ac:dyDescent="0.2">
      <c r="A779" s="2" t="s">
        <v>779</v>
      </c>
      <c r="B779" s="2">
        <f t="shared" si="24"/>
        <v>126871</v>
      </c>
      <c r="C779" s="5">
        <v>1130</v>
      </c>
      <c r="D779" s="5">
        <v>1232</v>
      </c>
      <c r="E779" s="5">
        <v>60</v>
      </c>
      <c r="F779" s="2">
        <v>126871</v>
      </c>
      <c r="G779">
        <f t="array" ref="G779:AA779">VLOOKUP(A779,Check_S4,{7,8,9,10,11,12,13,14,15,16,17,18,19,20,21,22,23,24,25,26,27},FALSE)</f>
        <v>0</v>
      </c>
      <c r="H779">
        <v>1572</v>
      </c>
      <c r="I779">
        <v>187.38740480000001</v>
      </c>
      <c r="J779">
        <v>0</v>
      </c>
      <c r="K779">
        <v>0</v>
      </c>
      <c r="L779">
        <v>1113.00229843795</v>
      </c>
      <c r="M779">
        <v>0</v>
      </c>
      <c r="N779">
        <v>0</v>
      </c>
      <c r="O779">
        <v>2079.4586009362001</v>
      </c>
      <c r="P779">
        <v>0</v>
      </c>
      <c r="Q779">
        <v>268.16918741748901</v>
      </c>
      <c r="R779">
        <v>0</v>
      </c>
      <c r="S779">
        <v>1350.0896438427001</v>
      </c>
      <c r="T779">
        <v>0</v>
      </c>
      <c r="U779">
        <v>0</v>
      </c>
      <c r="V779">
        <v>0</v>
      </c>
      <c r="W779">
        <v>1718.7904835019201</v>
      </c>
      <c r="X779">
        <v>0</v>
      </c>
      <c r="Y779">
        <v>0</v>
      </c>
      <c r="Z779">
        <v>0</v>
      </c>
      <c r="AA779">
        <v>752</v>
      </c>
      <c r="AB779">
        <f t="array" ref="AB779">MEDIAN(IF(G779:Q779&lt;&gt;0,G779:Q779))</f>
        <v>1113.00229843795</v>
      </c>
      <c r="AC779">
        <f t="array" ref="AC779">MEDIAN(IF(R779:Z779&lt;&gt;0,R779:Z779))</f>
        <v>1534.4400636723101</v>
      </c>
      <c r="AD779">
        <f t="shared" si="25"/>
        <v>1.3786495012865918</v>
      </c>
      <c r="AE779">
        <f t="array" ref="AE779">TTEST(IF(G779:Q779&lt;&gt;0,G779:Q779),IF(R779:AA779&lt;&gt;0,R779:AA779),2,3)</f>
        <v>0.63733777833467053</v>
      </c>
      <c r="AX779" s="8" t="s">
        <v>2755</v>
      </c>
      <c r="AY779" s="8" t="s">
        <v>2756</v>
      </c>
      <c r="AZ779" s="8" t="s">
        <v>1623</v>
      </c>
      <c r="BA779" s="9">
        <v>1833.71328484286</v>
      </c>
      <c r="BB779" s="9">
        <v>1034.38501622276</v>
      </c>
      <c r="BC779" s="9">
        <v>134.30904218125099</v>
      </c>
      <c r="BD779" s="9"/>
      <c r="BE779" s="9">
        <v>597</v>
      </c>
      <c r="BF779" s="9">
        <v>164.6609401</v>
      </c>
      <c r="BG779" s="9"/>
      <c r="BH779" s="9"/>
      <c r="BI779" s="9">
        <v>1034.38501622276</v>
      </c>
      <c r="BJ779" s="9"/>
      <c r="BK779" s="9"/>
      <c r="BL779" s="9">
        <v>918.94154853973805</v>
      </c>
      <c r="BM779" s="9"/>
      <c r="BN779" s="9"/>
      <c r="BO779" s="9"/>
      <c r="BP779" s="9">
        <v>1326.89755182883</v>
      </c>
      <c r="BQ779" s="9"/>
      <c r="BR779" s="9"/>
      <c r="BS779" s="9">
        <v>1464.1079372086599</v>
      </c>
      <c r="BT779" s="9"/>
      <c r="BU779" s="9"/>
      <c r="BV779" s="9"/>
      <c r="BW779" s="9"/>
      <c r="BX779" s="9">
        <v>7330</v>
      </c>
    </row>
    <row r="780" spans="1:76" x14ac:dyDescent="0.2">
      <c r="A780" s="2" t="s">
        <v>780</v>
      </c>
      <c r="B780" s="2">
        <f t="shared" si="24"/>
        <v>112830</v>
      </c>
      <c r="C780" s="5">
        <v>1270</v>
      </c>
      <c r="D780" s="5">
        <v>1328</v>
      </c>
      <c r="E780" s="5">
        <v>79</v>
      </c>
      <c r="F780" s="2">
        <v>112830</v>
      </c>
      <c r="G780">
        <f t="array" ref="G780:AA780">VLOOKUP(A780,Check_S4,{7,8,9,10,11,12,13,14,15,16,17,18,19,20,21,22,23,24,25,26,27},FALSE)</f>
        <v>0</v>
      </c>
      <c r="H780">
        <v>1077</v>
      </c>
      <c r="I780">
        <v>117.2567231</v>
      </c>
      <c r="J780">
        <v>0</v>
      </c>
      <c r="K780">
        <v>0</v>
      </c>
      <c r="L780">
        <v>2291.6466023166299</v>
      </c>
      <c r="M780">
        <v>0</v>
      </c>
      <c r="N780">
        <v>0</v>
      </c>
      <c r="O780">
        <v>1578.08768176278</v>
      </c>
      <c r="P780">
        <v>0</v>
      </c>
      <c r="Q780">
        <v>220.04811287657401</v>
      </c>
      <c r="R780">
        <v>0</v>
      </c>
      <c r="S780">
        <v>0</v>
      </c>
      <c r="T780">
        <v>0</v>
      </c>
      <c r="U780">
        <v>0</v>
      </c>
      <c r="V780">
        <v>1589.4665836023</v>
      </c>
      <c r="W780">
        <v>0</v>
      </c>
      <c r="X780">
        <v>0</v>
      </c>
      <c r="Y780">
        <v>2892.5713519483302</v>
      </c>
      <c r="Z780">
        <v>0</v>
      </c>
      <c r="AA780">
        <v>396</v>
      </c>
      <c r="AB780">
        <f t="array" ref="AB780">MEDIAN(IF(G780:Q780&lt;&gt;0,G780:Q780))</f>
        <v>1077</v>
      </c>
      <c r="AC780">
        <f t="array" ref="AC780">MEDIAN(IF(R780:Z780&lt;&gt;0,R780:Z780))</f>
        <v>2241.0189677753151</v>
      </c>
      <c r="AD780">
        <f t="shared" si="25"/>
        <v>2.0807975559659377</v>
      </c>
      <c r="AE780">
        <f t="array" ref="AE780">TTEST(IF(G780:Q780&lt;&gt;0,G780:Q780),IF(R780:AA780&lt;&gt;0,R780:AA780),2,3)</f>
        <v>0.5374519093441914</v>
      </c>
      <c r="AX780" s="8" t="s">
        <v>2757</v>
      </c>
      <c r="AY780" s="8" t="s">
        <v>2758</v>
      </c>
      <c r="AZ780" s="8" t="s">
        <v>1623</v>
      </c>
      <c r="BA780" s="9">
        <v>1491.6748586163801</v>
      </c>
      <c r="BB780" s="9">
        <v>1035.04711191</v>
      </c>
      <c r="BC780" s="9">
        <v>96.478944059197005</v>
      </c>
      <c r="BD780" s="9"/>
      <c r="BE780" s="9">
        <v>831</v>
      </c>
      <c r="BF780" s="9">
        <v>67.634792709999999</v>
      </c>
      <c r="BG780" s="9"/>
      <c r="BH780" s="9">
        <v>860.09422382000002</v>
      </c>
      <c r="BI780" s="9">
        <v>111.88710019207301</v>
      </c>
      <c r="BJ780" s="9"/>
      <c r="BK780" s="9"/>
      <c r="BL780" s="9">
        <v>1296.28408051358</v>
      </c>
      <c r="BM780" s="9">
        <v>4767.1062228115297</v>
      </c>
      <c r="BN780" s="9">
        <v>813.68957035291999</v>
      </c>
      <c r="BO780" s="9"/>
      <c r="BP780" s="9"/>
      <c r="BQ780" s="9"/>
      <c r="BR780" s="9"/>
      <c r="BS780" s="9"/>
      <c r="BT780" s="9">
        <v>1924.54583067153</v>
      </c>
      <c r="BU780" s="9"/>
      <c r="BV780" s="9"/>
      <c r="BW780" s="9">
        <v>3034.5067650921601</v>
      </c>
      <c r="BX780" s="9">
        <v>1210</v>
      </c>
    </row>
    <row r="781" spans="1:76" x14ac:dyDescent="0.2">
      <c r="A781" s="2" t="s">
        <v>781</v>
      </c>
      <c r="B781" s="2">
        <f t="shared" si="24"/>
        <v>52087</v>
      </c>
      <c r="C781" s="5">
        <v>2751</v>
      </c>
      <c r="D781" s="5">
        <v>2101</v>
      </c>
      <c r="E781" s="5">
        <v>76</v>
      </c>
      <c r="F781" s="2">
        <v>52087</v>
      </c>
      <c r="G781">
        <f t="array" ref="G781:AA781">VLOOKUP(A781,Check_S4,{7,8,9,10,11,12,13,14,15,16,17,18,19,20,21,22,23,24,25,26,27},FALSE)</f>
        <v>0</v>
      </c>
      <c r="H781">
        <v>2015</v>
      </c>
      <c r="I781">
        <v>424.30397049999999</v>
      </c>
      <c r="J781">
        <v>0</v>
      </c>
      <c r="K781">
        <v>0</v>
      </c>
      <c r="L781">
        <v>3289.9848356402399</v>
      </c>
      <c r="M781">
        <v>7828.3666642281196</v>
      </c>
      <c r="N781">
        <v>0</v>
      </c>
      <c r="O781">
        <v>2617.7318684996799</v>
      </c>
      <c r="P781">
        <v>3873.24484695306</v>
      </c>
      <c r="Q781">
        <v>0</v>
      </c>
      <c r="R781">
        <v>2066.28257487564</v>
      </c>
      <c r="S781">
        <v>2100.73999588591</v>
      </c>
      <c r="T781">
        <v>3958.2279301551298</v>
      </c>
      <c r="U781">
        <v>0</v>
      </c>
      <c r="V781">
        <v>1988.0841325671199</v>
      </c>
      <c r="W781">
        <v>0</v>
      </c>
      <c r="X781">
        <v>0</v>
      </c>
      <c r="Y781">
        <v>0</v>
      </c>
      <c r="Z781">
        <v>0</v>
      </c>
      <c r="AA781">
        <v>98.9</v>
      </c>
      <c r="AB781">
        <f t="array" ref="AB781">MEDIAN(IF(G781:Q781&lt;&gt;0,G781:Q781))</f>
        <v>2953.8583520699599</v>
      </c>
      <c r="AC781">
        <f t="array" ref="AC781">MEDIAN(IF(R781:Z781&lt;&gt;0,R781:Z781))</f>
        <v>2083.511285380775</v>
      </c>
      <c r="AD781">
        <f t="shared" si="25"/>
        <v>0.70535247024310554</v>
      </c>
      <c r="AE781">
        <f t="array" ref="AE781">TTEST(IF(G781:Q781&lt;&gt;0,G781:Q781),IF(R781:AA781&lt;&gt;0,R781:AA781),2,3)</f>
        <v>0.30650991372619396</v>
      </c>
      <c r="AX781" s="8" t="s">
        <v>2759</v>
      </c>
      <c r="AY781" s="8" t="s">
        <v>2760</v>
      </c>
      <c r="AZ781" s="8" t="s">
        <v>1623</v>
      </c>
      <c r="BA781" s="9">
        <v>1035.31114831731</v>
      </c>
      <c r="BB781" s="9">
        <v>1035.31114831731</v>
      </c>
      <c r="BC781" s="9">
        <v>93.991486427801703</v>
      </c>
      <c r="BD781" s="9"/>
      <c r="BE781" s="9"/>
      <c r="BF781" s="9"/>
      <c r="BG781" s="9">
        <v>347.22247249999998</v>
      </c>
      <c r="BH781" s="9"/>
      <c r="BI781" s="9"/>
      <c r="BJ781" s="9"/>
      <c r="BK781" s="9"/>
      <c r="BL781" s="9"/>
      <c r="BM781" s="9"/>
      <c r="BN781" s="9">
        <v>1723.3998241346101</v>
      </c>
      <c r="BO781" s="9"/>
      <c r="BP781" s="9"/>
      <c r="BQ781" s="9"/>
      <c r="BR781" s="9"/>
      <c r="BS781" s="9"/>
      <c r="BT781" s="9"/>
      <c r="BU781" s="9"/>
      <c r="BV781" s="9"/>
      <c r="BW781" s="9"/>
      <c r="BX781" s="9"/>
    </row>
    <row r="782" spans="1:76" x14ac:dyDescent="0.2">
      <c r="A782" s="2" t="s">
        <v>782</v>
      </c>
      <c r="B782" s="2">
        <f t="shared" si="24"/>
        <v>31886</v>
      </c>
      <c r="C782" s="5">
        <v>4477</v>
      </c>
      <c r="D782" s="5">
        <v>4376</v>
      </c>
      <c r="E782" s="5">
        <v>44</v>
      </c>
      <c r="F782" s="2">
        <v>31886</v>
      </c>
      <c r="G782">
        <f t="array" ref="G782:AA782">VLOOKUP(A782,Check_S4,{7,8,9,10,11,12,13,14,15,16,17,18,19,20,21,22,23,24,25,26,27},FALSE)</f>
        <v>0</v>
      </c>
      <c r="H782">
        <v>8974</v>
      </c>
      <c r="I782">
        <v>1674.663857</v>
      </c>
      <c r="J782">
        <v>0</v>
      </c>
      <c r="K782">
        <v>0</v>
      </c>
      <c r="L782">
        <v>4522.41561002047</v>
      </c>
      <c r="M782">
        <v>7527.9970605073204</v>
      </c>
      <c r="N782">
        <v>0</v>
      </c>
      <c r="O782">
        <v>3870.4074105893701</v>
      </c>
      <c r="P782">
        <v>4807.7055733268398</v>
      </c>
      <c r="Q782">
        <v>6002.9929893020098</v>
      </c>
      <c r="R782">
        <v>4614.8383700654704</v>
      </c>
      <c r="S782">
        <v>3870.9622942625301</v>
      </c>
      <c r="T782">
        <v>3899.5600644750202</v>
      </c>
      <c r="U782">
        <v>0</v>
      </c>
      <c r="V782">
        <v>4375.6566317137604</v>
      </c>
      <c r="W782">
        <v>0</v>
      </c>
      <c r="X782">
        <v>4378.1974115569501</v>
      </c>
      <c r="Y782">
        <v>3251.3095656482901</v>
      </c>
      <c r="Z782">
        <v>4239.8719855182899</v>
      </c>
      <c r="AA782">
        <v>1140</v>
      </c>
      <c r="AB782">
        <f t="array" ref="AB782">MEDIAN(IF(G782:Q782&lt;&gt;0,G782:Q782))</f>
        <v>4807.7055733268398</v>
      </c>
      <c r="AC782">
        <f t="array" ref="AC782">MEDIAN(IF(R782:Z782&lt;&gt;0,R782:Z782))</f>
        <v>4239.8719855182899</v>
      </c>
      <c r="AD782">
        <f t="shared" si="25"/>
        <v>0.88189093962848064</v>
      </c>
      <c r="AE782">
        <f t="array" ref="AE782">TTEST(IF(G782:Q782&lt;&gt;0,G782:Q782),IF(R782:AA782&lt;&gt;0,R782:AA782),2,3)</f>
        <v>0.14150232738694796</v>
      </c>
      <c r="AX782" s="8" t="s">
        <v>2761</v>
      </c>
      <c r="AY782" s="8" t="s">
        <v>2762</v>
      </c>
      <c r="AZ782" s="8" t="s">
        <v>1623</v>
      </c>
      <c r="BA782" s="9">
        <v>1287.95005772369</v>
      </c>
      <c r="BB782" s="9">
        <v>1035.58437792983</v>
      </c>
      <c r="BC782" s="9">
        <v>88.543224301180402</v>
      </c>
      <c r="BD782" s="9">
        <v>2122</v>
      </c>
      <c r="BE782" s="9">
        <v>535</v>
      </c>
      <c r="BF782" s="9">
        <v>33.950344739999998</v>
      </c>
      <c r="BG782" s="9"/>
      <c r="BH782" s="9"/>
      <c r="BI782" s="9">
        <v>848.06443592302196</v>
      </c>
      <c r="BJ782" s="9"/>
      <c r="BK782" s="9"/>
      <c r="BL782" s="9"/>
      <c r="BM782" s="9"/>
      <c r="BN782" s="9"/>
      <c r="BO782" s="9"/>
      <c r="BP782" s="9">
        <v>1223.10431993664</v>
      </c>
      <c r="BQ782" s="9">
        <v>3554.4717147920201</v>
      </c>
      <c r="BR782" s="9"/>
      <c r="BS782" s="9"/>
      <c r="BT782" s="9">
        <v>1610.00964639781</v>
      </c>
      <c r="BU782" s="9"/>
      <c r="BV782" s="9"/>
      <c r="BW782" s="9"/>
      <c r="BX782" s="9">
        <v>377</v>
      </c>
    </row>
    <row r="783" spans="1:76" x14ac:dyDescent="0.2">
      <c r="A783" s="2" t="s">
        <v>783</v>
      </c>
      <c r="B783" s="2">
        <f t="shared" si="24"/>
        <v>43004</v>
      </c>
      <c r="C783" s="5">
        <v>3307</v>
      </c>
      <c r="D783" s="5">
        <v>2795</v>
      </c>
      <c r="E783" s="5">
        <v>51</v>
      </c>
      <c r="F783" s="2">
        <v>43004</v>
      </c>
      <c r="G783">
        <f t="array" ref="G783:AA783">VLOOKUP(A783,Check_S4,{7,8,9,10,11,12,13,14,15,16,17,18,19,20,21,22,23,24,25,26,27},FALSE)</f>
        <v>0</v>
      </c>
      <c r="H783">
        <v>3359</v>
      </c>
      <c r="I783">
        <v>2330.3144499999999</v>
      </c>
      <c r="J783">
        <v>1891.3103140000001</v>
      </c>
      <c r="K783">
        <v>4673.5614094000002</v>
      </c>
      <c r="L783">
        <v>2506.33408028752</v>
      </c>
      <c r="M783">
        <v>0</v>
      </c>
      <c r="N783">
        <v>603.41507054006604</v>
      </c>
      <c r="O783">
        <v>2438.6851217722901</v>
      </c>
      <c r="P783">
        <v>0</v>
      </c>
      <c r="Q783">
        <v>5686.7359651387296</v>
      </c>
      <c r="R783">
        <v>0</v>
      </c>
      <c r="S783">
        <v>2795.43953077983</v>
      </c>
      <c r="T783">
        <v>0</v>
      </c>
      <c r="U783">
        <v>3906.2417076952402</v>
      </c>
      <c r="V783">
        <v>2666.6384071224402</v>
      </c>
      <c r="W783">
        <v>0</v>
      </c>
      <c r="X783">
        <v>0</v>
      </c>
      <c r="Y783">
        <v>3146.2365363171202</v>
      </c>
      <c r="Z783">
        <v>0</v>
      </c>
      <c r="AA783">
        <v>6990</v>
      </c>
      <c r="AB783">
        <f t="array" ref="AB783">MEDIAN(IF(G783:Q783&lt;&gt;0,G783:Q783))</f>
        <v>2472.5096010299048</v>
      </c>
      <c r="AC783">
        <f t="array" ref="AC783">MEDIAN(IF(R783:Z783&lt;&gt;0,R783:Z783))</f>
        <v>2970.8380335484753</v>
      </c>
      <c r="AD783">
        <f t="shared" si="25"/>
        <v>1.201547622832686</v>
      </c>
      <c r="AE783">
        <f t="array" ref="AE783">TTEST(IF(G783:Q783&lt;&gt;0,G783:Q783),IF(R783:AA783&lt;&gt;0,R783:AA783),2,3)</f>
        <v>0.35544168143233223</v>
      </c>
      <c r="AX783" s="8" t="s">
        <v>2763</v>
      </c>
      <c r="AY783" s="8" t="s">
        <v>2763</v>
      </c>
      <c r="AZ783" s="8" t="s">
        <v>1640</v>
      </c>
      <c r="BA783" s="9">
        <v>959.37060514602103</v>
      </c>
      <c r="BB783" s="9">
        <v>1036.57264293704</v>
      </c>
      <c r="BC783" s="9">
        <v>74.605179823770897</v>
      </c>
      <c r="BD783" s="9"/>
      <c r="BE783" s="9">
        <v>1743</v>
      </c>
      <c r="BF783" s="9">
        <v>21.337134710000001</v>
      </c>
      <c r="BG783" s="9"/>
      <c r="BH783" s="9"/>
      <c r="BI783" s="9"/>
      <c r="BJ783" s="9"/>
      <c r="BK783" s="9"/>
      <c r="BL783" s="9"/>
      <c r="BM783" s="9"/>
      <c r="BN783" s="9">
        <v>912.174446422237</v>
      </c>
      <c r="BO783" s="9"/>
      <c r="BP783" s="9">
        <v>1160.97083945185</v>
      </c>
      <c r="BQ783" s="9"/>
      <c r="BR783" s="9"/>
      <c r="BS783" s="9"/>
      <c r="BT783" s="9"/>
      <c r="BU783" s="9"/>
      <c r="BV783" s="9"/>
      <c r="BW783" s="9"/>
      <c r="BX783" s="9"/>
    </row>
    <row r="784" spans="1:76" x14ac:dyDescent="0.2">
      <c r="A784" s="2" t="s">
        <v>784</v>
      </c>
      <c r="B784" s="2">
        <f t="shared" si="24"/>
        <v>56472</v>
      </c>
      <c r="C784" s="5">
        <v>2508</v>
      </c>
      <c r="D784" s="5">
        <v>2432</v>
      </c>
      <c r="E784" s="5">
        <v>46</v>
      </c>
      <c r="F784" s="2">
        <v>56472</v>
      </c>
      <c r="G784">
        <f t="array" ref="G784:AA784">VLOOKUP(A784,Check_S4,{7,8,9,10,11,12,13,14,15,16,17,18,19,20,21,22,23,24,25,26,27},FALSE)</f>
        <v>657</v>
      </c>
      <c r="H784">
        <v>2571</v>
      </c>
      <c r="I784">
        <v>1026.397142</v>
      </c>
      <c r="J784">
        <v>0</v>
      </c>
      <c r="K784">
        <v>0</v>
      </c>
      <c r="L784">
        <v>3556.6612281089301</v>
      </c>
      <c r="M784">
        <v>2383.6886248476499</v>
      </c>
      <c r="N784">
        <v>0</v>
      </c>
      <c r="O784">
        <v>5004.2717353125399</v>
      </c>
      <c r="P784">
        <v>0</v>
      </c>
      <c r="Q784">
        <v>2432.0450521625398</v>
      </c>
      <c r="R784">
        <v>2758.5804107332501</v>
      </c>
      <c r="S784">
        <v>2261.4341209940499</v>
      </c>
      <c r="T784">
        <v>0</v>
      </c>
      <c r="U784">
        <v>0</v>
      </c>
      <c r="V784">
        <v>2071.8271166730101</v>
      </c>
      <c r="W784">
        <v>0</v>
      </c>
      <c r="X784">
        <v>0</v>
      </c>
      <c r="Y784">
        <v>0</v>
      </c>
      <c r="Z784">
        <v>0</v>
      </c>
      <c r="AA784">
        <v>2860</v>
      </c>
      <c r="AB784">
        <f t="array" ref="AB784">MEDIAN(IF(G784:Q784&lt;&gt;0,G784:Q784))</f>
        <v>2432.0450521625398</v>
      </c>
      <c r="AC784">
        <f t="array" ref="AC784">MEDIAN(IF(R784:Z784&lt;&gt;0,R784:Z784))</f>
        <v>2261.4341209940499</v>
      </c>
      <c r="AD784">
        <f t="shared" si="25"/>
        <v>0.92984877849331571</v>
      </c>
      <c r="AE784">
        <f t="array" ref="AE784">TTEST(IF(G784:Q784&lt;&gt;0,G784:Q784),IF(R784:AA784&lt;&gt;0,R784:AA784),2,3)</f>
        <v>0.95965471490507348</v>
      </c>
      <c r="AX784" s="8" t="s">
        <v>2764</v>
      </c>
      <c r="AY784" s="8" t="s">
        <v>2765</v>
      </c>
      <c r="AZ784" s="8" t="s">
        <v>1623</v>
      </c>
      <c r="BA784" s="9">
        <v>1007.36439816881</v>
      </c>
      <c r="BB784" s="9">
        <v>1039</v>
      </c>
      <c r="BC784" s="9">
        <v>71.636989484161504</v>
      </c>
      <c r="BD784" s="9">
        <v>350</v>
      </c>
      <c r="BE784" s="9">
        <v>1039</v>
      </c>
      <c r="BF784" s="9">
        <v>73.873779429999999</v>
      </c>
      <c r="BG784" s="9"/>
      <c r="BH784" s="9"/>
      <c r="BI784" s="9">
        <v>2095.6074422526299</v>
      </c>
      <c r="BJ784" s="9"/>
      <c r="BK784" s="9"/>
      <c r="BL784" s="9">
        <v>535.61594626392298</v>
      </c>
      <c r="BM784" s="9"/>
      <c r="BN784" s="9">
        <v>1236.6802961148801</v>
      </c>
      <c r="BO784" s="9"/>
      <c r="BP784" s="9">
        <v>1677.27949558103</v>
      </c>
      <c r="BQ784" s="9"/>
      <c r="BR784" s="9"/>
      <c r="BS784" s="9">
        <v>1719.2226238768101</v>
      </c>
      <c r="BT784" s="9"/>
      <c r="BU784" s="9"/>
      <c r="BV784" s="9"/>
      <c r="BW784" s="9"/>
      <c r="BX784" s="9">
        <v>339</v>
      </c>
    </row>
    <row r="785" spans="1:76" x14ac:dyDescent="0.2">
      <c r="A785" s="2" t="s">
        <v>785</v>
      </c>
      <c r="B785" s="2">
        <f t="shared" si="24"/>
        <v>11461</v>
      </c>
      <c r="C785" s="5">
        <v>12303</v>
      </c>
      <c r="D785" s="5">
        <v>10085</v>
      </c>
      <c r="E785" s="5">
        <v>113</v>
      </c>
      <c r="F785" s="2">
        <v>11461</v>
      </c>
      <c r="G785">
        <f t="array" ref="G785:AA785">VLOOKUP(A785,Check_S4,{7,8,9,10,11,12,13,14,15,16,17,18,19,20,21,22,23,24,25,26,27},FALSE)</f>
        <v>0</v>
      </c>
      <c r="H785">
        <v>28847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18823.712928099299</v>
      </c>
      <c r="Q785">
        <v>0</v>
      </c>
      <c r="R785">
        <v>0</v>
      </c>
      <c r="S785">
        <v>1346.6488104683201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195</v>
      </c>
      <c r="AB785">
        <f t="array" ref="AB785">MEDIAN(IF(G785:Q785&lt;&gt;0,G785:Q785))</f>
        <v>23835.356464049648</v>
      </c>
      <c r="AC785">
        <f t="array" ref="AC785">MEDIAN(IF(R785:Z785&lt;&gt;0,R785:Z785))</f>
        <v>1346.6488104683201</v>
      </c>
      <c r="AD785">
        <f t="shared" si="25"/>
        <v>5.6497951373181324E-2</v>
      </c>
      <c r="AE785">
        <f t="array" ref="AE785">TTEST(IF(G785:Q785&lt;&gt;0,G785:Q785),IF(R785:AA785&lt;&gt;0,R785:AA785),2,3)</f>
        <v>0.13227503222416864</v>
      </c>
      <c r="AX785" s="8" t="s">
        <v>2766</v>
      </c>
      <c r="AY785" s="8" t="s">
        <v>2767</v>
      </c>
      <c r="AZ785" s="8" t="s">
        <v>1623</v>
      </c>
      <c r="BA785" s="9">
        <v>1124.48233360526</v>
      </c>
      <c r="BB785" s="9">
        <v>1039.4547716289101</v>
      </c>
      <c r="BC785" s="9">
        <v>92.144387995418796</v>
      </c>
      <c r="BD785" s="9"/>
      <c r="BE785" s="9">
        <v>804</v>
      </c>
      <c r="BF785" s="9">
        <v>167.90195249999999</v>
      </c>
      <c r="BG785" s="9"/>
      <c r="BH785" s="9"/>
      <c r="BI785" s="9">
        <v>306.92446236901299</v>
      </c>
      <c r="BJ785" s="9"/>
      <c r="BK785" s="9"/>
      <c r="BL785" s="9">
        <v>1039.4547716289101</v>
      </c>
      <c r="BM785" s="9"/>
      <c r="BN785" s="9">
        <v>1262.2492424761699</v>
      </c>
      <c r="BO785" s="9"/>
      <c r="BP785" s="9">
        <v>1252.7108681125501</v>
      </c>
      <c r="BQ785" s="9">
        <v>3518.1266255092301</v>
      </c>
      <c r="BR785" s="9"/>
      <c r="BS785" s="9">
        <v>1596.9730798514399</v>
      </c>
      <c r="BT785" s="9"/>
      <c r="BU785" s="9"/>
      <c r="BV785" s="9"/>
      <c r="BW785" s="9"/>
      <c r="BX785" s="9">
        <v>172</v>
      </c>
    </row>
    <row r="786" spans="1:76" x14ac:dyDescent="0.2">
      <c r="A786" s="2" t="s">
        <v>786</v>
      </c>
      <c r="B786" s="2">
        <f t="shared" si="24"/>
        <v>27427</v>
      </c>
      <c r="C786" s="5">
        <v>5125</v>
      </c>
      <c r="D786" s="5">
        <v>4007</v>
      </c>
      <c r="E786" s="5">
        <v>86</v>
      </c>
      <c r="F786" s="2">
        <v>27427</v>
      </c>
      <c r="G786">
        <f t="array" ref="G786:AA786">VLOOKUP(A786,Check_S4,{7,8,9,10,11,12,13,14,15,16,17,18,19,20,21,22,23,24,25,26,27},FALSE)</f>
        <v>0</v>
      </c>
      <c r="H786">
        <v>8747</v>
      </c>
      <c r="I786">
        <v>2024.6960570000001</v>
      </c>
      <c r="J786">
        <v>0</v>
      </c>
      <c r="K786">
        <v>5821.5096458999997</v>
      </c>
      <c r="L786">
        <v>843.48196891365797</v>
      </c>
      <c r="M786">
        <v>5838.9565296617502</v>
      </c>
      <c r="N786">
        <v>9973.0472900674395</v>
      </c>
      <c r="O786">
        <v>2192.93811464287</v>
      </c>
      <c r="P786">
        <v>0</v>
      </c>
      <c r="Q786">
        <v>13390.1665702804</v>
      </c>
      <c r="R786">
        <v>0</v>
      </c>
      <c r="S786">
        <v>1465.46147122617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952</v>
      </c>
      <c r="AB786">
        <f t="array" ref="AB786">MEDIAN(IF(G786:Q786&lt;&gt;0,G786:Q786))</f>
        <v>5830.2330877808745</v>
      </c>
      <c r="AC786">
        <f t="array" ref="AC786">MEDIAN(IF(R786:Z786&lt;&gt;0,R786:Z786))</f>
        <v>1465.46147122617</v>
      </c>
      <c r="AD786">
        <f t="shared" si="25"/>
        <v>0.25135555459995501</v>
      </c>
      <c r="AE786">
        <f t="array" ref="AE786">TTEST(IF(G786:Q786&lt;&gt;0,G786:Q786),IF(R786:AA786&lt;&gt;0,R786:AA786),2,3)</f>
        <v>1.5992082022760788E-2</v>
      </c>
      <c r="AX786" s="8" t="s">
        <v>2768</v>
      </c>
      <c r="AY786" s="8" t="s">
        <v>2769</v>
      </c>
      <c r="AZ786" s="8" t="s">
        <v>1623</v>
      </c>
      <c r="BA786" s="9">
        <v>1041.2660991247701</v>
      </c>
      <c r="BB786" s="9">
        <v>1041.2660991247701</v>
      </c>
      <c r="BC786" s="9">
        <v>42.410960351324498</v>
      </c>
      <c r="BD786" s="9"/>
      <c r="BE786" s="9">
        <v>729</v>
      </c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>
        <v>1353.53219824954</v>
      </c>
      <c r="BQ786" s="9"/>
      <c r="BR786" s="9"/>
      <c r="BS786" s="9"/>
      <c r="BT786" s="9"/>
      <c r="BU786" s="9"/>
      <c r="BV786" s="9"/>
      <c r="BW786" s="9"/>
      <c r="BX786" s="9"/>
    </row>
    <row r="787" spans="1:76" x14ac:dyDescent="0.2">
      <c r="A787" s="2" t="s">
        <v>787</v>
      </c>
      <c r="B787" s="2">
        <f t="shared" si="24"/>
        <v>110283</v>
      </c>
      <c r="C787" s="5">
        <v>1273</v>
      </c>
      <c r="D787" s="5">
        <v>1225</v>
      </c>
      <c r="E787" s="5">
        <v>80</v>
      </c>
      <c r="F787" s="2">
        <v>110283</v>
      </c>
      <c r="G787">
        <f t="array" ref="G787:AA787">VLOOKUP(A787,Check_S4,{7,8,9,10,11,12,13,14,15,16,17,18,19,20,21,22,23,24,25,26,27},FALSE)</f>
        <v>2849</v>
      </c>
      <c r="H787">
        <v>1506</v>
      </c>
      <c r="I787">
        <v>95.041754010000005</v>
      </c>
      <c r="J787">
        <v>0</v>
      </c>
      <c r="K787">
        <v>0</v>
      </c>
      <c r="L787">
        <v>276.71802268894101</v>
      </c>
      <c r="M787">
        <v>0</v>
      </c>
      <c r="N787">
        <v>0</v>
      </c>
      <c r="O787">
        <v>791.35130142747403</v>
      </c>
      <c r="P787">
        <v>0</v>
      </c>
      <c r="Q787">
        <v>975.82175456965399</v>
      </c>
      <c r="R787">
        <v>0</v>
      </c>
      <c r="S787">
        <v>1475.08578214453</v>
      </c>
      <c r="T787">
        <v>0</v>
      </c>
      <c r="U787">
        <v>0</v>
      </c>
      <c r="V787">
        <v>1576.9703463803201</v>
      </c>
      <c r="W787">
        <v>0</v>
      </c>
      <c r="X787">
        <v>0</v>
      </c>
      <c r="Y787">
        <v>2943.7856322748598</v>
      </c>
      <c r="Z787">
        <v>0</v>
      </c>
      <c r="AA787">
        <v>238</v>
      </c>
      <c r="AB787">
        <f t="array" ref="AB787">MEDIAN(IF(G787:Q787&lt;&gt;0,G787:Q787))</f>
        <v>883.58652799856395</v>
      </c>
      <c r="AC787">
        <f t="array" ref="AC787">MEDIAN(IF(R787:Z787&lt;&gt;0,R787:Z787))</f>
        <v>1576.9703463803201</v>
      </c>
      <c r="AD787">
        <f t="shared" si="25"/>
        <v>1.7847378795513766</v>
      </c>
      <c r="AE787">
        <f t="array" ref="AE787">TTEST(IF(G787:Q787&lt;&gt;0,G787:Q787),IF(R787:AA787&lt;&gt;0,R787:AA787),2,3)</f>
        <v>0.51434578686481047</v>
      </c>
      <c r="AX787" s="8" t="s">
        <v>1085</v>
      </c>
      <c r="AY787" s="8" t="s">
        <v>2770</v>
      </c>
      <c r="AZ787" s="8" t="s">
        <v>1623</v>
      </c>
      <c r="BA787" s="9">
        <v>757.78688642350596</v>
      </c>
      <c r="BB787" s="9">
        <v>1042</v>
      </c>
      <c r="BC787" s="9">
        <v>85.525796376451495</v>
      </c>
      <c r="BD787" s="9"/>
      <c r="BE787" s="9">
        <v>1042</v>
      </c>
      <c r="BF787" s="9">
        <v>16.134645450000001</v>
      </c>
      <c r="BG787" s="9"/>
      <c r="BH787" s="9"/>
      <c r="BI787" s="9"/>
      <c r="BJ787" s="9"/>
      <c r="BK787" s="9"/>
      <c r="BL787" s="9">
        <v>1215.2260138205199</v>
      </c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</row>
    <row r="788" spans="1:76" x14ac:dyDescent="0.2">
      <c r="A788" s="2" t="s">
        <v>788</v>
      </c>
      <c r="B788" s="2">
        <f t="shared" si="24"/>
        <v>14922</v>
      </c>
      <c r="C788" s="5">
        <v>9404</v>
      </c>
      <c r="D788" s="5">
        <v>6522</v>
      </c>
      <c r="E788" s="5">
        <v>106</v>
      </c>
      <c r="F788" s="2">
        <v>14922</v>
      </c>
      <c r="G788">
        <f t="array" ref="G788:AA788">VLOOKUP(A788,Check_S4,{7,8,9,10,11,12,13,14,15,16,17,18,19,20,21,22,23,24,25,26,27},FALSE)</f>
        <v>0</v>
      </c>
      <c r="H788">
        <v>11263</v>
      </c>
      <c r="I788">
        <v>839.34457789999999</v>
      </c>
      <c r="J788">
        <v>28383.09693</v>
      </c>
      <c r="K788">
        <v>0</v>
      </c>
      <c r="L788">
        <v>0</v>
      </c>
      <c r="M788">
        <v>0</v>
      </c>
      <c r="N788">
        <v>6065.0592522553197</v>
      </c>
      <c r="O788">
        <v>0</v>
      </c>
      <c r="P788">
        <v>2896.7491363828299</v>
      </c>
      <c r="Q788">
        <v>6978.2409269064101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f t="array" ref="AB788">MEDIAN(IF(G788:Q788&lt;&gt;0,G788:Q788))</f>
        <v>6521.6500895808649</v>
      </c>
      <c r="AC788" t="e">
        <f t="array" ref="AC788">MEDIAN(IF(R788:Z788&lt;&gt;0,R788:Z788))</f>
        <v>#NUM!</v>
      </c>
      <c r="AD788" t="e">
        <f t="shared" si="25"/>
        <v>#NUM!</v>
      </c>
      <c r="AE788" t="e">
        <f t="array" ref="AE788">TTEST(IF(G788:Q788&lt;&gt;0,G788:Q788),IF(R788:AA788&lt;&gt;0,R788:AA788),2,3)</f>
        <v>#DIV/0!</v>
      </c>
      <c r="AX788" s="8" t="s">
        <v>1032</v>
      </c>
      <c r="AY788" s="8" t="s">
        <v>2771</v>
      </c>
      <c r="AZ788" s="8" t="s">
        <v>1623</v>
      </c>
      <c r="BA788" s="9">
        <v>1383.0372326899101</v>
      </c>
      <c r="BB788" s="9">
        <v>1042.6624516182401</v>
      </c>
      <c r="BC788" s="9">
        <v>61.962911262512797</v>
      </c>
      <c r="BD788" s="9"/>
      <c r="BE788" s="9">
        <v>1027</v>
      </c>
      <c r="BF788" s="9">
        <v>330.41182149999997</v>
      </c>
      <c r="BG788" s="9"/>
      <c r="BH788" s="9"/>
      <c r="BI788" s="9">
        <v>1042.6624516182401</v>
      </c>
      <c r="BJ788" s="9"/>
      <c r="BK788" s="9"/>
      <c r="BL788" s="9">
        <v>935.26462896487806</v>
      </c>
      <c r="BM788" s="9"/>
      <c r="BN788" s="9">
        <v>1508.5837192874001</v>
      </c>
      <c r="BO788" s="9"/>
      <c r="BP788" s="9">
        <v>1829.4234941463401</v>
      </c>
      <c r="BQ788" s="9"/>
      <c r="BR788" s="9"/>
      <c r="BS788" s="9"/>
      <c r="BT788" s="9"/>
      <c r="BU788" s="9"/>
      <c r="BV788" s="9"/>
      <c r="BW788" s="9">
        <v>3007.9145133124998</v>
      </c>
      <c r="BX788" s="9"/>
    </row>
    <row r="789" spans="1:76" x14ac:dyDescent="0.2">
      <c r="A789" s="2" t="s">
        <v>789</v>
      </c>
      <c r="B789" s="2">
        <f t="shared" si="24"/>
        <v>31012</v>
      </c>
      <c r="C789" s="5">
        <v>4524</v>
      </c>
      <c r="D789" s="5">
        <v>4474</v>
      </c>
      <c r="E789" s="5">
        <v>45</v>
      </c>
      <c r="F789" s="2">
        <v>31012</v>
      </c>
      <c r="G789">
        <f t="array" ref="G789:AA789">VLOOKUP(A789,Check_S4,{7,8,9,10,11,12,13,14,15,16,17,18,19,20,21,22,23,24,25,26,27},FALSE)</f>
        <v>0</v>
      </c>
      <c r="H789">
        <v>4527</v>
      </c>
      <c r="I789">
        <v>4009.1165820000001</v>
      </c>
      <c r="J789">
        <v>0</v>
      </c>
      <c r="K789">
        <v>4474.3904296000001</v>
      </c>
      <c r="L789">
        <v>6515.8057300030196</v>
      </c>
      <c r="M789">
        <v>5346.7625920327</v>
      </c>
      <c r="N789">
        <v>6275.0919863792697</v>
      </c>
      <c r="O789">
        <v>4408.2428895579296</v>
      </c>
      <c r="P789">
        <v>7859.5346517459302</v>
      </c>
      <c r="Q789">
        <v>3427.2897554781898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2660.8851443715598</v>
      </c>
      <c r="Z789">
        <v>0</v>
      </c>
      <c r="AA789">
        <v>259</v>
      </c>
      <c r="AB789">
        <f t="array" ref="AB789">MEDIAN(IF(G789:Q789&lt;&gt;0,G789:Q789))</f>
        <v>4527</v>
      </c>
      <c r="AC789">
        <f t="array" ref="AC789">MEDIAN(IF(R789:Z789&lt;&gt;0,R789:Z789))</f>
        <v>2660.8851443715598</v>
      </c>
      <c r="AD789">
        <f t="shared" si="25"/>
        <v>0.5877811231216169</v>
      </c>
      <c r="AE789">
        <f t="array" ref="AE789">TTEST(IF(G789:Q789&lt;&gt;0,G789:Q789),IF(R789:AA789&lt;&gt;0,R789:AA789),2,3)</f>
        <v>0.15868957680813664</v>
      </c>
      <c r="AX789" s="8" t="s">
        <v>2772</v>
      </c>
      <c r="AY789" s="8" t="s">
        <v>2773</v>
      </c>
      <c r="AZ789" s="8" t="s">
        <v>1623</v>
      </c>
      <c r="BA789" s="9">
        <v>1149.2763411562601</v>
      </c>
      <c r="BB789" s="9">
        <v>1043.64740169631</v>
      </c>
      <c r="BC789" s="9">
        <v>77.494671196432193</v>
      </c>
      <c r="BD789" s="9"/>
      <c r="BE789" s="9"/>
      <c r="BF789" s="9">
        <v>289.4360752</v>
      </c>
      <c r="BG789" s="9"/>
      <c r="BH789" s="9"/>
      <c r="BI789" s="9">
        <v>1544.3497728902501</v>
      </c>
      <c r="BJ789" s="9"/>
      <c r="BK789" s="9"/>
      <c r="BL789" s="9">
        <v>622.70765624738999</v>
      </c>
      <c r="BM789" s="9"/>
      <c r="BN789" s="9">
        <v>2597.5773954547099</v>
      </c>
      <c r="BO789" s="9"/>
      <c r="BP789" s="9">
        <v>1464.5871471452399</v>
      </c>
      <c r="BQ789" s="9"/>
      <c r="BR789" s="9"/>
      <c r="BS789" s="9"/>
      <c r="BT789" s="9"/>
      <c r="BU789" s="9"/>
      <c r="BV789" s="9"/>
      <c r="BW789" s="9"/>
      <c r="BX789" s="9">
        <v>377</v>
      </c>
    </row>
    <row r="790" spans="1:76" x14ac:dyDescent="0.2">
      <c r="A790" s="2" t="s">
        <v>790</v>
      </c>
      <c r="B790" s="2">
        <f t="shared" si="24"/>
        <v>30806</v>
      </c>
      <c r="C790" s="5">
        <v>4554</v>
      </c>
      <c r="D790" s="5">
        <v>3821</v>
      </c>
      <c r="E790" s="5">
        <v>58</v>
      </c>
      <c r="F790" s="2">
        <v>30806</v>
      </c>
      <c r="G790">
        <f t="array" ref="G790:AA790">VLOOKUP(A790,Check_S4,{7,8,9,10,11,12,13,14,15,16,17,18,19,20,21,22,23,24,25,26,27},FALSE)</f>
        <v>0</v>
      </c>
      <c r="H790">
        <v>6268</v>
      </c>
      <c r="I790">
        <v>1354.305026</v>
      </c>
      <c r="J790">
        <v>0</v>
      </c>
      <c r="K790">
        <v>3717.8614849999999</v>
      </c>
      <c r="L790">
        <v>2653.5543514599599</v>
      </c>
      <c r="M790">
        <v>5713.9897150259303</v>
      </c>
      <c r="N790">
        <v>3924.8989453663899</v>
      </c>
      <c r="O790">
        <v>9002.5989735536605</v>
      </c>
      <c r="P790">
        <v>0</v>
      </c>
      <c r="Q790">
        <v>8062.7068241553598</v>
      </c>
      <c r="R790">
        <v>0</v>
      </c>
      <c r="S790">
        <v>1449.73933126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3390</v>
      </c>
      <c r="AB790">
        <f t="array" ref="AB790">MEDIAN(IF(G790:Q790&lt;&gt;0,G790:Q790))</f>
        <v>4819.4443301961601</v>
      </c>
      <c r="AC790">
        <f t="array" ref="AC790">MEDIAN(IF(R790:Z790&lt;&gt;0,R790:Z790))</f>
        <v>1449.73933126</v>
      </c>
      <c r="AD790">
        <f t="shared" si="25"/>
        <v>0.30081047355950952</v>
      </c>
      <c r="AE790">
        <f t="array" ref="AE790">TTEST(IF(G790:Q790&lt;&gt;0,G790:Q790),IF(R790:AA790&lt;&gt;0,R790:AA790),2,3)</f>
        <v>0.13341111840925926</v>
      </c>
      <c r="AX790" s="8" t="s">
        <v>1389</v>
      </c>
      <c r="AY790" s="8" t="s">
        <v>2774</v>
      </c>
      <c r="AZ790" s="8" t="s">
        <v>1623</v>
      </c>
      <c r="BA790" s="9">
        <v>1005.90748898268</v>
      </c>
      <c r="BB790" s="9">
        <v>1044.2071408879499</v>
      </c>
      <c r="BC790" s="9">
        <v>60.170440442439897</v>
      </c>
      <c r="BD790" s="9"/>
      <c r="BE790" s="9">
        <v>1517</v>
      </c>
      <c r="BF790" s="9">
        <v>516.51242139999999</v>
      </c>
      <c r="BG790" s="9">
        <v>199.32588899999999</v>
      </c>
      <c r="BH790" s="9"/>
      <c r="BI790" s="9">
        <v>1714.1923417201799</v>
      </c>
      <c r="BJ790" s="9"/>
      <c r="BK790" s="9"/>
      <c r="BL790" s="9">
        <v>747.73289300084696</v>
      </c>
      <c r="BM790" s="9"/>
      <c r="BN790" s="9">
        <v>1340.68138877505</v>
      </c>
      <c r="BO790" s="9"/>
      <c r="BP790" s="9"/>
      <c r="BQ790" s="9"/>
      <c r="BR790" s="9"/>
      <c r="BS790" s="9"/>
      <c r="BT790" s="9"/>
      <c r="BU790" s="9"/>
      <c r="BV790" s="9"/>
      <c r="BW790" s="9"/>
      <c r="BX790" s="9"/>
    </row>
    <row r="791" spans="1:76" x14ac:dyDescent="0.2">
      <c r="A791" s="2" t="s">
        <v>791</v>
      </c>
      <c r="B791" s="2">
        <f t="shared" si="24"/>
        <v>116921</v>
      </c>
      <c r="C791" s="5">
        <v>1199</v>
      </c>
      <c r="D791" s="5">
        <v>1316</v>
      </c>
      <c r="E791" s="5">
        <v>53</v>
      </c>
      <c r="F791" s="2">
        <v>116921</v>
      </c>
      <c r="G791">
        <f t="array" ref="G791:AA791">VLOOKUP(A791,Check_S4,{7,8,9,10,11,12,13,14,15,16,17,18,19,20,21,22,23,24,25,26,27},FALSE)</f>
        <v>0</v>
      </c>
      <c r="H791">
        <v>1316</v>
      </c>
      <c r="I791">
        <v>125.3725084</v>
      </c>
      <c r="J791">
        <v>0</v>
      </c>
      <c r="K791">
        <v>0</v>
      </c>
      <c r="L791">
        <v>1216.4518148273401</v>
      </c>
      <c r="M791">
        <v>0</v>
      </c>
      <c r="N791">
        <v>516.85257377593098</v>
      </c>
      <c r="O791">
        <v>1342.17915759107</v>
      </c>
      <c r="P791">
        <v>0</v>
      </c>
      <c r="Q791">
        <v>836.19787440930202</v>
      </c>
      <c r="R791">
        <v>0</v>
      </c>
      <c r="S791">
        <v>1643.2299346623099</v>
      </c>
      <c r="T791">
        <v>0</v>
      </c>
      <c r="U791">
        <v>0</v>
      </c>
      <c r="V791">
        <v>1525.92826666062</v>
      </c>
      <c r="W791">
        <v>0</v>
      </c>
      <c r="X791">
        <v>0</v>
      </c>
      <c r="Y791">
        <v>0</v>
      </c>
      <c r="Z791">
        <v>0</v>
      </c>
      <c r="AA791">
        <v>2270</v>
      </c>
      <c r="AB791">
        <f t="array" ref="AB791">MEDIAN(IF(G791:Q791&lt;&gt;0,G791:Q791))</f>
        <v>1026.3248446183211</v>
      </c>
      <c r="AC791">
        <f t="array" ref="AC791">MEDIAN(IF(R791:Z791&lt;&gt;0,R791:Z791))</f>
        <v>1584.579100661465</v>
      </c>
      <c r="AD791">
        <f t="shared" si="25"/>
        <v>1.5439352452300348</v>
      </c>
      <c r="AE791">
        <f t="array" ref="AE791">TTEST(IF(G791:Q791&lt;&gt;0,G791:Q791),IF(R791:AA791&lt;&gt;0,R791:AA791),2,3)</f>
        <v>2.9682556537566906E-2</v>
      </c>
      <c r="AX791" s="8" t="s">
        <v>2775</v>
      </c>
      <c r="AY791" s="8" t="s">
        <v>2776</v>
      </c>
      <c r="AZ791" s="8" t="s">
        <v>1623</v>
      </c>
      <c r="BA791" s="9">
        <v>1315.8322567949399</v>
      </c>
      <c r="BB791" s="9">
        <v>1045.06554545515</v>
      </c>
      <c r="BC791" s="9">
        <v>69.700842610888003</v>
      </c>
      <c r="BD791" s="9"/>
      <c r="BE791" s="9">
        <v>820</v>
      </c>
      <c r="BF791" s="9">
        <v>193.89256889999999</v>
      </c>
      <c r="BG791" s="9"/>
      <c r="BH791" s="9"/>
      <c r="BI791" s="9">
        <v>2218.7109986998998</v>
      </c>
      <c r="BJ791" s="9"/>
      <c r="BK791" s="9"/>
      <c r="BL791" s="9">
        <v>2301.4921709196701</v>
      </c>
      <c r="BM791" s="9"/>
      <c r="BN791" s="9">
        <v>1045.06554545515</v>
      </c>
      <c r="BO791" s="9"/>
      <c r="BP791" s="9"/>
      <c r="BQ791" s="9"/>
      <c r="BR791" s="9"/>
      <c r="BS791" s="9"/>
      <c r="BT791" s="9"/>
      <c r="BU791" s="9"/>
      <c r="BV791" s="9"/>
      <c r="BW791" s="9"/>
      <c r="BX791" s="9"/>
    </row>
    <row r="792" spans="1:76" x14ac:dyDescent="0.2">
      <c r="A792" s="2" t="s">
        <v>792</v>
      </c>
      <c r="B792" s="2">
        <f t="shared" si="24"/>
        <v>52285</v>
      </c>
      <c r="C792" s="5">
        <v>2672</v>
      </c>
      <c r="D792" s="5">
        <v>2417</v>
      </c>
      <c r="E792" s="5">
        <v>71</v>
      </c>
      <c r="F792" s="2">
        <v>52285</v>
      </c>
      <c r="G792">
        <f t="array" ref="G792:AA792">VLOOKUP(A792,Check_S4,{7,8,9,10,11,12,13,14,15,16,17,18,19,20,21,22,23,24,25,26,27},FALSE)</f>
        <v>0</v>
      </c>
      <c r="H792">
        <v>0</v>
      </c>
      <c r="I792">
        <v>0</v>
      </c>
      <c r="J792">
        <v>262.95329029999999</v>
      </c>
      <c r="K792">
        <v>0</v>
      </c>
      <c r="L792">
        <v>4126.0665170822103</v>
      </c>
      <c r="M792">
        <v>841.85011163409797</v>
      </c>
      <c r="N792">
        <v>2229.0189889878402</v>
      </c>
      <c r="O792">
        <v>7157.5928717525203</v>
      </c>
      <c r="P792">
        <v>0</v>
      </c>
      <c r="Q792">
        <v>2110.8466537033801</v>
      </c>
      <c r="R792">
        <v>3370.8382943883498</v>
      </c>
      <c r="S792">
        <v>2605.1992364092598</v>
      </c>
      <c r="T792">
        <v>4061.4597231656398</v>
      </c>
      <c r="U792">
        <v>3118.3312451949901</v>
      </c>
      <c r="V792">
        <v>1494.95890540919</v>
      </c>
      <c r="W792">
        <v>0</v>
      </c>
      <c r="X792">
        <v>0</v>
      </c>
      <c r="Y792">
        <v>0</v>
      </c>
      <c r="Z792">
        <v>0</v>
      </c>
      <c r="AA792">
        <v>688</v>
      </c>
      <c r="AB792">
        <f t="array" ref="AB792">MEDIAN(IF(G792:Q792&lt;&gt;0,G792:Q792))</f>
        <v>2169.9328213456101</v>
      </c>
      <c r="AC792">
        <f t="array" ref="AC792">MEDIAN(IF(R792:Z792&lt;&gt;0,R792:Z792))</f>
        <v>3118.3312451949901</v>
      </c>
      <c r="AD792">
        <f t="shared" si="25"/>
        <v>1.437063495477829</v>
      </c>
      <c r="AE792">
        <f t="array" ref="AE792">TTEST(IF(G792:Q792&lt;&gt;0,G792:Q792),IF(R792:AA792&lt;&gt;0,R792:AA792),2,3)</f>
        <v>0.84588893816441268</v>
      </c>
      <c r="AX792" s="8" t="s">
        <v>1102</v>
      </c>
      <c r="AY792" s="8" t="s">
        <v>2777</v>
      </c>
      <c r="AZ792" s="8" t="s">
        <v>1640</v>
      </c>
      <c r="BA792" s="9">
        <v>1190.2763445969799</v>
      </c>
      <c r="BB792" s="9">
        <v>1045.26669337665</v>
      </c>
      <c r="BC792" s="9">
        <v>88.486746218354099</v>
      </c>
      <c r="BD792" s="9"/>
      <c r="BE792" s="9"/>
      <c r="BF792" s="9">
        <v>40.930813270000002</v>
      </c>
      <c r="BG792" s="9"/>
      <c r="BH792" s="9"/>
      <c r="BI792" s="9"/>
      <c r="BJ792" s="9"/>
      <c r="BK792" s="9">
        <v>2756.2579418493801</v>
      </c>
      <c r="BL792" s="9">
        <v>1045.26669337665</v>
      </c>
      <c r="BM792" s="9"/>
      <c r="BN792" s="9">
        <v>1604.9262744888999</v>
      </c>
      <c r="BO792" s="9"/>
      <c r="BP792" s="9"/>
      <c r="BQ792" s="9"/>
      <c r="BR792" s="9"/>
      <c r="BS792" s="9"/>
      <c r="BT792" s="9"/>
      <c r="BU792" s="9"/>
      <c r="BV792" s="9"/>
      <c r="BW792" s="9"/>
      <c r="BX792" s="9">
        <v>504</v>
      </c>
    </row>
    <row r="793" spans="1:76" x14ac:dyDescent="0.2">
      <c r="A793" s="2" t="s">
        <v>793</v>
      </c>
      <c r="B793" s="2">
        <f t="shared" si="24"/>
        <v>24412</v>
      </c>
      <c r="C793" s="5">
        <v>5719</v>
      </c>
      <c r="D793" s="5">
        <v>5189</v>
      </c>
      <c r="E793" s="5">
        <v>71</v>
      </c>
      <c r="F793" s="2">
        <v>24412</v>
      </c>
      <c r="G793">
        <f t="array" ref="G793:AA793">VLOOKUP(A793,Check_S4,{7,8,9,10,11,12,13,14,15,16,17,18,19,20,21,22,23,24,25,26,27},FALSE)</f>
        <v>0</v>
      </c>
      <c r="H793">
        <v>9605</v>
      </c>
      <c r="I793">
        <v>2598.780827</v>
      </c>
      <c r="J793">
        <v>0</v>
      </c>
      <c r="K793">
        <v>258.52374132</v>
      </c>
      <c r="L793">
        <v>3243.7140297913802</v>
      </c>
      <c r="M793">
        <v>5178.8191405842399</v>
      </c>
      <c r="N793">
        <v>6349.0495980490696</v>
      </c>
      <c r="O793">
        <v>6613.1962767061896</v>
      </c>
      <c r="P793">
        <v>16738.425080320801</v>
      </c>
      <c r="Q793">
        <v>2421.8999313815598</v>
      </c>
      <c r="R793">
        <v>0</v>
      </c>
      <c r="S793">
        <v>3347.2492978847999</v>
      </c>
      <c r="T793">
        <v>0</v>
      </c>
      <c r="U793">
        <v>0</v>
      </c>
      <c r="V793">
        <v>0</v>
      </c>
      <c r="W793">
        <v>3282.6329299266699</v>
      </c>
      <c r="X793">
        <v>7506.69345640336</v>
      </c>
      <c r="Y793">
        <v>5199.6972019771902</v>
      </c>
      <c r="Z793">
        <v>0</v>
      </c>
      <c r="AA793">
        <v>7720</v>
      </c>
      <c r="AB793">
        <f t="array" ref="AB793">MEDIAN(IF(G793:Q793&lt;&gt;0,G793:Q793))</f>
        <v>5178.8191405842399</v>
      </c>
      <c r="AC793">
        <f t="array" ref="AC793">MEDIAN(IF(R793:Z793&lt;&gt;0,R793:Z793))</f>
        <v>4273.4732499309948</v>
      </c>
      <c r="AD793">
        <f t="shared" si="25"/>
        <v>0.82518294883896837</v>
      </c>
      <c r="AE793">
        <f t="array" ref="AE793">TTEST(IF(G793:Q793&lt;&gt;0,G793:Q793),IF(R793:AA793&lt;&gt;0,R793:AA793),2,3)</f>
        <v>0.80598882933307481</v>
      </c>
      <c r="AX793" s="8" t="s">
        <v>2778</v>
      </c>
      <c r="AY793" s="8" t="s">
        <v>2779</v>
      </c>
      <c r="AZ793" s="8" t="s">
        <v>1623</v>
      </c>
      <c r="BA793" s="9">
        <v>3033.5383551301602</v>
      </c>
      <c r="BB793" s="9">
        <v>1046.8356992233701</v>
      </c>
      <c r="BC793" s="9">
        <v>150.52434093277401</v>
      </c>
      <c r="BD793" s="9">
        <v>9846</v>
      </c>
      <c r="BE793" s="9">
        <v>741</v>
      </c>
      <c r="BF793" s="9"/>
      <c r="BG793" s="9"/>
      <c r="BH793" s="9"/>
      <c r="BI793" s="9"/>
      <c r="BJ793" s="9"/>
      <c r="BK793" s="9"/>
      <c r="BL793" s="9">
        <v>194.48202207390199</v>
      </c>
      <c r="BM793" s="9"/>
      <c r="BN793" s="9"/>
      <c r="BO793" s="9"/>
      <c r="BP793" s="9">
        <v>1352.6713984467401</v>
      </c>
      <c r="BQ793" s="9"/>
      <c r="BR793" s="9"/>
      <c r="BS793" s="9"/>
      <c r="BT793" s="9"/>
      <c r="BU793" s="9"/>
      <c r="BV793" s="9"/>
      <c r="BW793" s="9"/>
      <c r="BX793" s="9"/>
    </row>
    <row r="794" spans="1:76" x14ac:dyDescent="0.2">
      <c r="A794" s="2" t="s">
        <v>794</v>
      </c>
      <c r="B794" s="2">
        <f t="shared" si="24"/>
        <v>50964</v>
      </c>
      <c r="C794" s="5">
        <v>2737</v>
      </c>
      <c r="D794" s="5">
        <v>2996</v>
      </c>
      <c r="E794" s="5">
        <v>55</v>
      </c>
      <c r="F794" s="2">
        <v>50964</v>
      </c>
      <c r="G794">
        <f t="array" ref="G794:AA794">VLOOKUP(A794,Check_S4,{7,8,9,10,11,12,13,14,15,16,17,18,19,20,21,22,23,24,25,26,27},FALSE)</f>
        <v>0</v>
      </c>
      <c r="H794">
        <v>6350</v>
      </c>
      <c r="I794">
        <v>1163.0116250000001</v>
      </c>
      <c r="J794">
        <v>867.62011150000001</v>
      </c>
      <c r="K794">
        <v>3406.0538187000002</v>
      </c>
      <c r="L794">
        <v>1774.6574692776901</v>
      </c>
      <c r="M794">
        <v>0</v>
      </c>
      <c r="N794">
        <v>1234.86209768718</v>
      </c>
      <c r="O794">
        <v>3567.3168909423098</v>
      </c>
      <c r="P794">
        <v>0</v>
      </c>
      <c r="Q794">
        <v>4159.6583539531002</v>
      </c>
      <c r="R794">
        <v>3102.5179371026602</v>
      </c>
      <c r="S794">
        <v>1150.1215867589101</v>
      </c>
      <c r="T794">
        <v>3950.3833132121699</v>
      </c>
      <c r="U794">
        <v>0</v>
      </c>
      <c r="V794">
        <v>2996.4327209518501</v>
      </c>
      <c r="W794">
        <v>0</v>
      </c>
      <c r="X794">
        <v>0</v>
      </c>
      <c r="Y794">
        <v>2724.48413462391</v>
      </c>
      <c r="Z794">
        <v>3141.4830038878299</v>
      </c>
      <c r="AA794">
        <v>1470</v>
      </c>
      <c r="AB794">
        <f t="array" ref="AB794">MEDIAN(IF(G794:Q794&lt;&gt;0,G794:Q794))</f>
        <v>2590.3556439888453</v>
      </c>
      <c r="AC794">
        <f t="array" ref="AC794">MEDIAN(IF(R794:Z794&lt;&gt;0,R794:Z794))</f>
        <v>3049.4753290272552</v>
      </c>
      <c r="AD794">
        <f t="shared" si="25"/>
        <v>1.1772419498086446</v>
      </c>
      <c r="AE794">
        <f t="array" ref="AE794">TTEST(IF(G794:Q794&lt;&gt;0,G794:Q794),IF(R794:AA794&lt;&gt;0,R794:AA794),2,3)</f>
        <v>0.83184179313221718</v>
      </c>
      <c r="AX794" s="8" t="s">
        <v>2780</v>
      </c>
      <c r="AY794" s="8" t="s">
        <v>2781</v>
      </c>
      <c r="AZ794" s="8" t="s">
        <v>1623</v>
      </c>
      <c r="BA794" s="9">
        <v>965.88440456595504</v>
      </c>
      <c r="BB794" s="9">
        <v>1047</v>
      </c>
      <c r="BC794" s="9">
        <v>72.755478730488306</v>
      </c>
      <c r="BD794" s="9"/>
      <c r="BE794" s="9">
        <v>1047</v>
      </c>
      <c r="BF794" s="9"/>
      <c r="BG794" s="9"/>
      <c r="BH794" s="9"/>
      <c r="BI794" s="9">
        <v>226.112747966147</v>
      </c>
      <c r="BJ794" s="9"/>
      <c r="BK794" s="9"/>
      <c r="BL794" s="9"/>
      <c r="BM794" s="9"/>
      <c r="BN794" s="9">
        <v>1624.5404657317199</v>
      </c>
      <c r="BO794" s="9"/>
      <c r="BP794" s="9"/>
      <c r="BQ794" s="9"/>
      <c r="BR794" s="9"/>
      <c r="BS794" s="9"/>
      <c r="BT794" s="9"/>
      <c r="BU794" s="9"/>
      <c r="BV794" s="9"/>
      <c r="BW794" s="9"/>
      <c r="BX794" s="9"/>
    </row>
    <row r="795" spans="1:76" x14ac:dyDescent="0.2">
      <c r="A795" s="2" t="s">
        <v>795</v>
      </c>
      <c r="B795" s="2">
        <f t="shared" si="24"/>
        <v>88941</v>
      </c>
      <c r="C795" s="5">
        <v>1568</v>
      </c>
      <c r="D795" s="5">
        <v>1698</v>
      </c>
      <c r="E795" s="5">
        <v>79</v>
      </c>
      <c r="F795" s="2">
        <v>88941</v>
      </c>
      <c r="G795">
        <f t="array" ref="G795:AA795">VLOOKUP(A795,Check_S4,{7,8,9,10,11,12,13,14,15,16,17,18,19,20,21,22,23,24,25,26,27},FALSE)</f>
        <v>0</v>
      </c>
      <c r="H795">
        <v>2084</v>
      </c>
      <c r="I795">
        <v>145.94778239999999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3371.07294990941</v>
      </c>
      <c r="P795">
        <v>0</v>
      </c>
      <c r="Q795">
        <v>515.40583164286102</v>
      </c>
      <c r="R795">
        <v>0</v>
      </c>
      <c r="S795">
        <v>1697.95468371061</v>
      </c>
      <c r="T795">
        <v>0</v>
      </c>
      <c r="U795">
        <v>0</v>
      </c>
      <c r="V795">
        <v>2727.3235988135202</v>
      </c>
      <c r="W795">
        <v>0</v>
      </c>
      <c r="X795">
        <v>0</v>
      </c>
      <c r="Y795">
        <v>0</v>
      </c>
      <c r="Z795">
        <v>0</v>
      </c>
      <c r="AA795">
        <v>432</v>
      </c>
      <c r="AB795">
        <f t="array" ref="AB795">MEDIAN(IF(G795:Q795&lt;&gt;0,G795:Q795))</f>
        <v>1299.7029158214305</v>
      </c>
      <c r="AC795">
        <f t="array" ref="AC795">MEDIAN(IF(R795:Z795&lt;&gt;0,R795:Z795))</f>
        <v>2212.6391412620651</v>
      </c>
      <c r="AD795">
        <f t="shared" si="25"/>
        <v>1.7024191561989734</v>
      </c>
      <c r="AE795">
        <f t="array" ref="AE795">TTEST(IF(G795:Q795&lt;&gt;0,G795:Q795),IF(R795:AA795&lt;&gt;0,R795:AA795),2,3)</f>
        <v>0.93161496464721538</v>
      </c>
      <c r="AX795" s="8" t="s">
        <v>2782</v>
      </c>
      <c r="AY795" s="8" t="s">
        <v>2783</v>
      </c>
      <c r="AZ795" s="8" t="s">
        <v>1623</v>
      </c>
      <c r="BA795" s="9">
        <v>1361.1287187928799</v>
      </c>
      <c r="BB795" s="9">
        <v>1048.2691416634</v>
      </c>
      <c r="BC795" s="9">
        <v>70.092359006098107</v>
      </c>
      <c r="BD795" s="9"/>
      <c r="BE795" s="9">
        <v>2057</v>
      </c>
      <c r="BF795" s="9">
        <v>341.71866030000001</v>
      </c>
      <c r="BG795" s="9">
        <v>459.93992900000001</v>
      </c>
      <c r="BH795" s="9"/>
      <c r="BI795" s="9">
        <v>2248.7871156874398</v>
      </c>
      <c r="BJ795" s="9"/>
      <c r="BK795" s="9">
        <v>1312.7514106497699</v>
      </c>
      <c r="BL795" s="9">
        <v>2949.0457620288098</v>
      </c>
      <c r="BM795" s="9"/>
      <c r="BN795" s="9">
        <v>783.78687267703503</v>
      </c>
      <c r="BO795" s="9"/>
      <c r="BP795" s="9"/>
      <c r="BQ795" s="9"/>
      <c r="BR795" s="9"/>
      <c r="BS795" s="9"/>
      <c r="BT795" s="9"/>
      <c r="BU795" s="9"/>
      <c r="BV795" s="9"/>
      <c r="BW795" s="9"/>
      <c r="BX795" s="9">
        <v>736</v>
      </c>
    </row>
    <row r="796" spans="1:76" x14ac:dyDescent="0.2">
      <c r="A796" s="2" t="s">
        <v>796</v>
      </c>
      <c r="B796" s="2">
        <f t="shared" si="24"/>
        <v>54537</v>
      </c>
      <c r="C796" s="5">
        <v>2553</v>
      </c>
      <c r="D796" s="5">
        <v>2553</v>
      </c>
      <c r="E796" s="5"/>
      <c r="F796" s="2">
        <v>54537</v>
      </c>
      <c r="G796">
        <f t="array" ref="G796:AA796">VLOOKUP(A796,Check_S4,{7,8,9,10,11,12,13,14,15,16,17,18,19,20,21,22,23,24,25,26,27},FALSE)</f>
        <v>0</v>
      </c>
      <c r="H796">
        <v>2553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f t="array" ref="AB796">MEDIAN(IF(G796:Q796&lt;&gt;0,G796:Q796))</f>
        <v>2553</v>
      </c>
      <c r="AC796" t="e">
        <f t="array" ref="AC796">MEDIAN(IF(R796:Z796&lt;&gt;0,R796:Z796))</f>
        <v>#NUM!</v>
      </c>
      <c r="AD796" t="e">
        <f t="shared" si="25"/>
        <v>#NUM!</v>
      </c>
      <c r="AE796" t="e">
        <f t="array" ref="AE796">TTEST(IF(G796:Q796&lt;&gt;0,G796:Q796),IF(R796:AA796&lt;&gt;0,R796:AA796),2,3)</f>
        <v>#DIV/0!</v>
      </c>
      <c r="AX796" s="8" t="s">
        <v>2784</v>
      </c>
      <c r="AY796" s="8" t="s">
        <v>2785</v>
      </c>
      <c r="AZ796" s="8" t="s">
        <v>1623</v>
      </c>
      <c r="BA796" s="9">
        <v>1124.7454661474601</v>
      </c>
      <c r="BB796" s="9">
        <v>1048.5574436587101</v>
      </c>
      <c r="BC796" s="9">
        <v>70.124675142445895</v>
      </c>
      <c r="BD796" s="9"/>
      <c r="BE796" s="9"/>
      <c r="BF796" s="9">
        <v>863.40711950000002</v>
      </c>
      <c r="BG796" s="9"/>
      <c r="BH796" s="9"/>
      <c r="BI796" s="9">
        <v>2142.8669772724102</v>
      </c>
      <c r="BJ796" s="9"/>
      <c r="BK796" s="9"/>
      <c r="BL796" s="9">
        <v>1233.7077678174101</v>
      </c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>
        <v>259</v>
      </c>
    </row>
    <row r="797" spans="1:76" x14ac:dyDescent="0.2">
      <c r="A797" s="2" t="s">
        <v>797</v>
      </c>
      <c r="B797" s="2">
        <f t="shared" si="24"/>
        <v>100331</v>
      </c>
      <c r="C797" s="5">
        <v>1385</v>
      </c>
      <c r="D797" s="5">
        <v>1480</v>
      </c>
      <c r="E797" s="5">
        <v>51</v>
      </c>
      <c r="F797" s="2">
        <v>100331</v>
      </c>
      <c r="G797">
        <f t="array" ref="G797:AA797">VLOOKUP(A797,Check_S4,{7,8,9,10,11,12,13,14,15,16,17,18,19,20,21,22,23,24,25,26,27},FALSE)</f>
        <v>0</v>
      </c>
      <c r="H797">
        <v>1785</v>
      </c>
      <c r="I797">
        <v>261.54404199999999</v>
      </c>
      <c r="J797">
        <v>0</v>
      </c>
      <c r="K797">
        <v>0</v>
      </c>
      <c r="L797">
        <v>1480.4241254332301</v>
      </c>
      <c r="M797">
        <v>1953.04185107381</v>
      </c>
      <c r="N797">
        <v>0</v>
      </c>
      <c r="O797">
        <v>1409.8622582851599</v>
      </c>
      <c r="P797">
        <v>0</v>
      </c>
      <c r="Q797">
        <v>1190.48310783753</v>
      </c>
      <c r="R797">
        <v>2369.6708087790698</v>
      </c>
      <c r="S797">
        <v>0</v>
      </c>
      <c r="T797">
        <v>0</v>
      </c>
      <c r="U797">
        <v>0</v>
      </c>
      <c r="V797">
        <v>1715.41686229161</v>
      </c>
      <c r="W797">
        <v>0</v>
      </c>
      <c r="X797">
        <v>0</v>
      </c>
      <c r="Y797">
        <v>0</v>
      </c>
      <c r="Z797">
        <v>0</v>
      </c>
      <c r="AA797">
        <v>300</v>
      </c>
      <c r="AB797">
        <f t="array" ref="AB797">MEDIAN(IF(G797:Q797&lt;&gt;0,G797:Q797))</f>
        <v>1445.143191859195</v>
      </c>
      <c r="AC797">
        <f t="array" ref="AC797">MEDIAN(IF(R797:Z797&lt;&gt;0,R797:Z797))</f>
        <v>2042.5438355353399</v>
      </c>
      <c r="AD797">
        <f t="shared" si="25"/>
        <v>1.4133850867107371</v>
      </c>
      <c r="AE797">
        <f t="array" ref="AE797">TTEST(IF(G797:Q797&lt;&gt;0,G797:Q797),IF(R797:AA797&lt;&gt;0,R797:AA797),2,3)</f>
        <v>0.87365896607603055</v>
      </c>
      <c r="AX797" s="8" t="s">
        <v>1376</v>
      </c>
      <c r="AY797" s="8" t="s">
        <v>1376</v>
      </c>
      <c r="AZ797" s="8" t="s">
        <v>1640</v>
      </c>
      <c r="BA797" s="9">
        <v>1050.9000890560001</v>
      </c>
      <c r="BB797" s="9">
        <v>1050.9000890560001</v>
      </c>
      <c r="BC797" s="9">
        <v>27.8428858315187</v>
      </c>
      <c r="BD797" s="9">
        <v>844</v>
      </c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>
        <v>1257.8001781119899</v>
      </c>
      <c r="BQ797" s="9"/>
      <c r="BR797" s="9"/>
      <c r="BS797" s="9"/>
      <c r="BT797" s="9"/>
      <c r="BU797" s="9"/>
      <c r="BV797" s="9"/>
      <c r="BW797" s="9"/>
      <c r="BX797" s="9"/>
    </row>
    <row r="798" spans="1:76" x14ac:dyDescent="0.2">
      <c r="A798" s="2" t="s">
        <v>798</v>
      </c>
      <c r="B798" s="2">
        <f t="shared" si="24"/>
        <v>31721</v>
      </c>
      <c r="C798" s="5">
        <v>4354</v>
      </c>
      <c r="D798" s="5">
        <v>3051</v>
      </c>
      <c r="E798" s="5">
        <v>69</v>
      </c>
      <c r="F798" s="2">
        <v>31721</v>
      </c>
      <c r="G798">
        <f t="array" ref="G798:AA798">VLOOKUP(A798,Check_S4,{7,8,9,10,11,12,13,14,15,16,17,18,19,20,21,22,23,24,25,26,27},FALSE)</f>
        <v>0</v>
      </c>
      <c r="H798">
        <v>10283</v>
      </c>
      <c r="I798">
        <v>1539.673974</v>
      </c>
      <c r="J798">
        <v>0</v>
      </c>
      <c r="K798">
        <v>0</v>
      </c>
      <c r="L798">
        <v>2199.76669636618</v>
      </c>
      <c r="M798">
        <v>9158.6672986477606</v>
      </c>
      <c r="N798">
        <v>0</v>
      </c>
      <c r="O798">
        <v>2386.1226116713501</v>
      </c>
      <c r="P798">
        <v>4196.8246645966901</v>
      </c>
      <c r="Q798">
        <v>5076.5771067019004</v>
      </c>
      <c r="R798">
        <v>2273.8678934190898</v>
      </c>
      <c r="S798">
        <v>0</v>
      </c>
      <c r="T798">
        <v>0</v>
      </c>
      <c r="U798">
        <v>3051.0519934005301</v>
      </c>
      <c r="V798">
        <v>1999.8216968481499</v>
      </c>
      <c r="W798">
        <v>2416.4303922228501</v>
      </c>
      <c r="X798">
        <v>0</v>
      </c>
      <c r="Y798">
        <v>0</v>
      </c>
      <c r="Z798">
        <v>3669.4623959359101</v>
      </c>
      <c r="AA798">
        <v>8350</v>
      </c>
      <c r="AB798">
        <f t="array" ref="AB798">MEDIAN(IF(G798:Q798&lt;&gt;0,G798:Q798))</f>
        <v>4196.8246645966901</v>
      </c>
      <c r="AC798">
        <f t="array" ref="AC798">MEDIAN(IF(R798:Z798&lt;&gt;0,R798:Z798))</f>
        <v>2416.4303922228501</v>
      </c>
      <c r="AD798">
        <f t="shared" si="25"/>
        <v>0.57577587470051383</v>
      </c>
      <c r="AE798">
        <f t="array" ref="AE798">TTEST(IF(G798:Q798&lt;&gt;0,G798:Q798),IF(R798:AA798&lt;&gt;0,R798:AA798),2,3)</f>
        <v>0.42753279928028876</v>
      </c>
      <c r="AX798" s="8" t="s">
        <v>2786</v>
      </c>
      <c r="AY798" s="8" t="s">
        <v>2787</v>
      </c>
      <c r="AZ798" s="8" t="s">
        <v>1623</v>
      </c>
      <c r="BA798" s="9">
        <v>1051.07447022886</v>
      </c>
      <c r="BB798" s="9">
        <v>1051.07447022886</v>
      </c>
      <c r="BC798" s="9">
        <v>15.3486425070388</v>
      </c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>
        <v>1165.1489404577201</v>
      </c>
      <c r="BQ798" s="9"/>
      <c r="BR798" s="9"/>
      <c r="BS798" s="9"/>
      <c r="BT798" s="9"/>
      <c r="BU798" s="9"/>
      <c r="BV798" s="9"/>
      <c r="BW798" s="9"/>
      <c r="BX798" s="9">
        <v>937</v>
      </c>
    </row>
    <row r="799" spans="1:76" x14ac:dyDescent="0.2">
      <c r="A799" s="2" t="s">
        <v>799</v>
      </c>
      <c r="B799" s="2">
        <f t="shared" si="24"/>
        <v>34991</v>
      </c>
      <c r="C799" s="5">
        <v>3946</v>
      </c>
      <c r="D799" s="5">
        <v>1728</v>
      </c>
      <c r="E799" s="5">
        <v>123</v>
      </c>
      <c r="F799" s="2">
        <v>34991</v>
      </c>
      <c r="G799">
        <f t="array" ref="G799:AA799">VLOOKUP(A799,Check_S4,{7,8,9,10,11,12,13,14,15,16,17,18,19,20,21,22,23,24,25,26,27},FALSE)</f>
        <v>0</v>
      </c>
      <c r="H799">
        <v>1182</v>
      </c>
      <c r="I799">
        <v>0</v>
      </c>
      <c r="J799">
        <v>0</v>
      </c>
      <c r="K799">
        <v>0</v>
      </c>
      <c r="L799">
        <v>0</v>
      </c>
      <c r="M799">
        <v>11181.2608315957</v>
      </c>
      <c r="N799">
        <v>2273.79202149198</v>
      </c>
      <c r="O799">
        <v>0</v>
      </c>
      <c r="P799">
        <v>0</v>
      </c>
      <c r="Q799">
        <v>0</v>
      </c>
      <c r="R799">
        <v>0</v>
      </c>
      <c r="S799">
        <v>1145.95412667243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f t="array" ref="AB799">MEDIAN(IF(G799:Q799&lt;&gt;0,G799:Q799))</f>
        <v>2273.79202149198</v>
      </c>
      <c r="AC799">
        <f t="array" ref="AC799">MEDIAN(IF(R799:Z799&lt;&gt;0,R799:Z799))</f>
        <v>1145.95412667243</v>
      </c>
      <c r="AD799">
        <f t="shared" si="25"/>
        <v>0.50398370468399145</v>
      </c>
      <c r="AE799" t="e">
        <f t="array" ref="AE799">TTEST(IF(G799:Q799&lt;&gt;0,G799:Q799),IF(R799:AA799&lt;&gt;0,R799:AA799),2,3)</f>
        <v>#DIV/0!</v>
      </c>
      <c r="AX799" s="8" t="s">
        <v>2788</v>
      </c>
      <c r="AY799" s="8" t="s">
        <v>2789</v>
      </c>
      <c r="AZ799" s="8" t="s">
        <v>1623</v>
      </c>
      <c r="BA799" s="9">
        <v>908.64515490579504</v>
      </c>
      <c r="BB799" s="9">
        <v>1053.414401411</v>
      </c>
      <c r="BC799" s="9">
        <v>48.246780286307903</v>
      </c>
      <c r="BD799" s="9"/>
      <c r="BE799" s="9">
        <v>1104</v>
      </c>
      <c r="BF799" s="9">
        <v>88.316637729999997</v>
      </c>
      <c r="BG799" s="9"/>
      <c r="BH799" s="9"/>
      <c r="BI799" s="9">
        <v>1002.8288028219999</v>
      </c>
      <c r="BJ799" s="9"/>
      <c r="BK799" s="9"/>
      <c r="BL799" s="9">
        <v>1135.01147999349</v>
      </c>
      <c r="BM799" s="9"/>
      <c r="BN799" s="9">
        <v>793.10123164233005</v>
      </c>
      <c r="BO799" s="9"/>
      <c r="BP799" s="9">
        <v>1328.6127772469499</v>
      </c>
      <c r="BQ799" s="9"/>
      <c r="BR799" s="9"/>
      <c r="BS799" s="9"/>
      <c r="BT799" s="9"/>
      <c r="BU799" s="9"/>
      <c r="BV799" s="9"/>
      <c r="BW799" s="9"/>
      <c r="BX799" s="9"/>
    </row>
    <row r="800" spans="1:76" x14ac:dyDescent="0.2">
      <c r="A800" s="2" t="s">
        <v>800</v>
      </c>
      <c r="B800" s="2">
        <f t="shared" si="24"/>
        <v>65879</v>
      </c>
      <c r="C800" s="5">
        <v>2091</v>
      </c>
      <c r="D800" s="5">
        <v>2072</v>
      </c>
      <c r="E800" s="5">
        <v>71</v>
      </c>
      <c r="F800" s="2">
        <v>65879</v>
      </c>
      <c r="G800">
        <f t="array" ref="G800:AA800">VLOOKUP(A800,Check_S4,{7,8,9,10,11,12,13,14,15,16,17,18,19,20,21,22,23,24,25,26,27},FALSE)</f>
        <v>0</v>
      </c>
      <c r="H800">
        <v>4769</v>
      </c>
      <c r="I800">
        <v>154.74353339999999</v>
      </c>
      <c r="J800">
        <v>727.68558599999994</v>
      </c>
      <c r="K800">
        <v>0</v>
      </c>
      <c r="L800">
        <v>1711.95256321017</v>
      </c>
      <c r="M800">
        <v>0</v>
      </c>
      <c r="N800">
        <v>2756.2579418493801</v>
      </c>
      <c r="O800">
        <v>845.11668185451003</v>
      </c>
      <c r="P800">
        <v>0</v>
      </c>
      <c r="Q800">
        <v>548.43486164423905</v>
      </c>
      <c r="R800">
        <v>2235.3255432360302</v>
      </c>
      <c r="S800">
        <v>0</v>
      </c>
      <c r="T800">
        <v>3862.9519004745698</v>
      </c>
      <c r="U800">
        <v>0</v>
      </c>
      <c r="V800">
        <v>2071.8271166730101</v>
      </c>
      <c r="W800">
        <v>0</v>
      </c>
      <c r="X800">
        <v>0</v>
      </c>
      <c r="Y800">
        <v>0</v>
      </c>
      <c r="Z800">
        <v>0</v>
      </c>
      <c r="AA800">
        <v>3320</v>
      </c>
      <c r="AB800">
        <f t="array" ref="AB800">MEDIAN(IF(G800:Q800&lt;&gt;0,G800:Q800))</f>
        <v>845.11668185451003</v>
      </c>
      <c r="AC800">
        <f t="array" ref="AC800">MEDIAN(IF(R800:Z800&lt;&gt;0,R800:Z800))</f>
        <v>2235.3255432360302</v>
      </c>
      <c r="AD800">
        <f t="shared" si="25"/>
        <v>2.6449904388715519</v>
      </c>
      <c r="AE800">
        <f t="array" ref="AE800">TTEST(IF(G800:Q800&lt;&gt;0,G800:Q800),IF(R800:AA800&lt;&gt;0,R800:AA800),2,3)</f>
        <v>0.13661558168096535</v>
      </c>
      <c r="AX800" s="8" t="s">
        <v>2790</v>
      </c>
      <c r="AY800" s="8" t="s">
        <v>2791</v>
      </c>
      <c r="AZ800" s="8" t="s">
        <v>1623</v>
      </c>
      <c r="BA800" s="9">
        <v>1505.02132479836</v>
      </c>
      <c r="BB800" s="9">
        <v>1053.75986370699</v>
      </c>
      <c r="BC800" s="9">
        <v>136.75752585530901</v>
      </c>
      <c r="BD800" s="9"/>
      <c r="BE800" s="9">
        <v>908</v>
      </c>
      <c r="BF800" s="9">
        <v>50.366614290000001</v>
      </c>
      <c r="BG800" s="9"/>
      <c r="BH800" s="9"/>
      <c r="BI800" s="9">
        <v>69.886271700296305</v>
      </c>
      <c r="BJ800" s="9"/>
      <c r="BK800" s="9"/>
      <c r="BL800" s="9">
        <v>439.33955113382598</v>
      </c>
      <c r="BM800" s="9"/>
      <c r="BN800" s="9">
        <v>1430.7517975835899</v>
      </c>
      <c r="BO800" s="9"/>
      <c r="BP800" s="9">
        <v>1199.51972741399</v>
      </c>
      <c r="BQ800" s="9"/>
      <c r="BR800" s="9"/>
      <c r="BS800" s="9"/>
      <c r="BT800" s="9"/>
      <c r="BU800" s="9"/>
      <c r="BV800" s="9"/>
      <c r="BW800" s="9">
        <v>6392.3066362651698</v>
      </c>
      <c r="BX800" s="9">
        <v>1550</v>
      </c>
    </row>
    <row r="801" spans="1:76" x14ac:dyDescent="0.2">
      <c r="A801" s="2" t="s">
        <v>801</v>
      </c>
      <c r="B801" s="2">
        <f t="shared" si="24"/>
        <v>47312</v>
      </c>
      <c r="C801" s="5">
        <v>2908</v>
      </c>
      <c r="D801" s="5">
        <v>2151</v>
      </c>
      <c r="E801" s="5">
        <v>50</v>
      </c>
      <c r="F801" s="2">
        <v>47312</v>
      </c>
      <c r="G801">
        <f t="array" ref="G801:AA801">VLOOKUP(A801,Check_S4,{7,8,9,10,11,12,13,14,15,16,17,18,19,20,21,22,23,24,25,26,27},FALSE)</f>
        <v>0</v>
      </c>
      <c r="H801">
        <v>4584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1990.5556383087601</v>
      </c>
      <c r="O801">
        <v>0</v>
      </c>
      <c r="P801">
        <v>0</v>
      </c>
      <c r="Q801">
        <v>0</v>
      </c>
      <c r="R801">
        <v>0</v>
      </c>
      <c r="S801">
        <v>2150.5888240202298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f t="array" ref="AB801">MEDIAN(IF(G801:Q801&lt;&gt;0,G801:Q801))</f>
        <v>3287.2778191543803</v>
      </c>
      <c r="AC801">
        <f t="array" ref="AC801">MEDIAN(IF(R801:Z801&lt;&gt;0,R801:Z801))</f>
        <v>2150.5888240202298</v>
      </c>
      <c r="AD801">
        <f t="shared" si="25"/>
        <v>0.65421571961126412</v>
      </c>
      <c r="AE801" t="e">
        <f t="array" ref="AE801">TTEST(IF(G801:Q801&lt;&gt;0,G801:Q801),IF(R801:AA801&lt;&gt;0,R801:AA801),2,3)</f>
        <v>#DIV/0!</v>
      </c>
      <c r="AX801" s="8" t="s">
        <v>1443</v>
      </c>
      <c r="AY801" s="8" t="s">
        <v>2792</v>
      </c>
      <c r="AZ801" s="8" t="s">
        <v>1623</v>
      </c>
      <c r="BA801" s="9">
        <v>885.55802205745601</v>
      </c>
      <c r="BB801" s="9">
        <v>1054.31216947848</v>
      </c>
      <c r="BC801" s="9">
        <v>79.013550349640894</v>
      </c>
      <c r="BD801" s="9"/>
      <c r="BE801" s="9"/>
      <c r="BF801" s="9">
        <v>15.26291764</v>
      </c>
      <c r="BG801" s="9"/>
      <c r="BH801" s="9"/>
      <c r="BI801" s="9">
        <v>1054.31216947848</v>
      </c>
      <c r="BJ801" s="9"/>
      <c r="BK801" s="9"/>
      <c r="BL801" s="9">
        <v>1554.5965644875</v>
      </c>
      <c r="BM801" s="9"/>
      <c r="BN801" s="9"/>
      <c r="BO801" s="9"/>
      <c r="BP801" s="9"/>
      <c r="BQ801" s="9"/>
      <c r="BR801" s="9"/>
      <c r="BS801" s="9">
        <v>1503.6184586812999</v>
      </c>
      <c r="BT801" s="9"/>
      <c r="BU801" s="9"/>
      <c r="BV801" s="9"/>
      <c r="BW801" s="9"/>
      <c r="BX801" s="9">
        <v>300</v>
      </c>
    </row>
    <row r="802" spans="1:76" x14ac:dyDescent="0.2">
      <c r="A802" s="2" t="s">
        <v>802</v>
      </c>
      <c r="B802" s="2">
        <f t="shared" si="24"/>
        <v>38807</v>
      </c>
      <c r="C802" s="5">
        <v>3543</v>
      </c>
      <c r="D802" s="5">
        <v>3181</v>
      </c>
      <c r="E802" s="5">
        <v>68</v>
      </c>
      <c r="F802" s="2">
        <v>38807</v>
      </c>
      <c r="G802">
        <f t="array" ref="G802:AA802">VLOOKUP(A802,Check_S4,{7,8,9,10,11,12,13,14,15,16,17,18,19,20,21,22,23,24,25,26,27},FALSE)</f>
        <v>0</v>
      </c>
      <c r="H802">
        <v>3779</v>
      </c>
      <c r="I802">
        <v>2196.2567880000001</v>
      </c>
      <c r="J802">
        <v>0</v>
      </c>
      <c r="K802">
        <v>2583.7670039999998</v>
      </c>
      <c r="L802">
        <v>4204.1562400462099</v>
      </c>
      <c r="M802">
        <v>0</v>
      </c>
      <c r="N802">
        <v>1720.37275193807</v>
      </c>
      <c r="O802">
        <v>5859.9461306941002</v>
      </c>
      <c r="P802">
        <v>8571.1449186567006</v>
      </c>
      <c r="Q802">
        <v>4559.7266422560497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1656.4523834292399</v>
      </c>
      <c r="X802">
        <v>0</v>
      </c>
      <c r="Y802">
        <v>0</v>
      </c>
      <c r="Z802">
        <v>0</v>
      </c>
      <c r="AA802">
        <v>300</v>
      </c>
      <c r="AB802">
        <f t="array" ref="AB802">MEDIAN(IF(G802:Q802&lt;&gt;0,G802:Q802))</f>
        <v>3991.5781200231049</v>
      </c>
      <c r="AC802">
        <f t="array" ref="AC802">MEDIAN(IF(R802:Z802&lt;&gt;0,R802:Z802))</f>
        <v>1656.4523834292399</v>
      </c>
      <c r="AD802">
        <f t="shared" si="25"/>
        <v>0.41498683819312338</v>
      </c>
      <c r="AE802">
        <f t="array" ref="AE802">TTEST(IF(G802:Q802&lt;&gt;0,G802:Q802),IF(R802:AA802&lt;&gt;0,R802:AA802),2,3)</f>
        <v>3.257992286911196E-2</v>
      </c>
      <c r="AX802" s="8" t="s">
        <v>2793</v>
      </c>
      <c r="AY802" s="8" t="s">
        <v>2793</v>
      </c>
      <c r="AZ802" s="8" t="s">
        <v>1640</v>
      </c>
      <c r="BA802" s="9">
        <v>900.19142911690903</v>
      </c>
      <c r="BB802" s="9">
        <v>1055.34366050568</v>
      </c>
      <c r="BC802" s="9">
        <v>80.677029679659796</v>
      </c>
      <c r="BD802" s="9"/>
      <c r="BE802" s="9"/>
      <c r="BF802" s="9"/>
      <c r="BG802" s="9"/>
      <c r="BH802" s="9"/>
      <c r="BI802" s="9">
        <v>108.90558956122899</v>
      </c>
      <c r="BJ802" s="9"/>
      <c r="BK802" s="9">
        <v>1536.3250372838199</v>
      </c>
      <c r="BL802" s="9">
        <v>1055.34366050568</v>
      </c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</row>
    <row r="803" spans="1:76" x14ac:dyDescent="0.2">
      <c r="A803" s="2" t="s">
        <v>803</v>
      </c>
      <c r="B803" s="2">
        <f t="shared" si="24"/>
        <v>49482</v>
      </c>
      <c r="C803" s="5">
        <v>2777</v>
      </c>
      <c r="D803" s="5">
        <v>2125</v>
      </c>
      <c r="E803" s="5">
        <v>111</v>
      </c>
      <c r="F803" s="2">
        <v>49482</v>
      </c>
      <c r="G803">
        <f t="array" ref="G803:AA803">VLOOKUP(A803,Check_S4,{7,8,9,10,11,12,13,14,15,16,17,18,19,20,21,22,23,24,25,26,27},FALSE)</f>
        <v>0</v>
      </c>
      <c r="H803">
        <v>961</v>
      </c>
      <c r="I803">
        <v>235.39609759999999</v>
      </c>
      <c r="J803">
        <v>0</v>
      </c>
      <c r="K803">
        <v>1547.9537931</v>
      </c>
      <c r="L803">
        <v>2464.0158000470601</v>
      </c>
      <c r="M803">
        <v>0</v>
      </c>
      <c r="N803">
        <v>2457.2810256570101</v>
      </c>
      <c r="O803">
        <v>2065.8664036476098</v>
      </c>
      <c r="P803">
        <v>12056.527693828801</v>
      </c>
      <c r="Q803">
        <v>2184.8898210515399</v>
      </c>
      <c r="R803">
        <v>0</v>
      </c>
      <c r="S803">
        <v>1269.69093879563</v>
      </c>
      <c r="T803">
        <v>4041.4481079019201</v>
      </c>
      <c r="U803">
        <v>2527.9295868870699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1510</v>
      </c>
      <c r="AB803">
        <f t="array" ref="AB803">MEDIAN(IF(G803:Q803&lt;&gt;0,G803:Q803))</f>
        <v>2125.3781123495746</v>
      </c>
      <c r="AC803">
        <f t="array" ref="AC803">MEDIAN(IF(R803:Z803&lt;&gt;0,R803:Z803))</f>
        <v>2527.9295868870699</v>
      </c>
      <c r="AD803">
        <f t="shared" si="25"/>
        <v>1.1894022866794656</v>
      </c>
      <c r="AE803">
        <f t="array" ref="AE803">TTEST(IF(G803:Q803&lt;&gt;0,G803:Q803),IF(R803:AA803&lt;&gt;0,R803:AA803),2,3)</f>
        <v>0.66297923319974883</v>
      </c>
      <c r="AX803" s="8" t="s">
        <v>2794</v>
      </c>
      <c r="AY803" s="8" t="s">
        <v>2795</v>
      </c>
      <c r="AZ803" s="8" t="s">
        <v>1623</v>
      </c>
      <c r="BA803" s="9">
        <v>1055.5</v>
      </c>
      <c r="BB803" s="9">
        <v>1055.5</v>
      </c>
      <c r="BC803" s="9">
        <v>66.389656101929802</v>
      </c>
      <c r="BD803" s="9">
        <v>1551</v>
      </c>
      <c r="BE803" s="9">
        <v>560</v>
      </c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</row>
    <row r="804" spans="1:76" x14ac:dyDescent="0.2">
      <c r="A804" s="2" t="s">
        <v>804</v>
      </c>
      <c r="B804" s="2">
        <f t="shared" si="24"/>
        <v>84733</v>
      </c>
      <c r="C804" s="5">
        <v>1621</v>
      </c>
      <c r="D804" s="5">
        <v>1705</v>
      </c>
      <c r="E804" s="5">
        <v>81</v>
      </c>
      <c r="F804" s="2">
        <v>84733</v>
      </c>
      <c r="G804">
        <f t="array" ref="G804:AA804">VLOOKUP(A804,Check_S4,{7,8,9,10,11,12,13,14,15,16,17,18,19,20,21,22,23,24,25,26,27},FALSE)</f>
        <v>0</v>
      </c>
      <c r="H804">
        <v>288</v>
      </c>
      <c r="I804">
        <v>41.983150770000002</v>
      </c>
      <c r="J804">
        <v>0</v>
      </c>
      <c r="K804">
        <v>0</v>
      </c>
      <c r="L804">
        <v>2296.5483377925202</v>
      </c>
      <c r="M804">
        <v>0</v>
      </c>
      <c r="N804">
        <v>747.71374730418097</v>
      </c>
      <c r="O804">
        <v>2850.8715288295102</v>
      </c>
      <c r="P804">
        <v>0</v>
      </c>
      <c r="Q804">
        <v>1705.3012501067301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3420</v>
      </c>
      <c r="AB804">
        <f t="array" ref="AB804">MEDIAN(IF(G804:Q804&lt;&gt;0,G804:Q804))</f>
        <v>1226.5074987054554</v>
      </c>
      <c r="AC804" t="e">
        <f t="array" ref="AC804">MEDIAN(IF(R804:Z804&lt;&gt;0,R804:Z804))</f>
        <v>#NUM!</v>
      </c>
      <c r="AD804" t="e">
        <f t="shared" si="25"/>
        <v>#NUM!</v>
      </c>
      <c r="AE804" t="e">
        <f t="array" ref="AE804">TTEST(IF(G804:Q804&lt;&gt;0,G804:Q804),IF(R804:AA804&lt;&gt;0,R804:AA804),2,3)</f>
        <v>#DIV/0!</v>
      </c>
      <c r="AX804" s="8" t="s">
        <v>2796</v>
      </c>
      <c r="AY804" s="8" t="s">
        <v>2797</v>
      </c>
      <c r="AZ804" s="8" t="s">
        <v>1623</v>
      </c>
      <c r="BA804" s="9">
        <v>2286.5953023074599</v>
      </c>
      <c r="BB804" s="9">
        <v>1056</v>
      </c>
      <c r="BC804" s="9">
        <v>91.470709639168703</v>
      </c>
      <c r="BD804" s="9">
        <v>747</v>
      </c>
      <c r="BE804" s="9">
        <v>1056</v>
      </c>
      <c r="BF804" s="9">
        <v>312.32308380000001</v>
      </c>
      <c r="BG804" s="9"/>
      <c r="BH804" s="9"/>
      <c r="BI804" s="9">
        <v>5044.3755436723904</v>
      </c>
      <c r="BJ804" s="9"/>
      <c r="BK804" s="9">
        <v>3355.1462321890099</v>
      </c>
      <c r="BL804" s="9">
        <v>4901.6711618565896</v>
      </c>
      <c r="BM804" s="9"/>
      <c r="BN804" s="9">
        <v>589.65109463426597</v>
      </c>
      <c r="BO804" s="9"/>
      <c r="BP804" s="9"/>
      <c r="BQ804" s="9"/>
      <c r="BR804" s="9"/>
      <c r="BS804" s="9"/>
      <c r="BT804" s="9"/>
      <c r="BU804" s="9"/>
      <c r="BV804" s="9"/>
      <c r="BW804" s="9"/>
      <c r="BX804" s="9"/>
    </row>
    <row r="805" spans="1:76" x14ac:dyDescent="0.2">
      <c r="A805" s="2" t="s">
        <v>805</v>
      </c>
      <c r="B805" s="2">
        <f t="shared" si="24"/>
        <v>60983</v>
      </c>
      <c r="C805" s="5">
        <v>2251</v>
      </c>
      <c r="D805" s="5">
        <v>1395</v>
      </c>
      <c r="E805" s="5">
        <v>97</v>
      </c>
      <c r="F805" s="2">
        <v>60983</v>
      </c>
      <c r="G805">
        <f t="array" ref="G805:AA805">VLOOKUP(A805,Check_S4,{7,8,9,10,11,12,13,14,15,16,17,18,19,20,21,22,23,24,25,26,27},FALSE)</f>
        <v>1421</v>
      </c>
      <c r="H805">
        <v>0</v>
      </c>
      <c r="I805">
        <v>26.10303665</v>
      </c>
      <c r="J805">
        <v>0</v>
      </c>
      <c r="K805">
        <v>0</v>
      </c>
      <c r="L805">
        <v>0</v>
      </c>
      <c r="M805">
        <v>5719.1961234813398</v>
      </c>
      <c r="N805">
        <v>4096.0327580660396</v>
      </c>
      <c r="O805">
        <v>0</v>
      </c>
      <c r="P805">
        <v>0</v>
      </c>
      <c r="Q805">
        <v>871.79737330536602</v>
      </c>
      <c r="R805">
        <v>0</v>
      </c>
      <c r="S805">
        <v>1369.0449197237899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f t="array" ref="AB805">MEDIAN(IF(G805:Q805&lt;&gt;0,G805:Q805))</f>
        <v>1421</v>
      </c>
      <c r="AC805">
        <f t="array" ref="AC805">MEDIAN(IF(R805:Z805&lt;&gt;0,R805:Z805))</f>
        <v>1369.0449197237899</v>
      </c>
      <c r="AD805">
        <f t="shared" si="25"/>
        <v>0.9634376634227938</v>
      </c>
      <c r="AE805" t="e">
        <f t="array" ref="AE805">TTEST(IF(G805:Q805&lt;&gt;0,G805:Q805),IF(R805:AA805&lt;&gt;0,R805:AA805),2,3)</f>
        <v>#DIV/0!</v>
      </c>
      <c r="AX805" s="8" t="s">
        <v>2798</v>
      </c>
      <c r="AY805" s="8" t="s">
        <v>2799</v>
      </c>
      <c r="AZ805" s="8" t="s">
        <v>1623</v>
      </c>
      <c r="BA805" s="9">
        <v>1016.0510570006199</v>
      </c>
      <c r="BB805" s="9">
        <v>1056.0116628604701</v>
      </c>
      <c r="BC805" s="9">
        <v>63.125581887514898</v>
      </c>
      <c r="BD805" s="9"/>
      <c r="BE805" s="9">
        <v>1384</v>
      </c>
      <c r="BF805" s="9">
        <v>110.1289685</v>
      </c>
      <c r="BG805" s="9"/>
      <c r="BH805" s="9"/>
      <c r="BI805" s="9">
        <v>728.02332572093303</v>
      </c>
      <c r="BJ805" s="9"/>
      <c r="BK805" s="9"/>
      <c r="BL805" s="9">
        <v>1724.6137304414999</v>
      </c>
      <c r="BM805" s="9"/>
      <c r="BN805" s="9">
        <v>570.34197425810703</v>
      </c>
      <c r="BO805" s="9"/>
      <c r="BP805" s="9"/>
      <c r="BQ805" s="9"/>
      <c r="BR805" s="9"/>
      <c r="BS805" s="9"/>
      <c r="BT805" s="9">
        <v>1579.1983430831699</v>
      </c>
      <c r="BU805" s="9"/>
      <c r="BV805" s="9"/>
      <c r="BW805" s="9"/>
      <c r="BX805" s="9"/>
    </row>
    <row r="806" spans="1:76" x14ac:dyDescent="0.2">
      <c r="A806" s="2" t="s">
        <v>806</v>
      </c>
      <c r="B806" s="2">
        <f t="shared" si="24"/>
        <v>42186</v>
      </c>
      <c r="C806" s="5">
        <v>3246</v>
      </c>
      <c r="D806" s="5">
        <v>3296</v>
      </c>
      <c r="E806" s="5">
        <v>88</v>
      </c>
      <c r="F806" s="2">
        <v>42186</v>
      </c>
      <c r="G806">
        <f t="array" ref="G806:AA806">VLOOKUP(A806,Check_S4,{7,8,9,10,11,12,13,14,15,16,17,18,19,20,21,22,23,24,25,26,27},FALSE)</f>
        <v>0</v>
      </c>
      <c r="H806">
        <v>3884</v>
      </c>
      <c r="I806">
        <v>524.50407159999997</v>
      </c>
      <c r="J806">
        <v>0</v>
      </c>
      <c r="K806">
        <v>0</v>
      </c>
      <c r="L806">
        <v>904.09471237277705</v>
      </c>
      <c r="M806">
        <v>0</v>
      </c>
      <c r="N806">
        <v>0</v>
      </c>
      <c r="O806">
        <v>8834.8442090960798</v>
      </c>
      <c r="P806">
        <v>0</v>
      </c>
      <c r="Q806">
        <v>1236.6948412453401</v>
      </c>
      <c r="R806">
        <v>0</v>
      </c>
      <c r="S806">
        <v>0</v>
      </c>
      <c r="T806">
        <v>4040.0636595742799</v>
      </c>
      <c r="U806">
        <v>3295.7435251308402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f t="array" ref="AB806">MEDIAN(IF(G806:Q806&lt;&gt;0,G806:Q806))</f>
        <v>1236.6948412453401</v>
      </c>
      <c r="AC806">
        <f t="array" ref="AC806">MEDIAN(IF(R806:Z806&lt;&gt;0,R806:Z806))</f>
        <v>3667.9035923525598</v>
      </c>
      <c r="AD806">
        <f t="shared" si="25"/>
        <v>2.9658922072150116</v>
      </c>
      <c r="AE806">
        <f t="array" ref="AE806">TTEST(IF(G806:Q806&lt;&gt;0,G806:Q806),IF(R806:AA806&lt;&gt;0,R806:AA806),2,3)</f>
        <v>0.72885972124975917</v>
      </c>
      <c r="AX806" s="8" t="s">
        <v>1362</v>
      </c>
      <c r="AY806" s="8" t="s">
        <v>1362</v>
      </c>
      <c r="AZ806" s="8" t="s">
        <v>1640</v>
      </c>
      <c r="BA806" s="9">
        <v>1056.6535846768099</v>
      </c>
      <c r="BB806" s="9">
        <v>1056.6535846768099</v>
      </c>
      <c r="BC806" s="9">
        <v>30.335067051182001</v>
      </c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>
        <v>1283.3071693536299</v>
      </c>
      <c r="BQ806" s="9"/>
      <c r="BR806" s="9"/>
      <c r="BS806" s="9"/>
      <c r="BT806" s="9"/>
      <c r="BU806" s="9"/>
      <c r="BV806" s="9"/>
      <c r="BW806" s="9"/>
      <c r="BX806" s="9">
        <v>830</v>
      </c>
    </row>
    <row r="807" spans="1:76" x14ac:dyDescent="0.2">
      <c r="A807" s="2" t="s">
        <v>807</v>
      </c>
      <c r="B807" s="2">
        <f t="shared" si="24"/>
        <v>98330</v>
      </c>
      <c r="C807" s="5">
        <v>1392</v>
      </c>
      <c r="D807" s="5">
        <v>1256</v>
      </c>
      <c r="E807" s="5">
        <v>77</v>
      </c>
      <c r="F807" s="2">
        <v>98330</v>
      </c>
      <c r="G807">
        <f t="array" ref="G807:AA807">VLOOKUP(A807,Check_S4,{7,8,9,10,11,12,13,14,15,16,17,18,19,20,21,22,23,24,25,26,27},FALSE)</f>
        <v>345</v>
      </c>
      <c r="H807">
        <v>2372</v>
      </c>
      <c r="I807">
        <v>140.4409048</v>
      </c>
      <c r="J807">
        <v>0</v>
      </c>
      <c r="K807">
        <v>0</v>
      </c>
      <c r="L807">
        <v>1630.7015298932799</v>
      </c>
      <c r="M807">
        <v>0</v>
      </c>
      <c r="N807">
        <v>0</v>
      </c>
      <c r="O807">
        <v>677.91344312092701</v>
      </c>
      <c r="P807">
        <v>0</v>
      </c>
      <c r="Q807">
        <v>882.16702429053498</v>
      </c>
      <c r="R807">
        <v>3062.0605889785402</v>
      </c>
      <c r="S807">
        <v>2314.87114868344</v>
      </c>
      <c r="T807">
        <v>0</v>
      </c>
      <c r="U807">
        <v>0</v>
      </c>
      <c r="V807">
        <v>2299.9740493747399</v>
      </c>
      <c r="W807">
        <v>0</v>
      </c>
      <c r="X807">
        <v>0</v>
      </c>
      <c r="Y807">
        <v>0</v>
      </c>
      <c r="Z807">
        <v>0</v>
      </c>
      <c r="AA807">
        <v>195</v>
      </c>
      <c r="AB807">
        <f t="array" ref="AB807">MEDIAN(IF(G807:Q807&lt;&gt;0,G807:Q807))</f>
        <v>780.040233705731</v>
      </c>
      <c r="AC807">
        <f t="array" ref="AC807">MEDIAN(IF(R807:Z807&lt;&gt;0,R807:Z807))</f>
        <v>2314.87114868344</v>
      </c>
      <c r="AD807">
        <f t="shared" si="25"/>
        <v>2.9676304486067338</v>
      </c>
      <c r="AE807">
        <f t="array" ref="AE807">TTEST(IF(G807:Q807&lt;&gt;0,G807:Q807),IF(R807:AA807&lt;&gt;0,R807:AA807),2,3)</f>
        <v>0.23392008187397142</v>
      </c>
      <c r="AX807" s="8" t="s">
        <v>2800</v>
      </c>
      <c r="AY807" s="8" t="s">
        <v>2801</v>
      </c>
      <c r="AZ807" s="8" t="s">
        <v>1623</v>
      </c>
      <c r="BA807" s="9">
        <v>1344.7666389170399</v>
      </c>
      <c r="BB807" s="9">
        <v>1056.9160366385699</v>
      </c>
      <c r="BC807" s="9">
        <v>103.631017315042</v>
      </c>
      <c r="BD807" s="9">
        <v>3261</v>
      </c>
      <c r="BE807" s="9"/>
      <c r="BF807" s="9">
        <v>4.2344823910000002</v>
      </c>
      <c r="BG807" s="9"/>
      <c r="BH807" s="9"/>
      <c r="BI807" s="9">
        <v>747.37501337427705</v>
      </c>
      <c r="BJ807" s="9"/>
      <c r="BK807" s="9"/>
      <c r="BL807" s="9"/>
      <c r="BM807" s="9"/>
      <c r="BN807" s="9"/>
      <c r="BO807" s="9"/>
      <c r="BP807" s="9">
        <v>1366.45705990287</v>
      </c>
      <c r="BQ807" s="9"/>
      <c r="BR807" s="9"/>
      <c r="BS807" s="9"/>
      <c r="BT807" s="9"/>
      <c r="BU807" s="9"/>
      <c r="BV807" s="9"/>
      <c r="BW807" s="9"/>
      <c r="BX807" s="9"/>
    </row>
    <row r="808" spans="1:76" x14ac:dyDescent="0.2">
      <c r="A808" s="2" t="s">
        <v>808</v>
      </c>
      <c r="B808" s="2">
        <f t="shared" si="24"/>
        <v>30739</v>
      </c>
      <c r="C808" s="5">
        <v>4452</v>
      </c>
      <c r="D808" s="5">
        <v>3091</v>
      </c>
      <c r="E808" s="5">
        <v>80</v>
      </c>
      <c r="F808" s="2">
        <v>30739</v>
      </c>
      <c r="G808">
        <f t="array" ref="G808:AA808">VLOOKUP(A808,Check_S4,{7,8,9,10,11,12,13,14,15,16,17,18,19,20,21,22,23,24,25,26,27},FALSE)</f>
        <v>0</v>
      </c>
      <c r="H808">
        <v>13553</v>
      </c>
      <c r="I808">
        <v>869.29032259999997</v>
      </c>
      <c r="J808">
        <v>7414.3004220000003</v>
      </c>
      <c r="K808">
        <v>12136.624081399999</v>
      </c>
      <c r="L808">
        <v>3406.9585522352099</v>
      </c>
      <c r="M808">
        <v>2195.4472020106</v>
      </c>
      <c r="N808">
        <v>4070.9345660236299</v>
      </c>
      <c r="O808">
        <v>2691.5888443562599</v>
      </c>
      <c r="P808">
        <v>2743.22453881309</v>
      </c>
      <c r="Q808">
        <v>3656.3765420140699</v>
      </c>
      <c r="R808">
        <v>3128.4194737272801</v>
      </c>
      <c r="S808">
        <v>2428.2623129409399</v>
      </c>
      <c r="T808">
        <v>4244.1240798092804</v>
      </c>
      <c r="U808">
        <v>0</v>
      </c>
      <c r="V808">
        <v>2701.0876091592199</v>
      </c>
      <c r="W808">
        <v>0</v>
      </c>
      <c r="X808">
        <v>0</v>
      </c>
      <c r="Y808">
        <v>0</v>
      </c>
      <c r="Z808">
        <v>3054.4909834627701</v>
      </c>
      <c r="AA808">
        <v>2940</v>
      </c>
      <c r="AB808">
        <f t="array" ref="AB808">MEDIAN(IF(G808:Q808&lt;&gt;0,G808:Q808))</f>
        <v>3531.6675471246399</v>
      </c>
      <c r="AC808">
        <f t="array" ref="AC808">MEDIAN(IF(R808:Z808&lt;&gt;0,R808:Z808))</f>
        <v>3054.4909834627701</v>
      </c>
      <c r="AD808">
        <f t="shared" si="25"/>
        <v>0.864886329957538</v>
      </c>
      <c r="AE808">
        <f t="array" ref="AE808">TTEST(IF(G808:Q808&lt;&gt;0,G808:Q808),IF(R808:AA808&lt;&gt;0,R808:AA808),2,3)</f>
        <v>0.14900828352029097</v>
      </c>
      <c r="AX808" s="8" t="s">
        <v>2802</v>
      </c>
      <c r="AY808" s="8" t="s">
        <v>2803</v>
      </c>
      <c r="AZ808" s="8" t="s">
        <v>1623</v>
      </c>
      <c r="BA808" s="9">
        <v>1241.6248172852399</v>
      </c>
      <c r="BB808" s="9">
        <v>1057.9946055063799</v>
      </c>
      <c r="BC808" s="9">
        <v>73.860769095467504</v>
      </c>
      <c r="BD808" s="9"/>
      <c r="BE808" s="9">
        <v>2254</v>
      </c>
      <c r="BF808" s="9">
        <v>42.17980404</v>
      </c>
      <c r="BG808" s="9"/>
      <c r="BH808" s="9"/>
      <c r="BI808" s="9">
        <v>2240.1507231947899</v>
      </c>
      <c r="BJ808" s="9"/>
      <c r="BK808" s="9"/>
      <c r="BL808" s="9">
        <v>557.72884913372695</v>
      </c>
      <c r="BM808" s="9"/>
      <c r="BN808" s="9">
        <v>537.91675049441994</v>
      </c>
      <c r="BO808" s="9">
        <v>2186.7620495399501</v>
      </c>
      <c r="BP808" s="9"/>
      <c r="BQ808" s="9"/>
      <c r="BR808" s="9"/>
      <c r="BS808" s="9">
        <v>1558.2603618790399</v>
      </c>
      <c r="BT808" s="9"/>
      <c r="BU808" s="9"/>
      <c r="BV808" s="9"/>
      <c r="BW808" s="9"/>
      <c r="BX808" s="9">
        <v>556</v>
      </c>
    </row>
    <row r="809" spans="1:76" x14ac:dyDescent="0.2">
      <c r="A809" s="2" t="s">
        <v>809</v>
      </c>
      <c r="B809" s="2">
        <f t="shared" ref="B809:B872" si="26">VLOOKUP(A809,Molwt,3,FALSE)</f>
        <v>30653</v>
      </c>
      <c r="C809" s="5">
        <v>4453</v>
      </c>
      <c r="D809" s="5">
        <v>2507</v>
      </c>
      <c r="E809" s="5">
        <v>110</v>
      </c>
      <c r="F809" s="2">
        <v>30653</v>
      </c>
      <c r="G809">
        <f t="array" ref="G809:AA809">VLOOKUP(A809,Check_S4,{7,8,9,10,11,12,13,14,15,16,17,18,19,20,21,22,23,24,25,26,27},FALSE)</f>
        <v>0</v>
      </c>
      <c r="H809">
        <v>14313</v>
      </c>
      <c r="I809">
        <v>439.21767089999997</v>
      </c>
      <c r="J809">
        <v>0</v>
      </c>
      <c r="K809">
        <v>0</v>
      </c>
      <c r="L809">
        <v>2506.6111769499798</v>
      </c>
      <c r="M809">
        <v>0</v>
      </c>
      <c r="N809">
        <v>985.58070346632405</v>
      </c>
      <c r="O809">
        <v>1332.26772906819</v>
      </c>
      <c r="P809">
        <v>4897.0911583511197</v>
      </c>
      <c r="Q809">
        <v>6694.1438775546003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f t="array" ref="AB809">MEDIAN(IF(G809:Q809&lt;&gt;0,G809:Q809))</f>
        <v>2506.6111769499798</v>
      </c>
      <c r="AC809" t="e">
        <f t="array" ref="AC809">MEDIAN(IF(R809:Z809&lt;&gt;0,R809:Z809))</f>
        <v>#NUM!</v>
      </c>
      <c r="AD809" t="e">
        <f t="shared" si="25"/>
        <v>#NUM!</v>
      </c>
      <c r="AE809" t="e">
        <f t="array" ref="AE809">TTEST(IF(G809:Q809&lt;&gt;0,G809:Q809),IF(R809:AA809&lt;&gt;0,R809:AA809),2,3)</f>
        <v>#DIV/0!</v>
      </c>
      <c r="AX809" s="8" t="s">
        <v>1215</v>
      </c>
      <c r="AY809" s="8" t="s">
        <v>2804</v>
      </c>
      <c r="AZ809" s="8" t="s">
        <v>1623</v>
      </c>
      <c r="BA809" s="9">
        <v>981.09728192831903</v>
      </c>
      <c r="BB809" s="9">
        <v>1058.5236222516401</v>
      </c>
      <c r="BC809" s="9">
        <v>72.556805393971601</v>
      </c>
      <c r="BD809" s="9"/>
      <c r="BE809" s="9">
        <v>803</v>
      </c>
      <c r="BF809" s="9">
        <v>77.341883210000006</v>
      </c>
      <c r="BG809" s="9"/>
      <c r="BH809" s="9"/>
      <c r="BI809" s="9"/>
      <c r="BJ809" s="9"/>
      <c r="BK809" s="9"/>
      <c r="BL809" s="9"/>
      <c r="BM809" s="9"/>
      <c r="BN809" s="9"/>
      <c r="BO809" s="9"/>
      <c r="BP809" s="9">
        <v>1314.0472445032799</v>
      </c>
      <c r="BQ809" s="9"/>
      <c r="BR809" s="9"/>
      <c r="BS809" s="9"/>
      <c r="BT809" s="9"/>
      <c r="BU809" s="9"/>
      <c r="BV809" s="9"/>
      <c r="BW809" s="9"/>
      <c r="BX809" s="9">
        <v>1730</v>
      </c>
    </row>
    <row r="810" spans="1:76" x14ac:dyDescent="0.2">
      <c r="A810" s="2" t="s">
        <v>810</v>
      </c>
      <c r="B810" s="2">
        <f t="shared" si="26"/>
        <v>58385</v>
      </c>
      <c r="C810" s="5">
        <v>2330</v>
      </c>
      <c r="D810" s="5">
        <v>2538</v>
      </c>
      <c r="E810" s="5">
        <v>45</v>
      </c>
      <c r="F810" s="2">
        <v>58385</v>
      </c>
      <c r="G810">
        <f t="array" ref="G810:AA810">VLOOKUP(A810,Check_S4,{7,8,9,10,11,12,13,14,15,16,17,18,19,20,21,22,23,24,25,26,27},FALSE)</f>
        <v>0</v>
      </c>
      <c r="H810">
        <v>1138</v>
      </c>
      <c r="I810">
        <v>330.13262400000002</v>
      </c>
      <c r="J810">
        <v>2900.1250380000001</v>
      </c>
      <c r="K810">
        <v>1737.7367019999999</v>
      </c>
      <c r="L810">
        <v>1577.8857833488901</v>
      </c>
      <c r="M810">
        <v>768.77428714291398</v>
      </c>
      <c r="N810">
        <v>2605.1117624261501</v>
      </c>
      <c r="O810">
        <v>3110.4257677263299</v>
      </c>
      <c r="P810">
        <v>0</v>
      </c>
      <c r="Q810">
        <v>2616.23215621396</v>
      </c>
      <c r="R810">
        <v>2163.79282210368</v>
      </c>
      <c r="S810">
        <v>0</v>
      </c>
      <c r="T810">
        <v>3807.0957735901602</v>
      </c>
      <c r="U810">
        <v>2469.9933553013602</v>
      </c>
      <c r="V810">
        <v>1730.6492672012</v>
      </c>
      <c r="W810">
        <v>0</v>
      </c>
      <c r="X810">
        <v>0</v>
      </c>
      <c r="Y810">
        <v>3600.83305985474</v>
      </c>
      <c r="Z810">
        <v>3344.6379068139399</v>
      </c>
      <c r="AA810">
        <v>3380</v>
      </c>
      <c r="AB810">
        <f t="array" ref="AB810">MEDIAN(IF(G810:Q810&lt;&gt;0,G810:Q810))</f>
        <v>1737.7367019999999</v>
      </c>
      <c r="AC810">
        <f t="array" ref="AC810">MEDIAN(IF(R810:Z810&lt;&gt;0,R810:Z810))</f>
        <v>2907.3156310576501</v>
      </c>
      <c r="AD810">
        <f t="shared" si="25"/>
        <v>1.6730472618271546</v>
      </c>
      <c r="AE810">
        <f t="array" ref="AE810">TTEST(IF(G810:Q810&lt;&gt;0,G810:Q810),IF(R810:AA810&lt;&gt;0,R810:AA810),2,3)</f>
        <v>3.2713843246646855E-2</v>
      </c>
      <c r="AX810" s="8" t="s">
        <v>2805</v>
      </c>
      <c r="AY810" s="8" t="s">
        <v>2805</v>
      </c>
      <c r="AZ810" s="8" t="s">
        <v>1640</v>
      </c>
      <c r="BA810" s="9">
        <v>1770.7047835752801</v>
      </c>
      <c r="BB810" s="9">
        <v>1059</v>
      </c>
      <c r="BC810" s="9">
        <v>101.015838779821</v>
      </c>
      <c r="BD810" s="9"/>
      <c r="BE810" s="9">
        <v>1059</v>
      </c>
      <c r="BF810" s="9">
        <v>33.282436750000002</v>
      </c>
      <c r="BG810" s="9"/>
      <c r="BH810" s="9"/>
      <c r="BI810" s="9"/>
      <c r="BJ810" s="9"/>
      <c r="BK810" s="9"/>
      <c r="BL810" s="9">
        <v>4549.8989045587696</v>
      </c>
      <c r="BM810" s="9"/>
      <c r="BN810" s="9">
        <v>741.34257656763998</v>
      </c>
      <c r="BO810" s="9"/>
      <c r="BP810" s="9"/>
      <c r="BQ810" s="9"/>
      <c r="BR810" s="9"/>
      <c r="BS810" s="9"/>
      <c r="BT810" s="9"/>
      <c r="BU810" s="9"/>
      <c r="BV810" s="9"/>
      <c r="BW810" s="9"/>
      <c r="BX810" s="9">
        <v>2470</v>
      </c>
    </row>
    <row r="811" spans="1:76" x14ac:dyDescent="0.2">
      <c r="A811" s="2" t="s">
        <v>811</v>
      </c>
      <c r="B811" s="2">
        <f t="shared" si="26"/>
        <v>48164</v>
      </c>
      <c r="C811" s="5">
        <v>2821</v>
      </c>
      <c r="D811" s="5">
        <v>2159</v>
      </c>
      <c r="E811" s="5">
        <v>74</v>
      </c>
      <c r="F811" s="2">
        <v>48164</v>
      </c>
      <c r="G811">
        <f t="array" ref="G811:AA811">VLOOKUP(A811,Check_S4,{7,8,9,10,11,12,13,14,15,16,17,18,19,20,21,22,23,24,25,26,27},FALSE)</f>
        <v>0</v>
      </c>
      <c r="H811">
        <v>3686</v>
      </c>
      <c r="I811">
        <v>765.11828960000003</v>
      </c>
      <c r="J811">
        <v>0</v>
      </c>
      <c r="K811">
        <v>121.793884875</v>
      </c>
      <c r="L811">
        <v>4504.9580171130101</v>
      </c>
      <c r="M811">
        <v>1291.1058740718699</v>
      </c>
      <c r="N811">
        <v>1990.5556383087601</v>
      </c>
      <c r="O811">
        <v>4983.4532511540201</v>
      </c>
      <c r="P811">
        <v>0</v>
      </c>
      <c r="Q811">
        <v>3722.1986458328702</v>
      </c>
      <c r="R811">
        <v>0</v>
      </c>
      <c r="S811">
        <v>1156.7956858361699</v>
      </c>
      <c r="T811">
        <v>0</v>
      </c>
      <c r="U811">
        <v>2450.7644935141002</v>
      </c>
      <c r="V811">
        <v>2158.8486927906201</v>
      </c>
      <c r="W811">
        <v>0</v>
      </c>
      <c r="X811">
        <v>0</v>
      </c>
      <c r="Y811">
        <v>2021.5395189137901</v>
      </c>
      <c r="Z811">
        <v>0</v>
      </c>
      <c r="AA811">
        <v>7820</v>
      </c>
      <c r="AB811">
        <f t="array" ref="AB811">MEDIAN(IF(G811:Q811&lt;&gt;0,G811:Q811))</f>
        <v>2838.2778191543803</v>
      </c>
      <c r="AC811">
        <f t="array" ref="AC811">MEDIAN(IF(R811:Z811&lt;&gt;0,R811:Z811))</f>
        <v>2090.1941058522052</v>
      </c>
      <c r="AD811">
        <f t="shared" si="25"/>
        <v>0.73643041274759535</v>
      </c>
      <c r="AE811">
        <f t="array" ref="AE811">TTEST(IF(G811:Q811&lt;&gt;0,G811:Q811),IF(R811:AA811&lt;&gt;0,R811:AA811),2,3)</f>
        <v>0.73062091736678147</v>
      </c>
      <c r="AX811" s="8" t="s">
        <v>1247</v>
      </c>
      <c r="AY811" s="8" t="s">
        <v>2806</v>
      </c>
      <c r="AZ811" s="8" t="s">
        <v>1623</v>
      </c>
      <c r="BA811" s="9">
        <v>1073.3278496544999</v>
      </c>
      <c r="BB811" s="9">
        <v>1059.6442051669401</v>
      </c>
      <c r="BC811" s="9">
        <v>73.276708543029002</v>
      </c>
      <c r="BD811" s="9"/>
      <c r="BE811" s="9"/>
      <c r="BF811" s="9">
        <v>9.4736462840000009</v>
      </c>
      <c r="BG811" s="9"/>
      <c r="BH811" s="9"/>
      <c r="BI811" s="9">
        <v>906.71012595361594</v>
      </c>
      <c r="BJ811" s="9"/>
      <c r="BK811" s="9"/>
      <c r="BL811" s="9">
        <v>225.72445864915801</v>
      </c>
      <c r="BM811" s="9"/>
      <c r="BN811" s="9">
        <v>1212.5782843802599</v>
      </c>
      <c r="BO811" s="9"/>
      <c r="BP811" s="9">
        <v>1540.1493251524901</v>
      </c>
      <c r="BQ811" s="9"/>
      <c r="BR811" s="9">
        <v>2349.8249160304399</v>
      </c>
      <c r="BS811" s="9"/>
      <c r="BT811" s="9">
        <v>1703.16204078603</v>
      </c>
      <c r="BU811" s="9"/>
      <c r="BV811" s="9"/>
      <c r="BW811" s="9"/>
      <c r="BX811" s="9">
        <v>639</v>
      </c>
    </row>
    <row r="812" spans="1:76" x14ac:dyDescent="0.2">
      <c r="A812" s="2" t="s">
        <v>812</v>
      </c>
      <c r="B812" s="2">
        <f t="shared" si="26"/>
        <v>56757</v>
      </c>
      <c r="C812" s="5">
        <v>2390</v>
      </c>
      <c r="D812" s="5">
        <v>1866</v>
      </c>
      <c r="E812" s="5">
        <v>94</v>
      </c>
      <c r="F812" s="2">
        <v>56757</v>
      </c>
      <c r="G812">
        <f t="array" ref="G812:AA812">VLOOKUP(A812,Check_S4,{7,8,9,10,11,12,13,14,15,16,17,18,19,20,21,22,23,24,25,26,27},FALSE)</f>
        <v>7201</v>
      </c>
      <c r="H812">
        <v>2269</v>
      </c>
      <c r="I812">
        <v>882.24827919999996</v>
      </c>
      <c r="J812">
        <v>0</v>
      </c>
      <c r="K812">
        <v>0</v>
      </c>
      <c r="L812">
        <v>831.57373159375902</v>
      </c>
      <c r="M812">
        <v>0</v>
      </c>
      <c r="N812">
        <v>0</v>
      </c>
      <c r="O812">
        <v>1782.6536675851401</v>
      </c>
      <c r="P812">
        <v>0</v>
      </c>
      <c r="Q812">
        <v>266.00065626618499</v>
      </c>
      <c r="R812">
        <v>0</v>
      </c>
      <c r="S812">
        <v>0</v>
      </c>
      <c r="T812">
        <v>3936.1729569417698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1950</v>
      </c>
      <c r="AB812">
        <f t="array" ref="AB812">MEDIAN(IF(G812:Q812&lt;&gt;0,G812:Q812))</f>
        <v>1332.4509733925699</v>
      </c>
      <c r="AC812">
        <f t="array" ref="AC812">MEDIAN(IF(R812:Z812&lt;&gt;0,R812:Z812))</f>
        <v>3936.1729569417698</v>
      </c>
      <c r="AD812">
        <f t="shared" si="25"/>
        <v>2.9540846421687328</v>
      </c>
      <c r="AE812">
        <f t="array" ref="AE812">TTEST(IF(G812:Q812&lt;&gt;0,G812:Q812),IF(R812:AA812&lt;&gt;0,R812:AA812),2,3)</f>
        <v>0.63844254172433068</v>
      </c>
      <c r="AX812" s="8" t="s">
        <v>840</v>
      </c>
      <c r="AY812" s="8" t="s">
        <v>2807</v>
      </c>
      <c r="AZ812" s="8" t="s">
        <v>1623</v>
      </c>
      <c r="BA812" s="9">
        <v>1959.44524286864</v>
      </c>
      <c r="BB812" s="9">
        <v>1060.26882500442</v>
      </c>
      <c r="BC812" s="9">
        <v>113.143484584606</v>
      </c>
      <c r="BD812" s="9"/>
      <c r="BE812" s="9">
        <v>5548</v>
      </c>
      <c r="BF812" s="9">
        <v>36.662675030000003</v>
      </c>
      <c r="BG812" s="9"/>
      <c r="BH812" s="9"/>
      <c r="BI812" s="9"/>
      <c r="BJ812" s="9"/>
      <c r="BK812" s="9">
        <v>1379.1950734412001</v>
      </c>
      <c r="BL812" s="9">
        <v>269.17174150448398</v>
      </c>
      <c r="BM812" s="9"/>
      <c r="BN812" s="9">
        <v>741.34257656763998</v>
      </c>
      <c r="BO812" s="9"/>
      <c r="BP812" s="9">
        <v>3782.2993906685401</v>
      </c>
      <c r="BQ812" s="9"/>
      <c r="BR812" s="9"/>
      <c r="BS812" s="9"/>
      <c r="BT812" s="9"/>
      <c r="BU812" s="9"/>
      <c r="BV812" s="9"/>
      <c r="BW812" s="9"/>
      <c r="BX812" s="9"/>
    </row>
    <row r="813" spans="1:76" x14ac:dyDescent="0.2">
      <c r="A813" s="2" t="s">
        <v>813</v>
      </c>
      <c r="B813" s="2">
        <f t="shared" si="26"/>
        <v>32638</v>
      </c>
      <c r="C813" s="5">
        <v>4146</v>
      </c>
      <c r="D813" s="5">
        <v>3412</v>
      </c>
      <c r="E813" s="5">
        <v>82</v>
      </c>
      <c r="F813" s="2">
        <v>32638</v>
      </c>
      <c r="G813">
        <f t="array" ref="G813:AA813">VLOOKUP(A813,Check_S4,{7,8,9,10,11,12,13,14,15,16,17,18,19,20,21,22,23,24,25,26,27},FALSE)</f>
        <v>1187</v>
      </c>
      <c r="H813">
        <v>17129</v>
      </c>
      <c r="I813">
        <v>2587.9178879999999</v>
      </c>
      <c r="J813">
        <v>1560.1862590000001</v>
      </c>
      <c r="K813">
        <v>1547.4040465</v>
      </c>
      <c r="L813">
        <v>2831.4530671634502</v>
      </c>
      <c r="M813">
        <v>4569.9278617538703</v>
      </c>
      <c r="N813">
        <v>5883.0060097012502</v>
      </c>
      <c r="O813">
        <v>4984.4117729725504</v>
      </c>
      <c r="P813">
        <v>4673.3819852502902</v>
      </c>
      <c r="Q813">
        <v>4573.2423624005096</v>
      </c>
      <c r="R813">
        <v>3411.9858704082599</v>
      </c>
      <c r="S813">
        <v>2948.08703762403</v>
      </c>
      <c r="T813">
        <v>3817.24113029096</v>
      </c>
      <c r="U813">
        <v>0</v>
      </c>
      <c r="V813">
        <v>2907.37572504948</v>
      </c>
      <c r="W813">
        <v>2500.5628468145401</v>
      </c>
      <c r="X813">
        <v>0</v>
      </c>
      <c r="Y813">
        <v>2529.7477774027602</v>
      </c>
      <c r="Z813">
        <v>3774.7643194863899</v>
      </c>
      <c r="AA813">
        <v>5350</v>
      </c>
      <c r="AB813">
        <f t="array" ref="AB813">MEDIAN(IF(G813:Q813&lt;&gt;0,G813:Q813))</f>
        <v>4569.9278617538703</v>
      </c>
      <c r="AC813">
        <f t="array" ref="AC813">MEDIAN(IF(R813:Z813&lt;&gt;0,R813:Z813))</f>
        <v>2948.08703762403</v>
      </c>
      <c r="AD813">
        <f t="shared" si="25"/>
        <v>0.64510581497288622</v>
      </c>
      <c r="AE813">
        <f t="array" ref="AE813">TTEST(IF(G813:Q813&lt;&gt;0,G813:Q813),IF(R813:AA813&lt;&gt;0,R813:AA813),2,3)</f>
        <v>0.37194786784585843</v>
      </c>
      <c r="AX813" s="8" t="s">
        <v>1369</v>
      </c>
      <c r="AY813" s="8" t="s">
        <v>2808</v>
      </c>
      <c r="AZ813" s="8" t="s">
        <v>1623</v>
      </c>
      <c r="BA813" s="9">
        <v>1060.6678629645601</v>
      </c>
      <c r="BB813" s="9">
        <v>1060.6678629645601</v>
      </c>
      <c r="BC813" s="9">
        <v>33.555471740527501</v>
      </c>
      <c r="BD813" s="9">
        <v>809</v>
      </c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>
        <v>1312.3357259291099</v>
      </c>
      <c r="BQ813" s="9"/>
      <c r="BR813" s="9"/>
      <c r="BS813" s="9"/>
      <c r="BT813" s="9"/>
      <c r="BU813" s="9"/>
      <c r="BV813" s="9"/>
      <c r="BW813" s="9"/>
      <c r="BX813" s="9"/>
    </row>
    <row r="814" spans="1:76" x14ac:dyDescent="0.2">
      <c r="A814" s="2" t="s">
        <v>814</v>
      </c>
      <c r="B814" s="2">
        <f t="shared" si="26"/>
        <v>53437</v>
      </c>
      <c r="C814" s="5">
        <v>2532</v>
      </c>
      <c r="D814" s="5">
        <v>2276</v>
      </c>
      <c r="E814" s="5">
        <v>42</v>
      </c>
      <c r="F814" s="2">
        <v>53437</v>
      </c>
      <c r="G814">
        <f t="array" ref="G814:AA814">VLOOKUP(A814,Check_S4,{7,8,9,10,11,12,13,14,15,16,17,18,19,20,21,22,23,24,25,26,27},FALSE)</f>
        <v>0</v>
      </c>
      <c r="H814">
        <v>1654</v>
      </c>
      <c r="I814">
        <v>1497.5316620000001</v>
      </c>
      <c r="J814">
        <v>0</v>
      </c>
      <c r="K814">
        <v>0</v>
      </c>
      <c r="L814">
        <v>4467.7249808516099</v>
      </c>
      <c r="M814">
        <v>2880.2892910428</v>
      </c>
      <c r="N814">
        <v>1536.3250372838199</v>
      </c>
      <c r="O814">
        <v>1741.6560569420101</v>
      </c>
      <c r="P814">
        <v>0</v>
      </c>
      <c r="Q814">
        <v>3571.9246520331799</v>
      </c>
      <c r="R814">
        <v>2545.4235426696</v>
      </c>
      <c r="S814">
        <v>0</v>
      </c>
      <c r="T814">
        <v>4486.4375677854096</v>
      </c>
      <c r="U814">
        <v>2450.7644935141002</v>
      </c>
      <c r="V814">
        <v>2102.0774313564898</v>
      </c>
      <c r="W814">
        <v>0</v>
      </c>
      <c r="X814">
        <v>0</v>
      </c>
      <c r="Y814">
        <v>2072.10974516036</v>
      </c>
      <c r="Z814">
        <v>3168.3776199488898</v>
      </c>
      <c r="AA814">
        <v>1280</v>
      </c>
      <c r="AB814">
        <f t="array" ref="AB814">MEDIAN(IF(G814:Q814&lt;&gt;0,G814:Q814))</f>
        <v>1741.6560569420101</v>
      </c>
      <c r="AC814">
        <f t="array" ref="AC814">MEDIAN(IF(R814:Z814&lt;&gt;0,R814:Z814))</f>
        <v>2498.0940180918501</v>
      </c>
      <c r="AD814">
        <f t="shared" si="25"/>
        <v>1.434321092350455</v>
      </c>
      <c r="AE814">
        <f t="array" ref="AE814">TTEST(IF(G814:Q814&lt;&gt;0,G814:Q814),IF(R814:AA814&lt;&gt;0,R814:AA814),2,3)</f>
        <v>0.85764959429726018</v>
      </c>
      <c r="AX814" s="8" t="s">
        <v>2809</v>
      </c>
      <c r="AY814" s="8" t="s">
        <v>2810</v>
      </c>
      <c r="AZ814" s="8" t="s">
        <v>1623</v>
      </c>
      <c r="BA814" s="9">
        <v>1130.92370528877</v>
      </c>
      <c r="BB814" s="9">
        <v>1062</v>
      </c>
      <c r="BC814" s="9">
        <v>71.552325758051296</v>
      </c>
      <c r="BD814" s="9"/>
      <c r="BE814" s="9">
        <v>1062</v>
      </c>
      <c r="BF814" s="9">
        <v>6.8883626500000004</v>
      </c>
      <c r="BG814" s="9"/>
      <c r="BH814" s="9"/>
      <c r="BI814" s="9"/>
      <c r="BJ814" s="9"/>
      <c r="BK814" s="9"/>
      <c r="BL814" s="9">
        <v>764.40983267360798</v>
      </c>
      <c r="BM814" s="9"/>
      <c r="BN814" s="9"/>
      <c r="BO814" s="9"/>
      <c r="BP814" s="9">
        <v>1891.7307163434</v>
      </c>
      <c r="BQ814" s="9"/>
      <c r="BR814" s="9"/>
      <c r="BS814" s="9">
        <v>1929.5896147768599</v>
      </c>
      <c r="BT814" s="9"/>
      <c r="BU814" s="9"/>
      <c r="BV814" s="9"/>
      <c r="BW814" s="9"/>
      <c r="BX814" s="9"/>
    </row>
    <row r="815" spans="1:76" x14ac:dyDescent="0.2">
      <c r="A815" s="2" t="s">
        <v>815</v>
      </c>
      <c r="B815" s="2">
        <f t="shared" si="26"/>
        <v>89825</v>
      </c>
      <c r="C815" s="5">
        <v>1506</v>
      </c>
      <c r="D815" s="5">
        <v>1299</v>
      </c>
      <c r="E815" s="5">
        <v>76</v>
      </c>
      <c r="F815" s="2">
        <v>89825</v>
      </c>
      <c r="G815">
        <f t="array" ref="G815:AA815">VLOOKUP(A815,Check_S4,{7,8,9,10,11,12,13,14,15,16,17,18,19,20,21,22,23,24,25,26,27},FALSE)</f>
        <v>0</v>
      </c>
      <c r="H815">
        <v>3365</v>
      </c>
      <c r="I815">
        <v>111.4215207</v>
      </c>
      <c r="J815">
        <v>0</v>
      </c>
      <c r="K815">
        <v>0</v>
      </c>
      <c r="L815">
        <v>1159.18401158815</v>
      </c>
      <c r="M815">
        <v>0</v>
      </c>
      <c r="N815">
        <v>0</v>
      </c>
      <c r="O815">
        <v>1439.31171102503</v>
      </c>
      <c r="P815">
        <v>0</v>
      </c>
      <c r="Q815">
        <v>819.02984102454798</v>
      </c>
      <c r="R815">
        <v>0</v>
      </c>
      <c r="S815">
        <v>0</v>
      </c>
      <c r="T815">
        <v>0</v>
      </c>
      <c r="U815">
        <v>0</v>
      </c>
      <c r="V815">
        <v>2444.0768889051901</v>
      </c>
      <c r="W815">
        <v>2416.4303922228501</v>
      </c>
      <c r="X815">
        <v>0</v>
      </c>
      <c r="Y815">
        <v>0</v>
      </c>
      <c r="Z815">
        <v>0</v>
      </c>
      <c r="AA815">
        <v>295</v>
      </c>
      <c r="AB815">
        <f t="array" ref="AB815">MEDIAN(IF(G815:Q815&lt;&gt;0,G815:Q815))</f>
        <v>1159.18401158815</v>
      </c>
      <c r="AC815">
        <f t="array" ref="AC815">MEDIAN(IF(R815:Z815&lt;&gt;0,R815:Z815))</f>
        <v>2430.2536405640203</v>
      </c>
      <c r="AD815">
        <f t="shared" si="25"/>
        <v>2.0965210150150626</v>
      </c>
      <c r="AE815">
        <f t="array" ref="AE815">TTEST(IF(G815:Q815&lt;&gt;0,G815:Q815),IF(R815:AA815&lt;&gt;0,R815:AA815),2,3)</f>
        <v>0.72256550532071051</v>
      </c>
      <c r="AX815" s="8" t="s">
        <v>2811</v>
      </c>
      <c r="AY815" s="8" t="s">
        <v>2812</v>
      </c>
      <c r="AZ815" s="8" t="s">
        <v>1623</v>
      </c>
      <c r="BA815" s="9">
        <v>1078.26820285282</v>
      </c>
      <c r="BB815" s="9">
        <v>1062.6161940080599</v>
      </c>
      <c r="BC815" s="9">
        <v>77.462228079560205</v>
      </c>
      <c r="BD815" s="9"/>
      <c r="BE815" s="9">
        <v>350</v>
      </c>
      <c r="BF815" s="9">
        <v>251.12389239999999</v>
      </c>
      <c r="BG815" s="9"/>
      <c r="BH815" s="9"/>
      <c r="BI815" s="9">
        <v>2724.99697860578</v>
      </c>
      <c r="BJ815" s="9"/>
      <c r="BK815" s="9">
        <v>1062.6161940080599</v>
      </c>
      <c r="BL815" s="9">
        <v>1350.3278575229799</v>
      </c>
      <c r="BM815" s="9"/>
      <c r="BN815" s="9">
        <v>654.52048633292895</v>
      </c>
      <c r="BO815" s="9"/>
      <c r="BP815" s="9">
        <v>1154.2920111000101</v>
      </c>
      <c r="BQ815" s="9"/>
      <c r="BR815" s="9"/>
      <c r="BS815" s="9"/>
      <c r="BT815" s="9"/>
      <c r="BU815" s="9"/>
      <c r="BV815" s="9"/>
      <c r="BW815" s="9"/>
      <c r="BX815" s="9"/>
    </row>
    <row r="816" spans="1:76" x14ac:dyDescent="0.2">
      <c r="A816" s="2" t="s">
        <v>816</v>
      </c>
      <c r="B816" s="2">
        <f t="shared" si="26"/>
        <v>90087</v>
      </c>
      <c r="C816" s="5">
        <v>1500</v>
      </c>
      <c r="D816" s="5">
        <v>1740</v>
      </c>
      <c r="E816" s="5">
        <v>57</v>
      </c>
      <c r="F816" s="2">
        <v>90087</v>
      </c>
      <c r="G816">
        <f t="array" ref="G816:AA816">VLOOKUP(A816,Check_S4,{7,8,9,10,11,12,13,14,15,16,17,18,19,20,21,22,23,24,25,26,27},FALSE)</f>
        <v>0</v>
      </c>
      <c r="H816">
        <v>1044</v>
      </c>
      <c r="I816">
        <v>298.22896700000001</v>
      </c>
      <c r="J816">
        <v>0</v>
      </c>
      <c r="K816">
        <v>0</v>
      </c>
      <c r="L816">
        <v>2389.2048847146002</v>
      </c>
      <c r="M816">
        <v>2134.7379580173902</v>
      </c>
      <c r="N816">
        <v>0</v>
      </c>
      <c r="O816">
        <v>2390.2204324157501</v>
      </c>
      <c r="P816">
        <v>0</v>
      </c>
      <c r="Q816">
        <v>1315.07854753929</v>
      </c>
      <c r="R816">
        <v>0</v>
      </c>
      <c r="S816">
        <v>2049.2543334737602</v>
      </c>
      <c r="T816">
        <v>0</v>
      </c>
      <c r="U816">
        <v>0</v>
      </c>
      <c r="V816">
        <v>1739.5463332181801</v>
      </c>
      <c r="W816">
        <v>0</v>
      </c>
      <c r="X816">
        <v>0</v>
      </c>
      <c r="Y816">
        <v>0</v>
      </c>
      <c r="Z816">
        <v>0</v>
      </c>
      <c r="AA816">
        <v>143</v>
      </c>
      <c r="AB816">
        <f t="array" ref="AB816">MEDIAN(IF(G816:Q816&lt;&gt;0,G816:Q816))</f>
        <v>1724.9082527783401</v>
      </c>
      <c r="AC816">
        <f t="array" ref="AC816">MEDIAN(IF(R816:Z816&lt;&gt;0,R816:Z816))</f>
        <v>1894.40033334597</v>
      </c>
      <c r="AD816">
        <f t="shared" si="25"/>
        <v>1.0982615048044591</v>
      </c>
      <c r="AE816">
        <f t="array" ref="AE816">TTEST(IF(G816:Q816&lt;&gt;0,G816:Q816),IF(R816:AA816&lt;&gt;0,R816:AA816),2,3)</f>
        <v>0.70227664442067939</v>
      </c>
      <c r="AX816" s="8" t="s">
        <v>2813</v>
      </c>
      <c r="AY816" s="8" t="s">
        <v>2814</v>
      </c>
      <c r="AZ816" s="8" t="s">
        <v>1623</v>
      </c>
      <c r="BA816" s="9">
        <v>1806.5683179779201</v>
      </c>
      <c r="BB816" s="9">
        <v>1063.47182585007</v>
      </c>
      <c r="BC816" s="9">
        <v>112.144593137789</v>
      </c>
      <c r="BD816" s="9"/>
      <c r="BE816" s="9">
        <v>428</v>
      </c>
      <c r="BF816" s="9">
        <v>60.157926609999997</v>
      </c>
      <c r="BG816" s="9"/>
      <c r="BH816" s="9"/>
      <c r="BI816" s="9">
        <v>759.47500387557704</v>
      </c>
      <c r="BJ816" s="9"/>
      <c r="BK816" s="9"/>
      <c r="BL816" s="9">
        <v>6175.1960693070496</v>
      </c>
      <c r="BM816" s="9"/>
      <c r="BN816" s="9">
        <v>903.83933176351104</v>
      </c>
      <c r="BO816" s="9"/>
      <c r="BP816" s="9">
        <v>1223.10431993664</v>
      </c>
      <c r="BQ816" s="9"/>
      <c r="BR816" s="9">
        <v>3349.49585995813</v>
      </c>
      <c r="BS816" s="9">
        <v>1553.2780323725001</v>
      </c>
      <c r="BT816" s="9"/>
      <c r="BU816" s="9"/>
      <c r="BV816" s="9"/>
      <c r="BW816" s="9"/>
      <c r="BX816" s="9"/>
    </row>
    <row r="817" spans="1:76" x14ac:dyDescent="0.2">
      <c r="A817" s="2" t="s">
        <v>817</v>
      </c>
      <c r="B817" s="2">
        <f t="shared" si="26"/>
        <v>108429</v>
      </c>
      <c r="C817" s="5">
        <v>1242</v>
      </c>
      <c r="D817" s="5">
        <v>1169</v>
      </c>
      <c r="E817" s="5">
        <v>83</v>
      </c>
      <c r="F817" s="2">
        <v>108429</v>
      </c>
      <c r="G817">
        <f t="array" ref="G817:AA817">VLOOKUP(A817,Check_S4,{7,8,9,10,11,12,13,14,15,16,17,18,19,20,21,22,23,24,25,26,27},FALSE)</f>
        <v>0</v>
      </c>
      <c r="H817">
        <v>1318</v>
      </c>
      <c r="I817">
        <v>170.71625890000001</v>
      </c>
      <c r="J817">
        <v>0</v>
      </c>
      <c r="K817">
        <v>0</v>
      </c>
      <c r="L817">
        <v>1020.09994206498</v>
      </c>
      <c r="M817">
        <v>3023.9774466046802</v>
      </c>
      <c r="N817">
        <v>1618.57860965294</v>
      </c>
      <c r="O817">
        <v>448.88344763908401</v>
      </c>
      <c r="P817">
        <v>0</v>
      </c>
      <c r="Q817">
        <v>389.06178678907997</v>
      </c>
      <c r="R817">
        <v>0</v>
      </c>
      <c r="S817">
        <v>1586.19579398582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2742.1228816370799</v>
      </c>
      <c r="Z817">
        <v>0</v>
      </c>
      <c r="AA817">
        <v>98.9</v>
      </c>
      <c r="AB817">
        <f t="array" ref="AB817">MEDIAN(IF(G817:Q817&lt;&gt;0,G817:Q817))</f>
        <v>1020.09994206498</v>
      </c>
      <c r="AC817">
        <f t="array" ref="AC817">MEDIAN(IF(R817:Z817&lt;&gt;0,R817:Z817))</f>
        <v>2164.1593378114499</v>
      </c>
      <c r="AD817">
        <f t="shared" si="25"/>
        <v>2.1215169696319753</v>
      </c>
      <c r="AE817">
        <f t="array" ref="AE817">TTEST(IF(G817:Q817&lt;&gt;0,G817:Q817),IF(R817:AA817&lt;&gt;0,R817:AA817),2,3)</f>
        <v>0.72047696755521251</v>
      </c>
      <c r="AX817" s="8" t="s">
        <v>1480</v>
      </c>
      <c r="AY817" s="8" t="s">
        <v>1480</v>
      </c>
      <c r="AZ817" s="8" t="s">
        <v>1640</v>
      </c>
      <c r="BA817" s="9">
        <v>1184.25358115586</v>
      </c>
      <c r="BB817" s="9">
        <v>1065.8067067176901</v>
      </c>
      <c r="BC817" s="9">
        <v>46.911409389322699</v>
      </c>
      <c r="BD817" s="9"/>
      <c r="BE817" s="9">
        <v>765</v>
      </c>
      <c r="BF817" s="9">
        <v>578.08149630000003</v>
      </c>
      <c r="BG817" s="9"/>
      <c r="BH817" s="9"/>
      <c r="BI817" s="9"/>
      <c r="BJ817" s="9"/>
      <c r="BK817" s="9"/>
      <c r="BL817" s="9">
        <v>874.66173466002499</v>
      </c>
      <c r="BM817" s="9"/>
      <c r="BN817" s="9">
        <v>2041.3599935974901</v>
      </c>
      <c r="BO817" s="9"/>
      <c r="BP817" s="9">
        <v>1256.95167877535</v>
      </c>
      <c r="BQ817" s="9"/>
      <c r="BR817" s="9"/>
      <c r="BS817" s="9">
        <v>1589.4665836023</v>
      </c>
      <c r="BT817" s="9"/>
      <c r="BU817" s="9"/>
      <c r="BV817" s="9"/>
      <c r="BW817" s="9"/>
      <c r="BX817" s="9"/>
    </row>
    <row r="818" spans="1:76" x14ac:dyDescent="0.2">
      <c r="A818" s="2" t="s">
        <v>818</v>
      </c>
      <c r="B818" s="2">
        <f t="shared" si="26"/>
        <v>59118</v>
      </c>
      <c r="C818" s="5">
        <v>2277</v>
      </c>
      <c r="D818" s="5">
        <v>1628</v>
      </c>
      <c r="E818" s="5">
        <v>97</v>
      </c>
      <c r="F818" s="2">
        <v>59118</v>
      </c>
      <c r="G818">
        <f t="array" ref="G818:AA818">VLOOKUP(A818,Check_S4,{7,8,9,10,11,12,13,14,15,16,17,18,19,20,21,22,23,24,25,26,27},FALSE)</f>
        <v>0</v>
      </c>
      <c r="H818">
        <v>1717</v>
      </c>
      <c r="I818">
        <v>376.91067720000001</v>
      </c>
      <c r="J818">
        <v>0</v>
      </c>
      <c r="K818">
        <v>0</v>
      </c>
      <c r="L818">
        <v>799.70845195815195</v>
      </c>
      <c r="M818">
        <v>0</v>
      </c>
      <c r="N818">
        <v>516.85257377593098</v>
      </c>
      <c r="O818">
        <v>1742.3937694165099</v>
      </c>
      <c r="P818">
        <v>0</v>
      </c>
      <c r="Q818">
        <v>1527.2321779418301</v>
      </c>
      <c r="R818">
        <v>0</v>
      </c>
      <c r="S818">
        <v>0</v>
      </c>
      <c r="T818">
        <v>3717.12201220621</v>
      </c>
      <c r="U818">
        <v>0</v>
      </c>
      <c r="V818">
        <v>1539.5918996573901</v>
      </c>
      <c r="W818">
        <v>0</v>
      </c>
      <c r="X818">
        <v>0</v>
      </c>
      <c r="Y818">
        <v>0</v>
      </c>
      <c r="Z818">
        <v>7778.4980302959002</v>
      </c>
      <c r="AA818">
        <v>3050</v>
      </c>
      <c r="AB818">
        <f t="array" ref="AB818">MEDIAN(IF(G818:Q818&lt;&gt;0,G818:Q818))</f>
        <v>1163.470314949991</v>
      </c>
      <c r="AC818">
        <f t="array" ref="AC818">MEDIAN(IF(R818:Z818&lt;&gt;0,R818:Z818))</f>
        <v>3717.12201220621</v>
      </c>
      <c r="AD818">
        <f t="shared" si="25"/>
        <v>3.1948576293207633</v>
      </c>
      <c r="AE818">
        <f t="array" ref="AE818">TTEST(IF(G818:Q818&lt;&gt;0,G818:Q818),IF(R818:AA818&lt;&gt;0,R818:AA818),2,3)</f>
        <v>0.11529293731423651</v>
      </c>
      <c r="AX818" s="8" t="s">
        <v>1090</v>
      </c>
      <c r="AY818" s="8" t="s">
        <v>2815</v>
      </c>
      <c r="AZ818" s="8" t="s">
        <v>1623</v>
      </c>
      <c r="BA818" s="9">
        <v>1123.6848183321499</v>
      </c>
      <c r="BB818" s="9">
        <v>1067.6125205042999</v>
      </c>
      <c r="BC818" s="9">
        <v>87.567231087776406</v>
      </c>
      <c r="BD818" s="9"/>
      <c r="BE818" s="9"/>
      <c r="BF818" s="9">
        <v>69.514232320000005</v>
      </c>
      <c r="BG818" s="9"/>
      <c r="BH818" s="9"/>
      <c r="BI818" s="9"/>
      <c r="BJ818" s="9"/>
      <c r="BK818" s="9"/>
      <c r="BL818" s="9"/>
      <c r="BM818" s="9"/>
      <c r="BN818" s="9">
        <v>605.66387149576894</v>
      </c>
      <c r="BO818" s="9"/>
      <c r="BP818" s="9">
        <v>1529.56116951283</v>
      </c>
      <c r="BQ818" s="9"/>
      <c r="BR818" s="9"/>
      <c r="BS818" s="9"/>
      <c r="BT818" s="9"/>
      <c r="BU818" s="9"/>
      <c r="BV818" s="9"/>
      <c r="BW818" s="9"/>
      <c r="BX818" s="9">
        <v>2290</v>
      </c>
    </row>
    <row r="819" spans="1:76" x14ac:dyDescent="0.2">
      <c r="A819" s="2" t="s">
        <v>819</v>
      </c>
      <c r="B819" s="2">
        <f t="shared" si="26"/>
        <v>63903</v>
      </c>
      <c r="C819" s="5">
        <v>2105</v>
      </c>
      <c r="D819" s="5">
        <v>1825</v>
      </c>
      <c r="E819" s="5">
        <v>84</v>
      </c>
      <c r="F819" s="2">
        <v>63903</v>
      </c>
      <c r="G819">
        <f t="array" ref="G819:AA819">VLOOKUP(A819,Check_S4,{7,8,9,10,11,12,13,14,15,16,17,18,19,20,21,22,23,24,25,26,27},FALSE)</f>
        <v>0</v>
      </c>
      <c r="H819">
        <v>1825</v>
      </c>
      <c r="I819">
        <v>318.80160869999997</v>
      </c>
      <c r="J819">
        <v>0</v>
      </c>
      <c r="K819">
        <v>0</v>
      </c>
      <c r="L819">
        <v>1375.3927734870899</v>
      </c>
      <c r="M819">
        <v>5664.2986446758096</v>
      </c>
      <c r="N819">
        <v>664.79736196154499</v>
      </c>
      <c r="O819">
        <v>2253.1321852239498</v>
      </c>
      <c r="P819">
        <v>0</v>
      </c>
      <c r="Q819">
        <v>2633.7403296727002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f t="array" ref="AB819">MEDIAN(IF(G819:Q819&lt;&gt;0,G819:Q819))</f>
        <v>1825</v>
      </c>
      <c r="AC819" t="e">
        <f t="array" ref="AC819">MEDIAN(IF(R819:Z819&lt;&gt;0,R819:Z819))</f>
        <v>#NUM!</v>
      </c>
      <c r="AD819" t="e">
        <f t="shared" si="25"/>
        <v>#NUM!</v>
      </c>
      <c r="AE819" t="e">
        <f t="array" ref="AE819">TTEST(IF(G819:Q819&lt;&gt;0,G819:Q819),IF(R819:AA819&lt;&gt;0,R819:AA819),2,3)</f>
        <v>#DIV/0!</v>
      </c>
      <c r="AX819" s="8" t="s">
        <v>2816</v>
      </c>
      <c r="AY819" s="8" t="s">
        <v>2817</v>
      </c>
      <c r="AZ819" s="8" t="s">
        <v>1623</v>
      </c>
      <c r="BA819" s="9">
        <v>1110.0931751522301</v>
      </c>
      <c r="BB819" s="9">
        <v>1067.89015802269</v>
      </c>
      <c r="BC819" s="9">
        <v>81.573059320713895</v>
      </c>
      <c r="BD819" s="9">
        <v>1940</v>
      </c>
      <c r="BE819" s="9">
        <v>2396</v>
      </c>
      <c r="BF819" s="9">
        <v>65.342558490000002</v>
      </c>
      <c r="BG819" s="9"/>
      <c r="BH819" s="9"/>
      <c r="BI819" s="9">
        <v>123.48921573555199</v>
      </c>
      <c r="BJ819" s="9"/>
      <c r="BK819" s="9"/>
      <c r="BL819" s="9">
        <v>1067.89015802269</v>
      </c>
      <c r="BM819" s="9"/>
      <c r="BN819" s="9">
        <v>739.05238041564996</v>
      </c>
      <c r="BO819" s="9"/>
      <c r="BP819" s="9">
        <v>1467.2104263587801</v>
      </c>
      <c r="BQ819" s="9"/>
      <c r="BR819" s="9"/>
      <c r="BS819" s="9"/>
      <c r="BT819" s="9"/>
      <c r="BU819" s="9"/>
      <c r="BV819" s="9">
        <v>2066.8538373473998</v>
      </c>
      <c r="BW819" s="9"/>
      <c r="BX819" s="9">
        <v>125</v>
      </c>
    </row>
    <row r="820" spans="1:76" x14ac:dyDescent="0.2">
      <c r="A820" s="2" t="s">
        <v>820</v>
      </c>
      <c r="B820" s="2">
        <f t="shared" si="26"/>
        <v>27346</v>
      </c>
      <c r="C820" s="5">
        <v>4918</v>
      </c>
      <c r="D820" s="5">
        <v>5186</v>
      </c>
      <c r="E820" s="5">
        <v>51</v>
      </c>
      <c r="F820" s="2">
        <v>27346</v>
      </c>
      <c r="G820">
        <f t="array" ref="G820:AA820">VLOOKUP(A820,Check_S4,{7,8,9,10,11,12,13,14,15,16,17,18,19,20,21,22,23,24,25,26,27},FALSE)</f>
        <v>6103</v>
      </c>
      <c r="H820">
        <v>3863</v>
      </c>
      <c r="I820">
        <v>1997.7782999999999</v>
      </c>
      <c r="J820">
        <v>0</v>
      </c>
      <c r="K820">
        <v>9329.6743578999994</v>
      </c>
      <c r="L820">
        <v>7888.7900558017</v>
      </c>
      <c r="M820">
        <v>5169.6917053937104</v>
      </c>
      <c r="N820">
        <v>5202.3125135017999</v>
      </c>
      <c r="O820">
        <v>3159.75256644511</v>
      </c>
      <c r="P820">
        <v>0</v>
      </c>
      <c r="Q820">
        <v>5258.6213621105499</v>
      </c>
      <c r="R820">
        <v>0</v>
      </c>
      <c r="S820">
        <v>1205.4074224403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f t="array" ref="AB820">MEDIAN(IF(G820:Q820&lt;&gt;0,G820:Q820))</f>
        <v>5202.3125135017999</v>
      </c>
      <c r="AC820">
        <f t="array" ref="AC820">MEDIAN(IF(R820:Z820&lt;&gt;0,R820:Z820))</f>
        <v>1205.4074224403</v>
      </c>
      <c r="AD820">
        <f t="shared" si="25"/>
        <v>0.23170607673257823</v>
      </c>
      <c r="AE820" t="e">
        <f t="array" ref="AE820">TTEST(IF(G820:Q820&lt;&gt;0,G820:Q820),IF(R820:AA820&lt;&gt;0,R820:AA820),2,3)</f>
        <v>#DIV/0!</v>
      </c>
      <c r="AX820" s="8" t="s">
        <v>1055</v>
      </c>
      <c r="AY820" s="8" t="s">
        <v>2818</v>
      </c>
      <c r="AZ820" s="8" t="s">
        <v>1623</v>
      </c>
      <c r="BA820" s="9">
        <v>1855.18946504881</v>
      </c>
      <c r="BB820" s="9">
        <v>1067.99929777073</v>
      </c>
      <c r="BC820" s="9">
        <v>121.28128981210401</v>
      </c>
      <c r="BD820" s="9"/>
      <c r="BE820" s="9">
        <v>754</v>
      </c>
      <c r="BF820" s="9">
        <v>60.91410484</v>
      </c>
      <c r="BG820" s="9"/>
      <c r="BH820" s="9"/>
      <c r="BI820" s="9"/>
      <c r="BJ820" s="9"/>
      <c r="BK820" s="9"/>
      <c r="BL820" s="9">
        <v>269.144197475336</v>
      </c>
      <c r="BM820" s="9"/>
      <c r="BN820" s="9">
        <v>690.07219744054601</v>
      </c>
      <c r="BO820" s="9"/>
      <c r="BP820" s="9">
        <v>1381.99859554146</v>
      </c>
      <c r="BQ820" s="9">
        <v>6839.4007904485497</v>
      </c>
      <c r="BR820" s="9">
        <v>3265.9858346445799</v>
      </c>
      <c r="BS820" s="9"/>
      <c r="BT820" s="9"/>
      <c r="BU820" s="9"/>
      <c r="BV820" s="9"/>
      <c r="BW820" s="9"/>
      <c r="BX820" s="9">
        <v>1580</v>
      </c>
    </row>
    <row r="821" spans="1:76" x14ac:dyDescent="0.2">
      <c r="A821" s="2" t="s">
        <v>821</v>
      </c>
      <c r="B821" s="2">
        <f t="shared" si="26"/>
        <v>70495</v>
      </c>
      <c r="C821" s="5">
        <v>1906</v>
      </c>
      <c r="D821" s="5">
        <v>1415</v>
      </c>
      <c r="E821" s="5">
        <v>101</v>
      </c>
      <c r="F821" s="2">
        <v>70495</v>
      </c>
      <c r="G821">
        <f t="array" ref="G821:AA821">VLOOKUP(A821,Check_S4,{7,8,9,10,11,12,13,14,15,16,17,18,19,20,21,22,23,24,25,26,27},FALSE)</f>
        <v>0</v>
      </c>
      <c r="H821">
        <v>1107</v>
      </c>
      <c r="I821">
        <v>116.95593239999999</v>
      </c>
      <c r="J821">
        <v>0</v>
      </c>
      <c r="K821">
        <v>1048.42301967</v>
      </c>
      <c r="L821">
        <v>1858.77393251172</v>
      </c>
      <c r="M821">
        <v>1815.4178011963199</v>
      </c>
      <c r="N821">
        <v>6851.0769092482797</v>
      </c>
      <c r="O821">
        <v>1415.39679162536</v>
      </c>
      <c r="P821">
        <v>0</v>
      </c>
      <c r="Q821">
        <v>1784.81670026548</v>
      </c>
      <c r="R821">
        <v>0</v>
      </c>
      <c r="S821">
        <v>1155.1264511050699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f t="array" ref="AB821">MEDIAN(IF(G821:Q821&lt;&gt;0,G821:Q821))</f>
        <v>1600.10674594542</v>
      </c>
      <c r="AC821">
        <f t="array" ref="AC821">MEDIAN(IF(R821:Z821&lt;&gt;0,R821:Z821))</f>
        <v>1155.1264511050699</v>
      </c>
      <c r="AD821">
        <f t="shared" si="25"/>
        <v>0.72190586911285448</v>
      </c>
      <c r="AE821" t="e">
        <f t="array" ref="AE821">TTEST(IF(G821:Q821&lt;&gt;0,G821:Q821),IF(R821:AA821&lt;&gt;0,R821:AA821),2,3)</f>
        <v>#DIV/0!</v>
      </c>
      <c r="AX821" s="8" t="s">
        <v>2819</v>
      </c>
      <c r="AY821" s="8" t="s">
        <v>2820</v>
      </c>
      <c r="AZ821" s="8" t="s">
        <v>1623</v>
      </c>
      <c r="BA821" s="9">
        <v>1068.1696526650001</v>
      </c>
      <c r="BB821" s="9">
        <v>1068.1696526650001</v>
      </c>
      <c r="BC821" s="9">
        <v>138.46372226101599</v>
      </c>
      <c r="BD821" s="9"/>
      <c r="BE821" s="9">
        <v>2114</v>
      </c>
      <c r="BF821" s="9">
        <v>22.339305329999998</v>
      </c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</row>
    <row r="822" spans="1:76" x14ac:dyDescent="0.2">
      <c r="A822" s="2" t="s">
        <v>822</v>
      </c>
      <c r="B822" s="2">
        <f t="shared" si="26"/>
        <v>39682</v>
      </c>
      <c r="C822" s="5">
        <v>3380</v>
      </c>
      <c r="D822" s="5">
        <v>2837</v>
      </c>
      <c r="E822" s="5">
        <v>32</v>
      </c>
      <c r="F822" s="2">
        <v>39682</v>
      </c>
      <c r="G822">
        <f t="array" ref="G822:AA822">VLOOKUP(A822,Check_S4,{7,8,9,10,11,12,13,14,15,16,17,18,19,20,21,22,23,24,25,26,27},FALSE)</f>
        <v>4627</v>
      </c>
      <c r="H822">
        <v>2837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2674.81560997938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f t="array" ref="AB822">MEDIAN(IF(G822:Q822&lt;&gt;0,G822:Q822))</f>
        <v>2837</v>
      </c>
      <c r="AC822" t="e">
        <f t="array" ref="AC822">MEDIAN(IF(R822:Z822&lt;&gt;0,R822:Z822))</f>
        <v>#NUM!</v>
      </c>
      <c r="AD822" t="e">
        <f t="shared" si="25"/>
        <v>#NUM!</v>
      </c>
      <c r="AE822" t="e">
        <f t="array" ref="AE822">TTEST(IF(G822:Q822&lt;&gt;0,G822:Q822),IF(R822:AA822&lt;&gt;0,R822:AA822),2,3)</f>
        <v>#DIV/0!</v>
      </c>
      <c r="AX822" s="8" t="s">
        <v>1508</v>
      </c>
      <c r="AY822" s="8" t="s">
        <v>2821</v>
      </c>
      <c r="AZ822" s="8" t="s">
        <v>1623</v>
      </c>
      <c r="BA822" s="9">
        <v>1394.2255135883299</v>
      </c>
      <c r="BB822" s="9">
        <v>1068.3102884136999</v>
      </c>
      <c r="BC822" s="9">
        <v>93.657935915283701</v>
      </c>
      <c r="BD822" s="9"/>
      <c r="BE822" s="9">
        <v>3960</v>
      </c>
      <c r="BF822" s="9">
        <v>273.1979935</v>
      </c>
      <c r="BG822" s="9"/>
      <c r="BH822" s="9"/>
      <c r="BI822" s="9">
        <v>927.84622098070702</v>
      </c>
      <c r="BJ822" s="9"/>
      <c r="BK822" s="9"/>
      <c r="BL822" s="9">
        <v>753.38664466748696</v>
      </c>
      <c r="BM822" s="9"/>
      <c r="BN822" s="9">
        <v>1242.1478665351201</v>
      </c>
      <c r="BO822" s="9"/>
      <c r="BP822" s="9">
        <v>1208.7743558467</v>
      </c>
      <c r="BQ822" s="9"/>
      <c r="BR822" s="9"/>
      <c r="BS822" s="9"/>
      <c r="BT822" s="9"/>
      <c r="BU822" s="9"/>
      <c r="BV822" s="9"/>
      <c r="BW822" s="9"/>
      <c r="BX822" s="9"/>
    </row>
    <row r="823" spans="1:76" x14ac:dyDescent="0.2">
      <c r="A823" s="2" t="s">
        <v>823</v>
      </c>
      <c r="B823" s="2">
        <f t="shared" si="26"/>
        <v>54095</v>
      </c>
      <c r="C823" s="5">
        <v>2476</v>
      </c>
      <c r="D823" s="5">
        <v>846</v>
      </c>
      <c r="E823" s="5">
        <v>144</v>
      </c>
      <c r="F823" s="2">
        <v>54095</v>
      </c>
      <c r="G823">
        <f t="array" ref="G823:AA823">VLOOKUP(A823,Check_S4,{7,8,9,10,11,12,13,14,15,16,17,18,19,20,21,22,23,24,25,26,27},FALSE)</f>
        <v>0</v>
      </c>
      <c r="H823">
        <v>0</v>
      </c>
      <c r="I823">
        <v>17.050184229999999</v>
      </c>
      <c r="J823">
        <v>6564.4988899999998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846</v>
      </c>
      <c r="AB823">
        <f t="array" ref="AB823">MEDIAN(IF(G823:Q823&lt;&gt;0,G823:Q823))</f>
        <v>3290.7745371149999</v>
      </c>
      <c r="AC823" t="e">
        <f t="array" ref="AC823">MEDIAN(IF(R823:Z823&lt;&gt;0,R823:Z823))</f>
        <v>#NUM!</v>
      </c>
      <c r="AD823" t="e">
        <f t="shared" si="25"/>
        <v>#NUM!</v>
      </c>
      <c r="AE823" t="e">
        <f t="array" ref="AE823">TTEST(IF(G823:Q823&lt;&gt;0,G823:Q823),IF(R823:AA823&lt;&gt;0,R823:AA823),2,3)</f>
        <v>#DIV/0!</v>
      </c>
      <c r="AX823" s="8" t="s">
        <v>2822</v>
      </c>
      <c r="AY823" s="8" t="s">
        <v>2822</v>
      </c>
      <c r="AZ823" s="8" t="s">
        <v>1640</v>
      </c>
      <c r="BA823" s="9">
        <v>1009.86939348381</v>
      </c>
      <c r="BB823" s="9">
        <v>1068.5</v>
      </c>
      <c r="BC823" s="9">
        <v>51.162170121259201</v>
      </c>
      <c r="BD823" s="9"/>
      <c r="BE823" s="9">
        <v>1057</v>
      </c>
      <c r="BF823" s="9">
        <v>135.2464678</v>
      </c>
      <c r="BG823" s="9">
        <v>368.0066362</v>
      </c>
      <c r="BH823" s="9"/>
      <c r="BI823" s="9">
        <v>1341.7377154383801</v>
      </c>
      <c r="BJ823" s="9"/>
      <c r="BK823" s="9"/>
      <c r="BL823" s="9">
        <v>1011.21107969772</v>
      </c>
      <c r="BM823" s="9"/>
      <c r="BN823" s="9">
        <v>1487.1150736424399</v>
      </c>
      <c r="BO823" s="9"/>
      <c r="BP823" s="9">
        <v>1598.63817509198</v>
      </c>
      <c r="BQ823" s="9"/>
      <c r="BR823" s="9"/>
      <c r="BS823" s="9"/>
      <c r="BT823" s="9"/>
      <c r="BU823" s="9"/>
      <c r="BV823" s="9"/>
      <c r="BW823" s="9"/>
      <c r="BX823" s="9">
        <v>1080</v>
      </c>
    </row>
    <row r="824" spans="1:76" x14ac:dyDescent="0.2">
      <c r="A824" s="2" t="s">
        <v>824</v>
      </c>
      <c r="B824" s="2">
        <f t="shared" si="26"/>
        <v>20662</v>
      </c>
      <c r="C824" s="5">
        <v>6473</v>
      </c>
      <c r="D824" s="5">
        <v>4266</v>
      </c>
      <c r="E824" s="5">
        <v>73</v>
      </c>
      <c r="F824" s="2">
        <v>20662</v>
      </c>
      <c r="G824">
        <f t="array" ref="G824:AA824">VLOOKUP(A824,Check_S4,{7,8,9,10,11,12,13,14,15,16,17,18,19,20,21,22,23,24,25,26,27},FALSE)</f>
        <v>0</v>
      </c>
      <c r="H824">
        <v>15140</v>
      </c>
      <c r="I824">
        <v>2104.6731679999998</v>
      </c>
      <c r="J824">
        <v>0</v>
      </c>
      <c r="K824">
        <v>11508.5407099</v>
      </c>
      <c r="L824">
        <v>3276.2631892742102</v>
      </c>
      <c r="M824">
        <v>0</v>
      </c>
      <c r="N824">
        <v>3666.2044339602298</v>
      </c>
      <c r="O824">
        <v>4266.4676810708497</v>
      </c>
      <c r="P824">
        <v>9095.3744178105208</v>
      </c>
      <c r="Q824">
        <v>7972.3009601131898</v>
      </c>
      <c r="R824">
        <v>0</v>
      </c>
      <c r="S824">
        <v>1223.94828927913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f t="array" ref="AB824">MEDIAN(IF(G824:Q824&lt;&gt;0,G824:Q824))</f>
        <v>6119.3843205920202</v>
      </c>
      <c r="AC824">
        <f t="array" ref="AC824">MEDIAN(IF(R824:Z824&lt;&gt;0,R824:Z824))</f>
        <v>1223.94828927913</v>
      </c>
      <c r="AD824">
        <f t="shared" si="25"/>
        <v>0.20001167195210889</v>
      </c>
      <c r="AE824" t="e">
        <f t="array" ref="AE824">TTEST(IF(G824:Q824&lt;&gt;0,G824:Q824),IF(R824:AA824&lt;&gt;0,R824:AA824),2,3)</f>
        <v>#DIV/0!</v>
      </c>
      <c r="AX824" s="8" t="s">
        <v>2823</v>
      </c>
      <c r="AY824" s="8" t="s">
        <v>2824</v>
      </c>
      <c r="AZ824" s="8" t="s">
        <v>1623</v>
      </c>
      <c r="BA824" s="9">
        <v>2221.8549081685501</v>
      </c>
      <c r="BB824" s="9">
        <v>1070</v>
      </c>
      <c r="BC824" s="9">
        <v>96.437680713811204</v>
      </c>
      <c r="BD824" s="9">
        <v>1070</v>
      </c>
      <c r="BE824" s="9">
        <v>1940</v>
      </c>
      <c r="BF824" s="9">
        <v>99.793219250000007</v>
      </c>
      <c r="BG824" s="9"/>
      <c r="BH824" s="9"/>
      <c r="BI824" s="9">
        <v>673.81968755831394</v>
      </c>
      <c r="BJ824" s="9"/>
      <c r="BK824" s="9"/>
      <c r="BL824" s="9">
        <v>631.55453299231101</v>
      </c>
      <c r="BM824" s="9"/>
      <c r="BN824" s="9">
        <v>555.65110128443905</v>
      </c>
      <c r="BO824" s="9">
        <v>5329.3511013121697</v>
      </c>
      <c r="BP824" s="9">
        <v>5060.3835095393997</v>
      </c>
      <c r="BQ824" s="9"/>
      <c r="BR824" s="9">
        <v>4564.1037851546598</v>
      </c>
      <c r="BS824" s="9">
        <v>4390.7470527627302</v>
      </c>
      <c r="BT824" s="9"/>
      <c r="BU824" s="9"/>
      <c r="BV824" s="9"/>
      <c r="BW824" s="9"/>
      <c r="BX824" s="9">
        <v>125</v>
      </c>
    </row>
    <row r="825" spans="1:76" x14ac:dyDescent="0.2">
      <c r="A825" s="2" t="s">
        <v>825</v>
      </c>
      <c r="B825" s="2">
        <f t="shared" si="26"/>
        <v>80108</v>
      </c>
      <c r="C825" s="5">
        <v>1665</v>
      </c>
      <c r="D825" s="5">
        <v>1539</v>
      </c>
      <c r="E825" s="5">
        <v>75</v>
      </c>
      <c r="F825" s="2">
        <v>80108</v>
      </c>
      <c r="G825">
        <f t="array" ref="G825:AA825">VLOOKUP(A825,Check_S4,{7,8,9,10,11,12,13,14,15,16,17,18,19,20,21,22,23,24,25,26,27},FALSE)</f>
        <v>3185</v>
      </c>
      <c r="H825">
        <v>0</v>
      </c>
      <c r="I825">
        <v>0</v>
      </c>
      <c r="J825">
        <v>0</v>
      </c>
      <c r="K825">
        <v>0</v>
      </c>
      <c r="L825">
        <v>395.12120262270503</v>
      </c>
      <c r="M825">
        <v>2149.7680395043899</v>
      </c>
      <c r="N825">
        <v>0</v>
      </c>
      <c r="O825">
        <v>0</v>
      </c>
      <c r="P825">
        <v>928.35375830070996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f t="array" ref="AB825">MEDIAN(IF(G825:Q825&lt;&gt;0,G825:Q825))</f>
        <v>1539.06089890255</v>
      </c>
      <c r="AC825" t="e">
        <f t="array" ref="AC825">MEDIAN(IF(R825:Z825&lt;&gt;0,R825:Z825))</f>
        <v>#NUM!</v>
      </c>
      <c r="AD825" t="e">
        <f t="shared" si="25"/>
        <v>#NUM!</v>
      </c>
      <c r="AE825" t="e">
        <f t="array" ref="AE825">TTEST(IF(G825:Q825&lt;&gt;0,G825:Q825),IF(R825:AA825&lt;&gt;0,R825:AA825),2,3)</f>
        <v>#DIV/0!</v>
      </c>
      <c r="AX825" s="8" t="s">
        <v>2825</v>
      </c>
      <c r="AY825" s="8" t="s">
        <v>2826</v>
      </c>
      <c r="AZ825" s="8" t="s">
        <v>1623</v>
      </c>
      <c r="BA825" s="9">
        <v>939.57736384294697</v>
      </c>
      <c r="BB825" s="9">
        <v>1070</v>
      </c>
      <c r="BC825" s="9">
        <v>82.811981033058103</v>
      </c>
      <c r="BD825" s="9"/>
      <c r="BE825" s="9"/>
      <c r="BF825" s="9">
        <v>104.5251346</v>
      </c>
      <c r="BG825" s="9"/>
      <c r="BH825" s="9"/>
      <c r="BI825" s="9"/>
      <c r="BJ825" s="9"/>
      <c r="BK825" s="9"/>
      <c r="BL825" s="9"/>
      <c r="BM825" s="9"/>
      <c r="BN825" s="9">
        <v>1644.2069569288401</v>
      </c>
      <c r="BO825" s="9"/>
      <c r="BP825" s="9"/>
      <c r="BQ825" s="9"/>
      <c r="BR825" s="9"/>
      <c r="BS825" s="9"/>
      <c r="BT825" s="9"/>
      <c r="BU825" s="9"/>
      <c r="BV825" s="9"/>
      <c r="BW825" s="9"/>
      <c r="BX825" s="9">
        <v>1070</v>
      </c>
    </row>
    <row r="826" spans="1:76" x14ac:dyDescent="0.2">
      <c r="A826" s="2" t="s">
        <v>826</v>
      </c>
      <c r="B826" s="2">
        <f t="shared" si="26"/>
        <v>40911</v>
      </c>
      <c r="C826" s="5">
        <v>3260</v>
      </c>
      <c r="D826" s="5">
        <v>3260</v>
      </c>
      <c r="E826" s="5">
        <v>11</v>
      </c>
      <c r="F826" s="2">
        <v>40911</v>
      </c>
      <c r="G826">
        <f t="array" ref="G826:AA826">VLOOKUP(A826,Check_S4,{7,8,9,10,11,12,13,14,15,16,17,18,19,20,21,22,23,24,25,26,27},FALSE)</f>
        <v>3016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3503.84331116357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f t="array" ref="AB826">MEDIAN(IF(G826:Q826&lt;&gt;0,G826:Q826))</f>
        <v>3259.9216555817848</v>
      </c>
      <c r="AC826" t="e">
        <f t="array" ref="AC826">MEDIAN(IF(R826:Z826&lt;&gt;0,R826:Z826))</f>
        <v>#NUM!</v>
      </c>
      <c r="AD826" t="e">
        <f t="shared" si="25"/>
        <v>#NUM!</v>
      </c>
      <c r="AE826" t="e">
        <f t="array" ref="AE826">TTEST(IF(G826:Q826&lt;&gt;0,G826:Q826),IF(R826:AA826&lt;&gt;0,R826:AA826),2,3)</f>
        <v>#DIV/0!</v>
      </c>
      <c r="AX826" s="8" t="s">
        <v>1091</v>
      </c>
      <c r="AY826" s="8" t="s">
        <v>2827</v>
      </c>
      <c r="AZ826" s="8" t="s">
        <v>1623</v>
      </c>
      <c r="BA826" s="9">
        <v>1220.1691282394499</v>
      </c>
      <c r="BB826" s="9">
        <v>1070.1678629645601</v>
      </c>
      <c r="BC826" s="9">
        <v>75.641824780149406</v>
      </c>
      <c r="BD826" s="9"/>
      <c r="BE826" s="9">
        <v>828</v>
      </c>
      <c r="BF826" s="9">
        <v>12.659270599999999</v>
      </c>
      <c r="BG826" s="9">
        <v>2551.8681569999999</v>
      </c>
      <c r="BH826" s="9"/>
      <c r="BI826" s="9"/>
      <c r="BJ826" s="9"/>
      <c r="BK826" s="9"/>
      <c r="BL826" s="9"/>
      <c r="BM826" s="9"/>
      <c r="BN826" s="9">
        <v>656.15161590761204</v>
      </c>
      <c r="BO826" s="9"/>
      <c r="BP826" s="9">
        <v>1312.3357259291099</v>
      </c>
      <c r="BQ826" s="9"/>
      <c r="BR826" s="9"/>
      <c r="BS826" s="9"/>
      <c r="BT826" s="9"/>
      <c r="BU826" s="9"/>
      <c r="BV826" s="9"/>
      <c r="BW826" s="9"/>
      <c r="BX826" s="9">
        <v>1960</v>
      </c>
    </row>
    <row r="827" spans="1:76" x14ac:dyDescent="0.2">
      <c r="A827" s="2" t="s">
        <v>827</v>
      </c>
      <c r="B827" s="2">
        <f t="shared" si="26"/>
        <v>86433</v>
      </c>
      <c r="C827" s="5">
        <v>1539</v>
      </c>
      <c r="D827" s="5">
        <v>1325</v>
      </c>
      <c r="E827" s="5">
        <v>83</v>
      </c>
      <c r="F827" s="2">
        <v>86433</v>
      </c>
      <c r="G827">
        <f t="array" ref="G827:AA827">VLOOKUP(A827,Check_S4,{7,8,9,10,11,12,13,14,15,16,17,18,19,20,21,22,23,24,25,26,27},FALSE)</f>
        <v>0</v>
      </c>
      <c r="H827">
        <v>4112</v>
      </c>
      <c r="I827">
        <v>311.1498603</v>
      </c>
      <c r="J827">
        <v>0</v>
      </c>
      <c r="K827">
        <v>0</v>
      </c>
      <c r="L827">
        <v>2165.7322099530302</v>
      </c>
      <c r="M827">
        <v>0</v>
      </c>
      <c r="N827">
        <v>347.52953665693701</v>
      </c>
      <c r="O827">
        <v>1012.3646009865701</v>
      </c>
      <c r="P827">
        <v>0</v>
      </c>
      <c r="Q827">
        <v>958.10451894603898</v>
      </c>
      <c r="R827">
        <v>0</v>
      </c>
      <c r="S827">
        <v>1636.9726307513799</v>
      </c>
      <c r="T827">
        <v>0</v>
      </c>
      <c r="U827">
        <v>0</v>
      </c>
      <c r="V827">
        <v>1686.2914582016199</v>
      </c>
      <c r="W827">
        <v>0</v>
      </c>
      <c r="X827">
        <v>0</v>
      </c>
      <c r="Y827">
        <v>0</v>
      </c>
      <c r="Z827">
        <v>3007.9145133124998</v>
      </c>
      <c r="AA827">
        <v>155</v>
      </c>
      <c r="AB827">
        <f t="array" ref="AB827">MEDIAN(IF(G827:Q827&lt;&gt;0,G827:Q827))</f>
        <v>985.23455996630446</v>
      </c>
      <c r="AC827">
        <f t="array" ref="AC827">MEDIAN(IF(R827:Z827&lt;&gt;0,R827:Z827))</f>
        <v>1686.2914582016199</v>
      </c>
      <c r="AD827">
        <f t="shared" si="25"/>
        <v>1.7115634456218141</v>
      </c>
      <c r="AE827">
        <f t="array" ref="AE827">TTEST(IF(G827:Q827&lt;&gt;0,G827:Q827),IF(R827:AA827&lt;&gt;0,R827:AA827),2,3)</f>
        <v>0.87335661358152306</v>
      </c>
      <c r="AX827" s="8" t="s">
        <v>1106</v>
      </c>
      <c r="AY827" s="8" t="s">
        <v>2828</v>
      </c>
      <c r="AZ827" s="8" t="s">
        <v>1623</v>
      </c>
      <c r="BA827" s="9">
        <v>1070.65038199534</v>
      </c>
      <c r="BB827" s="9">
        <v>1070.65038199534</v>
      </c>
      <c r="BC827" s="9">
        <v>18.578396936641301</v>
      </c>
      <c r="BD827" s="9">
        <v>930</v>
      </c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>
        <v>1211.30076399067</v>
      </c>
      <c r="BQ827" s="9"/>
      <c r="BR827" s="9"/>
      <c r="BS827" s="9"/>
      <c r="BT827" s="9"/>
      <c r="BU827" s="9"/>
      <c r="BV827" s="9"/>
      <c r="BW827" s="9"/>
      <c r="BX827" s="9"/>
    </row>
    <row r="828" spans="1:76" x14ac:dyDescent="0.2">
      <c r="A828" s="2" t="s">
        <v>828</v>
      </c>
      <c r="B828" s="2">
        <f t="shared" si="26"/>
        <v>12379</v>
      </c>
      <c r="C828" s="5">
        <v>10745</v>
      </c>
      <c r="D828" s="5">
        <v>5425</v>
      </c>
      <c r="E828" s="5">
        <v>100</v>
      </c>
      <c r="F828" s="2">
        <v>12379</v>
      </c>
      <c r="G828">
        <f t="array" ref="G828:AA828">VLOOKUP(A828,Check_S4,{7,8,9,10,11,12,13,14,15,16,17,18,19,20,21,22,23,24,25,26,27},FALSE)</f>
        <v>0</v>
      </c>
      <c r="H828">
        <v>42648</v>
      </c>
      <c r="I828">
        <v>20429.295989999999</v>
      </c>
      <c r="J828">
        <v>0</v>
      </c>
      <c r="K828">
        <v>0</v>
      </c>
      <c r="L828">
        <v>13539.395465744999</v>
      </c>
      <c r="M828">
        <v>13010.862936920301</v>
      </c>
      <c r="N828">
        <v>9909.6393256796091</v>
      </c>
      <c r="O828">
        <v>6243.0972950096502</v>
      </c>
      <c r="P828">
        <v>22662.374501368999</v>
      </c>
      <c r="Q828">
        <v>15931.8684881109</v>
      </c>
      <c r="R828">
        <v>3312.6755990430402</v>
      </c>
      <c r="S828">
        <v>3220.2369155199599</v>
      </c>
      <c r="T828">
        <v>0</v>
      </c>
      <c r="U828">
        <v>4577.1560399784103</v>
      </c>
      <c r="V828">
        <v>3064.07911608719</v>
      </c>
      <c r="W828">
        <v>0</v>
      </c>
      <c r="X828">
        <v>4307.4679146420904</v>
      </c>
      <c r="Y828">
        <v>2701.5630717597501</v>
      </c>
      <c r="Z828">
        <v>4607.0281122998103</v>
      </c>
      <c r="AA828">
        <v>1760</v>
      </c>
      <c r="AB828">
        <f t="array" ref="AB828">MEDIAN(IF(G828:Q828&lt;&gt;0,G828:Q828))</f>
        <v>14735.631976927951</v>
      </c>
      <c r="AC828">
        <f t="array" ref="AC828">MEDIAN(IF(R828:Z828&lt;&gt;0,R828:Z828))</f>
        <v>3312.6755990430402</v>
      </c>
      <c r="AD828">
        <f t="shared" si="25"/>
        <v>0.22480716159509154</v>
      </c>
      <c r="AE828">
        <f t="array" ref="AE828">TTEST(IF(G828:Q828&lt;&gt;0,G828:Q828),IF(R828:AA828&lt;&gt;0,R828:AA828),2,3)</f>
        <v>7.9267136791341484E-3</v>
      </c>
      <c r="AX828" s="8" t="s">
        <v>1300</v>
      </c>
      <c r="AY828" s="8" t="s">
        <v>2829</v>
      </c>
      <c r="AZ828" s="8" t="s">
        <v>1623</v>
      </c>
      <c r="BA828" s="9">
        <v>1073.8024589040101</v>
      </c>
      <c r="BB828" s="9">
        <v>1073.8024589040101</v>
      </c>
      <c r="BC828" s="9">
        <v>133.51862001787001</v>
      </c>
      <c r="BD828" s="9"/>
      <c r="BE828" s="9"/>
      <c r="BF828" s="9">
        <v>60.004922950000001</v>
      </c>
      <c r="BG828" s="9"/>
      <c r="BH828" s="9"/>
      <c r="BI828" s="9"/>
      <c r="BJ828" s="9"/>
      <c r="BK828" s="9"/>
      <c r="BL828" s="9">
        <v>2087.5999948580302</v>
      </c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</row>
    <row r="829" spans="1:76" x14ac:dyDescent="0.2">
      <c r="A829" s="2" t="s">
        <v>829</v>
      </c>
      <c r="B829" s="2">
        <f t="shared" si="26"/>
        <v>61656</v>
      </c>
      <c r="C829" s="5">
        <v>2153</v>
      </c>
      <c r="D829" s="5">
        <v>1902</v>
      </c>
      <c r="E829" s="5">
        <v>53</v>
      </c>
      <c r="F829" s="2">
        <v>61656</v>
      </c>
      <c r="G829">
        <f t="array" ref="G829:AA829">VLOOKUP(A829,Check_S4,{7,8,9,10,11,12,13,14,15,16,17,18,19,20,21,22,23,24,25,26,27},FALSE)</f>
        <v>0</v>
      </c>
      <c r="H829">
        <v>1902</v>
      </c>
      <c r="I829">
        <v>248.4942901</v>
      </c>
      <c r="J829">
        <v>1673.7730019999999</v>
      </c>
      <c r="K829">
        <v>0</v>
      </c>
      <c r="L829">
        <v>3543.30950834123</v>
      </c>
      <c r="M829">
        <v>0</v>
      </c>
      <c r="N829">
        <v>1350.0571000713501</v>
      </c>
      <c r="O829">
        <v>1734.8143538844499</v>
      </c>
      <c r="P829">
        <v>0</v>
      </c>
      <c r="Q829">
        <v>740.57153056887603</v>
      </c>
      <c r="R829">
        <v>0</v>
      </c>
      <c r="S829">
        <v>0</v>
      </c>
      <c r="T829">
        <v>3545.7135956801699</v>
      </c>
      <c r="U829">
        <v>0</v>
      </c>
      <c r="V829">
        <v>0</v>
      </c>
      <c r="W829">
        <v>0</v>
      </c>
      <c r="X829">
        <v>0</v>
      </c>
      <c r="Y829">
        <v>2515.8711065450898</v>
      </c>
      <c r="Z829">
        <v>3007.9145133124998</v>
      </c>
      <c r="AA829">
        <v>3420</v>
      </c>
      <c r="AB829">
        <f t="array" ref="AB829">MEDIAN(IF(G829:Q829&lt;&gt;0,G829:Q829))</f>
        <v>1673.7730019999999</v>
      </c>
      <c r="AC829">
        <f t="array" ref="AC829">MEDIAN(IF(R829:Z829&lt;&gt;0,R829:Z829))</f>
        <v>3007.9145133124998</v>
      </c>
      <c r="AD829">
        <f t="shared" si="25"/>
        <v>1.7970862893106339</v>
      </c>
      <c r="AE829">
        <f t="array" ref="AE829">TTEST(IF(G829:Q829&lt;&gt;0,G829:Q829),IF(R829:AA829&lt;&gt;0,R829:AA829),2,3)</f>
        <v>9.1101394198110329E-3</v>
      </c>
      <c r="AX829" s="8" t="s">
        <v>2830</v>
      </c>
      <c r="AY829" s="8" t="s">
        <v>2831</v>
      </c>
      <c r="AZ829" s="8" t="s">
        <v>1623</v>
      </c>
      <c r="BA829" s="9">
        <v>1094.5370757825599</v>
      </c>
      <c r="BB829" s="9">
        <v>1074.16522666945</v>
      </c>
      <c r="BC829" s="9">
        <v>76.143997135203804</v>
      </c>
      <c r="BD829" s="9"/>
      <c r="BE829" s="9">
        <v>486</v>
      </c>
      <c r="BF829" s="9">
        <v>89.429640840000005</v>
      </c>
      <c r="BG829" s="9"/>
      <c r="BH829" s="9"/>
      <c r="BI829" s="9">
        <v>1074.16522666945</v>
      </c>
      <c r="BJ829" s="9"/>
      <c r="BK829" s="9"/>
      <c r="BL829" s="9">
        <v>1199.34317168802</v>
      </c>
      <c r="BM829" s="9"/>
      <c r="BN829" s="9">
        <v>575.70646768966299</v>
      </c>
      <c r="BO829" s="9">
        <v>2372.7335813385498</v>
      </c>
      <c r="BP829" s="9">
        <v>1587.0839026291301</v>
      </c>
      <c r="BQ829" s="9"/>
      <c r="BR829" s="9"/>
      <c r="BS829" s="9"/>
      <c r="BT829" s="9"/>
      <c r="BU829" s="9"/>
      <c r="BV829" s="9">
        <v>2228.3716911882202</v>
      </c>
      <c r="BW829" s="9"/>
      <c r="BX829" s="9">
        <v>238</v>
      </c>
    </row>
    <row r="830" spans="1:76" x14ac:dyDescent="0.2">
      <c r="A830" s="2" t="s">
        <v>830</v>
      </c>
      <c r="B830" s="2">
        <f t="shared" si="26"/>
        <v>83281</v>
      </c>
      <c r="C830" s="5">
        <v>1593</v>
      </c>
      <c r="D830" s="5">
        <v>1536</v>
      </c>
      <c r="E830" s="5">
        <v>86</v>
      </c>
      <c r="F830" s="2">
        <v>83281</v>
      </c>
      <c r="G830">
        <f t="array" ref="G830:AA830">VLOOKUP(A830,Check_S4,{7,8,9,10,11,12,13,14,15,16,17,18,19,20,21,22,23,24,25,26,27},FALSE)</f>
        <v>0</v>
      </c>
      <c r="H830">
        <v>3693</v>
      </c>
      <c r="I830">
        <v>210.5025631</v>
      </c>
      <c r="J830">
        <v>0</v>
      </c>
      <c r="K830">
        <v>0</v>
      </c>
      <c r="L830">
        <v>1818.70336185828</v>
      </c>
      <c r="M830">
        <v>3666.2112512624999</v>
      </c>
      <c r="N830">
        <v>0</v>
      </c>
      <c r="O830">
        <v>1438.3477675321101</v>
      </c>
      <c r="P830">
        <v>0</v>
      </c>
      <c r="Q830">
        <v>158.714683461303</v>
      </c>
      <c r="R830">
        <v>0</v>
      </c>
      <c r="S830">
        <v>1535.7358526063599</v>
      </c>
      <c r="T830">
        <v>0</v>
      </c>
      <c r="U830">
        <v>0</v>
      </c>
      <c r="V830">
        <v>1662.30136044301</v>
      </c>
      <c r="W830">
        <v>0</v>
      </c>
      <c r="X830">
        <v>0</v>
      </c>
      <c r="Y830">
        <v>0</v>
      </c>
      <c r="Z830">
        <v>0</v>
      </c>
      <c r="AA830">
        <v>149</v>
      </c>
      <c r="AB830">
        <f t="array" ref="AB830">MEDIAN(IF(G830:Q830&lt;&gt;0,G830:Q830))</f>
        <v>1628.525564695195</v>
      </c>
      <c r="AC830">
        <f t="array" ref="AC830">MEDIAN(IF(R830:Z830&lt;&gt;0,R830:Z830))</f>
        <v>1599.0186065246849</v>
      </c>
      <c r="AD830">
        <f t="shared" si="25"/>
        <v>0.98188118208876085</v>
      </c>
      <c r="AE830">
        <f t="array" ref="AE830">TTEST(IF(G830:Q830&lt;&gt;0,G830:Q830),IF(R830:AA830&lt;&gt;0,R830:AA830),2,3)</f>
        <v>0.40481328401389605</v>
      </c>
      <c r="AX830" s="8" t="s">
        <v>2832</v>
      </c>
      <c r="AY830" s="8" t="s">
        <v>2833</v>
      </c>
      <c r="AZ830" s="8" t="s">
        <v>1623</v>
      </c>
      <c r="BA830" s="9">
        <v>1035.9401587847401</v>
      </c>
      <c r="BB830" s="9">
        <v>1076.37197391107</v>
      </c>
      <c r="BC830" s="9">
        <v>55.439884711129302</v>
      </c>
      <c r="BD830" s="9"/>
      <c r="BE830" s="9">
        <v>788</v>
      </c>
      <c r="BF830" s="9"/>
      <c r="BG830" s="9"/>
      <c r="BH830" s="9"/>
      <c r="BI830" s="9">
        <v>930.98254688221004</v>
      </c>
      <c r="BJ830" s="9">
        <v>1221.7614009399199</v>
      </c>
      <c r="BK830" s="9"/>
      <c r="BL830" s="9">
        <v>111.93751870076601</v>
      </c>
      <c r="BM830" s="9"/>
      <c r="BN830" s="9"/>
      <c r="BO830" s="9"/>
      <c r="BP830" s="9">
        <v>1365.5946534673601</v>
      </c>
      <c r="BQ830" s="9"/>
      <c r="BR830" s="9"/>
      <c r="BS830" s="9"/>
      <c r="BT830" s="9">
        <v>1797.36483271819</v>
      </c>
      <c r="BU830" s="9"/>
      <c r="BV830" s="9"/>
      <c r="BW830" s="9"/>
      <c r="BX830" s="9"/>
    </row>
    <row r="831" spans="1:76" x14ac:dyDescent="0.2">
      <c r="A831" s="2" t="s">
        <v>831</v>
      </c>
      <c r="B831" s="2">
        <f t="shared" si="26"/>
        <v>19916</v>
      </c>
      <c r="C831" s="5">
        <v>6650</v>
      </c>
      <c r="D831" s="5">
        <v>5918</v>
      </c>
      <c r="E831" s="5">
        <v>75</v>
      </c>
      <c r="F831" s="2">
        <v>19916</v>
      </c>
      <c r="G831">
        <f t="array" ref="G831:AA831">VLOOKUP(A831,Check_S4,{7,8,9,10,11,12,13,14,15,16,17,18,19,20,21,22,23,24,25,26,27},FALSE)</f>
        <v>0</v>
      </c>
      <c r="H831">
        <v>6244</v>
      </c>
      <c r="I831">
        <v>1582.787572</v>
      </c>
      <c r="J831">
        <v>0</v>
      </c>
      <c r="K831">
        <v>0</v>
      </c>
      <c r="L831">
        <v>2420.1362083679701</v>
      </c>
      <c r="M831">
        <v>7256.8988617442301</v>
      </c>
      <c r="N831">
        <v>0</v>
      </c>
      <c r="O831">
        <v>3202.80673663589</v>
      </c>
      <c r="P831">
        <v>18509.463923651601</v>
      </c>
      <c r="Q831">
        <v>16145.073436247299</v>
      </c>
      <c r="R831">
        <v>3498.86663695262</v>
      </c>
      <c r="S831">
        <v>0</v>
      </c>
      <c r="T831">
        <v>3980.0162901374702</v>
      </c>
      <c r="U831">
        <v>6450.9527101933199</v>
      </c>
      <c r="V831">
        <v>3364.6857575375002</v>
      </c>
      <c r="W831">
        <v>0</v>
      </c>
      <c r="X831">
        <v>5918.3579877682596</v>
      </c>
      <c r="Y831">
        <v>2356.4608985569398</v>
      </c>
      <c r="Z831">
        <v>9797.6264982085195</v>
      </c>
      <c r="AA831">
        <v>9020</v>
      </c>
      <c r="AB831">
        <f t="array" ref="AB831">MEDIAN(IF(G831:Q831&lt;&gt;0,G831:Q831))</f>
        <v>6244</v>
      </c>
      <c r="AC831">
        <f t="array" ref="AC831">MEDIAN(IF(R831:Z831&lt;&gt;0,R831:Z831))</f>
        <v>3980.0162901374702</v>
      </c>
      <c r="AD831">
        <f t="shared" si="25"/>
        <v>0.63741452436538604</v>
      </c>
      <c r="AE831">
        <f t="array" ref="AE831">TTEST(IF(G831:Q831&lt;&gt;0,G831:Q831),IF(R831:AA831&lt;&gt;0,R831:AA831),2,3)</f>
        <v>0.41490596731889218</v>
      </c>
      <c r="AX831" s="8" t="s">
        <v>1234</v>
      </c>
      <c r="AY831" s="8" t="s">
        <v>2834</v>
      </c>
      <c r="AZ831" s="8" t="s">
        <v>1623</v>
      </c>
      <c r="BA831" s="9">
        <v>1143.45115906714</v>
      </c>
      <c r="BB831" s="9">
        <v>1076.79945645364</v>
      </c>
      <c r="BC831" s="9">
        <v>77.9665527745682</v>
      </c>
      <c r="BD831" s="9"/>
      <c r="BE831" s="9">
        <v>2560</v>
      </c>
      <c r="BF831" s="9">
        <v>302.78458929999999</v>
      </c>
      <c r="BG831" s="9"/>
      <c r="BH831" s="9"/>
      <c r="BI831" s="9">
        <v>481.57356869636101</v>
      </c>
      <c r="BJ831" s="9"/>
      <c r="BK831" s="9"/>
      <c r="BL831" s="9"/>
      <c r="BM831" s="9"/>
      <c r="BN831" s="9">
        <v>1076.79945645364</v>
      </c>
      <c r="BO831" s="9"/>
      <c r="BP831" s="9">
        <v>1296.09818088572</v>
      </c>
      <c r="BQ831" s="9"/>
      <c r="BR831" s="9"/>
      <c r="BS831" s="9"/>
      <c r="BT831" s="9"/>
      <c r="BU831" s="9"/>
      <c r="BV831" s="9"/>
      <c r="BW831" s="9"/>
      <c r="BX831" s="9"/>
    </row>
    <row r="832" spans="1:76" x14ac:dyDescent="0.2">
      <c r="A832" s="2" t="s">
        <v>832</v>
      </c>
      <c r="B832" s="2">
        <f t="shared" si="26"/>
        <v>26758</v>
      </c>
      <c r="C832" s="5">
        <v>4940</v>
      </c>
      <c r="D832" s="5">
        <v>5067</v>
      </c>
      <c r="E832" s="5">
        <v>60</v>
      </c>
      <c r="F832" s="2">
        <v>26758</v>
      </c>
      <c r="G832">
        <f t="array" ref="G832:AA832">VLOOKUP(A832,Check_S4,{7,8,9,10,11,12,13,14,15,16,17,18,19,20,21,22,23,24,25,26,27},FALSE)</f>
        <v>0</v>
      </c>
      <c r="H832">
        <v>9403</v>
      </c>
      <c r="I832">
        <v>1350.6968019999999</v>
      </c>
      <c r="J832">
        <v>0</v>
      </c>
      <c r="K832">
        <v>3175.2593470000002</v>
      </c>
      <c r="L832">
        <v>5639.2820245134899</v>
      </c>
      <c r="M832">
        <v>8714.5157495135209</v>
      </c>
      <c r="N832">
        <v>8420.4745856572608</v>
      </c>
      <c r="O832">
        <v>6189.7117175242001</v>
      </c>
      <c r="P832">
        <v>0</v>
      </c>
      <c r="Q832">
        <v>5067.0143524880496</v>
      </c>
      <c r="R832">
        <v>0</v>
      </c>
      <c r="S832">
        <v>1475.9613318157401</v>
      </c>
      <c r="T832">
        <v>0</v>
      </c>
      <c r="U832">
        <v>0</v>
      </c>
      <c r="V832">
        <v>0</v>
      </c>
      <c r="W832">
        <v>2773.6354110393399</v>
      </c>
      <c r="X832">
        <v>0</v>
      </c>
      <c r="Y832">
        <v>0</v>
      </c>
      <c r="Z832">
        <v>0</v>
      </c>
      <c r="AA832">
        <v>2130</v>
      </c>
      <c r="AB832">
        <f t="array" ref="AB832">MEDIAN(IF(G832:Q832&lt;&gt;0,G832:Q832))</f>
        <v>5914.496871018845</v>
      </c>
      <c r="AC832">
        <f t="array" ref="AC832">MEDIAN(IF(R832:Z832&lt;&gt;0,R832:Z832))</f>
        <v>2124.7983714275401</v>
      </c>
      <c r="AD832">
        <f t="shared" si="25"/>
        <v>0.35925259878639809</v>
      </c>
      <c r="AE832">
        <f t="array" ref="AE832">TTEST(IF(G832:Q832&lt;&gt;0,G832:Q832),IF(R832:AA832&lt;&gt;0,R832:AA832),2,3)</f>
        <v>5.9273524632002467E-3</v>
      </c>
      <c r="AX832" s="8" t="s">
        <v>2835</v>
      </c>
      <c r="AY832" s="8" t="s">
        <v>2836</v>
      </c>
      <c r="AZ832" s="8" t="s">
        <v>1623</v>
      </c>
      <c r="BA832" s="9">
        <v>1076.79945645364</v>
      </c>
      <c r="BB832" s="9">
        <v>1076.79945645364</v>
      </c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>
        <v>1076.79945645364</v>
      </c>
      <c r="BO832" s="9"/>
      <c r="BP832" s="9"/>
      <c r="BQ832" s="9"/>
      <c r="BR832" s="9"/>
      <c r="BS832" s="9"/>
      <c r="BT832" s="9"/>
      <c r="BU832" s="9"/>
      <c r="BV832" s="9"/>
      <c r="BW832" s="9"/>
      <c r="BX832" s="9"/>
    </row>
    <row r="833" spans="1:76" x14ac:dyDescent="0.2">
      <c r="A833" s="2" t="s">
        <v>833</v>
      </c>
      <c r="B833" s="2">
        <f t="shared" si="26"/>
        <v>60250</v>
      </c>
      <c r="C833" s="5">
        <v>2188</v>
      </c>
      <c r="D833" s="5">
        <v>1274</v>
      </c>
      <c r="E833" s="5">
        <v>106</v>
      </c>
      <c r="F833" s="2">
        <v>60250</v>
      </c>
      <c r="G833">
        <f t="array" ref="G833:AA833">VLOOKUP(A833,Check_S4,{7,8,9,10,11,12,13,14,15,16,17,18,19,20,21,22,23,24,25,26,27},FALSE)</f>
        <v>0</v>
      </c>
      <c r="H833">
        <v>628</v>
      </c>
      <c r="I833">
        <v>38.362356560000002</v>
      </c>
      <c r="J833">
        <v>0</v>
      </c>
      <c r="K833">
        <v>0</v>
      </c>
      <c r="L833">
        <v>0</v>
      </c>
      <c r="M833">
        <v>6023.4322052132902</v>
      </c>
      <c r="N833">
        <v>0</v>
      </c>
      <c r="O833">
        <v>97.338202900355498</v>
      </c>
      <c r="P833">
        <v>0</v>
      </c>
      <c r="Q833">
        <v>0</v>
      </c>
      <c r="R833">
        <v>0</v>
      </c>
      <c r="S833">
        <v>1273.94294908237</v>
      </c>
      <c r="T833">
        <v>0</v>
      </c>
      <c r="U833">
        <v>2940.7949919215398</v>
      </c>
      <c r="V833">
        <v>0</v>
      </c>
      <c r="W833">
        <v>0</v>
      </c>
      <c r="X833">
        <v>0</v>
      </c>
      <c r="Y833">
        <v>4315.1628616935304</v>
      </c>
      <c r="Z833">
        <v>0</v>
      </c>
      <c r="AA833">
        <v>0</v>
      </c>
      <c r="AB833">
        <f t="array" ref="AB833">MEDIAN(IF(G833:Q833&lt;&gt;0,G833:Q833))</f>
        <v>362.66910145017772</v>
      </c>
      <c r="AC833">
        <f t="array" ref="AC833">MEDIAN(IF(R833:Z833&lt;&gt;0,R833:Z833))</f>
        <v>2940.7949919215398</v>
      </c>
      <c r="AD833">
        <f t="shared" si="25"/>
        <v>8.1087552817772544</v>
      </c>
      <c r="AE833">
        <f t="array" ref="AE833">TTEST(IF(G833:Q833&lt;&gt;0,G833:Q833),IF(R833:AA833&lt;&gt;0,R833:AA833),2,3)</f>
        <v>0.53067207000887495</v>
      </c>
      <c r="AX833" s="8" t="s">
        <v>2837</v>
      </c>
      <c r="AY833" s="8" t="s">
        <v>2838</v>
      </c>
      <c r="AZ833" s="8" t="s">
        <v>1623</v>
      </c>
      <c r="BA833" s="9">
        <v>1078.0300366703</v>
      </c>
      <c r="BB833" s="9">
        <v>1078.0300366703</v>
      </c>
      <c r="BC833" s="9">
        <v>109.27315372665799</v>
      </c>
      <c r="BD833" s="9">
        <v>1911</v>
      </c>
      <c r="BE833" s="9"/>
      <c r="BF833" s="9"/>
      <c r="BG833" s="9"/>
      <c r="BH833" s="9"/>
      <c r="BI833" s="9">
        <v>245.060073340598</v>
      </c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</row>
    <row r="834" spans="1:76" x14ac:dyDescent="0.2">
      <c r="A834" s="2" t="s">
        <v>834</v>
      </c>
      <c r="B834" s="2">
        <f t="shared" si="26"/>
        <v>39724</v>
      </c>
      <c r="C834" s="5">
        <v>3304</v>
      </c>
      <c r="D834" s="5">
        <v>2644</v>
      </c>
      <c r="E834" s="5">
        <v>70</v>
      </c>
      <c r="F834" s="2">
        <v>39724</v>
      </c>
      <c r="G834">
        <f t="array" ref="G834:AA834">VLOOKUP(A834,Check_S4,{7,8,9,10,11,12,13,14,15,16,17,18,19,20,21,22,23,24,25,26,27},FALSE)</f>
        <v>0</v>
      </c>
      <c r="H834">
        <v>3298</v>
      </c>
      <c r="I834">
        <v>575.52253040000005</v>
      </c>
      <c r="J834">
        <v>0</v>
      </c>
      <c r="K834">
        <v>0</v>
      </c>
      <c r="L834">
        <v>2256.9179871753099</v>
      </c>
      <c r="M834">
        <v>0</v>
      </c>
      <c r="N834">
        <v>0</v>
      </c>
      <c r="O834">
        <v>3785.8657194493298</v>
      </c>
      <c r="P834">
        <v>0</v>
      </c>
      <c r="Q834">
        <v>2317.1075148519199</v>
      </c>
      <c r="R834">
        <v>0</v>
      </c>
      <c r="S834">
        <v>2781.5517909533801</v>
      </c>
      <c r="T834">
        <v>0</v>
      </c>
      <c r="U834">
        <v>0</v>
      </c>
      <c r="V834">
        <v>2506.5203799052601</v>
      </c>
      <c r="W834">
        <v>0</v>
      </c>
      <c r="X834">
        <v>0</v>
      </c>
      <c r="Y834">
        <v>2174.95071947836</v>
      </c>
      <c r="Z834">
        <v>4116.8724888507204</v>
      </c>
      <c r="AA834">
        <v>9230</v>
      </c>
      <c r="AB834">
        <f t="array" ref="AB834">MEDIAN(IF(G834:Q834&lt;&gt;0,G834:Q834))</f>
        <v>2317.1075148519199</v>
      </c>
      <c r="AC834">
        <f t="array" ref="AC834">MEDIAN(IF(R834:Z834&lt;&gt;0,R834:Z834))</f>
        <v>2644.0360854293203</v>
      </c>
      <c r="AD834">
        <f t="shared" si="25"/>
        <v>1.1410933970400132</v>
      </c>
      <c r="AE834">
        <f t="array" ref="AE834">TTEST(IF(G834:Q834&lt;&gt;0,G834:Q834),IF(R834:AA834&lt;&gt;0,R834:AA834),2,3)</f>
        <v>0.27765758483714525</v>
      </c>
      <c r="AX834" s="8" t="s">
        <v>2839</v>
      </c>
      <c r="AY834" s="8" t="s">
        <v>2839</v>
      </c>
      <c r="AZ834" s="8" t="s">
        <v>1640</v>
      </c>
      <c r="BA834" s="9">
        <v>1066.8024540762799</v>
      </c>
      <c r="BB834" s="9">
        <v>1079.21873538972</v>
      </c>
      <c r="BC834" s="9">
        <v>64.955644728625501</v>
      </c>
      <c r="BD834" s="9"/>
      <c r="BE834" s="9">
        <v>2139</v>
      </c>
      <c r="BF834" s="9">
        <v>16.468627189999999</v>
      </c>
      <c r="BG834" s="9"/>
      <c r="BH834" s="9"/>
      <c r="BI834" s="9">
        <v>861.99496803755903</v>
      </c>
      <c r="BJ834" s="9"/>
      <c r="BK834" s="9"/>
      <c r="BL834" s="9">
        <v>1079.21873538972</v>
      </c>
      <c r="BM834" s="9"/>
      <c r="BN834" s="9">
        <v>532.41737129693502</v>
      </c>
      <c r="BO834" s="9"/>
      <c r="BP834" s="9">
        <v>1257.8001781119899</v>
      </c>
      <c r="BQ834" s="9"/>
      <c r="BR834" s="9"/>
      <c r="BS834" s="9">
        <v>1580.71729850775</v>
      </c>
      <c r="BT834" s="9"/>
      <c r="BU834" s="9"/>
      <c r="BV834" s="9"/>
      <c r="BW834" s="9"/>
      <c r="BX834" s="9"/>
    </row>
    <row r="835" spans="1:76" x14ac:dyDescent="0.2">
      <c r="A835" s="2" t="s">
        <v>835</v>
      </c>
      <c r="B835" s="2">
        <f t="shared" si="26"/>
        <v>49614</v>
      </c>
      <c r="C835" s="5">
        <v>2643</v>
      </c>
      <c r="D835" s="5">
        <v>2384</v>
      </c>
      <c r="E835" s="5">
        <v>72</v>
      </c>
      <c r="F835" s="2">
        <v>49614</v>
      </c>
      <c r="G835">
        <f t="array" ref="G835:AA835">VLOOKUP(A835,Check_S4,{7,8,9,10,11,12,13,14,15,16,17,18,19,20,21,22,23,24,25,26,27},FALSE)</f>
        <v>0</v>
      </c>
      <c r="H835">
        <v>1279</v>
      </c>
      <c r="I835">
        <v>79.015906380000004</v>
      </c>
      <c r="J835">
        <v>0</v>
      </c>
      <c r="K835">
        <v>0</v>
      </c>
      <c r="L835">
        <v>1461.73987072094</v>
      </c>
      <c r="M835">
        <v>0</v>
      </c>
      <c r="N835">
        <v>0</v>
      </c>
      <c r="O835">
        <v>1198.14033120166</v>
      </c>
      <c r="P835">
        <v>0</v>
      </c>
      <c r="Q835">
        <v>0</v>
      </c>
      <c r="R835">
        <v>4296.9848234151696</v>
      </c>
      <c r="S835">
        <v>3914.38391167791</v>
      </c>
      <c r="T835">
        <v>0</v>
      </c>
      <c r="U835">
        <v>0</v>
      </c>
      <c r="V835">
        <v>3305.8686454364301</v>
      </c>
      <c r="W835">
        <v>0</v>
      </c>
      <c r="X835">
        <v>5611.5106526112404</v>
      </c>
      <c r="Y835">
        <v>0</v>
      </c>
      <c r="Z835">
        <v>0</v>
      </c>
      <c r="AA835">
        <v>0</v>
      </c>
      <c r="AB835">
        <f t="array" ref="AB835">MEDIAN(IF(G835:Q835&lt;&gt;0,G835:Q835))</f>
        <v>1238.57016560083</v>
      </c>
      <c r="AC835">
        <f t="array" ref="AC835">MEDIAN(IF(R835:Z835&lt;&gt;0,R835:Z835))</f>
        <v>4105.6843675465398</v>
      </c>
      <c r="AD835">
        <f t="shared" ref="AD835:AD898" si="27">AC835/AB835</f>
        <v>3.314858117509131</v>
      </c>
      <c r="AE835">
        <f t="array" ref="AE835">TTEST(IF(G835:Q835&lt;&gt;0,G835:Q835),IF(R835:AA835&lt;&gt;0,R835:AA835),2,3)</f>
        <v>2.2342969274260997E-3</v>
      </c>
      <c r="AX835" s="8" t="s">
        <v>990</v>
      </c>
      <c r="AY835" s="8" t="s">
        <v>990</v>
      </c>
      <c r="AZ835" s="8" t="s">
        <v>1640</v>
      </c>
      <c r="BA835" s="9">
        <v>1079.7029930874</v>
      </c>
      <c r="BB835" s="9">
        <v>1079.7029930874</v>
      </c>
      <c r="BC835" s="9">
        <v>13.714178231723301</v>
      </c>
      <c r="BD835" s="9">
        <v>975</v>
      </c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>
        <v>1184.4059861748001</v>
      </c>
      <c r="BQ835" s="9"/>
      <c r="BR835" s="9"/>
      <c r="BS835" s="9"/>
      <c r="BT835" s="9"/>
      <c r="BU835" s="9"/>
      <c r="BV835" s="9"/>
      <c r="BW835" s="9"/>
      <c r="BX835" s="9"/>
    </row>
    <row r="836" spans="1:76" x14ac:dyDescent="0.2">
      <c r="A836" s="2" t="s">
        <v>836</v>
      </c>
      <c r="B836" s="2">
        <f t="shared" si="26"/>
        <v>38225</v>
      </c>
      <c r="C836" s="5">
        <v>3430</v>
      </c>
      <c r="D836" s="5">
        <v>2705</v>
      </c>
      <c r="E836" s="5">
        <v>86</v>
      </c>
      <c r="F836" s="2">
        <v>38225</v>
      </c>
      <c r="G836">
        <f t="array" ref="G836:AA836">VLOOKUP(A836,Check_S4,{7,8,9,10,11,12,13,14,15,16,17,18,19,20,21,22,23,24,25,26,27},FALSE)</f>
        <v>0</v>
      </c>
      <c r="H836">
        <v>3647</v>
      </c>
      <c r="I836">
        <v>160.25697249999999</v>
      </c>
      <c r="J836">
        <v>1802.4067709999999</v>
      </c>
      <c r="K836">
        <v>9057.3694353999999</v>
      </c>
      <c r="L836">
        <v>2860.5438324859701</v>
      </c>
      <c r="M836">
        <v>0</v>
      </c>
      <c r="N836">
        <v>4592.3276630760201</v>
      </c>
      <c r="O836">
        <v>2705.4637255346101</v>
      </c>
      <c r="P836">
        <v>9862.45804378719</v>
      </c>
      <c r="Q836">
        <v>881.34160677050897</v>
      </c>
      <c r="R836">
        <v>0</v>
      </c>
      <c r="S836">
        <v>1304.6393143703301</v>
      </c>
      <c r="T836">
        <v>3649.02981214287</v>
      </c>
      <c r="U836">
        <v>0</v>
      </c>
      <c r="V836">
        <v>2044.27850781292</v>
      </c>
      <c r="W836">
        <v>0</v>
      </c>
      <c r="X836">
        <v>0</v>
      </c>
      <c r="Y836">
        <v>0</v>
      </c>
      <c r="Z836">
        <v>0</v>
      </c>
      <c r="AA836">
        <v>2020</v>
      </c>
      <c r="AB836">
        <f t="array" ref="AB836">MEDIAN(IF(G836:Q836&lt;&gt;0,G836:Q836))</f>
        <v>2860.5438324859701</v>
      </c>
      <c r="AC836">
        <f t="array" ref="AC836">MEDIAN(IF(R836:Z836&lt;&gt;0,R836:Z836))</f>
        <v>2044.27850781292</v>
      </c>
      <c r="AD836">
        <f t="shared" si="27"/>
        <v>0.71464680407862491</v>
      </c>
      <c r="AE836">
        <f t="array" ref="AE836">TTEST(IF(G836:Q836&lt;&gt;0,G836:Q836),IF(R836:AA836&lt;&gt;0,R836:AA836),2,3)</f>
        <v>0.19931289616674608</v>
      </c>
      <c r="AX836" s="8" t="s">
        <v>2840</v>
      </c>
      <c r="AY836" s="8" t="s">
        <v>2841</v>
      </c>
      <c r="AZ836" s="8" t="s">
        <v>1623</v>
      </c>
      <c r="BA836" s="9">
        <v>6195.8194771901799</v>
      </c>
      <c r="BB836" s="9">
        <v>1080</v>
      </c>
      <c r="BC836" s="9">
        <v>145.55956989289101</v>
      </c>
      <c r="BD836" s="9"/>
      <c r="BE836" s="9"/>
      <c r="BF836" s="9">
        <v>371.34823080000001</v>
      </c>
      <c r="BG836" s="9"/>
      <c r="BH836" s="9"/>
      <c r="BI836" s="9">
        <v>16562.696168575199</v>
      </c>
      <c r="BJ836" s="9"/>
      <c r="BK836" s="9">
        <v>798.34326033951504</v>
      </c>
      <c r="BL836" s="9">
        <v>181.366573443606</v>
      </c>
      <c r="BM836" s="9">
        <v>21762.2295144399</v>
      </c>
      <c r="BN836" s="9">
        <v>2614.7525927330898</v>
      </c>
      <c r="BO836" s="9"/>
      <c r="BP836" s="9"/>
      <c r="BQ836" s="9"/>
      <c r="BR836" s="9"/>
      <c r="BS836" s="9"/>
      <c r="BT836" s="9"/>
      <c r="BU836" s="9"/>
      <c r="BV836" s="9"/>
      <c r="BW836" s="9"/>
      <c r="BX836" s="9">
        <v>1080</v>
      </c>
    </row>
    <row r="837" spans="1:76" x14ac:dyDescent="0.2">
      <c r="A837" s="2" t="s">
        <v>837</v>
      </c>
      <c r="B837" s="2">
        <f t="shared" si="26"/>
        <v>103358</v>
      </c>
      <c r="C837" s="5">
        <v>1267</v>
      </c>
      <c r="D837" s="5">
        <v>1162</v>
      </c>
      <c r="E837" s="5">
        <v>82</v>
      </c>
      <c r="F837" s="2">
        <v>103358</v>
      </c>
      <c r="G837">
        <f t="array" ref="G837:AA837">VLOOKUP(A837,Check_S4,{7,8,9,10,11,12,13,14,15,16,17,18,19,20,21,22,23,24,25,26,27},FALSE)</f>
        <v>0</v>
      </c>
      <c r="H837">
        <v>930</v>
      </c>
      <c r="I837">
        <v>94.177052450000005</v>
      </c>
      <c r="J837">
        <v>0</v>
      </c>
      <c r="K837">
        <v>0</v>
      </c>
      <c r="L837">
        <v>2213.69310604664</v>
      </c>
      <c r="M837">
        <v>0</v>
      </c>
      <c r="N837">
        <v>0</v>
      </c>
      <c r="O837">
        <v>1162.2014290756999</v>
      </c>
      <c r="P837">
        <v>0</v>
      </c>
      <c r="Q837">
        <v>282.476996582678</v>
      </c>
      <c r="R837">
        <v>0</v>
      </c>
      <c r="S837">
        <v>1683.56668180521</v>
      </c>
      <c r="T837">
        <v>0</v>
      </c>
      <c r="U837">
        <v>0</v>
      </c>
      <c r="V837">
        <v>1498.6690079571599</v>
      </c>
      <c r="W837">
        <v>0</v>
      </c>
      <c r="X837">
        <v>0</v>
      </c>
      <c r="Y837">
        <v>0</v>
      </c>
      <c r="Z837">
        <v>3256.1963936075499</v>
      </c>
      <c r="AA837">
        <v>279</v>
      </c>
      <c r="AB837">
        <f t="array" ref="AB837">MEDIAN(IF(G837:Q837&lt;&gt;0,G837:Q837))</f>
        <v>930</v>
      </c>
      <c r="AC837">
        <f t="array" ref="AC837">MEDIAN(IF(R837:Z837&lt;&gt;0,R837:Z837))</f>
        <v>1683.56668180521</v>
      </c>
      <c r="AD837">
        <f t="shared" si="27"/>
        <v>1.810286754629258</v>
      </c>
      <c r="AE837">
        <f t="array" ref="AE837">TTEST(IF(G837:Q837&lt;&gt;0,G837:Q837),IF(R837:AA837&lt;&gt;0,R837:AA837),2,3)</f>
        <v>0.34650756080093931</v>
      </c>
      <c r="AX837" s="8" t="s">
        <v>1053</v>
      </c>
      <c r="AY837" s="8" t="s">
        <v>2842</v>
      </c>
      <c r="AZ837" s="8" t="s">
        <v>1623</v>
      </c>
      <c r="BA837" s="9">
        <v>1080.37524652106</v>
      </c>
      <c r="BB837" s="9">
        <v>1080.37524652106</v>
      </c>
      <c r="BC837" s="9">
        <v>134.77810559005599</v>
      </c>
      <c r="BD837" s="9"/>
      <c r="BE837" s="9"/>
      <c r="BF837" s="9"/>
      <c r="BG837" s="9"/>
      <c r="BH837" s="9"/>
      <c r="BI837" s="9">
        <v>50.750493042113298</v>
      </c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>
        <v>2110</v>
      </c>
    </row>
    <row r="838" spans="1:76" x14ac:dyDescent="0.2">
      <c r="A838" s="2" t="s">
        <v>838</v>
      </c>
      <c r="B838" s="2">
        <f t="shared" si="26"/>
        <v>130064</v>
      </c>
      <c r="C838" s="5">
        <v>1001</v>
      </c>
      <c r="D838" s="5">
        <v>945</v>
      </c>
      <c r="E838" s="5">
        <v>69</v>
      </c>
      <c r="F838" s="2">
        <v>130064</v>
      </c>
      <c r="G838">
        <f t="array" ref="G838:AA838">VLOOKUP(A838,Check_S4,{7,8,9,10,11,12,13,14,15,16,17,18,19,20,21,22,23,24,25,26,27},FALSE)</f>
        <v>284</v>
      </c>
      <c r="H838">
        <v>1259</v>
      </c>
      <c r="I838">
        <v>154.8833664</v>
      </c>
      <c r="J838">
        <v>0</v>
      </c>
      <c r="K838">
        <v>0</v>
      </c>
      <c r="L838">
        <v>2328.7272603492502</v>
      </c>
      <c r="M838">
        <v>0</v>
      </c>
      <c r="N838">
        <v>881.25702908064898</v>
      </c>
      <c r="O838">
        <v>1008.56709315049</v>
      </c>
      <c r="P838">
        <v>0</v>
      </c>
      <c r="Q838">
        <v>687.39789021218201</v>
      </c>
      <c r="R838">
        <v>0</v>
      </c>
      <c r="S838">
        <v>1401.0404439323199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f t="array" ref="AB838">MEDIAN(IF(G838:Q838&lt;&gt;0,G838:Q838))</f>
        <v>881.25702908064898</v>
      </c>
      <c r="AC838">
        <f t="array" ref="AC838">MEDIAN(IF(R838:Z838&lt;&gt;0,R838:Z838))</f>
        <v>1401.0404439323199</v>
      </c>
      <c r="AD838">
        <f t="shared" si="27"/>
        <v>1.5898204470424742</v>
      </c>
      <c r="AE838" t="e">
        <f t="array" ref="AE838">TTEST(IF(G838:Q838&lt;&gt;0,G838:Q838),IF(R838:AA838&lt;&gt;0,R838:AA838),2,3)</f>
        <v>#DIV/0!</v>
      </c>
      <c r="AX838" s="8" t="s">
        <v>2843</v>
      </c>
      <c r="AY838" s="8" t="s">
        <v>2844</v>
      </c>
      <c r="AZ838" s="8" t="s">
        <v>1623</v>
      </c>
      <c r="BA838" s="9">
        <v>1189.42616952913</v>
      </c>
      <c r="BB838" s="9">
        <v>1080.6152170166899</v>
      </c>
      <c r="BC838" s="9">
        <v>65.511166942840205</v>
      </c>
      <c r="BD838" s="9"/>
      <c r="BE838" s="9">
        <v>1718</v>
      </c>
      <c r="BF838" s="9">
        <v>236.64739560000001</v>
      </c>
      <c r="BG838" s="9"/>
      <c r="BH838" s="9"/>
      <c r="BI838" s="9">
        <v>803.39262662683097</v>
      </c>
      <c r="BJ838" s="9"/>
      <c r="BK838" s="9"/>
      <c r="BL838" s="9">
        <v>2637.75027094699</v>
      </c>
      <c r="BM838" s="9"/>
      <c r="BN838" s="9">
        <v>758.53625557453802</v>
      </c>
      <c r="BO838" s="9"/>
      <c r="BP838" s="9">
        <v>1357.8378074065499</v>
      </c>
      <c r="BQ838" s="9"/>
      <c r="BR838" s="9"/>
      <c r="BS838" s="9">
        <v>1517.24500007812</v>
      </c>
      <c r="BT838" s="9"/>
      <c r="BU838" s="9"/>
      <c r="BV838" s="9"/>
      <c r="BW838" s="9"/>
      <c r="BX838" s="9">
        <v>486</v>
      </c>
    </row>
    <row r="839" spans="1:76" x14ac:dyDescent="0.2">
      <c r="A839" s="2" t="s">
        <v>839</v>
      </c>
      <c r="B839" s="2">
        <f t="shared" si="26"/>
        <v>80720</v>
      </c>
      <c r="C839" s="5">
        <v>1611</v>
      </c>
      <c r="D839" s="5">
        <v>1533</v>
      </c>
      <c r="E839" s="5">
        <v>44</v>
      </c>
      <c r="F839" s="2">
        <v>80720</v>
      </c>
      <c r="G839">
        <f t="array" ref="G839:AA839">VLOOKUP(A839,Check_S4,{7,8,9,10,11,12,13,14,15,16,17,18,19,20,21,22,23,24,25,26,27},FALSE)</f>
        <v>1090</v>
      </c>
      <c r="H839">
        <v>1254</v>
      </c>
      <c r="I839">
        <v>583.85481670000001</v>
      </c>
      <c r="J839">
        <v>1165.569794</v>
      </c>
      <c r="K839">
        <v>0</v>
      </c>
      <c r="L839">
        <v>2423.0895649507502</v>
      </c>
      <c r="M839">
        <v>0</v>
      </c>
      <c r="N839">
        <v>1939.45091921069</v>
      </c>
      <c r="O839">
        <v>2783.6661097460901</v>
      </c>
      <c r="P839">
        <v>0</v>
      </c>
      <c r="Q839">
        <v>1329.9716328858999</v>
      </c>
      <c r="R839">
        <v>0</v>
      </c>
      <c r="S839">
        <v>1736.74079959342</v>
      </c>
      <c r="T839">
        <v>0</v>
      </c>
      <c r="U839">
        <v>0</v>
      </c>
      <c r="V839">
        <v>1817.43211765305</v>
      </c>
      <c r="W839">
        <v>0</v>
      </c>
      <c r="X839">
        <v>0</v>
      </c>
      <c r="Y839">
        <v>2472.4339390547102</v>
      </c>
      <c r="Z839">
        <v>0</v>
      </c>
      <c r="AA839">
        <v>736</v>
      </c>
      <c r="AB839">
        <f t="array" ref="AB839">MEDIAN(IF(G839:Q839&lt;&gt;0,G839:Q839))</f>
        <v>1291.98581644295</v>
      </c>
      <c r="AC839">
        <f t="array" ref="AC839">MEDIAN(IF(R839:Z839&lt;&gt;0,R839:Z839))</f>
        <v>1817.43211765305</v>
      </c>
      <c r="AD839">
        <f t="shared" si="27"/>
        <v>1.4066966483089887</v>
      </c>
      <c r="AE839">
        <f t="array" ref="AE839">TTEST(IF(G839:Q839&lt;&gt;0,G839:Q839),IF(R839:AA839&lt;&gt;0,R839:AA839),2,3)</f>
        <v>0.79659246120680616</v>
      </c>
      <c r="AX839" s="8" t="s">
        <v>2845</v>
      </c>
      <c r="AY839" s="8" t="s">
        <v>2846</v>
      </c>
      <c r="AZ839" s="8" t="s">
        <v>1623</v>
      </c>
      <c r="BA839" s="9">
        <v>1396.15530637653</v>
      </c>
      <c r="BB839" s="9">
        <v>1081</v>
      </c>
      <c r="BC839" s="9">
        <v>70.301985094292206</v>
      </c>
      <c r="BD839" s="9"/>
      <c r="BE839" s="9">
        <v>1081</v>
      </c>
      <c r="BF839" s="9">
        <v>322.48798679999999</v>
      </c>
      <c r="BG839" s="9"/>
      <c r="BH839" s="9"/>
      <c r="BI839" s="9">
        <v>1069.2820820003799</v>
      </c>
      <c r="BJ839" s="9"/>
      <c r="BK839" s="9"/>
      <c r="BL839" s="9">
        <v>1538.87112118593</v>
      </c>
      <c r="BM839" s="9"/>
      <c r="BN839" s="9">
        <v>2969.1353418963199</v>
      </c>
      <c r="BO839" s="9"/>
      <c r="BP839" s="9"/>
      <c r="BQ839" s="9"/>
      <c r="BR839" s="9"/>
      <c r="BS839" s="9"/>
      <c r="BT839" s="9"/>
      <c r="BU839" s="9"/>
      <c r="BV839" s="9"/>
      <c r="BW839" s="9"/>
      <c r="BX839" s="9"/>
    </row>
    <row r="840" spans="1:76" x14ac:dyDescent="0.2">
      <c r="A840" s="2" t="s">
        <v>840</v>
      </c>
      <c r="B840" s="2">
        <f t="shared" si="26"/>
        <v>66251</v>
      </c>
      <c r="C840" s="5">
        <v>1959</v>
      </c>
      <c r="D840" s="5">
        <v>1060</v>
      </c>
      <c r="E840" s="5">
        <v>113</v>
      </c>
      <c r="F840" s="2">
        <v>66251</v>
      </c>
      <c r="G840">
        <f t="array" ref="G840:AA840">VLOOKUP(A840,Check_S4,{7,8,9,10,11,12,13,14,15,16,17,18,19,20,21,22,23,24,25,26,27},FALSE)</f>
        <v>0</v>
      </c>
      <c r="H840">
        <v>5548</v>
      </c>
      <c r="I840">
        <v>36.662675030000003</v>
      </c>
      <c r="J840">
        <v>0</v>
      </c>
      <c r="K840">
        <v>0</v>
      </c>
      <c r="L840">
        <v>0</v>
      </c>
      <c r="M840">
        <v>0</v>
      </c>
      <c r="N840">
        <v>1379.1950734412001</v>
      </c>
      <c r="O840">
        <v>269.17174150448398</v>
      </c>
      <c r="P840">
        <v>0</v>
      </c>
      <c r="Q840">
        <v>741.34257656763998</v>
      </c>
      <c r="R840">
        <v>0</v>
      </c>
      <c r="S840">
        <v>3782.2993906685401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f t="array" ref="AB840">MEDIAN(IF(G840:Q840&lt;&gt;0,G840:Q840))</f>
        <v>741.34257656763998</v>
      </c>
      <c r="AC840">
        <f t="array" ref="AC840">MEDIAN(IF(R840:Z840&lt;&gt;0,R840:Z840))</f>
        <v>3782.2993906685401</v>
      </c>
      <c r="AD840">
        <f t="shared" si="27"/>
        <v>5.1019589461329744</v>
      </c>
      <c r="AE840" t="e">
        <f t="array" ref="AE840">TTEST(IF(G840:Q840&lt;&gt;0,G840:Q840),IF(R840:AA840&lt;&gt;0,R840:AA840),2,3)</f>
        <v>#DIV/0!</v>
      </c>
      <c r="AX840" s="8" t="s">
        <v>2847</v>
      </c>
      <c r="AY840" s="8" t="s">
        <v>2848</v>
      </c>
      <c r="AZ840" s="8" t="s">
        <v>1623</v>
      </c>
      <c r="BA840" s="9">
        <v>944.18907401199499</v>
      </c>
      <c r="BB840" s="9">
        <v>1082.3865585375299</v>
      </c>
      <c r="BC840" s="9">
        <v>77.072077219124296</v>
      </c>
      <c r="BD840" s="9"/>
      <c r="BE840" s="9"/>
      <c r="BF840" s="9">
        <v>48.144813720000002</v>
      </c>
      <c r="BG840" s="9"/>
      <c r="BH840" s="9"/>
      <c r="BI840" s="9"/>
      <c r="BJ840" s="9"/>
      <c r="BK840" s="9"/>
      <c r="BL840" s="9"/>
      <c r="BM840" s="9"/>
      <c r="BN840" s="9">
        <v>1508.7731170750601</v>
      </c>
      <c r="BO840" s="9"/>
      <c r="BP840" s="9"/>
      <c r="BQ840" s="9"/>
      <c r="BR840" s="9"/>
      <c r="BS840" s="9"/>
      <c r="BT840" s="9">
        <v>1563.8383652529201</v>
      </c>
      <c r="BU840" s="9"/>
      <c r="BV840" s="9"/>
      <c r="BW840" s="9"/>
      <c r="BX840" s="9">
        <v>656</v>
      </c>
    </row>
    <row r="841" spans="1:76" x14ac:dyDescent="0.2">
      <c r="A841" s="2" t="s">
        <v>841</v>
      </c>
      <c r="B841" s="2">
        <f t="shared" si="26"/>
        <v>41433</v>
      </c>
      <c r="C841" s="5">
        <v>3131</v>
      </c>
      <c r="D841" s="5">
        <v>3186</v>
      </c>
      <c r="E841" s="5">
        <v>48</v>
      </c>
      <c r="F841" s="2">
        <v>41433</v>
      </c>
      <c r="G841">
        <f t="array" ref="G841:AA841">VLOOKUP(A841,Check_S4,{7,8,9,10,11,12,13,14,15,16,17,18,19,20,21,22,23,24,25,26,27},FALSE)</f>
        <v>0</v>
      </c>
      <c r="H841">
        <v>3186</v>
      </c>
      <c r="I841">
        <v>876.71112570000003</v>
      </c>
      <c r="J841">
        <v>0</v>
      </c>
      <c r="K841">
        <v>0</v>
      </c>
      <c r="L841">
        <v>4457.4601019889797</v>
      </c>
      <c r="M841">
        <v>0</v>
      </c>
      <c r="N841">
        <v>2828.8856049084402</v>
      </c>
      <c r="O841">
        <v>5592.0502974390802</v>
      </c>
      <c r="P841">
        <v>0</v>
      </c>
      <c r="Q841">
        <v>4348.9403737482698</v>
      </c>
      <c r="R841">
        <v>0</v>
      </c>
      <c r="S841">
        <v>1846.7915969590399</v>
      </c>
      <c r="T841">
        <v>0</v>
      </c>
      <c r="U841">
        <v>0</v>
      </c>
      <c r="V841">
        <v>1644.6653436475899</v>
      </c>
      <c r="W841">
        <v>0</v>
      </c>
      <c r="X841">
        <v>0</v>
      </c>
      <c r="Y841">
        <v>0</v>
      </c>
      <c r="Z841">
        <v>0</v>
      </c>
      <c r="AA841">
        <v>3400</v>
      </c>
      <c r="AB841">
        <f t="array" ref="AB841">MEDIAN(IF(G841:Q841&lt;&gt;0,G841:Q841))</f>
        <v>3767.4701868741349</v>
      </c>
      <c r="AC841">
        <f t="array" ref="AC841">MEDIAN(IF(R841:Z841&lt;&gt;0,R841:Z841))</f>
        <v>1745.7284703033149</v>
      </c>
      <c r="AD841">
        <f t="shared" si="27"/>
        <v>0.46336888779782054</v>
      </c>
      <c r="AE841">
        <f t="array" ref="AE841">TTEST(IF(G841:Q841&lt;&gt;0,G841:Q841),IF(R841:AA841&lt;&gt;0,R841:AA841),2,3)</f>
        <v>0.19610112499437635</v>
      </c>
      <c r="AX841" s="8" t="s">
        <v>1158</v>
      </c>
      <c r="AY841" s="8" t="s">
        <v>1158</v>
      </c>
      <c r="AZ841" s="8" t="s">
        <v>1640</v>
      </c>
      <c r="BA841" s="9">
        <v>1791.8448260632799</v>
      </c>
      <c r="BB841" s="9">
        <v>1082.8720840963199</v>
      </c>
      <c r="BC841" s="9">
        <v>109.71545440197301</v>
      </c>
      <c r="BD841" s="9"/>
      <c r="BE841" s="9">
        <v>6115</v>
      </c>
      <c r="BF841" s="9">
        <v>569.38127310000004</v>
      </c>
      <c r="BG841" s="9"/>
      <c r="BH841" s="9"/>
      <c r="BI841" s="9">
        <v>1690.96133092185</v>
      </c>
      <c r="BJ841" s="9"/>
      <c r="BK841" s="9">
        <v>913.01687307884697</v>
      </c>
      <c r="BL841" s="9">
        <v>484.52079157375499</v>
      </c>
      <c r="BM841" s="9"/>
      <c r="BN841" s="9">
        <v>1082.8720840963199</v>
      </c>
      <c r="BO841" s="9"/>
      <c r="BP841" s="9">
        <v>1687.16142967221</v>
      </c>
      <c r="BQ841" s="9"/>
      <c r="BR841" s="9"/>
      <c r="BS841" s="9"/>
      <c r="BT841" s="9"/>
      <c r="BU841" s="9"/>
      <c r="BV841" s="9"/>
      <c r="BW841" s="9"/>
      <c r="BX841" s="9"/>
    </row>
    <row r="842" spans="1:76" x14ac:dyDescent="0.2">
      <c r="A842" s="2" t="s">
        <v>842</v>
      </c>
      <c r="B842" s="2">
        <f t="shared" si="26"/>
        <v>76206</v>
      </c>
      <c r="C842" s="5">
        <v>1702</v>
      </c>
      <c r="D842" s="5">
        <v>658</v>
      </c>
      <c r="E842" s="5">
        <v>124</v>
      </c>
      <c r="F842" s="2">
        <v>76206</v>
      </c>
      <c r="G842">
        <f t="array" ref="G842:AA842">VLOOKUP(A842,Check_S4,{7,8,9,10,11,12,13,14,15,16,17,18,19,20,21,22,23,24,25,26,27},FALSE)</f>
        <v>0</v>
      </c>
      <c r="H842">
        <v>378</v>
      </c>
      <c r="I842">
        <v>12.046390280000001</v>
      </c>
      <c r="J842">
        <v>0</v>
      </c>
      <c r="K842">
        <v>0</v>
      </c>
      <c r="L842">
        <v>657.91361802451695</v>
      </c>
      <c r="M842">
        <v>0</v>
      </c>
      <c r="N842">
        <v>0</v>
      </c>
      <c r="O842">
        <v>1443.73214723715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5535.2460433800898</v>
      </c>
      <c r="Z842">
        <v>3690.4604760757602</v>
      </c>
      <c r="AA842">
        <v>195</v>
      </c>
      <c r="AB842">
        <f t="array" ref="AB842">MEDIAN(IF(G842:Q842&lt;&gt;0,G842:Q842))</f>
        <v>517.95680901225842</v>
      </c>
      <c r="AC842">
        <f t="array" ref="AC842">MEDIAN(IF(R842:Z842&lt;&gt;0,R842:Z842))</f>
        <v>4612.8532597279245</v>
      </c>
      <c r="AD842">
        <f t="shared" si="27"/>
        <v>8.9058646965653701</v>
      </c>
      <c r="AE842">
        <f t="array" ref="AE842">TTEST(IF(G842:Q842&lt;&gt;0,G842:Q842),IF(R842:AA842&lt;&gt;0,R842:AA842),2,3)</f>
        <v>0.24664358144994095</v>
      </c>
      <c r="AX842" s="8" t="s">
        <v>1074</v>
      </c>
      <c r="AY842" s="8" t="s">
        <v>1074</v>
      </c>
      <c r="AZ842" s="8" t="s">
        <v>1640</v>
      </c>
      <c r="BA842" s="9">
        <v>1083.12978375066</v>
      </c>
      <c r="BB842" s="9">
        <v>1083.12978375066</v>
      </c>
      <c r="BC842" s="9">
        <v>34.968584484040498</v>
      </c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>
        <v>815.30944629957901</v>
      </c>
      <c r="BO842" s="9"/>
      <c r="BP842" s="9">
        <v>1350.9501212017401</v>
      </c>
      <c r="BQ842" s="9"/>
      <c r="BR842" s="9"/>
      <c r="BS842" s="9"/>
      <c r="BT842" s="9"/>
      <c r="BU842" s="9"/>
      <c r="BV842" s="9"/>
      <c r="BW842" s="9"/>
      <c r="BX842" s="9"/>
    </row>
    <row r="843" spans="1:76" x14ac:dyDescent="0.2">
      <c r="A843" s="2" t="s">
        <v>843</v>
      </c>
      <c r="B843" s="2">
        <f t="shared" si="26"/>
        <v>84302</v>
      </c>
      <c r="C843" s="5">
        <v>1538</v>
      </c>
      <c r="D843" s="5">
        <v>1809</v>
      </c>
      <c r="E843" s="5">
        <v>46</v>
      </c>
      <c r="F843" s="2">
        <v>84302</v>
      </c>
      <c r="G843">
        <f t="array" ref="G843:AA843">VLOOKUP(A843,Check_S4,{7,8,9,10,11,12,13,14,15,16,17,18,19,20,21,22,23,24,25,26,27},FALSE)</f>
        <v>0</v>
      </c>
      <c r="H843">
        <v>0</v>
      </c>
      <c r="I843">
        <v>334.9889172</v>
      </c>
      <c r="J843">
        <v>0</v>
      </c>
      <c r="K843">
        <v>0</v>
      </c>
      <c r="L843">
        <v>547.12930611832905</v>
      </c>
      <c r="M843">
        <v>0</v>
      </c>
      <c r="N843">
        <v>1887.00220267432</v>
      </c>
      <c r="O843">
        <v>2276.6546441690598</v>
      </c>
      <c r="P843">
        <v>0</v>
      </c>
      <c r="Q843">
        <v>1945.9493807128299</v>
      </c>
      <c r="R843">
        <v>0</v>
      </c>
      <c r="S843">
        <v>1731.3184846827601</v>
      </c>
      <c r="T843">
        <v>0</v>
      </c>
      <c r="U843">
        <v>0</v>
      </c>
      <c r="V843">
        <v>1613.2595708456299</v>
      </c>
      <c r="W843">
        <v>0</v>
      </c>
      <c r="X843">
        <v>0</v>
      </c>
      <c r="Y843">
        <v>0</v>
      </c>
      <c r="Z843">
        <v>0</v>
      </c>
      <c r="AA843">
        <v>1970</v>
      </c>
      <c r="AB843">
        <f t="array" ref="AB843">MEDIAN(IF(G843:Q843&lt;&gt;0,G843:Q843))</f>
        <v>1887.00220267432</v>
      </c>
      <c r="AC843">
        <f t="array" ref="AC843">MEDIAN(IF(R843:Z843&lt;&gt;0,R843:Z843))</f>
        <v>1672.289027764195</v>
      </c>
      <c r="AD843">
        <f t="shared" si="27"/>
        <v>0.88621466651929359</v>
      </c>
      <c r="AE843">
        <f t="array" ref="AE843">TTEST(IF(G843:Q843&lt;&gt;0,G843:Q843),IF(R843:AA843&lt;&gt;0,R843:AA843),2,3)</f>
        <v>0.41002838335903691</v>
      </c>
      <c r="AX843" s="8" t="s">
        <v>2849</v>
      </c>
      <c r="AY843" s="8" t="s">
        <v>2850</v>
      </c>
      <c r="AZ843" s="8" t="s">
        <v>1623</v>
      </c>
      <c r="BA843" s="9">
        <v>858.78065343941103</v>
      </c>
      <c r="BB843" s="9">
        <v>1084</v>
      </c>
      <c r="BC843" s="9">
        <v>63.353473190795398</v>
      </c>
      <c r="BD843" s="9"/>
      <c r="BE843" s="9">
        <v>1138</v>
      </c>
      <c r="BF843" s="9">
        <v>50.765932650000003</v>
      </c>
      <c r="BG843" s="9"/>
      <c r="BH843" s="9"/>
      <c r="BI843" s="9"/>
      <c r="BJ843" s="9"/>
      <c r="BK843" s="9"/>
      <c r="BL843" s="9"/>
      <c r="BM843" s="9"/>
      <c r="BN843" s="9"/>
      <c r="BO843" s="9"/>
      <c r="BP843" s="9">
        <v>1216.35668110764</v>
      </c>
      <c r="BQ843" s="9"/>
      <c r="BR843" s="9"/>
      <c r="BS843" s="9"/>
      <c r="BT843" s="9"/>
      <c r="BU843" s="9"/>
      <c r="BV843" s="9"/>
      <c r="BW843" s="9"/>
      <c r="BX843" s="9">
        <v>1030</v>
      </c>
    </row>
    <row r="844" spans="1:76" x14ac:dyDescent="0.2">
      <c r="A844" s="2" t="s">
        <v>844</v>
      </c>
      <c r="B844" s="2">
        <f t="shared" si="26"/>
        <v>36977</v>
      </c>
      <c r="C844" s="5">
        <v>3504</v>
      </c>
      <c r="D844" s="5">
        <v>3504</v>
      </c>
      <c r="E844" s="5"/>
      <c r="F844" s="2">
        <v>36977</v>
      </c>
      <c r="G844">
        <f t="array" ref="G844:AA844">VLOOKUP(A844,Check_S4,{7,8,9,10,11,12,13,14,15,16,17,18,19,20,21,22,23,24,25,26,27},FALSE)</f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3503.84331116357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f t="array" ref="AB844">MEDIAN(IF(G844:Q844&lt;&gt;0,G844:Q844))</f>
        <v>3503.84331116357</v>
      </c>
      <c r="AC844" t="e">
        <f t="array" ref="AC844">MEDIAN(IF(R844:Z844&lt;&gt;0,R844:Z844))</f>
        <v>#NUM!</v>
      </c>
      <c r="AD844" t="e">
        <f t="shared" si="27"/>
        <v>#NUM!</v>
      </c>
      <c r="AE844" t="e">
        <f t="array" ref="AE844">TTEST(IF(G844:Q844&lt;&gt;0,G844:Q844),IF(R844:AA844&lt;&gt;0,R844:AA844),2,3)</f>
        <v>#DIV/0!</v>
      </c>
      <c r="AX844" s="8" t="s">
        <v>2851</v>
      </c>
      <c r="AY844" s="8" t="s">
        <v>2852</v>
      </c>
      <c r="AZ844" s="8" t="s">
        <v>1623</v>
      </c>
      <c r="BA844" s="9">
        <v>1022.75284124009</v>
      </c>
      <c r="BB844" s="9">
        <v>1084.9073413111801</v>
      </c>
      <c r="BC844" s="9">
        <v>76.335895492008206</v>
      </c>
      <c r="BD844" s="9"/>
      <c r="BE844" s="9">
        <v>1340</v>
      </c>
      <c r="BF844" s="9">
        <v>205.83555809999999</v>
      </c>
      <c r="BG844" s="9"/>
      <c r="BH844" s="9"/>
      <c r="BI844" s="9">
        <v>202.61786373031501</v>
      </c>
      <c r="BJ844" s="9"/>
      <c r="BK844" s="9"/>
      <c r="BL844" s="9"/>
      <c r="BM844" s="9"/>
      <c r="BN844" s="9">
        <v>829.81468262236899</v>
      </c>
      <c r="BO844" s="9"/>
      <c r="BP844" s="9">
        <v>1725.8994989206001</v>
      </c>
      <c r="BQ844" s="9"/>
      <c r="BR844" s="9"/>
      <c r="BS844" s="9">
        <v>2103.39450189939</v>
      </c>
      <c r="BT844" s="9">
        <v>1625.4606246480801</v>
      </c>
      <c r="BU844" s="9"/>
      <c r="BV844" s="9"/>
      <c r="BW844" s="9"/>
      <c r="BX844" s="9">
        <v>149</v>
      </c>
    </row>
    <row r="845" spans="1:76" x14ac:dyDescent="0.2">
      <c r="A845" s="2" t="s">
        <v>845</v>
      </c>
      <c r="B845" s="2">
        <f t="shared" si="26"/>
        <v>107199</v>
      </c>
      <c r="C845" s="5">
        <v>1206</v>
      </c>
      <c r="D845" s="5">
        <v>1395</v>
      </c>
      <c r="E845" s="5">
        <v>49</v>
      </c>
      <c r="F845" s="2">
        <v>107199</v>
      </c>
      <c r="G845">
        <f t="array" ref="G845:AA845">VLOOKUP(A845,Check_S4,{7,8,9,10,11,12,13,14,15,16,17,18,19,20,21,22,23,24,25,26,27},FALSE)</f>
        <v>0</v>
      </c>
      <c r="H845">
        <v>1443</v>
      </c>
      <c r="I845">
        <v>496.39854500000001</v>
      </c>
      <c r="J845">
        <v>0</v>
      </c>
      <c r="K845">
        <v>0</v>
      </c>
      <c r="L845">
        <v>1988.9135871804399</v>
      </c>
      <c r="M845">
        <v>0</v>
      </c>
      <c r="N845">
        <v>0</v>
      </c>
      <c r="O845">
        <v>1401.6095039936299</v>
      </c>
      <c r="P845">
        <v>0</v>
      </c>
      <c r="Q845">
        <v>516.05029288268497</v>
      </c>
      <c r="R845">
        <v>0</v>
      </c>
      <c r="S845">
        <v>1388.9169877915699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f t="array" ref="AB845">MEDIAN(IF(G845:Q845&lt;&gt;0,G845:Q845))</f>
        <v>1401.6095039936299</v>
      </c>
      <c r="AC845">
        <f t="array" ref="AC845">MEDIAN(IF(R845:Z845&lt;&gt;0,R845:Z845))</f>
        <v>1388.9169877915699</v>
      </c>
      <c r="AD845">
        <f t="shared" si="27"/>
        <v>0.99094432781320685</v>
      </c>
      <c r="AE845" t="e">
        <f t="array" ref="AE845">TTEST(IF(G845:Q845&lt;&gt;0,G845:Q845),IF(R845:AA845&lt;&gt;0,R845:AA845),2,3)</f>
        <v>#DIV/0!</v>
      </c>
      <c r="AX845" s="8" t="s">
        <v>2853</v>
      </c>
      <c r="AY845" s="8" t="s">
        <v>2854</v>
      </c>
      <c r="AZ845" s="8" t="s">
        <v>1623</v>
      </c>
      <c r="BA845" s="9">
        <v>1086.47989526931</v>
      </c>
      <c r="BB845" s="9">
        <v>1086.47989526931</v>
      </c>
      <c r="BC845" s="9">
        <v>49.785390192684403</v>
      </c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>
        <v>1468.9597905386099</v>
      </c>
      <c r="BQ845" s="9"/>
      <c r="BR845" s="9"/>
      <c r="BS845" s="9"/>
      <c r="BT845" s="9"/>
      <c r="BU845" s="9"/>
      <c r="BV845" s="9"/>
      <c r="BW845" s="9"/>
      <c r="BX845" s="9">
        <v>704</v>
      </c>
    </row>
    <row r="846" spans="1:76" x14ac:dyDescent="0.2">
      <c r="A846" s="2" t="s">
        <v>846</v>
      </c>
      <c r="B846" s="2">
        <f t="shared" si="26"/>
        <v>80151</v>
      </c>
      <c r="C846" s="5">
        <v>1606</v>
      </c>
      <c r="D846" s="5">
        <v>1165</v>
      </c>
      <c r="E846" s="5">
        <v>72</v>
      </c>
      <c r="F846" s="2">
        <v>80151</v>
      </c>
      <c r="G846">
        <f t="array" ref="G846:AA846">VLOOKUP(A846,Check_S4,{7,8,9,10,11,12,13,14,15,16,17,18,19,20,21,22,23,24,25,26,27},FALSE)</f>
        <v>0</v>
      </c>
      <c r="H846">
        <v>1134</v>
      </c>
      <c r="I846">
        <v>148.51761629999999</v>
      </c>
      <c r="J846">
        <v>0</v>
      </c>
      <c r="K846">
        <v>0</v>
      </c>
      <c r="L846">
        <v>880.54423844779103</v>
      </c>
      <c r="M846">
        <v>0</v>
      </c>
      <c r="N846">
        <v>0</v>
      </c>
      <c r="O846">
        <v>1164.7819875810201</v>
      </c>
      <c r="P846">
        <v>0</v>
      </c>
      <c r="Q846">
        <v>143.68105437791499</v>
      </c>
      <c r="R846">
        <v>0</v>
      </c>
      <c r="S846">
        <v>1653.96761759228</v>
      </c>
      <c r="T846">
        <v>3451.8276867630202</v>
      </c>
      <c r="U846">
        <v>0</v>
      </c>
      <c r="V846">
        <v>1930.8859669169101</v>
      </c>
      <c r="W846">
        <v>0</v>
      </c>
      <c r="X846">
        <v>0</v>
      </c>
      <c r="Y846">
        <v>2801.5614390522401</v>
      </c>
      <c r="Z846">
        <v>3276.5509935929099</v>
      </c>
      <c r="AA846">
        <v>1080</v>
      </c>
      <c r="AB846">
        <f t="array" ref="AB846">MEDIAN(IF(G846:Q846&lt;&gt;0,G846:Q846))</f>
        <v>880.54423844779103</v>
      </c>
      <c r="AC846">
        <f t="array" ref="AC846">MEDIAN(IF(R846:Z846&lt;&gt;0,R846:Z846))</f>
        <v>2801.5614390522401</v>
      </c>
      <c r="AD846">
        <f t="shared" si="27"/>
        <v>3.1816248596331591</v>
      </c>
      <c r="AE846">
        <f t="array" ref="AE846">TTEST(IF(G846:Q846&lt;&gt;0,G846:Q846),IF(R846:AA846&lt;&gt;0,R846:AA846),2,3)</f>
        <v>6.2056118105601249E-3</v>
      </c>
      <c r="AX846" s="8" t="s">
        <v>867</v>
      </c>
      <c r="AY846" s="8" t="s">
        <v>2855</v>
      </c>
      <c r="AZ846" s="8" t="s">
        <v>1623</v>
      </c>
      <c r="BA846" s="9">
        <v>1131.6696591638799</v>
      </c>
      <c r="BB846" s="9">
        <v>1091</v>
      </c>
      <c r="BC846" s="9">
        <v>67.610087261455405</v>
      </c>
      <c r="BD846" s="9"/>
      <c r="BE846" s="9">
        <v>1593</v>
      </c>
      <c r="BF846" s="9">
        <v>361.0074692</v>
      </c>
      <c r="BG846" s="9"/>
      <c r="BH846" s="9"/>
      <c r="BI846" s="9">
        <v>2119.1351988658598</v>
      </c>
      <c r="BJ846" s="9"/>
      <c r="BK846" s="9"/>
      <c r="BL846" s="9">
        <v>1712.6151963345999</v>
      </c>
      <c r="BM846" s="9"/>
      <c r="BN846" s="9">
        <v>415.26009058279197</v>
      </c>
      <c r="BO846" s="9"/>
      <c r="BP846" s="9"/>
      <c r="BQ846" s="9"/>
      <c r="BR846" s="9"/>
      <c r="BS846" s="9"/>
      <c r="BT846" s="9"/>
      <c r="BU846" s="9"/>
      <c r="BV846" s="9"/>
      <c r="BW846" s="9"/>
      <c r="BX846" s="9">
        <v>589</v>
      </c>
    </row>
    <row r="847" spans="1:76" x14ac:dyDescent="0.2">
      <c r="A847" s="2" t="s">
        <v>847</v>
      </c>
      <c r="B847" s="2">
        <f t="shared" si="26"/>
        <v>71372</v>
      </c>
      <c r="C847" s="5">
        <v>1795</v>
      </c>
      <c r="D847" s="5">
        <v>1590</v>
      </c>
      <c r="E847" s="5">
        <v>50</v>
      </c>
      <c r="F847" s="2">
        <v>71372</v>
      </c>
      <c r="G847">
        <f t="array" ref="G847:AA847">VLOOKUP(A847,Check_S4,{7,8,9,10,11,12,13,14,15,16,17,18,19,20,21,22,23,24,25,26,27},FALSE)</f>
        <v>0</v>
      </c>
      <c r="H847">
        <v>3148</v>
      </c>
      <c r="I847">
        <v>346.18287379999998</v>
      </c>
      <c r="J847">
        <v>0</v>
      </c>
      <c r="K847">
        <v>0</v>
      </c>
      <c r="L847">
        <v>1257.8404846998601</v>
      </c>
      <c r="M847">
        <v>0</v>
      </c>
      <c r="N847">
        <v>0</v>
      </c>
      <c r="O847">
        <v>1304.0960693141999</v>
      </c>
      <c r="P847">
        <v>0</v>
      </c>
      <c r="Q847">
        <v>913.09815074487403</v>
      </c>
      <c r="R847">
        <v>0</v>
      </c>
      <c r="S847">
        <v>1589.74881340262</v>
      </c>
      <c r="T847">
        <v>0</v>
      </c>
      <c r="U847">
        <v>0</v>
      </c>
      <c r="V847">
        <v>1795.66286061595</v>
      </c>
      <c r="W847">
        <v>1908.55179769599</v>
      </c>
      <c r="X847">
        <v>0</v>
      </c>
      <c r="Y847">
        <v>2795.1983295670998</v>
      </c>
      <c r="Z847">
        <v>3141.4830038878299</v>
      </c>
      <c r="AA847">
        <v>1550</v>
      </c>
      <c r="AB847">
        <f t="array" ref="AB847">MEDIAN(IF(G847:Q847&lt;&gt;0,G847:Q847))</f>
        <v>1257.8404846998601</v>
      </c>
      <c r="AC847">
        <f t="array" ref="AC847">MEDIAN(IF(R847:Z847&lt;&gt;0,R847:Z847))</f>
        <v>1908.55179769599</v>
      </c>
      <c r="AD847">
        <f t="shared" si="27"/>
        <v>1.5173241924641976</v>
      </c>
      <c r="AE847">
        <f t="array" ref="AE847">TTEST(IF(G847:Q847&lt;&gt;0,G847:Q847),IF(R847:AA847&lt;&gt;0,R847:AA847),2,3)</f>
        <v>0.22121884698990915</v>
      </c>
      <c r="AX847" s="8" t="s">
        <v>937</v>
      </c>
      <c r="AY847" s="8" t="s">
        <v>2856</v>
      </c>
      <c r="AZ847" s="8" t="s">
        <v>1623</v>
      </c>
      <c r="BA847" s="9">
        <v>1268.02087959394</v>
      </c>
      <c r="BB847" s="9">
        <v>1091</v>
      </c>
      <c r="BC847" s="9">
        <v>50.554220590368502</v>
      </c>
      <c r="BD847" s="9"/>
      <c r="BE847" s="9">
        <v>1091</v>
      </c>
      <c r="BF847" s="9">
        <v>2099.4315759999999</v>
      </c>
      <c r="BG847" s="9"/>
      <c r="BH847" s="9"/>
      <c r="BI847" s="9">
        <v>1903.17850210151</v>
      </c>
      <c r="BJ847" s="9"/>
      <c r="BK847" s="9"/>
      <c r="BL847" s="9">
        <v>1010.81734882657</v>
      </c>
      <c r="BM847" s="9"/>
      <c r="BN847" s="9">
        <v>219.60583404718901</v>
      </c>
      <c r="BO847" s="9"/>
      <c r="BP847" s="9">
        <v>1571.1128961822801</v>
      </c>
      <c r="BQ847" s="9"/>
      <c r="BR847" s="9"/>
      <c r="BS847" s="9"/>
      <c r="BT847" s="9"/>
      <c r="BU847" s="9"/>
      <c r="BV847" s="9"/>
      <c r="BW847" s="9"/>
      <c r="BX847" s="9">
        <v>981</v>
      </c>
    </row>
    <row r="848" spans="1:76" x14ac:dyDescent="0.2">
      <c r="A848" s="2" t="s">
        <v>848</v>
      </c>
      <c r="B848" s="2">
        <f t="shared" si="26"/>
        <v>49632</v>
      </c>
      <c r="C848" s="5">
        <v>2578</v>
      </c>
      <c r="D848" s="5">
        <v>2578</v>
      </c>
      <c r="E848" s="5"/>
      <c r="F848" s="2">
        <v>49632</v>
      </c>
      <c r="G848">
        <f t="array" ref="G848:AA848">VLOOKUP(A848,Check_S4,{7,8,9,10,11,12,13,14,15,16,17,18,19,20,21,22,23,24,25,26,27},FALSE)</f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2578.1826739440098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f t="array" ref="AB848">MEDIAN(IF(G848:Q848&lt;&gt;0,G848:Q848))</f>
        <v>2578.1826739440098</v>
      </c>
      <c r="AC848" t="e">
        <f t="array" ref="AC848">MEDIAN(IF(R848:Z848&lt;&gt;0,R848:Z848))</f>
        <v>#NUM!</v>
      </c>
      <c r="AD848" t="e">
        <f t="shared" si="27"/>
        <v>#NUM!</v>
      </c>
      <c r="AE848" t="e">
        <f t="array" ref="AE848">TTEST(IF(G848:Q848&lt;&gt;0,G848:Q848),IF(R848:AA848&lt;&gt;0,R848:AA848),2,3)</f>
        <v>#DIV/0!</v>
      </c>
      <c r="AX848" s="8" t="s">
        <v>2857</v>
      </c>
      <c r="AY848" s="8" t="s">
        <v>2858</v>
      </c>
      <c r="AZ848" s="8" t="s">
        <v>1623</v>
      </c>
      <c r="BA848" s="9">
        <v>979.45562064312298</v>
      </c>
      <c r="BB848" s="9">
        <v>1091.44622341023</v>
      </c>
      <c r="BC848" s="9">
        <v>81.900254938368604</v>
      </c>
      <c r="BD848" s="9"/>
      <c r="BE848" s="9">
        <v>1625</v>
      </c>
      <c r="BF848" s="9">
        <v>25.48233806</v>
      </c>
      <c r="BG848" s="9"/>
      <c r="BH848" s="9"/>
      <c r="BI848" s="9">
        <v>809.53229479890001</v>
      </c>
      <c r="BJ848" s="9"/>
      <c r="BK848" s="9"/>
      <c r="BL848" s="9">
        <v>1944.45893897827</v>
      </c>
      <c r="BM848" s="9"/>
      <c r="BN848" s="9"/>
      <c r="BO848" s="9"/>
      <c r="BP848" s="9">
        <v>1373.36015202156</v>
      </c>
      <c r="BQ848" s="9"/>
      <c r="BR848" s="9"/>
      <c r="BS848" s="9"/>
      <c r="BT848" s="9"/>
      <c r="BU848" s="9"/>
      <c r="BV848" s="9"/>
      <c r="BW848" s="9"/>
      <c r="BX848" s="9">
        <v>98.9</v>
      </c>
    </row>
    <row r="849" spans="1:76" x14ac:dyDescent="0.2">
      <c r="A849" s="2" t="s">
        <v>849</v>
      </c>
      <c r="B849" s="2">
        <f t="shared" si="26"/>
        <v>34863</v>
      </c>
      <c r="C849" s="5">
        <v>3660</v>
      </c>
      <c r="D849" s="5">
        <v>3592</v>
      </c>
      <c r="E849" s="5">
        <v>49</v>
      </c>
      <c r="F849" s="2">
        <v>34863</v>
      </c>
      <c r="G849">
        <f t="array" ref="G849:AA849">VLOOKUP(A849,Check_S4,{7,8,9,10,11,12,13,14,15,16,17,18,19,20,21,22,23,24,25,26,27},FALSE)</f>
        <v>0</v>
      </c>
      <c r="H849">
        <v>2105</v>
      </c>
      <c r="I849">
        <v>159.35301219999999</v>
      </c>
      <c r="J849">
        <v>0</v>
      </c>
      <c r="K849">
        <v>0</v>
      </c>
      <c r="L849">
        <v>4238.0302367542799</v>
      </c>
      <c r="M849">
        <v>6121.1285596427997</v>
      </c>
      <c r="N849">
        <v>7737.8214033059703</v>
      </c>
      <c r="O849">
        <v>2743.1142291733499</v>
      </c>
      <c r="P849">
        <v>0</v>
      </c>
      <c r="Q849">
        <v>4647.5217838319304</v>
      </c>
      <c r="R849">
        <v>3974.6722301302698</v>
      </c>
      <c r="S849">
        <v>2828.2284452645999</v>
      </c>
      <c r="T849">
        <v>3454.8031877287999</v>
      </c>
      <c r="U849">
        <v>0</v>
      </c>
      <c r="V849">
        <v>3861.0863063658098</v>
      </c>
      <c r="W849">
        <v>0</v>
      </c>
      <c r="X849">
        <v>0</v>
      </c>
      <c r="Y849">
        <v>2634.34089756505</v>
      </c>
      <c r="Z849">
        <v>3007.9145133124998</v>
      </c>
      <c r="AA849">
        <v>3730</v>
      </c>
      <c r="AB849">
        <f t="array" ref="AB849">MEDIAN(IF(G849:Q849&lt;&gt;0,G849:Q849))</f>
        <v>4238.0302367542799</v>
      </c>
      <c r="AC849">
        <f t="array" ref="AC849">MEDIAN(IF(R849:Z849&lt;&gt;0,R849:Z849))</f>
        <v>3231.3588505206499</v>
      </c>
      <c r="AD849">
        <f t="shared" si="27"/>
        <v>0.76246715337156368</v>
      </c>
      <c r="AE849">
        <f t="array" ref="AE849">TTEST(IF(G849:Q849&lt;&gt;0,G849:Q849),IF(R849:AA849&lt;&gt;0,R849:AA849),2,3)</f>
        <v>0.55667073191205008</v>
      </c>
      <c r="AX849" s="8" t="s">
        <v>2859</v>
      </c>
      <c r="AY849" s="8" t="s">
        <v>2860</v>
      </c>
      <c r="AZ849" s="8" t="s">
        <v>1623</v>
      </c>
      <c r="BA849" s="9">
        <v>2920.8834938802502</v>
      </c>
      <c r="BB849" s="9">
        <v>1093.84432854075</v>
      </c>
      <c r="BC849" s="9">
        <v>145.272617726634</v>
      </c>
      <c r="BD849" s="9"/>
      <c r="BE849" s="9">
        <v>11219</v>
      </c>
      <c r="BF849" s="9">
        <v>244.69643120000001</v>
      </c>
      <c r="BG849" s="9">
        <v>3515.9158750000001</v>
      </c>
      <c r="BH849" s="9"/>
      <c r="BI849" s="9"/>
      <c r="BJ849" s="9"/>
      <c r="BK849" s="9"/>
      <c r="BL849" s="9">
        <v>643.12257855572295</v>
      </c>
      <c r="BM849" s="9"/>
      <c r="BN849" s="9"/>
      <c r="BO849" s="9"/>
      <c r="BP849" s="9"/>
      <c r="BQ849" s="9"/>
      <c r="BR849" s="9"/>
      <c r="BS849" s="9">
        <v>1544.5660785257901</v>
      </c>
      <c r="BT849" s="9"/>
      <c r="BU849" s="9"/>
      <c r="BV849" s="9"/>
      <c r="BW849" s="9"/>
      <c r="BX849" s="9">
        <v>358</v>
      </c>
    </row>
    <row r="850" spans="1:76" x14ac:dyDescent="0.2">
      <c r="A850" s="2" t="s">
        <v>850</v>
      </c>
      <c r="B850" s="2">
        <f t="shared" si="26"/>
        <v>51155</v>
      </c>
      <c r="C850" s="5">
        <v>2494</v>
      </c>
      <c r="D850" s="5">
        <v>2475</v>
      </c>
      <c r="E850" s="5">
        <v>80</v>
      </c>
      <c r="F850" s="2">
        <v>51155</v>
      </c>
      <c r="G850">
        <f t="array" ref="G850:AA850">VLOOKUP(A850,Check_S4,{7,8,9,10,11,12,13,14,15,16,17,18,19,20,21,22,23,24,25,26,27},FALSE)</f>
        <v>0</v>
      </c>
      <c r="H850">
        <v>1321</v>
      </c>
      <c r="I850">
        <v>578.98571670000001</v>
      </c>
      <c r="J850">
        <v>0</v>
      </c>
      <c r="K850">
        <v>411.98383551000001</v>
      </c>
      <c r="L850">
        <v>3629.1932420459102</v>
      </c>
      <c r="M850">
        <v>4746.7139211593203</v>
      </c>
      <c r="N850">
        <v>0</v>
      </c>
      <c r="O850">
        <v>4205.7977447653102</v>
      </c>
      <c r="P850">
        <v>0</v>
      </c>
      <c r="Q850">
        <v>4698.3497002631902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358</v>
      </c>
      <c r="AB850">
        <f t="array" ref="AB850">MEDIAN(IF(G850:Q850&lt;&gt;0,G850:Q850))</f>
        <v>3629.1932420459102</v>
      </c>
      <c r="AC850" t="e">
        <f t="array" ref="AC850">MEDIAN(IF(R850:Z850&lt;&gt;0,R850:Z850))</f>
        <v>#NUM!</v>
      </c>
      <c r="AD850" t="e">
        <f t="shared" si="27"/>
        <v>#NUM!</v>
      </c>
      <c r="AE850" t="e">
        <f t="array" ref="AE850">TTEST(IF(G850:Q850&lt;&gt;0,G850:Q850),IF(R850:AA850&lt;&gt;0,R850:AA850),2,3)</f>
        <v>#DIV/0!</v>
      </c>
      <c r="AX850" s="8" t="s">
        <v>2861</v>
      </c>
      <c r="AY850" s="8" t="s">
        <v>2862</v>
      </c>
      <c r="AZ850" s="8" t="s">
        <v>1623</v>
      </c>
      <c r="BA850" s="9">
        <v>1797.3566566639799</v>
      </c>
      <c r="BB850" s="9">
        <v>1095</v>
      </c>
      <c r="BC850" s="9">
        <v>98.473104116524397</v>
      </c>
      <c r="BD850" s="9"/>
      <c r="BE850" s="9">
        <v>1095</v>
      </c>
      <c r="BF850" s="9">
        <v>76.377443319999998</v>
      </c>
      <c r="BG850" s="9"/>
      <c r="BH850" s="9"/>
      <c r="BI850" s="9"/>
      <c r="BJ850" s="9"/>
      <c r="BK850" s="9"/>
      <c r="BL850" s="9">
        <v>1001.62401908501</v>
      </c>
      <c r="BM850" s="9">
        <v>4683.78182091488</v>
      </c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>
        <v>2130</v>
      </c>
    </row>
    <row r="851" spans="1:76" x14ac:dyDescent="0.2">
      <c r="A851" s="2" t="s">
        <v>851</v>
      </c>
      <c r="B851" s="2">
        <f t="shared" si="26"/>
        <v>40462</v>
      </c>
      <c r="C851" s="5">
        <v>3151</v>
      </c>
      <c r="D851" s="5">
        <v>3500</v>
      </c>
      <c r="E851" s="5">
        <v>68</v>
      </c>
      <c r="F851" s="2">
        <v>40462</v>
      </c>
      <c r="G851">
        <f t="array" ref="G851:AA851">VLOOKUP(A851,Check_S4,{7,8,9,10,11,12,13,14,15,16,17,18,19,20,21,22,23,24,25,26,27},FALSE)</f>
        <v>0</v>
      </c>
      <c r="H851">
        <v>3500</v>
      </c>
      <c r="I851">
        <v>20.00840226</v>
      </c>
      <c r="J851">
        <v>0</v>
      </c>
      <c r="K851">
        <v>0</v>
      </c>
      <c r="L851">
        <v>698.73534639487696</v>
      </c>
      <c r="M851">
        <v>0</v>
      </c>
      <c r="N851">
        <v>0</v>
      </c>
      <c r="O851">
        <v>1384.8215816175</v>
      </c>
      <c r="P851">
        <v>0</v>
      </c>
      <c r="Q851">
        <v>0</v>
      </c>
      <c r="R851">
        <v>4410.42305131797</v>
      </c>
      <c r="S851">
        <v>0</v>
      </c>
      <c r="T851">
        <v>0</v>
      </c>
      <c r="U851">
        <v>3772.5699187917999</v>
      </c>
      <c r="V851">
        <v>6169.5527413271302</v>
      </c>
      <c r="W851">
        <v>2756.4009403483801</v>
      </c>
      <c r="X851">
        <v>0</v>
      </c>
      <c r="Y851">
        <v>5649.2796360728398</v>
      </c>
      <c r="Z851">
        <v>0</v>
      </c>
      <c r="AA851">
        <v>0</v>
      </c>
      <c r="AB851">
        <f t="array" ref="AB851">MEDIAN(IF(G851:Q851&lt;&gt;0,G851:Q851))</f>
        <v>1041.7784640061884</v>
      </c>
      <c r="AC851">
        <f t="array" ref="AC851">MEDIAN(IF(R851:Z851&lt;&gt;0,R851:Z851))</f>
        <v>4410.42305131797</v>
      </c>
      <c r="AD851">
        <f t="shared" si="27"/>
        <v>4.2335517614345415</v>
      </c>
      <c r="AE851">
        <f t="array" ref="AE851">TTEST(IF(G851:Q851&lt;&gt;0,G851:Q851),IF(R851:AA851&lt;&gt;0,R851:AA851),2,3)</f>
        <v>1.6785169828954866E-2</v>
      </c>
      <c r="AX851" s="8" t="s">
        <v>2863</v>
      </c>
      <c r="AY851" s="8" t="s">
        <v>2864</v>
      </c>
      <c r="AZ851" s="8" t="s">
        <v>1623</v>
      </c>
      <c r="BA851" s="9">
        <v>1134.6368207196699</v>
      </c>
      <c r="BB851" s="9">
        <v>1096</v>
      </c>
      <c r="BC851" s="9">
        <v>63.565978393094603</v>
      </c>
      <c r="BD851" s="9">
        <v>180</v>
      </c>
      <c r="BE851" s="9">
        <v>1096</v>
      </c>
      <c r="BF851" s="9">
        <v>75.653268940000004</v>
      </c>
      <c r="BG851" s="9"/>
      <c r="BH851" s="9"/>
      <c r="BI851" s="9">
        <v>1779.3333284312901</v>
      </c>
      <c r="BJ851" s="9"/>
      <c r="BK851" s="9"/>
      <c r="BL851" s="9">
        <v>2023.0857735019499</v>
      </c>
      <c r="BM851" s="9"/>
      <c r="BN851" s="9">
        <v>911.55128989508796</v>
      </c>
      <c r="BO851" s="9">
        <v>2050.6526495241401</v>
      </c>
      <c r="BP851" s="9">
        <v>1143.4550761845701</v>
      </c>
      <c r="BQ851" s="9"/>
      <c r="BR851" s="9"/>
      <c r="BS851" s="9"/>
      <c r="BT851" s="9"/>
      <c r="BU851" s="9"/>
      <c r="BV851" s="9"/>
      <c r="BW851" s="9"/>
      <c r="BX851" s="9">
        <v>952</v>
      </c>
    </row>
    <row r="852" spans="1:76" x14ac:dyDescent="0.2">
      <c r="A852" s="2" t="s">
        <v>852</v>
      </c>
      <c r="B852" s="2">
        <f t="shared" si="26"/>
        <v>113248</v>
      </c>
      <c r="C852" s="5">
        <v>1124</v>
      </c>
      <c r="D852" s="5">
        <v>1405</v>
      </c>
      <c r="E852" s="5">
        <v>51</v>
      </c>
      <c r="F852" s="2">
        <v>113248</v>
      </c>
      <c r="G852">
        <f t="array" ref="G852:AA852">VLOOKUP(A852,Check_S4,{7,8,9,10,11,12,13,14,15,16,17,18,19,20,21,22,23,24,25,26,27},FALSE)</f>
        <v>825</v>
      </c>
      <c r="H852">
        <v>440</v>
      </c>
      <c r="I852">
        <v>160.1499373</v>
      </c>
      <c r="J852">
        <v>0</v>
      </c>
      <c r="K852">
        <v>0</v>
      </c>
      <c r="L852">
        <v>1721.7616795711201</v>
      </c>
      <c r="M852">
        <v>1507.22826549203</v>
      </c>
      <c r="N852">
        <v>902.18800100884198</v>
      </c>
      <c r="O852">
        <v>1738.1483708292001</v>
      </c>
      <c r="P852">
        <v>0</v>
      </c>
      <c r="Q852">
        <v>1418.9619762085299</v>
      </c>
      <c r="R852">
        <v>0</v>
      </c>
      <c r="S852">
        <v>1405.3752509327901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f t="array" ref="AB852">MEDIAN(IF(G852:Q852&lt;&gt;0,G852:Q852))</f>
        <v>1160.574988608686</v>
      </c>
      <c r="AC852">
        <f t="array" ref="AC852">MEDIAN(IF(R852:Z852&lt;&gt;0,R852:Z852))</f>
        <v>1405.3752509327901</v>
      </c>
      <c r="AD852">
        <f t="shared" si="27"/>
        <v>1.2109301550756097</v>
      </c>
      <c r="AE852" t="e">
        <f t="array" ref="AE852">TTEST(IF(G852:Q852&lt;&gt;0,G852:Q852),IF(R852:AA852&lt;&gt;0,R852:AA852),2,3)</f>
        <v>#DIV/0!</v>
      </c>
      <c r="AX852" s="8" t="s">
        <v>2865</v>
      </c>
      <c r="AY852" s="8" t="s">
        <v>2866</v>
      </c>
      <c r="AZ852" s="8" t="s">
        <v>1623</v>
      </c>
      <c r="BA852" s="9">
        <v>1405.7976070478301</v>
      </c>
      <c r="BB852" s="9">
        <v>1098.97465010731</v>
      </c>
      <c r="BC852" s="9">
        <v>99.562015135413603</v>
      </c>
      <c r="BD852" s="9">
        <v>4613</v>
      </c>
      <c r="BE852" s="9">
        <v>590</v>
      </c>
      <c r="BF852" s="9">
        <v>231.5032358</v>
      </c>
      <c r="BG852" s="9"/>
      <c r="BH852" s="9"/>
      <c r="BI852" s="9">
        <v>1483.36575693691</v>
      </c>
      <c r="BJ852" s="9"/>
      <c r="BK852" s="9"/>
      <c r="BL852" s="9">
        <v>1290.94930021461</v>
      </c>
      <c r="BM852" s="9"/>
      <c r="BN852" s="9">
        <v>401.05077755404398</v>
      </c>
      <c r="BO852" s="9"/>
      <c r="BP852" s="9">
        <v>1729.51178587707</v>
      </c>
      <c r="BQ852" s="9"/>
      <c r="BR852" s="9"/>
      <c r="BS852" s="9"/>
      <c r="BT852" s="9"/>
      <c r="BU852" s="9"/>
      <c r="BV852" s="9"/>
      <c r="BW852" s="9"/>
      <c r="BX852" s="9">
        <v>907</v>
      </c>
    </row>
    <row r="853" spans="1:76" x14ac:dyDescent="0.2">
      <c r="A853" s="2" t="s">
        <v>853</v>
      </c>
      <c r="B853" s="2">
        <f t="shared" si="26"/>
        <v>58955</v>
      </c>
      <c r="C853" s="5">
        <v>2159</v>
      </c>
      <c r="D853" s="5">
        <v>1998</v>
      </c>
      <c r="E853" s="5">
        <v>65</v>
      </c>
      <c r="F853" s="2">
        <v>58955</v>
      </c>
      <c r="G853">
        <f t="array" ref="G853:AA853">VLOOKUP(A853,Check_S4,{7,8,9,10,11,12,13,14,15,16,17,18,19,20,21,22,23,24,25,26,27},FALSE)</f>
        <v>0</v>
      </c>
      <c r="H853">
        <v>2816</v>
      </c>
      <c r="I853">
        <v>347.3257567</v>
      </c>
      <c r="J853">
        <v>0</v>
      </c>
      <c r="K853">
        <v>0</v>
      </c>
      <c r="L853">
        <v>1156.8229519905599</v>
      </c>
      <c r="M853">
        <v>0</v>
      </c>
      <c r="N853">
        <v>0</v>
      </c>
      <c r="O853">
        <v>2053.88099068976</v>
      </c>
      <c r="P853">
        <v>0</v>
      </c>
      <c r="Q853">
        <v>614.16645733754206</v>
      </c>
      <c r="R853">
        <v>0</v>
      </c>
      <c r="S853">
        <v>0</v>
      </c>
      <c r="T853">
        <v>4802.4052569241903</v>
      </c>
      <c r="U853">
        <v>2379.7105560713198</v>
      </c>
      <c r="V853">
        <v>1941.2625829922299</v>
      </c>
      <c r="W853">
        <v>0</v>
      </c>
      <c r="X853">
        <v>0</v>
      </c>
      <c r="Y853">
        <v>0</v>
      </c>
      <c r="Z853">
        <v>3973.3870765871102</v>
      </c>
      <c r="AA853">
        <v>1510</v>
      </c>
      <c r="AB853">
        <f t="array" ref="AB853">MEDIAN(IF(G853:Q853&lt;&gt;0,G853:Q853))</f>
        <v>1156.8229519905599</v>
      </c>
      <c r="AC853">
        <f t="array" ref="AC853">MEDIAN(IF(R853:Z853&lt;&gt;0,R853:Z853))</f>
        <v>3176.5488163292148</v>
      </c>
      <c r="AD853">
        <f t="shared" si="27"/>
        <v>2.7459247855199336</v>
      </c>
      <c r="AE853">
        <f t="array" ref="AE853">TTEST(IF(G853:Q853&lt;&gt;0,G853:Q853),IF(R853:AA853&lt;&gt;0,R853:AA853),2,3)</f>
        <v>8.921337841429143E-2</v>
      </c>
      <c r="AX853" s="8" t="s">
        <v>737</v>
      </c>
      <c r="AY853" s="8" t="s">
        <v>2867</v>
      </c>
      <c r="AZ853" s="8" t="s">
        <v>1623</v>
      </c>
      <c r="BA853" s="9">
        <v>1889.8492188620201</v>
      </c>
      <c r="BB853" s="9">
        <v>1101.4088965260701</v>
      </c>
      <c r="BC853" s="9">
        <v>117.378837642367</v>
      </c>
      <c r="BD853" s="9">
        <v>5896</v>
      </c>
      <c r="BE853" s="9">
        <v>322</v>
      </c>
      <c r="BF853" s="9">
        <v>48.277520119999998</v>
      </c>
      <c r="BG853" s="9"/>
      <c r="BH853" s="9"/>
      <c r="BI853" s="9"/>
      <c r="BJ853" s="9"/>
      <c r="BK853" s="9"/>
      <c r="BL853" s="9">
        <v>600.83674691822296</v>
      </c>
      <c r="BM853" s="9"/>
      <c r="BN853" s="9"/>
      <c r="BO853" s="9"/>
      <c r="BP853" s="9"/>
      <c r="BQ853" s="9"/>
      <c r="BR853" s="9"/>
      <c r="BS853" s="9">
        <v>1601.98104613392</v>
      </c>
      <c r="BT853" s="9"/>
      <c r="BU853" s="9"/>
      <c r="BV853" s="9"/>
      <c r="BW853" s="9"/>
      <c r="BX853" s="9">
        <v>2870</v>
      </c>
    </row>
    <row r="854" spans="1:76" x14ac:dyDescent="0.2">
      <c r="A854" s="2" t="s">
        <v>854</v>
      </c>
      <c r="B854" s="2">
        <f t="shared" si="26"/>
        <v>67400</v>
      </c>
      <c r="C854" s="5">
        <v>1884</v>
      </c>
      <c r="D854" s="5">
        <v>1901</v>
      </c>
      <c r="E854" s="5">
        <v>52</v>
      </c>
      <c r="F854" s="2">
        <v>67400</v>
      </c>
      <c r="G854">
        <f t="array" ref="G854:AA854">VLOOKUP(A854,Check_S4,{7,8,9,10,11,12,13,14,15,16,17,18,19,20,21,22,23,24,25,26,27},FALSE)</f>
        <v>0</v>
      </c>
      <c r="H854">
        <v>661</v>
      </c>
      <c r="I854">
        <v>301.4171748</v>
      </c>
      <c r="J854">
        <v>0</v>
      </c>
      <c r="K854">
        <v>0</v>
      </c>
      <c r="L854">
        <v>2161.1483200243301</v>
      </c>
      <c r="M854">
        <v>0</v>
      </c>
      <c r="N854">
        <v>0</v>
      </c>
      <c r="O854">
        <v>2769.3297924225999</v>
      </c>
      <c r="P854">
        <v>0</v>
      </c>
      <c r="Q854">
        <v>1900.6801809850001</v>
      </c>
      <c r="R854">
        <v>2128.2011939215799</v>
      </c>
      <c r="S854">
        <v>1672.7914759335499</v>
      </c>
      <c r="T854">
        <v>0</v>
      </c>
      <c r="U854">
        <v>0</v>
      </c>
      <c r="V854">
        <v>1807.18170875808</v>
      </c>
      <c r="W854">
        <v>0</v>
      </c>
      <c r="X854">
        <v>0</v>
      </c>
      <c r="Y854">
        <v>3552.5695368923698</v>
      </c>
      <c r="Z854">
        <v>0</v>
      </c>
      <c r="AA854">
        <v>0</v>
      </c>
      <c r="AB854">
        <f t="array" ref="AB854">MEDIAN(IF(G854:Q854&lt;&gt;0,G854:Q854))</f>
        <v>1900.6801809850001</v>
      </c>
      <c r="AC854">
        <f t="array" ref="AC854">MEDIAN(IF(R854:Z854&lt;&gt;0,R854:Z854))</f>
        <v>1967.6914513398301</v>
      </c>
      <c r="AD854">
        <f t="shared" si="27"/>
        <v>1.035256468197665</v>
      </c>
      <c r="AE854">
        <f t="array" ref="AE854">TTEST(IF(G854:Q854&lt;&gt;0,G854:Q854),IF(R854:AA854&lt;&gt;0,R854:AA854),2,3)</f>
        <v>0.28710647878408529</v>
      </c>
      <c r="AX854" s="8" t="s">
        <v>2868</v>
      </c>
      <c r="AY854" s="8" t="s">
        <v>2869</v>
      </c>
      <c r="AZ854" s="8" t="s">
        <v>1623</v>
      </c>
      <c r="BA854" s="9">
        <v>1186.57085985616</v>
      </c>
      <c r="BB854" s="9">
        <v>1103.4484150273299</v>
      </c>
      <c r="BC854" s="9">
        <v>104.865503726763</v>
      </c>
      <c r="BD854" s="9">
        <v>2463</v>
      </c>
      <c r="BE854" s="9">
        <v>2044</v>
      </c>
      <c r="BF854" s="9">
        <v>76.386609370000002</v>
      </c>
      <c r="BG854" s="9"/>
      <c r="BH854" s="9"/>
      <c r="BI854" s="9"/>
      <c r="BJ854" s="9"/>
      <c r="BK854" s="9"/>
      <c r="BL854" s="9">
        <v>162.89683005465301</v>
      </c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</row>
    <row r="855" spans="1:76" x14ac:dyDescent="0.2">
      <c r="A855" s="2" t="s">
        <v>855</v>
      </c>
      <c r="B855" s="2">
        <f t="shared" si="26"/>
        <v>62446</v>
      </c>
      <c r="C855" s="5">
        <v>2033</v>
      </c>
      <c r="D855" s="5">
        <v>1879</v>
      </c>
      <c r="E855" s="5">
        <v>33</v>
      </c>
      <c r="F855" s="2">
        <v>62446</v>
      </c>
      <c r="G855">
        <f t="array" ref="G855:AA855">VLOOKUP(A855,Check_S4,{7,8,9,10,11,12,13,14,15,16,17,18,19,20,21,22,23,24,25,26,27},FALSE)</f>
        <v>0</v>
      </c>
      <c r="H855">
        <v>1791</v>
      </c>
      <c r="I855">
        <v>1062.9575769999999</v>
      </c>
      <c r="J855">
        <v>0</v>
      </c>
      <c r="K855">
        <v>0</v>
      </c>
      <c r="L855">
        <v>1640.3685574834701</v>
      </c>
      <c r="M855">
        <v>0</v>
      </c>
      <c r="N855">
        <v>1250.8170985916299</v>
      </c>
      <c r="O855">
        <v>2425.6420442116901</v>
      </c>
      <c r="P855">
        <v>0</v>
      </c>
      <c r="Q855">
        <v>1949.1344311211401</v>
      </c>
      <c r="R855">
        <v>0</v>
      </c>
      <c r="S855">
        <v>2033.3914902285501</v>
      </c>
      <c r="T855">
        <v>0</v>
      </c>
      <c r="U855">
        <v>2552.8733431932201</v>
      </c>
      <c r="V855">
        <v>1808.4624222935299</v>
      </c>
      <c r="W855">
        <v>0</v>
      </c>
      <c r="X855">
        <v>0</v>
      </c>
      <c r="Y855">
        <v>2926.6851465350301</v>
      </c>
      <c r="Z855">
        <v>3324.1734730886701</v>
      </c>
      <c r="AA855">
        <v>1630</v>
      </c>
      <c r="AB855">
        <f t="array" ref="AB855">MEDIAN(IF(G855:Q855&lt;&gt;0,G855:Q855))</f>
        <v>1715.6842787417349</v>
      </c>
      <c r="AC855">
        <f t="array" ref="AC855">MEDIAN(IF(R855:Z855&lt;&gt;0,R855:Z855))</f>
        <v>2552.8733431932201</v>
      </c>
      <c r="AD855">
        <f t="shared" si="27"/>
        <v>1.4879621937583243</v>
      </c>
      <c r="AE855">
        <f t="array" ref="AE855">TTEST(IF(G855:Q855&lt;&gt;0,G855:Q855),IF(R855:AA855&lt;&gt;0,R855:AA855),2,3)</f>
        <v>7.0392249644308527E-2</v>
      </c>
      <c r="AX855" s="8" t="s">
        <v>2870</v>
      </c>
      <c r="AY855" s="8" t="s">
        <v>2871</v>
      </c>
      <c r="AZ855" s="8" t="s">
        <v>1623</v>
      </c>
      <c r="BA855" s="9">
        <v>953.22064269208101</v>
      </c>
      <c r="BB855" s="9">
        <v>1103.8244052341599</v>
      </c>
      <c r="BC855" s="9">
        <v>54.441164135177402</v>
      </c>
      <c r="BD855" s="9"/>
      <c r="BE855" s="9">
        <v>1350</v>
      </c>
      <c r="BF855" s="9">
        <v>255.2337603</v>
      </c>
      <c r="BG855" s="9"/>
      <c r="BH855" s="9"/>
      <c r="BI855" s="9"/>
      <c r="BJ855" s="9"/>
      <c r="BK855" s="9"/>
      <c r="BL855" s="9"/>
      <c r="BM855" s="9"/>
      <c r="BN855" s="9"/>
      <c r="BO855" s="9"/>
      <c r="BP855" s="9">
        <v>1346.6488104683201</v>
      </c>
      <c r="BQ855" s="9"/>
      <c r="BR855" s="9"/>
      <c r="BS855" s="9"/>
      <c r="BT855" s="9"/>
      <c r="BU855" s="9"/>
      <c r="BV855" s="9"/>
      <c r="BW855" s="9"/>
      <c r="BX855" s="9">
        <v>861</v>
      </c>
    </row>
    <row r="856" spans="1:76" x14ac:dyDescent="0.2">
      <c r="A856" s="2" t="s">
        <v>856</v>
      </c>
      <c r="B856" s="2">
        <f t="shared" si="26"/>
        <v>57930</v>
      </c>
      <c r="C856" s="5">
        <v>2190</v>
      </c>
      <c r="D856" s="5">
        <v>2030</v>
      </c>
      <c r="E856" s="5">
        <v>64</v>
      </c>
      <c r="F856" s="2">
        <v>57930</v>
      </c>
      <c r="G856">
        <f t="array" ref="G856:AA856">VLOOKUP(A856,Check_S4,{7,8,9,10,11,12,13,14,15,16,17,18,19,20,21,22,23,24,25,26,27},FALSE)</f>
        <v>556</v>
      </c>
      <c r="H856">
        <v>2752</v>
      </c>
      <c r="I856">
        <v>566.35036679999996</v>
      </c>
      <c r="J856">
        <v>0</v>
      </c>
      <c r="K856">
        <v>0</v>
      </c>
      <c r="L856">
        <v>3720.4104562296502</v>
      </c>
      <c r="M856">
        <v>0</v>
      </c>
      <c r="N856">
        <v>619.31511594675203</v>
      </c>
      <c r="O856">
        <v>4127.4000715433504</v>
      </c>
      <c r="P856">
        <v>0</v>
      </c>
      <c r="Q856">
        <v>3368.8517285370299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1971.5297110016099</v>
      </c>
      <c r="Z856">
        <v>0</v>
      </c>
      <c r="AA856">
        <v>2030</v>
      </c>
      <c r="AB856">
        <f t="array" ref="AB856">MEDIAN(IF(G856:Q856&lt;&gt;0,G856:Q856))</f>
        <v>2752</v>
      </c>
      <c r="AC856">
        <f t="array" ref="AC856">MEDIAN(IF(R856:Z856&lt;&gt;0,R856:Z856))</f>
        <v>1971.5297110016099</v>
      </c>
      <c r="AD856">
        <f t="shared" si="27"/>
        <v>0.71639887754418963</v>
      </c>
      <c r="AE856">
        <f t="array" ref="AE856">TTEST(IF(G856:Q856&lt;&gt;0,G856:Q856),IF(R856:AA856&lt;&gt;0,R856:AA856),2,3)</f>
        <v>0.70309764464729163</v>
      </c>
      <c r="AX856" s="8" t="s">
        <v>2872</v>
      </c>
      <c r="AY856" s="8" t="s">
        <v>2873</v>
      </c>
      <c r="AZ856" s="8" t="s">
        <v>1623</v>
      </c>
      <c r="BA856" s="9">
        <v>1361.15955988207</v>
      </c>
      <c r="BB856" s="9">
        <v>1104.1118765849301</v>
      </c>
      <c r="BC856" s="9">
        <v>69.938432537602296</v>
      </c>
      <c r="BD856" s="9"/>
      <c r="BE856" s="9">
        <v>3616</v>
      </c>
      <c r="BF856" s="9">
        <v>224.738889</v>
      </c>
      <c r="BG856" s="9">
        <v>609.46981479999999</v>
      </c>
      <c r="BH856" s="9">
        <v>804.30308711999999</v>
      </c>
      <c r="BI856" s="9">
        <v>2070.4001929904398</v>
      </c>
      <c r="BJ856" s="9"/>
      <c r="BK856" s="9"/>
      <c r="BL856" s="9">
        <v>1008.22375316987</v>
      </c>
      <c r="BM856" s="9"/>
      <c r="BN856" s="9">
        <v>950.36172985081703</v>
      </c>
      <c r="BO856" s="9"/>
      <c r="BP856" s="9">
        <v>1583.5320533638001</v>
      </c>
      <c r="BQ856" s="9"/>
      <c r="BR856" s="9"/>
      <c r="BS856" s="9">
        <v>1544.5660785257901</v>
      </c>
      <c r="BT856" s="9"/>
      <c r="BU856" s="9"/>
      <c r="BV856" s="9"/>
      <c r="BW856" s="9"/>
      <c r="BX856" s="9">
        <v>1200</v>
      </c>
    </row>
    <row r="857" spans="1:76" x14ac:dyDescent="0.2">
      <c r="A857" s="2" t="s">
        <v>857</v>
      </c>
      <c r="B857" s="2">
        <f t="shared" si="26"/>
        <v>58058</v>
      </c>
      <c r="C857" s="5">
        <v>2181</v>
      </c>
      <c r="D857" s="5">
        <v>1495</v>
      </c>
      <c r="E857" s="5">
        <v>66</v>
      </c>
      <c r="F857" s="2">
        <v>58058</v>
      </c>
      <c r="G857">
        <f t="array" ref="G857:AA857">VLOOKUP(A857,Check_S4,{7,8,9,10,11,12,13,14,15,16,17,18,19,20,21,22,23,24,25,26,27},FALSE)</f>
        <v>0</v>
      </c>
      <c r="H857">
        <v>1843</v>
      </c>
      <c r="I857">
        <v>537.54190970000002</v>
      </c>
      <c r="J857">
        <v>0</v>
      </c>
      <c r="K857">
        <v>1099.8890736599999</v>
      </c>
      <c r="L857">
        <v>1421.24354869443</v>
      </c>
      <c r="M857">
        <v>3619.0832791676498</v>
      </c>
      <c r="N857">
        <v>1470.0155905438901</v>
      </c>
      <c r="O857">
        <v>1494.5455723041</v>
      </c>
      <c r="P857">
        <v>1443.6449991623099</v>
      </c>
      <c r="Q857">
        <v>5469.8794193616995</v>
      </c>
      <c r="R857">
        <v>0</v>
      </c>
      <c r="S857">
        <v>0</v>
      </c>
      <c r="T857">
        <v>3458.9767279788598</v>
      </c>
      <c r="U857">
        <v>0</v>
      </c>
      <c r="V857">
        <v>0</v>
      </c>
      <c r="W857">
        <v>0</v>
      </c>
      <c r="X857">
        <v>0</v>
      </c>
      <c r="Y857">
        <v>2133.9756002450699</v>
      </c>
      <c r="Z857">
        <v>0</v>
      </c>
      <c r="AA857">
        <v>0</v>
      </c>
      <c r="AB857">
        <f t="array" ref="AB857">MEDIAN(IF(G857:Q857&lt;&gt;0,G857:Q857))</f>
        <v>1470.0155905438901</v>
      </c>
      <c r="AC857">
        <f t="array" ref="AC857">MEDIAN(IF(R857:Z857&lt;&gt;0,R857:Z857))</f>
        <v>2796.4761641119649</v>
      </c>
      <c r="AD857">
        <f t="shared" si="27"/>
        <v>1.9023445615820296</v>
      </c>
      <c r="AE857">
        <f t="array" ref="AE857">TTEST(IF(G857:Q857&lt;&gt;0,G857:Q857),IF(R857:AA857&lt;&gt;0,R857:AA857),2,3)</f>
        <v>0.44852563609467877</v>
      </c>
      <c r="AX857" s="8" t="s">
        <v>2874</v>
      </c>
      <c r="AY857" s="8" t="s">
        <v>2875</v>
      </c>
      <c r="AZ857" s="8" t="s">
        <v>1623</v>
      </c>
      <c r="BA857" s="9">
        <v>3189.1657487464199</v>
      </c>
      <c r="BB857" s="9">
        <v>1105.09986767738</v>
      </c>
      <c r="BC857" s="9">
        <v>116.357136570018</v>
      </c>
      <c r="BD857" s="9"/>
      <c r="BE857" s="9">
        <v>993</v>
      </c>
      <c r="BF857" s="9">
        <v>257.37161459999999</v>
      </c>
      <c r="BG857" s="9"/>
      <c r="BH857" s="9"/>
      <c r="BI857" s="9">
        <v>1780.1504275085499</v>
      </c>
      <c r="BJ857" s="9">
        <v>953.03741861108801</v>
      </c>
      <c r="BK857" s="9"/>
      <c r="BL857" s="9">
        <v>861.867306645903</v>
      </c>
      <c r="BM857" s="9"/>
      <c r="BN857" s="9">
        <v>489.7155298472</v>
      </c>
      <c r="BO857" s="9"/>
      <c r="BP857" s="9">
        <v>1217.1997353547499</v>
      </c>
      <c r="BQ857" s="9"/>
      <c r="BR857" s="9">
        <v>9844.8507700365208</v>
      </c>
      <c r="BS857" s="9"/>
      <c r="BT857" s="9"/>
      <c r="BU857" s="9">
        <v>4642.1443359764498</v>
      </c>
      <c r="BV857" s="9">
        <v>10015.229192471899</v>
      </c>
      <c r="BW857" s="9">
        <v>6857.4226539047604</v>
      </c>
      <c r="BX857" s="9">
        <v>358</v>
      </c>
    </row>
    <row r="858" spans="1:76" x14ac:dyDescent="0.2">
      <c r="A858" s="2" t="s">
        <v>858</v>
      </c>
      <c r="B858" s="2">
        <f t="shared" si="26"/>
        <v>43727</v>
      </c>
      <c r="C858" s="5">
        <v>2891</v>
      </c>
      <c r="D858" s="5">
        <v>2891</v>
      </c>
      <c r="E858" s="5">
        <v>26</v>
      </c>
      <c r="F858" s="2">
        <v>43727</v>
      </c>
      <c r="G858">
        <f t="array" ref="G858:AA858">VLOOKUP(A858,Check_S4,{7,8,9,10,11,12,13,14,15,16,17,18,19,20,21,22,23,24,25,26,27},FALSE)</f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3431.6519787081802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2350</v>
      </c>
      <c r="AB858" t="e">
        <f t="array" ref="AB858">MEDIAN(IF(G858:Q858&lt;&gt;0,G858:Q858))</f>
        <v>#NUM!</v>
      </c>
      <c r="AC858">
        <f t="array" ref="AC858">MEDIAN(IF(R858:Z858&lt;&gt;0,R858:Z858))</f>
        <v>3431.6519787081802</v>
      </c>
      <c r="AD858" t="e">
        <f t="shared" si="27"/>
        <v>#NUM!</v>
      </c>
      <c r="AE858" t="e">
        <f t="array" ref="AE858">TTEST(IF(G858:Q858&lt;&gt;0,G858:Q858),IF(R858:AA858&lt;&gt;0,R858:AA858),2,3)</f>
        <v>#DIV/0!</v>
      </c>
      <c r="AX858" s="8" t="s">
        <v>1343</v>
      </c>
      <c r="AY858" s="8" t="s">
        <v>2876</v>
      </c>
      <c r="AZ858" s="8" t="s">
        <v>1623</v>
      </c>
      <c r="BA858" s="9">
        <v>1526.7999414572801</v>
      </c>
      <c r="BB858" s="9">
        <v>1105.20955965079</v>
      </c>
      <c r="BC858" s="9">
        <v>89.303446340163205</v>
      </c>
      <c r="BD858" s="9"/>
      <c r="BE858" s="9"/>
      <c r="BF858" s="9"/>
      <c r="BG858" s="9"/>
      <c r="BH858" s="9"/>
      <c r="BI858" s="9">
        <v>416.638764670358</v>
      </c>
      <c r="BJ858" s="9"/>
      <c r="BK858" s="9"/>
      <c r="BL858" s="9">
        <v>1399.99277363843</v>
      </c>
      <c r="BM858" s="9"/>
      <c r="BN858" s="9">
        <v>810.42634566315201</v>
      </c>
      <c r="BO858" s="9"/>
      <c r="BP858" s="9"/>
      <c r="BQ858" s="9"/>
      <c r="BR858" s="9"/>
      <c r="BS858" s="9"/>
      <c r="BT858" s="9">
        <v>3480.1418818571701</v>
      </c>
      <c r="BU858" s="9"/>
      <c r="BV858" s="9"/>
      <c r="BW858" s="9"/>
      <c r="BX858" s="9"/>
    </row>
    <row r="859" spans="1:76" x14ac:dyDescent="0.2">
      <c r="A859" s="2" t="s">
        <v>859</v>
      </c>
      <c r="B859" s="2">
        <f t="shared" si="26"/>
        <v>23115</v>
      </c>
      <c r="C859" s="5">
        <v>5442</v>
      </c>
      <c r="D859" s="5">
        <v>4703</v>
      </c>
      <c r="E859" s="5">
        <v>44</v>
      </c>
      <c r="F859" s="2">
        <v>23115</v>
      </c>
      <c r="G859">
        <f t="array" ref="G859:AA859">VLOOKUP(A859,Check_S4,{7,8,9,10,11,12,13,14,15,16,17,18,19,20,21,22,23,24,25,26,27},FALSE)</f>
        <v>0</v>
      </c>
      <c r="H859">
        <v>4536</v>
      </c>
      <c r="I859">
        <v>4656.7804880000003</v>
      </c>
      <c r="J859">
        <v>4602.3675579999999</v>
      </c>
      <c r="K859">
        <v>5064.3603009999997</v>
      </c>
      <c r="L859">
        <v>8916.46498369662</v>
      </c>
      <c r="M859">
        <v>4738.1362182928997</v>
      </c>
      <c r="N859">
        <v>4560.8764487625003</v>
      </c>
      <c r="O859">
        <v>5537.8040351095797</v>
      </c>
      <c r="P859">
        <v>3345.0299931509699</v>
      </c>
      <c r="Q859">
        <v>13602.0305908969</v>
      </c>
      <c r="R859">
        <v>3111.7625213453998</v>
      </c>
      <c r="S859">
        <v>5572.59576338649</v>
      </c>
      <c r="T859">
        <v>0</v>
      </c>
      <c r="U859">
        <v>3971.9911182002602</v>
      </c>
      <c r="V859">
        <v>5172.6729609910699</v>
      </c>
      <c r="W859">
        <v>0</v>
      </c>
      <c r="X859">
        <v>5259.3757286917998</v>
      </c>
      <c r="Y859">
        <v>4667.8855072568904</v>
      </c>
      <c r="Z859">
        <v>4095.2651342836102</v>
      </c>
      <c r="AA859">
        <v>6550</v>
      </c>
      <c r="AB859">
        <f t="array" ref="AB859">MEDIAN(IF(G859:Q859&lt;&gt;0,G859:Q859))</f>
        <v>4697.4583531464505</v>
      </c>
      <c r="AC859">
        <f t="array" ref="AC859">MEDIAN(IF(R859:Z859&lt;&gt;0,R859:Z859))</f>
        <v>4667.8855072568904</v>
      </c>
      <c r="AD859">
        <f t="shared" si="27"/>
        <v>0.99370450067540217</v>
      </c>
      <c r="AE859">
        <f t="array" ref="AE859">TTEST(IF(G859:Q859&lt;&gt;0,G859:Q859),IF(R859:AA859&lt;&gt;0,R859:AA859),2,3)</f>
        <v>0.28788803767538218</v>
      </c>
      <c r="AX859" s="8" t="s">
        <v>2877</v>
      </c>
      <c r="AY859" s="8" t="s">
        <v>2878</v>
      </c>
      <c r="AZ859" s="8" t="s">
        <v>1623</v>
      </c>
      <c r="BA859" s="9">
        <v>1400.22493680259</v>
      </c>
      <c r="BB859" s="9">
        <v>1105.6995922858</v>
      </c>
      <c r="BC859" s="9">
        <v>83.352168614721407</v>
      </c>
      <c r="BD859" s="9"/>
      <c r="BE859" s="9">
        <v>1730</v>
      </c>
      <c r="BF859" s="9">
        <v>52.359490729999997</v>
      </c>
      <c r="BG859" s="9"/>
      <c r="BH859" s="9"/>
      <c r="BI859" s="9">
        <v>713.96706672232995</v>
      </c>
      <c r="BJ859" s="9"/>
      <c r="BK859" s="9"/>
      <c r="BL859" s="9">
        <v>642.038447842388</v>
      </c>
      <c r="BM859" s="9"/>
      <c r="BN859" s="9">
        <v>2191.4958792505099</v>
      </c>
      <c r="BO859" s="9"/>
      <c r="BP859" s="9"/>
      <c r="BQ859" s="9"/>
      <c r="BR859" s="9"/>
      <c r="BS859" s="9">
        <v>1497.4321178492801</v>
      </c>
      <c r="BT859" s="9"/>
      <c r="BU859" s="9"/>
      <c r="BV859" s="9"/>
      <c r="BW859" s="9">
        <v>3718.5064920261798</v>
      </c>
      <c r="BX859" s="9">
        <v>656</v>
      </c>
    </row>
    <row r="860" spans="1:76" x14ac:dyDescent="0.2">
      <c r="A860" s="2" t="s">
        <v>860</v>
      </c>
      <c r="B860" s="2">
        <f t="shared" si="26"/>
        <v>30380</v>
      </c>
      <c r="C860" s="5">
        <v>4120</v>
      </c>
      <c r="D860" s="5">
        <v>2135</v>
      </c>
      <c r="E860" s="5">
        <v>138</v>
      </c>
      <c r="F860" s="2">
        <v>30380</v>
      </c>
      <c r="G860">
        <f t="array" ref="G860:AA860">VLOOKUP(A860,Check_S4,{7,8,9,10,11,12,13,14,15,16,17,18,19,20,21,22,23,24,25,26,27},FALSE)</f>
        <v>0</v>
      </c>
      <c r="H860">
        <v>3838</v>
      </c>
      <c r="I860">
        <v>50.109977460000003</v>
      </c>
      <c r="J860">
        <v>4209.7965830000003</v>
      </c>
      <c r="K860">
        <v>18514.159872</v>
      </c>
      <c r="L860">
        <v>1485.9749987656</v>
      </c>
      <c r="M860">
        <v>0</v>
      </c>
      <c r="N860">
        <v>2134.8561317430499</v>
      </c>
      <c r="O860">
        <v>5222.5748492748799</v>
      </c>
      <c r="P860">
        <v>0</v>
      </c>
      <c r="Q860">
        <v>1411.65835145562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217</v>
      </c>
      <c r="AB860">
        <f t="array" ref="AB860">MEDIAN(IF(G860:Q860&lt;&gt;0,G860:Q860))</f>
        <v>2986.4280658715252</v>
      </c>
      <c r="AC860" t="e">
        <f t="array" ref="AC860">MEDIAN(IF(R860:Z860&lt;&gt;0,R860:Z860))</f>
        <v>#NUM!</v>
      </c>
      <c r="AD860" t="e">
        <f t="shared" si="27"/>
        <v>#NUM!</v>
      </c>
      <c r="AE860" t="e">
        <f t="array" ref="AE860">TTEST(IF(G860:Q860&lt;&gt;0,G860:Q860),IF(R860:AA860&lt;&gt;0,R860:AA860),2,3)</f>
        <v>#DIV/0!</v>
      </c>
      <c r="AX860" s="8" t="s">
        <v>2879</v>
      </c>
      <c r="AY860" s="8" t="s">
        <v>2880</v>
      </c>
      <c r="AZ860" s="8" t="s">
        <v>1623</v>
      </c>
      <c r="BA860" s="9">
        <v>1106</v>
      </c>
      <c r="BB860" s="9">
        <v>1106</v>
      </c>
      <c r="BC860" s="9"/>
      <c r="BD860" s="9"/>
      <c r="BE860" s="9">
        <v>1106</v>
      </c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</row>
    <row r="861" spans="1:76" x14ac:dyDescent="0.2">
      <c r="A861" s="2" t="s">
        <v>861</v>
      </c>
      <c r="B861" s="2">
        <f t="shared" si="26"/>
        <v>102370</v>
      </c>
      <c r="C861" s="5">
        <v>1221</v>
      </c>
      <c r="D861" s="5">
        <v>1352</v>
      </c>
      <c r="E861" s="5">
        <v>64</v>
      </c>
      <c r="F861" s="2">
        <v>102370</v>
      </c>
      <c r="G861">
        <f t="array" ref="G861:AA861">VLOOKUP(A861,Check_S4,{7,8,9,10,11,12,13,14,15,16,17,18,19,20,21,22,23,24,25,26,27},FALSE)</f>
        <v>0</v>
      </c>
      <c r="H861">
        <v>1230</v>
      </c>
      <c r="I861">
        <v>142.88052819999999</v>
      </c>
      <c r="J861">
        <v>0</v>
      </c>
      <c r="K861">
        <v>0</v>
      </c>
      <c r="L861">
        <v>1351.99261488669</v>
      </c>
      <c r="M861">
        <v>0</v>
      </c>
      <c r="N861">
        <v>0</v>
      </c>
      <c r="O861">
        <v>2335.7817765069499</v>
      </c>
      <c r="P861">
        <v>0</v>
      </c>
      <c r="Q861">
        <v>250.470565831752</v>
      </c>
      <c r="R861">
        <v>0</v>
      </c>
      <c r="S861">
        <v>1449.73933126</v>
      </c>
      <c r="T861">
        <v>0</v>
      </c>
      <c r="U861">
        <v>0</v>
      </c>
      <c r="V861">
        <v>1730.6492672012</v>
      </c>
      <c r="W861">
        <v>0</v>
      </c>
      <c r="X861">
        <v>0</v>
      </c>
      <c r="Y861">
        <v>2013.4945333404901</v>
      </c>
      <c r="Z861">
        <v>0</v>
      </c>
      <c r="AA861">
        <v>486</v>
      </c>
      <c r="AB861">
        <f t="array" ref="AB861">MEDIAN(IF(G861:Q861&lt;&gt;0,G861:Q861))</f>
        <v>1230</v>
      </c>
      <c r="AC861">
        <f t="array" ref="AC861">MEDIAN(IF(R861:Z861&lt;&gt;0,R861:Z861))</f>
        <v>1730.6492672012</v>
      </c>
      <c r="AD861">
        <f t="shared" si="27"/>
        <v>1.4070319245538212</v>
      </c>
      <c r="AE861">
        <f t="array" ref="AE861">TTEST(IF(G861:Q861&lt;&gt;0,G861:Q861),IF(R861:AA861&lt;&gt;0,R861:AA861),2,3)</f>
        <v>0.5149213071954708</v>
      </c>
      <c r="AX861" s="8" t="s">
        <v>2881</v>
      </c>
      <c r="AY861" s="8" t="s">
        <v>2882</v>
      </c>
      <c r="AZ861" s="8" t="s">
        <v>1623</v>
      </c>
      <c r="BA861" s="9">
        <v>1021.15794574238</v>
      </c>
      <c r="BB861" s="9">
        <v>1106.70555720928</v>
      </c>
      <c r="BC861" s="9">
        <v>57.776251039269098</v>
      </c>
      <c r="BD861" s="9">
        <v>299</v>
      </c>
      <c r="BE861" s="9">
        <v>671</v>
      </c>
      <c r="BF861" s="9">
        <v>164.968795</v>
      </c>
      <c r="BG861" s="9"/>
      <c r="BH861" s="9"/>
      <c r="BI861" s="9">
        <v>1123.17575473337</v>
      </c>
      <c r="BJ861" s="9"/>
      <c r="BK861" s="9">
        <v>822.52137907491397</v>
      </c>
      <c r="BL861" s="9">
        <v>1918.04605334041</v>
      </c>
      <c r="BM861" s="9"/>
      <c r="BN861" s="9">
        <v>1106.70555720928</v>
      </c>
      <c r="BO861" s="9"/>
      <c r="BP861" s="9">
        <v>1576.43304315144</v>
      </c>
      <c r="BQ861" s="9"/>
      <c r="BR861" s="9"/>
      <c r="BS861" s="9">
        <v>1508.57092917202</v>
      </c>
      <c r="BT861" s="9"/>
      <c r="BU861" s="9"/>
      <c r="BV861" s="9"/>
      <c r="BW861" s="9"/>
      <c r="BX861" s="9"/>
    </row>
    <row r="862" spans="1:76" x14ac:dyDescent="0.2">
      <c r="A862" s="2" t="s">
        <v>862</v>
      </c>
      <c r="B862" s="2">
        <f t="shared" si="26"/>
        <v>76138</v>
      </c>
      <c r="C862" s="5">
        <v>1640</v>
      </c>
      <c r="D862" s="5">
        <v>931</v>
      </c>
      <c r="E862" s="5">
        <v>90</v>
      </c>
      <c r="F862" s="2">
        <v>76138</v>
      </c>
      <c r="G862">
        <f t="array" ref="G862:AA862">VLOOKUP(A862,Check_S4,{7,8,9,10,11,12,13,14,15,16,17,18,19,20,21,22,23,24,25,26,27},FALSE)</f>
        <v>0</v>
      </c>
      <c r="H862">
        <v>601</v>
      </c>
      <c r="I862">
        <v>159.05472839999999</v>
      </c>
      <c r="J862">
        <v>0</v>
      </c>
      <c r="K862">
        <v>0</v>
      </c>
      <c r="L862">
        <v>930.85476809477098</v>
      </c>
      <c r="M862">
        <v>0</v>
      </c>
      <c r="N862">
        <v>2136.7412212478898</v>
      </c>
      <c r="O862">
        <v>551.50021865113195</v>
      </c>
      <c r="P862">
        <v>0</v>
      </c>
      <c r="Q862">
        <v>758.53625557453802</v>
      </c>
      <c r="R862">
        <v>0</v>
      </c>
      <c r="S862">
        <v>1525.1536721321299</v>
      </c>
      <c r="T862">
        <v>3809.6681489388902</v>
      </c>
      <c r="U862">
        <v>2580.6682923193798</v>
      </c>
      <c r="V862">
        <v>0</v>
      </c>
      <c r="W862">
        <v>0</v>
      </c>
      <c r="X862">
        <v>0</v>
      </c>
      <c r="Y862">
        <v>4608.5094883943602</v>
      </c>
      <c r="Z862">
        <v>0</v>
      </c>
      <c r="AA862">
        <v>377</v>
      </c>
      <c r="AB862">
        <f t="array" ref="AB862">MEDIAN(IF(G862:Q862&lt;&gt;0,G862:Q862))</f>
        <v>679.76812778726901</v>
      </c>
      <c r="AC862">
        <f t="array" ref="AC862">MEDIAN(IF(R862:Z862&lt;&gt;0,R862:Z862))</f>
        <v>3195.1682206291352</v>
      </c>
      <c r="AD862">
        <f t="shared" si="27"/>
        <v>4.7003795706483196</v>
      </c>
      <c r="AE862">
        <f t="array" ref="AE862">TTEST(IF(G862:Q862&lt;&gt;0,G862:Q862),IF(R862:AA862&lt;&gt;0,R862:AA862),2,3)</f>
        <v>8.6000500944995797E-2</v>
      </c>
      <c r="AX862" s="8" t="s">
        <v>2883</v>
      </c>
      <c r="AY862" s="8" t="s">
        <v>2884</v>
      </c>
      <c r="AZ862" s="8" t="s">
        <v>1623</v>
      </c>
      <c r="BA862" s="9">
        <v>1459.32475871319</v>
      </c>
      <c r="BB862" s="9">
        <v>1107.6724055774</v>
      </c>
      <c r="BC862" s="9">
        <v>82.044358540958697</v>
      </c>
      <c r="BD862" s="9">
        <v>880</v>
      </c>
      <c r="BE862" s="9">
        <v>467</v>
      </c>
      <c r="BF862" s="9">
        <v>229.93548999999999</v>
      </c>
      <c r="BG862" s="9"/>
      <c r="BH862" s="9"/>
      <c r="BI862" s="9">
        <v>1557.70800075855</v>
      </c>
      <c r="BJ862" s="9">
        <v>3455.6869499152299</v>
      </c>
      <c r="BK862" s="9"/>
      <c r="BL862" s="9">
        <v>3447.2091140549401</v>
      </c>
      <c r="BM862" s="9"/>
      <c r="BN862" s="9">
        <v>1107.6724055774</v>
      </c>
      <c r="BO862" s="9"/>
      <c r="BP862" s="9">
        <v>1252.7108681125501</v>
      </c>
      <c r="BQ862" s="9"/>
      <c r="BR862" s="9"/>
      <c r="BS862" s="9"/>
      <c r="BT862" s="9"/>
      <c r="BU862" s="9"/>
      <c r="BV862" s="9"/>
      <c r="BW862" s="9"/>
      <c r="BX862" s="9">
        <v>736</v>
      </c>
    </row>
    <row r="863" spans="1:76" x14ac:dyDescent="0.2">
      <c r="A863" s="2" t="s">
        <v>863</v>
      </c>
      <c r="B863" s="2">
        <f t="shared" si="26"/>
        <v>47930</v>
      </c>
      <c r="C863" s="5">
        <v>2582</v>
      </c>
      <c r="D863" s="5">
        <v>2317</v>
      </c>
      <c r="E863" s="5">
        <v>57</v>
      </c>
      <c r="F863" s="2">
        <v>47930</v>
      </c>
      <c r="G863">
        <f t="array" ref="G863:AA863">VLOOKUP(A863,Check_S4,{7,8,9,10,11,12,13,14,15,16,17,18,19,20,21,22,23,24,25,26,27},FALSE)</f>
        <v>0</v>
      </c>
      <c r="H863">
        <v>4645</v>
      </c>
      <c r="I863">
        <v>182.09300020000001</v>
      </c>
      <c r="J863">
        <v>0</v>
      </c>
      <c r="K863">
        <v>0</v>
      </c>
      <c r="L863">
        <v>1468.7177340406799</v>
      </c>
      <c r="M863">
        <v>2164.96953415184</v>
      </c>
      <c r="N863">
        <v>0</v>
      </c>
      <c r="O863">
        <v>1199.16623243135</v>
      </c>
      <c r="P863">
        <v>0</v>
      </c>
      <c r="Q863">
        <v>1723.6685452075601</v>
      </c>
      <c r="R863">
        <v>2469.5405945518901</v>
      </c>
      <c r="S863">
        <v>0</v>
      </c>
      <c r="T863">
        <v>0</v>
      </c>
      <c r="U863">
        <v>2577.8850347296602</v>
      </c>
      <c r="V863">
        <v>2626.7804111134501</v>
      </c>
      <c r="W863">
        <v>1718.7904835019201</v>
      </c>
      <c r="X863">
        <v>3663.7245155437799</v>
      </c>
      <c r="Y863">
        <v>1916.7325259642</v>
      </c>
      <c r="Z863">
        <v>4167.40481293213</v>
      </c>
      <c r="AA863">
        <v>5620</v>
      </c>
      <c r="AB863">
        <f t="array" ref="AB863">MEDIAN(IF(G863:Q863&lt;&gt;0,G863:Q863))</f>
        <v>1596.19313962412</v>
      </c>
      <c r="AC863">
        <f t="array" ref="AC863">MEDIAN(IF(R863:Z863&lt;&gt;0,R863:Z863))</f>
        <v>2577.8850347296602</v>
      </c>
      <c r="AD863">
        <f t="shared" si="27"/>
        <v>1.6150207457580692</v>
      </c>
      <c r="AE863">
        <f t="array" ref="AE863">TTEST(IF(G863:Q863&lt;&gt;0,G863:Q863),IF(R863:AA863&lt;&gt;0,R863:AA863),2,3)</f>
        <v>0.14989995106929843</v>
      </c>
      <c r="AX863" s="8" t="s">
        <v>2885</v>
      </c>
      <c r="AY863" s="8" t="s">
        <v>2886</v>
      </c>
      <c r="AZ863" s="8" t="s">
        <v>1623</v>
      </c>
      <c r="BA863" s="9">
        <v>1248.1778044692501</v>
      </c>
      <c r="BB863" s="9">
        <v>1108.87023426523</v>
      </c>
      <c r="BC863" s="9">
        <v>65.769063384080894</v>
      </c>
      <c r="BD863" s="9"/>
      <c r="BE863" s="9">
        <v>1328</v>
      </c>
      <c r="BF863" s="9">
        <v>86.096373810000003</v>
      </c>
      <c r="BG863" s="9"/>
      <c r="BH863" s="9"/>
      <c r="BI863" s="9">
        <v>2456.87050937394</v>
      </c>
      <c r="BJ863" s="9"/>
      <c r="BK863" s="9">
        <v>2403.2447734818002</v>
      </c>
      <c r="BL863" s="9">
        <v>1064.2827791259399</v>
      </c>
      <c r="BM863" s="9"/>
      <c r="BN863" s="9">
        <v>647.47031055779496</v>
      </c>
      <c r="BO863" s="9"/>
      <c r="BP863" s="9">
        <v>1153.4576894045099</v>
      </c>
      <c r="BQ863" s="9"/>
      <c r="BR863" s="9"/>
      <c r="BS863" s="9"/>
      <c r="BT863" s="9"/>
      <c r="BU863" s="9"/>
      <c r="BV863" s="9"/>
      <c r="BW863" s="9"/>
      <c r="BX863" s="9">
        <v>846</v>
      </c>
    </row>
    <row r="864" spans="1:76" x14ac:dyDescent="0.2">
      <c r="A864" s="2" t="s">
        <v>864</v>
      </c>
      <c r="B864" s="2">
        <f t="shared" si="26"/>
        <v>46538</v>
      </c>
      <c r="C864" s="5">
        <v>2657</v>
      </c>
      <c r="D864" s="5">
        <v>2610</v>
      </c>
      <c r="E864" s="5">
        <v>57</v>
      </c>
      <c r="F864" s="2">
        <v>46538</v>
      </c>
      <c r="G864">
        <f t="array" ref="G864:AA864">VLOOKUP(A864,Check_S4,{7,8,9,10,11,12,13,14,15,16,17,18,19,20,21,22,23,24,25,26,27},FALSE)</f>
        <v>0</v>
      </c>
      <c r="H864">
        <v>3399</v>
      </c>
      <c r="I864">
        <v>1068.093247</v>
      </c>
      <c r="J864">
        <v>0</v>
      </c>
      <c r="K864">
        <v>353.79688942000001</v>
      </c>
      <c r="L864">
        <v>2253.56021782384</v>
      </c>
      <c r="M864">
        <v>2610.3046113489099</v>
      </c>
      <c r="N864">
        <v>4111.0201648925004</v>
      </c>
      <c r="O864">
        <v>5110.38379891558</v>
      </c>
      <c r="P864">
        <v>2245.6724833067901</v>
      </c>
      <c r="Q864">
        <v>5752.65389724125</v>
      </c>
      <c r="R864">
        <v>0</v>
      </c>
      <c r="S864">
        <v>0</v>
      </c>
      <c r="T864">
        <v>0</v>
      </c>
      <c r="U864">
        <v>2866.0101966632301</v>
      </c>
      <c r="V864">
        <v>1934.7759905094199</v>
      </c>
      <c r="W864">
        <v>1940.56699819915</v>
      </c>
      <c r="X864">
        <v>0</v>
      </c>
      <c r="Y864">
        <v>2638.1827533620199</v>
      </c>
      <c r="Z864">
        <v>3034.5067650921601</v>
      </c>
      <c r="AA864">
        <v>538</v>
      </c>
      <c r="AB864">
        <f t="array" ref="AB864">MEDIAN(IF(G864:Q864&lt;&gt;0,G864:Q864))</f>
        <v>2610.3046113489099</v>
      </c>
      <c r="AC864">
        <f t="array" ref="AC864">MEDIAN(IF(R864:Z864&lt;&gt;0,R864:Z864))</f>
        <v>2638.1827533620199</v>
      </c>
      <c r="AD864">
        <f t="shared" si="27"/>
        <v>1.0106800340051898</v>
      </c>
      <c r="AE864">
        <f t="array" ref="AE864">TTEST(IF(G864:Q864&lt;&gt;0,G864:Q864),IF(R864:AA864&lt;&gt;0,R864:AA864),2,3)</f>
        <v>0.25927671872754299</v>
      </c>
      <c r="AX864" s="8" t="s">
        <v>1291</v>
      </c>
      <c r="AY864" s="8" t="s">
        <v>2887</v>
      </c>
      <c r="AZ864" s="8" t="s">
        <v>1623</v>
      </c>
      <c r="BA864" s="9">
        <v>1049.6824730629501</v>
      </c>
      <c r="BB864" s="9">
        <v>1110</v>
      </c>
      <c r="BC864" s="9">
        <v>63.702218620870298</v>
      </c>
      <c r="BD864" s="9"/>
      <c r="BE864" s="9">
        <v>1110</v>
      </c>
      <c r="BF864" s="9">
        <v>94.397377309999996</v>
      </c>
      <c r="BG864" s="9"/>
      <c r="BH864" s="9"/>
      <c r="BI864" s="9">
        <v>1964.43034348943</v>
      </c>
      <c r="BJ864" s="9"/>
      <c r="BK864" s="9"/>
      <c r="BL864" s="9">
        <v>906.90771531849305</v>
      </c>
      <c r="BM864" s="9"/>
      <c r="BN864" s="9"/>
      <c r="BO864" s="9"/>
      <c r="BP864" s="9">
        <v>1172.6769291968101</v>
      </c>
      <c r="BQ864" s="9"/>
      <c r="BR864" s="9"/>
      <c r="BS864" s="9"/>
      <c r="BT864" s="9"/>
      <c r="BU864" s="9"/>
      <c r="BV864" s="9"/>
      <c r="BW864" s="9"/>
      <c r="BX864" s="9"/>
    </row>
    <row r="865" spans="1:76" x14ac:dyDescent="0.2">
      <c r="A865" s="2" t="s">
        <v>865</v>
      </c>
      <c r="B865" s="2">
        <f t="shared" si="26"/>
        <v>39690</v>
      </c>
      <c r="C865" s="5">
        <v>3108</v>
      </c>
      <c r="D865" s="5">
        <v>3185</v>
      </c>
      <c r="E865" s="5">
        <v>71</v>
      </c>
      <c r="F865" s="2">
        <v>39690</v>
      </c>
      <c r="G865">
        <f t="array" ref="G865:AA865">VLOOKUP(A865,Check_S4,{7,8,9,10,11,12,13,14,15,16,17,18,19,20,21,22,23,24,25,26,27},FALSE)</f>
        <v>0</v>
      </c>
      <c r="H865">
        <v>3185</v>
      </c>
      <c r="I865">
        <v>1703.171681</v>
      </c>
      <c r="J865">
        <v>0</v>
      </c>
      <c r="K865">
        <v>2736.9018144000001</v>
      </c>
      <c r="L865">
        <v>3896.1280444323402</v>
      </c>
      <c r="M865">
        <v>0</v>
      </c>
      <c r="N865">
        <v>3324.6315130828398</v>
      </c>
      <c r="O865">
        <v>3774.13844419411</v>
      </c>
      <c r="P865">
        <v>0</v>
      </c>
      <c r="Q865">
        <v>7986.3401865559299</v>
      </c>
      <c r="R865">
        <v>0</v>
      </c>
      <c r="S865">
        <v>1146.7873812356199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217</v>
      </c>
      <c r="AB865">
        <f t="array" ref="AB865">MEDIAN(IF(G865:Q865&lt;&gt;0,G865:Q865))</f>
        <v>3324.6315130828398</v>
      </c>
      <c r="AC865">
        <f t="array" ref="AC865">MEDIAN(IF(R865:Z865&lt;&gt;0,R865:Z865))</f>
        <v>1146.7873812356199</v>
      </c>
      <c r="AD865">
        <f t="shared" si="27"/>
        <v>0.34493668748637812</v>
      </c>
      <c r="AE865">
        <f t="array" ref="AE865">TTEST(IF(G865:Q865&lt;&gt;0,G865:Q865),IF(R865:AA865&lt;&gt;0,R865:AA865),2,3)</f>
        <v>1.1996307523300352E-2</v>
      </c>
      <c r="AX865" s="8" t="s">
        <v>2888</v>
      </c>
      <c r="AY865" s="8" t="s">
        <v>2889</v>
      </c>
      <c r="AZ865" s="8" t="s">
        <v>1623</v>
      </c>
      <c r="BA865" s="9">
        <v>1041.3136722778399</v>
      </c>
      <c r="BB865" s="9">
        <v>1110.0383945450601</v>
      </c>
      <c r="BC865" s="9">
        <v>55.267220100974903</v>
      </c>
      <c r="BD865" s="9"/>
      <c r="BE865" s="9">
        <v>1423</v>
      </c>
      <c r="BF865" s="9">
        <v>193.98554089999999</v>
      </c>
      <c r="BG865" s="9"/>
      <c r="BH865" s="9"/>
      <c r="BI865" s="9">
        <v>1674.32973603698</v>
      </c>
      <c r="BJ865" s="9"/>
      <c r="BK865" s="9"/>
      <c r="BL865" s="9">
        <v>1110.0383945450601</v>
      </c>
      <c r="BM865" s="9"/>
      <c r="BN865" s="9">
        <v>805.21468990716505</v>
      </c>
      <c r="BO865" s="9"/>
      <c r="BP865" s="9"/>
      <c r="BQ865" s="9"/>
      <c r="BR865" s="9"/>
      <c r="BS865" s="9"/>
      <c r="BT865" s="9"/>
      <c r="BU865" s="9"/>
      <c r="BV865" s="9"/>
      <c r="BW865" s="9"/>
      <c r="BX865" s="9"/>
    </row>
    <row r="866" spans="1:76" x14ac:dyDescent="0.2">
      <c r="A866" s="2" t="s">
        <v>866</v>
      </c>
      <c r="B866" s="2">
        <f t="shared" si="26"/>
        <v>82799</v>
      </c>
      <c r="C866" s="5">
        <v>1489</v>
      </c>
      <c r="D866" s="5">
        <v>1409</v>
      </c>
      <c r="E866" s="5">
        <v>65</v>
      </c>
      <c r="F866" s="2">
        <v>82799</v>
      </c>
      <c r="G866">
        <f t="array" ref="G866:AA866">VLOOKUP(A866,Check_S4,{7,8,9,10,11,12,13,14,15,16,17,18,19,20,21,22,23,24,25,26,27},FALSE)</f>
        <v>0</v>
      </c>
      <c r="H866">
        <v>1455</v>
      </c>
      <c r="I866">
        <v>55.128267000000001</v>
      </c>
      <c r="J866">
        <v>0</v>
      </c>
      <c r="K866">
        <v>0</v>
      </c>
      <c r="L866">
        <v>1363.3904139466999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1141.78963738674</v>
      </c>
      <c r="T866">
        <v>0</v>
      </c>
      <c r="U866">
        <v>2995.7824860154001</v>
      </c>
      <c r="V866">
        <v>0</v>
      </c>
      <c r="W866">
        <v>0</v>
      </c>
      <c r="X866">
        <v>0</v>
      </c>
      <c r="Y866">
        <v>1920.9596886577599</v>
      </c>
      <c r="Z866">
        <v>0</v>
      </c>
      <c r="AA866">
        <v>0</v>
      </c>
      <c r="AB866">
        <f t="array" ref="AB866">MEDIAN(IF(G866:Q866&lt;&gt;0,G866:Q866))</f>
        <v>1363.3904139466999</v>
      </c>
      <c r="AC866">
        <f t="array" ref="AC866">MEDIAN(IF(R866:Z866&lt;&gt;0,R866:Z866))</f>
        <v>1920.9596886577599</v>
      </c>
      <c r="AD866">
        <f t="shared" si="27"/>
        <v>1.4089578957043023</v>
      </c>
      <c r="AE866">
        <f t="array" ref="AE866">TTEST(IF(G866:Q866&lt;&gt;0,G866:Q866),IF(R866:AA866&lt;&gt;0,R866:AA866),2,3)</f>
        <v>0.20720419768203432</v>
      </c>
      <c r="AX866" s="8" t="s">
        <v>2890</v>
      </c>
      <c r="AY866" s="8" t="s">
        <v>2891</v>
      </c>
      <c r="AZ866" s="8" t="s">
        <v>1623</v>
      </c>
      <c r="BA866" s="9">
        <v>1369.1391233827601</v>
      </c>
      <c r="BB866" s="9">
        <v>1113.8468761368699</v>
      </c>
      <c r="BC866" s="9">
        <v>72.718556361932201</v>
      </c>
      <c r="BD866" s="9"/>
      <c r="BE866" s="9"/>
      <c r="BF866" s="9">
        <v>185.39725619999999</v>
      </c>
      <c r="BG866" s="9"/>
      <c r="BH866" s="9"/>
      <c r="BI866" s="9">
        <v>1270.58985170505</v>
      </c>
      <c r="BJ866" s="9"/>
      <c r="BK866" s="9"/>
      <c r="BL866" s="9">
        <v>386.81800863467299</v>
      </c>
      <c r="BM866" s="9"/>
      <c r="BN866" s="9">
        <v>957.10390056869403</v>
      </c>
      <c r="BO866" s="9"/>
      <c r="BP866" s="9">
        <v>1652.17705149945</v>
      </c>
      <c r="BQ866" s="9"/>
      <c r="BR866" s="9">
        <v>2692.6788245130001</v>
      </c>
      <c r="BS866" s="9"/>
      <c r="BT866" s="9"/>
      <c r="BU866" s="9"/>
      <c r="BV866" s="9">
        <v>2901.3480939412102</v>
      </c>
      <c r="BW866" s="9"/>
      <c r="BX866" s="9">
        <v>907</v>
      </c>
    </row>
    <row r="867" spans="1:76" x14ac:dyDescent="0.2">
      <c r="A867" s="2" t="s">
        <v>867</v>
      </c>
      <c r="B867" s="2">
        <f t="shared" si="26"/>
        <v>108494</v>
      </c>
      <c r="C867" s="5">
        <v>1132</v>
      </c>
      <c r="D867" s="5">
        <v>1091</v>
      </c>
      <c r="E867" s="5">
        <v>68</v>
      </c>
      <c r="F867" s="2">
        <v>108494</v>
      </c>
      <c r="G867">
        <f t="array" ref="G867:AA867">VLOOKUP(A867,Check_S4,{7,8,9,10,11,12,13,14,15,16,17,18,19,20,21,22,23,24,25,26,27},FALSE)</f>
        <v>0</v>
      </c>
      <c r="H867">
        <v>1593</v>
      </c>
      <c r="I867">
        <v>361.0074692</v>
      </c>
      <c r="J867">
        <v>0</v>
      </c>
      <c r="K867">
        <v>0</v>
      </c>
      <c r="L867">
        <v>2119.1351988658598</v>
      </c>
      <c r="M867">
        <v>0</v>
      </c>
      <c r="N867">
        <v>0</v>
      </c>
      <c r="O867">
        <v>1712.6151963345999</v>
      </c>
      <c r="P867">
        <v>0</v>
      </c>
      <c r="Q867">
        <v>415.26009058279197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589</v>
      </c>
      <c r="AB867">
        <f t="array" ref="AB867">MEDIAN(IF(G867:Q867&lt;&gt;0,G867:Q867))</f>
        <v>1593</v>
      </c>
      <c r="AC867" t="e">
        <f t="array" ref="AC867">MEDIAN(IF(R867:Z867&lt;&gt;0,R867:Z867))</f>
        <v>#NUM!</v>
      </c>
      <c r="AD867" t="e">
        <f t="shared" si="27"/>
        <v>#NUM!</v>
      </c>
      <c r="AE867" t="e">
        <f t="array" ref="AE867">TTEST(IF(G867:Q867&lt;&gt;0,G867:Q867),IF(R867:AA867&lt;&gt;0,R867:AA867),2,3)</f>
        <v>#DIV/0!</v>
      </c>
      <c r="AX867" s="8" t="s">
        <v>2892</v>
      </c>
      <c r="AY867" s="8" t="s">
        <v>2893</v>
      </c>
      <c r="AZ867" s="8" t="s">
        <v>1623</v>
      </c>
      <c r="BA867" s="9">
        <v>1193.1680609617599</v>
      </c>
      <c r="BB867" s="9">
        <v>1117.40726898242</v>
      </c>
      <c r="BC867" s="9">
        <v>74.564668562536895</v>
      </c>
      <c r="BD867" s="9"/>
      <c r="BE867" s="9">
        <v>1621</v>
      </c>
      <c r="BF867" s="9">
        <v>95.93084331</v>
      </c>
      <c r="BG867" s="9"/>
      <c r="BH867" s="9"/>
      <c r="BI867" s="9">
        <v>574.817109197783</v>
      </c>
      <c r="BJ867" s="9"/>
      <c r="BK867" s="9">
        <v>2360.8608415434201</v>
      </c>
      <c r="BL867" s="9">
        <v>613.81453796484402</v>
      </c>
      <c r="BM867" s="9"/>
      <c r="BN867" s="9"/>
      <c r="BO867" s="9"/>
      <c r="BP867" s="9"/>
      <c r="BQ867" s="9"/>
      <c r="BR867" s="9"/>
      <c r="BS867" s="9"/>
      <c r="BT867" s="9">
        <v>1892.5850337545301</v>
      </c>
      <c r="BU867" s="9"/>
      <c r="BV867" s="9"/>
      <c r="BW867" s="9"/>
      <c r="BX867" s="9"/>
    </row>
    <row r="868" spans="1:76" x14ac:dyDescent="0.2">
      <c r="A868" s="2" t="s">
        <v>868</v>
      </c>
      <c r="B868" s="2">
        <f t="shared" si="26"/>
        <v>66903</v>
      </c>
      <c r="C868" s="5">
        <v>1832</v>
      </c>
      <c r="D868" s="5">
        <v>1612</v>
      </c>
      <c r="E868" s="5">
        <v>73</v>
      </c>
      <c r="F868" s="2">
        <v>66903</v>
      </c>
      <c r="G868">
        <f t="array" ref="G868:AA868">VLOOKUP(A868,Check_S4,{7,8,9,10,11,12,13,14,15,16,17,18,19,20,21,22,23,24,25,26,27},FALSE)</f>
        <v>0</v>
      </c>
      <c r="H868">
        <v>1352</v>
      </c>
      <c r="I868">
        <v>533.696685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1611.91461231432</v>
      </c>
      <c r="P868">
        <v>0</v>
      </c>
      <c r="Q868">
        <v>444.49368761939201</v>
      </c>
      <c r="R868">
        <v>0</v>
      </c>
      <c r="S868">
        <v>4093.2887850914599</v>
      </c>
      <c r="T868">
        <v>0</v>
      </c>
      <c r="U868">
        <v>0</v>
      </c>
      <c r="V868">
        <v>1671.1324064262101</v>
      </c>
      <c r="W868">
        <v>0</v>
      </c>
      <c r="X868">
        <v>0</v>
      </c>
      <c r="Y868">
        <v>0</v>
      </c>
      <c r="Z868">
        <v>0</v>
      </c>
      <c r="AA868">
        <v>3120</v>
      </c>
      <c r="AB868">
        <f t="array" ref="AB868">MEDIAN(IF(G868:Q868&lt;&gt;0,G868:Q868))</f>
        <v>942.84834249999994</v>
      </c>
      <c r="AC868">
        <f t="array" ref="AC868">MEDIAN(IF(R868:Z868&lt;&gt;0,R868:Z868))</f>
        <v>2882.2105957588346</v>
      </c>
      <c r="AD868">
        <f t="shared" si="27"/>
        <v>3.056918558202625</v>
      </c>
      <c r="AE868">
        <f t="array" ref="AE868">TTEST(IF(G868:Q868&lt;&gt;0,G868:Q868),IF(R868:AA868&lt;&gt;0,R868:AA868),2,3)</f>
        <v>9.0175272670386469E-2</v>
      </c>
      <c r="AX868" s="8" t="s">
        <v>2894</v>
      </c>
      <c r="AY868" s="8" t="s">
        <v>2895</v>
      </c>
      <c r="AZ868" s="8" t="s">
        <v>1623</v>
      </c>
      <c r="BA868" s="9">
        <v>1438.77213533183</v>
      </c>
      <c r="BB868" s="9">
        <v>1117.63741647339</v>
      </c>
      <c r="BC868" s="9">
        <v>78.146205361299707</v>
      </c>
      <c r="BD868" s="9"/>
      <c r="BE868" s="9">
        <v>1006</v>
      </c>
      <c r="BF868" s="9">
        <v>168.76635110000001</v>
      </c>
      <c r="BG868" s="9"/>
      <c r="BH868" s="9"/>
      <c r="BI868" s="9">
        <v>3165.6491979283601</v>
      </c>
      <c r="BJ868" s="9"/>
      <c r="BK868" s="9"/>
      <c r="BL868" s="9">
        <v>2390.9424300158598</v>
      </c>
      <c r="BM868" s="9"/>
      <c r="BN868" s="9">
        <v>1229.27483294678</v>
      </c>
      <c r="BO868" s="9"/>
      <c r="BP868" s="9"/>
      <c r="BQ868" s="9"/>
      <c r="BR868" s="9"/>
      <c r="BS868" s="9"/>
      <c r="BT868" s="9"/>
      <c r="BU868" s="9"/>
      <c r="BV868" s="9"/>
      <c r="BW868" s="9"/>
      <c r="BX868" s="9">
        <v>672</v>
      </c>
    </row>
    <row r="869" spans="1:76" x14ac:dyDescent="0.2">
      <c r="A869" s="2" t="s">
        <v>869</v>
      </c>
      <c r="B869" s="2">
        <f t="shared" si="26"/>
        <v>40121</v>
      </c>
      <c r="C869" s="5">
        <v>3037</v>
      </c>
      <c r="D869" s="5">
        <v>1970</v>
      </c>
      <c r="E869" s="5">
        <v>84</v>
      </c>
      <c r="F869" s="2">
        <v>40121</v>
      </c>
      <c r="G869">
        <f t="array" ref="G869:AA869">VLOOKUP(A869,Check_S4,{7,8,9,10,11,12,13,14,15,16,17,18,19,20,21,22,23,24,25,26,27},FALSE)</f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1970.26839949348</v>
      </c>
      <c r="O869">
        <v>0</v>
      </c>
      <c r="P869">
        <v>5963.9971618955196</v>
      </c>
      <c r="Q869">
        <v>0</v>
      </c>
      <c r="R869">
        <v>0</v>
      </c>
      <c r="S869">
        <v>1177.70086370693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f t="array" ref="AB869">MEDIAN(IF(G869:Q869&lt;&gt;0,G869:Q869))</f>
        <v>3967.1327806945001</v>
      </c>
      <c r="AC869">
        <f t="array" ref="AC869">MEDIAN(IF(R869:Z869&lt;&gt;0,R869:Z869))</f>
        <v>1177.70086370693</v>
      </c>
      <c r="AD869">
        <f t="shared" si="27"/>
        <v>0.29686449352994876</v>
      </c>
      <c r="AE869" t="e">
        <f t="array" ref="AE869">TTEST(IF(G869:Q869&lt;&gt;0,G869:Q869),IF(R869:AA869&lt;&gt;0,R869:AA869),2,3)</f>
        <v>#DIV/0!</v>
      </c>
      <c r="AX869" s="8" t="s">
        <v>1129</v>
      </c>
      <c r="AY869" s="8" t="s">
        <v>2896</v>
      </c>
      <c r="AZ869" s="8" t="s">
        <v>1623</v>
      </c>
      <c r="BA869" s="9">
        <v>7076.4660596428403</v>
      </c>
      <c r="BB869" s="9">
        <v>1122.0346810000001</v>
      </c>
      <c r="BC869" s="9">
        <v>137.57731979663899</v>
      </c>
      <c r="BD869" s="9"/>
      <c r="BE869" s="9">
        <v>23127</v>
      </c>
      <c r="BF869" s="9">
        <v>1122.0346810000001</v>
      </c>
      <c r="BG869" s="9"/>
      <c r="BH869" s="9"/>
      <c r="BI869" s="9">
        <v>438.97237350755398</v>
      </c>
      <c r="BJ869" s="9"/>
      <c r="BK869" s="9"/>
      <c r="BL869" s="9">
        <v>1103.5553897398599</v>
      </c>
      <c r="BM869" s="9"/>
      <c r="BN869" s="9">
        <v>9590.7678539667795</v>
      </c>
      <c r="BO869" s="9"/>
      <c r="BP869" s="9"/>
      <c r="BQ869" s="9"/>
      <c r="BR869" s="9"/>
      <c r="BS869" s="9"/>
      <c r="BT869" s="9"/>
      <c r="BU869" s="9"/>
      <c r="BV869" s="9"/>
      <c r="BW869" s="9"/>
      <c r="BX869" s="9"/>
    </row>
    <row r="870" spans="1:76" x14ac:dyDescent="0.2">
      <c r="A870" s="2" t="s">
        <v>870</v>
      </c>
      <c r="B870" s="2">
        <f t="shared" si="26"/>
        <v>75317</v>
      </c>
      <c r="C870" s="5">
        <v>1616</v>
      </c>
      <c r="D870" s="5">
        <v>1630</v>
      </c>
      <c r="E870" s="5">
        <v>51</v>
      </c>
      <c r="F870" s="2">
        <v>75317</v>
      </c>
      <c r="G870">
        <f t="array" ref="G870:AA870">VLOOKUP(A870,Check_S4,{7,8,9,10,11,12,13,14,15,16,17,18,19,20,21,22,23,24,25,26,27},FALSE)</f>
        <v>0</v>
      </c>
      <c r="H870">
        <v>2078</v>
      </c>
      <c r="I870">
        <v>439.22198969999999</v>
      </c>
      <c r="J870">
        <v>0</v>
      </c>
      <c r="K870">
        <v>0</v>
      </c>
      <c r="L870">
        <v>1650.0715763078199</v>
      </c>
      <c r="M870">
        <v>0</v>
      </c>
      <c r="N870">
        <v>0</v>
      </c>
      <c r="O870">
        <v>1910.3129624815101</v>
      </c>
      <c r="P870">
        <v>0</v>
      </c>
      <c r="Q870">
        <v>1190.44130199712</v>
      </c>
      <c r="R870">
        <v>0</v>
      </c>
      <c r="S870">
        <v>1669.2027597568101</v>
      </c>
      <c r="T870">
        <v>3430.1839877082798</v>
      </c>
      <c r="U870">
        <v>0</v>
      </c>
      <c r="V870">
        <v>1610.1251775422099</v>
      </c>
      <c r="W870">
        <v>1594.5888283920301</v>
      </c>
      <c r="X870">
        <v>0</v>
      </c>
      <c r="Y870">
        <v>0</v>
      </c>
      <c r="Z870">
        <v>0</v>
      </c>
      <c r="AA870">
        <v>589</v>
      </c>
      <c r="AB870">
        <f t="array" ref="AB870">MEDIAN(IF(G870:Q870&lt;&gt;0,G870:Q870))</f>
        <v>1650.0715763078199</v>
      </c>
      <c r="AC870">
        <f t="array" ref="AC870">MEDIAN(IF(R870:Z870&lt;&gt;0,R870:Z870))</f>
        <v>1639.66396864951</v>
      </c>
      <c r="AD870">
        <f t="shared" si="27"/>
        <v>0.99369263260591534</v>
      </c>
      <c r="AE870">
        <f t="array" ref="AE870">TTEST(IF(G870:Q870&lt;&gt;0,G870:Q870),IF(R870:AA870&lt;&gt;0,R870:AA870),2,3)</f>
        <v>0.57058494637227208</v>
      </c>
      <c r="AX870" s="8" t="s">
        <v>2897</v>
      </c>
      <c r="AY870" s="8" t="s">
        <v>2898</v>
      </c>
      <c r="AZ870" s="8" t="s">
        <v>1623</v>
      </c>
      <c r="BA870" s="9">
        <v>1118.7386457866</v>
      </c>
      <c r="BB870" s="9">
        <v>1122.28027477918</v>
      </c>
      <c r="BC870" s="9">
        <v>67.159043247653798</v>
      </c>
      <c r="BD870" s="9"/>
      <c r="BE870" s="9">
        <v>655</v>
      </c>
      <c r="BF870" s="9">
        <v>114.6139944</v>
      </c>
      <c r="BG870" s="9"/>
      <c r="BH870" s="9"/>
      <c r="BI870" s="9">
        <v>1122.28027477918</v>
      </c>
      <c r="BJ870" s="9"/>
      <c r="BK870" s="9"/>
      <c r="BL870" s="9">
        <v>393.43023998413798</v>
      </c>
      <c r="BM870" s="9"/>
      <c r="BN870" s="9">
        <v>845.27726364024295</v>
      </c>
      <c r="BO870" s="9"/>
      <c r="BP870" s="9">
        <v>1238.31319738907</v>
      </c>
      <c r="BQ870" s="9"/>
      <c r="BR870" s="9"/>
      <c r="BS870" s="9">
        <v>1690.0851775906799</v>
      </c>
      <c r="BT870" s="9"/>
      <c r="BU870" s="9"/>
      <c r="BV870" s="9">
        <v>2629.6476642961002</v>
      </c>
      <c r="BW870" s="9"/>
      <c r="BX870" s="9">
        <v>1380</v>
      </c>
    </row>
    <row r="871" spans="1:76" x14ac:dyDescent="0.2">
      <c r="A871" s="2" t="s">
        <v>871</v>
      </c>
      <c r="B871" s="2">
        <f t="shared" si="26"/>
        <v>48336</v>
      </c>
      <c r="C871" s="5">
        <v>2508</v>
      </c>
      <c r="D871" s="5">
        <v>2425</v>
      </c>
      <c r="E871" s="5">
        <v>49</v>
      </c>
      <c r="F871" s="2">
        <v>48336</v>
      </c>
      <c r="G871">
        <f t="array" ref="G871:AA871">VLOOKUP(A871,Check_S4,{7,8,9,10,11,12,13,14,15,16,17,18,19,20,21,22,23,24,25,26,27},FALSE)</f>
        <v>0</v>
      </c>
      <c r="H871">
        <v>1554</v>
      </c>
      <c r="I871">
        <v>686.46591169999999</v>
      </c>
      <c r="J871">
        <v>0</v>
      </c>
      <c r="K871">
        <v>908.22331535000001</v>
      </c>
      <c r="L871">
        <v>2979.6798175976501</v>
      </c>
      <c r="M871">
        <v>0</v>
      </c>
      <c r="N871">
        <v>2394.8263312013701</v>
      </c>
      <c r="O871">
        <v>2495.4453466349501</v>
      </c>
      <c r="P871">
        <v>0</v>
      </c>
      <c r="Q871">
        <v>5807.6403556683199</v>
      </c>
      <c r="R871">
        <v>2455.1435005623098</v>
      </c>
      <c r="S871">
        <v>2142.1077899914999</v>
      </c>
      <c r="T871">
        <v>0</v>
      </c>
      <c r="U871">
        <v>3051.0519934005301</v>
      </c>
      <c r="V871">
        <v>2184.0224735246502</v>
      </c>
      <c r="W871">
        <v>0</v>
      </c>
      <c r="X871">
        <v>0</v>
      </c>
      <c r="Y871">
        <v>3146.2365363171202</v>
      </c>
      <c r="Z871">
        <v>3121.35138691572</v>
      </c>
      <c r="AA871">
        <v>2190</v>
      </c>
      <c r="AB871">
        <f t="array" ref="AB871">MEDIAN(IF(G871:Q871&lt;&gt;0,G871:Q871))</f>
        <v>2394.8263312013701</v>
      </c>
      <c r="AC871">
        <f t="array" ref="AC871">MEDIAN(IF(R871:Z871&lt;&gt;0,R871:Z871))</f>
        <v>2753.0977469814197</v>
      </c>
      <c r="AD871">
        <f t="shared" si="27"/>
        <v>1.1496022534545633</v>
      </c>
      <c r="AE871">
        <f t="array" ref="AE871">TTEST(IF(G871:Q871&lt;&gt;0,G871:Q871),IF(R871:AA871&lt;&gt;0,R871:AA871),2,3)</f>
        <v>0.76613659274734924</v>
      </c>
      <c r="AX871" s="8" t="s">
        <v>2899</v>
      </c>
      <c r="AY871" s="8" t="s">
        <v>2900</v>
      </c>
      <c r="AZ871" s="8" t="s">
        <v>1623</v>
      </c>
      <c r="BA871" s="9">
        <v>1122.2865487071199</v>
      </c>
      <c r="BB871" s="9">
        <v>1122.2865487071199</v>
      </c>
      <c r="BC871" s="9">
        <v>12.3852656294049</v>
      </c>
      <c r="BD871" s="9"/>
      <c r="BE871" s="9">
        <v>1024</v>
      </c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>
        <v>1220.57309741425</v>
      </c>
      <c r="BQ871" s="9"/>
      <c r="BR871" s="9"/>
      <c r="BS871" s="9"/>
      <c r="BT871" s="9"/>
      <c r="BU871" s="9"/>
      <c r="BV871" s="9"/>
      <c r="BW871" s="9"/>
      <c r="BX871" s="9"/>
    </row>
    <row r="872" spans="1:76" x14ac:dyDescent="0.2">
      <c r="A872" s="2" t="s">
        <v>872</v>
      </c>
      <c r="B872" s="2">
        <f t="shared" si="26"/>
        <v>82408</v>
      </c>
      <c r="C872" s="5">
        <v>1471</v>
      </c>
      <c r="D872" s="5">
        <v>1607</v>
      </c>
      <c r="E872" s="5">
        <v>69</v>
      </c>
      <c r="F872" s="2">
        <v>82408</v>
      </c>
      <c r="G872">
        <f t="array" ref="G872:AA872">VLOOKUP(A872,Check_S4,{7,8,9,10,11,12,13,14,15,16,17,18,19,20,21,22,23,24,25,26,27},FALSE)</f>
        <v>0</v>
      </c>
      <c r="H872">
        <v>1350</v>
      </c>
      <c r="I872">
        <v>80.947109569999995</v>
      </c>
      <c r="J872">
        <v>0</v>
      </c>
      <c r="K872">
        <v>0</v>
      </c>
      <c r="L872">
        <v>1658.29456852408</v>
      </c>
      <c r="M872">
        <v>2081.9768135136101</v>
      </c>
      <c r="N872">
        <v>0</v>
      </c>
      <c r="O872">
        <v>3551.4641173028099</v>
      </c>
      <c r="P872">
        <v>0</v>
      </c>
      <c r="Q872">
        <v>893.30010724546401</v>
      </c>
      <c r="R872">
        <v>0</v>
      </c>
      <c r="S872">
        <v>1636.07911265692</v>
      </c>
      <c r="T872">
        <v>0</v>
      </c>
      <c r="U872">
        <v>0</v>
      </c>
      <c r="V872">
        <v>1606.99191409326</v>
      </c>
      <c r="W872">
        <v>0</v>
      </c>
      <c r="X872">
        <v>0</v>
      </c>
      <c r="Y872">
        <v>0</v>
      </c>
      <c r="Z872">
        <v>0</v>
      </c>
      <c r="AA872">
        <v>377</v>
      </c>
      <c r="AB872">
        <f t="array" ref="AB872">MEDIAN(IF(G872:Q872&lt;&gt;0,G872:Q872))</f>
        <v>1504.1472842620401</v>
      </c>
      <c r="AC872">
        <f t="array" ref="AC872">MEDIAN(IF(R872:Z872&lt;&gt;0,R872:Z872))</f>
        <v>1621.53551337509</v>
      </c>
      <c r="AD872">
        <f t="shared" si="27"/>
        <v>1.0780430416231763</v>
      </c>
      <c r="AE872">
        <f t="array" ref="AE872">TTEST(IF(G872:Q872&lt;&gt;0,G872:Q872),IF(R872:AA872&lt;&gt;0,R872:AA872),2,3)</f>
        <v>0.55426580544291038</v>
      </c>
      <c r="AX872" s="8" t="s">
        <v>2901</v>
      </c>
      <c r="AY872" s="8" t="s">
        <v>2901</v>
      </c>
      <c r="AZ872" s="8" t="s">
        <v>1640</v>
      </c>
      <c r="BA872" s="9">
        <v>1125.99178824091</v>
      </c>
      <c r="BB872" s="9">
        <v>1125.99178824091</v>
      </c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>
        <v>1125.99178824091</v>
      </c>
      <c r="BQ872" s="9"/>
      <c r="BR872" s="9"/>
      <c r="BS872" s="9"/>
      <c r="BT872" s="9"/>
      <c r="BU872" s="9"/>
      <c r="BV872" s="9"/>
      <c r="BW872" s="9"/>
      <c r="BX872" s="9"/>
    </row>
    <row r="873" spans="1:76" x14ac:dyDescent="0.2">
      <c r="A873" s="2" t="s">
        <v>873</v>
      </c>
      <c r="B873" s="2">
        <f t="shared" ref="B873:B936" si="28">VLOOKUP(A873,Molwt,3,FALSE)</f>
        <v>70740</v>
      </c>
      <c r="C873" s="5">
        <v>1709</v>
      </c>
      <c r="D873" s="5">
        <v>1729</v>
      </c>
      <c r="E873" s="5">
        <v>68</v>
      </c>
      <c r="F873" s="2">
        <v>70740</v>
      </c>
      <c r="G873">
        <f t="array" ref="G873:AA873">VLOOKUP(A873,Check_S4,{7,8,9,10,11,12,13,14,15,16,17,18,19,20,21,22,23,24,25,26,27},FALSE)</f>
        <v>0</v>
      </c>
      <c r="H873">
        <v>1151</v>
      </c>
      <c r="I873">
        <v>367.24368930000003</v>
      </c>
      <c r="J873">
        <v>0</v>
      </c>
      <c r="K873">
        <v>0</v>
      </c>
      <c r="L873">
        <v>196.02583643477701</v>
      </c>
      <c r="M873">
        <v>0</v>
      </c>
      <c r="N873">
        <v>355.69654415365801</v>
      </c>
      <c r="O873">
        <v>1331.1692534459701</v>
      </c>
      <c r="P873">
        <v>0</v>
      </c>
      <c r="Q873">
        <v>1658.6340688114999</v>
      </c>
      <c r="R873">
        <v>2162.5607884953702</v>
      </c>
      <c r="S873">
        <v>1885.29788913893</v>
      </c>
      <c r="T873">
        <v>3981.77385320439</v>
      </c>
      <c r="U873">
        <v>0</v>
      </c>
      <c r="V873">
        <v>2182.6961913781302</v>
      </c>
      <c r="W873">
        <v>0</v>
      </c>
      <c r="X873">
        <v>0</v>
      </c>
      <c r="Y873">
        <v>0</v>
      </c>
      <c r="Z873">
        <v>3440.56996517999</v>
      </c>
      <c r="AA873">
        <v>1800</v>
      </c>
      <c r="AB873">
        <f t="array" ref="AB873">MEDIAN(IF(G873:Q873&lt;&gt;0,G873:Q873))</f>
        <v>759.12184464999996</v>
      </c>
      <c r="AC873">
        <f t="array" ref="AC873">MEDIAN(IF(R873:Z873&lt;&gt;0,R873:Z873))</f>
        <v>2182.6961913781302</v>
      </c>
      <c r="AD873">
        <f t="shared" si="27"/>
        <v>2.8752909783336325</v>
      </c>
      <c r="AE873">
        <f t="array" ref="AE873">TTEST(IF(G873:Q873&lt;&gt;0,G873:Q873),IF(R873:AA873&lt;&gt;0,R873:AA873),2,3)</f>
        <v>3.9752460088108166E-3</v>
      </c>
      <c r="AX873" s="8" t="s">
        <v>1545</v>
      </c>
      <c r="AY873" s="8" t="s">
        <v>1545</v>
      </c>
      <c r="AZ873" s="8" t="s">
        <v>1640</v>
      </c>
      <c r="BA873" s="9">
        <v>1125.99178824091</v>
      </c>
      <c r="BB873" s="9">
        <v>1125.99178824091</v>
      </c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>
        <v>1125.99178824091</v>
      </c>
      <c r="BQ873" s="9"/>
      <c r="BR873" s="9"/>
      <c r="BS873" s="9"/>
      <c r="BT873" s="9"/>
      <c r="BU873" s="9"/>
      <c r="BV873" s="9"/>
      <c r="BW873" s="9"/>
      <c r="BX873" s="9"/>
    </row>
    <row r="874" spans="1:76" x14ac:dyDescent="0.2">
      <c r="A874" s="2" t="s">
        <v>874</v>
      </c>
      <c r="B874" s="2">
        <f t="shared" si="28"/>
        <v>100645</v>
      </c>
      <c r="C874" s="5">
        <v>1196</v>
      </c>
      <c r="D874" s="5">
        <v>804</v>
      </c>
      <c r="E874" s="5">
        <v>85</v>
      </c>
      <c r="F874" s="2">
        <v>100645</v>
      </c>
      <c r="G874">
        <f t="array" ref="G874:AA874">VLOOKUP(A874,Check_S4,{7,8,9,10,11,12,13,14,15,16,17,18,19,20,21,22,23,24,25,26,27},FALSE)</f>
        <v>0</v>
      </c>
      <c r="H874">
        <v>491</v>
      </c>
      <c r="I874">
        <v>70.008893549999996</v>
      </c>
      <c r="J874">
        <v>0</v>
      </c>
      <c r="K874">
        <v>0</v>
      </c>
      <c r="L874">
        <v>804.49917571583603</v>
      </c>
      <c r="M874">
        <v>0</v>
      </c>
      <c r="N874">
        <v>0</v>
      </c>
      <c r="O874">
        <v>338.48064030438502</v>
      </c>
      <c r="P874">
        <v>0</v>
      </c>
      <c r="Q874">
        <v>432.65270009181597</v>
      </c>
      <c r="R874">
        <v>2343.6189227981499</v>
      </c>
      <c r="S874">
        <v>1637.8662445253001</v>
      </c>
      <c r="T874">
        <v>0</v>
      </c>
      <c r="U874">
        <v>0</v>
      </c>
      <c r="V874">
        <v>1639.6328930206801</v>
      </c>
      <c r="W874">
        <v>0</v>
      </c>
      <c r="X874">
        <v>0</v>
      </c>
      <c r="Y874">
        <v>0</v>
      </c>
      <c r="Z874">
        <v>3007.9145133124998</v>
      </c>
      <c r="AA874">
        <v>0</v>
      </c>
      <c r="AB874">
        <f t="array" ref="AB874">MEDIAN(IF(G874:Q874&lt;&gt;0,G874:Q874))</f>
        <v>432.65270009181597</v>
      </c>
      <c r="AC874">
        <f t="array" ref="AC874">MEDIAN(IF(R874:Z874&lt;&gt;0,R874:Z874))</f>
        <v>1991.625907909415</v>
      </c>
      <c r="AD874">
        <f t="shared" si="27"/>
        <v>4.6032901389191823</v>
      </c>
      <c r="AE874">
        <f t="array" ref="AE874">TTEST(IF(G874:Q874&lt;&gt;0,G874:Q874),IF(R874:AA874&lt;&gt;0,R874:AA874),2,3)</f>
        <v>8.9334875976414263E-3</v>
      </c>
      <c r="AX874" s="8" t="s">
        <v>984</v>
      </c>
      <c r="AY874" s="8" t="s">
        <v>2902</v>
      </c>
      <c r="AZ874" s="8" t="s">
        <v>1623</v>
      </c>
      <c r="BA874" s="9">
        <v>1277.6117648238901</v>
      </c>
      <c r="BB874" s="9">
        <v>1126.0509083684699</v>
      </c>
      <c r="BC874" s="9">
        <v>73.627287172573205</v>
      </c>
      <c r="BD874" s="9"/>
      <c r="BE874" s="9">
        <v>930</v>
      </c>
      <c r="BF874" s="9">
        <v>111.450028</v>
      </c>
      <c r="BG874" s="9"/>
      <c r="BH874" s="9"/>
      <c r="BI874" s="9">
        <v>1322.10181673695</v>
      </c>
      <c r="BJ874" s="9"/>
      <c r="BK874" s="9"/>
      <c r="BL874" s="9">
        <v>633.65015457169795</v>
      </c>
      <c r="BM874" s="9"/>
      <c r="BN874" s="9">
        <v>2702.6686883052898</v>
      </c>
      <c r="BO874" s="9"/>
      <c r="BP874" s="9"/>
      <c r="BQ874" s="9"/>
      <c r="BR874" s="9">
        <v>2500.29434038715</v>
      </c>
      <c r="BS874" s="9">
        <v>1570.72909059002</v>
      </c>
      <c r="BT874" s="9"/>
      <c r="BU874" s="9"/>
      <c r="BV874" s="9"/>
      <c r="BW874" s="9"/>
      <c r="BX874" s="9">
        <v>450</v>
      </c>
    </row>
    <row r="875" spans="1:76" x14ac:dyDescent="0.2">
      <c r="A875" s="2" t="s">
        <v>875</v>
      </c>
      <c r="B875" s="2">
        <f t="shared" si="28"/>
        <v>31437</v>
      </c>
      <c r="C875" s="5">
        <v>3824</v>
      </c>
      <c r="D875" s="5">
        <v>3569</v>
      </c>
      <c r="E875" s="5">
        <v>48</v>
      </c>
      <c r="F875" s="2">
        <v>31437</v>
      </c>
      <c r="G875">
        <f t="array" ref="G875:AA875">VLOOKUP(A875,Check_S4,{7,8,9,10,11,12,13,14,15,16,17,18,19,20,21,22,23,24,25,26,27},FALSE)</f>
        <v>0</v>
      </c>
      <c r="H875">
        <v>6986</v>
      </c>
      <c r="I875">
        <v>1332.984594</v>
      </c>
      <c r="J875">
        <v>0</v>
      </c>
      <c r="K875">
        <v>0</v>
      </c>
      <c r="L875">
        <v>3452.3489021696601</v>
      </c>
      <c r="M875">
        <v>0</v>
      </c>
      <c r="N875">
        <v>4309.3407001537298</v>
      </c>
      <c r="O875">
        <v>3685.21347874413</v>
      </c>
      <c r="P875">
        <v>0</v>
      </c>
      <c r="Q875">
        <v>3176.16915841829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f t="array" ref="AB875">MEDIAN(IF(G875:Q875&lt;&gt;0,G875:Q875))</f>
        <v>3568.7811904568953</v>
      </c>
      <c r="AC875" t="e">
        <f t="array" ref="AC875">MEDIAN(IF(R875:Z875&lt;&gt;0,R875:Z875))</f>
        <v>#NUM!</v>
      </c>
      <c r="AD875" t="e">
        <f t="shared" si="27"/>
        <v>#NUM!</v>
      </c>
      <c r="AE875" t="e">
        <f t="array" ref="AE875">TTEST(IF(G875:Q875&lt;&gt;0,G875:Q875),IF(R875:AA875&lt;&gt;0,R875:AA875),2,3)</f>
        <v>#DIV/0!</v>
      </c>
      <c r="AX875" s="8" t="s">
        <v>739</v>
      </c>
      <c r="AY875" s="8" t="s">
        <v>2903</v>
      </c>
      <c r="AZ875" s="8" t="s">
        <v>1623</v>
      </c>
      <c r="BA875" s="9">
        <v>2803.73318120986</v>
      </c>
      <c r="BB875" s="9">
        <v>1126.8221762292901</v>
      </c>
      <c r="BC875" s="9">
        <v>112.955234452242</v>
      </c>
      <c r="BD875" s="9"/>
      <c r="BE875" s="9"/>
      <c r="BF875" s="9"/>
      <c r="BG875" s="9"/>
      <c r="BH875" s="9"/>
      <c r="BI875" s="9"/>
      <c r="BJ875" s="9">
        <v>6456.5508163250297</v>
      </c>
      <c r="BK875" s="9"/>
      <c r="BL875" s="9"/>
      <c r="BM875" s="9"/>
      <c r="BN875" s="9">
        <v>827.82655107526796</v>
      </c>
      <c r="BO875" s="9"/>
      <c r="BP875" s="9">
        <v>1126.8221762292901</v>
      </c>
      <c r="BQ875" s="9"/>
      <c r="BR875" s="9"/>
      <c r="BS875" s="9"/>
      <c r="BT875" s="9"/>
      <c r="BU875" s="9"/>
      <c r="BV875" s="9"/>
      <c r="BW875" s="9"/>
      <c r="BX875" s="9"/>
    </row>
    <row r="876" spans="1:76" x14ac:dyDescent="0.2">
      <c r="A876" s="2" t="s">
        <v>876</v>
      </c>
      <c r="B876" s="2">
        <f t="shared" si="28"/>
        <v>18356</v>
      </c>
      <c r="C876" s="5">
        <v>6548</v>
      </c>
      <c r="D876" s="5">
        <v>4963</v>
      </c>
      <c r="E876" s="5">
        <v>63</v>
      </c>
      <c r="F876" s="2">
        <v>18356</v>
      </c>
      <c r="G876">
        <f t="array" ref="G876:AA876">VLOOKUP(A876,Check_S4,{7,8,9,10,11,12,13,14,15,16,17,18,19,20,21,22,23,24,25,26,27},FALSE)</f>
        <v>0</v>
      </c>
      <c r="H876">
        <v>12398</v>
      </c>
      <c r="I876">
        <v>10896.47833</v>
      </c>
      <c r="J876">
        <v>1993.752663</v>
      </c>
      <c r="K876">
        <v>4962.9768227000004</v>
      </c>
      <c r="L876">
        <v>11225.900591584999</v>
      </c>
      <c r="M876">
        <v>13020.481374679999</v>
      </c>
      <c r="N876">
        <v>11465.938652606499</v>
      </c>
      <c r="O876">
        <v>7330.2284282689698</v>
      </c>
      <c r="P876">
        <v>11197.9465684018</v>
      </c>
      <c r="Q876">
        <v>5270.1168973712502</v>
      </c>
      <c r="R876">
        <v>3131.9828908977202</v>
      </c>
      <c r="S876">
        <v>2828.2284452645999</v>
      </c>
      <c r="T876">
        <v>3499.8344644388499</v>
      </c>
      <c r="U876">
        <v>0</v>
      </c>
      <c r="V876">
        <v>2891.3007553310199</v>
      </c>
      <c r="W876">
        <v>0</v>
      </c>
      <c r="X876">
        <v>0</v>
      </c>
      <c r="Y876">
        <v>2731.83196975077</v>
      </c>
      <c r="Z876">
        <v>3578.8337656594299</v>
      </c>
      <c r="AA876">
        <v>2900</v>
      </c>
      <c r="AB876">
        <f t="array" ref="AB876">MEDIAN(IF(G876:Q876&lt;&gt;0,G876:Q876))</f>
        <v>11047.212449200899</v>
      </c>
      <c r="AC876">
        <f t="array" ref="AC876">MEDIAN(IF(R876:Z876&lt;&gt;0,R876:Z876))</f>
        <v>3011.6418231143698</v>
      </c>
      <c r="AD876">
        <f t="shared" si="27"/>
        <v>0.27261554323889348</v>
      </c>
      <c r="AE876">
        <f t="array" ref="AE876">TTEST(IF(G876:Q876&lt;&gt;0,G876:Q876),IF(R876:AA876&lt;&gt;0,R876:AA876),2,3)</f>
        <v>8.0299418778819408E-4</v>
      </c>
      <c r="AX876" s="8" t="s">
        <v>2904</v>
      </c>
      <c r="AY876" s="8" t="s">
        <v>2905</v>
      </c>
      <c r="AZ876" s="8" t="s">
        <v>1623</v>
      </c>
      <c r="BA876" s="9">
        <v>1237.54408636177</v>
      </c>
      <c r="BB876" s="9">
        <v>1127.43828322987</v>
      </c>
      <c r="BC876" s="9">
        <v>84.613884054211098</v>
      </c>
      <c r="BD876" s="9"/>
      <c r="BE876" s="9">
        <v>3201</v>
      </c>
      <c r="BF876" s="9">
        <v>73.700883630000007</v>
      </c>
      <c r="BG876" s="9"/>
      <c r="BH876" s="9"/>
      <c r="BI876" s="9">
        <v>1118.2059505039599</v>
      </c>
      <c r="BJ876" s="9"/>
      <c r="BK876" s="9"/>
      <c r="BL876" s="9">
        <v>747.23282143296899</v>
      </c>
      <c r="BM876" s="9"/>
      <c r="BN876" s="9">
        <v>1136.67061595578</v>
      </c>
      <c r="BO876" s="9"/>
      <c r="BP876" s="9">
        <v>1148.4542466479299</v>
      </c>
      <c r="BQ876" s="9"/>
      <c r="BR876" s="9"/>
      <c r="BS876" s="9"/>
      <c r="BT876" s="9"/>
      <c r="BU876" s="9"/>
      <c r="BV876" s="9"/>
      <c r="BW876" s="9"/>
      <c r="BX876" s="9"/>
    </row>
    <row r="877" spans="1:76" x14ac:dyDescent="0.2">
      <c r="A877" s="2" t="s">
        <v>877</v>
      </c>
      <c r="B877" s="2">
        <f t="shared" si="28"/>
        <v>62318</v>
      </c>
      <c r="C877" s="5">
        <v>1925</v>
      </c>
      <c r="D877" s="5">
        <v>1803</v>
      </c>
      <c r="E877" s="5">
        <v>86</v>
      </c>
      <c r="F877" s="2">
        <v>62318</v>
      </c>
      <c r="G877">
        <f t="array" ref="G877:AA877">VLOOKUP(A877,Check_S4,{7,8,9,10,11,12,13,14,15,16,17,18,19,20,21,22,23,24,25,26,27},FALSE)</f>
        <v>0</v>
      </c>
      <c r="H877">
        <v>4196</v>
      </c>
      <c r="I877">
        <v>97.277761119999994</v>
      </c>
      <c r="J877">
        <v>0</v>
      </c>
      <c r="K877">
        <v>0</v>
      </c>
      <c r="L877">
        <v>0</v>
      </c>
      <c r="M877">
        <v>0</v>
      </c>
      <c r="N877">
        <v>760.67821559893798</v>
      </c>
      <c r="O877">
        <v>0</v>
      </c>
      <c r="P877">
        <v>0</v>
      </c>
      <c r="Q877">
        <v>0</v>
      </c>
      <c r="R877">
        <v>0</v>
      </c>
      <c r="S877">
        <v>1802.97659165655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3305.0573418652598</v>
      </c>
      <c r="Z877">
        <v>3188.58779372443</v>
      </c>
      <c r="AA877">
        <v>125</v>
      </c>
      <c r="AB877">
        <f t="array" ref="AB877">MEDIAN(IF(G877:Q877&lt;&gt;0,G877:Q877))</f>
        <v>760.67821559893798</v>
      </c>
      <c r="AC877">
        <f t="array" ref="AC877">MEDIAN(IF(R877:Z877&lt;&gt;0,R877:Z877))</f>
        <v>3188.58779372443</v>
      </c>
      <c r="AD877">
        <f t="shared" si="27"/>
        <v>4.1917695660757417</v>
      </c>
      <c r="AE877">
        <f t="array" ref="AE877">TTEST(IF(G877:Q877&lt;&gt;0,G877:Q877),IF(R877:AA877&lt;&gt;0,R877:AA877),2,3)</f>
        <v>0.79176119801905454</v>
      </c>
      <c r="AX877" s="8" t="s">
        <v>1566</v>
      </c>
      <c r="AY877" s="8" t="s">
        <v>1566</v>
      </c>
      <c r="AZ877" s="8" t="s">
        <v>1640</v>
      </c>
      <c r="BA877" s="9">
        <v>1127.65268427162</v>
      </c>
      <c r="BB877" s="9">
        <v>1127.65268427162</v>
      </c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>
        <v>1127.65268427162</v>
      </c>
      <c r="BQ877" s="9"/>
      <c r="BR877" s="9"/>
      <c r="BS877" s="9"/>
      <c r="BT877" s="9"/>
      <c r="BU877" s="9"/>
      <c r="BV877" s="9"/>
      <c r="BW877" s="9"/>
      <c r="BX877" s="9"/>
    </row>
    <row r="878" spans="1:76" x14ac:dyDescent="0.2">
      <c r="A878" s="2" t="s">
        <v>878</v>
      </c>
      <c r="B878" s="2">
        <f t="shared" si="28"/>
        <v>46658</v>
      </c>
      <c r="C878" s="5">
        <v>2569</v>
      </c>
      <c r="D878" s="5">
        <v>2736</v>
      </c>
      <c r="E878" s="5">
        <v>56</v>
      </c>
      <c r="F878" s="2">
        <v>46658</v>
      </c>
      <c r="G878">
        <f t="array" ref="G878:AA878">VLOOKUP(A878,Check_S4,{7,8,9,10,11,12,13,14,15,16,17,18,19,20,21,22,23,24,25,26,27},FALSE)</f>
        <v>0</v>
      </c>
      <c r="H878">
        <v>1514</v>
      </c>
      <c r="I878">
        <v>86.098284030000002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2379.5701444603001</v>
      </c>
      <c r="S878">
        <v>0</v>
      </c>
      <c r="T878">
        <v>4084.9598683954</v>
      </c>
      <c r="U878">
        <v>3091.9560179762698</v>
      </c>
      <c r="V878">
        <v>2735.6183918504698</v>
      </c>
      <c r="W878">
        <v>0</v>
      </c>
      <c r="X878">
        <v>0</v>
      </c>
      <c r="Y878">
        <v>4090.4856355861698</v>
      </c>
      <c r="Z878">
        <v>0</v>
      </c>
      <c r="AA878">
        <v>0</v>
      </c>
      <c r="AB878">
        <f t="array" ref="AB878">MEDIAN(IF(G878:Q878&lt;&gt;0,G878:Q878))</f>
        <v>800.04914201499992</v>
      </c>
      <c r="AC878">
        <f t="array" ref="AC878">MEDIAN(IF(R878:Z878&lt;&gt;0,R878:Z878))</f>
        <v>3091.9560179762698</v>
      </c>
      <c r="AD878">
        <f t="shared" si="27"/>
        <v>3.8647076230703581</v>
      </c>
      <c r="AE878">
        <f t="array" ref="AE878">TTEST(IF(G878:Q878&lt;&gt;0,G878:Q878),IF(R878:AA878&lt;&gt;0,R878:AA878),2,3)</f>
        <v>0.12538446098076189</v>
      </c>
      <c r="AX878" s="8" t="s">
        <v>2906</v>
      </c>
      <c r="AY878" s="8" t="s">
        <v>2906</v>
      </c>
      <c r="AZ878" s="8" t="s">
        <v>1640</v>
      </c>
      <c r="BA878" s="9">
        <v>1011.2175614238701</v>
      </c>
      <c r="BB878" s="9">
        <v>1127.65268427162</v>
      </c>
      <c r="BC878" s="9">
        <v>20.489437750157901</v>
      </c>
      <c r="BD878" s="9">
        <v>772</v>
      </c>
      <c r="BE878" s="9">
        <v>1134</v>
      </c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>
        <v>1127.65268427162</v>
      </c>
      <c r="BQ878" s="9"/>
      <c r="BR878" s="9"/>
      <c r="BS878" s="9"/>
      <c r="BT878" s="9"/>
      <c r="BU878" s="9"/>
      <c r="BV878" s="9"/>
      <c r="BW878" s="9"/>
      <c r="BX878" s="9"/>
    </row>
    <row r="879" spans="1:76" x14ac:dyDescent="0.2">
      <c r="A879" s="2" t="s">
        <v>879</v>
      </c>
      <c r="B879" s="2">
        <f t="shared" si="28"/>
        <v>55142</v>
      </c>
      <c r="C879" s="5">
        <v>2173</v>
      </c>
      <c r="D879" s="5">
        <v>2031</v>
      </c>
      <c r="E879" s="5">
        <v>37</v>
      </c>
      <c r="F879" s="2">
        <v>55142</v>
      </c>
      <c r="G879">
        <f t="array" ref="G879:AA879">VLOOKUP(A879,Check_S4,{7,8,9,10,11,12,13,14,15,16,17,18,19,20,21,22,23,24,25,26,27},FALSE)</f>
        <v>0</v>
      </c>
      <c r="H879">
        <v>2768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1436.97339956511</v>
      </c>
      <c r="R879">
        <v>0</v>
      </c>
      <c r="S879">
        <v>1509.3073889237401</v>
      </c>
      <c r="T879">
        <v>0</v>
      </c>
      <c r="U879">
        <v>0</v>
      </c>
      <c r="V879">
        <v>1467.80375091007</v>
      </c>
      <c r="W879">
        <v>0</v>
      </c>
      <c r="X879">
        <v>0</v>
      </c>
      <c r="Y879">
        <v>2553.2762749635899</v>
      </c>
      <c r="Z879">
        <v>0</v>
      </c>
      <c r="AA879">
        <v>3300</v>
      </c>
      <c r="AB879">
        <f t="array" ref="AB879">MEDIAN(IF(G879:Q879&lt;&gt;0,G879:Q879))</f>
        <v>2102.4866997825548</v>
      </c>
      <c r="AC879">
        <f t="array" ref="AC879">MEDIAN(IF(R879:Z879&lt;&gt;0,R879:Z879))</f>
        <v>1509.3073889237401</v>
      </c>
      <c r="AD879">
        <f t="shared" si="27"/>
        <v>0.71786774635950701</v>
      </c>
      <c r="AE879">
        <f t="array" ref="AE879">TTEST(IF(G879:Q879&lt;&gt;0,G879:Q879),IF(R879:AA879&lt;&gt;0,R879:AA879),2,3)</f>
        <v>0.90765269930364623</v>
      </c>
      <c r="AX879" s="8" t="s">
        <v>2907</v>
      </c>
      <c r="AY879" s="8" t="s">
        <v>2908</v>
      </c>
      <c r="AZ879" s="8" t="s">
        <v>1623</v>
      </c>
      <c r="BA879" s="9">
        <v>1128</v>
      </c>
      <c r="BB879" s="9">
        <v>1128</v>
      </c>
      <c r="BC879" s="9"/>
      <c r="BD879" s="9">
        <v>1128</v>
      </c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</row>
    <row r="880" spans="1:76" x14ac:dyDescent="0.2">
      <c r="A880" s="2" t="s">
        <v>880</v>
      </c>
      <c r="B880" s="2">
        <f t="shared" si="28"/>
        <v>100024</v>
      </c>
      <c r="C880" s="5">
        <v>1192</v>
      </c>
      <c r="D880" s="5">
        <v>1192</v>
      </c>
      <c r="E880" s="5"/>
      <c r="F880" s="2">
        <v>100024</v>
      </c>
      <c r="G880">
        <f t="array" ref="G880:AA880">VLOOKUP(A880,Check_S4,{7,8,9,10,11,12,13,14,15,16,17,18,19,20,21,22,23,24,25,26,27},FALSE)</f>
        <v>1192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f t="array" ref="AB880">MEDIAN(IF(G880:Q880&lt;&gt;0,G880:Q880))</f>
        <v>1192</v>
      </c>
      <c r="AC880" t="e">
        <f t="array" ref="AC880">MEDIAN(IF(R880:Z880&lt;&gt;0,R880:Z880))</f>
        <v>#NUM!</v>
      </c>
      <c r="AD880" t="e">
        <f t="shared" si="27"/>
        <v>#NUM!</v>
      </c>
      <c r="AE880" t="e">
        <f t="array" ref="AE880">TTEST(IF(G880:Q880&lt;&gt;0,G880:Q880),IF(R880:AA880&lt;&gt;0,R880:AA880),2,3)</f>
        <v>#DIV/0!</v>
      </c>
      <c r="AX880" s="8" t="s">
        <v>1490</v>
      </c>
      <c r="AY880" s="8" t="s">
        <v>2909</v>
      </c>
      <c r="AZ880" s="8" t="s">
        <v>1623</v>
      </c>
      <c r="BA880" s="9">
        <v>1128.48331231414</v>
      </c>
      <c r="BB880" s="9">
        <v>1128.48331231414</v>
      </c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>
        <v>1128.48331231414</v>
      </c>
      <c r="BQ880" s="9"/>
      <c r="BR880" s="9"/>
      <c r="BS880" s="9"/>
      <c r="BT880" s="9"/>
      <c r="BU880" s="9"/>
      <c r="BV880" s="9"/>
      <c r="BW880" s="9"/>
      <c r="BX880" s="9"/>
    </row>
    <row r="881" spans="1:76" x14ac:dyDescent="0.2">
      <c r="A881" s="2" t="s">
        <v>881</v>
      </c>
      <c r="B881" s="2">
        <f t="shared" si="28"/>
        <v>16430</v>
      </c>
      <c r="C881" s="5">
        <v>7254</v>
      </c>
      <c r="D881" s="5">
        <v>5858</v>
      </c>
      <c r="E881" s="5">
        <v>54</v>
      </c>
      <c r="F881" s="2">
        <v>16430</v>
      </c>
      <c r="G881">
        <f t="array" ref="G881:AA881">VLOOKUP(A881,Check_S4,{7,8,9,10,11,12,13,14,15,16,17,18,19,20,21,22,23,24,25,26,27},FALSE)</f>
        <v>0</v>
      </c>
      <c r="H881">
        <v>19795</v>
      </c>
      <c r="I881">
        <v>4711.8690969999998</v>
      </c>
      <c r="J881">
        <v>7163.6696819999997</v>
      </c>
      <c r="K881">
        <v>14805.022739</v>
      </c>
      <c r="L881">
        <v>4466.7176862527904</v>
      </c>
      <c r="M881">
        <v>7849.0781410424597</v>
      </c>
      <c r="N881">
        <v>6788.5756479164702</v>
      </c>
      <c r="O881">
        <v>5717.5433290291403</v>
      </c>
      <c r="P881">
        <v>5728.0661872331302</v>
      </c>
      <c r="Q881">
        <v>9931.1324856884894</v>
      </c>
      <c r="R881">
        <v>5158.5379057181399</v>
      </c>
      <c r="S881">
        <v>5858.0720631105696</v>
      </c>
      <c r="T881">
        <v>4481.5809348293496</v>
      </c>
      <c r="U881">
        <v>4652.40704894193</v>
      </c>
      <c r="V881">
        <v>4613.6748018768203</v>
      </c>
      <c r="W881">
        <v>0</v>
      </c>
      <c r="X881">
        <v>6324.3317439953198</v>
      </c>
      <c r="Y881">
        <v>7546.7129618335703</v>
      </c>
      <c r="Z881">
        <v>4239.8719855182899</v>
      </c>
      <c r="AA881">
        <v>8000</v>
      </c>
      <c r="AB881">
        <f t="array" ref="AB881">MEDIAN(IF(G881:Q881&lt;&gt;0,G881:Q881))</f>
        <v>6976.122664958235</v>
      </c>
      <c r="AC881">
        <f t="array" ref="AC881">MEDIAN(IF(R881:Z881&lt;&gt;0,R881:Z881))</f>
        <v>4905.472477330035</v>
      </c>
      <c r="AD881">
        <f t="shared" si="27"/>
        <v>0.70318036435493259</v>
      </c>
      <c r="AE881">
        <f t="array" ref="AE881">TTEST(IF(G881:Q881&lt;&gt;0,G881:Q881),IF(R881:AA881&lt;&gt;0,R881:AA881),2,3)</f>
        <v>9.006227151223542E-2</v>
      </c>
      <c r="AX881" s="8" t="s">
        <v>1226</v>
      </c>
      <c r="AY881" s="8" t="s">
        <v>2910</v>
      </c>
      <c r="AZ881" s="8" t="s">
        <v>1623</v>
      </c>
      <c r="BA881" s="9">
        <v>1265.3948719760499</v>
      </c>
      <c r="BB881" s="9">
        <v>1128.5</v>
      </c>
      <c r="BC881" s="9">
        <v>64.470477605206398</v>
      </c>
      <c r="BD881" s="9"/>
      <c r="BE881" s="9">
        <v>897</v>
      </c>
      <c r="BF881" s="9">
        <v>159.6344354</v>
      </c>
      <c r="BG881" s="9"/>
      <c r="BH881" s="9"/>
      <c r="BI881" s="9"/>
      <c r="BJ881" s="9">
        <v>2700.8098252723498</v>
      </c>
      <c r="BK881" s="9">
        <v>846.02750473129504</v>
      </c>
      <c r="BL881" s="9">
        <v>618.10387821954203</v>
      </c>
      <c r="BM881" s="9"/>
      <c r="BN881" s="9">
        <v>1520.5080783631599</v>
      </c>
      <c r="BO881" s="9"/>
      <c r="BP881" s="9"/>
      <c r="BQ881" s="9"/>
      <c r="BR881" s="9"/>
      <c r="BS881" s="9"/>
      <c r="BT881" s="9">
        <v>2021.0752538220399</v>
      </c>
      <c r="BU881" s="9"/>
      <c r="BV881" s="9"/>
      <c r="BW881" s="9"/>
      <c r="BX881" s="9">
        <v>1360</v>
      </c>
    </row>
    <row r="882" spans="1:76" x14ac:dyDescent="0.2">
      <c r="A882" s="2" t="s">
        <v>882</v>
      </c>
      <c r="B882" s="2">
        <f t="shared" si="28"/>
        <v>91684</v>
      </c>
      <c r="C882" s="5">
        <v>1295</v>
      </c>
      <c r="D882" s="5">
        <v>542</v>
      </c>
      <c r="E882" s="5">
        <v>130</v>
      </c>
      <c r="F882" s="2">
        <v>91684</v>
      </c>
      <c r="G882">
        <f t="array" ref="G882:AA882">VLOOKUP(A882,Check_S4,{7,8,9,10,11,12,13,14,15,16,17,18,19,20,21,22,23,24,25,26,27},FALSE)</f>
        <v>0</v>
      </c>
      <c r="H882">
        <v>542</v>
      </c>
      <c r="I882">
        <v>85.198402259999995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4192.6022869807102</v>
      </c>
      <c r="P882">
        <v>0</v>
      </c>
      <c r="Q882">
        <v>312.97053674167802</v>
      </c>
      <c r="R882">
        <v>0</v>
      </c>
      <c r="S882">
        <v>1342.35019302214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f t="array" ref="AB882">MEDIAN(IF(G882:Q882&lt;&gt;0,G882:Q882))</f>
        <v>427.48526837083898</v>
      </c>
      <c r="AC882">
        <f t="array" ref="AC882">MEDIAN(IF(R882:Z882&lt;&gt;0,R882:Z882))</f>
        <v>1342.35019302214</v>
      </c>
      <c r="AD882">
        <f t="shared" si="27"/>
        <v>3.1401086595051164</v>
      </c>
      <c r="AE882" t="e">
        <f t="array" ref="AE882">TTEST(IF(G882:Q882&lt;&gt;0,G882:Q882),IF(R882:AA882&lt;&gt;0,R882:AA882),2,3)</f>
        <v>#DIV/0!</v>
      </c>
      <c r="AX882" s="8" t="s">
        <v>2911</v>
      </c>
      <c r="AY882" s="8" t="s">
        <v>2912</v>
      </c>
      <c r="AZ882" s="8" t="s">
        <v>1623</v>
      </c>
      <c r="BA882" s="9">
        <v>1129.31406030318</v>
      </c>
      <c r="BB882" s="9">
        <v>1129.31406030318</v>
      </c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>
        <v>1129.31406030318</v>
      </c>
      <c r="BQ882" s="9"/>
      <c r="BR882" s="9"/>
      <c r="BS882" s="9"/>
      <c r="BT882" s="9"/>
      <c r="BU882" s="9"/>
      <c r="BV882" s="9"/>
      <c r="BW882" s="9"/>
      <c r="BX882" s="9"/>
    </row>
    <row r="883" spans="1:76" x14ac:dyDescent="0.2">
      <c r="A883" s="2" t="s">
        <v>883</v>
      </c>
      <c r="B883" s="2">
        <f t="shared" si="28"/>
        <v>54156</v>
      </c>
      <c r="C883" s="5">
        <v>2189</v>
      </c>
      <c r="D883" s="5">
        <v>1446</v>
      </c>
      <c r="E883" s="5">
        <v>99</v>
      </c>
      <c r="F883" s="2">
        <v>54156</v>
      </c>
      <c r="G883">
        <f t="array" ref="G883:AA883">VLOOKUP(A883,Check_S4,{7,8,9,10,11,12,13,14,15,16,17,18,19,20,21,22,23,24,25,26,27},FALSE)</f>
        <v>1416</v>
      </c>
      <c r="H883">
        <v>1446</v>
      </c>
      <c r="I883">
        <v>274.05669940000001</v>
      </c>
      <c r="J883">
        <v>0</v>
      </c>
      <c r="K883">
        <v>0</v>
      </c>
      <c r="L883">
        <v>167.10862409277601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3394.1364568089598</v>
      </c>
      <c r="U883">
        <v>0</v>
      </c>
      <c r="V883">
        <v>0</v>
      </c>
      <c r="W883">
        <v>0</v>
      </c>
      <c r="X883">
        <v>0</v>
      </c>
      <c r="Y883">
        <v>2227.23128259035</v>
      </c>
      <c r="Z883">
        <v>0</v>
      </c>
      <c r="AA883">
        <v>6400</v>
      </c>
      <c r="AB883">
        <f t="array" ref="AB883">MEDIAN(IF(G883:Q883&lt;&gt;0,G883:Q883))</f>
        <v>845.02834970000004</v>
      </c>
      <c r="AC883">
        <f t="array" ref="AC883">MEDIAN(IF(R883:Z883&lt;&gt;0,R883:Z883))</f>
        <v>2810.6838696996547</v>
      </c>
      <c r="AD883">
        <f t="shared" si="27"/>
        <v>3.3261415083854842</v>
      </c>
      <c r="AE883">
        <f t="array" ref="AE883">TTEST(IF(G883:Q883&lt;&gt;0,G883:Q883),IF(R883:AA883&lt;&gt;0,R883:AA883),2,3)</f>
        <v>0.11541869268115834</v>
      </c>
      <c r="AX883" s="8" t="s">
        <v>2913</v>
      </c>
      <c r="AY883" s="8" t="s">
        <v>2914</v>
      </c>
      <c r="AZ883" s="8" t="s">
        <v>1623</v>
      </c>
      <c r="BA883" s="9">
        <v>1129.31406030318</v>
      </c>
      <c r="BB883" s="9">
        <v>1129.31406030318</v>
      </c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>
        <v>1129.31406030318</v>
      </c>
      <c r="BQ883" s="9"/>
      <c r="BR883" s="9"/>
      <c r="BS883" s="9"/>
      <c r="BT883" s="9"/>
      <c r="BU883" s="9"/>
      <c r="BV883" s="9"/>
      <c r="BW883" s="9"/>
      <c r="BX883" s="9"/>
    </row>
    <row r="884" spans="1:76" x14ac:dyDescent="0.2">
      <c r="A884" s="2" t="s">
        <v>884</v>
      </c>
      <c r="B884" s="2">
        <f t="shared" si="28"/>
        <v>69324</v>
      </c>
      <c r="C884" s="5">
        <v>1705</v>
      </c>
      <c r="D884" s="5">
        <v>1677</v>
      </c>
      <c r="E884" s="5">
        <v>62</v>
      </c>
      <c r="F884" s="2">
        <v>69324</v>
      </c>
      <c r="G884">
        <f t="array" ref="G884:AA884">VLOOKUP(A884,Check_S4,{7,8,9,10,11,12,13,14,15,16,17,18,19,20,21,22,23,24,25,26,27},FALSE)</f>
        <v>545</v>
      </c>
      <c r="H884">
        <v>1555</v>
      </c>
      <c r="I884">
        <v>223.39234440000001</v>
      </c>
      <c r="J884">
        <v>0</v>
      </c>
      <c r="K884">
        <v>0</v>
      </c>
      <c r="L884">
        <v>3420.0386866354202</v>
      </c>
      <c r="M884">
        <v>0</v>
      </c>
      <c r="N884">
        <v>0</v>
      </c>
      <c r="O884">
        <v>1345.05113208221</v>
      </c>
      <c r="P884">
        <v>0</v>
      </c>
      <c r="Q884">
        <v>918.84100596113103</v>
      </c>
      <c r="R884">
        <v>0</v>
      </c>
      <c r="S884">
        <v>1833.99092503159</v>
      </c>
      <c r="T884">
        <v>0</v>
      </c>
      <c r="U884">
        <v>0</v>
      </c>
      <c r="V884">
        <v>1799.50096034747</v>
      </c>
      <c r="W884">
        <v>3336.26518311583</v>
      </c>
      <c r="X884">
        <v>0</v>
      </c>
      <c r="Y884">
        <v>0</v>
      </c>
      <c r="Z884">
        <v>0</v>
      </c>
      <c r="AA884">
        <v>2070</v>
      </c>
      <c r="AB884">
        <f t="array" ref="AB884">MEDIAN(IF(G884:Q884&lt;&gt;0,G884:Q884))</f>
        <v>1131.9460690216706</v>
      </c>
      <c r="AC884">
        <f t="array" ref="AC884">MEDIAN(IF(R884:Z884&lt;&gt;0,R884:Z884))</f>
        <v>1833.99092503159</v>
      </c>
      <c r="AD884">
        <f t="shared" si="27"/>
        <v>1.6202105164044516</v>
      </c>
      <c r="AE884">
        <f t="array" ref="AE884">TTEST(IF(G884:Q884&lt;&gt;0,G884:Q884),IF(R884:AA884&lt;&gt;0,R884:AA884),2,3)</f>
        <v>0.15465264175527224</v>
      </c>
      <c r="AX884" s="8" t="s">
        <v>1546</v>
      </c>
      <c r="AY884" s="8" t="s">
        <v>1546</v>
      </c>
      <c r="AZ884" s="8" t="s">
        <v>1640</v>
      </c>
      <c r="BA884" s="9">
        <v>980.93796876754402</v>
      </c>
      <c r="BB884" s="9">
        <v>1129.97457616937</v>
      </c>
      <c r="BC884" s="9">
        <v>78.344912404314996</v>
      </c>
      <c r="BD884" s="9"/>
      <c r="BE884" s="9">
        <v>1780</v>
      </c>
      <c r="BF884" s="9">
        <v>168.65475420000001</v>
      </c>
      <c r="BG884" s="9"/>
      <c r="BH884" s="9"/>
      <c r="BI884" s="9">
        <v>194.44755497984701</v>
      </c>
      <c r="BJ884" s="9"/>
      <c r="BK884" s="9"/>
      <c r="BL884" s="9">
        <v>1129.97457616937</v>
      </c>
      <c r="BM884" s="9"/>
      <c r="BN884" s="9"/>
      <c r="BO884" s="9"/>
      <c r="BP884" s="9">
        <v>1631.6129584885</v>
      </c>
      <c r="BQ884" s="9"/>
      <c r="BR884" s="9"/>
      <c r="BS884" s="9"/>
      <c r="BT884" s="9"/>
      <c r="BU884" s="9"/>
      <c r="BV884" s="9"/>
      <c r="BW884" s="9"/>
      <c r="BX884" s="9"/>
    </row>
    <row r="885" spans="1:76" x14ac:dyDescent="0.2">
      <c r="A885" s="2" t="s">
        <v>885</v>
      </c>
      <c r="B885" s="2">
        <f t="shared" si="28"/>
        <v>68142</v>
      </c>
      <c r="C885" s="5">
        <v>1728</v>
      </c>
      <c r="D885" s="5">
        <v>1140</v>
      </c>
      <c r="E885" s="5">
        <v>120</v>
      </c>
      <c r="F885" s="2">
        <v>68142</v>
      </c>
      <c r="G885">
        <f t="array" ref="G885:AA885">VLOOKUP(A885,Check_S4,{7,8,9,10,11,12,13,14,15,16,17,18,19,20,21,22,23,24,25,26,27},FALSE)</f>
        <v>0</v>
      </c>
      <c r="H885">
        <v>0</v>
      </c>
      <c r="I885">
        <v>13.05641956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1140.1246749694401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4030</v>
      </c>
      <c r="AB885">
        <f t="array" ref="AB885">MEDIAN(IF(G885:Q885&lt;&gt;0,G885:Q885))</f>
        <v>13.05641956</v>
      </c>
      <c r="AC885">
        <f t="array" ref="AC885">MEDIAN(IF(R885:Z885&lt;&gt;0,R885:Z885))</f>
        <v>1140.1246749694401</v>
      </c>
      <c r="AD885">
        <f t="shared" si="27"/>
        <v>87.322919559230229</v>
      </c>
      <c r="AE885" t="e">
        <f t="array" ref="AE885">TTEST(IF(G885:Q885&lt;&gt;0,G885:Q885),IF(R885:AA885&lt;&gt;0,R885:AA885),2,3)</f>
        <v>#DIV/0!</v>
      </c>
      <c r="AX885" s="8" t="s">
        <v>1351</v>
      </c>
      <c r="AY885" s="8" t="s">
        <v>1351</v>
      </c>
      <c r="AZ885" s="8" t="s">
        <v>1640</v>
      </c>
      <c r="BA885" s="9">
        <v>1130.1449281851201</v>
      </c>
      <c r="BB885" s="9">
        <v>1130.1449281851201</v>
      </c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>
        <v>1130.1449281851201</v>
      </c>
      <c r="BQ885" s="9"/>
      <c r="BR885" s="9"/>
      <c r="BS885" s="9"/>
      <c r="BT885" s="9"/>
      <c r="BU885" s="9"/>
      <c r="BV885" s="9"/>
      <c r="BW885" s="9"/>
      <c r="BX885" s="9"/>
    </row>
    <row r="886" spans="1:76" x14ac:dyDescent="0.2">
      <c r="A886" s="2" t="s">
        <v>886</v>
      </c>
      <c r="B886" s="2">
        <f t="shared" si="28"/>
        <v>98702</v>
      </c>
      <c r="C886" s="5">
        <v>1192</v>
      </c>
      <c r="D886" s="5">
        <v>266</v>
      </c>
      <c r="E886" s="5">
        <v>179</v>
      </c>
      <c r="F886" s="2">
        <v>98702</v>
      </c>
      <c r="G886">
        <f t="array" ref="G886:AA886">VLOOKUP(A886,Check_S4,{7,8,9,10,11,12,13,14,15,16,17,18,19,20,21,22,23,24,25,26,27},FALSE)</f>
        <v>208</v>
      </c>
      <c r="H886">
        <v>466</v>
      </c>
      <c r="I886">
        <v>20.136452429999999</v>
      </c>
      <c r="J886">
        <v>0</v>
      </c>
      <c r="K886">
        <v>0</v>
      </c>
      <c r="L886">
        <v>0</v>
      </c>
      <c r="M886">
        <v>0</v>
      </c>
      <c r="N886">
        <v>5000.1544638047199</v>
      </c>
      <c r="O886">
        <v>0</v>
      </c>
      <c r="P886">
        <v>0</v>
      </c>
      <c r="Q886">
        <v>266.00065626618499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f t="array" ref="AB886">MEDIAN(IF(G886:Q886&lt;&gt;0,G886:Q886))</f>
        <v>266.00065626618499</v>
      </c>
      <c r="AC886" t="e">
        <f t="array" ref="AC886">MEDIAN(IF(R886:Z886&lt;&gt;0,R886:Z886))</f>
        <v>#NUM!</v>
      </c>
      <c r="AD886" t="e">
        <f t="shared" si="27"/>
        <v>#NUM!</v>
      </c>
      <c r="AE886" t="e">
        <f t="array" ref="AE886">TTEST(IF(G886:Q886&lt;&gt;0,G886:Q886),IF(R886:AA886&lt;&gt;0,R886:AA886),2,3)</f>
        <v>#DIV/0!</v>
      </c>
      <c r="AX886" s="8" t="s">
        <v>1352</v>
      </c>
      <c r="AY886" s="8" t="s">
        <v>2915</v>
      </c>
      <c r="AZ886" s="8" t="s">
        <v>1623</v>
      </c>
      <c r="BA886" s="9">
        <v>1130.1449281851201</v>
      </c>
      <c r="BB886" s="9">
        <v>1130.1449281851201</v>
      </c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>
        <v>1130.1449281851201</v>
      </c>
      <c r="BQ886" s="9"/>
      <c r="BR886" s="9"/>
      <c r="BS886" s="9"/>
      <c r="BT886" s="9"/>
      <c r="BU886" s="9"/>
      <c r="BV886" s="9"/>
      <c r="BW886" s="9"/>
      <c r="BX886" s="9"/>
    </row>
    <row r="887" spans="1:76" x14ac:dyDescent="0.2">
      <c r="A887" s="2" t="s">
        <v>887</v>
      </c>
      <c r="B887" s="2">
        <f t="shared" si="28"/>
        <v>26068</v>
      </c>
      <c r="C887" s="5">
        <v>4510</v>
      </c>
      <c r="D887" s="5">
        <v>3594</v>
      </c>
      <c r="E887" s="5">
        <v>51</v>
      </c>
      <c r="F887" s="2">
        <v>26068</v>
      </c>
      <c r="G887">
        <f t="array" ref="G887:AA887">VLOOKUP(A887,Check_S4,{7,8,9,10,11,12,13,14,15,16,17,18,19,20,21,22,23,24,25,26,27},FALSE)</f>
        <v>0</v>
      </c>
      <c r="H887">
        <v>6873</v>
      </c>
      <c r="I887">
        <v>7806.4534249999997</v>
      </c>
      <c r="J887">
        <v>0</v>
      </c>
      <c r="K887">
        <v>0</v>
      </c>
      <c r="L887">
        <v>8755.9412266277504</v>
      </c>
      <c r="M887">
        <v>4175.15835223466</v>
      </c>
      <c r="N887">
        <v>6365.3711626083395</v>
      </c>
      <c r="O887">
        <v>5441.1006218482398</v>
      </c>
      <c r="P887">
        <v>1832.0558256795</v>
      </c>
      <c r="Q887">
        <v>3594.1277792651399</v>
      </c>
      <c r="R887">
        <v>2343.7150835448701</v>
      </c>
      <c r="S887">
        <v>2277.6301740027902</v>
      </c>
      <c r="T887">
        <v>0</v>
      </c>
      <c r="U887">
        <v>0</v>
      </c>
      <c r="V887">
        <v>2938.8743665248599</v>
      </c>
      <c r="W887">
        <v>0</v>
      </c>
      <c r="X887">
        <v>0</v>
      </c>
      <c r="Y887">
        <v>0</v>
      </c>
      <c r="Z887">
        <v>3168.3776199488898</v>
      </c>
      <c r="AA887">
        <v>3060</v>
      </c>
      <c r="AB887">
        <f t="array" ref="AB887">MEDIAN(IF(G887:Q887&lt;&gt;0,G887:Q887))</f>
        <v>5903.2358922282892</v>
      </c>
      <c r="AC887">
        <f t="array" ref="AC887">MEDIAN(IF(R887:Z887&lt;&gt;0,R887:Z887))</f>
        <v>2641.2947250348652</v>
      </c>
      <c r="AD887">
        <f t="shared" si="27"/>
        <v>0.44743167531424161</v>
      </c>
      <c r="AE887">
        <f t="array" ref="AE887">TTEST(IF(G887:Q887&lt;&gt;0,G887:Q887),IF(R887:AA887&lt;&gt;0,R887:AA887),2,3)</f>
        <v>9.8690895461179141E-3</v>
      </c>
      <c r="AX887" s="8" t="s">
        <v>600</v>
      </c>
      <c r="AY887" s="8" t="s">
        <v>2916</v>
      </c>
      <c r="AZ887" s="8" t="s">
        <v>1623</v>
      </c>
      <c r="BA887" s="9">
        <v>1573.9430333709799</v>
      </c>
      <c r="BB887" s="9">
        <v>1131.37627727688</v>
      </c>
      <c r="BC887" s="9">
        <v>95.486821232437805</v>
      </c>
      <c r="BD887" s="9">
        <v>1900</v>
      </c>
      <c r="BE887" s="9">
        <v>519</v>
      </c>
      <c r="BF887" s="9">
        <v>183.8685409</v>
      </c>
      <c r="BG887" s="9"/>
      <c r="BH887" s="9"/>
      <c r="BI887" s="9">
        <v>762.84646736130901</v>
      </c>
      <c r="BJ887" s="9">
        <v>4914.6402699786604</v>
      </c>
      <c r="BK887" s="9"/>
      <c r="BL887" s="9">
        <v>2044.75530120334</v>
      </c>
      <c r="BM887" s="9"/>
      <c r="BN887" s="9">
        <v>367.92570741834697</v>
      </c>
      <c r="BO887" s="9"/>
      <c r="BP887" s="9"/>
      <c r="BQ887" s="9"/>
      <c r="BR887" s="9"/>
      <c r="BS887" s="9">
        <v>1499.9060871924601</v>
      </c>
      <c r="BT887" s="9"/>
      <c r="BU887" s="9"/>
      <c r="BV887" s="9">
        <v>3114.4879596557198</v>
      </c>
      <c r="BW887" s="9"/>
      <c r="BX887" s="9">
        <v>432</v>
      </c>
    </row>
    <row r="888" spans="1:76" x14ac:dyDescent="0.2">
      <c r="A888" s="2" t="s">
        <v>888</v>
      </c>
      <c r="B888" s="2">
        <f t="shared" si="28"/>
        <v>20484</v>
      </c>
      <c r="C888" s="5">
        <v>5730</v>
      </c>
      <c r="D888" s="5">
        <v>2402</v>
      </c>
      <c r="E888" s="5">
        <v>96</v>
      </c>
      <c r="F888" s="2">
        <v>20484</v>
      </c>
      <c r="G888">
        <f t="array" ref="G888:AA888">VLOOKUP(A888,Check_S4,{7,8,9,10,11,12,13,14,15,16,17,18,19,20,21,22,23,24,25,26,27},FALSE)</f>
        <v>0</v>
      </c>
      <c r="H888">
        <v>15535</v>
      </c>
      <c r="I888">
        <v>2019.903765</v>
      </c>
      <c r="J888">
        <v>8590.6186149999994</v>
      </c>
      <c r="K888">
        <v>0</v>
      </c>
      <c r="L888">
        <v>3819.0579019217898</v>
      </c>
      <c r="M888">
        <v>959.40723791190396</v>
      </c>
      <c r="N888">
        <v>0</v>
      </c>
      <c r="O888">
        <v>0</v>
      </c>
      <c r="P888">
        <v>14425.819530228</v>
      </c>
      <c r="Q888">
        <v>10315.720161630599</v>
      </c>
      <c r="R888">
        <v>0</v>
      </c>
      <c r="S888">
        <v>2402.2232813338801</v>
      </c>
      <c r="T888">
        <v>0</v>
      </c>
      <c r="U888">
        <v>0</v>
      </c>
      <c r="V888">
        <v>1566.9865397979199</v>
      </c>
      <c r="W888">
        <v>0</v>
      </c>
      <c r="X888">
        <v>0</v>
      </c>
      <c r="Y888">
        <v>2196.3059593299399</v>
      </c>
      <c r="Z888">
        <v>0</v>
      </c>
      <c r="AA888">
        <v>1200</v>
      </c>
      <c r="AB888">
        <f t="array" ref="AB888">MEDIAN(IF(G888:Q888&lt;&gt;0,G888:Q888))</f>
        <v>8590.6186149999994</v>
      </c>
      <c r="AC888">
        <f t="array" ref="AC888">MEDIAN(IF(R888:Z888&lt;&gt;0,R888:Z888))</f>
        <v>2196.3059593299399</v>
      </c>
      <c r="AD888">
        <f t="shared" si="27"/>
        <v>0.25566330642300783</v>
      </c>
      <c r="AE888">
        <f t="array" ref="AE888">TTEST(IF(G888:Q888&lt;&gt;0,G888:Q888),IF(R888:AA888&lt;&gt;0,R888:AA888),2,3)</f>
        <v>3.2964581509706159E-2</v>
      </c>
      <c r="AX888" s="8" t="s">
        <v>2917</v>
      </c>
      <c r="AY888" s="8" t="s">
        <v>2918</v>
      </c>
      <c r="AZ888" s="8" t="s">
        <v>1623</v>
      </c>
      <c r="BA888" s="9">
        <v>1173.7195683774601</v>
      </c>
      <c r="BB888" s="9">
        <v>1131.4544087587899</v>
      </c>
      <c r="BC888" s="9">
        <v>35.580427198306701</v>
      </c>
      <c r="BD888" s="9"/>
      <c r="BE888" s="9">
        <v>1121</v>
      </c>
      <c r="BF888" s="9">
        <v>473.5127971</v>
      </c>
      <c r="BG888" s="9"/>
      <c r="BH888" s="9"/>
      <c r="BI888" s="9">
        <v>1391.59160999089</v>
      </c>
      <c r="BJ888" s="9"/>
      <c r="BK888" s="9"/>
      <c r="BL888" s="9">
        <v>1857.3936580095699</v>
      </c>
      <c r="BM888" s="9"/>
      <c r="BN888" s="9">
        <v>1131.4544087587899</v>
      </c>
      <c r="BO888" s="9"/>
      <c r="BP888" s="9">
        <v>1245.0845047830001</v>
      </c>
      <c r="BQ888" s="9"/>
      <c r="BR888" s="9"/>
      <c r="BS888" s="9"/>
      <c r="BT888" s="9"/>
      <c r="BU888" s="9"/>
      <c r="BV888" s="9"/>
      <c r="BW888" s="9"/>
      <c r="BX888" s="9">
        <v>996</v>
      </c>
    </row>
    <row r="889" spans="1:76" x14ac:dyDescent="0.2">
      <c r="A889" s="2" t="s">
        <v>889</v>
      </c>
      <c r="B889" s="2">
        <f t="shared" si="28"/>
        <v>38970</v>
      </c>
      <c r="C889" s="5">
        <v>2989</v>
      </c>
      <c r="D889" s="5">
        <v>2094</v>
      </c>
      <c r="E889" s="5">
        <v>106</v>
      </c>
      <c r="F889" s="2">
        <v>38970</v>
      </c>
      <c r="G889">
        <f t="array" ref="G889:AA889">VLOOKUP(A889,Check_S4,{7,8,9,10,11,12,13,14,15,16,17,18,19,20,21,22,23,24,25,26,27},FALSE)</f>
        <v>0</v>
      </c>
      <c r="H889">
        <v>2894</v>
      </c>
      <c r="I889">
        <v>273.42649180000001</v>
      </c>
      <c r="J889">
        <v>0</v>
      </c>
      <c r="K889">
        <v>0</v>
      </c>
      <c r="L889">
        <v>2093.73944835771</v>
      </c>
      <c r="M889">
        <v>12044.7503977043</v>
      </c>
      <c r="N889">
        <v>0</v>
      </c>
      <c r="O889">
        <v>1152.78897938572</v>
      </c>
      <c r="P889">
        <v>0</v>
      </c>
      <c r="Q889">
        <v>2399.97111610296</v>
      </c>
      <c r="R889">
        <v>0</v>
      </c>
      <c r="S889">
        <v>1699.75487086157</v>
      </c>
      <c r="T889">
        <v>0</v>
      </c>
      <c r="U889">
        <v>3612.6641119154401</v>
      </c>
      <c r="V889">
        <v>1623.2972059609399</v>
      </c>
      <c r="W889">
        <v>0</v>
      </c>
      <c r="X889">
        <v>0</v>
      </c>
      <c r="Y889">
        <v>0</v>
      </c>
      <c r="Z889">
        <v>3413.08861046117</v>
      </c>
      <c r="AA889">
        <v>1670</v>
      </c>
      <c r="AB889">
        <f t="array" ref="AB889">MEDIAN(IF(G889:Q889&lt;&gt;0,G889:Q889))</f>
        <v>2246.855282230335</v>
      </c>
      <c r="AC889">
        <f t="array" ref="AC889">MEDIAN(IF(R889:Z889&lt;&gt;0,R889:Z889))</f>
        <v>2556.4217406613698</v>
      </c>
      <c r="AD889">
        <f t="shared" si="27"/>
        <v>1.137777657902268</v>
      </c>
      <c r="AE889">
        <f t="array" ref="AE889">TTEST(IF(G889:Q889&lt;&gt;0,G889:Q889),IF(R889:AA889&lt;&gt;0,R889:AA889),2,3)</f>
        <v>0.57703969218376283</v>
      </c>
      <c r="AX889" s="8" t="s">
        <v>1141</v>
      </c>
      <c r="AY889" s="8" t="s">
        <v>2919</v>
      </c>
      <c r="AZ889" s="8" t="s">
        <v>1623</v>
      </c>
      <c r="BA889" s="9">
        <v>1383.14875393903</v>
      </c>
      <c r="BB889" s="9">
        <v>1131.4544087587899</v>
      </c>
      <c r="BC889" s="9">
        <v>94.538169798936494</v>
      </c>
      <c r="BD889" s="9"/>
      <c r="BE889" s="9">
        <v>637</v>
      </c>
      <c r="BF889" s="9">
        <v>28.198961180000001</v>
      </c>
      <c r="BG889" s="9"/>
      <c r="BH889" s="9"/>
      <c r="BI889" s="9"/>
      <c r="BJ889" s="9"/>
      <c r="BK889" s="9"/>
      <c r="BL889" s="9"/>
      <c r="BM889" s="9"/>
      <c r="BN889" s="9">
        <v>1131.4544087587899</v>
      </c>
      <c r="BO889" s="9"/>
      <c r="BP889" s="9">
        <v>1336.33666329736</v>
      </c>
      <c r="BQ889" s="9"/>
      <c r="BR889" s="9">
        <v>3370.4646901115698</v>
      </c>
      <c r="BS889" s="9"/>
      <c r="BT889" s="9"/>
      <c r="BU889" s="9"/>
      <c r="BV889" s="9">
        <v>2961.5865542254501</v>
      </c>
      <c r="BW889" s="9"/>
      <c r="BX889" s="9">
        <v>217</v>
      </c>
    </row>
    <row r="890" spans="1:76" x14ac:dyDescent="0.2">
      <c r="A890" s="2" t="s">
        <v>890</v>
      </c>
      <c r="B890" s="2">
        <f t="shared" si="28"/>
        <v>128733</v>
      </c>
      <c r="C890" s="5">
        <v>903</v>
      </c>
      <c r="D890" s="5">
        <v>749</v>
      </c>
      <c r="E890" s="5">
        <v>88</v>
      </c>
      <c r="F890" s="2">
        <v>128733</v>
      </c>
      <c r="G890">
        <f t="array" ref="G890:AA890">VLOOKUP(A890,Check_S4,{7,8,9,10,11,12,13,14,15,16,17,18,19,20,21,22,23,24,25,26,27},FALSE)</f>
        <v>0</v>
      </c>
      <c r="H890">
        <v>749</v>
      </c>
      <c r="I890">
        <v>10.41738823</v>
      </c>
      <c r="J890">
        <v>0</v>
      </c>
      <c r="K890">
        <v>0</v>
      </c>
      <c r="L890">
        <v>972.843637752983</v>
      </c>
      <c r="M890">
        <v>0</v>
      </c>
      <c r="N890">
        <v>0</v>
      </c>
      <c r="O890">
        <v>0</v>
      </c>
      <c r="P890">
        <v>0</v>
      </c>
      <c r="Q890">
        <v>318.62787771529298</v>
      </c>
      <c r="R890">
        <v>0</v>
      </c>
      <c r="S890">
        <v>1386.3217966422201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2383.0382189843399</v>
      </c>
      <c r="Z890">
        <v>0</v>
      </c>
      <c r="AA890">
        <v>504</v>
      </c>
      <c r="AB890">
        <f t="array" ref="AB890">MEDIAN(IF(G890:Q890&lt;&gt;0,G890:Q890))</f>
        <v>533.81393885764646</v>
      </c>
      <c r="AC890">
        <f t="array" ref="AC890">MEDIAN(IF(R890:Z890&lt;&gt;0,R890:Z890))</f>
        <v>1884.6800078132801</v>
      </c>
      <c r="AD890">
        <f t="shared" si="27"/>
        <v>3.5305934720372161</v>
      </c>
      <c r="AE890">
        <f t="array" ref="AE890">TTEST(IF(G890:Q890&lt;&gt;0,G890:Q890),IF(R890:AA890&lt;&gt;0,R890:AA890),2,3)</f>
        <v>0.22853622412686231</v>
      </c>
      <c r="AX890" s="8" t="s">
        <v>2920</v>
      </c>
      <c r="AY890" s="8" t="s">
        <v>2921</v>
      </c>
      <c r="AZ890" s="8" t="s">
        <v>1623</v>
      </c>
      <c r="BA890" s="9">
        <v>1131.80702341343</v>
      </c>
      <c r="BB890" s="9">
        <v>1131.80702341343</v>
      </c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>
        <v>1131.80702341343</v>
      </c>
      <c r="BQ890" s="9"/>
      <c r="BR890" s="9"/>
      <c r="BS890" s="9"/>
      <c r="BT890" s="9"/>
      <c r="BU890" s="9"/>
      <c r="BV890" s="9"/>
      <c r="BW890" s="9"/>
      <c r="BX890" s="9"/>
    </row>
    <row r="891" spans="1:76" x14ac:dyDescent="0.2">
      <c r="A891" s="2" t="s">
        <v>891</v>
      </c>
      <c r="B891" s="2">
        <f t="shared" si="28"/>
        <v>53814</v>
      </c>
      <c r="C891" s="5">
        <v>2159</v>
      </c>
      <c r="D891" s="5">
        <v>2212</v>
      </c>
      <c r="E891" s="5">
        <v>41</v>
      </c>
      <c r="F891" s="2">
        <v>53814</v>
      </c>
      <c r="G891">
        <f t="array" ref="G891:AA891">VLOOKUP(A891,Check_S4,{7,8,9,10,11,12,13,14,15,16,17,18,19,20,21,22,23,24,25,26,27},FALSE)</f>
        <v>0</v>
      </c>
      <c r="H891">
        <v>2373</v>
      </c>
      <c r="I891">
        <v>528.85968930000001</v>
      </c>
      <c r="J891">
        <v>0</v>
      </c>
      <c r="K891">
        <v>0</v>
      </c>
      <c r="L891">
        <v>2133.4933431917598</v>
      </c>
      <c r="M891">
        <v>0</v>
      </c>
      <c r="N891">
        <v>2273.79202149198</v>
      </c>
      <c r="O891">
        <v>2172.8460524226298</v>
      </c>
      <c r="P891">
        <v>0</v>
      </c>
      <c r="Q891">
        <v>1430.7517975835899</v>
      </c>
      <c r="R891">
        <v>3845.0745302974601</v>
      </c>
      <c r="S891">
        <v>0</v>
      </c>
      <c r="T891">
        <v>0</v>
      </c>
      <c r="U891">
        <v>0</v>
      </c>
      <c r="V891">
        <v>2251.8594674276901</v>
      </c>
      <c r="W891">
        <v>1594.5888283920301</v>
      </c>
      <c r="X891">
        <v>0</v>
      </c>
      <c r="Y891">
        <v>0</v>
      </c>
      <c r="Z891">
        <v>0</v>
      </c>
      <c r="AA891">
        <v>2990</v>
      </c>
      <c r="AB891">
        <f t="array" ref="AB891">MEDIAN(IF(G891:Q891&lt;&gt;0,G891:Q891))</f>
        <v>2153.169697807195</v>
      </c>
      <c r="AC891">
        <f t="array" ref="AC891">MEDIAN(IF(R891:Z891&lt;&gt;0,R891:Z891))</f>
        <v>2251.8594674276901</v>
      </c>
      <c r="AD891">
        <f t="shared" si="27"/>
        <v>1.0458346454164766</v>
      </c>
      <c r="AE891">
        <f t="array" ref="AE891">TTEST(IF(G891:Q891&lt;&gt;0,G891:Q891),IF(R891:AA891&lt;&gt;0,R891:AA891),2,3)</f>
        <v>0.19053222597510505</v>
      </c>
      <c r="AX891" s="8" t="s">
        <v>2922</v>
      </c>
      <c r="AY891" s="8" t="s">
        <v>2923</v>
      </c>
      <c r="AZ891" s="8" t="s">
        <v>1623</v>
      </c>
      <c r="BA891" s="9">
        <v>1655.24481750981</v>
      </c>
      <c r="BB891" s="9">
        <v>1131.80702341343</v>
      </c>
      <c r="BC891" s="9">
        <v>86.775428841326104</v>
      </c>
      <c r="BD891" s="9">
        <v>2490</v>
      </c>
      <c r="BE891" s="9">
        <v>793</v>
      </c>
      <c r="BF891" s="9">
        <v>198.74687059999999</v>
      </c>
      <c r="BG891" s="9"/>
      <c r="BH891" s="9"/>
      <c r="BI891" s="9">
        <v>1039.5671701783101</v>
      </c>
      <c r="BJ891" s="9"/>
      <c r="BK891" s="9"/>
      <c r="BL891" s="9">
        <v>4503.5926583769196</v>
      </c>
      <c r="BM891" s="9"/>
      <c r="BN891" s="9"/>
      <c r="BO891" s="9"/>
      <c r="BP891" s="9">
        <v>1131.80702341343</v>
      </c>
      <c r="BQ891" s="9"/>
      <c r="BR891" s="9"/>
      <c r="BS891" s="9"/>
      <c r="BT891" s="9"/>
      <c r="BU891" s="9"/>
      <c r="BV891" s="9"/>
      <c r="BW891" s="9"/>
      <c r="BX891" s="9">
        <v>1430</v>
      </c>
    </row>
    <row r="892" spans="1:76" x14ac:dyDescent="0.2">
      <c r="A892" s="2" t="s">
        <v>892</v>
      </c>
      <c r="B892" s="2">
        <f t="shared" si="28"/>
        <v>24906</v>
      </c>
      <c r="C892" s="5">
        <v>4658</v>
      </c>
      <c r="D892" s="5">
        <v>4175</v>
      </c>
      <c r="E892" s="5">
        <v>80</v>
      </c>
      <c r="F892" s="2">
        <v>24906</v>
      </c>
      <c r="G892">
        <f t="array" ref="G892:AA892">VLOOKUP(A892,Check_S4,{7,8,9,10,11,12,13,14,15,16,17,18,19,20,21,22,23,24,25,26,27},FALSE)</f>
        <v>0</v>
      </c>
      <c r="H892">
        <v>7458</v>
      </c>
      <c r="I892">
        <v>199.22540910000001</v>
      </c>
      <c r="J892">
        <v>4174.5635570000004</v>
      </c>
      <c r="K892">
        <v>0</v>
      </c>
      <c r="L892">
        <v>0</v>
      </c>
      <c r="M892">
        <v>0</v>
      </c>
      <c r="N892">
        <v>477.991823130211</v>
      </c>
      <c r="O892">
        <v>5745.7702324950897</v>
      </c>
      <c r="P892">
        <v>0</v>
      </c>
      <c r="Q892">
        <v>0</v>
      </c>
      <c r="R892">
        <v>3952.9608360263301</v>
      </c>
      <c r="S892">
        <v>0</v>
      </c>
      <c r="T892">
        <v>0</v>
      </c>
      <c r="U892">
        <v>0</v>
      </c>
      <c r="V892">
        <v>10599.3629202926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f t="array" ref="AB892">MEDIAN(IF(G892:Q892&lt;&gt;0,G892:Q892))</f>
        <v>4174.5635570000004</v>
      </c>
      <c r="AC892">
        <f t="array" ref="AC892">MEDIAN(IF(R892:Z892&lt;&gt;0,R892:Z892))</f>
        <v>7276.1618781594652</v>
      </c>
      <c r="AD892">
        <f t="shared" si="27"/>
        <v>1.7429754700844442</v>
      </c>
      <c r="AE892">
        <f t="array" ref="AE892">TTEST(IF(G892:Q892&lt;&gt;0,G892:Q892),IF(R892:AA892&lt;&gt;0,R892:AA892),2,3)</f>
        <v>0.45472057794572018</v>
      </c>
      <c r="AX892" s="8" t="s">
        <v>1494</v>
      </c>
      <c r="AY892" s="8" t="s">
        <v>2924</v>
      </c>
      <c r="AZ892" s="8" t="s">
        <v>1640</v>
      </c>
      <c r="BA892" s="9">
        <v>1132.63825065284</v>
      </c>
      <c r="BB892" s="9">
        <v>1132.63825065284</v>
      </c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>
        <v>1132.63825065284</v>
      </c>
      <c r="BQ892" s="9"/>
      <c r="BR892" s="9"/>
      <c r="BS892" s="9"/>
      <c r="BT892" s="9"/>
      <c r="BU892" s="9"/>
      <c r="BV892" s="9"/>
      <c r="BW892" s="9"/>
      <c r="BX892" s="9"/>
    </row>
    <row r="893" spans="1:76" x14ac:dyDescent="0.2">
      <c r="A893" s="2" t="s">
        <v>893</v>
      </c>
      <c r="B893" s="2">
        <f t="shared" si="28"/>
        <v>25394</v>
      </c>
      <c r="C893" s="5">
        <v>4555</v>
      </c>
      <c r="D893" s="5">
        <v>4356</v>
      </c>
      <c r="E893" s="5">
        <v>43</v>
      </c>
      <c r="F893" s="2">
        <v>25394</v>
      </c>
      <c r="G893">
        <f t="array" ref="G893:AA893">VLOOKUP(A893,Check_S4,{7,8,9,10,11,12,13,14,15,16,17,18,19,20,21,22,23,24,25,26,27},FALSE)</f>
        <v>0</v>
      </c>
      <c r="H893">
        <v>7591</v>
      </c>
      <c r="I893">
        <v>1669.4314400000001</v>
      </c>
      <c r="J893">
        <v>0</v>
      </c>
      <c r="K893">
        <v>0</v>
      </c>
      <c r="L893">
        <v>3741.1064231693999</v>
      </c>
      <c r="M893">
        <v>6731.8120889659904</v>
      </c>
      <c r="N893">
        <v>4581.1191838647201</v>
      </c>
      <c r="O893">
        <v>4279.3227821677601</v>
      </c>
      <c r="P893">
        <v>5874.4858650877704</v>
      </c>
      <c r="Q893">
        <v>4355.5970474689502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2167.6406736803201</v>
      </c>
      <c r="X893">
        <v>0</v>
      </c>
      <c r="Y893">
        <v>0</v>
      </c>
      <c r="Z893">
        <v>0</v>
      </c>
      <c r="AA893">
        <v>0</v>
      </c>
      <c r="AB893">
        <f t="array" ref="AB893">MEDIAN(IF(G893:Q893&lt;&gt;0,G893:Q893))</f>
        <v>4468.3581156668351</v>
      </c>
      <c r="AC893">
        <f t="array" ref="AC893">MEDIAN(IF(R893:Z893&lt;&gt;0,R893:Z893))</f>
        <v>2167.6406736803201</v>
      </c>
      <c r="AD893">
        <f t="shared" si="27"/>
        <v>0.48510898579954853</v>
      </c>
      <c r="AE893" t="e">
        <f t="array" ref="AE893">TTEST(IF(G893:Q893&lt;&gt;0,G893:Q893),IF(R893:AA893&lt;&gt;0,R893:AA893),2,3)</f>
        <v>#DIV/0!</v>
      </c>
      <c r="AX893" s="8" t="s">
        <v>2925</v>
      </c>
      <c r="AY893" s="8" t="s">
        <v>2926</v>
      </c>
      <c r="AZ893" s="8" t="s">
        <v>1623</v>
      </c>
      <c r="BA893" s="9">
        <v>1292.7069425196601</v>
      </c>
      <c r="BB893" s="9">
        <v>1132.82251043364</v>
      </c>
      <c r="BC893" s="9">
        <v>89.060240199562102</v>
      </c>
      <c r="BD893" s="9"/>
      <c r="BE893" s="9">
        <v>804</v>
      </c>
      <c r="BF893" s="9">
        <v>31.133111620000001</v>
      </c>
      <c r="BG893" s="9"/>
      <c r="BH893" s="9"/>
      <c r="BI893" s="9">
        <v>356.59709484847798</v>
      </c>
      <c r="BJ893" s="9"/>
      <c r="BK893" s="9"/>
      <c r="BL893" s="9">
        <v>295.63236424910201</v>
      </c>
      <c r="BM893" s="9"/>
      <c r="BN893" s="9"/>
      <c r="BO893" s="9">
        <v>2081.13948120438</v>
      </c>
      <c r="BP893" s="9">
        <v>1715.0715402625401</v>
      </c>
      <c r="BQ893" s="9">
        <v>3732.7410669844198</v>
      </c>
      <c r="BR893" s="9"/>
      <c r="BS893" s="9">
        <v>1461.64502086729</v>
      </c>
      <c r="BT893" s="9"/>
      <c r="BU893" s="9"/>
      <c r="BV893" s="9">
        <v>2072.10974516036</v>
      </c>
      <c r="BW893" s="9"/>
      <c r="BX893" s="9">
        <v>377</v>
      </c>
    </row>
    <row r="894" spans="1:76" x14ac:dyDescent="0.2">
      <c r="A894" s="2" t="s">
        <v>894</v>
      </c>
      <c r="B894" s="2">
        <f t="shared" si="28"/>
        <v>197563</v>
      </c>
      <c r="C894" s="5">
        <v>585</v>
      </c>
      <c r="D894" s="5">
        <v>585</v>
      </c>
      <c r="E894" s="5">
        <v>12</v>
      </c>
      <c r="F894" s="2">
        <v>197563</v>
      </c>
      <c r="G894">
        <f t="array" ref="G894:AA894">VLOOKUP(A894,Check_S4,{7,8,9,10,11,12,13,14,15,16,17,18,19,20,21,22,23,24,25,26,27},FALSE)</f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634.82786617692898</v>
      </c>
      <c r="O894">
        <v>534.74781572181405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f t="array" ref="AB894">MEDIAN(IF(G894:Q894&lt;&gt;0,G894:Q894))</f>
        <v>584.78784094937146</v>
      </c>
      <c r="AC894" t="e">
        <f t="array" ref="AC894">MEDIAN(IF(R894:Z894&lt;&gt;0,R894:Z894))</f>
        <v>#NUM!</v>
      </c>
      <c r="AD894" t="e">
        <f t="shared" si="27"/>
        <v>#NUM!</v>
      </c>
      <c r="AE894" t="e">
        <f t="array" ref="AE894">TTEST(IF(G894:Q894&lt;&gt;0,G894:Q894),IF(R894:AA894&lt;&gt;0,R894:AA894),2,3)</f>
        <v>#DIV/0!</v>
      </c>
      <c r="AX894" s="8" t="s">
        <v>1450</v>
      </c>
      <c r="AY894" s="8" t="s">
        <v>2927</v>
      </c>
      <c r="AZ894" s="8" t="s">
        <v>1623</v>
      </c>
      <c r="BA894" s="9">
        <v>1010.80093917912</v>
      </c>
      <c r="BB894" s="9">
        <v>1133.46959757119</v>
      </c>
      <c r="BC894" s="9">
        <v>89.381046743810899</v>
      </c>
      <c r="BD894" s="9"/>
      <c r="BE894" s="9">
        <v>2334</v>
      </c>
      <c r="BF894" s="9">
        <v>64.901366109999998</v>
      </c>
      <c r="BG894" s="9">
        <v>221.6410229</v>
      </c>
      <c r="BH894" s="9"/>
      <c r="BI894" s="9">
        <v>172.29519719347201</v>
      </c>
      <c r="BJ894" s="9"/>
      <c r="BK894" s="9"/>
      <c r="BL894" s="9">
        <v>1203.7435525825799</v>
      </c>
      <c r="BM894" s="9"/>
      <c r="BN894" s="9">
        <v>1945.55583789661</v>
      </c>
      <c r="BO894" s="9"/>
      <c r="BP894" s="9">
        <v>1133.46959757119</v>
      </c>
      <c r="BQ894" s="9"/>
      <c r="BR894" s="9"/>
      <c r="BS894" s="9"/>
      <c r="BT894" s="9"/>
      <c r="BU894" s="9"/>
      <c r="BV894" s="9"/>
      <c r="BW894" s="9"/>
      <c r="BX894" s="9"/>
    </row>
    <row r="895" spans="1:76" x14ac:dyDescent="0.2">
      <c r="A895" s="2" t="s">
        <v>895</v>
      </c>
      <c r="B895" s="2">
        <f t="shared" si="28"/>
        <v>197510</v>
      </c>
      <c r="C895" s="5">
        <v>585</v>
      </c>
      <c r="D895" s="5">
        <v>585</v>
      </c>
      <c r="E895" s="5">
        <v>12</v>
      </c>
      <c r="F895" s="2">
        <v>197510</v>
      </c>
      <c r="G895">
        <f t="array" ref="G895:AA895">VLOOKUP(A895,Check_S4,{7,8,9,10,11,12,13,14,15,16,17,18,19,20,21,22,23,24,25,26,27},FALSE)</f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634.82786617692898</v>
      </c>
      <c r="O895">
        <v>534.74781572181405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f t="array" ref="AB895">MEDIAN(IF(G895:Q895&lt;&gt;0,G895:Q895))</f>
        <v>584.78784094937146</v>
      </c>
      <c r="AC895" t="e">
        <f t="array" ref="AC895">MEDIAN(IF(R895:Z895&lt;&gt;0,R895:Z895))</f>
        <v>#NUM!</v>
      </c>
      <c r="AD895" t="e">
        <f t="shared" si="27"/>
        <v>#NUM!</v>
      </c>
      <c r="AE895" t="e">
        <f t="array" ref="AE895">TTEST(IF(G895:Q895&lt;&gt;0,G895:Q895),IF(R895:AA895&lt;&gt;0,R895:AA895),2,3)</f>
        <v>#DIV/0!</v>
      </c>
      <c r="AX895" s="8" t="s">
        <v>1499</v>
      </c>
      <c r="AY895" s="8" t="s">
        <v>2928</v>
      </c>
      <c r="AZ895" s="8" t="s">
        <v>1623</v>
      </c>
      <c r="BA895" s="9">
        <v>1133.46959757119</v>
      </c>
      <c r="BB895" s="9">
        <v>1133.46959757119</v>
      </c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>
        <v>1133.46959757119</v>
      </c>
      <c r="BQ895" s="9"/>
      <c r="BR895" s="9"/>
      <c r="BS895" s="9"/>
      <c r="BT895" s="9"/>
      <c r="BU895" s="9"/>
      <c r="BV895" s="9"/>
      <c r="BW895" s="9"/>
      <c r="BX895" s="9"/>
    </row>
    <row r="896" spans="1:76" x14ac:dyDescent="0.2">
      <c r="A896" s="2" t="s">
        <v>896</v>
      </c>
      <c r="B896" s="2">
        <f t="shared" si="28"/>
        <v>39885</v>
      </c>
      <c r="C896" s="5">
        <v>2877</v>
      </c>
      <c r="D896" s="5">
        <v>1437</v>
      </c>
      <c r="E896" s="5">
        <v>118</v>
      </c>
      <c r="F896" s="2">
        <v>39885</v>
      </c>
      <c r="G896">
        <f t="array" ref="G896:AA896">VLOOKUP(A896,Check_S4,{7,8,9,10,11,12,13,14,15,16,17,18,19,20,21,22,23,24,25,26,27},FALSE)</f>
        <v>0</v>
      </c>
      <c r="H896">
        <v>3333</v>
      </c>
      <c r="I896">
        <v>465.06016060000002</v>
      </c>
      <c r="J896">
        <v>0</v>
      </c>
      <c r="K896">
        <v>55.58928882</v>
      </c>
      <c r="L896">
        <v>1437.4047601111399</v>
      </c>
      <c r="M896">
        <v>9048.8637208785294</v>
      </c>
      <c r="N896">
        <v>570.325321887104</v>
      </c>
      <c r="O896">
        <v>2864.7622262872001</v>
      </c>
      <c r="P896">
        <v>0</v>
      </c>
      <c r="Q896">
        <v>7954.3243257294798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161</v>
      </c>
      <c r="AB896">
        <f t="array" ref="AB896">MEDIAN(IF(G896:Q896&lt;&gt;0,G896:Q896))</f>
        <v>2151.0834931991699</v>
      </c>
      <c r="AC896" t="e">
        <f t="array" ref="AC896">MEDIAN(IF(R896:Z896&lt;&gt;0,R896:Z896))</f>
        <v>#NUM!</v>
      </c>
      <c r="AD896" t="e">
        <f t="shared" si="27"/>
        <v>#NUM!</v>
      </c>
      <c r="AE896" t="e">
        <f t="array" ref="AE896">TTEST(IF(G896:Q896&lt;&gt;0,G896:Q896),IF(R896:AA896&lt;&gt;0,R896:AA896),2,3)</f>
        <v>#DIV/0!</v>
      </c>
      <c r="AX896" s="8" t="s">
        <v>2929</v>
      </c>
      <c r="AY896" s="8" t="s">
        <v>2930</v>
      </c>
      <c r="AZ896" s="8" t="s">
        <v>1623</v>
      </c>
      <c r="BA896" s="9">
        <v>1523.5954522055799</v>
      </c>
      <c r="BB896" s="9">
        <v>1133.7321737739401</v>
      </c>
      <c r="BC896" s="9">
        <v>71.189509469776993</v>
      </c>
      <c r="BD896" s="9"/>
      <c r="BE896" s="9">
        <v>669</v>
      </c>
      <c r="BF896" s="9">
        <v>507.1814703</v>
      </c>
      <c r="BG896" s="9"/>
      <c r="BH896" s="9"/>
      <c r="BI896" s="9">
        <v>2780.4357163024101</v>
      </c>
      <c r="BJ896" s="9"/>
      <c r="BK896" s="9">
        <v>721.10592677587101</v>
      </c>
      <c r="BL896" s="9">
        <v>1316.4047018072199</v>
      </c>
      <c r="BM896" s="9">
        <v>3477.7268785984802</v>
      </c>
      <c r="BN896" s="9">
        <v>951.059645740664</v>
      </c>
      <c r="BO896" s="9"/>
      <c r="BP896" s="9"/>
      <c r="BQ896" s="9"/>
      <c r="BR896" s="9"/>
      <c r="BS896" s="9"/>
      <c r="BT896" s="9">
        <v>1765.84927812001</v>
      </c>
      <c r="BU896" s="9"/>
      <c r="BV896" s="9"/>
      <c r="BW896" s="9"/>
      <c r="BX896" s="9"/>
    </row>
    <row r="897" spans="1:76" x14ac:dyDescent="0.2">
      <c r="A897" s="2" t="s">
        <v>897</v>
      </c>
      <c r="B897" s="2">
        <f t="shared" si="28"/>
        <v>16745</v>
      </c>
      <c r="C897" s="5">
        <v>6808</v>
      </c>
      <c r="D897" s="5">
        <v>4610</v>
      </c>
      <c r="E897" s="5">
        <v>90</v>
      </c>
      <c r="F897" s="2">
        <v>16745</v>
      </c>
      <c r="G897">
        <f t="array" ref="G897:AA897">VLOOKUP(A897,Check_S4,{7,8,9,10,11,12,13,14,15,16,17,18,19,20,21,22,23,24,25,26,27},FALSE)</f>
        <v>0</v>
      </c>
      <c r="H897">
        <v>9892</v>
      </c>
      <c r="I897">
        <v>3978.931439</v>
      </c>
      <c r="J897">
        <v>4113.3156529999997</v>
      </c>
      <c r="K897">
        <v>20685.490332000001</v>
      </c>
      <c r="L897">
        <v>7503.6054831329002</v>
      </c>
      <c r="M897">
        <v>0</v>
      </c>
      <c r="N897">
        <v>4641.3323074435802</v>
      </c>
      <c r="O897">
        <v>7266.0228323808196</v>
      </c>
      <c r="P897">
        <v>18041.378768285202</v>
      </c>
      <c r="Q897">
        <v>1205.04531606366</v>
      </c>
      <c r="R897">
        <v>0</v>
      </c>
      <c r="S897">
        <v>1314.9031678337501</v>
      </c>
      <c r="T897">
        <v>3533.0894639028402</v>
      </c>
      <c r="U897">
        <v>0</v>
      </c>
      <c r="V897">
        <v>1716.6852758846501</v>
      </c>
      <c r="W897">
        <v>0</v>
      </c>
      <c r="X897">
        <v>0</v>
      </c>
      <c r="Y897">
        <v>0</v>
      </c>
      <c r="Z897">
        <v>0</v>
      </c>
      <c r="AA897">
        <v>4610</v>
      </c>
      <c r="AB897">
        <f t="array" ref="AB897">MEDIAN(IF(G897:Q897&lt;&gt;0,G897:Q897))</f>
        <v>7266.0228323808196</v>
      </c>
      <c r="AC897">
        <f t="array" ref="AC897">MEDIAN(IF(R897:Z897&lt;&gt;0,R897:Z897))</f>
        <v>1716.6852758846501</v>
      </c>
      <c r="AD897">
        <f t="shared" si="27"/>
        <v>0.23626202607488267</v>
      </c>
      <c r="AE897">
        <f t="array" ref="AE897">TTEST(IF(G897:Q897&lt;&gt;0,G897:Q897),IF(R897:AA897&lt;&gt;0,R897:AA897),2,3)</f>
        <v>3.3458936681004602E-2</v>
      </c>
      <c r="AX897" s="8" t="s">
        <v>1260</v>
      </c>
      <c r="AY897" s="8" t="s">
        <v>2931</v>
      </c>
      <c r="AZ897" s="8" t="s">
        <v>1623</v>
      </c>
      <c r="BA897" s="9">
        <v>1134.30106411512</v>
      </c>
      <c r="BB897" s="9">
        <v>1134.30106411512</v>
      </c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>
        <v>1134.30106411512</v>
      </c>
      <c r="BQ897" s="9"/>
      <c r="BR897" s="9"/>
      <c r="BS897" s="9"/>
      <c r="BT897" s="9"/>
      <c r="BU897" s="9"/>
      <c r="BV897" s="9"/>
      <c r="BW897" s="9"/>
      <c r="BX897" s="9"/>
    </row>
    <row r="898" spans="1:76" x14ac:dyDescent="0.2">
      <c r="A898" s="2" t="s">
        <v>898</v>
      </c>
      <c r="B898" s="2">
        <f t="shared" si="28"/>
        <v>36367</v>
      </c>
      <c r="C898" s="5">
        <v>3121</v>
      </c>
      <c r="D898" s="5">
        <v>2250</v>
      </c>
      <c r="E898" s="5">
        <v>75</v>
      </c>
      <c r="F898" s="2">
        <v>36367</v>
      </c>
      <c r="G898">
        <f t="array" ref="G898:AA898">VLOOKUP(A898,Check_S4,{7,8,9,10,11,12,13,14,15,16,17,18,19,20,21,22,23,24,25,26,27},FALSE)</f>
        <v>0</v>
      </c>
      <c r="H898">
        <v>5685</v>
      </c>
      <c r="I898">
        <v>1122.8463099999999</v>
      </c>
      <c r="J898">
        <v>0</v>
      </c>
      <c r="K898">
        <v>1066.57113355</v>
      </c>
      <c r="L898">
        <v>1865.36243736905</v>
      </c>
      <c r="M898">
        <v>7835.35154377651</v>
      </c>
      <c r="N898">
        <v>955.13845449993698</v>
      </c>
      <c r="O898">
        <v>4437.7930433214397</v>
      </c>
      <c r="P898">
        <v>0</v>
      </c>
      <c r="Q898">
        <v>6997.2540139635303</v>
      </c>
      <c r="R898">
        <v>0</v>
      </c>
      <c r="S898">
        <v>1495.2491387369</v>
      </c>
      <c r="T898">
        <v>0</v>
      </c>
      <c r="U898">
        <v>2533.4667577494101</v>
      </c>
      <c r="V898">
        <v>1576.9703463803201</v>
      </c>
      <c r="W898">
        <v>2756.4009403483801</v>
      </c>
      <c r="X898">
        <v>0</v>
      </c>
      <c r="Y898">
        <v>0</v>
      </c>
      <c r="Z898">
        <v>0</v>
      </c>
      <c r="AA898">
        <v>2250</v>
      </c>
      <c r="AB898">
        <f t="array" ref="AB898">MEDIAN(IF(G898:Q898&lt;&gt;0,G898:Q898))</f>
        <v>3151.5777403452448</v>
      </c>
      <c r="AC898">
        <f t="array" ref="AC898">MEDIAN(IF(R898:Z898&lt;&gt;0,R898:Z898))</f>
        <v>2055.218552064865</v>
      </c>
      <c r="AD898">
        <f t="shared" si="27"/>
        <v>0.65212370482085036</v>
      </c>
      <c r="AE898">
        <f t="array" ref="AE898">TTEST(IF(G898:Q898&lt;&gt;0,G898:Q898),IF(R898:AA898&lt;&gt;0,R898:AA898),2,3)</f>
        <v>0.15766923859099446</v>
      </c>
      <c r="AX898" s="8" t="s">
        <v>2932</v>
      </c>
      <c r="AY898" s="8" t="s">
        <v>2933</v>
      </c>
      <c r="AZ898" s="8" t="s">
        <v>1623</v>
      </c>
      <c r="BA898" s="9">
        <v>1134.30106411512</v>
      </c>
      <c r="BB898" s="9">
        <v>1134.30106411512</v>
      </c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>
        <v>1134.30106411512</v>
      </c>
      <c r="BQ898" s="9"/>
      <c r="BR898" s="9"/>
      <c r="BS898" s="9"/>
      <c r="BT898" s="9"/>
      <c r="BU898" s="9"/>
      <c r="BV898" s="9"/>
      <c r="BW898" s="9"/>
      <c r="BX898" s="9"/>
    </row>
    <row r="899" spans="1:76" x14ac:dyDescent="0.2">
      <c r="A899" s="2" t="s">
        <v>899</v>
      </c>
      <c r="B899" s="2">
        <f t="shared" si="28"/>
        <v>48121</v>
      </c>
      <c r="C899" s="5">
        <v>2357</v>
      </c>
      <c r="D899" s="5">
        <v>2345</v>
      </c>
      <c r="E899" s="5">
        <v>39</v>
      </c>
      <c r="F899" s="2">
        <v>48121</v>
      </c>
      <c r="G899">
        <f t="array" ref="G899:AA899">VLOOKUP(A899,Check_S4,{7,8,9,10,11,12,13,14,15,16,17,18,19,20,21,22,23,24,25,26,27},FALSE)</f>
        <v>0</v>
      </c>
      <c r="H899">
        <v>2345</v>
      </c>
      <c r="I899">
        <v>764.56061839999995</v>
      </c>
      <c r="J899">
        <v>0</v>
      </c>
      <c r="K899">
        <v>581.46723479000002</v>
      </c>
      <c r="L899">
        <v>2284.57945792378</v>
      </c>
      <c r="M899">
        <v>0</v>
      </c>
      <c r="N899">
        <v>1777.60340704949</v>
      </c>
      <c r="O899">
        <v>2943.0098345513102</v>
      </c>
      <c r="P899">
        <v>2981.0464711765499</v>
      </c>
      <c r="Q899">
        <v>3195.4725930384602</v>
      </c>
      <c r="R899">
        <v>0</v>
      </c>
      <c r="S899">
        <v>2300.5336811966099</v>
      </c>
      <c r="T899">
        <v>3443.8032161740298</v>
      </c>
      <c r="U899">
        <v>3068.5637450793702</v>
      </c>
      <c r="V899">
        <v>1644.6653436475899</v>
      </c>
      <c r="W899">
        <v>0</v>
      </c>
      <c r="X899">
        <v>0</v>
      </c>
      <c r="Y899">
        <v>3022.4767612631499</v>
      </c>
      <c r="Z899">
        <v>3440.56996517999</v>
      </c>
      <c r="AA899">
        <v>1560</v>
      </c>
      <c r="AB899">
        <f t="array" ref="AB899">MEDIAN(IF(G899:Q899&lt;&gt;0,G899:Q899))</f>
        <v>2314.78972896189</v>
      </c>
      <c r="AC899">
        <f t="array" ref="AC899">MEDIAN(IF(R899:Z899&lt;&gt;0,R899:Z899))</f>
        <v>3045.5202531712603</v>
      </c>
      <c r="AD899">
        <f t="shared" ref="AD899:AD962" si="29">AC899/AB899</f>
        <v>1.3156790074997784</v>
      </c>
      <c r="AE899">
        <f t="array" ref="AE899">TTEST(IF(G899:Q899&lt;&gt;0,G899:Q899),IF(R899:AA899&lt;&gt;0,R899:AA899),2,3)</f>
        <v>0.27514096681022449</v>
      </c>
      <c r="AX899" s="8" t="s">
        <v>2934</v>
      </c>
      <c r="AY899" s="8" t="s">
        <v>2935</v>
      </c>
      <c r="AZ899" s="8" t="s">
        <v>1623</v>
      </c>
      <c r="BA899" s="9">
        <v>1571.09760628802</v>
      </c>
      <c r="BB899" s="9">
        <v>1135.13265023136</v>
      </c>
      <c r="BC899" s="9">
        <v>86.994170401089605</v>
      </c>
      <c r="BD899" s="9"/>
      <c r="BE899" s="9">
        <v>801</v>
      </c>
      <c r="BF899" s="9">
        <v>374.80796090000001</v>
      </c>
      <c r="BG899" s="9">
        <v>402.72825760000001</v>
      </c>
      <c r="BH899" s="9"/>
      <c r="BI899" s="9">
        <v>2150.3819952079698</v>
      </c>
      <c r="BJ899" s="9"/>
      <c r="BK899" s="9"/>
      <c r="BL899" s="9">
        <v>1221.06641891346</v>
      </c>
      <c r="BM899" s="9"/>
      <c r="BN899" s="9">
        <v>1044.8046745458601</v>
      </c>
      <c r="BO899" s="9"/>
      <c r="BP899" s="9">
        <v>1135.13265023136</v>
      </c>
      <c r="BQ899" s="9"/>
      <c r="BR899" s="9"/>
      <c r="BS899" s="9"/>
      <c r="BT899" s="9">
        <v>2249.9564991935399</v>
      </c>
      <c r="BU899" s="9"/>
      <c r="BV899" s="9"/>
      <c r="BW899" s="9"/>
      <c r="BX899" s="9">
        <v>4760</v>
      </c>
    </row>
    <row r="900" spans="1:76" x14ac:dyDescent="0.2">
      <c r="A900" s="2" t="s">
        <v>900</v>
      </c>
      <c r="B900" s="2">
        <f t="shared" si="28"/>
        <v>22129</v>
      </c>
      <c r="C900" s="5">
        <v>5096</v>
      </c>
      <c r="D900" s="5">
        <v>3778</v>
      </c>
      <c r="E900" s="5">
        <v>69</v>
      </c>
      <c r="F900" s="2">
        <v>22129</v>
      </c>
      <c r="G900">
        <f t="array" ref="G900:AA900">VLOOKUP(A900,Check_S4,{7,8,9,10,11,12,13,14,15,16,17,18,19,20,21,22,23,24,25,26,27},FALSE)</f>
        <v>0</v>
      </c>
      <c r="H900">
        <v>6587</v>
      </c>
      <c r="I900">
        <v>2262.2063899999998</v>
      </c>
      <c r="J900">
        <v>0</v>
      </c>
      <c r="K900">
        <v>13464.632779</v>
      </c>
      <c r="L900">
        <v>5419.8778535627298</v>
      </c>
      <c r="M900">
        <v>5848.0414338233504</v>
      </c>
      <c r="N900">
        <v>1923.8622785391899</v>
      </c>
      <c r="O900">
        <v>1496.13511683514</v>
      </c>
      <c r="P900">
        <v>8760.0224152292194</v>
      </c>
      <c r="Q900">
        <v>11621.553421630801</v>
      </c>
      <c r="R900">
        <v>2767.4256380031102</v>
      </c>
      <c r="S900">
        <v>2982.22322396444</v>
      </c>
      <c r="T900">
        <v>3377.08752573333</v>
      </c>
      <c r="U900">
        <v>5263.0589800612797</v>
      </c>
      <c r="V900">
        <v>3218.7184958315402</v>
      </c>
      <c r="W900">
        <v>4179.7735374324002</v>
      </c>
      <c r="X900">
        <v>0</v>
      </c>
      <c r="Y900">
        <v>0</v>
      </c>
      <c r="Z900">
        <v>0</v>
      </c>
      <c r="AA900">
        <v>2370</v>
      </c>
      <c r="AB900">
        <f t="array" ref="AB900">MEDIAN(IF(G900:Q900&lt;&gt;0,G900:Q900))</f>
        <v>5848.0414338233504</v>
      </c>
      <c r="AC900">
        <f t="array" ref="AC900">MEDIAN(IF(R900:Z900&lt;&gt;0,R900:Z900))</f>
        <v>3297.9030107824351</v>
      </c>
      <c r="AD900">
        <f t="shared" si="29"/>
        <v>0.56393290781223515</v>
      </c>
      <c r="AE900">
        <f t="array" ref="AE900">TTEST(IF(G900:Q900&lt;&gt;0,G900:Q900),IF(R900:AA900&lt;&gt;0,R900:AA900),2,3)</f>
        <v>7.7206088135247403E-2</v>
      </c>
      <c r="AX900" s="8" t="s">
        <v>1469</v>
      </c>
      <c r="AY900" s="8" t="s">
        <v>2936</v>
      </c>
      <c r="AZ900" s="8" t="s">
        <v>1623</v>
      </c>
      <c r="BA900" s="9">
        <v>1135.13265023136</v>
      </c>
      <c r="BB900" s="9">
        <v>1135.13265023136</v>
      </c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>
        <v>1135.13265023136</v>
      </c>
      <c r="BQ900" s="9"/>
      <c r="BR900" s="9"/>
      <c r="BS900" s="9"/>
      <c r="BT900" s="9"/>
      <c r="BU900" s="9"/>
      <c r="BV900" s="9"/>
      <c r="BW900" s="9"/>
      <c r="BX900" s="9"/>
    </row>
    <row r="901" spans="1:76" x14ac:dyDescent="0.2">
      <c r="A901" s="2" t="s">
        <v>901</v>
      </c>
      <c r="B901" s="2">
        <f t="shared" si="28"/>
        <v>164367</v>
      </c>
      <c r="C901" s="5">
        <v>686</v>
      </c>
      <c r="D901" s="5">
        <v>733</v>
      </c>
      <c r="E901" s="5">
        <v>88</v>
      </c>
      <c r="F901" s="2">
        <v>164367</v>
      </c>
      <c r="G901">
        <f t="array" ref="G901:AA901">VLOOKUP(A901,Check_S4,{7,8,9,10,11,12,13,14,15,16,17,18,19,20,21,22,23,24,25,26,27},FALSE)</f>
        <v>0</v>
      </c>
      <c r="H901">
        <v>892</v>
      </c>
      <c r="I901">
        <v>56.933566399999997</v>
      </c>
      <c r="J901">
        <v>0</v>
      </c>
      <c r="K901">
        <v>0</v>
      </c>
      <c r="L901">
        <v>732.70608814251898</v>
      </c>
      <c r="M901">
        <v>0</v>
      </c>
      <c r="N901">
        <v>0</v>
      </c>
      <c r="O901">
        <v>0</v>
      </c>
      <c r="P901">
        <v>0</v>
      </c>
      <c r="Q901">
        <v>189.01451818564399</v>
      </c>
      <c r="R901">
        <v>0</v>
      </c>
      <c r="S901">
        <v>1560.4832040198601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f t="array" ref="AB901">MEDIAN(IF(G901:Q901&lt;&gt;0,G901:Q901))</f>
        <v>460.86030316408153</v>
      </c>
      <c r="AC901">
        <f t="array" ref="AC901">MEDIAN(IF(R901:Z901&lt;&gt;0,R901:Z901))</f>
        <v>1560.4832040198601</v>
      </c>
      <c r="AD901">
        <f t="shared" si="29"/>
        <v>3.3860221705063549</v>
      </c>
      <c r="AE901" t="e">
        <f t="array" ref="AE901">TTEST(IF(G901:Q901&lt;&gt;0,G901:Q901),IF(R901:AA901&lt;&gt;0,R901:AA901),2,3)</f>
        <v>#DIV/0!</v>
      </c>
      <c r="AX901" s="8" t="s">
        <v>1416</v>
      </c>
      <c r="AY901" s="8" t="s">
        <v>2937</v>
      </c>
      <c r="AZ901" s="8" t="s">
        <v>1623</v>
      </c>
      <c r="BA901" s="9">
        <v>1135.13265023136</v>
      </c>
      <c r="BB901" s="9">
        <v>1135.13265023136</v>
      </c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>
        <v>1135.13265023136</v>
      </c>
      <c r="BQ901" s="9"/>
      <c r="BR901" s="9"/>
      <c r="BS901" s="9"/>
      <c r="BT901" s="9"/>
      <c r="BU901" s="9"/>
      <c r="BV901" s="9"/>
      <c r="BW901" s="9"/>
      <c r="BX901" s="9"/>
    </row>
    <row r="902" spans="1:76" x14ac:dyDescent="0.2">
      <c r="A902" s="2" t="s">
        <v>902</v>
      </c>
      <c r="B902" s="2">
        <f t="shared" si="28"/>
        <v>34495</v>
      </c>
      <c r="C902" s="5">
        <v>3260</v>
      </c>
      <c r="D902" s="5">
        <v>3118</v>
      </c>
      <c r="E902" s="5">
        <v>40</v>
      </c>
      <c r="F902" s="2">
        <v>34495</v>
      </c>
      <c r="G902">
        <f t="array" ref="G902:AA902">VLOOKUP(A902,Check_S4,{7,8,9,10,11,12,13,14,15,16,17,18,19,20,21,22,23,24,25,26,27},FALSE)</f>
        <v>0</v>
      </c>
      <c r="H902">
        <v>3065</v>
      </c>
      <c r="I902">
        <v>1354.9415630000001</v>
      </c>
      <c r="J902">
        <v>0</v>
      </c>
      <c r="K902">
        <v>3058.8000781000001</v>
      </c>
      <c r="L902">
        <v>2690.2160552898399</v>
      </c>
      <c r="M902">
        <v>0</v>
      </c>
      <c r="N902">
        <v>1827.6207945736001</v>
      </c>
      <c r="O902">
        <v>4054.36030763698</v>
      </c>
      <c r="P902">
        <v>0</v>
      </c>
      <c r="Q902">
        <v>572.26906178823106</v>
      </c>
      <c r="R902">
        <v>3117.6869263250601</v>
      </c>
      <c r="S902">
        <v>3386.3641667224401</v>
      </c>
      <c r="T902">
        <v>4831.3132713077002</v>
      </c>
      <c r="U902">
        <v>3427.5629150892901</v>
      </c>
      <c r="V902">
        <v>3095.1767864715298</v>
      </c>
      <c r="W902">
        <v>0</v>
      </c>
      <c r="X902">
        <v>0</v>
      </c>
      <c r="Y902">
        <v>5101.1412343922702</v>
      </c>
      <c r="Z902">
        <v>4555.1493985760699</v>
      </c>
      <c r="AA902">
        <v>4760</v>
      </c>
      <c r="AB902">
        <f t="array" ref="AB902">MEDIAN(IF(G902:Q902&lt;&gt;0,G902:Q902))</f>
        <v>2690.2160552898399</v>
      </c>
      <c r="AC902">
        <f t="array" ref="AC902">MEDIAN(IF(R902:Z902&lt;&gt;0,R902:Z902))</f>
        <v>3427.5629150892901</v>
      </c>
      <c r="AD902">
        <f t="shared" si="29"/>
        <v>1.2740846254149685</v>
      </c>
      <c r="AE902">
        <f t="array" ref="AE902">TTEST(IF(G902:Q902&lt;&gt;0,G902:Q902),IF(R902:AA902&lt;&gt;0,R902:AA902),2,3)</f>
        <v>1.0902171366009633E-2</v>
      </c>
      <c r="AX902" s="8" t="s">
        <v>1555</v>
      </c>
      <c r="AY902" s="8" t="s">
        <v>1555</v>
      </c>
      <c r="AZ902" s="8" t="s">
        <v>1640</v>
      </c>
      <c r="BA902" s="9">
        <v>1135.9643558666501</v>
      </c>
      <c r="BB902" s="9">
        <v>1135.9643558666501</v>
      </c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>
        <v>1135.9643558666501</v>
      </c>
      <c r="BQ902" s="9"/>
      <c r="BR902" s="9"/>
      <c r="BS902" s="9"/>
      <c r="BT902" s="9"/>
      <c r="BU902" s="9"/>
      <c r="BV902" s="9"/>
      <c r="BW902" s="9"/>
      <c r="BX902" s="9"/>
    </row>
    <row r="903" spans="1:76" x14ac:dyDescent="0.2">
      <c r="A903" s="2" t="s">
        <v>903</v>
      </c>
      <c r="B903" s="2">
        <f t="shared" si="28"/>
        <v>34652</v>
      </c>
      <c r="C903" s="5">
        <v>3244</v>
      </c>
      <c r="D903" s="5">
        <v>3244</v>
      </c>
      <c r="E903" s="5">
        <v>131</v>
      </c>
      <c r="F903" s="2">
        <v>34652</v>
      </c>
      <c r="G903">
        <f t="array" ref="G903:AA903">VLOOKUP(A903,Check_S4,{7,8,9,10,11,12,13,14,15,16,17,18,19,20,21,22,23,24,25,26,27},FALSE)</f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6238.62480143006</v>
      </c>
      <c r="O903">
        <v>249.03063274762499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f t="array" ref="AB903">MEDIAN(IF(G903:Q903&lt;&gt;0,G903:Q903))</f>
        <v>3243.8277170888427</v>
      </c>
      <c r="AC903" t="e">
        <f t="array" ref="AC903">MEDIAN(IF(R903:Z903&lt;&gt;0,R903:Z903))</f>
        <v>#NUM!</v>
      </c>
      <c r="AD903" t="e">
        <f t="shared" si="29"/>
        <v>#NUM!</v>
      </c>
      <c r="AE903" t="e">
        <f t="array" ref="AE903">TTEST(IF(G903:Q903&lt;&gt;0,G903:Q903),IF(R903:AA903&lt;&gt;0,R903:AA903),2,3)</f>
        <v>#DIV/0!</v>
      </c>
      <c r="AX903" s="8" t="s">
        <v>1113</v>
      </c>
      <c r="AY903" s="8" t="s">
        <v>2938</v>
      </c>
      <c r="AZ903" s="8" t="s">
        <v>1640</v>
      </c>
      <c r="BA903" s="9">
        <v>1262.5903091211301</v>
      </c>
      <c r="BB903" s="9">
        <v>1136</v>
      </c>
      <c r="BC903" s="9">
        <v>86.423644751505805</v>
      </c>
      <c r="BD903" s="9"/>
      <c r="BE903" s="9">
        <v>1136</v>
      </c>
      <c r="BF903" s="9">
        <v>34.631561509999997</v>
      </c>
      <c r="BG903" s="9"/>
      <c r="BH903" s="9"/>
      <c r="BI903" s="9">
        <v>1759.5627154194799</v>
      </c>
      <c r="BJ903" s="9"/>
      <c r="BK903" s="9">
        <v>1305.1659317065501</v>
      </c>
      <c r="BL903" s="9">
        <v>524.03608962866804</v>
      </c>
      <c r="BM903" s="9"/>
      <c r="BN903" s="9">
        <v>457.07287862512601</v>
      </c>
      <c r="BO903" s="9"/>
      <c r="BP903" s="9"/>
      <c r="BQ903" s="9">
        <v>3570.7338600400299</v>
      </c>
      <c r="BR903" s="9"/>
      <c r="BS903" s="9"/>
      <c r="BT903" s="9"/>
      <c r="BU903" s="9"/>
      <c r="BV903" s="9">
        <v>2072.10974516036</v>
      </c>
      <c r="BW903" s="9"/>
      <c r="BX903" s="9">
        <v>504</v>
      </c>
    </row>
    <row r="904" spans="1:76" x14ac:dyDescent="0.2">
      <c r="A904" s="2" t="s">
        <v>904</v>
      </c>
      <c r="B904" s="2">
        <f t="shared" si="28"/>
        <v>26242</v>
      </c>
      <c r="C904" s="5">
        <v>4278</v>
      </c>
      <c r="D904" s="5">
        <v>3465</v>
      </c>
      <c r="E904" s="5">
        <v>75</v>
      </c>
      <c r="F904" s="2">
        <v>26242</v>
      </c>
      <c r="G904">
        <f t="array" ref="G904:AA904">VLOOKUP(A904,Check_S4,{7,8,9,10,11,12,13,14,15,16,17,18,19,20,21,22,23,24,25,26,27},FALSE)</f>
        <v>1018</v>
      </c>
      <c r="H904">
        <v>11256</v>
      </c>
      <c r="I904">
        <v>1334.2085939999999</v>
      </c>
      <c r="J904">
        <v>2529.2094069999998</v>
      </c>
      <c r="K904">
        <v>0</v>
      </c>
      <c r="L904">
        <v>2625.9887471775801</v>
      </c>
      <c r="M904">
        <v>0</v>
      </c>
      <c r="N904">
        <v>4219.3459434168699</v>
      </c>
      <c r="O904">
        <v>3465.1873364610901</v>
      </c>
      <c r="P904">
        <v>10038.1069805236</v>
      </c>
      <c r="Q904">
        <v>9254.0109969048808</v>
      </c>
      <c r="R904">
        <v>0</v>
      </c>
      <c r="S904">
        <v>2886.0382409500498</v>
      </c>
      <c r="T904">
        <v>3520.7855368970399</v>
      </c>
      <c r="U904">
        <v>4353.4672593547903</v>
      </c>
      <c r="V904">
        <v>0</v>
      </c>
      <c r="W904">
        <v>0</v>
      </c>
      <c r="X904">
        <v>0</v>
      </c>
      <c r="Y904">
        <v>2045.8861556536001</v>
      </c>
      <c r="Z904">
        <v>3739.5773261356399</v>
      </c>
      <c r="AA904">
        <v>1890</v>
      </c>
      <c r="AB904">
        <f t="array" ref="AB904">MEDIAN(IF(G904:Q904&lt;&gt;0,G904:Q904))</f>
        <v>3465.1873364610901</v>
      </c>
      <c r="AC904">
        <f t="array" ref="AC904">MEDIAN(IF(R904:Z904&lt;&gt;0,R904:Z904))</f>
        <v>3520.7855368970399</v>
      </c>
      <c r="AD904">
        <f t="shared" si="29"/>
        <v>1.0160447892242186</v>
      </c>
      <c r="AE904">
        <f t="array" ref="AE904">TTEST(IF(G904:Q904&lt;&gt;0,G904:Q904),IF(R904:AA904&lt;&gt;0,R904:AA904),2,3)</f>
        <v>0.17921446254486822</v>
      </c>
      <c r="AX904" s="8" t="s">
        <v>2939</v>
      </c>
      <c r="AY904" s="8" t="s">
        <v>2940</v>
      </c>
      <c r="AZ904" s="8" t="s">
        <v>1623</v>
      </c>
      <c r="BA904" s="9">
        <v>1158.30722206782</v>
      </c>
      <c r="BB904" s="9">
        <v>1136.79618096781</v>
      </c>
      <c r="BC904" s="9">
        <v>39.757847435213201</v>
      </c>
      <c r="BD904" s="9">
        <v>1522</v>
      </c>
      <c r="BE904" s="9"/>
      <c r="BF904" s="9"/>
      <c r="BG904" s="9"/>
      <c r="BH904" s="9"/>
      <c r="BI904" s="9"/>
      <c r="BJ904" s="9"/>
      <c r="BK904" s="9"/>
      <c r="BL904" s="9">
        <v>450.18672397122498</v>
      </c>
      <c r="BM904" s="9"/>
      <c r="BN904" s="9">
        <v>1612.5532054000601</v>
      </c>
      <c r="BO904" s="9"/>
      <c r="BP904" s="9">
        <v>1136.79618096781</v>
      </c>
      <c r="BQ904" s="9"/>
      <c r="BR904" s="9"/>
      <c r="BS904" s="9"/>
      <c r="BT904" s="9"/>
      <c r="BU904" s="9"/>
      <c r="BV904" s="9"/>
      <c r="BW904" s="9"/>
      <c r="BX904" s="9">
        <v>1070</v>
      </c>
    </row>
    <row r="905" spans="1:76" x14ac:dyDescent="0.2">
      <c r="A905" s="2" t="s">
        <v>905</v>
      </c>
      <c r="B905" s="2">
        <f t="shared" si="28"/>
        <v>12519</v>
      </c>
      <c r="C905" s="5">
        <v>8934</v>
      </c>
      <c r="D905" s="5">
        <v>4240</v>
      </c>
      <c r="E905" s="5">
        <v>163</v>
      </c>
      <c r="F905" s="2">
        <v>12519</v>
      </c>
      <c r="G905">
        <f t="array" ref="G905:AA905">VLOOKUP(A905,Check_S4,{7,8,9,10,11,12,13,14,15,16,17,18,19,20,21,22,23,24,25,26,27},FALSE)</f>
        <v>0</v>
      </c>
      <c r="H905">
        <v>4240</v>
      </c>
      <c r="I905">
        <v>2284.8773809999998</v>
      </c>
      <c r="J905">
        <v>0</v>
      </c>
      <c r="K905">
        <v>46773.353626999997</v>
      </c>
      <c r="L905">
        <v>4802.0132909977301</v>
      </c>
      <c r="M905">
        <v>0</v>
      </c>
      <c r="N905">
        <v>4362.8475311777802</v>
      </c>
      <c r="O905">
        <v>3013.7138037692998</v>
      </c>
      <c r="P905">
        <v>0</v>
      </c>
      <c r="Q905">
        <v>12500.2841433802</v>
      </c>
      <c r="R905">
        <v>0</v>
      </c>
      <c r="S905">
        <v>1852.2829385990899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573</v>
      </c>
      <c r="AB905">
        <f t="array" ref="AB905">MEDIAN(IF(G905:Q905&lt;&gt;0,G905:Q905))</f>
        <v>4362.8475311777802</v>
      </c>
      <c r="AC905">
        <f t="array" ref="AC905">MEDIAN(IF(R905:Z905&lt;&gt;0,R905:Z905))</f>
        <v>1852.2829385990899</v>
      </c>
      <c r="AD905">
        <f t="shared" si="29"/>
        <v>0.42455825590106139</v>
      </c>
      <c r="AE905">
        <f t="array" ref="AE905">TTEST(IF(G905:Q905&lt;&gt;0,G905:Q905),IF(R905:AA905&lt;&gt;0,R905:AA905),2,3)</f>
        <v>0.15419547104628717</v>
      </c>
      <c r="AX905" s="8" t="s">
        <v>1004</v>
      </c>
      <c r="AY905" s="8" t="s">
        <v>2941</v>
      </c>
      <c r="AZ905" s="8" t="s">
        <v>1623</v>
      </c>
      <c r="BA905" s="9">
        <v>1136.79618096781</v>
      </c>
      <c r="BB905" s="9">
        <v>1136.79618096781</v>
      </c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>
        <v>1136.79618096781</v>
      </c>
      <c r="BQ905" s="9"/>
      <c r="BR905" s="9"/>
      <c r="BS905" s="9"/>
      <c r="BT905" s="9"/>
      <c r="BU905" s="9"/>
      <c r="BV905" s="9"/>
      <c r="BW905" s="9"/>
      <c r="BX905" s="9"/>
    </row>
    <row r="906" spans="1:76" x14ac:dyDescent="0.2">
      <c r="A906" s="2" t="s">
        <v>906</v>
      </c>
      <c r="B906" s="2">
        <f t="shared" si="28"/>
        <v>147425</v>
      </c>
      <c r="C906" s="5">
        <v>756</v>
      </c>
      <c r="D906" s="5">
        <v>448</v>
      </c>
      <c r="E906" s="5">
        <v>97</v>
      </c>
      <c r="F906" s="2">
        <v>147425</v>
      </c>
      <c r="G906">
        <f t="array" ref="G906:AA906">VLOOKUP(A906,Check_S4,{7,8,9,10,11,12,13,14,15,16,17,18,19,20,21,22,23,24,25,26,27},FALSE)</f>
        <v>0</v>
      </c>
      <c r="H906">
        <v>448</v>
      </c>
      <c r="I906">
        <v>45.840490109999998</v>
      </c>
      <c r="J906">
        <v>0</v>
      </c>
      <c r="K906">
        <v>0</v>
      </c>
      <c r="L906">
        <v>900.05586559604103</v>
      </c>
      <c r="M906">
        <v>0</v>
      </c>
      <c r="N906">
        <v>2015.63547189059</v>
      </c>
      <c r="O906">
        <v>0</v>
      </c>
      <c r="P906">
        <v>0</v>
      </c>
      <c r="Q906">
        <v>166.26568141964501</v>
      </c>
      <c r="R906">
        <v>0</v>
      </c>
      <c r="S906">
        <v>1414.9210570427899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300</v>
      </c>
      <c r="AB906">
        <f t="array" ref="AB906">MEDIAN(IF(G906:Q906&lt;&gt;0,G906:Q906))</f>
        <v>448</v>
      </c>
      <c r="AC906">
        <f t="array" ref="AC906">MEDIAN(IF(R906:Z906&lt;&gt;0,R906:Z906))</f>
        <v>1414.9210570427899</v>
      </c>
      <c r="AD906">
        <f t="shared" si="29"/>
        <v>3.1583059308990848</v>
      </c>
      <c r="AE906">
        <f t="array" ref="AE906">TTEST(IF(G906:Q906&lt;&gt;0,G906:Q906),IF(R906:AA906&lt;&gt;0,R906:AA906),2,3)</f>
        <v>0.85055320012605584</v>
      </c>
      <c r="AX906" s="8" t="s">
        <v>2942</v>
      </c>
      <c r="AY906" s="8" t="s">
        <v>2942</v>
      </c>
      <c r="AZ906" s="8" t="s">
        <v>1623</v>
      </c>
      <c r="BA906" s="9">
        <v>1136.79618096781</v>
      </c>
      <c r="BB906" s="9">
        <v>1136.79618096781</v>
      </c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>
        <v>1136.79618096781</v>
      </c>
      <c r="BQ906" s="9"/>
      <c r="BR906" s="9"/>
      <c r="BS906" s="9"/>
      <c r="BT906" s="9"/>
      <c r="BU906" s="9"/>
      <c r="BV906" s="9"/>
      <c r="BW906" s="9"/>
      <c r="BX906" s="9"/>
    </row>
    <row r="907" spans="1:76" x14ac:dyDescent="0.2">
      <c r="A907" s="2" t="s">
        <v>907</v>
      </c>
      <c r="B907" s="2">
        <f t="shared" si="28"/>
        <v>15881</v>
      </c>
      <c r="C907" s="5">
        <v>7018</v>
      </c>
      <c r="D907" s="5">
        <v>4597</v>
      </c>
      <c r="E907" s="5">
        <v>120</v>
      </c>
      <c r="F907" s="2">
        <v>15881</v>
      </c>
      <c r="G907">
        <f t="array" ref="G907:AA907">VLOOKUP(A907,Check_S4,{7,8,9,10,11,12,13,14,15,16,17,18,19,20,21,22,23,24,25,26,27},FALSE)</f>
        <v>0</v>
      </c>
      <c r="H907">
        <v>30949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5420.4380205673497</v>
      </c>
      <c r="S907">
        <v>4801.9121635317697</v>
      </c>
      <c r="T907">
        <v>0</v>
      </c>
      <c r="U907">
        <v>4129.7566242017301</v>
      </c>
      <c r="V907">
        <v>4786.4133037172196</v>
      </c>
      <c r="W907">
        <v>4653.7317574199596</v>
      </c>
      <c r="X907">
        <v>3816.9543771461199</v>
      </c>
      <c r="Y907">
        <v>2751.2730883754598</v>
      </c>
      <c r="Z907">
        <v>4334.5645012755904</v>
      </c>
      <c r="AA907">
        <v>4540</v>
      </c>
      <c r="AB907">
        <f t="array" ref="AB907">MEDIAN(IF(G907:Q907&lt;&gt;0,G907:Q907))</f>
        <v>30949</v>
      </c>
      <c r="AC907">
        <f t="array" ref="AC907">MEDIAN(IF(R907:Z907&lt;&gt;0,R907:Z907))</f>
        <v>4494.1481293477755</v>
      </c>
      <c r="AD907">
        <f t="shared" si="29"/>
        <v>0.1452114165028846</v>
      </c>
      <c r="AE907" t="e">
        <f t="array" ref="AE907">TTEST(IF(G907:Q907&lt;&gt;0,G907:Q907),IF(R907:AA907&lt;&gt;0,R907:AA907),2,3)</f>
        <v>#DIV/0!</v>
      </c>
      <c r="AX907" s="8" t="s">
        <v>2943</v>
      </c>
      <c r="AY907" s="8" t="s">
        <v>2944</v>
      </c>
      <c r="AZ907" s="8" t="s">
        <v>1623</v>
      </c>
      <c r="BA907" s="9">
        <v>1509.54774578161</v>
      </c>
      <c r="BB907" s="9">
        <v>1136.79618096781</v>
      </c>
      <c r="BC907" s="9">
        <v>120.960319020806</v>
      </c>
      <c r="BD907" s="9">
        <v>4444</v>
      </c>
      <c r="BE907" s="9">
        <v>40</v>
      </c>
      <c r="BF907" s="9">
        <v>6.7828966800000003</v>
      </c>
      <c r="BG907" s="9"/>
      <c r="BH907" s="9"/>
      <c r="BI907" s="9">
        <v>1920.15965126025</v>
      </c>
      <c r="BJ907" s="9"/>
      <c r="BK907" s="9"/>
      <c r="BL907" s="9"/>
      <c r="BM907" s="9"/>
      <c r="BN907" s="9"/>
      <c r="BO907" s="9"/>
      <c r="BP907" s="9">
        <v>1136.79618096781</v>
      </c>
      <c r="BQ907" s="9"/>
      <c r="BR907" s="9"/>
      <c r="BS907" s="9"/>
      <c r="BT907" s="9"/>
      <c r="BU907" s="9"/>
      <c r="BV907" s="9"/>
      <c r="BW907" s="9"/>
      <c r="BX907" s="9"/>
    </row>
    <row r="908" spans="1:76" x14ac:dyDescent="0.2">
      <c r="A908" s="2" t="s">
        <v>908</v>
      </c>
      <c r="B908" s="2">
        <f t="shared" si="28"/>
        <v>64017</v>
      </c>
      <c r="C908" s="5">
        <v>1738</v>
      </c>
      <c r="D908" s="5">
        <v>1784</v>
      </c>
      <c r="E908" s="5">
        <v>82</v>
      </c>
      <c r="F908" s="2">
        <v>64017</v>
      </c>
      <c r="G908">
        <f t="array" ref="G908:AA908">VLOOKUP(A908,Check_S4,{7,8,9,10,11,12,13,14,15,16,17,18,19,20,21,22,23,24,25,26,27},FALSE)</f>
        <v>0</v>
      </c>
      <c r="H908">
        <v>0</v>
      </c>
      <c r="I908">
        <v>103.29022860000001</v>
      </c>
      <c r="J908">
        <v>277.523663</v>
      </c>
      <c r="K908">
        <v>0</v>
      </c>
      <c r="L908">
        <v>2219.7448362499499</v>
      </c>
      <c r="M908">
        <v>0</v>
      </c>
      <c r="N908">
        <v>0</v>
      </c>
      <c r="O908">
        <v>409.21702305860703</v>
      </c>
      <c r="P908">
        <v>0</v>
      </c>
      <c r="Q908">
        <v>1354.6907769628201</v>
      </c>
      <c r="R908">
        <v>0</v>
      </c>
      <c r="S908">
        <v>1716.8752713460699</v>
      </c>
      <c r="T908">
        <v>5039.52433764135</v>
      </c>
      <c r="U908">
        <v>0</v>
      </c>
      <c r="V908">
        <v>1850.8197884296601</v>
      </c>
      <c r="W908">
        <v>0</v>
      </c>
      <c r="X908">
        <v>0</v>
      </c>
      <c r="Y908">
        <v>1933.9183796694299</v>
      </c>
      <c r="Z908">
        <v>0</v>
      </c>
      <c r="AA908">
        <v>2470</v>
      </c>
      <c r="AB908">
        <f t="array" ref="AB908">MEDIAN(IF(G908:Q908&lt;&gt;0,G908:Q908))</f>
        <v>409.21702305860703</v>
      </c>
      <c r="AC908">
        <f t="array" ref="AC908">MEDIAN(IF(R908:Z908&lt;&gt;0,R908:Z908))</f>
        <v>1892.3690840495451</v>
      </c>
      <c r="AD908">
        <f t="shared" si="29"/>
        <v>4.6243655014775005</v>
      </c>
      <c r="AE908">
        <f t="array" ref="AE908">TTEST(IF(G908:Q908&lt;&gt;0,G908:Q908),IF(R908:AA908&lt;&gt;0,R908:AA908),2,3)</f>
        <v>5.3063473593999502E-2</v>
      </c>
      <c r="AX908" s="8" t="s">
        <v>2945</v>
      </c>
      <c r="AY908" s="8" t="s">
        <v>2946</v>
      </c>
      <c r="AZ908" s="8" t="s">
        <v>1623</v>
      </c>
      <c r="BA908" s="9">
        <v>1369.9330573555601</v>
      </c>
      <c r="BB908" s="9">
        <v>1136.79618096781</v>
      </c>
      <c r="BC908" s="9">
        <v>102.092902913735</v>
      </c>
      <c r="BD908" s="9"/>
      <c r="BE908" s="9"/>
      <c r="BF908" s="9">
        <v>106.96877050000001</v>
      </c>
      <c r="BG908" s="9"/>
      <c r="BH908" s="9"/>
      <c r="BI908" s="9">
        <v>1231.4578416495001</v>
      </c>
      <c r="BJ908" s="9"/>
      <c r="BK908" s="9">
        <v>634.82786617692898</v>
      </c>
      <c r="BL908" s="9">
        <v>3739.6146274835401</v>
      </c>
      <c r="BM908" s="9"/>
      <c r="BN908" s="9"/>
      <c r="BO908" s="9"/>
      <c r="BP908" s="9">
        <v>1136.79618096781</v>
      </c>
      <c r="BQ908" s="9"/>
      <c r="BR908" s="9"/>
      <c r="BS908" s="9"/>
      <c r="BT908" s="9"/>
      <c r="BU908" s="9"/>
      <c r="BV908" s="9"/>
      <c r="BW908" s="9"/>
      <c r="BX908" s="9"/>
    </row>
    <row r="909" spans="1:76" x14ac:dyDescent="0.2">
      <c r="A909" s="2" t="s">
        <v>909</v>
      </c>
      <c r="B909" s="2">
        <f t="shared" si="28"/>
        <v>28689</v>
      </c>
      <c r="C909" s="5">
        <v>3875</v>
      </c>
      <c r="D909" s="5">
        <v>3752</v>
      </c>
      <c r="E909" s="5">
        <v>40</v>
      </c>
      <c r="F909" s="2">
        <v>28689</v>
      </c>
      <c r="G909">
        <f t="array" ref="G909:AA909">VLOOKUP(A909,Check_S4,{7,8,9,10,11,12,13,14,15,16,17,18,19,20,21,22,23,24,25,26,27},FALSE)</f>
        <v>0</v>
      </c>
      <c r="H909">
        <v>5046</v>
      </c>
      <c r="I909">
        <v>3149.1811170000001</v>
      </c>
      <c r="J909">
        <v>0</v>
      </c>
      <c r="K909">
        <v>0</v>
      </c>
      <c r="L909">
        <v>5884.5084543580797</v>
      </c>
      <c r="M909">
        <v>0</v>
      </c>
      <c r="N909">
        <v>3751.6370457513699</v>
      </c>
      <c r="O909">
        <v>3082.7034966741899</v>
      </c>
      <c r="P909">
        <v>5129.5443023197804</v>
      </c>
      <c r="Q909">
        <v>5381.5082520814503</v>
      </c>
      <c r="R909">
        <v>0</v>
      </c>
      <c r="S909">
        <v>1830.33680157146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1620</v>
      </c>
      <c r="AB909">
        <f t="array" ref="AB909">MEDIAN(IF(G909:Q909&lt;&gt;0,G909:Q909))</f>
        <v>5046</v>
      </c>
      <c r="AC909">
        <f t="array" ref="AC909">MEDIAN(IF(R909:Z909&lt;&gt;0,R909:Z909))</f>
        <v>1830.33680157146</v>
      </c>
      <c r="AD909">
        <f t="shared" si="29"/>
        <v>0.36273024208709076</v>
      </c>
      <c r="AE909">
        <f t="array" ref="AE909">TTEST(IF(G909:Q909&lt;&gt;0,G909:Q909),IF(R909:AA909&lt;&gt;0,R909:AA909),2,3)</f>
        <v>5.4312142904848807E-4</v>
      </c>
      <c r="AX909" s="8" t="s">
        <v>2947</v>
      </c>
      <c r="AY909" s="8" t="s">
        <v>2947</v>
      </c>
      <c r="AZ909" s="8" t="s">
        <v>1623</v>
      </c>
      <c r="BA909" s="9">
        <v>1843.2580528660401</v>
      </c>
      <c r="BB909" s="9">
        <v>1137</v>
      </c>
      <c r="BC909" s="9">
        <v>86.494462133059599</v>
      </c>
      <c r="BD909" s="9"/>
      <c r="BE909" s="9">
        <v>1137</v>
      </c>
      <c r="BF909" s="9">
        <v>142.5424222</v>
      </c>
      <c r="BG909" s="9">
        <v>687.7399269</v>
      </c>
      <c r="BH909" s="9"/>
      <c r="BI909" s="9">
        <v>917.736877192365</v>
      </c>
      <c r="BJ909" s="9"/>
      <c r="BK909" s="9"/>
      <c r="BL909" s="9">
        <v>2651.4007210560999</v>
      </c>
      <c r="BM909" s="9"/>
      <c r="BN909" s="9"/>
      <c r="BO909" s="9">
        <v>4736.3691250841803</v>
      </c>
      <c r="BP909" s="9"/>
      <c r="BQ909" s="9"/>
      <c r="BR909" s="9">
        <v>2984.18265809996</v>
      </c>
      <c r="BS909" s="9">
        <v>3143.35074526175</v>
      </c>
      <c r="BT909" s="9"/>
      <c r="BU909" s="9"/>
      <c r="BV909" s="9"/>
      <c r="BW909" s="9"/>
      <c r="BX909" s="9">
        <v>189</v>
      </c>
    </row>
    <row r="910" spans="1:76" x14ac:dyDescent="0.2">
      <c r="A910" s="2" t="s">
        <v>910</v>
      </c>
      <c r="B910" s="2">
        <f t="shared" si="28"/>
        <v>63998</v>
      </c>
      <c r="C910" s="5">
        <v>1736</v>
      </c>
      <c r="D910" s="5">
        <v>1189</v>
      </c>
      <c r="E910" s="5">
        <v>87</v>
      </c>
      <c r="F910" s="2">
        <v>63998</v>
      </c>
      <c r="G910">
        <f t="array" ref="G910:AA910">VLOOKUP(A910,Check_S4,{7,8,9,10,11,12,13,14,15,16,17,18,19,20,21,22,23,24,25,26,27},FALSE)</f>
        <v>0</v>
      </c>
      <c r="H910">
        <v>0</v>
      </c>
      <c r="I910">
        <v>5.1508580950000002</v>
      </c>
      <c r="J910">
        <v>0</v>
      </c>
      <c r="K910">
        <v>0</v>
      </c>
      <c r="L910">
        <v>1188.9275420807901</v>
      </c>
      <c r="M910">
        <v>0</v>
      </c>
      <c r="N910">
        <v>0</v>
      </c>
      <c r="O910">
        <v>0</v>
      </c>
      <c r="P910">
        <v>0</v>
      </c>
      <c r="Q910">
        <v>862.77988644449499</v>
      </c>
      <c r="R910">
        <v>0</v>
      </c>
      <c r="S910">
        <v>0</v>
      </c>
      <c r="T910">
        <v>3545.07501789549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3080</v>
      </c>
      <c r="AB910">
        <f t="array" ref="AB910">MEDIAN(IF(G910:Q910&lt;&gt;0,G910:Q910))</f>
        <v>862.77988644449499</v>
      </c>
      <c r="AC910">
        <f t="array" ref="AC910">MEDIAN(IF(R910:Z910&lt;&gt;0,R910:Z910))</f>
        <v>3545.07501789549</v>
      </c>
      <c r="AD910">
        <f t="shared" si="29"/>
        <v>4.1088985424830655</v>
      </c>
      <c r="AE910">
        <f t="array" ref="AE910">TTEST(IF(G910:Q910&lt;&gt;0,G910:Q910),IF(R910:AA910&lt;&gt;0,R910:AA910),2,3)</f>
        <v>8.504542303175034E-3</v>
      </c>
      <c r="AX910" s="8" t="s">
        <v>1377</v>
      </c>
      <c r="AY910" s="8" t="s">
        <v>2948</v>
      </c>
      <c r="AZ910" s="8" t="s">
        <v>1623</v>
      </c>
      <c r="BA910" s="9">
        <v>1137.62812548172</v>
      </c>
      <c r="BB910" s="9">
        <v>1137.62812548172</v>
      </c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>
        <v>1137.62812548172</v>
      </c>
      <c r="BQ910" s="9"/>
      <c r="BR910" s="9"/>
      <c r="BS910" s="9"/>
      <c r="BT910" s="9"/>
      <c r="BU910" s="9"/>
      <c r="BV910" s="9"/>
      <c r="BW910" s="9"/>
      <c r="BX910" s="9"/>
    </row>
    <row r="911" spans="1:76" x14ac:dyDescent="0.2">
      <c r="A911" s="2" t="s">
        <v>911</v>
      </c>
      <c r="B911" s="2">
        <f t="shared" si="28"/>
        <v>70220</v>
      </c>
      <c r="C911" s="5">
        <v>1580</v>
      </c>
      <c r="D911" s="5">
        <v>1580</v>
      </c>
      <c r="E911" s="5">
        <v>57</v>
      </c>
      <c r="F911" s="2">
        <v>70220</v>
      </c>
      <c r="G911">
        <f t="array" ref="G911:AA911">VLOOKUP(A911,Check_S4,{7,8,9,10,11,12,13,14,15,16,17,18,19,20,21,22,23,24,25,26,27},FALSE)</f>
        <v>0</v>
      </c>
      <c r="H911">
        <v>2220</v>
      </c>
      <c r="I911">
        <v>0</v>
      </c>
      <c r="J911">
        <v>0</v>
      </c>
      <c r="K911">
        <v>0</v>
      </c>
      <c r="L911">
        <v>939.035071294256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f t="array" ref="AB911">MEDIAN(IF(G911:Q911&lt;&gt;0,G911:Q911))</f>
        <v>1579.5175356471282</v>
      </c>
      <c r="AC911" t="e">
        <f t="array" ref="AC911">MEDIAN(IF(R911:Z911&lt;&gt;0,R911:Z911))</f>
        <v>#NUM!</v>
      </c>
      <c r="AD911" t="e">
        <f t="shared" si="29"/>
        <v>#NUM!</v>
      </c>
      <c r="AE911" t="e">
        <f t="array" ref="AE911">TTEST(IF(G911:Q911&lt;&gt;0,G911:Q911),IF(R911:AA911&lt;&gt;0,R911:AA911),2,3)</f>
        <v>#DIV/0!</v>
      </c>
      <c r="AX911" s="8" t="s">
        <v>2949</v>
      </c>
      <c r="AY911" s="8" t="s">
        <v>2950</v>
      </c>
      <c r="AZ911" s="8" t="s">
        <v>1623</v>
      </c>
      <c r="BA911" s="9">
        <v>1139.2923725355299</v>
      </c>
      <c r="BB911" s="9">
        <v>1139.2923725355299</v>
      </c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>
        <v>1139.2923725355299</v>
      </c>
      <c r="BQ911" s="9"/>
      <c r="BR911" s="9"/>
      <c r="BS911" s="9"/>
      <c r="BT911" s="9"/>
      <c r="BU911" s="9"/>
      <c r="BV911" s="9"/>
      <c r="BW911" s="9"/>
      <c r="BX911" s="9"/>
    </row>
    <row r="912" spans="1:76" x14ac:dyDescent="0.2">
      <c r="A912" s="2" t="s">
        <v>912</v>
      </c>
      <c r="B912" s="2">
        <f t="shared" si="28"/>
        <v>47007</v>
      </c>
      <c r="C912" s="5">
        <v>2358</v>
      </c>
      <c r="D912" s="5">
        <v>2317</v>
      </c>
      <c r="E912" s="5">
        <v>45</v>
      </c>
      <c r="F912" s="2">
        <v>47007</v>
      </c>
      <c r="G912">
        <f t="array" ref="G912:AA912">VLOOKUP(A912,Check_S4,{7,8,9,10,11,12,13,14,15,16,17,18,19,20,21,22,23,24,25,26,27},FALSE)</f>
        <v>0</v>
      </c>
      <c r="H912">
        <v>3063</v>
      </c>
      <c r="I912">
        <v>398.2531098</v>
      </c>
      <c r="J912">
        <v>0</v>
      </c>
      <c r="K912">
        <v>0</v>
      </c>
      <c r="L912">
        <v>2151.7826013433</v>
      </c>
      <c r="M912">
        <v>0</v>
      </c>
      <c r="N912">
        <v>0</v>
      </c>
      <c r="O912">
        <v>1605.84649048042</v>
      </c>
      <c r="P912">
        <v>0</v>
      </c>
      <c r="Q912">
        <v>1102.83895763757</v>
      </c>
      <c r="R912">
        <v>2381.4049653950901</v>
      </c>
      <c r="S912">
        <v>2275.7235799034902</v>
      </c>
      <c r="T912">
        <v>3759.8136518344299</v>
      </c>
      <c r="U912">
        <v>3319.6036042017599</v>
      </c>
      <c r="V912">
        <v>2317.3948903990199</v>
      </c>
      <c r="W912">
        <v>0</v>
      </c>
      <c r="X912">
        <v>0</v>
      </c>
      <c r="Y912">
        <v>3876.1927609315699</v>
      </c>
      <c r="Z912">
        <v>3168.3776199488898</v>
      </c>
      <c r="AA912">
        <v>1240</v>
      </c>
      <c r="AB912">
        <f t="array" ref="AB912">MEDIAN(IF(G912:Q912&lt;&gt;0,G912:Q912))</f>
        <v>1605.84649048042</v>
      </c>
      <c r="AC912">
        <f t="array" ref="AC912">MEDIAN(IF(R912:Z912&lt;&gt;0,R912:Z912))</f>
        <v>3168.3776199488898</v>
      </c>
      <c r="AD912">
        <f t="shared" si="29"/>
        <v>1.9730264622000129</v>
      </c>
      <c r="AE912">
        <f t="array" ref="AE912">TTEST(IF(G912:Q912&lt;&gt;0,G912:Q912),IF(R912:AA912&lt;&gt;0,R912:AA912),2,3)</f>
        <v>7.6684864427515362E-2</v>
      </c>
      <c r="AX912" s="8" t="s">
        <v>2951</v>
      </c>
      <c r="AY912" s="8" t="s">
        <v>2951</v>
      </c>
      <c r="AZ912" s="8" t="s">
        <v>1623</v>
      </c>
      <c r="BA912" s="9">
        <v>2519.17508549177</v>
      </c>
      <c r="BB912" s="9">
        <v>1139.2923725355299</v>
      </c>
      <c r="BC912" s="9">
        <v>100.403831195694</v>
      </c>
      <c r="BD912" s="9"/>
      <c r="BE912" s="9">
        <v>4798</v>
      </c>
      <c r="BF912" s="9">
        <v>102.2121616</v>
      </c>
      <c r="BG912" s="9"/>
      <c r="BH912" s="9">
        <v>5676.0374826999996</v>
      </c>
      <c r="BI912" s="9"/>
      <c r="BJ912" s="9"/>
      <c r="BK912" s="9"/>
      <c r="BL912" s="9"/>
      <c r="BM912" s="9"/>
      <c r="BN912" s="9">
        <v>880.33341062331897</v>
      </c>
      <c r="BO912" s="9"/>
      <c r="BP912" s="9">
        <v>1139.2923725355299</v>
      </c>
      <c r="BQ912" s="9"/>
      <c r="BR912" s="9"/>
      <c r="BS912" s="9"/>
      <c r="BT912" s="9"/>
      <c r="BU912" s="9"/>
      <c r="BV912" s="9"/>
      <c r="BW912" s="9"/>
      <c r="BX912" s="9"/>
    </row>
    <row r="913" spans="1:76" x14ac:dyDescent="0.2">
      <c r="A913" s="2" t="s">
        <v>913</v>
      </c>
      <c r="B913" s="2">
        <f t="shared" si="28"/>
        <v>35520</v>
      </c>
      <c r="C913" s="5">
        <v>3120</v>
      </c>
      <c r="D913" s="5">
        <v>2410</v>
      </c>
      <c r="E913" s="5">
        <v>76</v>
      </c>
      <c r="F913" s="2">
        <v>35520</v>
      </c>
      <c r="G913">
        <f t="array" ref="G913:AA913">VLOOKUP(A913,Check_S4,{7,8,9,10,11,12,13,14,15,16,17,18,19,20,21,22,23,24,25,26,27},FALSE)</f>
        <v>0</v>
      </c>
      <c r="H913">
        <v>6846</v>
      </c>
      <c r="I913">
        <v>444.64623519999998</v>
      </c>
      <c r="J913">
        <v>0</v>
      </c>
      <c r="K913">
        <v>0</v>
      </c>
      <c r="L913">
        <v>3965.4591266725602</v>
      </c>
      <c r="M913">
        <v>0</v>
      </c>
      <c r="N913">
        <v>634.82786617692898</v>
      </c>
      <c r="O913">
        <v>2342.7553565251101</v>
      </c>
      <c r="P913">
        <v>8516.7350531955999</v>
      </c>
      <c r="Q913">
        <v>1866.75813406769</v>
      </c>
      <c r="R913">
        <v>2526.43143349407</v>
      </c>
      <c r="S913">
        <v>2409.9328064433698</v>
      </c>
      <c r="T913">
        <v>0</v>
      </c>
      <c r="U913">
        <v>0</v>
      </c>
      <c r="V913">
        <v>2168.1169519212899</v>
      </c>
      <c r="W913">
        <v>0</v>
      </c>
      <c r="X913">
        <v>0</v>
      </c>
      <c r="Y913">
        <v>4573.8906808594802</v>
      </c>
      <c r="Z913">
        <v>3121.35138691572</v>
      </c>
      <c r="AA913">
        <v>1140</v>
      </c>
      <c r="AB913">
        <f t="array" ref="AB913">MEDIAN(IF(G913:Q913&lt;&gt;0,G913:Q913))</f>
        <v>2342.7553565251101</v>
      </c>
      <c r="AC913">
        <f t="array" ref="AC913">MEDIAN(IF(R913:Z913&lt;&gt;0,R913:Z913))</f>
        <v>2526.43143349407</v>
      </c>
      <c r="AD913">
        <f t="shared" si="29"/>
        <v>1.0784017317290002</v>
      </c>
      <c r="AE913">
        <f t="array" ref="AE913">TTEST(IF(G913:Q913&lt;&gt;0,G913:Q913),IF(R913:AA913&lt;&gt;0,R913:AA913),2,3)</f>
        <v>0.51631191978794622</v>
      </c>
      <c r="AX913" s="8" t="s">
        <v>1309</v>
      </c>
      <c r="AY913" s="8" t="s">
        <v>2952</v>
      </c>
      <c r="AZ913" s="8" t="s">
        <v>1623</v>
      </c>
      <c r="BA913" s="9">
        <v>1139.2923725355299</v>
      </c>
      <c r="BB913" s="9">
        <v>1139.2923725355299</v>
      </c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>
        <v>1139.2923725355299</v>
      </c>
      <c r="BQ913" s="9"/>
      <c r="BR913" s="9"/>
      <c r="BS913" s="9"/>
      <c r="BT913" s="9"/>
      <c r="BU913" s="9"/>
      <c r="BV913" s="9"/>
      <c r="BW913" s="9"/>
      <c r="BX913" s="9"/>
    </row>
    <row r="914" spans="1:76" x14ac:dyDescent="0.2">
      <c r="A914" s="2" t="s">
        <v>914</v>
      </c>
      <c r="B914" s="2">
        <f t="shared" si="28"/>
        <v>59469</v>
      </c>
      <c r="C914" s="5">
        <v>1848</v>
      </c>
      <c r="D914" s="5">
        <v>1630</v>
      </c>
      <c r="E914" s="5">
        <v>58</v>
      </c>
      <c r="F914" s="2">
        <v>59469</v>
      </c>
      <c r="G914">
        <f t="array" ref="G914:AA914">VLOOKUP(A914,Check_S4,{7,8,9,10,11,12,13,14,15,16,17,18,19,20,21,22,23,24,25,26,27},FALSE)</f>
        <v>0</v>
      </c>
      <c r="H914">
        <v>1147</v>
      </c>
      <c r="I914">
        <v>262.31692090000001</v>
      </c>
      <c r="J914">
        <v>0</v>
      </c>
      <c r="K914">
        <v>0</v>
      </c>
      <c r="L914">
        <v>1305.86446009104</v>
      </c>
      <c r="M914">
        <v>0</v>
      </c>
      <c r="N914">
        <v>0</v>
      </c>
      <c r="O914">
        <v>2793.2861951484902</v>
      </c>
      <c r="P914">
        <v>0</v>
      </c>
      <c r="Q914">
        <v>2266.5851490268001</v>
      </c>
      <c r="R914">
        <v>0</v>
      </c>
      <c r="S914">
        <v>1644.12421730542</v>
      </c>
      <c r="T914">
        <v>0</v>
      </c>
      <c r="U914">
        <v>0</v>
      </c>
      <c r="V914">
        <v>1615.7678980544599</v>
      </c>
      <c r="W914">
        <v>0</v>
      </c>
      <c r="X914">
        <v>0</v>
      </c>
      <c r="Y914">
        <v>0</v>
      </c>
      <c r="Z914">
        <v>0</v>
      </c>
      <c r="AA914">
        <v>3750</v>
      </c>
      <c r="AB914">
        <f t="array" ref="AB914">MEDIAN(IF(G914:Q914&lt;&gt;0,G914:Q914))</f>
        <v>1305.86446009104</v>
      </c>
      <c r="AC914">
        <f t="array" ref="AC914">MEDIAN(IF(R914:Z914&lt;&gt;0,R914:Z914))</f>
        <v>1629.9460576799399</v>
      </c>
      <c r="AD914">
        <f t="shared" si="29"/>
        <v>1.2481739931618219</v>
      </c>
      <c r="AE914">
        <f t="array" ref="AE914">TTEST(IF(G914:Q914&lt;&gt;0,G914:Q914),IF(R914:AA914&lt;&gt;0,R914:AA914),2,3)</f>
        <v>0.40731556183349366</v>
      </c>
      <c r="AX914" s="8" t="s">
        <v>1166</v>
      </c>
      <c r="AY914" s="8" t="s">
        <v>2953</v>
      </c>
      <c r="AZ914" s="8" t="s">
        <v>1623</v>
      </c>
      <c r="BA914" s="9">
        <v>1173.63334677077</v>
      </c>
      <c r="BB914" s="9">
        <v>1139.83544136911</v>
      </c>
      <c r="BC914" s="9">
        <v>61.848445121938298</v>
      </c>
      <c r="BD914" s="9"/>
      <c r="BE914" s="9">
        <v>1140</v>
      </c>
      <c r="BF914" s="9">
        <v>490.43279050000001</v>
      </c>
      <c r="BG914" s="9"/>
      <c r="BH914" s="9"/>
      <c r="BI914" s="9">
        <v>1139.83544136911</v>
      </c>
      <c r="BJ914" s="9"/>
      <c r="BK914" s="9"/>
      <c r="BL914" s="9">
        <v>725.29533031871802</v>
      </c>
      <c r="BM914" s="9"/>
      <c r="BN914" s="9">
        <v>2372.60317166601</v>
      </c>
      <c r="BO914" s="9"/>
      <c r="BP914" s="9"/>
      <c r="BQ914" s="9"/>
      <c r="BR914" s="9"/>
      <c r="BS914" s="9"/>
      <c r="BT914" s="9"/>
      <c r="BU914" s="9"/>
      <c r="BV914" s="9"/>
      <c r="BW914" s="9"/>
      <c r="BX914" s="9"/>
    </row>
    <row r="915" spans="1:76" x14ac:dyDescent="0.2">
      <c r="A915" s="2" t="s">
        <v>915</v>
      </c>
      <c r="B915" s="2">
        <f t="shared" si="28"/>
        <v>43789</v>
      </c>
      <c r="C915" s="5">
        <v>2503</v>
      </c>
      <c r="D915" s="5">
        <v>1261</v>
      </c>
      <c r="E915" s="5">
        <v>132</v>
      </c>
      <c r="F915" s="2">
        <v>43789</v>
      </c>
      <c r="G915">
        <f t="array" ref="G915:AA915">VLOOKUP(A915,Check_S4,{7,8,9,10,11,12,13,14,15,16,17,18,19,20,21,22,23,24,25,26,27},FALSE)</f>
        <v>0</v>
      </c>
      <c r="H915">
        <v>0</v>
      </c>
      <c r="I915">
        <v>4.4252928760000003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6244.4514936779096</v>
      </c>
      <c r="Q915">
        <v>0</v>
      </c>
      <c r="R915">
        <v>0</v>
      </c>
      <c r="S915">
        <v>1261.1952979365001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f t="array" ref="AB915">MEDIAN(IF(G915:Q915&lt;&gt;0,G915:Q915))</f>
        <v>3124.4383932769551</v>
      </c>
      <c r="AC915">
        <f t="array" ref="AC915">MEDIAN(IF(R915:Z915&lt;&gt;0,R915:Z915))</f>
        <v>1261.1952979365001</v>
      </c>
      <c r="AD915">
        <f t="shared" si="29"/>
        <v>0.40365503786225743</v>
      </c>
      <c r="AE915" t="e">
        <f t="array" ref="AE915">TTEST(IF(G915:Q915&lt;&gt;0,G915:Q915),IF(R915:AA915&lt;&gt;0,R915:AA915),2,3)</f>
        <v>#DIV/0!</v>
      </c>
      <c r="AX915" s="8" t="s">
        <v>2954</v>
      </c>
      <c r="AY915" s="8" t="s">
        <v>2955</v>
      </c>
      <c r="AZ915" s="8" t="s">
        <v>1623</v>
      </c>
      <c r="BA915" s="9">
        <v>1533.86431778826</v>
      </c>
      <c r="BB915" s="9">
        <v>1140</v>
      </c>
      <c r="BC915" s="9">
        <v>89.045220912096397</v>
      </c>
      <c r="BD915" s="9">
        <v>1803</v>
      </c>
      <c r="BE915" s="9">
        <v>270</v>
      </c>
      <c r="BF915" s="9"/>
      <c r="BG915" s="9"/>
      <c r="BH915" s="9"/>
      <c r="BI915" s="9"/>
      <c r="BJ915" s="9"/>
      <c r="BK915" s="9"/>
      <c r="BL915" s="9">
        <v>283.26332351979698</v>
      </c>
      <c r="BM915" s="9"/>
      <c r="BN915" s="9">
        <v>758.53625557453802</v>
      </c>
      <c r="BO915" s="9"/>
      <c r="BP915" s="9"/>
      <c r="BQ915" s="9">
        <v>4069.8181844433102</v>
      </c>
      <c r="BR915" s="9">
        <v>2412.4324609801401</v>
      </c>
      <c r="BS915" s="9"/>
      <c r="BT915" s="9"/>
      <c r="BU915" s="9"/>
      <c r="BV915" s="9"/>
      <c r="BW915" s="9"/>
      <c r="BX915" s="9">
        <v>1140</v>
      </c>
    </row>
    <row r="916" spans="1:76" x14ac:dyDescent="0.2">
      <c r="A916" s="2" t="s">
        <v>916</v>
      </c>
      <c r="B916" s="2">
        <f t="shared" si="28"/>
        <v>64032</v>
      </c>
      <c r="C916" s="5">
        <v>1711</v>
      </c>
      <c r="D916" s="5">
        <v>1711</v>
      </c>
      <c r="E916" s="5"/>
      <c r="F916" s="2">
        <v>64032</v>
      </c>
      <c r="G916">
        <f t="array" ref="G916:AA916">VLOOKUP(A916,Check_S4,{7,8,9,10,11,12,13,14,15,16,17,18,19,20,21,22,23,24,25,26,27},FALSE)</f>
        <v>0</v>
      </c>
      <c r="H916">
        <v>1711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f t="array" ref="AB916">MEDIAN(IF(G916:Q916&lt;&gt;0,G916:Q916))</f>
        <v>1711</v>
      </c>
      <c r="AC916" t="e">
        <f t="array" ref="AC916">MEDIAN(IF(R916:Z916&lt;&gt;0,R916:Z916))</f>
        <v>#NUM!</v>
      </c>
      <c r="AD916" t="e">
        <f t="shared" si="29"/>
        <v>#NUM!</v>
      </c>
      <c r="AE916" t="e">
        <f t="array" ref="AE916">TTEST(IF(G916:Q916&lt;&gt;0,G916:Q916),IF(R916:AA916&lt;&gt;0,R916:AA916),2,3)</f>
        <v>#DIV/0!</v>
      </c>
      <c r="AX916" s="8" t="s">
        <v>885</v>
      </c>
      <c r="AY916" s="8" t="s">
        <v>2956</v>
      </c>
      <c r="AZ916" s="8" t="s">
        <v>1623</v>
      </c>
      <c r="BA916" s="9">
        <v>1727.7270315098101</v>
      </c>
      <c r="BB916" s="9">
        <v>1140.1246749694401</v>
      </c>
      <c r="BC916" s="9">
        <v>119.9226132846</v>
      </c>
      <c r="BD916" s="9"/>
      <c r="BE916" s="9"/>
      <c r="BF916" s="9">
        <v>13.05641956</v>
      </c>
      <c r="BG916" s="9"/>
      <c r="BH916" s="9"/>
      <c r="BI916" s="9"/>
      <c r="BJ916" s="9"/>
      <c r="BK916" s="9"/>
      <c r="BL916" s="9"/>
      <c r="BM916" s="9"/>
      <c r="BN916" s="9"/>
      <c r="BO916" s="9"/>
      <c r="BP916" s="9">
        <v>1140.1246749694401</v>
      </c>
      <c r="BQ916" s="9"/>
      <c r="BR916" s="9"/>
      <c r="BS916" s="9"/>
      <c r="BT916" s="9"/>
      <c r="BU916" s="9"/>
      <c r="BV916" s="9"/>
      <c r="BW916" s="9"/>
      <c r="BX916" s="9">
        <v>4030</v>
      </c>
    </row>
    <row r="917" spans="1:76" x14ac:dyDescent="0.2">
      <c r="A917" s="2" t="s">
        <v>917</v>
      </c>
      <c r="B917" s="2">
        <f t="shared" si="28"/>
        <v>71265</v>
      </c>
      <c r="C917" s="5">
        <v>1537</v>
      </c>
      <c r="D917" s="5">
        <v>1262</v>
      </c>
      <c r="E917" s="5">
        <v>84</v>
      </c>
      <c r="F917" s="2">
        <v>71265</v>
      </c>
      <c r="G917">
        <f t="array" ref="G917:AA917">VLOOKUP(A917,Check_S4,{7,8,9,10,11,12,13,14,15,16,17,18,19,20,21,22,23,24,25,26,27},FALSE)</f>
        <v>0</v>
      </c>
      <c r="H917">
        <v>1249</v>
      </c>
      <c r="I917">
        <v>174.0208312</v>
      </c>
      <c r="J917">
        <v>0</v>
      </c>
      <c r="K917">
        <v>0</v>
      </c>
      <c r="L917">
        <v>690.45368376189504</v>
      </c>
      <c r="M917">
        <v>0</v>
      </c>
      <c r="N917">
        <v>1274.3853794705601</v>
      </c>
      <c r="O917">
        <v>210.40565265933901</v>
      </c>
      <c r="P917">
        <v>0</v>
      </c>
      <c r="Q917">
        <v>1061.5217317167901</v>
      </c>
      <c r="R917">
        <v>0</v>
      </c>
      <c r="S917">
        <v>1576.43304315144</v>
      </c>
      <c r="T917">
        <v>3959.1851071044898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3620.5888318971802</v>
      </c>
      <c r="AA917">
        <v>1550</v>
      </c>
      <c r="AB917">
        <f t="array" ref="AB917">MEDIAN(IF(G917:Q917&lt;&gt;0,G917:Q917))</f>
        <v>875.98770773934257</v>
      </c>
      <c r="AC917">
        <f t="array" ref="AC917">MEDIAN(IF(R917:Z917&lt;&gt;0,R917:Z917))</f>
        <v>3620.5888318971802</v>
      </c>
      <c r="AD917">
        <f t="shared" si="29"/>
        <v>4.1331502712986889</v>
      </c>
      <c r="AE917">
        <f t="array" ref="AE917">TTEST(IF(G917:Q917&lt;&gt;0,G917:Q917),IF(R917:AA917&lt;&gt;0,R917:AA917),2,3)</f>
        <v>5.4833923671344306E-2</v>
      </c>
      <c r="AX917" s="8" t="s">
        <v>1268</v>
      </c>
      <c r="AY917" s="8" t="s">
        <v>1268</v>
      </c>
      <c r="AZ917" s="8" t="s">
        <v>1640</v>
      </c>
      <c r="BA917" s="9">
        <v>1140.1246749694401</v>
      </c>
      <c r="BB917" s="9">
        <v>1140.1246749694401</v>
      </c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>
        <v>1140.1246749694401</v>
      </c>
      <c r="BQ917" s="9"/>
      <c r="BR917" s="9"/>
      <c r="BS917" s="9"/>
      <c r="BT917" s="9"/>
      <c r="BU917" s="9"/>
      <c r="BV917" s="9"/>
      <c r="BW917" s="9"/>
      <c r="BX917" s="9"/>
    </row>
    <row r="918" spans="1:76" x14ac:dyDescent="0.2">
      <c r="A918" s="2" t="s">
        <v>918</v>
      </c>
      <c r="B918" s="2">
        <f t="shared" si="28"/>
        <v>45317</v>
      </c>
      <c r="C918" s="5">
        <v>2410</v>
      </c>
      <c r="D918" s="5">
        <v>2410</v>
      </c>
      <c r="E918" s="5"/>
      <c r="F918" s="2">
        <v>45317</v>
      </c>
      <c r="G918">
        <f t="array" ref="G918:AA918">VLOOKUP(A918,Check_S4,{7,8,9,10,11,12,13,14,15,16,17,18,19,20,21,22,23,24,25,26,27},FALSE)</f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2409.9328064433698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e">
        <f t="array" ref="AB918">MEDIAN(IF(G918:Q918&lt;&gt;0,G918:Q918))</f>
        <v>#NUM!</v>
      </c>
      <c r="AC918">
        <f t="array" ref="AC918">MEDIAN(IF(R918:Z918&lt;&gt;0,R918:Z918))</f>
        <v>2409.9328064433698</v>
      </c>
      <c r="AD918" t="e">
        <f t="shared" si="29"/>
        <v>#NUM!</v>
      </c>
      <c r="AE918" t="e">
        <f t="array" ref="AE918">TTEST(IF(G918:Q918&lt;&gt;0,G918:Q918),IF(R918:AA918&lt;&gt;0,R918:AA918),2,3)</f>
        <v>#DIV/0!</v>
      </c>
      <c r="AX918" s="8" t="s">
        <v>2957</v>
      </c>
      <c r="AY918" s="8" t="s">
        <v>2958</v>
      </c>
      <c r="AZ918" s="8" t="s">
        <v>1623</v>
      </c>
      <c r="BA918" s="9">
        <v>1868.2852623819899</v>
      </c>
      <c r="BB918" s="9">
        <v>1140.2607649956699</v>
      </c>
      <c r="BC918" s="9">
        <v>130.067180283661</v>
      </c>
      <c r="BD918" s="9"/>
      <c r="BE918" s="9">
        <v>6691</v>
      </c>
      <c r="BF918" s="9">
        <v>106.263711</v>
      </c>
      <c r="BG918" s="9"/>
      <c r="BH918" s="9"/>
      <c r="BI918" s="9"/>
      <c r="BJ918" s="9"/>
      <c r="BK918" s="9"/>
      <c r="BL918" s="9">
        <v>917.51345474242703</v>
      </c>
      <c r="BM918" s="9"/>
      <c r="BN918" s="9">
        <v>1663.9263333006299</v>
      </c>
      <c r="BO918" s="9"/>
      <c r="BP918" s="9">
        <v>1363.00807524891</v>
      </c>
      <c r="BQ918" s="9"/>
      <c r="BR918" s="9"/>
      <c r="BS918" s="9"/>
      <c r="BT918" s="9"/>
      <c r="BU918" s="9"/>
      <c r="BV918" s="9"/>
      <c r="BW918" s="9"/>
      <c r="BX918" s="9">
        <v>468</v>
      </c>
    </row>
    <row r="919" spans="1:76" x14ac:dyDescent="0.2">
      <c r="A919" s="2" t="s">
        <v>919</v>
      </c>
      <c r="B919" s="2">
        <f t="shared" si="28"/>
        <v>36616</v>
      </c>
      <c r="C919" s="5">
        <v>2965</v>
      </c>
      <c r="D919" s="5">
        <v>2263</v>
      </c>
      <c r="E919" s="5">
        <v>54</v>
      </c>
      <c r="F919" s="2">
        <v>36616</v>
      </c>
      <c r="G919">
        <f t="array" ref="G919:AA919">VLOOKUP(A919,Check_S4,{7,8,9,10,11,12,13,14,15,16,17,18,19,20,21,22,23,24,25,26,27},FALSE)</f>
        <v>0</v>
      </c>
      <c r="H919">
        <v>2870</v>
      </c>
      <c r="I919">
        <v>1443.4708619999999</v>
      </c>
      <c r="J919">
        <v>0</v>
      </c>
      <c r="K919">
        <v>1925.2008229999999</v>
      </c>
      <c r="L919">
        <v>3014.4669481043902</v>
      </c>
      <c r="M919">
        <v>6996.84701237011</v>
      </c>
      <c r="N919">
        <v>1788.83586289661</v>
      </c>
      <c r="O919">
        <v>4290.2320328195701</v>
      </c>
      <c r="P919">
        <v>1730.08337492753</v>
      </c>
      <c r="Q919">
        <v>4907.66762430995</v>
      </c>
      <c r="R919">
        <v>0</v>
      </c>
      <c r="S919">
        <v>1979.4543126870601</v>
      </c>
      <c r="T919">
        <v>0</v>
      </c>
      <c r="U919">
        <v>0</v>
      </c>
      <c r="V919">
        <v>2010.2658137144001</v>
      </c>
      <c r="W919">
        <v>0</v>
      </c>
      <c r="X919">
        <v>0</v>
      </c>
      <c r="Y919">
        <v>2263.0423910510799</v>
      </c>
      <c r="Z919">
        <v>0</v>
      </c>
      <c r="AA919">
        <v>3320</v>
      </c>
      <c r="AB919">
        <f t="array" ref="AB919">MEDIAN(IF(G919:Q919&lt;&gt;0,G919:Q919))</f>
        <v>2870</v>
      </c>
      <c r="AC919">
        <f t="array" ref="AC919">MEDIAN(IF(R919:Z919&lt;&gt;0,R919:Z919))</f>
        <v>2010.2658137144001</v>
      </c>
      <c r="AD919">
        <f t="shared" si="29"/>
        <v>0.70044105007470392</v>
      </c>
      <c r="AE919">
        <f t="array" ref="AE919">TTEST(IF(G919:Q919&lt;&gt;0,G919:Q919),IF(R919:AA919&lt;&gt;0,R919:AA919),2,3)</f>
        <v>0.2599690498073291</v>
      </c>
      <c r="AX919" s="8" t="s">
        <v>975</v>
      </c>
      <c r="AY919" s="8" t="s">
        <v>2959</v>
      </c>
      <c r="AZ919" s="8" t="s">
        <v>1623</v>
      </c>
      <c r="BA919" s="9">
        <v>1140.9570966041299</v>
      </c>
      <c r="BB919" s="9">
        <v>1140.9570966041299</v>
      </c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>
        <v>1140.9570966041299</v>
      </c>
      <c r="BQ919" s="9"/>
      <c r="BR919" s="9"/>
      <c r="BS919" s="9"/>
      <c r="BT919" s="9"/>
      <c r="BU919" s="9"/>
      <c r="BV919" s="9"/>
      <c r="BW919" s="9"/>
      <c r="BX919" s="9"/>
    </row>
    <row r="920" spans="1:76" x14ac:dyDescent="0.2">
      <c r="A920" s="2" t="s">
        <v>920</v>
      </c>
      <c r="B920" s="2">
        <f t="shared" si="28"/>
        <v>19639</v>
      </c>
      <c r="C920" s="5">
        <v>5487</v>
      </c>
      <c r="D920" s="5">
        <v>4890</v>
      </c>
      <c r="E920" s="5">
        <v>60</v>
      </c>
      <c r="F920" s="2">
        <v>19639</v>
      </c>
      <c r="G920">
        <f t="array" ref="G920:AA920">VLOOKUP(A920,Check_S4,{7,8,9,10,11,12,13,14,15,16,17,18,19,20,21,22,23,24,25,26,27},FALSE)</f>
        <v>0</v>
      </c>
      <c r="H920">
        <v>13120</v>
      </c>
      <c r="I920">
        <v>1696.2899090000001</v>
      </c>
      <c r="J920">
        <v>0</v>
      </c>
      <c r="K920">
        <v>0</v>
      </c>
      <c r="L920">
        <v>842.71945010176501</v>
      </c>
      <c r="M920">
        <v>4792.5067342276197</v>
      </c>
      <c r="N920">
        <v>5241.8342274196002</v>
      </c>
      <c r="O920">
        <v>4882.7381816934003</v>
      </c>
      <c r="P920">
        <v>5829.1764894161597</v>
      </c>
      <c r="Q920">
        <v>13219.7972317357</v>
      </c>
      <c r="R920">
        <v>3201.8186594887202</v>
      </c>
      <c r="S920">
        <v>4897.0037022595798</v>
      </c>
      <c r="T920">
        <v>4319.3869474556104</v>
      </c>
      <c r="U920">
        <v>4091.7373518496602</v>
      </c>
      <c r="V920">
        <v>5454.15155965337</v>
      </c>
      <c r="W920">
        <v>0</v>
      </c>
      <c r="X920">
        <v>5850.3509635783703</v>
      </c>
      <c r="Y920">
        <v>5746.1747695026897</v>
      </c>
      <c r="Z920">
        <v>4607.0281122998103</v>
      </c>
      <c r="AA920">
        <v>0</v>
      </c>
      <c r="AB920">
        <f t="array" ref="AB920">MEDIAN(IF(G920:Q920&lt;&gt;0,G920:Q920))</f>
        <v>5062.2862045564998</v>
      </c>
      <c r="AC920">
        <f t="array" ref="AC920">MEDIAN(IF(R920:Z920&lt;&gt;0,R920:Z920))</f>
        <v>4752.0159072796951</v>
      </c>
      <c r="AD920">
        <f t="shared" si="29"/>
        <v>0.93870945167076203</v>
      </c>
      <c r="AE920">
        <f t="array" ref="AE920">TTEST(IF(G920:Q920&lt;&gt;0,G920:Q920),IF(R920:AA920&lt;&gt;0,R920:AA920),2,3)</f>
        <v>0.41826889663523359</v>
      </c>
      <c r="AX920" s="8" t="s">
        <v>1444</v>
      </c>
      <c r="AY920" s="8" t="s">
        <v>1444</v>
      </c>
      <c r="AZ920" s="8" t="s">
        <v>1640</v>
      </c>
      <c r="BA920" s="9">
        <v>1140.9570966041299</v>
      </c>
      <c r="BB920" s="9">
        <v>1140.9570966041299</v>
      </c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>
        <v>1140.9570966041299</v>
      </c>
      <c r="BQ920" s="9"/>
      <c r="BR920" s="9"/>
      <c r="BS920" s="9"/>
      <c r="BT920" s="9"/>
      <c r="BU920" s="9"/>
      <c r="BV920" s="9"/>
      <c r="BW920" s="9"/>
      <c r="BX920" s="9"/>
    </row>
    <row r="921" spans="1:76" x14ac:dyDescent="0.2">
      <c r="A921" s="2" t="s">
        <v>921</v>
      </c>
      <c r="B921" s="2">
        <f t="shared" si="28"/>
        <v>18436</v>
      </c>
      <c r="C921" s="5">
        <v>5842</v>
      </c>
      <c r="D921" s="5">
        <v>4893</v>
      </c>
      <c r="E921" s="5">
        <v>55</v>
      </c>
      <c r="F921" s="2">
        <v>18436</v>
      </c>
      <c r="G921">
        <f t="array" ref="G921:AA921">VLOOKUP(A921,Check_S4,{7,8,9,10,11,12,13,14,15,16,17,18,19,20,21,22,23,24,25,26,27},FALSE)</f>
        <v>0</v>
      </c>
      <c r="H921">
        <v>9701</v>
      </c>
      <c r="I921">
        <v>4892.7203689999997</v>
      </c>
      <c r="J921">
        <v>0</v>
      </c>
      <c r="K921">
        <v>8043.6750576000004</v>
      </c>
      <c r="L921">
        <v>10292.7383577905</v>
      </c>
      <c r="M921">
        <v>9414.0224507163603</v>
      </c>
      <c r="N921">
        <v>9331.3832264640096</v>
      </c>
      <c r="O921">
        <v>5215.8496737483501</v>
      </c>
      <c r="P921">
        <v>0</v>
      </c>
      <c r="Q921">
        <v>9675.9921036331707</v>
      </c>
      <c r="R921">
        <v>0</v>
      </c>
      <c r="S921">
        <v>3164.21162533797</v>
      </c>
      <c r="T921">
        <v>3884.48546571514</v>
      </c>
      <c r="U921">
        <v>4541.2872946209</v>
      </c>
      <c r="V921">
        <v>2563.7869665829699</v>
      </c>
      <c r="W921">
        <v>0</v>
      </c>
      <c r="X921">
        <v>0</v>
      </c>
      <c r="Y921">
        <v>2100.8869143584602</v>
      </c>
      <c r="Z921">
        <v>3578.8337656594299</v>
      </c>
      <c r="AA921">
        <v>1230</v>
      </c>
      <c r="AB921">
        <f t="array" ref="AB921">MEDIAN(IF(G921:Q921&lt;&gt;0,G921:Q921))</f>
        <v>9372.7028385901849</v>
      </c>
      <c r="AC921">
        <f t="array" ref="AC921">MEDIAN(IF(R921:Z921&lt;&gt;0,R921:Z921))</f>
        <v>3371.5226954987002</v>
      </c>
      <c r="AD921">
        <f t="shared" si="29"/>
        <v>0.35971722923052096</v>
      </c>
      <c r="AE921">
        <f t="array" ref="AE921">TTEST(IF(G921:Q921&lt;&gt;0,G921:Q921),IF(R921:AA921&lt;&gt;0,R921:AA921),2,3)</f>
        <v>7.1597205069113057E-5</v>
      </c>
      <c r="AX921" s="8" t="s">
        <v>1220</v>
      </c>
      <c r="AY921" s="8" t="s">
        <v>1220</v>
      </c>
      <c r="AZ921" s="8" t="s">
        <v>1640</v>
      </c>
      <c r="BA921" s="9">
        <v>1140.9570966041299</v>
      </c>
      <c r="BB921" s="9">
        <v>1140.9570966041299</v>
      </c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>
        <v>1140.9570966041299</v>
      </c>
      <c r="BQ921" s="9"/>
      <c r="BR921" s="9"/>
      <c r="BS921" s="9"/>
      <c r="BT921" s="9"/>
      <c r="BU921" s="9"/>
      <c r="BV921" s="9"/>
      <c r="BW921" s="9"/>
      <c r="BX921" s="9"/>
    </row>
    <row r="922" spans="1:76" x14ac:dyDescent="0.2">
      <c r="A922" s="2" t="s">
        <v>922</v>
      </c>
      <c r="B922" s="2">
        <f t="shared" si="28"/>
        <v>57805</v>
      </c>
      <c r="C922" s="5">
        <v>1863</v>
      </c>
      <c r="D922" s="5">
        <v>1386</v>
      </c>
      <c r="E922" s="5">
        <v>102</v>
      </c>
      <c r="F922" s="2">
        <v>57805</v>
      </c>
      <c r="G922">
        <f t="array" ref="G922:AA922">VLOOKUP(A922,Check_S4,{7,8,9,10,11,12,13,14,15,16,17,18,19,20,21,22,23,24,25,26,27},FALSE)</f>
        <v>811</v>
      </c>
      <c r="H922">
        <v>884</v>
      </c>
      <c r="I922">
        <v>329.50487470000002</v>
      </c>
      <c r="J922">
        <v>0</v>
      </c>
      <c r="K922">
        <v>0</v>
      </c>
      <c r="L922">
        <v>1402.6522444391801</v>
      </c>
      <c r="M922">
        <v>0</v>
      </c>
      <c r="N922">
        <v>2589.52578921127</v>
      </c>
      <c r="O922">
        <v>869.04465289347002</v>
      </c>
      <c r="P922">
        <v>1368.54075942498</v>
      </c>
      <c r="Q922">
        <v>1822.3651015898199</v>
      </c>
      <c r="R922">
        <v>0</v>
      </c>
      <c r="S922">
        <v>1589.74881340262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6960</v>
      </c>
      <c r="AB922">
        <f t="array" ref="AB922">MEDIAN(IF(G922:Q922&lt;&gt;0,G922:Q922))</f>
        <v>1126.27037971249</v>
      </c>
      <c r="AC922">
        <f t="array" ref="AC922">MEDIAN(IF(R922:Z922&lt;&gt;0,R922:Z922))</f>
        <v>1589.74881340262</v>
      </c>
      <c r="AD922">
        <f t="shared" si="29"/>
        <v>1.4115161350584795</v>
      </c>
      <c r="AE922">
        <f t="array" ref="AE922">TTEST(IF(G922:Q922&lt;&gt;0,G922:Q922),IF(R922:AA922&lt;&gt;0,R922:AA922),2,3)</f>
        <v>0.46205298641147463</v>
      </c>
      <c r="AX922" s="8" t="s">
        <v>2960</v>
      </c>
      <c r="AY922" s="8" t="s">
        <v>2961</v>
      </c>
      <c r="AZ922" s="8" t="s">
        <v>1623</v>
      </c>
      <c r="BA922" s="9">
        <v>1529.3211159074201</v>
      </c>
      <c r="BB922" s="9">
        <v>1141</v>
      </c>
      <c r="BC922" s="9">
        <v>63.638464157013502</v>
      </c>
      <c r="BD922" s="9"/>
      <c r="BE922" s="9">
        <v>1141</v>
      </c>
      <c r="BF922" s="9">
        <v>452.29269010000002</v>
      </c>
      <c r="BG922" s="9"/>
      <c r="BH922" s="9"/>
      <c r="BI922" s="9">
        <v>2153.2644702474799</v>
      </c>
      <c r="BJ922" s="9">
        <v>1099.15531639131</v>
      </c>
      <c r="BK922" s="9">
        <v>3702.2643437218499</v>
      </c>
      <c r="BL922" s="9">
        <v>933.77788775147098</v>
      </c>
      <c r="BM922" s="9"/>
      <c r="BN922" s="9">
        <v>875.78083635340795</v>
      </c>
      <c r="BO922" s="9"/>
      <c r="BP922" s="9">
        <v>1449.73933126</v>
      </c>
      <c r="BQ922" s="9"/>
      <c r="BR922" s="9"/>
      <c r="BS922" s="9"/>
      <c r="BT922" s="9">
        <v>1956.6151673412701</v>
      </c>
      <c r="BU922" s="9"/>
      <c r="BV922" s="9"/>
      <c r="BW922" s="9"/>
      <c r="BX922" s="9"/>
    </row>
    <row r="923" spans="1:76" x14ac:dyDescent="0.2">
      <c r="A923" s="2" t="s">
        <v>923</v>
      </c>
      <c r="B923" s="2">
        <f t="shared" si="28"/>
        <v>68284</v>
      </c>
      <c r="C923" s="5">
        <v>1575</v>
      </c>
      <c r="D923" s="5">
        <v>1608</v>
      </c>
      <c r="E923" s="5">
        <v>66</v>
      </c>
      <c r="F923" s="2">
        <v>68284</v>
      </c>
      <c r="G923">
        <f t="array" ref="G923:AA923">VLOOKUP(A923,Check_S4,{7,8,9,10,11,12,13,14,15,16,17,18,19,20,21,22,23,24,25,26,27},FALSE)</f>
        <v>0</v>
      </c>
      <c r="H923">
        <v>0</v>
      </c>
      <c r="I923">
        <v>54.132111590000001</v>
      </c>
      <c r="J923">
        <v>0</v>
      </c>
      <c r="K923">
        <v>1608.3354534</v>
      </c>
      <c r="L923">
        <v>0</v>
      </c>
      <c r="M923">
        <v>0</v>
      </c>
      <c r="N923">
        <v>0</v>
      </c>
      <c r="O923">
        <v>1345.19712678784</v>
      </c>
      <c r="P923">
        <v>0</v>
      </c>
      <c r="Q923">
        <v>1925.25233781017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2940</v>
      </c>
      <c r="AB923">
        <f t="array" ref="AB923">MEDIAN(IF(G923:Q923&lt;&gt;0,G923:Q923))</f>
        <v>1476.7662900939199</v>
      </c>
      <c r="AC923" t="e">
        <f t="array" ref="AC923">MEDIAN(IF(R923:Z923&lt;&gt;0,R923:Z923))</f>
        <v>#NUM!</v>
      </c>
      <c r="AD923" t="e">
        <f t="shared" si="29"/>
        <v>#NUM!</v>
      </c>
      <c r="AE923" t="e">
        <f t="array" ref="AE923">TTEST(IF(G923:Q923&lt;&gt;0,G923:Q923),IF(R923:AA923&lt;&gt;0,R923:AA923),2,3)</f>
        <v>#DIV/0!</v>
      </c>
      <c r="AX923" s="8" t="s">
        <v>1242</v>
      </c>
      <c r="AY923" s="8" t="s">
        <v>1242</v>
      </c>
      <c r="AZ923" s="8" t="s">
        <v>1640</v>
      </c>
      <c r="BA923" s="9">
        <v>1277.9391387749599</v>
      </c>
      <c r="BB923" s="9">
        <v>1141.11393656831</v>
      </c>
      <c r="BC923" s="9">
        <v>92.672430193972403</v>
      </c>
      <c r="BD923" s="9"/>
      <c r="BE923" s="9">
        <v>3283</v>
      </c>
      <c r="BF923" s="9">
        <v>143.248436</v>
      </c>
      <c r="BG923" s="9"/>
      <c r="BH923" s="9"/>
      <c r="BI923" s="9">
        <v>120.59793522619201</v>
      </c>
      <c r="BJ923" s="9"/>
      <c r="BK923" s="9"/>
      <c r="BL923" s="9">
        <v>1224.2721149014601</v>
      </c>
      <c r="BM923" s="9"/>
      <c r="BN923" s="9">
        <v>1057.9557582351499</v>
      </c>
      <c r="BO923" s="9"/>
      <c r="BP923" s="9">
        <v>1838.5605882869399</v>
      </c>
      <c r="BQ923" s="9"/>
      <c r="BR923" s="9"/>
      <c r="BS923" s="9"/>
      <c r="BT923" s="9"/>
      <c r="BU923" s="9"/>
      <c r="BV923" s="9"/>
      <c r="BW923" s="9"/>
      <c r="BX923" s="9"/>
    </row>
    <row r="924" spans="1:76" x14ac:dyDescent="0.2">
      <c r="A924" s="2" t="s">
        <v>924</v>
      </c>
      <c r="B924" s="2">
        <f t="shared" si="28"/>
        <v>99974</v>
      </c>
      <c r="C924" s="5">
        <v>1075</v>
      </c>
      <c r="D924" s="5">
        <v>973</v>
      </c>
      <c r="E924" s="5">
        <v>91</v>
      </c>
      <c r="F924" s="2">
        <v>99974</v>
      </c>
      <c r="G924">
        <f t="array" ref="G924:AA924">VLOOKUP(A924,Check_S4,{7,8,9,10,11,12,13,14,15,16,17,18,19,20,21,22,23,24,25,26,27},FALSE)</f>
        <v>0</v>
      </c>
      <c r="H924">
        <v>973</v>
      </c>
      <c r="I924">
        <v>157.05002899999999</v>
      </c>
      <c r="J924">
        <v>0</v>
      </c>
      <c r="K924">
        <v>0</v>
      </c>
      <c r="L924">
        <v>1455.0192637938601</v>
      </c>
      <c r="M924">
        <v>0</v>
      </c>
      <c r="N924">
        <v>0</v>
      </c>
      <c r="O924">
        <v>1265.87129186372</v>
      </c>
      <c r="P924">
        <v>0</v>
      </c>
      <c r="Q924">
        <v>219.60583404718901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2988.0104945732701</v>
      </c>
      <c r="AA924">
        <v>468</v>
      </c>
      <c r="AB924">
        <f t="array" ref="AB924">MEDIAN(IF(G924:Q924&lt;&gt;0,G924:Q924))</f>
        <v>973</v>
      </c>
      <c r="AC924">
        <f t="array" ref="AC924">MEDIAN(IF(R924:Z924&lt;&gt;0,R924:Z924))</f>
        <v>2988.0104945732701</v>
      </c>
      <c r="AD924">
        <f t="shared" si="29"/>
        <v>3.0709254826035663</v>
      </c>
      <c r="AE924">
        <f t="array" ref="AE924">TTEST(IF(G924:Q924&lt;&gt;0,G924:Q924),IF(R924:AA924&lt;&gt;0,R924:AA924),2,3)</f>
        <v>0.59890623855679448</v>
      </c>
      <c r="AX924" s="8" t="s">
        <v>2962</v>
      </c>
      <c r="AY924" s="8" t="s">
        <v>2963</v>
      </c>
      <c r="AZ924" s="8" t="s">
        <v>1623</v>
      </c>
      <c r="BA924" s="9">
        <v>1202.9442713667499</v>
      </c>
      <c r="BB924" s="9">
        <v>1141.78963738674</v>
      </c>
      <c r="BC924" s="9">
        <v>58.216328088525302</v>
      </c>
      <c r="BD924" s="9"/>
      <c r="BE924" s="9">
        <v>2314</v>
      </c>
      <c r="BF924" s="9">
        <v>95.616433599999993</v>
      </c>
      <c r="BG924" s="9"/>
      <c r="BH924" s="9"/>
      <c r="BI924" s="9">
        <v>1703.94755109534</v>
      </c>
      <c r="BJ924" s="9"/>
      <c r="BK924" s="9"/>
      <c r="BL924" s="9">
        <v>1351.09758991015</v>
      </c>
      <c r="BM924" s="9"/>
      <c r="BN924" s="9">
        <v>784.15868757498595</v>
      </c>
      <c r="BO924" s="9"/>
      <c r="BP924" s="9">
        <v>1141.78963738674</v>
      </c>
      <c r="BQ924" s="9"/>
      <c r="BR924" s="9"/>
      <c r="BS924" s="9"/>
      <c r="BT924" s="9"/>
      <c r="BU924" s="9"/>
      <c r="BV924" s="9"/>
      <c r="BW924" s="9"/>
      <c r="BX924" s="9">
        <v>1030</v>
      </c>
    </row>
    <row r="925" spans="1:76" x14ac:dyDescent="0.2">
      <c r="A925" s="2" t="s">
        <v>925</v>
      </c>
      <c r="B925" s="2">
        <f t="shared" si="28"/>
        <v>26976</v>
      </c>
      <c r="C925" s="5">
        <v>3978</v>
      </c>
      <c r="D925" s="5">
        <v>2589</v>
      </c>
      <c r="E925" s="5">
        <v>119</v>
      </c>
      <c r="F925" s="2">
        <v>26976</v>
      </c>
      <c r="G925">
        <f t="array" ref="G925:AA925">VLOOKUP(A925,Check_S4,{7,8,9,10,11,12,13,14,15,16,17,18,19,20,21,22,23,24,25,26,27},FALSE)</f>
        <v>0</v>
      </c>
      <c r="H925">
        <v>4290</v>
      </c>
      <c r="I925">
        <v>658.18886629999997</v>
      </c>
      <c r="J925">
        <v>0</v>
      </c>
      <c r="K925">
        <v>0</v>
      </c>
      <c r="L925">
        <v>4083.06131833069</v>
      </c>
      <c r="M925">
        <v>0</v>
      </c>
      <c r="N925">
        <v>0</v>
      </c>
      <c r="O925">
        <v>738.46450963353197</v>
      </c>
      <c r="P925">
        <v>13002.849697752299</v>
      </c>
      <c r="Q925">
        <v>1094.96710311938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f t="array" ref="AB925">MEDIAN(IF(G925:Q925&lt;&gt;0,G925:Q925))</f>
        <v>2589.0142107250349</v>
      </c>
      <c r="AC925" t="e">
        <f t="array" ref="AC925">MEDIAN(IF(R925:Z925&lt;&gt;0,R925:Z925))</f>
        <v>#NUM!</v>
      </c>
      <c r="AD925" t="e">
        <f t="shared" si="29"/>
        <v>#NUM!</v>
      </c>
      <c r="AE925" t="e">
        <f t="array" ref="AE925">TTEST(IF(G925:Q925&lt;&gt;0,G925:Q925),IF(R925:AA925&lt;&gt;0,R925:AA925),2,3)</f>
        <v>#DIV/0!</v>
      </c>
      <c r="AX925" s="8" t="s">
        <v>2964</v>
      </c>
      <c r="AY925" s="8" t="s">
        <v>2965</v>
      </c>
      <c r="AZ925" s="8" t="s">
        <v>1623</v>
      </c>
      <c r="BA925" s="9">
        <v>1141.9540176784101</v>
      </c>
      <c r="BB925" s="9">
        <v>1141.9540176784101</v>
      </c>
      <c r="BC925" s="9">
        <v>17.005025771462599</v>
      </c>
      <c r="BD925" s="9"/>
      <c r="BE925" s="9"/>
      <c r="BF925" s="9"/>
      <c r="BG925" s="9"/>
      <c r="BH925" s="9"/>
      <c r="BI925" s="9"/>
      <c r="BJ925" s="9"/>
      <c r="BK925" s="9"/>
      <c r="BL925" s="9">
        <v>1279.2667829997999</v>
      </c>
      <c r="BM925" s="9"/>
      <c r="BN925" s="9">
        <v>1004.64125235702</v>
      </c>
      <c r="BO925" s="9"/>
      <c r="BP925" s="9"/>
      <c r="BQ925" s="9"/>
      <c r="BR925" s="9"/>
      <c r="BS925" s="9"/>
      <c r="BT925" s="9"/>
      <c r="BU925" s="9"/>
      <c r="BV925" s="9"/>
      <c r="BW925" s="9"/>
      <c r="BX925" s="9"/>
    </row>
    <row r="926" spans="1:76" x14ac:dyDescent="0.2">
      <c r="A926" s="2" t="s">
        <v>926</v>
      </c>
      <c r="B926" s="2">
        <f t="shared" si="28"/>
        <v>36934</v>
      </c>
      <c r="C926" s="5">
        <v>2898</v>
      </c>
      <c r="D926" s="5">
        <v>2898</v>
      </c>
      <c r="E926" s="5"/>
      <c r="F926" s="2">
        <v>36934</v>
      </c>
      <c r="G926">
        <f t="array" ref="G926:AA926">VLOOKUP(A926,Check_S4,{7,8,9,10,11,12,13,14,15,16,17,18,19,20,21,22,23,24,25,26,27},FALSE)</f>
        <v>0</v>
      </c>
      <c r="H926">
        <v>2898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f t="array" ref="AB926">MEDIAN(IF(G926:Q926&lt;&gt;0,G926:Q926))</f>
        <v>2898</v>
      </c>
      <c r="AC926" t="e">
        <f t="array" ref="AC926">MEDIAN(IF(R926:Z926&lt;&gt;0,R926:Z926))</f>
        <v>#NUM!</v>
      </c>
      <c r="AD926" t="e">
        <f t="shared" si="29"/>
        <v>#NUM!</v>
      </c>
      <c r="AE926" t="e">
        <f t="array" ref="AE926">TTEST(IF(G926:Q926&lt;&gt;0,G926:Q926),IF(R926:AA926&lt;&gt;0,R926:AA926),2,3)</f>
        <v>#DIV/0!</v>
      </c>
      <c r="AX926" s="8" t="s">
        <v>1446</v>
      </c>
      <c r="AY926" s="8" t="s">
        <v>2966</v>
      </c>
      <c r="AZ926" s="8" t="s">
        <v>1623</v>
      </c>
      <c r="BA926" s="9">
        <v>1264.17695060299</v>
      </c>
      <c r="BB926" s="9">
        <v>1142.62229726447</v>
      </c>
      <c r="BC926" s="9">
        <v>88.720510462047201</v>
      </c>
      <c r="BD926" s="9"/>
      <c r="BE926" s="9"/>
      <c r="BF926" s="9">
        <v>124.0271621</v>
      </c>
      <c r="BG926" s="9"/>
      <c r="BH926" s="9"/>
      <c r="BI926" s="9"/>
      <c r="BJ926" s="9"/>
      <c r="BK926" s="9"/>
      <c r="BL926" s="9"/>
      <c r="BM926" s="9"/>
      <c r="BN926" s="9"/>
      <c r="BO926" s="9"/>
      <c r="BP926" s="9">
        <v>1142.62229726447</v>
      </c>
      <c r="BQ926" s="9"/>
      <c r="BR926" s="9"/>
      <c r="BS926" s="9">
        <v>1598.22479907721</v>
      </c>
      <c r="BT926" s="9"/>
      <c r="BU926" s="9"/>
      <c r="BV926" s="9"/>
      <c r="BW926" s="9">
        <v>2988.0104945732701</v>
      </c>
      <c r="BX926" s="9">
        <v>468</v>
      </c>
    </row>
    <row r="927" spans="1:76" x14ac:dyDescent="0.2">
      <c r="A927" s="2" t="s">
        <v>927</v>
      </c>
      <c r="B927" s="2">
        <f t="shared" si="28"/>
        <v>18693</v>
      </c>
      <c r="C927" s="5">
        <v>5718</v>
      </c>
      <c r="D927" s="5">
        <v>5577</v>
      </c>
      <c r="E927" s="5">
        <v>54</v>
      </c>
      <c r="F927" s="2">
        <v>18693</v>
      </c>
      <c r="G927">
        <f t="array" ref="G927:AA927">VLOOKUP(A927,Check_S4,{7,8,9,10,11,12,13,14,15,16,17,18,19,20,21,22,23,24,25,26,27},FALSE)</f>
        <v>0</v>
      </c>
      <c r="H927">
        <v>2087</v>
      </c>
      <c r="I927">
        <v>2266.001585</v>
      </c>
      <c r="J927">
        <v>0</v>
      </c>
      <c r="K927">
        <v>0</v>
      </c>
      <c r="L927">
        <v>2465.5690864118401</v>
      </c>
      <c r="M927">
        <v>0</v>
      </c>
      <c r="N927">
        <v>3445.1133326322301</v>
      </c>
      <c r="O927">
        <v>2883.07193252348</v>
      </c>
      <c r="P927">
        <v>0</v>
      </c>
      <c r="Q927">
        <v>2786.5341259711799</v>
      </c>
      <c r="R927">
        <v>7721.7315306865403</v>
      </c>
      <c r="S927">
        <v>5251.7465540249004</v>
      </c>
      <c r="T927">
        <v>5576.7742311990296</v>
      </c>
      <c r="U927">
        <v>9172.8910719005999</v>
      </c>
      <c r="V927">
        <v>7081.6732832376301</v>
      </c>
      <c r="W927">
        <v>5691.0839191489404</v>
      </c>
      <c r="X927">
        <v>9836.1008477783507</v>
      </c>
      <c r="Y927">
        <v>11617.998868823701</v>
      </c>
      <c r="Z927">
        <v>7889.3296219288704</v>
      </c>
      <c r="AA927">
        <v>0</v>
      </c>
      <c r="AB927">
        <f t="array" ref="AB927">MEDIAN(IF(G927:Q927&lt;&gt;0,G927:Q927))</f>
        <v>2626.05160619151</v>
      </c>
      <c r="AC927">
        <f t="array" ref="AC927">MEDIAN(IF(R927:Z927&lt;&gt;0,R927:Z927))</f>
        <v>7721.7315306865403</v>
      </c>
      <c r="AD927">
        <f t="shared" si="29"/>
        <v>2.9404340388744887</v>
      </c>
      <c r="AE927">
        <f t="array" ref="AE927">TTEST(IF(G927:Q927&lt;&gt;0,G927:Q927),IF(R927:AA927&lt;&gt;0,R927:AA927),2,3)</f>
        <v>6.6350303033854574E-5</v>
      </c>
      <c r="AX927" s="8" t="s">
        <v>2967</v>
      </c>
      <c r="AY927" s="8" t="s">
        <v>2968</v>
      </c>
      <c r="AZ927" s="8" t="s">
        <v>1623</v>
      </c>
      <c r="BA927" s="9">
        <v>2046.0171277428101</v>
      </c>
      <c r="BB927" s="9">
        <v>1142.62229726447</v>
      </c>
      <c r="BC927" s="9">
        <v>113.061862767669</v>
      </c>
      <c r="BD927" s="9"/>
      <c r="BE927" s="9"/>
      <c r="BF927" s="9">
        <v>114.27181880000001</v>
      </c>
      <c r="BG927" s="9"/>
      <c r="BH927" s="9"/>
      <c r="BI927" s="9">
        <v>434.349896345876</v>
      </c>
      <c r="BJ927" s="9"/>
      <c r="BK927" s="9"/>
      <c r="BL927" s="9">
        <v>111.324489674937</v>
      </c>
      <c r="BM927" s="9"/>
      <c r="BN927" s="9">
        <v>2138.4185075524401</v>
      </c>
      <c r="BO927" s="9"/>
      <c r="BP927" s="9">
        <v>1142.62229726447</v>
      </c>
      <c r="BQ927" s="9">
        <v>6037.3202667612704</v>
      </c>
      <c r="BR927" s="9">
        <v>4343.8126178006896</v>
      </c>
      <c r="BS927" s="9"/>
      <c r="BT927" s="9"/>
      <c r="BU927" s="9"/>
      <c r="BV927" s="9"/>
      <c r="BW927" s="9"/>
      <c r="BX927" s="9"/>
    </row>
    <row r="928" spans="1:76" x14ac:dyDescent="0.2">
      <c r="A928" s="2" t="s">
        <v>928</v>
      </c>
      <c r="B928" s="2">
        <f t="shared" si="28"/>
        <v>61334</v>
      </c>
      <c r="C928" s="5">
        <v>1740</v>
      </c>
      <c r="D928" s="5">
        <v>1474</v>
      </c>
      <c r="E928" s="5">
        <v>69</v>
      </c>
      <c r="F928" s="2">
        <v>61334</v>
      </c>
      <c r="G928">
        <f t="array" ref="G928:AA928">VLOOKUP(A928,Check_S4,{7,8,9,10,11,12,13,14,15,16,17,18,19,20,21,22,23,24,25,26,27},FALSE)</f>
        <v>1445</v>
      </c>
      <c r="H928">
        <v>3425</v>
      </c>
      <c r="I928">
        <v>0</v>
      </c>
      <c r="J928">
        <v>0</v>
      </c>
      <c r="K928">
        <v>0</v>
      </c>
      <c r="L928">
        <v>1502.3026178758801</v>
      </c>
      <c r="M928">
        <v>0</v>
      </c>
      <c r="N928">
        <v>587.09687157197402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f t="array" ref="AB928">MEDIAN(IF(G928:Q928&lt;&gt;0,G928:Q928))</f>
        <v>1473.65130893794</v>
      </c>
      <c r="AC928" t="e">
        <f t="array" ref="AC928">MEDIAN(IF(R928:Z928&lt;&gt;0,R928:Z928))</f>
        <v>#NUM!</v>
      </c>
      <c r="AD928" t="e">
        <f t="shared" si="29"/>
        <v>#NUM!</v>
      </c>
      <c r="AE928" t="e">
        <f t="array" ref="AE928">TTEST(IF(G928:Q928&lt;&gt;0,G928:Q928),IF(R928:AA928&lt;&gt;0,R928:AA928),2,3)</f>
        <v>#DIV/0!</v>
      </c>
      <c r="AX928" s="8" t="s">
        <v>2969</v>
      </c>
      <c r="AY928" s="8" t="s">
        <v>2970</v>
      </c>
      <c r="AZ928" s="8" t="s">
        <v>1623</v>
      </c>
      <c r="BA928" s="9">
        <v>1155.9002395463999</v>
      </c>
      <c r="BB928" s="9">
        <v>1142.62229726447</v>
      </c>
      <c r="BC928" s="9">
        <v>48.157961531928599</v>
      </c>
      <c r="BD928" s="9"/>
      <c r="BE928" s="9"/>
      <c r="BF928" s="9"/>
      <c r="BG928" s="9"/>
      <c r="BH928" s="9"/>
      <c r="BI928" s="9"/>
      <c r="BJ928" s="9">
        <v>1719.0784213747399</v>
      </c>
      <c r="BK928" s="9"/>
      <c r="BL928" s="9"/>
      <c r="BM928" s="9"/>
      <c r="BN928" s="9"/>
      <c r="BO928" s="9"/>
      <c r="BP928" s="9">
        <v>1142.62229726447</v>
      </c>
      <c r="BQ928" s="9"/>
      <c r="BR928" s="9"/>
      <c r="BS928" s="9"/>
      <c r="BT928" s="9"/>
      <c r="BU928" s="9"/>
      <c r="BV928" s="9"/>
      <c r="BW928" s="9"/>
      <c r="BX928" s="9">
        <v>606</v>
      </c>
    </row>
    <row r="929" spans="1:76" x14ac:dyDescent="0.2">
      <c r="A929" s="2" t="s">
        <v>929</v>
      </c>
      <c r="B929" s="2">
        <f t="shared" si="28"/>
        <v>38361</v>
      </c>
      <c r="C929" s="5">
        <v>2782</v>
      </c>
      <c r="D929" s="5">
        <v>2653</v>
      </c>
      <c r="E929" s="5">
        <v>40</v>
      </c>
      <c r="F929" s="2">
        <v>38361</v>
      </c>
      <c r="G929">
        <f t="array" ref="G929:AA929">VLOOKUP(A929,Check_S4,{7,8,9,10,11,12,13,14,15,16,17,18,19,20,21,22,23,24,25,26,27},FALSE)</f>
        <v>0</v>
      </c>
      <c r="H929">
        <v>3893</v>
      </c>
      <c r="I929">
        <v>1282.1880289999999</v>
      </c>
      <c r="J929">
        <v>0</v>
      </c>
      <c r="K929">
        <v>4473.1998493000001</v>
      </c>
      <c r="L929">
        <v>1738.84499429734</v>
      </c>
      <c r="M929">
        <v>0</v>
      </c>
      <c r="N929">
        <v>2178.7364316002299</v>
      </c>
      <c r="O929">
        <v>3105.8039703899199</v>
      </c>
      <c r="P929">
        <v>0</v>
      </c>
      <c r="Q929">
        <v>1885.0198984451199</v>
      </c>
      <c r="R929">
        <v>2199.8658240363802</v>
      </c>
      <c r="S929">
        <v>1233.2394768369099</v>
      </c>
      <c r="T929">
        <v>3915.3362341519301</v>
      </c>
      <c r="U929">
        <v>0</v>
      </c>
      <c r="V929">
        <v>1941.2625829922299</v>
      </c>
      <c r="W929">
        <v>0</v>
      </c>
      <c r="X929">
        <v>0</v>
      </c>
      <c r="Y929">
        <v>3737.0554895504001</v>
      </c>
      <c r="Z929">
        <v>3739.5773261356399</v>
      </c>
      <c r="AA929">
        <v>3630</v>
      </c>
      <c r="AB929">
        <f t="array" ref="AB929">MEDIAN(IF(G929:Q929&lt;&gt;0,G929:Q929))</f>
        <v>2178.7364316002299</v>
      </c>
      <c r="AC929">
        <f t="array" ref="AC929">MEDIAN(IF(R929:Z929&lt;&gt;0,R929:Z929))</f>
        <v>2968.4606567933902</v>
      </c>
      <c r="AD929">
        <f t="shared" si="29"/>
        <v>1.3624689125949607</v>
      </c>
      <c r="AE929">
        <f t="array" ref="AE929">TTEST(IF(G929:Q929&lt;&gt;0,G929:Q929),IF(R929:AA929&lt;&gt;0,R929:AA929),2,3)</f>
        <v>0.6753992813314178</v>
      </c>
      <c r="AX929" s="8" t="s">
        <v>1304</v>
      </c>
      <c r="AY929" s="8" t="s">
        <v>2971</v>
      </c>
      <c r="AZ929" s="8" t="s">
        <v>1623</v>
      </c>
      <c r="BA929" s="9">
        <v>1142.62229726447</v>
      </c>
      <c r="BB929" s="9">
        <v>1142.62229726447</v>
      </c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>
        <v>1142.62229726447</v>
      </c>
      <c r="BQ929" s="9"/>
      <c r="BR929" s="9"/>
      <c r="BS929" s="9"/>
      <c r="BT929" s="9"/>
      <c r="BU929" s="9"/>
      <c r="BV929" s="9"/>
      <c r="BW929" s="9"/>
      <c r="BX929" s="9"/>
    </row>
    <row r="930" spans="1:76" x14ac:dyDescent="0.2">
      <c r="A930" s="2" t="s">
        <v>930</v>
      </c>
      <c r="B930" s="2">
        <f t="shared" si="28"/>
        <v>49913</v>
      </c>
      <c r="C930" s="5">
        <v>2137</v>
      </c>
      <c r="D930" s="5">
        <v>1364</v>
      </c>
      <c r="E930" s="5">
        <v>108</v>
      </c>
      <c r="F930" s="2">
        <v>49913</v>
      </c>
      <c r="G930">
        <f t="array" ref="G930:AA930">VLOOKUP(A930,Check_S4,{7,8,9,10,11,12,13,14,15,16,17,18,19,20,21,22,23,24,25,26,27},FALSE)</f>
        <v>0</v>
      </c>
      <c r="H930">
        <v>957</v>
      </c>
      <c r="I930">
        <v>120.9664057</v>
      </c>
      <c r="J930">
        <v>0</v>
      </c>
      <c r="K930">
        <v>0</v>
      </c>
      <c r="L930">
        <v>2485.5218641858801</v>
      </c>
      <c r="M930">
        <v>1394.5358171396299</v>
      </c>
      <c r="N930">
        <v>7961.2025071218904</v>
      </c>
      <c r="O930">
        <v>1364.4662693494699</v>
      </c>
      <c r="P930">
        <v>0</v>
      </c>
      <c r="Q930">
        <v>2636.38576472462</v>
      </c>
      <c r="R930">
        <v>0</v>
      </c>
      <c r="S930">
        <v>1212.1431298913801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1100</v>
      </c>
      <c r="AB930">
        <f t="array" ref="AB930">MEDIAN(IF(G930:Q930&lt;&gt;0,G930:Q930))</f>
        <v>1394.5358171396299</v>
      </c>
      <c r="AC930">
        <f t="array" ref="AC930">MEDIAN(IF(R930:Z930&lt;&gt;0,R930:Z930))</f>
        <v>1212.1431298913801</v>
      </c>
      <c r="AD930">
        <f t="shared" si="29"/>
        <v>0.86920903356762802</v>
      </c>
      <c r="AE930">
        <f t="array" ref="AE930">TTEST(IF(G930:Q930&lt;&gt;0,G930:Q930),IF(R930:AA930&lt;&gt;0,R930:AA930),2,3)</f>
        <v>0.24602292615773996</v>
      </c>
      <c r="AX930" s="8" t="s">
        <v>1135</v>
      </c>
      <c r="AY930" s="8" t="s">
        <v>1135</v>
      </c>
      <c r="AZ930" s="8" t="s">
        <v>1623</v>
      </c>
      <c r="BA930" s="9">
        <v>1144.2879740943399</v>
      </c>
      <c r="BB930" s="9">
        <v>1144.2879740943399</v>
      </c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>
        <v>1144.2879740943399</v>
      </c>
      <c r="BQ930" s="9"/>
      <c r="BR930" s="9"/>
      <c r="BS930" s="9"/>
      <c r="BT930" s="9"/>
      <c r="BU930" s="9"/>
      <c r="BV930" s="9"/>
      <c r="BW930" s="9"/>
      <c r="BX930" s="9"/>
    </row>
    <row r="931" spans="1:76" x14ac:dyDescent="0.2">
      <c r="A931" s="2" t="s">
        <v>931</v>
      </c>
      <c r="B931" s="2">
        <f t="shared" si="28"/>
        <v>77845</v>
      </c>
      <c r="C931" s="5">
        <v>1363</v>
      </c>
      <c r="D931" s="5">
        <v>1258</v>
      </c>
      <c r="E931" s="5">
        <v>89</v>
      </c>
      <c r="F931" s="2">
        <v>77845</v>
      </c>
      <c r="G931">
        <f t="array" ref="G931:AA931">VLOOKUP(A931,Check_S4,{7,8,9,10,11,12,13,14,15,16,17,18,19,20,21,22,23,24,25,26,27},FALSE)</f>
        <v>0</v>
      </c>
      <c r="H931">
        <v>2924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214.50370111441299</v>
      </c>
      <c r="R931">
        <v>2223.7266676200602</v>
      </c>
      <c r="S931">
        <v>1257.8001781119899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195</v>
      </c>
      <c r="AB931">
        <f t="array" ref="AB931">MEDIAN(IF(G931:Q931&lt;&gt;0,G931:Q931))</f>
        <v>1569.2518505572064</v>
      </c>
      <c r="AC931">
        <f t="array" ref="AC931">MEDIAN(IF(R931:Z931&lt;&gt;0,R931:Z931))</f>
        <v>1740.7634228660249</v>
      </c>
      <c r="AD931">
        <f t="shared" si="29"/>
        <v>1.109295121906607</v>
      </c>
      <c r="AE931">
        <f t="array" ref="AE931">TTEST(IF(G931:Q931&lt;&gt;0,G931:Q931),IF(R931:AA931&lt;&gt;0,R931:AA931),2,3)</f>
        <v>0.84554481508985513</v>
      </c>
      <c r="AX931" s="8" t="s">
        <v>2972</v>
      </c>
      <c r="AY931" s="8" t="s">
        <v>2973</v>
      </c>
      <c r="AZ931" s="8" t="s">
        <v>1623</v>
      </c>
      <c r="BA931" s="9">
        <v>5722.3706947114497</v>
      </c>
      <c r="BB931" s="9">
        <v>1145.12099094116</v>
      </c>
      <c r="BC931" s="9">
        <v>190.79889625317799</v>
      </c>
      <c r="BD931" s="9"/>
      <c r="BE931" s="9">
        <v>30302</v>
      </c>
      <c r="BF931" s="9">
        <v>344.63355780000001</v>
      </c>
      <c r="BG931" s="9"/>
      <c r="BH931" s="9"/>
      <c r="BI931" s="9">
        <v>361.39651151105602</v>
      </c>
      <c r="BJ931" s="9"/>
      <c r="BK931" s="9">
        <v>3036.63779392689</v>
      </c>
      <c r="BL931" s="9">
        <v>1086.5708882705901</v>
      </c>
      <c r="BM931" s="9">
        <v>3780.2351205304599</v>
      </c>
      <c r="BN931" s="9"/>
      <c r="BO931" s="9"/>
      <c r="BP931" s="9">
        <v>1145.12099094116</v>
      </c>
      <c r="BQ931" s="9"/>
      <c r="BR931" s="9"/>
      <c r="BS931" s="9"/>
      <c r="BT931" s="9"/>
      <c r="BU931" s="9"/>
      <c r="BV931" s="9"/>
      <c r="BW931" s="9"/>
      <c r="BX931" s="9"/>
    </row>
    <row r="932" spans="1:76" x14ac:dyDescent="0.2">
      <c r="A932" s="2" t="s">
        <v>932</v>
      </c>
      <c r="B932" s="2">
        <f t="shared" si="28"/>
        <v>27974</v>
      </c>
      <c r="C932" s="5">
        <v>3792</v>
      </c>
      <c r="D932" s="5">
        <v>3184</v>
      </c>
      <c r="E932" s="5">
        <v>56</v>
      </c>
      <c r="F932" s="2">
        <v>27974</v>
      </c>
      <c r="G932">
        <f t="array" ref="G932:AA932">VLOOKUP(A932,Check_S4,{7,8,9,10,11,12,13,14,15,16,17,18,19,20,21,22,23,24,25,26,27},FALSE)</f>
        <v>0</v>
      </c>
      <c r="H932">
        <v>2457</v>
      </c>
      <c r="I932">
        <v>1775.3672779999999</v>
      </c>
      <c r="J932">
        <v>0</v>
      </c>
      <c r="K932">
        <v>573.14560042999994</v>
      </c>
      <c r="L932">
        <v>7634.3855830492903</v>
      </c>
      <c r="M932">
        <v>7264.4784612716903</v>
      </c>
      <c r="N932">
        <v>4989.8376471331103</v>
      </c>
      <c r="O932">
        <v>6590.6841790675999</v>
      </c>
      <c r="P932">
        <v>3180.13627429492</v>
      </c>
      <c r="Q932">
        <v>1683.69787816693</v>
      </c>
      <c r="R932">
        <v>3068.14156127355</v>
      </c>
      <c r="S932">
        <v>3581.1748155354298</v>
      </c>
      <c r="T932">
        <v>0</v>
      </c>
      <c r="U932">
        <v>4158.3351156233002</v>
      </c>
      <c r="V932">
        <v>3187.3936302041402</v>
      </c>
      <c r="W932">
        <v>0</v>
      </c>
      <c r="X932">
        <v>0</v>
      </c>
      <c r="Y932">
        <v>0</v>
      </c>
      <c r="Z932">
        <v>0</v>
      </c>
      <c r="AA932">
        <v>2950</v>
      </c>
      <c r="AB932">
        <f t="array" ref="AB932">MEDIAN(IF(G932:Q932&lt;&gt;0,G932:Q932))</f>
        <v>3180.13627429492</v>
      </c>
      <c r="AC932">
        <f t="array" ref="AC932">MEDIAN(IF(R932:Z932&lt;&gt;0,R932:Z932))</f>
        <v>3384.284222869785</v>
      </c>
      <c r="AD932">
        <f t="shared" si="29"/>
        <v>1.0641947171336636</v>
      </c>
      <c r="AE932">
        <f t="array" ref="AE932">TTEST(IF(G932:Q932&lt;&gt;0,G932:Q932),IF(R932:AA932&lt;&gt;0,R932:AA932),2,3)</f>
        <v>0.50973502083482813</v>
      </c>
      <c r="AX932" s="8" t="s">
        <v>1435</v>
      </c>
      <c r="AY932" s="8" t="s">
        <v>2974</v>
      </c>
      <c r="AZ932" s="8" t="s">
        <v>1623</v>
      </c>
      <c r="BA932" s="9">
        <v>1145.95412667243</v>
      </c>
      <c r="BB932" s="9">
        <v>1145.95412667243</v>
      </c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>
        <v>1145.95412667243</v>
      </c>
      <c r="BQ932" s="9"/>
      <c r="BR932" s="9"/>
      <c r="BS932" s="9"/>
      <c r="BT932" s="9"/>
      <c r="BU932" s="9"/>
      <c r="BV932" s="9"/>
      <c r="BW932" s="9"/>
      <c r="BX932" s="9"/>
    </row>
    <row r="933" spans="1:76" x14ac:dyDescent="0.2">
      <c r="A933" s="2" t="s">
        <v>933</v>
      </c>
      <c r="B933" s="2">
        <f t="shared" si="28"/>
        <v>63625</v>
      </c>
      <c r="C933" s="5">
        <v>1662</v>
      </c>
      <c r="D933" s="5">
        <v>1186</v>
      </c>
      <c r="E933" s="5">
        <v>98</v>
      </c>
      <c r="F933" s="2">
        <v>63625</v>
      </c>
      <c r="G933">
        <f t="array" ref="G933:AA933">VLOOKUP(A933,Check_S4,{7,8,9,10,11,12,13,14,15,16,17,18,19,20,21,22,23,24,25,26,27},FALSE)</f>
        <v>0</v>
      </c>
      <c r="H933">
        <v>0</v>
      </c>
      <c r="I933">
        <v>325.35271189999997</v>
      </c>
      <c r="J933">
        <v>0</v>
      </c>
      <c r="K933">
        <v>0</v>
      </c>
      <c r="L933">
        <v>0</v>
      </c>
      <c r="M933">
        <v>0</v>
      </c>
      <c r="N933">
        <v>3474.5989540166402</v>
      </c>
      <c r="O933">
        <v>0</v>
      </c>
      <c r="P933">
        <v>0</v>
      </c>
      <c r="Q933">
        <v>0</v>
      </c>
      <c r="R933">
        <v>0</v>
      </c>
      <c r="S933">
        <v>1186.0834325200699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f t="array" ref="AB933">MEDIAN(IF(G933:Q933&lt;&gt;0,G933:Q933))</f>
        <v>1899.9758329583201</v>
      </c>
      <c r="AC933">
        <f t="array" ref="AC933">MEDIAN(IF(R933:Z933&lt;&gt;0,R933:Z933))</f>
        <v>1186.0834325200699</v>
      </c>
      <c r="AD933">
        <f t="shared" si="29"/>
        <v>0.62426237847104715</v>
      </c>
      <c r="AE933" t="e">
        <f t="array" ref="AE933">TTEST(IF(G933:Q933&lt;&gt;0,G933:Q933),IF(R933:AA933&lt;&gt;0,R933:AA933),2,3)</f>
        <v>#DIV/0!</v>
      </c>
      <c r="AX933" s="8" t="s">
        <v>2975</v>
      </c>
      <c r="AY933" s="8" t="s">
        <v>2976</v>
      </c>
      <c r="AZ933" s="8" t="s">
        <v>1623</v>
      </c>
      <c r="BA933" s="9">
        <v>1366.0999054708</v>
      </c>
      <c r="BB933" s="9">
        <v>1147.1307869562099</v>
      </c>
      <c r="BC933" s="9">
        <v>64.182176687186299</v>
      </c>
      <c r="BD933" s="9"/>
      <c r="BE933" s="9">
        <v>2323</v>
      </c>
      <c r="BF933" s="9">
        <v>180.88436540000001</v>
      </c>
      <c r="BG933" s="9"/>
      <c r="BH933" s="9"/>
      <c r="BI933" s="9">
        <v>2471.9822905575702</v>
      </c>
      <c r="BJ933" s="9"/>
      <c r="BK933" s="9"/>
      <c r="BL933" s="9">
        <v>926.47120295479397</v>
      </c>
      <c r="BM933" s="9"/>
      <c r="BN933" s="9">
        <v>1072.0011090993801</v>
      </c>
      <c r="BO933" s="9"/>
      <c r="BP933" s="9">
        <v>1222.26046481304</v>
      </c>
      <c r="BQ933" s="9"/>
      <c r="BR933" s="9"/>
      <c r="BS933" s="9"/>
      <c r="BT933" s="9"/>
      <c r="BU933" s="9"/>
      <c r="BV933" s="9"/>
      <c r="BW933" s="9"/>
      <c r="BX933" s="9"/>
    </row>
    <row r="934" spans="1:76" x14ac:dyDescent="0.2">
      <c r="A934" s="2" t="s">
        <v>934</v>
      </c>
      <c r="B934" s="2">
        <f t="shared" si="28"/>
        <v>123133</v>
      </c>
      <c r="C934" s="5">
        <v>857</v>
      </c>
      <c r="D934" s="5">
        <v>707</v>
      </c>
      <c r="E934" s="5">
        <v>55</v>
      </c>
      <c r="F934" s="2">
        <v>123133</v>
      </c>
      <c r="G934">
        <f t="array" ref="G934:AA934">VLOOKUP(A934,Check_S4,{7,8,9,10,11,12,13,14,15,16,17,18,19,20,21,22,23,24,25,26,27},FALSE)</f>
        <v>0</v>
      </c>
      <c r="H934">
        <v>492</v>
      </c>
      <c r="I934">
        <v>221.44422270000001</v>
      </c>
      <c r="J934">
        <v>1411.91472</v>
      </c>
      <c r="K934">
        <v>0</v>
      </c>
      <c r="L934">
        <v>1300.3377005489399</v>
      </c>
      <c r="M934">
        <v>0</v>
      </c>
      <c r="N934">
        <v>0</v>
      </c>
      <c r="O934">
        <v>807.94034716562805</v>
      </c>
      <c r="P934">
        <v>0</v>
      </c>
      <c r="Q934">
        <v>544.61908275015901</v>
      </c>
      <c r="R934">
        <v>0</v>
      </c>
      <c r="S934">
        <v>1472.4597448560501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606</v>
      </c>
      <c r="AB934">
        <f t="array" ref="AB934">MEDIAN(IF(G934:Q934&lt;&gt;0,G934:Q934))</f>
        <v>676.27971495789348</v>
      </c>
      <c r="AC934">
        <f t="array" ref="AC934">MEDIAN(IF(R934:Z934&lt;&gt;0,R934:Z934))</f>
        <v>1472.4597448560501</v>
      </c>
      <c r="AD934">
        <f t="shared" si="29"/>
        <v>2.1772939691792002</v>
      </c>
      <c r="AE934">
        <f t="array" ref="AE934">TTEST(IF(G934:Q934&lt;&gt;0,G934:Q934),IF(R934:AA934&lt;&gt;0,R934:AA934),2,3)</f>
        <v>0.67666981618374344</v>
      </c>
      <c r="AX934" s="8" t="s">
        <v>2977</v>
      </c>
      <c r="AY934" s="8" t="s">
        <v>2978</v>
      </c>
      <c r="AZ934" s="8" t="s">
        <v>1623</v>
      </c>
      <c r="BA934" s="9">
        <v>1489.5793633594201</v>
      </c>
      <c r="BB934" s="9">
        <v>1147.62075457827</v>
      </c>
      <c r="BC934" s="9">
        <v>109.596494506642</v>
      </c>
      <c r="BD934" s="9"/>
      <c r="BE934" s="9">
        <v>3266</v>
      </c>
      <c r="BF934" s="9">
        <v>55.117335500000003</v>
      </c>
      <c r="BG934" s="9"/>
      <c r="BH934" s="9"/>
      <c r="BI934" s="9"/>
      <c r="BJ934" s="9"/>
      <c r="BK934" s="9"/>
      <c r="BL934" s="9"/>
      <c r="BM934" s="9"/>
      <c r="BN934" s="9"/>
      <c r="BO934" s="9"/>
      <c r="BP934" s="9">
        <v>1147.62075457827</v>
      </c>
      <c r="BQ934" s="9"/>
      <c r="BR934" s="9"/>
      <c r="BS934" s="9"/>
      <c r="BT934" s="9"/>
      <c r="BU934" s="9"/>
      <c r="BV934" s="9"/>
      <c r="BW934" s="9"/>
      <c r="BX934" s="9"/>
    </row>
    <row r="935" spans="1:76" x14ac:dyDescent="0.2">
      <c r="A935" s="2" t="s">
        <v>935</v>
      </c>
      <c r="B935" s="2">
        <f t="shared" si="28"/>
        <v>44920</v>
      </c>
      <c r="C935" s="5">
        <v>2340</v>
      </c>
      <c r="D935" s="5">
        <v>1672</v>
      </c>
      <c r="E935" s="5">
        <v>94</v>
      </c>
      <c r="F935" s="2">
        <v>44920</v>
      </c>
      <c r="G935">
        <f t="array" ref="G935:AA935">VLOOKUP(A935,Check_S4,{7,8,9,10,11,12,13,14,15,16,17,18,19,20,21,22,23,24,25,26,27},FALSE)</f>
        <v>0</v>
      </c>
      <c r="H935">
        <v>1617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5529.4915192373601</v>
      </c>
      <c r="O935">
        <v>484.98270678069002</v>
      </c>
      <c r="P935">
        <v>0</v>
      </c>
      <c r="Q935">
        <v>0</v>
      </c>
      <c r="R935">
        <v>0</v>
      </c>
      <c r="S935">
        <v>1727.70545721131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f t="array" ref="AB935">MEDIAN(IF(G935:Q935&lt;&gt;0,G935:Q935))</f>
        <v>1617</v>
      </c>
      <c r="AC935">
        <f t="array" ref="AC935">MEDIAN(IF(R935:Z935&lt;&gt;0,R935:Z935))</f>
        <v>1727.70545721131</v>
      </c>
      <c r="AD935">
        <f t="shared" si="29"/>
        <v>1.0684634862160234</v>
      </c>
      <c r="AE935" t="e">
        <f t="array" ref="AE935">TTEST(IF(G935:Q935&lt;&gt;0,G935:Q935),IF(R935:AA935&lt;&gt;0,R935:AA935),2,3)</f>
        <v>#DIV/0!</v>
      </c>
      <c r="AX935" s="8" t="s">
        <v>1046</v>
      </c>
      <c r="AY935" s="8" t="s">
        <v>2979</v>
      </c>
      <c r="AZ935" s="8" t="s">
        <v>1623</v>
      </c>
      <c r="BA935" s="9">
        <v>1147.62075457827</v>
      </c>
      <c r="BB935" s="9">
        <v>1147.62075457827</v>
      </c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>
        <v>1147.62075457827</v>
      </c>
      <c r="BQ935" s="9"/>
      <c r="BR935" s="9"/>
      <c r="BS935" s="9"/>
      <c r="BT935" s="9"/>
      <c r="BU935" s="9"/>
      <c r="BV935" s="9"/>
      <c r="BW935" s="9"/>
      <c r="BX935" s="9"/>
    </row>
    <row r="936" spans="1:76" x14ac:dyDescent="0.2">
      <c r="A936" s="2" t="s">
        <v>936</v>
      </c>
      <c r="B936" s="2">
        <f t="shared" si="28"/>
        <v>34090</v>
      </c>
      <c r="C936" s="5">
        <v>3074</v>
      </c>
      <c r="D936" s="5">
        <v>3562</v>
      </c>
      <c r="E936" s="5">
        <v>37</v>
      </c>
      <c r="F936" s="2">
        <v>34090</v>
      </c>
      <c r="G936">
        <f t="array" ref="G936:AA936">VLOOKUP(A936,Check_S4,{7,8,9,10,11,12,13,14,15,16,17,18,19,20,21,22,23,24,25,26,27},FALSE)</f>
        <v>0</v>
      </c>
      <c r="H936">
        <v>1671</v>
      </c>
      <c r="I936">
        <v>856.12056140000004</v>
      </c>
      <c r="J936">
        <v>0</v>
      </c>
      <c r="K936">
        <v>3836.6792516</v>
      </c>
      <c r="L936">
        <v>4130.35485611487</v>
      </c>
      <c r="M936">
        <v>0</v>
      </c>
      <c r="N936">
        <v>3561.6315232787301</v>
      </c>
      <c r="O936">
        <v>4064.93353996924</v>
      </c>
      <c r="P936">
        <v>4712.1768628171903</v>
      </c>
      <c r="Q936">
        <v>3566.5930291465502</v>
      </c>
      <c r="R936">
        <v>2291.7902224288</v>
      </c>
      <c r="S936">
        <v>2200.6653542345698</v>
      </c>
      <c r="T936">
        <v>0</v>
      </c>
      <c r="U936">
        <v>0</v>
      </c>
      <c r="V936">
        <v>2063.9491194474999</v>
      </c>
      <c r="W936">
        <v>0</v>
      </c>
      <c r="X936">
        <v>0</v>
      </c>
      <c r="Y936">
        <v>0</v>
      </c>
      <c r="Z936">
        <v>3141.4830038878299</v>
      </c>
      <c r="AA936">
        <v>3870</v>
      </c>
      <c r="AB936">
        <f t="array" ref="AB936">MEDIAN(IF(G936:Q936&lt;&gt;0,G936:Q936))</f>
        <v>3701.6361403732753</v>
      </c>
      <c r="AC936">
        <f t="array" ref="AC936">MEDIAN(IF(R936:Z936&lt;&gt;0,R936:Z936))</f>
        <v>2246.2277883316847</v>
      </c>
      <c r="AD936">
        <f t="shared" si="29"/>
        <v>0.60682025546281104</v>
      </c>
      <c r="AE936">
        <f t="array" ref="AE936">TTEST(IF(G936:Q936&lt;&gt;0,G936:Q936),IF(R936:AA936&lt;&gt;0,R936:AA936),2,3)</f>
        <v>0.33569846614406385</v>
      </c>
      <c r="AX936" s="8" t="s">
        <v>2980</v>
      </c>
      <c r="AY936" s="8" t="s">
        <v>2981</v>
      </c>
      <c r="AZ936" s="8" t="s">
        <v>1623</v>
      </c>
      <c r="BA936" s="9">
        <v>1191.1038393614101</v>
      </c>
      <c r="BB936" s="9">
        <v>1147.7288447022599</v>
      </c>
      <c r="BC936" s="9">
        <v>83.783431605443496</v>
      </c>
      <c r="BD936" s="9"/>
      <c r="BE936" s="9">
        <v>1142</v>
      </c>
      <c r="BF936" s="9">
        <v>13.80126402</v>
      </c>
      <c r="BG936" s="9"/>
      <c r="BH936" s="9"/>
      <c r="BI936" s="9"/>
      <c r="BJ936" s="9"/>
      <c r="BK936" s="9"/>
      <c r="BL936" s="9"/>
      <c r="BM936" s="9"/>
      <c r="BN936" s="9"/>
      <c r="BO936" s="9"/>
      <c r="BP936" s="9">
        <v>1153.4576894045099</v>
      </c>
      <c r="BQ936" s="9"/>
      <c r="BR936" s="9"/>
      <c r="BS936" s="9"/>
      <c r="BT936" s="9"/>
      <c r="BU936" s="9"/>
      <c r="BV936" s="9">
        <v>2455.1564040211401</v>
      </c>
      <c r="BW936" s="9"/>
      <c r="BX936" s="9"/>
    </row>
    <row r="937" spans="1:76" x14ac:dyDescent="0.2">
      <c r="A937" s="2" t="s">
        <v>937</v>
      </c>
      <c r="B937" s="2">
        <f t="shared" ref="B937:B1000" si="30">VLOOKUP(A937,Molwt,3,FALSE)</f>
        <v>82589</v>
      </c>
      <c r="C937" s="5">
        <v>1268</v>
      </c>
      <c r="D937" s="5">
        <v>1091</v>
      </c>
      <c r="E937" s="5">
        <v>51</v>
      </c>
      <c r="F937" s="2">
        <v>82589</v>
      </c>
      <c r="G937">
        <f t="array" ref="G937:AA937">VLOOKUP(A937,Check_S4,{7,8,9,10,11,12,13,14,15,16,17,18,19,20,21,22,23,24,25,26,27},FALSE)</f>
        <v>0</v>
      </c>
      <c r="H937">
        <v>1091</v>
      </c>
      <c r="I937">
        <v>2099.4315759999999</v>
      </c>
      <c r="J937">
        <v>0</v>
      </c>
      <c r="K937">
        <v>0</v>
      </c>
      <c r="L937">
        <v>1903.17850210151</v>
      </c>
      <c r="M937">
        <v>0</v>
      </c>
      <c r="N937">
        <v>0</v>
      </c>
      <c r="O937">
        <v>1010.81734882657</v>
      </c>
      <c r="P937">
        <v>0</v>
      </c>
      <c r="Q937">
        <v>219.60583404718901</v>
      </c>
      <c r="R937">
        <v>0</v>
      </c>
      <c r="S937">
        <v>1571.1128961822801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981</v>
      </c>
      <c r="AB937">
        <f t="array" ref="AB937">MEDIAN(IF(G937:Q937&lt;&gt;0,G937:Q937))</f>
        <v>1091</v>
      </c>
      <c r="AC937">
        <f t="array" ref="AC937">MEDIAN(IF(R937:Z937&lt;&gt;0,R937:Z937))</f>
        <v>1571.1128961822801</v>
      </c>
      <c r="AD937">
        <f t="shared" si="29"/>
        <v>1.440066815932429</v>
      </c>
      <c r="AE937">
        <f t="array" ref="AE937">TTEST(IF(G937:Q937&lt;&gt;0,G937:Q937),IF(R937:AA937&lt;&gt;0,R937:AA937),2,3)</f>
        <v>0.98129008857297595</v>
      </c>
      <c r="AX937" s="8" t="s">
        <v>1532</v>
      </c>
      <c r="AY937" s="8" t="s">
        <v>1532</v>
      </c>
      <c r="AZ937" s="8" t="s">
        <v>1640</v>
      </c>
      <c r="BA937" s="9">
        <v>1148.4542466479299</v>
      </c>
      <c r="BB937" s="9">
        <v>1148.4542466479299</v>
      </c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>
        <v>1148.4542466479299</v>
      </c>
      <c r="BQ937" s="9"/>
      <c r="BR937" s="9"/>
      <c r="BS937" s="9"/>
      <c r="BT937" s="9"/>
      <c r="BU937" s="9"/>
      <c r="BV937" s="9"/>
      <c r="BW937" s="9"/>
      <c r="BX937" s="9"/>
    </row>
    <row r="938" spans="1:76" x14ac:dyDescent="0.2">
      <c r="A938" s="2" t="s">
        <v>938</v>
      </c>
      <c r="B938" s="2">
        <f t="shared" si="30"/>
        <v>83159</v>
      </c>
      <c r="C938" s="5">
        <v>1252</v>
      </c>
      <c r="D938" s="5">
        <v>1252</v>
      </c>
      <c r="E938" s="5"/>
      <c r="F938" s="2">
        <v>83159</v>
      </c>
      <c r="G938">
        <f t="array" ref="G938:AA938">VLOOKUP(A938,Check_S4,{7,8,9,10,11,12,13,14,15,16,17,18,19,20,21,22,23,24,25,26,27},FALSE)</f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1251.8630435074001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e">
        <f t="array" ref="AB938">MEDIAN(IF(G938:Q938&lt;&gt;0,G938:Q938))</f>
        <v>#NUM!</v>
      </c>
      <c r="AC938">
        <f t="array" ref="AC938">MEDIAN(IF(R938:Z938&lt;&gt;0,R938:Z938))</f>
        <v>1251.8630435074001</v>
      </c>
      <c r="AD938" t="e">
        <f t="shared" si="29"/>
        <v>#NUM!</v>
      </c>
      <c r="AE938" t="e">
        <f t="array" ref="AE938">TTEST(IF(G938:Q938&lt;&gt;0,G938:Q938),IF(R938:AA938&lt;&gt;0,R938:AA938),2,3)</f>
        <v>#DIV/0!</v>
      </c>
      <c r="AX938" s="8" t="s">
        <v>2982</v>
      </c>
      <c r="AY938" s="8" t="s">
        <v>2983</v>
      </c>
      <c r="AZ938" s="8" t="s">
        <v>1623</v>
      </c>
      <c r="BA938" s="9">
        <v>1148.4542466479299</v>
      </c>
      <c r="BB938" s="9">
        <v>1148.4542466479299</v>
      </c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>
        <v>1148.4542466479299</v>
      </c>
      <c r="BQ938" s="9"/>
      <c r="BR938" s="9"/>
      <c r="BS938" s="9"/>
      <c r="BT938" s="9"/>
      <c r="BU938" s="9"/>
      <c r="BV938" s="9"/>
      <c r="BW938" s="9"/>
      <c r="BX938" s="9"/>
    </row>
    <row r="939" spans="1:76" x14ac:dyDescent="0.2">
      <c r="A939" s="2" t="s">
        <v>939</v>
      </c>
      <c r="B939" s="2">
        <f t="shared" si="30"/>
        <v>44772</v>
      </c>
      <c r="C939" s="5">
        <v>2315</v>
      </c>
      <c r="D939" s="5">
        <v>2086</v>
      </c>
      <c r="E939" s="5">
        <v>85</v>
      </c>
      <c r="F939" s="2">
        <v>44772</v>
      </c>
      <c r="G939">
        <f t="array" ref="G939:AA939">VLOOKUP(A939,Check_S4,{7,8,9,10,11,12,13,14,15,16,17,18,19,20,21,22,23,24,25,26,27},FALSE)</f>
        <v>0</v>
      </c>
      <c r="H939">
        <v>5907</v>
      </c>
      <c r="I939">
        <v>198.13232819999999</v>
      </c>
      <c r="J939">
        <v>0</v>
      </c>
      <c r="K939">
        <v>0</v>
      </c>
      <c r="L939">
        <v>1788.37941022423</v>
      </c>
      <c r="M939">
        <v>0</v>
      </c>
      <c r="N939">
        <v>0</v>
      </c>
      <c r="O939">
        <v>1087.88511461438</v>
      </c>
      <c r="P939">
        <v>0</v>
      </c>
      <c r="Q939">
        <v>2527.2363336490098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2382.94272050779</v>
      </c>
      <c r="X939">
        <v>0</v>
      </c>
      <c r="Y939">
        <v>0</v>
      </c>
      <c r="Z939">
        <v>0</v>
      </c>
      <c r="AA939">
        <v>0</v>
      </c>
      <c r="AB939">
        <f t="array" ref="AB939">MEDIAN(IF(G939:Q939&lt;&gt;0,G939:Q939))</f>
        <v>1788.37941022423</v>
      </c>
      <c r="AC939">
        <f t="array" ref="AC939">MEDIAN(IF(R939:Z939&lt;&gt;0,R939:Z939))</f>
        <v>2382.94272050779</v>
      </c>
      <c r="AD939">
        <f t="shared" si="29"/>
        <v>1.332459268365773</v>
      </c>
      <c r="AE939" t="e">
        <f t="array" ref="AE939">TTEST(IF(G939:Q939&lt;&gt;0,G939:Q939),IF(R939:AA939&lt;&gt;0,R939:AA939),2,3)</f>
        <v>#DIV/0!</v>
      </c>
      <c r="AX939" s="8" t="s">
        <v>997</v>
      </c>
      <c r="AY939" s="8" t="s">
        <v>997</v>
      </c>
      <c r="AZ939" s="8" t="s">
        <v>1640</v>
      </c>
      <c r="BA939" s="9">
        <v>1134.8373967319301</v>
      </c>
      <c r="BB939" s="9">
        <v>1149.2878573922501</v>
      </c>
      <c r="BC939" s="9">
        <v>64.581849204798303</v>
      </c>
      <c r="BD939" s="9"/>
      <c r="BE939" s="9">
        <v>2314</v>
      </c>
      <c r="BF939" s="9">
        <v>119.3722683</v>
      </c>
      <c r="BG939" s="9">
        <v>870.89569730000005</v>
      </c>
      <c r="BH939" s="9"/>
      <c r="BI939" s="9">
        <v>1747.5138339418199</v>
      </c>
      <c r="BJ939" s="9"/>
      <c r="BK939" s="9"/>
      <c r="BL939" s="9">
        <v>1200.9430640544999</v>
      </c>
      <c r="BM939" s="9"/>
      <c r="BN939" s="9">
        <v>541.84905613492003</v>
      </c>
      <c r="BO939" s="9"/>
      <c r="BP939" s="9">
        <v>1149.2878573922501</v>
      </c>
      <c r="BQ939" s="9"/>
      <c r="BR939" s="9"/>
      <c r="BS939" s="9"/>
      <c r="BT939" s="9"/>
      <c r="BU939" s="9"/>
      <c r="BV939" s="9"/>
      <c r="BW939" s="9"/>
      <c r="BX939" s="9"/>
    </row>
    <row r="940" spans="1:76" x14ac:dyDescent="0.2">
      <c r="A940" s="2" t="s">
        <v>940</v>
      </c>
      <c r="B940" s="2">
        <f t="shared" si="30"/>
        <v>42271</v>
      </c>
      <c r="C940" s="5">
        <v>2440</v>
      </c>
      <c r="D940" s="5">
        <v>2464</v>
      </c>
      <c r="E940" s="5">
        <v>39</v>
      </c>
      <c r="F940" s="2">
        <v>42271</v>
      </c>
      <c r="G940">
        <f t="array" ref="G940:AA940">VLOOKUP(A940,Check_S4,{7,8,9,10,11,12,13,14,15,16,17,18,19,20,21,22,23,24,25,26,27},FALSE)</f>
        <v>0</v>
      </c>
      <c r="H940">
        <v>2637</v>
      </c>
      <c r="I940">
        <v>344.49773099999999</v>
      </c>
      <c r="J940">
        <v>0</v>
      </c>
      <c r="K940">
        <v>0</v>
      </c>
      <c r="L940">
        <v>3502.7181352310399</v>
      </c>
      <c r="M940">
        <v>2205.7216852878801</v>
      </c>
      <c r="N940">
        <v>0</v>
      </c>
      <c r="O940">
        <v>3239.3732736413799</v>
      </c>
      <c r="P940">
        <v>0</v>
      </c>
      <c r="Q940">
        <v>3561.0767068526702</v>
      </c>
      <c r="R940">
        <v>2287.61910434523</v>
      </c>
      <c r="S940">
        <v>2324.4391534670299</v>
      </c>
      <c r="T940">
        <v>0</v>
      </c>
      <c r="U940">
        <v>2602.9643680179502</v>
      </c>
      <c r="V940">
        <v>1698.9433227023201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f t="array" ref="AB940">MEDIAN(IF(G940:Q940&lt;&gt;0,G940:Q940))</f>
        <v>2938.1866368206902</v>
      </c>
      <c r="AC940">
        <f t="array" ref="AC940">MEDIAN(IF(R940:Z940&lt;&gt;0,R940:Z940))</f>
        <v>2306.0291289061297</v>
      </c>
      <c r="AD940">
        <f t="shared" si="29"/>
        <v>0.78484773567733734</v>
      </c>
      <c r="AE940">
        <f t="array" ref="AE940">TTEST(IF(G940:Q940&lt;&gt;0,G940:Q940),IF(R940:AA940&lt;&gt;0,R940:AA940),2,3)</f>
        <v>0.52965297786360177</v>
      </c>
      <c r="AX940" s="8" t="s">
        <v>2984</v>
      </c>
      <c r="AY940" s="8" t="s">
        <v>2985</v>
      </c>
      <c r="AZ940" s="8" t="s">
        <v>1623</v>
      </c>
      <c r="BA940" s="9">
        <v>1149.77547059318</v>
      </c>
      <c r="BB940" s="9">
        <v>1149.77547059318</v>
      </c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>
        <v>1149.77547059318</v>
      </c>
      <c r="BO940" s="9"/>
      <c r="BP940" s="9"/>
      <c r="BQ940" s="9"/>
      <c r="BR940" s="9"/>
      <c r="BS940" s="9"/>
      <c r="BT940" s="9"/>
      <c r="BU940" s="9"/>
      <c r="BV940" s="9"/>
      <c r="BW940" s="9"/>
      <c r="BX940" s="9"/>
    </row>
    <row r="941" spans="1:76" x14ac:dyDescent="0.2">
      <c r="A941" s="2" t="s">
        <v>941</v>
      </c>
      <c r="B941" s="2">
        <f t="shared" si="30"/>
        <v>109828</v>
      </c>
      <c r="C941" s="5">
        <v>935</v>
      </c>
      <c r="D941" s="5">
        <v>1155</v>
      </c>
      <c r="E941" s="5">
        <v>81</v>
      </c>
      <c r="F941" s="2">
        <v>109828</v>
      </c>
      <c r="G941">
        <f t="array" ref="G941:AA941">VLOOKUP(A941,Check_S4,{7,8,9,10,11,12,13,14,15,16,17,18,19,20,21,22,23,24,25,26,27},FALSE)</f>
        <v>0</v>
      </c>
      <c r="H941">
        <v>1155</v>
      </c>
      <c r="I941">
        <v>2.5666470119999998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281.59496942011202</v>
      </c>
      <c r="R941">
        <v>0</v>
      </c>
      <c r="S941">
        <v>1595.0812637680799</v>
      </c>
      <c r="T941">
        <v>0</v>
      </c>
      <c r="U941">
        <v>0</v>
      </c>
      <c r="V941">
        <v>1640.8907378103399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f t="array" ref="AB941">MEDIAN(IF(G941:Q941&lt;&gt;0,G941:Q941))</f>
        <v>281.59496942011202</v>
      </c>
      <c r="AC941">
        <f t="array" ref="AC941">MEDIAN(IF(R941:Z941&lt;&gt;0,R941:Z941))</f>
        <v>1617.9860007892098</v>
      </c>
      <c r="AD941">
        <f t="shared" si="29"/>
        <v>5.745791567658773</v>
      </c>
      <c r="AE941">
        <f t="array" ref="AE941">TTEST(IF(G941:Q941&lt;&gt;0,G941:Q941),IF(R941:AA941&lt;&gt;0,R941:AA941),2,3)</f>
        <v>8.1123707729485683E-2</v>
      </c>
      <c r="AX941" s="8" t="s">
        <v>1457</v>
      </c>
      <c r="AY941" s="8" t="s">
        <v>2986</v>
      </c>
      <c r="AZ941" s="8" t="s">
        <v>1623</v>
      </c>
      <c r="BA941" s="9">
        <v>1365.13453202497</v>
      </c>
      <c r="BB941" s="9">
        <v>1149.77547059318</v>
      </c>
      <c r="BC941" s="9">
        <v>28.098390702990301</v>
      </c>
      <c r="BD941" s="9"/>
      <c r="BE941" s="9">
        <v>1808</v>
      </c>
      <c r="BF941" s="9"/>
      <c r="BG941" s="9"/>
      <c r="BH941" s="9"/>
      <c r="BI941" s="9"/>
      <c r="BJ941" s="9"/>
      <c r="BK941" s="9"/>
      <c r="BL941" s="9"/>
      <c r="BM941" s="9"/>
      <c r="BN941" s="9">
        <v>1149.77547059318</v>
      </c>
      <c r="BO941" s="9"/>
      <c r="BP941" s="9">
        <v>1137.62812548172</v>
      </c>
      <c r="BQ941" s="9"/>
      <c r="BR941" s="9"/>
      <c r="BS941" s="9"/>
      <c r="BT941" s="9"/>
      <c r="BU941" s="9"/>
      <c r="BV941" s="9"/>
      <c r="BW941" s="9"/>
      <c r="BX941" s="9"/>
    </row>
    <row r="942" spans="1:76" x14ac:dyDescent="0.2">
      <c r="A942" s="2" t="s">
        <v>942</v>
      </c>
      <c r="B942" s="2">
        <f t="shared" si="30"/>
        <v>29991</v>
      </c>
      <c r="C942" s="5">
        <v>3409</v>
      </c>
      <c r="D942" s="5">
        <v>3086</v>
      </c>
      <c r="E942" s="5">
        <v>79</v>
      </c>
      <c r="F942" s="2">
        <v>29991</v>
      </c>
      <c r="G942">
        <f t="array" ref="G942:AA942">VLOOKUP(A942,Check_S4,{7,8,9,10,11,12,13,14,15,16,17,18,19,20,21,22,23,24,25,26,27},FALSE)</f>
        <v>0</v>
      </c>
      <c r="H942">
        <v>4534</v>
      </c>
      <c r="I942">
        <v>214.4122514</v>
      </c>
      <c r="J942">
        <v>0</v>
      </c>
      <c r="K942">
        <v>5775.2541781999998</v>
      </c>
      <c r="L942">
        <v>916.26376954663101</v>
      </c>
      <c r="M942">
        <v>0</v>
      </c>
      <c r="N942">
        <v>3086.45042253164</v>
      </c>
      <c r="O942">
        <v>1317.6821381304001</v>
      </c>
      <c r="P942">
        <v>7596.5480825595296</v>
      </c>
      <c r="Q942">
        <v>6111.1596822861502</v>
      </c>
      <c r="R942">
        <v>0</v>
      </c>
      <c r="S942">
        <v>1129.31406030318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f t="array" ref="AB942">MEDIAN(IF(G942:Q942&lt;&gt;0,G942:Q942))</f>
        <v>3810.2252112658198</v>
      </c>
      <c r="AC942">
        <f t="array" ref="AC942">MEDIAN(IF(R942:Z942&lt;&gt;0,R942:Z942))</f>
        <v>1129.31406030318</v>
      </c>
      <c r="AD942">
        <f t="shared" si="29"/>
        <v>0.29639037004009616</v>
      </c>
      <c r="AE942" t="e">
        <f t="array" ref="AE942">TTEST(IF(G942:Q942&lt;&gt;0,G942:Q942),IF(R942:AA942&lt;&gt;0,R942:AA942),2,3)</f>
        <v>#DIV/0!</v>
      </c>
      <c r="AX942" s="8" t="s">
        <v>2987</v>
      </c>
      <c r="AY942" s="8" t="s">
        <v>2988</v>
      </c>
      <c r="AZ942" s="8" t="s">
        <v>1623</v>
      </c>
      <c r="BA942" s="9">
        <v>1411.7318167471301</v>
      </c>
      <c r="BB942" s="9">
        <v>1150</v>
      </c>
      <c r="BC942" s="9">
        <v>55.5430451805627</v>
      </c>
      <c r="BD942" s="9"/>
      <c r="BE942" s="9">
        <v>1150</v>
      </c>
      <c r="BF942" s="9">
        <v>206.46605600000001</v>
      </c>
      <c r="BG942" s="9"/>
      <c r="BH942" s="9"/>
      <c r="BI942" s="9">
        <v>2268.6646095787401</v>
      </c>
      <c r="BJ942" s="9"/>
      <c r="BK942" s="9"/>
      <c r="BL942" s="9">
        <v>1106.3739837634801</v>
      </c>
      <c r="BM942" s="9"/>
      <c r="BN942" s="9">
        <v>1017.88704834828</v>
      </c>
      <c r="BO942" s="9"/>
      <c r="BP942" s="9">
        <v>1720.48384865508</v>
      </c>
      <c r="BQ942" s="9"/>
      <c r="BR942" s="9"/>
      <c r="BS942" s="9">
        <v>1841.8197345527899</v>
      </c>
      <c r="BT942" s="9"/>
      <c r="BU942" s="9"/>
      <c r="BV942" s="9">
        <v>2689.8910698258201</v>
      </c>
      <c r="BW942" s="9"/>
      <c r="BX942" s="9">
        <v>704</v>
      </c>
    </row>
    <row r="943" spans="1:76" x14ac:dyDescent="0.2">
      <c r="A943" s="2" t="s">
        <v>943</v>
      </c>
      <c r="B943" s="2">
        <f t="shared" si="30"/>
        <v>39070</v>
      </c>
      <c r="C943" s="5">
        <v>2613</v>
      </c>
      <c r="D943" s="5">
        <v>1972</v>
      </c>
      <c r="E943" s="5">
        <v>60</v>
      </c>
      <c r="F943" s="2">
        <v>39070</v>
      </c>
      <c r="G943">
        <f t="array" ref="G943:AA943">VLOOKUP(A943,Check_S4,{7,8,9,10,11,12,13,14,15,16,17,18,19,20,21,22,23,24,25,26,27},FALSE)</f>
        <v>0</v>
      </c>
      <c r="H943">
        <v>4161</v>
      </c>
      <c r="I943">
        <v>1055.8146609999999</v>
      </c>
      <c r="J943">
        <v>0</v>
      </c>
      <c r="K943">
        <v>0</v>
      </c>
      <c r="L943">
        <v>0</v>
      </c>
      <c r="M943">
        <v>1330.8747436579999</v>
      </c>
      <c r="N943">
        <v>1939.45091921069</v>
      </c>
      <c r="O943">
        <v>1083.67384946531</v>
      </c>
      <c r="P943">
        <v>0</v>
      </c>
      <c r="Q943">
        <v>1150.40040408395</v>
      </c>
      <c r="R943">
        <v>0</v>
      </c>
      <c r="S943">
        <v>1972.0371015998401</v>
      </c>
      <c r="T943">
        <v>0</v>
      </c>
      <c r="U943">
        <v>0</v>
      </c>
      <c r="V943">
        <v>2173.4163990059901</v>
      </c>
      <c r="W943">
        <v>0</v>
      </c>
      <c r="X943">
        <v>0</v>
      </c>
      <c r="Y943">
        <v>4617.58584197442</v>
      </c>
      <c r="Z943">
        <v>4145.7283987289802</v>
      </c>
      <c r="AA943">
        <v>5110</v>
      </c>
      <c r="AB943">
        <f t="array" ref="AB943">MEDIAN(IF(G943:Q943&lt;&gt;0,G943:Q943))</f>
        <v>1240.6375738709748</v>
      </c>
      <c r="AC943">
        <f t="array" ref="AC943">MEDIAN(IF(R943:Z943&lt;&gt;0,R943:Z943))</f>
        <v>3159.5723988674854</v>
      </c>
      <c r="AD943">
        <f t="shared" si="29"/>
        <v>2.5467327972416207</v>
      </c>
      <c r="AE943">
        <f t="array" ref="AE943">TTEST(IF(G943:Q943&lt;&gt;0,G943:Q943),IF(R943:AA943&lt;&gt;0,R943:AA943),2,3)</f>
        <v>5.5917511547500465E-2</v>
      </c>
      <c r="AX943" s="8" t="s">
        <v>2989</v>
      </c>
      <c r="AY943" s="8" t="s">
        <v>2990</v>
      </c>
      <c r="AZ943" s="8" t="s">
        <v>1623</v>
      </c>
      <c r="BA943" s="9">
        <v>1150.1215867589101</v>
      </c>
      <c r="BB943" s="9">
        <v>1150.1215867589101</v>
      </c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>
        <v>1150.1215867589101</v>
      </c>
      <c r="BQ943" s="9"/>
      <c r="BR943" s="9"/>
      <c r="BS943" s="9"/>
      <c r="BT943" s="9"/>
      <c r="BU943" s="9"/>
      <c r="BV943" s="9"/>
      <c r="BW943" s="9"/>
      <c r="BX943" s="9"/>
    </row>
    <row r="944" spans="1:76" x14ac:dyDescent="0.2">
      <c r="A944" s="2" t="s">
        <v>944</v>
      </c>
      <c r="B944" s="2">
        <f t="shared" si="30"/>
        <v>22776</v>
      </c>
      <c r="C944" s="5">
        <v>4469</v>
      </c>
      <c r="D944" s="5">
        <v>3238</v>
      </c>
      <c r="E944" s="5">
        <v>88</v>
      </c>
      <c r="F944" s="2">
        <v>22776</v>
      </c>
      <c r="G944">
        <f t="array" ref="G944:AA944">VLOOKUP(A944,Check_S4,{7,8,9,10,11,12,13,14,15,16,17,18,19,20,21,22,23,24,25,26,27},FALSE)</f>
        <v>0</v>
      </c>
      <c r="H944">
        <v>13847</v>
      </c>
      <c r="I944">
        <v>1434.844531</v>
      </c>
      <c r="J944">
        <v>0</v>
      </c>
      <c r="K944">
        <v>553.65916059999995</v>
      </c>
      <c r="L944">
        <v>3632.6062279071398</v>
      </c>
      <c r="M944">
        <v>0</v>
      </c>
      <c r="N944">
        <v>3151.6762794925098</v>
      </c>
      <c r="O944">
        <v>4417.3643382154196</v>
      </c>
      <c r="P944">
        <v>8311.3838922256891</v>
      </c>
      <c r="Q944">
        <v>9078.3946977344203</v>
      </c>
      <c r="R944">
        <v>0</v>
      </c>
      <c r="S944">
        <v>2395.4814253688301</v>
      </c>
      <c r="T944">
        <v>0</v>
      </c>
      <c r="U944">
        <v>0</v>
      </c>
      <c r="V944">
        <v>2012.8784162474601</v>
      </c>
      <c r="W944">
        <v>0</v>
      </c>
      <c r="X944">
        <v>0</v>
      </c>
      <c r="Y944">
        <v>0</v>
      </c>
      <c r="Z944">
        <v>3324.1734730886701</v>
      </c>
      <c r="AA944">
        <v>1470</v>
      </c>
      <c r="AB944">
        <f t="array" ref="AB944">MEDIAN(IF(G944:Q944&lt;&gt;0,G944:Q944))</f>
        <v>4024.9852830612799</v>
      </c>
      <c r="AC944">
        <f t="array" ref="AC944">MEDIAN(IF(R944:Z944&lt;&gt;0,R944:Z944))</f>
        <v>2395.4814253688301</v>
      </c>
      <c r="AD944">
        <f t="shared" si="29"/>
        <v>0.59515284079421538</v>
      </c>
      <c r="AE944">
        <f t="array" ref="AE944">TTEST(IF(G944:Q944&lt;&gt;0,G944:Q944),IF(R944:AA944&lt;&gt;0,R944:AA944),2,3)</f>
        <v>8.3049279412052923E-2</v>
      </c>
      <c r="AX944" s="8" t="s">
        <v>2991</v>
      </c>
      <c r="AY944" s="8" t="s">
        <v>2992</v>
      </c>
      <c r="AZ944" s="8" t="s">
        <v>1623</v>
      </c>
      <c r="BA944" s="9">
        <v>2772.8878457115002</v>
      </c>
      <c r="BB944" s="9">
        <v>1151.3984473114299</v>
      </c>
      <c r="BC944" s="9">
        <v>123.960424821974</v>
      </c>
      <c r="BD944" s="9"/>
      <c r="BE944" s="9">
        <v>895</v>
      </c>
      <c r="BF944" s="9">
        <v>46.844487639999997</v>
      </c>
      <c r="BG944" s="9"/>
      <c r="BH944" s="9"/>
      <c r="BI944" s="9">
        <v>1151.3984473114299</v>
      </c>
      <c r="BJ944" s="9"/>
      <c r="BK944" s="9">
        <v>8310.4875632435906</v>
      </c>
      <c r="BL944" s="9">
        <v>7180.3862408997702</v>
      </c>
      <c r="BM944" s="9"/>
      <c r="BN944" s="9"/>
      <c r="BO944" s="9"/>
      <c r="BP944" s="9">
        <v>1296.09818088572</v>
      </c>
      <c r="BQ944" s="9"/>
      <c r="BR944" s="9"/>
      <c r="BS944" s="9"/>
      <c r="BT944" s="9"/>
      <c r="BU944" s="9"/>
      <c r="BV944" s="9"/>
      <c r="BW944" s="9"/>
      <c r="BX944" s="9">
        <v>530</v>
      </c>
    </row>
    <row r="945" spans="1:76" x14ac:dyDescent="0.2">
      <c r="A945" s="2" t="s">
        <v>945</v>
      </c>
      <c r="B945" s="2">
        <f t="shared" si="30"/>
        <v>98971</v>
      </c>
      <c r="C945" s="5">
        <v>1028</v>
      </c>
      <c r="D945" s="5">
        <v>716</v>
      </c>
      <c r="E945" s="5">
        <v>87</v>
      </c>
      <c r="F945" s="2">
        <v>98971</v>
      </c>
      <c r="G945">
        <f t="array" ref="G945:AA945">VLOOKUP(A945,Check_S4,{7,8,9,10,11,12,13,14,15,16,17,18,19,20,21,22,23,24,25,26,27},FALSE)</f>
        <v>624</v>
      </c>
      <c r="H945">
        <v>2236</v>
      </c>
      <c r="I945">
        <v>40.771130300000003</v>
      </c>
      <c r="J945">
        <v>0</v>
      </c>
      <c r="K945">
        <v>0</v>
      </c>
      <c r="L945">
        <v>2027.74356785948</v>
      </c>
      <c r="M945">
        <v>0</v>
      </c>
      <c r="N945">
        <v>0</v>
      </c>
      <c r="O945">
        <v>808.55792649529599</v>
      </c>
      <c r="P945">
        <v>0</v>
      </c>
      <c r="Q945">
        <v>433.49486421281802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f t="array" ref="AB945">MEDIAN(IF(G945:Q945&lt;&gt;0,G945:Q945))</f>
        <v>716.27896324764799</v>
      </c>
      <c r="AC945" t="e">
        <f t="array" ref="AC945">MEDIAN(IF(R945:Z945&lt;&gt;0,R945:Z945))</f>
        <v>#NUM!</v>
      </c>
      <c r="AD945" t="e">
        <f t="shared" si="29"/>
        <v>#NUM!</v>
      </c>
      <c r="AE945" t="e">
        <f t="array" ref="AE945">TTEST(IF(G945:Q945&lt;&gt;0,G945:Q945),IF(R945:AA945&lt;&gt;0,R945:AA945),2,3)</f>
        <v>#DIV/0!</v>
      </c>
      <c r="AX945" s="8" t="s">
        <v>1284</v>
      </c>
      <c r="AY945" s="8" t="s">
        <v>2993</v>
      </c>
      <c r="AZ945" s="8" t="s">
        <v>1623</v>
      </c>
      <c r="BA945" s="9">
        <v>977.48803474749798</v>
      </c>
      <c r="BB945" s="9">
        <v>1151.7894011502599</v>
      </c>
      <c r="BC945" s="9">
        <v>43.641566533250597</v>
      </c>
      <c r="BD945" s="9"/>
      <c r="BE945" s="9">
        <v>1278</v>
      </c>
      <c r="BF945" s="9">
        <v>191.4889446</v>
      </c>
      <c r="BG945" s="9"/>
      <c r="BH945" s="9"/>
      <c r="BI945" s="9">
        <v>1421.0458169184999</v>
      </c>
      <c r="BJ945" s="9"/>
      <c r="BK945" s="9"/>
      <c r="BL945" s="9">
        <v>789.62302288023</v>
      </c>
      <c r="BM945" s="9"/>
      <c r="BN945" s="9">
        <v>760.46905768349802</v>
      </c>
      <c r="BO945" s="9"/>
      <c r="BP945" s="9">
        <v>1151.7894011502599</v>
      </c>
      <c r="BQ945" s="9"/>
      <c r="BR945" s="9"/>
      <c r="BS945" s="9"/>
      <c r="BT945" s="9"/>
      <c r="BU945" s="9"/>
      <c r="BV945" s="9"/>
      <c r="BW945" s="9"/>
      <c r="BX945" s="9">
        <v>1250</v>
      </c>
    </row>
    <row r="946" spans="1:76" x14ac:dyDescent="0.2">
      <c r="A946" s="2" t="s">
        <v>946</v>
      </c>
      <c r="B946" s="2">
        <f t="shared" si="30"/>
        <v>22748</v>
      </c>
      <c r="C946" s="5">
        <v>4449</v>
      </c>
      <c r="D946" s="5">
        <v>3434</v>
      </c>
      <c r="E946" s="5">
        <v>74</v>
      </c>
      <c r="F946" s="2">
        <v>22748</v>
      </c>
      <c r="G946">
        <f t="array" ref="G946:AA946">VLOOKUP(A946,Check_S4,{7,8,9,10,11,12,13,14,15,16,17,18,19,20,21,22,23,24,25,26,27},FALSE)</f>
        <v>0</v>
      </c>
      <c r="H946">
        <v>7434</v>
      </c>
      <c r="I946">
        <v>2455.812367</v>
      </c>
      <c r="J946">
        <v>1112.7216089999999</v>
      </c>
      <c r="K946">
        <v>0</v>
      </c>
      <c r="L946">
        <v>5640.3591932612499</v>
      </c>
      <c r="M946">
        <v>4659.4712307530099</v>
      </c>
      <c r="N946">
        <v>5749.5404539809497</v>
      </c>
      <c r="O946">
        <v>3721.7441538480998</v>
      </c>
      <c r="P946">
        <v>0</v>
      </c>
      <c r="Q946">
        <v>12916.8364303451</v>
      </c>
      <c r="R946">
        <v>0</v>
      </c>
      <c r="S946">
        <v>0</v>
      </c>
      <c r="T946">
        <v>0</v>
      </c>
      <c r="U946">
        <v>0</v>
      </c>
      <c r="V946">
        <v>1844.3903490784801</v>
      </c>
      <c r="W946">
        <v>0</v>
      </c>
      <c r="X946">
        <v>0</v>
      </c>
      <c r="Y946">
        <v>3146.1105833353699</v>
      </c>
      <c r="Z946">
        <v>3121.35138691572</v>
      </c>
      <c r="AA946">
        <v>1580</v>
      </c>
      <c r="AB946">
        <f t="array" ref="AB946">MEDIAN(IF(G946:Q946&lt;&gt;0,G946:Q946))</f>
        <v>5149.9152120071303</v>
      </c>
      <c r="AC946">
        <f t="array" ref="AC946">MEDIAN(IF(R946:Z946&lt;&gt;0,R946:Z946))</f>
        <v>3121.35138691572</v>
      </c>
      <c r="AD946">
        <f t="shared" si="29"/>
        <v>0.60609762654698218</v>
      </c>
      <c r="AE946">
        <f t="array" ref="AE946">TTEST(IF(G946:Q946&lt;&gt;0,G946:Q946),IF(R946:AA946&lt;&gt;0,R946:AA946),2,3)</f>
        <v>5.2048496976466296E-2</v>
      </c>
      <c r="AX946" s="8" t="s">
        <v>1448</v>
      </c>
      <c r="AY946" s="8" t="s">
        <v>1448</v>
      </c>
      <c r="AZ946" s="8" t="s">
        <v>1640</v>
      </c>
      <c r="BA946" s="9">
        <v>1151.7894011502599</v>
      </c>
      <c r="BB946" s="9">
        <v>1151.7894011502599</v>
      </c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>
        <v>1151.7894011502599</v>
      </c>
      <c r="BQ946" s="9"/>
      <c r="BR946" s="9"/>
      <c r="BS946" s="9"/>
      <c r="BT946" s="9"/>
      <c r="BU946" s="9"/>
      <c r="BV946" s="9"/>
      <c r="BW946" s="9"/>
      <c r="BX946" s="9"/>
    </row>
    <row r="947" spans="1:76" x14ac:dyDescent="0.2">
      <c r="A947" s="2" t="s">
        <v>947</v>
      </c>
      <c r="B947" s="2">
        <f t="shared" si="30"/>
        <v>47414</v>
      </c>
      <c r="C947" s="5">
        <v>2124</v>
      </c>
      <c r="D947" s="5">
        <v>1225</v>
      </c>
      <c r="E947" s="5">
        <v>102</v>
      </c>
      <c r="F947" s="2">
        <v>47414</v>
      </c>
      <c r="G947">
        <f t="array" ref="G947:AA947">VLOOKUP(A947,Check_S4,{7,8,9,10,11,12,13,14,15,16,17,18,19,20,21,22,23,24,25,26,27},FALSE)</f>
        <v>0</v>
      </c>
      <c r="H947">
        <v>859</v>
      </c>
      <c r="I947">
        <v>88.458416869999994</v>
      </c>
      <c r="J947">
        <v>0</v>
      </c>
      <c r="K947">
        <v>0</v>
      </c>
      <c r="L947">
        <v>1165.31060277132</v>
      </c>
      <c r="M947">
        <v>0</v>
      </c>
      <c r="N947">
        <v>7095.7280986178403</v>
      </c>
      <c r="O947">
        <v>3961.33967414163</v>
      </c>
      <c r="P947">
        <v>0</v>
      </c>
      <c r="Q947">
        <v>1482.1500703535701</v>
      </c>
      <c r="R947">
        <v>0</v>
      </c>
      <c r="S947">
        <v>1224.79237279265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2227.23128259035</v>
      </c>
      <c r="Z947">
        <v>0</v>
      </c>
      <c r="AA947">
        <v>1010</v>
      </c>
      <c r="AB947">
        <f t="array" ref="AB947">MEDIAN(IF(G947:Q947&lt;&gt;0,G947:Q947))</f>
        <v>1323.730336562445</v>
      </c>
      <c r="AC947">
        <f t="array" ref="AC947">MEDIAN(IF(R947:Z947&lt;&gt;0,R947:Z947))</f>
        <v>1726.0118276915</v>
      </c>
      <c r="AD947">
        <f t="shared" si="29"/>
        <v>1.3038998805253097</v>
      </c>
      <c r="AE947">
        <f t="array" ref="AE947">TTEST(IF(G947:Q947&lt;&gt;0,G947:Q947),IF(R947:AA947&lt;&gt;0,R947:AA947),2,3)</f>
        <v>0.43293763125302542</v>
      </c>
      <c r="AX947" s="8" t="s">
        <v>2994</v>
      </c>
      <c r="AY947" s="8" t="s">
        <v>2995</v>
      </c>
      <c r="AZ947" s="8" t="s">
        <v>1623</v>
      </c>
      <c r="BA947" s="9">
        <v>1109.85190709485</v>
      </c>
      <c r="BB947" s="9">
        <v>1151.7894011502599</v>
      </c>
      <c r="BC947" s="9">
        <v>62.406661651786003</v>
      </c>
      <c r="BD947" s="9"/>
      <c r="BE947" s="9"/>
      <c r="BF947" s="9">
        <v>220.12543109999999</v>
      </c>
      <c r="BG947" s="9"/>
      <c r="BH947" s="9"/>
      <c r="BI947" s="9">
        <v>842.051603818069</v>
      </c>
      <c r="BJ947" s="9"/>
      <c r="BK947" s="9"/>
      <c r="BL947" s="9">
        <v>1203.1362590686999</v>
      </c>
      <c r="BM947" s="9"/>
      <c r="BN947" s="9">
        <v>2132.1568403372098</v>
      </c>
      <c r="BO947" s="9"/>
      <c r="BP947" s="9">
        <v>1151.7894011502599</v>
      </c>
      <c r="BQ947" s="9"/>
      <c r="BR947" s="9"/>
      <c r="BS947" s="9"/>
      <c r="BT947" s="9"/>
      <c r="BU947" s="9"/>
      <c r="BV947" s="9"/>
      <c r="BW947" s="9"/>
      <c r="BX947" s="9"/>
    </row>
    <row r="948" spans="1:76" x14ac:dyDescent="0.2">
      <c r="A948" s="2" t="s">
        <v>948</v>
      </c>
      <c r="B948" s="2">
        <f t="shared" si="30"/>
        <v>20596</v>
      </c>
      <c r="C948" s="5">
        <v>4853</v>
      </c>
      <c r="D948" s="5">
        <v>2663</v>
      </c>
      <c r="E948" s="5">
        <v>118</v>
      </c>
      <c r="F948" s="2">
        <v>20596</v>
      </c>
      <c r="G948">
        <f t="array" ref="G948:AA948">VLOOKUP(A948,Check_S4,{7,8,9,10,11,12,13,14,15,16,17,18,19,20,21,22,23,24,25,26,27},FALSE)</f>
        <v>0</v>
      </c>
      <c r="H948">
        <v>13404</v>
      </c>
      <c r="I948">
        <v>104.1564779</v>
      </c>
      <c r="J948">
        <v>0</v>
      </c>
      <c r="K948">
        <v>0</v>
      </c>
      <c r="L948">
        <v>0</v>
      </c>
      <c r="M948">
        <v>2662.9202362472201</v>
      </c>
      <c r="N948">
        <v>0</v>
      </c>
      <c r="O948">
        <v>0</v>
      </c>
      <c r="P948">
        <v>0</v>
      </c>
      <c r="Q948">
        <v>7898.21711958999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195</v>
      </c>
      <c r="AB948">
        <f t="array" ref="AB948">MEDIAN(IF(G948:Q948&lt;&gt;0,G948:Q948))</f>
        <v>5280.5686779186053</v>
      </c>
      <c r="AC948" t="e">
        <f t="array" ref="AC948">MEDIAN(IF(R948:Z948&lt;&gt;0,R948:Z948))</f>
        <v>#NUM!</v>
      </c>
      <c r="AD948" t="e">
        <f t="shared" si="29"/>
        <v>#NUM!</v>
      </c>
      <c r="AE948" t="e">
        <f t="array" ref="AE948">TTEST(IF(G948:Q948&lt;&gt;0,G948:Q948),IF(R948:AA948&lt;&gt;0,R948:AA948),2,3)</f>
        <v>#DIV/0!</v>
      </c>
      <c r="AX948" s="8" t="s">
        <v>1286</v>
      </c>
      <c r="AY948" s="8" t="s">
        <v>2996</v>
      </c>
      <c r="AZ948" s="8" t="s">
        <v>1623</v>
      </c>
      <c r="BA948" s="9">
        <v>1152.6234860705799</v>
      </c>
      <c r="BB948" s="9">
        <v>1152.6234860705799</v>
      </c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>
        <v>1152.6234860705799</v>
      </c>
      <c r="BQ948" s="9"/>
      <c r="BR948" s="9"/>
      <c r="BS948" s="9"/>
      <c r="BT948" s="9"/>
      <c r="BU948" s="9"/>
      <c r="BV948" s="9"/>
      <c r="BW948" s="9"/>
      <c r="BX948" s="9"/>
    </row>
    <row r="949" spans="1:76" x14ac:dyDescent="0.2">
      <c r="A949" s="2" t="s">
        <v>949</v>
      </c>
      <c r="B949" s="2">
        <f t="shared" si="30"/>
        <v>41452</v>
      </c>
      <c r="C949" s="5">
        <v>2411</v>
      </c>
      <c r="D949" s="5">
        <v>1939</v>
      </c>
      <c r="E949" s="5">
        <v>68</v>
      </c>
      <c r="F949" s="2">
        <v>41452</v>
      </c>
      <c r="G949">
        <f t="array" ref="G949:AA949">VLOOKUP(A949,Check_S4,{7,8,9,10,11,12,13,14,15,16,17,18,19,20,21,22,23,24,25,26,27},FALSE)</f>
        <v>1654</v>
      </c>
      <c r="H949">
        <v>2188</v>
      </c>
      <c r="I949">
        <v>557.46562670000003</v>
      </c>
      <c r="J949">
        <v>0</v>
      </c>
      <c r="K949">
        <v>0</v>
      </c>
      <c r="L949">
        <v>1690.3117563872399</v>
      </c>
      <c r="M949">
        <v>0</v>
      </c>
      <c r="N949">
        <v>0</v>
      </c>
      <c r="O949">
        <v>6525.4314226528104</v>
      </c>
      <c r="P949">
        <v>0</v>
      </c>
      <c r="Q949">
        <v>2889.91575409503</v>
      </c>
      <c r="R949">
        <v>0</v>
      </c>
      <c r="S949">
        <v>1475.08578214453</v>
      </c>
      <c r="T949">
        <v>0</v>
      </c>
      <c r="U949">
        <v>0</v>
      </c>
      <c r="V949">
        <v>1466.5716212530799</v>
      </c>
      <c r="W949">
        <v>0</v>
      </c>
      <c r="X949">
        <v>0</v>
      </c>
      <c r="Y949">
        <v>0</v>
      </c>
      <c r="Z949">
        <v>3235.8749561520799</v>
      </c>
      <c r="AA949">
        <v>2430</v>
      </c>
      <c r="AB949">
        <f t="array" ref="AB949">MEDIAN(IF(G949:Q949&lt;&gt;0,G949:Q949))</f>
        <v>1939.1558781936201</v>
      </c>
      <c r="AC949">
        <f t="array" ref="AC949">MEDIAN(IF(R949:Z949&lt;&gt;0,R949:Z949))</f>
        <v>1475.08578214453</v>
      </c>
      <c r="AD949">
        <f t="shared" si="29"/>
        <v>0.76068448067136052</v>
      </c>
      <c r="AE949">
        <f t="array" ref="AE949">TTEST(IF(G949:Q949&lt;&gt;0,G949:Q949),IF(R949:AA949&lt;&gt;0,R949:AA949),2,3)</f>
        <v>0.66227234157017756</v>
      </c>
      <c r="AX949" s="8" t="s">
        <v>1386</v>
      </c>
      <c r="AY949" s="8" t="s">
        <v>1386</v>
      </c>
      <c r="AZ949" s="8" t="s">
        <v>1640</v>
      </c>
      <c r="BA949" s="9">
        <v>1152.6234860705799</v>
      </c>
      <c r="BB949" s="9">
        <v>1152.6234860705799</v>
      </c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>
        <v>1152.6234860705799</v>
      </c>
      <c r="BQ949" s="9"/>
      <c r="BR949" s="9"/>
      <c r="BS949" s="9"/>
      <c r="BT949" s="9"/>
      <c r="BU949" s="9"/>
      <c r="BV949" s="9"/>
      <c r="BW949" s="9"/>
      <c r="BX949" s="9"/>
    </row>
    <row r="950" spans="1:76" x14ac:dyDescent="0.2">
      <c r="A950" s="2" t="s">
        <v>950</v>
      </c>
      <c r="B950" s="2">
        <f t="shared" si="30"/>
        <v>24274</v>
      </c>
      <c r="C950" s="5">
        <v>4102</v>
      </c>
      <c r="D950" s="5">
        <v>3141</v>
      </c>
      <c r="E950" s="5">
        <v>91</v>
      </c>
      <c r="F950" s="2">
        <v>24274</v>
      </c>
      <c r="G950">
        <f t="array" ref="G950:AA950">VLOOKUP(A950,Check_S4,{7,8,9,10,11,12,13,14,15,16,17,18,19,20,21,22,23,24,25,26,27},FALSE)</f>
        <v>0</v>
      </c>
      <c r="H950">
        <v>12984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9228.6719471879405</v>
      </c>
      <c r="Q950">
        <v>1648.8473800678501</v>
      </c>
      <c r="R950">
        <v>2790.9408229570399</v>
      </c>
      <c r="S950">
        <v>1972.96395419345</v>
      </c>
      <c r="T950">
        <v>0</v>
      </c>
      <c r="U950">
        <v>3707.7609774012999</v>
      </c>
      <c r="V950">
        <v>3841.9330963883299</v>
      </c>
      <c r="W950">
        <v>3480.1418818571701</v>
      </c>
      <c r="X950">
        <v>0</v>
      </c>
      <c r="Y950">
        <v>2045.8861556536001</v>
      </c>
      <c r="Z950">
        <v>3141.4830038878299</v>
      </c>
      <c r="AA950">
        <v>279</v>
      </c>
      <c r="AB950">
        <f t="array" ref="AB950">MEDIAN(IF(G950:Q950&lt;&gt;0,G950:Q950))</f>
        <v>9228.6719471879405</v>
      </c>
      <c r="AC950">
        <f t="array" ref="AC950">MEDIAN(IF(R950:Z950&lt;&gt;0,R950:Z950))</f>
        <v>3141.4830038878299</v>
      </c>
      <c r="AD950">
        <f t="shared" si="29"/>
        <v>0.34040466730915364</v>
      </c>
      <c r="AE950">
        <f t="array" ref="AE950">TTEST(IF(G950:Q950&lt;&gt;0,G950:Q950),IF(R950:AA950&lt;&gt;0,R950:AA950),2,3)</f>
        <v>0.25188784753031862</v>
      </c>
      <c r="AX950" s="8" t="s">
        <v>2997</v>
      </c>
      <c r="AY950" s="8" t="s">
        <v>2998</v>
      </c>
      <c r="AZ950" s="8" t="s">
        <v>1623</v>
      </c>
      <c r="BA950" s="9">
        <v>1317.21700544448</v>
      </c>
      <c r="BB950" s="9">
        <v>1152.8603097677201</v>
      </c>
      <c r="BC950" s="9">
        <v>70.973460126973606</v>
      </c>
      <c r="BD950" s="9"/>
      <c r="BE950" s="9"/>
      <c r="BF950" s="9">
        <v>24.262900900000002</v>
      </c>
      <c r="BG950" s="9"/>
      <c r="BH950" s="9"/>
      <c r="BI950" s="9"/>
      <c r="BJ950" s="9"/>
      <c r="BK950" s="9"/>
      <c r="BL950" s="9"/>
      <c r="BM950" s="9"/>
      <c r="BN950" s="9">
        <v>1023.26529849172</v>
      </c>
      <c r="BO950" s="9"/>
      <c r="BP950" s="9">
        <v>1282.45532104372</v>
      </c>
      <c r="BQ950" s="9"/>
      <c r="BR950" s="9">
        <v>2347.1132516378402</v>
      </c>
      <c r="BS950" s="9"/>
      <c r="BT950" s="9"/>
      <c r="BU950" s="9"/>
      <c r="BV950" s="9">
        <v>2442.2052605935801</v>
      </c>
      <c r="BW950" s="9"/>
      <c r="BX950" s="9">
        <v>784</v>
      </c>
    </row>
    <row r="951" spans="1:76" x14ac:dyDescent="0.2">
      <c r="A951" s="2" t="s">
        <v>951</v>
      </c>
      <c r="B951" s="2">
        <f t="shared" si="30"/>
        <v>45604</v>
      </c>
      <c r="C951" s="5">
        <v>2175</v>
      </c>
      <c r="D951" s="5">
        <v>2271</v>
      </c>
      <c r="E951" s="5">
        <v>46</v>
      </c>
      <c r="F951" s="2">
        <v>45604</v>
      </c>
      <c r="G951">
        <f t="array" ref="G951:AA951">VLOOKUP(A951,Check_S4,{7,8,9,10,11,12,13,14,15,16,17,18,19,20,21,22,23,24,25,26,27},FALSE)</f>
        <v>0</v>
      </c>
      <c r="H951">
        <v>1739</v>
      </c>
      <c r="I951">
        <v>385.79870870000002</v>
      </c>
      <c r="J951">
        <v>0</v>
      </c>
      <c r="K951">
        <v>0</v>
      </c>
      <c r="L951">
        <v>3358.1386035871601</v>
      </c>
      <c r="M951">
        <v>3008.9390058127201</v>
      </c>
      <c r="N951">
        <v>1749.2156329997699</v>
      </c>
      <c r="O951">
        <v>3654.12903261157</v>
      </c>
      <c r="P951">
        <v>0</v>
      </c>
      <c r="Q951">
        <v>2422.4003097571299</v>
      </c>
      <c r="R951">
        <v>2972.70646406694</v>
      </c>
      <c r="S951">
        <v>1168.4935390632099</v>
      </c>
      <c r="T951">
        <v>0</v>
      </c>
      <c r="U951">
        <v>2417.8981726632001</v>
      </c>
      <c r="V951">
        <v>2270.54829267988</v>
      </c>
      <c r="W951">
        <v>1765.84927812001</v>
      </c>
      <c r="X951">
        <v>0</v>
      </c>
      <c r="Y951">
        <v>2072.10974516036</v>
      </c>
      <c r="Z951">
        <v>3168.3776199488898</v>
      </c>
      <c r="AA951">
        <v>468</v>
      </c>
      <c r="AB951">
        <f t="array" ref="AB951">MEDIAN(IF(G951:Q951&lt;&gt;0,G951:Q951))</f>
        <v>2422.4003097571299</v>
      </c>
      <c r="AC951">
        <f t="array" ref="AC951">MEDIAN(IF(R951:Z951&lt;&gt;0,R951:Z951))</f>
        <v>2270.54829267988</v>
      </c>
      <c r="AD951">
        <f t="shared" si="29"/>
        <v>0.93731340915636085</v>
      </c>
      <c r="AE951">
        <f t="array" ref="AE951">TTEST(IF(G951:Q951&lt;&gt;0,G951:Q951),IF(R951:AA951&lt;&gt;0,R951:AA951),2,3)</f>
        <v>0.59373115245386876</v>
      </c>
      <c r="AX951" s="8" t="s">
        <v>2999</v>
      </c>
      <c r="AY951" s="8" t="s">
        <v>3000</v>
      </c>
      <c r="AZ951" s="8" t="s">
        <v>1623</v>
      </c>
      <c r="BA951" s="9">
        <v>1284.30784093543</v>
      </c>
      <c r="BB951" s="9">
        <v>1152.9369361450999</v>
      </c>
      <c r="BC951" s="9">
        <v>86.282021327621194</v>
      </c>
      <c r="BD951" s="9"/>
      <c r="BE951" s="9">
        <v>1715</v>
      </c>
      <c r="BF951" s="9">
        <v>390.91897440000002</v>
      </c>
      <c r="BG951" s="9">
        <v>235.2635396</v>
      </c>
      <c r="BH951" s="9"/>
      <c r="BI951" s="9">
        <v>1152.9369361450999</v>
      </c>
      <c r="BJ951" s="9"/>
      <c r="BK951" s="9"/>
      <c r="BL951" s="9">
        <v>1490.35600442335</v>
      </c>
      <c r="BM951" s="9"/>
      <c r="BN951" s="9">
        <v>875.04675099759095</v>
      </c>
      <c r="BO951" s="9"/>
      <c r="BP951" s="9"/>
      <c r="BQ951" s="9"/>
      <c r="BR951" s="9"/>
      <c r="BS951" s="9">
        <v>1930.8859669169101</v>
      </c>
      <c r="BT951" s="9"/>
      <c r="BU951" s="9"/>
      <c r="BV951" s="9"/>
      <c r="BW951" s="9">
        <v>3669.4623959359101</v>
      </c>
      <c r="BX951" s="9">
        <v>98.9</v>
      </c>
    </row>
    <row r="952" spans="1:76" x14ac:dyDescent="0.2">
      <c r="A952" s="2" t="s">
        <v>952</v>
      </c>
      <c r="B952" s="2">
        <f t="shared" si="30"/>
        <v>55387</v>
      </c>
      <c r="C952" s="5">
        <v>1781</v>
      </c>
      <c r="D952" s="5">
        <v>1935</v>
      </c>
      <c r="E952" s="5">
        <v>63</v>
      </c>
      <c r="F952" s="2">
        <v>55387</v>
      </c>
      <c r="G952">
        <f t="array" ref="G952:AA952">VLOOKUP(A952,Check_S4,{7,8,9,10,11,12,13,14,15,16,17,18,19,20,21,22,23,24,25,26,27},FALSE)</f>
        <v>0</v>
      </c>
      <c r="H952">
        <v>991</v>
      </c>
      <c r="I952">
        <v>298.49749730000002</v>
      </c>
      <c r="J952">
        <v>0</v>
      </c>
      <c r="K952">
        <v>0</v>
      </c>
      <c r="L952">
        <v>2192.9270857952702</v>
      </c>
      <c r="M952">
        <v>0</v>
      </c>
      <c r="N952">
        <v>0</v>
      </c>
      <c r="O952">
        <v>2754.83026952209</v>
      </c>
      <c r="P952">
        <v>0</v>
      </c>
      <c r="Q952">
        <v>432.64329923839301</v>
      </c>
      <c r="R952">
        <v>0</v>
      </c>
      <c r="S952">
        <v>0</v>
      </c>
      <c r="T952">
        <v>0</v>
      </c>
      <c r="U952">
        <v>2494.7774357304302</v>
      </c>
      <c r="V952">
        <v>1676.1826053278801</v>
      </c>
      <c r="W952">
        <v>0</v>
      </c>
      <c r="X952">
        <v>0</v>
      </c>
      <c r="Y952">
        <v>0</v>
      </c>
      <c r="Z952">
        <v>0</v>
      </c>
      <c r="AA952">
        <v>3410</v>
      </c>
      <c r="AB952">
        <f t="array" ref="AB952">MEDIAN(IF(G952:Q952&lt;&gt;0,G952:Q952))</f>
        <v>991</v>
      </c>
      <c r="AC952">
        <f t="array" ref="AC952">MEDIAN(IF(R952:Z952&lt;&gt;0,R952:Z952))</f>
        <v>2085.4800205291549</v>
      </c>
      <c r="AD952">
        <f t="shared" si="29"/>
        <v>2.1044197987176134</v>
      </c>
      <c r="AE952">
        <f t="array" ref="AE952">TTEST(IF(G952:Q952&lt;&gt;0,G952:Q952),IF(R952:AA952&lt;&gt;0,R952:AA952),2,3)</f>
        <v>0.14595002843459234</v>
      </c>
      <c r="AX952" s="8" t="s">
        <v>3001</v>
      </c>
      <c r="AY952" s="8" t="s">
        <v>3002</v>
      </c>
      <c r="AZ952" s="8" t="s">
        <v>1623</v>
      </c>
      <c r="BA952" s="9">
        <v>1506.9200235460401</v>
      </c>
      <c r="BB952" s="9">
        <v>1153</v>
      </c>
      <c r="BC952" s="9">
        <v>69.498367530693102</v>
      </c>
      <c r="BD952" s="9"/>
      <c r="BE952" s="9">
        <v>1153</v>
      </c>
      <c r="BF952" s="9">
        <v>162.3277664</v>
      </c>
      <c r="BG952" s="9"/>
      <c r="BH952" s="9"/>
      <c r="BI952" s="9">
        <v>1022.78366922283</v>
      </c>
      <c r="BJ952" s="9"/>
      <c r="BK952" s="9">
        <v>1833.0963606743901</v>
      </c>
      <c r="BL952" s="9">
        <v>899.854377474952</v>
      </c>
      <c r="BM952" s="9">
        <v>3410.93444423242</v>
      </c>
      <c r="BN952" s="9">
        <v>2066.4435468176598</v>
      </c>
      <c r="BO952" s="9"/>
      <c r="BP952" s="9"/>
      <c r="BQ952" s="9"/>
      <c r="BR952" s="9"/>
      <c r="BS952" s="9"/>
      <c r="BT952" s="9"/>
      <c r="BU952" s="9"/>
      <c r="BV952" s="9"/>
      <c r="BW952" s="9"/>
      <c r="BX952" s="9"/>
    </row>
    <row r="953" spans="1:76" x14ac:dyDescent="0.2">
      <c r="A953" s="2" t="s">
        <v>953</v>
      </c>
      <c r="B953" s="2">
        <f t="shared" si="30"/>
        <v>68281</v>
      </c>
      <c r="C953" s="5">
        <v>1441</v>
      </c>
      <c r="D953" s="5">
        <v>1556</v>
      </c>
      <c r="E953" s="5">
        <v>49</v>
      </c>
      <c r="F953" s="2">
        <v>68281</v>
      </c>
      <c r="G953">
        <f t="array" ref="G953:AA953">VLOOKUP(A953,Check_S4,{7,8,9,10,11,12,13,14,15,16,17,18,19,20,21,22,23,24,25,26,27},FALSE)</f>
        <v>0</v>
      </c>
      <c r="H953">
        <v>1160</v>
      </c>
      <c r="I953">
        <v>231.25544020000001</v>
      </c>
      <c r="J953">
        <v>0</v>
      </c>
      <c r="K953">
        <v>0</v>
      </c>
      <c r="L953">
        <v>1688.24205692545</v>
      </c>
      <c r="M953">
        <v>0</v>
      </c>
      <c r="N953">
        <v>0</v>
      </c>
      <c r="O953">
        <v>2570.2298898054901</v>
      </c>
      <c r="P953">
        <v>0</v>
      </c>
      <c r="Q953">
        <v>0</v>
      </c>
      <c r="R953">
        <v>0</v>
      </c>
      <c r="S953">
        <v>1608.4276829753601</v>
      </c>
      <c r="T953">
        <v>0</v>
      </c>
      <c r="U953">
        <v>0</v>
      </c>
      <c r="V953">
        <v>1555.7688276708</v>
      </c>
      <c r="W953">
        <v>0</v>
      </c>
      <c r="X953">
        <v>0</v>
      </c>
      <c r="Y953">
        <v>0</v>
      </c>
      <c r="Z953">
        <v>0</v>
      </c>
      <c r="AA953">
        <v>1270</v>
      </c>
      <c r="AB953">
        <f t="array" ref="AB953">MEDIAN(IF(G953:Q953&lt;&gt;0,G953:Q953))</f>
        <v>1424.121028462725</v>
      </c>
      <c r="AC953">
        <f t="array" ref="AC953">MEDIAN(IF(R953:Z953&lt;&gt;0,R953:Z953))</f>
        <v>1582.0982553230801</v>
      </c>
      <c r="AD953">
        <f t="shared" si="29"/>
        <v>1.1109296356861498</v>
      </c>
      <c r="AE953">
        <f t="array" ref="AE953">TTEST(IF(G953:Q953&lt;&gt;0,G953:Q953),IF(R953:AA953&lt;&gt;0,R953:AA953),2,3)</f>
        <v>0.90335362616888348</v>
      </c>
      <c r="AX953" s="8" t="s">
        <v>3003</v>
      </c>
      <c r="AY953" s="8" t="s">
        <v>3004</v>
      </c>
      <c r="AZ953" s="8" t="s">
        <v>1623</v>
      </c>
      <c r="BA953" s="9">
        <v>2436.1018528022501</v>
      </c>
      <c r="BB953" s="9">
        <v>1153.0051553497799</v>
      </c>
      <c r="BC953" s="9">
        <v>106.27945198618799</v>
      </c>
      <c r="BD953" s="9"/>
      <c r="BE953" s="9">
        <v>1215</v>
      </c>
      <c r="BF953" s="9">
        <v>1053.167277</v>
      </c>
      <c r="BG953" s="9"/>
      <c r="BH953" s="9"/>
      <c r="BI953" s="9">
        <v>5333.13164048209</v>
      </c>
      <c r="BJ953" s="9">
        <v>7637.34062612257</v>
      </c>
      <c r="BK953" s="9"/>
      <c r="BL953" s="9">
        <v>1057.32660286083</v>
      </c>
      <c r="BM953" s="9"/>
      <c r="BN953" s="9">
        <v>1091.01031069957</v>
      </c>
      <c r="BO953" s="9"/>
      <c r="BP953" s="9"/>
      <c r="BQ953" s="9"/>
      <c r="BR953" s="9"/>
      <c r="BS953" s="9"/>
      <c r="BT953" s="9">
        <v>1563.8383652529201</v>
      </c>
      <c r="BU953" s="9"/>
      <c r="BV953" s="9"/>
      <c r="BW953" s="9"/>
      <c r="BX953" s="9">
        <v>538</v>
      </c>
    </row>
    <row r="954" spans="1:76" x14ac:dyDescent="0.2">
      <c r="A954" s="2" t="s">
        <v>954</v>
      </c>
      <c r="B954" s="2">
        <f t="shared" si="30"/>
        <v>35559</v>
      </c>
      <c r="C954" s="5">
        <v>2761</v>
      </c>
      <c r="D954" s="5">
        <v>1426</v>
      </c>
      <c r="E954" s="5">
        <v>95</v>
      </c>
      <c r="F954" s="2">
        <v>35559</v>
      </c>
      <c r="G954">
        <f t="array" ref="G954:AA954">VLOOKUP(A954,Check_S4,{7,8,9,10,11,12,13,14,15,16,17,18,19,20,21,22,23,24,25,26,27},FALSE)</f>
        <v>0</v>
      </c>
      <c r="H954">
        <v>1943</v>
      </c>
      <c r="I954">
        <v>697.87781840000002</v>
      </c>
      <c r="J954">
        <v>0</v>
      </c>
      <c r="K954">
        <v>0</v>
      </c>
      <c r="L954">
        <v>908.46358958239205</v>
      </c>
      <c r="M954">
        <v>0</v>
      </c>
      <c r="N954">
        <v>868.91520350627695</v>
      </c>
      <c r="O954">
        <v>6562.2028224144296</v>
      </c>
      <c r="P954">
        <v>0</v>
      </c>
      <c r="Q954">
        <v>5585.9192071543703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f t="array" ref="AB954">MEDIAN(IF(G954:Q954&lt;&gt;0,G954:Q954))</f>
        <v>1425.7317947911961</v>
      </c>
      <c r="AC954" t="e">
        <f t="array" ref="AC954">MEDIAN(IF(R954:Z954&lt;&gt;0,R954:Z954))</f>
        <v>#NUM!</v>
      </c>
      <c r="AD954" t="e">
        <f t="shared" si="29"/>
        <v>#NUM!</v>
      </c>
      <c r="AE954" t="e">
        <f t="array" ref="AE954">TTEST(IF(G954:Q954&lt;&gt;0,G954:Q954),IF(R954:AA954&lt;&gt;0,R954:AA954),2,3)</f>
        <v>#DIV/0!</v>
      </c>
      <c r="AX954" s="8" t="s">
        <v>460</v>
      </c>
      <c r="AY954" s="8" t="s">
        <v>3005</v>
      </c>
      <c r="AZ954" s="8" t="s">
        <v>1623</v>
      </c>
      <c r="BA954" s="9">
        <v>2535.4630791476102</v>
      </c>
      <c r="BB954" s="9">
        <v>1153.35317814013</v>
      </c>
      <c r="BC954" s="9">
        <v>156.17792093420499</v>
      </c>
      <c r="BD954" s="9">
        <v>10565</v>
      </c>
      <c r="BE954" s="9">
        <v>1156</v>
      </c>
      <c r="BF954" s="9">
        <v>23.493295679999999</v>
      </c>
      <c r="BG954" s="9"/>
      <c r="BH954" s="9"/>
      <c r="BI954" s="9">
        <v>1099.53591876827</v>
      </c>
      <c r="BJ954" s="9"/>
      <c r="BK954" s="9"/>
      <c r="BL954" s="9">
        <v>1150.70635628026</v>
      </c>
      <c r="BM954" s="9"/>
      <c r="BN954" s="9"/>
      <c r="BO954" s="9"/>
      <c r="BP954" s="9">
        <v>1218.0429041571399</v>
      </c>
      <c r="BQ954" s="9"/>
      <c r="BR954" s="9"/>
      <c r="BS954" s="9"/>
      <c r="BT954" s="9"/>
      <c r="BU954" s="9"/>
      <c r="BV954" s="9"/>
      <c r="BW954" s="9"/>
      <c r="BX954" s="9"/>
    </row>
    <row r="955" spans="1:76" x14ac:dyDescent="0.2">
      <c r="A955" s="2" t="s">
        <v>955</v>
      </c>
      <c r="B955" s="2">
        <f t="shared" si="30"/>
        <v>12752</v>
      </c>
      <c r="C955" s="5">
        <v>7699</v>
      </c>
      <c r="D955" s="5">
        <v>3530</v>
      </c>
      <c r="E955" s="5">
        <v>143</v>
      </c>
      <c r="F955" s="2">
        <v>12752</v>
      </c>
      <c r="G955">
        <f t="array" ref="G955:AA955">VLOOKUP(A955,Check_S4,{7,8,9,10,11,12,13,14,15,16,17,18,19,20,21,22,23,24,25,26,27},FALSE)</f>
        <v>0</v>
      </c>
      <c r="H955">
        <v>39131</v>
      </c>
      <c r="I955">
        <v>11550.57834</v>
      </c>
      <c r="J955">
        <v>9431.0888620000005</v>
      </c>
      <c r="K955">
        <v>0</v>
      </c>
      <c r="L955">
        <v>4444.92586350293</v>
      </c>
      <c r="M955">
        <v>0</v>
      </c>
      <c r="N955">
        <v>7532.9384861539302</v>
      </c>
      <c r="O955">
        <v>1708.8754120649901</v>
      </c>
      <c r="P955">
        <v>0</v>
      </c>
      <c r="Q955">
        <v>2443.0563454250801</v>
      </c>
      <c r="R955">
        <v>0</v>
      </c>
      <c r="S955">
        <v>1818.47078837408</v>
      </c>
      <c r="T955">
        <v>0</v>
      </c>
      <c r="U955">
        <v>2774.7073957716698</v>
      </c>
      <c r="V955">
        <v>0</v>
      </c>
      <c r="W955">
        <v>0</v>
      </c>
      <c r="X955">
        <v>0</v>
      </c>
      <c r="Y955">
        <v>0</v>
      </c>
      <c r="Z955">
        <v>3530.2798261466701</v>
      </c>
      <c r="AA955">
        <v>319</v>
      </c>
      <c r="AB955">
        <f t="array" ref="AB955">MEDIAN(IF(G955:Q955&lt;&gt;0,G955:Q955))</f>
        <v>7532.9384861539302</v>
      </c>
      <c r="AC955">
        <f t="array" ref="AC955">MEDIAN(IF(R955:Z955&lt;&gt;0,R955:Z955))</f>
        <v>2774.7073957716698</v>
      </c>
      <c r="AD955">
        <f t="shared" si="29"/>
        <v>0.3683432966924895</v>
      </c>
      <c r="AE955">
        <f t="array" ref="AE955">TTEST(IF(G955:Q955&lt;&gt;0,G955:Q955),IF(R955:AA955&lt;&gt;0,R955:AA955),2,3)</f>
        <v>0.1244874781397748</v>
      </c>
      <c r="AX955" s="8" t="s">
        <v>3006</v>
      </c>
      <c r="AY955" s="8" t="s">
        <v>3007</v>
      </c>
      <c r="AZ955" s="8" t="s">
        <v>1623</v>
      </c>
      <c r="BA955" s="9">
        <v>1013.97766169135</v>
      </c>
      <c r="BB955" s="9">
        <v>1153.4576894045099</v>
      </c>
      <c r="BC955" s="9">
        <v>66.703425792017299</v>
      </c>
      <c r="BD955" s="9">
        <v>1688</v>
      </c>
      <c r="BE955" s="9">
        <v>474</v>
      </c>
      <c r="BF955" s="9">
        <v>146.37821579999999</v>
      </c>
      <c r="BG955" s="9"/>
      <c r="BH955" s="9"/>
      <c r="BI955" s="9">
        <v>1784.9321415593599</v>
      </c>
      <c r="BJ955" s="9"/>
      <c r="BK955" s="9"/>
      <c r="BL955" s="9">
        <v>1472.8974706511401</v>
      </c>
      <c r="BM955" s="9"/>
      <c r="BN955" s="9">
        <v>143.68105437791499</v>
      </c>
      <c r="BO955" s="9"/>
      <c r="BP955" s="9">
        <v>1153.4576894045099</v>
      </c>
      <c r="BQ955" s="9"/>
      <c r="BR955" s="9"/>
      <c r="BS955" s="9"/>
      <c r="BT955" s="9">
        <v>1656.4523834292399</v>
      </c>
      <c r="BU955" s="9"/>
      <c r="BV955" s="9"/>
      <c r="BW955" s="9"/>
      <c r="BX955" s="9">
        <v>606</v>
      </c>
    </row>
    <row r="956" spans="1:76" x14ac:dyDescent="0.2">
      <c r="A956" s="2" t="s">
        <v>956</v>
      </c>
      <c r="B956" s="2">
        <f t="shared" si="30"/>
        <v>31707</v>
      </c>
      <c r="C956" s="5">
        <v>3084</v>
      </c>
      <c r="D956" s="5">
        <v>2316</v>
      </c>
      <c r="E956" s="5">
        <v>55</v>
      </c>
      <c r="F956" s="2">
        <v>31707</v>
      </c>
      <c r="G956">
        <f t="array" ref="G956:AA956">VLOOKUP(A956,Check_S4,{7,8,9,10,11,12,13,14,15,16,17,18,19,20,21,22,23,24,25,26,27},FALSE)</f>
        <v>0</v>
      </c>
      <c r="H956">
        <v>2104</v>
      </c>
      <c r="I956">
        <v>932.00775820000001</v>
      </c>
      <c r="J956">
        <v>0</v>
      </c>
      <c r="K956">
        <v>0</v>
      </c>
      <c r="L956">
        <v>2315.7346602737398</v>
      </c>
      <c r="M956">
        <v>0</v>
      </c>
      <c r="N956">
        <v>0</v>
      </c>
      <c r="O956">
        <v>4653.5125555573904</v>
      </c>
      <c r="P956">
        <v>0</v>
      </c>
      <c r="Q956">
        <v>2808.1255247302502</v>
      </c>
      <c r="R956">
        <v>0</v>
      </c>
      <c r="S956">
        <v>2200.6653542345698</v>
      </c>
      <c r="T956">
        <v>4161.4240133989097</v>
      </c>
      <c r="U956">
        <v>0</v>
      </c>
      <c r="V956">
        <v>2088.9151423580101</v>
      </c>
      <c r="W956">
        <v>0</v>
      </c>
      <c r="X956">
        <v>0</v>
      </c>
      <c r="Y956">
        <v>0</v>
      </c>
      <c r="Z956">
        <v>0</v>
      </c>
      <c r="AA956">
        <v>6490</v>
      </c>
      <c r="AB956">
        <f t="array" ref="AB956">MEDIAN(IF(G956:Q956&lt;&gt;0,G956:Q956))</f>
        <v>2315.7346602737398</v>
      </c>
      <c r="AC956">
        <f t="array" ref="AC956">MEDIAN(IF(R956:Z956&lt;&gt;0,R956:Z956))</f>
        <v>2200.6653542345698</v>
      </c>
      <c r="AD956">
        <f t="shared" si="29"/>
        <v>0.95030980534463827</v>
      </c>
      <c r="AE956">
        <f t="array" ref="AE956">TTEST(IF(G956:Q956&lt;&gt;0,G956:Q956),IF(R956:AA956&lt;&gt;0,R956:AA956),2,3)</f>
        <v>0.37321789907903835</v>
      </c>
      <c r="AX956" s="8" t="s">
        <v>3008</v>
      </c>
      <c r="AY956" s="8" t="s">
        <v>3009</v>
      </c>
      <c r="AZ956" s="8" t="s">
        <v>1623</v>
      </c>
      <c r="BA956" s="9">
        <v>1186.0615408424301</v>
      </c>
      <c r="BB956" s="9">
        <v>1153.6982463398699</v>
      </c>
      <c r="BC956" s="9">
        <v>64.838688065671505</v>
      </c>
      <c r="BD956" s="9"/>
      <c r="BE956" s="9">
        <v>2374</v>
      </c>
      <c r="BF956" s="9">
        <v>173.84952820000001</v>
      </c>
      <c r="BG956" s="9"/>
      <c r="BH956" s="9"/>
      <c r="BI956" s="9">
        <v>726.07852918453602</v>
      </c>
      <c r="BJ956" s="9"/>
      <c r="BK956" s="9"/>
      <c r="BL956" s="9">
        <v>848.92674557258397</v>
      </c>
      <c r="BM956" s="9"/>
      <c r="BN956" s="9">
        <v>1535.0446949903101</v>
      </c>
      <c r="BO956" s="9"/>
      <c r="BP956" s="9">
        <v>1458.4697471071499</v>
      </c>
      <c r="BQ956" s="9"/>
      <c r="BR956" s="9"/>
      <c r="BS956" s="9"/>
      <c r="BT956" s="9"/>
      <c r="BU956" s="9"/>
      <c r="BV956" s="9"/>
      <c r="BW956" s="9"/>
      <c r="BX956" s="9"/>
    </row>
    <row r="957" spans="1:76" x14ac:dyDescent="0.2">
      <c r="A957" s="2" t="s">
        <v>957</v>
      </c>
      <c r="B957" s="2">
        <f t="shared" si="30"/>
        <v>86243</v>
      </c>
      <c r="C957" s="5">
        <v>1128</v>
      </c>
      <c r="D957" s="5">
        <v>1350</v>
      </c>
      <c r="E957" s="5">
        <v>90</v>
      </c>
      <c r="F957" s="2">
        <v>86243</v>
      </c>
      <c r="G957">
        <f t="array" ref="G957:AA957">VLOOKUP(A957,Check_S4,{7,8,9,10,11,12,13,14,15,16,17,18,19,20,21,22,23,24,25,26,27},FALSE)</f>
        <v>0</v>
      </c>
      <c r="H957">
        <v>2076</v>
      </c>
      <c r="I957">
        <v>29.300498489999999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2085.9481154075402</v>
      </c>
      <c r="P957">
        <v>0</v>
      </c>
      <c r="Q957">
        <v>0</v>
      </c>
      <c r="R957">
        <v>0</v>
      </c>
      <c r="S957">
        <v>1350.0896438427001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98.9</v>
      </c>
      <c r="AB957">
        <f t="array" ref="AB957">MEDIAN(IF(G957:Q957&lt;&gt;0,G957:Q957))</f>
        <v>2076</v>
      </c>
      <c r="AC957">
        <f t="array" ref="AC957">MEDIAN(IF(R957:Z957&lt;&gt;0,R957:Z957))</f>
        <v>1350.0896438427001</v>
      </c>
      <c r="AD957">
        <f t="shared" si="29"/>
        <v>0.65033219838280354</v>
      </c>
      <c r="AE957">
        <f t="array" ref="AE957">TTEST(IF(G957:Q957&lt;&gt;0,G957:Q957),IF(R957:AA957&lt;&gt;0,R957:AA957),2,3)</f>
        <v>0.52374775187000933</v>
      </c>
      <c r="AX957" s="8" t="s">
        <v>3010</v>
      </c>
      <c r="AY957" s="8" t="s">
        <v>3011</v>
      </c>
      <c r="AZ957" s="8" t="s">
        <v>1623</v>
      </c>
      <c r="BA957" s="9">
        <v>1154.2920111000101</v>
      </c>
      <c r="BB957" s="9">
        <v>1154.2920111000101</v>
      </c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>
        <v>1154.2920111000101</v>
      </c>
      <c r="BQ957" s="9"/>
      <c r="BR957" s="9"/>
      <c r="BS957" s="9"/>
      <c r="BT957" s="9"/>
      <c r="BU957" s="9"/>
      <c r="BV957" s="9"/>
      <c r="BW957" s="9"/>
      <c r="BX957" s="9"/>
    </row>
    <row r="958" spans="1:76" x14ac:dyDescent="0.2">
      <c r="A958" s="2" t="s">
        <v>958</v>
      </c>
      <c r="B958" s="2">
        <f t="shared" si="30"/>
        <v>86635</v>
      </c>
      <c r="C958" s="5">
        <v>1122</v>
      </c>
      <c r="D958" s="5">
        <v>1004</v>
      </c>
      <c r="E958" s="5">
        <v>80</v>
      </c>
      <c r="F958" s="2">
        <v>86635</v>
      </c>
      <c r="G958">
        <f t="array" ref="G958:AA958">VLOOKUP(A958,Check_S4,{7,8,9,10,11,12,13,14,15,16,17,18,19,20,21,22,23,24,25,26,27},FALSE)</f>
        <v>0</v>
      </c>
      <c r="H958">
        <v>2686</v>
      </c>
      <c r="I958">
        <v>318.71257309999999</v>
      </c>
      <c r="J958">
        <v>0</v>
      </c>
      <c r="K958">
        <v>0</v>
      </c>
      <c r="L958">
        <v>968.82296380390801</v>
      </c>
      <c r="M958">
        <v>0</v>
      </c>
      <c r="N958">
        <v>0</v>
      </c>
      <c r="O958">
        <v>1040.0677556257599</v>
      </c>
      <c r="P958">
        <v>0</v>
      </c>
      <c r="Q958">
        <v>189.01451818564399</v>
      </c>
      <c r="R958">
        <v>0</v>
      </c>
      <c r="S958">
        <v>1777.5136446174999</v>
      </c>
      <c r="T958">
        <v>0</v>
      </c>
      <c r="U958">
        <v>0</v>
      </c>
      <c r="V958">
        <v>1766.2880468042599</v>
      </c>
      <c r="W958">
        <v>0</v>
      </c>
      <c r="X958">
        <v>0</v>
      </c>
      <c r="Y958">
        <v>0</v>
      </c>
      <c r="Z958">
        <v>0</v>
      </c>
      <c r="AA958">
        <v>227</v>
      </c>
      <c r="AB958">
        <f t="array" ref="AB958">MEDIAN(IF(G958:Q958&lt;&gt;0,G958:Q958))</f>
        <v>968.82296380390801</v>
      </c>
      <c r="AC958">
        <f t="array" ref="AC958">MEDIAN(IF(R958:Z958&lt;&gt;0,R958:Z958))</f>
        <v>1771.9008457108798</v>
      </c>
      <c r="AD958">
        <f t="shared" si="29"/>
        <v>1.8289211877821638</v>
      </c>
      <c r="AE958">
        <f t="array" ref="AE958">TTEST(IF(G958:Q958&lt;&gt;0,G958:Q958),IF(R958:AA958&lt;&gt;0,R958:AA958),2,3)</f>
        <v>0.7639333505915894</v>
      </c>
      <c r="AX958" s="8" t="s">
        <v>941</v>
      </c>
      <c r="AY958" s="8" t="s">
        <v>3012</v>
      </c>
      <c r="AZ958" s="8" t="s">
        <v>1623</v>
      </c>
      <c r="BA958" s="9">
        <v>935.02672360210602</v>
      </c>
      <c r="BB958" s="9">
        <v>1155</v>
      </c>
      <c r="BC958" s="9">
        <v>80.7226087167884</v>
      </c>
      <c r="BD958" s="9"/>
      <c r="BE958" s="9">
        <v>1155</v>
      </c>
      <c r="BF958" s="9">
        <v>2.5666470119999998</v>
      </c>
      <c r="BG958" s="9"/>
      <c r="BH958" s="9"/>
      <c r="BI958" s="9"/>
      <c r="BJ958" s="9"/>
      <c r="BK958" s="9"/>
      <c r="BL958" s="9"/>
      <c r="BM958" s="9"/>
      <c r="BN958" s="9">
        <v>281.59496942011202</v>
      </c>
      <c r="BO958" s="9"/>
      <c r="BP958" s="9">
        <v>1595.0812637680799</v>
      </c>
      <c r="BQ958" s="9"/>
      <c r="BR958" s="9"/>
      <c r="BS958" s="9">
        <v>1640.8907378103399</v>
      </c>
      <c r="BT958" s="9"/>
      <c r="BU958" s="9"/>
      <c r="BV958" s="9"/>
      <c r="BW958" s="9"/>
      <c r="BX958" s="9"/>
    </row>
    <row r="959" spans="1:76" x14ac:dyDescent="0.2">
      <c r="A959" s="2" t="s">
        <v>959</v>
      </c>
      <c r="B959" s="2">
        <f t="shared" si="30"/>
        <v>48370</v>
      </c>
      <c r="C959" s="5">
        <v>2002</v>
      </c>
      <c r="D959" s="5">
        <v>2106</v>
      </c>
      <c r="E959" s="5">
        <v>43</v>
      </c>
      <c r="F959" s="2">
        <v>48370</v>
      </c>
      <c r="G959">
        <f t="array" ref="G959:AA959">VLOOKUP(A959,Check_S4,{7,8,9,10,11,12,13,14,15,16,17,18,19,20,21,22,23,24,25,26,27},FALSE)</f>
        <v>0</v>
      </c>
      <c r="H959">
        <v>939</v>
      </c>
      <c r="I959">
        <v>576.10895619999997</v>
      </c>
      <c r="J959">
        <v>0</v>
      </c>
      <c r="K959">
        <v>2155.2265839000002</v>
      </c>
      <c r="L959">
        <v>2171.5281595441302</v>
      </c>
      <c r="M959">
        <v>0</v>
      </c>
      <c r="N959">
        <v>1400.6617101546001</v>
      </c>
      <c r="O959">
        <v>2428.4471340424502</v>
      </c>
      <c r="P959">
        <v>0</v>
      </c>
      <c r="Q959">
        <v>2057.5647671780598</v>
      </c>
      <c r="R959">
        <v>0</v>
      </c>
      <c r="S959">
        <v>1658.4456961917299</v>
      </c>
      <c r="T959">
        <v>3402.4528687595298</v>
      </c>
      <c r="U959">
        <v>2760.5157923012298</v>
      </c>
      <c r="V959">
        <v>1543.32225521854</v>
      </c>
      <c r="W959">
        <v>0</v>
      </c>
      <c r="X959">
        <v>0</v>
      </c>
      <c r="Y959">
        <v>2961.5865542254501</v>
      </c>
      <c r="Z959">
        <v>3034.5067650921601</v>
      </c>
      <c r="AA959">
        <v>937</v>
      </c>
      <c r="AB959">
        <f t="array" ref="AB959">MEDIAN(IF(G959:Q959&lt;&gt;0,G959:Q959))</f>
        <v>2057.5647671780598</v>
      </c>
      <c r="AC959">
        <f t="array" ref="AC959">MEDIAN(IF(R959:Z959&lt;&gt;0,R959:Z959))</f>
        <v>2861.0511732633399</v>
      </c>
      <c r="AD959">
        <f t="shared" si="29"/>
        <v>1.3905035792322873</v>
      </c>
      <c r="AE959">
        <f t="array" ref="AE959">TTEST(IF(G959:Q959&lt;&gt;0,G959:Q959),IF(R959:AA959&lt;&gt;0,R959:AA959),2,3)</f>
        <v>0.16852821860147479</v>
      </c>
      <c r="AX959" s="8" t="s">
        <v>1531</v>
      </c>
      <c r="AY959" s="8" t="s">
        <v>1531</v>
      </c>
      <c r="AZ959" s="8" t="s">
        <v>1640</v>
      </c>
      <c r="BA959" s="9">
        <v>1155.1264511050699</v>
      </c>
      <c r="BB959" s="9">
        <v>1155.1264511050699</v>
      </c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>
        <v>1155.1264511050699</v>
      </c>
      <c r="BQ959" s="9"/>
      <c r="BR959" s="9"/>
      <c r="BS959" s="9"/>
      <c r="BT959" s="9"/>
      <c r="BU959" s="9"/>
      <c r="BV959" s="9"/>
      <c r="BW959" s="9"/>
      <c r="BX959" s="9"/>
    </row>
    <row r="960" spans="1:76" x14ac:dyDescent="0.2">
      <c r="A960" s="2" t="s">
        <v>960</v>
      </c>
      <c r="B960" s="2">
        <f t="shared" si="30"/>
        <v>60864</v>
      </c>
      <c r="C960" s="5">
        <v>1590</v>
      </c>
      <c r="D960" s="5">
        <v>784</v>
      </c>
      <c r="E960" s="5">
        <v>112</v>
      </c>
      <c r="F960" s="2">
        <v>60864</v>
      </c>
      <c r="G960">
        <f t="array" ref="G960:AA960">VLOOKUP(A960,Check_S4,{7,8,9,10,11,12,13,14,15,16,17,18,19,20,21,22,23,24,25,26,27},FALSE)</f>
        <v>0</v>
      </c>
      <c r="H960">
        <v>2367</v>
      </c>
      <c r="I960">
        <v>230.7526709</v>
      </c>
      <c r="J960">
        <v>0</v>
      </c>
      <c r="K960">
        <v>0</v>
      </c>
      <c r="L960">
        <v>942.90619039638705</v>
      </c>
      <c r="M960">
        <v>0</v>
      </c>
      <c r="N960">
        <v>5339.3939508454396</v>
      </c>
      <c r="O960">
        <v>699.40435126369198</v>
      </c>
      <c r="P960">
        <v>0</v>
      </c>
      <c r="Q960">
        <v>765.30621216824602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784</v>
      </c>
      <c r="AB960">
        <f t="array" ref="AB960">MEDIAN(IF(G960:Q960&lt;&gt;0,G960:Q960))</f>
        <v>854.10620128231653</v>
      </c>
      <c r="AC960" t="e">
        <f t="array" ref="AC960">MEDIAN(IF(R960:Z960&lt;&gt;0,R960:Z960))</f>
        <v>#NUM!</v>
      </c>
      <c r="AD960" t="e">
        <f t="shared" si="29"/>
        <v>#NUM!</v>
      </c>
      <c r="AE960" t="e">
        <f t="array" ref="AE960">TTEST(IF(G960:Q960&lt;&gt;0,G960:Q960),IF(R960:AA960&lt;&gt;0,R960:AA960),2,3)</f>
        <v>#DIV/0!</v>
      </c>
      <c r="AX960" s="8" t="s">
        <v>1084</v>
      </c>
      <c r="AY960" s="8" t="s">
        <v>3013</v>
      </c>
      <c r="AZ960" s="8" t="s">
        <v>1623</v>
      </c>
      <c r="BA960" s="9">
        <v>2862.0068012677898</v>
      </c>
      <c r="BB960" s="9">
        <v>1155.96100936775</v>
      </c>
      <c r="BC960" s="9">
        <v>116.990475830211</v>
      </c>
      <c r="BD960" s="9"/>
      <c r="BE960" s="9">
        <v>5567</v>
      </c>
      <c r="BF960" s="9">
        <v>34.324935449999998</v>
      </c>
      <c r="BG960" s="9"/>
      <c r="BH960" s="9"/>
      <c r="BI960" s="9">
        <v>244.498331812554</v>
      </c>
      <c r="BJ960" s="9"/>
      <c r="BK960" s="9">
        <v>7308.2497297086302</v>
      </c>
      <c r="BL960" s="9"/>
      <c r="BM960" s="9"/>
      <c r="BN960" s="9"/>
      <c r="BO960" s="9"/>
      <c r="BP960" s="9">
        <v>1155.96100936775</v>
      </c>
      <c r="BQ960" s="9"/>
      <c r="BR960" s="9"/>
      <c r="BS960" s="9"/>
      <c r="BT960" s="9"/>
      <c r="BU960" s="9"/>
      <c r="BV960" s="9"/>
      <c r="BW960" s="9"/>
      <c r="BX960" s="9"/>
    </row>
    <row r="961" spans="1:76" x14ac:dyDescent="0.2">
      <c r="A961" s="2" t="s">
        <v>961</v>
      </c>
      <c r="B961" s="2">
        <f t="shared" si="30"/>
        <v>57708</v>
      </c>
      <c r="C961" s="5">
        <v>1666</v>
      </c>
      <c r="D961" s="5">
        <v>1466</v>
      </c>
      <c r="E961" s="5">
        <v>70</v>
      </c>
      <c r="F961" s="2">
        <v>57708</v>
      </c>
      <c r="G961">
        <f t="array" ref="G961:AA961">VLOOKUP(A961,Check_S4,{7,8,9,10,11,12,13,14,15,16,17,18,19,20,21,22,23,24,25,26,27},FALSE)</f>
        <v>0</v>
      </c>
      <c r="H961">
        <v>1204</v>
      </c>
      <c r="I961">
        <v>305.03265490000001</v>
      </c>
      <c r="J961">
        <v>335.1686105</v>
      </c>
      <c r="K961">
        <v>0</v>
      </c>
      <c r="L961">
        <v>1137.90379334933</v>
      </c>
      <c r="M961">
        <v>0</v>
      </c>
      <c r="N961">
        <v>0</v>
      </c>
      <c r="O961">
        <v>2226.4973635794199</v>
      </c>
      <c r="P961">
        <v>0</v>
      </c>
      <c r="Q961">
        <v>703.95207747205598</v>
      </c>
      <c r="R961">
        <v>2342.4497604681201</v>
      </c>
      <c r="S961">
        <v>1728.6085752620199</v>
      </c>
      <c r="T961">
        <v>3830.68609004874</v>
      </c>
      <c r="U961">
        <v>0</v>
      </c>
      <c r="V961">
        <v>2027.2589472627601</v>
      </c>
      <c r="W961">
        <v>0</v>
      </c>
      <c r="X961">
        <v>0</v>
      </c>
      <c r="Y961">
        <v>0</v>
      </c>
      <c r="Z961">
        <v>3481.8995992826999</v>
      </c>
      <c r="AA961">
        <v>672</v>
      </c>
      <c r="AB961">
        <f t="array" ref="AB961">MEDIAN(IF(G961:Q961&lt;&gt;0,G961:Q961))</f>
        <v>920.92793541069295</v>
      </c>
      <c r="AC961">
        <f t="array" ref="AC961">MEDIAN(IF(R961:Z961&lt;&gt;0,R961:Z961))</f>
        <v>2342.4497604681201</v>
      </c>
      <c r="AD961">
        <f t="shared" si="29"/>
        <v>2.5435755289837001</v>
      </c>
      <c r="AE961">
        <f t="array" ref="AE961">TTEST(IF(G961:Q961&lt;&gt;0,G961:Q961),IF(R961:AA961&lt;&gt;0,R961:AA961),2,3)</f>
        <v>3.9547875582597508E-2</v>
      </c>
      <c r="AX961" s="8" t="s">
        <v>3014</v>
      </c>
      <c r="AY961" s="8" t="s">
        <v>3015</v>
      </c>
      <c r="AZ961" s="8" t="s">
        <v>1640</v>
      </c>
      <c r="BA961" s="9">
        <v>1280.6914203352001</v>
      </c>
      <c r="BB961" s="9">
        <v>1155.96100936775</v>
      </c>
      <c r="BC961" s="9">
        <v>78.851974045385006</v>
      </c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>
        <v>1155.96100936775</v>
      </c>
      <c r="BQ961" s="9"/>
      <c r="BR961" s="9">
        <v>2347.1132516378402</v>
      </c>
      <c r="BS961" s="9"/>
      <c r="BT961" s="9"/>
      <c r="BU961" s="9"/>
      <c r="BV961" s="9"/>
      <c r="BW961" s="9"/>
      <c r="BX961" s="9">
        <v>339</v>
      </c>
    </row>
    <row r="962" spans="1:76" x14ac:dyDescent="0.2">
      <c r="A962" s="2" t="s">
        <v>962</v>
      </c>
      <c r="B962" s="2">
        <f t="shared" si="30"/>
        <v>37287</v>
      </c>
      <c r="C962" s="5">
        <v>2578</v>
      </c>
      <c r="D962" s="5">
        <v>2578</v>
      </c>
      <c r="E962" s="5"/>
      <c r="F962" s="2">
        <v>37287</v>
      </c>
      <c r="G962">
        <f t="array" ref="G962:AA962">VLOOKUP(A962,Check_S4,{7,8,9,10,11,12,13,14,15,16,17,18,19,20,21,22,23,24,25,26,27},FALSE)</f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2577.82136615837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f t="array" ref="AB962">MEDIAN(IF(G962:Q962&lt;&gt;0,G962:Q962))</f>
        <v>2577.82136615837</v>
      </c>
      <c r="AC962" t="e">
        <f t="array" ref="AC962">MEDIAN(IF(R962:Z962&lt;&gt;0,R962:Z962))</f>
        <v>#NUM!</v>
      </c>
      <c r="AD962" t="e">
        <f t="shared" si="29"/>
        <v>#NUM!</v>
      </c>
      <c r="AE962" t="e">
        <f t="array" ref="AE962">TTEST(IF(G962:Q962&lt;&gt;0,G962:Q962),IF(R962:AA962&lt;&gt;0,R962:AA962),2,3)</f>
        <v>#DIV/0!</v>
      </c>
      <c r="AX962" s="8" t="s">
        <v>493</v>
      </c>
      <c r="AY962" s="8" t="s">
        <v>493</v>
      </c>
      <c r="AZ962" s="8" t="s">
        <v>1640</v>
      </c>
      <c r="BA962" s="9">
        <v>1843.4678343427399</v>
      </c>
      <c r="BB962" s="9">
        <v>1155.96100936775</v>
      </c>
      <c r="BC962" s="9">
        <v>90.191746585424198</v>
      </c>
      <c r="BD962" s="9"/>
      <c r="BE962" s="9"/>
      <c r="BF962" s="9"/>
      <c r="BG962" s="9"/>
      <c r="BH962" s="9"/>
      <c r="BI962" s="9"/>
      <c r="BJ962" s="9"/>
      <c r="BK962" s="9">
        <v>634.82786617692898</v>
      </c>
      <c r="BL962" s="9">
        <v>3739.6146274835401</v>
      </c>
      <c r="BM962" s="9"/>
      <c r="BN962" s="9"/>
      <c r="BO962" s="9"/>
      <c r="BP962" s="9">
        <v>1155.96100936775</v>
      </c>
      <c r="BQ962" s="9"/>
      <c r="BR962" s="9"/>
      <c r="BS962" s="9"/>
      <c r="BT962" s="9"/>
      <c r="BU962" s="9"/>
      <c r="BV962" s="9"/>
      <c r="BW962" s="9"/>
      <c r="BX962" s="9"/>
    </row>
    <row r="963" spans="1:76" x14ac:dyDescent="0.2">
      <c r="A963" s="2" t="s">
        <v>963</v>
      </c>
      <c r="B963" s="2">
        <f t="shared" si="30"/>
        <v>52726</v>
      </c>
      <c r="C963" s="5">
        <v>1816</v>
      </c>
      <c r="D963" s="5">
        <v>1241</v>
      </c>
      <c r="E963" s="5">
        <v>65</v>
      </c>
      <c r="F963" s="2">
        <v>52726</v>
      </c>
      <c r="G963">
        <f t="array" ref="G963:AA963">VLOOKUP(A963,Check_S4,{7,8,9,10,11,12,13,14,15,16,17,18,19,20,21,22,23,24,25,26,27},FALSE)</f>
        <v>1241</v>
      </c>
      <c r="H963">
        <v>1044</v>
      </c>
      <c r="I963">
        <v>240.01027780000001</v>
      </c>
      <c r="J963">
        <v>0</v>
      </c>
      <c r="K963">
        <v>0</v>
      </c>
      <c r="L963">
        <v>4177.8185513660401</v>
      </c>
      <c r="M963">
        <v>0</v>
      </c>
      <c r="N963">
        <v>2379.6001863423999</v>
      </c>
      <c r="O963">
        <v>1219.2794338706301</v>
      </c>
      <c r="P963">
        <v>0</v>
      </c>
      <c r="Q963">
        <v>3001.0380973575802</v>
      </c>
      <c r="R963">
        <v>2884.06041442795</v>
      </c>
      <c r="S963">
        <v>1222.26046481304</v>
      </c>
      <c r="T963">
        <v>0</v>
      </c>
      <c r="U963">
        <v>0</v>
      </c>
      <c r="V963">
        <v>1910.16372809568</v>
      </c>
      <c r="W963">
        <v>0</v>
      </c>
      <c r="X963">
        <v>0</v>
      </c>
      <c r="Y963">
        <v>0</v>
      </c>
      <c r="Z963">
        <v>0</v>
      </c>
      <c r="AA963">
        <v>656</v>
      </c>
      <c r="AB963">
        <f t="array" ref="AB963">MEDIAN(IF(G963:Q963&lt;&gt;0,G963:Q963))</f>
        <v>1241</v>
      </c>
      <c r="AC963">
        <f t="array" ref="AC963">MEDIAN(IF(R963:Z963&lt;&gt;0,R963:Z963))</f>
        <v>1910.16372809568</v>
      </c>
      <c r="AD963">
        <f t="shared" ref="AD963:AD1026" si="31">AC963/AB963</f>
        <v>1.5392133183687993</v>
      </c>
      <c r="AE963">
        <f t="array" ref="AE963">TTEST(IF(G963:Q963&lt;&gt;0,G963:Q963),IF(R963:AA963&lt;&gt;0,R963:AA963),2,3)</f>
        <v>0.7487966348020535</v>
      </c>
      <c r="AX963" s="8" t="s">
        <v>3016</v>
      </c>
      <c r="AY963" s="8" t="s">
        <v>3017</v>
      </c>
      <c r="AZ963" s="8" t="s">
        <v>1623</v>
      </c>
      <c r="BA963" s="9">
        <v>1930.5127838682199</v>
      </c>
      <c r="BB963" s="9">
        <v>1155.96100936775</v>
      </c>
      <c r="BC963" s="9">
        <v>95.448263928207496</v>
      </c>
      <c r="BD963" s="9"/>
      <c r="BE963" s="9">
        <v>5279</v>
      </c>
      <c r="BF963" s="9">
        <v>25.64750914</v>
      </c>
      <c r="BG963" s="9"/>
      <c r="BH963" s="9"/>
      <c r="BI963" s="9"/>
      <c r="BJ963" s="9"/>
      <c r="BK963" s="9"/>
      <c r="BL963" s="9">
        <v>700.97597087160898</v>
      </c>
      <c r="BM963" s="9"/>
      <c r="BN963" s="9">
        <v>1004.64125235702</v>
      </c>
      <c r="BO963" s="9"/>
      <c r="BP963" s="9">
        <v>1155.96100936775</v>
      </c>
      <c r="BQ963" s="9"/>
      <c r="BR963" s="9">
        <v>3527.3637453411502</v>
      </c>
      <c r="BS963" s="9"/>
      <c r="BT963" s="9"/>
      <c r="BU963" s="9"/>
      <c r="BV963" s="9"/>
      <c r="BW963" s="9"/>
      <c r="BX963" s="9">
        <v>1820</v>
      </c>
    </row>
    <row r="964" spans="1:76" x14ac:dyDescent="0.2">
      <c r="A964" s="2" t="s">
        <v>964</v>
      </c>
      <c r="B964" s="2">
        <f t="shared" si="30"/>
        <v>34630</v>
      </c>
      <c r="C964" s="5">
        <v>2740</v>
      </c>
      <c r="D964" s="5">
        <v>2550</v>
      </c>
      <c r="E964" s="5">
        <v>78</v>
      </c>
      <c r="F964" s="2">
        <v>34630</v>
      </c>
      <c r="G964">
        <f t="array" ref="G964:AA964">VLOOKUP(A964,Check_S4,{7,8,9,10,11,12,13,14,15,16,17,18,19,20,21,22,23,24,25,26,27},FALSE)</f>
        <v>0</v>
      </c>
      <c r="H964">
        <v>1199</v>
      </c>
      <c r="I964">
        <v>62.849929170000003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2662.15877220636</v>
      </c>
      <c r="S964">
        <v>0</v>
      </c>
      <c r="T964">
        <v>0</v>
      </c>
      <c r="U964">
        <v>0</v>
      </c>
      <c r="V964">
        <v>6217.8183091643104</v>
      </c>
      <c r="W964">
        <v>0</v>
      </c>
      <c r="X964">
        <v>0</v>
      </c>
      <c r="Y964">
        <v>2437.1796437173098</v>
      </c>
      <c r="Z964">
        <v>3859.56259575692</v>
      </c>
      <c r="AA964">
        <v>0</v>
      </c>
      <c r="AB964">
        <f t="array" ref="AB964">MEDIAN(IF(G964:Q964&lt;&gt;0,G964:Q964))</f>
        <v>630.924964585</v>
      </c>
      <c r="AC964">
        <f t="array" ref="AC964">MEDIAN(IF(R964:Z964&lt;&gt;0,R964:Z964))</f>
        <v>3260.8606839816402</v>
      </c>
      <c r="AD964">
        <f t="shared" si="31"/>
        <v>5.168381134080688</v>
      </c>
      <c r="AE964">
        <f t="array" ref="AE964">TTEST(IF(G964:Q964&lt;&gt;0,G964:Q964),IF(R964:AA964&lt;&gt;0,R964:AA964),2,3)</f>
        <v>3.8565932422034169E-2</v>
      </c>
      <c r="AX964" s="8" t="s">
        <v>3018</v>
      </c>
      <c r="AY964" s="8" t="s">
        <v>3019</v>
      </c>
      <c r="AZ964" s="8" t="s">
        <v>1623</v>
      </c>
      <c r="BA964" s="9">
        <v>944.07497224625195</v>
      </c>
      <c r="BB964" s="9">
        <v>1156</v>
      </c>
      <c r="BC964" s="9">
        <v>65.565800180565205</v>
      </c>
      <c r="BD964" s="9"/>
      <c r="BE964" s="9">
        <v>1156</v>
      </c>
      <c r="BF964" s="9">
        <v>37.330229850000002</v>
      </c>
      <c r="BG964" s="9"/>
      <c r="BH964" s="9"/>
      <c r="BI964" s="9">
        <v>1235.1268487893501</v>
      </c>
      <c r="BJ964" s="9"/>
      <c r="BK964" s="9"/>
      <c r="BL964" s="9"/>
      <c r="BM964" s="9"/>
      <c r="BN964" s="9">
        <v>555.65110128443905</v>
      </c>
      <c r="BO964" s="9"/>
      <c r="BP964" s="9">
        <v>1461.96478928945</v>
      </c>
      <c r="BQ964" s="9"/>
      <c r="BR964" s="9"/>
      <c r="BS964" s="9">
        <v>1748.45183651053</v>
      </c>
      <c r="BT964" s="9"/>
      <c r="BU964" s="9"/>
      <c r="BV964" s="9"/>
      <c r="BW964" s="9"/>
      <c r="BX964" s="9">
        <v>414</v>
      </c>
    </row>
    <row r="965" spans="1:76" x14ac:dyDescent="0.2">
      <c r="A965" s="2" t="s">
        <v>965</v>
      </c>
      <c r="B965" s="2">
        <f t="shared" si="30"/>
        <v>72565</v>
      </c>
      <c r="C965" s="5">
        <v>1307</v>
      </c>
      <c r="D965" s="5">
        <v>1209</v>
      </c>
      <c r="E965" s="5">
        <v>48</v>
      </c>
      <c r="F965" s="2">
        <v>72565</v>
      </c>
      <c r="G965">
        <f t="array" ref="G965:AA965">VLOOKUP(A965,Check_S4,{7,8,9,10,11,12,13,14,15,16,17,18,19,20,21,22,23,24,25,26,27},FALSE)</f>
        <v>0</v>
      </c>
      <c r="H965">
        <v>1193</v>
      </c>
      <c r="I965">
        <v>2167.6041839999998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1225.8742056640499</v>
      </c>
      <c r="P965">
        <v>0</v>
      </c>
      <c r="Q965">
        <v>640.66204306953398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f t="array" ref="AB965">MEDIAN(IF(G965:Q965&lt;&gt;0,G965:Q965))</f>
        <v>1209.4371028320249</v>
      </c>
      <c r="AC965" t="e">
        <f t="array" ref="AC965">MEDIAN(IF(R965:Z965&lt;&gt;0,R965:Z965))</f>
        <v>#NUM!</v>
      </c>
      <c r="AD965" t="e">
        <f t="shared" si="31"/>
        <v>#NUM!</v>
      </c>
      <c r="AE965" t="e">
        <f t="array" ref="AE965">TTEST(IF(G965:Q965&lt;&gt;0,G965:Q965),IF(R965:AA965&lt;&gt;0,R965:AA965),2,3)</f>
        <v>#DIV/0!</v>
      </c>
      <c r="AX965" s="8" t="s">
        <v>3020</v>
      </c>
      <c r="AY965" s="8" t="s">
        <v>3021</v>
      </c>
      <c r="AZ965" s="8" t="s">
        <v>1623</v>
      </c>
      <c r="BA965" s="9">
        <v>1741.77018797756</v>
      </c>
      <c r="BB965" s="9">
        <v>1156.1936665184301</v>
      </c>
      <c r="BC965" s="9">
        <v>105.991694110401</v>
      </c>
      <c r="BD965" s="9"/>
      <c r="BE965" s="9">
        <v>2170</v>
      </c>
      <c r="BF965" s="9">
        <v>333.03738659999999</v>
      </c>
      <c r="BG965" s="9">
        <v>433.52353820000002</v>
      </c>
      <c r="BH965" s="9"/>
      <c r="BI965" s="9">
        <v>173.08778188525699</v>
      </c>
      <c r="BJ965" s="9"/>
      <c r="BK965" s="9"/>
      <c r="BL965" s="9">
        <v>918.52362260667906</v>
      </c>
      <c r="BM965" s="9">
        <v>5936.8426589635401</v>
      </c>
      <c r="BN965" s="9">
        <v>1156.1936665184301</v>
      </c>
      <c r="BO965" s="9"/>
      <c r="BP965" s="9">
        <v>1346.6488104683201</v>
      </c>
      <c r="BQ965" s="9"/>
      <c r="BR965" s="9"/>
      <c r="BS965" s="9"/>
      <c r="BT965" s="9"/>
      <c r="BU965" s="9"/>
      <c r="BV965" s="9">
        <v>3208.0742265558001</v>
      </c>
      <c r="BW965" s="9"/>
      <c r="BX965" s="9"/>
    </row>
    <row r="966" spans="1:76" x14ac:dyDescent="0.2">
      <c r="A966" s="2" t="s">
        <v>966</v>
      </c>
      <c r="B966" s="2">
        <f t="shared" si="30"/>
        <v>141072</v>
      </c>
      <c r="C966" s="5">
        <v>672</v>
      </c>
      <c r="D966" s="5">
        <v>672</v>
      </c>
      <c r="E966" s="5">
        <v>122</v>
      </c>
      <c r="F966" s="2">
        <v>141072</v>
      </c>
      <c r="G966">
        <f t="array" ref="G966:AA966">VLOOKUP(A966,Check_S4,{7,8,9,10,11,12,13,14,15,16,17,18,19,20,21,22,23,24,25,26,27},FALSE)</f>
        <v>0</v>
      </c>
      <c r="H966">
        <v>90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1254.40685498896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f t="array" ref="AB966">MEDIAN(IF(G966:Q966&lt;&gt;0,G966:Q966))</f>
        <v>90</v>
      </c>
      <c r="AC966">
        <f t="array" ref="AC966">MEDIAN(IF(R966:Z966&lt;&gt;0,R966:Z966))</f>
        <v>1254.40685498896</v>
      </c>
      <c r="AD966">
        <f t="shared" si="31"/>
        <v>13.937853944321779</v>
      </c>
      <c r="AE966" t="e">
        <f t="array" ref="AE966">TTEST(IF(G966:Q966&lt;&gt;0,G966:Q966),IF(R966:AA966&lt;&gt;0,R966:AA966),2,3)</f>
        <v>#DIV/0!</v>
      </c>
      <c r="AX966" s="8" t="s">
        <v>1066</v>
      </c>
      <c r="AY966" s="8" t="s">
        <v>3022</v>
      </c>
      <c r="AZ966" s="8" t="s">
        <v>1623</v>
      </c>
      <c r="BA966" s="9">
        <v>1156.40311203397</v>
      </c>
      <c r="BB966" s="9">
        <v>1156.40311203397</v>
      </c>
      <c r="BC966" s="9">
        <v>0.66076908977063797</v>
      </c>
      <c r="BD966" s="9">
        <v>1151</v>
      </c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>
        <v>1161.8062240679501</v>
      </c>
      <c r="BQ966" s="9"/>
      <c r="BR966" s="9"/>
      <c r="BS966" s="9"/>
      <c r="BT966" s="9"/>
      <c r="BU966" s="9"/>
      <c r="BV966" s="9"/>
      <c r="BW966" s="9"/>
      <c r="BX966" s="9"/>
    </row>
    <row r="967" spans="1:76" x14ac:dyDescent="0.2">
      <c r="A967" s="2" t="s">
        <v>967</v>
      </c>
      <c r="B967" s="2">
        <f t="shared" si="30"/>
        <v>7729</v>
      </c>
      <c r="C967" s="5">
        <v>12252</v>
      </c>
      <c r="D967" s="5">
        <v>7407</v>
      </c>
      <c r="E967" s="5">
        <v>127</v>
      </c>
      <c r="F967" s="2">
        <v>7729</v>
      </c>
      <c r="G967">
        <f t="array" ref="G967:AA967">VLOOKUP(A967,Check_S4,{7,8,9,10,11,12,13,14,15,16,17,18,19,20,21,22,23,24,25,26,27},FALSE)</f>
        <v>0</v>
      </c>
      <c r="H967">
        <v>46712</v>
      </c>
      <c r="I967">
        <v>5430.5438599999998</v>
      </c>
      <c r="J967">
        <v>0</v>
      </c>
      <c r="K967">
        <v>0</v>
      </c>
      <c r="L967">
        <v>4173.5854716970798</v>
      </c>
      <c r="M967">
        <v>7772.5380509626802</v>
      </c>
      <c r="N967">
        <v>7407.3663449710702</v>
      </c>
      <c r="O967">
        <v>1443.4053405407799</v>
      </c>
      <c r="P967">
        <v>0</v>
      </c>
      <c r="Q967">
        <v>12824.334825510599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f t="array" ref="AB967">MEDIAN(IF(G967:Q967&lt;&gt;0,G967:Q967))</f>
        <v>7407.3663449710702</v>
      </c>
      <c r="AC967" t="e">
        <f t="array" ref="AC967">MEDIAN(IF(R967:Z967&lt;&gt;0,R967:Z967))</f>
        <v>#NUM!</v>
      </c>
      <c r="AD967" t="e">
        <f t="shared" si="31"/>
        <v>#NUM!</v>
      </c>
      <c r="AE967" t="e">
        <f t="array" ref="AE967">TTEST(IF(G967:Q967&lt;&gt;0,G967:Q967),IF(R967:AA967&lt;&gt;0,R967:AA967),2,3)</f>
        <v>#DIV/0!</v>
      </c>
      <c r="AX967" s="8" t="s">
        <v>3023</v>
      </c>
      <c r="AY967" s="8" t="s">
        <v>3024</v>
      </c>
      <c r="AZ967" s="8" t="s">
        <v>1623</v>
      </c>
      <c r="BA967" s="9">
        <v>1439.9645273880701</v>
      </c>
      <c r="BB967" s="9">
        <v>1156.62077688298</v>
      </c>
      <c r="BC967" s="9">
        <v>95.076559968293196</v>
      </c>
      <c r="BD967" s="9"/>
      <c r="BE967" s="9">
        <v>1509</v>
      </c>
      <c r="BF967" s="9">
        <v>26.121977210000001</v>
      </c>
      <c r="BG967" s="9"/>
      <c r="BH967" s="9"/>
      <c r="BI967" s="9"/>
      <c r="BJ967" s="9"/>
      <c r="BK967" s="9"/>
      <c r="BL967" s="9">
        <v>804.24155376596195</v>
      </c>
      <c r="BM967" s="9"/>
      <c r="BN967" s="9"/>
      <c r="BO967" s="9"/>
      <c r="BP967" s="9"/>
      <c r="BQ967" s="9">
        <v>3508.19771263743</v>
      </c>
      <c r="BR967" s="9"/>
      <c r="BS967" s="9">
        <v>2554.22592071503</v>
      </c>
      <c r="BT967" s="9"/>
      <c r="BU967" s="9"/>
      <c r="BV967" s="9"/>
      <c r="BW967" s="9"/>
      <c r="BX967" s="9">
        <v>238</v>
      </c>
    </row>
    <row r="968" spans="1:76" x14ac:dyDescent="0.2">
      <c r="A968" s="2" t="s">
        <v>968</v>
      </c>
      <c r="B968" s="2">
        <f t="shared" si="30"/>
        <v>18520</v>
      </c>
      <c r="C968" s="5">
        <v>5110</v>
      </c>
      <c r="D968" s="5">
        <v>4415</v>
      </c>
      <c r="E968" s="5">
        <v>94</v>
      </c>
      <c r="F968" s="2">
        <v>18520</v>
      </c>
      <c r="G968">
        <f t="array" ref="G968:AA968">VLOOKUP(A968,Check_S4,{7,8,9,10,11,12,13,14,15,16,17,18,19,20,21,22,23,24,25,26,27},FALSE)</f>
        <v>0</v>
      </c>
      <c r="H968">
        <v>17026</v>
      </c>
      <c r="I968">
        <v>1578.8440129999999</v>
      </c>
      <c r="J968">
        <v>0</v>
      </c>
      <c r="K968">
        <v>0</v>
      </c>
      <c r="L968">
        <v>5645.7691286843101</v>
      </c>
      <c r="M968">
        <v>4414.8650938659102</v>
      </c>
      <c r="N968">
        <v>5088.0393879062103</v>
      </c>
      <c r="O968">
        <v>2778.3972494671598</v>
      </c>
      <c r="P968">
        <v>0</v>
      </c>
      <c r="Q968">
        <v>5960.2212531229097</v>
      </c>
      <c r="R968">
        <v>0</v>
      </c>
      <c r="S968">
        <v>0</v>
      </c>
      <c r="T968">
        <v>0</v>
      </c>
      <c r="U968">
        <v>2363.3962812415002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1130</v>
      </c>
      <c r="AB968">
        <f t="array" ref="AB968">MEDIAN(IF(G968:Q968&lt;&gt;0,G968:Q968))</f>
        <v>5088.0393879062103</v>
      </c>
      <c r="AC968">
        <f t="array" ref="AC968">MEDIAN(IF(R968:Z968&lt;&gt;0,R968:Z968))</f>
        <v>2363.3962812415002</v>
      </c>
      <c r="AD968">
        <f t="shared" si="31"/>
        <v>0.46450039024050604</v>
      </c>
      <c r="AE968">
        <f t="array" ref="AE968">TTEST(IF(G968:Q968&lt;&gt;0,G968:Q968),IF(R968:AA968&lt;&gt;0,R968:AA968),2,3)</f>
        <v>7.006850940204111E-2</v>
      </c>
      <c r="AX968" s="8" t="s">
        <v>3025</v>
      </c>
      <c r="AY968" s="8" t="s">
        <v>3026</v>
      </c>
      <c r="AZ968" s="8" t="s">
        <v>1623</v>
      </c>
      <c r="BA968" s="9">
        <v>1156.7956858361699</v>
      </c>
      <c r="BB968" s="9">
        <v>1156.7956858361699</v>
      </c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>
        <v>1156.7956858361699</v>
      </c>
      <c r="BQ968" s="9"/>
      <c r="BR968" s="9"/>
      <c r="BS968" s="9"/>
      <c r="BT968" s="9"/>
      <c r="BU968" s="9"/>
      <c r="BV968" s="9"/>
      <c r="BW968" s="9"/>
      <c r="BX968" s="9"/>
    </row>
    <row r="969" spans="1:76" x14ac:dyDescent="0.2">
      <c r="A969" s="2" t="s">
        <v>969</v>
      </c>
      <c r="B969" s="2">
        <f t="shared" si="30"/>
        <v>35887</v>
      </c>
      <c r="C969" s="5">
        <v>2627</v>
      </c>
      <c r="D969" s="5">
        <v>2150</v>
      </c>
      <c r="E969" s="5">
        <v>62</v>
      </c>
      <c r="F969" s="2">
        <v>35887</v>
      </c>
      <c r="G969">
        <f t="array" ref="G969:AA969">VLOOKUP(A969,Check_S4,{7,8,9,10,11,12,13,14,15,16,17,18,19,20,21,22,23,24,25,26,27},FALSE)</f>
        <v>0</v>
      </c>
      <c r="H969">
        <v>2663</v>
      </c>
      <c r="I969">
        <v>180.5459137</v>
      </c>
      <c r="J969">
        <v>2274.8914920000002</v>
      </c>
      <c r="K969">
        <v>0</v>
      </c>
      <c r="L969">
        <v>0</v>
      </c>
      <c r="M969">
        <v>0</v>
      </c>
      <c r="N969">
        <v>1985.5027215458599</v>
      </c>
      <c r="O969">
        <v>1175.7070868768301</v>
      </c>
      <c r="P969">
        <v>4746.5678622118703</v>
      </c>
      <c r="Q969">
        <v>7099.3627042605804</v>
      </c>
      <c r="R969">
        <v>2070.57512941508</v>
      </c>
      <c r="S969">
        <v>1918.4266440138599</v>
      </c>
      <c r="T969">
        <v>0</v>
      </c>
      <c r="U969">
        <v>2888.9638266899101</v>
      </c>
      <c r="V969">
        <v>1915.34040267724</v>
      </c>
      <c r="W969">
        <v>1718.7904835019201</v>
      </c>
      <c r="X969">
        <v>0</v>
      </c>
      <c r="Y969">
        <v>2150.1491332394899</v>
      </c>
      <c r="Z969">
        <v>3007.9145133124998</v>
      </c>
      <c r="AA969">
        <v>3610</v>
      </c>
      <c r="AB969">
        <f t="array" ref="AB969">MEDIAN(IF(G969:Q969&lt;&gt;0,G969:Q969))</f>
        <v>2274.8914920000002</v>
      </c>
      <c r="AC969">
        <f t="array" ref="AC969">MEDIAN(IF(R969:Z969&lt;&gt;0,R969:Z969))</f>
        <v>2070.57512941508</v>
      </c>
      <c r="AD969">
        <f t="shared" si="31"/>
        <v>0.91018632611558414</v>
      </c>
      <c r="AE969">
        <f t="array" ref="AE969">TTEST(IF(G969:Q969&lt;&gt;0,G969:Q969),IF(R969:AA969&lt;&gt;0,R969:AA969),2,3)</f>
        <v>0.62672763964432465</v>
      </c>
      <c r="AX969" s="8" t="s">
        <v>3027</v>
      </c>
      <c r="AY969" s="8" t="s">
        <v>3028</v>
      </c>
      <c r="AZ969" s="8" t="s">
        <v>1623</v>
      </c>
      <c r="BA969" s="9">
        <v>2180.02359420128</v>
      </c>
      <c r="BB969" s="9">
        <v>1156.7956858361699</v>
      </c>
      <c r="BC969" s="9">
        <v>119.66619908568001</v>
      </c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>
        <v>1156.7956858361699</v>
      </c>
      <c r="BQ969" s="9">
        <v>5145.2750967676602</v>
      </c>
      <c r="BR969" s="9"/>
      <c r="BS969" s="9"/>
      <c r="BT969" s="9"/>
      <c r="BU969" s="9"/>
      <c r="BV969" s="9"/>
      <c r="BW969" s="9"/>
      <c r="BX969" s="9">
        <v>238</v>
      </c>
    </row>
    <row r="970" spans="1:76" x14ac:dyDescent="0.2">
      <c r="A970" s="2" t="s">
        <v>970</v>
      </c>
      <c r="B970" s="2">
        <f t="shared" si="30"/>
        <v>46097</v>
      </c>
      <c r="C970" s="5">
        <v>2045</v>
      </c>
      <c r="D970" s="5">
        <v>1722</v>
      </c>
      <c r="E970" s="5">
        <v>70</v>
      </c>
      <c r="F970" s="2">
        <v>46097</v>
      </c>
      <c r="G970">
        <f t="array" ref="G970:AA970">VLOOKUP(A970,Check_S4,{7,8,9,10,11,12,13,14,15,16,17,18,19,20,21,22,23,24,25,26,27},FALSE)</f>
        <v>0</v>
      </c>
      <c r="H970">
        <v>2478</v>
      </c>
      <c r="I970">
        <v>182.61291249999999</v>
      </c>
      <c r="J970">
        <v>0</v>
      </c>
      <c r="K970">
        <v>0</v>
      </c>
      <c r="L970">
        <v>1090.37630930413</v>
      </c>
      <c r="M970">
        <v>1721.7257466818501</v>
      </c>
      <c r="N970">
        <v>0</v>
      </c>
      <c r="O970">
        <v>1354.8985398761599</v>
      </c>
      <c r="P970">
        <v>5271.4413480092398</v>
      </c>
      <c r="Q970">
        <v>2028.77581874665</v>
      </c>
      <c r="R970">
        <v>0</v>
      </c>
      <c r="S970">
        <v>1484.72242659057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2790</v>
      </c>
      <c r="AB970">
        <f t="array" ref="AB970">MEDIAN(IF(G970:Q970&lt;&gt;0,G970:Q970))</f>
        <v>1721.7257466818501</v>
      </c>
      <c r="AC970">
        <f t="array" ref="AC970">MEDIAN(IF(R970:Z970&lt;&gt;0,R970:Z970))</f>
        <v>1484.72242659057</v>
      </c>
      <c r="AD970">
        <f t="shared" si="31"/>
        <v>0.86234548647016607</v>
      </c>
      <c r="AE970">
        <f t="array" ref="AE970">TTEST(IF(G970:Q970&lt;&gt;0,G970:Q970),IF(R970:AA970&lt;&gt;0,R970:AA970),2,3)</f>
        <v>0.9020081717701347</v>
      </c>
      <c r="AX970" s="8" t="s">
        <v>1549</v>
      </c>
      <c r="AY970" s="8" t="s">
        <v>1549</v>
      </c>
      <c r="AZ970" s="8" t="s">
        <v>1640</v>
      </c>
      <c r="BA970" s="9">
        <v>1157.63048045849</v>
      </c>
      <c r="BB970" s="9">
        <v>1157.63048045849</v>
      </c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>
        <v>1157.63048045849</v>
      </c>
      <c r="BQ970" s="9"/>
      <c r="BR970" s="9"/>
      <c r="BS970" s="9"/>
      <c r="BT970" s="9"/>
      <c r="BU970" s="9"/>
      <c r="BV970" s="9"/>
      <c r="BW970" s="9"/>
      <c r="BX970" s="9"/>
    </row>
    <row r="971" spans="1:76" x14ac:dyDescent="0.2">
      <c r="A971" s="2" t="s">
        <v>971</v>
      </c>
      <c r="B971" s="2">
        <f t="shared" si="30"/>
        <v>52245</v>
      </c>
      <c r="C971" s="5">
        <v>1804</v>
      </c>
      <c r="D971" s="5">
        <v>2161</v>
      </c>
      <c r="E971" s="5">
        <v>37</v>
      </c>
      <c r="F971" s="2">
        <v>52245</v>
      </c>
      <c r="G971">
        <f t="array" ref="G971:AA971">VLOOKUP(A971,Check_S4,{7,8,9,10,11,12,13,14,15,16,17,18,19,20,21,22,23,24,25,26,27},FALSE)</f>
        <v>0</v>
      </c>
      <c r="H971">
        <v>2414</v>
      </c>
      <c r="I971">
        <v>673.25617099999999</v>
      </c>
      <c r="J971">
        <v>0</v>
      </c>
      <c r="K971">
        <v>0</v>
      </c>
      <c r="L971">
        <v>2242.5884323003502</v>
      </c>
      <c r="M971">
        <v>0</v>
      </c>
      <c r="N971">
        <v>2079.4663644380898</v>
      </c>
      <c r="O971">
        <v>2290.6190261546999</v>
      </c>
      <c r="P971">
        <v>0</v>
      </c>
      <c r="Q971">
        <v>2247.0007684094398</v>
      </c>
      <c r="R971">
        <v>0</v>
      </c>
      <c r="S971">
        <v>1504.03252167707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981</v>
      </c>
      <c r="AB971">
        <f t="array" ref="AB971">MEDIAN(IF(G971:Q971&lt;&gt;0,G971:Q971))</f>
        <v>2244.794600354895</v>
      </c>
      <c r="AC971">
        <f t="array" ref="AC971">MEDIAN(IF(R971:Z971&lt;&gt;0,R971:Z971))</f>
        <v>1504.03252167707</v>
      </c>
      <c r="AD971">
        <f t="shared" si="31"/>
        <v>0.67000897161784301</v>
      </c>
      <c r="AE971">
        <f t="array" ref="AE971">TTEST(IF(G971:Q971&lt;&gt;0,G971:Q971),IF(R971:AA971&lt;&gt;0,R971:AA971),2,3)</f>
        <v>0.12744846141672311</v>
      </c>
      <c r="AX971" s="8" t="s">
        <v>3029</v>
      </c>
      <c r="AY971" s="8" t="s">
        <v>3030</v>
      </c>
      <c r="AZ971" s="8" t="s">
        <v>1623</v>
      </c>
      <c r="BA971" s="9">
        <v>1057.91935630383</v>
      </c>
      <c r="BB971" s="9">
        <v>1157.63048045849</v>
      </c>
      <c r="BC971" s="9">
        <v>72.277288647895105</v>
      </c>
      <c r="BD971" s="9"/>
      <c r="BE971" s="9">
        <v>815</v>
      </c>
      <c r="BF971" s="9">
        <v>74.667738249999999</v>
      </c>
      <c r="BG971" s="9"/>
      <c r="BH971" s="9">
        <v>118.85069052999999</v>
      </c>
      <c r="BI971" s="9">
        <v>1923.1744527861999</v>
      </c>
      <c r="BJ971" s="9"/>
      <c r="BK971" s="9"/>
      <c r="BL971" s="9">
        <v>1904.45378064652</v>
      </c>
      <c r="BM971" s="9"/>
      <c r="BN971" s="9">
        <v>1411.65835145562</v>
      </c>
      <c r="BO971" s="9"/>
      <c r="BP971" s="9">
        <v>1157.63048045849</v>
      </c>
      <c r="BQ971" s="9"/>
      <c r="BR971" s="9"/>
      <c r="BS971" s="9"/>
      <c r="BT971" s="9"/>
      <c r="BU971" s="9"/>
      <c r="BV971" s="9"/>
      <c r="BW971" s="9"/>
      <c r="BX971" s="9"/>
    </row>
    <row r="972" spans="1:76" x14ac:dyDescent="0.2">
      <c r="A972" s="2" t="s">
        <v>972</v>
      </c>
      <c r="B972" s="2">
        <f t="shared" si="30"/>
        <v>47327</v>
      </c>
      <c r="C972" s="5">
        <v>1991</v>
      </c>
      <c r="D972" s="5">
        <v>1991</v>
      </c>
      <c r="E972" s="5"/>
      <c r="F972" s="2">
        <v>47327</v>
      </c>
      <c r="G972">
        <f t="array" ref="G972:AA972">VLOOKUP(A972,Check_S4,{7,8,9,10,11,12,13,14,15,16,17,18,19,20,21,22,23,24,25,26,27},FALSE)</f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1990.5556383087601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f t="array" ref="AB972">MEDIAN(IF(G972:Q972&lt;&gt;0,G972:Q972))</f>
        <v>1990.5556383087601</v>
      </c>
      <c r="AC972" t="e">
        <f t="array" ref="AC972">MEDIAN(IF(R972:Z972&lt;&gt;0,R972:Z972))</f>
        <v>#NUM!</v>
      </c>
      <c r="AD972" t="e">
        <f t="shared" si="31"/>
        <v>#NUM!</v>
      </c>
      <c r="AE972" t="e">
        <f t="array" ref="AE972">TTEST(IF(G972:Q972&lt;&gt;0,G972:Q972),IF(R972:AA972&lt;&gt;0,R972:AA972),2,3)</f>
        <v>#DIV/0!</v>
      </c>
      <c r="AX972" s="8" t="s">
        <v>1326</v>
      </c>
      <c r="AY972" s="8" t="s">
        <v>3031</v>
      </c>
      <c r="AZ972" s="8" t="s">
        <v>1623</v>
      </c>
      <c r="BA972" s="9">
        <v>1728.74916480346</v>
      </c>
      <c r="BB972" s="9">
        <v>1158.0737128747701</v>
      </c>
      <c r="BC972" s="9">
        <v>92.6269239905902</v>
      </c>
      <c r="BD972" s="9"/>
      <c r="BE972" s="9">
        <v>2043</v>
      </c>
      <c r="BF972" s="9">
        <v>962.61522749999995</v>
      </c>
      <c r="BG972" s="9"/>
      <c r="BH972" s="9">
        <v>838.34026821999998</v>
      </c>
      <c r="BI972" s="9">
        <v>2154.4162359951201</v>
      </c>
      <c r="BJ972" s="9"/>
      <c r="BK972" s="9"/>
      <c r="BL972" s="9">
        <v>573.79049566146398</v>
      </c>
      <c r="BM972" s="9"/>
      <c r="BN972" s="9">
        <v>5383.2988928015902</v>
      </c>
      <c r="BO972" s="9"/>
      <c r="BP972" s="9">
        <v>1353.53219824954</v>
      </c>
      <c r="BQ972" s="9"/>
      <c r="BR972" s="9"/>
      <c r="BS972" s="9"/>
      <c r="BT972" s="9"/>
      <c r="BU972" s="9"/>
      <c r="BV972" s="9"/>
      <c r="BW972" s="9"/>
      <c r="BX972" s="9">
        <v>521</v>
      </c>
    </row>
    <row r="973" spans="1:76" x14ac:dyDescent="0.2">
      <c r="A973" s="2" t="s">
        <v>973</v>
      </c>
      <c r="B973" s="2">
        <f t="shared" si="30"/>
        <v>31968</v>
      </c>
      <c r="C973" s="5">
        <v>2946</v>
      </c>
      <c r="D973" s="5">
        <v>2472</v>
      </c>
      <c r="E973" s="5">
        <v>64</v>
      </c>
      <c r="F973" s="2">
        <v>31968</v>
      </c>
      <c r="G973">
        <f t="array" ref="G973:AA973">VLOOKUP(A973,Check_S4,{7,8,9,10,11,12,13,14,15,16,17,18,19,20,21,22,23,24,25,26,27},FALSE)</f>
        <v>0</v>
      </c>
      <c r="H973">
        <v>6563</v>
      </c>
      <c r="I973">
        <v>1915.4545619999999</v>
      </c>
      <c r="J973">
        <v>0</v>
      </c>
      <c r="K973">
        <v>2472.4906166999999</v>
      </c>
      <c r="L973">
        <v>2703.2865795744101</v>
      </c>
      <c r="M973">
        <v>2351.05235091344</v>
      </c>
      <c r="N973">
        <v>1006.3574006098</v>
      </c>
      <c r="O973">
        <v>2690.5317618085301</v>
      </c>
      <c r="P973">
        <v>0</v>
      </c>
      <c r="Q973">
        <v>5617.7008882466098</v>
      </c>
      <c r="R973">
        <v>0</v>
      </c>
      <c r="S973">
        <v>1196.15787190066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f t="array" ref="AB973">MEDIAN(IF(G973:Q973&lt;&gt;0,G973:Q973))</f>
        <v>2581.511189254265</v>
      </c>
      <c r="AC973">
        <f t="array" ref="AC973">MEDIAN(IF(R973:Z973&lt;&gt;0,R973:Z973))</f>
        <v>1196.15787190066</v>
      </c>
      <c r="AD973">
        <f t="shared" si="31"/>
        <v>0.46335567975833586</v>
      </c>
      <c r="AE973" t="e">
        <f t="array" ref="AE973">TTEST(IF(G973:Q973&lt;&gt;0,G973:Q973),IF(R973:AA973&lt;&gt;0,R973:AA973),2,3)</f>
        <v>#DIV/0!</v>
      </c>
      <c r="AX973" s="8" t="s">
        <v>3032</v>
      </c>
      <c r="AY973" s="8" t="s">
        <v>3033</v>
      </c>
      <c r="AZ973" s="8" t="s">
        <v>1623</v>
      </c>
      <c r="BA973" s="9">
        <v>844.34871687591306</v>
      </c>
      <c r="BB973" s="9">
        <v>1159.3004239577399</v>
      </c>
      <c r="BC973" s="9">
        <v>82.517470083980498</v>
      </c>
      <c r="BD973" s="9"/>
      <c r="BE973" s="9">
        <v>1328</v>
      </c>
      <c r="BF973" s="9">
        <v>45.745726670000003</v>
      </c>
      <c r="BG973" s="9"/>
      <c r="BH973" s="9"/>
      <c r="BI973" s="9"/>
      <c r="BJ973" s="9"/>
      <c r="BK973" s="9"/>
      <c r="BL973" s="9"/>
      <c r="BM973" s="9"/>
      <c r="BN973" s="9"/>
      <c r="BO973" s="9"/>
      <c r="BP973" s="9">
        <v>1159.3004239577399</v>
      </c>
      <c r="BQ973" s="9"/>
      <c r="BR973" s="9"/>
      <c r="BS973" s="9"/>
      <c r="BT973" s="9"/>
      <c r="BU973" s="9"/>
      <c r="BV973" s="9"/>
      <c r="BW973" s="9"/>
      <c r="BX973" s="9"/>
    </row>
    <row r="974" spans="1:76" x14ac:dyDescent="0.2">
      <c r="A974" s="2" t="s">
        <v>974</v>
      </c>
      <c r="B974" s="2">
        <f t="shared" si="30"/>
        <v>149111</v>
      </c>
      <c r="C974" s="5">
        <v>630</v>
      </c>
      <c r="D974" s="5">
        <v>509</v>
      </c>
      <c r="E974" s="5">
        <v>97</v>
      </c>
      <c r="F974" s="2">
        <v>149111</v>
      </c>
      <c r="G974">
        <f t="array" ref="G974:AA974">VLOOKUP(A974,Check_S4,{7,8,9,10,11,12,13,14,15,16,17,18,19,20,21,22,23,24,25,26,27},FALSE)</f>
        <v>0</v>
      </c>
      <c r="H974">
        <v>796</v>
      </c>
      <c r="I974">
        <v>86.530425260000001</v>
      </c>
      <c r="J974">
        <v>0</v>
      </c>
      <c r="K974">
        <v>0</v>
      </c>
      <c r="L974">
        <v>508.67090536232803</v>
      </c>
      <c r="M974">
        <v>0</v>
      </c>
      <c r="N974">
        <v>0</v>
      </c>
      <c r="O974">
        <v>0</v>
      </c>
      <c r="P974">
        <v>0</v>
      </c>
      <c r="Q974">
        <v>158.714683461303</v>
      </c>
      <c r="R974">
        <v>0</v>
      </c>
      <c r="S974">
        <v>1599.5276456730601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f t="array" ref="AB974">MEDIAN(IF(G974:Q974&lt;&gt;0,G974:Q974))</f>
        <v>333.6927944118155</v>
      </c>
      <c r="AC974">
        <f t="array" ref="AC974">MEDIAN(IF(R974:Z974&lt;&gt;0,R974:Z974))</f>
        <v>1599.5276456730601</v>
      </c>
      <c r="AD974">
        <f t="shared" si="31"/>
        <v>4.7934137999367703</v>
      </c>
      <c r="AE974" t="e">
        <f t="array" ref="AE974">TTEST(IF(G974:Q974&lt;&gt;0,G974:Q974),IF(R974:AA974&lt;&gt;0,R974:AA974),2,3)</f>
        <v>#DIV/0!</v>
      </c>
      <c r="AX974" s="8" t="s">
        <v>1306</v>
      </c>
      <c r="AY974" s="8" t="s">
        <v>1306</v>
      </c>
      <c r="AZ974" s="8" t="s">
        <v>1640</v>
      </c>
      <c r="BA974" s="9">
        <v>1218.3945012720201</v>
      </c>
      <c r="BB974" s="9">
        <v>1160.13557273126</v>
      </c>
      <c r="BC974" s="9">
        <v>87.7912272183965</v>
      </c>
      <c r="BD974" s="9"/>
      <c r="BE974" s="9">
        <v>1783</v>
      </c>
      <c r="BF974" s="9">
        <v>52.826179850000003</v>
      </c>
      <c r="BG974" s="9"/>
      <c r="BH974" s="9"/>
      <c r="BI974" s="9"/>
      <c r="BJ974" s="9"/>
      <c r="BK974" s="9"/>
      <c r="BL974" s="9">
        <v>1032.93246692409</v>
      </c>
      <c r="BM974" s="9">
        <v>3206.2856216672999</v>
      </c>
      <c r="BN974" s="9">
        <v>1168.5816677314999</v>
      </c>
      <c r="BO974" s="9"/>
      <c r="BP974" s="9">
        <v>1160.13557273126</v>
      </c>
      <c r="BQ974" s="9"/>
      <c r="BR974" s="9"/>
      <c r="BS974" s="9"/>
      <c r="BT974" s="9"/>
      <c r="BU974" s="9"/>
      <c r="BV974" s="9"/>
      <c r="BW974" s="9"/>
      <c r="BX974" s="9">
        <v>125</v>
      </c>
    </row>
    <row r="975" spans="1:76" x14ac:dyDescent="0.2">
      <c r="A975" s="2" t="s">
        <v>975</v>
      </c>
      <c r="B975" s="2">
        <f t="shared" si="30"/>
        <v>82015</v>
      </c>
      <c r="C975" s="5">
        <v>1141</v>
      </c>
      <c r="D975" s="5">
        <v>1141</v>
      </c>
      <c r="E975" s="5"/>
      <c r="F975" s="2">
        <v>82015</v>
      </c>
      <c r="G975">
        <f t="array" ref="G975:AA975">VLOOKUP(A975,Check_S4,{7,8,9,10,11,12,13,14,15,16,17,18,19,20,21,22,23,24,25,26,27},FALSE)</f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1140.9570966041299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e">
        <f t="array" ref="AB975">MEDIAN(IF(G975:Q975&lt;&gt;0,G975:Q975))</f>
        <v>#NUM!</v>
      </c>
      <c r="AC975">
        <f t="array" ref="AC975">MEDIAN(IF(R975:Z975&lt;&gt;0,R975:Z975))</f>
        <v>1140.9570966041299</v>
      </c>
      <c r="AD975" t="e">
        <f t="shared" si="31"/>
        <v>#NUM!</v>
      </c>
      <c r="AE975" t="e">
        <f t="array" ref="AE975">TTEST(IF(G975:Q975&lt;&gt;0,G975:Q975),IF(R975:AA975&lt;&gt;0,R975:AA975),2,3)</f>
        <v>#DIV/0!</v>
      </c>
      <c r="AX975" s="8" t="s">
        <v>3034</v>
      </c>
      <c r="AY975" s="8" t="s">
        <v>3035</v>
      </c>
      <c r="AZ975" s="8" t="s">
        <v>1623</v>
      </c>
      <c r="BA975" s="9">
        <v>1534.05018359208</v>
      </c>
      <c r="BB975" s="9">
        <v>1160.3003766889999</v>
      </c>
      <c r="BC975" s="9">
        <v>97.246817689933593</v>
      </c>
      <c r="BD975" s="9"/>
      <c r="BE975" s="9">
        <v>1327</v>
      </c>
      <c r="BF975" s="9">
        <v>17.14228013</v>
      </c>
      <c r="BG975" s="9"/>
      <c r="BH975" s="9"/>
      <c r="BI975" s="9">
        <v>993.60075337799105</v>
      </c>
      <c r="BJ975" s="9"/>
      <c r="BK975" s="9"/>
      <c r="BL975" s="9">
        <v>100.10780482728801</v>
      </c>
      <c r="BM975" s="9"/>
      <c r="BN975" s="9">
        <v>489.7155298472</v>
      </c>
      <c r="BO975" s="9">
        <v>2399.7635095047699</v>
      </c>
      <c r="BP975" s="9"/>
      <c r="BQ975" s="9">
        <v>4315.5630412724604</v>
      </c>
      <c r="BR975" s="9"/>
      <c r="BS975" s="9">
        <v>1721.7606657393701</v>
      </c>
      <c r="BT975" s="9"/>
      <c r="BU975" s="9"/>
      <c r="BV975" s="9">
        <v>3617.8482512217302</v>
      </c>
      <c r="BW975" s="9"/>
      <c r="BX975" s="9">
        <v>358</v>
      </c>
    </row>
    <row r="976" spans="1:76" x14ac:dyDescent="0.2">
      <c r="A976" s="2" t="s">
        <v>976</v>
      </c>
      <c r="B976" s="2">
        <f t="shared" si="30"/>
        <v>33732</v>
      </c>
      <c r="C976" s="5">
        <v>2774</v>
      </c>
      <c r="D976" s="5">
        <v>2774</v>
      </c>
      <c r="E976" s="5"/>
      <c r="F976" s="2">
        <v>33732</v>
      </c>
      <c r="G976">
        <f t="array" ref="G976:AA976">VLOOKUP(A976,Check_S4,{7,8,9,10,11,12,13,14,15,16,17,18,19,20,21,22,23,24,25,26,27},FALSE)</f>
        <v>2774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f t="array" ref="AB976">MEDIAN(IF(G976:Q976&lt;&gt;0,G976:Q976))</f>
        <v>2774</v>
      </c>
      <c r="AC976" t="e">
        <f t="array" ref="AC976">MEDIAN(IF(R976:Z976&lt;&gt;0,R976:Z976))</f>
        <v>#NUM!</v>
      </c>
      <c r="AD976" t="e">
        <f t="shared" si="31"/>
        <v>#NUM!</v>
      </c>
      <c r="AE976" t="e">
        <f t="array" ref="AE976">TTEST(IF(G976:Q976&lt;&gt;0,G976:Q976),IF(R976:AA976&lt;&gt;0,R976:AA976),2,3)</f>
        <v>#DIV/0!</v>
      </c>
      <c r="AX976" s="8" t="s">
        <v>3036</v>
      </c>
      <c r="AY976" s="8" t="s">
        <v>3037</v>
      </c>
      <c r="AZ976" s="8" t="s">
        <v>1623</v>
      </c>
      <c r="BA976" s="9">
        <v>1897.4875633102799</v>
      </c>
      <c r="BB976" s="9">
        <v>1160.8026499002799</v>
      </c>
      <c r="BC976" s="9">
        <v>95.230226403382304</v>
      </c>
      <c r="BD976" s="9"/>
      <c r="BE976" s="9">
        <v>3395</v>
      </c>
      <c r="BF976" s="9">
        <v>468.37383870000002</v>
      </c>
      <c r="BG976" s="9"/>
      <c r="BH976" s="9"/>
      <c r="BI976" s="9"/>
      <c r="BJ976" s="9"/>
      <c r="BK976" s="9">
        <v>4832.5182706637097</v>
      </c>
      <c r="BL976" s="9"/>
      <c r="BM976" s="9">
        <v>367.42797069738498</v>
      </c>
      <c r="BN976" s="9">
        <v>1168.1476103960599</v>
      </c>
      <c r="BO976" s="9"/>
      <c r="BP976" s="9">
        <v>1153.4576894045099</v>
      </c>
      <c r="BQ976" s="9"/>
      <c r="BR976" s="9"/>
      <c r="BS976" s="9"/>
      <c r="BT976" s="9"/>
      <c r="BU976" s="9"/>
      <c r="BV976" s="9"/>
      <c r="BW976" s="9"/>
      <c r="BX976" s="9"/>
    </row>
    <row r="977" spans="1:76" x14ac:dyDescent="0.2">
      <c r="A977" s="2" t="s">
        <v>977</v>
      </c>
      <c r="B977" s="2">
        <f t="shared" si="30"/>
        <v>51996</v>
      </c>
      <c r="C977" s="5">
        <v>1799</v>
      </c>
      <c r="D977" s="5">
        <v>1567</v>
      </c>
      <c r="E977" s="5">
        <v>66</v>
      </c>
      <c r="F977" s="2">
        <v>51996</v>
      </c>
      <c r="G977">
        <f t="array" ref="G977:AA977">VLOOKUP(A977,Check_S4,{7,8,9,10,11,12,13,14,15,16,17,18,19,20,21,22,23,24,25,26,27},FALSE)</f>
        <v>0</v>
      </c>
      <c r="H977">
        <v>1498</v>
      </c>
      <c r="I977">
        <v>283.96875590000002</v>
      </c>
      <c r="J977">
        <v>0</v>
      </c>
      <c r="K977">
        <v>0</v>
      </c>
      <c r="L977">
        <v>1774.23728896444</v>
      </c>
      <c r="M977">
        <v>0</v>
      </c>
      <c r="N977">
        <v>0</v>
      </c>
      <c r="O977">
        <v>1811.6993789368601</v>
      </c>
      <c r="P977">
        <v>3835.04216735612</v>
      </c>
      <c r="Q977">
        <v>969.331321416631</v>
      </c>
      <c r="R977">
        <v>2312.4699925162899</v>
      </c>
      <c r="S977">
        <v>1448.8668556041</v>
      </c>
      <c r="T977">
        <v>3888.1495671023499</v>
      </c>
      <c r="U977">
        <v>0</v>
      </c>
      <c r="V977">
        <v>1566.9865397979199</v>
      </c>
      <c r="W977">
        <v>0</v>
      </c>
      <c r="X977">
        <v>0</v>
      </c>
      <c r="Y977">
        <v>0</v>
      </c>
      <c r="Z977">
        <v>0</v>
      </c>
      <c r="AA977">
        <v>396</v>
      </c>
      <c r="AB977">
        <f t="array" ref="AB977">MEDIAN(IF(G977:Q977&lt;&gt;0,G977:Q977))</f>
        <v>1636.1186444822201</v>
      </c>
      <c r="AC977">
        <f t="array" ref="AC977">MEDIAN(IF(R977:Z977&lt;&gt;0,R977:Z977))</f>
        <v>1939.7282661571048</v>
      </c>
      <c r="AD977">
        <f t="shared" si="31"/>
        <v>1.1855669958280852</v>
      </c>
      <c r="AE977">
        <f t="array" ref="AE977">TTEST(IF(G977:Q977&lt;&gt;0,G977:Q977),IF(R977:AA977&lt;&gt;0,R977:AA977),2,3)</f>
        <v>0.77156564507726577</v>
      </c>
      <c r="AX977" s="8" t="s">
        <v>1475</v>
      </c>
      <c r="AY977" s="8" t="s">
        <v>3038</v>
      </c>
      <c r="AZ977" s="8" t="s">
        <v>1640</v>
      </c>
      <c r="BA977" s="9">
        <v>1161.8062240679501</v>
      </c>
      <c r="BB977" s="9">
        <v>1161.8062240679501</v>
      </c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>
        <v>1161.8062240679501</v>
      </c>
      <c r="BQ977" s="9"/>
      <c r="BR977" s="9"/>
      <c r="BS977" s="9"/>
      <c r="BT977" s="9"/>
      <c r="BU977" s="9"/>
      <c r="BV977" s="9"/>
      <c r="BW977" s="9"/>
      <c r="BX977" s="9"/>
    </row>
    <row r="978" spans="1:76" x14ac:dyDescent="0.2">
      <c r="A978" s="2" t="s">
        <v>978</v>
      </c>
      <c r="B978" s="2">
        <f t="shared" si="30"/>
        <v>26291</v>
      </c>
      <c r="C978" s="5">
        <v>3544</v>
      </c>
      <c r="D978" s="5">
        <v>2857</v>
      </c>
      <c r="E978" s="5">
        <v>97</v>
      </c>
      <c r="F978" s="2">
        <v>26291</v>
      </c>
      <c r="G978">
        <f t="array" ref="G978:AA978">VLOOKUP(A978,Check_S4,{7,8,9,10,11,12,13,14,15,16,17,18,19,20,21,22,23,24,25,26,27},FALSE)</f>
        <v>0</v>
      </c>
      <c r="H978">
        <v>4144</v>
      </c>
      <c r="I978">
        <v>303.54955919999998</v>
      </c>
      <c r="J978">
        <v>14352.495699999999</v>
      </c>
      <c r="K978">
        <v>0</v>
      </c>
      <c r="L978">
        <v>1545.3091318700299</v>
      </c>
      <c r="M978">
        <v>0</v>
      </c>
      <c r="N978">
        <v>1536.3250372838199</v>
      </c>
      <c r="O978">
        <v>4348.1452225531202</v>
      </c>
      <c r="P978">
        <v>5661.8965446578104</v>
      </c>
      <c r="Q978">
        <v>605.66387149576894</v>
      </c>
      <c r="R978">
        <v>2794.4681802086302</v>
      </c>
      <c r="S978">
        <v>2908.0259021727202</v>
      </c>
      <c r="T978">
        <v>0</v>
      </c>
      <c r="U978">
        <v>2805.9999840098499</v>
      </c>
      <c r="V978">
        <v>2263.8704284361302</v>
      </c>
      <c r="W978">
        <v>0</v>
      </c>
      <c r="X978">
        <v>0</v>
      </c>
      <c r="Y978">
        <v>3240.4533721887601</v>
      </c>
      <c r="Z978">
        <v>3101.2536095570299</v>
      </c>
      <c r="AA978">
        <v>0</v>
      </c>
      <c r="AB978">
        <f t="array" ref="AB978">MEDIAN(IF(G978:Q978&lt;&gt;0,G978:Q978))</f>
        <v>2844.6545659350149</v>
      </c>
      <c r="AC978">
        <f t="array" ref="AC978">MEDIAN(IF(R978:Z978&lt;&gt;0,R978:Z978))</f>
        <v>2857.0129430912848</v>
      </c>
      <c r="AD978">
        <f t="shared" si="31"/>
        <v>1.0043444210429844</v>
      </c>
      <c r="AE978">
        <f t="array" ref="AE978">TTEST(IF(G978:Q978&lt;&gt;0,G978:Q978),IF(R978:AA978&lt;&gt;0,R978:AA978),2,3)</f>
        <v>0.48120840990732294</v>
      </c>
      <c r="AX978" s="8" t="s">
        <v>3039</v>
      </c>
      <c r="AY978" s="8" t="s">
        <v>3040</v>
      </c>
      <c r="AZ978" s="8" t="s">
        <v>1623</v>
      </c>
      <c r="BA978" s="9">
        <v>1513.36347974364</v>
      </c>
      <c r="BB978" s="9">
        <v>1161.8062240679501</v>
      </c>
      <c r="BC978" s="9">
        <v>83.3100626364334</v>
      </c>
      <c r="BD978" s="9"/>
      <c r="BE978" s="9">
        <v>2532</v>
      </c>
      <c r="BF978" s="9">
        <v>73.373717709999994</v>
      </c>
      <c r="BG978" s="9"/>
      <c r="BH978" s="9"/>
      <c r="BI978" s="9">
        <v>3654.2734497153001</v>
      </c>
      <c r="BJ978" s="9"/>
      <c r="BK978" s="9">
        <v>1024.8023901525401</v>
      </c>
      <c r="BL978" s="9"/>
      <c r="BM978" s="9"/>
      <c r="BN978" s="9">
        <v>334.12350838413499</v>
      </c>
      <c r="BO978" s="9"/>
      <c r="BP978" s="9">
        <v>1161.8062240679501</v>
      </c>
      <c r="BQ978" s="9"/>
      <c r="BR978" s="9"/>
      <c r="BS978" s="9"/>
      <c r="BT978" s="9">
        <v>1813.16506817555</v>
      </c>
      <c r="BU978" s="9"/>
      <c r="BV978" s="9"/>
      <c r="BW978" s="9"/>
      <c r="BX978" s="9"/>
    </row>
    <row r="979" spans="1:76" x14ac:dyDescent="0.2">
      <c r="A979" s="2" t="s">
        <v>979</v>
      </c>
      <c r="B979" s="2">
        <f t="shared" si="30"/>
        <v>42041</v>
      </c>
      <c r="C979" s="5">
        <v>2210</v>
      </c>
      <c r="D979" s="5">
        <v>2052</v>
      </c>
      <c r="E979" s="5">
        <v>52</v>
      </c>
      <c r="F979" s="2">
        <v>42041</v>
      </c>
      <c r="G979">
        <f t="array" ref="G979:AA979">VLOOKUP(A979,Check_S4,{7,8,9,10,11,12,13,14,15,16,17,18,19,20,21,22,23,24,25,26,27},FALSE)</f>
        <v>0</v>
      </c>
      <c r="H979">
        <v>1858</v>
      </c>
      <c r="I979">
        <v>834.92050630000006</v>
      </c>
      <c r="J979">
        <v>0</v>
      </c>
      <c r="K979">
        <v>0</v>
      </c>
      <c r="L979">
        <v>1914.7908886496</v>
      </c>
      <c r="M979">
        <v>2235.9205540021799</v>
      </c>
      <c r="N979">
        <v>0</v>
      </c>
      <c r="O979">
        <v>4979.3217683694002</v>
      </c>
      <c r="P979">
        <v>0</v>
      </c>
      <c r="Q979">
        <v>2326.61254160108</v>
      </c>
      <c r="R979">
        <v>0</v>
      </c>
      <c r="S979">
        <v>1290.9787907300399</v>
      </c>
      <c r="T979">
        <v>0</v>
      </c>
      <c r="U979">
        <v>2393.3295842021398</v>
      </c>
      <c r="V979">
        <v>2052.1425644021901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f t="array" ref="AB979">MEDIAN(IF(G979:Q979&lt;&gt;0,G979:Q979))</f>
        <v>2075.35572132589</v>
      </c>
      <c r="AC979">
        <f t="array" ref="AC979">MEDIAN(IF(R979:Z979&lt;&gt;0,R979:Z979))</f>
        <v>2052.1425644021901</v>
      </c>
      <c r="AD979">
        <f t="shared" si="31"/>
        <v>0.98881485391387769</v>
      </c>
      <c r="AE979">
        <f t="array" ref="AE979">TTEST(IF(G979:Q979&lt;&gt;0,G979:Q979),IF(R979:AA979&lt;&gt;0,R979:AA979),2,3)</f>
        <v>0.51734269135100974</v>
      </c>
      <c r="AX979" s="8" t="s">
        <v>3041</v>
      </c>
      <c r="AY979" s="8" t="s">
        <v>3042</v>
      </c>
      <c r="AZ979" s="8" t="s">
        <v>1623</v>
      </c>
      <c r="BA979" s="9">
        <v>1061.3950646728099</v>
      </c>
      <c r="BB979" s="9">
        <v>1162</v>
      </c>
      <c r="BC979" s="9">
        <v>52.987097693905199</v>
      </c>
      <c r="BD979" s="9"/>
      <c r="BE979" s="9">
        <v>1162</v>
      </c>
      <c r="BF979" s="9">
        <v>200.05979959999999</v>
      </c>
      <c r="BG979" s="9">
        <v>483.67008870000001</v>
      </c>
      <c r="BH979" s="9">
        <v>1974.8599104</v>
      </c>
      <c r="BI979" s="9">
        <v>1555.8892132214701</v>
      </c>
      <c r="BJ979" s="9"/>
      <c r="BK979" s="9">
        <v>1470.0155905438901</v>
      </c>
      <c r="BL979" s="9">
        <v>798.63927274258901</v>
      </c>
      <c r="BM979" s="9"/>
      <c r="BN979" s="9">
        <v>723.01572067255904</v>
      </c>
      <c r="BO979" s="9"/>
      <c r="BP979" s="9">
        <v>1184.4059861748001</v>
      </c>
      <c r="BQ979" s="9"/>
      <c r="BR979" s="9"/>
      <c r="BS979" s="9"/>
      <c r="BT979" s="9"/>
      <c r="BU979" s="9"/>
      <c r="BV979" s="9"/>
      <c r="BW979" s="9"/>
      <c r="BX979" s="9"/>
    </row>
    <row r="980" spans="1:76" x14ac:dyDescent="0.2">
      <c r="A980" s="2" t="s">
        <v>980</v>
      </c>
      <c r="B980" s="2">
        <f t="shared" si="30"/>
        <v>39829</v>
      </c>
      <c r="C980" s="5">
        <v>2330</v>
      </c>
      <c r="D980" s="5">
        <v>1989</v>
      </c>
      <c r="E980" s="5">
        <v>84</v>
      </c>
      <c r="F980" s="2">
        <v>39829</v>
      </c>
      <c r="G980">
        <f t="array" ref="G980:AA980">VLOOKUP(A980,Check_S4,{7,8,9,10,11,12,13,14,15,16,17,18,19,20,21,22,23,24,25,26,27},FALSE)</f>
        <v>0</v>
      </c>
      <c r="H980">
        <v>6990</v>
      </c>
      <c r="I980">
        <v>289.5305224</v>
      </c>
      <c r="J980">
        <v>0</v>
      </c>
      <c r="K980">
        <v>0</v>
      </c>
      <c r="L980">
        <v>1407.2728685206901</v>
      </c>
      <c r="M980">
        <v>0</v>
      </c>
      <c r="N980">
        <v>634.82786617692898</v>
      </c>
      <c r="O980">
        <v>1605.3044791043301</v>
      </c>
      <c r="P980">
        <v>0</v>
      </c>
      <c r="Q980">
        <v>798.41574583796103</v>
      </c>
      <c r="R980">
        <v>2371.9382188182299</v>
      </c>
      <c r="S980">
        <v>0</v>
      </c>
      <c r="T980">
        <v>0</v>
      </c>
      <c r="U980">
        <v>3024.8366921554798</v>
      </c>
      <c r="V980">
        <v>2902.4815956623602</v>
      </c>
      <c r="W980">
        <v>0</v>
      </c>
      <c r="X980">
        <v>0</v>
      </c>
      <c r="Y980">
        <v>3271.81460128043</v>
      </c>
      <c r="Z980">
        <v>0</v>
      </c>
      <c r="AA980">
        <v>0</v>
      </c>
      <c r="AB980">
        <f t="array" ref="AB980">MEDIAN(IF(G980:Q980&lt;&gt;0,G980:Q980))</f>
        <v>1102.8443071793256</v>
      </c>
      <c r="AC980">
        <f t="array" ref="AC980">MEDIAN(IF(R980:Z980&lt;&gt;0,R980:Z980))</f>
        <v>2963.6591439089198</v>
      </c>
      <c r="AD980">
        <f t="shared" si="31"/>
        <v>2.6872869766076786</v>
      </c>
      <c r="AE980">
        <f t="array" ref="AE980">TTEST(IF(G980:Q980&lt;&gt;0,G980:Q980),IF(R980:AA980&lt;&gt;0,R980:AA980),2,3)</f>
        <v>0.40745871402490424</v>
      </c>
      <c r="AX980" s="8" t="s">
        <v>837</v>
      </c>
      <c r="AY980" s="8" t="s">
        <v>3043</v>
      </c>
      <c r="AZ980" s="8" t="s">
        <v>1623</v>
      </c>
      <c r="BA980" s="9">
        <v>1266.6645186138801</v>
      </c>
      <c r="BB980" s="9">
        <v>1162.2014290756999</v>
      </c>
      <c r="BC980" s="9">
        <v>81.500738096907696</v>
      </c>
      <c r="BD980" s="9"/>
      <c r="BE980" s="9">
        <v>930</v>
      </c>
      <c r="BF980" s="9">
        <v>94.177052450000005</v>
      </c>
      <c r="BG980" s="9"/>
      <c r="BH980" s="9"/>
      <c r="BI980" s="9">
        <v>2213.69310604664</v>
      </c>
      <c r="BJ980" s="9"/>
      <c r="BK980" s="9"/>
      <c r="BL980" s="9">
        <v>1162.2014290756999</v>
      </c>
      <c r="BM980" s="9"/>
      <c r="BN980" s="9">
        <v>282.476996582678</v>
      </c>
      <c r="BO980" s="9"/>
      <c r="BP980" s="9">
        <v>1683.56668180521</v>
      </c>
      <c r="BQ980" s="9"/>
      <c r="BR980" s="9"/>
      <c r="BS980" s="9">
        <v>1498.6690079571599</v>
      </c>
      <c r="BT980" s="9"/>
      <c r="BU980" s="9"/>
      <c r="BV980" s="9"/>
      <c r="BW980" s="9">
        <v>3256.1963936075499</v>
      </c>
      <c r="BX980" s="9">
        <v>279</v>
      </c>
    </row>
    <row r="981" spans="1:76" x14ac:dyDescent="0.2">
      <c r="A981" s="2" t="s">
        <v>981</v>
      </c>
      <c r="B981" s="2">
        <f t="shared" si="30"/>
        <v>24144</v>
      </c>
      <c r="C981" s="5">
        <v>3837</v>
      </c>
      <c r="D981" s="5">
        <v>2532</v>
      </c>
      <c r="E981" s="5">
        <v>110</v>
      </c>
      <c r="F981" s="2">
        <v>24144</v>
      </c>
      <c r="G981">
        <f t="array" ref="G981:AA981">VLOOKUP(A981,Check_S4,{7,8,9,10,11,12,13,14,15,16,17,18,19,20,21,22,23,24,25,26,27},FALSE)</f>
        <v>0</v>
      </c>
      <c r="H981">
        <v>3085</v>
      </c>
      <c r="I981">
        <v>815.29193650000002</v>
      </c>
      <c r="J981">
        <v>5850.6980700000004</v>
      </c>
      <c r="K981">
        <v>0</v>
      </c>
      <c r="L981">
        <v>1987.38213340879</v>
      </c>
      <c r="M981">
        <v>0</v>
      </c>
      <c r="N981">
        <v>923.72230168397004</v>
      </c>
      <c r="O981">
        <v>0</v>
      </c>
      <c r="P981">
        <v>0</v>
      </c>
      <c r="Q981">
        <v>15788.3765830948</v>
      </c>
      <c r="R981">
        <v>2716.74653852445</v>
      </c>
      <c r="S981">
        <v>2468.8764415880801</v>
      </c>
      <c r="T981">
        <v>0</v>
      </c>
      <c r="U981">
        <v>0</v>
      </c>
      <c r="V981">
        <v>2532.3970041531402</v>
      </c>
      <c r="W981">
        <v>0</v>
      </c>
      <c r="X981">
        <v>0</v>
      </c>
      <c r="Y981">
        <v>0</v>
      </c>
      <c r="Z981">
        <v>4189.1107011984004</v>
      </c>
      <c r="AA981">
        <v>1850</v>
      </c>
      <c r="AB981">
        <f t="array" ref="AB981">MEDIAN(IF(G981:Q981&lt;&gt;0,G981:Q981))</f>
        <v>2536.1910667043949</v>
      </c>
      <c r="AC981">
        <f t="array" ref="AC981">MEDIAN(IF(R981:Z981&lt;&gt;0,R981:Z981))</f>
        <v>2624.5717713387949</v>
      </c>
      <c r="AD981">
        <f t="shared" si="31"/>
        <v>1.0348478100860297</v>
      </c>
      <c r="AE981">
        <f t="array" ref="AE981">TTEST(IF(G981:Q981&lt;&gt;0,G981:Q981),IF(R981:AA981&lt;&gt;0,R981:AA981),2,3)</f>
        <v>0.43689425977532631</v>
      </c>
      <c r="AX981" s="8" t="s">
        <v>3044</v>
      </c>
      <c r="AY981" s="8" t="s">
        <v>3045</v>
      </c>
      <c r="AZ981" s="8" t="s">
        <v>1623</v>
      </c>
      <c r="BA981" s="9">
        <v>1952.4087887262101</v>
      </c>
      <c r="BB981" s="9">
        <v>1162.41016865444</v>
      </c>
      <c r="BC981" s="9">
        <v>99.979255120461005</v>
      </c>
      <c r="BD981" s="9">
        <v>3054</v>
      </c>
      <c r="BE981" s="9">
        <v>5421</v>
      </c>
      <c r="BF981" s="9">
        <v>264.20604830000002</v>
      </c>
      <c r="BG981" s="9"/>
      <c r="BH981" s="9"/>
      <c r="BI981" s="9">
        <v>1244.82033730888</v>
      </c>
      <c r="BJ981" s="9"/>
      <c r="BK981" s="9"/>
      <c r="BL981" s="9">
        <v>650.426346748377</v>
      </c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>
        <v>1080</v>
      </c>
    </row>
    <row r="982" spans="1:76" x14ac:dyDescent="0.2">
      <c r="A982" s="2" t="s">
        <v>982</v>
      </c>
      <c r="B982" s="2">
        <f t="shared" si="30"/>
        <v>109881</v>
      </c>
      <c r="C982" s="5">
        <v>842</v>
      </c>
      <c r="D982" s="5">
        <v>867</v>
      </c>
      <c r="E982" s="5">
        <v>73</v>
      </c>
      <c r="F982" s="2">
        <v>109881</v>
      </c>
      <c r="G982">
        <f t="array" ref="G982:AA982">VLOOKUP(A982,Check_S4,{7,8,9,10,11,12,13,14,15,16,17,18,19,20,21,22,23,24,25,26,27},FALSE)</f>
        <v>0</v>
      </c>
      <c r="H982">
        <v>770</v>
      </c>
      <c r="I982">
        <v>78.505151519999998</v>
      </c>
      <c r="J982">
        <v>0</v>
      </c>
      <c r="K982">
        <v>0</v>
      </c>
      <c r="L982">
        <v>963.37099751674805</v>
      </c>
      <c r="M982">
        <v>0</v>
      </c>
      <c r="N982">
        <v>0</v>
      </c>
      <c r="O982">
        <v>1360.2930033286</v>
      </c>
      <c r="P982">
        <v>0</v>
      </c>
      <c r="Q982">
        <v>240.75068620308301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1640.94159297121</v>
      </c>
      <c r="X982">
        <v>0</v>
      </c>
      <c r="Y982">
        <v>0</v>
      </c>
      <c r="Z982">
        <v>0</v>
      </c>
      <c r="AA982">
        <v>0</v>
      </c>
      <c r="AB982">
        <f t="array" ref="AB982">MEDIAN(IF(G982:Q982&lt;&gt;0,G982:Q982))</f>
        <v>770</v>
      </c>
      <c r="AC982">
        <f t="array" ref="AC982">MEDIAN(IF(R982:Z982&lt;&gt;0,R982:Z982))</f>
        <v>1640.94159297121</v>
      </c>
      <c r="AD982">
        <f t="shared" si="31"/>
        <v>2.1310929778846881</v>
      </c>
      <c r="AE982" t="e">
        <f t="array" ref="AE982">TTEST(IF(G982:Q982&lt;&gt;0,G982:Q982),IF(R982:AA982&lt;&gt;0,R982:AA982),2,3)</f>
        <v>#DIV/0!</v>
      </c>
      <c r="AX982" s="8" t="s">
        <v>1208</v>
      </c>
      <c r="AY982" s="8" t="s">
        <v>3046</v>
      </c>
      <c r="AZ982" s="8" t="s">
        <v>1623</v>
      </c>
      <c r="BA982" s="9">
        <v>1778.1838546858</v>
      </c>
      <c r="BB982" s="9">
        <v>1162.51921270094</v>
      </c>
      <c r="BC982" s="9">
        <v>112.330588442557</v>
      </c>
      <c r="BD982" s="9"/>
      <c r="BE982" s="9"/>
      <c r="BF982" s="9">
        <v>173.03177719999999</v>
      </c>
      <c r="BG982" s="9"/>
      <c r="BH982" s="9"/>
      <c r="BI982" s="9">
        <v>1705.2560898577501</v>
      </c>
      <c r="BJ982" s="9"/>
      <c r="BK982" s="9">
        <v>4614.6652161413404</v>
      </c>
      <c r="BL982" s="9">
        <v>619.78233554412702</v>
      </c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</row>
    <row r="983" spans="1:76" x14ac:dyDescent="0.2">
      <c r="A983" s="2" t="s">
        <v>983</v>
      </c>
      <c r="B983" s="2">
        <f t="shared" si="30"/>
        <v>45853</v>
      </c>
      <c r="C983" s="5">
        <v>2016</v>
      </c>
      <c r="D983" s="5">
        <v>1909</v>
      </c>
      <c r="E983" s="5">
        <v>56</v>
      </c>
      <c r="F983" s="2">
        <v>45853</v>
      </c>
      <c r="G983">
        <f t="array" ref="G983:AA983">VLOOKUP(A983,Check_S4,{7,8,9,10,11,12,13,14,15,16,17,18,19,20,21,22,23,24,25,26,27},FALSE)</f>
        <v>0</v>
      </c>
      <c r="H983">
        <v>3049</v>
      </c>
      <c r="I983">
        <v>56.657780350000003</v>
      </c>
      <c r="J983">
        <v>0</v>
      </c>
      <c r="K983">
        <v>0</v>
      </c>
      <c r="L983">
        <v>1320.5842522191799</v>
      </c>
      <c r="M983">
        <v>0</v>
      </c>
      <c r="N983">
        <v>2335.0716599338102</v>
      </c>
      <c r="O983">
        <v>2128.8746233103102</v>
      </c>
      <c r="P983">
        <v>0</v>
      </c>
      <c r="Q983">
        <v>1277.4373883129299</v>
      </c>
      <c r="R983">
        <v>0</v>
      </c>
      <c r="S983">
        <v>1909.2128660962701</v>
      </c>
      <c r="T983">
        <v>0</v>
      </c>
      <c r="U983">
        <v>4298.83654218232</v>
      </c>
      <c r="V983">
        <v>1622.04187116863</v>
      </c>
      <c r="W983">
        <v>0</v>
      </c>
      <c r="X983">
        <v>0</v>
      </c>
      <c r="Y983">
        <v>2901.3480939412102</v>
      </c>
      <c r="Z983">
        <v>0</v>
      </c>
      <c r="AA983">
        <v>1280</v>
      </c>
      <c r="AB983">
        <f t="array" ref="AB983">MEDIAN(IF(G983:Q983&lt;&gt;0,G983:Q983))</f>
        <v>1724.7294377647449</v>
      </c>
      <c r="AC983">
        <f t="array" ref="AC983">MEDIAN(IF(R983:Z983&lt;&gt;0,R983:Z983))</f>
        <v>2405.28048001874</v>
      </c>
      <c r="AD983">
        <f t="shared" si="31"/>
        <v>1.3945842329542375</v>
      </c>
      <c r="AE983">
        <f t="array" ref="AE983">TTEST(IF(G983:Q983&lt;&gt;0,G983:Q983),IF(R983:AA983&lt;&gt;0,R983:AA983),2,3)</f>
        <v>0.33646524374460907</v>
      </c>
      <c r="AX983" s="8" t="s">
        <v>217</v>
      </c>
      <c r="AY983" s="8" t="s">
        <v>3047</v>
      </c>
      <c r="AZ983" s="8" t="s">
        <v>1623</v>
      </c>
      <c r="BA983" s="9">
        <v>1270.9772532186601</v>
      </c>
      <c r="BB983" s="9">
        <v>1163.0563637887301</v>
      </c>
      <c r="BC983" s="9">
        <v>95.672516549432203</v>
      </c>
      <c r="BD983" s="9">
        <v>3784</v>
      </c>
      <c r="BE983" s="9">
        <v>131</v>
      </c>
      <c r="BF983" s="9">
        <v>39.725101879999997</v>
      </c>
      <c r="BG983" s="9"/>
      <c r="BH983" s="9"/>
      <c r="BI983" s="9">
        <v>963.10465232854801</v>
      </c>
      <c r="BJ983" s="9"/>
      <c r="BK983" s="9">
        <v>2369.3965865464002</v>
      </c>
      <c r="BL983" s="9"/>
      <c r="BM983" s="9"/>
      <c r="BN983" s="9">
        <v>282.68789282457902</v>
      </c>
      <c r="BO983" s="9">
        <v>2100.4804214159199</v>
      </c>
      <c r="BP983" s="9">
        <v>1363.00807524891</v>
      </c>
      <c r="BQ983" s="9"/>
      <c r="BR983" s="9"/>
      <c r="BS983" s="9">
        <v>1481.36980194225</v>
      </c>
      <c r="BT983" s="9"/>
      <c r="BU983" s="9"/>
      <c r="BV983" s="9"/>
      <c r="BW983" s="9"/>
      <c r="BX983" s="9">
        <v>195</v>
      </c>
    </row>
    <row r="984" spans="1:76" x14ac:dyDescent="0.2">
      <c r="A984" s="2" t="s">
        <v>984</v>
      </c>
      <c r="B984" s="2">
        <f t="shared" si="30"/>
        <v>71851</v>
      </c>
      <c r="C984" s="5">
        <v>1278</v>
      </c>
      <c r="D984" s="5">
        <v>1126</v>
      </c>
      <c r="E984" s="5">
        <v>74</v>
      </c>
      <c r="F984" s="2">
        <v>71851</v>
      </c>
      <c r="G984">
        <f t="array" ref="G984:AA984">VLOOKUP(A984,Check_S4,{7,8,9,10,11,12,13,14,15,16,17,18,19,20,21,22,23,24,25,26,27},FALSE)</f>
        <v>0</v>
      </c>
      <c r="H984">
        <v>930</v>
      </c>
      <c r="I984">
        <v>111.450028</v>
      </c>
      <c r="J984">
        <v>0</v>
      </c>
      <c r="K984">
        <v>0</v>
      </c>
      <c r="L984">
        <v>1322.10181673695</v>
      </c>
      <c r="M984">
        <v>0</v>
      </c>
      <c r="N984">
        <v>0</v>
      </c>
      <c r="O984">
        <v>633.65015457169795</v>
      </c>
      <c r="P984">
        <v>0</v>
      </c>
      <c r="Q984">
        <v>2702.6686883052898</v>
      </c>
      <c r="R984">
        <v>0</v>
      </c>
      <c r="S984">
        <v>0</v>
      </c>
      <c r="T984">
        <v>0</v>
      </c>
      <c r="U984">
        <v>2500.29434038715</v>
      </c>
      <c r="V984">
        <v>1570.72909059002</v>
      </c>
      <c r="W984">
        <v>0</v>
      </c>
      <c r="X984">
        <v>0</v>
      </c>
      <c r="Y984">
        <v>0</v>
      </c>
      <c r="Z984">
        <v>0</v>
      </c>
      <c r="AA984">
        <v>450</v>
      </c>
      <c r="AB984">
        <f t="array" ref="AB984">MEDIAN(IF(G984:Q984&lt;&gt;0,G984:Q984))</f>
        <v>930</v>
      </c>
      <c r="AC984">
        <f t="array" ref="AC984">MEDIAN(IF(R984:Z984&lt;&gt;0,R984:Z984))</f>
        <v>2035.511715488585</v>
      </c>
      <c r="AD984">
        <f t="shared" si="31"/>
        <v>2.1887222747189088</v>
      </c>
      <c r="AE984">
        <f t="array" ref="AE984">TTEST(IF(G984:Q984&lt;&gt;0,G984:Q984),IF(R984:AA984&lt;&gt;0,R984:AA984),2,3)</f>
        <v>0.64361604343453327</v>
      </c>
      <c r="AX984" s="8" t="s">
        <v>3048</v>
      </c>
      <c r="AY984" s="8" t="s">
        <v>3049</v>
      </c>
      <c r="AZ984" s="8" t="s">
        <v>1623</v>
      </c>
      <c r="BA984" s="9">
        <v>1163.4773467806201</v>
      </c>
      <c r="BB984" s="9">
        <v>1163.4773467806201</v>
      </c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>
        <v>1163.4773467806201</v>
      </c>
      <c r="BQ984" s="9"/>
      <c r="BR984" s="9"/>
      <c r="BS984" s="9"/>
      <c r="BT984" s="9"/>
      <c r="BU984" s="9"/>
      <c r="BV984" s="9"/>
      <c r="BW984" s="9"/>
      <c r="BX984" s="9"/>
    </row>
    <row r="985" spans="1:76" x14ac:dyDescent="0.2">
      <c r="A985" s="2" t="s">
        <v>985</v>
      </c>
      <c r="B985" s="2">
        <f t="shared" si="30"/>
        <v>37507</v>
      </c>
      <c r="C985" s="5">
        <v>2446</v>
      </c>
      <c r="D985" s="5">
        <v>2080</v>
      </c>
      <c r="E985" s="5">
        <v>73</v>
      </c>
      <c r="F985" s="2">
        <v>37507</v>
      </c>
      <c r="G985">
        <f t="array" ref="G985:AA985">VLOOKUP(A985,Check_S4,{7,8,9,10,11,12,13,14,15,16,17,18,19,20,21,22,23,24,25,26,27},FALSE)</f>
        <v>0</v>
      </c>
      <c r="H985">
        <v>2080</v>
      </c>
      <c r="I985">
        <v>464.58996660000003</v>
      </c>
      <c r="J985">
        <v>0</v>
      </c>
      <c r="K985">
        <v>2115.7096415000001</v>
      </c>
      <c r="L985">
        <v>1419.1460022577401</v>
      </c>
      <c r="M985">
        <v>0</v>
      </c>
      <c r="N985">
        <v>1428.7960026778501</v>
      </c>
      <c r="O985">
        <v>2152.7453201502399</v>
      </c>
      <c r="P985">
        <v>5613.7530825629701</v>
      </c>
      <c r="Q985">
        <v>4795.7162882848997</v>
      </c>
      <c r="R985">
        <v>0</v>
      </c>
      <c r="S985">
        <v>1724.9966587394499</v>
      </c>
      <c r="T985">
        <v>4713.1476844461604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396</v>
      </c>
      <c r="AB985">
        <f t="array" ref="AB985">MEDIAN(IF(G985:Q985&lt;&gt;0,G985:Q985))</f>
        <v>2097.8548207499998</v>
      </c>
      <c r="AC985">
        <f t="array" ref="AC985">MEDIAN(IF(R985:Z985&lt;&gt;0,R985:Z985))</f>
        <v>3219.0721715928048</v>
      </c>
      <c r="AD985">
        <f t="shared" si="31"/>
        <v>1.5344589815047167</v>
      </c>
      <c r="AE985">
        <f t="array" ref="AE985">TTEST(IF(G985:Q985&lt;&gt;0,G985:Q985),IF(R985:AA985&lt;&gt;0,R985:AA985),2,3)</f>
        <v>0.88126901686489334</v>
      </c>
      <c r="AX985" s="8" t="s">
        <v>1315</v>
      </c>
      <c r="AY985" s="8" t="s">
        <v>3050</v>
      </c>
      <c r="AZ985" s="8" t="s">
        <v>1623</v>
      </c>
      <c r="BA985" s="9">
        <v>1187.2216759580199</v>
      </c>
      <c r="BB985" s="9">
        <v>1163.7975166311801</v>
      </c>
      <c r="BC985" s="9">
        <v>85.796256713332994</v>
      </c>
      <c r="BD985" s="9"/>
      <c r="BE985" s="9">
        <v>1943</v>
      </c>
      <c r="BF985" s="9">
        <v>20.058897089999999</v>
      </c>
      <c r="BG985" s="9"/>
      <c r="BH985" s="9">
        <v>2453.5046652999999</v>
      </c>
      <c r="BI985" s="9"/>
      <c r="BJ985" s="9"/>
      <c r="BK985" s="9">
        <v>379.17146009576601</v>
      </c>
      <c r="BL985" s="9">
        <v>457.87228499192503</v>
      </c>
      <c r="BM985" s="9"/>
      <c r="BN985" s="9">
        <v>1869.72274827044</v>
      </c>
      <c r="BO985" s="9"/>
      <c r="BP985" s="9"/>
      <c r="BQ985" s="9"/>
      <c r="BR985" s="9"/>
      <c r="BS985" s="9"/>
      <c r="BT985" s="9"/>
      <c r="BU985" s="9"/>
      <c r="BV985" s="9"/>
      <c r="BW985" s="9"/>
      <c r="BX985" s="9"/>
    </row>
    <row r="986" spans="1:76" x14ac:dyDescent="0.2">
      <c r="A986" s="2" t="s">
        <v>986</v>
      </c>
      <c r="B986" s="2">
        <f t="shared" si="30"/>
        <v>131391</v>
      </c>
      <c r="C986" s="5">
        <v>698</v>
      </c>
      <c r="D986" s="5">
        <v>684</v>
      </c>
      <c r="E986" s="5">
        <v>53</v>
      </c>
      <c r="F986" s="2">
        <v>131391</v>
      </c>
      <c r="G986">
        <f t="array" ref="G986:AA986">VLOOKUP(A986,Check_S4,{7,8,9,10,11,12,13,14,15,16,17,18,19,20,21,22,23,24,25,26,27},FALSE)</f>
        <v>0</v>
      </c>
      <c r="H986">
        <v>273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779.10748099935802</v>
      </c>
      <c r="P986">
        <v>0</v>
      </c>
      <c r="Q986">
        <v>588.93981754283595</v>
      </c>
      <c r="R986">
        <v>0</v>
      </c>
      <c r="S986">
        <v>1150.1215867589101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f t="array" ref="AB986">MEDIAN(IF(G986:Q986&lt;&gt;0,G986:Q986))</f>
        <v>588.93981754283595</v>
      </c>
      <c r="AC986">
        <f t="array" ref="AC986">MEDIAN(IF(R986:Z986&lt;&gt;0,R986:Z986))</f>
        <v>1150.1215867589101</v>
      </c>
      <c r="AD986">
        <f t="shared" si="31"/>
        <v>1.9528677676395299</v>
      </c>
      <c r="AE986" t="e">
        <f t="array" ref="AE986">TTEST(IF(G986:Q986&lt;&gt;0,G986:Q986),IF(R986:AA986&lt;&gt;0,R986:AA986),2,3)</f>
        <v>#DIV/0!</v>
      </c>
      <c r="AX986" s="8" t="s">
        <v>3051</v>
      </c>
      <c r="AY986" s="8" t="s">
        <v>3052</v>
      </c>
      <c r="AZ986" s="8" t="s">
        <v>1623</v>
      </c>
      <c r="BA986" s="9">
        <v>1396.5543284205701</v>
      </c>
      <c r="BB986" s="9">
        <v>1164.5674285590101</v>
      </c>
      <c r="BC986" s="9">
        <v>113.020460614653</v>
      </c>
      <c r="BD986" s="9">
        <v>4781</v>
      </c>
      <c r="BE986" s="9">
        <v>1342</v>
      </c>
      <c r="BF986" s="9">
        <v>59.8724706</v>
      </c>
      <c r="BG986" s="9"/>
      <c r="BH986" s="9"/>
      <c r="BI986" s="9">
        <v>1164.5674285590101</v>
      </c>
      <c r="BJ986" s="9"/>
      <c r="BK986" s="9"/>
      <c r="BL986" s="9">
        <v>758.79361207015404</v>
      </c>
      <c r="BM986" s="9"/>
      <c r="BN986" s="9">
        <v>281.59496942011202</v>
      </c>
      <c r="BO986" s="9"/>
      <c r="BP986" s="9">
        <v>1388.0518182946801</v>
      </c>
      <c r="BQ986" s="9"/>
      <c r="BR986" s="9"/>
      <c r="BS986" s="9"/>
      <c r="BT986" s="9"/>
      <c r="BU986" s="9"/>
      <c r="BV986" s="9"/>
      <c r="BW986" s="9"/>
      <c r="BX986" s="9"/>
    </row>
    <row r="987" spans="1:76" x14ac:dyDescent="0.2">
      <c r="A987" s="2" t="s">
        <v>987</v>
      </c>
      <c r="B987" s="2">
        <f t="shared" si="30"/>
        <v>59389</v>
      </c>
      <c r="C987" s="5">
        <v>1542</v>
      </c>
      <c r="D987" s="5">
        <v>1542</v>
      </c>
      <c r="E987" s="5">
        <v>16</v>
      </c>
      <c r="F987" s="2">
        <v>59389</v>
      </c>
      <c r="G987">
        <f t="array" ref="G987:AA987">VLOOKUP(A987,Check_S4,{7,8,9,10,11,12,13,14,15,16,17,18,19,20,21,22,23,24,25,26,27},FALSE)</f>
        <v>1364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1720.37275193807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f t="array" ref="AB987">MEDIAN(IF(G987:Q987&lt;&gt;0,G987:Q987))</f>
        <v>1542.186375969035</v>
      </c>
      <c r="AC987" t="e">
        <f t="array" ref="AC987">MEDIAN(IF(R987:Z987&lt;&gt;0,R987:Z987))</f>
        <v>#NUM!</v>
      </c>
      <c r="AD987" t="e">
        <f t="shared" si="31"/>
        <v>#NUM!</v>
      </c>
      <c r="AE987" t="e">
        <f t="array" ref="AE987">TTEST(IF(G987:Q987&lt;&gt;0,G987:Q987),IF(R987:AA987&lt;&gt;0,R987:AA987),2,3)</f>
        <v>#DIV/0!</v>
      </c>
      <c r="AX987" s="8" t="s">
        <v>846</v>
      </c>
      <c r="AY987" s="8" t="s">
        <v>3053</v>
      </c>
      <c r="AZ987" s="8" t="s">
        <v>1623</v>
      </c>
      <c r="BA987" s="9">
        <v>1606.0289636931</v>
      </c>
      <c r="BB987" s="9">
        <v>1164.7819875810201</v>
      </c>
      <c r="BC987" s="9">
        <v>71.586476278616502</v>
      </c>
      <c r="BD987" s="9"/>
      <c r="BE987" s="9">
        <v>1134</v>
      </c>
      <c r="BF987" s="9">
        <v>148.51761629999999</v>
      </c>
      <c r="BG987" s="9"/>
      <c r="BH987" s="9"/>
      <c r="BI987" s="9">
        <v>880.54423844779103</v>
      </c>
      <c r="BJ987" s="9"/>
      <c r="BK987" s="9"/>
      <c r="BL987" s="9">
        <v>1164.7819875810201</v>
      </c>
      <c r="BM987" s="9"/>
      <c r="BN987" s="9">
        <v>143.68105437791499</v>
      </c>
      <c r="BO987" s="9"/>
      <c r="BP987" s="9">
        <v>1653.96761759228</v>
      </c>
      <c r="BQ987" s="9">
        <v>3451.8276867630202</v>
      </c>
      <c r="BR987" s="9"/>
      <c r="BS987" s="9">
        <v>1930.8859669169101</v>
      </c>
      <c r="BT987" s="9"/>
      <c r="BU987" s="9"/>
      <c r="BV987" s="9">
        <v>2801.5614390522401</v>
      </c>
      <c r="BW987" s="9">
        <v>3276.5509935929099</v>
      </c>
      <c r="BX987" s="9">
        <v>1080</v>
      </c>
    </row>
    <row r="988" spans="1:76" x14ac:dyDescent="0.2">
      <c r="A988" s="2" t="s">
        <v>988</v>
      </c>
      <c r="B988" s="2">
        <f t="shared" si="30"/>
        <v>32148</v>
      </c>
      <c r="C988" s="5">
        <v>2843</v>
      </c>
      <c r="D988" s="5">
        <v>2805</v>
      </c>
      <c r="E988" s="5">
        <v>40</v>
      </c>
      <c r="F988" s="2">
        <v>32148</v>
      </c>
      <c r="G988">
        <f t="array" ref="G988:AA988">VLOOKUP(A988,Check_S4,{7,8,9,10,11,12,13,14,15,16,17,18,19,20,21,22,23,24,25,26,27},FALSE)</f>
        <v>1732</v>
      </c>
      <c r="H988">
        <v>3992</v>
      </c>
      <c r="I988">
        <v>0</v>
      </c>
      <c r="J988">
        <v>0</v>
      </c>
      <c r="K988">
        <v>0</v>
      </c>
      <c r="L988">
        <v>0</v>
      </c>
      <c r="M988">
        <v>2805.1866559929899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f t="array" ref="AB988">MEDIAN(IF(G988:Q988&lt;&gt;0,G988:Q988))</f>
        <v>2805.1866559929899</v>
      </c>
      <c r="AC988" t="e">
        <f t="array" ref="AC988">MEDIAN(IF(R988:Z988&lt;&gt;0,R988:Z988))</f>
        <v>#NUM!</v>
      </c>
      <c r="AD988" t="e">
        <f t="shared" si="31"/>
        <v>#NUM!</v>
      </c>
      <c r="AE988" t="e">
        <f t="array" ref="AE988">TTEST(IF(G988:Q988&lt;&gt;0,G988:Q988),IF(R988:AA988&lt;&gt;0,R988:AA988),2,3)</f>
        <v>#DIV/0!</v>
      </c>
      <c r="AX988" s="8" t="s">
        <v>3054</v>
      </c>
      <c r="AY988" s="8" t="s">
        <v>3055</v>
      </c>
      <c r="AZ988" s="8" t="s">
        <v>1623</v>
      </c>
      <c r="BA988" s="9">
        <v>951.57093008107995</v>
      </c>
      <c r="BB988" s="9">
        <v>1164.85954638562</v>
      </c>
      <c r="BC988" s="9">
        <v>62.383862156108997</v>
      </c>
      <c r="BD988" s="9"/>
      <c r="BE988" s="9">
        <v>772</v>
      </c>
      <c r="BF988" s="9">
        <v>10.76436664</v>
      </c>
      <c r="BG988" s="9"/>
      <c r="BH988" s="9"/>
      <c r="BI988" s="9">
        <v>1537.9889270098199</v>
      </c>
      <c r="BJ988" s="9"/>
      <c r="BK988" s="9"/>
      <c r="BL988" s="9">
        <v>1164.85954638562</v>
      </c>
      <c r="BM988" s="9"/>
      <c r="BN988" s="9"/>
      <c r="BO988" s="9"/>
      <c r="BP988" s="9">
        <v>1272.2418103699599</v>
      </c>
      <c r="BQ988" s="9"/>
      <c r="BR988" s="9"/>
      <c r="BS988" s="9"/>
      <c r="BT988" s="9"/>
      <c r="BU988" s="9"/>
      <c r="BV988" s="9"/>
      <c r="BW988" s="9"/>
      <c r="BX988" s="9"/>
    </row>
    <row r="989" spans="1:76" x14ac:dyDescent="0.2">
      <c r="A989" s="2" t="s">
        <v>989</v>
      </c>
      <c r="B989" s="2">
        <f t="shared" si="30"/>
        <v>30749</v>
      </c>
      <c r="C989" s="5">
        <v>2972</v>
      </c>
      <c r="D989" s="5">
        <v>2037</v>
      </c>
      <c r="E989" s="5">
        <v>77</v>
      </c>
      <c r="F989" s="2">
        <v>30749</v>
      </c>
      <c r="G989">
        <f t="array" ref="G989:AA989">VLOOKUP(A989,Check_S4,{7,8,9,10,11,12,13,14,15,16,17,18,19,20,21,22,23,24,25,26,27},FALSE)</f>
        <v>1554</v>
      </c>
      <c r="H989">
        <v>3566</v>
      </c>
      <c r="I989">
        <v>474.34982209999998</v>
      </c>
      <c r="J989">
        <v>0</v>
      </c>
      <c r="K989">
        <v>3673.9170727999999</v>
      </c>
      <c r="L989">
        <v>1617.0461104481101</v>
      </c>
      <c r="M989">
        <v>0</v>
      </c>
      <c r="N989">
        <v>0</v>
      </c>
      <c r="O989">
        <v>1612.1267122120701</v>
      </c>
      <c r="P989">
        <v>6929.7435162258098</v>
      </c>
      <c r="Q989">
        <v>7442.2116284385302</v>
      </c>
      <c r="R989">
        <v>0</v>
      </c>
      <c r="S989">
        <v>1375.08699039818</v>
      </c>
      <c r="T989">
        <v>0</v>
      </c>
      <c r="U989">
        <v>2409.70089498682</v>
      </c>
      <c r="V989">
        <v>0</v>
      </c>
      <c r="W989">
        <v>2037.2564891223701</v>
      </c>
      <c r="X989">
        <v>0</v>
      </c>
      <c r="Y989">
        <v>0</v>
      </c>
      <c r="Z989">
        <v>0</v>
      </c>
      <c r="AA989">
        <v>0</v>
      </c>
      <c r="AB989">
        <f t="array" ref="AB989">MEDIAN(IF(G989:Q989&lt;&gt;0,G989:Q989))</f>
        <v>2591.523055224055</v>
      </c>
      <c r="AC989">
        <f t="array" ref="AC989">MEDIAN(IF(R989:Z989&lt;&gt;0,R989:Z989))</f>
        <v>2037.2564891223701</v>
      </c>
      <c r="AD989">
        <f t="shared" si="31"/>
        <v>0.78612323552963148</v>
      </c>
      <c r="AE989">
        <f t="array" ref="AE989">TTEST(IF(G989:Q989&lt;&gt;0,G989:Q989),IF(R989:AA989&lt;&gt;0,R989:AA989),2,3)</f>
        <v>0.17951270160654811</v>
      </c>
      <c r="AX989" s="8" t="s">
        <v>3056</v>
      </c>
      <c r="AY989" s="8" t="s">
        <v>3057</v>
      </c>
      <c r="AZ989" s="8" t="s">
        <v>1623</v>
      </c>
      <c r="BA989" s="9">
        <v>1257.2943918574699</v>
      </c>
      <c r="BB989" s="9">
        <v>1165.1489404577201</v>
      </c>
      <c r="BC989" s="9">
        <v>48.898842836874202</v>
      </c>
      <c r="BD989" s="9">
        <v>1837</v>
      </c>
      <c r="BE989" s="9"/>
      <c r="BF989" s="9"/>
      <c r="BG989" s="9"/>
      <c r="BH989" s="9"/>
      <c r="BI989" s="9"/>
      <c r="BJ989" s="9"/>
      <c r="BK989" s="9"/>
      <c r="BL989" s="9">
        <v>634.767180933041</v>
      </c>
      <c r="BM989" s="9"/>
      <c r="BN989" s="9">
        <v>1945.55583789661</v>
      </c>
      <c r="BO989" s="9"/>
      <c r="BP989" s="9">
        <v>1165.1489404577201</v>
      </c>
      <c r="BQ989" s="9"/>
      <c r="BR989" s="9"/>
      <c r="BS989" s="9"/>
      <c r="BT989" s="9"/>
      <c r="BU989" s="9"/>
      <c r="BV989" s="9"/>
      <c r="BW989" s="9"/>
      <c r="BX989" s="9">
        <v>704</v>
      </c>
    </row>
    <row r="990" spans="1:76" x14ac:dyDescent="0.2">
      <c r="A990" s="2" t="s">
        <v>990</v>
      </c>
      <c r="B990" s="2">
        <f t="shared" si="30"/>
        <v>84601</v>
      </c>
      <c r="C990" s="5">
        <v>1080</v>
      </c>
      <c r="D990" s="5">
        <v>1080</v>
      </c>
      <c r="E990" s="5">
        <v>14</v>
      </c>
      <c r="F990" s="2">
        <v>84601</v>
      </c>
      <c r="G990">
        <f t="array" ref="G990:AA990">VLOOKUP(A990,Check_S4,{7,8,9,10,11,12,13,14,15,16,17,18,19,20,21,22,23,24,25,26,27},FALSE)</f>
        <v>975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1184.4059861748001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f t="array" ref="AB990">MEDIAN(IF(G990:Q990&lt;&gt;0,G990:Q990))</f>
        <v>975</v>
      </c>
      <c r="AC990">
        <f t="array" ref="AC990">MEDIAN(IF(R990:Z990&lt;&gt;0,R990:Z990))</f>
        <v>1184.4059861748001</v>
      </c>
      <c r="AD990">
        <f t="shared" si="31"/>
        <v>1.2147753704356925</v>
      </c>
      <c r="AE990" t="e">
        <f t="array" ref="AE990">TTEST(IF(G990:Q990&lt;&gt;0,G990:Q990),IF(R990:AA990&lt;&gt;0,R990:AA990),2,3)</f>
        <v>#DIV/0!</v>
      </c>
      <c r="AX990" s="8" t="s">
        <v>3058</v>
      </c>
      <c r="AY990" s="8" t="s">
        <v>3058</v>
      </c>
      <c r="AZ990" s="8" t="s">
        <v>1640</v>
      </c>
      <c r="BA990" s="9">
        <v>1165.1489404577201</v>
      </c>
      <c r="BB990" s="9">
        <v>1165.1489404577201</v>
      </c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>
        <v>1165.1489404577201</v>
      </c>
      <c r="BQ990" s="9"/>
      <c r="BR990" s="9"/>
      <c r="BS990" s="9"/>
      <c r="BT990" s="9"/>
      <c r="BU990" s="9"/>
      <c r="BV990" s="9"/>
      <c r="BW990" s="9"/>
      <c r="BX990" s="9"/>
    </row>
    <row r="991" spans="1:76" x14ac:dyDescent="0.2">
      <c r="A991" s="2" t="s">
        <v>991</v>
      </c>
      <c r="B991" s="2">
        <f t="shared" si="30"/>
        <v>45515</v>
      </c>
      <c r="C991" s="5">
        <v>2002</v>
      </c>
      <c r="D991" s="5">
        <v>1964</v>
      </c>
      <c r="E991" s="5">
        <v>65</v>
      </c>
      <c r="F991" s="2">
        <v>45515</v>
      </c>
      <c r="G991">
        <f t="array" ref="G991:AA991">VLOOKUP(A991,Check_S4,{7,8,9,10,11,12,13,14,15,16,17,18,19,20,21,22,23,24,25,26,27},FALSE)</f>
        <v>0</v>
      </c>
      <c r="H991">
        <v>3189</v>
      </c>
      <c r="I991">
        <v>609.10087869999995</v>
      </c>
      <c r="J991">
        <v>0</v>
      </c>
      <c r="K991">
        <v>0</v>
      </c>
      <c r="L991">
        <v>711.92094245422697</v>
      </c>
      <c r="M991">
        <v>2107.2605226834398</v>
      </c>
      <c r="N991">
        <v>707.43753268085095</v>
      </c>
      <c r="O991">
        <v>1917.3113443119601</v>
      </c>
      <c r="P991">
        <v>0</v>
      </c>
      <c r="Q991">
        <v>4797.6490267278596</v>
      </c>
      <c r="R991">
        <v>0</v>
      </c>
      <c r="S991">
        <v>1320.04100170119</v>
      </c>
      <c r="T991">
        <v>0</v>
      </c>
      <c r="U991">
        <v>2653.32480240719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2010</v>
      </c>
      <c r="AB991">
        <f t="array" ref="AB991">MEDIAN(IF(G991:Q991&lt;&gt;0,G991:Q991))</f>
        <v>1917.3113443119601</v>
      </c>
      <c r="AC991">
        <f t="array" ref="AC991">MEDIAN(IF(R991:Z991&lt;&gt;0,R991:Z991))</f>
        <v>1986.68290205419</v>
      </c>
      <c r="AD991">
        <f t="shared" si="31"/>
        <v>1.0361816863745332</v>
      </c>
      <c r="AE991">
        <f t="array" ref="AE991">TTEST(IF(G991:Q991&lt;&gt;0,G991:Q991),IF(R991:AA991&lt;&gt;0,R991:AA991),2,3)</f>
        <v>0.9876666789086922</v>
      </c>
      <c r="AX991" s="8" t="s">
        <v>3059</v>
      </c>
      <c r="AY991" s="8" t="s">
        <v>3060</v>
      </c>
      <c r="AZ991" s="8" t="s">
        <v>1623</v>
      </c>
      <c r="BA991" s="9">
        <v>1838.8682775234399</v>
      </c>
      <c r="BB991" s="9">
        <v>1165.47991772673</v>
      </c>
      <c r="BC991" s="9">
        <v>72.693643244969806</v>
      </c>
      <c r="BD991" s="9">
        <v>1095</v>
      </c>
      <c r="BE991" s="9">
        <v>3315</v>
      </c>
      <c r="BF991" s="9">
        <v>353.56636689999999</v>
      </c>
      <c r="BG991" s="9"/>
      <c r="BH991" s="9"/>
      <c r="BI991" s="9">
        <v>2103.5676918663298</v>
      </c>
      <c r="BJ991" s="9"/>
      <c r="BK991" s="9"/>
      <c r="BL991" s="9">
        <v>1165.47991772673</v>
      </c>
      <c r="BM991" s="9"/>
      <c r="BN991" s="9">
        <v>758.53625557453802</v>
      </c>
      <c r="BO991" s="9"/>
      <c r="BP991" s="9"/>
      <c r="BQ991" s="9">
        <v>3809.15281365599</v>
      </c>
      <c r="BR991" s="9">
        <v>3343.5114519874101</v>
      </c>
      <c r="BS991" s="9"/>
      <c r="BT991" s="9"/>
      <c r="BU991" s="9"/>
      <c r="BV991" s="9"/>
      <c r="BW991" s="9"/>
      <c r="BX991" s="9">
        <v>606</v>
      </c>
    </row>
    <row r="992" spans="1:76" x14ac:dyDescent="0.2">
      <c r="A992" s="2" t="s">
        <v>992</v>
      </c>
      <c r="B992" s="2">
        <f t="shared" si="30"/>
        <v>63367</v>
      </c>
      <c r="C992" s="5">
        <v>1433</v>
      </c>
      <c r="D992" s="5">
        <v>1421</v>
      </c>
      <c r="E992" s="5">
        <v>67</v>
      </c>
      <c r="F992" s="2">
        <v>63367</v>
      </c>
      <c r="G992">
        <f t="array" ref="G992:AA992">VLOOKUP(A992,Check_S4,{7,8,9,10,11,12,13,14,15,16,17,18,19,20,21,22,23,24,25,26,27},FALSE)</f>
        <v>0</v>
      </c>
      <c r="H992">
        <v>2464</v>
      </c>
      <c r="I992">
        <v>216.29992490000001</v>
      </c>
      <c r="J992">
        <v>0</v>
      </c>
      <c r="K992">
        <v>0</v>
      </c>
      <c r="L992">
        <v>631.11436478443795</v>
      </c>
      <c r="M992">
        <v>0</v>
      </c>
      <c r="N992">
        <v>0</v>
      </c>
      <c r="O992">
        <v>2995.3642537252799</v>
      </c>
      <c r="P992">
        <v>0</v>
      </c>
      <c r="Q992">
        <v>614.87032513889403</v>
      </c>
      <c r="R992">
        <v>0</v>
      </c>
      <c r="S992">
        <v>1181.0524915543899</v>
      </c>
      <c r="T992">
        <v>0</v>
      </c>
      <c r="U992">
        <v>0</v>
      </c>
      <c r="V992">
        <v>1702.74229377388</v>
      </c>
      <c r="W992">
        <v>0</v>
      </c>
      <c r="X992">
        <v>0</v>
      </c>
      <c r="Y992">
        <v>0</v>
      </c>
      <c r="Z992">
        <v>0</v>
      </c>
      <c r="AA992">
        <v>1660</v>
      </c>
      <c r="AB992">
        <f t="array" ref="AB992">MEDIAN(IF(G992:Q992&lt;&gt;0,G992:Q992))</f>
        <v>631.11436478443795</v>
      </c>
      <c r="AC992">
        <f t="array" ref="AC992">MEDIAN(IF(R992:Z992&lt;&gt;0,R992:Z992))</f>
        <v>1441.8973926641349</v>
      </c>
      <c r="AD992">
        <f t="shared" si="31"/>
        <v>2.2846847942632809</v>
      </c>
      <c r="AE992">
        <f t="array" ref="AE992">TTEST(IF(G992:Q992&lt;&gt;0,G992:Q992),IF(R992:AA992&lt;&gt;0,R992:AA992),2,3)</f>
        <v>0.83318821622799355</v>
      </c>
      <c r="AX992" s="8" t="s">
        <v>1459</v>
      </c>
      <c r="AY992" s="8" t="s">
        <v>3061</v>
      </c>
      <c r="AZ992" s="8" t="s">
        <v>1623</v>
      </c>
      <c r="BA992" s="9">
        <v>1165.98491377955</v>
      </c>
      <c r="BB992" s="9">
        <v>1165.98491377955</v>
      </c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>
        <v>1165.98491377955</v>
      </c>
      <c r="BQ992" s="9"/>
      <c r="BR992" s="9"/>
      <c r="BS992" s="9"/>
      <c r="BT992" s="9"/>
      <c r="BU992" s="9"/>
      <c r="BV992" s="9"/>
      <c r="BW992" s="9"/>
      <c r="BX992" s="9"/>
    </row>
    <row r="993" spans="1:76" x14ac:dyDescent="0.2">
      <c r="A993" s="2" t="s">
        <v>993</v>
      </c>
      <c r="B993" s="2">
        <f t="shared" si="30"/>
        <v>31219</v>
      </c>
      <c r="C993" s="5">
        <v>2905</v>
      </c>
      <c r="D993" s="5">
        <v>2905</v>
      </c>
      <c r="E993" s="5">
        <v>86</v>
      </c>
      <c r="F993" s="2">
        <v>31219</v>
      </c>
      <c r="G993">
        <f t="array" ref="G993:AA993">VLOOKUP(A993,Check_S4,{7,8,9,10,11,12,13,14,15,16,17,18,19,20,21,22,23,24,25,26,27},FALSE)</f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4675.8168918032898</v>
      </c>
      <c r="Q993">
        <v>0</v>
      </c>
      <c r="R993">
        <v>0</v>
      </c>
      <c r="S993">
        <v>1134.30106411512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f t="array" ref="AB993">MEDIAN(IF(G993:Q993&lt;&gt;0,G993:Q993))</f>
        <v>4675.8168918032898</v>
      </c>
      <c r="AC993">
        <f t="array" ref="AC993">MEDIAN(IF(R993:Z993&lt;&gt;0,R993:Z993))</f>
        <v>1134.30106411512</v>
      </c>
      <c r="AD993">
        <f t="shared" si="31"/>
        <v>0.24258885460282897</v>
      </c>
      <c r="AE993" t="e">
        <f t="array" ref="AE993">TTEST(IF(G993:Q993&lt;&gt;0,G993:Q993),IF(R993:AA993&lt;&gt;0,R993:AA993),2,3)</f>
        <v>#DIV/0!</v>
      </c>
      <c r="AX993" s="8" t="s">
        <v>3062</v>
      </c>
      <c r="AY993" s="8" t="s">
        <v>3063</v>
      </c>
      <c r="AZ993" s="8" t="s">
        <v>1623</v>
      </c>
      <c r="BA993" s="9">
        <v>1165.98491377955</v>
      </c>
      <c r="BB993" s="9">
        <v>1165.98491377955</v>
      </c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>
        <v>1165.98491377955</v>
      </c>
      <c r="BQ993" s="9"/>
      <c r="BR993" s="9"/>
      <c r="BS993" s="9"/>
      <c r="BT993" s="9"/>
      <c r="BU993" s="9"/>
      <c r="BV993" s="9"/>
      <c r="BW993" s="9"/>
      <c r="BX993" s="9"/>
    </row>
    <row r="994" spans="1:76" x14ac:dyDescent="0.2">
      <c r="A994" s="2" t="s">
        <v>994</v>
      </c>
      <c r="B994" s="2">
        <f t="shared" si="30"/>
        <v>36278</v>
      </c>
      <c r="C994" s="5">
        <v>2494</v>
      </c>
      <c r="D994" s="5">
        <v>1479</v>
      </c>
      <c r="E994" s="5">
        <v>142</v>
      </c>
      <c r="F994" s="2">
        <v>36278</v>
      </c>
      <c r="G994">
        <f t="array" ref="G994:AA994">VLOOKUP(A994,Check_S4,{7,8,9,10,11,12,13,14,15,16,17,18,19,20,21,22,23,24,25,26,27},FALSE)</f>
        <v>0</v>
      </c>
      <c r="H994">
        <v>2390</v>
      </c>
      <c r="I994">
        <v>395.72842830000002</v>
      </c>
      <c r="J994">
        <v>0</v>
      </c>
      <c r="K994">
        <v>226.60187952999999</v>
      </c>
      <c r="L994">
        <v>10341.061180778999</v>
      </c>
      <c r="M994">
        <v>0</v>
      </c>
      <c r="N994">
        <v>0</v>
      </c>
      <c r="O994">
        <v>1855.06976840022</v>
      </c>
      <c r="P994">
        <v>0</v>
      </c>
      <c r="Q994">
        <v>769.63429353067204</v>
      </c>
      <c r="R994">
        <v>0</v>
      </c>
      <c r="S994">
        <v>1479.46454906285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f t="array" ref="AB994">MEDIAN(IF(G994:Q994&lt;&gt;0,G994:Q994))</f>
        <v>1312.3520309654459</v>
      </c>
      <c r="AC994">
        <f t="array" ref="AC994">MEDIAN(IF(R994:Z994&lt;&gt;0,R994:Z994))</f>
        <v>1479.46454906285</v>
      </c>
      <c r="AD994">
        <f t="shared" si="31"/>
        <v>1.1273381792036896</v>
      </c>
      <c r="AE994" t="e">
        <f t="array" ref="AE994">TTEST(IF(G994:Q994&lt;&gt;0,G994:Q994),IF(R994:AA994&lt;&gt;0,R994:AA994),2,3)</f>
        <v>#DIV/0!</v>
      </c>
      <c r="AX994" s="8" t="s">
        <v>3064</v>
      </c>
      <c r="AY994" s="8" t="s">
        <v>3065</v>
      </c>
      <c r="AZ994" s="8" t="s">
        <v>1623</v>
      </c>
      <c r="BA994" s="9">
        <v>1058.7030560048499</v>
      </c>
      <c r="BB994" s="9">
        <v>1166.7386733903099</v>
      </c>
      <c r="BC994" s="9">
        <v>43.398961005233701</v>
      </c>
      <c r="BD994" s="9">
        <v>1202</v>
      </c>
      <c r="BE994" s="9">
        <v>644</v>
      </c>
      <c r="BF994" s="9">
        <v>536.63991590000001</v>
      </c>
      <c r="BG994" s="9"/>
      <c r="BH994" s="9"/>
      <c r="BI994" s="9">
        <v>1844.0360789302199</v>
      </c>
      <c r="BJ994" s="9"/>
      <c r="BK994" s="9"/>
      <c r="BL994" s="9">
        <v>1373.64496251681</v>
      </c>
      <c r="BM994" s="9"/>
      <c r="BN994" s="9">
        <v>535.82614391113896</v>
      </c>
      <c r="BO994" s="9"/>
      <c r="BP994" s="9">
        <v>1163.4773467806201</v>
      </c>
      <c r="BQ994" s="9"/>
      <c r="BR994" s="9"/>
      <c r="BS994" s="9"/>
      <c r="BT994" s="9"/>
      <c r="BU994" s="9"/>
      <c r="BV994" s="9"/>
      <c r="BW994" s="9"/>
      <c r="BX994" s="9">
        <v>1170</v>
      </c>
    </row>
    <row r="995" spans="1:76" x14ac:dyDescent="0.2">
      <c r="A995" s="2" t="s">
        <v>995</v>
      </c>
      <c r="B995" s="2">
        <f t="shared" si="30"/>
        <v>32755</v>
      </c>
      <c r="C995" s="5">
        <v>2756</v>
      </c>
      <c r="D995" s="5">
        <v>2266</v>
      </c>
      <c r="E995" s="5">
        <v>57</v>
      </c>
      <c r="F995" s="2">
        <v>32755</v>
      </c>
      <c r="G995">
        <f t="array" ref="G995:AA995">VLOOKUP(A995,Check_S4,{7,8,9,10,11,12,13,14,15,16,17,18,19,20,21,22,23,24,25,26,27},FALSE)</f>
        <v>0</v>
      </c>
      <c r="H995">
        <v>1304</v>
      </c>
      <c r="I995">
        <v>787.69359750000001</v>
      </c>
      <c r="J995">
        <v>0</v>
      </c>
      <c r="K995">
        <v>0</v>
      </c>
      <c r="L995">
        <v>3125.9208851292401</v>
      </c>
      <c r="M995">
        <v>0</v>
      </c>
      <c r="N995">
        <v>2136.7412212478898</v>
      </c>
      <c r="O995">
        <v>2807.9988413701499</v>
      </c>
      <c r="P995">
        <v>0</v>
      </c>
      <c r="Q995">
        <v>6853.1796806680504</v>
      </c>
      <c r="R995">
        <v>2183.6660974228598</v>
      </c>
      <c r="S995">
        <v>2082.9257297929498</v>
      </c>
      <c r="T995">
        <v>0</v>
      </c>
      <c r="U995">
        <v>0</v>
      </c>
      <c r="V995">
        <v>2348.2758166717299</v>
      </c>
      <c r="W995">
        <v>2004.92037766673</v>
      </c>
      <c r="X995">
        <v>0</v>
      </c>
      <c r="Y995">
        <v>0</v>
      </c>
      <c r="Z995">
        <v>3371.9747316530102</v>
      </c>
      <c r="AA995">
        <v>4070</v>
      </c>
      <c r="AB995">
        <f t="array" ref="AB995">MEDIAN(IF(G995:Q995&lt;&gt;0,G995:Q995))</f>
        <v>2472.3700313090199</v>
      </c>
      <c r="AC995">
        <f t="array" ref="AC995">MEDIAN(IF(R995:Z995&lt;&gt;0,R995:Z995))</f>
        <v>2183.6660974228598</v>
      </c>
      <c r="AD995">
        <f t="shared" si="31"/>
        <v>0.88322786224143679</v>
      </c>
      <c r="AE995">
        <f t="array" ref="AE995">TTEST(IF(G995:Q995&lt;&gt;0,G995:Q995),IF(R995:AA995&lt;&gt;0,R995:AA995),2,3)</f>
        <v>0.87162722023361405</v>
      </c>
      <c r="AX995" s="8" t="s">
        <v>1275</v>
      </c>
      <c r="AY995" s="8" t="s">
        <v>1275</v>
      </c>
      <c r="AZ995" s="8" t="s">
        <v>1640</v>
      </c>
      <c r="BA995" s="9">
        <v>1166.8210046885399</v>
      </c>
      <c r="BB995" s="9">
        <v>1166.8210046885399</v>
      </c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>
        <v>1166.8210046885399</v>
      </c>
      <c r="BQ995" s="9"/>
      <c r="BR995" s="9"/>
      <c r="BS995" s="9"/>
      <c r="BT995" s="9"/>
      <c r="BU995" s="9"/>
      <c r="BV995" s="9"/>
      <c r="BW995" s="9"/>
      <c r="BX995" s="9"/>
    </row>
    <row r="996" spans="1:76" x14ac:dyDescent="0.2">
      <c r="A996" s="2" t="s">
        <v>996</v>
      </c>
      <c r="B996" s="2">
        <f t="shared" si="30"/>
        <v>43308</v>
      </c>
      <c r="C996" s="5">
        <v>2076</v>
      </c>
      <c r="D996" s="5">
        <v>1883</v>
      </c>
      <c r="E996" s="5">
        <v>73</v>
      </c>
      <c r="F996" s="2">
        <v>43308</v>
      </c>
      <c r="G996">
        <f t="array" ref="G996:AA996">VLOOKUP(A996,Check_S4,{7,8,9,10,11,12,13,14,15,16,17,18,19,20,21,22,23,24,25,26,27},FALSE)</f>
        <v>5291</v>
      </c>
      <c r="H996">
        <v>1573</v>
      </c>
      <c r="I996">
        <v>341.97599880000001</v>
      </c>
      <c r="J996">
        <v>0</v>
      </c>
      <c r="K996">
        <v>0</v>
      </c>
      <c r="L996">
        <v>2309.3592993286002</v>
      </c>
      <c r="M996">
        <v>0</v>
      </c>
      <c r="N996">
        <v>0</v>
      </c>
      <c r="O996">
        <v>2193.8020200855799</v>
      </c>
      <c r="P996">
        <v>0</v>
      </c>
      <c r="Q996">
        <v>847.02423774880003</v>
      </c>
      <c r="R996">
        <v>0</v>
      </c>
      <c r="S996">
        <v>1414.05273299591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2640</v>
      </c>
      <c r="AB996">
        <f t="array" ref="AB996">MEDIAN(IF(G996:Q996&lt;&gt;0,G996:Q996))</f>
        <v>1883.4010100427899</v>
      </c>
      <c r="AC996">
        <f t="array" ref="AC996">MEDIAN(IF(R996:Z996&lt;&gt;0,R996:Z996))</f>
        <v>1414.05273299591</v>
      </c>
      <c r="AD996">
        <f t="shared" si="31"/>
        <v>0.75079748043874284</v>
      </c>
      <c r="AE996">
        <f t="array" ref="AE996">TTEST(IF(G996:Q996&lt;&gt;0,G996:Q996),IF(R996:AA996&lt;&gt;0,R996:AA996),2,3)</f>
        <v>0.94756550566612929</v>
      </c>
      <c r="AX996" s="8" t="s">
        <v>1473</v>
      </c>
      <c r="AY996" s="8" t="s">
        <v>1473</v>
      </c>
      <c r="AZ996" s="8" t="s">
        <v>1640</v>
      </c>
      <c r="BA996" s="9">
        <v>1167.6572131334799</v>
      </c>
      <c r="BB996" s="9">
        <v>1167.6572131334799</v>
      </c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>
        <v>1167.6572131334799</v>
      </c>
      <c r="BQ996" s="9"/>
      <c r="BR996" s="9"/>
      <c r="BS996" s="9"/>
      <c r="BT996" s="9"/>
      <c r="BU996" s="9"/>
      <c r="BV996" s="9"/>
      <c r="BW996" s="9"/>
      <c r="BX996" s="9"/>
    </row>
    <row r="997" spans="1:76" x14ac:dyDescent="0.2">
      <c r="A997" s="2" t="s">
        <v>997</v>
      </c>
      <c r="B997" s="2">
        <f t="shared" si="30"/>
        <v>79160</v>
      </c>
      <c r="C997" s="5">
        <v>1135</v>
      </c>
      <c r="D997" s="5">
        <v>1149</v>
      </c>
      <c r="E997" s="5">
        <v>65</v>
      </c>
      <c r="F997" s="2">
        <v>79160</v>
      </c>
      <c r="G997">
        <f t="array" ref="G997:AA997">VLOOKUP(A997,Check_S4,{7,8,9,10,11,12,13,14,15,16,17,18,19,20,21,22,23,24,25,26,27},FALSE)</f>
        <v>0</v>
      </c>
      <c r="H997">
        <v>2314</v>
      </c>
      <c r="I997">
        <v>119.3722683</v>
      </c>
      <c r="J997">
        <v>870.89569730000005</v>
      </c>
      <c r="K997">
        <v>0</v>
      </c>
      <c r="L997">
        <v>1747.5138339418199</v>
      </c>
      <c r="M997">
        <v>0</v>
      </c>
      <c r="N997">
        <v>0</v>
      </c>
      <c r="O997">
        <v>1200.9430640544999</v>
      </c>
      <c r="P997">
        <v>0</v>
      </c>
      <c r="Q997">
        <v>541.84905613492003</v>
      </c>
      <c r="R997">
        <v>0</v>
      </c>
      <c r="S997">
        <v>1149.2878573922501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f t="array" ref="AB997">MEDIAN(IF(G997:Q997&lt;&gt;0,G997:Q997))</f>
        <v>1035.91938067725</v>
      </c>
      <c r="AC997">
        <f t="array" ref="AC997">MEDIAN(IF(R997:Z997&lt;&gt;0,R997:Z997))</f>
        <v>1149.2878573922501</v>
      </c>
      <c r="AD997">
        <f t="shared" si="31"/>
        <v>1.1094375477760474</v>
      </c>
      <c r="AE997" t="e">
        <f t="array" ref="AE997">TTEST(IF(G997:Q997&lt;&gt;0,G997:Q997),IF(R997:AA997&lt;&gt;0,R997:AA997),2,3)</f>
        <v>#DIV/0!</v>
      </c>
      <c r="AX997" s="8" t="s">
        <v>3066</v>
      </c>
      <c r="AY997" s="8" t="s">
        <v>3067</v>
      </c>
      <c r="AZ997" s="8" t="s">
        <v>1623</v>
      </c>
      <c r="BA997" s="9">
        <v>1101.45069898627</v>
      </c>
      <c r="BB997" s="9">
        <v>1168.23478673196</v>
      </c>
      <c r="BC997" s="9">
        <v>51.994028076075999</v>
      </c>
      <c r="BD997" s="9"/>
      <c r="BE997" s="9">
        <v>1311</v>
      </c>
      <c r="BF997" s="9">
        <v>212.09604809999999</v>
      </c>
      <c r="BG997" s="9"/>
      <c r="BH997" s="9"/>
      <c r="BI997" s="9">
        <v>1944.3977396831699</v>
      </c>
      <c r="BJ997" s="9"/>
      <c r="BK997" s="9"/>
      <c r="BL997" s="9">
        <v>1168.23478673196</v>
      </c>
      <c r="BM997" s="9"/>
      <c r="BN997" s="9">
        <v>749.39400071597402</v>
      </c>
      <c r="BO997" s="9"/>
      <c r="BP997" s="9">
        <v>1541.03231767279</v>
      </c>
      <c r="BQ997" s="9"/>
      <c r="BR997" s="9"/>
      <c r="BS997" s="9"/>
      <c r="BT997" s="9"/>
      <c r="BU997" s="9"/>
      <c r="BV997" s="9"/>
      <c r="BW997" s="9"/>
      <c r="BX997" s="9">
        <v>784</v>
      </c>
    </row>
    <row r="998" spans="1:76" x14ac:dyDescent="0.2">
      <c r="A998" s="2" t="s">
        <v>998</v>
      </c>
      <c r="B998" s="2">
        <f t="shared" si="30"/>
        <v>37694</v>
      </c>
      <c r="C998" s="5">
        <v>2383</v>
      </c>
      <c r="D998" s="5">
        <v>2046</v>
      </c>
      <c r="E998" s="5">
        <v>55</v>
      </c>
      <c r="F998" s="2">
        <v>37694</v>
      </c>
      <c r="G998">
        <f t="array" ref="G998:AA998">VLOOKUP(A998,Check_S4,{7,8,9,10,11,12,13,14,15,16,17,18,19,20,21,22,23,24,25,26,27},FALSE)</f>
        <v>0</v>
      </c>
      <c r="H998">
        <v>2861</v>
      </c>
      <c r="I998">
        <v>1495.817008</v>
      </c>
      <c r="J998">
        <v>0</v>
      </c>
      <c r="K998">
        <v>2614.913548</v>
      </c>
      <c r="L998">
        <v>1161.3573468828999</v>
      </c>
      <c r="M998">
        <v>0</v>
      </c>
      <c r="N998">
        <v>2273.79202149198</v>
      </c>
      <c r="O998">
        <v>1818.54625137477</v>
      </c>
      <c r="P998">
        <v>0</v>
      </c>
      <c r="Q998">
        <v>5266.1739219732699</v>
      </c>
      <c r="R998">
        <v>0</v>
      </c>
      <c r="S998">
        <v>1571.1128961822801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f t="array" ref="AB998">MEDIAN(IF(G998:Q998&lt;&gt;0,G998:Q998))</f>
        <v>2273.79202149198</v>
      </c>
      <c r="AC998">
        <f t="array" ref="AC998">MEDIAN(IF(R998:Z998&lt;&gt;0,R998:Z998))</f>
        <v>1571.1128961822801</v>
      </c>
      <c r="AD998">
        <f t="shared" si="31"/>
        <v>0.69096596405126476</v>
      </c>
      <c r="AE998" t="e">
        <f t="array" ref="AE998">TTEST(IF(G998:Q998&lt;&gt;0,G998:Q998),IF(R998:AA998&lt;&gt;0,R998:AA998),2,3)</f>
        <v>#DIV/0!</v>
      </c>
      <c r="AX998" s="8" t="s">
        <v>3068</v>
      </c>
      <c r="AY998" s="8" t="s">
        <v>3069</v>
      </c>
      <c r="AZ998" s="8" t="s">
        <v>1623</v>
      </c>
      <c r="BA998" s="9">
        <v>1168.4935390632099</v>
      </c>
      <c r="BB998" s="9">
        <v>1168.4935390632099</v>
      </c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>
        <v>1168.4935390632099</v>
      </c>
      <c r="BQ998" s="9"/>
      <c r="BR998" s="9"/>
      <c r="BS998" s="9"/>
      <c r="BT998" s="9"/>
      <c r="BU998" s="9"/>
      <c r="BV998" s="9"/>
      <c r="BW998" s="9"/>
      <c r="BX998" s="9"/>
    </row>
    <row r="999" spans="1:76" x14ac:dyDescent="0.2">
      <c r="A999" s="2" t="s">
        <v>999</v>
      </c>
      <c r="B999" s="2">
        <f t="shared" si="30"/>
        <v>47578</v>
      </c>
      <c r="C999" s="5">
        <v>1886</v>
      </c>
      <c r="D999" s="5">
        <v>1469</v>
      </c>
      <c r="E999" s="5">
        <v>95</v>
      </c>
      <c r="F999" s="2">
        <v>47578</v>
      </c>
      <c r="G999">
        <f t="array" ref="G999:AA999">VLOOKUP(A999,Check_S4,{7,8,9,10,11,12,13,14,15,16,17,18,19,20,21,22,23,24,25,26,27},FALSE)</f>
        <v>0</v>
      </c>
      <c r="H999">
        <v>507</v>
      </c>
      <c r="I999">
        <v>11.643898070000001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1469.0922405096101</v>
      </c>
      <c r="R999">
        <v>0</v>
      </c>
      <c r="S999">
        <v>1615.55467734999</v>
      </c>
      <c r="T999">
        <v>5750.3142655735301</v>
      </c>
      <c r="U999">
        <v>2746.3444408710202</v>
      </c>
      <c r="V999">
        <v>1449.3419832693201</v>
      </c>
      <c r="W999">
        <v>0</v>
      </c>
      <c r="X999">
        <v>0</v>
      </c>
      <c r="Y999">
        <v>0</v>
      </c>
      <c r="Z999">
        <v>3168.3776199488898</v>
      </c>
      <c r="AA999">
        <v>259</v>
      </c>
      <c r="AB999">
        <f t="array" ref="AB999">MEDIAN(IF(G999:Q999&lt;&gt;0,G999:Q999))</f>
        <v>507</v>
      </c>
      <c r="AC999">
        <f t="array" ref="AC999">MEDIAN(IF(R999:Z999&lt;&gt;0,R999:Z999))</f>
        <v>2746.3444408710202</v>
      </c>
      <c r="AD999">
        <f t="shared" si="31"/>
        <v>5.416852940574004</v>
      </c>
      <c r="AE999">
        <f t="array" ref="AE999">TTEST(IF(G999:Q999&lt;&gt;0,G999:Q999),IF(R999:AA999&lt;&gt;0,R999:AA999),2,3)</f>
        <v>7.7150929083015379E-2</v>
      </c>
      <c r="AX999" s="8" t="s">
        <v>817</v>
      </c>
      <c r="AY999" s="8" t="s">
        <v>3070</v>
      </c>
      <c r="AZ999" s="8" t="s">
        <v>1623</v>
      </c>
      <c r="BA999" s="9">
        <v>1241.65361672737</v>
      </c>
      <c r="BB999" s="9">
        <v>1169.04997103249</v>
      </c>
      <c r="BC999" s="9">
        <v>82.970713870996093</v>
      </c>
      <c r="BD999" s="9"/>
      <c r="BE999" s="9">
        <v>1318</v>
      </c>
      <c r="BF999" s="9">
        <v>170.71625890000001</v>
      </c>
      <c r="BG999" s="9"/>
      <c r="BH999" s="9"/>
      <c r="BI999" s="9">
        <v>1020.09994206498</v>
      </c>
      <c r="BJ999" s="9">
        <v>3023.9774466046802</v>
      </c>
      <c r="BK999" s="9">
        <v>1618.57860965294</v>
      </c>
      <c r="BL999" s="9">
        <v>448.88344763908401</v>
      </c>
      <c r="BM999" s="9"/>
      <c r="BN999" s="9">
        <v>389.06178678907997</v>
      </c>
      <c r="BO999" s="9"/>
      <c r="BP999" s="9">
        <v>1586.19579398582</v>
      </c>
      <c r="BQ999" s="9"/>
      <c r="BR999" s="9"/>
      <c r="BS999" s="9"/>
      <c r="BT999" s="9"/>
      <c r="BU999" s="9"/>
      <c r="BV999" s="9">
        <v>2742.1228816370799</v>
      </c>
      <c r="BW999" s="9"/>
      <c r="BX999" s="9">
        <v>98.9</v>
      </c>
    </row>
    <row r="1000" spans="1:76" x14ac:dyDescent="0.2">
      <c r="A1000" s="2" t="s">
        <v>1000</v>
      </c>
      <c r="B1000" s="2">
        <f t="shared" si="30"/>
        <v>86086</v>
      </c>
      <c r="C1000" s="5">
        <v>1042</v>
      </c>
      <c r="D1000" s="5">
        <v>936</v>
      </c>
      <c r="E1000" s="5">
        <v>68</v>
      </c>
      <c r="F1000" s="2">
        <v>86086</v>
      </c>
      <c r="G1000">
        <f t="array" ref="G1000:AA1000">VLOOKUP(A1000,Check_S4,{7,8,9,10,11,12,13,14,15,16,17,18,19,20,21,22,23,24,25,26,27},FALSE)</f>
        <v>1071</v>
      </c>
      <c r="H1000">
        <v>385</v>
      </c>
      <c r="I1000">
        <v>23.350487090000001</v>
      </c>
      <c r="J1000">
        <v>0</v>
      </c>
      <c r="K1000">
        <v>0</v>
      </c>
      <c r="L1000">
        <v>757.64841340406099</v>
      </c>
      <c r="M1000">
        <v>0</v>
      </c>
      <c r="N1000">
        <v>0</v>
      </c>
      <c r="O1000">
        <v>1315.0095745871499</v>
      </c>
      <c r="P1000">
        <v>0</v>
      </c>
      <c r="Q1000">
        <v>801.85524720412798</v>
      </c>
      <c r="R1000">
        <v>0</v>
      </c>
      <c r="S1000">
        <v>1791.14567504611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2190</v>
      </c>
      <c r="AB1000">
        <f t="array" ref="AB1000">MEDIAN(IF(G1000:Q1000&lt;&gt;0,G1000:Q1000))</f>
        <v>779.75183030409448</v>
      </c>
      <c r="AC1000">
        <f t="array" ref="AC1000">MEDIAN(IF(R1000:Z1000&lt;&gt;0,R1000:Z1000))</f>
        <v>1791.14567504611</v>
      </c>
      <c r="AD1000">
        <f t="shared" si="31"/>
        <v>2.2970714597073574</v>
      </c>
      <c r="AE1000">
        <f t="array" ref="AE1000">TTEST(IF(G1000:Q1000&lt;&gt;0,G1000:Q1000),IF(R1000:AA1000&lt;&gt;0,R1000:AA1000),2,3)</f>
        <v>1.7749345234491135E-2</v>
      </c>
      <c r="AX1000" s="8" t="s">
        <v>3071</v>
      </c>
      <c r="AY1000" s="8" t="s">
        <v>3072</v>
      </c>
      <c r="AZ1000" s="8" t="s">
        <v>1623</v>
      </c>
      <c r="BA1000" s="9">
        <v>1625.0815778717899</v>
      </c>
      <c r="BB1000" s="9">
        <v>1169.80777821026</v>
      </c>
      <c r="BC1000" s="9">
        <v>129.040358099164</v>
      </c>
      <c r="BD1000" s="9">
        <v>7203</v>
      </c>
      <c r="BE1000" s="9">
        <v>674</v>
      </c>
      <c r="BF1000" s="9">
        <v>35.154762769999998</v>
      </c>
      <c r="BG1000" s="9"/>
      <c r="BH1000" s="9"/>
      <c r="BI1000" s="9">
        <v>123.287049877532</v>
      </c>
      <c r="BJ1000" s="9"/>
      <c r="BK1000" s="9"/>
      <c r="BL1000" s="9">
        <v>377.94411881574001</v>
      </c>
      <c r="BM1000" s="9"/>
      <c r="BN1000" s="9">
        <v>1694.78963586758</v>
      </c>
      <c r="BO1000" s="9"/>
      <c r="BP1000" s="9">
        <v>1665.6155564205201</v>
      </c>
      <c r="BQ1000" s="9"/>
      <c r="BR1000" s="9"/>
      <c r="BS1000" s="9">
        <v>1673.65715302541</v>
      </c>
      <c r="BT1000" s="9"/>
      <c r="BU1000" s="9"/>
      <c r="BV1000" s="9">
        <v>2147.3675019411198</v>
      </c>
      <c r="BW1000" s="9"/>
      <c r="BX1000" s="9">
        <v>656</v>
      </c>
    </row>
    <row r="1001" spans="1:76" x14ac:dyDescent="0.2">
      <c r="A1001" s="2" t="s">
        <v>1001</v>
      </c>
      <c r="B1001" s="2">
        <f t="shared" ref="B1001:B1064" si="32">VLOOKUP(A1001,Molwt,3,FALSE)</f>
        <v>40017</v>
      </c>
      <c r="C1001" s="5">
        <v>2236</v>
      </c>
      <c r="D1001" s="5">
        <v>2030</v>
      </c>
      <c r="E1001" s="5">
        <v>48</v>
      </c>
      <c r="F1001" s="2">
        <v>40017</v>
      </c>
      <c r="G1001">
        <f t="array" ref="G1001:AA1001">VLOOKUP(A1001,Check_S4,{7,8,9,10,11,12,13,14,15,16,17,18,19,20,21,22,23,24,25,26,27},FALSE)</f>
        <v>2030</v>
      </c>
      <c r="H1001">
        <v>4643</v>
      </c>
      <c r="I1001">
        <v>236.25885030000001</v>
      </c>
      <c r="J1001">
        <v>0</v>
      </c>
      <c r="K1001">
        <v>0</v>
      </c>
      <c r="L1001">
        <v>1790.03426706287</v>
      </c>
      <c r="M1001">
        <v>0</v>
      </c>
      <c r="N1001">
        <v>2229.0189889878402</v>
      </c>
      <c r="O1001">
        <v>2028.77974666718</v>
      </c>
      <c r="P1001">
        <v>0</v>
      </c>
      <c r="Q1001">
        <v>2479.2702812632101</v>
      </c>
      <c r="R1001">
        <v>0</v>
      </c>
      <c r="S1001">
        <v>1671.89415516858</v>
      </c>
      <c r="T1001">
        <v>0</v>
      </c>
      <c r="U1001">
        <v>2780.3896974044501</v>
      </c>
      <c r="V1001">
        <v>1849.5335690745201</v>
      </c>
      <c r="W1001">
        <v>0</v>
      </c>
      <c r="X1001">
        <v>0</v>
      </c>
      <c r="Y1001">
        <v>0</v>
      </c>
      <c r="Z1001">
        <v>0</v>
      </c>
      <c r="AA1001">
        <v>2860</v>
      </c>
      <c r="AB1001">
        <f t="array" ref="AB1001">MEDIAN(IF(G1001:Q1001&lt;&gt;0,G1001:Q1001))</f>
        <v>2030</v>
      </c>
      <c r="AC1001">
        <f t="array" ref="AC1001">MEDIAN(IF(R1001:Z1001&lt;&gt;0,R1001:Z1001))</f>
        <v>1849.5335690745201</v>
      </c>
      <c r="AD1001">
        <f t="shared" si="31"/>
        <v>0.91110028033227586</v>
      </c>
      <c r="AE1001">
        <f t="array" ref="AE1001">TTEST(IF(G1001:Q1001&lt;&gt;0,G1001:Q1001),IF(R1001:AA1001&lt;&gt;0,R1001:AA1001),2,3)</f>
        <v>0.88639204490218315</v>
      </c>
      <c r="AX1001" s="8" t="s">
        <v>3073</v>
      </c>
      <c r="AY1001" s="8" t="s">
        <v>3074</v>
      </c>
      <c r="AZ1001" s="8" t="s">
        <v>1623</v>
      </c>
      <c r="BA1001" s="9">
        <v>1202.6666284238499</v>
      </c>
      <c r="BB1001" s="9">
        <v>1169.93538093964</v>
      </c>
      <c r="BC1001" s="9">
        <v>55.416879991684802</v>
      </c>
      <c r="BD1001" s="9"/>
      <c r="BE1001" s="9">
        <v>1468</v>
      </c>
      <c r="BF1001" s="9">
        <v>75.256056920000006</v>
      </c>
      <c r="BG1001" s="9"/>
      <c r="BH1001" s="9"/>
      <c r="BI1001" s="9">
        <v>935.54823353254903</v>
      </c>
      <c r="BJ1001" s="9"/>
      <c r="BK1001" s="9"/>
      <c r="BL1001" s="9">
        <v>1128.56999788862</v>
      </c>
      <c r="BM1001" s="9"/>
      <c r="BN1001" s="9">
        <v>707.11075906764199</v>
      </c>
      <c r="BO1001" s="9"/>
      <c r="BP1001" s="9">
        <v>1211.30076399067</v>
      </c>
      <c r="BQ1001" s="9"/>
      <c r="BR1001" s="9"/>
      <c r="BS1001" s="9">
        <v>1955.5472159912899</v>
      </c>
      <c r="BT1001" s="9"/>
      <c r="BU1001" s="9"/>
      <c r="BV1001" s="9"/>
      <c r="BW1001" s="9"/>
      <c r="BX1001" s="9">
        <v>2140</v>
      </c>
    </row>
    <row r="1002" spans="1:76" x14ac:dyDescent="0.2">
      <c r="A1002" s="2" t="s">
        <v>1002</v>
      </c>
      <c r="B1002" s="2">
        <f t="shared" si="32"/>
        <v>55949</v>
      </c>
      <c r="C1002" s="5">
        <v>1596</v>
      </c>
      <c r="D1002" s="5">
        <v>583</v>
      </c>
      <c r="E1002" s="5">
        <v>152</v>
      </c>
      <c r="F1002" s="2">
        <v>55949</v>
      </c>
      <c r="G1002">
        <f t="array" ref="G1002:AA1002">VLOOKUP(A1002,Check_S4,{7,8,9,10,11,12,13,14,15,16,17,18,19,20,21,22,23,24,25,26,27},FALSE)</f>
        <v>0</v>
      </c>
      <c r="H1002">
        <v>399</v>
      </c>
      <c r="I1002">
        <v>176.46455700000001</v>
      </c>
      <c r="J1002">
        <v>0</v>
      </c>
      <c r="K1002">
        <v>0</v>
      </c>
      <c r="L1002">
        <v>355.93895499472501</v>
      </c>
      <c r="M1002">
        <v>1933.4742097615599</v>
      </c>
      <c r="N1002">
        <v>0</v>
      </c>
      <c r="O1002">
        <v>6955.6621433855798</v>
      </c>
      <c r="P1002">
        <v>0</v>
      </c>
      <c r="Q1002">
        <v>582.71417417029397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768</v>
      </c>
      <c r="AB1002">
        <f t="array" ref="AB1002">MEDIAN(IF(G1002:Q1002&lt;&gt;0,G1002:Q1002))</f>
        <v>490.85708708514699</v>
      </c>
      <c r="AC1002" t="e">
        <f t="array" ref="AC1002">MEDIAN(IF(R1002:Z1002&lt;&gt;0,R1002:Z1002))</f>
        <v>#NUM!</v>
      </c>
      <c r="AD1002" t="e">
        <f t="shared" si="31"/>
        <v>#NUM!</v>
      </c>
      <c r="AE1002" t="e">
        <f t="array" ref="AE1002">TTEST(IF(G1002:Q1002&lt;&gt;0,G1002:Q1002),IF(R1002:AA1002&lt;&gt;0,R1002:AA1002),2,3)</f>
        <v>#DIV/0!</v>
      </c>
      <c r="AX1002" s="8" t="s">
        <v>3075</v>
      </c>
      <c r="AY1002" s="8" t="s">
        <v>3076</v>
      </c>
      <c r="AZ1002" s="8" t="s">
        <v>1623</v>
      </c>
      <c r="BA1002" s="9">
        <v>1586.0187385547199</v>
      </c>
      <c r="BB1002" s="9">
        <v>1170</v>
      </c>
      <c r="BC1002" s="9">
        <v>83.801809698364295</v>
      </c>
      <c r="BD1002" s="9"/>
      <c r="BE1002" s="9">
        <v>3893</v>
      </c>
      <c r="BF1002" s="9">
        <v>460.81519689999999</v>
      </c>
      <c r="BG1002" s="9"/>
      <c r="BH1002" s="9"/>
      <c r="BI1002" s="9"/>
      <c r="BJ1002" s="9"/>
      <c r="BK1002" s="9"/>
      <c r="BL1002" s="9"/>
      <c r="BM1002" s="9"/>
      <c r="BN1002" s="9">
        <v>1279.45631964432</v>
      </c>
      <c r="BO1002" s="9"/>
      <c r="BP1002" s="9">
        <v>1126.8221762292901</v>
      </c>
      <c r="BQ1002" s="9"/>
      <c r="BR1002" s="9"/>
      <c r="BS1002" s="9"/>
      <c r="BT1002" s="9"/>
      <c r="BU1002" s="9"/>
      <c r="BV1002" s="9"/>
      <c r="BW1002" s="9"/>
      <c r="BX1002" s="9">
        <v>1170</v>
      </c>
    </row>
    <row r="1003" spans="1:76" x14ac:dyDescent="0.2">
      <c r="A1003" s="2" t="s">
        <v>1003</v>
      </c>
      <c r="B1003" s="2">
        <f t="shared" si="32"/>
        <v>85299</v>
      </c>
      <c r="C1003" s="5">
        <v>1045</v>
      </c>
      <c r="D1003" s="5">
        <v>1001</v>
      </c>
      <c r="E1003" s="5">
        <v>64</v>
      </c>
      <c r="F1003" s="2">
        <v>85299</v>
      </c>
      <c r="G1003">
        <f t="array" ref="G1003:AA1003">VLOOKUP(A1003,Check_S4,{7,8,9,10,11,12,13,14,15,16,17,18,19,20,21,22,23,24,25,26,27},FALSE)</f>
        <v>328</v>
      </c>
      <c r="H1003">
        <v>868</v>
      </c>
      <c r="I1003">
        <v>446.5633545</v>
      </c>
      <c r="J1003">
        <v>0</v>
      </c>
      <c r="K1003">
        <v>0</v>
      </c>
      <c r="L1003">
        <v>1957.0175872820901</v>
      </c>
      <c r="M1003">
        <v>0</v>
      </c>
      <c r="N1003">
        <v>0</v>
      </c>
      <c r="O1003">
        <v>1133.1041232907401</v>
      </c>
      <c r="P1003">
        <v>0</v>
      </c>
      <c r="Q1003">
        <v>1715.11299270362</v>
      </c>
      <c r="R1003">
        <v>0</v>
      </c>
      <c r="S1003">
        <v>0</v>
      </c>
      <c r="T1003">
        <v>0</v>
      </c>
      <c r="U1003">
        <v>0</v>
      </c>
      <c r="V1003">
        <v>1653.47899647232</v>
      </c>
      <c r="W1003">
        <v>0</v>
      </c>
      <c r="X1003">
        <v>0</v>
      </c>
      <c r="Y1003">
        <v>0</v>
      </c>
      <c r="Z1003">
        <v>0</v>
      </c>
      <c r="AA1003">
        <v>259</v>
      </c>
      <c r="AB1003">
        <f t="array" ref="AB1003">MEDIAN(IF(G1003:Q1003&lt;&gt;0,G1003:Q1003))</f>
        <v>1000.55206164537</v>
      </c>
      <c r="AC1003">
        <f t="array" ref="AC1003">MEDIAN(IF(R1003:Z1003&lt;&gt;0,R1003:Z1003))</f>
        <v>1653.47899647232</v>
      </c>
      <c r="AD1003">
        <f t="shared" si="31"/>
        <v>1.6525666777930939</v>
      </c>
      <c r="AE1003">
        <f t="array" ref="AE1003">TTEST(IF(G1003:Q1003&lt;&gt;0,G1003:Q1003),IF(R1003:AA1003&lt;&gt;0,R1003:AA1003),2,3)</f>
        <v>0.89497038261777906</v>
      </c>
      <c r="AX1003" s="8" t="s">
        <v>3077</v>
      </c>
      <c r="AY1003" s="8" t="s">
        <v>3078</v>
      </c>
      <c r="AZ1003" s="8" t="s">
        <v>1623</v>
      </c>
      <c r="BA1003" s="9">
        <v>991.49455297831503</v>
      </c>
      <c r="BB1003" s="9">
        <v>1170.18948867773</v>
      </c>
      <c r="BC1003" s="9">
        <v>71.780040672261293</v>
      </c>
      <c r="BD1003" s="9"/>
      <c r="BE1003" s="9"/>
      <c r="BF1003" s="9">
        <v>50.939965669999999</v>
      </c>
      <c r="BG1003" s="9"/>
      <c r="BH1003" s="9"/>
      <c r="BI1003" s="9"/>
      <c r="BJ1003" s="9"/>
      <c r="BK1003" s="9"/>
      <c r="BL1003" s="9"/>
      <c r="BM1003" s="9"/>
      <c r="BN1003" s="9">
        <v>830.37897735546301</v>
      </c>
      <c r="BO1003" s="9"/>
      <c r="BP1003" s="9">
        <v>1574.6592688878</v>
      </c>
      <c r="BQ1003" s="9"/>
      <c r="BR1003" s="9"/>
      <c r="BS1003" s="9"/>
      <c r="BT1003" s="9"/>
      <c r="BU1003" s="9"/>
      <c r="BV1003" s="9"/>
      <c r="BW1003" s="9"/>
      <c r="BX1003" s="9">
        <v>1510</v>
      </c>
    </row>
    <row r="1004" spans="1:76" x14ac:dyDescent="0.2">
      <c r="A1004" s="2" t="s">
        <v>1004</v>
      </c>
      <c r="B1004" s="2">
        <f t="shared" si="32"/>
        <v>78195</v>
      </c>
      <c r="C1004" s="5">
        <v>1137</v>
      </c>
      <c r="D1004" s="5">
        <v>1137</v>
      </c>
      <c r="E1004" s="5"/>
      <c r="F1004" s="2">
        <v>78195</v>
      </c>
      <c r="G1004">
        <f t="array" ref="G1004:AA1004">VLOOKUP(A1004,Check_S4,{7,8,9,10,11,12,13,14,15,16,17,18,19,20,21,22,23,24,25,26,27},FALSE)</f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1136.79618096781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e">
        <f t="array" ref="AB1004">MEDIAN(IF(G1004:Q1004&lt;&gt;0,G1004:Q1004))</f>
        <v>#NUM!</v>
      </c>
      <c r="AC1004">
        <f t="array" ref="AC1004">MEDIAN(IF(R1004:Z1004&lt;&gt;0,R1004:Z1004))</f>
        <v>1136.79618096781</v>
      </c>
      <c r="AD1004" t="e">
        <f t="shared" si="31"/>
        <v>#NUM!</v>
      </c>
      <c r="AE1004" t="e">
        <f t="array" ref="AE1004">TTEST(IF(G1004:Q1004&lt;&gt;0,G1004:Q1004),IF(R1004:AA1004&lt;&gt;0,R1004:AA1004),2,3)</f>
        <v>#DIV/0!</v>
      </c>
      <c r="AX1004" s="8" t="s">
        <v>3079</v>
      </c>
      <c r="AY1004" s="8" t="s">
        <v>3080</v>
      </c>
      <c r="AZ1004" s="8" t="s">
        <v>1623</v>
      </c>
      <c r="BA1004" s="9">
        <v>1170.8952417509599</v>
      </c>
      <c r="BB1004" s="9">
        <v>1170.8952417509599</v>
      </c>
      <c r="BC1004" s="9">
        <v>66.175081596983205</v>
      </c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>
        <v>1718.7904835019201</v>
      </c>
      <c r="BU1004" s="9"/>
      <c r="BV1004" s="9"/>
      <c r="BW1004" s="9"/>
      <c r="BX1004" s="9">
        <v>623</v>
      </c>
    </row>
    <row r="1005" spans="1:76" x14ac:dyDescent="0.2">
      <c r="A1005" s="2" t="s">
        <v>1005</v>
      </c>
      <c r="B1005" s="2">
        <f t="shared" si="32"/>
        <v>31917</v>
      </c>
      <c r="C1005" s="5">
        <v>2778</v>
      </c>
      <c r="D1005" s="5">
        <v>2123</v>
      </c>
      <c r="E1005" s="5">
        <v>85</v>
      </c>
      <c r="F1005" s="2">
        <v>31917</v>
      </c>
      <c r="G1005">
        <f t="array" ref="G1005:AA1005">VLOOKUP(A1005,Check_S4,{7,8,9,10,11,12,13,14,15,16,17,18,19,20,21,22,23,24,25,26,27},FALSE)</f>
        <v>0</v>
      </c>
      <c r="H1005">
        <v>3083</v>
      </c>
      <c r="I1005">
        <v>521.66183469999999</v>
      </c>
      <c r="J1005">
        <v>2761.291185</v>
      </c>
      <c r="K1005">
        <v>7806.0141757000001</v>
      </c>
      <c r="L1005">
        <v>1720.4036834666799</v>
      </c>
      <c r="M1005">
        <v>0</v>
      </c>
      <c r="N1005">
        <v>0</v>
      </c>
      <c r="O1005">
        <v>2122.8491600080101</v>
      </c>
      <c r="P1005">
        <v>0</v>
      </c>
      <c r="Q1005">
        <v>1433.28539196051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f t="array" ref="AB1005">MEDIAN(IF(G1005:Q1005&lt;&gt;0,G1005:Q1005))</f>
        <v>2122.8491600080101</v>
      </c>
      <c r="AC1005" t="e">
        <f t="array" ref="AC1005">MEDIAN(IF(R1005:Z1005&lt;&gt;0,R1005:Z1005))</f>
        <v>#NUM!</v>
      </c>
      <c r="AD1005" t="e">
        <f t="shared" si="31"/>
        <v>#NUM!</v>
      </c>
      <c r="AE1005" t="e">
        <f t="array" ref="AE1005">TTEST(IF(G1005:Q1005&lt;&gt;0,G1005:Q1005),IF(R1005:AA1005&lt;&gt;0,R1005:AA1005),2,3)</f>
        <v>#DIV/0!</v>
      </c>
      <c r="AX1005" s="8" t="s">
        <v>3081</v>
      </c>
      <c r="AY1005" s="8" t="s">
        <v>3082</v>
      </c>
      <c r="AZ1005" s="8" t="s">
        <v>1623</v>
      </c>
      <c r="BA1005" s="9">
        <v>1156.4979116915199</v>
      </c>
      <c r="BB1005" s="9">
        <v>1171.8268794922999</v>
      </c>
      <c r="BC1005" s="9">
        <v>86.628409660228101</v>
      </c>
      <c r="BD1005" s="9"/>
      <c r="BE1005" s="9"/>
      <c r="BF1005" s="9">
        <v>115.3723224</v>
      </c>
      <c r="BG1005" s="9"/>
      <c r="BH1005" s="9"/>
      <c r="BI1005" s="9">
        <v>43.104094252524803</v>
      </c>
      <c r="BJ1005" s="9"/>
      <c r="BK1005" s="9"/>
      <c r="BL1005" s="9"/>
      <c r="BM1005" s="9"/>
      <c r="BN1005" s="9">
        <v>2244.8739967121501</v>
      </c>
      <c r="BO1005" s="9"/>
      <c r="BP1005" s="9">
        <v>1639.6537589846</v>
      </c>
      <c r="BQ1005" s="9"/>
      <c r="BR1005" s="9"/>
      <c r="BS1005" s="9">
        <v>2191.9832977998599</v>
      </c>
      <c r="BT1005" s="9"/>
      <c r="BU1005" s="9"/>
      <c r="BV1005" s="9"/>
      <c r="BW1005" s="9"/>
      <c r="BX1005" s="9">
        <v>704</v>
      </c>
    </row>
    <row r="1006" spans="1:76" x14ac:dyDescent="0.2">
      <c r="A1006" s="2" t="s">
        <v>1006</v>
      </c>
      <c r="B1006" s="2">
        <f t="shared" si="32"/>
        <v>100475</v>
      </c>
      <c r="C1006" s="5">
        <v>882</v>
      </c>
      <c r="D1006" s="5">
        <v>676</v>
      </c>
      <c r="E1006" s="5">
        <v>75</v>
      </c>
      <c r="F1006" s="2">
        <v>100475</v>
      </c>
      <c r="G1006">
        <f t="array" ref="G1006:AA1006">VLOOKUP(A1006,Check_S4,{7,8,9,10,11,12,13,14,15,16,17,18,19,20,21,22,23,24,25,26,27},FALSE)</f>
        <v>0</v>
      </c>
      <c r="H1006">
        <v>1650</v>
      </c>
      <c r="I1006">
        <v>158.66058390000001</v>
      </c>
      <c r="J1006">
        <v>678.89888189999999</v>
      </c>
      <c r="K1006">
        <v>0</v>
      </c>
      <c r="L1006">
        <v>673.020346096769</v>
      </c>
      <c r="M1006">
        <v>0</v>
      </c>
      <c r="N1006">
        <v>0</v>
      </c>
      <c r="O1006">
        <v>1747.1873880655801</v>
      </c>
      <c r="P1006">
        <v>0</v>
      </c>
      <c r="Q1006">
        <v>383.27020008080899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f t="array" ref="AB1006">MEDIAN(IF(G1006:Q1006&lt;&gt;0,G1006:Q1006))</f>
        <v>675.9596139983845</v>
      </c>
      <c r="AC1006" t="e">
        <f t="array" ref="AC1006">MEDIAN(IF(R1006:Z1006&lt;&gt;0,R1006:Z1006))</f>
        <v>#NUM!</v>
      </c>
      <c r="AD1006" t="e">
        <f t="shared" si="31"/>
        <v>#NUM!</v>
      </c>
      <c r="AE1006" t="e">
        <f t="array" ref="AE1006">TTEST(IF(G1006:Q1006&lt;&gt;0,G1006:Q1006),IF(R1006:AA1006&lt;&gt;0,R1006:AA1006),2,3)</f>
        <v>#DIV/0!</v>
      </c>
      <c r="AX1006" s="8" t="s">
        <v>1525</v>
      </c>
      <c r="AY1006" s="8" t="s">
        <v>3083</v>
      </c>
      <c r="AZ1006" s="8" t="s">
        <v>1623</v>
      </c>
      <c r="BA1006" s="9">
        <v>1171.8400166086799</v>
      </c>
      <c r="BB1006" s="9">
        <v>1171.8400166086799</v>
      </c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>
        <v>1171.8400166086799</v>
      </c>
      <c r="BQ1006" s="9"/>
      <c r="BR1006" s="9"/>
      <c r="BS1006" s="9"/>
      <c r="BT1006" s="9"/>
      <c r="BU1006" s="9"/>
      <c r="BV1006" s="9"/>
      <c r="BW1006" s="9"/>
      <c r="BX1006" s="9"/>
    </row>
    <row r="1007" spans="1:76" x14ac:dyDescent="0.2">
      <c r="A1007" s="2" t="s">
        <v>1007</v>
      </c>
      <c r="B1007" s="2">
        <f t="shared" si="32"/>
        <v>42706</v>
      </c>
      <c r="C1007" s="5">
        <v>2074</v>
      </c>
      <c r="D1007" s="5">
        <v>1631</v>
      </c>
      <c r="E1007" s="5">
        <v>104</v>
      </c>
      <c r="F1007" s="2">
        <v>42706</v>
      </c>
      <c r="G1007">
        <f t="array" ref="G1007:AA1007">VLOOKUP(A1007,Check_S4,{7,8,9,10,11,12,13,14,15,16,17,18,19,20,21,22,23,24,25,26,27},FALSE)</f>
        <v>0</v>
      </c>
      <c r="H1007">
        <v>1363</v>
      </c>
      <c r="I1007">
        <v>256.3675657</v>
      </c>
      <c r="J1007">
        <v>723.89195789999997</v>
      </c>
      <c r="K1007">
        <v>0</v>
      </c>
      <c r="L1007">
        <v>2583.8801967465402</v>
      </c>
      <c r="M1007">
        <v>0</v>
      </c>
      <c r="N1007">
        <v>0</v>
      </c>
      <c r="O1007">
        <v>1659.362464503</v>
      </c>
      <c r="P1007">
        <v>0</v>
      </c>
      <c r="Q1007">
        <v>842.49469506430103</v>
      </c>
      <c r="R1007">
        <v>0</v>
      </c>
      <c r="S1007">
        <v>1707.8603386155401</v>
      </c>
      <c r="T1007">
        <v>0</v>
      </c>
      <c r="U1007">
        <v>0</v>
      </c>
      <c r="V1007">
        <v>1601.98104613392</v>
      </c>
      <c r="W1007">
        <v>2102.2425574783601</v>
      </c>
      <c r="X1007">
        <v>0</v>
      </c>
      <c r="Y1007">
        <v>0</v>
      </c>
      <c r="Z1007">
        <v>0</v>
      </c>
      <c r="AA1007">
        <v>7900</v>
      </c>
      <c r="AB1007">
        <f t="array" ref="AB1007">MEDIAN(IF(G1007:Q1007&lt;&gt;0,G1007:Q1007))</f>
        <v>1102.7473475321506</v>
      </c>
      <c r="AC1007">
        <f t="array" ref="AC1007">MEDIAN(IF(R1007:Z1007&lt;&gt;0,R1007:Z1007))</f>
        <v>1707.8603386155401</v>
      </c>
      <c r="AD1007">
        <f t="shared" si="31"/>
        <v>1.5487322118140461</v>
      </c>
      <c r="AE1007">
        <f t="array" ref="AE1007">TTEST(IF(G1007:Q1007&lt;&gt;0,G1007:Q1007),IF(R1007:AA1007&lt;&gt;0,R1007:AA1007),2,3)</f>
        <v>0.26640006325887433</v>
      </c>
      <c r="AX1007" s="8" t="s">
        <v>478</v>
      </c>
      <c r="AY1007" s="8" t="s">
        <v>478</v>
      </c>
      <c r="AZ1007" s="8" t="s">
        <v>1640</v>
      </c>
      <c r="BA1007" s="9">
        <v>1848.7608367563901</v>
      </c>
      <c r="BB1007" s="9">
        <v>1171.8400166086799</v>
      </c>
      <c r="BC1007" s="9">
        <v>89.757144552297405</v>
      </c>
      <c r="BD1007" s="9"/>
      <c r="BE1007" s="9"/>
      <c r="BF1007" s="9"/>
      <c r="BG1007" s="9"/>
      <c r="BH1007" s="9"/>
      <c r="BI1007" s="9"/>
      <c r="BJ1007" s="9"/>
      <c r="BK1007" s="9">
        <v>634.82786617692898</v>
      </c>
      <c r="BL1007" s="9">
        <v>3739.6146274835401</v>
      </c>
      <c r="BM1007" s="9"/>
      <c r="BN1007" s="9"/>
      <c r="BO1007" s="9"/>
      <c r="BP1007" s="9">
        <v>1171.8400166086799</v>
      </c>
      <c r="BQ1007" s="9"/>
      <c r="BR1007" s="9"/>
      <c r="BS1007" s="9"/>
      <c r="BT1007" s="9"/>
      <c r="BU1007" s="9"/>
      <c r="BV1007" s="9"/>
      <c r="BW1007" s="9"/>
      <c r="BX1007" s="9"/>
    </row>
    <row r="1008" spans="1:76" x14ac:dyDescent="0.2">
      <c r="A1008" s="2" t="s">
        <v>1008</v>
      </c>
      <c r="B1008" s="2">
        <f t="shared" si="32"/>
        <v>74785</v>
      </c>
      <c r="C1008" s="5">
        <v>1184</v>
      </c>
      <c r="D1008" s="5">
        <v>873</v>
      </c>
      <c r="E1008" s="5">
        <v>83</v>
      </c>
      <c r="F1008" s="2">
        <v>74785</v>
      </c>
      <c r="G1008">
        <f t="array" ref="G1008:AA1008">VLOOKUP(A1008,Check_S4,{7,8,9,10,11,12,13,14,15,16,17,18,19,20,21,22,23,24,25,26,27},FALSE)</f>
        <v>2733</v>
      </c>
      <c r="H1008">
        <v>915</v>
      </c>
      <c r="I1008">
        <v>42.015219530000003</v>
      </c>
      <c r="J1008">
        <v>436.47825310000002</v>
      </c>
      <c r="K1008">
        <v>0</v>
      </c>
      <c r="L1008">
        <v>830.75034759578205</v>
      </c>
      <c r="M1008">
        <v>0</v>
      </c>
      <c r="N1008">
        <v>0</v>
      </c>
      <c r="O1008">
        <v>694.44886196721802</v>
      </c>
      <c r="P1008">
        <v>0</v>
      </c>
      <c r="Q1008">
        <v>1207.1438686758399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2610</v>
      </c>
      <c r="AB1008">
        <f t="array" ref="AB1008">MEDIAN(IF(G1008:Q1008&lt;&gt;0,G1008:Q1008))</f>
        <v>830.75034759578205</v>
      </c>
      <c r="AC1008" t="e">
        <f t="array" ref="AC1008">MEDIAN(IF(R1008:Z1008&lt;&gt;0,R1008:Z1008))</f>
        <v>#NUM!</v>
      </c>
      <c r="AD1008" t="e">
        <f t="shared" si="31"/>
        <v>#NUM!</v>
      </c>
      <c r="AE1008" t="e">
        <f t="array" ref="AE1008">TTEST(IF(G1008:Q1008&lt;&gt;0,G1008:Q1008),IF(R1008:AA1008&lt;&gt;0,R1008:AA1008),2,3)</f>
        <v>#DIV/0!</v>
      </c>
      <c r="AX1008" s="8" t="s">
        <v>3084</v>
      </c>
      <c r="AY1008" s="8" t="s">
        <v>3085</v>
      </c>
      <c r="AZ1008" s="8" t="s">
        <v>1623</v>
      </c>
      <c r="BA1008" s="9">
        <v>1172.6769291968101</v>
      </c>
      <c r="BB1008" s="9">
        <v>1172.6769291968101</v>
      </c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>
        <v>1172.6769291968101</v>
      </c>
      <c r="BQ1008" s="9"/>
      <c r="BR1008" s="9"/>
      <c r="BS1008" s="9"/>
      <c r="BT1008" s="9"/>
      <c r="BU1008" s="9"/>
      <c r="BV1008" s="9"/>
      <c r="BW1008" s="9"/>
      <c r="BX1008" s="9"/>
    </row>
    <row r="1009" spans="1:76" x14ac:dyDescent="0.2">
      <c r="A1009" s="2" t="s">
        <v>1009</v>
      </c>
      <c r="B1009" s="2">
        <f t="shared" si="32"/>
        <v>50126</v>
      </c>
      <c r="C1009" s="5">
        <v>1763</v>
      </c>
      <c r="D1009" s="5">
        <v>1465</v>
      </c>
      <c r="E1009" s="5">
        <v>38</v>
      </c>
      <c r="F1009" s="2">
        <v>50126</v>
      </c>
      <c r="G1009">
        <f t="array" ref="G1009:AA1009">VLOOKUP(A1009,Check_S4,{7,8,9,10,11,12,13,14,15,16,17,18,19,20,21,22,23,24,25,26,27},FALSE)</f>
        <v>1465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2529.17553122039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1293.5379890161601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f t="array" ref="AB1009">MEDIAN(IF(G1009:Q1009&lt;&gt;0,G1009:Q1009))</f>
        <v>1997.087765610195</v>
      </c>
      <c r="AC1009">
        <f t="array" ref="AC1009">MEDIAN(IF(R1009:Z1009&lt;&gt;0,R1009:Z1009))</f>
        <v>1293.5379890161601</v>
      </c>
      <c r="AD1009">
        <f t="shared" si="31"/>
        <v>0.64771213929144944</v>
      </c>
      <c r="AE1009" t="e">
        <f t="array" ref="AE1009">TTEST(IF(G1009:Q1009&lt;&gt;0,G1009:Q1009),IF(R1009:AA1009&lt;&gt;0,R1009:AA1009),2,3)</f>
        <v>#DIV/0!</v>
      </c>
      <c r="AX1009" s="8" t="s">
        <v>3086</v>
      </c>
      <c r="AY1009" s="8" t="s">
        <v>3086</v>
      </c>
      <c r="AZ1009" s="8" t="s">
        <v>1640</v>
      </c>
      <c r="BA1009" s="9">
        <v>1431.5058205779201</v>
      </c>
      <c r="BB1009" s="9">
        <v>1175.26971830923</v>
      </c>
      <c r="BC1009" s="9">
        <v>69.281473588499594</v>
      </c>
      <c r="BD1009" s="9">
        <v>593</v>
      </c>
      <c r="BE1009" s="9"/>
      <c r="BF1009" s="9"/>
      <c r="BG1009" s="9"/>
      <c r="BH1009" s="9"/>
      <c r="BI1009" s="9"/>
      <c r="BJ1009" s="9"/>
      <c r="BK1009" s="9">
        <v>2526.2477434245402</v>
      </c>
      <c r="BL1009" s="9">
        <v>1175.26971830923</v>
      </c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</row>
    <row r="1010" spans="1:76" x14ac:dyDescent="0.2">
      <c r="A1010" s="2" t="s">
        <v>1010</v>
      </c>
      <c r="B1010" s="2">
        <f t="shared" si="32"/>
        <v>65476</v>
      </c>
      <c r="C1010" s="5">
        <v>1347</v>
      </c>
      <c r="D1010" s="5">
        <v>1317</v>
      </c>
      <c r="E1010" s="5">
        <v>50</v>
      </c>
      <c r="F1010" s="2">
        <v>65476</v>
      </c>
      <c r="G1010">
        <f t="array" ref="G1010:AA1010">VLOOKUP(A1010,Check_S4,{7,8,9,10,11,12,13,14,15,16,17,18,19,20,21,22,23,24,25,26,27},FALSE)</f>
        <v>0</v>
      </c>
      <c r="H1010">
        <v>1930</v>
      </c>
      <c r="I1010">
        <v>392.36890249999999</v>
      </c>
      <c r="J1010">
        <v>0</v>
      </c>
      <c r="K1010">
        <v>0</v>
      </c>
      <c r="L1010">
        <v>889.36323461574602</v>
      </c>
      <c r="M1010">
        <v>0</v>
      </c>
      <c r="N1010">
        <v>0</v>
      </c>
      <c r="O1010">
        <v>794.52812931715005</v>
      </c>
      <c r="P1010">
        <v>0</v>
      </c>
      <c r="Q1010">
        <v>908.19213032843595</v>
      </c>
      <c r="R1010">
        <v>0</v>
      </c>
      <c r="S1010">
        <v>1724.9966587394499</v>
      </c>
      <c r="T1010">
        <v>0</v>
      </c>
      <c r="U1010">
        <v>0</v>
      </c>
      <c r="V1010">
        <v>2169.44158899066</v>
      </c>
      <c r="W1010">
        <v>0</v>
      </c>
      <c r="X1010">
        <v>0</v>
      </c>
      <c r="Y1010">
        <v>0</v>
      </c>
      <c r="Z1010">
        <v>0</v>
      </c>
      <c r="AA1010">
        <v>1970</v>
      </c>
      <c r="AB1010">
        <f t="array" ref="AB1010">MEDIAN(IF(G1010:Q1010&lt;&gt;0,G1010:Q1010))</f>
        <v>889.36323461574602</v>
      </c>
      <c r="AC1010">
        <f t="array" ref="AC1010">MEDIAN(IF(R1010:Z1010&lt;&gt;0,R1010:Z1010))</f>
        <v>1947.2191238650548</v>
      </c>
      <c r="AD1010">
        <f t="shared" si="31"/>
        <v>2.1894531368910934</v>
      </c>
      <c r="AE1010">
        <f t="array" ref="AE1010">TTEST(IF(G1010:Q1010&lt;&gt;0,G1010:Q1010),IF(R1010:AA1010&lt;&gt;0,R1010:AA1010),2,3)</f>
        <v>1.6079396428396158E-2</v>
      </c>
      <c r="AX1010" s="8" t="s">
        <v>1395</v>
      </c>
      <c r="AY1010" s="8" t="s">
        <v>3087</v>
      </c>
      <c r="AZ1010" s="8" t="s">
        <v>1623</v>
      </c>
      <c r="BA1010" s="9">
        <v>2081.1173609102898</v>
      </c>
      <c r="BB1010" s="9">
        <v>1176.02575083087</v>
      </c>
      <c r="BC1010" s="9">
        <v>126.734869883412</v>
      </c>
      <c r="BD1010" s="9"/>
      <c r="BE1010" s="9">
        <v>5052</v>
      </c>
      <c r="BF1010" s="9">
        <v>15.3263319</v>
      </c>
      <c r="BG1010" s="9"/>
      <c r="BH1010" s="9"/>
      <c r="BI1010" s="9"/>
      <c r="BJ1010" s="9"/>
      <c r="BK1010" s="9"/>
      <c r="BL1010" s="9"/>
      <c r="BM1010" s="9"/>
      <c r="BN1010" s="9"/>
      <c r="BO1010" s="9"/>
      <c r="BP1010" s="9">
        <v>1176.02575083087</v>
      </c>
      <c r="BQ1010" s="9"/>
      <c r="BR1010" s="9"/>
      <c r="BS1010" s="9"/>
      <c r="BT1010" s="9"/>
      <c r="BU1010" s="9"/>
      <c r="BV1010" s="9"/>
      <c r="BW1010" s="9"/>
      <c r="BX1010" s="9"/>
    </row>
    <row r="1011" spans="1:76" x14ac:dyDescent="0.2">
      <c r="A1011" s="2" t="s">
        <v>1011</v>
      </c>
      <c r="B1011" s="2">
        <f t="shared" si="32"/>
        <v>16573</v>
      </c>
      <c r="C1011" s="5">
        <v>5320</v>
      </c>
      <c r="D1011" s="5">
        <v>2060</v>
      </c>
      <c r="E1011" s="5">
        <v>119</v>
      </c>
      <c r="F1011" s="2">
        <v>16573</v>
      </c>
      <c r="G1011">
        <f t="array" ref="G1011:AA1011">VLOOKUP(A1011,Check_S4,{7,8,9,10,11,12,13,14,15,16,17,18,19,20,21,22,23,24,25,26,27},FALSE)</f>
        <v>0</v>
      </c>
      <c r="H1011">
        <v>15424</v>
      </c>
      <c r="I1011">
        <v>776.38454209999998</v>
      </c>
      <c r="J1011">
        <v>1733.484117</v>
      </c>
      <c r="K1011">
        <v>13566.089809999999</v>
      </c>
      <c r="L1011">
        <v>1149.0192372957499</v>
      </c>
      <c r="M1011">
        <v>0</v>
      </c>
      <c r="N1011">
        <v>0</v>
      </c>
      <c r="O1011">
        <v>633.68243313043695</v>
      </c>
      <c r="P1011">
        <v>0</v>
      </c>
      <c r="Q1011">
        <v>16131.4910419886</v>
      </c>
      <c r="R1011">
        <v>0</v>
      </c>
      <c r="S1011">
        <v>1140.1246749694401</v>
      </c>
      <c r="T1011">
        <v>3691.86228972665</v>
      </c>
      <c r="U1011">
        <v>0</v>
      </c>
      <c r="V1011">
        <v>2060.0122073197699</v>
      </c>
      <c r="W1011">
        <v>0</v>
      </c>
      <c r="X1011">
        <v>0</v>
      </c>
      <c r="Y1011">
        <v>0</v>
      </c>
      <c r="Z1011">
        <v>0</v>
      </c>
      <c r="AA1011">
        <v>2210</v>
      </c>
      <c r="AB1011">
        <f t="array" ref="AB1011">MEDIAN(IF(G1011:Q1011&lt;&gt;0,G1011:Q1011))</f>
        <v>1733.484117</v>
      </c>
      <c r="AC1011">
        <f t="array" ref="AC1011">MEDIAN(IF(R1011:Z1011&lt;&gt;0,R1011:Z1011))</f>
        <v>2060.0122073197699</v>
      </c>
      <c r="AD1011">
        <f t="shared" si="31"/>
        <v>1.1883652045712803</v>
      </c>
      <c r="AE1011">
        <f t="array" ref="AE1011">TTEST(IF(G1011:Q1011&lt;&gt;0,G1011:Q1011),IF(R1011:AA1011&lt;&gt;0,R1011:AA1011),2,3)</f>
        <v>0.14560799268100544</v>
      </c>
      <c r="AX1011" s="8" t="s">
        <v>757</v>
      </c>
      <c r="AY1011" s="8" t="s">
        <v>3088</v>
      </c>
      <c r="AZ1011" s="8" t="s">
        <v>1623</v>
      </c>
      <c r="BA1011" s="9">
        <v>1105.43104578114</v>
      </c>
      <c r="BB1011" s="9">
        <v>1176.2960991894299</v>
      </c>
      <c r="BC1011" s="9">
        <v>59.475979929004502</v>
      </c>
      <c r="BD1011" s="9"/>
      <c r="BE1011" s="9">
        <v>968</v>
      </c>
      <c r="BF1011" s="9">
        <v>52.667132359999997</v>
      </c>
      <c r="BG1011" s="9"/>
      <c r="BH1011" s="9"/>
      <c r="BI1011" s="9">
        <v>1981.06199913458</v>
      </c>
      <c r="BJ1011" s="9"/>
      <c r="BK1011" s="9"/>
      <c r="BL1011" s="9">
        <v>1575.0028885653501</v>
      </c>
      <c r="BM1011" s="9"/>
      <c r="BN1011" s="9">
        <v>551.20435680473202</v>
      </c>
      <c r="BO1011" s="9"/>
      <c r="BP1011" s="9">
        <v>1384.5921983788701</v>
      </c>
      <c r="BQ1011" s="9"/>
      <c r="BR1011" s="9"/>
      <c r="BS1011" s="9">
        <v>1674.91979100562</v>
      </c>
      <c r="BT1011" s="9"/>
      <c r="BU1011" s="9"/>
      <c r="BV1011" s="9"/>
      <c r="BW1011" s="9"/>
      <c r="BX1011" s="9">
        <v>656</v>
      </c>
    </row>
    <row r="1012" spans="1:76" x14ac:dyDescent="0.2">
      <c r="A1012" s="2" t="s">
        <v>1012</v>
      </c>
      <c r="B1012" s="2">
        <f t="shared" si="32"/>
        <v>12994</v>
      </c>
      <c r="C1012" s="5">
        <v>6777</v>
      </c>
      <c r="D1012" s="5">
        <v>6857</v>
      </c>
      <c r="E1012" s="5">
        <v>69</v>
      </c>
      <c r="F1012" s="2">
        <v>12994</v>
      </c>
      <c r="G1012">
        <f t="array" ref="G1012:AA1012">VLOOKUP(A1012,Check_S4,{7,8,9,10,11,12,13,14,15,16,17,18,19,20,21,22,23,24,25,26,27},FALSE)</f>
        <v>0</v>
      </c>
      <c r="H1012">
        <v>16207</v>
      </c>
      <c r="I1012">
        <v>8701.532835</v>
      </c>
      <c r="J1012">
        <v>9647.2679619999999</v>
      </c>
      <c r="K1012">
        <v>75.409840115999998</v>
      </c>
      <c r="L1012">
        <v>8544.3922981960295</v>
      </c>
      <c r="M1012">
        <v>11911.7445520605</v>
      </c>
      <c r="N1012">
        <v>6289.9511345440696</v>
      </c>
      <c r="O1012">
        <v>7423.3837712135801</v>
      </c>
      <c r="P1012">
        <v>0</v>
      </c>
      <c r="Q1012">
        <v>6227.7576741740404</v>
      </c>
      <c r="R1012">
        <v>2282.4538000872699</v>
      </c>
      <c r="S1012">
        <v>0</v>
      </c>
      <c r="T1012">
        <v>0</v>
      </c>
      <c r="U1012">
        <v>0</v>
      </c>
      <c r="V1012">
        <v>2357.6893562278101</v>
      </c>
      <c r="W1012">
        <v>0</v>
      </c>
      <c r="X1012">
        <v>0</v>
      </c>
      <c r="Y1012">
        <v>0</v>
      </c>
      <c r="Z1012">
        <v>0</v>
      </c>
      <c r="AA1012">
        <v>1660</v>
      </c>
      <c r="AB1012">
        <f t="array" ref="AB1012">MEDIAN(IF(G1012:Q1012&lt;&gt;0,G1012:Q1012))</f>
        <v>8544.3922981960295</v>
      </c>
      <c r="AC1012">
        <f t="array" ref="AC1012">MEDIAN(IF(R1012:Z1012&lt;&gt;0,R1012:Z1012))</f>
        <v>2320.07157815754</v>
      </c>
      <c r="AD1012">
        <f t="shared" si="31"/>
        <v>0.27153149073543531</v>
      </c>
      <c r="AE1012">
        <f t="array" ref="AE1012">TTEST(IF(G1012:Q1012&lt;&gt;0,G1012:Q1012),IF(R1012:AA1012&lt;&gt;0,R1012:AA1012),2,3)</f>
        <v>2.6779291260495292E-3</v>
      </c>
      <c r="AX1012" s="8" t="s">
        <v>1287</v>
      </c>
      <c r="AY1012" s="8" t="s">
        <v>3089</v>
      </c>
      <c r="AZ1012" s="8" t="s">
        <v>1623</v>
      </c>
      <c r="BA1012" s="9">
        <v>1877.3148405500001</v>
      </c>
      <c r="BB1012" s="9">
        <v>1176.5</v>
      </c>
      <c r="BC1012" s="9">
        <v>94.980458913174601</v>
      </c>
      <c r="BD1012" s="9">
        <v>1523</v>
      </c>
      <c r="BE1012" s="9">
        <v>4493</v>
      </c>
      <c r="BF1012" s="9">
        <v>663.25936220000006</v>
      </c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>
        <v>830</v>
      </c>
    </row>
    <row r="1013" spans="1:76" x14ac:dyDescent="0.2">
      <c r="A1013" s="2" t="s">
        <v>1013</v>
      </c>
      <c r="B1013" s="2">
        <f t="shared" si="32"/>
        <v>51437</v>
      </c>
      <c r="C1013" s="5">
        <v>1708</v>
      </c>
      <c r="D1013" s="5">
        <v>1520</v>
      </c>
      <c r="E1013" s="5">
        <v>50</v>
      </c>
      <c r="F1013" s="2">
        <v>51437</v>
      </c>
      <c r="G1013">
        <f t="array" ref="G1013:AA1013">VLOOKUP(A1013,Check_S4,{7,8,9,10,11,12,13,14,15,16,17,18,19,20,21,22,23,24,25,26,27},FALSE)</f>
        <v>0</v>
      </c>
      <c r="H1013">
        <v>1319</v>
      </c>
      <c r="I1013">
        <v>0</v>
      </c>
      <c r="J1013">
        <v>0</v>
      </c>
      <c r="K1013">
        <v>0</v>
      </c>
      <c r="L1013">
        <v>1720.47798029522</v>
      </c>
      <c r="M1013">
        <v>2498.7391730624399</v>
      </c>
      <c r="N1013">
        <v>0</v>
      </c>
      <c r="O1013">
        <v>666.11722267570997</v>
      </c>
      <c r="P1013">
        <v>0</v>
      </c>
      <c r="Q1013">
        <v>2903.5811401576502</v>
      </c>
      <c r="R1013">
        <v>0</v>
      </c>
      <c r="S1013">
        <v>1138.4601893552999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f t="array" ref="AB1013">MEDIAN(IF(G1013:Q1013&lt;&gt;0,G1013:Q1013))</f>
        <v>1720.47798029522</v>
      </c>
      <c r="AC1013">
        <f t="array" ref="AC1013">MEDIAN(IF(R1013:Z1013&lt;&gt;0,R1013:Z1013))</f>
        <v>1138.4601893552999</v>
      </c>
      <c r="AD1013">
        <f t="shared" si="31"/>
        <v>0.66171157224572519</v>
      </c>
      <c r="AE1013" t="e">
        <f t="array" ref="AE1013">TTEST(IF(G1013:Q1013&lt;&gt;0,G1013:Q1013),IF(R1013:AA1013&lt;&gt;0,R1013:AA1013),2,3)</f>
        <v>#DIV/0!</v>
      </c>
      <c r="AX1013" s="8" t="s">
        <v>1411</v>
      </c>
      <c r="AY1013" s="8" t="s">
        <v>1411</v>
      </c>
      <c r="AZ1013" s="8" t="s">
        <v>1640</v>
      </c>
      <c r="BA1013" s="9">
        <v>1176.8632488061701</v>
      </c>
      <c r="BB1013" s="9">
        <v>1176.8632488061701</v>
      </c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>
        <v>1176.8632488061701</v>
      </c>
      <c r="BQ1013" s="9"/>
      <c r="BR1013" s="9"/>
      <c r="BS1013" s="9"/>
      <c r="BT1013" s="9"/>
      <c r="BU1013" s="9"/>
      <c r="BV1013" s="9"/>
      <c r="BW1013" s="9"/>
      <c r="BX1013" s="9"/>
    </row>
    <row r="1014" spans="1:76" x14ac:dyDescent="0.2">
      <c r="A1014" s="2" t="s">
        <v>1014</v>
      </c>
      <c r="B1014" s="2">
        <f t="shared" si="32"/>
        <v>47976</v>
      </c>
      <c r="C1014" s="5">
        <v>1830</v>
      </c>
      <c r="D1014" s="5">
        <v>1226</v>
      </c>
      <c r="E1014" s="5">
        <v>103</v>
      </c>
      <c r="F1014" s="2">
        <v>47976</v>
      </c>
      <c r="G1014">
        <f t="array" ref="G1014:AA1014">VLOOKUP(A1014,Check_S4,{7,8,9,10,11,12,13,14,15,16,17,18,19,20,21,22,23,24,25,26,27},FALSE)</f>
        <v>0</v>
      </c>
      <c r="H1014">
        <v>0</v>
      </c>
      <c r="I1014">
        <v>424.84403359999999</v>
      </c>
      <c r="J1014">
        <v>0</v>
      </c>
      <c r="K1014">
        <v>0</v>
      </c>
      <c r="L1014">
        <v>1008.4675373062501</v>
      </c>
      <c r="M1014">
        <v>0</v>
      </c>
      <c r="N1014">
        <v>0</v>
      </c>
      <c r="O1014">
        <v>1226.2239390157099</v>
      </c>
      <c r="P1014">
        <v>0</v>
      </c>
      <c r="Q1014">
        <v>5703.7179821775499</v>
      </c>
      <c r="R1014">
        <v>0</v>
      </c>
      <c r="S1014">
        <v>1618.2288925278899</v>
      </c>
      <c r="T1014">
        <v>0</v>
      </c>
      <c r="U1014">
        <v>2614.13237452371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217</v>
      </c>
      <c r="AB1014">
        <f t="array" ref="AB1014">MEDIAN(IF(G1014:Q1014&lt;&gt;0,G1014:Q1014))</f>
        <v>1117.3457381609801</v>
      </c>
      <c r="AC1014">
        <f t="array" ref="AC1014">MEDIAN(IF(R1014:Z1014&lt;&gt;0,R1014:Z1014))</f>
        <v>2116.1806335257997</v>
      </c>
      <c r="AD1014">
        <f t="shared" si="31"/>
        <v>1.8939353874556184</v>
      </c>
      <c r="AE1014">
        <f t="array" ref="AE1014">TTEST(IF(G1014:Q1014&lt;&gt;0,G1014:Q1014),IF(R1014:AA1014&lt;&gt;0,R1014:AA1014),2,3)</f>
        <v>0.68421149205726439</v>
      </c>
      <c r="AX1014" s="8" t="s">
        <v>3090</v>
      </c>
      <c r="AY1014" s="8" t="s">
        <v>3091</v>
      </c>
      <c r="AZ1014" s="8" t="s">
        <v>1623</v>
      </c>
      <c r="BA1014" s="9">
        <v>1176.8632488061701</v>
      </c>
      <c r="BB1014" s="9">
        <v>1176.8632488061701</v>
      </c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>
        <v>1176.8632488061701</v>
      </c>
      <c r="BQ1014" s="9"/>
      <c r="BR1014" s="9"/>
      <c r="BS1014" s="9"/>
      <c r="BT1014" s="9"/>
      <c r="BU1014" s="9"/>
      <c r="BV1014" s="9"/>
      <c r="BW1014" s="9"/>
      <c r="BX1014" s="9"/>
    </row>
    <row r="1015" spans="1:76" x14ac:dyDescent="0.2">
      <c r="A1015" s="2" t="s">
        <v>1015</v>
      </c>
      <c r="B1015" s="2">
        <f t="shared" si="32"/>
        <v>111677</v>
      </c>
      <c r="C1015" s="5">
        <v>786</v>
      </c>
      <c r="D1015" s="5">
        <v>749</v>
      </c>
      <c r="E1015" s="5">
        <v>87</v>
      </c>
      <c r="F1015" s="2">
        <v>111677</v>
      </c>
      <c r="G1015">
        <f t="array" ref="G1015:AA1015">VLOOKUP(A1015,Check_S4,{7,8,9,10,11,12,13,14,15,16,17,18,19,20,21,22,23,24,25,26,27},FALSE)</f>
        <v>0</v>
      </c>
      <c r="H1015">
        <v>0</v>
      </c>
      <c r="I1015">
        <v>2.9454666120000002</v>
      </c>
      <c r="J1015">
        <v>0</v>
      </c>
      <c r="K1015">
        <v>0</v>
      </c>
      <c r="L1015">
        <v>574.58528450045799</v>
      </c>
      <c r="M1015">
        <v>0</v>
      </c>
      <c r="N1015">
        <v>923.72230168397004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1640.94159297121</v>
      </c>
      <c r="X1015">
        <v>0</v>
      </c>
      <c r="Y1015">
        <v>0</v>
      </c>
      <c r="Z1015">
        <v>0</v>
      </c>
      <c r="AA1015">
        <v>0</v>
      </c>
      <c r="AB1015">
        <f t="array" ref="AB1015">MEDIAN(IF(G1015:Q1015&lt;&gt;0,G1015:Q1015))</f>
        <v>574.58528450045799</v>
      </c>
      <c r="AC1015">
        <f t="array" ref="AC1015">MEDIAN(IF(R1015:Z1015&lt;&gt;0,R1015:Z1015))</f>
        <v>1640.94159297121</v>
      </c>
      <c r="AD1015">
        <f t="shared" si="31"/>
        <v>2.8558712470296514</v>
      </c>
      <c r="AE1015" t="e">
        <f t="array" ref="AE1015">TTEST(IF(G1015:Q1015&lt;&gt;0,G1015:Q1015),IF(R1015:AA1015&lt;&gt;0,R1015:AA1015),2,3)</f>
        <v>#DIV/0!</v>
      </c>
      <c r="AX1015" s="8" t="s">
        <v>3092</v>
      </c>
      <c r="AY1015" s="8" t="s">
        <v>3093</v>
      </c>
      <c r="AZ1015" s="8" t="s">
        <v>1623</v>
      </c>
      <c r="BA1015" s="9">
        <v>1088.9002879023101</v>
      </c>
      <c r="BB1015" s="9">
        <v>1177.70086370693</v>
      </c>
      <c r="BC1015" s="9">
        <v>15.9314307542523</v>
      </c>
      <c r="BD1015" s="9">
        <v>889</v>
      </c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>
        <v>1177.70086370693</v>
      </c>
      <c r="BQ1015" s="9"/>
      <c r="BR1015" s="9"/>
      <c r="BS1015" s="9"/>
      <c r="BT1015" s="9"/>
      <c r="BU1015" s="9"/>
      <c r="BV1015" s="9"/>
      <c r="BW1015" s="9"/>
      <c r="BX1015" s="9">
        <v>1200</v>
      </c>
    </row>
    <row r="1016" spans="1:76" x14ac:dyDescent="0.2">
      <c r="A1016" s="2" t="s">
        <v>1016</v>
      </c>
      <c r="B1016" s="2">
        <f t="shared" si="32"/>
        <v>67556</v>
      </c>
      <c r="C1016" s="5">
        <v>1299</v>
      </c>
      <c r="D1016" s="5">
        <v>1299</v>
      </c>
      <c r="E1016" s="5"/>
      <c r="F1016" s="2">
        <v>67556</v>
      </c>
      <c r="G1016">
        <f t="array" ref="G1016:AA1016">VLOOKUP(A1016,Check_S4,{7,8,9,10,11,12,13,14,15,16,17,18,19,20,21,22,23,24,25,26,27},FALSE)</f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1298.6593651455801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e">
        <f t="array" ref="AB1016">MEDIAN(IF(G1016:Q1016&lt;&gt;0,G1016:Q1016))</f>
        <v>#NUM!</v>
      </c>
      <c r="AC1016">
        <f t="array" ref="AC1016">MEDIAN(IF(R1016:Z1016&lt;&gt;0,R1016:Z1016))</f>
        <v>1298.6593651455801</v>
      </c>
      <c r="AD1016" t="e">
        <f t="shared" si="31"/>
        <v>#NUM!</v>
      </c>
      <c r="AE1016" t="e">
        <f t="array" ref="AE1016">TTEST(IF(G1016:Q1016&lt;&gt;0,G1016:Q1016),IF(R1016:AA1016&lt;&gt;0,R1016:AA1016),2,3)</f>
        <v>#DIV/0!</v>
      </c>
      <c r="AX1016" s="8" t="s">
        <v>1312</v>
      </c>
      <c r="AY1016" s="8" t="s">
        <v>1312</v>
      </c>
      <c r="AZ1016" s="8" t="s">
        <v>1640</v>
      </c>
      <c r="BA1016" s="9">
        <v>1178.5385954825899</v>
      </c>
      <c r="BB1016" s="9">
        <v>1178.5385954825899</v>
      </c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>
        <v>1178.5385954825899</v>
      </c>
      <c r="BQ1016" s="9"/>
      <c r="BR1016" s="9"/>
      <c r="BS1016" s="9"/>
      <c r="BT1016" s="9"/>
      <c r="BU1016" s="9"/>
      <c r="BV1016" s="9"/>
      <c r="BW1016" s="9"/>
      <c r="BX1016" s="9"/>
    </row>
    <row r="1017" spans="1:76" x14ac:dyDescent="0.2">
      <c r="A1017" s="2" t="s">
        <v>1017</v>
      </c>
      <c r="B1017" s="2">
        <f t="shared" si="32"/>
        <v>41696</v>
      </c>
      <c r="C1017" s="5">
        <v>2094</v>
      </c>
      <c r="D1017" s="5">
        <v>2149</v>
      </c>
      <c r="E1017" s="5">
        <v>40</v>
      </c>
      <c r="F1017" s="2">
        <v>41696</v>
      </c>
      <c r="G1017">
        <f t="array" ref="G1017:AA1017">VLOOKUP(A1017,Check_S4,{7,8,9,10,11,12,13,14,15,16,17,18,19,20,21,22,23,24,25,26,27},FALSE)</f>
        <v>0</v>
      </c>
      <c r="H1017">
        <v>1842</v>
      </c>
      <c r="I1017">
        <v>202.62530630000001</v>
      </c>
      <c r="J1017">
        <v>0</v>
      </c>
      <c r="K1017">
        <v>0</v>
      </c>
      <c r="L1017">
        <v>1540.1686747816</v>
      </c>
      <c r="M1017">
        <v>0</v>
      </c>
      <c r="N1017">
        <v>1949.7760242976201</v>
      </c>
      <c r="O1017">
        <v>2149.1307547188699</v>
      </c>
      <c r="P1017">
        <v>0</v>
      </c>
      <c r="Q1017">
        <v>2388.5631764936402</v>
      </c>
      <c r="R1017">
        <v>0</v>
      </c>
      <c r="S1017">
        <v>2269.0529686827699</v>
      </c>
      <c r="T1017">
        <v>0</v>
      </c>
      <c r="U1017">
        <v>2382.43263290406</v>
      </c>
      <c r="V1017">
        <v>1840.5346764129499</v>
      </c>
      <c r="W1017">
        <v>0</v>
      </c>
      <c r="X1017">
        <v>0</v>
      </c>
      <c r="Y1017">
        <v>3084.0247273108898</v>
      </c>
      <c r="Z1017">
        <v>0</v>
      </c>
      <c r="AA1017">
        <v>3390</v>
      </c>
      <c r="AB1017">
        <f t="array" ref="AB1017">MEDIAN(IF(G1017:Q1017&lt;&gt;0,G1017:Q1017))</f>
        <v>1895.88801214881</v>
      </c>
      <c r="AC1017">
        <f t="array" ref="AC1017">MEDIAN(IF(R1017:Z1017&lt;&gt;0,R1017:Z1017))</f>
        <v>2325.742800793415</v>
      </c>
      <c r="AD1017">
        <f t="shared" si="31"/>
        <v>1.2267300525611768</v>
      </c>
      <c r="AE1017">
        <f t="array" ref="AE1017">TTEST(IF(G1017:Q1017&lt;&gt;0,G1017:Q1017),IF(R1017:AA1017&lt;&gt;0,R1017:AA1017),2,3)</f>
        <v>5.971709695699904E-2</v>
      </c>
      <c r="AX1017" s="8" t="s">
        <v>3094</v>
      </c>
      <c r="AY1017" s="8" t="s">
        <v>3095</v>
      </c>
      <c r="AZ1017" s="8" t="s">
        <v>1623</v>
      </c>
      <c r="BA1017" s="9">
        <v>1178.5385954825899</v>
      </c>
      <c r="BB1017" s="9">
        <v>1178.5385954825899</v>
      </c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>
        <v>1178.5385954825899</v>
      </c>
      <c r="BQ1017" s="9"/>
      <c r="BR1017" s="9"/>
      <c r="BS1017" s="9"/>
      <c r="BT1017" s="9"/>
      <c r="BU1017" s="9"/>
      <c r="BV1017" s="9"/>
      <c r="BW1017" s="9"/>
      <c r="BX1017" s="9"/>
    </row>
    <row r="1018" spans="1:76" x14ac:dyDescent="0.2">
      <c r="A1018" s="2" t="s">
        <v>1018</v>
      </c>
      <c r="B1018" s="2">
        <f t="shared" si="32"/>
        <v>41635</v>
      </c>
      <c r="C1018" s="5">
        <v>2096</v>
      </c>
      <c r="D1018" s="5">
        <v>1951</v>
      </c>
      <c r="E1018" s="5">
        <v>79</v>
      </c>
      <c r="F1018" s="2">
        <v>41635</v>
      </c>
      <c r="G1018">
        <f t="array" ref="G1018:AA1018">VLOOKUP(A1018,Check_S4,{7,8,9,10,11,12,13,14,15,16,17,18,19,20,21,22,23,24,25,26,27},FALSE)</f>
        <v>0</v>
      </c>
      <c r="H1018">
        <v>1951</v>
      </c>
      <c r="I1018">
        <v>1150.1955</v>
      </c>
      <c r="J1018">
        <v>0</v>
      </c>
      <c r="K1018">
        <v>0</v>
      </c>
      <c r="L1018">
        <v>975.65501306752401</v>
      </c>
      <c r="M1018">
        <v>0</v>
      </c>
      <c r="N1018">
        <v>2127.29953575844</v>
      </c>
      <c r="O1018">
        <v>3140.50323416831</v>
      </c>
      <c r="P1018">
        <v>0</v>
      </c>
      <c r="Q1018">
        <v>5151.9254634777199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172</v>
      </c>
      <c r="AB1018">
        <f t="array" ref="AB1018">MEDIAN(IF(G1018:Q1018&lt;&gt;0,G1018:Q1018))</f>
        <v>2039.14976787922</v>
      </c>
      <c r="AC1018" t="e">
        <f t="array" ref="AC1018">MEDIAN(IF(R1018:Z1018&lt;&gt;0,R1018:Z1018))</f>
        <v>#NUM!</v>
      </c>
      <c r="AD1018" t="e">
        <f t="shared" si="31"/>
        <v>#NUM!</v>
      </c>
      <c r="AE1018" t="e">
        <f t="array" ref="AE1018">TTEST(IF(G1018:Q1018&lt;&gt;0,G1018:Q1018),IF(R1018:AA1018&lt;&gt;0,R1018:AA1018),2,3)</f>
        <v>#DIV/0!</v>
      </c>
      <c r="AX1018" s="8" t="s">
        <v>3096</v>
      </c>
      <c r="AY1018" s="8" t="s">
        <v>3097</v>
      </c>
      <c r="AZ1018" s="8" t="s">
        <v>1623</v>
      </c>
      <c r="BA1018" s="9">
        <v>1815.32784310021</v>
      </c>
      <c r="BB1018" s="9">
        <v>1178.7240697170701</v>
      </c>
      <c r="BC1018" s="9">
        <v>118.45569527708101</v>
      </c>
      <c r="BD1018" s="9"/>
      <c r="BE1018" s="9">
        <v>1096</v>
      </c>
      <c r="BF1018" s="9">
        <v>18.214606629999999</v>
      </c>
      <c r="BG1018" s="9"/>
      <c r="BH1018" s="9"/>
      <c r="BI1018" s="9">
        <v>1860.7270415717401</v>
      </c>
      <c r="BJ1018" s="9"/>
      <c r="BK1018" s="9"/>
      <c r="BL1018" s="9">
        <v>1261.4481394341401</v>
      </c>
      <c r="BM1018" s="9"/>
      <c r="BN1018" s="9">
        <v>297.25224508212</v>
      </c>
      <c r="BO1018" s="9"/>
      <c r="BP1018" s="9"/>
      <c r="BQ1018" s="9"/>
      <c r="BR1018" s="9">
        <v>2569.54027404316</v>
      </c>
      <c r="BS1018" s="9"/>
      <c r="BT1018" s="9"/>
      <c r="BU1018" s="9"/>
      <c r="BV1018" s="9">
        <v>6731.4404380405504</v>
      </c>
      <c r="BW1018" s="9"/>
      <c r="BX1018" s="9">
        <v>688</v>
      </c>
    </row>
    <row r="1019" spans="1:76" x14ac:dyDescent="0.2">
      <c r="A1019" s="2" t="s">
        <v>1019</v>
      </c>
      <c r="B1019" s="2">
        <f t="shared" si="32"/>
        <v>38220</v>
      </c>
      <c r="C1019" s="5">
        <v>2278</v>
      </c>
      <c r="D1019" s="5">
        <v>1370</v>
      </c>
      <c r="E1019" s="5">
        <v>91</v>
      </c>
      <c r="F1019" s="2">
        <v>38220</v>
      </c>
      <c r="G1019">
        <f t="array" ref="G1019:AA1019">VLOOKUP(A1019,Check_S4,{7,8,9,10,11,12,13,14,15,16,17,18,19,20,21,22,23,24,25,26,27},FALSE)</f>
        <v>0</v>
      </c>
      <c r="H1019">
        <v>4692</v>
      </c>
      <c r="I1019">
        <v>311.57965369999999</v>
      </c>
      <c r="J1019">
        <v>0</v>
      </c>
      <c r="K1019">
        <v>5692.1682596999999</v>
      </c>
      <c r="L1019">
        <v>1370.0868501390501</v>
      </c>
      <c r="M1019">
        <v>0</v>
      </c>
      <c r="N1019">
        <v>923.72230168397004</v>
      </c>
      <c r="O1019">
        <v>1891.33064505231</v>
      </c>
      <c r="P1019">
        <v>0</v>
      </c>
      <c r="Q1019">
        <v>1062.81747143453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f t="array" ref="AB1019">MEDIAN(IF(G1019:Q1019&lt;&gt;0,G1019:Q1019))</f>
        <v>1370.0868501390501</v>
      </c>
      <c r="AC1019" t="e">
        <f t="array" ref="AC1019">MEDIAN(IF(R1019:Z1019&lt;&gt;0,R1019:Z1019))</f>
        <v>#NUM!</v>
      </c>
      <c r="AD1019" t="e">
        <f t="shared" si="31"/>
        <v>#NUM!</v>
      </c>
      <c r="AE1019" t="e">
        <f t="array" ref="AE1019">TTEST(IF(G1019:Q1019&lt;&gt;0,G1019:Q1019),IF(R1019:AA1019&lt;&gt;0,R1019:AA1019),2,3)</f>
        <v>#DIV/0!</v>
      </c>
      <c r="AX1019" s="8" t="s">
        <v>1565</v>
      </c>
      <c r="AY1019" s="8" t="s">
        <v>1565</v>
      </c>
      <c r="AZ1019" s="8" t="s">
        <v>1640</v>
      </c>
      <c r="BA1019" s="9">
        <v>1179.3764440826801</v>
      </c>
      <c r="BB1019" s="9">
        <v>1179.3764440826801</v>
      </c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>
        <v>1179.3764440826801</v>
      </c>
      <c r="BQ1019" s="9"/>
      <c r="BR1019" s="9"/>
      <c r="BS1019" s="9"/>
      <c r="BT1019" s="9"/>
      <c r="BU1019" s="9"/>
      <c r="BV1019" s="9"/>
      <c r="BW1019" s="9"/>
      <c r="BX1019" s="9"/>
    </row>
    <row r="1020" spans="1:76" x14ac:dyDescent="0.2">
      <c r="A1020" s="2" t="s">
        <v>1020</v>
      </c>
      <c r="B1020" s="2">
        <f t="shared" si="32"/>
        <v>35546</v>
      </c>
      <c r="C1020" s="5">
        <v>2444</v>
      </c>
      <c r="D1020" s="5">
        <v>1855</v>
      </c>
      <c r="E1020" s="5">
        <v>90</v>
      </c>
      <c r="F1020" s="2">
        <v>35546</v>
      </c>
      <c r="G1020">
        <f t="array" ref="G1020:AA1020">VLOOKUP(A1020,Check_S4,{7,8,9,10,11,12,13,14,15,16,17,18,19,20,21,22,23,24,25,26,27},FALSE)</f>
        <v>0</v>
      </c>
      <c r="H1020">
        <v>0</v>
      </c>
      <c r="I1020">
        <v>376.51684840000001</v>
      </c>
      <c r="J1020">
        <v>0</v>
      </c>
      <c r="K1020">
        <v>4296.0430812000004</v>
      </c>
      <c r="L1020">
        <v>1992.7813089398001</v>
      </c>
      <c r="M1020">
        <v>0</v>
      </c>
      <c r="N1020">
        <v>1854.84145490078</v>
      </c>
      <c r="O1020">
        <v>863.05377792796901</v>
      </c>
      <c r="P1020">
        <v>0</v>
      </c>
      <c r="Q1020">
        <v>6519.2830129551203</v>
      </c>
      <c r="R1020">
        <v>0</v>
      </c>
      <c r="S1020">
        <v>1207.0906588688399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f t="array" ref="AB1020">MEDIAN(IF(G1020:Q1020&lt;&gt;0,G1020:Q1020))</f>
        <v>1923.8113819202899</v>
      </c>
      <c r="AC1020">
        <f t="array" ref="AC1020">MEDIAN(IF(R1020:Z1020&lt;&gt;0,R1020:Z1020))</f>
        <v>1207.0906588688399</v>
      </c>
      <c r="AD1020">
        <f t="shared" si="31"/>
        <v>0.62744750873859512</v>
      </c>
      <c r="AE1020" t="e">
        <f t="array" ref="AE1020">TTEST(IF(G1020:Q1020&lt;&gt;0,G1020:Q1020),IF(R1020:AA1020&lt;&gt;0,R1020:AA1020),2,3)</f>
        <v>#DIV/0!</v>
      </c>
      <c r="AX1020" s="8" t="s">
        <v>3098</v>
      </c>
      <c r="AY1020" s="8" t="s">
        <v>3099</v>
      </c>
      <c r="AZ1020" s="8" t="s">
        <v>1623</v>
      </c>
      <c r="BA1020" s="9">
        <v>1188.32868026597</v>
      </c>
      <c r="BB1020" s="9">
        <v>1179.8832998535099</v>
      </c>
      <c r="BC1020" s="9">
        <v>68.994466921535903</v>
      </c>
      <c r="BD1020" s="9">
        <v>1632</v>
      </c>
      <c r="BE1020" s="9">
        <v>1732</v>
      </c>
      <c r="BF1020" s="9">
        <v>40.937762210000002</v>
      </c>
      <c r="BG1020" s="9"/>
      <c r="BH1020" s="9"/>
      <c r="BI1020" s="9">
        <v>1380.2396360350101</v>
      </c>
      <c r="BJ1020" s="9"/>
      <c r="BK1020" s="9"/>
      <c r="BL1020" s="9">
        <v>895.03849835483504</v>
      </c>
      <c r="BM1020" s="9"/>
      <c r="BN1020" s="9">
        <v>979.52696367199997</v>
      </c>
      <c r="BO1020" s="9"/>
      <c r="BP1020" s="9"/>
      <c r="BQ1020" s="9"/>
      <c r="BR1020" s="9"/>
      <c r="BS1020" s="9">
        <v>2567.8865818559202</v>
      </c>
      <c r="BT1020" s="9"/>
      <c r="BU1020" s="9"/>
      <c r="BV1020" s="9"/>
      <c r="BW1020" s="9"/>
      <c r="BX1020" s="9">
        <v>279</v>
      </c>
    </row>
    <row r="1021" spans="1:76" x14ac:dyDescent="0.2">
      <c r="A1021" s="2" t="s">
        <v>1021</v>
      </c>
      <c r="B1021" s="2">
        <f t="shared" si="32"/>
        <v>48189</v>
      </c>
      <c r="C1021" s="5">
        <v>1802</v>
      </c>
      <c r="D1021" s="5">
        <v>1972</v>
      </c>
      <c r="E1021" s="5">
        <v>59</v>
      </c>
      <c r="F1021" s="2">
        <v>48189</v>
      </c>
      <c r="G1021">
        <f t="array" ref="G1021:AA1021">VLOOKUP(A1021,Check_S4,{7,8,9,10,11,12,13,14,15,16,17,18,19,20,21,22,23,24,25,26,27},FALSE)</f>
        <v>0</v>
      </c>
      <c r="H1021">
        <v>1698</v>
      </c>
      <c r="I1021">
        <v>193.45980729999999</v>
      </c>
      <c r="J1021">
        <v>533.22405049999998</v>
      </c>
      <c r="K1021">
        <v>0</v>
      </c>
      <c r="L1021">
        <v>2189.6193166346202</v>
      </c>
      <c r="M1021">
        <v>0</v>
      </c>
      <c r="N1021">
        <v>2155.5039559829402</v>
      </c>
      <c r="O1021">
        <v>1253.57881255148</v>
      </c>
      <c r="P1021">
        <v>0</v>
      </c>
      <c r="Q1021">
        <v>344.58778834438198</v>
      </c>
      <c r="R1021">
        <v>2318.1177384211001</v>
      </c>
      <c r="S1021">
        <v>1661.1336826976501</v>
      </c>
      <c r="T1021">
        <v>0</v>
      </c>
      <c r="U1021">
        <v>0</v>
      </c>
      <c r="V1021">
        <v>2049.5205908365701</v>
      </c>
      <c r="W1021">
        <v>0</v>
      </c>
      <c r="X1021">
        <v>0</v>
      </c>
      <c r="Y1021">
        <v>1971.5297110016099</v>
      </c>
      <c r="Z1021">
        <v>3141.4830038878299</v>
      </c>
      <c r="AA1021">
        <v>3910</v>
      </c>
      <c r="AB1021">
        <f t="array" ref="AB1021">MEDIAN(IF(G1021:Q1021&lt;&gt;0,G1021:Q1021))</f>
        <v>1253.57881255148</v>
      </c>
      <c r="AC1021">
        <f t="array" ref="AC1021">MEDIAN(IF(R1021:Z1021&lt;&gt;0,R1021:Z1021))</f>
        <v>2049.5205908365701</v>
      </c>
      <c r="AD1021">
        <f t="shared" si="31"/>
        <v>1.6349355703173258</v>
      </c>
      <c r="AE1021">
        <f t="array" ref="AE1021">TTEST(IF(G1021:Q1021&lt;&gt;0,G1021:Q1021),IF(R1021:AA1021&lt;&gt;0,R1021:AA1021),2,3)</f>
        <v>1.8469572356104785E-2</v>
      </c>
      <c r="AX1021" s="8" t="s">
        <v>3100</v>
      </c>
      <c r="AY1021" s="8" t="s">
        <v>3101</v>
      </c>
      <c r="AZ1021" s="8" t="s">
        <v>1623</v>
      </c>
      <c r="BA1021" s="9">
        <v>1180.21440945674</v>
      </c>
      <c r="BB1021" s="9">
        <v>1180.21440945674</v>
      </c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>
        <v>1180.21440945674</v>
      </c>
      <c r="BQ1021" s="9"/>
      <c r="BR1021" s="9"/>
      <c r="BS1021" s="9"/>
      <c r="BT1021" s="9"/>
      <c r="BU1021" s="9"/>
      <c r="BV1021" s="9"/>
      <c r="BW1021" s="9"/>
      <c r="BX1021" s="9"/>
    </row>
    <row r="1022" spans="1:76" x14ac:dyDescent="0.2">
      <c r="A1022" s="2" t="s">
        <v>1022</v>
      </c>
      <c r="B1022" s="2">
        <f t="shared" si="32"/>
        <v>69395</v>
      </c>
      <c r="C1022" s="5">
        <v>1246</v>
      </c>
      <c r="D1022" s="5">
        <v>1246</v>
      </c>
      <c r="E1022" s="5"/>
      <c r="F1022" s="2">
        <v>69395</v>
      </c>
      <c r="G1022">
        <f t="array" ref="G1022:AA1022">VLOOKUP(A1022,Check_S4,{7,8,9,10,11,12,13,14,15,16,17,18,19,20,21,22,23,24,25,26,27},FALSE)</f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1245.9314271504099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e">
        <f t="array" ref="AB1022">MEDIAN(IF(G1022:Q1022&lt;&gt;0,G1022:Q1022))</f>
        <v>#NUM!</v>
      </c>
      <c r="AC1022">
        <f t="array" ref="AC1022">MEDIAN(IF(R1022:Z1022&lt;&gt;0,R1022:Z1022))</f>
        <v>1245.9314271504099</v>
      </c>
      <c r="AD1022" t="e">
        <f t="shared" si="31"/>
        <v>#NUM!</v>
      </c>
      <c r="AE1022" t="e">
        <f t="array" ref="AE1022">TTEST(IF(G1022:Q1022&lt;&gt;0,G1022:Q1022),IF(R1022:AA1022&lt;&gt;0,R1022:AA1022),2,3)</f>
        <v>#DIV/0!</v>
      </c>
      <c r="AX1022" s="8" t="s">
        <v>3102</v>
      </c>
      <c r="AY1022" s="8" t="s">
        <v>3103</v>
      </c>
      <c r="AZ1022" s="8" t="s">
        <v>1623</v>
      </c>
      <c r="BA1022" s="9">
        <v>1551.1699581872199</v>
      </c>
      <c r="BB1022" s="9">
        <v>1180.21440945674</v>
      </c>
      <c r="BC1022" s="9">
        <v>120.133176071479</v>
      </c>
      <c r="BD1022" s="9">
        <v>5508</v>
      </c>
      <c r="BE1022" s="9">
        <v>1528</v>
      </c>
      <c r="BF1022" s="9">
        <v>94.496163069999994</v>
      </c>
      <c r="BG1022" s="9"/>
      <c r="BH1022" s="9"/>
      <c r="BI1022" s="9"/>
      <c r="BJ1022" s="9"/>
      <c r="BK1022" s="9"/>
      <c r="BL1022" s="9"/>
      <c r="BM1022" s="9"/>
      <c r="BN1022" s="9">
        <v>360.48572115006101</v>
      </c>
      <c r="BO1022" s="9"/>
      <c r="BP1022" s="9">
        <v>1180.21440945674</v>
      </c>
      <c r="BQ1022" s="9"/>
      <c r="BR1022" s="9"/>
      <c r="BS1022" s="9"/>
      <c r="BT1022" s="9">
        <v>1828.9934136337399</v>
      </c>
      <c r="BU1022" s="9"/>
      <c r="BV1022" s="9"/>
      <c r="BW1022" s="9"/>
      <c r="BX1022" s="9">
        <v>358</v>
      </c>
    </row>
    <row r="1023" spans="1:76" x14ac:dyDescent="0.2">
      <c r="A1023" s="2" t="s">
        <v>1023</v>
      </c>
      <c r="B1023" s="2">
        <f t="shared" si="32"/>
        <v>62931</v>
      </c>
      <c r="C1023" s="5">
        <v>1370</v>
      </c>
      <c r="D1023" s="5">
        <v>1370</v>
      </c>
      <c r="E1023" s="5"/>
      <c r="F1023" s="2">
        <v>62931</v>
      </c>
      <c r="G1023">
        <f t="array" ref="G1023:AA1023">VLOOKUP(A1023,Check_S4,{7,8,9,10,11,12,13,14,15,16,17,18,19,20,21,22,23,24,25,26,27},FALSE)</f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1370.16806954871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f t="array" ref="AB1023">MEDIAN(IF(G1023:Q1023&lt;&gt;0,G1023:Q1023))</f>
        <v>1370.16806954871</v>
      </c>
      <c r="AC1023" t="e">
        <f t="array" ref="AC1023">MEDIAN(IF(R1023:Z1023&lt;&gt;0,R1023:Z1023))</f>
        <v>#NUM!</v>
      </c>
      <c r="AD1023" t="e">
        <f t="shared" si="31"/>
        <v>#NUM!</v>
      </c>
      <c r="AE1023" t="e">
        <f t="array" ref="AE1023">TTEST(IF(G1023:Q1023&lt;&gt;0,G1023:Q1023),IF(R1023:AA1023&lt;&gt;0,R1023:AA1023),2,3)</f>
        <v>#DIV/0!</v>
      </c>
      <c r="AX1023" s="8" t="s">
        <v>1423</v>
      </c>
      <c r="AY1023" s="8" t="s">
        <v>3104</v>
      </c>
      <c r="AZ1023" s="8" t="s">
        <v>1623</v>
      </c>
      <c r="BA1023" s="9">
        <v>1180.21440945674</v>
      </c>
      <c r="BB1023" s="9">
        <v>1180.21440945674</v>
      </c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>
        <v>1180.21440945674</v>
      </c>
      <c r="BQ1023" s="9"/>
      <c r="BR1023" s="9"/>
      <c r="BS1023" s="9"/>
      <c r="BT1023" s="9"/>
      <c r="BU1023" s="9"/>
      <c r="BV1023" s="9"/>
      <c r="BW1023" s="9"/>
      <c r="BX1023" s="9"/>
    </row>
    <row r="1024" spans="1:76" x14ac:dyDescent="0.2">
      <c r="A1024" s="2" t="s">
        <v>1024</v>
      </c>
      <c r="B1024" s="2">
        <f t="shared" si="32"/>
        <v>26297</v>
      </c>
      <c r="C1024" s="5">
        <v>3278</v>
      </c>
      <c r="D1024" s="5">
        <v>2552</v>
      </c>
      <c r="E1024" s="5">
        <v>92</v>
      </c>
      <c r="F1024" s="2">
        <v>26297</v>
      </c>
      <c r="G1024">
        <f t="array" ref="G1024:AA1024">VLOOKUP(A1024,Check_S4,{7,8,9,10,11,12,13,14,15,16,17,18,19,20,21,22,23,24,25,26,27},FALSE)</f>
        <v>0</v>
      </c>
      <c r="H1024">
        <v>5919</v>
      </c>
      <c r="I1024">
        <v>811.1593742</v>
      </c>
      <c r="J1024">
        <v>0</v>
      </c>
      <c r="K1024">
        <v>0</v>
      </c>
      <c r="L1024">
        <v>161.873688175555</v>
      </c>
      <c r="M1024">
        <v>0</v>
      </c>
      <c r="N1024">
        <v>6946.0496699406103</v>
      </c>
      <c r="O1024">
        <v>2552.2781885230202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f t="array" ref="AB1024">MEDIAN(IF(G1024:Q1024&lt;&gt;0,G1024:Q1024))</f>
        <v>2552.2781885230202</v>
      </c>
      <c r="AC1024" t="e">
        <f t="array" ref="AC1024">MEDIAN(IF(R1024:Z1024&lt;&gt;0,R1024:Z1024))</f>
        <v>#NUM!</v>
      </c>
      <c r="AD1024" t="e">
        <f t="shared" si="31"/>
        <v>#NUM!</v>
      </c>
      <c r="AE1024" t="e">
        <f t="array" ref="AE1024">TTEST(IF(G1024:Q1024&lt;&gt;0,G1024:Q1024),IF(R1024:AA1024&lt;&gt;0,R1024:AA1024),2,3)</f>
        <v>#DIV/0!</v>
      </c>
      <c r="AX1024" s="8" t="s">
        <v>1425</v>
      </c>
      <c r="AY1024" s="8" t="s">
        <v>3105</v>
      </c>
      <c r="AZ1024" s="8" t="s">
        <v>1623</v>
      </c>
      <c r="BA1024" s="9">
        <v>1377.6886385400201</v>
      </c>
      <c r="BB1024" s="9">
        <v>1180.9372286134301</v>
      </c>
      <c r="BC1024" s="9">
        <v>80.640557417074206</v>
      </c>
      <c r="BD1024" s="9"/>
      <c r="BE1024" s="9">
        <v>2929</v>
      </c>
      <c r="BF1024" s="9">
        <v>72.282090550000007</v>
      </c>
      <c r="BG1024" s="9">
        <v>1442.3841769999999</v>
      </c>
      <c r="BH1024" s="9"/>
      <c r="BI1024" s="9">
        <v>493.45343450671498</v>
      </c>
      <c r="BJ1024" s="9"/>
      <c r="BK1024" s="9"/>
      <c r="BL1024" s="9">
        <v>919.49028022686798</v>
      </c>
      <c r="BM1024" s="9"/>
      <c r="BN1024" s="9">
        <v>2409.52184895657</v>
      </c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</row>
    <row r="1025" spans="1:76" x14ac:dyDescent="0.2">
      <c r="A1025" s="2" t="s">
        <v>1025</v>
      </c>
      <c r="B1025" s="2">
        <f t="shared" si="32"/>
        <v>14530</v>
      </c>
      <c r="C1025" s="5">
        <v>5926</v>
      </c>
      <c r="D1025" s="5">
        <v>5926</v>
      </c>
      <c r="E1025" s="5">
        <v>114</v>
      </c>
      <c r="F1025" s="2">
        <v>14530</v>
      </c>
      <c r="G1025">
        <f t="array" ref="G1025:AA1025">VLOOKUP(A1025,Check_S4,{7,8,9,10,11,12,13,14,15,16,17,18,19,20,21,22,23,24,25,26,27},FALSE)</f>
        <v>10687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1165.98491377955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f t="array" ref="AB1025">MEDIAN(IF(G1025:Q1025&lt;&gt;0,G1025:Q1025))</f>
        <v>10687</v>
      </c>
      <c r="AC1025">
        <f t="array" ref="AC1025">MEDIAN(IF(R1025:Z1025&lt;&gt;0,R1025:Z1025))</f>
        <v>1165.98491377955</v>
      </c>
      <c r="AD1025">
        <f t="shared" si="31"/>
        <v>0.10910310786746047</v>
      </c>
      <c r="AE1025" t="e">
        <f t="array" ref="AE1025">TTEST(IF(G1025:Q1025&lt;&gt;0,G1025:Q1025),IF(R1025:AA1025&lt;&gt;0,R1025:AA1025),2,3)</f>
        <v>#DIV/0!</v>
      </c>
      <c r="AX1025" s="8" t="s">
        <v>3106</v>
      </c>
      <c r="AY1025" s="8" t="s">
        <v>3107</v>
      </c>
      <c r="AZ1025" s="8" t="s">
        <v>1623</v>
      </c>
      <c r="BA1025" s="9">
        <v>1287.2658763358299</v>
      </c>
      <c r="BB1025" s="9">
        <v>1181</v>
      </c>
      <c r="BC1025" s="9">
        <v>78.900066408613199</v>
      </c>
      <c r="BD1025" s="9"/>
      <c r="BE1025" s="9">
        <v>1181</v>
      </c>
      <c r="BF1025" s="9">
        <v>28.903992389999999</v>
      </c>
      <c r="BG1025" s="9"/>
      <c r="BH1025" s="9"/>
      <c r="BI1025" s="9">
        <v>1036.3105524738901</v>
      </c>
      <c r="BJ1025" s="9"/>
      <c r="BK1025" s="9"/>
      <c r="BL1025" s="9"/>
      <c r="BM1025" s="9"/>
      <c r="BN1025" s="9">
        <v>250.470565831752</v>
      </c>
      <c r="BO1025" s="9">
        <v>2931.9509715361301</v>
      </c>
      <c r="BP1025" s="9">
        <v>1441.8907632079399</v>
      </c>
      <c r="BQ1025" s="9"/>
      <c r="BR1025" s="9"/>
      <c r="BS1025" s="9">
        <v>2140.33428891113</v>
      </c>
      <c r="BT1025" s="9"/>
      <c r="BU1025" s="9"/>
      <c r="BV1025" s="9"/>
      <c r="BW1025" s="9"/>
      <c r="BX1025" s="9"/>
    </row>
    <row r="1026" spans="1:76" x14ac:dyDescent="0.2">
      <c r="A1026" s="2" t="s">
        <v>1026</v>
      </c>
      <c r="B1026" s="2">
        <f t="shared" si="32"/>
        <v>97125</v>
      </c>
      <c r="C1026" s="5">
        <v>881</v>
      </c>
      <c r="D1026" s="5">
        <v>881</v>
      </c>
      <c r="E1026" s="5"/>
      <c r="F1026" s="2">
        <v>97125</v>
      </c>
      <c r="G1026">
        <f t="array" ref="G1026:AA1026">VLOOKUP(A1026,Check_S4,{7,8,9,10,11,12,13,14,15,16,17,18,19,20,21,22,23,24,25,26,27},FALSE)</f>
        <v>881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f t="array" ref="AB1026">MEDIAN(IF(G1026:Q1026&lt;&gt;0,G1026:Q1026))</f>
        <v>881</v>
      </c>
      <c r="AC1026" t="e">
        <f t="array" ref="AC1026">MEDIAN(IF(R1026:Z1026&lt;&gt;0,R1026:Z1026))</f>
        <v>#NUM!</v>
      </c>
      <c r="AD1026" t="e">
        <f t="shared" si="31"/>
        <v>#NUM!</v>
      </c>
      <c r="AE1026" t="e">
        <f t="array" ref="AE1026">TTEST(IF(G1026:Q1026&lt;&gt;0,G1026:Q1026),IF(R1026:AA1026&lt;&gt;0,R1026:AA1026),2,3)</f>
        <v>#DIV/0!</v>
      </c>
      <c r="AX1026" s="8" t="s">
        <v>3108</v>
      </c>
      <c r="AY1026" s="8" t="s">
        <v>3108</v>
      </c>
      <c r="AZ1026" s="8" t="s">
        <v>1640</v>
      </c>
      <c r="BA1026" s="9">
        <v>1400.2182810265001</v>
      </c>
      <c r="BB1026" s="9">
        <v>1181.46096891001</v>
      </c>
      <c r="BC1026" s="9">
        <v>78.754958966381295</v>
      </c>
      <c r="BD1026" s="9"/>
      <c r="BE1026" s="9"/>
      <c r="BF1026" s="9">
        <v>339.91475389999999</v>
      </c>
      <c r="BG1026" s="9"/>
      <c r="BH1026" s="9"/>
      <c r="BI1026" s="9">
        <v>877.56704588998105</v>
      </c>
      <c r="BJ1026" s="9"/>
      <c r="BK1026" s="9"/>
      <c r="BL1026" s="9">
        <v>1485.3548919300299</v>
      </c>
      <c r="BM1026" s="9"/>
      <c r="BN1026" s="9">
        <v>2898.0364323859999</v>
      </c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</row>
    <row r="1027" spans="1:76" x14ac:dyDescent="0.2">
      <c r="A1027" s="2" t="s">
        <v>1027</v>
      </c>
      <c r="B1027" s="2">
        <f t="shared" si="32"/>
        <v>43676</v>
      </c>
      <c r="C1027" s="5">
        <v>1955</v>
      </c>
      <c r="D1027" s="5">
        <v>1546</v>
      </c>
      <c r="E1027" s="5">
        <v>78</v>
      </c>
      <c r="F1027" s="2">
        <v>43676</v>
      </c>
      <c r="G1027">
        <f t="array" ref="G1027:AA1027">VLOOKUP(A1027,Check_S4,{7,8,9,10,11,12,13,14,15,16,17,18,19,20,21,22,23,24,25,26,27},FALSE)</f>
        <v>0</v>
      </c>
      <c r="H1027">
        <v>654</v>
      </c>
      <c r="I1027">
        <v>0</v>
      </c>
      <c r="J1027">
        <v>0</v>
      </c>
      <c r="K1027">
        <v>0</v>
      </c>
      <c r="L1027">
        <v>4073.5278474761099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2021.0752538220399</v>
      </c>
      <c r="X1027">
        <v>0</v>
      </c>
      <c r="Y1027">
        <v>0</v>
      </c>
      <c r="Z1027">
        <v>0</v>
      </c>
      <c r="AA1027">
        <v>1070</v>
      </c>
      <c r="AB1027">
        <f t="array" ref="AB1027">MEDIAN(IF(G1027:Q1027&lt;&gt;0,G1027:Q1027))</f>
        <v>2363.7639237380549</v>
      </c>
      <c r="AC1027">
        <f t="array" ref="AC1027">MEDIAN(IF(R1027:Z1027&lt;&gt;0,R1027:Z1027))</f>
        <v>2021.0752538220399</v>
      </c>
      <c r="AD1027">
        <f t="shared" ref="AD1027:AD1090" si="33">AC1027/AB1027</f>
        <v>0.85502415597658865</v>
      </c>
      <c r="AE1027">
        <f t="array" ref="AE1027">TTEST(IF(G1027:Q1027&lt;&gt;0,G1027:Q1027),IF(R1027:AA1027&lt;&gt;0,R1027:AA1027),2,3)</f>
        <v>0.71656309261675633</v>
      </c>
      <c r="AX1027" s="8" t="s">
        <v>3109</v>
      </c>
      <c r="AY1027" s="8" t="s">
        <v>3110</v>
      </c>
      <c r="AZ1027" s="8" t="s">
        <v>1623</v>
      </c>
      <c r="BA1027" s="9">
        <v>2437.8966891718001</v>
      </c>
      <c r="BB1027" s="9">
        <v>1181.7194075699999</v>
      </c>
      <c r="BC1027" s="9">
        <v>178.539984417049</v>
      </c>
      <c r="BD1027" s="9"/>
      <c r="BE1027" s="9">
        <v>782</v>
      </c>
      <c r="BF1027" s="9">
        <v>150.24601369999999</v>
      </c>
      <c r="BG1027" s="9"/>
      <c r="BH1027" s="9">
        <v>1181.7194075699999</v>
      </c>
      <c r="BI1027" s="9">
        <v>895.50693068135195</v>
      </c>
      <c r="BJ1027" s="9"/>
      <c r="BK1027" s="9">
        <v>1661.2283123936099</v>
      </c>
      <c r="BL1027" s="9"/>
      <c r="BM1027" s="9"/>
      <c r="BN1027" s="9">
        <v>1880.6508291257301</v>
      </c>
      <c r="BO1027" s="9"/>
      <c r="BP1027" s="9">
        <v>1208.7743558467</v>
      </c>
      <c r="BQ1027" s="9">
        <v>13942.944353228801</v>
      </c>
      <c r="BR1027" s="9"/>
      <c r="BS1027" s="9"/>
      <c r="BT1027" s="9"/>
      <c r="BU1027" s="9"/>
      <c r="BV1027" s="9"/>
      <c r="BW1027" s="9"/>
      <c r="BX1027" s="9">
        <v>238</v>
      </c>
    </row>
    <row r="1028" spans="1:76" x14ac:dyDescent="0.2">
      <c r="A1028" s="2" t="s">
        <v>1028</v>
      </c>
      <c r="B1028" s="2">
        <f t="shared" si="32"/>
        <v>17753</v>
      </c>
      <c r="C1028" s="5">
        <v>4809</v>
      </c>
      <c r="D1028" s="5">
        <v>1331</v>
      </c>
      <c r="E1028" s="5">
        <v>126</v>
      </c>
      <c r="F1028" s="2">
        <v>17753</v>
      </c>
      <c r="G1028">
        <f t="array" ref="G1028:AA1028">VLOOKUP(A1028,Check_S4,{7,8,9,10,11,12,13,14,15,16,17,18,19,20,21,22,23,24,25,26,27},FALSE)</f>
        <v>11817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1279.45631964432</v>
      </c>
      <c r="R1028">
        <v>0</v>
      </c>
      <c r="S1028">
        <v>1331.1864299010799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f t="array" ref="AB1028">MEDIAN(IF(G1028:Q1028&lt;&gt;0,G1028:Q1028))</f>
        <v>6548.2281598221598</v>
      </c>
      <c r="AC1028">
        <f t="array" ref="AC1028">MEDIAN(IF(R1028:Z1028&lt;&gt;0,R1028:Z1028))</f>
        <v>1331.1864299010799</v>
      </c>
      <c r="AD1028">
        <f t="shared" si="33"/>
        <v>0.20328956129977502</v>
      </c>
      <c r="AE1028" t="e">
        <f t="array" ref="AE1028">TTEST(IF(G1028:Q1028&lt;&gt;0,G1028:Q1028),IF(R1028:AA1028&lt;&gt;0,R1028:AA1028),2,3)</f>
        <v>#DIV/0!</v>
      </c>
      <c r="AX1028" s="8" t="s">
        <v>3111</v>
      </c>
      <c r="AY1028" s="8" t="s">
        <v>3112</v>
      </c>
      <c r="AZ1028" s="8" t="s">
        <v>1623</v>
      </c>
      <c r="BA1028" s="9">
        <v>1687.5343380522299</v>
      </c>
      <c r="BB1028" s="9">
        <v>1181.89069032528</v>
      </c>
      <c r="BC1028" s="9">
        <v>94.097604837343795</v>
      </c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>
        <v>1181.89069032528</v>
      </c>
      <c r="BQ1028" s="9">
        <v>3466.7123238314002</v>
      </c>
      <c r="BR1028" s="9"/>
      <c r="BS1028" s="9"/>
      <c r="BT1028" s="9"/>
      <c r="BU1028" s="9"/>
      <c r="BV1028" s="9"/>
      <c r="BW1028" s="9"/>
      <c r="BX1028" s="9">
        <v>414</v>
      </c>
    </row>
    <row r="1029" spans="1:76" x14ac:dyDescent="0.2">
      <c r="A1029" s="2" t="s">
        <v>1029</v>
      </c>
      <c r="B1029" s="2">
        <f t="shared" si="32"/>
        <v>90108</v>
      </c>
      <c r="C1029" s="5">
        <v>947</v>
      </c>
      <c r="D1029" s="5">
        <v>663</v>
      </c>
      <c r="E1029" s="5">
        <v>92</v>
      </c>
      <c r="F1029" s="2">
        <v>90108</v>
      </c>
      <c r="G1029">
        <f t="array" ref="G1029:AA1029">VLOOKUP(A1029,Check_S4,{7,8,9,10,11,12,13,14,15,16,17,18,19,20,21,22,23,24,25,26,27},FALSE)</f>
        <v>0</v>
      </c>
      <c r="H1029">
        <v>322</v>
      </c>
      <c r="I1029">
        <v>51.270640419999999</v>
      </c>
      <c r="J1029">
        <v>0</v>
      </c>
      <c r="K1029">
        <v>0</v>
      </c>
      <c r="L1029">
        <v>877.13428770510995</v>
      </c>
      <c r="M1029">
        <v>0</v>
      </c>
      <c r="N1029">
        <v>0</v>
      </c>
      <c r="O1029">
        <v>2262.1753075300498</v>
      </c>
      <c r="P1029">
        <v>0</v>
      </c>
      <c r="Q1029">
        <v>448.62822201249401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1720</v>
      </c>
      <c r="AB1029">
        <f t="array" ref="AB1029">MEDIAN(IF(G1029:Q1029&lt;&gt;0,G1029:Q1029))</f>
        <v>448.62822201249401</v>
      </c>
      <c r="AC1029" t="e">
        <f t="array" ref="AC1029">MEDIAN(IF(R1029:Z1029&lt;&gt;0,R1029:Z1029))</f>
        <v>#NUM!</v>
      </c>
      <c r="AD1029" t="e">
        <f t="shared" si="33"/>
        <v>#NUM!</v>
      </c>
      <c r="AE1029" t="e">
        <f t="array" ref="AE1029">TTEST(IF(G1029:Q1029&lt;&gt;0,G1029:Q1029),IF(R1029:AA1029&lt;&gt;0,R1029:AA1029),2,3)</f>
        <v>#DIV/0!</v>
      </c>
      <c r="AX1029" s="8" t="s">
        <v>1294</v>
      </c>
      <c r="AY1029" s="8" t="s">
        <v>3113</v>
      </c>
      <c r="AZ1029" s="8" t="s">
        <v>1623</v>
      </c>
      <c r="BA1029" s="9">
        <v>1181.89069032528</v>
      </c>
      <c r="BB1029" s="9">
        <v>1181.89069032528</v>
      </c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>
        <v>1181.89069032528</v>
      </c>
      <c r="BQ1029" s="9"/>
      <c r="BR1029" s="9"/>
      <c r="BS1029" s="9"/>
      <c r="BT1029" s="9"/>
      <c r="BU1029" s="9"/>
      <c r="BV1029" s="9"/>
      <c r="BW1029" s="9"/>
      <c r="BX1029" s="9"/>
    </row>
    <row r="1030" spans="1:76" x14ac:dyDescent="0.2">
      <c r="A1030" s="2" t="s">
        <v>1030</v>
      </c>
      <c r="B1030" s="2">
        <f t="shared" si="32"/>
        <v>27100</v>
      </c>
      <c r="C1030" s="5">
        <v>3145</v>
      </c>
      <c r="D1030" s="5">
        <v>1339</v>
      </c>
      <c r="E1030" s="5">
        <v>105</v>
      </c>
      <c r="F1030" s="2">
        <v>27100</v>
      </c>
      <c r="G1030">
        <f t="array" ref="G1030:AA1030">VLOOKUP(A1030,Check_S4,{7,8,9,10,11,12,13,14,15,16,17,18,19,20,21,22,23,24,25,26,27},FALSE)</f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5874.2000375162797</v>
      </c>
      <c r="O1030">
        <v>275.13555827299302</v>
      </c>
      <c r="P1030">
        <v>0</v>
      </c>
      <c r="Q1030">
        <v>7483.6144304068803</v>
      </c>
      <c r="R1030">
        <v>0</v>
      </c>
      <c r="S1030">
        <v>1338.91324175102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752</v>
      </c>
      <c r="AB1030">
        <f t="array" ref="AB1030">MEDIAN(IF(G1030:Q1030&lt;&gt;0,G1030:Q1030))</f>
        <v>5874.2000375162797</v>
      </c>
      <c r="AC1030">
        <f t="array" ref="AC1030">MEDIAN(IF(R1030:Z1030&lt;&gt;0,R1030:Z1030))</f>
        <v>1338.91324175102</v>
      </c>
      <c r="AD1030">
        <f t="shared" si="33"/>
        <v>0.22793116223483892</v>
      </c>
      <c r="AE1030">
        <f t="array" ref="AE1030">TTEST(IF(G1030:Q1030&lt;&gt;0,G1030:Q1030),IF(R1030:AA1030&lt;&gt;0,R1030:AA1030),2,3)</f>
        <v>0.24912157392635939</v>
      </c>
      <c r="AX1030" s="8" t="s">
        <v>3114</v>
      </c>
      <c r="AY1030" s="8" t="s">
        <v>3115</v>
      </c>
      <c r="AZ1030" s="8" t="s">
        <v>1623</v>
      </c>
      <c r="BA1030" s="9">
        <v>1182.7290057191301</v>
      </c>
      <c r="BB1030" s="9">
        <v>1182.7290057191301</v>
      </c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>
        <v>1182.7290057191301</v>
      </c>
      <c r="BQ1030" s="9"/>
      <c r="BR1030" s="9"/>
      <c r="BS1030" s="9"/>
      <c r="BT1030" s="9"/>
      <c r="BU1030" s="9"/>
      <c r="BV1030" s="9"/>
      <c r="BW1030" s="9"/>
      <c r="BX1030" s="9"/>
    </row>
    <row r="1031" spans="1:76" x14ac:dyDescent="0.2">
      <c r="A1031" s="2" t="s">
        <v>1031</v>
      </c>
      <c r="B1031" s="2">
        <f t="shared" si="32"/>
        <v>42689</v>
      </c>
      <c r="C1031" s="5">
        <v>1987</v>
      </c>
      <c r="D1031" s="5">
        <v>2069</v>
      </c>
      <c r="E1031" s="5">
        <v>59</v>
      </c>
      <c r="F1031" s="2">
        <v>42689</v>
      </c>
      <c r="G1031">
        <f t="array" ref="G1031:AA1031">VLOOKUP(A1031,Check_S4,{7,8,9,10,11,12,13,14,15,16,17,18,19,20,21,22,23,24,25,26,27},FALSE)</f>
        <v>0</v>
      </c>
      <c r="H1031">
        <v>2278</v>
      </c>
      <c r="I1031">
        <v>28.566631019999999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567.94390395157495</v>
      </c>
      <c r="P1031">
        <v>0</v>
      </c>
      <c r="Q1031">
        <v>2069.4684429282702</v>
      </c>
      <c r="R1031">
        <v>0</v>
      </c>
      <c r="S1031">
        <v>1637.8662445253001</v>
      </c>
      <c r="T1031">
        <v>0</v>
      </c>
      <c r="U1031">
        <v>2415.1648870163299</v>
      </c>
      <c r="V1031">
        <v>1988.0841325671199</v>
      </c>
      <c r="W1031">
        <v>0</v>
      </c>
      <c r="X1031">
        <v>0</v>
      </c>
      <c r="Y1031">
        <v>2961.5865542254501</v>
      </c>
      <c r="Z1031">
        <v>0</v>
      </c>
      <c r="AA1031">
        <v>3940</v>
      </c>
      <c r="AB1031">
        <f t="array" ref="AB1031">MEDIAN(IF(G1031:Q1031&lt;&gt;0,G1031:Q1031))</f>
        <v>1318.7061734399226</v>
      </c>
      <c r="AC1031">
        <f t="array" ref="AC1031">MEDIAN(IF(R1031:Z1031&lt;&gt;0,R1031:Z1031))</f>
        <v>2201.6245097917249</v>
      </c>
      <c r="AD1031">
        <f t="shared" si="33"/>
        <v>1.6695337855654819</v>
      </c>
      <c r="AE1031">
        <f t="array" ref="AE1031">TTEST(IF(G1031:Q1031&lt;&gt;0,G1031:Q1031),IF(R1031:AA1031&lt;&gt;0,R1031:AA1031),2,3)</f>
        <v>9.7599121148111048E-2</v>
      </c>
      <c r="AX1031" s="8" t="s">
        <v>3116</v>
      </c>
      <c r="AY1031" s="8" t="s">
        <v>3117</v>
      </c>
      <c r="AZ1031" s="8" t="s">
        <v>1623</v>
      </c>
      <c r="BA1031" s="9">
        <v>1182.7290057191301</v>
      </c>
      <c r="BB1031" s="9">
        <v>1182.7290057191301</v>
      </c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>
        <v>1182.7290057191301</v>
      </c>
      <c r="BQ1031" s="9"/>
      <c r="BR1031" s="9"/>
      <c r="BS1031" s="9"/>
      <c r="BT1031" s="9"/>
      <c r="BU1031" s="9"/>
      <c r="BV1031" s="9"/>
      <c r="BW1031" s="9"/>
      <c r="BX1031" s="9"/>
    </row>
    <row r="1032" spans="1:76" x14ac:dyDescent="0.2">
      <c r="A1032" s="2" t="s">
        <v>1032</v>
      </c>
      <c r="B1032" s="2">
        <f t="shared" si="32"/>
        <v>61288</v>
      </c>
      <c r="C1032" s="5">
        <v>1383</v>
      </c>
      <c r="D1032" s="5">
        <v>1043</v>
      </c>
      <c r="E1032" s="5">
        <v>62</v>
      </c>
      <c r="F1032" s="2">
        <v>61288</v>
      </c>
      <c r="G1032">
        <f t="array" ref="G1032:AA1032">VLOOKUP(A1032,Check_S4,{7,8,9,10,11,12,13,14,15,16,17,18,19,20,21,22,23,24,25,26,27},FALSE)</f>
        <v>0</v>
      </c>
      <c r="H1032">
        <v>1027</v>
      </c>
      <c r="I1032">
        <v>330.41182149999997</v>
      </c>
      <c r="J1032">
        <v>0</v>
      </c>
      <c r="K1032">
        <v>0</v>
      </c>
      <c r="L1032">
        <v>1042.6624516182401</v>
      </c>
      <c r="M1032">
        <v>0</v>
      </c>
      <c r="N1032">
        <v>0</v>
      </c>
      <c r="O1032">
        <v>935.26462896487806</v>
      </c>
      <c r="P1032">
        <v>0</v>
      </c>
      <c r="Q1032">
        <v>1508.5837192874001</v>
      </c>
      <c r="R1032">
        <v>0</v>
      </c>
      <c r="S1032">
        <v>1829.4234941463401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3007.9145133124998</v>
      </c>
      <c r="AA1032">
        <v>0</v>
      </c>
      <c r="AB1032">
        <f t="array" ref="AB1032">MEDIAN(IF(G1032:Q1032&lt;&gt;0,G1032:Q1032))</f>
        <v>1027</v>
      </c>
      <c r="AC1032">
        <f t="array" ref="AC1032">MEDIAN(IF(R1032:Z1032&lt;&gt;0,R1032:Z1032))</f>
        <v>2418.6690037294202</v>
      </c>
      <c r="AD1032">
        <f t="shared" si="33"/>
        <v>2.3550817952574685</v>
      </c>
      <c r="AE1032">
        <f t="array" ref="AE1032">TTEST(IF(G1032:Q1032&lt;&gt;0,G1032:Q1032),IF(R1032:AA1032&lt;&gt;0,R1032:AA1032),2,3)</f>
        <v>0.22033756676423297</v>
      </c>
      <c r="AX1032" s="8" t="s">
        <v>3118</v>
      </c>
      <c r="AY1032" s="8" t="s">
        <v>3119</v>
      </c>
      <c r="AZ1032" s="8" t="s">
        <v>1623</v>
      </c>
      <c r="BA1032" s="9">
        <v>1553.90214495192</v>
      </c>
      <c r="BB1032" s="9">
        <v>1183.0234057238399</v>
      </c>
      <c r="BC1032" s="9">
        <v>83.991974317584607</v>
      </c>
      <c r="BD1032" s="9"/>
      <c r="BE1032" s="9">
        <v>1658</v>
      </c>
      <c r="BF1032" s="9">
        <v>52.550557959999999</v>
      </c>
      <c r="BG1032" s="9"/>
      <c r="BH1032" s="9"/>
      <c r="BI1032" s="9">
        <v>720.12290898514698</v>
      </c>
      <c r="BJ1032" s="9"/>
      <c r="BK1032" s="9"/>
      <c r="BL1032" s="9">
        <v>468.14595482220301</v>
      </c>
      <c r="BM1032" s="9"/>
      <c r="BN1032" s="9">
        <v>522.57569411552504</v>
      </c>
      <c r="BO1032" s="9"/>
      <c r="BP1032" s="9"/>
      <c r="BQ1032" s="9"/>
      <c r="BR1032" s="9">
        <v>3698.52808322393</v>
      </c>
      <c r="BS1032" s="9">
        <v>1645.9239024625299</v>
      </c>
      <c r="BT1032" s="9"/>
      <c r="BU1032" s="9"/>
      <c r="BV1032" s="9">
        <v>2961.5865542254501</v>
      </c>
      <c r="BW1032" s="9">
        <v>3188.58779372443</v>
      </c>
      <c r="BX1032" s="9">
        <v>623</v>
      </c>
    </row>
    <row r="1033" spans="1:76" x14ac:dyDescent="0.2">
      <c r="A1033" s="2" t="s">
        <v>1033</v>
      </c>
      <c r="B1033" s="2">
        <f t="shared" si="32"/>
        <v>9586</v>
      </c>
      <c r="C1033" s="5">
        <v>8814</v>
      </c>
      <c r="D1033" s="5">
        <v>3919</v>
      </c>
      <c r="E1033" s="5">
        <v>92</v>
      </c>
      <c r="F1033" s="2">
        <v>9586</v>
      </c>
      <c r="G1033">
        <f t="array" ref="G1033:AA1033">VLOOKUP(A1033,Check_S4,{7,8,9,10,11,12,13,14,15,16,17,18,19,20,21,22,23,24,25,26,27},FALSE)</f>
        <v>0</v>
      </c>
      <c r="H1033">
        <v>18519</v>
      </c>
      <c r="I1033">
        <v>1705.573656</v>
      </c>
      <c r="J1033">
        <v>0</v>
      </c>
      <c r="K1033">
        <v>0</v>
      </c>
      <c r="L1033">
        <v>3919.4903220446099</v>
      </c>
      <c r="M1033">
        <v>0</v>
      </c>
      <c r="N1033">
        <v>0</v>
      </c>
      <c r="O1033">
        <v>3216.9609282784299</v>
      </c>
      <c r="P1033">
        <v>0</v>
      </c>
      <c r="Q1033">
        <v>16710.8358043798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f t="array" ref="AB1033">MEDIAN(IF(G1033:Q1033&lt;&gt;0,G1033:Q1033))</f>
        <v>3919.4903220446099</v>
      </c>
      <c r="AC1033" t="e">
        <f t="array" ref="AC1033">MEDIAN(IF(R1033:Z1033&lt;&gt;0,R1033:Z1033))</f>
        <v>#NUM!</v>
      </c>
      <c r="AD1033" t="e">
        <f t="shared" si="33"/>
        <v>#NUM!</v>
      </c>
      <c r="AE1033" t="e">
        <f t="array" ref="AE1033">TTEST(IF(G1033:Q1033&lt;&gt;0,G1033:Q1033),IF(R1033:AA1033&lt;&gt;0,R1033:AA1033),2,3)</f>
        <v>#DIV/0!</v>
      </c>
      <c r="AX1033" s="8" t="s">
        <v>1339</v>
      </c>
      <c r="AY1033" s="8" t="s">
        <v>1339</v>
      </c>
      <c r="AZ1033" s="8" t="s">
        <v>1640</v>
      </c>
      <c r="BA1033" s="9">
        <v>1183.5674376857</v>
      </c>
      <c r="BB1033" s="9">
        <v>1183.5674376857</v>
      </c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>
        <v>1183.5674376857</v>
      </c>
      <c r="BQ1033" s="9"/>
      <c r="BR1033" s="9"/>
      <c r="BS1033" s="9"/>
      <c r="BT1033" s="9"/>
      <c r="BU1033" s="9"/>
      <c r="BV1033" s="9"/>
      <c r="BW1033" s="9"/>
      <c r="BX1033" s="9"/>
    </row>
    <row r="1034" spans="1:76" x14ac:dyDescent="0.2">
      <c r="A1034" s="2" t="s">
        <v>1034</v>
      </c>
      <c r="B1034" s="2">
        <f t="shared" si="32"/>
        <v>13201</v>
      </c>
      <c r="C1034" s="5">
        <v>6395</v>
      </c>
      <c r="D1034" s="5">
        <v>4895</v>
      </c>
      <c r="E1034" s="5">
        <v>72</v>
      </c>
      <c r="F1034" s="2">
        <v>13201</v>
      </c>
      <c r="G1034">
        <f t="array" ref="G1034:AA1034">VLOOKUP(A1034,Check_S4,{7,8,9,10,11,12,13,14,15,16,17,18,19,20,21,22,23,24,25,26,27},FALSE)</f>
        <v>0</v>
      </c>
      <c r="H1034">
        <v>15491</v>
      </c>
      <c r="I1034">
        <v>2917.0098520000001</v>
      </c>
      <c r="J1034">
        <v>0</v>
      </c>
      <c r="K1034">
        <v>0</v>
      </c>
      <c r="L1034">
        <v>5264.5067077925596</v>
      </c>
      <c r="M1034">
        <v>0</v>
      </c>
      <c r="N1034">
        <v>4524.6720270767801</v>
      </c>
      <c r="O1034">
        <v>7991.4400642739001</v>
      </c>
      <c r="P1034">
        <v>10123.457608507</v>
      </c>
      <c r="Q1034">
        <v>2496.75664638733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2349.5506844022002</v>
      </c>
      <c r="X1034">
        <v>0</v>
      </c>
      <c r="Y1034">
        <v>0</v>
      </c>
      <c r="Z1034">
        <v>0</v>
      </c>
      <c r="AA1034">
        <v>0</v>
      </c>
      <c r="AB1034">
        <f t="array" ref="AB1034">MEDIAN(IF(G1034:Q1034&lt;&gt;0,G1034:Q1034))</f>
        <v>5264.5067077925596</v>
      </c>
      <c r="AC1034">
        <f t="array" ref="AC1034">MEDIAN(IF(R1034:Z1034&lt;&gt;0,R1034:Z1034))</f>
        <v>2349.5506844022002</v>
      </c>
      <c r="AD1034">
        <f t="shared" si="33"/>
        <v>0.4463002546704668</v>
      </c>
      <c r="AE1034" t="e">
        <f t="array" ref="AE1034">TTEST(IF(G1034:Q1034&lt;&gt;0,G1034:Q1034),IF(R1034:AA1034&lt;&gt;0,R1034:AA1034),2,3)</f>
        <v>#DIV/0!</v>
      </c>
      <c r="AX1034" s="8" t="s">
        <v>1348</v>
      </c>
      <c r="AY1034" s="8" t="s">
        <v>1348</v>
      </c>
      <c r="AZ1034" s="8" t="s">
        <v>1640</v>
      </c>
      <c r="BA1034" s="9">
        <v>1072.49288512929</v>
      </c>
      <c r="BB1034" s="9">
        <v>1184.3152402292501</v>
      </c>
      <c r="BC1034" s="9">
        <v>69.880003388848394</v>
      </c>
      <c r="BD1034" s="9"/>
      <c r="BE1034" s="9">
        <v>1211</v>
      </c>
      <c r="BF1034" s="9">
        <v>56.89482168</v>
      </c>
      <c r="BG1034" s="9"/>
      <c r="BH1034" s="9"/>
      <c r="BI1034" s="9"/>
      <c r="BJ1034" s="9"/>
      <c r="BK1034" s="9"/>
      <c r="BL1034" s="9"/>
      <c r="BM1034" s="9"/>
      <c r="BN1034" s="9">
        <v>1864.4462383786599</v>
      </c>
      <c r="BO1034" s="9"/>
      <c r="BP1034" s="9">
        <v>1157.63048045849</v>
      </c>
      <c r="BQ1034" s="9"/>
      <c r="BR1034" s="9"/>
      <c r="BS1034" s="9"/>
      <c r="BT1034" s="9"/>
      <c r="BU1034" s="9"/>
      <c r="BV1034" s="9"/>
      <c r="BW1034" s="9"/>
      <c r="BX1034" s="9"/>
    </row>
    <row r="1035" spans="1:76" x14ac:dyDescent="0.2">
      <c r="A1035" s="2" t="s">
        <v>1035</v>
      </c>
      <c r="B1035" s="2">
        <f t="shared" si="32"/>
        <v>216776</v>
      </c>
      <c r="C1035" s="5">
        <v>388</v>
      </c>
      <c r="D1035" s="5">
        <v>301</v>
      </c>
      <c r="E1035" s="5">
        <v>120</v>
      </c>
      <c r="F1035" s="2">
        <v>216776</v>
      </c>
      <c r="G1035">
        <f t="array" ref="G1035:AA1035">VLOOKUP(A1035,Check_S4,{7,8,9,10,11,12,13,14,15,16,17,18,19,20,21,22,23,24,25,26,27},FALSE)</f>
        <v>0</v>
      </c>
      <c r="H1035">
        <v>271</v>
      </c>
      <c r="I1035">
        <v>12.78969519</v>
      </c>
      <c r="J1035">
        <v>0</v>
      </c>
      <c r="K1035">
        <v>0</v>
      </c>
      <c r="L1035">
        <v>1285.9895728926599</v>
      </c>
      <c r="M1035">
        <v>0</v>
      </c>
      <c r="N1035">
        <v>0</v>
      </c>
      <c r="O1035">
        <v>330.36250389364102</v>
      </c>
      <c r="P1035">
        <v>0</v>
      </c>
      <c r="Q1035">
        <v>376.735647996257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49.2</v>
      </c>
      <c r="AB1035">
        <f t="array" ref="AB1035">MEDIAN(IF(G1035:Q1035&lt;&gt;0,G1035:Q1035))</f>
        <v>330.36250389364102</v>
      </c>
      <c r="AC1035" t="e">
        <f t="array" ref="AC1035">MEDIAN(IF(R1035:Z1035&lt;&gt;0,R1035:Z1035))</f>
        <v>#NUM!</v>
      </c>
      <c r="AD1035" t="e">
        <f t="shared" si="33"/>
        <v>#NUM!</v>
      </c>
      <c r="AE1035" t="e">
        <f t="array" ref="AE1035">TTEST(IF(G1035:Q1035&lt;&gt;0,G1035:Q1035),IF(R1035:AA1035&lt;&gt;0,R1035:AA1035),2,3)</f>
        <v>#DIV/0!</v>
      </c>
      <c r="AX1035" s="8" t="s">
        <v>1143</v>
      </c>
      <c r="AY1035" s="8" t="s">
        <v>3120</v>
      </c>
      <c r="AZ1035" s="8" t="s">
        <v>1623</v>
      </c>
      <c r="BA1035" s="9">
        <v>1184.4059861748001</v>
      </c>
      <c r="BB1035" s="9">
        <v>1184.4059861748001</v>
      </c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>
        <v>1184.4059861748001</v>
      </c>
      <c r="BQ1035" s="9"/>
      <c r="BR1035" s="9"/>
      <c r="BS1035" s="9"/>
      <c r="BT1035" s="9"/>
      <c r="BU1035" s="9"/>
      <c r="BV1035" s="9"/>
      <c r="BW1035" s="9"/>
      <c r="BX1035" s="9"/>
    </row>
    <row r="1036" spans="1:76" x14ac:dyDescent="0.2">
      <c r="A1036" s="2" t="s">
        <v>1036</v>
      </c>
      <c r="B1036" s="2">
        <f t="shared" si="32"/>
        <v>8221</v>
      </c>
      <c r="C1036" s="5">
        <v>10222</v>
      </c>
      <c r="D1036" s="5">
        <v>7617</v>
      </c>
      <c r="E1036" s="5">
        <v>90</v>
      </c>
      <c r="F1036" s="2">
        <v>8221</v>
      </c>
      <c r="G1036">
        <f t="array" ref="G1036:AA1036">VLOOKUP(A1036,Check_S4,{7,8,9,10,11,12,13,14,15,16,17,18,19,20,21,22,23,24,25,26,27},FALSE)</f>
        <v>0</v>
      </c>
      <c r="H1036">
        <v>25023</v>
      </c>
      <c r="I1036">
        <v>7786.7827280000001</v>
      </c>
      <c r="J1036">
        <v>28342.33539</v>
      </c>
      <c r="K1036">
        <v>0</v>
      </c>
      <c r="L1036">
        <v>10354.9396207837</v>
      </c>
      <c r="M1036">
        <v>7446.7764855708201</v>
      </c>
      <c r="N1036">
        <v>0</v>
      </c>
      <c r="O1036">
        <v>1363.95331630225</v>
      </c>
      <c r="P1036">
        <v>16452.629140223002</v>
      </c>
      <c r="Q1036">
        <v>15018.843759678401</v>
      </c>
      <c r="R1036">
        <v>0</v>
      </c>
      <c r="S1036">
        <v>0</v>
      </c>
      <c r="T1036">
        <v>0</v>
      </c>
      <c r="U1036">
        <v>3200.78398066516</v>
      </c>
      <c r="V1036">
        <v>1486.30863387516</v>
      </c>
      <c r="W1036">
        <v>0</v>
      </c>
      <c r="X1036">
        <v>0</v>
      </c>
      <c r="Y1036">
        <v>1972.7185996533101</v>
      </c>
      <c r="Z1036">
        <v>4218.0976078491203</v>
      </c>
      <c r="AA1036">
        <v>0</v>
      </c>
      <c r="AB1036">
        <f t="array" ref="AB1036">MEDIAN(IF(G1036:Q1036&lt;&gt;0,G1036:Q1036))</f>
        <v>12686.89169023105</v>
      </c>
      <c r="AC1036">
        <f t="array" ref="AC1036">MEDIAN(IF(R1036:Z1036&lt;&gt;0,R1036:Z1036))</f>
        <v>2586.7512901592349</v>
      </c>
      <c r="AD1036">
        <f t="shared" si="33"/>
        <v>0.20389165079347546</v>
      </c>
      <c r="AE1036">
        <f t="array" ref="AE1036">TTEST(IF(G1036:Q1036&lt;&gt;0,G1036:Q1036),IF(R1036:AA1036&lt;&gt;0,R1036:AA1036),2,3)</f>
        <v>1.0182333799316936E-2</v>
      </c>
      <c r="AX1036" s="8" t="s">
        <v>1301</v>
      </c>
      <c r="AY1036" s="8" t="s">
        <v>1301</v>
      </c>
      <c r="AZ1036" s="8" t="s">
        <v>1640</v>
      </c>
      <c r="BA1036" s="9">
        <v>1184.4059861748001</v>
      </c>
      <c r="BB1036" s="9">
        <v>1184.4059861748001</v>
      </c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>
        <v>1184.4059861748001</v>
      </c>
      <c r="BQ1036" s="9"/>
      <c r="BR1036" s="9"/>
      <c r="BS1036" s="9"/>
      <c r="BT1036" s="9"/>
      <c r="BU1036" s="9"/>
      <c r="BV1036" s="9"/>
      <c r="BW1036" s="9"/>
      <c r="BX1036" s="9"/>
    </row>
    <row r="1037" spans="1:76" x14ac:dyDescent="0.2">
      <c r="A1037" s="2" t="s">
        <v>1037</v>
      </c>
      <c r="B1037" s="2">
        <f t="shared" si="32"/>
        <v>30911</v>
      </c>
      <c r="C1037" s="5">
        <v>2713</v>
      </c>
      <c r="D1037" s="5">
        <v>2088</v>
      </c>
      <c r="E1037" s="5">
        <v>84</v>
      </c>
      <c r="F1037" s="2">
        <v>30911</v>
      </c>
      <c r="G1037">
        <f t="array" ref="G1037:AA1037">VLOOKUP(A1037,Check_S4,{7,8,9,10,11,12,13,14,15,16,17,18,19,20,21,22,23,24,25,26,27},FALSE)</f>
        <v>0</v>
      </c>
      <c r="H1037">
        <v>2546</v>
      </c>
      <c r="I1037">
        <v>1665.124603</v>
      </c>
      <c r="J1037">
        <v>0</v>
      </c>
      <c r="K1037">
        <v>0</v>
      </c>
      <c r="L1037">
        <v>2574.76004148017</v>
      </c>
      <c r="M1037">
        <v>2310.22334927457</v>
      </c>
      <c r="N1037">
        <v>1865.6215867272199</v>
      </c>
      <c r="O1037">
        <v>1352.75571152153</v>
      </c>
      <c r="P1037">
        <v>3243.5630664547398</v>
      </c>
      <c r="Q1037">
        <v>8931.6639722620803</v>
      </c>
      <c r="R1037">
        <v>0</v>
      </c>
      <c r="S1037">
        <v>1285.01119872512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1360</v>
      </c>
      <c r="AB1037">
        <f t="array" ref="AB1037">MEDIAN(IF(G1037:Q1037&lt;&gt;0,G1037:Q1037))</f>
        <v>2428.111674637285</v>
      </c>
      <c r="AC1037">
        <f t="array" ref="AC1037">MEDIAN(IF(R1037:Z1037&lt;&gt;0,R1037:Z1037))</f>
        <v>1285.01119872512</v>
      </c>
      <c r="AD1037">
        <f t="shared" si="33"/>
        <v>0.52922244563445664</v>
      </c>
      <c r="AE1037">
        <f t="array" ref="AE1037">TTEST(IF(G1037:Q1037&lt;&gt;0,G1037:Q1037),IF(R1037:AA1037&lt;&gt;0,R1037:AA1037),2,3)</f>
        <v>8.4315904249834664E-2</v>
      </c>
      <c r="AX1037" s="8" t="s">
        <v>1367</v>
      </c>
      <c r="AY1037" s="8" t="s">
        <v>1367</v>
      </c>
      <c r="AZ1037" s="8" t="s">
        <v>1640</v>
      </c>
      <c r="BA1037" s="9">
        <v>1350.79102976473</v>
      </c>
      <c r="BB1037" s="9">
        <v>1184.4059861748001</v>
      </c>
      <c r="BC1037" s="9">
        <v>27.270555070478</v>
      </c>
      <c r="BD1037" s="9"/>
      <c r="BE1037" s="9">
        <v>1773</v>
      </c>
      <c r="BF1037" s="9"/>
      <c r="BG1037" s="9"/>
      <c r="BH1037" s="9"/>
      <c r="BI1037" s="9"/>
      <c r="BJ1037" s="9"/>
      <c r="BK1037" s="9"/>
      <c r="BL1037" s="9"/>
      <c r="BM1037" s="9"/>
      <c r="BN1037" s="9">
        <v>1094.96710311938</v>
      </c>
      <c r="BO1037" s="9"/>
      <c r="BP1037" s="9">
        <v>1184.4059861748001</v>
      </c>
      <c r="BQ1037" s="9"/>
      <c r="BR1037" s="9"/>
      <c r="BS1037" s="9"/>
      <c r="BT1037" s="9"/>
      <c r="BU1037" s="9"/>
      <c r="BV1037" s="9"/>
      <c r="BW1037" s="9"/>
      <c r="BX1037" s="9"/>
    </row>
    <row r="1038" spans="1:76" x14ac:dyDescent="0.2">
      <c r="A1038" s="2" t="s">
        <v>1038</v>
      </c>
      <c r="B1038" s="2">
        <f t="shared" si="32"/>
        <v>78108</v>
      </c>
      <c r="C1038" s="5">
        <v>1072</v>
      </c>
      <c r="D1038" s="5">
        <v>851</v>
      </c>
      <c r="E1038" s="5">
        <v>65</v>
      </c>
      <c r="F1038" s="2">
        <v>78108</v>
      </c>
      <c r="G1038">
        <f t="array" ref="G1038:AA1038">VLOOKUP(A1038,Check_S4,{7,8,9,10,11,12,13,14,15,16,17,18,19,20,21,22,23,24,25,26,27},FALSE)</f>
        <v>749</v>
      </c>
      <c r="H1038">
        <v>498</v>
      </c>
      <c r="I1038">
        <v>204.28390580000001</v>
      </c>
      <c r="J1038">
        <v>0</v>
      </c>
      <c r="K1038">
        <v>0</v>
      </c>
      <c r="L1038">
        <v>1061.3683036863799</v>
      </c>
      <c r="M1038">
        <v>0</v>
      </c>
      <c r="N1038">
        <v>0</v>
      </c>
      <c r="O1038">
        <v>493.775851666199</v>
      </c>
      <c r="P1038">
        <v>0</v>
      </c>
      <c r="Q1038">
        <v>850.52654858449102</v>
      </c>
      <c r="R1038">
        <v>0</v>
      </c>
      <c r="S1038">
        <v>0</v>
      </c>
      <c r="T1038">
        <v>0</v>
      </c>
      <c r="U1038">
        <v>0</v>
      </c>
      <c r="V1038">
        <v>1648.4415548807999</v>
      </c>
      <c r="W1038">
        <v>0</v>
      </c>
      <c r="X1038">
        <v>0</v>
      </c>
      <c r="Y1038">
        <v>2071.2107998721299</v>
      </c>
      <c r="Z1038">
        <v>0</v>
      </c>
      <c r="AA1038">
        <v>2070</v>
      </c>
      <c r="AB1038">
        <f t="array" ref="AB1038">MEDIAN(IF(G1038:Q1038&lt;&gt;0,G1038:Q1038))</f>
        <v>623.5</v>
      </c>
      <c r="AC1038">
        <f t="array" ref="AC1038">MEDIAN(IF(R1038:Z1038&lt;&gt;0,R1038:Z1038))</f>
        <v>1859.8261773764648</v>
      </c>
      <c r="AD1038">
        <f t="shared" si="33"/>
        <v>2.9828807977168643</v>
      </c>
      <c r="AE1038">
        <f t="array" ref="AE1038">TTEST(IF(G1038:Q1038&lt;&gt;0,G1038:Q1038),IF(R1038:AA1038&lt;&gt;0,R1038:AA1038),2,3)</f>
        <v>9.3128095612188668E-4</v>
      </c>
      <c r="AX1038" s="8" t="s">
        <v>1068</v>
      </c>
      <c r="AY1038" s="8" t="s">
        <v>3121</v>
      </c>
      <c r="AZ1038" s="8" t="s">
        <v>1623</v>
      </c>
      <c r="BA1038" s="9">
        <v>1083.44741058297</v>
      </c>
      <c r="BB1038" s="9">
        <v>1184.8989343994999</v>
      </c>
      <c r="BC1038" s="9">
        <v>52.596731550217498</v>
      </c>
      <c r="BD1038" s="9"/>
      <c r="BE1038" s="9">
        <v>1177</v>
      </c>
      <c r="BF1038" s="9">
        <v>219.0028911</v>
      </c>
      <c r="BG1038" s="9"/>
      <c r="BH1038" s="9"/>
      <c r="BI1038" s="9">
        <v>2007.7224030928401</v>
      </c>
      <c r="BJ1038" s="9"/>
      <c r="BK1038" s="9"/>
      <c r="BL1038" s="9">
        <v>1297.3958302645501</v>
      </c>
      <c r="BM1038" s="9"/>
      <c r="BN1038" s="9">
        <v>616.17538690309198</v>
      </c>
      <c r="BO1038" s="9"/>
      <c r="BP1038" s="9">
        <v>1192.7978687990001</v>
      </c>
      <c r="BQ1038" s="9"/>
      <c r="BR1038" s="9"/>
      <c r="BS1038" s="9">
        <v>1518.4849045042499</v>
      </c>
      <c r="BT1038" s="9"/>
      <c r="BU1038" s="9"/>
      <c r="BV1038" s="9"/>
      <c r="BW1038" s="9"/>
      <c r="BX1038" s="9">
        <v>639</v>
      </c>
    </row>
    <row r="1039" spans="1:76" x14ac:dyDescent="0.2">
      <c r="A1039" s="2" t="s">
        <v>1039</v>
      </c>
      <c r="B1039" s="2">
        <f t="shared" si="32"/>
        <v>24646</v>
      </c>
      <c r="C1039" s="5">
        <v>3395</v>
      </c>
      <c r="D1039" s="5">
        <v>2059</v>
      </c>
      <c r="E1039" s="5">
        <v>106</v>
      </c>
      <c r="F1039" s="2">
        <v>24646</v>
      </c>
      <c r="G1039">
        <f t="array" ref="G1039:AA1039">VLOOKUP(A1039,Check_S4,{7,8,9,10,11,12,13,14,15,16,17,18,19,20,21,22,23,24,25,26,27},FALSE)</f>
        <v>0</v>
      </c>
      <c r="H1039">
        <v>0</v>
      </c>
      <c r="I1039">
        <v>227.6419453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9507.1134585760392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1766.2880468042599</v>
      </c>
      <c r="W1039">
        <v>0</v>
      </c>
      <c r="X1039">
        <v>0</v>
      </c>
      <c r="Y1039">
        <v>2058.8535714924601</v>
      </c>
      <c r="Z1039">
        <v>3413.08861046117</v>
      </c>
      <c r="AA1039">
        <v>0</v>
      </c>
      <c r="AB1039">
        <f t="array" ref="AB1039">MEDIAN(IF(G1039:Q1039&lt;&gt;0,G1039:Q1039))</f>
        <v>4867.3777019380195</v>
      </c>
      <c r="AC1039">
        <f t="array" ref="AC1039">MEDIAN(IF(R1039:Z1039&lt;&gt;0,R1039:Z1039))</f>
        <v>2058.8535714924601</v>
      </c>
      <c r="AD1039">
        <f t="shared" si="33"/>
        <v>0.42299030352066097</v>
      </c>
      <c r="AE1039">
        <f t="array" ref="AE1039">TTEST(IF(G1039:Q1039&lt;&gt;0,G1039:Q1039),IF(R1039:AA1039&lt;&gt;0,R1039:AA1039),2,3)</f>
        <v>0.6901195466522354</v>
      </c>
      <c r="AX1039" s="8" t="s">
        <v>3122</v>
      </c>
      <c r="AY1039" s="8" t="s">
        <v>3122</v>
      </c>
      <c r="AZ1039" s="8" t="s">
        <v>1623</v>
      </c>
      <c r="BA1039" s="9">
        <v>1227.61286260829</v>
      </c>
      <c r="BB1039" s="9">
        <v>1185.3226454698899</v>
      </c>
      <c r="BC1039" s="9">
        <v>68.602759490537807</v>
      </c>
      <c r="BD1039" s="9">
        <v>3181</v>
      </c>
      <c r="BE1039" s="9">
        <v>915</v>
      </c>
      <c r="BF1039" s="9"/>
      <c r="BG1039" s="9"/>
      <c r="BH1039" s="9"/>
      <c r="BI1039" s="9">
        <v>1185.3226454698899</v>
      </c>
      <c r="BJ1039" s="9"/>
      <c r="BK1039" s="9">
        <v>570.325321887104</v>
      </c>
      <c r="BL1039" s="9">
        <v>707.61066835330098</v>
      </c>
      <c r="BM1039" s="9"/>
      <c r="BN1039" s="9">
        <v>1201.77009706184</v>
      </c>
      <c r="BO1039" s="9"/>
      <c r="BP1039" s="9">
        <v>1541.9154094493799</v>
      </c>
      <c r="BQ1039" s="9"/>
      <c r="BR1039" s="9"/>
      <c r="BS1039" s="9">
        <v>1466.5716212530799</v>
      </c>
      <c r="BT1039" s="9"/>
      <c r="BU1039" s="9"/>
      <c r="BV1039" s="9"/>
      <c r="BW1039" s="9"/>
      <c r="BX1039" s="9">
        <v>279</v>
      </c>
    </row>
    <row r="1040" spans="1:76" x14ac:dyDescent="0.2">
      <c r="A1040" s="2" t="s">
        <v>1040</v>
      </c>
      <c r="B1040" s="2">
        <f t="shared" si="32"/>
        <v>57527</v>
      </c>
      <c r="C1040" s="5">
        <v>1446</v>
      </c>
      <c r="D1040" s="5">
        <v>1382</v>
      </c>
      <c r="E1040" s="5">
        <v>101</v>
      </c>
      <c r="F1040" s="2">
        <v>57527</v>
      </c>
      <c r="G1040">
        <f t="array" ref="G1040:AA1040">VLOOKUP(A1040,Check_S4,{7,8,9,10,11,12,13,14,15,16,17,18,19,20,21,22,23,24,25,26,27},FALSE)</f>
        <v>0</v>
      </c>
      <c r="H1040">
        <v>2944</v>
      </c>
      <c r="I1040">
        <v>11.445143699999999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1381.99859554146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f t="array" ref="AB1040">MEDIAN(IF(G1040:Q1040&lt;&gt;0,G1040:Q1040))</f>
        <v>1477.7225718500001</v>
      </c>
      <c r="AC1040">
        <f t="array" ref="AC1040">MEDIAN(IF(R1040:Z1040&lt;&gt;0,R1040:Z1040))</f>
        <v>1381.99859554146</v>
      </c>
      <c r="AD1040">
        <f t="shared" si="33"/>
        <v>0.93522195699514776</v>
      </c>
      <c r="AE1040" t="e">
        <f t="array" ref="AE1040">TTEST(IF(G1040:Q1040&lt;&gt;0,G1040:Q1040),IF(R1040:AA1040&lt;&gt;0,R1040:AA1040),2,3)</f>
        <v>#DIV/0!</v>
      </c>
      <c r="AX1040" s="8" t="s">
        <v>3123</v>
      </c>
      <c r="AY1040" s="8" t="s">
        <v>3124</v>
      </c>
      <c r="AZ1040" s="8" t="s">
        <v>1623</v>
      </c>
      <c r="BA1040" s="9">
        <v>1414.8364102282201</v>
      </c>
      <c r="BB1040" s="9">
        <v>1185.5953461756201</v>
      </c>
      <c r="BC1040" s="9">
        <v>69.610790054956198</v>
      </c>
      <c r="BD1040" s="9"/>
      <c r="BE1040" s="9">
        <v>1064</v>
      </c>
      <c r="BF1040" s="9">
        <v>506.3959021</v>
      </c>
      <c r="BG1040" s="9"/>
      <c r="BH1040" s="9"/>
      <c r="BI1040" s="9">
        <v>2695.1977015427701</v>
      </c>
      <c r="BJ1040" s="9"/>
      <c r="BK1040" s="9"/>
      <c r="BL1040" s="9">
        <v>1185.5953461756201</v>
      </c>
      <c r="BM1040" s="9"/>
      <c r="BN1040" s="9">
        <v>2772.6636714135102</v>
      </c>
      <c r="BO1040" s="9"/>
      <c r="BP1040" s="9">
        <v>1421.0022503656701</v>
      </c>
      <c r="BQ1040" s="9"/>
      <c r="BR1040" s="9"/>
      <c r="BS1040" s="9"/>
      <c r="BT1040" s="9"/>
      <c r="BU1040" s="9"/>
      <c r="BV1040" s="9"/>
      <c r="BW1040" s="9"/>
      <c r="BX1040" s="9">
        <v>259</v>
      </c>
    </row>
    <row r="1041" spans="1:76" x14ac:dyDescent="0.2">
      <c r="A1041" s="2" t="s">
        <v>1041</v>
      </c>
      <c r="B1041" s="2">
        <f t="shared" si="32"/>
        <v>8617</v>
      </c>
      <c r="C1041" s="5">
        <v>9636</v>
      </c>
      <c r="D1041" s="5">
        <v>3005</v>
      </c>
      <c r="E1041" s="5">
        <v>165</v>
      </c>
      <c r="F1041" s="2">
        <v>8617</v>
      </c>
      <c r="G1041">
        <f t="array" ref="G1041:AA1041">VLOOKUP(A1041,Check_S4,{7,8,9,10,11,12,13,14,15,16,17,18,19,20,21,22,23,24,25,26,27},FALSE)</f>
        <v>0</v>
      </c>
      <c r="H1041">
        <v>47016</v>
      </c>
      <c r="I1041">
        <v>2478.7695180000001</v>
      </c>
      <c r="J1041">
        <v>0</v>
      </c>
      <c r="K1041">
        <v>0</v>
      </c>
      <c r="L1041">
        <v>500.181071318531</v>
      </c>
      <c r="M1041">
        <v>0</v>
      </c>
      <c r="N1041">
        <v>0</v>
      </c>
      <c r="O1041">
        <v>0</v>
      </c>
      <c r="P1041">
        <v>0</v>
      </c>
      <c r="Q1041">
        <v>16095.944552810201</v>
      </c>
      <c r="R1041">
        <v>0</v>
      </c>
      <c r="S1041">
        <v>0</v>
      </c>
      <c r="T1041">
        <v>0</v>
      </c>
      <c r="U1041">
        <v>0</v>
      </c>
      <c r="V1041">
        <v>2184.0224735246502</v>
      </c>
      <c r="W1041">
        <v>0</v>
      </c>
      <c r="X1041">
        <v>4624.6093262868799</v>
      </c>
      <c r="Y1041">
        <v>0</v>
      </c>
      <c r="Z1041">
        <v>3530.2798261466701</v>
      </c>
      <c r="AA1041">
        <v>656</v>
      </c>
      <c r="AB1041">
        <f t="array" ref="AB1041">MEDIAN(IF(G1041:Q1041&lt;&gt;0,G1041:Q1041))</f>
        <v>9287.3570354051008</v>
      </c>
      <c r="AC1041">
        <f t="array" ref="AC1041">MEDIAN(IF(R1041:Z1041&lt;&gt;0,R1041:Z1041))</f>
        <v>3530.2798261466701</v>
      </c>
      <c r="AD1041">
        <f t="shared" si="33"/>
        <v>0.3801167342537386</v>
      </c>
      <c r="AE1041">
        <f t="array" ref="AE1041">TTEST(IF(G1041:Q1041&lt;&gt;0,G1041:Q1041),IF(R1041:AA1041&lt;&gt;0,R1041:AA1041),2,3)</f>
        <v>0.28998606795352966</v>
      </c>
      <c r="AX1041" s="8" t="s">
        <v>564</v>
      </c>
      <c r="AY1041" s="8" t="s">
        <v>3125</v>
      </c>
      <c r="AZ1041" s="8" t="s">
        <v>1623</v>
      </c>
      <c r="BA1041" s="9">
        <v>1207.01624229198</v>
      </c>
      <c r="BB1041" s="9">
        <v>1186</v>
      </c>
      <c r="BC1041" s="9">
        <v>57.6562373953631</v>
      </c>
      <c r="BD1041" s="9"/>
      <c r="BE1041" s="9">
        <v>1186</v>
      </c>
      <c r="BF1041" s="9">
        <v>87.483434860000003</v>
      </c>
      <c r="BG1041" s="9"/>
      <c r="BH1041" s="9"/>
      <c r="BI1041" s="9">
        <v>1696.8487250846299</v>
      </c>
      <c r="BJ1041" s="9"/>
      <c r="BK1041" s="9">
        <v>1160.4318784413299</v>
      </c>
      <c r="BL1041" s="9">
        <v>817.43907443673402</v>
      </c>
      <c r="BM1041" s="9"/>
      <c r="BN1041" s="9">
        <v>639.54239744331801</v>
      </c>
      <c r="BO1041" s="9">
        <v>2075.0742554633398</v>
      </c>
      <c r="BP1041" s="9">
        <v>1898.1678373469999</v>
      </c>
      <c r="BQ1041" s="9"/>
      <c r="BR1041" s="9"/>
      <c r="BS1041" s="9">
        <v>1558.2603618790399</v>
      </c>
      <c r="BT1041" s="9"/>
      <c r="BU1041" s="9"/>
      <c r="BV1041" s="9">
        <v>1940.9307002564301</v>
      </c>
      <c r="BW1041" s="9"/>
      <c r="BX1041" s="9">
        <v>217</v>
      </c>
    </row>
    <row r="1042" spans="1:76" x14ac:dyDescent="0.2">
      <c r="A1042" s="2" t="s">
        <v>1042</v>
      </c>
      <c r="B1042" s="2">
        <f t="shared" si="32"/>
        <v>39742</v>
      </c>
      <c r="C1042" s="5">
        <v>2088</v>
      </c>
      <c r="D1042" s="5">
        <v>1904</v>
      </c>
      <c r="E1042" s="5">
        <v>61</v>
      </c>
      <c r="F1042" s="2">
        <v>39742</v>
      </c>
      <c r="G1042">
        <f t="array" ref="G1042:AA1042">VLOOKUP(A1042,Check_S4,{7,8,9,10,11,12,13,14,15,16,17,18,19,20,21,22,23,24,25,26,27},FALSE)</f>
        <v>0</v>
      </c>
      <c r="H1042">
        <v>0</v>
      </c>
      <c r="I1042">
        <v>0</v>
      </c>
      <c r="J1042">
        <v>0</v>
      </c>
      <c r="K1042">
        <v>0</v>
      </c>
      <c r="L1042">
        <v>110.125473941888</v>
      </c>
      <c r="M1042">
        <v>0</v>
      </c>
      <c r="N1042">
        <v>0</v>
      </c>
      <c r="O1042">
        <v>1467.6161369303099</v>
      </c>
      <c r="P1042">
        <v>0</v>
      </c>
      <c r="Q1042">
        <v>4046.93094117488</v>
      </c>
      <c r="R1042">
        <v>0</v>
      </c>
      <c r="S1042">
        <v>0</v>
      </c>
      <c r="T1042">
        <v>0</v>
      </c>
      <c r="U1042">
        <v>3177.1650702175798</v>
      </c>
      <c r="V1042">
        <v>1903.696538035</v>
      </c>
      <c r="W1042">
        <v>2283.0567466163602</v>
      </c>
      <c r="X1042">
        <v>0</v>
      </c>
      <c r="Y1042">
        <v>0</v>
      </c>
      <c r="Z1042">
        <v>0</v>
      </c>
      <c r="AA1042">
        <v>1630</v>
      </c>
      <c r="AB1042">
        <f t="array" ref="AB1042">MEDIAN(IF(G1042:Q1042&lt;&gt;0,G1042:Q1042))</f>
        <v>1467.6161369303099</v>
      </c>
      <c r="AC1042">
        <f t="array" ref="AC1042">MEDIAN(IF(R1042:Z1042&lt;&gt;0,R1042:Z1042))</f>
        <v>2283.0567466163602</v>
      </c>
      <c r="AD1042">
        <f t="shared" si="33"/>
        <v>1.5556225426845192</v>
      </c>
      <c r="AE1042">
        <f t="array" ref="AE1042">TTEST(IF(G1042:Q1042&lt;&gt;0,G1042:Q1042),IF(R1042:AA1042&lt;&gt;0,R1042:AA1042),2,3)</f>
        <v>0.78159377482042736</v>
      </c>
      <c r="AX1042" s="8" t="s">
        <v>933</v>
      </c>
      <c r="AY1042" s="8" t="s">
        <v>3126</v>
      </c>
      <c r="AZ1042" s="8" t="s">
        <v>1623</v>
      </c>
      <c r="BA1042" s="9">
        <v>1662.0116994789</v>
      </c>
      <c r="BB1042" s="9">
        <v>1186.0834325200699</v>
      </c>
      <c r="BC1042" s="9">
        <v>97.933895737256407</v>
      </c>
      <c r="BD1042" s="9"/>
      <c r="BE1042" s="9"/>
      <c r="BF1042" s="9">
        <v>325.35271189999997</v>
      </c>
      <c r="BG1042" s="9"/>
      <c r="BH1042" s="9"/>
      <c r="BI1042" s="9"/>
      <c r="BJ1042" s="9"/>
      <c r="BK1042" s="9">
        <v>3474.5989540166402</v>
      </c>
      <c r="BL1042" s="9"/>
      <c r="BM1042" s="9"/>
      <c r="BN1042" s="9"/>
      <c r="BO1042" s="9"/>
      <c r="BP1042" s="9">
        <v>1186.0834325200699</v>
      </c>
      <c r="BQ1042" s="9"/>
      <c r="BR1042" s="9"/>
      <c r="BS1042" s="9"/>
      <c r="BT1042" s="9"/>
      <c r="BU1042" s="9"/>
      <c r="BV1042" s="9"/>
      <c r="BW1042" s="9"/>
      <c r="BX1042" s="9"/>
    </row>
    <row r="1043" spans="1:76" x14ac:dyDescent="0.2">
      <c r="A1043" s="2" t="s">
        <v>1043</v>
      </c>
      <c r="B1043" s="2">
        <f t="shared" si="32"/>
        <v>21479</v>
      </c>
      <c r="C1043" s="5">
        <v>3858</v>
      </c>
      <c r="D1043" s="5">
        <v>3141</v>
      </c>
      <c r="E1043" s="5">
        <v>60</v>
      </c>
      <c r="F1043" s="2">
        <v>21479</v>
      </c>
      <c r="G1043">
        <f t="array" ref="G1043:AA1043">VLOOKUP(A1043,Check_S4,{7,8,9,10,11,12,13,14,15,16,17,18,19,20,21,22,23,24,25,26,27},FALSE)</f>
        <v>0</v>
      </c>
      <c r="H1043">
        <v>10875</v>
      </c>
      <c r="I1043">
        <v>3449.7578010000002</v>
      </c>
      <c r="J1043">
        <v>0</v>
      </c>
      <c r="K1043">
        <v>3148.7506699999999</v>
      </c>
      <c r="L1043">
        <v>2437.5095471294499</v>
      </c>
      <c r="M1043">
        <v>6988.3054275679397</v>
      </c>
      <c r="N1043">
        <v>5014.56333922871</v>
      </c>
      <c r="O1043">
        <v>1827.9757609871599</v>
      </c>
      <c r="P1043">
        <v>0</v>
      </c>
      <c r="Q1043">
        <v>2796.2820272282001</v>
      </c>
      <c r="R1043">
        <v>3044.1700152616199</v>
      </c>
      <c r="S1043">
        <v>2486.3228241418101</v>
      </c>
      <c r="T1043">
        <v>0</v>
      </c>
      <c r="U1043">
        <v>3236.30332451297</v>
      </c>
      <c r="V1043">
        <v>3006.2803682829899</v>
      </c>
      <c r="W1043">
        <v>2551.32190980934</v>
      </c>
      <c r="X1043">
        <v>0</v>
      </c>
      <c r="Y1043">
        <v>0</v>
      </c>
      <c r="Z1043">
        <v>3141.4830038878299</v>
      </c>
      <c r="AA1043">
        <v>3870</v>
      </c>
      <c r="AB1043">
        <f t="array" ref="AB1043">MEDIAN(IF(G1043:Q1043&lt;&gt;0,G1043:Q1043))</f>
        <v>3299.2542355</v>
      </c>
      <c r="AC1043">
        <f t="array" ref="AC1043">MEDIAN(IF(R1043:Z1043&lt;&gt;0,R1043:Z1043))</f>
        <v>3025.2251917723052</v>
      </c>
      <c r="AD1043">
        <f t="shared" si="33"/>
        <v>0.91694212565399158</v>
      </c>
      <c r="AE1043">
        <f t="array" ref="AE1043">TTEST(IF(G1043:Q1043&lt;&gt;0,G1043:Q1043),IF(R1043:AA1043&lt;&gt;0,R1043:AA1043),2,3)</f>
        <v>0.202313154260154</v>
      </c>
      <c r="AX1043" s="8" t="s">
        <v>1512</v>
      </c>
      <c r="AY1043" s="8" t="s">
        <v>1512</v>
      </c>
      <c r="AZ1043" s="8" t="s">
        <v>1640</v>
      </c>
      <c r="BA1043" s="9">
        <v>1186.0834325200699</v>
      </c>
      <c r="BB1043" s="9">
        <v>1186.0834325200699</v>
      </c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>
        <v>1186.0834325200699</v>
      </c>
      <c r="BQ1043" s="9"/>
      <c r="BR1043" s="9"/>
      <c r="BS1043" s="9"/>
      <c r="BT1043" s="9"/>
      <c r="BU1043" s="9"/>
      <c r="BV1043" s="9"/>
      <c r="BW1043" s="9"/>
      <c r="BX1043" s="9"/>
    </row>
    <row r="1044" spans="1:76" x14ac:dyDescent="0.2">
      <c r="A1044" s="2" t="s">
        <v>1044</v>
      </c>
      <c r="B1044" s="2">
        <f t="shared" si="32"/>
        <v>72149</v>
      </c>
      <c r="C1044" s="5">
        <v>1148</v>
      </c>
      <c r="D1044" s="5">
        <v>931</v>
      </c>
      <c r="E1044" s="5">
        <v>100</v>
      </c>
      <c r="F1044" s="2">
        <v>72149</v>
      </c>
      <c r="G1044">
        <f t="array" ref="G1044:AA1044">VLOOKUP(A1044,Check_S4,{7,8,9,10,11,12,13,14,15,16,17,18,19,20,21,22,23,24,25,26,27},FALSE)</f>
        <v>0</v>
      </c>
      <c r="H1044">
        <v>859</v>
      </c>
      <c r="I1044">
        <v>73.701811570000004</v>
      </c>
      <c r="J1044">
        <v>0</v>
      </c>
      <c r="K1044">
        <v>0</v>
      </c>
      <c r="L1044">
        <v>1003.7287215942</v>
      </c>
      <c r="M1044">
        <v>0</v>
      </c>
      <c r="N1044">
        <v>0</v>
      </c>
      <c r="O1044">
        <v>1339.0539537633999</v>
      </c>
      <c r="P1044">
        <v>0</v>
      </c>
      <c r="Q1044">
        <v>344.58778834438198</v>
      </c>
      <c r="R1044">
        <v>0</v>
      </c>
      <c r="S1044">
        <v>0</v>
      </c>
      <c r="T1044">
        <v>3537.5472253088601</v>
      </c>
      <c r="U1044">
        <v>0</v>
      </c>
      <c r="V1044">
        <v>1875.28933747424</v>
      </c>
      <c r="W1044">
        <v>0</v>
      </c>
      <c r="X1044">
        <v>0</v>
      </c>
      <c r="Y1044">
        <v>0</v>
      </c>
      <c r="Z1044">
        <v>0</v>
      </c>
      <c r="AA1044">
        <v>149</v>
      </c>
      <c r="AB1044">
        <f t="array" ref="AB1044">MEDIAN(IF(G1044:Q1044&lt;&gt;0,G1044:Q1044))</f>
        <v>859</v>
      </c>
      <c r="AC1044">
        <f t="array" ref="AC1044">MEDIAN(IF(R1044:Z1044&lt;&gt;0,R1044:Z1044))</f>
        <v>2706.41828139155</v>
      </c>
      <c r="AD1044">
        <f t="shared" si="33"/>
        <v>3.1506615615733993</v>
      </c>
      <c r="AE1044">
        <f t="array" ref="AE1044">TTEST(IF(G1044:Q1044&lt;&gt;0,G1044:Q1044),IF(R1044:AA1044&lt;&gt;0,R1044:AA1044),2,3)</f>
        <v>0.367484405353393</v>
      </c>
      <c r="AX1044" s="8" t="s">
        <v>3127</v>
      </c>
      <c r="AY1044" s="8" t="s">
        <v>3128</v>
      </c>
      <c r="AZ1044" s="8" t="s">
        <v>1623</v>
      </c>
      <c r="BA1044" s="9">
        <v>1334.6309768921701</v>
      </c>
      <c r="BB1044" s="9">
        <v>1186.0834325200699</v>
      </c>
      <c r="BC1044" s="9">
        <v>45.2384375893933</v>
      </c>
      <c r="BD1044" s="9">
        <v>1862</v>
      </c>
      <c r="BE1044" s="9">
        <v>2028</v>
      </c>
      <c r="BF1044" s="9"/>
      <c r="BG1044" s="9"/>
      <c r="BH1044" s="9"/>
      <c r="BI1044" s="9"/>
      <c r="BJ1044" s="9"/>
      <c r="BK1044" s="9">
        <v>1024.8023901525401</v>
      </c>
      <c r="BL1044" s="9"/>
      <c r="BM1044" s="9"/>
      <c r="BN1044" s="9">
        <v>572.26906178823106</v>
      </c>
      <c r="BO1044" s="9"/>
      <c r="BP1044" s="9">
        <v>1186.0834325200699</v>
      </c>
      <c r="BQ1044" s="9"/>
      <c r="BR1044" s="9"/>
      <c r="BS1044" s="9"/>
      <c r="BT1044" s="9"/>
      <c r="BU1044" s="9"/>
      <c r="BV1044" s="9"/>
      <c r="BW1044" s="9"/>
      <c r="BX1044" s="9"/>
    </row>
    <row r="1045" spans="1:76" x14ac:dyDescent="0.2">
      <c r="A1045" s="2" t="s">
        <v>1045</v>
      </c>
      <c r="B1045" s="2">
        <f t="shared" si="32"/>
        <v>45384</v>
      </c>
      <c r="C1045" s="5">
        <v>1816</v>
      </c>
      <c r="D1045" s="5">
        <v>1466</v>
      </c>
      <c r="E1045" s="5">
        <v>95</v>
      </c>
      <c r="F1045" s="2">
        <v>45384</v>
      </c>
      <c r="G1045">
        <f t="array" ref="G1045:AA1045">VLOOKUP(A1045,Check_S4,{7,8,9,10,11,12,13,14,15,16,17,18,19,20,21,22,23,24,25,26,27},FALSE)</f>
        <v>0</v>
      </c>
      <c r="H1045">
        <v>5454</v>
      </c>
      <c r="I1045">
        <v>90.984091719999995</v>
      </c>
      <c r="J1045">
        <v>0</v>
      </c>
      <c r="K1045">
        <v>0</v>
      </c>
      <c r="L1045">
        <v>1072.64308491727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2060.2862496868402</v>
      </c>
      <c r="S1045">
        <v>1466.33589764305</v>
      </c>
      <c r="T1045">
        <v>0</v>
      </c>
      <c r="U1045">
        <v>0</v>
      </c>
      <c r="V1045">
        <v>1645.9239024625299</v>
      </c>
      <c r="W1045">
        <v>0</v>
      </c>
      <c r="X1045">
        <v>0</v>
      </c>
      <c r="Y1045">
        <v>0</v>
      </c>
      <c r="Z1045">
        <v>0</v>
      </c>
      <c r="AA1045">
        <v>922</v>
      </c>
      <c r="AB1045">
        <f t="array" ref="AB1045">MEDIAN(IF(G1045:Q1045&lt;&gt;0,G1045:Q1045))</f>
        <v>1072.64308491727</v>
      </c>
      <c r="AC1045">
        <f t="array" ref="AC1045">MEDIAN(IF(R1045:Z1045&lt;&gt;0,R1045:Z1045))</f>
        <v>1645.9239024625299</v>
      </c>
      <c r="AD1045">
        <f t="shared" si="33"/>
        <v>1.5344562656547358</v>
      </c>
      <c r="AE1045">
        <f t="array" ref="AE1045">TTEST(IF(G1045:Q1045&lt;&gt;0,G1045:Q1045),IF(R1045:AA1045&lt;&gt;0,R1045:AA1045),2,3)</f>
        <v>0.72037728434735304</v>
      </c>
      <c r="AX1045" s="8" t="s">
        <v>3129</v>
      </c>
      <c r="AY1045" s="8" t="s">
        <v>3130</v>
      </c>
      <c r="AZ1045" s="8" t="s">
        <v>1623</v>
      </c>
      <c r="BA1045" s="9">
        <v>1558.38409070084</v>
      </c>
      <c r="BB1045" s="9">
        <v>1186.34897283692</v>
      </c>
      <c r="BC1045" s="9">
        <v>75.497467561492797</v>
      </c>
      <c r="BD1045" s="9"/>
      <c r="BE1045" s="9">
        <v>1131</v>
      </c>
      <c r="BF1045" s="9">
        <v>89.51441835</v>
      </c>
      <c r="BG1045" s="9"/>
      <c r="BH1045" s="9"/>
      <c r="BI1045" s="9">
        <v>2582.0055034132401</v>
      </c>
      <c r="BJ1045" s="9"/>
      <c r="BK1045" s="9"/>
      <c r="BL1045" s="9">
        <v>2856.7955963928298</v>
      </c>
      <c r="BM1045" s="9"/>
      <c r="BN1045" s="9">
        <v>437.71191020700201</v>
      </c>
      <c r="BO1045" s="9"/>
      <c r="BP1045" s="9">
        <v>1241.69794567383</v>
      </c>
      <c r="BQ1045" s="9"/>
      <c r="BR1045" s="9"/>
      <c r="BS1045" s="9"/>
      <c r="BT1045" s="9"/>
      <c r="BU1045" s="9"/>
      <c r="BV1045" s="9">
        <v>3236.3473515698001</v>
      </c>
      <c r="BW1045" s="9"/>
      <c r="BX1045" s="9">
        <v>892</v>
      </c>
    </row>
    <row r="1046" spans="1:76" x14ac:dyDescent="0.2">
      <c r="A1046" s="2" t="s">
        <v>1046</v>
      </c>
      <c r="B1046" s="2">
        <f t="shared" si="32"/>
        <v>71729</v>
      </c>
      <c r="C1046" s="5">
        <v>1148</v>
      </c>
      <c r="D1046" s="5">
        <v>1148</v>
      </c>
      <c r="E1046" s="5"/>
      <c r="F1046" s="2">
        <v>71729</v>
      </c>
      <c r="G1046">
        <f t="array" ref="G1046:AA1046">VLOOKUP(A1046,Check_S4,{7,8,9,10,11,12,13,14,15,16,17,18,19,20,21,22,23,24,25,26,27},FALSE)</f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1147.62075457827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e">
        <f t="array" ref="AB1046">MEDIAN(IF(G1046:Q1046&lt;&gt;0,G1046:Q1046))</f>
        <v>#NUM!</v>
      </c>
      <c r="AC1046">
        <f t="array" ref="AC1046">MEDIAN(IF(R1046:Z1046&lt;&gt;0,R1046:Z1046))</f>
        <v>1147.62075457827</v>
      </c>
      <c r="AD1046" t="e">
        <f t="shared" si="33"/>
        <v>#NUM!</v>
      </c>
      <c r="AE1046" t="e">
        <f t="array" ref="AE1046">TTEST(IF(G1046:Q1046&lt;&gt;0,G1046:Q1046),IF(R1046:AA1046&lt;&gt;0,R1046:AA1046),2,3)</f>
        <v>#DIV/0!</v>
      </c>
      <c r="AX1046" s="8" t="s">
        <v>3131</v>
      </c>
      <c r="AY1046" s="8" t="s">
        <v>3132</v>
      </c>
      <c r="AZ1046" s="8" t="s">
        <v>1623</v>
      </c>
      <c r="BA1046" s="9">
        <v>1186.92233027612</v>
      </c>
      <c r="BB1046" s="9">
        <v>1186.92233027612</v>
      </c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>
        <v>1186.92233027612</v>
      </c>
      <c r="BQ1046" s="9"/>
      <c r="BR1046" s="9"/>
      <c r="BS1046" s="9"/>
      <c r="BT1046" s="9"/>
      <c r="BU1046" s="9"/>
      <c r="BV1046" s="9"/>
      <c r="BW1046" s="9"/>
      <c r="BX1046" s="9"/>
    </row>
    <row r="1047" spans="1:76" x14ac:dyDescent="0.2">
      <c r="A1047" s="2" t="s">
        <v>1047</v>
      </c>
      <c r="B1047" s="2">
        <f t="shared" si="32"/>
        <v>86041</v>
      </c>
      <c r="C1047" s="5">
        <v>957</v>
      </c>
      <c r="D1047" s="5">
        <v>986</v>
      </c>
      <c r="E1047" s="5">
        <v>44</v>
      </c>
      <c r="F1047" s="2">
        <v>86041</v>
      </c>
      <c r="G1047">
        <f t="array" ref="G1047:AA1047">VLOOKUP(A1047,Check_S4,{7,8,9,10,11,12,13,14,15,16,17,18,19,20,21,22,23,24,25,26,27},FALSE)</f>
        <v>0</v>
      </c>
      <c r="H1047">
        <v>1058</v>
      </c>
      <c r="I1047">
        <v>81.632758949999996</v>
      </c>
      <c r="J1047">
        <v>0</v>
      </c>
      <c r="K1047">
        <v>0</v>
      </c>
      <c r="L1047">
        <v>858.57136873997899</v>
      </c>
      <c r="M1047">
        <v>0</v>
      </c>
      <c r="N1047">
        <v>913.01687307884697</v>
      </c>
      <c r="O1047">
        <v>1104.3826872683101</v>
      </c>
      <c r="P1047">
        <v>0</v>
      </c>
      <c r="Q1047">
        <v>899.88593601482796</v>
      </c>
      <c r="R1047">
        <v>0</v>
      </c>
      <c r="S1047">
        <v>1558.7129661152901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1180</v>
      </c>
      <c r="AB1047">
        <f t="array" ref="AB1047">MEDIAN(IF(G1047:Q1047&lt;&gt;0,G1047:Q1047))</f>
        <v>906.45140454683747</v>
      </c>
      <c r="AC1047">
        <f t="array" ref="AC1047">MEDIAN(IF(R1047:Z1047&lt;&gt;0,R1047:Z1047))</f>
        <v>1558.7129661152901</v>
      </c>
      <c r="AD1047">
        <f t="shared" si="33"/>
        <v>1.7195769770962381</v>
      </c>
      <c r="AE1047">
        <f t="array" ref="AE1047">TTEST(IF(G1047:Q1047&lt;&gt;0,G1047:Q1047),IF(R1047:AA1047&lt;&gt;0,R1047:AA1047),2,3)</f>
        <v>0.12591939874380217</v>
      </c>
      <c r="AX1047" s="8" t="s">
        <v>1385</v>
      </c>
      <c r="AY1047" s="8" t="s">
        <v>3133</v>
      </c>
      <c r="AZ1047" s="8" t="s">
        <v>1623</v>
      </c>
      <c r="BA1047" s="9">
        <v>1282.9186280875699</v>
      </c>
      <c r="BB1047" s="9">
        <v>1187.0753846001401</v>
      </c>
      <c r="BC1047" s="9">
        <v>85.676906365398096</v>
      </c>
      <c r="BD1047" s="9"/>
      <c r="BE1047" s="9">
        <v>2718</v>
      </c>
      <c r="BF1047" s="9">
        <v>39.523743150000001</v>
      </c>
      <c r="BG1047" s="9"/>
      <c r="BH1047" s="9"/>
      <c r="BI1047" s="9"/>
      <c r="BJ1047" s="9"/>
      <c r="BK1047" s="9"/>
      <c r="BL1047" s="9">
        <v>1204.8207867736601</v>
      </c>
      <c r="BM1047" s="9"/>
      <c r="BN1047" s="9"/>
      <c r="BO1047" s="9"/>
      <c r="BP1047" s="9">
        <v>1169.3299824266201</v>
      </c>
      <c r="BQ1047" s="9"/>
      <c r="BR1047" s="9"/>
      <c r="BS1047" s="9"/>
      <c r="BT1047" s="9"/>
      <c r="BU1047" s="9"/>
      <c r="BV1047" s="9"/>
      <c r="BW1047" s="9"/>
      <c r="BX1047" s="9"/>
    </row>
    <row r="1048" spans="1:76" x14ac:dyDescent="0.2">
      <c r="A1048" s="2" t="s">
        <v>1048</v>
      </c>
      <c r="B1048" s="2">
        <f t="shared" si="32"/>
        <v>64223</v>
      </c>
      <c r="C1048" s="5">
        <v>1276</v>
      </c>
      <c r="D1048" s="5">
        <v>933</v>
      </c>
      <c r="E1048" s="5">
        <v>89</v>
      </c>
      <c r="F1048" s="2">
        <v>64223</v>
      </c>
      <c r="G1048">
        <f t="array" ref="G1048:AA1048">VLOOKUP(A1048,Check_S4,{7,8,9,10,11,12,13,14,15,16,17,18,19,20,21,22,23,24,25,26,27},FALSE)</f>
        <v>0</v>
      </c>
      <c r="H1048">
        <v>540</v>
      </c>
      <c r="I1048">
        <v>70.480267040000001</v>
      </c>
      <c r="J1048">
        <v>0</v>
      </c>
      <c r="K1048">
        <v>0</v>
      </c>
      <c r="L1048">
        <v>600.49548689677499</v>
      </c>
      <c r="M1048">
        <v>0</v>
      </c>
      <c r="N1048">
        <v>0</v>
      </c>
      <c r="O1048">
        <v>1266.3278689511301</v>
      </c>
      <c r="P1048">
        <v>0</v>
      </c>
      <c r="Q1048">
        <v>3110.8898718988498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2070</v>
      </c>
      <c r="AB1048">
        <f t="array" ref="AB1048">MEDIAN(IF(G1048:Q1048&lt;&gt;0,G1048:Q1048))</f>
        <v>600.49548689677499</v>
      </c>
      <c r="AC1048" t="e">
        <f t="array" ref="AC1048">MEDIAN(IF(R1048:Z1048&lt;&gt;0,R1048:Z1048))</f>
        <v>#NUM!</v>
      </c>
      <c r="AD1048" t="e">
        <f t="shared" si="33"/>
        <v>#NUM!</v>
      </c>
      <c r="AE1048" t="e">
        <f t="array" ref="AE1048">TTEST(IF(G1048:Q1048&lt;&gt;0,G1048:Q1048),IF(R1048:AA1048&lt;&gt;0,R1048:AA1048),2,3)</f>
        <v>#DIV/0!</v>
      </c>
      <c r="AX1048" s="8" t="s">
        <v>3134</v>
      </c>
      <c r="AY1048" s="8" t="s">
        <v>3135</v>
      </c>
      <c r="AZ1048" s="8" t="s">
        <v>1623</v>
      </c>
      <c r="BA1048" s="9">
        <v>1187.7613443544501</v>
      </c>
      <c r="BB1048" s="9">
        <v>1187.7613443544501</v>
      </c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>
        <v>1187.7613443544501</v>
      </c>
      <c r="BQ1048" s="9"/>
      <c r="BR1048" s="9"/>
      <c r="BS1048" s="9"/>
      <c r="BT1048" s="9"/>
      <c r="BU1048" s="9"/>
      <c r="BV1048" s="9"/>
      <c r="BW1048" s="9"/>
      <c r="BX1048" s="9"/>
    </row>
    <row r="1049" spans="1:76" x14ac:dyDescent="0.2">
      <c r="A1049" s="2" t="s">
        <v>1049</v>
      </c>
      <c r="B1049" s="2">
        <f t="shared" si="32"/>
        <v>42706</v>
      </c>
      <c r="C1049" s="5">
        <v>1914</v>
      </c>
      <c r="D1049" s="5">
        <v>2115</v>
      </c>
      <c r="E1049" s="5">
        <v>52</v>
      </c>
      <c r="F1049" s="2">
        <v>42706</v>
      </c>
      <c r="G1049">
        <f t="array" ref="G1049:AA1049">VLOOKUP(A1049,Check_S4,{7,8,9,10,11,12,13,14,15,16,17,18,19,20,21,22,23,24,25,26,27},FALSE)</f>
        <v>0</v>
      </c>
      <c r="H1049">
        <v>1828</v>
      </c>
      <c r="I1049">
        <v>145.97898649999999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987.28636957172205</v>
      </c>
      <c r="P1049">
        <v>0</v>
      </c>
      <c r="Q1049">
        <v>1510.50731799506</v>
      </c>
      <c r="R1049">
        <v>2643.31895763987</v>
      </c>
      <c r="S1049">
        <v>0</v>
      </c>
      <c r="T1049">
        <v>0</v>
      </c>
      <c r="U1049">
        <v>3106.6012340071302</v>
      </c>
      <c r="V1049">
        <v>2691.4335810185398</v>
      </c>
      <c r="W1049">
        <v>0</v>
      </c>
      <c r="X1049">
        <v>0</v>
      </c>
      <c r="Y1049">
        <v>2401.0154353990201</v>
      </c>
      <c r="Z1049">
        <v>0</v>
      </c>
      <c r="AA1049">
        <v>0</v>
      </c>
      <c r="AB1049">
        <f t="array" ref="AB1049">MEDIAN(IF(G1049:Q1049&lt;&gt;0,G1049:Q1049))</f>
        <v>1248.896843783391</v>
      </c>
      <c r="AC1049">
        <f t="array" ref="AC1049">MEDIAN(IF(R1049:Z1049&lt;&gt;0,R1049:Z1049))</f>
        <v>2667.3762693292047</v>
      </c>
      <c r="AD1049">
        <f t="shared" si="33"/>
        <v>2.1357858998575829</v>
      </c>
      <c r="AE1049">
        <f t="array" ref="AE1049">TTEST(IF(G1049:Q1049&lt;&gt;0,G1049:Q1049),IF(R1049:AA1049&lt;&gt;0,R1049:AA1049),2,3)</f>
        <v>1.6341758643675285E-2</v>
      </c>
      <c r="AX1049" s="8" t="s">
        <v>3136</v>
      </c>
      <c r="AY1049" s="8" t="s">
        <v>3136</v>
      </c>
      <c r="AZ1049" s="8" t="s">
        <v>1640</v>
      </c>
      <c r="BA1049" s="9">
        <v>3353.2146890661202</v>
      </c>
      <c r="BB1049" s="9">
        <v>1188.1281763673601</v>
      </c>
      <c r="BC1049" s="9">
        <v>152.41226715237099</v>
      </c>
      <c r="BD1049" s="9"/>
      <c r="BE1049" s="9"/>
      <c r="BF1049" s="9">
        <v>59.146226990000002</v>
      </c>
      <c r="BG1049" s="9"/>
      <c r="BH1049" s="9"/>
      <c r="BI1049" s="9"/>
      <c r="BJ1049" s="9"/>
      <c r="BK1049" s="9">
        <v>10977.456176539799</v>
      </c>
      <c r="BL1049" s="9"/>
      <c r="BM1049" s="9"/>
      <c r="BN1049" s="9">
        <v>1149.77547059318</v>
      </c>
      <c r="BO1049" s="9"/>
      <c r="BP1049" s="9">
        <v>1226.48088214154</v>
      </c>
      <c r="BQ1049" s="9"/>
      <c r="BR1049" s="9"/>
      <c r="BS1049" s="9"/>
      <c r="BT1049" s="9"/>
      <c r="BU1049" s="9"/>
      <c r="BV1049" s="9"/>
      <c r="BW1049" s="9"/>
      <c r="BX1049" s="9"/>
    </row>
    <row r="1050" spans="1:76" x14ac:dyDescent="0.2">
      <c r="A1050" s="2" t="s">
        <v>1050</v>
      </c>
      <c r="B1050" s="2">
        <f t="shared" si="32"/>
        <v>41647</v>
      </c>
      <c r="C1050" s="5">
        <v>1962</v>
      </c>
      <c r="D1050" s="5">
        <v>1715</v>
      </c>
      <c r="E1050" s="5">
        <v>82</v>
      </c>
      <c r="F1050" s="2">
        <v>41647</v>
      </c>
      <c r="G1050">
        <f t="array" ref="G1050:AA1050">VLOOKUP(A1050,Check_S4,{7,8,9,10,11,12,13,14,15,16,17,18,19,20,21,22,23,24,25,26,27},FALSE)</f>
        <v>0</v>
      </c>
      <c r="H1050">
        <v>2869</v>
      </c>
      <c r="I1050">
        <v>301.97686340000001</v>
      </c>
      <c r="J1050">
        <v>0</v>
      </c>
      <c r="K1050">
        <v>0</v>
      </c>
      <c r="L1050">
        <v>1011.7290484331299</v>
      </c>
      <c r="M1050">
        <v>0</v>
      </c>
      <c r="N1050">
        <v>721.10592677587101</v>
      </c>
      <c r="O1050">
        <v>2683.7401697994201</v>
      </c>
      <c r="P1050">
        <v>0</v>
      </c>
      <c r="Q1050">
        <v>457.07287862512601</v>
      </c>
      <c r="R1050">
        <v>0</v>
      </c>
      <c r="S1050">
        <v>2531.9903790844201</v>
      </c>
      <c r="T1050">
        <v>0</v>
      </c>
      <c r="U1050">
        <v>0</v>
      </c>
      <c r="V1050">
        <v>1715.41686229161</v>
      </c>
      <c r="W1050">
        <v>0</v>
      </c>
      <c r="X1050">
        <v>0</v>
      </c>
      <c r="Y1050">
        <v>0</v>
      </c>
      <c r="Z1050">
        <v>0</v>
      </c>
      <c r="AA1050">
        <v>5370</v>
      </c>
      <c r="AB1050">
        <f t="array" ref="AB1050">MEDIAN(IF(G1050:Q1050&lt;&gt;0,G1050:Q1050))</f>
        <v>866.41748760450048</v>
      </c>
      <c r="AC1050">
        <f t="array" ref="AC1050">MEDIAN(IF(R1050:Z1050&lt;&gt;0,R1050:Z1050))</f>
        <v>2123.7036206880148</v>
      </c>
      <c r="AD1050">
        <f t="shared" si="33"/>
        <v>2.4511319901444977</v>
      </c>
      <c r="AE1050">
        <f t="array" ref="AE1050">TTEST(IF(G1050:Q1050&lt;&gt;0,G1050:Q1050),IF(R1050:AA1050&lt;&gt;0,R1050:AA1050),2,3)</f>
        <v>0.22691817247356019</v>
      </c>
      <c r="AX1050" s="8" t="s">
        <v>910</v>
      </c>
      <c r="AY1050" s="8" t="s">
        <v>3137</v>
      </c>
      <c r="AZ1050" s="8" t="s">
        <v>1623</v>
      </c>
      <c r="BA1050" s="9">
        <v>1736.38666090316</v>
      </c>
      <c r="BB1050" s="9">
        <v>1188.9275420807901</v>
      </c>
      <c r="BC1050" s="9">
        <v>87.040006162487003</v>
      </c>
      <c r="BD1050" s="9"/>
      <c r="BE1050" s="9"/>
      <c r="BF1050" s="9">
        <v>5.1508580950000002</v>
      </c>
      <c r="BG1050" s="9"/>
      <c r="BH1050" s="9"/>
      <c r="BI1050" s="9">
        <v>1188.9275420807901</v>
      </c>
      <c r="BJ1050" s="9"/>
      <c r="BK1050" s="9"/>
      <c r="BL1050" s="9"/>
      <c r="BM1050" s="9"/>
      <c r="BN1050" s="9">
        <v>862.77988644449499</v>
      </c>
      <c r="BO1050" s="9"/>
      <c r="BP1050" s="9"/>
      <c r="BQ1050" s="9">
        <v>3545.07501789549</v>
      </c>
      <c r="BR1050" s="9"/>
      <c r="BS1050" s="9"/>
      <c r="BT1050" s="9"/>
      <c r="BU1050" s="9"/>
      <c r="BV1050" s="9"/>
      <c r="BW1050" s="9"/>
      <c r="BX1050" s="9">
        <v>3080</v>
      </c>
    </row>
    <row r="1051" spans="1:76" x14ac:dyDescent="0.2">
      <c r="A1051" s="2" t="s">
        <v>1051</v>
      </c>
      <c r="B1051" s="2">
        <f t="shared" si="32"/>
        <v>12625</v>
      </c>
      <c r="C1051" s="5">
        <v>6460</v>
      </c>
      <c r="D1051" s="5">
        <v>3752</v>
      </c>
      <c r="E1051" s="5">
        <v>106</v>
      </c>
      <c r="F1051" s="2">
        <v>12625</v>
      </c>
      <c r="G1051">
        <f t="array" ref="G1051:AA1051">VLOOKUP(A1051,Check_S4,{7,8,9,10,11,12,13,14,15,16,17,18,19,20,21,22,23,24,25,26,27},FALSE)</f>
        <v>0</v>
      </c>
      <c r="H1051">
        <v>26668</v>
      </c>
      <c r="I1051">
        <v>1847.5469579999999</v>
      </c>
      <c r="J1051">
        <v>0</v>
      </c>
      <c r="K1051">
        <v>0</v>
      </c>
      <c r="L1051">
        <v>3728.28055431134</v>
      </c>
      <c r="M1051">
        <v>0</v>
      </c>
      <c r="N1051">
        <v>3445.1133326322301</v>
      </c>
      <c r="O1051">
        <v>1258.4584665887901</v>
      </c>
      <c r="P1051">
        <v>14155.359585866499</v>
      </c>
      <c r="Q1051">
        <v>11739.196951399501</v>
      </c>
      <c r="R1051">
        <v>3618.5769678144902</v>
      </c>
      <c r="S1051">
        <v>0</v>
      </c>
      <c r="T1051">
        <v>0</v>
      </c>
      <c r="U1051">
        <v>3775.6638346885602</v>
      </c>
      <c r="V1051">
        <v>0</v>
      </c>
      <c r="W1051">
        <v>4904.2033687846897</v>
      </c>
      <c r="X1051">
        <v>3852.8920408406302</v>
      </c>
      <c r="Y1051">
        <v>2597.5830193725001</v>
      </c>
      <c r="Z1051">
        <v>3303.74187606757</v>
      </c>
      <c r="AA1051">
        <v>5550</v>
      </c>
      <c r="AB1051">
        <f t="array" ref="AB1051">MEDIAN(IF(G1051:Q1051&lt;&gt;0,G1051:Q1051))</f>
        <v>3728.28055431134</v>
      </c>
      <c r="AC1051">
        <f t="array" ref="AC1051">MEDIAN(IF(R1051:Z1051&lt;&gt;0,R1051:Z1051))</f>
        <v>3697.1204012515254</v>
      </c>
      <c r="AD1051">
        <f t="shared" si="33"/>
        <v>0.99164221881752401</v>
      </c>
      <c r="AE1051">
        <f t="array" ref="AE1051">TTEST(IF(G1051:Q1051&lt;&gt;0,G1051:Q1051),IF(R1051:AA1051&lt;&gt;0,R1051:AA1051),2,3)</f>
        <v>0.20209515721024904</v>
      </c>
      <c r="AX1051" s="8" t="s">
        <v>3138</v>
      </c>
      <c r="AY1051" s="8" t="s">
        <v>3139</v>
      </c>
      <c r="AZ1051" s="8" t="s">
        <v>1623</v>
      </c>
      <c r="BA1051" s="9">
        <v>1189.22734037028</v>
      </c>
      <c r="BB1051" s="9">
        <v>1189.22734037028</v>
      </c>
      <c r="BC1051" s="9">
        <v>38.556690254113697</v>
      </c>
      <c r="BD1051" s="9"/>
      <c r="BE1051" s="9">
        <v>865</v>
      </c>
      <c r="BF1051" s="9"/>
      <c r="BG1051" s="9"/>
      <c r="BH1051" s="9"/>
      <c r="BI1051" s="9"/>
      <c r="BJ1051" s="9"/>
      <c r="BK1051" s="9"/>
      <c r="BL1051" s="9"/>
      <c r="BM1051" s="9"/>
      <c r="BN1051" s="9">
        <v>1513.45468074055</v>
      </c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</row>
    <row r="1052" spans="1:76" x14ac:dyDescent="0.2">
      <c r="A1052" s="2" t="s">
        <v>1052</v>
      </c>
      <c r="B1052" s="2">
        <f t="shared" si="32"/>
        <v>51644</v>
      </c>
      <c r="C1052" s="5">
        <v>1579</v>
      </c>
      <c r="D1052" s="5">
        <v>1579</v>
      </c>
      <c r="E1052" s="5"/>
      <c r="F1052" s="2">
        <v>51644</v>
      </c>
      <c r="G1052">
        <f t="array" ref="G1052:AA1052">VLOOKUP(A1052,Check_S4,{7,8,9,10,11,12,13,14,15,16,17,18,19,20,21,22,23,24,25,26,27},FALSE)</f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1579.1983430831699</v>
      </c>
      <c r="X1052">
        <v>0</v>
      </c>
      <c r="Y1052">
        <v>0</v>
      </c>
      <c r="Z1052">
        <v>0</v>
      </c>
      <c r="AA1052">
        <v>0</v>
      </c>
      <c r="AB1052" t="e">
        <f t="array" ref="AB1052">MEDIAN(IF(G1052:Q1052&lt;&gt;0,G1052:Q1052))</f>
        <v>#NUM!</v>
      </c>
      <c r="AC1052">
        <f t="array" ref="AC1052">MEDIAN(IF(R1052:Z1052&lt;&gt;0,R1052:Z1052))</f>
        <v>1579.1983430831699</v>
      </c>
      <c r="AD1052" t="e">
        <f t="shared" si="33"/>
        <v>#NUM!</v>
      </c>
      <c r="AE1052" t="e">
        <f t="array" ref="AE1052">TTEST(IF(G1052:Q1052&lt;&gt;0,G1052:Q1052),IF(R1052:AA1052&lt;&gt;0,R1052:AA1052),2,3)</f>
        <v>#DIV/0!</v>
      </c>
      <c r="AX1052" s="8" t="s">
        <v>1336</v>
      </c>
      <c r="AY1052" s="8" t="s">
        <v>1336</v>
      </c>
      <c r="AZ1052" s="8" t="s">
        <v>1640</v>
      </c>
      <c r="BA1052" s="9">
        <v>1190.2790840239099</v>
      </c>
      <c r="BB1052" s="9">
        <v>1190.2790840239099</v>
      </c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>
        <v>1190.2790840239099</v>
      </c>
      <c r="BQ1052" s="9"/>
      <c r="BR1052" s="9"/>
      <c r="BS1052" s="9"/>
      <c r="BT1052" s="9"/>
      <c r="BU1052" s="9"/>
      <c r="BV1052" s="9"/>
      <c r="BW1052" s="9"/>
      <c r="BX1052" s="9"/>
    </row>
    <row r="1053" spans="1:76" x14ac:dyDescent="0.2">
      <c r="A1053" s="2" t="s">
        <v>1053</v>
      </c>
      <c r="B1053" s="2">
        <f t="shared" si="32"/>
        <v>75045</v>
      </c>
      <c r="C1053" s="5">
        <v>1080</v>
      </c>
      <c r="D1053" s="5">
        <v>1080</v>
      </c>
      <c r="E1053" s="5">
        <v>135</v>
      </c>
      <c r="F1053" s="2">
        <v>75045</v>
      </c>
      <c r="G1053">
        <f t="array" ref="G1053:AA1053">VLOOKUP(A1053,Check_S4,{7,8,9,10,11,12,13,14,15,16,17,18,19,20,21,22,23,24,25,26,27},FALSE)</f>
        <v>0</v>
      </c>
      <c r="H1053">
        <v>0</v>
      </c>
      <c r="I1053">
        <v>0</v>
      </c>
      <c r="J1053">
        <v>0</v>
      </c>
      <c r="K1053">
        <v>0</v>
      </c>
      <c r="L1053">
        <v>50.750493042113298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2110</v>
      </c>
      <c r="AB1053">
        <f t="array" ref="AB1053">MEDIAN(IF(G1053:Q1053&lt;&gt;0,G1053:Q1053))</f>
        <v>50.750493042113298</v>
      </c>
      <c r="AC1053" t="e">
        <f t="array" ref="AC1053">MEDIAN(IF(R1053:Z1053&lt;&gt;0,R1053:Z1053))</f>
        <v>#NUM!</v>
      </c>
      <c r="AD1053" t="e">
        <f t="shared" si="33"/>
        <v>#NUM!</v>
      </c>
      <c r="AE1053" t="e">
        <f t="array" ref="AE1053">TTEST(IF(G1053:Q1053&lt;&gt;0,G1053:Q1053),IF(R1053:AA1053&lt;&gt;0,R1053:AA1053),2,3)</f>
        <v>#DIV/0!</v>
      </c>
      <c r="AX1053" s="8" t="s">
        <v>3140</v>
      </c>
      <c r="AY1053" s="8" t="s">
        <v>3140</v>
      </c>
      <c r="AZ1053" s="8" t="s">
        <v>1623</v>
      </c>
      <c r="BA1053" s="9">
        <v>2893.5800399974901</v>
      </c>
      <c r="BB1053" s="9">
        <v>1190.2790840239099</v>
      </c>
      <c r="BC1053" s="9">
        <v>118.630778137994</v>
      </c>
      <c r="BD1053" s="9"/>
      <c r="BE1053" s="9">
        <v>8205</v>
      </c>
      <c r="BF1053" s="9">
        <v>473.40961279999999</v>
      </c>
      <c r="BG1053" s="9"/>
      <c r="BH1053" s="9"/>
      <c r="BI1053" s="9"/>
      <c r="BJ1053" s="9"/>
      <c r="BK1053" s="9"/>
      <c r="BL1053" s="9"/>
      <c r="BM1053" s="9"/>
      <c r="BN1053" s="9">
        <v>4474.2115031635303</v>
      </c>
      <c r="BO1053" s="9"/>
      <c r="BP1053" s="9">
        <v>1190.2790840239099</v>
      </c>
      <c r="BQ1053" s="9"/>
      <c r="BR1053" s="9"/>
      <c r="BS1053" s="9"/>
      <c r="BT1053" s="9"/>
      <c r="BU1053" s="9"/>
      <c r="BV1053" s="9"/>
      <c r="BW1053" s="9"/>
      <c r="BX1053" s="9">
        <v>125</v>
      </c>
    </row>
    <row r="1054" spans="1:76" x14ac:dyDescent="0.2">
      <c r="A1054" s="2" t="s">
        <v>1054</v>
      </c>
      <c r="B1054" s="2">
        <f t="shared" si="32"/>
        <v>30325</v>
      </c>
      <c r="C1054" s="5">
        <v>2669</v>
      </c>
      <c r="D1054" s="5">
        <v>1989</v>
      </c>
      <c r="E1054" s="5">
        <v>68</v>
      </c>
      <c r="F1054" s="2">
        <v>30325</v>
      </c>
      <c r="G1054">
        <f t="array" ref="G1054:AA1054">VLOOKUP(A1054,Check_S4,{7,8,9,10,11,12,13,14,15,16,17,18,19,20,21,22,23,24,25,26,27},FALSE)</f>
        <v>0</v>
      </c>
      <c r="H1054">
        <v>1938</v>
      </c>
      <c r="I1054">
        <v>615.42666789999998</v>
      </c>
      <c r="J1054">
        <v>0</v>
      </c>
      <c r="K1054">
        <v>0</v>
      </c>
      <c r="L1054">
        <v>3575.4254282125298</v>
      </c>
      <c r="M1054">
        <v>0</v>
      </c>
      <c r="N1054">
        <v>2035.48299183513</v>
      </c>
      <c r="O1054">
        <v>1769.30082764903</v>
      </c>
      <c r="P1054">
        <v>0</v>
      </c>
      <c r="Q1054">
        <v>7510.3434376318401</v>
      </c>
      <c r="R1054">
        <v>0</v>
      </c>
      <c r="S1054">
        <v>1698.8547305130101</v>
      </c>
      <c r="T1054">
        <v>0</v>
      </c>
      <c r="U1054">
        <v>0</v>
      </c>
      <c r="V1054">
        <v>1968.55004395482</v>
      </c>
      <c r="W1054">
        <v>1988.7919862747999</v>
      </c>
      <c r="X1054">
        <v>0</v>
      </c>
      <c r="Y1054">
        <v>0</v>
      </c>
      <c r="Z1054">
        <v>2988.0104945732701</v>
      </c>
      <c r="AA1054">
        <v>3270</v>
      </c>
      <c r="AB1054">
        <f t="array" ref="AB1054">MEDIAN(IF(G1054:Q1054&lt;&gt;0,G1054:Q1054))</f>
        <v>1986.7414959175649</v>
      </c>
      <c r="AC1054">
        <f t="array" ref="AC1054">MEDIAN(IF(R1054:Z1054&lt;&gt;0,R1054:Z1054))</f>
        <v>1978.67101511481</v>
      </c>
      <c r="AD1054">
        <f t="shared" si="33"/>
        <v>0.99593783045286044</v>
      </c>
      <c r="AE1054">
        <f t="array" ref="AE1054">TTEST(IF(G1054:Q1054&lt;&gt;0,G1054:Q1054),IF(R1054:AA1054&lt;&gt;0,R1054:AA1054),2,3)</f>
        <v>0.63396833698756794</v>
      </c>
      <c r="AX1054" s="8" t="s">
        <v>3141</v>
      </c>
      <c r="AY1054" s="8" t="s">
        <v>3142</v>
      </c>
      <c r="AZ1054" s="8" t="s">
        <v>1623</v>
      </c>
      <c r="BA1054" s="9">
        <v>1190.2790840239099</v>
      </c>
      <c r="BB1054" s="9">
        <v>1190.2790840239099</v>
      </c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>
        <v>1190.2790840239099</v>
      </c>
      <c r="BQ1054" s="9"/>
      <c r="BR1054" s="9"/>
      <c r="BS1054" s="9"/>
      <c r="BT1054" s="9"/>
      <c r="BU1054" s="9"/>
      <c r="BV1054" s="9"/>
      <c r="BW1054" s="9"/>
      <c r="BX1054" s="9"/>
    </row>
    <row r="1055" spans="1:76" x14ac:dyDescent="0.2">
      <c r="A1055" s="2" t="s">
        <v>1055</v>
      </c>
      <c r="B1055" s="2">
        <f t="shared" si="32"/>
        <v>42995</v>
      </c>
      <c r="C1055" s="5">
        <v>1855</v>
      </c>
      <c r="D1055" s="5">
        <v>1068</v>
      </c>
      <c r="E1055" s="5">
        <v>121</v>
      </c>
      <c r="F1055" s="2">
        <v>42995</v>
      </c>
      <c r="G1055">
        <f t="array" ref="G1055:AA1055">VLOOKUP(A1055,Check_S4,{7,8,9,10,11,12,13,14,15,16,17,18,19,20,21,22,23,24,25,26,27},FALSE)</f>
        <v>0</v>
      </c>
      <c r="H1055">
        <v>754</v>
      </c>
      <c r="I1055">
        <v>60.91410484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269.144197475336</v>
      </c>
      <c r="P1055">
        <v>0</v>
      </c>
      <c r="Q1055">
        <v>690.07219744054601</v>
      </c>
      <c r="R1055">
        <v>0</v>
      </c>
      <c r="S1055">
        <v>1381.99859554146</v>
      </c>
      <c r="T1055">
        <v>6839.4007904485497</v>
      </c>
      <c r="U1055">
        <v>3265.9858346445799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1580</v>
      </c>
      <c r="AB1055">
        <f t="array" ref="AB1055">MEDIAN(IF(G1055:Q1055&lt;&gt;0,G1055:Q1055))</f>
        <v>479.608197457941</v>
      </c>
      <c r="AC1055">
        <f t="array" ref="AC1055">MEDIAN(IF(R1055:Z1055&lt;&gt;0,R1055:Z1055))</f>
        <v>3265.9858346445799</v>
      </c>
      <c r="AD1055">
        <f t="shared" si="33"/>
        <v>6.8096956056114717</v>
      </c>
      <c r="AE1055">
        <f t="array" ref="AE1055">TTEST(IF(G1055:Q1055&lt;&gt;0,G1055:Q1055),IF(R1055:AA1055&lt;&gt;0,R1055:AA1055),2,3)</f>
        <v>0.11055527964378548</v>
      </c>
      <c r="AX1055" s="8" t="s">
        <v>754</v>
      </c>
      <c r="AY1055" s="8" t="s">
        <v>3143</v>
      </c>
      <c r="AZ1055" s="8" t="s">
        <v>1623</v>
      </c>
      <c r="BA1055" s="9">
        <v>2105.7596946746398</v>
      </c>
      <c r="BB1055" s="9">
        <v>1190.2790840239099</v>
      </c>
      <c r="BC1055" s="9">
        <v>118.97181970797099</v>
      </c>
      <c r="BD1055" s="9">
        <v>4940</v>
      </c>
      <c r="BE1055" s="9">
        <v>187</v>
      </c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>
        <v>1190.2790840239099</v>
      </c>
      <c r="BQ1055" s="9"/>
      <c r="BR1055" s="9"/>
      <c r="BS1055" s="9"/>
      <c r="BT1055" s="9"/>
      <c r="BU1055" s="9"/>
      <c r="BV1055" s="9"/>
      <c r="BW1055" s="9"/>
      <c r="BX1055" s="9"/>
    </row>
    <row r="1056" spans="1:76" x14ac:dyDescent="0.2">
      <c r="A1056" s="2" t="s">
        <v>1056</v>
      </c>
      <c r="B1056" s="2">
        <f t="shared" si="32"/>
        <v>46863</v>
      </c>
      <c r="C1056" s="5">
        <v>1698</v>
      </c>
      <c r="D1056" s="5">
        <v>2162</v>
      </c>
      <c r="E1056" s="5">
        <v>72</v>
      </c>
      <c r="F1056" s="2">
        <v>46863</v>
      </c>
      <c r="G1056">
        <f t="array" ref="G1056:AA1056">VLOOKUP(A1056,Check_S4,{7,8,9,10,11,12,13,14,15,16,17,18,19,20,21,22,23,24,25,26,27},FALSE)</f>
        <v>2926</v>
      </c>
      <c r="H1056">
        <v>700</v>
      </c>
      <c r="I1056">
        <v>131.31313309999999</v>
      </c>
      <c r="J1056">
        <v>0</v>
      </c>
      <c r="K1056">
        <v>0</v>
      </c>
      <c r="L1056">
        <v>0</v>
      </c>
      <c r="M1056">
        <v>2570.0027086679102</v>
      </c>
      <c r="N1056">
        <v>0</v>
      </c>
      <c r="O1056">
        <v>2161.5009771424602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f t="array" ref="AB1056">MEDIAN(IF(G1056:Q1056&lt;&gt;0,G1056:Q1056))</f>
        <v>2161.5009771424602</v>
      </c>
      <c r="AC1056" t="e">
        <f t="array" ref="AC1056">MEDIAN(IF(R1056:Z1056&lt;&gt;0,R1056:Z1056))</f>
        <v>#NUM!</v>
      </c>
      <c r="AD1056" t="e">
        <f t="shared" si="33"/>
        <v>#NUM!</v>
      </c>
      <c r="AE1056" t="e">
        <f t="array" ref="AE1056">TTEST(IF(G1056:Q1056&lt;&gt;0,G1056:Q1056),IF(R1056:AA1056&lt;&gt;0,R1056:AA1056),2,3)</f>
        <v>#DIV/0!</v>
      </c>
      <c r="AX1056" s="8" t="s">
        <v>3144</v>
      </c>
      <c r="AY1056" s="8" t="s">
        <v>3145</v>
      </c>
      <c r="AZ1056" s="8" t="s">
        <v>1623</v>
      </c>
      <c r="BA1056" s="9">
        <v>1156.87293904126</v>
      </c>
      <c r="BB1056" s="9">
        <v>1190.62338733253</v>
      </c>
      <c r="BC1056" s="9">
        <v>85.014337623586499</v>
      </c>
      <c r="BD1056" s="9"/>
      <c r="BE1056" s="9">
        <v>2024</v>
      </c>
      <c r="BF1056" s="9">
        <v>222.24498149999999</v>
      </c>
      <c r="BG1056" s="9"/>
      <c r="BH1056" s="9"/>
      <c r="BI1056" s="9"/>
      <c r="BJ1056" s="9"/>
      <c r="BK1056" s="9"/>
      <c r="BL1056" s="9"/>
      <c r="BM1056" s="9"/>
      <c r="BN1056" s="9">
        <v>392.454788390256</v>
      </c>
      <c r="BO1056" s="9"/>
      <c r="BP1056" s="9"/>
      <c r="BQ1056" s="9"/>
      <c r="BR1056" s="9"/>
      <c r="BS1056" s="9"/>
      <c r="BT1056" s="9">
        <v>1988.7919862747999</v>
      </c>
      <c r="BU1056" s="9"/>
      <c r="BV1056" s="9"/>
      <c r="BW1056" s="9"/>
      <c r="BX1056" s="9"/>
    </row>
    <row r="1057" spans="1:76" x14ac:dyDescent="0.2">
      <c r="A1057" s="2" t="s">
        <v>1057</v>
      </c>
      <c r="B1057" s="2">
        <f t="shared" si="32"/>
        <v>39348</v>
      </c>
      <c r="C1057" s="5">
        <v>2020</v>
      </c>
      <c r="D1057" s="5">
        <v>2020</v>
      </c>
      <c r="E1057" s="5">
        <v>60</v>
      </c>
      <c r="F1057" s="2">
        <v>39348</v>
      </c>
      <c r="G1057">
        <f t="array" ref="G1057:AA1057">VLOOKUP(A1057,Check_S4,{7,8,9,10,11,12,13,14,15,16,17,18,19,20,21,22,23,24,25,26,27},FALSE)</f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1169.3299824266201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2870</v>
      </c>
      <c r="AB1057" t="e">
        <f t="array" ref="AB1057">MEDIAN(IF(G1057:Q1057&lt;&gt;0,G1057:Q1057))</f>
        <v>#NUM!</v>
      </c>
      <c r="AC1057">
        <f t="array" ref="AC1057">MEDIAN(IF(R1057:Z1057&lt;&gt;0,R1057:Z1057))</f>
        <v>1169.3299824266201</v>
      </c>
      <c r="AD1057" t="e">
        <f t="shared" si="33"/>
        <v>#NUM!</v>
      </c>
      <c r="AE1057" t="e">
        <f t="array" ref="AE1057">TTEST(IF(G1057:Q1057&lt;&gt;0,G1057:Q1057),IF(R1057:AA1057&lt;&gt;0,R1057:AA1057),2,3)</f>
        <v>#DIV/0!</v>
      </c>
      <c r="AX1057" s="8" t="s">
        <v>3146</v>
      </c>
      <c r="AY1057" s="8" t="s">
        <v>3147</v>
      </c>
      <c r="AZ1057" s="8" t="s">
        <v>1623</v>
      </c>
      <c r="BA1057" s="9">
        <v>1162.1359965285001</v>
      </c>
      <c r="BB1057" s="9">
        <v>1191.3824613623401</v>
      </c>
      <c r="BC1057" s="9">
        <v>58.861330115049803</v>
      </c>
      <c r="BD1057" s="9"/>
      <c r="BE1057" s="9">
        <v>863</v>
      </c>
      <c r="BF1057" s="9">
        <v>34.747057990000002</v>
      </c>
      <c r="BG1057" s="9"/>
      <c r="BH1057" s="9"/>
      <c r="BI1057" s="9">
        <v>1978.3463600719999</v>
      </c>
      <c r="BJ1057" s="9"/>
      <c r="BK1057" s="9"/>
      <c r="BL1057" s="9">
        <v>1249.29532515349</v>
      </c>
      <c r="BM1057" s="9"/>
      <c r="BN1057" s="9">
        <v>1713.95763838434</v>
      </c>
      <c r="BO1057" s="9"/>
      <c r="BP1057" s="9">
        <v>1133.46959757119</v>
      </c>
      <c r="BQ1057" s="9"/>
      <c r="BR1057" s="9"/>
      <c r="BS1057" s="9"/>
      <c r="BT1057" s="9"/>
      <c r="BU1057" s="9"/>
      <c r="BV1057" s="9"/>
      <c r="BW1057" s="9"/>
      <c r="BX1057" s="9"/>
    </row>
    <row r="1058" spans="1:76" x14ac:dyDescent="0.2">
      <c r="A1058" s="2" t="s">
        <v>1058</v>
      </c>
      <c r="B1058" s="2">
        <f t="shared" si="32"/>
        <v>35210</v>
      </c>
      <c r="C1058" s="5">
        <v>2252</v>
      </c>
      <c r="D1058" s="5">
        <v>1868</v>
      </c>
      <c r="E1058" s="5">
        <v>77</v>
      </c>
      <c r="F1058" s="2">
        <v>35210</v>
      </c>
      <c r="G1058">
        <f t="array" ref="G1058:AA1058">VLOOKUP(A1058,Check_S4,{7,8,9,10,11,12,13,14,15,16,17,18,19,20,21,22,23,24,25,26,27},FALSE)</f>
        <v>668</v>
      </c>
      <c r="H1058">
        <v>3440</v>
      </c>
      <c r="I1058">
        <v>890.58513900000003</v>
      </c>
      <c r="J1058">
        <v>0</v>
      </c>
      <c r="K1058">
        <v>0</v>
      </c>
      <c r="L1058">
        <v>2788.0606737993699</v>
      </c>
      <c r="M1058">
        <v>0</v>
      </c>
      <c r="N1058">
        <v>1226.8089731701</v>
      </c>
      <c r="O1058">
        <v>2366.1127655106102</v>
      </c>
      <c r="P1058">
        <v>0</v>
      </c>
      <c r="Q1058">
        <v>6792.3752336138105</v>
      </c>
      <c r="R1058">
        <v>2096.8207010087799</v>
      </c>
      <c r="S1058">
        <v>1746.69033584616</v>
      </c>
      <c r="T1058">
        <v>0</v>
      </c>
      <c r="U1058">
        <v>0</v>
      </c>
      <c r="V1058">
        <v>1867.55568312029</v>
      </c>
      <c r="W1058">
        <v>0</v>
      </c>
      <c r="X1058">
        <v>0</v>
      </c>
      <c r="Y1058">
        <v>0</v>
      </c>
      <c r="Z1058">
        <v>0</v>
      </c>
      <c r="AA1058">
        <v>892</v>
      </c>
      <c r="AB1058">
        <f t="array" ref="AB1058">MEDIAN(IF(G1058:Q1058&lt;&gt;0,G1058:Q1058))</f>
        <v>2366.1127655106102</v>
      </c>
      <c r="AC1058">
        <f t="array" ref="AC1058">MEDIAN(IF(R1058:Z1058&lt;&gt;0,R1058:Z1058))</f>
        <v>1867.55568312029</v>
      </c>
      <c r="AD1058">
        <f t="shared" si="33"/>
        <v>0.78929276336382437</v>
      </c>
      <c r="AE1058">
        <f t="array" ref="AE1058">TTEST(IF(G1058:Q1058&lt;&gt;0,G1058:Q1058),IF(R1058:AA1058&lt;&gt;0,R1058:AA1058),2,3)</f>
        <v>0.29797784235682856</v>
      </c>
      <c r="AX1058" s="8" t="s">
        <v>880</v>
      </c>
      <c r="AY1058" s="8" t="s">
        <v>3148</v>
      </c>
      <c r="AZ1058" s="8" t="s">
        <v>1623</v>
      </c>
      <c r="BA1058" s="9">
        <v>1192</v>
      </c>
      <c r="BB1058" s="9">
        <v>1192</v>
      </c>
      <c r="BC1058" s="9"/>
      <c r="BD1058" s="9">
        <v>1192</v>
      </c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</row>
    <row r="1059" spans="1:76" x14ac:dyDescent="0.2">
      <c r="A1059" s="2" t="s">
        <v>1059</v>
      </c>
      <c r="B1059" s="2">
        <f t="shared" si="32"/>
        <v>25484</v>
      </c>
      <c r="C1059" s="5">
        <v>3111</v>
      </c>
      <c r="D1059" s="5">
        <v>3614</v>
      </c>
      <c r="E1059" s="5">
        <v>59</v>
      </c>
      <c r="F1059" s="2">
        <v>25484</v>
      </c>
      <c r="G1059">
        <f t="array" ref="G1059:AA1059">VLOOKUP(A1059,Check_S4,{7,8,9,10,11,12,13,14,15,16,17,18,19,20,21,22,23,24,25,26,27},FALSE)</f>
        <v>0</v>
      </c>
      <c r="H1059">
        <v>367</v>
      </c>
      <c r="I1059">
        <v>61.979966750000003</v>
      </c>
      <c r="J1059">
        <v>0</v>
      </c>
      <c r="K1059">
        <v>0</v>
      </c>
      <c r="L1059">
        <v>1214.5002293717</v>
      </c>
      <c r="M1059">
        <v>0</v>
      </c>
      <c r="N1059">
        <v>0</v>
      </c>
      <c r="O1059">
        <v>3409.7718198152202</v>
      </c>
      <c r="P1059">
        <v>0</v>
      </c>
      <c r="Q1059">
        <v>951.059645740664</v>
      </c>
      <c r="R1059">
        <v>4115.2207727260502</v>
      </c>
      <c r="S1059">
        <v>3971.7177430974598</v>
      </c>
      <c r="T1059">
        <v>3808.47896468822</v>
      </c>
      <c r="U1059">
        <v>3909.3657064536301</v>
      </c>
      <c r="V1059">
        <v>3824.2688934632001</v>
      </c>
      <c r="W1059">
        <v>3017.1769191332301</v>
      </c>
      <c r="X1059">
        <v>4808.30590257516</v>
      </c>
      <c r="Y1059">
        <v>6679.9332252952299</v>
      </c>
      <c r="Z1059">
        <v>0</v>
      </c>
      <c r="AA1059">
        <v>3420</v>
      </c>
      <c r="AB1059">
        <f t="array" ref="AB1059">MEDIAN(IF(G1059:Q1059&lt;&gt;0,G1059:Q1059))</f>
        <v>951.059645740664</v>
      </c>
      <c r="AC1059">
        <f t="array" ref="AC1059">MEDIAN(IF(R1059:Z1059&lt;&gt;0,R1059:Z1059))</f>
        <v>3940.5417247755449</v>
      </c>
      <c r="AD1059">
        <f t="shared" si="33"/>
        <v>4.1433171330771152</v>
      </c>
      <c r="AE1059">
        <f t="array" ref="AE1059">TTEST(IF(G1059:Q1059&lt;&gt;0,G1059:Q1059),IF(R1059:AA1059&lt;&gt;0,R1059:AA1059),2,3)</f>
        <v>3.5102346166902662E-3</v>
      </c>
      <c r="AX1059" s="8" t="s">
        <v>3149</v>
      </c>
      <c r="AY1059" s="8" t="s">
        <v>3150</v>
      </c>
      <c r="AZ1059" s="8" t="s">
        <v>1623</v>
      </c>
      <c r="BA1059" s="9">
        <v>1192</v>
      </c>
      <c r="BB1059" s="9">
        <v>1192</v>
      </c>
      <c r="BC1059" s="9">
        <v>94.201809439952797</v>
      </c>
      <c r="BD1059" s="9">
        <v>1986</v>
      </c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>
        <v>398</v>
      </c>
    </row>
    <row r="1060" spans="1:76" x14ac:dyDescent="0.2">
      <c r="A1060" s="2" t="s">
        <v>1060</v>
      </c>
      <c r="B1060" s="2">
        <f t="shared" si="32"/>
        <v>45875</v>
      </c>
      <c r="C1060" s="5">
        <v>1726</v>
      </c>
      <c r="D1060" s="5">
        <v>1929</v>
      </c>
      <c r="E1060" s="5">
        <v>37</v>
      </c>
      <c r="F1060" s="2">
        <v>45875</v>
      </c>
      <c r="G1060">
        <f t="array" ref="G1060:AA1060">VLOOKUP(A1060,Check_S4,{7,8,9,10,11,12,13,14,15,16,17,18,19,20,21,22,23,24,25,26,27},FALSE)</f>
        <v>0</v>
      </c>
      <c r="H1060">
        <v>2188</v>
      </c>
      <c r="I1060">
        <v>504.2502854</v>
      </c>
      <c r="J1060">
        <v>0</v>
      </c>
      <c r="K1060">
        <v>0</v>
      </c>
      <c r="L1060">
        <v>2031.7033930738301</v>
      </c>
      <c r="M1060">
        <v>0</v>
      </c>
      <c r="N1060">
        <v>0</v>
      </c>
      <c r="O1060">
        <v>2197.6828574740598</v>
      </c>
      <c r="P1060">
        <v>0</v>
      </c>
      <c r="Q1060">
        <v>1825.6339166187699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1610.00964639781</v>
      </c>
      <c r="X1060">
        <v>0</v>
      </c>
      <c r="Y1060">
        <v>0</v>
      </c>
      <c r="Z1060">
        <v>0</v>
      </c>
      <c r="AA1060">
        <v>0</v>
      </c>
      <c r="AB1060">
        <f t="array" ref="AB1060">MEDIAN(IF(G1060:Q1060&lt;&gt;0,G1060:Q1060))</f>
        <v>2031.7033930738301</v>
      </c>
      <c r="AC1060">
        <f t="array" ref="AC1060">MEDIAN(IF(R1060:Z1060&lt;&gt;0,R1060:Z1060))</f>
        <v>1610.00964639781</v>
      </c>
      <c r="AD1060">
        <f t="shared" si="33"/>
        <v>0.79244325322604015</v>
      </c>
      <c r="AE1060" t="e">
        <f t="array" ref="AE1060">TTEST(IF(G1060:Q1060&lt;&gt;0,G1060:Q1060),IF(R1060:AA1060&lt;&gt;0,R1060:AA1060),2,3)</f>
        <v>#DIV/0!</v>
      </c>
      <c r="AX1060" s="8" t="s">
        <v>1327</v>
      </c>
      <c r="AY1060" s="8" t="s">
        <v>1327</v>
      </c>
      <c r="AZ1060" s="8" t="s">
        <v>1640</v>
      </c>
      <c r="BA1060" s="9">
        <v>1192.7978687990001</v>
      </c>
      <c r="BB1060" s="9">
        <v>1192.7978687990001</v>
      </c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>
        <v>1192.7978687990001</v>
      </c>
      <c r="BQ1060" s="9"/>
      <c r="BR1060" s="9"/>
      <c r="BS1060" s="9"/>
      <c r="BT1060" s="9"/>
      <c r="BU1060" s="9"/>
      <c r="BV1060" s="9"/>
      <c r="BW1060" s="9"/>
      <c r="BX1060" s="9"/>
    </row>
    <row r="1061" spans="1:76" x14ac:dyDescent="0.2">
      <c r="A1061" s="2" t="s">
        <v>1061</v>
      </c>
      <c r="B1061" s="2">
        <f t="shared" si="32"/>
        <v>34063</v>
      </c>
      <c r="C1061" s="5">
        <v>2317</v>
      </c>
      <c r="D1061" s="5">
        <v>1981</v>
      </c>
      <c r="E1061" s="5">
        <v>71</v>
      </c>
      <c r="F1061" s="2">
        <v>34063</v>
      </c>
      <c r="G1061">
        <f t="array" ref="G1061:AA1061">VLOOKUP(A1061,Check_S4,{7,8,9,10,11,12,13,14,15,16,17,18,19,20,21,22,23,24,25,26,27},FALSE)</f>
        <v>0</v>
      </c>
      <c r="H1061">
        <v>5474</v>
      </c>
      <c r="I1061">
        <v>1266.989464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716.20630088872394</v>
      </c>
      <c r="P1061">
        <v>0</v>
      </c>
      <c r="Q1061">
        <v>2049.5037493237701</v>
      </c>
      <c r="R1061">
        <v>0</v>
      </c>
      <c r="S1061">
        <v>0</v>
      </c>
      <c r="T1061">
        <v>3423.51630425231</v>
      </c>
      <c r="U1061">
        <v>0</v>
      </c>
      <c r="V1061">
        <v>1912.75174098353</v>
      </c>
      <c r="W1061">
        <v>0</v>
      </c>
      <c r="X1061">
        <v>0</v>
      </c>
      <c r="Y1061">
        <v>0</v>
      </c>
      <c r="Z1061">
        <v>3188.58779372443</v>
      </c>
      <c r="AA1061">
        <v>504</v>
      </c>
      <c r="AB1061">
        <f t="array" ref="AB1061">MEDIAN(IF(G1061:Q1061&lt;&gt;0,G1061:Q1061))</f>
        <v>1658.2466066618849</v>
      </c>
      <c r="AC1061">
        <f t="array" ref="AC1061">MEDIAN(IF(R1061:Z1061&lt;&gt;0,R1061:Z1061))</f>
        <v>3188.58779372443</v>
      </c>
      <c r="AD1061">
        <f t="shared" si="33"/>
        <v>1.9228670699005268</v>
      </c>
      <c r="AE1061">
        <f t="array" ref="AE1061">TTEST(IF(G1061:Q1061&lt;&gt;0,G1061:Q1061),IF(R1061:AA1061&lt;&gt;0,R1061:AA1061),2,3)</f>
        <v>0.92821890281480979</v>
      </c>
      <c r="AX1061" s="8" t="s">
        <v>1552</v>
      </c>
      <c r="AY1061" s="8" t="s">
        <v>3151</v>
      </c>
      <c r="AZ1061" s="8" t="s">
        <v>1623</v>
      </c>
      <c r="BA1061" s="9">
        <v>1192.7978687990001</v>
      </c>
      <c r="BB1061" s="9">
        <v>1192.7978687990001</v>
      </c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>
        <v>1192.7978687990001</v>
      </c>
      <c r="BQ1061" s="9"/>
      <c r="BR1061" s="9"/>
      <c r="BS1061" s="9"/>
      <c r="BT1061" s="9"/>
      <c r="BU1061" s="9"/>
      <c r="BV1061" s="9"/>
      <c r="BW1061" s="9"/>
      <c r="BX1061" s="9"/>
    </row>
    <row r="1062" spans="1:76" x14ac:dyDescent="0.2">
      <c r="A1062" s="2" t="s">
        <v>1062</v>
      </c>
      <c r="B1062" s="2">
        <f t="shared" si="32"/>
        <v>52849</v>
      </c>
      <c r="C1062" s="5">
        <v>1493</v>
      </c>
      <c r="D1062" s="5">
        <v>1930</v>
      </c>
      <c r="E1062" s="5">
        <v>56</v>
      </c>
      <c r="F1062" s="2">
        <v>52849</v>
      </c>
      <c r="G1062">
        <f t="array" ref="G1062:AA1062">VLOOKUP(A1062,Check_S4,{7,8,9,10,11,12,13,14,15,16,17,18,19,20,21,22,23,24,25,26,27},FALSE)</f>
        <v>0</v>
      </c>
      <c r="H1062">
        <v>2309</v>
      </c>
      <c r="I1062">
        <v>366.68883290000002</v>
      </c>
      <c r="J1062">
        <v>0</v>
      </c>
      <c r="K1062">
        <v>623.80753694999999</v>
      </c>
      <c r="L1062">
        <v>1930.05470125642</v>
      </c>
      <c r="M1062">
        <v>0</v>
      </c>
      <c r="N1062">
        <v>664.79736196154499</v>
      </c>
      <c r="O1062">
        <v>2084.6076166948501</v>
      </c>
      <c r="P1062">
        <v>0</v>
      </c>
      <c r="Q1062">
        <v>902.80731219690199</v>
      </c>
      <c r="R1062">
        <v>0</v>
      </c>
      <c r="S1062">
        <v>2028.7305556168899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2530</v>
      </c>
      <c r="AB1062">
        <f t="array" ref="AB1062">MEDIAN(IF(G1062:Q1062&lt;&gt;0,G1062:Q1062))</f>
        <v>902.80731219690199</v>
      </c>
      <c r="AC1062">
        <f t="array" ref="AC1062">MEDIAN(IF(R1062:Z1062&lt;&gt;0,R1062:Z1062))</f>
        <v>2028.7305556168899</v>
      </c>
      <c r="AD1062">
        <f t="shared" si="33"/>
        <v>2.2471357156824006</v>
      </c>
      <c r="AE1062">
        <f t="array" ref="AE1062">TTEST(IF(G1062:Q1062&lt;&gt;0,G1062:Q1062),IF(R1062:AA1062&lt;&gt;0,R1062:AA1062),2,3)</f>
        <v>5.5875400527779361E-2</v>
      </c>
      <c r="AX1062" s="8" t="s">
        <v>1296</v>
      </c>
      <c r="AY1062" s="8" t="s">
        <v>3152</v>
      </c>
      <c r="AZ1062" s="8" t="s">
        <v>1623</v>
      </c>
      <c r="BA1062" s="9">
        <v>1192.7978687990001</v>
      </c>
      <c r="BB1062" s="9">
        <v>1192.7978687990001</v>
      </c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>
        <v>1192.7978687990001</v>
      </c>
      <c r="BQ1062" s="9"/>
      <c r="BR1062" s="9"/>
      <c r="BS1062" s="9"/>
      <c r="BT1062" s="9"/>
      <c r="BU1062" s="9"/>
      <c r="BV1062" s="9"/>
      <c r="BW1062" s="9"/>
      <c r="BX1062" s="9"/>
    </row>
    <row r="1063" spans="1:76" x14ac:dyDescent="0.2">
      <c r="A1063" s="2" t="s">
        <v>1063</v>
      </c>
      <c r="B1063" s="2">
        <f t="shared" si="32"/>
        <v>108426</v>
      </c>
      <c r="C1063" s="5">
        <v>726</v>
      </c>
      <c r="D1063" s="5">
        <v>596</v>
      </c>
      <c r="E1063" s="5">
        <v>58</v>
      </c>
      <c r="F1063" s="2">
        <v>108426</v>
      </c>
      <c r="G1063">
        <f t="array" ref="G1063:AA1063">VLOOKUP(A1063,Check_S4,{7,8,9,10,11,12,13,14,15,16,17,18,19,20,21,22,23,24,25,26,27},FALSE)</f>
        <v>385</v>
      </c>
      <c r="H1063">
        <v>596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1196.99816223892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f t="array" ref="AB1063">MEDIAN(IF(G1063:Q1063&lt;&gt;0,G1063:Q1063))</f>
        <v>490.5</v>
      </c>
      <c r="AC1063">
        <f t="array" ref="AC1063">MEDIAN(IF(R1063:Z1063&lt;&gt;0,R1063:Z1063))</f>
        <v>1196.99816223892</v>
      </c>
      <c r="AD1063">
        <f t="shared" si="33"/>
        <v>2.4403632257674213</v>
      </c>
      <c r="AE1063" t="e">
        <f t="array" ref="AE1063">TTEST(IF(G1063:Q1063&lt;&gt;0,G1063:Q1063),IF(R1063:AA1063&lt;&gt;0,R1063:AA1063),2,3)</f>
        <v>#DIV/0!</v>
      </c>
      <c r="AX1063" s="8" t="s">
        <v>1289</v>
      </c>
      <c r="AY1063" s="8" t="s">
        <v>3153</v>
      </c>
      <c r="AZ1063" s="8" t="s">
        <v>1623</v>
      </c>
      <c r="BA1063" s="9">
        <v>1192.7978687990001</v>
      </c>
      <c r="BB1063" s="9">
        <v>1192.7978687990001</v>
      </c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>
        <v>1192.7978687990001</v>
      </c>
      <c r="BQ1063" s="9"/>
      <c r="BR1063" s="9"/>
      <c r="BS1063" s="9"/>
      <c r="BT1063" s="9"/>
      <c r="BU1063" s="9"/>
      <c r="BV1063" s="9"/>
      <c r="BW1063" s="9"/>
      <c r="BX1063" s="9"/>
    </row>
    <row r="1064" spans="1:76" x14ac:dyDescent="0.2">
      <c r="A1064" s="2" t="s">
        <v>1064</v>
      </c>
      <c r="B1064" s="2">
        <f t="shared" si="32"/>
        <v>44073</v>
      </c>
      <c r="C1064" s="5">
        <v>1781</v>
      </c>
      <c r="D1064" s="5">
        <v>1608</v>
      </c>
      <c r="E1064" s="5">
        <v>58</v>
      </c>
      <c r="F1064" s="2">
        <v>44073</v>
      </c>
      <c r="G1064">
        <f t="array" ref="G1064:AA1064">VLOOKUP(A1064,Check_S4,{7,8,9,10,11,12,13,14,15,16,17,18,19,20,21,22,23,24,25,26,27},FALSE)</f>
        <v>0</v>
      </c>
      <c r="H1064">
        <v>2273</v>
      </c>
      <c r="I1064">
        <v>556.94953069999997</v>
      </c>
      <c r="J1064">
        <v>0</v>
      </c>
      <c r="K1064">
        <v>1508.6731465</v>
      </c>
      <c r="L1064">
        <v>1664.95218950206</v>
      </c>
      <c r="M1064">
        <v>0</v>
      </c>
      <c r="N1064">
        <v>315.83569389946001</v>
      </c>
      <c r="O1064">
        <v>1373.27477017511</v>
      </c>
      <c r="P1064">
        <v>0</v>
      </c>
      <c r="Q1064">
        <v>3811.16457041885</v>
      </c>
      <c r="R1064">
        <v>0</v>
      </c>
      <c r="S1064">
        <v>1495.2491387369</v>
      </c>
      <c r="T1064">
        <v>0</v>
      </c>
      <c r="U1064">
        <v>0</v>
      </c>
      <c r="V1064">
        <v>1608.24508380167</v>
      </c>
      <c r="W1064">
        <v>0</v>
      </c>
      <c r="X1064">
        <v>0</v>
      </c>
      <c r="Y1064">
        <v>0</v>
      </c>
      <c r="Z1064">
        <v>3324.1734730886701</v>
      </c>
      <c r="AA1064">
        <v>1660</v>
      </c>
      <c r="AB1064">
        <f t="array" ref="AB1064">MEDIAN(IF(G1064:Q1064&lt;&gt;0,G1064:Q1064))</f>
        <v>1508.6731465</v>
      </c>
      <c r="AC1064">
        <f t="array" ref="AC1064">MEDIAN(IF(R1064:Z1064&lt;&gt;0,R1064:Z1064))</f>
        <v>1608.24508380167</v>
      </c>
      <c r="AD1064">
        <f t="shared" si="33"/>
        <v>1.0659996749678144</v>
      </c>
      <c r="AE1064">
        <f t="array" ref="AE1064">TTEST(IF(G1064:Q1064&lt;&gt;0,G1064:Q1064),IF(R1064:AA1064&lt;&gt;0,R1064:AA1064),2,3)</f>
        <v>0.55774978493445104</v>
      </c>
      <c r="AX1064" s="8" t="s">
        <v>3154</v>
      </c>
      <c r="AY1064" s="8" t="s">
        <v>3155</v>
      </c>
      <c r="AZ1064" s="8" t="s">
        <v>1623</v>
      </c>
      <c r="BA1064" s="9">
        <v>1116.4491970669301</v>
      </c>
      <c r="BB1064" s="9">
        <v>1195</v>
      </c>
      <c r="BC1064" s="9">
        <v>69.726268044081195</v>
      </c>
      <c r="BD1064" s="9"/>
      <c r="BE1064" s="9">
        <v>1195</v>
      </c>
      <c r="BF1064" s="9">
        <v>198.7049696</v>
      </c>
      <c r="BG1064" s="9"/>
      <c r="BH1064" s="9"/>
      <c r="BI1064" s="9">
        <v>2003.2622719465001</v>
      </c>
      <c r="BJ1064" s="9"/>
      <c r="BK1064" s="9"/>
      <c r="BL1064" s="9">
        <v>2018.0606612864501</v>
      </c>
      <c r="BM1064" s="9"/>
      <c r="BN1064" s="9">
        <v>570.32849990575596</v>
      </c>
      <c r="BO1064" s="9"/>
      <c r="BP1064" s="9"/>
      <c r="BQ1064" s="9"/>
      <c r="BR1064" s="9"/>
      <c r="BS1064" s="9">
        <v>1550.78797672982</v>
      </c>
      <c r="BT1064" s="9"/>
      <c r="BU1064" s="9"/>
      <c r="BV1064" s="9"/>
      <c r="BW1064" s="9"/>
      <c r="BX1064" s="9">
        <v>279</v>
      </c>
    </row>
    <row r="1065" spans="1:76" x14ac:dyDescent="0.2">
      <c r="A1065" s="2" t="s">
        <v>1065</v>
      </c>
      <c r="B1065" s="2">
        <f t="shared" ref="B1065:B1128" si="34">VLOOKUP(A1065,Molwt,3,FALSE)</f>
        <v>78491</v>
      </c>
      <c r="C1065" s="5">
        <v>998</v>
      </c>
      <c r="D1065" s="5">
        <v>813</v>
      </c>
      <c r="E1065" s="5">
        <v>71</v>
      </c>
      <c r="F1065" s="2">
        <v>78491</v>
      </c>
      <c r="G1065">
        <f t="array" ref="G1065:AA1065">VLOOKUP(A1065,Check_S4,{7,8,9,10,11,12,13,14,15,16,17,18,19,20,21,22,23,24,25,26,27},FALSE)</f>
        <v>730</v>
      </c>
      <c r="H1065">
        <v>2482</v>
      </c>
      <c r="I1065">
        <v>236.0326551</v>
      </c>
      <c r="J1065">
        <v>0</v>
      </c>
      <c r="K1065">
        <v>0</v>
      </c>
      <c r="L1065">
        <v>858.03430189812605</v>
      </c>
      <c r="M1065">
        <v>0</v>
      </c>
      <c r="N1065">
        <v>785.98326217019405</v>
      </c>
      <c r="O1065">
        <v>813.12755752222199</v>
      </c>
      <c r="P1065">
        <v>0</v>
      </c>
      <c r="Q1065">
        <v>0</v>
      </c>
      <c r="R1065">
        <v>0</v>
      </c>
      <c r="S1065">
        <v>1324.32552908159</v>
      </c>
      <c r="T1065">
        <v>0</v>
      </c>
      <c r="U1065">
        <v>0</v>
      </c>
      <c r="V1065">
        <v>1565.7393905321701</v>
      </c>
      <c r="W1065">
        <v>0</v>
      </c>
      <c r="X1065">
        <v>0</v>
      </c>
      <c r="Y1065">
        <v>0</v>
      </c>
      <c r="Z1065">
        <v>0</v>
      </c>
      <c r="AA1065">
        <v>189</v>
      </c>
      <c r="AB1065">
        <f t="array" ref="AB1065">MEDIAN(IF(G1065:Q1065&lt;&gt;0,G1065:Q1065))</f>
        <v>799.55540984620802</v>
      </c>
      <c r="AC1065">
        <f t="array" ref="AC1065">MEDIAN(IF(R1065:Z1065&lt;&gt;0,R1065:Z1065))</f>
        <v>1445.0324598068801</v>
      </c>
      <c r="AD1065">
        <f t="shared" si="33"/>
        <v>1.8072949566870262</v>
      </c>
      <c r="AE1065">
        <f t="array" ref="AE1065">TTEST(IF(G1065:Q1065&lt;&gt;0,G1065:Q1065),IF(R1065:AA1065&lt;&gt;0,R1065:AA1065),2,3)</f>
        <v>0.93993729515256608</v>
      </c>
      <c r="AX1065" s="8" t="s">
        <v>716</v>
      </c>
      <c r="AY1065" s="8" t="s">
        <v>3156</v>
      </c>
      <c r="AZ1065" s="8" t="s">
        <v>1623</v>
      </c>
      <c r="BA1065" s="9">
        <v>1532.84650956461</v>
      </c>
      <c r="BB1065" s="9">
        <v>1196.91918262646</v>
      </c>
      <c r="BC1065" s="9">
        <v>94.035474621401704</v>
      </c>
      <c r="BD1065" s="9">
        <v>417</v>
      </c>
      <c r="BE1065" s="9">
        <v>830</v>
      </c>
      <c r="BF1065" s="9">
        <v>377.03345530000001</v>
      </c>
      <c r="BG1065" s="9"/>
      <c r="BH1065" s="9"/>
      <c r="BI1065" s="9">
        <v>4708.9495008457898</v>
      </c>
      <c r="BJ1065" s="9"/>
      <c r="BK1065" s="9"/>
      <c r="BL1065" s="9">
        <v>1979.40847529239</v>
      </c>
      <c r="BM1065" s="9"/>
      <c r="BN1065" s="9"/>
      <c r="BO1065" s="9"/>
      <c r="BP1065" s="9">
        <v>1882.54227982578</v>
      </c>
      <c r="BQ1065" s="9"/>
      <c r="BR1065" s="9"/>
      <c r="BS1065" s="9"/>
      <c r="BT1065" s="9">
        <v>1563.8383652529201</v>
      </c>
      <c r="BU1065" s="9"/>
      <c r="BV1065" s="9"/>
      <c r="BW1065" s="9"/>
      <c r="BX1065" s="9">
        <v>504</v>
      </c>
    </row>
    <row r="1066" spans="1:76" x14ac:dyDescent="0.2">
      <c r="A1066" s="2" t="s">
        <v>1066</v>
      </c>
      <c r="B1066" s="2">
        <f t="shared" si="34"/>
        <v>67689</v>
      </c>
      <c r="C1066" s="5">
        <v>1156</v>
      </c>
      <c r="D1066" s="5">
        <v>1156</v>
      </c>
      <c r="E1066" s="5">
        <v>1</v>
      </c>
      <c r="F1066" s="2">
        <v>67689</v>
      </c>
      <c r="G1066">
        <f t="array" ref="G1066:AA1066">VLOOKUP(A1066,Check_S4,{7,8,9,10,11,12,13,14,15,16,17,18,19,20,21,22,23,24,25,26,27},FALSE)</f>
        <v>1151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1161.8062240679501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f t="array" ref="AB1066">MEDIAN(IF(G1066:Q1066&lt;&gt;0,G1066:Q1066))</f>
        <v>1151</v>
      </c>
      <c r="AC1066">
        <f t="array" ref="AC1066">MEDIAN(IF(R1066:Z1066&lt;&gt;0,R1066:Z1066))</f>
        <v>1161.8062240679501</v>
      </c>
      <c r="AD1066">
        <f t="shared" si="33"/>
        <v>1.0093885526220243</v>
      </c>
      <c r="AE1066" t="e">
        <f t="array" ref="AE1066">TTEST(IF(G1066:Q1066&lt;&gt;0,G1066:Q1066),IF(R1066:AA1066&lt;&gt;0,R1066:AA1066),2,3)</f>
        <v>#DIV/0!</v>
      </c>
      <c r="AX1066" s="8" t="s">
        <v>1311</v>
      </c>
      <c r="AY1066" s="8" t="s">
        <v>1311</v>
      </c>
      <c r="AZ1066" s="8" t="s">
        <v>1640</v>
      </c>
      <c r="BA1066" s="9">
        <v>1104.6169120049501</v>
      </c>
      <c r="BB1066" s="9">
        <v>1196.99816223892</v>
      </c>
      <c r="BC1066" s="9">
        <v>49.5602762053635</v>
      </c>
      <c r="BD1066" s="9"/>
      <c r="BE1066" s="9"/>
      <c r="BF1066" s="9"/>
      <c r="BG1066" s="9"/>
      <c r="BH1066" s="9"/>
      <c r="BI1066" s="9"/>
      <c r="BJ1066" s="9"/>
      <c r="BK1066" s="9">
        <v>516.85257377593098</v>
      </c>
      <c r="BL1066" s="9"/>
      <c r="BM1066" s="9"/>
      <c r="BN1066" s="9"/>
      <c r="BO1066" s="9"/>
      <c r="BP1066" s="9">
        <v>1196.99816223892</v>
      </c>
      <c r="BQ1066" s="9"/>
      <c r="BR1066" s="9"/>
      <c r="BS1066" s="9"/>
      <c r="BT1066" s="9"/>
      <c r="BU1066" s="9"/>
      <c r="BV1066" s="9"/>
      <c r="BW1066" s="9"/>
      <c r="BX1066" s="9">
        <v>1600</v>
      </c>
    </row>
    <row r="1067" spans="1:76" x14ac:dyDescent="0.2">
      <c r="A1067" s="2" t="s">
        <v>1067</v>
      </c>
      <c r="B1067" s="2">
        <f t="shared" si="34"/>
        <v>38760</v>
      </c>
      <c r="C1067" s="5">
        <v>2016</v>
      </c>
      <c r="D1067" s="5">
        <v>1748</v>
      </c>
      <c r="E1067" s="5">
        <v>65</v>
      </c>
      <c r="F1067" s="2">
        <v>38760</v>
      </c>
      <c r="G1067">
        <f t="array" ref="G1067:AA1067">VLOOKUP(A1067,Check_S4,{7,8,9,10,11,12,13,14,15,16,17,18,19,20,21,22,23,24,25,26,27},FALSE)</f>
        <v>0</v>
      </c>
      <c r="H1067">
        <v>2027</v>
      </c>
      <c r="I1067">
        <v>3944.9664809999999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773.20551272428497</v>
      </c>
      <c r="P1067">
        <v>0</v>
      </c>
      <c r="Q1067">
        <v>3142.2297005907599</v>
      </c>
      <c r="R1067">
        <v>0</v>
      </c>
      <c r="S1067">
        <v>1469.83462592868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736</v>
      </c>
      <c r="AB1067">
        <f t="array" ref="AB1067">MEDIAN(IF(G1067:Q1067&lt;&gt;0,G1067:Q1067))</f>
        <v>2584.6148502953802</v>
      </c>
      <c r="AC1067">
        <f t="array" ref="AC1067">MEDIAN(IF(R1067:Z1067&lt;&gt;0,R1067:Z1067))</f>
        <v>1469.83462592868</v>
      </c>
      <c r="AD1067">
        <f t="shared" si="33"/>
        <v>0.56868613354933772</v>
      </c>
      <c r="AE1067">
        <f t="array" ref="AE1067">TTEST(IF(G1067:Q1067&lt;&gt;0,G1067:Q1067),IF(R1067:AA1067&lt;&gt;0,R1067:AA1067),2,3)</f>
        <v>0.1548113344225294</v>
      </c>
      <c r="AX1067" s="8" t="s">
        <v>3157</v>
      </c>
      <c r="AY1067" s="8" t="s">
        <v>3158</v>
      </c>
      <c r="AZ1067" s="8" t="s">
        <v>1623</v>
      </c>
      <c r="BA1067" s="9">
        <v>1122.04689263008</v>
      </c>
      <c r="BB1067" s="9">
        <v>1199.3537380615701</v>
      </c>
      <c r="BC1067" s="9">
        <v>68.954996663970405</v>
      </c>
      <c r="BD1067" s="9"/>
      <c r="BE1067" s="9">
        <v>1753</v>
      </c>
      <c r="BF1067" s="9">
        <v>108.8124213</v>
      </c>
      <c r="BG1067" s="9">
        <v>471.1875349</v>
      </c>
      <c r="BH1067" s="9"/>
      <c r="BI1067" s="9">
        <v>2142.7842286264799</v>
      </c>
      <c r="BJ1067" s="9">
        <v>1126.22627409199</v>
      </c>
      <c r="BK1067" s="9"/>
      <c r="BL1067" s="9">
        <v>393.84518680500997</v>
      </c>
      <c r="BM1067" s="9"/>
      <c r="BN1067" s="9">
        <v>1272.4812020311599</v>
      </c>
      <c r="BO1067" s="9"/>
      <c r="BP1067" s="9">
        <v>1784.7815186601699</v>
      </c>
      <c r="BQ1067" s="9"/>
      <c r="BR1067" s="9"/>
      <c r="BS1067" s="9">
        <v>1950.3505598860199</v>
      </c>
      <c r="BT1067" s="9"/>
      <c r="BU1067" s="9"/>
      <c r="BV1067" s="9"/>
      <c r="BW1067" s="9"/>
      <c r="BX1067" s="9">
        <v>217</v>
      </c>
    </row>
    <row r="1068" spans="1:76" x14ac:dyDescent="0.2">
      <c r="A1068" s="2" t="s">
        <v>1068</v>
      </c>
      <c r="B1068" s="2">
        <f t="shared" si="34"/>
        <v>72104</v>
      </c>
      <c r="C1068" s="5">
        <v>1083</v>
      </c>
      <c r="D1068" s="5">
        <v>1185</v>
      </c>
      <c r="E1068" s="5">
        <v>53</v>
      </c>
      <c r="F1068" s="2">
        <v>72104</v>
      </c>
      <c r="G1068">
        <f t="array" ref="G1068:AA1068">VLOOKUP(A1068,Check_S4,{7,8,9,10,11,12,13,14,15,16,17,18,19,20,21,22,23,24,25,26,27},FALSE)</f>
        <v>0</v>
      </c>
      <c r="H1068">
        <v>1177</v>
      </c>
      <c r="I1068">
        <v>219.0028911</v>
      </c>
      <c r="J1068">
        <v>0</v>
      </c>
      <c r="K1068">
        <v>0</v>
      </c>
      <c r="L1068">
        <v>2007.7224030928401</v>
      </c>
      <c r="M1068">
        <v>0</v>
      </c>
      <c r="N1068">
        <v>0</v>
      </c>
      <c r="O1068">
        <v>1297.3958302645501</v>
      </c>
      <c r="P1068">
        <v>0</v>
      </c>
      <c r="Q1068">
        <v>616.17538690309198</v>
      </c>
      <c r="R1068">
        <v>0</v>
      </c>
      <c r="S1068">
        <v>1192.7978687990001</v>
      </c>
      <c r="T1068">
        <v>0</v>
      </c>
      <c r="U1068">
        <v>0</v>
      </c>
      <c r="V1068">
        <v>1518.4849045042499</v>
      </c>
      <c r="W1068">
        <v>0</v>
      </c>
      <c r="X1068">
        <v>0</v>
      </c>
      <c r="Y1068">
        <v>0</v>
      </c>
      <c r="Z1068">
        <v>0</v>
      </c>
      <c r="AA1068">
        <v>639</v>
      </c>
      <c r="AB1068">
        <f t="array" ref="AB1068">MEDIAN(IF(G1068:Q1068&lt;&gt;0,G1068:Q1068))</f>
        <v>1177</v>
      </c>
      <c r="AC1068">
        <f t="array" ref="AC1068">MEDIAN(IF(R1068:Z1068&lt;&gt;0,R1068:Z1068))</f>
        <v>1355.641386651625</v>
      </c>
      <c r="AD1068">
        <f t="shared" si="33"/>
        <v>1.1517768790583049</v>
      </c>
      <c r="AE1068">
        <f t="array" ref="AE1068">TTEST(IF(G1068:Q1068&lt;&gt;0,G1068:Q1068),IF(R1068:AA1068&lt;&gt;0,R1068:AA1068),2,3)</f>
        <v>0.89832018864927188</v>
      </c>
      <c r="AX1068" s="8" t="s">
        <v>3159</v>
      </c>
      <c r="AY1068" s="8" t="s">
        <v>3159</v>
      </c>
      <c r="AZ1068" s="8" t="s">
        <v>1640</v>
      </c>
      <c r="BA1068" s="9">
        <v>1199.3838684938501</v>
      </c>
      <c r="BB1068" s="9">
        <v>1199.3838684938501</v>
      </c>
      <c r="BC1068" s="9">
        <v>58.044744975297803</v>
      </c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>
        <v>707.11075906764199</v>
      </c>
      <c r="BO1068" s="9"/>
      <c r="BP1068" s="9">
        <v>1691.6569779200499</v>
      </c>
      <c r="BQ1068" s="9"/>
      <c r="BR1068" s="9"/>
      <c r="BS1068" s="9"/>
      <c r="BT1068" s="9"/>
      <c r="BU1068" s="9"/>
      <c r="BV1068" s="9"/>
      <c r="BW1068" s="9"/>
      <c r="BX1068" s="9"/>
    </row>
    <row r="1069" spans="1:76" x14ac:dyDescent="0.2">
      <c r="A1069" s="2" t="s">
        <v>1069</v>
      </c>
      <c r="B1069" s="2">
        <f t="shared" si="34"/>
        <v>23190</v>
      </c>
      <c r="C1069" s="5">
        <v>3365</v>
      </c>
      <c r="D1069" s="5">
        <v>1257</v>
      </c>
      <c r="E1069" s="5">
        <v>127</v>
      </c>
      <c r="F1069" s="2">
        <v>23190</v>
      </c>
      <c r="G1069">
        <f t="array" ref="G1069:AA1069">VLOOKUP(A1069,Check_S4,{7,8,9,10,11,12,13,14,15,16,17,18,19,20,21,22,23,24,25,26,27},FALSE)</f>
        <v>0</v>
      </c>
      <c r="H1069">
        <v>8301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1256.95167877535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538</v>
      </c>
      <c r="AB1069">
        <f t="array" ref="AB1069">MEDIAN(IF(G1069:Q1069&lt;&gt;0,G1069:Q1069))</f>
        <v>8301</v>
      </c>
      <c r="AC1069">
        <f t="array" ref="AC1069">MEDIAN(IF(R1069:Z1069&lt;&gt;0,R1069:Z1069))</f>
        <v>1256.95167877535</v>
      </c>
      <c r="AD1069">
        <f t="shared" si="33"/>
        <v>0.15142171771778701</v>
      </c>
      <c r="AE1069" t="e">
        <f t="array" ref="AE1069">TTEST(IF(G1069:Q1069&lt;&gt;0,G1069:Q1069),IF(R1069:AA1069&lt;&gt;0,R1069:AA1069),2,3)</f>
        <v>#DIV/0!</v>
      </c>
      <c r="AX1069" s="8" t="s">
        <v>3160</v>
      </c>
      <c r="AY1069" s="8" t="s">
        <v>3161</v>
      </c>
      <c r="AZ1069" s="8" t="s">
        <v>1623</v>
      </c>
      <c r="BA1069" s="9">
        <v>1599.0110842771701</v>
      </c>
      <c r="BB1069" s="9">
        <v>1199.7732018658101</v>
      </c>
      <c r="BC1069" s="9">
        <v>46.128644903046599</v>
      </c>
      <c r="BD1069" s="9"/>
      <c r="BE1069" s="9">
        <v>1087</v>
      </c>
      <c r="BF1069" s="9">
        <v>729.0671658</v>
      </c>
      <c r="BG1069" s="9"/>
      <c r="BH1069" s="9"/>
      <c r="BI1069" s="9">
        <v>1064.2454451056899</v>
      </c>
      <c r="BJ1069" s="9"/>
      <c r="BK1069" s="9"/>
      <c r="BL1069" s="9">
        <v>1105.6363053401501</v>
      </c>
      <c r="BM1069" s="9"/>
      <c r="BN1069" s="9">
        <v>1199.7732018658101</v>
      </c>
      <c r="BO1069" s="9">
        <v>2216.61830800909</v>
      </c>
      <c r="BP1069" s="9">
        <v>2195.9315124742602</v>
      </c>
      <c r="BQ1069" s="9"/>
      <c r="BR1069" s="9"/>
      <c r="BS1069" s="9">
        <v>1832.8278198995599</v>
      </c>
      <c r="BT1069" s="9"/>
      <c r="BU1069" s="9"/>
      <c r="BV1069" s="9"/>
      <c r="BW1069" s="9"/>
      <c r="BX1069" s="9">
        <v>2960</v>
      </c>
    </row>
    <row r="1070" spans="1:76" x14ac:dyDescent="0.2">
      <c r="A1070" s="2" t="s">
        <v>1070</v>
      </c>
      <c r="B1070" s="2">
        <f t="shared" si="34"/>
        <v>16384</v>
      </c>
      <c r="C1070" s="5">
        <v>4762</v>
      </c>
      <c r="D1070" s="5">
        <v>3383</v>
      </c>
      <c r="E1070" s="5">
        <v>101</v>
      </c>
      <c r="F1070" s="2">
        <v>16384</v>
      </c>
      <c r="G1070">
        <f t="array" ref="G1070:AA1070">VLOOKUP(A1070,Check_S4,{7,8,9,10,11,12,13,14,15,16,17,18,19,20,21,22,23,24,25,26,27},FALSE)</f>
        <v>0</v>
      </c>
      <c r="H1070">
        <v>0</v>
      </c>
      <c r="I1070">
        <v>1641.2238339999999</v>
      </c>
      <c r="J1070">
        <v>0</v>
      </c>
      <c r="K1070">
        <v>0</v>
      </c>
      <c r="L1070">
        <v>0</v>
      </c>
      <c r="M1070">
        <v>3680.5749555098901</v>
      </c>
      <c r="N1070">
        <v>0</v>
      </c>
      <c r="O1070">
        <v>0</v>
      </c>
      <c r="P1070">
        <v>19905.477606906399</v>
      </c>
      <c r="Q1070">
        <v>4603.1671168910898</v>
      </c>
      <c r="R1070">
        <v>2652.8038323645801</v>
      </c>
      <c r="S1070">
        <v>4775.4404734977097</v>
      </c>
      <c r="T1070">
        <v>7070.5155977172099</v>
      </c>
      <c r="U1070">
        <v>4218.8469241901703</v>
      </c>
      <c r="V1070">
        <v>3383.3750843906</v>
      </c>
      <c r="W1070">
        <v>2517.4594216487599</v>
      </c>
      <c r="X1070">
        <v>0</v>
      </c>
      <c r="Y1070">
        <v>3168.39734580406</v>
      </c>
      <c r="Z1070">
        <v>3371.9747316530102</v>
      </c>
      <c r="AA1070">
        <v>922</v>
      </c>
      <c r="AB1070">
        <f t="array" ref="AB1070">MEDIAN(IF(G1070:Q1070&lt;&gt;0,G1070:Q1070))</f>
        <v>4141.8710362004895</v>
      </c>
      <c r="AC1070">
        <f t="array" ref="AC1070">MEDIAN(IF(R1070:Z1070&lt;&gt;0,R1070:Z1070))</f>
        <v>3377.6749080218051</v>
      </c>
      <c r="AD1070">
        <f t="shared" si="33"/>
        <v>0.81549494865979377</v>
      </c>
      <c r="AE1070">
        <f t="array" ref="AE1070">TTEST(IF(G1070:Q1070&lt;&gt;0,G1070:Q1070),IF(R1070:AA1070&lt;&gt;0,R1070:AA1070),2,3)</f>
        <v>0.42341068046643537</v>
      </c>
      <c r="AX1070" s="8" t="s">
        <v>1280</v>
      </c>
      <c r="AY1070" s="8" t="s">
        <v>3162</v>
      </c>
      <c r="AZ1070" s="8" t="s">
        <v>1640</v>
      </c>
      <c r="BA1070" s="9">
        <v>1200</v>
      </c>
      <c r="BB1070" s="9">
        <v>1200</v>
      </c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>
        <v>1200</v>
      </c>
    </row>
    <row r="1071" spans="1:76" x14ac:dyDescent="0.2">
      <c r="A1071" s="2" t="s">
        <v>1071</v>
      </c>
      <c r="B1071" s="2">
        <f t="shared" si="34"/>
        <v>46177</v>
      </c>
      <c r="C1071" s="5">
        <v>1686</v>
      </c>
      <c r="D1071" s="5">
        <v>1686</v>
      </c>
      <c r="E1071" s="5">
        <v>114</v>
      </c>
      <c r="F1071" s="2">
        <v>46177</v>
      </c>
      <c r="G1071">
        <f t="array" ref="G1071:AA1071">VLOOKUP(A1071,Check_S4,{7,8,9,10,11,12,13,14,15,16,17,18,19,20,21,22,23,24,25,26,27},FALSE)</f>
        <v>3044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328.74963460388398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f t="array" ref="AB1071">MEDIAN(IF(G1071:Q1071&lt;&gt;0,G1071:Q1071))</f>
        <v>1686.3748173019421</v>
      </c>
      <c r="AC1071" t="e">
        <f t="array" ref="AC1071">MEDIAN(IF(R1071:Z1071&lt;&gt;0,R1071:Z1071))</f>
        <v>#NUM!</v>
      </c>
      <c r="AD1071" t="e">
        <f t="shared" si="33"/>
        <v>#NUM!</v>
      </c>
      <c r="AE1071" t="e">
        <f t="array" ref="AE1071">TTEST(IF(G1071:Q1071&lt;&gt;0,G1071:Q1071),IF(R1071:AA1071&lt;&gt;0,R1071:AA1071),2,3)</f>
        <v>#DIV/0!</v>
      </c>
      <c r="AX1071" s="8" t="s">
        <v>3163</v>
      </c>
      <c r="AY1071" s="8" t="s">
        <v>3164</v>
      </c>
      <c r="AZ1071" s="8" t="s">
        <v>1623</v>
      </c>
      <c r="BA1071" s="9">
        <v>8009.7797414259703</v>
      </c>
      <c r="BB1071" s="9">
        <v>1200.5746625762399</v>
      </c>
      <c r="BC1071" s="9">
        <v>206.27926472092599</v>
      </c>
      <c r="BD1071" s="9"/>
      <c r="BE1071" s="9">
        <v>734</v>
      </c>
      <c r="BF1071" s="9"/>
      <c r="BG1071" s="9"/>
      <c r="BH1071" s="9"/>
      <c r="BI1071" s="9"/>
      <c r="BJ1071" s="9"/>
      <c r="BK1071" s="9"/>
      <c r="BL1071" s="9">
        <v>760.83433053343003</v>
      </c>
      <c r="BM1071" s="9">
        <v>41709.185877842101</v>
      </c>
      <c r="BN1071" s="9"/>
      <c r="BO1071" s="9"/>
      <c r="BP1071" s="9">
        <v>1540.1493251524901</v>
      </c>
      <c r="BQ1071" s="9"/>
      <c r="BR1071" s="9">
        <v>2453.5089150277799</v>
      </c>
      <c r="BS1071" s="9"/>
      <c r="BT1071" s="9"/>
      <c r="BU1071" s="9"/>
      <c r="BV1071" s="9"/>
      <c r="BW1071" s="9"/>
      <c r="BX1071" s="9">
        <v>861</v>
      </c>
    </row>
    <row r="1072" spans="1:76" x14ac:dyDescent="0.2">
      <c r="A1072" s="2" t="s">
        <v>1072</v>
      </c>
      <c r="B1072" s="2">
        <f t="shared" si="34"/>
        <v>42639</v>
      </c>
      <c r="C1072" s="5">
        <v>1825</v>
      </c>
      <c r="D1072" s="5">
        <v>1654</v>
      </c>
      <c r="E1072" s="5">
        <v>63</v>
      </c>
      <c r="F1072" s="2">
        <v>42639</v>
      </c>
      <c r="G1072">
        <f t="array" ref="G1072:AA1072">VLOOKUP(A1072,Check_S4,{7,8,9,10,11,12,13,14,15,16,17,18,19,20,21,22,23,24,25,26,27},FALSE)</f>
        <v>0</v>
      </c>
      <c r="H1072">
        <v>1804</v>
      </c>
      <c r="I1072">
        <v>253.0377239</v>
      </c>
      <c r="J1072">
        <v>0</v>
      </c>
      <c r="K1072">
        <v>3279.4871420999998</v>
      </c>
      <c r="L1072">
        <v>1548.9007288273999</v>
      </c>
      <c r="M1072">
        <v>0</v>
      </c>
      <c r="N1072">
        <v>1649.1521127179601</v>
      </c>
      <c r="O1072">
        <v>3635.3211783950301</v>
      </c>
      <c r="P1072">
        <v>0</v>
      </c>
      <c r="Q1072">
        <v>1658.42014042244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768</v>
      </c>
      <c r="AB1072">
        <f t="array" ref="AB1072">MEDIAN(IF(G1072:Q1072&lt;&gt;0,G1072:Q1072))</f>
        <v>1658.42014042244</v>
      </c>
      <c r="AC1072" t="e">
        <f t="array" ref="AC1072">MEDIAN(IF(R1072:Z1072&lt;&gt;0,R1072:Z1072))</f>
        <v>#NUM!</v>
      </c>
      <c r="AD1072" t="e">
        <f t="shared" si="33"/>
        <v>#NUM!</v>
      </c>
      <c r="AE1072" t="e">
        <f t="array" ref="AE1072">TTEST(IF(G1072:Q1072&lt;&gt;0,G1072:Q1072),IF(R1072:AA1072&lt;&gt;0,R1072:AA1072),2,3)</f>
        <v>#DIV/0!</v>
      </c>
      <c r="AX1072" s="8" t="s">
        <v>3165</v>
      </c>
      <c r="AY1072" s="8" t="s">
        <v>3166</v>
      </c>
      <c r="AZ1072" s="8" t="s">
        <v>1623</v>
      </c>
      <c r="BA1072" s="9">
        <v>3124.7211718025601</v>
      </c>
      <c r="BB1072" s="9">
        <v>1201.2013488380801</v>
      </c>
      <c r="BC1072" s="9">
        <v>153.09712715701201</v>
      </c>
      <c r="BD1072" s="9"/>
      <c r="BE1072" s="9"/>
      <c r="BF1072" s="9">
        <v>40.38721151</v>
      </c>
      <c r="BG1072" s="9"/>
      <c r="BH1072" s="9"/>
      <c r="BI1072" s="9"/>
      <c r="BJ1072" s="9"/>
      <c r="BK1072" s="9"/>
      <c r="BL1072" s="9"/>
      <c r="BM1072" s="9">
        <v>11551.304980720101</v>
      </c>
      <c r="BN1072" s="9">
        <v>2274.7123179446298</v>
      </c>
      <c r="BO1072" s="9"/>
      <c r="BP1072" s="9">
        <v>1201.2013488380801</v>
      </c>
      <c r="BQ1072" s="9"/>
      <c r="BR1072" s="9"/>
      <c r="BS1072" s="9"/>
      <c r="BT1072" s="9"/>
      <c r="BU1072" s="9"/>
      <c r="BV1072" s="9"/>
      <c r="BW1072" s="9"/>
      <c r="BX1072" s="9">
        <v>556</v>
      </c>
    </row>
    <row r="1073" spans="1:76" x14ac:dyDescent="0.2">
      <c r="A1073" s="2" t="s">
        <v>1073</v>
      </c>
      <c r="B1073" s="2">
        <f t="shared" si="34"/>
        <v>33049</v>
      </c>
      <c r="C1073" s="5">
        <v>2329</v>
      </c>
      <c r="D1073" s="5">
        <v>2268</v>
      </c>
      <c r="E1073" s="5">
        <v>7</v>
      </c>
      <c r="F1073" s="2">
        <v>33049</v>
      </c>
      <c r="G1073">
        <f t="array" ref="G1073:AA1073">VLOOKUP(A1073,Check_S4,{7,8,9,10,11,12,13,14,15,16,17,18,19,20,21,22,23,24,25,26,27},FALSE)</f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2212.98268841546</v>
      </c>
      <c r="T1073">
        <v>0</v>
      </c>
      <c r="U1073">
        <v>2505.8146310020902</v>
      </c>
      <c r="V1073">
        <v>2267.8767097929199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e">
        <f t="array" ref="AB1073">MEDIAN(IF(G1073:Q1073&lt;&gt;0,G1073:Q1073))</f>
        <v>#NUM!</v>
      </c>
      <c r="AC1073">
        <f t="array" ref="AC1073">MEDIAN(IF(R1073:Z1073&lt;&gt;0,R1073:Z1073))</f>
        <v>2267.8767097929199</v>
      </c>
      <c r="AD1073" t="e">
        <f t="shared" si="33"/>
        <v>#NUM!</v>
      </c>
      <c r="AE1073" t="e">
        <f t="array" ref="AE1073">TTEST(IF(G1073:Q1073&lt;&gt;0,G1073:Q1073),IF(R1073:AA1073&lt;&gt;0,R1073:AA1073),2,3)</f>
        <v>#DIV/0!</v>
      </c>
      <c r="AX1073" s="8" t="s">
        <v>3167</v>
      </c>
      <c r="AY1073" s="8" t="s">
        <v>3168</v>
      </c>
      <c r="AZ1073" s="8" t="s">
        <v>1623</v>
      </c>
      <c r="BA1073" s="9">
        <v>1027.5714568645899</v>
      </c>
      <c r="BB1073" s="9">
        <v>1201.2013488380801</v>
      </c>
      <c r="BC1073" s="9">
        <v>72.886568535224995</v>
      </c>
      <c r="BD1073" s="9"/>
      <c r="BE1073" s="9">
        <v>2072</v>
      </c>
      <c r="BF1073" s="9">
        <v>48.201067729999998</v>
      </c>
      <c r="BG1073" s="9"/>
      <c r="BH1073" s="9"/>
      <c r="BI1073" s="9">
        <v>745.29556796723102</v>
      </c>
      <c r="BJ1073" s="9"/>
      <c r="BK1073" s="9"/>
      <c r="BL1073" s="9">
        <v>1422.47109544504</v>
      </c>
      <c r="BM1073" s="9"/>
      <c r="BN1073" s="9">
        <v>1554.8311180717801</v>
      </c>
      <c r="BO1073" s="9"/>
      <c r="BP1073" s="9">
        <v>1201.2013488380801</v>
      </c>
      <c r="BQ1073" s="9"/>
      <c r="BR1073" s="9"/>
      <c r="BS1073" s="9"/>
      <c r="BT1073" s="9"/>
      <c r="BU1073" s="9"/>
      <c r="BV1073" s="9"/>
      <c r="BW1073" s="9"/>
      <c r="BX1073" s="9">
        <v>149</v>
      </c>
    </row>
    <row r="1074" spans="1:76" x14ac:dyDescent="0.2">
      <c r="A1074" s="2" t="s">
        <v>1074</v>
      </c>
      <c r="B1074" s="2">
        <f t="shared" si="34"/>
        <v>70921</v>
      </c>
      <c r="C1074" s="5">
        <v>1083</v>
      </c>
      <c r="D1074" s="5">
        <v>1083</v>
      </c>
      <c r="E1074" s="5">
        <v>35</v>
      </c>
      <c r="F1074" s="2">
        <v>70921</v>
      </c>
      <c r="G1074">
        <f t="array" ref="G1074:AA1074">VLOOKUP(A1074,Check_S4,{7,8,9,10,11,12,13,14,15,16,17,18,19,20,21,22,23,24,25,26,27},FALSE)</f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815.30944629957901</v>
      </c>
      <c r="R1074">
        <v>0</v>
      </c>
      <c r="S1074">
        <v>1350.9501212017401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f t="array" ref="AB1074">MEDIAN(IF(G1074:Q1074&lt;&gt;0,G1074:Q1074))</f>
        <v>815.30944629957901</v>
      </c>
      <c r="AC1074">
        <f t="array" ref="AC1074">MEDIAN(IF(R1074:Z1074&lt;&gt;0,R1074:Z1074))</f>
        <v>1350.9501212017401</v>
      </c>
      <c r="AD1074">
        <f t="shared" si="33"/>
        <v>1.6569783746935076</v>
      </c>
      <c r="AE1074" t="e">
        <f t="array" ref="AE1074">TTEST(IF(G1074:Q1074&lt;&gt;0,G1074:Q1074),IF(R1074:AA1074&lt;&gt;0,R1074:AA1074),2,3)</f>
        <v>#DIV/0!</v>
      </c>
      <c r="AX1074" s="8" t="s">
        <v>1544</v>
      </c>
      <c r="AY1074" s="8" t="s">
        <v>1544</v>
      </c>
      <c r="AZ1074" s="8" t="s">
        <v>1640</v>
      </c>
      <c r="BA1074" s="9">
        <v>1202.0423327947401</v>
      </c>
      <c r="BB1074" s="9">
        <v>1202.0423327947401</v>
      </c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>
        <v>1202.0423327947401</v>
      </c>
      <c r="BQ1074" s="9"/>
      <c r="BR1074" s="9"/>
      <c r="BS1074" s="9"/>
      <c r="BT1074" s="9"/>
      <c r="BU1074" s="9"/>
      <c r="BV1074" s="9"/>
      <c r="BW1074" s="9"/>
      <c r="BX1074" s="9"/>
    </row>
    <row r="1075" spans="1:76" x14ac:dyDescent="0.2">
      <c r="A1075" s="2" t="s">
        <v>1075</v>
      </c>
      <c r="B1075" s="2">
        <f t="shared" si="34"/>
        <v>86976</v>
      </c>
      <c r="C1075" s="5">
        <v>881</v>
      </c>
      <c r="D1075" s="5">
        <v>881</v>
      </c>
      <c r="E1075" s="5">
        <v>76</v>
      </c>
      <c r="F1075" s="2">
        <v>86976</v>
      </c>
      <c r="G1075">
        <f t="array" ref="G1075:AA1075">VLOOKUP(A1075,Check_S4,{7,8,9,10,11,12,13,14,15,16,17,18,19,20,21,22,23,24,25,26,27},FALSE)</f>
        <v>0</v>
      </c>
      <c r="H1075">
        <v>409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1353.53219824954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f t="array" ref="AB1075">MEDIAN(IF(G1075:Q1075&lt;&gt;0,G1075:Q1075))</f>
        <v>409</v>
      </c>
      <c r="AC1075">
        <f t="array" ref="AC1075">MEDIAN(IF(R1075:Z1075&lt;&gt;0,R1075:Z1075))</f>
        <v>1353.53219824954</v>
      </c>
      <c r="AD1075">
        <f t="shared" si="33"/>
        <v>3.3093696778717359</v>
      </c>
      <c r="AE1075" t="e">
        <f t="array" ref="AE1075">TTEST(IF(G1075:Q1075&lt;&gt;0,G1075:Q1075),IF(R1075:AA1075&lt;&gt;0,R1075:AA1075),2,3)</f>
        <v>#DIV/0!</v>
      </c>
      <c r="AX1075" s="8" t="s">
        <v>1471</v>
      </c>
      <c r="AY1075" s="8" t="s">
        <v>1471</v>
      </c>
      <c r="AZ1075" s="8" t="s">
        <v>1640</v>
      </c>
      <c r="BA1075" s="9">
        <v>1202.0423327947401</v>
      </c>
      <c r="BB1075" s="9">
        <v>1202.0423327947401</v>
      </c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>
        <v>1202.0423327947401</v>
      </c>
      <c r="BQ1075" s="9"/>
      <c r="BR1075" s="9"/>
      <c r="BS1075" s="9"/>
      <c r="BT1075" s="9"/>
      <c r="BU1075" s="9"/>
      <c r="BV1075" s="9"/>
      <c r="BW1075" s="9"/>
      <c r="BX1075" s="9"/>
    </row>
    <row r="1076" spans="1:76" x14ac:dyDescent="0.2">
      <c r="A1076" s="2" t="s">
        <v>1076</v>
      </c>
      <c r="B1076" s="2">
        <f t="shared" si="34"/>
        <v>40767</v>
      </c>
      <c r="C1076" s="5">
        <v>1878</v>
      </c>
      <c r="D1076" s="5">
        <v>1549</v>
      </c>
      <c r="E1076" s="5">
        <v>95</v>
      </c>
      <c r="F1076" s="2">
        <v>40767</v>
      </c>
      <c r="G1076">
        <f t="array" ref="G1076:AA1076">VLOOKUP(A1076,Check_S4,{7,8,9,10,11,12,13,14,15,16,17,18,19,20,21,22,23,24,25,26,27},FALSE)</f>
        <v>0</v>
      </c>
      <c r="H1076">
        <v>4852</v>
      </c>
      <c r="I1076">
        <v>60.255150579999999</v>
      </c>
      <c r="J1076">
        <v>0</v>
      </c>
      <c r="K1076">
        <v>0</v>
      </c>
      <c r="L1076">
        <v>1548.81703249268</v>
      </c>
      <c r="M1076">
        <v>0</v>
      </c>
      <c r="N1076">
        <v>0</v>
      </c>
      <c r="O1076">
        <v>0</v>
      </c>
      <c r="P1076">
        <v>0</v>
      </c>
      <c r="Q1076">
        <v>1706.8461262578401</v>
      </c>
      <c r="R1076">
        <v>0</v>
      </c>
      <c r="S1076">
        <v>1223.10431993664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f t="array" ref="AB1076">MEDIAN(IF(G1076:Q1076&lt;&gt;0,G1076:Q1076))</f>
        <v>1627.8315793752599</v>
      </c>
      <c r="AC1076">
        <f t="array" ref="AC1076">MEDIAN(IF(R1076:Z1076&lt;&gt;0,R1076:Z1076))</f>
        <v>1223.10431993664</v>
      </c>
      <c r="AD1076">
        <f t="shared" si="33"/>
        <v>0.75137031092986362</v>
      </c>
      <c r="AE1076" t="e">
        <f t="array" ref="AE1076">TTEST(IF(G1076:Q1076&lt;&gt;0,G1076:Q1076),IF(R1076:AA1076&lt;&gt;0,R1076:AA1076),2,3)</f>
        <v>#DIV/0!</v>
      </c>
      <c r="AX1076" s="8" t="s">
        <v>3169</v>
      </c>
      <c r="AY1076" s="8" t="s">
        <v>3170</v>
      </c>
      <c r="AZ1076" s="8" t="s">
        <v>1623</v>
      </c>
      <c r="BA1076" s="9">
        <v>1134.79015344864</v>
      </c>
      <c r="BB1076" s="9">
        <v>1202.8834321823299</v>
      </c>
      <c r="BC1076" s="9">
        <v>91.0096278519528</v>
      </c>
      <c r="BD1076" s="9"/>
      <c r="BE1076" s="9"/>
      <c r="BF1076" s="9">
        <v>69.660185080000005</v>
      </c>
      <c r="BG1076" s="9"/>
      <c r="BH1076" s="9"/>
      <c r="BI1076" s="9"/>
      <c r="BJ1076" s="9"/>
      <c r="BK1076" s="9"/>
      <c r="BL1076" s="9">
        <v>2131.8268430835801</v>
      </c>
      <c r="BM1076" s="9"/>
      <c r="BN1076" s="9"/>
      <c r="BO1076" s="9"/>
      <c r="BP1076" s="9">
        <v>1202.8834321823299</v>
      </c>
      <c r="BQ1076" s="9"/>
      <c r="BR1076" s="9"/>
      <c r="BS1076" s="9"/>
      <c r="BT1076" s="9"/>
      <c r="BU1076" s="9"/>
      <c r="BV1076" s="9"/>
      <c r="BW1076" s="9"/>
      <c r="BX1076" s="9"/>
    </row>
    <row r="1077" spans="1:76" x14ac:dyDescent="0.2">
      <c r="A1077" s="2" t="s">
        <v>1077</v>
      </c>
      <c r="B1077" s="2">
        <f t="shared" si="34"/>
        <v>36715</v>
      </c>
      <c r="C1077" s="5">
        <v>2078</v>
      </c>
      <c r="D1077" s="5">
        <v>2541</v>
      </c>
      <c r="E1077" s="5">
        <v>65</v>
      </c>
      <c r="F1077" s="2">
        <v>36715</v>
      </c>
      <c r="G1077">
        <f t="array" ref="G1077:AA1077">VLOOKUP(A1077,Check_S4,{7,8,9,10,11,12,13,14,15,16,17,18,19,20,21,22,23,24,25,26,27},FALSE)</f>
        <v>0</v>
      </c>
      <c r="H1077">
        <v>4076</v>
      </c>
      <c r="I1077">
        <v>171.0123883</v>
      </c>
      <c r="J1077">
        <v>3061.131097</v>
      </c>
      <c r="K1077">
        <v>0</v>
      </c>
      <c r="L1077">
        <v>896.99653343623697</v>
      </c>
      <c r="M1077">
        <v>3058.1047926486999</v>
      </c>
      <c r="N1077">
        <v>0</v>
      </c>
      <c r="O1077">
        <v>2888.1564582681799</v>
      </c>
      <c r="P1077">
        <v>0</v>
      </c>
      <c r="Q1077">
        <v>2540.7111095954701</v>
      </c>
      <c r="R1077">
        <v>0</v>
      </c>
      <c r="S1077">
        <v>1407.1099088191099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606</v>
      </c>
      <c r="AB1077">
        <f t="array" ref="AB1077">MEDIAN(IF(G1077:Q1077&lt;&gt;0,G1077:Q1077))</f>
        <v>2888.1564582681799</v>
      </c>
      <c r="AC1077">
        <f t="array" ref="AC1077">MEDIAN(IF(R1077:Z1077&lt;&gt;0,R1077:Z1077))</f>
        <v>1407.1099088191099</v>
      </c>
      <c r="AD1077">
        <f t="shared" si="33"/>
        <v>0.48720002851329347</v>
      </c>
      <c r="AE1077">
        <f t="array" ref="AE1077">TTEST(IF(G1077:Q1077&lt;&gt;0,G1077:Q1077),IF(R1077:AA1077&lt;&gt;0,R1077:AA1077),2,3)</f>
        <v>9.0343055158343996E-2</v>
      </c>
      <c r="AX1077" s="8" t="s">
        <v>3171</v>
      </c>
      <c r="AY1077" s="8" t="s">
        <v>3172</v>
      </c>
      <c r="AZ1077" s="8" t="s">
        <v>1623</v>
      </c>
      <c r="BA1077" s="9">
        <v>1146.2544030566</v>
      </c>
      <c r="BB1077" s="9">
        <v>1203.72464695178</v>
      </c>
      <c r="BC1077" s="9">
        <v>52.417510561891497</v>
      </c>
      <c r="BD1077" s="9"/>
      <c r="BE1077" s="9">
        <v>864</v>
      </c>
      <c r="BF1077" s="9">
        <v>246.6788597</v>
      </c>
      <c r="BG1077" s="9">
        <v>712.41259230000003</v>
      </c>
      <c r="BH1077" s="9"/>
      <c r="BI1077" s="9">
        <v>1250.0163580067201</v>
      </c>
      <c r="BJ1077" s="9"/>
      <c r="BK1077" s="9"/>
      <c r="BL1077" s="9">
        <v>1780.8756721863899</v>
      </c>
      <c r="BM1077" s="9"/>
      <c r="BN1077" s="9">
        <v>1966.0726922512999</v>
      </c>
      <c r="BO1077" s="9"/>
      <c r="BP1077" s="9">
        <v>1203.72464695178</v>
      </c>
      <c r="BQ1077" s="9"/>
      <c r="BR1077" s="9"/>
      <c r="BS1077" s="9"/>
      <c r="BT1077" s="9"/>
      <c r="BU1077" s="9"/>
      <c r="BV1077" s="9"/>
      <c r="BW1077" s="9"/>
      <c r="BX1077" s="9"/>
    </row>
    <row r="1078" spans="1:76" x14ac:dyDescent="0.2">
      <c r="A1078" s="2" t="s">
        <v>1078</v>
      </c>
      <c r="B1078" s="2">
        <f t="shared" si="34"/>
        <v>28271</v>
      </c>
      <c r="C1078" s="5">
        <v>2696</v>
      </c>
      <c r="D1078" s="5">
        <v>2497</v>
      </c>
      <c r="E1078" s="5">
        <v>39</v>
      </c>
      <c r="F1078" s="2">
        <v>28271</v>
      </c>
      <c r="G1078">
        <f t="array" ref="G1078:AA1078">VLOOKUP(A1078,Check_S4,{7,8,9,10,11,12,13,14,15,16,17,18,19,20,21,22,23,24,25,26,27},FALSE)</f>
        <v>0</v>
      </c>
      <c r="H1078">
        <v>4862</v>
      </c>
      <c r="I1078">
        <v>2149.107763</v>
      </c>
      <c r="J1078">
        <v>0</v>
      </c>
      <c r="K1078">
        <v>0</v>
      </c>
      <c r="L1078">
        <v>1941.8922138671201</v>
      </c>
      <c r="M1078">
        <v>0</v>
      </c>
      <c r="N1078">
        <v>0</v>
      </c>
      <c r="O1078">
        <v>1531.0868442015501</v>
      </c>
      <c r="P1078">
        <v>4137.6706616021902</v>
      </c>
      <c r="Q1078">
        <v>1448.0174288127</v>
      </c>
      <c r="R1078">
        <v>3524.1420050762799</v>
      </c>
      <c r="S1078">
        <v>3568.6765500541601</v>
      </c>
      <c r="T1078">
        <v>0</v>
      </c>
      <c r="U1078">
        <v>2420.6323174891299</v>
      </c>
      <c r="V1078">
        <v>2573.3546218392598</v>
      </c>
      <c r="W1078">
        <v>1579.1983430831699</v>
      </c>
      <c r="X1078">
        <v>0</v>
      </c>
      <c r="Y1078">
        <v>2813.7560207974998</v>
      </c>
      <c r="Z1078">
        <v>3235.8749561520799</v>
      </c>
      <c r="AA1078">
        <v>1960</v>
      </c>
      <c r="AB1078">
        <f t="array" ref="AB1078">MEDIAN(IF(G1078:Q1078&lt;&gt;0,G1078:Q1078))</f>
        <v>2045.49998843356</v>
      </c>
      <c r="AC1078">
        <f t="array" ref="AC1078">MEDIAN(IF(R1078:Z1078&lt;&gt;0,R1078:Z1078))</f>
        <v>2813.7560207974998</v>
      </c>
      <c r="AD1078">
        <f t="shared" si="33"/>
        <v>1.3755834938685425</v>
      </c>
      <c r="AE1078">
        <f t="array" ref="AE1078">TTEST(IF(G1078:Q1078&lt;&gt;0,G1078:Q1078),IF(R1078:AA1078&lt;&gt;0,R1078:AA1078),2,3)</f>
        <v>0.96287166864356155</v>
      </c>
      <c r="AX1078" s="8" t="s">
        <v>3173</v>
      </c>
      <c r="AY1078" s="8" t="s">
        <v>3174</v>
      </c>
      <c r="AZ1078" s="8" t="s">
        <v>1623</v>
      </c>
      <c r="BA1078" s="9">
        <v>2237.4383434423298</v>
      </c>
      <c r="BB1078" s="9">
        <v>1203.72464695178</v>
      </c>
      <c r="BC1078" s="9">
        <v>119.148775677795</v>
      </c>
      <c r="BD1078" s="9"/>
      <c r="BE1078" s="9">
        <v>6780</v>
      </c>
      <c r="BF1078" s="9">
        <v>40.730380740000001</v>
      </c>
      <c r="BG1078" s="9"/>
      <c r="BH1078" s="9"/>
      <c r="BI1078" s="9"/>
      <c r="BJ1078" s="9"/>
      <c r="BK1078" s="9"/>
      <c r="BL1078" s="9"/>
      <c r="BM1078" s="9"/>
      <c r="BN1078" s="9">
        <v>2301.7366895198702</v>
      </c>
      <c r="BO1078" s="9"/>
      <c r="BP1078" s="9">
        <v>1203.72464695178</v>
      </c>
      <c r="BQ1078" s="9"/>
      <c r="BR1078" s="9"/>
      <c r="BS1078" s="9"/>
      <c r="BT1078" s="9"/>
      <c r="BU1078" s="9"/>
      <c r="BV1078" s="9"/>
      <c r="BW1078" s="9"/>
      <c r="BX1078" s="9">
        <v>861</v>
      </c>
    </row>
    <row r="1079" spans="1:76" x14ac:dyDescent="0.2">
      <c r="A1079" s="2" t="s">
        <v>1079</v>
      </c>
      <c r="B1079" s="2">
        <f t="shared" si="34"/>
        <v>25817</v>
      </c>
      <c r="C1079" s="5">
        <v>2940</v>
      </c>
      <c r="D1079" s="5">
        <v>2987</v>
      </c>
      <c r="E1079" s="5">
        <v>51</v>
      </c>
      <c r="F1079" s="2">
        <v>25817</v>
      </c>
      <c r="G1079">
        <f t="array" ref="G1079:AA1079">VLOOKUP(A1079,Check_S4,{7,8,9,10,11,12,13,14,15,16,17,18,19,20,21,22,23,24,25,26,27},FALSE)</f>
        <v>0</v>
      </c>
      <c r="H1079">
        <v>5131</v>
      </c>
      <c r="I1079">
        <v>342.68338399999999</v>
      </c>
      <c r="J1079">
        <v>0</v>
      </c>
      <c r="K1079">
        <v>0</v>
      </c>
      <c r="L1079">
        <v>1888.0691483252999</v>
      </c>
      <c r="M1079">
        <v>2951.5072530641701</v>
      </c>
      <c r="N1079">
        <v>0</v>
      </c>
      <c r="O1079">
        <v>2986.9638862127199</v>
      </c>
      <c r="P1079">
        <v>0</v>
      </c>
      <c r="Q1079">
        <v>3729.1732774045499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3552.5406354808301</v>
      </c>
      <c r="X1079">
        <v>0</v>
      </c>
      <c r="Y1079">
        <v>0</v>
      </c>
      <c r="Z1079">
        <v>0</v>
      </c>
      <c r="AA1079">
        <v>0</v>
      </c>
      <c r="AB1079">
        <f t="array" ref="AB1079">MEDIAN(IF(G1079:Q1079&lt;&gt;0,G1079:Q1079))</f>
        <v>2969.2355696384448</v>
      </c>
      <c r="AC1079">
        <f t="array" ref="AC1079">MEDIAN(IF(R1079:Z1079&lt;&gt;0,R1079:Z1079))</f>
        <v>3552.5406354808301</v>
      </c>
      <c r="AD1079">
        <f t="shared" si="33"/>
        <v>1.1964495750377302</v>
      </c>
      <c r="AE1079" t="e">
        <f t="array" ref="AE1079">TTEST(IF(G1079:Q1079&lt;&gt;0,G1079:Q1079),IF(R1079:AA1079&lt;&gt;0,R1079:AA1079),2,3)</f>
        <v>#DIV/0!</v>
      </c>
      <c r="AX1079" s="8" t="s">
        <v>3175</v>
      </c>
      <c r="AY1079" s="8" t="s">
        <v>3176</v>
      </c>
      <c r="AZ1079" s="8" t="s">
        <v>1623</v>
      </c>
      <c r="BA1079" s="9">
        <v>1207.11686378382</v>
      </c>
      <c r="BB1079" s="9">
        <v>1203.7659757808001</v>
      </c>
      <c r="BC1079" s="9">
        <v>14.9238288609293</v>
      </c>
      <c r="BD1079" s="9"/>
      <c r="BE1079" s="9"/>
      <c r="BF1079" s="9"/>
      <c r="BG1079" s="9"/>
      <c r="BH1079" s="9"/>
      <c r="BI1079" s="9">
        <v>1203.7659757808001</v>
      </c>
      <c r="BJ1079" s="9"/>
      <c r="BK1079" s="9"/>
      <c r="BL1079" s="9">
        <v>1028.66762777908</v>
      </c>
      <c r="BM1079" s="9"/>
      <c r="BN1079" s="9"/>
      <c r="BO1079" s="9"/>
      <c r="BP1079" s="9">
        <v>1388.9169877915699</v>
      </c>
      <c r="BQ1079" s="9"/>
      <c r="BR1079" s="9"/>
      <c r="BS1079" s="9"/>
      <c r="BT1079" s="9"/>
      <c r="BU1079" s="9"/>
      <c r="BV1079" s="9"/>
      <c r="BW1079" s="9"/>
      <c r="BX1079" s="9"/>
    </row>
    <row r="1080" spans="1:76" x14ac:dyDescent="0.2">
      <c r="A1080" s="2" t="s">
        <v>1080</v>
      </c>
      <c r="B1080" s="2">
        <f t="shared" si="34"/>
        <v>55430</v>
      </c>
      <c r="C1080" s="5">
        <v>1367</v>
      </c>
      <c r="D1080" s="5">
        <v>953</v>
      </c>
      <c r="E1080" s="5">
        <v>87</v>
      </c>
      <c r="F1080" s="2">
        <v>55430</v>
      </c>
      <c r="G1080">
        <f t="array" ref="G1080:AA1080">VLOOKUP(A1080,Check_S4,{7,8,9,10,11,12,13,14,15,16,17,18,19,20,21,22,23,24,25,26,27},FALSE)</f>
        <v>0</v>
      </c>
      <c r="H1080">
        <v>3772</v>
      </c>
      <c r="I1080">
        <v>278.65426170000001</v>
      </c>
      <c r="J1080">
        <v>0</v>
      </c>
      <c r="K1080">
        <v>0</v>
      </c>
      <c r="L1080">
        <v>1085.5400104513101</v>
      </c>
      <c r="M1080">
        <v>0</v>
      </c>
      <c r="N1080">
        <v>0</v>
      </c>
      <c r="O1080">
        <v>820.50078545714496</v>
      </c>
      <c r="P1080">
        <v>0</v>
      </c>
      <c r="Q1080">
        <v>741.34257656763998</v>
      </c>
      <c r="R1080">
        <v>0</v>
      </c>
      <c r="S1080">
        <v>1341.4907931878799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2497.43766560413</v>
      </c>
      <c r="Z1080">
        <v>0</v>
      </c>
      <c r="AA1080">
        <v>396</v>
      </c>
      <c r="AB1080">
        <f t="array" ref="AB1080">MEDIAN(IF(G1080:Q1080&lt;&gt;0,G1080:Q1080))</f>
        <v>820.50078545714496</v>
      </c>
      <c r="AC1080">
        <f t="array" ref="AC1080">MEDIAN(IF(R1080:Z1080&lt;&gt;0,R1080:Z1080))</f>
        <v>1919.4642293960051</v>
      </c>
      <c r="AD1080">
        <f t="shared" si="33"/>
        <v>2.3393813429764956</v>
      </c>
      <c r="AE1080">
        <f t="array" ref="AE1080">TTEST(IF(G1080:Q1080&lt;&gt;0,G1080:Q1080),IF(R1080:AA1080&lt;&gt;0,R1080:AA1080),2,3)</f>
        <v>0.93694652095679898</v>
      </c>
      <c r="AX1080" s="8" t="s">
        <v>3177</v>
      </c>
      <c r="AY1080" s="8" t="s">
        <v>3178</v>
      </c>
      <c r="AZ1080" s="8" t="s">
        <v>1623</v>
      </c>
      <c r="BA1080" s="9">
        <v>1204</v>
      </c>
      <c r="BB1080" s="9">
        <v>1204</v>
      </c>
      <c r="BC1080" s="9"/>
      <c r="BD1080" s="9"/>
      <c r="BE1080" s="9">
        <v>1204</v>
      </c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</row>
    <row r="1081" spans="1:76" x14ac:dyDescent="0.2">
      <c r="A1081" s="2" t="s">
        <v>1081</v>
      </c>
      <c r="B1081" s="2">
        <f t="shared" si="34"/>
        <v>61938</v>
      </c>
      <c r="C1081" s="5">
        <v>1222</v>
      </c>
      <c r="D1081" s="5">
        <v>1259</v>
      </c>
      <c r="E1081" s="5">
        <v>59</v>
      </c>
      <c r="F1081" s="2">
        <v>61938</v>
      </c>
      <c r="G1081">
        <f t="array" ref="G1081:AA1081">VLOOKUP(A1081,Check_S4,{7,8,9,10,11,12,13,14,15,16,17,18,19,20,21,22,23,24,25,26,27},FALSE)</f>
        <v>0</v>
      </c>
      <c r="H1081">
        <v>2014</v>
      </c>
      <c r="I1081">
        <v>99.249113280000003</v>
      </c>
      <c r="J1081">
        <v>0</v>
      </c>
      <c r="K1081">
        <v>0</v>
      </c>
      <c r="L1081">
        <v>1019.37011921087</v>
      </c>
      <c r="M1081">
        <v>0</v>
      </c>
      <c r="N1081">
        <v>1258.7208569761201</v>
      </c>
      <c r="O1081">
        <v>1657.60291622003</v>
      </c>
      <c r="P1081">
        <v>0</v>
      </c>
      <c r="Q1081">
        <v>297.25224508212</v>
      </c>
      <c r="R1081">
        <v>0</v>
      </c>
      <c r="S1081">
        <v>1364.73235385252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2293.74547205507</v>
      </c>
      <c r="Z1081">
        <v>0</v>
      </c>
      <c r="AA1081">
        <v>996</v>
      </c>
      <c r="AB1081">
        <f t="array" ref="AB1081">MEDIAN(IF(G1081:Q1081&lt;&gt;0,G1081:Q1081))</f>
        <v>1139.0454880934951</v>
      </c>
      <c r="AC1081">
        <f t="array" ref="AC1081">MEDIAN(IF(R1081:Z1081&lt;&gt;0,R1081:Z1081))</f>
        <v>1829.2389129537951</v>
      </c>
      <c r="AD1081">
        <f t="shared" si="33"/>
        <v>1.6059401771702093</v>
      </c>
      <c r="AE1081">
        <f t="array" ref="AE1081">TTEST(IF(G1081:Q1081&lt;&gt;0,G1081:Q1081),IF(R1081:AA1081&lt;&gt;0,R1081:AA1081),2,3)</f>
        <v>0.36625901625387264</v>
      </c>
      <c r="AX1081" s="8" t="s">
        <v>3179</v>
      </c>
      <c r="AY1081" s="8" t="s">
        <v>3180</v>
      </c>
      <c r="AZ1081" s="8" t="s">
        <v>1623</v>
      </c>
      <c r="BA1081" s="9">
        <v>1210.39806811126</v>
      </c>
      <c r="BB1081" s="9">
        <v>1204.5177483577099</v>
      </c>
      <c r="BC1081" s="9">
        <v>46.339877183860402</v>
      </c>
      <c r="BD1081" s="9"/>
      <c r="BE1081" s="9">
        <v>1538</v>
      </c>
      <c r="BF1081" s="9">
        <v>395.40515870000002</v>
      </c>
      <c r="BG1081" s="9"/>
      <c r="BH1081" s="9"/>
      <c r="BI1081" s="9"/>
      <c r="BJ1081" s="9"/>
      <c r="BK1081" s="9"/>
      <c r="BL1081" s="9">
        <v>1078.70705957921</v>
      </c>
      <c r="BM1081" s="9"/>
      <c r="BN1081" s="9">
        <v>2027.9477532521601</v>
      </c>
      <c r="BO1081" s="9"/>
      <c r="BP1081" s="9">
        <v>1330.3284371362199</v>
      </c>
      <c r="BQ1081" s="9"/>
      <c r="BR1081" s="9"/>
      <c r="BS1081" s="9"/>
      <c r="BT1081" s="9"/>
      <c r="BU1081" s="9"/>
      <c r="BV1081" s="9"/>
      <c r="BW1081" s="9"/>
      <c r="BX1081" s="9">
        <v>892</v>
      </c>
    </row>
    <row r="1082" spans="1:76" x14ac:dyDescent="0.2">
      <c r="A1082" s="2" t="s">
        <v>1082</v>
      </c>
      <c r="B1082" s="2">
        <f t="shared" si="34"/>
        <v>54436</v>
      </c>
      <c r="C1082" s="5">
        <v>1386</v>
      </c>
      <c r="D1082" s="5">
        <v>1386</v>
      </c>
      <c r="E1082" s="5">
        <v>14</v>
      </c>
      <c r="F1082" s="2">
        <v>54436</v>
      </c>
      <c r="G1082">
        <f t="array" ref="G1082:AA1082">VLOOKUP(A1082,Check_S4,{7,8,9,10,11,12,13,14,15,16,17,18,19,20,21,22,23,24,25,26,27},FALSE)</f>
        <v>0</v>
      </c>
      <c r="H1082">
        <v>0</v>
      </c>
      <c r="I1082">
        <v>0</v>
      </c>
      <c r="J1082">
        <v>0</v>
      </c>
      <c r="K1082">
        <v>0</v>
      </c>
      <c r="L1082">
        <v>1520.8261369786101</v>
      </c>
      <c r="M1082">
        <v>0</v>
      </c>
      <c r="N1082">
        <v>0</v>
      </c>
      <c r="O1082">
        <v>1251.83492376598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f t="array" ref="AB1082">MEDIAN(IF(G1082:Q1082&lt;&gt;0,G1082:Q1082))</f>
        <v>1386.330530372295</v>
      </c>
      <c r="AC1082" t="e">
        <f t="array" ref="AC1082">MEDIAN(IF(R1082:Z1082&lt;&gt;0,R1082:Z1082))</f>
        <v>#NUM!</v>
      </c>
      <c r="AD1082" t="e">
        <f t="shared" si="33"/>
        <v>#NUM!</v>
      </c>
      <c r="AE1082" t="e">
        <f t="array" ref="AE1082">TTEST(IF(G1082:Q1082&lt;&gt;0,G1082:Q1082),IF(R1082:AA1082&lt;&gt;0,R1082:AA1082),2,3)</f>
        <v>#DIV/0!</v>
      </c>
      <c r="AX1082" s="8" t="s">
        <v>1524</v>
      </c>
      <c r="AY1082" s="8" t="s">
        <v>1524</v>
      </c>
      <c r="AZ1082" s="8" t="s">
        <v>1640</v>
      </c>
      <c r="BA1082" s="9">
        <v>1205.4074224403</v>
      </c>
      <c r="BB1082" s="9">
        <v>1205.4074224403</v>
      </c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>
        <v>1205.4074224403</v>
      </c>
      <c r="BQ1082" s="9"/>
      <c r="BR1082" s="9"/>
      <c r="BS1082" s="9"/>
      <c r="BT1082" s="9"/>
      <c r="BU1082" s="9"/>
      <c r="BV1082" s="9"/>
      <c r="BW1082" s="9"/>
      <c r="BX1082" s="9"/>
    </row>
    <row r="1083" spans="1:76" x14ac:dyDescent="0.2">
      <c r="A1083" s="2" t="s">
        <v>1083</v>
      </c>
      <c r="B1083" s="2">
        <f t="shared" si="34"/>
        <v>96098</v>
      </c>
      <c r="C1083" s="5">
        <v>784</v>
      </c>
      <c r="D1083" s="5">
        <v>413</v>
      </c>
      <c r="E1083" s="5">
        <v>86</v>
      </c>
      <c r="F1083" s="2">
        <v>96098</v>
      </c>
      <c r="G1083">
        <f t="array" ref="G1083:AA1083">VLOOKUP(A1083,Check_S4,{7,8,9,10,11,12,13,14,15,16,17,18,19,20,21,22,23,24,25,26,27},FALSE)</f>
        <v>0</v>
      </c>
      <c r="H1083">
        <v>413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313.99509131327301</v>
      </c>
      <c r="P1083">
        <v>0</v>
      </c>
      <c r="Q1083">
        <v>0</v>
      </c>
      <c r="R1083">
        <v>0</v>
      </c>
      <c r="S1083">
        <v>1363.8701610993601</v>
      </c>
      <c r="T1083">
        <v>0</v>
      </c>
      <c r="U1083">
        <v>0</v>
      </c>
      <c r="V1083">
        <v>1655.99878427832</v>
      </c>
      <c r="W1083">
        <v>0</v>
      </c>
      <c r="X1083">
        <v>0</v>
      </c>
      <c r="Y1083">
        <v>0</v>
      </c>
      <c r="Z1083">
        <v>0</v>
      </c>
      <c r="AA1083">
        <v>172</v>
      </c>
      <c r="AB1083">
        <f t="array" ref="AB1083">MEDIAN(IF(G1083:Q1083&lt;&gt;0,G1083:Q1083))</f>
        <v>363.49754565663648</v>
      </c>
      <c r="AC1083">
        <f t="array" ref="AC1083">MEDIAN(IF(R1083:Z1083&lt;&gt;0,R1083:Z1083))</f>
        <v>1509.9344726888401</v>
      </c>
      <c r="AD1083">
        <f t="shared" si="33"/>
        <v>4.1539055510298812</v>
      </c>
      <c r="AE1083">
        <f t="array" ref="AE1083">TTEST(IF(G1083:Q1083&lt;&gt;0,G1083:Q1083),IF(R1083:AA1083&lt;&gt;0,R1083:AA1083),2,3)</f>
        <v>0.26194985919639463</v>
      </c>
      <c r="AX1083" s="8" t="s">
        <v>3181</v>
      </c>
      <c r="AY1083" s="8" t="s">
        <v>3182</v>
      </c>
      <c r="AZ1083" s="8" t="s">
        <v>1623</v>
      </c>
      <c r="BA1083" s="9">
        <v>1232.7947501533899</v>
      </c>
      <c r="BB1083" s="9">
        <v>1206.24898306151</v>
      </c>
      <c r="BC1083" s="9">
        <v>72.540211532994107</v>
      </c>
      <c r="BD1083" s="9"/>
      <c r="BE1083" s="9">
        <v>2690</v>
      </c>
      <c r="BF1083" s="9">
        <v>369.16772520000001</v>
      </c>
      <c r="BG1083" s="9"/>
      <c r="BH1083" s="9"/>
      <c r="BI1083" s="9">
        <v>1624.4282726479</v>
      </c>
      <c r="BJ1083" s="9"/>
      <c r="BK1083" s="9">
        <v>396.49538744781</v>
      </c>
      <c r="BL1083" s="9">
        <v>1902.38839283978</v>
      </c>
      <c r="BM1083" s="9"/>
      <c r="BN1083" s="9">
        <v>440.83448987673</v>
      </c>
      <c r="BO1083" s="9"/>
      <c r="BP1083" s="9">
        <v>1206.24898306151</v>
      </c>
      <c r="BQ1083" s="9"/>
      <c r="BR1083" s="9"/>
      <c r="BS1083" s="9"/>
      <c r="BT1083" s="9"/>
      <c r="BU1083" s="9"/>
      <c r="BV1083" s="9"/>
      <c r="BW1083" s="9"/>
      <c r="BX1083" s="9"/>
    </row>
    <row r="1084" spans="1:76" x14ac:dyDescent="0.2">
      <c r="A1084" s="2" t="s">
        <v>1084</v>
      </c>
      <c r="B1084" s="2">
        <f t="shared" si="34"/>
        <v>26257</v>
      </c>
      <c r="C1084" s="5">
        <v>2862</v>
      </c>
      <c r="D1084" s="5">
        <v>1156</v>
      </c>
      <c r="E1084" s="5">
        <v>117</v>
      </c>
      <c r="F1084" s="2">
        <v>26257</v>
      </c>
      <c r="G1084">
        <f t="array" ref="G1084:AA1084">VLOOKUP(A1084,Check_S4,{7,8,9,10,11,12,13,14,15,16,17,18,19,20,21,22,23,24,25,26,27},FALSE)</f>
        <v>0</v>
      </c>
      <c r="H1084">
        <v>5567</v>
      </c>
      <c r="I1084">
        <v>34.324935449999998</v>
      </c>
      <c r="J1084">
        <v>0</v>
      </c>
      <c r="K1084">
        <v>0</v>
      </c>
      <c r="L1084">
        <v>244.498331812554</v>
      </c>
      <c r="M1084">
        <v>0</v>
      </c>
      <c r="N1084">
        <v>7308.2497297086302</v>
      </c>
      <c r="O1084">
        <v>0</v>
      </c>
      <c r="P1084">
        <v>0</v>
      </c>
      <c r="Q1084">
        <v>0</v>
      </c>
      <c r="R1084">
        <v>0</v>
      </c>
      <c r="S1084">
        <v>1155.96100936775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f t="array" ref="AB1084">MEDIAN(IF(G1084:Q1084&lt;&gt;0,G1084:Q1084))</f>
        <v>2905.7491659062771</v>
      </c>
      <c r="AC1084">
        <f t="array" ref="AC1084">MEDIAN(IF(R1084:Z1084&lt;&gt;0,R1084:Z1084))</f>
        <v>1155.96100936775</v>
      </c>
      <c r="AD1084">
        <f t="shared" si="33"/>
        <v>0.39781858080899291</v>
      </c>
      <c r="AE1084" t="e">
        <f t="array" ref="AE1084">TTEST(IF(G1084:Q1084&lt;&gt;0,G1084:Q1084),IF(R1084:AA1084&lt;&gt;0,R1084:AA1084),2,3)</f>
        <v>#DIV/0!</v>
      </c>
      <c r="AX1084" s="8" t="s">
        <v>765</v>
      </c>
      <c r="AY1084" s="8" t="s">
        <v>3183</v>
      </c>
      <c r="AZ1084" s="8" t="s">
        <v>1623</v>
      </c>
      <c r="BA1084" s="9">
        <v>1822.03038630683</v>
      </c>
      <c r="BB1084" s="9">
        <v>1206.3871380636001</v>
      </c>
      <c r="BC1084" s="9">
        <v>131.635824592239</v>
      </c>
      <c r="BD1084" s="9"/>
      <c r="BE1084" s="9">
        <v>1101</v>
      </c>
      <c r="BF1084" s="9">
        <v>200.29331049999999</v>
      </c>
      <c r="BG1084" s="9"/>
      <c r="BH1084" s="9">
        <v>332.80711918999998</v>
      </c>
      <c r="BI1084" s="9">
        <v>641.75067379020697</v>
      </c>
      <c r="BJ1084" s="9"/>
      <c r="BK1084" s="9"/>
      <c r="BL1084" s="9">
        <v>382.67927001768601</v>
      </c>
      <c r="BM1084" s="9"/>
      <c r="BN1084" s="9">
        <v>1206.3871380636001</v>
      </c>
      <c r="BO1084" s="9"/>
      <c r="BP1084" s="9">
        <v>1823.9455285798399</v>
      </c>
      <c r="BQ1084" s="9"/>
      <c r="BR1084" s="9"/>
      <c r="BS1084" s="9">
        <v>1796.9420585124301</v>
      </c>
      <c r="BT1084" s="9">
        <v>1610.00964639781</v>
      </c>
      <c r="BU1084" s="9"/>
      <c r="BV1084" s="9">
        <v>2186.5195043235399</v>
      </c>
      <c r="BW1084" s="9"/>
      <c r="BX1084" s="9">
        <v>8760</v>
      </c>
    </row>
    <row r="1085" spans="1:76" x14ac:dyDescent="0.2">
      <c r="A1085" s="2" t="s">
        <v>1085</v>
      </c>
      <c r="B1085" s="2">
        <f t="shared" si="34"/>
        <v>98811</v>
      </c>
      <c r="C1085" s="5">
        <v>758</v>
      </c>
      <c r="D1085" s="5">
        <v>1042</v>
      </c>
      <c r="E1085" s="5">
        <v>86</v>
      </c>
      <c r="F1085" s="2">
        <v>98811</v>
      </c>
      <c r="G1085">
        <f t="array" ref="G1085:AA1085">VLOOKUP(A1085,Check_S4,{7,8,9,10,11,12,13,14,15,16,17,18,19,20,21,22,23,24,25,26,27},FALSE)</f>
        <v>0</v>
      </c>
      <c r="H1085">
        <v>1042</v>
      </c>
      <c r="I1085">
        <v>16.134645450000001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1215.2260138205199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f t="array" ref="AB1085">MEDIAN(IF(G1085:Q1085&lt;&gt;0,G1085:Q1085))</f>
        <v>1042</v>
      </c>
      <c r="AC1085" t="e">
        <f t="array" ref="AC1085">MEDIAN(IF(R1085:Z1085&lt;&gt;0,R1085:Z1085))</f>
        <v>#NUM!</v>
      </c>
      <c r="AD1085" t="e">
        <f t="shared" si="33"/>
        <v>#NUM!</v>
      </c>
      <c r="AE1085" t="e">
        <f t="array" ref="AE1085">TTEST(IF(G1085:Q1085&lt;&gt;0,G1085:Q1085),IF(R1085:AA1085&lt;&gt;0,R1085:AA1085),2,3)</f>
        <v>#DIV/0!</v>
      </c>
      <c r="AX1085" s="8" t="s">
        <v>1375</v>
      </c>
      <c r="AY1085" s="8" t="s">
        <v>3184</v>
      </c>
      <c r="AZ1085" s="8" t="s">
        <v>1623</v>
      </c>
      <c r="BA1085" s="9">
        <v>1436.5124872562801</v>
      </c>
      <c r="BB1085" s="9">
        <v>1207.0906588688399</v>
      </c>
      <c r="BC1085" s="9">
        <v>107.52488996264999</v>
      </c>
      <c r="BD1085" s="9">
        <v>3083</v>
      </c>
      <c r="BE1085" s="9"/>
      <c r="BF1085" s="9">
        <v>19.446802900000002</v>
      </c>
      <c r="BG1085" s="9"/>
      <c r="BH1085" s="9"/>
      <c r="BI1085" s="9"/>
      <c r="BJ1085" s="9"/>
      <c r="BK1085" s="9"/>
      <c r="BL1085" s="9"/>
      <c r="BM1085" s="9"/>
      <c r="BN1085" s="9"/>
      <c r="BO1085" s="9"/>
      <c r="BP1085" s="9">
        <v>1207.0906588688399</v>
      </c>
      <c r="BQ1085" s="9"/>
      <c r="BR1085" s="9"/>
      <c r="BS1085" s="9"/>
      <c r="BT1085" s="9"/>
      <c r="BU1085" s="9"/>
      <c r="BV1085" s="9"/>
      <c r="BW1085" s="9"/>
      <c r="BX1085" s="9"/>
    </row>
    <row r="1086" spans="1:76" x14ac:dyDescent="0.2">
      <c r="A1086" s="2" t="s">
        <v>1086</v>
      </c>
      <c r="B1086" s="2">
        <f t="shared" si="34"/>
        <v>54151</v>
      </c>
      <c r="C1086" s="5">
        <v>1382</v>
      </c>
      <c r="D1086" s="5">
        <v>1457</v>
      </c>
      <c r="E1086" s="5">
        <v>44</v>
      </c>
      <c r="F1086" s="2">
        <v>54151</v>
      </c>
      <c r="G1086">
        <f t="array" ref="G1086:AA1086">VLOOKUP(A1086,Check_S4,{7,8,9,10,11,12,13,14,15,16,17,18,19,20,21,22,23,24,25,26,27},FALSE)</f>
        <v>0</v>
      </c>
      <c r="H1086">
        <v>1457</v>
      </c>
      <c r="I1086">
        <v>531.05790909999996</v>
      </c>
      <c r="J1086">
        <v>0</v>
      </c>
      <c r="K1086">
        <v>0</v>
      </c>
      <c r="L1086">
        <v>1157.4220472618999</v>
      </c>
      <c r="M1086">
        <v>0</v>
      </c>
      <c r="N1086">
        <v>0</v>
      </c>
      <c r="O1086">
        <v>1544.0616521066599</v>
      </c>
      <c r="P1086">
        <v>0</v>
      </c>
      <c r="Q1086">
        <v>2220.4500595921099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f t="array" ref="AB1086">MEDIAN(IF(G1086:Q1086&lt;&gt;0,G1086:Q1086))</f>
        <v>1457</v>
      </c>
      <c r="AC1086" t="e">
        <f t="array" ref="AC1086">MEDIAN(IF(R1086:Z1086&lt;&gt;0,R1086:Z1086))</f>
        <v>#NUM!</v>
      </c>
      <c r="AD1086" t="e">
        <f t="shared" si="33"/>
        <v>#NUM!</v>
      </c>
      <c r="AE1086" t="e">
        <f t="array" ref="AE1086">TTEST(IF(G1086:Q1086&lt;&gt;0,G1086:Q1086),IF(R1086:AA1086&lt;&gt;0,R1086:AA1086),2,3)</f>
        <v>#DIV/0!</v>
      </c>
      <c r="AX1086" s="8" t="s">
        <v>3185</v>
      </c>
      <c r="AY1086" s="8" t="s">
        <v>3186</v>
      </c>
      <c r="AZ1086" s="8" t="s">
        <v>1623</v>
      </c>
      <c r="BA1086" s="9">
        <v>1389.5040546938601</v>
      </c>
      <c r="BB1086" s="9">
        <v>1207.4192841517199</v>
      </c>
      <c r="BC1086" s="9">
        <v>93.2242098923995</v>
      </c>
      <c r="BD1086" s="9">
        <v>3137</v>
      </c>
      <c r="BE1086" s="9">
        <v>1217</v>
      </c>
      <c r="BF1086" s="9">
        <v>6.1776504719999998</v>
      </c>
      <c r="BG1086" s="9"/>
      <c r="BH1086" s="9"/>
      <c r="BI1086" s="9"/>
      <c r="BJ1086" s="9"/>
      <c r="BK1086" s="9"/>
      <c r="BL1086" s="9"/>
      <c r="BM1086" s="9"/>
      <c r="BN1086" s="9"/>
      <c r="BO1086" s="9"/>
      <c r="BP1086" s="9">
        <v>1197.8385683034501</v>
      </c>
      <c r="BQ1086" s="9"/>
      <c r="BR1086" s="9"/>
      <c r="BS1086" s="9"/>
      <c r="BT1086" s="9"/>
      <c r="BU1086" s="9"/>
      <c r="BV1086" s="9"/>
      <c r="BW1086" s="9"/>
      <c r="BX1086" s="9"/>
    </row>
    <row r="1087" spans="1:76" x14ac:dyDescent="0.2">
      <c r="A1087" s="2" t="s">
        <v>1087</v>
      </c>
      <c r="B1087" s="2">
        <f t="shared" si="34"/>
        <v>34843</v>
      </c>
      <c r="C1087" s="5">
        <v>2146</v>
      </c>
      <c r="D1087" s="5">
        <v>2083</v>
      </c>
      <c r="E1087" s="5">
        <v>52</v>
      </c>
      <c r="F1087" s="2">
        <v>34843</v>
      </c>
      <c r="G1087">
        <f t="array" ref="G1087:AA1087">VLOOKUP(A1087,Check_S4,{7,8,9,10,11,12,13,14,15,16,17,18,19,20,21,22,23,24,25,26,27},FALSE)</f>
        <v>0</v>
      </c>
      <c r="H1087">
        <v>3173</v>
      </c>
      <c r="I1087">
        <v>484.64139139999997</v>
      </c>
      <c r="J1087">
        <v>0</v>
      </c>
      <c r="K1087">
        <v>0</v>
      </c>
      <c r="L1087">
        <v>1603.5805666184699</v>
      </c>
      <c r="M1087">
        <v>0</v>
      </c>
      <c r="N1087">
        <v>2792.8012945518599</v>
      </c>
      <c r="O1087">
        <v>2807.3874577264801</v>
      </c>
      <c r="P1087">
        <v>0</v>
      </c>
      <c r="Q1087">
        <v>2082.92713928688</v>
      </c>
      <c r="R1087">
        <v>0</v>
      </c>
      <c r="S1087">
        <v>1499.6395688034399</v>
      </c>
      <c r="T1087">
        <v>0</v>
      </c>
      <c r="U1087">
        <v>0</v>
      </c>
      <c r="V1087">
        <v>0</v>
      </c>
      <c r="W1087">
        <v>3937.5062105173201</v>
      </c>
      <c r="X1087">
        <v>0</v>
      </c>
      <c r="Y1087">
        <v>0</v>
      </c>
      <c r="Z1087">
        <v>0</v>
      </c>
      <c r="AA1087">
        <v>937</v>
      </c>
      <c r="AB1087">
        <f t="array" ref="AB1087">MEDIAN(IF(G1087:Q1087&lt;&gt;0,G1087:Q1087))</f>
        <v>2437.8642169193699</v>
      </c>
      <c r="AC1087">
        <f t="array" ref="AC1087">MEDIAN(IF(R1087:Z1087&lt;&gt;0,R1087:Z1087))</f>
        <v>2718.57288966038</v>
      </c>
      <c r="AD1087">
        <f t="shared" si="33"/>
        <v>1.1151453271239733</v>
      </c>
      <c r="AE1087">
        <f t="array" ref="AE1087">TTEST(IF(G1087:Q1087&lt;&gt;0,G1087:Q1087),IF(R1087:AA1087&lt;&gt;0,R1087:AA1087),2,3)</f>
        <v>0.97627166291566736</v>
      </c>
      <c r="AX1087" s="8" t="s">
        <v>1521</v>
      </c>
      <c r="AY1087" s="8" t="s">
        <v>1521</v>
      </c>
      <c r="AZ1087" s="8" t="s">
        <v>1640</v>
      </c>
      <c r="BA1087" s="9">
        <v>1207.9324498134899</v>
      </c>
      <c r="BB1087" s="9">
        <v>1207.9324498134899</v>
      </c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>
        <v>1207.9324498134899</v>
      </c>
      <c r="BQ1087" s="9"/>
      <c r="BR1087" s="9"/>
      <c r="BS1087" s="9"/>
      <c r="BT1087" s="9"/>
      <c r="BU1087" s="9"/>
      <c r="BV1087" s="9"/>
      <c r="BW1087" s="9"/>
      <c r="BX1087" s="9"/>
    </row>
    <row r="1088" spans="1:76" x14ac:dyDescent="0.2">
      <c r="A1088" s="2" t="s">
        <v>1088</v>
      </c>
      <c r="B1088" s="2">
        <f t="shared" si="34"/>
        <v>39674</v>
      </c>
      <c r="C1088" s="5">
        <v>1880</v>
      </c>
      <c r="D1088" s="5">
        <v>1743</v>
      </c>
      <c r="E1088" s="5">
        <v>44</v>
      </c>
      <c r="F1088" s="2">
        <v>39674</v>
      </c>
      <c r="G1088">
        <f t="array" ref="G1088:AA1088">VLOOKUP(A1088,Check_S4,{7,8,9,10,11,12,13,14,15,16,17,18,19,20,21,22,23,24,25,26,27},FALSE)</f>
        <v>0</v>
      </c>
      <c r="H1088">
        <v>1509</v>
      </c>
      <c r="I1088">
        <v>1200.6867070000001</v>
      </c>
      <c r="J1088">
        <v>0</v>
      </c>
      <c r="K1088">
        <v>734.32746738000003</v>
      </c>
      <c r="L1088">
        <v>3026.8570686519201</v>
      </c>
      <c r="M1088">
        <v>1976.9705403471501</v>
      </c>
      <c r="N1088">
        <v>1379.1950734412001</v>
      </c>
      <c r="O1088">
        <v>2304.9807627620498</v>
      </c>
      <c r="P1088">
        <v>0</v>
      </c>
      <c r="Q1088">
        <v>2905.7300286512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f t="array" ref="AB1088">MEDIAN(IF(G1088:Q1088&lt;&gt;0,G1088:Q1088))</f>
        <v>1742.9852701735749</v>
      </c>
      <c r="AC1088" t="e">
        <f t="array" ref="AC1088">MEDIAN(IF(R1088:Z1088&lt;&gt;0,R1088:Z1088))</f>
        <v>#NUM!</v>
      </c>
      <c r="AD1088" t="e">
        <f t="shared" si="33"/>
        <v>#NUM!</v>
      </c>
      <c r="AE1088" t="e">
        <f t="array" ref="AE1088">TTEST(IF(G1088:Q1088&lt;&gt;0,G1088:Q1088),IF(R1088:AA1088&lt;&gt;0,R1088:AA1088),2,3)</f>
        <v>#DIV/0!</v>
      </c>
      <c r="AX1088" s="8" t="s">
        <v>1165</v>
      </c>
      <c r="AY1088" s="8" t="s">
        <v>3187</v>
      </c>
      <c r="AZ1088" s="8" t="s">
        <v>1623</v>
      </c>
      <c r="BA1088" s="9">
        <v>1208.7743558467</v>
      </c>
      <c r="BB1088" s="9">
        <v>1208.7743558467</v>
      </c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>
        <v>1208.7743558467</v>
      </c>
      <c r="BQ1088" s="9"/>
      <c r="BR1088" s="9"/>
      <c r="BS1088" s="9"/>
      <c r="BT1088" s="9"/>
      <c r="BU1088" s="9"/>
      <c r="BV1088" s="9"/>
      <c r="BW1088" s="9"/>
      <c r="BX1088" s="9"/>
    </row>
    <row r="1089" spans="1:76" x14ac:dyDescent="0.2">
      <c r="A1089" s="2" t="s">
        <v>1089</v>
      </c>
      <c r="B1089" s="2">
        <f t="shared" si="34"/>
        <v>127991</v>
      </c>
      <c r="C1089" s="5">
        <v>582</v>
      </c>
      <c r="D1089" s="5">
        <v>442</v>
      </c>
      <c r="E1089" s="5">
        <v>78</v>
      </c>
      <c r="F1089" s="2">
        <v>127991</v>
      </c>
      <c r="G1089">
        <f t="array" ref="G1089:AA1089">VLOOKUP(A1089,Check_S4,{7,8,9,10,11,12,13,14,15,16,17,18,19,20,21,22,23,24,25,26,27},FALSE)</f>
        <v>460</v>
      </c>
      <c r="H1089">
        <v>1283</v>
      </c>
      <c r="I1089">
        <v>77.264285259999994</v>
      </c>
      <c r="J1089">
        <v>0</v>
      </c>
      <c r="K1089">
        <v>0</v>
      </c>
      <c r="L1089">
        <v>974.62456919123804</v>
      </c>
      <c r="M1089">
        <v>0</v>
      </c>
      <c r="N1089">
        <v>0</v>
      </c>
      <c r="O1089">
        <v>273.779415793851</v>
      </c>
      <c r="P1089">
        <v>0</v>
      </c>
      <c r="Q1089">
        <v>424.65206446019897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f t="array" ref="AB1089">MEDIAN(IF(G1089:Q1089&lt;&gt;0,G1089:Q1089))</f>
        <v>442.32603223009949</v>
      </c>
      <c r="AC1089" t="e">
        <f t="array" ref="AC1089">MEDIAN(IF(R1089:Z1089&lt;&gt;0,R1089:Z1089))</f>
        <v>#NUM!</v>
      </c>
      <c r="AD1089" t="e">
        <f t="shared" si="33"/>
        <v>#NUM!</v>
      </c>
      <c r="AE1089" t="e">
        <f t="array" ref="AE1089">TTEST(IF(G1089:Q1089&lt;&gt;0,G1089:Q1089),IF(R1089:AA1089&lt;&gt;0,R1089:AA1089),2,3)</f>
        <v>#DIV/0!</v>
      </c>
      <c r="AX1089" s="8" t="s">
        <v>3188</v>
      </c>
      <c r="AY1089" s="8" t="s">
        <v>3189</v>
      </c>
      <c r="AZ1089" s="8" t="s">
        <v>1623</v>
      </c>
      <c r="BA1089" s="9">
        <v>2647.4567642973202</v>
      </c>
      <c r="BB1089" s="9">
        <v>1209</v>
      </c>
      <c r="BC1089" s="9">
        <v>119.408941667025</v>
      </c>
      <c r="BD1089" s="9"/>
      <c r="BE1089" s="9">
        <v>1209</v>
      </c>
      <c r="BF1089" s="9">
        <v>46.486125899999998</v>
      </c>
      <c r="BG1089" s="9"/>
      <c r="BH1089" s="9"/>
      <c r="BI1089" s="9">
        <v>1803.7746092539001</v>
      </c>
      <c r="BJ1089" s="9">
        <v>5437.9070542218496</v>
      </c>
      <c r="BK1089" s="9"/>
      <c r="BL1089" s="9">
        <v>692.31534402731995</v>
      </c>
      <c r="BM1089" s="9">
        <v>8583.8606775341996</v>
      </c>
      <c r="BN1089" s="9">
        <v>758.85353914396705</v>
      </c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</row>
    <row r="1090" spans="1:76" x14ac:dyDescent="0.2">
      <c r="A1090" s="2" t="s">
        <v>1090</v>
      </c>
      <c r="B1090" s="2">
        <f t="shared" si="34"/>
        <v>66134</v>
      </c>
      <c r="C1090" s="5">
        <v>1124</v>
      </c>
      <c r="D1090" s="5">
        <v>1068</v>
      </c>
      <c r="E1090" s="5">
        <v>88</v>
      </c>
      <c r="F1090" s="2">
        <v>66134</v>
      </c>
      <c r="G1090">
        <f t="array" ref="G1090:AA1090">VLOOKUP(A1090,Check_S4,{7,8,9,10,11,12,13,14,15,16,17,18,19,20,21,22,23,24,25,26,27},FALSE)</f>
        <v>0</v>
      </c>
      <c r="H1090">
        <v>0</v>
      </c>
      <c r="I1090">
        <v>69.514232320000005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605.66387149576894</v>
      </c>
      <c r="R1090">
        <v>0</v>
      </c>
      <c r="S1090">
        <v>1529.56116951283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2290</v>
      </c>
      <c r="AB1090">
        <f t="array" ref="AB1090">MEDIAN(IF(G1090:Q1090&lt;&gt;0,G1090:Q1090))</f>
        <v>337.58905190788448</v>
      </c>
      <c r="AC1090">
        <f t="array" ref="AC1090">MEDIAN(IF(R1090:Z1090&lt;&gt;0,R1090:Z1090))</f>
        <v>1529.56116951283</v>
      </c>
      <c r="AD1090">
        <f t="shared" si="33"/>
        <v>4.5308375993490166</v>
      </c>
      <c r="AE1090">
        <f t="array" ref="AE1090">TTEST(IF(G1090:Q1090&lt;&gt;0,G1090:Q1090),IF(R1090:AA1090&lt;&gt;0,R1090:AA1090),2,3)</f>
        <v>8.9682397510889134E-2</v>
      </c>
      <c r="AX1090" s="8" t="s">
        <v>965</v>
      </c>
      <c r="AY1090" s="8" t="s">
        <v>3190</v>
      </c>
      <c r="AZ1090" s="8" t="s">
        <v>1623</v>
      </c>
      <c r="BA1090" s="9">
        <v>1306.7851081834001</v>
      </c>
      <c r="BB1090" s="9">
        <v>1209.43710283203</v>
      </c>
      <c r="BC1090" s="9">
        <v>48.4829082096986</v>
      </c>
      <c r="BD1090" s="9"/>
      <c r="BE1090" s="9">
        <v>1193</v>
      </c>
      <c r="BF1090" s="9">
        <v>2167.6041839999998</v>
      </c>
      <c r="BG1090" s="9"/>
      <c r="BH1090" s="9"/>
      <c r="BI1090" s="9"/>
      <c r="BJ1090" s="9"/>
      <c r="BK1090" s="9"/>
      <c r="BL1090" s="9">
        <v>1225.8742056640499</v>
      </c>
      <c r="BM1090" s="9"/>
      <c r="BN1090" s="9">
        <v>640.66204306953398</v>
      </c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</row>
    <row r="1091" spans="1:76" x14ac:dyDescent="0.2">
      <c r="A1091" s="2" t="s">
        <v>1091</v>
      </c>
      <c r="B1091" s="2">
        <f t="shared" si="34"/>
        <v>60840</v>
      </c>
      <c r="C1091" s="5">
        <v>1220</v>
      </c>
      <c r="D1091" s="5">
        <v>1070</v>
      </c>
      <c r="E1091" s="5">
        <v>76</v>
      </c>
      <c r="F1091" s="2">
        <v>60840</v>
      </c>
      <c r="G1091">
        <f t="array" ref="G1091:AA1091">VLOOKUP(A1091,Check_S4,{7,8,9,10,11,12,13,14,15,16,17,18,19,20,21,22,23,24,25,26,27},FALSE)</f>
        <v>0</v>
      </c>
      <c r="H1091">
        <v>828</v>
      </c>
      <c r="I1091">
        <v>12.659270599999999</v>
      </c>
      <c r="J1091">
        <v>2551.8681569999999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656.15161590761204</v>
      </c>
      <c r="R1091">
        <v>0</v>
      </c>
      <c r="S1091">
        <v>1312.3357259291099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1960</v>
      </c>
      <c r="AB1091">
        <f t="array" ref="AB1091">MEDIAN(IF(G1091:Q1091&lt;&gt;0,G1091:Q1091))</f>
        <v>742.07580795380602</v>
      </c>
      <c r="AC1091">
        <f t="array" ref="AC1091">MEDIAN(IF(R1091:Z1091&lt;&gt;0,R1091:Z1091))</f>
        <v>1312.3357259291099</v>
      </c>
      <c r="AD1091">
        <f t="shared" ref="AD1091:AD1154" si="35">AC1091/AB1091</f>
        <v>1.7684658519561958</v>
      </c>
      <c r="AE1091">
        <f t="array" ref="AE1091">TTEST(IF(G1091:Q1091&lt;&gt;0,G1091:Q1091),IF(R1091:AA1091&lt;&gt;0,R1091:AA1091),2,3)</f>
        <v>0.37922295855812621</v>
      </c>
      <c r="AX1091" s="8" t="s">
        <v>3191</v>
      </c>
      <c r="AY1091" s="8" t="s">
        <v>3192</v>
      </c>
      <c r="AZ1091" s="8" t="s">
        <v>1623</v>
      </c>
      <c r="BA1091" s="9">
        <v>1233.1978391345201</v>
      </c>
      <c r="BB1091" s="9">
        <v>1210.52982287033</v>
      </c>
      <c r="BC1091" s="9">
        <v>72.876282779359201</v>
      </c>
      <c r="BD1091" s="9"/>
      <c r="BE1091" s="9">
        <v>505</v>
      </c>
      <c r="BF1091" s="9">
        <v>54.447002439999999</v>
      </c>
      <c r="BG1091" s="9"/>
      <c r="BH1091" s="9"/>
      <c r="BI1091" s="9"/>
      <c r="BJ1091" s="9"/>
      <c r="BK1091" s="9"/>
      <c r="BL1091" s="9">
        <v>752.24465169774805</v>
      </c>
      <c r="BM1091" s="9"/>
      <c r="BN1091" s="9">
        <v>951.059645740664</v>
      </c>
      <c r="BO1091" s="9"/>
      <c r="BP1091" s="9">
        <v>1545.44876842803</v>
      </c>
      <c r="BQ1091" s="9"/>
      <c r="BR1091" s="9"/>
      <c r="BS1091" s="9">
        <v>1579.4681314571999</v>
      </c>
      <c r="BT1091" s="9"/>
      <c r="BU1091" s="9"/>
      <c r="BV1091" s="9"/>
      <c r="BW1091" s="9">
        <v>3007.9145133124998</v>
      </c>
      <c r="BX1091" s="9">
        <v>1470</v>
      </c>
    </row>
    <row r="1092" spans="1:76" x14ac:dyDescent="0.2">
      <c r="A1092" s="2" t="s">
        <v>1092</v>
      </c>
      <c r="B1092" s="2">
        <f t="shared" si="34"/>
        <v>46225</v>
      </c>
      <c r="C1092" s="5">
        <v>1605</v>
      </c>
      <c r="D1092" s="5">
        <v>1728</v>
      </c>
      <c r="E1092" s="5">
        <v>52</v>
      </c>
      <c r="F1092" s="2">
        <v>46225</v>
      </c>
      <c r="G1092">
        <f t="array" ref="G1092:AA1092">VLOOKUP(A1092,Check_S4,{7,8,9,10,11,12,13,14,15,16,17,18,19,20,21,22,23,24,25,26,27},FALSE)</f>
        <v>0</v>
      </c>
      <c r="H1092">
        <v>1811</v>
      </c>
      <c r="I1092">
        <v>93.401226159999993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1095.1852871651599</v>
      </c>
      <c r="P1092">
        <v>0</v>
      </c>
      <c r="Q1092">
        <v>2487.7721004908299</v>
      </c>
      <c r="R1092">
        <v>0</v>
      </c>
      <c r="S1092">
        <v>1554.28909693489</v>
      </c>
      <c r="T1092">
        <v>0</v>
      </c>
      <c r="U1092">
        <v>2464.4951330400099</v>
      </c>
      <c r="V1092">
        <v>1728.1088018553701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f t="array" ref="AB1092">MEDIAN(IF(G1092:Q1092&lt;&gt;0,G1092:Q1092))</f>
        <v>1453.09264358258</v>
      </c>
      <c r="AC1092">
        <f t="array" ref="AC1092">MEDIAN(IF(R1092:Z1092&lt;&gt;0,R1092:Z1092))</f>
        <v>1728.1088018553701</v>
      </c>
      <c r="AD1092">
        <f t="shared" si="35"/>
        <v>1.1892626457696061</v>
      </c>
      <c r="AE1092">
        <f t="array" ref="AE1092">TTEST(IF(G1092:Q1092&lt;&gt;0,G1092:Q1092),IF(R1092:AA1092&lt;&gt;0,R1092:AA1092),2,3)</f>
        <v>0.39891830505942</v>
      </c>
      <c r="AX1092" s="8" t="s">
        <v>3193</v>
      </c>
      <c r="AY1092" s="8" t="s">
        <v>3194</v>
      </c>
      <c r="AZ1092" s="8" t="s">
        <v>1623</v>
      </c>
      <c r="BA1092" s="9">
        <v>1200.41852397499</v>
      </c>
      <c r="BB1092" s="9">
        <v>1210.98382269687</v>
      </c>
      <c r="BC1092" s="9">
        <v>64.607325408232995</v>
      </c>
      <c r="BD1092" s="9"/>
      <c r="BE1092" s="9">
        <v>983</v>
      </c>
      <c r="BF1092" s="9">
        <v>138.65960559999999</v>
      </c>
      <c r="BG1092" s="9"/>
      <c r="BH1092" s="9"/>
      <c r="BI1092" s="9">
        <v>557.17171178430306</v>
      </c>
      <c r="BJ1092" s="9">
        <v>1938.3979356039899</v>
      </c>
      <c r="BK1092" s="9"/>
      <c r="BL1092" s="9"/>
      <c r="BM1092" s="9"/>
      <c r="BN1092" s="9">
        <v>1438.96764539373</v>
      </c>
      <c r="BO1092" s="9">
        <v>2374.00253218239</v>
      </c>
      <c r="BP1092" s="9"/>
      <c r="BQ1092" s="9"/>
      <c r="BR1092" s="9"/>
      <c r="BS1092" s="9">
        <v>1642.1487612354699</v>
      </c>
      <c r="BT1092" s="9"/>
      <c r="BU1092" s="9"/>
      <c r="BV1092" s="9"/>
      <c r="BW1092" s="9"/>
      <c r="BX1092" s="9">
        <v>531</v>
      </c>
    </row>
    <row r="1093" spans="1:76" x14ac:dyDescent="0.2">
      <c r="A1093" s="2" t="s">
        <v>1093</v>
      </c>
      <c r="B1093" s="2">
        <f t="shared" si="34"/>
        <v>58881</v>
      </c>
      <c r="C1093" s="5">
        <v>1260</v>
      </c>
      <c r="D1093" s="5">
        <v>1472</v>
      </c>
      <c r="E1093" s="5">
        <v>79</v>
      </c>
      <c r="F1093" s="2">
        <v>58881</v>
      </c>
      <c r="G1093">
        <f t="array" ref="G1093:AA1093">VLOOKUP(A1093,Check_S4,{7,8,9,10,11,12,13,14,15,16,17,18,19,20,21,22,23,24,25,26,27},FALSE)</f>
        <v>0</v>
      </c>
      <c r="H1093">
        <v>1679</v>
      </c>
      <c r="I1093">
        <v>86.745621060000005</v>
      </c>
      <c r="J1093">
        <v>0</v>
      </c>
      <c r="K1093">
        <v>0</v>
      </c>
      <c r="L1093">
        <v>725.004955319224</v>
      </c>
      <c r="M1093">
        <v>0</v>
      </c>
      <c r="N1093">
        <v>0</v>
      </c>
      <c r="O1093">
        <v>2265.3519906741999</v>
      </c>
      <c r="P1093">
        <v>0</v>
      </c>
      <c r="Q1093">
        <v>323.97307048120803</v>
      </c>
      <c r="R1093">
        <v>0</v>
      </c>
      <c r="S1093">
        <v>1541.9154094493799</v>
      </c>
      <c r="T1093">
        <v>0</v>
      </c>
      <c r="U1093">
        <v>0</v>
      </c>
      <c r="V1093">
        <v>1471.50128920457</v>
      </c>
      <c r="W1093">
        <v>0</v>
      </c>
      <c r="X1093">
        <v>0</v>
      </c>
      <c r="Y1093">
        <v>0</v>
      </c>
      <c r="Z1093">
        <v>2988.0104945732701</v>
      </c>
      <c r="AA1093">
        <v>259</v>
      </c>
      <c r="AB1093">
        <f t="array" ref="AB1093">MEDIAN(IF(G1093:Q1093&lt;&gt;0,G1093:Q1093))</f>
        <v>725.004955319224</v>
      </c>
      <c r="AC1093">
        <f t="array" ref="AC1093">MEDIAN(IF(R1093:Z1093&lt;&gt;0,R1093:Z1093))</f>
        <v>1541.9154094493799</v>
      </c>
      <c r="AD1093">
        <f t="shared" si="35"/>
        <v>2.1267653388251193</v>
      </c>
      <c r="AE1093">
        <f t="array" ref="AE1093">TTEST(IF(G1093:Q1093&lt;&gt;0,G1093:Q1093),IF(R1093:AA1093&lt;&gt;0,R1093:AA1093),2,3)</f>
        <v>0.46019007199833351</v>
      </c>
      <c r="AX1093" s="8" t="s">
        <v>3195</v>
      </c>
      <c r="AY1093" s="8" t="s">
        <v>3195</v>
      </c>
      <c r="AZ1093" s="8" t="s">
        <v>1623</v>
      </c>
      <c r="BA1093" s="9">
        <v>1909.3468858511001</v>
      </c>
      <c r="BB1093" s="9">
        <v>1211.30076399067</v>
      </c>
      <c r="BC1093" s="9">
        <v>87.879981441177804</v>
      </c>
      <c r="BD1093" s="9"/>
      <c r="BE1093" s="9"/>
      <c r="BF1093" s="9"/>
      <c r="BG1093" s="9"/>
      <c r="BH1093" s="9"/>
      <c r="BI1093" s="9"/>
      <c r="BJ1093" s="9"/>
      <c r="BK1093" s="9">
        <v>634.82786617692898</v>
      </c>
      <c r="BL1093" s="9">
        <v>3739.6146274835401</v>
      </c>
      <c r="BM1093" s="9"/>
      <c r="BN1093" s="9"/>
      <c r="BO1093" s="9"/>
      <c r="BP1093" s="9">
        <v>1211.30076399067</v>
      </c>
      <c r="BQ1093" s="9"/>
      <c r="BR1093" s="9"/>
      <c r="BS1093" s="9"/>
      <c r="BT1093" s="9"/>
      <c r="BU1093" s="9"/>
      <c r="BV1093" s="9">
        <v>3681.9911716043598</v>
      </c>
      <c r="BW1093" s="9"/>
      <c r="BX1093" s="9">
        <v>279</v>
      </c>
    </row>
    <row r="1094" spans="1:76" x14ac:dyDescent="0.2">
      <c r="A1094" s="2" t="s">
        <v>1094</v>
      </c>
      <c r="B1094" s="2">
        <f t="shared" si="34"/>
        <v>20696</v>
      </c>
      <c r="C1094" s="5">
        <v>3575</v>
      </c>
      <c r="D1094" s="5">
        <v>3570</v>
      </c>
      <c r="E1094" s="5">
        <v>40</v>
      </c>
      <c r="F1094" s="2">
        <v>20696</v>
      </c>
      <c r="G1094">
        <f t="array" ref="G1094:AA1094">VLOOKUP(A1094,Check_S4,{7,8,9,10,11,12,13,14,15,16,17,18,19,20,21,22,23,24,25,26,27},FALSE)</f>
        <v>0</v>
      </c>
      <c r="H1094">
        <v>4314</v>
      </c>
      <c r="I1094">
        <v>986.39520110000001</v>
      </c>
      <c r="J1094">
        <v>0</v>
      </c>
      <c r="K1094">
        <v>0</v>
      </c>
      <c r="L1094">
        <v>2805.6186957064201</v>
      </c>
      <c r="M1094">
        <v>0</v>
      </c>
      <c r="N1094">
        <v>2481.8349551174601</v>
      </c>
      <c r="O1094">
        <v>3731.9628935139399</v>
      </c>
      <c r="P1094">
        <v>0</v>
      </c>
      <c r="Q1094">
        <v>5717.9763261768103</v>
      </c>
      <c r="R1094">
        <v>3058.6291786757702</v>
      </c>
      <c r="S1094">
        <v>0</v>
      </c>
      <c r="T1094">
        <v>0</v>
      </c>
      <c r="U1094">
        <v>4774.1751647130004</v>
      </c>
      <c r="V1094">
        <v>4159.4333510521801</v>
      </c>
      <c r="W1094">
        <v>3408.04879291937</v>
      </c>
      <c r="X1094">
        <v>5525.8940524503696</v>
      </c>
      <c r="Y1094">
        <v>3291.8580625862701</v>
      </c>
      <c r="Z1094">
        <v>4555.1493985760699</v>
      </c>
      <c r="AA1094">
        <v>1240</v>
      </c>
      <c r="AB1094">
        <f t="array" ref="AB1094">MEDIAN(IF(G1094:Q1094&lt;&gt;0,G1094:Q1094))</f>
        <v>3268.79079461018</v>
      </c>
      <c r="AC1094">
        <f t="array" ref="AC1094">MEDIAN(IF(R1094:Z1094&lt;&gt;0,R1094:Z1094))</f>
        <v>4159.4333510521801</v>
      </c>
      <c r="AD1094">
        <f t="shared" si="35"/>
        <v>1.2724685097347179</v>
      </c>
      <c r="AE1094">
        <f t="array" ref="AE1094">TTEST(IF(G1094:Q1094&lt;&gt;0,G1094:Q1094),IF(R1094:AA1094&lt;&gt;0,R1094:AA1094),2,3)</f>
        <v>0.62377179135379113</v>
      </c>
      <c r="AX1094" s="8" t="s">
        <v>3196</v>
      </c>
      <c r="AY1094" s="8" t="s">
        <v>3197</v>
      </c>
      <c r="AZ1094" s="8" t="s">
        <v>1623</v>
      </c>
      <c r="BA1094" s="9">
        <v>1213.8282061806301</v>
      </c>
      <c r="BB1094" s="9">
        <v>1213.8282061806301</v>
      </c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>
        <v>1213.8282061806301</v>
      </c>
      <c r="BQ1094" s="9"/>
      <c r="BR1094" s="9"/>
      <c r="BS1094" s="9"/>
      <c r="BT1094" s="9"/>
      <c r="BU1094" s="9"/>
      <c r="BV1094" s="9"/>
      <c r="BW1094" s="9"/>
      <c r="BX1094" s="9"/>
    </row>
    <row r="1095" spans="1:76" x14ac:dyDescent="0.2">
      <c r="A1095" s="2" t="s">
        <v>1095</v>
      </c>
      <c r="B1095" s="2">
        <f t="shared" si="34"/>
        <v>42984</v>
      </c>
      <c r="C1095" s="5">
        <v>1720</v>
      </c>
      <c r="D1095" s="5">
        <v>1456</v>
      </c>
      <c r="E1095" s="5">
        <v>73</v>
      </c>
      <c r="F1095" s="2">
        <v>42984</v>
      </c>
      <c r="G1095">
        <f t="array" ref="G1095:AA1095">VLOOKUP(A1095,Check_S4,{7,8,9,10,11,12,13,14,15,16,17,18,19,20,21,22,23,24,25,26,27},FALSE)</f>
        <v>0</v>
      </c>
      <c r="H1095">
        <v>1369</v>
      </c>
      <c r="I1095">
        <v>814.78714219999995</v>
      </c>
      <c r="J1095">
        <v>0</v>
      </c>
      <c r="K1095">
        <v>1749.7271558</v>
      </c>
      <c r="L1095">
        <v>374.24403709893102</v>
      </c>
      <c r="M1095">
        <v>0</v>
      </c>
      <c r="N1095">
        <v>1599.9620206872301</v>
      </c>
      <c r="O1095">
        <v>2167.9728133365802</v>
      </c>
      <c r="P1095">
        <v>0</v>
      </c>
      <c r="Q1095">
        <v>4990.2720838383502</v>
      </c>
      <c r="R1095">
        <v>0</v>
      </c>
      <c r="S1095">
        <v>1225.6365704293801</v>
      </c>
      <c r="T1095">
        <v>0</v>
      </c>
      <c r="U1095">
        <v>0</v>
      </c>
      <c r="V1095">
        <v>1481.36980194225</v>
      </c>
      <c r="W1095">
        <v>0</v>
      </c>
      <c r="X1095">
        <v>0</v>
      </c>
      <c r="Y1095">
        <v>0</v>
      </c>
      <c r="Z1095">
        <v>0</v>
      </c>
      <c r="AA1095">
        <v>1430</v>
      </c>
      <c r="AB1095">
        <f t="array" ref="AB1095">MEDIAN(IF(G1095:Q1095&lt;&gt;0,G1095:Q1095))</f>
        <v>1599.9620206872301</v>
      </c>
      <c r="AC1095">
        <f t="array" ref="AC1095">MEDIAN(IF(R1095:Z1095&lt;&gt;0,R1095:Z1095))</f>
        <v>1353.5031861858151</v>
      </c>
      <c r="AD1095">
        <f t="shared" si="35"/>
        <v>0.84595957196811855</v>
      </c>
      <c r="AE1095">
        <f t="array" ref="AE1095">TTEST(IF(G1095:Q1095&lt;&gt;0,G1095:Q1095),IF(R1095:AA1095&lt;&gt;0,R1095:AA1095),2,3)</f>
        <v>0.42603743182261555</v>
      </c>
      <c r="AX1095" s="8" t="s">
        <v>1543</v>
      </c>
      <c r="AY1095" s="8" t="s">
        <v>1543</v>
      </c>
      <c r="AZ1095" s="8" t="s">
        <v>1640</v>
      </c>
      <c r="BA1095" s="9">
        <v>1213.8282061806301</v>
      </c>
      <c r="BB1095" s="9">
        <v>1213.8282061806301</v>
      </c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>
        <v>1213.8282061806301</v>
      </c>
      <c r="BQ1095" s="9"/>
      <c r="BR1095" s="9"/>
      <c r="BS1095" s="9"/>
      <c r="BT1095" s="9"/>
      <c r="BU1095" s="9"/>
      <c r="BV1095" s="9"/>
      <c r="BW1095" s="9"/>
      <c r="BX1095" s="9"/>
    </row>
    <row r="1096" spans="1:76" x14ac:dyDescent="0.2">
      <c r="A1096" s="2" t="s">
        <v>1096</v>
      </c>
      <c r="B1096" s="2">
        <f t="shared" si="34"/>
        <v>25686</v>
      </c>
      <c r="C1096" s="5">
        <v>2878</v>
      </c>
      <c r="D1096" s="5">
        <v>2984</v>
      </c>
      <c r="E1096" s="5">
        <v>63</v>
      </c>
      <c r="F1096" s="2">
        <v>25686</v>
      </c>
      <c r="G1096">
        <f t="array" ref="G1096:AA1096">VLOOKUP(A1096,Check_S4,{7,8,9,10,11,12,13,14,15,16,17,18,19,20,21,22,23,24,25,26,27},FALSE)</f>
        <v>0</v>
      </c>
      <c r="H1096">
        <v>7378</v>
      </c>
      <c r="I1096">
        <v>690.00388780000003</v>
      </c>
      <c r="J1096">
        <v>0</v>
      </c>
      <c r="K1096">
        <v>0</v>
      </c>
      <c r="L1096">
        <v>1184.9339332320301</v>
      </c>
      <c r="M1096">
        <v>0</v>
      </c>
      <c r="N1096">
        <v>1833.0963606743901</v>
      </c>
      <c r="O1096">
        <v>1956.3721208811601</v>
      </c>
      <c r="P1096">
        <v>0</v>
      </c>
      <c r="Q1096">
        <v>4039.7070822381802</v>
      </c>
      <c r="R1096">
        <v>3064.0517150932501</v>
      </c>
      <c r="S1096">
        <v>1126.8221762292901</v>
      </c>
      <c r="T1096">
        <v>0</v>
      </c>
      <c r="U1096">
        <v>2903.3356581701401</v>
      </c>
      <c r="V1096">
        <v>3327.36480150647</v>
      </c>
      <c r="W1096">
        <v>0</v>
      </c>
      <c r="X1096">
        <v>3888.7864428191601</v>
      </c>
      <c r="Y1096">
        <v>0</v>
      </c>
      <c r="Z1096">
        <v>0</v>
      </c>
      <c r="AA1096">
        <v>3140</v>
      </c>
      <c r="AB1096">
        <f t="array" ref="AB1096">MEDIAN(IF(G1096:Q1096&lt;&gt;0,G1096:Q1096))</f>
        <v>1894.7342407777751</v>
      </c>
      <c r="AC1096">
        <f t="array" ref="AC1096">MEDIAN(IF(R1096:Z1096&lt;&gt;0,R1096:Z1096))</f>
        <v>3064.0517150932501</v>
      </c>
      <c r="AD1096">
        <f t="shared" si="35"/>
        <v>1.6171406253974059</v>
      </c>
      <c r="AE1096">
        <f t="array" ref="AE1096">TTEST(IF(G1096:Q1096&lt;&gt;0,G1096:Q1096),IF(R1096:AA1096&lt;&gt;0,R1096:AA1096),2,3)</f>
        <v>0.95677993379152615</v>
      </c>
      <c r="AX1096" s="8" t="s">
        <v>1333</v>
      </c>
      <c r="AY1096" s="8" t="s">
        <v>3198</v>
      </c>
      <c r="AZ1096" s="8" t="s">
        <v>1623</v>
      </c>
      <c r="BA1096" s="9">
        <v>1214.6709164722699</v>
      </c>
      <c r="BB1096" s="9">
        <v>1214.6709164722699</v>
      </c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>
        <v>1214.6709164722699</v>
      </c>
      <c r="BQ1096" s="9"/>
      <c r="BR1096" s="9"/>
      <c r="BS1096" s="9"/>
      <c r="BT1096" s="9"/>
      <c r="BU1096" s="9"/>
      <c r="BV1096" s="9"/>
      <c r="BW1096" s="9"/>
      <c r="BX1096" s="9"/>
    </row>
    <row r="1097" spans="1:76" x14ac:dyDescent="0.2">
      <c r="A1097" s="2" t="s">
        <v>1097</v>
      </c>
      <c r="B1097" s="2">
        <f t="shared" si="34"/>
        <v>25638</v>
      </c>
      <c r="C1097" s="5">
        <v>2880</v>
      </c>
      <c r="D1097" s="5">
        <v>1665</v>
      </c>
      <c r="E1097" s="5">
        <v>101</v>
      </c>
      <c r="F1097" s="2">
        <v>25638</v>
      </c>
      <c r="G1097">
        <f t="array" ref="G1097:AA1097">VLOOKUP(A1097,Check_S4,{7,8,9,10,11,12,13,14,15,16,17,18,19,20,21,22,23,24,25,26,27},FALSE)</f>
        <v>0</v>
      </c>
      <c r="H1097">
        <v>9393</v>
      </c>
      <c r="I1097">
        <v>126.4285598</v>
      </c>
      <c r="J1097">
        <v>0</v>
      </c>
      <c r="K1097">
        <v>0</v>
      </c>
      <c r="L1097">
        <v>1095.0112646249299</v>
      </c>
      <c r="M1097">
        <v>0</v>
      </c>
      <c r="N1097">
        <v>0</v>
      </c>
      <c r="O1097">
        <v>2076.1982086726498</v>
      </c>
      <c r="P1097">
        <v>0</v>
      </c>
      <c r="Q1097">
        <v>5334.3719894743999</v>
      </c>
      <c r="R1097">
        <v>0</v>
      </c>
      <c r="S1097">
        <v>1664.71899219956</v>
      </c>
      <c r="T1097">
        <v>0</v>
      </c>
      <c r="U1097">
        <v>0</v>
      </c>
      <c r="V1097">
        <v>1529.6524734458901</v>
      </c>
      <c r="W1097">
        <v>0</v>
      </c>
      <c r="X1097">
        <v>0</v>
      </c>
      <c r="Y1097">
        <v>0</v>
      </c>
      <c r="Z1097">
        <v>3760.6792002048701</v>
      </c>
      <c r="AA1097">
        <v>937</v>
      </c>
      <c r="AB1097">
        <f t="array" ref="AB1097">MEDIAN(IF(G1097:Q1097&lt;&gt;0,G1097:Q1097))</f>
        <v>2076.1982086726498</v>
      </c>
      <c r="AC1097">
        <f t="array" ref="AC1097">MEDIAN(IF(R1097:Z1097&lt;&gt;0,R1097:Z1097))</f>
        <v>1664.71899219956</v>
      </c>
      <c r="AD1097">
        <f t="shared" si="35"/>
        <v>0.8018112072564807</v>
      </c>
      <c r="AE1097">
        <f t="array" ref="AE1097">TTEST(IF(G1097:Q1097&lt;&gt;0,G1097:Q1097),IF(R1097:AA1097&lt;&gt;0,R1097:AA1097),2,3)</f>
        <v>0.40614189767881037</v>
      </c>
      <c r="AX1097" s="8" t="s">
        <v>1298</v>
      </c>
      <c r="AY1097" s="8" t="s">
        <v>3199</v>
      </c>
      <c r="AZ1097" s="8" t="s">
        <v>1640</v>
      </c>
      <c r="BA1097" s="9">
        <v>1214.6709164722699</v>
      </c>
      <c r="BB1097" s="9">
        <v>1214.6709164722699</v>
      </c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>
        <v>1214.6709164722699</v>
      </c>
      <c r="BQ1097" s="9"/>
      <c r="BR1097" s="9"/>
      <c r="BS1097" s="9"/>
      <c r="BT1097" s="9"/>
      <c r="BU1097" s="9"/>
      <c r="BV1097" s="9"/>
      <c r="BW1097" s="9"/>
      <c r="BX1097" s="9"/>
    </row>
    <row r="1098" spans="1:76" x14ac:dyDescent="0.2">
      <c r="A1098" s="2" t="s">
        <v>1098</v>
      </c>
      <c r="B1098" s="2">
        <f t="shared" si="34"/>
        <v>92260</v>
      </c>
      <c r="C1098" s="5">
        <v>799</v>
      </c>
      <c r="D1098" s="5">
        <v>771</v>
      </c>
      <c r="E1098" s="5">
        <v>75</v>
      </c>
      <c r="F1098" s="2">
        <v>92260</v>
      </c>
      <c r="G1098">
        <f t="array" ref="G1098:AA1098">VLOOKUP(A1098,Check_S4,{7,8,9,10,11,12,13,14,15,16,17,18,19,20,21,22,23,24,25,26,27},FALSE)</f>
        <v>0</v>
      </c>
      <c r="H1098">
        <v>1430</v>
      </c>
      <c r="I1098">
        <v>124.84506759999999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1191.82057942647</v>
      </c>
      <c r="P1098">
        <v>0</v>
      </c>
      <c r="Q1098">
        <v>350.56987512918101</v>
      </c>
      <c r="R1098">
        <v>0</v>
      </c>
      <c r="S1098">
        <v>1395.8421465840399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300</v>
      </c>
      <c r="AB1098">
        <f t="array" ref="AB1098">MEDIAN(IF(G1098:Q1098&lt;&gt;0,G1098:Q1098))</f>
        <v>771.19522727782555</v>
      </c>
      <c r="AC1098">
        <f t="array" ref="AC1098">MEDIAN(IF(R1098:Z1098&lt;&gt;0,R1098:Z1098))</f>
        <v>1395.8421465840399</v>
      </c>
      <c r="AD1098">
        <f t="shared" si="35"/>
        <v>1.8099724910268193</v>
      </c>
      <c r="AE1098">
        <f t="array" ref="AE1098">TTEST(IF(G1098:Q1098&lt;&gt;0,G1098:Q1098),IF(R1098:AA1098&lt;&gt;0,R1098:AA1098),2,3)</f>
        <v>0.91956225872674258</v>
      </c>
      <c r="AX1098" s="8" t="s">
        <v>3200</v>
      </c>
      <c r="AY1098" s="8" t="s">
        <v>3201</v>
      </c>
      <c r="AZ1098" s="8" t="s">
        <v>1623</v>
      </c>
      <c r="BA1098" s="9">
        <v>1214.6709164722699</v>
      </c>
      <c r="BB1098" s="9">
        <v>1214.6709164722699</v>
      </c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>
        <v>1214.6709164722699</v>
      </c>
      <c r="BQ1098" s="9"/>
      <c r="BR1098" s="9"/>
      <c r="BS1098" s="9"/>
      <c r="BT1098" s="9"/>
      <c r="BU1098" s="9"/>
      <c r="BV1098" s="9"/>
      <c r="BW1098" s="9"/>
      <c r="BX1098" s="9"/>
    </row>
    <row r="1099" spans="1:76" x14ac:dyDescent="0.2">
      <c r="A1099" s="2" t="s">
        <v>1099</v>
      </c>
      <c r="B1099" s="2">
        <f t="shared" si="34"/>
        <v>31698</v>
      </c>
      <c r="C1099" s="5">
        <v>2321</v>
      </c>
      <c r="D1099" s="5">
        <v>1600</v>
      </c>
      <c r="E1099" s="5">
        <v>99</v>
      </c>
      <c r="F1099" s="2">
        <v>31698</v>
      </c>
      <c r="G1099">
        <f t="array" ref="G1099:AA1099">VLOOKUP(A1099,Check_S4,{7,8,9,10,11,12,13,14,15,16,17,18,19,20,21,22,23,24,25,26,27},FALSE)</f>
        <v>0</v>
      </c>
      <c r="H1099">
        <v>6807</v>
      </c>
      <c r="I1099">
        <v>141.8865332</v>
      </c>
      <c r="J1099">
        <v>0</v>
      </c>
      <c r="K1099">
        <v>0</v>
      </c>
      <c r="L1099">
        <v>3837.7849506257398</v>
      </c>
      <c r="M1099">
        <v>0</v>
      </c>
      <c r="N1099">
        <v>1599.9620206872301</v>
      </c>
      <c r="O1099">
        <v>996.76756972304202</v>
      </c>
      <c r="P1099">
        <v>0</v>
      </c>
      <c r="Q1099">
        <v>986.729467957363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1876.6456749019101</v>
      </c>
      <c r="X1099">
        <v>0</v>
      </c>
      <c r="Y1099">
        <v>0</v>
      </c>
      <c r="Z1099">
        <v>0</v>
      </c>
      <c r="AA1099">
        <v>0</v>
      </c>
      <c r="AB1099">
        <f t="array" ref="AB1099">MEDIAN(IF(G1099:Q1099&lt;&gt;0,G1099:Q1099))</f>
        <v>1298.364795205136</v>
      </c>
      <c r="AC1099">
        <f t="array" ref="AC1099">MEDIAN(IF(R1099:Z1099&lt;&gt;0,R1099:Z1099))</f>
        <v>1876.6456749019101</v>
      </c>
      <c r="AD1099">
        <f t="shared" si="35"/>
        <v>1.4453916817772374</v>
      </c>
      <c r="AE1099" t="e">
        <f t="array" ref="AE1099">TTEST(IF(G1099:Q1099&lt;&gt;0,G1099:Q1099),IF(R1099:AA1099&lt;&gt;0,R1099:AA1099),2,3)</f>
        <v>#DIV/0!</v>
      </c>
      <c r="AX1099" s="8" t="s">
        <v>3202</v>
      </c>
      <c r="AY1099" s="8" t="s">
        <v>3203</v>
      </c>
      <c r="AZ1099" s="8" t="s">
        <v>1623</v>
      </c>
      <c r="BA1099" s="9">
        <v>1216.35668110764</v>
      </c>
      <c r="BB1099" s="9">
        <v>1216.35668110764</v>
      </c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>
        <v>1216.35668110764</v>
      </c>
      <c r="BQ1099" s="9"/>
      <c r="BR1099" s="9"/>
      <c r="BS1099" s="9"/>
      <c r="BT1099" s="9"/>
      <c r="BU1099" s="9"/>
      <c r="BV1099" s="9"/>
      <c r="BW1099" s="9"/>
      <c r="BX1099" s="9"/>
    </row>
    <row r="1100" spans="1:76" x14ac:dyDescent="0.2">
      <c r="A1100" s="2" t="s">
        <v>1100</v>
      </c>
      <c r="B1100" s="2">
        <f t="shared" si="34"/>
        <v>42567</v>
      </c>
      <c r="C1100" s="5">
        <v>1721</v>
      </c>
      <c r="D1100" s="5">
        <v>1580</v>
      </c>
      <c r="E1100" s="5">
        <v>71</v>
      </c>
      <c r="F1100" s="2">
        <v>42567</v>
      </c>
      <c r="G1100">
        <f t="array" ref="G1100:AA1100">VLOOKUP(A1100,Check_S4,{7,8,9,10,11,12,13,14,15,16,17,18,19,20,21,22,23,24,25,26,27},FALSE)</f>
        <v>0</v>
      </c>
      <c r="H1100">
        <v>2085</v>
      </c>
      <c r="I1100">
        <v>1224.5186510000001</v>
      </c>
      <c r="J1100">
        <v>382.84166979999998</v>
      </c>
      <c r="K1100">
        <v>464.75375414000001</v>
      </c>
      <c r="L1100">
        <v>3314.3601430803901</v>
      </c>
      <c r="M1100">
        <v>0</v>
      </c>
      <c r="N1100">
        <v>798.34326033951504</v>
      </c>
      <c r="O1100">
        <v>3566.0114411101599</v>
      </c>
      <c r="P1100">
        <v>0</v>
      </c>
      <c r="Q1100">
        <v>1936.1198344305101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f t="array" ref="AB1100">MEDIAN(IF(G1100:Q1100&lt;&gt;0,G1100:Q1100))</f>
        <v>1580.3192427152551</v>
      </c>
      <c r="AC1100" t="e">
        <f t="array" ref="AC1100">MEDIAN(IF(R1100:Z1100&lt;&gt;0,R1100:Z1100))</f>
        <v>#NUM!</v>
      </c>
      <c r="AD1100" t="e">
        <f t="shared" si="35"/>
        <v>#NUM!</v>
      </c>
      <c r="AE1100" t="e">
        <f t="array" ref="AE1100">TTEST(IF(G1100:Q1100&lt;&gt;0,G1100:Q1100),IF(R1100:AA1100&lt;&gt;0,R1100:AA1100),2,3)</f>
        <v>#DIV/0!</v>
      </c>
      <c r="AX1100" s="8" t="s">
        <v>1513</v>
      </c>
      <c r="AY1100" s="8" t="s">
        <v>1513</v>
      </c>
      <c r="AZ1100" s="8" t="s">
        <v>1640</v>
      </c>
      <c r="BA1100" s="9">
        <v>1216.35668110764</v>
      </c>
      <c r="BB1100" s="9">
        <v>1216.35668110764</v>
      </c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>
        <v>1216.35668110764</v>
      </c>
      <c r="BQ1100" s="9"/>
      <c r="BR1100" s="9"/>
      <c r="BS1100" s="9"/>
      <c r="BT1100" s="9"/>
      <c r="BU1100" s="9"/>
      <c r="BV1100" s="9"/>
      <c r="BW1100" s="9"/>
      <c r="BX1100" s="9"/>
    </row>
    <row r="1101" spans="1:76" x14ac:dyDescent="0.2">
      <c r="A1101" s="2" t="s">
        <v>1101</v>
      </c>
      <c r="B1101" s="2">
        <f t="shared" si="34"/>
        <v>44546</v>
      </c>
      <c r="C1101" s="5">
        <v>1638</v>
      </c>
      <c r="D1101" s="5">
        <v>1417</v>
      </c>
      <c r="E1101" s="5">
        <v>62</v>
      </c>
      <c r="F1101" s="2">
        <v>44546</v>
      </c>
      <c r="G1101">
        <f t="array" ref="G1101:AA1101">VLOOKUP(A1101,Check_S4,{7,8,9,10,11,12,13,14,15,16,17,18,19,20,21,22,23,24,25,26,27},FALSE)</f>
        <v>0</v>
      </c>
      <c r="H1101">
        <v>1358</v>
      </c>
      <c r="I1101">
        <v>153.1548416</v>
      </c>
      <c r="J1101">
        <v>0</v>
      </c>
      <c r="K1101">
        <v>0</v>
      </c>
      <c r="L1101">
        <v>2457.1539392902</v>
      </c>
      <c r="M1101">
        <v>0</v>
      </c>
      <c r="N1101">
        <v>0</v>
      </c>
      <c r="O1101">
        <v>400.26576835212302</v>
      </c>
      <c r="P1101">
        <v>0</v>
      </c>
      <c r="Q1101">
        <v>2931.4375915825899</v>
      </c>
      <c r="R1101">
        <v>0</v>
      </c>
      <c r="S1101">
        <v>1416.6580187234599</v>
      </c>
      <c r="T1101">
        <v>0</v>
      </c>
      <c r="U1101">
        <v>2763.3524943099901</v>
      </c>
      <c r="V1101">
        <v>0</v>
      </c>
      <c r="W1101">
        <v>0</v>
      </c>
      <c r="X1101">
        <v>0</v>
      </c>
      <c r="Y1101">
        <v>2280.0918935834202</v>
      </c>
      <c r="Z1101">
        <v>0</v>
      </c>
      <c r="AA1101">
        <v>981</v>
      </c>
      <c r="AB1101">
        <f t="array" ref="AB1101">MEDIAN(IF(G1101:Q1101&lt;&gt;0,G1101:Q1101))</f>
        <v>1358</v>
      </c>
      <c r="AC1101">
        <f t="array" ref="AC1101">MEDIAN(IF(R1101:Z1101&lt;&gt;0,R1101:Z1101))</f>
        <v>2280.0918935834202</v>
      </c>
      <c r="AD1101">
        <f t="shared" si="35"/>
        <v>1.679007285407526</v>
      </c>
      <c r="AE1101">
        <f t="array" ref="AE1101">TTEST(IF(G1101:Q1101&lt;&gt;0,G1101:Q1101),IF(R1101:AA1101&lt;&gt;0,R1101:AA1101),2,3)</f>
        <v>0.57546912999347222</v>
      </c>
      <c r="AX1101" s="8" t="s">
        <v>3204</v>
      </c>
      <c r="AY1101" s="8" t="s">
        <v>3205</v>
      </c>
      <c r="AZ1101" s="8" t="s">
        <v>1623</v>
      </c>
      <c r="BA1101" s="9">
        <v>1829.1445164005299</v>
      </c>
      <c r="BB1101" s="9">
        <v>1216.85029752119</v>
      </c>
      <c r="BC1101" s="9">
        <v>129.08448959610399</v>
      </c>
      <c r="BD1101" s="9"/>
      <c r="BE1101" s="9">
        <v>302</v>
      </c>
      <c r="BF1101" s="9">
        <v>144.68038559999999</v>
      </c>
      <c r="BG1101" s="9"/>
      <c r="BH1101" s="9"/>
      <c r="BI1101" s="9"/>
      <c r="BJ1101" s="9"/>
      <c r="BK1101" s="9"/>
      <c r="BL1101" s="9"/>
      <c r="BM1101" s="9"/>
      <c r="BN1101" s="9">
        <v>915.59372297516802</v>
      </c>
      <c r="BO1101" s="9"/>
      <c r="BP1101" s="9">
        <v>1518.1068720672099</v>
      </c>
      <c r="BQ1101" s="9"/>
      <c r="BR1101" s="9"/>
      <c r="BS1101" s="9">
        <v>1604.48611776078</v>
      </c>
      <c r="BT1101" s="9"/>
      <c r="BU1101" s="9"/>
      <c r="BV1101" s="9"/>
      <c r="BW1101" s="9"/>
      <c r="BX1101" s="9">
        <v>6490</v>
      </c>
    </row>
    <row r="1102" spans="1:76" x14ac:dyDescent="0.2">
      <c r="A1102" s="2" t="s">
        <v>1102</v>
      </c>
      <c r="B1102" s="2">
        <f t="shared" si="34"/>
        <v>61228</v>
      </c>
      <c r="C1102" s="5">
        <v>1190</v>
      </c>
      <c r="D1102" s="5">
        <v>1045</v>
      </c>
      <c r="E1102" s="5">
        <v>88</v>
      </c>
      <c r="F1102" s="2">
        <v>61228</v>
      </c>
      <c r="G1102">
        <f t="array" ref="G1102:AA1102">VLOOKUP(A1102,Check_S4,{7,8,9,10,11,12,13,14,15,16,17,18,19,20,21,22,23,24,25,26,27},FALSE)</f>
        <v>0</v>
      </c>
      <c r="H1102">
        <v>0</v>
      </c>
      <c r="I1102">
        <v>40.930813270000002</v>
      </c>
      <c r="J1102">
        <v>0</v>
      </c>
      <c r="K1102">
        <v>0</v>
      </c>
      <c r="L1102">
        <v>0</v>
      </c>
      <c r="M1102">
        <v>0</v>
      </c>
      <c r="N1102">
        <v>2756.2579418493801</v>
      </c>
      <c r="O1102">
        <v>1045.26669337665</v>
      </c>
      <c r="P1102">
        <v>0</v>
      </c>
      <c r="Q1102">
        <v>1604.9262744888999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504</v>
      </c>
      <c r="AB1102">
        <f t="array" ref="AB1102">MEDIAN(IF(G1102:Q1102&lt;&gt;0,G1102:Q1102))</f>
        <v>1325.0964839327748</v>
      </c>
      <c r="AC1102" t="e">
        <f t="array" ref="AC1102">MEDIAN(IF(R1102:Z1102&lt;&gt;0,R1102:Z1102))</f>
        <v>#NUM!</v>
      </c>
      <c r="AD1102" t="e">
        <f t="shared" si="35"/>
        <v>#NUM!</v>
      </c>
      <c r="AE1102" t="e">
        <f t="array" ref="AE1102">TTEST(IF(G1102:Q1102&lt;&gt;0,G1102:Q1102),IF(R1102:AA1102&lt;&gt;0,R1102:AA1102),2,3)</f>
        <v>#DIV/0!</v>
      </c>
      <c r="AX1102" s="8" t="s">
        <v>3206</v>
      </c>
      <c r="AY1102" s="8" t="s">
        <v>3206</v>
      </c>
      <c r="AZ1102" s="8" t="s">
        <v>1640</v>
      </c>
      <c r="BA1102" s="9">
        <v>1170.0294812417001</v>
      </c>
      <c r="BB1102" s="9">
        <v>1217.1997353547499</v>
      </c>
      <c r="BC1102" s="9">
        <v>70.964942544272503</v>
      </c>
      <c r="BD1102" s="9"/>
      <c r="BE1102" s="9">
        <v>1787</v>
      </c>
      <c r="BF1102" s="9">
        <v>31.564383809999999</v>
      </c>
      <c r="BG1102" s="9"/>
      <c r="BH1102" s="9"/>
      <c r="BI1102" s="9"/>
      <c r="BJ1102" s="9"/>
      <c r="BK1102" s="9"/>
      <c r="BL1102" s="9"/>
      <c r="BM1102" s="9"/>
      <c r="BN1102" s="9">
        <v>712.14072956537098</v>
      </c>
      <c r="BO1102" s="9"/>
      <c r="BP1102" s="9">
        <v>1217.1997353547499</v>
      </c>
      <c r="BQ1102" s="9"/>
      <c r="BR1102" s="9"/>
      <c r="BS1102" s="9"/>
      <c r="BT1102" s="9">
        <v>2102.2425574783601</v>
      </c>
      <c r="BU1102" s="9"/>
      <c r="BV1102" s="9"/>
      <c r="BW1102" s="9"/>
      <c r="BX1102" s="9"/>
    </row>
    <row r="1103" spans="1:76" x14ac:dyDescent="0.2">
      <c r="A1103" s="2" t="s">
        <v>1103</v>
      </c>
      <c r="B1103" s="2">
        <f t="shared" si="34"/>
        <v>25563</v>
      </c>
      <c r="C1103" s="5">
        <v>2849</v>
      </c>
      <c r="D1103" s="5">
        <v>1584</v>
      </c>
      <c r="E1103" s="5">
        <v>103</v>
      </c>
      <c r="F1103" s="2">
        <v>25563</v>
      </c>
      <c r="G1103">
        <f t="array" ref="G1103:AA1103">VLOOKUP(A1103,Check_S4,{7,8,9,10,11,12,13,14,15,16,17,18,19,20,21,22,23,24,25,26,27},FALSE)</f>
        <v>0</v>
      </c>
      <c r="H1103">
        <v>9450</v>
      </c>
      <c r="I1103">
        <v>899.9612022</v>
      </c>
      <c r="J1103">
        <v>0</v>
      </c>
      <c r="K1103">
        <v>0</v>
      </c>
      <c r="L1103">
        <v>1742.4376708966499</v>
      </c>
      <c r="M1103">
        <v>864.346854714492</v>
      </c>
      <c r="N1103">
        <v>0</v>
      </c>
      <c r="O1103">
        <v>1425.2771081272101</v>
      </c>
      <c r="P1103">
        <v>3681.88649707893</v>
      </c>
      <c r="Q1103">
        <v>3882.83354971891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846</v>
      </c>
      <c r="AB1103">
        <f t="array" ref="AB1103">MEDIAN(IF(G1103:Q1103&lt;&gt;0,G1103:Q1103))</f>
        <v>1742.4376708966499</v>
      </c>
      <c r="AC1103" t="e">
        <f t="array" ref="AC1103">MEDIAN(IF(R1103:Z1103&lt;&gt;0,R1103:Z1103))</f>
        <v>#NUM!</v>
      </c>
      <c r="AD1103" t="e">
        <f t="shared" si="35"/>
        <v>#NUM!</v>
      </c>
      <c r="AE1103" t="e">
        <f t="array" ref="AE1103">TTEST(IF(G1103:Q1103&lt;&gt;0,G1103:Q1103),IF(R1103:AA1103&lt;&gt;0,R1103:AA1103),2,3)</f>
        <v>#DIV/0!</v>
      </c>
      <c r="AX1103" s="8" t="s">
        <v>3207</v>
      </c>
      <c r="AY1103" s="8" t="s">
        <v>3208</v>
      </c>
      <c r="AZ1103" s="8" t="s">
        <v>1623</v>
      </c>
      <c r="BA1103" s="9">
        <v>1559.1963134397499</v>
      </c>
      <c r="BB1103" s="9">
        <v>1217.1997353547499</v>
      </c>
      <c r="BC1103" s="9">
        <v>104.636505910122</v>
      </c>
      <c r="BD1103" s="9">
        <v>4053</v>
      </c>
      <c r="BE1103" s="9">
        <v>93</v>
      </c>
      <c r="BF1103" s="9"/>
      <c r="BG1103" s="9"/>
      <c r="BH1103" s="9"/>
      <c r="BI1103" s="9"/>
      <c r="BJ1103" s="9"/>
      <c r="BK1103" s="9"/>
      <c r="BL1103" s="9">
        <v>2197.7772471283902</v>
      </c>
      <c r="BM1103" s="9"/>
      <c r="BN1103" s="9">
        <v>235.004584715585</v>
      </c>
      <c r="BO1103" s="9"/>
      <c r="BP1103" s="9">
        <v>1217.1997353547499</v>
      </c>
      <c r="BQ1103" s="9"/>
      <c r="BR1103" s="9"/>
      <c r="BS1103" s="9"/>
      <c r="BT1103" s="9"/>
      <c r="BU1103" s="9"/>
      <c r="BV1103" s="9"/>
      <c r="BW1103" s="9"/>
      <c r="BX1103" s="9"/>
    </row>
    <row r="1104" spans="1:76" x14ac:dyDescent="0.2">
      <c r="A1104" s="2" t="s">
        <v>1104</v>
      </c>
      <c r="B1104" s="2">
        <f t="shared" si="34"/>
        <v>88532</v>
      </c>
      <c r="C1104" s="5">
        <v>822</v>
      </c>
      <c r="D1104" s="5">
        <v>822</v>
      </c>
      <c r="E1104" s="5">
        <v>38</v>
      </c>
      <c r="F1104" s="2">
        <v>88532</v>
      </c>
      <c r="G1104">
        <f t="array" ref="G1104:AA1104">VLOOKUP(A1104,Check_S4,{7,8,9,10,11,12,13,14,15,16,17,18,19,20,21,22,23,24,25,26,27},FALSE)</f>
        <v>0</v>
      </c>
      <c r="H1104">
        <v>1041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603.41507054006604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f t="array" ref="AB1104">MEDIAN(IF(G1104:Q1104&lt;&gt;0,G1104:Q1104))</f>
        <v>822.20753527003308</v>
      </c>
      <c r="AC1104" t="e">
        <f t="array" ref="AC1104">MEDIAN(IF(R1104:Z1104&lt;&gt;0,R1104:Z1104))</f>
        <v>#NUM!</v>
      </c>
      <c r="AD1104" t="e">
        <f t="shared" si="35"/>
        <v>#NUM!</v>
      </c>
      <c r="AE1104" t="e">
        <f t="array" ref="AE1104">TTEST(IF(G1104:Q1104&lt;&gt;0,G1104:Q1104),IF(R1104:AA1104&lt;&gt;0,R1104:AA1104),2,3)</f>
        <v>#DIV/0!</v>
      </c>
      <c r="AX1104" s="8" t="s">
        <v>3209</v>
      </c>
      <c r="AY1104" s="8" t="s">
        <v>3209</v>
      </c>
      <c r="AZ1104" s="8" t="s">
        <v>1640</v>
      </c>
      <c r="BA1104" s="9">
        <v>1218.88618746661</v>
      </c>
      <c r="BB1104" s="9">
        <v>1218.88618746661</v>
      </c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>
        <v>1218.88618746661</v>
      </c>
      <c r="BQ1104" s="9"/>
      <c r="BR1104" s="9"/>
      <c r="BS1104" s="9"/>
      <c r="BT1104" s="9"/>
      <c r="BU1104" s="9"/>
      <c r="BV1104" s="9"/>
      <c r="BW1104" s="9"/>
      <c r="BX1104" s="9"/>
    </row>
    <row r="1105" spans="1:76" x14ac:dyDescent="0.2">
      <c r="A1105" s="2" t="s">
        <v>1105</v>
      </c>
      <c r="B1105" s="2">
        <f t="shared" si="34"/>
        <v>24863</v>
      </c>
      <c r="C1105" s="5">
        <v>2899</v>
      </c>
      <c r="D1105" s="5">
        <v>2989</v>
      </c>
      <c r="E1105" s="5">
        <v>51</v>
      </c>
      <c r="F1105" s="2">
        <v>24863</v>
      </c>
      <c r="G1105">
        <f t="array" ref="G1105:AA1105">VLOOKUP(A1105,Check_S4,{7,8,9,10,11,12,13,14,15,16,17,18,19,20,21,22,23,24,25,26,27},FALSE)</f>
        <v>0</v>
      </c>
      <c r="H1105">
        <v>4306</v>
      </c>
      <c r="I1105">
        <v>645.89137410000001</v>
      </c>
      <c r="J1105">
        <v>0</v>
      </c>
      <c r="K1105">
        <v>6359.6620867000001</v>
      </c>
      <c r="L1105">
        <v>1932.8287920305199</v>
      </c>
      <c r="M1105">
        <v>0</v>
      </c>
      <c r="N1105">
        <v>3702.2643437218499</v>
      </c>
      <c r="O1105">
        <v>1970.7390389979901</v>
      </c>
      <c r="P1105">
        <v>0</v>
      </c>
      <c r="Q1105">
        <v>1471.3572733214801</v>
      </c>
      <c r="R1105">
        <v>3173.5121212999602</v>
      </c>
      <c r="S1105">
        <v>1297.80552686688</v>
      </c>
      <c r="T1105">
        <v>0</v>
      </c>
      <c r="U1105">
        <v>3878.1569944647899</v>
      </c>
      <c r="V1105">
        <v>2848.0507713461998</v>
      </c>
      <c r="W1105">
        <v>2184.0537097807</v>
      </c>
      <c r="X1105">
        <v>0</v>
      </c>
      <c r="Y1105">
        <v>0</v>
      </c>
      <c r="Z1105">
        <v>3690.4604760757602</v>
      </c>
      <c r="AA1105">
        <v>3130</v>
      </c>
      <c r="AB1105">
        <f t="array" ref="AB1105">MEDIAN(IF(G1105:Q1105&lt;&gt;0,G1105:Q1105))</f>
        <v>1970.7390389979901</v>
      </c>
      <c r="AC1105">
        <f t="array" ref="AC1105">MEDIAN(IF(R1105:Z1105&lt;&gt;0,R1105:Z1105))</f>
        <v>3010.7814463230798</v>
      </c>
      <c r="AD1105">
        <f t="shared" si="35"/>
        <v>1.5277423274945083</v>
      </c>
      <c r="AE1105">
        <f t="array" ref="AE1105">TTEST(IF(G1105:Q1105&lt;&gt;0,G1105:Q1105),IF(R1105:AA1105&lt;&gt;0,R1105:AA1105),2,3)</f>
        <v>0.97484262975935887</v>
      </c>
      <c r="AX1105" s="8" t="s">
        <v>1418</v>
      </c>
      <c r="AY1105" s="8" t="s">
        <v>1418</v>
      </c>
      <c r="AZ1105" s="8" t="s">
        <v>1640</v>
      </c>
      <c r="BA1105" s="9">
        <v>1218.88618746661</v>
      </c>
      <c r="BB1105" s="9">
        <v>1218.88618746661</v>
      </c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>
        <v>1218.88618746661</v>
      </c>
      <c r="BQ1105" s="9"/>
      <c r="BR1105" s="9"/>
      <c r="BS1105" s="9"/>
      <c r="BT1105" s="9"/>
      <c r="BU1105" s="9"/>
      <c r="BV1105" s="9"/>
      <c r="BW1105" s="9"/>
      <c r="BX1105" s="9"/>
    </row>
    <row r="1106" spans="1:76" x14ac:dyDescent="0.2">
      <c r="A1106" s="2" t="s">
        <v>1106</v>
      </c>
      <c r="B1106" s="2">
        <f t="shared" si="34"/>
        <v>67168</v>
      </c>
      <c r="C1106" s="5">
        <v>1071</v>
      </c>
      <c r="D1106" s="5">
        <v>1071</v>
      </c>
      <c r="E1106" s="5">
        <v>19</v>
      </c>
      <c r="F1106" s="2">
        <v>67168</v>
      </c>
      <c r="G1106">
        <f t="array" ref="G1106:AA1106">VLOOKUP(A1106,Check_S4,{7,8,9,10,11,12,13,14,15,16,17,18,19,20,21,22,23,24,25,26,27},FALSE)</f>
        <v>930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1211.30076399067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f t="array" ref="AB1106">MEDIAN(IF(G1106:Q1106&lt;&gt;0,G1106:Q1106))</f>
        <v>930</v>
      </c>
      <c r="AC1106">
        <f t="array" ref="AC1106">MEDIAN(IF(R1106:Z1106&lt;&gt;0,R1106:Z1106))</f>
        <v>1211.30076399067</v>
      </c>
      <c r="AD1106">
        <f t="shared" si="35"/>
        <v>1.3024739397749141</v>
      </c>
      <c r="AE1106" t="e">
        <f t="array" ref="AE1106">TTEST(IF(G1106:Q1106&lt;&gt;0,G1106:Q1106),IF(R1106:AA1106&lt;&gt;0,R1106:AA1106),2,3)</f>
        <v>#DIV/0!</v>
      </c>
      <c r="AX1106" s="8" t="s">
        <v>3210</v>
      </c>
      <c r="AY1106" s="8" t="s">
        <v>3211</v>
      </c>
      <c r="AZ1106" s="8" t="s">
        <v>1623</v>
      </c>
      <c r="BA1106" s="9">
        <v>1256.6107708352299</v>
      </c>
      <c r="BB1106" s="9">
        <v>1219.04075822151</v>
      </c>
      <c r="BC1106" s="9">
        <v>94.297286534155305</v>
      </c>
      <c r="BD1106" s="9"/>
      <c r="BE1106" s="9">
        <v>1546</v>
      </c>
      <c r="BF1106" s="9">
        <v>92.537412160000002</v>
      </c>
      <c r="BG1106" s="9"/>
      <c r="BH1106" s="9">
        <v>1220.71117766</v>
      </c>
      <c r="BI1106" s="9">
        <v>166.09132730707199</v>
      </c>
      <c r="BJ1106" s="9"/>
      <c r="BK1106" s="9"/>
      <c r="BL1106" s="9">
        <v>1217.3703387830201</v>
      </c>
      <c r="BM1106" s="9"/>
      <c r="BN1106" s="9"/>
      <c r="BO1106" s="9"/>
      <c r="BP1106" s="9"/>
      <c r="BQ1106" s="9">
        <v>3796.9302667206398</v>
      </c>
      <c r="BR1106" s="9"/>
      <c r="BS1106" s="9">
        <v>1563.2456440511301</v>
      </c>
      <c r="BT1106" s="9"/>
      <c r="BU1106" s="9"/>
      <c r="BV1106" s="9"/>
      <c r="BW1106" s="9"/>
      <c r="BX1106" s="9">
        <v>450</v>
      </c>
    </row>
    <row r="1107" spans="1:76" x14ac:dyDescent="0.2">
      <c r="A1107" s="2" t="s">
        <v>1107</v>
      </c>
      <c r="B1107" s="2">
        <f t="shared" si="34"/>
        <v>172829</v>
      </c>
      <c r="C1107" s="5">
        <v>415</v>
      </c>
      <c r="D1107" s="5">
        <v>289</v>
      </c>
      <c r="E1107" s="5">
        <v>83</v>
      </c>
      <c r="F1107" s="2">
        <v>172829</v>
      </c>
      <c r="G1107">
        <f t="array" ref="G1107:AA1107">VLOOKUP(A1107,Check_S4,{7,8,9,10,11,12,13,14,15,16,17,18,19,20,21,22,23,24,25,26,27},FALSE)</f>
        <v>929</v>
      </c>
      <c r="H1107">
        <v>215</v>
      </c>
      <c r="I1107">
        <v>22.82672977</v>
      </c>
      <c r="J1107">
        <v>0</v>
      </c>
      <c r="K1107">
        <v>0</v>
      </c>
      <c r="L1107">
        <v>745.15853163690394</v>
      </c>
      <c r="M1107">
        <v>0</v>
      </c>
      <c r="N1107">
        <v>0</v>
      </c>
      <c r="O1107">
        <v>0</v>
      </c>
      <c r="P1107">
        <v>0</v>
      </c>
      <c r="Q1107">
        <v>298.13726508932598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279</v>
      </c>
      <c r="AB1107">
        <f t="array" ref="AB1107">MEDIAN(IF(G1107:Q1107&lt;&gt;0,G1107:Q1107))</f>
        <v>298.13726508932598</v>
      </c>
      <c r="AC1107" t="e">
        <f t="array" ref="AC1107">MEDIAN(IF(R1107:Z1107&lt;&gt;0,R1107:Z1107))</f>
        <v>#NUM!</v>
      </c>
      <c r="AD1107" t="e">
        <f t="shared" si="35"/>
        <v>#NUM!</v>
      </c>
      <c r="AE1107" t="e">
        <f t="array" ref="AE1107">TTEST(IF(G1107:Q1107&lt;&gt;0,G1107:Q1107),IF(R1107:AA1107&lt;&gt;0,R1107:AA1107),2,3)</f>
        <v>#DIV/0!</v>
      </c>
      <c r="AX1107" s="8" t="s">
        <v>1355</v>
      </c>
      <c r="AY1107" s="8" t="s">
        <v>1355</v>
      </c>
      <c r="AZ1107" s="8" t="s">
        <v>1640</v>
      </c>
      <c r="BA1107" s="9">
        <v>1220.57309741425</v>
      </c>
      <c r="BB1107" s="9">
        <v>1220.57309741425</v>
      </c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>
        <v>1220.57309741425</v>
      </c>
      <c r="BQ1107" s="9"/>
      <c r="BR1107" s="9"/>
      <c r="BS1107" s="9"/>
      <c r="BT1107" s="9"/>
      <c r="BU1107" s="9"/>
      <c r="BV1107" s="9"/>
      <c r="BW1107" s="9"/>
      <c r="BX1107" s="9"/>
    </row>
    <row r="1108" spans="1:76" x14ac:dyDescent="0.2">
      <c r="A1108" s="2" t="s">
        <v>1108</v>
      </c>
      <c r="B1108" s="2">
        <f t="shared" si="34"/>
        <v>32303</v>
      </c>
      <c r="C1108" s="5">
        <v>2216</v>
      </c>
      <c r="D1108" s="5">
        <v>2470</v>
      </c>
      <c r="E1108" s="5">
        <v>52</v>
      </c>
      <c r="F1108" s="2">
        <v>32303</v>
      </c>
      <c r="G1108">
        <f t="array" ref="G1108:AA1108">VLOOKUP(A1108,Check_S4,{7,8,9,10,11,12,13,14,15,16,17,18,19,20,21,22,23,24,25,26,27},FALSE)</f>
        <v>0</v>
      </c>
      <c r="H1108">
        <v>2470</v>
      </c>
      <c r="I1108">
        <v>321.62027819999997</v>
      </c>
      <c r="J1108">
        <v>0</v>
      </c>
      <c r="K1108">
        <v>4052.0520313000002</v>
      </c>
      <c r="L1108">
        <v>3661.9894077793001</v>
      </c>
      <c r="M1108">
        <v>0</v>
      </c>
      <c r="N1108">
        <v>734.52697210557403</v>
      </c>
      <c r="O1108">
        <v>1560.9455545082001</v>
      </c>
      <c r="P1108">
        <v>0</v>
      </c>
      <c r="Q1108">
        <v>1604.9262744888999</v>
      </c>
      <c r="R1108">
        <v>2569.8368650179</v>
      </c>
      <c r="S1108">
        <v>0</v>
      </c>
      <c r="T1108">
        <v>0</v>
      </c>
      <c r="U1108">
        <v>0</v>
      </c>
      <c r="V1108">
        <v>2548.7654393999801</v>
      </c>
      <c r="W1108">
        <v>0</v>
      </c>
      <c r="X1108">
        <v>0</v>
      </c>
      <c r="Y1108">
        <v>0</v>
      </c>
      <c r="Z1108">
        <v>3121.35138691572</v>
      </c>
      <c r="AA1108">
        <v>1730</v>
      </c>
      <c r="AB1108">
        <f t="array" ref="AB1108">MEDIAN(IF(G1108:Q1108&lt;&gt;0,G1108:Q1108))</f>
        <v>1604.9262744888999</v>
      </c>
      <c r="AC1108">
        <f t="array" ref="AC1108">MEDIAN(IF(R1108:Z1108&lt;&gt;0,R1108:Z1108))</f>
        <v>2569.8368650179</v>
      </c>
      <c r="AD1108">
        <f t="shared" si="35"/>
        <v>1.6012180159716574</v>
      </c>
      <c r="AE1108">
        <f t="array" ref="AE1108">TTEST(IF(G1108:Q1108&lt;&gt;0,G1108:Q1108),IF(R1108:AA1108&lt;&gt;0,R1108:AA1108),2,3)</f>
        <v>0.49205180256138992</v>
      </c>
      <c r="AX1108" s="8" t="s">
        <v>3212</v>
      </c>
      <c r="AY1108" s="8" t="s">
        <v>3213</v>
      </c>
      <c r="AZ1108" s="8" t="s">
        <v>1623</v>
      </c>
      <c r="BA1108" s="9">
        <v>2016.2067733240999</v>
      </c>
      <c r="BB1108" s="9">
        <v>1220.57309741425</v>
      </c>
      <c r="BC1108" s="9">
        <v>112.21562067208799</v>
      </c>
      <c r="BD1108" s="9"/>
      <c r="BE1108" s="9"/>
      <c r="BF1108" s="9"/>
      <c r="BG1108" s="9"/>
      <c r="BH1108" s="9"/>
      <c r="BI1108" s="9"/>
      <c r="BJ1108" s="9"/>
      <c r="BK1108" s="9"/>
      <c r="BL1108" s="9"/>
      <c r="BM1108" s="9">
        <v>4569.0472225580397</v>
      </c>
      <c r="BN1108" s="9"/>
      <c r="BO1108" s="9"/>
      <c r="BP1108" s="9">
        <v>1220.57309741425</v>
      </c>
      <c r="BQ1108" s="9"/>
      <c r="BR1108" s="9"/>
      <c r="BS1108" s="9"/>
      <c r="BT1108" s="9"/>
      <c r="BU1108" s="9"/>
      <c r="BV1108" s="9"/>
      <c r="BW1108" s="9"/>
      <c r="BX1108" s="9">
        <v>259</v>
      </c>
    </row>
    <row r="1109" spans="1:76" x14ac:dyDescent="0.2">
      <c r="A1109" s="2" t="s">
        <v>1109</v>
      </c>
      <c r="B1109" s="2">
        <f t="shared" si="34"/>
        <v>23338</v>
      </c>
      <c r="C1109" s="5">
        <v>3063</v>
      </c>
      <c r="D1109" s="5">
        <v>2228</v>
      </c>
      <c r="E1109" s="5">
        <v>91</v>
      </c>
      <c r="F1109" s="2">
        <v>23338</v>
      </c>
      <c r="G1109">
        <f t="array" ref="G1109:AA1109">VLOOKUP(A1109,Check_S4,{7,8,9,10,11,12,13,14,15,16,17,18,19,20,21,22,23,24,25,26,27},FALSE)</f>
        <v>0</v>
      </c>
      <c r="H1109">
        <v>9605</v>
      </c>
      <c r="I1109">
        <v>591.01306580000005</v>
      </c>
      <c r="J1109">
        <v>0</v>
      </c>
      <c r="K1109">
        <v>0</v>
      </c>
      <c r="L1109">
        <v>785.446982341835</v>
      </c>
      <c r="M1109">
        <v>0</v>
      </c>
      <c r="N1109">
        <v>1108.11885754325</v>
      </c>
      <c r="O1109">
        <v>3913.4406576664201</v>
      </c>
      <c r="P1109">
        <v>6887.1040544607404</v>
      </c>
      <c r="Q1109">
        <v>2227.6720379139201</v>
      </c>
      <c r="R1109">
        <v>2541.7161437740001</v>
      </c>
      <c r="S1109">
        <v>0</v>
      </c>
      <c r="T1109">
        <v>0</v>
      </c>
      <c r="U1109">
        <v>0</v>
      </c>
      <c r="V1109">
        <v>2511.9639964685398</v>
      </c>
      <c r="W1109">
        <v>1924.54583067153</v>
      </c>
      <c r="X1109">
        <v>0</v>
      </c>
      <c r="Y1109">
        <v>0</v>
      </c>
      <c r="Z1109">
        <v>0</v>
      </c>
      <c r="AA1109">
        <v>1600</v>
      </c>
      <c r="AB1109">
        <f t="array" ref="AB1109">MEDIAN(IF(G1109:Q1109&lt;&gt;0,G1109:Q1109))</f>
        <v>2227.6720379139201</v>
      </c>
      <c r="AC1109">
        <f t="array" ref="AC1109">MEDIAN(IF(R1109:Z1109&lt;&gt;0,R1109:Z1109))</f>
        <v>2511.9639964685398</v>
      </c>
      <c r="AD1109">
        <f t="shared" si="35"/>
        <v>1.1276184077889857</v>
      </c>
      <c r="AE1109">
        <f t="array" ref="AE1109">TTEST(IF(G1109:Q1109&lt;&gt;0,G1109:Q1109),IF(R1109:AA1109&lt;&gt;0,R1109:AA1109),2,3)</f>
        <v>0.3170016393839909</v>
      </c>
      <c r="AX1109" s="8" t="s">
        <v>3214</v>
      </c>
      <c r="AY1109" s="8" t="s">
        <v>3215</v>
      </c>
      <c r="AZ1109" s="8" t="s">
        <v>1623</v>
      </c>
      <c r="BA1109" s="9">
        <v>1222.26046481304</v>
      </c>
      <c r="BB1109" s="9">
        <v>1222.26046481304</v>
      </c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>
        <v>1222.26046481304</v>
      </c>
      <c r="BQ1109" s="9"/>
      <c r="BR1109" s="9"/>
      <c r="BS1109" s="9"/>
      <c r="BT1109" s="9"/>
      <c r="BU1109" s="9"/>
      <c r="BV1109" s="9"/>
      <c r="BW1109" s="9"/>
      <c r="BX1109" s="9"/>
    </row>
    <row r="1110" spans="1:76" x14ac:dyDescent="0.2">
      <c r="A1110" s="2" t="s">
        <v>1110</v>
      </c>
      <c r="B1110" s="2">
        <f t="shared" si="34"/>
        <v>56578</v>
      </c>
      <c r="C1110" s="5">
        <v>1263</v>
      </c>
      <c r="D1110" s="5">
        <v>1263</v>
      </c>
      <c r="E1110" s="5"/>
      <c r="F1110" s="2">
        <v>56578</v>
      </c>
      <c r="G1110">
        <f t="array" ref="G1110:AA1110">VLOOKUP(A1110,Check_S4,{7,8,9,10,11,12,13,14,15,16,17,18,19,20,21,22,23,24,25,26,27},FALSE)</f>
        <v>1263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f t="array" ref="AB1110">MEDIAN(IF(G1110:Q1110&lt;&gt;0,G1110:Q1110))</f>
        <v>1263</v>
      </c>
      <c r="AC1110" t="e">
        <f t="array" ref="AC1110">MEDIAN(IF(R1110:Z1110&lt;&gt;0,R1110:Z1110))</f>
        <v>#NUM!</v>
      </c>
      <c r="AD1110" t="e">
        <f t="shared" si="35"/>
        <v>#NUM!</v>
      </c>
      <c r="AE1110" t="e">
        <f t="array" ref="AE1110">TTEST(IF(G1110:Q1110&lt;&gt;0,G1110:Q1110),IF(R1110:AA1110&lt;&gt;0,R1110:AA1110),2,3)</f>
        <v>#DIV/0!</v>
      </c>
      <c r="AX1110" s="8" t="s">
        <v>3216</v>
      </c>
      <c r="AY1110" s="8" t="s">
        <v>3217</v>
      </c>
      <c r="AZ1110" s="8" t="s">
        <v>1623</v>
      </c>
      <c r="BA1110" s="9">
        <v>929.26316743944005</v>
      </c>
      <c r="BB1110" s="9">
        <v>1222.26046481304</v>
      </c>
      <c r="BC1110" s="9">
        <v>81.723256777726803</v>
      </c>
      <c r="BD1110" s="9"/>
      <c r="BE1110" s="9">
        <v>1424</v>
      </c>
      <c r="BF1110" s="9">
        <v>12.49118597</v>
      </c>
      <c r="BG1110" s="9"/>
      <c r="BH1110" s="9"/>
      <c r="BI1110" s="9">
        <v>1744.61223510337</v>
      </c>
      <c r="BJ1110" s="9"/>
      <c r="BK1110" s="9"/>
      <c r="BL1110" s="9"/>
      <c r="BM1110" s="9"/>
      <c r="BN1110" s="9">
        <v>242.95195131078501</v>
      </c>
      <c r="BO1110" s="9"/>
      <c r="BP1110" s="9">
        <v>1222.26046481304</v>
      </c>
      <c r="BQ1110" s="9"/>
      <c r="BR1110" s="9"/>
      <c r="BS1110" s="9"/>
      <c r="BT1110" s="9"/>
      <c r="BU1110" s="9"/>
      <c r="BV1110" s="9"/>
      <c r="BW1110" s="9"/>
      <c r="BX1110" s="9"/>
    </row>
    <row r="1111" spans="1:76" x14ac:dyDescent="0.2">
      <c r="A1111" s="2" t="s">
        <v>1111</v>
      </c>
      <c r="B1111" s="2">
        <f t="shared" si="34"/>
        <v>66086</v>
      </c>
      <c r="C1111" s="5">
        <v>1079</v>
      </c>
      <c r="D1111" s="5">
        <v>756</v>
      </c>
      <c r="E1111" s="5">
        <v>108</v>
      </c>
      <c r="F1111" s="2">
        <v>66086</v>
      </c>
      <c r="G1111">
        <f t="array" ref="G1111:AA1111">VLOOKUP(A1111,Check_S4,{7,8,9,10,11,12,13,14,15,16,17,18,19,20,21,22,23,24,25,26,27},FALSE)</f>
        <v>0</v>
      </c>
      <c r="H1111">
        <v>1152</v>
      </c>
      <c r="I1111">
        <v>31.393250980000001</v>
      </c>
      <c r="J1111">
        <v>0</v>
      </c>
      <c r="K1111">
        <v>0</v>
      </c>
      <c r="L1111">
        <v>229.83243494226099</v>
      </c>
      <c r="M1111">
        <v>0</v>
      </c>
      <c r="N1111">
        <v>0</v>
      </c>
      <c r="O1111">
        <v>346.76990151395103</v>
      </c>
      <c r="P1111">
        <v>0</v>
      </c>
      <c r="Q1111">
        <v>360.48572115006101</v>
      </c>
      <c r="R1111">
        <v>0</v>
      </c>
      <c r="S1111">
        <v>0</v>
      </c>
      <c r="T1111">
        <v>3594.6823454036899</v>
      </c>
      <c r="U1111">
        <v>0</v>
      </c>
      <c r="V1111">
        <v>1540.83516569004</v>
      </c>
      <c r="W1111">
        <v>0</v>
      </c>
      <c r="X1111">
        <v>0</v>
      </c>
      <c r="Y1111">
        <v>0</v>
      </c>
      <c r="Z1111">
        <v>0</v>
      </c>
      <c r="AA1111">
        <v>1380</v>
      </c>
      <c r="AB1111">
        <f t="array" ref="AB1111">MEDIAN(IF(G1111:Q1111&lt;&gt;0,G1111:Q1111))</f>
        <v>346.76990151395103</v>
      </c>
      <c r="AC1111">
        <f t="array" ref="AC1111">MEDIAN(IF(R1111:Z1111&lt;&gt;0,R1111:Z1111))</f>
        <v>2567.7587555468649</v>
      </c>
      <c r="AD1111">
        <f t="shared" si="35"/>
        <v>7.4047913164792369</v>
      </c>
      <c r="AE1111">
        <f t="array" ref="AE1111">TTEST(IF(G1111:Q1111&lt;&gt;0,G1111:Q1111),IF(R1111:AA1111&lt;&gt;0,R1111:AA1111),2,3)</f>
        <v>0.12531151196881052</v>
      </c>
      <c r="AX1111" s="8" t="s">
        <v>3218</v>
      </c>
      <c r="AY1111" s="8" t="s">
        <v>3219</v>
      </c>
      <c r="AZ1111" s="8" t="s">
        <v>1623</v>
      </c>
      <c r="BA1111" s="9">
        <v>1504.02373561472</v>
      </c>
      <c r="BB1111" s="9">
        <v>1223.94828927913</v>
      </c>
      <c r="BC1111" s="9">
        <v>75.418274123674095</v>
      </c>
      <c r="BD1111" s="9"/>
      <c r="BE1111" s="9">
        <v>1202</v>
      </c>
      <c r="BF1111" s="9">
        <v>64.764543529999997</v>
      </c>
      <c r="BG1111" s="9"/>
      <c r="BH1111" s="9"/>
      <c r="BI1111" s="9"/>
      <c r="BJ1111" s="9"/>
      <c r="BK1111" s="9"/>
      <c r="BL1111" s="9">
        <v>1637.3850633981999</v>
      </c>
      <c r="BM1111" s="9"/>
      <c r="BN1111" s="9"/>
      <c r="BO1111" s="9"/>
      <c r="BP1111" s="9">
        <v>1223.94828927913</v>
      </c>
      <c r="BQ1111" s="9"/>
      <c r="BR1111" s="9"/>
      <c r="BS1111" s="9"/>
      <c r="BT1111" s="9"/>
      <c r="BU1111" s="9"/>
      <c r="BV1111" s="9">
        <v>2746.4804593712602</v>
      </c>
      <c r="BW1111" s="9">
        <v>3188.58779372443</v>
      </c>
      <c r="BX1111" s="9">
        <v>465</v>
      </c>
    </row>
    <row r="1112" spans="1:76" x14ac:dyDescent="0.2">
      <c r="A1112" s="2" t="s">
        <v>1112</v>
      </c>
      <c r="B1112" s="2">
        <f t="shared" si="34"/>
        <v>45143</v>
      </c>
      <c r="C1112" s="5">
        <v>1578</v>
      </c>
      <c r="D1112" s="5">
        <v>1732</v>
      </c>
      <c r="E1112" s="5">
        <v>67</v>
      </c>
      <c r="F1112" s="2">
        <v>45143</v>
      </c>
      <c r="G1112">
        <f t="array" ref="G1112:AA1112">VLOOKUP(A1112,Check_S4,{7,8,9,10,11,12,13,14,15,16,17,18,19,20,21,22,23,24,25,26,27},FALSE)</f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1731.96593727134</v>
      </c>
      <c r="O1112">
        <v>1040.47563493605</v>
      </c>
      <c r="P1112">
        <v>0</v>
      </c>
      <c r="Q1112">
        <v>0</v>
      </c>
      <c r="R1112">
        <v>0</v>
      </c>
      <c r="S1112">
        <v>1923.9590828943701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3022.4767612631499</v>
      </c>
      <c r="Z1112">
        <v>0</v>
      </c>
      <c r="AA1112">
        <v>172</v>
      </c>
      <c r="AB1112">
        <f t="array" ref="AB1112">MEDIAN(IF(G1112:Q1112&lt;&gt;0,G1112:Q1112))</f>
        <v>1386.220786103695</v>
      </c>
      <c r="AC1112">
        <f t="array" ref="AC1112">MEDIAN(IF(R1112:Z1112&lt;&gt;0,R1112:Z1112))</f>
        <v>2473.2179220787602</v>
      </c>
      <c r="AD1112">
        <f t="shared" si="35"/>
        <v>1.7841443057785409</v>
      </c>
      <c r="AE1112">
        <f t="array" ref="AE1112">TTEST(IF(G1112:Q1112&lt;&gt;0,G1112:Q1112),IF(R1112:AA1112&lt;&gt;0,R1112:AA1112),2,3)</f>
        <v>0.74887882886059387</v>
      </c>
      <c r="AX1112" s="8" t="s">
        <v>947</v>
      </c>
      <c r="AY1112" s="8" t="s">
        <v>947</v>
      </c>
      <c r="AZ1112" s="8" t="s">
        <v>1640</v>
      </c>
      <c r="BA1112" s="9">
        <v>2123.7789464597099</v>
      </c>
      <c r="BB1112" s="9">
        <v>1224.79237279265</v>
      </c>
      <c r="BC1112" s="9">
        <v>101.57466988162901</v>
      </c>
      <c r="BD1112" s="9"/>
      <c r="BE1112" s="9">
        <v>859</v>
      </c>
      <c r="BF1112" s="9">
        <v>88.458416869999994</v>
      </c>
      <c r="BG1112" s="9"/>
      <c r="BH1112" s="9"/>
      <c r="BI1112" s="9">
        <v>1165.31060277132</v>
      </c>
      <c r="BJ1112" s="9"/>
      <c r="BK1112" s="9">
        <v>7095.7280986178403</v>
      </c>
      <c r="BL1112" s="9">
        <v>3961.33967414163</v>
      </c>
      <c r="BM1112" s="9"/>
      <c r="BN1112" s="9">
        <v>1482.1500703535701</v>
      </c>
      <c r="BO1112" s="9"/>
      <c r="BP1112" s="9">
        <v>1224.79237279265</v>
      </c>
      <c r="BQ1112" s="9"/>
      <c r="BR1112" s="9"/>
      <c r="BS1112" s="9"/>
      <c r="BT1112" s="9"/>
      <c r="BU1112" s="9"/>
      <c r="BV1112" s="9">
        <v>2227.23128259035</v>
      </c>
      <c r="BW1112" s="9"/>
      <c r="BX1112" s="9">
        <v>1010</v>
      </c>
    </row>
    <row r="1113" spans="1:76" x14ac:dyDescent="0.2">
      <c r="A1113" s="2" t="s">
        <v>1113</v>
      </c>
      <c r="B1113" s="2">
        <f t="shared" si="34"/>
        <v>56313</v>
      </c>
      <c r="C1113" s="5">
        <v>1263</v>
      </c>
      <c r="D1113" s="5">
        <v>1136</v>
      </c>
      <c r="E1113" s="5">
        <v>86</v>
      </c>
      <c r="F1113" s="2">
        <v>56313</v>
      </c>
      <c r="G1113">
        <f t="array" ref="G1113:AA1113">VLOOKUP(A1113,Check_S4,{7,8,9,10,11,12,13,14,15,16,17,18,19,20,21,22,23,24,25,26,27},FALSE)</f>
        <v>0</v>
      </c>
      <c r="H1113">
        <v>1136</v>
      </c>
      <c r="I1113">
        <v>34.631561509999997</v>
      </c>
      <c r="J1113">
        <v>0</v>
      </c>
      <c r="K1113">
        <v>0</v>
      </c>
      <c r="L1113">
        <v>1759.5627154194799</v>
      </c>
      <c r="M1113">
        <v>0</v>
      </c>
      <c r="N1113">
        <v>1305.1659317065501</v>
      </c>
      <c r="O1113">
        <v>524.03608962866804</v>
      </c>
      <c r="P1113">
        <v>0</v>
      </c>
      <c r="Q1113">
        <v>457.07287862512601</v>
      </c>
      <c r="R1113">
        <v>0</v>
      </c>
      <c r="S1113">
        <v>0</v>
      </c>
      <c r="T1113">
        <v>3570.7338600400299</v>
      </c>
      <c r="U1113">
        <v>0</v>
      </c>
      <c r="V1113">
        <v>0</v>
      </c>
      <c r="W1113">
        <v>0</v>
      </c>
      <c r="X1113">
        <v>0</v>
      </c>
      <c r="Y1113">
        <v>2072.10974516036</v>
      </c>
      <c r="Z1113">
        <v>0</v>
      </c>
      <c r="AA1113">
        <v>504</v>
      </c>
      <c r="AB1113">
        <f t="array" ref="AB1113">MEDIAN(IF(G1113:Q1113&lt;&gt;0,G1113:Q1113))</f>
        <v>830.01804481433396</v>
      </c>
      <c r="AC1113">
        <f t="array" ref="AC1113">MEDIAN(IF(R1113:Z1113&lt;&gt;0,R1113:Z1113))</f>
        <v>2821.421802600195</v>
      </c>
      <c r="AD1113">
        <f t="shared" si="35"/>
        <v>3.3992294748619791</v>
      </c>
      <c r="AE1113">
        <f t="array" ref="AE1113">TTEST(IF(G1113:Q1113&lt;&gt;0,G1113:Q1113),IF(R1113:AA1113&lt;&gt;0,R1113:AA1113),2,3)</f>
        <v>0.3127027318881353</v>
      </c>
      <c r="AX1113" s="8" t="s">
        <v>787</v>
      </c>
      <c r="AY1113" s="8" t="s">
        <v>3220</v>
      </c>
      <c r="AZ1113" s="8" t="s">
        <v>1623</v>
      </c>
      <c r="BA1113" s="9">
        <v>1272.7774593495801</v>
      </c>
      <c r="BB1113" s="9">
        <v>1225.45376835709</v>
      </c>
      <c r="BC1113" s="9">
        <v>79.585381951185497</v>
      </c>
      <c r="BD1113" s="9">
        <v>2849</v>
      </c>
      <c r="BE1113" s="9">
        <v>1506</v>
      </c>
      <c r="BF1113" s="9">
        <v>95.041754010000005</v>
      </c>
      <c r="BG1113" s="9"/>
      <c r="BH1113" s="9"/>
      <c r="BI1113" s="9">
        <v>276.71802268894101</v>
      </c>
      <c r="BJ1113" s="9"/>
      <c r="BK1113" s="9"/>
      <c r="BL1113" s="9">
        <v>791.35130142747403</v>
      </c>
      <c r="BM1113" s="9"/>
      <c r="BN1113" s="9">
        <v>975.82175456965399</v>
      </c>
      <c r="BO1113" s="9"/>
      <c r="BP1113" s="9">
        <v>1475.08578214453</v>
      </c>
      <c r="BQ1113" s="9"/>
      <c r="BR1113" s="9"/>
      <c r="BS1113" s="9">
        <v>1576.9703463803201</v>
      </c>
      <c r="BT1113" s="9"/>
      <c r="BU1113" s="9"/>
      <c r="BV1113" s="9">
        <v>2943.7856322748598</v>
      </c>
      <c r="BW1113" s="9"/>
      <c r="BX1113" s="9">
        <v>238</v>
      </c>
    </row>
    <row r="1114" spans="1:76" x14ac:dyDescent="0.2">
      <c r="A1114" s="2" t="s">
        <v>1114</v>
      </c>
      <c r="B1114" s="2">
        <f t="shared" si="34"/>
        <v>30573</v>
      </c>
      <c r="C1114" s="5">
        <v>2319</v>
      </c>
      <c r="D1114" s="5">
        <v>2443</v>
      </c>
      <c r="E1114" s="5">
        <v>58</v>
      </c>
      <c r="F1114" s="2">
        <v>30573</v>
      </c>
      <c r="G1114">
        <f t="array" ref="G1114:AA1114">VLOOKUP(A1114,Check_S4,{7,8,9,10,11,12,13,14,15,16,17,18,19,20,21,22,23,24,25,26,27},FALSE)</f>
        <v>0</v>
      </c>
      <c r="H1114">
        <v>2403</v>
      </c>
      <c r="I1114">
        <v>457.01956009999998</v>
      </c>
      <c r="J1114">
        <v>0</v>
      </c>
      <c r="K1114">
        <v>0</v>
      </c>
      <c r="L1114">
        <v>2483.8427420090702</v>
      </c>
      <c r="M1114">
        <v>0</v>
      </c>
      <c r="N1114">
        <v>0</v>
      </c>
      <c r="O1114">
        <v>2966.2370459235399</v>
      </c>
      <c r="P1114">
        <v>0</v>
      </c>
      <c r="Q1114">
        <v>4307.7304262370199</v>
      </c>
      <c r="R1114">
        <v>0</v>
      </c>
      <c r="S1114">
        <v>1293.5379890161601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f t="array" ref="AB1114">MEDIAN(IF(G1114:Q1114&lt;&gt;0,G1114:Q1114))</f>
        <v>2483.8427420090702</v>
      </c>
      <c r="AC1114">
        <f t="array" ref="AC1114">MEDIAN(IF(R1114:Z1114&lt;&gt;0,R1114:Z1114))</f>
        <v>1293.5379890161601</v>
      </c>
      <c r="AD1114">
        <f t="shared" si="35"/>
        <v>0.52078095248891421</v>
      </c>
      <c r="AE1114" t="e">
        <f t="array" ref="AE1114">TTEST(IF(G1114:Q1114&lt;&gt;0,G1114:Q1114),IF(R1114:AA1114&lt;&gt;0,R1114:AA1114),2,3)</f>
        <v>#DIV/0!</v>
      </c>
      <c r="AX1114" s="8" t="s">
        <v>1550</v>
      </c>
      <c r="AY1114" s="8" t="s">
        <v>1550</v>
      </c>
      <c r="AZ1114" s="8" t="s">
        <v>1640</v>
      </c>
      <c r="BA1114" s="9">
        <v>1225.6365704293801</v>
      </c>
      <c r="BB1114" s="9">
        <v>1225.6365704293801</v>
      </c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>
        <v>1225.6365704293801</v>
      </c>
      <c r="BQ1114" s="9"/>
      <c r="BR1114" s="9"/>
      <c r="BS1114" s="9"/>
      <c r="BT1114" s="9"/>
      <c r="BU1114" s="9"/>
      <c r="BV1114" s="9"/>
      <c r="BW1114" s="9"/>
      <c r="BX1114" s="9"/>
    </row>
    <row r="1115" spans="1:76" x14ac:dyDescent="0.2">
      <c r="A1115" s="2" t="s">
        <v>1115</v>
      </c>
      <c r="B1115" s="2">
        <f t="shared" si="34"/>
        <v>79025</v>
      </c>
      <c r="C1115" s="5">
        <v>897</v>
      </c>
      <c r="D1115" s="5">
        <v>897</v>
      </c>
      <c r="E1115" s="5">
        <v>41</v>
      </c>
      <c r="F1115" s="2">
        <v>79025</v>
      </c>
      <c r="G1115">
        <f t="array" ref="G1115:AA1115">VLOOKUP(A1115,Check_S4,{7,8,9,10,11,12,13,14,15,16,17,18,19,20,21,22,23,24,25,26,27},FALSE)</f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634.82786617692898</v>
      </c>
      <c r="O1115">
        <v>0</v>
      </c>
      <c r="P1115">
        <v>0</v>
      </c>
      <c r="Q1115">
        <v>0</v>
      </c>
      <c r="R1115">
        <v>0</v>
      </c>
      <c r="S1115">
        <v>1158.46539318292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f t="array" ref="AB1115">MEDIAN(IF(G1115:Q1115&lt;&gt;0,G1115:Q1115))</f>
        <v>634.82786617692898</v>
      </c>
      <c r="AC1115">
        <f t="array" ref="AC1115">MEDIAN(IF(R1115:Z1115&lt;&gt;0,R1115:Z1115))</f>
        <v>1158.46539318292</v>
      </c>
      <c r="AD1115">
        <f t="shared" si="35"/>
        <v>1.8248496244493011</v>
      </c>
      <c r="AE1115" t="e">
        <f t="array" ref="AE1115">TTEST(IF(G1115:Q1115&lt;&gt;0,G1115:Q1115),IF(R1115:AA1115&lt;&gt;0,R1115:AA1115),2,3)</f>
        <v>#DIV/0!</v>
      </c>
      <c r="AX1115" s="8" t="s">
        <v>3221</v>
      </c>
      <c r="AY1115" s="8" t="s">
        <v>3222</v>
      </c>
      <c r="AZ1115" s="8" t="s">
        <v>1623</v>
      </c>
      <c r="BA1115" s="9">
        <v>1225.6365704293801</v>
      </c>
      <c r="BB1115" s="9">
        <v>1225.6365704293801</v>
      </c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>
        <v>1225.6365704293801</v>
      </c>
      <c r="BQ1115" s="9"/>
      <c r="BR1115" s="9"/>
      <c r="BS1115" s="9"/>
      <c r="BT1115" s="9"/>
      <c r="BU1115" s="9"/>
      <c r="BV1115" s="9"/>
      <c r="BW1115" s="9"/>
      <c r="BX1115" s="9"/>
    </row>
    <row r="1116" spans="1:76" x14ac:dyDescent="0.2">
      <c r="A1116" s="2" t="s">
        <v>1116</v>
      </c>
      <c r="B1116" s="2">
        <f t="shared" si="34"/>
        <v>35358</v>
      </c>
      <c r="C1116" s="5">
        <v>2004</v>
      </c>
      <c r="D1116" s="5">
        <v>2004</v>
      </c>
      <c r="E1116" s="5">
        <v>128</v>
      </c>
      <c r="F1116" s="2">
        <v>35358</v>
      </c>
      <c r="G1116">
        <f t="array" ref="G1116:AA1116">VLOOKUP(A1116,Check_S4,{7,8,9,10,11,12,13,14,15,16,17,18,19,20,21,22,23,24,25,26,27},FALSE)</f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3813.6151521526199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195</v>
      </c>
      <c r="AB1116" t="e">
        <f t="array" ref="AB1116">MEDIAN(IF(G1116:Q1116&lt;&gt;0,G1116:Q1116))</f>
        <v>#NUM!</v>
      </c>
      <c r="AC1116">
        <f t="array" ref="AC1116">MEDIAN(IF(R1116:Z1116&lt;&gt;0,R1116:Z1116))</f>
        <v>3813.6151521526199</v>
      </c>
      <c r="AD1116" t="e">
        <f t="shared" si="35"/>
        <v>#NUM!</v>
      </c>
      <c r="AE1116" t="e">
        <f t="array" ref="AE1116">TTEST(IF(G1116:Q1116&lt;&gt;0,G1116:Q1116),IF(R1116:AA1116&lt;&gt;0,R1116:AA1116),2,3)</f>
        <v>#DIV/0!</v>
      </c>
      <c r="AX1116" s="8" t="s">
        <v>1580</v>
      </c>
      <c r="AY1116" s="8" t="s">
        <v>3223</v>
      </c>
      <c r="AZ1116" s="8" t="s">
        <v>1623</v>
      </c>
      <c r="BA1116" s="9">
        <v>1225.8326304919101</v>
      </c>
      <c r="BB1116" s="9">
        <v>1225.8326304919101</v>
      </c>
      <c r="BC1116" s="9">
        <v>35.8207606631237</v>
      </c>
      <c r="BD1116" s="9"/>
      <c r="BE1116" s="9"/>
      <c r="BF1116" s="9">
        <v>915.34022370000002</v>
      </c>
      <c r="BG1116" s="9"/>
      <c r="BH1116" s="9"/>
      <c r="BI1116" s="9"/>
      <c r="BJ1116" s="9"/>
      <c r="BK1116" s="9">
        <v>1536.3250372838199</v>
      </c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</row>
    <row r="1117" spans="1:76" x14ac:dyDescent="0.2">
      <c r="A1117" s="2" t="s">
        <v>1117</v>
      </c>
      <c r="B1117" s="2">
        <f t="shared" si="34"/>
        <v>32011</v>
      </c>
      <c r="C1117" s="5">
        <v>2213</v>
      </c>
      <c r="D1117" s="5">
        <v>2213</v>
      </c>
      <c r="E1117" s="5">
        <v>65</v>
      </c>
      <c r="F1117" s="2">
        <v>32011</v>
      </c>
      <c r="G1117">
        <f t="array" ref="G1117:AA1117">VLOOKUP(A1117,Check_S4,{7,8,9,10,11,12,13,14,15,16,17,18,19,20,21,22,23,24,25,26,27},FALSE)</f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1190.2790840239099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3235.8749561520799</v>
      </c>
      <c r="AA1117">
        <v>0</v>
      </c>
      <c r="AB1117" t="e">
        <f t="array" ref="AB1117">MEDIAN(IF(G1117:Q1117&lt;&gt;0,G1117:Q1117))</f>
        <v>#NUM!</v>
      </c>
      <c r="AC1117">
        <f t="array" ref="AC1117">MEDIAN(IF(R1117:Z1117&lt;&gt;0,R1117:Z1117))</f>
        <v>2213.0770200879952</v>
      </c>
      <c r="AD1117" t="e">
        <f t="shared" si="35"/>
        <v>#NUM!</v>
      </c>
      <c r="AE1117" t="e">
        <f t="array" ref="AE1117">TTEST(IF(G1117:Q1117&lt;&gt;0,G1117:Q1117),IF(R1117:AA1117&lt;&gt;0,R1117:AA1117),2,3)</f>
        <v>#DIV/0!</v>
      </c>
      <c r="AX1117" s="8" t="s">
        <v>1502</v>
      </c>
      <c r="AY1117" s="8" t="s">
        <v>3224</v>
      </c>
      <c r="AZ1117" s="8" t="s">
        <v>1623</v>
      </c>
      <c r="BA1117" s="9">
        <v>1162.8535598654901</v>
      </c>
      <c r="BB1117" s="9">
        <v>1226.1208652407599</v>
      </c>
      <c r="BC1117" s="9">
        <v>68.523989235965701</v>
      </c>
      <c r="BD1117" s="9"/>
      <c r="BE1117" s="9"/>
      <c r="BF1117" s="9">
        <v>143.6532608</v>
      </c>
      <c r="BG1117" s="9"/>
      <c r="BH1117" s="9"/>
      <c r="BI1117" s="9"/>
      <c r="BJ1117" s="9"/>
      <c r="BK1117" s="9"/>
      <c r="BL1117" s="9">
        <v>1226.1208652407599</v>
      </c>
      <c r="BM1117" s="9">
        <v>690.63496383919801</v>
      </c>
      <c r="BN1117" s="9">
        <v>1520.41528348458</v>
      </c>
      <c r="BO1117" s="9"/>
      <c r="BP1117" s="9"/>
      <c r="BQ1117" s="9"/>
      <c r="BR1117" s="9"/>
      <c r="BS1117" s="9"/>
      <c r="BT1117" s="9">
        <v>2233.4434259629102</v>
      </c>
      <c r="BU1117" s="9"/>
      <c r="BV1117" s="9"/>
      <c r="BW1117" s="9"/>
      <c r="BX1117" s="9"/>
    </row>
    <row r="1118" spans="1:76" x14ac:dyDescent="0.2">
      <c r="A1118" s="2" t="s">
        <v>1118</v>
      </c>
      <c r="B1118" s="2">
        <f t="shared" si="34"/>
        <v>55138</v>
      </c>
      <c r="C1118" s="5">
        <v>1283</v>
      </c>
      <c r="D1118" s="5">
        <v>1283</v>
      </c>
      <c r="E1118" s="5"/>
      <c r="F1118" s="2">
        <v>55138</v>
      </c>
      <c r="G1118">
        <f t="array" ref="G1118:AA1118">VLOOKUP(A1118,Check_S4,{7,8,9,10,11,12,13,14,15,16,17,18,19,20,21,22,23,24,25,26,27},FALSE)</f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1283.3071693536299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e">
        <f t="array" ref="AB1118">MEDIAN(IF(G1118:Q1118&lt;&gt;0,G1118:Q1118))</f>
        <v>#NUM!</v>
      </c>
      <c r="AC1118">
        <f t="array" ref="AC1118">MEDIAN(IF(R1118:Z1118&lt;&gt;0,R1118:Z1118))</f>
        <v>1283.3071693536299</v>
      </c>
      <c r="AD1118" t="e">
        <f t="shared" si="35"/>
        <v>#NUM!</v>
      </c>
      <c r="AE1118" t="e">
        <f t="array" ref="AE1118">TTEST(IF(G1118:Q1118&lt;&gt;0,G1118:Q1118),IF(R1118:AA1118&lt;&gt;0,R1118:AA1118),2,3)</f>
        <v>#DIV/0!</v>
      </c>
      <c r="AX1118" s="8" t="s">
        <v>1014</v>
      </c>
      <c r="AY1118" s="8" t="s">
        <v>3225</v>
      </c>
      <c r="AZ1118" s="8" t="s">
        <v>1623</v>
      </c>
      <c r="BA1118" s="9">
        <v>1830.37353702159</v>
      </c>
      <c r="BB1118" s="9">
        <v>1226.2239390157099</v>
      </c>
      <c r="BC1118" s="9">
        <v>102.892003011564</v>
      </c>
      <c r="BD1118" s="9"/>
      <c r="BE1118" s="9"/>
      <c r="BF1118" s="9">
        <v>424.84403359999999</v>
      </c>
      <c r="BG1118" s="9"/>
      <c r="BH1118" s="9"/>
      <c r="BI1118" s="9">
        <v>1008.4675373062501</v>
      </c>
      <c r="BJ1118" s="9"/>
      <c r="BK1118" s="9"/>
      <c r="BL1118" s="9">
        <v>1226.2239390157099</v>
      </c>
      <c r="BM1118" s="9"/>
      <c r="BN1118" s="9">
        <v>5703.7179821775499</v>
      </c>
      <c r="BO1118" s="9"/>
      <c r="BP1118" s="9">
        <v>1618.2288925278899</v>
      </c>
      <c r="BQ1118" s="9"/>
      <c r="BR1118" s="9">
        <v>2614.13237452371</v>
      </c>
      <c r="BS1118" s="9"/>
      <c r="BT1118" s="9"/>
      <c r="BU1118" s="9"/>
      <c r="BV1118" s="9"/>
      <c r="BW1118" s="9"/>
      <c r="BX1118" s="9">
        <v>217</v>
      </c>
    </row>
    <row r="1119" spans="1:76" x14ac:dyDescent="0.2">
      <c r="A1119" s="2" t="s">
        <v>1119</v>
      </c>
      <c r="B1119" s="2">
        <f t="shared" si="34"/>
        <v>20613</v>
      </c>
      <c r="C1119" s="5">
        <v>3422</v>
      </c>
      <c r="D1119" s="5">
        <v>3422</v>
      </c>
      <c r="E1119" s="5"/>
      <c r="F1119" s="2">
        <v>20613</v>
      </c>
      <c r="G1119">
        <f t="array" ref="G1119:AA1119">VLOOKUP(A1119,Check_S4,{7,8,9,10,11,12,13,14,15,16,17,18,19,20,21,22,23,24,25,26,27},FALSE)</f>
        <v>3422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f t="array" ref="AB1119">MEDIAN(IF(G1119:Q1119&lt;&gt;0,G1119:Q1119))</f>
        <v>3422</v>
      </c>
      <c r="AC1119" t="e">
        <f t="array" ref="AC1119">MEDIAN(IF(R1119:Z1119&lt;&gt;0,R1119:Z1119))</f>
        <v>#NUM!</v>
      </c>
      <c r="AD1119" t="e">
        <f t="shared" si="35"/>
        <v>#NUM!</v>
      </c>
      <c r="AE1119" t="e">
        <f t="array" ref="AE1119">TTEST(IF(G1119:Q1119&lt;&gt;0,G1119:Q1119),IF(R1119:AA1119&lt;&gt;0,R1119:AA1119),2,3)</f>
        <v>#DIV/0!</v>
      </c>
      <c r="AX1119" s="8" t="s">
        <v>3226</v>
      </c>
      <c r="AY1119" s="8" t="s">
        <v>3227</v>
      </c>
      <c r="AZ1119" s="8" t="s">
        <v>1623</v>
      </c>
      <c r="BA1119" s="9">
        <v>1163.6820857653599</v>
      </c>
      <c r="BB1119" s="9">
        <v>1226.45686612533</v>
      </c>
      <c r="BC1119" s="9">
        <v>47.264868205187803</v>
      </c>
      <c r="BD1119" s="9"/>
      <c r="BE1119" s="9">
        <v>1917</v>
      </c>
      <c r="BF1119" s="9">
        <v>64.646240280000001</v>
      </c>
      <c r="BG1119" s="9">
        <v>767.51340029999994</v>
      </c>
      <c r="BH1119" s="9"/>
      <c r="BI1119" s="9"/>
      <c r="BJ1119" s="9"/>
      <c r="BK1119" s="9"/>
      <c r="BL1119" s="9">
        <v>1240.77060235928</v>
      </c>
      <c r="BM1119" s="9"/>
      <c r="BN1119" s="9">
        <v>1392.6175589705399</v>
      </c>
      <c r="BO1119" s="9"/>
      <c r="BP1119" s="9">
        <v>1212.1431298913801</v>
      </c>
      <c r="BQ1119" s="9"/>
      <c r="BR1119" s="9"/>
      <c r="BS1119" s="9">
        <v>1514.7657543216901</v>
      </c>
      <c r="BT1119" s="9"/>
      <c r="BU1119" s="9"/>
      <c r="BV1119" s="9"/>
      <c r="BW1119" s="9"/>
      <c r="BX1119" s="9">
        <v>1200</v>
      </c>
    </row>
    <row r="1120" spans="1:76" x14ac:dyDescent="0.2">
      <c r="A1120" s="2" t="s">
        <v>1120</v>
      </c>
      <c r="B1120" s="2">
        <f t="shared" si="34"/>
        <v>64791</v>
      </c>
      <c r="C1120" s="5">
        <v>1086</v>
      </c>
      <c r="D1120" s="5">
        <v>1481</v>
      </c>
      <c r="E1120" s="5">
        <v>63</v>
      </c>
      <c r="F1120" s="2">
        <v>64791</v>
      </c>
      <c r="G1120">
        <f t="array" ref="G1120:AA1120">VLOOKUP(A1120,Check_S4,{7,8,9,10,11,12,13,14,15,16,17,18,19,20,21,22,23,24,25,26,27},FALSE)</f>
        <v>0</v>
      </c>
      <c r="H1120">
        <v>1481</v>
      </c>
      <c r="I1120">
        <v>127.6972203</v>
      </c>
      <c r="J1120">
        <v>0</v>
      </c>
      <c r="K1120">
        <v>0</v>
      </c>
      <c r="L1120">
        <v>1625.3795019320401</v>
      </c>
      <c r="M1120">
        <v>0</v>
      </c>
      <c r="N1120">
        <v>0</v>
      </c>
      <c r="O1120">
        <v>600.563695671348</v>
      </c>
      <c r="P1120">
        <v>0</v>
      </c>
      <c r="Q1120">
        <v>0</v>
      </c>
      <c r="R1120">
        <v>0</v>
      </c>
      <c r="S1120">
        <v>1594.1922788515501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f t="array" ref="AB1120">MEDIAN(IF(G1120:Q1120&lt;&gt;0,G1120:Q1120))</f>
        <v>1040.7818478356739</v>
      </c>
      <c r="AC1120">
        <f t="array" ref="AC1120">MEDIAN(IF(R1120:Z1120&lt;&gt;0,R1120:Z1120))</f>
        <v>1594.1922788515501</v>
      </c>
      <c r="AD1120">
        <f t="shared" si="35"/>
        <v>1.5317256754301622</v>
      </c>
      <c r="AE1120" t="e">
        <f t="array" ref="AE1120">TTEST(IF(G1120:Q1120&lt;&gt;0,G1120:Q1120),IF(R1120:AA1120&lt;&gt;0,R1120:AA1120),2,3)</f>
        <v>#DIV/0!</v>
      </c>
      <c r="AX1120" s="8" t="s">
        <v>1403</v>
      </c>
      <c r="AY1120" s="8" t="s">
        <v>3228</v>
      </c>
      <c r="AZ1120" s="8" t="s">
        <v>1623</v>
      </c>
      <c r="BA1120" s="9">
        <v>1226.67317485031</v>
      </c>
      <c r="BB1120" s="9">
        <v>1226.67317485031</v>
      </c>
      <c r="BC1120" s="9">
        <v>3.8821310792325199</v>
      </c>
      <c r="BD1120" s="9"/>
      <c r="BE1120" s="9">
        <v>1193</v>
      </c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>
        <v>1260.3463497006201</v>
      </c>
      <c r="BQ1120" s="9"/>
      <c r="BR1120" s="9"/>
      <c r="BS1120" s="9"/>
      <c r="BT1120" s="9"/>
      <c r="BU1120" s="9"/>
      <c r="BV1120" s="9"/>
      <c r="BW1120" s="9"/>
      <c r="BX1120" s="9"/>
    </row>
    <row r="1121" spans="1:76" x14ac:dyDescent="0.2">
      <c r="A1121" s="2" t="s">
        <v>1121</v>
      </c>
      <c r="B1121" s="2">
        <f t="shared" si="34"/>
        <v>68842</v>
      </c>
      <c r="C1121" s="5">
        <v>1021</v>
      </c>
      <c r="D1121" s="5">
        <v>1021</v>
      </c>
      <c r="E1121" s="5"/>
      <c r="F1121" s="2">
        <v>68842</v>
      </c>
      <c r="G1121">
        <f t="array" ref="G1121:AA1121">VLOOKUP(A1121,Check_S4,{7,8,9,10,11,12,13,14,15,16,17,18,19,20,21,22,23,24,25,26,27},FALSE)</f>
        <v>0</v>
      </c>
      <c r="H1121">
        <v>1021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f t="array" ref="AB1121">MEDIAN(IF(G1121:Q1121&lt;&gt;0,G1121:Q1121))</f>
        <v>1021</v>
      </c>
      <c r="AC1121" t="e">
        <f t="array" ref="AC1121">MEDIAN(IF(R1121:Z1121&lt;&gt;0,R1121:Z1121))</f>
        <v>#NUM!</v>
      </c>
      <c r="AD1121" t="e">
        <f t="shared" si="35"/>
        <v>#NUM!</v>
      </c>
      <c r="AE1121" t="e">
        <f t="array" ref="AE1121">TTEST(IF(G1121:Q1121&lt;&gt;0,G1121:Q1121),IF(R1121:AA1121&lt;&gt;0,R1121:AA1121),2,3)</f>
        <v>#DIV/0!</v>
      </c>
      <c r="AX1121" s="8" t="s">
        <v>3229</v>
      </c>
      <c r="AY1121" s="8" t="s">
        <v>3230</v>
      </c>
      <c r="AZ1121" s="8" t="s">
        <v>1623</v>
      </c>
      <c r="BA1121" s="9">
        <v>1227.32530788141</v>
      </c>
      <c r="BB1121" s="9">
        <v>1227.32530788141</v>
      </c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>
        <v>1227.32530788141</v>
      </c>
      <c r="BQ1121" s="9"/>
      <c r="BR1121" s="9"/>
      <c r="BS1121" s="9"/>
      <c r="BT1121" s="9"/>
      <c r="BU1121" s="9"/>
      <c r="BV1121" s="9"/>
      <c r="BW1121" s="9"/>
      <c r="BX1121" s="9"/>
    </row>
    <row r="1122" spans="1:76" x14ac:dyDescent="0.2">
      <c r="A1122" s="2" t="s">
        <v>1122</v>
      </c>
      <c r="B1122" s="2">
        <f t="shared" si="34"/>
        <v>60873</v>
      </c>
      <c r="C1122" s="5">
        <v>1153</v>
      </c>
      <c r="D1122" s="5">
        <v>1446</v>
      </c>
      <c r="E1122" s="5">
        <v>43</v>
      </c>
      <c r="F1122" s="2">
        <v>60873</v>
      </c>
      <c r="G1122">
        <f t="array" ref="G1122:AA1122">VLOOKUP(A1122,Check_S4,{7,8,9,10,11,12,13,14,15,16,17,18,19,20,21,22,23,24,25,26,27},FALSE)</f>
        <v>0</v>
      </c>
      <c r="H1122">
        <v>1446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628.03273149261599</v>
      </c>
      <c r="R1122">
        <v>0</v>
      </c>
      <c r="S1122">
        <v>1489.1067835290601</v>
      </c>
      <c r="T1122">
        <v>0</v>
      </c>
      <c r="U1122">
        <v>0</v>
      </c>
      <c r="V1122">
        <v>0</v>
      </c>
      <c r="W1122">
        <v>1594.5888283920301</v>
      </c>
      <c r="X1122">
        <v>0</v>
      </c>
      <c r="Y1122">
        <v>0</v>
      </c>
      <c r="Z1122">
        <v>0</v>
      </c>
      <c r="AA1122">
        <v>606</v>
      </c>
      <c r="AB1122">
        <f t="array" ref="AB1122">MEDIAN(IF(G1122:Q1122&lt;&gt;0,G1122:Q1122))</f>
        <v>1037.0163657463081</v>
      </c>
      <c r="AC1122">
        <f t="array" ref="AC1122">MEDIAN(IF(R1122:Z1122&lt;&gt;0,R1122:Z1122))</f>
        <v>1541.847805960545</v>
      </c>
      <c r="AD1122">
        <f t="shared" si="35"/>
        <v>1.4868114495482678</v>
      </c>
      <c r="AE1122">
        <f t="array" ref="AE1122">TTEST(IF(G1122:Q1122&lt;&gt;0,G1122:Q1122),IF(R1122:AA1122&lt;&gt;0,R1122:AA1122),2,3)</f>
        <v>0.74189819574185378</v>
      </c>
      <c r="AX1122" s="8" t="s">
        <v>1264</v>
      </c>
      <c r="AY1122" s="8" t="s">
        <v>1264</v>
      </c>
      <c r="AZ1122" s="8" t="s">
        <v>1640</v>
      </c>
      <c r="BA1122" s="9">
        <v>1228.16984760131</v>
      </c>
      <c r="BB1122" s="9">
        <v>1228.16984760131</v>
      </c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>
        <v>1228.16984760131</v>
      </c>
      <c r="BQ1122" s="9"/>
      <c r="BR1122" s="9"/>
      <c r="BS1122" s="9"/>
      <c r="BT1122" s="9"/>
      <c r="BU1122" s="9"/>
      <c r="BV1122" s="9"/>
      <c r="BW1122" s="9"/>
      <c r="BX1122" s="9"/>
    </row>
    <row r="1123" spans="1:76" x14ac:dyDescent="0.2">
      <c r="A1123" s="2" t="s">
        <v>1123</v>
      </c>
      <c r="B1123" s="2">
        <f t="shared" si="34"/>
        <v>50492</v>
      </c>
      <c r="C1123" s="5">
        <v>1387</v>
      </c>
      <c r="D1123" s="5">
        <v>665</v>
      </c>
      <c r="E1123" s="5">
        <v>148</v>
      </c>
      <c r="F1123" s="2">
        <v>50492</v>
      </c>
      <c r="G1123">
        <f t="array" ref="G1123:AA1123">VLOOKUP(A1123,Check_S4,{7,8,9,10,11,12,13,14,15,16,17,18,19,20,21,22,23,24,25,26,27},FALSE)</f>
        <v>0</v>
      </c>
      <c r="H1123">
        <v>0</v>
      </c>
      <c r="I1123">
        <v>10.0299818</v>
      </c>
      <c r="J1123">
        <v>0</v>
      </c>
      <c r="K1123">
        <v>0</v>
      </c>
      <c r="L1123">
        <v>290.11230075915898</v>
      </c>
      <c r="M1123">
        <v>0</v>
      </c>
      <c r="N1123">
        <v>0</v>
      </c>
      <c r="O1123">
        <v>143.81314093913099</v>
      </c>
      <c r="P1123">
        <v>0</v>
      </c>
      <c r="Q1123">
        <v>0</v>
      </c>
      <c r="R1123">
        <v>0</v>
      </c>
      <c r="S1123">
        <v>1397.5744911582401</v>
      </c>
      <c r="T1123">
        <v>5441.9979436949798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1040</v>
      </c>
      <c r="AB1123">
        <f t="array" ref="AB1123">MEDIAN(IF(G1123:Q1123&lt;&gt;0,G1123:Q1123))</f>
        <v>143.81314093913099</v>
      </c>
      <c r="AC1123">
        <f t="array" ref="AC1123">MEDIAN(IF(R1123:Z1123&lt;&gt;0,R1123:Z1123))</f>
        <v>3419.7862174266102</v>
      </c>
      <c r="AD1123">
        <f t="shared" si="35"/>
        <v>23.779372281939359</v>
      </c>
      <c r="AE1123">
        <f t="array" ref="AE1123">TTEST(IF(G1123:Q1123&lt;&gt;0,G1123:Q1123),IF(R1123:AA1123&lt;&gt;0,R1123:AA1123),2,3)</f>
        <v>0.22086671101816371</v>
      </c>
      <c r="AX1123" s="8" t="s">
        <v>3231</v>
      </c>
      <c r="AY1123" s="8" t="s">
        <v>3232</v>
      </c>
      <c r="AZ1123" s="8" t="s">
        <v>1623</v>
      </c>
      <c r="BA1123" s="9">
        <v>1360.05398388854</v>
      </c>
      <c r="BB1123" s="9">
        <v>1228.5</v>
      </c>
      <c r="BC1123" s="9">
        <v>54.144181134063899</v>
      </c>
      <c r="BD1123" s="9"/>
      <c r="BE1123" s="9">
        <v>1257</v>
      </c>
      <c r="BF1123" s="9">
        <v>191.01900950000001</v>
      </c>
      <c r="BG1123" s="9"/>
      <c r="BH1123" s="9"/>
      <c r="BI1123" s="9"/>
      <c r="BJ1123" s="9"/>
      <c r="BK1123" s="9"/>
      <c r="BL1123" s="9">
        <v>2076.87459385178</v>
      </c>
      <c r="BM1123" s="9"/>
      <c r="BN1123" s="9">
        <v>2236.7512099345699</v>
      </c>
      <c r="BO1123" s="9"/>
      <c r="BP1123" s="9">
        <v>1198.6790900449</v>
      </c>
      <c r="BQ1123" s="9"/>
      <c r="BR1123" s="9"/>
      <c r="BS1123" s="9"/>
      <c r="BT1123" s="9"/>
      <c r="BU1123" s="9"/>
      <c r="BV1123" s="9"/>
      <c r="BW1123" s="9"/>
      <c r="BX1123" s="9">
        <v>1200</v>
      </c>
    </row>
    <row r="1124" spans="1:76" x14ac:dyDescent="0.2">
      <c r="A1124" s="2" t="s">
        <v>1124</v>
      </c>
      <c r="B1124" s="2">
        <f t="shared" si="34"/>
        <v>23488</v>
      </c>
      <c r="C1124" s="5">
        <v>2956</v>
      </c>
      <c r="D1124" s="5">
        <v>1988</v>
      </c>
      <c r="E1124" s="5">
        <v>101</v>
      </c>
      <c r="F1124" s="2">
        <v>23488</v>
      </c>
      <c r="G1124">
        <f t="array" ref="G1124:AA1124">VLOOKUP(A1124,Check_S4,{7,8,9,10,11,12,13,14,15,16,17,18,19,20,21,22,23,24,25,26,27},FALSE)</f>
        <v>0</v>
      </c>
      <c r="H1124">
        <v>10802</v>
      </c>
      <c r="I1124">
        <v>549.08895029999996</v>
      </c>
      <c r="J1124">
        <v>0</v>
      </c>
      <c r="K1124">
        <v>0</v>
      </c>
      <c r="L1124">
        <v>1535.03284793589</v>
      </c>
      <c r="M1124">
        <v>0</v>
      </c>
      <c r="N1124">
        <v>0</v>
      </c>
      <c r="O1124">
        <v>2477.3488511297301</v>
      </c>
      <c r="P1124">
        <v>0</v>
      </c>
      <c r="Q1124">
        <v>2109.9011096555701</v>
      </c>
      <c r="R1124">
        <v>0</v>
      </c>
      <c r="S1124">
        <v>1495.2491387369</v>
      </c>
      <c r="T1124">
        <v>0</v>
      </c>
      <c r="U1124">
        <v>0</v>
      </c>
      <c r="V1124">
        <v>1866.2673166270499</v>
      </c>
      <c r="W1124">
        <v>0</v>
      </c>
      <c r="X1124">
        <v>4615.8386007976296</v>
      </c>
      <c r="Y1124">
        <v>0</v>
      </c>
      <c r="Z1124">
        <v>3141.4830038878299</v>
      </c>
      <c r="AA1124">
        <v>967</v>
      </c>
      <c r="AB1124">
        <f t="array" ref="AB1124">MEDIAN(IF(G1124:Q1124&lt;&gt;0,G1124:Q1124))</f>
        <v>2109.9011096555701</v>
      </c>
      <c r="AC1124">
        <f t="array" ref="AC1124">MEDIAN(IF(R1124:Z1124&lt;&gt;0,R1124:Z1124))</f>
        <v>2503.8751602574398</v>
      </c>
      <c r="AD1124">
        <f t="shared" si="35"/>
        <v>1.1867263109151991</v>
      </c>
      <c r="AE1124">
        <f t="array" ref="AE1124">TTEST(IF(G1124:Q1124&lt;&gt;0,G1124:Q1124),IF(R1124:AA1124&lt;&gt;0,R1124:AA1124),2,3)</f>
        <v>0.60768201280463585</v>
      </c>
      <c r="AX1124" s="8" t="s">
        <v>1528</v>
      </c>
      <c r="AY1124" s="8" t="s">
        <v>3233</v>
      </c>
      <c r="AZ1124" s="8" t="s">
        <v>1623</v>
      </c>
      <c r="BA1124" s="9">
        <v>1229.0145012536</v>
      </c>
      <c r="BB1124" s="9">
        <v>1229.0145012536</v>
      </c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>
        <v>1229.0145012536</v>
      </c>
      <c r="BQ1124" s="9"/>
      <c r="BR1124" s="9"/>
      <c r="BS1124" s="9"/>
      <c r="BT1124" s="9"/>
      <c r="BU1124" s="9"/>
      <c r="BV1124" s="9"/>
      <c r="BW1124" s="9"/>
      <c r="BX1124" s="9"/>
    </row>
    <row r="1125" spans="1:76" x14ac:dyDescent="0.2">
      <c r="A1125" s="2" t="s">
        <v>1125</v>
      </c>
      <c r="B1125" s="2">
        <f t="shared" si="34"/>
        <v>36971</v>
      </c>
      <c r="C1125" s="5">
        <v>1875</v>
      </c>
      <c r="D1125" s="5">
        <v>1875</v>
      </c>
      <c r="E1125" s="5">
        <v>55</v>
      </c>
      <c r="F1125" s="2">
        <v>36971</v>
      </c>
      <c r="G1125">
        <f t="array" ref="G1125:AA1125">VLOOKUP(A1125,Check_S4,{7,8,9,10,11,12,13,14,15,16,17,18,19,20,21,22,23,24,25,26,27},FALSE)</f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1140.1246749694401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2610</v>
      </c>
      <c r="AB1125" t="e">
        <f t="array" ref="AB1125">MEDIAN(IF(G1125:Q1125&lt;&gt;0,G1125:Q1125))</f>
        <v>#NUM!</v>
      </c>
      <c r="AC1125">
        <f t="array" ref="AC1125">MEDIAN(IF(R1125:Z1125&lt;&gt;0,R1125:Z1125))</f>
        <v>1140.1246749694401</v>
      </c>
      <c r="AD1125" t="e">
        <f t="shared" si="35"/>
        <v>#NUM!</v>
      </c>
      <c r="AE1125" t="e">
        <f t="array" ref="AE1125">TTEST(IF(G1125:Q1125&lt;&gt;0,G1125:Q1125),IF(R1125:AA1125&lt;&gt;0,R1125:AA1125),2,3)</f>
        <v>#DIV/0!</v>
      </c>
      <c r="AX1125" s="8" t="s">
        <v>1581</v>
      </c>
      <c r="AY1125" s="8" t="s">
        <v>1581</v>
      </c>
      <c r="AZ1125" s="8" t="s">
        <v>1640</v>
      </c>
      <c r="BA1125" s="9">
        <v>1229.0145012536</v>
      </c>
      <c r="BB1125" s="9">
        <v>1229.0145012536</v>
      </c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>
        <v>1229.0145012536</v>
      </c>
      <c r="BQ1125" s="9"/>
      <c r="BR1125" s="9"/>
      <c r="BS1125" s="9"/>
      <c r="BT1125" s="9"/>
      <c r="BU1125" s="9"/>
      <c r="BV1125" s="9"/>
      <c r="BW1125" s="9"/>
      <c r="BX1125" s="9"/>
    </row>
    <row r="1126" spans="1:76" x14ac:dyDescent="0.2">
      <c r="A1126" s="2" t="s">
        <v>1126</v>
      </c>
      <c r="B1126" s="2">
        <f t="shared" si="34"/>
        <v>79027</v>
      </c>
      <c r="C1126" s="5">
        <v>873</v>
      </c>
      <c r="D1126" s="5">
        <v>776</v>
      </c>
      <c r="E1126" s="5">
        <v>83</v>
      </c>
      <c r="F1126" s="2">
        <v>79027</v>
      </c>
      <c r="G1126">
        <f t="array" ref="G1126:AA1126">VLOOKUP(A1126,Check_S4,{7,8,9,10,11,12,13,14,15,16,17,18,19,20,21,22,23,24,25,26,27},FALSE)</f>
        <v>0</v>
      </c>
      <c r="H1126">
        <v>1274</v>
      </c>
      <c r="I1126">
        <v>99.472350779999999</v>
      </c>
      <c r="J1126">
        <v>0</v>
      </c>
      <c r="K1126">
        <v>0</v>
      </c>
      <c r="L1126">
        <v>1982.32785395563</v>
      </c>
      <c r="M1126">
        <v>0</v>
      </c>
      <c r="N1126">
        <v>0</v>
      </c>
      <c r="O1126">
        <v>0</v>
      </c>
      <c r="P1126">
        <v>0</v>
      </c>
      <c r="Q1126">
        <v>328.74963460388398</v>
      </c>
      <c r="R1126">
        <v>0</v>
      </c>
      <c r="S1126">
        <v>1155.1264511050699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396</v>
      </c>
      <c r="AB1126">
        <f t="array" ref="AB1126">MEDIAN(IF(G1126:Q1126&lt;&gt;0,G1126:Q1126))</f>
        <v>801.3748173019419</v>
      </c>
      <c r="AC1126">
        <f t="array" ref="AC1126">MEDIAN(IF(R1126:Z1126&lt;&gt;0,R1126:Z1126))</f>
        <v>1155.1264511050699</v>
      </c>
      <c r="AD1126">
        <f t="shared" si="35"/>
        <v>1.4414309336474214</v>
      </c>
      <c r="AE1126">
        <f t="array" ref="AE1126">TTEST(IF(G1126:Q1126&lt;&gt;0,G1126:Q1126),IF(R1126:AA1126&lt;&gt;0,R1126:AA1126),2,3)</f>
        <v>0.81553772113779621</v>
      </c>
      <c r="AX1126" s="8" t="s">
        <v>1186</v>
      </c>
      <c r="AY1126" s="8" t="s">
        <v>1186</v>
      </c>
      <c r="AZ1126" s="8" t="s">
        <v>1640</v>
      </c>
      <c r="BA1126" s="9">
        <v>1570.0389095138501</v>
      </c>
      <c r="BB1126" s="9">
        <v>1229.0245168584299</v>
      </c>
      <c r="BC1126" s="9">
        <v>111.672837416939</v>
      </c>
      <c r="BD1126" s="9">
        <v>5640</v>
      </c>
      <c r="BE1126" s="9">
        <v>1794</v>
      </c>
      <c r="BF1126" s="9">
        <v>113.05237150000001</v>
      </c>
      <c r="BG1126" s="9"/>
      <c r="BH1126" s="9"/>
      <c r="BI1126" s="9">
        <v>1147.4243886240199</v>
      </c>
      <c r="BJ1126" s="9"/>
      <c r="BK1126" s="9"/>
      <c r="BL1126" s="9">
        <v>168.23289601485899</v>
      </c>
      <c r="BM1126" s="9"/>
      <c r="BN1126" s="9"/>
      <c r="BO1126" s="9"/>
      <c r="BP1126" s="9">
        <v>1310.62464509285</v>
      </c>
      <c r="BQ1126" s="9"/>
      <c r="BR1126" s="9"/>
      <c r="BS1126" s="9">
        <v>1571.97697487906</v>
      </c>
      <c r="BT1126" s="9"/>
      <c r="BU1126" s="9"/>
      <c r="BV1126" s="9"/>
      <c r="BW1126" s="9"/>
      <c r="BX1126" s="9">
        <v>815</v>
      </c>
    </row>
    <row r="1127" spans="1:76" x14ac:dyDescent="0.2">
      <c r="A1127" s="2" t="s">
        <v>1127</v>
      </c>
      <c r="B1127" s="2">
        <f t="shared" si="34"/>
        <v>21938</v>
      </c>
      <c r="C1127" s="5">
        <v>3144</v>
      </c>
      <c r="D1127" s="5">
        <v>3356</v>
      </c>
      <c r="E1127" s="5">
        <v>45</v>
      </c>
      <c r="F1127" s="2">
        <v>21938</v>
      </c>
      <c r="G1127">
        <f t="array" ref="G1127:AA1127">VLOOKUP(A1127,Check_S4,{7,8,9,10,11,12,13,14,15,16,17,18,19,20,21,22,23,24,25,26,27},FALSE)</f>
        <v>0</v>
      </c>
      <c r="H1127">
        <v>5352</v>
      </c>
      <c r="I1127">
        <v>1019.830103</v>
      </c>
      <c r="J1127">
        <v>1989.238476</v>
      </c>
      <c r="K1127">
        <v>0</v>
      </c>
      <c r="L1127">
        <v>3895.5818677857401</v>
      </c>
      <c r="M1127">
        <v>3170.5846217620601</v>
      </c>
      <c r="N1127">
        <v>3732.5119962774002</v>
      </c>
      <c r="O1127">
        <v>1847.11251956046</v>
      </c>
      <c r="P1127">
        <v>0</v>
      </c>
      <c r="Q1127">
        <v>1431.40261564712</v>
      </c>
      <c r="R1127">
        <v>3541.3597915580599</v>
      </c>
      <c r="S1127">
        <v>0</v>
      </c>
      <c r="T1127">
        <v>0</v>
      </c>
      <c r="U1127">
        <v>5293.6256188923098</v>
      </c>
      <c r="V1127">
        <v>3796.3314729672002</v>
      </c>
      <c r="W1127">
        <v>2266.4943084394899</v>
      </c>
      <c r="X1127">
        <v>4501.6212576510497</v>
      </c>
      <c r="Y1127">
        <v>2712.0696826988901</v>
      </c>
      <c r="Z1127">
        <v>4510.8043032477099</v>
      </c>
      <c r="AA1127">
        <v>1240</v>
      </c>
      <c r="AB1127">
        <f t="array" ref="AB1127">MEDIAN(IF(G1127:Q1127&lt;&gt;0,G1127:Q1127))</f>
        <v>2579.9115488810303</v>
      </c>
      <c r="AC1127">
        <f t="array" ref="AC1127">MEDIAN(IF(R1127:Z1127&lt;&gt;0,R1127:Z1127))</f>
        <v>3796.3314729672002</v>
      </c>
      <c r="AD1127">
        <f t="shared" si="35"/>
        <v>1.4714967552332407</v>
      </c>
      <c r="AE1127">
        <f t="array" ref="AE1127">TTEST(IF(G1127:Q1127&lt;&gt;0,G1127:Q1127),IF(R1127:AA1127&lt;&gt;0,R1127:AA1127),2,3)</f>
        <v>0.3532778488090238</v>
      </c>
      <c r="AX1127" s="8" t="s">
        <v>3234</v>
      </c>
      <c r="AY1127" s="8" t="s">
        <v>3235</v>
      </c>
      <c r="AZ1127" s="8" t="s">
        <v>1623</v>
      </c>
      <c r="BA1127" s="9">
        <v>1229.8592687906901</v>
      </c>
      <c r="BB1127" s="9">
        <v>1229.8592687906901</v>
      </c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>
        <v>1229.8592687906901</v>
      </c>
      <c r="BQ1127" s="9"/>
      <c r="BR1127" s="9"/>
      <c r="BS1127" s="9"/>
      <c r="BT1127" s="9"/>
      <c r="BU1127" s="9"/>
      <c r="BV1127" s="9"/>
      <c r="BW1127" s="9"/>
      <c r="BX1127" s="9"/>
    </row>
    <row r="1128" spans="1:76" x14ac:dyDescent="0.2">
      <c r="A1128" s="2" t="s">
        <v>1128</v>
      </c>
      <c r="B1128" s="2">
        <f t="shared" si="34"/>
        <v>52136</v>
      </c>
      <c r="C1128" s="5">
        <v>1322</v>
      </c>
      <c r="D1128" s="5">
        <v>784</v>
      </c>
      <c r="E1128" s="5">
        <v>65</v>
      </c>
      <c r="F1128" s="2">
        <v>52136</v>
      </c>
      <c r="G1128">
        <f t="array" ref="G1128:AA1128">VLOOKUP(A1128,Check_S4,{7,8,9,10,11,12,13,14,15,16,17,18,19,20,21,22,23,24,25,26,27},FALSE)</f>
        <v>0</v>
      </c>
      <c r="H1128">
        <v>512</v>
      </c>
      <c r="I1128">
        <v>0</v>
      </c>
      <c r="J1128">
        <v>0</v>
      </c>
      <c r="K1128">
        <v>0</v>
      </c>
      <c r="L1128">
        <v>688.56798815726802</v>
      </c>
      <c r="M1128">
        <v>0</v>
      </c>
      <c r="N1128">
        <v>0</v>
      </c>
      <c r="O1128">
        <v>0</v>
      </c>
      <c r="P1128">
        <v>0</v>
      </c>
      <c r="Q1128">
        <v>605.66387149576894</v>
      </c>
      <c r="R1128">
        <v>2092.7235186367502</v>
      </c>
      <c r="S1128">
        <v>2484.3831478079501</v>
      </c>
      <c r="T1128">
        <v>0</v>
      </c>
      <c r="U1128">
        <v>0</v>
      </c>
      <c r="V1128">
        <v>2088.9151423580101</v>
      </c>
      <c r="W1128">
        <v>0</v>
      </c>
      <c r="X1128">
        <v>0</v>
      </c>
      <c r="Y1128">
        <v>0</v>
      </c>
      <c r="Z1128">
        <v>0</v>
      </c>
      <c r="AA1128">
        <v>784</v>
      </c>
      <c r="AB1128">
        <f t="array" ref="AB1128">MEDIAN(IF(G1128:Q1128&lt;&gt;0,G1128:Q1128))</f>
        <v>605.66387149576894</v>
      </c>
      <c r="AC1128">
        <f t="array" ref="AC1128">MEDIAN(IF(R1128:Z1128&lt;&gt;0,R1128:Z1128))</f>
        <v>2092.7235186367502</v>
      </c>
      <c r="AD1128">
        <f t="shared" si="35"/>
        <v>3.4552556576777249</v>
      </c>
      <c r="AE1128">
        <f t="array" ref="AE1128">TTEST(IF(G1128:Q1128&lt;&gt;0,G1128:Q1128),IF(R1128:AA1128&lt;&gt;0,R1128:AA1128),2,3)</f>
        <v>4.1289435551794575E-2</v>
      </c>
      <c r="AX1128" s="8" t="s">
        <v>3236</v>
      </c>
      <c r="AY1128" s="8" t="s">
        <v>3236</v>
      </c>
      <c r="AZ1128" s="8" t="s">
        <v>1640</v>
      </c>
      <c r="BA1128" s="9">
        <v>1071.9207641805699</v>
      </c>
      <c r="BB1128" s="9">
        <v>1230</v>
      </c>
      <c r="BC1128" s="9">
        <v>53.299227829740502</v>
      </c>
      <c r="BD1128" s="9">
        <v>1658</v>
      </c>
      <c r="BE1128" s="9">
        <v>618</v>
      </c>
      <c r="BF1128" s="9">
        <v>76.449506709999994</v>
      </c>
      <c r="BG1128" s="9"/>
      <c r="BH1128" s="9"/>
      <c r="BI1128" s="9">
        <v>1377.48407415927</v>
      </c>
      <c r="BJ1128" s="9"/>
      <c r="BK1128" s="9"/>
      <c r="BL1128" s="9">
        <v>940.278277080115</v>
      </c>
      <c r="BM1128" s="9"/>
      <c r="BN1128" s="9"/>
      <c r="BO1128" s="9"/>
      <c r="BP1128" s="9"/>
      <c r="BQ1128" s="9"/>
      <c r="BR1128" s="9"/>
      <c r="BS1128" s="9">
        <v>1603.2334913146101</v>
      </c>
      <c r="BT1128" s="9"/>
      <c r="BU1128" s="9"/>
      <c r="BV1128" s="9"/>
      <c r="BW1128" s="9"/>
      <c r="BX1128" s="9">
        <v>1230</v>
      </c>
    </row>
    <row r="1129" spans="1:76" x14ac:dyDescent="0.2">
      <c r="A1129" s="2" t="s">
        <v>1129</v>
      </c>
      <c r="B1129" s="2">
        <f t="shared" ref="B1129:B1192" si="36">VLOOKUP(A1129,Molwt,3,FALSE)</f>
        <v>9735</v>
      </c>
      <c r="C1129" s="5">
        <v>7076</v>
      </c>
      <c r="D1129" s="5">
        <v>1122</v>
      </c>
      <c r="E1129" s="5">
        <v>138</v>
      </c>
      <c r="F1129" s="2">
        <v>9735</v>
      </c>
      <c r="G1129">
        <f t="array" ref="G1129:AA1129">VLOOKUP(A1129,Check_S4,{7,8,9,10,11,12,13,14,15,16,17,18,19,20,21,22,23,24,25,26,27},FALSE)</f>
        <v>0</v>
      </c>
      <c r="H1129">
        <v>23127</v>
      </c>
      <c r="I1129">
        <v>1122.0346810000001</v>
      </c>
      <c r="J1129">
        <v>0</v>
      </c>
      <c r="K1129">
        <v>0</v>
      </c>
      <c r="L1129">
        <v>438.97237350755398</v>
      </c>
      <c r="M1129">
        <v>0</v>
      </c>
      <c r="N1129">
        <v>0</v>
      </c>
      <c r="O1129">
        <v>1103.5553897398599</v>
      </c>
      <c r="P1129">
        <v>0</v>
      </c>
      <c r="Q1129">
        <v>9590.7678539667795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f t="array" ref="AB1129">MEDIAN(IF(G1129:Q1129&lt;&gt;0,G1129:Q1129))</f>
        <v>1122.0346810000001</v>
      </c>
      <c r="AC1129" t="e">
        <f t="array" ref="AC1129">MEDIAN(IF(R1129:Z1129&lt;&gt;0,R1129:Z1129))</f>
        <v>#NUM!</v>
      </c>
      <c r="AD1129" t="e">
        <f t="shared" si="35"/>
        <v>#NUM!</v>
      </c>
      <c r="AE1129" t="e">
        <f t="array" ref="AE1129">TTEST(IF(G1129:Q1129&lt;&gt;0,G1129:Q1129),IF(R1129:AA1129&lt;&gt;0,R1129:AA1129),2,3)</f>
        <v>#DIV/0!</v>
      </c>
      <c r="AX1129" s="8" t="s">
        <v>779</v>
      </c>
      <c r="AY1129" s="8" t="s">
        <v>3237</v>
      </c>
      <c r="AZ1129" s="8" t="s">
        <v>1623</v>
      </c>
      <c r="BA1129" s="9">
        <v>1130.11220236703</v>
      </c>
      <c r="BB1129" s="9">
        <v>1231.54597114033</v>
      </c>
      <c r="BC1129" s="9">
        <v>60.445452559817298</v>
      </c>
      <c r="BD1129" s="9"/>
      <c r="BE1129" s="9">
        <v>1572</v>
      </c>
      <c r="BF1129" s="9">
        <v>187.38740480000001</v>
      </c>
      <c r="BG1129" s="9"/>
      <c r="BH1129" s="9"/>
      <c r="BI1129" s="9">
        <v>1113.00229843795</v>
      </c>
      <c r="BJ1129" s="9"/>
      <c r="BK1129" s="9"/>
      <c r="BL1129" s="9">
        <v>2079.4586009362001</v>
      </c>
      <c r="BM1129" s="9"/>
      <c r="BN1129" s="9">
        <v>268.16918741748901</v>
      </c>
      <c r="BO1129" s="9"/>
      <c r="BP1129" s="9">
        <v>1350.0896438427001</v>
      </c>
      <c r="BQ1129" s="9"/>
      <c r="BR1129" s="9"/>
      <c r="BS1129" s="9"/>
      <c r="BT1129" s="9">
        <v>1718.7904835019201</v>
      </c>
      <c r="BU1129" s="9"/>
      <c r="BV1129" s="9"/>
      <c r="BW1129" s="9"/>
      <c r="BX1129" s="9">
        <v>752</v>
      </c>
    </row>
    <row r="1130" spans="1:76" x14ac:dyDescent="0.2">
      <c r="A1130" s="2" t="s">
        <v>1130</v>
      </c>
      <c r="B1130" s="2">
        <f t="shared" si="36"/>
        <v>63569</v>
      </c>
      <c r="C1130" s="5">
        <v>1082</v>
      </c>
      <c r="D1130" s="5">
        <v>1027</v>
      </c>
      <c r="E1130" s="5">
        <v>87</v>
      </c>
      <c r="F1130" s="2">
        <v>63569</v>
      </c>
      <c r="G1130">
        <f t="array" ref="G1130:AA1130">VLOOKUP(A1130,Check_S4,{7,8,9,10,11,12,13,14,15,16,17,18,19,20,21,22,23,24,25,26,27},FALSE)</f>
        <v>0</v>
      </c>
      <c r="H1130">
        <v>715</v>
      </c>
      <c r="I1130">
        <v>24.117394170000001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1338.91324175102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2250</v>
      </c>
      <c r="AB1130">
        <f t="array" ref="AB1130">MEDIAN(IF(G1130:Q1130&lt;&gt;0,G1130:Q1130))</f>
        <v>369.55869708500001</v>
      </c>
      <c r="AC1130">
        <f t="array" ref="AC1130">MEDIAN(IF(R1130:Z1130&lt;&gt;0,R1130:Z1130))</f>
        <v>1338.91324175102</v>
      </c>
      <c r="AD1130">
        <f t="shared" si="35"/>
        <v>3.6230056343202892</v>
      </c>
      <c r="AE1130">
        <f t="array" ref="AE1130">TTEST(IF(G1130:Q1130&lt;&gt;0,G1130:Q1130),IF(R1130:AA1130&lt;&gt;0,R1130:AA1130),2,3)</f>
        <v>0.13923673071737586</v>
      </c>
      <c r="AX1130" s="8" t="s">
        <v>1554</v>
      </c>
      <c r="AY1130" s="8" t="s">
        <v>3238</v>
      </c>
      <c r="AZ1130" s="8" t="s">
        <v>1623</v>
      </c>
      <c r="BA1130" s="9">
        <v>1232.3942542355801</v>
      </c>
      <c r="BB1130" s="9">
        <v>1232.3942542355801</v>
      </c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>
        <v>1232.3942542355801</v>
      </c>
      <c r="BQ1130" s="9"/>
      <c r="BR1130" s="9"/>
      <c r="BS1130" s="9"/>
      <c r="BT1130" s="9"/>
      <c r="BU1130" s="9"/>
      <c r="BV1130" s="9"/>
      <c r="BW1130" s="9"/>
      <c r="BX1130" s="9"/>
    </row>
    <row r="1131" spans="1:76" x14ac:dyDescent="0.2">
      <c r="A1131" s="2" t="s">
        <v>1131</v>
      </c>
      <c r="B1131" s="2">
        <f t="shared" si="36"/>
        <v>21783</v>
      </c>
      <c r="C1131" s="5">
        <v>3135</v>
      </c>
      <c r="D1131" s="5">
        <v>2483</v>
      </c>
      <c r="E1131" s="5">
        <v>113</v>
      </c>
      <c r="F1131" s="2">
        <v>21783</v>
      </c>
      <c r="G1131">
        <f t="array" ref="G1131:AA1131">VLOOKUP(A1131,Check_S4,{7,8,9,10,11,12,13,14,15,16,17,18,19,20,21,22,23,24,25,26,27},FALSE)</f>
        <v>0</v>
      </c>
      <c r="H1131">
        <v>11002</v>
      </c>
      <c r="I1131">
        <v>155.01913289999999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465.17081452969597</v>
      </c>
      <c r="P1131">
        <v>0</v>
      </c>
      <c r="Q1131">
        <v>4387.5042385750303</v>
      </c>
      <c r="R1131">
        <v>0</v>
      </c>
      <c r="S1131">
        <v>3217.1760250034599</v>
      </c>
      <c r="T1131">
        <v>0</v>
      </c>
      <c r="U1131">
        <v>0</v>
      </c>
      <c r="V1131">
        <v>1749.7247384423199</v>
      </c>
      <c r="W1131">
        <v>0</v>
      </c>
      <c r="X1131">
        <v>0</v>
      </c>
      <c r="Y1131">
        <v>0</v>
      </c>
      <c r="Z1131">
        <v>3461.21867781746</v>
      </c>
      <c r="AA1131">
        <v>639</v>
      </c>
      <c r="AB1131">
        <f t="array" ref="AB1131">MEDIAN(IF(G1131:Q1131&lt;&gt;0,G1131:Q1131))</f>
        <v>2426.3375265523632</v>
      </c>
      <c r="AC1131">
        <f t="array" ref="AC1131">MEDIAN(IF(R1131:Z1131&lt;&gt;0,R1131:Z1131))</f>
        <v>3217.1760250034599</v>
      </c>
      <c r="AD1131">
        <f t="shared" si="35"/>
        <v>1.3259391942780594</v>
      </c>
      <c r="AE1131">
        <f t="array" ref="AE1131">TTEST(IF(G1131:Q1131&lt;&gt;0,G1131:Q1131),IF(R1131:AA1131&lt;&gt;0,R1131:AA1131),2,3)</f>
        <v>0.5482007713047875</v>
      </c>
      <c r="AX1131" s="8" t="s">
        <v>3239</v>
      </c>
      <c r="AY1131" s="8" t="s">
        <v>3240</v>
      </c>
      <c r="AZ1131" s="8" t="s">
        <v>1623</v>
      </c>
      <c r="BA1131" s="9">
        <v>1232.9738256620001</v>
      </c>
      <c r="BB1131" s="9">
        <v>1232.9738256620001</v>
      </c>
      <c r="BC1131" s="9">
        <v>13.4293811555853</v>
      </c>
      <c r="BD1131" s="9"/>
      <c r="BE1131" s="9"/>
      <c r="BF1131" s="9"/>
      <c r="BG1131" s="9"/>
      <c r="BH1131" s="9"/>
      <c r="BI1131" s="9"/>
      <c r="BJ1131" s="9"/>
      <c r="BK1131" s="9">
        <v>1350.0571000713501</v>
      </c>
      <c r="BL1131" s="9"/>
      <c r="BM1131" s="9"/>
      <c r="BN1131" s="9">
        <v>1115.8905512526601</v>
      </c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</row>
    <row r="1132" spans="1:76" x14ac:dyDescent="0.2">
      <c r="A1132" s="2" t="s">
        <v>1132</v>
      </c>
      <c r="B1132" s="2">
        <f t="shared" si="36"/>
        <v>26477</v>
      </c>
      <c r="C1132" s="5">
        <v>2578</v>
      </c>
      <c r="D1132" s="5">
        <v>2521</v>
      </c>
      <c r="E1132" s="5">
        <v>55</v>
      </c>
      <c r="F1132" s="2">
        <v>26477</v>
      </c>
      <c r="G1132">
        <f t="array" ref="G1132:AA1132">VLOOKUP(A1132,Check_S4,{7,8,9,10,11,12,13,14,15,16,17,18,19,20,21,22,23,24,25,26,27},FALSE)</f>
        <v>0</v>
      </c>
      <c r="H1132">
        <v>4011</v>
      </c>
      <c r="I1132">
        <v>629.38070259999995</v>
      </c>
      <c r="J1132">
        <v>0</v>
      </c>
      <c r="K1132">
        <v>965.72136232000003</v>
      </c>
      <c r="L1132">
        <v>3325.7430861123298</v>
      </c>
      <c r="M1132">
        <v>0</v>
      </c>
      <c r="N1132">
        <v>2899.7441948067399</v>
      </c>
      <c r="O1132">
        <v>2143.1448178242499</v>
      </c>
      <c r="P1132">
        <v>4088.6646528614901</v>
      </c>
      <c r="Q1132">
        <v>4605.0225920031999</v>
      </c>
      <c r="R1132">
        <v>0</v>
      </c>
      <c r="S1132">
        <v>1171.0032212503399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1940</v>
      </c>
      <c r="AB1132">
        <f t="array" ref="AB1132">MEDIAN(IF(G1132:Q1132&lt;&gt;0,G1132:Q1132))</f>
        <v>3112.7436404595346</v>
      </c>
      <c r="AC1132">
        <f t="array" ref="AC1132">MEDIAN(IF(R1132:Z1132&lt;&gt;0,R1132:Z1132))</f>
        <v>1171.0032212503399</v>
      </c>
      <c r="AD1132">
        <f t="shared" si="35"/>
        <v>0.37619648660737914</v>
      </c>
      <c r="AE1132">
        <f t="array" ref="AE1132">TTEST(IF(G1132:Q1132&lt;&gt;0,G1132:Q1132),IF(R1132:AA1132&lt;&gt;0,R1132:AA1132),2,3)</f>
        <v>0.10078362134117425</v>
      </c>
      <c r="AX1132" s="8" t="s">
        <v>3241</v>
      </c>
      <c r="AY1132" s="8" t="s">
        <v>3242</v>
      </c>
      <c r="AZ1132" s="8" t="s">
        <v>1623</v>
      </c>
      <c r="BA1132" s="9">
        <v>1283.7842058864501</v>
      </c>
      <c r="BB1132" s="9">
        <v>1233.1038300555799</v>
      </c>
      <c r="BC1132" s="9">
        <v>67.266522303029703</v>
      </c>
      <c r="BD1132" s="9"/>
      <c r="BE1132" s="9">
        <v>1463</v>
      </c>
      <c r="BF1132" s="9">
        <v>122.83078380000001</v>
      </c>
      <c r="BG1132" s="9"/>
      <c r="BH1132" s="9"/>
      <c r="BI1132" s="9">
        <v>1092.8475080895901</v>
      </c>
      <c r="BJ1132" s="9"/>
      <c r="BK1132" s="9"/>
      <c r="BL1132" s="9">
        <v>1047.7115464843</v>
      </c>
      <c r="BM1132" s="9"/>
      <c r="BN1132" s="9">
        <v>639.27004713909696</v>
      </c>
      <c r="BO1132" s="9"/>
      <c r="BP1132" s="9">
        <v>1373.36015202156</v>
      </c>
      <c r="BQ1132" s="9"/>
      <c r="BR1132" s="9"/>
      <c r="BS1132" s="9"/>
      <c r="BT1132" s="9"/>
      <c r="BU1132" s="9"/>
      <c r="BV1132" s="9"/>
      <c r="BW1132" s="9">
        <v>3101.2536095570299</v>
      </c>
      <c r="BX1132" s="9">
        <v>1430</v>
      </c>
    </row>
    <row r="1133" spans="1:76" x14ac:dyDescent="0.2">
      <c r="A1133" s="2" t="s">
        <v>1133</v>
      </c>
      <c r="B1133" s="2">
        <f t="shared" si="36"/>
        <v>95950</v>
      </c>
      <c r="C1133" s="5">
        <v>711</v>
      </c>
      <c r="D1133" s="5">
        <v>711</v>
      </c>
      <c r="E1133" s="5">
        <v>97</v>
      </c>
      <c r="F1133" s="2">
        <v>95950</v>
      </c>
      <c r="G1133">
        <f t="array" ref="G1133:AA1133">VLOOKUP(A1133,Check_S4,{7,8,9,10,11,12,13,14,15,16,17,18,19,20,21,22,23,24,25,26,27},FALSE)</f>
        <v>0</v>
      </c>
      <c r="H1133">
        <v>225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1196.99816223892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f t="array" ref="AB1133">MEDIAN(IF(G1133:Q1133&lt;&gt;0,G1133:Q1133))</f>
        <v>225</v>
      </c>
      <c r="AC1133">
        <f t="array" ref="AC1133">MEDIAN(IF(R1133:Z1133&lt;&gt;0,R1133:Z1133))</f>
        <v>1196.99816223892</v>
      </c>
      <c r="AD1133">
        <f t="shared" si="35"/>
        <v>5.3199918321729776</v>
      </c>
      <c r="AE1133" t="e">
        <f t="array" ref="AE1133">TTEST(IF(G1133:Q1133&lt;&gt;0,G1133:Q1133),IF(R1133:AA1133&lt;&gt;0,R1133:AA1133),2,3)</f>
        <v>#DIV/0!</v>
      </c>
      <c r="AX1133" s="8" t="s">
        <v>3243</v>
      </c>
      <c r="AY1133" s="8" t="s">
        <v>3244</v>
      </c>
      <c r="AZ1133" s="8" t="s">
        <v>1623</v>
      </c>
      <c r="BA1133" s="9">
        <v>1726.8512849487199</v>
      </c>
      <c r="BB1133" s="9">
        <v>1233.89692587071</v>
      </c>
      <c r="BC1133" s="9">
        <v>73.027450016693095</v>
      </c>
      <c r="BD1133" s="9"/>
      <c r="BE1133" s="9">
        <v>2782</v>
      </c>
      <c r="BF1133" s="9">
        <v>21.625505019999999</v>
      </c>
      <c r="BG1133" s="9">
        <v>531.01789870000005</v>
      </c>
      <c r="BH1133" s="9"/>
      <c r="BI1133" s="9">
        <v>905.01877815170997</v>
      </c>
      <c r="BJ1133" s="9"/>
      <c r="BK1133" s="9"/>
      <c r="BL1133" s="9">
        <v>446.53371121298301</v>
      </c>
      <c r="BM1133" s="9"/>
      <c r="BN1133" s="9">
        <v>1233.89692587071</v>
      </c>
      <c r="BO1133" s="9">
        <v>3012.1149030534998</v>
      </c>
      <c r="BP1133" s="9">
        <v>2856.1079732899302</v>
      </c>
      <c r="BQ1133" s="9">
        <v>3721.6171937670601</v>
      </c>
      <c r="BR1133" s="9"/>
      <c r="BS1133" s="9">
        <v>2445.43124537008</v>
      </c>
      <c r="BT1133" s="9"/>
      <c r="BU1133" s="9"/>
      <c r="BV1133" s="9"/>
      <c r="BW1133" s="9"/>
      <c r="BX1133" s="9">
        <v>1040</v>
      </c>
    </row>
    <row r="1134" spans="1:76" x14ac:dyDescent="0.2">
      <c r="A1134" s="2" t="s">
        <v>1134</v>
      </c>
      <c r="B1134" s="2">
        <f t="shared" si="36"/>
        <v>58050</v>
      </c>
      <c r="C1134" s="5">
        <v>1174</v>
      </c>
      <c r="D1134" s="5">
        <v>994</v>
      </c>
      <c r="E1134" s="5">
        <v>49</v>
      </c>
      <c r="F1134" s="2">
        <v>58050</v>
      </c>
      <c r="G1134">
        <f t="array" ref="G1134:AA1134">VLOOKUP(A1134,Check_S4,{7,8,9,10,11,12,13,14,15,16,17,18,19,20,21,22,23,24,25,26,27},FALSE)</f>
        <v>1814</v>
      </c>
      <c r="H1134">
        <v>0</v>
      </c>
      <c r="I1134">
        <v>0</v>
      </c>
      <c r="J1134">
        <v>0</v>
      </c>
      <c r="K1134">
        <v>0</v>
      </c>
      <c r="L1134">
        <v>993.89739801638996</v>
      </c>
      <c r="M1134">
        <v>0</v>
      </c>
      <c r="N1134">
        <v>0</v>
      </c>
      <c r="O1134">
        <v>713.99299083895005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f t="array" ref="AB1134">MEDIAN(IF(G1134:Q1134&lt;&gt;0,G1134:Q1134))</f>
        <v>993.89739801638996</v>
      </c>
      <c r="AC1134" t="e">
        <f t="array" ref="AC1134">MEDIAN(IF(R1134:Z1134&lt;&gt;0,R1134:Z1134))</f>
        <v>#NUM!</v>
      </c>
      <c r="AD1134" t="e">
        <f t="shared" si="35"/>
        <v>#NUM!</v>
      </c>
      <c r="AE1134" t="e">
        <f t="array" ref="AE1134">TTEST(IF(G1134:Q1134&lt;&gt;0,G1134:Q1134),IF(R1134:AA1134&lt;&gt;0,R1134:AA1134),2,3)</f>
        <v>#DIV/0!</v>
      </c>
      <c r="AX1134" s="8" t="s">
        <v>3245</v>
      </c>
      <c r="AY1134" s="8" t="s">
        <v>3246</v>
      </c>
      <c r="AZ1134" s="8" t="s">
        <v>1623</v>
      </c>
      <c r="BA1134" s="9">
        <v>1072.5080308172601</v>
      </c>
      <c r="BB1134" s="9">
        <v>1234.0848130857901</v>
      </c>
      <c r="BC1134" s="9">
        <v>92.6041617565227</v>
      </c>
      <c r="BD1134" s="9">
        <v>1975</v>
      </c>
      <c r="BE1134" s="9"/>
      <c r="BF1134" s="9">
        <v>8.4392793659999992</v>
      </c>
      <c r="BG1134" s="9"/>
      <c r="BH1134" s="9"/>
      <c r="BI1134" s="9"/>
      <c r="BJ1134" s="9"/>
      <c r="BK1134" s="9"/>
      <c r="BL1134" s="9"/>
      <c r="BM1134" s="9"/>
      <c r="BN1134" s="9"/>
      <c r="BO1134" s="9"/>
      <c r="BP1134" s="9">
        <v>1234.0848130857901</v>
      </c>
      <c r="BQ1134" s="9"/>
      <c r="BR1134" s="9"/>
      <c r="BS1134" s="9"/>
      <c r="BT1134" s="9"/>
      <c r="BU1134" s="9"/>
      <c r="BV1134" s="9"/>
      <c r="BW1134" s="9"/>
      <c r="BX1134" s="9"/>
    </row>
    <row r="1135" spans="1:76" x14ac:dyDescent="0.2">
      <c r="A1135" s="2" t="s">
        <v>1135</v>
      </c>
      <c r="B1135" s="2">
        <f t="shared" si="36"/>
        <v>59561</v>
      </c>
      <c r="C1135" s="5">
        <v>1144</v>
      </c>
      <c r="D1135" s="5">
        <v>1144</v>
      </c>
      <c r="E1135" s="5"/>
      <c r="F1135" s="2">
        <v>59561</v>
      </c>
      <c r="G1135">
        <f t="array" ref="G1135:AA1135">VLOOKUP(A1135,Check_S4,{7,8,9,10,11,12,13,14,15,16,17,18,19,20,21,22,23,24,25,26,27},FALSE)</f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1144.2879740943399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e">
        <f t="array" ref="AB1135">MEDIAN(IF(G1135:Q1135&lt;&gt;0,G1135:Q1135))</f>
        <v>#NUM!</v>
      </c>
      <c r="AC1135">
        <f t="array" ref="AC1135">MEDIAN(IF(R1135:Z1135&lt;&gt;0,R1135:Z1135))</f>
        <v>1144.2879740943399</v>
      </c>
      <c r="AD1135" t="e">
        <f t="shared" si="35"/>
        <v>#NUM!</v>
      </c>
      <c r="AE1135" t="e">
        <f t="array" ref="AE1135">TTEST(IF(G1135:Q1135&lt;&gt;0,G1135:Q1135),IF(R1135:AA1135&lt;&gt;0,R1135:AA1135),2,3)</f>
        <v>#DIV/0!</v>
      </c>
      <c r="AX1135" s="8" t="s">
        <v>3247</v>
      </c>
      <c r="AY1135" s="8" t="s">
        <v>3248</v>
      </c>
      <c r="AZ1135" s="8" t="s">
        <v>1623</v>
      </c>
      <c r="BA1135" s="9">
        <v>1325.96150252293</v>
      </c>
      <c r="BB1135" s="9">
        <v>1235</v>
      </c>
      <c r="BC1135" s="9">
        <v>50.066306431200402</v>
      </c>
      <c r="BD1135" s="9"/>
      <c r="BE1135" s="9">
        <v>1235</v>
      </c>
      <c r="BF1135" s="9">
        <v>193.2194538</v>
      </c>
      <c r="BG1135" s="9"/>
      <c r="BH1135" s="9"/>
      <c r="BI1135" s="9">
        <v>2280.8823931227598</v>
      </c>
      <c r="BJ1135" s="9"/>
      <c r="BK1135" s="9"/>
      <c r="BL1135" s="9">
        <v>1037.3530842576499</v>
      </c>
      <c r="BM1135" s="9"/>
      <c r="BN1135" s="9">
        <v>1103.2827562079201</v>
      </c>
      <c r="BO1135" s="9"/>
      <c r="BP1135" s="9"/>
      <c r="BQ1135" s="9"/>
      <c r="BR1135" s="9"/>
      <c r="BS1135" s="9"/>
      <c r="BT1135" s="9">
        <v>1671.9928302721401</v>
      </c>
      <c r="BU1135" s="9"/>
      <c r="BV1135" s="9"/>
      <c r="BW1135" s="9"/>
      <c r="BX1135" s="9">
        <v>1760</v>
      </c>
    </row>
    <row r="1136" spans="1:76" x14ac:dyDescent="0.2">
      <c r="A1136" s="2" t="s">
        <v>1136</v>
      </c>
      <c r="B1136" s="2">
        <f t="shared" si="36"/>
        <v>22782</v>
      </c>
      <c r="C1136" s="5">
        <v>2968</v>
      </c>
      <c r="D1136" s="5">
        <v>2024</v>
      </c>
      <c r="E1136" s="5">
        <v>104</v>
      </c>
      <c r="F1136" s="2">
        <v>22782</v>
      </c>
      <c r="G1136">
        <f t="array" ref="G1136:AA1136">VLOOKUP(A1136,Check_S4,{7,8,9,10,11,12,13,14,15,16,17,18,19,20,21,22,23,24,25,26,27},FALSE)</f>
        <v>0</v>
      </c>
      <c r="H1136">
        <v>3763</v>
      </c>
      <c r="I1136">
        <v>601.48010190000002</v>
      </c>
      <c r="J1136">
        <v>909.5671992</v>
      </c>
      <c r="K1136">
        <v>0</v>
      </c>
      <c r="L1136">
        <v>1732.42427557977</v>
      </c>
      <c r="M1136">
        <v>11868.7197911243</v>
      </c>
      <c r="N1136">
        <v>0</v>
      </c>
      <c r="O1136">
        <v>2646.8153952146299</v>
      </c>
      <c r="P1136">
        <v>0</v>
      </c>
      <c r="Q1136">
        <v>2023.7098302199299</v>
      </c>
      <c r="R1136">
        <v>0</v>
      </c>
      <c r="S1136">
        <v>0</v>
      </c>
      <c r="T1136">
        <v>0</v>
      </c>
      <c r="U1136">
        <v>0</v>
      </c>
      <c r="V1136">
        <v>2086.28452402012</v>
      </c>
      <c r="W1136">
        <v>2021.0752538220399</v>
      </c>
      <c r="X1136">
        <v>0</v>
      </c>
      <c r="Y1136">
        <v>0</v>
      </c>
      <c r="Z1136">
        <v>3074.5093934256902</v>
      </c>
      <c r="AA1136">
        <v>1920</v>
      </c>
      <c r="AB1136">
        <f t="array" ref="AB1136">MEDIAN(IF(G1136:Q1136&lt;&gt;0,G1136:Q1136))</f>
        <v>2023.7098302199299</v>
      </c>
      <c r="AC1136">
        <f t="array" ref="AC1136">MEDIAN(IF(R1136:Z1136&lt;&gt;0,R1136:Z1136))</f>
        <v>2086.28452402012</v>
      </c>
      <c r="AD1136">
        <f t="shared" si="35"/>
        <v>1.030920783634969</v>
      </c>
      <c r="AE1136">
        <f t="array" ref="AE1136">TTEST(IF(G1136:Q1136&lt;&gt;0,G1136:Q1136),IF(R1136:AA1136&lt;&gt;0,R1136:AA1136),2,3)</f>
        <v>0.493081951644326</v>
      </c>
      <c r="AX1136" s="8" t="s">
        <v>1520</v>
      </c>
      <c r="AY1136" s="8" t="s">
        <v>1520</v>
      </c>
      <c r="AZ1136" s="8" t="s">
        <v>1640</v>
      </c>
      <c r="BA1136" s="9">
        <v>1235.7758263369899</v>
      </c>
      <c r="BB1136" s="9">
        <v>1235.7758263369899</v>
      </c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>
        <v>1235.7758263369899</v>
      </c>
      <c r="BQ1136" s="9"/>
      <c r="BR1136" s="9"/>
      <c r="BS1136" s="9"/>
      <c r="BT1136" s="9"/>
      <c r="BU1136" s="9"/>
      <c r="BV1136" s="9"/>
      <c r="BW1136" s="9"/>
      <c r="BX1136" s="9"/>
    </row>
    <row r="1137" spans="1:76" x14ac:dyDescent="0.2">
      <c r="A1137" s="2" t="s">
        <v>1137</v>
      </c>
      <c r="B1137" s="2">
        <f t="shared" si="36"/>
        <v>25223</v>
      </c>
      <c r="C1137" s="5">
        <v>2672</v>
      </c>
      <c r="D1137" s="5">
        <v>3008</v>
      </c>
      <c r="E1137" s="5">
        <v>73</v>
      </c>
      <c r="F1137" s="2">
        <v>25223</v>
      </c>
      <c r="G1137">
        <f t="array" ref="G1137:AA1137">VLOOKUP(A1137,Check_S4,{7,8,9,10,11,12,13,14,15,16,17,18,19,20,21,22,23,24,25,26,27},FALSE)</f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5142.4764862879001</v>
      </c>
      <c r="O1137">
        <v>0</v>
      </c>
      <c r="P1137">
        <v>0</v>
      </c>
      <c r="Q1137">
        <v>0</v>
      </c>
      <c r="R1137">
        <v>0</v>
      </c>
      <c r="S1137">
        <v>1359.56080169652</v>
      </c>
      <c r="T1137">
        <v>3654.8772389199098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3007.9145133124998</v>
      </c>
      <c r="AA1137">
        <v>195</v>
      </c>
      <c r="AB1137">
        <f t="array" ref="AB1137">MEDIAN(IF(G1137:Q1137&lt;&gt;0,G1137:Q1137))</f>
        <v>5142.4764862879001</v>
      </c>
      <c r="AC1137">
        <f t="array" ref="AC1137">MEDIAN(IF(R1137:Z1137&lt;&gt;0,R1137:Z1137))</f>
        <v>3007.9145133124998</v>
      </c>
      <c r="AD1137">
        <f t="shared" si="35"/>
        <v>0.58491555991221744</v>
      </c>
      <c r="AE1137" t="e">
        <f t="array" ref="AE1137">TTEST(IF(G1137:Q1137&lt;&gt;0,G1137:Q1137),IF(R1137:AA1137&lt;&gt;0,R1137:AA1137),2,3)</f>
        <v>#DIV/0!</v>
      </c>
      <c r="AX1137" s="8" t="s">
        <v>3249</v>
      </c>
      <c r="AY1137" s="8" t="s">
        <v>3250</v>
      </c>
      <c r="AZ1137" s="8" t="s">
        <v>1623</v>
      </c>
      <c r="BA1137" s="9">
        <v>1239.5</v>
      </c>
      <c r="BB1137" s="9">
        <v>1239.5</v>
      </c>
      <c r="BC1137" s="9">
        <v>76.501024088032295</v>
      </c>
      <c r="BD1137" s="9">
        <v>569</v>
      </c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>
        <v>1910</v>
      </c>
    </row>
    <row r="1138" spans="1:76" x14ac:dyDescent="0.2">
      <c r="A1138" s="2" t="s">
        <v>1138</v>
      </c>
      <c r="B1138" s="2">
        <f t="shared" si="36"/>
        <v>44175</v>
      </c>
      <c r="C1138" s="5">
        <v>1524</v>
      </c>
      <c r="D1138" s="5">
        <v>998</v>
      </c>
      <c r="E1138" s="5">
        <v>85</v>
      </c>
      <c r="F1138" s="2">
        <v>44175</v>
      </c>
      <c r="G1138">
        <f t="array" ref="G1138:AA1138">VLOOKUP(A1138,Check_S4,{7,8,9,10,11,12,13,14,15,16,17,18,19,20,21,22,23,24,25,26,27},FALSE)</f>
        <v>0</v>
      </c>
      <c r="H1138">
        <v>3785</v>
      </c>
      <c r="I1138">
        <v>336.57041459999999</v>
      </c>
      <c r="J1138">
        <v>0</v>
      </c>
      <c r="K1138">
        <v>0</v>
      </c>
      <c r="L1138">
        <v>0</v>
      </c>
      <c r="M1138">
        <v>0</v>
      </c>
      <c r="N1138">
        <v>773.43135370463699</v>
      </c>
      <c r="O1138">
        <v>2710.5264068645001</v>
      </c>
      <c r="P1138">
        <v>0</v>
      </c>
      <c r="Q1138">
        <v>848.25179884628801</v>
      </c>
      <c r="R1138">
        <v>0</v>
      </c>
      <c r="S1138">
        <v>1148.4542466479299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2442.2052605935801</v>
      </c>
      <c r="Z1138">
        <v>0</v>
      </c>
      <c r="AA1138">
        <v>149</v>
      </c>
      <c r="AB1138">
        <f t="array" ref="AB1138">MEDIAN(IF(G1138:Q1138&lt;&gt;0,G1138:Q1138))</f>
        <v>848.25179884628801</v>
      </c>
      <c r="AC1138">
        <f t="array" ref="AC1138">MEDIAN(IF(R1138:Z1138&lt;&gt;0,R1138:Z1138))</f>
        <v>1795.3297536207551</v>
      </c>
      <c r="AD1138">
        <f t="shared" si="35"/>
        <v>2.1165056838813583</v>
      </c>
      <c r="AE1138">
        <f t="array" ref="AE1138">TTEST(IF(G1138:Q1138&lt;&gt;0,G1138:Q1138),IF(R1138:AA1138&lt;&gt;0,R1138:AA1138),2,3)</f>
        <v>0.65480777030922055</v>
      </c>
      <c r="AX1138" s="8" t="s">
        <v>3251</v>
      </c>
      <c r="AY1138" s="8" t="s">
        <v>3252</v>
      </c>
      <c r="AZ1138" s="8" t="s">
        <v>1623</v>
      </c>
      <c r="BA1138" s="9">
        <v>1420.97785119079</v>
      </c>
      <c r="BB1138" s="9">
        <v>1240.5141621502401</v>
      </c>
      <c r="BC1138" s="9">
        <v>69.840159228805007</v>
      </c>
      <c r="BD1138" s="9"/>
      <c r="BE1138" s="9">
        <v>880</v>
      </c>
      <c r="BF1138" s="9">
        <v>227.58309149999999</v>
      </c>
      <c r="BG1138" s="9"/>
      <c r="BH1138" s="9"/>
      <c r="BI1138" s="9">
        <v>692.899369276122</v>
      </c>
      <c r="BJ1138" s="9"/>
      <c r="BK1138" s="9"/>
      <c r="BL1138" s="9">
        <v>1171.0283243004801</v>
      </c>
      <c r="BM1138" s="9"/>
      <c r="BN1138" s="9">
        <v>496.15372939549599</v>
      </c>
      <c r="BO1138" s="9">
        <v>2607.4161823538998</v>
      </c>
      <c r="BP1138" s="9">
        <v>1782.05538424869</v>
      </c>
      <c r="BQ1138" s="9">
        <v>3450.6744098624299</v>
      </c>
      <c r="BR1138" s="9"/>
      <c r="BS1138" s="9">
        <v>1591.9680209707899</v>
      </c>
      <c r="BT1138" s="9"/>
      <c r="BU1138" s="9"/>
      <c r="BV1138" s="9"/>
      <c r="BW1138" s="9"/>
      <c r="BX1138" s="9">
        <v>1310</v>
      </c>
    </row>
    <row r="1139" spans="1:76" x14ac:dyDescent="0.2">
      <c r="A1139" s="2" t="s">
        <v>1139</v>
      </c>
      <c r="B1139" s="2">
        <f t="shared" si="36"/>
        <v>19229</v>
      </c>
      <c r="C1139" s="5">
        <v>3498</v>
      </c>
      <c r="D1139" s="5">
        <v>3498</v>
      </c>
      <c r="E1139" s="5">
        <v>82</v>
      </c>
      <c r="F1139" s="2">
        <v>19229</v>
      </c>
      <c r="G1139">
        <f t="array" ref="G1139:AA1139">VLOOKUP(A1139,Check_S4,{7,8,9,10,11,12,13,14,15,16,17,18,19,20,21,22,23,24,25,26,27},FALSE)</f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1466.33589764305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5530</v>
      </c>
      <c r="AB1139" t="e">
        <f t="array" ref="AB1139">MEDIAN(IF(G1139:Q1139&lt;&gt;0,G1139:Q1139))</f>
        <v>#NUM!</v>
      </c>
      <c r="AC1139">
        <f t="array" ref="AC1139">MEDIAN(IF(R1139:Z1139&lt;&gt;0,R1139:Z1139))</f>
        <v>1466.33589764305</v>
      </c>
      <c r="AD1139" t="e">
        <f t="shared" si="35"/>
        <v>#NUM!</v>
      </c>
      <c r="AE1139" t="e">
        <f t="array" ref="AE1139">TTEST(IF(G1139:Q1139&lt;&gt;0,G1139:Q1139),IF(R1139:AA1139&lt;&gt;0,R1139:AA1139),2,3)</f>
        <v>#DIV/0!</v>
      </c>
      <c r="AX1139" s="8" t="s">
        <v>1189</v>
      </c>
      <c r="AY1139" s="8" t="s">
        <v>3253</v>
      </c>
      <c r="AZ1139" s="8" t="s">
        <v>1623</v>
      </c>
      <c r="BA1139" s="9">
        <v>1090.34949285025</v>
      </c>
      <c r="BB1139" s="9">
        <v>1240.5776980006699</v>
      </c>
      <c r="BC1139" s="9">
        <v>81.421269224362007</v>
      </c>
      <c r="BD1139" s="9"/>
      <c r="BE1139" s="9">
        <v>1780</v>
      </c>
      <c r="BF1139" s="9">
        <v>46.212149310000001</v>
      </c>
      <c r="BG1139" s="9"/>
      <c r="BH1139" s="9"/>
      <c r="BI1139" s="9">
        <v>59.778692311794103</v>
      </c>
      <c r="BJ1139" s="9"/>
      <c r="BK1139" s="9"/>
      <c r="BL1139" s="9"/>
      <c r="BM1139" s="9"/>
      <c r="BN1139" s="9">
        <v>1026.8945097889</v>
      </c>
      <c r="BO1139" s="9"/>
      <c r="BP1139" s="9"/>
      <c r="BQ1139" s="9"/>
      <c r="BR1139" s="9"/>
      <c r="BS1139" s="9">
        <v>1454.26088621243</v>
      </c>
      <c r="BT1139" s="9"/>
      <c r="BU1139" s="9"/>
      <c r="BV1139" s="9">
        <v>2174.95071947836</v>
      </c>
      <c r="BW1139" s="9"/>
      <c r="BX1139" s="9"/>
    </row>
    <row r="1140" spans="1:76" x14ac:dyDescent="0.2">
      <c r="A1140" s="2" t="s">
        <v>1140</v>
      </c>
      <c r="B1140" s="2">
        <f t="shared" si="36"/>
        <v>56720</v>
      </c>
      <c r="C1140" s="5">
        <v>1185</v>
      </c>
      <c r="D1140" s="5">
        <v>1269</v>
      </c>
      <c r="E1140" s="5">
        <v>51</v>
      </c>
      <c r="F1140" s="2">
        <v>56720</v>
      </c>
      <c r="G1140">
        <f t="array" ref="G1140:AA1140">VLOOKUP(A1140,Check_S4,{7,8,9,10,11,12,13,14,15,16,17,18,19,20,21,22,23,24,25,26,27},FALSE)</f>
        <v>0</v>
      </c>
      <c r="H1140">
        <v>1736</v>
      </c>
      <c r="I1140">
        <v>121.9146993</v>
      </c>
      <c r="J1140">
        <v>0</v>
      </c>
      <c r="K1140">
        <v>0</v>
      </c>
      <c r="L1140">
        <v>1675.76295016772</v>
      </c>
      <c r="M1140">
        <v>0</v>
      </c>
      <c r="N1140">
        <v>0</v>
      </c>
      <c r="O1140">
        <v>1478.39140598934</v>
      </c>
      <c r="P1140">
        <v>0</v>
      </c>
      <c r="Q1140">
        <v>1058.6831308308699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1040</v>
      </c>
      <c r="AB1140">
        <f t="array" ref="AB1140">MEDIAN(IF(G1140:Q1140&lt;&gt;0,G1140:Q1140))</f>
        <v>1478.39140598934</v>
      </c>
      <c r="AC1140" t="e">
        <f t="array" ref="AC1140">MEDIAN(IF(R1140:Z1140&lt;&gt;0,R1140:Z1140))</f>
        <v>#NUM!</v>
      </c>
      <c r="AD1140" t="e">
        <f t="shared" si="35"/>
        <v>#NUM!</v>
      </c>
      <c r="AE1140" t="e">
        <f t="array" ref="AE1140">TTEST(IF(G1140:Q1140&lt;&gt;0,G1140:Q1140),IF(R1140:AA1140&lt;&gt;0,R1140:AA1140),2,3)</f>
        <v>#DIV/0!</v>
      </c>
      <c r="AX1140" s="8" t="s">
        <v>3254</v>
      </c>
      <c r="AY1140" s="8" t="s">
        <v>3254</v>
      </c>
      <c r="AZ1140" s="8" t="s">
        <v>1640</v>
      </c>
      <c r="BA1140" s="9">
        <v>1240.8515887206299</v>
      </c>
      <c r="BB1140" s="9">
        <v>1240.8515887206299</v>
      </c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>
        <v>1240.8515887206299</v>
      </c>
      <c r="BQ1140" s="9"/>
      <c r="BR1140" s="9"/>
      <c r="BS1140" s="9"/>
      <c r="BT1140" s="9"/>
      <c r="BU1140" s="9"/>
      <c r="BV1140" s="9"/>
      <c r="BW1140" s="9"/>
      <c r="BX1140" s="9"/>
    </row>
    <row r="1141" spans="1:76" x14ac:dyDescent="0.2">
      <c r="A1141" s="2" t="s">
        <v>1141</v>
      </c>
      <c r="B1141" s="2">
        <f t="shared" si="36"/>
        <v>48584</v>
      </c>
      <c r="C1141" s="5">
        <v>1383</v>
      </c>
      <c r="D1141" s="5">
        <v>1131</v>
      </c>
      <c r="E1141" s="5">
        <v>95</v>
      </c>
      <c r="F1141" s="2">
        <v>48584</v>
      </c>
      <c r="G1141">
        <f t="array" ref="G1141:AA1141">VLOOKUP(A1141,Check_S4,{7,8,9,10,11,12,13,14,15,16,17,18,19,20,21,22,23,24,25,26,27},FALSE)</f>
        <v>0</v>
      </c>
      <c r="H1141">
        <v>637</v>
      </c>
      <c r="I1141">
        <v>28.198961180000001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1131.4544087587899</v>
      </c>
      <c r="R1141">
        <v>0</v>
      </c>
      <c r="S1141">
        <v>1336.33666329736</v>
      </c>
      <c r="T1141">
        <v>0</v>
      </c>
      <c r="U1141">
        <v>3370.4646901115698</v>
      </c>
      <c r="V1141">
        <v>0</v>
      </c>
      <c r="W1141">
        <v>0</v>
      </c>
      <c r="X1141">
        <v>0</v>
      </c>
      <c r="Y1141">
        <v>2961.5865542254501</v>
      </c>
      <c r="Z1141">
        <v>0</v>
      </c>
      <c r="AA1141">
        <v>217</v>
      </c>
      <c r="AB1141">
        <f t="array" ref="AB1141">MEDIAN(IF(G1141:Q1141&lt;&gt;0,G1141:Q1141))</f>
        <v>637</v>
      </c>
      <c r="AC1141">
        <f t="array" ref="AC1141">MEDIAN(IF(R1141:Z1141&lt;&gt;0,R1141:Z1141))</f>
        <v>2961.5865542254501</v>
      </c>
      <c r="AD1141">
        <f t="shared" si="35"/>
        <v>4.6492724556129517</v>
      </c>
      <c r="AE1141">
        <f t="array" ref="AE1141">TTEST(IF(G1141:Q1141&lt;&gt;0,G1141:Q1141),IF(R1141:AA1141&lt;&gt;0,R1141:AA1141),2,3)</f>
        <v>0.15999245654777586</v>
      </c>
      <c r="AX1141" s="8" t="s">
        <v>3255</v>
      </c>
      <c r="AY1141" s="8" t="s">
        <v>3256</v>
      </c>
      <c r="AZ1141" s="8" t="s">
        <v>1623</v>
      </c>
      <c r="BA1141" s="9">
        <v>1240.8515887206299</v>
      </c>
      <c r="BB1141" s="9">
        <v>1240.8515887206299</v>
      </c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>
        <v>1240.8515887206299</v>
      </c>
      <c r="BQ1141" s="9"/>
      <c r="BR1141" s="9"/>
      <c r="BS1141" s="9"/>
      <c r="BT1141" s="9"/>
      <c r="BU1141" s="9"/>
      <c r="BV1141" s="9"/>
      <c r="BW1141" s="9"/>
      <c r="BX1141" s="9"/>
    </row>
    <row r="1142" spans="1:76" x14ac:dyDescent="0.2">
      <c r="A1142" s="2" t="s">
        <v>1142</v>
      </c>
      <c r="B1142" s="2">
        <f t="shared" si="36"/>
        <v>35646</v>
      </c>
      <c r="C1142" s="5">
        <v>1883</v>
      </c>
      <c r="D1142" s="5">
        <v>1510</v>
      </c>
      <c r="E1142" s="5">
        <v>95</v>
      </c>
      <c r="F1142" s="2">
        <v>35646</v>
      </c>
      <c r="G1142">
        <f t="array" ref="G1142:AA1142">VLOOKUP(A1142,Check_S4,{7,8,9,10,11,12,13,14,15,16,17,18,19,20,21,22,23,24,25,26,27},FALSE)</f>
        <v>0</v>
      </c>
      <c r="H1142">
        <v>1359</v>
      </c>
      <c r="I1142">
        <v>461.18524860000002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882.12554477781896</v>
      </c>
      <c r="P1142">
        <v>0</v>
      </c>
      <c r="Q1142">
        <v>5851.88907657457</v>
      </c>
      <c r="R1142">
        <v>0</v>
      </c>
      <c r="S1142">
        <v>1605.75665486977</v>
      </c>
      <c r="T1142">
        <v>0</v>
      </c>
      <c r="U1142">
        <v>0</v>
      </c>
      <c r="V1142">
        <v>1513.52641318469</v>
      </c>
      <c r="W1142">
        <v>0</v>
      </c>
      <c r="X1142">
        <v>0</v>
      </c>
      <c r="Y1142">
        <v>0</v>
      </c>
      <c r="Z1142">
        <v>0</v>
      </c>
      <c r="AA1142">
        <v>1510</v>
      </c>
      <c r="AB1142">
        <f t="array" ref="AB1142">MEDIAN(IF(G1142:Q1142&lt;&gt;0,G1142:Q1142))</f>
        <v>1120.5627723889095</v>
      </c>
      <c r="AC1142">
        <f t="array" ref="AC1142">MEDIAN(IF(R1142:Z1142&lt;&gt;0,R1142:Z1142))</f>
        <v>1559.6415340272301</v>
      </c>
      <c r="AD1142">
        <f t="shared" si="35"/>
        <v>1.3918377198113192</v>
      </c>
      <c r="AE1142">
        <f t="array" ref="AE1142">TTEST(IF(G1142:Q1142&lt;&gt;0,G1142:Q1142),IF(R1142:AA1142&lt;&gt;0,R1142:AA1142),2,3)</f>
        <v>0.66672846389104512</v>
      </c>
      <c r="AX1142" s="8" t="s">
        <v>1236</v>
      </c>
      <c r="AY1142" s="8" t="s">
        <v>3257</v>
      </c>
      <c r="AZ1142" s="8" t="s">
        <v>1623</v>
      </c>
      <c r="BA1142" s="9">
        <v>1133.72999142873</v>
      </c>
      <c r="BB1142" s="9">
        <v>1240.8515887206299</v>
      </c>
      <c r="BC1142" s="9">
        <v>41.460205013015099</v>
      </c>
      <c r="BD1142" s="9">
        <v>1198</v>
      </c>
      <c r="BE1142" s="9">
        <v>1478</v>
      </c>
      <c r="BF1142" s="9">
        <v>205.03317129999999</v>
      </c>
      <c r="BG1142" s="9"/>
      <c r="BH1142" s="9"/>
      <c r="BI1142" s="9"/>
      <c r="BJ1142" s="9"/>
      <c r="BK1142" s="9"/>
      <c r="BL1142" s="9">
        <v>1262.55983633291</v>
      </c>
      <c r="BM1142" s="9"/>
      <c r="BN1142" s="9"/>
      <c r="BO1142" s="9"/>
      <c r="BP1142" s="9">
        <v>1240.8515887206299</v>
      </c>
      <c r="BQ1142" s="9"/>
      <c r="BR1142" s="9"/>
      <c r="BS1142" s="9">
        <v>1644.6653436475899</v>
      </c>
      <c r="BT1142" s="9"/>
      <c r="BU1142" s="9"/>
      <c r="BV1142" s="9"/>
      <c r="BW1142" s="9"/>
      <c r="BX1142" s="9">
        <v>907</v>
      </c>
    </row>
    <row r="1143" spans="1:76" x14ac:dyDescent="0.2">
      <c r="A1143" s="2" t="s">
        <v>1143</v>
      </c>
      <c r="B1143" s="2">
        <f t="shared" si="36"/>
        <v>56110</v>
      </c>
      <c r="C1143" s="5">
        <v>1184</v>
      </c>
      <c r="D1143" s="5">
        <v>1184</v>
      </c>
      <c r="E1143" s="5"/>
      <c r="F1143" s="2">
        <v>56110</v>
      </c>
      <c r="G1143">
        <f t="array" ref="G1143:AA1143">VLOOKUP(A1143,Check_S4,{7,8,9,10,11,12,13,14,15,16,17,18,19,20,21,22,23,24,25,26,27},FALSE)</f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1184.4059861748001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e">
        <f t="array" ref="AB1143">MEDIAN(IF(G1143:Q1143&lt;&gt;0,G1143:Q1143))</f>
        <v>#NUM!</v>
      </c>
      <c r="AC1143">
        <f t="array" ref="AC1143">MEDIAN(IF(R1143:Z1143&lt;&gt;0,R1143:Z1143))</f>
        <v>1184.4059861748001</v>
      </c>
      <c r="AD1143" t="e">
        <f t="shared" si="35"/>
        <v>#NUM!</v>
      </c>
      <c r="AE1143" t="e">
        <f t="array" ref="AE1143">TTEST(IF(G1143:Q1143&lt;&gt;0,G1143:Q1143),IF(R1143:AA1143&lt;&gt;0,R1143:AA1143),2,3)</f>
        <v>#DIV/0!</v>
      </c>
      <c r="AX1143" s="8" t="s">
        <v>963</v>
      </c>
      <c r="AY1143" s="8" t="s">
        <v>3258</v>
      </c>
      <c r="AZ1143" s="8" t="s">
        <v>1623</v>
      </c>
      <c r="BA1143" s="9">
        <v>1815.93010491576</v>
      </c>
      <c r="BB1143" s="9">
        <v>1241</v>
      </c>
      <c r="BC1143" s="9">
        <v>64.957887568101</v>
      </c>
      <c r="BD1143" s="9">
        <v>1241</v>
      </c>
      <c r="BE1143" s="9">
        <v>1044</v>
      </c>
      <c r="BF1143" s="9">
        <v>240.01027780000001</v>
      </c>
      <c r="BG1143" s="9"/>
      <c r="BH1143" s="9"/>
      <c r="BI1143" s="9">
        <v>4177.8185513660401</v>
      </c>
      <c r="BJ1143" s="9"/>
      <c r="BK1143" s="9">
        <v>2379.6001863423999</v>
      </c>
      <c r="BL1143" s="9">
        <v>1219.2794338706301</v>
      </c>
      <c r="BM1143" s="9"/>
      <c r="BN1143" s="9">
        <v>3001.0380973575802</v>
      </c>
      <c r="BO1143" s="9">
        <v>2884.06041442795</v>
      </c>
      <c r="BP1143" s="9">
        <v>1222.26046481304</v>
      </c>
      <c r="BQ1143" s="9"/>
      <c r="BR1143" s="9"/>
      <c r="BS1143" s="9">
        <v>1910.16372809568</v>
      </c>
      <c r="BT1143" s="9"/>
      <c r="BU1143" s="9"/>
      <c r="BV1143" s="9"/>
      <c r="BW1143" s="9"/>
      <c r="BX1143" s="9">
        <v>656</v>
      </c>
    </row>
    <row r="1144" spans="1:76" x14ac:dyDescent="0.2">
      <c r="A1144" s="2" t="s">
        <v>1144</v>
      </c>
      <c r="B1144" s="2">
        <f t="shared" si="36"/>
        <v>19026</v>
      </c>
      <c r="C1144" s="5">
        <v>3491</v>
      </c>
      <c r="D1144" s="5">
        <v>2442</v>
      </c>
      <c r="E1144" s="5">
        <v>101</v>
      </c>
      <c r="F1144" s="2">
        <v>19026</v>
      </c>
      <c r="G1144">
        <f t="array" ref="G1144:AA1144">VLOOKUP(A1144,Check_S4,{7,8,9,10,11,12,13,14,15,16,17,18,19,20,21,22,23,24,25,26,27},FALSE)</f>
        <v>0</v>
      </c>
      <c r="H1144">
        <v>8546</v>
      </c>
      <c r="I1144">
        <v>0</v>
      </c>
      <c r="J1144">
        <v>535.78330270000004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2956.2737353647399</v>
      </c>
      <c r="Q1144">
        <v>0</v>
      </c>
      <c r="R1144">
        <v>0</v>
      </c>
      <c r="S1144">
        <v>1927.6491104895999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f t="array" ref="AB1144">MEDIAN(IF(G1144:Q1144&lt;&gt;0,G1144:Q1144))</f>
        <v>2956.2737353647399</v>
      </c>
      <c r="AC1144">
        <f t="array" ref="AC1144">MEDIAN(IF(R1144:Z1144&lt;&gt;0,R1144:Z1144))</f>
        <v>1927.6491104895999</v>
      </c>
      <c r="AD1144">
        <f t="shared" si="35"/>
        <v>0.65205366046786939</v>
      </c>
      <c r="AE1144" t="e">
        <f t="array" ref="AE1144">TTEST(IF(G1144:Q1144&lt;&gt;0,G1144:Q1144),IF(R1144:AA1144&lt;&gt;0,R1144:AA1144),2,3)</f>
        <v>#DIV/0!</v>
      </c>
      <c r="AX1144" s="8" t="s">
        <v>3259</v>
      </c>
      <c r="AY1144" s="8" t="s">
        <v>3260</v>
      </c>
      <c r="AZ1144" s="8" t="s">
        <v>1623</v>
      </c>
      <c r="BA1144" s="9">
        <v>8977.7162376200104</v>
      </c>
      <c r="BB1144" s="9">
        <v>1241.4336384616399</v>
      </c>
      <c r="BC1144" s="9">
        <v>249.08242152384801</v>
      </c>
      <c r="BD1144" s="9">
        <v>64300</v>
      </c>
      <c r="BE1144" s="9">
        <v>2081</v>
      </c>
      <c r="BF1144" s="9">
        <v>68.426590390000001</v>
      </c>
      <c r="BG1144" s="9">
        <v>845.34171679999997</v>
      </c>
      <c r="BH1144" s="9"/>
      <c r="BI1144" s="9"/>
      <c r="BJ1144" s="9"/>
      <c r="BK1144" s="9"/>
      <c r="BL1144" s="9">
        <v>1266.51059581564</v>
      </c>
      <c r="BM1144" s="9"/>
      <c r="BN1144" s="9"/>
      <c r="BO1144" s="9"/>
      <c r="BP1144" s="9">
        <v>1216.35668110764</v>
      </c>
      <c r="BQ1144" s="9"/>
      <c r="BR1144" s="9"/>
      <c r="BS1144" s="9">
        <v>1506.09431684682</v>
      </c>
      <c r="BT1144" s="9"/>
      <c r="BU1144" s="9"/>
      <c r="BV1144" s="9"/>
      <c r="BW1144" s="9"/>
      <c r="BX1144" s="9">
        <v>538</v>
      </c>
    </row>
    <row r="1145" spans="1:76" x14ac:dyDescent="0.2">
      <c r="A1145" s="2" t="s">
        <v>1145</v>
      </c>
      <c r="B1145" s="2">
        <f t="shared" si="36"/>
        <v>47327</v>
      </c>
      <c r="C1145" s="5">
        <v>1392</v>
      </c>
      <c r="D1145" s="5">
        <v>1372</v>
      </c>
      <c r="E1145" s="5">
        <v>42</v>
      </c>
      <c r="F1145" s="2">
        <v>47327</v>
      </c>
      <c r="G1145">
        <f t="array" ref="G1145:AA1145">VLOOKUP(A1145,Check_S4,{7,8,9,10,11,12,13,14,15,16,17,18,19,20,21,22,23,24,25,26,27},FALSE)</f>
        <v>812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1990.5556383087601</v>
      </c>
      <c r="O1145">
        <v>0</v>
      </c>
      <c r="P1145">
        <v>0</v>
      </c>
      <c r="Q1145">
        <v>0</v>
      </c>
      <c r="R1145">
        <v>0</v>
      </c>
      <c r="S1145">
        <v>1372.49689249275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f t="array" ref="AB1145">MEDIAN(IF(G1145:Q1145&lt;&gt;0,G1145:Q1145))</f>
        <v>1401.27781915438</v>
      </c>
      <c r="AC1145">
        <f t="array" ref="AC1145">MEDIAN(IF(R1145:Z1145&lt;&gt;0,R1145:Z1145))</f>
        <v>1372.49689249275</v>
      </c>
      <c r="AD1145">
        <f t="shared" si="35"/>
        <v>0.97946094181452303</v>
      </c>
      <c r="AE1145" t="e">
        <f t="array" ref="AE1145">TTEST(IF(G1145:Q1145&lt;&gt;0,G1145:Q1145),IF(R1145:AA1145&lt;&gt;0,R1145:AA1145),2,3)</f>
        <v>#DIV/0!</v>
      </c>
      <c r="AX1145" s="8" t="s">
        <v>3261</v>
      </c>
      <c r="AY1145" s="8" t="s">
        <v>3262</v>
      </c>
      <c r="AZ1145" s="8" t="s">
        <v>1623</v>
      </c>
      <c r="BA1145" s="9">
        <v>1383.6808614735901</v>
      </c>
      <c r="BB1145" s="9">
        <v>1242.54441580351</v>
      </c>
      <c r="BC1145" s="9">
        <v>85.921348191059906</v>
      </c>
      <c r="BD1145" s="9"/>
      <c r="BE1145" s="9"/>
      <c r="BF1145" s="9">
        <v>55.618396709999999</v>
      </c>
      <c r="BG1145" s="9"/>
      <c r="BH1145" s="9"/>
      <c r="BI1145" s="9">
        <v>407.01151343150502</v>
      </c>
      <c r="BJ1145" s="9"/>
      <c r="BK1145" s="9"/>
      <c r="BL1145" s="9">
        <v>537.59740644016699</v>
      </c>
      <c r="BM1145" s="9"/>
      <c r="BN1145" s="9"/>
      <c r="BO1145" s="9"/>
      <c r="BP1145" s="9">
        <v>1242.54441580351</v>
      </c>
      <c r="BQ1145" s="9"/>
      <c r="BR1145" s="9"/>
      <c r="BS1145" s="9">
        <v>1518.4849045042499</v>
      </c>
      <c r="BT1145" s="9"/>
      <c r="BU1145" s="9"/>
      <c r="BV1145" s="9"/>
      <c r="BW1145" s="9">
        <v>3074.5093934256902</v>
      </c>
      <c r="BX1145" s="9">
        <v>2850</v>
      </c>
    </row>
    <row r="1146" spans="1:76" x14ac:dyDescent="0.2">
      <c r="A1146" s="2" t="s">
        <v>1146</v>
      </c>
      <c r="B1146" s="2">
        <f t="shared" si="36"/>
        <v>81493</v>
      </c>
      <c r="C1146" s="5">
        <v>807</v>
      </c>
      <c r="D1146" s="5">
        <v>836</v>
      </c>
      <c r="E1146" s="5">
        <v>88</v>
      </c>
      <c r="F1146" s="2">
        <v>81493</v>
      </c>
      <c r="G1146">
        <f t="array" ref="G1146:AA1146">VLOOKUP(A1146,Check_S4,{7,8,9,10,11,12,13,14,15,16,17,18,19,20,21,22,23,24,25,26,27},FALSE)</f>
        <v>0</v>
      </c>
      <c r="H1146">
        <v>1506</v>
      </c>
      <c r="I1146">
        <v>0</v>
      </c>
      <c r="J1146">
        <v>0</v>
      </c>
      <c r="K1146">
        <v>0</v>
      </c>
      <c r="L1146">
        <v>0</v>
      </c>
      <c r="M1146">
        <v>835.62270465029201</v>
      </c>
      <c r="N1146">
        <v>0</v>
      </c>
      <c r="O1146">
        <v>80.427279142196895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f t="array" ref="AB1146">MEDIAN(IF(G1146:Q1146&lt;&gt;0,G1146:Q1146))</f>
        <v>835.62270465029201</v>
      </c>
      <c r="AC1146" t="e">
        <f t="array" ref="AC1146">MEDIAN(IF(R1146:Z1146&lt;&gt;0,R1146:Z1146))</f>
        <v>#NUM!</v>
      </c>
      <c r="AD1146" t="e">
        <f t="shared" si="35"/>
        <v>#NUM!</v>
      </c>
      <c r="AE1146" t="e">
        <f t="array" ref="AE1146">TTEST(IF(G1146:Q1146&lt;&gt;0,G1146:Q1146),IF(R1146:AA1146&lt;&gt;0,R1146:AA1146),2,3)</f>
        <v>#DIV/0!</v>
      </c>
      <c r="AX1146" s="8" t="s">
        <v>3263</v>
      </c>
      <c r="AY1146" s="8" t="s">
        <v>3264</v>
      </c>
      <c r="AZ1146" s="8" t="s">
        <v>1623</v>
      </c>
      <c r="BA1146" s="9">
        <v>1169.81717442999</v>
      </c>
      <c r="BB1146" s="9">
        <v>1242.5919748876399</v>
      </c>
      <c r="BC1146" s="9">
        <v>69.3372165757266</v>
      </c>
      <c r="BD1146" s="9"/>
      <c r="BE1146" s="9">
        <v>2084</v>
      </c>
      <c r="BF1146" s="9">
        <v>145.5712102</v>
      </c>
      <c r="BG1146" s="9"/>
      <c r="BH1146" s="9"/>
      <c r="BI1146" s="9">
        <v>1258.7030676337399</v>
      </c>
      <c r="BJ1146" s="9"/>
      <c r="BK1146" s="9"/>
      <c r="BL1146" s="9">
        <v>317.50330220313901</v>
      </c>
      <c r="BM1146" s="9"/>
      <c r="BN1146" s="9">
        <v>1986.6445844015</v>
      </c>
      <c r="BO1146" s="9"/>
      <c r="BP1146" s="9">
        <v>1226.48088214154</v>
      </c>
      <c r="BQ1146" s="9"/>
      <c r="BR1146" s="9"/>
      <c r="BS1146" s="9"/>
      <c r="BT1146" s="9"/>
      <c r="BU1146" s="9"/>
      <c r="BV1146" s="9"/>
      <c r="BW1146" s="9"/>
      <c r="BX1146" s="9"/>
    </row>
    <row r="1147" spans="1:76" x14ac:dyDescent="0.2">
      <c r="A1147" s="2" t="s">
        <v>1147</v>
      </c>
      <c r="B1147" s="2">
        <f t="shared" si="36"/>
        <v>20457</v>
      </c>
      <c r="C1147" s="5">
        <v>3204</v>
      </c>
      <c r="D1147" s="5">
        <v>2936</v>
      </c>
      <c r="E1147" s="5">
        <v>55</v>
      </c>
      <c r="F1147" s="2">
        <v>20457</v>
      </c>
      <c r="G1147">
        <f t="array" ref="G1147:AA1147">VLOOKUP(A1147,Check_S4,{7,8,9,10,11,12,13,14,15,16,17,18,19,20,21,22,23,24,25,26,27},FALSE)</f>
        <v>0</v>
      </c>
      <c r="H1147">
        <v>4366</v>
      </c>
      <c r="I1147">
        <v>978.7934636</v>
      </c>
      <c r="J1147">
        <v>0</v>
      </c>
      <c r="K1147">
        <v>0</v>
      </c>
      <c r="L1147">
        <v>1646.1490531699901</v>
      </c>
      <c r="M1147">
        <v>0</v>
      </c>
      <c r="N1147">
        <v>1860.2391121886401</v>
      </c>
      <c r="O1147">
        <v>3716.9976834896802</v>
      </c>
      <c r="P1147">
        <v>7991.6558032876001</v>
      </c>
      <c r="Q1147">
        <v>4809.0583840527397</v>
      </c>
      <c r="R1147">
        <v>2074.3260286424902</v>
      </c>
      <c r="S1147">
        <v>2736.0165395327499</v>
      </c>
      <c r="T1147">
        <v>3573.00462550266</v>
      </c>
      <c r="U1147">
        <v>3135.9492777299201</v>
      </c>
      <c r="V1147">
        <v>2587.7184634864102</v>
      </c>
      <c r="W1147">
        <v>0</v>
      </c>
      <c r="X1147">
        <v>0</v>
      </c>
      <c r="Y1147">
        <v>0</v>
      </c>
      <c r="Z1147">
        <v>3440.56996517999</v>
      </c>
      <c r="AA1147">
        <v>1940</v>
      </c>
      <c r="AB1147">
        <f t="array" ref="AB1147">MEDIAN(IF(G1147:Q1147&lt;&gt;0,G1147:Q1147))</f>
        <v>3716.9976834896802</v>
      </c>
      <c r="AC1147">
        <f t="array" ref="AC1147">MEDIAN(IF(R1147:Z1147&lt;&gt;0,R1147:Z1147))</f>
        <v>2935.9829086313348</v>
      </c>
      <c r="AD1147">
        <f t="shared" si="35"/>
        <v>0.78988020941538639</v>
      </c>
      <c r="AE1147">
        <f t="array" ref="AE1147">TTEST(IF(G1147:Q1147&lt;&gt;0,G1147:Q1147),IF(R1147:AA1147&lt;&gt;0,R1147:AA1147),2,3)</f>
        <v>0.4041078763846615</v>
      </c>
      <c r="AX1147" s="8" t="s">
        <v>3265</v>
      </c>
      <c r="AY1147" s="8" t="s">
        <v>3266</v>
      </c>
      <c r="AZ1147" s="8" t="s">
        <v>1623</v>
      </c>
      <c r="BA1147" s="9">
        <v>1547.73226086719</v>
      </c>
      <c r="BB1147" s="9">
        <v>1243.3909990627999</v>
      </c>
      <c r="BC1147" s="9">
        <v>91.626764384435305</v>
      </c>
      <c r="BD1147" s="9"/>
      <c r="BE1147" s="9"/>
      <c r="BF1147" s="9">
        <v>107.3788993</v>
      </c>
      <c r="BG1147" s="9"/>
      <c r="BH1147" s="9"/>
      <c r="BI1147" s="9">
        <v>754.84510627530005</v>
      </c>
      <c r="BJ1147" s="9"/>
      <c r="BK1147" s="9"/>
      <c r="BL1147" s="9">
        <v>215.61562488773001</v>
      </c>
      <c r="BM1147" s="9"/>
      <c r="BN1147" s="9">
        <v>3873.92478219236</v>
      </c>
      <c r="BO1147" s="9"/>
      <c r="BP1147" s="9">
        <v>1243.3909990627999</v>
      </c>
      <c r="BQ1147" s="9"/>
      <c r="BR1147" s="9"/>
      <c r="BS1147" s="9">
        <v>1650.95991977885</v>
      </c>
      <c r="BT1147" s="9"/>
      <c r="BU1147" s="9"/>
      <c r="BV1147" s="9"/>
      <c r="BW1147" s="9">
        <v>2988.0104945732701</v>
      </c>
      <c r="BX1147" s="9"/>
    </row>
    <row r="1148" spans="1:76" x14ac:dyDescent="0.2">
      <c r="A1148" s="2" t="s">
        <v>1148</v>
      </c>
      <c r="B1148" s="2">
        <f t="shared" si="36"/>
        <v>68165</v>
      </c>
      <c r="C1148" s="5">
        <v>956</v>
      </c>
      <c r="D1148" s="5">
        <v>951</v>
      </c>
      <c r="E1148" s="5">
        <v>52</v>
      </c>
      <c r="F1148" s="2">
        <v>68165</v>
      </c>
      <c r="G1148">
        <f t="array" ref="G1148:AA1148">VLOOKUP(A1148,Check_S4,{7,8,9,10,11,12,13,14,15,16,17,18,19,20,21,22,23,24,25,26,27},FALSE)</f>
        <v>0</v>
      </c>
      <c r="H1148">
        <v>1109</v>
      </c>
      <c r="I1148">
        <v>0</v>
      </c>
      <c r="J1148">
        <v>0</v>
      </c>
      <c r="K1148">
        <v>0</v>
      </c>
      <c r="L1148">
        <v>276.90336434111998</v>
      </c>
      <c r="M1148">
        <v>0</v>
      </c>
      <c r="N1148">
        <v>0</v>
      </c>
      <c r="O1148">
        <v>856.48207625147404</v>
      </c>
      <c r="P1148">
        <v>0</v>
      </c>
      <c r="Q1148">
        <v>951.059645740664</v>
      </c>
      <c r="R1148">
        <v>0</v>
      </c>
      <c r="S1148">
        <v>1132.63825065284</v>
      </c>
      <c r="T1148">
        <v>0</v>
      </c>
      <c r="U1148">
        <v>0</v>
      </c>
      <c r="V1148">
        <v>0</v>
      </c>
      <c r="W1148">
        <v>1828.9934136337399</v>
      </c>
      <c r="X1148">
        <v>0</v>
      </c>
      <c r="Y1148">
        <v>0</v>
      </c>
      <c r="Z1148">
        <v>0</v>
      </c>
      <c r="AA1148">
        <v>538</v>
      </c>
      <c r="AB1148">
        <f t="array" ref="AB1148">MEDIAN(IF(G1148:Q1148&lt;&gt;0,G1148:Q1148))</f>
        <v>903.77086099606902</v>
      </c>
      <c r="AC1148">
        <f t="array" ref="AC1148">MEDIAN(IF(R1148:Z1148&lt;&gt;0,R1148:Z1148))</f>
        <v>1480.81583214329</v>
      </c>
      <c r="AD1148">
        <f t="shared" si="35"/>
        <v>1.6384859216541292</v>
      </c>
      <c r="AE1148">
        <f t="array" ref="AE1148">TTEST(IF(G1148:Q1148&lt;&gt;0,G1148:Q1148),IF(R1148:AA1148&lt;&gt;0,R1148:AA1148),2,3)</f>
        <v>0.44122132525110885</v>
      </c>
      <c r="AX1148" s="8" t="s">
        <v>1451</v>
      </c>
      <c r="AY1148" s="8" t="s">
        <v>1451</v>
      </c>
      <c r="AZ1148" s="8" t="s">
        <v>1640</v>
      </c>
      <c r="BA1148" s="9">
        <v>1243.52291361477</v>
      </c>
      <c r="BB1148" s="9">
        <v>1243.52291361477</v>
      </c>
      <c r="BC1148" s="9">
        <v>10.4325200630457</v>
      </c>
      <c r="BD1148" s="9"/>
      <c r="BE1148" s="9"/>
      <c r="BF1148" s="9"/>
      <c r="BG1148" s="9"/>
      <c r="BH1148" s="9"/>
      <c r="BI1148" s="9"/>
      <c r="BJ1148" s="9"/>
      <c r="BK1148" s="9">
        <v>1335.2564260792799</v>
      </c>
      <c r="BL1148" s="9"/>
      <c r="BM1148" s="9"/>
      <c r="BN1148" s="9"/>
      <c r="BO1148" s="9"/>
      <c r="BP1148" s="9">
        <v>1151.7894011502599</v>
      </c>
      <c r="BQ1148" s="9"/>
      <c r="BR1148" s="9"/>
      <c r="BS1148" s="9"/>
      <c r="BT1148" s="9"/>
      <c r="BU1148" s="9"/>
      <c r="BV1148" s="9"/>
      <c r="BW1148" s="9"/>
      <c r="BX1148" s="9"/>
    </row>
    <row r="1149" spans="1:76" x14ac:dyDescent="0.2">
      <c r="A1149" s="2" t="s">
        <v>1149</v>
      </c>
      <c r="B1149" s="2">
        <f t="shared" si="36"/>
        <v>86240</v>
      </c>
      <c r="C1149" s="5">
        <v>755</v>
      </c>
      <c r="D1149" s="5">
        <v>791</v>
      </c>
      <c r="E1149" s="5">
        <v>60</v>
      </c>
      <c r="F1149" s="2">
        <v>86240</v>
      </c>
      <c r="G1149">
        <f t="array" ref="G1149:AA1149">VLOOKUP(A1149,Check_S4,{7,8,9,10,11,12,13,14,15,16,17,18,19,20,21,22,23,24,25,26,27},FALSE)</f>
        <v>0</v>
      </c>
      <c r="H1149">
        <v>1219</v>
      </c>
      <c r="I1149">
        <v>54.74683778</v>
      </c>
      <c r="J1149">
        <v>0</v>
      </c>
      <c r="K1149">
        <v>0</v>
      </c>
      <c r="L1149">
        <v>926.11289345391401</v>
      </c>
      <c r="M1149">
        <v>0</v>
      </c>
      <c r="N1149">
        <v>0</v>
      </c>
      <c r="O1149">
        <v>656.10776706509796</v>
      </c>
      <c r="P1149">
        <v>0</v>
      </c>
      <c r="Q1149">
        <v>1204.7429302309399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468</v>
      </c>
      <c r="AB1149">
        <f t="array" ref="AB1149">MEDIAN(IF(G1149:Q1149&lt;&gt;0,G1149:Q1149))</f>
        <v>926.11289345391401</v>
      </c>
      <c r="AC1149" t="e">
        <f t="array" ref="AC1149">MEDIAN(IF(R1149:Z1149&lt;&gt;0,R1149:Z1149))</f>
        <v>#NUM!</v>
      </c>
      <c r="AD1149" t="e">
        <f t="shared" si="35"/>
        <v>#NUM!</v>
      </c>
      <c r="AE1149" t="e">
        <f t="array" ref="AE1149">TTEST(IF(G1149:Q1149&lt;&gt;0,G1149:Q1149),IF(R1149:AA1149&lt;&gt;0,R1149:AA1149),2,3)</f>
        <v>#DIV/0!</v>
      </c>
      <c r="AX1149" s="8" t="s">
        <v>1516</v>
      </c>
      <c r="AY1149" s="8" t="s">
        <v>1516</v>
      </c>
      <c r="AZ1149" s="8" t="s">
        <v>1640</v>
      </c>
      <c r="BA1149" s="9">
        <v>1244.23769540489</v>
      </c>
      <c r="BB1149" s="9">
        <v>1244.23769540489</v>
      </c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>
        <v>1244.23769540489</v>
      </c>
      <c r="BQ1149" s="9"/>
      <c r="BR1149" s="9"/>
      <c r="BS1149" s="9"/>
      <c r="BT1149" s="9"/>
      <c r="BU1149" s="9"/>
      <c r="BV1149" s="9"/>
      <c r="BW1149" s="9"/>
      <c r="BX1149" s="9"/>
    </row>
    <row r="1150" spans="1:76" x14ac:dyDescent="0.2">
      <c r="A1150" s="2" t="s">
        <v>1150</v>
      </c>
      <c r="B1150" s="2">
        <f t="shared" si="36"/>
        <v>55084</v>
      </c>
      <c r="C1150" s="5">
        <v>1179</v>
      </c>
      <c r="D1150" s="5">
        <v>1407</v>
      </c>
      <c r="E1150" s="5">
        <v>68</v>
      </c>
      <c r="F1150" s="2">
        <v>55084</v>
      </c>
      <c r="G1150">
        <f t="array" ref="G1150:AA1150">VLOOKUP(A1150,Check_S4,{7,8,9,10,11,12,13,14,15,16,17,18,19,20,21,22,23,24,25,26,27},FALSE)</f>
        <v>0</v>
      </c>
      <c r="H1150">
        <v>1918</v>
      </c>
      <c r="I1150">
        <v>83.669395449999996</v>
      </c>
      <c r="J1150">
        <v>0</v>
      </c>
      <c r="K1150">
        <v>0</v>
      </c>
      <c r="L1150">
        <v>2107.3663861364198</v>
      </c>
      <c r="M1150">
        <v>0</v>
      </c>
      <c r="N1150">
        <v>0</v>
      </c>
      <c r="O1150">
        <v>0</v>
      </c>
      <c r="P1150">
        <v>0</v>
      </c>
      <c r="Q1150">
        <v>622.44097308741198</v>
      </c>
      <c r="R1150">
        <v>0</v>
      </c>
      <c r="S1150">
        <v>1407.1099088191099</v>
      </c>
      <c r="T1150">
        <v>0</v>
      </c>
      <c r="U1150">
        <v>0</v>
      </c>
      <c r="V1150">
        <v>0</v>
      </c>
      <c r="W1150">
        <v>1703.16204078603</v>
      </c>
      <c r="X1150">
        <v>0</v>
      </c>
      <c r="Y1150">
        <v>0</v>
      </c>
      <c r="Z1150">
        <v>0</v>
      </c>
      <c r="AA1150">
        <v>414</v>
      </c>
      <c r="AB1150">
        <f t="array" ref="AB1150">MEDIAN(IF(G1150:Q1150&lt;&gt;0,G1150:Q1150))</f>
        <v>1270.2204865437061</v>
      </c>
      <c r="AC1150">
        <f t="array" ref="AC1150">MEDIAN(IF(R1150:Z1150&lt;&gt;0,R1150:Z1150))</f>
        <v>1555.13597480257</v>
      </c>
      <c r="AD1150">
        <f t="shared" si="35"/>
        <v>1.2243039624042944</v>
      </c>
      <c r="AE1150">
        <f t="array" ref="AE1150">TTEST(IF(G1150:Q1150&lt;&gt;0,G1150:Q1150),IF(R1150:AA1150&lt;&gt;0,R1150:AA1150),2,3)</f>
        <v>0.99020307057332224</v>
      </c>
      <c r="AX1150" s="8" t="s">
        <v>3267</v>
      </c>
      <c r="AY1150" s="8" t="s">
        <v>3267</v>
      </c>
      <c r="AZ1150" s="8" t="s">
        <v>1640</v>
      </c>
      <c r="BA1150" s="9">
        <v>1244.23769540489</v>
      </c>
      <c r="BB1150" s="9">
        <v>1244.23769540489</v>
      </c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>
        <v>1244.23769540489</v>
      </c>
      <c r="BQ1150" s="9"/>
      <c r="BR1150" s="9"/>
      <c r="BS1150" s="9"/>
      <c r="BT1150" s="9"/>
      <c r="BU1150" s="9"/>
      <c r="BV1150" s="9"/>
      <c r="BW1150" s="9"/>
      <c r="BX1150" s="9"/>
    </row>
    <row r="1151" spans="1:76" x14ac:dyDescent="0.2">
      <c r="A1151" s="2" t="s">
        <v>1151</v>
      </c>
      <c r="B1151" s="2">
        <f t="shared" si="36"/>
        <v>91995</v>
      </c>
      <c r="C1151" s="5">
        <v>704</v>
      </c>
      <c r="D1151" s="5">
        <v>738</v>
      </c>
      <c r="E1151" s="5">
        <v>62</v>
      </c>
      <c r="F1151" s="2">
        <v>91995</v>
      </c>
      <c r="G1151">
        <f t="array" ref="G1151:AA1151">VLOOKUP(A1151,Check_S4,{7,8,9,10,11,12,13,14,15,16,17,18,19,20,21,22,23,24,25,26,27},FALSE)</f>
        <v>0</v>
      </c>
      <c r="H1151">
        <v>571</v>
      </c>
      <c r="I1151">
        <v>49.650529689999999</v>
      </c>
      <c r="J1151">
        <v>1098.22597</v>
      </c>
      <c r="K1151">
        <v>0</v>
      </c>
      <c r="L1151">
        <v>1285.8862220508399</v>
      </c>
      <c r="M1151">
        <v>0</v>
      </c>
      <c r="N1151">
        <v>0</v>
      </c>
      <c r="O1151">
        <v>737.77528982353294</v>
      </c>
      <c r="P1151">
        <v>0</v>
      </c>
      <c r="Q1151">
        <v>883.96120278020305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300</v>
      </c>
      <c r="AB1151">
        <f t="array" ref="AB1151">MEDIAN(IF(G1151:Q1151&lt;&gt;0,G1151:Q1151))</f>
        <v>810.868246301868</v>
      </c>
      <c r="AC1151" t="e">
        <f t="array" ref="AC1151">MEDIAN(IF(R1151:Z1151&lt;&gt;0,R1151:Z1151))</f>
        <v>#NUM!</v>
      </c>
      <c r="AD1151" t="e">
        <f t="shared" si="35"/>
        <v>#NUM!</v>
      </c>
      <c r="AE1151" t="e">
        <f t="array" ref="AE1151">TTEST(IF(G1151:Q1151&lt;&gt;0,G1151:Q1151),IF(R1151:AA1151&lt;&gt;0,R1151:AA1151),2,3)</f>
        <v>#DIV/0!</v>
      </c>
      <c r="AX1151" s="8" t="s">
        <v>3268</v>
      </c>
      <c r="AY1151" s="8" t="s">
        <v>3269</v>
      </c>
      <c r="AZ1151" s="8" t="s">
        <v>1623</v>
      </c>
      <c r="BA1151" s="9">
        <v>1244.23769540489</v>
      </c>
      <c r="BB1151" s="9">
        <v>1244.23769540489</v>
      </c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>
        <v>1244.23769540489</v>
      </c>
      <c r="BQ1151" s="9"/>
      <c r="BR1151" s="9"/>
      <c r="BS1151" s="9"/>
      <c r="BT1151" s="9"/>
      <c r="BU1151" s="9"/>
      <c r="BV1151" s="9"/>
      <c r="BW1151" s="9"/>
      <c r="BX1151" s="9"/>
    </row>
    <row r="1152" spans="1:76" x14ac:dyDescent="0.2">
      <c r="A1152" s="2" t="s">
        <v>1152</v>
      </c>
      <c r="B1152" s="2">
        <f t="shared" si="36"/>
        <v>24810</v>
      </c>
      <c r="C1152" s="5">
        <v>2603</v>
      </c>
      <c r="D1152" s="5">
        <v>936</v>
      </c>
      <c r="E1152" s="5">
        <v>142</v>
      </c>
      <c r="F1152" s="2">
        <v>24810</v>
      </c>
      <c r="G1152">
        <f t="array" ref="G1152:AA1152">VLOOKUP(A1152,Check_S4,{7,8,9,10,11,12,13,14,15,16,17,18,19,20,21,22,23,24,25,26,27},FALSE)</f>
        <v>0</v>
      </c>
      <c r="H1152">
        <v>10557</v>
      </c>
      <c r="I1152">
        <v>71.095534860000001</v>
      </c>
      <c r="J1152">
        <v>0</v>
      </c>
      <c r="K1152">
        <v>0</v>
      </c>
      <c r="L1152">
        <v>851.91284659208202</v>
      </c>
      <c r="M1152">
        <v>0</v>
      </c>
      <c r="N1152">
        <v>3837.8856073840502</v>
      </c>
      <c r="O1152">
        <v>936.04348583037097</v>
      </c>
      <c r="P1152">
        <v>0</v>
      </c>
      <c r="Q1152">
        <v>0</v>
      </c>
      <c r="R1152">
        <v>0</v>
      </c>
      <c r="S1152">
        <v>1153.4576894045099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815</v>
      </c>
      <c r="AB1152">
        <f t="array" ref="AB1152">MEDIAN(IF(G1152:Q1152&lt;&gt;0,G1152:Q1152))</f>
        <v>936.04348583037097</v>
      </c>
      <c r="AC1152">
        <f t="array" ref="AC1152">MEDIAN(IF(R1152:Z1152&lt;&gt;0,R1152:Z1152))</f>
        <v>1153.4576894045099</v>
      </c>
      <c r="AD1152">
        <f t="shared" si="35"/>
        <v>1.2322693409711294</v>
      </c>
      <c r="AE1152">
        <f t="array" ref="AE1152">TTEST(IF(G1152:Q1152&lt;&gt;0,G1152:Q1152),IF(R1152:AA1152&lt;&gt;0,R1152:AA1152),2,3)</f>
        <v>0.30735830469274061</v>
      </c>
      <c r="AX1152" s="8" t="s">
        <v>3270</v>
      </c>
      <c r="AY1152" s="8" t="s">
        <v>3271</v>
      </c>
      <c r="AZ1152" s="8" t="s">
        <v>1623</v>
      </c>
      <c r="BA1152" s="9">
        <v>1042.32867533942</v>
      </c>
      <c r="BB1152" s="9">
        <v>1244.38803947218</v>
      </c>
      <c r="BC1152" s="9">
        <v>53.425658953610402</v>
      </c>
      <c r="BD1152" s="9"/>
      <c r="BE1152" s="9">
        <v>1504</v>
      </c>
      <c r="BF1152" s="9">
        <v>109.4110553</v>
      </c>
      <c r="BG1152" s="9"/>
      <c r="BH1152" s="9"/>
      <c r="BI1152" s="9">
        <v>659.55277599528199</v>
      </c>
      <c r="BJ1152" s="9"/>
      <c r="BK1152" s="9"/>
      <c r="BL1152" s="9">
        <v>1244.38803947218</v>
      </c>
      <c r="BM1152" s="9"/>
      <c r="BN1152" s="9">
        <v>1448.6306374723699</v>
      </c>
      <c r="BO1152" s="9"/>
      <c r="BP1152" s="9">
        <v>1609.31821913614</v>
      </c>
      <c r="BQ1152" s="9"/>
      <c r="BR1152" s="9"/>
      <c r="BS1152" s="9"/>
      <c r="BT1152" s="9"/>
      <c r="BU1152" s="9"/>
      <c r="BV1152" s="9"/>
      <c r="BW1152" s="9"/>
      <c r="BX1152" s="9">
        <v>721</v>
      </c>
    </row>
    <row r="1153" spans="1:76" x14ac:dyDescent="0.2">
      <c r="A1153" s="2" t="s">
        <v>1153</v>
      </c>
      <c r="B1153" s="2">
        <f t="shared" si="36"/>
        <v>27205</v>
      </c>
      <c r="C1153" s="5">
        <v>2373</v>
      </c>
      <c r="D1153" s="5">
        <v>2030</v>
      </c>
      <c r="E1153" s="5">
        <v>61</v>
      </c>
      <c r="F1153" s="2">
        <v>27205</v>
      </c>
      <c r="G1153">
        <f t="array" ref="G1153:AA1153">VLOOKUP(A1153,Check_S4,{7,8,9,10,11,12,13,14,15,16,17,18,19,20,21,22,23,24,25,26,27},FALSE)</f>
        <v>0</v>
      </c>
      <c r="H1153">
        <v>3690</v>
      </c>
      <c r="I1153">
        <v>278.76498550000002</v>
      </c>
      <c r="J1153">
        <v>1816.358121</v>
      </c>
      <c r="K1153">
        <v>0</v>
      </c>
      <c r="L1153">
        <v>0</v>
      </c>
      <c r="M1153">
        <v>0</v>
      </c>
      <c r="N1153">
        <v>1327.79595877508</v>
      </c>
      <c r="O1153">
        <v>0</v>
      </c>
      <c r="P1153">
        <v>3045.2107978991098</v>
      </c>
      <c r="Q1153">
        <v>5207.2819719275303</v>
      </c>
      <c r="R1153">
        <v>0</v>
      </c>
      <c r="S1153">
        <v>2029.6625746663201</v>
      </c>
      <c r="T1153">
        <v>0</v>
      </c>
      <c r="U1153">
        <v>0</v>
      </c>
      <c r="V1153">
        <v>1648.4415548807999</v>
      </c>
      <c r="W1153">
        <v>0</v>
      </c>
      <c r="X1153">
        <v>0</v>
      </c>
      <c r="Y1153">
        <v>0</v>
      </c>
      <c r="Z1153">
        <v>0</v>
      </c>
      <c r="AA1153">
        <v>2310</v>
      </c>
      <c r="AB1153">
        <f t="array" ref="AB1153">MEDIAN(IF(G1153:Q1153&lt;&gt;0,G1153:Q1153))</f>
        <v>2430.784459449555</v>
      </c>
      <c r="AC1153">
        <f t="array" ref="AC1153">MEDIAN(IF(R1153:Z1153&lt;&gt;0,R1153:Z1153))</f>
        <v>1839.05206477356</v>
      </c>
      <c r="AD1153">
        <f t="shared" si="35"/>
        <v>0.7565673120972678</v>
      </c>
      <c r="AE1153">
        <f t="array" ref="AE1153">TTEST(IF(G1153:Q1153&lt;&gt;0,G1153:Q1153),IF(R1153:AA1153&lt;&gt;0,R1153:AA1153),2,3)</f>
        <v>0.48181865370215871</v>
      </c>
      <c r="AX1153" s="8" t="s">
        <v>1257</v>
      </c>
      <c r="AY1153" s="8" t="s">
        <v>3272</v>
      </c>
      <c r="AZ1153" s="8" t="s">
        <v>1623</v>
      </c>
      <c r="BA1153" s="9">
        <v>1148.5481230756</v>
      </c>
      <c r="BB1153" s="9">
        <v>1244.8951100711299</v>
      </c>
      <c r="BC1153" s="9">
        <v>43.185406829822398</v>
      </c>
      <c r="BD1153" s="9"/>
      <c r="BE1153" s="9">
        <v>1518</v>
      </c>
      <c r="BF1153" s="9">
        <v>198.97518070000001</v>
      </c>
      <c r="BG1153" s="9"/>
      <c r="BH1153" s="9"/>
      <c r="BI1153" s="9">
        <v>1180.87621780058</v>
      </c>
      <c r="BJ1153" s="9"/>
      <c r="BK1153" s="9"/>
      <c r="BL1153" s="9"/>
      <c r="BM1153" s="9"/>
      <c r="BN1153" s="9"/>
      <c r="BO1153" s="9"/>
      <c r="BP1153" s="9">
        <v>1308.9140023416901</v>
      </c>
      <c r="BQ1153" s="9"/>
      <c r="BR1153" s="9"/>
      <c r="BS1153" s="9">
        <v>1554.5233376113399</v>
      </c>
      <c r="BT1153" s="9"/>
      <c r="BU1153" s="9"/>
      <c r="BV1153" s="9"/>
      <c r="BW1153" s="9"/>
      <c r="BX1153" s="9">
        <v>1130</v>
      </c>
    </row>
    <row r="1154" spans="1:76" x14ac:dyDescent="0.2">
      <c r="A1154" s="2" t="s">
        <v>1154</v>
      </c>
      <c r="B1154" s="2">
        <f t="shared" si="36"/>
        <v>103955</v>
      </c>
      <c r="C1154" s="5">
        <v>621</v>
      </c>
      <c r="D1154" s="5">
        <v>623</v>
      </c>
      <c r="E1154" s="5">
        <v>99</v>
      </c>
      <c r="F1154" s="2">
        <v>103955</v>
      </c>
      <c r="G1154">
        <f t="array" ref="G1154:AA1154">VLOOKUP(A1154,Check_S4,{7,8,9,10,11,12,13,14,15,16,17,18,19,20,21,22,23,24,25,26,27},FALSE)</f>
        <v>0</v>
      </c>
      <c r="H1154">
        <v>1056</v>
      </c>
      <c r="I1154">
        <v>7.6714309739999997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189.01451818564399</v>
      </c>
      <c r="R1154">
        <v>0</v>
      </c>
      <c r="S1154">
        <v>1232.3942542355801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f t="array" ref="AB1154">MEDIAN(IF(G1154:Q1154&lt;&gt;0,G1154:Q1154))</f>
        <v>189.01451818564399</v>
      </c>
      <c r="AC1154">
        <f t="array" ref="AC1154">MEDIAN(IF(R1154:Z1154&lt;&gt;0,R1154:Z1154))</f>
        <v>1232.3942542355801</v>
      </c>
      <c r="AD1154">
        <f t="shared" si="35"/>
        <v>6.5201036728044457</v>
      </c>
      <c r="AE1154" t="e">
        <f t="array" ref="AE1154">TTEST(IF(G1154:Q1154&lt;&gt;0,G1154:Q1154),IF(R1154:AA1154&lt;&gt;0,R1154:AA1154),2,3)</f>
        <v>#DIV/0!</v>
      </c>
      <c r="AX1154" s="8" t="s">
        <v>3273</v>
      </c>
      <c r="AY1154" s="8" t="s">
        <v>3274</v>
      </c>
      <c r="AZ1154" s="8" t="s">
        <v>1623</v>
      </c>
      <c r="BA1154" s="9">
        <v>1245.0845047830001</v>
      </c>
      <c r="BB1154" s="9">
        <v>1245.0845047830001</v>
      </c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>
        <v>1245.0845047830001</v>
      </c>
      <c r="BQ1154" s="9"/>
      <c r="BR1154" s="9"/>
      <c r="BS1154" s="9"/>
      <c r="BT1154" s="9"/>
      <c r="BU1154" s="9"/>
      <c r="BV1154" s="9"/>
      <c r="BW1154" s="9"/>
      <c r="BX1154" s="9"/>
    </row>
    <row r="1155" spans="1:76" x14ac:dyDescent="0.2">
      <c r="A1155" s="2" t="s">
        <v>1155</v>
      </c>
      <c r="B1155" s="2">
        <f t="shared" si="36"/>
        <v>14779</v>
      </c>
      <c r="C1155" s="5">
        <v>4363</v>
      </c>
      <c r="D1155" s="5">
        <v>4388</v>
      </c>
      <c r="E1155" s="5">
        <v>51</v>
      </c>
      <c r="F1155" s="2">
        <v>14779</v>
      </c>
      <c r="G1155">
        <f t="array" ref="G1155:AA1155">VLOOKUP(A1155,Check_S4,{7,8,9,10,11,12,13,14,15,16,17,18,19,20,21,22,23,24,25,26,27},FALSE)</f>
        <v>0</v>
      </c>
      <c r="H1155">
        <v>5025</v>
      </c>
      <c r="I1155">
        <v>1314.051371</v>
      </c>
      <c r="J1155">
        <v>0</v>
      </c>
      <c r="K1155">
        <v>0</v>
      </c>
      <c r="L1155">
        <v>1555.2229102378401</v>
      </c>
      <c r="M1155">
        <v>0</v>
      </c>
      <c r="N1155">
        <v>0</v>
      </c>
      <c r="O1155">
        <v>1772.5516922731699</v>
      </c>
      <c r="P1155">
        <v>0</v>
      </c>
      <c r="Q1155">
        <v>9841.6682750624295</v>
      </c>
      <c r="R1155">
        <v>5642.8657477070001</v>
      </c>
      <c r="S1155">
        <v>5761.8404818173203</v>
      </c>
      <c r="T1155">
        <v>4388.4980948422699</v>
      </c>
      <c r="U1155">
        <v>4356.68679694612</v>
      </c>
      <c r="V1155">
        <v>5214.7179475642197</v>
      </c>
      <c r="W1155">
        <v>1892.5850337545301</v>
      </c>
      <c r="X1155">
        <v>6315.9089828700398</v>
      </c>
      <c r="Y1155">
        <v>3636.2882932900202</v>
      </c>
      <c r="Z1155">
        <v>4481.3039394399502</v>
      </c>
      <c r="AA1155">
        <v>4240</v>
      </c>
      <c r="AB1155">
        <f t="array" ref="AB1155">MEDIAN(IF(G1155:Q1155&lt;&gt;0,G1155:Q1155))</f>
        <v>1772.5516922731699</v>
      </c>
      <c r="AC1155">
        <f t="array" ref="AC1155">MEDIAN(IF(R1155:Z1155&lt;&gt;0,R1155:Z1155))</f>
        <v>4481.3039394399502</v>
      </c>
      <c r="AD1155">
        <f t="shared" ref="AD1155:AD1218" si="37">AC1155/AB1155</f>
        <v>2.5281654458793246</v>
      </c>
      <c r="AE1155">
        <f t="array" ref="AE1155">TTEST(IF(G1155:Q1155&lt;&gt;0,G1155:Q1155),IF(R1155:AA1155&lt;&gt;0,R1155:AA1155),2,3)</f>
        <v>0.69961475912277149</v>
      </c>
      <c r="AX1155" s="8" t="s">
        <v>1022</v>
      </c>
      <c r="AY1155" s="8" t="s">
        <v>3275</v>
      </c>
      <c r="AZ1155" s="8" t="s">
        <v>1623</v>
      </c>
      <c r="BA1155" s="9">
        <v>1245.9314271504099</v>
      </c>
      <c r="BB1155" s="9">
        <v>1245.9314271504099</v>
      </c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>
        <v>1245.9314271504099</v>
      </c>
      <c r="BQ1155" s="9"/>
      <c r="BR1155" s="9"/>
      <c r="BS1155" s="9"/>
      <c r="BT1155" s="9"/>
      <c r="BU1155" s="9"/>
      <c r="BV1155" s="9"/>
      <c r="BW1155" s="9"/>
      <c r="BX1155" s="9"/>
    </row>
    <row r="1156" spans="1:76" x14ac:dyDescent="0.2">
      <c r="A1156" s="2" t="s">
        <v>1156</v>
      </c>
      <c r="B1156" s="2">
        <f t="shared" si="36"/>
        <v>54106</v>
      </c>
      <c r="C1156" s="5">
        <v>1188</v>
      </c>
      <c r="D1156" s="5">
        <v>1283</v>
      </c>
      <c r="E1156" s="5">
        <v>77</v>
      </c>
      <c r="F1156" s="2">
        <v>54106</v>
      </c>
      <c r="G1156">
        <f t="array" ref="G1156:AA1156">VLOOKUP(A1156,Check_S4,{7,8,9,10,11,12,13,14,15,16,17,18,19,20,21,22,23,24,25,26,27},FALSE)</f>
        <v>0</v>
      </c>
      <c r="H1156">
        <v>2057</v>
      </c>
      <c r="I1156">
        <v>223.91800979999999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1282.5880976829901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f t="array" ref="AB1156">MEDIAN(IF(G1156:Q1156&lt;&gt;0,G1156:Q1156))</f>
        <v>1282.5880976829901</v>
      </c>
      <c r="AC1156" t="e">
        <f t="array" ref="AC1156">MEDIAN(IF(R1156:Z1156&lt;&gt;0,R1156:Z1156))</f>
        <v>#NUM!</v>
      </c>
      <c r="AD1156" t="e">
        <f t="shared" si="37"/>
        <v>#NUM!</v>
      </c>
      <c r="AE1156" t="e">
        <f t="array" ref="AE1156">TTEST(IF(G1156:Q1156&lt;&gt;0,G1156:Q1156),IF(R1156:AA1156&lt;&gt;0,R1156:AA1156),2,3)</f>
        <v>#DIV/0!</v>
      </c>
      <c r="AX1156" s="8" t="s">
        <v>3276</v>
      </c>
      <c r="AY1156" s="8" t="s">
        <v>3277</v>
      </c>
      <c r="AZ1156" s="8" t="s">
        <v>1623</v>
      </c>
      <c r="BA1156" s="9">
        <v>1518.8843173656701</v>
      </c>
      <c r="BB1156" s="9">
        <v>1246.46888639748</v>
      </c>
      <c r="BC1156" s="9">
        <v>92.192341482035602</v>
      </c>
      <c r="BD1156" s="9"/>
      <c r="BE1156" s="9">
        <v>1595</v>
      </c>
      <c r="BF1156" s="9">
        <v>160.4254584</v>
      </c>
      <c r="BG1156" s="9">
        <v>562.91338489999998</v>
      </c>
      <c r="BH1156" s="9"/>
      <c r="BI1156" s="9"/>
      <c r="BJ1156" s="9"/>
      <c r="BK1156" s="9"/>
      <c r="BL1156" s="9">
        <v>2530.4922573937201</v>
      </c>
      <c r="BM1156" s="9">
        <v>4400.6674903447401</v>
      </c>
      <c r="BN1156" s="9">
        <v>897.937772794956</v>
      </c>
      <c r="BO1156" s="9"/>
      <c r="BP1156" s="9">
        <v>1598.63817509198</v>
      </c>
      <c r="BQ1156" s="9"/>
      <c r="BR1156" s="9"/>
      <c r="BS1156" s="9"/>
      <c r="BT1156" s="9"/>
      <c r="BU1156" s="9"/>
      <c r="BV1156" s="9"/>
      <c r="BW1156" s="9"/>
      <c r="BX1156" s="9">
        <v>405</v>
      </c>
    </row>
    <row r="1157" spans="1:76" x14ac:dyDescent="0.2">
      <c r="A1157" s="2" t="s">
        <v>1157</v>
      </c>
      <c r="B1157" s="2">
        <f t="shared" si="36"/>
        <v>23076</v>
      </c>
      <c r="C1157" s="5">
        <v>2774</v>
      </c>
      <c r="D1157" s="5">
        <v>2873</v>
      </c>
      <c r="E1157" s="5">
        <v>36</v>
      </c>
      <c r="F1157" s="2">
        <v>23076</v>
      </c>
      <c r="G1157">
        <f t="array" ref="G1157:AA1157">VLOOKUP(A1157,Check_S4,{7,8,9,10,11,12,13,14,15,16,17,18,19,20,21,22,23,24,25,26,27},FALSE)</f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1129.31406030318</v>
      </c>
      <c r="T1157">
        <v>0</v>
      </c>
      <c r="U1157">
        <v>3254.10379191944</v>
      </c>
      <c r="V1157">
        <v>2491.5617308012902</v>
      </c>
      <c r="W1157">
        <v>0</v>
      </c>
      <c r="X1157">
        <v>0</v>
      </c>
      <c r="Y1157">
        <v>3454.3395926595899</v>
      </c>
      <c r="Z1157">
        <v>3951.97929582598</v>
      </c>
      <c r="AA1157">
        <v>2360</v>
      </c>
      <c r="AB1157" t="e">
        <f t="array" ref="AB1157">MEDIAN(IF(G1157:Q1157&lt;&gt;0,G1157:Q1157))</f>
        <v>#NUM!</v>
      </c>
      <c r="AC1157">
        <f t="array" ref="AC1157">MEDIAN(IF(R1157:Z1157&lt;&gt;0,R1157:Z1157))</f>
        <v>3254.10379191944</v>
      </c>
      <c r="AD1157" t="e">
        <f t="shared" si="37"/>
        <v>#NUM!</v>
      </c>
      <c r="AE1157" t="e">
        <f t="array" ref="AE1157">TTEST(IF(G1157:Q1157&lt;&gt;0,G1157:Q1157),IF(R1157:AA1157&lt;&gt;0,R1157:AA1157),2,3)</f>
        <v>#DIV/0!</v>
      </c>
      <c r="AX1157" s="8" t="s">
        <v>1498</v>
      </c>
      <c r="AY1157" s="8" t="s">
        <v>3278</v>
      </c>
      <c r="AZ1157" s="8" t="s">
        <v>1640</v>
      </c>
      <c r="BA1157" s="9">
        <v>1246.7784624604501</v>
      </c>
      <c r="BB1157" s="9">
        <v>1246.7784624604501</v>
      </c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>
        <v>1246.7784624604501</v>
      </c>
      <c r="BQ1157" s="9"/>
      <c r="BR1157" s="9"/>
      <c r="BS1157" s="9"/>
      <c r="BT1157" s="9"/>
      <c r="BU1157" s="9"/>
      <c r="BV1157" s="9"/>
      <c r="BW1157" s="9"/>
      <c r="BX1157" s="9"/>
    </row>
    <row r="1158" spans="1:76" x14ac:dyDescent="0.2">
      <c r="A1158" s="2" t="s">
        <v>1158</v>
      </c>
      <c r="B1158" s="2">
        <f t="shared" si="36"/>
        <v>35685</v>
      </c>
      <c r="C1158" s="5">
        <v>1792</v>
      </c>
      <c r="D1158" s="5">
        <v>1083</v>
      </c>
      <c r="E1158" s="5">
        <v>110</v>
      </c>
      <c r="F1158" s="2">
        <v>35685</v>
      </c>
      <c r="G1158">
        <f t="array" ref="G1158:AA1158">VLOOKUP(A1158,Check_S4,{7,8,9,10,11,12,13,14,15,16,17,18,19,20,21,22,23,24,25,26,27},FALSE)</f>
        <v>0</v>
      </c>
      <c r="H1158">
        <v>6115</v>
      </c>
      <c r="I1158">
        <v>569.38127310000004</v>
      </c>
      <c r="J1158">
        <v>0</v>
      </c>
      <c r="K1158">
        <v>0</v>
      </c>
      <c r="L1158">
        <v>1690.96133092185</v>
      </c>
      <c r="M1158">
        <v>0</v>
      </c>
      <c r="N1158">
        <v>913.01687307884697</v>
      </c>
      <c r="O1158">
        <v>484.52079157375499</v>
      </c>
      <c r="P1158">
        <v>0</v>
      </c>
      <c r="Q1158">
        <v>1082.8720840963199</v>
      </c>
      <c r="R1158">
        <v>0</v>
      </c>
      <c r="S1158">
        <v>1687.16142967221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f t="array" ref="AB1158">MEDIAN(IF(G1158:Q1158&lt;&gt;0,G1158:Q1158))</f>
        <v>997.94447858758349</v>
      </c>
      <c r="AC1158">
        <f t="array" ref="AC1158">MEDIAN(IF(R1158:Z1158&lt;&gt;0,R1158:Z1158))</f>
        <v>1687.16142967221</v>
      </c>
      <c r="AD1158">
        <f t="shared" si="37"/>
        <v>1.690636569341105</v>
      </c>
      <c r="AE1158" t="e">
        <f t="array" ref="AE1158">TTEST(IF(G1158:Q1158&lt;&gt;0,G1158:Q1158),IF(R1158:AA1158&lt;&gt;0,R1158:AA1158),2,3)</f>
        <v>#DIV/0!</v>
      </c>
      <c r="AX1158" s="8" t="s">
        <v>3279</v>
      </c>
      <c r="AY1158" s="8" t="s">
        <v>3280</v>
      </c>
      <c r="AZ1158" s="8" t="s">
        <v>1623</v>
      </c>
      <c r="BA1158" s="9">
        <v>1246.7784624604501</v>
      </c>
      <c r="BB1158" s="9">
        <v>1246.7784624604501</v>
      </c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>
        <v>1246.7784624604501</v>
      </c>
      <c r="BQ1158" s="9"/>
      <c r="BR1158" s="9"/>
      <c r="BS1158" s="9"/>
      <c r="BT1158" s="9"/>
      <c r="BU1158" s="9"/>
      <c r="BV1158" s="9"/>
      <c r="BW1158" s="9"/>
      <c r="BX1158" s="9"/>
    </row>
    <row r="1159" spans="1:76" x14ac:dyDescent="0.2">
      <c r="A1159" s="2" t="s">
        <v>1159</v>
      </c>
      <c r="B1159" s="2">
        <f t="shared" si="36"/>
        <v>77366</v>
      </c>
      <c r="C1159" s="5">
        <v>825</v>
      </c>
      <c r="D1159" s="5">
        <v>590</v>
      </c>
      <c r="E1159" s="5">
        <v>114</v>
      </c>
      <c r="F1159" s="2">
        <v>77366</v>
      </c>
      <c r="G1159">
        <f t="array" ref="G1159:AA1159">VLOOKUP(A1159,Check_S4,{7,8,9,10,11,12,13,14,15,16,17,18,19,20,21,22,23,24,25,26,27},FALSE)</f>
        <v>2635</v>
      </c>
      <c r="H1159">
        <v>885</v>
      </c>
      <c r="I1159">
        <v>52.218902249999999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772.42310163320894</v>
      </c>
      <c r="P1159">
        <v>0</v>
      </c>
      <c r="Q1159">
        <v>408.52529605634498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195</v>
      </c>
      <c r="AB1159">
        <f t="array" ref="AB1159">MEDIAN(IF(G1159:Q1159&lt;&gt;0,G1159:Q1159))</f>
        <v>772.42310163320894</v>
      </c>
      <c r="AC1159" t="e">
        <f t="array" ref="AC1159">MEDIAN(IF(R1159:Z1159&lt;&gt;0,R1159:Z1159))</f>
        <v>#NUM!</v>
      </c>
      <c r="AD1159" t="e">
        <f t="shared" si="37"/>
        <v>#NUM!</v>
      </c>
      <c r="AE1159" t="e">
        <f t="array" ref="AE1159">TTEST(IF(G1159:Q1159&lt;&gt;0,G1159:Q1159),IF(R1159:AA1159&lt;&gt;0,R1159:AA1159),2,3)</f>
        <v>#DIV/0!</v>
      </c>
      <c r="AX1159" s="8" t="s">
        <v>1534</v>
      </c>
      <c r="AY1159" s="8" t="s">
        <v>3281</v>
      </c>
      <c r="AZ1159" s="8" t="s">
        <v>1623</v>
      </c>
      <c r="BA1159" s="9">
        <v>1247.62561066648</v>
      </c>
      <c r="BB1159" s="9">
        <v>1247.62561066648</v>
      </c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>
        <v>1247.62561066648</v>
      </c>
      <c r="BQ1159" s="9"/>
      <c r="BR1159" s="9"/>
      <c r="BS1159" s="9"/>
      <c r="BT1159" s="9"/>
      <c r="BU1159" s="9"/>
      <c r="BV1159" s="9"/>
      <c r="BW1159" s="9"/>
      <c r="BX1159" s="9"/>
    </row>
    <row r="1160" spans="1:76" x14ac:dyDescent="0.2">
      <c r="A1160" s="2" t="s">
        <v>1160</v>
      </c>
      <c r="B1160" s="2">
        <f t="shared" si="36"/>
        <v>36666</v>
      </c>
      <c r="C1160" s="5">
        <v>1740</v>
      </c>
      <c r="D1160" s="5">
        <v>1520</v>
      </c>
      <c r="E1160" s="5">
        <v>72</v>
      </c>
      <c r="F1160" s="2">
        <v>36666</v>
      </c>
      <c r="G1160">
        <f t="array" ref="G1160:AA1160">VLOOKUP(A1160,Check_S4,{7,8,9,10,11,12,13,14,15,16,17,18,19,20,21,22,23,24,25,26,27},FALSE)</f>
        <v>0</v>
      </c>
      <c r="H1160">
        <v>4076</v>
      </c>
      <c r="I1160">
        <v>112.875888</v>
      </c>
      <c r="J1160">
        <v>0</v>
      </c>
      <c r="K1160">
        <v>0</v>
      </c>
      <c r="L1160">
        <v>482.65585256128003</v>
      </c>
      <c r="M1160">
        <v>0</v>
      </c>
      <c r="N1160">
        <v>891.23127085591796</v>
      </c>
      <c r="O1160">
        <v>2006.6454603775601</v>
      </c>
      <c r="P1160">
        <v>0</v>
      </c>
      <c r="Q1160">
        <v>2578.4626336927799</v>
      </c>
      <c r="R1160">
        <v>0</v>
      </c>
      <c r="S1160">
        <v>1201.2013488380801</v>
      </c>
      <c r="T1160">
        <v>0</v>
      </c>
      <c r="U1160">
        <v>0</v>
      </c>
      <c r="V1160">
        <v>0</v>
      </c>
      <c r="W1160">
        <v>2790.8917338725901</v>
      </c>
      <c r="X1160">
        <v>0</v>
      </c>
      <c r="Y1160">
        <v>0</v>
      </c>
      <c r="Z1160">
        <v>0</v>
      </c>
      <c r="AA1160">
        <v>1520</v>
      </c>
      <c r="AB1160">
        <f t="array" ref="AB1160">MEDIAN(IF(G1160:Q1160&lt;&gt;0,G1160:Q1160))</f>
        <v>1448.938365616739</v>
      </c>
      <c r="AC1160">
        <f t="array" ref="AC1160">MEDIAN(IF(R1160:Z1160&lt;&gt;0,R1160:Z1160))</f>
        <v>1996.0465413553352</v>
      </c>
      <c r="AD1160">
        <f t="shared" si="37"/>
        <v>1.3775924419709324</v>
      </c>
      <c r="AE1160">
        <f t="array" ref="AE1160">TTEST(IF(G1160:Q1160&lt;&gt;0,G1160:Q1160),IF(R1160:AA1160&lt;&gt;0,R1160:AA1160),2,3)</f>
        <v>0.85699225709349858</v>
      </c>
      <c r="AX1160" s="8" t="s">
        <v>1390</v>
      </c>
      <c r="AY1160" s="8" t="s">
        <v>3282</v>
      </c>
      <c r="AZ1160" s="8" t="s">
        <v>1623</v>
      </c>
      <c r="BA1160" s="9">
        <v>1249.3202455802</v>
      </c>
      <c r="BB1160" s="9">
        <v>1249.3202455802</v>
      </c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>
        <v>1249.3202455802</v>
      </c>
      <c r="BQ1160" s="9"/>
      <c r="BR1160" s="9"/>
      <c r="BS1160" s="9"/>
      <c r="BT1160" s="9"/>
      <c r="BU1160" s="9"/>
      <c r="BV1160" s="9"/>
      <c r="BW1160" s="9"/>
      <c r="BX1160" s="9"/>
    </row>
    <row r="1161" spans="1:76" x14ac:dyDescent="0.2">
      <c r="A1161" s="2" t="s">
        <v>1161</v>
      </c>
      <c r="B1161" s="2">
        <f t="shared" si="36"/>
        <v>23148</v>
      </c>
      <c r="C1161" s="5">
        <v>2732</v>
      </c>
      <c r="D1161" s="5">
        <v>2275</v>
      </c>
      <c r="E1161" s="5">
        <v>75</v>
      </c>
      <c r="F1161" s="2">
        <v>23148</v>
      </c>
      <c r="G1161">
        <f t="array" ref="G1161:AA1161">VLOOKUP(A1161,Check_S4,{7,8,9,10,11,12,13,14,15,16,17,18,19,20,21,22,23,24,25,26,27},FALSE)</f>
        <v>0</v>
      </c>
      <c r="H1161">
        <v>3137</v>
      </c>
      <c r="I1161">
        <v>1423.969918</v>
      </c>
      <c r="J1161">
        <v>0</v>
      </c>
      <c r="K1161">
        <v>0</v>
      </c>
      <c r="L1161">
        <v>2406.3236878673301</v>
      </c>
      <c r="M1161">
        <v>8169.9223046847801</v>
      </c>
      <c r="N1161">
        <v>0</v>
      </c>
      <c r="O1161">
        <v>2142.7302521668998</v>
      </c>
      <c r="P1161">
        <v>0</v>
      </c>
      <c r="Q1161">
        <v>1241.75353347807</v>
      </c>
      <c r="R1161">
        <v>0</v>
      </c>
      <c r="S1161">
        <v>1900.00780219341</v>
      </c>
      <c r="T1161">
        <v>0</v>
      </c>
      <c r="U1161">
        <v>2740.6815812402601</v>
      </c>
      <c r="V1161">
        <v>0</v>
      </c>
      <c r="W1161">
        <v>0</v>
      </c>
      <c r="X1161">
        <v>0</v>
      </c>
      <c r="Y1161">
        <v>0</v>
      </c>
      <c r="Z1161">
        <v>3121.35138691572</v>
      </c>
      <c r="AA1161">
        <v>1040</v>
      </c>
      <c r="AB1161">
        <f t="array" ref="AB1161">MEDIAN(IF(G1161:Q1161&lt;&gt;0,G1161:Q1161))</f>
        <v>2274.5269700171148</v>
      </c>
      <c r="AC1161">
        <f t="array" ref="AC1161">MEDIAN(IF(R1161:Z1161&lt;&gt;0,R1161:Z1161))</f>
        <v>2740.6815812402601</v>
      </c>
      <c r="AD1161">
        <f t="shared" si="37"/>
        <v>1.2049457392099587</v>
      </c>
      <c r="AE1161">
        <f t="array" ref="AE1161">TTEST(IF(G1161:Q1161&lt;&gt;0,G1161:Q1161),IF(R1161:AA1161&lt;&gt;0,R1161:AA1161),2,3)</f>
        <v>0.46782284034897503</v>
      </c>
      <c r="AX1161" s="8" t="s">
        <v>3283</v>
      </c>
      <c r="AY1161" s="8" t="s">
        <v>3284</v>
      </c>
      <c r="AZ1161" s="8" t="s">
        <v>1623</v>
      </c>
      <c r="BA1161" s="9">
        <v>1249.3202455802</v>
      </c>
      <c r="BB1161" s="9">
        <v>1249.3202455802</v>
      </c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>
        <v>1249.3202455802</v>
      </c>
      <c r="BQ1161" s="9"/>
      <c r="BR1161" s="9"/>
      <c r="BS1161" s="9"/>
      <c r="BT1161" s="9"/>
      <c r="BU1161" s="9"/>
      <c r="BV1161" s="9"/>
      <c r="BW1161" s="9"/>
      <c r="BX1161" s="9"/>
    </row>
    <row r="1162" spans="1:76" x14ac:dyDescent="0.2">
      <c r="A1162" s="2" t="s">
        <v>1162</v>
      </c>
      <c r="B1162" s="2">
        <f t="shared" si="36"/>
        <v>42507</v>
      </c>
      <c r="C1162" s="5">
        <v>1480</v>
      </c>
      <c r="D1162" s="5">
        <v>1480</v>
      </c>
      <c r="E1162" s="5"/>
      <c r="F1162" s="2">
        <v>42507</v>
      </c>
      <c r="G1162">
        <f t="array" ref="G1162:AA1162">VLOOKUP(A1162,Check_S4,{7,8,9,10,11,12,13,14,15,16,17,18,19,20,21,22,23,24,25,26,27},FALSE)</f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1480</v>
      </c>
      <c r="AB1162" t="e">
        <f t="array" ref="AB1162">MEDIAN(IF(G1162:Q1162&lt;&gt;0,G1162:Q1162))</f>
        <v>#NUM!</v>
      </c>
      <c r="AC1162" t="e">
        <f t="array" ref="AC1162">MEDIAN(IF(R1162:Z1162&lt;&gt;0,R1162:Z1162))</f>
        <v>#NUM!</v>
      </c>
      <c r="AD1162" t="e">
        <f t="shared" si="37"/>
        <v>#NUM!</v>
      </c>
      <c r="AE1162" t="e">
        <f t="array" ref="AE1162">TTEST(IF(G1162:Q1162&lt;&gt;0,G1162:Q1162),IF(R1162:AA1162&lt;&gt;0,R1162:AA1162),2,3)</f>
        <v>#DIV/0!</v>
      </c>
      <c r="AX1162" s="8" t="s">
        <v>3285</v>
      </c>
      <c r="AY1162" s="8" t="s">
        <v>3286</v>
      </c>
      <c r="AZ1162" s="8" t="s">
        <v>1623</v>
      </c>
      <c r="BA1162" s="9">
        <v>1296.6134337906601</v>
      </c>
      <c r="BB1162" s="9">
        <v>1250.16773219484</v>
      </c>
      <c r="BC1162" s="9">
        <v>81.171619897189302</v>
      </c>
      <c r="BD1162" s="9"/>
      <c r="BE1162" s="9"/>
      <c r="BF1162" s="9"/>
      <c r="BG1162" s="9">
        <v>268.12305020000002</v>
      </c>
      <c r="BH1162" s="9"/>
      <c r="BI1162" s="9"/>
      <c r="BJ1162" s="9"/>
      <c r="BK1162" s="9"/>
      <c r="BL1162" s="9"/>
      <c r="BM1162" s="9"/>
      <c r="BN1162" s="9"/>
      <c r="BO1162" s="9"/>
      <c r="BP1162" s="9">
        <v>1250.16773219484</v>
      </c>
      <c r="BQ1162" s="9"/>
      <c r="BR1162" s="9">
        <v>2371.54951897713</v>
      </c>
      <c r="BS1162" s="9"/>
      <c r="BT1162" s="9"/>
      <c r="BU1162" s="9"/>
      <c r="BV1162" s="9"/>
      <c r="BW1162" s="9"/>
      <c r="BX1162" s="9"/>
    </row>
    <row r="1163" spans="1:76" x14ac:dyDescent="0.2">
      <c r="A1163" s="2" t="s">
        <v>1163</v>
      </c>
      <c r="B1163" s="2">
        <f t="shared" si="36"/>
        <v>78767</v>
      </c>
      <c r="C1163" s="5">
        <v>798</v>
      </c>
      <c r="D1163" s="5">
        <v>755</v>
      </c>
      <c r="E1163" s="5">
        <v>63</v>
      </c>
      <c r="F1163" s="2">
        <v>78767</v>
      </c>
      <c r="G1163">
        <f t="array" ref="G1163:AA1163">VLOOKUP(A1163,Check_S4,{7,8,9,10,11,12,13,14,15,16,17,18,19,20,21,22,23,24,25,26,27},FALSE)</f>
        <v>0</v>
      </c>
      <c r="H1163">
        <v>755</v>
      </c>
      <c r="I1163">
        <v>37.078973779999998</v>
      </c>
      <c r="J1163">
        <v>0</v>
      </c>
      <c r="K1163">
        <v>0</v>
      </c>
      <c r="L1163">
        <v>1186.55261509449</v>
      </c>
      <c r="M1163">
        <v>0</v>
      </c>
      <c r="N1163">
        <v>0</v>
      </c>
      <c r="O1163">
        <v>386.21504874627101</v>
      </c>
      <c r="P1163">
        <v>0</v>
      </c>
      <c r="Q1163">
        <v>595.55133632408103</v>
      </c>
      <c r="R1163">
        <v>0</v>
      </c>
      <c r="S1163">
        <v>1160.13557273126</v>
      </c>
      <c r="T1163">
        <v>0</v>
      </c>
      <c r="U1163">
        <v>0</v>
      </c>
      <c r="V1163">
        <v>1467.80375091007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f t="array" ref="AB1163">MEDIAN(IF(G1163:Q1163&lt;&gt;0,G1163:Q1163))</f>
        <v>595.55133632408103</v>
      </c>
      <c r="AC1163">
        <f t="array" ref="AC1163">MEDIAN(IF(R1163:Z1163&lt;&gt;0,R1163:Z1163))</f>
        <v>1313.9696618206649</v>
      </c>
      <c r="AD1163">
        <f t="shared" si="37"/>
        <v>2.2063079732653681</v>
      </c>
      <c r="AE1163">
        <f t="array" ref="AE1163">TTEST(IF(G1163:Q1163&lt;&gt;0,G1163:Q1163),IF(R1163:AA1163&lt;&gt;0,R1163:AA1163),2,3)</f>
        <v>4.1582809609106521E-2</v>
      </c>
      <c r="AX1163" s="8" t="s">
        <v>3287</v>
      </c>
      <c r="AY1163" s="8" t="s">
        <v>3288</v>
      </c>
      <c r="AZ1163" s="8" t="s">
        <v>1623</v>
      </c>
      <c r="BA1163" s="9">
        <v>1250.16773219484</v>
      </c>
      <c r="BB1163" s="9">
        <v>1250.16773219484</v>
      </c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>
        <v>1250.16773219484</v>
      </c>
      <c r="BQ1163" s="9"/>
      <c r="BR1163" s="9"/>
      <c r="BS1163" s="9"/>
      <c r="BT1163" s="9"/>
      <c r="BU1163" s="9"/>
      <c r="BV1163" s="9"/>
      <c r="BW1163" s="9"/>
      <c r="BX1163" s="9"/>
    </row>
    <row r="1164" spans="1:76" x14ac:dyDescent="0.2">
      <c r="A1164" s="2" t="s">
        <v>1164</v>
      </c>
      <c r="B1164" s="2">
        <f t="shared" si="36"/>
        <v>22011</v>
      </c>
      <c r="C1164" s="5">
        <v>2836</v>
      </c>
      <c r="D1164" s="5">
        <v>2664</v>
      </c>
      <c r="E1164" s="5">
        <v>60</v>
      </c>
      <c r="F1164" s="2">
        <v>22011</v>
      </c>
      <c r="G1164">
        <f t="array" ref="G1164:AA1164">VLOOKUP(A1164,Check_S4,{7,8,9,10,11,12,13,14,15,16,17,18,19,20,21,22,23,24,25,26,27},FALSE)</f>
        <v>0</v>
      </c>
      <c r="H1164">
        <v>4352</v>
      </c>
      <c r="I1164">
        <v>496.57774879999999</v>
      </c>
      <c r="J1164">
        <v>637.82210180000004</v>
      </c>
      <c r="K1164">
        <v>0</v>
      </c>
      <c r="L1164">
        <v>2546.3607875520202</v>
      </c>
      <c r="M1164">
        <v>0</v>
      </c>
      <c r="N1164">
        <v>1400.6617101546001</v>
      </c>
      <c r="O1164">
        <v>3414.6135752505002</v>
      </c>
      <c r="P1164">
        <v>0</v>
      </c>
      <c r="Q1164">
        <v>2496.75664638733</v>
      </c>
      <c r="R1164">
        <v>2664.16075262497</v>
      </c>
      <c r="S1164">
        <v>2277.6301740027902</v>
      </c>
      <c r="T1164">
        <v>0</v>
      </c>
      <c r="U1164">
        <v>3168.3205277163802</v>
      </c>
      <c r="V1164">
        <v>3040.0890469394699</v>
      </c>
      <c r="W1164">
        <v>0</v>
      </c>
      <c r="X1164">
        <v>0</v>
      </c>
      <c r="Y1164">
        <v>0</v>
      </c>
      <c r="Z1164">
        <v>3208.8314642161799</v>
      </c>
      <c r="AA1164">
        <v>7160</v>
      </c>
      <c r="AB1164">
        <f t="array" ref="AB1164">MEDIAN(IF(G1164:Q1164&lt;&gt;0,G1164:Q1164))</f>
        <v>2496.75664638733</v>
      </c>
      <c r="AC1164">
        <f t="array" ref="AC1164">MEDIAN(IF(R1164:Z1164&lt;&gt;0,R1164:Z1164))</f>
        <v>3040.0890469394699</v>
      </c>
      <c r="AD1164">
        <f t="shared" si="37"/>
        <v>1.2176152815446841</v>
      </c>
      <c r="AE1164">
        <f t="array" ref="AE1164">TTEST(IF(G1164:Q1164&lt;&gt;0,G1164:Q1164),IF(R1164:AA1164&lt;&gt;0,R1164:AA1164),2,3)</f>
        <v>0.15688722632199337</v>
      </c>
      <c r="AX1164" s="8" t="s">
        <v>3289</v>
      </c>
      <c r="AY1164" s="8" t="s">
        <v>3289</v>
      </c>
      <c r="AZ1164" s="8" t="s">
        <v>1623</v>
      </c>
      <c r="BA1164" s="9">
        <v>1250.5991715415801</v>
      </c>
      <c r="BB1164" s="9">
        <v>1250.5991715415801</v>
      </c>
      <c r="BC1164" s="9">
        <v>37.158940734450901</v>
      </c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>
        <v>1579.1983430831699</v>
      </c>
      <c r="BU1164" s="9"/>
      <c r="BV1164" s="9"/>
      <c r="BW1164" s="9"/>
      <c r="BX1164" s="9">
        <v>922</v>
      </c>
    </row>
    <row r="1165" spans="1:76" x14ac:dyDescent="0.2">
      <c r="A1165" s="2" t="s">
        <v>1165</v>
      </c>
      <c r="B1165" s="2">
        <f t="shared" si="36"/>
        <v>51570</v>
      </c>
      <c r="C1165" s="5">
        <v>1209</v>
      </c>
      <c r="D1165" s="5">
        <v>1209</v>
      </c>
      <c r="E1165" s="5"/>
      <c r="F1165" s="2">
        <v>51570</v>
      </c>
      <c r="G1165">
        <f t="array" ref="G1165:AA1165">VLOOKUP(A1165,Check_S4,{7,8,9,10,11,12,13,14,15,16,17,18,19,20,21,22,23,24,25,26,27},FALSE)</f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1208.7743558467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e">
        <f t="array" ref="AB1165">MEDIAN(IF(G1165:Q1165&lt;&gt;0,G1165:Q1165))</f>
        <v>#NUM!</v>
      </c>
      <c r="AC1165">
        <f t="array" ref="AC1165">MEDIAN(IF(R1165:Z1165&lt;&gt;0,R1165:Z1165))</f>
        <v>1208.7743558467</v>
      </c>
      <c r="AD1165" t="e">
        <f t="shared" si="37"/>
        <v>#NUM!</v>
      </c>
      <c r="AE1165" t="e">
        <f t="array" ref="AE1165">TTEST(IF(G1165:Q1165&lt;&gt;0,G1165:Q1165),IF(R1165:AA1165&lt;&gt;0,R1165:AA1165),2,3)</f>
        <v>#DIV/0!</v>
      </c>
      <c r="AX1165" s="8" t="s">
        <v>3290</v>
      </c>
      <c r="AY1165" s="8" t="s">
        <v>3291</v>
      </c>
      <c r="AZ1165" s="8" t="s">
        <v>1623</v>
      </c>
      <c r="BA1165" s="9">
        <v>1369.3056458358001</v>
      </c>
      <c r="BB1165" s="9">
        <v>1251.8630435074001</v>
      </c>
      <c r="BC1165" s="9">
        <v>51.370477908770702</v>
      </c>
      <c r="BD1165" s="9"/>
      <c r="BE1165" s="9">
        <v>732</v>
      </c>
      <c r="BF1165" s="9"/>
      <c r="BG1165" s="9">
        <v>2124.0538940000001</v>
      </c>
      <c r="BH1165" s="9"/>
      <c r="BI1165" s="9"/>
      <c r="BJ1165" s="9"/>
      <c r="BK1165" s="9"/>
      <c r="BL1165" s="9"/>
      <c r="BM1165" s="9"/>
      <c r="BN1165" s="9"/>
      <c r="BO1165" s="9"/>
      <c r="BP1165" s="9">
        <v>1251.8630435074001</v>
      </c>
      <c r="BQ1165" s="9"/>
      <c r="BR1165" s="9"/>
      <c r="BS1165" s="9"/>
      <c r="BT1165" s="9"/>
      <c r="BU1165" s="9"/>
      <c r="BV1165" s="9"/>
      <c r="BW1165" s="9"/>
      <c r="BX1165" s="9"/>
    </row>
    <row r="1166" spans="1:76" x14ac:dyDescent="0.2">
      <c r="A1166" s="2" t="s">
        <v>1166</v>
      </c>
      <c r="B1166" s="2">
        <f t="shared" si="36"/>
        <v>52852</v>
      </c>
      <c r="C1166" s="5">
        <v>1174</v>
      </c>
      <c r="D1166" s="5">
        <v>1140</v>
      </c>
      <c r="E1166" s="5">
        <v>62</v>
      </c>
      <c r="F1166" s="2">
        <v>52852</v>
      </c>
      <c r="G1166">
        <f t="array" ref="G1166:AA1166">VLOOKUP(A1166,Check_S4,{7,8,9,10,11,12,13,14,15,16,17,18,19,20,21,22,23,24,25,26,27},FALSE)</f>
        <v>0</v>
      </c>
      <c r="H1166">
        <v>1140</v>
      </c>
      <c r="I1166">
        <v>490.43279050000001</v>
      </c>
      <c r="J1166">
        <v>0</v>
      </c>
      <c r="K1166">
        <v>0</v>
      </c>
      <c r="L1166">
        <v>1139.83544136911</v>
      </c>
      <c r="M1166">
        <v>0</v>
      </c>
      <c r="N1166">
        <v>0</v>
      </c>
      <c r="O1166">
        <v>725.29533031871802</v>
      </c>
      <c r="P1166">
        <v>0</v>
      </c>
      <c r="Q1166">
        <v>2372.60317166601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f t="array" ref="AB1166">MEDIAN(IF(G1166:Q1166&lt;&gt;0,G1166:Q1166))</f>
        <v>1139.83544136911</v>
      </c>
      <c r="AC1166" t="e">
        <f t="array" ref="AC1166">MEDIAN(IF(R1166:Z1166&lt;&gt;0,R1166:Z1166))</f>
        <v>#NUM!</v>
      </c>
      <c r="AD1166" t="e">
        <f t="shared" si="37"/>
        <v>#NUM!</v>
      </c>
      <c r="AE1166" t="e">
        <f t="array" ref="AE1166">TTEST(IF(G1166:Q1166&lt;&gt;0,G1166:Q1166),IF(R1166:AA1166&lt;&gt;0,R1166:AA1166),2,3)</f>
        <v>#DIV/0!</v>
      </c>
      <c r="AX1166" s="8" t="s">
        <v>1576</v>
      </c>
      <c r="AY1166" s="8" t="s">
        <v>1576</v>
      </c>
      <c r="AZ1166" s="8" t="s">
        <v>1640</v>
      </c>
      <c r="BA1166" s="9">
        <v>1251.8630435074001</v>
      </c>
      <c r="BB1166" s="9">
        <v>1251.8630435074001</v>
      </c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>
        <v>1251.8630435074001</v>
      </c>
      <c r="BQ1166" s="9"/>
      <c r="BR1166" s="9"/>
      <c r="BS1166" s="9"/>
      <c r="BT1166" s="9"/>
      <c r="BU1166" s="9"/>
      <c r="BV1166" s="9"/>
      <c r="BW1166" s="9"/>
      <c r="BX1166" s="9"/>
    </row>
    <row r="1167" spans="1:76" x14ac:dyDescent="0.2">
      <c r="A1167" s="2" t="s">
        <v>1167</v>
      </c>
      <c r="B1167" s="2">
        <f t="shared" si="36"/>
        <v>30755</v>
      </c>
      <c r="C1167" s="5">
        <v>1999</v>
      </c>
      <c r="D1167" s="5">
        <v>1858</v>
      </c>
      <c r="E1167" s="5">
        <v>80</v>
      </c>
      <c r="F1167" s="2">
        <v>30755</v>
      </c>
      <c r="G1167">
        <f t="array" ref="G1167:AA1167">VLOOKUP(A1167,Check_S4,{7,8,9,10,11,12,13,14,15,16,17,18,19,20,21,22,23,24,25,26,27},FALSE)</f>
        <v>0</v>
      </c>
      <c r="H1167">
        <v>4793</v>
      </c>
      <c r="I1167">
        <v>342.22069210000001</v>
      </c>
      <c r="J1167">
        <v>0</v>
      </c>
      <c r="K1167">
        <v>0</v>
      </c>
      <c r="L1167">
        <v>2450.62564535008</v>
      </c>
      <c r="M1167">
        <v>0</v>
      </c>
      <c r="N1167">
        <v>0</v>
      </c>
      <c r="O1167">
        <v>2952.4875185720398</v>
      </c>
      <c r="P1167">
        <v>0</v>
      </c>
      <c r="Q1167">
        <v>1448.0174288127</v>
      </c>
      <c r="R1167">
        <v>0</v>
      </c>
      <c r="S1167">
        <v>1857.77747552392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149</v>
      </c>
      <c r="AB1167">
        <f t="array" ref="AB1167">MEDIAN(IF(G1167:Q1167&lt;&gt;0,G1167:Q1167))</f>
        <v>2450.62564535008</v>
      </c>
      <c r="AC1167">
        <f t="array" ref="AC1167">MEDIAN(IF(R1167:Z1167&lt;&gt;0,R1167:Z1167))</f>
        <v>1857.77747552392</v>
      </c>
      <c r="AD1167">
        <f t="shared" si="37"/>
        <v>0.75808293243357872</v>
      </c>
      <c r="AE1167">
        <f t="array" ref="AE1167">TTEST(IF(G1167:Q1167&lt;&gt;0,G1167:Q1167),IF(R1167:AA1167&lt;&gt;0,R1167:AA1167),2,3)</f>
        <v>0.3151241006443839</v>
      </c>
      <c r="AX1167" s="8" t="s">
        <v>938</v>
      </c>
      <c r="AY1167" s="8" t="s">
        <v>3292</v>
      </c>
      <c r="AZ1167" s="8" t="s">
        <v>1623</v>
      </c>
      <c r="BA1167" s="9">
        <v>1251.8630435074001</v>
      </c>
      <c r="BB1167" s="9">
        <v>1251.8630435074001</v>
      </c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>
        <v>1251.8630435074001</v>
      </c>
      <c r="BQ1167" s="9"/>
      <c r="BR1167" s="9"/>
      <c r="BS1167" s="9"/>
      <c r="BT1167" s="9"/>
      <c r="BU1167" s="9"/>
      <c r="BV1167" s="9"/>
      <c r="BW1167" s="9"/>
      <c r="BX1167" s="9"/>
    </row>
    <row r="1168" spans="1:76" x14ac:dyDescent="0.2">
      <c r="A1168" s="2" t="s">
        <v>1168</v>
      </c>
      <c r="B1168" s="2">
        <f t="shared" si="36"/>
        <v>12957</v>
      </c>
      <c r="C1168" s="5">
        <v>4719</v>
      </c>
      <c r="D1168" s="5">
        <v>4376</v>
      </c>
      <c r="E1168" s="5">
        <v>52</v>
      </c>
      <c r="F1168" s="2">
        <v>12957</v>
      </c>
      <c r="G1168">
        <f t="array" ref="G1168:AA1168">VLOOKUP(A1168,Check_S4,{7,8,9,10,11,12,13,14,15,16,17,18,19,20,21,22,23,24,25,26,27},FALSE)</f>
        <v>0</v>
      </c>
      <c r="H1168">
        <v>9194</v>
      </c>
      <c r="I1168">
        <v>4375.8850679999996</v>
      </c>
      <c r="J1168">
        <v>0</v>
      </c>
      <c r="K1168">
        <v>0</v>
      </c>
      <c r="L1168">
        <v>6345.6293734625297</v>
      </c>
      <c r="M1168">
        <v>6228.3890630046599</v>
      </c>
      <c r="N1168">
        <v>0</v>
      </c>
      <c r="O1168">
        <v>7352.55523061037</v>
      </c>
      <c r="P1168">
        <v>0</v>
      </c>
      <c r="Q1168">
        <v>2465.4691993967299</v>
      </c>
      <c r="R1168">
        <v>0</v>
      </c>
      <c r="S1168">
        <v>0</v>
      </c>
      <c r="T1168">
        <v>0</v>
      </c>
      <c r="U1168">
        <v>2888.9638266899101</v>
      </c>
      <c r="V1168">
        <v>0</v>
      </c>
      <c r="W1168">
        <v>4462.9065346937796</v>
      </c>
      <c r="X1168">
        <v>4289.7621631224602</v>
      </c>
      <c r="Y1168">
        <v>0</v>
      </c>
      <c r="Z1168">
        <v>4001.9776759643901</v>
      </c>
      <c r="AA1168">
        <v>300</v>
      </c>
      <c r="AB1168">
        <f t="array" ref="AB1168">MEDIAN(IF(G1168:Q1168&lt;&gt;0,G1168:Q1168))</f>
        <v>6287.0092182335948</v>
      </c>
      <c r="AC1168">
        <f t="array" ref="AC1168">MEDIAN(IF(R1168:Z1168&lt;&gt;0,R1168:Z1168))</f>
        <v>4145.8699195434256</v>
      </c>
      <c r="AD1168">
        <f t="shared" si="37"/>
        <v>0.65943436308627745</v>
      </c>
      <c r="AE1168">
        <f t="array" ref="AE1168">TTEST(IF(G1168:Q1168&lt;&gt;0,G1168:Q1168),IF(R1168:AA1168&lt;&gt;0,R1168:AA1168),2,3)</f>
        <v>4.8484862560556119E-2</v>
      </c>
      <c r="AX1168" s="8" t="s">
        <v>3293</v>
      </c>
      <c r="AY1168" s="8" t="s">
        <v>3294</v>
      </c>
      <c r="AZ1168" s="8" t="s">
        <v>1623</v>
      </c>
      <c r="BA1168" s="9">
        <v>2014.4370658851899</v>
      </c>
      <c r="BB1168" s="9">
        <v>1252.884501</v>
      </c>
      <c r="BC1168" s="9">
        <v>147.47070195573801</v>
      </c>
      <c r="BD1168" s="9">
        <v>331</v>
      </c>
      <c r="BE1168" s="9">
        <v>1024</v>
      </c>
      <c r="BF1168" s="9">
        <v>154.73454179999999</v>
      </c>
      <c r="BG1168" s="9">
        <v>1252.884501</v>
      </c>
      <c r="BH1168" s="9"/>
      <c r="BI1168" s="9">
        <v>1501.86933025904</v>
      </c>
      <c r="BJ1168" s="9"/>
      <c r="BK1168" s="9"/>
      <c r="BL1168" s="9">
        <v>2771.8527202537198</v>
      </c>
      <c r="BM1168" s="9">
        <v>10698.5753537936</v>
      </c>
      <c r="BN1168" s="9">
        <v>1097.90795415353</v>
      </c>
      <c r="BO1168" s="9"/>
      <c r="BP1168" s="9">
        <v>1495.2491387369</v>
      </c>
      <c r="BQ1168" s="9"/>
      <c r="BR1168" s="9"/>
      <c r="BS1168" s="9">
        <v>1472.7341847402899</v>
      </c>
      <c r="BT1168" s="9"/>
      <c r="BU1168" s="9"/>
      <c r="BV1168" s="9"/>
      <c r="BW1168" s="9"/>
      <c r="BX1168" s="9">
        <v>358</v>
      </c>
    </row>
    <row r="1169" spans="1:76" x14ac:dyDescent="0.2">
      <c r="A1169" s="2" t="s">
        <v>1169</v>
      </c>
      <c r="B1169" s="2">
        <f t="shared" si="36"/>
        <v>56549</v>
      </c>
      <c r="C1169" s="5">
        <v>1079</v>
      </c>
      <c r="D1169" s="5">
        <v>838</v>
      </c>
      <c r="E1169" s="5">
        <v>94</v>
      </c>
      <c r="F1169" s="2">
        <v>56549</v>
      </c>
      <c r="G1169">
        <f t="array" ref="G1169:AA1169">VLOOKUP(A1169,Check_S4,{7,8,9,10,11,12,13,14,15,16,17,18,19,20,21,22,23,24,25,26,27},FALSE)</f>
        <v>0</v>
      </c>
      <c r="H1169">
        <v>1078</v>
      </c>
      <c r="I1169">
        <v>32.432803960000001</v>
      </c>
      <c r="J1169">
        <v>0</v>
      </c>
      <c r="K1169">
        <v>0</v>
      </c>
      <c r="L1169">
        <v>597.79981776228396</v>
      </c>
      <c r="M1169">
        <v>0</v>
      </c>
      <c r="N1169">
        <v>0</v>
      </c>
      <c r="O1169">
        <v>374.66954199839802</v>
      </c>
      <c r="P1169">
        <v>0</v>
      </c>
      <c r="Q1169">
        <v>0</v>
      </c>
      <c r="R1169">
        <v>0</v>
      </c>
      <c r="S1169">
        <v>1557.82799500188</v>
      </c>
      <c r="T1169">
        <v>0</v>
      </c>
      <c r="U1169">
        <v>3186.0164622778402</v>
      </c>
      <c r="V1169">
        <v>1477.6676780493301</v>
      </c>
      <c r="W1169">
        <v>0</v>
      </c>
      <c r="X1169">
        <v>0</v>
      </c>
      <c r="Y1169">
        <v>0</v>
      </c>
      <c r="Z1169">
        <v>0</v>
      </c>
      <c r="AA1169">
        <v>329</v>
      </c>
      <c r="AB1169">
        <f t="array" ref="AB1169">MEDIAN(IF(G1169:Q1169&lt;&gt;0,G1169:Q1169))</f>
        <v>486.23467988034099</v>
      </c>
      <c r="AC1169">
        <f t="array" ref="AC1169">MEDIAN(IF(R1169:Z1169&lt;&gt;0,R1169:Z1169))</f>
        <v>1557.82799500188</v>
      </c>
      <c r="AD1169">
        <f t="shared" si="37"/>
        <v>3.2038603157332397</v>
      </c>
      <c r="AE1169">
        <f t="array" ref="AE1169">TTEST(IF(G1169:Q1169&lt;&gt;0,G1169:Q1169),IF(R1169:AA1169&lt;&gt;0,R1169:AA1169),2,3)</f>
        <v>0.15286245919396521</v>
      </c>
      <c r="AX1169" s="8" t="s">
        <v>3295</v>
      </c>
      <c r="AY1169" s="8" t="s">
        <v>3296</v>
      </c>
      <c r="AZ1169" s="8" t="s">
        <v>1623</v>
      </c>
      <c r="BA1169" s="9">
        <v>1068.5207313337401</v>
      </c>
      <c r="BB1169" s="9">
        <v>1253.46077796747</v>
      </c>
      <c r="BC1169" s="9">
        <v>68.312644896692404</v>
      </c>
      <c r="BD1169" s="9"/>
      <c r="BE1169" s="9"/>
      <c r="BF1169" s="9">
        <v>37.161369399999998</v>
      </c>
      <c r="BG1169" s="9"/>
      <c r="BH1169" s="9"/>
      <c r="BI1169" s="9"/>
      <c r="BJ1169" s="9"/>
      <c r="BK1169" s="9"/>
      <c r="BL1169" s="9"/>
      <c r="BM1169" s="9"/>
      <c r="BN1169" s="9">
        <v>1133.56140391338</v>
      </c>
      <c r="BO1169" s="9"/>
      <c r="BP1169" s="9">
        <v>1373.36015202156</v>
      </c>
      <c r="BQ1169" s="9"/>
      <c r="BR1169" s="9"/>
      <c r="BS1169" s="9"/>
      <c r="BT1169" s="9"/>
      <c r="BU1169" s="9"/>
      <c r="BV1169" s="9"/>
      <c r="BW1169" s="9"/>
      <c r="BX1169" s="9">
        <v>1730</v>
      </c>
    </row>
    <row r="1170" spans="1:76" x14ac:dyDescent="0.2">
      <c r="A1170" s="2" t="s">
        <v>1170</v>
      </c>
      <c r="B1170" s="2">
        <f t="shared" si="36"/>
        <v>63855</v>
      </c>
      <c r="C1170" s="5">
        <v>955</v>
      </c>
      <c r="D1170" s="5">
        <v>955</v>
      </c>
      <c r="E1170" s="5"/>
      <c r="F1170" s="2">
        <v>63855</v>
      </c>
      <c r="G1170">
        <f t="array" ref="G1170:AA1170">VLOOKUP(A1170,Check_S4,{7,8,9,10,11,12,13,14,15,16,17,18,19,20,21,22,23,24,25,26,27},FALSE)</f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955.13845449993698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f t="array" ref="AB1170">MEDIAN(IF(G1170:Q1170&lt;&gt;0,G1170:Q1170))</f>
        <v>955.13845449993698</v>
      </c>
      <c r="AC1170" t="e">
        <f t="array" ref="AC1170">MEDIAN(IF(R1170:Z1170&lt;&gt;0,R1170:Z1170))</f>
        <v>#NUM!</v>
      </c>
      <c r="AD1170" t="e">
        <f t="shared" si="37"/>
        <v>#NUM!</v>
      </c>
      <c r="AE1170" t="e">
        <f t="array" ref="AE1170">TTEST(IF(G1170:Q1170&lt;&gt;0,G1170:Q1170),IF(R1170:AA1170&lt;&gt;0,R1170:AA1170),2,3)</f>
        <v>#DIV/0!</v>
      </c>
      <c r="AX1170" s="8" t="s">
        <v>1191</v>
      </c>
      <c r="AY1170" s="8" t="s">
        <v>3297</v>
      </c>
      <c r="AZ1170" s="8" t="s">
        <v>1623</v>
      </c>
      <c r="BA1170" s="9">
        <v>1253.5588052885</v>
      </c>
      <c r="BB1170" s="9">
        <v>1253.5588052885</v>
      </c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>
        <v>1253.5588052885</v>
      </c>
      <c r="BQ1170" s="9"/>
      <c r="BR1170" s="9"/>
      <c r="BS1170" s="9"/>
      <c r="BT1170" s="9"/>
      <c r="BU1170" s="9"/>
      <c r="BV1170" s="9"/>
      <c r="BW1170" s="9"/>
      <c r="BX1170" s="9"/>
    </row>
    <row r="1171" spans="1:76" x14ac:dyDescent="0.2">
      <c r="A1171" s="2" t="s">
        <v>1171</v>
      </c>
      <c r="B1171" s="2">
        <f t="shared" si="36"/>
        <v>25915</v>
      </c>
      <c r="C1171" s="5">
        <v>2353</v>
      </c>
      <c r="D1171" s="5">
        <v>2077</v>
      </c>
      <c r="E1171" s="5">
        <v>73</v>
      </c>
      <c r="F1171" s="2">
        <v>25915</v>
      </c>
      <c r="G1171">
        <f t="array" ref="G1171:AA1171">VLOOKUP(A1171,Check_S4,{7,8,9,10,11,12,13,14,15,16,17,18,19,20,21,22,23,24,25,26,27},FALSE)</f>
        <v>0</v>
      </c>
      <c r="H1171">
        <v>5659</v>
      </c>
      <c r="I1171">
        <v>571.3717785</v>
      </c>
      <c r="J1171">
        <v>0</v>
      </c>
      <c r="K1171">
        <v>0</v>
      </c>
      <c r="L1171">
        <v>2016.43182774813</v>
      </c>
      <c r="M1171">
        <v>0</v>
      </c>
      <c r="N1171">
        <v>2136.7412212478898</v>
      </c>
      <c r="O1171">
        <v>609.42542910786301</v>
      </c>
      <c r="P1171">
        <v>0</v>
      </c>
      <c r="Q1171">
        <v>2903.2038844468502</v>
      </c>
      <c r="R1171">
        <v>0</v>
      </c>
      <c r="S1171">
        <v>1229.8592687906901</v>
      </c>
      <c r="T1171">
        <v>0</v>
      </c>
      <c r="U1171">
        <v>0</v>
      </c>
      <c r="V1171">
        <v>0</v>
      </c>
      <c r="W1171">
        <v>3698.2404162828998</v>
      </c>
      <c r="X1171">
        <v>0</v>
      </c>
      <c r="Y1171">
        <v>0</v>
      </c>
      <c r="Z1171">
        <v>0</v>
      </c>
      <c r="AA1171">
        <v>0</v>
      </c>
      <c r="AB1171">
        <f t="array" ref="AB1171">MEDIAN(IF(G1171:Q1171&lt;&gt;0,G1171:Q1171))</f>
        <v>2076.58652449801</v>
      </c>
      <c r="AC1171">
        <f t="array" ref="AC1171">MEDIAN(IF(R1171:Z1171&lt;&gt;0,R1171:Z1171))</f>
        <v>2464.049842536795</v>
      </c>
      <c r="AD1171">
        <f t="shared" si="37"/>
        <v>1.1865866475910267</v>
      </c>
      <c r="AE1171">
        <f t="array" ref="AE1171">TTEST(IF(G1171:Q1171&lt;&gt;0,G1171:Q1171),IF(R1171:AA1171&lt;&gt;0,R1171:AA1171),2,3)</f>
        <v>0.92872659201793883</v>
      </c>
      <c r="AX1171" s="8" t="s">
        <v>3298</v>
      </c>
      <c r="AY1171" s="8" t="s">
        <v>3298</v>
      </c>
      <c r="AZ1171" s="8" t="s">
        <v>1640</v>
      </c>
      <c r="BA1171" s="9">
        <v>1380.46817245275</v>
      </c>
      <c r="BB1171" s="9">
        <v>1253.85864925387</v>
      </c>
      <c r="BC1171" s="9">
        <v>90.322861970308793</v>
      </c>
      <c r="BD1171" s="9">
        <v>927</v>
      </c>
      <c r="BE1171" s="9"/>
      <c r="BF1171" s="9">
        <v>26.144896729999999</v>
      </c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>
        <v>1580.71729850775</v>
      </c>
      <c r="BT1171" s="9"/>
      <c r="BU1171" s="9"/>
      <c r="BV1171" s="9"/>
      <c r="BW1171" s="9">
        <v>2988.0104945732701</v>
      </c>
      <c r="BX1171" s="9"/>
    </row>
    <row r="1172" spans="1:76" x14ac:dyDescent="0.2">
      <c r="A1172" s="2" t="s">
        <v>1172</v>
      </c>
      <c r="B1172" s="2">
        <f t="shared" si="36"/>
        <v>27112</v>
      </c>
      <c r="C1172" s="5">
        <v>2249</v>
      </c>
      <c r="D1172" s="5">
        <v>2246</v>
      </c>
      <c r="E1172" s="5">
        <v>49</v>
      </c>
      <c r="F1172" s="2">
        <v>27112</v>
      </c>
      <c r="G1172">
        <f t="array" ref="G1172:AA1172">VLOOKUP(A1172,Check_S4,{7,8,9,10,11,12,13,14,15,16,17,18,19,20,21,22,23,24,25,26,27},FALSE)</f>
        <v>2937</v>
      </c>
      <c r="H1172">
        <v>4537</v>
      </c>
      <c r="I1172">
        <v>251.73239359999999</v>
      </c>
      <c r="J1172">
        <v>0</v>
      </c>
      <c r="K1172">
        <v>0</v>
      </c>
      <c r="L1172">
        <v>1407.9791336974899</v>
      </c>
      <c r="M1172">
        <v>0</v>
      </c>
      <c r="N1172">
        <v>0</v>
      </c>
      <c r="O1172">
        <v>2884.2890773812501</v>
      </c>
      <c r="P1172">
        <v>0</v>
      </c>
      <c r="Q1172">
        <v>2207.1612077899799</v>
      </c>
      <c r="R1172">
        <v>2364.4652801939201</v>
      </c>
      <c r="S1172">
        <v>2246.2115310550698</v>
      </c>
      <c r="T1172">
        <v>0</v>
      </c>
      <c r="U1172">
        <v>2437.0552051053201</v>
      </c>
      <c r="V1172">
        <v>2233.1993295491102</v>
      </c>
      <c r="W1172">
        <v>0</v>
      </c>
      <c r="X1172">
        <v>0</v>
      </c>
      <c r="Y1172">
        <v>0</v>
      </c>
      <c r="Z1172">
        <v>0</v>
      </c>
      <c r="AA1172">
        <v>1230</v>
      </c>
      <c r="AB1172">
        <f t="array" ref="AB1172">MEDIAN(IF(G1172:Q1172&lt;&gt;0,G1172:Q1172))</f>
        <v>2545.7251425856148</v>
      </c>
      <c r="AC1172">
        <f t="array" ref="AC1172">MEDIAN(IF(R1172:Z1172&lt;&gt;0,R1172:Z1172))</f>
        <v>2305.338405624495</v>
      </c>
      <c r="AD1172">
        <f t="shared" si="37"/>
        <v>0.90557239155953562</v>
      </c>
      <c r="AE1172">
        <f t="array" ref="AE1172">TTEST(IF(G1172:Q1172&lt;&gt;0,G1172:Q1172),IF(R1172:AA1172&lt;&gt;0,R1172:AA1172),2,3)</f>
        <v>0.68737193361405713</v>
      </c>
      <c r="AX1172" s="8" t="s">
        <v>3299</v>
      </c>
      <c r="AY1172" s="8" t="s">
        <v>3300</v>
      </c>
      <c r="AZ1172" s="8" t="s">
        <v>1623</v>
      </c>
      <c r="BA1172" s="9">
        <v>1255.2550171677101</v>
      </c>
      <c r="BB1172" s="9">
        <v>1255.2550171677101</v>
      </c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>
        <v>1255.2550171677101</v>
      </c>
      <c r="BQ1172" s="9"/>
      <c r="BR1172" s="9"/>
      <c r="BS1172" s="9"/>
      <c r="BT1172" s="9"/>
      <c r="BU1172" s="9"/>
      <c r="BV1172" s="9"/>
      <c r="BW1172" s="9"/>
      <c r="BX1172" s="9"/>
    </row>
    <row r="1173" spans="1:76" x14ac:dyDescent="0.2">
      <c r="A1173" s="2" t="s">
        <v>1173</v>
      </c>
      <c r="B1173" s="2">
        <f t="shared" si="36"/>
        <v>31993</v>
      </c>
      <c r="C1173" s="5">
        <v>1904</v>
      </c>
      <c r="D1173" s="5">
        <v>1904</v>
      </c>
      <c r="E1173" s="5">
        <v>37</v>
      </c>
      <c r="F1173" s="2">
        <v>31993</v>
      </c>
      <c r="G1173">
        <f t="array" ref="G1173:AA1173">VLOOKUP(A1173,Check_S4,{7,8,9,10,11,12,13,14,15,16,17,18,19,20,21,22,23,24,25,26,27},FALSE)</f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1409.15926123042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2399.67465148478</v>
      </c>
      <c r="X1173">
        <v>0</v>
      </c>
      <c r="Y1173">
        <v>0</v>
      </c>
      <c r="Z1173">
        <v>0</v>
      </c>
      <c r="AA1173">
        <v>0</v>
      </c>
      <c r="AB1173">
        <f t="array" ref="AB1173">MEDIAN(IF(G1173:Q1173&lt;&gt;0,G1173:Q1173))</f>
        <v>1409.15926123042</v>
      </c>
      <c r="AC1173">
        <f t="array" ref="AC1173">MEDIAN(IF(R1173:Z1173&lt;&gt;0,R1173:Z1173))</f>
        <v>2399.67465148478</v>
      </c>
      <c r="AD1173">
        <f t="shared" si="37"/>
        <v>1.702912309137778</v>
      </c>
      <c r="AE1173" t="e">
        <f t="array" ref="AE1173">TTEST(IF(G1173:Q1173&lt;&gt;0,G1173:Q1173),IF(R1173:AA1173&lt;&gt;0,R1173:AA1173),2,3)</f>
        <v>#DIV/0!</v>
      </c>
      <c r="AX1173" s="8" t="s">
        <v>807</v>
      </c>
      <c r="AY1173" s="8" t="s">
        <v>807</v>
      </c>
      <c r="AZ1173" s="8" t="s">
        <v>1623</v>
      </c>
      <c r="BA1173" s="9">
        <v>1392.01286891415</v>
      </c>
      <c r="BB1173" s="9">
        <v>1256.43427709191</v>
      </c>
      <c r="BC1173" s="9">
        <v>77.030140284100497</v>
      </c>
      <c r="BD1173" s="9">
        <v>345</v>
      </c>
      <c r="BE1173" s="9">
        <v>2372</v>
      </c>
      <c r="BF1173" s="9">
        <v>140.4409048</v>
      </c>
      <c r="BG1173" s="9"/>
      <c r="BH1173" s="9"/>
      <c r="BI1173" s="9">
        <v>1630.7015298932799</v>
      </c>
      <c r="BJ1173" s="9"/>
      <c r="BK1173" s="9"/>
      <c r="BL1173" s="9">
        <v>677.91344312092701</v>
      </c>
      <c r="BM1173" s="9"/>
      <c r="BN1173" s="9">
        <v>882.16702429053498</v>
      </c>
      <c r="BO1173" s="9">
        <v>3062.0605889785402</v>
      </c>
      <c r="BP1173" s="9">
        <v>2314.87114868344</v>
      </c>
      <c r="BQ1173" s="9"/>
      <c r="BR1173" s="9"/>
      <c r="BS1173" s="9">
        <v>2299.9740493747399</v>
      </c>
      <c r="BT1173" s="9"/>
      <c r="BU1173" s="9"/>
      <c r="BV1173" s="9"/>
      <c r="BW1173" s="9"/>
      <c r="BX1173" s="9">
        <v>195</v>
      </c>
    </row>
    <row r="1174" spans="1:76" x14ac:dyDescent="0.2">
      <c r="A1174" s="2" t="s">
        <v>1174</v>
      </c>
      <c r="B1174" s="2">
        <f t="shared" si="36"/>
        <v>18912</v>
      </c>
      <c r="C1174" s="5">
        <v>3220</v>
      </c>
      <c r="D1174" s="5">
        <v>1696</v>
      </c>
      <c r="E1174" s="5">
        <v>159</v>
      </c>
      <c r="F1174" s="2">
        <v>18912</v>
      </c>
      <c r="G1174">
        <f t="array" ref="G1174:AA1174">VLOOKUP(A1174,Check_S4,{7,8,9,10,11,12,13,14,15,16,17,18,19,20,21,22,23,24,25,26,27},FALSE)</f>
        <v>0</v>
      </c>
      <c r="H1174">
        <v>18363</v>
      </c>
      <c r="I1174">
        <v>337.06224350000002</v>
      </c>
      <c r="J1174">
        <v>0</v>
      </c>
      <c r="K1174">
        <v>0</v>
      </c>
      <c r="L1174">
        <v>3498.4967136002701</v>
      </c>
      <c r="M1174">
        <v>0</v>
      </c>
      <c r="N1174">
        <v>2778.2400290212599</v>
      </c>
      <c r="O1174">
        <v>1695.64840207423</v>
      </c>
      <c r="P1174">
        <v>0</v>
      </c>
      <c r="Q1174">
        <v>1205.04531606366</v>
      </c>
      <c r="R1174">
        <v>0</v>
      </c>
      <c r="S1174">
        <v>1413.18451352999</v>
      </c>
      <c r="T1174">
        <v>0</v>
      </c>
      <c r="U1174">
        <v>2497.5354646065398</v>
      </c>
      <c r="V1174">
        <v>1450.57141953109</v>
      </c>
      <c r="W1174">
        <v>1860.73385879482</v>
      </c>
      <c r="X1174">
        <v>0</v>
      </c>
      <c r="Y1174">
        <v>0</v>
      </c>
      <c r="Z1174">
        <v>0</v>
      </c>
      <c r="AA1174">
        <v>319</v>
      </c>
      <c r="AB1174">
        <f t="array" ref="AB1174">MEDIAN(IF(G1174:Q1174&lt;&gt;0,G1174:Q1174))</f>
        <v>2236.944215547745</v>
      </c>
      <c r="AC1174">
        <f t="array" ref="AC1174">MEDIAN(IF(R1174:Z1174&lt;&gt;0,R1174:Z1174))</f>
        <v>1655.652639162955</v>
      </c>
      <c r="AD1174">
        <f t="shared" si="37"/>
        <v>0.74014033414666391</v>
      </c>
      <c r="AE1174">
        <f t="array" ref="AE1174">TTEST(IF(G1174:Q1174&lt;&gt;0,G1174:Q1174),IF(R1174:AA1174&lt;&gt;0,R1174:AA1174),2,3)</f>
        <v>0.31242451011476874</v>
      </c>
      <c r="AX1174" s="8" t="s">
        <v>1069</v>
      </c>
      <c r="AY1174" s="8" t="s">
        <v>1069</v>
      </c>
      <c r="AZ1174" s="8" t="s">
        <v>1640</v>
      </c>
      <c r="BA1174" s="9">
        <v>3365.3172262584499</v>
      </c>
      <c r="BB1174" s="9">
        <v>1256.95167877535</v>
      </c>
      <c r="BC1174" s="9">
        <v>127.46245182060601</v>
      </c>
      <c r="BD1174" s="9"/>
      <c r="BE1174" s="9">
        <v>8301</v>
      </c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>
        <v>1256.95167877535</v>
      </c>
      <c r="BQ1174" s="9"/>
      <c r="BR1174" s="9"/>
      <c r="BS1174" s="9"/>
      <c r="BT1174" s="9"/>
      <c r="BU1174" s="9"/>
      <c r="BV1174" s="9"/>
      <c r="BW1174" s="9"/>
      <c r="BX1174" s="9">
        <v>538</v>
      </c>
    </row>
    <row r="1175" spans="1:76" x14ac:dyDescent="0.2">
      <c r="A1175" s="2" t="s">
        <v>1175</v>
      </c>
      <c r="B1175" s="2">
        <f t="shared" si="36"/>
        <v>22472</v>
      </c>
      <c r="C1175" s="5">
        <v>2709</v>
      </c>
      <c r="D1175" s="5">
        <v>2579</v>
      </c>
      <c r="E1175" s="5">
        <v>66</v>
      </c>
      <c r="F1175" s="2">
        <v>22472</v>
      </c>
      <c r="G1175">
        <f t="array" ref="G1175:AA1175">VLOOKUP(A1175,Check_S4,{7,8,9,10,11,12,13,14,15,16,17,18,19,20,21,22,23,24,25,26,27},FALSE)</f>
        <v>0</v>
      </c>
      <c r="H1175">
        <v>0</v>
      </c>
      <c r="I1175">
        <v>306.45268579999998</v>
      </c>
      <c r="J1175">
        <v>0</v>
      </c>
      <c r="K1175">
        <v>0</v>
      </c>
      <c r="L1175">
        <v>0</v>
      </c>
      <c r="M1175">
        <v>0</v>
      </c>
      <c r="N1175">
        <v>1081.04069670897</v>
      </c>
      <c r="O1175">
        <v>933.01541245283101</v>
      </c>
      <c r="P1175">
        <v>0</v>
      </c>
      <c r="Q1175">
        <v>5915.3328661875903</v>
      </c>
      <c r="R1175">
        <v>2568.9174920310202</v>
      </c>
      <c r="S1175">
        <v>2578.7969328170898</v>
      </c>
      <c r="T1175">
        <v>0</v>
      </c>
      <c r="U1175">
        <v>0</v>
      </c>
      <c r="V1175">
        <v>3003.4661441144899</v>
      </c>
      <c r="W1175">
        <v>0</v>
      </c>
      <c r="X1175">
        <v>0</v>
      </c>
      <c r="Y1175">
        <v>0</v>
      </c>
      <c r="Z1175">
        <v>3461.21867781746</v>
      </c>
      <c r="AA1175">
        <v>4530</v>
      </c>
      <c r="AB1175">
        <f t="array" ref="AB1175">MEDIAN(IF(G1175:Q1175&lt;&gt;0,G1175:Q1175))</f>
        <v>1007.0280545809005</v>
      </c>
      <c r="AC1175">
        <f t="array" ref="AC1175">MEDIAN(IF(R1175:Z1175&lt;&gt;0,R1175:Z1175))</f>
        <v>2791.1315384657901</v>
      </c>
      <c r="AD1175">
        <f t="shared" si="37"/>
        <v>2.7716522154165686</v>
      </c>
      <c r="AE1175">
        <f t="array" ref="AE1175">TTEST(IF(G1175:Q1175&lt;&gt;0,G1175:Q1175),IF(R1175:AA1175&lt;&gt;0,R1175:AA1175),2,3)</f>
        <v>0.44094935402983648</v>
      </c>
      <c r="AX1175" s="8" t="s">
        <v>3301</v>
      </c>
      <c r="AY1175" s="8" t="s">
        <v>3302</v>
      </c>
      <c r="AZ1175" s="8" t="s">
        <v>1623</v>
      </c>
      <c r="BA1175" s="9">
        <v>1407.1219893801001</v>
      </c>
      <c r="BB1175" s="9">
        <v>1257.3260711768201</v>
      </c>
      <c r="BC1175" s="9">
        <v>76.297364968650896</v>
      </c>
      <c r="BD1175" s="9"/>
      <c r="BE1175" s="9">
        <v>2355</v>
      </c>
      <c r="BF1175" s="9">
        <v>116.7627713</v>
      </c>
      <c r="BG1175" s="9"/>
      <c r="BH1175" s="9"/>
      <c r="BI1175" s="9">
        <v>1815.5110656867701</v>
      </c>
      <c r="BJ1175" s="9"/>
      <c r="BK1175" s="9">
        <v>619.31511594675203</v>
      </c>
      <c r="BL1175" s="9">
        <v>1257.3260711768201</v>
      </c>
      <c r="BM1175" s="9"/>
      <c r="BN1175" s="9">
        <v>1193.85532198736</v>
      </c>
      <c r="BO1175" s="9"/>
      <c r="BP1175" s="9">
        <v>1526.0349719824701</v>
      </c>
      <c r="BQ1175" s="9"/>
      <c r="BR1175" s="9">
        <v>3521.2925863407499</v>
      </c>
      <c r="BS1175" s="9"/>
      <c r="BT1175" s="9"/>
      <c r="BU1175" s="9"/>
      <c r="BV1175" s="9"/>
      <c r="BW1175" s="9"/>
      <c r="BX1175" s="9">
        <v>259</v>
      </c>
    </row>
    <row r="1176" spans="1:76" x14ac:dyDescent="0.2">
      <c r="A1176" s="2" t="s">
        <v>1176</v>
      </c>
      <c r="B1176" s="2">
        <f t="shared" si="36"/>
        <v>18642</v>
      </c>
      <c r="C1176" s="5">
        <v>3263</v>
      </c>
      <c r="D1176" s="5">
        <v>3263</v>
      </c>
      <c r="E1176" s="5">
        <v>81</v>
      </c>
      <c r="F1176" s="2">
        <v>18642</v>
      </c>
      <c r="G1176">
        <f t="array" ref="G1176:AA1176">VLOOKUP(A1176,Check_S4,{7,8,9,10,11,12,13,14,15,16,17,18,19,20,21,22,23,24,25,26,27},FALSE)</f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1392.2840360109701</v>
      </c>
      <c r="P1176">
        <v>0</v>
      </c>
      <c r="Q1176">
        <v>5132.8580299233599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f t="array" ref="AB1176">MEDIAN(IF(G1176:Q1176&lt;&gt;0,G1176:Q1176))</f>
        <v>3262.5710329671647</v>
      </c>
      <c r="AC1176" t="e">
        <f t="array" ref="AC1176">MEDIAN(IF(R1176:Z1176&lt;&gt;0,R1176:Z1176))</f>
        <v>#NUM!</v>
      </c>
      <c r="AD1176" t="e">
        <f t="shared" si="37"/>
        <v>#NUM!</v>
      </c>
      <c r="AE1176" t="e">
        <f t="array" ref="AE1176">TTEST(IF(G1176:Q1176&lt;&gt;0,G1176:Q1176),IF(R1176:AA1176&lt;&gt;0,R1176:AA1176),2,3)</f>
        <v>#DIV/0!</v>
      </c>
      <c r="AX1176" s="8" t="s">
        <v>931</v>
      </c>
      <c r="AY1176" s="8" t="s">
        <v>931</v>
      </c>
      <c r="AZ1176" s="8" t="s">
        <v>1640</v>
      </c>
      <c r="BA1176" s="9">
        <v>1363.00610936929</v>
      </c>
      <c r="BB1176" s="9">
        <v>1257.8001781119899</v>
      </c>
      <c r="BC1176" s="9">
        <v>88.891811082621501</v>
      </c>
      <c r="BD1176" s="9"/>
      <c r="BE1176" s="9">
        <v>2924</v>
      </c>
      <c r="BF1176" s="9"/>
      <c r="BG1176" s="9"/>
      <c r="BH1176" s="9"/>
      <c r="BI1176" s="9"/>
      <c r="BJ1176" s="9"/>
      <c r="BK1176" s="9"/>
      <c r="BL1176" s="9"/>
      <c r="BM1176" s="9"/>
      <c r="BN1176" s="9">
        <v>214.50370111441299</v>
      </c>
      <c r="BO1176" s="9">
        <v>2223.7266676200602</v>
      </c>
      <c r="BP1176" s="9">
        <v>1257.8001781119899</v>
      </c>
      <c r="BQ1176" s="9"/>
      <c r="BR1176" s="9"/>
      <c r="BS1176" s="9"/>
      <c r="BT1176" s="9"/>
      <c r="BU1176" s="9"/>
      <c r="BV1176" s="9"/>
      <c r="BW1176" s="9"/>
      <c r="BX1176" s="9">
        <v>195</v>
      </c>
    </row>
    <row r="1177" spans="1:76" x14ac:dyDescent="0.2">
      <c r="A1177" s="2" t="s">
        <v>1177</v>
      </c>
      <c r="B1177" s="2">
        <f t="shared" si="36"/>
        <v>55203</v>
      </c>
      <c r="C1177" s="5">
        <v>1100</v>
      </c>
      <c r="D1177" s="5">
        <v>984</v>
      </c>
      <c r="E1177" s="5">
        <v>94</v>
      </c>
      <c r="F1177" s="2">
        <v>55203</v>
      </c>
      <c r="G1177">
        <f t="array" ref="G1177:AA1177">VLOOKUP(A1177,Check_S4,{7,8,9,10,11,12,13,14,15,16,17,18,19,20,21,22,23,24,25,26,27},FALSE)</f>
        <v>0</v>
      </c>
      <c r="H1177">
        <v>2878</v>
      </c>
      <c r="I1177">
        <v>15.99814694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728.63507191131498</v>
      </c>
      <c r="R1177">
        <v>0</v>
      </c>
      <c r="S1177">
        <v>1240.00534499079</v>
      </c>
      <c r="T1177">
        <v>0</v>
      </c>
      <c r="U1177">
        <v>0</v>
      </c>
      <c r="V1177">
        <v>1460.4138508395799</v>
      </c>
      <c r="W1177">
        <v>0</v>
      </c>
      <c r="X1177">
        <v>0</v>
      </c>
      <c r="Y1177">
        <v>0</v>
      </c>
      <c r="Z1177">
        <v>0</v>
      </c>
      <c r="AA1177">
        <v>279</v>
      </c>
      <c r="AB1177">
        <f t="array" ref="AB1177">MEDIAN(IF(G1177:Q1177&lt;&gt;0,G1177:Q1177))</f>
        <v>728.63507191131498</v>
      </c>
      <c r="AC1177">
        <f t="array" ref="AC1177">MEDIAN(IF(R1177:Z1177&lt;&gt;0,R1177:Z1177))</f>
        <v>1350.209597915185</v>
      </c>
      <c r="AD1177">
        <f t="shared" si="37"/>
        <v>1.8530669878041834</v>
      </c>
      <c r="AE1177">
        <f t="array" ref="AE1177">TTEST(IF(G1177:Q1177&lt;&gt;0,G1177:Q1177),IF(R1177:AA1177&lt;&gt;0,R1177:AA1177),2,3)</f>
        <v>0.83468641157887924</v>
      </c>
      <c r="AX1177" s="8" t="s">
        <v>1255</v>
      </c>
      <c r="AY1177" s="8" t="s">
        <v>1255</v>
      </c>
      <c r="AZ1177" s="8" t="s">
        <v>1640</v>
      </c>
      <c r="BA1177" s="9">
        <v>1204.38057916906</v>
      </c>
      <c r="BB1177" s="9">
        <v>1257.8001781119899</v>
      </c>
      <c r="BC1177" s="9">
        <v>47.183708768972402</v>
      </c>
      <c r="BD1177" s="9"/>
      <c r="BE1177" s="9"/>
      <c r="BF1177" s="9">
        <v>276.284222</v>
      </c>
      <c r="BG1177" s="9"/>
      <c r="BH1177" s="9"/>
      <c r="BI1177" s="9">
        <v>1509.8438783987301</v>
      </c>
      <c r="BJ1177" s="9"/>
      <c r="BK1177" s="9">
        <v>1970.26839949348</v>
      </c>
      <c r="BL1177" s="9">
        <v>1630.7379082218599</v>
      </c>
      <c r="BM1177" s="9"/>
      <c r="BN1177" s="9">
        <v>986.729467957363</v>
      </c>
      <c r="BO1177" s="9"/>
      <c r="BP1177" s="9">
        <v>1257.8001781119899</v>
      </c>
      <c r="BQ1177" s="9"/>
      <c r="BR1177" s="9"/>
      <c r="BS1177" s="9"/>
      <c r="BT1177" s="9"/>
      <c r="BU1177" s="9"/>
      <c r="BV1177" s="9"/>
      <c r="BW1177" s="9"/>
      <c r="BX1177" s="9">
        <v>799</v>
      </c>
    </row>
    <row r="1178" spans="1:76" x14ac:dyDescent="0.2">
      <c r="A1178" s="2" t="s">
        <v>1178</v>
      </c>
      <c r="B1178" s="2">
        <f t="shared" si="36"/>
        <v>33785</v>
      </c>
      <c r="C1178" s="5">
        <v>1794</v>
      </c>
      <c r="D1178" s="5">
        <v>1374</v>
      </c>
      <c r="E1178" s="5">
        <v>76</v>
      </c>
      <c r="F1178" s="2">
        <v>33785</v>
      </c>
      <c r="G1178">
        <f t="array" ref="G1178:AA1178">VLOOKUP(A1178,Check_S4,{7,8,9,10,11,12,13,14,15,16,17,18,19,20,21,22,23,24,25,26,27},FALSE)</f>
        <v>0</v>
      </c>
      <c r="H1178">
        <v>1421</v>
      </c>
      <c r="I1178">
        <v>195.28605719999999</v>
      </c>
      <c r="J1178">
        <v>0</v>
      </c>
      <c r="K1178">
        <v>0</v>
      </c>
      <c r="L1178">
        <v>1140.74913825456</v>
      </c>
      <c r="M1178">
        <v>0</v>
      </c>
      <c r="N1178">
        <v>1342.6765890719901</v>
      </c>
      <c r="O1178">
        <v>2707.5955727216601</v>
      </c>
      <c r="P1178">
        <v>0</v>
      </c>
      <c r="Q1178">
        <v>1373.6286469914501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4380</v>
      </c>
      <c r="AB1178">
        <f t="array" ref="AB1178">MEDIAN(IF(G1178:Q1178&lt;&gt;0,G1178:Q1178))</f>
        <v>1358.1526180317201</v>
      </c>
      <c r="AC1178" t="e">
        <f t="array" ref="AC1178">MEDIAN(IF(R1178:Z1178&lt;&gt;0,R1178:Z1178))</f>
        <v>#NUM!</v>
      </c>
      <c r="AD1178" t="e">
        <f t="shared" si="37"/>
        <v>#NUM!</v>
      </c>
      <c r="AE1178" t="e">
        <f t="array" ref="AE1178">TTEST(IF(G1178:Q1178&lt;&gt;0,G1178:Q1178),IF(R1178:AA1178&lt;&gt;0,R1178:AA1178),2,3)</f>
        <v>#DIV/0!</v>
      </c>
      <c r="AX1178" s="8" t="s">
        <v>3303</v>
      </c>
      <c r="AY1178" s="8" t="s">
        <v>3304</v>
      </c>
      <c r="AZ1178" s="8" t="s">
        <v>1623</v>
      </c>
      <c r="BA1178" s="9">
        <v>1150.2570888576499</v>
      </c>
      <c r="BB1178" s="9">
        <v>1257.8001781119899</v>
      </c>
      <c r="BC1178" s="9">
        <v>20.808317141198401</v>
      </c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>
        <v>1316.9710884609501</v>
      </c>
      <c r="BO1178" s="9"/>
      <c r="BP1178" s="9">
        <v>1257.8001781119899</v>
      </c>
      <c r="BQ1178" s="9"/>
      <c r="BR1178" s="9"/>
      <c r="BS1178" s="9"/>
      <c r="BT1178" s="9"/>
      <c r="BU1178" s="9"/>
      <c r="BV1178" s="9"/>
      <c r="BW1178" s="9"/>
      <c r="BX1178" s="9">
        <v>876</v>
      </c>
    </row>
    <row r="1179" spans="1:76" x14ac:dyDescent="0.2">
      <c r="A1179" s="2" t="s">
        <v>1179</v>
      </c>
      <c r="B1179" s="2">
        <f t="shared" si="36"/>
        <v>31364</v>
      </c>
      <c r="C1179" s="5">
        <v>1932</v>
      </c>
      <c r="D1179" s="5">
        <v>2151</v>
      </c>
      <c r="E1179" s="5">
        <v>73</v>
      </c>
      <c r="F1179" s="2">
        <v>31364</v>
      </c>
      <c r="G1179">
        <f t="array" ref="G1179:AA1179">VLOOKUP(A1179,Check_S4,{7,8,9,10,11,12,13,14,15,16,17,18,19,20,21,22,23,24,25,26,27},FALSE)</f>
        <v>0</v>
      </c>
      <c r="H1179">
        <v>0</v>
      </c>
      <c r="I1179">
        <v>40.09387349</v>
      </c>
      <c r="J1179">
        <v>0</v>
      </c>
      <c r="K1179">
        <v>0</v>
      </c>
      <c r="L1179">
        <v>0</v>
      </c>
      <c r="M1179">
        <v>0</v>
      </c>
      <c r="N1179">
        <v>773.43135370463699</v>
      </c>
      <c r="O1179">
        <v>0</v>
      </c>
      <c r="P1179">
        <v>0</v>
      </c>
      <c r="Q1179">
        <v>3419.9126932753602</v>
      </c>
      <c r="R1179">
        <v>0</v>
      </c>
      <c r="S1179">
        <v>1291.8317463534599</v>
      </c>
      <c r="T1179">
        <v>0</v>
      </c>
      <c r="U1179">
        <v>3010.2998451537601</v>
      </c>
      <c r="V1179">
        <v>0</v>
      </c>
      <c r="W1179">
        <v>0</v>
      </c>
      <c r="X1179">
        <v>0</v>
      </c>
      <c r="Y1179">
        <v>0</v>
      </c>
      <c r="Z1179">
        <v>3054.4909834627701</v>
      </c>
      <c r="AA1179">
        <v>0</v>
      </c>
      <c r="AB1179">
        <f t="array" ref="AB1179">MEDIAN(IF(G1179:Q1179&lt;&gt;0,G1179:Q1179))</f>
        <v>773.43135370463699</v>
      </c>
      <c r="AC1179">
        <f t="array" ref="AC1179">MEDIAN(IF(R1179:Z1179&lt;&gt;0,R1179:Z1179))</f>
        <v>3010.2998451537601</v>
      </c>
      <c r="AD1179">
        <f t="shared" si="37"/>
        <v>3.8921357800337546</v>
      </c>
      <c r="AE1179">
        <f t="array" ref="AE1179">TTEST(IF(G1179:Q1179&lt;&gt;0,G1179:Q1179),IF(R1179:AA1179&lt;&gt;0,R1179:AA1179),2,3)</f>
        <v>0.43930028623758266</v>
      </c>
      <c r="AX1179" s="8" t="s">
        <v>697</v>
      </c>
      <c r="AY1179" s="8" t="s">
        <v>3305</v>
      </c>
      <c r="AZ1179" s="8" t="s">
        <v>1623</v>
      </c>
      <c r="BA1179" s="9">
        <v>1268.1553990724301</v>
      </c>
      <c r="BB1179" s="9">
        <v>1258.1486432025799</v>
      </c>
      <c r="BC1179" s="9">
        <v>83.8494529868846</v>
      </c>
      <c r="BD1179" s="9"/>
      <c r="BE1179" s="9">
        <v>665</v>
      </c>
      <c r="BF1179" s="9">
        <v>26.0241221</v>
      </c>
      <c r="BG1179" s="9"/>
      <c r="BH1179" s="9"/>
      <c r="BI1179" s="9">
        <v>1294.65231865749</v>
      </c>
      <c r="BJ1179" s="9"/>
      <c r="BK1179" s="9"/>
      <c r="BL1179" s="9">
        <v>1221.6449677476801</v>
      </c>
      <c r="BM1179" s="9"/>
      <c r="BN1179" s="9">
        <v>378.23555113669403</v>
      </c>
      <c r="BO1179" s="9"/>
      <c r="BP1179" s="9">
        <v>1737.6448419682299</v>
      </c>
      <c r="BQ1179" s="9">
        <v>3502.0413909693398</v>
      </c>
      <c r="BR1179" s="9"/>
      <c r="BS1179" s="9"/>
      <c r="BT1179" s="9"/>
      <c r="BU1179" s="9"/>
      <c r="BV1179" s="9"/>
      <c r="BW1179" s="9"/>
      <c r="BX1179" s="9">
        <v>1320</v>
      </c>
    </row>
    <row r="1180" spans="1:76" x14ac:dyDescent="0.2">
      <c r="A1180" s="2" t="s">
        <v>1180</v>
      </c>
      <c r="B1180" s="2">
        <f t="shared" si="36"/>
        <v>13055</v>
      </c>
      <c r="C1180" s="5">
        <v>4626</v>
      </c>
      <c r="D1180" s="5">
        <v>4626</v>
      </c>
      <c r="E1180" s="5"/>
      <c r="F1180" s="2">
        <v>13055</v>
      </c>
      <c r="G1180">
        <f t="array" ref="G1180:AA1180">VLOOKUP(A1180,Check_S4,{7,8,9,10,11,12,13,14,15,16,17,18,19,20,21,22,23,24,25,26,27},FALSE)</f>
        <v>4626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f t="array" ref="AB1180">MEDIAN(IF(G1180:Q1180&lt;&gt;0,G1180:Q1180))</f>
        <v>4626</v>
      </c>
      <c r="AC1180" t="e">
        <f t="array" ref="AC1180">MEDIAN(IF(R1180:Z1180&lt;&gt;0,R1180:Z1180))</f>
        <v>#NUM!</v>
      </c>
      <c r="AD1180" t="e">
        <f t="shared" si="37"/>
        <v>#NUM!</v>
      </c>
      <c r="AE1180" t="e">
        <f t="array" ref="AE1180">TTEST(IF(G1180:Q1180&lt;&gt;0,G1180:Q1180),IF(R1180:AA1180&lt;&gt;0,R1180:AA1180),2,3)</f>
        <v>#DIV/0!</v>
      </c>
      <c r="AX1180" s="8" t="s">
        <v>3306</v>
      </c>
      <c r="AY1180" s="8" t="s">
        <v>3307</v>
      </c>
      <c r="AZ1180" s="8" t="s">
        <v>1623</v>
      </c>
      <c r="BA1180" s="9">
        <v>1152.0146646057301</v>
      </c>
      <c r="BB1180" s="9">
        <v>1258.15431693758</v>
      </c>
      <c r="BC1180" s="9">
        <v>68.978777507111701</v>
      </c>
      <c r="BD1180" s="9"/>
      <c r="BE1180" s="9">
        <v>1893</v>
      </c>
      <c r="BF1180" s="9">
        <v>138.11921989999999</v>
      </c>
      <c r="BG1180" s="9"/>
      <c r="BH1180" s="9"/>
      <c r="BI1180" s="9"/>
      <c r="BJ1180" s="9"/>
      <c r="BK1180" s="9"/>
      <c r="BL1180" s="9">
        <v>330.33620501598199</v>
      </c>
      <c r="BM1180" s="9"/>
      <c r="BN1180" s="9"/>
      <c r="BO1180" s="9"/>
      <c r="BP1180" s="9">
        <v>2034.3239288432401</v>
      </c>
      <c r="BQ1180" s="9"/>
      <c r="BR1180" s="9"/>
      <c r="BS1180" s="9">
        <v>1486.30863387516</v>
      </c>
      <c r="BT1180" s="9"/>
      <c r="BU1180" s="9"/>
      <c r="BV1180" s="9"/>
      <c r="BW1180" s="9"/>
      <c r="BX1180" s="9">
        <v>1030</v>
      </c>
    </row>
    <row r="1181" spans="1:76" x14ac:dyDescent="0.2">
      <c r="A1181" s="2" t="s">
        <v>1181</v>
      </c>
      <c r="B1181" s="2">
        <f t="shared" si="36"/>
        <v>47349</v>
      </c>
      <c r="C1181" s="5">
        <v>1275</v>
      </c>
      <c r="D1181" s="5">
        <v>1275</v>
      </c>
      <c r="E1181" s="5"/>
      <c r="F1181" s="2">
        <v>47349</v>
      </c>
      <c r="G1181">
        <f t="array" ref="G1181:AA1181">VLOOKUP(A1181,Check_S4,{7,8,9,10,11,12,13,14,15,16,17,18,19,20,21,22,23,24,25,26,27},FALSE)</f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1274.7936856015999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e">
        <f t="array" ref="AB1181">MEDIAN(IF(G1181:Q1181&lt;&gt;0,G1181:Q1181))</f>
        <v>#NUM!</v>
      </c>
      <c r="AC1181">
        <f t="array" ref="AC1181">MEDIAN(IF(R1181:Z1181&lt;&gt;0,R1181:Z1181))</f>
        <v>1274.7936856015999</v>
      </c>
      <c r="AD1181" t="e">
        <f t="shared" si="37"/>
        <v>#NUM!</v>
      </c>
      <c r="AE1181" t="e">
        <f t="array" ref="AE1181">TTEST(IF(G1181:Q1181&lt;&gt;0,G1181:Q1181),IF(R1181:AA1181&lt;&gt;0,R1181:AA1181),2,3)</f>
        <v>#DIV/0!</v>
      </c>
      <c r="AX1181" s="8" t="s">
        <v>3308</v>
      </c>
      <c r="AY1181" s="8" t="s">
        <v>3309</v>
      </c>
      <c r="AZ1181" s="8" t="s">
        <v>1623</v>
      </c>
      <c r="BA1181" s="9">
        <v>1899.33412778305</v>
      </c>
      <c r="BB1181" s="9">
        <v>1258.60337</v>
      </c>
      <c r="BC1181" s="9">
        <v>86.6540431178191</v>
      </c>
      <c r="BD1181" s="9"/>
      <c r="BE1181" s="9"/>
      <c r="BF1181" s="9"/>
      <c r="BG1181" s="9">
        <v>1258.60337</v>
      </c>
      <c r="BH1181" s="9"/>
      <c r="BI1181" s="9"/>
      <c r="BJ1181" s="9"/>
      <c r="BK1181" s="9"/>
      <c r="BL1181" s="9">
        <v>1217.5243075599999</v>
      </c>
      <c r="BM1181" s="9"/>
      <c r="BN1181" s="9"/>
      <c r="BO1181" s="9"/>
      <c r="BP1181" s="9">
        <v>2300.5336811966099</v>
      </c>
      <c r="BQ1181" s="9"/>
      <c r="BR1181" s="9">
        <v>4525.0092801586297</v>
      </c>
      <c r="BS1181" s="9"/>
      <c r="BT1181" s="9"/>
      <c r="BU1181" s="9"/>
      <c r="BV1181" s="9"/>
      <c r="BW1181" s="9"/>
      <c r="BX1181" s="9">
        <v>195</v>
      </c>
    </row>
    <row r="1182" spans="1:76" x14ac:dyDescent="0.2">
      <c r="A1182" s="2" t="s">
        <v>1182</v>
      </c>
      <c r="B1182" s="2">
        <f t="shared" si="36"/>
        <v>39099</v>
      </c>
      <c r="C1182" s="5">
        <v>1542</v>
      </c>
      <c r="D1182" s="5">
        <v>707</v>
      </c>
      <c r="E1182" s="5">
        <v>145</v>
      </c>
      <c r="F1182" s="2">
        <v>39099</v>
      </c>
      <c r="G1182">
        <f t="array" ref="G1182:AA1182">VLOOKUP(A1182,Check_S4,{7,8,9,10,11,12,13,14,15,16,17,18,19,20,21,22,23,24,25,26,27},FALSE)</f>
        <v>0</v>
      </c>
      <c r="H1182">
        <v>0</v>
      </c>
      <c r="I1182">
        <v>82.388997059999994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304.938166712076</v>
      </c>
      <c r="P1182">
        <v>0</v>
      </c>
      <c r="Q1182">
        <v>707.11075906764199</v>
      </c>
      <c r="R1182">
        <v>0</v>
      </c>
      <c r="S1182">
        <v>1148.4542466479299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5465.11765697601</v>
      </c>
      <c r="AA1182">
        <v>0</v>
      </c>
      <c r="AB1182">
        <f t="array" ref="AB1182">MEDIAN(IF(G1182:Q1182&lt;&gt;0,G1182:Q1182))</f>
        <v>304.938166712076</v>
      </c>
      <c r="AC1182">
        <f t="array" ref="AC1182">MEDIAN(IF(R1182:Z1182&lt;&gt;0,R1182:Z1182))</f>
        <v>3306.7859518119703</v>
      </c>
      <c r="AD1182">
        <f t="shared" si="37"/>
        <v>10.844119604530359</v>
      </c>
      <c r="AE1182">
        <f t="array" ref="AE1182">TTEST(IF(G1182:Q1182&lt;&gt;0,G1182:Q1182),IF(R1182:AA1182&lt;&gt;0,R1182:AA1182),2,3)</f>
        <v>0.40168520984938816</v>
      </c>
      <c r="AX1182" s="8" t="s">
        <v>1460</v>
      </c>
      <c r="AY1182" s="8" t="s">
        <v>1460</v>
      </c>
      <c r="AZ1182" s="8" t="s">
        <v>1640</v>
      </c>
      <c r="BA1182" s="9">
        <v>1258.6487897424199</v>
      </c>
      <c r="BB1182" s="9">
        <v>1258.6487897424199</v>
      </c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>
        <v>1258.6487897424199</v>
      </c>
      <c r="BQ1182" s="9"/>
      <c r="BR1182" s="9"/>
      <c r="BS1182" s="9"/>
      <c r="BT1182" s="9"/>
      <c r="BU1182" s="9"/>
      <c r="BV1182" s="9"/>
      <c r="BW1182" s="9"/>
      <c r="BX1182" s="9"/>
    </row>
    <row r="1183" spans="1:76" x14ac:dyDescent="0.2">
      <c r="A1183" s="2" t="s">
        <v>1183</v>
      </c>
      <c r="B1183" s="2">
        <f t="shared" si="36"/>
        <v>27296</v>
      </c>
      <c r="C1183" s="5">
        <v>2201</v>
      </c>
      <c r="D1183" s="5">
        <v>1543</v>
      </c>
      <c r="E1183" s="5">
        <v>91</v>
      </c>
      <c r="F1183" s="2">
        <v>27296</v>
      </c>
      <c r="G1183">
        <f t="array" ref="G1183:AA1183">VLOOKUP(A1183,Check_S4,{7,8,9,10,11,12,13,14,15,16,17,18,19,20,21,22,23,24,25,26,27},FALSE)</f>
        <v>1637</v>
      </c>
      <c r="H1183">
        <v>5170</v>
      </c>
      <c r="I1183">
        <v>269.14848030000002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1754.9247262156</v>
      </c>
      <c r="P1183">
        <v>0</v>
      </c>
      <c r="Q1183">
        <v>5539.7421690984502</v>
      </c>
      <c r="R1183">
        <v>0</v>
      </c>
      <c r="S1183">
        <v>1218.0429041571399</v>
      </c>
      <c r="T1183">
        <v>0</v>
      </c>
      <c r="U1183">
        <v>0</v>
      </c>
      <c r="V1183">
        <v>1449.3419832693201</v>
      </c>
      <c r="W1183">
        <v>0</v>
      </c>
      <c r="X1183">
        <v>0</v>
      </c>
      <c r="Y1183">
        <v>0</v>
      </c>
      <c r="Z1183">
        <v>0</v>
      </c>
      <c r="AA1183">
        <v>573</v>
      </c>
      <c r="AB1183">
        <f t="array" ref="AB1183">MEDIAN(IF(G1183:Q1183&lt;&gt;0,G1183:Q1183))</f>
        <v>1754.9247262156</v>
      </c>
      <c r="AC1183">
        <f t="array" ref="AC1183">MEDIAN(IF(R1183:Z1183&lt;&gt;0,R1183:Z1183))</f>
        <v>1333.69244371323</v>
      </c>
      <c r="AD1183">
        <f t="shared" si="37"/>
        <v>0.75997131033036691</v>
      </c>
      <c r="AE1183">
        <f t="array" ref="AE1183">TTEST(IF(G1183:Q1183&lt;&gt;0,G1183:Q1183),IF(R1183:AA1183&lt;&gt;0,R1183:AA1183),2,3)</f>
        <v>0.16424845383526973</v>
      </c>
      <c r="AX1183" s="8" t="s">
        <v>1081</v>
      </c>
      <c r="AY1183" s="8" t="s">
        <v>3310</v>
      </c>
      <c r="AZ1183" s="8" t="s">
        <v>1623</v>
      </c>
      <c r="BA1183" s="9">
        <v>1222.29700851964</v>
      </c>
      <c r="BB1183" s="9">
        <v>1258.7208569761201</v>
      </c>
      <c r="BC1183" s="9">
        <v>59.245642934648799</v>
      </c>
      <c r="BD1183" s="9"/>
      <c r="BE1183" s="9">
        <v>2014</v>
      </c>
      <c r="BF1183" s="9">
        <v>99.249113280000003</v>
      </c>
      <c r="BG1183" s="9"/>
      <c r="BH1183" s="9"/>
      <c r="BI1183" s="9">
        <v>1019.37011921087</v>
      </c>
      <c r="BJ1183" s="9"/>
      <c r="BK1183" s="9">
        <v>1258.7208569761201</v>
      </c>
      <c r="BL1183" s="9">
        <v>1657.60291622003</v>
      </c>
      <c r="BM1183" s="9"/>
      <c r="BN1183" s="9">
        <v>297.25224508212</v>
      </c>
      <c r="BO1183" s="9"/>
      <c r="BP1183" s="9">
        <v>1364.73235385252</v>
      </c>
      <c r="BQ1183" s="9"/>
      <c r="BR1183" s="9"/>
      <c r="BS1183" s="9"/>
      <c r="BT1183" s="9"/>
      <c r="BU1183" s="9"/>
      <c r="BV1183" s="9">
        <v>2293.74547205507</v>
      </c>
      <c r="BW1183" s="9"/>
      <c r="BX1183" s="9">
        <v>996</v>
      </c>
    </row>
    <row r="1184" spans="1:76" x14ac:dyDescent="0.2">
      <c r="A1184" s="2" t="s">
        <v>1184</v>
      </c>
      <c r="B1184" s="2">
        <f t="shared" si="36"/>
        <v>63009</v>
      </c>
      <c r="C1184" s="5">
        <v>948</v>
      </c>
      <c r="D1184" s="5">
        <v>1020</v>
      </c>
      <c r="E1184" s="5">
        <v>56</v>
      </c>
      <c r="F1184" s="2">
        <v>63009</v>
      </c>
      <c r="G1184">
        <f t="array" ref="G1184:AA1184">VLOOKUP(A1184,Check_S4,{7,8,9,10,11,12,13,14,15,16,17,18,19,20,21,22,23,24,25,26,27},FALSE)</f>
        <v>0</v>
      </c>
      <c r="H1184">
        <v>1020</v>
      </c>
      <c r="I1184">
        <v>53.130411789999997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1396.1644280606999</v>
      </c>
      <c r="P1184">
        <v>0</v>
      </c>
      <c r="Q1184">
        <v>996.31218804122796</v>
      </c>
      <c r="R1184">
        <v>0</v>
      </c>
      <c r="S1184">
        <v>1273.0923239900801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f t="array" ref="AB1184">MEDIAN(IF(G1184:Q1184&lt;&gt;0,G1184:Q1184))</f>
        <v>1008.156094020614</v>
      </c>
      <c r="AC1184">
        <f t="array" ref="AC1184">MEDIAN(IF(R1184:Z1184&lt;&gt;0,R1184:Z1184))</f>
        <v>1273.0923239900801</v>
      </c>
      <c r="AD1184">
        <f t="shared" si="37"/>
        <v>1.2627928666411938</v>
      </c>
      <c r="AE1184" t="e">
        <f t="array" ref="AE1184">TTEST(IF(G1184:Q1184&lt;&gt;0,G1184:Q1184),IF(R1184:AA1184&lt;&gt;0,R1184:AA1184),2,3)</f>
        <v>#DIV/0!</v>
      </c>
      <c r="AX1184" s="8" t="s">
        <v>3311</v>
      </c>
      <c r="AY1184" s="8" t="s">
        <v>3312</v>
      </c>
      <c r="AZ1184" s="8" t="s">
        <v>1623</v>
      </c>
      <c r="BA1184" s="9">
        <v>1098.9775188287299</v>
      </c>
      <c r="BB1184" s="9">
        <v>1258.7208569761201</v>
      </c>
      <c r="BC1184" s="9">
        <v>49.0713231987434</v>
      </c>
      <c r="BD1184" s="9"/>
      <c r="BE1184" s="9">
        <v>1847</v>
      </c>
      <c r="BF1184" s="9">
        <v>420.84778340000003</v>
      </c>
      <c r="BG1184" s="9"/>
      <c r="BH1184" s="9"/>
      <c r="BI1184" s="9">
        <v>1402.8529184010499</v>
      </c>
      <c r="BJ1184" s="9"/>
      <c r="BK1184" s="9">
        <v>1258.7208569761201</v>
      </c>
      <c r="BL1184" s="9">
        <v>339.22950662655097</v>
      </c>
      <c r="BM1184" s="9"/>
      <c r="BN1184" s="9">
        <v>1261.5498398693501</v>
      </c>
      <c r="BO1184" s="9"/>
      <c r="BP1184" s="9">
        <v>1162.6417265280299</v>
      </c>
      <c r="BQ1184" s="9"/>
      <c r="BR1184" s="9"/>
      <c r="BS1184" s="9"/>
      <c r="BT1184" s="9"/>
      <c r="BU1184" s="9"/>
      <c r="BV1184" s="9"/>
      <c r="BW1184" s="9"/>
      <c r="BX1184" s="9"/>
    </row>
    <row r="1185" spans="1:76" x14ac:dyDescent="0.2">
      <c r="A1185" s="2" t="s">
        <v>1185</v>
      </c>
      <c r="B1185" s="2">
        <f t="shared" si="36"/>
        <v>95689</v>
      </c>
      <c r="C1185" s="5">
        <v>624</v>
      </c>
      <c r="D1185" s="5">
        <v>599</v>
      </c>
      <c r="E1185" s="5">
        <v>98</v>
      </c>
      <c r="F1185" s="2">
        <v>95689</v>
      </c>
      <c r="G1185">
        <f t="array" ref="G1185:AA1185">VLOOKUP(A1185,Check_S4,{7,8,9,10,11,12,13,14,15,16,17,18,19,20,21,22,23,24,25,26,27},FALSE)</f>
        <v>0</v>
      </c>
      <c r="H1185">
        <v>210</v>
      </c>
      <c r="I1185">
        <v>8.7401450989999994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987.23189377115204</v>
      </c>
      <c r="P1185">
        <v>0</v>
      </c>
      <c r="Q1185">
        <v>0</v>
      </c>
      <c r="R1185">
        <v>0</v>
      </c>
      <c r="S1185">
        <v>1290.1259456376799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f t="array" ref="AB1185">MEDIAN(IF(G1185:Q1185&lt;&gt;0,G1185:Q1185))</f>
        <v>210</v>
      </c>
      <c r="AC1185">
        <f t="array" ref="AC1185">MEDIAN(IF(R1185:Z1185&lt;&gt;0,R1185:Z1185))</f>
        <v>1290.1259456376799</v>
      </c>
      <c r="AD1185">
        <f t="shared" si="37"/>
        <v>6.1434568839889518</v>
      </c>
      <c r="AE1185" t="e">
        <f t="array" ref="AE1185">TTEST(IF(G1185:Q1185&lt;&gt;0,G1185:Q1185),IF(R1185:AA1185&lt;&gt;0,R1185:AA1185),2,3)</f>
        <v>#DIV/0!</v>
      </c>
      <c r="AX1185" s="8" t="s">
        <v>3313</v>
      </c>
      <c r="AY1185" s="8" t="s">
        <v>3314</v>
      </c>
      <c r="AZ1185" s="8" t="s">
        <v>1623</v>
      </c>
      <c r="BA1185" s="9">
        <v>1295.4045942676401</v>
      </c>
      <c r="BB1185" s="9">
        <v>1259.4975136206201</v>
      </c>
      <c r="BC1185" s="9">
        <v>70.856936750750606</v>
      </c>
      <c r="BD1185" s="9"/>
      <c r="BE1185" s="9">
        <v>2072</v>
      </c>
      <c r="BF1185" s="9">
        <v>220.88642669999999</v>
      </c>
      <c r="BG1185" s="9"/>
      <c r="BH1185" s="9"/>
      <c r="BI1185" s="9"/>
      <c r="BJ1185" s="9"/>
      <c r="BK1185" s="9">
        <v>810.519968470707</v>
      </c>
      <c r="BL1185" s="9">
        <v>2189.48517999463</v>
      </c>
      <c r="BM1185" s="9"/>
      <c r="BN1185" s="9"/>
      <c r="BO1185" s="9"/>
      <c r="BP1185" s="9">
        <v>1259.4975136206201</v>
      </c>
      <c r="BQ1185" s="9"/>
      <c r="BR1185" s="9"/>
      <c r="BS1185" s="9"/>
      <c r="BT1185" s="9"/>
      <c r="BU1185" s="9"/>
      <c r="BV1185" s="9">
        <v>2320.4430710875299</v>
      </c>
      <c r="BW1185" s="9"/>
      <c r="BX1185" s="9">
        <v>195</v>
      </c>
    </row>
    <row r="1186" spans="1:76" x14ac:dyDescent="0.2">
      <c r="A1186" s="2" t="s">
        <v>1186</v>
      </c>
      <c r="B1186" s="2">
        <f t="shared" si="36"/>
        <v>38023</v>
      </c>
      <c r="C1186" s="5">
        <v>1570</v>
      </c>
      <c r="D1186" s="5">
        <v>1229</v>
      </c>
      <c r="E1186" s="5">
        <v>112</v>
      </c>
      <c r="F1186" s="2">
        <v>38023</v>
      </c>
      <c r="G1186">
        <f t="array" ref="G1186:AA1186">VLOOKUP(A1186,Check_S4,{7,8,9,10,11,12,13,14,15,16,17,18,19,20,21,22,23,24,25,26,27},FALSE)</f>
        <v>5640</v>
      </c>
      <c r="H1186">
        <v>1794</v>
      </c>
      <c r="I1186">
        <v>113.05237150000001</v>
      </c>
      <c r="J1186">
        <v>0</v>
      </c>
      <c r="K1186">
        <v>0</v>
      </c>
      <c r="L1186">
        <v>1147.4243886240199</v>
      </c>
      <c r="M1186">
        <v>0</v>
      </c>
      <c r="N1186">
        <v>0</v>
      </c>
      <c r="O1186">
        <v>168.23289601485899</v>
      </c>
      <c r="P1186">
        <v>0</v>
      </c>
      <c r="Q1186">
        <v>0</v>
      </c>
      <c r="R1186">
        <v>0</v>
      </c>
      <c r="S1186">
        <v>1310.62464509285</v>
      </c>
      <c r="T1186">
        <v>0</v>
      </c>
      <c r="U1186">
        <v>0</v>
      </c>
      <c r="V1186">
        <v>1571.97697487906</v>
      </c>
      <c r="W1186">
        <v>0</v>
      </c>
      <c r="X1186">
        <v>0</v>
      </c>
      <c r="Y1186">
        <v>0</v>
      </c>
      <c r="Z1186">
        <v>0</v>
      </c>
      <c r="AA1186">
        <v>815</v>
      </c>
      <c r="AB1186">
        <f t="array" ref="AB1186">MEDIAN(IF(G1186:Q1186&lt;&gt;0,G1186:Q1186))</f>
        <v>1147.4243886240199</v>
      </c>
      <c r="AC1186">
        <f t="array" ref="AC1186">MEDIAN(IF(R1186:Z1186&lt;&gt;0,R1186:Z1186))</f>
        <v>1441.3008099859549</v>
      </c>
      <c r="AD1186">
        <f t="shared" si="37"/>
        <v>1.2561183327420369</v>
      </c>
      <c r="AE1186">
        <f t="array" ref="AE1186">TTEST(IF(G1186:Q1186&lt;&gt;0,G1186:Q1186),IF(R1186:AA1186&lt;&gt;0,R1186:AA1186),2,3)</f>
        <v>0.62901937710777645</v>
      </c>
      <c r="AX1186" s="8" t="s">
        <v>3315</v>
      </c>
      <c r="AY1186" s="8" t="s">
        <v>3316</v>
      </c>
      <c r="AZ1186" s="8" t="s">
        <v>1623</v>
      </c>
      <c r="BA1186" s="9">
        <v>1261.80463869341</v>
      </c>
      <c r="BB1186" s="9">
        <v>1260.3463497006201</v>
      </c>
      <c r="BC1186" s="9">
        <v>69.003356313984796</v>
      </c>
      <c r="BD1186" s="9"/>
      <c r="BE1186" s="9">
        <v>2433</v>
      </c>
      <c r="BF1186" s="9"/>
      <c r="BG1186" s="9"/>
      <c r="BH1186" s="9"/>
      <c r="BI1186" s="9"/>
      <c r="BJ1186" s="9"/>
      <c r="BK1186" s="9"/>
      <c r="BL1186" s="9">
        <v>204.27701963178899</v>
      </c>
      <c r="BM1186" s="9"/>
      <c r="BN1186" s="9">
        <v>1723.3998241346101</v>
      </c>
      <c r="BO1186" s="9"/>
      <c r="BP1186" s="9">
        <v>1260.3463497006201</v>
      </c>
      <c r="BQ1186" s="9"/>
      <c r="BR1186" s="9"/>
      <c r="BS1186" s="9"/>
      <c r="BT1186" s="9"/>
      <c r="BU1186" s="9"/>
      <c r="BV1186" s="9"/>
      <c r="BW1186" s="9"/>
      <c r="BX1186" s="9">
        <v>688</v>
      </c>
    </row>
    <row r="1187" spans="1:76" x14ac:dyDescent="0.2">
      <c r="A1187" s="2" t="s">
        <v>1187</v>
      </c>
      <c r="B1187" s="2">
        <f t="shared" si="36"/>
        <v>69625</v>
      </c>
      <c r="C1187" s="5">
        <v>857</v>
      </c>
      <c r="D1187" s="5">
        <v>857</v>
      </c>
      <c r="E1187" s="5">
        <v>132</v>
      </c>
      <c r="F1187" s="2">
        <v>69625</v>
      </c>
      <c r="G1187">
        <f t="array" ref="G1187:AA1187">VLOOKUP(A1187,Check_S4,{7,8,9,10,11,12,13,14,15,16,17,18,19,20,21,22,23,24,25,26,27},FALSE)</f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1656.4523834292399</v>
      </c>
      <c r="X1187">
        <v>0</v>
      </c>
      <c r="Y1187">
        <v>0</v>
      </c>
      <c r="Z1187">
        <v>0</v>
      </c>
      <c r="AA1187">
        <v>56.9</v>
      </c>
      <c r="AB1187" t="e">
        <f t="array" ref="AB1187">MEDIAN(IF(G1187:Q1187&lt;&gt;0,G1187:Q1187))</f>
        <v>#NUM!</v>
      </c>
      <c r="AC1187">
        <f t="array" ref="AC1187">MEDIAN(IF(R1187:Z1187&lt;&gt;0,R1187:Z1187))</f>
        <v>1656.4523834292399</v>
      </c>
      <c r="AD1187" t="e">
        <f t="shared" si="37"/>
        <v>#NUM!</v>
      </c>
      <c r="AE1187" t="e">
        <f t="array" ref="AE1187">TTEST(IF(G1187:Q1187&lt;&gt;0,G1187:Q1187),IF(R1187:AA1187&lt;&gt;0,R1187:AA1187),2,3)</f>
        <v>#DIV/0!</v>
      </c>
      <c r="AX1187" s="8" t="s">
        <v>3317</v>
      </c>
      <c r="AY1187" s="8" t="s">
        <v>3317</v>
      </c>
      <c r="AZ1187" s="8" t="s">
        <v>1640</v>
      </c>
      <c r="BA1187" s="9">
        <v>1137.34315676236</v>
      </c>
      <c r="BB1187" s="9">
        <v>1260.50112518283</v>
      </c>
      <c r="BC1187" s="9">
        <v>74.2897716212224</v>
      </c>
      <c r="BD1187" s="9"/>
      <c r="BE1187" s="9"/>
      <c r="BF1187" s="9">
        <v>6.8308577699999997</v>
      </c>
      <c r="BG1187" s="9"/>
      <c r="BH1187" s="9"/>
      <c r="BI1187" s="9"/>
      <c r="BJ1187" s="9"/>
      <c r="BK1187" s="9"/>
      <c r="BL1187" s="9"/>
      <c r="BM1187" s="9"/>
      <c r="BN1187" s="9"/>
      <c r="BO1187" s="9"/>
      <c r="BP1187" s="9">
        <v>1421.0022503656701</v>
      </c>
      <c r="BQ1187" s="9"/>
      <c r="BR1187" s="9"/>
      <c r="BS1187" s="9"/>
      <c r="BT1187" s="9"/>
      <c r="BU1187" s="9"/>
      <c r="BV1187" s="9">
        <v>2021.5395189137901</v>
      </c>
      <c r="BW1187" s="9"/>
      <c r="BX1187" s="9">
        <v>1100</v>
      </c>
    </row>
    <row r="1188" spans="1:76" x14ac:dyDescent="0.2">
      <c r="A1188" s="2" t="s">
        <v>1188</v>
      </c>
      <c r="B1188" s="2">
        <f t="shared" si="36"/>
        <v>23182</v>
      </c>
      <c r="C1188" s="5">
        <v>2572</v>
      </c>
      <c r="D1188" s="5">
        <v>2564</v>
      </c>
      <c r="E1188" s="5">
        <v>49</v>
      </c>
      <c r="F1188" s="2">
        <v>23182</v>
      </c>
      <c r="G1188">
        <f t="array" ref="G1188:AA1188">VLOOKUP(A1188,Check_S4,{7,8,9,10,11,12,13,14,15,16,17,18,19,20,21,22,23,24,25,26,27},FALSE)</f>
        <v>0</v>
      </c>
      <c r="H1188">
        <v>4426</v>
      </c>
      <c r="I1188">
        <v>1265.0848120000001</v>
      </c>
      <c r="J1188">
        <v>0</v>
      </c>
      <c r="K1188">
        <v>3676.3755652</v>
      </c>
      <c r="L1188">
        <v>2808.5430849417298</v>
      </c>
      <c r="M1188">
        <v>0</v>
      </c>
      <c r="N1188">
        <v>2317.7239363312801</v>
      </c>
      <c r="O1188">
        <v>3103.4823478723301</v>
      </c>
      <c r="P1188">
        <v>0</v>
      </c>
      <c r="Q1188">
        <v>4359.3726704650398</v>
      </c>
      <c r="R1188">
        <v>0</v>
      </c>
      <c r="S1188">
        <v>1549.8676962801401</v>
      </c>
      <c r="T1188">
        <v>0</v>
      </c>
      <c r="U1188">
        <v>0</v>
      </c>
      <c r="V1188">
        <v>1771.39025578209</v>
      </c>
      <c r="W1188">
        <v>0</v>
      </c>
      <c r="X1188">
        <v>0</v>
      </c>
      <c r="Y1188">
        <v>2563.6276616432101</v>
      </c>
      <c r="Z1188">
        <v>0</v>
      </c>
      <c r="AA1188">
        <v>450</v>
      </c>
      <c r="AB1188">
        <f t="array" ref="AB1188">MEDIAN(IF(G1188:Q1188&lt;&gt;0,G1188:Q1188))</f>
        <v>3103.4823478723301</v>
      </c>
      <c r="AC1188">
        <f t="array" ref="AC1188">MEDIAN(IF(R1188:Z1188&lt;&gt;0,R1188:Z1188))</f>
        <v>1771.39025578209</v>
      </c>
      <c r="AD1188">
        <f t="shared" si="37"/>
        <v>0.57077503823938647</v>
      </c>
      <c r="AE1188">
        <f t="array" ref="AE1188">TTEST(IF(G1188:Q1188&lt;&gt;0,G1188:Q1188),IF(R1188:AA1188&lt;&gt;0,R1188:AA1188),2,3)</f>
        <v>3.5093725256502353E-2</v>
      </c>
      <c r="AX1188" s="8" t="s">
        <v>760</v>
      </c>
      <c r="AY1188" s="8" t="s">
        <v>3318</v>
      </c>
      <c r="AZ1188" s="8" t="s">
        <v>1623</v>
      </c>
      <c r="BA1188" s="9">
        <v>1583.65917140789</v>
      </c>
      <c r="BB1188" s="9">
        <v>1260.61672022066</v>
      </c>
      <c r="BC1188" s="9">
        <v>88.279671468617707</v>
      </c>
      <c r="BD1188" s="9">
        <v>595</v>
      </c>
      <c r="BE1188" s="9">
        <v>4274</v>
      </c>
      <c r="BF1188" s="9">
        <v>289.46642500000002</v>
      </c>
      <c r="BG1188" s="9">
        <v>1360.8015620000001</v>
      </c>
      <c r="BH1188" s="9"/>
      <c r="BI1188" s="9">
        <v>3895.9179867659</v>
      </c>
      <c r="BJ1188" s="9"/>
      <c r="BK1188" s="9">
        <v>1160.4318784413299</v>
      </c>
      <c r="BL1188" s="9">
        <v>811.73379898276698</v>
      </c>
      <c r="BM1188" s="9"/>
      <c r="BN1188" s="9">
        <v>372.783002986013</v>
      </c>
      <c r="BO1188" s="9"/>
      <c r="BP1188" s="9">
        <v>1366.45705990287</v>
      </c>
      <c r="BQ1188" s="9"/>
      <c r="BR1188" s="9"/>
      <c r="BS1188" s="9"/>
      <c r="BT1188" s="9"/>
      <c r="BU1188" s="9"/>
      <c r="BV1188" s="9"/>
      <c r="BW1188" s="9"/>
      <c r="BX1188" s="9">
        <v>1710</v>
      </c>
    </row>
    <row r="1189" spans="1:76" x14ac:dyDescent="0.2">
      <c r="A1189" s="2" t="s">
        <v>1189</v>
      </c>
      <c r="B1189" s="2">
        <f t="shared" si="36"/>
        <v>54570</v>
      </c>
      <c r="C1189" s="5">
        <v>1090</v>
      </c>
      <c r="D1189" s="5">
        <v>1241</v>
      </c>
      <c r="E1189" s="5">
        <v>81</v>
      </c>
      <c r="F1189" s="2">
        <v>54570</v>
      </c>
      <c r="G1189">
        <f t="array" ref="G1189:AA1189">VLOOKUP(A1189,Check_S4,{7,8,9,10,11,12,13,14,15,16,17,18,19,20,21,22,23,24,25,26,27},FALSE)</f>
        <v>0</v>
      </c>
      <c r="H1189">
        <v>1780</v>
      </c>
      <c r="I1189">
        <v>46.212149310000001</v>
      </c>
      <c r="J1189">
        <v>0</v>
      </c>
      <c r="K1189">
        <v>0</v>
      </c>
      <c r="L1189">
        <v>59.778692311794103</v>
      </c>
      <c r="M1189">
        <v>0</v>
      </c>
      <c r="N1189">
        <v>0</v>
      </c>
      <c r="O1189">
        <v>0</v>
      </c>
      <c r="P1189">
        <v>0</v>
      </c>
      <c r="Q1189">
        <v>1026.8945097889</v>
      </c>
      <c r="R1189">
        <v>0</v>
      </c>
      <c r="S1189">
        <v>0</v>
      </c>
      <c r="T1189">
        <v>0</v>
      </c>
      <c r="U1189">
        <v>0</v>
      </c>
      <c r="V1189">
        <v>1454.26088621243</v>
      </c>
      <c r="W1189">
        <v>0</v>
      </c>
      <c r="X1189">
        <v>0</v>
      </c>
      <c r="Y1189">
        <v>2174.95071947836</v>
      </c>
      <c r="Z1189">
        <v>0</v>
      </c>
      <c r="AA1189">
        <v>0</v>
      </c>
      <c r="AB1189">
        <f t="array" ref="AB1189">MEDIAN(IF(G1189:Q1189&lt;&gt;0,G1189:Q1189))</f>
        <v>543.3366010503471</v>
      </c>
      <c r="AC1189">
        <f t="array" ref="AC1189">MEDIAN(IF(R1189:Z1189&lt;&gt;0,R1189:Z1189))</f>
        <v>1814.6058028453949</v>
      </c>
      <c r="AD1189">
        <f t="shared" si="37"/>
        <v>3.3397451954046593</v>
      </c>
      <c r="AE1189">
        <f t="array" ref="AE1189">TTEST(IF(G1189:Q1189&lt;&gt;0,G1189:Q1189),IF(R1189:AA1189&lt;&gt;0,R1189:AA1189),2,3)</f>
        <v>0.13227762943065127</v>
      </c>
      <c r="AX1189" s="8" t="s">
        <v>3319</v>
      </c>
      <c r="AY1189" s="8" t="s">
        <v>3320</v>
      </c>
      <c r="AZ1189" s="8" t="s">
        <v>1623</v>
      </c>
      <c r="BA1189" s="9">
        <v>1544.34910907825</v>
      </c>
      <c r="BB1189" s="9">
        <v>1260.77641096193</v>
      </c>
      <c r="BC1189" s="9">
        <v>60.6658563155801</v>
      </c>
      <c r="BD1189" s="9"/>
      <c r="BE1189" s="9"/>
      <c r="BF1189" s="9">
        <v>597.47417340000004</v>
      </c>
      <c r="BG1189" s="9"/>
      <c r="BH1189" s="9"/>
      <c r="BI1189" s="9">
        <v>800.34066842455695</v>
      </c>
      <c r="BJ1189" s="9"/>
      <c r="BK1189" s="9"/>
      <c r="BL1189" s="9">
        <v>2406.4802069788602</v>
      </c>
      <c r="BM1189" s="9">
        <v>2656.6740856259298</v>
      </c>
      <c r="BN1189" s="9">
        <v>1260.77641096193</v>
      </c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</row>
    <row r="1190" spans="1:76" x14ac:dyDescent="0.2">
      <c r="A1190" s="2" t="s">
        <v>1190</v>
      </c>
      <c r="B1190" s="2">
        <f t="shared" si="36"/>
        <v>34650</v>
      </c>
      <c r="C1190" s="5">
        <v>1716</v>
      </c>
      <c r="D1190" s="5">
        <v>1973</v>
      </c>
      <c r="E1190" s="5">
        <v>59</v>
      </c>
      <c r="F1190" s="2">
        <v>34650</v>
      </c>
      <c r="G1190">
        <f t="array" ref="G1190:AA1190">VLOOKUP(A1190,Check_S4,{7,8,9,10,11,12,13,14,15,16,17,18,19,20,21,22,23,24,25,26,27},FALSE)</f>
        <v>0</v>
      </c>
      <c r="H1190">
        <v>2238</v>
      </c>
      <c r="I1190">
        <v>312.28082369999998</v>
      </c>
      <c r="J1190">
        <v>0</v>
      </c>
      <c r="K1190">
        <v>0</v>
      </c>
      <c r="L1190">
        <v>1759.4592454195499</v>
      </c>
      <c r="M1190">
        <v>0</v>
      </c>
      <c r="N1190">
        <v>0</v>
      </c>
      <c r="O1190">
        <v>741.66725508104196</v>
      </c>
      <c r="P1190">
        <v>0</v>
      </c>
      <c r="Q1190">
        <v>0</v>
      </c>
      <c r="R1190">
        <v>2186.7307100887401</v>
      </c>
      <c r="S1190">
        <v>0</v>
      </c>
      <c r="T1190">
        <v>0</v>
      </c>
      <c r="U1190">
        <v>0</v>
      </c>
      <c r="V1190">
        <v>3054.9023188616302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f t="array" ref="AB1190">MEDIAN(IF(G1190:Q1190&lt;&gt;0,G1190:Q1190))</f>
        <v>1250.5632502502958</v>
      </c>
      <c r="AC1190">
        <f t="array" ref="AC1190">MEDIAN(IF(R1190:Z1190&lt;&gt;0,R1190:Z1190))</f>
        <v>2620.8165144751852</v>
      </c>
      <c r="AD1190">
        <f t="shared" si="37"/>
        <v>2.0957088847370478</v>
      </c>
      <c r="AE1190">
        <f t="array" ref="AE1190">TTEST(IF(G1190:Q1190&lt;&gt;0,G1190:Q1190),IF(R1190:AA1190&lt;&gt;0,R1190:AA1190),2,3)</f>
        <v>0.11466165916429859</v>
      </c>
      <c r="AX1190" s="8" t="s">
        <v>3321</v>
      </c>
      <c r="AY1190" s="8" t="s">
        <v>3322</v>
      </c>
      <c r="AZ1190" s="8" t="s">
        <v>1623</v>
      </c>
      <c r="BA1190" s="9">
        <v>1260.9591898347101</v>
      </c>
      <c r="BB1190" s="9">
        <v>1260.9591898347101</v>
      </c>
      <c r="BC1190" s="9">
        <v>75.474925823143593</v>
      </c>
      <c r="BD1190" s="9"/>
      <c r="BE1190" s="9">
        <v>588</v>
      </c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>
        <v>1933.9183796694299</v>
      </c>
      <c r="BW1190" s="9"/>
      <c r="BX1190" s="9"/>
    </row>
    <row r="1191" spans="1:76" x14ac:dyDescent="0.2">
      <c r="A1191" s="2" t="s">
        <v>1191</v>
      </c>
      <c r="B1191" s="2">
        <f t="shared" si="36"/>
        <v>47336</v>
      </c>
      <c r="C1191" s="5">
        <v>1254</v>
      </c>
      <c r="D1191" s="5">
        <v>1254</v>
      </c>
      <c r="E1191" s="5"/>
      <c r="F1191" s="2">
        <v>47336</v>
      </c>
      <c r="G1191">
        <f t="array" ref="G1191:AA1191">VLOOKUP(A1191,Check_S4,{7,8,9,10,11,12,13,14,15,16,17,18,19,20,21,22,23,24,25,26,27},FALSE)</f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1253.5588052885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e">
        <f t="array" ref="AB1191">MEDIAN(IF(G1191:Q1191&lt;&gt;0,G1191:Q1191))</f>
        <v>#NUM!</v>
      </c>
      <c r="AC1191">
        <f t="array" ref="AC1191">MEDIAN(IF(R1191:Z1191&lt;&gt;0,R1191:Z1191))</f>
        <v>1253.5588052885</v>
      </c>
      <c r="AD1191" t="e">
        <f t="shared" si="37"/>
        <v>#NUM!</v>
      </c>
      <c r="AE1191" t="e">
        <f t="array" ref="AE1191">TTEST(IF(G1191:Q1191&lt;&gt;0,G1191:Q1191),IF(R1191:AA1191&lt;&gt;0,R1191:AA1191),2,3)</f>
        <v>#DIV/0!</v>
      </c>
      <c r="AX1191" s="8" t="s">
        <v>3323</v>
      </c>
      <c r="AY1191" s="8" t="s">
        <v>3324</v>
      </c>
      <c r="AZ1191" s="8" t="s">
        <v>1623</v>
      </c>
      <c r="BA1191" s="9">
        <v>1146.2030924557</v>
      </c>
      <c r="BB1191" s="9">
        <v>1261</v>
      </c>
      <c r="BC1191" s="9">
        <v>52.131099944005598</v>
      </c>
      <c r="BD1191" s="9"/>
      <c r="BE1191" s="9">
        <v>1261</v>
      </c>
      <c r="BF1191" s="9">
        <v>190.9822355</v>
      </c>
      <c r="BG1191" s="9"/>
      <c r="BH1191" s="9"/>
      <c r="BI1191" s="9">
        <v>1495.3778121580699</v>
      </c>
      <c r="BJ1191" s="9"/>
      <c r="BK1191" s="9"/>
      <c r="BL1191" s="9">
        <v>1990.0249568747799</v>
      </c>
      <c r="BM1191" s="9"/>
      <c r="BN1191" s="9">
        <v>971.82621629824905</v>
      </c>
      <c r="BO1191" s="9"/>
      <c r="BP1191" s="9">
        <v>1467.2104263587801</v>
      </c>
      <c r="BQ1191" s="9"/>
      <c r="BR1191" s="9"/>
      <c r="BS1191" s="9"/>
      <c r="BT1191" s="9"/>
      <c r="BU1191" s="9"/>
      <c r="BV1191" s="9"/>
      <c r="BW1191" s="9"/>
      <c r="BX1191" s="9">
        <v>647</v>
      </c>
    </row>
    <row r="1192" spans="1:76" x14ac:dyDescent="0.2">
      <c r="A1192" s="2" t="s">
        <v>1192</v>
      </c>
      <c r="B1192" s="2">
        <f t="shared" si="36"/>
        <v>46444</v>
      </c>
      <c r="C1192" s="5">
        <v>1276</v>
      </c>
      <c r="D1192" s="5">
        <v>1276</v>
      </c>
      <c r="E1192" s="5"/>
      <c r="F1192" s="2">
        <v>46444</v>
      </c>
      <c r="G1192">
        <f t="array" ref="G1192:AA1192">VLOOKUP(A1192,Check_S4,{7,8,9,10,11,12,13,14,15,16,17,18,19,20,21,22,23,24,25,26,27},FALSE)</f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1275.6445335025701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e">
        <f t="array" ref="AB1192">MEDIAN(IF(G1192:Q1192&lt;&gt;0,G1192:Q1192))</f>
        <v>#NUM!</v>
      </c>
      <c r="AC1192">
        <f t="array" ref="AC1192">MEDIAN(IF(R1192:Z1192&lt;&gt;0,R1192:Z1192))</f>
        <v>1275.6445335025701</v>
      </c>
      <c r="AD1192" t="e">
        <f t="shared" si="37"/>
        <v>#NUM!</v>
      </c>
      <c r="AE1192" t="e">
        <f t="array" ref="AE1192">TTEST(IF(G1192:Q1192&lt;&gt;0,G1192:Q1192),IF(R1192:AA1192&lt;&gt;0,R1192:AA1192),2,3)</f>
        <v>#DIV/0!</v>
      </c>
      <c r="AX1192" s="8" t="s">
        <v>3325</v>
      </c>
      <c r="AY1192" s="8" t="s">
        <v>3325</v>
      </c>
      <c r="AZ1192" s="8" t="s">
        <v>1640</v>
      </c>
      <c r="BA1192" s="9">
        <v>1383.0261079828499</v>
      </c>
      <c r="BB1192" s="9">
        <v>1261.0290919291201</v>
      </c>
      <c r="BC1192" s="9">
        <v>78.083287749311097</v>
      </c>
      <c r="BD1192" s="9"/>
      <c r="BE1192" s="9"/>
      <c r="BF1192" s="9">
        <v>65.110635990000006</v>
      </c>
      <c r="BG1192" s="9"/>
      <c r="BH1192" s="9">
        <v>1919.6102080999999</v>
      </c>
      <c r="BI1192" s="9"/>
      <c r="BJ1192" s="9"/>
      <c r="BK1192" s="9"/>
      <c r="BL1192" s="9">
        <v>1185.72152056088</v>
      </c>
      <c r="BM1192" s="9"/>
      <c r="BN1192" s="9"/>
      <c r="BO1192" s="9"/>
      <c r="BP1192" s="9">
        <v>1336.33666329736</v>
      </c>
      <c r="BQ1192" s="9"/>
      <c r="BR1192" s="9"/>
      <c r="BS1192" s="9"/>
      <c r="BT1192" s="9"/>
      <c r="BU1192" s="9"/>
      <c r="BV1192" s="9"/>
      <c r="BW1192" s="9">
        <v>3168.3776199488898</v>
      </c>
      <c r="BX1192" s="9">
        <v>623</v>
      </c>
    </row>
    <row r="1193" spans="1:76" x14ac:dyDescent="0.2">
      <c r="A1193" s="2" t="s">
        <v>1193</v>
      </c>
      <c r="B1193" s="2">
        <f t="shared" ref="B1193:B1256" si="38">VLOOKUP(A1193,Molwt,3,FALSE)</f>
        <v>24633</v>
      </c>
      <c r="C1193" s="5">
        <v>2404</v>
      </c>
      <c r="D1193" s="5">
        <v>2030</v>
      </c>
      <c r="E1193" s="5">
        <v>61</v>
      </c>
      <c r="F1193" s="2">
        <v>24633</v>
      </c>
      <c r="G1193">
        <f t="array" ref="G1193:AA1193">VLOOKUP(A1193,Check_S4,{7,8,9,10,11,12,13,14,15,16,17,18,19,20,21,22,23,24,25,26,27},FALSE)</f>
        <v>0</v>
      </c>
      <c r="H1193">
        <v>6618</v>
      </c>
      <c r="I1193">
        <v>714.40508790000001</v>
      </c>
      <c r="J1193">
        <v>1692.154974</v>
      </c>
      <c r="K1193">
        <v>0</v>
      </c>
      <c r="L1193">
        <v>1896.18755091504</v>
      </c>
      <c r="M1193">
        <v>0</v>
      </c>
      <c r="N1193">
        <v>0</v>
      </c>
      <c r="O1193">
        <v>1605.9463799693399</v>
      </c>
      <c r="P1193">
        <v>0</v>
      </c>
      <c r="Q1193">
        <v>2809.2261270906602</v>
      </c>
      <c r="R1193">
        <v>2173.57956435191</v>
      </c>
      <c r="S1193">
        <v>1167.6572131334799</v>
      </c>
      <c r="T1193">
        <v>3410.8467811343398</v>
      </c>
      <c r="U1193">
        <v>2492.0202541744402</v>
      </c>
      <c r="V1193">
        <v>2029.87562458501</v>
      </c>
      <c r="W1193">
        <v>0</v>
      </c>
      <c r="X1193">
        <v>0</v>
      </c>
      <c r="Y1193">
        <v>0</v>
      </c>
      <c r="Z1193">
        <v>3054.4909834627701</v>
      </c>
      <c r="AA1193">
        <v>1590</v>
      </c>
      <c r="AB1193">
        <f t="array" ref="AB1193">MEDIAN(IF(G1193:Q1193&lt;&gt;0,G1193:Q1193))</f>
        <v>1794.17126245752</v>
      </c>
      <c r="AC1193">
        <f t="array" ref="AC1193">MEDIAN(IF(R1193:Z1193&lt;&gt;0,R1193:Z1193))</f>
        <v>2332.7999092631753</v>
      </c>
      <c r="AD1193">
        <f t="shared" si="37"/>
        <v>1.3002102742788793</v>
      </c>
      <c r="AE1193">
        <f t="array" ref="AE1193">TTEST(IF(G1193:Q1193&lt;&gt;0,G1193:Q1193),IF(R1193:AA1193&lt;&gt;0,R1193:AA1193),2,3)</f>
        <v>0.7661665314785967</v>
      </c>
      <c r="AX1193" s="8" t="s">
        <v>915</v>
      </c>
      <c r="AY1193" s="8" t="s">
        <v>915</v>
      </c>
      <c r="AZ1193" s="8" t="s">
        <v>1640</v>
      </c>
      <c r="BA1193" s="9">
        <v>2503.3573614968</v>
      </c>
      <c r="BB1193" s="9">
        <v>1261.1952979365001</v>
      </c>
      <c r="BC1193" s="9">
        <v>131.833298359319</v>
      </c>
      <c r="BD1193" s="9"/>
      <c r="BE1193" s="9"/>
      <c r="BF1193" s="9">
        <v>4.4252928760000003</v>
      </c>
      <c r="BG1193" s="9"/>
      <c r="BH1193" s="9"/>
      <c r="BI1193" s="9"/>
      <c r="BJ1193" s="9"/>
      <c r="BK1193" s="9"/>
      <c r="BL1193" s="9"/>
      <c r="BM1193" s="9">
        <v>6244.4514936779096</v>
      </c>
      <c r="BN1193" s="9"/>
      <c r="BO1193" s="9"/>
      <c r="BP1193" s="9">
        <v>1261.1952979365001</v>
      </c>
      <c r="BQ1193" s="9"/>
      <c r="BR1193" s="9"/>
      <c r="BS1193" s="9"/>
      <c r="BT1193" s="9"/>
      <c r="BU1193" s="9"/>
      <c r="BV1193" s="9"/>
      <c r="BW1193" s="9"/>
      <c r="BX1193" s="9"/>
    </row>
    <row r="1194" spans="1:76" x14ac:dyDescent="0.2">
      <c r="A1194" s="2" t="s">
        <v>1194</v>
      </c>
      <c r="B1194" s="2">
        <f t="shared" si="38"/>
        <v>29048</v>
      </c>
      <c r="C1194" s="5">
        <v>2034</v>
      </c>
      <c r="D1194" s="5">
        <v>1672</v>
      </c>
      <c r="E1194" s="5">
        <v>64</v>
      </c>
      <c r="F1194" s="2">
        <v>29048</v>
      </c>
      <c r="G1194">
        <f t="array" ref="G1194:AA1194">VLOOKUP(A1194,Check_S4,{7,8,9,10,11,12,13,14,15,16,17,18,19,20,21,22,23,24,25,26,27},FALSE)</f>
        <v>0</v>
      </c>
      <c r="H1194">
        <v>2395</v>
      </c>
      <c r="I1194">
        <v>1022.097642</v>
      </c>
      <c r="J1194">
        <v>874.57522200000005</v>
      </c>
      <c r="K1194">
        <v>1500.2942123</v>
      </c>
      <c r="L1194">
        <v>1539.5789227363</v>
      </c>
      <c r="M1194">
        <v>0</v>
      </c>
      <c r="N1194">
        <v>2605.1117624261501</v>
      </c>
      <c r="O1194">
        <v>1183.1360138382599</v>
      </c>
      <c r="P1194">
        <v>0</v>
      </c>
      <c r="Q1194">
        <v>5614.8897845014499</v>
      </c>
      <c r="R1194">
        <v>0</v>
      </c>
      <c r="S1194">
        <v>0</v>
      </c>
      <c r="T1194">
        <v>0</v>
      </c>
      <c r="U1194">
        <v>0</v>
      </c>
      <c r="V1194">
        <v>1855.96632110008</v>
      </c>
      <c r="W1194">
        <v>1671.9928302721401</v>
      </c>
      <c r="X1194">
        <v>0</v>
      </c>
      <c r="Y1194">
        <v>2107.7112092524098</v>
      </c>
      <c r="Z1194">
        <v>0</v>
      </c>
      <c r="AA1194">
        <v>0</v>
      </c>
      <c r="AB1194">
        <f t="array" ref="AB1194">MEDIAN(IF(G1194:Q1194&lt;&gt;0,G1194:Q1194))</f>
        <v>1519.93656751815</v>
      </c>
      <c r="AC1194">
        <f t="array" ref="AC1194">MEDIAN(IF(R1194:Z1194&lt;&gt;0,R1194:Z1194))</f>
        <v>1855.96632110008</v>
      </c>
      <c r="AD1194">
        <f t="shared" si="37"/>
        <v>1.2210814324512378</v>
      </c>
      <c r="AE1194">
        <f t="array" ref="AE1194">TTEST(IF(G1194:Q1194&lt;&gt;0,G1194:Q1194),IF(R1194:AA1194&lt;&gt;0,R1194:AA1194),2,3)</f>
        <v>0.71519605882268933</v>
      </c>
      <c r="AX1194" s="8" t="s">
        <v>917</v>
      </c>
      <c r="AY1194" s="8" t="s">
        <v>917</v>
      </c>
      <c r="AZ1194" s="8" t="s">
        <v>1640</v>
      </c>
      <c r="BA1194" s="9">
        <v>1536.59942609617</v>
      </c>
      <c r="BB1194" s="9">
        <v>1261.6926897352801</v>
      </c>
      <c r="BC1194" s="9">
        <v>83.798279612431003</v>
      </c>
      <c r="BD1194" s="9"/>
      <c r="BE1194" s="9">
        <v>1249</v>
      </c>
      <c r="BF1194" s="9">
        <v>174.0208312</v>
      </c>
      <c r="BG1194" s="9"/>
      <c r="BH1194" s="9"/>
      <c r="BI1194" s="9">
        <v>690.45368376189504</v>
      </c>
      <c r="BJ1194" s="9"/>
      <c r="BK1194" s="9">
        <v>1274.3853794705601</v>
      </c>
      <c r="BL1194" s="9">
        <v>210.40565265933901</v>
      </c>
      <c r="BM1194" s="9"/>
      <c r="BN1194" s="9">
        <v>1061.5217317167901</v>
      </c>
      <c r="BO1194" s="9"/>
      <c r="BP1194" s="9">
        <v>1576.43304315144</v>
      </c>
      <c r="BQ1194" s="9">
        <v>3959.1851071044898</v>
      </c>
      <c r="BR1194" s="9"/>
      <c r="BS1194" s="9"/>
      <c r="BT1194" s="9"/>
      <c r="BU1194" s="9"/>
      <c r="BV1194" s="9"/>
      <c r="BW1194" s="9">
        <v>3620.5888318971802</v>
      </c>
      <c r="BX1194" s="9">
        <v>1550</v>
      </c>
    </row>
    <row r="1195" spans="1:76" x14ac:dyDescent="0.2">
      <c r="A1195" s="2" t="s">
        <v>1195</v>
      </c>
      <c r="B1195" s="2">
        <f t="shared" si="38"/>
        <v>12738</v>
      </c>
      <c r="C1195" s="5">
        <v>4634</v>
      </c>
      <c r="D1195" s="5">
        <v>3362</v>
      </c>
      <c r="E1195" s="5">
        <v>65</v>
      </c>
      <c r="F1195" s="2">
        <v>12738</v>
      </c>
      <c r="G1195">
        <f t="array" ref="G1195:AA1195">VLOOKUP(A1195,Check_S4,{7,8,9,10,11,12,13,14,15,16,17,18,19,20,21,22,23,24,25,26,27},FALSE)</f>
        <v>0</v>
      </c>
      <c r="H1195">
        <v>9448</v>
      </c>
      <c r="I1195">
        <v>7345.2744819999998</v>
      </c>
      <c r="J1195">
        <v>3009.00776</v>
      </c>
      <c r="K1195">
        <v>3958.7521129000002</v>
      </c>
      <c r="L1195">
        <v>9702.9626425415208</v>
      </c>
      <c r="M1195">
        <v>2700.5383161081299</v>
      </c>
      <c r="N1195">
        <v>7546.7655399324503</v>
      </c>
      <c r="O1195">
        <v>7345.1406045960002</v>
      </c>
      <c r="P1195">
        <v>2411.2508472637401</v>
      </c>
      <c r="Q1195">
        <v>3263.4169172092302</v>
      </c>
      <c r="R1195">
        <v>0</v>
      </c>
      <c r="S1195">
        <v>1973.89089220501</v>
      </c>
      <c r="T1195">
        <v>0</v>
      </c>
      <c r="U1195">
        <v>0</v>
      </c>
      <c r="V1195">
        <v>1989.3876740267201</v>
      </c>
      <c r="W1195">
        <v>0</v>
      </c>
      <c r="X1195">
        <v>0</v>
      </c>
      <c r="Y1195">
        <v>0</v>
      </c>
      <c r="Z1195">
        <v>3461.21867781746</v>
      </c>
      <c r="AA1195">
        <v>721</v>
      </c>
      <c r="AB1195">
        <f t="array" ref="AB1195">MEDIAN(IF(G1195:Q1195&lt;&gt;0,G1195:Q1195))</f>
        <v>5651.9463587480004</v>
      </c>
      <c r="AC1195">
        <f t="array" ref="AC1195">MEDIAN(IF(R1195:Z1195&lt;&gt;0,R1195:Z1195))</f>
        <v>1989.3876740267201</v>
      </c>
      <c r="AD1195">
        <f t="shared" si="37"/>
        <v>0.35198275916889671</v>
      </c>
      <c r="AE1195">
        <f t="array" ref="AE1195">TTEST(IF(G1195:Q1195&lt;&gt;0,G1195:Q1195),IF(R1195:AA1195&lt;&gt;0,R1195:AA1195),2,3)</f>
        <v>5.3217691821620776E-3</v>
      </c>
      <c r="AX1195" s="8" t="s">
        <v>3326</v>
      </c>
      <c r="AY1195" s="8" t="s">
        <v>3327</v>
      </c>
      <c r="AZ1195" s="8" t="s">
        <v>1623</v>
      </c>
      <c r="BA1195" s="9">
        <v>1092.9519711046901</v>
      </c>
      <c r="BB1195" s="9">
        <v>1261.7466571699999</v>
      </c>
      <c r="BC1195" s="9">
        <v>34.859263273318803</v>
      </c>
      <c r="BD1195" s="9"/>
      <c r="BE1195" s="9">
        <v>651</v>
      </c>
      <c r="BF1195" s="9"/>
      <c r="BG1195" s="9">
        <v>722.90370080000002</v>
      </c>
      <c r="BH1195" s="9"/>
      <c r="BI1195" s="9">
        <v>1333.8603588165699</v>
      </c>
      <c r="BJ1195" s="9"/>
      <c r="BK1195" s="9"/>
      <c r="BL1195" s="9">
        <v>1261.7466571699999</v>
      </c>
      <c r="BM1195" s="9"/>
      <c r="BN1195" s="9"/>
      <c r="BO1195" s="9"/>
      <c r="BP1195" s="9">
        <v>1495.2491387369</v>
      </c>
      <c r="BQ1195" s="9"/>
      <c r="BR1195" s="9"/>
      <c r="BS1195" s="9"/>
      <c r="BT1195" s="9"/>
      <c r="BU1195" s="9"/>
      <c r="BV1195" s="9"/>
      <c r="BW1195" s="9"/>
      <c r="BX1195" s="9"/>
    </row>
    <row r="1196" spans="1:76" x14ac:dyDescent="0.2">
      <c r="A1196" s="2" t="s">
        <v>1196</v>
      </c>
      <c r="B1196" s="2">
        <f t="shared" si="38"/>
        <v>8272</v>
      </c>
      <c r="C1196" s="5">
        <v>7127</v>
      </c>
      <c r="D1196" s="5">
        <v>4340</v>
      </c>
      <c r="E1196" s="5">
        <v>107</v>
      </c>
      <c r="F1196" s="2">
        <v>8272</v>
      </c>
      <c r="G1196">
        <f t="array" ref="G1196:AA1196">VLOOKUP(A1196,Check_S4,{7,8,9,10,11,12,13,14,15,16,17,18,19,20,21,22,23,24,25,26,27},FALSE)</f>
        <v>0</v>
      </c>
      <c r="H1196">
        <v>17431</v>
      </c>
      <c r="I1196">
        <v>2393.5113059999999</v>
      </c>
      <c r="J1196">
        <v>24523.927800000001</v>
      </c>
      <c r="K1196">
        <v>899.02728993999995</v>
      </c>
      <c r="L1196">
        <v>6254.5178630400296</v>
      </c>
      <c r="M1196">
        <v>3260.8102952456302</v>
      </c>
      <c r="N1196">
        <v>4219.3459434168699</v>
      </c>
      <c r="O1196">
        <v>2333.0963383450699</v>
      </c>
      <c r="P1196">
        <v>4461.0187239405504</v>
      </c>
      <c r="Q1196">
        <v>5488.9666648437797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f t="array" ref="AB1196">MEDIAN(IF(G1196:Q1196&lt;&gt;0,G1196:Q1196))</f>
        <v>4340.1823336787102</v>
      </c>
      <c r="AC1196" t="e">
        <f t="array" ref="AC1196">MEDIAN(IF(R1196:Z1196&lt;&gt;0,R1196:Z1196))</f>
        <v>#NUM!</v>
      </c>
      <c r="AD1196" t="e">
        <f t="shared" si="37"/>
        <v>#NUM!</v>
      </c>
      <c r="AE1196" t="e">
        <f t="array" ref="AE1196">TTEST(IF(G1196:Q1196&lt;&gt;0,G1196:Q1196),IF(R1196:AA1196&lt;&gt;0,R1196:AA1196),2,3)</f>
        <v>#DIV/0!</v>
      </c>
      <c r="AX1196" s="8" t="s">
        <v>3328</v>
      </c>
      <c r="AY1196" s="8" t="s">
        <v>3329</v>
      </c>
      <c r="AZ1196" s="8" t="s">
        <v>1623</v>
      </c>
      <c r="BA1196" s="9">
        <v>1819.4001737155099</v>
      </c>
      <c r="BB1196" s="9">
        <v>1262.0373560999999</v>
      </c>
      <c r="BC1196" s="9">
        <v>92.998766754802006</v>
      </c>
      <c r="BD1196" s="9"/>
      <c r="BE1196" s="9">
        <v>1598</v>
      </c>
      <c r="BF1196" s="9">
        <v>377.03265199999998</v>
      </c>
      <c r="BG1196" s="9">
        <v>926.07471220000002</v>
      </c>
      <c r="BH1196" s="9"/>
      <c r="BI1196" s="9">
        <v>4918.1806070662096</v>
      </c>
      <c r="BJ1196" s="9"/>
      <c r="BK1196" s="9"/>
      <c r="BL1196" s="9">
        <v>1834.97523221817</v>
      </c>
      <c r="BM1196" s="9"/>
      <c r="BN1196" s="9">
        <v>886.29045194107596</v>
      </c>
      <c r="BO1196" s="9"/>
      <c r="BP1196" s="9"/>
      <c r="BQ1196" s="9">
        <v>3819.64773429865</v>
      </c>
      <c r="BR1196" s="9"/>
      <c r="BS1196" s="9"/>
      <c r="BT1196" s="9"/>
      <c r="BU1196" s="9"/>
      <c r="BV1196" s="9"/>
      <c r="BW1196" s="9"/>
      <c r="BX1196" s="9">
        <v>195</v>
      </c>
    </row>
    <row r="1197" spans="1:76" x14ac:dyDescent="0.2">
      <c r="A1197" s="2" t="s">
        <v>1197</v>
      </c>
      <c r="B1197" s="2">
        <f t="shared" si="38"/>
        <v>19938</v>
      </c>
      <c r="C1197" s="5">
        <v>2955</v>
      </c>
      <c r="D1197" s="5">
        <v>1827</v>
      </c>
      <c r="E1197" s="5">
        <v>85</v>
      </c>
      <c r="F1197" s="2">
        <v>19938</v>
      </c>
      <c r="G1197">
        <f t="array" ref="G1197:AA1197">VLOOKUP(A1197,Check_S4,{7,8,9,10,11,12,13,14,15,16,17,18,19,20,21,22,23,24,25,26,27},FALSE)</f>
        <v>0</v>
      </c>
      <c r="H1197">
        <v>2354</v>
      </c>
      <c r="I1197">
        <v>1142.994751</v>
      </c>
      <c r="J1197">
        <v>0</v>
      </c>
      <c r="K1197">
        <v>0</v>
      </c>
      <c r="L1197">
        <v>8444.75041469192</v>
      </c>
      <c r="M1197">
        <v>0</v>
      </c>
      <c r="N1197">
        <v>1297.53735066944</v>
      </c>
      <c r="O1197">
        <v>3992.8028215712402</v>
      </c>
      <c r="P1197">
        <v>0</v>
      </c>
      <c r="Q1197">
        <v>3938.4405033941098</v>
      </c>
      <c r="R1197">
        <v>0</v>
      </c>
      <c r="S1197">
        <v>1299.51331355764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1170</v>
      </c>
      <c r="AB1197">
        <f t="array" ref="AB1197">MEDIAN(IF(G1197:Q1197&lt;&gt;0,G1197:Q1197))</f>
        <v>3146.2202516970547</v>
      </c>
      <c r="AC1197">
        <f t="array" ref="AC1197">MEDIAN(IF(R1197:Z1197&lt;&gt;0,R1197:Z1197))</f>
        <v>1299.51331355764</v>
      </c>
      <c r="AD1197">
        <f t="shared" si="37"/>
        <v>0.41303952349066769</v>
      </c>
      <c r="AE1197">
        <f t="array" ref="AE1197">TTEST(IF(G1197:Q1197&lt;&gt;0,G1197:Q1197),IF(R1197:AA1197&lt;&gt;0,R1197:AA1197),2,3)</f>
        <v>9.2502862568425367E-2</v>
      </c>
      <c r="AX1197" s="8" t="s">
        <v>1265</v>
      </c>
      <c r="AY1197" s="8" t="s">
        <v>3330</v>
      </c>
      <c r="AZ1197" s="8" t="s">
        <v>1623</v>
      </c>
      <c r="BA1197" s="9">
        <v>1262.04435828237</v>
      </c>
      <c r="BB1197" s="9">
        <v>1262.04435828237</v>
      </c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>
        <v>1262.04435828237</v>
      </c>
      <c r="BQ1197" s="9"/>
      <c r="BR1197" s="9"/>
      <c r="BS1197" s="9"/>
      <c r="BT1197" s="9"/>
      <c r="BU1197" s="9"/>
      <c r="BV1197" s="9"/>
      <c r="BW1197" s="9"/>
      <c r="BX1197" s="9"/>
    </row>
    <row r="1198" spans="1:76" x14ac:dyDescent="0.2">
      <c r="A1198" s="2" t="s">
        <v>1198</v>
      </c>
      <c r="B1198" s="2">
        <f t="shared" si="38"/>
        <v>69281</v>
      </c>
      <c r="C1198" s="5">
        <v>847</v>
      </c>
      <c r="D1198" s="5">
        <v>885</v>
      </c>
      <c r="E1198" s="5">
        <v>78</v>
      </c>
      <c r="F1198" s="2">
        <v>69281</v>
      </c>
      <c r="G1198">
        <f t="array" ref="G1198:AA1198">VLOOKUP(A1198,Check_S4,{7,8,9,10,11,12,13,14,15,16,17,18,19,20,21,22,23,24,25,26,27},FALSE)</f>
        <v>0</v>
      </c>
      <c r="H1198">
        <v>0</v>
      </c>
      <c r="I1198">
        <v>54.503768280000003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1181.0524915543899</v>
      </c>
      <c r="T1198">
        <v>0</v>
      </c>
      <c r="U1198">
        <v>0</v>
      </c>
      <c r="V1198">
        <v>0</v>
      </c>
      <c r="W1198">
        <v>1563.8383652529201</v>
      </c>
      <c r="X1198">
        <v>0</v>
      </c>
      <c r="Y1198">
        <v>0</v>
      </c>
      <c r="Z1198">
        <v>0</v>
      </c>
      <c r="AA1198">
        <v>589</v>
      </c>
      <c r="AB1198">
        <f t="array" ref="AB1198">MEDIAN(IF(G1198:Q1198&lt;&gt;0,G1198:Q1198))</f>
        <v>54.503768280000003</v>
      </c>
      <c r="AC1198">
        <f t="array" ref="AC1198">MEDIAN(IF(R1198:Z1198&lt;&gt;0,R1198:Z1198))</f>
        <v>1372.4454284036551</v>
      </c>
      <c r="AD1198">
        <f t="shared" si="37"/>
        <v>25.180743858902503</v>
      </c>
      <c r="AE1198" t="e">
        <f t="array" ref="AE1198">TTEST(IF(G1198:Q1198&lt;&gt;0,G1198:Q1198),IF(R1198:AA1198&lt;&gt;0,R1198:AA1198),2,3)</f>
        <v>#DIV/0!</v>
      </c>
      <c r="AX1198" s="8" t="s">
        <v>3331</v>
      </c>
      <c r="AY1198" s="8" t="s">
        <v>3331</v>
      </c>
      <c r="AZ1198" s="8" t="s">
        <v>1640</v>
      </c>
      <c r="BA1198" s="9">
        <v>1344.0275405708001</v>
      </c>
      <c r="BB1198" s="9">
        <v>1262.8935306924</v>
      </c>
      <c r="BC1198" s="9">
        <v>102.690986971269</v>
      </c>
      <c r="BD1198" s="9"/>
      <c r="BE1198" s="9">
        <v>2763</v>
      </c>
      <c r="BF1198" s="9">
        <v>6.1890910200000002</v>
      </c>
      <c r="BG1198" s="9"/>
      <c r="BH1198" s="9"/>
      <c r="BI1198" s="9"/>
      <c r="BJ1198" s="9"/>
      <c r="BK1198" s="9"/>
      <c r="BL1198" s="9"/>
      <c r="BM1198" s="9"/>
      <c r="BN1198" s="9"/>
      <c r="BO1198" s="9"/>
      <c r="BP1198" s="9">
        <v>1262.8935306924</v>
      </c>
      <c r="BQ1198" s="9"/>
      <c r="BR1198" s="9"/>
      <c r="BS1198" s="9"/>
      <c r="BT1198" s="9"/>
      <c r="BU1198" s="9"/>
      <c r="BV1198" s="9"/>
      <c r="BW1198" s="9"/>
      <c r="BX1198" s="9"/>
    </row>
    <row r="1199" spans="1:76" x14ac:dyDescent="0.2">
      <c r="A1199" s="2" t="s">
        <v>1199</v>
      </c>
      <c r="B1199" s="2">
        <f t="shared" si="38"/>
        <v>81464</v>
      </c>
      <c r="C1199" s="5">
        <v>719</v>
      </c>
      <c r="D1199" s="5">
        <v>339</v>
      </c>
      <c r="E1199" s="5">
        <v>130</v>
      </c>
      <c r="F1199" s="2">
        <v>81464</v>
      </c>
      <c r="G1199">
        <f t="array" ref="G1199:AA1199">VLOOKUP(A1199,Check_S4,{7,8,9,10,11,12,13,14,15,16,17,18,19,20,21,22,23,24,25,26,27},FALSE)</f>
        <v>0</v>
      </c>
      <c r="H1199">
        <v>0</v>
      </c>
      <c r="I1199">
        <v>34.544795219999997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1783.1847211950101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339</v>
      </c>
      <c r="AB1199">
        <f t="array" ref="AB1199">MEDIAN(IF(G1199:Q1199&lt;&gt;0,G1199:Q1199))</f>
        <v>908.86475820750502</v>
      </c>
      <c r="AC1199" t="e">
        <f t="array" ref="AC1199">MEDIAN(IF(R1199:Z1199&lt;&gt;0,R1199:Z1199))</f>
        <v>#NUM!</v>
      </c>
      <c r="AD1199" t="e">
        <f t="shared" si="37"/>
        <v>#NUM!</v>
      </c>
      <c r="AE1199" t="e">
        <f t="array" ref="AE1199">TTEST(IF(G1199:Q1199&lt;&gt;0,G1199:Q1199),IF(R1199:AA1199&lt;&gt;0,R1199:AA1199),2,3)</f>
        <v>#DIV/0!</v>
      </c>
      <c r="AX1199" s="8" t="s">
        <v>3332</v>
      </c>
      <c r="AY1199" s="8" t="s">
        <v>3333</v>
      </c>
      <c r="AZ1199" s="8" t="s">
        <v>1623</v>
      </c>
      <c r="BA1199" s="9">
        <v>1665.8881350202801</v>
      </c>
      <c r="BB1199" s="9">
        <v>1262.8938362507899</v>
      </c>
      <c r="BC1199" s="9">
        <v>81.294759939508495</v>
      </c>
      <c r="BD1199" s="9"/>
      <c r="BE1199" s="9">
        <v>384</v>
      </c>
      <c r="BF1199" s="9">
        <v>105.551064</v>
      </c>
      <c r="BG1199" s="9">
        <v>513.7159388</v>
      </c>
      <c r="BH1199" s="9"/>
      <c r="BI1199" s="9">
        <v>1201.55185687778</v>
      </c>
      <c r="BJ1199" s="9"/>
      <c r="BK1199" s="9">
        <v>3593.0298052307498</v>
      </c>
      <c r="BL1199" s="9">
        <v>1219.43881211601</v>
      </c>
      <c r="BM1199" s="9"/>
      <c r="BN1199" s="9">
        <v>612.08809140339304</v>
      </c>
      <c r="BO1199" s="9"/>
      <c r="BP1199" s="9">
        <v>1306.3488603855701</v>
      </c>
      <c r="BQ1199" s="9">
        <v>4031.36574956914</v>
      </c>
      <c r="BR1199" s="9">
        <v>3551.6774205379702</v>
      </c>
      <c r="BS1199" s="9"/>
      <c r="BT1199" s="9"/>
      <c r="BU1199" s="9"/>
      <c r="BV1199" s="9">
        <v>2081.8900213227098</v>
      </c>
      <c r="BW1199" s="9"/>
      <c r="BX1199" s="9">
        <v>1390</v>
      </c>
    </row>
    <row r="1200" spans="1:76" x14ac:dyDescent="0.2">
      <c r="A1200" s="2" t="s">
        <v>1200</v>
      </c>
      <c r="B1200" s="2">
        <f t="shared" si="38"/>
        <v>67503</v>
      </c>
      <c r="C1200" s="5">
        <v>861</v>
      </c>
      <c r="D1200" s="5">
        <v>835</v>
      </c>
      <c r="E1200" s="5">
        <v>77</v>
      </c>
      <c r="F1200" s="2">
        <v>67503</v>
      </c>
      <c r="G1200">
        <f t="array" ref="G1200:AA1200">VLOOKUP(A1200,Check_S4,{7,8,9,10,11,12,13,14,15,16,17,18,19,20,21,22,23,24,25,26,27},FALSE)</f>
        <v>0</v>
      </c>
      <c r="H1200">
        <v>1719</v>
      </c>
      <c r="I1200">
        <v>133.3887383</v>
      </c>
      <c r="J1200">
        <v>0</v>
      </c>
      <c r="K1200">
        <v>0</v>
      </c>
      <c r="L1200">
        <v>305.11241104746</v>
      </c>
      <c r="M1200">
        <v>0</v>
      </c>
      <c r="N1200">
        <v>0</v>
      </c>
      <c r="O1200">
        <v>0</v>
      </c>
      <c r="P1200">
        <v>0</v>
      </c>
      <c r="Q1200">
        <v>835.22062577921804</v>
      </c>
      <c r="R1200">
        <v>0</v>
      </c>
      <c r="S1200">
        <v>1314.0472445032799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f t="array" ref="AB1200">MEDIAN(IF(G1200:Q1200&lt;&gt;0,G1200:Q1200))</f>
        <v>570.16651841333896</v>
      </c>
      <c r="AC1200">
        <f t="array" ref="AC1200">MEDIAN(IF(R1200:Z1200&lt;&gt;0,R1200:Z1200))</f>
        <v>1314.0472445032799</v>
      </c>
      <c r="AD1200">
        <f t="shared" si="37"/>
        <v>2.3046727614943339</v>
      </c>
      <c r="AE1200" t="e">
        <f t="array" ref="AE1200">TTEST(IF(G1200:Q1200&lt;&gt;0,G1200:Q1200),IF(R1200:AA1200&lt;&gt;0,R1200:AA1200),2,3)</f>
        <v>#DIV/0!</v>
      </c>
      <c r="AX1200" s="8" t="s">
        <v>1110</v>
      </c>
      <c r="AY1200" s="8" t="s">
        <v>3334</v>
      </c>
      <c r="AZ1200" s="8" t="s">
        <v>1623</v>
      </c>
      <c r="BA1200" s="9">
        <v>1263</v>
      </c>
      <c r="BB1200" s="9">
        <v>1263</v>
      </c>
      <c r="BC1200" s="9"/>
      <c r="BD1200" s="9">
        <v>1263</v>
      </c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</row>
    <row r="1201" spans="1:76" x14ac:dyDescent="0.2">
      <c r="A1201" s="2" t="s">
        <v>1201</v>
      </c>
      <c r="B1201" s="2">
        <f t="shared" si="38"/>
        <v>113890</v>
      </c>
      <c r="C1201" s="5">
        <v>510</v>
      </c>
      <c r="D1201" s="5">
        <v>368</v>
      </c>
      <c r="E1201" s="5">
        <v>83</v>
      </c>
      <c r="F1201" s="2">
        <v>113890</v>
      </c>
      <c r="G1201">
        <f t="array" ref="G1201:AA1201">VLOOKUP(A1201,Check_S4,{7,8,9,10,11,12,13,14,15,16,17,18,19,20,21,22,23,24,25,26,27},FALSE)</f>
        <v>0</v>
      </c>
      <c r="H1201">
        <v>259</v>
      </c>
      <c r="I1201">
        <v>68.072807310000002</v>
      </c>
      <c r="J1201">
        <v>0</v>
      </c>
      <c r="K1201">
        <v>0</v>
      </c>
      <c r="L1201">
        <v>474.97083681553198</v>
      </c>
      <c r="M1201">
        <v>0</v>
      </c>
      <c r="N1201">
        <v>0</v>
      </c>
      <c r="O1201">
        <v>771.69445942242999</v>
      </c>
      <c r="P1201">
        <v>0</v>
      </c>
      <c r="Q1201">
        <v>261.48675259918201</v>
      </c>
      <c r="R1201">
        <v>0</v>
      </c>
      <c r="S1201">
        <v>1226.48088214154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f t="array" ref="AB1201">MEDIAN(IF(G1201:Q1201&lt;&gt;0,G1201:Q1201))</f>
        <v>261.48675259918201</v>
      </c>
      <c r="AC1201">
        <f t="array" ref="AC1201">MEDIAN(IF(R1201:Z1201&lt;&gt;0,R1201:Z1201))</f>
        <v>1226.48088214154</v>
      </c>
      <c r="AD1201">
        <f t="shared" si="37"/>
        <v>4.6904130704531024</v>
      </c>
      <c r="AE1201" t="e">
        <f t="array" ref="AE1201">TTEST(IF(G1201:Q1201&lt;&gt;0,G1201:Q1201),IF(R1201:AA1201&lt;&gt;0,R1201:AA1201),2,3)</f>
        <v>#DIV/0!</v>
      </c>
      <c r="AX1201" s="8" t="s">
        <v>3335</v>
      </c>
      <c r="AY1201" s="8" t="s">
        <v>3336</v>
      </c>
      <c r="AZ1201" s="8" t="s">
        <v>1623</v>
      </c>
      <c r="BA1201" s="9">
        <v>1911.1152639664699</v>
      </c>
      <c r="BB1201" s="9">
        <v>1263.4605285214</v>
      </c>
      <c r="BC1201" s="9">
        <v>86.264953590718505</v>
      </c>
      <c r="BD1201" s="9"/>
      <c r="BE1201" s="9">
        <v>1112</v>
      </c>
      <c r="BF1201" s="9">
        <v>95.864107009999998</v>
      </c>
      <c r="BG1201" s="9"/>
      <c r="BH1201" s="9"/>
      <c r="BI1201" s="9">
        <v>1074.67206407862</v>
      </c>
      <c r="BJ1201" s="9"/>
      <c r="BK1201" s="9"/>
      <c r="BL1201" s="9">
        <v>4953.0909649917803</v>
      </c>
      <c r="BM1201" s="9"/>
      <c r="BN1201" s="9">
        <v>880.33341062331897</v>
      </c>
      <c r="BO1201" s="9"/>
      <c r="BP1201" s="9">
        <v>1414.9210570427899</v>
      </c>
      <c r="BQ1201" s="9">
        <v>3868.0405079852599</v>
      </c>
      <c r="BR1201" s="9"/>
      <c r="BS1201" s="9"/>
      <c r="BT1201" s="9"/>
      <c r="BU1201" s="9"/>
      <c r="BV1201" s="9"/>
      <c r="BW1201" s="9"/>
      <c r="BX1201" s="9">
        <v>1890</v>
      </c>
    </row>
    <row r="1202" spans="1:76" x14ac:dyDescent="0.2">
      <c r="A1202" s="2" t="s">
        <v>1202</v>
      </c>
      <c r="B1202" s="2">
        <f t="shared" si="38"/>
        <v>76177</v>
      </c>
      <c r="C1202" s="5">
        <v>760</v>
      </c>
      <c r="D1202" s="5">
        <v>708</v>
      </c>
      <c r="E1202" s="5">
        <v>29</v>
      </c>
      <c r="F1202" s="2">
        <v>76177</v>
      </c>
      <c r="G1202">
        <f t="array" ref="G1202:AA1202">VLOOKUP(A1202,Check_S4,{7,8,9,10,11,12,13,14,15,16,17,18,19,20,21,22,23,24,25,26,27},FALSE)</f>
        <v>0</v>
      </c>
      <c r="H1202">
        <v>774</v>
      </c>
      <c r="I1202">
        <v>0</v>
      </c>
      <c r="J1202">
        <v>0</v>
      </c>
      <c r="K1202">
        <v>0</v>
      </c>
      <c r="L1202">
        <v>1067.33267127881</v>
      </c>
      <c r="M1202">
        <v>0</v>
      </c>
      <c r="N1202">
        <v>0</v>
      </c>
      <c r="O1202">
        <v>641.412810292274</v>
      </c>
      <c r="P1202">
        <v>0</v>
      </c>
      <c r="Q1202">
        <v>555.65110128443905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f t="array" ref="AB1202">MEDIAN(IF(G1202:Q1202&lt;&gt;0,G1202:Q1202))</f>
        <v>707.70640514613706</v>
      </c>
      <c r="AC1202" t="e">
        <f t="array" ref="AC1202">MEDIAN(IF(R1202:Z1202&lt;&gt;0,R1202:Z1202))</f>
        <v>#NUM!</v>
      </c>
      <c r="AD1202" t="e">
        <f t="shared" si="37"/>
        <v>#NUM!</v>
      </c>
      <c r="AE1202" t="e">
        <f t="array" ref="AE1202">TTEST(IF(G1202:Q1202&lt;&gt;0,G1202:Q1202),IF(R1202:AA1202&lt;&gt;0,R1202:AA1202),2,3)</f>
        <v>#DIV/0!</v>
      </c>
      <c r="AX1202" s="8" t="s">
        <v>3337</v>
      </c>
      <c r="AY1202" s="8" t="s">
        <v>3338</v>
      </c>
      <c r="AZ1202" s="8" t="s">
        <v>1623</v>
      </c>
      <c r="BA1202" s="9">
        <v>1117.7509413411501</v>
      </c>
      <c r="BB1202" s="9">
        <v>1264.3616099993401</v>
      </c>
      <c r="BC1202" s="9">
        <v>47.605045268270999</v>
      </c>
      <c r="BD1202" s="9"/>
      <c r="BE1202" s="9">
        <v>1088</v>
      </c>
      <c r="BF1202" s="9">
        <v>397.43255829999998</v>
      </c>
      <c r="BG1202" s="9"/>
      <c r="BH1202" s="9"/>
      <c r="BI1202" s="9">
        <v>871.92218277009397</v>
      </c>
      <c r="BJ1202" s="9"/>
      <c r="BK1202" s="9">
        <v>1289.8649171152199</v>
      </c>
      <c r="BL1202" s="9">
        <v>1264.3616099993401</v>
      </c>
      <c r="BM1202" s="9">
        <v>1882.5214319412401</v>
      </c>
      <c r="BN1202" s="9">
        <v>1587.39152731679</v>
      </c>
      <c r="BO1202" s="9"/>
      <c r="BP1202" s="9">
        <v>1419.26424462762</v>
      </c>
      <c r="BQ1202" s="9"/>
      <c r="BR1202" s="9"/>
      <c r="BS1202" s="9"/>
      <c r="BT1202" s="9"/>
      <c r="BU1202" s="9"/>
      <c r="BV1202" s="9"/>
      <c r="BW1202" s="9"/>
      <c r="BX1202" s="9">
        <v>259</v>
      </c>
    </row>
    <row r="1203" spans="1:76" x14ac:dyDescent="0.2">
      <c r="A1203" s="2" t="s">
        <v>1203</v>
      </c>
      <c r="B1203" s="2">
        <f t="shared" si="38"/>
        <v>84845</v>
      </c>
      <c r="C1203" s="5">
        <v>681</v>
      </c>
      <c r="D1203" s="5">
        <v>238</v>
      </c>
      <c r="E1203" s="5">
        <v>115</v>
      </c>
      <c r="F1203" s="2">
        <v>84845</v>
      </c>
      <c r="G1203">
        <f t="array" ref="G1203:AA1203">VLOOKUP(A1203,Check_S4,{7,8,9,10,11,12,13,14,15,16,17,18,19,20,21,22,23,24,25,26,27},FALSE)</f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219.60583404718901</v>
      </c>
      <c r="R1203">
        <v>0</v>
      </c>
      <c r="S1203">
        <v>0</v>
      </c>
      <c r="T1203">
        <v>0</v>
      </c>
      <c r="U1203">
        <v>0</v>
      </c>
      <c r="V1203">
        <v>1584.4658966155901</v>
      </c>
      <c r="W1203">
        <v>0</v>
      </c>
      <c r="X1203">
        <v>0</v>
      </c>
      <c r="Y1203">
        <v>0</v>
      </c>
      <c r="Z1203">
        <v>0</v>
      </c>
      <c r="AA1203">
        <v>238</v>
      </c>
      <c r="AB1203">
        <f t="array" ref="AB1203">MEDIAN(IF(G1203:Q1203&lt;&gt;0,G1203:Q1203))</f>
        <v>219.60583404718901</v>
      </c>
      <c r="AC1203">
        <f t="array" ref="AC1203">MEDIAN(IF(R1203:Z1203&lt;&gt;0,R1203:Z1203))</f>
        <v>1584.4658966155901</v>
      </c>
      <c r="AD1203">
        <f t="shared" si="37"/>
        <v>7.2150446434638855</v>
      </c>
      <c r="AE1203" t="e">
        <f t="array" ref="AE1203">TTEST(IF(G1203:Q1203&lt;&gt;0,G1203:Q1203),IF(R1203:AA1203&lt;&gt;0,R1203:AA1203),2,3)</f>
        <v>#DIV/0!</v>
      </c>
      <c r="AX1203" s="8" t="s">
        <v>3339</v>
      </c>
      <c r="AY1203" s="8" t="s">
        <v>3340</v>
      </c>
      <c r="AZ1203" s="8" t="s">
        <v>1623</v>
      </c>
      <c r="BA1203" s="9">
        <v>1455.1509093846801</v>
      </c>
      <c r="BB1203" s="9">
        <v>1264.98752492371</v>
      </c>
      <c r="BC1203" s="9">
        <v>76.166876780400997</v>
      </c>
      <c r="BD1203" s="9">
        <v>3482</v>
      </c>
      <c r="BE1203" s="9"/>
      <c r="BF1203" s="9">
        <v>160.91746889999999</v>
      </c>
      <c r="BG1203" s="9"/>
      <c r="BH1203" s="9"/>
      <c r="BI1203" s="9"/>
      <c r="BJ1203" s="9"/>
      <c r="BK1203" s="9"/>
      <c r="BL1203" s="9">
        <v>944.24058814171997</v>
      </c>
      <c r="BM1203" s="9"/>
      <c r="BN1203" s="9">
        <v>1279.97504984743</v>
      </c>
      <c r="BO1203" s="9"/>
      <c r="BP1203" s="9">
        <v>1613.7723494189399</v>
      </c>
      <c r="BQ1203" s="9"/>
      <c r="BR1203" s="9"/>
      <c r="BS1203" s="9"/>
      <c r="BT1203" s="9"/>
      <c r="BU1203" s="9"/>
      <c r="BV1203" s="9"/>
      <c r="BW1203" s="9"/>
      <c r="BX1203" s="9">
        <v>1250</v>
      </c>
    </row>
    <row r="1204" spans="1:76" x14ac:dyDescent="0.2">
      <c r="A1204" s="2" t="s">
        <v>1204</v>
      </c>
      <c r="B1204" s="2">
        <f t="shared" si="38"/>
        <v>32033</v>
      </c>
      <c r="C1204" s="5">
        <v>1802</v>
      </c>
      <c r="D1204" s="5">
        <v>620</v>
      </c>
      <c r="E1204" s="5">
        <v>136</v>
      </c>
      <c r="F1204" s="2">
        <v>32033</v>
      </c>
      <c r="G1204">
        <f t="array" ref="G1204:AA1204">VLOOKUP(A1204,Check_S4,{7,8,9,10,11,12,13,14,15,16,17,18,19,20,21,22,23,24,25,26,27},FALSE)</f>
        <v>0</v>
      </c>
      <c r="H1204">
        <v>0</v>
      </c>
      <c r="I1204">
        <v>173.03177719999999</v>
      </c>
      <c r="J1204">
        <v>0</v>
      </c>
      <c r="K1204">
        <v>0</v>
      </c>
      <c r="L1204">
        <v>0</v>
      </c>
      <c r="M1204">
        <v>0</v>
      </c>
      <c r="N1204">
        <v>4614.6652161413404</v>
      </c>
      <c r="O1204">
        <v>619.78233554412702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f t="array" ref="AB1204">MEDIAN(IF(G1204:Q1204&lt;&gt;0,G1204:Q1204))</f>
        <v>619.78233554412702</v>
      </c>
      <c r="AC1204" t="e">
        <f t="array" ref="AC1204">MEDIAN(IF(R1204:Z1204&lt;&gt;0,R1204:Z1204))</f>
        <v>#NUM!</v>
      </c>
      <c r="AD1204" t="e">
        <f t="shared" si="37"/>
        <v>#NUM!</v>
      </c>
      <c r="AE1204" t="e">
        <f t="array" ref="AE1204">TTEST(IF(G1204:Q1204&lt;&gt;0,G1204:Q1204),IF(R1204:AA1204&lt;&gt;0,R1204:AA1204),2,3)</f>
        <v>#DIV/0!</v>
      </c>
      <c r="AX1204" s="8" t="s">
        <v>3341</v>
      </c>
      <c r="AY1204" s="8" t="s">
        <v>3342</v>
      </c>
      <c r="AZ1204" s="8" t="s">
        <v>1623</v>
      </c>
      <c r="BA1204" s="9">
        <v>1457.20631937498</v>
      </c>
      <c r="BB1204" s="9">
        <v>1264.9973757903599</v>
      </c>
      <c r="BC1204" s="9">
        <v>65.436761936719805</v>
      </c>
      <c r="BD1204" s="9"/>
      <c r="BE1204" s="9">
        <v>3632</v>
      </c>
      <c r="BF1204" s="9">
        <v>368.04898350000002</v>
      </c>
      <c r="BG1204" s="9">
        <v>1482.269734</v>
      </c>
      <c r="BH1204" s="9"/>
      <c r="BI1204" s="9">
        <v>1079.9595852564501</v>
      </c>
      <c r="BJ1204" s="9"/>
      <c r="BK1204" s="9">
        <v>1005.37750066265</v>
      </c>
      <c r="BL1204" s="9">
        <v>1172.13720314598</v>
      </c>
      <c r="BM1204" s="9"/>
      <c r="BN1204" s="9">
        <v>1357.85754843473</v>
      </c>
      <c r="BO1204" s="9"/>
      <c r="BP1204" s="9"/>
      <c r="BQ1204" s="9"/>
      <c r="BR1204" s="9"/>
      <c r="BS1204" s="9"/>
      <c r="BT1204" s="9"/>
      <c r="BU1204" s="9"/>
      <c r="BV1204" s="9"/>
      <c r="BW1204" s="9"/>
      <c r="BX1204" s="9">
        <v>1560</v>
      </c>
    </row>
    <row r="1205" spans="1:76" x14ac:dyDescent="0.2">
      <c r="A1205" s="2" t="s">
        <v>1205</v>
      </c>
      <c r="B1205" s="2">
        <f t="shared" si="38"/>
        <v>33278</v>
      </c>
      <c r="C1205" s="5">
        <v>1727</v>
      </c>
      <c r="D1205" s="5">
        <v>1646</v>
      </c>
      <c r="E1205" s="5">
        <v>75</v>
      </c>
      <c r="F1205" s="2">
        <v>33278</v>
      </c>
      <c r="G1205">
        <f t="array" ref="G1205:AA1205">VLOOKUP(A1205,Check_S4,{7,8,9,10,11,12,13,14,15,16,17,18,19,20,21,22,23,24,25,26,27},FALSE)</f>
        <v>2986</v>
      </c>
      <c r="H1205">
        <v>1646</v>
      </c>
      <c r="I1205">
        <v>175.76015000000001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3074.5093934256902</v>
      </c>
      <c r="AA1205">
        <v>752</v>
      </c>
      <c r="AB1205">
        <f t="array" ref="AB1205">MEDIAN(IF(G1205:Q1205&lt;&gt;0,G1205:Q1205))</f>
        <v>1646</v>
      </c>
      <c r="AC1205">
        <f t="array" ref="AC1205">MEDIAN(IF(R1205:Z1205&lt;&gt;0,R1205:Z1205))</f>
        <v>3074.5093934256902</v>
      </c>
      <c r="AD1205">
        <f t="shared" si="37"/>
        <v>1.8678671892015128</v>
      </c>
      <c r="AE1205">
        <f t="array" ref="AE1205">TTEST(IF(G1205:Q1205&lt;&gt;0,G1205:Q1205),IF(R1205:AA1205&lt;&gt;0,R1205:AA1205),2,3)</f>
        <v>0.84696091998322298</v>
      </c>
      <c r="AX1205" s="8" t="s">
        <v>1424</v>
      </c>
      <c r="AY1205" s="8" t="s">
        <v>1424</v>
      </c>
      <c r="AZ1205" s="8" t="s">
        <v>1640</v>
      </c>
      <c r="BA1205" s="9">
        <v>1396.16650828053</v>
      </c>
      <c r="BB1205" s="9">
        <v>1265.4417198496401</v>
      </c>
      <c r="BC1205" s="9">
        <v>66.797335618003899</v>
      </c>
      <c r="BD1205" s="9"/>
      <c r="BE1205" s="9"/>
      <c r="BF1205" s="9">
        <v>130.49930230000001</v>
      </c>
      <c r="BG1205" s="9"/>
      <c r="BH1205" s="9"/>
      <c r="BI1205" s="9">
        <v>2204.0192171153799</v>
      </c>
      <c r="BJ1205" s="9">
        <v>971.35045318107802</v>
      </c>
      <c r="BK1205" s="9"/>
      <c r="BL1205" s="9"/>
      <c r="BM1205" s="9"/>
      <c r="BN1205" s="9">
        <v>2409.52184895657</v>
      </c>
      <c r="BO1205" s="9"/>
      <c r="BP1205" s="9">
        <v>1265.4417198496401</v>
      </c>
      <c r="BQ1205" s="9"/>
      <c r="BR1205" s="9"/>
      <c r="BS1205" s="9"/>
      <c r="BT1205" s="9"/>
      <c r="BU1205" s="9"/>
      <c r="BV1205" s="9"/>
      <c r="BW1205" s="9"/>
      <c r="BX1205" s="9"/>
    </row>
    <row r="1206" spans="1:76" x14ac:dyDescent="0.2">
      <c r="A1206" s="2" t="s">
        <v>1206</v>
      </c>
      <c r="B1206" s="2">
        <f t="shared" si="38"/>
        <v>32092</v>
      </c>
      <c r="C1206" s="5">
        <v>1778</v>
      </c>
      <c r="D1206" s="5">
        <v>2013</v>
      </c>
      <c r="E1206" s="5">
        <v>59</v>
      </c>
      <c r="F1206" s="2">
        <v>32092</v>
      </c>
      <c r="G1206">
        <f t="array" ref="G1206:AA1206">VLOOKUP(A1206,Check_S4,{7,8,9,10,11,12,13,14,15,16,17,18,19,20,21,22,23,24,25,26,27},FALSE)</f>
        <v>0</v>
      </c>
      <c r="H1206">
        <v>2013</v>
      </c>
      <c r="I1206">
        <v>500.23894680000001</v>
      </c>
      <c r="J1206">
        <v>0</v>
      </c>
      <c r="K1206">
        <v>0</v>
      </c>
      <c r="L1206">
        <v>3565.91798169407</v>
      </c>
      <c r="M1206">
        <v>0</v>
      </c>
      <c r="N1206">
        <v>2309.00256760097</v>
      </c>
      <c r="O1206">
        <v>2111.7213238487702</v>
      </c>
      <c r="P1206">
        <v>0</v>
      </c>
      <c r="Q1206">
        <v>758.53625557453802</v>
      </c>
      <c r="R1206">
        <v>0</v>
      </c>
      <c r="S1206">
        <v>1184.4059861748001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f t="array" ref="AB1206">MEDIAN(IF(G1206:Q1206&lt;&gt;0,G1206:Q1206))</f>
        <v>2062.3606619243851</v>
      </c>
      <c r="AC1206">
        <f t="array" ref="AC1206">MEDIAN(IF(R1206:Z1206&lt;&gt;0,R1206:Z1206))</f>
        <v>1184.4059861748001</v>
      </c>
      <c r="AD1206">
        <f t="shared" si="37"/>
        <v>0.57429624606475616</v>
      </c>
      <c r="AE1206" t="e">
        <f t="array" ref="AE1206">TTEST(IF(G1206:Q1206&lt;&gt;0,G1206:Q1206),IF(R1206:AA1206&lt;&gt;0,R1206:AA1206),2,3)</f>
        <v>#DIV/0!</v>
      </c>
      <c r="AX1206" s="8" t="s">
        <v>1548</v>
      </c>
      <c r="AY1206" s="8" t="s">
        <v>1548</v>
      </c>
      <c r="AZ1206" s="8" t="s">
        <v>1640</v>
      </c>
      <c r="BA1206" s="9">
        <v>1233.220380667</v>
      </c>
      <c r="BB1206" s="9">
        <v>1266.2913400587399</v>
      </c>
      <c r="BC1206" s="9">
        <v>21.588185744101501</v>
      </c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>
        <v>1266.2913400587399</v>
      </c>
      <c r="BQ1206" s="9"/>
      <c r="BR1206" s="9"/>
      <c r="BS1206" s="9">
        <v>1481.36980194225</v>
      </c>
      <c r="BT1206" s="9"/>
      <c r="BU1206" s="9"/>
      <c r="BV1206" s="9"/>
      <c r="BW1206" s="9"/>
      <c r="BX1206" s="9">
        <v>952</v>
      </c>
    </row>
    <row r="1207" spans="1:76" x14ac:dyDescent="0.2">
      <c r="A1207" s="2" t="s">
        <v>1207</v>
      </c>
      <c r="B1207" s="2">
        <f t="shared" si="38"/>
        <v>31922</v>
      </c>
      <c r="C1207" s="5">
        <v>1787</v>
      </c>
      <c r="D1207" s="5">
        <v>1285</v>
      </c>
      <c r="E1207" s="5">
        <v>71</v>
      </c>
      <c r="F1207" s="2">
        <v>31922</v>
      </c>
      <c r="G1207">
        <f t="array" ref="G1207:AA1207">VLOOKUP(A1207,Check_S4,{7,8,9,10,11,12,13,14,15,16,17,18,19,20,21,22,23,24,25,26,27},FALSE)</f>
        <v>0</v>
      </c>
      <c r="H1207">
        <v>3391</v>
      </c>
      <c r="I1207">
        <v>883.98808080000003</v>
      </c>
      <c r="J1207">
        <v>0</v>
      </c>
      <c r="K1207">
        <v>0</v>
      </c>
      <c r="L1207">
        <v>1437.4698242750201</v>
      </c>
      <c r="M1207">
        <v>0</v>
      </c>
      <c r="N1207">
        <v>587.09687157197402</v>
      </c>
      <c r="O1207">
        <v>1284.5298486638201</v>
      </c>
      <c r="P1207">
        <v>0</v>
      </c>
      <c r="Q1207">
        <v>3793.5821635898701</v>
      </c>
      <c r="R1207">
        <v>0</v>
      </c>
      <c r="S1207">
        <v>1131.80702341343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f t="array" ref="AB1207">MEDIAN(IF(G1207:Q1207&lt;&gt;0,G1207:Q1207))</f>
        <v>1360.9998364694202</v>
      </c>
      <c r="AC1207">
        <f t="array" ref="AC1207">MEDIAN(IF(R1207:Z1207&lt;&gt;0,R1207:Z1207))</f>
        <v>1131.80702341343</v>
      </c>
      <c r="AD1207">
        <f t="shared" si="37"/>
        <v>0.83159967627142339</v>
      </c>
      <c r="AE1207" t="e">
        <f t="array" ref="AE1207">TTEST(IF(G1207:Q1207&lt;&gt;0,G1207:Q1207),IF(R1207:AA1207&lt;&gt;0,R1207:AA1207),2,3)</f>
        <v>#DIV/0!</v>
      </c>
      <c r="AX1207" s="8" t="s">
        <v>3343</v>
      </c>
      <c r="AY1207" s="8" t="s">
        <v>3344</v>
      </c>
      <c r="AZ1207" s="8" t="s">
        <v>1623</v>
      </c>
      <c r="BA1207" s="9">
        <v>1111.8008504193999</v>
      </c>
      <c r="BB1207" s="9">
        <v>1267</v>
      </c>
      <c r="BC1207" s="9">
        <v>84.234726385402695</v>
      </c>
      <c r="BD1207" s="9"/>
      <c r="BE1207" s="9">
        <v>1114</v>
      </c>
      <c r="BF1207" s="9">
        <v>14.098810869999999</v>
      </c>
      <c r="BG1207" s="9">
        <v>211.41219269999999</v>
      </c>
      <c r="BH1207" s="9"/>
      <c r="BI1207" s="9"/>
      <c r="BJ1207" s="9"/>
      <c r="BK1207" s="9"/>
      <c r="BL1207" s="9">
        <v>82.760745082077406</v>
      </c>
      <c r="BM1207" s="9"/>
      <c r="BN1207" s="9"/>
      <c r="BO1207" s="9"/>
      <c r="BP1207" s="9">
        <v>2043.6529225028</v>
      </c>
      <c r="BQ1207" s="9"/>
      <c r="BR1207" s="9">
        <v>2508.5760450078701</v>
      </c>
      <c r="BS1207" s="9">
        <v>1499.9060871924601</v>
      </c>
      <c r="BT1207" s="9"/>
      <c r="BU1207" s="9"/>
      <c r="BV1207" s="9"/>
      <c r="BW1207" s="9"/>
      <c r="BX1207" s="9">
        <v>1420</v>
      </c>
    </row>
    <row r="1208" spans="1:76" x14ac:dyDescent="0.2">
      <c r="A1208" s="2" t="s">
        <v>1208</v>
      </c>
      <c r="B1208" s="2">
        <f t="shared" si="38"/>
        <v>32019</v>
      </c>
      <c r="C1208" s="5">
        <v>1778</v>
      </c>
      <c r="D1208" s="5">
        <v>1163</v>
      </c>
      <c r="E1208" s="5">
        <v>112</v>
      </c>
      <c r="F1208" s="2">
        <v>32019</v>
      </c>
      <c r="G1208">
        <f t="array" ref="G1208:AA1208">VLOOKUP(A1208,Check_S4,{7,8,9,10,11,12,13,14,15,16,17,18,19,20,21,22,23,24,25,26,27},FALSE)</f>
        <v>0</v>
      </c>
      <c r="H1208">
        <v>0</v>
      </c>
      <c r="I1208">
        <v>173.03177719999999</v>
      </c>
      <c r="J1208">
        <v>0</v>
      </c>
      <c r="K1208">
        <v>0</v>
      </c>
      <c r="L1208">
        <v>1705.2560898577501</v>
      </c>
      <c r="M1208">
        <v>0</v>
      </c>
      <c r="N1208">
        <v>4614.6652161413404</v>
      </c>
      <c r="O1208">
        <v>619.78233554412702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f t="array" ref="AB1208">MEDIAN(IF(G1208:Q1208&lt;&gt;0,G1208:Q1208))</f>
        <v>1162.5192127009386</v>
      </c>
      <c r="AC1208" t="e">
        <f t="array" ref="AC1208">MEDIAN(IF(R1208:Z1208&lt;&gt;0,R1208:Z1208))</f>
        <v>#NUM!</v>
      </c>
      <c r="AD1208" t="e">
        <f t="shared" si="37"/>
        <v>#NUM!</v>
      </c>
      <c r="AE1208" t="e">
        <f t="array" ref="AE1208">TTEST(IF(G1208:Q1208&lt;&gt;0,G1208:Q1208),IF(R1208:AA1208&lt;&gt;0,R1208:AA1208),2,3)</f>
        <v>#DIV/0!</v>
      </c>
      <c r="AX1208" s="8" t="s">
        <v>1547</v>
      </c>
      <c r="AY1208" s="8" t="s">
        <v>1547</v>
      </c>
      <c r="AZ1208" s="8" t="s">
        <v>1640</v>
      </c>
      <c r="BA1208" s="9">
        <v>1267.1410721034499</v>
      </c>
      <c r="BB1208" s="9">
        <v>1267.1410721034499</v>
      </c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>
        <v>1267.1410721034499</v>
      </c>
      <c r="BQ1208" s="9"/>
      <c r="BR1208" s="9"/>
      <c r="BS1208" s="9"/>
      <c r="BT1208" s="9"/>
      <c r="BU1208" s="9"/>
      <c r="BV1208" s="9"/>
      <c r="BW1208" s="9"/>
      <c r="BX1208" s="9"/>
    </row>
    <row r="1209" spans="1:76" x14ac:dyDescent="0.2">
      <c r="A1209" s="2" t="s">
        <v>1209</v>
      </c>
      <c r="B1209" s="2">
        <f t="shared" si="38"/>
        <v>9103</v>
      </c>
      <c r="C1209" s="5">
        <v>6252</v>
      </c>
      <c r="D1209" s="5">
        <v>477</v>
      </c>
      <c r="E1209" s="5">
        <v>163</v>
      </c>
      <c r="F1209" s="2">
        <v>9103</v>
      </c>
      <c r="G1209">
        <f t="array" ref="G1209:AA1209">VLOOKUP(A1209,Check_S4,{7,8,9,10,11,12,13,14,15,16,17,18,19,20,21,22,23,24,25,26,27},FALSE)</f>
        <v>0</v>
      </c>
      <c r="H1209">
        <v>18055</v>
      </c>
      <c r="I1209">
        <v>225.39928850000001</v>
      </c>
      <c r="J1209">
        <v>0</v>
      </c>
      <c r="K1209">
        <v>0</v>
      </c>
      <c r="L1209">
        <v>476.57551163595502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f t="array" ref="AB1209">MEDIAN(IF(G1209:Q1209&lt;&gt;0,G1209:Q1209))</f>
        <v>476.57551163595502</v>
      </c>
      <c r="AC1209" t="e">
        <f t="array" ref="AC1209">MEDIAN(IF(R1209:Z1209&lt;&gt;0,R1209:Z1209))</f>
        <v>#NUM!</v>
      </c>
      <c r="AD1209" t="e">
        <f t="shared" si="37"/>
        <v>#NUM!</v>
      </c>
      <c r="AE1209" t="e">
        <f t="array" ref="AE1209">TTEST(IF(G1209:Q1209&lt;&gt;0,G1209:Q1209),IF(R1209:AA1209&lt;&gt;0,R1209:AA1209),2,3)</f>
        <v>#DIV/0!</v>
      </c>
      <c r="AX1209" s="8" t="s">
        <v>1140</v>
      </c>
      <c r="AY1209" s="8" t="s">
        <v>3345</v>
      </c>
      <c r="AZ1209" s="8" t="s">
        <v>1623</v>
      </c>
      <c r="BA1209" s="9">
        <v>1185.12536438132</v>
      </c>
      <c r="BB1209" s="9">
        <v>1268.5372684101001</v>
      </c>
      <c r="BC1209" s="9">
        <v>50.594622737158197</v>
      </c>
      <c r="BD1209" s="9"/>
      <c r="BE1209" s="9">
        <v>1736</v>
      </c>
      <c r="BF1209" s="9">
        <v>121.9146993</v>
      </c>
      <c r="BG1209" s="9"/>
      <c r="BH1209" s="9"/>
      <c r="BI1209" s="9">
        <v>1675.76295016772</v>
      </c>
      <c r="BJ1209" s="9"/>
      <c r="BK1209" s="9"/>
      <c r="BL1209" s="9">
        <v>1478.39140598934</v>
      </c>
      <c r="BM1209" s="9"/>
      <c r="BN1209" s="9">
        <v>1058.6831308308699</v>
      </c>
      <c r="BO1209" s="9"/>
      <c r="BP1209" s="9"/>
      <c r="BQ1209" s="9"/>
      <c r="BR1209" s="9"/>
      <c r="BS1209" s="9"/>
      <c r="BT1209" s="9"/>
      <c r="BU1209" s="9"/>
      <c r="BV1209" s="9"/>
      <c r="BW1209" s="9"/>
      <c r="BX1209" s="9">
        <v>1040</v>
      </c>
    </row>
    <row r="1210" spans="1:76" x14ac:dyDescent="0.2">
      <c r="A1210" s="2" t="s">
        <v>1210</v>
      </c>
      <c r="B1210" s="2">
        <f t="shared" si="38"/>
        <v>40845</v>
      </c>
      <c r="C1210" s="5">
        <v>1392</v>
      </c>
      <c r="D1210" s="5">
        <v>1392</v>
      </c>
      <c r="E1210" s="5">
        <v>21</v>
      </c>
      <c r="F1210" s="2">
        <v>40845</v>
      </c>
      <c r="G1210">
        <f t="array" ref="G1210:AA1210">VLOOKUP(A1210,Check_S4,{7,8,9,10,11,12,13,14,15,16,17,18,19,20,21,22,23,24,25,26,27},FALSE)</f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1189.4397212782001</v>
      </c>
      <c r="T1210">
        <v>0</v>
      </c>
      <c r="U1210">
        <v>0</v>
      </c>
      <c r="V1210">
        <v>0</v>
      </c>
      <c r="W1210">
        <v>1594.5888283920301</v>
      </c>
      <c r="X1210">
        <v>0</v>
      </c>
      <c r="Y1210">
        <v>0</v>
      </c>
      <c r="Z1210">
        <v>0</v>
      </c>
      <c r="AA1210">
        <v>0</v>
      </c>
      <c r="AB1210" t="e">
        <f t="array" ref="AB1210">MEDIAN(IF(G1210:Q1210&lt;&gt;0,G1210:Q1210))</f>
        <v>#NUM!</v>
      </c>
      <c r="AC1210">
        <f t="array" ref="AC1210">MEDIAN(IF(R1210:Z1210&lt;&gt;0,R1210:Z1210))</f>
        <v>1392.014274835115</v>
      </c>
      <c r="AD1210" t="e">
        <f t="shared" si="37"/>
        <v>#NUM!</v>
      </c>
      <c r="AE1210" t="e">
        <f t="array" ref="AE1210">TTEST(IF(G1210:Q1210&lt;&gt;0,G1210:Q1210),IF(R1210:AA1210&lt;&gt;0,R1210:AA1210),2,3)</f>
        <v>#DIV/0!</v>
      </c>
      <c r="AX1210" s="8" t="s">
        <v>256</v>
      </c>
      <c r="AY1210" s="8" t="s">
        <v>3346</v>
      </c>
      <c r="AZ1210" s="8" t="s">
        <v>1623</v>
      </c>
      <c r="BA1210" s="9">
        <v>2871.89547145395</v>
      </c>
      <c r="BB1210" s="9">
        <v>1268.9563014801399</v>
      </c>
      <c r="BC1210" s="9">
        <v>179.25875725003201</v>
      </c>
      <c r="BD1210" s="9">
        <v>228</v>
      </c>
      <c r="BE1210" s="9">
        <v>1590</v>
      </c>
      <c r="BF1210" s="9">
        <v>277.39120489999999</v>
      </c>
      <c r="BG1210" s="9"/>
      <c r="BH1210" s="9"/>
      <c r="BI1210" s="9">
        <v>1721.89953312273</v>
      </c>
      <c r="BJ1210" s="9">
        <v>16446.576641456701</v>
      </c>
      <c r="BK1210" s="9"/>
      <c r="BL1210" s="9">
        <v>2627.2506483464599</v>
      </c>
      <c r="BM1210" s="9"/>
      <c r="BN1210" s="9">
        <v>1268.9563014801399</v>
      </c>
      <c r="BO1210" s="9"/>
      <c r="BP1210" s="9">
        <v>1165.98491377955</v>
      </c>
      <c r="BQ1210" s="9"/>
      <c r="BR1210" s="9"/>
      <c r="BS1210" s="9"/>
      <c r="BT1210" s="9"/>
      <c r="BU1210" s="9"/>
      <c r="BV1210" s="9"/>
      <c r="BW1210" s="9"/>
      <c r="BX1210" s="9">
        <v>521</v>
      </c>
    </row>
    <row r="1211" spans="1:76" x14ac:dyDescent="0.2">
      <c r="A1211" s="2" t="s">
        <v>1211</v>
      </c>
      <c r="B1211" s="2">
        <f t="shared" si="38"/>
        <v>72061</v>
      </c>
      <c r="C1211" s="5">
        <v>786</v>
      </c>
      <c r="D1211" s="5">
        <v>844</v>
      </c>
      <c r="E1211" s="5">
        <v>62</v>
      </c>
      <c r="F1211" s="2">
        <v>72061</v>
      </c>
      <c r="G1211">
        <f t="array" ref="G1211:AA1211">VLOOKUP(A1211,Check_S4,{7,8,9,10,11,12,13,14,15,16,17,18,19,20,21,22,23,24,25,26,27},FALSE)</f>
        <v>710</v>
      </c>
      <c r="H1211">
        <v>844</v>
      </c>
      <c r="I1211">
        <v>14.375070669999999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1056.7249547246099</v>
      </c>
      <c r="P1211">
        <v>0</v>
      </c>
      <c r="Q1211">
        <v>0</v>
      </c>
      <c r="R1211">
        <v>0</v>
      </c>
      <c r="S1211">
        <v>1307.20379802346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f t="array" ref="AB1211">MEDIAN(IF(G1211:Q1211&lt;&gt;0,G1211:Q1211))</f>
        <v>777</v>
      </c>
      <c r="AC1211">
        <f t="array" ref="AC1211">MEDIAN(IF(R1211:Z1211&lt;&gt;0,R1211:Z1211))</f>
        <v>1307.20379802346</v>
      </c>
      <c r="AD1211">
        <f t="shared" si="37"/>
        <v>1.6823729704291635</v>
      </c>
      <c r="AE1211" t="e">
        <f t="array" ref="AE1211">TTEST(IF(G1211:Q1211&lt;&gt;0,G1211:Q1211),IF(R1211:AA1211&lt;&gt;0,R1211:AA1211),2,3)</f>
        <v>#DIV/0!</v>
      </c>
      <c r="AX1211" s="8" t="s">
        <v>3347</v>
      </c>
      <c r="AY1211" s="8" t="s">
        <v>3348</v>
      </c>
      <c r="AZ1211" s="8" t="s">
        <v>1623</v>
      </c>
      <c r="BA1211" s="9">
        <v>1173.7679895142101</v>
      </c>
      <c r="BB1211" s="9">
        <v>1270.41023582395</v>
      </c>
      <c r="BC1211" s="9">
        <v>63.275307481712701</v>
      </c>
      <c r="BD1211" s="9"/>
      <c r="BE1211" s="9">
        <v>1419</v>
      </c>
      <c r="BF1211" s="9">
        <v>207.81514200000001</v>
      </c>
      <c r="BG1211" s="9"/>
      <c r="BH1211" s="9"/>
      <c r="BI1211" s="9">
        <v>1270.41023582395</v>
      </c>
      <c r="BJ1211" s="9"/>
      <c r="BK1211" s="9"/>
      <c r="BL1211" s="9">
        <v>695.58325137623797</v>
      </c>
      <c r="BM1211" s="9"/>
      <c r="BN1211" s="9">
        <v>830.18768475792103</v>
      </c>
      <c r="BO1211" s="9"/>
      <c r="BP1211" s="9">
        <v>1708.7614127735101</v>
      </c>
      <c r="BQ1211" s="9"/>
      <c r="BR1211" s="9">
        <v>2525.1622648030002</v>
      </c>
      <c r="BS1211" s="9">
        <v>1606.99191409326</v>
      </c>
      <c r="BT1211" s="9"/>
      <c r="BU1211" s="9"/>
      <c r="BV1211" s="9"/>
      <c r="BW1211" s="9"/>
      <c r="BX1211" s="9">
        <v>300</v>
      </c>
    </row>
    <row r="1212" spans="1:76" x14ac:dyDescent="0.2">
      <c r="A1212" s="2" t="s">
        <v>1212</v>
      </c>
      <c r="B1212" s="2">
        <f t="shared" si="38"/>
        <v>88835</v>
      </c>
      <c r="C1212" s="5">
        <v>635</v>
      </c>
      <c r="D1212" s="5">
        <v>261</v>
      </c>
      <c r="E1212" s="5">
        <v>111</v>
      </c>
      <c r="F1212" s="2">
        <v>88835</v>
      </c>
      <c r="G1212">
        <f t="array" ref="G1212:AA1212">VLOOKUP(A1212,Check_S4,{7,8,9,10,11,12,13,14,15,16,17,18,19,20,21,22,23,24,25,26,27},FALSE)</f>
        <v>0</v>
      </c>
      <c r="H1212">
        <v>311</v>
      </c>
      <c r="I1212">
        <v>52.990935350000001</v>
      </c>
      <c r="J1212">
        <v>0</v>
      </c>
      <c r="K1212">
        <v>0</v>
      </c>
      <c r="L1212">
        <v>164.15108446570201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1573.77252868338</v>
      </c>
      <c r="T1212">
        <v>0</v>
      </c>
      <c r="U1212">
        <v>0</v>
      </c>
      <c r="V1212">
        <v>1494.95890540919</v>
      </c>
      <c r="W1212">
        <v>0</v>
      </c>
      <c r="X1212">
        <v>0</v>
      </c>
      <c r="Y1212">
        <v>0</v>
      </c>
      <c r="Z1212">
        <v>0</v>
      </c>
      <c r="AA1212">
        <v>211</v>
      </c>
      <c r="AB1212">
        <f t="array" ref="AB1212">MEDIAN(IF(G1212:Q1212&lt;&gt;0,G1212:Q1212))</f>
        <v>164.15108446570201</v>
      </c>
      <c r="AC1212">
        <f t="array" ref="AC1212">MEDIAN(IF(R1212:Z1212&lt;&gt;0,R1212:Z1212))</f>
        <v>1534.365717046285</v>
      </c>
      <c r="AD1212">
        <f t="shared" si="37"/>
        <v>9.3472773697506568</v>
      </c>
      <c r="AE1212">
        <f t="array" ref="AE1212">TTEST(IF(G1212:Q1212&lt;&gt;0,G1212:Q1212),IF(R1212:AA1212&lt;&gt;0,R1212:AA1212),2,3)</f>
        <v>0.17026477682952934</v>
      </c>
      <c r="AX1212" s="8" t="s">
        <v>3349</v>
      </c>
      <c r="AY1212" s="8" t="s">
        <v>3350</v>
      </c>
      <c r="AZ1212" s="8" t="s">
        <v>1623</v>
      </c>
      <c r="BA1212" s="9">
        <v>1270.54111772739</v>
      </c>
      <c r="BB1212" s="9">
        <v>1270.54111772739</v>
      </c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>
        <v>1270.54111772739</v>
      </c>
      <c r="BQ1212" s="9"/>
      <c r="BR1212" s="9"/>
      <c r="BS1212" s="9"/>
      <c r="BT1212" s="9"/>
      <c r="BU1212" s="9"/>
      <c r="BV1212" s="9"/>
      <c r="BW1212" s="9"/>
      <c r="BX1212" s="9"/>
    </row>
    <row r="1213" spans="1:76" x14ac:dyDescent="0.2">
      <c r="A1213" s="2" t="s">
        <v>1213</v>
      </c>
      <c r="B1213" s="2">
        <f t="shared" si="38"/>
        <v>24442</v>
      </c>
      <c r="C1213" s="5">
        <v>2307</v>
      </c>
      <c r="D1213" s="5">
        <v>1697</v>
      </c>
      <c r="E1213" s="5">
        <v>88</v>
      </c>
      <c r="F1213" s="2">
        <v>24442</v>
      </c>
      <c r="G1213">
        <f t="array" ref="G1213:AA1213">VLOOKUP(A1213,Check_S4,{7,8,9,10,11,12,13,14,15,16,17,18,19,20,21,22,23,24,25,26,27},FALSE)</f>
        <v>0</v>
      </c>
      <c r="H1213">
        <v>6692</v>
      </c>
      <c r="I1213">
        <v>25.059256250000001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797.07537533877303</v>
      </c>
      <c r="P1213">
        <v>0</v>
      </c>
      <c r="Q1213">
        <v>0</v>
      </c>
      <c r="R1213">
        <v>0</v>
      </c>
      <c r="S1213">
        <v>1679.07536358381</v>
      </c>
      <c r="T1213">
        <v>0</v>
      </c>
      <c r="U1213">
        <v>0</v>
      </c>
      <c r="V1213">
        <v>1715.41686229161</v>
      </c>
      <c r="W1213">
        <v>0</v>
      </c>
      <c r="X1213">
        <v>0</v>
      </c>
      <c r="Y1213">
        <v>2572.3526838397102</v>
      </c>
      <c r="Z1213">
        <v>3344.6379068139399</v>
      </c>
      <c r="AA1213">
        <v>1630</v>
      </c>
      <c r="AB1213">
        <f t="array" ref="AB1213">MEDIAN(IF(G1213:Q1213&lt;&gt;0,G1213:Q1213))</f>
        <v>797.07537533877303</v>
      </c>
      <c r="AC1213">
        <f t="array" ref="AC1213">MEDIAN(IF(R1213:Z1213&lt;&gt;0,R1213:Z1213))</f>
        <v>2143.8847730656598</v>
      </c>
      <c r="AD1213">
        <f t="shared" si="37"/>
        <v>2.6896888793666043</v>
      </c>
      <c r="AE1213">
        <f t="array" ref="AE1213">TTEST(IF(G1213:Q1213&lt;&gt;0,G1213:Q1213),IF(R1213:AA1213&lt;&gt;0,R1213:AA1213),2,3)</f>
        <v>0.89505070776887297</v>
      </c>
      <c r="AX1213" s="8" t="s">
        <v>3351</v>
      </c>
      <c r="AY1213" s="8" t="s">
        <v>3352</v>
      </c>
      <c r="AZ1213" s="8" t="s">
        <v>1623</v>
      </c>
      <c r="BA1213" s="9">
        <v>1362.4454899580501</v>
      </c>
      <c r="BB1213" s="9">
        <v>1270.54111772739</v>
      </c>
      <c r="BC1213" s="9">
        <v>75.927008361851193</v>
      </c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>
        <v>1270.54111772739</v>
      </c>
      <c r="BQ1213" s="9"/>
      <c r="BR1213" s="9">
        <v>2439.7953521467598</v>
      </c>
      <c r="BS1213" s="9"/>
      <c r="BT1213" s="9"/>
      <c r="BU1213" s="9"/>
      <c r="BV1213" s="9"/>
      <c r="BW1213" s="9"/>
      <c r="BX1213" s="9">
        <v>377</v>
      </c>
    </row>
    <row r="1214" spans="1:76" x14ac:dyDescent="0.2">
      <c r="A1214" s="2" t="s">
        <v>1214</v>
      </c>
      <c r="B1214" s="2">
        <f t="shared" si="38"/>
        <v>19877</v>
      </c>
      <c r="C1214" s="5">
        <v>2824</v>
      </c>
      <c r="D1214" s="5">
        <v>1391</v>
      </c>
      <c r="E1214" s="5">
        <v>110</v>
      </c>
      <c r="F1214" s="2">
        <v>19877</v>
      </c>
      <c r="G1214">
        <f t="array" ref="G1214:AA1214">VLOOKUP(A1214,Check_S4,{7,8,9,10,11,12,13,14,15,16,17,18,19,20,21,22,23,24,25,26,27},FALSE)</f>
        <v>0</v>
      </c>
      <c r="H1214">
        <v>6159</v>
      </c>
      <c r="I1214">
        <v>151.04142179999999</v>
      </c>
      <c r="J1214">
        <v>1234.2296839999999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8159.8052795590602</v>
      </c>
      <c r="Q1214">
        <v>0</v>
      </c>
      <c r="R1214">
        <v>0</v>
      </c>
      <c r="S1214">
        <v>1390.64764392647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2411.0312354559701</v>
      </c>
      <c r="Z1214">
        <v>0</v>
      </c>
      <c r="AA1214">
        <v>259</v>
      </c>
      <c r="AB1214">
        <f t="array" ref="AB1214">MEDIAN(IF(G1214:Q1214&lt;&gt;0,G1214:Q1214))</f>
        <v>3696.614842</v>
      </c>
      <c r="AC1214">
        <f t="array" ref="AC1214">MEDIAN(IF(R1214:Z1214&lt;&gt;0,R1214:Z1214))</f>
        <v>1900.8394396912199</v>
      </c>
      <c r="AD1214">
        <f t="shared" si="37"/>
        <v>0.51421084449869225</v>
      </c>
      <c r="AE1214">
        <f t="array" ref="AE1214">TTEST(IF(G1214:Q1214&lt;&gt;0,G1214:Q1214),IF(R1214:AA1214&lt;&gt;0,R1214:AA1214),2,3)</f>
        <v>0.2791694983748334</v>
      </c>
      <c r="AX1214" s="8" t="s">
        <v>3353</v>
      </c>
      <c r="AY1214" s="8" t="s">
        <v>3354</v>
      </c>
      <c r="AZ1214" s="8" t="s">
        <v>1623</v>
      </c>
      <c r="BA1214" s="9">
        <v>1355.50790045092</v>
      </c>
      <c r="BB1214" s="9">
        <v>1271.39140826729</v>
      </c>
      <c r="BC1214" s="9">
        <v>73.404527121584394</v>
      </c>
      <c r="BD1214" s="9"/>
      <c r="BE1214" s="9">
        <v>2759</v>
      </c>
      <c r="BF1214" s="9">
        <v>109.4200453</v>
      </c>
      <c r="BG1214" s="9"/>
      <c r="BH1214" s="9"/>
      <c r="BI1214" s="9"/>
      <c r="BJ1214" s="9"/>
      <c r="BK1214" s="9"/>
      <c r="BL1214" s="9">
        <v>856.34537550595303</v>
      </c>
      <c r="BM1214" s="9"/>
      <c r="BN1214" s="9">
        <v>1781.3826731813599</v>
      </c>
      <c r="BO1214" s="9"/>
      <c r="BP1214" s="9">
        <v>1271.39140826729</v>
      </c>
      <c r="BQ1214" s="9"/>
      <c r="BR1214" s="9"/>
      <c r="BS1214" s="9"/>
      <c r="BT1214" s="9"/>
      <c r="BU1214" s="9"/>
      <c r="BV1214" s="9"/>
      <c r="BW1214" s="9"/>
      <c r="BX1214" s="9"/>
    </row>
    <row r="1215" spans="1:76" x14ac:dyDescent="0.2">
      <c r="A1215" s="2" t="s">
        <v>1215</v>
      </c>
      <c r="B1215" s="2">
        <f t="shared" si="38"/>
        <v>57092</v>
      </c>
      <c r="C1215" s="5">
        <v>981</v>
      </c>
      <c r="D1215" s="5">
        <v>1059</v>
      </c>
      <c r="E1215" s="5">
        <v>73</v>
      </c>
      <c r="F1215" s="2">
        <v>57092</v>
      </c>
      <c r="G1215">
        <f t="array" ref="G1215:AA1215">VLOOKUP(A1215,Check_S4,{7,8,9,10,11,12,13,14,15,16,17,18,19,20,21,22,23,24,25,26,27},FALSE)</f>
        <v>0</v>
      </c>
      <c r="H1215">
        <v>803</v>
      </c>
      <c r="I1215">
        <v>77.341883210000006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1314.0472445032799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1730</v>
      </c>
      <c r="AB1215">
        <f t="array" ref="AB1215">MEDIAN(IF(G1215:Q1215&lt;&gt;0,G1215:Q1215))</f>
        <v>440.170941605</v>
      </c>
      <c r="AC1215">
        <f t="array" ref="AC1215">MEDIAN(IF(R1215:Z1215&lt;&gt;0,R1215:Z1215))</f>
        <v>1314.0472445032799</v>
      </c>
      <c r="AD1215">
        <f t="shared" si="37"/>
        <v>2.9853112059416178</v>
      </c>
      <c r="AE1215">
        <f t="array" ref="AE1215">TTEST(IF(G1215:Q1215&lt;&gt;0,G1215:Q1215),IF(R1215:AA1215&lt;&gt;0,R1215:AA1215),2,3)</f>
        <v>0.15332857370723615</v>
      </c>
      <c r="AX1215" s="8" t="s">
        <v>3355</v>
      </c>
      <c r="AY1215" s="8" t="s">
        <v>3356</v>
      </c>
      <c r="AZ1215" s="8" t="s">
        <v>1623</v>
      </c>
      <c r="BA1215" s="9">
        <v>1188.0115599318499</v>
      </c>
      <c r="BB1215" s="9">
        <v>1272.2418103699599</v>
      </c>
      <c r="BC1215" s="9">
        <v>77.249491964745502</v>
      </c>
      <c r="BD1215" s="9"/>
      <c r="BE1215" s="9">
        <v>2538</v>
      </c>
      <c r="BF1215" s="9">
        <v>10.433022729999999</v>
      </c>
      <c r="BG1215" s="9"/>
      <c r="BH1215" s="9"/>
      <c r="BI1215" s="9"/>
      <c r="BJ1215" s="9"/>
      <c r="BK1215" s="9"/>
      <c r="BL1215" s="9"/>
      <c r="BM1215" s="9"/>
      <c r="BN1215" s="9">
        <v>1304.38296655929</v>
      </c>
      <c r="BO1215" s="9"/>
      <c r="BP1215" s="9">
        <v>1272.2418103699599</v>
      </c>
      <c r="BQ1215" s="9"/>
      <c r="BR1215" s="9"/>
      <c r="BS1215" s="9"/>
      <c r="BT1215" s="9"/>
      <c r="BU1215" s="9"/>
      <c r="BV1215" s="9"/>
      <c r="BW1215" s="9"/>
      <c r="BX1215" s="9">
        <v>815</v>
      </c>
    </row>
    <row r="1216" spans="1:76" x14ac:dyDescent="0.2">
      <c r="A1216" s="2" t="s">
        <v>1216</v>
      </c>
      <c r="B1216" s="2">
        <f t="shared" si="38"/>
        <v>22109</v>
      </c>
      <c r="C1216" s="5">
        <v>2529</v>
      </c>
      <c r="D1216" s="5">
        <v>2292</v>
      </c>
      <c r="E1216" s="5">
        <v>67</v>
      </c>
      <c r="F1216" s="2">
        <v>22109</v>
      </c>
      <c r="G1216">
        <f t="array" ref="G1216:AA1216">VLOOKUP(A1216,Check_S4,{7,8,9,10,11,12,13,14,15,16,17,18,19,20,21,22,23,24,25,26,27},FALSE)</f>
        <v>0</v>
      </c>
      <c r="H1216">
        <v>2516</v>
      </c>
      <c r="I1216">
        <v>523.58115940000005</v>
      </c>
      <c r="J1216">
        <v>0</v>
      </c>
      <c r="K1216">
        <v>0</v>
      </c>
      <c r="L1216">
        <v>2068.6786128925301</v>
      </c>
      <c r="M1216">
        <v>0</v>
      </c>
      <c r="N1216">
        <v>535.25399131440599</v>
      </c>
      <c r="O1216">
        <v>2544.6257303860598</v>
      </c>
      <c r="P1216">
        <v>5850.9169983995798</v>
      </c>
      <c r="Q1216">
        <v>5046.0757598397204</v>
      </c>
      <c r="R1216">
        <v>0</v>
      </c>
      <c r="S1216">
        <v>1127.65268427162</v>
      </c>
      <c r="T1216">
        <v>3907.3764637459099</v>
      </c>
      <c r="U1216">
        <v>0</v>
      </c>
      <c r="V1216">
        <v>1821.2787868883099</v>
      </c>
      <c r="W1216">
        <v>0</v>
      </c>
      <c r="X1216">
        <v>0</v>
      </c>
      <c r="Y1216">
        <v>0</v>
      </c>
      <c r="Z1216">
        <v>3141.4830038878299</v>
      </c>
      <c r="AA1216">
        <v>1270</v>
      </c>
      <c r="AB1216">
        <f t="array" ref="AB1216">MEDIAN(IF(G1216:Q1216&lt;&gt;0,G1216:Q1216))</f>
        <v>2516</v>
      </c>
      <c r="AC1216">
        <f t="array" ref="AC1216">MEDIAN(IF(R1216:Z1216&lt;&gt;0,R1216:Z1216))</f>
        <v>2481.3808953880698</v>
      </c>
      <c r="AD1216">
        <f t="shared" si="37"/>
        <v>0.98624041947061603</v>
      </c>
      <c r="AE1216">
        <f t="array" ref="AE1216">TTEST(IF(G1216:Q1216&lt;&gt;0,G1216:Q1216),IF(R1216:AA1216&lt;&gt;0,R1216:AA1216),2,3)</f>
        <v>0.62911369669237927</v>
      </c>
      <c r="AX1216" s="8" t="s">
        <v>1558</v>
      </c>
      <c r="AY1216" s="8" t="s">
        <v>1558</v>
      </c>
      <c r="AZ1216" s="8" t="s">
        <v>1640</v>
      </c>
      <c r="BA1216" s="9">
        <v>1272.2418103699599</v>
      </c>
      <c r="BB1216" s="9">
        <v>1272.2418103699599</v>
      </c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>
        <v>1272.2418103699599</v>
      </c>
      <c r="BQ1216" s="9"/>
      <c r="BR1216" s="9"/>
      <c r="BS1216" s="9"/>
      <c r="BT1216" s="9"/>
      <c r="BU1216" s="9"/>
      <c r="BV1216" s="9"/>
      <c r="BW1216" s="9"/>
      <c r="BX1216" s="9"/>
    </row>
    <row r="1217" spans="1:76" x14ac:dyDescent="0.2">
      <c r="A1217" s="2" t="s">
        <v>1217</v>
      </c>
      <c r="B1217" s="2">
        <f t="shared" si="38"/>
        <v>17036</v>
      </c>
      <c r="C1217" s="5">
        <v>3274</v>
      </c>
      <c r="D1217" s="5">
        <v>2180</v>
      </c>
      <c r="E1217" s="5">
        <v>136</v>
      </c>
      <c r="F1217" s="2">
        <v>17036</v>
      </c>
      <c r="G1217">
        <f t="array" ref="G1217:AA1217">VLOOKUP(A1217,Check_S4,{7,8,9,10,11,12,13,14,15,16,17,18,19,20,21,22,23,24,25,26,27},FALSE)</f>
        <v>0</v>
      </c>
      <c r="H1217">
        <v>0</v>
      </c>
      <c r="I1217">
        <v>495.95538449999998</v>
      </c>
      <c r="J1217">
        <v>0</v>
      </c>
      <c r="K1217">
        <v>0</v>
      </c>
      <c r="L1217">
        <v>0</v>
      </c>
      <c r="M1217">
        <v>0</v>
      </c>
      <c r="N1217">
        <v>798.34326033951504</v>
      </c>
      <c r="O1217">
        <v>0</v>
      </c>
      <c r="P1217">
        <v>0</v>
      </c>
      <c r="Q1217">
        <v>2246.4572155086698</v>
      </c>
      <c r="R1217">
        <v>0</v>
      </c>
      <c r="S1217">
        <v>1437.5340630829</v>
      </c>
      <c r="T1217">
        <v>0</v>
      </c>
      <c r="U1217">
        <v>0</v>
      </c>
      <c r="V1217">
        <v>2547.4006574203099</v>
      </c>
      <c r="W1217">
        <v>0</v>
      </c>
      <c r="X1217">
        <v>13212.149710617299</v>
      </c>
      <c r="Y1217">
        <v>0</v>
      </c>
      <c r="Z1217">
        <v>0</v>
      </c>
      <c r="AA1217">
        <v>2180</v>
      </c>
      <c r="AB1217">
        <f t="array" ref="AB1217">MEDIAN(IF(G1217:Q1217&lt;&gt;0,G1217:Q1217))</f>
        <v>798.34326033951504</v>
      </c>
      <c r="AC1217">
        <f t="array" ref="AC1217">MEDIAN(IF(R1217:Z1217&lt;&gt;0,R1217:Z1217))</f>
        <v>2547.4006574203099</v>
      </c>
      <c r="AD1217">
        <f t="shared" si="37"/>
        <v>3.1908588497846972</v>
      </c>
      <c r="AE1217">
        <f t="array" ref="AE1217">TTEST(IF(G1217:Q1217&lt;&gt;0,G1217:Q1217),IF(R1217:AA1217&lt;&gt;0,R1217:AA1217),2,3)</f>
        <v>0.28327746698111728</v>
      </c>
      <c r="AX1217" s="8" t="s">
        <v>3357</v>
      </c>
      <c r="AY1217" s="8" t="s">
        <v>3358</v>
      </c>
      <c r="AZ1217" s="8" t="s">
        <v>1623</v>
      </c>
      <c r="BA1217" s="9">
        <v>3091.3301247386498</v>
      </c>
      <c r="BB1217" s="9">
        <v>1273.0507369059901</v>
      </c>
      <c r="BC1217" s="9">
        <v>192.66774357491099</v>
      </c>
      <c r="BD1217" s="9">
        <v>19905</v>
      </c>
      <c r="BE1217" s="9">
        <v>997</v>
      </c>
      <c r="BF1217" s="9">
        <v>126.1592732</v>
      </c>
      <c r="BG1217" s="9"/>
      <c r="BH1217" s="9"/>
      <c r="BI1217" s="9">
        <v>1326.3718885769699</v>
      </c>
      <c r="BJ1217" s="9"/>
      <c r="BK1217" s="9"/>
      <c r="BL1217" s="9">
        <v>1545.0223827960299</v>
      </c>
      <c r="BM1217" s="9"/>
      <c r="BN1217" s="9">
        <v>469.44125174835398</v>
      </c>
      <c r="BO1217" s="9"/>
      <c r="BP1217" s="9">
        <v>1219.7295852350101</v>
      </c>
      <c r="BQ1217" s="9"/>
      <c r="BR1217" s="9">
        <v>2969.7004828058498</v>
      </c>
      <c r="BS1217" s="9">
        <v>1462.8763830242599</v>
      </c>
      <c r="BT1217" s="9"/>
      <c r="BU1217" s="9"/>
      <c r="BV1217" s="9"/>
      <c r="BW1217" s="9"/>
      <c r="BX1217" s="9">
        <v>892</v>
      </c>
    </row>
    <row r="1218" spans="1:76" x14ac:dyDescent="0.2">
      <c r="A1218" s="2" t="s">
        <v>1218</v>
      </c>
      <c r="B1218" s="2">
        <f t="shared" si="38"/>
        <v>34842</v>
      </c>
      <c r="C1218" s="5">
        <v>1600</v>
      </c>
      <c r="D1218" s="5">
        <v>1404</v>
      </c>
      <c r="E1218" s="5">
        <v>47</v>
      </c>
      <c r="F1218" s="2">
        <v>34842</v>
      </c>
      <c r="G1218">
        <f t="array" ref="G1218:AA1218">VLOOKUP(A1218,Check_S4,{7,8,9,10,11,12,13,14,15,16,17,18,19,20,21,22,23,24,25,26,27},FALSE)</f>
        <v>0</v>
      </c>
      <c r="H1218">
        <v>420</v>
      </c>
      <c r="I1218">
        <v>888.38398240000004</v>
      </c>
      <c r="J1218">
        <v>0</v>
      </c>
      <c r="K1218">
        <v>0</v>
      </c>
      <c r="L1218">
        <v>1373.81850419995</v>
      </c>
      <c r="M1218">
        <v>0</v>
      </c>
      <c r="N1218">
        <v>1386.3865208223101</v>
      </c>
      <c r="O1218">
        <v>2950.4519167513599</v>
      </c>
      <c r="P1218">
        <v>0</v>
      </c>
      <c r="Q1218">
        <v>2281.07361183492</v>
      </c>
      <c r="R1218">
        <v>0</v>
      </c>
      <c r="S1218">
        <v>1403.6410129380599</v>
      </c>
      <c r="T1218">
        <v>0</v>
      </c>
      <c r="U1218">
        <v>0</v>
      </c>
      <c r="V1218">
        <v>0</v>
      </c>
      <c r="W1218">
        <v>1687.5627698932601</v>
      </c>
      <c r="X1218">
        <v>0</v>
      </c>
      <c r="Y1218">
        <v>0</v>
      </c>
      <c r="Z1218">
        <v>0</v>
      </c>
      <c r="AA1218">
        <v>2010</v>
      </c>
      <c r="AB1218">
        <f t="array" ref="AB1218">MEDIAN(IF(G1218:Q1218&lt;&gt;0,G1218:Q1218))</f>
        <v>1380.10251251113</v>
      </c>
      <c r="AC1218">
        <f t="array" ref="AC1218">MEDIAN(IF(R1218:Z1218&lt;&gt;0,R1218:Z1218))</f>
        <v>1545.60189141566</v>
      </c>
      <c r="AD1218">
        <f t="shared" si="37"/>
        <v>1.1199181781093925</v>
      </c>
      <c r="AE1218">
        <f t="array" ref="AE1218">TTEST(IF(G1218:Q1218&lt;&gt;0,G1218:Q1218),IF(R1218:AA1218&lt;&gt;0,R1218:AA1218),2,3)</f>
        <v>0.72891384001838655</v>
      </c>
      <c r="AX1218" s="8" t="s">
        <v>3359</v>
      </c>
      <c r="AY1218" s="8" t="s">
        <v>3360</v>
      </c>
      <c r="AZ1218" s="8" t="s">
        <v>1623</v>
      </c>
      <c r="BA1218" s="9">
        <v>1083.0114720737199</v>
      </c>
      <c r="BB1218" s="9">
        <v>1273.2285299514299</v>
      </c>
      <c r="BC1218" s="9">
        <v>57.097263057022403</v>
      </c>
      <c r="BD1218" s="9"/>
      <c r="BE1218" s="9">
        <v>191</v>
      </c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>
        <v>1366.45705990287</v>
      </c>
      <c r="BQ1218" s="9"/>
      <c r="BR1218" s="9"/>
      <c r="BS1218" s="9"/>
      <c r="BT1218" s="9">
        <v>1594.5888283920301</v>
      </c>
      <c r="BU1218" s="9"/>
      <c r="BV1218" s="9"/>
      <c r="BW1218" s="9"/>
      <c r="BX1218" s="9">
        <v>1180</v>
      </c>
    </row>
    <row r="1219" spans="1:76" x14ac:dyDescent="0.2">
      <c r="A1219" s="2" t="s">
        <v>1219</v>
      </c>
      <c r="B1219" s="2">
        <f t="shared" si="38"/>
        <v>15319</v>
      </c>
      <c r="C1219" s="5">
        <v>3628</v>
      </c>
      <c r="D1219" s="5">
        <v>4229</v>
      </c>
      <c r="E1219" s="5">
        <v>48</v>
      </c>
      <c r="F1219" s="2">
        <v>15319</v>
      </c>
      <c r="G1219">
        <f t="array" ref="G1219:AA1219">VLOOKUP(A1219,Check_S4,{7,8,9,10,11,12,13,14,15,16,17,18,19,20,21,22,23,24,25,26,27},FALSE)</f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4790.32839444613</v>
      </c>
      <c r="S1219">
        <v>0</v>
      </c>
      <c r="T1219">
        <v>4407.1799331359798</v>
      </c>
      <c r="U1219">
        <v>4050.6603518350698</v>
      </c>
      <c r="V1219">
        <v>2073.1406564306599</v>
      </c>
      <c r="W1219">
        <v>0</v>
      </c>
      <c r="X1219">
        <v>5293.8615791693301</v>
      </c>
      <c r="Y1219">
        <v>3114.36907819519</v>
      </c>
      <c r="Z1219">
        <v>5057.8944102897503</v>
      </c>
      <c r="AA1219">
        <v>238</v>
      </c>
      <c r="AB1219" t="e">
        <f t="array" ref="AB1219">MEDIAN(IF(G1219:Q1219&lt;&gt;0,G1219:Q1219))</f>
        <v>#NUM!</v>
      </c>
      <c r="AC1219">
        <f t="array" ref="AC1219">MEDIAN(IF(R1219:Z1219&lt;&gt;0,R1219:Z1219))</f>
        <v>4407.1799331359798</v>
      </c>
      <c r="AD1219" t="e">
        <f t="shared" ref="AD1219:AD1282" si="39">AC1219/AB1219</f>
        <v>#NUM!</v>
      </c>
      <c r="AE1219" t="e">
        <f t="array" ref="AE1219">TTEST(IF(G1219:Q1219&lt;&gt;0,G1219:Q1219),IF(R1219:AA1219&lt;&gt;0,R1219:AA1219),2,3)</f>
        <v>#DIV/0!</v>
      </c>
      <c r="AX1219" s="8" t="s">
        <v>3361</v>
      </c>
      <c r="AY1219" s="8" t="s">
        <v>3362</v>
      </c>
      <c r="AZ1219" s="8" t="s">
        <v>1623</v>
      </c>
      <c r="BA1219" s="9">
        <v>1604.56642422491</v>
      </c>
      <c r="BB1219" s="9">
        <v>1273.94294908237</v>
      </c>
      <c r="BC1219" s="9">
        <v>84.546087719000298</v>
      </c>
      <c r="BD1219" s="9"/>
      <c r="BE1219" s="9"/>
      <c r="BF1219" s="9">
        <v>13.362706859999999</v>
      </c>
      <c r="BG1219" s="9"/>
      <c r="BH1219" s="9"/>
      <c r="BI1219" s="9"/>
      <c r="BJ1219" s="9"/>
      <c r="BK1219" s="9"/>
      <c r="BL1219" s="9">
        <v>3354.2485246536098</v>
      </c>
      <c r="BM1219" s="9"/>
      <c r="BN1219" s="9"/>
      <c r="BO1219" s="9"/>
      <c r="BP1219" s="9">
        <v>1273.94294908237</v>
      </c>
      <c r="BQ1219" s="9"/>
      <c r="BR1219" s="9"/>
      <c r="BS1219" s="9"/>
      <c r="BT1219" s="9"/>
      <c r="BU1219" s="9"/>
      <c r="BV1219" s="9">
        <v>2597.2779405285601</v>
      </c>
      <c r="BW1219" s="9"/>
      <c r="BX1219" s="9">
        <v>784</v>
      </c>
    </row>
    <row r="1220" spans="1:76" x14ac:dyDescent="0.2">
      <c r="A1220" s="2" t="s">
        <v>1220</v>
      </c>
      <c r="B1220" s="2">
        <f t="shared" si="38"/>
        <v>48502</v>
      </c>
      <c r="C1220" s="5">
        <v>1141</v>
      </c>
      <c r="D1220" s="5">
        <v>1141</v>
      </c>
      <c r="E1220" s="5"/>
      <c r="F1220" s="2">
        <v>48502</v>
      </c>
      <c r="G1220">
        <f t="array" ref="G1220:AA1220">VLOOKUP(A1220,Check_S4,{7,8,9,10,11,12,13,14,15,16,17,18,19,20,21,22,23,24,25,26,27},FALSE)</f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1140.9570966041299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e">
        <f t="array" ref="AB1220">MEDIAN(IF(G1220:Q1220&lt;&gt;0,G1220:Q1220))</f>
        <v>#NUM!</v>
      </c>
      <c r="AC1220">
        <f t="array" ref="AC1220">MEDIAN(IF(R1220:Z1220&lt;&gt;0,R1220:Z1220))</f>
        <v>1140.9570966041299</v>
      </c>
      <c r="AD1220" t="e">
        <f t="shared" si="39"/>
        <v>#NUM!</v>
      </c>
      <c r="AE1220" t="e">
        <f t="array" ref="AE1220">TTEST(IF(G1220:Q1220&lt;&gt;0,G1220:Q1220),IF(R1220:AA1220&lt;&gt;0,R1220:AA1220),2,3)</f>
        <v>#DIV/0!</v>
      </c>
      <c r="AX1220" s="8" t="s">
        <v>833</v>
      </c>
      <c r="AY1220" s="8" t="s">
        <v>3363</v>
      </c>
      <c r="AZ1220" s="8" t="s">
        <v>1623</v>
      </c>
      <c r="BA1220" s="9">
        <v>2188.1476524815798</v>
      </c>
      <c r="BB1220" s="9">
        <v>1273.94294908237</v>
      </c>
      <c r="BC1220" s="9">
        <v>105.64516685341</v>
      </c>
      <c r="BD1220" s="9"/>
      <c r="BE1220" s="9">
        <v>628</v>
      </c>
      <c r="BF1220" s="9">
        <v>38.362356560000002</v>
      </c>
      <c r="BG1220" s="9"/>
      <c r="BH1220" s="9"/>
      <c r="BI1220" s="9"/>
      <c r="BJ1220" s="9">
        <v>6023.4322052132902</v>
      </c>
      <c r="BK1220" s="9"/>
      <c r="BL1220" s="9">
        <v>97.338202900355498</v>
      </c>
      <c r="BM1220" s="9"/>
      <c r="BN1220" s="9"/>
      <c r="BO1220" s="9"/>
      <c r="BP1220" s="9">
        <v>1273.94294908237</v>
      </c>
      <c r="BQ1220" s="9"/>
      <c r="BR1220" s="9">
        <v>2940.7949919215398</v>
      </c>
      <c r="BS1220" s="9"/>
      <c r="BT1220" s="9"/>
      <c r="BU1220" s="9"/>
      <c r="BV1220" s="9">
        <v>4315.1628616935304</v>
      </c>
      <c r="BW1220" s="9"/>
      <c r="BX1220" s="9"/>
    </row>
    <row r="1221" spans="1:76" x14ac:dyDescent="0.2">
      <c r="A1221" s="2" t="s">
        <v>1221</v>
      </c>
      <c r="B1221" s="2">
        <f t="shared" si="38"/>
        <v>60750</v>
      </c>
      <c r="C1221" s="5">
        <v>910</v>
      </c>
      <c r="D1221" s="5">
        <v>952</v>
      </c>
      <c r="E1221" s="5">
        <v>87</v>
      </c>
      <c r="F1221" s="2">
        <v>60750</v>
      </c>
      <c r="G1221">
        <f t="array" ref="G1221:AA1221">VLOOKUP(A1221,Check_S4,{7,8,9,10,11,12,13,14,15,16,17,18,19,20,21,22,23,24,25,26,27},FALSE)</f>
        <v>0</v>
      </c>
      <c r="H1221">
        <v>0</v>
      </c>
      <c r="I1221">
        <v>10.668955800000001</v>
      </c>
      <c r="J1221">
        <v>0</v>
      </c>
      <c r="K1221">
        <v>0</v>
      </c>
      <c r="L1221">
        <v>1312.02888386168</v>
      </c>
      <c r="M1221">
        <v>0</v>
      </c>
      <c r="N1221">
        <v>0</v>
      </c>
      <c r="O1221">
        <v>0</v>
      </c>
      <c r="P1221">
        <v>0</v>
      </c>
      <c r="Q1221">
        <v>297.25224508212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1979.4456714908499</v>
      </c>
      <c r="Z1221">
        <v>0</v>
      </c>
      <c r="AA1221">
        <v>952</v>
      </c>
      <c r="AB1221">
        <f t="array" ref="AB1221">MEDIAN(IF(G1221:Q1221&lt;&gt;0,G1221:Q1221))</f>
        <v>297.25224508212</v>
      </c>
      <c r="AC1221">
        <f t="array" ref="AC1221">MEDIAN(IF(R1221:Z1221&lt;&gt;0,R1221:Z1221))</f>
        <v>1979.4456714908499</v>
      </c>
      <c r="AD1221">
        <f t="shared" si="39"/>
        <v>6.659144562369919</v>
      </c>
      <c r="AE1221">
        <f t="array" ref="AE1221">TTEST(IF(G1221:Q1221&lt;&gt;0,G1221:Q1221),IF(R1221:AA1221&lt;&gt;0,R1221:AA1221),2,3)</f>
        <v>0.28084815520932088</v>
      </c>
      <c r="AX1221" s="8" t="s">
        <v>3364</v>
      </c>
      <c r="AY1221" s="8" t="s">
        <v>3365</v>
      </c>
      <c r="AZ1221" s="8" t="s">
        <v>1623</v>
      </c>
      <c r="BA1221" s="9">
        <v>1108.6209129356801</v>
      </c>
      <c r="BB1221" s="9">
        <v>1274.55495440956</v>
      </c>
      <c r="BC1221" s="9">
        <v>68.492592802363305</v>
      </c>
      <c r="BD1221" s="9"/>
      <c r="BE1221" s="9">
        <v>1142</v>
      </c>
      <c r="BF1221" s="9">
        <v>125.1909886</v>
      </c>
      <c r="BG1221" s="9"/>
      <c r="BH1221" s="9"/>
      <c r="BI1221" s="9">
        <v>2090.7637391276799</v>
      </c>
      <c r="BJ1221" s="9"/>
      <c r="BK1221" s="9"/>
      <c r="BL1221" s="9">
        <v>1578.2587563125701</v>
      </c>
      <c r="BM1221" s="9"/>
      <c r="BN1221" s="9">
        <v>308.40208475469399</v>
      </c>
      <c r="BO1221" s="9"/>
      <c r="BP1221" s="9">
        <v>1407.1099088191099</v>
      </c>
      <c r="BQ1221" s="9"/>
      <c r="BR1221" s="9"/>
      <c r="BS1221" s="9"/>
      <c r="BT1221" s="9"/>
      <c r="BU1221" s="9"/>
      <c r="BV1221" s="9"/>
      <c r="BW1221" s="9"/>
      <c r="BX1221" s="9"/>
    </row>
    <row r="1222" spans="1:76" x14ac:dyDescent="0.2">
      <c r="A1222" s="2" t="s">
        <v>1222</v>
      </c>
      <c r="B1222" s="2">
        <f t="shared" si="38"/>
        <v>129724</v>
      </c>
      <c r="C1222" s="5">
        <v>426</v>
      </c>
      <c r="D1222" s="5">
        <v>426</v>
      </c>
      <c r="E1222" s="5">
        <v>141</v>
      </c>
      <c r="F1222" s="2">
        <v>129724</v>
      </c>
      <c r="G1222">
        <f t="array" ref="G1222:AA1222">VLOOKUP(A1222,Check_S4,{7,8,9,10,11,12,13,14,15,16,17,18,19,20,21,22,23,24,25,26,27},FALSE)</f>
        <v>851</v>
      </c>
      <c r="H1222">
        <v>0</v>
      </c>
      <c r="I1222">
        <v>0.67868952299999996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f t="array" ref="AB1222">MEDIAN(IF(G1222:Q1222&lt;&gt;0,G1222:Q1222))</f>
        <v>425.8393447615</v>
      </c>
      <c r="AC1222" t="e">
        <f t="array" ref="AC1222">MEDIAN(IF(R1222:Z1222&lt;&gt;0,R1222:Z1222))</f>
        <v>#NUM!</v>
      </c>
      <c r="AD1222" t="e">
        <f t="shared" si="39"/>
        <v>#NUM!</v>
      </c>
      <c r="AE1222" t="e">
        <f t="array" ref="AE1222">TTEST(IF(G1222:Q1222&lt;&gt;0,G1222:Q1222),IF(R1222:AA1222&lt;&gt;0,R1222:AA1222),2,3)</f>
        <v>#DIV/0!</v>
      </c>
      <c r="AX1222" s="8" t="s">
        <v>3366</v>
      </c>
      <c r="AY1222" s="8" t="s">
        <v>3367</v>
      </c>
      <c r="AZ1222" s="8" t="s">
        <v>1623</v>
      </c>
      <c r="BA1222" s="9">
        <v>1339.7253676396299</v>
      </c>
      <c r="BB1222" s="9">
        <v>1274.7936856015999</v>
      </c>
      <c r="BC1222" s="9">
        <v>72.026809858110695</v>
      </c>
      <c r="BD1222" s="9"/>
      <c r="BE1222" s="9">
        <v>719</v>
      </c>
      <c r="BF1222" s="9">
        <v>177.62989390000001</v>
      </c>
      <c r="BG1222" s="9"/>
      <c r="BH1222" s="9"/>
      <c r="BI1222" s="9">
        <v>1767.02539962474</v>
      </c>
      <c r="BJ1222" s="9"/>
      <c r="BK1222" s="9"/>
      <c r="BL1222" s="9">
        <v>3144.2697482888898</v>
      </c>
      <c r="BM1222" s="9"/>
      <c r="BN1222" s="9">
        <v>915.59372297516802</v>
      </c>
      <c r="BO1222" s="9"/>
      <c r="BP1222" s="9">
        <v>1274.7936856015999</v>
      </c>
      <c r="BQ1222" s="9"/>
      <c r="BR1222" s="9"/>
      <c r="BS1222" s="9">
        <v>2129.7679177568598</v>
      </c>
      <c r="BT1222" s="9">
        <v>1734.4479406093701</v>
      </c>
      <c r="BU1222" s="9"/>
      <c r="BV1222" s="9"/>
      <c r="BW1222" s="9"/>
      <c r="BX1222" s="9">
        <v>195</v>
      </c>
    </row>
    <row r="1223" spans="1:76" x14ac:dyDescent="0.2">
      <c r="A1223" s="2" t="s">
        <v>1223</v>
      </c>
      <c r="B1223" s="2">
        <f t="shared" si="38"/>
        <v>15722</v>
      </c>
      <c r="C1223" s="5">
        <v>3504</v>
      </c>
      <c r="D1223" s="5">
        <v>3504</v>
      </c>
      <c r="E1223" s="5"/>
      <c r="F1223" s="2">
        <v>15722</v>
      </c>
      <c r="G1223">
        <f t="array" ref="G1223:AA1223">VLOOKUP(A1223,Check_S4,{7,8,9,10,11,12,13,14,15,16,17,18,19,20,21,22,23,24,25,26,27},FALSE)</f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3503.84331116357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f t="array" ref="AB1223">MEDIAN(IF(G1223:Q1223&lt;&gt;0,G1223:Q1223))</f>
        <v>3503.84331116357</v>
      </c>
      <c r="AC1223" t="e">
        <f t="array" ref="AC1223">MEDIAN(IF(R1223:Z1223&lt;&gt;0,R1223:Z1223))</f>
        <v>#NUM!</v>
      </c>
      <c r="AD1223" t="e">
        <f t="shared" si="39"/>
        <v>#NUM!</v>
      </c>
      <c r="AE1223" t="e">
        <f t="array" ref="AE1223">TTEST(IF(G1223:Q1223&lt;&gt;0,G1223:Q1223),IF(R1223:AA1223&lt;&gt;0,R1223:AA1223),2,3)</f>
        <v>#DIV/0!</v>
      </c>
      <c r="AX1223" s="8" t="s">
        <v>1515</v>
      </c>
      <c r="AY1223" s="8" t="s">
        <v>1515</v>
      </c>
      <c r="AZ1223" s="8" t="s">
        <v>1640</v>
      </c>
      <c r="BA1223" s="9">
        <v>1274.7936856015999</v>
      </c>
      <c r="BB1223" s="9">
        <v>1274.7936856015999</v>
      </c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>
        <v>1274.7936856015999</v>
      </c>
      <c r="BQ1223" s="9"/>
      <c r="BR1223" s="9"/>
      <c r="BS1223" s="9"/>
      <c r="BT1223" s="9"/>
      <c r="BU1223" s="9"/>
      <c r="BV1223" s="9"/>
      <c r="BW1223" s="9"/>
      <c r="BX1223" s="9"/>
    </row>
    <row r="1224" spans="1:76" x14ac:dyDescent="0.2">
      <c r="A1224" s="2" t="s">
        <v>1224</v>
      </c>
      <c r="B1224" s="2">
        <f t="shared" si="38"/>
        <v>19003</v>
      </c>
      <c r="C1224" s="5">
        <v>2891</v>
      </c>
      <c r="D1224" s="5">
        <v>2223</v>
      </c>
      <c r="E1224" s="5">
        <v>81</v>
      </c>
      <c r="F1224" s="2">
        <v>19003</v>
      </c>
      <c r="G1224">
        <f t="array" ref="G1224:AA1224">VLOOKUP(A1224,Check_S4,{7,8,9,10,11,12,13,14,15,16,17,18,19,20,21,22,23,24,25,26,27},FALSE)</f>
        <v>0</v>
      </c>
      <c r="H1224">
        <v>10497</v>
      </c>
      <c r="I1224">
        <v>3751.0647709999998</v>
      </c>
      <c r="J1224">
        <v>0</v>
      </c>
      <c r="K1224">
        <v>452.98761416999997</v>
      </c>
      <c r="L1224">
        <v>2256.60587550834</v>
      </c>
      <c r="M1224">
        <v>2071.77938207324</v>
      </c>
      <c r="N1224">
        <v>2781.8872916493401</v>
      </c>
      <c r="O1224">
        <v>3585.3726490836102</v>
      </c>
      <c r="P1224">
        <v>0</v>
      </c>
      <c r="Q1224">
        <v>1411.65835145562</v>
      </c>
      <c r="R1224">
        <v>0</v>
      </c>
      <c r="S1224">
        <v>1968.3305458929101</v>
      </c>
      <c r="T1224">
        <v>0</v>
      </c>
      <c r="U1224">
        <v>2845.96759116673</v>
      </c>
      <c r="V1224">
        <v>1867.55568312029</v>
      </c>
      <c r="W1224">
        <v>2929.7195180552499</v>
      </c>
      <c r="X1224">
        <v>0</v>
      </c>
      <c r="Y1224">
        <v>1868.31190261555</v>
      </c>
      <c r="Z1224">
        <v>0</v>
      </c>
      <c r="AA1224">
        <v>2190</v>
      </c>
      <c r="AB1224">
        <f t="array" ref="AB1224">MEDIAN(IF(G1224:Q1224&lt;&gt;0,G1224:Q1224))</f>
        <v>2519.2465835788398</v>
      </c>
      <c r="AC1224">
        <f t="array" ref="AC1224">MEDIAN(IF(R1224:Z1224&lt;&gt;0,R1224:Z1224))</f>
        <v>1968.3305458929101</v>
      </c>
      <c r="AD1224">
        <f t="shared" si="39"/>
        <v>0.78131714407118547</v>
      </c>
      <c r="AE1224">
        <f t="array" ref="AE1224">TTEST(IF(G1224:Q1224&lt;&gt;0,G1224:Q1224),IF(R1224:AA1224&lt;&gt;0,R1224:AA1224),2,3)</f>
        <v>0.36350047994033663</v>
      </c>
      <c r="AX1224" s="8" t="s">
        <v>1181</v>
      </c>
      <c r="AY1224" s="8" t="s">
        <v>1181</v>
      </c>
      <c r="AZ1224" s="8" t="s">
        <v>1623</v>
      </c>
      <c r="BA1224" s="9">
        <v>1274.7936856015999</v>
      </c>
      <c r="BB1224" s="9">
        <v>1274.7936856015999</v>
      </c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>
        <v>1274.7936856015999</v>
      </c>
      <c r="BQ1224" s="9"/>
      <c r="BR1224" s="9"/>
      <c r="BS1224" s="9"/>
      <c r="BT1224" s="9"/>
      <c r="BU1224" s="9"/>
      <c r="BV1224" s="9"/>
      <c r="BW1224" s="9"/>
      <c r="BX1224" s="9"/>
    </row>
    <row r="1225" spans="1:76" x14ac:dyDescent="0.2">
      <c r="A1225" s="2" t="s">
        <v>1225</v>
      </c>
      <c r="B1225" s="2">
        <f t="shared" si="38"/>
        <v>29280</v>
      </c>
      <c r="C1225" s="5">
        <v>1874</v>
      </c>
      <c r="D1225" s="5">
        <v>1475</v>
      </c>
      <c r="E1225" s="5">
        <v>86</v>
      </c>
      <c r="F1225" s="2">
        <v>29280</v>
      </c>
      <c r="G1225">
        <f t="array" ref="G1225:AA1225">VLOOKUP(A1225,Check_S4,{7,8,9,10,11,12,13,14,15,16,17,18,19,20,21,22,23,24,25,26,27},FALSE)</f>
        <v>0</v>
      </c>
      <c r="H1225">
        <v>0</v>
      </c>
      <c r="I1225">
        <v>242.1372768</v>
      </c>
      <c r="J1225">
        <v>0</v>
      </c>
      <c r="K1225">
        <v>0</v>
      </c>
      <c r="L1225">
        <v>835.94157033313502</v>
      </c>
      <c r="M1225">
        <v>0</v>
      </c>
      <c r="N1225">
        <v>0</v>
      </c>
      <c r="O1225">
        <v>904.02508471834403</v>
      </c>
      <c r="P1225">
        <v>5678.7208089401402</v>
      </c>
      <c r="Q1225">
        <v>951.059645740664</v>
      </c>
      <c r="R1225">
        <v>2319.6416083126901</v>
      </c>
      <c r="S1225">
        <v>1837.64647720835</v>
      </c>
      <c r="T1225">
        <v>0</v>
      </c>
      <c r="U1225">
        <v>2622.5170949303301</v>
      </c>
      <c r="V1225">
        <v>1475.2005493628401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f t="array" ref="AB1225">MEDIAN(IF(G1225:Q1225&lt;&gt;0,G1225:Q1225))</f>
        <v>904.02508471834403</v>
      </c>
      <c r="AC1225">
        <f t="array" ref="AC1225">MEDIAN(IF(R1225:Z1225&lt;&gt;0,R1225:Z1225))</f>
        <v>2078.6440427605203</v>
      </c>
      <c r="AD1225">
        <f t="shared" si="39"/>
        <v>2.2993212001502568</v>
      </c>
      <c r="AE1225">
        <f t="array" ref="AE1225">TTEST(IF(G1225:Q1225&lt;&gt;0,G1225:Q1225),IF(R1225:AA1225&lt;&gt;0,R1225:AA1225),2,3)</f>
        <v>0.75497769432928941</v>
      </c>
      <c r="AX1225" s="8" t="s">
        <v>3368</v>
      </c>
      <c r="AY1225" s="8" t="s">
        <v>3369</v>
      </c>
      <c r="AZ1225" s="8" t="s">
        <v>1623</v>
      </c>
      <c r="BA1225" s="9">
        <v>1274.7936856015999</v>
      </c>
      <c r="BB1225" s="9">
        <v>1274.7936856015999</v>
      </c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>
        <v>1274.7936856015999</v>
      </c>
      <c r="BQ1225" s="9"/>
      <c r="BR1225" s="9"/>
      <c r="BS1225" s="9"/>
      <c r="BT1225" s="9"/>
      <c r="BU1225" s="9"/>
      <c r="BV1225" s="9"/>
      <c r="BW1225" s="9"/>
      <c r="BX1225" s="9"/>
    </row>
    <row r="1226" spans="1:76" x14ac:dyDescent="0.2">
      <c r="A1226" s="2" t="s">
        <v>1226</v>
      </c>
      <c r="B1226" s="2">
        <f t="shared" si="38"/>
        <v>43330</v>
      </c>
      <c r="C1226" s="5">
        <v>1265</v>
      </c>
      <c r="D1226" s="5">
        <v>1129</v>
      </c>
      <c r="E1226" s="5">
        <v>64</v>
      </c>
      <c r="F1226" s="2">
        <v>43330</v>
      </c>
      <c r="G1226">
        <f t="array" ref="G1226:AA1226">VLOOKUP(A1226,Check_S4,{7,8,9,10,11,12,13,14,15,16,17,18,19,20,21,22,23,24,25,26,27},FALSE)</f>
        <v>0</v>
      </c>
      <c r="H1226">
        <v>897</v>
      </c>
      <c r="I1226">
        <v>159.6344354</v>
      </c>
      <c r="J1226">
        <v>0</v>
      </c>
      <c r="K1226">
        <v>0</v>
      </c>
      <c r="L1226">
        <v>0</v>
      </c>
      <c r="M1226">
        <v>2700.8098252723498</v>
      </c>
      <c r="N1226">
        <v>846.02750473129504</v>
      </c>
      <c r="O1226">
        <v>618.10387821954203</v>
      </c>
      <c r="P1226">
        <v>0</v>
      </c>
      <c r="Q1226">
        <v>1520.5080783631599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2021.0752538220399</v>
      </c>
      <c r="X1226">
        <v>0</v>
      </c>
      <c r="Y1226">
        <v>0</v>
      </c>
      <c r="Z1226">
        <v>0</v>
      </c>
      <c r="AA1226">
        <v>1360</v>
      </c>
      <c r="AB1226">
        <f t="array" ref="AB1226">MEDIAN(IF(G1226:Q1226&lt;&gt;0,G1226:Q1226))</f>
        <v>871.51375236564752</v>
      </c>
      <c r="AC1226">
        <f t="array" ref="AC1226">MEDIAN(IF(R1226:Z1226&lt;&gt;0,R1226:Z1226))</f>
        <v>2021.0752538220399</v>
      </c>
      <c r="AD1226">
        <f t="shared" si="39"/>
        <v>2.3190400017624606</v>
      </c>
      <c r="AE1226">
        <f t="array" ref="AE1226">TTEST(IF(G1226:Q1226&lt;&gt;0,G1226:Q1226),IF(R1226:AA1226&lt;&gt;0,R1226:AA1226),2,3)</f>
        <v>0.31624039054595754</v>
      </c>
      <c r="AX1226" s="8" t="s">
        <v>1192</v>
      </c>
      <c r="AY1226" s="8" t="s">
        <v>1192</v>
      </c>
      <c r="AZ1226" s="8" t="s">
        <v>1640</v>
      </c>
      <c r="BA1226" s="9">
        <v>1275.6445335025701</v>
      </c>
      <c r="BB1226" s="9">
        <v>1275.6445335025701</v>
      </c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>
        <v>1275.6445335025701</v>
      </c>
      <c r="BQ1226" s="9"/>
      <c r="BR1226" s="9"/>
      <c r="BS1226" s="9"/>
      <c r="BT1226" s="9"/>
      <c r="BU1226" s="9"/>
      <c r="BV1226" s="9"/>
      <c r="BW1226" s="9"/>
      <c r="BX1226" s="9"/>
    </row>
    <row r="1227" spans="1:76" x14ac:dyDescent="0.2">
      <c r="A1227" s="2" t="s">
        <v>1227</v>
      </c>
      <c r="B1227" s="2">
        <f t="shared" si="38"/>
        <v>17714</v>
      </c>
      <c r="C1227" s="5">
        <v>3088</v>
      </c>
      <c r="D1227" s="5">
        <v>3088</v>
      </c>
      <c r="E1227" s="5"/>
      <c r="F1227" s="2">
        <v>17714</v>
      </c>
      <c r="G1227">
        <f t="array" ref="G1227:AA1227">VLOOKUP(A1227,Check_S4,{7,8,9,10,11,12,13,14,15,16,17,18,19,20,21,22,23,24,25,26,27},FALSE)</f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3087.5174950631399</v>
      </c>
      <c r="X1227">
        <v>0</v>
      </c>
      <c r="Y1227">
        <v>0</v>
      </c>
      <c r="Z1227">
        <v>0</v>
      </c>
      <c r="AA1227">
        <v>0</v>
      </c>
      <c r="AB1227" t="e">
        <f t="array" ref="AB1227">MEDIAN(IF(G1227:Q1227&lt;&gt;0,G1227:Q1227))</f>
        <v>#NUM!</v>
      </c>
      <c r="AC1227">
        <f t="array" ref="AC1227">MEDIAN(IF(R1227:Z1227&lt;&gt;0,R1227:Z1227))</f>
        <v>3087.5174950631399</v>
      </c>
      <c r="AD1227" t="e">
        <f t="shared" si="39"/>
        <v>#NUM!</v>
      </c>
      <c r="AE1227" t="e">
        <f t="array" ref="AE1227">TTEST(IF(G1227:Q1227&lt;&gt;0,G1227:Q1227),IF(R1227:AA1227&lt;&gt;0,R1227:AA1227),2,3)</f>
        <v>#DIV/0!</v>
      </c>
      <c r="AX1227" s="8" t="s">
        <v>1501</v>
      </c>
      <c r="AY1227" s="8" t="s">
        <v>1501</v>
      </c>
      <c r="AZ1227" s="8" t="s">
        <v>1640</v>
      </c>
      <c r="BA1227" s="9">
        <v>1276.49549274013</v>
      </c>
      <c r="BB1227" s="9">
        <v>1276.49549274013</v>
      </c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>
        <v>1276.49549274013</v>
      </c>
      <c r="BQ1227" s="9"/>
      <c r="BR1227" s="9"/>
      <c r="BS1227" s="9"/>
      <c r="BT1227" s="9"/>
      <c r="BU1227" s="9"/>
      <c r="BV1227" s="9"/>
      <c r="BW1227" s="9"/>
      <c r="BX1227" s="9"/>
    </row>
    <row r="1228" spans="1:76" x14ac:dyDescent="0.2">
      <c r="A1228" s="2" t="s">
        <v>1228</v>
      </c>
      <c r="B1228" s="2">
        <f t="shared" si="38"/>
        <v>96021</v>
      </c>
      <c r="C1228" s="5">
        <v>567</v>
      </c>
      <c r="D1228" s="5">
        <v>504</v>
      </c>
      <c r="E1228" s="5">
        <v>65</v>
      </c>
      <c r="F1228" s="2">
        <v>96021</v>
      </c>
      <c r="G1228">
        <f t="array" ref="G1228:AA1228">VLOOKUP(A1228,Check_S4,{7,8,9,10,11,12,13,14,15,16,17,18,19,20,21,22,23,24,25,26,27},FALSE)</f>
        <v>0</v>
      </c>
      <c r="H1228">
        <v>651</v>
      </c>
      <c r="I1228">
        <v>73.802214169999999</v>
      </c>
      <c r="J1228">
        <v>0</v>
      </c>
      <c r="K1228">
        <v>0</v>
      </c>
      <c r="L1228">
        <v>932.91809275980597</v>
      </c>
      <c r="M1228">
        <v>0</v>
      </c>
      <c r="N1228">
        <v>273.83572354369898</v>
      </c>
      <c r="O1228">
        <v>405.74765370168399</v>
      </c>
      <c r="P1228">
        <v>0</v>
      </c>
      <c r="Q1228">
        <v>0</v>
      </c>
      <c r="R1228">
        <v>0</v>
      </c>
      <c r="S1228">
        <v>1130.1449281851201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504</v>
      </c>
      <c r="AB1228">
        <f t="array" ref="AB1228">MEDIAN(IF(G1228:Q1228&lt;&gt;0,G1228:Q1228))</f>
        <v>405.74765370168399</v>
      </c>
      <c r="AC1228">
        <f t="array" ref="AC1228">MEDIAN(IF(R1228:Z1228&lt;&gt;0,R1228:Z1228))</f>
        <v>1130.1449281851201</v>
      </c>
      <c r="AD1228">
        <f t="shared" si="39"/>
        <v>2.7853394046143554</v>
      </c>
      <c r="AE1228">
        <f t="array" ref="AE1228">TTEST(IF(G1228:Q1228&lt;&gt;0,G1228:Q1228),IF(R1228:AA1228&lt;&gt;0,R1228:AA1228),2,3)</f>
        <v>0.44919870485817859</v>
      </c>
      <c r="AX1228" s="8" t="s">
        <v>3370</v>
      </c>
      <c r="AY1228" s="8" t="s">
        <v>3371</v>
      </c>
      <c r="AZ1228" s="8" t="s">
        <v>1623</v>
      </c>
      <c r="BA1228" s="9">
        <v>1167.6773188029199</v>
      </c>
      <c r="BB1228" s="9">
        <v>1276.5925880739401</v>
      </c>
      <c r="BC1228" s="9">
        <v>50.282605949107101</v>
      </c>
      <c r="BD1228" s="9"/>
      <c r="BE1228" s="9">
        <v>1645</v>
      </c>
      <c r="BF1228" s="9">
        <v>180.33314609999999</v>
      </c>
      <c r="BG1228" s="9"/>
      <c r="BH1228" s="9"/>
      <c r="BI1228" s="9">
        <v>627.80536379724697</v>
      </c>
      <c r="BJ1228" s="9">
        <v>829.72949502512404</v>
      </c>
      <c r="BK1228" s="9"/>
      <c r="BL1228" s="9">
        <v>1899.60871448336</v>
      </c>
      <c r="BM1228" s="9"/>
      <c r="BN1228" s="9">
        <v>1113.1851761478899</v>
      </c>
      <c r="BO1228" s="9"/>
      <c r="BP1228" s="9">
        <v>1605.75665486977</v>
      </c>
      <c r="BQ1228" s="9"/>
      <c r="BR1228" s="9"/>
      <c r="BS1228" s="9"/>
      <c r="BT1228" s="9"/>
      <c r="BU1228" s="9"/>
      <c r="BV1228" s="9"/>
      <c r="BW1228" s="9"/>
      <c r="BX1228" s="9">
        <v>1440</v>
      </c>
    </row>
    <row r="1229" spans="1:76" x14ac:dyDescent="0.2">
      <c r="A1229" s="2" t="s">
        <v>1229</v>
      </c>
      <c r="B1229" s="2">
        <f t="shared" si="38"/>
        <v>59919</v>
      </c>
      <c r="C1229" s="5">
        <v>907</v>
      </c>
      <c r="D1229" s="5">
        <v>907</v>
      </c>
      <c r="E1229" s="5"/>
      <c r="F1229" s="2">
        <v>59919</v>
      </c>
      <c r="G1229">
        <f t="array" ref="G1229:AA1229">VLOOKUP(A1229,Check_S4,{7,8,9,10,11,12,13,14,15,16,17,18,19,20,21,22,23,24,25,26,27},FALSE)</f>
        <v>907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f t="array" ref="AB1229">MEDIAN(IF(G1229:Q1229&lt;&gt;0,G1229:Q1229))</f>
        <v>907</v>
      </c>
      <c r="AC1229" t="e">
        <f t="array" ref="AC1229">MEDIAN(IF(R1229:Z1229&lt;&gt;0,R1229:Z1229))</f>
        <v>#NUM!</v>
      </c>
      <c r="AD1229" t="e">
        <f t="shared" si="39"/>
        <v>#NUM!</v>
      </c>
      <c r="AE1229" t="e">
        <f t="array" ref="AE1229">TTEST(IF(G1229:Q1229&lt;&gt;0,G1229:Q1229),IF(R1229:AA1229&lt;&gt;0,R1229:AA1229),2,3)</f>
        <v>#DIV/0!</v>
      </c>
      <c r="AX1229" s="8" t="s">
        <v>3372</v>
      </c>
      <c r="AY1229" s="8" t="s">
        <v>3373</v>
      </c>
      <c r="AZ1229" s="8" t="s">
        <v>1623</v>
      </c>
      <c r="BA1229" s="9">
        <v>1250.4164841731199</v>
      </c>
      <c r="BB1229" s="9">
        <v>1278.21450135234</v>
      </c>
      <c r="BC1229" s="9">
        <v>59.158447429824498</v>
      </c>
      <c r="BD1229" s="9"/>
      <c r="BE1229" s="9">
        <v>2655</v>
      </c>
      <c r="BF1229" s="9">
        <v>194.94980749999999</v>
      </c>
      <c r="BG1229" s="9"/>
      <c r="BH1229" s="9"/>
      <c r="BI1229" s="9">
        <v>1487.4529348764599</v>
      </c>
      <c r="BJ1229" s="9"/>
      <c r="BK1229" s="9">
        <v>1168.9293402375899</v>
      </c>
      <c r="BL1229" s="9">
        <v>1387.49966246709</v>
      </c>
      <c r="BM1229" s="9"/>
      <c r="BN1229" s="9">
        <v>925.41886453570396</v>
      </c>
      <c r="BO1229" s="9"/>
      <c r="BP1229" s="9">
        <v>1595.0812637680799</v>
      </c>
      <c r="BQ1229" s="9"/>
      <c r="BR1229" s="9"/>
      <c r="BS1229" s="9"/>
      <c r="BT1229" s="9"/>
      <c r="BU1229" s="9"/>
      <c r="BV1229" s="9"/>
      <c r="BW1229" s="9"/>
      <c r="BX1229" s="9">
        <v>589</v>
      </c>
    </row>
    <row r="1230" spans="1:76" x14ac:dyDescent="0.2">
      <c r="A1230" s="2" t="s">
        <v>1230</v>
      </c>
      <c r="B1230" s="2">
        <f t="shared" si="38"/>
        <v>22921</v>
      </c>
      <c r="C1230" s="5">
        <v>2370</v>
      </c>
      <c r="D1230" s="5">
        <v>1865</v>
      </c>
      <c r="E1230" s="5">
        <v>62</v>
      </c>
      <c r="F1230" s="2">
        <v>22921</v>
      </c>
      <c r="G1230">
        <f t="array" ref="G1230:AA1230">VLOOKUP(A1230,Check_S4,{7,8,9,10,11,12,13,14,15,16,17,18,19,20,21,22,23,24,25,26,27},FALSE)</f>
        <v>0</v>
      </c>
      <c r="H1230">
        <v>2938</v>
      </c>
      <c r="I1230">
        <v>1354.0924580000001</v>
      </c>
      <c r="J1230">
        <v>0</v>
      </c>
      <c r="K1230">
        <v>2685.4756188000001</v>
      </c>
      <c r="L1230">
        <v>692.57185816010701</v>
      </c>
      <c r="M1230">
        <v>0</v>
      </c>
      <c r="N1230">
        <v>0</v>
      </c>
      <c r="O1230">
        <v>1746.75203307468</v>
      </c>
      <c r="P1230">
        <v>0</v>
      </c>
      <c r="Q1230">
        <v>5539.39943286177</v>
      </c>
      <c r="R1230">
        <v>2646.9766333692401</v>
      </c>
      <c r="S1230">
        <v>1762.0887696273901</v>
      </c>
      <c r="T1230">
        <v>4205.7604445592597</v>
      </c>
      <c r="U1230">
        <v>0</v>
      </c>
      <c r="V1230">
        <v>1864.9791148669599</v>
      </c>
      <c r="W1230">
        <v>0</v>
      </c>
      <c r="X1230">
        <v>0</v>
      </c>
      <c r="Y1230">
        <v>0</v>
      </c>
      <c r="Z1230">
        <v>0</v>
      </c>
      <c r="AA1230">
        <v>639</v>
      </c>
      <c r="AB1230">
        <f t="array" ref="AB1230">MEDIAN(IF(G1230:Q1230&lt;&gt;0,G1230:Q1230))</f>
        <v>2216.1138259373402</v>
      </c>
      <c r="AC1230">
        <f t="array" ref="AC1230">MEDIAN(IF(R1230:Z1230&lt;&gt;0,R1230:Z1230))</f>
        <v>2255.9778741180999</v>
      </c>
      <c r="AD1230">
        <f t="shared" si="39"/>
        <v>1.0179882674410456</v>
      </c>
      <c r="AE1230">
        <f t="array" ref="AE1230">TTEST(IF(G1230:Q1230&lt;&gt;0,G1230:Q1230),IF(R1230:AA1230&lt;&gt;0,R1230:AA1230),2,3)</f>
        <v>0.77521138097292031</v>
      </c>
      <c r="AX1230" s="8" t="s">
        <v>3374</v>
      </c>
      <c r="AY1230" s="8" t="s">
        <v>3375</v>
      </c>
      <c r="AZ1230" s="8" t="s">
        <v>1623</v>
      </c>
      <c r="BA1230" s="9">
        <v>1755.9563354044401</v>
      </c>
      <c r="BB1230" s="9">
        <v>1278.61444003827</v>
      </c>
      <c r="BC1230" s="9">
        <v>92.623731805094295</v>
      </c>
      <c r="BD1230" s="9">
        <v>1777</v>
      </c>
      <c r="BE1230" s="9">
        <v>5296</v>
      </c>
      <c r="BF1230" s="9">
        <v>248.80876549999999</v>
      </c>
      <c r="BG1230" s="9"/>
      <c r="BH1230" s="9"/>
      <c r="BI1230" s="9">
        <v>321.15490796730302</v>
      </c>
      <c r="BJ1230" s="9"/>
      <c r="BK1230" s="9">
        <v>923.72230168397004</v>
      </c>
      <c r="BL1230" s="9">
        <v>1889.9138528926301</v>
      </c>
      <c r="BM1230" s="9"/>
      <c r="BN1230" s="9">
        <v>1278.61444003827</v>
      </c>
      <c r="BO1230" s="9"/>
      <c r="BP1230" s="9"/>
      <c r="BQ1230" s="9"/>
      <c r="BR1230" s="9"/>
      <c r="BS1230" s="9"/>
      <c r="BT1230" s="9"/>
      <c r="BU1230" s="9"/>
      <c r="BV1230" s="9">
        <v>3300.3927505578299</v>
      </c>
      <c r="BW1230" s="9"/>
      <c r="BX1230" s="9">
        <v>768</v>
      </c>
    </row>
    <row r="1231" spans="1:76" x14ac:dyDescent="0.2">
      <c r="A1231" s="2" t="s">
        <v>1231</v>
      </c>
      <c r="B1231" s="2">
        <f t="shared" si="38"/>
        <v>27423</v>
      </c>
      <c r="C1231" s="5">
        <v>1980</v>
      </c>
      <c r="D1231" s="5">
        <v>1849</v>
      </c>
      <c r="E1231" s="5">
        <v>25</v>
      </c>
      <c r="F1231" s="2">
        <v>27423</v>
      </c>
      <c r="G1231">
        <f t="array" ref="G1231:AA1231">VLOOKUP(A1231,Check_S4,{7,8,9,10,11,12,13,14,15,16,17,18,19,20,21,22,23,24,25,26,27},FALSE)</f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1981.86477643951</v>
      </c>
      <c r="P1231">
        <v>0</v>
      </c>
      <c r="Q1231">
        <v>2950.4933186643202</v>
      </c>
      <c r="R1231">
        <v>0</v>
      </c>
      <c r="S1231">
        <v>1741.26193389134</v>
      </c>
      <c r="T1231">
        <v>0</v>
      </c>
      <c r="U1231">
        <v>0</v>
      </c>
      <c r="V1231">
        <v>1730.6492672012</v>
      </c>
      <c r="W1231">
        <v>1956.6151673412701</v>
      </c>
      <c r="X1231">
        <v>0</v>
      </c>
      <c r="Y1231">
        <v>0</v>
      </c>
      <c r="Z1231">
        <v>0</v>
      </c>
      <c r="AA1231">
        <v>1520</v>
      </c>
      <c r="AB1231">
        <f t="array" ref="AB1231">MEDIAN(IF(G1231:Q1231&lt;&gt;0,G1231:Q1231))</f>
        <v>2466.1790475519151</v>
      </c>
      <c r="AC1231">
        <f t="array" ref="AC1231">MEDIAN(IF(R1231:Z1231&lt;&gt;0,R1231:Z1231))</f>
        <v>1741.26193389134</v>
      </c>
      <c r="AD1231">
        <f t="shared" si="39"/>
        <v>0.70605657590831716</v>
      </c>
      <c r="AE1231">
        <f t="array" ref="AE1231">TTEST(IF(G1231:Q1231&lt;&gt;0,G1231:Q1231),IF(R1231:AA1231&lt;&gt;0,R1231:AA1231),2,3)</f>
        <v>0.3669017135173348</v>
      </c>
      <c r="AX1231" s="8" t="s">
        <v>3376</v>
      </c>
      <c r="AY1231" s="8" t="s">
        <v>3377</v>
      </c>
      <c r="AZ1231" s="8" t="s">
        <v>1623</v>
      </c>
      <c r="BA1231" s="9">
        <v>1049.8183215434101</v>
      </c>
      <c r="BB1231" s="9">
        <v>1279</v>
      </c>
      <c r="BC1231" s="9">
        <v>71.435442458016496</v>
      </c>
      <c r="BD1231" s="9"/>
      <c r="BE1231" s="9">
        <v>1279</v>
      </c>
      <c r="BF1231" s="9">
        <v>57.025214699999999</v>
      </c>
      <c r="BG1231" s="9"/>
      <c r="BH1231" s="9"/>
      <c r="BI1231" s="9">
        <v>1979.7952265127301</v>
      </c>
      <c r="BJ1231" s="9"/>
      <c r="BK1231" s="9"/>
      <c r="BL1231" s="9"/>
      <c r="BM1231" s="9"/>
      <c r="BN1231" s="9">
        <v>419.646686201048</v>
      </c>
      <c r="BO1231" s="9"/>
      <c r="BP1231" s="9">
        <v>1733.1255533936001</v>
      </c>
      <c r="BQ1231" s="9"/>
      <c r="BR1231" s="9"/>
      <c r="BS1231" s="9">
        <v>1480.1355699964599</v>
      </c>
      <c r="BT1231" s="9"/>
      <c r="BU1231" s="9"/>
      <c r="BV1231" s="9"/>
      <c r="BW1231" s="9"/>
      <c r="BX1231" s="9">
        <v>400</v>
      </c>
    </row>
    <row r="1232" spans="1:76" x14ac:dyDescent="0.2">
      <c r="A1232" s="2" t="s">
        <v>1232</v>
      </c>
      <c r="B1232" s="2">
        <f t="shared" si="38"/>
        <v>50775</v>
      </c>
      <c r="C1232" s="5">
        <v>1060</v>
      </c>
      <c r="D1232" s="5">
        <v>578</v>
      </c>
      <c r="E1232" s="5">
        <v>127</v>
      </c>
      <c r="F1232" s="2">
        <v>50775</v>
      </c>
      <c r="G1232">
        <f t="array" ref="G1232:AA1232">VLOOKUP(A1232,Check_S4,{7,8,9,10,11,12,13,14,15,16,17,18,19,20,21,22,23,24,25,26,27},FALSE)</f>
        <v>0</v>
      </c>
      <c r="H1232">
        <v>832</v>
      </c>
      <c r="I1232">
        <v>62.686404260000003</v>
      </c>
      <c r="J1232">
        <v>0</v>
      </c>
      <c r="K1232">
        <v>290.10267949000001</v>
      </c>
      <c r="L1232">
        <v>0</v>
      </c>
      <c r="M1232">
        <v>0</v>
      </c>
      <c r="N1232">
        <v>0</v>
      </c>
      <c r="O1232">
        <v>578.47502801535097</v>
      </c>
      <c r="P1232">
        <v>0</v>
      </c>
      <c r="Q1232">
        <v>3862.0687342972001</v>
      </c>
      <c r="R1232">
        <v>0</v>
      </c>
      <c r="S1232">
        <v>1645.9130688391001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149</v>
      </c>
      <c r="AB1232">
        <f t="array" ref="AB1232">MEDIAN(IF(G1232:Q1232&lt;&gt;0,G1232:Q1232))</f>
        <v>578.47502801535097</v>
      </c>
      <c r="AC1232">
        <f t="array" ref="AC1232">MEDIAN(IF(R1232:Z1232&lt;&gt;0,R1232:Z1232))</f>
        <v>1645.9130688391001</v>
      </c>
      <c r="AD1232">
        <f t="shared" si="39"/>
        <v>2.8452620927924008</v>
      </c>
      <c r="AE1232">
        <f t="array" ref="AE1232">TTEST(IF(G1232:Q1232&lt;&gt;0,G1232:Q1232),IF(R1232:AA1232&lt;&gt;0,R1232:AA1232),2,3)</f>
        <v>0.8384294561116491</v>
      </c>
      <c r="AX1232" s="8" t="s">
        <v>1323</v>
      </c>
      <c r="AY1232" s="8" t="s">
        <v>3378</v>
      </c>
      <c r="AZ1232" s="8" t="s">
        <v>1623</v>
      </c>
      <c r="BA1232" s="9">
        <v>1991.7801942147701</v>
      </c>
      <c r="BB1232" s="9">
        <v>1279.45631964432</v>
      </c>
      <c r="BC1232" s="9">
        <v>109.987434456556</v>
      </c>
      <c r="BD1232" s="9"/>
      <c r="BE1232" s="9">
        <v>4450</v>
      </c>
      <c r="BF1232" s="9">
        <v>245.884263</v>
      </c>
      <c r="BG1232" s="9"/>
      <c r="BH1232" s="9"/>
      <c r="BI1232" s="9"/>
      <c r="BJ1232" s="9"/>
      <c r="BK1232" s="9"/>
      <c r="BL1232" s="9"/>
      <c r="BM1232" s="9"/>
      <c r="BN1232" s="9">
        <v>1279.45631964432</v>
      </c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</row>
    <row r="1233" spans="1:76" x14ac:dyDescent="0.2">
      <c r="A1233" s="2" t="s">
        <v>1233</v>
      </c>
      <c r="B1233" s="2">
        <f t="shared" si="38"/>
        <v>26024</v>
      </c>
      <c r="C1233" s="5">
        <v>2052</v>
      </c>
      <c r="D1233" s="5">
        <v>1692</v>
      </c>
      <c r="E1233" s="5">
        <v>67</v>
      </c>
      <c r="F1233" s="2">
        <v>26024</v>
      </c>
      <c r="G1233">
        <f t="array" ref="G1233:AA1233">VLOOKUP(A1233,Check_S4,{7,8,9,10,11,12,13,14,15,16,17,18,19,20,21,22,23,24,25,26,27},FALSE)</f>
        <v>0</v>
      </c>
      <c r="H1233">
        <v>3341</v>
      </c>
      <c r="I1233">
        <v>700.34830069999998</v>
      </c>
      <c r="J1233">
        <v>0</v>
      </c>
      <c r="K1233">
        <v>0</v>
      </c>
      <c r="L1233">
        <v>1354.1667082404099</v>
      </c>
      <c r="M1233">
        <v>0</v>
      </c>
      <c r="N1233">
        <v>0</v>
      </c>
      <c r="O1233">
        <v>1136.3006317049601</v>
      </c>
      <c r="P1233">
        <v>5152.18723526542</v>
      </c>
      <c r="Q1233">
        <v>1335.8049527452899</v>
      </c>
      <c r="R1233">
        <v>2050.7024111350302</v>
      </c>
      <c r="S1233">
        <v>1691.6569779200499</v>
      </c>
      <c r="T1233">
        <v>0</v>
      </c>
      <c r="U1233">
        <v>0</v>
      </c>
      <c r="V1233">
        <v>1709.0774015918701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f t="array" ref="AB1233">MEDIAN(IF(G1233:Q1233&lt;&gt;0,G1233:Q1233))</f>
        <v>1344.9858304928498</v>
      </c>
      <c r="AC1233">
        <f t="array" ref="AC1233">MEDIAN(IF(R1233:Z1233&lt;&gt;0,R1233:Z1233))</f>
        <v>1709.0774015918701</v>
      </c>
      <c r="AD1233">
        <f t="shared" si="39"/>
        <v>1.2707029047031704</v>
      </c>
      <c r="AE1233">
        <f t="array" ref="AE1233">TTEST(IF(G1233:Q1233&lt;&gt;0,G1233:Q1233),IF(R1233:AA1233&lt;&gt;0,R1233:AA1233),2,3)</f>
        <v>0.64079734278874922</v>
      </c>
      <c r="AX1233" s="8" t="s">
        <v>3379</v>
      </c>
      <c r="AY1233" s="8" t="s">
        <v>3380</v>
      </c>
      <c r="AZ1233" s="8" t="s">
        <v>1623</v>
      </c>
      <c r="BA1233" s="9">
        <v>1280.75195739942</v>
      </c>
      <c r="BB1233" s="9">
        <v>1280.75195739942</v>
      </c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>
        <v>1280.75195739942</v>
      </c>
      <c r="BQ1233" s="9"/>
      <c r="BR1233" s="9"/>
      <c r="BS1233" s="9"/>
      <c r="BT1233" s="9"/>
      <c r="BU1233" s="9"/>
      <c r="BV1233" s="9"/>
      <c r="BW1233" s="9"/>
      <c r="BX1233" s="9"/>
    </row>
    <row r="1234" spans="1:76" x14ac:dyDescent="0.2">
      <c r="A1234" s="2" t="s">
        <v>1234</v>
      </c>
      <c r="B1234" s="2">
        <f t="shared" si="38"/>
        <v>46655</v>
      </c>
      <c r="C1234" s="5">
        <v>1143</v>
      </c>
      <c r="D1234" s="5">
        <v>1077</v>
      </c>
      <c r="E1234" s="5">
        <v>78</v>
      </c>
      <c r="F1234" s="2">
        <v>46655</v>
      </c>
      <c r="G1234">
        <f t="array" ref="G1234:AA1234">VLOOKUP(A1234,Check_S4,{7,8,9,10,11,12,13,14,15,16,17,18,19,20,21,22,23,24,25,26,27},FALSE)</f>
        <v>0</v>
      </c>
      <c r="H1234">
        <v>2560</v>
      </c>
      <c r="I1234">
        <v>302.78458929999999</v>
      </c>
      <c r="J1234">
        <v>0</v>
      </c>
      <c r="K1234">
        <v>0</v>
      </c>
      <c r="L1234">
        <v>481.57356869636101</v>
      </c>
      <c r="M1234">
        <v>0</v>
      </c>
      <c r="N1234">
        <v>0</v>
      </c>
      <c r="O1234">
        <v>0</v>
      </c>
      <c r="P1234">
        <v>0</v>
      </c>
      <c r="Q1234">
        <v>1076.79945645364</v>
      </c>
      <c r="R1234">
        <v>0</v>
      </c>
      <c r="S1234">
        <v>1296.09818088572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f t="array" ref="AB1234">MEDIAN(IF(G1234:Q1234&lt;&gt;0,G1234:Q1234))</f>
        <v>779.18651257500051</v>
      </c>
      <c r="AC1234">
        <f t="array" ref="AC1234">MEDIAN(IF(R1234:Z1234&lt;&gt;0,R1234:Z1234))</f>
        <v>1296.09818088572</v>
      </c>
      <c r="AD1234">
        <f t="shared" si="39"/>
        <v>1.6633991476603802</v>
      </c>
      <c r="AE1234" t="e">
        <f t="array" ref="AE1234">TTEST(IF(G1234:Q1234&lt;&gt;0,G1234:Q1234),IF(R1234:AA1234&lt;&gt;0,R1234:AA1234),2,3)</f>
        <v>#DIV/0!</v>
      </c>
      <c r="AX1234" s="8" t="s">
        <v>3381</v>
      </c>
      <c r="AY1234" s="8" t="s">
        <v>3382</v>
      </c>
      <c r="AZ1234" s="8" t="s">
        <v>1623</v>
      </c>
      <c r="BA1234" s="9">
        <v>1336.3035841829601</v>
      </c>
      <c r="BB1234" s="9">
        <v>1280.7682865619299</v>
      </c>
      <c r="BC1234" s="9">
        <v>59.961786919489199</v>
      </c>
      <c r="BD1234" s="9">
        <v>1055</v>
      </c>
      <c r="BE1234" s="9">
        <v>1087</v>
      </c>
      <c r="BF1234" s="9">
        <v>94.117549249999996</v>
      </c>
      <c r="BG1234" s="9"/>
      <c r="BH1234" s="9"/>
      <c r="BI1234" s="9">
        <v>1153.12073013193</v>
      </c>
      <c r="BJ1234" s="9">
        <v>2410.1819669927199</v>
      </c>
      <c r="BK1234" s="9"/>
      <c r="BL1234" s="9">
        <v>1408.41584299193</v>
      </c>
      <c r="BM1234" s="9"/>
      <c r="BN1234" s="9">
        <v>612.92098182233701</v>
      </c>
      <c r="BO1234" s="9">
        <v>2122.5659313696501</v>
      </c>
      <c r="BP1234" s="9">
        <v>1636.9726307513799</v>
      </c>
      <c r="BQ1234" s="9"/>
      <c r="BR1234" s="9"/>
      <c r="BS1234" s="9">
        <v>1581.9666484449299</v>
      </c>
      <c r="BT1234" s="9"/>
      <c r="BU1234" s="9"/>
      <c r="BV1234" s="9">
        <v>2635.3807284406598</v>
      </c>
      <c r="BW1234" s="9"/>
      <c r="BX1234" s="9">
        <v>238</v>
      </c>
    </row>
    <row r="1235" spans="1:76" x14ac:dyDescent="0.2">
      <c r="A1235" s="2" t="s">
        <v>1235</v>
      </c>
      <c r="B1235" s="2">
        <f t="shared" si="38"/>
        <v>112978</v>
      </c>
      <c r="C1235" s="5">
        <v>462</v>
      </c>
      <c r="D1235" s="5">
        <v>444</v>
      </c>
      <c r="E1235" s="5">
        <v>17</v>
      </c>
      <c r="F1235" s="2">
        <v>112978</v>
      </c>
      <c r="G1235">
        <f t="array" ref="G1235:AA1235">VLOOKUP(A1235,Check_S4,{7,8,9,10,11,12,13,14,15,16,17,18,19,20,21,22,23,24,25,26,27},FALSE)</f>
        <v>0</v>
      </c>
      <c r="H1235">
        <v>548</v>
      </c>
      <c r="I1235">
        <v>0</v>
      </c>
      <c r="J1235">
        <v>0</v>
      </c>
      <c r="K1235">
        <v>444.49315664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392.454788390256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f t="array" ref="AB1235">MEDIAN(IF(G1235:Q1235&lt;&gt;0,G1235:Q1235))</f>
        <v>444.49315664</v>
      </c>
      <c r="AC1235" t="e">
        <f t="array" ref="AC1235">MEDIAN(IF(R1235:Z1235&lt;&gt;0,R1235:Z1235))</f>
        <v>#NUM!</v>
      </c>
      <c r="AD1235" t="e">
        <f t="shared" si="39"/>
        <v>#NUM!</v>
      </c>
      <c r="AE1235" t="e">
        <f t="array" ref="AE1235">TTEST(IF(G1235:Q1235&lt;&gt;0,G1235:Q1235),IF(R1235:AA1235&lt;&gt;0,R1235:AA1235),2,3)</f>
        <v>#DIV/0!</v>
      </c>
      <c r="AX1235" s="8" t="s">
        <v>1553</v>
      </c>
      <c r="AY1235" s="8" t="s">
        <v>1553</v>
      </c>
      <c r="AZ1235" s="8" t="s">
        <v>1640</v>
      </c>
      <c r="BA1235" s="9">
        <v>1281.6035837107099</v>
      </c>
      <c r="BB1235" s="9">
        <v>1281.6035837107099</v>
      </c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>
        <v>1281.6035837107099</v>
      </c>
      <c r="BQ1235" s="9"/>
      <c r="BR1235" s="9"/>
      <c r="BS1235" s="9"/>
      <c r="BT1235" s="9"/>
      <c r="BU1235" s="9"/>
      <c r="BV1235" s="9"/>
      <c r="BW1235" s="9"/>
      <c r="BX1235" s="9"/>
    </row>
    <row r="1236" spans="1:76" x14ac:dyDescent="0.2">
      <c r="A1236" s="2" t="s">
        <v>1236</v>
      </c>
      <c r="B1236" s="2">
        <f t="shared" si="38"/>
        <v>45992</v>
      </c>
      <c r="C1236" s="5">
        <v>1134</v>
      </c>
      <c r="D1236" s="5">
        <v>1241</v>
      </c>
      <c r="E1236" s="5">
        <v>41</v>
      </c>
      <c r="F1236" s="2">
        <v>45992</v>
      </c>
      <c r="G1236">
        <f t="array" ref="G1236:AA1236">VLOOKUP(A1236,Check_S4,{7,8,9,10,11,12,13,14,15,16,17,18,19,20,21,22,23,24,25,26,27},FALSE)</f>
        <v>1198</v>
      </c>
      <c r="H1236">
        <v>1478</v>
      </c>
      <c r="I1236">
        <v>205.03317129999999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1262.55983633291</v>
      </c>
      <c r="P1236">
        <v>0</v>
      </c>
      <c r="Q1236">
        <v>0</v>
      </c>
      <c r="R1236">
        <v>0</v>
      </c>
      <c r="S1236">
        <v>1240.8515887206299</v>
      </c>
      <c r="T1236">
        <v>0</v>
      </c>
      <c r="U1236">
        <v>0</v>
      </c>
      <c r="V1236">
        <v>1644.6653436475899</v>
      </c>
      <c r="W1236">
        <v>0</v>
      </c>
      <c r="X1236">
        <v>0</v>
      </c>
      <c r="Y1236">
        <v>0</v>
      </c>
      <c r="Z1236">
        <v>0</v>
      </c>
      <c r="AA1236">
        <v>907</v>
      </c>
      <c r="AB1236">
        <f t="array" ref="AB1236">MEDIAN(IF(G1236:Q1236&lt;&gt;0,G1236:Q1236))</f>
        <v>1230.279918166455</v>
      </c>
      <c r="AC1236">
        <f t="array" ref="AC1236">MEDIAN(IF(R1236:Z1236&lt;&gt;0,R1236:Z1236))</f>
        <v>1442.7584661841099</v>
      </c>
      <c r="AD1236">
        <f t="shared" si="39"/>
        <v>1.1727074829721043</v>
      </c>
      <c r="AE1236">
        <f t="array" ref="AE1236">TTEST(IF(G1236:Q1236&lt;&gt;0,G1236:Q1236),IF(R1236:AA1236&lt;&gt;0,R1236:AA1236),2,3)</f>
        <v>0.54830619233433309</v>
      </c>
      <c r="AX1236" s="8" t="s">
        <v>3383</v>
      </c>
      <c r="AY1236" s="8" t="s">
        <v>3384</v>
      </c>
      <c r="AZ1236" s="8" t="s">
        <v>1623</v>
      </c>
      <c r="BA1236" s="9">
        <v>18407.742650917298</v>
      </c>
      <c r="BB1236" s="9">
        <v>1281.6035837107099</v>
      </c>
      <c r="BC1236" s="9">
        <v>209.56677535394601</v>
      </c>
      <c r="BD1236" s="9"/>
      <c r="BE1236" s="9"/>
      <c r="BF1236" s="9">
        <v>5.2933969889999997</v>
      </c>
      <c r="BG1236" s="9"/>
      <c r="BH1236" s="9"/>
      <c r="BI1236" s="9"/>
      <c r="BJ1236" s="9"/>
      <c r="BK1236" s="9"/>
      <c r="BL1236" s="9"/>
      <c r="BM1236" s="9"/>
      <c r="BN1236" s="9"/>
      <c r="BO1236" s="9"/>
      <c r="BP1236" s="9">
        <v>1281.6035837107099</v>
      </c>
      <c r="BQ1236" s="9"/>
      <c r="BR1236" s="9"/>
      <c r="BS1236" s="9"/>
      <c r="BT1236" s="9"/>
      <c r="BU1236" s="9">
        <v>87388.923444949498</v>
      </c>
      <c r="BV1236" s="9">
        <v>2841.8928289371402</v>
      </c>
      <c r="BW1236" s="9"/>
      <c r="BX1236" s="9">
        <v>521</v>
      </c>
    </row>
    <row r="1237" spans="1:76" x14ac:dyDescent="0.2">
      <c r="A1237" s="2" t="s">
        <v>1237</v>
      </c>
      <c r="B1237" s="2">
        <f t="shared" si="38"/>
        <v>19986</v>
      </c>
      <c r="C1237" s="5">
        <v>2602</v>
      </c>
      <c r="D1237" s="5">
        <v>2622</v>
      </c>
      <c r="E1237" s="5">
        <v>64</v>
      </c>
      <c r="F1237" s="2">
        <v>19986</v>
      </c>
      <c r="G1237">
        <f t="array" ref="G1237:AA1237">VLOOKUP(A1237,Check_S4,{7,8,9,10,11,12,13,14,15,16,17,18,19,20,21,22,23,24,25,26,27},FALSE)</f>
        <v>0</v>
      </c>
      <c r="H1237">
        <v>4222</v>
      </c>
      <c r="I1237">
        <v>929.41756239999995</v>
      </c>
      <c r="J1237">
        <v>0</v>
      </c>
      <c r="K1237">
        <v>0</v>
      </c>
      <c r="L1237">
        <v>159.312126710022</v>
      </c>
      <c r="M1237">
        <v>0</v>
      </c>
      <c r="N1237">
        <v>2989.4184105191798</v>
      </c>
      <c r="O1237">
        <v>2049.0035887643298</v>
      </c>
      <c r="P1237">
        <v>4044.64193369848</v>
      </c>
      <c r="Q1237">
        <v>5442.2352293372296</v>
      </c>
      <c r="R1237">
        <v>0</v>
      </c>
      <c r="S1237">
        <v>2325.3963795160798</v>
      </c>
      <c r="T1237">
        <v>0</v>
      </c>
      <c r="U1237">
        <v>0</v>
      </c>
      <c r="V1237">
        <v>2919.2678201619201</v>
      </c>
      <c r="W1237">
        <v>0</v>
      </c>
      <c r="X1237">
        <v>0</v>
      </c>
      <c r="Y1237">
        <v>0</v>
      </c>
      <c r="Z1237">
        <v>0</v>
      </c>
      <c r="AA1237">
        <v>937</v>
      </c>
      <c r="AB1237">
        <f t="array" ref="AB1237">MEDIAN(IF(G1237:Q1237&lt;&gt;0,G1237:Q1237))</f>
        <v>2989.4184105191798</v>
      </c>
      <c r="AC1237">
        <f t="array" ref="AC1237">MEDIAN(IF(R1237:Z1237&lt;&gt;0,R1237:Z1237))</f>
        <v>2622.332099839</v>
      </c>
      <c r="AD1237">
        <f t="shared" si="39"/>
        <v>0.87720477354776605</v>
      </c>
      <c r="AE1237">
        <f t="array" ref="AE1237">TTEST(IF(G1237:Q1237&lt;&gt;0,G1237:Q1237),IF(R1237:AA1237&lt;&gt;0,R1237:AA1237),2,3)</f>
        <v>0.43139489886646076</v>
      </c>
      <c r="AX1237" s="8" t="s">
        <v>594</v>
      </c>
      <c r="AY1237" s="8" t="s">
        <v>3385</v>
      </c>
      <c r="AZ1237" s="8" t="s">
        <v>1623</v>
      </c>
      <c r="BA1237" s="9">
        <v>1282.1478585463999</v>
      </c>
      <c r="BB1237" s="9">
        <v>1282.1478585463999</v>
      </c>
      <c r="BC1237" s="9"/>
      <c r="BD1237" s="9"/>
      <c r="BE1237" s="9"/>
      <c r="BF1237" s="9"/>
      <c r="BG1237" s="9"/>
      <c r="BH1237" s="9"/>
      <c r="BI1237" s="9"/>
      <c r="BJ1237" s="9"/>
      <c r="BK1237" s="9">
        <v>1282.1478585463999</v>
      </c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</row>
    <row r="1238" spans="1:76" x14ac:dyDescent="0.2">
      <c r="A1238" s="2" t="s">
        <v>1238</v>
      </c>
      <c r="B1238" s="2">
        <f t="shared" si="38"/>
        <v>38573</v>
      </c>
      <c r="C1238" s="5">
        <v>1344</v>
      </c>
      <c r="D1238" s="5">
        <v>1344</v>
      </c>
      <c r="E1238" s="5"/>
      <c r="F1238" s="2">
        <v>38573</v>
      </c>
      <c r="G1238">
        <f t="array" ref="G1238:AA1238">VLOOKUP(A1238,Check_S4,{7,8,9,10,11,12,13,14,15,16,17,18,19,20,21,22,23,24,25,26,27},FALSE)</f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1344.0693164714601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e">
        <f t="array" ref="AB1238">MEDIAN(IF(G1238:Q1238&lt;&gt;0,G1238:Q1238))</f>
        <v>#NUM!</v>
      </c>
      <c r="AC1238">
        <f t="array" ref="AC1238">MEDIAN(IF(R1238:Z1238&lt;&gt;0,R1238:Z1238))</f>
        <v>1344.0693164714601</v>
      </c>
      <c r="AD1238" t="e">
        <f t="shared" si="39"/>
        <v>#NUM!</v>
      </c>
      <c r="AE1238" t="e">
        <f t="array" ref="AE1238">TTEST(IF(G1238:Q1238&lt;&gt;0,G1238:Q1238),IF(R1238:AA1238&lt;&gt;0,R1238:AA1238),2,3)</f>
        <v>#DIV/0!</v>
      </c>
      <c r="AX1238" s="8" t="s">
        <v>3386</v>
      </c>
      <c r="AY1238" s="8" t="s">
        <v>3387</v>
      </c>
      <c r="AZ1238" s="8" t="s">
        <v>1623</v>
      </c>
      <c r="BA1238" s="9">
        <v>1510.3297583589699</v>
      </c>
      <c r="BB1238" s="9">
        <v>1282.21410761782</v>
      </c>
      <c r="BC1238" s="9">
        <v>64.233703608260598</v>
      </c>
      <c r="BD1238" s="9"/>
      <c r="BE1238" s="9">
        <v>3218</v>
      </c>
      <c r="BF1238" s="9">
        <v>410.29180580000002</v>
      </c>
      <c r="BG1238" s="9">
        <v>823.56978709999999</v>
      </c>
      <c r="BH1238" s="9">
        <v>2137.1908987000002</v>
      </c>
      <c r="BI1238" s="9">
        <v>1205.0699838166099</v>
      </c>
      <c r="BJ1238" s="9"/>
      <c r="BK1238" s="9"/>
      <c r="BL1238" s="9">
        <v>1359.3582314190301</v>
      </c>
      <c r="BM1238" s="9"/>
      <c r="BN1238" s="9">
        <v>690.07219744054601</v>
      </c>
      <c r="BO1238" s="9"/>
      <c r="BP1238" s="9"/>
      <c r="BQ1238" s="9"/>
      <c r="BR1238" s="9"/>
      <c r="BS1238" s="9">
        <v>1472.7341847402899</v>
      </c>
      <c r="BT1238" s="9"/>
      <c r="BU1238" s="9"/>
      <c r="BV1238" s="9"/>
      <c r="BW1238" s="9">
        <v>2988.0104945732701</v>
      </c>
      <c r="BX1238" s="9">
        <v>799</v>
      </c>
    </row>
    <row r="1239" spans="1:76" x14ac:dyDescent="0.2">
      <c r="A1239" s="2" t="s">
        <v>1239</v>
      </c>
      <c r="B1239" s="2">
        <f t="shared" si="38"/>
        <v>8547</v>
      </c>
      <c r="C1239" s="5">
        <v>6052</v>
      </c>
      <c r="D1239" s="5">
        <v>3134</v>
      </c>
      <c r="E1239" s="5">
        <v>132</v>
      </c>
      <c r="F1239" s="2">
        <v>8547</v>
      </c>
      <c r="G1239">
        <f t="array" ref="G1239:AA1239">VLOOKUP(A1239,Check_S4,{7,8,9,10,11,12,13,14,15,16,17,18,19,20,21,22,23,24,25,26,27},FALSE)</f>
        <v>0</v>
      </c>
      <c r="H1239">
        <v>17629</v>
      </c>
      <c r="I1239">
        <v>311.01107880000001</v>
      </c>
      <c r="J1239">
        <v>0</v>
      </c>
      <c r="K1239">
        <v>0</v>
      </c>
      <c r="L1239">
        <v>1388.67213986519</v>
      </c>
      <c r="M1239">
        <v>0</v>
      </c>
      <c r="N1239">
        <v>0</v>
      </c>
      <c r="O1239">
        <v>0</v>
      </c>
      <c r="P1239">
        <v>0</v>
      </c>
      <c r="Q1239">
        <v>4878.8417492689696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f t="array" ref="AB1239">MEDIAN(IF(G1239:Q1239&lt;&gt;0,G1239:Q1239))</f>
        <v>3133.7569445670797</v>
      </c>
      <c r="AC1239" t="e">
        <f t="array" ref="AC1239">MEDIAN(IF(R1239:Z1239&lt;&gt;0,R1239:Z1239))</f>
        <v>#NUM!</v>
      </c>
      <c r="AD1239" t="e">
        <f t="shared" si="39"/>
        <v>#NUM!</v>
      </c>
      <c r="AE1239" t="e">
        <f t="array" ref="AE1239">TTEST(IF(G1239:Q1239&lt;&gt;0,G1239:Q1239),IF(R1239:AA1239&lt;&gt;0,R1239:AA1239),2,3)</f>
        <v>#DIV/0!</v>
      </c>
      <c r="AX1239" s="8" t="s">
        <v>1156</v>
      </c>
      <c r="AY1239" s="8" t="s">
        <v>1156</v>
      </c>
      <c r="AZ1239" s="8" t="s">
        <v>1640</v>
      </c>
      <c r="BA1239" s="9">
        <v>1187.835369161</v>
      </c>
      <c r="BB1239" s="9">
        <v>1282.5880976829901</v>
      </c>
      <c r="BC1239" s="9">
        <v>77.469238714520998</v>
      </c>
      <c r="BD1239" s="9"/>
      <c r="BE1239" s="9">
        <v>2057</v>
      </c>
      <c r="BF1239" s="9">
        <v>223.91800979999999</v>
      </c>
      <c r="BG1239" s="9"/>
      <c r="BH1239" s="9"/>
      <c r="BI1239" s="9"/>
      <c r="BJ1239" s="9"/>
      <c r="BK1239" s="9"/>
      <c r="BL1239" s="9">
        <v>1282.5880976829901</v>
      </c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</row>
    <row r="1240" spans="1:76" x14ac:dyDescent="0.2">
      <c r="A1240" s="2" t="s">
        <v>1240</v>
      </c>
      <c r="B1240" s="2">
        <f t="shared" si="38"/>
        <v>24946</v>
      </c>
      <c r="C1240" s="5">
        <v>2071</v>
      </c>
      <c r="D1240" s="5">
        <v>2071</v>
      </c>
      <c r="E1240" s="5"/>
      <c r="F1240" s="2">
        <v>24946</v>
      </c>
      <c r="G1240">
        <f t="array" ref="G1240:AA1240">VLOOKUP(A1240,Check_S4,{7,8,9,10,11,12,13,14,15,16,17,18,19,20,21,22,23,24,25,26,27},FALSE)</f>
        <v>0</v>
      </c>
      <c r="H1240">
        <v>0</v>
      </c>
      <c r="I1240">
        <v>0</v>
      </c>
      <c r="J1240">
        <v>0</v>
      </c>
      <c r="K1240">
        <v>0</v>
      </c>
      <c r="L1240">
        <v>2071.4323623795199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f t="array" ref="AB1240">MEDIAN(IF(G1240:Q1240&lt;&gt;0,G1240:Q1240))</f>
        <v>2071.4323623795199</v>
      </c>
      <c r="AC1240" t="e">
        <f t="array" ref="AC1240">MEDIAN(IF(R1240:Z1240&lt;&gt;0,R1240:Z1240))</f>
        <v>#NUM!</v>
      </c>
      <c r="AD1240" t="e">
        <f t="shared" si="39"/>
        <v>#NUM!</v>
      </c>
      <c r="AE1240" t="e">
        <f t="array" ref="AE1240">TTEST(IF(G1240:Q1240&lt;&gt;0,G1240:Q1240),IF(R1240:AA1240&lt;&gt;0,R1240:AA1240),2,3)</f>
        <v>#DIV/0!</v>
      </c>
      <c r="AX1240" s="8" t="s">
        <v>3388</v>
      </c>
      <c r="AY1240" s="8" t="s">
        <v>3389</v>
      </c>
      <c r="AZ1240" s="8" t="s">
        <v>1623</v>
      </c>
      <c r="BA1240" s="9">
        <v>1597.1281159953901</v>
      </c>
      <c r="BB1240" s="9">
        <v>1283.3071693536299</v>
      </c>
      <c r="BC1240" s="9">
        <v>67.022054820357297</v>
      </c>
      <c r="BD1240" s="9">
        <v>3486</v>
      </c>
      <c r="BE1240" s="9">
        <v>1036</v>
      </c>
      <c r="BF1240" s="9"/>
      <c r="BG1240" s="9"/>
      <c r="BH1240" s="9"/>
      <c r="BI1240" s="9"/>
      <c r="BJ1240" s="9"/>
      <c r="BK1240" s="9"/>
      <c r="BL1240" s="9"/>
      <c r="BM1240" s="9"/>
      <c r="BN1240" s="9">
        <v>880.33341062331897</v>
      </c>
      <c r="BO1240" s="9"/>
      <c r="BP1240" s="9">
        <v>1283.3071693536299</v>
      </c>
      <c r="BQ1240" s="9"/>
      <c r="BR1240" s="9"/>
      <c r="BS1240" s="9"/>
      <c r="BT1240" s="9"/>
      <c r="BU1240" s="9"/>
      <c r="BV1240" s="9"/>
      <c r="BW1240" s="9"/>
      <c r="BX1240" s="9">
        <v>1300</v>
      </c>
    </row>
    <row r="1241" spans="1:76" x14ac:dyDescent="0.2">
      <c r="A1241" s="2" t="s">
        <v>1241</v>
      </c>
      <c r="B1241" s="2">
        <f t="shared" si="38"/>
        <v>37110</v>
      </c>
      <c r="C1241" s="5">
        <v>1381</v>
      </c>
      <c r="D1241" s="5">
        <v>1381</v>
      </c>
      <c r="E1241" s="5">
        <v>16</v>
      </c>
      <c r="F1241" s="2">
        <v>37110</v>
      </c>
      <c r="G1241">
        <f t="array" ref="G1241:AA1241">VLOOKUP(A1241,Check_S4,{7,8,9,10,11,12,13,14,15,16,17,18,19,20,21,22,23,24,25,26,27},FALSE)</f>
        <v>0</v>
      </c>
      <c r="H1241">
        <v>1220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1541.03231767279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f t="array" ref="AB1241">MEDIAN(IF(G1241:Q1241&lt;&gt;0,G1241:Q1241))</f>
        <v>1220</v>
      </c>
      <c r="AC1241">
        <f t="array" ref="AC1241">MEDIAN(IF(R1241:Z1241&lt;&gt;0,R1241:Z1241))</f>
        <v>1541.03231767279</v>
      </c>
      <c r="AD1241">
        <f t="shared" si="39"/>
        <v>1.2631412439940901</v>
      </c>
      <c r="AE1241" t="e">
        <f t="array" ref="AE1241">TTEST(IF(G1241:Q1241&lt;&gt;0,G1241:Q1241),IF(R1241:AA1241&lt;&gt;0,R1241:AA1241),2,3)</f>
        <v>#DIV/0!</v>
      </c>
      <c r="AX1241" s="8" t="s">
        <v>1118</v>
      </c>
      <c r="AY1241" s="8" t="s">
        <v>3390</v>
      </c>
      <c r="AZ1241" s="8" t="s">
        <v>1623</v>
      </c>
      <c r="BA1241" s="9">
        <v>1283.3071693536299</v>
      </c>
      <c r="BB1241" s="9">
        <v>1283.3071693536299</v>
      </c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>
        <v>1283.3071693536299</v>
      </c>
      <c r="BQ1241" s="9"/>
      <c r="BR1241" s="9"/>
      <c r="BS1241" s="9"/>
      <c r="BT1241" s="9"/>
      <c r="BU1241" s="9"/>
      <c r="BV1241" s="9"/>
      <c r="BW1241" s="9"/>
      <c r="BX1241" s="9"/>
    </row>
    <row r="1242" spans="1:76" x14ac:dyDescent="0.2">
      <c r="A1242" s="2" t="s">
        <v>1242</v>
      </c>
      <c r="B1242" s="2">
        <f t="shared" si="38"/>
        <v>40060</v>
      </c>
      <c r="C1242" s="5">
        <v>1278</v>
      </c>
      <c r="D1242" s="5">
        <v>1141</v>
      </c>
      <c r="E1242" s="5">
        <v>93</v>
      </c>
      <c r="F1242" s="2">
        <v>40060</v>
      </c>
      <c r="G1242">
        <f t="array" ref="G1242:AA1242">VLOOKUP(A1242,Check_S4,{7,8,9,10,11,12,13,14,15,16,17,18,19,20,21,22,23,24,25,26,27},FALSE)</f>
        <v>0</v>
      </c>
      <c r="H1242">
        <v>3283</v>
      </c>
      <c r="I1242">
        <v>143.248436</v>
      </c>
      <c r="J1242">
        <v>0</v>
      </c>
      <c r="K1242">
        <v>0</v>
      </c>
      <c r="L1242">
        <v>120.59793522619201</v>
      </c>
      <c r="M1242">
        <v>0</v>
      </c>
      <c r="N1242">
        <v>0</v>
      </c>
      <c r="O1242">
        <v>1224.2721149014601</v>
      </c>
      <c r="P1242">
        <v>0</v>
      </c>
      <c r="Q1242">
        <v>1057.9557582351499</v>
      </c>
      <c r="R1242">
        <v>0</v>
      </c>
      <c r="S1242">
        <v>1838.5605882869399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f t="array" ref="AB1242">MEDIAN(IF(G1242:Q1242&lt;&gt;0,G1242:Q1242))</f>
        <v>1057.9557582351499</v>
      </c>
      <c r="AC1242">
        <f t="array" ref="AC1242">MEDIAN(IF(R1242:Z1242&lt;&gt;0,R1242:Z1242))</f>
        <v>1838.5605882869399</v>
      </c>
      <c r="AD1242">
        <f t="shared" si="39"/>
        <v>1.7378426025621068</v>
      </c>
      <c r="AE1242" t="e">
        <f t="array" ref="AE1242">TTEST(IF(G1242:Q1242&lt;&gt;0,G1242:Q1242),IF(R1242:AA1242&lt;&gt;0,R1242:AA1242),2,3)</f>
        <v>#DIV/0!</v>
      </c>
      <c r="AX1242" s="8" t="s">
        <v>3391</v>
      </c>
      <c r="AY1242" s="8" t="s">
        <v>3392</v>
      </c>
      <c r="AZ1242" s="8" t="s">
        <v>1623</v>
      </c>
      <c r="BA1242" s="9">
        <v>1503.28280536325</v>
      </c>
      <c r="BB1242" s="9">
        <v>1283.74482347193</v>
      </c>
      <c r="BC1242" s="9">
        <v>84.201216617059998</v>
      </c>
      <c r="BD1242" s="9"/>
      <c r="BE1242" s="9">
        <v>3718</v>
      </c>
      <c r="BF1242" s="9">
        <v>189.1376808</v>
      </c>
      <c r="BG1242" s="9"/>
      <c r="BH1242" s="9"/>
      <c r="BI1242" s="9">
        <v>585.06950443567803</v>
      </c>
      <c r="BJ1242" s="9"/>
      <c r="BK1242" s="9"/>
      <c r="BL1242" s="9">
        <v>943.90972344211502</v>
      </c>
      <c r="BM1242" s="9"/>
      <c r="BN1242" s="9"/>
      <c r="BO1242" s="9"/>
      <c r="BP1242" s="9">
        <v>1623.57992350174</v>
      </c>
      <c r="BQ1242" s="9"/>
      <c r="BR1242" s="9"/>
      <c r="BS1242" s="9"/>
      <c r="BT1242" s="9"/>
      <c r="BU1242" s="9"/>
      <c r="BV1242" s="9"/>
      <c r="BW1242" s="9"/>
      <c r="BX1242" s="9">
        <v>1960</v>
      </c>
    </row>
    <row r="1243" spans="1:76" x14ac:dyDescent="0.2">
      <c r="A1243" s="2" t="s">
        <v>1243</v>
      </c>
      <c r="B1243" s="2">
        <f t="shared" si="38"/>
        <v>66584</v>
      </c>
      <c r="C1243" s="5">
        <v>766</v>
      </c>
      <c r="D1243" s="5">
        <v>766</v>
      </c>
      <c r="E1243" s="5">
        <v>71</v>
      </c>
      <c r="F1243" s="2">
        <v>66584</v>
      </c>
      <c r="G1243">
        <f t="array" ref="G1243:AA1243">VLOOKUP(A1243,Check_S4,{7,8,9,10,11,12,13,14,15,16,17,18,19,20,21,22,23,24,25,26,27},FALSE)</f>
        <v>382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1150.1215867589101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f t="array" ref="AB1243">MEDIAN(IF(G1243:Q1243&lt;&gt;0,G1243:Q1243))</f>
        <v>382</v>
      </c>
      <c r="AC1243">
        <f t="array" ref="AC1243">MEDIAN(IF(R1243:Z1243&lt;&gt;0,R1243:Z1243))</f>
        <v>1150.1215867589101</v>
      </c>
      <c r="AD1243">
        <f t="shared" si="39"/>
        <v>3.0107894941332725</v>
      </c>
      <c r="AE1243" t="e">
        <f t="array" ref="AE1243">TTEST(IF(G1243:Q1243&lt;&gt;0,G1243:Q1243),IF(R1243:AA1243&lt;&gt;0,R1243:AA1243),2,3)</f>
        <v>#DIV/0!</v>
      </c>
      <c r="AX1243" s="8" t="s">
        <v>1207</v>
      </c>
      <c r="AY1243" s="8" t="s">
        <v>3393</v>
      </c>
      <c r="AZ1243" s="8" t="s">
        <v>1623</v>
      </c>
      <c r="BA1243" s="9">
        <v>1787.0676874734399</v>
      </c>
      <c r="BB1243" s="9">
        <v>1284.5298486638201</v>
      </c>
      <c r="BC1243" s="9">
        <v>70.996015395357205</v>
      </c>
      <c r="BD1243" s="9"/>
      <c r="BE1243" s="9">
        <v>3391</v>
      </c>
      <c r="BF1243" s="9">
        <v>883.98808080000003</v>
      </c>
      <c r="BG1243" s="9"/>
      <c r="BH1243" s="9"/>
      <c r="BI1243" s="9">
        <v>1437.4698242750201</v>
      </c>
      <c r="BJ1243" s="9"/>
      <c r="BK1243" s="9">
        <v>587.09687157197402</v>
      </c>
      <c r="BL1243" s="9">
        <v>1284.5298486638201</v>
      </c>
      <c r="BM1243" s="9"/>
      <c r="BN1243" s="9">
        <v>3793.5821635898701</v>
      </c>
      <c r="BO1243" s="9"/>
      <c r="BP1243" s="9">
        <v>1131.80702341343</v>
      </c>
      <c r="BQ1243" s="9"/>
      <c r="BR1243" s="9"/>
      <c r="BS1243" s="9"/>
      <c r="BT1243" s="9"/>
      <c r="BU1243" s="9"/>
      <c r="BV1243" s="9"/>
      <c r="BW1243" s="9"/>
      <c r="BX1243" s="9"/>
    </row>
    <row r="1244" spans="1:76" x14ac:dyDescent="0.2">
      <c r="A1244" s="2" t="s">
        <v>1244</v>
      </c>
      <c r="B1244" s="2">
        <f t="shared" si="38"/>
        <v>17862</v>
      </c>
      <c r="C1244" s="5">
        <v>2854</v>
      </c>
      <c r="D1244" s="5">
        <v>2208</v>
      </c>
      <c r="E1244" s="5">
        <v>47</v>
      </c>
      <c r="F1244" s="2">
        <v>17862</v>
      </c>
      <c r="G1244">
        <f t="array" ref="G1244:AA1244">VLOOKUP(A1244,Check_S4,{7,8,9,10,11,12,13,14,15,16,17,18,19,20,21,22,23,24,25,26,27},FALSE)</f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3677.8898051526298</v>
      </c>
      <c r="R1244">
        <v>2168.9814422037002</v>
      </c>
      <c r="S1244">
        <v>1963.69927609498</v>
      </c>
      <c r="T1244">
        <v>4112.4866858001596</v>
      </c>
      <c r="U1244">
        <v>5327.6461816130604</v>
      </c>
      <c r="V1244">
        <v>1702.74229377388</v>
      </c>
      <c r="W1244">
        <v>0</v>
      </c>
      <c r="X1244">
        <v>0</v>
      </c>
      <c r="Y1244">
        <v>2246.6837635041502</v>
      </c>
      <c r="Z1244">
        <v>0</v>
      </c>
      <c r="AA1244">
        <v>1630</v>
      </c>
      <c r="AB1244">
        <f t="array" ref="AB1244">MEDIAN(IF(G1244:Q1244&lt;&gt;0,G1244:Q1244))</f>
        <v>3677.8898051526298</v>
      </c>
      <c r="AC1244">
        <f t="array" ref="AC1244">MEDIAN(IF(R1244:Z1244&lt;&gt;0,R1244:Z1244))</f>
        <v>2207.832602853925</v>
      </c>
      <c r="AD1244">
        <f t="shared" si="39"/>
        <v>0.60029873645502041</v>
      </c>
      <c r="AE1244" t="e">
        <f t="array" ref="AE1244">TTEST(IF(G1244:Q1244&lt;&gt;0,G1244:Q1244),IF(R1244:AA1244&lt;&gt;0,R1244:AA1244),2,3)</f>
        <v>#DIV/0!</v>
      </c>
      <c r="AX1244" s="8" t="s">
        <v>3394</v>
      </c>
      <c r="AY1244" s="8" t="s">
        <v>3395</v>
      </c>
      <c r="AZ1244" s="8" t="s">
        <v>1623</v>
      </c>
      <c r="BA1244" s="9">
        <v>1285.01119872512</v>
      </c>
      <c r="BB1244" s="9">
        <v>1285.01119872512</v>
      </c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>
        <v>1285.01119872512</v>
      </c>
      <c r="BQ1244" s="9"/>
      <c r="BR1244" s="9"/>
      <c r="BS1244" s="9"/>
      <c r="BT1244" s="9"/>
      <c r="BU1244" s="9"/>
      <c r="BV1244" s="9"/>
      <c r="BW1244" s="9"/>
      <c r="BX1244" s="9"/>
    </row>
    <row r="1245" spans="1:76" x14ac:dyDescent="0.2">
      <c r="A1245" s="2" t="s">
        <v>1245</v>
      </c>
      <c r="B1245" s="2">
        <f t="shared" si="38"/>
        <v>7055</v>
      </c>
      <c r="C1245" s="5">
        <v>7220</v>
      </c>
      <c r="D1245" s="5">
        <v>7220</v>
      </c>
      <c r="E1245" s="5">
        <v>107</v>
      </c>
      <c r="F1245" s="2">
        <v>7055</v>
      </c>
      <c r="G1245">
        <f t="array" ref="G1245:AA1245">VLOOKUP(A1245,Check_S4,{7,8,9,10,11,12,13,14,15,16,17,18,19,20,21,22,23,24,25,26,27},FALSE)</f>
        <v>0</v>
      </c>
      <c r="H1245">
        <v>12663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1777.60340704949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f t="array" ref="AB1245">MEDIAN(IF(G1245:Q1245&lt;&gt;0,G1245:Q1245))</f>
        <v>7220.3017035247449</v>
      </c>
      <c r="AC1245" t="e">
        <f t="array" ref="AC1245">MEDIAN(IF(R1245:Z1245&lt;&gt;0,R1245:Z1245))</f>
        <v>#NUM!</v>
      </c>
      <c r="AD1245" t="e">
        <f t="shared" si="39"/>
        <v>#NUM!</v>
      </c>
      <c r="AE1245" t="e">
        <f t="array" ref="AE1245">TTEST(IF(G1245:Q1245&lt;&gt;0,G1245:Q1245),IF(R1245:AA1245&lt;&gt;0,R1245:AA1245),2,3)</f>
        <v>#DIV/0!</v>
      </c>
      <c r="AX1245" s="8" t="s">
        <v>3396</v>
      </c>
      <c r="AY1245" s="8" t="s">
        <v>3397</v>
      </c>
      <c r="AZ1245" s="8" t="s">
        <v>1623</v>
      </c>
      <c r="BA1245" s="9">
        <v>1496.1400525097899</v>
      </c>
      <c r="BB1245" s="9">
        <v>1285.48277534867</v>
      </c>
      <c r="BC1245" s="9">
        <v>88.905460265886305</v>
      </c>
      <c r="BD1245" s="9"/>
      <c r="BE1245" s="9">
        <v>1368</v>
      </c>
      <c r="BF1245" s="9">
        <v>272.97985840000001</v>
      </c>
      <c r="BG1245" s="9"/>
      <c r="BH1245" s="9"/>
      <c r="BI1245" s="9">
        <v>548.95449101093504</v>
      </c>
      <c r="BJ1245" s="9"/>
      <c r="BK1245" s="9">
        <v>4015.1818981851602</v>
      </c>
      <c r="BL1245" s="9">
        <v>1568.7585167652801</v>
      </c>
      <c r="BM1245" s="9"/>
      <c r="BN1245" s="9">
        <v>1202.96555069735</v>
      </c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</row>
    <row r="1246" spans="1:76" x14ac:dyDescent="0.2">
      <c r="A1246" s="2" t="s">
        <v>1246</v>
      </c>
      <c r="B1246" s="2">
        <f t="shared" si="38"/>
        <v>47068</v>
      </c>
      <c r="C1246" s="5">
        <v>1082</v>
      </c>
      <c r="D1246" s="5">
        <v>1365</v>
      </c>
      <c r="E1246" s="5">
        <v>88</v>
      </c>
      <c r="F1246" s="2">
        <v>47068</v>
      </c>
      <c r="G1246">
        <f t="array" ref="G1246:AA1246">VLOOKUP(A1246,Check_S4,{7,8,9,10,11,12,13,14,15,16,17,18,19,20,21,22,23,24,25,26,27},FALSE)</f>
        <v>0</v>
      </c>
      <c r="H1246">
        <v>1365</v>
      </c>
      <c r="I1246">
        <v>20.534876860000001</v>
      </c>
      <c r="J1246">
        <v>0</v>
      </c>
      <c r="K1246">
        <v>0</v>
      </c>
      <c r="L1246">
        <v>0</v>
      </c>
      <c r="M1246">
        <v>0</v>
      </c>
      <c r="N1246">
        <v>1860.2391121886401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f t="array" ref="AB1246">MEDIAN(IF(G1246:Q1246&lt;&gt;0,G1246:Q1246))</f>
        <v>1365</v>
      </c>
      <c r="AC1246" t="e">
        <f t="array" ref="AC1246">MEDIAN(IF(R1246:Z1246&lt;&gt;0,R1246:Z1246))</f>
        <v>#NUM!</v>
      </c>
      <c r="AD1246" t="e">
        <f t="shared" si="39"/>
        <v>#NUM!</v>
      </c>
      <c r="AE1246" t="e">
        <f t="array" ref="AE1246">TTEST(IF(G1246:Q1246&lt;&gt;0,G1246:Q1246),IF(R1246:AA1246&lt;&gt;0,R1246:AA1246),2,3)</f>
        <v>#DIV/0!</v>
      </c>
      <c r="AX1246" s="8" t="s">
        <v>3398</v>
      </c>
      <c r="AY1246" s="8" t="s">
        <v>3399</v>
      </c>
      <c r="AZ1246" s="8" t="s">
        <v>1623</v>
      </c>
      <c r="BA1246" s="9">
        <v>2471.7590528719402</v>
      </c>
      <c r="BB1246" s="9">
        <v>1286.71567146751</v>
      </c>
      <c r="BC1246" s="9">
        <v>142.489935978159</v>
      </c>
      <c r="BD1246" s="9">
        <v>11429</v>
      </c>
      <c r="BE1246" s="9">
        <v>589</v>
      </c>
      <c r="BF1246" s="9">
        <v>180.31586250000001</v>
      </c>
      <c r="BG1246" s="9"/>
      <c r="BH1246" s="9"/>
      <c r="BI1246" s="9">
        <v>219.95981869126399</v>
      </c>
      <c r="BJ1246" s="9"/>
      <c r="BK1246" s="9"/>
      <c r="BL1246" s="9">
        <v>3280.2500494298401</v>
      </c>
      <c r="BM1246" s="9"/>
      <c r="BN1246" s="9">
        <v>810.42634566315201</v>
      </c>
      <c r="BO1246" s="9"/>
      <c r="BP1246" s="9">
        <v>1286.71567146751</v>
      </c>
      <c r="BQ1246" s="9"/>
      <c r="BR1246" s="9"/>
      <c r="BS1246" s="9">
        <v>1910.16372809568</v>
      </c>
      <c r="BT1246" s="9"/>
      <c r="BU1246" s="9"/>
      <c r="BV1246" s="9"/>
      <c r="BW1246" s="9"/>
      <c r="BX1246" s="9">
        <v>2540</v>
      </c>
    </row>
    <row r="1247" spans="1:76" x14ac:dyDescent="0.2">
      <c r="A1247" s="2" t="s">
        <v>1247</v>
      </c>
      <c r="B1247" s="2">
        <f t="shared" si="38"/>
        <v>47314</v>
      </c>
      <c r="C1247" s="5">
        <v>1073</v>
      </c>
      <c r="D1247" s="5">
        <v>1060</v>
      </c>
      <c r="E1247" s="5">
        <v>73</v>
      </c>
      <c r="F1247" s="2">
        <v>47314</v>
      </c>
      <c r="G1247">
        <f t="array" ref="G1247:AA1247">VLOOKUP(A1247,Check_S4,{7,8,9,10,11,12,13,14,15,16,17,18,19,20,21,22,23,24,25,26,27},FALSE)</f>
        <v>0</v>
      </c>
      <c r="H1247">
        <v>0</v>
      </c>
      <c r="I1247">
        <v>9.4736462840000009</v>
      </c>
      <c r="J1247">
        <v>0</v>
      </c>
      <c r="K1247">
        <v>0</v>
      </c>
      <c r="L1247">
        <v>906.71012595361594</v>
      </c>
      <c r="M1247">
        <v>0</v>
      </c>
      <c r="N1247">
        <v>0</v>
      </c>
      <c r="O1247">
        <v>225.72445864915801</v>
      </c>
      <c r="P1247">
        <v>0</v>
      </c>
      <c r="Q1247">
        <v>1212.5782843802599</v>
      </c>
      <c r="R1247">
        <v>0</v>
      </c>
      <c r="S1247">
        <v>1540.1493251524901</v>
      </c>
      <c r="T1247">
        <v>0</v>
      </c>
      <c r="U1247">
        <v>2349.8249160304399</v>
      </c>
      <c r="V1247">
        <v>0</v>
      </c>
      <c r="W1247">
        <v>1703.16204078603</v>
      </c>
      <c r="X1247">
        <v>0</v>
      </c>
      <c r="Y1247">
        <v>0</v>
      </c>
      <c r="Z1247">
        <v>0</v>
      </c>
      <c r="AA1247">
        <v>639</v>
      </c>
      <c r="AB1247">
        <f t="array" ref="AB1247">MEDIAN(IF(G1247:Q1247&lt;&gt;0,G1247:Q1247))</f>
        <v>566.21729230138703</v>
      </c>
      <c r="AC1247">
        <f t="array" ref="AC1247">MEDIAN(IF(R1247:Z1247&lt;&gt;0,R1247:Z1247))</f>
        <v>1703.16204078603</v>
      </c>
      <c r="AD1247">
        <f t="shared" si="39"/>
        <v>3.0079654294264619</v>
      </c>
      <c r="AE1247">
        <f t="array" ref="AE1247">TTEST(IF(G1247:Q1247&lt;&gt;0,G1247:Q1247),IF(R1247:AA1247&lt;&gt;0,R1247:AA1247),2,3)</f>
        <v>7.7785781390218717E-2</v>
      </c>
      <c r="AX1247" s="8" t="s">
        <v>3400</v>
      </c>
      <c r="AY1247" s="8" t="s">
        <v>3400</v>
      </c>
      <c r="AZ1247" s="8" t="s">
        <v>1640</v>
      </c>
      <c r="BA1247" s="9">
        <v>1288.7303123240399</v>
      </c>
      <c r="BB1247" s="9">
        <v>1288.7303123240399</v>
      </c>
      <c r="BC1247" s="9">
        <v>36.951763297319701</v>
      </c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>
        <v>1625.4606246480801</v>
      </c>
      <c r="BU1247" s="9"/>
      <c r="BV1247" s="9"/>
      <c r="BW1247" s="9"/>
      <c r="BX1247" s="9">
        <v>952</v>
      </c>
    </row>
    <row r="1248" spans="1:76" x14ac:dyDescent="0.2">
      <c r="A1248" s="2" t="s">
        <v>1248</v>
      </c>
      <c r="B1248" s="2">
        <f t="shared" si="38"/>
        <v>79708</v>
      </c>
      <c r="C1248" s="5">
        <v>632</v>
      </c>
      <c r="D1248" s="5">
        <v>678</v>
      </c>
      <c r="E1248" s="5">
        <v>89</v>
      </c>
      <c r="F1248" s="2">
        <v>79708</v>
      </c>
      <c r="G1248">
        <f t="array" ref="G1248:AA1248">VLOOKUP(A1248,Check_S4,{7,8,9,10,11,12,13,14,15,16,17,18,19,20,21,22,23,24,25,26,27},FALSE)</f>
        <v>0</v>
      </c>
      <c r="H1248">
        <v>1040</v>
      </c>
      <c r="I1248">
        <v>5.7647511270000003</v>
      </c>
      <c r="J1248">
        <v>0</v>
      </c>
      <c r="K1248">
        <v>0</v>
      </c>
      <c r="L1248">
        <v>316.77169728930897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1165.1489404577201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f t="array" ref="AB1248">MEDIAN(IF(G1248:Q1248&lt;&gt;0,G1248:Q1248))</f>
        <v>316.77169728930897</v>
      </c>
      <c r="AC1248">
        <f t="array" ref="AC1248">MEDIAN(IF(R1248:Z1248&lt;&gt;0,R1248:Z1248))</f>
        <v>1165.1489404577201</v>
      </c>
      <c r="AD1248">
        <f t="shared" si="39"/>
        <v>3.6781977380813302</v>
      </c>
      <c r="AE1248" t="e">
        <f t="array" ref="AE1248">TTEST(IF(G1248:Q1248&lt;&gt;0,G1248:Q1248),IF(R1248:AA1248&lt;&gt;0,R1248:AA1248),2,3)</f>
        <v>#DIV/0!</v>
      </c>
      <c r="AX1248" s="8" t="s">
        <v>666</v>
      </c>
      <c r="AY1248" s="8" t="s">
        <v>3401</v>
      </c>
      <c r="AZ1248" s="8" t="s">
        <v>1623</v>
      </c>
      <c r="BA1248" s="9">
        <v>1691.2839928917599</v>
      </c>
      <c r="BB1248" s="9">
        <v>1290.1259456376799</v>
      </c>
      <c r="BC1248" s="9">
        <v>90.769275240335205</v>
      </c>
      <c r="BD1248" s="9">
        <v>386</v>
      </c>
      <c r="BE1248" s="9">
        <v>4703</v>
      </c>
      <c r="BF1248" s="9">
        <v>220.08701149999999</v>
      </c>
      <c r="BG1248" s="9"/>
      <c r="BH1248" s="9"/>
      <c r="BI1248" s="9">
        <v>2545.5440987513798</v>
      </c>
      <c r="BJ1248" s="9"/>
      <c r="BK1248" s="9"/>
      <c r="BL1248" s="9">
        <v>1539.7287066527699</v>
      </c>
      <c r="BM1248" s="9"/>
      <c r="BN1248" s="9">
        <v>1154.5021877004999</v>
      </c>
      <c r="BO1248" s="9"/>
      <c r="BP1248" s="9">
        <v>1290.1259456376799</v>
      </c>
      <c r="BQ1248" s="9"/>
      <c r="BR1248" s="9"/>
      <c r="BS1248" s="9"/>
      <c r="BT1248" s="9"/>
      <c r="BU1248" s="9"/>
      <c r="BV1248" s="9"/>
      <c r="BW1248" s="9"/>
      <c r="BX1248" s="9"/>
    </row>
    <row r="1249" spans="1:76" x14ac:dyDescent="0.2">
      <c r="A1249" s="2" t="s">
        <v>1249</v>
      </c>
      <c r="B1249" s="2">
        <f t="shared" si="38"/>
        <v>13741</v>
      </c>
      <c r="C1249" s="5">
        <v>3650</v>
      </c>
      <c r="D1249" s="5">
        <v>1990</v>
      </c>
      <c r="E1249" s="5">
        <v>106</v>
      </c>
      <c r="F1249" s="2">
        <v>13741</v>
      </c>
      <c r="G1249">
        <f t="array" ref="G1249:AA1249">VLOOKUP(A1249,Check_S4,{7,8,9,10,11,12,13,14,15,16,17,18,19,20,21,22,23,24,25,26,27},FALSE)</f>
        <v>0</v>
      </c>
      <c r="H1249">
        <v>8079</v>
      </c>
      <c r="I1249">
        <v>0</v>
      </c>
      <c r="J1249">
        <v>0</v>
      </c>
      <c r="K1249">
        <v>0</v>
      </c>
      <c r="L1249">
        <v>882.49254114642599</v>
      </c>
      <c r="M1249">
        <v>0</v>
      </c>
      <c r="N1249">
        <v>0</v>
      </c>
      <c r="O1249">
        <v>1989.98704387564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f t="array" ref="AB1249">MEDIAN(IF(G1249:Q1249&lt;&gt;0,G1249:Q1249))</f>
        <v>1989.98704387564</v>
      </c>
      <c r="AC1249" t="e">
        <f t="array" ref="AC1249">MEDIAN(IF(R1249:Z1249&lt;&gt;0,R1249:Z1249))</f>
        <v>#NUM!</v>
      </c>
      <c r="AD1249" t="e">
        <f t="shared" si="39"/>
        <v>#NUM!</v>
      </c>
      <c r="AE1249" t="e">
        <f t="array" ref="AE1249">TTEST(IF(G1249:Q1249&lt;&gt;0,G1249:Q1249),IF(R1249:AA1249&lt;&gt;0,R1249:AA1249),2,3)</f>
        <v>#DIV/0!</v>
      </c>
      <c r="AX1249" s="8" t="s">
        <v>3402</v>
      </c>
      <c r="AY1249" s="8" t="s">
        <v>3403</v>
      </c>
      <c r="AZ1249" s="8" t="s">
        <v>1623</v>
      </c>
      <c r="BA1249" s="9">
        <v>1600.26348458241</v>
      </c>
      <c r="BB1249" s="9">
        <v>1290.3926196745199</v>
      </c>
      <c r="BC1249" s="9">
        <v>61.824421551535899</v>
      </c>
      <c r="BD1249" s="9"/>
      <c r="BE1249" s="9">
        <v>3404</v>
      </c>
      <c r="BF1249" s="9">
        <v>742.48017849999997</v>
      </c>
      <c r="BG1249" s="9"/>
      <c r="BH1249" s="9"/>
      <c r="BI1249" s="9">
        <v>1937.31548964545</v>
      </c>
      <c r="BJ1249" s="9"/>
      <c r="BK1249" s="9"/>
      <c r="BL1249" s="9">
        <v>1008.1842534974199</v>
      </c>
      <c r="BM1249" s="9"/>
      <c r="BN1249" s="9"/>
      <c r="BO1249" s="9"/>
      <c r="BP1249" s="9"/>
      <c r="BQ1249" s="9"/>
      <c r="BR1249" s="9"/>
      <c r="BS1249" s="9">
        <v>1572.6009858516099</v>
      </c>
      <c r="BT1249" s="9"/>
      <c r="BU1249" s="9"/>
      <c r="BV1249" s="9"/>
      <c r="BW1249" s="9"/>
      <c r="BX1249" s="9">
        <v>937</v>
      </c>
    </row>
    <row r="1250" spans="1:76" x14ac:dyDescent="0.2">
      <c r="A1250" s="2" t="s">
        <v>1250</v>
      </c>
      <c r="B1250" s="2">
        <f t="shared" si="38"/>
        <v>32037</v>
      </c>
      <c r="C1250" s="5">
        <v>1564</v>
      </c>
      <c r="D1250" s="5">
        <v>1564</v>
      </c>
      <c r="E1250" s="5"/>
      <c r="F1250" s="2">
        <v>32037</v>
      </c>
      <c r="G1250">
        <f t="array" ref="G1250:AA1250">VLOOKUP(A1250,Check_S4,{7,8,9,10,11,12,13,14,15,16,17,18,19,20,21,22,23,24,25,26,27},FALSE)</f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1563.8383652529201</v>
      </c>
      <c r="X1250">
        <v>0</v>
      </c>
      <c r="Y1250">
        <v>0</v>
      </c>
      <c r="Z1250">
        <v>0</v>
      </c>
      <c r="AA1250">
        <v>0</v>
      </c>
      <c r="AB1250" t="e">
        <f t="array" ref="AB1250">MEDIAN(IF(G1250:Q1250&lt;&gt;0,G1250:Q1250))</f>
        <v>#NUM!</v>
      </c>
      <c r="AC1250">
        <f t="array" ref="AC1250">MEDIAN(IF(R1250:Z1250&lt;&gt;0,R1250:Z1250))</f>
        <v>1563.8383652529201</v>
      </c>
      <c r="AD1250" t="e">
        <f t="shared" si="39"/>
        <v>#NUM!</v>
      </c>
      <c r="AE1250" t="e">
        <f t="array" ref="AE1250">TTEST(IF(G1250:Q1250&lt;&gt;0,G1250:Q1250),IF(R1250:AA1250&lt;&gt;0,R1250:AA1250),2,3)</f>
        <v>#DIV/0!</v>
      </c>
      <c r="AX1250" s="8" t="s">
        <v>3404</v>
      </c>
      <c r="AY1250" s="8" t="s">
        <v>3405</v>
      </c>
      <c r="AZ1250" s="8" t="s">
        <v>1623</v>
      </c>
      <c r="BA1250" s="9">
        <v>1337.1978370023401</v>
      </c>
      <c r="BB1250" s="9">
        <v>1291.93834220493</v>
      </c>
      <c r="BC1250" s="9">
        <v>70.546146693691597</v>
      </c>
      <c r="BD1250" s="9"/>
      <c r="BE1250" s="9">
        <v>738</v>
      </c>
      <c r="BF1250" s="9">
        <v>137.57336599999999</v>
      </c>
      <c r="BG1250" s="9"/>
      <c r="BH1250" s="9"/>
      <c r="BI1250" s="9"/>
      <c r="BJ1250" s="9"/>
      <c r="BK1250" s="9"/>
      <c r="BL1250" s="9">
        <v>701.48758227796702</v>
      </c>
      <c r="BM1250" s="9"/>
      <c r="BN1250" s="9">
        <v>539.08628799956</v>
      </c>
      <c r="BO1250" s="9"/>
      <c r="BP1250" s="9">
        <v>1845.87668440986</v>
      </c>
      <c r="BQ1250" s="9"/>
      <c r="BR1250" s="9"/>
      <c r="BS1250" s="9">
        <v>1928.29342394579</v>
      </c>
      <c r="BT1250" s="9"/>
      <c r="BU1250" s="9"/>
      <c r="BV1250" s="9">
        <v>2907.2653513855398</v>
      </c>
      <c r="BW1250" s="9"/>
      <c r="BX1250" s="9">
        <v>1900</v>
      </c>
    </row>
    <row r="1251" spans="1:76" x14ac:dyDescent="0.2">
      <c r="A1251" s="2" t="s">
        <v>1251</v>
      </c>
      <c r="B1251" s="2">
        <f t="shared" si="38"/>
        <v>83365</v>
      </c>
      <c r="C1251" s="5">
        <v>597</v>
      </c>
      <c r="D1251" s="5">
        <v>597</v>
      </c>
      <c r="E1251" s="5"/>
      <c r="F1251" s="2">
        <v>83365</v>
      </c>
      <c r="G1251">
        <f t="array" ref="G1251:AA1251">VLOOKUP(A1251,Check_S4,{7,8,9,10,11,12,13,14,15,16,17,18,19,20,21,22,23,24,25,26,27},FALSE)</f>
        <v>0</v>
      </c>
      <c r="H1251">
        <v>597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f t="array" ref="AB1251">MEDIAN(IF(G1251:Q1251&lt;&gt;0,G1251:Q1251))</f>
        <v>597</v>
      </c>
      <c r="AC1251" t="e">
        <f t="array" ref="AC1251">MEDIAN(IF(R1251:Z1251&lt;&gt;0,R1251:Z1251))</f>
        <v>#NUM!</v>
      </c>
      <c r="AD1251" t="e">
        <f t="shared" si="39"/>
        <v>#NUM!</v>
      </c>
      <c r="AE1251" t="e">
        <f t="array" ref="AE1251">TTEST(IF(G1251:Q1251&lt;&gt;0,G1251:Q1251),IF(R1251:AA1251&lt;&gt;0,R1251:AA1251),2,3)</f>
        <v>#DIV/0!</v>
      </c>
      <c r="AX1251" s="8" t="s">
        <v>1495</v>
      </c>
      <c r="AY1251" s="8" t="s">
        <v>1495</v>
      </c>
      <c r="AZ1251" s="8" t="s">
        <v>1640</v>
      </c>
      <c r="BA1251" s="9">
        <v>1293.5379890161601</v>
      </c>
      <c r="BB1251" s="9">
        <v>1293.5379890161601</v>
      </c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>
        <v>1293.5379890161601</v>
      </c>
      <c r="BQ1251" s="9"/>
      <c r="BR1251" s="9"/>
      <c r="BS1251" s="9"/>
      <c r="BT1251" s="9"/>
      <c r="BU1251" s="9"/>
      <c r="BV1251" s="9"/>
      <c r="BW1251" s="9"/>
      <c r="BX1251" s="9"/>
    </row>
    <row r="1252" spans="1:76" x14ac:dyDescent="0.2">
      <c r="A1252" s="2" t="s">
        <v>1252</v>
      </c>
      <c r="B1252" s="2">
        <f t="shared" si="38"/>
        <v>74006</v>
      </c>
      <c r="C1252" s="5">
        <v>672</v>
      </c>
      <c r="D1252" s="5">
        <v>672</v>
      </c>
      <c r="E1252" s="5"/>
      <c r="F1252" s="2">
        <v>74006</v>
      </c>
      <c r="G1252">
        <f t="array" ref="G1252:AA1252">VLOOKUP(A1252,Check_S4,{7,8,9,10,11,12,13,14,15,16,17,18,19,20,21,22,23,24,25,26,27},FALSE)</f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672</v>
      </c>
      <c r="AB1252" t="e">
        <f t="array" ref="AB1252">MEDIAN(IF(G1252:Q1252&lt;&gt;0,G1252:Q1252))</f>
        <v>#NUM!</v>
      </c>
      <c r="AC1252" t="e">
        <f t="array" ref="AC1252">MEDIAN(IF(R1252:Z1252&lt;&gt;0,R1252:Z1252))</f>
        <v>#NUM!</v>
      </c>
      <c r="AD1252" t="e">
        <f t="shared" si="39"/>
        <v>#NUM!</v>
      </c>
      <c r="AE1252" t="e">
        <f t="array" ref="AE1252">TTEST(IF(G1252:Q1252&lt;&gt;0,G1252:Q1252),IF(R1252:AA1252&lt;&gt;0,R1252:AA1252),2,3)</f>
        <v>#DIV/0!</v>
      </c>
      <c r="AX1252" s="8" t="s">
        <v>3406</v>
      </c>
      <c r="AY1252" s="8" t="s">
        <v>3407</v>
      </c>
      <c r="AZ1252" s="8" t="s">
        <v>1623</v>
      </c>
      <c r="BA1252" s="9">
        <v>1444.3844926112899</v>
      </c>
      <c r="BB1252" s="9">
        <v>1295.42859868403</v>
      </c>
      <c r="BC1252" s="9">
        <v>67.4951025068805</v>
      </c>
      <c r="BD1252" s="9">
        <v>2223</v>
      </c>
      <c r="BE1252" s="9">
        <v>2543</v>
      </c>
      <c r="BF1252" s="9">
        <v>94.047798439999994</v>
      </c>
      <c r="BG1252" s="9"/>
      <c r="BH1252" s="9"/>
      <c r="BI1252" s="9">
        <v>1295.42859868403</v>
      </c>
      <c r="BJ1252" s="9"/>
      <c r="BK1252" s="9"/>
      <c r="BL1252" s="9"/>
      <c r="BM1252" s="9"/>
      <c r="BN1252" s="9">
        <v>1066.44606593244</v>
      </c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</row>
    <row r="1253" spans="1:76" x14ac:dyDescent="0.2">
      <c r="A1253" s="2" t="s">
        <v>1253</v>
      </c>
      <c r="B1253" s="2">
        <f t="shared" si="38"/>
        <v>23557</v>
      </c>
      <c r="C1253" s="5">
        <v>2111</v>
      </c>
      <c r="D1253" s="5">
        <v>2111</v>
      </c>
      <c r="E1253" s="5">
        <v>62</v>
      </c>
      <c r="F1253" s="2">
        <v>23557</v>
      </c>
      <c r="G1253">
        <f t="array" ref="G1253:AA1253">VLOOKUP(A1253,Check_S4,{7,8,9,10,11,12,13,14,15,16,17,18,19,20,21,22,23,24,25,26,27},FALSE)</f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3044.0066443196902</v>
      </c>
      <c r="R1253">
        <v>0</v>
      </c>
      <c r="S1253">
        <v>1178.5385954825899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f t="array" ref="AB1253">MEDIAN(IF(G1253:Q1253&lt;&gt;0,G1253:Q1253))</f>
        <v>3044.0066443196902</v>
      </c>
      <c r="AC1253">
        <f t="array" ref="AC1253">MEDIAN(IF(R1253:Z1253&lt;&gt;0,R1253:Z1253))</f>
        <v>1178.5385954825899</v>
      </c>
      <c r="AD1253">
        <f t="shared" si="39"/>
        <v>0.38716689323980874</v>
      </c>
      <c r="AE1253" t="e">
        <f t="array" ref="AE1253">TTEST(IF(G1253:Q1253&lt;&gt;0,G1253:Q1253),IF(R1253:AA1253&lt;&gt;0,R1253:AA1253),2,3)</f>
        <v>#DIV/0!</v>
      </c>
      <c r="AX1253" s="8" t="s">
        <v>3408</v>
      </c>
      <c r="AY1253" s="8" t="s">
        <v>3409</v>
      </c>
      <c r="AZ1253" s="8" t="s">
        <v>1623</v>
      </c>
      <c r="BA1253" s="9">
        <v>1298.1876705567499</v>
      </c>
      <c r="BB1253" s="9">
        <v>1298.1876705567499</v>
      </c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>
        <v>1298.1876705567499</v>
      </c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</row>
    <row r="1254" spans="1:76" x14ac:dyDescent="0.2">
      <c r="A1254" s="2" t="s">
        <v>1254</v>
      </c>
      <c r="B1254" s="2">
        <f t="shared" si="38"/>
        <v>30473</v>
      </c>
      <c r="C1254" s="5">
        <v>1628</v>
      </c>
      <c r="D1254" s="5">
        <v>815</v>
      </c>
      <c r="E1254" s="5">
        <v>111</v>
      </c>
      <c r="F1254" s="2">
        <v>30473</v>
      </c>
      <c r="G1254">
        <f t="array" ref="G1254:AA1254">VLOOKUP(A1254,Check_S4,{7,8,9,10,11,12,13,14,15,16,17,18,19,20,21,22,23,24,25,26,27},FALSE)</f>
        <v>0</v>
      </c>
      <c r="H1254">
        <v>5358</v>
      </c>
      <c r="I1254">
        <v>113.8119773</v>
      </c>
      <c r="J1254">
        <v>0</v>
      </c>
      <c r="K1254">
        <v>0</v>
      </c>
      <c r="L1254">
        <v>758.66976981252105</v>
      </c>
      <c r="M1254">
        <v>0</v>
      </c>
      <c r="N1254">
        <v>0</v>
      </c>
      <c r="O1254">
        <v>815.21199670739202</v>
      </c>
      <c r="P1254">
        <v>0</v>
      </c>
      <c r="Q1254">
        <v>656.15161590761204</v>
      </c>
      <c r="R1254">
        <v>0</v>
      </c>
      <c r="S1254">
        <v>1130.9759159063699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2560</v>
      </c>
      <c r="AB1254">
        <f t="array" ref="AB1254">MEDIAN(IF(G1254:Q1254&lt;&gt;0,G1254:Q1254))</f>
        <v>758.66976981252105</v>
      </c>
      <c r="AC1254">
        <f t="array" ref="AC1254">MEDIAN(IF(R1254:Z1254&lt;&gt;0,R1254:Z1254))</f>
        <v>1130.9759159063699</v>
      </c>
      <c r="AD1254">
        <f t="shared" si="39"/>
        <v>1.4907354436777565</v>
      </c>
      <c r="AE1254">
        <f t="array" ref="AE1254">TTEST(IF(G1254:Q1254&lt;&gt;0,G1254:Q1254),IF(R1254:AA1254&lt;&gt;0,R1254:AA1254),2,3)</f>
        <v>0.81067908081674966</v>
      </c>
      <c r="AX1254" s="8" t="s">
        <v>1016</v>
      </c>
      <c r="AY1254" s="8" t="s">
        <v>3410</v>
      </c>
      <c r="AZ1254" s="8" t="s">
        <v>1623</v>
      </c>
      <c r="BA1254" s="9">
        <v>1298.6593651455801</v>
      </c>
      <c r="BB1254" s="9">
        <v>1298.6593651455801</v>
      </c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>
        <v>1298.6593651455801</v>
      </c>
      <c r="BQ1254" s="9"/>
      <c r="BR1254" s="9"/>
      <c r="BS1254" s="9"/>
      <c r="BT1254" s="9"/>
      <c r="BU1254" s="9"/>
      <c r="BV1254" s="9"/>
      <c r="BW1254" s="9"/>
      <c r="BX1254" s="9"/>
    </row>
    <row r="1255" spans="1:76" x14ac:dyDescent="0.2">
      <c r="A1255" s="2" t="s">
        <v>1255</v>
      </c>
      <c r="B1255" s="2">
        <f t="shared" si="38"/>
        <v>41127</v>
      </c>
      <c r="C1255" s="5">
        <v>1204</v>
      </c>
      <c r="D1255" s="5">
        <v>1258</v>
      </c>
      <c r="E1255" s="5">
        <v>47</v>
      </c>
      <c r="F1255" s="2">
        <v>41127</v>
      </c>
      <c r="G1255">
        <f t="array" ref="G1255:AA1255">VLOOKUP(A1255,Check_S4,{7,8,9,10,11,12,13,14,15,16,17,18,19,20,21,22,23,24,25,26,27},FALSE)</f>
        <v>0</v>
      </c>
      <c r="H1255">
        <v>0</v>
      </c>
      <c r="I1255">
        <v>276.284222</v>
      </c>
      <c r="J1255">
        <v>0</v>
      </c>
      <c r="K1255">
        <v>0</v>
      </c>
      <c r="L1255">
        <v>1509.8438783987301</v>
      </c>
      <c r="M1255">
        <v>0</v>
      </c>
      <c r="N1255">
        <v>1970.26839949348</v>
      </c>
      <c r="O1255">
        <v>1630.7379082218599</v>
      </c>
      <c r="P1255">
        <v>0</v>
      </c>
      <c r="Q1255">
        <v>986.729467957363</v>
      </c>
      <c r="R1255">
        <v>0</v>
      </c>
      <c r="S1255">
        <v>1257.8001781119899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799</v>
      </c>
      <c r="AB1255">
        <f t="array" ref="AB1255">MEDIAN(IF(G1255:Q1255&lt;&gt;0,G1255:Q1255))</f>
        <v>1509.8438783987301</v>
      </c>
      <c r="AC1255">
        <f t="array" ref="AC1255">MEDIAN(IF(R1255:Z1255&lt;&gt;0,R1255:Z1255))</f>
        <v>1257.8001781119899</v>
      </c>
      <c r="AD1255">
        <f t="shared" si="39"/>
        <v>0.83306638262888077</v>
      </c>
      <c r="AE1255">
        <f t="array" ref="AE1255">TTEST(IF(G1255:Q1255&lt;&gt;0,G1255:Q1255),IF(R1255:AA1255&lt;&gt;0,R1255:AA1255),2,3)</f>
        <v>0.54456100665788698</v>
      </c>
      <c r="AX1255" s="8" t="s">
        <v>3411</v>
      </c>
      <c r="AY1255" s="8" t="s">
        <v>3412</v>
      </c>
      <c r="AZ1255" s="8" t="s">
        <v>1623</v>
      </c>
      <c r="BA1255" s="9">
        <v>2897.9868635641001</v>
      </c>
      <c r="BB1255" s="9">
        <v>1299.20989194197</v>
      </c>
      <c r="BC1255" s="9">
        <v>94.180761351263101</v>
      </c>
      <c r="BD1255" s="9"/>
      <c r="BE1255" s="9">
        <v>4575</v>
      </c>
      <c r="BF1255" s="9">
        <v>564.38981339999998</v>
      </c>
      <c r="BG1255" s="9">
        <v>9354.4309300000004</v>
      </c>
      <c r="BH1255" s="9">
        <v>4800.7486799999997</v>
      </c>
      <c r="BI1255" s="9">
        <v>964.66056625024999</v>
      </c>
      <c r="BJ1255" s="9">
        <v>1299.20989194197</v>
      </c>
      <c r="BK1255" s="9">
        <v>2719.2373903755401</v>
      </c>
      <c r="BL1255" s="9">
        <v>1255.66674408279</v>
      </c>
      <c r="BM1255" s="9"/>
      <c r="BN1255" s="9">
        <v>4657.4191591644903</v>
      </c>
      <c r="BO1255" s="9"/>
      <c r="BP1255" s="9">
        <v>1273.0923239900801</v>
      </c>
      <c r="BQ1255" s="9"/>
      <c r="BR1255" s="9"/>
      <c r="BS1255" s="9"/>
      <c r="BT1255" s="9"/>
      <c r="BU1255" s="9"/>
      <c r="BV1255" s="9"/>
      <c r="BW1255" s="9"/>
      <c r="BX1255" s="9">
        <v>414</v>
      </c>
    </row>
    <row r="1256" spans="1:76" x14ac:dyDescent="0.2">
      <c r="A1256" s="2" t="s">
        <v>1256</v>
      </c>
      <c r="B1256" s="2">
        <f t="shared" si="38"/>
        <v>26731</v>
      </c>
      <c r="C1256" s="5">
        <v>1852</v>
      </c>
      <c r="D1256" s="5">
        <v>1864</v>
      </c>
      <c r="E1256" s="5">
        <v>47</v>
      </c>
      <c r="F1256" s="2">
        <v>26731</v>
      </c>
      <c r="G1256">
        <f t="array" ref="G1256:AA1256">VLOOKUP(A1256,Check_S4,{7,8,9,10,11,12,13,14,15,16,17,18,19,20,21,22,23,24,25,26,27},FALSE)</f>
        <v>0</v>
      </c>
      <c r="H1256">
        <v>1864</v>
      </c>
      <c r="I1256">
        <v>202.53612100000001</v>
      </c>
      <c r="J1256">
        <v>0</v>
      </c>
      <c r="K1256">
        <v>0</v>
      </c>
      <c r="L1256">
        <v>0</v>
      </c>
      <c r="M1256">
        <v>0</v>
      </c>
      <c r="N1256">
        <v>1379.1950734412001</v>
      </c>
      <c r="O1256">
        <v>0</v>
      </c>
      <c r="P1256">
        <v>0</v>
      </c>
      <c r="Q1256">
        <v>2469.6564557976599</v>
      </c>
      <c r="R1256">
        <v>0</v>
      </c>
      <c r="S1256">
        <v>2152.4743904472298</v>
      </c>
      <c r="T1256">
        <v>3402.6420098969602</v>
      </c>
      <c r="U1256">
        <v>0</v>
      </c>
      <c r="V1256">
        <v>2020.71999157969</v>
      </c>
      <c r="W1256">
        <v>1656.4523834292399</v>
      </c>
      <c r="X1256">
        <v>0</v>
      </c>
      <c r="Y1256">
        <v>0</v>
      </c>
      <c r="Z1256">
        <v>0</v>
      </c>
      <c r="AA1256">
        <v>1520</v>
      </c>
      <c r="AB1256">
        <f t="array" ref="AB1256">MEDIAN(IF(G1256:Q1256&lt;&gt;0,G1256:Q1256))</f>
        <v>1621.5975367206001</v>
      </c>
      <c r="AC1256">
        <f t="array" ref="AC1256">MEDIAN(IF(R1256:Z1256&lt;&gt;0,R1256:Z1256))</f>
        <v>2086.5971910134599</v>
      </c>
      <c r="AD1256">
        <f t="shared" si="39"/>
        <v>1.2867540457869966</v>
      </c>
      <c r="AE1256">
        <f t="array" ref="AE1256">TTEST(IF(G1256:Q1256&lt;&gt;0,G1256:Q1256),IF(R1256:AA1256&lt;&gt;0,R1256:AA1256),2,3)</f>
        <v>0.29740643897247948</v>
      </c>
      <c r="AX1256" s="8" t="s">
        <v>815</v>
      </c>
      <c r="AY1256" s="8" t="s">
        <v>3413</v>
      </c>
      <c r="AZ1256" s="8" t="s">
        <v>1623</v>
      </c>
      <c r="BA1256" s="9">
        <v>1506.1817956832199</v>
      </c>
      <c r="BB1256" s="9">
        <v>1299.24786130659</v>
      </c>
      <c r="BC1256" s="9">
        <v>76.001831376186004</v>
      </c>
      <c r="BD1256" s="9"/>
      <c r="BE1256" s="9">
        <v>3365</v>
      </c>
      <c r="BF1256" s="9">
        <v>111.4215207</v>
      </c>
      <c r="BG1256" s="9"/>
      <c r="BH1256" s="9"/>
      <c r="BI1256" s="9">
        <v>1159.18401158815</v>
      </c>
      <c r="BJ1256" s="9"/>
      <c r="BK1256" s="9"/>
      <c r="BL1256" s="9">
        <v>1439.31171102503</v>
      </c>
      <c r="BM1256" s="9"/>
      <c r="BN1256" s="9">
        <v>819.02984102454798</v>
      </c>
      <c r="BO1256" s="9"/>
      <c r="BP1256" s="9"/>
      <c r="BQ1256" s="9"/>
      <c r="BR1256" s="9"/>
      <c r="BS1256" s="9">
        <v>2444.0768889051901</v>
      </c>
      <c r="BT1256" s="9">
        <v>2416.4303922228501</v>
      </c>
      <c r="BU1256" s="9"/>
      <c r="BV1256" s="9"/>
      <c r="BW1256" s="9"/>
      <c r="BX1256" s="9">
        <v>295</v>
      </c>
    </row>
    <row r="1257" spans="1:76" x14ac:dyDescent="0.2">
      <c r="A1257" s="2" t="s">
        <v>1257</v>
      </c>
      <c r="B1257" s="2">
        <f t="shared" ref="B1257:B1320" si="40">VLOOKUP(A1257,Molwt,3,FALSE)</f>
        <v>42852</v>
      </c>
      <c r="C1257" s="5">
        <v>1149</v>
      </c>
      <c r="D1257" s="5">
        <v>1245</v>
      </c>
      <c r="E1257" s="5">
        <v>43</v>
      </c>
      <c r="F1257" s="2">
        <v>42852</v>
      </c>
      <c r="G1257">
        <f t="array" ref="G1257:AA1257">VLOOKUP(A1257,Check_S4,{7,8,9,10,11,12,13,14,15,16,17,18,19,20,21,22,23,24,25,26,27},FALSE)</f>
        <v>0</v>
      </c>
      <c r="H1257">
        <v>1518</v>
      </c>
      <c r="I1257">
        <v>198.97518070000001</v>
      </c>
      <c r="J1257">
        <v>0</v>
      </c>
      <c r="K1257">
        <v>0</v>
      </c>
      <c r="L1257">
        <v>1180.87621780058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1308.9140023416901</v>
      </c>
      <c r="T1257">
        <v>0</v>
      </c>
      <c r="U1257">
        <v>0</v>
      </c>
      <c r="V1257">
        <v>1554.5233376113399</v>
      </c>
      <c r="W1257">
        <v>0</v>
      </c>
      <c r="X1257">
        <v>0</v>
      </c>
      <c r="Y1257">
        <v>0</v>
      </c>
      <c r="Z1257">
        <v>0</v>
      </c>
      <c r="AA1257">
        <v>1130</v>
      </c>
      <c r="AB1257">
        <f t="array" ref="AB1257">MEDIAN(IF(G1257:Q1257&lt;&gt;0,G1257:Q1257))</f>
        <v>1180.87621780058</v>
      </c>
      <c r="AC1257">
        <f t="array" ref="AC1257">MEDIAN(IF(R1257:Z1257&lt;&gt;0,R1257:Z1257))</f>
        <v>1431.718669976515</v>
      </c>
      <c r="AD1257">
        <f t="shared" si="39"/>
        <v>1.2124206147898695</v>
      </c>
      <c r="AE1257">
        <f t="array" ref="AE1257">TTEST(IF(G1257:Q1257&lt;&gt;0,G1257:Q1257),IF(R1257:AA1257&lt;&gt;0,R1257:AA1257),2,3)</f>
        <v>0.45788538683293722</v>
      </c>
      <c r="AX1257" s="8" t="s">
        <v>3414</v>
      </c>
      <c r="AY1257" s="8" t="s">
        <v>3415</v>
      </c>
      <c r="AZ1257" s="8" t="s">
        <v>1623</v>
      </c>
      <c r="BA1257" s="9">
        <v>3015.2845175100301</v>
      </c>
      <c r="BB1257" s="9">
        <v>1299.51331355764</v>
      </c>
      <c r="BC1257" s="9">
        <v>145.08894066342501</v>
      </c>
      <c r="BD1257" s="9">
        <v>10643</v>
      </c>
      <c r="BE1257" s="9">
        <v>308</v>
      </c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>
        <v>1299.51331355764</v>
      </c>
      <c r="BQ1257" s="9"/>
      <c r="BR1257" s="9">
        <v>2630.90927399252</v>
      </c>
      <c r="BS1257" s="9"/>
      <c r="BT1257" s="9"/>
      <c r="BU1257" s="9"/>
      <c r="BV1257" s="9"/>
      <c r="BW1257" s="9"/>
      <c r="BX1257" s="9">
        <v>195</v>
      </c>
    </row>
    <row r="1258" spans="1:76" x14ac:dyDescent="0.2">
      <c r="A1258" s="2" t="s">
        <v>1258</v>
      </c>
      <c r="B1258" s="2">
        <f t="shared" si="40"/>
        <v>69476</v>
      </c>
      <c r="C1258" s="5">
        <v>708</v>
      </c>
      <c r="D1258" s="5">
        <v>693</v>
      </c>
      <c r="E1258" s="5">
        <v>80</v>
      </c>
      <c r="F1258" s="2">
        <v>69476</v>
      </c>
      <c r="G1258">
        <f t="array" ref="G1258:AA1258">VLOOKUP(A1258,Check_S4,{7,8,9,10,11,12,13,14,15,16,17,18,19,20,21,22,23,24,25,26,27},FALSE)</f>
        <v>693</v>
      </c>
      <c r="H1258">
        <v>146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1285.01119872512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f t="array" ref="AB1258">MEDIAN(IF(G1258:Q1258&lt;&gt;0,G1258:Q1258))</f>
        <v>419.5</v>
      </c>
      <c r="AC1258">
        <f t="array" ref="AC1258">MEDIAN(IF(R1258:Z1258&lt;&gt;0,R1258:Z1258))</f>
        <v>1285.01119872512</v>
      </c>
      <c r="AD1258">
        <f t="shared" si="39"/>
        <v>3.0631971364126818</v>
      </c>
      <c r="AE1258" t="e">
        <f t="array" ref="AE1258">TTEST(IF(G1258:Q1258&lt;&gt;0,G1258:Q1258),IF(R1258:AA1258&lt;&gt;0,R1258:AA1258),2,3)</f>
        <v>#DIV/0!</v>
      </c>
      <c r="AX1258" s="8" t="s">
        <v>3416</v>
      </c>
      <c r="AY1258" s="8" t="s">
        <v>3417</v>
      </c>
      <c r="AZ1258" s="8" t="s">
        <v>1623</v>
      </c>
      <c r="BA1258" s="9">
        <v>1365.02220971258</v>
      </c>
      <c r="BB1258" s="9">
        <v>1299.5149733353601</v>
      </c>
      <c r="BC1258" s="9">
        <v>72.192364524383905</v>
      </c>
      <c r="BD1258" s="9"/>
      <c r="BE1258" s="9">
        <v>634</v>
      </c>
      <c r="BF1258" s="9">
        <v>38.195427799999997</v>
      </c>
      <c r="BG1258" s="9"/>
      <c r="BH1258" s="9"/>
      <c r="BI1258" s="9">
        <v>1996.3715636629599</v>
      </c>
      <c r="BJ1258" s="9"/>
      <c r="BK1258" s="9"/>
      <c r="BL1258" s="9">
        <v>2896.5502503876401</v>
      </c>
      <c r="BM1258" s="9"/>
      <c r="BN1258" s="9">
        <v>544.05598497415394</v>
      </c>
      <c r="BO1258" s="9">
        <v>2211.9745042052</v>
      </c>
      <c r="BP1258" s="9"/>
      <c r="BQ1258" s="9"/>
      <c r="BR1258" s="9"/>
      <c r="BS1258" s="9">
        <v>1723.0299466707199</v>
      </c>
      <c r="BT1258" s="9"/>
      <c r="BU1258" s="9"/>
      <c r="BV1258" s="9"/>
      <c r="BW1258" s="9"/>
      <c r="BX1258" s="9">
        <v>876</v>
      </c>
    </row>
    <row r="1259" spans="1:76" x14ac:dyDescent="0.2">
      <c r="A1259" s="2" t="s">
        <v>1259</v>
      </c>
      <c r="B1259" s="2">
        <f t="shared" si="40"/>
        <v>109714</v>
      </c>
      <c r="C1259" s="5">
        <v>447</v>
      </c>
      <c r="D1259" s="5">
        <v>374</v>
      </c>
      <c r="E1259" s="5">
        <v>84</v>
      </c>
      <c r="F1259" s="2">
        <v>109714</v>
      </c>
      <c r="G1259">
        <f t="array" ref="G1259:AA1259">VLOOKUP(A1259,Check_S4,{7,8,9,10,11,12,13,14,15,16,17,18,19,20,21,22,23,24,25,26,27},FALSE)</f>
        <v>0</v>
      </c>
      <c r="H1259">
        <v>374</v>
      </c>
      <c r="I1259">
        <v>60.58644108</v>
      </c>
      <c r="J1259">
        <v>0</v>
      </c>
      <c r="K1259">
        <v>0</v>
      </c>
      <c r="L1259">
        <v>866.39731657174104</v>
      </c>
      <c r="M1259">
        <v>0</v>
      </c>
      <c r="N1259">
        <v>0</v>
      </c>
      <c r="O1259">
        <v>0</v>
      </c>
      <c r="P1259">
        <v>0</v>
      </c>
      <c r="Q1259">
        <v>807.63793099315103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125</v>
      </c>
      <c r="AB1259">
        <f t="array" ref="AB1259">MEDIAN(IF(G1259:Q1259&lt;&gt;0,G1259:Q1259))</f>
        <v>590.81896549657552</v>
      </c>
      <c r="AC1259" t="e">
        <f t="array" ref="AC1259">MEDIAN(IF(R1259:Z1259&lt;&gt;0,R1259:Z1259))</f>
        <v>#NUM!</v>
      </c>
      <c r="AD1259" t="e">
        <f t="shared" si="39"/>
        <v>#NUM!</v>
      </c>
      <c r="AE1259" t="e">
        <f t="array" ref="AE1259">TTEST(IF(G1259:Q1259&lt;&gt;0,G1259:Q1259),IF(R1259:AA1259&lt;&gt;0,R1259:AA1259),2,3)</f>
        <v>#DIV/0!</v>
      </c>
      <c r="AX1259" s="8" t="s">
        <v>3418</v>
      </c>
      <c r="AY1259" s="8" t="s">
        <v>3418</v>
      </c>
      <c r="AZ1259" s="8" t="s">
        <v>1640</v>
      </c>
      <c r="BA1259" s="9">
        <v>1300</v>
      </c>
      <c r="BB1259" s="9">
        <v>1300</v>
      </c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>
        <v>1300</v>
      </c>
    </row>
    <row r="1260" spans="1:76" x14ac:dyDescent="0.2">
      <c r="A1260" s="2" t="s">
        <v>1260</v>
      </c>
      <c r="B1260" s="2">
        <f t="shared" si="40"/>
        <v>43216</v>
      </c>
      <c r="C1260" s="5">
        <v>1134</v>
      </c>
      <c r="D1260" s="5">
        <v>1134</v>
      </c>
      <c r="E1260" s="5"/>
      <c r="F1260" s="2">
        <v>43216</v>
      </c>
      <c r="G1260">
        <f t="array" ref="G1260:AA1260">VLOOKUP(A1260,Check_S4,{7,8,9,10,11,12,13,14,15,16,17,18,19,20,21,22,23,24,25,26,27},FALSE)</f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1134.30106411512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e">
        <f t="array" ref="AB1260">MEDIAN(IF(G1260:Q1260&lt;&gt;0,G1260:Q1260))</f>
        <v>#NUM!</v>
      </c>
      <c r="AC1260">
        <f t="array" ref="AC1260">MEDIAN(IF(R1260:Z1260&lt;&gt;0,R1260:Z1260))</f>
        <v>1134.30106411512</v>
      </c>
      <c r="AD1260" t="e">
        <f t="shared" si="39"/>
        <v>#NUM!</v>
      </c>
      <c r="AE1260" t="e">
        <f t="array" ref="AE1260">TTEST(IF(G1260:Q1260&lt;&gt;0,G1260:Q1260),IF(R1260:AA1260&lt;&gt;0,R1260:AA1260),2,3)</f>
        <v>#DIV/0!</v>
      </c>
      <c r="AX1260" s="8" t="s">
        <v>3419</v>
      </c>
      <c r="AY1260" s="8" t="s">
        <v>3420</v>
      </c>
      <c r="AZ1260" s="8" t="s">
        <v>1623</v>
      </c>
      <c r="BA1260" s="9">
        <v>1432.8615554670801</v>
      </c>
      <c r="BB1260" s="9">
        <v>1301.63901618625</v>
      </c>
      <c r="BC1260" s="9">
        <v>70.217736899053506</v>
      </c>
      <c r="BD1260" s="9"/>
      <c r="BE1260" s="9">
        <v>1050</v>
      </c>
      <c r="BF1260" s="9">
        <v>182.2625616</v>
      </c>
      <c r="BG1260" s="9"/>
      <c r="BH1260" s="9"/>
      <c r="BI1260" s="9">
        <v>3569.6316209154802</v>
      </c>
      <c r="BJ1260" s="9"/>
      <c r="BK1260" s="9"/>
      <c r="BL1260" s="9">
        <v>1707.61430653773</v>
      </c>
      <c r="BM1260" s="9"/>
      <c r="BN1260" s="9">
        <v>1026.92887081146</v>
      </c>
      <c r="BO1260" s="9"/>
      <c r="BP1260" s="9">
        <v>1652.17705149945</v>
      </c>
      <c r="BQ1260" s="9"/>
      <c r="BR1260" s="9"/>
      <c r="BS1260" s="9">
        <v>1553.2780323725001</v>
      </c>
      <c r="BT1260" s="9"/>
      <c r="BU1260" s="9"/>
      <c r="BV1260" s="9"/>
      <c r="BW1260" s="9"/>
      <c r="BX1260" s="9">
        <v>721</v>
      </c>
    </row>
    <row r="1261" spans="1:76" x14ac:dyDescent="0.2">
      <c r="A1261" s="2" t="s">
        <v>1261</v>
      </c>
      <c r="B1261" s="2">
        <f t="shared" si="40"/>
        <v>32067</v>
      </c>
      <c r="C1261" s="5">
        <v>1528</v>
      </c>
      <c r="D1261" s="5">
        <v>1537</v>
      </c>
      <c r="E1261" s="5">
        <v>63</v>
      </c>
      <c r="F1261" s="2">
        <v>32067</v>
      </c>
      <c r="G1261">
        <f t="array" ref="G1261:AA1261">VLOOKUP(A1261,Check_S4,{7,8,9,10,11,12,13,14,15,16,17,18,19,20,21,22,23,24,25,26,27},FALSE)</f>
        <v>0</v>
      </c>
      <c r="H1261">
        <v>1701</v>
      </c>
      <c r="I1261">
        <v>300.86837079999998</v>
      </c>
      <c r="J1261">
        <v>0</v>
      </c>
      <c r="K1261">
        <v>0</v>
      </c>
      <c r="L1261">
        <v>1372.83183264896</v>
      </c>
      <c r="M1261">
        <v>0</v>
      </c>
      <c r="N1261">
        <v>2828.8856049084402</v>
      </c>
      <c r="O1261">
        <v>641.74906591295905</v>
      </c>
      <c r="P1261">
        <v>0</v>
      </c>
      <c r="Q1261">
        <v>2322.2980689987498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f t="array" ref="AB1261">MEDIAN(IF(G1261:Q1261&lt;&gt;0,G1261:Q1261))</f>
        <v>1536.9159163244799</v>
      </c>
      <c r="AC1261" t="e">
        <f t="array" ref="AC1261">MEDIAN(IF(R1261:Z1261&lt;&gt;0,R1261:Z1261))</f>
        <v>#NUM!</v>
      </c>
      <c r="AD1261" t="e">
        <f t="shared" si="39"/>
        <v>#NUM!</v>
      </c>
      <c r="AE1261" t="e">
        <f t="array" ref="AE1261">TTEST(IF(G1261:Q1261&lt;&gt;0,G1261:Q1261),IF(R1261:AA1261&lt;&gt;0,R1261:AA1261),2,3)</f>
        <v>#DIV/0!</v>
      </c>
      <c r="AX1261" s="8" t="s">
        <v>3421</v>
      </c>
      <c r="AY1261" s="8" t="s">
        <v>3422</v>
      </c>
      <c r="AZ1261" s="8" t="s">
        <v>1623</v>
      </c>
      <c r="BA1261" s="9">
        <v>1325.31941008269</v>
      </c>
      <c r="BB1261" s="9">
        <v>1301.9257085710201</v>
      </c>
      <c r="BC1261" s="9">
        <v>12.6943393271359</v>
      </c>
      <c r="BD1261" s="9"/>
      <c r="BE1261" s="9"/>
      <c r="BF1261" s="9"/>
      <c r="BG1261" s="9"/>
      <c r="BH1261" s="9"/>
      <c r="BI1261" s="9"/>
      <c r="BJ1261" s="9"/>
      <c r="BK1261" s="9"/>
      <c r="BL1261" s="9">
        <v>1301.9257085710201</v>
      </c>
      <c r="BM1261" s="9"/>
      <c r="BN1261" s="9"/>
      <c r="BO1261" s="9"/>
      <c r="BP1261" s="9">
        <v>1504.03252167707</v>
      </c>
      <c r="BQ1261" s="9"/>
      <c r="BR1261" s="9"/>
      <c r="BS1261" s="9"/>
      <c r="BT1261" s="9"/>
      <c r="BU1261" s="9"/>
      <c r="BV1261" s="9"/>
      <c r="BW1261" s="9"/>
      <c r="BX1261" s="9">
        <v>1170</v>
      </c>
    </row>
    <row r="1262" spans="1:76" x14ac:dyDescent="0.2">
      <c r="A1262" s="2" t="s">
        <v>1262</v>
      </c>
      <c r="B1262" s="2">
        <f t="shared" si="40"/>
        <v>64217</v>
      </c>
      <c r="C1262" s="5">
        <v>762</v>
      </c>
      <c r="D1262" s="5">
        <v>669</v>
      </c>
      <c r="E1262" s="5">
        <v>81</v>
      </c>
      <c r="F1262" s="2">
        <v>64217</v>
      </c>
      <c r="G1262">
        <f t="array" ref="G1262:AA1262">VLOOKUP(A1262,Check_S4,{7,8,9,10,11,12,13,14,15,16,17,18,19,20,21,22,23,24,25,26,27},FALSE)</f>
        <v>0</v>
      </c>
      <c r="H1262">
        <v>891</v>
      </c>
      <c r="I1262">
        <v>149.01938179999999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669.38137064594605</v>
      </c>
      <c r="P1262">
        <v>0</v>
      </c>
      <c r="Q1262">
        <v>360.48572115006101</v>
      </c>
      <c r="R1262">
        <v>0</v>
      </c>
      <c r="S1262">
        <v>1741.26193389134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f t="array" ref="AB1262">MEDIAN(IF(G1262:Q1262&lt;&gt;0,G1262:Q1262))</f>
        <v>514.93354589800356</v>
      </c>
      <c r="AC1262">
        <f t="array" ref="AC1262">MEDIAN(IF(R1262:Z1262&lt;&gt;0,R1262:Z1262))</f>
        <v>1741.26193389134</v>
      </c>
      <c r="AD1262">
        <f t="shared" si="39"/>
        <v>3.3815274762391256</v>
      </c>
      <c r="AE1262" t="e">
        <f t="array" ref="AE1262">TTEST(IF(G1262:Q1262&lt;&gt;0,G1262:Q1262),IF(R1262:AA1262&lt;&gt;0,R1262:AA1262),2,3)</f>
        <v>#DIV/0!</v>
      </c>
      <c r="AX1262" s="8" t="s">
        <v>3423</v>
      </c>
      <c r="AY1262" s="8" t="s">
        <v>3424</v>
      </c>
      <c r="AZ1262" s="8" t="s">
        <v>1623</v>
      </c>
      <c r="BA1262" s="9">
        <v>1139.4609190153899</v>
      </c>
      <c r="BB1262" s="9">
        <v>1302</v>
      </c>
      <c r="BC1262" s="9">
        <v>67.718717871528796</v>
      </c>
      <c r="BD1262" s="9"/>
      <c r="BE1262" s="9">
        <v>1302</v>
      </c>
      <c r="BF1262" s="9">
        <v>98.767595389999997</v>
      </c>
      <c r="BG1262" s="9"/>
      <c r="BH1262" s="9"/>
      <c r="BI1262" s="9">
        <v>562.42607016455895</v>
      </c>
      <c r="BJ1262" s="9"/>
      <c r="BK1262" s="9"/>
      <c r="BL1262" s="9">
        <v>576.65741022440398</v>
      </c>
      <c r="BM1262" s="9"/>
      <c r="BN1262" s="9">
        <v>1402.1453691821</v>
      </c>
      <c r="BO1262" s="9"/>
      <c r="BP1262" s="9">
        <v>1697.95468371061</v>
      </c>
      <c r="BQ1262" s="9"/>
      <c r="BR1262" s="9">
        <v>2336.2753044360602</v>
      </c>
      <c r="BS1262" s="9"/>
      <c r="BT1262" s="9"/>
      <c r="BU1262" s="9"/>
      <c r="BV1262" s="9"/>
      <c r="BW1262" s="9"/>
      <c r="BX1262" s="9"/>
    </row>
    <row r="1263" spans="1:76" x14ac:dyDescent="0.2">
      <c r="A1263" s="2" t="s">
        <v>1263</v>
      </c>
      <c r="B1263" s="2">
        <f t="shared" si="40"/>
        <v>27702</v>
      </c>
      <c r="C1263" s="5">
        <v>1764</v>
      </c>
      <c r="D1263" s="5">
        <v>1408</v>
      </c>
      <c r="E1263" s="5">
        <v>89</v>
      </c>
      <c r="F1263" s="2">
        <v>27702</v>
      </c>
      <c r="G1263">
        <f t="array" ref="G1263:AA1263">VLOOKUP(A1263,Check_S4,{7,8,9,10,11,12,13,14,15,16,17,18,19,20,21,22,23,24,25,26,27},FALSE)</f>
        <v>0</v>
      </c>
      <c r="H1263">
        <v>5478</v>
      </c>
      <c r="I1263">
        <v>837.52231159999997</v>
      </c>
      <c r="J1263">
        <v>0</v>
      </c>
      <c r="K1263">
        <v>0</v>
      </c>
      <c r="L1263">
        <v>0</v>
      </c>
      <c r="M1263">
        <v>0</v>
      </c>
      <c r="N1263">
        <v>1273.6066020989599</v>
      </c>
      <c r="O1263">
        <v>316.39630530637498</v>
      </c>
      <c r="P1263">
        <v>0</v>
      </c>
      <c r="Q1263">
        <v>1510.20325456716</v>
      </c>
      <c r="R1263">
        <v>0</v>
      </c>
      <c r="S1263">
        <v>1396.7082661870199</v>
      </c>
      <c r="T1263">
        <v>0</v>
      </c>
      <c r="U1263">
        <v>0</v>
      </c>
      <c r="V1263">
        <v>0</v>
      </c>
      <c r="W1263">
        <v>1876.6456749019101</v>
      </c>
      <c r="X1263">
        <v>0</v>
      </c>
      <c r="Y1263">
        <v>0</v>
      </c>
      <c r="Z1263">
        <v>0</v>
      </c>
      <c r="AA1263">
        <v>1420</v>
      </c>
      <c r="AB1263">
        <f t="array" ref="AB1263">MEDIAN(IF(G1263:Q1263&lt;&gt;0,G1263:Q1263))</f>
        <v>1273.6066020989599</v>
      </c>
      <c r="AC1263">
        <f t="array" ref="AC1263">MEDIAN(IF(R1263:Z1263&lt;&gt;0,R1263:Z1263))</f>
        <v>1636.6769705444649</v>
      </c>
      <c r="AD1263">
        <f t="shared" si="39"/>
        <v>1.2850726180652243</v>
      </c>
      <c r="AE1263">
        <f t="array" ref="AE1263">TTEST(IF(G1263:Q1263&lt;&gt;0,G1263:Q1263),IF(R1263:AA1263&lt;&gt;0,R1263:AA1263),2,3)</f>
        <v>0.74939213972871355</v>
      </c>
      <c r="AX1263" s="8" t="s">
        <v>3425</v>
      </c>
      <c r="AY1263" s="8" t="s">
        <v>3426</v>
      </c>
      <c r="AZ1263" s="8" t="s">
        <v>1623</v>
      </c>
      <c r="BA1263" s="9">
        <v>1464.14354919065</v>
      </c>
      <c r="BB1263" s="9">
        <v>1302.0055602950799</v>
      </c>
      <c r="BC1263" s="9">
        <v>76.209337338454802</v>
      </c>
      <c r="BD1263" s="9"/>
      <c r="BE1263" s="9">
        <v>3186</v>
      </c>
      <c r="BF1263" s="9">
        <v>224.97864659999999</v>
      </c>
      <c r="BG1263" s="9"/>
      <c r="BH1263" s="9"/>
      <c r="BI1263" s="9">
        <v>2231.87152795371</v>
      </c>
      <c r="BJ1263" s="9"/>
      <c r="BK1263" s="9"/>
      <c r="BL1263" s="9">
        <v>1637.5354539034299</v>
      </c>
      <c r="BM1263" s="9"/>
      <c r="BN1263" s="9">
        <v>966.47566668673699</v>
      </c>
      <c r="BO1263" s="9"/>
      <c r="BP1263" s="9"/>
      <c r="BQ1263" s="9"/>
      <c r="BR1263" s="9"/>
      <c r="BS1263" s="9"/>
      <c r="BT1263" s="9"/>
      <c r="BU1263" s="9"/>
      <c r="BV1263" s="9"/>
      <c r="BW1263" s="9"/>
      <c r="BX1263" s="9">
        <v>538</v>
      </c>
    </row>
    <row r="1264" spans="1:76" x14ac:dyDescent="0.2">
      <c r="A1264" s="2" t="s">
        <v>1264</v>
      </c>
      <c r="B1264" s="2">
        <f t="shared" si="40"/>
        <v>39702</v>
      </c>
      <c r="C1264" s="5">
        <v>1228</v>
      </c>
      <c r="D1264" s="5">
        <v>1228</v>
      </c>
      <c r="E1264" s="5"/>
      <c r="F1264" s="2">
        <v>39702</v>
      </c>
      <c r="G1264">
        <f t="array" ref="G1264:AA1264">VLOOKUP(A1264,Check_S4,{7,8,9,10,11,12,13,14,15,16,17,18,19,20,21,22,23,24,25,26,27},FALSE)</f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1228.16984760131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e">
        <f t="array" ref="AB1264">MEDIAN(IF(G1264:Q1264&lt;&gt;0,G1264:Q1264))</f>
        <v>#NUM!</v>
      </c>
      <c r="AC1264">
        <f t="array" ref="AC1264">MEDIAN(IF(R1264:Z1264&lt;&gt;0,R1264:Z1264))</f>
        <v>1228.16984760131</v>
      </c>
      <c r="AD1264" t="e">
        <f t="shared" si="39"/>
        <v>#NUM!</v>
      </c>
      <c r="AE1264" t="e">
        <f t="array" ref="AE1264">TTEST(IF(G1264:Q1264&lt;&gt;0,G1264:Q1264),IF(R1264:AA1264&lt;&gt;0,R1264:AA1264),2,3)</f>
        <v>#DIV/0!</v>
      </c>
      <c r="AX1264" s="8" t="s">
        <v>3427</v>
      </c>
      <c r="AY1264" s="8" t="s">
        <v>3428</v>
      </c>
      <c r="AZ1264" s="8" t="s">
        <v>1623</v>
      </c>
      <c r="BA1264" s="9">
        <v>1421.6348947172401</v>
      </c>
      <c r="BB1264" s="9">
        <v>1302.07931084083</v>
      </c>
      <c r="BC1264" s="9">
        <v>82.285263459761893</v>
      </c>
      <c r="BD1264" s="9">
        <v>178</v>
      </c>
      <c r="BE1264" s="9">
        <v>2009</v>
      </c>
      <c r="BF1264" s="9">
        <v>62.400857019999997</v>
      </c>
      <c r="BG1264" s="9"/>
      <c r="BH1264" s="9"/>
      <c r="BI1264" s="9">
        <v>1335.72857673559</v>
      </c>
      <c r="BJ1264" s="9"/>
      <c r="BK1264" s="9">
        <v>1822.1292339699501</v>
      </c>
      <c r="BL1264" s="9">
        <v>946.96640645994705</v>
      </c>
      <c r="BM1264" s="9"/>
      <c r="BN1264" s="9">
        <v>1268.43004494607</v>
      </c>
      <c r="BO1264" s="9"/>
      <c r="BP1264" s="9"/>
      <c r="BQ1264" s="9">
        <v>3750.4240386063898</v>
      </c>
      <c r="BR1264" s="9"/>
      <c r="BS1264" s="9"/>
      <c r="BT1264" s="9"/>
      <c r="BU1264" s="9"/>
      <c r="BV1264" s="9"/>
      <c r="BW1264" s="9"/>
      <c r="BX1264" s="9"/>
    </row>
    <row r="1265" spans="1:76" x14ac:dyDescent="0.2">
      <c r="A1265" s="2" t="s">
        <v>1265</v>
      </c>
      <c r="B1265" s="2">
        <f t="shared" si="40"/>
        <v>38619</v>
      </c>
      <c r="C1265" s="5">
        <v>1262</v>
      </c>
      <c r="D1265" s="5">
        <v>1262</v>
      </c>
      <c r="E1265" s="5"/>
      <c r="F1265" s="2">
        <v>38619</v>
      </c>
      <c r="G1265">
        <f t="array" ref="G1265:AA1265">VLOOKUP(A1265,Check_S4,{7,8,9,10,11,12,13,14,15,16,17,18,19,20,21,22,23,24,25,26,27},FALSE)</f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1262.04435828237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e">
        <f t="array" ref="AB1265">MEDIAN(IF(G1265:Q1265&lt;&gt;0,G1265:Q1265))</f>
        <v>#NUM!</v>
      </c>
      <c r="AC1265">
        <f t="array" ref="AC1265">MEDIAN(IF(R1265:Z1265&lt;&gt;0,R1265:Z1265))</f>
        <v>1262.04435828237</v>
      </c>
      <c r="AD1265" t="e">
        <f t="shared" si="39"/>
        <v>#NUM!</v>
      </c>
      <c r="AE1265" t="e">
        <f t="array" ref="AE1265">TTEST(IF(G1265:Q1265&lt;&gt;0,G1265:Q1265),IF(R1265:AA1265&lt;&gt;0,R1265:AA1265),2,3)</f>
        <v>#DIV/0!</v>
      </c>
      <c r="AX1265" s="8" t="s">
        <v>1438</v>
      </c>
      <c r="AY1265" s="8" t="s">
        <v>1438</v>
      </c>
      <c r="AZ1265" s="8" t="s">
        <v>1640</v>
      </c>
      <c r="BA1265" s="9">
        <v>2121.03148493151</v>
      </c>
      <c r="BB1265" s="9">
        <v>1302.27509176027</v>
      </c>
      <c r="BC1265" s="9">
        <v>104.44864193660599</v>
      </c>
      <c r="BD1265" s="9"/>
      <c r="BE1265" s="9">
        <v>2969</v>
      </c>
      <c r="BF1265" s="9">
        <v>373.57698299999998</v>
      </c>
      <c r="BG1265" s="9"/>
      <c r="BH1265" s="9"/>
      <c r="BI1265" s="9">
        <v>1302.27509176027</v>
      </c>
      <c r="BJ1265" s="9"/>
      <c r="BK1265" s="9">
        <v>457.36118015506901</v>
      </c>
      <c r="BL1265" s="9">
        <v>1857.72305757803</v>
      </c>
      <c r="BM1265" s="9"/>
      <c r="BN1265" s="9">
        <v>6729.6536015686797</v>
      </c>
      <c r="BO1265" s="9"/>
      <c r="BP1265" s="9">
        <v>1157.63048045849</v>
      </c>
      <c r="BQ1265" s="9"/>
      <c r="BR1265" s="9"/>
      <c r="BS1265" s="9"/>
      <c r="BT1265" s="9"/>
      <c r="BU1265" s="9"/>
      <c r="BV1265" s="9"/>
      <c r="BW1265" s="9"/>
      <c r="BX1265" s="9"/>
    </row>
    <row r="1266" spans="1:76" x14ac:dyDescent="0.2">
      <c r="A1266" s="2" t="s">
        <v>1266</v>
      </c>
      <c r="B1266" s="2">
        <f t="shared" si="40"/>
        <v>35257</v>
      </c>
      <c r="C1266" s="5">
        <v>1381</v>
      </c>
      <c r="D1266" s="5">
        <v>1381</v>
      </c>
      <c r="E1266" s="5">
        <v>16</v>
      </c>
      <c r="F1266" s="2">
        <v>35257</v>
      </c>
      <c r="G1266">
        <f t="array" ref="G1266:AA1266">VLOOKUP(A1266,Check_S4,{7,8,9,10,11,12,13,14,15,16,17,18,19,20,21,22,23,24,25,26,27},FALSE)</f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1536.3250372838199</v>
      </c>
      <c r="O1266">
        <v>0</v>
      </c>
      <c r="P1266">
        <v>0</v>
      </c>
      <c r="Q1266">
        <v>0</v>
      </c>
      <c r="R1266">
        <v>0</v>
      </c>
      <c r="S1266">
        <v>1226.48088214154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f t="array" ref="AB1266">MEDIAN(IF(G1266:Q1266&lt;&gt;0,G1266:Q1266))</f>
        <v>1536.3250372838199</v>
      </c>
      <c r="AC1266">
        <f t="array" ref="AC1266">MEDIAN(IF(R1266:Z1266&lt;&gt;0,R1266:Z1266))</f>
        <v>1226.48088214154</v>
      </c>
      <c r="AD1266">
        <f t="shared" si="39"/>
        <v>0.79832122264304439</v>
      </c>
      <c r="AE1266" t="e">
        <f t="array" ref="AE1266">TTEST(IF(G1266:Q1266&lt;&gt;0,G1266:Q1266),IF(R1266:AA1266&lt;&gt;0,R1266:AA1266),2,3)</f>
        <v>#DIV/0!</v>
      </c>
      <c r="AX1266" s="8" t="s">
        <v>3429</v>
      </c>
      <c r="AY1266" s="8" t="s">
        <v>3430</v>
      </c>
      <c r="AZ1266" s="8" t="s">
        <v>1623</v>
      </c>
      <c r="BA1266" s="9">
        <v>2420.4184670295199</v>
      </c>
      <c r="BB1266" s="9">
        <v>1304.1510985213099</v>
      </c>
      <c r="BC1266" s="9">
        <v>72.862384035839895</v>
      </c>
      <c r="BD1266" s="9"/>
      <c r="BE1266" s="9"/>
      <c r="BF1266" s="9">
        <v>944.06459640000003</v>
      </c>
      <c r="BG1266" s="9"/>
      <c r="BH1266" s="9">
        <v>4864.8284801999998</v>
      </c>
      <c r="BI1266" s="9">
        <v>1304.1510985213099</v>
      </c>
      <c r="BJ1266" s="9">
        <v>1161.0398171796701</v>
      </c>
      <c r="BK1266" s="9"/>
      <c r="BL1266" s="9"/>
      <c r="BM1266" s="9"/>
      <c r="BN1266" s="9">
        <v>5429.2541420645302</v>
      </c>
      <c r="BO1266" s="9"/>
      <c r="BP1266" s="9">
        <v>1223.94828927913</v>
      </c>
      <c r="BQ1266" s="9"/>
      <c r="BR1266" s="9">
        <v>2602.9643680179502</v>
      </c>
      <c r="BS1266" s="9"/>
      <c r="BT1266" s="9"/>
      <c r="BU1266" s="9"/>
      <c r="BV1266" s="9"/>
      <c r="BW1266" s="9">
        <v>3392.5154116031299</v>
      </c>
      <c r="BX1266" s="9">
        <v>861</v>
      </c>
    </row>
    <row r="1267" spans="1:76" x14ac:dyDescent="0.2">
      <c r="A1267" s="2" t="s">
        <v>1267</v>
      </c>
      <c r="B1267" s="2">
        <f t="shared" si="40"/>
        <v>75327</v>
      </c>
      <c r="C1267" s="5">
        <v>645</v>
      </c>
      <c r="D1267" s="5">
        <v>457</v>
      </c>
      <c r="E1267" s="5">
        <v>84</v>
      </c>
      <c r="F1267" s="2">
        <v>75327</v>
      </c>
      <c r="G1267">
        <f t="array" ref="G1267:AA1267">VLOOKUP(A1267,Check_S4,{7,8,9,10,11,12,13,14,15,16,17,18,19,20,21,22,23,24,25,26,27},FALSE)</f>
        <v>0</v>
      </c>
      <c r="H1267">
        <v>1494</v>
      </c>
      <c r="I1267">
        <v>31.668440350000001</v>
      </c>
      <c r="J1267">
        <v>287.6270141</v>
      </c>
      <c r="K1267">
        <v>0</v>
      </c>
      <c r="L1267">
        <v>0</v>
      </c>
      <c r="M1267">
        <v>0</v>
      </c>
      <c r="N1267">
        <v>0</v>
      </c>
      <c r="O1267">
        <v>210.99727267435</v>
      </c>
      <c r="P1267">
        <v>0</v>
      </c>
      <c r="Q1267">
        <v>457.07287862512601</v>
      </c>
      <c r="R1267">
        <v>0</v>
      </c>
      <c r="S1267">
        <v>1138.4601893552999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892</v>
      </c>
      <c r="AB1267">
        <f t="array" ref="AB1267">MEDIAN(IF(G1267:Q1267&lt;&gt;0,G1267:Q1267))</f>
        <v>287.6270141</v>
      </c>
      <c r="AC1267">
        <f t="array" ref="AC1267">MEDIAN(IF(R1267:Z1267&lt;&gt;0,R1267:Z1267))</f>
        <v>1138.4601893552999</v>
      </c>
      <c r="AD1267">
        <f t="shared" si="39"/>
        <v>3.9581128807306278</v>
      </c>
      <c r="AE1267">
        <f t="array" ref="AE1267">TTEST(IF(G1267:Q1267&lt;&gt;0,G1267:Q1267),IF(R1267:AA1267&lt;&gt;0,R1267:AA1267),2,3)</f>
        <v>0.12991042391541602</v>
      </c>
      <c r="AX1267" s="8" t="s">
        <v>1430</v>
      </c>
      <c r="AY1267" s="8" t="s">
        <v>3431</v>
      </c>
      <c r="AZ1267" s="8" t="s">
        <v>1623</v>
      </c>
      <c r="BA1267" s="9">
        <v>1107.8989054313299</v>
      </c>
      <c r="BB1267" s="9">
        <v>1304.7813849466299</v>
      </c>
      <c r="BC1267" s="9">
        <v>75.011727939528299</v>
      </c>
      <c r="BD1267" s="9"/>
      <c r="BE1267" s="9"/>
      <c r="BF1267" s="9">
        <v>9.9451759979999999</v>
      </c>
      <c r="BG1267" s="9"/>
      <c r="BH1267" s="9"/>
      <c r="BI1267" s="9"/>
      <c r="BJ1267" s="9"/>
      <c r="BK1267" s="9"/>
      <c r="BL1267" s="9"/>
      <c r="BM1267" s="9"/>
      <c r="BN1267" s="9"/>
      <c r="BO1267" s="9"/>
      <c r="BP1267" s="9">
        <v>1812.0876758340501</v>
      </c>
      <c r="BQ1267" s="9"/>
      <c r="BR1267" s="9"/>
      <c r="BS1267" s="9"/>
      <c r="BT1267" s="9">
        <v>1687.5627698932601</v>
      </c>
      <c r="BU1267" s="9"/>
      <c r="BV1267" s="9"/>
      <c r="BW1267" s="9"/>
      <c r="BX1267" s="9">
        <v>922</v>
      </c>
    </row>
    <row r="1268" spans="1:76" x14ac:dyDescent="0.2">
      <c r="A1268" s="2" t="s">
        <v>1268</v>
      </c>
      <c r="B1268" s="2">
        <f t="shared" si="40"/>
        <v>42594</v>
      </c>
      <c r="C1268" s="5">
        <v>1140</v>
      </c>
      <c r="D1268" s="5">
        <v>1140</v>
      </c>
      <c r="E1268" s="5"/>
      <c r="F1268" s="2">
        <v>42594</v>
      </c>
      <c r="G1268">
        <f t="array" ref="G1268:AA1268">VLOOKUP(A1268,Check_S4,{7,8,9,10,11,12,13,14,15,16,17,18,19,20,21,22,23,24,25,26,27},FALSE)</f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1140.1246749694401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e">
        <f t="array" ref="AB1268">MEDIAN(IF(G1268:Q1268&lt;&gt;0,G1268:Q1268))</f>
        <v>#NUM!</v>
      </c>
      <c r="AC1268">
        <f t="array" ref="AC1268">MEDIAN(IF(R1268:Z1268&lt;&gt;0,R1268:Z1268))</f>
        <v>1140.1246749694401</v>
      </c>
      <c r="AD1268" t="e">
        <f t="shared" si="39"/>
        <v>#NUM!</v>
      </c>
      <c r="AE1268" t="e">
        <f t="array" ref="AE1268">TTEST(IF(G1268:Q1268&lt;&gt;0,G1268:Q1268),IF(R1268:AA1268&lt;&gt;0,R1268:AA1268),2,3)</f>
        <v>#DIV/0!</v>
      </c>
      <c r="AX1268" s="8" t="s">
        <v>1530</v>
      </c>
      <c r="AY1268" s="8" t="s">
        <v>1530</v>
      </c>
      <c r="AZ1268" s="8" t="s">
        <v>1640</v>
      </c>
      <c r="BA1268" s="9">
        <v>1193.8786124488799</v>
      </c>
      <c r="BB1268" s="9">
        <v>1305.49403248664</v>
      </c>
      <c r="BC1268" s="9">
        <v>93.987800539042098</v>
      </c>
      <c r="BD1268" s="9"/>
      <c r="BE1268" s="9">
        <v>2256</v>
      </c>
      <c r="BF1268" s="9">
        <v>20.141804860000001</v>
      </c>
      <c r="BG1268" s="9"/>
      <c r="BH1268" s="9"/>
      <c r="BI1268" s="9"/>
      <c r="BJ1268" s="9"/>
      <c r="BK1268" s="9"/>
      <c r="BL1268" s="9"/>
      <c r="BM1268" s="9"/>
      <c r="BN1268" s="9"/>
      <c r="BO1268" s="9"/>
      <c r="BP1268" s="9">
        <v>1305.49403248664</v>
      </c>
      <c r="BQ1268" s="9"/>
      <c r="BR1268" s="9"/>
      <c r="BS1268" s="9"/>
      <c r="BT1268" s="9"/>
      <c r="BU1268" s="9"/>
      <c r="BV1268" s="9"/>
      <c r="BW1268" s="9"/>
      <c r="BX1268" s="9"/>
    </row>
    <row r="1269" spans="1:76" x14ac:dyDescent="0.2">
      <c r="A1269" s="2" t="s">
        <v>1269</v>
      </c>
      <c r="B1269" s="2">
        <f t="shared" si="40"/>
        <v>46404</v>
      </c>
      <c r="C1269" s="5">
        <v>1045</v>
      </c>
      <c r="D1269" s="5">
        <v>743</v>
      </c>
      <c r="E1269" s="5">
        <v>94</v>
      </c>
      <c r="F1269" s="2">
        <v>46404</v>
      </c>
      <c r="G1269">
        <f t="array" ref="G1269:AA1269">VLOOKUP(A1269,Check_S4,{7,8,9,10,11,12,13,14,15,16,17,18,19,20,21,22,23,24,25,26,27},FALSE)</f>
        <v>0</v>
      </c>
      <c r="H1269">
        <v>2931</v>
      </c>
      <c r="I1269">
        <v>258.78376229999998</v>
      </c>
      <c r="J1269">
        <v>169.78891640000001</v>
      </c>
      <c r="K1269">
        <v>0</v>
      </c>
      <c r="L1269">
        <v>1874.8061022607701</v>
      </c>
      <c r="M1269">
        <v>0</v>
      </c>
      <c r="N1269">
        <v>0</v>
      </c>
      <c r="O1269">
        <v>323.959442454613</v>
      </c>
      <c r="P1269">
        <v>0</v>
      </c>
      <c r="Q1269">
        <v>1335.8049527452899</v>
      </c>
      <c r="R1269">
        <v>0</v>
      </c>
      <c r="S1269">
        <v>1162.6417265280299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300</v>
      </c>
      <c r="AB1269">
        <f t="array" ref="AB1269">MEDIAN(IF(G1269:Q1269&lt;&gt;0,G1269:Q1269))</f>
        <v>829.8821975999515</v>
      </c>
      <c r="AC1269">
        <f t="array" ref="AC1269">MEDIAN(IF(R1269:Z1269&lt;&gt;0,R1269:Z1269))</f>
        <v>1162.6417265280299</v>
      </c>
      <c r="AD1269">
        <f t="shared" si="39"/>
        <v>1.4009720052923544</v>
      </c>
      <c r="AE1269">
        <f t="array" ref="AE1269">TTEST(IF(G1269:Q1269&lt;&gt;0,G1269:Q1269),IF(R1269:AA1269&lt;&gt;0,R1269:AA1269),2,3)</f>
        <v>0.54522815924516699</v>
      </c>
      <c r="AX1269" s="8" t="s">
        <v>3432</v>
      </c>
      <c r="AY1269" s="8" t="s">
        <v>3433</v>
      </c>
      <c r="AZ1269" s="8" t="s">
        <v>1623</v>
      </c>
      <c r="BA1269" s="9">
        <v>1244.78303728177</v>
      </c>
      <c r="BB1269" s="9">
        <v>1306.7591696325201</v>
      </c>
      <c r="BC1269" s="9">
        <v>53.174168699648597</v>
      </c>
      <c r="BD1269" s="9"/>
      <c r="BE1269" s="9">
        <v>2171</v>
      </c>
      <c r="BF1269" s="9">
        <v>176.4532801</v>
      </c>
      <c r="BG1269" s="9"/>
      <c r="BH1269" s="9"/>
      <c r="BI1269" s="9">
        <v>1350.62480857265</v>
      </c>
      <c r="BJ1269" s="9"/>
      <c r="BK1269" s="9"/>
      <c r="BL1269" s="9">
        <v>954.13307758197095</v>
      </c>
      <c r="BM1269" s="9"/>
      <c r="BN1269" s="9">
        <v>1553.59352674359</v>
      </c>
      <c r="BO1269" s="9"/>
      <c r="BP1269" s="9">
        <v>1262.8935306924</v>
      </c>
      <c r="BQ1269" s="9"/>
      <c r="BR1269" s="9"/>
      <c r="BS1269" s="9"/>
      <c r="BT1269" s="9"/>
      <c r="BU1269" s="9"/>
      <c r="BV1269" s="9"/>
      <c r="BW1269" s="9"/>
      <c r="BX1269" s="9"/>
    </row>
    <row r="1270" spans="1:76" x14ac:dyDescent="0.2">
      <c r="A1270" s="2" t="s">
        <v>1270</v>
      </c>
      <c r="B1270" s="2">
        <f t="shared" si="40"/>
        <v>93122</v>
      </c>
      <c r="C1270" s="5">
        <v>518</v>
      </c>
      <c r="D1270" s="5">
        <v>322</v>
      </c>
      <c r="E1270" s="5">
        <v>82</v>
      </c>
      <c r="F1270" s="2">
        <v>93122</v>
      </c>
      <c r="G1270">
        <f t="array" ref="G1270:AA1270">VLOOKUP(A1270,Check_S4,{7,8,9,10,11,12,13,14,15,16,17,18,19,20,21,22,23,24,25,26,27},FALSE)</f>
        <v>322</v>
      </c>
      <c r="H1270">
        <v>1297</v>
      </c>
      <c r="I1270">
        <v>218.9072391</v>
      </c>
      <c r="J1270">
        <v>0</v>
      </c>
      <c r="K1270">
        <v>0</v>
      </c>
      <c r="L1270">
        <v>460.82907059819001</v>
      </c>
      <c r="M1270">
        <v>0</v>
      </c>
      <c r="N1270">
        <v>0</v>
      </c>
      <c r="O1270">
        <v>906.33331041923498</v>
      </c>
      <c r="P1270">
        <v>0</v>
      </c>
      <c r="Q1270">
        <v>297.70366256499398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125</v>
      </c>
      <c r="AB1270">
        <f t="array" ref="AB1270">MEDIAN(IF(G1270:Q1270&lt;&gt;0,G1270:Q1270))</f>
        <v>391.41453529909501</v>
      </c>
      <c r="AC1270" t="e">
        <f t="array" ref="AC1270">MEDIAN(IF(R1270:Z1270&lt;&gt;0,R1270:Z1270))</f>
        <v>#NUM!</v>
      </c>
      <c r="AD1270" t="e">
        <f t="shared" si="39"/>
        <v>#NUM!</v>
      </c>
      <c r="AE1270" t="e">
        <f t="array" ref="AE1270">TTEST(IF(G1270:Q1270&lt;&gt;0,G1270:Q1270),IF(R1270:AA1270&lt;&gt;0,R1270:AA1270),2,3)</f>
        <v>#DIV/0!</v>
      </c>
      <c r="AX1270" s="8" t="s">
        <v>3434</v>
      </c>
      <c r="AY1270" s="8" t="s">
        <v>3434</v>
      </c>
      <c r="AZ1270" s="8" t="s">
        <v>1640</v>
      </c>
      <c r="BA1270" s="9">
        <v>1308.05884535669</v>
      </c>
      <c r="BB1270" s="9">
        <v>1308.05884535669</v>
      </c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>
        <v>1308.05884535669</v>
      </c>
      <c r="BQ1270" s="9"/>
      <c r="BR1270" s="9"/>
      <c r="BS1270" s="9"/>
      <c r="BT1270" s="9"/>
      <c r="BU1270" s="9"/>
      <c r="BV1270" s="9"/>
      <c r="BW1270" s="9"/>
      <c r="BX1270" s="9"/>
    </row>
    <row r="1271" spans="1:76" x14ac:dyDescent="0.2">
      <c r="A1271" s="2" t="s">
        <v>1271</v>
      </c>
      <c r="B1271" s="2">
        <f t="shared" si="40"/>
        <v>18152</v>
      </c>
      <c r="C1271" s="5">
        <v>2649</v>
      </c>
      <c r="D1271" s="5">
        <v>2393</v>
      </c>
      <c r="E1271" s="5">
        <v>74</v>
      </c>
      <c r="F1271" s="2">
        <v>18152</v>
      </c>
      <c r="G1271">
        <f t="array" ref="G1271:AA1271">VLOOKUP(A1271,Check_S4,{7,8,9,10,11,12,13,14,15,16,17,18,19,20,21,22,23,24,25,26,27},FALSE)</f>
        <v>0</v>
      </c>
      <c r="H1271">
        <v>1224</v>
      </c>
      <c r="I1271">
        <v>907.51526379999996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2604.31207019877</v>
      </c>
      <c r="P1271">
        <v>0</v>
      </c>
      <c r="Q1271">
        <v>2301.7366895198702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2483.6895078791699</v>
      </c>
      <c r="X1271">
        <v>0</v>
      </c>
      <c r="Y1271">
        <v>0</v>
      </c>
      <c r="Z1271">
        <v>0</v>
      </c>
      <c r="AA1271">
        <v>6370</v>
      </c>
      <c r="AB1271">
        <f t="array" ref="AB1271">MEDIAN(IF(G1271:Q1271&lt;&gt;0,G1271:Q1271))</f>
        <v>1762.8683447599351</v>
      </c>
      <c r="AC1271">
        <f t="array" ref="AC1271">MEDIAN(IF(R1271:Z1271&lt;&gt;0,R1271:Z1271))</f>
        <v>2483.6895078791699</v>
      </c>
      <c r="AD1271">
        <f t="shared" si="39"/>
        <v>1.4088910923279385</v>
      </c>
      <c r="AE1271">
        <f t="array" ref="AE1271">TTEST(IF(G1271:Q1271&lt;&gt;0,G1271:Q1271),IF(R1271:AA1271&lt;&gt;0,R1271:AA1271),2,3)</f>
        <v>0.39350443096861359</v>
      </c>
      <c r="AX1271" s="8" t="s">
        <v>1421</v>
      </c>
      <c r="AY1271" s="8" t="s">
        <v>1421</v>
      </c>
      <c r="AZ1271" s="8" t="s">
        <v>1640</v>
      </c>
      <c r="BA1271" s="9">
        <v>1308.9140023416901</v>
      </c>
      <c r="BB1271" s="9">
        <v>1308.9140023416901</v>
      </c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>
        <v>1308.9140023416901</v>
      </c>
      <c r="BQ1271" s="9"/>
      <c r="BR1271" s="9"/>
      <c r="BS1271" s="9"/>
      <c r="BT1271" s="9"/>
      <c r="BU1271" s="9"/>
      <c r="BV1271" s="9"/>
      <c r="BW1271" s="9"/>
      <c r="BX1271" s="9"/>
    </row>
    <row r="1272" spans="1:76" x14ac:dyDescent="0.2">
      <c r="A1272" s="2" t="s">
        <v>1272</v>
      </c>
      <c r="B1272" s="2">
        <f t="shared" si="40"/>
        <v>51203</v>
      </c>
      <c r="C1272" s="5">
        <v>939</v>
      </c>
      <c r="D1272" s="5">
        <v>856</v>
      </c>
      <c r="E1272" s="5">
        <v>84</v>
      </c>
      <c r="F1272" s="2">
        <v>51203</v>
      </c>
      <c r="G1272">
        <f t="array" ref="G1272:AA1272">VLOOKUP(A1272,Check_S4,{7,8,9,10,11,12,13,14,15,16,17,18,19,20,21,22,23,24,25,26,27},FALSE)</f>
        <v>0</v>
      </c>
      <c r="H1272">
        <v>0</v>
      </c>
      <c r="I1272">
        <v>116.7813924</v>
      </c>
      <c r="J1272">
        <v>0</v>
      </c>
      <c r="K1272">
        <v>0</v>
      </c>
      <c r="L1272">
        <v>1189.4599500647601</v>
      </c>
      <c r="M1272">
        <v>0</v>
      </c>
      <c r="N1272">
        <v>0</v>
      </c>
      <c r="O1272">
        <v>1926.55677948928</v>
      </c>
      <c r="P1272">
        <v>0</v>
      </c>
      <c r="Q1272">
        <v>522.57569411552504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f t="array" ref="AB1272">MEDIAN(IF(G1272:Q1272&lt;&gt;0,G1272:Q1272))</f>
        <v>856.01782209014254</v>
      </c>
      <c r="AC1272" t="e">
        <f t="array" ref="AC1272">MEDIAN(IF(R1272:Z1272&lt;&gt;0,R1272:Z1272))</f>
        <v>#NUM!</v>
      </c>
      <c r="AD1272" t="e">
        <f t="shared" si="39"/>
        <v>#NUM!</v>
      </c>
      <c r="AE1272" t="e">
        <f t="array" ref="AE1272">TTEST(IF(G1272:Q1272&lt;&gt;0,G1272:Q1272),IF(R1272:AA1272&lt;&gt;0,R1272:AA1272),2,3)</f>
        <v>#DIV/0!</v>
      </c>
      <c r="AX1272" s="8" t="s">
        <v>3435</v>
      </c>
      <c r="AY1272" s="8" t="s">
        <v>3436</v>
      </c>
      <c r="AZ1272" s="8" t="s">
        <v>1623</v>
      </c>
      <c r="BA1272" s="9">
        <v>1266.1133769768001</v>
      </c>
      <c r="BB1272" s="9">
        <v>1309.6829852841699</v>
      </c>
      <c r="BC1272" s="9">
        <v>57.982050409110997</v>
      </c>
      <c r="BD1272" s="9">
        <v>1068</v>
      </c>
      <c r="BE1272" s="9">
        <v>2251</v>
      </c>
      <c r="BF1272" s="9">
        <v>216.512259</v>
      </c>
      <c r="BG1272" s="9">
        <v>610.20086000000003</v>
      </c>
      <c r="BH1272" s="9"/>
      <c r="BI1272" s="9">
        <v>2083.60236949925</v>
      </c>
      <c r="BJ1272" s="9"/>
      <c r="BK1272" s="9"/>
      <c r="BL1272" s="9">
        <v>1309.6829852841699</v>
      </c>
      <c r="BM1272" s="9"/>
      <c r="BN1272" s="9">
        <v>522.57569411552504</v>
      </c>
      <c r="BO1272" s="9"/>
      <c r="BP1272" s="9">
        <v>1507.54869738565</v>
      </c>
      <c r="BQ1272" s="9"/>
      <c r="BR1272" s="9"/>
      <c r="BS1272" s="9">
        <v>1690.0851775906799</v>
      </c>
      <c r="BT1272" s="9"/>
      <c r="BU1272" s="9"/>
      <c r="BV1272" s="9">
        <v>2164.0391038695602</v>
      </c>
      <c r="BW1272" s="9"/>
      <c r="BX1272" s="9">
        <v>504</v>
      </c>
    </row>
    <row r="1273" spans="1:76" x14ac:dyDescent="0.2">
      <c r="A1273" s="2" t="s">
        <v>1273</v>
      </c>
      <c r="B1273" s="2">
        <f t="shared" si="40"/>
        <v>16126</v>
      </c>
      <c r="C1273" s="5">
        <v>2979</v>
      </c>
      <c r="D1273" s="5">
        <v>1942</v>
      </c>
      <c r="E1273" s="5">
        <v>105</v>
      </c>
      <c r="F1273" s="2">
        <v>16126</v>
      </c>
      <c r="G1273">
        <f t="array" ref="G1273:AA1273">VLOOKUP(A1273,Check_S4,{7,8,9,10,11,12,13,14,15,16,17,18,19,20,21,22,23,24,25,26,27},FALSE)</f>
        <v>0</v>
      </c>
      <c r="H1273">
        <v>4294</v>
      </c>
      <c r="I1273">
        <v>1303.691902</v>
      </c>
      <c r="J1273">
        <v>0</v>
      </c>
      <c r="K1273">
        <v>0</v>
      </c>
      <c r="L1273">
        <v>594.42135016134</v>
      </c>
      <c r="M1273">
        <v>3027.7219080815598</v>
      </c>
      <c r="N1273">
        <v>1599.9620206872301</v>
      </c>
      <c r="O1273">
        <v>1246.0066970610801</v>
      </c>
      <c r="P1273">
        <v>0</v>
      </c>
      <c r="Q1273">
        <v>2949.45651144982</v>
      </c>
      <c r="R1273">
        <v>2636.1885048557701</v>
      </c>
      <c r="S1273">
        <v>1942.42306600547</v>
      </c>
      <c r="T1273">
        <v>0</v>
      </c>
      <c r="U1273">
        <v>0</v>
      </c>
      <c r="V1273">
        <v>2796.5887412175898</v>
      </c>
      <c r="W1273">
        <v>1940.56699819915</v>
      </c>
      <c r="X1273">
        <v>0</v>
      </c>
      <c r="Y1273">
        <v>0</v>
      </c>
      <c r="Z1273">
        <v>12893.4736558396</v>
      </c>
      <c r="AA1273">
        <v>1500</v>
      </c>
      <c r="AB1273">
        <f t="array" ref="AB1273">MEDIAN(IF(G1273:Q1273&lt;&gt;0,G1273:Q1273))</f>
        <v>1599.9620206872301</v>
      </c>
      <c r="AC1273">
        <f t="array" ref="AC1273">MEDIAN(IF(R1273:Z1273&lt;&gt;0,R1273:Z1273))</f>
        <v>2636.1885048557701</v>
      </c>
      <c r="AD1273">
        <f t="shared" si="39"/>
        <v>1.6476569260834397</v>
      </c>
      <c r="AE1273">
        <f t="array" ref="AE1273">TTEST(IF(G1273:Q1273&lt;&gt;0,G1273:Q1273),IF(R1273:AA1273&lt;&gt;0,R1273:AA1273),2,3)</f>
        <v>0.37185245129673283</v>
      </c>
      <c r="AX1273" s="8" t="s">
        <v>3437</v>
      </c>
      <c r="AY1273" s="8" t="s">
        <v>3438</v>
      </c>
      <c r="AZ1273" s="8" t="s">
        <v>1623</v>
      </c>
      <c r="BA1273" s="9">
        <v>1256.2898897996799</v>
      </c>
      <c r="BB1273" s="9">
        <v>1310</v>
      </c>
      <c r="BC1273" s="9">
        <v>67.689935656044199</v>
      </c>
      <c r="BD1273" s="9">
        <v>1846</v>
      </c>
      <c r="BE1273" s="9">
        <v>1310</v>
      </c>
      <c r="BF1273" s="9">
        <v>144.28340030000001</v>
      </c>
      <c r="BG1273" s="9">
        <v>297.27010380000002</v>
      </c>
      <c r="BH1273" s="9"/>
      <c r="BI1273" s="9">
        <v>2539.6824462012701</v>
      </c>
      <c r="BJ1273" s="9"/>
      <c r="BK1273" s="9"/>
      <c r="BL1273" s="9">
        <v>1086.0820075178301</v>
      </c>
      <c r="BM1273" s="9"/>
      <c r="BN1273" s="9">
        <v>408.52529605634498</v>
      </c>
      <c r="BO1273" s="9"/>
      <c r="BP1273" s="9"/>
      <c r="BQ1273" s="9"/>
      <c r="BR1273" s="9"/>
      <c r="BS1273" s="9">
        <v>1514.7657543216901</v>
      </c>
      <c r="BT1273" s="9"/>
      <c r="BU1273" s="9"/>
      <c r="BV1273" s="9"/>
      <c r="BW1273" s="9"/>
      <c r="BX1273" s="9">
        <v>2160</v>
      </c>
    </row>
    <row r="1274" spans="1:76" x14ac:dyDescent="0.2">
      <c r="A1274" s="2" t="s">
        <v>1274</v>
      </c>
      <c r="B1274" s="2">
        <f t="shared" si="40"/>
        <v>17354</v>
      </c>
      <c r="C1274" s="5">
        <v>2767</v>
      </c>
      <c r="D1274" s="5">
        <v>2388</v>
      </c>
      <c r="E1274" s="5">
        <v>99</v>
      </c>
      <c r="F1274" s="2">
        <v>17354</v>
      </c>
      <c r="G1274">
        <f t="array" ref="G1274:AA1274">VLOOKUP(A1274,Check_S4,{7,8,9,10,11,12,13,14,15,16,17,18,19,20,21,22,23,24,25,26,27},FALSE)</f>
        <v>0</v>
      </c>
      <c r="H1274">
        <v>0</v>
      </c>
      <c r="I1274">
        <v>435.10583209999999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793.50398745511302</v>
      </c>
      <c r="P1274">
        <v>0</v>
      </c>
      <c r="Q1274">
        <v>2387.8535730950598</v>
      </c>
      <c r="R1274">
        <v>0</v>
      </c>
      <c r="S1274">
        <v>2644.41033616503</v>
      </c>
      <c r="T1274">
        <v>0</v>
      </c>
      <c r="U1274">
        <v>0</v>
      </c>
      <c r="V1274">
        <v>1779.04867472409</v>
      </c>
      <c r="W1274">
        <v>2670.5592232609101</v>
      </c>
      <c r="X1274">
        <v>0</v>
      </c>
      <c r="Y1274">
        <v>0</v>
      </c>
      <c r="Z1274">
        <v>0</v>
      </c>
      <c r="AA1274">
        <v>8660</v>
      </c>
      <c r="AB1274">
        <f t="array" ref="AB1274">MEDIAN(IF(G1274:Q1274&lt;&gt;0,G1274:Q1274))</f>
        <v>793.50398745511302</v>
      </c>
      <c r="AC1274">
        <f t="array" ref="AC1274">MEDIAN(IF(R1274:Z1274&lt;&gt;0,R1274:Z1274))</f>
        <v>2644.41033616503</v>
      </c>
      <c r="AD1274">
        <f t="shared" si="39"/>
        <v>3.3325734690332847</v>
      </c>
      <c r="AE1274">
        <f t="array" ref="AE1274">TTEST(IF(G1274:Q1274&lt;&gt;0,G1274:Q1274),IF(R1274:AA1274&lt;&gt;0,R1274:AA1274),2,3)</f>
        <v>0.18626308578336576</v>
      </c>
      <c r="AX1274" s="8" t="s">
        <v>3439</v>
      </c>
      <c r="AY1274" s="8" t="s">
        <v>3440</v>
      </c>
      <c r="AZ1274" s="8" t="s">
        <v>1623</v>
      </c>
      <c r="BA1274" s="9">
        <v>1311.48013077206</v>
      </c>
      <c r="BB1274" s="9">
        <v>1311.48013077206</v>
      </c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>
        <v>1311.48013077206</v>
      </c>
      <c r="BQ1274" s="9"/>
      <c r="BR1274" s="9"/>
      <c r="BS1274" s="9"/>
      <c r="BT1274" s="9"/>
      <c r="BU1274" s="9"/>
      <c r="BV1274" s="9"/>
      <c r="BW1274" s="9"/>
      <c r="BX1274" s="9"/>
    </row>
    <row r="1275" spans="1:76" x14ac:dyDescent="0.2">
      <c r="A1275" s="2" t="s">
        <v>1275</v>
      </c>
      <c r="B1275" s="2">
        <f t="shared" si="40"/>
        <v>41061</v>
      </c>
      <c r="C1275" s="5">
        <v>1167</v>
      </c>
      <c r="D1275" s="5">
        <v>1167</v>
      </c>
      <c r="E1275" s="5"/>
      <c r="F1275" s="2">
        <v>41061</v>
      </c>
      <c r="G1275">
        <f t="array" ref="G1275:AA1275">VLOOKUP(A1275,Check_S4,{7,8,9,10,11,12,13,14,15,16,17,18,19,20,21,22,23,24,25,26,27},FALSE)</f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1166.8210046885399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e">
        <f t="array" ref="AB1275">MEDIAN(IF(G1275:Q1275&lt;&gt;0,G1275:Q1275))</f>
        <v>#NUM!</v>
      </c>
      <c r="AC1275">
        <f t="array" ref="AC1275">MEDIAN(IF(R1275:Z1275&lt;&gt;0,R1275:Z1275))</f>
        <v>1166.8210046885399</v>
      </c>
      <c r="AD1275" t="e">
        <f t="shared" si="39"/>
        <v>#NUM!</v>
      </c>
      <c r="AE1275" t="e">
        <f t="array" ref="AE1275">TTEST(IF(G1275:Q1275&lt;&gt;0,G1275:Q1275),IF(R1275:AA1275&lt;&gt;0,R1275:AA1275),2,3)</f>
        <v>#DIV/0!</v>
      </c>
      <c r="AX1275" s="8" t="s">
        <v>761</v>
      </c>
      <c r="AY1275" s="8" t="s">
        <v>3441</v>
      </c>
      <c r="AZ1275" s="8" t="s">
        <v>1623</v>
      </c>
      <c r="BA1275" s="9">
        <v>1541.74003477116</v>
      </c>
      <c r="BB1275" s="9">
        <v>1312.4003827268</v>
      </c>
      <c r="BC1275" s="9">
        <v>53.217773005948601</v>
      </c>
      <c r="BD1275" s="9"/>
      <c r="BE1275" s="9">
        <v>1035</v>
      </c>
      <c r="BF1275" s="9">
        <v>355.87499630000002</v>
      </c>
      <c r="BG1275" s="9"/>
      <c r="BH1275" s="9"/>
      <c r="BI1275" s="9">
        <v>2241.8810199141299</v>
      </c>
      <c r="BJ1275" s="9"/>
      <c r="BK1275" s="9"/>
      <c r="BL1275" s="9">
        <v>1312.4003827268</v>
      </c>
      <c r="BM1275" s="9"/>
      <c r="BN1275" s="9">
        <v>2760.2856247948998</v>
      </c>
      <c r="BO1275" s="9"/>
      <c r="BP1275" s="9">
        <v>1125.99178824091</v>
      </c>
      <c r="BQ1275" s="9"/>
      <c r="BR1275" s="9"/>
      <c r="BS1275" s="9">
        <v>1960.7464314213501</v>
      </c>
      <c r="BT1275" s="9"/>
      <c r="BU1275" s="9"/>
      <c r="BV1275" s="9"/>
      <c r="BW1275" s="9"/>
      <c r="BX1275" s="9"/>
    </row>
    <row r="1276" spans="1:76" x14ac:dyDescent="0.2">
      <c r="A1276" s="2" t="s">
        <v>1276</v>
      </c>
      <c r="B1276" s="2">
        <f t="shared" si="40"/>
        <v>59257</v>
      </c>
      <c r="C1276" s="5">
        <v>808</v>
      </c>
      <c r="D1276" s="5">
        <v>581</v>
      </c>
      <c r="E1276" s="5">
        <v>96</v>
      </c>
      <c r="F1276" s="2">
        <v>59257</v>
      </c>
      <c r="G1276">
        <f t="array" ref="G1276:AA1276">VLOOKUP(A1276,Check_S4,{7,8,9,10,11,12,13,14,15,16,17,18,19,20,21,22,23,24,25,26,27},FALSE)</f>
        <v>0</v>
      </c>
      <c r="H1276">
        <v>581</v>
      </c>
      <c r="I1276">
        <v>86.343156280000002</v>
      </c>
      <c r="J1276">
        <v>0</v>
      </c>
      <c r="K1276">
        <v>0</v>
      </c>
      <c r="L1276">
        <v>661.56074497721295</v>
      </c>
      <c r="M1276">
        <v>0</v>
      </c>
      <c r="N1276">
        <v>0</v>
      </c>
      <c r="O1276">
        <v>570.99431311897695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2140</v>
      </c>
      <c r="AB1276">
        <f t="array" ref="AB1276">MEDIAN(IF(G1276:Q1276&lt;&gt;0,G1276:Q1276))</f>
        <v>575.99715655948853</v>
      </c>
      <c r="AC1276" t="e">
        <f t="array" ref="AC1276">MEDIAN(IF(R1276:Z1276&lt;&gt;0,R1276:Z1276))</f>
        <v>#NUM!</v>
      </c>
      <c r="AD1276" t="e">
        <f t="shared" si="39"/>
        <v>#NUM!</v>
      </c>
      <c r="AE1276" t="e">
        <f t="array" ref="AE1276">TTEST(IF(G1276:Q1276&lt;&gt;0,G1276:Q1276),IF(R1276:AA1276&lt;&gt;0,R1276:AA1276),2,3)</f>
        <v>#DIV/0!</v>
      </c>
      <c r="AX1276" s="8" t="s">
        <v>3442</v>
      </c>
      <c r="AY1276" s="8" t="s">
        <v>3443</v>
      </c>
      <c r="AZ1276" s="8" t="s">
        <v>1623</v>
      </c>
      <c r="BA1276" s="9">
        <v>1377.45806015076</v>
      </c>
      <c r="BB1276" s="9">
        <v>1314.9031678337501</v>
      </c>
      <c r="BC1276" s="9">
        <v>88.850022366895104</v>
      </c>
      <c r="BD1276" s="9">
        <v>1408</v>
      </c>
      <c r="BE1276" s="9">
        <v>481</v>
      </c>
      <c r="BF1276" s="9">
        <v>90.677197329999998</v>
      </c>
      <c r="BG1276" s="9"/>
      <c r="BH1276" s="9"/>
      <c r="BI1276" s="9">
        <v>3889.6523645253801</v>
      </c>
      <c r="BJ1276" s="9"/>
      <c r="BK1276" s="9"/>
      <c r="BL1276" s="9">
        <v>1518.53599837159</v>
      </c>
      <c r="BM1276" s="9"/>
      <c r="BN1276" s="9">
        <v>939.43769299461405</v>
      </c>
      <c r="BO1276" s="9"/>
      <c r="BP1276" s="9">
        <v>1314.9031678337501</v>
      </c>
      <c r="BQ1276" s="9"/>
      <c r="BR1276" s="9"/>
      <c r="BS1276" s="9"/>
      <c r="BT1276" s="9"/>
      <c r="BU1276" s="9"/>
      <c r="BV1276" s="9"/>
      <c r="BW1276" s="9"/>
      <c r="BX1276" s="9"/>
    </row>
    <row r="1277" spans="1:76" x14ac:dyDescent="0.2">
      <c r="A1277" s="2" t="s">
        <v>1277</v>
      </c>
      <c r="B1277" s="2">
        <f t="shared" si="40"/>
        <v>76372</v>
      </c>
      <c r="C1277" s="5">
        <v>626</v>
      </c>
      <c r="D1277" s="5">
        <v>541</v>
      </c>
      <c r="E1277" s="5">
        <v>78</v>
      </c>
      <c r="F1277" s="2">
        <v>76372</v>
      </c>
      <c r="G1277">
        <f t="array" ref="G1277:AA1277">VLOOKUP(A1277,Check_S4,{7,8,9,10,11,12,13,14,15,16,17,18,19,20,21,22,23,24,25,26,27},FALSE)</f>
        <v>0</v>
      </c>
      <c r="H1277">
        <v>608</v>
      </c>
      <c r="I1277">
        <v>21.791503519999999</v>
      </c>
      <c r="J1277">
        <v>0</v>
      </c>
      <c r="K1277">
        <v>0</v>
      </c>
      <c r="L1277">
        <v>1223.59827711345</v>
      </c>
      <c r="M1277">
        <v>0</v>
      </c>
      <c r="N1277">
        <v>0</v>
      </c>
      <c r="O1277">
        <v>245.76611959570599</v>
      </c>
      <c r="P1277">
        <v>0</v>
      </c>
      <c r="Q1277">
        <v>474.287629067647</v>
      </c>
      <c r="R1277">
        <v>0</v>
      </c>
      <c r="S1277">
        <v>1184.4059861748001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f t="array" ref="AB1277">MEDIAN(IF(G1277:Q1277&lt;&gt;0,G1277:Q1277))</f>
        <v>474.287629067647</v>
      </c>
      <c r="AC1277">
        <f t="array" ref="AC1277">MEDIAN(IF(R1277:Z1277&lt;&gt;0,R1277:Z1277))</f>
        <v>1184.4059861748001</v>
      </c>
      <c r="AD1277">
        <f t="shared" si="39"/>
        <v>2.4972314553156307</v>
      </c>
      <c r="AE1277" t="e">
        <f t="array" ref="AE1277">TTEST(IF(G1277:Q1277&lt;&gt;0,G1277:Q1277),IF(R1277:AA1277&lt;&gt;0,R1277:AA1277),2,3)</f>
        <v>#DIV/0!</v>
      </c>
      <c r="AX1277" s="8" t="s">
        <v>3444</v>
      </c>
      <c r="AY1277" s="8" t="s">
        <v>3445</v>
      </c>
      <c r="AZ1277" s="8" t="s">
        <v>1623</v>
      </c>
      <c r="BA1277" s="9">
        <v>1389.6923259948901</v>
      </c>
      <c r="BB1277" s="9">
        <v>1315.1885379442699</v>
      </c>
      <c r="BC1277" s="9">
        <v>67.435595851753305</v>
      </c>
      <c r="BD1277" s="9">
        <v>566</v>
      </c>
      <c r="BE1277" s="9"/>
      <c r="BF1277" s="9">
        <v>48.871467670000001</v>
      </c>
      <c r="BG1277" s="9"/>
      <c r="BH1277" s="9"/>
      <c r="BI1277" s="9">
        <v>1150.3770758885501</v>
      </c>
      <c r="BJ1277" s="9"/>
      <c r="BK1277" s="9"/>
      <c r="BL1277" s="9">
        <v>2013.0411142441201</v>
      </c>
      <c r="BM1277" s="9"/>
      <c r="BN1277" s="9">
        <v>724.20095030968002</v>
      </c>
      <c r="BO1277" s="9"/>
      <c r="BP1277" s="9"/>
      <c r="BQ1277" s="9"/>
      <c r="BR1277" s="9">
        <v>2566.7603591786901</v>
      </c>
      <c r="BS1277" s="9"/>
      <c r="BT1277" s="9">
        <v>2568.2876406680998</v>
      </c>
      <c r="BU1277" s="9"/>
      <c r="BV1277" s="9"/>
      <c r="BW1277" s="9"/>
      <c r="BX1277" s="9">
        <v>1480</v>
      </c>
    </row>
    <row r="1278" spans="1:76" x14ac:dyDescent="0.2">
      <c r="A1278" s="2" t="s">
        <v>1278</v>
      </c>
      <c r="B1278" s="2">
        <f t="shared" si="40"/>
        <v>24665</v>
      </c>
      <c r="C1278" s="5">
        <v>1935</v>
      </c>
      <c r="D1278" s="5">
        <v>1700</v>
      </c>
      <c r="E1278" s="5">
        <v>56</v>
      </c>
      <c r="F1278" s="2">
        <v>24665</v>
      </c>
      <c r="G1278">
        <f t="array" ref="G1278:AA1278">VLOOKUP(A1278,Check_S4,{7,8,9,10,11,12,13,14,15,16,17,18,19,20,21,22,23,24,25,26,27},FALSE)</f>
        <v>0</v>
      </c>
      <c r="H1278">
        <v>0</v>
      </c>
      <c r="I1278">
        <v>344.42972179999998</v>
      </c>
      <c r="J1278">
        <v>0</v>
      </c>
      <c r="K1278">
        <v>0</v>
      </c>
      <c r="L1278">
        <v>839.46998033085197</v>
      </c>
      <c r="M1278">
        <v>0</v>
      </c>
      <c r="N1278">
        <v>0</v>
      </c>
      <c r="O1278">
        <v>2771.5782806349998</v>
      </c>
      <c r="P1278">
        <v>0</v>
      </c>
      <c r="Q1278">
        <v>1469.0922405096101</v>
      </c>
      <c r="R1278">
        <v>0</v>
      </c>
      <c r="S1278">
        <v>1550.7517787239899</v>
      </c>
      <c r="T1278">
        <v>0</v>
      </c>
      <c r="U1278">
        <v>0</v>
      </c>
      <c r="V1278">
        <v>1700.20947173388</v>
      </c>
      <c r="W1278">
        <v>0</v>
      </c>
      <c r="X1278">
        <v>0</v>
      </c>
      <c r="Y1278">
        <v>1915.4788340282</v>
      </c>
      <c r="Z1278">
        <v>3760.6792002048701</v>
      </c>
      <c r="AA1278">
        <v>3060</v>
      </c>
      <c r="AB1278">
        <f t="array" ref="AB1278">MEDIAN(IF(G1278:Q1278&lt;&gt;0,G1278:Q1278))</f>
        <v>1154.281110420231</v>
      </c>
      <c r="AC1278">
        <f t="array" ref="AC1278">MEDIAN(IF(R1278:Z1278&lt;&gt;0,R1278:Z1278))</f>
        <v>1807.8441528810399</v>
      </c>
      <c r="AD1278">
        <f t="shared" si="39"/>
        <v>1.5662078644108373</v>
      </c>
      <c r="AE1278">
        <f t="array" ref="AE1278">TTEST(IF(G1278:Q1278&lt;&gt;0,G1278:Q1278),IF(R1278:AA1278&lt;&gt;0,R1278:AA1278),2,3)</f>
        <v>0.17431658833456451</v>
      </c>
      <c r="AX1278" s="8" t="s">
        <v>791</v>
      </c>
      <c r="AY1278" s="8" t="s">
        <v>3446</v>
      </c>
      <c r="AZ1278" s="8" t="s">
        <v>1623</v>
      </c>
      <c r="BA1278" s="9">
        <v>1199.1346811474</v>
      </c>
      <c r="BB1278" s="9">
        <v>1316</v>
      </c>
      <c r="BC1278" s="9">
        <v>53.033455439954501</v>
      </c>
      <c r="BD1278" s="9"/>
      <c r="BE1278" s="9">
        <v>1316</v>
      </c>
      <c r="BF1278" s="9">
        <v>125.3725084</v>
      </c>
      <c r="BG1278" s="9"/>
      <c r="BH1278" s="9"/>
      <c r="BI1278" s="9">
        <v>1216.4518148273401</v>
      </c>
      <c r="BJ1278" s="9"/>
      <c r="BK1278" s="9">
        <v>516.85257377593098</v>
      </c>
      <c r="BL1278" s="9">
        <v>1342.17915759107</v>
      </c>
      <c r="BM1278" s="9"/>
      <c r="BN1278" s="9">
        <v>836.19787440930202</v>
      </c>
      <c r="BO1278" s="9"/>
      <c r="BP1278" s="9">
        <v>1643.2299346623099</v>
      </c>
      <c r="BQ1278" s="9"/>
      <c r="BR1278" s="9"/>
      <c r="BS1278" s="9">
        <v>1525.92826666062</v>
      </c>
      <c r="BT1278" s="9"/>
      <c r="BU1278" s="9"/>
      <c r="BV1278" s="9"/>
      <c r="BW1278" s="9"/>
      <c r="BX1278" s="9">
        <v>2270</v>
      </c>
    </row>
    <row r="1279" spans="1:76" x14ac:dyDescent="0.2">
      <c r="A1279" s="2" t="s">
        <v>1279</v>
      </c>
      <c r="B1279" s="2">
        <f t="shared" si="40"/>
        <v>32639</v>
      </c>
      <c r="C1279" s="5">
        <v>1450</v>
      </c>
      <c r="D1279" s="5">
        <v>1403</v>
      </c>
      <c r="E1279" s="5">
        <v>53</v>
      </c>
      <c r="F1279" s="2">
        <v>32639</v>
      </c>
      <c r="G1279">
        <f t="array" ref="G1279:AA1279">VLOOKUP(A1279,Check_S4,{7,8,9,10,11,12,13,14,15,16,17,18,19,20,21,22,23,24,25,26,27},FALSE)</f>
        <v>0</v>
      </c>
      <c r="H1279">
        <v>1403</v>
      </c>
      <c r="I1279">
        <v>180.81465660000001</v>
      </c>
      <c r="J1279">
        <v>0</v>
      </c>
      <c r="K1279">
        <v>0</v>
      </c>
      <c r="L1279">
        <v>672.52790815579999</v>
      </c>
      <c r="M1279">
        <v>0</v>
      </c>
      <c r="N1279">
        <v>0</v>
      </c>
      <c r="O1279">
        <v>1291.94356685</v>
      </c>
      <c r="P1279">
        <v>0</v>
      </c>
      <c r="Q1279">
        <v>915.59372297516802</v>
      </c>
      <c r="R1279">
        <v>0</v>
      </c>
      <c r="S1279">
        <v>1474.2103344029799</v>
      </c>
      <c r="T1279">
        <v>0</v>
      </c>
      <c r="U1279">
        <v>2352.53745056651</v>
      </c>
      <c r="V1279">
        <v>1692.6152007093201</v>
      </c>
      <c r="W1279">
        <v>1640.94159297121</v>
      </c>
      <c r="X1279">
        <v>0</v>
      </c>
      <c r="Y1279">
        <v>0</v>
      </c>
      <c r="Z1279">
        <v>3007.9145133124998</v>
      </c>
      <c r="AA1279">
        <v>1320</v>
      </c>
      <c r="AB1279">
        <f t="array" ref="AB1279">MEDIAN(IF(G1279:Q1279&lt;&gt;0,G1279:Q1279))</f>
        <v>915.59372297516802</v>
      </c>
      <c r="AC1279">
        <f t="array" ref="AC1279">MEDIAN(IF(R1279:Z1279&lt;&gt;0,R1279:Z1279))</f>
        <v>1692.6152007093201</v>
      </c>
      <c r="AD1279">
        <f t="shared" si="39"/>
        <v>1.8486531288236299</v>
      </c>
      <c r="AE1279">
        <f t="array" ref="AE1279">TTEST(IF(G1279:Q1279&lt;&gt;0,G1279:Q1279),IF(R1279:AA1279&lt;&gt;0,R1279:AA1279),2,3)</f>
        <v>1.5444691522658796E-2</v>
      </c>
      <c r="AX1279" s="8" t="s">
        <v>1010</v>
      </c>
      <c r="AY1279" s="8" t="s">
        <v>3447</v>
      </c>
      <c r="AZ1279" s="8" t="s">
        <v>1623</v>
      </c>
      <c r="BA1279" s="9">
        <v>1347.3613305614299</v>
      </c>
      <c r="BB1279" s="9">
        <v>1316.59439453394</v>
      </c>
      <c r="BC1279" s="9">
        <v>49.912721276755001</v>
      </c>
      <c r="BD1279" s="9"/>
      <c r="BE1279" s="9">
        <v>1930</v>
      </c>
      <c r="BF1279" s="9">
        <v>392.36890249999999</v>
      </c>
      <c r="BG1279" s="9"/>
      <c r="BH1279" s="9"/>
      <c r="BI1279" s="9">
        <v>889.36323461574602</v>
      </c>
      <c r="BJ1279" s="9"/>
      <c r="BK1279" s="9"/>
      <c r="BL1279" s="9">
        <v>794.52812931715005</v>
      </c>
      <c r="BM1279" s="9"/>
      <c r="BN1279" s="9">
        <v>908.19213032843595</v>
      </c>
      <c r="BO1279" s="9"/>
      <c r="BP1279" s="9">
        <v>1724.9966587394499</v>
      </c>
      <c r="BQ1279" s="9"/>
      <c r="BR1279" s="9"/>
      <c r="BS1279" s="9">
        <v>2169.44158899066</v>
      </c>
      <c r="BT1279" s="9"/>
      <c r="BU1279" s="9"/>
      <c r="BV1279" s="9"/>
      <c r="BW1279" s="9"/>
      <c r="BX1279" s="9">
        <v>1970</v>
      </c>
    </row>
    <row r="1280" spans="1:76" x14ac:dyDescent="0.2">
      <c r="A1280" s="2" t="s">
        <v>1280</v>
      </c>
      <c r="B1280" s="2">
        <f t="shared" si="40"/>
        <v>39186</v>
      </c>
      <c r="C1280" s="5">
        <v>1200</v>
      </c>
      <c r="D1280" s="5">
        <v>1200</v>
      </c>
      <c r="E1280" s="5"/>
      <c r="F1280" s="2">
        <v>39186</v>
      </c>
      <c r="G1280">
        <f t="array" ref="G1280:AA1280">VLOOKUP(A1280,Check_S4,{7,8,9,10,11,12,13,14,15,16,17,18,19,20,21,22,23,24,25,26,27},FALSE)</f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1200</v>
      </c>
      <c r="AB1280" t="e">
        <f t="array" ref="AB1280">MEDIAN(IF(G1280:Q1280&lt;&gt;0,G1280:Q1280))</f>
        <v>#NUM!</v>
      </c>
      <c r="AC1280" t="e">
        <f t="array" ref="AC1280">MEDIAN(IF(R1280:Z1280&lt;&gt;0,R1280:Z1280))</f>
        <v>#NUM!</v>
      </c>
      <c r="AD1280" t="e">
        <f t="shared" si="39"/>
        <v>#NUM!</v>
      </c>
      <c r="AE1280" t="e">
        <f t="array" ref="AE1280">TTEST(IF(G1280:Q1280&lt;&gt;0,G1280:Q1280),IF(R1280:AA1280&lt;&gt;0,R1280:AA1280),2,3)</f>
        <v>#DIV/0!</v>
      </c>
      <c r="AX1280" s="8" t="s">
        <v>1461</v>
      </c>
      <c r="AY1280" s="8" t="s">
        <v>3448</v>
      </c>
      <c r="AZ1280" s="8" t="s">
        <v>1623</v>
      </c>
      <c r="BA1280" s="9">
        <v>1833.2169396796701</v>
      </c>
      <c r="BB1280" s="9">
        <v>1316.6153423651799</v>
      </c>
      <c r="BC1280" s="9">
        <v>122.57874478637</v>
      </c>
      <c r="BD1280" s="9"/>
      <c r="BE1280" s="9">
        <v>6826</v>
      </c>
      <c r="BF1280" s="9">
        <v>303.10044199999999</v>
      </c>
      <c r="BG1280" s="9"/>
      <c r="BH1280" s="9"/>
      <c r="BI1280" s="9">
        <v>865.28754157686103</v>
      </c>
      <c r="BJ1280" s="9"/>
      <c r="BK1280" s="9"/>
      <c r="BL1280" s="9">
        <v>1405.52063315338</v>
      </c>
      <c r="BM1280" s="9"/>
      <c r="BN1280" s="9">
        <v>1526.9946186622401</v>
      </c>
      <c r="BO1280" s="9"/>
      <c r="BP1280" s="9">
        <v>1316.6153423651799</v>
      </c>
      <c r="BQ1280" s="9"/>
      <c r="BR1280" s="9"/>
      <c r="BS1280" s="9"/>
      <c r="BT1280" s="9"/>
      <c r="BU1280" s="9"/>
      <c r="BV1280" s="9"/>
      <c r="BW1280" s="9"/>
      <c r="BX1280" s="9">
        <v>589</v>
      </c>
    </row>
    <row r="1281" spans="1:76" x14ac:dyDescent="0.2">
      <c r="A1281" s="2" t="s">
        <v>1281</v>
      </c>
      <c r="B1281" s="2">
        <f t="shared" si="40"/>
        <v>16620</v>
      </c>
      <c r="C1281" s="5">
        <v>2822</v>
      </c>
      <c r="D1281" s="5">
        <v>1954</v>
      </c>
      <c r="E1281" s="5">
        <v>109</v>
      </c>
      <c r="F1281" s="2">
        <v>16620</v>
      </c>
      <c r="G1281">
        <f t="array" ref="G1281:AA1281">VLOOKUP(A1281,Check_S4,{7,8,9,10,11,12,13,14,15,16,17,18,19,20,21,22,23,24,25,26,27},FALSE)</f>
        <v>0</v>
      </c>
      <c r="H1281">
        <v>0</v>
      </c>
      <c r="I1281">
        <v>255.01240369999999</v>
      </c>
      <c r="J1281">
        <v>0</v>
      </c>
      <c r="K1281">
        <v>0</v>
      </c>
      <c r="L1281">
        <v>1954.47529082143</v>
      </c>
      <c r="M1281">
        <v>0</v>
      </c>
      <c r="N1281">
        <v>0</v>
      </c>
      <c r="O1281">
        <v>404.613869433437</v>
      </c>
      <c r="P1281">
        <v>0</v>
      </c>
      <c r="Q1281">
        <v>9160.7745912376104</v>
      </c>
      <c r="R1281">
        <v>0</v>
      </c>
      <c r="S1281">
        <v>1998.0211826700499</v>
      </c>
      <c r="T1281">
        <v>4162.3633311925396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1820</v>
      </c>
      <c r="AB1281">
        <f t="array" ref="AB1281">MEDIAN(IF(G1281:Q1281&lt;&gt;0,G1281:Q1281))</f>
        <v>1179.5445801274336</v>
      </c>
      <c r="AC1281">
        <f t="array" ref="AC1281">MEDIAN(IF(R1281:Z1281&lt;&gt;0,R1281:Z1281))</f>
        <v>3080.1922569312947</v>
      </c>
      <c r="AD1281">
        <f t="shared" si="39"/>
        <v>2.6113402654086393</v>
      </c>
      <c r="AE1281">
        <f t="array" ref="AE1281">TTEST(IF(G1281:Q1281&lt;&gt;0,G1281:Q1281),IF(R1281:AA1281&lt;&gt;0,R1281:AA1281),2,3)</f>
        <v>0.90571317574162491</v>
      </c>
      <c r="AX1281" s="8" t="s">
        <v>1447</v>
      </c>
      <c r="AY1281" s="8" t="s">
        <v>1447</v>
      </c>
      <c r="AZ1281" s="8" t="s">
        <v>1640</v>
      </c>
      <c r="BA1281" s="9">
        <v>1318.3279537693199</v>
      </c>
      <c r="BB1281" s="9">
        <v>1318.3279537693199</v>
      </c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>
        <v>1318.3279537693199</v>
      </c>
      <c r="BQ1281" s="9"/>
      <c r="BR1281" s="9"/>
      <c r="BS1281" s="9"/>
      <c r="BT1281" s="9"/>
      <c r="BU1281" s="9"/>
      <c r="BV1281" s="9"/>
      <c r="BW1281" s="9"/>
      <c r="BX1281" s="9"/>
    </row>
    <row r="1282" spans="1:76" x14ac:dyDescent="0.2">
      <c r="A1282" s="2" t="s">
        <v>1282</v>
      </c>
      <c r="B1282" s="2">
        <f t="shared" si="40"/>
        <v>64913</v>
      </c>
      <c r="C1282" s="5">
        <v>719</v>
      </c>
      <c r="D1282" s="5">
        <v>704</v>
      </c>
      <c r="E1282" s="5">
        <v>85</v>
      </c>
      <c r="F1282" s="2">
        <v>64913</v>
      </c>
      <c r="G1282">
        <f t="array" ref="G1282:AA1282">VLOOKUP(A1282,Check_S4,{7,8,9,10,11,12,13,14,15,16,17,18,19,20,21,22,23,24,25,26,27},FALSE)</f>
        <v>0</v>
      </c>
      <c r="H1282">
        <v>157</v>
      </c>
      <c r="I1282">
        <v>70.68362209</v>
      </c>
      <c r="J1282">
        <v>0</v>
      </c>
      <c r="K1282">
        <v>0</v>
      </c>
      <c r="L1282">
        <v>1401.2734030563799</v>
      </c>
      <c r="M1282">
        <v>0</v>
      </c>
      <c r="N1282">
        <v>0</v>
      </c>
      <c r="O1282">
        <v>703.95276097675003</v>
      </c>
      <c r="P1282">
        <v>0</v>
      </c>
      <c r="Q1282">
        <v>1260.77641096193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f t="array" ref="AB1282">MEDIAN(IF(G1282:Q1282&lt;&gt;0,G1282:Q1282))</f>
        <v>703.95276097675003</v>
      </c>
      <c r="AC1282" t="e">
        <f t="array" ref="AC1282">MEDIAN(IF(R1282:Z1282&lt;&gt;0,R1282:Z1282))</f>
        <v>#NUM!</v>
      </c>
      <c r="AD1282" t="e">
        <f t="shared" si="39"/>
        <v>#NUM!</v>
      </c>
      <c r="AE1282" t="e">
        <f t="array" ref="AE1282">TTEST(IF(G1282:Q1282&lt;&gt;0,G1282:Q1282),IF(R1282:AA1282&lt;&gt;0,R1282:AA1282),2,3)</f>
        <v>#DIV/0!</v>
      </c>
      <c r="AX1282" s="8" t="s">
        <v>3449</v>
      </c>
      <c r="AY1282" s="8" t="s">
        <v>3450</v>
      </c>
      <c r="AZ1282" s="8" t="s">
        <v>1623</v>
      </c>
      <c r="BA1282" s="9">
        <v>1320</v>
      </c>
      <c r="BB1282" s="9">
        <v>1320</v>
      </c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>
        <v>1320</v>
      </c>
    </row>
    <row r="1283" spans="1:76" x14ac:dyDescent="0.2">
      <c r="A1283" s="2" t="s">
        <v>1283</v>
      </c>
      <c r="B1283" s="2">
        <f t="shared" si="40"/>
        <v>84351</v>
      </c>
      <c r="C1283" s="5">
        <v>552</v>
      </c>
      <c r="D1283" s="5">
        <v>500</v>
      </c>
      <c r="E1283" s="5">
        <v>111</v>
      </c>
      <c r="F1283" s="2">
        <v>84351</v>
      </c>
      <c r="G1283">
        <f t="array" ref="G1283:AA1283">VLOOKUP(A1283,Check_S4,{7,8,9,10,11,12,13,14,15,16,17,18,19,20,21,22,23,24,25,26,27},FALSE)</f>
        <v>0</v>
      </c>
      <c r="H1283">
        <v>500</v>
      </c>
      <c r="I1283">
        <v>48.438145400000003</v>
      </c>
      <c r="J1283">
        <v>0</v>
      </c>
      <c r="K1283">
        <v>0</v>
      </c>
      <c r="L1283">
        <v>104.429552352985</v>
      </c>
      <c r="M1283">
        <v>0</v>
      </c>
      <c r="N1283">
        <v>0</v>
      </c>
      <c r="O1283">
        <v>0</v>
      </c>
      <c r="P1283">
        <v>0</v>
      </c>
      <c r="Q1283">
        <v>528.06155835414302</v>
      </c>
      <c r="R1283">
        <v>0</v>
      </c>
      <c r="S1283">
        <v>1577.32007714367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f t="array" ref="AB1283">MEDIAN(IF(G1283:Q1283&lt;&gt;0,G1283:Q1283))</f>
        <v>302.21477617649248</v>
      </c>
      <c r="AC1283">
        <f t="array" ref="AC1283">MEDIAN(IF(R1283:Z1283&lt;&gt;0,R1283:Z1283))</f>
        <v>1577.32007714367</v>
      </c>
      <c r="AD1283">
        <f t="shared" ref="AD1283:AD1346" si="41">AC1283/AB1283</f>
        <v>5.2192023735547597</v>
      </c>
      <c r="AE1283" t="e">
        <f t="array" ref="AE1283">TTEST(IF(G1283:Q1283&lt;&gt;0,G1283:Q1283),IF(R1283:AA1283&lt;&gt;0,R1283:AA1283),2,3)</f>
        <v>#DIV/0!</v>
      </c>
      <c r="AX1283" s="8" t="s">
        <v>3451</v>
      </c>
      <c r="AY1283" s="8" t="s">
        <v>3452</v>
      </c>
      <c r="AZ1283" s="8" t="s">
        <v>1623</v>
      </c>
      <c r="BA1283" s="9">
        <v>1321.5</v>
      </c>
      <c r="BB1283" s="9">
        <v>1321.5</v>
      </c>
      <c r="BC1283" s="9">
        <v>32.158242564745699</v>
      </c>
      <c r="BD1283" s="9">
        <v>1021</v>
      </c>
      <c r="BE1283" s="9">
        <v>1622</v>
      </c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</row>
    <row r="1284" spans="1:76" x14ac:dyDescent="0.2">
      <c r="A1284" s="2" t="s">
        <v>1284</v>
      </c>
      <c r="B1284" s="2">
        <f t="shared" si="40"/>
        <v>47599</v>
      </c>
      <c r="C1284" s="5">
        <v>977</v>
      </c>
      <c r="D1284" s="5">
        <v>1152</v>
      </c>
      <c r="E1284" s="5">
        <v>44</v>
      </c>
      <c r="F1284" s="2">
        <v>47599</v>
      </c>
      <c r="G1284">
        <f t="array" ref="G1284:AA1284">VLOOKUP(A1284,Check_S4,{7,8,9,10,11,12,13,14,15,16,17,18,19,20,21,22,23,24,25,26,27},FALSE)</f>
        <v>0</v>
      </c>
      <c r="H1284">
        <v>1278</v>
      </c>
      <c r="I1284">
        <v>191.4889446</v>
      </c>
      <c r="J1284">
        <v>0</v>
      </c>
      <c r="K1284">
        <v>0</v>
      </c>
      <c r="L1284">
        <v>1421.0458169184999</v>
      </c>
      <c r="M1284">
        <v>0</v>
      </c>
      <c r="N1284">
        <v>0</v>
      </c>
      <c r="O1284">
        <v>789.62302288023</v>
      </c>
      <c r="P1284">
        <v>0</v>
      </c>
      <c r="Q1284">
        <v>760.46905768349802</v>
      </c>
      <c r="R1284">
        <v>0</v>
      </c>
      <c r="S1284">
        <v>1151.7894011502599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1250</v>
      </c>
      <c r="AB1284">
        <f t="array" ref="AB1284">MEDIAN(IF(G1284:Q1284&lt;&gt;0,G1284:Q1284))</f>
        <v>789.62302288023</v>
      </c>
      <c r="AC1284">
        <f t="array" ref="AC1284">MEDIAN(IF(R1284:Z1284&lt;&gt;0,R1284:Z1284))</f>
        <v>1151.7894011502599</v>
      </c>
      <c r="AD1284">
        <f t="shared" si="41"/>
        <v>1.4586573184619052</v>
      </c>
      <c r="AE1284">
        <f t="array" ref="AE1284">TTEST(IF(G1284:Q1284&lt;&gt;0,G1284:Q1284),IF(R1284:AA1284&lt;&gt;0,R1284:AA1284),2,3)</f>
        <v>0.22779628706609134</v>
      </c>
      <c r="AX1284" s="8" t="s">
        <v>3453</v>
      </c>
      <c r="AY1284" s="8" t="s">
        <v>3454</v>
      </c>
      <c r="AZ1284" s="8" t="s">
        <v>1623</v>
      </c>
      <c r="BA1284" s="9">
        <v>1460.65501731003</v>
      </c>
      <c r="BB1284" s="9">
        <v>1322.3669293974101</v>
      </c>
      <c r="BC1284" s="9">
        <v>70.657257497345299</v>
      </c>
      <c r="BD1284" s="9"/>
      <c r="BE1284" s="9">
        <v>2174</v>
      </c>
      <c r="BF1284" s="9">
        <v>180.0274646</v>
      </c>
      <c r="BG1284" s="9"/>
      <c r="BH1284" s="9"/>
      <c r="BI1284" s="9"/>
      <c r="BJ1284" s="9"/>
      <c r="BK1284" s="9"/>
      <c r="BL1284" s="9">
        <v>552.05998034920697</v>
      </c>
      <c r="BM1284" s="9"/>
      <c r="BN1284" s="9">
        <v>776.35453523517003</v>
      </c>
      <c r="BO1284" s="9">
        <v>3140.8364268794298</v>
      </c>
      <c r="BP1284" s="9"/>
      <c r="BQ1284" s="9"/>
      <c r="BR1284" s="9"/>
      <c r="BS1284" s="9">
        <v>2217.22787262159</v>
      </c>
      <c r="BT1284" s="9">
        <v>1860.73385879482</v>
      </c>
      <c r="BU1284" s="9"/>
      <c r="BV1284" s="9"/>
      <c r="BW1284" s="9"/>
      <c r="BX1284" s="9">
        <v>784</v>
      </c>
    </row>
    <row r="1285" spans="1:76" x14ac:dyDescent="0.2">
      <c r="A1285" s="2" t="s">
        <v>1285</v>
      </c>
      <c r="B1285" s="2">
        <f t="shared" si="40"/>
        <v>86662</v>
      </c>
      <c r="C1285" s="5">
        <v>536</v>
      </c>
      <c r="D1285" s="5">
        <v>483</v>
      </c>
      <c r="E1285" s="5">
        <v>97</v>
      </c>
      <c r="F1285" s="2">
        <v>86662</v>
      </c>
      <c r="G1285">
        <f t="array" ref="G1285:AA1285">VLOOKUP(A1285,Check_S4,{7,8,9,10,11,12,13,14,15,16,17,18,19,20,21,22,23,24,25,26,27},FALSE)</f>
        <v>0</v>
      </c>
      <c r="H1285">
        <v>741</v>
      </c>
      <c r="I1285">
        <v>9.2972466199999992</v>
      </c>
      <c r="J1285">
        <v>0</v>
      </c>
      <c r="K1285">
        <v>0</v>
      </c>
      <c r="L1285">
        <v>225.030007508522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1168.4935390632099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f t="array" ref="AB1285">MEDIAN(IF(G1285:Q1285&lt;&gt;0,G1285:Q1285))</f>
        <v>225.030007508522</v>
      </c>
      <c r="AC1285">
        <f t="array" ref="AC1285">MEDIAN(IF(R1285:Z1285&lt;&gt;0,R1285:Z1285))</f>
        <v>1168.4935390632099</v>
      </c>
      <c r="AD1285">
        <f t="shared" si="41"/>
        <v>5.1926120964954352</v>
      </c>
      <c r="AE1285" t="e">
        <f t="array" ref="AE1285">TTEST(IF(G1285:Q1285&lt;&gt;0,G1285:Q1285),IF(R1285:AA1285&lt;&gt;0,R1285:AA1285),2,3)</f>
        <v>#DIV/0!</v>
      </c>
      <c r="AX1285" s="8" t="s">
        <v>701</v>
      </c>
      <c r="AY1285" s="8" t="s">
        <v>3455</v>
      </c>
      <c r="AZ1285" s="8" t="s">
        <v>1623</v>
      </c>
      <c r="BA1285" s="9">
        <v>1986.51059686133</v>
      </c>
      <c r="BB1285" s="9">
        <v>1322.61139133546</v>
      </c>
      <c r="BC1285" s="9">
        <v>109.201936348112</v>
      </c>
      <c r="BD1285" s="9">
        <v>5776</v>
      </c>
      <c r="BE1285" s="9">
        <v>457</v>
      </c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>
        <v>1322.61139133546</v>
      </c>
      <c r="BQ1285" s="9"/>
      <c r="BR1285" s="9"/>
      <c r="BS1285" s="9"/>
      <c r="BT1285" s="9">
        <v>1640.94159297121</v>
      </c>
      <c r="BU1285" s="9"/>
      <c r="BV1285" s="9"/>
      <c r="BW1285" s="9"/>
      <c r="BX1285" s="9">
        <v>736</v>
      </c>
    </row>
    <row r="1286" spans="1:76" x14ac:dyDescent="0.2">
      <c r="A1286" s="2" t="s">
        <v>1286</v>
      </c>
      <c r="B1286" s="2">
        <f t="shared" si="40"/>
        <v>40178</v>
      </c>
      <c r="C1286" s="5">
        <v>1153</v>
      </c>
      <c r="D1286" s="5">
        <v>1153</v>
      </c>
      <c r="E1286" s="5"/>
      <c r="F1286" s="2">
        <v>40178</v>
      </c>
      <c r="G1286">
        <f t="array" ref="G1286:AA1286">VLOOKUP(A1286,Check_S4,{7,8,9,10,11,12,13,14,15,16,17,18,19,20,21,22,23,24,25,26,27},FALSE)</f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1152.6234860705799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e">
        <f t="array" ref="AB1286">MEDIAN(IF(G1286:Q1286&lt;&gt;0,G1286:Q1286))</f>
        <v>#NUM!</v>
      </c>
      <c r="AC1286">
        <f t="array" ref="AC1286">MEDIAN(IF(R1286:Z1286&lt;&gt;0,R1286:Z1286))</f>
        <v>1152.6234860705799</v>
      </c>
      <c r="AD1286" t="e">
        <f t="shared" si="41"/>
        <v>#NUM!</v>
      </c>
      <c r="AE1286" t="e">
        <f t="array" ref="AE1286">TTEST(IF(G1286:Q1286&lt;&gt;0,G1286:Q1286),IF(R1286:AA1286&lt;&gt;0,R1286:AA1286),2,3)</f>
        <v>#DIV/0!</v>
      </c>
      <c r="AX1286" s="8" t="s">
        <v>3456</v>
      </c>
      <c r="AY1286" s="8" t="s">
        <v>3457</v>
      </c>
      <c r="AZ1286" s="8" t="s">
        <v>1623</v>
      </c>
      <c r="BA1286" s="9">
        <v>1322.61139133546</v>
      </c>
      <c r="BB1286" s="9">
        <v>1322.61139133546</v>
      </c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>
        <v>1322.61139133546</v>
      </c>
      <c r="BQ1286" s="9"/>
      <c r="BR1286" s="9"/>
      <c r="BS1286" s="9"/>
      <c r="BT1286" s="9"/>
      <c r="BU1286" s="9"/>
      <c r="BV1286" s="9"/>
      <c r="BW1286" s="9"/>
      <c r="BX1286" s="9"/>
    </row>
    <row r="1287" spans="1:76" x14ac:dyDescent="0.2">
      <c r="A1287" s="2" t="s">
        <v>1287</v>
      </c>
      <c r="B1287" s="2">
        <f t="shared" si="40"/>
        <v>24648</v>
      </c>
      <c r="C1287" s="5">
        <v>1877</v>
      </c>
      <c r="D1287" s="5">
        <v>1177</v>
      </c>
      <c r="E1287" s="5">
        <v>95</v>
      </c>
      <c r="F1287" s="2">
        <v>24648</v>
      </c>
      <c r="G1287">
        <f t="array" ref="G1287:AA1287">VLOOKUP(A1287,Check_S4,{7,8,9,10,11,12,13,14,15,16,17,18,19,20,21,22,23,24,25,26,27},FALSE)</f>
        <v>1523</v>
      </c>
      <c r="H1287">
        <v>4493</v>
      </c>
      <c r="I1287">
        <v>663.25936220000006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830</v>
      </c>
      <c r="AB1287">
        <f t="array" ref="AB1287">MEDIAN(IF(G1287:Q1287&lt;&gt;0,G1287:Q1287))</f>
        <v>1523</v>
      </c>
      <c r="AC1287" t="e">
        <f t="array" ref="AC1287">MEDIAN(IF(R1287:Z1287&lt;&gt;0,R1287:Z1287))</f>
        <v>#NUM!</v>
      </c>
      <c r="AD1287" t="e">
        <f t="shared" si="41"/>
        <v>#NUM!</v>
      </c>
      <c r="AE1287" t="e">
        <f t="array" ref="AE1287">TTEST(IF(G1287:Q1287&lt;&gt;0,G1287:Q1287),IF(R1287:AA1287&lt;&gt;0,R1287:AA1287),2,3)</f>
        <v>#DIV/0!</v>
      </c>
      <c r="AX1287" s="8" t="s">
        <v>3458</v>
      </c>
      <c r="AY1287" s="8" t="s">
        <v>3459</v>
      </c>
      <c r="AZ1287" s="8" t="s">
        <v>1623</v>
      </c>
      <c r="BA1287" s="9">
        <v>1761.8258436922399</v>
      </c>
      <c r="BB1287" s="9">
        <v>1323.19626170424</v>
      </c>
      <c r="BC1287" s="9">
        <v>89.760045876328604</v>
      </c>
      <c r="BD1287" s="9">
        <v>3405</v>
      </c>
      <c r="BE1287" s="9">
        <v>485</v>
      </c>
      <c r="BF1287" s="9">
        <v>225.01949669999999</v>
      </c>
      <c r="BG1287" s="9">
        <v>559.67451719999997</v>
      </c>
      <c r="BH1287" s="9"/>
      <c r="BI1287" s="9">
        <v>4532.4431020885904</v>
      </c>
      <c r="BJ1287" s="9"/>
      <c r="BK1287" s="9"/>
      <c r="BL1287" s="9">
        <v>2241.07711014084</v>
      </c>
      <c r="BM1287" s="9"/>
      <c r="BN1287" s="9">
        <v>2057.39252340848</v>
      </c>
      <c r="BO1287" s="9"/>
      <c r="BP1287" s="9"/>
      <c r="BQ1287" s="9"/>
      <c r="BR1287" s="9"/>
      <c r="BS1287" s="9"/>
      <c r="BT1287" s="9"/>
      <c r="BU1287" s="9"/>
      <c r="BV1287" s="9"/>
      <c r="BW1287" s="9"/>
      <c r="BX1287" s="9">
        <v>589</v>
      </c>
    </row>
    <row r="1288" spans="1:76" x14ac:dyDescent="0.2">
      <c r="A1288" s="2" t="s">
        <v>1288</v>
      </c>
      <c r="B1288" s="2">
        <f t="shared" si="40"/>
        <v>16037</v>
      </c>
      <c r="C1288" s="5">
        <v>2884</v>
      </c>
      <c r="D1288" s="5">
        <v>2525</v>
      </c>
      <c r="E1288" s="5">
        <v>41</v>
      </c>
      <c r="F1288" s="2">
        <v>16037</v>
      </c>
      <c r="G1288">
        <f t="array" ref="G1288:AA1288">VLOOKUP(A1288,Check_S4,{7,8,9,10,11,12,13,14,15,16,17,18,19,20,21,22,23,24,25,26,27},FALSE)</f>
        <v>0</v>
      </c>
      <c r="H1288">
        <v>5761</v>
      </c>
      <c r="I1288">
        <v>1862.168711</v>
      </c>
      <c r="J1288">
        <v>0</v>
      </c>
      <c r="K1288">
        <v>0</v>
      </c>
      <c r="L1288">
        <v>2619.8037244245702</v>
      </c>
      <c r="M1288">
        <v>0</v>
      </c>
      <c r="N1288">
        <v>0</v>
      </c>
      <c r="O1288">
        <v>3736.3503678051802</v>
      </c>
      <c r="P1288">
        <v>0</v>
      </c>
      <c r="Q1288">
        <v>0</v>
      </c>
      <c r="R1288">
        <v>0</v>
      </c>
      <c r="S1288">
        <v>2657.1786222338101</v>
      </c>
      <c r="T1288">
        <v>0</v>
      </c>
      <c r="U1288">
        <v>2366.11315982219</v>
      </c>
      <c r="V1288">
        <v>1963.3469975468099</v>
      </c>
      <c r="W1288">
        <v>2102.2425574783601</v>
      </c>
      <c r="X1288">
        <v>0</v>
      </c>
      <c r="Y1288">
        <v>0</v>
      </c>
      <c r="Z1288">
        <v>3344.6379068139399</v>
      </c>
      <c r="AA1288">
        <v>2430</v>
      </c>
      <c r="AB1288">
        <f t="array" ref="AB1288">MEDIAN(IF(G1288:Q1288&lt;&gt;0,G1288:Q1288))</f>
        <v>3178.077046114875</v>
      </c>
      <c r="AC1288">
        <f t="array" ref="AC1288">MEDIAN(IF(R1288:Z1288&lt;&gt;0,R1288:Z1288))</f>
        <v>2366.11315982219</v>
      </c>
      <c r="AD1288">
        <f t="shared" si="41"/>
        <v>0.74451094969982179</v>
      </c>
      <c r="AE1288">
        <f t="array" ref="AE1288">TTEST(IF(G1288:Q1288&lt;&gt;0,G1288:Q1288),IF(R1288:AA1288&lt;&gt;0,R1288:AA1288),2,3)</f>
        <v>0.31937484593657295</v>
      </c>
      <c r="AX1288" s="8" t="s">
        <v>3460</v>
      </c>
      <c r="AY1288" s="8" t="s">
        <v>3461</v>
      </c>
      <c r="AZ1288" s="8" t="s">
        <v>1623</v>
      </c>
      <c r="BA1288" s="9">
        <v>2742.1561352571498</v>
      </c>
      <c r="BB1288" s="9">
        <v>1323.4684057714501</v>
      </c>
      <c r="BC1288" s="9">
        <v>114.704692334702</v>
      </c>
      <c r="BD1288" s="9"/>
      <c r="BE1288" s="9">
        <v>6347</v>
      </c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>
        <v>1323.4684057714501</v>
      </c>
      <c r="BQ1288" s="9"/>
      <c r="BR1288" s="9"/>
      <c r="BS1288" s="9"/>
      <c r="BT1288" s="9"/>
      <c r="BU1288" s="9"/>
      <c r="BV1288" s="9"/>
      <c r="BW1288" s="9"/>
      <c r="BX1288" s="9">
        <v>556</v>
      </c>
    </row>
    <row r="1289" spans="1:76" x14ac:dyDescent="0.2">
      <c r="A1289" s="2" t="s">
        <v>1289</v>
      </c>
      <c r="B1289" s="2">
        <f t="shared" si="40"/>
        <v>38591</v>
      </c>
      <c r="C1289" s="5">
        <v>1193</v>
      </c>
      <c r="D1289" s="5">
        <v>1193</v>
      </c>
      <c r="E1289" s="5"/>
      <c r="F1289" s="2">
        <v>38591</v>
      </c>
      <c r="G1289">
        <f t="array" ref="G1289:AA1289">VLOOKUP(A1289,Check_S4,{7,8,9,10,11,12,13,14,15,16,17,18,19,20,21,22,23,24,25,26,27},FALSE)</f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1192.7978687990001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e">
        <f t="array" ref="AB1289">MEDIAN(IF(G1289:Q1289&lt;&gt;0,G1289:Q1289))</f>
        <v>#NUM!</v>
      </c>
      <c r="AC1289">
        <f t="array" ref="AC1289">MEDIAN(IF(R1289:Z1289&lt;&gt;0,R1289:Z1289))</f>
        <v>1192.7978687990001</v>
      </c>
      <c r="AD1289" t="e">
        <f t="shared" si="41"/>
        <v>#NUM!</v>
      </c>
      <c r="AE1289" t="e">
        <f t="array" ref="AE1289">TTEST(IF(G1289:Q1289&lt;&gt;0,G1289:Q1289),IF(R1289:AA1289&lt;&gt;0,R1289:AA1289),2,3)</f>
        <v>#DIV/0!</v>
      </c>
      <c r="AX1289" s="8" t="s">
        <v>3462</v>
      </c>
      <c r="AY1289" s="8" t="s">
        <v>3462</v>
      </c>
      <c r="AZ1289" s="8" t="s">
        <v>1640</v>
      </c>
      <c r="BA1289" s="9">
        <v>1324.32552908159</v>
      </c>
      <c r="BB1289" s="9">
        <v>1324.32552908159</v>
      </c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>
        <v>1324.32552908159</v>
      </c>
      <c r="BQ1289" s="9"/>
      <c r="BR1289" s="9"/>
      <c r="BS1289" s="9"/>
      <c r="BT1289" s="9"/>
      <c r="BU1289" s="9"/>
      <c r="BV1289" s="9"/>
      <c r="BW1289" s="9"/>
      <c r="BX1289" s="9"/>
    </row>
    <row r="1290" spans="1:76" x14ac:dyDescent="0.2">
      <c r="A1290" s="2" t="s">
        <v>1290</v>
      </c>
      <c r="B1290" s="2">
        <f t="shared" si="40"/>
        <v>63711</v>
      </c>
      <c r="C1290" s="5">
        <v>719</v>
      </c>
      <c r="D1290" s="5">
        <v>784</v>
      </c>
      <c r="E1290" s="5">
        <v>42</v>
      </c>
      <c r="F1290" s="2">
        <v>63711</v>
      </c>
      <c r="G1290">
        <f t="array" ref="G1290:AA1290">VLOOKUP(A1290,Check_S4,{7,8,9,10,11,12,13,14,15,16,17,18,19,20,21,22,23,24,25,26,27},FALSE)</f>
        <v>982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392.454788390256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784</v>
      </c>
      <c r="AB1290">
        <f t="array" ref="AB1290">MEDIAN(IF(G1290:Q1290&lt;&gt;0,G1290:Q1290))</f>
        <v>687.227394195128</v>
      </c>
      <c r="AC1290" t="e">
        <f t="array" ref="AC1290">MEDIAN(IF(R1290:Z1290&lt;&gt;0,R1290:Z1290))</f>
        <v>#NUM!</v>
      </c>
      <c r="AD1290" t="e">
        <f t="shared" si="41"/>
        <v>#NUM!</v>
      </c>
      <c r="AE1290" t="e">
        <f t="array" ref="AE1290">TTEST(IF(G1290:Q1290&lt;&gt;0,G1290:Q1290),IF(R1290:AA1290&lt;&gt;0,R1290:AA1290),2,3)</f>
        <v>#DIV/0!</v>
      </c>
      <c r="AX1290" s="8" t="s">
        <v>827</v>
      </c>
      <c r="AY1290" s="8" t="s">
        <v>827</v>
      </c>
      <c r="AZ1290" s="8" t="s">
        <v>1623</v>
      </c>
      <c r="BA1290" s="9">
        <v>1539.30593291081</v>
      </c>
      <c r="BB1290" s="9">
        <v>1324.6686158689799</v>
      </c>
      <c r="BC1290" s="9">
        <v>82.9114685759492</v>
      </c>
      <c r="BD1290" s="9"/>
      <c r="BE1290" s="9">
        <v>4112</v>
      </c>
      <c r="BF1290" s="9">
        <v>311.1498603</v>
      </c>
      <c r="BG1290" s="9"/>
      <c r="BH1290" s="9"/>
      <c r="BI1290" s="9">
        <v>2165.7322099530302</v>
      </c>
      <c r="BJ1290" s="9"/>
      <c r="BK1290" s="9">
        <v>347.52953665693701</v>
      </c>
      <c r="BL1290" s="9">
        <v>1012.3646009865701</v>
      </c>
      <c r="BM1290" s="9"/>
      <c r="BN1290" s="9">
        <v>958.10451894603898</v>
      </c>
      <c r="BO1290" s="9"/>
      <c r="BP1290" s="9">
        <v>1636.9726307513799</v>
      </c>
      <c r="BQ1290" s="9"/>
      <c r="BR1290" s="9"/>
      <c r="BS1290" s="9">
        <v>1686.2914582016199</v>
      </c>
      <c r="BT1290" s="9"/>
      <c r="BU1290" s="9"/>
      <c r="BV1290" s="9"/>
      <c r="BW1290" s="9">
        <v>3007.9145133124998</v>
      </c>
      <c r="BX1290" s="9">
        <v>155</v>
      </c>
    </row>
    <row r="1291" spans="1:76" x14ac:dyDescent="0.2">
      <c r="A1291" s="2" t="s">
        <v>1291</v>
      </c>
      <c r="B1291" s="2">
        <f t="shared" si="40"/>
        <v>43607</v>
      </c>
      <c r="C1291" s="5">
        <v>1050</v>
      </c>
      <c r="D1291" s="5">
        <v>1110</v>
      </c>
      <c r="E1291" s="5">
        <v>64</v>
      </c>
      <c r="F1291" s="2">
        <v>43607</v>
      </c>
      <c r="G1291">
        <f t="array" ref="G1291:AA1291">VLOOKUP(A1291,Check_S4,{7,8,9,10,11,12,13,14,15,16,17,18,19,20,21,22,23,24,25,26,27},FALSE)</f>
        <v>0</v>
      </c>
      <c r="H1291">
        <v>1110</v>
      </c>
      <c r="I1291">
        <v>94.397377309999996</v>
      </c>
      <c r="J1291">
        <v>0</v>
      </c>
      <c r="K1291">
        <v>0</v>
      </c>
      <c r="L1291">
        <v>1964.43034348943</v>
      </c>
      <c r="M1291">
        <v>0</v>
      </c>
      <c r="N1291">
        <v>0</v>
      </c>
      <c r="O1291">
        <v>906.90771531849305</v>
      </c>
      <c r="P1291">
        <v>0</v>
      </c>
      <c r="Q1291">
        <v>0</v>
      </c>
      <c r="R1291">
        <v>0</v>
      </c>
      <c r="S1291">
        <v>1172.6769291968101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f t="array" ref="AB1291">MEDIAN(IF(G1291:Q1291&lt;&gt;0,G1291:Q1291))</f>
        <v>1008.4538576592465</v>
      </c>
      <c r="AC1291">
        <f t="array" ref="AC1291">MEDIAN(IF(R1291:Z1291&lt;&gt;0,R1291:Z1291))</f>
        <v>1172.6769291968101</v>
      </c>
      <c r="AD1291">
        <f t="shared" si="41"/>
        <v>1.1628463913249802</v>
      </c>
      <c r="AE1291" t="e">
        <f t="array" ref="AE1291">TTEST(IF(G1291:Q1291&lt;&gt;0,G1291:Q1291),IF(R1291:AA1291&lt;&gt;0,R1291:AA1291),2,3)</f>
        <v>#DIV/0!</v>
      </c>
      <c r="AX1291" s="8" t="s">
        <v>1533</v>
      </c>
      <c r="AY1291" s="8" t="s">
        <v>1533</v>
      </c>
      <c r="AZ1291" s="8" t="s">
        <v>1623</v>
      </c>
      <c r="BA1291" s="9">
        <v>1325.18276122306</v>
      </c>
      <c r="BB1291" s="9">
        <v>1325.18276122306</v>
      </c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>
        <v>1325.18276122306</v>
      </c>
      <c r="BQ1291" s="9"/>
      <c r="BR1291" s="9"/>
      <c r="BS1291" s="9"/>
      <c r="BT1291" s="9"/>
      <c r="BU1291" s="9"/>
      <c r="BV1291" s="9"/>
      <c r="BW1291" s="9"/>
      <c r="BX1291" s="9"/>
    </row>
    <row r="1292" spans="1:76" x14ac:dyDescent="0.2">
      <c r="A1292" s="2" t="s">
        <v>1292</v>
      </c>
      <c r="B1292" s="2">
        <f t="shared" si="40"/>
        <v>28996</v>
      </c>
      <c r="C1292" s="5">
        <v>1575</v>
      </c>
      <c r="D1292" s="5">
        <v>1575</v>
      </c>
      <c r="E1292" s="5"/>
      <c r="F1292" s="2">
        <v>28996</v>
      </c>
      <c r="G1292">
        <f t="array" ref="G1292:AA1292">VLOOKUP(A1292,Check_S4,{7,8,9,10,11,12,13,14,15,16,17,18,19,20,21,22,23,24,25,26,27},FALSE)</f>
        <v>0</v>
      </c>
      <c r="H1292">
        <v>0</v>
      </c>
      <c r="I1292">
        <v>1574.552259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f t="array" ref="AB1292">MEDIAN(IF(G1292:Q1292&lt;&gt;0,G1292:Q1292))</f>
        <v>1574.552259</v>
      </c>
      <c r="AC1292" t="e">
        <f t="array" ref="AC1292">MEDIAN(IF(R1292:Z1292&lt;&gt;0,R1292:Z1292))</f>
        <v>#NUM!</v>
      </c>
      <c r="AD1292" t="e">
        <f t="shared" si="41"/>
        <v>#NUM!</v>
      </c>
      <c r="AE1292" t="e">
        <f t="array" ref="AE1292">TTEST(IF(G1292:Q1292&lt;&gt;0,G1292:Q1292),IF(R1292:AA1292&lt;&gt;0,R1292:AA1292),2,3)</f>
        <v>#DIV/0!</v>
      </c>
      <c r="AX1292" s="8" t="s">
        <v>780</v>
      </c>
      <c r="AY1292" s="8" t="s">
        <v>3463</v>
      </c>
      <c r="AZ1292" s="8" t="s">
        <v>1623</v>
      </c>
      <c r="BA1292" s="9">
        <v>1270.25963195083</v>
      </c>
      <c r="BB1292" s="9">
        <v>1327.54384088139</v>
      </c>
      <c r="BC1292" s="9">
        <v>79.316856157881205</v>
      </c>
      <c r="BD1292" s="9"/>
      <c r="BE1292" s="9">
        <v>1077</v>
      </c>
      <c r="BF1292" s="9">
        <v>117.2567231</v>
      </c>
      <c r="BG1292" s="9"/>
      <c r="BH1292" s="9"/>
      <c r="BI1292" s="9">
        <v>2291.6466023166299</v>
      </c>
      <c r="BJ1292" s="9"/>
      <c r="BK1292" s="9"/>
      <c r="BL1292" s="9">
        <v>1578.08768176278</v>
      </c>
      <c r="BM1292" s="9"/>
      <c r="BN1292" s="9">
        <v>220.04811287657401</v>
      </c>
      <c r="BO1292" s="9"/>
      <c r="BP1292" s="9"/>
      <c r="BQ1292" s="9"/>
      <c r="BR1292" s="9"/>
      <c r="BS1292" s="9">
        <v>1589.4665836023</v>
      </c>
      <c r="BT1292" s="9"/>
      <c r="BU1292" s="9"/>
      <c r="BV1292" s="9">
        <v>2892.5713519483302</v>
      </c>
      <c r="BW1292" s="9"/>
      <c r="BX1292" s="9">
        <v>396</v>
      </c>
    </row>
    <row r="1293" spans="1:76" x14ac:dyDescent="0.2">
      <c r="A1293" s="2" t="s">
        <v>1293</v>
      </c>
      <c r="B1293" s="2">
        <f t="shared" si="40"/>
        <v>41300</v>
      </c>
      <c r="C1293" s="5">
        <v>1105</v>
      </c>
      <c r="D1293" s="5">
        <v>1332</v>
      </c>
      <c r="E1293" s="5">
        <v>44</v>
      </c>
      <c r="F1293" s="2">
        <v>41300</v>
      </c>
      <c r="G1293">
        <f t="array" ref="G1293:AA1293">VLOOKUP(A1293,Check_S4,{7,8,9,10,11,12,13,14,15,16,17,18,19,20,21,22,23,24,25,26,27},FALSE)</f>
        <v>0</v>
      </c>
      <c r="H1293">
        <v>1433</v>
      </c>
      <c r="I1293">
        <v>0</v>
      </c>
      <c r="J1293">
        <v>551.0729844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1332.04453115605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f t="array" ref="AB1293">MEDIAN(IF(G1293:Q1293&lt;&gt;0,G1293:Q1293))</f>
        <v>992.0364922</v>
      </c>
      <c r="AC1293">
        <f t="array" ref="AC1293">MEDIAN(IF(R1293:Z1293&lt;&gt;0,R1293:Z1293))</f>
        <v>1332.04453115605</v>
      </c>
      <c r="AD1293">
        <f t="shared" si="41"/>
        <v>1.3427374311624642</v>
      </c>
      <c r="AE1293" t="e">
        <f t="array" ref="AE1293">TTEST(IF(G1293:Q1293&lt;&gt;0,G1293:Q1293),IF(R1293:AA1293&lt;&gt;0,R1293:AA1293),2,3)</f>
        <v>#DIV/0!</v>
      </c>
      <c r="AX1293" s="8" t="s">
        <v>3464</v>
      </c>
      <c r="AY1293" s="8" t="s">
        <v>3465</v>
      </c>
      <c r="AZ1293" s="8" t="s">
        <v>1623</v>
      </c>
      <c r="BA1293" s="9">
        <v>1343.5935490854799</v>
      </c>
      <c r="BB1293" s="9">
        <v>1328.66499121331</v>
      </c>
      <c r="BC1293" s="9">
        <v>62.022248554231098</v>
      </c>
      <c r="BD1293" s="9"/>
      <c r="BE1293" s="9">
        <v>1488</v>
      </c>
      <c r="BF1293" s="9">
        <v>166.2476025</v>
      </c>
      <c r="BG1293" s="9"/>
      <c r="BH1293" s="9"/>
      <c r="BI1293" s="9"/>
      <c r="BJ1293" s="9"/>
      <c r="BK1293" s="9">
        <v>2658.9630389332601</v>
      </c>
      <c r="BL1293" s="9">
        <v>884.84087287199497</v>
      </c>
      <c r="BM1293" s="9"/>
      <c r="BN1293" s="9">
        <v>555.65110128443905</v>
      </c>
      <c r="BO1293" s="9"/>
      <c r="BP1293" s="9">
        <v>1169.3299824266201</v>
      </c>
      <c r="BQ1293" s="9"/>
      <c r="BR1293" s="9"/>
      <c r="BS1293" s="9">
        <v>1585.7157946674999</v>
      </c>
      <c r="BT1293" s="9"/>
      <c r="BU1293" s="9"/>
      <c r="BV1293" s="9"/>
      <c r="BW1293" s="9"/>
      <c r="BX1293" s="9">
        <v>2240</v>
      </c>
    </row>
    <row r="1294" spans="1:76" x14ac:dyDescent="0.2">
      <c r="A1294" s="2" t="s">
        <v>1294</v>
      </c>
      <c r="B1294" s="2">
        <f t="shared" si="40"/>
        <v>38600</v>
      </c>
      <c r="C1294" s="5">
        <v>1182</v>
      </c>
      <c r="D1294" s="5">
        <v>1182</v>
      </c>
      <c r="E1294" s="5"/>
      <c r="F1294" s="2">
        <v>38600</v>
      </c>
      <c r="G1294">
        <f t="array" ref="G1294:AA1294">VLOOKUP(A1294,Check_S4,{7,8,9,10,11,12,13,14,15,16,17,18,19,20,21,22,23,24,25,26,27},FALSE)</f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1181.89069032528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e">
        <f t="array" ref="AB1294">MEDIAN(IF(G1294:Q1294&lt;&gt;0,G1294:Q1294))</f>
        <v>#NUM!</v>
      </c>
      <c r="AC1294">
        <f t="array" ref="AC1294">MEDIAN(IF(R1294:Z1294&lt;&gt;0,R1294:Z1294))</f>
        <v>1181.89069032528</v>
      </c>
      <c r="AD1294" t="e">
        <f t="shared" si="41"/>
        <v>#NUM!</v>
      </c>
      <c r="AE1294" t="e">
        <f t="array" ref="AE1294">TTEST(IF(G1294:Q1294&lt;&gt;0,G1294:Q1294),IF(R1294:AA1294&lt;&gt;0,R1294:AA1294),2,3)</f>
        <v>#DIV/0!</v>
      </c>
      <c r="AX1294" s="8" t="s">
        <v>3466</v>
      </c>
      <c r="AY1294" s="8" t="s">
        <v>3467</v>
      </c>
      <c r="AZ1294" s="8" t="s">
        <v>1623</v>
      </c>
      <c r="BA1294" s="9">
        <v>1575.7515833350301</v>
      </c>
      <c r="BB1294" s="9">
        <v>1329.0167574936399</v>
      </c>
      <c r="BC1294" s="9">
        <v>80.164765775176605</v>
      </c>
      <c r="BD1294" s="9"/>
      <c r="BE1294" s="9">
        <v>3844</v>
      </c>
      <c r="BF1294" s="9">
        <v>50.163918299999999</v>
      </c>
      <c r="BG1294" s="9"/>
      <c r="BH1294" s="9"/>
      <c r="BI1294" s="9">
        <v>1169.69265609433</v>
      </c>
      <c r="BJ1294" s="9"/>
      <c r="BK1294" s="9"/>
      <c r="BL1294" s="9">
        <v>1062.31206672288</v>
      </c>
      <c r="BM1294" s="9"/>
      <c r="BN1294" s="9">
        <v>1488.3408588929501</v>
      </c>
      <c r="BO1294" s="9"/>
      <c r="BP1294" s="9"/>
      <c r="BQ1294" s="9"/>
      <c r="BR1294" s="9"/>
      <c r="BS1294" s="9"/>
      <c r="BT1294" s="9"/>
      <c r="BU1294" s="9"/>
      <c r="BV1294" s="9"/>
      <c r="BW1294" s="9"/>
      <c r="BX1294" s="9">
        <v>1840</v>
      </c>
    </row>
    <row r="1295" spans="1:76" x14ac:dyDescent="0.2">
      <c r="A1295" s="2" t="s">
        <v>1295</v>
      </c>
      <c r="B1295" s="2">
        <f t="shared" si="40"/>
        <v>30708</v>
      </c>
      <c r="C1295" s="5">
        <v>1484</v>
      </c>
      <c r="D1295" s="5">
        <v>1401</v>
      </c>
      <c r="E1295" s="5">
        <v>57</v>
      </c>
      <c r="F1295" s="2">
        <v>30708</v>
      </c>
      <c r="G1295">
        <f t="array" ref="G1295:AA1295">VLOOKUP(A1295,Check_S4,{7,8,9,10,11,12,13,14,15,16,17,18,19,20,21,22,23,24,25,26,27},FALSE)</f>
        <v>0</v>
      </c>
      <c r="H1295">
        <v>992</v>
      </c>
      <c r="I1295">
        <v>323.70265499999999</v>
      </c>
      <c r="J1295">
        <v>0</v>
      </c>
      <c r="K1295">
        <v>0</v>
      </c>
      <c r="L1295">
        <v>688.08814812857997</v>
      </c>
      <c r="M1295">
        <v>0</v>
      </c>
      <c r="N1295">
        <v>1400.6617101546001</v>
      </c>
      <c r="O1295">
        <v>1137.2639502572899</v>
      </c>
      <c r="P1295">
        <v>0</v>
      </c>
      <c r="Q1295">
        <v>0</v>
      </c>
      <c r="R1295">
        <v>0</v>
      </c>
      <c r="S1295">
        <v>2062.3359697651899</v>
      </c>
      <c r="T1295">
        <v>0</v>
      </c>
      <c r="U1295">
        <v>0</v>
      </c>
      <c r="V1295">
        <v>1978.9637785459799</v>
      </c>
      <c r="W1295">
        <v>0</v>
      </c>
      <c r="X1295">
        <v>0</v>
      </c>
      <c r="Y1295">
        <v>0</v>
      </c>
      <c r="Z1295">
        <v>3141.4830038878299</v>
      </c>
      <c r="AA1295">
        <v>1630</v>
      </c>
      <c r="AB1295">
        <f t="array" ref="AB1295">MEDIAN(IF(G1295:Q1295&lt;&gt;0,G1295:Q1295))</f>
        <v>992</v>
      </c>
      <c r="AC1295">
        <f t="array" ref="AC1295">MEDIAN(IF(R1295:Z1295&lt;&gt;0,R1295:Z1295))</f>
        <v>2062.3359697651899</v>
      </c>
      <c r="AD1295">
        <f t="shared" si="41"/>
        <v>2.0789677114568446</v>
      </c>
      <c r="AE1295">
        <f t="array" ref="AE1295">TTEST(IF(G1295:Q1295&lt;&gt;0,G1295:Q1295),IF(R1295:AA1295&lt;&gt;0,R1295:AA1295),2,3)</f>
        <v>1.905100997084417E-2</v>
      </c>
      <c r="AX1295" s="8" t="s">
        <v>452</v>
      </c>
      <c r="AY1295" s="8" t="s">
        <v>3468</v>
      </c>
      <c r="AZ1295" s="8" t="s">
        <v>1623</v>
      </c>
      <c r="BA1295" s="9">
        <v>1475.8961830317201</v>
      </c>
      <c r="BB1295" s="9">
        <v>1330</v>
      </c>
      <c r="BC1295" s="9">
        <v>72.256880285684204</v>
      </c>
      <c r="BD1295" s="9"/>
      <c r="BE1295" s="9">
        <v>1330</v>
      </c>
      <c r="BF1295" s="9">
        <v>88.3586727</v>
      </c>
      <c r="BG1295" s="9"/>
      <c r="BH1295" s="9"/>
      <c r="BI1295" s="9">
        <v>1279.4154261543599</v>
      </c>
      <c r="BJ1295" s="9"/>
      <c r="BK1295" s="9"/>
      <c r="BL1295" s="9"/>
      <c r="BM1295" s="9"/>
      <c r="BN1295" s="9">
        <v>185.50769173159301</v>
      </c>
      <c r="BO1295" s="9">
        <v>2297.5790222516298</v>
      </c>
      <c r="BP1295" s="9">
        <v>1833.99092503159</v>
      </c>
      <c r="BQ1295" s="9"/>
      <c r="BR1295" s="9"/>
      <c r="BS1295" s="9">
        <v>1991.9952315988101</v>
      </c>
      <c r="BT1295" s="9"/>
      <c r="BU1295" s="9"/>
      <c r="BV1295" s="9"/>
      <c r="BW1295" s="9">
        <v>3461.21867781746</v>
      </c>
      <c r="BX1295" s="9">
        <v>815</v>
      </c>
    </row>
    <row r="1296" spans="1:76" x14ac:dyDescent="0.2">
      <c r="A1296" s="2" t="s">
        <v>1296</v>
      </c>
      <c r="B1296" s="2">
        <f t="shared" si="40"/>
        <v>38165</v>
      </c>
      <c r="C1296" s="5">
        <v>1193</v>
      </c>
      <c r="D1296" s="5">
        <v>1193</v>
      </c>
      <c r="E1296" s="5"/>
      <c r="F1296" s="2">
        <v>38165</v>
      </c>
      <c r="G1296">
        <f t="array" ref="G1296:AA1296">VLOOKUP(A1296,Check_S4,{7,8,9,10,11,12,13,14,15,16,17,18,19,20,21,22,23,24,25,26,27},FALSE)</f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1192.7978687990001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e">
        <f t="array" ref="AB1296">MEDIAN(IF(G1296:Q1296&lt;&gt;0,G1296:Q1296))</f>
        <v>#NUM!</v>
      </c>
      <c r="AC1296">
        <f t="array" ref="AC1296">MEDIAN(IF(R1296:Z1296&lt;&gt;0,R1296:Z1296))</f>
        <v>1192.7978687990001</v>
      </c>
      <c r="AD1296" t="e">
        <f t="shared" si="41"/>
        <v>#NUM!</v>
      </c>
      <c r="AE1296" t="e">
        <f t="array" ref="AE1296">TTEST(IF(G1296:Q1296&lt;&gt;0,G1296:Q1296),IF(R1296:AA1296&lt;&gt;0,R1296:AA1296),2,3)</f>
        <v>#DIV/0!</v>
      </c>
      <c r="AX1296" s="8" t="s">
        <v>1028</v>
      </c>
      <c r="AY1296" s="8" t="s">
        <v>3469</v>
      </c>
      <c r="AZ1296" s="8" t="s">
        <v>1623</v>
      </c>
      <c r="BA1296" s="9">
        <v>4809.21424984847</v>
      </c>
      <c r="BB1296" s="9">
        <v>1331.1864299010799</v>
      </c>
      <c r="BC1296" s="9">
        <v>126.19474378430399</v>
      </c>
      <c r="BD1296" s="9">
        <v>11817</v>
      </c>
      <c r="BE1296" s="9"/>
      <c r="BF1296" s="9"/>
      <c r="BG1296" s="9"/>
      <c r="BH1296" s="9"/>
      <c r="BI1296" s="9"/>
      <c r="BJ1296" s="9"/>
      <c r="BK1296" s="9"/>
      <c r="BL1296" s="9"/>
      <c r="BM1296" s="9"/>
      <c r="BN1296" s="9">
        <v>1279.45631964432</v>
      </c>
      <c r="BO1296" s="9"/>
      <c r="BP1296" s="9">
        <v>1331.1864299010799</v>
      </c>
      <c r="BQ1296" s="9"/>
      <c r="BR1296" s="9"/>
      <c r="BS1296" s="9"/>
      <c r="BT1296" s="9"/>
      <c r="BU1296" s="9"/>
      <c r="BV1296" s="9"/>
      <c r="BW1296" s="9"/>
      <c r="BX1296" s="9"/>
    </row>
    <row r="1297" spans="1:76" x14ac:dyDescent="0.2">
      <c r="A1297" s="2" t="s">
        <v>1297</v>
      </c>
      <c r="B1297" s="2">
        <f t="shared" si="40"/>
        <v>51540</v>
      </c>
      <c r="C1297" s="5">
        <v>879</v>
      </c>
      <c r="D1297" s="5">
        <v>969</v>
      </c>
      <c r="E1297" s="5">
        <v>68</v>
      </c>
      <c r="F1297" s="2">
        <v>51540</v>
      </c>
      <c r="G1297">
        <f t="array" ref="G1297:AA1297">VLOOKUP(A1297,Check_S4,{7,8,9,10,11,12,13,14,15,16,17,18,19,20,21,22,23,24,25,26,27},FALSE)</f>
        <v>0</v>
      </c>
      <c r="H1297">
        <v>1594</v>
      </c>
      <c r="I1297">
        <v>62.874345480000002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968.86939311864603</v>
      </c>
      <c r="R1297">
        <v>0</v>
      </c>
      <c r="S1297">
        <v>1231.54914532915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538</v>
      </c>
      <c r="AB1297">
        <f t="array" ref="AB1297">MEDIAN(IF(G1297:Q1297&lt;&gt;0,G1297:Q1297))</f>
        <v>968.86939311864603</v>
      </c>
      <c r="AC1297">
        <f t="array" ref="AC1297">MEDIAN(IF(R1297:Z1297&lt;&gt;0,R1297:Z1297))</f>
        <v>1231.54914532915</v>
      </c>
      <c r="AD1297">
        <f t="shared" si="41"/>
        <v>1.2711198785679223</v>
      </c>
      <c r="AE1297">
        <f t="array" ref="AE1297">TTEST(IF(G1297:Q1297&lt;&gt;0,G1297:Q1297),IF(R1297:AA1297&lt;&gt;0,R1297:AA1297),2,3)</f>
        <v>0.98758729288071645</v>
      </c>
      <c r="AX1297" s="8" t="s">
        <v>1293</v>
      </c>
      <c r="AY1297" s="8" t="s">
        <v>3470</v>
      </c>
      <c r="AZ1297" s="8" t="s">
        <v>1623</v>
      </c>
      <c r="BA1297" s="9">
        <v>1105.3725051853501</v>
      </c>
      <c r="BB1297" s="9">
        <v>1332.04453115605</v>
      </c>
      <c r="BC1297" s="9">
        <v>43.667101285831599</v>
      </c>
      <c r="BD1297" s="9"/>
      <c r="BE1297" s="9">
        <v>1433</v>
      </c>
      <c r="BF1297" s="9"/>
      <c r="BG1297" s="9">
        <v>551.0729844</v>
      </c>
      <c r="BH1297" s="9"/>
      <c r="BI1297" s="9"/>
      <c r="BJ1297" s="9"/>
      <c r="BK1297" s="9"/>
      <c r="BL1297" s="9"/>
      <c r="BM1297" s="9"/>
      <c r="BN1297" s="9"/>
      <c r="BO1297" s="9"/>
      <c r="BP1297" s="9">
        <v>1332.04453115605</v>
      </c>
      <c r="BQ1297" s="9"/>
      <c r="BR1297" s="9"/>
      <c r="BS1297" s="9"/>
      <c r="BT1297" s="9"/>
      <c r="BU1297" s="9"/>
      <c r="BV1297" s="9"/>
      <c r="BW1297" s="9"/>
      <c r="BX1297" s="9"/>
    </row>
    <row r="1298" spans="1:76" x14ac:dyDescent="0.2">
      <c r="A1298" s="2" t="s">
        <v>1298</v>
      </c>
      <c r="B1298" s="2">
        <f t="shared" si="40"/>
        <v>37261</v>
      </c>
      <c r="C1298" s="5">
        <v>1215</v>
      </c>
      <c r="D1298" s="5">
        <v>1215</v>
      </c>
      <c r="E1298" s="5"/>
      <c r="F1298" s="2">
        <v>37261</v>
      </c>
      <c r="G1298">
        <f t="array" ref="G1298:AA1298">VLOOKUP(A1298,Check_S4,{7,8,9,10,11,12,13,14,15,16,17,18,19,20,21,22,23,24,25,26,27},FALSE)</f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1214.6709164722699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e">
        <f t="array" ref="AB1298">MEDIAN(IF(G1298:Q1298&lt;&gt;0,G1298:Q1298))</f>
        <v>#NUM!</v>
      </c>
      <c r="AC1298">
        <f t="array" ref="AC1298">MEDIAN(IF(R1298:Z1298&lt;&gt;0,R1298:Z1298))</f>
        <v>1214.6709164722699</v>
      </c>
      <c r="AD1298" t="e">
        <f t="shared" si="41"/>
        <v>#NUM!</v>
      </c>
      <c r="AE1298" t="e">
        <f t="array" ref="AE1298">TTEST(IF(G1298:Q1298&lt;&gt;0,G1298:Q1298),IF(R1298:AA1298&lt;&gt;0,R1298:AA1298),2,3)</f>
        <v>#DIV/0!</v>
      </c>
      <c r="AX1298" s="8" t="s">
        <v>3471</v>
      </c>
      <c r="AY1298" s="8" t="s">
        <v>3472</v>
      </c>
      <c r="AZ1298" s="8" t="s">
        <v>1623</v>
      </c>
      <c r="BA1298" s="9">
        <v>1502.1105216649</v>
      </c>
      <c r="BB1298" s="9">
        <v>1332.1965527252401</v>
      </c>
      <c r="BC1298" s="9">
        <v>65.204838508566695</v>
      </c>
      <c r="BD1298" s="9"/>
      <c r="BE1298" s="9">
        <v>3281</v>
      </c>
      <c r="BF1298" s="9">
        <v>305.80379260000001</v>
      </c>
      <c r="BG1298" s="9"/>
      <c r="BH1298" s="9"/>
      <c r="BI1298" s="9">
        <v>1035.98991155514</v>
      </c>
      <c r="BJ1298" s="9"/>
      <c r="BK1298" s="9"/>
      <c r="BL1298" s="9">
        <v>506.20975736056999</v>
      </c>
      <c r="BM1298" s="9"/>
      <c r="BN1298" s="9">
        <v>2344.68387397377</v>
      </c>
      <c r="BO1298" s="9"/>
      <c r="BP1298" s="9">
        <v>1354.3931054504901</v>
      </c>
      <c r="BQ1298" s="9"/>
      <c r="BR1298" s="9"/>
      <c r="BS1298" s="9"/>
      <c r="BT1298" s="9"/>
      <c r="BU1298" s="9"/>
      <c r="BV1298" s="9">
        <v>1878.80373237921</v>
      </c>
      <c r="BW1298" s="9"/>
      <c r="BX1298" s="9">
        <v>1310</v>
      </c>
    </row>
    <row r="1299" spans="1:76" x14ac:dyDescent="0.2">
      <c r="A1299" s="2" t="s">
        <v>1299</v>
      </c>
      <c r="B1299" s="2">
        <f t="shared" si="40"/>
        <v>12522</v>
      </c>
      <c r="C1299" s="5">
        <v>3600</v>
      </c>
      <c r="D1299" s="5">
        <v>3600</v>
      </c>
      <c r="E1299" s="5">
        <v>95</v>
      </c>
      <c r="F1299" s="2">
        <v>12522</v>
      </c>
      <c r="G1299">
        <f t="array" ref="G1299:AA1299">VLOOKUP(A1299,Check_S4,{7,8,9,10,11,12,13,14,15,16,17,18,19,20,21,22,23,24,25,26,27},FALSE)</f>
        <v>0</v>
      </c>
      <c r="H1299">
        <v>6018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1181.89069032528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f t="array" ref="AB1299">MEDIAN(IF(G1299:Q1299&lt;&gt;0,G1299:Q1299))</f>
        <v>6018</v>
      </c>
      <c r="AC1299">
        <f t="array" ref="AC1299">MEDIAN(IF(R1299:Z1299&lt;&gt;0,R1299:Z1299))</f>
        <v>1181.89069032528</v>
      </c>
      <c r="AD1299">
        <f t="shared" si="41"/>
        <v>0.19639260390915256</v>
      </c>
      <c r="AE1299" t="e">
        <f t="array" ref="AE1299">TTEST(IF(G1299:Q1299&lt;&gt;0,G1299:Q1299),IF(R1299:AA1299&lt;&gt;0,R1299:AA1299),2,3)</f>
        <v>#DIV/0!</v>
      </c>
      <c r="AX1299" s="8" t="s">
        <v>3473</v>
      </c>
      <c r="AY1299" s="8" t="s">
        <v>3474</v>
      </c>
      <c r="AZ1299" s="8" t="s">
        <v>1623</v>
      </c>
      <c r="BA1299" s="9">
        <v>1332.9027408586601</v>
      </c>
      <c r="BB1299" s="9">
        <v>1332.9027408586601</v>
      </c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>
        <v>1332.9027408586601</v>
      </c>
      <c r="BQ1299" s="9"/>
      <c r="BR1299" s="9"/>
      <c r="BS1299" s="9"/>
      <c r="BT1299" s="9"/>
      <c r="BU1299" s="9"/>
      <c r="BV1299" s="9"/>
      <c r="BW1299" s="9"/>
      <c r="BX1299" s="9"/>
    </row>
    <row r="1300" spans="1:76" x14ac:dyDescent="0.2">
      <c r="A1300" s="2" t="s">
        <v>1300</v>
      </c>
      <c r="B1300" s="2">
        <f t="shared" si="40"/>
        <v>41971</v>
      </c>
      <c r="C1300" s="5">
        <v>1074</v>
      </c>
      <c r="D1300" s="5">
        <v>1074</v>
      </c>
      <c r="E1300" s="5">
        <v>134</v>
      </c>
      <c r="F1300" s="2">
        <v>41971</v>
      </c>
      <c r="G1300">
        <f t="array" ref="G1300:AA1300">VLOOKUP(A1300,Check_S4,{7,8,9,10,11,12,13,14,15,16,17,18,19,20,21,22,23,24,25,26,27},FALSE)</f>
        <v>0</v>
      </c>
      <c r="H1300">
        <v>0</v>
      </c>
      <c r="I1300">
        <v>60.004922950000001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2087.5999948580302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f t="array" ref="AB1300">MEDIAN(IF(G1300:Q1300&lt;&gt;0,G1300:Q1300))</f>
        <v>1073.8024589040151</v>
      </c>
      <c r="AC1300" t="e">
        <f t="array" ref="AC1300">MEDIAN(IF(R1300:Z1300&lt;&gt;0,R1300:Z1300))</f>
        <v>#NUM!</v>
      </c>
      <c r="AD1300" t="e">
        <f t="shared" si="41"/>
        <v>#NUM!</v>
      </c>
      <c r="AE1300" t="e">
        <f t="array" ref="AE1300">TTEST(IF(G1300:Q1300&lt;&gt;0,G1300:Q1300),IF(R1300:AA1300&lt;&gt;0,R1300:AA1300),2,3)</f>
        <v>#DIV/0!</v>
      </c>
      <c r="AX1300" s="8" t="s">
        <v>1437</v>
      </c>
      <c r="AY1300" s="8" t="s">
        <v>1437</v>
      </c>
      <c r="AZ1300" s="8" t="s">
        <v>1640</v>
      </c>
      <c r="BA1300" s="9">
        <v>1503.9989262700201</v>
      </c>
      <c r="BB1300" s="9">
        <v>1332.9027408586601</v>
      </c>
      <c r="BC1300" s="9">
        <v>70.939493201957802</v>
      </c>
      <c r="BD1300" s="9"/>
      <c r="BE1300" s="9">
        <v>3322</v>
      </c>
      <c r="BF1300" s="9">
        <v>584.46324349999998</v>
      </c>
      <c r="BG1300" s="9"/>
      <c r="BH1300" s="9"/>
      <c r="BI1300" s="9"/>
      <c r="BJ1300" s="9"/>
      <c r="BK1300" s="9"/>
      <c r="BL1300" s="9"/>
      <c r="BM1300" s="9"/>
      <c r="BN1300" s="9">
        <v>1373.6286469914501</v>
      </c>
      <c r="BO1300" s="9"/>
      <c r="BP1300" s="9">
        <v>1332.9027408586601</v>
      </c>
      <c r="BQ1300" s="9"/>
      <c r="BR1300" s="9"/>
      <c r="BS1300" s="9"/>
      <c r="BT1300" s="9"/>
      <c r="BU1300" s="9"/>
      <c r="BV1300" s="9"/>
      <c r="BW1300" s="9"/>
      <c r="BX1300" s="9">
        <v>907</v>
      </c>
    </row>
    <row r="1301" spans="1:76" x14ac:dyDescent="0.2">
      <c r="A1301" s="2" t="s">
        <v>1301</v>
      </c>
      <c r="B1301" s="2">
        <f t="shared" si="40"/>
        <v>37852</v>
      </c>
      <c r="C1301" s="5">
        <v>1184</v>
      </c>
      <c r="D1301" s="5">
        <v>1184</v>
      </c>
      <c r="E1301" s="5"/>
      <c r="F1301" s="2">
        <v>37852</v>
      </c>
      <c r="G1301">
        <f t="array" ref="G1301:AA1301">VLOOKUP(A1301,Check_S4,{7,8,9,10,11,12,13,14,15,16,17,18,19,20,21,22,23,24,25,26,27},FALSE)</f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1184.4059861748001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e">
        <f t="array" ref="AB1301">MEDIAN(IF(G1301:Q1301&lt;&gt;0,G1301:Q1301))</f>
        <v>#NUM!</v>
      </c>
      <c r="AC1301">
        <f t="array" ref="AC1301">MEDIAN(IF(R1301:Z1301&lt;&gt;0,R1301:Z1301))</f>
        <v>1184.4059861748001</v>
      </c>
      <c r="AD1301" t="e">
        <f t="shared" si="41"/>
        <v>#NUM!</v>
      </c>
      <c r="AE1301" t="e">
        <f t="array" ref="AE1301">TTEST(IF(G1301:Q1301&lt;&gt;0,G1301:Q1301),IF(R1301:AA1301&lt;&gt;0,R1301:AA1301),2,3)</f>
        <v>#DIV/0!</v>
      </c>
      <c r="AX1301" s="8" t="s">
        <v>3475</v>
      </c>
      <c r="AY1301" s="8" t="s">
        <v>3476</v>
      </c>
      <c r="AZ1301" s="8" t="s">
        <v>1640</v>
      </c>
      <c r="BA1301" s="9">
        <v>1876.2369888109499</v>
      </c>
      <c r="BB1301" s="9">
        <v>1333.7610589664801</v>
      </c>
      <c r="BC1301" s="9">
        <v>86.329639006286598</v>
      </c>
      <c r="BD1301" s="9"/>
      <c r="BE1301" s="9">
        <v>836</v>
      </c>
      <c r="BF1301" s="9">
        <v>171.9008561</v>
      </c>
      <c r="BG1301" s="9"/>
      <c r="BH1301" s="9">
        <v>3312.6948659999998</v>
      </c>
      <c r="BI1301" s="9"/>
      <c r="BJ1301" s="9"/>
      <c r="BK1301" s="9"/>
      <c r="BL1301" s="9">
        <v>1097.0949805697501</v>
      </c>
      <c r="BM1301" s="9">
        <v>5398.7653902003503</v>
      </c>
      <c r="BN1301" s="9">
        <v>2344.3529775686802</v>
      </c>
      <c r="BO1301" s="9"/>
      <c r="BP1301" s="9">
        <v>1333.7610589664801</v>
      </c>
      <c r="BQ1301" s="9"/>
      <c r="BR1301" s="9"/>
      <c r="BS1301" s="9"/>
      <c r="BT1301" s="9">
        <v>1687.5627698932601</v>
      </c>
      <c r="BU1301" s="9"/>
      <c r="BV1301" s="9"/>
      <c r="BW1301" s="9"/>
      <c r="BX1301" s="9">
        <v>704</v>
      </c>
    </row>
    <row r="1302" spans="1:76" x14ac:dyDescent="0.2">
      <c r="A1302" s="2" t="s">
        <v>1302</v>
      </c>
      <c r="B1302" s="2">
        <f t="shared" si="40"/>
        <v>41392</v>
      </c>
      <c r="C1302" s="5">
        <v>1071</v>
      </c>
      <c r="D1302" s="5">
        <v>940</v>
      </c>
      <c r="E1302" s="5">
        <v>85</v>
      </c>
      <c r="F1302" s="2">
        <v>41392</v>
      </c>
      <c r="G1302">
        <f t="array" ref="G1302:AA1302">VLOOKUP(A1302,Check_S4,{7,8,9,10,11,12,13,14,15,16,17,18,19,20,21,22,23,24,25,26,27},FALSE)</f>
        <v>0</v>
      </c>
      <c r="H1302">
        <v>2585</v>
      </c>
      <c r="I1302">
        <v>94.332389230000004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506.18940129556</v>
      </c>
      <c r="P1302">
        <v>0</v>
      </c>
      <c r="Q1302">
        <v>1373.6286469914501</v>
      </c>
      <c r="R1302">
        <v>0</v>
      </c>
      <c r="S1302">
        <v>1401.0404439323199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468</v>
      </c>
      <c r="AB1302">
        <f t="array" ref="AB1302">MEDIAN(IF(G1302:Q1302&lt;&gt;0,G1302:Q1302))</f>
        <v>939.90902414350512</v>
      </c>
      <c r="AC1302">
        <f t="array" ref="AC1302">MEDIAN(IF(R1302:Z1302&lt;&gt;0,R1302:Z1302))</f>
        <v>1401.0404439323199</v>
      </c>
      <c r="AD1302">
        <f t="shared" si="41"/>
        <v>1.4906128230963867</v>
      </c>
      <c r="AE1302">
        <f t="array" ref="AE1302">TTEST(IF(G1302:Q1302&lt;&gt;0,G1302:Q1302),IF(R1302:AA1302&lt;&gt;0,R1302:AA1302),2,3)</f>
        <v>0.79219134433995464</v>
      </c>
      <c r="AX1302" s="8" t="s">
        <v>3477</v>
      </c>
      <c r="AY1302" s="8" t="s">
        <v>3478</v>
      </c>
      <c r="AZ1302" s="8" t="s">
        <v>1623</v>
      </c>
      <c r="BA1302" s="9">
        <v>2184.9998398386301</v>
      </c>
      <c r="BB1302" s="9">
        <v>1334.35541392798</v>
      </c>
      <c r="BC1302" s="9">
        <v>79.224783502967995</v>
      </c>
      <c r="BD1302" s="9"/>
      <c r="BE1302" s="9"/>
      <c r="BF1302" s="9">
        <v>1094.266046</v>
      </c>
      <c r="BG1302" s="9"/>
      <c r="BH1302" s="9"/>
      <c r="BI1302" s="9">
        <v>550.58743124331704</v>
      </c>
      <c r="BJ1302" s="9"/>
      <c r="BK1302" s="9">
        <v>3262.7702347457698</v>
      </c>
      <c r="BL1302" s="9"/>
      <c r="BM1302" s="9">
        <v>1334.35541392798</v>
      </c>
      <c r="BN1302" s="9">
        <v>4683.0200732760904</v>
      </c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</row>
    <row r="1303" spans="1:76" x14ac:dyDescent="0.2">
      <c r="A1303" s="2" t="s">
        <v>1303</v>
      </c>
      <c r="B1303" s="2">
        <f t="shared" si="40"/>
        <v>100289</v>
      </c>
      <c r="C1303" s="5">
        <v>442</v>
      </c>
      <c r="D1303" s="5">
        <v>268</v>
      </c>
      <c r="E1303" s="5">
        <v>118</v>
      </c>
      <c r="F1303" s="2">
        <v>100289</v>
      </c>
      <c r="G1303">
        <f t="array" ref="G1303:AA1303">VLOOKUP(A1303,Check_S4,{7,8,9,10,11,12,13,14,15,16,17,18,19,20,21,22,23,24,25,26,27},FALSE)</f>
        <v>0</v>
      </c>
      <c r="H1303">
        <v>0</v>
      </c>
      <c r="I1303">
        <v>30.441832089999998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297.25224508212</v>
      </c>
      <c r="R1303">
        <v>0</v>
      </c>
      <c r="S1303">
        <v>1202.0423327947401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238</v>
      </c>
      <c r="AB1303">
        <f t="array" ref="AB1303">MEDIAN(IF(G1303:Q1303&lt;&gt;0,G1303:Q1303))</f>
        <v>163.84703858605999</v>
      </c>
      <c r="AC1303">
        <f t="array" ref="AC1303">MEDIAN(IF(R1303:Z1303&lt;&gt;0,R1303:Z1303))</f>
        <v>1202.0423327947401</v>
      </c>
      <c r="AD1303">
        <f t="shared" si="41"/>
        <v>7.3363689888320573</v>
      </c>
      <c r="AE1303">
        <f t="array" ref="AE1303">TTEST(IF(G1303:Q1303&lt;&gt;0,G1303:Q1303),IF(R1303:AA1303&lt;&gt;0,R1303:AA1303),2,3)</f>
        <v>0.44644404058264514</v>
      </c>
      <c r="AX1303" s="8" t="s">
        <v>3479</v>
      </c>
      <c r="AY1303" s="8" t="s">
        <v>3480</v>
      </c>
      <c r="AZ1303" s="8" t="s">
        <v>1623</v>
      </c>
      <c r="BA1303" s="9">
        <v>1335.21332200693</v>
      </c>
      <c r="BB1303" s="9">
        <v>1335.21332200693</v>
      </c>
      <c r="BC1303" s="9">
        <v>61.772016212296698</v>
      </c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>
        <v>1918.4266440138599</v>
      </c>
      <c r="BQ1303" s="9"/>
      <c r="BR1303" s="9"/>
      <c r="BS1303" s="9"/>
      <c r="BT1303" s="9"/>
      <c r="BU1303" s="9"/>
      <c r="BV1303" s="9"/>
      <c r="BW1303" s="9"/>
      <c r="BX1303" s="9">
        <v>752</v>
      </c>
    </row>
    <row r="1304" spans="1:76" x14ac:dyDescent="0.2">
      <c r="A1304" s="2" t="s">
        <v>1304</v>
      </c>
      <c r="B1304" s="2">
        <f t="shared" si="40"/>
        <v>38747</v>
      </c>
      <c r="C1304" s="5">
        <v>1143</v>
      </c>
      <c r="D1304" s="5">
        <v>1143</v>
      </c>
      <c r="E1304" s="5"/>
      <c r="F1304" s="2">
        <v>38747</v>
      </c>
      <c r="G1304">
        <f t="array" ref="G1304:AA1304">VLOOKUP(A1304,Check_S4,{7,8,9,10,11,12,13,14,15,16,17,18,19,20,21,22,23,24,25,26,27},FALSE)</f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1142.62229726447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e">
        <f t="array" ref="AB1304">MEDIAN(IF(G1304:Q1304&lt;&gt;0,G1304:Q1304))</f>
        <v>#NUM!</v>
      </c>
      <c r="AC1304">
        <f t="array" ref="AC1304">MEDIAN(IF(R1304:Z1304&lt;&gt;0,R1304:Z1304))</f>
        <v>1142.62229726447</v>
      </c>
      <c r="AD1304" t="e">
        <f t="shared" si="41"/>
        <v>#NUM!</v>
      </c>
      <c r="AE1304" t="e">
        <f t="array" ref="AE1304">TTEST(IF(G1304:Q1304&lt;&gt;0,G1304:Q1304),IF(R1304:AA1304&lt;&gt;0,R1304:AA1304),2,3)</f>
        <v>#DIV/0!</v>
      </c>
      <c r="AX1304" s="8" t="s">
        <v>3481</v>
      </c>
      <c r="AY1304" s="8" t="s">
        <v>3482</v>
      </c>
      <c r="AZ1304" s="8" t="s">
        <v>1623</v>
      </c>
      <c r="BA1304" s="9">
        <v>6335.4477606392702</v>
      </c>
      <c r="BB1304" s="9">
        <v>1335.8049527452899</v>
      </c>
      <c r="BC1304" s="9">
        <v>183.45519040375299</v>
      </c>
      <c r="BD1304" s="9"/>
      <c r="BE1304" s="9"/>
      <c r="BF1304" s="9"/>
      <c r="BG1304" s="9"/>
      <c r="BH1304" s="9"/>
      <c r="BI1304" s="9">
        <v>915.28744050351895</v>
      </c>
      <c r="BJ1304" s="9"/>
      <c r="BK1304" s="9"/>
      <c r="BL1304" s="9"/>
      <c r="BM1304" s="9"/>
      <c r="BN1304" s="9">
        <v>1335.8049527452899</v>
      </c>
      <c r="BO1304" s="9"/>
      <c r="BP1304" s="9">
        <v>1475.08578214453</v>
      </c>
      <c r="BQ1304" s="9"/>
      <c r="BR1304" s="9"/>
      <c r="BS1304" s="9"/>
      <c r="BT1304" s="9"/>
      <c r="BU1304" s="9"/>
      <c r="BV1304" s="9"/>
      <c r="BW1304" s="9">
        <v>27121.060627802999</v>
      </c>
      <c r="BX1304" s="9">
        <v>830</v>
      </c>
    </row>
    <row r="1305" spans="1:76" x14ac:dyDescent="0.2">
      <c r="A1305" s="2" t="s">
        <v>1305</v>
      </c>
      <c r="B1305" s="2">
        <f t="shared" si="40"/>
        <v>41985</v>
      </c>
      <c r="C1305" s="5">
        <v>1053</v>
      </c>
      <c r="D1305" s="5">
        <v>1032</v>
      </c>
      <c r="E1305" s="5">
        <v>81</v>
      </c>
      <c r="F1305" s="2">
        <v>41985</v>
      </c>
      <c r="G1305">
        <f t="array" ref="G1305:AA1305">VLOOKUP(A1305,Check_S4,{7,8,9,10,11,12,13,14,15,16,17,18,19,20,21,22,23,24,25,26,27},FALSE)</f>
        <v>0</v>
      </c>
      <c r="H1305">
        <v>0</v>
      </c>
      <c r="I1305">
        <v>60.004922950000001</v>
      </c>
      <c r="J1305">
        <v>0</v>
      </c>
      <c r="K1305">
        <v>0</v>
      </c>
      <c r="L1305">
        <v>807.783502361459</v>
      </c>
      <c r="M1305">
        <v>0</v>
      </c>
      <c r="N1305">
        <v>0</v>
      </c>
      <c r="O1305">
        <v>2087.5999948580302</v>
      </c>
      <c r="P1305">
        <v>0</v>
      </c>
      <c r="Q1305">
        <v>0</v>
      </c>
      <c r="R1305">
        <v>0</v>
      </c>
      <c r="S1305">
        <v>1255.2550171677101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f t="array" ref="AB1305">MEDIAN(IF(G1305:Q1305&lt;&gt;0,G1305:Q1305))</f>
        <v>807.783502361459</v>
      </c>
      <c r="AC1305">
        <f t="array" ref="AC1305">MEDIAN(IF(R1305:Z1305&lt;&gt;0,R1305:Z1305))</f>
        <v>1255.2550171677101</v>
      </c>
      <c r="AD1305">
        <f t="shared" si="41"/>
        <v>1.5539498064742858</v>
      </c>
      <c r="AE1305" t="e">
        <f t="array" ref="AE1305">TTEST(IF(G1305:Q1305&lt;&gt;0,G1305:Q1305),IF(R1305:AA1305&lt;&gt;0,R1305:AA1305),2,3)</f>
        <v>#DIV/0!</v>
      </c>
      <c r="AX1305" s="8" t="s">
        <v>3483</v>
      </c>
      <c r="AY1305" s="8" t="s">
        <v>3484</v>
      </c>
      <c r="AZ1305" s="8" t="s">
        <v>1623</v>
      </c>
      <c r="BA1305" s="9">
        <v>2600.8342074469101</v>
      </c>
      <c r="BB1305" s="9">
        <v>1336</v>
      </c>
      <c r="BC1305" s="9">
        <v>89.9461946988406</v>
      </c>
      <c r="BD1305" s="9">
        <v>1336</v>
      </c>
      <c r="BE1305" s="9">
        <v>6173</v>
      </c>
      <c r="BF1305" s="9"/>
      <c r="BG1305" s="9">
        <v>639.67608299999995</v>
      </c>
      <c r="BH1305" s="9"/>
      <c r="BI1305" s="9"/>
      <c r="BJ1305" s="9"/>
      <c r="BK1305" s="9"/>
      <c r="BL1305" s="9">
        <v>1081.6370344249301</v>
      </c>
      <c r="BM1305" s="9"/>
      <c r="BN1305" s="9"/>
      <c r="BO1305" s="9"/>
      <c r="BP1305" s="9"/>
      <c r="BQ1305" s="9"/>
      <c r="BR1305" s="9"/>
      <c r="BS1305" s="9"/>
      <c r="BT1305" s="9"/>
      <c r="BU1305" s="9"/>
      <c r="BV1305" s="9">
        <v>3773.8579198096099</v>
      </c>
      <c r="BW1305" s="9"/>
      <c r="BX1305" s="9"/>
    </row>
    <row r="1306" spans="1:76" x14ac:dyDescent="0.2">
      <c r="A1306" s="2" t="s">
        <v>1306</v>
      </c>
      <c r="B1306" s="2">
        <f t="shared" si="40"/>
        <v>36115</v>
      </c>
      <c r="C1306" s="5">
        <v>1218</v>
      </c>
      <c r="D1306" s="5">
        <v>1160</v>
      </c>
      <c r="E1306" s="5">
        <v>88</v>
      </c>
      <c r="F1306" s="2">
        <v>36115</v>
      </c>
      <c r="G1306">
        <f t="array" ref="G1306:AA1306">VLOOKUP(A1306,Check_S4,{7,8,9,10,11,12,13,14,15,16,17,18,19,20,21,22,23,24,25,26,27},FALSE)</f>
        <v>0</v>
      </c>
      <c r="H1306">
        <v>1783</v>
      </c>
      <c r="I1306">
        <v>52.826179850000003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1032.93246692409</v>
      </c>
      <c r="P1306">
        <v>3206.2856216672999</v>
      </c>
      <c r="Q1306">
        <v>1168.5816677314999</v>
      </c>
      <c r="R1306">
        <v>0</v>
      </c>
      <c r="S1306">
        <v>1160.13557273126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125</v>
      </c>
      <c r="AB1306">
        <f t="array" ref="AB1306">MEDIAN(IF(G1306:Q1306&lt;&gt;0,G1306:Q1306))</f>
        <v>1168.5816677314999</v>
      </c>
      <c r="AC1306">
        <f t="array" ref="AC1306">MEDIAN(IF(R1306:Z1306&lt;&gt;0,R1306:Z1306))</f>
        <v>1160.13557273126</v>
      </c>
      <c r="AD1306">
        <f t="shared" si="41"/>
        <v>0.99277235367157879</v>
      </c>
      <c r="AE1306">
        <f t="array" ref="AE1306">TTEST(IF(G1306:Q1306&lt;&gt;0,G1306:Q1306),IF(R1306:AA1306&lt;&gt;0,R1306:AA1306),2,3)</f>
        <v>0.34710704871106407</v>
      </c>
      <c r="AX1306" s="8" t="s">
        <v>3485</v>
      </c>
      <c r="AY1306" s="8" t="s">
        <v>3486</v>
      </c>
      <c r="AZ1306" s="8" t="s">
        <v>1623</v>
      </c>
      <c r="BA1306" s="9">
        <v>1336.90247637264</v>
      </c>
      <c r="BB1306" s="9">
        <v>1336.90247637264</v>
      </c>
      <c r="BC1306" s="9">
        <v>0.11609917897997001</v>
      </c>
      <c r="BD1306" s="9"/>
      <c r="BE1306" s="9">
        <v>1338</v>
      </c>
      <c r="BF1306" s="9"/>
      <c r="BG1306" s="9"/>
      <c r="BH1306" s="9"/>
      <c r="BI1306" s="9"/>
      <c r="BJ1306" s="9"/>
      <c r="BK1306" s="9"/>
      <c r="BL1306" s="9"/>
      <c r="BM1306" s="9"/>
      <c r="BN1306" s="9">
        <v>1335.8049527452899</v>
      </c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</row>
    <row r="1307" spans="1:76" x14ac:dyDescent="0.2">
      <c r="A1307" s="2" t="s">
        <v>1307</v>
      </c>
      <c r="B1307" s="2">
        <f t="shared" si="40"/>
        <v>68850</v>
      </c>
      <c r="C1307" s="5">
        <v>635</v>
      </c>
      <c r="D1307" s="5">
        <v>635</v>
      </c>
      <c r="E1307" s="5"/>
      <c r="F1307" s="2">
        <v>68850</v>
      </c>
      <c r="G1307">
        <f t="array" ref="G1307:AA1307">VLOOKUP(A1307,Check_S4,{7,8,9,10,11,12,13,14,15,16,17,18,19,20,21,22,23,24,25,26,27},FALSE)</f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634.82786617692898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f t="array" ref="AB1307">MEDIAN(IF(G1307:Q1307&lt;&gt;0,G1307:Q1307))</f>
        <v>634.82786617692898</v>
      </c>
      <c r="AC1307" t="e">
        <f t="array" ref="AC1307">MEDIAN(IF(R1307:Z1307&lt;&gt;0,R1307:Z1307))</f>
        <v>#NUM!</v>
      </c>
      <c r="AD1307" t="e">
        <f t="shared" si="41"/>
        <v>#NUM!</v>
      </c>
      <c r="AE1307" t="e">
        <f t="array" ref="AE1307">TTEST(IF(G1307:Q1307&lt;&gt;0,G1307:Q1307),IF(R1307:AA1307&lt;&gt;0,R1307:AA1307),2,3)</f>
        <v>#DIV/0!</v>
      </c>
      <c r="AX1307" s="8" t="s">
        <v>3487</v>
      </c>
      <c r="AY1307" s="8" t="s">
        <v>3488</v>
      </c>
      <c r="AZ1307" s="8" t="s">
        <v>1623</v>
      </c>
      <c r="BA1307" s="9">
        <v>1440.7222693655499</v>
      </c>
      <c r="BB1307" s="9">
        <v>1338.6596177972799</v>
      </c>
      <c r="BC1307" s="9">
        <v>73.418186528422197</v>
      </c>
      <c r="BD1307" s="9">
        <v>2610</v>
      </c>
      <c r="BE1307" s="9">
        <v>542</v>
      </c>
      <c r="BF1307" s="9">
        <v>135.46227150000001</v>
      </c>
      <c r="BG1307" s="9"/>
      <c r="BH1307" s="9"/>
      <c r="BI1307" s="9">
        <v>3532.9061270775501</v>
      </c>
      <c r="BJ1307" s="9"/>
      <c r="BK1307" s="9">
        <v>1777.60340704949</v>
      </c>
      <c r="BL1307" s="9">
        <v>1513.8418888139399</v>
      </c>
      <c r="BM1307" s="9"/>
      <c r="BN1307" s="9">
        <v>1018.76658425832</v>
      </c>
      <c r="BO1307" s="9"/>
      <c r="BP1307" s="9">
        <v>1163.4773467806201</v>
      </c>
      <c r="BQ1307" s="9"/>
      <c r="BR1307" s="9"/>
      <c r="BS1307" s="9"/>
      <c r="BT1307" s="9">
        <v>1813.16506817555</v>
      </c>
      <c r="BU1307" s="9"/>
      <c r="BV1307" s="9"/>
      <c r="BW1307" s="9"/>
      <c r="BX1307" s="9">
        <v>300</v>
      </c>
    </row>
    <row r="1308" spans="1:76" x14ac:dyDescent="0.2">
      <c r="A1308" s="2" t="s">
        <v>1308</v>
      </c>
      <c r="B1308" s="2">
        <f t="shared" si="40"/>
        <v>15588</v>
      </c>
      <c r="C1308" s="5">
        <v>2786</v>
      </c>
      <c r="D1308" s="5">
        <v>2022</v>
      </c>
      <c r="E1308" s="5">
        <v>120</v>
      </c>
      <c r="F1308" s="2">
        <v>15588</v>
      </c>
      <c r="G1308">
        <f t="array" ref="G1308:AA1308">VLOOKUP(A1308,Check_S4,{7,8,9,10,11,12,13,14,15,16,17,18,19,20,21,22,23,24,25,26,27},FALSE)</f>
        <v>0</v>
      </c>
      <c r="H1308">
        <v>10623</v>
      </c>
      <c r="I1308">
        <v>288.50178979999998</v>
      </c>
      <c r="J1308">
        <v>0</v>
      </c>
      <c r="K1308">
        <v>0</v>
      </c>
      <c r="L1308">
        <v>1876.2112705396801</v>
      </c>
      <c r="M1308">
        <v>2507.2199840908702</v>
      </c>
      <c r="N1308">
        <v>435.78333241847298</v>
      </c>
      <c r="O1308">
        <v>1044.2710549025401</v>
      </c>
      <c r="P1308">
        <v>0</v>
      </c>
      <c r="Q1308">
        <v>3341.9845367719499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2167.6406736803201</v>
      </c>
      <c r="X1308">
        <v>0</v>
      </c>
      <c r="Y1308">
        <v>0</v>
      </c>
      <c r="Z1308">
        <v>0</v>
      </c>
      <c r="AA1308">
        <v>0</v>
      </c>
      <c r="AB1308">
        <f t="array" ref="AB1308">MEDIAN(IF(G1308:Q1308&lt;&gt;0,G1308:Q1308))</f>
        <v>1876.2112705396801</v>
      </c>
      <c r="AC1308">
        <f t="array" ref="AC1308">MEDIAN(IF(R1308:Z1308&lt;&gt;0,R1308:Z1308))</f>
        <v>2167.6406736803201</v>
      </c>
      <c r="AD1308">
        <f t="shared" si="41"/>
        <v>1.1553286709853374</v>
      </c>
      <c r="AE1308" t="e">
        <f t="array" ref="AE1308">TTEST(IF(G1308:Q1308&lt;&gt;0,G1308:Q1308),IF(R1308:AA1308&lt;&gt;0,R1308:AA1308),2,3)</f>
        <v>#DIV/0!</v>
      </c>
      <c r="AX1308" s="8" t="s">
        <v>1030</v>
      </c>
      <c r="AY1308" s="8" t="s">
        <v>3489</v>
      </c>
      <c r="AZ1308" s="8" t="s">
        <v>1623</v>
      </c>
      <c r="BA1308" s="9">
        <v>3144.7726535894299</v>
      </c>
      <c r="BB1308" s="9">
        <v>1338.91324175102</v>
      </c>
      <c r="BC1308" s="9">
        <v>104.859684214539</v>
      </c>
      <c r="BD1308" s="9"/>
      <c r="BE1308" s="9"/>
      <c r="BF1308" s="9"/>
      <c r="BG1308" s="9"/>
      <c r="BH1308" s="9"/>
      <c r="BI1308" s="9"/>
      <c r="BJ1308" s="9"/>
      <c r="BK1308" s="9">
        <v>5874.2000375162797</v>
      </c>
      <c r="BL1308" s="9">
        <v>275.13555827299302</v>
      </c>
      <c r="BM1308" s="9"/>
      <c r="BN1308" s="9">
        <v>7483.6144304068803</v>
      </c>
      <c r="BO1308" s="9"/>
      <c r="BP1308" s="9">
        <v>1338.91324175102</v>
      </c>
      <c r="BQ1308" s="9"/>
      <c r="BR1308" s="9"/>
      <c r="BS1308" s="9"/>
      <c r="BT1308" s="9"/>
      <c r="BU1308" s="9"/>
      <c r="BV1308" s="9"/>
      <c r="BW1308" s="9"/>
      <c r="BX1308" s="9">
        <v>752</v>
      </c>
    </row>
    <row r="1309" spans="1:76" x14ac:dyDescent="0.2">
      <c r="A1309" s="2" t="s">
        <v>1309</v>
      </c>
      <c r="B1309" s="2">
        <f t="shared" si="40"/>
        <v>38096</v>
      </c>
      <c r="C1309" s="5">
        <v>1139</v>
      </c>
      <c r="D1309" s="5">
        <v>1139</v>
      </c>
      <c r="E1309" s="5"/>
      <c r="F1309" s="2">
        <v>38096</v>
      </c>
      <c r="G1309">
        <f t="array" ref="G1309:AA1309">VLOOKUP(A1309,Check_S4,{7,8,9,10,11,12,13,14,15,16,17,18,19,20,21,22,23,24,25,26,27},FALSE)</f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1139.2923725355299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e">
        <f t="array" ref="AB1309">MEDIAN(IF(G1309:Q1309&lt;&gt;0,G1309:Q1309))</f>
        <v>#NUM!</v>
      </c>
      <c r="AC1309">
        <f t="array" ref="AC1309">MEDIAN(IF(R1309:Z1309&lt;&gt;0,R1309:Z1309))</f>
        <v>1139.2923725355299</v>
      </c>
      <c r="AD1309" t="e">
        <f t="shared" si="41"/>
        <v>#NUM!</v>
      </c>
      <c r="AE1309" t="e">
        <f t="array" ref="AE1309">TTEST(IF(G1309:Q1309&lt;&gt;0,G1309:Q1309),IF(R1309:AA1309&lt;&gt;0,R1309:AA1309),2,3)</f>
        <v>#DIV/0!</v>
      </c>
      <c r="AX1309" s="8" t="s">
        <v>3490</v>
      </c>
      <c r="AY1309" s="8" t="s">
        <v>3491</v>
      </c>
      <c r="AZ1309" s="8" t="s">
        <v>1623</v>
      </c>
      <c r="BA1309" s="9">
        <v>1338.91324175102</v>
      </c>
      <c r="BB1309" s="9">
        <v>1338.91324175102</v>
      </c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>
        <v>1338.91324175102</v>
      </c>
      <c r="BQ1309" s="9"/>
      <c r="BR1309" s="9"/>
      <c r="BS1309" s="9"/>
      <c r="BT1309" s="9"/>
      <c r="BU1309" s="9"/>
      <c r="BV1309" s="9"/>
      <c r="BW1309" s="9"/>
      <c r="BX1309" s="9"/>
    </row>
    <row r="1310" spans="1:76" x14ac:dyDescent="0.2">
      <c r="A1310" s="2" t="s">
        <v>1310</v>
      </c>
      <c r="B1310" s="2">
        <f t="shared" si="40"/>
        <v>45496</v>
      </c>
      <c r="C1310" s="5">
        <v>952</v>
      </c>
      <c r="D1310" s="5">
        <v>952</v>
      </c>
      <c r="E1310" s="5"/>
      <c r="F1310" s="2">
        <v>45496</v>
      </c>
      <c r="G1310">
        <f t="array" ref="G1310:AA1310">VLOOKUP(A1310,Check_S4,{7,8,9,10,11,12,13,14,15,16,17,18,19,20,21,22,23,24,25,26,27},FALSE)</f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952</v>
      </c>
      <c r="AB1310" t="e">
        <f t="array" ref="AB1310">MEDIAN(IF(G1310:Q1310&lt;&gt;0,G1310:Q1310))</f>
        <v>#NUM!</v>
      </c>
      <c r="AC1310" t="e">
        <f t="array" ref="AC1310">MEDIAN(IF(R1310:Z1310&lt;&gt;0,R1310:Z1310))</f>
        <v>#NUM!</v>
      </c>
      <c r="AD1310" t="e">
        <f t="shared" si="41"/>
        <v>#NUM!</v>
      </c>
      <c r="AE1310" t="e">
        <f t="array" ref="AE1310">TTEST(IF(G1310:Q1310&lt;&gt;0,G1310:Q1310),IF(R1310:AA1310&lt;&gt;0,R1310:AA1310),2,3)</f>
        <v>#DIV/0!</v>
      </c>
      <c r="AX1310" s="8" t="s">
        <v>3492</v>
      </c>
      <c r="AY1310" s="8" t="s">
        <v>3493</v>
      </c>
      <c r="AZ1310" s="8" t="s">
        <v>1623</v>
      </c>
      <c r="BA1310" s="9">
        <v>1248.5688648596099</v>
      </c>
      <c r="BB1310" s="9">
        <v>1339.1909124086901</v>
      </c>
      <c r="BC1310" s="9">
        <v>70.594103282042795</v>
      </c>
      <c r="BD1310" s="9"/>
      <c r="BE1310" s="9">
        <v>2906</v>
      </c>
      <c r="BF1310" s="9">
        <v>119.220692</v>
      </c>
      <c r="BG1310" s="9"/>
      <c r="BH1310" s="9"/>
      <c r="BI1310" s="9">
        <v>1368.38182481738</v>
      </c>
      <c r="BJ1310" s="9"/>
      <c r="BK1310" s="9"/>
      <c r="BL1310" s="9">
        <v>716.87954832754303</v>
      </c>
      <c r="BM1310" s="9"/>
      <c r="BN1310" s="9">
        <v>366.84629516872502</v>
      </c>
      <c r="BO1310" s="9"/>
      <c r="BP1310" s="9">
        <v>1388.9169877915699</v>
      </c>
      <c r="BQ1310" s="9"/>
      <c r="BR1310" s="9"/>
      <c r="BS1310" s="9">
        <v>1812.3055707716801</v>
      </c>
      <c r="BT1310" s="9"/>
      <c r="BU1310" s="9"/>
      <c r="BV1310" s="9"/>
      <c r="BW1310" s="9"/>
      <c r="BX1310" s="9">
        <v>1310</v>
      </c>
    </row>
    <row r="1311" spans="1:76" x14ac:dyDescent="0.2">
      <c r="A1311" s="2" t="s">
        <v>1311</v>
      </c>
      <c r="B1311" s="2">
        <f t="shared" si="40"/>
        <v>38972</v>
      </c>
      <c r="C1311" s="5">
        <v>1105</v>
      </c>
      <c r="D1311" s="5">
        <v>1197</v>
      </c>
      <c r="E1311" s="5">
        <v>50</v>
      </c>
      <c r="F1311" s="2">
        <v>38972</v>
      </c>
      <c r="G1311">
        <f t="array" ref="G1311:AA1311">VLOOKUP(A1311,Check_S4,{7,8,9,10,11,12,13,14,15,16,17,18,19,20,21,22,23,24,25,26,27},FALSE)</f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516.85257377593098</v>
      </c>
      <c r="O1311">
        <v>0</v>
      </c>
      <c r="P1311">
        <v>0</v>
      </c>
      <c r="Q1311">
        <v>0</v>
      </c>
      <c r="R1311">
        <v>0</v>
      </c>
      <c r="S1311">
        <v>1196.99816223892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1600</v>
      </c>
      <c r="AB1311">
        <f t="array" ref="AB1311">MEDIAN(IF(G1311:Q1311&lt;&gt;0,G1311:Q1311))</f>
        <v>516.85257377593098</v>
      </c>
      <c r="AC1311">
        <f t="array" ref="AC1311">MEDIAN(IF(R1311:Z1311&lt;&gt;0,R1311:Z1311))</f>
        <v>1196.99816223892</v>
      </c>
      <c r="AD1311">
        <f t="shared" si="41"/>
        <v>2.315937315536809</v>
      </c>
      <c r="AE1311" t="e">
        <f t="array" ref="AE1311">TTEST(IF(G1311:Q1311&lt;&gt;0,G1311:Q1311),IF(R1311:AA1311&lt;&gt;0,R1311:AA1311),2,3)</f>
        <v>#DIV/0!</v>
      </c>
      <c r="AX1311" s="8" t="s">
        <v>1522</v>
      </c>
      <c r="AY1311" s="8" t="s">
        <v>3494</v>
      </c>
      <c r="AZ1311" s="8" t="s">
        <v>1640</v>
      </c>
      <c r="BA1311" s="9">
        <v>1339.7723175102501</v>
      </c>
      <c r="BB1311" s="9">
        <v>1339.7723175102501</v>
      </c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>
        <v>1339.7723175102501</v>
      </c>
      <c r="BQ1311" s="9"/>
      <c r="BR1311" s="9"/>
      <c r="BS1311" s="9"/>
      <c r="BT1311" s="9"/>
      <c r="BU1311" s="9"/>
      <c r="BV1311" s="9"/>
      <c r="BW1311" s="9"/>
      <c r="BX1311" s="9"/>
    </row>
    <row r="1312" spans="1:76" x14ac:dyDescent="0.2">
      <c r="A1312" s="2" t="s">
        <v>1312</v>
      </c>
      <c r="B1312" s="2">
        <f t="shared" si="40"/>
        <v>36389</v>
      </c>
      <c r="C1312" s="5">
        <v>1179</v>
      </c>
      <c r="D1312" s="5">
        <v>1179</v>
      </c>
      <c r="E1312" s="5"/>
      <c r="F1312" s="2">
        <v>36389</v>
      </c>
      <c r="G1312">
        <f t="array" ref="G1312:AA1312">VLOOKUP(A1312,Check_S4,{7,8,9,10,11,12,13,14,15,16,17,18,19,20,21,22,23,24,25,26,27},FALSE)</f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1178.5385954825899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e">
        <f t="array" ref="AB1312">MEDIAN(IF(G1312:Q1312&lt;&gt;0,G1312:Q1312))</f>
        <v>#NUM!</v>
      </c>
      <c r="AC1312">
        <f t="array" ref="AC1312">MEDIAN(IF(R1312:Z1312&lt;&gt;0,R1312:Z1312))</f>
        <v>1178.5385954825899</v>
      </c>
      <c r="AD1312" t="e">
        <f t="shared" si="41"/>
        <v>#NUM!</v>
      </c>
      <c r="AE1312" t="e">
        <f t="array" ref="AE1312">TTEST(IF(G1312:Q1312&lt;&gt;0,G1312:Q1312),IF(R1312:AA1312&lt;&gt;0,R1312:AA1312),2,3)</f>
        <v>#DIV/0!</v>
      </c>
      <c r="AX1312" s="8" t="s">
        <v>3495</v>
      </c>
      <c r="AY1312" s="8" t="s">
        <v>3496</v>
      </c>
      <c r="AZ1312" s="8" t="s">
        <v>1623</v>
      </c>
      <c r="BA1312" s="9">
        <v>1486.0802685042499</v>
      </c>
      <c r="BB1312" s="9">
        <v>1340</v>
      </c>
      <c r="BC1312" s="9">
        <v>60.899060349869899</v>
      </c>
      <c r="BD1312" s="9"/>
      <c r="BE1312" s="9"/>
      <c r="BF1312" s="9">
        <v>455.5889358</v>
      </c>
      <c r="BG1312" s="9"/>
      <c r="BH1312" s="9"/>
      <c r="BI1312" s="9">
        <v>1170.4321415941999</v>
      </c>
      <c r="BJ1312" s="9"/>
      <c r="BK1312" s="9"/>
      <c r="BL1312" s="9">
        <v>352.93582284698999</v>
      </c>
      <c r="BM1312" s="9"/>
      <c r="BN1312" s="9">
        <v>2349.6309017011399</v>
      </c>
      <c r="BO1312" s="9">
        <v>2093.4620960623001</v>
      </c>
      <c r="BP1312" s="9"/>
      <c r="BQ1312" s="9"/>
      <c r="BR1312" s="9"/>
      <c r="BS1312" s="9">
        <v>2640.5119815251501</v>
      </c>
      <c r="BT1312" s="9"/>
      <c r="BU1312" s="9"/>
      <c r="BV1312" s="9"/>
      <c r="BW1312" s="9"/>
      <c r="BX1312" s="9">
        <v>1340</v>
      </c>
    </row>
    <row r="1313" spans="1:76" x14ac:dyDescent="0.2">
      <c r="A1313" s="2" t="s">
        <v>1313</v>
      </c>
      <c r="B1313" s="2">
        <f t="shared" si="40"/>
        <v>38996</v>
      </c>
      <c r="C1313" s="5">
        <v>1100</v>
      </c>
      <c r="D1313" s="5">
        <v>783</v>
      </c>
      <c r="E1313" s="5">
        <v>85</v>
      </c>
      <c r="F1313" s="2">
        <v>38996</v>
      </c>
      <c r="G1313">
        <f t="array" ref="G1313:AA1313">VLOOKUP(A1313,Check_S4,{7,8,9,10,11,12,13,14,15,16,17,18,19,20,21,22,23,24,25,26,27},FALSE)</f>
        <v>0</v>
      </c>
      <c r="H1313">
        <v>1080</v>
      </c>
      <c r="I1313">
        <v>185.71045090000001</v>
      </c>
      <c r="J1313">
        <v>0</v>
      </c>
      <c r="K1313">
        <v>733.57994541000005</v>
      </c>
      <c r="L1313">
        <v>832.03345557259502</v>
      </c>
      <c r="M1313">
        <v>0</v>
      </c>
      <c r="N1313">
        <v>0</v>
      </c>
      <c r="O1313">
        <v>691.13387106334699</v>
      </c>
      <c r="P1313">
        <v>0</v>
      </c>
      <c r="Q1313">
        <v>539.08628799956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3188.58779372443</v>
      </c>
      <c r="AA1313">
        <v>1550</v>
      </c>
      <c r="AB1313">
        <f t="array" ref="AB1313">MEDIAN(IF(G1313:Q1313&lt;&gt;0,G1313:Q1313))</f>
        <v>712.35690823667346</v>
      </c>
      <c r="AC1313">
        <f t="array" ref="AC1313">MEDIAN(IF(R1313:Z1313&lt;&gt;0,R1313:Z1313))</f>
        <v>3188.58779372443</v>
      </c>
      <c r="AD1313">
        <f t="shared" si="41"/>
        <v>4.4761098781469997</v>
      </c>
      <c r="AE1313">
        <f t="array" ref="AE1313">TTEST(IF(G1313:Q1313&lt;&gt;0,G1313:Q1313),IF(R1313:AA1313&lt;&gt;0,R1313:AA1313),2,3)</f>
        <v>0.28129019863772614</v>
      </c>
      <c r="AX1313" s="8" t="s">
        <v>3497</v>
      </c>
      <c r="AY1313" s="8" t="s">
        <v>3498</v>
      </c>
      <c r="AZ1313" s="8" t="s">
        <v>1623</v>
      </c>
      <c r="BA1313" s="9">
        <v>1586.2703726264799</v>
      </c>
      <c r="BB1313" s="9">
        <v>1340</v>
      </c>
      <c r="BC1313" s="9">
        <v>68.518523164806695</v>
      </c>
      <c r="BD1313" s="9"/>
      <c r="BE1313" s="9">
        <v>1197</v>
      </c>
      <c r="BF1313" s="9">
        <v>12.70198852</v>
      </c>
      <c r="BG1313" s="9"/>
      <c r="BH1313" s="9"/>
      <c r="BI1313" s="9">
        <v>2709.1291405894999</v>
      </c>
      <c r="BJ1313" s="9"/>
      <c r="BK1313" s="9"/>
      <c r="BL1313" s="9">
        <v>621.79681563228996</v>
      </c>
      <c r="BM1313" s="9"/>
      <c r="BN1313" s="9">
        <v>2381.5092254402998</v>
      </c>
      <c r="BO1313" s="9"/>
      <c r="BP1313" s="9"/>
      <c r="BQ1313" s="9"/>
      <c r="BR1313" s="9"/>
      <c r="BS1313" s="9"/>
      <c r="BT1313" s="9"/>
      <c r="BU1313" s="9"/>
      <c r="BV1313" s="9">
        <v>2841.7554382032899</v>
      </c>
      <c r="BW1313" s="9"/>
      <c r="BX1313" s="9">
        <v>1340</v>
      </c>
    </row>
    <row r="1314" spans="1:76" x14ac:dyDescent="0.2">
      <c r="A1314" s="2" t="s">
        <v>1314</v>
      </c>
      <c r="B1314" s="2">
        <f t="shared" si="40"/>
        <v>115155</v>
      </c>
      <c r="C1314" s="5">
        <v>371</v>
      </c>
      <c r="D1314" s="5">
        <v>371</v>
      </c>
      <c r="E1314" s="5">
        <v>101</v>
      </c>
      <c r="F1314" s="2">
        <v>115155</v>
      </c>
      <c r="G1314">
        <f t="array" ref="G1314:AA1314">VLOOKUP(A1314,Check_S4,{7,8,9,10,11,12,13,14,15,16,17,18,19,20,21,22,23,24,25,26,27},FALSE)</f>
        <v>0</v>
      </c>
      <c r="H1314">
        <v>0</v>
      </c>
      <c r="I1314">
        <v>106.96877050000001</v>
      </c>
      <c r="J1314">
        <v>0</v>
      </c>
      <c r="K1314">
        <v>0</v>
      </c>
      <c r="L1314">
        <v>0</v>
      </c>
      <c r="M1314">
        <v>0</v>
      </c>
      <c r="N1314">
        <v>634.82786617692898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f t="array" ref="AB1314">MEDIAN(IF(G1314:Q1314&lt;&gt;0,G1314:Q1314))</f>
        <v>370.89831833846449</v>
      </c>
      <c r="AC1314" t="e">
        <f t="array" ref="AC1314">MEDIAN(IF(R1314:Z1314&lt;&gt;0,R1314:Z1314))</f>
        <v>#NUM!</v>
      </c>
      <c r="AD1314" t="e">
        <f t="shared" si="41"/>
        <v>#NUM!</v>
      </c>
      <c r="AE1314" t="e">
        <f t="array" ref="AE1314">TTEST(IF(G1314:Q1314&lt;&gt;0,G1314:Q1314),IF(R1314:AA1314&lt;&gt;0,R1314:AA1314),2,3)</f>
        <v>#DIV/0!</v>
      </c>
      <c r="AX1314" s="8" t="s">
        <v>3499</v>
      </c>
      <c r="AY1314" s="8" t="s">
        <v>3500</v>
      </c>
      <c r="AZ1314" s="8" t="s">
        <v>1623</v>
      </c>
      <c r="BA1314" s="9">
        <v>1190.1907994738301</v>
      </c>
      <c r="BB1314" s="9">
        <v>1341</v>
      </c>
      <c r="BC1314" s="9">
        <v>54.823929637635999</v>
      </c>
      <c r="BD1314" s="9"/>
      <c r="BE1314" s="9">
        <v>1341</v>
      </c>
      <c r="BF1314" s="9">
        <v>92.017146159999996</v>
      </c>
      <c r="BG1314" s="9"/>
      <c r="BH1314" s="9"/>
      <c r="BI1314" s="9"/>
      <c r="BJ1314" s="9"/>
      <c r="BK1314" s="9"/>
      <c r="BL1314" s="9">
        <v>1208.12733330836</v>
      </c>
      <c r="BM1314" s="9"/>
      <c r="BN1314" s="9"/>
      <c r="BO1314" s="9"/>
      <c r="BP1314" s="9"/>
      <c r="BQ1314" s="9"/>
      <c r="BR1314" s="9"/>
      <c r="BS1314" s="9">
        <v>1509.8095179007801</v>
      </c>
      <c r="BT1314" s="9"/>
      <c r="BU1314" s="9"/>
      <c r="BV1314" s="9"/>
      <c r="BW1314" s="9"/>
      <c r="BX1314" s="9">
        <v>1800</v>
      </c>
    </row>
    <row r="1315" spans="1:76" x14ac:dyDescent="0.2">
      <c r="A1315" s="2" t="s">
        <v>1315</v>
      </c>
      <c r="B1315" s="2">
        <f t="shared" si="40"/>
        <v>35977</v>
      </c>
      <c r="C1315" s="5">
        <v>1187</v>
      </c>
      <c r="D1315" s="5">
        <v>1164</v>
      </c>
      <c r="E1315" s="5">
        <v>86</v>
      </c>
      <c r="F1315" s="2">
        <v>35977</v>
      </c>
      <c r="G1315">
        <f t="array" ref="G1315:AA1315">VLOOKUP(A1315,Check_S4,{7,8,9,10,11,12,13,14,15,16,17,18,19,20,21,22,23,24,25,26,27},FALSE)</f>
        <v>0</v>
      </c>
      <c r="H1315">
        <v>1943</v>
      </c>
      <c r="I1315">
        <v>20.058897089999999</v>
      </c>
      <c r="J1315">
        <v>0</v>
      </c>
      <c r="K1315">
        <v>2453.5046652999999</v>
      </c>
      <c r="L1315">
        <v>0</v>
      </c>
      <c r="M1315">
        <v>0</v>
      </c>
      <c r="N1315">
        <v>379.17146009576601</v>
      </c>
      <c r="O1315">
        <v>457.87228499192503</v>
      </c>
      <c r="P1315">
        <v>0</v>
      </c>
      <c r="Q1315">
        <v>1869.72274827044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f t="array" ref="AB1315">MEDIAN(IF(G1315:Q1315&lt;&gt;0,G1315:Q1315))</f>
        <v>1163.7975166311826</v>
      </c>
      <c r="AC1315" t="e">
        <f t="array" ref="AC1315">MEDIAN(IF(R1315:Z1315&lt;&gt;0,R1315:Z1315))</f>
        <v>#NUM!</v>
      </c>
      <c r="AD1315" t="e">
        <f t="shared" si="41"/>
        <v>#NUM!</v>
      </c>
      <c r="AE1315" t="e">
        <f t="array" ref="AE1315">TTEST(IF(G1315:Q1315&lt;&gt;0,G1315:Q1315),IF(R1315:AA1315&lt;&gt;0,R1315:AA1315),2,3)</f>
        <v>#DIV/0!</v>
      </c>
      <c r="AX1315" s="8" t="s">
        <v>1238</v>
      </c>
      <c r="AY1315" s="8" t="s">
        <v>3501</v>
      </c>
      <c r="AZ1315" s="8" t="s">
        <v>1623</v>
      </c>
      <c r="BA1315" s="9">
        <v>1344.0693164714601</v>
      </c>
      <c r="BB1315" s="9">
        <v>1344.0693164714601</v>
      </c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>
        <v>1344.0693164714601</v>
      </c>
      <c r="BQ1315" s="9"/>
      <c r="BR1315" s="9"/>
      <c r="BS1315" s="9"/>
      <c r="BT1315" s="9"/>
      <c r="BU1315" s="9"/>
      <c r="BV1315" s="9"/>
      <c r="BW1315" s="9"/>
      <c r="BX1315" s="9"/>
    </row>
    <row r="1316" spans="1:76" x14ac:dyDescent="0.2">
      <c r="A1316" s="2" t="s">
        <v>1316</v>
      </c>
      <c r="B1316" s="2">
        <f t="shared" si="40"/>
        <v>17602</v>
      </c>
      <c r="C1316" s="5">
        <v>2424</v>
      </c>
      <c r="D1316" s="5">
        <v>1378</v>
      </c>
      <c r="E1316" s="5">
        <v>99</v>
      </c>
      <c r="F1316" s="2">
        <v>17602</v>
      </c>
      <c r="G1316">
        <f t="array" ref="G1316:AA1316">VLOOKUP(A1316,Check_S4,{7,8,9,10,11,12,13,14,15,16,17,18,19,20,21,22,23,24,25,26,27},FALSE)</f>
        <v>0</v>
      </c>
      <c r="H1316">
        <v>5173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1377.67804565141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721</v>
      </c>
      <c r="AB1316">
        <f t="array" ref="AB1316">MEDIAN(IF(G1316:Q1316&lt;&gt;0,G1316:Q1316))</f>
        <v>5173</v>
      </c>
      <c r="AC1316">
        <f t="array" ref="AC1316">MEDIAN(IF(R1316:Z1316&lt;&gt;0,R1316:Z1316))</f>
        <v>1377.67804565141</v>
      </c>
      <c r="AD1316">
        <f t="shared" si="41"/>
        <v>0.26632090578994971</v>
      </c>
      <c r="AE1316" t="e">
        <f t="array" ref="AE1316">TTEST(IF(G1316:Q1316&lt;&gt;0,G1316:Q1316),IF(R1316:AA1316&lt;&gt;0,R1316:AA1316),2,3)</f>
        <v>#DIV/0!</v>
      </c>
      <c r="AX1316" s="8" t="s">
        <v>1484</v>
      </c>
      <c r="AY1316" s="8" t="s">
        <v>3502</v>
      </c>
      <c r="AZ1316" s="8" t="s">
        <v>1623</v>
      </c>
      <c r="BA1316" s="9">
        <v>1344.9290400026</v>
      </c>
      <c r="BB1316" s="9">
        <v>1344.9290400026</v>
      </c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>
        <v>1344.9290400026</v>
      </c>
      <c r="BQ1316" s="9"/>
      <c r="BR1316" s="9"/>
      <c r="BS1316" s="9"/>
      <c r="BT1316" s="9"/>
      <c r="BU1316" s="9"/>
      <c r="BV1316" s="9"/>
      <c r="BW1316" s="9"/>
      <c r="BX1316" s="9"/>
    </row>
    <row r="1317" spans="1:76" x14ac:dyDescent="0.2">
      <c r="A1317" s="2" t="s">
        <v>1317</v>
      </c>
      <c r="B1317" s="2">
        <f t="shared" si="40"/>
        <v>20060</v>
      </c>
      <c r="C1317" s="5">
        <v>2112</v>
      </c>
      <c r="D1317" s="5">
        <v>1820</v>
      </c>
      <c r="E1317" s="5">
        <v>74</v>
      </c>
      <c r="F1317" s="2">
        <v>20060</v>
      </c>
      <c r="G1317">
        <f t="array" ref="G1317:AA1317">VLOOKUP(A1317,Check_S4,{7,8,9,10,11,12,13,14,15,16,17,18,19,20,21,22,23,24,25,26,27},FALSE)</f>
        <v>0</v>
      </c>
      <c r="H1317">
        <v>4534</v>
      </c>
      <c r="I1317">
        <v>404.02767599999999</v>
      </c>
      <c r="J1317">
        <v>0</v>
      </c>
      <c r="K1317">
        <v>0</v>
      </c>
      <c r="L1317">
        <v>2891.7192794684902</v>
      </c>
      <c r="M1317">
        <v>0</v>
      </c>
      <c r="N1317">
        <v>0</v>
      </c>
      <c r="O1317">
        <v>972.40544045316403</v>
      </c>
      <c r="P1317">
        <v>689.92307894624105</v>
      </c>
      <c r="Q1317">
        <v>3468.5718623204598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1820</v>
      </c>
      <c r="AB1317">
        <f t="array" ref="AB1317">MEDIAN(IF(G1317:Q1317&lt;&gt;0,G1317:Q1317))</f>
        <v>1932.0623599608271</v>
      </c>
      <c r="AC1317" t="e">
        <f t="array" ref="AC1317">MEDIAN(IF(R1317:Z1317&lt;&gt;0,R1317:Z1317))</f>
        <v>#NUM!</v>
      </c>
      <c r="AD1317" t="e">
        <f t="shared" si="41"/>
        <v>#NUM!</v>
      </c>
      <c r="AE1317" t="e">
        <f t="array" ref="AE1317">TTEST(IF(G1317:Q1317&lt;&gt;0,G1317:Q1317),IF(R1317:AA1317&lt;&gt;0,R1317:AA1317),2,3)</f>
        <v>#DIV/0!</v>
      </c>
      <c r="AX1317" s="8" t="s">
        <v>3503</v>
      </c>
      <c r="AY1317" s="8" t="s">
        <v>3504</v>
      </c>
      <c r="AZ1317" s="8" t="s">
        <v>1623</v>
      </c>
      <c r="BA1317" s="9">
        <v>1344.9346965593199</v>
      </c>
      <c r="BB1317" s="9">
        <v>1344.9346965593199</v>
      </c>
      <c r="BC1317" s="9">
        <v>39.543678501590399</v>
      </c>
      <c r="BD1317" s="9"/>
      <c r="BE1317" s="9">
        <v>1721</v>
      </c>
      <c r="BF1317" s="9"/>
      <c r="BG1317" s="9"/>
      <c r="BH1317" s="9"/>
      <c r="BI1317" s="9"/>
      <c r="BJ1317" s="9"/>
      <c r="BK1317" s="9"/>
      <c r="BL1317" s="9"/>
      <c r="BM1317" s="9"/>
      <c r="BN1317" s="9">
        <v>968.86939311864603</v>
      </c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</row>
    <row r="1318" spans="1:76" x14ac:dyDescent="0.2">
      <c r="A1318" s="2" t="s">
        <v>1318</v>
      </c>
      <c r="B1318" s="2">
        <f t="shared" si="40"/>
        <v>6650</v>
      </c>
      <c r="C1318" s="5">
        <v>6355</v>
      </c>
      <c r="D1318" s="5">
        <v>2815</v>
      </c>
      <c r="E1318" s="5">
        <v>165</v>
      </c>
      <c r="F1318" s="2">
        <v>6650</v>
      </c>
      <c r="G1318">
        <f t="array" ref="G1318:AA1318">VLOOKUP(A1318,Check_S4,{7,8,9,10,11,12,13,14,15,16,17,18,19,20,21,22,23,24,25,26,27},FALSE)</f>
        <v>0</v>
      </c>
      <c r="H1318">
        <v>0</v>
      </c>
      <c r="I1318">
        <v>373.00096109999998</v>
      </c>
      <c r="J1318">
        <v>0</v>
      </c>
      <c r="K1318">
        <v>0</v>
      </c>
      <c r="L1318">
        <v>0</v>
      </c>
      <c r="M1318">
        <v>0</v>
      </c>
      <c r="N1318">
        <v>2273.79202149198</v>
      </c>
      <c r="O1318">
        <v>188.30369658928299</v>
      </c>
      <c r="P1318">
        <v>6286.72822747383</v>
      </c>
      <c r="Q1318">
        <v>0</v>
      </c>
      <c r="R1318">
        <v>0</v>
      </c>
      <c r="S1318">
        <v>0</v>
      </c>
      <c r="T1318">
        <v>0</v>
      </c>
      <c r="U1318">
        <v>3298.7234174373302</v>
      </c>
      <c r="V1318">
        <v>2330.8120739678602</v>
      </c>
      <c r="W1318">
        <v>0</v>
      </c>
      <c r="X1318">
        <v>0</v>
      </c>
      <c r="Y1318">
        <v>0</v>
      </c>
      <c r="Z1318">
        <v>4189.1107011984004</v>
      </c>
      <c r="AA1318">
        <v>31900</v>
      </c>
      <c r="AB1318">
        <f t="array" ref="AB1318">MEDIAN(IF(G1318:Q1318&lt;&gt;0,G1318:Q1318))</f>
        <v>1323.39649129599</v>
      </c>
      <c r="AC1318">
        <f t="array" ref="AC1318">MEDIAN(IF(R1318:Z1318&lt;&gt;0,R1318:Z1318))</f>
        <v>3298.7234174373302</v>
      </c>
      <c r="AD1318">
        <f t="shared" si="41"/>
        <v>2.4926191350310449</v>
      </c>
      <c r="AE1318">
        <f t="array" ref="AE1318">TTEST(IF(G1318:Q1318&lt;&gt;0,G1318:Q1318),IF(R1318:AA1318&lt;&gt;0,R1318:AA1318),2,3)</f>
        <v>0.34060069381111235</v>
      </c>
      <c r="AX1318" s="8" t="s">
        <v>3505</v>
      </c>
      <c r="AY1318" s="8" t="s">
        <v>3506</v>
      </c>
      <c r="AZ1318" s="8" t="s">
        <v>1623</v>
      </c>
      <c r="BA1318" s="9">
        <v>1763.8852417871699</v>
      </c>
      <c r="BB1318" s="9">
        <v>1345.1125384551899</v>
      </c>
      <c r="BC1318" s="9">
        <v>77.430683993465806</v>
      </c>
      <c r="BD1318" s="9"/>
      <c r="BE1318" s="9">
        <v>668</v>
      </c>
      <c r="BF1318" s="9">
        <v>72.740510259999994</v>
      </c>
      <c r="BG1318" s="9"/>
      <c r="BH1318" s="9"/>
      <c r="BI1318" s="9">
        <v>1347.54848783839</v>
      </c>
      <c r="BJ1318" s="9"/>
      <c r="BK1318" s="9">
        <v>1342.6765890719901</v>
      </c>
      <c r="BL1318" s="9">
        <v>2826.4686400737</v>
      </c>
      <c r="BM1318" s="9"/>
      <c r="BN1318" s="9">
        <v>808.64094455347902</v>
      </c>
      <c r="BO1318" s="9"/>
      <c r="BP1318" s="9"/>
      <c r="BQ1318" s="9"/>
      <c r="BR1318" s="9">
        <v>3141.8280825439801</v>
      </c>
      <c r="BS1318" s="9">
        <v>1543.32225521854</v>
      </c>
      <c r="BT1318" s="9"/>
      <c r="BU1318" s="9"/>
      <c r="BV1318" s="9">
        <v>4617.6269083115703</v>
      </c>
      <c r="BW1318" s="9"/>
      <c r="BX1318" s="9">
        <v>1270</v>
      </c>
    </row>
    <row r="1319" spans="1:76" x14ac:dyDescent="0.2">
      <c r="A1319" s="2" t="s">
        <v>1319</v>
      </c>
      <c r="B1319" s="2">
        <f t="shared" si="40"/>
        <v>59758</v>
      </c>
      <c r="C1319" s="5">
        <v>707</v>
      </c>
      <c r="D1319" s="5">
        <v>540</v>
      </c>
      <c r="E1319" s="5">
        <v>78</v>
      </c>
      <c r="F1319" s="2">
        <v>59758</v>
      </c>
      <c r="G1319">
        <f t="array" ref="G1319:AA1319">VLOOKUP(A1319,Check_S4,{7,8,9,10,11,12,13,14,15,16,17,18,19,20,21,22,23,24,25,26,27},FALSE)</f>
        <v>919</v>
      </c>
      <c r="H1319">
        <v>1659</v>
      </c>
      <c r="I1319">
        <v>117.9912581</v>
      </c>
      <c r="J1319">
        <v>0</v>
      </c>
      <c r="K1319">
        <v>0</v>
      </c>
      <c r="L1319">
        <v>282.193619221554</v>
      </c>
      <c r="M1319">
        <v>0</v>
      </c>
      <c r="N1319">
        <v>0</v>
      </c>
      <c r="O1319">
        <v>291.59435864813901</v>
      </c>
      <c r="P1319">
        <v>0</v>
      </c>
      <c r="Q1319">
        <v>344.58778834438198</v>
      </c>
      <c r="R1319">
        <v>0</v>
      </c>
      <c r="S1319">
        <v>1308.9140023416901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736</v>
      </c>
      <c r="AB1319">
        <f t="array" ref="AB1319">MEDIAN(IF(G1319:Q1319&lt;&gt;0,G1319:Q1319))</f>
        <v>318.09107349626049</v>
      </c>
      <c r="AC1319">
        <f t="array" ref="AC1319">MEDIAN(IF(R1319:Z1319&lt;&gt;0,R1319:Z1319))</f>
        <v>1308.9140023416901</v>
      </c>
      <c r="AD1319">
        <f t="shared" si="41"/>
        <v>4.114903282116396</v>
      </c>
      <c r="AE1319">
        <f t="array" ref="AE1319">TTEST(IF(G1319:Q1319&lt;&gt;0,G1319:Q1319),IF(R1319:AA1319&lt;&gt;0,R1319:AA1319),2,3)</f>
        <v>0.35263952657558906</v>
      </c>
      <c r="AX1319" s="8" t="s">
        <v>3507</v>
      </c>
      <c r="AY1319" s="8" t="s">
        <v>3507</v>
      </c>
      <c r="AZ1319" s="8" t="s">
        <v>1623</v>
      </c>
      <c r="BA1319" s="9">
        <v>1343.83643879229</v>
      </c>
      <c r="BB1319" s="9">
        <v>1345.2829885270401</v>
      </c>
      <c r="BC1319" s="9">
        <v>53.523048825259998</v>
      </c>
      <c r="BD1319" s="9"/>
      <c r="BE1319" s="9">
        <v>1486</v>
      </c>
      <c r="BF1319" s="9"/>
      <c r="BG1319" s="9"/>
      <c r="BH1319" s="9"/>
      <c r="BI1319" s="9">
        <v>112.365946467008</v>
      </c>
      <c r="BJ1319" s="9"/>
      <c r="BK1319" s="9"/>
      <c r="BL1319" s="9"/>
      <c r="BM1319" s="9"/>
      <c r="BN1319" s="9">
        <v>1160.4068100189099</v>
      </c>
      <c r="BO1319" s="9">
        <v>2054.0911038148802</v>
      </c>
      <c r="BP1319" s="9">
        <v>1204.5659770540899</v>
      </c>
      <c r="BQ1319" s="9"/>
      <c r="BR1319" s="9"/>
      <c r="BS1319" s="9">
        <v>2045.5887953988799</v>
      </c>
      <c r="BT1319" s="9"/>
      <c r="BU1319" s="9"/>
      <c r="BV1319" s="9"/>
      <c r="BW1319" s="9"/>
      <c r="BX1319" s="9"/>
    </row>
    <row r="1320" spans="1:76" x14ac:dyDescent="0.2">
      <c r="A1320" s="2" t="s">
        <v>1320</v>
      </c>
      <c r="B1320" s="2">
        <f t="shared" si="40"/>
        <v>49735</v>
      </c>
      <c r="C1320" s="5">
        <v>849</v>
      </c>
      <c r="D1320" s="5">
        <v>849</v>
      </c>
      <c r="E1320" s="5">
        <v>55</v>
      </c>
      <c r="F1320" s="2">
        <v>49735</v>
      </c>
      <c r="G1320">
        <f t="array" ref="G1320:AA1320">VLOOKUP(A1320,Check_S4,{7,8,9,10,11,12,13,14,15,16,17,18,19,20,21,22,23,24,25,26,27},FALSE)</f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1176.02575083087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521</v>
      </c>
      <c r="AB1320" t="e">
        <f t="array" ref="AB1320">MEDIAN(IF(G1320:Q1320&lt;&gt;0,G1320:Q1320))</f>
        <v>#NUM!</v>
      </c>
      <c r="AC1320">
        <f t="array" ref="AC1320">MEDIAN(IF(R1320:Z1320&lt;&gt;0,R1320:Z1320))</f>
        <v>1176.02575083087</v>
      </c>
      <c r="AD1320" t="e">
        <f t="shared" si="41"/>
        <v>#NUM!</v>
      </c>
      <c r="AE1320" t="e">
        <f t="array" ref="AE1320">TTEST(IF(G1320:Q1320&lt;&gt;0,G1320:Q1320),IF(R1320:AA1320&lt;&gt;0,R1320:AA1320),2,3)</f>
        <v>#DIV/0!</v>
      </c>
      <c r="AX1320" s="8" t="s">
        <v>1399</v>
      </c>
      <c r="AY1320" s="8" t="s">
        <v>3508</v>
      </c>
      <c r="AZ1320" s="8" t="s">
        <v>1623</v>
      </c>
      <c r="BA1320" s="9">
        <v>1453.1165748442399</v>
      </c>
      <c r="BB1320" s="9">
        <v>1345.8565884699599</v>
      </c>
      <c r="BC1320" s="9">
        <v>102.628169284425</v>
      </c>
      <c r="BD1320" s="9"/>
      <c r="BE1320" s="9"/>
      <c r="BF1320" s="9">
        <v>19.499512880000001</v>
      </c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>
        <v>2314.7131769399102</v>
      </c>
      <c r="BT1320" s="9"/>
      <c r="BU1320" s="9"/>
      <c r="BV1320" s="9"/>
      <c r="BW1320" s="9">
        <v>3101.2536095570299</v>
      </c>
      <c r="BX1320" s="9">
        <v>377</v>
      </c>
    </row>
    <row r="1321" spans="1:76" x14ac:dyDescent="0.2">
      <c r="A1321" s="2" t="s">
        <v>1321</v>
      </c>
      <c r="B1321" s="2">
        <f t="shared" ref="B1321:B1384" si="42">VLOOKUP(A1321,Molwt,3,FALSE)</f>
        <v>69551</v>
      </c>
      <c r="C1321" s="5">
        <v>606</v>
      </c>
      <c r="D1321" s="5">
        <v>606</v>
      </c>
      <c r="E1321" s="5"/>
      <c r="F1321" s="2">
        <v>69551</v>
      </c>
      <c r="G1321">
        <f t="array" ref="G1321:AA1321">VLOOKUP(A1321,Check_S4,{7,8,9,10,11,12,13,14,15,16,17,18,19,20,21,22,23,24,25,26,27},FALSE)</f>
        <v>606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f t="array" ref="AB1321">MEDIAN(IF(G1321:Q1321&lt;&gt;0,G1321:Q1321))</f>
        <v>606</v>
      </c>
      <c r="AC1321" t="e">
        <f t="array" ref="AC1321">MEDIAN(IF(R1321:Z1321&lt;&gt;0,R1321:Z1321))</f>
        <v>#NUM!</v>
      </c>
      <c r="AD1321" t="e">
        <f t="shared" si="41"/>
        <v>#NUM!</v>
      </c>
      <c r="AE1321" t="e">
        <f t="array" ref="AE1321">TTEST(IF(G1321:Q1321&lt;&gt;0,G1321:Q1321),IF(R1321:AA1321&lt;&gt;0,R1321:AA1321),2,3)</f>
        <v>#DIV/0!</v>
      </c>
      <c r="AX1321" s="8" t="s">
        <v>3509</v>
      </c>
      <c r="AY1321" s="8" t="s">
        <v>3510</v>
      </c>
      <c r="AZ1321" s="8" t="s">
        <v>1623</v>
      </c>
      <c r="BA1321" s="9">
        <v>1821.2582164939499</v>
      </c>
      <c r="BB1321" s="9">
        <v>1346.2029930874</v>
      </c>
      <c r="BC1321" s="9">
        <v>91.0317111815327</v>
      </c>
      <c r="BD1321" s="9">
        <v>974</v>
      </c>
      <c r="BE1321" s="9">
        <v>1508</v>
      </c>
      <c r="BF1321" s="9">
        <v>156.93492900000001</v>
      </c>
      <c r="BG1321" s="9"/>
      <c r="BH1321" s="9"/>
      <c r="BI1321" s="9">
        <v>3743.2172437863901</v>
      </c>
      <c r="BJ1321" s="9">
        <v>4922.1089172694701</v>
      </c>
      <c r="BK1321" s="9"/>
      <c r="BL1321" s="9">
        <v>1641.3962865442099</v>
      </c>
      <c r="BM1321" s="9"/>
      <c r="BN1321" s="9">
        <v>440.002369176755</v>
      </c>
      <c r="BO1321" s="9"/>
      <c r="BP1321" s="9">
        <v>1184.4059861748001</v>
      </c>
      <c r="BQ1321" s="9"/>
      <c r="BR1321" s="9"/>
      <c r="BS1321" s="9"/>
      <c r="BT1321" s="9"/>
      <c r="BU1321" s="9"/>
      <c r="BV1321" s="9"/>
      <c r="BW1321" s="9"/>
      <c r="BX1321" s="9"/>
    </row>
    <row r="1322" spans="1:76" x14ac:dyDescent="0.2">
      <c r="A1322" s="2" t="s">
        <v>1322</v>
      </c>
      <c r="B1322" s="2">
        <f t="shared" si="42"/>
        <v>19700</v>
      </c>
      <c r="C1322" s="5">
        <v>2139</v>
      </c>
      <c r="D1322" s="5">
        <v>2053</v>
      </c>
      <c r="E1322" s="5">
        <v>61</v>
      </c>
      <c r="F1322" s="2">
        <v>19700</v>
      </c>
      <c r="G1322">
        <f t="array" ref="G1322:AA1322">VLOOKUP(A1322,Check_S4,{7,8,9,10,11,12,13,14,15,16,17,18,19,20,21,22,23,24,25,26,27},FALSE)</f>
        <v>0</v>
      </c>
      <c r="H1322">
        <v>4097</v>
      </c>
      <c r="I1322">
        <v>191.56509070000001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995.04216425493803</v>
      </c>
      <c r="P1322">
        <v>0</v>
      </c>
      <c r="Q1322">
        <v>1131.4544087587899</v>
      </c>
      <c r="R1322">
        <v>2431.9609447856301</v>
      </c>
      <c r="S1322">
        <v>1623.57992350174</v>
      </c>
      <c r="T1322">
        <v>0</v>
      </c>
      <c r="U1322">
        <v>4276.3973770103103</v>
      </c>
      <c r="V1322">
        <v>2271.88430255609</v>
      </c>
      <c r="W1322">
        <v>2053.4639593370898</v>
      </c>
      <c r="X1322">
        <v>0</v>
      </c>
      <c r="Y1322">
        <v>0</v>
      </c>
      <c r="Z1322">
        <v>3256.1963936075499</v>
      </c>
      <c r="AA1322">
        <v>1200</v>
      </c>
      <c r="AB1322">
        <f t="array" ref="AB1322">MEDIAN(IF(G1322:Q1322&lt;&gt;0,G1322:Q1322))</f>
        <v>1063.2482865068639</v>
      </c>
      <c r="AC1322">
        <f t="array" ref="AC1322">MEDIAN(IF(R1322:Z1322&lt;&gt;0,R1322:Z1322))</f>
        <v>2351.92262367086</v>
      </c>
      <c r="AD1322">
        <f t="shared" si="41"/>
        <v>2.2120163780350253</v>
      </c>
      <c r="AE1322">
        <f t="array" ref="AE1322">TTEST(IF(G1322:Q1322&lt;&gt;0,G1322:Q1322),IF(R1322:AA1322&lt;&gt;0,R1322:AA1322),2,3)</f>
        <v>0.41905278541197322</v>
      </c>
      <c r="AX1322" s="8" t="s">
        <v>1551</v>
      </c>
      <c r="AY1322" s="8" t="s">
        <v>1551</v>
      </c>
      <c r="AZ1322" s="8" t="s">
        <v>1640</v>
      </c>
      <c r="BA1322" s="9">
        <v>1346.6488104683201</v>
      </c>
      <c r="BB1322" s="9">
        <v>1346.6488104683201</v>
      </c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>
        <v>1346.6488104683201</v>
      </c>
      <c r="BQ1322" s="9"/>
      <c r="BR1322" s="9"/>
      <c r="BS1322" s="9"/>
      <c r="BT1322" s="9"/>
      <c r="BU1322" s="9"/>
      <c r="BV1322" s="9"/>
      <c r="BW1322" s="9"/>
      <c r="BX1322" s="9"/>
    </row>
    <row r="1323" spans="1:76" x14ac:dyDescent="0.2">
      <c r="A1323" s="2" t="s">
        <v>1323</v>
      </c>
      <c r="B1323" s="2">
        <f t="shared" si="42"/>
        <v>21118</v>
      </c>
      <c r="C1323" s="5">
        <v>1992</v>
      </c>
      <c r="D1323" s="5">
        <v>1279</v>
      </c>
      <c r="E1323" s="5">
        <v>110</v>
      </c>
      <c r="F1323" s="2">
        <v>21118</v>
      </c>
      <c r="G1323">
        <f t="array" ref="G1323:AA1323">VLOOKUP(A1323,Check_S4,{7,8,9,10,11,12,13,14,15,16,17,18,19,20,21,22,23,24,25,26,27},FALSE)</f>
        <v>0</v>
      </c>
      <c r="H1323">
        <v>4450</v>
      </c>
      <c r="I1323">
        <v>245.884263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1279.45631964432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f t="array" ref="AB1323">MEDIAN(IF(G1323:Q1323&lt;&gt;0,G1323:Q1323))</f>
        <v>1279.45631964432</v>
      </c>
      <c r="AC1323" t="e">
        <f t="array" ref="AC1323">MEDIAN(IF(R1323:Z1323&lt;&gt;0,R1323:Z1323))</f>
        <v>#NUM!</v>
      </c>
      <c r="AD1323" t="e">
        <f t="shared" si="41"/>
        <v>#NUM!</v>
      </c>
      <c r="AE1323" t="e">
        <f t="array" ref="AE1323">TTEST(IF(G1323:Q1323&lt;&gt;0,G1323:Q1323),IF(R1323:AA1323&lt;&gt;0,R1323:AA1323),2,3)</f>
        <v>#DIV/0!</v>
      </c>
      <c r="AX1323" s="8" t="s">
        <v>3511</v>
      </c>
      <c r="AY1323" s="8" t="s">
        <v>3512</v>
      </c>
      <c r="AZ1323" s="8" t="s">
        <v>1623</v>
      </c>
      <c r="BA1323" s="9">
        <v>1615.7573220673601</v>
      </c>
      <c r="BB1323" s="9">
        <v>1346.6488104683201</v>
      </c>
      <c r="BC1323" s="9">
        <v>72.426216229617495</v>
      </c>
      <c r="BD1323" s="9"/>
      <c r="BE1323" s="9">
        <v>1323</v>
      </c>
      <c r="BF1323" s="9">
        <v>299.74796049999998</v>
      </c>
      <c r="BG1323" s="9"/>
      <c r="BH1323" s="9"/>
      <c r="BI1323" s="9">
        <v>2186.1440947647102</v>
      </c>
      <c r="BJ1323" s="9"/>
      <c r="BK1323" s="9"/>
      <c r="BL1323" s="9">
        <v>3567.3238341432502</v>
      </c>
      <c r="BM1323" s="9"/>
      <c r="BN1323" s="9">
        <v>735.64167646920498</v>
      </c>
      <c r="BO1323" s="9"/>
      <c r="BP1323" s="9">
        <v>1346.6488104683201</v>
      </c>
      <c r="BQ1323" s="9"/>
      <c r="BR1323" s="9"/>
      <c r="BS1323" s="9">
        <v>1575.7217285363699</v>
      </c>
      <c r="BT1323" s="9"/>
      <c r="BU1323" s="9"/>
      <c r="BV1323" s="9"/>
      <c r="BW1323" s="9">
        <v>3188.58779372443</v>
      </c>
      <c r="BX1323" s="9">
        <v>319</v>
      </c>
    </row>
    <row r="1324" spans="1:76" x14ac:dyDescent="0.2">
      <c r="A1324" s="2" t="s">
        <v>1324</v>
      </c>
      <c r="B1324" s="2">
        <f t="shared" si="42"/>
        <v>11161</v>
      </c>
      <c r="C1324" s="5">
        <v>3766</v>
      </c>
      <c r="D1324" s="5">
        <v>3220</v>
      </c>
      <c r="E1324" s="5">
        <v>54</v>
      </c>
      <c r="F1324" s="2">
        <v>11161</v>
      </c>
      <c r="G1324">
        <f t="array" ref="G1324:AA1324">VLOOKUP(A1324,Check_S4,{7,8,9,10,11,12,13,14,15,16,17,18,19,20,21,22,23,24,25,26,27},FALSE)</f>
        <v>0</v>
      </c>
      <c r="H1324">
        <v>4793</v>
      </c>
      <c r="I1324">
        <v>1383.106636</v>
      </c>
      <c r="J1324">
        <v>0</v>
      </c>
      <c r="K1324">
        <v>0</v>
      </c>
      <c r="L1324">
        <v>0</v>
      </c>
      <c r="M1324">
        <v>0</v>
      </c>
      <c r="N1324">
        <v>3262.7702347457698</v>
      </c>
      <c r="O1324">
        <v>3177.20422978445</v>
      </c>
      <c r="P1324">
        <v>0</v>
      </c>
      <c r="Q1324">
        <v>7211.7749353962699</v>
      </c>
      <c r="R1324">
        <v>2529.4069415351501</v>
      </c>
      <c r="S1324">
        <v>3115.4752226332198</v>
      </c>
      <c r="T1324">
        <v>0</v>
      </c>
      <c r="U1324">
        <v>4698.37857506814</v>
      </c>
      <c r="V1324">
        <v>2145.62110323254</v>
      </c>
      <c r="W1324">
        <v>0</v>
      </c>
      <c r="X1324">
        <v>0</v>
      </c>
      <c r="Y1324">
        <v>4470.6709718884103</v>
      </c>
      <c r="Z1324">
        <v>7406.4401757703899</v>
      </c>
      <c r="AA1324">
        <v>996</v>
      </c>
      <c r="AB1324">
        <f t="array" ref="AB1324">MEDIAN(IF(G1324:Q1324&lt;&gt;0,G1324:Q1324))</f>
        <v>3262.7702347457698</v>
      </c>
      <c r="AC1324">
        <f t="array" ref="AC1324">MEDIAN(IF(R1324:Z1324&lt;&gt;0,R1324:Z1324))</f>
        <v>3793.0730972608153</v>
      </c>
      <c r="AD1324">
        <f t="shared" si="41"/>
        <v>1.1625314761265639</v>
      </c>
      <c r="AE1324">
        <f t="array" ref="AE1324">TTEST(IF(G1324:Q1324&lt;&gt;0,G1324:Q1324),IF(R1324:AA1324&lt;&gt;0,R1324:AA1324),2,3)</f>
        <v>0.79216477954665165</v>
      </c>
      <c r="AX1324" s="8" t="s">
        <v>752</v>
      </c>
      <c r="AY1324" s="8" t="s">
        <v>3513</v>
      </c>
      <c r="AZ1324" s="8" t="s">
        <v>1623</v>
      </c>
      <c r="BA1324" s="9">
        <v>1499.79147603974</v>
      </c>
      <c r="BB1324" s="9">
        <v>1347.5088573192199</v>
      </c>
      <c r="BC1324" s="9">
        <v>40.444112490020103</v>
      </c>
      <c r="BD1324" s="9"/>
      <c r="BE1324" s="9">
        <v>2168</v>
      </c>
      <c r="BF1324" s="9"/>
      <c r="BG1324" s="9">
        <v>983.8655708</v>
      </c>
      <c r="BH1324" s="9"/>
      <c r="BI1324" s="9"/>
      <c r="BJ1324" s="9"/>
      <c r="BK1324" s="9"/>
      <c r="BL1324" s="9"/>
      <c r="BM1324" s="9"/>
      <c r="BN1324" s="9"/>
      <c r="BO1324" s="9"/>
      <c r="BP1324" s="9">
        <v>1347.5088573192199</v>
      </c>
      <c r="BQ1324" s="9"/>
      <c r="BR1324" s="9"/>
      <c r="BS1324" s="9"/>
      <c r="BT1324" s="9"/>
      <c r="BU1324" s="9"/>
      <c r="BV1324" s="9"/>
      <c r="BW1324" s="9"/>
      <c r="BX1324" s="9"/>
    </row>
    <row r="1325" spans="1:76" x14ac:dyDescent="0.2">
      <c r="A1325" s="2" t="s">
        <v>1325</v>
      </c>
      <c r="B1325" s="2">
        <f t="shared" si="42"/>
        <v>27878</v>
      </c>
      <c r="C1325" s="5">
        <v>1506</v>
      </c>
      <c r="D1325" s="5">
        <v>778</v>
      </c>
      <c r="E1325" s="5">
        <v>123</v>
      </c>
      <c r="F1325" s="2">
        <v>27878</v>
      </c>
      <c r="G1325">
        <f t="array" ref="G1325:AA1325">VLOOKUP(A1325,Check_S4,{7,8,9,10,11,12,13,14,15,16,17,18,19,20,21,22,23,24,25,26,27},FALSE)</f>
        <v>0</v>
      </c>
      <c r="H1325">
        <v>403</v>
      </c>
      <c r="I1325">
        <v>568.01743420000003</v>
      </c>
      <c r="J1325">
        <v>0</v>
      </c>
      <c r="K1325">
        <v>0</v>
      </c>
      <c r="L1325">
        <v>997.39025225728699</v>
      </c>
      <c r="M1325">
        <v>0</v>
      </c>
      <c r="N1325">
        <v>0</v>
      </c>
      <c r="O1325">
        <v>778.22191031498801</v>
      </c>
      <c r="P1325">
        <v>0</v>
      </c>
      <c r="Q1325">
        <v>4784.46954183045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f t="array" ref="AB1325">MEDIAN(IF(G1325:Q1325&lt;&gt;0,G1325:Q1325))</f>
        <v>778.22191031498801</v>
      </c>
      <c r="AC1325" t="e">
        <f t="array" ref="AC1325">MEDIAN(IF(R1325:Z1325&lt;&gt;0,R1325:Z1325))</f>
        <v>#NUM!</v>
      </c>
      <c r="AD1325" t="e">
        <f t="shared" si="41"/>
        <v>#NUM!</v>
      </c>
      <c r="AE1325" t="e">
        <f t="array" ref="AE1325">TTEST(IF(G1325:Q1325&lt;&gt;0,G1325:Q1325),IF(R1325:AA1325&lt;&gt;0,R1325:AA1325),2,3)</f>
        <v>#DIV/0!</v>
      </c>
      <c r="AX1325" s="8" t="s">
        <v>3514</v>
      </c>
      <c r="AY1325" s="8" t="s">
        <v>3515</v>
      </c>
      <c r="AZ1325" s="8" t="s">
        <v>1623</v>
      </c>
      <c r="BA1325" s="9">
        <v>1411.01480324161</v>
      </c>
      <c r="BB1325" s="9">
        <v>1347.5088573192199</v>
      </c>
      <c r="BC1325" s="9">
        <v>67.318095830179203</v>
      </c>
      <c r="BD1325" s="9"/>
      <c r="BE1325" s="9">
        <v>2373</v>
      </c>
      <c r="BF1325" s="9">
        <v>178.8951151</v>
      </c>
      <c r="BG1325" s="9"/>
      <c r="BH1325" s="9"/>
      <c r="BI1325" s="9">
        <v>2641.18366840525</v>
      </c>
      <c r="BJ1325" s="9"/>
      <c r="BK1325" s="9"/>
      <c r="BL1325" s="9">
        <v>1323.30375316557</v>
      </c>
      <c r="BM1325" s="9"/>
      <c r="BN1325" s="9">
        <v>1754.2122287012501</v>
      </c>
      <c r="BO1325" s="9"/>
      <c r="BP1325" s="9">
        <v>1347.5088573192199</v>
      </c>
      <c r="BQ1325" s="9"/>
      <c r="BR1325" s="9"/>
      <c r="BS1325" s="9"/>
      <c r="BT1325" s="9"/>
      <c r="BU1325" s="9"/>
      <c r="BV1325" s="9"/>
      <c r="BW1325" s="9"/>
      <c r="BX1325" s="9">
        <v>259</v>
      </c>
    </row>
    <row r="1326" spans="1:76" x14ac:dyDescent="0.2">
      <c r="A1326" s="2" t="s">
        <v>1326</v>
      </c>
      <c r="B1326" s="2">
        <f t="shared" si="42"/>
        <v>24135</v>
      </c>
      <c r="C1326" s="5">
        <v>1729</v>
      </c>
      <c r="D1326" s="5">
        <v>1158</v>
      </c>
      <c r="E1326" s="5">
        <v>93</v>
      </c>
      <c r="F1326" s="2">
        <v>24135</v>
      </c>
      <c r="G1326">
        <f t="array" ref="G1326:AA1326">VLOOKUP(A1326,Check_S4,{7,8,9,10,11,12,13,14,15,16,17,18,19,20,21,22,23,24,25,26,27},FALSE)</f>
        <v>0</v>
      </c>
      <c r="H1326">
        <v>2043</v>
      </c>
      <c r="I1326">
        <v>962.61522749999995</v>
      </c>
      <c r="J1326">
        <v>0</v>
      </c>
      <c r="K1326">
        <v>838.34026821999998</v>
      </c>
      <c r="L1326">
        <v>2154.4162359951201</v>
      </c>
      <c r="M1326">
        <v>0</v>
      </c>
      <c r="N1326">
        <v>0</v>
      </c>
      <c r="O1326">
        <v>573.79049566146398</v>
      </c>
      <c r="P1326">
        <v>0</v>
      </c>
      <c r="Q1326">
        <v>5383.2988928015902</v>
      </c>
      <c r="R1326">
        <v>0</v>
      </c>
      <c r="S1326">
        <v>1353.53219824954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521</v>
      </c>
      <c r="AB1326">
        <f t="array" ref="AB1326">MEDIAN(IF(G1326:Q1326&lt;&gt;0,G1326:Q1326))</f>
        <v>1502.80761375</v>
      </c>
      <c r="AC1326">
        <f t="array" ref="AC1326">MEDIAN(IF(R1326:Z1326&lt;&gt;0,R1326:Z1326))</f>
        <v>1353.53219824954</v>
      </c>
      <c r="AD1326">
        <f t="shared" si="41"/>
        <v>0.90066897842767202</v>
      </c>
      <c r="AE1326">
        <f t="array" ref="AE1326">TTEST(IF(G1326:Q1326&lt;&gt;0,G1326:Q1326),IF(R1326:AA1326&lt;&gt;0,R1326:AA1326),2,3)</f>
        <v>0.2573304079126118</v>
      </c>
      <c r="AX1326" s="8" t="s">
        <v>3516</v>
      </c>
      <c r="AY1326" s="8" t="s">
        <v>3517</v>
      </c>
      <c r="AZ1326" s="8" t="s">
        <v>1640</v>
      </c>
      <c r="BA1326" s="9">
        <v>1515.9308140737801</v>
      </c>
      <c r="BB1326" s="9">
        <v>1348.11425813918</v>
      </c>
      <c r="BC1326" s="9">
        <v>88.259682859854706</v>
      </c>
      <c r="BD1326" s="9"/>
      <c r="BE1326" s="9">
        <v>3270</v>
      </c>
      <c r="BF1326" s="9">
        <v>521.27779680000003</v>
      </c>
      <c r="BG1326" s="9"/>
      <c r="BH1326" s="9"/>
      <c r="BI1326" s="9">
        <v>64.552971973972006</v>
      </c>
      <c r="BJ1326" s="9"/>
      <c r="BK1326" s="9"/>
      <c r="BL1326" s="9">
        <v>2614.8033961903402</v>
      </c>
      <c r="BM1326" s="9"/>
      <c r="BN1326" s="9"/>
      <c r="BO1326" s="9"/>
      <c r="BP1326" s="9"/>
      <c r="BQ1326" s="9"/>
      <c r="BR1326" s="9"/>
      <c r="BS1326" s="9"/>
      <c r="BT1326" s="9"/>
      <c r="BU1326" s="9"/>
      <c r="BV1326" s="9">
        <v>2174.95071947836</v>
      </c>
      <c r="BW1326" s="9"/>
      <c r="BX1326" s="9">
        <v>450</v>
      </c>
    </row>
    <row r="1327" spans="1:76" x14ac:dyDescent="0.2">
      <c r="A1327" s="2" t="s">
        <v>1327</v>
      </c>
      <c r="B1327" s="2">
        <f t="shared" si="42"/>
        <v>34975</v>
      </c>
      <c r="C1327" s="5">
        <v>1193</v>
      </c>
      <c r="D1327" s="5">
        <v>1193</v>
      </c>
      <c r="E1327" s="5"/>
      <c r="F1327" s="2">
        <v>34975</v>
      </c>
      <c r="G1327">
        <f t="array" ref="G1327:AA1327">VLOOKUP(A1327,Check_S4,{7,8,9,10,11,12,13,14,15,16,17,18,19,20,21,22,23,24,25,26,27},FALSE)</f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1192.7978687990001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e">
        <f t="array" ref="AB1327">MEDIAN(IF(G1327:Q1327&lt;&gt;0,G1327:Q1327))</f>
        <v>#NUM!</v>
      </c>
      <c r="AC1327">
        <f t="array" ref="AC1327">MEDIAN(IF(R1327:Z1327&lt;&gt;0,R1327:Z1327))</f>
        <v>1192.7978687990001</v>
      </c>
      <c r="AD1327" t="e">
        <f t="shared" si="41"/>
        <v>#NUM!</v>
      </c>
      <c r="AE1327" t="e">
        <f t="array" ref="AE1327">TTEST(IF(G1327:Q1327&lt;&gt;0,G1327:Q1327),IF(R1327:AA1327&lt;&gt;0,R1327:AA1327),2,3)</f>
        <v>#DIV/0!</v>
      </c>
      <c r="AX1327" s="8" t="s">
        <v>3518</v>
      </c>
      <c r="AY1327" s="8" t="s">
        <v>3519</v>
      </c>
      <c r="AZ1327" s="8" t="s">
        <v>1623</v>
      </c>
      <c r="BA1327" s="9">
        <v>1422.16204865231</v>
      </c>
      <c r="BB1327" s="9">
        <v>1348.9513704293299</v>
      </c>
      <c r="BC1327" s="9">
        <v>62.103493521668</v>
      </c>
      <c r="BD1327" s="9"/>
      <c r="BE1327" s="9">
        <v>1365</v>
      </c>
      <c r="BF1327" s="9">
        <v>58.41170426</v>
      </c>
      <c r="BG1327" s="9"/>
      <c r="BH1327" s="9"/>
      <c r="BI1327" s="9"/>
      <c r="BJ1327" s="9"/>
      <c r="BK1327" s="9"/>
      <c r="BL1327" s="9">
        <v>2150.7633935335898</v>
      </c>
      <c r="BM1327" s="9"/>
      <c r="BN1327" s="9">
        <v>1040.61821079578</v>
      </c>
      <c r="BO1327" s="9"/>
      <c r="BP1327" s="9">
        <v>1332.9027408586601</v>
      </c>
      <c r="BQ1327" s="9"/>
      <c r="BR1327" s="9"/>
      <c r="BS1327" s="9"/>
      <c r="BT1327" s="9">
        <v>2585.2762424658399</v>
      </c>
      <c r="BU1327" s="9"/>
      <c r="BV1327" s="9"/>
      <c r="BW1327" s="9"/>
      <c r="BX1327" s="9"/>
    </row>
    <row r="1328" spans="1:76" x14ac:dyDescent="0.2">
      <c r="A1328" s="2" t="s">
        <v>1328</v>
      </c>
      <c r="B1328" s="2">
        <f t="shared" si="42"/>
        <v>41714</v>
      </c>
      <c r="C1328" s="5">
        <v>1000</v>
      </c>
      <c r="D1328" s="5">
        <v>1000</v>
      </c>
      <c r="E1328" s="5">
        <v>41</v>
      </c>
      <c r="F1328" s="2">
        <v>41714</v>
      </c>
      <c r="G1328">
        <f t="array" ref="G1328:AA1328">VLOOKUP(A1328,Check_S4,{7,8,9,10,11,12,13,14,15,16,17,18,19,20,21,22,23,24,25,26,27},FALSE)</f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707.43753268085095</v>
      </c>
      <c r="O1328">
        <v>0</v>
      </c>
      <c r="P1328">
        <v>0</v>
      </c>
      <c r="Q1328">
        <v>0</v>
      </c>
      <c r="R1328">
        <v>0</v>
      </c>
      <c r="S1328">
        <v>1291.8317463534599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f t="array" ref="AB1328">MEDIAN(IF(G1328:Q1328&lt;&gt;0,G1328:Q1328))</f>
        <v>707.43753268085095</v>
      </c>
      <c r="AC1328">
        <f t="array" ref="AC1328">MEDIAN(IF(R1328:Z1328&lt;&gt;0,R1328:Z1328))</f>
        <v>1291.8317463534599</v>
      </c>
      <c r="AD1328">
        <f t="shared" si="41"/>
        <v>1.826071824968112</v>
      </c>
      <c r="AE1328" t="e">
        <f t="array" ref="AE1328">TTEST(IF(G1328:Q1328&lt;&gt;0,G1328:Q1328),IF(R1328:AA1328&lt;&gt;0,R1328:AA1328),2,3)</f>
        <v>#DIV/0!</v>
      </c>
      <c r="AX1328" s="8" t="s">
        <v>669</v>
      </c>
      <c r="AY1328" s="8" t="s">
        <v>3520</v>
      </c>
      <c r="AZ1328" s="8" t="s">
        <v>1623</v>
      </c>
      <c r="BA1328" s="9">
        <v>1770.63911994412</v>
      </c>
      <c r="BB1328" s="9">
        <v>1349.6750623359001</v>
      </c>
      <c r="BC1328" s="9">
        <v>96.754691861124698</v>
      </c>
      <c r="BD1328" s="9"/>
      <c r="BE1328" s="9">
        <v>2664</v>
      </c>
      <c r="BF1328" s="9">
        <v>107.16043929999999</v>
      </c>
      <c r="BG1328" s="9"/>
      <c r="BH1328" s="9"/>
      <c r="BI1328" s="9">
        <v>4275.1182523727402</v>
      </c>
      <c r="BJ1328" s="9"/>
      <c r="BK1328" s="9"/>
      <c r="BL1328" s="9">
        <v>1349.6750623359001</v>
      </c>
      <c r="BM1328" s="9"/>
      <c r="BN1328" s="9">
        <v>457.241845711991</v>
      </c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</row>
    <row r="1329" spans="1:76" x14ac:dyDescent="0.2">
      <c r="A1329" s="2" t="s">
        <v>1329</v>
      </c>
      <c r="B1329" s="2">
        <f t="shared" si="42"/>
        <v>15395</v>
      </c>
      <c r="C1329" s="5">
        <v>2706</v>
      </c>
      <c r="D1329" s="5">
        <v>2706</v>
      </c>
      <c r="E1329" s="5">
        <v>82</v>
      </c>
      <c r="F1329" s="2">
        <v>15395</v>
      </c>
      <c r="G1329">
        <f t="array" ref="G1329:AA1329">VLOOKUP(A1329,Check_S4,{7,8,9,10,11,12,13,14,15,16,17,18,19,20,21,22,23,24,25,26,27},FALSE)</f>
        <v>4272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1140.9570966041299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f t="array" ref="AB1329">MEDIAN(IF(G1329:Q1329&lt;&gt;0,G1329:Q1329))</f>
        <v>4272</v>
      </c>
      <c r="AC1329">
        <f t="array" ref="AC1329">MEDIAN(IF(R1329:Z1329&lt;&gt;0,R1329:Z1329))</f>
        <v>1140.9570966041299</v>
      </c>
      <c r="AD1329">
        <f t="shared" si="41"/>
        <v>0.26707797205152856</v>
      </c>
      <c r="AE1329" t="e">
        <f t="array" ref="AE1329">TTEST(IF(G1329:Q1329&lt;&gt;0,G1329:Q1329),IF(R1329:AA1329&lt;&gt;0,R1329:AA1329),2,3)</f>
        <v>#DIV/0!</v>
      </c>
      <c r="AX1329" s="8" t="s">
        <v>3521</v>
      </c>
      <c r="AY1329" s="8" t="s">
        <v>3522</v>
      </c>
      <c r="AZ1329" s="8" t="s">
        <v>1623</v>
      </c>
      <c r="BA1329" s="9">
        <v>1216.3931442052699</v>
      </c>
      <c r="BB1329" s="9">
        <v>1349.9880661945199</v>
      </c>
      <c r="BC1329" s="9">
        <v>45.588164595245601</v>
      </c>
      <c r="BD1329" s="9"/>
      <c r="BE1329" s="9">
        <v>1305</v>
      </c>
      <c r="BF1329" s="9"/>
      <c r="BG1329" s="9"/>
      <c r="BH1329" s="9"/>
      <c r="BI1329" s="9"/>
      <c r="BJ1329" s="9"/>
      <c r="BK1329" s="9"/>
      <c r="BL1329" s="9"/>
      <c r="BM1329" s="9"/>
      <c r="BN1329" s="9">
        <v>1733.59644443206</v>
      </c>
      <c r="BO1329" s="9"/>
      <c r="BP1329" s="9">
        <v>1394.97613238903</v>
      </c>
      <c r="BQ1329" s="9"/>
      <c r="BR1329" s="9"/>
      <c r="BS1329" s="9"/>
      <c r="BT1329" s="9"/>
      <c r="BU1329" s="9"/>
      <c r="BV1329" s="9"/>
      <c r="BW1329" s="9"/>
      <c r="BX1329" s="9">
        <v>432</v>
      </c>
    </row>
    <row r="1330" spans="1:76" x14ac:dyDescent="0.2">
      <c r="A1330" s="2" t="s">
        <v>1330</v>
      </c>
      <c r="B1330" s="2">
        <f t="shared" si="42"/>
        <v>51723</v>
      </c>
      <c r="C1330" s="5">
        <v>800</v>
      </c>
      <c r="D1330" s="5">
        <v>695</v>
      </c>
      <c r="E1330" s="5">
        <v>37</v>
      </c>
      <c r="F1330" s="2">
        <v>51723</v>
      </c>
      <c r="G1330">
        <f t="array" ref="G1330:AA1330">VLOOKUP(A1330,Check_S4,{7,8,9,10,11,12,13,14,15,16,17,18,19,20,21,22,23,24,25,26,27},FALSE)</f>
        <v>0</v>
      </c>
      <c r="H1330">
        <v>0</v>
      </c>
      <c r="I1330">
        <v>0</v>
      </c>
      <c r="J1330">
        <v>0</v>
      </c>
      <c r="K1330">
        <v>0</v>
      </c>
      <c r="L1330">
        <v>695.24635661717195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1130.9759159063699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573</v>
      </c>
      <c r="AB1330">
        <f t="array" ref="AB1330">MEDIAN(IF(G1330:Q1330&lt;&gt;0,G1330:Q1330))</f>
        <v>695.24635661717195</v>
      </c>
      <c r="AC1330">
        <f t="array" ref="AC1330">MEDIAN(IF(R1330:Z1330&lt;&gt;0,R1330:Z1330))</f>
        <v>1130.9759159063699</v>
      </c>
      <c r="AD1330">
        <f t="shared" si="41"/>
        <v>1.626726850334473</v>
      </c>
      <c r="AE1330" t="e">
        <f t="array" ref="AE1330">TTEST(IF(G1330:Q1330&lt;&gt;0,G1330:Q1330),IF(R1330:AA1330&lt;&gt;0,R1330:AA1330),2,3)</f>
        <v>#DIV/0!</v>
      </c>
      <c r="AX1330" s="8" t="s">
        <v>3523</v>
      </c>
      <c r="AY1330" s="8" t="s">
        <v>3524</v>
      </c>
      <c r="AZ1330" s="8" t="s">
        <v>1623</v>
      </c>
      <c r="BA1330" s="9">
        <v>1388.5314792837701</v>
      </c>
      <c r="BB1330" s="9">
        <v>1350.0571000713501</v>
      </c>
      <c r="BC1330" s="9">
        <v>76.410408755565697</v>
      </c>
      <c r="BD1330" s="9">
        <v>325</v>
      </c>
      <c r="BE1330" s="9">
        <v>361</v>
      </c>
      <c r="BF1330" s="9">
        <v>217.83624599999999</v>
      </c>
      <c r="BG1330" s="9"/>
      <c r="BH1330" s="9"/>
      <c r="BI1330" s="9">
        <v>2166.9581709661102</v>
      </c>
      <c r="BJ1330" s="9">
        <v>1217.07017203531</v>
      </c>
      <c r="BK1330" s="9">
        <v>1350.0571000713501</v>
      </c>
      <c r="BL1330" s="9">
        <v>1485.02253175121</v>
      </c>
      <c r="BM1330" s="9"/>
      <c r="BN1330" s="9">
        <v>1027.5895315596999</v>
      </c>
      <c r="BO1330" s="9">
        <v>2489.8750654679102</v>
      </c>
      <c r="BP1330" s="9">
        <v>1947.0444590756499</v>
      </c>
      <c r="BQ1330" s="9"/>
      <c r="BR1330" s="9"/>
      <c r="BS1330" s="9">
        <v>1566.9865397979199</v>
      </c>
      <c r="BT1330" s="9"/>
      <c r="BU1330" s="9"/>
      <c r="BV1330" s="9">
        <v>3817.8694139639001</v>
      </c>
      <c r="BW1330" s="9"/>
      <c r="BX1330" s="9">
        <v>78.599999999999994</v>
      </c>
    </row>
    <row r="1331" spans="1:76" x14ac:dyDescent="0.2">
      <c r="A1331" s="2" t="s">
        <v>1331</v>
      </c>
      <c r="B1331" s="2">
        <f t="shared" si="42"/>
        <v>23548</v>
      </c>
      <c r="C1331" s="5">
        <v>1757</v>
      </c>
      <c r="D1331" s="5">
        <v>1600</v>
      </c>
      <c r="E1331" s="5">
        <v>67</v>
      </c>
      <c r="F1331" s="2">
        <v>23548</v>
      </c>
      <c r="G1331">
        <f t="array" ref="G1331:AA1331">VLOOKUP(A1331,Check_S4,{7,8,9,10,11,12,13,14,15,16,17,18,19,20,21,22,23,24,25,26,27},FALSE)</f>
        <v>0</v>
      </c>
      <c r="H1331">
        <v>3380</v>
      </c>
      <c r="I1331">
        <v>190.69193970000001</v>
      </c>
      <c r="J1331">
        <v>0</v>
      </c>
      <c r="K1331">
        <v>0</v>
      </c>
      <c r="L1331">
        <v>1528.5673309521601</v>
      </c>
      <c r="M1331">
        <v>0</v>
      </c>
      <c r="N1331">
        <v>0</v>
      </c>
      <c r="O1331">
        <v>795.10100127304702</v>
      </c>
      <c r="P1331">
        <v>0</v>
      </c>
      <c r="Q1331">
        <v>0</v>
      </c>
      <c r="R1331">
        <v>0</v>
      </c>
      <c r="S1331">
        <v>1670.99692886358</v>
      </c>
      <c r="T1331">
        <v>3567.25337953189</v>
      </c>
      <c r="U1331">
        <v>0</v>
      </c>
      <c r="V1331">
        <v>1723.0299466707199</v>
      </c>
      <c r="W1331">
        <v>0</v>
      </c>
      <c r="X1331">
        <v>0</v>
      </c>
      <c r="Y1331">
        <v>0</v>
      </c>
      <c r="Z1331">
        <v>0</v>
      </c>
      <c r="AA1331">
        <v>1200</v>
      </c>
      <c r="AB1331">
        <f t="array" ref="AB1331">MEDIAN(IF(G1331:Q1331&lt;&gt;0,G1331:Q1331))</f>
        <v>1161.8341661126035</v>
      </c>
      <c r="AC1331">
        <f t="array" ref="AC1331">MEDIAN(IF(R1331:Z1331&lt;&gt;0,R1331:Z1331))</f>
        <v>1723.0299466707199</v>
      </c>
      <c r="AD1331">
        <f t="shared" si="41"/>
        <v>1.4830257165149729</v>
      </c>
      <c r="AE1331">
        <f t="array" ref="AE1331">TTEST(IF(G1331:Q1331&lt;&gt;0,G1331:Q1331),IF(R1331:AA1331&lt;&gt;0,R1331:AA1331),2,3)</f>
        <v>0.53925924814705295</v>
      </c>
      <c r="AX1331" s="8" t="s">
        <v>957</v>
      </c>
      <c r="AY1331" s="8" t="s">
        <v>3525</v>
      </c>
      <c r="AZ1331" s="8" t="s">
        <v>1623</v>
      </c>
      <c r="BA1331" s="9">
        <v>1128.04765154805</v>
      </c>
      <c r="BB1331" s="9">
        <v>1350.0896438427001</v>
      </c>
      <c r="BC1331" s="9">
        <v>90.098258757308997</v>
      </c>
      <c r="BD1331" s="9"/>
      <c r="BE1331" s="9">
        <v>2076</v>
      </c>
      <c r="BF1331" s="9">
        <v>29.300498489999999</v>
      </c>
      <c r="BG1331" s="9"/>
      <c r="BH1331" s="9"/>
      <c r="BI1331" s="9"/>
      <c r="BJ1331" s="9"/>
      <c r="BK1331" s="9"/>
      <c r="BL1331" s="9">
        <v>2085.9481154075402</v>
      </c>
      <c r="BM1331" s="9"/>
      <c r="BN1331" s="9"/>
      <c r="BO1331" s="9"/>
      <c r="BP1331" s="9">
        <v>1350.0896438427001</v>
      </c>
      <c r="BQ1331" s="9"/>
      <c r="BR1331" s="9"/>
      <c r="BS1331" s="9"/>
      <c r="BT1331" s="9"/>
      <c r="BU1331" s="9"/>
      <c r="BV1331" s="9"/>
      <c r="BW1331" s="9"/>
      <c r="BX1331" s="9">
        <v>98.9</v>
      </c>
    </row>
    <row r="1332" spans="1:76" x14ac:dyDescent="0.2">
      <c r="A1332" s="2" t="s">
        <v>1332</v>
      </c>
      <c r="B1332" s="2">
        <f t="shared" si="42"/>
        <v>15663</v>
      </c>
      <c r="C1332" s="5">
        <v>2630</v>
      </c>
      <c r="D1332" s="5">
        <v>2441</v>
      </c>
      <c r="E1332" s="5">
        <v>38</v>
      </c>
      <c r="F1332" s="2">
        <v>15663</v>
      </c>
      <c r="G1332">
        <f t="array" ref="G1332:AA1332">VLOOKUP(A1332,Check_S4,{7,8,9,10,11,12,13,14,15,16,17,18,19,20,21,22,23,24,25,26,27},FALSE)</f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2163.7013339728001</v>
      </c>
      <c r="S1332">
        <v>1260.3463497006201</v>
      </c>
      <c r="T1332">
        <v>4606.6277804983101</v>
      </c>
      <c r="U1332">
        <v>2541.7788246472901</v>
      </c>
      <c r="V1332">
        <v>2095.4943725202602</v>
      </c>
      <c r="W1332">
        <v>2636.3783859901</v>
      </c>
      <c r="X1332">
        <v>0</v>
      </c>
      <c r="Y1332">
        <v>0</v>
      </c>
      <c r="Z1332">
        <v>3392.5154116031299</v>
      </c>
      <c r="AA1332">
        <v>2340</v>
      </c>
      <c r="AB1332" t="e">
        <f t="array" ref="AB1332">MEDIAN(IF(G1332:Q1332&lt;&gt;0,G1332:Q1332))</f>
        <v>#NUM!</v>
      </c>
      <c r="AC1332">
        <f t="array" ref="AC1332">MEDIAN(IF(R1332:Z1332&lt;&gt;0,R1332:Z1332))</f>
        <v>2541.7788246472901</v>
      </c>
      <c r="AD1332" t="e">
        <f t="shared" si="41"/>
        <v>#NUM!</v>
      </c>
      <c r="AE1332" t="e">
        <f t="array" ref="AE1332">TTEST(IF(G1332:Q1332&lt;&gt;0,G1332:Q1332),IF(R1332:AA1332&lt;&gt;0,R1332:AA1332),2,3)</f>
        <v>#DIV/0!</v>
      </c>
      <c r="AX1332" s="8" t="s">
        <v>3526</v>
      </c>
      <c r="AY1332" s="8" t="s">
        <v>3527</v>
      </c>
      <c r="AZ1332" s="8" t="s">
        <v>1623</v>
      </c>
      <c r="BA1332" s="9">
        <v>1350.8961954945501</v>
      </c>
      <c r="BB1332" s="9">
        <v>1350.8961954945501</v>
      </c>
      <c r="BC1332" s="9">
        <v>74.233995240088305</v>
      </c>
      <c r="BD1332" s="9"/>
      <c r="BE1332" s="9"/>
      <c r="BF1332" s="9"/>
      <c r="BG1332" s="9"/>
      <c r="BH1332" s="9"/>
      <c r="BI1332" s="9"/>
      <c r="BJ1332" s="9"/>
      <c r="BK1332" s="9"/>
      <c r="BL1332" s="9">
        <v>641.79239098910796</v>
      </c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>
        <v>2060</v>
      </c>
    </row>
    <row r="1333" spans="1:76" x14ac:dyDescent="0.2">
      <c r="A1333" s="2" t="s">
        <v>1333</v>
      </c>
      <c r="B1333" s="2">
        <f t="shared" si="42"/>
        <v>33596</v>
      </c>
      <c r="C1333" s="5">
        <v>1215</v>
      </c>
      <c r="D1333" s="5">
        <v>1215</v>
      </c>
      <c r="E1333" s="5"/>
      <c r="F1333" s="2">
        <v>33596</v>
      </c>
      <c r="G1333">
        <f t="array" ref="G1333:AA1333">VLOOKUP(A1333,Check_S4,{7,8,9,10,11,12,13,14,15,16,17,18,19,20,21,22,23,24,25,26,27},FALSE)</f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1214.6709164722699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e">
        <f t="array" ref="AB1333">MEDIAN(IF(G1333:Q1333&lt;&gt;0,G1333:Q1333))</f>
        <v>#NUM!</v>
      </c>
      <c r="AC1333">
        <f t="array" ref="AC1333">MEDIAN(IF(R1333:Z1333&lt;&gt;0,R1333:Z1333))</f>
        <v>1214.6709164722699</v>
      </c>
      <c r="AD1333" t="e">
        <f t="shared" si="41"/>
        <v>#NUM!</v>
      </c>
      <c r="AE1333" t="e">
        <f t="array" ref="AE1333">TTEST(IF(G1333:Q1333&lt;&gt;0,G1333:Q1333),IF(R1333:AA1333&lt;&gt;0,R1333:AA1333),2,3)</f>
        <v>#DIV/0!</v>
      </c>
      <c r="AX1333" s="8" t="s">
        <v>1477</v>
      </c>
      <c r="AY1333" s="8" t="s">
        <v>1477</v>
      </c>
      <c r="AZ1333" s="8" t="s">
        <v>1640</v>
      </c>
      <c r="BA1333" s="9">
        <v>1351.8107060836201</v>
      </c>
      <c r="BB1333" s="9">
        <v>1351.8107060836201</v>
      </c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>
        <v>1351.8107060836201</v>
      </c>
      <c r="BQ1333" s="9"/>
      <c r="BR1333" s="9"/>
      <c r="BS1333" s="9"/>
      <c r="BT1333" s="9"/>
      <c r="BU1333" s="9"/>
      <c r="BV1333" s="9"/>
      <c r="BW1333" s="9"/>
      <c r="BX1333" s="9"/>
    </row>
    <row r="1334" spans="1:76" x14ac:dyDescent="0.2">
      <c r="A1334" s="2" t="s">
        <v>1334</v>
      </c>
      <c r="B1334" s="2">
        <f t="shared" si="42"/>
        <v>45140</v>
      </c>
      <c r="C1334" s="5">
        <v>900</v>
      </c>
      <c r="D1334" s="5">
        <v>775</v>
      </c>
      <c r="E1334" s="5">
        <v>26</v>
      </c>
      <c r="F1334" s="2">
        <v>45140</v>
      </c>
      <c r="G1334">
        <f t="array" ref="G1334:AA1334">VLOOKUP(A1334,Check_S4,{7,8,9,10,11,12,13,14,15,16,17,18,19,20,21,22,23,24,25,26,27},FALSE)</f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775.05039422535697</v>
      </c>
      <c r="P1334">
        <v>0</v>
      </c>
      <c r="Q1334">
        <v>757.86072327965701</v>
      </c>
      <c r="R1334">
        <v>0</v>
      </c>
      <c r="S1334">
        <v>1166.8210046885399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f t="array" ref="AB1334">MEDIAN(IF(G1334:Q1334&lt;&gt;0,G1334:Q1334))</f>
        <v>766.45555875250693</v>
      </c>
      <c r="AC1334">
        <f t="array" ref="AC1334">MEDIAN(IF(R1334:Z1334&lt;&gt;0,R1334:Z1334))</f>
        <v>1166.8210046885399</v>
      </c>
      <c r="AD1334">
        <f t="shared" si="41"/>
        <v>1.5223596350291633</v>
      </c>
      <c r="AE1334" t="e">
        <f t="array" ref="AE1334">TTEST(IF(G1334:Q1334&lt;&gt;0,G1334:Q1334),IF(R1334:AA1334&lt;&gt;0,R1334:AA1334),2,3)</f>
        <v>#DIV/0!</v>
      </c>
      <c r="AX1334" s="8" t="s">
        <v>861</v>
      </c>
      <c r="AY1334" s="8" t="s">
        <v>861</v>
      </c>
      <c r="AZ1334" s="8" t="s">
        <v>1640</v>
      </c>
      <c r="BA1334" s="9">
        <v>1221.2231796919</v>
      </c>
      <c r="BB1334" s="9">
        <v>1351.99261488669</v>
      </c>
      <c r="BC1334" s="9">
        <v>63.721823746354197</v>
      </c>
      <c r="BD1334" s="9"/>
      <c r="BE1334" s="9">
        <v>1230</v>
      </c>
      <c r="BF1334" s="9">
        <v>142.88052819999999</v>
      </c>
      <c r="BG1334" s="9"/>
      <c r="BH1334" s="9"/>
      <c r="BI1334" s="9">
        <v>1351.99261488669</v>
      </c>
      <c r="BJ1334" s="9"/>
      <c r="BK1334" s="9"/>
      <c r="BL1334" s="9">
        <v>2335.7817765069499</v>
      </c>
      <c r="BM1334" s="9"/>
      <c r="BN1334" s="9">
        <v>250.470565831752</v>
      </c>
      <c r="BO1334" s="9"/>
      <c r="BP1334" s="9">
        <v>1449.73933126</v>
      </c>
      <c r="BQ1334" s="9"/>
      <c r="BR1334" s="9"/>
      <c r="BS1334" s="9">
        <v>1730.6492672012</v>
      </c>
      <c r="BT1334" s="9"/>
      <c r="BU1334" s="9"/>
      <c r="BV1334" s="9">
        <v>2013.4945333404901</v>
      </c>
      <c r="BW1334" s="9"/>
      <c r="BX1334" s="9">
        <v>486</v>
      </c>
    </row>
    <row r="1335" spans="1:76" x14ac:dyDescent="0.2">
      <c r="A1335" s="2" t="s">
        <v>1335</v>
      </c>
      <c r="B1335" s="2">
        <f t="shared" si="42"/>
        <v>10960</v>
      </c>
      <c r="C1335" s="5">
        <v>3697</v>
      </c>
      <c r="D1335" s="5">
        <v>2420</v>
      </c>
      <c r="E1335" s="5">
        <v>86</v>
      </c>
      <c r="F1335" s="2">
        <v>10960</v>
      </c>
      <c r="G1335">
        <f t="array" ref="G1335:AA1335">VLOOKUP(A1335,Check_S4,{7,8,9,10,11,12,13,14,15,16,17,18,19,20,21,22,23,24,25,26,27},FALSE)</f>
        <v>0</v>
      </c>
      <c r="H1335">
        <v>11487</v>
      </c>
      <c r="I1335">
        <v>910.45154339999999</v>
      </c>
      <c r="J1335">
        <v>0</v>
      </c>
      <c r="K1335">
        <v>0</v>
      </c>
      <c r="L1335">
        <v>3730.2230700400901</v>
      </c>
      <c r="M1335">
        <v>0</v>
      </c>
      <c r="N1335">
        <v>0</v>
      </c>
      <c r="O1335">
        <v>1565.0666115890799</v>
      </c>
      <c r="P1335">
        <v>3639.4671708861301</v>
      </c>
      <c r="Q1335">
        <v>6718.0384454389095</v>
      </c>
      <c r="R1335">
        <v>2132.3357886374702</v>
      </c>
      <c r="S1335">
        <v>0</v>
      </c>
      <c r="T1335">
        <v>0</v>
      </c>
      <c r="U1335">
        <v>2330.8615633269901</v>
      </c>
      <c r="V1335">
        <v>2509.9223839147598</v>
      </c>
      <c r="W1335">
        <v>0</v>
      </c>
      <c r="X1335">
        <v>0</v>
      </c>
      <c r="Y1335">
        <v>1951.53719602095</v>
      </c>
      <c r="Z1335">
        <v>0</v>
      </c>
      <c r="AA1335">
        <v>0</v>
      </c>
      <c r="AB1335">
        <f t="array" ref="AB1335">MEDIAN(IF(G1335:Q1335&lt;&gt;0,G1335:Q1335))</f>
        <v>3684.8451204631101</v>
      </c>
      <c r="AC1335">
        <f t="array" ref="AC1335">MEDIAN(IF(R1335:Z1335&lt;&gt;0,R1335:Z1335))</f>
        <v>2231.5986759822299</v>
      </c>
      <c r="AD1335">
        <f t="shared" si="41"/>
        <v>0.6056153252112163</v>
      </c>
      <c r="AE1335">
        <f t="array" ref="AE1335">TTEST(IF(G1335:Q1335&lt;&gt;0,G1335:Q1335),IF(R1335:AA1335&lt;&gt;0,R1335:AA1335),2,3)</f>
        <v>0.18659609638649816</v>
      </c>
      <c r="AX1335" s="8" t="s">
        <v>354</v>
      </c>
      <c r="AY1335" s="8" t="s">
        <v>3528</v>
      </c>
      <c r="AZ1335" s="8" t="s">
        <v>1623</v>
      </c>
      <c r="BA1335" s="9">
        <v>2602.03320964352</v>
      </c>
      <c r="BB1335" s="9">
        <v>1352.6713984467401</v>
      </c>
      <c r="BC1335" s="9">
        <v>136.435304602983</v>
      </c>
      <c r="BD1335" s="9"/>
      <c r="BE1335" s="9">
        <v>1194</v>
      </c>
      <c r="BF1335" s="9">
        <v>125.64341949999999</v>
      </c>
      <c r="BG1335" s="9"/>
      <c r="BH1335" s="9"/>
      <c r="BI1335" s="9"/>
      <c r="BJ1335" s="9"/>
      <c r="BK1335" s="9"/>
      <c r="BL1335" s="9"/>
      <c r="BM1335" s="9">
        <v>11716.3828315187</v>
      </c>
      <c r="BN1335" s="9">
        <v>836.10714361070598</v>
      </c>
      <c r="BO1335" s="9"/>
      <c r="BP1335" s="9">
        <v>1352.6713984467401</v>
      </c>
      <c r="BQ1335" s="9"/>
      <c r="BR1335" s="9">
        <v>2752.0105482389599</v>
      </c>
      <c r="BS1335" s="9">
        <v>1537.10592552762</v>
      </c>
      <c r="BT1335" s="9"/>
      <c r="BU1335" s="9"/>
      <c r="BV1335" s="9"/>
      <c r="BW1335" s="9">
        <v>3168.3776199488898</v>
      </c>
      <c r="BX1335" s="9">
        <v>736</v>
      </c>
    </row>
    <row r="1336" spans="1:76" x14ac:dyDescent="0.2">
      <c r="A1336" s="2" t="s">
        <v>1336</v>
      </c>
      <c r="B1336" s="2">
        <f t="shared" si="42"/>
        <v>34048</v>
      </c>
      <c r="C1336" s="5">
        <v>1190</v>
      </c>
      <c r="D1336" s="5">
        <v>1190</v>
      </c>
      <c r="E1336" s="5"/>
      <c r="F1336" s="2">
        <v>34048</v>
      </c>
      <c r="G1336">
        <f t="array" ref="G1336:AA1336">VLOOKUP(A1336,Check_S4,{7,8,9,10,11,12,13,14,15,16,17,18,19,20,21,22,23,24,25,26,27},FALSE)</f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1190.2790840239099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e">
        <f t="array" ref="AB1336">MEDIAN(IF(G1336:Q1336&lt;&gt;0,G1336:Q1336))</f>
        <v>#NUM!</v>
      </c>
      <c r="AC1336">
        <f t="array" ref="AC1336">MEDIAN(IF(R1336:Z1336&lt;&gt;0,R1336:Z1336))</f>
        <v>1190.2790840239099</v>
      </c>
      <c r="AD1336" t="e">
        <f t="shared" si="41"/>
        <v>#NUM!</v>
      </c>
      <c r="AE1336" t="e">
        <f t="array" ref="AE1336">TTEST(IF(G1336:Q1336&lt;&gt;0,G1336:Q1336),IF(R1336:AA1336&lt;&gt;0,R1336:AA1336),2,3)</f>
        <v>#DIV/0!</v>
      </c>
      <c r="AX1336" s="8" t="s">
        <v>3529</v>
      </c>
      <c r="AY1336" s="8" t="s">
        <v>3530</v>
      </c>
      <c r="AZ1336" s="8" t="s">
        <v>1623</v>
      </c>
      <c r="BA1336" s="9">
        <v>1284.4059702337599</v>
      </c>
      <c r="BB1336" s="9">
        <v>1353.9392928686</v>
      </c>
      <c r="BC1336" s="9">
        <v>69.754924775471906</v>
      </c>
      <c r="BD1336" s="9"/>
      <c r="BE1336" s="9">
        <v>1491</v>
      </c>
      <c r="BF1336" s="9">
        <v>37.04745243</v>
      </c>
      <c r="BG1336" s="9"/>
      <c r="BH1336" s="9"/>
      <c r="BI1336" s="9">
        <v>740.50978323534798</v>
      </c>
      <c r="BJ1336" s="9"/>
      <c r="BK1336" s="9"/>
      <c r="BL1336" s="9">
        <v>1453.16387777609</v>
      </c>
      <c r="BM1336" s="9"/>
      <c r="BN1336" s="9">
        <v>1254.71470796111</v>
      </c>
      <c r="BO1336" s="9"/>
      <c r="BP1336" s="9"/>
      <c r="BQ1336" s="9"/>
      <c r="BR1336" s="9"/>
      <c r="BS1336" s="9"/>
      <c r="BT1336" s="9"/>
      <c r="BU1336" s="9"/>
      <c r="BV1336" s="9"/>
      <c r="BW1336" s="9"/>
      <c r="BX1336" s="9">
        <v>2730</v>
      </c>
    </row>
    <row r="1337" spans="1:76" x14ac:dyDescent="0.2">
      <c r="A1337" s="2" t="s">
        <v>1337</v>
      </c>
      <c r="B1337" s="2">
        <f t="shared" si="42"/>
        <v>54494</v>
      </c>
      <c r="C1337" s="5">
        <v>743</v>
      </c>
      <c r="D1337" s="5">
        <v>597</v>
      </c>
      <c r="E1337" s="5">
        <v>89</v>
      </c>
      <c r="F1337" s="2">
        <v>54494</v>
      </c>
      <c r="G1337">
        <f t="array" ref="G1337:AA1337">VLOOKUP(A1337,Check_S4,{7,8,9,10,11,12,13,14,15,16,17,18,19,20,21,22,23,24,25,26,27},FALSE)</f>
        <v>0</v>
      </c>
      <c r="H1337">
        <v>1376</v>
      </c>
      <c r="I1337">
        <v>88.792025159999994</v>
      </c>
      <c r="J1337">
        <v>174.33577210000001</v>
      </c>
      <c r="K1337">
        <v>0</v>
      </c>
      <c r="L1337">
        <v>597.07441279735201</v>
      </c>
      <c r="M1337">
        <v>0</v>
      </c>
      <c r="N1337">
        <v>0</v>
      </c>
      <c r="O1337">
        <v>1898.8702104148799</v>
      </c>
      <c r="P1337">
        <v>0</v>
      </c>
      <c r="Q1337">
        <v>667.96150488440696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396</v>
      </c>
      <c r="AB1337">
        <f t="array" ref="AB1337">MEDIAN(IF(G1337:Q1337&lt;&gt;0,G1337:Q1337))</f>
        <v>632.51795884087949</v>
      </c>
      <c r="AC1337" t="e">
        <f t="array" ref="AC1337">MEDIAN(IF(R1337:Z1337&lt;&gt;0,R1337:Z1337))</f>
        <v>#NUM!</v>
      </c>
      <c r="AD1337" t="e">
        <f t="shared" si="41"/>
        <v>#NUM!</v>
      </c>
      <c r="AE1337" t="e">
        <f t="array" ref="AE1337">TTEST(IF(G1337:Q1337&lt;&gt;0,G1337:Q1337),IF(R1337:AA1337&lt;&gt;0,R1337:AA1337),2,3)</f>
        <v>#DIV/0!</v>
      </c>
      <c r="AX1337" s="8" t="s">
        <v>3531</v>
      </c>
      <c r="AY1337" s="8" t="s">
        <v>3532</v>
      </c>
      <c r="AZ1337" s="8" t="s">
        <v>1623</v>
      </c>
      <c r="BA1337" s="9">
        <v>1735.2703219571399</v>
      </c>
      <c r="BB1337" s="9">
        <v>1354.8538815550701</v>
      </c>
      <c r="BC1337" s="9">
        <v>79.666306614703899</v>
      </c>
      <c r="BD1337" s="9"/>
      <c r="BE1337" s="9">
        <v>1772</v>
      </c>
      <c r="BF1337" s="9">
        <v>290.85301179999999</v>
      </c>
      <c r="BG1337" s="9"/>
      <c r="BH1337" s="9"/>
      <c r="BI1337" s="9">
        <v>704.89618334734803</v>
      </c>
      <c r="BJ1337" s="9"/>
      <c r="BK1337" s="9"/>
      <c r="BL1337" s="9">
        <v>937.70776311014095</v>
      </c>
      <c r="BM1337" s="9"/>
      <c r="BN1337" s="9">
        <v>726.39961423640102</v>
      </c>
      <c r="BO1337" s="9"/>
      <c r="BP1337" s="9">
        <v>1848.6216887850601</v>
      </c>
      <c r="BQ1337" s="9">
        <v>3681.6843143781398</v>
      </c>
      <c r="BR1337" s="9"/>
      <c r="BS1337" s="9"/>
      <c r="BT1337" s="9"/>
      <c r="BU1337" s="9"/>
      <c r="BV1337" s="9"/>
      <c r="BW1337" s="9"/>
      <c r="BX1337" s="9">
        <v>3920</v>
      </c>
    </row>
    <row r="1338" spans="1:76" x14ac:dyDescent="0.2">
      <c r="A1338" s="2" t="s">
        <v>1338</v>
      </c>
      <c r="B1338" s="2">
        <f t="shared" si="42"/>
        <v>60074</v>
      </c>
      <c r="C1338" s="5">
        <v>671</v>
      </c>
      <c r="D1338" s="5">
        <v>752</v>
      </c>
      <c r="E1338" s="5">
        <v>91</v>
      </c>
      <c r="F1338" s="2">
        <v>60074</v>
      </c>
      <c r="G1338">
        <f t="array" ref="G1338:AA1338">VLOOKUP(A1338,Check_S4,{7,8,9,10,11,12,13,14,15,16,17,18,19,20,21,22,23,24,25,26,27},FALSE)</f>
        <v>0</v>
      </c>
      <c r="H1338">
        <v>0</v>
      </c>
      <c r="I1338">
        <v>22.493618099999999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1238.82156784532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752</v>
      </c>
      <c r="AB1338">
        <f t="array" ref="AB1338">MEDIAN(IF(G1338:Q1338&lt;&gt;0,G1338:Q1338))</f>
        <v>630.65759297266004</v>
      </c>
      <c r="AC1338" t="e">
        <f t="array" ref="AC1338">MEDIAN(IF(R1338:Z1338&lt;&gt;0,R1338:Z1338))</f>
        <v>#NUM!</v>
      </c>
      <c r="AD1338" t="e">
        <f t="shared" si="41"/>
        <v>#NUM!</v>
      </c>
      <c r="AE1338" t="e">
        <f t="array" ref="AE1338">TTEST(IF(G1338:Q1338&lt;&gt;0,G1338:Q1338),IF(R1338:AA1338&lt;&gt;0,R1338:AA1338),2,3)</f>
        <v>#DIV/0!</v>
      </c>
      <c r="AX1338" s="8" t="s">
        <v>3533</v>
      </c>
      <c r="AY1338" s="8" t="s">
        <v>3534</v>
      </c>
      <c r="AZ1338" s="8" t="s">
        <v>1623</v>
      </c>
      <c r="BA1338" s="9">
        <v>1597.8637910109101</v>
      </c>
      <c r="BB1338" s="9">
        <v>1355.4494932884199</v>
      </c>
      <c r="BC1338" s="9">
        <v>70.281121150094705</v>
      </c>
      <c r="BD1338" s="9">
        <v>2277</v>
      </c>
      <c r="BE1338" s="9">
        <v>1158</v>
      </c>
      <c r="BF1338" s="9">
        <v>230.81477820000001</v>
      </c>
      <c r="BG1338" s="9"/>
      <c r="BH1338" s="9"/>
      <c r="BI1338" s="9">
        <v>1729.0401975383099</v>
      </c>
      <c r="BJ1338" s="9">
        <v>1355.4494932884199</v>
      </c>
      <c r="BK1338" s="9">
        <v>649.98055511971904</v>
      </c>
      <c r="BL1338" s="9">
        <v>2971.62172632498</v>
      </c>
      <c r="BM1338" s="9"/>
      <c r="BN1338" s="9">
        <v>1022.87621857965</v>
      </c>
      <c r="BO1338" s="9"/>
      <c r="BP1338" s="9"/>
      <c r="BQ1338" s="9"/>
      <c r="BR1338" s="9"/>
      <c r="BS1338" s="9">
        <v>1750.36125374726</v>
      </c>
      <c r="BT1338" s="9"/>
      <c r="BU1338" s="9"/>
      <c r="BV1338" s="9">
        <v>3963.35747832172</v>
      </c>
      <c r="BW1338" s="9"/>
      <c r="BX1338" s="9">
        <v>468</v>
      </c>
    </row>
    <row r="1339" spans="1:76" x14ac:dyDescent="0.2">
      <c r="A1339" s="2" t="s">
        <v>1339</v>
      </c>
      <c r="B1339" s="2">
        <f t="shared" si="42"/>
        <v>33970</v>
      </c>
      <c r="C1339" s="5">
        <v>1184</v>
      </c>
      <c r="D1339" s="5">
        <v>1184</v>
      </c>
      <c r="E1339" s="5"/>
      <c r="F1339" s="2">
        <v>33970</v>
      </c>
      <c r="G1339">
        <f t="array" ref="G1339:AA1339">VLOOKUP(A1339,Check_S4,{7,8,9,10,11,12,13,14,15,16,17,18,19,20,21,22,23,24,25,26,27},FALSE)</f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1183.5674376857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e">
        <f t="array" ref="AB1339">MEDIAN(IF(G1339:Q1339&lt;&gt;0,G1339:Q1339))</f>
        <v>#NUM!</v>
      </c>
      <c r="AC1339">
        <f t="array" ref="AC1339">MEDIAN(IF(R1339:Z1339&lt;&gt;0,R1339:Z1339))</f>
        <v>1183.5674376857</v>
      </c>
      <c r="AD1339" t="e">
        <f t="shared" si="41"/>
        <v>#NUM!</v>
      </c>
      <c r="AE1339" t="e">
        <f t="array" ref="AE1339">TTEST(IF(G1339:Q1339&lt;&gt;0,G1339:Q1339),IF(R1339:AA1339&lt;&gt;0,R1339:AA1339),2,3)</f>
        <v>#DIV/0!</v>
      </c>
      <c r="AX1339" s="8" t="s">
        <v>1349</v>
      </c>
      <c r="AY1339" s="8" t="s">
        <v>3535</v>
      </c>
      <c r="AZ1339" s="8" t="s">
        <v>1623</v>
      </c>
      <c r="BA1339" s="9">
        <v>1355.57380519803</v>
      </c>
      <c r="BB1339" s="9">
        <v>1355.57380519803</v>
      </c>
      <c r="BC1339" s="9">
        <v>19.553392490806299</v>
      </c>
      <c r="BD1339" s="9"/>
      <c r="BE1339" s="9">
        <v>1543</v>
      </c>
      <c r="BF1339" s="9"/>
      <c r="BG1339" s="9"/>
      <c r="BH1339" s="9"/>
      <c r="BI1339" s="9"/>
      <c r="BJ1339" s="9"/>
      <c r="BK1339" s="9"/>
      <c r="BL1339" s="9"/>
      <c r="BM1339" s="9"/>
      <c r="BN1339" s="9">
        <v>1168.1476103960599</v>
      </c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</row>
    <row r="1340" spans="1:76" x14ac:dyDescent="0.2">
      <c r="A1340" s="2" t="s">
        <v>1340</v>
      </c>
      <c r="B1340" s="2">
        <f t="shared" si="42"/>
        <v>40475</v>
      </c>
      <c r="C1340" s="5">
        <v>991</v>
      </c>
      <c r="D1340" s="5">
        <v>1019</v>
      </c>
      <c r="E1340" s="5">
        <v>64</v>
      </c>
      <c r="F1340" s="2">
        <v>40475</v>
      </c>
      <c r="G1340">
        <f t="array" ref="G1340:AA1340">VLOOKUP(A1340,Check_S4,{7,8,9,10,11,12,13,14,15,16,17,18,19,20,21,22,23,24,25,26,27},FALSE)</f>
        <v>0</v>
      </c>
      <c r="H1340">
        <v>1778</v>
      </c>
      <c r="I1340">
        <v>300.00958020000002</v>
      </c>
      <c r="J1340">
        <v>310.94839689999998</v>
      </c>
      <c r="K1340">
        <v>0</v>
      </c>
      <c r="L1340">
        <v>726.02207017013905</v>
      </c>
      <c r="M1340">
        <v>0</v>
      </c>
      <c r="N1340">
        <v>0</v>
      </c>
      <c r="O1340">
        <v>1517.31171856729</v>
      </c>
      <c r="P1340">
        <v>0</v>
      </c>
      <c r="Q1340">
        <v>1312.1200291197099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f t="array" ref="AB1340">MEDIAN(IF(G1340:Q1340&lt;&gt;0,G1340:Q1340))</f>
        <v>1019.0710496449244</v>
      </c>
      <c r="AC1340" t="e">
        <f t="array" ref="AC1340">MEDIAN(IF(R1340:Z1340&lt;&gt;0,R1340:Z1340))</f>
        <v>#NUM!</v>
      </c>
      <c r="AD1340" t="e">
        <f t="shared" si="41"/>
        <v>#NUM!</v>
      </c>
      <c r="AE1340" t="e">
        <f t="array" ref="AE1340">TTEST(IF(G1340:Q1340&lt;&gt;0,G1340:Q1340),IF(R1340:AA1340&lt;&gt;0,R1340:AA1340),2,3)</f>
        <v>#DIV/0!</v>
      </c>
      <c r="AX1340" s="8" t="s">
        <v>3536</v>
      </c>
      <c r="AY1340" s="8" t="s">
        <v>3537</v>
      </c>
      <c r="AZ1340" s="8" t="s">
        <v>1623</v>
      </c>
      <c r="BA1340" s="9">
        <v>1374.84588831114</v>
      </c>
      <c r="BB1340" s="9">
        <v>1356.15476308148</v>
      </c>
      <c r="BC1340" s="9">
        <v>96.033376555441706</v>
      </c>
      <c r="BD1340" s="9"/>
      <c r="BE1340" s="9">
        <v>1502</v>
      </c>
      <c r="BF1340" s="9">
        <v>165.2822147</v>
      </c>
      <c r="BG1340" s="9">
        <v>526.77532289999999</v>
      </c>
      <c r="BH1340" s="9"/>
      <c r="BI1340" s="9">
        <v>326.164605970906</v>
      </c>
      <c r="BJ1340" s="9"/>
      <c r="BK1340" s="9"/>
      <c r="BL1340" s="9">
        <v>1356.15476308148</v>
      </c>
      <c r="BM1340" s="9"/>
      <c r="BN1340" s="9">
        <v>2064.1996291126702</v>
      </c>
      <c r="BO1340" s="9"/>
      <c r="BP1340" s="9"/>
      <c r="BQ1340" s="9">
        <v>4307.4514252806703</v>
      </c>
      <c r="BR1340" s="9"/>
      <c r="BS1340" s="9"/>
      <c r="BT1340" s="9">
        <v>1892.5850337545301</v>
      </c>
      <c r="BU1340" s="9"/>
      <c r="BV1340" s="9"/>
      <c r="BW1340" s="9"/>
      <c r="BX1340" s="9">
        <v>233</v>
      </c>
    </row>
    <row r="1341" spans="1:76" x14ac:dyDescent="0.2">
      <c r="A1341" s="2" t="s">
        <v>1341</v>
      </c>
      <c r="B1341" s="2">
        <f t="shared" si="42"/>
        <v>55873</v>
      </c>
      <c r="C1341" s="5">
        <v>717</v>
      </c>
      <c r="D1341" s="5">
        <v>600</v>
      </c>
      <c r="E1341" s="5">
        <v>82</v>
      </c>
      <c r="F1341" s="2">
        <v>55873</v>
      </c>
      <c r="G1341">
        <f t="array" ref="G1341:AA1341">VLOOKUP(A1341,Check_S4,{7,8,9,10,11,12,13,14,15,16,17,18,19,20,21,22,23,24,25,26,27},FALSE)</f>
        <v>0</v>
      </c>
      <c r="H1341">
        <v>577</v>
      </c>
      <c r="I1341">
        <v>15.833538519999999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1619.82488874809</v>
      </c>
      <c r="P1341">
        <v>0</v>
      </c>
      <c r="Q1341">
        <v>622.44097308741198</v>
      </c>
      <c r="R1341">
        <v>0</v>
      </c>
      <c r="S1341">
        <v>1167.6572131334799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300</v>
      </c>
      <c r="AB1341">
        <f t="array" ref="AB1341">MEDIAN(IF(G1341:Q1341&lt;&gt;0,G1341:Q1341))</f>
        <v>599.72048654370599</v>
      </c>
      <c r="AC1341">
        <f t="array" ref="AC1341">MEDIAN(IF(R1341:Z1341&lt;&gt;0,R1341:Z1341))</f>
        <v>1167.6572131334799</v>
      </c>
      <c r="AD1341">
        <f t="shared" si="41"/>
        <v>1.9470023774957106</v>
      </c>
      <c r="AE1341">
        <f t="array" ref="AE1341">TTEST(IF(G1341:Q1341&lt;&gt;0,G1341:Q1341),IF(R1341:AA1341&lt;&gt;0,R1341:AA1341),2,3)</f>
        <v>0.96720182017804568</v>
      </c>
      <c r="AX1341" s="8" t="s">
        <v>3538</v>
      </c>
      <c r="AY1341" s="8" t="s">
        <v>3539</v>
      </c>
      <c r="AZ1341" s="8" t="s">
        <v>1623</v>
      </c>
      <c r="BA1341" s="9">
        <v>1406.40128297456</v>
      </c>
      <c r="BB1341" s="9">
        <v>1356.7324751117501</v>
      </c>
      <c r="BC1341" s="9">
        <v>52.094237178431001</v>
      </c>
      <c r="BD1341" s="9"/>
      <c r="BE1341" s="9">
        <v>1840</v>
      </c>
      <c r="BF1341" s="9">
        <v>213.34066580000001</v>
      </c>
      <c r="BG1341" s="9"/>
      <c r="BH1341" s="9"/>
      <c r="BI1341" s="9">
        <v>1029.0782197185699</v>
      </c>
      <c r="BJ1341" s="9"/>
      <c r="BK1341" s="9"/>
      <c r="BL1341" s="9">
        <v>2410.6493795763799</v>
      </c>
      <c r="BM1341" s="9"/>
      <c r="BN1341" s="9">
        <v>834.67704847807795</v>
      </c>
      <c r="BO1341" s="9"/>
      <c r="BP1341" s="9">
        <v>1262.8935306924</v>
      </c>
      <c r="BQ1341" s="9"/>
      <c r="BR1341" s="9"/>
      <c r="BS1341" s="9">
        <v>1450.57141953109</v>
      </c>
      <c r="BT1341" s="9"/>
      <c r="BU1341" s="9"/>
      <c r="BV1341" s="9"/>
      <c r="BW1341" s="9"/>
      <c r="BX1341" s="9">
        <v>2210</v>
      </c>
    </row>
    <row r="1342" spans="1:76" x14ac:dyDescent="0.2">
      <c r="A1342" s="2" t="s">
        <v>1342</v>
      </c>
      <c r="B1342" s="2">
        <f t="shared" si="42"/>
        <v>21071</v>
      </c>
      <c r="C1342" s="5">
        <v>1884</v>
      </c>
      <c r="D1342" s="5">
        <v>1979</v>
      </c>
      <c r="E1342" s="5">
        <v>70</v>
      </c>
      <c r="F1342" s="2">
        <v>21071</v>
      </c>
      <c r="G1342">
        <f t="array" ref="G1342:AA1342">VLOOKUP(A1342,Check_S4,{7,8,9,10,11,12,13,14,15,16,17,18,19,20,21,22,23,24,25,26,27},FALSE)</f>
        <v>3262</v>
      </c>
      <c r="H1342">
        <v>1350</v>
      </c>
      <c r="I1342">
        <v>316.28694680000001</v>
      </c>
      <c r="J1342">
        <v>0</v>
      </c>
      <c r="K1342">
        <v>0</v>
      </c>
      <c r="L1342">
        <v>2607.5824637221799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f t="array" ref="AB1342">MEDIAN(IF(G1342:Q1342&lt;&gt;0,G1342:Q1342))</f>
        <v>1978.79123186109</v>
      </c>
      <c r="AC1342" t="e">
        <f t="array" ref="AC1342">MEDIAN(IF(R1342:Z1342&lt;&gt;0,R1342:Z1342))</f>
        <v>#NUM!</v>
      </c>
      <c r="AD1342" t="e">
        <f t="shared" si="41"/>
        <v>#NUM!</v>
      </c>
      <c r="AE1342" t="e">
        <f t="array" ref="AE1342">TTEST(IF(G1342:Q1342&lt;&gt;0,G1342:Q1342),IF(R1342:AA1342&lt;&gt;0,R1342:AA1342),2,3)</f>
        <v>#DIV/0!</v>
      </c>
      <c r="AX1342" s="8" t="s">
        <v>3540</v>
      </c>
      <c r="AY1342" s="8" t="s">
        <v>3541</v>
      </c>
      <c r="AZ1342" s="8" t="s">
        <v>1623</v>
      </c>
      <c r="BA1342" s="9">
        <v>1356.7544207416699</v>
      </c>
      <c r="BB1342" s="9">
        <v>1356.7544207416699</v>
      </c>
      <c r="BC1342" s="9">
        <v>120.169103284428</v>
      </c>
      <c r="BD1342" s="9"/>
      <c r="BE1342" s="9"/>
      <c r="BF1342" s="9"/>
      <c r="BG1342" s="9"/>
      <c r="BH1342" s="9"/>
      <c r="BI1342" s="9">
        <v>203.88779256336201</v>
      </c>
      <c r="BJ1342" s="9"/>
      <c r="BK1342" s="9"/>
      <c r="BL1342" s="9">
        <v>2509.6210489199698</v>
      </c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</row>
    <row r="1343" spans="1:76" x14ac:dyDescent="0.2">
      <c r="A1343" s="2" t="s">
        <v>1343</v>
      </c>
      <c r="B1343" s="2">
        <f t="shared" si="42"/>
        <v>25995</v>
      </c>
      <c r="C1343" s="5">
        <v>1527</v>
      </c>
      <c r="D1343" s="5">
        <v>1105</v>
      </c>
      <c r="E1343" s="5">
        <v>89</v>
      </c>
      <c r="F1343" s="2">
        <v>25995</v>
      </c>
      <c r="G1343">
        <f t="array" ref="G1343:AA1343">VLOOKUP(A1343,Check_S4,{7,8,9,10,11,12,13,14,15,16,17,18,19,20,21,22,23,24,25,26,27},FALSE)</f>
        <v>0</v>
      </c>
      <c r="H1343">
        <v>0</v>
      </c>
      <c r="I1343">
        <v>0</v>
      </c>
      <c r="J1343">
        <v>0</v>
      </c>
      <c r="K1343">
        <v>0</v>
      </c>
      <c r="L1343">
        <v>416.638764670358</v>
      </c>
      <c r="M1343">
        <v>0</v>
      </c>
      <c r="N1343">
        <v>0</v>
      </c>
      <c r="O1343">
        <v>1399.99277363843</v>
      </c>
      <c r="P1343">
        <v>0</v>
      </c>
      <c r="Q1343">
        <v>810.42634566315201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3480.1418818571701</v>
      </c>
      <c r="X1343">
        <v>0</v>
      </c>
      <c r="Y1343">
        <v>0</v>
      </c>
      <c r="Z1343">
        <v>0</v>
      </c>
      <c r="AA1343">
        <v>0</v>
      </c>
      <c r="AB1343">
        <f t="array" ref="AB1343">MEDIAN(IF(G1343:Q1343&lt;&gt;0,G1343:Q1343))</f>
        <v>810.42634566315201</v>
      </c>
      <c r="AC1343">
        <f t="array" ref="AC1343">MEDIAN(IF(R1343:Z1343&lt;&gt;0,R1343:Z1343))</f>
        <v>3480.1418818571701</v>
      </c>
      <c r="AD1343">
        <f t="shared" si="41"/>
        <v>4.2942111895553632</v>
      </c>
      <c r="AE1343" t="e">
        <f t="array" ref="AE1343">TTEST(IF(G1343:Q1343&lt;&gt;0,G1343:Q1343),IF(R1343:AA1343&lt;&gt;0,R1343:AA1343),2,3)</f>
        <v>#DIV/0!</v>
      </c>
      <c r="AX1343" s="8" t="s">
        <v>3542</v>
      </c>
      <c r="AY1343" s="8" t="s">
        <v>3543</v>
      </c>
      <c r="AZ1343" s="8" t="s">
        <v>1623</v>
      </c>
      <c r="BA1343" s="9">
        <v>1835.8232992634901</v>
      </c>
      <c r="BB1343" s="9">
        <v>1358.13247392729</v>
      </c>
      <c r="BC1343" s="9">
        <v>96.635272360346903</v>
      </c>
      <c r="BD1343" s="9"/>
      <c r="BE1343" s="9">
        <v>799</v>
      </c>
      <c r="BF1343" s="9">
        <v>14.486736909999999</v>
      </c>
      <c r="BG1343" s="9"/>
      <c r="BH1343" s="9"/>
      <c r="BI1343" s="9"/>
      <c r="BJ1343" s="9"/>
      <c r="BK1343" s="9"/>
      <c r="BL1343" s="9"/>
      <c r="BM1343" s="9"/>
      <c r="BN1343" s="9">
        <v>1169.21066609899</v>
      </c>
      <c r="BO1343" s="9">
        <v>2395.3767953505599</v>
      </c>
      <c r="BP1343" s="9">
        <v>1747.59539160745</v>
      </c>
      <c r="BQ1343" s="9">
        <v>5873.8625223852996</v>
      </c>
      <c r="BR1343" s="9"/>
      <c r="BS1343" s="9">
        <v>1547.05428175559</v>
      </c>
      <c r="BT1343" s="9"/>
      <c r="BU1343" s="9"/>
      <c r="BV1343" s="9"/>
      <c r="BW1343" s="9"/>
      <c r="BX1343" s="9">
        <v>1140</v>
      </c>
    </row>
    <row r="1344" spans="1:76" x14ac:dyDescent="0.2">
      <c r="A1344" s="2" t="s">
        <v>1344</v>
      </c>
      <c r="B1344" s="2">
        <f t="shared" si="42"/>
        <v>63492</v>
      </c>
      <c r="C1344" s="5">
        <v>623</v>
      </c>
      <c r="D1344" s="5">
        <v>623</v>
      </c>
      <c r="E1344" s="5"/>
      <c r="F1344" s="2">
        <v>63492</v>
      </c>
      <c r="G1344">
        <f t="array" ref="G1344:AA1344">VLOOKUP(A1344,Check_S4,{7,8,9,10,11,12,13,14,15,16,17,18,19,20,21,22,23,24,25,26,27},FALSE)</f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623</v>
      </c>
      <c r="AB1344" t="e">
        <f t="array" ref="AB1344">MEDIAN(IF(G1344:Q1344&lt;&gt;0,G1344:Q1344))</f>
        <v>#NUM!</v>
      </c>
      <c r="AC1344" t="e">
        <f t="array" ref="AC1344">MEDIAN(IF(R1344:Z1344&lt;&gt;0,R1344:Z1344))</f>
        <v>#NUM!</v>
      </c>
      <c r="AD1344" t="e">
        <f t="shared" si="41"/>
        <v>#NUM!</v>
      </c>
      <c r="AE1344" t="e">
        <f t="array" ref="AE1344">TTEST(IF(G1344:Q1344&lt;&gt;0,G1344:Q1344),IF(R1344:AA1344&lt;&gt;0,R1344:AA1344),2,3)</f>
        <v>#DIV/0!</v>
      </c>
      <c r="AX1344" s="8" t="s">
        <v>3544</v>
      </c>
      <c r="AY1344" s="8" t="s">
        <v>3545</v>
      </c>
      <c r="AZ1344" s="8" t="s">
        <v>1623</v>
      </c>
      <c r="BA1344" s="9">
        <v>1197.37533033911</v>
      </c>
      <c r="BB1344" s="9">
        <v>1358.137868</v>
      </c>
      <c r="BC1344" s="9">
        <v>66.891609791004598</v>
      </c>
      <c r="BD1344" s="9"/>
      <c r="BE1344" s="9">
        <v>881</v>
      </c>
      <c r="BF1344" s="9">
        <v>46.060240200000003</v>
      </c>
      <c r="BG1344" s="9">
        <v>1358.137868</v>
      </c>
      <c r="BH1344" s="9"/>
      <c r="BI1344" s="9"/>
      <c r="BJ1344" s="9"/>
      <c r="BK1344" s="9">
        <v>2211.7743019803702</v>
      </c>
      <c r="BL1344" s="9">
        <v>1489.90424151517</v>
      </c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</row>
    <row r="1345" spans="1:76" x14ac:dyDescent="0.2">
      <c r="A1345" s="2" t="s">
        <v>1345</v>
      </c>
      <c r="B1345" s="2">
        <f t="shared" si="42"/>
        <v>44583</v>
      </c>
      <c r="C1345" s="5">
        <v>886</v>
      </c>
      <c r="D1345" s="5">
        <v>777</v>
      </c>
      <c r="E1345" s="5">
        <v>75</v>
      </c>
      <c r="F1345" s="2">
        <v>44583</v>
      </c>
      <c r="G1345">
        <f t="array" ref="G1345:AA1345">VLOOKUP(A1345,Check_S4,{7,8,9,10,11,12,13,14,15,16,17,18,19,20,21,22,23,24,25,26,27},FALSE)</f>
        <v>1794</v>
      </c>
      <c r="H1345">
        <v>0</v>
      </c>
      <c r="I1345">
        <v>0</v>
      </c>
      <c r="J1345">
        <v>0</v>
      </c>
      <c r="K1345">
        <v>0</v>
      </c>
      <c r="L1345">
        <v>197.14105663129999</v>
      </c>
      <c r="M1345">
        <v>0</v>
      </c>
      <c r="N1345">
        <v>0</v>
      </c>
      <c r="O1345">
        <v>0</v>
      </c>
      <c r="P1345">
        <v>0</v>
      </c>
      <c r="Q1345">
        <v>707.11075906764199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846</v>
      </c>
      <c r="AB1345">
        <f t="array" ref="AB1345">MEDIAN(IF(G1345:Q1345&lt;&gt;0,G1345:Q1345))</f>
        <v>707.11075906764199</v>
      </c>
      <c r="AC1345" t="e">
        <f t="array" ref="AC1345">MEDIAN(IF(R1345:Z1345&lt;&gt;0,R1345:Z1345))</f>
        <v>#NUM!</v>
      </c>
      <c r="AD1345" t="e">
        <f t="shared" si="41"/>
        <v>#NUM!</v>
      </c>
      <c r="AE1345" t="e">
        <f t="array" ref="AE1345">TTEST(IF(G1345:Q1345&lt;&gt;0,G1345:Q1345),IF(R1345:AA1345&lt;&gt;0,R1345:AA1345),2,3)</f>
        <v>#DIV/0!</v>
      </c>
      <c r="AX1345" s="8" t="s">
        <v>3546</v>
      </c>
      <c r="AY1345" s="8" t="s">
        <v>3547</v>
      </c>
      <c r="AZ1345" s="8" t="s">
        <v>1623</v>
      </c>
      <c r="BA1345" s="9">
        <v>3441.2124063217502</v>
      </c>
      <c r="BB1345" s="9">
        <v>1360</v>
      </c>
      <c r="BC1345" s="9">
        <v>142.02753829891299</v>
      </c>
      <c r="BD1345" s="9"/>
      <c r="BE1345" s="9">
        <v>11976</v>
      </c>
      <c r="BF1345" s="9">
        <v>151.41624680000001</v>
      </c>
      <c r="BG1345" s="9"/>
      <c r="BH1345" s="9"/>
      <c r="BI1345" s="9">
        <v>730.63529023549995</v>
      </c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>
        <v>2988.0104945732701</v>
      </c>
      <c r="BX1345" s="9">
        <v>1360</v>
      </c>
    </row>
    <row r="1346" spans="1:76" x14ac:dyDescent="0.2">
      <c r="A1346" s="2" t="s">
        <v>1346</v>
      </c>
      <c r="B1346" s="2">
        <f t="shared" si="42"/>
        <v>54831</v>
      </c>
      <c r="C1346" s="5">
        <v>720</v>
      </c>
      <c r="D1346" s="5">
        <v>720</v>
      </c>
      <c r="E1346" s="5">
        <v>140</v>
      </c>
      <c r="F1346" s="2">
        <v>54831</v>
      </c>
      <c r="G1346">
        <f t="array" ref="G1346:AA1346">VLOOKUP(A1346,Check_S4,{7,8,9,10,11,12,13,14,15,16,17,18,19,20,21,22,23,24,25,26,27},FALSE)</f>
        <v>0</v>
      </c>
      <c r="H1346">
        <v>1431</v>
      </c>
      <c r="I1346">
        <v>8.8012839980000006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f t="array" ref="AB1346">MEDIAN(IF(G1346:Q1346&lt;&gt;0,G1346:Q1346))</f>
        <v>719.90064199900007</v>
      </c>
      <c r="AC1346" t="e">
        <f t="array" ref="AC1346">MEDIAN(IF(R1346:Z1346&lt;&gt;0,R1346:Z1346))</f>
        <v>#NUM!</v>
      </c>
      <c r="AD1346" t="e">
        <f t="shared" si="41"/>
        <v>#NUM!</v>
      </c>
      <c r="AE1346" t="e">
        <f t="array" ref="AE1346">TTEST(IF(G1346:Q1346&lt;&gt;0,G1346:Q1346),IF(R1346:AA1346&lt;&gt;0,R1346:AA1346),2,3)</f>
        <v>#DIV/0!</v>
      </c>
      <c r="AX1346" s="8" t="s">
        <v>3548</v>
      </c>
      <c r="AY1346" s="8" t="s">
        <v>3548</v>
      </c>
      <c r="AZ1346" s="8" t="s">
        <v>1623</v>
      </c>
      <c r="BA1346" s="9">
        <v>2041.1202499747999</v>
      </c>
      <c r="BB1346" s="9">
        <v>1360</v>
      </c>
      <c r="BC1346" s="9">
        <v>89.824377117027694</v>
      </c>
      <c r="BD1346" s="9"/>
      <c r="BE1346" s="9">
        <v>6321</v>
      </c>
      <c r="BF1346" s="9">
        <v>287.97266769999999</v>
      </c>
      <c r="BG1346" s="9"/>
      <c r="BH1346" s="9"/>
      <c r="BI1346" s="9">
        <v>1175.3976153578899</v>
      </c>
      <c r="BJ1346" s="9"/>
      <c r="BK1346" s="9">
        <v>516.85257377593098</v>
      </c>
      <c r="BL1346" s="9">
        <v>1275.04572036322</v>
      </c>
      <c r="BM1346" s="9"/>
      <c r="BN1346" s="9"/>
      <c r="BO1346" s="9"/>
      <c r="BP1346" s="9">
        <v>1921.1924728117301</v>
      </c>
      <c r="BQ1346" s="9"/>
      <c r="BR1346" s="9"/>
      <c r="BS1346" s="9">
        <v>2344.2435798155402</v>
      </c>
      <c r="BT1346" s="9"/>
      <c r="BU1346" s="9"/>
      <c r="BV1346" s="9"/>
      <c r="BW1346" s="9">
        <v>3168.3776199488898</v>
      </c>
      <c r="BX1346" s="9">
        <v>1360</v>
      </c>
    </row>
    <row r="1347" spans="1:76" x14ac:dyDescent="0.2">
      <c r="A1347" s="2" t="s">
        <v>1347</v>
      </c>
      <c r="B1347" s="2">
        <f t="shared" si="42"/>
        <v>26622</v>
      </c>
      <c r="C1347" s="5">
        <v>1482</v>
      </c>
      <c r="D1347" s="5">
        <v>1565</v>
      </c>
      <c r="E1347" s="5">
        <v>43</v>
      </c>
      <c r="F1347" s="2">
        <v>26622</v>
      </c>
      <c r="G1347">
        <f t="array" ref="G1347:AA1347">VLOOKUP(A1347,Check_S4,{7,8,9,10,11,12,13,14,15,16,17,18,19,20,21,22,23,24,25,26,27},FALSE)</f>
        <v>0</v>
      </c>
      <c r="H1347">
        <v>2366</v>
      </c>
      <c r="I1347">
        <v>708.03951740000002</v>
      </c>
      <c r="J1347">
        <v>945.17696100000001</v>
      </c>
      <c r="K1347">
        <v>0</v>
      </c>
      <c r="L1347">
        <v>1499.2666224100101</v>
      </c>
      <c r="M1347">
        <v>0</v>
      </c>
      <c r="N1347">
        <v>773.43135370463699</v>
      </c>
      <c r="O1347">
        <v>2166.3108670946899</v>
      </c>
      <c r="P1347">
        <v>0</v>
      </c>
      <c r="Q1347">
        <v>827.82655107526796</v>
      </c>
      <c r="R1347">
        <v>0</v>
      </c>
      <c r="S1347">
        <v>1631.6129584885</v>
      </c>
      <c r="T1347">
        <v>0</v>
      </c>
      <c r="U1347">
        <v>0</v>
      </c>
      <c r="V1347">
        <v>1652.2193691938701</v>
      </c>
      <c r="W1347">
        <v>0</v>
      </c>
      <c r="X1347">
        <v>0</v>
      </c>
      <c r="Y1347">
        <v>0</v>
      </c>
      <c r="Z1347">
        <v>0</v>
      </c>
      <c r="AA1347">
        <v>2250</v>
      </c>
      <c r="AB1347">
        <f t="array" ref="AB1347">MEDIAN(IF(G1347:Q1347&lt;&gt;0,G1347:Q1347))</f>
        <v>945.17696100000001</v>
      </c>
      <c r="AC1347">
        <f t="array" ref="AC1347">MEDIAN(IF(R1347:Z1347&lt;&gt;0,R1347:Z1347))</f>
        <v>1641.9161638411852</v>
      </c>
      <c r="AD1347">
        <f t="shared" ref="AD1347:AD1410" si="43">AC1347/AB1347</f>
        <v>1.7371521223962474</v>
      </c>
      <c r="AE1347">
        <f t="array" ref="AE1347">TTEST(IF(G1347:Q1347&lt;&gt;0,G1347:Q1347),IF(R1347:AA1347&lt;&gt;0,R1347:AA1347),2,3)</f>
        <v>0.16018079640442293</v>
      </c>
      <c r="AX1347" s="8" t="s">
        <v>3549</v>
      </c>
      <c r="AY1347" s="8" t="s">
        <v>3550</v>
      </c>
      <c r="AZ1347" s="8" t="s">
        <v>1623</v>
      </c>
      <c r="BA1347" s="9">
        <v>1587.4071216166201</v>
      </c>
      <c r="BB1347" s="9">
        <v>1360.1264095450699</v>
      </c>
      <c r="BC1347" s="9">
        <v>82.889715781676898</v>
      </c>
      <c r="BD1347" s="9"/>
      <c r="BE1347" s="9">
        <v>1998</v>
      </c>
      <c r="BF1347" s="9">
        <v>479.78922640000002</v>
      </c>
      <c r="BG1347" s="9"/>
      <c r="BH1347" s="9"/>
      <c r="BI1347" s="9">
        <v>2886.3531130563001</v>
      </c>
      <c r="BJ1347" s="9">
        <v>39.7017533473771</v>
      </c>
      <c r="BK1347" s="9"/>
      <c r="BL1347" s="9">
        <v>1271.3859634860501</v>
      </c>
      <c r="BM1347" s="9"/>
      <c r="BN1347" s="9">
        <v>3952.1600610391401</v>
      </c>
      <c r="BO1347" s="9"/>
      <c r="BP1347" s="9">
        <v>1448.8668556041</v>
      </c>
      <c r="BQ1347" s="9"/>
      <c r="BR1347" s="9"/>
      <c r="BS1347" s="9"/>
      <c r="BT1347" s="9"/>
      <c r="BU1347" s="9"/>
      <c r="BV1347" s="9"/>
      <c r="BW1347" s="9"/>
      <c r="BX1347" s="9">
        <v>623</v>
      </c>
    </row>
    <row r="1348" spans="1:76" x14ac:dyDescent="0.2">
      <c r="A1348" s="2" t="s">
        <v>1348</v>
      </c>
      <c r="B1348" s="2">
        <f t="shared" si="42"/>
        <v>36686</v>
      </c>
      <c r="C1348" s="5">
        <v>1072</v>
      </c>
      <c r="D1348" s="5">
        <v>1184</v>
      </c>
      <c r="E1348" s="5">
        <v>70</v>
      </c>
      <c r="F1348" s="2">
        <v>36686</v>
      </c>
      <c r="G1348">
        <f t="array" ref="G1348:AA1348">VLOOKUP(A1348,Check_S4,{7,8,9,10,11,12,13,14,15,16,17,18,19,20,21,22,23,24,25,26,27},FALSE)</f>
        <v>0</v>
      </c>
      <c r="H1348">
        <v>1211</v>
      </c>
      <c r="I1348">
        <v>56.89482168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1864.4462383786599</v>
      </c>
      <c r="R1348">
        <v>0</v>
      </c>
      <c r="S1348">
        <v>1157.63048045849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f t="array" ref="AB1348">MEDIAN(IF(G1348:Q1348&lt;&gt;0,G1348:Q1348))</f>
        <v>1211</v>
      </c>
      <c r="AC1348">
        <f t="array" ref="AC1348">MEDIAN(IF(R1348:Z1348&lt;&gt;0,R1348:Z1348))</f>
        <v>1157.63048045849</v>
      </c>
      <c r="AD1348">
        <f t="shared" si="43"/>
        <v>0.95592938105573078</v>
      </c>
      <c r="AE1348" t="e">
        <f t="array" ref="AE1348">TTEST(IF(G1348:Q1348&lt;&gt;0,G1348:Q1348),IF(R1348:AA1348&lt;&gt;0,R1348:AA1348),2,3)</f>
        <v>#DIV/0!</v>
      </c>
      <c r="AX1348" s="8" t="s">
        <v>3551</v>
      </c>
      <c r="AY1348" s="8" t="s">
        <v>3552</v>
      </c>
      <c r="AZ1348" s="8" t="s">
        <v>1623</v>
      </c>
      <c r="BA1348" s="9">
        <v>1615.0653348430999</v>
      </c>
      <c r="BB1348" s="9">
        <v>1362.83760482056</v>
      </c>
      <c r="BC1348" s="9">
        <v>64.195692401191806</v>
      </c>
      <c r="BD1348" s="9"/>
      <c r="BE1348" s="9">
        <v>1101</v>
      </c>
      <c r="BF1348" s="9">
        <v>328.9978648</v>
      </c>
      <c r="BG1348" s="9"/>
      <c r="BH1348" s="9"/>
      <c r="BI1348" s="9">
        <v>1362.83760482056</v>
      </c>
      <c r="BJ1348" s="9">
        <v>833.31749028695594</v>
      </c>
      <c r="BK1348" s="9">
        <v>2040.41554264704</v>
      </c>
      <c r="BL1348" s="9">
        <v>3848.1231123483999</v>
      </c>
      <c r="BM1348" s="9"/>
      <c r="BN1348" s="9">
        <v>1393.6966633301799</v>
      </c>
      <c r="BO1348" s="9"/>
      <c r="BP1348" s="9">
        <v>1217.1997353547499</v>
      </c>
      <c r="BQ1348" s="9"/>
      <c r="BR1348" s="9"/>
      <c r="BS1348" s="9"/>
      <c r="BT1348" s="9"/>
      <c r="BU1348" s="9"/>
      <c r="BV1348" s="9"/>
      <c r="BW1348" s="9"/>
      <c r="BX1348" s="9">
        <v>2410</v>
      </c>
    </row>
    <row r="1349" spans="1:76" x14ac:dyDescent="0.2">
      <c r="A1349" s="2" t="s">
        <v>1349</v>
      </c>
      <c r="B1349" s="2">
        <f t="shared" si="42"/>
        <v>28772</v>
      </c>
      <c r="C1349" s="5">
        <v>1356</v>
      </c>
      <c r="D1349" s="5">
        <v>1356</v>
      </c>
      <c r="E1349" s="5">
        <v>20</v>
      </c>
      <c r="F1349" s="2">
        <v>28772</v>
      </c>
      <c r="G1349">
        <f t="array" ref="G1349:AA1349">VLOOKUP(A1349,Check_S4,{7,8,9,10,11,12,13,14,15,16,17,18,19,20,21,22,23,24,25,26,27},FALSE)</f>
        <v>0</v>
      </c>
      <c r="H1349">
        <v>1543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1168.1476103960599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f t="array" ref="AB1349">MEDIAN(IF(G1349:Q1349&lt;&gt;0,G1349:Q1349))</f>
        <v>1355.57380519803</v>
      </c>
      <c r="AC1349" t="e">
        <f t="array" ref="AC1349">MEDIAN(IF(R1349:Z1349&lt;&gt;0,R1349:Z1349))</f>
        <v>#NUM!</v>
      </c>
      <c r="AD1349" t="e">
        <f t="shared" si="43"/>
        <v>#NUM!</v>
      </c>
      <c r="AE1349" t="e">
        <f t="array" ref="AE1349">TTEST(IF(G1349:Q1349&lt;&gt;0,G1349:Q1349),IF(R1349:AA1349&lt;&gt;0,R1349:AA1349),2,3)</f>
        <v>#DIV/0!</v>
      </c>
      <c r="AX1349" s="8" t="s">
        <v>3553</v>
      </c>
      <c r="AY1349" s="8" t="s">
        <v>3554</v>
      </c>
      <c r="AZ1349" s="8" t="s">
        <v>1623</v>
      </c>
      <c r="BA1349" s="9">
        <v>1033.3525379866001</v>
      </c>
      <c r="BB1349" s="9">
        <v>1363.53961568251</v>
      </c>
      <c r="BC1349" s="9">
        <v>67.804143219864798</v>
      </c>
      <c r="BD1349" s="9"/>
      <c r="BE1349" s="9">
        <v>221</v>
      </c>
      <c r="BF1349" s="9">
        <v>122.9138777</v>
      </c>
      <c r="BG1349" s="9"/>
      <c r="BH1349" s="9"/>
      <c r="BI1349" s="9">
        <v>1744.5182069964401</v>
      </c>
      <c r="BJ1349" s="9"/>
      <c r="BK1349" s="9"/>
      <c r="BL1349" s="9">
        <v>1397.0792313650099</v>
      </c>
      <c r="BM1349" s="9"/>
      <c r="BN1349" s="9">
        <v>266.00065626618499</v>
      </c>
      <c r="BO1349" s="9"/>
      <c r="BP1349" s="9">
        <v>1533.0889623712901</v>
      </c>
      <c r="BQ1349" s="9"/>
      <c r="BR1349" s="9"/>
      <c r="BS1349" s="9">
        <v>1652.2193691938701</v>
      </c>
      <c r="BT1349" s="9"/>
      <c r="BU1349" s="9"/>
      <c r="BV1349" s="9"/>
      <c r="BW1349" s="9"/>
      <c r="BX1349" s="9">
        <v>1330</v>
      </c>
    </row>
    <row r="1350" spans="1:76" x14ac:dyDescent="0.2">
      <c r="A1350" s="2" t="s">
        <v>1350</v>
      </c>
      <c r="B1350" s="2">
        <f t="shared" si="42"/>
        <v>14498</v>
      </c>
      <c r="C1350" s="5">
        <v>2690</v>
      </c>
      <c r="D1350" s="5">
        <v>1886</v>
      </c>
      <c r="E1350" s="5">
        <v>80</v>
      </c>
      <c r="F1350" s="2">
        <v>14498</v>
      </c>
      <c r="G1350">
        <f t="array" ref="G1350:AA1350">VLOOKUP(A1350,Check_S4,{7,8,9,10,11,12,13,14,15,16,17,18,19,20,21,22,23,24,25,26,27},FALSE)</f>
        <v>0</v>
      </c>
      <c r="H1350">
        <v>7738</v>
      </c>
      <c r="I1350">
        <v>2360.5941309999998</v>
      </c>
      <c r="J1350">
        <v>0</v>
      </c>
      <c r="K1350">
        <v>4425.7275100999996</v>
      </c>
      <c r="L1350">
        <v>2424.9603122802901</v>
      </c>
      <c r="M1350">
        <v>0</v>
      </c>
      <c r="N1350">
        <v>1696.9554837513699</v>
      </c>
      <c r="O1350">
        <v>1885.8580823964801</v>
      </c>
      <c r="P1350">
        <v>0</v>
      </c>
      <c r="Q1350">
        <v>1022.60397300438</v>
      </c>
      <c r="R1350">
        <v>0</v>
      </c>
      <c r="S1350">
        <v>1860.5259404215001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799</v>
      </c>
      <c r="AB1350">
        <f t="array" ref="AB1350">MEDIAN(IF(G1350:Q1350&lt;&gt;0,G1350:Q1350))</f>
        <v>2360.5941309999998</v>
      </c>
      <c r="AC1350">
        <f t="array" ref="AC1350">MEDIAN(IF(R1350:Z1350&lt;&gt;0,R1350:Z1350))</f>
        <v>1860.5259404215001</v>
      </c>
      <c r="AD1350">
        <f t="shared" si="43"/>
        <v>0.78816002970969867</v>
      </c>
      <c r="AE1350">
        <f t="array" ref="AE1350">TTEST(IF(G1350:Q1350&lt;&gt;0,G1350:Q1350),IF(R1350:AA1350&lt;&gt;0,R1350:AA1350),2,3)</f>
        <v>0.13624184633346681</v>
      </c>
      <c r="AX1350" s="8" t="s">
        <v>930</v>
      </c>
      <c r="AY1350" s="8" t="s">
        <v>930</v>
      </c>
      <c r="AZ1350" s="8" t="s">
        <v>1640</v>
      </c>
      <c r="BA1350" s="9">
        <v>2136.9135286792098</v>
      </c>
      <c r="BB1350" s="9">
        <v>1364.4662693494699</v>
      </c>
      <c r="BC1350" s="9">
        <v>108.275647969792</v>
      </c>
      <c r="BD1350" s="9"/>
      <c r="BE1350" s="9">
        <v>957</v>
      </c>
      <c r="BF1350" s="9">
        <v>120.9664057</v>
      </c>
      <c r="BG1350" s="9"/>
      <c r="BH1350" s="9"/>
      <c r="BI1350" s="9">
        <v>2485.5218641858801</v>
      </c>
      <c r="BJ1350" s="9">
        <v>1394.5358171396299</v>
      </c>
      <c r="BK1350" s="9">
        <v>7961.2025071218904</v>
      </c>
      <c r="BL1350" s="9">
        <v>1364.4662693494699</v>
      </c>
      <c r="BM1350" s="9"/>
      <c r="BN1350" s="9">
        <v>2636.38576472462</v>
      </c>
      <c r="BO1350" s="9"/>
      <c r="BP1350" s="9">
        <v>1212.1431298913801</v>
      </c>
      <c r="BQ1350" s="9"/>
      <c r="BR1350" s="9"/>
      <c r="BS1350" s="9"/>
      <c r="BT1350" s="9"/>
      <c r="BU1350" s="9"/>
      <c r="BV1350" s="9"/>
      <c r="BW1350" s="9"/>
      <c r="BX1350" s="9">
        <v>1100</v>
      </c>
    </row>
    <row r="1351" spans="1:76" x14ac:dyDescent="0.2">
      <c r="A1351" s="2" t="s">
        <v>1351</v>
      </c>
      <c r="B1351" s="2">
        <f t="shared" si="42"/>
        <v>34449</v>
      </c>
      <c r="C1351" s="5">
        <v>1130</v>
      </c>
      <c r="D1351" s="5">
        <v>1130</v>
      </c>
      <c r="E1351" s="5"/>
      <c r="F1351" s="2">
        <v>34449</v>
      </c>
      <c r="G1351">
        <f t="array" ref="G1351:AA1351">VLOOKUP(A1351,Check_S4,{7,8,9,10,11,12,13,14,15,16,17,18,19,20,21,22,23,24,25,26,27},FALSE)</f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1130.1449281851201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e">
        <f t="array" ref="AB1351">MEDIAN(IF(G1351:Q1351&lt;&gt;0,G1351:Q1351))</f>
        <v>#NUM!</v>
      </c>
      <c r="AC1351">
        <f t="array" ref="AC1351">MEDIAN(IF(R1351:Z1351&lt;&gt;0,R1351:Z1351))</f>
        <v>1130.1449281851201</v>
      </c>
      <c r="AD1351" t="e">
        <f t="shared" si="43"/>
        <v>#NUM!</v>
      </c>
      <c r="AE1351" t="e">
        <f t="array" ref="AE1351">TTEST(IF(G1351:Q1351&lt;&gt;0,G1351:Q1351),IF(R1351:AA1351&lt;&gt;0,R1351:AA1351),2,3)</f>
        <v>#DIV/0!</v>
      </c>
      <c r="AX1351" s="8" t="s">
        <v>1246</v>
      </c>
      <c r="AY1351" s="8" t="s">
        <v>3555</v>
      </c>
      <c r="AZ1351" s="8" t="s">
        <v>1623</v>
      </c>
      <c r="BA1351" s="9">
        <v>1081.9246630162099</v>
      </c>
      <c r="BB1351" s="9">
        <v>1365</v>
      </c>
      <c r="BC1351" s="9">
        <v>87.987584380265702</v>
      </c>
      <c r="BD1351" s="9"/>
      <c r="BE1351" s="9">
        <v>1365</v>
      </c>
      <c r="BF1351" s="9">
        <v>20.534876860000001</v>
      </c>
      <c r="BG1351" s="9"/>
      <c r="BH1351" s="9"/>
      <c r="BI1351" s="9"/>
      <c r="BJ1351" s="9"/>
      <c r="BK1351" s="9">
        <v>1860.2391121886401</v>
      </c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</row>
    <row r="1352" spans="1:76" x14ac:dyDescent="0.2">
      <c r="A1352" s="2" t="s">
        <v>1352</v>
      </c>
      <c r="B1352" s="2">
        <f t="shared" si="42"/>
        <v>34318</v>
      </c>
      <c r="C1352" s="5">
        <v>1130</v>
      </c>
      <c r="D1352" s="5">
        <v>1130</v>
      </c>
      <c r="E1352" s="5"/>
      <c r="F1352" s="2">
        <v>34318</v>
      </c>
      <c r="G1352">
        <f t="array" ref="G1352:AA1352">VLOOKUP(A1352,Check_S4,{7,8,9,10,11,12,13,14,15,16,17,18,19,20,21,22,23,24,25,26,27},FALSE)</f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1130.1449281851201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e">
        <f t="array" ref="AB1352">MEDIAN(IF(G1352:Q1352&lt;&gt;0,G1352:Q1352))</f>
        <v>#NUM!</v>
      </c>
      <c r="AC1352">
        <f t="array" ref="AC1352">MEDIAN(IF(R1352:Z1352&lt;&gt;0,R1352:Z1352))</f>
        <v>1130.1449281851201</v>
      </c>
      <c r="AD1352" t="e">
        <f t="shared" si="43"/>
        <v>#NUM!</v>
      </c>
      <c r="AE1352" t="e">
        <f t="array" ref="AE1352">TTEST(IF(G1352:Q1352&lt;&gt;0,G1352:Q1352),IF(R1352:AA1352&lt;&gt;0,R1352:AA1352),2,3)</f>
        <v>#DIV/0!</v>
      </c>
      <c r="AX1352" s="8" t="s">
        <v>3556</v>
      </c>
      <c r="AY1352" s="8" t="s">
        <v>3557</v>
      </c>
      <c r="AZ1352" s="8" t="s">
        <v>1623</v>
      </c>
      <c r="BA1352" s="9">
        <v>1365.5946534673601</v>
      </c>
      <c r="BB1352" s="9">
        <v>1365.5946534673601</v>
      </c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>
        <v>1365.5946534673601</v>
      </c>
      <c r="BQ1352" s="9"/>
      <c r="BR1352" s="9"/>
      <c r="BS1352" s="9"/>
      <c r="BT1352" s="9"/>
      <c r="BU1352" s="9"/>
      <c r="BV1352" s="9"/>
      <c r="BW1352" s="9"/>
      <c r="BX1352" s="9"/>
    </row>
    <row r="1353" spans="1:76" x14ac:dyDescent="0.2">
      <c r="A1353" s="2" t="s">
        <v>1353</v>
      </c>
      <c r="B1353" s="2">
        <f t="shared" si="42"/>
        <v>11050</v>
      </c>
      <c r="C1353" s="5">
        <v>3500</v>
      </c>
      <c r="D1353" s="5">
        <v>2279</v>
      </c>
      <c r="E1353" s="5">
        <v>87</v>
      </c>
      <c r="F1353" s="2">
        <v>11050</v>
      </c>
      <c r="G1353">
        <f t="array" ref="G1353:AA1353">VLOOKUP(A1353,Check_S4,{7,8,9,10,11,12,13,14,15,16,17,18,19,20,21,22,23,24,25,26,27},FALSE)</f>
        <v>0</v>
      </c>
      <c r="H1353">
        <v>7105</v>
      </c>
      <c r="I1353">
        <v>1243.284594</v>
      </c>
      <c r="J1353">
        <v>0</v>
      </c>
      <c r="K1353">
        <v>0</v>
      </c>
      <c r="L1353">
        <v>951.59253289222704</v>
      </c>
      <c r="M1353">
        <v>7379.2771978888604</v>
      </c>
      <c r="N1353">
        <v>0</v>
      </c>
      <c r="O1353">
        <v>1009.48390452846</v>
      </c>
      <c r="P1353">
        <v>0</v>
      </c>
      <c r="Q1353">
        <v>3314.0797774222301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f t="array" ref="AB1353">MEDIAN(IF(G1353:Q1353&lt;&gt;0,G1353:Q1353))</f>
        <v>2278.6821857111154</v>
      </c>
      <c r="AC1353" t="e">
        <f t="array" ref="AC1353">MEDIAN(IF(R1353:Z1353&lt;&gt;0,R1353:Z1353))</f>
        <v>#NUM!</v>
      </c>
      <c r="AD1353" t="e">
        <f t="shared" si="43"/>
        <v>#NUM!</v>
      </c>
      <c r="AE1353" t="e">
        <f t="array" ref="AE1353">TTEST(IF(G1353:Q1353&lt;&gt;0,G1353:Q1353),IF(R1353:AA1353&lt;&gt;0,R1353:AA1353),2,3)</f>
        <v>#DIV/0!</v>
      </c>
      <c r="AX1353" s="8" t="s">
        <v>3558</v>
      </c>
      <c r="AY1353" s="8" t="s">
        <v>3559</v>
      </c>
      <c r="AZ1353" s="8" t="s">
        <v>1623</v>
      </c>
      <c r="BA1353" s="9">
        <v>1176.6158353575399</v>
      </c>
      <c r="BB1353" s="9">
        <v>1365.9348757738401</v>
      </c>
      <c r="BC1353" s="9">
        <v>55.081682656401</v>
      </c>
      <c r="BD1353" s="9"/>
      <c r="BE1353" s="9">
        <v>1082</v>
      </c>
      <c r="BF1353" s="9">
        <v>107.8447341</v>
      </c>
      <c r="BG1353" s="9"/>
      <c r="BH1353" s="9"/>
      <c r="BI1353" s="9">
        <v>1752.6980490645201</v>
      </c>
      <c r="BJ1353" s="9"/>
      <c r="BK1353" s="9"/>
      <c r="BL1353" s="9">
        <v>1119.86465429485</v>
      </c>
      <c r="BM1353" s="9"/>
      <c r="BN1353" s="9">
        <v>1612.00509725284</v>
      </c>
      <c r="BO1353" s="9"/>
      <c r="BP1353" s="9">
        <v>1787.50847011783</v>
      </c>
      <c r="BQ1353" s="9"/>
      <c r="BR1353" s="9"/>
      <c r="BS1353" s="9">
        <v>1612.00567803029</v>
      </c>
      <c r="BT1353" s="9"/>
      <c r="BU1353" s="9"/>
      <c r="BV1353" s="9"/>
      <c r="BW1353" s="9"/>
      <c r="BX1353" s="9">
        <v>339</v>
      </c>
    </row>
    <row r="1354" spans="1:76" x14ac:dyDescent="0.2">
      <c r="A1354" s="2" t="s">
        <v>1354</v>
      </c>
      <c r="B1354" s="2">
        <f t="shared" si="42"/>
        <v>22541</v>
      </c>
      <c r="C1354" s="5">
        <v>1707</v>
      </c>
      <c r="D1354" s="5">
        <v>1540</v>
      </c>
      <c r="E1354" s="5">
        <v>75</v>
      </c>
      <c r="F1354" s="2">
        <v>22541</v>
      </c>
      <c r="G1354">
        <f t="array" ref="G1354:AA1354">VLOOKUP(A1354,Check_S4,{7,8,9,10,11,12,13,14,15,16,17,18,19,20,21,22,23,24,25,26,27},FALSE)</f>
        <v>0</v>
      </c>
      <c r="H1354">
        <v>3887</v>
      </c>
      <c r="I1354">
        <v>164.49981389999999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1358.2203663421201</v>
      </c>
      <c r="P1354">
        <v>0</v>
      </c>
      <c r="Q1354">
        <v>1433.0038013651399</v>
      </c>
      <c r="R1354">
        <v>0</v>
      </c>
      <c r="S1354">
        <v>1922.1145893969399</v>
      </c>
      <c r="T1354">
        <v>0</v>
      </c>
      <c r="U1354">
        <v>0</v>
      </c>
      <c r="V1354">
        <v>1647.1826395688599</v>
      </c>
      <c r="W1354">
        <v>0</v>
      </c>
      <c r="X1354">
        <v>0</v>
      </c>
      <c r="Y1354">
        <v>0</v>
      </c>
      <c r="Z1354">
        <v>3074.5093934256902</v>
      </c>
      <c r="AA1354">
        <v>172</v>
      </c>
      <c r="AB1354">
        <f t="array" ref="AB1354">MEDIAN(IF(G1354:Q1354&lt;&gt;0,G1354:Q1354))</f>
        <v>1395.6120838536299</v>
      </c>
      <c r="AC1354">
        <f t="array" ref="AC1354">MEDIAN(IF(R1354:Z1354&lt;&gt;0,R1354:Z1354))</f>
        <v>1922.1145893969399</v>
      </c>
      <c r="AD1354">
        <f t="shared" si="43"/>
        <v>1.3772556225577428</v>
      </c>
      <c r="AE1354">
        <f t="array" ref="AE1354">TTEST(IF(G1354:Q1354&lt;&gt;0,G1354:Q1354),IF(R1354:AA1354&lt;&gt;0,R1354:AA1354),2,3)</f>
        <v>0.99477679170997413</v>
      </c>
      <c r="AX1354" s="8" t="s">
        <v>3560</v>
      </c>
      <c r="AY1354" s="8" t="s">
        <v>3561</v>
      </c>
      <c r="AZ1354" s="8" t="s">
        <v>1623</v>
      </c>
      <c r="BA1354" s="9">
        <v>1366</v>
      </c>
      <c r="BB1354" s="9">
        <v>1366</v>
      </c>
      <c r="BC1354" s="9"/>
      <c r="BD1354" s="9"/>
      <c r="BE1354" s="9">
        <v>1366</v>
      </c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</row>
    <row r="1355" spans="1:76" x14ac:dyDescent="0.2">
      <c r="A1355" s="2" t="s">
        <v>1355</v>
      </c>
      <c r="B1355" s="2">
        <f t="shared" si="42"/>
        <v>31505</v>
      </c>
      <c r="C1355" s="5">
        <v>1221</v>
      </c>
      <c r="D1355" s="5">
        <v>1221</v>
      </c>
      <c r="E1355" s="5"/>
      <c r="F1355" s="2">
        <v>31505</v>
      </c>
      <c r="G1355">
        <f t="array" ref="G1355:AA1355">VLOOKUP(A1355,Check_S4,{7,8,9,10,11,12,13,14,15,16,17,18,19,20,21,22,23,24,25,26,27},FALSE)</f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1220.57309741425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e">
        <f t="array" ref="AB1355">MEDIAN(IF(G1355:Q1355&lt;&gt;0,G1355:Q1355))</f>
        <v>#NUM!</v>
      </c>
      <c r="AC1355">
        <f t="array" ref="AC1355">MEDIAN(IF(R1355:Z1355&lt;&gt;0,R1355:Z1355))</f>
        <v>1220.57309741425</v>
      </c>
      <c r="AD1355" t="e">
        <f t="shared" si="43"/>
        <v>#NUM!</v>
      </c>
      <c r="AE1355" t="e">
        <f t="array" ref="AE1355">TTEST(IF(G1355:Q1355&lt;&gt;0,G1355:Q1355),IF(R1355:AA1355&lt;&gt;0,R1355:AA1355),2,3)</f>
        <v>#DIV/0!</v>
      </c>
      <c r="AX1355" s="8" t="s">
        <v>3562</v>
      </c>
      <c r="AY1355" s="8" t="s">
        <v>3563</v>
      </c>
      <c r="AZ1355" s="8" t="s">
        <v>1623</v>
      </c>
      <c r="BA1355" s="9">
        <v>2437.6742551324201</v>
      </c>
      <c r="BB1355" s="9">
        <v>1366.0304642485901</v>
      </c>
      <c r="BC1355" s="9">
        <v>139.531953713566</v>
      </c>
      <c r="BD1355" s="9">
        <v>10411</v>
      </c>
      <c r="BE1355" s="9">
        <v>1170</v>
      </c>
      <c r="BF1355" s="9">
        <v>60.437944369999997</v>
      </c>
      <c r="BG1355" s="9"/>
      <c r="BH1355" s="9"/>
      <c r="BI1355" s="9">
        <v>1562.0609284971799</v>
      </c>
      <c r="BJ1355" s="9"/>
      <c r="BK1355" s="9"/>
      <c r="BL1355" s="9">
        <v>2468.2783583005998</v>
      </c>
      <c r="BM1355" s="9"/>
      <c r="BN1355" s="9">
        <v>409.45555118666698</v>
      </c>
      <c r="BO1355" s="9"/>
      <c r="BP1355" s="9">
        <v>3161.1612587048799</v>
      </c>
      <c r="BQ1355" s="9"/>
      <c r="BR1355" s="9"/>
      <c r="BS1355" s="9"/>
      <c r="BT1355" s="9"/>
      <c r="BU1355" s="9"/>
      <c r="BV1355" s="9"/>
      <c r="BW1355" s="9"/>
      <c r="BX1355" s="9">
        <v>259</v>
      </c>
    </row>
    <row r="1356" spans="1:76" x14ac:dyDescent="0.2">
      <c r="A1356" s="2" t="s">
        <v>1356</v>
      </c>
      <c r="B1356" s="2">
        <f t="shared" si="42"/>
        <v>66288</v>
      </c>
      <c r="C1356" s="5">
        <v>579</v>
      </c>
      <c r="D1356" s="5">
        <v>477</v>
      </c>
      <c r="E1356" s="5">
        <v>79</v>
      </c>
      <c r="F1356" s="2">
        <v>66288</v>
      </c>
      <c r="G1356">
        <f t="array" ref="G1356:AA1356">VLOOKUP(A1356,Check_S4,{7,8,9,10,11,12,13,14,15,16,17,18,19,20,21,22,23,24,25,26,27},FALSE)</f>
        <v>0</v>
      </c>
      <c r="H1356">
        <v>477</v>
      </c>
      <c r="I1356">
        <v>9.6984010719999993</v>
      </c>
      <c r="J1356">
        <v>0</v>
      </c>
      <c r="K1356">
        <v>0</v>
      </c>
      <c r="L1356">
        <v>352.08266433565097</v>
      </c>
      <c r="M1356">
        <v>0</v>
      </c>
      <c r="N1356">
        <v>0</v>
      </c>
      <c r="O1356">
        <v>0</v>
      </c>
      <c r="P1356">
        <v>0</v>
      </c>
      <c r="Q1356">
        <v>863.50627118509703</v>
      </c>
      <c r="R1356">
        <v>0</v>
      </c>
      <c r="S1356">
        <v>1190.2790840239099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f t="array" ref="AB1356">MEDIAN(IF(G1356:Q1356&lt;&gt;0,G1356:Q1356))</f>
        <v>414.54133216782549</v>
      </c>
      <c r="AC1356">
        <f t="array" ref="AC1356">MEDIAN(IF(R1356:Z1356&lt;&gt;0,R1356:Z1356))</f>
        <v>1190.2790840239099</v>
      </c>
      <c r="AD1356">
        <f t="shared" si="43"/>
        <v>2.87131581741053</v>
      </c>
      <c r="AE1356" t="e">
        <f t="array" ref="AE1356">TTEST(IF(G1356:Q1356&lt;&gt;0,G1356:Q1356),IF(R1356:AA1356&lt;&gt;0,R1356:AA1356),2,3)</f>
        <v>#DIV/0!</v>
      </c>
      <c r="AX1356" s="8" t="s">
        <v>3564</v>
      </c>
      <c r="AY1356" s="8" t="s">
        <v>3565</v>
      </c>
      <c r="AZ1356" s="8" t="s">
        <v>1623</v>
      </c>
      <c r="BA1356" s="9">
        <v>3423.5711673020401</v>
      </c>
      <c r="BB1356" s="9">
        <v>1367.3559831877401</v>
      </c>
      <c r="BC1356" s="9">
        <v>186.13358318047301</v>
      </c>
      <c r="BD1356" s="9">
        <v>19008</v>
      </c>
      <c r="BE1356" s="9">
        <v>188</v>
      </c>
      <c r="BF1356" s="9">
        <v>163.79967629999999</v>
      </c>
      <c r="BG1356" s="9"/>
      <c r="BH1356" s="9"/>
      <c r="BI1356" s="9">
        <v>1296.30677019429</v>
      </c>
      <c r="BJ1356" s="9"/>
      <c r="BK1356" s="9"/>
      <c r="BL1356" s="9">
        <v>1760.8040861838099</v>
      </c>
      <c r="BM1356" s="9"/>
      <c r="BN1356" s="9"/>
      <c r="BO1356" s="9"/>
      <c r="BP1356" s="9">
        <v>1438.4051961811999</v>
      </c>
      <c r="BQ1356" s="9"/>
      <c r="BR1356" s="9"/>
      <c r="BS1356" s="9"/>
      <c r="BT1356" s="9"/>
      <c r="BU1356" s="9"/>
      <c r="BV1356" s="9"/>
      <c r="BW1356" s="9">
        <v>3101.2536095570299</v>
      </c>
      <c r="BX1356" s="9">
        <v>432</v>
      </c>
    </row>
    <row r="1357" spans="1:76" x14ac:dyDescent="0.2">
      <c r="A1357" s="2" t="s">
        <v>1357</v>
      </c>
      <c r="B1357" s="2">
        <f t="shared" si="42"/>
        <v>63330</v>
      </c>
      <c r="C1357" s="5">
        <v>606</v>
      </c>
      <c r="D1357" s="5">
        <v>550</v>
      </c>
      <c r="E1357" s="5">
        <v>90</v>
      </c>
      <c r="F1357" s="2">
        <v>63330</v>
      </c>
      <c r="G1357">
        <f t="array" ref="G1357:AA1357">VLOOKUP(A1357,Check_S4,{7,8,9,10,11,12,13,14,15,16,17,18,19,20,21,22,23,24,25,26,27},FALSE)</f>
        <v>0</v>
      </c>
      <c r="H1357">
        <v>0</v>
      </c>
      <c r="I1357">
        <v>24.61801917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738.66871658949697</v>
      </c>
      <c r="P1357">
        <v>0</v>
      </c>
      <c r="Q1357">
        <v>360.48572115006101</v>
      </c>
      <c r="R1357">
        <v>0</v>
      </c>
      <c r="S1357">
        <v>1302.07581915436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f t="array" ref="AB1357">MEDIAN(IF(G1357:Q1357&lt;&gt;0,G1357:Q1357))</f>
        <v>360.48572115006101</v>
      </c>
      <c r="AC1357">
        <f t="array" ref="AC1357">MEDIAN(IF(R1357:Z1357&lt;&gt;0,R1357:Z1357))</f>
        <v>1302.07581915436</v>
      </c>
      <c r="AD1357">
        <f t="shared" si="43"/>
        <v>3.612003868004356</v>
      </c>
      <c r="AE1357" t="e">
        <f t="array" ref="AE1357">TTEST(IF(G1357:Q1357&lt;&gt;0,G1357:Q1357),IF(R1357:AA1357&lt;&gt;0,R1357:AA1357),2,3)</f>
        <v>#DIV/0!</v>
      </c>
      <c r="AX1357" s="8" t="s">
        <v>530</v>
      </c>
      <c r="AY1357" s="8" t="s">
        <v>3566</v>
      </c>
      <c r="AZ1357" s="8" t="s">
        <v>1623</v>
      </c>
      <c r="BA1357" s="9">
        <v>2327.4697876351302</v>
      </c>
      <c r="BB1357" s="9">
        <v>1367.81174303529</v>
      </c>
      <c r="BC1357" s="9">
        <v>119.102177915136</v>
      </c>
      <c r="BD1357" s="9">
        <v>342</v>
      </c>
      <c r="BE1357" s="9">
        <v>1583</v>
      </c>
      <c r="BF1357" s="9">
        <v>362.71876129999998</v>
      </c>
      <c r="BG1357" s="9"/>
      <c r="BH1357" s="9"/>
      <c r="BI1357" s="9">
        <v>8530.9295599505404</v>
      </c>
      <c r="BJ1357" s="9"/>
      <c r="BK1357" s="9">
        <v>649.98055511971904</v>
      </c>
      <c r="BL1357" s="9">
        <v>3962.1111332230698</v>
      </c>
      <c r="BM1357" s="9"/>
      <c r="BN1357" s="9">
        <v>2036.3948054171599</v>
      </c>
      <c r="BO1357" s="9"/>
      <c r="BP1357" s="9">
        <v>1152.6234860705799</v>
      </c>
      <c r="BQ1357" s="9"/>
      <c r="BR1357" s="9"/>
      <c r="BS1357" s="9"/>
      <c r="BT1357" s="9"/>
      <c r="BU1357" s="9"/>
      <c r="BV1357" s="9"/>
      <c r="BW1357" s="9"/>
      <c r="BX1357" s="9"/>
    </row>
    <row r="1358" spans="1:76" x14ac:dyDescent="0.2">
      <c r="A1358" s="2" t="s">
        <v>1358</v>
      </c>
      <c r="B1358" s="2">
        <f t="shared" si="42"/>
        <v>21203</v>
      </c>
      <c r="C1358" s="5">
        <v>1809</v>
      </c>
      <c r="D1358" s="5">
        <v>1679</v>
      </c>
      <c r="E1358" s="5">
        <v>47</v>
      </c>
      <c r="F1358" s="2">
        <v>21203</v>
      </c>
      <c r="G1358">
        <f t="array" ref="G1358:AA1358">VLOOKUP(A1358,Check_S4,{7,8,9,10,11,12,13,14,15,16,17,18,19,20,21,22,23,24,25,26,27},FALSE)</f>
        <v>0</v>
      </c>
      <c r="H1358">
        <v>1679</v>
      </c>
      <c r="I1358">
        <v>590.5232555</v>
      </c>
      <c r="J1358">
        <v>0</v>
      </c>
      <c r="K1358">
        <v>0</v>
      </c>
      <c r="L1358">
        <v>0</v>
      </c>
      <c r="M1358">
        <v>2361.8201764287401</v>
      </c>
      <c r="N1358">
        <v>0</v>
      </c>
      <c r="O1358">
        <v>0</v>
      </c>
      <c r="P1358">
        <v>0</v>
      </c>
      <c r="Q1358">
        <v>2801.1716422121299</v>
      </c>
      <c r="R1358">
        <v>0</v>
      </c>
      <c r="S1358">
        <v>1611.9904075398999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f t="array" ref="AB1358">MEDIAN(IF(G1358:Q1358&lt;&gt;0,G1358:Q1358))</f>
        <v>2020.41008821437</v>
      </c>
      <c r="AC1358">
        <f t="array" ref="AC1358">MEDIAN(IF(R1358:Z1358&lt;&gt;0,R1358:Z1358))</f>
        <v>1611.9904075398999</v>
      </c>
      <c r="AD1358">
        <f t="shared" si="43"/>
        <v>0.79785307791873594</v>
      </c>
      <c r="AE1358" t="e">
        <f t="array" ref="AE1358">TTEST(IF(G1358:Q1358&lt;&gt;0,G1358:Q1358),IF(R1358:AA1358&lt;&gt;0,R1358:AA1358),2,3)</f>
        <v>#DIV/0!</v>
      </c>
      <c r="AX1358" s="8" t="s">
        <v>3567</v>
      </c>
      <c r="AY1358" s="8" t="s">
        <v>3568</v>
      </c>
      <c r="AZ1358" s="8" t="s">
        <v>1623</v>
      </c>
      <c r="BA1358" s="9">
        <v>1330.0457453054401</v>
      </c>
      <c r="BB1358" s="9">
        <v>1369.9265340413999</v>
      </c>
      <c r="BC1358" s="9">
        <v>53.634044644434802</v>
      </c>
      <c r="BD1358" s="9"/>
      <c r="BE1358" s="9">
        <v>1525</v>
      </c>
      <c r="BF1358" s="9">
        <v>456.32989420000001</v>
      </c>
      <c r="BG1358" s="9"/>
      <c r="BH1358" s="9"/>
      <c r="BI1358" s="9">
        <v>752.54514459787902</v>
      </c>
      <c r="BJ1358" s="9"/>
      <c r="BK1358" s="9"/>
      <c r="BL1358" s="9">
        <v>1264.65251871996</v>
      </c>
      <c r="BM1358" s="9"/>
      <c r="BN1358" s="9">
        <v>2506.5463649519502</v>
      </c>
      <c r="BO1358" s="9"/>
      <c r="BP1358" s="9"/>
      <c r="BQ1358" s="9"/>
      <c r="BR1358" s="9"/>
      <c r="BS1358" s="9">
        <v>1475.2005493628401</v>
      </c>
      <c r="BT1358" s="9"/>
      <c r="BU1358" s="9"/>
      <c r="BV1358" s="9"/>
      <c r="BW1358" s="9"/>
      <c r="BX1358" s="9"/>
    </row>
    <row r="1359" spans="1:76" x14ac:dyDescent="0.2">
      <c r="A1359" s="2" t="s">
        <v>1359</v>
      </c>
      <c r="B1359" s="2">
        <f t="shared" si="42"/>
        <v>76285</v>
      </c>
      <c r="C1359" s="5">
        <v>499</v>
      </c>
      <c r="D1359" s="5">
        <v>371</v>
      </c>
      <c r="E1359" s="5">
        <v>107</v>
      </c>
      <c r="F1359" s="2">
        <v>76285</v>
      </c>
      <c r="G1359">
        <f t="array" ref="G1359:AA1359">VLOOKUP(A1359,Check_S4,{7,8,9,10,11,12,13,14,15,16,17,18,19,20,21,22,23,24,25,26,27},FALSE)</f>
        <v>0</v>
      </c>
      <c r="H1359">
        <v>427</v>
      </c>
      <c r="I1359">
        <v>4.3233708310000001</v>
      </c>
      <c r="J1359">
        <v>0</v>
      </c>
      <c r="K1359">
        <v>0</v>
      </c>
      <c r="L1359">
        <v>1251.69218882511</v>
      </c>
      <c r="M1359">
        <v>0</v>
      </c>
      <c r="N1359">
        <v>0</v>
      </c>
      <c r="O1359">
        <v>0</v>
      </c>
      <c r="P1359">
        <v>0</v>
      </c>
      <c r="Q1359">
        <v>314.13083338575598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f t="array" ref="AB1359">MEDIAN(IF(G1359:Q1359&lt;&gt;0,G1359:Q1359))</f>
        <v>370.56541669287799</v>
      </c>
      <c r="AC1359" t="e">
        <f t="array" ref="AC1359">MEDIAN(IF(R1359:Z1359&lt;&gt;0,R1359:Z1359))</f>
        <v>#NUM!</v>
      </c>
      <c r="AD1359" t="e">
        <f t="shared" si="43"/>
        <v>#NUM!</v>
      </c>
      <c r="AE1359" t="e">
        <f t="array" ref="AE1359">TTEST(IF(G1359:Q1359&lt;&gt;0,G1359:Q1359),IF(R1359:AA1359&lt;&gt;0,R1359:AA1359),2,3)</f>
        <v>#DIV/0!</v>
      </c>
      <c r="AX1359" s="8" t="s">
        <v>1019</v>
      </c>
      <c r="AY1359" s="8" t="s">
        <v>3569</v>
      </c>
      <c r="AZ1359" s="8" t="s">
        <v>1623</v>
      </c>
      <c r="BA1359" s="9">
        <v>2277.6721688156899</v>
      </c>
      <c r="BB1359" s="9">
        <v>1370.0868501390501</v>
      </c>
      <c r="BC1359" s="9">
        <v>90.751206273002794</v>
      </c>
      <c r="BD1359" s="9"/>
      <c r="BE1359" s="9">
        <v>4692</v>
      </c>
      <c r="BF1359" s="9">
        <v>311.57965369999999</v>
      </c>
      <c r="BG1359" s="9"/>
      <c r="BH1359" s="9">
        <v>5692.1682596999999</v>
      </c>
      <c r="BI1359" s="9">
        <v>1370.0868501390501</v>
      </c>
      <c r="BJ1359" s="9"/>
      <c r="BK1359" s="9">
        <v>923.72230168397004</v>
      </c>
      <c r="BL1359" s="9">
        <v>1891.33064505231</v>
      </c>
      <c r="BM1359" s="9"/>
      <c r="BN1359" s="9">
        <v>1062.81747143453</v>
      </c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</row>
    <row r="1360" spans="1:76" x14ac:dyDescent="0.2">
      <c r="A1360" s="2" t="s">
        <v>1360</v>
      </c>
      <c r="B1360" s="2">
        <f t="shared" si="42"/>
        <v>22191</v>
      </c>
      <c r="C1360" s="5">
        <v>1706</v>
      </c>
      <c r="D1360" s="5">
        <v>486</v>
      </c>
      <c r="E1360" s="5">
        <v>166</v>
      </c>
      <c r="F1360" s="2">
        <v>22191</v>
      </c>
      <c r="G1360">
        <f t="array" ref="G1360:AA1360">VLOOKUP(A1360,Check_S4,{7,8,9,10,11,12,13,14,15,16,17,18,19,20,21,22,23,24,25,26,27},FALSE)</f>
        <v>0</v>
      </c>
      <c r="H1360">
        <v>6705</v>
      </c>
      <c r="I1360">
        <v>14.49388409</v>
      </c>
      <c r="J1360">
        <v>0</v>
      </c>
      <c r="K1360">
        <v>0</v>
      </c>
      <c r="L1360">
        <v>175.64735987492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1148.4542466479299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486</v>
      </c>
      <c r="AB1360">
        <f t="array" ref="AB1360">MEDIAN(IF(G1360:Q1360&lt;&gt;0,G1360:Q1360))</f>
        <v>175.64735987492</v>
      </c>
      <c r="AC1360">
        <f t="array" ref="AC1360">MEDIAN(IF(R1360:Z1360&lt;&gt;0,R1360:Z1360))</f>
        <v>1148.4542466479299</v>
      </c>
      <c r="AD1360">
        <f t="shared" si="43"/>
        <v>6.5384088179051147</v>
      </c>
      <c r="AE1360">
        <f t="array" ref="AE1360">TTEST(IF(G1360:Q1360&lt;&gt;0,G1360:Q1360),IF(R1360:AA1360&lt;&gt;0,R1360:AA1360),2,3)</f>
        <v>0.57210349493322266</v>
      </c>
      <c r="AX1360" s="8" t="s">
        <v>1023</v>
      </c>
      <c r="AY1360" s="8" t="s">
        <v>3570</v>
      </c>
      <c r="AZ1360" s="8" t="s">
        <v>1623</v>
      </c>
      <c r="BA1360" s="9">
        <v>1370.16806954871</v>
      </c>
      <c r="BB1360" s="9">
        <v>1370.16806954871</v>
      </c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>
        <v>1370.16806954871</v>
      </c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</row>
    <row r="1361" spans="1:76" x14ac:dyDescent="0.2">
      <c r="A1361" s="2" t="s">
        <v>1361</v>
      </c>
      <c r="B1361" s="2">
        <f t="shared" si="42"/>
        <v>25598</v>
      </c>
      <c r="C1361" s="5">
        <v>1476</v>
      </c>
      <c r="D1361" s="5">
        <v>1476</v>
      </c>
      <c r="E1361" s="5">
        <v>30</v>
      </c>
      <c r="F1361" s="2">
        <v>25598</v>
      </c>
      <c r="G1361">
        <f t="array" ref="G1361:AA1361">VLOOKUP(A1361,Check_S4,{7,8,9,10,11,12,13,14,15,16,17,18,19,20,21,22,23,24,25,26,27},FALSE)</f>
        <v>1791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1161.8062240679501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f t="array" ref="AB1361">MEDIAN(IF(G1361:Q1361&lt;&gt;0,G1361:Q1361))</f>
        <v>1791</v>
      </c>
      <c r="AC1361">
        <f t="array" ref="AC1361">MEDIAN(IF(R1361:Z1361&lt;&gt;0,R1361:Z1361))</f>
        <v>1161.8062240679501</v>
      </c>
      <c r="AD1361">
        <f t="shared" si="43"/>
        <v>0.64869135905524855</v>
      </c>
      <c r="AE1361" t="e">
        <f t="array" ref="AE1361">TTEST(IF(G1361:Q1361&lt;&gt;0,G1361:Q1361),IF(R1361:AA1361&lt;&gt;0,R1361:AA1361),2,3)</f>
        <v>#DIV/0!</v>
      </c>
      <c r="AX1361" s="8" t="s">
        <v>1145</v>
      </c>
      <c r="AY1361" s="8" t="s">
        <v>3571</v>
      </c>
      <c r="AZ1361" s="8" t="s">
        <v>1623</v>
      </c>
      <c r="BA1361" s="9">
        <v>1391.68417693383</v>
      </c>
      <c r="BB1361" s="9">
        <v>1372.49689249275</v>
      </c>
      <c r="BC1361" s="9">
        <v>42.359614629677303</v>
      </c>
      <c r="BD1361" s="9">
        <v>812</v>
      </c>
      <c r="BE1361" s="9"/>
      <c r="BF1361" s="9"/>
      <c r="BG1361" s="9"/>
      <c r="BH1361" s="9"/>
      <c r="BI1361" s="9"/>
      <c r="BJ1361" s="9"/>
      <c r="BK1361" s="9">
        <v>1990.5556383087601</v>
      </c>
      <c r="BL1361" s="9"/>
      <c r="BM1361" s="9"/>
      <c r="BN1361" s="9"/>
      <c r="BO1361" s="9"/>
      <c r="BP1361" s="9">
        <v>1372.49689249275</v>
      </c>
      <c r="BQ1361" s="9"/>
      <c r="BR1361" s="9"/>
      <c r="BS1361" s="9"/>
      <c r="BT1361" s="9"/>
      <c r="BU1361" s="9"/>
      <c r="BV1361" s="9"/>
      <c r="BW1361" s="9"/>
      <c r="BX1361" s="9"/>
    </row>
    <row r="1362" spans="1:76" x14ac:dyDescent="0.2">
      <c r="A1362" s="2" t="s">
        <v>1362</v>
      </c>
      <c r="B1362" s="2">
        <f t="shared" si="42"/>
        <v>35717</v>
      </c>
      <c r="C1362" s="5">
        <v>1057</v>
      </c>
      <c r="D1362" s="5">
        <v>1057</v>
      </c>
      <c r="E1362" s="5">
        <v>30</v>
      </c>
      <c r="F1362" s="2">
        <v>35717</v>
      </c>
      <c r="G1362">
        <f t="array" ref="G1362:AA1362">VLOOKUP(A1362,Check_S4,{7,8,9,10,11,12,13,14,15,16,17,18,19,20,21,22,23,24,25,26,27},FALSE)</f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1283.3071693536299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830</v>
      </c>
      <c r="AB1362" t="e">
        <f t="array" ref="AB1362">MEDIAN(IF(G1362:Q1362&lt;&gt;0,G1362:Q1362))</f>
        <v>#NUM!</v>
      </c>
      <c r="AC1362">
        <f t="array" ref="AC1362">MEDIAN(IF(R1362:Z1362&lt;&gt;0,R1362:Z1362))</f>
        <v>1283.3071693536299</v>
      </c>
      <c r="AD1362" t="e">
        <f t="shared" si="43"/>
        <v>#NUM!</v>
      </c>
      <c r="AE1362" t="e">
        <f t="array" ref="AE1362">TTEST(IF(G1362:Q1362&lt;&gt;0,G1362:Q1362),IF(R1362:AA1362&lt;&gt;0,R1362:AA1362),2,3)</f>
        <v>#DIV/0!</v>
      </c>
      <c r="AX1362" s="8" t="s">
        <v>1178</v>
      </c>
      <c r="AY1362" s="8" t="s">
        <v>3572</v>
      </c>
      <c r="AZ1362" s="8" t="s">
        <v>1623</v>
      </c>
      <c r="BA1362" s="9">
        <v>1794.41942917709</v>
      </c>
      <c r="BB1362" s="9">
        <v>1373.6286469914501</v>
      </c>
      <c r="BC1362" s="9">
        <v>75.539502621017803</v>
      </c>
      <c r="BD1362" s="9"/>
      <c r="BE1362" s="9">
        <v>1421</v>
      </c>
      <c r="BF1362" s="9">
        <v>195.28605719999999</v>
      </c>
      <c r="BG1362" s="9"/>
      <c r="BH1362" s="9"/>
      <c r="BI1362" s="9">
        <v>1140.74913825456</v>
      </c>
      <c r="BJ1362" s="9"/>
      <c r="BK1362" s="9">
        <v>1342.6765890719901</v>
      </c>
      <c r="BL1362" s="9">
        <v>2707.5955727216601</v>
      </c>
      <c r="BM1362" s="9"/>
      <c r="BN1362" s="9">
        <v>1373.6286469914501</v>
      </c>
      <c r="BO1362" s="9"/>
      <c r="BP1362" s="9"/>
      <c r="BQ1362" s="9"/>
      <c r="BR1362" s="9"/>
      <c r="BS1362" s="9"/>
      <c r="BT1362" s="9"/>
      <c r="BU1362" s="9"/>
      <c r="BV1362" s="9"/>
      <c r="BW1362" s="9"/>
      <c r="BX1362" s="9">
        <v>4380</v>
      </c>
    </row>
    <row r="1363" spans="1:76" x14ac:dyDescent="0.2">
      <c r="A1363" s="2" t="s">
        <v>1363</v>
      </c>
      <c r="B1363" s="2">
        <f t="shared" si="42"/>
        <v>48544</v>
      </c>
      <c r="C1363" s="5">
        <v>776</v>
      </c>
      <c r="D1363" s="5">
        <v>807</v>
      </c>
      <c r="E1363" s="5">
        <v>49</v>
      </c>
      <c r="F1363" s="2">
        <v>48544</v>
      </c>
      <c r="G1363">
        <f t="array" ref="G1363:AA1363">VLOOKUP(A1363,Check_S4,{7,8,9,10,11,12,13,14,15,16,17,18,19,20,21,22,23,24,25,26,27},FALSE)</f>
        <v>0</v>
      </c>
      <c r="H1363">
        <v>1150</v>
      </c>
      <c r="I1363">
        <v>337.49711619999999</v>
      </c>
      <c r="J1363">
        <v>0</v>
      </c>
      <c r="K1363">
        <v>0</v>
      </c>
      <c r="L1363">
        <v>514.390120431338</v>
      </c>
      <c r="M1363">
        <v>0</v>
      </c>
      <c r="N1363">
        <v>1099.1648667197501</v>
      </c>
      <c r="O1363">
        <v>1112.4753856381899</v>
      </c>
      <c r="P1363">
        <v>0</v>
      </c>
      <c r="Q1363">
        <v>440.83448987673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f t="array" ref="AB1363">MEDIAN(IF(G1363:Q1363&lt;&gt;0,G1363:Q1363))</f>
        <v>806.77749357554399</v>
      </c>
      <c r="AC1363" t="e">
        <f t="array" ref="AC1363">MEDIAN(IF(R1363:Z1363&lt;&gt;0,R1363:Z1363))</f>
        <v>#NUM!</v>
      </c>
      <c r="AD1363" t="e">
        <f t="shared" si="43"/>
        <v>#NUM!</v>
      </c>
      <c r="AE1363" t="e">
        <f t="array" ref="AE1363">TTEST(IF(G1363:Q1363&lt;&gt;0,G1363:Q1363),IF(R1363:AA1363&lt;&gt;0,R1363:AA1363),2,3)</f>
        <v>#DIV/0!</v>
      </c>
      <c r="AX1363" s="8" t="s">
        <v>3573</v>
      </c>
      <c r="AY1363" s="8" t="s">
        <v>3574</v>
      </c>
      <c r="AZ1363" s="8" t="s">
        <v>1623</v>
      </c>
      <c r="BA1363" s="9">
        <v>1575.3321810124301</v>
      </c>
      <c r="BB1363" s="9">
        <v>1376.1996496295201</v>
      </c>
      <c r="BC1363" s="9">
        <v>72.196836617013801</v>
      </c>
      <c r="BD1363" s="9"/>
      <c r="BE1363" s="9">
        <v>3656</v>
      </c>
      <c r="BF1363" s="9">
        <v>185.0197446</v>
      </c>
      <c r="BG1363" s="9"/>
      <c r="BH1363" s="9">
        <v>2055.2623377</v>
      </c>
      <c r="BI1363" s="9">
        <v>1376.1996496295201</v>
      </c>
      <c r="BJ1363" s="9"/>
      <c r="BK1363" s="9">
        <v>880.141997885828</v>
      </c>
      <c r="BL1363" s="9">
        <v>2032.22578521024</v>
      </c>
      <c r="BM1363" s="9"/>
      <c r="BN1363" s="9">
        <v>842.47575206142301</v>
      </c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</row>
    <row r="1364" spans="1:76" x14ac:dyDescent="0.2">
      <c r="A1364" s="2" t="s">
        <v>1364</v>
      </c>
      <c r="B1364" s="2">
        <f t="shared" si="42"/>
        <v>71845</v>
      </c>
      <c r="C1364" s="5">
        <v>522</v>
      </c>
      <c r="D1364" s="5">
        <v>206</v>
      </c>
      <c r="E1364" s="5">
        <v>138</v>
      </c>
      <c r="F1364" s="2">
        <v>71845</v>
      </c>
      <c r="G1364">
        <f t="array" ref="G1364:AA1364">VLOOKUP(A1364,Check_S4,{7,8,9,10,11,12,13,14,15,16,17,18,19,20,21,22,23,24,25,26,27},FALSE)</f>
        <v>0</v>
      </c>
      <c r="H1364">
        <v>0</v>
      </c>
      <c r="I1364">
        <v>12.804426319999999</v>
      </c>
      <c r="J1364">
        <v>0</v>
      </c>
      <c r="K1364">
        <v>0</v>
      </c>
      <c r="L1364">
        <v>206.029389222579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1345.7888713488401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f t="array" ref="AB1364">MEDIAN(IF(G1364:Q1364&lt;&gt;0,G1364:Q1364))</f>
        <v>109.4169077712895</v>
      </c>
      <c r="AC1364">
        <f t="array" ref="AC1364">MEDIAN(IF(R1364:Z1364&lt;&gt;0,R1364:Z1364))</f>
        <v>1345.7888713488401</v>
      </c>
      <c r="AD1364">
        <f t="shared" si="43"/>
        <v>12.299642703867098</v>
      </c>
      <c r="AE1364" t="e">
        <f t="array" ref="AE1364">TTEST(IF(G1364:Q1364&lt;&gt;0,G1364:Q1364),IF(R1364:AA1364&lt;&gt;0,R1364:AA1364),2,3)</f>
        <v>#DIV/0!</v>
      </c>
      <c r="AX1364" s="8" t="s">
        <v>3575</v>
      </c>
      <c r="AY1364" s="8" t="s">
        <v>3576</v>
      </c>
      <c r="AZ1364" s="8" t="s">
        <v>1623</v>
      </c>
      <c r="BA1364" s="9">
        <v>1270.0891857101201</v>
      </c>
      <c r="BB1364" s="9">
        <v>1376.84874588096</v>
      </c>
      <c r="BC1364" s="9">
        <v>65.816688876394906</v>
      </c>
      <c r="BD1364" s="9"/>
      <c r="BE1364" s="9">
        <v>546</v>
      </c>
      <c r="BF1364" s="9">
        <v>62.849575039999998</v>
      </c>
      <c r="BG1364" s="9"/>
      <c r="BH1364" s="9"/>
      <c r="BI1364" s="9"/>
      <c r="BJ1364" s="9"/>
      <c r="BK1364" s="9"/>
      <c r="BL1364" s="9">
        <v>1056.0201433229599</v>
      </c>
      <c r="BM1364" s="9"/>
      <c r="BN1364" s="9">
        <v>512.73891731541403</v>
      </c>
      <c r="BO1364" s="9">
        <v>2226.4542374541502</v>
      </c>
      <c r="BP1364" s="9">
        <v>1888.9732641095</v>
      </c>
      <c r="BQ1364" s="9"/>
      <c r="BR1364" s="9"/>
      <c r="BS1364" s="9">
        <v>1697.6773484389601</v>
      </c>
      <c r="BT1364" s="9"/>
      <c r="BU1364" s="9"/>
      <c r="BV1364" s="9"/>
      <c r="BW1364" s="9"/>
      <c r="BX1364" s="9">
        <v>2170</v>
      </c>
    </row>
    <row r="1365" spans="1:76" x14ac:dyDescent="0.2">
      <c r="A1365" s="2" t="s">
        <v>1365</v>
      </c>
      <c r="B1365" s="2">
        <f t="shared" si="42"/>
        <v>42403</v>
      </c>
      <c r="C1365" s="5">
        <v>881</v>
      </c>
      <c r="D1365" s="5">
        <v>912</v>
      </c>
      <c r="E1365" s="5">
        <v>33</v>
      </c>
      <c r="F1365" s="2">
        <v>42403</v>
      </c>
      <c r="G1365">
        <f t="array" ref="G1365:AA1365">VLOOKUP(A1365,Check_S4,{7,8,9,10,11,12,13,14,15,16,17,18,19,20,21,22,23,24,25,26,27},FALSE)</f>
        <v>912</v>
      </c>
      <c r="H1365">
        <v>0</v>
      </c>
      <c r="I1365">
        <v>0</v>
      </c>
      <c r="J1365">
        <v>576.78331890000004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1153.4576894045099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f t="array" ref="AB1365">MEDIAN(IF(G1365:Q1365&lt;&gt;0,G1365:Q1365))</f>
        <v>744.39165945000002</v>
      </c>
      <c r="AC1365">
        <f t="array" ref="AC1365">MEDIAN(IF(R1365:Z1365&lt;&gt;0,R1365:Z1365))</f>
        <v>1153.4576894045099</v>
      </c>
      <c r="AD1365">
        <f t="shared" si="43"/>
        <v>1.5495306466178729</v>
      </c>
      <c r="AE1365" t="e">
        <f t="array" ref="AE1365">TTEST(IF(G1365:Q1365&lt;&gt;0,G1365:Q1365),IF(R1365:AA1365&lt;&gt;0,R1365:AA1365),2,3)</f>
        <v>#DIV/0!</v>
      </c>
      <c r="AX1365" s="8" t="s">
        <v>3577</v>
      </c>
      <c r="AY1365" s="8" t="s">
        <v>3578</v>
      </c>
      <c r="AZ1365" s="8" t="s">
        <v>1623</v>
      </c>
      <c r="BA1365" s="9">
        <v>1367.01783891594</v>
      </c>
      <c r="BB1365" s="9">
        <v>1377.67804565141</v>
      </c>
      <c r="BC1365" s="9">
        <v>42.723179917312102</v>
      </c>
      <c r="BD1365" s="9">
        <v>1285</v>
      </c>
      <c r="BE1365" s="9">
        <v>1326</v>
      </c>
      <c r="BF1365" s="9">
        <v>23.315180680000001</v>
      </c>
      <c r="BG1365" s="9"/>
      <c r="BH1365" s="9"/>
      <c r="BI1365" s="9">
        <v>1170.02138174179</v>
      </c>
      <c r="BJ1365" s="9"/>
      <c r="BK1365" s="9"/>
      <c r="BL1365" s="9"/>
      <c r="BM1365" s="9"/>
      <c r="BN1365" s="9">
        <v>1758.9754884807701</v>
      </c>
      <c r="BO1365" s="9"/>
      <c r="BP1365" s="9">
        <v>1377.67804565141</v>
      </c>
      <c r="BQ1365" s="9"/>
      <c r="BR1365" s="9"/>
      <c r="BS1365" s="9">
        <v>1507.3325287882301</v>
      </c>
      <c r="BT1365" s="9">
        <v>1734.4479406093701</v>
      </c>
      <c r="BU1365" s="9"/>
      <c r="BV1365" s="9">
        <v>2120.38998429189</v>
      </c>
      <c r="BW1365" s="9"/>
      <c r="BX1365" s="9"/>
    </row>
    <row r="1366" spans="1:76" x14ac:dyDescent="0.2">
      <c r="A1366" s="2" t="s">
        <v>1366</v>
      </c>
      <c r="B1366" s="2">
        <f t="shared" si="42"/>
        <v>38262</v>
      </c>
      <c r="C1366" s="5">
        <v>971</v>
      </c>
      <c r="D1366" s="5">
        <v>971</v>
      </c>
      <c r="E1366" s="5">
        <v>56</v>
      </c>
      <c r="F1366" s="2">
        <v>38262</v>
      </c>
      <c r="G1366">
        <f t="array" ref="G1366:AA1366">VLOOKUP(A1366,Check_S4,{7,8,9,10,11,12,13,14,15,16,17,18,19,20,21,22,23,24,25,26,27},FALSE)</f>
        <v>1352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589</v>
      </c>
      <c r="AB1366">
        <f t="array" ref="AB1366">MEDIAN(IF(G1366:Q1366&lt;&gt;0,G1366:Q1366))</f>
        <v>1352</v>
      </c>
      <c r="AC1366" t="e">
        <f t="array" ref="AC1366">MEDIAN(IF(R1366:Z1366&lt;&gt;0,R1366:Z1366))</f>
        <v>#NUM!</v>
      </c>
      <c r="AD1366" t="e">
        <f t="shared" si="43"/>
        <v>#NUM!</v>
      </c>
      <c r="AE1366" t="e">
        <f t="array" ref="AE1366">TTEST(IF(G1366:Q1366&lt;&gt;0,G1366:Q1366),IF(R1366:AA1366&lt;&gt;0,R1366:AA1366),2,3)</f>
        <v>#DIV/0!</v>
      </c>
      <c r="AX1366" s="8" t="s">
        <v>1316</v>
      </c>
      <c r="AY1366" s="8" t="s">
        <v>1316</v>
      </c>
      <c r="AZ1366" s="8" t="s">
        <v>1640</v>
      </c>
      <c r="BA1366" s="9">
        <v>2423.8926818837999</v>
      </c>
      <c r="BB1366" s="9">
        <v>1377.67804565141</v>
      </c>
      <c r="BC1366" s="9">
        <v>99.151707409818499</v>
      </c>
      <c r="BD1366" s="9"/>
      <c r="BE1366" s="9">
        <v>5173</v>
      </c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>
        <v>1377.67804565141</v>
      </c>
      <c r="BQ1366" s="9"/>
      <c r="BR1366" s="9"/>
      <c r="BS1366" s="9"/>
      <c r="BT1366" s="9"/>
      <c r="BU1366" s="9"/>
      <c r="BV1366" s="9"/>
      <c r="BW1366" s="9"/>
      <c r="BX1366" s="9">
        <v>721</v>
      </c>
    </row>
    <row r="1367" spans="1:76" x14ac:dyDescent="0.2">
      <c r="A1367" s="2" t="s">
        <v>1367</v>
      </c>
      <c r="B1367" s="2">
        <f t="shared" si="42"/>
        <v>27469</v>
      </c>
      <c r="C1367" s="5">
        <v>1351</v>
      </c>
      <c r="D1367" s="5">
        <v>1184</v>
      </c>
      <c r="E1367" s="5">
        <v>27</v>
      </c>
      <c r="F1367" s="2">
        <v>27469</v>
      </c>
      <c r="G1367">
        <f t="array" ref="G1367:AA1367">VLOOKUP(A1367,Check_S4,{7,8,9,10,11,12,13,14,15,16,17,18,19,20,21,22,23,24,25,26,27},FALSE)</f>
        <v>0</v>
      </c>
      <c r="H1367">
        <v>1773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1094.96710311938</v>
      </c>
      <c r="R1367">
        <v>0</v>
      </c>
      <c r="S1367">
        <v>1184.4059861748001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f t="array" ref="AB1367">MEDIAN(IF(G1367:Q1367&lt;&gt;0,G1367:Q1367))</f>
        <v>1433.9835515596901</v>
      </c>
      <c r="AC1367">
        <f t="array" ref="AC1367">MEDIAN(IF(R1367:Z1367&lt;&gt;0,R1367:Z1367))</f>
        <v>1184.4059861748001</v>
      </c>
      <c r="AD1367">
        <f t="shared" si="43"/>
        <v>0.82595507102335042</v>
      </c>
      <c r="AE1367" t="e">
        <f t="array" ref="AE1367">TTEST(IF(G1367:Q1367&lt;&gt;0,G1367:Q1367),IF(R1367:AA1367&lt;&gt;0,R1367:AA1367),2,3)</f>
        <v>#DIV/0!</v>
      </c>
      <c r="AX1367" s="8" t="s">
        <v>3579</v>
      </c>
      <c r="AY1367" s="8" t="s">
        <v>3580</v>
      </c>
      <c r="AZ1367" s="8" t="s">
        <v>1623</v>
      </c>
      <c r="BA1367" s="9">
        <v>1494.1049639099599</v>
      </c>
      <c r="BB1367" s="9">
        <v>1378.7264731341199</v>
      </c>
      <c r="BC1367" s="9">
        <v>72.302958559119404</v>
      </c>
      <c r="BD1367" s="9"/>
      <c r="BE1367" s="9">
        <v>3652</v>
      </c>
      <c r="BF1367" s="9">
        <v>181.67772260000001</v>
      </c>
      <c r="BG1367" s="9"/>
      <c r="BH1367" s="9"/>
      <c r="BI1367" s="9"/>
      <c r="BJ1367" s="9"/>
      <c r="BK1367" s="9"/>
      <c r="BL1367" s="9">
        <v>1128.0748718867601</v>
      </c>
      <c r="BM1367" s="9"/>
      <c r="BN1367" s="9">
        <v>1162.9827596411701</v>
      </c>
      <c r="BO1367" s="9">
        <v>2146.6615397732598</v>
      </c>
      <c r="BP1367" s="9">
        <v>1636.9726307513799</v>
      </c>
      <c r="BQ1367" s="9"/>
      <c r="BR1367" s="9"/>
      <c r="BS1367" s="9">
        <v>1594.47018662706</v>
      </c>
      <c r="BT1367" s="9"/>
      <c r="BU1367" s="9"/>
      <c r="BV1367" s="9"/>
      <c r="BW1367" s="9"/>
      <c r="BX1367" s="9">
        <v>450</v>
      </c>
    </row>
    <row r="1368" spans="1:76" x14ac:dyDescent="0.2">
      <c r="A1368" s="2" t="s">
        <v>1368</v>
      </c>
      <c r="B1368" s="2">
        <f t="shared" si="42"/>
        <v>42323</v>
      </c>
      <c r="C1368" s="5">
        <v>873</v>
      </c>
      <c r="D1368" s="5">
        <v>645</v>
      </c>
      <c r="E1368" s="5">
        <v>74</v>
      </c>
      <c r="F1368" s="2">
        <v>42323</v>
      </c>
      <c r="G1368">
        <f t="array" ref="G1368:AA1368">VLOOKUP(A1368,Check_S4,{7,8,9,10,11,12,13,14,15,16,17,18,19,20,21,22,23,24,25,26,27},FALSE)</f>
        <v>0</v>
      </c>
      <c r="H1368">
        <v>1357</v>
      </c>
      <c r="I1368">
        <v>78.291769110000004</v>
      </c>
      <c r="J1368">
        <v>0</v>
      </c>
      <c r="K1368">
        <v>0</v>
      </c>
      <c r="L1368">
        <v>449.52161084779198</v>
      </c>
      <c r="M1368">
        <v>0</v>
      </c>
      <c r="N1368">
        <v>0</v>
      </c>
      <c r="O1368">
        <v>644.54294243859601</v>
      </c>
      <c r="P1368">
        <v>0</v>
      </c>
      <c r="Q1368">
        <v>968.895680772177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2021.0752538220399</v>
      </c>
      <c r="X1368">
        <v>0</v>
      </c>
      <c r="Y1368">
        <v>0</v>
      </c>
      <c r="Z1368">
        <v>0</v>
      </c>
      <c r="AA1368">
        <v>589</v>
      </c>
      <c r="AB1368">
        <f t="array" ref="AB1368">MEDIAN(IF(G1368:Q1368&lt;&gt;0,G1368:Q1368))</f>
        <v>644.54294243859601</v>
      </c>
      <c r="AC1368">
        <f t="array" ref="AC1368">MEDIAN(IF(R1368:Z1368&lt;&gt;0,R1368:Z1368))</f>
        <v>2021.0752538220399</v>
      </c>
      <c r="AD1368">
        <f t="shared" si="43"/>
        <v>3.1356719944452465</v>
      </c>
      <c r="AE1368">
        <f t="array" ref="AE1368">TTEST(IF(G1368:Q1368&lt;&gt;0,G1368:Q1368),IF(R1368:AA1368&lt;&gt;0,R1368:AA1368),2,3)</f>
        <v>0.54861606093164705</v>
      </c>
      <c r="AX1368" s="8" t="s">
        <v>1241</v>
      </c>
      <c r="AY1368" s="8" t="s">
        <v>3581</v>
      </c>
      <c r="AZ1368" s="8" t="s">
        <v>1623</v>
      </c>
      <c r="BA1368" s="9">
        <v>1380.5161588364001</v>
      </c>
      <c r="BB1368" s="9">
        <v>1380.5161588364001</v>
      </c>
      <c r="BC1368" s="9">
        <v>16.443424247768501</v>
      </c>
      <c r="BD1368" s="9"/>
      <c r="BE1368" s="9">
        <v>1220</v>
      </c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>
        <v>1541.03231767279</v>
      </c>
      <c r="BQ1368" s="9"/>
      <c r="BR1368" s="9"/>
      <c r="BS1368" s="9"/>
      <c r="BT1368" s="9"/>
      <c r="BU1368" s="9"/>
      <c r="BV1368" s="9"/>
      <c r="BW1368" s="9"/>
      <c r="BX1368" s="9"/>
    </row>
    <row r="1369" spans="1:76" x14ac:dyDescent="0.2">
      <c r="A1369" s="2" t="s">
        <v>1369</v>
      </c>
      <c r="B1369" s="2">
        <f t="shared" si="42"/>
        <v>34798</v>
      </c>
      <c r="C1369" s="5">
        <v>1061</v>
      </c>
      <c r="D1369" s="5">
        <v>1061</v>
      </c>
      <c r="E1369" s="5">
        <v>34</v>
      </c>
      <c r="F1369" s="2">
        <v>34798</v>
      </c>
      <c r="G1369">
        <f t="array" ref="G1369:AA1369">VLOOKUP(A1369,Check_S4,{7,8,9,10,11,12,13,14,15,16,17,18,19,20,21,22,23,24,25,26,27},FALSE)</f>
        <v>809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1312.3357259291099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f t="array" ref="AB1369">MEDIAN(IF(G1369:Q1369&lt;&gt;0,G1369:Q1369))</f>
        <v>809</v>
      </c>
      <c r="AC1369">
        <f t="array" ref="AC1369">MEDIAN(IF(R1369:Z1369&lt;&gt;0,R1369:Z1369))</f>
        <v>1312.3357259291099</v>
      </c>
      <c r="AD1369">
        <f t="shared" si="43"/>
        <v>1.6221702421867861</v>
      </c>
      <c r="AE1369" t="e">
        <f t="array" ref="AE1369">TTEST(IF(G1369:Q1369&lt;&gt;0,G1369:Q1369),IF(R1369:AA1369&lt;&gt;0,R1369:AA1369),2,3)</f>
        <v>#DIV/0!</v>
      </c>
      <c r="AX1369" s="8" t="s">
        <v>3582</v>
      </c>
      <c r="AY1369" s="8" t="s">
        <v>3583</v>
      </c>
      <c r="AZ1369" s="8" t="s">
        <v>1623</v>
      </c>
      <c r="BA1369" s="9">
        <v>1393.62972640975</v>
      </c>
      <c r="BB1369" s="9">
        <v>1380.55069256448</v>
      </c>
      <c r="BC1369" s="9">
        <v>15.569237731171</v>
      </c>
      <c r="BD1369" s="9"/>
      <c r="BE1369" s="9"/>
      <c r="BF1369" s="9"/>
      <c r="BG1369" s="9"/>
      <c r="BH1369" s="9"/>
      <c r="BI1369" s="9"/>
      <c r="BJ1369" s="9"/>
      <c r="BK1369" s="9"/>
      <c r="BL1369" s="9">
        <v>1643.4175205100501</v>
      </c>
      <c r="BM1369" s="9"/>
      <c r="BN1369" s="9"/>
      <c r="BO1369" s="9"/>
      <c r="BP1369" s="9">
        <v>1261.1952979365001</v>
      </c>
      <c r="BQ1369" s="9"/>
      <c r="BR1369" s="9"/>
      <c r="BS1369" s="9">
        <v>1499.9060871924601</v>
      </c>
      <c r="BT1369" s="9"/>
      <c r="BU1369" s="9"/>
      <c r="BV1369" s="9"/>
      <c r="BW1369" s="9"/>
      <c r="BX1369" s="9">
        <v>1170</v>
      </c>
    </row>
    <row r="1370" spans="1:76" x14ac:dyDescent="0.2">
      <c r="A1370" s="2" t="s">
        <v>1370</v>
      </c>
      <c r="B1370" s="2">
        <f t="shared" si="42"/>
        <v>57742</v>
      </c>
      <c r="C1370" s="5">
        <v>639</v>
      </c>
      <c r="D1370" s="5">
        <v>545</v>
      </c>
      <c r="E1370" s="5">
        <v>71</v>
      </c>
      <c r="F1370" s="2">
        <v>57742</v>
      </c>
      <c r="G1370">
        <f t="array" ref="G1370:AA1370">VLOOKUP(A1370,Check_S4,{7,8,9,10,11,12,13,14,15,16,17,18,19,20,21,22,23,24,25,26,27},FALSE)</f>
        <v>0</v>
      </c>
      <c r="H1370">
        <v>675</v>
      </c>
      <c r="I1370">
        <v>209.3979472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1256.1032917785601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414</v>
      </c>
      <c r="AB1370">
        <f t="array" ref="AB1370">MEDIAN(IF(G1370:Q1370&lt;&gt;0,G1370:Q1370))</f>
        <v>442.19897360000004</v>
      </c>
      <c r="AC1370">
        <f t="array" ref="AC1370">MEDIAN(IF(R1370:Z1370&lt;&gt;0,R1370:Z1370))</f>
        <v>1256.1032917785601</v>
      </c>
      <c r="AD1370">
        <f t="shared" si="43"/>
        <v>2.840583915318613</v>
      </c>
      <c r="AE1370">
        <f t="array" ref="AE1370">TTEST(IF(G1370:Q1370&lt;&gt;0,G1370:Q1370),IF(R1370:AA1370&lt;&gt;0,R1370:AA1370),2,3)</f>
        <v>0.52007735749203055</v>
      </c>
      <c r="AX1370" s="8" t="s">
        <v>1266</v>
      </c>
      <c r="AY1370" s="8" t="s">
        <v>1266</v>
      </c>
      <c r="AZ1370" s="8" t="s">
        <v>1640</v>
      </c>
      <c r="BA1370" s="9">
        <v>1381.4029597126801</v>
      </c>
      <c r="BB1370" s="9">
        <v>1381.4029597126801</v>
      </c>
      <c r="BC1370" s="9">
        <v>15.8601732877197</v>
      </c>
      <c r="BD1370" s="9"/>
      <c r="BE1370" s="9"/>
      <c r="BF1370" s="9"/>
      <c r="BG1370" s="9"/>
      <c r="BH1370" s="9"/>
      <c r="BI1370" s="9"/>
      <c r="BJ1370" s="9"/>
      <c r="BK1370" s="9">
        <v>1536.3250372838199</v>
      </c>
      <c r="BL1370" s="9"/>
      <c r="BM1370" s="9"/>
      <c r="BN1370" s="9"/>
      <c r="BO1370" s="9"/>
      <c r="BP1370" s="9">
        <v>1226.48088214154</v>
      </c>
      <c r="BQ1370" s="9"/>
      <c r="BR1370" s="9"/>
      <c r="BS1370" s="9"/>
      <c r="BT1370" s="9"/>
      <c r="BU1370" s="9"/>
      <c r="BV1370" s="9"/>
      <c r="BW1370" s="9"/>
      <c r="BX1370" s="9"/>
    </row>
    <row r="1371" spans="1:76" x14ac:dyDescent="0.2">
      <c r="A1371" s="2" t="s">
        <v>1371</v>
      </c>
      <c r="B1371" s="2">
        <f t="shared" si="42"/>
        <v>35651</v>
      </c>
      <c r="C1371" s="5">
        <v>1029</v>
      </c>
      <c r="D1371" s="5">
        <v>919</v>
      </c>
      <c r="E1371" s="5">
        <v>93</v>
      </c>
      <c r="F1371" s="2">
        <v>35651</v>
      </c>
      <c r="G1371">
        <f t="array" ref="G1371:AA1371">VLOOKUP(A1371,Check_S4,{7,8,9,10,11,12,13,14,15,16,17,18,19,20,21,22,23,24,25,26,27},FALSE)</f>
        <v>0</v>
      </c>
      <c r="H1371">
        <v>0</v>
      </c>
      <c r="I1371">
        <v>9.4795722950000005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1182.7290057191301</v>
      </c>
      <c r="T1371">
        <v>0</v>
      </c>
      <c r="U1371">
        <v>0</v>
      </c>
      <c r="V1371">
        <v>0</v>
      </c>
      <c r="W1371">
        <v>2266.4943084394899</v>
      </c>
      <c r="X1371">
        <v>0</v>
      </c>
      <c r="Y1371">
        <v>0</v>
      </c>
      <c r="Z1371">
        <v>0</v>
      </c>
      <c r="AA1371">
        <v>656</v>
      </c>
      <c r="AB1371">
        <f t="array" ref="AB1371">MEDIAN(IF(G1371:Q1371&lt;&gt;0,G1371:Q1371))</f>
        <v>9.4795722950000005</v>
      </c>
      <c r="AC1371">
        <f t="array" ref="AC1371">MEDIAN(IF(R1371:Z1371&lt;&gt;0,R1371:Z1371))</f>
        <v>1724.6116570793101</v>
      </c>
      <c r="AD1371">
        <f t="shared" si="43"/>
        <v>181.9292688963358</v>
      </c>
      <c r="AE1371" t="e">
        <f t="array" ref="AE1371">TTEST(IF(G1371:Q1371&lt;&gt;0,G1371:Q1371),IF(R1371:AA1371&lt;&gt;0,R1371:AA1371),2,3)</f>
        <v>#DIV/0!</v>
      </c>
      <c r="AX1371" s="8" t="s">
        <v>3584</v>
      </c>
      <c r="AY1371" s="8" t="s">
        <v>3585</v>
      </c>
      <c r="AZ1371" s="8" t="s">
        <v>1623</v>
      </c>
      <c r="BA1371" s="9">
        <v>2644.4064733445398</v>
      </c>
      <c r="BB1371" s="9">
        <v>1381.81922210414</v>
      </c>
      <c r="BC1371" s="9">
        <v>136.712513199661</v>
      </c>
      <c r="BD1371" s="9"/>
      <c r="BE1371" s="9">
        <v>1240</v>
      </c>
      <c r="BF1371" s="9">
        <v>27.727648009999999</v>
      </c>
      <c r="BG1371" s="9"/>
      <c r="BH1371" s="9"/>
      <c r="BI1371" s="9">
        <v>1381.81922210414</v>
      </c>
      <c r="BJ1371" s="9">
        <v>2348.4049482455898</v>
      </c>
      <c r="BK1371" s="9">
        <v>12093.2165193284</v>
      </c>
      <c r="BL1371" s="9">
        <v>1185.45604633531</v>
      </c>
      <c r="BM1371" s="9"/>
      <c r="BN1371" s="9"/>
      <c r="BO1371" s="9"/>
      <c r="BP1371" s="9">
        <v>1335.47802022817</v>
      </c>
      <c r="BQ1371" s="9"/>
      <c r="BR1371" s="9"/>
      <c r="BS1371" s="9">
        <v>1687.5558558492201</v>
      </c>
      <c r="BT1371" s="9"/>
      <c r="BU1371" s="9"/>
      <c r="BV1371" s="9"/>
      <c r="BW1371" s="9"/>
      <c r="BX1371" s="9">
        <v>2500</v>
      </c>
    </row>
    <row r="1372" spans="1:76" x14ac:dyDescent="0.2">
      <c r="A1372" s="2" t="s">
        <v>1372</v>
      </c>
      <c r="B1372" s="2">
        <f t="shared" si="42"/>
        <v>44131</v>
      </c>
      <c r="C1372" s="5">
        <v>830</v>
      </c>
      <c r="D1372" s="5">
        <v>451</v>
      </c>
      <c r="E1372" s="5">
        <v>123</v>
      </c>
      <c r="F1372" s="2">
        <v>44131</v>
      </c>
      <c r="G1372">
        <f t="array" ref="G1372:AA1372">VLOOKUP(A1372,Check_S4,{7,8,9,10,11,12,13,14,15,16,17,18,19,20,21,22,23,24,25,26,27},FALSE)</f>
        <v>0</v>
      </c>
      <c r="H1372">
        <v>519</v>
      </c>
      <c r="I1372">
        <v>87.138683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2330.8615633269901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382</v>
      </c>
      <c r="AB1372">
        <f t="array" ref="AB1372">MEDIAN(IF(G1372:Q1372&lt;&gt;0,G1372:Q1372))</f>
        <v>303.06934150000001</v>
      </c>
      <c r="AC1372">
        <f t="array" ref="AC1372">MEDIAN(IF(R1372:Z1372&lt;&gt;0,R1372:Z1372))</f>
        <v>2330.8615633269901</v>
      </c>
      <c r="AD1372">
        <f t="shared" si="43"/>
        <v>7.6908523699253495</v>
      </c>
      <c r="AE1372">
        <f t="array" ref="AE1372">TTEST(IF(G1372:Q1372&lt;&gt;0,G1372:Q1372),IF(R1372:AA1372&lt;&gt;0,R1372:AA1372),2,3)</f>
        <v>0.47016683386205582</v>
      </c>
      <c r="AX1372" s="8" t="s">
        <v>1040</v>
      </c>
      <c r="AY1372" s="8" t="s">
        <v>3586</v>
      </c>
      <c r="AZ1372" s="8" t="s">
        <v>1623</v>
      </c>
      <c r="BA1372" s="9">
        <v>1445.81457974715</v>
      </c>
      <c r="BB1372" s="9">
        <v>1381.99859554146</v>
      </c>
      <c r="BC1372" s="9">
        <v>101.487328632219</v>
      </c>
      <c r="BD1372" s="9"/>
      <c r="BE1372" s="9">
        <v>2944</v>
      </c>
      <c r="BF1372" s="9">
        <v>11.445143699999999</v>
      </c>
      <c r="BG1372" s="9"/>
      <c r="BH1372" s="9"/>
      <c r="BI1372" s="9"/>
      <c r="BJ1372" s="9"/>
      <c r="BK1372" s="9"/>
      <c r="BL1372" s="9"/>
      <c r="BM1372" s="9"/>
      <c r="BN1372" s="9"/>
      <c r="BO1372" s="9"/>
      <c r="BP1372" s="9">
        <v>1381.99859554146</v>
      </c>
      <c r="BQ1372" s="9"/>
      <c r="BR1372" s="9"/>
      <c r="BS1372" s="9"/>
      <c r="BT1372" s="9"/>
      <c r="BU1372" s="9"/>
      <c r="BV1372" s="9"/>
      <c r="BW1372" s="9"/>
      <c r="BX1372" s="9"/>
    </row>
    <row r="1373" spans="1:76" x14ac:dyDescent="0.2">
      <c r="A1373" s="2" t="s">
        <v>1373</v>
      </c>
      <c r="B1373" s="2">
        <f t="shared" si="42"/>
        <v>23260</v>
      </c>
      <c r="C1373" s="5">
        <v>1573</v>
      </c>
      <c r="D1373" s="5">
        <v>1734</v>
      </c>
      <c r="E1373" s="5">
        <v>32</v>
      </c>
      <c r="F1373" s="2">
        <v>23260</v>
      </c>
      <c r="G1373">
        <f t="array" ref="G1373:AA1373">VLOOKUP(A1373,Check_S4,{7,8,9,10,11,12,13,14,15,16,17,18,19,20,21,22,23,24,25,26,27},FALSE)</f>
        <v>0</v>
      </c>
      <c r="H1373">
        <v>1180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1922.1145893969399</v>
      </c>
      <c r="T1373">
        <v>0</v>
      </c>
      <c r="U1373">
        <v>0</v>
      </c>
      <c r="V1373">
        <v>1734.4612606133401</v>
      </c>
      <c r="W1373">
        <v>0</v>
      </c>
      <c r="X1373">
        <v>0</v>
      </c>
      <c r="Y1373">
        <v>2107.7112092524098</v>
      </c>
      <c r="Z1373">
        <v>0</v>
      </c>
      <c r="AA1373">
        <v>922</v>
      </c>
      <c r="AB1373">
        <f t="array" ref="AB1373">MEDIAN(IF(G1373:Q1373&lt;&gt;0,G1373:Q1373))</f>
        <v>1180</v>
      </c>
      <c r="AC1373">
        <f t="array" ref="AC1373">MEDIAN(IF(R1373:Z1373&lt;&gt;0,R1373:Z1373))</f>
        <v>1922.1145893969399</v>
      </c>
      <c r="AD1373">
        <f t="shared" si="43"/>
        <v>1.6289106689804576</v>
      </c>
      <c r="AE1373" t="e">
        <f t="array" ref="AE1373">TTEST(IF(G1373:Q1373&lt;&gt;0,G1373:Q1373),IF(R1373:AA1373&lt;&gt;0,R1373:AA1373),2,3)</f>
        <v>#DIV/0!</v>
      </c>
      <c r="AX1373" s="8" t="s">
        <v>3587</v>
      </c>
      <c r="AY1373" s="8" t="s">
        <v>3588</v>
      </c>
      <c r="AZ1373" s="8" t="s">
        <v>1623</v>
      </c>
      <c r="BA1373" s="9">
        <v>1265.9308820362</v>
      </c>
      <c r="BB1373" s="9">
        <v>1383</v>
      </c>
      <c r="BC1373" s="9">
        <v>50.1874372267133</v>
      </c>
      <c r="BD1373" s="9"/>
      <c r="BE1373" s="9">
        <v>1383</v>
      </c>
      <c r="BF1373" s="9">
        <v>87.033341890000003</v>
      </c>
      <c r="BG1373" s="9"/>
      <c r="BH1373" s="9"/>
      <c r="BI1373" s="9">
        <v>1697.4200255860601</v>
      </c>
      <c r="BJ1373" s="9"/>
      <c r="BK1373" s="9"/>
      <c r="BL1373" s="9">
        <v>1317.0715552031099</v>
      </c>
      <c r="BM1373" s="9"/>
      <c r="BN1373" s="9">
        <v>604.59848532726005</v>
      </c>
      <c r="BO1373" s="9">
        <v>2166.3291920199099</v>
      </c>
      <c r="BP1373" s="9">
        <v>1526.91637168072</v>
      </c>
      <c r="BQ1373" s="9"/>
      <c r="BR1373" s="9"/>
      <c r="BS1373" s="9">
        <v>1704.00896661869</v>
      </c>
      <c r="BT1373" s="9"/>
      <c r="BU1373" s="9"/>
      <c r="BV1373" s="9"/>
      <c r="BW1373" s="9"/>
      <c r="BX1373" s="9">
        <v>907</v>
      </c>
    </row>
    <row r="1374" spans="1:76" x14ac:dyDescent="0.2">
      <c r="A1374" s="2" t="s">
        <v>1374</v>
      </c>
      <c r="B1374" s="2">
        <f t="shared" si="42"/>
        <v>67193</v>
      </c>
      <c r="C1374" s="5">
        <v>543</v>
      </c>
      <c r="D1374" s="5">
        <v>345</v>
      </c>
      <c r="E1374" s="5">
        <v>95</v>
      </c>
      <c r="F1374" s="2">
        <v>67193</v>
      </c>
      <c r="G1374">
        <f t="array" ref="G1374:AA1374">VLOOKUP(A1374,Check_S4,{7,8,9,10,11,12,13,14,15,16,17,18,19,20,21,22,23,24,25,26,27},FALSE)</f>
        <v>0</v>
      </c>
      <c r="H1374">
        <v>973</v>
      </c>
      <c r="I1374">
        <v>16.211048779999999</v>
      </c>
      <c r="J1374">
        <v>0</v>
      </c>
      <c r="K1374">
        <v>0</v>
      </c>
      <c r="L1374">
        <v>183.50602879463301</v>
      </c>
      <c r="M1374">
        <v>0</v>
      </c>
      <c r="N1374">
        <v>0</v>
      </c>
      <c r="O1374">
        <v>0</v>
      </c>
      <c r="P1374">
        <v>0</v>
      </c>
      <c r="Q1374">
        <v>344.58778834438198</v>
      </c>
      <c r="R1374">
        <v>0</v>
      </c>
      <c r="S1374">
        <v>1199.51972741399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f t="array" ref="AB1374">MEDIAN(IF(G1374:Q1374&lt;&gt;0,G1374:Q1374))</f>
        <v>264.04690856950748</v>
      </c>
      <c r="AC1374">
        <f t="array" ref="AC1374">MEDIAN(IF(R1374:Z1374&lt;&gt;0,R1374:Z1374))</f>
        <v>1199.51972741399</v>
      </c>
      <c r="AD1374">
        <f t="shared" si="43"/>
        <v>4.5428281433494968</v>
      </c>
      <c r="AE1374" t="e">
        <f t="array" ref="AE1374">TTEST(IF(G1374:Q1374&lt;&gt;0,G1374:Q1374),IF(R1374:AA1374&lt;&gt;0,R1374:AA1374),2,3)</f>
        <v>#DIV/0!</v>
      </c>
      <c r="AX1374" s="8" t="s">
        <v>3589</v>
      </c>
      <c r="AY1374" s="8" t="s">
        <v>3590</v>
      </c>
      <c r="AZ1374" s="8" t="s">
        <v>1623</v>
      </c>
      <c r="BA1374" s="9">
        <v>2002.83387115081</v>
      </c>
      <c r="BB1374" s="9">
        <v>1383.3397781163201</v>
      </c>
      <c r="BC1374" s="9">
        <v>92.279926246170703</v>
      </c>
      <c r="BD1374" s="9"/>
      <c r="BE1374" s="9">
        <v>1389</v>
      </c>
      <c r="BF1374" s="9">
        <v>400.84547739999999</v>
      </c>
      <c r="BG1374" s="9"/>
      <c r="BH1374" s="9"/>
      <c r="BI1374" s="9">
        <v>687.99813587648305</v>
      </c>
      <c r="BJ1374" s="9"/>
      <c r="BK1374" s="9">
        <v>1400.6617101546001</v>
      </c>
      <c r="BL1374" s="9">
        <v>1377.6795562326399</v>
      </c>
      <c r="BM1374" s="9"/>
      <c r="BN1374" s="9">
        <v>5586.5482205396502</v>
      </c>
      <c r="BO1374" s="9"/>
      <c r="BP1374" s="9">
        <v>1261.1952979365001</v>
      </c>
      <c r="BQ1374" s="9">
        <v>4749.4958000557199</v>
      </c>
      <c r="BR1374" s="9"/>
      <c r="BS1374" s="9"/>
      <c r="BT1374" s="9"/>
      <c r="BU1374" s="9"/>
      <c r="BV1374" s="9"/>
      <c r="BW1374" s="9">
        <v>3007.9145133124998</v>
      </c>
      <c r="BX1374" s="9">
        <v>167</v>
      </c>
    </row>
    <row r="1375" spans="1:76" x14ac:dyDescent="0.2">
      <c r="A1375" s="2" t="s">
        <v>1375</v>
      </c>
      <c r="B1375" s="2">
        <f t="shared" si="42"/>
        <v>25208</v>
      </c>
      <c r="C1375" s="5">
        <v>1437</v>
      </c>
      <c r="D1375" s="5">
        <v>1207</v>
      </c>
      <c r="E1375" s="5">
        <v>108</v>
      </c>
      <c r="F1375" s="2">
        <v>25208</v>
      </c>
      <c r="G1375">
        <f t="array" ref="G1375:AA1375">VLOOKUP(A1375,Check_S4,{7,8,9,10,11,12,13,14,15,16,17,18,19,20,21,22,23,24,25,26,27},FALSE)</f>
        <v>3083</v>
      </c>
      <c r="H1375">
        <v>0</v>
      </c>
      <c r="I1375">
        <v>19.446802900000002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1207.0906588688399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f t="array" ref="AB1375">MEDIAN(IF(G1375:Q1375&lt;&gt;0,G1375:Q1375))</f>
        <v>1551.22340145</v>
      </c>
      <c r="AC1375">
        <f t="array" ref="AC1375">MEDIAN(IF(R1375:Z1375&lt;&gt;0,R1375:Z1375))</f>
        <v>1207.0906588688399</v>
      </c>
      <c r="AD1375">
        <f t="shared" si="43"/>
        <v>0.7781539768807747</v>
      </c>
      <c r="AE1375" t="e">
        <f t="array" ref="AE1375">TTEST(IF(G1375:Q1375&lt;&gt;0,G1375:Q1375),IF(R1375:AA1375&lt;&gt;0,R1375:AA1375),2,3)</f>
        <v>#DIV/0!</v>
      </c>
      <c r="AX1375" s="8" t="s">
        <v>3591</v>
      </c>
      <c r="AY1375" s="8" t="s">
        <v>3592</v>
      </c>
      <c r="AZ1375" s="8" t="s">
        <v>1623</v>
      </c>
      <c r="BA1375" s="9">
        <v>1340.97672227361</v>
      </c>
      <c r="BB1375" s="9">
        <v>1383.85660273487</v>
      </c>
      <c r="BC1375" s="9">
        <v>62.939139190238699</v>
      </c>
      <c r="BD1375" s="9"/>
      <c r="BE1375" s="9"/>
      <c r="BF1375" s="9"/>
      <c r="BG1375" s="9"/>
      <c r="BH1375" s="9"/>
      <c r="BI1375" s="9">
        <v>348.080432337204</v>
      </c>
      <c r="BJ1375" s="9"/>
      <c r="BK1375" s="9"/>
      <c r="BL1375" s="9"/>
      <c r="BM1375" s="9"/>
      <c r="BN1375" s="9"/>
      <c r="BO1375" s="9"/>
      <c r="BP1375" s="9">
        <v>2248.1132512874801</v>
      </c>
      <c r="BQ1375" s="9"/>
      <c r="BR1375" s="9"/>
      <c r="BS1375" s="9">
        <v>1786.7132054697499</v>
      </c>
      <c r="BT1375" s="9"/>
      <c r="BU1375" s="9"/>
      <c r="BV1375" s="9"/>
      <c r="BW1375" s="9"/>
      <c r="BX1375" s="9">
        <v>981</v>
      </c>
    </row>
    <row r="1376" spans="1:76" x14ac:dyDescent="0.2">
      <c r="A1376" s="2" t="s">
        <v>1376</v>
      </c>
      <c r="B1376" s="2">
        <f t="shared" si="42"/>
        <v>34294</v>
      </c>
      <c r="C1376" s="5">
        <v>1051</v>
      </c>
      <c r="D1376" s="5">
        <v>1051</v>
      </c>
      <c r="E1376" s="5">
        <v>28</v>
      </c>
      <c r="F1376" s="2">
        <v>34294</v>
      </c>
      <c r="G1376">
        <f t="array" ref="G1376:AA1376">VLOOKUP(A1376,Check_S4,{7,8,9,10,11,12,13,14,15,16,17,18,19,20,21,22,23,24,25,26,27},FALSE)</f>
        <v>844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1257.8001781119899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f t="array" ref="AB1376">MEDIAN(IF(G1376:Q1376&lt;&gt;0,G1376:Q1376))</f>
        <v>844</v>
      </c>
      <c r="AC1376">
        <f t="array" ref="AC1376">MEDIAN(IF(R1376:Z1376&lt;&gt;0,R1376:Z1376))</f>
        <v>1257.8001781119899</v>
      </c>
      <c r="AD1376">
        <f t="shared" si="43"/>
        <v>1.4902845712227368</v>
      </c>
      <c r="AE1376" t="e">
        <f t="array" ref="AE1376">TTEST(IF(G1376:Q1376&lt;&gt;0,G1376:Q1376),IF(R1376:AA1376&lt;&gt;0,R1376:AA1376),2,3)</f>
        <v>#DIV/0!</v>
      </c>
      <c r="AX1376" s="8" t="s">
        <v>1383</v>
      </c>
      <c r="AY1376" s="8" t="s">
        <v>3593</v>
      </c>
      <c r="AZ1376" s="8" t="s">
        <v>1623</v>
      </c>
      <c r="BA1376" s="9">
        <v>1243.3446701918001</v>
      </c>
      <c r="BB1376" s="9">
        <v>1384</v>
      </c>
      <c r="BC1376" s="9">
        <v>38.845109567081302</v>
      </c>
      <c r="BD1376" s="9"/>
      <c r="BE1376" s="9">
        <v>1384</v>
      </c>
      <c r="BF1376" s="9">
        <v>280.46047390000001</v>
      </c>
      <c r="BG1376" s="9"/>
      <c r="BH1376" s="9"/>
      <c r="BI1376" s="9"/>
      <c r="BJ1376" s="9"/>
      <c r="BK1376" s="9"/>
      <c r="BL1376" s="9">
        <v>953.18250444346302</v>
      </c>
      <c r="BM1376" s="9"/>
      <c r="BN1376" s="9">
        <v>1655.52375486136</v>
      </c>
      <c r="BO1376" s="9"/>
      <c r="BP1376" s="9">
        <v>1620.90397486846</v>
      </c>
      <c r="BQ1376" s="9"/>
      <c r="BR1376" s="9"/>
      <c r="BS1376" s="9">
        <v>1449.3419832693201</v>
      </c>
      <c r="BT1376" s="9"/>
      <c r="BU1376" s="9"/>
      <c r="BV1376" s="9"/>
      <c r="BW1376" s="9"/>
      <c r="BX1376" s="9">
        <v>1360</v>
      </c>
    </row>
    <row r="1377" spans="1:76" x14ac:dyDescent="0.2">
      <c r="A1377" s="2" t="s">
        <v>1377</v>
      </c>
      <c r="B1377" s="2">
        <f t="shared" si="42"/>
        <v>31655</v>
      </c>
      <c r="C1377" s="5">
        <v>1138</v>
      </c>
      <c r="D1377" s="5">
        <v>1138</v>
      </c>
      <c r="E1377" s="5"/>
      <c r="F1377" s="2">
        <v>31655</v>
      </c>
      <c r="G1377">
        <f t="array" ref="G1377:AA1377">VLOOKUP(A1377,Check_S4,{7,8,9,10,11,12,13,14,15,16,17,18,19,20,21,22,23,24,25,26,27},FALSE)</f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1137.62812548172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e">
        <f t="array" ref="AB1377">MEDIAN(IF(G1377:Q1377&lt;&gt;0,G1377:Q1377))</f>
        <v>#NUM!</v>
      </c>
      <c r="AC1377">
        <f t="array" ref="AC1377">MEDIAN(IF(R1377:Z1377&lt;&gt;0,R1377:Z1377))</f>
        <v>1137.62812548172</v>
      </c>
      <c r="AD1377" t="e">
        <f t="shared" si="43"/>
        <v>#NUM!</v>
      </c>
      <c r="AE1377" t="e">
        <f t="array" ref="AE1377">TTEST(IF(G1377:Q1377&lt;&gt;0,G1377:Q1377),IF(R1377:AA1377&lt;&gt;0,R1377:AA1377),2,3)</f>
        <v>#DIV/0!</v>
      </c>
      <c r="AX1377" s="8" t="s">
        <v>3594</v>
      </c>
      <c r="AY1377" s="8" t="s">
        <v>3594</v>
      </c>
      <c r="AZ1377" s="8" t="s">
        <v>1640</v>
      </c>
      <c r="BA1377" s="9">
        <v>1384.5921983788701</v>
      </c>
      <c r="BB1377" s="9">
        <v>1384.5921983788701</v>
      </c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>
        <v>1384.5921983788701</v>
      </c>
      <c r="BQ1377" s="9"/>
      <c r="BR1377" s="9"/>
      <c r="BS1377" s="9"/>
      <c r="BT1377" s="9"/>
      <c r="BU1377" s="9"/>
      <c r="BV1377" s="9"/>
      <c r="BW1377" s="9"/>
      <c r="BX1377" s="9"/>
    </row>
    <row r="1378" spans="1:76" x14ac:dyDescent="0.2">
      <c r="A1378" s="2" t="s">
        <v>1378</v>
      </c>
      <c r="B1378" s="2">
        <f t="shared" si="42"/>
        <v>7615</v>
      </c>
      <c r="C1378" s="5">
        <v>4720</v>
      </c>
      <c r="D1378" s="5">
        <v>4720</v>
      </c>
      <c r="E1378" s="5"/>
      <c r="F1378" s="2">
        <v>7615</v>
      </c>
      <c r="G1378">
        <f t="array" ref="G1378:AA1378">VLOOKUP(A1378,Check_S4,{7,8,9,10,11,12,13,14,15,16,17,18,19,20,21,22,23,24,25,26,27},FALSE)</f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4719.7414452100302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f t="array" ref="AB1378">MEDIAN(IF(G1378:Q1378&lt;&gt;0,G1378:Q1378))</f>
        <v>4719.7414452100302</v>
      </c>
      <c r="AC1378" t="e">
        <f t="array" ref="AC1378">MEDIAN(IF(R1378:Z1378&lt;&gt;0,R1378:Z1378))</f>
        <v>#NUM!</v>
      </c>
      <c r="AD1378" t="e">
        <f t="shared" si="43"/>
        <v>#NUM!</v>
      </c>
      <c r="AE1378" t="e">
        <f t="array" ref="AE1378">TTEST(IF(G1378:Q1378&lt;&gt;0,G1378:Q1378),IF(R1378:AA1378&lt;&gt;0,R1378:AA1378),2,3)</f>
        <v>#DIV/0!</v>
      </c>
      <c r="AX1378" s="8" t="s">
        <v>1489</v>
      </c>
      <c r="AY1378" s="8" t="s">
        <v>1489</v>
      </c>
      <c r="AZ1378" s="8" t="s">
        <v>1640</v>
      </c>
      <c r="BA1378" s="9">
        <v>1384.5921983788701</v>
      </c>
      <c r="BB1378" s="9">
        <v>1384.5921983788701</v>
      </c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>
        <v>1384.5921983788701</v>
      </c>
      <c r="BQ1378" s="9"/>
      <c r="BR1378" s="9"/>
      <c r="BS1378" s="9"/>
      <c r="BT1378" s="9"/>
      <c r="BU1378" s="9"/>
      <c r="BV1378" s="9"/>
      <c r="BW1378" s="9"/>
      <c r="BX1378" s="9"/>
    </row>
    <row r="1379" spans="1:76" x14ac:dyDescent="0.2">
      <c r="A1379" s="2" t="s">
        <v>1379</v>
      </c>
      <c r="B1379" s="2">
        <f t="shared" si="42"/>
        <v>61410</v>
      </c>
      <c r="C1379" s="5">
        <v>579</v>
      </c>
      <c r="D1379" s="5">
        <v>561</v>
      </c>
      <c r="E1379" s="5">
        <v>100</v>
      </c>
      <c r="F1379" s="2">
        <v>61410</v>
      </c>
      <c r="G1379">
        <f t="array" ref="G1379:AA1379">VLOOKUP(A1379,Check_S4,{7,8,9,10,11,12,13,14,15,16,17,18,19,20,21,22,23,24,25,26,27},FALSE)</f>
        <v>0</v>
      </c>
      <c r="H1379">
        <v>561</v>
      </c>
      <c r="I1379">
        <v>11.858884379999999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1165.1489404577201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f t="array" ref="AB1379">MEDIAN(IF(G1379:Q1379&lt;&gt;0,G1379:Q1379))</f>
        <v>286.42944219000003</v>
      </c>
      <c r="AC1379">
        <f t="array" ref="AC1379">MEDIAN(IF(R1379:Z1379&lt;&gt;0,R1379:Z1379))</f>
        <v>1165.1489404577201</v>
      </c>
      <c r="AD1379">
        <f t="shared" si="43"/>
        <v>4.0678392959506953</v>
      </c>
      <c r="AE1379" t="e">
        <f t="array" ref="AE1379">TTEST(IF(G1379:Q1379&lt;&gt;0,G1379:Q1379),IF(R1379:AA1379&lt;&gt;0,R1379:AA1379),2,3)</f>
        <v>#DIV/0!</v>
      </c>
      <c r="AX1379" s="8" t="s">
        <v>922</v>
      </c>
      <c r="AY1379" s="8" t="s">
        <v>3595</v>
      </c>
      <c r="AZ1379" s="8" t="s">
        <v>1623</v>
      </c>
      <c r="BA1379" s="9">
        <v>1862.6382235661299</v>
      </c>
      <c r="BB1379" s="9">
        <v>1385.5965019320799</v>
      </c>
      <c r="BC1379" s="9">
        <v>101.934675341416</v>
      </c>
      <c r="BD1379" s="9">
        <v>811</v>
      </c>
      <c r="BE1379" s="9">
        <v>884</v>
      </c>
      <c r="BF1379" s="9">
        <v>329.50487470000002</v>
      </c>
      <c r="BG1379" s="9"/>
      <c r="BH1379" s="9"/>
      <c r="BI1379" s="9">
        <v>1402.6522444391801</v>
      </c>
      <c r="BJ1379" s="9"/>
      <c r="BK1379" s="9">
        <v>2589.52578921127</v>
      </c>
      <c r="BL1379" s="9">
        <v>869.04465289347002</v>
      </c>
      <c r="BM1379" s="9">
        <v>1368.54075942498</v>
      </c>
      <c r="BN1379" s="9">
        <v>1822.3651015898199</v>
      </c>
      <c r="BO1379" s="9"/>
      <c r="BP1379" s="9">
        <v>1589.74881340262</v>
      </c>
      <c r="BQ1379" s="9"/>
      <c r="BR1379" s="9"/>
      <c r="BS1379" s="9"/>
      <c r="BT1379" s="9"/>
      <c r="BU1379" s="9"/>
      <c r="BV1379" s="9"/>
      <c r="BW1379" s="9"/>
      <c r="BX1379" s="9">
        <v>6960</v>
      </c>
    </row>
    <row r="1380" spans="1:76" x14ac:dyDescent="0.2">
      <c r="A1380" s="2" t="s">
        <v>1380</v>
      </c>
      <c r="B1380" s="2">
        <f t="shared" si="42"/>
        <v>65242</v>
      </c>
      <c r="C1380" s="5">
        <v>544</v>
      </c>
      <c r="D1380" s="5">
        <v>538</v>
      </c>
      <c r="E1380" s="5">
        <v>78</v>
      </c>
      <c r="F1380" s="2">
        <v>65242</v>
      </c>
      <c r="G1380">
        <f t="array" ref="G1380:AA1380">VLOOKUP(A1380,Check_S4,{7,8,9,10,11,12,13,14,15,16,17,18,19,20,21,22,23,24,25,26,27},FALSE)</f>
        <v>0</v>
      </c>
      <c r="H1380">
        <v>970</v>
      </c>
      <c r="I1380">
        <v>123.5504056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537.84688587856704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f t="array" ref="AB1380">MEDIAN(IF(G1380:Q1380&lt;&gt;0,G1380:Q1380))</f>
        <v>537.84688587856704</v>
      </c>
      <c r="AC1380" t="e">
        <f t="array" ref="AC1380">MEDIAN(IF(R1380:Z1380&lt;&gt;0,R1380:Z1380))</f>
        <v>#NUM!</v>
      </c>
      <c r="AD1380" t="e">
        <f t="shared" si="43"/>
        <v>#NUM!</v>
      </c>
      <c r="AE1380" t="e">
        <f t="array" ref="AE1380">TTEST(IF(G1380:Q1380&lt;&gt;0,G1380:Q1380),IF(R1380:AA1380&lt;&gt;0,R1380:AA1380),2,3)</f>
        <v>#DIV/0!</v>
      </c>
      <c r="AX1380" s="8" t="s">
        <v>1082</v>
      </c>
      <c r="AY1380" s="8" t="s">
        <v>1082</v>
      </c>
      <c r="AZ1380" s="8" t="s">
        <v>1623</v>
      </c>
      <c r="BA1380" s="9">
        <v>1386.33053037229</v>
      </c>
      <c r="BB1380" s="9">
        <v>1386.33053037229</v>
      </c>
      <c r="BC1380" s="9">
        <v>13.7200694044564</v>
      </c>
      <c r="BD1380" s="9"/>
      <c r="BE1380" s="9"/>
      <c r="BF1380" s="9"/>
      <c r="BG1380" s="9"/>
      <c r="BH1380" s="9"/>
      <c r="BI1380" s="9">
        <v>1520.8261369786101</v>
      </c>
      <c r="BJ1380" s="9"/>
      <c r="BK1380" s="9"/>
      <c r="BL1380" s="9">
        <v>1251.83492376598</v>
      </c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</row>
    <row r="1381" spans="1:76" x14ac:dyDescent="0.2">
      <c r="A1381" s="2" t="s">
        <v>1381</v>
      </c>
      <c r="B1381" s="2">
        <f t="shared" si="42"/>
        <v>27738</v>
      </c>
      <c r="C1381" s="5">
        <v>1278</v>
      </c>
      <c r="D1381" s="5">
        <v>1448</v>
      </c>
      <c r="E1381" s="5">
        <v>56</v>
      </c>
      <c r="F1381" s="2">
        <v>27738</v>
      </c>
      <c r="G1381">
        <f t="array" ref="G1381:AA1381">VLOOKUP(A1381,Check_S4,{7,8,9,10,11,12,13,14,15,16,17,18,19,20,21,22,23,24,25,26,27},FALSE)</f>
        <v>0</v>
      </c>
      <c r="H1381">
        <v>0</v>
      </c>
      <c r="I1381">
        <v>0</v>
      </c>
      <c r="J1381">
        <v>0</v>
      </c>
      <c r="K1381">
        <v>0</v>
      </c>
      <c r="L1381">
        <v>329.66849043474599</v>
      </c>
      <c r="M1381">
        <v>0</v>
      </c>
      <c r="N1381">
        <v>1887.00220267432</v>
      </c>
      <c r="O1381">
        <v>0</v>
      </c>
      <c r="P1381">
        <v>0</v>
      </c>
      <c r="Q1381">
        <v>0</v>
      </c>
      <c r="R1381">
        <v>0</v>
      </c>
      <c r="S1381">
        <v>1135.13265023136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1760</v>
      </c>
      <c r="AB1381">
        <f t="array" ref="AB1381">MEDIAN(IF(G1381:Q1381&lt;&gt;0,G1381:Q1381))</f>
        <v>1108.3353465545329</v>
      </c>
      <c r="AC1381">
        <f t="array" ref="AC1381">MEDIAN(IF(R1381:Z1381&lt;&gt;0,R1381:Z1381))</f>
        <v>1135.13265023136</v>
      </c>
      <c r="AD1381">
        <f t="shared" si="43"/>
        <v>1.0241779744371877</v>
      </c>
      <c r="AE1381">
        <f t="array" ref="AE1381">TTEST(IF(G1381:Q1381&lt;&gt;0,G1381:Q1381),IF(R1381:AA1381&lt;&gt;0,R1381:AA1381),2,3)</f>
        <v>0.74194232892015854</v>
      </c>
      <c r="AX1381" s="8" t="s">
        <v>3596</v>
      </c>
      <c r="AY1381" s="8" t="s">
        <v>3597</v>
      </c>
      <c r="AZ1381" s="8" t="s">
        <v>1623</v>
      </c>
      <c r="BA1381" s="9">
        <v>1230.5115258860701</v>
      </c>
      <c r="BB1381" s="9">
        <v>1386.80158499713</v>
      </c>
      <c r="BC1381" s="9">
        <v>69.770789504367798</v>
      </c>
      <c r="BD1381" s="9"/>
      <c r="BE1381" s="9"/>
      <c r="BF1381" s="9">
        <v>78.442933550000006</v>
      </c>
      <c r="BG1381" s="9"/>
      <c r="BH1381" s="9"/>
      <c r="BI1381" s="9"/>
      <c r="BJ1381" s="9"/>
      <c r="BK1381" s="9"/>
      <c r="BL1381" s="9"/>
      <c r="BM1381" s="9"/>
      <c r="BN1381" s="9">
        <v>1131.4544087587899</v>
      </c>
      <c r="BO1381" s="9"/>
      <c r="BP1381" s="9"/>
      <c r="BQ1381" s="9"/>
      <c r="BR1381" s="9"/>
      <c r="BS1381" s="9">
        <v>1642.1487612354699</v>
      </c>
      <c r="BT1381" s="9"/>
      <c r="BU1381" s="9"/>
      <c r="BV1381" s="9"/>
      <c r="BW1381" s="9"/>
      <c r="BX1381" s="9">
        <v>2070</v>
      </c>
    </row>
    <row r="1382" spans="1:76" x14ac:dyDescent="0.2">
      <c r="A1382" s="2" t="s">
        <v>1382</v>
      </c>
      <c r="B1382" s="2">
        <f t="shared" si="42"/>
        <v>20226</v>
      </c>
      <c r="C1382" s="5">
        <v>1750</v>
      </c>
      <c r="D1382" s="5">
        <v>1880</v>
      </c>
      <c r="E1382" s="5">
        <v>76</v>
      </c>
      <c r="F1382" s="2">
        <v>20226</v>
      </c>
      <c r="G1382">
        <f t="array" ref="G1382:AA1382">VLOOKUP(A1382,Check_S4,{7,8,9,10,11,12,13,14,15,16,17,18,19,20,21,22,23,24,25,26,27},FALSE)</f>
        <v>0</v>
      </c>
      <c r="H1382">
        <v>0</v>
      </c>
      <c r="I1382">
        <v>5.1392439640000003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2041.78645414619</v>
      </c>
      <c r="T1382">
        <v>0</v>
      </c>
      <c r="U1382">
        <v>0</v>
      </c>
      <c r="V1382">
        <v>1717.95386310663</v>
      </c>
      <c r="W1382">
        <v>0</v>
      </c>
      <c r="X1382">
        <v>0</v>
      </c>
      <c r="Y1382">
        <v>0</v>
      </c>
      <c r="Z1382">
        <v>3235.8749561520799</v>
      </c>
      <c r="AA1382">
        <v>0</v>
      </c>
      <c r="AB1382">
        <f t="array" ref="AB1382">MEDIAN(IF(G1382:Q1382&lt;&gt;0,G1382:Q1382))</f>
        <v>5.1392439640000003</v>
      </c>
      <c r="AC1382">
        <f t="array" ref="AC1382">MEDIAN(IF(R1382:Z1382&lt;&gt;0,R1382:Z1382))</f>
        <v>2041.78645414619</v>
      </c>
      <c r="AD1382">
        <f t="shared" si="43"/>
        <v>397.2931560456642</v>
      </c>
      <c r="AE1382" t="e">
        <f t="array" ref="AE1382">TTEST(IF(G1382:Q1382&lt;&gt;0,G1382:Q1382),IF(R1382:AA1382&lt;&gt;0,R1382:AA1382),2,3)</f>
        <v>#DIV/0!</v>
      </c>
      <c r="AX1382" s="8" t="s">
        <v>3598</v>
      </c>
      <c r="AY1382" s="8" t="s">
        <v>3599</v>
      </c>
      <c r="AZ1382" s="8" t="s">
        <v>1623</v>
      </c>
      <c r="BA1382" s="9">
        <v>1628.70885153429</v>
      </c>
      <c r="BB1382" s="9">
        <v>1387.1867545648699</v>
      </c>
      <c r="BC1382" s="9">
        <v>55.700237356978</v>
      </c>
      <c r="BD1382" s="9"/>
      <c r="BE1382" s="9">
        <v>3334</v>
      </c>
      <c r="BF1382" s="9">
        <v>450.54805629999998</v>
      </c>
      <c r="BG1382" s="9"/>
      <c r="BH1382" s="9"/>
      <c r="BI1382" s="9">
        <v>2081.6366455119901</v>
      </c>
      <c r="BJ1382" s="9"/>
      <c r="BK1382" s="9">
        <v>2373.6532684068002</v>
      </c>
      <c r="BL1382" s="9">
        <v>1230.3927161358899</v>
      </c>
      <c r="BM1382" s="9"/>
      <c r="BN1382" s="9">
        <v>568.886623578946</v>
      </c>
      <c r="BO1382" s="9"/>
      <c r="BP1382" s="9">
        <v>1387.1867545648699</v>
      </c>
      <c r="BQ1382" s="9"/>
      <c r="BR1382" s="9"/>
      <c r="BS1382" s="9"/>
      <c r="BT1382" s="9"/>
      <c r="BU1382" s="9"/>
      <c r="BV1382" s="9">
        <v>1922.07559931008</v>
      </c>
      <c r="BW1382" s="9"/>
      <c r="BX1382" s="9">
        <v>1310</v>
      </c>
    </row>
    <row r="1383" spans="1:76" x14ac:dyDescent="0.2">
      <c r="A1383" s="2" t="s">
        <v>1383</v>
      </c>
      <c r="B1383" s="2">
        <f t="shared" si="42"/>
        <v>28414</v>
      </c>
      <c r="C1383" s="5">
        <v>1243</v>
      </c>
      <c r="D1383" s="5">
        <v>1384</v>
      </c>
      <c r="E1383" s="5">
        <v>39</v>
      </c>
      <c r="F1383" s="2">
        <v>28414</v>
      </c>
      <c r="G1383">
        <f t="array" ref="G1383:AA1383">VLOOKUP(A1383,Check_S4,{7,8,9,10,11,12,13,14,15,16,17,18,19,20,21,22,23,24,25,26,27},FALSE)</f>
        <v>0</v>
      </c>
      <c r="H1383">
        <v>1384</v>
      </c>
      <c r="I1383">
        <v>280.46047390000001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953.18250444346302</v>
      </c>
      <c r="P1383">
        <v>0</v>
      </c>
      <c r="Q1383">
        <v>1655.52375486136</v>
      </c>
      <c r="R1383">
        <v>0</v>
      </c>
      <c r="S1383">
        <v>1620.90397486846</v>
      </c>
      <c r="T1383">
        <v>0</v>
      </c>
      <c r="U1383">
        <v>0</v>
      </c>
      <c r="V1383">
        <v>1449.3419832693201</v>
      </c>
      <c r="W1383">
        <v>0</v>
      </c>
      <c r="X1383">
        <v>0</v>
      </c>
      <c r="Y1383">
        <v>0</v>
      </c>
      <c r="Z1383">
        <v>0</v>
      </c>
      <c r="AA1383">
        <v>1360</v>
      </c>
      <c r="AB1383">
        <f t="array" ref="AB1383">MEDIAN(IF(G1383:Q1383&lt;&gt;0,G1383:Q1383))</f>
        <v>1168.5912522217316</v>
      </c>
      <c r="AC1383">
        <f t="array" ref="AC1383">MEDIAN(IF(R1383:Z1383&lt;&gt;0,R1383:Z1383))</f>
        <v>1535.1229790688899</v>
      </c>
      <c r="AD1383">
        <f t="shared" si="43"/>
        <v>1.3136526361551195</v>
      </c>
      <c r="AE1383">
        <f t="array" ref="AE1383">TTEST(IF(G1383:Q1383&lt;&gt;0,G1383:Q1383),IF(R1383:AA1383&lt;&gt;0,R1383:AA1383),2,3)</f>
        <v>0.26902168735792475</v>
      </c>
      <c r="AX1383" s="8" t="s">
        <v>3600</v>
      </c>
      <c r="AY1383" s="8" t="s">
        <v>3600</v>
      </c>
      <c r="AZ1383" s="8" t="s">
        <v>1640</v>
      </c>
      <c r="BA1383" s="9">
        <v>1242.382819829</v>
      </c>
      <c r="BB1383" s="9">
        <v>1387.1867545648699</v>
      </c>
      <c r="BC1383" s="9">
        <v>72.215517714957898</v>
      </c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>
        <v>281.59496942011202</v>
      </c>
      <c r="BO1383" s="9">
        <v>2058.3667355020302</v>
      </c>
      <c r="BP1383" s="9">
        <v>1387.1867545648699</v>
      </c>
      <c r="BQ1383" s="9"/>
      <c r="BR1383" s="9"/>
      <c r="BS1383" s="9"/>
      <c r="BT1383" s="9"/>
      <c r="BU1383" s="9"/>
      <c r="BV1383" s="9"/>
      <c r="BW1383" s="9"/>
      <c r="BX1383" s="9"/>
    </row>
    <row r="1384" spans="1:76" x14ac:dyDescent="0.2">
      <c r="A1384" s="2" t="s">
        <v>1384</v>
      </c>
      <c r="B1384" s="2">
        <f t="shared" si="42"/>
        <v>30751</v>
      </c>
      <c r="C1384" s="5">
        <v>1147</v>
      </c>
      <c r="D1384" s="5">
        <v>506</v>
      </c>
      <c r="E1384" s="5">
        <v>108</v>
      </c>
      <c r="F1384" s="2">
        <v>30751</v>
      </c>
      <c r="G1384">
        <f t="array" ref="G1384:AA1384">VLOOKUP(A1384,Check_S4,{7,8,9,10,11,12,13,14,15,16,17,18,19,20,21,22,23,24,25,26,27},FALSE)</f>
        <v>2961</v>
      </c>
      <c r="H1384">
        <v>1901</v>
      </c>
      <c r="I1384">
        <v>26.396488260000002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506.42214244013201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339</v>
      </c>
      <c r="AB1384">
        <f t="array" ref="AB1384">MEDIAN(IF(G1384:Q1384&lt;&gt;0,G1384:Q1384))</f>
        <v>1203.7110712200661</v>
      </c>
      <c r="AC1384" t="e">
        <f t="array" ref="AC1384">MEDIAN(IF(R1384:Z1384&lt;&gt;0,R1384:Z1384))</f>
        <v>#NUM!</v>
      </c>
      <c r="AD1384" t="e">
        <f t="shared" si="43"/>
        <v>#NUM!</v>
      </c>
      <c r="AE1384" t="e">
        <f t="array" ref="AE1384">TTEST(IF(G1384:Q1384&lt;&gt;0,G1384:Q1384),IF(R1384:AA1384&lt;&gt;0,R1384:AA1384),2,3)</f>
        <v>#DIV/0!</v>
      </c>
      <c r="AX1384" s="8" t="s">
        <v>3601</v>
      </c>
      <c r="AY1384" s="8" t="s">
        <v>3602</v>
      </c>
      <c r="AZ1384" s="8" t="s">
        <v>1623</v>
      </c>
      <c r="BA1384" s="9">
        <v>1126.58309083822</v>
      </c>
      <c r="BB1384" s="9">
        <v>1387.7733557941499</v>
      </c>
      <c r="BC1384" s="9">
        <v>63.906218732073299</v>
      </c>
      <c r="BD1384" s="9"/>
      <c r="BE1384" s="9">
        <v>564</v>
      </c>
      <c r="BF1384" s="9">
        <v>210.86479320000001</v>
      </c>
      <c r="BG1384" s="9"/>
      <c r="BH1384" s="9"/>
      <c r="BI1384" s="9">
        <v>2107.4507133904699</v>
      </c>
      <c r="BJ1384" s="9"/>
      <c r="BK1384" s="9"/>
      <c r="BL1384" s="9">
        <v>1288.00289419094</v>
      </c>
      <c r="BM1384" s="9"/>
      <c r="BN1384" s="9">
        <v>1667.3365347393899</v>
      </c>
      <c r="BO1384" s="9"/>
      <c r="BP1384" s="9">
        <v>1515.4659737876</v>
      </c>
      <c r="BQ1384" s="9"/>
      <c r="BR1384" s="9"/>
      <c r="BS1384" s="9">
        <v>1487.54381739736</v>
      </c>
      <c r="BT1384" s="9"/>
      <c r="BU1384" s="9"/>
      <c r="BV1384" s="9"/>
      <c r="BW1384" s="9"/>
      <c r="BX1384" s="9">
        <v>172</v>
      </c>
    </row>
    <row r="1385" spans="1:76" x14ac:dyDescent="0.2">
      <c r="A1385" s="2" t="s">
        <v>1385</v>
      </c>
      <c r="B1385" s="2">
        <f t="shared" ref="B1385:B1448" si="44">VLOOKUP(A1385,Molwt,3,FALSE)</f>
        <v>27465</v>
      </c>
      <c r="C1385" s="5">
        <v>1283</v>
      </c>
      <c r="D1385" s="5">
        <v>1187</v>
      </c>
      <c r="E1385" s="5">
        <v>86</v>
      </c>
      <c r="F1385" s="2">
        <v>27465</v>
      </c>
      <c r="G1385">
        <f t="array" ref="G1385:AA1385">VLOOKUP(A1385,Check_S4,{7,8,9,10,11,12,13,14,15,16,17,18,19,20,21,22,23,24,25,26,27},FALSE)</f>
        <v>0</v>
      </c>
      <c r="H1385">
        <v>2718</v>
      </c>
      <c r="I1385">
        <v>39.523743150000001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1204.8207867736601</v>
      </c>
      <c r="P1385">
        <v>0</v>
      </c>
      <c r="Q1385">
        <v>0</v>
      </c>
      <c r="R1385">
        <v>0</v>
      </c>
      <c r="S1385">
        <v>1169.3299824266201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f t="array" ref="AB1385">MEDIAN(IF(G1385:Q1385&lt;&gt;0,G1385:Q1385))</f>
        <v>1204.8207867736601</v>
      </c>
      <c r="AC1385">
        <f t="array" ref="AC1385">MEDIAN(IF(R1385:Z1385&lt;&gt;0,R1385:Z1385))</f>
        <v>1169.3299824266201</v>
      </c>
      <c r="AD1385">
        <f t="shared" si="43"/>
        <v>0.97054266930264432</v>
      </c>
      <c r="AE1385" t="e">
        <f t="array" ref="AE1385">TTEST(IF(G1385:Q1385&lt;&gt;0,G1385:Q1385),IF(R1385:AA1385&lt;&gt;0,R1385:AA1385),2,3)</f>
        <v>#DIV/0!</v>
      </c>
      <c r="AX1385" s="8" t="s">
        <v>3603</v>
      </c>
      <c r="AY1385" s="8" t="s">
        <v>3604</v>
      </c>
      <c r="AZ1385" s="8" t="s">
        <v>1623</v>
      </c>
      <c r="BA1385" s="9">
        <v>1339.0150285157099</v>
      </c>
      <c r="BB1385" s="9">
        <v>1390</v>
      </c>
      <c r="BC1385" s="9">
        <v>57.394097934759401</v>
      </c>
      <c r="BD1385" s="9"/>
      <c r="BE1385" s="9"/>
      <c r="BF1385" s="9">
        <v>77.5432895</v>
      </c>
      <c r="BG1385" s="9"/>
      <c r="BH1385" s="9"/>
      <c r="BI1385" s="9"/>
      <c r="BJ1385" s="9"/>
      <c r="BK1385" s="9">
        <v>846.02750473129504</v>
      </c>
      <c r="BL1385" s="9"/>
      <c r="BM1385" s="9"/>
      <c r="BN1385" s="9"/>
      <c r="BO1385" s="9"/>
      <c r="BP1385" s="9">
        <v>1163.4773467806201</v>
      </c>
      <c r="BQ1385" s="9"/>
      <c r="BR1385" s="9">
        <v>2514.1014083486398</v>
      </c>
      <c r="BS1385" s="9">
        <v>1537.10592552762</v>
      </c>
      <c r="BT1385" s="9">
        <v>1844.8497247217799</v>
      </c>
      <c r="BU1385" s="9"/>
      <c r="BV1385" s="9"/>
      <c r="BW1385" s="9"/>
      <c r="BX1385" s="9">
        <v>1390</v>
      </c>
    </row>
    <row r="1386" spans="1:76" x14ac:dyDescent="0.2">
      <c r="A1386" s="2" t="s">
        <v>1386</v>
      </c>
      <c r="B1386" s="2">
        <f t="shared" si="44"/>
        <v>30457</v>
      </c>
      <c r="C1386" s="5">
        <v>1153</v>
      </c>
      <c r="D1386" s="5">
        <v>1153</v>
      </c>
      <c r="E1386" s="5"/>
      <c r="F1386" s="2">
        <v>30457</v>
      </c>
      <c r="G1386">
        <f t="array" ref="G1386:AA1386">VLOOKUP(A1386,Check_S4,{7,8,9,10,11,12,13,14,15,16,17,18,19,20,21,22,23,24,25,26,27},FALSE)</f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1152.6234860705799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e">
        <f t="array" ref="AB1386">MEDIAN(IF(G1386:Q1386&lt;&gt;0,G1386:Q1386))</f>
        <v>#NUM!</v>
      </c>
      <c r="AC1386">
        <f t="array" ref="AC1386">MEDIAN(IF(R1386:Z1386&lt;&gt;0,R1386:Z1386))</f>
        <v>1152.6234860705799</v>
      </c>
      <c r="AD1386" t="e">
        <f t="shared" si="43"/>
        <v>#NUM!</v>
      </c>
      <c r="AE1386" t="e">
        <f t="array" ref="AE1386">TTEST(IF(G1386:Q1386&lt;&gt;0,G1386:Q1386),IF(R1386:AA1386&lt;&gt;0,R1386:AA1386),2,3)</f>
        <v>#DIV/0!</v>
      </c>
      <c r="AX1386" s="8" t="s">
        <v>1214</v>
      </c>
      <c r="AY1386" s="8" t="s">
        <v>3605</v>
      </c>
      <c r="AZ1386" s="8" t="s">
        <v>1623</v>
      </c>
      <c r="BA1386" s="9">
        <v>2823.5364663916398</v>
      </c>
      <c r="BB1386" s="9">
        <v>1390.64764392647</v>
      </c>
      <c r="BC1386" s="9">
        <v>110.180462295738</v>
      </c>
      <c r="BD1386" s="9"/>
      <c r="BE1386" s="9">
        <v>6159</v>
      </c>
      <c r="BF1386" s="9">
        <v>151.04142179999999</v>
      </c>
      <c r="BG1386" s="9">
        <v>1234.2296839999999</v>
      </c>
      <c r="BH1386" s="9"/>
      <c r="BI1386" s="9"/>
      <c r="BJ1386" s="9"/>
      <c r="BK1386" s="9"/>
      <c r="BL1386" s="9"/>
      <c r="BM1386" s="9">
        <v>8159.8052795590602</v>
      </c>
      <c r="BN1386" s="9"/>
      <c r="BO1386" s="9"/>
      <c r="BP1386" s="9">
        <v>1390.64764392647</v>
      </c>
      <c r="BQ1386" s="9"/>
      <c r="BR1386" s="9"/>
      <c r="BS1386" s="9"/>
      <c r="BT1386" s="9"/>
      <c r="BU1386" s="9"/>
      <c r="BV1386" s="9">
        <v>2411.0312354559701</v>
      </c>
      <c r="BW1386" s="9"/>
      <c r="BX1386" s="9">
        <v>259</v>
      </c>
    </row>
    <row r="1387" spans="1:76" x14ac:dyDescent="0.2">
      <c r="A1387" s="2" t="s">
        <v>1387</v>
      </c>
      <c r="B1387" s="2">
        <f t="shared" si="44"/>
        <v>57618</v>
      </c>
      <c r="C1387" s="5">
        <v>609</v>
      </c>
      <c r="D1387" s="5">
        <v>580</v>
      </c>
      <c r="E1387" s="5">
        <v>40</v>
      </c>
      <c r="F1387" s="2">
        <v>57618</v>
      </c>
      <c r="G1387">
        <f t="array" ref="G1387:AA1387">VLOOKUP(A1387,Check_S4,{7,8,9,10,11,12,13,14,15,16,17,18,19,20,21,22,23,24,25,26,27},FALSE)</f>
        <v>0</v>
      </c>
      <c r="H1387">
        <v>550</v>
      </c>
      <c r="I1387">
        <v>171.7711487</v>
      </c>
      <c r="J1387">
        <v>579.94117900000003</v>
      </c>
      <c r="K1387">
        <v>0</v>
      </c>
      <c r="L1387">
        <v>694.92009945491395</v>
      </c>
      <c r="M1387">
        <v>0</v>
      </c>
      <c r="N1387">
        <v>0</v>
      </c>
      <c r="O1387">
        <v>982.483650032431</v>
      </c>
      <c r="P1387">
        <v>0</v>
      </c>
      <c r="Q1387">
        <v>708.00125690036805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573</v>
      </c>
      <c r="AB1387">
        <f t="array" ref="AB1387">MEDIAN(IF(G1387:Q1387&lt;&gt;0,G1387:Q1387))</f>
        <v>637.43063922745705</v>
      </c>
      <c r="AC1387" t="e">
        <f t="array" ref="AC1387">MEDIAN(IF(R1387:Z1387&lt;&gt;0,R1387:Z1387))</f>
        <v>#NUM!</v>
      </c>
      <c r="AD1387" t="e">
        <f t="shared" si="43"/>
        <v>#NUM!</v>
      </c>
      <c r="AE1387" t="e">
        <f t="array" ref="AE1387">TTEST(IF(G1387:Q1387&lt;&gt;0,G1387:Q1387),IF(R1387:AA1387&lt;&gt;0,R1387:AA1387),2,3)</f>
        <v>#DIV/0!</v>
      </c>
      <c r="AX1387" s="8" t="s">
        <v>3606</v>
      </c>
      <c r="AY1387" s="8" t="s">
        <v>3607</v>
      </c>
      <c r="AZ1387" s="8" t="s">
        <v>1623</v>
      </c>
      <c r="BA1387" s="9">
        <v>2443.05078698835</v>
      </c>
      <c r="BB1387" s="9">
        <v>1391.5131304844899</v>
      </c>
      <c r="BC1387" s="9">
        <v>134.27625465215399</v>
      </c>
      <c r="BD1387" s="9"/>
      <c r="BE1387" s="9">
        <v>11947</v>
      </c>
      <c r="BF1387" s="9">
        <v>627.66494450000005</v>
      </c>
      <c r="BG1387" s="9">
        <v>884.32680749999997</v>
      </c>
      <c r="BH1387" s="9"/>
      <c r="BI1387" s="9">
        <v>1767.9415741886601</v>
      </c>
      <c r="BJ1387" s="9"/>
      <c r="BK1387" s="9">
        <v>1168.9293402375899</v>
      </c>
      <c r="BL1387" s="9">
        <v>724.11693352612201</v>
      </c>
      <c r="BM1387" s="9"/>
      <c r="BN1387" s="9"/>
      <c r="BO1387" s="9"/>
      <c r="BP1387" s="9">
        <v>1391.5131304844899</v>
      </c>
      <c r="BQ1387" s="9"/>
      <c r="BR1387" s="9">
        <v>3265.9858346445799</v>
      </c>
      <c r="BS1387" s="9">
        <v>1550.1655784779</v>
      </c>
      <c r="BT1387" s="9"/>
      <c r="BU1387" s="9"/>
      <c r="BV1387" s="9"/>
      <c r="BW1387" s="9">
        <v>3007.9145133124998</v>
      </c>
      <c r="BX1387" s="9">
        <v>538</v>
      </c>
    </row>
    <row r="1388" spans="1:76" x14ac:dyDescent="0.2">
      <c r="A1388" s="2" t="s">
        <v>1388</v>
      </c>
      <c r="B1388" s="2">
        <f t="shared" si="44"/>
        <v>61301</v>
      </c>
      <c r="C1388" s="5">
        <v>572</v>
      </c>
      <c r="D1388" s="5">
        <v>572</v>
      </c>
      <c r="E1388" s="5">
        <v>137</v>
      </c>
      <c r="F1388" s="2">
        <v>61301</v>
      </c>
      <c r="G1388">
        <f t="array" ref="G1388:AA1388">VLOOKUP(A1388,Check_S4,{7,8,9,10,11,12,13,14,15,16,17,18,19,20,21,22,23,24,25,26,27},FALSE)</f>
        <v>0</v>
      </c>
      <c r="H1388">
        <v>0</v>
      </c>
      <c r="I1388">
        <v>16.287728479999998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1127.65268427162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f t="array" ref="AB1388">MEDIAN(IF(G1388:Q1388&lt;&gt;0,G1388:Q1388))</f>
        <v>16.287728479999998</v>
      </c>
      <c r="AC1388">
        <f t="array" ref="AC1388">MEDIAN(IF(R1388:Z1388&lt;&gt;0,R1388:Z1388))</f>
        <v>1127.65268427162</v>
      </c>
      <c r="AD1388">
        <f t="shared" si="43"/>
        <v>69.23326881684487</v>
      </c>
      <c r="AE1388" t="e">
        <f t="array" ref="AE1388">TTEST(IF(G1388:Q1388&lt;&gt;0,G1388:Q1388),IF(R1388:AA1388&lt;&gt;0,R1388:AA1388),2,3)</f>
        <v>#DIV/0!</v>
      </c>
      <c r="AX1388" s="8" t="s">
        <v>3608</v>
      </c>
      <c r="AY1388" s="8" t="s">
        <v>3609</v>
      </c>
      <c r="AZ1388" s="8" t="s">
        <v>1623</v>
      </c>
      <c r="BA1388" s="9">
        <v>1459.5345489415299</v>
      </c>
      <c r="BB1388" s="9">
        <v>1391.6607270196901</v>
      </c>
      <c r="BC1388" s="9">
        <v>53.379854550569299</v>
      </c>
      <c r="BD1388" s="9"/>
      <c r="BE1388" s="9">
        <v>1623</v>
      </c>
      <c r="BF1388" s="9">
        <v>115.3924148</v>
      </c>
      <c r="BG1388" s="9"/>
      <c r="BH1388" s="9">
        <v>2600.3661216</v>
      </c>
      <c r="BI1388" s="9">
        <v>1054.0717261233799</v>
      </c>
      <c r="BJ1388" s="9"/>
      <c r="BK1388" s="9"/>
      <c r="BL1388" s="9">
        <v>1509.0048915257</v>
      </c>
      <c r="BM1388" s="9"/>
      <c r="BN1388" s="9">
        <v>1274.3165625136801</v>
      </c>
      <c r="BO1388" s="9"/>
      <c r="BP1388" s="9">
        <v>1140.1246749694401</v>
      </c>
      <c r="BQ1388" s="9"/>
      <c r="BR1388" s="9"/>
      <c r="BS1388" s="9"/>
      <c r="BT1388" s="9"/>
      <c r="BU1388" s="9"/>
      <c r="BV1388" s="9"/>
      <c r="BW1388" s="9"/>
      <c r="BX1388" s="9">
        <v>2360</v>
      </c>
    </row>
    <row r="1389" spans="1:76" x14ac:dyDescent="0.2">
      <c r="A1389" s="2" t="s">
        <v>1389</v>
      </c>
      <c r="B1389" s="2">
        <f t="shared" si="44"/>
        <v>34693</v>
      </c>
      <c r="C1389" s="5">
        <v>1006</v>
      </c>
      <c r="D1389" s="5">
        <v>1044</v>
      </c>
      <c r="E1389" s="5">
        <v>60</v>
      </c>
      <c r="F1389" s="2">
        <v>34693</v>
      </c>
      <c r="G1389">
        <f t="array" ref="G1389:AA1389">VLOOKUP(A1389,Check_S4,{7,8,9,10,11,12,13,14,15,16,17,18,19,20,21,22,23,24,25,26,27},FALSE)</f>
        <v>0</v>
      </c>
      <c r="H1389">
        <v>1517</v>
      </c>
      <c r="I1389">
        <v>516.51242139999999</v>
      </c>
      <c r="J1389">
        <v>199.32588899999999</v>
      </c>
      <c r="K1389">
        <v>0</v>
      </c>
      <c r="L1389">
        <v>1714.1923417201799</v>
      </c>
      <c r="M1389">
        <v>0</v>
      </c>
      <c r="N1389">
        <v>0</v>
      </c>
      <c r="O1389">
        <v>747.73289300084696</v>
      </c>
      <c r="P1389">
        <v>0</v>
      </c>
      <c r="Q1389">
        <v>1340.68138877505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f t="array" ref="AB1389">MEDIAN(IF(G1389:Q1389&lt;&gt;0,G1389:Q1389))</f>
        <v>1044.2071408879485</v>
      </c>
      <c r="AC1389" t="e">
        <f t="array" ref="AC1389">MEDIAN(IF(R1389:Z1389&lt;&gt;0,R1389:Z1389))</f>
        <v>#NUM!</v>
      </c>
      <c r="AD1389" t="e">
        <f t="shared" si="43"/>
        <v>#NUM!</v>
      </c>
      <c r="AE1389" t="e">
        <f t="array" ref="AE1389">TTEST(IF(G1389:Q1389&lt;&gt;0,G1389:Q1389),IF(R1389:AA1389&lt;&gt;0,R1389:AA1389),2,3)</f>
        <v>#DIV/0!</v>
      </c>
      <c r="AX1389" s="8" t="s">
        <v>1210</v>
      </c>
      <c r="AY1389" s="8" t="s">
        <v>1210</v>
      </c>
      <c r="AZ1389" s="8" t="s">
        <v>1640</v>
      </c>
      <c r="BA1389" s="9">
        <v>1392.01427483512</v>
      </c>
      <c r="BB1389" s="9">
        <v>1392.01427483512</v>
      </c>
      <c r="BC1389" s="9">
        <v>20.5805131607429</v>
      </c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>
        <v>1189.4397212782001</v>
      </c>
      <c r="BQ1389" s="9"/>
      <c r="BR1389" s="9"/>
      <c r="BS1389" s="9"/>
      <c r="BT1389" s="9">
        <v>1594.5888283920301</v>
      </c>
      <c r="BU1389" s="9"/>
      <c r="BV1389" s="9"/>
      <c r="BW1389" s="9"/>
      <c r="BX1389" s="9"/>
    </row>
    <row r="1390" spans="1:76" x14ac:dyDescent="0.2">
      <c r="A1390" s="2" t="s">
        <v>1390</v>
      </c>
      <c r="B1390" s="2">
        <f t="shared" si="44"/>
        <v>27884</v>
      </c>
      <c r="C1390" s="5">
        <v>1249</v>
      </c>
      <c r="D1390" s="5">
        <v>1249</v>
      </c>
      <c r="E1390" s="5"/>
      <c r="F1390" s="2">
        <v>27884</v>
      </c>
      <c r="G1390">
        <f t="array" ref="G1390:AA1390">VLOOKUP(A1390,Check_S4,{7,8,9,10,11,12,13,14,15,16,17,18,19,20,21,22,23,24,25,26,27},FALSE)</f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1249.3202455802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e">
        <f t="array" ref="AB1390">MEDIAN(IF(G1390:Q1390&lt;&gt;0,G1390:Q1390))</f>
        <v>#NUM!</v>
      </c>
      <c r="AC1390">
        <f t="array" ref="AC1390">MEDIAN(IF(R1390:Z1390&lt;&gt;0,R1390:Z1390))</f>
        <v>1249.3202455802</v>
      </c>
      <c r="AD1390" t="e">
        <f t="shared" si="43"/>
        <v>#NUM!</v>
      </c>
      <c r="AE1390" t="e">
        <f t="array" ref="AE1390">TTEST(IF(G1390:Q1390&lt;&gt;0,G1390:Q1390),IF(R1390:AA1390&lt;&gt;0,R1390:AA1390),2,3)</f>
        <v>#DIV/0!</v>
      </c>
      <c r="AX1390" s="8" t="s">
        <v>3610</v>
      </c>
      <c r="AY1390" s="8" t="s">
        <v>3611</v>
      </c>
      <c r="AZ1390" s="8" t="s">
        <v>1623</v>
      </c>
      <c r="BA1390" s="9">
        <v>1418.4208314050099</v>
      </c>
      <c r="BB1390" s="9">
        <v>1392.77830448237</v>
      </c>
      <c r="BC1390" s="9">
        <v>60.647151922237597</v>
      </c>
      <c r="BD1390" s="9">
        <v>229</v>
      </c>
      <c r="BE1390" s="9">
        <v>2784</v>
      </c>
      <c r="BF1390" s="9">
        <v>258.31311390000002</v>
      </c>
      <c r="BG1390" s="9"/>
      <c r="BH1390" s="9"/>
      <c r="BI1390" s="9">
        <v>2394.4645418762598</v>
      </c>
      <c r="BJ1390" s="9"/>
      <c r="BK1390" s="9"/>
      <c r="BL1390" s="9">
        <v>1160.76660495654</v>
      </c>
      <c r="BM1390" s="9"/>
      <c r="BN1390" s="9">
        <v>1392.77830448237</v>
      </c>
      <c r="BO1390" s="9"/>
      <c r="BP1390" s="9">
        <v>1715.9733593153401</v>
      </c>
      <c r="BQ1390" s="9"/>
      <c r="BR1390" s="9"/>
      <c r="BS1390" s="9">
        <v>1720.4915581145799</v>
      </c>
      <c r="BT1390" s="9"/>
      <c r="BU1390" s="9"/>
      <c r="BV1390" s="9"/>
      <c r="BW1390" s="9"/>
      <c r="BX1390" s="9">
        <v>1110</v>
      </c>
    </row>
    <row r="1391" spans="1:76" x14ac:dyDescent="0.2">
      <c r="A1391" s="2" t="s">
        <v>1391</v>
      </c>
      <c r="B1391" s="2">
        <f t="shared" si="44"/>
        <v>9361</v>
      </c>
      <c r="C1391" s="5">
        <v>3706</v>
      </c>
      <c r="D1391" s="5">
        <v>3706</v>
      </c>
      <c r="E1391" s="5"/>
      <c r="F1391" s="2">
        <v>9361</v>
      </c>
      <c r="G1391">
        <f t="array" ref="G1391:AA1391">VLOOKUP(A1391,Check_S4,{7,8,9,10,11,12,13,14,15,16,17,18,19,20,21,22,23,24,25,26,27},FALSE)</f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3705.9848320844299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f t="array" ref="AB1391">MEDIAN(IF(G1391:Q1391&lt;&gt;0,G1391:Q1391))</f>
        <v>3705.9848320844299</v>
      </c>
      <c r="AC1391" t="e">
        <f t="array" ref="AC1391">MEDIAN(IF(R1391:Z1391&lt;&gt;0,R1391:Z1391))</f>
        <v>#NUM!</v>
      </c>
      <c r="AD1391" t="e">
        <f t="shared" si="43"/>
        <v>#NUM!</v>
      </c>
      <c r="AE1391" t="e">
        <f t="array" ref="AE1391">TTEST(IF(G1391:Q1391&lt;&gt;0,G1391:Q1391),IF(R1391:AA1391&lt;&gt;0,R1391:AA1391),2,3)</f>
        <v>#DIV/0!</v>
      </c>
      <c r="AX1391" s="8" t="s">
        <v>3612</v>
      </c>
      <c r="AY1391" s="8" t="s">
        <v>3613</v>
      </c>
      <c r="AZ1391" s="8" t="s">
        <v>1623</v>
      </c>
      <c r="BA1391" s="9">
        <v>1347.2958204278</v>
      </c>
      <c r="BB1391" s="9">
        <v>1394.42385697138</v>
      </c>
      <c r="BC1391" s="9">
        <v>82.584156730646498</v>
      </c>
      <c r="BD1391" s="9">
        <v>339</v>
      </c>
      <c r="BE1391" s="9">
        <v>2651</v>
      </c>
      <c r="BF1391" s="9">
        <v>180.12958019999999</v>
      </c>
      <c r="BG1391" s="9"/>
      <c r="BH1391" s="9"/>
      <c r="BI1391" s="9">
        <v>1609.1561679906199</v>
      </c>
      <c r="BJ1391" s="9"/>
      <c r="BK1391" s="9">
        <v>1234.86209768718</v>
      </c>
      <c r="BL1391" s="9">
        <v>1553.98561625557</v>
      </c>
      <c r="BM1391" s="9"/>
      <c r="BN1391" s="9">
        <v>173.82719767877799</v>
      </c>
      <c r="BO1391" s="9"/>
      <c r="BP1391" s="9"/>
      <c r="BQ1391" s="9">
        <v>3531.2887818017498</v>
      </c>
      <c r="BR1391" s="9"/>
      <c r="BS1391" s="9">
        <v>1678.7087626641</v>
      </c>
      <c r="BT1391" s="9"/>
      <c r="BU1391" s="9"/>
      <c r="BV1391" s="9"/>
      <c r="BW1391" s="9"/>
      <c r="BX1391" s="9">
        <v>521</v>
      </c>
    </row>
    <row r="1392" spans="1:76" x14ac:dyDescent="0.2">
      <c r="A1392" s="2" t="s">
        <v>1392</v>
      </c>
      <c r="B1392" s="2">
        <f t="shared" si="44"/>
        <v>43205</v>
      </c>
      <c r="C1392" s="5">
        <v>789</v>
      </c>
      <c r="D1392" s="5">
        <v>705</v>
      </c>
      <c r="E1392" s="5">
        <v>91</v>
      </c>
      <c r="F1392" s="2">
        <v>43205</v>
      </c>
      <c r="G1392">
        <f t="array" ref="G1392:AA1392">VLOOKUP(A1392,Check_S4,{7,8,9,10,11,12,13,14,15,16,17,18,19,20,21,22,23,24,25,26,27},FALSE)</f>
        <v>0</v>
      </c>
      <c r="H1392">
        <v>0</v>
      </c>
      <c r="I1392">
        <v>66.464673469999994</v>
      </c>
      <c r="J1392">
        <v>0</v>
      </c>
      <c r="K1392">
        <v>0</v>
      </c>
      <c r="L1392">
        <v>1020.86753758537</v>
      </c>
      <c r="M1392">
        <v>0</v>
      </c>
      <c r="N1392">
        <v>0</v>
      </c>
      <c r="O1392">
        <v>388.506355211423</v>
      </c>
      <c r="P1392">
        <v>0</v>
      </c>
      <c r="Q1392">
        <v>0</v>
      </c>
      <c r="R1392">
        <v>0</v>
      </c>
      <c r="S1392">
        <v>1680.8716084437001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f t="array" ref="AB1392">MEDIAN(IF(G1392:Q1392&lt;&gt;0,G1392:Q1392))</f>
        <v>388.506355211423</v>
      </c>
      <c r="AC1392">
        <f t="array" ref="AC1392">MEDIAN(IF(R1392:Z1392&lt;&gt;0,R1392:Z1392))</f>
        <v>1680.8716084437001</v>
      </c>
      <c r="AD1392">
        <f t="shared" si="43"/>
        <v>4.3264970724326481</v>
      </c>
      <c r="AE1392" t="e">
        <f t="array" ref="AE1392">TTEST(IF(G1392:Q1392&lt;&gt;0,G1392:Q1392),IF(R1392:AA1392&lt;&gt;0,R1392:AA1392),2,3)</f>
        <v>#DIV/0!</v>
      </c>
      <c r="AX1392" s="8" t="s">
        <v>3614</v>
      </c>
      <c r="AY1392" s="8" t="s">
        <v>3615</v>
      </c>
      <c r="AZ1392" s="8" t="s">
        <v>1623</v>
      </c>
      <c r="BA1392" s="9">
        <v>1566.45086724665</v>
      </c>
      <c r="BB1392" s="9">
        <v>1394.42729216419</v>
      </c>
      <c r="BC1392" s="9">
        <v>61.122038143790398</v>
      </c>
      <c r="BD1392" s="9"/>
      <c r="BE1392" s="9">
        <v>2306</v>
      </c>
      <c r="BF1392" s="9">
        <v>862.09870899999999</v>
      </c>
      <c r="BG1392" s="9"/>
      <c r="BH1392" s="9"/>
      <c r="BI1392" s="9">
        <v>1844.0753220757799</v>
      </c>
      <c r="BJ1392" s="9"/>
      <c r="BK1392" s="9">
        <v>944.77926225261001</v>
      </c>
      <c r="BL1392" s="9">
        <v>3151.4284071820698</v>
      </c>
      <c r="BM1392" s="9"/>
      <c r="BN1392" s="9">
        <v>775.78181149986699</v>
      </c>
      <c r="BO1392" s="9"/>
      <c r="BP1392" s="9"/>
      <c r="BQ1392" s="9"/>
      <c r="BR1392" s="9"/>
      <c r="BS1392" s="9"/>
      <c r="BT1392" s="9">
        <v>2233.4434259629102</v>
      </c>
      <c r="BU1392" s="9"/>
      <c r="BV1392" s="9"/>
      <c r="BW1392" s="9"/>
      <c r="BX1392" s="9">
        <v>414</v>
      </c>
    </row>
    <row r="1393" spans="1:76" x14ac:dyDescent="0.2">
      <c r="A1393" s="2" t="s">
        <v>1393</v>
      </c>
      <c r="B1393" s="2">
        <f t="shared" si="44"/>
        <v>23494</v>
      </c>
      <c r="C1393" s="5">
        <v>1444</v>
      </c>
      <c r="D1393" s="5">
        <v>1444</v>
      </c>
      <c r="E1393" s="5"/>
      <c r="F1393" s="2">
        <v>23494</v>
      </c>
      <c r="G1393">
        <f t="array" ref="G1393:AA1393">VLOOKUP(A1393,Check_S4,{7,8,9,10,11,12,13,14,15,16,17,18,19,20,21,22,23,24,25,26,27},FALSE)</f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1443.6341669691301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e">
        <f t="array" ref="AB1393">MEDIAN(IF(G1393:Q1393&lt;&gt;0,G1393:Q1393))</f>
        <v>#NUM!</v>
      </c>
      <c r="AC1393">
        <f t="array" ref="AC1393">MEDIAN(IF(R1393:Z1393&lt;&gt;0,R1393:Z1393))</f>
        <v>1443.6341669691301</v>
      </c>
      <c r="AD1393" t="e">
        <f t="shared" si="43"/>
        <v>#NUM!</v>
      </c>
      <c r="AE1393" t="e">
        <f t="array" ref="AE1393">TTEST(IF(G1393:Q1393&lt;&gt;0,G1393:Q1393),IF(R1393:AA1393&lt;&gt;0,R1393:AA1393),2,3)</f>
        <v>#DIV/0!</v>
      </c>
      <c r="AX1393" s="8" t="s">
        <v>3616</v>
      </c>
      <c r="AY1393" s="8" t="s">
        <v>3617</v>
      </c>
      <c r="AZ1393" s="8" t="s">
        <v>1623</v>
      </c>
      <c r="BA1393" s="9">
        <v>1662.8397080943901</v>
      </c>
      <c r="BB1393" s="9">
        <v>1394.6223620941701</v>
      </c>
      <c r="BC1393" s="9">
        <v>74.985725024646499</v>
      </c>
      <c r="BD1393" s="9"/>
      <c r="BE1393" s="9">
        <v>3406</v>
      </c>
      <c r="BF1393" s="9"/>
      <c r="BG1393" s="9"/>
      <c r="BH1393" s="9"/>
      <c r="BI1393" s="9"/>
      <c r="BJ1393" s="9"/>
      <c r="BK1393" s="9"/>
      <c r="BL1393" s="9">
        <v>456.11410818923099</v>
      </c>
      <c r="BM1393" s="9"/>
      <c r="BN1393" s="9">
        <v>1507.64114047762</v>
      </c>
      <c r="BO1393" s="9"/>
      <c r="BP1393" s="9">
        <v>1281.6035837107099</v>
      </c>
      <c r="BQ1393" s="9"/>
      <c r="BR1393" s="9"/>
      <c r="BS1393" s="9"/>
      <c r="BT1393" s="9"/>
      <c r="BU1393" s="9"/>
      <c r="BV1393" s="9"/>
      <c r="BW1393" s="9"/>
      <c r="BX1393" s="9"/>
    </row>
    <row r="1394" spans="1:76" x14ac:dyDescent="0.2">
      <c r="A1394" s="2" t="s">
        <v>1394</v>
      </c>
      <c r="B1394" s="2">
        <f t="shared" si="44"/>
        <v>15165</v>
      </c>
      <c r="C1394" s="5">
        <v>2228</v>
      </c>
      <c r="D1394" s="5">
        <v>2304</v>
      </c>
      <c r="E1394" s="5">
        <v>97</v>
      </c>
      <c r="F1394" s="2">
        <v>15165</v>
      </c>
      <c r="G1394">
        <f t="array" ref="G1394:AA1394">VLOOKUP(A1394,Check_S4,{7,8,9,10,11,12,13,14,15,16,17,18,19,20,21,22,23,24,25,26,27},FALSE)</f>
        <v>2304</v>
      </c>
      <c r="H1394">
        <v>0</v>
      </c>
      <c r="I1394">
        <v>38.212641069999997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4340.7194838011901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f t="array" ref="AB1394">MEDIAN(IF(G1394:Q1394&lt;&gt;0,G1394:Q1394))</f>
        <v>1171.1063205350001</v>
      </c>
      <c r="AC1394">
        <f t="array" ref="AC1394">MEDIAN(IF(R1394:Z1394&lt;&gt;0,R1394:Z1394))</f>
        <v>4340.7194838011901</v>
      </c>
      <c r="AD1394">
        <f t="shared" si="43"/>
        <v>3.7065118748724761</v>
      </c>
      <c r="AE1394" t="e">
        <f t="array" ref="AE1394">TTEST(IF(G1394:Q1394&lt;&gt;0,G1394:Q1394),IF(R1394:AA1394&lt;&gt;0,R1394:AA1394),2,3)</f>
        <v>#DIV/0!</v>
      </c>
      <c r="AX1394" s="8" t="s">
        <v>3618</v>
      </c>
      <c r="AY1394" s="8" t="s">
        <v>3619</v>
      </c>
      <c r="AZ1394" s="8" t="s">
        <v>1623</v>
      </c>
      <c r="BA1394" s="9">
        <v>1570.9224021616401</v>
      </c>
      <c r="BB1394" s="9">
        <v>1394.62384636454</v>
      </c>
      <c r="BC1394" s="9">
        <v>80.293505138499796</v>
      </c>
      <c r="BD1394" s="9"/>
      <c r="BE1394" s="9">
        <v>656</v>
      </c>
      <c r="BF1394" s="9">
        <v>53.381263230000002</v>
      </c>
      <c r="BG1394" s="9"/>
      <c r="BH1394" s="9"/>
      <c r="BI1394" s="9">
        <v>337.87931089244199</v>
      </c>
      <c r="BJ1394" s="9"/>
      <c r="BK1394" s="9"/>
      <c r="BL1394" s="9">
        <v>536.13356530591795</v>
      </c>
      <c r="BM1394" s="9"/>
      <c r="BN1394" s="9">
        <v>539.08628799956</v>
      </c>
      <c r="BO1394" s="9">
        <v>2992.9710353424198</v>
      </c>
      <c r="BP1394" s="9">
        <v>2263.3383615960101</v>
      </c>
      <c r="BQ1394" s="9"/>
      <c r="BR1394" s="9"/>
      <c r="BS1394" s="9">
        <v>2961.3115483689298</v>
      </c>
      <c r="BT1394" s="9"/>
      <c r="BU1394" s="9"/>
      <c r="BV1394" s="9">
        <v>2133.24769272907</v>
      </c>
      <c r="BW1394" s="9">
        <v>3235.8749561520799</v>
      </c>
      <c r="BX1394" s="9"/>
    </row>
    <row r="1395" spans="1:76" x14ac:dyDescent="0.2">
      <c r="A1395" s="2" t="s">
        <v>1395</v>
      </c>
      <c r="B1395" s="2">
        <f t="shared" si="44"/>
        <v>16085</v>
      </c>
      <c r="C1395" s="5">
        <v>2081</v>
      </c>
      <c r="D1395" s="5">
        <v>1176</v>
      </c>
      <c r="E1395" s="5">
        <v>127</v>
      </c>
      <c r="F1395" s="2">
        <v>16085</v>
      </c>
      <c r="G1395">
        <f t="array" ref="G1395:AA1395">VLOOKUP(A1395,Check_S4,{7,8,9,10,11,12,13,14,15,16,17,18,19,20,21,22,23,24,25,26,27},FALSE)</f>
        <v>0</v>
      </c>
      <c r="H1395">
        <v>5052</v>
      </c>
      <c r="I1395">
        <v>15.3263319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1176.02575083087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f t="array" ref="AB1395">MEDIAN(IF(G1395:Q1395&lt;&gt;0,G1395:Q1395))</f>
        <v>2533.6631659499999</v>
      </c>
      <c r="AC1395">
        <f t="array" ref="AC1395">MEDIAN(IF(R1395:Z1395&lt;&gt;0,R1395:Z1395))</f>
        <v>1176.02575083087</v>
      </c>
      <c r="AD1395">
        <f t="shared" si="43"/>
        <v>0.46416025880453521</v>
      </c>
      <c r="AE1395" t="e">
        <f t="array" ref="AE1395">TTEST(IF(G1395:Q1395&lt;&gt;0,G1395:Q1395),IF(R1395:AA1395&lt;&gt;0,R1395:AA1395),2,3)</f>
        <v>#DIV/0!</v>
      </c>
      <c r="AX1395" s="8" t="s">
        <v>805</v>
      </c>
      <c r="AY1395" s="8" t="s">
        <v>3620</v>
      </c>
      <c r="AZ1395" s="8" t="s">
        <v>1623</v>
      </c>
      <c r="BA1395" s="9">
        <v>2250.5290352044199</v>
      </c>
      <c r="BB1395" s="9">
        <v>1395.0224598619</v>
      </c>
      <c r="BC1395" s="9">
        <v>96.844994523748099</v>
      </c>
      <c r="BD1395" s="9">
        <v>1421</v>
      </c>
      <c r="BE1395" s="9"/>
      <c r="BF1395" s="9">
        <v>26.10303665</v>
      </c>
      <c r="BG1395" s="9"/>
      <c r="BH1395" s="9"/>
      <c r="BI1395" s="9"/>
      <c r="BJ1395" s="9">
        <v>5719.1961234813398</v>
      </c>
      <c r="BK1395" s="9">
        <v>4096.0327580660396</v>
      </c>
      <c r="BL1395" s="9"/>
      <c r="BM1395" s="9"/>
      <c r="BN1395" s="9">
        <v>871.79737330536602</v>
      </c>
      <c r="BO1395" s="9"/>
      <c r="BP1395" s="9">
        <v>1369.0449197237899</v>
      </c>
      <c r="BQ1395" s="9"/>
      <c r="BR1395" s="9"/>
      <c r="BS1395" s="9"/>
      <c r="BT1395" s="9"/>
      <c r="BU1395" s="9"/>
      <c r="BV1395" s="9"/>
      <c r="BW1395" s="9"/>
      <c r="BX1395" s="9"/>
    </row>
    <row r="1396" spans="1:76" x14ac:dyDescent="0.2">
      <c r="A1396" s="2" t="s">
        <v>1396</v>
      </c>
      <c r="B1396" s="2">
        <f t="shared" si="44"/>
        <v>23378</v>
      </c>
      <c r="C1396" s="5">
        <v>1428</v>
      </c>
      <c r="D1396" s="5">
        <v>1489</v>
      </c>
      <c r="E1396" s="5">
        <v>75</v>
      </c>
      <c r="F1396" s="2">
        <v>23378</v>
      </c>
      <c r="G1396">
        <f t="array" ref="G1396:AA1396">VLOOKUP(A1396,Check_S4,{7,8,9,10,11,12,13,14,15,16,17,18,19,20,21,22,23,24,25,26,27},FALSE)</f>
        <v>0</v>
      </c>
      <c r="H1396">
        <v>0</v>
      </c>
      <c r="I1396">
        <v>109.7914603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1489.1067835290601</v>
      </c>
      <c r="T1396">
        <v>0</v>
      </c>
      <c r="U1396">
        <v>0</v>
      </c>
      <c r="V1396">
        <v>1517.24500007812</v>
      </c>
      <c r="W1396">
        <v>0</v>
      </c>
      <c r="X1396">
        <v>0</v>
      </c>
      <c r="Y1396">
        <v>0</v>
      </c>
      <c r="Z1396">
        <v>3054.4909834627701</v>
      </c>
      <c r="AA1396">
        <v>967</v>
      </c>
      <c r="AB1396">
        <f t="array" ref="AB1396">MEDIAN(IF(G1396:Q1396&lt;&gt;0,G1396:Q1396))</f>
        <v>109.7914603</v>
      </c>
      <c r="AC1396">
        <f t="array" ref="AC1396">MEDIAN(IF(R1396:Z1396&lt;&gt;0,R1396:Z1396))</f>
        <v>1517.24500007812</v>
      </c>
      <c r="AD1396">
        <f t="shared" si="43"/>
        <v>13.819335273730029</v>
      </c>
      <c r="AE1396" t="e">
        <f t="array" ref="AE1396">TTEST(IF(G1396:Q1396&lt;&gt;0,G1396:Q1396),IF(R1396:AA1396&lt;&gt;0,R1396:AA1396),2,3)</f>
        <v>#DIV/0!</v>
      </c>
      <c r="AX1396" s="8" t="s">
        <v>845</v>
      </c>
      <c r="AY1396" s="8" t="s">
        <v>3621</v>
      </c>
      <c r="AZ1396" s="8" t="s">
        <v>1623</v>
      </c>
      <c r="BA1396" s="9">
        <v>1205.81481947472</v>
      </c>
      <c r="BB1396" s="9">
        <v>1395.2632458926</v>
      </c>
      <c r="BC1396" s="9">
        <v>48.646347109057501</v>
      </c>
      <c r="BD1396" s="9"/>
      <c r="BE1396" s="9">
        <v>1443</v>
      </c>
      <c r="BF1396" s="9">
        <v>496.39854500000001</v>
      </c>
      <c r="BG1396" s="9"/>
      <c r="BH1396" s="9"/>
      <c r="BI1396" s="9">
        <v>1988.9135871804399</v>
      </c>
      <c r="BJ1396" s="9"/>
      <c r="BK1396" s="9"/>
      <c r="BL1396" s="9">
        <v>1401.6095039936299</v>
      </c>
      <c r="BM1396" s="9"/>
      <c r="BN1396" s="9">
        <v>516.05029288268497</v>
      </c>
      <c r="BO1396" s="9"/>
      <c r="BP1396" s="9">
        <v>1388.9169877915699</v>
      </c>
      <c r="BQ1396" s="9"/>
      <c r="BR1396" s="9"/>
      <c r="BS1396" s="9"/>
      <c r="BT1396" s="9"/>
      <c r="BU1396" s="9"/>
      <c r="BV1396" s="9"/>
      <c r="BW1396" s="9"/>
      <c r="BX1396" s="9"/>
    </row>
    <row r="1397" spans="1:76" x14ac:dyDescent="0.2">
      <c r="A1397" s="2" t="s">
        <v>1397</v>
      </c>
      <c r="B1397" s="2">
        <f t="shared" si="44"/>
        <v>22435</v>
      </c>
      <c r="C1397" s="5">
        <v>1487</v>
      </c>
      <c r="D1397" s="5">
        <v>1704</v>
      </c>
      <c r="E1397" s="5">
        <v>71</v>
      </c>
      <c r="F1397" s="2">
        <v>22435</v>
      </c>
      <c r="G1397">
        <f t="array" ref="G1397:AA1397">VLOOKUP(A1397,Check_S4,{7,8,9,10,11,12,13,14,15,16,17,18,19,20,21,22,23,24,25,26,27},FALSE)</f>
        <v>0</v>
      </c>
      <c r="H1397">
        <v>1632</v>
      </c>
      <c r="I1397">
        <v>84.543490890000001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480.07883479472002</v>
      </c>
      <c r="P1397">
        <v>0</v>
      </c>
      <c r="Q1397">
        <v>0</v>
      </c>
      <c r="R1397">
        <v>0</v>
      </c>
      <c r="S1397">
        <v>1776.6055696031899</v>
      </c>
      <c r="T1397">
        <v>0</v>
      </c>
      <c r="U1397">
        <v>0</v>
      </c>
      <c r="V1397">
        <v>1941.2625829922299</v>
      </c>
      <c r="W1397">
        <v>0</v>
      </c>
      <c r="X1397">
        <v>0</v>
      </c>
      <c r="Y1397">
        <v>0</v>
      </c>
      <c r="Z1397">
        <v>3007.9145133124998</v>
      </c>
      <c r="AA1397">
        <v>0</v>
      </c>
      <c r="AB1397">
        <f t="array" ref="AB1397">MEDIAN(IF(G1397:Q1397&lt;&gt;0,G1397:Q1397))</f>
        <v>480.07883479472002</v>
      </c>
      <c r="AC1397">
        <f t="array" ref="AC1397">MEDIAN(IF(R1397:Z1397&lt;&gt;0,R1397:Z1397))</f>
        <v>1941.2625829922299</v>
      </c>
      <c r="AD1397">
        <f t="shared" si="43"/>
        <v>4.0436329250430436</v>
      </c>
      <c r="AE1397">
        <f t="array" ref="AE1397">TTEST(IF(G1397:Q1397&lt;&gt;0,G1397:Q1397),IF(R1397:AA1397&lt;&gt;0,R1397:AA1397),2,3)</f>
        <v>6.8766496605635635E-2</v>
      </c>
      <c r="AX1397" s="8" t="s">
        <v>3622</v>
      </c>
      <c r="AY1397" s="8" t="s">
        <v>3623</v>
      </c>
      <c r="AZ1397" s="8" t="s">
        <v>1623</v>
      </c>
      <c r="BA1397" s="9">
        <v>1078.1828140359501</v>
      </c>
      <c r="BB1397" s="9">
        <v>1396.24458403215</v>
      </c>
      <c r="BC1397" s="9">
        <v>61.936581299091003</v>
      </c>
      <c r="BD1397" s="9"/>
      <c r="BE1397" s="9"/>
      <c r="BF1397" s="9">
        <v>64.346033980000001</v>
      </c>
      <c r="BG1397" s="9"/>
      <c r="BH1397" s="9"/>
      <c r="BI1397" s="9"/>
      <c r="BJ1397" s="9"/>
      <c r="BK1397" s="9"/>
      <c r="BL1397" s="9">
        <v>771.47846588519099</v>
      </c>
      <c r="BM1397" s="9"/>
      <c r="BN1397" s="9">
        <v>1396.24458403215</v>
      </c>
      <c r="BO1397" s="9"/>
      <c r="BP1397" s="9">
        <v>1408.8449862824</v>
      </c>
      <c r="BQ1397" s="9"/>
      <c r="BR1397" s="9"/>
      <c r="BS1397" s="9"/>
      <c r="BT1397" s="9"/>
      <c r="BU1397" s="9"/>
      <c r="BV1397" s="9"/>
      <c r="BW1397" s="9"/>
      <c r="BX1397" s="9">
        <v>1750</v>
      </c>
    </row>
    <row r="1398" spans="1:76" x14ac:dyDescent="0.2">
      <c r="A1398" s="2" t="s">
        <v>1398</v>
      </c>
      <c r="B1398" s="2">
        <f t="shared" si="44"/>
        <v>23715</v>
      </c>
      <c r="C1398" s="5">
        <v>1405</v>
      </c>
      <c r="D1398" s="5">
        <v>999</v>
      </c>
      <c r="E1398" s="5">
        <v>70</v>
      </c>
      <c r="F1398" s="2">
        <v>23715</v>
      </c>
      <c r="G1398">
        <f t="array" ref="G1398:AA1398">VLOOKUP(A1398,Check_S4,{7,8,9,10,11,12,13,14,15,16,17,18,19,20,21,22,23,24,25,26,27},FALSE)</f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998.93697524449601</v>
      </c>
      <c r="P1398">
        <v>0</v>
      </c>
      <c r="Q1398">
        <v>951.059645740664</v>
      </c>
      <c r="R1398">
        <v>2611.8700737833401</v>
      </c>
      <c r="S1398">
        <v>0</v>
      </c>
      <c r="T1398">
        <v>0</v>
      </c>
      <c r="U1398">
        <v>0</v>
      </c>
      <c r="V1398">
        <v>2226.5419755238499</v>
      </c>
      <c r="W1398">
        <v>0</v>
      </c>
      <c r="X1398">
        <v>0</v>
      </c>
      <c r="Y1398">
        <v>0</v>
      </c>
      <c r="Z1398">
        <v>0</v>
      </c>
      <c r="AA1398">
        <v>238</v>
      </c>
      <c r="AB1398">
        <f t="array" ref="AB1398">MEDIAN(IF(G1398:Q1398&lt;&gt;0,G1398:Q1398))</f>
        <v>974.99831049258</v>
      </c>
      <c r="AC1398">
        <f t="array" ref="AC1398">MEDIAN(IF(R1398:Z1398&lt;&gt;0,R1398:Z1398))</f>
        <v>2419.2060246535948</v>
      </c>
      <c r="AD1398">
        <f t="shared" si="43"/>
        <v>2.4812412479272759</v>
      </c>
      <c r="AE1398">
        <f t="array" ref="AE1398">TTEST(IF(G1398:Q1398&lt;&gt;0,G1398:Q1398),IF(R1398:AA1398&lt;&gt;0,R1398:AA1398),2,3)</f>
        <v>0.43241152229780699</v>
      </c>
      <c r="AX1398" s="8" t="s">
        <v>3624</v>
      </c>
      <c r="AY1398" s="8" t="s">
        <v>3625</v>
      </c>
      <c r="AZ1398" s="8" t="s">
        <v>1623</v>
      </c>
      <c r="BA1398" s="9">
        <v>1552.8021738955799</v>
      </c>
      <c r="BB1398" s="9">
        <v>1396.8581397165899</v>
      </c>
      <c r="BC1398" s="9">
        <v>92.631589373186003</v>
      </c>
      <c r="BD1398" s="9"/>
      <c r="BE1398" s="9"/>
      <c r="BF1398" s="9">
        <v>31.000556670000002</v>
      </c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>
        <v>3386.4918594791302</v>
      </c>
      <c r="BR1398" s="9"/>
      <c r="BS1398" s="9"/>
      <c r="BT1398" s="9"/>
      <c r="BU1398" s="9"/>
      <c r="BV1398" s="9">
        <v>1886.71627943318</v>
      </c>
      <c r="BW1398" s="9"/>
      <c r="BX1398" s="9">
        <v>907</v>
      </c>
    </row>
    <row r="1399" spans="1:76" x14ac:dyDescent="0.2">
      <c r="A1399" s="2" t="s">
        <v>1399</v>
      </c>
      <c r="B1399" s="2">
        <f t="shared" si="44"/>
        <v>22850</v>
      </c>
      <c r="C1399" s="5">
        <v>1453</v>
      </c>
      <c r="D1399" s="5">
        <v>1346</v>
      </c>
      <c r="E1399" s="5">
        <v>103</v>
      </c>
      <c r="F1399" s="2">
        <v>22850</v>
      </c>
      <c r="G1399">
        <f t="array" ref="G1399:AA1399">VLOOKUP(A1399,Check_S4,{7,8,9,10,11,12,13,14,15,16,17,18,19,20,21,22,23,24,25,26,27},FALSE)</f>
        <v>0</v>
      </c>
      <c r="H1399">
        <v>0</v>
      </c>
      <c r="I1399">
        <v>19.499512880000001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2314.7131769399102</v>
      </c>
      <c r="W1399">
        <v>0</v>
      </c>
      <c r="X1399">
        <v>0</v>
      </c>
      <c r="Y1399">
        <v>0</v>
      </c>
      <c r="Z1399">
        <v>3101.2536095570299</v>
      </c>
      <c r="AA1399">
        <v>377</v>
      </c>
      <c r="AB1399">
        <f t="array" ref="AB1399">MEDIAN(IF(G1399:Q1399&lt;&gt;0,G1399:Q1399))</f>
        <v>19.499512880000001</v>
      </c>
      <c r="AC1399">
        <f t="array" ref="AC1399">MEDIAN(IF(R1399:Z1399&lt;&gt;0,R1399:Z1399))</f>
        <v>2707.9833932484698</v>
      </c>
      <c r="AD1399">
        <f t="shared" si="43"/>
        <v>138.8744123975506</v>
      </c>
      <c r="AE1399" t="e">
        <f t="array" ref="AE1399">TTEST(IF(G1399:Q1399&lt;&gt;0,G1399:Q1399),IF(R1399:AA1399&lt;&gt;0,R1399:AA1399),2,3)</f>
        <v>#DIV/0!</v>
      </c>
      <c r="AX1399" s="8" t="s">
        <v>3626</v>
      </c>
      <c r="AY1399" s="8" t="s">
        <v>3627</v>
      </c>
      <c r="AZ1399" s="8" t="s">
        <v>1623</v>
      </c>
      <c r="BA1399" s="9">
        <v>1616.6014116149299</v>
      </c>
      <c r="BB1399" s="9">
        <v>1400.3297753080799</v>
      </c>
      <c r="BC1399" s="9">
        <v>59.575844388896897</v>
      </c>
      <c r="BD1399" s="9"/>
      <c r="BE1399" s="9">
        <v>3310</v>
      </c>
      <c r="BF1399" s="9">
        <v>89.310971600000002</v>
      </c>
      <c r="BG1399" s="9"/>
      <c r="BH1399" s="9"/>
      <c r="BI1399" s="9">
        <v>1244.1001275528199</v>
      </c>
      <c r="BJ1399" s="9"/>
      <c r="BK1399" s="9">
        <v>2040.41554264704</v>
      </c>
      <c r="BL1399" s="9">
        <v>2378.3251005034499</v>
      </c>
      <c r="BM1399" s="9"/>
      <c r="BN1399" s="9">
        <v>1430.7517975835899</v>
      </c>
      <c r="BO1399" s="9"/>
      <c r="BP1399" s="9">
        <v>1369.9077530325701</v>
      </c>
      <c r="BQ1399" s="9"/>
      <c r="BR1399" s="9"/>
      <c r="BS1399" s="9"/>
      <c r="BT1399" s="9"/>
      <c r="BU1399" s="9"/>
      <c r="BV1399" s="9"/>
      <c r="BW1399" s="9"/>
      <c r="BX1399" s="9">
        <v>1070</v>
      </c>
    </row>
    <row r="1400" spans="1:76" x14ac:dyDescent="0.2">
      <c r="A1400" s="2" t="s">
        <v>1400</v>
      </c>
      <c r="B1400" s="2">
        <f t="shared" si="44"/>
        <v>7078</v>
      </c>
      <c r="C1400" s="5">
        <v>4685</v>
      </c>
      <c r="D1400" s="5">
        <v>4685</v>
      </c>
      <c r="E1400" s="5"/>
      <c r="F1400" s="2">
        <v>7078</v>
      </c>
      <c r="G1400">
        <f t="array" ref="G1400:AA1400">VLOOKUP(A1400,Check_S4,{7,8,9,10,11,12,13,14,15,16,17,18,19,20,21,22,23,24,25,26,27},FALSE)</f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4685.1525634650698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f t="array" ref="AB1400">MEDIAN(IF(G1400:Q1400&lt;&gt;0,G1400:Q1400))</f>
        <v>4685.1525634650698</v>
      </c>
      <c r="AC1400" t="e">
        <f t="array" ref="AC1400">MEDIAN(IF(R1400:Z1400&lt;&gt;0,R1400:Z1400))</f>
        <v>#NUM!</v>
      </c>
      <c r="AD1400" t="e">
        <f t="shared" si="43"/>
        <v>#NUM!</v>
      </c>
      <c r="AE1400" t="e">
        <f t="array" ref="AE1400">TTEST(IF(G1400:Q1400&lt;&gt;0,G1400:Q1400),IF(R1400:AA1400&lt;&gt;0,R1400:AA1400),2,3)</f>
        <v>#DIV/0!</v>
      </c>
      <c r="AX1400" s="8" t="s">
        <v>1295</v>
      </c>
      <c r="AY1400" s="8" t="s">
        <v>3628</v>
      </c>
      <c r="AZ1400" s="8" t="s">
        <v>1623</v>
      </c>
      <c r="BA1400" s="9">
        <v>1483.83324619327</v>
      </c>
      <c r="BB1400" s="9">
        <v>1400.6617101546001</v>
      </c>
      <c r="BC1400" s="9">
        <v>56.871422103808698</v>
      </c>
      <c r="BD1400" s="9"/>
      <c r="BE1400" s="9">
        <v>992</v>
      </c>
      <c r="BF1400" s="9">
        <v>323.70265499999999</v>
      </c>
      <c r="BG1400" s="9"/>
      <c r="BH1400" s="9"/>
      <c r="BI1400" s="9">
        <v>688.08814812857997</v>
      </c>
      <c r="BJ1400" s="9"/>
      <c r="BK1400" s="9">
        <v>1400.6617101546001</v>
      </c>
      <c r="BL1400" s="9">
        <v>1137.2639502572899</v>
      </c>
      <c r="BM1400" s="9"/>
      <c r="BN1400" s="9"/>
      <c r="BO1400" s="9"/>
      <c r="BP1400" s="9">
        <v>2062.3359697651899</v>
      </c>
      <c r="BQ1400" s="9"/>
      <c r="BR1400" s="9"/>
      <c r="BS1400" s="9">
        <v>1978.9637785459799</v>
      </c>
      <c r="BT1400" s="9"/>
      <c r="BU1400" s="9"/>
      <c r="BV1400" s="9"/>
      <c r="BW1400" s="9">
        <v>3141.4830038878299</v>
      </c>
      <c r="BX1400" s="9">
        <v>1630</v>
      </c>
    </row>
    <row r="1401" spans="1:76" x14ac:dyDescent="0.2">
      <c r="A1401" s="2" t="s">
        <v>1401</v>
      </c>
      <c r="B1401" s="2">
        <f t="shared" si="44"/>
        <v>11968</v>
      </c>
      <c r="C1401" s="5">
        <v>2755</v>
      </c>
      <c r="D1401" s="5">
        <v>1683</v>
      </c>
      <c r="E1401" s="5">
        <v>127</v>
      </c>
      <c r="F1401" s="2">
        <v>11968</v>
      </c>
      <c r="G1401">
        <f t="array" ref="G1401:AA1401">VLOOKUP(A1401,Check_S4,{7,8,9,10,11,12,13,14,15,16,17,18,19,20,21,22,23,24,25,26,27},FALSE)</f>
        <v>0</v>
      </c>
      <c r="H1401">
        <v>12276</v>
      </c>
      <c r="I1401">
        <v>307.28154610000001</v>
      </c>
      <c r="J1401">
        <v>0</v>
      </c>
      <c r="K1401">
        <v>0</v>
      </c>
      <c r="L1401">
        <v>0</v>
      </c>
      <c r="M1401">
        <v>1545.28272432416</v>
      </c>
      <c r="N1401">
        <v>0</v>
      </c>
      <c r="O1401">
        <v>444.60933141614498</v>
      </c>
      <c r="P1401">
        <v>0</v>
      </c>
      <c r="Q1401">
        <v>3342.0924074413701</v>
      </c>
      <c r="R1401">
        <v>2396.7588616236098</v>
      </c>
      <c r="S1401">
        <v>1630.7200151383599</v>
      </c>
      <c r="T1401">
        <v>0</v>
      </c>
      <c r="U1401">
        <v>0</v>
      </c>
      <c r="V1401">
        <v>1735.7322702034</v>
      </c>
      <c r="W1401">
        <v>0</v>
      </c>
      <c r="X1401">
        <v>0</v>
      </c>
      <c r="Y1401">
        <v>0</v>
      </c>
      <c r="Z1401">
        <v>3121.35138691572</v>
      </c>
      <c r="AA1401">
        <v>752</v>
      </c>
      <c r="AB1401">
        <f t="array" ref="AB1401">MEDIAN(IF(G1401:Q1401&lt;&gt;0,G1401:Q1401))</f>
        <v>1545.28272432416</v>
      </c>
      <c r="AC1401">
        <f t="array" ref="AC1401">MEDIAN(IF(R1401:Z1401&lt;&gt;0,R1401:Z1401))</f>
        <v>2066.2455659135048</v>
      </c>
      <c r="AD1401">
        <f t="shared" si="43"/>
        <v>1.3371310850687155</v>
      </c>
      <c r="AE1401">
        <f t="array" ref="AE1401">TTEST(IF(G1401:Q1401&lt;&gt;0,G1401:Q1401),IF(R1401:AA1401&lt;&gt;0,R1401:AA1401),2,3)</f>
        <v>0.50480310419765551</v>
      </c>
      <c r="AX1401" s="8" t="s">
        <v>3629</v>
      </c>
      <c r="AY1401" s="8" t="s">
        <v>3630</v>
      </c>
      <c r="AZ1401" s="8" t="s">
        <v>1623</v>
      </c>
      <c r="BA1401" s="9">
        <v>1400.7615070230399</v>
      </c>
      <c r="BB1401" s="9">
        <v>1400.7615070230399</v>
      </c>
      <c r="BC1401" s="9">
        <v>119.84448495410599</v>
      </c>
      <c r="BD1401" s="9"/>
      <c r="BE1401" s="9"/>
      <c r="BF1401" s="9">
        <v>213.7163123</v>
      </c>
      <c r="BG1401" s="9"/>
      <c r="BH1401" s="9"/>
      <c r="BI1401" s="9"/>
      <c r="BJ1401" s="9"/>
      <c r="BK1401" s="9"/>
      <c r="BL1401" s="9"/>
      <c r="BM1401" s="9"/>
      <c r="BN1401" s="9">
        <v>2587.8067017460899</v>
      </c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</row>
    <row r="1402" spans="1:76" x14ac:dyDescent="0.2">
      <c r="A1402" s="2" t="s">
        <v>1402</v>
      </c>
      <c r="B1402" s="2">
        <f t="shared" si="44"/>
        <v>64208</v>
      </c>
      <c r="C1402" s="5">
        <v>513</v>
      </c>
      <c r="D1402" s="5">
        <v>513</v>
      </c>
      <c r="E1402" s="5"/>
      <c r="F1402" s="2">
        <v>64208</v>
      </c>
      <c r="G1402">
        <f t="array" ref="G1402:AA1402">VLOOKUP(A1402,Check_S4,{7,8,9,10,11,12,13,14,15,16,17,18,19,20,21,22,23,24,25,26,27},FALSE)</f>
        <v>0</v>
      </c>
      <c r="H1402">
        <v>513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f t="array" ref="AB1402">MEDIAN(IF(G1402:Q1402&lt;&gt;0,G1402:Q1402))</f>
        <v>513</v>
      </c>
      <c r="AC1402" t="e">
        <f t="array" ref="AC1402">MEDIAN(IF(R1402:Z1402&lt;&gt;0,R1402:Z1402))</f>
        <v>#NUM!</v>
      </c>
      <c r="AD1402" t="e">
        <f t="shared" si="43"/>
        <v>#NUM!</v>
      </c>
      <c r="AE1402" t="e">
        <f t="array" ref="AE1402">TTEST(IF(G1402:Q1402&lt;&gt;0,G1402:Q1402),IF(R1402:AA1402&lt;&gt;0,R1402:AA1402),2,3)</f>
        <v>#DIV/0!</v>
      </c>
      <c r="AX1402" s="8" t="s">
        <v>3631</v>
      </c>
      <c r="AY1402" s="8" t="s">
        <v>3632</v>
      </c>
      <c r="AZ1402" s="8" t="s">
        <v>1623</v>
      </c>
      <c r="BA1402" s="9">
        <v>1470.36297634008</v>
      </c>
      <c r="BB1402" s="9">
        <v>1401.784308</v>
      </c>
      <c r="BC1402" s="9">
        <v>37.342965606123798</v>
      </c>
      <c r="BD1402" s="9"/>
      <c r="BE1402" s="9">
        <v>1139</v>
      </c>
      <c r="BF1402" s="9">
        <v>1401.784308</v>
      </c>
      <c r="BG1402" s="9"/>
      <c r="BH1402" s="9"/>
      <c r="BI1402" s="9"/>
      <c r="BJ1402" s="9"/>
      <c r="BK1402" s="9"/>
      <c r="BL1402" s="9"/>
      <c r="BM1402" s="9"/>
      <c r="BN1402" s="9"/>
      <c r="BO1402" s="9"/>
      <c r="BP1402" s="9">
        <v>1650.3868659802999</v>
      </c>
      <c r="BQ1402" s="9"/>
      <c r="BR1402" s="9"/>
      <c r="BS1402" s="9"/>
      <c r="BT1402" s="9">
        <v>2299.6437077201099</v>
      </c>
      <c r="BU1402" s="9"/>
      <c r="BV1402" s="9"/>
      <c r="BW1402" s="9"/>
      <c r="BX1402" s="9">
        <v>861</v>
      </c>
    </row>
    <row r="1403" spans="1:76" x14ac:dyDescent="0.2">
      <c r="A1403" s="2" t="s">
        <v>1403</v>
      </c>
      <c r="B1403" s="2">
        <f t="shared" si="44"/>
        <v>26696</v>
      </c>
      <c r="C1403" s="5">
        <v>1227</v>
      </c>
      <c r="D1403" s="5">
        <v>1227</v>
      </c>
      <c r="E1403" s="5">
        <v>4</v>
      </c>
      <c r="F1403" s="2">
        <v>26696</v>
      </c>
      <c r="G1403">
        <f t="array" ref="G1403:AA1403">VLOOKUP(A1403,Check_S4,{7,8,9,10,11,12,13,14,15,16,17,18,19,20,21,22,23,24,25,26,27},FALSE)</f>
        <v>0</v>
      </c>
      <c r="H1403">
        <v>1193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1260.3463497006201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f t="array" ref="AB1403">MEDIAN(IF(G1403:Q1403&lt;&gt;0,G1403:Q1403))</f>
        <v>1193</v>
      </c>
      <c r="AC1403">
        <f t="array" ref="AC1403">MEDIAN(IF(R1403:Z1403&lt;&gt;0,R1403:Z1403))</f>
        <v>1260.3463497006201</v>
      </c>
      <c r="AD1403">
        <f t="shared" si="43"/>
        <v>1.0564512570835038</v>
      </c>
      <c r="AE1403" t="e">
        <f t="array" ref="AE1403">TTEST(IF(G1403:Q1403&lt;&gt;0,G1403:Q1403),IF(R1403:AA1403&lt;&gt;0,R1403:AA1403),2,3)</f>
        <v>#DIV/0!</v>
      </c>
      <c r="AX1403" s="8" t="s">
        <v>1422</v>
      </c>
      <c r="AY1403" s="8" t="s">
        <v>1422</v>
      </c>
      <c r="AZ1403" s="8" t="s">
        <v>1640</v>
      </c>
      <c r="BA1403" s="9">
        <v>1402.3354582361301</v>
      </c>
      <c r="BB1403" s="9">
        <v>1402.3354582361301</v>
      </c>
      <c r="BC1403" s="9">
        <v>18.925410363138699</v>
      </c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>
        <v>1214.6709164722699</v>
      </c>
      <c r="BQ1403" s="9"/>
      <c r="BR1403" s="9"/>
      <c r="BS1403" s="9"/>
      <c r="BT1403" s="9"/>
      <c r="BU1403" s="9"/>
      <c r="BV1403" s="9"/>
      <c r="BW1403" s="9"/>
      <c r="BX1403" s="9">
        <v>1590</v>
      </c>
    </row>
    <row r="1404" spans="1:76" x14ac:dyDescent="0.2">
      <c r="A1404" s="2" t="s">
        <v>1404</v>
      </c>
      <c r="B1404" s="2">
        <f t="shared" si="44"/>
        <v>34524</v>
      </c>
      <c r="C1404" s="5">
        <v>947</v>
      </c>
      <c r="D1404" s="5">
        <v>947</v>
      </c>
      <c r="E1404" s="5">
        <v>44</v>
      </c>
      <c r="F1404" s="2">
        <v>34524</v>
      </c>
      <c r="G1404">
        <f t="array" ref="G1404:AA1404">VLOOKUP(A1404,Check_S4,{7,8,9,10,11,12,13,14,15,16,17,18,19,20,21,22,23,24,25,26,27},FALSE)</f>
        <v>0</v>
      </c>
      <c r="H1404">
        <v>0</v>
      </c>
      <c r="I1404">
        <v>0</v>
      </c>
      <c r="J1404">
        <v>651.826412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1241.69794567383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f t="array" ref="AB1404">MEDIAN(IF(G1404:Q1404&lt;&gt;0,G1404:Q1404))</f>
        <v>651.826412</v>
      </c>
      <c r="AC1404">
        <f t="array" ref="AC1404">MEDIAN(IF(R1404:Z1404&lt;&gt;0,R1404:Z1404))</f>
        <v>1241.69794567383</v>
      </c>
      <c r="AD1404">
        <f t="shared" si="43"/>
        <v>1.9049518749384919</v>
      </c>
      <c r="AE1404" t="e">
        <f t="array" ref="AE1404">TTEST(IF(G1404:Q1404&lt;&gt;0,G1404:Q1404),IF(R1404:AA1404&lt;&gt;0,R1404:AA1404),2,3)</f>
        <v>#DIV/0!</v>
      </c>
      <c r="AX1404" s="8" t="s">
        <v>3633</v>
      </c>
      <c r="AY1404" s="8" t="s">
        <v>3634</v>
      </c>
      <c r="AZ1404" s="8" t="s">
        <v>1623</v>
      </c>
      <c r="BA1404" s="9">
        <v>2035.16150010145</v>
      </c>
      <c r="BB1404" s="9">
        <v>1402.9162206625999</v>
      </c>
      <c r="BC1404" s="9">
        <v>125.135157701181</v>
      </c>
      <c r="BD1404" s="9"/>
      <c r="BE1404" s="9">
        <v>319</v>
      </c>
      <c r="BF1404" s="9">
        <v>86.296274139999994</v>
      </c>
      <c r="BG1404" s="9"/>
      <c r="BH1404" s="9"/>
      <c r="BI1404" s="9">
        <v>1405.8324413252101</v>
      </c>
      <c r="BJ1404" s="9"/>
      <c r="BK1404" s="9">
        <v>1125.8190913880801</v>
      </c>
      <c r="BL1404" s="9">
        <v>2616.4378221464299</v>
      </c>
      <c r="BM1404" s="9"/>
      <c r="BN1404" s="9">
        <v>551.37232932522295</v>
      </c>
      <c r="BO1404" s="9">
        <v>2200.4943251480199</v>
      </c>
      <c r="BP1404" s="9"/>
      <c r="BQ1404" s="9"/>
      <c r="BR1404" s="9"/>
      <c r="BS1404" s="9">
        <v>1730.6492672012</v>
      </c>
      <c r="BT1404" s="9"/>
      <c r="BU1404" s="9"/>
      <c r="BV1404" s="9">
        <v>8915.7134503403195</v>
      </c>
      <c r="BW1404" s="9"/>
      <c r="BX1404" s="9">
        <v>1400</v>
      </c>
    </row>
    <row r="1405" spans="1:76" x14ac:dyDescent="0.2">
      <c r="A1405" s="2" t="s">
        <v>1405</v>
      </c>
      <c r="B1405" s="2">
        <f t="shared" si="44"/>
        <v>72306</v>
      </c>
      <c r="C1405" s="5">
        <v>450</v>
      </c>
      <c r="D1405" s="5">
        <v>450</v>
      </c>
      <c r="E1405" s="5"/>
      <c r="F1405" s="2">
        <v>72306</v>
      </c>
      <c r="G1405">
        <f t="array" ref="G1405:AA1405">VLOOKUP(A1405,Check_S4,{7,8,9,10,11,12,13,14,15,16,17,18,19,20,21,22,23,24,25,26,27},FALSE)</f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450</v>
      </c>
      <c r="AB1405" t="e">
        <f t="array" ref="AB1405">MEDIAN(IF(G1405:Q1405&lt;&gt;0,G1405:Q1405))</f>
        <v>#NUM!</v>
      </c>
      <c r="AC1405" t="e">
        <f t="array" ref="AC1405">MEDIAN(IF(R1405:Z1405&lt;&gt;0,R1405:Z1405))</f>
        <v>#NUM!</v>
      </c>
      <c r="AD1405" t="e">
        <f t="shared" si="43"/>
        <v>#NUM!</v>
      </c>
      <c r="AE1405" t="e">
        <f t="array" ref="AE1405">TTEST(IF(G1405:Q1405&lt;&gt;0,G1405:Q1405),IF(R1405:AA1405&lt;&gt;0,R1405:AA1405),2,3)</f>
        <v>#DIV/0!</v>
      </c>
      <c r="AX1405" s="8" t="s">
        <v>1279</v>
      </c>
      <c r="AY1405" s="8" t="s">
        <v>1279</v>
      </c>
      <c r="AZ1405" s="8" t="s">
        <v>1640</v>
      </c>
      <c r="BA1405" s="9">
        <v>1450.19081332214</v>
      </c>
      <c r="BB1405" s="9">
        <v>1403</v>
      </c>
      <c r="BC1405" s="9">
        <v>52.888077880806598</v>
      </c>
      <c r="BD1405" s="9"/>
      <c r="BE1405" s="9">
        <v>1403</v>
      </c>
      <c r="BF1405" s="9">
        <v>180.81465660000001</v>
      </c>
      <c r="BG1405" s="9"/>
      <c r="BH1405" s="9"/>
      <c r="BI1405" s="9">
        <v>672.52790815579999</v>
      </c>
      <c r="BJ1405" s="9"/>
      <c r="BK1405" s="9"/>
      <c r="BL1405" s="9">
        <v>1291.94356685</v>
      </c>
      <c r="BM1405" s="9"/>
      <c r="BN1405" s="9">
        <v>915.59372297516802</v>
      </c>
      <c r="BO1405" s="9"/>
      <c r="BP1405" s="9">
        <v>1474.2103344029799</v>
      </c>
      <c r="BQ1405" s="9"/>
      <c r="BR1405" s="9">
        <v>2352.53745056651</v>
      </c>
      <c r="BS1405" s="9">
        <v>1692.6152007093201</v>
      </c>
      <c r="BT1405" s="9">
        <v>1640.94159297121</v>
      </c>
      <c r="BU1405" s="9"/>
      <c r="BV1405" s="9"/>
      <c r="BW1405" s="9">
        <v>3007.9145133124998</v>
      </c>
      <c r="BX1405" s="9">
        <v>1320</v>
      </c>
    </row>
    <row r="1406" spans="1:76" x14ac:dyDescent="0.2">
      <c r="A1406" s="2" t="s">
        <v>1406</v>
      </c>
      <c r="B1406" s="2">
        <f t="shared" si="44"/>
        <v>50873</v>
      </c>
      <c r="C1406" s="5">
        <v>639</v>
      </c>
      <c r="D1406" s="5">
        <v>589</v>
      </c>
      <c r="E1406" s="5">
        <v>65</v>
      </c>
      <c r="F1406" s="2">
        <v>50873</v>
      </c>
      <c r="G1406">
        <f t="array" ref="G1406:AA1406">VLOOKUP(A1406,Check_S4,{7,8,9,10,11,12,13,14,15,16,17,18,19,20,21,22,23,24,25,26,27},FALSE)</f>
        <v>0</v>
      </c>
      <c r="H1406">
        <v>0</v>
      </c>
      <c r="I1406">
        <v>81.580682969999998</v>
      </c>
      <c r="J1406">
        <v>0</v>
      </c>
      <c r="K1406">
        <v>0</v>
      </c>
      <c r="L1406">
        <v>788.97553854890305</v>
      </c>
      <c r="M1406">
        <v>0</v>
      </c>
      <c r="N1406">
        <v>0</v>
      </c>
      <c r="O1406">
        <v>511.38347232656798</v>
      </c>
      <c r="P1406">
        <v>0</v>
      </c>
      <c r="Q1406">
        <v>588.93981754283595</v>
      </c>
      <c r="R1406">
        <v>0</v>
      </c>
      <c r="S1406">
        <v>1222.26046481304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f t="array" ref="AB1406">MEDIAN(IF(G1406:Q1406&lt;&gt;0,G1406:Q1406))</f>
        <v>550.16164493470194</v>
      </c>
      <c r="AC1406">
        <f t="array" ref="AC1406">MEDIAN(IF(R1406:Z1406&lt;&gt;0,R1406:Z1406))</f>
        <v>1222.26046481304</v>
      </c>
      <c r="AD1406">
        <f t="shared" si="43"/>
        <v>2.2216388148216124</v>
      </c>
      <c r="AE1406" t="e">
        <f t="array" ref="AE1406">TTEST(IF(G1406:Q1406&lt;&gt;0,G1406:Q1406),IF(R1406:AA1406&lt;&gt;0,R1406:AA1406),2,3)</f>
        <v>#DIV/0!</v>
      </c>
      <c r="AX1406" s="8" t="s">
        <v>1218</v>
      </c>
      <c r="AY1406" s="8" t="s">
        <v>1218</v>
      </c>
      <c r="AZ1406" s="8" t="s">
        <v>1623</v>
      </c>
      <c r="BA1406" s="9">
        <v>1600.1464798710899</v>
      </c>
      <c r="BB1406" s="9">
        <v>1403.6410129380599</v>
      </c>
      <c r="BC1406" s="9">
        <v>46.857644227904601</v>
      </c>
      <c r="BD1406" s="9"/>
      <c r="BE1406" s="9">
        <v>420</v>
      </c>
      <c r="BF1406" s="9">
        <v>888.38398240000004</v>
      </c>
      <c r="BG1406" s="9"/>
      <c r="BH1406" s="9"/>
      <c r="BI1406" s="9">
        <v>1373.81850419995</v>
      </c>
      <c r="BJ1406" s="9"/>
      <c r="BK1406" s="9">
        <v>1386.3865208223101</v>
      </c>
      <c r="BL1406" s="9">
        <v>2950.4519167513599</v>
      </c>
      <c r="BM1406" s="9"/>
      <c r="BN1406" s="9">
        <v>2281.07361183492</v>
      </c>
      <c r="BO1406" s="9"/>
      <c r="BP1406" s="9">
        <v>1403.6410129380599</v>
      </c>
      <c r="BQ1406" s="9"/>
      <c r="BR1406" s="9"/>
      <c r="BS1406" s="9"/>
      <c r="BT1406" s="9">
        <v>1687.5627698932601</v>
      </c>
      <c r="BU1406" s="9"/>
      <c r="BV1406" s="9"/>
      <c r="BW1406" s="9"/>
      <c r="BX1406" s="9">
        <v>2010</v>
      </c>
    </row>
    <row r="1407" spans="1:76" x14ac:dyDescent="0.2">
      <c r="A1407" s="2" t="s">
        <v>1407</v>
      </c>
      <c r="B1407" s="2">
        <f t="shared" si="44"/>
        <v>39754</v>
      </c>
      <c r="C1407" s="5">
        <v>811</v>
      </c>
      <c r="D1407" s="5">
        <v>832</v>
      </c>
      <c r="E1407" s="5">
        <v>92</v>
      </c>
      <c r="F1407" s="2">
        <v>39754</v>
      </c>
      <c r="G1407">
        <f t="array" ref="G1407:AA1407">VLOOKUP(A1407,Check_S4,{7,8,9,10,11,12,13,14,15,16,17,18,19,20,21,22,23,24,25,26,27},FALSE)</f>
        <v>0</v>
      </c>
      <c r="H1407">
        <v>1425</v>
      </c>
      <c r="I1407">
        <v>93.168269440000003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1488.3408588929501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238</v>
      </c>
      <c r="AB1407">
        <f t="array" ref="AB1407">MEDIAN(IF(G1407:Q1407&lt;&gt;0,G1407:Q1407))</f>
        <v>1425</v>
      </c>
      <c r="AC1407" t="e">
        <f t="array" ref="AC1407">MEDIAN(IF(R1407:Z1407&lt;&gt;0,R1407:Z1407))</f>
        <v>#NUM!</v>
      </c>
      <c r="AD1407" t="e">
        <f t="shared" si="43"/>
        <v>#NUM!</v>
      </c>
      <c r="AE1407" t="e">
        <f t="array" ref="AE1407">TTEST(IF(G1407:Q1407&lt;&gt;0,G1407:Q1407),IF(R1407:AA1407&lt;&gt;0,R1407:AA1407),2,3)</f>
        <v>#DIV/0!</v>
      </c>
      <c r="AX1407" s="8" t="s">
        <v>1456</v>
      </c>
      <c r="AY1407" s="8" t="s">
        <v>1456</v>
      </c>
      <c r="AZ1407" s="8" t="s">
        <v>1640</v>
      </c>
      <c r="BA1407" s="9">
        <v>1404.5080794292901</v>
      </c>
      <c r="BB1407" s="9">
        <v>1404.5080794292901</v>
      </c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>
        <v>1404.5080794292901</v>
      </c>
      <c r="BQ1407" s="9"/>
      <c r="BR1407" s="9"/>
      <c r="BS1407" s="9"/>
      <c r="BT1407" s="9"/>
      <c r="BU1407" s="9"/>
      <c r="BV1407" s="9"/>
      <c r="BW1407" s="9"/>
      <c r="BX1407" s="9"/>
    </row>
    <row r="1408" spans="1:76" x14ac:dyDescent="0.2">
      <c r="A1408" s="2" t="s">
        <v>1408</v>
      </c>
      <c r="B1408" s="2">
        <f t="shared" si="44"/>
        <v>66148</v>
      </c>
      <c r="C1408" s="5">
        <v>487</v>
      </c>
      <c r="D1408" s="5">
        <v>308</v>
      </c>
      <c r="E1408" s="5">
        <v>111</v>
      </c>
      <c r="F1408" s="2">
        <v>66148</v>
      </c>
      <c r="G1408">
        <f t="array" ref="G1408:AA1408">VLOOKUP(A1408,Check_S4,{7,8,9,10,11,12,13,14,15,16,17,18,19,20,21,22,23,24,25,26,27},FALSE)</f>
        <v>377</v>
      </c>
      <c r="H1408">
        <v>0</v>
      </c>
      <c r="I1408">
        <v>57.785565810000001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238.03339319337601</v>
      </c>
      <c r="P1408">
        <v>0</v>
      </c>
      <c r="Q1408">
        <v>0</v>
      </c>
      <c r="R1408">
        <v>0</v>
      </c>
      <c r="S1408">
        <v>1276.49549274013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f t="array" ref="AB1408">MEDIAN(IF(G1408:Q1408&lt;&gt;0,G1408:Q1408))</f>
        <v>238.03339319337601</v>
      </c>
      <c r="AC1408">
        <f t="array" ref="AC1408">MEDIAN(IF(R1408:Z1408&lt;&gt;0,R1408:Z1408))</f>
        <v>1276.49549274013</v>
      </c>
      <c r="AD1408">
        <f t="shared" si="43"/>
        <v>5.3626740165112778</v>
      </c>
      <c r="AE1408" t="e">
        <f t="array" ref="AE1408">TTEST(IF(G1408:Q1408&lt;&gt;0,G1408:Q1408),IF(R1408:AA1408&lt;&gt;0,R1408:AA1408),2,3)</f>
        <v>#DIV/0!</v>
      </c>
      <c r="AX1408" s="8" t="s">
        <v>1488</v>
      </c>
      <c r="AY1408" s="8" t="s">
        <v>3635</v>
      </c>
      <c r="AZ1408" s="8" t="s">
        <v>1640</v>
      </c>
      <c r="BA1408" s="9">
        <v>1405.3752509327901</v>
      </c>
      <c r="BB1408" s="9">
        <v>1405.3752509327901</v>
      </c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>
        <v>1405.3752509327901</v>
      </c>
      <c r="BQ1408" s="9"/>
      <c r="BR1408" s="9"/>
      <c r="BS1408" s="9"/>
      <c r="BT1408" s="9"/>
      <c r="BU1408" s="9"/>
      <c r="BV1408" s="9"/>
      <c r="BW1408" s="9"/>
      <c r="BX1408" s="9"/>
    </row>
    <row r="1409" spans="1:76" x14ac:dyDescent="0.2">
      <c r="A1409" s="2" t="s">
        <v>1409</v>
      </c>
      <c r="B1409" s="2">
        <f t="shared" si="44"/>
        <v>60642</v>
      </c>
      <c r="C1409" s="5">
        <v>528</v>
      </c>
      <c r="D1409" s="5">
        <v>528</v>
      </c>
      <c r="E1409" s="5"/>
      <c r="F1409" s="2">
        <v>60642</v>
      </c>
      <c r="G1409">
        <f t="array" ref="G1409:AA1409">VLOOKUP(A1409,Check_S4,{7,8,9,10,11,12,13,14,15,16,17,18,19,20,21,22,23,24,25,26,27},FALSE)</f>
        <v>528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f t="array" ref="AB1409">MEDIAN(IF(G1409:Q1409&lt;&gt;0,G1409:Q1409))</f>
        <v>528</v>
      </c>
      <c r="AC1409" t="e">
        <f t="array" ref="AC1409">MEDIAN(IF(R1409:Z1409&lt;&gt;0,R1409:Z1409))</f>
        <v>#NUM!</v>
      </c>
      <c r="AD1409" t="e">
        <f t="shared" si="43"/>
        <v>#NUM!</v>
      </c>
      <c r="AE1409" t="e">
        <f t="array" ref="AE1409">TTEST(IF(G1409:Q1409&lt;&gt;0,G1409:Q1409),IF(R1409:AA1409&lt;&gt;0,R1409:AA1409),2,3)</f>
        <v>#DIV/0!</v>
      </c>
      <c r="AX1409" s="8" t="s">
        <v>852</v>
      </c>
      <c r="AY1409" s="8" t="s">
        <v>3636</v>
      </c>
      <c r="AZ1409" s="8" t="s">
        <v>1623</v>
      </c>
      <c r="BA1409" s="9">
        <v>1124.3126090380599</v>
      </c>
      <c r="BB1409" s="9">
        <v>1405.3752509327901</v>
      </c>
      <c r="BC1409" s="9">
        <v>50.539399326233898</v>
      </c>
      <c r="BD1409" s="9">
        <v>825</v>
      </c>
      <c r="BE1409" s="9">
        <v>440</v>
      </c>
      <c r="BF1409" s="9">
        <v>160.1499373</v>
      </c>
      <c r="BG1409" s="9"/>
      <c r="BH1409" s="9"/>
      <c r="BI1409" s="9">
        <v>1721.7616795711201</v>
      </c>
      <c r="BJ1409" s="9">
        <v>1507.22826549203</v>
      </c>
      <c r="BK1409" s="9">
        <v>902.18800100884198</v>
      </c>
      <c r="BL1409" s="9">
        <v>1738.1483708292001</v>
      </c>
      <c r="BM1409" s="9"/>
      <c r="BN1409" s="9">
        <v>1418.9619762085299</v>
      </c>
      <c r="BO1409" s="9"/>
      <c r="BP1409" s="9">
        <v>1405.3752509327901</v>
      </c>
      <c r="BQ1409" s="9"/>
      <c r="BR1409" s="9"/>
      <c r="BS1409" s="9"/>
      <c r="BT1409" s="9"/>
      <c r="BU1409" s="9"/>
      <c r="BV1409" s="9"/>
      <c r="BW1409" s="9"/>
      <c r="BX1409" s="9"/>
    </row>
    <row r="1410" spans="1:76" x14ac:dyDescent="0.2">
      <c r="A1410" s="2" t="s">
        <v>1410</v>
      </c>
      <c r="B1410" s="2">
        <f t="shared" si="44"/>
        <v>17952</v>
      </c>
      <c r="C1410" s="5">
        <v>1782</v>
      </c>
      <c r="D1410" s="5">
        <v>1782</v>
      </c>
      <c r="E1410" s="5"/>
      <c r="F1410" s="2">
        <v>17952</v>
      </c>
      <c r="G1410">
        <f t="array" ref="G1410:AA1410">VLOOKUP(A1410,Check_S4,{7,8,9,10,11,12,13,14,15,16,17,18,19,20,21,22,23,24,25,26,27},FALSE)</f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1781.59285339188</v>
      </c>
      <c r="X1410">
        <v>0</v>
      </c>
      <c r="Y1410">
        <v>0</v>
      </c>
      <c r="Z1410">
        <v>0</v>
      </c>
      <c r="AA1410">
        <v>0</v>
      </c>
      <c r="AB1410" t="e">
        <f t="array" ref="AB1410">MEDIAN(IF(G1410:Q1410&lt;&gt;0,G1410:Q1410))</f>
        <v>#NUM!</v>
      </c>
      <c r="AC1410">
        <f t="array" ref="AC1410">MEDIAN(IF(R1410:Z1410&lt;&gt;0,R1410:Z1410))</f>
        <v>1781.59285339188</v>
      </c>
      <c r="AD1410" t="e">
        <f t="shared" si="43"/>
        <v>#NUM!</v>
      </c>
      <c r="AE1410" t="e">
        <f t="array" ref="AE1410">TTEST(IF(G1410:Q1410&lt;&gt;0,G1410:Q1410),IF(R1410:AA1410&lt;&gt;0,R1410:AA1410),2,3)</f>
        <v>#DIV/0!</v>
      </c>
      <c r="AX1410" s="8" t="s">
        <v>1150</v>
      </c>
      <c r="AY1410" s="8" t="s">
        <v>3637</v>
      </c>
      <c r="AZ1410" s="8" t="s">
        <v>1623</v>
      </c>
      <c r="BA1410" s="9">
        <v>1179.3926720398499</v>
      </c>
      <c r="BB1410" s="9">
        <v>1407.1099088191099</v>
      </c>
      <c r="BC1410" s="9">
        <v>67.738685869532702</v>
      </c>
      <c r="BD1410" s="9"/>
      <c r="BE1410" s="9">
        <v>1918</v>
      </c>
      <c r="BF1410" s="9">
        <v>83.669395449999996</v>
      </c>
      <c r="BG1410" s="9"/>
      <c r="BH1410" s="9"/>
      <c r="BI1410" s="9">
        <v>2107.3663861364198</v>
      </c>
      <c r="BJ1410" s="9"/>
      <c r="BK1410" s="9"/>
      <c r="BL1410" s="9"/>
      <c r="BM1410" s="9"/>
      <c r="BN1410" s="9">
        <v>622.44097308741198</v>
      </c>
      <c r="BO1410" s="9"/>
      <c r="BP1410" s="9">
        <v>1407.1099088191099</v>
      </c>
      <c r="BQ1410" s="9"/>
      <c r="BR1410" s="9"/>
      <c r="BS1410" s="9"/>
      <c r="BT1410" s="9">
        <v>1703.16204078603</v>
      </c>
      <c r="BU1410" s="9"/>
      <c r="BV1410" s="9"/>
      <c r="BW1410" s="9"/>
      <c r="BX1410" s="9">
        <v>414</v>
      </c>
    </row>
    <row r="1411" spans="1:76" x14ac:dyDescent="0.2">
      <c r="A1411" s="2" t="s">
        <v>1411</v>
      </c>
      <c r="B1411" s="2">
        <f t="shared" si="44"/>
        <v>26972</v>
      </c>
      <c r="C1411" s="5">
        <v>1177</v>
      </c>
      <c r="D1411" s="5">
        <v>1177</v>
      </c>
      <c r="E1411" s="5"/>
      <c r="F1411" s="2">
        <v>26972</v>
      </c>
      <c r="G1411">
        <f t="array" ref="G1411:AA1411">VLOOKUP(A1411,Check_S4,{7,8,9,10,11,12,13,14,15,16,17,18,19,20,21,22,23,24,25,26,27},FALSE)</f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1176.8632488061701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e">
        <f t="array" ref="AB1411">MEDIAN(IF(G1411:Q1411&lt;&gt;0,G1411:Q1411))</f>
        <v>#NUM!</v>
      </c>
      <c r="AC1411">
        <f t="array" ref="AC1411">MEDIAN(IF(R1411:Z1411&lt;&gt;0,R1411:Z1411))</f>
        <v>1176.8632488061701</v>
      </c>
      <c r="AD1411" t="e">
        <f t="shared" ref="AD1411:AD1474" si="45">AC1411/AB1411</f>
        <v>#NUM!</v>
      </c>
      <c r="AE1411" t="e">
        <f t="array" ref="AE1411">TTEST(IF(G1411:Q1411&lt;&gt;0,G1411:Q1411),IF(R1411:AA1411&lt;&gt;0,R1411:AA1411),2,3)</f>
        <v>#DIV/0!</v>
      </c>
      <c r="AX1411" s="8" t="s">
        <v>3638</v>
      </c>
      <c r="AY1411" s="8" t="s">
        <v>3639</v>
      </c>
      <c r="AZ1411" s="8" t="s">
        <v>1623</v>
      </c>
      <c r="BA1411" s="9">
        <v>2726.5884420061798</v>
      </c>
      <c r="BB1411" s="9">
        <v>1408</v>
      </c>
      <c r="BC1411" s="9">
        <v>145.93047674757199</v>
      </c>
      <c r="BD1411" s="9">
        <v>13099</v>
      </c>
      <c r="BE1411" s="9">
        <v>1408</v>
      </c>
      <c r="BF1411" s="9">
        <v>294.39675849999998</v>
      </c>
      <c r="BG1411" s="9"/>
      <c r="BH1411" s="9"/>
      <c r="BI1411" s="9">
        <v>2960.3060932952999</v>
      </c>
      <c r="BJ1411" s="9"/>
      <c r="BK1411" s="9"/>
      <c r="BL1411" s="9">
        <v>978.91041035686806</v>
      </c>
      <c r="BM1411" s="9"/>
      <c r="BN1411" s="9">
        <v>1407.07166053934</v>
      </c>
      <c r="BO1411" s="9"/>
      <c r="BP1411" s="9">
        <v>1689.8584770451</v>
      </c>
      <c r="BQ1411" s="9"/>
      <c r="BR1411" s="9"/>
      <c r="BS1411" s="9"/>
      <c r="BT1411" s="9"/>
      <c r="BU1411" s="9"/>
      <c r="BV1411" s="9">
        <v>2273.7525783189799</v>
      </c>
      <c r="BW1411" s="9"/>
      <c r="BX1411" s="9">
        <v>428</v>
      </c>
    </row>
    <row r="1412" spans="1:76" x14ac:dyDescent="0.2">
      <c r="A1412" s="2" t="s">
        <v>1412</v>
      </c>
      <c r="B1412" s="2">
        <f t="shared" si="44"/>
        <v>55076</v>
      </c>
      <c r="C1412" s="5">
        <v>574</v>
      </c>
      <c r="D1412" s="5">
        <v>574</v>
      </c>
      <c r="E1412" s="5">
        <v>140</v>
      </c>
      <c r="F1412" s="2">
        <v>55076</v>
      </c>
      <c r="G1412">
        <f t="array" ref="G1412:AA1412">VLOOKUP(A1412,Check_S4,{7,8,9,10,11,12,13,14,15,16,17,18,19,20,21,22,23,24,25,26,27},FALSE)</f>
        <v>0</v>
      </c>
      <c r="H1412">
        <v>0</v>
      </c>
      <c r="I1412">
        <v>7.4808141529999999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1140.9570966041299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f t="array" ref="AB1412">MEDIAN(IF(G1412:Q1412&lt;&gt;0,G1412:Q1412))</f>
        <v>7.4808141529999999</v>
      </c>
      <c r="AC1412">
        <f t="array" ref="AC1412">MEDIAN(IF(R1412:Z1412&lt;&gt;0,R1412:Z1412))</f>
        <v>1140.9570966041299</v>
      </c>
      <c r="AD1412">
        <f t="shared" si="45"/>
        <v>152.51777056198844</v>
      </c>
      <c r="AE1412" t="e">
        <f t="array" ref="AE1412">TTEST(IF(G1412:Q1412&lt;&gt;0,G1412:Q1412),IF(R1412:AA1412&lt;&gt;0,R1412:AA1412),2,3)</f>
        <v>#DIV/0!</v>
      </c>
      <c r="AX1412" s="8" t="s">
        <v>1263</v>
      </c>
      <c r="AY1412" s="8" t="s">
        <v>3640</v>
      </c>
      <c r="AZ1412" s="8" t="s">
        <v>1623</v>
      </c>
      <c r="BA1412" s="9">
        <v>1763.6353018326799</v>
      </c>
      <c r="BB1412" s="9">
        <v>1408.35413309351</v>
      </c>
      <c r="BC1412" s="9">
        <v>89.186233477845093</v>
      </c>
      <c r="BD1412" s="9"/>
      <c r="BE1412" s="9">
        <v>5478</v>
      </c>
      <c r="BF1412" s="9">
        <v>837.52231159999997</v>
      </c>
      <c r="BG1412" s="9"/>
      <c r="BH1412" s="9"/>
      <c r="BI1412" s="9"/>
      <c r="BJ1412" s="9"/>
      <c r="BK1412" s="9">
        <v>1273.6066020989599</v>
      </c>
      <c r="BL1412" s="9">
        <v>316.39630530637498</v>
      </c>
      <c r="BM1412" s="9"/>
      <c r="BN1412" s="9">
        <v>1510.20325456716</v>
      </c>
      <c r="BO1412" s="9"/>
      <c r="BP1412" s="9">
        <v>1396.7082661870199</v>
      </c>
      <c r="BQ1412" s="9"/>
      <c r="BR1412" s="9"/>
      <c r="BS1412" s="9"/>
      <c r="BT1412" s="9">
        <v>1876.6456749019101</v>
      </c>
      <c r="BU1412" s="9"/>
      <c r="BV1412" s="9"/>
      <c r="BW1412" s="9"/>
      <c r="BX1412" s="9">
        <v>1420</v>
      </c>
    </row>
    <row r="1413" spans="1:76" x14ac:dyDescent="0.2">
      <c r="A1413" s="2" t="s">
        <v>1413</v>
      </c>
      <c r="B1413" s="2">
        <f t="shared" si="44"/>
        <v>32203</v>
      </c>
      <c r="C1413" s="5">
        <v>978</v>
      </c>
      <c r="D1413" s="5">
        <v>850</v>
      </c>
      <c r="E1413" s="5">
        <v>85</v>
      </c>
      <c r="F1413" s="2">
        <v>32203</v>
      </c>
      <c r="G1413">
        <f t="array" ref="G1413:AA1413">VLOOKUP(A1413,Check_S4,{7,8,9,10,11,12,13,14,15,16,17,18,19,20,21,22,23,24,25,26,27},FALSE)</f>
        <v>0</v>
      </c>
      <c r="H1413">
        <v>2458</v>
      </c>
      <c r="I1413">
        <v>94.476129319999998</v>
      </c>
      <c r="J1413">
        <v>0</v>
      </c>
      <c r="K1413">
        <v>0</v>
      </c>
      <c r="L1413">
        <v>850.47495572264404</v>
      </c>
      <c r="M1413">
        <v>0</v>
      </c>
      <c r="N1413">
        <v>410.77894833535697</v>
      </c>
      <c r="O1413">
        <v>264.99177761076101</v>
      </c>
      <c r="P1413">
        <v>0</v>
      </c>
      <c r="Q1413">
        <v>1507.64114047762</v>
      </c>
      <c r="R1413">
        <v>0</v>
      </c>
      <c r="S1413">
        <v>1256.95167877535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f t="array" ref="AB1413">MEDIAN(IF(G1413:Q1413&lt;&gt;0,G1413:Q1413))</f>
        <v>630.62695202900045</v>
      </c>
      <c r="AC1413">
        <f t="array" ref="AC1413">MEDIAN(IF(R1413:Z1413&lt;&gt;0,R1413:Z1413))</f>
        <v>1256.95167877535</v>
      </c>
      <c r="AD1413">
        <f t="shared" si="45"/>
        <v>1.9931778601139569</v>
      </c>
      <c r="AE1413" t="e">
        <f t="array" ref="AE1413">TTEST(IF(G1413:Q1413&lt;&gt;0,G1413:Q1413),IF(R1413:AA1413&lt;&gt;0,R1413:AA1413),2,3)</f>
        <v>#DIV/0!</v>
      </c>
      <c r="AX1413" s="8" t="s">
        <v>866</v>
      </c>
      <c r="AY1413" s="8" t="s">
        <v>866</v>
      </c>
      <c r="AZ1413" s="8" t="s">
        <v>1623</v>
      </c>
      <c r="BA1413" s="9">
        <v>1488.6750821677699</v>
      </c>
      <c r="BB1413" s="9">
        <v>1409.19520697335</v>
      </c>
      <c r="BC1413" s="9">
        <v>64.783287997669504</v>
      </c>
      <c r="BD1413" s="9"/>
      <c r="BE1413" s="9">
        <v>1455</v>
      </c>
      <c r="BF1413" s="9">
        <v>55.128267000000001</v>
      </c>
      <c r="BG1413" s="9"/>
      <c r="BH1413" s="9"/>
      <c r="BI1413" s="9">
        <v>1363.3904139466999</v>
      </c>
      <c r="BJ1413" s="9"/>
      <c r="BK1413" s="9"/>
      <c r="BL1413" s="9"/>
      <c r="BM1413" s="9"/>
      <c r="BN1413" s="9"/>
      <c r="BO1413" s="9"/>
      <c r="BP1413" s="9">
        <v>1141.78963738674</v>
      </c>
      <c r="BQ1413" s="9"/>
      <c r="BR1413" s="9">
        <v>2995.7824860154001</v>
      </c>
      <c r="BS1413" s="9"/>
      <c r="BT1413" s="9"/>
      <c r="BU1413" s="9"/>
      <c r="BV1413" s="9">
        <v>1920.9596886577599</v>
      </c>
      <c r="BW1413" s="9"/>
      <c r="BX1413" s="9"/>
    </row>
    <row r="1414" spans="1:76" x14ac:dyDescent="0.2">
      <c r="A1414" s="2" t="s">
        <v>1414</v>
      </c>
      <c r="B1414" s="2">
        <f t="shared" si="44"/>
        <v>21791</v>
      </c>
      <c r="C1414" s="5">
        <v>1436</v>
      </c>
      <c r="D1414" s="5">
        <v>1436</v>
      </c>
      <c r="E1414" s="5">
        <v>10</v>
      </c>
      <c r="F1414" s="2">
        <v>21791</v>
      </c>
      <c r="G1414">
        <f t="array" ref="G1414:AA1414">VLOOKUP(A1414,Check_S4,{7,8,9,10,11,12,13,14,15,16,17,18,19,20,21,22,23,24,25,26,27},FALSE)</f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1332.9027408586601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1540</v>
      </c>
      <c r="AB1414" t="e">
        <f t="array" ref="AB1414">MEDIAN(IF(G1414:Q1414&lt;&gt;0,G1414:Q1414))</f>
        <v>#NUM!</v>
      </c>
      <c r="AC1414">
        <f t="array" ref="AC1414">MEDIAN(IF(R1414:Z1414&lt;&gt;0,R1414:Z1414))</f>
        <v>1332.9027408586601</v>
      </c>
      <c r="AD1414" t="e">
        <f t="shared" si="45"/>
        <v>#NUM!</v>
      </c>
      <c r="AE1414" t="e">
        <f t="array" ref="AE1414">TTEST(IF(G1414:Q1414&lt;&gt;0,G1414:Q1414),IF(R1414:AA1414&lt;&gt;0,R1414:AA1414),2,3)</f>
        <v>#DIV/0!</v>
      </c>
      <c r="AX1414" s="8" t="s">
        <v>3641</v>
      </c>
      <c r="AY1414" s="8" t="s">
        <v>3642</v>
      </c>
      <c r="AZ1414" s="8" t="s">
        <v>1623</v>
      </c>
      <c r="BA1414" s="9">
        <v>1428.39800133729</v>
      </c>
      <c r="BB1414" s="9">
        <v>1411.6432954692</v>
      </c>
      <c r="BC1414" s="9">
        <v>65.503804994248796</v>
      </c>
      <c r="BD1414" s="9"/>
      <c r="BE1414" s="9">
        <v>2051</v>
      </c>
      <c r="BF1414" s="9">
        <v>578.43191820000004</v>
      </c>
      <c r="BG1414" s="9"/>
      <c r="BH1414" s="9"/>
      <c r="BI1414" s="9">
        <v>1525.48106407152</v>
      </c>
      <c r="BJ1414" s="9"/>
      <c r="BK1414" s="9">
        <v>1536.3250372838199</v>
      </c>
      <c r="BL1414" s="9">
        <v>3274.5657974914602</v>
      </c>
      <c r="BM1414" s="9"/>
      <c r="BN1414" s="9">
        <v>844.57466678468097</v>
      </c>
      <c r="BO1414" s="9"/>
      <c r="BP1414" s="9">
        <v>1297.80552686688</v>
      </c>
      <c r="BQ1414" s="9"/>
      <c r="BR1414" s="9"/>
      <c r="BS1414" s="9"/>
      <c r="BT1414" s="9"/>
      <c r="BU1414" s="9"/>
      <c r="BV1414" s="9"/>
      <c r="BW1414" s="9"/>
      <c r="BX1414" s="9">
        <v>319</v>
      </c>
    </row>
    <row r="1415" spans="1:76" x14ac:dyDescent="0.2">
      <c r="A1415" s="2" t="s">
        <v>1415</v>
      </c>
      <c r="B1415" s="2">
        <f t="shared" si="44"/>
        <v>30683</v>
      </c>
      <c r="C1415" s="5">
        <v>1008</v>
      </c>
      <c r="D1415" s="5">
        <v>1008</v>
      </c>
      <c r="E1415" s="5">
        <v>54</v>
      </c>
      <c r="F1415" s="2">
        <v>30683</v>
      </c>
      <c r="G1415">
        <f t="array" ref="G1415:AA1415">VLOOKUP(A1415,Check_S4,{7,8,9,10,11,12,13,14,15,16,17,18,19,20,21,22,23,24,25,26,27},FALSE)</f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1392.3787226496399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623</v>
      </c>
      <c r="AB1415" t="e">
        <f t="array" ref="AB1415">MEDIAN(IF(G1415:Q1415&lt;&gt;0,G1415:Q1415))</f>
        <v>#NUM!</v>
      </c>
      <c r="AC1415">
        <f t="array" ref="AC1415">MEDIAN(IF(R1415:Z1415&lt;&gt;0,R1415:Z1415))</f>
        <v>1392.3787226496399</v>
      </c>
      <c r="AD1415" t="e">
        <f t="shared" si="45"/>
        <v>#NUM!</v>
      </c>
      <c r="AE1415" t="e">
        <f t="array" ref="AE1415">TTEST(IF(G1415:Q1415&lt;&gt;0,G1415:Q1415),IF(R1415:AA1415&lt;&gt;0,R1415:AA1415),2,3)</f>
        <v>#DIV/0!</v>
      </c>
      <c r="AX1415" s="8" t="s">
        <v>3643</v>
      </c>
      <c r="AY1415" s="8" t="s">
        <v>3644</v>
      </c>
      <c r="AZ1415" s="8" t="s">
        <v>1623</v>
      </c>
      <c r="BA1415" s="9">
        <v>1416.05205425908</v>
      </c>
      <c r="BB1415" s="9">
        <v>1413.13419974674</v>
      </c>
      <c r="BC1415" s="9">
        <v>57.641772592384299</v>
      </c>
      <c r="BD1415" s="9">
        <v>856</v>
      </c>
      <c r="BE1415" s="9">
        <v>2249</v>
      </c>
      <c r="BF1415" s="9"/>
      <c r="BG1415" s="9"/>
      <c r="BH1415" s="9"/>
      <c r="BI1415" s="9"/>
      <c r="BJ1415" s="9"/>
      <c r="BK1415" s="9">
        <v>1970.26839949348</v>
      </c>
      <c r="BL1415" s="9"/>
      <c r="BM1415" s="9"/>
      <c r="BN1415" s="9">
        <v>588.93981754283595</v>
      </c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</row>
    <row r="1416" spans="1:76" x14ac:dyDescent="0.2">
      <c r="A1416" s="2" t="s">
        <v>1416</v>
      </c>
      <c r="B1416" s="2">
        <f t="shared" si="44"/>
        <v>27228</v>
      </c>
      <c r="C1416" s="5">
        <v>1135</v>
      </c>
      <c r="D1416" s="5">
        <v>1135</v>
      </c>
      <c r="E1416" s="5"/>
      <c r="F1416" s="2">
        <v>27228</v>
      </c>
      <c r="G1416">
        <f t="array" ref="G1416:AA1416">VLOOKUP(A1416,Check_S4,{7,8,9,10,11,12,13,14,15,16,17,18,19,20,21,22,23,24,25,26,27},FALSE)</f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1135.13265023136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e">
        <f t="array" ref="AB1416">MEDIAN(IF(G1416:Q1416&lt;&gt;0,G1416:Q1416))</f>
        <v>#NUM!</v>
      </c>
      <c r="AC1416">
        <f t="array" ref="AC1416">MEDIAN(IF(R1416:Z1416&lt;&gt;0,R1416:Z1416))</f>
        <v>1135.13265023136</v>
      </c>
      <c r="AD1416" t="e">
        <f t="shared" si="45"/>
        <v>#NUM!</v>
      </c>
      <c r="AE1416" t="e">
        <f t="array" ref="AE1416">TTEST(IF(G1416:Q1416&lt;&gt;0,G1416:Q1416),IF(R1416:AA1416&lt;&gt;0,R1416:AA1416),2,3)</f>
        <v>#DIV/0!</v>
      </c>
      <c r="AX1416" s="8" t="s">
        <v>741</v>
      </c>
      <c r="AY1416" s="8" t="s">
        <v>3645</v>
      </c>
      <c r="AZ1416" s="8" t="s">
        <v>1623</v>
      </c>
      <c r="BA1416" s="9">
        <v>2059.4305937018198</v>
      </c>
      <c r="BB1416" s="9">
        <v>1413.1848451877399</v>
      </c>
      <c r="BC1416" s="9">
        <v>79.869823383991502</v>
      </c>
      <c r="BD1416" s="9">
        <v>466</v>
      </c>
      <c r="BE1416" s="9">
        <v>3607</v>
      </c>
      <c r="BF1416" s="9">
        <v>235.55492899999999</v>
      </c>
      <c r="BG1416" s="9"/>
      <c r="BH1416" s="9"/>
      <c r="BI1416" s="9">
        <v>1317.4713562259799</v>
      </c>
      <c r="BJ1416" s="9"/>
      <c r="BK1416" s="9"/>
      <c r="BL1416" s="9">
        <v>1508.8983341495</v>
      </c>
      <c r="BM1416" s="9">
        <v>4639.4186419277503</v>
      </c>
      <c r="BN1416" s="9">
        <v>3575.1097000704099</v>
      </c>
      <c r="BO1416" s="9"/>
      <c r="BP1416" s="9">
        <v>1125.99178824091</v>
      </c>
      <c r="BQ1416" s="9"/>
      <c r="BR1416" s="9"/>
      <c r="BS1416" s="9"/>
      <c r="BT1416" s="9"/>
      <c r="BU1416" s="9"/>
      <c r="BV1416" s="9"/>
      <c r="BW1416" s="9"/>
      <c r="BX1416" s="9"/>
    </row>
    <row r="1417" spans="1:76" x14ac:dyDescent="0.2">
      <c r="A1417" s="2" t="s">
        <v>1417</v>
      </c>
      <c r="B1417" s="2">
        <f t="shared" si="44"/>
        <v>13521</v>
      </c>
      <c r="C1417" s="5">
        <v>2281</v>
      </c>
      <c r="D1417" s="5">
        <v>1658</v>
      </c>
      <c r="E1417" s="5">
        <v>86</v>
      </c>
      <c r="F1417" s="2">
        <v>13521</v>
      </c>
      <c r="G1417">
        <f t="array" ref="G1417:AA1417">VLOOKUP(A1417,Check_S4,{7,8,9,10,11,12,13,14,15,16,17,18,19,20,21,22,23,24,25,26,27},FALSE)</f>
        <v>0</v>
      </c>
      <c r="H1417">
        <v>6806</v>
      </c>
      <c r="I1417">
        <v>626.35889320000001</v>
      </c>
      <c r="J1417">
        <v>0</v>
      </c>
      <c r="K1417">
        <v>0</v>
      </c>
      <c r="L1417">
        <v>1658.22817122486</v>
      </c>
      <c r="M1417">
        <v>0</v>
      </c>
      <c r="N1417">
        <v>0</v>
      </c>
      <c r="O1417">
        <v>356.18652182347699</v>
      </c>
      <c r="P1417">
        <v>0</v>
      </c>
      <c r="Q1417">
        <v>0</v>
      </c>
      <c r="R1417">
        <v>0</v>
      </c>
      <c r="S1417">
        <v>1366.45705990287</v>
      </c>
      <c r="T1417">
        <v>0</v>
      </c>
      <c r="U1417">
        <v>2605.75512338611</v>
      </c>
      <c r="V1417">
        <v>2361.7258642329898</v>
      </c>
      <c r="W1417">
        <v>0</v>
      </c>
      <c r="X1417">
        <v>0</v>
      </c>
      <c r="Y1417">
        <v>0</v>
      </c>
      <c r="Z1417">
        <v>3509.5241056934301</v>
      </c>
      <c r="AA1417">
        <v>1240</v>
      </c>
      <c r="AB1417">
        <f t="array" ref="AB1417">MEDIAN(IF(G1417:Q1417&lt;&gt;0,G1417:Q1417))</f>
        <v>1142.2935322124299</v>
      </c>
      <c r="AC1417">
        <f t="array" ref="AC1417">MEDIAN(IF(R1417:Z1417&lt;&gt;0,R1417:Z1417))</f>
        <v>2483.7404938095497</v>
      </c>
      <c r="AD1417">
        <f t="shared" si="45"/>
        <v>2.1743452306859896</v>
      </c>
      <c r="AE1417">
        <f t="array" ref="AE1417">TTEST(IF(G1417:Q1417&lt;&gt;0,G1417:Q1417),IF(R1417:AA1417&lt;&gt;0,R1417:AA1417),2,3)</f>
        <v>0.93128273265794936</v>
      </c>
      <c r="AX1417" s="8" t="s">
        <v>3646</v>
      </c>
      <c r="AY1417" s="8" t="s">
        <v>3647</v>
      </c>
      <c r="AZ1417" s="8" t="s">
        <v>1623</v>
      </c>
      <c r="BA1417" s="9">
        <v>1568.9164553211599</v>
      </c>
      <c r="BB1417" s="9">
        <v>1413.2160807002999</v>
      </c>
      <c r="BC1417" s="9">
        <v>81.071149636199394</v>
      </c>
      <c r="BD1417" s="9"/>
      <c r="BE1417" s="9">
        <v>971</v>
      </c>
      <c r="BF1417" s="9">
        <v>111.8434668</v>
      </c>
      <c r="BG1417" s="9"/>
      <c r="BH1417" s="9"/>
      <c r="BI1417" s="9">
        <v>866.07379875526306</v>
      </c>
      <c r="BJ1417" s="9"/>
      <c r="BK1417" s="9"/>
      <c r="BL1417" s="9">
        <v>1578.5617324274101</v>
      </c>
      <c r="BM1417" s="9"/>
      <c r="BN1417" s="9">
        <v>596.06028079078499</v>
      </c>
      <c r="BO1417" s="9">
        <v>2246.9237523346901</v>
      </c>
      <c r="BP1417" s="9">
        <v>1751.2165338826401</v>
      </c>
      <c r="BQ1417" s="9">
        <v>4741.0528268202497</v>
      </c>
      <c r="BR1417" s="9"/>
      <c r="BS1417" s="9">
        <v>1546.4321614006101</v>
      </c>
      <c r="BT1417" s="9"/>
      <c r="BU1417" s="9"/>
      <c r="BV1417" s="9"/>
      <c r="BW1417" s="9"/>
      <c r="BX1417" s="9">
        <v>1280</v>
      </c>
    </row>
    <row r="1418" spans="1:76" x14ac:dyDescent="0.2">
      <c r="A1418" s="2" t="s">
        <v>1418</v>
      </c>
      <c r="B1418" s="2">
        <f t="shared" si="44"/>
        <v>25213</v>
      </c>
      <c r="C1418" s="5">
        <v>1219</v>
      </c>
      <c r="D1418" s="5">
        <v>1219</v>
      </c>
      <c r="E1418" s="5"/>
      <c r="F1418" s="2">
        <v>25213</v>
      </c>
      <c r="G1418">
        <f t="array" ref="G1418:AA1418">VLOOKUP(A1418,Check_S4,{7,8,9,10,11,12,13,14,15,16,17,18,19,20,21,22,23,24,25,26,27},FALSE)</f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1218.88618746661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e">
        <f t="array" ref="AB1418">MEDIAN(IF(G1418:Q1418&lt;&gt;0,G1418:Q1418))</f>
        <v>#NUM!</v>
      </c>
      <c r="AC1418">
        <f t="array" ref="AC1418">MEDIAN(IF(R1418:Z1418&lt;&gt;0,R1418:Z1418))</f>
        <v>1218.88618746661</v>
      </c>
      <c r="AD1418" t="e">
        <f t="shared" si="45"/>
        <v>#NUM!</v>
      </c>
      <c r="AE1418" t="e">
        <f t="array" ref="AE1418">TTEST(IF(G1418:Q1418&lt;&gt;0,G1418:Q1418),IF(R1418:AA1418&lt;&gt;0,R1418:AA1418),2,3)</f>
        <v>#DIV/0!</v>
      </c>
      <c r="AX1418" s="8" t="s">
        <v>3648</v>
      </c>
      <c r="AY1418" s="8" t="s">
        <v>3649</v>
      </c>
      <c r="AZ1418" s="8" t="s">
        <v>1623</v>
      </c>
      <c r="BA1418" s="9">
        <v>1508.16861043021</v>
      </c>
      <c r="BB1418" s="9">
        <v>1414.9210570427899</v>
      </c>
      <c r="BC1418" s="9">
        <v>88.931202137680401</v>
      </c>
      <c r="BD1418" s="9"/>
      <c r="BE1418" s="9">
        <v>1502</v>
      </c>
      <c r="BF1418" s="9">
        <v>156.70512669999999</v>
      </c>
      <c r="BG1418" s="9"/>
      <c r="BH1418" s="9"/>
      <c r="BI1418" s="9">
        <v>563.85320792829998</v>
      </c>
      <c r="BJ1418" s="9"/>
      <c r="BK1418" s="9"/>
      <c r="BL1418" s="9">
        <v>282.31764236247</v>
      </c>
      <c r="BM1418" s="9"/>
      <c r="BN1418" s="9"/>
      <c r="BO1418" s="9"/>
      <c r="BP1418" s="9">
        <v>1414.9210570427899</v>
      </c>
      <c r="BQ1418" s="9">
        <v>3381.1868453703401</v>
      </c>
      <c r="BR1418" s="9"/>
      <c r="BS1418" s="9"/>
      <c r="BT1418" s="9"/>
      <c r="BU1418" s="9"/>
      <c r="BV1418" s="9"/>
      <c r="BW1418" s="9">
        <v>3256.1963936075499</v>
      </c>
      <c r="BX1418" s="9"/>
    </row>
    <row r="1419" spans="1:76" x14ac:dyDescent="0.2">
      <c r="A1419" s="2" t="s">
        <v>1419</v>
      </c>
      <c r="B1419" s="2">
        <f t="shared" si="44"/>
        <v>2979</v>
      </c>
      <c r="C1419" s="5">
        <v>10295</v>
      </c>
      <c r="D1419" s="5">
        <v>7438</v>
      </c>
      <c r="E1419" s="5">
        <v>77</v>
      </c>
      <c r="F1419" s="2">
        <v>2979</v>
      </c>
      <c r="G1419">
        <f t="array" ref="G1419:AA1419">VLOOKUP(A1419,Check_S4,{7,8,9,10,11,12,13,14,15,16,17,18,19,20,21,22,23,24,25,26,27},FALSE)</f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15817.5461530425</v>
      </c>
      <c r="S1419">
        <v>9272.8112362268694</v>
      </c>
      <c r="T1419">
        <v>0</v>
      </c>
      <c r="U1419">
        <v>0</v>
      </c>
      <c r="V1419">
        <v>23553.976057965599</v>
      </c>
      <c r="W1419">
        <v>0</v>
      </c>
      <c r="X1419">
        <v>4536.8045195223003</v>
      </c>
      <c r="Y1419">
        <v>5602.8978186976901</v>
      </c>
      <c r="Z1419">
        <v>2988.0104945732701</v>
      </c>
      <c r="AA1419">
        <v>0</v>
      </c>
      <c r="AB1419" t="e">
        <f t="array" ref="AB1419">MEDIAN(IF(G1419:Q1419&lt;&gt;0,G1419:Q1419))</f>
        <v>#NUM!</v>
      </c>
      <c r="AC1419">
        <f t="array" ref="AC1419">MEDIAN(IF(R1419:Z1419&lt;&gt;0,R1419:Z1419))</f>
        <v>7437.8545274622793</v>
      </c>
      <c r="AD1419" t="e">
        <f t="shared" si="45"/>
        <v>#NUM!</v>
      </c>
      <c r="AE1419" t="e">
        <f t="array" ref="AE1419">TTEST(IF(G1419:Q1419&lt;&gt;0,G1419:Q1419),IF(R1419:AA1419&lt;&gt;0,R1419:AA1419),2,3)</f>
        <v>#DIV/0!</v>
      </c>
      <c r="AX1419" s="8" t="s">
        <v>821</v>
      </c>
      <c r="AY1419" s="8" t="s">
        <v>3650</v>
      </c>
      <c r="AZ1419" s="8" t="s">
        <v>1623</v>
      </c>
      <c r="BA1419" s="9">
        <v>1905.88750422469</v>
      </c>
      <c r="BB1419" s="9">
        <v>1415.39679162536</v>
      </c>
      <c r="BC1419" s="9">
        <v>101.364893652717</v>
      </c>
      <c r="BD1419" s="9"/>
      <c r="BE1419" s="9">
        <v>1107</v>
      </c>
      <c r="BF1419" s="9">
        <v>116.95593239999999</v>
      </c>
      <c r="BG1419" s="9"/>
      <c r="BH1419" s="9">
        <v>1048.42301967</v>
      </c>
      <c r="BI1419" s="9">
        <v>1858.77393251172</v>
      </c>
      <c r="BJ1419" s="9">
        <v>1815.4178011963199</v>
      </c>
      <c r="BK1419" s="9">
        <v>6851.0769092482797</v>
      </c>
      <c r="BL1419" s="9">
        <v>1415.39679162536</v>
      </c>
      <c r="BM1419" s="9"/>
      <c r="BN1419" s="9">
        <v>1784.81670026548</v>
      </c>
      <c r="BO1419" s="9"/>
      <c r="BP1419" s="9">
        <v>1155.1264511050699</v>
      </c>
      <c r="BQ1419" s="9"/>
      <c r="BR1419" s="9"/>
      <c r="BS1419" s="9"/>
      <c r="BT1419" s="9"/>
      <c r="BU1419" s="9"/>
      <c r="BV1419" s="9"/>
      <c r="BW1419" s="9"/>
      <c r="BX1419" s="9"/>
    </row>
    <row r="1420" spans="1:76" x14ac:dyDescent="0.2">
      <c r="A1420" s="2" t="s">
        <v>1420</v>
      </c>
      <c r="B1420" s="2">
        <f t="shared" si="44"/>
        <v>13180</v>
      </c>
      <c r="C1420" s="5">
        <v>2312</v>
      </c>
      <c r="D1420" s="5">
        <v>2093</v>
      </c>
      <c r="E1420" s="5">
        <v>87</v>
      </c>
      <c r="F1420" s="2">
        <v>13180</v>
      </c>
      <c r="G1420">
        <f t="array" ref="G1420:AA1420">VLOOKUP(A1420,Check_S4,{7,8,9,10,11,12,13,14,15,16,17,18,19,20,21,22,23,24,25,26,27},FALSE)</f>
        <v>0</v>
      </c>
      <c r="H1420">
        <v>5451</v>
      </c>
      <c r="I1420">
        <v>0</v>
      </c>
      <c r="J1420">
        <v>0</v>
      </c>
      <c r="K1420">
        <v>0</v>
      </c>
      <c r="L1420">
        <v>0</v>
      </c>
      <c r="M1420">
        <v>2814.3411167212398</v>
      </c>
      <c r="N1420">
        <v>944.77926225261001</v>
      </c>
      <c r="O1420">
        <v>0</v>
      </c>
      <c r="P1420">
        <v>0</v>
      </c>
      <c r="Q1420">
        <v>0</v>
      </c>
      <c r="R1420">
        <v>0</v>
      </c>
      <c r="S1420">
        <v>2093.2356256336502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259</v>
      </c>
      <c r="AB1420">
        <f t="array" ref="AB1420">MEDIAN(IF(G1420:Q1420&lt;&gt;0,G1420:Q1420))</f>
        <v>2814.3411167212398</v>
      </c>
      <c r="AC1420">
        <f t="array" ref="AC1420">MEDIAN(IF(R1420:Z1420&lt;&gt;0,R1420:Z1420))</f>
        <v>2093.2356256336502</v>
      </c>
      <c r="AD1420">
        <f t="shared" si="45"/>
        <v>0.74377466654515179</v>
      </c>
      <c r="AE1420">
        <f t="array" ref="AE1420">TTEST(IF(G1420:Q1420&lt;&gt;0,G1420:Q1420),IF(R1420:AA1420&lt;&gt;0,R1420:AA1420),2,3)</f>
        <v>0.32096330760256025</v>
      </c>
      <c r="AX1420" s="8" t="s">
        <v>1101</v>
      </c>
      <c r="AY1420" s="8" t="s">
        <v>3651</v>
      </c>
      <c r="AZ1420" s="8" t="s">
        <v>1623</v>
      </c>
      <c r="BA1420" s="9">
        <v>1637.9016163824199</v>
      </c>
      <c r="BB1420" s="9">
        <v>1416.6580187234599</v>
      </c>
      <c r="BC1420" s="9">
        <v>62.257167099251703</v>
      </c>
      <c r="BD1420" s="9"/>
      <c r="BE1420" s="9">
        <v>1358</v>
      </c>
      <c r="BF1420" s="9">
        <v>153.1548416</v>
      </c>
      <c r="BG1420" s="9"/>
      <c r="BH1420" s="9"/>
      <c r="BI1420" s="9">
        <v>2457.1539392902</v>
      </c>
      <c r="BJ1420" s="9"/>
      <c r="BK1420" s="9"/>
      <c r="BL1420" s="9">
        <v>400.26576835212302</v>
      </c>
      <c r="BM1420" s="9"/>
      <c r="BN1420" s="9">
        <v>2931.4375915825899</v>
      </c>
      <c r="BO1420" s="9"/>
      <c r="BP1420" s="9">
        <v>1416.6580187234599</v>
      </c>
      <c r="BQ1420" s="9"/>
      <c r="BR1420" s="9">
        <v>2763.3524943099901</v>
      </c>
      <c r="BS1420" s="9"/>
      <c r="BT1420" s="9"/>
      <c r="BU1420" s="9"/>
      <c r="BV1420" s="9">
        <v>2280.0918935834202</v>
      </c>
      <c r="BW1420" s="9"/>
      <c r="BX1420" s="9">
        <v>981</v>
      </c>
    </row>
    <row r="1421" spans="1:76" x14ac:dyDescent="0.2">
      <c r="A1421" s="2" t="s">
        <v>1421</v>
      </c>
      <c r="B1421" s="2">
        <f t="shared" si="44"/>
        <v>23249</v>
      </c>
      <c r="C1421" s="5">
        <v>1309</v>
      </c>
      <c r="D1421" s="5">
        <v>1309</v>
      </c>
      <c r="E1421" s="5"/>
      <c r="F1421" s="2">
        <v>23249</v>
      </c>
      <c r="G1421">
        <f t="array" ref="G1421:AA1421">VLOOKUP(A1421,Check_S4,{7,8,9,10,11,12,13,14,15,16,17,18,19,20,21,22,23,24,25,26,27},FALSE)</f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1308.9140023416901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e">
        <f t="array" ref="AB1421">MEDIAN(IF(G1421:Q1421&lt;&gt;0,G1421:Q1421))</f>
        <v>#NUM!</v>
      </c>
      <c r="AC1421">
        <f t="array" ref="AC1421">MEDIAN(IF(R1421:Z1421&lt;&gt;0,R1421:Z1421))</f>
        <v>1308.9140023416901</v>
      </c>
      <c r="AD1421" t="e">
        <f t="shared" si="45"/>
        <v>#NUM!</v>
      </c>
      <c r="AE1421" t="e">
        <f t="array" ref="AE1421">TTEST(IF(G1421:Q1421&lt;&gt;0,G1421:Q1421),IF(R1421:AA1421&lt;&gt;0,R1421:AA1421),2,3)</f>
        <v>#DIV/0!</v>
      </c>
      <c r="AX1421" s="8" t="s">
        <v>3652</v>
      </c>
      <c r="AY1421" s="8" t="s">
        <v>3653</v>
      </c>
      <c r="AZ1421" s="8" t="s">
        <v>1623</v>
      </c>
      <c r="BA1421" s="9">
        <v>1416.6580187234599</v>
      </c>
      <c r="BB1421" s="9">
        <v>1416.6580187234599</v>
      </c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>
        <v>1416.6580187234599</v>
      </c>
      <c r="BQ1421" s="9"/>
      <c r="BR1421" s="9"/>
      <c r="BS1421" s="9"/>
      <c r="BT1421" s="9"/>
      <c r="BU1421" s="9"/>
      <c r="BV1421" s="9"/>
      <c r="BW1421" s="9"/>
      <c r="BX1421" s="9"/>
    </row>
    <row r="1422" spans="1:76" x14ac:dyDescent="0.2">
      <c r="A1422" s="2" t="s">
        <v>1422</v>
      </c>
      <c r="B1422" s="2">
        <f t="shared" si="44"/>
        <v>21678</v>
      </c>
      <c r="C1422" s="5">
        <v>1402</v>
      </c>
      <c r="D1422" s="5">
        <v>1402</v>
      </c>
      <c r="E1422" s="5">
        <v>19</v>
      </c>
      <c r="F1422" s="2">
        <v>21678</v>
      </c>
      <c r="G1422">
        <f t="array" ref="G1422:AA1422">VLOOKUP(A1422,Check_S4,{7,8,9,10,11,12,13,14,15,16,17,18,19,20,21,22,23,24,25,26,27},FALSE)</f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1214.6709164722699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1590</v>
      </c>
      <c r="AB1422" t="e">
        <f t="array" ref="AB1422">MEDIAN(IF(G1422:Q1422&lt;&gt;0,G1422:Q1422))</f>
        <v>#NUM!</v>
      </c>
      <c r="AC1422">
        <f t="array" ref="AC1422">MEDIAN(IF(R1422:Z1422&lt;&gt;0,R1422:Z1422))</f>
        <v>1214.6709164722699</v>
      </c>
      <c r="AD1422" t="e">
        <f t="shared" si="45"/>
        <v>#NUM!</v>
      </c>
      <c r="AE1422" t="e">
        <f t="array" ref="AE1422">TTEST(IF(G1422:Q1422&lt;&gt;0,G1422:Q1422),IF(R1422:AA1422&lt;&gt;0,R1422:AA1422),2,3)</f>
        <v>#DIV/0!</v>
      </c>
      <c r="AX1422" s="8" t="s">
        <v>3654</v>
      </c>
      <c r="AY1422" s="8" t="s">
        <v>3655</v>
      </c>
      <c r="AZ1422" s="8" t="s">
        <v>1623</v>
      </c>
      <c r="BA1422" s="9">
        <v>1854.56097218592</v>
      </c>
      <c r="BB1422" s="9">
        <v>1417</v>
      </c>
      <c r="BC1422" s="9">
        <v>77.509698694420393</v>
      </c>
      <c r="BD1422" s="9">
        <v>4782</v>
      </c>
      <c r="BE1422" s="9">
        <v>1417</v>
      </c>
      <c r="BF1422" s="9">
        <v>411.80964130000001</v>
      </c>
      <c r="BG1422" s="9"/>
      <c r="BH1422" s="9"/>
      <c r="BI1422" s="9">
        <v>1893.97129694624</v>
      </c>
      <c r="BJ1422" s="9"/>
      <c r="BK1422" s="9"/>
      <c r="BL1422" s="9">
        <v>2357.1674061717999</v>
      </c>
      <c r="BM1422" s="9"/>
      <c r="BN1422" s="9">
        <v>1197.97846088343</v>
      </c>
      <c r="BO1422" s="9"/>
      <c r="BP1422" s="9"/>
      <c r="BQ1422" s="9"/>
      <c r="BR1422" s="9"/>
      <c r="BS1422" s="9"/>
      <c r="BT1422" s="9"/>
      <c r="BU1422" s="9"/>
      <c r="BV1422" s="9"/>
      <c r="BW1422" s="9"/>
      <c r="BX1422" s="9">
        <v>922</v>
      </c>
    </row>
    <row r="1423" spans="1:76" x14ac:dyDescent="0.2">
      <c r="A1423" s="2" t="s">
        <v>1423</v>
      </c>
      <c r="B1423" s="2">
        <f t="shared" si="44"/>
        <v>25732</v>
      </c>
      <c r="C1423" s="5">
        <v>1180</v>
      </c>
      <c r="D1423" s="5">
        <v>1180</v>
      </c>
      <c r="E1423" s="5"/>
      <c r="F1423" s="2">
        <v>25732</v>
      </c>
      <c r="G1423">
        <f t="array" ref="G1423:AA1423">VLOOKUP(A1423,Check_S4,{7,8,9,10,11,12,13,14,15,16,17,18,19,20,21,22,23,24,25,26,27},FALSE)</f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1180.21440945674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e">
        <f t="array" ref="AB1423">MEDIAN(IF(G1423:Q1423&lt;&gt;0,G1423:Q1423))</f>
        <v>#NUM!</v>
      </c>
      <c r="AC1423">
        <f t="array" ref="AC1423">MEDIAN(IF(R1423:Z1423&lt;&gt;0,R1423:Z1423))</f>
        <v>1180.21440945674</v>
      </c>
      <c r="AD1423" t="e">
        <f t="shared" si="45"/>
        <v>#NUM!</v>
      </c>
      <c r="AE1423" t="e">
        <f t="array" ref="AE1423">TTEST(IF(G1423:Q1423&lt;&gt;0,G1423:Q1423),IF(R1423:AA1423&lt;&gt;0,R1423:AA1423),2,3)</f>
        <v>#DIV/0!</v>
      </c>
      <c r="AX1423" s="8" t="s">
        <v>3656</v>
      </c>
      <c r="AY1423" s="8" t="s">
        <v>3657</v>
      </c>
      <c r="AZ1423" s="8" t="s">
        <v>1623</v>
      </c>
      <c r="BA1423" s="9">
        <v>3391.9738511852302</v>
      </c>
      <c r="BB1423" s="9">
        <v>1419.1424980310501</v>
      </c>
      <c r="BC1423" s="9">
        <v>153.17125378289401</v>
      </c>
      <c r="BD1423" s="9"/>
      <c r="BE1423" s="9">
        <v>13863</v>
      </c>
      <c r="BF1423" s="9">
        <v>399.47709509999999</v>
      </c>
      <c r="BG1423" s="9"/>
      <c r="BH1423" s="9"/>
      <c r="BI1423" s="9">
        <v>2060.5653319386702</v>
      </c>
      <c r="BJ1423" s="9"/>
      <c r="BK1423" s="9">
        <v>2498.0738720418199</v>
      </c>
      <c r="BL1423" s="9">
        <v>753.00714390744099</v>
      </c>
      <c r="BM1423" s="9"/>
      <c r="BN1423" s="9">
        <v>777.719664123435</v>
      </c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</row>
    <row r="1424" spans="1:76" x14ac:dyDescent="0.2">
      <c r="A1424" s="2" t="s">
        <v>1424</v>
      </c>
      <c r="B1424" s="2">
        <f t="shared" si="44"/>
        <v>21479</v>
      </c>
      <c r="C1424" s="5">
        <v>1396</v>
      </c>
      <c r="D1424" s="5">
        <v>1265</v>
      </c>
      <c r="E1424" s="5">
        <v>67</v>
      </c>
      <c r="F1424" s="2">
        <v>21479</v>
      </c>
      <c r="G1424">
        <f t="array" ref="G1424:AA1424">VLOOKUP(A1424,Check_S4,{7,8,9,10,11,12,13,14,15,16,17,18,19,20,21,22,23,24,25,26,27},FALSE)</f>
        <v>0</v>
      </c>
      <c r="H1424">
        <v>0</v>
      </c>
      <c r="I1424">
        <v>130.49930230000001</v>
      </c>
      <c r="J1424">
        <v>0</v>
      </c>
      <c r="K1424">
        <v>0</v>
      </c>
      <c r="L1424">
        <v>2204.0192171153799</v>
      </c>
      <c r="M1424">
        <v>971.35045318107802</v>
      </c>
      <c r="N1424">
        <v>0</v>
      </c>
      <c r="O1424">
        <v>0</v>
      </c>
      <c r="P1424">
        <v>0</v>
      </c>
      <c r="Q1424">
        <v>2409.52184895657</v>
      </c>
      <c r="R1424">
        <v>0</v>
      </c>
      <c r="S1424">
        <v>1265.4417198496401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f t="array" ref="AB1424">MEDIAN(IF(G1424:Q1424&lt;&gt;0,G1424:Q1424))</f>
        <v>1587.684835148229</v>
      </c>
      <c r="AC1424">
        <f t="array" ref="AC1424">MEDIAN(IF(R1424:Z1424&lt;&gt;0,R1424:Z1424))</f>
        <v>1265.4417198496401</v>
      </c>
      <c r="AD1424">
        <f t="shared" si="45"/>
        <v>0.79703584227501689</v>
      </c>
      <c r="AE1424" t="e">
        <f t="array" ref="AE1424">TTEST(IF(G1424:Q1424&lt;&gt;0,G1424:Q1424),IF(R1424:AA1424&lt;&gt;0,R1424:AA1424),2,3)</f>
        <v>#DIV/0!</v>
      </c>
      <c r="AX1424" s="8" t="s">
        <v>3658</v>
      </c>
      <c r="AY1424" s="8" t="s">
        <v>3659</v>
      </c>
      <c r="AZ1424" s="8" t="s">
        <v>1623</v>
      </c>
      <c r="BA1424" s="9">
        <v>1250.59134954192</v>
      </c>
      <c r="BB1424" s="9">
        <v>1420</v>
      </c>
      <c r="BC1424" s="9">
        <v>60.785610384990797</v>
      </c>
      <c r="BD1424" s="9"/>
      <c r="BE1424" s="9"/>
      <c r="BF1424" s="9">
        <v>252.5598004</v>
      </c>
      <c r="BG1424" s="9"/>
      <c r="BH1424" s="9"/>
      <c r="BI1424" s="9"/>
      <c r="BJ1424" s="9"/>
      <c r="BK1424" s="9"/>
      <c r="BL1424" s="9">
        <v>767.03046368364505</v>
      </c>
      <c r="BM1424" s="9"/>
      <c r="BN1424" s="9">
        <v>2216.5069584617299</v>
      </c>
      <c r="BO1424" s="9"/>
      <c r="BP1424" s="9">
        <v>1596.85952516425</v>
      </c>
      <c r="BQ1424" s="9"/>
      <c r="BR1424" s="9"/>
      <c r="BS1424" s="9"/>
      <c r="BT1424" s="9"/>
      <c r="BU1424" s="9"/>
      <c r="BV1424" s="9"/>
      <c r="BW1424" s="9"/>
      <c r="BX1424" s="9">
        <v>1420</v>
      </c>
    </row>
    <row r="1425" spans="1:76" x14ac:dyDescent="0.2">
      <c r="A1425" s="2" t="s">
        <v>1425</v>
      </c>
      <c r="B1425" s="2">
        <f t="shared" si="44"/>
        <v>21727</v>
      </c>
      <c r="C1425" s="5">
        <v>1378</v>
      </c>
      <c r="D1425" s="5">
        <v>1181</v>
      </c>
      <c r="E1425" s="5">
        <v>81</v>
      </c>
      <c r="F1425" s="2">
        <v>21727</v>
      </c>
      <c r="G1425">
        <f t="array" ref="G1425:AA1425">VLOOKUP(A1425,Check_S4,{7,8,9,10,11,12,13,14,15,16,17,18,19,20,21,22,23,24,25,26,27},FALSE)</f>
        <v>0</v>
      </c>
      <c r="H1425">
        <v>2929</v>
      </c>
      <c r="I1425">
        <v>72.282090550000007</v>
      </c>
      <c r="J1425">
        <v>1442.3841769999999</v>
      </c>
      <c r="K1425">
        <v>0</v>
      </c>
      <c r="L1425">
        <v>493.45343450671498</v>
      </c>
      <c r="M1425">
        <v>0</v>
      </c>
      <c r="N1425">
        <v>0</v>
      </c>
      <c r="O1425">
        <v>919.49028022686798</v>
      </c>
      <c r="P1425">
        <v>0</v>
      </c>
      <c r="Q1425">
        <v>2409.52184895657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f t="array" ref="AB1425">MEDIAN(IF(G1425:Q1425&lt;&gt;0,G1425:Q1425))</f>
        <v>1180.9372286134339</v>
      </c>
      <c r="AC1425" t="e">
        <f t="array" ref="AC1425">MEDIAN(IF(R1425:Z1425&lt;&gt;0,R1425:Z1425))</f>
        <v>#NUM!</v>
      </c>
      <c r="AD1425" t="e">
        <f t="shared" si="45"/>
        <v>#NUM!</v>
      </c>
      <c r="AE1425" t="e">
        <f t="array" ref="AE1425">TTEST(IF(G1425:Q1425&lt;&gt;0,G1425:Q1425),IF(R1425:AA1425&lt;&gt;0,R1425:AA1425),2,3)</f>
        <v>#DIV/0!</v>
      </c>
      <c r="AX1425" s="8" t="s">
        <v>992</v>
      </c>
      <c r="AY1425" s="8" t="s">
        <v>3660</v>
      </c>
      <c r="AZ1425" s="8" t="s">
        <v>1623</v>
      </c>
      <c r="BA1425" s="9">
        <v>1433.1804567346101</v>
      </c>
      <c r="BB1425" s="9">
        <v>1420.5262457771901</v>
      </c>
      <c r="BC1425" s="9">
        <v>67.156162907366195</v>
      </c>
      <c r="BD1425" s="9"/>
      <c r="BE1425" s="9">
        <v>2464</v>
      </c>
      <c r="BF1425" s="9">
        <v>216.29992490000001</v>
      </c>
      <c r="BG1425" s="9"/>
      <c r="BH1425" s="9"/>
      <c r="BI1425" s="9">
        <v>631.11436478443795</v>
      </c>
      <c r="BJ1425" s="9"/>
      <c r="BK1425" s="9"/>
      <c r="BL1425" s="9">
        <v>2995.3642537252799</v>
      </c>
      <c r="BM1425" s="9"/>
      <c r="BN1425" s="9">
        <v>614.87032513889403</v>
      </c>
      <c r="BO1425" s="9"/>
      <c r="BP1425" s="9">
        <v>1181.0524915543899</v>
      </c>
      <c r="BQ1425" s="9"/>
      <c r="BR1425" s="9"/>
      <c r="BS1425" s="9">
        <v>1702.74229377388</v>
      </c>
      <c r="BT1425" s="9"/>
      <c r="BU1425" s="9"/>
      <c r="BV1425" s="9"/>
      <c r="BW1425" s="9"/>
      <c r="BX1425" s="9">
        <v>1660</v>
      </c>
    </row>
    <row r="1426" spans="1:76" x14ac:dyDescent="0.2">
      <c r="A1426" s="2" t="s">
        <v>1426</v>
      </c>
      <c r="B1426" s="2">
        <f t="shared" si="44"/>
        <v>20283</v>
      </c>
      <c r="C1426" s="5">
        <v>1470</v>
      </c>
      <c r="D1426" s="5">
        <v>1470</v>
      </c>
      <c r="E1426" s="5">
        <v>25</v>
      </c>
      <c r="F1426" s="2">
        <v>20283</v>
      </c>
      <c r="G1426">
        <f t="array" ref="G1426:AA1426">VLOOKUP(A1426,Check_S4,{7,8,9,10,11,12,13,14,15,16,17,18,19,20,21,22,23,24,25,26,27},FALSE)</f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1209.6163769197301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1730</v>
      </c>
      <c r="AB1426" t="e">
        <f t="array" ref="AB1426">MEDIAN(IF(G1426:Q1426&lt;&gt;0,G1426:Q1426))</f>
        <v>#NUM!</v>
      </c>
      <c r="AC1426">
        <f t="array" ref="AC1426">MEDIAN(IF(R1426:Z1426&lt;&gt;0,R1426:Z1426))</f>
        <v>1209.6163769197301</v>
      </c>
      <c r="AD1426" t="e">
        <f t="shared" si="45"/>
        <v>#NUM!</v>
      </c>
      <c r="AE1426" t="e">
        <f t="array" ref="AE1426">TTEST(IF(G1426:Q1426&lt;&gt;0,G1426:Q1426),IF(R1426:AA1426&lt;&gt;0,R1426:AA1426),2,3)</f>
        <v>#DIV/0!</v>
      </c>
      <c r="AX1426" s="8" t="s">
        <v>3661</v>
      </c>
      <c r="AY1426" s="8" t="s">
        <v>3662</v>
      </c>
      <c r="AZ1426" s="8" t="s">
        <v>1623</v>
      </c>
      <c r="BA1426" s="9">
        <v>1886.9185501854799</v>
      </c>
      <c r="BB1426" s="9">
        <v>1421.82345040481</v>
      </c>
      <c r="BC1426" s="9">
        <v>87.815136157528698</v>
      </c>
      <c r="BD1426" s="9"/>
      <c r="BE1426" s="9">
        <v>1237</v>
      </c>
      <c r="BF1426" s="9">
        <v>68.204612979999993</v>
      </c>
      <c r="BG1426" s="9"/>
      <c r="BH1426" s="9"/>
      <c r="BI1426" s="9">
        <v>2425.5355977230602</v>
      </c>
      <c r="BJ1426" s="9">
        <v>4742.0964360141297</v>
      </c>
      <c r="BK1426" s="9"/>
      <c r="BL1426" s="9">
        <v>482.64455112716098</v>
      </c>
      <c r="BM1426" s="9"/>
      <c r="BN1426" s="9">
        <v>732.267864897305</v>
      </c>
      <c r="BO1426" s="9"/>
      <c r="BP1426" s="9">
        <v>1606.6469008096101</v>
      </c>
      <c r="BQ1426" s="9">
        <v>3800.9524379325399</v>
      </c>
      <c r="BR1426" s="9"/>
      <c r="BS1426" s="9"/>
      <c r="BT1426" s="9"/>
      <c r="BU1426" s="9"/>
      <c r="BV1426" s="9"/>
      <c r="BW1426" s="9"/>
      <c r="BX1426" s="9"/>
    </row>
    <row r="1427" spans="1:76" x14ac:dyDescent="0.2">
      <c r="A1427" s="2" t="s">
        <v>1427</v>
      </c>
      <c r="B1427" s="2">
        <f t="shared" si="44"/>
        <v>46216</v>
      </c>
      <c r="C1427" s="5">
        <v>645</v>
      </c>
      <c r="D1427" s="5">
        <v>645</v>
      </c>
      <c r="E1427" s="5">
        <v>139</v>
      </c>
      <c r="F1427" s="2">
        <v>46216</v>
      </c>
      <c r="G1427">
        <f t="array" ref="G1427:AA1427">VLOOKUP(A1427,Check_S4,{7,8,9,10,11,12,13,14,15,16,17,18,19,20,21,22,23,24,25,26,27},FALSE)</f>
        <v>0</v>
      </c>
      <c r="H1427">
        <v>0</v>
      </c>
      <c r="I1427">
        <v>11.94165387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1278.19774504461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f t="array" ref="AB1427">MEDIAN(IF(G1427:Q1427&lt;&gt;0,G1427:Q1427))</f>
        <v>11.94165387</v>
      </c>
      <c r="AC1427">
        <f t="array" ref="AC1427">MEDIAN(IF(R1427:Z1427&lt;&gt;0,R1427:Z1427))</f>
        <v>1278.19774504461</v>
      </c>
      <c r="AD1427">
        <f t="shared" si="45"/>
        <v>107.03691121509705</v>
      </c>
      <c r="AE1427" t="e">
        <f t="array" ref="AE1427">TTEST(IF(G1427:Q1427&lt;&gt;0,G1427:Q1427),IF(R1427:AA1427&lt;&gt;0,R1427:AA1427),2,3)</f>
        <v>#DIV/0!</v>
      </c>
      <c r="AX1427" s="8" t="s">
        <v>3663</v>
      </c>
      <c r="AY1427" s="8" t="s">
        <v>3664</v>
      </c>
      <c r="AZ1427" s="8" t="s">
        <v>1623</v>
      </c>
      <c r="BA1427" s="9">
        <v>1346.88494612105</v>
      </c>
      <c r="BB1427" s="9">
        <v>1421.8714096588701</v>
      </c>
      <c r="BC1427" s="9">
        <v>60.171575973482199</v>
      </c>
      <c r="BD1427" s="9">
        <v>1448</v>
      </c>
      <c r="BE1427" s="9">
        <v>2071</v>
      </c>
      <c r="BF1427" s="9">
        <v>26.482145599999999</v>
      </c>
      <c r="BG1427" s="9"/>
      <c r="BH1427" s="9"/>
      <c r="BI1427" s="9"/>
      <c r="BJ1427" s="9"/>
      <c r="BK1427" s="9"/>
      <c r="BL1427" s="9">
        <v>771.67639574382201</v>
      </c>
      <c r="BM1427" s="9"/>
      <c r="BN1427" s="9">
        <v>2489.16467184466</v>
      </c>
      <c r="BO1427" s="9"/>
      <c r="BP1427" s="9">
        <v>1421.8714096588701</v>
      </c>
      <c r="BQ1427" s="9"/>
      <c r="BR1427" s="9"/>
      <c r="BS1427" s="9"/>
      <c r="BT1427" s="9"/>
      <c r="BU1427" s="9"/>
      <c r="BV1427" s="9"/>
      <c r="BW1427" s="9"/>
      <c r="BX1427" s="9">
        <v>1200</v>
      </c>
    </row>
    <row r="1428" spans="1:76" x14ac:dyDescent="0.2">
      <c r="A1428" s="2" t="s">
        <v>1428</v>
      </c>
      <c r="B1428" s="2">
        <f t="shared" si="44"/>
        <v>23169</v>
      </c>
      <c r="C1428" s="5">
        <v>1281</v>
      </c>
      <c r="D1428" s="5">
        <v>1431</v>
      </c>
      <c r="E1428" s="5">
        <v>43</v>
      </c>
      <c r="F1428" s="2">
        <v>23169</v>
      </c>
      <c r="G1428">
        <f t="array" ref="G1428:AA1428">VLOOKUP(A1428,Check_S4,{7,8,9,10,11,12,13,14,15,16,17,18,19,20,21,22,23,24,25,26,27},FALSE)</f>
        <v>0</v>
      </c>
      <c r="H1428">
        <v>1373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395.33774300674202</v>
      </c>
      <c r="P1428">
        <v>0</v>
      </c>
      <c r="Q1428">
        <v>1430.7517975835899</v>
      </c>
      <c r="R1428">
        <v>0</v>
      </c>
      <c r="S1428">
        <v>1509.3073889237401</v>
      </c>
      <c r="T1428">
        <v>0</v>
      </c>
      <c r="U1428">
        <v>0</v>
      </c>
      <c r="V1428">
        <v>1712.88055631568</v>
      </c>
      <c r="W1428">
        <v>1892.5850337545301</v>
      </c>
      <c r="X1428">
        <v>0</v>
      </c>
      <c r="Y1428">
        <v>0</v>
      </c>
      <c r="Z1428">
        <v>0</v>
      </c>
      <c r="AA1428">
        <v>656</v>
      </c>
      <c r="AB1428">
        <f t="array" ref="AB1428">MEDIAN(IF(G1428:Q1428&lt;&gt;0,G1428:Q1428))</f>
        <v>1373</v>
      </c>
      <c r="AC1428">
        <f t="array" ref="AC1428">MEDIAN(IF(R1428:Z1428&lt;&gt;0,R1428:Z1428))</f>
        <v>1712.88055631568</v>
      </c>
      <c r="AD1428">
        <f t="shared" si="45"/>
        <v>1.2475459259400437</v>
      </c>
      <c r="AE1428">
        <f t="array" ref="AE1428">TTEST(IF(G1428:Q1428&lt;&gt;0,G1428:Q1428),IF(R1428:AA1428&lt;&gt;0,R1428:AA1428),2,3)</f>
        <v>0.43110490386735628</v>
      </c>
      <c r="AX1428" s="8" t="s">
        <v>3665</v>
      </c>
      <c r="AY1428" s="8" t="s">
        <v>3665</v>
      </c>
      <c r="AZ1428" s="8" t="s">
        <v>1623</v>
      </c>
      <c r="BA1428" s="9">
        <v>1422.74067318318</v>
      </c>
      <c r="BB1428" s="9">
        <v>1422.74067318318</v>
      </c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>
        <v>1422.74067318318</v>
      </c>
      <c r="BQ1428" s="9"/>
      <c r="BR1428" s="9"/>
      <c r="BS1428" s="9"/>
      <c r="BT1428" s="9"/>
      <c r="BU1428" s="9"/>
      <c r="BV1428" s="9"/>
      <c r="BW1428" s="9"/>
      <c r="BX1428" s="9"/>
    </row>
    <row r="1429" spans="1:76" x14ac:dyDescent="0.2">
      <c r="A1429" s="2" t="s">
        <v>1429</v>
      </c>
      <c r="B1429" s="2">
        <f t="shared" si="44"/>
        <v>36481</v>
      </c>
      <c r="C1429" s="5">
        <v>810</v>
      </c>
      <c r="D1429" s="5">
        <v>998</v>
      </c>
      <c r="E1429" s="5">
        <v>67</v>
      </c>
      <c r="F1429" s="2">
        <v>36481</v>
      </c>
      <c r="G1429">
        <f t="array" ref="G1429:AA1429">VLOOKUP(A1429,Check_S4,{7,8,9,10,11,12,13,14,15,16,17,18,19,20,21,22,23,24,25,26,27},FALSE)</f>
        <v>0</v>
      </c>
      <c r="H1429">
        <v>942</v>
      </c>
      <c r="I1429">
        <v>10.86817404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1054.39150998986</v>
      </c>
      <c r="R1429">
        <v>0</v>
      </c>
      <c r="S1429">
        <v>1232.3942542355801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f t="array" ref="AB1429">MEDIAN(IF(G1429:Q1429&lt;&gt;0,G1429:Q1429))</f>
        <v>942</v>
      </c>
      <c r="AC1429">
        <f t="array" ref="AC1429">MEDIAN(IF(R1429:Z1429&lt;&gt;0,R1429:Z1429))</f>
        <v>1232.3942542355801</v>
      </c>
      <c r="AD1429">
        <f t="shared" si="45"/>
        <v>1.3082741552394692</v>
      </c>
      <c r="AE1429" t="e">
        <f t="array" ref="AE1429">TTEST(IF(G1429:Q1429&lt;&gt;0,G1429:Q1429),IF(R1429:AA1429&lt;&gt;0,R1429:AA1429),2,3)</f>
        <v>#DIV/0!</v>
      </c>
      <c r="AX1429" s="8" t="s">
        <v>3666</v>
      </c>
      <c r="AY1429" s="8" t="s">
        <v>3667</v>
      </c>
      <c r="AZ1429" s="8" t="s">
        <v>1623</v>
      </c>
      <c r="BA1429" s="9">
        <v>1683.82330601016</v>
      </c>
      <c r="BB1429" s="9">
        <v>1422.74067318318</v>
      </c>
      <c r="BC1429" s="9">
        <v>65.116139831574401</v>
      </c>
      <c r="BD1429" s="9"/>
      <c r="BE1429" s="9"/>
      <c r="BF1429" s="9"/>
      <c r="BG1429" s="9"/>
      <c r="BH1429" s="9"/>
      <c r="BI1429" s="9"/>
      <c r="BJ1429" s="9"/>
      <c r="BK1429" s="9"/>
      <c r="BL1429" s="9">
        <v>656.39538240826198</v>
      </c>
      <c r="BM1429" s="9"/>
      <c r="BN1429" s="9"/>
      <c r="BO1429" s="9"/>
      <c r="BP1429" s="9">
        <v>1422.74067318318</v>
      </c>
      <c r="BQ1429" s="9"/>
      <c r="BR1429" s="9"/>
      <c r="BS1429" s="9">
        <v>1649.70064831266</v>
      </c>
      <c r="BT1429" s="9"/>
      <c r="BU1429" s="9"/>
      <c r="BV1429" s="9"/>
      <c r="BW1429" s="9">
        <v>3530.2798261466701</v>
      </c>
      <c r="BX1429" s="9">
        <v>1160</v>
      </c>
    </row>
    <row r="1430" spans="1:76" x14ac:dyDescent="0.2">
      <c r="A1430" s="2" t="s">
        <v>1430</v>
      </c>
      <c r="B1430" s="2">
        <f t="shared" si="44"/>
        <v>26581</v>
      </c>
      <c r="C1430" s="5">
        <v>1108</v>
      </c>
      <c r="D1430" s="5">
        <v>1305</v>
      </c>
      <c r="E1430" s="5">
        <v>75</v>
      </c>
      <c r="F1430" s="2">
        <v>26581</v>
      </c>
      <c r="G1430">
        <f t="array" ref="G1430:AA1430">VLOOKUP(A1430,Check_S4,{7,8,9,10,11,12,13,14,15,16,17,18,19,20,21,22,23,24,25,26,27},FALSE)</f>
        <v>0</v>
      </c>
      <c r="H1430">
        <v>0</v>
      </c>
      <c r="I1430">
        <v>9.9451759979999999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1812.0876758340501</v>
      </c>
      <c r="T1430">
        <v>0</v>
      </c>
      <c r="U1430">
        <v>0</v>
      </c>
      <c r="V1430">
        <v>0</v>
      </c>
      <c r="W1430">
        <v>1687.5627698932601</v>
      </c>
      <c r="X1430">
        <v>0</v>
      </c>
      <c r="Y1430">
        <v>0</v>
      </c>
      <c r="Z1430">
        <v>0</v>
      </c>
      <c r="AA1430">
        <v>922</v>
      </c>
      <c r="AB1430">
        <f t="array" ref="AB1430">MEDIAN(IF(G1430:Q1430&lt;&gt;0,G1430:Q1430))</f>
        <v>9.9451759979999999</v>
      </c>
      <c r="AC1430">
        <f t="array" ref="AC1430">MEDIAN(IF(R1430:Z1430&lt;&gt;0,R1430:Z1430))</f>
        <v>1749.8252228636552</v>
      </c>
      <c r="AD1430">
        <f t="shared" si="45"/>
        <v>175.94713489389724</v>
      </c>
      <c r="AE1430" t="e">
        <f t="array" ref="AE1430">TTEST(IF(G1430:Q1430&lt;&gt;0,G1430:Q1430),IF(R1430:AA1430&lt;&gt;0,R1430:AA1430),2,3)</f>
        <v>#DIV/0!</v>
      </c>
      <c r="AX1430" s="8" t="s">
        <v>3668</v>
      </c>
      <c r="AY1430" s="8" t="s">
        <v>3669</v>
      </c>
      <c r="AZ1430" s="8" t="s">
        <v>1623</v>
      </c>
      <c r="BA1430" s="9">
        <v>2385.8096144485598</v>
      </c>
      <c r="BB1430" s="9">
        <v>1423</v>
      </c>
      <c r="BC1430" s="9">
        <v>84.905036355331106</v>
      </c>
      <c r="BD1430" s="9"/>
      <c r="BE1430" s="9">
        <v>1423</v>
      </c>
      <c r="BF1430" s="9">
        <v>430.39078769999998</v>
      </c>
      <c r="BG1430" s="9">
        <v>942.38519670000005</v>
      </c>
      <c r="BH1430" s="9">
        <v>498.30999100999998</v>
      </c>
      <c r="BI1430" s="9">
        <v>1017.92793799102</v>
      </c>
      <c r="BJ1430" s="9"/>
      <c r="BK1430" s="9">
        <v>2719.2373903755401</v>
      </c>
      <c r="BL1430" s="9">
        <v>5836.32797284138</v>
      </c>
      <c r="BM1430" s="9">
        <v>5075.4532506504102</v>
      </c>
      <c r="BN1430" s="9">
        <v>3529.25400276868</v>
      </c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</row>
    <row r="1431" spans="1:76" x14ac:dyDescent="0.2">
      <c r="A1431" s="2" t="s">
        <v>1431</v>
      </c>
      <c r="B1431" s="2">
        <f t="shared" si="44"/>
        <v>38631</v>
      </c>
      <c r="C1431" s="5">
        <v>752</v>
      </c>
      <c r="D1431" s="5">
        <v>752</v>
      </c>
      <c r="E1431" s="5"/>
      <c r="F1431" s="2">
        <v>38631</v>
      </c>
      <c r="G1431">
        <f t="array" ref="G1431:AA1431">VLOOKUP(A1431,Check_S4,{7,8,9,10,11,12,13,14,15,16,17,18,19,20,21,22,23,24,25,26,27},FALSE)</f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752</v>
      </c>
      <c r="AB1431" t="e">
        <f t="array" ref="AB1431">MEDIAN(IF(G1431:Q1431&lt;&gt;0,G1431:Q1431))</f>
        <v>#NUM!</v>
      </c>
      <c r="AC1431" t="e">
        <f t="array" ref="AC1431">MEDIAN(IF(R1431:Z1431&lt;&gt;0,R1431:Z1431))</f>
        <v>#NUM!</v>
      </c>
      <c r="AD1431" t="e">
        <f t="shared" si="45"/>
        <v>#NUM!</v>
      </c>
      <c r="AE1431" t="e">
        <f t="array" ref="AE1431">TTEST(IF(G1431:Q1431&lt;&gt;0,G1431:Q1431),IF(R1431:AA1431&lt;&gt;0,R1431:AA1431),2,3)</f>
        <v>#DIV/0!</v>
      </c>
      <c r="AX1431" s="8" t="s">
        <v>3670</v>
      </c>
      <c r="AY1431" s="8" t="s">
        <v>3671</v>
      </c>
      <c r="AZ1431" s="8" t="s">
        <v>1623</v>
      </c>
      <c r="BA1431" s="9">
        <v>1466.4761869859601</v>
      </c>
      <c r="BB1431" s="9">
        <v>1425</v>
      </c>
      <c r="BC1431" s="9">
        <v>73.221797062914902</v>
      </c>
      <c r="BD1431" s="9"/>
      <c r="BE1431" s="9">
        <v>1780</v>
      </c>
      <c r="BF1431" s="9">
        <v>51.527379609999997</v>
      </c>
      <c r="BG1431" s="9"/>
      <c r="BH1431" s="9"/>
      <c r="BI1431" s="9">
        <v>189.06720459348099</v>
      </c>
      <c r="BJ1431" s="9"/>
      <c r="BK1431" s="9"/>
      <c r="BL1431" s="9">
        <v>813.36911969763298</v>
      </c>
      <c r="BM1431" s="9"/>
      <c r="BN1431" s="9">
        <v>897.36533583720995</v>
      </c>
      <c r="BO1431" s="9">
        <v>3548.74229620708</v>
      </c>
      <c r="BP1431" s="9">
        <v>2063.2709967212099</v>
      </c>
      <c r="BQ1431" s="9"/>
      <c r="BR1431" s="9"/>
      <c r="BS1431" s="9">
        <v>2422.4261235592098</v>
      </c>
      <c r="BT1431" s="9">
        <v>1828.9934136337399</v>
      </c>
      <c r="BU1431" s="9"/>
      <c r="BV1431" s="9"/>
      <c r="BW1431" s="9"/>
      <c r="BX1431" s="9">
        <v>1070</v>
      </c>
    </row>
    <row r="1432" spans="1:76" x14ac:dyDescent="0.2">
      <c r="A1432" s="2" t="s">
        <v>1432</v>
      </c>
      <c r="B1432" s="2">
        <f t="shared" si="44"/>
        <v>48578</v>
      </c>
      <c r="C1432" s="5">
        <v>598</v>
      </c>
      <c r="D1432" s="5">
        <v>598</v>
      </c>
      <c r="E1432" s="5">
        <v>139</v>
      </c>
      <c r="F1432" s="2">
        <v>48578</v>
      </c>
      <c r="G1432">
        <f t="array" ref="G1432:AA1432">VLOOKUP(A1432,Check_S4,{7,8,9,10,11,12,13,14,15,16,17,18,19,20,21,22,23,24,25,26,27},FALSE)</f>
        <v>0</v>
      </c>
      <c r="H1432">
        <v>0</v>
      </c>
      <c r="I1432">
        <v>10.915450890000001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1186.0834325200699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f t="array" ref="AB1432">MEDIAN(IF(G1432:Q1432&lt;&gt;0,G1432:Q1432))</f>
        <v>10.915450890000001</v>
      </c>
      <c r="AC1432">
        <f t="array" ref="AC1432">MEDIAN(IF(R1432:Z1432&lt;&gt;0,R1432:Z1432))</f>
        <v>1186.0834325200699</v>
      </c>
      <c r="AD1432">
        <f t="shared" si="45"/>
        <v>108.6609654949462</v>
      </c>
      <c r="AE1432" t="e">
        <f t="array" ref="AE1432">TTEST(IF(G1432:Q1432&lt;&gt;0,G1432:Q1432),IF(R1432:AA1432&lt;&gt;0,R1432:AA1432),2,3)</f>
        <v>#DIV/0!</v>
      </c>
      <c r="AX1432" s="8" t="s">
        <v>954</v>
      </c>
      <c r="AY1432" s="8" t="s">
        <v>3672</v>
      </c>
      <c r="AZ1432" s="8" t="s">
        <v>1623</v>
      </c>
      <c r="BA1432" s="9">
        <v>2761.0631068429102</v>
      </c>
      <c r="BB1432" s="9">
        <v>1425.7317947911999</v>
      </c>
      <c r="BC1432" s="9">
        <v>94.9528741601262</v>
      </c>
      <c r="BD1432" s="9"/>
      <c r="BE1432" s="9">
        <v>1943</v>
      </c>
      <c r="BF1432" s="9">
        <v>697.87781840000002</v>
      </c>
      <c r="BG1432" s="9"/>
      <c r="BH1432" s="9"/>
      <c r="BI1432" s="9">
        <v>908.46358958239205</v>
      </c>
      <c r="BJ1432" s="9"/>
      <c r="BK1432" s="9">
        <v>868.91520350627695</v>
      </c>
      <c r="BL1432" s="9">
        <v>6562.2028224144296</v>
      </c>
      <c r="BM1432" s="9"/>
      <c r="BN1432" s="9">
        <v>5585.9192071543703</v>
      </c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</row>
    <row r="1433" spans="1:76" x14ac:dyDescent="0.2">
      <c r="A1433" s="2" t="s">
        <v>1433</v>
      </c>
      <c r="B1433" s="2">
        <f t="shared" si="44"/>
        <v>48969</v>
      </c>
      <c r="C1433" s="5">
        <v>593</v>
      </c>
      <c r="D1433" s="5">
        <v>361</v>
      </c>
      <c r="E1433" s="5">
        <v>116</v>
      </c>
      <c r="F1433" s="2">
        <v>48969</v>
      </c>
      <c r="G1433">
        <f t="array" ref="G1433:AA1433">VLOOKUP(A1433,Check_S4,{7,8,9,10,11,12,13,14,15,16,17,18,19,20,21,22,23,24,25,26,27},FALSE)</f>
        <v>0</v>
      </c>
      <c r="H1433">
        <v>0</v>
      </c>
      <c r="I1433">
        <v>51.32983316</v>
      </c>
      <c r="J1433">
        <v>0</v>
      </c>
      <c r="K1433">
        <v>0</v>
      </c>
      <c r="L1433">
        <v>361.44009431260901</v>
      </c>
      <c r="M1433">
        <v>0</v>
      </c>
      <c r="N1433">
        <v>0</v>
      </c>
      <c r="O1433">
        <v>0</v>
      </c>
      <c r="P1433">
        <v>0</v>
      </c>
      <c r="Q1433">
        <v>1367.28154124044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f t="array" ref="AB1433">MEDIAN(IF(G1433:Q1433&lt;&gt;0,G1433:Q1433))</f>
        <v>361.44009431260901</v>
      </c>
      <c r="AC1433" t="e">
        <f t="array" ref="AC1433">MEDIAN(IF(R1433:Z1433&lt;&gt;0,R1433:Z1433))</f>
        <v>#NUM!</v>
      </c>
      <c r="AD1433" t="e">
        <f t="shared" si="45"/>
        <v>#NUM!</v>
      </c>
      <c r="AE1433" t="e">
        <f t="array" ref="AE1433">TTEST(IF(G1433:Q1433&lt;&gt;0,G1433:Q1433),IF(R1433:AA1433&lt;&gt;0,R1433:AA1433),2,3)</f>
        <v>#DIV/0!</v>
      </c>
      <c r="AX1433" s="8" t="s">
        <v>702</v>
      </c>
      <c r="AY1433" s="8" t="s">
        <v>3673</v>
      </c>
      <c r="AZ1433" s="8" t="s">
        <v>1623</v>
      </c>
      <c r="BA1433" s="9">
        <v>1656.27185466027</v>
      </c>
      <c r="BB1433" s="9">
        <v>1426.82360236357</v>
      </c>
      <c r="BC1433" s="9">
        <v>101.32060562805999</v>
      </c>
      <c r="BD1433" s="9">
        <v>5808</v>
      </c>
      <c r="BE1433" s="9"/>
      <c r="BF1433" s="9">
        <v>42.724268619999997</v>
      </c>
      <c r="BG1433" s="9"/>
      <c r="BH1433" s="9"/>
      <c r="BI1433" s="9">
        <v>1317.701163273</v>
      </c>
      <c r="BJ1433" s="9"/>
      <c r="BK1433" s="9"/>
      <c r="BL1433" s="9">
        <v>1426.82360236357</v>
      </c>
      <c r="BM1433" s="9"/>
      <c r="BN1433" s="9">
        <v>611.38366730189398</v>
      </c>
      <c r="BO1433" s="9">
        <v>2078.5336338090001</v>
      </c>
      <c r="BP1433" s="9">
        <v>1604.8665057354001</v>
      </c>
      <c r="BQ1433" s="9"/>
      <c r="BR1433" s="9"/>
      <c r="BS1433" s="9">
        <v>1460.4138508395799</v>
      </c>
      <c r="BT1433" s="9"/>
      <c r="BU1433" s="9"/>
      <c r="BV1433" s="9"/>
      <c r="BW1433" s="9"/>
      <c r="BX1433" s="9">
        <v>556</v>
      </c>
    </row>
    <row r="1434" spans="1:76" x14ac:dyDescent="0.2">
      <c r="A1434" s="2" t="s">
        <v>1434</v>
      </c>
      <c r="B1434" s="2">
        <f t="shared" si="44"/>
        <v>39902</v>
      </c>
      <c r="C1434" s="5">
        <v>723</v>
      </c>
      <c r="D1434" s="5">
        <v>723</v>
      </c>
      <c r="E1434" s="5">
        <v>135</v>
      </c>
      <c r="F1434" s="2">
        <v>39902</v>
      </c>
      <c r="G1434">
        <f t="array" ref="G1434:AA1434">VLOOKUP(A1434,Check_S4,{7,8,9,10,11,12,13,14,15,16,17,18,19,20,21,22,23,24,25,26,27},FALSE)</f>
        <v>0</v>
      </c>
      <c r="H1434">
        <v>0</v>
      </c>
      <c r="I1434">
        <v>32.086186990000002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1414.05273299591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f t="array" ref="AB1434">MEDIAN(IF(G1434:Q1434&lt;&gt;0,G1434:Q1434))</f>
        <v>32.086186990000002</v>
      </c>
      <c r="AC1434">
        <f t="array" ref="AC1434">MEDIAN(IF(R1434:Z1434&lt;&gt;0,R1434:Z1434))</f>
        <v>1414.05273299591</v>
      </c>
      <c r="AD1434">
        <f t="shared" si="45"/>
        <v>44.070451046009751</v>
      </c>
      <c r="AE1434" t="e">
        <f t="array" ref="AE1434">TTEST(IF(G1434:Q1434&lt;&gt;0,G1434:Q1434),IF(R1434:AA1434&lt;&gt;0,R1434:AA1434),2,3)</f>
        <v>#DIV/0!</v>
      </c>
      <c r="AX1434" s="8" t="s">
        <v>3674</v>
      </c>
      <c r="AY1434" s="8" t="s">
        <v>3675</v>
      </c>
      <c r="AZ1434" s="8" t="s">
        <v>1623</v>
      </c>
      <c r="BA1434" s="9">
        <v>1822.95317306113</v>
      </c>
      <c r="BB1434" s="9">
        <v>1429.98004645983</v>
      </c>
      <c r="BC1434" s="9">
        <v>55.784427207199798</v>
      </c>
      <c r="BD1434" s="9"/>
      <c r="BE1434" s="9">
        <v>1344</v>
      </c>
      <c r="BF1434" s="9">
        <v>495.35865369999999</v>
      </c>
      <c r="BG1434" s="9"/>
      <c r="BH1434" s="9"/>
      <c r="BI1434" s="9">
        <v>1050.01179259743</v>
      </c>
      <c r="BJ1434" s="9"/>
      <c r="BK1434" s="9">
        <v>1289.8649171152199</v>
      </c>
      <c r="BL1434" s="9">
        <v>1429.98004645983</v>
      </c>
      <c r="BM1434" s="9"/>
      <c r="BN1434" s="9">
        <v>3935.7464511828398</v>
      </c>
      <c r="BO1434" s="9">
        <v>2070.1420051327</v>
      </c>
      <c r="BP1434" s="9">
        <v>2252.8689323180502</v>
      </c>
      <c r="BQ1434" s="9"/>
      <c r="BR1434" s="9"/>
      <c r="BS1434" s="9">
        <v>2106.0291012784701</v>
      </c>
      <c r="BT1434" s="9"/>
      <c r="BU1434" s="9"/>
      <c r="BV1434" s="9"/>
      <c r="BW1434" s="9">
        <v>3141.4830038878299</v>
      </c>
      <c r="BX1434" s="9">
        <v>937</v>
      </c>
    </row>
    <row r="1435" spans="1:76" x14ac:dyDescent="0.2">
      <c r="A1435" s="2" t="s">
        <v>1435</v>
      </c>
      <c r="B1435" s="2">
        <f t="shared" si="44"/>
        <v>25152</v>
      </c>
      <c r="C1435" s="5">
        <v>1146</v>
      </c>
      <c r="D1435" s="5">
        <v>1146</v>
      </c>
      <c r="E1435" s="5"/>
      <c r="F1435" s="2">
        <v>25152</v>
      </c>
      <c r="G1435">
        <f t="array" ref="G1435:AA1435">VLOOKUP(A1435,Check_S4,{7,8,9,10,11,12,13,14,15,16,17,18,19,20,21,22,23,24,25,26,27},FALSE)</f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1145.95412667243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e">
        <f t="array" ref="AB1435">MEDIAN(IF(G1435:Q1435&lt;&gt;0,G1435:Q1435))</f>
        <v>#NUM!</v>
      </c>
      <c r="AC1435">
        <f t="array" ref="AC1435">MEDIAN(IF(R1435:Z1435&lt;&gt;0,R1435:Z1435))</f>
        <v>1145.95412667243</v>
      </c>
      <c r="AD1435" t="e">
        <f t="shared" si="45"/>
        <v>#NUM!</v>
      </c>
      <c r="AE1435" t="e">
        <f t="array" ref="AE1435">TTEST(IF(G1435:Q1435&lt;&gt;0,G1435:Q1435),IF(R1435:AA1435&lt;&gt;0,R1435:AA1435),2,3)</f>
        <v>#DIV/0!</v>
      </c>
      <c r="AX1435" s="8" t="s">
        <v>3676</v>
      </c>
      <c r="AY1435" s="8" t="s">
        <v>3677</v>
      </c>
      <c r="AZ1435" s="8" t="s">
        <v>1623</v>
      </c>
      <c r="BA1435" s="9">
        <v>2006.1912908228401</v>
      </c>
      <c r="BB1435" s="9">
        <v>1430</v>
      </c>
      <c r="BC1435" s="9">
        <v>66.056435670772402</v>
      </c>
      <c r="BD1435" s="9"/>
      <c r="BE1435" s="9">
        <v>2840</v>
      </c>
      <c r="BF1435" s="9">
        <v>790.33140449999996</v>
      </c>
      <c r="BG1435" s="9">
        <v>553.69669020000003</v>
      </c>
      <c r="BH1435" s="9">
        <v>641.96372305</v>
      </c>
      <c r="BI1435" s="9">
        <v>3099.8582674547101</v>
      </c>
      <c r="BJ1435" s="9">
        <v>1100.83154733531</v>
      </c>
      <c r="BK1435" s="9">
        <v>3732.5119962774002</v>
      </c>
      <c r="BL1435" s="9">
        <v>2462.7996054466898</v>
      </c>
      <c r="BM1435" s="9"/>
      <c r="BN1435" s="9">
        <v>4272.6558886025696</v>
      </c>
      <c r="BO1435" s="9"/>
      <c r="BP1435" s="9">
        <v>1143.4550761845701</v>
      </c>
      <c r="BQ1435" s="9"/>
      <c r="BR1435" s="9"/>
      <c r="BS1435" s="9"/>
      <c r="BT1435" s="9"/>
      <c r="BU1435" s="9"/>
      <c r="BV1435" s="9"/>
      <c r="BW1435" s="9"/>
      <c r="BX1435" s="9">
        <v>1430</v>
      </c>
    </row>
    <row r="1436" spans="1:76" x14ac:dyDescent="0.2">
      <c r="A1436" s="2" t="s">
        <v>1436</v>
      </c>
      <c r="B1436" s="2">
        <f t="shared" si="44"/>
        <v>37932</v>
      </c>
      <c r="C1436" s="5">
        <v>758</v>
      </c>
      <c r="D1436" s="5">
        <v>898</v>
      </c>
      <c r="E1436" s="5">
        <v>88</v>
      </c>
      <c r="F1436" s="2">
        <v>37932</v>
      </c>
      <c r="G1436">
        <f t="array" ref="G1436:AA1436">VLOOKUP(A1436,Check_S4,{7,8,9,10,11,12,13,14,15,16,17,18,19,20,21,22,23,24,25,26,27},FALSE)</f>
        <v>0</v>
      </c>
      <c r="H1436">
        <v>0</v>
      </c>
      <c r="I1436">
        <v>29.06245088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897.937772794956</v>
      </c>
      <c r="R1436">
        <v>0</v>
      </c>
      <c r="S1436">
        <v>1346.6488104683201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f t="array" ref="AB1436">MEDIAN(IF(G1436:Q1436&lt;&gt;0,G1436:Q1436))</f>
        <v>463.50011183747802</v>
      </c>
      <c r="AC1436">
        <f t="array" ref="AC1436">MEDIAN(IF(R1436:Z1436&lt;&gt;0,R1436:Z1436))</f>
        <v>1346.6488104683201</v>
      </c>
      <c r="AD1436">
        <f t="shared" si="45"/>
        <v>2.9053904758075006</v>
      </c>
      <c r="AE1436" t="e">
        <f t="array" ref="AE1436">TTEST(IF(G1436:Q1436&lt;&gt;0,G1436:Q1436),IF(R1436:AA1436&lt;&gt;0,R1436:AA1436),2,3)</f>
        <v>#DIV/0!</v>
      </c>
      <c r="AX1436" s="8" t="s">
        <v>3678</v>
      </c>
      <c r="AY1436" s="8" t="s">
        <v>3679</v>
      </c>
      <c r="AZ1436" s="8" t="s">
        <v>1623</v>
      </c>
      <c r="BA1436" s="9">
        <v>1535.1807733713699</v>
      </c>
      <c r="BB1436" s="9">
        <v>1430.6600857170299</v>
      </c>
      <c r="BC1436" s="9">
        <v>51.126215075879102</v>
      </c>
      <c r="BD1436" s="9"/>
      <c r="BE1436" s="9">
        <v>1152</v>
      </c>
      <c r="BF1436" s="9">
        <v>362.84811869999999</v>
      </c>
      <c r="BG1436" s="9"/>
      <c r="BH1436" s="9"/>
      <c r="BI1436" s="9"/>
      <c r="BJ1436" s="9"/>
      <c r="BK1436" s="9"/>
      <c r="BL1436" s="9">
        <v>1020.91431078099</v>
      </c>
      <c r="BM1436" s="9"/>
      <c r="BN1436" s="9">
        <v>1430.6600857170299</v>
      </c>
      <c r="BO1436" s="9"/>
      <c r="BP1436" s="9"/>
      <c r="BQ1436" s="9"/>
      <c r="BR1436" s="9">
        <v>2439.7953521467598</v>
      </c>
      <c r="BS1436" s="9">
        <v>1585.7157946674999</v>
      </c>
      <c r="BT1436" s="9">
        <v>2134.8905802243999</v>
      </c>
      <c r="BU1436" s="9"/>
      <c r="BV1436" s="9">
        <v>2782.80271810568</v>
      </c>
      <c r="BW1436" s="9"/>
      <c r="BX1436" s="9">
        <v>907</v>
      </c>
    </row>
    <row r="1437" spans="1:76" x14ac:dyDescent="0.2">
      <c r="A1437" s="2" t="s">
        <v>1437</v>
      </c>
      <c r="B1437" s="2">
        <f t="shared" si="44"/>
        <v>19058</v>
      </c>
      <c r="C1437" s="5">
        <v>1504</v>
      </c>
      <c r="D1437" s="5">
        <v>1333</v>
      </c>
      <c r="E1437" s="5">
        <v>71</v>
      </c>
      <c r="F1437" s="2">
        <v>19058</v>
      </c>
      <c r="G1437">
        <f t="array" ref="G1437:AA1437">VLOOKUP(A1437,Check_S4,{7,8,9,10,11,12,13,14,15,16,17,18,19,20,21,22,23,24,25,26,27},FALSE)</f>
        <v>0</v>
      </c>
      <c r="H1437">
        <v>3322</v>
      </c>
      <c r="I1437">
        <v>584.46324349999998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1373.6286469914501</v>
      </c>
      <c r="R1437">
        <v>0</v>
      </c>
      <c r="S1437">
        <v>1332.9027408586601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907</v>
      </c>
      <c r="AB1437">
        <f t="array" ref="AB1437">MEDIAN(IF(G1437:Q1437&lt;&gt;0,G1437:Q1437))</f>
        <v>1373.6286469914501</v>
      </c>
      <c r="AC1437">
        <f t="array" ref="AC1437">MEDIAN(IF(R1437:Z1437&lt;&gt;0,R1437:Z1437))</f>
        <v>1332.9027408586601</v>
      </c>
      <c r="AD1437">
        <f t="shared" si="45"/>
        <v>0.97035158940373822</v>
      </c>
      <c r="AE1437">
        <f t="array" ref="AE1437">TTEST(IF(G1437:Q1437&lt;&gt;0,G1437:Q1437),IF(R1437:AA1437&lt;&gt;0,R1437:AA1437),2,3)</f>
        <v>0.51794167621146037</v>
      </c>
      <c r="AX1437" s="8" t="s">
        <v>3680</v>
      </c>
      <c r="AY1437" s="8" t="s">
        <v>3680</v>
      </c>
      <c r="AZ1437" s="8" t="s">
        <v>1640</v>
      </c>
      <c r="BA1437" s="9">
        <v>1162.0805858710301</v>
      </c>
      <c r="BB1437" s="9">
        <v>1430.7517975835899</v>
      </c>
      <c r="BC1437" s="9">
        <v>58.940875425972798</v>
      </c>
      <c r="BD1437" s="9"/>
      <c r="BE1437" s="9"/>
      <c r="BF1437" s="9">
        <v>29.777783599999999</v>
      </c>
      <c r="BG1437" s="9"/>
      <c r="BH1437" s="9"/>
      <c r="BI1437" s="9">
        <v>843.50578503315103</v>
      </c>
      <c r="BJ1437" s="9"/>
      <c r="BK1437" s="9"/>
      <c r="BL1437" s="9">
        <v>612.47540392275596</v>
      </c>
      <c r="BM1437" s="9"/>
      <c r="BN1437" s="9">
        <v>1430.7517975835899</v>
      </c>
      <c r="BO1437" s="9"/>
      <c r="BP1437" s="9">
        <v>1642.3357474770801</v>
      </c>
      <c r="BQ1437" s="9"/>
      <c r="BR1437" s="9"/>
      <c r="BS1437" s="9">
        <v>1934.7759905094199</v>
      </c>
      <c r="BT1437" s="9">
        <v>1640.94159297121</v>
      </c>
      <c r="BU1437" s="9"/>
      <c r="BV1437" s="9"/>
      <c r="BW1437" s="9"/>
      <c r="BX1437" s="9"/>
    </row>
    <row r="1438" spans="1:76" x14ac:dyDescent="0.2">
      <c r="A1438" s="2" t="s">
        <v>1438</v>
      </c>
      <c r="B1438" s="2">
        <f t="shared" si="44"/>
        <v>13421</v>
      </c>
      <c r="C1438" s="5">
        <v>2121</v>
      </c>
      <c r="D1438" s="5">
        <v>1302</v>
      </c>
      <c r="E1438" s="5">
        <v>104</v>
      </c>
      <c r="F1438" s="2">
        <v>13421</v>
      </c>
      <c r="G1438">
        <f t="array" ref="G1438:AA1438">VLOOKUP(A1438,Check_S4,{7,8,9,10,11,12,13,14,15,16,17,18,19,20,21,22,23,24,25,26,27},FALSE)</f>
        <v>0</v>
      </c>
      <c r="H1438">
        <v>2969</v>
      </c>
      <c r="I1438">
        <v>373.57698299999998</v>
      </c>
      <c r="J1438">
        <v>0</v>
      </c>
      <c r="K1438">
        <v>0</v>
      </c>
      <c r="L1438">
        <v>1302.27509176027</v>
      </c>
      <c r="M1438">
        <v>0</v>
      </c>
      <c r="N1438">
        <v>457.36118015506901</v>
      </c>
      <c r="O1438">
        <v>1857.72305757803</v>
      </c>
      <c r="P1438">
        <v>0</v>
      </c>
      <c r="Q1438">
        <v>6729.6536015686797</v>
      </c>
      <c r="R1438">
        <v>0</v>
      </c>
      <c r="S1438">
        <v>1157.63048045849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f t="array" ref="AB1438">MEDIAN(IF(G1438:Q1438&lt;&gt;0,G1438:Q1438))</f>
        <v>1579.9990746691501</v>
      </c>
      <c r="AC1438">
        <f t="array" ref="AC1438">MEDIAN(IF(R1438:Z1438&lt;&gt;0,R1438:Z1438))</f>
        <v>1157.63048045849</v>
      </c>
      <c r="AD1438">
        <f t="shared" si="45"/>
        <v>0.73267794837215106</v>
      </c>
      <c r="AE1438" t="e">
        <f t="array" ref="AE1438">TTEST(IF(G1438:Q1438&lt;&gt;0,G1438:Q1438),IF(R1438:AA1438&lt;&gt;0,R1438:AA1438),2,3)</f>
        <v>#DIV/0!</v>
      </c>
      <c r="AX1438" s="8" t="s">
        <v>1428</v>
      </c>
      <c r="AY1438" s="8" t="s">
        <v>3681</v>
      </c>
      <c r="AZ1438" s="8" t="s">
        <v>1623</v>
      </c>
      <c r="BA1438" s="9">
        <v>1281.40893136918</v>
      </c>
      <c r="BB1438" s="9">
        <v>1430.7517975835899</v>
      </c>
      <c r="BC1438" s="9">
        <v>42.963960987573699</v>
      </c>
      <c r="BD1438" s="9"/>
      <c r="BE1438" s="9">
        <v>1373</v>
      </c>
      <c r="BF1438" s="9"/>
      <c r="BG1438" s="9"/>
      <c r="BH1438" s="9"/>
      <c r="BI1438" s="9"/>
      <c r="BJ1438" s="9"/>
      <c r="BK1438" s="9"/>
      <c r="BL1438" s="9">
        <v>395.33774300674202</v>
      </c>
      <c r="BM1438" s="9"/>
      <c r="BN1438" s="9">
        <v>1430.7517975835899</v>
      </c>
      <c r="BO1438" s="9"/>
      <c r="BP1438" s="9">
        <v>1509.3073889237401</v>
      </c>
      <c r="BQ1438" s="9"/>
      <c r="BR1438" s="9"/>
      <c r="BS1438" s="9">
        <v>1712.88055631568</v>
      </c>
      <c r="BT1438" s="9">
        <v>1892.5850337545301</v>
      </c>
      <c r="BU1438" s="9"/>
      <c r="BV1438" s="9"/>
      <c r="BW1438" s="9"/>
      <c r="BX1438" s="9">
        <v>656</v>
      </c>
    </row>
    <row r="1439" spans="1:76" x14ac:dyDescent="0.2">
      <c r="A1439" s="2" t="s">
        <v>1439</v>
      </c>
      <c r="B1439" s="2">
        <f t="shared" si="44"/>
        <v>14313</v>
      </c>
      <c r="C1439" s="5">
        <v>1984</v>
      </c>
      <c r="D1439" s="5">
        <v>2230</v>
      </c>
      <c r="E1439" s="5">
        <v>52</v>
      </c>
      <c r="F1439" s="2">
        <v>14313</v>
      </c>
      <c r="G1439">
        <f t="array" ref="G1439:AA1439">VLOOKUP(A1439,Check_S4,{7,8,9,10,11,12,13,14,15,16,17,18,19,20,21,22,23,24,25,26,27},FALSE)</f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2230.1624675970902</v>
      </c>
      <c r="S1439">
        <v>2385.8566570643502</v>
      </c>
      <c r="T1439">
        <v>0</v>
      </c>
      <c r="U1439">
        <v>0</v>
      </c>
      <c r="V1439">
        <v>1928.29342394579</v>
      </c>
      <c r="W1439">
        <v>0</v>
      </c>
      <c r="X1439">
        <v>0</v>
      </c>
      <c r="Y1439">
        <v>0</v>
      </c>
      <c r="Z1439">
        <v>3074.5093934256902</v>
      </c>
      <c r="AA1439">
        <v>300</v>
      </c>
      <c r="AB1439" t="e">
        <f t="array" ref="AB1439">MEDIAN(IF(G1439:Q1439&lt;&gt;0,G1439:Q1439))</f>
        <v>#NUM!</v>
      </c>
      <c r="AC1439">
        <f t="array" ref="AC1439">MEDIAN(IF(R1439:Z1439&lt;&gt;0,R1439:Z1439))</f>
        <v>2308.0095623307202</v>
      </c>
      <c r="AD1439" t="e">
        <f t="shared" si="45"/>
        <v>#NUM!</v>
      </c>
      <c r="AE1439" t="e">
        <f t="array" ref="AE1439">TTEST(IF(G1439:Q1439&lt;&gt;0,G1439:Q1439),IF(R1439:AA1439&lt;&gt;0,R1439:AA1439),2,3)</f>
        <v>#DIV/0!</v>
      </c>
      <c r="AX1439" s="8" t="s">
        <v>3682</v>
      </c>
      <c r="AY1439" s="8" t="s">
        <v>3683</v>
      </c>
      <c r="AZ1439" s="8" t="s">
        <v>1623</v>
      </c>
      <c r="BA1439" s="9">
        <v>1283.6712488783701</v>
      </c>
      <c r="BB1439" s="9">
        <v>1431.62515167686</v>
      </c>
      <c r="BC1439" s="9">
        <v>62.259913723091003</v>
      </c>
      <c r="BD1439" s="9"/>
      <c r="BE1439" s="9">
        <v>495</v>
      </c>
      <c r="BF1439" s="9">
        <v>73.349681529999998</v>
      </c>
      <c r="BG1439" s="9"/>
      <c r="BH1439" s="9"/>
      <c r="BI1439" s="9">
        <v>1395.44655244365</v>
      </c>
      <c r="BJ1439" s="9"/>
      <c r="BK1439" s="9"/>
      <c r="BL1439" s="9">
        <v>2190.3543142549001</v>
      </c>
      <c r="BM1439" s="9"/>
      <c r="BN1439" s="9">
        <v>666.44926852967296</v>
      </c>
      <c r="BO1439" s="9"/>
      <c r="BP1439" s="9">
        <v>2250.96642335864</v>
      </c>
      <c r="BQ1439" s="9"/>
      <c r="BR1439" s="9"/>
      <c r="BS1439" s="9">
        <v>1467.80375091007</v>
      </c>
      <c r="BT1439" s="9"/>
      <c r="BU1439" s="9"/>
      <c r="BV1439" s="9"/>
      <c r="BW1439" s="9"/>
      <c r="BX1439" s="9">
        <v>1730</v>
      </c>
    </row>
    <row r="1440" spans="1:76" x14ac:dyDescent="0.2">
      <c r="A1440" s="2" t="s">
        <v>1440</v>
      </c>
      <c r="B1440" s="2">
        <f t="shared" si="44"/>
        <v>36797</v>
      </c>
      <c r="C1440" s="5">
        <v>766</v>
      </c>
      <c r="D1440" s="5">
        <v>1018</v>
      </c>
      <c r="E1440" s="5">
        <v>69</v>
      </c>
      <c r="F1440" s="2">
        <v>36797</v>
      </c>
      <c r="G1440">
        <f t="array" ref="G1440:AA1440">VLOOKUP(A1440,Check_S4,{7,8,9,10,11,12,13,14,15,16,17,18,19,20,21,22,23,24,25,26,27},FALSE)</f>
        <v>0</v>
      </c>
      <c r="H1440">
        <v>1018</v>
      </c>
      <c r="I1440">
        <v>118.65954189999999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280.84545887086801</v>
      </c>
      <c r="P1440">
        <v>0</v>
      </c>
      <c r="Q1440">
        <v>0</v>
      </c>
      <c r="R1440">
        <v>0</v>
      </c>
      <c r="S1440">
        <v>1243.3909990627999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1170</v>
      </c>
      <c r="AB1440">
        <f t="array" ref="AB1440">MEDIAN(IF(G1440:Q1440&lt;&gt;0,G1440:Q1440))</f>
        <v>280.84545887086801</v>
      </c>
      <c r="AC1440">
        <f t="array" ref="AC1440">MEDIAN(IF(R1440:Z1440&lt;&gt;0,R1440:Z1440))</f>
        <v>1243.3909990627999</v>
      </c>
      <c r="AD1440">
        <f t="shared" si="45"/>
        <v>4.4273138830936469</v>
      </c>
      <c r="AE1440">
        <f t="array" ref="AE1440">TTEST(IF(G1440:Q1440&lt;&gt;0,G1440:Q1440),IF(R1440:AA1440&lt;&gt;0,R1440:AA1440),2,3)</f>
        <v>0.1151489830942066</v>
      </c>
      <c r="AX1440" s="8" t="s">
        <v>3684</v>
      </c>
      <c r="AY1440" s="8" t="s">
        <v>3685</v>
      </c>
      <c r="AZ1440" s="8" t="s">
        <v>1623</v>
      </c>
      <c r="BA1440" s="9">
        <v>6657.5258176819998</v>
      </c>
      <c r="BB1440" s="9">
        <v>1434</v>
      </c>
      <c r="BC1440" s="9">
        <v>232.81841284485799</v>
      </c>
      <c r="BD1440" s="9"/>
      <c r="BE1440" s="9">
        <v>1434</v>
      </c>
      <c r="BF1440" s="9">
        <v>69.204167780000006</v>
      </c>
      <c r="BG1440" s="9"/>
      <c r="BH1440" s="9"/>
      <c r="BI1440" s="9">
        <v>1861.77551388865</v>
      </c>
      <c r="BJ1440" s="9">
        <v>3685.8746556688902</v>
      </c>
      <c r="BK1440" s="9">
        <v>47901.910851813198</v>
      </c>
      <c r="BL1440" s="9">
        <v>1288.9732812356001</v>
      </c>
      <c r="BM1440" s="9"/>
      <c r="BN1440" s="9">
        <v>513.64646453895602</v>
      </c>
      <c r="BO1440" s="9"/>
      <c r="BP1440" s="9">
        <v>1221.4167239562601</v>
      </c>
      <c r="BQ1440" s="9"/>
      <c r="BR1440" s="9"/>
      <c r="BS1440" s="9"/>
      <c r="BT1440" s="9"/>
      <c r="BU1440" s="9"/>
      <c r="BV1440" s="9">
        <v>1940.9307002564301</v>
      </c>
      <c r="BW1440" s="9"/>
      <c r="BX1440" s="9"/>
    </row>
    <row r="1441" spans="1:76" x14ac:dyDescent="0.2">
      <c r="A1441" s="2" t="s">
        <v>1441</v>
      </c>
      <c r="B1441" s="2">
        <f t="shared" si="44"/>
        <v>12335</v>
      </c>
      <c r="C1441" s="5">
        <v>2284</v>
      </c>
      <c r="D1441" s="5">
        <v>2284</v>
      </c>
      <c r="E1441" s="5">
        <v>86</v>
      </c>
      <c r="F1441" s="2">
        <v>12335</v>
      </c>
      <c r="G1441">
        <f t="array" ref="G1441:AA1441">VLOOKUP(A1441,Check_S4,{7,8,9,10,11,12,13,14,15,16,17,18,19,20,21,22,23,24,25,26,27},FALSE)</f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897.937772794956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3670</v>
      </c>
      <c r="AB1441">
        <f t="array" ref="AB1441">MEDIAN(IF(G1441:Q1441&lt;&gt;0,G1441:Q1441))</f>
        <v>897.937772794956</v>
      </c>
      <c r="AC1441" t="e">
        <f t="array" ref="AC1441">MEDIAN(IF(R1441:Z1441&lt;&gt;0,R1441:Z1441))</f>
        <v>#NUM!</v>
      </c>
      <c r="AD1441" t="e">
        <f t="shared" si="45"/>
        <v>#NUM!</v>
      </c>
      <c r="AE1441" t="e">
        <f t="array" ref="AE1441">TTEST(IF(G1441:Q1441&lt;&gt;0,G1441:Q1441),IF(R1441:AA1441&lt;&gt;0,R1441:AA1441),2,3)</f>
        <v>#DIV/0!</v>
      </c>
      <c r="AX1441" s="8" t="s">
        <v>3686</v>
      </c>
      <c r="AY1441" s="8" t="s">
        <v>3687</v>
      </c>
      <c r="AZ1441" s="8" t="s">
        <v>1623</v>
      </c>
      <c r="BA1441" s="9">
        <v>1712.56581621435</v>
      </c>
      <c r="BB1441" s="9">
        <v>1435.7044844300301</v>
      </c>
      <c r="BC1441" s="9">
        <v>66.270548059397996</v>
      </c>
      <c r="BD1441" s="9"/>
      <c r="BE1441" s="9">
        <v>1204</v>
      </c>
      <c r="BF1441" s="9">
        <v>191.80060990000001</v>
      </c>
      <c r="BG1441" s="9"/>
      <c r="BH1441" s="9"/>
      <c r="BI1441" s="9">
        <v>908.46358958239205</v>
      </c>
      <c r="BJ1441" s="9"/>
      <c r="BK1441" s="9"/>
      <c r="BL1441" s="9">
        <v>893.75357605785905</v>
      </c>
      <c r="BM1441" s="9"/>
      <c r="BN1441" s="9">
        <v>846.57413445979705</v>
      </c>
      <c r="BO1441" s="9"/>
      <c r="BP1441" s="9">
        <v>1667.40896886005</v>
      </c>
      <c r="BQ1441" s="9"/>
      <c r="BR1441" s="9"/>
      <c r="BS1441" s="9">
        <v>1728.1088018553701</v>
      </c>
      <c r="BT1441" s="9"/>
      <c r="BU1441" s="9"/>
      <c r="BV1441" s="9">
        <v>3424.0654775401699</v>
      </c>
      <c r="BW1441" s="9">
        <v>3141.4830038878299</v>
      </c>
      <c r="BX1441" s="9">
        <v>3120</v>
      </c>
    </row>
    <row r="1442" spans="1:76" x14ac:dyDescent="0.2">
      <c r="A1442" s="2" t="s">
        <v>1442</v>
      </c>
      <c r="B1442" s="2">
        <f t="shared" si="44"/>
        <v>68787</v>
      </c>
      <c r="C1442" s="5">
        <v>407</v>
      </c>
      <c r="D1442" s="5">
        <v>407</v>
      </c>
      <c r="E1442" s="5"/>
      <c r="F1442" s="2">
        <v>68787</v>
      </c>
      <c r="G1442">
        <f t="array" ref="G1442:AA1442">VLOOKUP(A1442,Check_S4,{7,8,9,10,11,12,13,14,15,16,17,18,19,20,21,22,23,24,25,26,27},FALSE)</f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407.173253658661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f t="array" ref="AB1442">MEDIAN(IF(G1442:Q1442&lt;&gt;0,G1442:Q1442))</f>
        <v>407.173253658661</v>
      </c>
      <c r="AC1442" t="e">
        <f t="array" ref="AC1442">MEDIAN(IF(R1442:Z1442&lt;&gt;0,R1442:Z1442))</f>
        <v>#NUM!</v>
      </c>
      <c r="AD1442" t="e">
        <f t="shared" si="45"/>
        <v>#NUM!</v>
      </c>
      <c r="AE1442" t="e">
        <f t="array" ref="AE1442">TTEST(IF(G1442:Q1442&lt;&gt;0,G1442:Q1442),IF(R1442:AA1442&lt;&gt;0,R1442:AA1442),2,3)</f>
        <v>#DIV/0!</v>
      </c>
      <c r="AX1442" s="8" t="s">
        <v>1527</v>
      </c>
      <c r="AY1442" s="8" t="s">
        <v>1527</v>
      </c>
      <c r="AZ1442" s="8" t="s">
        <v>1623</v>
      </c>
      <c r="BA1442" s="9">
        <v>1575.4250371436101</v>
      </c>
      <c r="BB1442" s="9">
        <v>1435.7921075429899</v>
      </c>
      <c r="BC1442" s="9">
        <v>95.283501013839498</v>
      </c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>
        <v>1435.7921075429899</v>
      </c>
      <c r="BQ1442" s="9"/>
      <c r="BR1442" s="9"/>
      <c r="BS1442" s="9"/>
      <c r="BT1442" s="9"/>
      <c r="BU1442" s="9"/>
      <c r="BV1442" s="9"/>
      <c r="BW1442" s="9">
        <v>3141.4830038878299</v>
      </c>
      <c r="BX1442" s="9">
        <v>149</v>
      </c>
    </row>
    <row r="1443" spans="1:76" x14ac:dyDescent="0.2">
      <c r="A1443" s="2" t="s">
        <v>1443</v>
      </c>
      <c r="B1443" s="2">
        <f t="shared" si="44"/>
        <v>31586</v>
      </c>
      <c r="C1443" s="5">
        <v>886</v>
      </c>
      <c r="D1443" s="5">
        <v>1054</v>
      </c>
      <c r="E1443" s="5">
        <v>79</v>
      </c>
      <c r="F1443" s="2">
        <v>31586</v>
      </c>
      <c r="G1443">
        <f t="array" ref="G1443:AA1443">VLOOKUP(A1443,Check_S4,{7,8,9,10,11,12,13,14,15,16,17,18,19,20,21,22,23,24,25,26,27},FALSE)</f>
        <v>0</v>
      </c>
      <c r="H1443">
        <v>0</v>
      </c>
      <c r="I1443">
        <v>15.26291764</v>
      </c>
      <c r="J1443">
        <v>0</v>
      </c>
      <c r="K1443">
        <v>0</v>
      </c>
      <c r="L1443">
        <v>1054.31216947848</v>
      </c>
      <c r="M1443">
        <v>0</v>
      </c>
      <c r="N1443">
        <v>0</v>
      </c>
      <c r="O1443">
        <v>1554.5965644875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1503.6184586812999</v>
      </c>
      <c r="W1443">
        <v>0</v>
      </c>
      <c r="X1443">
        <v>0</v>
      </c>
      <c r="Y1443">
        <v>0</v>
      </c>
      <c r="Z1443">
        <v>0</v>
      </c>
      <c r="AA1443">
        <v>300</v>
      </c>
      <c r="AB1443">
        <f t="array" ref="AB1443">MEDIAN(IF(G1443:Q1443&lt;&gt;0,G1443:Q1443))</f>
        <v>1054.31216947848</v>
      </c>
      <c r="AC1443">
        <f t="array" ref="AC1443">MEDIAN(IF(R1443:Z1443&lt;&gt;0,R1443:Z1443))</f>
        <v>1503.6184586812999</v>
      </c>
      <c r="AD1443">
        <f t="shared" si="45"/>
        <v>1.4261605833735858</v>
      </c>
      <c r="AE1443">
        <f t="array" ref="AE1443">TTEST(IF(G1443:Q1443&lt;&gt;0,G1443:Q1443),IF(R1443:AA1443&lt;&gt;0,R1443:AA1443),2,3)</f>
        <v>0.97442910149242867</v>
      </c>
      <c r="AX1443" s="8" t="s">
        <v>3688</v>
      </c>
      <c r="AY1443" s="8" t="s">
        <v>3689</v>
      </c>
      <c r="AZ1443" s="8" t="s">
        <v>1640</v>
      </c>
      <c r="BA1443" s="9">
        <v>1772.0543892593901</v>
      </c>
      <c r="BB1443" s="9">
        <v>1435.81290387439</v>
      </c>
      <c r="BC1443" s="9">
        <v>61.380560055819501</v>
      </c>
      <c r="BD1443" s="9"/>
      <c r="BE1443" s="9">
        <v>3305</v>
      </c>
      <c r="BF1443" s="9">
        <v>376.93013359999998</v>
      </c>
      <c r="BG1443" s="9"/>
      <c r="BH1443" s="9"/>
      <c r="BI1443" s="9">
        <v>934.21300157148903</v>
      </c>
      <c r="BJ1443" s="9"/>
      <c r="BK1443" s="9">
        <v>3281.7580665793198</v>
      </c>
      <c r="BL1443" s="9">
        <v>1317.33671081389</v>
      </c>
      <c r="BM1443" s="9"/>
      <c r="BN1443" s="9">
        <v>1094.96710311938</v>
      </c>
      <c r="BO1443" s="9"/>
      <c r="BP1443" s="9">
        <v>1554.28909693489</v>
      </c>
      <c r="BQ1443" s="9"/>
      <c r="BR1443" s="9">
        <v>2311.9410014561599</v>
      </c>
      <c r="BS1443" s="9"/>
      <c r="BT1443" s="9"/>
      <c r="BU1443" s="9"/>
      <c r="BV1443" s="9"/>
      <c r="BW1443" s="9"/>
      <c r="BX1443" s="9"/>
    </row>
    <row r="1444" spans="1:76" x14ac:dyDescent="0.2">
      <c r="A1444" s="2" t="s">
        <v>1444</v>
      </c>
      <c r="B1444" s="2">
        <f t="shared" si="44"/>
        <v>24465</v>
      </c>
      <c r="C1444" s="5">
        <v>1141</v>
      </c>
      <c r="D1444" s="5">
        <v>1141</v>
      </c>
      <c r="E1444" s="5"/>
      <c r="F1444" s="2">
        <v>24465</v>
      </c>
      <c r="G1444">
        <f t="array" ref="G1444:AA1444">VLOOKUP(A1444,Check_S4,{7,8,9,10,11,12,13,14,15,16,17,18,19,20,21,22,23,24,25,26,27},FALSE)</f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1140.9570966041299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e">
        <f t="array" ref="AB1444">MEDIAN(IF(G1444:Q1444&lt;&gt;0,G1444:Q1444))</f>
        <v>#NUM!</v>
      </c>
      <c r="AC1444">
        <f t="array" ref="AC1444">MEDIAN(IF(R1444:Z1444&lt;&gt;0,R1444:Z1444))</f>
        <v>1140.9570966041299</v>
      </c>
      <c r="AD1444" t="e">
        <f t="shared" si="45"/>
        <v>#NUM!</v>
      </c>
      <c r="AE1444" t="e">
        <f t="array" ref="AE1444">TTEST(IF(G1444:Q1444&lt;&gt;0,G1444:Q1444),IF(R1444:AA1444&lt;&gt;0,R1444:AA1444),2,3)</f>
        <v>#DIV/0!</v>
      </c>
      <c r="AX1444" s="8" t="s">
        <v>3690</v>
      </c>
      <c r="AY1444" s="8" t="s">
        <v>3691</v>
      </c>
      <c r="AZ1444" s="8" t="s">
        <v>1623</v>
      </c>
      <c r="BA1444" s="9">
        <v>2431.7831408388001</v>
      </c>
      <c r="BB1444" s="9">
        <v>1436</v>
      </c>
      <c r="BC1444" s="9">
        <v>112.354850935941</v>
      </c>
      <c r="BD1444" s="9"/>
      <c r="BE1444" s="9">
        <v>1436</v>
      </c>
      <c r="BF1444" s="9">
        <v>1016.9177560000001</v>
      </c>
      <c r="BG1444" s="9"/>
      <c r="BH1444" s="9"/>
      <c r="BI1444" s="9"/>
      <c r="BJ1444" s="9"/>
      <c r="BK1444" s="9"/>
      <c r="BL1444" s="9">
        <v>7292.4777079832102</v>
      </c>
      <c r="BM1444" s="9"/>
      <c r="BN1444" s="9"/>
      <c r="BO1444" s="9"/>
      <c r="BP1444" s="9">
        <v>1552.52024021078</v>
      </c>
      <c r="BQ1444" s="9"/>
      <c r="BR1444" s="9"/>
      <c r="BS1444" s="9"/>
      <c r="BT1444" s="9"/>
      <c r="BU1444" s="9"/>
      <c r="BV1444" s="9"/>
      <c r="BW1444" s="9"/>
      <c r="BX1444" s="9">
        <v>861</v>
      </c>
    </row>
    <row r="1445" spans="1:76" x14ac:dyDescent="0.2">
      <c r="A1445" s="2" t="s">
        <v>1445</v>
      </c>
      <c r="B1445" s="2">
        <f t="shared" si="44"/>
        <v>48871</v>
      </c>
      <c r="C1445" s="5">
        <v>571</v>
      </c>
      <c r="D1445" s="5">
        <v>571</v>
      </c>
      <c r="E1445" s="5"/>
      <c r="F1445" s="2">
        <v>48871</v>
      </c>
      <c r="G1445">
        <f t="array" ref="G1445:AA1445">VLOOKUP(A1445,Check_S4,{7,8,9,10,11,12,13,14,15,16,17,18,19,20,21,22,23,24,25,26,27},FALSE)</f>
        <v>0</v>
      </c>
      <c r="H1445">
        <v>571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f t="array" ref="AB1445">MEDIAN(IF(G1445:Q1445&lt;&gt;0,G1445:Q1445))</f>
        <v>571</v>
      </c>
      <c r="AC1445" t="e">
        <f t="array" ref="AC1445">MEDIAN(IF(R1445:Z1445&lt;&gt;0,R1445:Z1445))</f>
        <v>#NUM!</v>
      </c>
      <c r="AD1445" t="e">
        <f t="shared" si="45"/>
        <v>#NUM!</v>
      </c>
      <c r="AE1445" t="e">
        <f t="array" ref="AE1445">TTEST(IF(G1445:Q1445&lt;&gt;0,G1445:Q1445),IF(R1445:AA1445&lt;&gt;0,R1445:AA1445),2,3)</f>
        <v>#DIV/0!</v>
      </c>
      <c r="AX1445" s="8" t="s">
        <v>1414</v>
      </c>
      <c r="AY1445" s="8" t="s">
        <v>1414</v>
      </c>
      <c r="AZ1445" s="8" t="s">
        <v>1640</v>
      </c>
      <c r="BA1445" s="9">
        <v>1436.4513704293299</v>
      </c>
      <c r="BB1445" s="9">
        <v>1436.4513704293299</v>
      </c>
      <c r="BC1445" s="9">
        <v>10.1945585711139</v>
      </c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>
        <v>1332.9027408586601</v>
      </c>
      <c r="BQ1445" s="9"/>
      <c r="BR1445" s="9"/>
      <c r="BS1445" s="9"/>
      <c r="BT1445" s="9"/>
      <c r="BU1445" s="9"/>
      <c r="BV1445" s="9"/>
      <c r="BW1445" s="9"/>
      <c r="BX1445" s="9">
        <v>1540</v>
      </c>
    </row>
    <row r="1446" spans="1:76" x14ac:dyDescent="0.2">
      <c r="A1446" s="2" t="s">
        <v>1446</v>
      </c>
      <c r="B1446" s="2">
        <f t="shared" si="44"/>
        <v>22066</v>
      </c>
      <c r="C1446" s="5">
        <v>1264</v>
      </c>
      <c r="D1446" s="5">
        <v>1143</v>
      </c>
      <c r="E1446" s="5">
        <v>89</v>
      </c>
      <c r="F1446" s="2">
        <v>22066</v>
      </c>
      <c r="G1446">
        <f t="array" ref="G1446:AA1446">VLOOKUP(A1446,Check_S4,{7,8,9,10,11,12,13,14,15,16,17,18,19,20,21,22,23,24,25,26,27},FALSE)</f>
        <v>0</v>
      </c>
      <c r="H1446">
        <v>0</v>
      </c>
      <c r="I1446">
        <v>124.0271621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1142.62229726447</v>
      </c>
      <c r="T1446">
        <v>0</v>
      </c>
      <c r="U1446">
        <v>0</v>
      </c>
      <c r="V1446">
        <v>1598.22479907721</v>
      </c>
      <c r="W1446">
        <v>0</v>
      </c>
      <c r="X1446">
        <v>0</v>
      </c>
      <c r="Y1446">
        <v>0</v>
      </c>
      <c r="Z1446">
        <v>2988.0104945732701</v>
      </c>
      <c r="AA1446">
        <v>468</v>
      </c>
      <c r="AB1446">
        <f t="array" ref="AB1446">MEDIAN(IF(G1446:Q1446&lt;&gt;0,G1446:Q1446))</f>
        <v>124.0271621</v>
      </c>
      <c r="AC1446">
        <f t="array" ref="AC1446">MEDIAN(IF(R1446:Z1446&lt;&gt;0,R1446:Z1446))</f>
        <v>1598.22479907721</v>
      </c>
      <c r="AD1446">
        <f t="shared" si="45"/>
        <v>12.886086983015877</v>
      </c>
      <c r="AE1446" t="e">
        <f t="array" ref="AE1446">TTEST(IF(G1446:Q1446&lt;&gt;0,G1446:Q1446),IF(R1446:AA1446&lt;&gt;0,R1446:AA1446),2,3)</f>
        <v>#DIV/0!</v>
      </c>
      <c r="AX1446" s="8" t="s">
        <v>896</v>
      </c>
      <c r="AY1446" s="8" t="s">
        <v>3692</v>
      </c>
      <c r="AZ1446" s="8" t="s">
        <v>1623</v>
      </c>
      <c r="BA1446" s="9">
        <v>2876.7033115903801</v>
      </c>
      <c r="BB1446" s="9">
        <v>1437.4047601111399</v>
      </c>
      <c r="BC1446" s="9">
        <v>118.28465395648399</v>
      </c>
      <c r="BD1446" s="9"/>
      <c r="BE1446" s="9">
        <v>3333</v>
      </c>
      <c r="BF1446" s="9">
        <v>465.06016060000002</v>
      </c>
      <c r="BG1446" s="9"/>
      <c r="BH1446" s="9">
        <v>55.58928882</v>
      </c>
      <c r="BI1446" s="9">
        <v>1437.4047601111399</v>
      </c>
      <c r="BJ1446" s="9">
        <v>9048.8637208785294</v>
      </c>
      <c r="BK1446" s="9">
        <v>570.325321887104</v>
      </c>
      <c r="BL1446" s="9">
        <v>2864.7622262872001</v>
      </c>
      <c r="BM1446" s="9"/>
      <c r="BN1446" s="9">
        <v>7954.3243257294798</v>
      </c>
      <c r="BO1446" s="9"/>
      <c r="BP1446" s="9"/>
      <c r="BQ1446" s="9"/>
      <c r="BR1446" s="9"/>
      <c r="BS1446" s="9"/>
      <c r="BT1446" s="9"/>
      <c r="BU1446" s="9"/>
      <c r="BV1446" s="9"/>
      <c r="BW1446" s="9"/>
      <c r="BX1446" s="9">
        <v>161</v>
      </c>
    </row>
    <row r="1447" spans="1:76" x14ac:dyDescent="0.2">
      <c r="A1447" s="2" t="s">
        <v>1447</v>
      </c>
      <c r="B1447" s="2">
        <f t="shared" si="44"/>
        <v>21145</v>
      </c>
      <c r="C1447" s="5">
        <v>1318</v>
      </c>
      <c r="D1447" s="5">
        <v>1318</v>
      </c>
      <c r="E1447" s="5"/>
      <c r="F1447" s="2">
        <v>21145</v>
      </c>
      <c r="G1447">
        <f t="array" ref="G1447:AA1447">VLOOKUP(A1447,Check_S4,{7,8,9,10,11,12,13,14,15,16,17,18,19,20,21,22,23,24,25,26,27},FALSE)</f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1318.3279537693199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e">
        <f t="array" ref="AB1447">MEDIAN(IF(G1447:Q1447&lt;&gt;0,G1447:Q1447))</f>
        <v>#NUM!</v>
      </c>
      <c r="AC1447">
        <f t="array" ref="AC1447">MEDIAN(IF(R1447:Z1447&lt;&gt;0,R1447:Z1447))</f>
        <v>1318.3279537693199</v>
      </c>
      <c r="AD1447" t="e">
        <f t="shared" si="45"/>
        <v>#NUM!</v>
      </c>
      <c r="AE1447" t="e">
        <f t="array" ref="AE1447">TTEST(IF(G1447:Q1447&lt;&gt;0,G1447:Q1447),IF(R1447:AA1447&lt;&gt;0,R1447:AA1447),2,3)</f>
        <v>#DIV/0!</v>
      </c>
      <c r="AX1447" s="8" t="s">
        <v>3693</v>
      </c>
      <c r="AY1447" s="8" t="s">
        <v>3694</v>
      </c>
      <c r="AZ1447" s="8" t="s">
        <v>1623</v>
      </c>
      <c r="BA1447" s="9">
        <v>1453.2308209052301</v>
      </c>
      <c r="BB1447" s="9">
        <v>1441.0991171150999</v>
      </c>
      <c r="BC1447" s="9">
        <v>66.267078074256304</v>
      </c>
      <c r="BD1447" s="9"/>
      <c r="BE1447" s="9">
        <v>941</v>
      </c>
      <c r="BF1447" s="9">
        <v>84.71614117</v>
      </c>
      <c r="BG1447" s="9"/>
      <c r="BH1447" s="9"/>
      <c r="BI1447" s="9">
        <v>1823.4600554579199</v>
      </c>
      <c r="BJ1447" s="9"/>
      <c r="BK1447" s="9"/>
      <c r="BL1447" s="9">
        <v>1507.6215305667999</v>
      </c>
      <c r="BM1447" s="9"/>
      <c r="BN1447" s="9">
        <v>1374.5767036633899</v>
      </c>
      <c r="BO1447" s="9"/>
      <c r="BP1447" s="9"/>
      <c r="BQ1447" s="9"/>
      <c r="BR1447" s="9"/>
      <c r="BS1447" s="9"/>
      <c r="BT1447" s="9"/>
      <c r="BU1447" s="9"/>
      <c r="BV1447" s="9"/>
      <c r="BW1447" s="9">
        <v>2988.0104945732701</v>
      </c>
      <c r="BX1447" s="9"/>
    </row>
    <row r="1448" spans="1:76" x14ac:dyDescent="0.2">
      <c r="A1448" s="2" t="s">
        <v>1448</v>
      </c>
      <c r="B1448" s="2">
        <f t="shared" si="44"/>
        <v>24170</v>
      </c>
      <c r="C1448" s="5">
        <v>1152</v>
      </c>
      <c r="D1448" s="5">
        <v>1152</v>
      </c>
      <c r="E1448" s="5"/>
      <c r="F1448" s="2">
        <v>24170</v>
      </c>
      <c r="G1448">
        <f t="array" ref="G1448:AA1448">VLOOKUP(A1448,Check_S4,{7,8,9,10,11,12,13,14,15,16,17,18,19,20,21,22,23,24,25,26,27},FALSE)</f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1151.7894011502599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e">
        <f t="array" ref="AB1448">MEDIAN(IF(G1448:Q1448&lt;&gt;0,G1448:Q1448))</f>
        <v>#NUM!</v>
      </c>
      <c r="AC1448">
        <f t="array" ref="AC1448">MEDIAN(IF(R1448:Z1448&lt;&gt;0,R1448:Z1448))</f>
        <v>1151.7894011502599</v>
      </c>
      <c r="AD1448" t="e">
        <f t="shared" si="45"/>
        <v>#NUM!</v>
      </c>
      <c r="AE1448" t="e">
        <f t="array" ref="AE1448">TTEST(IF(G1448:Q1448&lt;&gt;0,G1448:Q1448),IF(R1448:AA1448&lt;&gt;0,R1448:AA1448),2,3)</f>
        <v>#DIV/0!</v>
      </c>
      <c r="AX1448" s="8" t="s">
        <v>3695</v>
      </c>
      <c r="AY1448" s="8" t="s">
        <v>3696</v>
      </c>
      <c r="AZ1448" s="8" t="s">
        <v>1623</v>
      </c>
      <c r="BA1448" s="9">
        <v>1473.08544878975</v>
      </c>
      <c r="BB1448" s="9">
        <v>1441.1952241778499</v>
      </c>
      <c r="BC1448" s="9">
        <v>62.266192119195502</v>
      </c>
      <c r="BD1448" s="9"/>
      <c r="BE1448" s="9">
        <v>751</v>
      </c>
      <c r="BF1448" s="9">
        <v>167.15887900000001</v>
      </c>
      <c r="BG1448" s="9"/>
      <c r="BH1448" s="9"/>
      <c r="BI1448" s="9">
        <v>1969.6277728575001</v>
      </c>
      <c r="BJ1448" s="9"/>
      <c r="BK1448" s="9"/>
      <c r="BL1448" s="9">
        <v>1441.1952241778499</v>
      </c>
      <c r="BM1448" s="9"/>
      <c r="BN1448" s="9"/>
      <c r="BO1448" s="9"/>
      <c r="BP1448" s="9">
        <v>1518.1068720672099</v>
      </c>
      <c r="BQ1448" s="9"/>
      <c r="BR1448" s="9"/>
      <c r="BS1448" s="9"/>
      <c r="BT1448" s="9"/>
      <c r="BU1448" s="9"/>
      <c r="BV1448" s="9"/>
      <c r="BW1448" s="9">
        <v>3074.5093934256902</v>
      </c>
      <c r="BX1448" s="9">
        <v>1390</v>
      </c>
    </row>
    <row r="1449" spans="1:76" x14ac:dyDescent="0.2">
      <c r="A1449" s="2" t="s">
        <v>1449</v>
      </c>
      <c r="B1449" s="2">
        <f t="shared" ref="B1449:B1512" si="46">VLOOKUP(A1449,Molwt,3,FALSE)</f>
        <v>27422</v>
      </c>
      <c r="C1449" s="5">
        <v>1014</v>
      </c>
      <c r="D1449" s="5">
        <v>1014</v>
      </c>
      <c r="E1449" s="5">
        <v>25</v>
      </c>
      <c r="F1449" s="2">
        <v>27422</v>
      </c>
      <c r="G1449">
        <f t="array" ref="G1449:AA1449">VLOOKUP(A1449,Check_S4,{7,8,9,10,11,12,13,14,15,16,17,18,19,20,21,22,23,24,25,26,27},FALSE)</f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834.35491915605803</v>
      </c>
      <c r="O1449">
        <v>0</v>
      </c>
      <c r="P1449">
        <v>0</v>
      </c>
      <c r="Q1449">
        <v>0</v>
      </c>
      <c r="R1449">
        <v>0</v>
      </c>
      <c r="S1449">
        <v>1194.4776386005999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f t="array" ref="AB1449">MEDIAN(IF(G1449:Q1449&lt;&gt;0,G1449:Q1449))</f>
        <v>834.35491915605803</v>
      </c>
      <c r="AC1449">
        <f t="array" ref="AC1449">MEDIAN(IF(R1449:Z1449&lt;&gt;0,R1449:Z1449))</f>
        <v>1194.4776386005999</v>
      </c>
      <c r="AD1449">
        <f t="shared" si="45"/>
        <v>1.4316181413645916</v>
      </c>
      <c r="AE1449" t="e">
        <f t="array" ref="AE1449">TTEST(IF(G1449:Q1449&lt;&gt;0,G1449:Q1449),IF(R1449:AA1449&lt;&gt;0,R1449:AA1449),2,3)</f>
        <v>#DIV/0!</v>
      </c>
      <c r="AX1449" s="8" t="s">
        <v>3697</v>
      </c>
      <c r="AY1449" s="8" t="s">
        <v>3698</v>
      </c>
      <c r="AZ1449" s="8" t="s">
        <v>1623</v>
      </c>
      <c r="BA1449" s="9">
        <v>1442.7624134328601</v>
      </c>
      <c r="BB1449" s="9">
        <v>1442.7624134328601</v>
      </c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>
        <v>1442.7624134328601</v>
      </c>
      <c r="BQ1449" s="9"/>
      <c r="BR1449" s="9"/>
      <c r="BS1449" s="9"/>
      <c r="BT1449" s="9"/>
      <c r="BU1449" s="9"/>
      <c r="BV1449" s="9"/>
      <c r="BW1449" s="9"/>
      <c r="BX1449" s="9"/>
    </row>
    <row r="1450" spans="1:76" x14ac:dyDescent="0.2">
      <c r="A1450" s="2" t="s">
        <v>1450</v>
      </c>
      <c r="B1450" s="2">
        <f t="shared" si="46"/>
        <v>27313</v>
      </c>
      <c r="C1450" s="5">
        <v>1011</v>
      </c>
      <c r="D1450" s="5">
        <v>1133</v>
      </c>
      <c r="E1450" s="5">
        <v>89</v>
      </c>
      <c r="F1450" s="2">
        <v>27313</v>
      </c>
      <c r="G1450">
        <f t="array" ref="G1450:AA1450">VLOOKUP(A1450,Check_S4,{7,8,9,10,11,12,13,14,15,16,17,18,19,20,21,22,23,24,25,26,27},FALSE)</f>
        <v>0</v>
      </c>
      <c r="H1450">
        <v>2334</v>
      </c>
      <c r="I1450">
        <v>64.901366109999998</v>
      </c>
      <c r="J1450">
        <v>221.6410229</v>
      </c>
      <c r="K1450">
        <v>0</v>
      </c>
      <c r="L1450">
        <v>172.29519719347201</v>
      </c>
      <c r="M1450">
        <v>0</v>
      </c>
      <c r="N1450">
        <v>0</v>
      </c>
      <c r="O1450">
        <v>1203.7435525825799</v>
      </c>
      <c r="P1450">
        <v>0</v>
      </c>
      <c r="Q1450">
        <v>1945.55583789661</v>
      </c>
      <c r="R1450">
        <v>0</v>
      </c>
      <c r="S1450">
        <v>1133.46959757119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f t="array" ref="AB1450">MEDIAN(IF(G1450:Q1450&lt;&gt;0,G1450:Q1450))</f>
        <v>712.69228774128987</v>
      </c>
      <c r="AC1450">
        <f t="array" ref="AC1450">MEDIAN(IF(R1450:Z1450&lt;&gt;0,R1450:Z1450))</f>
        <v>1133.46959757119</v>
      </c>
      <c r="AD1450">
        <f t="shared" si="45"/>
        <v>1.5904053082480443</v>
      </c>
      <c r="AE1450" t="e">
        <f t="array" ref="AE1450">TTEST(IF(G1450:Q1450&lt;&gt;0,G1450:Q1450),IF(R1450:AA1450&lt;&gt;0,R1450:AA1450),2,3)</f>
        <v>#DIV/0!</v>
      </c>
      <c r="AX1450" s="8" t="s">
        <v>3699</v>
      </c>
      <c r="AY1450" s="8" t="s">
        <v>3700</v>
      </c>
      <c r="AZ1450" s="8" t="s">
        <v>1623</v>
      </c>
      <c r="BA1450" s="9">
        <v>1252.5146055835601</v>
      </c>
      <c r="BB1450" s="9">
        <v>1442.92765846928</v>
      </c>
      <c r="BC1450" s="9">
        <v>52.342647472218502</v>
      </c>
      <c r="BD1450" s="9"/>
      <c r="BE1450" s="9">
        <v>2097</v>
      </c>
      <c r="BF1450" s="9">
        <v>165.03176719999999</v>
      </c>
      <c r="BG1450" s="9"/>
      <c r="BH1450" s="9"/>
      <c r="BI1450" s="9">
        <v>1467.45991867821</v>
      </c>
      <c r="BJ1450" s="9"/>
      <c r="BK1450" s="9"/>
      <c r="BL1450" s="9"/>
      <c r="BM1450" s="9"/>
      <c r="BN1450" s="9"/>
      <c r="BO1450" s="9"/>
      <c r="BP1450" s="9">
        <v>1418.39539826034</v>
      </c>
      <c r="BQ1450" s="9"/>
      <c r="BR1450" s="9"/>
      <c r="BS1450" s="9">
        <v>1475.2005493628401</v>
      </c>
      <c r="BT1450" s="9"/>
      <c r="BU1450" s="9"/>
      <c r="BV1450" s="9"/>
      <c r="BW1450" s="9"/>
      <c r="BX1450" s="9">
        <v>892</v>
      </c>
    </row>
    <row r="1451" spans="1:76" x14ac:dyDescent="0.2">
      <c r="A1451" s="2" t="s">
        <v>1451</v>
      </c>
      <c r="B1451" s="2">
        <f t="shared" si="46"/>
        <v>22140</v>
      </c>
      <c r="C1451" s="5">
        <v>1244</v>
      </c>
      <c r="D1451" s="5">
        <v>1244</v>
      </c>
      <c r="E1451" s="5">
        <v>10</v>
      </c>
      <c r="F1451" s="2">
        <v>22140</v>
      </c>
      <c r="G1451">
        <f t="array" ref="G1451:AA1451">VLOOKUP(A1451,Check_S4,{7,8,9,10,11,12,13,14,15,16,17,18,19,20,21,22,23,24,25,26,27},FALSE)</f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1335.2564260792799</v>
      </c>
      <c r="O1451">
        <v>0</v>
      </c>
      <c r="P1451">
        <v>0</v>
      </c>
      <c r="Q1451">
        <v>0</v>
      </c>
      <c r="R1451">
        <v>0</v>
      </c>
      <c r="S1451">
        <v>1151.7894011502599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f t="array" ref="AB1451">MEDIAN(IF(G1451:Q1451&lt;&gt;0,G1451:Q1451))</f>
        <v>1335.2564260792799</v>
      </c>
      <c r="AC1451">
        <f t="array" ref="AC1451">MEDIAN(IF(R1451:Z1451&lt;&gt;0,R1451:Z1451))</f>
        <v>1151.7894011502599</v>
      </c>
      <c r="AD1451">
        <f t="shared" si="45"/>
        <v>0.86259790902655664</v>
      </c>
      <c r="AE1451" t="e">
        <f t="array" ref="AE1451">TTEST(IF(G1451:Q1451&lt;&gt;0,G1451:Q1451),IF(R1451:AA1451&lt;&gt;0,R1451:AA1451),2,3)</f>
        <v>#DIV/0!</v>
      </c>
      <c r="AX1451" s="8" t="s">
        <v>3701</v>
      </c>
      <c r="AY1451" s="8" t="s">
        <v>3702</v>
      </c>
      <c r="AZ1451" s="8" t="s">
        <v>1623</v>
      </c>
      <c r="BA1451" s="9">
        <v>1323.57353684284</v>
      </c>
      <c r="BB1451" s="9">
        <v>1442.94777494545</v>
      </c>
      <c r="BC1451" s="9">
        <v>55.445264685589102</v>
      </c>
      <c r="BD1451" s="9"/>
      <c r="BE1451" s="9">
        <v>1656</v>
      </c>
      <c r="BF1451" s="9">
        <v>77.907378320000007</v>
      </c>
      <c r="BG1451" s="9"/>
      <c r="BH1451" s="9"/>
      <c r="BI1451" s="9">
        <v>2066.0069486423299</v>
      </c>
      <c r="BJ1451" s="9">
        <v>1009.67278927161</v>
      </c>
      <c r="BK1451" s="9">
        <v>721.10592677587101</v>
      </c>
      <c r="BL1451" s="9">
        <v>2359.34485143955</v>
      </c>
      <c r="BM1451" s="9"/>
      <c r="BN1451" s="9">
        <v>1442.94777494545</v>
      </c>
      <c r="BO1451" s="9"/>
      <c r="BP1451" s="9">
        <v>1811.1761621907899</v>
      </c>
      <c r="BQ1451" s="9"/>
      <c r="BR1451" s="9"/>
      <c r="BS1451" s="9"/>
      <c r="BT1451" s="9"/>
      <c r="BU1451" s="9"/>
      <c r="BV1451" s="9"/>
      <c r="BW1451" s="9"/>
      <c r="BX1451" s="9">
        <v>768</v>
      </c>
    </row>
    <row r="1452" spans="1:76" x14ac:dyDescent="0.2">
      <c r="A1452" s="2" t="s">
        <v>1452</v>
      </c>
      <c r="B1452" s="2">
        <f t="shared" si="46"/>
        <v>23293</v>
      </c>
      <c r="C1452" s="5">
        <v>1177</v>
      </c>
      <c r="D1452" s="5">
        <v>1000</v>
      </c>
      <c r="E1452" s="5">
        <v>93</v>
      </c>
      <c r="F1452" s="2">
        <v>23293</v>
      </c>
      <c r="G1452">
        <f t="array" ref="G1452:AA1452">VLOOKUP(A1452,Check_S4,{7,8,9,10,11,12,13,14,15,16,17,18,19,20,21,22,23,24,25,26,27},FALSE)</f>
        <v>0</v>
      </c>
      <c r="H1452">
        <v>1000</v>
      </c>
      <c r="I1452">
        <v>42.944854460000002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2946.6000386220899</v>
      </c>
      <c r="R1452">
        <v>0</v>
      </c>
      <c r="S1452">
        <v>1307.20379802346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589</v>
      </c>
      <c r="AB1452">
        <f t="array" ref="AB1452">MEDIAN(IF(G1452:Q1452&lt;&gt;0,G1452:Q1452))</f>
        <v>1000</v>
      </c>
      <c r="AC1452">
        <f t="array" ref="AC1452">MEDIAN(IF(R1452:Z1452&lt;&gt;0,R1452:Z1452))</f>
        <v>1307.20379802346</v>
      </c>
      <c r="AD1452">
        <f t="shared" si="45"/>
        <v>1.3072037980234599</v>
      </c>
      <c r="AE1452">
        <f t="array" ref="AE1452">TTEST(IF(G1452:Q1452&lt;&gt;0,G1452:Q1452),IF(R1452:AA1452&lt;&gt;0,R1452:AA1452),2,3)</f>
        <v>0.71186836357718475</v>
      </c>
      <c r="AX1452" s="8" t="s">
        <v>1393</v>
      </c>
      <c r="AY1452" s="8" t="s">
        <v>1393</v>
      </c>
      <c r="AZ1452" s="8" t="s">
        <v>1640</v>
      </c>
      <c r="BA1452" s="9">
        <v>1443.6341669691301</v>
      </c>
      <c r="BB1452" s="9">
        <v>1443.6341669691301</v>
      </c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>
        <v>1443.6341669691301</v>
      </c>
      <c r="BQ1452" s="9"/>
      <c r="BR1452" s="9"/>
      <c r="BS1452" s="9"/>
      <c r="BT1452" s="9"/>
      <c r="BU1452" s="9"/>
      <c r="BV1452" s="9"/>
      <c r="BW1452" s="9"/>
      <c r="BX1452" s="9"/>
    </row>
    <row r="1453" spans="1:76" x14ac:dyDescent="0.2">
      <c r="A1453" s="2" t="s">
        <v>1453</v>
      </c>
      <c r="B1453" s="2">
        <f t="shared" si="46"/>
        <v>50834</v>
      </c>
      <c r="C1453" s="5">
        <v>535</v>
      </c>
      <c r="D1453" s="5">
        <v>572</v>
      </c>
      <c r="E1453" s="5">
        <v>81</v>
      </c>
      <c r="F1453" s="2">
        <v>50834</v>
      </c>
      <c r="G1453">
        <f t="array" ref="G1453:AA1453">VLOOKUP(A1453,Check_S4,{7,8,9,10,11,12,13,14,15,16,17,18,19,20,21,22,23,24,25,26,27},FALSE)</f>
        <v>0</v>
      </c>
      <c r="H1453">
        <v>584</v>
      </c>
      <c r="I1453">
        <v>65.640540209999998</v>
      </c>
      <c r="J1453">
        <v>0</v>
      </c>
      <c r="K1453">
        <v>0</v>
      </c>
      <c r="L1453">
        <v>246.61179213166901</v>
      </c>
      <c r="M1453">
        <v>0</v>
      </c>
      <c r="N1453">
        <v>0</v>
      </c>
      <c r="O1453">
        <v>0</v>
      </c>
      <c r="P1453">
        <v>0</v>
      </c>
      <c r="Q1453">
        <v>572.26906178823106</v>
      </c>
      <c r="R1453">
        <v>0</v>
      </c>
      <c r="S1453">
        <v>1207.0906588688399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f t="array" ref="AB1453">MEDIAN(IF(G1453:Q1453&lt;&gt;0,G1453:Q1453))</f>
        <v>409.44042695995006</v>
      </c>
      <c r="AC1453">
        <f t="array" ref="AC1453">MEDIAN(IF(R1453:Z1453&lt;&gt;0,R1453:Z1453))</f>
        <v>1207.0906588688399</v>
      </c>
      <c r="AD1453">
        <f t="shared" si="45"/>
        <v>2.9481472257914412</v>
      </c>
      <c r="AE1453" t="e">
        <f t="array" ref="AE1453">TTEST(IF(G1453:Q1453&lt;&gt;0,G1453:Q1453),IF(R1453:AA1453&lt;&gt;0,R1453:AA1453),2,3)</f>
        <v>#DIV/0!</v>
      </c>
      <c r="AX1453" s="8" t="s">
        <v>3703</v>
      </c>
      <c r="AY1453" s="8" t="s">
        <v>3704</v>
      </c>
      <c r="AZ1453" s="8" t="s">
        <v>1623</v>
      </c>
      <c r="BA1453" s="9">
        <v>2552.06548147577</v>
      </c>
      <c r="BB1453" s="9">
        <v>1444.3089597575099</v>
      </c>
      <c r="BC1453" s="9">
        <v>122.1756208506</v>
      </c>
      <c r="BD1453" s="9"/>
      <c r="BE1453" s="9">
        <v>998</v>
      </c>
      <c r="BF1453" s="9">
        <v>182.49893130000001</v>
      </c>
      <c r="BG1453" s="9"/>
      <c r="BH1453" s="9"/>
      <c r="BI1453" s="9">
        <v>1444.3089597575099</v>
      </c>
      <c r="BJ1453" s="9"/>
      <c r="BK1453" s="9"/>
      <c r="BL1453" s="9">
        <v>3072.2521932724098</v>
      </c>
      <c r="BM1453" s="9">
        <v>9345.6932640028608</v>
      </c>
      <c r="BN1453" s="9">
        <v>1562.2075083770101</v>
      </c>
      <c r="BO1453" s="9"/>
      <c r="BP1453" s="9">
        <v>1259.4975136206201</v>
      </c>
      <c r="BQ1453" s="9"/>
      <c r="BR1453" s="9"/>
      <c r="BS1453" s="9"/>
      <c r="BT1453" s="9"/>
      <c r="BU1453" s="9"/>
      <c r="BV1453" s="9"/>
      <c r="BW1453" s="9"/>
      <c r="BX1453" s="9"/>
    </row>
    <row r="1454" spans="1:76" x14ac:dyDescent="0.2">
      <c r="A1454" s="2" t="s">
        <v>1454</v>
      </c>
      <c r="B1454" s="2">
        <f t="shared" si="46"/>
        <v>46982</v>
      </c>
      <c r="C1454" s="5">
        <v>573</v>
      </c>
      <c r="D1454" s="5">
        <v>573</v>
      </c>
      <c r="E1454" s="5"/>
      <c r="F1454" s="2">
        <v>46982</v>
      </c>
      <c r="G1454">
        <f t="array" ref="G1454:AA1454">VLOOKUP(A1454,Check_S4,{7,8,9,10,11,12,13,14,15,16,17,18,19,20,21,22,23,24,25,26,27},FALSE)</f>
        <v>573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f t="array" ref="AB1454">MEDIAN(IF(G1454:Q1454&lt;&gt;0,G1454:Q1454))</f>
        <v>573</v>
      </c>
      <c r="AC1454" t="e">
        <f t="array" ref="AC1454">MEDIAN(IF(R1454:Z1454&lt;&gt;0,R1454:Z1454))</f>
        <v>#NUM!</v>
      </c>
      <c r="AD1454" t="e">
        <f t="shared" si="45"/>
        <v>#NUM!</v>
      </c>
      <c r="AE1454" t="e">
        <f t="array" ref="AE1454">TTEST(IF(G1454:Q1454&lt;&gt;0,G1454:Q1454),IF(R1454:AA1454&lt;&gt;0,R1454:AA1454),2,3)</f>
        <v>#DIV/0!</v>
      </c>
      <c r="AX1454" s="8" t="s">
        <v>3705</v>
      </c>
      <c r="AY1454" s="8" t="s">
        <v>3706</v>
      </c>
      <c r="AZ1454" s="8" t="s">
        <v>1623</v>
      </c>
      <c r="BA1454" s="9">
        <v>1550.2866276656</v>
      </c>
      <c r="BB1454" s="9">
        <v>1444.38352107418</v>
      </c>
      <c r="BC1454" s="9">
        <v>67.171299861088698</v>
      </c>
      <c r="BD1454" s="9"/>
      <c r="BE1454" s="9">
        <v>1894</v>
      </c>
      <c r="BF1454" s="9">
        <v>99.448787019999997</v>
      </c>
      <c r="BG1454" s="9"/>
      <c r="BH1454" s="9"/>
      <c r="BI1454" s="9">
        <v>946.88472023234499</v>
      </c>
      <c r="BJ1454" s="9"/>
      <c r="BK1454" s="9"/>
      <c r="BL1454" s="9">
        <v>3759.91443955159</v>
      </c>
      <c r="BM1454" s="9"/>
      <c r="BN1454" s="9">
        <v>1359.2058726355399</v>
      </c>
      <c r="BO1454" s="9"/>
      <c r="BP1454" s="9">
        <v>1529.56116951283</v>
      </c>
      <c r="BQ1454" s="9"/>
      <c r="BR1454" s="9"/>
      <c r="BS1454" s="9">
        <v>1553.2780323725001</v>
      </c>
      <c r="BT1454" s="9"/>
      <c r="BU1454" s="9"/>
      <c r="BV1454" s="9"/>
      <c r="BW1454" s="9"/>
      <c r="BX1454" s="9">
        <v>1260</v>
      </c>
    </row>
    <row r="1455" spans="1:76" x14ac:dyDescent="0.2">
      <c r="A1455" s="2" t="s">
        <v>1455</v>
      </c>
      <c r="B1455" s="2">
        <f t="shared" si="46"/>
        <v>31109</v>
      </c>
      <c r="C1455" s="5">
        <v>863</v>
      </c>
      <c r="D1455" s="5">
        <v>694</v>
      </c>
      <c r="E1455" s="5">
        <v>94</v>
      </c>
      <c r="F1455" s="2">
        <v>31109</v>
      </c>
      <c r="G1455">
        <f t="array" ref="G1455:AA1455">VLOOKUP(A1455,Check_S4,{7,8,9,10,11,12,13,14,15,16,17,18,19,20,21,22,23,24,25,26,27},FALSE)</f>
        <v>0</v>
      </c>
      <c r="H1455">
        <v>1023</v>
      </c>
      <c r="I1455">
        <v>126.5306432</v>
      </c>
      <c r="J1455">
        <v>0</v>
      </c>
      <c r="K1455">
        <v>0</v>
      </c>
      <c r="L1455">
        <v>0</v>
      </c>
      <c r="M1455">
        <v>0</v>
      </c>
      <c r="N1455">
        <v>1939.45091921069</v>
      </c>
      <c r="O1455">
        <v>364.35530586737201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f t="array" ref="AB1455">MEDIAN(IF(G1455:Q1455&lt;&gt;0,G1455:Q1455))</f>
        <v>693.67765293368598</v>
      </c>
      <c r="AC1455" t="e">
        <f t="array" ref="AC1455">MEDIAN(IF(R1455:Z1455&lt;&gt;0,R1455:Z1455))</f>
        <v>#NUM!</v>
      </c>
      <c r="AD1455" t="e">
        <f t="shared" si="45"/>
        <v>#NUM!</v>
      </c>
      <c r="AE1455" t="e">
        <f t="array" ref="AE1455">TTEST(IF(G1455:Q1455&lt;&gt;0,G1455:Q1455),IF(R1455:AA1455&lt;&gt;0,R1455:AA1455),2,3)</f>
        <v>#DIV/0!</v>
      </c>
      <c r="AX1455" s="8" t="s">
        <v>3707</v>
      </c>
      <c r="AY1455" s="8" t="s">
        <v>3708</v>
      </c>
      <c r="AZ1455" s="8" t="s">
        <v>1623</v>
      </c>
      <c r="BA1455" s="9">
        <v>2118.7438923475602</v>
      </c>
      <c r="BB1455" s="9">
        <v>1445.13089654035</v>
      </c>
      <c r="BC1455" s="9">
        <v>69.211564849594495</v>
      </c>
      <c r="BD1455" s="9"/>
      <c r="BE1455" s="9">
        <v>5045</v>
      </c>
      <c r="BF1455" s="9">
        <v>863.40711950000002</v>
      </c>
      <c r="BG1455" s="9"/>
      <c r="BH1455" s="9"/>
      <c r="BI1455" s="9"/>
      <c r="BJ1455" s="9"/>
      <c r="BK1455" s="9"/>
      <c r="BL1455" s="9">
        <v>1233.7077678174101</v>
      </c>
      <c r="BM1455" s="9"/>
      <c r="BN1455" s="9">
        <v>2007.2691511891201</v>
      </c>
      <c r="BO1455" s="9"/>
      <c r="BP1455" s="9">
        <v>1249.3202455802</v>
      </c>
      <c r="BQ1455" s="9">
        <v>3660.9850616130798</v>
      </c>
      <c r="BR1455" s="9"/>
      <c r="BS1455" s="9">
        <v>1640.26179308069</v>
      </c>
      <c r="BT1455" s="9"/>
      <c r="BU1455" s="9"/>
      <c r="BV1455" s="9"/>
      <c r="BW1455" s="9"/>
      <c r="BX1455" s="9">
        <v>1250</v>
      </c>
    </row>
    <row r="1456" spans="1:76" x14ac:dyDescent="0.2">
      <c r="A1456" s="2" t="s">
        <v>1456</v>
      </c>
      <c r="B1456" s="2">
        <f t="shared" si="46"/>
        <v>19049</v>
      </c>
      <c r="C1456" s="5">
        <v>1405</v>
      </c>
      <c r="D1456" s="5">
        <v>1405</v>
      </c>
      <c r="E1456" s="5"/>
      <c r="F1456" s="2">
        <v>19049</v>
      </c>
      <c r="G1456">
        <f t="array" ref="G1456:AA1456">VLOOKUP(A1456,Check_S4,{7,8,9,10,11,12,13,14,15,16,17,18,19,20,21,22,23,24,25,26,27},FALSE)</f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1404.5080794292901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e">
        <f t="array" ref="AB1456">MEDIAN(IF(G1456:Q1456&lt;&gt;0,G1456:Q1456))</f>
        <v>#NUM!</v>
      </c>
      <c r="AC1456">
        <f t="array" ref="AC1456">MEDIAN(IF(R1456:Z1456&lt;&gt;0,R1456:Z1456))</f>
        <v>1404.5080794292901</v>
      </c>
      <c r="AD1456" t="e">
        <f t="shared" si="45"/>
        <v>#NUM!</v>
      </c>
      <c r="AE1456" t="e">
        <f t="array" ref="AE1456">TTEST(IF(G1456:Q1456&lt;&gt;0,G1456:Q1456),IF(R1456:AA1456&lt;&gt;0,R1456:AA1456),2,3)</f>
        <v>#DIV/0!</v>
      </c>
      <c r="AX1456" s="8" t="s">
        <v>603</v>
      </c>
      <c r="AY1456" s="8" t="s">
        <v>3709</v>
      </c>
      <c r="AZ1456" s="8" t="s">
        <v>1623</v>
      </c>
      <c r="BA1456" s="9">
        <v>1471.09929973918</v>
      </c>
      <c r="BB1456" s="9">
        <v>1445.9435001013801</v>
      </c>
      <c r="BC1456" s="9">
        <v>61.9753347522742</v>
      </c>
      <c r="BD1456" s="9"/>
      <c r="BE1456" s="9">
        <v>1403</v>
      </c>
      <c r="BF1456" s="9">
        <v>339.93889949999999</v>
      </c>
      <c r="BG1456" s="9"/>
      <c r="BH1456" s="9"/>
      <c r="BI1456" s="9">
        <v>1515.2482299808901</v>
      </c>
      <c r="BJ1456" s="9"/>
      <c r="BK1456" s="9">
        <v>1470.0155905438901</v>
      </c>
      <c r="BL1456" s="9">
        <v>2234.2970666401802</v>
      </c>
      <c r="BM1456" s="9"/>
      <c r="BN1456" s="9">
        <v>931.64657917980605</v>
      </c>
      <c r="BO1456" s="9"/>
      <c r="BP1456" s="9">
        <v>1421.8714096588701</v>
      </c>
      <c r="BQ1456" s="9">
        <v>3511.4314044907801</v>
      </c>
      <c r="BR1456" s="9"/>
      <c r="BS1456" s="9">
        <v>1487.54381739736</v>
      </c>
      <c r="BT1456" s="9"/>
      <c r="BU1456" s="9"/>
      <c r="BV1456" s="9"/>
      <c r="BW1456" s="9"/>
      <c r="BX1456" s="9">
        <v>396</v>
      </c>
    </row>
    <row r="1457" spans="1:76" x14ac:dyDescent="0.2">
      <c r="A1457" s="2" t="s">
        <v>1457</v>
      </c>
      <c r="B1457" s="2">
        <f t="shared" si="46"/>
        <v>19573</v>
      </c>
      <c r="C1457" s="5">
        <v>1365</v>
      </c>
      <c r="D1457" s="5">
        <v>1150</v>
      </c>
      <c r="E1457" s="5">
        <v>28</v>
      </c>
      <c r="F1457" s="2">
        <v>19573</v>
      </c>
      <c r="G1457">
        <f t="array" ref="G1457:AA1457">VLOOKUP(A1457,Check_S4,{7,8,9,10,11,12,13,14,15,16,17,18,19,20,21,22,23,24,25,26,27},FALSE)</f>
        <v>0</v>
      </c>
      <c r="H1457">
        <v>1808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1149.77547059318</v>
      </c>
      <c r="R1457">
        <v>0</v>
      </c>
      <c r="S1457">
        <v>1137.62812548172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f t="array" ref="AB1457">MEDIAN(IF(G1457:Q1457&lt;&gt;0,G1457:Q1457))</f>
        <v>1478.8877352965901</v>
      </c>
      <c r="AC1457">
        <f t="array" ref="AC1457">MEDIAN(IF(R1457:Z1457&lt;&gt;0,R1457:Z1457))</f>
        <v>1137.62812548172</v>
      </c>
      <c r="AD1457">
        <f t="shared" si="45"/>
        <v>0.76924576377906684</v>
      </c>
      <c r="AE1457" t="e">
        <f t="array" ref="AE1457">TTEST(IF(G1457:Q1457&lt;&gt;0,G1457:Q1457),IF(R1457:AA1457&lt;&gt;0,R1457:AA1457),2,3)</f>
        <v>#DIV/0!</v>
      </c>
      <c r="AX1457" s="8" t="s">
        <v>1122</v>
      </c>
      <c r="AY1457" s="8" t="s">
        <v>3710</v>
      </c>
      <c r="AZ1457" s="8" t="s">
        <v>1623</v>
      </c>
      <c r="BA1457" s="9">
        <v>1152.74566868274</v>
      </c>
      <c r="BB1457" s="9">
        <v>1446</v>
      </c>
      <c r="BC1457" s="9">
        <v>42.688657577123898</v>
      </c>
      <c r="BD1457" s="9"/>
      <c r="BE1457" s="9">
        <v>1446</v>
      </c>
      <c r="BF1457" s="9"/>
      <c r="BG1457" s="9"/>
      <c r="BH1457" s="9"/>
      <c r="BI1457" s="9"/>
      <c r="BJ1457" s="9"/>
      <c r="BK1457" s="9"/>
      <c r="BL1457" s="9"/>
      <c r="BM1457" s="9"/>
      <c r="BN1457" s="9">
        <v>628.03273149261599</v>
      </c>
      <c r="BO1457" s="9"/>
      <c r="BP1457" s="9">
        <v>1489.1067835290601</v>
      </c>
      <c r="BQ1457" s="9"/>
      <c r="BR1457" s="9"/>
      <c r="BS1457" s="9"/>
      <c r="BT1457" s="9">
        <v>1594.5888283920301</v>
      </c>
      <c r="BU1457" s="9"/>
      <c r="BV1457" s="9"/>
      <c r="BW1457" s="9"/>
      <c r="BX1457" s="9">
        <v>606</v>
      </c>
    </row>
    <row r="1458" spans="1:76" x14ac:dyDescent="0.2">
      <c r="A1458" s="2" t="s">
        <v>1458</v>
      </c>
      <c r="B1458" s="2">
        <f t="shared" si="46"/>
        <v>59731</v>
      </c>
      <c r="C1458" s="5">
        <v>443</v>
      </c>
      <c r="D1458" s="5">
        <v>510</v>
      </c>
      <c r="E1458" s="5">
        <v>79</v>
      </c>
      <c r="F1458" s="2">
        <v>59731</v>
      </c>
      <c r="G1458">
        <f t="array" ref="G1458:AA1458">VLOOKUP(A1458,Check_S4,{7,8,9,10,11,12,13,14,15,16,17,18,19,20,21,22,23,24,25,26,27},FALSE)</f>
        <v>510</v>
      </c>
      <c r="H1458">
        <v>0</v>
      </c>
      <c r="I1458">
        <v>19.926338399999999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929.42884577728603</v>
      </c>
      <c r="P1458">
        <v>0</v>
      </c>
      <c r="Q1458">
        <v>558.87954681776898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195</v>
      </c>
      <c r="AB1458">
        <f t="array" ref="AB1458">MEDIAN(IF(G1458:Q1458&lt;&gt;0,G1458:Q1458))</f>
        <v>534.43977340888455</v>
      </c>
      <c r="AC1458" t="e">
        <f t="array" ref="AC1458">MEDIAN(IF(R1458:Z1458&lt;&gt;0,R1458:Z1458))</f>
        <v>#NUM!</v>
      </c>
      <c r="AD1458" t="e">
        <f t="shared" si="45"/>
        <v>#NUM!</v>
      </c>
      <c r="AE1458" t="e">
        <f t="array" ref="AE1458">TTEST(IF(G1458:Q1458&lt;&gt;0,G1458:Q1458),IF(R1458:AA1458&lt;&gt;0,R1458:AA1458),2,3)</f>
        <v>#DIV/0!</v>
      </c>
      <c r="AX1458" s="8" t="s">
        <v>883</v>
      </c>
      <c r="AY1458" s="8" t="s">
        <v>3711</v>
      </c>
      <c r="AZ1458" s="8" t="s">
        <v>1623</v>
      </c>
      <c r="BA1458" s="9">
        <v>2189.2190089845799</v>
      </c>
      <c r="BB1458" s="9">
        <v>1446</v>
      </c>
      <c r="BC1458" s="9">
        <v>98.836761596660097</v>
      </c>
      <c r="BD1458" s="9">
        <v>1416</v>
      </c>
      <c r="BE1458" s="9">
        <v>1446</v>
      </c>
      <c r="BF1458" s="9">
        <v>274.05669940000001</v>
      </c>
      <c r="BG1458" s="9"/>
      <c r="BH1458" s="9"/>
      <c r="BI1458" s="9">
        <v>167.10862409277601</v>
      </c>
      <c r="BJ1458" s="9"/>
      <c r="BK1458" s="9"/>
      <c r="BL1458" s="9"/>
      <c r="BM1458" s="9"/>
      <c r="BN1458" s="9"/>
      <c r="BO1458" s="9"/>
      <c r="BP1458" s="9"/>
      <c r="BQ1458" s="9">
        <v>3394.1364568089598</v>
      </c>
      <c r="BR1458" s="9"/>
      <c r="BS1458" s="9"/>
      <c r="BT1458" s="9"/>
      <c r="BU1458" s="9"/>
      <c r="BV1458" s="9">
        <v>2227.23128259035</v>
      </c>
      <c r="BW1458" s="9"/>
      <c r="BX1458" s="9">
        <v>6400</v>
      </c>
    </row>
    <row r="1459" spans="1:76" x14ac:dyDescent="0.2">
      <c r="A1459" s="2" t="s">
        <v>1459</v>
      </c>
      <c r="B1459" s="2">
        <f t="shared" si="46"/>
        <v>22434</v>
      </c>
      <c r="C1459" s="5">
        <v>1166</v>
      </c>
      <c r="D1459" s="5">
        <v>1166</v>
      </c>
      <c r="E1459" s="5"/>
      <c r="F1459" s="2">
        <v>22434</v>
      </c>
      <c r="G1459">
        <f t="array" ref="G1459:AA1459">VLOOKUP(A1459,Check_S4,{7,8,9,10,11,12,13,14,15,16,17,18,19,20,21,22,23,24,25,26,27},FALSE)</f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1165.98491377955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e">
        <f t="array" ref="AB1459">MEDIAN(IF(G1459:Q1459&lt;&gt;0,G1459:Q1459))</f>
        <v>#NUM!</v>
      </c>
      <c r="AC1459">
        <f t="array" ref="AC1459">MEDIAN(IF(R1459:Z1459&lt;&gt;0,R1459:Z1459))</f>
        <v>1165.98491377955</v>
      </c>
      <c r="AD1459" t="e">
        <f t="shared" si="45"/>
        <v>#NUM!</v>
      </c>
      <c r="AE1459" t="e">
        <f t="array" ref="AE1459">TTEST(IF(G1459:Q1459&lt;&gt;0,G1459:Q1459),IF(R1459:AA1459&lt;&gt;0,R1459:AA1459),2,3)</f>
        <v>#DIV/0!</v>
      </c>
      <c r="AX1459" s="8" t="s">
        <v>3712</v>
      </c>
      <c r="AY1459" s="8" t="s">
        <v>3713</v>
      </c>
      <c r="AZ1459" s="8" t="s">
        <v>1623</v>
      </c>
      <c r="BA1459" s="9">
        <v>1971.9049075673299</v>
      </c>
      <c r="BB1459" s="9">
        <v>1446.25004706705</v>
      </c>
      <c r="BC1459" s="9">
        <v>79.868670329061999</v>
      </c>
      <c r="BD1459" s="9">
        <v>1263</v>
      </c>
      <c r="BE1459" s="9">
        <v>1818</v>
      </c>
      <c r="BF1459" s="9">
        <v>198.95112639999999</v>
      </c>
      <c r="BG1459" s="9"/>
      <c r="BH1459" s="9"/>
      <c r="BI1459" s="9">
        <v>4903.1221527385096</v>
      </c>
      <c r="BJ1459" s="9">
        <v>1827.6448154766699</v>
      </c>
      <c r="BK1459" s="9">
        <v>1099.1648667197501</v>
      </c>
      <c r="BL1459" s="9">
        <v>4290.3736140636802</v>
      </c>
      <c r="BM1459" s="9"/>
      <c r="BN1459" s="9">
        <v>900.63754564033195</v>
      </c>
      <c r="BO1459" s="9"/>
      <c r="BP1459" s="9">
        <v>1446.25004706705</v>
      </c>
      <c r="BQ1459" s="9"/>
      <c r="BR1459" s="9"/>
      <c r="BS1459" s="9"/>
      <c r="BT1459" s="9"/>
      <c r="BU1459" s="9"/>
      <c r="BV1459" s="9"/>
      <c r="BW1459" s="9"/>
      <c r="BX1459" s="9"/>
    </row>
    <row r="1460" spans="1:76" x14ac:dyDescent="0.2">
      <c r="A1460" s="2" t="s">
        <v>1460</v>
      </c>
      <c r="B1460" s="2">
        <f t="shared" si="46"/>
        <v>20427</v>
      </c>
      <c r="C1460" s="5">
        <v>1259</v>
      </c>
      <c r="D1460" s="5">
        <v>1259</v>
      </c>
      <c r="E1460" s="5"/>
      <c r="F1460" s="2">
        <v>20427</v>
      </c>
      <c r="G1460">
        <f t="array" ref="G1460:AA1460">VLOOKUP(A1460,Check_S4,{7,8,9,10,11,12,13,14,15,16,17,18,19,20,21,22,23,24,25,26,27},FALSE)</f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1258.6487897424199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e">
        <f t="array" ref="AB1460">MEDIAN(IF(G1460:Q1460&lt;&gt;0,G1460:Q1460))</f>
        <v>#NUM!</v>
      </c>
      <c r="AC1460">
        <f t="array" ref="AC1460">MEDIAN(IF(R1460:Z1460&lt;&gt;0,R1460:Z1460))</f>
        <v>1258.6487897424199</v>
      </c>
      <c r="AD1460" t="e">
        <f t="shared" si="45"/>
        <v>#NUM!</v>
      </c>
      <c r="AE1460" t="e">
        <f t="array" ref="AE1460">TTEST(IF(G1460:Q1460&lt;&gt;0,G1460:Q1460),IF(R1460:AA1460&lt;&gt;0,R1460:AA1460),2,3)</f>
        <v>#DIV/0!</v>
      </c>
      <c r="AX1460" s="8" t="s">
        <v>1381</v>
      </c>
      <c r="AY1460" s="8" t="s">
        <v>3714</v>
      </c>
      <c r="AZ1460" s="8" t="s">
        <v>1640</v>
      </c>
      <c r="BA1460" s="9">
        <v>1277.95083583511</v>
      </c>
      <c r="BB1460" s="9">
        <v>1447.56632511568</v>
      </c>
      <c r="BC1460" s="9">
        <v>55.753001028375301</v>
      </c>
      <c r="BD1460" s="9"/>
      <c r="BE1460" s="9"/>
      <c r="BF1460" s="9"/>
      <c r="BG1460" s="9"/>
      <c r="BH1460" s="9"/>
      <c r="BI1460" s="9">
        <v>329.66849043474599</v>
      </c>
      <c r="BJ1460" s="9"/>
      <c r="BK1460" s="9">
        <v>1887.00220267432</v>
      </c>
      <c r="BL1460" s="9"/>
      <c r="BM1460" s="9"/>
      <c r="BN1460" s="9"/>
      <c r="BO1460" s="9"/>
      <c r="BP1460" s="9">
        <v>1135.13265023136</v>
      </c>
      <c r="BQ1460" s="9"/>
      <c r="BR1460" s="9"/>
      <c r="BS1460" s="9"/>
      <c r="BT1460" s="9"/>
      <c r="BU1460" s="9"/>
      <c r="BV1460" s="9"/>
      <c r="BW1460" s="9"/>
      <c r="BX1460" s="9">
        <v>1760</v>
      </c>
    </row>
    <row r="1461" spans="1:76" x14ac:dyDescent="0.2">
      <c r="A1461" s="2" t="s">
        <v>1461</v>
      </c>
      <c r="B1461" s="2">
        <f t="shared" si="46"/>
        <v>13957</v>
      </c>
      <c r="C1461" s="5">
        <v>1833</v>
      </c>
      <c r="D1461" s="5">
        <v>1317</v>
      </c>
      <c r="E1461" s="5">
        <v>123</v>
      </c>
      <c r="F1461" s="2">
        <v>13957</v>
      </c>
      <c r="G1461">
        <f t="array" ref="G1461:AA1461">VLOOKUP(A1461,Check_S4,{7,8,9,10,11,12,13,14,15,16,17,18,19,20,21,22,23,24,25,26,27},FALSE)</f>
        <v>0</v>
      </c>
      <c r="H1461">
        <v>6826</v>
      </c>
      <c r="I1461">
        <v>303.10044199999999</v>
      </c>
      <c r="J1461">
        <v>0</v>
      </c>
      <c r="K1461">
        <v>0</v>
      </c>
      <c r="L1461">
        <v>865.28754157686103</v>
      </c>
      <c r="M1461">
        <v>0</v>
      </c>
      <c r="N1461">
        <v>0</v>
      </c>
      <c r="O1461">
        <v>1405.52063315338</v>
      </c>
      <c r="P1461">
        <v>0</v>
      </c>
      <c r="Q1461">
        <v>1526.9946186622401</v>
      </c>
      <c r="R1461">
        <v>0</v>
      </c>
      <c r="S1461">
        <v>1316.6153423651799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589</v>
      </c>
      <c r="AB1461">
        <f t="array" ref="AB1461">MEDIAN(IF(G1461:Q1461&lt;&gt;0,G1461:Q1461))</f>
        <v>1405.52063315338</v>
      </c>
      <c r="AC1461">
        <f t="array" ref="AC1461">MEDIAN(IF(R1461:Z1461&lt;&gt;0,R1461:Z1461))</f>
        <v>1316.6153423651799</v>
      </c>
      <c r="AD1461">
        <f t="shared" si="45"/>
        <v>0.93674565232903406</v>
      </c>
      <c r="AE1461">
        <f t="array" ref="AE1461">TTEST(IF(G1461:Q1461&lt;&gt;0,G1461:Q1461),IF(R1461:AA1461&lt;&gt;0,R1461:AA1461),2,3)</f>
        <v>0.36757234119742382</v>
      </c>
      <c r="AX1461" s="8" t="s">
        <v>397</v>
      </c>
      <c r="AY1461" s="8" t="s">
        <v>3715</v>
      </c>
      <c r="AZ1461" s="8" t="s">
        <v>1623</v>
      </c>
      <c r="BA1461" s="9">
        <v>2627.98104952516</v>
      </c>
      <c r="BB1461" s="9">
        <v>1449</v>
      </c>
      <c r="BC1461" s="9">
        <v>133.97550629338701</v>
      </c>
      <c r="BD1461" s="9">
        <v>1388</v>
      </c>
      <c r="BE1461" s="9">
        <v>1274</v>
      </c>
      <c r="BF1461" s="9">
        <v>340.08382440000003</v>
      </c>
      <c r="BG1461" s="9"/>
      <c r="BH1461" s="9">
        <v>167.65005582000001</v>
      </c>
      <c r="BI1461" s="9">
        <v>2777.1077489049499</v>
      </c>
      <c r="BJ1461" s="9"/>
      <c r="BK1461" s="9">
        <v>2050.24603173781</v>
      </c>
      <c r="BL1461" s="9">
        <v>2589.0063492782501</v>
      </c>
      <c r="BM1461" s="9">
        <v>3724.1667700665798</v>
      </c>
      <c r="BN1461" s="9">
        <v>1138.3742609472399</v>
      </c>
      <c r="BO1461" s="9"/>
      <c r="BP1461" s="9">
        <v>1237.4672936112299</v>
      </c>
      <c r="BQ1461" s="9"/>
      <c r="BR1461" s="9">
        <v>13339.6702595359</v>
      </c>
      <c r="BS1461" s="9"/>
      <c r="BT1461" s="9"/>
      <c r="BU1461" s="9"/>
      <c r="BV1461" s="9"/>
      <c r="BW1461" s="9"/>
      <c r="BX1461" s="9">
        <v>1510</v>
      </c>
    </row>
    <row r="1462" spans="1:76" x14ac:dyDescent="0.2">
      <c r="A1462" s="2" t="s">
        <v>1462</v>
      </c>
      <c r="B1462" s="2">
        <f t="shared" si="46"/>
        <v>79185</v>
      </c>
      <c r="C1462" s="5">
        <v>323</v>
      </c>
      <c r="D1462" s="5">
        <v>302</v>
      </c>
      <c r="E1462" s="5">
        <v>75</v>
      </c>
      <c r="F1462" s="2">
        <v>79185</v>
      </c>
      <c r="G1462">
        <f t="array" ref="G1462:AA1462">VLOOKUP(A1462,Check_S4,{7,8,9,10,11,12,13,14,15,16,17,18,19,20,21,22,23,24,25,26,27},FALSE)</f>
        <v>284</v>
      </c>
      <c r="H1462">
        <v>638</v>
      </c>
      <c r="I1462">
        <v>49.174389769999998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319</v>
      </c>
      <c r="AB1462">
        <f t="array" ref="AB1462">MEDIAN(IF(G1462:Q1462&lt;&gt;0,G1462:Q1462))</f>
        <v>284</v>
      </c>
      <c r="AC1462" t="e">
        <f t="array" ref="AC1462">MEDIAN(IF(R1462:Z1462&lt;&gt;0,R1462:Z1462))</f>
        <v>#NUM!</v>
      </c>
      <c r="AD1462" t="e">
        <f t="shared" si="45"/>
        <v>#NUM!</v>
      </c>
      <c r="AE1462" t="e">
        <f t="array" ref="AE1462">TTEST(IF(G1462:Q1462&lt;&gt;0,G1462:Q1462),IF(R1462:AA1462&lt;&gt;0,R1462:AA1462),2,3)</f>
        <v>#DIV/0!</v>
      </c>
      <c r="AX1462" s="8" t="s">
        <v>3716</v>
      </c>
      <c r="AY1462" s="8" t="s">
        <v>3717</v>
      </c>
      <c r="AZ1462" s="8" t="s">
        <v>1623</v>
      </c>
      <c r="BA1462" s="9">
        <v>1697.77258463519</v>
      </c>
      <c r="BB1462" s="9">
        <v>1449.04939355586</v>
      </c>
      <c r="BC1462" s="9">
        <v>56.136972331697002</v>
      </c>
      <c r="BD1462" s="9">
        <v>988</v>
      </c>
      <c r="BE1462" s="9">
        <v>2852</v>
      </c>
      <c r="BF1462" s="9">
        <v>480.42180309999998</v>
      </c>
      <c r="BG1462" s="9"/>
      <c r="BH1462" s="9"/>
      <c r="BI1462" s="9">
        <v>2927.46076247269</v>
      </c>
      <c r="BJ1462" s="9"/>
      <c r="BK1462" s="9">
        <v>2544.1993243971001</v>
      </c>
      <c r="BL1462" s="9">
        <v>1588.6511078189401</v>
      </c>
      <c r="BM1462" s="9"/>
      <c r="BN1462" s="9">
        <v>1309.4476792927701</v>
      </c>
      <c r="BO1462" s="9"/>
      <c r="BP1462" s="9"/>
      <c r="BQ1462" s="9"/>
      <c r="BR1462" s="9"/>
      <c r="BS1462" s="9"/>
      <c r="BT1462" s="9"/>
      <c r="BU1462" s="9"/>
      <c r="BV1462" s="9"/>
      <c r="BW1462" s="9"/>
      <c r="BX1462" s="9">
        <v>892</v>
      </c>
    </row>
    <row r="1463" spans="1:76" x14ac:dyDescent="0.2">
      <c r="A1463" s="2" t="s">
        <v>1463</v>
      </c>
      <c r="B1463" s="2">
        <f t="shared" si="46"/>
        <v>56530</v>
      </c>
      <c r="C1463" s="5">
        <v>449</v>
      </c>
      <c r="D1463" s="5">
        <v>494</v>
      </c>
      <c r="E1463" s="5">
        <v>76</v>
      </c>
      <c r="F1463" s="2">
        <v>56530</v>
      </c>
      <c r="G1463">
        <f t="array" ref="G1463:AA1463">VLOOKUP(A1463,Check_S4,{7,8,9,10,11,12,13,14,15,16,17,18,19,20,21,22,23,24,25,26,27},FALSE)</f>
        <v>0</v>
      </c>
      <c r="H1463">
        <v>0</v>
      </c>
      <c r="I1463">
        <v>25.743898040000001</v>
      </c>
      <c r="J1463">
        <v>0</v>
      </c>
      <c r="K1463">
        <v>0</v>
      </c>
      <c r="L1463">
        <v>653.03498473174</v>
      </c>
      <c r="M1463">
        <v>0</v>
      </c>
      <c r="N1463">
        <v>0</v>
      </c>
      <c r="O1463">
        <v>334.43170234002503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784</v>
      </c>
      <c r="AB1463">
        <f t="array" ref="AB1463">MEDIAN(IF(G1463:Q1463&lt;&gt;0,G1463:Q1463))</f>
        <v>334.43170234002503</v>
      </c>
      <c r="AC1463" t="e">
        <f t="array" ref="AC1463">MEDIAN(IF(R1463:Z1463&lt;&gt;0,R1463:Z1463))</f>
        <v>#NUM!</v>
      </c>
      <c r="AD1463" t="e">
        <f t="shared" si="45"/>
        <v>#NUM!</v>
      </c>
      <c r="AE1463" t="e">
        <f t="array" ref="AE1463">TTEST(IF(G1463:Q1463&lt;&gt;0,G1463:Q1463),IF(R1463:AA1463&lt;&gt;0,R1463:AA1463),2,3)</f>
        <v>#DIV/0!</v>
      </c>
      <c r="AX1463" s="8" t="s">
        <v>3718</v>
      </c>
      <c r="AY1463" s="8" t="s">
        <v>3719</v>
      </c>
      <c r="AZ1463" s="8" t="s">
        <v>1623</v>
      </c>
      <c r="BA1463" s="9">
        <v>1410.0401093146199</v>
      </c>
      <c r="BB1463" s="9">
        <v>1449.0677293056101</v>
      </c>
      <c r="BC1463" s="9">
        <v>71.086875982430698</v>
      </c>
      <c r="BD1463" s="9"/>
      <c r="BE1463" s="9">
        <v>2385</v>
      </c>
      <c r="BF1463" s="9">
        <v>228.12138709999999</v>
      </c>
      <c r="BG1463" s="9">
        <v>1660.668165</v>
      </c>
      <c r="BH1463" s="9"/>
      <c r="BI1463" s="9"/>
      <c r="BJ1463" s="9"/>
      <c r="BK1463" s="9"/>
      <c r="BL1463" s="9">
        <v>575.17208527703599</v>
      </c>
      <c r="BM1463" s="9"/>
      <c r="BN1463" s="9">
        <v>539.08628799956</v>
      </c>
      <c r="BO1463" s="9">
        <v>2313.8248567876499</v>
      </c>
      <c r="BP1463" s="9">
        <v>1237.4672936112299</v>
      </c>
      <c r="BQ1463" s="9"/>
      <c r="BR1463" s="9"/>
      <c r="BS1463" s="9">
        <v>1958.14650405825</v>
      </c>
      <c r="BT1463" s="9"/>
      <c r="BU1463" s="9"/>
      <c r="BV1463" s="9"/>
      <c r="BW1463" s="9">
        <v>3007.9145133124998</v>
      </c>
      <c r="BX1463" s="9">
        <v>195</v>
      </c>
    </row>
    <row r="1464" spans="1:76" x14ac:dyDescent="0.2">
      <c r="A1464" s="2" t="s">
        <v>1464</v>
      </c>
      <c r="B1464" s="2">
        <f t="shared" si="46"/>
        <v>31386</v>
      </c>
      <c r="C1464" s="5">
        <v>807</v>
      </c>
      <c r="D1464" s="5">
        <v>807</v>
      </c>
      <c r="E1464" s="5">
        <v>72</v>
      </c>
      <c r="F1464" s="2">
        <v>31386</v>
      </c>
      <c r="G1464">
        <f t="array" ref="G1464:AA1464">VLOOKUP(A1464,Check_S4,{7,8,9,10,11,12,13,14,15,16,17,18,19,20,21,22,23,24,25,26,27},FALSE)</f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1218.88618746661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396</v>
      </c>
      <c r="AB1464" t="e">
        <f t="array" ref="AB1464">MEDIAN(IF(G1464:Q1464&lt;&gt;0,G1464:Q1464))</f>
        <v>#NUM!</v>
      </c>
      <c r="AC1464">
        <f t="array" ref="AC1464">MEDIAN(IF(R1464:Z1464&lt;&gt;0,R1464:Z1464))</f>
        <v>1218.88618746661</v>
      </c>
      <c r="AD1464" t="e">
        <f t="shared" si="45"/>
        <v>#NUM!</v>
      </c>
      <c r="AE1464" t="e">
        <f t="array" ref="AE1464">TTEST(IF(G1464:Q1464&lt;&gt;0,G1464:Q1464),IF(R1464:AA1464&lt;&gt;0,R1464:AA1464),2,3)</f>
        <v>#DIV/0!</v>
      </c>
      <c r="AX1464" s="8" t="s">
        <v>3720</v>
      </c>
      <c r="AY1464" s="8" t="s">
        <v>3721</v>
      </c>
      <c r="AZ1464" s="8" t="s">
        <v>1623</v>
      </c>
      <c r="BA1464" s="9">
        <v>2250.3796409247798</v>
      </c>
      <c r="BB1464" s="9">
        <v>1449.25920557727</v>
      </c>
      <c r="BC1464" s="9">
        <v>76.055709935652601</v>
      </c>
      <c r="BD1464" s="9">
        <v>5592</v>
      </c>
      <c r="BE1464" s="9">
        <v>1155</v>
      </c>
      <c r="BF1464" s="9">
        <v>573.34124599999996</v>
      </c>
      <c r="BG1464" s="9"/>
      <c r="BH1464" s="9"/>
      <c r="BI1464" s="9">
        <v>1652.8399431748501</v>
      </c>
      <c r="BJ1464" s="9"/>
      <c r="BK1464" s="9"/>
      <c r="BL1464" s="9">
        <v>2609.0929654606798</v>
      </c>
      <c r="BM1464" s="9"/>
      <c r="BN1464" s="9">
        <v>1245.6784679796899</v>
      </c>
      <c r="BO1464" s="9"/>
      <c r="BP1464" s="9">
        <v>1245.0845047830001</v>
      </c>
      <c r="BQ1464" s="9"/>
      <c r="BR1464" s="9"/>
      <c r="BS1464" s="9"/>
      <c r="BT1464" s="9"/>
      <c r="BU1464" s="9"/>
      <c r="BV1464" s="9"/>
      <c r="BW1464" s="9"/>
      <c r="BX1464" s="9">
        <v>3930</v>
      </c>
    </row>
    <row r="1465" spans="1:76" x14ac:dyDescent="0.2">
      <c r="A1465" s="2" t="s">
        <v>1465</v>
      </c>
      <c r="B1465" s="2">
        <f t="shared" si="46"/>
        <v>14787</v>
      </c>
      <c r="C1465" s="5">
        <v>1703</v>
      </c>
      <c r="D1465" s="5">
        <v>1703</v>
      </c>
      <c r="E1465" s="5"/>
      <c r="F1465" s="2">
        <v>14787</v>
      </c>
      <c r="G1465">
        <f t="array" ref="G1465:AA1465">VLOOKUP(A1465,Check_S4,{7,8,9,10,11,12,13,14,15,16,17,18,19,20,21,22,23,24,25,26,27},FALSE)</f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1703.16204078603</v>
      </c>
      <c r="X1465">
        <v>0</v>
      </c>
      <c r="Y1465">
        <v>0</v>
      </c>
      <c r="Z1465">
        <v>0</v>
      </c>
      <c r="AA1465">
        <v>0</v>
      </c>
      <c r="AB1465" t="e">
        <f t="array" ref="AB1465">MEDIAN(IF(G1465:Q1465&lt;&gt;0,G1465:Q1465))</f>
        <v>#NUM!</v>
      </c>
      <c r="AC1465">
        <f t="array" ref="AC1465">MEDIAN(IF(R1465:Z1465&lt;&gt;0,R1465:Z1465))</f>
        <v>1703.16204078603</v>
      </c>
      <c r="AD1465" t="e">
        <f t="shared" si="45"/>
        <v>#NUM!</v>
      </c>
      <c r="AE1465" t="e">
        <f t="array" ref="AE1465">TTEST(IF(G1465:Q1465&lt;&gt;0,G1465:Q1465),IF(R1465:AA1465&lt;&gt;0,R1465:AA1465),2,3)</f>
        <v>#DIV/0!</v>
      </c>
      <c r="AX1465" s="8" t="s">
        <v>3722</v>
      </c>
      <c r="AY1465" s="8" t="s">
        <v>3723</v>
      </c>
      <c r="AZ1465" s="8" t="s">
        <v>1623</v>
      </c>
      <c r="BA1465" s="9">
        <v>1375.49235302331</v>
      </c>
      <c r="BB1465" s="9">
        <v>1449.9495036835699</v>
      </c>
      <c r="BC1465" s="9">
        <v>60.167744222865799</v>
      </c>
      <c r="BD1465" s="9"/>
      <c r="BE1465" s="9">
        <v>884</v>
      </c>
      <c r="BF1465" s="9">
        <v>129.08906719999999</v>
      </c>
      <c r="BG1465" s="9"/>
      <c r="BH1465" s="9"/>
      <c r="BI1465" s="9">
        <v>2555.0537235362899</v>
      </c>
      <c r="BJ1465" s="9"/>
      <c r="BK1465" s="9">
        <v>1784.9123200363999</v>
      </c>
      <c r="BL1465" s="9">
        <v>1277.51406302335</v>
      </c>
      <c r="BM1465" s="9"/>
      <c r="BN1465" s="9">
        <v>1622.3849443438</v>
      </c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</row>
    <row r="1466" spans="1:76" x14ac:dyDescent="0.2">
      <c r="A1466" s="2" t="s">
        <v>1466</v>
      </c>
      <c r="B1466" s="2">
        <f t="shared" si="46"/>
        <v>27116</v>
      </c>
      <c r="C1466" s="5">
        <v>925</v>
      </c>
      <c r="D1466" s="5">
        <v>984</v>
      </c>
      <c r="E1466" s="5">
        <v>52</v>
      </c>
      <c r="F1466" s="2">
        <v>27116</v>
      </c>
      <c r="G1466">
        <f t="array" ref="G1466:AA1466">VLOOKUP(A1466,Check_S4,{7,8,9,10,11,12,13,14,15,16,17,18,19,20,21,22,23,24,25,26,27},FALSE)</f>
        <v>0</v>
      </c>
      <c r="H1466">
        <v>0</v>
      </c>
      <c r="I1466">
        <v>287.61949709999999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890.48601680690797</v>
      </c>
      <c r="P1466">
        <v>0</v>
      </c>
      <c r="Q1466">
        <v>1076.79945645364</v>
      </c>
      <c r="R1466">
        <v>0</v>
      </c>
      <c r="S1466">
        <v>1446.25004706705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f t="array" ref="AB1466">MEDIAN(IF(G1466:Q1466&lt;&gt;0,G1466:Q1466))</f>
        <v>890.48601680690797</v>
      </c>
      <c r="AC1466">
        <f t="array" ref="AC1466">MEDIAN(IF(R1466:Z1466&lt;&gt;0,R1466:Z1466))</f>
        <v>1446.25004706705</v>
      </c>
      <c r="AD1466">
        <f t="shared" si="45"/>
        <v>1.624113146945297</v>
      </c>
      <c r="AE1466" t="e">
        <f t="array" ref="AE1466">TTEST(IF(G1466:Q1466&lt;&gt;0,G1466:Q1466),IF(R1466:AA1466&lt;&gt;0,R1466:AA1466),2,3)</f>
        <v>#DIV/0!</v>
      </c>
      <c r="AX1466" s="8" t="s">
        <v>3724</v>
      </c>
      <c r="AY1466" s="8" t="s">
        <v>3725</v>
      </c>
      <c r="AZ1466" s="8" t="s">
        <v>1623</v>
      </c>
      <c r="BA1466" s="9">
        <v>1709.6351237306999</v>
      </c>
      <c r="BB1466" s="9">
        <v>1450.7233235660699</v>
      </c>
      <c r="BC1466" s="9">
        <v>84.745439384296304</v>
      </c>
      <c r="BD1466" s="9"/>
      <c r="BE1466" s="9">
        <v>120</v>
      </c>
      <c r="BF1466" s="9">
        <v>55.282025760000003</v>
      </c>
      <c r="BG1466" s="9"/>
      <c r="BH1466" s="9"/>
      <c r="BI1466" s="9">
        <v>1366.8259511891999</v>
      </c>
      <c r="BJ1466" s="9">
        <v>4764.3963706459499</v>
      </c>
      <c r="BK1466" s="9"/>
      <c r="BL1466" s="9">
        <v>1020.0069166664</v>
      </c>
      <c r="BM1466" s="9">
        <v>3400.3833188326798</v>
      </c>
      <c r="BN1466" s="9">
        <v>934.12415567642597</v>
      </c>
      <c r="BO1466" s="9"/>
      <c r="BP1466" s="9"/>
      <c r="BQ1466" s="9"/>
      <c r="BR1466" s="9"/>
      <c r="BS1466" s="9">
        <v>1534.6206959429301</v>
      </c>
      <c r="BT1466" s="9"/>
      <c r="BU1466" s="9"/>
      <c r="BV1466" s="9">
        <v>2170.7118025933901</v>
      </c>
      <c r="BW1466" s="9"/>
      <c r="BX1466" s="9">
        <v>1730</v>
      </c>
    </row>
    <row r="1467" spans="1:76" x14ac:dyDescent="0.2">
      <c r="A1467" s="2" t="s">
        <v>1467</v>
      </c>
      <c r="B1467" s="2">
        <f t="shared" si="46"/>
        <v>42385</v>
      </c>
      <c r="C1467" s="5">
        <v>591</v>
      </c>
      <c r="D1467" s="5">
        <v>591</v>
      </c>
      <c r="E1467" s="5">
        <v>134</v>
      </c>
      <c r="F1467" s="2">
        <v>42385</v>
      </c>
      <c r="G1467">
        <f t="array" ref="G1467:AA1467">VLOOKUP(A1467,Check_S4,{7,8,9,10,11,12,13,14,15,16,17,18,19,20,21,22,23,24,25,26,27},FALSE)</f>
        <v>0</v>
      </c>
      <c r="H1467">
        <v>0</v>
      </c>
      <c r="I1467">
        <v>29.207361980000002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1152.6234860705799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f t="array" ref="AB1467">MEDIAN(IF(G1467:Q1467&lt;&gt;0,G1467:Q1467))</f>
        <v>29.207361980000002</v>
      </c>
      <c r="AC1467">
        <f t="array" ref="AC1467">MEDIAN(IF(R1467:Z1467&lt;&gt;0,R1467:Z1467))</f>
        <v>1152.6234860705799</v>
      </c>
      <c r="AD1467">
        <f t="shared" si="45"/>
        <v>39.463457427611878</v>
      </c>
      <c r="AE1467" t="e">
        <f t="array" ref="AE1467">TTEST(IF(G1467:Q1467&lt;&gt;0,G1467:Q1467),IF(R1467:AA1467&lt;&gt;0,R1467:AA1467),2,3)</f>
        <v>#DIV/0!</v>
      </c>
      <c r="AX1467" s="8" t="s">
        <v>3726</v>
      </c>
      <c r="AY1467" s="8" t="s">
        <v>3727</v>
      </c>
      <c r="AZ1467" s="8" t="s">
        <v>1623</v>
      </c>
      <c r="BA1467" s="9">
        <v>2063.1670757002898</v>
      </c>
      <c r="BB1467" s="9">
        <v>1451.80104884415</v>
      </c>
      <c r="BC1467" s="9">
        <v>66.783648616994398</v>
      </c>
      <c r="BD1467" s="9"/>
      <c r="BE1467" s="9">
        <v>4460</v>
      </c>
      <c r="BF1467" s="9"/>
      <c r="BG1467" s="9">
        <v>1339.598013</v>
      </c>
      <c r="BH1467" s="9"/>
      <c r="BI1467" s="9"/>
      <c r="BJ1467" s="9"/>
      <c r="BK1467" s="9"/>
      <c r="BL1467" s="9"/>
      <c r="BM1467" s="9"/>
      <c r="BN1467" s="9">
        <v>1091.74610998037</v>
      </c>
      <c r="BO1467" s="9"/>
      <c r="BP1467" s="9"/>
      <c r="BQ1467" s="9"/>
      <c r="BR1467" s="9"/>
      <c r="BS1467" s="9">
        <v>1451.80104884415</v>
      </c>
      <c r="BT1467" s="9">
        <v>1972.6902066769401</v>
      </c>
      <c r="BU1467" s="9"/>
      <c r="BV1467" s="9"/>
      <c r="BW1467" s="9"/>
      <c r="BX1467" s="9"/>
    </row>
    <row r="1468" spans="1:76" x14ac:dyDescent="0.2">
      <c r="A1468" s="2" t="s">
        <v>1468</v>
      </c>
      <c r="B1468" s="2">
        <f t="shared" si="46"/>
        <v>35027</v>
      </c>
      <c r="C1468" s="5">
        <v>712</v>
      </c>
      <c r="D1468" s="5">
        <v>591</v>
      </c>
      <c r="E1468" s="5">
        <v>65</v>
      </c>
      <c r="F1468" s="2">
        <v>35027</v>
      </c>
      <c r="G1468">
        <f t="array" ref="G1468:AA1468">VLOOKUP(A1468,Check_S4,{7,8,9,10,11,12,13,14,15,16,17,18,19,20,21,22,23,24,25,26,27},FALSE)</f>
        <v>0</v>
      </c>
      <c r="H1468">
        <v>0</v>
      </c>
      <c r="I1468">
        <v>456.87820499999998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311.45397602655999</v>
      </c>
      <c r="P1468">
        <v>0</v>
      </c>
      <c r="Q1468">
        <v>724.20095030968002</v>
      </c>
      <c r="R1468">
        <v>0</v>
      </c>
      <c r="S1468">
        <v>1354.3931054504901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f t="array" ref="AB1468">MEDIAN(IF(G1468:Q1468&lt;&gt;0,G1468:Q1468))</f>
        <v>456.87820499999998</v>
      </c>
      <c r="AC1468">
        <f t="array" ref="AC1468">MEDIAN(IF(R1468:Z1468&lt;&gt;0,R1468:Z1468))</f>
        <v>1354.3931054504901</v>
      </c>
      <c r="AD1468">
        <f t="shared" si="45"/>
        <v>2.9644511176681982</v>
      </c>
      <c r="AE1468" t="e">
        <f t="array" ref="AE1468">TTEST(IF(G1468:Q1468&lt;&gt;0,G1468:Q1468),IF(R1468:AA1468&lt;&gt;0,R1468:AA1468),2,3)</f>
        <v>#DIV/0!</v>
      </c>
      <c r="AX1468" s="8" t="s">
        <v>3728</v>
      </c>
      <c r="AY1468" s="8" t="s">
        <v>3729</v>
      </c>
      <c r="AZ1468" s="8" t="s">
        <v>1623</v>
      </c>
      <c r="BA1468" s="9">
        <v>1510.8948996727599</v>
      </c>
      <c r="BB1468" s="9">
        <v>1452</v>
      </c>
      <c r="BC1468" s="9">
        <v>44.397277843690901</v>
      </c>
      <c r="BD1468" s="9"/>
      <c r="BE1468" s="9">
        <v>1452</v>
      </c>
      <c r="BF1468" s="9">
        <v>401.03594889999999</v>
      </c>
      <c r="BG1468" s="9"/>
      <c r="BH1468" s="9"/>
      <c r="BI1468" s="9">
        <v>1666.54861347919</v>
      </c>
      <c r="BJ1468" s="9"/>
      <c r="BK1468" s="9">
        <v>2089.11816532483</v>
      </c>
      <c r="BL1468" s="9"/>
      <c r="BM1468" s="9"/>
      <c r="BN1468" s="9">
        <v>2462.6402848276002</v>
      </c>
      <c r="BO1468" s="9"/>
      <c r="BP1468" s="9">
        <v>1434.9212851777099</v>
      </c>
      <c r="BQ1468" s="9"/>
      <c r="BR1468" s="9"/>
      <c r="BS1468" s="9"/>
      <c r="BT1468" s="9"/>
      <c r="BU1468" s="9"/>
      <c r="BV1468" s="9"/>
      <c r="BW1468" s="9"/>
      <c r="BX1468" s="9">
        <v>1070</v>
      </c>
    </row>
    <row r="1469" spans="1:76" x14ac:dyDescent="0.2">
      <c r="A1469" s="2" t="s">
        <v>1469</v>
      </c>
      <c r="B1469" s="2">
        <f t="shared" si="46"/>
        <v>21620</v>
      </c>
      <c r="C1469" s="5">
        <v>1135</v>
      </c>
      <c r="D1469" s="5">
        <v>1135</v>
      </c>
      <c r="E1469" s="5"/>
      <c r="F1469" s="2">
        <v>21620</v>
      </c>
      <c r="G1469">
        <f t="array" ref="G1469:AA1469">VLOOKUP(A1469,Check_S4,{7,8,9,10,11,12,13,14,15,16,17,18,19,20,21,22,23,24,25,26,27},FALSE)</f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1135.13265023136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e">
        <f t="array" ref="AB1469">MEDIAN(IF(G1469:Q1469&lt;&gt;0,G1469:Q1469))</f>
        <v>#NUM!</v>
      </c>
      <c r="AC1469">
        <f t="array" ref="AC1469">MEDIAN(IF(R1469:Z1469&lt;&gt;0,R1469:Z1469))</f>
        <v>1135.13265023136</v>
      </c>
      <c r="AD1469" t="e">
        <f t="shared" si="45"/>
        <v>#NUM!</v>
      </c>
      <c r="AE1469" t="e">
        <f t="array" ref="AE1469">TTEST(IF(G1469:Q1469&lt;&gt;0,G1469:Q1469),IF(R1469:AA1469&lt;&gt;0,R1469:AA1469),2,3)</f>
        <v>#DIV/0!</v>
      </c>
      <c r="AX1469" s="8" t="s">
        <v>3730</v>
      </c>
      <c r="AY1469" s="8" t="s">
        <v>3731</v>
      </c>
      <c r="AZ1469" s="8" t="s">
        <v>1623</v>
      </c>
      <c r="BA1469" s="9">
        <v>1521.6678298612401</v>
      </c>
      <c r="BB1469" s="9">
        <v>1452.5156562203199</v>
      </c>
      <c r="BC1469" s="9">
        <v>67.555457292348393</v>
      </c>
      <c r="BD1469" s="9"/>
      <c r="BE1469" s="9"/>
      <c r="BF1469" s="9">
        <v>116.63523290000001</v>
      </c>
      <c r="BG1469" s="9">
        <v>528.60452840000005</v>
      </c>
      <c r="BH1469" s="9"/>
      <c r="BI1469" s="9"/>
      <c r="BJ1469" s="9"/>
      <c r="BK1469" s="9"/>
      <c r="BL1469" s="9"/>
      <c r="BM1469" s="9"/>
      <c r="BN1469" s="9">
        <v>1094.96710311938</v>
      </c>
      <c r="BO1469" s="9">
        <v>2396.1297303769202</v>
      </c>
      <c r="BP1469" s="9">
        <v>1453.23026359649</v>
      </c>
      <c r="BQ1469" s="9"/>
      <c r="BR1469" s="9"/>
      <c r="BS1469" s="9">
        <v>1451.80104884415</v>
      </c>
      <c r="BT1469" s="9"/>
      <c r="BU1469" s="9"/>
      <c r="BV1469" s="9"/>
      <c r="BW1469" s="9">
        <v>3371.9747316530102</v>
      </c>
      <c r="BX1469" s="9">
        <v>1760</v>
      </c>
    </row>
    <row r="1470" spans="1:76" x14ac:dyDescent="0.2">
      <c r="A1470" s="2" t="s">
        <v>1470</v>
      </c>
      <c r="B1470" s="2">
        <f t="shared" si="46"/>
        <v>16593</v>
      </c>
      <c r="C1470" s="5">
        <v>1465</v>
      </c>
      <c r="D1470" s="5">
        <v>1465</v>
      </c>
      <c r="E1470" s="5">
        <v>29</v>
      </c>
      <c r="F1470" s="2">
        <v>16593</v>
      </c>
      <c r="G1470">
        <f t="array" ref="G1470:AA1470">VLOOKUP(A1470,Check_S4,{7,8,9,10,11,12,13,14,15,16,17,18,19,20,21,22,23,24,25,26,27},FALSE)</f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1163.4773467806201</v>
      </c>
      <c r="T1470">
        <v>0</v>
      </c>
      <c r="U1470">
        <v>0</v>
      </c>
      <c r="V1470">
        <v>0</v>
      </c>
      <c r="W1470">
        <v>1765.84927812001</v>
      </c>
      <c r="X1470">
        <v>0</v>
      </c>
      <c r="Y1470">
        <v>0</v>
      </c>
      <c r="Z1470">
        <v>0</v>
      </c>
      <c r="AA1470">
        <v>0</v>
      </c>
      <c r="AB1470" t="e">
        <f t="array" ref="AB1470">MEDIAN(IF(G1470:Q1470&lt;&gt;0,G1470:Q1470))</f>
        <v>#NUM!</v>
      </c>
      <c r="AC1470">
        <f t="array" ref="AC1470">MEDIAN(IF(R1470:Z1470&lt;&gt;0,R1470:Z1470))</f>
        <v>1464.6633124503151</v>
      </c>
      <c r="AD1470" t="e">
        <f t="shared" si="45"/>
        <v>#NUM!</v>
      </c>
      <c r="AE1470" t="e">
        <f t="array" ref="AE1470">TTEST(IF(G1470:Q1470&lt;&gt;0,G1470:Q1470),IF(R1470:AA1470&lt;&gt;0,R1470:AA1470),2,3)</f>
        <v>#DIV/0!</v>
      </c>
      <c r="AX1470" s="8" t="s">
        <v>3732</v>
      </c>
      <c r="AY1470" s="8" t="s">
        <v>3733</v>
      </c>
      <c r="AZ1470" s="8" t="s">
        <v>1623</v>
      </c>
      <c r="BA1470" s="9">
        <v>1500.25902784502</v>
      </c>
      <c r="BB1470" s="9">
        <v>1453.03922982466</v>
      </c>
      <c r="BC1470" s="9">
        <v>72.628656887415204</v>
      </c>
      <c r="BD1470" s="9"/>
      <c r="BE1470" s="9">
        <v>1676</v>
      </c>
      <c r="BF1470" s="9">
        <v>32.857696429999997</v>
      </c>
      <c r="BG1470" s="9"/>
      <c r="BH1470" s="9"/>
      <c r="BI1470" s="9"/>
      <c r="BJ1470" s="9"/>
      <c r="BK1470" s="9"/>
      <c r="BL1470" s="9">
        <v>501.30537283052098</v>
      </c>
      <c r="BM1470" s="9"/>
      <c r="BN1470" s="9">
        <v>1245.0379691452599</v>
      </c>
      <c r="BO1470" s="9"/>
      <c r="BP1470" s="9">
        <v>1126.8221762292901</v>
      </c>
      <c r="BQ1470" s="9">
        <v>3619.00851762104</v>
      </c>
      <c r="BR1470" s="9"/>
      <c r="BS1470" s="9">
        <v>1661.04049050405</v>
      </c>
      <c r="BT1470" s="9"/>
      <c r="BU1470" s="9"/>
      <c r="BV1470" s="9"/>
      <c r="BW1470" s="9"/>
      <c r="BX1470" s="9">
        <v>2140</v>
      </c>
    </row>
    <row r="1471" spans="1:76" x14ac:dyDescent="0.2">
      <c r="A1471" s="2" t="s">
        <v>1471</v>
      </c>
      <c r="B1471" s="2">
        <f t="shared" si="46"/>
        <v>20131</v>
      </c>
      <c r="C1471" s="5">
        <v>1202</v>
      </c>
      <c r="D1471" s="5">
        <v>1202</v>
      </c>
      <c r="E1471" s="5"/>
      <c r="F1471" s="2">
        <v>20131</v>
      </c>
      <c r="G1471">
        <f t="array" ref="G1471:AA1471">VLOOKUP(A1471,Check_S4,{7,8,9,10,11,12,13,14,15,16,17,18,19,20,21,22,23,24,25,26,27},FALSE)</f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1202.0423327947401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e">
        <f t="array" ref="AB1471">MEDIAN(IF(G1471:Q1471&lt;&gt;0,G1471:Q1471))</f>
        <v>#NUM!</v>
      </c>
      <c r="AC1471">
        <f t="array" ref="AC1471">MEDIAN(IF(R1471:Z1471&lt;&gt;0,R1471:Z1471))</f>
        <v>1202.0423327947401</v>
      </c>
      <c r="AD1471" t="e">
        <f t="shared" si="45"/>
        <v>#NUM!</v>
      </c>
      <c r="AE1471" t="e">
        <f t="array" ref="AE1471">TTEST(IF(G1471:Q1471&lt;&gt;0,G1471:Q1471),IF(R1471:AA1471&lt;&gt;0,R1471:AA1471),2,3)</f>
        <v>#DIV/0!</v>
      </c>
      <c r="AX1471" s="8" t="s">
        <v>3734</v>
      </c>
      <c r="AY1471" s="8" t="s">
        <v>3735</v>
      </c>
      <c r="AZ1471" s="8" t="s">
        <v>1623</v>
      </c>
      <c r="BA1471" s="9">
        <v>1439.7886772386601</v>
      </c>
      <c r="BB1471" s="9">
        <v>1453.0471584234101</v>
      </c>
      <c r="BC1471" s="9">
        <v>60.521276871014798</v>
      </c>
      <c r="BD1471" s="9"/>
      <c r="BE1471" s="9">
        <v>1598</v>
      </c>
      <c r="BF1471" s="9">
        <v>298.49648760000002</v>
      </c>
      <c r="BG1471" s="9"/>
      <c r="BH1471" s="9"/>
      <c r="BI1471" s="9">
        <v>2579.9281481850899</v>
      </c>
      <c r="BJ1471" s="9"/>
      <c r="BK1471" s="9">
        <v>280.69482495112902</v>
      </c>
      <c r="BL1471" s="9">
        <v>2485.3410116108198</v>
      </c>
      <c r="BM1471" s="9"/>
      <c r="BN1471" s="9">
        <v>486.53638015551797</v>
      </c>
      <c r="BO1471" s="9"/>
      <c r="BP1471" s="9">
        <v>1399.30725704671</v>
      </c>
      <c r="BQ1471" s="9"/>
      <c r="BR1471" s="9"/>
      <c r="BS1471" s="9">
        <v>1506.09431684682</v>
      </c>
      <c r="BT1471" s="9"/>
      <c r="BU1471" s="9"/>
      <c r="BV1471" s="9">
        <v>2363.48834599054</v>
      </c>
      <c r="BW1471" s="9"/>
      <c r="BX1471" s="9">
        <v>1400</v>
      </c>
    </row>
    <row r="1472" spans="1:76" x14ac:dyDescent="0.2">
      <c r="A1472" s="2" t="s">
        <v>1472</v>
      </c>
      <c r="B1472" s="2">
        <f t="shared" si="46"/>
        <v>8519</v>
      </c>
      <c r="C1472" s="5">
        <v>2828</v>
      </c>
      <c r="D1472" s="5">
        <v>636</v>
      </c>
      <c r="E1472" s="5">
        <v>138</v>
      </c>
      <c r="F1472" s="2">
        <v>8519</v>
      </c>
      <c r="G1472">
        <f t="array" ref="G1472:AA1472">VLOOKUP(A1472,Check_S4,{7,8,9,10,11,12,13,14,15,16,17,18,19,20,21,22,23,24,25,26,27},FALSE)</f>
        <v>0</v>
      </c>
      <c r="H1472">
        <v>7331</v>
      </c>
      <c r="I1472">
        <v>517.84903129999998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636.49019381049402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f t="array" ref="AB1472">MEDIAN(IF(G1472:Q1472&lt;&gt;0,G1472:Q1472))</f>
        <v>636.49019381049402</v>
      </c>
      <c r="AC1472" t="e">
        <f t="array" ref="AC1472">MEDIAN(IF(R1472:Z1472&lt;&gt;0,R1472:Z1472))</f>
        <v>#NUM!</v>
      </c>
      <c r="AD1472" t="e">
        <f t="shared" si="45"/>
        <v>#NUM!</v>
      </c>
      <c r="AE1472" t="e">
        <f t="array" ref="AE1472">TTEST(IF(G1472:Q1472&lt;&gt;0,G1472:Q1472),IF(R1472:AA1472&lt;&gt;0,R1472:AA1472),2,3)</f>
        <v>#DIV/0!</v>
      </c>
      <c r="AX1472" s="8" t="s">
        <v>3736</v>
      </c>
      <c r="AY1472" s="8" t="s">
        <v>3737</v>
      </c>
      <c r="AZ1472" s="8" t="s">
        <v>1623</v>
      </c>
      <c r="BA1472" s="9">
        <v>1453.5</v>
      </c>
      <c r="BB1472" s="9">
        <v>1453.5</v>
      </c>
      <c r="BC1472" s="9">
        <v>124.88084673586999</v>
      </c>
      <c r="BD1472" s="9">
        <v>2737</v>
      </c>
      <c r="BE1472" s="9">
        <v>170</v>
      </c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</row>
    <row r="1473" spans="1:76" x14ac:dyDescent="0.2">
      <c r="A1473" s="2" t="s">
        <v>1473</v>
      </c>
      <c r="B1473" s="2">
        <f t="shared" si="46"/>
        <v>20621</v>
      </c>
      <c r="C1473" s="5">
        <v>1168</v>
      </c>
      <c r="D1473" s="5">
        <v>1168</v>
      </c>
      <c r="E1473" s="5"/>
      <c r="F1473" s="2">
        <v>20621</v>
      </c>
      <c r="G1473">
        <f t="array" ref="G1473:AA1473">VLOOKUP(A1473,Check_S4,{7,8,9,10,11,12,13,14,15,16,17,18,19,20,21,22,23,24,25,26,27},FALSE)</f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1167.6572131334799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e">
        <f t="array" ref="AB1473">MEDIAN(IF(G1473:Q1473&lt;&gt;0,G1473:Q1473))</f>
        <v>#NUM!</v>
      </c>
      <c r="AC1473">
        <f t="array" ref="AC1473">MEDIAN(IF(R1473:Z1473&lt;&gt;0,R1473:Z1473))</f>
        <v>1167.6572131334799</v>
      </c>
      <c r="AD1473" t="e">
        <f t="shared" si="45"/>
        <v>#NUM!</v>
      </c>
      <c r="AE1473" t="e">
        <f t="array" ref="AE1473">TTEST(IF(G1473:Q1473&lt;&gt;0,G1473:Q1473),IF(R1473:AA1473&lt;&gt;0,R1473:AA1473),2,3)</f>
        <v>#DIV/0!</v>
      </c>
      <c r="AX1473" s="8" t="s">
        <v>3738</v>
      </c>
      <c r="AY1473" s="8" t="s">
        <v>3739</v>
      </c>
      <c r="AZ1473" s="8" t="s">
        <v>1623</v>
      </c>
      <c r="BA1473" s="9">
        <v>1324.13502327485</v>
      </c>
      <c r="BB1473" s="9">
        <v>1454.8262367229399</v>
      </c>
      <c r="BC1473" s="9">
        <v>60.292958438806203</v>
      </c>
      <c r="BD1473" s="9"/>
      <c r="BE1473" s="9"/>
      <c r="BF1473" s="9">
        <v>213.1838348</v>
      </c>
      <c r="BG1473" s="9"/>
      <c r="BH1473" s="9"/>
      <c r="BI1473" s="9">
        <v>1576.16371134472</v>
      </c>
      <c r="BJ1473" s="9"/>
      <c r="BK1473" s="9"/>
      <c r="BL1473" s="9">
        <v>558.58203321527901</v>
      </c>
      <c r="BM1473" s="9"/>
      <c r="BN1473" s="9">
        <v>795.97911503615205</v>
      </c>
      <c r="BO1473" s="9"/>
      <c r="BP1473" s="9">
        <v>1787.50847011783</v>
      </c>
      <c r="BQ1473" s="9"/>
      <c r="BR1473" s="9">
        <v>2752.0105482389599</v>
      </c>
      <c r="BS1473" s="9">
        <v>1529.6524734458901</v>
      </c>
      <c r="BT1473" s="9"/>
      <c r="BU1473" s="9"/>
      <c r="BV1473" s="9"/>
      <c r="BW1473" s="9"/>
      <c r="BX1473" s="9">
        <v>1380</v>
      </c>
    </row>
    <row r="1474" spans="1:76" x14ac:dyDescent="0.2">
      <c r="A1474" s="2" t="s">
        <v>1474</v>
      </c>
      <c r="B1474" s="2">
        <f t="shared" si="46"/>
        <v>96718</v>
      </c>
      <c r="C1474" s="5">
        <v>249</v>
      </c>
      <c r="D1474" s="5">
        <v>249</v>
      </c>
      <c r="E1474" s="5"/>
      <c r="F1474" s="2">
        <v>96718</v>
      </c>
      <c r="G1474">
        <f t="array" ref="G1474:AA1474">VLOOKUP(A1474,Check_S4,{7,8,9,10,11,12,13,14,15,16,17,18,19,20,21,22,23,24,25,26,27},FALSE)</f>
        <v>0</v>
      </c>
      <c r="H1474">
        <v>249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f t="array" ref="AB1474">MEDIAN(IF(G1474:Q1474&lt;&gt;0,G1474:Q1474))</f>
        <v>249</v>
      </c>
      <c r="AC1474" t="e">
        <f t="array" ref="AC1474">MEDIAN(IF(R1474:Z1474&lt;&gt;0,R1474:Z1474))</f>
        <v>#NUM!</v>
      </c>
      <c r="AD1474" t="e">
        <f t="shared" si="45"/>
        <v>#NUM!</v>
      </c>
      <c r="AE1474" t="e">
        <f t="array" ref="AE1474">TTEST(IF(G1474:Q1474&lt;&gt;0,G1474:Q1474),IF(R1474:AA1474&lt;&gt;0,R1474:AA1474),2,3)</f>
        <v>#DIV/0!</v>
      </c>
      <c r="AX1474" s="8" t="s">
        <v>1095</v>
      </c>
      <c r="AY1474" s="8" t="s">
        <v>1095</v>
      </c>
      <c r="AZ1474" s="8" t="s">
        <v>1640</v>
      </c>
      <c r="BA1474" s="9">
        <v>1720.29716253327</v>
      </c>
      <c r="BB1474" s="9">
        <v>1455.68490097113</v>
      </c>
      <c r="BC1474" s="9">
        <v>72.6289460230591</v>
      </c>
      <c r="BD1474" s="9"/>
      <c r="BE1474" s="9">
        <v>1369</v>
      </c>
      <c r="BF1474" s="9">
        <v>814.78714219999995</v>
      </c>
      <c r="BG1474" s="9"/>
      <c r="BH1474" s="9">
        <v>1749.7271558</v>
      </c>
      <c r="BI1474" s="9">
        <v>374.24403709893102</v>
      </c>
      <c r="BJ1474" s="9"/>
      <c r="BK1474" s="9">
        <v>1599.9620206872301</v>
      </c>
      <c r="BL1474" s="9">
        <v>2167.9728133365802</v>
      </c>
      <c r="BM1474" s="9"/>
      <c r="BN1474" s="9">
        <v>4990.2720838383502</v>
      </c>
      <c r="BO1474" s="9"/>
      <c r="BP1474" s="9">
        <v>1225.6365704293801</v>
      </c>
      <c r="BQ1474" s="9"/>
      <c r="BR1474" s="9"/>
      <c r="BS1474" s="9">
        <v>1481.36980194225</v>
      </c>
      <c r="BT1474" s="9"/>
      <c r="BU1474" s="9"/>
      <c r="BV1474" s="9"/>
      <c r="BW1474" s="9"/>
      <c r="BX1474" s="9">
        <v>1430</v>
      </c>
    </row>
    <row r="1475" spans="1:76" x14ac:dyDescent="0.2">
      <c r="A1475" s="2" t="s">
        <v>1475</v>
      </c>
      <c r="B1475" s="2">
        <f t="shared" si="46"/>
        <v>20686</v>
      </c>
      <c r="C1475" s="5">
        <v>1162</v>
      </c>
      <c r="D1475" s="5">
        <v>1162</v>
      </c>
      <c r="E1475" s="5"/>
      <c r="F1475" s="2">
        <v>20686</v>
      </c>
      <c r="G1475">
        <f t="array" ref="G1475:AA1475">VLOOKUP(A1475,Check_S4,{7,8,9,10,11,12,13,14,15,16,17,18,19,20,21,22,23,24,25,26,27},FALSE)</f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1161.8062240679501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e">
        <f t="array" ref="AB1475">MEDIAN(IF(G1475:Q1475&lt;&gt;0,G1475:Q1475))</f>
        <v>#NUM!</v>
      </c>
      <c r="AC1475">
        <f t="array" ref="AC1475">MEDIAN(IF(R1475:Z1475&lt;&gt;0,R1475:Z1475))</f>
        <v>1161.8062240679501</v>
      </c>
      <c r="AD1475" t="e">
        <f t="shared" ref="AD1475:AD1538" si="47">AC1475/AB1475</f>
        <v>#NUM!</v>
      </c>
      <c r="AE1475" t="e">
        <f t="array" ref="AE1475">TTEST(IF(G1475:Q1475&lt;&gt;0,G1475:Q1475),IF(R1475:AA1475&lt;&gt;0,R1475:AA1475),2,3)</f>
        <v>#DIV/0!</v>
      </c>
      <c r="AX1475" s="8" t="s">
        <v>3740</v>
      </c>
      <c r="AY1475" s="8" t="s">
        <v>3741</v>
      </c>
      <c r="AZ1475" s="8" t="s">
        <v>1623</v>
      </c>
      <c r="BA1475" s="9">
        <v>1456.8936906178101</v>
      </c>
      <c r="BB1475" s="9">
        <v>1456.8936906178101</v>
      </c>
      <c r="BC1475" s="9">
        <v>30.102165403694102</v>
      </c>
      <c r="BD1475" s="9">
        <v>1767</v>
      </c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>
        <v>1146.7873812356199</v>
      </c>
      <c r="BQ1475" s="9"/>
      <c r="BR1475" s="9"/>
      <c r="BS1475" s="9"/>
      <c r="BT1475" s="9"/>
      <c r="BU1475" s="9"/>
      <c r="BV1475" s="9"/>
      <c r="BW1475" s="9"/>
      <c r="BX1475" s="9"/>
    </row>
    <row r="1476" spans="1:76" x14ac:dyDescent="0.2">
      <c r="A1476" s="2" t="s">
        <v>1476</v>
      </c>
      <c r="B1476" s="2">
        <f t="shared" si="46"/>
        <v>15777</v>
      </c>
      <c r="C1476" s="5">
        <v>1509</v>
      </c>
      <c r="D1476" s="5">
        <v>1509</v>
      </c>
      <c r="E1476" s="5"/>
      <c r="F1476" s="2">
        <v>15777</v>
      </c>
      <c r="G1476">
        <f t="array" ref="G1476:AA1476">VLOOKUP(A1476,Check_S4,{7,8,9,10,11,12,13,14,15,16,17,18,19,20,21,22,23,24,25,26,27},FALSE)</f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1509.3073889237401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e">
        <f t="array" ref="AB1476">MEDIAN(IF(G1476:Q1476&lt;&gt;0,G1476:Q1476))</f>
        <v>#NUM!</v>
      </c>
      <c r="AC1476">
        <f t="array" ref="AC1476">MEDIAN(IF(R1476:Z1476&lt;&gt;0,R1476:Z1476))</f>
        <v>1509.3073889237401</v>
      </c>
      <c r="AD1476" t="e">
        <f t="shared" si="47"/>
        <v>#NUM!</v>
      </c>
      <c r="AE1476" t="e">
        <f t="array" ref="AE1476">TTEST(IF(G1476:Q1476&lt;&gt;0,G1476:Q1476),IF(R1476:AA1476&lt;&gt;0,R1476:AA1476),2,3)</f>
        <v>#DIV/0!</v>
      </c>
      <c r="AX1476" s="8" t="s">
        <v>1086</v>
      </c>
      <c r="AY1476" s="8" t="s">
        <v>3742</v>
      </c>
      <c r="AZ1476" s="8" t="s">
        <v>1623</v>
      </c>
      <c r="BA1476" s="9">
        <v>1381.99833361213</v>
      </c>
      <c r="BB1476" s="9">
        <v>1457</v>
      </c>
      <c r="BC1476" s="9">
        <v>44.449643311084998</v>
      </c>
      <c r="BD1476" s="9"/>
      <c r="BE1476" s="9">
        <v>1457</v>
      </c>
      <c r="BF1476" s="9">
        <v>531.05790909999996</v>
      </c>
      <c r="BG1476" s="9"/>
      <c r="BH1476" s="9"/>
      <c r="BI1476" s="9">
        <v>1157.4220472618999</v>
      </c>
      <c r="BJ1476" s="9"/>
      <c r="BK1476" s="9"/>
      <c r="BL1476" s="9">
        <v>1544.0616521066599</v>
      </c>
      <c r="BM1476" s="9"/>
      <c r="BN1476" s="9">
        <v>2220.4500595921099</v>
      </c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</row>
    <row r="1477" spans="1:76" x14ac:dyDescent="0.2">
      <c r="A1477" s="2" t="s">
        <v>1477</v>
      </c>
      <c r="B1477" s="2">
        <f t="shared" si="46"/>
        <v>17503</v>
      </c>
      <c r="C1477" s="5">
        <v>1352</v>
      </c>
      <c r="D1477" s="5">
        <v>1352</v>
      </c>
      <c r="E1477" s="5"/>
      <c r="F1477" s="2">
        <v>17503</v>
      </c>
      <c r="G1477">
        <f t="array" ref="G1477:AA1477">VLOOKUP(A1477,Check_S4,{7,8,9,10,11,12,13,14,15,16,17,18,19,20,21,22,23,24,25,26,27},FALSE)</f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1351.8107060836201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e">
        <f t="array" ref="AB1477">MEDIAN(IF(G1477:Q1477&lt;&gt;0,G1477:Q1477))</f>
        <v>#NUM!</v>
      </c>
      <c r="AC1477">
        <f t="array" ref="AC1477">MEDIAN(IF(R1477:Z1477&lt;&gt;0,R1477:Z1477))</f>
        <v>1351.8107060836201</v>
      </c>
      <c r="AD1477" t="e">
        <f t="shared" si="47"/>
        <v>#NUM!</v>
      </c>
      <c r="AE1477" t="e">
        <f t="array" ref="AE1477">TTEST(IF(G1477:Q1477&lt;&gt;0,G1477:Q1477),IF(R1477:AA1477&lt;&gt;0,R1477:AA1477),2,3)</f>
        <v>#DIV/0!</v>
      </c>
      <c r="AX1477" s="8" t="s">
        <v>3743</v>
      </c>
      <c r="AY1477" s="8" t="s">
        <v>3744</v>
      </c>
      <c r="AZ1477" s="8" t="s">
        <v>1623</v>
      </c>
      <c r="BA1477" s="9">
        <v>3017.0620394575499</v>
      </c>
      <c r="BB1477" s="9">
        <v>1457.1316759987201</v>
      </c>
      <c r="BC1477" s="9">
        <v>141.49915943451899</v>
      </c>
      <c r="BD1477" s="9"/>
      <c r="BE1477" s="9">
        <v>13043</v>
      </c>
      <c r="BF1477" s="9">
        <v>270.18592610000002</v>
      </c>
      <c r="BG1477" s="9"/>
      <c r="BH1477" s="9"/>
      <c r="BI1477" s="9">
        <v>2166.5496046932499</v>
      </c>
      <c r="BJ1477" s="9">
        <v>3314.1975416264299</v>
      </c>
      <c r="BK1477" s="9">
        <v>747.71374730418097</v>
      </c>
      <c r="BL1477" s="9">
        <v>284.35005059966397</v>
      </c>
      <c r="BM1477" s="9"/>
      <c r="BN1477" s="9">
        <v>3671.4994453368599</v>
      </c>
      <c r="BO1477" s="9"/>
      <c r="BP1477" s="9"/>
      <c r="BQ1477" s="9"/>
      <c r="BR1477" s="9"/>
      <c r="BS1477" s="9"/>
      <c r="BT1477" s="9"/>
      <c r="BU1477" s="9"/>
      <c r="BV1477" s="9"/>
      <c r="BW1477" s="9"/>
      <c r="BX1477" s="9">
        <v>639</v>
      </c>
    </row>
    <row r="1478" spans="1:76" x14ac:dyDescent="0.2">
      <c r="A1478" s="2" t="s">
        <v>1478</v>
      </c>
      <c r="B1478" s="2">
        <f t="shared" si="46"/>
        <v>145180</v>
      </c>
      <c r="C1478" s="5">
        <v>162</v>
      </c>
      <c r="D1478" s="5">
        <v>162</v>
      </c>
      <c r="E1478" s="5"/>
      <c r="F1478" s="2">
        <v>145180</v>
      </c>
      <c r="G1478">
        <f t="array" ref="G1478:AA1478">VLOOKUP(A1478,Check_S4,{7,8,9,10,11,12,13,14,15,16,17,18,19,20,21,22,23,24,25,26,27},FALSE)</f>
        <v>0</v>
      </c>
      <c r="H1478">
        <v>162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f t="array" ref="AB1478">MEDIAN(IF(G1478:Q1478&lt;&gt;0,G1478:Q1478))</f>
        <v>162</v>
      </c>
      <c r="AC1478" t="e">
        <f t="array" ref="AC1478">MEDIAN(IF(R1478:Z1478&lt;&gt;0,R1478:Z1478))</f>
        <v>#NUM!</v>
      </c>
      <c r="AD1478" t="e">
        <f t="shared" si="47"/>
        <v>#NUM!</v>
      </c>
      <c r="AE1478" t="e">
        <f t="array" ref="AE1478">TTEST(IF(G1478:Q1478&lt;&gt;0,G1478:Q1478),IF(R1478:AA1478&lt;&gt;0,R1478:AA1478),2,3)</f>
        <v>#DIV/0!</v>
      </c>
      <c r="AX1478" s="8" t="s">
        <v>3745</v>
      </c>
      <c r="AY1478" s="8" t="s">
        <v>3746</v>
      </c>
      <c r="AZ1478" s="8" t="s">
        <v>1623</v>
      </c>
      <c r="BA1478" s="9">
        <v>1455.4333752688001</v>
      </c>
      <c r="BB1478" s="9">
        <v>1457.33371518324</v>
      </c>
      <c r="BC1478" s="9">
        <v>76.243223539305205</v>
      </c>
      <c r="BD1478" s="9"/>
      <c r="BE1478" s="9">
        <v>841</v>
      </c>
      <c r="BF1478" s="9">
        <v>174.5797666</v>
      </c>
      <c r="BG1478" s="9"/>
      <c r="BH1478" s="9">
        <v>510.24631138000001</v>
      </c>
      <c r="BI1478" s="9">
        <v>159.239603899336</v>
      </c>
      <c r="BJ1478" s="9"/>
      <c r="BK1478" s="9"/>
      <c r="BL1478" s="9">
        <v>1638.4434247324</v>
      </c>
      <c r="BM1478" s="9"/>
      <c r="BN1478" s="9">
        <v>1398.66214704807</v>
      </c>
      <c r="BO1478" s="9"/>
      <c r="BP1478" s="9">
        <v>1911.0549253757099</v>
      </c>
      <c r="BQ1478" s="9">
        <v>3465.10229033411</v>
      </c>
      <c r="BR1478" s="9"/>
      <c r="BS1478" s="9">
        <v>1516.0052833184</v>
      </c>
      <c r="BT1478" s="9"/>
      <c r="BU1478" s="9"/>
      <c r="BV1478" s="9"/>
      <c r="BW1478" s="9"/>
      <c r="BX1478" s="9">
        <v>2940</v>
      </c>
    </row>
    <row r="1479" spans="1:76" x14ac:dyDescent="0.2">
      <c r="A1479" s="2" t="s">
        <v>1479</v>
      </c>
      <c r="B1479" s="2">
        <f t="shared" si="46"/>
        <v>71363</v>
      </c>
      <c r="C1479" s="5">
        <v>329</v>
      </c>
      <c r="D1479" s="5">
        <v>329</v>
      </c>
      <c r="E1479" s="5"/>
      <c r="F1479" s="2">
        <v>71363</v>
      </c>
      <c r="G1479">
        <f t="array" ref="G1479:AA1479">VLOOKUP(A1479,Check_S4,{7,8,9,10,11,12,13,14,15,16,17,18,19,20,21,22,23,24,25,26,27},FALSE)</f>
        <v>0</v>
      </c>
      <c r="H1479">
        <v>0</v>
      </c>
      <c r="I1479">
        <v>0</v>
      </c>
      <c r="J1479">
        <v>0</v>
      </c>
      <c r="K1479">
        <v>0</v>
      </c>
      <c r="L1479">
        <v>328.782625175497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f t="array" ref="AB1479">MEDIAN(IF(G1479:Q1479&lt;&gt;0,G1479:Q1479))</f>
        <v>328.782625175497</v>
      </c>
      <c r="AC1479" t="e">
        <f t="array" ref="AC1479">MEDIAN(IF(R1479:Z1479&lt;&gt;0,R1479:Z1479))</f>
        <v>#NUM!</v>
      </c>
      <c r="AD1479" t="e">
        <f t="shared" si="47"/>
        <v>#NUM!</v>
      </c>
      <c r="AE1479" t="e">
        <f t="array" ref="AE1479">TTEST(IF(G1479:Q1479&lt;&gt;0,G1479:Q1479),IF(R1479:AA1479&lt;&gt;0,R1479:AA1479),2,3)</f>
        <v>#DIV/0!</v>
      </c>
      <c r="AX1479" s="8" t="s">
        <v>3747</v>
      </c>
      <c r="AY1479" s="8" t="s">
        <v>3748</v>
      </c>
      <c r="AZ1479" s="8" t="s">
        <v>1623</v>
      </c>
      <c r="BA1479" s="9">
        <v>2522.41567986788</v>
      </c>
      <c r="BB1479" s="9">
        <v>1457.91918262646</v>
      </c>
      <c r="BC1479" s="9">
        <v>92.344080921637001</v>
      </c>
      <c r="BD1479" s="9"/>
      <c r="BE1479" s="9">
        <v>1352</v>
      </c>
      <c r="BF1479" s="9">
        <v>3.5079055299999999</v>
      </c>
      <c r="BG1479" s="9"/>
      <c r="BH1479" s="9"/>
      <c r="BI1479" s="9"/>
      <c r="BJ1479" s="9">
        <v>4977.9399117080402</v>
      </c>
      <c r="BK1479" s="9">
        <v>5713.4379469650103</v>
      </c>
      <c r="BL1479" s="9"/>
      <c r="BM1479" s="9">
        <v>5108.23803352512</v>
      </c>
      <c r="BN1479" s="9">
        <v>837.36327596196497</v>
      </c>
      <c r="BO1479" s="9"/>
      <c r="BP1479" s="9"/>
      <c r="BQ1479" s="9"/>
      <c r="BR1479" s="9"/>
      <c r="BS1479" s="9"/>
      <c r="BT1479" s="9">
        <v>1563.8383652529201</v>
      </c>
      <c r="BU1479" s="9"/>
      <c r="BV1479" s="9"/>
      <c r="BW1479" s="9"/>
      <c r="BX1479" s="9">
        <v>623</v>
      </c>
    </row>
    <row r="1480" spans="1:76" x14ac:dyDescent="0.2">
      <c r="A1480" s="2" t="s">
        <v>1480</v>
      </c>
      <c r="B1480" s="2">
        <f t="shared" si="46"/>
        <v>19819</v>
      </c>
      <c r="C1480" s="5">
        <v>1184</v>
      </c>
      <c r="D1480" s="5">
        <v>1066</v>
      </c>
      <c r="E1480" s="5">
        <v>47</v>
      </c>
      <c r="F1480" s="2">
        <v>19819</v>
      </c>
      <c r="G1480">
        <f t="array" ref="G1480:AA1480">VLOOKUP(A1480,Check_S4,{7,8,9,10,11,12,13,14,15,16,17,18,19,20,21,22,23,24,25,26,27},FALSE)</f>
        <v>0</v>
      </c>
      <c r="H1480">
        <v>765</v>
      </c>
      <c r="I1480">
        <v>578.08149630000003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874.66173466002499</v>
      </c>
      <c r="P1480">
        <v>0</v>
      </c>
      <c r="Q1480">
        <v>2041.3599935974901</v>
      </c>
      <c r="R1480">
        <v>0</v>
      </c>
      <c r="S1480">
        <v>1256.95167877535</v>
      </c>
      <c r="T1480">
        <v>0</v>
      </c>
      <c r="U1480">
        <v>0</v>
      </c>
      <c r="V1480">
        <v>1589.4665836023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f t="array" ref="AB1480">MEDIAN(IF(G1480:Q1480&lt;&gt;0,G1480:Q1480))</f>
        <v>819.83086733001255</v>
      </c>
      <c r="AC1480">
        <f t="array" ref="AC1480">MEDIAN(IF(R1480:Z1480&lt;&gt;0,R1480:Z1480))</f>
        <v>1423.209131188825</v>
      </c>
      <c r="AD1480">
        <f t="shared" si="47"/>
        <v>1.735978953590595</v>
      </c>
      <c r="AE1480">
        <f t="array" ref="AE1480">TTEST(IF(G1480:Q1480&lt;&gt;0,G1480:Q1480),IF(R1480:AA1480&lt;&gt;0,R1480:AA1480),2,3)</f>
        <v>0.38889501071601579</v>
      </c>
      <c r="AX1480" s="8" t="s">
        <v>3749</v>
      </c>
      <c r="AY1480" s="8" t="s">
        <v>3750</v>
      </c>
      <c r="AZ1480" s="8" t="s">
        <v>1623</v>
      </c>
      <c r="BA1480" s="9">
        <v>1589.58206148707</v>
      </c>
      <c r="BB1480" s="9">
        <v>1458.10075477643</v>
      </c>
      <c r="BC1480" s="9">
        <v>61.104139698313098</v>
      </c>
      <c r="BD1480" s="9"/>
      <c r="BE1480" s="9">
        <v>842</v>
      </c>
      <c r="BF1480" s="9">
        <v>74.117794009999997</v>
      </c>
      <c r="BG1480" s="9"/>
      <c r="BH1480" s="9"/>
      <c r="BI1480" s="9">
        <v>1314.22046341894</v>
      </c>
      <c r="BJ1480" s="9"/>
      <c r="BK1480" s="9"/>
      <c r="BL1480" s="9">
        <v>808.60542217829095</v>
      </c>
      <c r="BM1480" s="9"/>
      <c r="BN1480" s="9"/>
      <c r="BO1480" s="9">
        <v>2207.82681640179</v>
      </c>
      <c r="BP1480" s="9">
        <v>2076.3700919545499</v>
      </c>
      <c r="BQ1480" s="9">
        <v>3372.7693938861098</v>
      </c>
      <c r="BR1480" s="9">
        <v>2527.9295868870699</v>
      </c>
      <c r="BS1480" s="9">
        <v>1601.98104613392</v>
      </c>
      <c r="BT1480" s="9"/>
      <c r="BU1480" s="9"/>
      <c r="BV1480" s="9"/>
      <c r="BW1480" s="9"/>
      <c r="BX1480" s="9">
        <v>1070</v>
      </c>
    </row>
    <row r="1481" spans="1:76" x14ac:dyDescent="0.2">
      <c r="A1481" s="2" t="s">
        <v>1481</v>
      </c>
      <c r="B1481" s="2">
        <f t="shared" si="46"/>
        <v>8693</v>
      </c>
      <c r="C1481" s="5">
        <v>2688</v>
      </c>
      <c r="D1481" s="5">
        <v>1614</v>
      </c>
      <c r="E1481" s="5">
        <v>113</v>
      </c>
      <c r="F1481" s="2">
        <v>8693</v>
      </c>
      <c r="G1481">
        <f t="array" ref="G1481:AA1481">VLOOKUP(A1481,Check_S4,{7,8,9,10,11,12,13,14,15,16,17,18,19,20,21,22,23,24,25,26,27},FALSE)</f>
        <v>0</v>
      </c>
      <c r="H1481">
        <v>9978</v>
      </c>
      <c r="I1481">
        <v>1705.5240739999999</v>
      </c>
      <c r="J1481">
        <v>0</v>
      </c>
      <c r="K1481">
        <v>383.74019346</v>
      </c>
      <c r="L1481">
        <v>3237.2425692490001</v>
      </c>
      <c r="M1481">
        <v>0</v>
      </c>
      <c r="N1481">
        <v>0</v>
      </c>
      <c r="O1481">
        <v>1858.0671731165701</v>
      </c>
      <c r="P1481">
        <v>0</v>
      </c>
      <c r="Q1481">
        <v>0</v>
      </c>
      <c r="R1481">
        <v>0</v>
      </c>
      <c r="S1481">
        <v>1505.79040820828</v>
      </c>
      <c r="T1481">
        <v>0</v>
      </c>
      <c r="U1481">
        <v>0</v>
      </c>
      <c r="V1481">
        <v>1522.20574281684</v>
      </c>
      <c r="W1481">
        <v>0</v>
      </c>
      <c r="X1481">
        <v>0</v>
      </c>
      <c r="Y1481">
        <v>0</v>
      </c>
      <c r="Z1481">
        <v>0</v>
      </c>
      <c r="AA1481">
        <v>1310</v>
      </c>
      <c r="AB1481">
        <f t="array" ref="AB1481">MEDIAN(IF(G1481:Q1481&lt;&gt;0,G1481:Q1481))</f>
        <v>1858.0671731165701</v>
      </c>
      <c r="AC1481">
        <f t="array" ref="AC1481">MEDIAN(IF(R1481:Z1481&lt;&gt;0,R1481:Z1481))</f>
        <v>1513.99807551256</v>
      </c>
      <c r="AD1481">
        <f t="shared" si="47"/>
        <v>0.81482418796146283</v>
      </c>
      <c r="AE1481">
        <f t="array" ref="AE1481">TTEST(IF(G1481:Q1481&lt;&gt;0,G1481:Q1481),IF(R1481:AA1481&lt;&gt;0,R1481:AA1481),2,3)</f>
        <v>0.30703691082571677</v>
      </c>
      <c r="AX1481" s="8" t="s">
        <v>3751</v>
      </c>
      <c r="AY1481" s="8" t="s">
        <v>3752</v>
      </c>
      <c r="AZ1481" s="8" t="s">
        <v>1623</v>
      </c>
      <c r="BA1481" s="9">
        <v>1458.3099317357901</v>
      </c>
      <c r="BB1481" s="9">
        <v>1458.3099317357901</v>
      </c>
      <c r="BC1481" s="9">
        <v>30.8563972358419</v>
      </c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>
        <v>1140.1246749694401</v>
      </c>
      <c r="BQ1481" s="9"/>
      <c r="BR1481" s="9"/>
      <c r="BS1481" s="9">
        <v>1776.4951885021301</v>
      </c>
      <c r="BT1481" s="9"/>
      <c r="BU1481" s="9"/>
      <c r="BV1481" s="9"/>
      <c r="BW1481" s="9"/>
      <c r="BX1481" s="9"/>
    </row>
    <row r="1482" spans="1:76" x14ac:dyDescent="0.2">
      <c r="A1482" s="2" t="s">
        <v>1482</v>
      </c>
      <c r="B1482" s="2">
        <f t="shared" si="46"/>
        <v>14234</v>
      </c>
      <c r="C1482" s="5">
        <v>1640</v>
      </c>
      <c r="D1482" s="5">
        <v>1494</v>
      </c>
      <c r="E1482" s="5">
        <v>69</v>
      </c>
      <c r="F1482" s="2">
        <v>14234</v>
      </c>
      <c r="G1482">
        <f t="array" ref="G1482:AA1482">VLOOKUP(A1482,Check_S4,{7,8,9,10,11,12,13,14,15,16,17,18,19,20,21,22,23,24,25,26,27},FALSE)</f>
        <v>0</v>
      </c>
      <c r="H1482">
        <v>793</v>
      </c>
      <c r="I1482">
        <v>237.13625099999999</v>
      </c>
      <c r="J1482">
        <v>0</v>
      </c>
      <c r="K1482">
        <v>0</v>
      </c>
      <c r="L1482">
        <v>2163.6053447733998</v>
      </c>
      <c r="M1482">
        <v>0</v>
      </c>
      <c r="N1482">
        <v>0</v>
      </c>
      <c r="O1482">
        <v>1095.1168648099001</v>
      </c>
      <c r="P1482">
        <v>0</v>
      </c>
      <c r="Q1482">
        <v>1843.7761146538101</v>
      </c>
      <c r="R1482">
        <v>0</v>
      </c>
      <c r="S1482">
        <v>1502.27503807792</v>
      </c>
      <c r="T1482">
        <v>3998.5722625038102</v>
      </c>
      <c r="U1482">
        <v>0</v>
      </c>
      <c r="V1482">
        <v>1485.0736404689701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f t="array" ref="AB1482">MEDIAN(IF(G1482:Q1482&lt;&gt;0,G1482:Q1482))</f>
        <v>1095.1168648099001</v>
      </c>
      <c r="AC1482">
        <f t="array" ref="AC1482">MEDIAN(IF(R1482:Z1482&lt;&gt;0,R1482:Z1482))</f>
        <v>1502.27503807792</v>
      </c>
      <c r="AD1482">
        <f t="shared" si="47"/>
        <v>1.3717942681292723</v>
      </c>
      <c r="AE1482">
        <f t="array" ref="AE1482">TTEST(IF(G1482:Q1482&lt;&gt;0,G1482:Q1482),IF(R1482:AA1482&lt;&gt;0,R1482:AA1482),2,3)</f>
        <v>0.31838468357460414</v>
      </c>
      <c r="AX1482" s="8" t="s">
        <v>3753</v>
      </c>
      <c r="AY1482" s="8" t="s">
        <v>3754</v>
      </c>
      <c r="AZ1482" s="8" t="s">
        <v>1623</v>
      </c>
      <c r="BA1482" s="9">
        <v>1373.2239472547201</v>
      </c>
      <c r="BB1482" s="9">
        <v>1458.75870583396</v>
      </c>
      <c r="BC1482" s="9">
        <v>71.988152459525097</v>
      </c>
      <c r="BD1482" s="9"/>
      <c r="BE1482" s="9">
        <v>1259</v>
      </c>
      <c r="BF1482" s="9">
        <v>485.9288229</v>
      </c>
      <c r="BG1482" s="9"/>
      <c r="BH1482" s="9"/>
      <c r="BI1482" s="9">
        <v>2011.7269373889401</v>
      </c>
      <c r="BJ1482" s="9"/>
      <c r="BK1482" s="9"/>
      <c r="BL1482" s="9">
        <v>2752.57051157147</v>
      </c>
      <c r="BM1482" s="9"/>
      <c r="BN1482" s="9">
        <v>1658.51741166792</v>
      </c>
      <c r="BO1482" s="9"/>
      <c r="BP1482" s="9"/>
      <c r="BQ1482" s="9"/>
      <c r="BR1482" s="9"/>
      <c r="BS1482" s="9"/>
      <c r="BT1482" s="9"/>
      <c r="BU1482" s="9"/>
      <c r="BV1482" s="9"/>
      <c r="BW1482" s="9"/>
      <c r="BX1482" s="9">
        <v>71.599999999999994</v>
      </c>
    </row>
    <row r="1483" spans="1:76" x14ac:dyDescent="0.2">
      <c r="A1483" s="2" t="s">
        <v>1483</v>
      </c>
      <c r="B1483" s="2">
        <f t="shared" si="46"/>
        <v>26954</v>
      </c>
      <c r="C1483" s="5">
        <v>866</v>
      </c>
      <c r="D1483" s="5">
        <v>944</v>
      </c>
      <c r="E1483" s="5">
        <v>62</v>
      </c>
      <c r="F1483" s="2">
        <v>26954</v>
      </c>
      <c r="G1483">
        <f t="array" ref="G1483:AA1483">VLOOKUP(A1483,Check_S4,{7,8,9,10,11,12,13,14,15,16,17,18,19,20,21,22,23,24,25,26,27},FALSE)</f>
        <v>0</v>
      </c>
      <c r="H1483">
        <v>0</v>
      </c>
      <c r="I1483">
        <v>243.93080800000001</v>
      </c>
      <c r="J1483">
        <v>317.35148779999997</v>
      </c>
      <c r="K1483">
        <v>0</v>
      </c>
      <c r="L1483">
        <v>990.82721273858601</v>
      </c>
      <c r="M1483">
        <v>0</v>
      </c>
      <c r="N1483">
        <v>0</v>
      </c>
      <c r="O1483">
        <v>322.26756312874397</v>
      </c>
      <c r="P1483">
        <v>0</v>
      </c>
      <c r="Q1483">
        <v>897.937772794956</v>
      </c>
      <c r="R1483">
        <v>0</v>
      </c>
      <c r="S1483">
        <v>1471.58460312432</v>
      </c>
      <c r="T1483">
        <v>0</v>
      </c>
      <c r="U1483">
        <v>0</v>
      </c>
      <c r="V1483">
        <v>1643.4069632099099</v>
      </c>
      <c r="W1483">
        <v>0</v>
      </c>
      <c r="X1483">
        <v>0</v>
      </c>
      <c r="Y1483">
        <v>0</v>
      </c>
      <c r="Z1483">
        <v>0</v>
      </c>
      <c r="AA1483">
        <v>1040</v>
      </c>
      <c r="AB1483">
        <f t="array" ref="AB1483">MEDIAN(IF(G1483:Q1483&lt;&gt;0,G1483:Q1483))</f>
        <v>322.26756312874397</v>
      </c>
      <c r="AC1483">
        <f t="array" ref="AC1483">MEDIAN(IF(R1483:Z1483&lt;&gt;0,R1483:Z1483))</f>
        <v>1557.495783167115</v>
      </c>
      <c r="AD1483">
        <f t="shared" si="47"/>
        <v>4.8329275464341555</v>
      </c>
      <c r="AE1483">
        <f t="array" ref="AE1483">TTEST(IF(G1483:Q1483&lt;&gt;0,G1483:Q1483),IF(R1483:AA1483&lt;&gt;0,R1483:AA1483),2,3)</f>
        <v>1.8799509951924424E-2</v>
      </c>
      <c r="AX1483" s="8" t="s">
        <v>3755</v>
      </c>
      <c r="AY1483" s="8" t="s">
        <v>3755</v>
      </c>
      <c r="AZ1483" s="8" t="s">
        <v>1640</v>
      </c>
      <c r="BA1483" s="9">
        <v>1725.4181972797901</v>
      </c>
      <c r="BB1483" s="9">
        <v>1459.5517316787</v>
      </c>
      <c r="BC1483" s="9">
        <v>68.668966934103693</v>
      </c>
      <c r="BD1483" s="9"/>
      <c r="BE1483" s="9">
        <v>866</v>
      </c>
      <c r="BF1483" s="9">
        <v>231.25267679999999</v>
      </c>
      <c r="BG1483" s="9"/>
      <c r="BH1483" s="9"/>
      <c r="BI1483" s="9">
        <v>1214.2481528067501</v>
      </c>
      <c r="BJ1483" s="9"/>
      <c r="BK1483" s="9"/>
      <c r="BL1483" s="9">
        <v>1324.5146349653701</v>
      </c>
      <c r="BM1483" s="9"/>
      <c r="BN1483" s="9">
        <v>765.51140203817795</v>
      </c>
      <c r="BO1483" s="9">
        <v>3020.4403032159498</v>
      </c>
      <c r="BP1483" s="9">
        <v>1901.8481166250599</v>
      </c>
      <c r="BQ1483" s="9">
        <v>3707.44548120734</v>
      </c>
      <c r="BR1483" s="9"/>
      <c r="BS1483" s="9">
        <v>2596.6177777138601</v>
      </c>
      <c r="BT1483" s="9">
        <v>1594.5888283920301</v>
      </c>
      <c r="BU1483" s="9"/>
      <c r="BV1483" s="9"/>
      <c r="BW1483" s="9">
        <v>3276.5509935929099</v>
      </c>
      <c r="BX1483" s="9">
        <v>206</v>
      </c>
    </row>
    <row r="1484" spans="1:76" x14ac:dyDescent="0.2">
      <c r="A1484" s="2" t="s">
        <v>1484</v>
      </c>
      <c r="B1484" s="2">
        <f t="shared" si="46"/>
        <v>17139</v>
      </c>
      <c r="C1484" s="5">
        <v>1345</v>
      </c>
      <c r="D1484" s="5">
        <v>1345</v>
      </c>
      <c r="E1484" s="5"/>
      <c r="F1484" s="2">
        <v>17139</v>
      </c>
      <c r="G1484">
        <f t="array" ref="G1484:AA1484">VLOOKUP(A1484,Check_S4,{7,8,9,10,11,12,13,14,15,16,17,18,19,20,21,22,23,24,25,26,27},FALSE)</f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1344.9290400026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e">
        <f t="array" ref="AB1484">MEDIAN(IF(G1484:Q1484&lt;&gt;0,G1484:Q1484))</f>
        <v>#NUM!</v>
      </c>
      <c r="AC1484">
        <f t="array" ref="AC1484">MEDIAN(IF(R1484:Z1484&lt;&gt;0,R1484:Z1484))</f>
        <v>1344.9290400026</v>
      </c>
      <c r="AD1484" t="e">
        <f t="shared" si="47"/>
        <v>#NUM!</v>
      </c>
      <c r="AE1484" t="e">
        <f t="array" ref="AE1484">TTEST(IF(G1484:Q1484&lt;&gt;0,G1484:Q1484),IF(R1484:AA1484&lt;&gt;0,R1484:AA1484),2,3)</f>
        <v>#DIV/0!</v>
      </c>
      <c r="AX1484" s="8" t="s">
        <v>3756</v>
      </c>
      <c r="AY1484" s="8" t="s">
        <v>3757</v>
      </c>
      <c r="AZ1484" s="8" t="s">
        <v>1623</v>
      </c>
      <c r="BA1484" s="9">
        <v>1353.03273745092</v>
      </c>
      <c r="BB1484" s="9">
        <v>1460</v>
      </c>
      <c r="BC1484" s="9">
        <v>43.031286182529499</v>
      </c>
      <c r="BD1484" s="9"/>
      <c r="BE1484" s="9">
        <v>1342</v>
      </c>
      <c r="BF1484" s="9">
        <v>212.4530786</v>
      </c>
      <c r="BG1484" s="9"/>
      <c r="BH1484" s="9"/>
      <c r="BI1484" s="9">
        <v>1162.69886070706</v>
      </c>
      <c r="BJ1484" s="9"/>
      <c r="BK1484" s="9"/>
      <c r="BL1484" s="9">
        <v>1749.5627878197299</v>
      </c>
      <c r="BM1484" s="9"/>
      <c r="BN1484" s="9"/>
      <c r="BO1484" s="9">
        <v>2069.3138856667902</v>
      </c>
      <c r="BP1484" s="9"/>
      <c r="BQ1484" s="9"/>
      <c r="BR1484" s="9"/>
      <c r="BS1484" s="9">
        <v>1475.2005493628401</v>
      </c>
      <c r="BT1484" s="9"/>
      <c r="BU1484" s="9"/>
      <c r="BV1484" s="9"/>
      <c r="BW1484" s="9"/>
      <c r="BX1484" s="9">
        <v>1460</v>
      </c>
    </row>
    <row r="1485" spans="1:76" x14ac:dyDescent="0.2">
      <c r="A1485" s="2" t="s">
        <v>1485</v>
      </c>
      <c r="B1485" s="2">
        <f t="shared" si="46"/>
        <v>32756</v>
      </c>
      <c r="C1485" s="5">
        <v>700</v>
      </c>
      <c r="D1485" s="5">
        <v>700</v>
      </c>
      <c r="E1485" s="5">
        <v>95</v>
      </c>
      <c r="F1485" s="2">
        <v>32756</v>
      </c>
      <c r="G1485">
        <f t="array" ref="G1485:AA1485">VLOOKUP(A1485,Check_S4,{7,8,9,10,11,12,13,14,15,16,17,18,19,20,21,22,23,24,25,26,27},FALSE)</f>
        <v>0</v>
      </c>
      <c r="H1485">
        <v>0</v>
      </c>
      <c r="I1485">
        <v>229.76690690000001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1169.3299824266201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f t="array" ref="AB1485">MEDIAN(IF(G1485:Q1485&lt;&gt;0,G1485:Q1485))</f>
        <v>229.76690690000001</v>
      </c>
      <c r="AC1485">
        <f t="array" ref="AC1485">MEDIAN(IF(R1485:Z1485&lt;&gt;0,R1485:Z1485))</f>
        <v>1169.3299824266201</v>
      </c>
      <c r="AD1485">
        <f t="shared" si="47"/>
        <v>5.0892010438019266</v>
      </c>
      <c r="AE1485" t="e">
        <f t="array" ref="AE1485">TTEST(IF(G1485:Q1485&lt;&gt;0,G1485:Q1485),IF(R1485:AA1485&lt;&gt;0,R1485:AA1485),2,3)</f>
        <v>#DIV/0!</v>
      </c>
      <c r="AX1485" s="8" t="s">
        <v>3758</v>
      </c>
      <c r="AY1485" s="8" t="s">
        <v>3759</v>
      </c>
      <c r="AZ1485" s="8" t="s">
        <v>1623</v>
      </c>
      <c r="BA1485" s="9">
        <v>1698.06208780726</v>
      </c>
      <c r="BB1485" s="9">
        <v>1460.13429249348</v>
      </c>
      <c r="BC1485" s="9">
        <v>82.9137437137245</v>
      </c>
      <c r="BD1485" s="9"/>
      <c r="BE1485" s="9">
        <v>1450</v>
      </c>
      <c r="BF1485" s="9">
        <v>58.88537711</v>
      </c>
      <c r="BG1485" s="9"/>
      <c r="BH1485" s="9"/>
      <c r="BI1485" s="9"/>
      <c r="BJ1485" s="9"/>
      <c r="BK1485" s="9"/>
      <c r="BL1485" s="9">
        <v>425.33960560852</v>
      </c>
      <c r="BM1485" s="9"/>
      <c r="BN1485" s="9"/>
      <c r="BO1485" s="9"/>
      <c r="BP1485" s="9"/>
      <c r="BQ1485" s="9">
        <v>3503.3940376220398</v>
      </c>
      <c r="BR1485" s="9"/>
      <c r="BS1485" s="9">
        <v>1470.2685849869599</v>
      </c>
      <c r="BT1485" s="9"/>
      <c r="BU1485" s="9"/>
      <c r="BV1485" s="9">
        <v>3061.0581035376599</v>
      </c>
      <c r="BW1485" s="9">
        <v>3276.5509935929099</v>
      </c>
      <c r="BX1485" s="9">
        <v>339</v>
      </c>
    </row>
    <row r="1486" spans="1:76" x14ac:dyDescent="0.2">
      <c r="A1486" s="2" t="s">
        <v>1486</v>
      </c>
      <c r="B1486" s="2">
        <f t="shared" si="46"/>
        <v>61420</v>
      </c>
      <c r="C1486" s="5">
        <v>371</v>
      </c>
      <c r="D1486" s="5">
        <v>377</v>
      </c>
      <c r="E1486" s="5">
        <v>64</v>
      </c>
      <c r="F1486" s="2">
        <v>61420</v>
      </c>
      <c r="G1486">
        <f t="array" ref="G1486:AA1486">VLOOKUP(A1486,Check_S4,{7,8,9,10,11,12,13,14,15,16,17,18,19,20,21,22,23,24,25,26,27},FALSE)</f>
        <v>0</v>
      </c>
      <c r="H1486">
        <v>644</v>
      </c>
      <c r="I1486">
        <v>9.7649946869999997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377.22218126068299</v>
      </c>
      <c r="P1486">
        <v>0</v>
      </c>
      <c r="Q1486">
        <v>506.11813421745097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319</v>
      </c>
      <c r="AB1486">
        <f t="array" ref="AB1486">MEDIAN(IF(G1486:Q1486&lt;&gt;0,G1486:Q1486))</f>
        <v>441.67015773906701</v>
      </c>
      <c r="AC1486" t="e">
        <f t="array" ref="AC1486">MEDIAN(IF(R1486:Z1486&lt;&gt;0,R1486:Z1486))</f>
        <v>#NUM!</v>
      </c>
      <c r="AD1486" t="e">
        <f t="shared" si="47"/>
        <v>#NUM!</v>
      </c>
      <c r="AE1486" t="e">
        <f t="array" ref="AE1486">TTEST(IF(G1486:Q1486&lt;&gt;0,G1486:Q1486),IF(R1486:AA1486&lt;&gt;0,R1486:AA1486),2,3)</f>
        <v>#DIV/0!</v>
      </c>
      <c r="AX1486" s="8" t="s">
        <v>3760</v>
      </c>
      <c r="AY1486" s="8" t="s">
        <v>3761</v>
      </c>
      <c r="AZ1486" s="8" t="s">
        <v>1623</v>
      </c>
      <c r="BA1486" s="9">
        <v>1821.2486757315601</v>
      </c>
      <c r="BB1486" s="9">
        <v>1461.60460293506</v>
      </c>
      <c r="BC1486" s="9">
        <v>61.770260444669802</v>
      </c>
      <c r="BD1486" s="9"/>
      <c r="BE1486" s="9"/>
      <c r="BF1486" s="9">
        <v>492.63245540000003</v>
      </c>
      <c r="BG1486" s="9"/>
      <c r="BH1486" s="9"/>
      <c r="BI1486" s="9"/>
      <c r="BJ1486" s="9"/>
      <c r="BK1486" s="9"/>
      <c r="BL1486" s="9">
        <v>1461.60460293506</v>
      </c>
      <c r="BM1486" s="9"/>
      <c r="BN1486" s="9">
        <v>3463.8503178554402</v>
      </c>
      <c r="BO1486" s="9"/>
      <c r="BP1486" s="9"/>
      <c r="BQ1486" s="9"/>
      <c r="BR1486" s="9">
        <v>2328.1560024672999</v>
      </c>
      <c r="BS1486" s="9"/>
      <c r="BT1486" s="9"/>
      <c r="BU1486" s="9"/>
      <c r="BV1486" s="9"/>
      <c r="BW1486" s="9"/>
      <c r="BX1486" s="9">
        <v>1360</v>
      </c>
    </row>
    <row r="1487" spans="1:76" x14ac:dyDescent="0.2">
      <c r="A1487" s="2" t="s">
        <v>1487</v>
      </c>
      <c r="B1487" s="2">
        <f t="shared" si="46"/>
        <v>53729</v>
      </c>
      <c r="C1487" s="5">
        <v>423</v>
      </c>
      <c r="D1487" s="5">
        <v>259</v>
      </c>
      <c r="E1487" s="5">
        <v>117</v>
      </c>
      <c r="F1487" s="2">
        <v>53729</v>
      </c>
      <c r="G1487">
        <f t="array" ref="G1487:AA1487">VLOOKUP(A1487,Check_S4,{7,8,9,10,11,12,13,14,15,16,17,18,19,20,21,22,23,24,25,26,27},FALSE)</f>
        <v>0</v>
      </c>
      <c r="H1487">
        <v>0</v>
      </c>
      <c r="I1487">
        <v>8.4981527719999992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107.569932156972</v>
      </c>
      <c r="P1487">
        <v>0</v>
      </c>
      <c r="Q1487">
        <v>489.7155298472</v>
      </c>
      <c r="R1487">
        <v>0</v>
      </c>
      <c r="S1487">
        <v>1251.01533151938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259</v>
      </c>
      <c r="AB1487">
        <f t="array" ref="AB1487">MEDIAN(IF(G1487:Q1487&lt;&gt;0,G1487:Q1487))</f>
        <v>107.569932156972</v>
      </c>
      <c r="AC1487">
        <f t="array" ref="AC1487">MEDIAN(IF(R1487:Z1487&lt;&gt;0,R1487:Z1487))</f>
        <v>1251.01533151938</v>
      </c>
      <c r="AD1487">
        <f t="shared" si="47"/>
        <v>11.629786376492541</v>
      </c>
      <c r="AE1487">
        <f t="array" ref="AE1487">TTEST(IF(G1487:Q1487&lt;&gt;0,G1487:Q1487),IF(R1487:AA1487&lt;&gt;0,R1487:AA1487),2,3)</f>
        <v>0.4565774522066548</v>
      </c>
      <c r="AX1487" s="8" t="s">
        <v>3762</v>
      </c>
      <c r="AY1487" s="8" t="s">
        <v>3763</v>
      </c>
      <c r="AZ1487" s="8" t="s">
        <v>1623</v>
      </c>
      <c r="BA1487" s="9">
        <v>1751.7472696678501</v>
      </c>
      <c r="BB1487" s="9">
        <v>1461.704774</v>
      </c>
      <c r="BC1487" s="9">
        <v>70.293413136628899</v>
      </c>
      <c r="BD1487" s="9"/>
      <c r="BE1487" s="9">
        <v>2763</v>
      </c>
      <c r="BF1487" s="9">
        <v>245.0833724</v>
      </c>
      <c r="BG1487" s="9">
        <v>1461.704774</v>
      </c>
      <c r="BH1487" s="9"/>
      <c r="BI1487" s="9">
        <v>1208.6081837294801</v>
      </c>
      <c r="BJ1487" s="9"/>
      <c r="BK1487" s="9">
        <v>693.50744437638696</v>
      </c>
      <c r="BL1487" s="9">
        <v>2008.04695564541</v>
      </c>
      <c r="BM1487" s="9"/>
      <c r="BN1487" s="9">
        <v>3372.25059116592</v>
      </c>
      <c r="BO1487" s="9"/>
      <c r="BP1487" s="9"/>
      <c r="BQ1487" s="9"/>
      <c r="BR1487" s="9"/>
      <c r="BS1487" s="9"/>
      <c r="BT1487" s="9"/>
      <c r="BU1487" s="9"/>
      <c r="BV1487" s="9"/>
      <c r="BW1487" s="9">
        <v>3509.5241056934301</v>
      </c>
      <c r="BX1487" s="9">
        <v>504</v>
      </c>
    </row>
    <row r="1488" spans="1:76" x14ac:dyDescent="0.2">
      <c r="A1488" s="2" t="s">
        <v>1488</v>
      </c>
      <c r="B1488" s="2">
        <f t="shared" si="46"/>
        <v>16094</v>
      </c>
      <c r="C1488" s="5">
        <v>1405</v>
      </c>
      <c r="D1488" s="5">
        <v>1405</v>
      </c>
      <c r="E1488" s="5"/>
      <c r="F1488" s="2">
        <v>16094</v>
      </c>
      <c r="G1488">
        <f t="array" ref="G1488:AA1488">VLOOKUP(A1488,Check_S4,{7,8,9,10,11,12,13,14,15,16,17,18,19,20,21,22,23,24,25,26,27},FALSE)</f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1405.3752509327901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e">
        <f t="array" ref="AB1488">MEDIAN(IF(G1488:Q1488&lt;&gt;0,G1488:Q1488))</f>
        <v>#NUM!</v>
      </c>
      <c r="AC1488">
        <f t="array" ref="AC1488">MEDIAN(IF(R1488:Z1488&lt;&gt;0,R1488:Z1488))</f>
        <v>1405.3752509327901</v>
      </c>
      <c r="AD1488" t="e">
        <f t="shared" si="47"/>
        <v>#NUM!</v>
      </c>
      <c r="AE1488" t="e">
        <f t="array" ref="AE1488">TTEST(IF(G1488:Q1488&lt;&gt;0,G1488:Q1488),IF(R1488:AA1488&lt;&gt;0,R1488:AA1488),2,3)</f>
        <v>#DIV/0!</v>
      </c>
      <c r="AX1488" s="8" t="s">
        <v>3764</v>
      </c>
      <c r="AY1488" s="8" t="s">
        <v>3765</v>
      </c>
      <c r="AZ1488" s="8" t="s">
        <v>1623</v>
      </c>
      <c r="BA1488" s="9">
        <v>1893.8235696612001</v>
      </c>
      <c r="BB1488" s="9">
        <v>1463</v>
      </c>
      <c r="BC1488" s="9">
        <v>94.205557131395196</v>
      </c>
      <c r="BD1488" s="9"/>
      <c r="BE1488" s="9">
        <v>1463</v>
      </c>
      <c r="BF1488" s="9">
        <v>150.2196764</v>
      </c>
      <c r="BG1488" s="9"/>
      <c r="BH1488" s="9"/>
      <c r="BI1488" s="9">
        <v>412.283612881181</v>
      </c>
      <c r="BJ1488" s="9"/>
      <c r="BK1488" s="9"/>
      <c r="BL1488" s="9">
        <v>1716.9618440972399</v>
      </c>
      <c r="BM1488" s="9">
        <v>5483.7707411901802</v>
      </c>
      <c r="BN1488" s="9">
        <v>1886.82147425588</v>
      </c>
      <c r="BO1488" s="9"/>
      <c r="BP1488" s="9">
        <v>1350.0896438427001</v>
      </c>
      <c r="BQ1488" s="9"/>
      <c r="BR1488" s="9"/>
      <c r="BS1488" s="9"/>
      <c r="BT1488" s="9"/>
      <c r="BU1488" s="9"/>
      <c r="BV1488" s="9"/>
      <c r="BW1488" s="9">
        <v>4095.2651342836102</v>
      </c>
      <c r="BX1488" s="9">
        <v>486</v>
      </c>
    </row>
    <row r="1489" spans="1:76" x14ac:dyDescent="0.2">
      <c r="A1489" s="2" t="s">
        <v>1489</v>
      </c>
      <c r="B1489" s="2">
        <f t="shared" si="46"/>
        <v>16179</v>
      </c>
      <c r="C1489" s="5">
        <v>1385</v>
      </c>
      <c r="D1489" s="5">
        <v>1385</v>
      </c>
      <c r="E1489" s="5"/>
      <c r="F1489" s="2">
        <v>16179</v>
      </c>
      <c r="G1489">
        <f t="array" ref="G1489:AA1489">VLOOKUP(A1489,Check_S4,{7,8,9,10,11,12,13,14,15,16,17,18,19,20,21,22,23,24,25,26,27},FALSE)</f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1384.5921983788701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e">
        <f t="array" ref="AB1489">MEDIAN(IF(G1489:Q1489&lt;&gt;0,G1489:Q1489))</f>
        <v>#NUM!</v>
      </c>
      <c r="AC1489">
        <f t="array" ref="AC1489">MEDIAN(IF(R1489:Z1489&lt;&gt;0,R1489:Z1489))</f>
        <v>1384.5921983788701</v>
      </c>
      <c r="AD1489" t="e">
        <f t="shared" si="47"/>
        <v>#NUM!</v>
      </c>
      <c r="AE1489" t="e">
        <f t="array" ref="AE1489">TTEST(IF(G1489:Q1489&lt;&gt;0,G1489:Q1489),IF(R1489:AA1489&lt;&gt;0,R1489:AA1489),2,3)</f>
        <v>#DIV/0!</v>
      </c>
      <c r="AX1489" s="8" t="s">
        <v>3766</v>
      </c>
      <c r="AY1489" s="8" t="s">
        <v>3766</v>
      </c>
      <c r="AZ1489" s="8" t="s">
        <v>1623</v>
      </c>
      <c r="BA1489" s="9">
        <v>2548.3169483215502</v>
      </c>
      <c r="BB1489" s="9">
        <v>1463.16959640765</v>
      </c>
      <c r="BC1489" s="9">
        <v>126.737671110535</v>
      </c>
      <c r="BD1489" s="9"/>
      <c r="BE1489" s="9">
        <v>3601</v>
      </c>
      <c r="BF1489" s="9">
        <v>477.9207179</v>
      </c>
      <c r="BG1489" s="9"/>
      <c r="BH1489" s="9"/>
      <c r="BI1489" s="9">
        <v>10153.2950565838</v>
      </c>
      <c r="BJ1489" s="9"/>
      <c r="BK1489" s="9"/>
      <c r="BL1489" s="9">
        <v>1515.7587098067199</v>
      </c>
      <c r="BM1489" s="9">
        <v>1119.6197427381201</v>
      </c>
      <c r="BN1489" s="9">
        <v>376.44111750266001</v>
      </c>
      <c r="BO1489" s="9"/>
      <c r="BP1489" s="9">
        <v>1410.5804830085699</v>
      </c>
      <c r="BQ1489" s="9"/>
      <c r="BR1489" s="9"/>
      <c r="BS1489" s="9">
        <v>1731.91975903258</v>
      </c>
      <c r="BT1489" s="9"/>
      <c r="BU1489" s="9"/>
      <c r="BV1489" s="9"/>
      <c r="BW1489" s="9"/>
      <c r="BX1489" s="9"/>
    </row>
    <row r="1490" spans="1:76" x14ac:dyDescent="0.2">
      <c r="A1490" s="2" t="s">
        <v>1490</v>
      </c>
      <c r="B1490" s="2">
        <f t="shared" si="46"/>
        <v>19811</v>
      </c>
      <c r="C1490" s="5">
        <v>1128</v>
      </c>
      <c r="D1490" s="5">
        <v>1128</v>
      </c>
      <c r="E1490" s="5"/>
      <c r="F1490" s="2">
        <v>19811</v>
      </c>
      <c r="G1490">
        <f t="array" ref="G1490:AA1490">VLOOKUP(A1490,Check_S4,{7,8,9,10,11,12,13,14,15,16,17,18,19,20,21,22,23,24,25,26,27},FALSE)</f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1128.48331231414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e">
        <f t="array" ref="AB1490">MEDIAN(IF(G1490:Q1490&lt;&gt;0,G1490:Q1490))</f>
        <v>#NUM!</v>
      </c>
      <c r="AC1490">
        <f t="array" ref="AC1490">MEDIAN(IF(R1490:Z1490&lt;&gt;0,R1490:Z1490))</f>
        <v>1128.48331231414</v>
      </c>
      <c r="AD1490" t="e">
        <f t="shared" si="47"/>
        <v>#NUM!</v>
      </c>
      <c r="AE1490" t="e">
        <f t="array" ref="AE1490">TTEST(IF(G1490:Q1490&lt;&gt;0,G1490:Q1490),IF(R1490:AA1490&lt;&gt;0,R1490:AA1490),2,3)</f>
        <v>#DIV/0!</v>
      </c>
      <c r="AX1490" s="8" t="s">
        <v>3767</v>
      </c>
      <c r="AY1490" s="8" t="s">
        <v>3768</v>
      </c>
      <c r="AZ1490" s="8" t="s">
        <v>1623</v>
      </c>
      <c r="BA1490" s="9">
        <v>1542.8846530144201</v>
      </c>
      <c r="BB1490" s="9">
        <v>1463.4623723079401</v>
      </c>
      <c r="BC1490" s="9">
        <v>63.364217856944997</v>
      </c>
      <c r="BD1490" s="9"/>
      <c r="BE1490" s="9">
        <v>930</v>
      </c>
      <c r="BF1490" s="9">
        <v>265.1202912</v>
      </c>
      <c r="BG1490" s="9"/>
      <c r="BH1490" s="9"/>
      <c r="BI1490" s="9">
        <v>1463.4623723079401</v>
      </c>
      <c r="BJ1490" s="9"/>
      <c r="BK1490" s="9"/>
      <c r="BL1490" s="9">
        <v>1694.26277928594</v>
      </c>
      <c r="BM1490" s="9">
        <v>3199.1017308845899</v>
      </c>
      <c r="BN1490" s="9">
        <v>938.24539742248703</v>
      </c>
      <c r="BO1490" s="9"/>
      <c r="BP1490" s="9"/>
      <c r="BQ1490" s="9"/>
      <c r="BR1490" s="9"/>
      <c r="BS1490" s="9"/>
      <c r="BT1490" s="9"/>
      <c r="BU1490" s="9"/>
      <c r="BV1490" s="9"/>
      <c r="BW1490" s="9"/>
      <c r="BX1490" s="9">
        <v>2310</v>
      </c>
    </row>
    <row r="1491" spans="1:76" x14ac:dyDescent="0.2">
      <c r="A1491" s="2" t="s">
        <v>1491</v>
      </c>
      <c r="B1491" s="2">
        <f t="shared" si="46"/>
        <v>34045</v>
      </c>
      <c r="C1491" s="5">
        <v>656</v>
      </c>
      <c r="D1491" s="5">
        <v>656</v>
      </c>
      <c r="E1491" s="5">
        <v>134</v>
      </c>
      <c r="F1491" s="2">
        <v>34045</v>
      </c>
      <c r="G1491">
        <f t="array" ref="G1491:AA1491">VLOOKUP(A1491,Check_S4,{7,8,9,10,11,12,13,14,15,16,17,18,19,20,21,22,23,24,25,26,27},FALSE)</f>
        <v>0</v>
      </c>
      <c r="H1491">
        <v>0</v>
      </c>
      <c r="I1491">
        <v>36.026094980000003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1275.6445335025701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f t="array" ref="AB1491">MEDIAN(IF(G1491:Q1491&lt;&gt;0,G1491:Q1491))</f>
        <v>36.026094980000003</v>
      </c>
      <c r="AC1491">
        <f t="array" ref="AC1491">MEDIAN(IF(R1491:Z1491&lt;&gt;0,R1491:Z1491))</f>
        <v>1275.6445335025701</v>
      </c>
      <c r="AD1491">
        <f t="shared" si="47"/>
        <v>35.408903857349735</v>
      </c>
      <c r="AE1491" t="e">
        <f t="array" ref="AE1491">TTEST(IF(G1491:Q1491&lt;&gt;0,G1491:Q1491),IF(R1491:AA1491&lt;&gt;0,R1491:AA1491),2,3)</f>
        <v>#DIV/0!</v>
      </c>
      <c r="AX1491" s="8" t="s">
        <v>3769</v>
      </c>
      <c r="AY1491" s="8" t="s">
        <v>3770</v>
      </c>
      <c r="AZ1491" s="8" t="s">
        <v>1623</v>
      </c>
      <c r="BA1491" s="9">
        <v>1245.1463098643501</v>
      </c>
      <c r="BB1491" s="9">
        <v>1463.47583938768</v>
      </c>
      <c r="BC1491" s="9">
        <v>60.6094965992814</v>
      </c>
      <c r="BD1491" s="9"/>
      <c r="BE1491" s="9"/>
      <c r="BF1491" s="9"/>
      <c r="BG1491" s="9"/>
      <c r="BH1491" s="9"/>
      <c r="BI1491" s="9"/>
      <c r="BJ1491" s="9"/>
      <c r="BK1491" s="9"/>
      <c r="BL1491" s="9">
        <v>180.46102615430701</v>
      </c>
      <c r="BM1491" s="9"/>
      <c r="BN1491" s="9"/>
      <c r="BO1491" s="9"/>
      <c r="BP1491" s="9">
        <v>1256.95167877535</v>
      </c>
      <c r="BQ1491" s="9"/>
      <c r="BR1491" s="9"/>
      <c r="BS1491" s="9"/>
      <c r="BT1491" s="9"/>
      <c r="BU1491" s="9"/>
      <c r="BV1491" s="9">
        <v>1873.17253452775</v>
      </c>
      <c r="BW1491" s="9"/>
      <c r="BX1491" s="9">
        <v>1670</v>
      </c>
    </row>
    <row r="1492" spans="1:76" x14ac:dyDescent="0.2">
      <c r="A1492" s="2" t="s">
        <v>1492</v>
      </c>
      <c r="B1492" s="2">
        <f t="shared" si="46"/>
        <v>60458</v>
      </c>
      <c r="C1492" s="5">
        <v>366</v>
      </c>
      <c r="D1492" s="5">
        <v>366</v>
      </c>
      <c r="E1492" s="5">
        <v>66</v>
      </c>
      <c r="F1492" s="2">
        <v>60458</v>
      </c>
      <c r="G1492">
        <f t="array" ref="G1492:AA1492">VLOOKUP(A1492,Check_S4,{7,8,9,10,11,12,13,14,15,16,17,18,19,20,21,22,23,24,25,26,27},FALSE)</f>
        <v>0</v>
      </c>
      <c r="H1492">
        <v>536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195</v>
      </c>
      <c r="AB1492">
        <f t="array" ref="AB1492">MEDIAN(IF(G1492:Q1492&lt;&gt;0,G1492:Q1492))</f>
        <v>536</v>
      </c>
      <c r="AC1492" t="e">
        <f t="array" ref="AC1492">MEDIAN(IF(R1492:Z1492&lt;&gt;0,R1492:Z1492))</f>
        <v>#NUM!</v>
      </c>
      <c r="AD1492" t="e">
        <f t="shared" si="47"/>
        <v>#NUM!</v>
      </c>
      <c r="AE1492" t="e">
        <f t="array" ref="AE1492">TTEST(IF(G1492:Q1492&lt;&gt;0,G1492:Q1492),IF(R1492:AA1492&lt;&gt;0,R1492:AA1492),2,3)</f>
        <v>#DIV/0!</v>
      </c>
      <c r="AX1492" s="8" t="s">
        <v>3771</v>
      </c>
      <c r="AY1492" s="8" t="s">
        <v>3772</v>
      </c>
      <c r="AZ1492" s="8" t="s">
        <v>1623</v>
      </c>
      <c r="BA1492" s="9">
        <v>1674.2115357594701</v>
      </c>
      <c r="BB1492" s="9">
        <v>1464</v>
      </c>
      <c r="BC1492" s="9">
        <v>82.136344609597103</v>
      </c>
      <c r="BD1492" s="9"/>
      <c r="BE1492" s="9">
        <v>1828</v>
      </c>
      <c r="BF1492" s="9"/>
      <c r="BG1492" s="9"/>
      <c r="BH1492" s="9"/>
      <c r="BI1492" s="9"/>
      <c r="BJ1492" s="9"/>
      <c r="BK1492" s="9"/>
      <c r="BL1492" s="9">
        <v>267.133550790377</v>
      </c>
      <c r="BM1492" s="9"/>
      <c r="BN1492" s="9"/>
      <c r="BO1492" s="9"/>
      <c r="BP1492" s="9"/>
      <c r="BQ1492" s="9">
        <v>3501.7125922474902</v>
      </c>
      <c r="BR1492" s="9"/>
      <c r="BS1492" s="9"/>
      <c r="BT1492" s="9"/>
      <c r="BU1492" s="9"/>
      <c r="BV1492" s="9"/>
      <c r="BW1492" s="9"/>
      <c r="BX1492" s="9">
        <v>1100</v>
      </c>
    </row>
    <row r="1493" spans="1:76" x14ac:dyDescent="0.2">
      <c r="A1493" s="2" t="s">
        <v>1493</v>
      </c>
      <c r="B1493" s="2">
        <f t="shared" si="46"/>
        <v>45013</v>
      </c>
      <c r="C1493" s="5">
        <v>487</v>
      </c>
      <c r="D1493" s="5">
        <v>506</v>
      </c>
      <c r="E1493" s="5">
        <v>80</v>
      </c>
      <c r="F1493" s="2">
        <v>45013</v>
      </c>
      <c r="G1493">
        <f t="array" ref="G1493:AA1493">VLOOKUP(A1493,Check_S4,{7,8,9,10,11,12,13,14,15,16,17,18,19,20,21,22,23,24,25,26,27},FALSE)</f>
        <v>869</v>
      </c>
      <c r="H1493">
        <v>0</v>
      </c>
      <c r="I1493">
        <v>86.839967139999999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506.11813421745097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f t="array" ref="AB1493">MEDIAN(IF(G1493:Q1493&lt;&gt;0,G1493:Q1493))</f>
        <v>506.11813421745097</v>
      </c>
      <c r="AC1493" t="e">
        <f t="array" ref="AC1493">MEDIAN(IF(R1493:Z1493&lt;&gt;0,R1493:Z1493))</f>
        <v>#NUM!</v>
      </c>
      <c r="AD1493" t="e">
        <f t="shared" si="47"/>
        <v>#NUM!</v>
      </c>
      <c r="AE1493" t="e">
        <f t="array" ref="AE1493">TTEST(IF(G1493:Q1493&lt;&gt;0,G1493:Q1493),IF(R1493:AA1493&lt;&gt;0,R1493:AA1493),2,3)</f>
        <v>#DIV/0!</v>
      </c>
      <c r="AX1493" s="8" t="s">
        <v>1470</v>
      </c>
      <c r="AY1493" s="8" t="s">
        <v>3773</v>
      </c>
      <c r="AZ1493" s="8" t="s">
        <v>1623</v>
      </c>
      <c r="BA1493" s="9">
        <v>1464.6633124503101</v>
      </c>
      <c r="BB1493" s="9">
        <v>1464.6633124503101</v>
      </c>
      <c r="BC1493" s="9">
        <v>29.081173388165301</v>
      </c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>
        <v>1163.4773467806201</v>
      </c>
      <c r="BQ1493" s="9"/>
      <c r="BR1493" s="9"/>
      <c r="BS1493" s="9"/>
      <c r="BT1493" s="9">
        <v>1765.84927812001</v>
      </c>
      <c r="BU1493" s="9"/>
      <c r="BV1493" s="9"/>
      <c r="BW1493" s="9"/>
      <c r="BX1493" s="9"/>
    </row>
    <row r="1494" spans="1:76" x14ac:dyDescent="0.2">
      <c r="A1494" s="2" t="s">
        <v>1494</v>
      </c>
      <c r="B1494" s="2">
        <f t="shared" si="46"/>
        <v>19335</v>
      </c>
      <c r="C1494" s="5">
        <v>1133</v>
      </c>
      <c r="D1494" s="5">
        <v>1133</v>
      </c>
      <c r="E1494" s="5"/>
      <c r="F1494" s="2">
        <v>19335</v>
      </c>
      <c r="G1494">
        <f t="array" ref="G1494:AA1494">VLOOKUP(A1494,Check_S4,{7,8,9,10,11,12,13,14,15,16,17,18,19,20,21,22,23,24,25,26,27},FALSE)</f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1132.63825065284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e">
        <f t="array" ref="AB1494">MEDIAN(IF(G1494:Q1494&lt;&gt;0,G1494:Q1494))</f>
        <v>#NUM!</v>
      </c>
      <c r="AC1494">
        <f t="array" ref="AC1494">MEDIAN(IF(R1494:Z1494&lt;&gt;0,R1494:Z1494))</f>
        <v>1132.63825065284</v>
      </c>
      <c r="AD1494" t="e">
        <f t="shared" si="47"/>
        <v>#NUM!</v>
      </c>
      <c r="AE1494" t="e">
        <f t="array" ref="AE1494">TTEST(IF(G1494:Q1494&lt;&gt;0,G1494:Q1494),IF(R1494:AA1494&lt;&gt;0,R1494:AA1494),2,3)</f>
        <v>#DIV/0!</v>
      </c>
      <c r="AX1494" s="8" t="s">
        <v>1009</v>
      </c>
      <c r="AY1494" s="8" t="s">
        <v>3774</v>
      </c>
      <c r="AZ1494" s="8" t="s">
        <v>1623</v>
      </c>
      <c r="BA1494" s="9">
        <v>1762.5711734121801</v>
      </c>
      <c r="BB1494" s="9">
        <v>1465</v>
      </c>
      <c r="BC1494" s="9">
        <v>37.979249204190502</v>
      </c>
      <c r="BD1494" s="9">
        <v>1465</v>
      </c>
      <c r="BE1494" s="9"/>
      <c r="BF1494" s="9"/>
      <c r="BG1494" s="9"/>
      <c r="BH1494" s="9"/>
      <c r="BI1494" s="9"/>
      <c r="BJ1494" s="9">
        <v>2529.17553122039</v>
      </c>
      <c r="BK1494" s="9"/>
      <c r="BL1494" s="9"/>
      <c r="BM1494" s="9"/>
      <c r="BN1494" s="9"/>
      <c r="BO1494" s="9"/>
      <c r="BP1494" s="9">
        <v>1293.5379890161601</v>
      </c>
      <c r="BQ1494" s="9"/>
      <c r="BR1494" s="9"/>
      <c r="BS1494" s="9"/>
      <c r="BT1494" s="9"/>
      <c r="BU1494" s="9"/>
      <c r="BV1494" s="9"/>
      <c r="BW1494" s="9"/>
      <c r="BX1494" s="9"/>
    </row>
    <row r="1495" spans="1:76" x14ac:dyDescent="0.2">
      <c r="A1495" s="2" t="s">
        <v>1495</v>
      </c>
      <c r="B1495" s="2">
        <f t="shared" si="46"/>
        <v>16921</v>
      </c>
      <c r="C1495" s="5">
        <v>1294</v>
      </c>
      <c r="D1495" s="5">
        <v>1294</v>
      </c>
      <c r="E1495" s="5"/>
      <c r="F1495" s="2">
        <v>16921</v>
      </c>
      <c r="G1495">
        <f t="array" ref="G1495:AA1495">VLOOKUP(A1495,Check_S4,{7,8,9,10,11,12,13,14,15,16,17,18,19,20,21,22,23,24,25,26,27},FALSE)</f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1293.5379890161601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e">
        <f t="array" ref="AB1495">MEDIAN(IF(G1495:Q1495&lt;&gt;0,G1495:Q1495))</f>
        <v>#NUM!</v>
      </c>
      <c r="AC1495">
        <f t="array" ref="AC1495">MEDIAN(IF(R1495:Z1495&lt;&gt;0,R1495:Z1495))</f>
        <v>1293.5379890161601</v>
      </c>
      <c r="AD1495" t="e">
        <f t="shared" si="47"/>
        <v>#NUM!</v>
      </c>
      <c r="AE1495" t="e">
        <f t="array" ref="AE1495">TTEST(IF(G1495:Q1495&lt;&gt;0,G1495:Q1495),IF(R1495:AA1495&lt;&gt;0,R1495:AA1495),2,3)</f>
        <v>#DIV/0!</v>
      </c>
      <c r="AX1495" s="8" t="s">
        <v>961</v>
      </c>
      <c r="AY1495" s="8" t="s">
        <v>3775</v>
      </c>
      <c r="AZ1495" s="8" t="s">
        <v>1623</v>
      </c>
      <c r="BA1495" s="9">
        <v>1666.2881226771001</v>
      </c>
      <c r="BB1495" s="9">
        <v>1466.3042876310101</v>
      </c>
      <c r="BC1495" s="9">
        <v>69.890813225984701</v>
      </c>
      <c r="BD1495" s="9"/>
      <c r="BE1495" s="9">
        <v>1204</v>
      </c>
      <c r="BF1495" s="9">
        <v>305.03265490000001</v>
      </c>
      <c r="BG1495" s="9">
        <v>335.1686105</v>
      </c>
      <c r="BH1495" s="9"/>
      <c r="BI1495" s="9">
        <v>1137.90379334933</v>
      </c>
      <c r="BJ1495" s="9"/>
      <c r="BK1495" s="9"/>
      <c r="BL1495" s="9">
        <v>2226.4973635794199</v>
      </c>
      <c r="BM1495" s="9"/>
      <c r="BN1495" s="9">
        <v>703.95207747205598</v>
      </c>
      <c r="BO1495" s="9">
        <v>2342.4497604681201</v>
      </c>
      <c r="BP1495" s="9">
        <v>1728.6085752620199</v>
      </c>
      <c r="BQ1495" s="9">
        <v>3830.68609004874</v>
      </c>
      <c r="BR1495" s="9"/>
      <c r="BS1495" s="9">
        <v>2027.2589472627601</v>
      </c>
      <c r="BT1495" s="9"/>
      <c r="BU1495" s="9"/>
      <c r="BV1495" s="9"/>
      <c r="BW1495" s="9">
        <v>3481.8995992826999</v>
      </c>
      <c r="BX1495" s="9">
        <v>672</v>
      </c>
    </row>
    <row r="1496" spans="1:76" x14ac:dyDescent="0.2">
      <c r="A1496" s="2" t="s">
        <v>1496</v>
      </c>
      <c r="B1496" s="2">
        <f t="shared" si="46"/>
        <v>23996</v>
      </c>
      <c r="C1496" s="5">
        <v>909</v>
      </c>
      <c r="D1496" s="5">
        <v>909</v>
      </c>
      <c r="E1496" s="5">
        <v>50</v>
      </c>
      <c r="F1496" s="2">
        <v>23996</v>
      </c>
      <c r="G1496">
        <f t="array" ref="G1496:AA1496">VLOOKUP(A1496,Check_S4,{7,8,9,10,11,12,13,14,15,16,17,18,19,20,21,22,23,24,25,26,27},FALSE)</f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1229.8592687906901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589</v>
      </c>
      <c r="AB1496" t="e">
        <f t="array" ref="AB1496">MEDIAN(IF(G1496:Q1496&lt;&gt;0,G1496:Q1496))</f>
        <v>#NUM!</v>
      </c>
      <c r="AC1496">
        <f t="array" ref="AC1496">MEDIAN(IF(R1496:Z1496&lt;&gt;0,R1496:Z1496))</f>
        <v>1229.8592687906901</v>
      </c>
      <c r="AD1496" t="e">
        <f t="shared" si="47"/>
        <v>#NUM!</v>
      </c>
      <c r="AE1496" t="e">
        <f t="array" ref="AE1496">TTEST(IF(G1496:Q1496&lt;&gt;0,G1496:Q1496),IF(R1496:AA1496&lt;&gt;0,R1496:AA1496),2,3)</f>
        <v>#DIV/0!</v>
      </c>
      <c r="AX1496" s="8" t="s">
        <v>1045</v>
      </c>
      <c r="AY1496" s="8" t="s">
        <v>3776</v>
      </c>
      <c r="AZ1496" s="8" t="s">
        <v>1623</v>
      </c>
      <c r="BA1496" s="9">
        <v>1816.0247466328101</v>
      </c>
      <c r="BB1496" s="9">
        <v>1466.33589764305</v>
      </c>
      <c r="BC1496" s="9">
        <v>94.773723481091395</v>
      </c>
      <c r="BD1496" s="9"/>
      <c r="BE1496" s="9">
        <v>5454</v>
      </c>
      <c r="BF1496" s="9">
        <v>90.984091719999995</v>
      </c>
      <c r="BG1496" s="9"/>
      <c r="BH1496" s="9"/>
      <c r="BI1496" s="9">
        <v>1072.64308491727</v>
      </c>
      <c r="BJ1496" s="9"/>
      <c r="BK1496" s="9"/>
      <c r="BL1496" s="9"/>
      <c r="BM1496" s="9"/>
      <c r="BN1496" s="9"/>
      <c r="BO1496" s="9">
        <v>2060.2862496868402</v>
      </c>
      <c r="BP1496" s="9">
        <v>1466.33589764305</v>
      </c>
      <c r="BQ1496" s="9"/>
      <c r="BR1496" s="9"/>
      <c r="BS1496" s="9">
        <v>1645.9239024625299</v>
      </c>
      <c r="BT1496" s="9"/>
      <c r="BU1496" s="9"/>
      <c r="BV1496" s="9"/>
      <c r="BW1496" s="9"/>
      <c r="BX1496" s="9">
        <v>922</v>
      </c>
    </row>
    <row r="1497" spans="1:76" x14ac:dyDescent="0.2">
      <c r="A1497" s="2" t="s">
        <v>1497</v>
      </c>
      <c r="B1497" s="2">
        <f t="shared" si="46"/>
        <v>8874</v>
      </c>
      <c r="C1497" s="5">
        <v>2458</v>
      </c>
      <c r="D1497" s="5">
        <v>2300</v>
      </c>
      <c r="E1497" s="5">
        <v>13</v>
      </c>
      <c r="F1497" s="2">
        <v>8874</v>
      </c>
      <c r="G1497">
        <f t="array" ref="G1497:AA1497">VLOOKUP(A1497,Check_S4,{7,8,9,10,11,12,13,14,15,16,17,18,19,20,21,22,23,24,25,26,27},FALSE)</f>
        <v>0</v>
      </c>
      <c r="H1497">
        <v>0</v>
      </c>
      <c r="I1497">
        <v>0</v>
      </c>
      <c r="J1497">
        <v>2239.907369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2833.20299546568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2300</v>
      </c>
      <c r="AB1497">
        <f t="array" ref="AB1497">MEDIAN(IF(G1497:Q1497&lt;&gt;0,G1497:Q1497))</f>
        <v>2239.907369</v>
      </c>
      <c r="AC1497">
        <f t="array" ref="AC1497">MEDIAN(IF(R1497:Z1497&lt;&gt;0,R1497:Z1497))</f>
        <v>2833.20299546568</v>
      </c>
      <c r="AD1497">
        <f t="shared" si="47"/>
        <v>1.2648750723698701</v>
      </c>
      <c r="AE1497" t="e">
        <f t="array" ref="AE1497">TTEST(IF(G1497:Q1497&lt;&gt;0,G1497:Q1497),IF(R1497:AA1497&lt;&gt;0,R1497:AA1497),2,3)</f>
        <v>#DIV/0!</v>
      </c>
      <c r="AX1497" s="8" t="s">
        <v>3777</v>
      </c>
      <c r="AY1497" s="8" t="s">
        <v>3777</v>
      </c>
      <c r="AZ1497" s="8" t="s">
        <v>1623</v>
      </c>
      <c r="BA1497" s="9">
        <v>1457.8061810168699</v>
      </c>
      <c r="BB1497" s="9">
        <v>1466.60189901173</v>
      </c>
      <c r="BC1497" s="9">
        <v>56.665197928512598</v>
      </c>
      <c r="BD1497" s="9"/>
      <c r="BE1497" s="9">
        <v>1626</v>
      </c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>
        <v>1307.20379802346</v>
      </c>
      <c r="BQ1497" s="9"/>
      <c r="BR1497" s="9">
        <v>2448.0209260440101</v>
      </c>
      <c r="BS1497" s="9"/>
      <c r="BT1497" s="9"/>
      <c r="BU1497" s="9"/>
      <c r="BV1497" s="9"/>
      <c r="BW1497" s="9"/>
      <c r="BX1497" s="9">
        <v>450</v>
      </c>
    </row>
    <row r="1498" spans="1:76" x14ac:dyDescent="0.2">
      <c r="A1498" s="2" t="s">
        <v>1498</v>
      </c>
      <c r="B1498" s="2">
        <f t="shared" si="46"/>
        <v>17434</v>
      </c>
      <c r="C1498" s="5">
        <v>1247</v>
      </c>
      <c r="D1498" s="5">
        <v>1247</v>
      </c>
      <c r="E1498" s="5"/>
      <c r="F1498" s="2">
        <v>17434</v>
      </c>
      <c r="G1498">
        <f t="array" ref="G1498:AA1498">VLOOKUP(A1498,Check_S4,{7,8,9,10,11,12,13,14,15,16,17,18,19,20,21,22,23,24,25,26,27},FALSE)</f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1246.7784624604501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e">
        <f t="array" ref="AB1498">MEDIAN(IF(G1498:Q1498&lt;&gt;0,G1498:Q1498))</f>
        <v>#NUM!</v>
      </c>
      <c r="AC1498">
        <f t="array" ref="AC1498">MEDIAN(IF(R1498:Z1498&lt;&gt;0,R1498:Z1498))</f>
        <v>1246.7784624604501</v>
      </c>
      <c r="AD1498" t="e">
        <f t="shared" si="47"/>
        <v>#NUM!</v>
      </c>
      <c r="AE1498" t="e">
        <f t="array" ref="AE1498">TTEST(IF(G1498:Q1498&lt;&gt;0,G1498:Q1498),IF(R1498:AA1498&lt;&gt;0,R1498:AA1498),2,3)</f>
        <v>#DIV/0!</v>
      </c>
      <c r="AX1498" s="8" t="s">
        <v>3778</v>
      </c>
      <c r="AY1498" s="8" t="s">
        <v>3779</v>
      </c>
      <c r="AZ1498" s="8" t="s">
        <v>1623</v>
      </c>
      <c r="BA1498" s="9">
        <v>2072.7368087862601</v>
      </c>
      <c r="BB1498" s="9">
        <v>1467.2104263587801</v>
      </c>
      <c r="BC1498" s="9">
        <v>110.357565883438</v>
      </c>
      <c r="BD1498" s="9"/>
      <c r="BE1498" s="9">
        <v>4602</v>
      </c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>
        <v>1467.2104263587801</v>
      </c>
      <c r="BQ1498" s="9"/>
      <c r="BR1498" s="9"/>
      <c r="BS1498" s="9"/>
      <c r="BT1498" s="9"/>
      <c r="BU1498" s="9"/>
      <c r="BV1498" s="9"/>
      <c r="BW1498" s="9"/>
      <c r="BX1498" s="9">
        <v>149</v>
      </c>
    </row>
    <row r="1499" spans="1:76" x14ac:dyDescent="0.2">
      <c r="A1499" s="2" t="s">
        <v>1499</v>
      </c>
      <c r="B1499" s="2">
        <f t="shared" si="46"/>
        <v>19152</v>
      </c>
      <c r="C1499" s="5">
        <v>1133</v>
      </c>
      <c r="D1499" s="5">
        <v>1133</v>
      </c>
      <c r="E1499" s="5"/>
      <c r="F1499" s="2">
        <v>19152</v>
      </c>
      <c r="G1499">
        <f t="array" ref="G1499:AA1499">VLOOKUP(A1499,Check_S4,{7,8,9,10,11,12,13,14,15,16,17,18,19,20,21,22,23,24,25,26,27},FALSE)</f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1133.46959757119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e">
        <f t="array" ref="AB1499">MEDIAN(IF(G1499:Q1499&lt;&gt;0,G1499:Q1499))</f>
        <v>#NUM!</v>
      </c>
      <c r="AC1499">
        <f t="array" ref="AC1499">MEDIAN(IF(R1499:Z1499&lt;&gt;0,R1499:Z1499))</f>
        <v>1133.46959757119</v>
      </c>
      <c r="AD1499" t="e">
        <f t="shared" si="47"/>
        <v>#NUM!</v>
      </c>
      <c r="AE1499" t="e">
        <f t="array" ref="AE1499">TTEST(IF(G1499:Q1499&lt;&gt;0,G1499:Q1499),IF(R1499:AA1499&lt;&gt;0,R1499:AA1499),2,3)</f>
        <v>#DIV/0!</v>
      </c>
      <c r="AX1499" s="8" t="s">
        <v>3780</v>
      </c>
      <c r="AY1499" s="8" t="s">
        <v>3781</v>
      </c>
      <c r="AZ1499" s="8" t="s">
        <v>1623</v>
      </c>
      <c r="BA1499" s="9">
        <v>1483.8074679857</v>
      </c>
      <c r="BB1499" s="9">
        <v>1468.2758844064999</v>
      </c>
      <c r="BC1499" s="9">
        <v>80.597133071344103</v>
      </c>
      <c r="BD1499" s="9"/>
      <c r="BE1499" s="9"/>
      <c r="BF1499" s="9">
        <v>40.281025300000003</v>
      </c>
      <c r="BG1499" s="9"/>
      <c r="BH1499" s="9"/>
      <c r="BI1499" s="9"/>
      <c r="BJ1499" s="9">
        <v>2958.3970778298099</v>
      </c>
      <c r="BK1499" s="9"/>
      <c r="BL1499" s="9"/>
      <c r="BM1499" s="9">
        <v>1341.96294042098</v>
      </c>
      <c r="BN1499" s="9"/>
      <c r="BO1499" s="9"/>
      <c r="BP1499" s="9"/>
      <c r="BQ1499" s="9"/>
      <c r="BR1499" s="9"/>
      <c r="BS1499" s="9"/>
      <c r="BT1499" s="9">
        <v>1594.5888283920301</v>
      </c>
      <c r="BU1499" s="9"/>
      <c r="BV1499" s="9"/>
      <c r="BW1499" s="9"/>
      <c r="BX1499" s="9"/>
    </row>
    <row r="1500" spans="1:76" x14ac:dyDescent="0.2">
      <c r="A1500" s="2" t="s">
        <v>1500</v>
      </c>
      <c r="B1500" s="2">
        <f t="shared" si="46"/>
        <v>39841</v>
      </c>
      <c r="C1500" s="5">
        <v>543</v>
      </c>
      <c r="D1500" s="5">
        <v>396</v>
      </c>
      <c r="E1500" s="5">
        <v>93</v>
      </c>
      <c r="F1500" s="2">
        <v>39841</v>
      </c>
      <c r="G1500">
        <f t="array" ref="G1500:AA1500">VLOOKUP(A1500,Check_S4,{7,8,9,10,11,12,13,14,15,16,17,18,19,20,21,22,23,24,25,26,27},FALSE)</f>
        <v>0</v>
      </c>
      <c r="H1500">
        <v>0</v>
      </c>
      <c r="I1500">
        <v>69.79658397</v>
      </c>
      <c r="J1500">
        <v>0</v>
      </c>
      <c r="K1500">
        <v>0</v>
      </c>
      <c r="L1500">
        <v>141.473286951017</v>
      </c>
      <c r="M1500">
        <v>0</v>
      </c>
      <c r="N1500">
        <v>0</v>
      </c>
      <c r="O1500">
        <v>395.67536887422</v>
      </c>
      <c r="P1500">
        <v>0</v>
      </c>
      <c r="Q1500">
        <v>845.27726364024295</v>
      </c>
      <c r="R1500">
        <v>0</v>
      </c>
      <c r="S1500">
        <v>1262.8935306924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f t="array" ref="AB1500">MEDIAN(IF(G1500:Q1500&lt;&gt;0,G1500:Q1500))</f>
        <v>268.57432791261851</v>
      </c>
      <c r="AC1500">
        <f t="array" ref="AC1500">MEDIAN(IF(R1500:Z1500&lt;&gt;0,R1500:Z1500))</f>
        <v>1262.8935306924</v>
      </c>
      <c r="AD1500">
        <f t="shared" si="47"/>
        <v>4.7022123838406706</v>
      </c>
      <c r="AE1500" t="e">
        <f t="array" ref="AE1500">TTEST(IF(G1500:Q1500&lt;&gt;0,G1500:Q1500),IF(R1500:AA1500&lt;&gt;0,R1500:AA1500),2,3)</f>
        <v>#DIV/0!</v>
      </c>
      <c r="AX1500" s="8" t="s">
        <v>999</v>
      </c>
      <c r="AY1500" s="8" t="s">
        <v>3782</v>
      </c>
      <c r="AZ1500" s="8" t="s">
        <v>1623</v>
      </c>
      <c r="BA1500" s="9">
        <v>1886.29656951026</v>
      </c>
      <c r="BB1500" s="9">
        <v>1469.0922405096101</v>
      </c>
      <c r="BC1500" s="9">
        <v>95.235684474157395</v>
      </c>
      <c r="BD1500" s="9"/>
      <c r="BE1500" s="9">
        <v>507</v>
      </c>
      <c r="BF1500" s="9">
        <v>11.643898070000001</v>
      </c>
      <c r="BG1500" s="9"/>
      <c r="BH1500" s="9"/>
      <c r="BI1500" s="9"/>
      <c r="BJ1500" s="9"/>
      <c r="BK1500" s="9"/>
      <c r="BL1500" s="9"/>
      <c r="BM1500" s="9"/>
      <c r="BN1500" s="9">
        <v>1469.0922405096101</v>
      </c>
      <c r="BO1500" s="9"/>
      <c r="BP1500" s="9">
        <v>1615.55467734999</v>
      </c>
      <c r="BQ1500" s="9">
        <v>5750.3142655735301</v>
      </c>
      <c r="BR1500" s="9">
        <v>2746.3444408710202</v>
      </c>
      <c r="BS1500" s="9">
        <v>1449.3419832693201</v>
      </c>
      <c r="BT1500" s="9"/>
      <c r="BU1500" s="9"/>
      <c r="BV1500" s="9"/>
      <c r="BW1500" s="9">
        <v>3168.3776199488898</v>
      </c>
      <c r="BX1500" s="9">
        <v>259</v>
      </c>
    </row>
    <row r="1501" spans="1:76" x14ac:dyDescent="0.2">
      <c r="A1501" s="2" t="s">
        <v>1501</v>
      </c>
      <c r="B1501" s="2">
        <f t="shared" si="46"/>
        <v>16833</v>
      </c>
      <c r="C1501" s="5">
        <v>1276</v>
      </c>
      <c r="D1501" s="5">
        <v>1276</v>
      </c>
      <c r="E1501" s="5"/>
      <c r="F1501" s="2">
        <v>16833</v>
      </c>
      <c r="G1501">
        <f t="array" ref="G1501:AA1501">VLOOKUP(A1501,Check_S4,{7,8,9,10,11,12,13,14,15,16,17,18,19,20,21,22,23,24,25,26,27},FALSE)</f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1276.49549274013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e">
        <f t="array" ref="AB1501">MEDIAN(IF(G1501:Q1501&lt;&gt;0,G1501:Q1501))</f>
        <v>#NUM!</v>
      </c>
      <c r="AC1501">
        <f t="array" ref="AC1501">MEDIAN(IF(R1501:Z1501&lt;&gt;0,R1501:Z1501))</f>
        <v>1276.49549274013</v>
      </c>
      <c r="AD1501" t="e">
        <f t="shared" si="47"/>
        <v>#NUM!</v>
      </c>
      <c r="AE1501" t="e">
        <f t="array" ref="AE1501">TTEST(IF(G1501:Q1501&lt;&gt;0,G1501:Q1501),IF(R1501:AA1501&lt;&gt;0,R1501:AA1501),2,3)</f>
        <v>#DIV/0!</v>
      </c>
      <c r="AX1501" s="8" t="s">
        <v>1426</v>
      </c>
      <c r="AY1501" s="8" t="s">
        <v>1426</v>
      </c>
      <c r="AZ1501" s="8" t="s">
        <v>1640</v>
      </c>
      <c r="BA1501" s="9">
        <v>1469.8081884598701</v>
      </c>
      <c r="BB1501" s="9">
        <v>1469.8081884598701</v>
      </c>
      <c r="BC1501" s="9">
        <v>25.035021003934901</v>
      </c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>
        <v>1209.6163769197301</v>
      </c>
      <c r="BQ1501" s="9"/>
      <c r="BR1501" s="9"/>
      <c r="BS1501" s="9"/>
      <c r="BT1501" s="9"/>
      <c r="BU1501" s="9"/>
      <c r="BV1501" s="9"/>
      <c r="BW1501" s="9"/>
      <c r="BX1501" s="9">
        <v>1730</v>
      </c>
    </row>
    <row r="1502" spans="1:76" x14ac:dyDescent="0.2">
      <c r="A1502" s="2" t="s">
        <v>1502</v>
      </c>
      <c r="B1502" s="2">
        <f t="shared" si="46"/>
        <v>18434</v>
      </c>
      <c r="C1502" s="5">
        <v>1163</v>
      </c>
      <c r="D1502" s="5">
        <v>1226</v>
      </c>
      <c r="E1502" s="5">
        <v>69</v>
      </c>
      <c r="F1502" s="2">
        <v>18434</v>
      </c>
      <c r="G1502">
        <f t="array" ref="G1502:AA1502">VLOOKUP(A1502,Check_S4,{7,8,9,10,11,12,13,14,15,16,17,18,19,20,21,22,23,24,25,26,27},FALSE)</f>
        <v>0</v>
      </c>
      <c r="H1502">
        <v>0</v>
      </c>
      <c r="I1502">
        <v>143.6532608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1226.1208652407599</v>
      </c>
      <c r="P1502">
        <v>690.63496383919801</v>
      </c>
      <c r="Q1502">
        <v>1520.41528348458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2233.4434259629102</v>
      </c>
      <c r="X1502">
        <v>0</v>
      </c>
      <c r="Y1502">
        <v>0</v>
      </c>
      <c r="Z1502">
        <v>0</v>
      </c>
      <c r="AA1502">
        <v>0</v>
      </c>
      <c r="AB1502">
        <f t="array" ref="AB1502">MEDIAN(IF(G1502:Q1502&lt;&gt;0,G1502:Q1502))</f>
        <v>958.37791453997897</v>
      </c>
      <c r="AC1502">
        <f t="array" ref="AC1502">MEDIAN(IF(R1502:Z1502&lt;&gt;0,R1502:Z1502))</f>
        <v>2233.4434259629102</v>
      </c>
      <c r="AD1502">
        <f t="shared" si="47"/>
        <v>2.3304412508660137</v>
      </c>
      <c r="AE1502" t="e">
        <f t="array" ref="AE1502">TTEST(IF(G1502:Q1502&lt;&gt;0,G1502:Q1502),IF(R1502:AA1502&lt;&gt;0,R1502:AA1502),2,3)</f>
        <v>#DIV/0!</v>
      </c>
      <c r="AX1502" s="8" t="s">
        <v>3783</v>
      </c>
      <c r="AY1502" s="8" t="s">
        <v>3784</v>
      </c>
      <c r="AZ1502" s="8" t="s">
        <v>1623</v>
      </c>
      <c r="BA1502" s="9">
        <v>1470.50960816616</v>
      </c>
      <c r="BB1502" s="9">
        <v>1470.50960816616</v>
      </c>
      <c r="BC1502" s="9">
        <v>2.8361400605279998</v>
      </c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>
        <v>1441.01921633232</v>
      </c>
      <c r="BQ1502" s="9"/>
      <c r="BR1502" s="9"/>
      <c r="BS1502" s="9"/>
      <c r="BT1502" s="9"/>
      <c r="BU1502" s="9"/>
      <c r="BV1502" s="9"/>
      <c r="BW1502" s="9"/>
      <c r="BX1502" s="9">
        <v>1500</v>
      </c>
    </row>
    <row r="1503" spans="1:76" x14ac:dyDescent="0.2">
      <c r="A1503" s="2" t="s">
        <v>1503</v>
      </c>
      <c r="B1503" s="2">
        <f t="shared" si="46"/>
        <v>19400</v>
      </c>
      <c r="C1503" s="5">
        <v>1104</v>
      </c>
      <c r="D1503" s="5">
        <v>1013</v>
      </c>
      <c r="E1503" s="5">
        <v>85</v>
      </c>
      <c r="F1503" s="2">
        <v>19400</v>
      </c>
      <c r="G1503">
        <f t="array" ref="G1503:AA1503">VLOOKUP(A1503,Check_S4,{7,8,9,10,11,12,13,14,15,16,17,18,19,20,21,22,23,24,25,26,27},FALSE)</f>
        <v>0</v>
      </c>
      <c r="H1503">
        <v>2582</v>
      </c>
      <c r="I1503">
        <v>32.815794449999999</v>
      </c>
      <c r="J1503">
        <v>0</v>
      </c>
      <c r="K1503">
        <v>0</v>
      </c>
      <c r="L1503">
        <v>1012.62000450702</v>
      </c>
      <c r="M1503">
        <v>0</v>
      </c>
      <c r="N1503">
        <v>0</v>
      </c>
      <c r="O1503">
        <v>692.57487252992303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1200</v>
      </c>
      <c r="AB1503">
        <f t="array" ref="AB1503">MEDIAN(IF(G1503:Q1503&lt;&gt;0,G1503:Q1503))</f>
        <v>852.59743851847156</v>
      </c>
      <c r="AC1503" t="e">
        <f t="array" ref="AC1503">MEDIAN(IF(R1503:Z1503&lt;&gt;0,R1503:Z1503))</f>
        <v>#NUM!</v>
      </c>
      <c r="AD1503" t="e">
        <f t="shared" si="47"/>
        <v>#NUM!</v>
      </c>
      <c r="AE1503" t="e">
        <f t="array" ref="AE1503">TTEST(IF(G1503:Q1503&lt;&gt;0,G1503:Q1503),IF(R1503:AA1503&lt;&gt;0,R1503:AA1503),2,3)</f>
        <v>#DIV/0!</v>
      </c>
      <c r="AX1503" s="8" t="s">
        <v>3785</v>
      </c>
      <c r="AY1503" s="8" t="s">
        <v>3786</v>
      </c>
      <c r="AZ1503" s="8" t="s">
        <v>1623</v>
      </c>
      <c r="BA1503" s="9">
        <v>1521.0075506318401</v>
      </c>
      <c r="BB1503" s="9">
        <v>1470.81354617581</v>
      </c>
      <c r="BC1503" s="9">
        <v>71.533603733507405</v>
      </c>
      <c r="BD1503" s="9"/>
      <c r="BE1503" s="9"/>
      <c r="BF1503" s="9">
        <v>390.69587250000001</v>
      </c>
      <c r="BG1503" s="9"/>
      <c r="BH1503" s="9">
        <v>3256.2763493000002</v>
      </c>
      <c r="BI1503" s="9"/>
      <c r="BJ1503" s="9"/>
      <c r="BK1503" s="9"/>
      <c r="BL1503" s="9">
        <v>1470.81354617581</v>
      </c>
      <c r="BM1503" s="9"/>
      <c r="BN1503" s="9">
        <v>862.77988644449499</v>
      </c>
      <c r="BO1503" s="9"/>
      <c r="BP1503" s="9">
        <v>1624.4720987389101</v>
      </c>
      <c r="BQ1503" s="9"/>
      <c r="BR1503" s="9"/>
      <c r="BS1503" s="9"/>
      <c r="BT1503" s="9"/>
      <c r="BU1503" s="9"/>
      <c r="BV1503" s="9"/>
      <c r="BW1503" s="9"/>
      <c r="BX1503" s="9"/>
    </row>
    <row r="1504" spans="1:76" x14ac:dyDescent="0.2">
      <c r="A1504" s="2" t="s">
        <v>1504</v>
      </c>
      <c r="B1504" s="2">
        <f t="shared" si="46"/>
        <v>38586</v>
      </c>
      <c r="C1504" s="5">
        <v>555</v>
      </c>
      <c r="D1504" s="5">
        <v>613</v>
      </c>
      <c r="E1504" s="5">
        <v>69</v>
      </c>
      <c r="F1504" s="2">
        <v>38586</v>
      </c>
      <c r="G1504">
        <f t="array" ref="G1504:AA1504">VLOOKUP(A1504,Check_S4,{7,8,9,10,11,12,13,14,15,16,17,18,19,20,21,22,23,24,25,26,27},FALSE)</f>
        <v>0</v>
      </c>
      <c r="H1504">
        <v>613</v>
      </c>
      <c r="I1504">
        <v>42.534282189999999</v>
      </c>
      <c r="J1504">
        <v>0</v>
      </c>
      <c r="K1504">
        <v>0</v>
      </c>
      <c r="L1504">
        <v>1064.6844861951899</v>
      </c>
      <c r="M1504">
        <v>0</v>
      </c>
      <c r="N1504">
        <v>0</v>
      </c>
      <c r="O1504">
        <v>363.997449976947</v>
      </c>
      <c r="P1504">
        <v>0</v>
      </c>
      <c r="Q1504">
        <v>690.07219744054601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f t="array" ref="AB1504">MEDIAN(IF(G1504:Q1504&lt;&gt;0,G1504:Q1504))</f>
        <v>613</v>
      </c>
      <c r="AC1504" t="e">
        <f t="array" ref="AC1504">MEDIAN(IF(R1504:Z1504&lt;&gt;0,R1504:Z1504))</f>
        <v>#NUM!</v>
      </c>
      <c r="AD1504" t="e">
        <f t="shared" si="47"/>
        <v>#NUM!</v>
      </c>
      <c r="AE1504" t="e">
        <f t="array" ref="AE1504">TTEST(IF(G1504:Q1504&lt;&gt;0,G1504:Q1504),IF(R1504:AA1504&lt;&gt;0,R1504:AA1504),2,3)</f>
        <v>#DIV/0!</v>
      </c>
      <c r="AX1504" s="8" t="s">
        <v>3787</v>
      </c>
      <c r="AY1504" s="8" t="s">
        <v>3788</v>
      </c>
      <c r="AZ1504" s="8" t="s">
        <v>1623</v>
      </c>
      <c r="BA1504" s="9">
        <v>2069.8120360931198</v>
      </c>
      <c r="BB1504" s="9">
        <v>1471</v>
      </c>
      <c r="BC1504" s="9">
        <v>97.374684985357902</v>
      </c>
      <c r="BD1504" s="9"/>
      <c r="BE1504" s="9">
        <v>1471</v>
      </c>
      <c r="BF1504" s="9">
        <v>39.515934469999998</v>
      </c>
      <c r="BG1504" s="9"/>
      <c r="BH1504" s="9"/>
      <c r="BI1504" s="9">
        <v>1396.49580670252</v>
      </c>
      <c r="BJ1504" s="9"/>
      <c r="BK1504" s="9"/>
      <c r="BL1504" s="9">
        <v>1712.1171524937999</v>
      </c>
      <c r="BM1504" s="9"/>
      <c r="BN1504" s="9">
        <v>522.57569411552504</v>
      </c>
      <c r="BO1504" s="9"/>
      <c r="BP1504" s="9"/>
      <c r="BQ1504" s="9">
        <v>3403.3498332858999</v>
      </c>
      <c r="BR1504" s="9">
        <v>6834.70210607433</v>
      </c>
      <c r="BS1504" s="9"/>
      <c r="BT1504" s="9">
        <v>1908.55179769599</v>
      </c>
      <c r="BU1504" s="9"/>
      <c r="BV1504" s="9"/>
      <c r="BW1504" s="9"/>
      <c r="BX1504" s="9">
        <v>1340</v>
      </c>
    </row>
    <row r="1505" spans="1:76" x14ac:dyDescent="0.2">
      <c r="A1505" s="2" t="s">
        <v>1505</v>
      </c>
      <c r="B1505" s="2">
        <f t="shared" si="46"/>
        <v>9724</v>
      </c>
      <c r="C1505" s="5">
        <v>2190</v>
      </c>
      <c r="D1505" s="5">
        <v>2140</v>
      </c>
      <c r="E1505" s="5">
        <v>73</v>
      </c>
      <c r="F1505" s="2">
        <v>9724</v>
      </c>
      <c r="G1505">
        <f t="array" ref="G1505:AA1505">VLOOKUP(A1505,Check_S4,{7,8,9,10,11,12,13,14,15,16,17,18,19,20,21,22,23,24,25,26,27},FALSE)</f>
        <v>0</v>
      </c>
      <c r="H1505">
        <v>4114</v>
      </c>
      <c r="I1505">
        <v>50.121895680000002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1359.82740201502</v>
      </c>
      <c r="P1505">
        <v>0</v>
      </c>
      <c r="Q1505">
        <v>3287.09180803246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2140</v>
      </c>
      <c r="AB1505">
        <f t="array" ref="AB1505">MEDIAN(IF(G1505:Q1505&lt;&gt;0,G1505:Q1505))</f>
        <v>2323.4596050237401</v>
      </c>
      <c r="AC1505" t="e">
        <f t="array" ref="AC1505">MEDIAN(IF(R1505:Z1505&lt;&gt;0,R1505:Z1505))</f>
        <v>#NUM!</v>
      </c>
      <c r="AD1505" t="e">
        <f t="shared" si="47"/>
        <v>#NUM!</v>
      </c>
      <c r="AE1505" t="e">
        <f t="array" ref="AE1505">TTEST(IF(G1505:Q1505&lt;&gt;0,G1505:Q1505),IF(R1505:AA1505&lt;&gt;0,R1505:AA1505),2,3)</f>
        <v>#DIV/0!</v>
      </c>
      <c r="AX1505" s="8" t="s">
        <v>1093</v>
      </c>
      <c r="AY1505" s="8" t="s">
        <v>3789</v>
      </c>
      <c r="AZ1505" s="8" t="s">
        <v>1623</v>
      </c>
      <c r="BA1505" s="9">
        <v>1260.05587008465</v>
      </c>
      <c r="BB1505" s="9">
        <v>1471.50128920457</v>
      </c>
      <c r="BC1505" s="9">
        <v>78.550987958537206</v>
      </c>
      <c r="BD1505" s="9"/>
      <c r="BE1505" s="9">
        <v>1679</v>
      </c>
      <c r="BF1505" s="9">
        <v>86.745621060000005</v>
      </c>
      <c r="BG1505" s="9"/>
      <c r="BH1505" s="9"/>
      <c r="BI1505" s="9">
        <v>725.004955319224</v>
      </c>
      <c r="BJ1505" s="9"/>
      <c r="BK1505" s="9"/>
      <c r="BL1505" s="9">
        <v>2265.3519906741999</v>
      </c>
      <c r="BM1505" s="9"/>
      <c r="BN1505" s="9">
        <v>323.97307048120803</v>
      </c>
      <c r="BO1505" s="9"/>
      <c r="BP1505" s="9">
        <v>1541.9154094493799</v>
      </c>
      <c r="BQ1505" s="9"/>
      <c r="BR1505" s="9"/>
      <c r="BS1505" s="9">
        <v>1471.50128920457</v>
      </c>
      <c r="BT1505" s="9"/>
      <c r="BU1505" s="9"/>
      <c r="BV1505" s="9"/>
      <c r="BW1505" s="9">
        <v>2988.0104945732701</v>
      </c>
      <c r="BX1505" s="9">
        <v>259</v>
      </c>
    </row>
    <row r="1506" spans="1:76" x14ac:dyDescent="0.2">
      <c r="A1506" s="2" t="s">
        <v>1506</v>
      </c>
      <c r="B1506" s="2">
        <f t="shared" si="46"/>
        <v>32200</v>
      </c>
      <c r="C1506" s="5">
        <v>659</v>
      </c>
      <c r="D1506" s="5">
        <v>659</v>
      </c>
      <c r="E1506" s="5">
        <v>138</v>
      </c>
      <c r="F1506" s="2">
        <v>32200</v>
      </c>
      <c r="G1506">
        <f t="array" ref="G1506:AA1506">VLOOKUP(A1506,Check_S4,{7,8,9,10,11,12,13,14,15,16,17,18,19,20,21,22,23,24,25,26,27},FALSE)</f>
        <v>1301</v>
      </c>
      <c r="H1506">
        <v>0</v>
      </c>
      <c r="I1506">
        <v>17.269225049999999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f t="array" ref="AB1506">MEDIAN(IF(G1506:Q1506&lt;&gt;0,G1506:Q1506))</f>
        <v>659.13461252500008</v>
      </c>
      <c r="AC1506" t="e">
        <f t="array" ref="AC1506">MEDIAN(IF(R1506:Z1506&lt;&gt;0,R1506:Z1506))</f>
        <v>#NUM!</v>
      </c>
      <c r="AD1506" t="e">
        <f t="shared" si="47"/>
        <v>#NUM!</v>
      </c>
      <c r="AE1506" t="e">
        <f t="array" ref="AE1506">TTEST(IF(G1506:Q1506&lt;&gt;0,G1506:Q1506),IF(R1506:AA1506&lt;&gt;0,R1506:AA1506),2,3)</f>
        <v>#DIV/0!</v>
      </c>
      <c r="AX1506" s="8" t="s">
        <v>3790</v>
      </c>
      <c r="AY1506" s="8" t="s">
        <v>3791</v>
      </c>
      <c r="AZ1506" s="8" t="s">
        <v>1623</v>
      </c>
      <c r="BA1506" s="9">
        <v>1692.60577651004</v>
      </c>
      <c r="BB1506" s="9">
        <v>1471.58460312432</v>
      </c>
      <c r="BC1506" s="9">
        <v>74.322647358783797</v>
      </c>
      <c r="BD1506" s="9"/>
      <c r="BE1506" s="9">
        <v>3706</v>
      </c>
      <c r="BF1506" s="9">
        <v>26.277934630000001</v>
      </c>
      <c r="BG1506" s="9"/>
      <c r="BH1506" s="9"/>
      <c r="BI1506" s="9">
        <v>1081.6317515189901</v>
      </c>
      <c r="BJ1506" s="9"/>
      <c r="BK1506" s="9"/>
      <c r="BL1506" s="9">
        <v>1705.1827188924501</v>
      </c>
      <c r="BM1506" s="9"/>
      <c r="BN1506" s="9">
        <v>473.36669218491301</v>
      </c>
      <c r="BO1506" s="9"/>
      <c r="BP1506" s="9">
        <v>1471.58460312432</v>
      </c>
      <c r="BQ1506" s="9">
        <v>3659.4306230800598</v>
      </c>
      <c r="BR1506" s="9"/>
      <c r="BS1506" s="9">
        <v>1469.0360721884299</v>
      </c>
      <c r="BT1506" s="9">
        <v>1640.94159297121</v>
      </c>
      <c r="BU1506" s="9"/>
      <c r="BV1506" s="9"/>
      <c r="BW1506" s="9"/>
      <c r="BX1506" s="9"/>
    </row>
    <row r="1507" spans="1:76" x14ac:dyDescent="0.2">
      <c r="A1507" s="2" t="s">
        <v>1507</v>
      </c>
      <c r="B1507" s="2">
        <f t="shared" si="46"/>
        <v>11811</v>
      </c>
      <c r="C1507" s="5">
        <v>1792</v>
      </c>
      <c r="D1507" s="5">
        <v>1772</v>
      </c>
      <c r="E1507" s="5">
        <v>69</v>
      </c>
      <c r="F1507" s="2">
        <v>11811</v>
      </c>
      <c r="G1507">
        <f t="array" ref="G1507:AA1507">VLOOKUP(A1507,Check_S4,{7,8,9,10,11,12,13,14,15,16,17,18,19,20,21,22,23,24,25,26,27},FALSE)</f>
        <v>0</v>
      </c>
      <c r="H1507">
        <v>0</v>
      </c>
      <c r="I1507">
        <v>507.69286030000001</v>
      </c>
      <c r="J1507">
        <v>0</v>
      </c>
      <c r="K1507">
        <v>0</v>
      </c>
      <c r="L1507">
        <v>1772.1346927478801</v>
      </c>
      <c r="M1507">
        <v>0</v>
      </c>
      <c r="N1507">
        <v>0</v>
      </c>
      <c r="O1507">
        <v>2033.7860262781201</v>
      </c>
      <c r="P1507">
        <v>0</v>
      </c>
      <c r="Q1507">
        <v>0</v>
      </c>
      <c r="R1507">
        <v>0</v>
      </c>
      <c r="S1507">
        <v>1163.4773467806201</v>
      </c>
      <c r="T1507">
        <v>3652.0306340133702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3054.4909834627701</v>
      </c>
      <c r="AA1507">
        <v>358</v>
      </c>
      <c r="AB1507">
        <f t="array" ref="AB1507">MEDIAN(IF(G1507:Q1507&lt;&gt;0,G1507:Q1507))</f>
        <v>1772.1346927478801</v>
      </c>
      <c r="AC1507">
        <f t="array" ref="AC1507">MEDIAN(IF(R1507:Z1507&lt;&gt;0,R1507:Z1507))</f>
        <v>3054.4909834627701</v>
      </c>
      <c r="AD1507">
        <f t="shared" si="47"/>
        <v>1.7236223611911026</v>
      </c>
      <c r="AE1507">
        <f t="array" ref="AE1507">TTEST(IF(G1507:Q1507&lt;&gt;0,G1507:Q1507),IF(R1507:AA1507&lt;&gt;0,R1507:AA1507),2,3)</f>
        <v>0.5275661253143793</v>
      </c>
      <c r="AX1507" s="8" t="s">
        <v>3792</v>
      </c>
      <c r="AY1507" s="8" t="s">
        <v>3793</v>
      </c>
      <c r="AZ1507" s="8" t="s">
        <v>1640</v>
      </c>
      <c r="BA1507" s="9">
        <v>1438.46508265846</v>
      </c>
      <c r="BB1507" s="9">
        <v>1472.7341847402899</v>
      </c>
      <c r="BC1507" s="9">
        <v>90.2029744887178</v>
      </c>
      <c r="BD1507" s="9"/>
      <c r="BE1507" s="9"/>
      <c r="BF1507" s="9">
        <v>19.422111470000001</v>
      </c>
      <c r="BG1507" s="9"/>
      <c r="BH1507" s="9"/>
      <c r="BI1507" s="9"/>
      <c r="BJ1507" s="9"/>
      <c r="BK1507" s="9"/>
      <c r="BL1507" s="9"/>
      <c r="BM1507" s="9"/>
      <c r="BN1507" s="9"/>
      <c r="BO1507" s="9"/>
      <c r="BP1507" s="9">
        <v>1514.5858748549001</v>
      </c>
      <c r="BQ1507" s="9">
        <v>3481.5832422271401</v>
      </c>
      <c r="BR1507" s="9"/>
      <c r="BS1507" s="9">
        <v>1472.7341847402899</v>
      </c>
      <c r="BT1507" s="9"/>
      <c r="BU1507" s="9"/>
      <c r="BV1507" s="9"/>
      <c r="BW1507" s="9"/>
      <c r="BX1507" s="9">
        <v>704</v>
      </c>
    </row>
    <row r="1508" spans="1:76" x14ac:dyDescent="0.2">
      <c r="A1508" s="2" t="s">
        <v>1508</v>
      </c>
      <c r="B1508" s="2">
        <f t="shared" si="46"/>
        <v>15169</v>
      </c>
      <c r="C1508" s="5">
        <v>1394</v>
      </c>
      <c r="D1508" s="5">
        <v>1068</v>
      </c>
      <c r="E1508" s="5">
        <v>94</v>
      </c>
      <c r="F1508" s="2">
        <v>15169</v>
      </c>
      <c r="G1508">
        <f t="array" ref="G1508:AA1508">VLOOKUP(A1508,Check_S4,{7,8,9,10,11,12,13,14,15,16,17,18,19,20,21,22,23,24,25,26,27},FALSE)</f>
        <v>0</v>
      </c>
      <c r="H1508">
        <v>3960</v>
      </c>
      <c r="I1508">
        <v>273.1979935</v>
      </c>
      <c r="J1508">
        <v>0</v>
      </c>
      <c r="K1508">
        <v>0</v>
      </c>
      <c r="L1508">
        <v>927.84622098070702</v>
      </c>
      <c r="M1508">
        <v>0</v>
      </c>
      <c r="N1508">
        <v>0</v>
      </c>
      <c r="O1508">
        <v>753.38664466748696</v>
      </c>
      <c r="P1508">
        <v>0</v>
      </c>
      <c r="Q1508">
        <v>1242.1478665351201</v>
      </c>
      <c r="R1508">
        <v>0</v>
      </c>
      <c r="S1508">
        <v>1208.7743558467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f t="array" ref="AB1508">MEDIAN(IF(G1508:Q1508&lt;&gt;0,G1508:Q1508))</f>
        <v>927.84622098070702</v>
      </c>
      <c r="AC1508">
        <f t="array" ref="AC1508">MEDIAN(IF(R1508:Z1508&lt;&gt;0,R1508:Z1508))</f>
        <v>1208.7743558467</v>
      </c>
      <c r="AD1508">
        <f t="shared" si="47"/>
        <v>1.3027744560613288</v>
      </c>
      <c r="AE1508" t="e">
        <f t="array" ref="AE1508">TTEST(IF(G1508:Q1508&lt;&gt;0,G1508:Q1508),IF(R1508:AA1508&lt;&gt;0,R1508:AA1508),2,3)</f>
        <v>#DIV/0!</v>
      </c>
      <c r="AX1508" s="8" t="s">
        <v>928</v>
      </c>
      <c r="AY1508" s="8" t="s">
        <v>3794</v>
      </c>
      <c r="AZ1508" s="8" t="s">
        <v>1623</v>
      </c>
      <c r="BA1508" s="9">
        <v>1739.84987236196</v>
      </c>
      <c r="BB1508" s="9">
        <v>1473.65130893794</v>
      </c>
      <c r="BC1508" s="9">
        <v>68.907061312726199</v>
      </c>
      <c r="BD1508" s="9">
        <v>1445</v>
      </c>
      <c r="BE1508" s="9">
        <v>3425</v>
      </c>
      <c r="BF1508" s="9"/>
      <c r="BG1508" s="9"/>
      <c r="BH1508" s="9"/>
      <c r="BI1508" s="9">
        <v>1502.3026178758801</v>
      </c>
      <c r="BJ1508" s="9"/>
      <c r="BK1508" s="9">
        <v>587.09687157197402</v>
      </c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</row>
    <row r="1509" spans="1:76" x14ac:dyDescent="0.2">
      <c r="A1509" s="2" t="s">
        <v>1509</v>
      </c>
      <c r="B1509" s="2">
        <f t="shared" si="46"/>
        <v>32994</v>
      </c>
      <c r="C1509" s="5">
        <v>633</v>
      </c>
      <c r="D1509" s="5">
        <v>633</v>
      </c>
      <c r="E1509" s="5"/>
      <c r="F1509" s="2">
        <v>32994</v>
      </c>
      <c r="G1509">
        <f t="array" ref="G1509:AA1509">VLOOKUP(A1509,Check_S4,{7,8,9,10,11,12,13,14,15,16,17,18,19,20,21,22,23,24,25,26,27},FALSE)</f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632.53993622563701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f t="array" ref="AB1509">MEDIAN(IF(G1509:Q1509&lt;&gt;0,G1509:Q1509))</f>
        <v>632.53993622563701</v>
      </c>
      <c r="AC1509" t="e">
        <f t="array" ref="AC1509">MEDIAN(IF(R1509:Z1509&lt;&gt;0,R1509:Z1509))</f>
        <v>#NUM!</v>
      </c>
      <c r="AD1509" t="e">
        <f t="shared" si="47"/>
        <v>#NUM!</v>
      </c>
      <c r="AE1509" t="e">
        <f t="array" ref="AE1509">TTEST(IF(G1509:Q1509&lt;&gt;0,G1509:Q1509),IF(R1509:AA1509&lt;&gt;0,R1509:AA1509),2,3)</f>
        <v>#DIV/0!</v>
      </c>
      <c r="AX1509" s="8" t="s">
        <v>3795</v>
      </c>
      <c r="AY1509" s="8" t="s">
        <v>3796</v>
      </c>
      <c r="AZ1509" s="8" t="s">
        <v>1623</v>
      </c>
      <c r="BA1509" s="9">
        <v>1016.09823697201</v>
      </c>
      <c r="BB1509" s="9">
        <v>1473.9672714932799</v>
      </c>
      <c r="BC1509" s="9">
        <v>82.908834802349801</v>
      </c>
      <c r="BD1509" s="9"/>
      <c r="BE1509" s="9"/>
      <c r="BF1509" s="9">
        <v>43.884471169999998</v>
      </c>
      <c r="BG1509" s="9"/>
      <c r="BH1509" s="9"/>
      <c r="BI1509" s="9"/>
      <c r="BJ1509" s="9"/>
      <c r="BK1509" s="9"/>
      <c r="BL1509" s="9"/>
      <c r="BM1509" s="9"/>
      <c r="BN1509" s="9"/>
      <c r="BO1509" s="9"/>
      <c r="BP1509" s="9">
        <v>1530.44296825274</v>
      </c>
      <c r="BQ1509" s="9"/>
      <c r="BR1509" s="9"/>
      <c r="BS1509" s="9">
        <v>1473.9672714932799</v>
      </c>
      <c r="BT1509" s="9"/>
      <c r="BU1509" s="9"/>
      <c r="BV1509" s="9"/>
      <c r="BW1509" s="9"/>
      <c r="BX1509" s="9"/>
    </row>
    <row r="1510" spans="1:76" x14ac:dyDescent="0.2">
      <c r="A1510" s="2" t="s">
        <v>1510</v>
      </c>
      <c r="B1510" s="2">
        <f t="shared" si="46"/>
        <v>8196</v>
      </c>
      <c r="C1510" s="5">
        <v>2519</v>
      </c>
      <c r="D1510" s="5">
        <v>2528</v>
      </c>
      <c r="E1510" s="5">
        <v>34</v>
      </c>
      <c r="F1510" s="2">
        <v>8196</v>
      </c>
      <c r="G1510">
        <f t="array" ref="G1510:AA1510">VLOOKUP(A1510,Check_S4,{7,8,9,10,11,12,13,14,15,16,17,18,19,20,21,22,23,24,25,26,27},FALSE)</f>
        <v>0</v>
      </c>
      <c r="H1510">
        <v>0</v>
      </c>
      <c r="I1510">
        <v>1691.6121720000001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3327.53660197524</v>
      </c>
      <c r="P1510">
        <v>0</v>
      </c>
      <c r="Q1510">
        <v>3180.2623135547001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1876.6456749019101</v>
      </c>
      <c r="X1510">
        <v>0</v>
      </c>
      <c r="Y1510">
        <v>0</v>
      </c>
      <c r="Z1510">
        <v>0</v>
      </c>
      <c r="AA1510">
        <v>0</v>
      </c>
      <c r="AB1510">
        <f t="array" ref="AB1510">MEDIAN(IF(G1510:Q1510&lt;&gt;0,G1510:Q1510))</f>
        <v>3180.2623135547001</v>
      </c>
      <c r="AC1510">
        <f t="array" ref="AC1510">MEDIAN(IF(R1510:Z1510&lt;&gt;0,R1510:Z1510))</f>
        <v>1876.6456749019101</v>
      </c>
      <c r="AD1510">
        <f t="shared" si="47"/>
        <v>0.5900914735565671</v>
      </c>
      <c r="AE1510" t="e">
        <f t="array" ref="AE1510">TTEST(IF(G1510:Q1510&lt;&gt;0,G1510:Q1510),IF(R1510:AA1510&lt;&gt;0,R1510:AA1510),2,3)</f>
        <v>#DIV/0!</v>
      </c>
      <c r="AX1510" s="8" t="s">
        <v>1225</v>
      </c>
      <c r="AY1510" s="8" t="s">
        <v>3797</v>
      </c>
      <c r="AZ1510" s="8" t="s">
        <v>1623</v>
      </c>
      <c r="BA1510" s="9">
        <v>1874.09890181628</v>
      </c>
      <c r="BB1510" s="9">
        <v>1475.2005493628401</v>
      </c>
      <c r="BC1510" s="9">
        <v>86.303812581375396</v>
      </c>
      <c r="BD1510" s="9"/>
      <c r="BE1510" s="9"/>
      <c r="BF1510" s="9">
        <v>242.1372768</v>
      </c>
      <c r="BG1510" s="9"/>
      <c r="BH1510" s="9"/>
      <c r="BI1510" s="9">
        <v>835.94157033313502</v>
      </c>
      <c r="BJ1510" s="9"/>
      <c r="BK1510" s="9"/>
      <c r="BL1510" s="9">
        <v>904.02508471834403</v>
      </c>
      <c r="BM1510" s="9">
        <v>5678.7208089401402</v>
      </c>
      <c r="BN1510" s="9">
        <v>951.059645740664</v>
      </c>
      <c r="BO1510" s="9">
        <v>2319.6416083126901</v>
      </c>
      <c r="BP1510" s="9">
        <v>1837.64647720835</v>
      </c>
      <c r="BQ1510" s="9"/>
      <c r="BR1510" s="9">
        <v>2622.5170949303301</v>
      </c>
      <c r="BS1510" s="9">
        <v>1475.2005493628401</v>
      </c>
      <c r="BT1510" s="9"/>
      <c r="BU1510" s="9"/>
      <c r="BV1510" s="9"/>
      <c r="BW1510" s="9"/>
      <c r="BX1510" s="9"/>
    </row>
    <row r="1511" spans="1:76" x14ac:dyDescent="0.2">
      <c r="A1511" s="2" t="s">
        <v>1511</v>
      </c>
      <c r="B1511" s="2">
        <f t="shared" si="46"/>
        <v>45937</v>
      </c>
      <c r="C1511" s="5">
        <v>448</v>
      </c>
      <c r="D1511" s="5">
        <v>439</v>
      </c>
      <c r="E1511" s="5">
        <v>98</v>
      </c>
      <c r="F1511" s="2">
        <v>45937</v>
      </c>
      <c r="G1511">
        <f t="array" ref="G1511:AA1511">VLOOKUP(A1511,Check_S4,{7,8,9,10,11,12,13,14,15,16,17,18,19,20,21,22,23,24,25,26,27},FALSE)</f>
        <v>0</v>
      </c>
      <c r="H1511">
        <v>904</v>
      </c>
      <c r="I1511">
        <v>10.1969969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135.82667437980101</v>
      </c>
      <c r="P1511">
        <v>0</v>
      </c>
      <c r="Q1511">
        <v>741.34257656763998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f t="array" ref="AB1511">MEDIAN(IF(G1511:Q1511&lt;&gt;0,G1511:Q1511))</f>
        <v>438.58462547372051</v>
      </c>
      <c r="AC1511" t="e">
        <f t="array" ref="AC1511">MEDIAN(IF(R1511:Z1511&lt;&gt;0,R1511:Z1511))</f>
        <v>#NUM!</v>
      </c>
      <c r="AD1511" t="e">
        <f t="shared" si="47"/>
        <v>#NUM!</v>
      </c>
      <c r="AE1511" t="e">
        <f t="array" ref="AE1511">TTEST(IF(G1511:Q1511&lt;&gt;0,G1511:Q1511),IF(R1511:AA1511&lt;&gt;0,R1511:AA1511),2,3)</f>
        <v>#DIV/0!</v>
      </c>
      <c r="AX1511" s="8" t="s">
        <v>3798</v>
      </c>
      <c r="AY1511" s="8" t="s">
        <v>3798</v>
      </c>
      <c r="AZ1511" s="8" t="s">
        <v>1640</v>
      </c>
      <c r="BA1511" s="9">
        <v>1812.7593578047699</v>
      </c>
      <c r="BB1511" s="9">
        <v>1475.2281502928299</v>
      </c>
      <c r="BC1511" s="9">
        <v>69.263106646060393</v>
      </c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>
        <v>1262.8935306924</v>
      </c>
      <c r="BQ1511" s="9">
        <v>3596.5811306334199</v>
      </c>
      <c r="BR1511" s="9"/>
      <c r="BS1511" s="9"/>
      <c r="BT1511" s="9">
        <v>1687.5627698932601</v>
      </c>
      <c r="BU1511" s="9"/>
      <c r="BV1511" s="9"/>
      <c r="BW1511" s="9"/>
      <c r="BX1511" s="9">
        <v>704</v>
      </c>
    </row>
    <row r="1512" spans="1:76" x14ac:dyDescent="0.2">
      <c r="A1512" s="2" t="s">
        <v>1512</v>
      </c>
      <c r="B1512" s="2">
        <f t="shared" si="46"/>
        <v>17179</v>
      </c>
      <c r="C1512" s="5">
        <v>1186</v>
      </c>
      <c r="D1512" s="5">
        <v>1186</v>
      </c>
      <c r="E1512" s="5"/>
      <c r="F1512" s="2">
        <v>17179</v>
      </c>
      <c r="G1512">
        <f t="array" ref="G1512:AA1512">VLOOKUP(A1512,Check_S4,{7,8,9,10,11,12,13,14,15,16,17,18,19,20,21,22,23,24,25,26,27},FALSE)</f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1186.0834325200699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e">
        <f t="array" ref="AB1512">MEDIAN(IF(G1512:Q1512&lt;&gt;0,G1512:Q1512))</f>
        <v>#NUM!</v>
      </c>
      <c r="AC1512">
        <f t="array" ref="AC1512">MEDIAN(IF(R1512:Z1512&lt;&gt;0,R1512:Z1512))</f>
        <v>1186.0834325200699</v>
      </c>
      <c r="AD1512" t="e">
        <f t="shared" si="47"/>
        <v>#NUM!</v>
      </c>
      <c r="AE1512" t="e">
        <f t="array" ref="AE1512">TTEST(IF(G1512:Q1512&lt;&gt;0,G1512:Q1512),IF(R1512:AA1512&lt;&gt;0,R1512:AA1512),2,3)</f>
        <v>#DIV/0!</v>
      </c>
      <c r="AX1512" s="8" t="s">
        <v>3799</v>
      </c>
      <c r="AY1512" s="8" t="s">
        <v>3800</v>
      </c>
      <c r="AZ1512" s="8" t="s">
        <v>1623</v>
      </c>
      <c r="BA1512" s="9">
        <v>2210.77794197925</v>
      </c>
      <c r="BB1512" s="9">
        <v>1475.8729234606401</v>
      </c>
      <c r="BC1512" s="9">
        <v>105.225196917722</v>
      </c>
      <c r="BD1512" s="9"/>
      <c r="BE1512" s="9">
        <v>3048</v>
      </c>
      <c r="BF1512" s="9">
        <v>423.73173930000002</v>
      </c>
      <c r="BG1512" s="9"/>
      <c r="BH1512" s="9"/>
      <c r="BI1512" s="9">
        <v>1475.8729234606401</v>
      </c>
      <c r="BJ1512" s="9"/>
      <c r="BK1512" s="9"/>
      <c r="BL1512" s="9">
        <v>1163.18416778869</v>
      </c>
      <c r="BM1512" s="9">
        <v>8136.6907357786304</v>
      </c>
      <c r="BN1512" s="9">
        <v>1294.24613835639</v>
      </c>
      <c r="BO1512" s="9"/>
      <c r="BP1512" s="9">
        <v>1228.16984760131</v>
      </c>
      <c r="BQ1512" s="9"/>
      <c r="BR1512" s="9"/>
      <c r="BS1512" s="9">
        <v>1537.10592552762</v>
      </c>
      <c r="BT1512" s="9"/>
      <c r="BU1512" s="9"/>
      <c r="BV1512" s="9"/>
      <c r="BW1512" s="9"/>
      <c r="BX1512" s="9">
        <v>1590</v>
      </c>
    </row>
    <row r="1513" spans="1:76" x14ac:dyDescent="0.2">
      <c r="A1513" s="2" t="s">
        <v>1513</v>
      </c>
      <c r="B1513" s="2">
        <f t="shared" ref="B1513:B1576" si="48">VLOOKUP(A1513,Molwt,3,FALSE)</f>
        <v>16456</v>
      </c>
      <c r="C1513" s="5">
        <v>1216</v>
      </c>
      <c r="D1513" s="5">
        <v>1216</v>
      </c>
      <c r="E1513" s="5"/>
      <c r="F1513" s="2">
        <v>16456</v>
      </c>
      <c r="G1513">
        <f t="array" ref="G1513:AA1513">VLOOKUP(A1513,Check_S4,{7,8,9,10,11,12,13,14,15,16,17,18,19,20,21,22,23,24,25,26,27},FALSE)</f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1216.35668110764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e">
        <f t="array" ref="AB1513">MEDIAN(IF(G1513:Q1513&lt;&gt;0,G1513:Q1513))</f>
        <v>#NUM!</v>
      </c>
      <c r="AC1513">
        <f t="array" ref="AC1513">MEDIAN(IF(R1513:Z1513&lt;&gt;0,R1513:Z1513))</f>
        <v>1216.35668110764</v>
      </c>
      <c r="AD1513" t="e">
        <f t="shared" si="47"/>
        <v>#NUM!</v>
      </c>
      <c r="AE1513" t="e">
        <f t="array" ref="AE1513">TTEST(IF(G1513:Q1513&lt;&gt;0,G1513:Q1513),IF(R1513:AA1513&lt;&gt;0,R1513:AA1513),2,3)</f>
        <v>#DIV/0!</v>
      </c>
      <c r="AX1513" s="8" t="s">
        <v>1361</v>
      </c>
      <c r="AY1513" s="8" t="s">
        <v>1361</v>
      </c>
      <c r="AZ1513" s="8" t="s">
        <v>1623</v>
      </c>
      <c r="BA1513" s="9">
        <v>1476.40311203397</v>
      </c>
      <c r="BB1513" s="9">
        <v>1476.40311203397</v>
      </c>
      <c r="BC1513" s="9">
        <v>30.134533178340099</v>
      </c>
      <c r="BD1513" s="9">
        <v>1791</v>
      </c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>
        <v>1161.8062240679501</v>
      </c>
      <c r="BQ1513" s="9"/>
      <c r="BR1513" s="9"/>
      <c r="BS1513" s="9"/>
      <c r="BT1513" s="9"/>
      <c r="BU1513" s="9"/>
      <c r="BV1513" s="9"/>
      <c r="BW1513" s="9"/>
      <c r="BX1513" s="9"/>
    </row>
    <row r="1514" spans="1:76" x14ac:dyDescent="0.2">
      <c r="A1514" s="2" t="s">
        <v>1514</v>
      </c>
      <c r="B1514" s="2">
        <f t="shared" si="48"/>
        <v>6650</v>
      </c>
      <c r="C1514" s="5">
        <v>2986</v>
      </c>
      <c r="D1514" s="5">
        <v>2394</v>
      </c>
      <c r="E1514" s="5">
        <v>68</v>
      </c>
      <c r="F1514" s="2">
        <v>6650</v>
      </c>
      <c r="G1514">
        <f t="array" ref="G1514:AA1514">VLOOKUP(A1514,Check_S4,{7,8,9,10,11,12,13,14,15,16,17,18,19,20,21,22,23,24,25,26,27},FALSE)</f>
        <v>0</v>
      </c>
      <c r="H1514">
        <v>0</v>
      </c>
      <c r="I1514">
        <v>373.00096109999998</v>
      </c>
      <c r="J1514">
        <v>0</v>
      </c>
      <c r="K1514">
        <v>0</v>
      </c>
      <c r="L1514">
        <v>0</v>
      </c>
      <c r="M1514">
        <v>4972.4694844317501</v>
      </c>
      <c r="N1514">
        <v>2273.79202149198</v>
      </c>
      <c r="O1514">
        <v>188.30369658928299</v>
      </c>
      <c r="P1514">
        <v>0</v>
      </c>
      <c r="Q1514">
        <v>0</v>
      </c>
      <c r="R1514">
        <v>2073.4782202946899</v>
      </c>
      <c r="S1514">
        <v>4366.7012895673197</v>
      </c>
      <c r="T1514">
        <v>0</v>
      </c>
      <c r="U1514">
        <v>2459.0003184891002</v>
      </c>
      <c r="V1514">
        <v>2329.4697102514201</v>
      </c>
      <c r="W1514">
        <v>0</v>
      </c>
      <c r="X1514">
        <v>0</v>
      </c>
      <c r="Y1514">
        <v>0</v>
      </c>
      <c r="Z1514">
        <v>4145.7283987289802</v>
      </c>
      <c r="AA1514">
        <v>6680</v>
      </c>
      <c r="AB1514">
        <f t="array" ref="AB1514">MEDIAN(IF(G1514:Q1514&lt;&gt;0,G1514:Q1514))</f>
        <v>1323.39649129599</v>
      </c>
      <c r="AC1514">
        <f t="array" ref="AC1514">MEDIAN(IF(R1514:Z1514&lt;&gt;0,R1514:Z1514))</f>
        <v>2459.0003184891002</v>
      </c>
      <c r="AD1514">
        <f t="shared" si="47"/>
        <v>1.8580979582929253</v>
      </c>
      <c r="AE1514">
        <f t="array" ref="AE1514">TTEST(IF(G1514:Q1514&lt;&gt;0,G1514:Q1514),IF(R1514:AA1514&lt;&gt;0,R1514:AA1514),2,3)</f>
        <v>0.24531491040664116</v>
      </c>
      <c r="AX1514" s="8" t="s">
        <v>3801</v>
      </c>
      <c r="AY1514" s="8" t="s">
        <v>3802</v>
      </c>
      <c r="AZ1514" s="8" t="s">
        <v>1623</v>
      </c>
      <c r="BA1514" s="9">
        <v>1890.7833917750399</v>
      </c>
      <c r="BB1514" s="9">
        <v>1477.6676780493301</v>
      </c>
      <c r="BC1514" s="9">
        <v>93.235324581898197</v>
      </c>
      <c r="BD1514" s="9"/>
      <c r="BE1514" s="9">
        <v>4938</v>
      </c>
      <c r="BF1514" s="9"/>
      <c r="BG1514" s="9"/>
      <c r="BH1514" s="9"/>
      <c r="BI1514" s="9">
        <v>801.42675814008203</v>
      </c>
      <c r="BJ1514" s="9"/>
      <c r="BK1514" s="9"/>
      <c r="BL1514" s="9"/>
      <c r="BM1514" s="9"/>
      <c r="BN1514" s="9"/>
      <c r="BO1514" s="9"/>
      <c r="BP1514" s="9">
        <v>1663.8225226857801</v>
      </c>
      <c r="BQ1514" s="9"/>
      <c r="BR1514" s="9"/>
      <c r="BS1514" s="9">
        <v>1477.6676780493301</v>
      </c>
      <c r="BT1514" s="9"/>
      <c r="BU1514" s="9"/>
      <c r="BV1514" s="9"/>
      <c r="BW1514" s="9"/>
      <c r="BX1514" s="9">
        <v>573</v>
      </c>
    </row>
    <row r="1515" spans="1:76" x14ac:dyDescent="0.2">
      <c r="A1515" s="2" t="s">
        <v>1515</v>
      </c>
      <c r="B1515" s="2">
        <f t="shared" si="48"/>
        <v>15382</v>
      </c>
      <c r="C1515" s="5">
        <v>1275</v>
      </c>
      <c r="D1515" s="5">
        <v>1275</v>
      </c>
      <c r="E1515" s="5"/>
      <c r="F1515" s="2">
        <v>15382</v>
      </c>
      <c r="G1515">
        <f t="array" ref="G1515:AA1515">VLOOKUP(A1515,Check_S4,{7,8,9,10,11,12,13,14,15,16,17,18,19,20,21,22,23,24,25,26,27},FALSE)</f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1274.7936856015999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e">
        <f t="array" ref="AB1515">MEDIAN(IF(G1515:Q1515&lt;&gt;0,G1515:Q1515))</f>
        <v>#NUM!</v>
      </c>
      <c r="AC1515">
        <f t="array" ref="AC1515">MEDIAN(IF(R1515:Z1515&lt;&gt;0,R1515:Z1515))</f>
        <v>1274.7936856015999</v>
      </c>
      <c r="AD1515" t="e">
        <f t="shared" si="47"/>
        <v>#NUM!</v>
      </c>
      <c r="AE1515" t="e">
        <f t="array" ref="AE1515">TTEST(IF(G1515:Q1515&lt;&gt;0,G1515:Q1515),IF(R1515:AA1515&lt;&gt;0,R1515:AA1515),2,3)</f>
        <v>#DIV/0!</v>
      </c>
      <c r="AX1515" s="8" t="s">
        <v>3803</v>
      </c>
      <c r="AY1515" s="8" t="s">
        <v>3804</v>
      </c>
      <c r="AZ1515" s="8" t="s">
        <v>1623</v>
      </c>
      <c r="BA1515" s="9">
        <v>1915.6595700734799</v>
      </c>
      <c r="BB1515" s="9">
        <v>1478.6935691266201</v>
      </c>
      <c r="BC1515" s="9">
        <v>101.105188151493</v>
      </c>
      <c r="BD1515" s="9"/>
      <c r="BE1515" s="9">
        <v>5519</v>
      </c>
      <c r="BF1515" s="9">
        <v>107.1755113</v>
      </c>
      <c r="BG1515" s="9">
        <v>1396.6345040000001</v>
      </c>
      <c r="BH1515" s="9"/>
      <c r="BI1515" s="9"/>
      <c r="BJ1515" s="9"/>
      <c r="BK1515" s="9"/>
      <c r="BL1515" s="9"/>
      <c r="BM1515" s="9"/>
      <c r="BN1515" s="9"/>
      <c r="BO1515" s="9"/>
      <c r="BP1515" s="9">
        <v>2372.3947708876599</v>
      </c>
      <c r="BQ1515" s="9"/>
      <c r="BR1515" s="9"/>
      <c r="BS1515" s="9">
        <v>1560.7526342532401</v>
      </c>
      <c r="BT1515" s="9"/>
      <c r="BU1515" s="9"/>
      <c r="BV1515" s="9"/>
      <c r="BW1515" s="9"/>
      <c r="BX1515" s="9">
        <v>538</v>
      </c>
    </row>
    <row r="1516" spans="1:76" x14ac:dyDescent="0.2">
      <c r="A1516" s="2" t="s">
        <v>1516</v>
      </c>
      <c r="B1516" s="2">
        <f t="shared" si="48"/>
        <v>15540</v>
      </c>
      <c r="C1516" s="5">
        <v>1244</v>
      </c>
      <c r="D1516" s="5">
        <v>1244</v>
      </c>
      <c r="E1516" s="5"/>
      <c r="F1516" s="2">
        <v>15540</v>
      </c>
      <c r="G1516">
        <f t="array" ref="G1516:AA1516">VLOOKUP(A1516,Check_S4,{7,8,9,10,11,12,13,14,15,16,17,18,19,20,21,22,23,24,25,26,27},FALSE)</f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1244.23769540489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e">
        <f t="array" ref="AB1516">MEDIAN(IF(G1516:Q1516&lt;&gt;0,G1516:Q1516))</f>
        <v>#NUM!</v>
      </c>
      <c r="AC1516">
        <f t="array" ref="AC1516">MEDIAN(IF(R1516:Z1516&lt;&gt;0,R1516:Z1516))</f>
        <v>1244.23769540489</v>
      </c>
      <c r="AD1516" t="e">
        <f t="shared" si="47"/>
        <v>#NUM!</v>
      </c>
      <c r="AE1516" t="e">
        <f t="array" ref="AE1516">TTEST(IF(G1516:Q1516&lt;&gt;0,G1516:Q1516),IF(R1516:AA1516&lt;&gt;0,R1516:AA1516),2,3)</f>
        <v>#DIV/0!</v>
      </c>
      <c r="AX1516" s="8" t="s">
        <v>3805</v>
      </c>
      <c r="AY1516" s="8" t="s">
        <v>3806</v>
      </c>
      <c r="AZ1516" s="8" t="s">
        <v>1623</v>
      </c>
      <c r="BA1516" s="9">
        <v>2006.5430945754099</v>
      </c>
      <c r="BB1516" s="9">
        <v>1478.8553138550401</v>
      </c>
      <c r="BC1516" s="9">
        <v>66.113188697870697</v>
      </c>
      <c r="BD1516" s="9"/>
      <c r="BE1516" s="9">
        <v>4387</v>
      </c>
      <c r="BF1516" s="9">
        <v>1276.926179</v>
      </c>
      <c r="BG1516" s="9"/>
      <c r="BH1516" s="9"/>
      <c r="BI1516" s="9">
        <v>3219.46122647008</v>
      </c>
      <c r="BJ1516" s="9"/>
      <c r="BK1516" s="9">
        <v>1870.9890071268801</v>
      </c>
      <c r="BL1516" s="9">
        <v>613.89084553098803</v>
      </c>
      <c r="BM1516" s="9"/>
      <c r="BN1516" s="9">
        <v>1478.8553138550401</v>
      </c>
      <c r="BO1516" s="9"/>
      <c r="BP1516" s="9">
        <v>1198.6790900449</v>
      </c>
      <c r="BQ1516" s="9"/>
      <c r="BR1516" s="9"/>
      <c r="BS1516" s="9"/>
      <c r="BT1516" s="9"/>
      <c r="BU1516" s="9"/>
      <c r="BV1516" s="9"/>
      <c r="BW1516" s="9"/>
      <c r="BX1516" s="9"/>
    </row>
    <row r="1517" spans="1:76" x14ac:dyDescent="0.2">
      <c r="A1517" s="2" t="s">
        <v>1517</v>
      </c>
      <c r="B1517" s="2">
        <f t="shared" si="48"/>
        <v>38714</v>
      </c>
      <c r="C1517" s="5">
        <v>494</v>
      </c>
      <c r="D1517" s="5">
        <v>297</v>
      </c>
      <c r="E1517" s="5">
        <v>121</v>
      </c>
      <c r="F1517" s="2">
        <v>38714</v>
      </c>
      <c r="G1517">
        <f t="array" ref="G1517:AA1517">VLOOKUP(A1517,Check_S4,{7,8,9,10,11,12,13,14,15,16,17,18,19,20,21,22,23,24,25,26,27},FALSE)</f>
        <v>0</v>
      </c>
      <c r="H1517">
        <v>1163</v>
      </c>
      <c r="I1517">
        <v>21.63134208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297.25224508212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f t="array" ref="AB1517">MEDIAN(IF(G1517:Q1517&lt;&gt;0,G1517:Q1517))</f>
        <v>297.25224508212</v>
      </c>
      <c r="AC1517" t="e">
        <f t="array" ref="AC1517">MEDIAN(IF(R1517:Z1517&lt;&gt;0,R1517:Z1517))</f>
        <v>#NUM!</v>
      </c>
      <c r="AD1517" t="e">
        <f t="shared" si="47"/>
        <v>#NUM!</v>
      </c>
      <c r="AE1517" t="e">
        <f t="array" ref="AE1517">TTEST(IF(G1517:Q1517&lt;&gt;0,G1517:Q1517),IF(R1517:AA1517&lt;&gt;0,R1517:AA1517),2,3)</f>
        <v>#DIV/0!</v>
      </c>
      <c r="AX1517" s="8" t="s">
        <v>994</v>
      </c>
      <c r="AY1517" s="8" t="s">
        <v>3807</v>
      </c>
      <c r="AZ1517" s="8" t="s">
        <v>1623</v>
      </c>
      <c r="BA1517" s="9">
        <v>2493.9371570861099</v>
      </c>
      <c r="BB1517" s="9">
        <v>1479.46454906285</v>
      </c>
      <c r="BC1517" s="9">
        <v>142.27645441915899</v>
      </c>
      <c r="BD1517" s="9"/>
      <c r="BE1517" s="9">
        <v>2390</v>
      </c>
      <c r="BF1517" s="9">
        <v>395.72842830000002</v>
      </c>
      <c r="BG1517" s="9"/>
      <c r="BH1517" s="9">
        <v>226.60187952999999</v>
      </c>
      <c r="BI1517" s="9">
        <v>10341.061180778999</v>
      </c>
      <c r="BJ1517" s="9"/>
      <c r="BK1517" s="9"/>
      <c r="BL1517" s="9">
        <v>1855.06976840022</v>
      </c>
      <c r="BM1517" s="9"/>
      <c r="BN1517" s="9">
        <v>769.63429353067204</v>
      </c>
      <c r="BO1517" s="9"/>
      <c r="BP1517" s="9">
        <v>1479.46454906285</v>
      </c>
      <c r="BQ1517" s="9"/>
      <c r="BR1517" s="9"/>
      <c r="BS1517" s="9"/>
      <c r="BT1517" s="9"/>
      <c r="BU1517" s="9"/>
      <c r="BV1517" s="9"/>
      <c r="BW1517" s="9"/>
      <c r="BX1517" s="9"/>
    </row>
    <row r="1518" spans="1:76" x14ac:dyDescent="0.2">
      <c r="A1518" s="2" t="s">
        <v>1518</v>
      </c>
      <c r="B1518" s="2">
        <f t="shared" si="48"/>
        <v>89162</v>
      </c>
      <c r="C1518" s="5">
        <v>211</v>
      </c>
      <c r="D1518" s="5">
        <v>216</v>
      </c>
      <c r="E1518" s="5">
        <v>56</v>
      </c>
      <c r="F1518" s="2">
        <v>89162</v>
      </c>
      <c r="G1518">
        <f t="array" ref="G1518:AA1518">VLOOKUP(A1518,Check_S4,{7,8,9,10,11,12,13,14,15,16,17,18,19,20,21,22,23,24,25,26,27},FALSE)</f>
        <v>0</v>
      </c>
      <c r="H1518">
        <v>0</v>
      </c>
      <c r="I1518">
        <v>70.681741740000007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166.302390895781</v>
      </c>
      <c r="P1518">
        <v>0</v>
      </c>
      <c r="Q1518">
        <v>266.14444239928702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339</v>
      </c>
      <c r="AB1518">
        <f t="array" ref="AB1518">MEDIAN(IF(G1518:Q1518&lt;&gt;0,G1518:Q1518))</f>
        <v>166.302390895781</v>
      </c>
      <c r="AC1518" t="e">
        <f t="array" ref="AC1518">MEDIAN(IF(R1518:Z1518&lt;&gt;0,R1518:Z1518))</f>
        <v>#NUM!</v>
      </c>
      <c r="AD1518" t="e">
        <f t="shared" si="47"/>
        <v>#NUM!</v>
      </c>
      <c r="AE1518" t="e">
        <f t="array" ref="AE1518">TTEST(IF(G1518:Q1518&lt;&gt;0,G1518:Q1518),IF(R1518:AA1518&lt;&gt;0,R1518:AA1518),2,3)</f>
        <v>#DIV/0!</v>
      </c>
      <c r="AX1518" s="8" t="s">
        <v>1162</v>
      </c>
      <c r="AY1518" s="8" t="s">
        <v>1162</v>
      </c>
      <c r="AZ1518" s="8" t="s">
        <v>1640</v>
      </c>
      <c r="BA1518" s="9">
        <v>1480</v>
      </c>
      <c r="BB1518" s="9">
        <v>1480</v>
      </c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>
        <v>1480</v>
      </c>
    </row>
    <row r="1519" spans="1:76" x14ac:dyDescent="0.2">
      <c r="A1519" s="2" t="s">
        <v>1519</v>
      </c>
      <c r="B1519" s="2">
        <f t="shared" si="48"/>
        <v>152716</v>
      </c>
      <c r="C1519" s="5">
        <v>123</v>
      </c>
      <c r="D1519" s="5">
        <v>123</v>
      </c>
      <c r="E1519" s="5">
        <v>76</v>
      </c>
      <c r="F1519" s="2">
        <v>152716</v>
      </c>
      <c r="G1519">
        <f t="array" ref="G1519:AA1519">VLOOKUP(A1519,Check_S4,{7,8,9,10,11,12,13,14,15,16,17,18,19,20,21,22,23,24,25,26,27},FALSE)</f>
        <v>0</v>
      </c>
      <c r="H1519">
        <v>189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56.9</v>
      </c>
      <c r="AB1519">
        <f t="array" ref="AB1519">MEDIAN(IF(G1519:Q1519&lt;&gt;0,G1519:Q1519))</f>
        <v>189</v>
      </c>
      <c r="AC1519" t="e">
        <f t="array" ref="AC1519">MEDIAN(IF(R1519:Z1519&lt;&gt;0,R1519:Z1519))</f>
        <v>#NUM!</v>
      </c>
      <c r="AD1519" t="e">
        <f t="shared" si="47"/>
        <v>#NUM!</v>
      </c>
      <c r="AE1519" t="e">
        <f t="array" ref="AE1519">TTEST(IF(G1519:Q1519&lt;&gt;0,G1519:Q1519),IF(R1519:AA1519&lt;&gt;0,R1519:AA1519),2,3)</f>
        <v>#DIV/0!</v>
      </c>
      <c r="AX1519" s="8" t="s">
        <v>797</v>
      </c>
      <c r="AY1519" s="8" t="s">
        <v>3808</v>
      </c>
      <c r="AZ1519" s="8" t="s">
        <v>1623</v>
      </c>
      <c r="BA1519" s="9">
        <v>1385.0492284111599</v>
      </c>
      <c r="BB1519" s="9">
        <v>1480.4241254332301</v>
      </c>
      <c r="BC1519" s="9">
        <v>51.360529205411403</v>
      </c>
      <c r="BD1519" s="9"/>
      <c r="BE1519" s="9">
        <v>1785</v>
      </c>
      <c r="BF1519" s="9">
        <v>261.54404199999999</v>
      </c>
      <c r="BG1519" s="9"/>
      <c r="BH1519" s="9"/>
      <c r="BI1519" s="9">
        <v>1480.4241254332301</v>
      </c>
      <c r="BJ1519" s="9">
        <v>1953.04185107381</v>
      </c>
      <c r="BK1519" s="9"/>
      <c r="BL1519" s="9">
        <v>1409.8622582851599</v>
      </c>
      <c r="BM1519" s="9"/>
      <c r="BN1519" s="9">
        <v>1190.48310783753</v>
      </c>
      <c r="BO1519" s="9">
        <v>2369.6708087790698</v>
      </c>
      <c r="BP1519" s="9"/>
      <c r="BQ1519" s="9"/>
      <c r="BR1519" s="9"/>
      <c r="BS1519" s="9">
        <v>1715.41686229161</v>
      </c>
      <c r="BT1519" s="9"/>
      <c r="BU1519" s="9"/>
      <c r="BV1519" s="9"/>
      <c r="BW1519" s="9"/>
      <c r="BX1519" s="9">
        <v>300</v>
      </c>
    </row>
    <row r="1520" spans="1:76" x14ac:dyDescent="0.2">
      <c r="A1520" s="2" t="s">
        <v>1520</v>
      </c>
      <c r="B1520" s="2">
        <f t="shared" si="48"/>
        <v>15195</v>
      </c>
      <c r="C1520" s="5">
        <v>1236</v>
      </c>
      <c r="D1520" s="5">
        <v>1236</v>
      </c>
      <c r="E1520" s="5"/>
      <c r="F1520" s="2">
        <v>15195</v>
      </c>
      <c r="G1520">
        <f t="array" ref="G1520:AA1520">VLOOKUP(A1520,Check_S4,{7,8,9,10,11,12,13,14,15,16,17,18,19,20,21,22,23,24,25,26,27},FALSE)</f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1235.7758263369899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e">
        <f t="array" ref="AB1520">MEDIAN(IF(G1520:Q1520&lt;&gt;0,G1520:Q1520))</f>
        <v>#NUM!</v>
      </c>
      <c r="AC1520">
        <f t="array" ref="AC1520">MEDIAN(IF(R1520:Z1520&lt;&gt;0,R1520:Z1520))</f>
        <v>1235.7758263369899</v>
      </c>
      <c r="AD1520" t="e">
        <f t="shared" si="47"/>
        <v>#NUM!</v>
      </c>
      <c r="AE1520" t="e">
        <f t="array" ref="AE1520">TTEST(IF(G1520:Q1520&lt;&gt;0,G1520:Q1520),IF(R1520:AA1520&lt;&gt;0,R1520:AA1520),2,3)</f>
        <v>#DIV/0!</v>
      </c>
      <c r="AX1520" s="8" t="s">
        <v>1120</v>
      </c>
      <c r="AY1520" s="8" t="s">
        <v>3809</v>
      </c>
      <c r="AZ1520" s="8" t="s">
        <v>1623</v>
      </c>
      <c r="BA1520" s="9">
        <v>1085.7665393509899</v>
      </c>
      <c r="BB1520" s="9">
        <v>1481</v>
      </c>
      <c r="BC1520" s="9">
        <v>62.791003301263203</v>
      </c>
      <c r="BD1520" s="9"/>
      <c r="BE1520" s="9">
        <v>1481</v>
      </c>
      <c r="BF1520" s="9">
        <v>127.6972203</v>
      </c>
      <c r="BG1520" s="9"/>
      <c r="BH1520" s="9"/>
      <c r="BI1520" s="9">
        <v>1625.3795019320401</v>
      </c>
      <c r="BJ1520" s="9"/>
      <c r="BK1520" s="9"/>
      <c r="BL1520" s="9">
        <v>600.563695671348</v>
      </c>
      <c r="BM1520" s="9"/>
      <c r="BN1520" s="9"/>
      <c r="BO1520" s="9"/>
      <c r="BP1520" s="9">
        <v>1594.1922788515501</v>
      </c>
      <c r="BQ1520" s="9"/>
      <c r="BR1520" s="9"/>
      <c r="BS1520" s="9"/>
      <c r="BT1520" s="9"/>
      <c r="BU1520" s="9"/>
      <c r="BV1520" s="9"/>
      <c r="BW1520" s="9"/>
      <c r="BX1520" s="9"/>
    </row>
    <row r="1521" spans="1:76" x14ac:dyDescent="0.2">
      <c r="A1521" s="2" t="s">
        <v>1521</v>
      </c>
      <c r="B1521" s="2">
        <f t="shared" si="48"/>
        <v>15418</v>
      </c>
      <c r="C1521" s="5">
        <v>1208</v>
      </c>
      <c r="D1521" s="5">
        <v>1208</v>
      </c>
      <c r="E1521" s="5"/>
      <c r="F1521" s="2">
        <v>15418</v>
      </c>
      <c r="G1521">
        <f t="array" ref="G1521:AA1521">VLOOKUP(A1521,Check_S4,{7,8,9,10,11,12,13,14,15,16,17,18,19,20,21,22,23,24,25,26,27},FALSE)</f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1207.9324498134899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e">
        <f t="array" ref="AB1521">MEDIAN(IF(G1521:Q1521&lt;&gt;0,G1521:Q1521))</f>
        <v>#NUM!</v>
      </c>
      <c r="AC1521">
        <f t="array" ref="AC1521">MEDIAN(IF(R1521:Z1521&lt;&gt;0,R1521:Z1521))</f>
        <v>1207.9324498134899</v>
      </c>
      <c r="AD1521" t="e">
        <f t="shared" si="47"/>
        <v>#NUM!</v>
      </c>
      <c r="AE1521" t="e">
        <f t="array" ref="AE1521">TTEST(IF(G1521:Q1521&lt;&gt;0,G1521:Q1521),IF(R1521:AA1521&lt;&gt;0,R1521:AA1521),2,3)</f>
        <v>#DIV/0!</v>
      </c>
      <c r="AX1521" s="8" t="s">
        <v>3810</v>
      </c>
      <c r="AY1521" s="8" t="s">
        <v>3811</v>
      </c>
      <c r="AZ1521" s="8" t="s">
        <v>1623</v>
      </c>
      <c r="BA1521" s="9">
        <v>1819.1021045753801</v>
      </c>
      <c r="BB1521" s="9">
        <v>1482.53953956696</v>
      </c>
      <c r="BC1521" s="9">
        <v>86.380952964844795</v>
      </c>
      <c r="BD1521" s="9"/>
      <c r="BE1521" s="9">
        <v>5381</v>
      </c>
      <c r="BF1521" s="9">
        <v>314.05053079999999</v>
      </c>
      <c r="BG1521" s="9"/>
      <c r="BH1521" s="9"/>
      <c r="BI1521" s="9">
        <v>1381.5470257701099</v>
      </c>
      <c r="BJ1521" s="9"/>
      <c r="BK1521" s="9">
        <v>798.34326033951504</v>
      </c>
      <c r="BL1521" s="9">
        <v>1780.6393391867</v>
      </c>
      <c r="BM1521" s="9"/>
      <c r="BN1521" s="9">
        <v>953.70462714286998</v>
      </c>
      <c r="BO1521" s="9"/>
      <c r="BP1521" s="9">
        <v>1583.5320533638001</v>
      </c>
      <c r="BQ1521" s="9"/>
      <c r="BR1521" s="9"/>
      <c r="BS1521" s="9"/>
      <c r="BT1521" s="9"/>
      <c r="BU1521" s="9"/>
      <c r="BV1521" s="9"/>
      <c r="BW1521" s="9"/>
      <c r="BX1521" s="9">
        <v>2360</v>
      </c>
    </row>
    <row r="1522" spans="1:76" x14ac:dyDescent="0.2">
      <c r="A1522" s="2" t="s">
        <v>1522</v>
      </c>
      <c r="B1522" s="2">
        <f t="shared" si="48"/>
        <v>13885</v>
      </c>
      <c r="C1522" s="5">
        <v>1340</v>
      </c>
      <c r="D1522" s="5">
        <v>1340</v>
      </c>
      <c r="E1522" s="5"/>
      <c r="F1522" s="2">
        <v>13885</v>
      </c>
      <c r="G1522">
        <f t="array" ref="G1522:AA1522">VLOOKUP(A1522,Check_S4,{7,8,9,10,11,12,13,14,15,16,17,18,19,20,21,22,23,24,25,26,27},FALSE)</f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1339.7723175102501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e">
        <f t="array" ref="AB1522">MEDIAN(IF(G1522:Q1522&lt;&gt;0,G1522:Q1522))</f>
        <v>#NUM!</v>
      </c>
      <c r="AC1522">
        <f t="array" ref="AC1522">MEDIAN(IF(R1522:Z1522&lt;&gt;0,R1522:Z1522))</f>
        <v>1339.7723175102501</v>
      </c>
      <c r="AD1522" t="e">
        <f t="shared" si="47"/>
        <v>#NUM!</v>
      </c>
      <c r="AE1522" t="e">
        <f t="array" ref="AE1522">TTEST(IF(G1522:Q1522&lt;&gt;0,G1522:Q1522),IF(R1522:AA1522&lt;&gt;0,R1522:AA1522),2,3)</f>
        <v>#DIV/0!</v>
      </c>
      <c r="AX1522" s="8" t="s">
        <v>3812</v>
      </c>
      <c r="AY1522" s="8" t="s">
        <v>3813</v>
      </c>
      <c r="AZ1522" s="8" t="s">
        <v>1623</v>
      </c>
      <c r="BA1522" s="9">
        <v>1829.3000938958601</v>
      </c>
      <c r="BB1522" s="9">
        <v>1486.30863387516</v>
      </c>
      <c r="BC1522" s="9">
        <v>77.926217816671297</v>
      </c>
      <c r="BD1522" s="9"/>
      <c r="BE1522" s="9">
        <v>4551</v>
      </c>
      <c r="BF1522" s="9">
        <v>659.15584120000005</v>
      </c>
      <c r="BG1522" s="9"/>
      <c r="BH1522" s="9"/>
      <c r="BI1522" s="9">
        <v>1262.3276665956701</v>
      </c>
      <c r="BJ1522" s="9"/>
      <c r="BK1522" s="9"/>
      <c r="BL1522" s="9">
        <v>359.65751379061197</v>
      </c>
      <c r="BM1522" s="9"/>
      <c r="BN1522" s="9"/>
      <c r="BO1522" s="9"/>
      <c r="BP1522" s="9">
        <v>1756.6510018095801</v>
      </c>
      <c r="BQ1522" s="9"/>
      <c r="BR1522" s="9"/>
      <c r="BS1522" s="9">
        <v>1486.30863387516</v>
      </c>
      <c r="BT1522" s="9"/>
      <c r="BU1522" s="9"/>
      <c r="BV1522" s="9"/>
      <c r="BW1522" s="9"/>
      <c r="BX1522" s="9">
        <v>2730</v>
      </c>
    </row>
    <row r="1523" spans="1:76" x14ac:dyDescent="0.2">
      <c r="A1523" s="2" t="s">
        <v>1523</v>
      </c>
      <c r="B1523" s="2">
        <f t="shared" si="48"/>
        <v>14986</v>
      </c>
      <c r="C1523" s="5">
        <v>1240</v>
      </c>
      <c r="D1523" s="5">
        <v>1492</v>
      </c>
      <c r="E1523" s="5">
        <v>56</v>
      </c>
      <c r="F1523" s="2">
        <v>14986</v>
      </c>
      <c r="G1523">
        <f t="array" ref="G1523:AA1523">VLOOKUP(A1523,Check_S4,{7,8,9,10,11,12,13,14,15,16,17,18,19,20,21,22,23,24,25,26,27},FALSE)</f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1776.6055696031899</v>
      </c>
      <c r="T1523">
        <v>0</v>
      </c>
      <c r="U1523">
        <v>0</v>
      </c>
      <c r="V1523">
        <v>1492.4864506602401</v>
      </c>
      <c r="W1523">
        <v>0</v>
      </c>
      <c r="X1523">
        <v>0</v>
      </c>
      <c r="Y1523">
        <v>0</v>
      </c>
      <c r="Z1523">
        <v>0</v>
      </c>
      <c r="AA1523">
        <v>450</v>
      </c>
      <c r="AB1523" t="e">
        <f t="array" ref="AB1523">MEDIAN(IF(G1523:Q1523&lt;&gt;0,G1523:Q1523))</f>
        <v>#NUM!</v>
      </c>
      <c r="AC1523">
        <f t="array" ref="AC1523">MEDIAN(IF(R1523:Z1523&lt;&gt;0,R1523:Z1523))</f>
        <v>1634.5460101317149</v>
      </c>
      <c r="AD1523" t="e">
        <f t="shared" si="47"/>
        <v>#NUM!</v>
      </c>
      <c r="AE1523" t="e">
        <f t="array" ref="AE1523">TTEST(IF(G1523:Q1523&lt;&gt;0,G1523:Q1523),IF(R1523:AA1523&lt;&gt;0,R1523:AA1523),2,3)</f>
        <v>#DIV/0!</v>
      </c>
      <c r="AX1523" s="8" t="s">
        <v>3814</v>
      </c>
      <c r="AY1523" s="8" t="s">
        <v>3814</v>
      </c>
      <c r="AZ1523" s="8" t="s">
        <v>1640</v>
      </c>
      <c r="BA1523" s="9">
        <v>1170.0479092411799</v>
      </c>
      <c r="BB1523" s="9">
        <v>1487.3527364633301</v>
      </c>
      <c r="BC1523" s="9">
        <v>49.783926883963602</v>
      </c>
      <c r="BD1523" s="9"/>
      <c r="BE1523" s="9">
        <v>1525</v>
      </c>
      <c r="BF1523" s="9"/>
      <c r="BG1523" s="9"/>
      <c r="BH1523" s="9"/>
      <c r="BI1523" s="9"/>
      <c r="BJ1523" s="9"/>
      <c r="BK1523" s="9">
        <v>497.79099126020702</v>
      </c>
      <c r="BL1523" s="9"/>
      <c r="BM1523" s="9"/>
      <c r="BN1523" s="9"/>
      <c r="BO1523" s="9"/>
      <c r="BP1523" s="9">
        <v>1487.3527364633301</v>
      </c>
      <c r="BQ1523" s="9"/>
      <c r="BR1523" s="9"/>
      <c r="BS1523" s="9"/>
      <c r="BT1523" s="9"/>
      <c r="BU1523" s="9"/>
      <c r="BV1523" s="9"/>
      <c r="BW1523" s="9"/>
      <c r="BX1523" s="9"/>
    </row>
    <row r="1524" spans="1:76" x14ac:dyDescent="0.2">
      <c r="A1524" s="2" t="s">
        <v>1524</v>
      </c>
      <c r="B1524" s="2">
        <f t="shared" si="48"/>
        <v>15421</v>
      </c>
      <c r="C1524" s="5">
        <v>1205</v>
      </c>
      <c r="D1524" s="5">
        <v>1205</v>
      </c>
      <c r="E1524" s="5"/>
      <c r="F1524" s="2">
        <v>15421</v>
      </c>
      <c r="G1524">
        <f t="array" ref="G1524:AA1524">VLOOKUP(A1524,Check_S4,{7,8,9,10,11,12,13,14,15,16,17,18,19,20,21,22,23,24,25,26,27},FALSE)</f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1205.4074224403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e">
        <f t="array" ref="AB1524">MEDIAN(IF(G1524:Q1524&lt;&gt;0,G1524:Q1524))</f>
        <v>#NUM!</v>
      </c>
      <c r="AC1524">
        <f t="array" ref="AC1524">MEDIAN(IF(R1524:Z1524&lt;&gt;0,R1524:Z1524))</f>
        <v>1205.4074224403</v>
      </c>
      <c r="AD1524" t="e">
        <f t="shared" si="47"/>
        <v>#NUM!</v>
      </c>
      <c r="AE1524" t="e">
        <f t="array" ref="AE1524">TTEST(IF(G1524:Q1524&lt;&gt;0,G1524:Q1524),IF(R1524:AA1524&lt;&gt;0,R1524:AA1524),2,3)</f>
        <v>#DIV/0!</v>
      </c>
      <c r="AX1524" s="8" t="s">
        <v>3815</v>
      </c>
      <c r="AY1524" s="8" t="s">
        <v>3816</v>
      </c>
      <c r="AZ1524" s="8" t="s">
        <v>1623</v>
      </c>
      <c r="BA1524" s="9">
        <v>1487.3527364633301</v>
      </c>
      <c r="BB1524" s="9">
        <v>1487.3527364633301</v>
      </c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>
        <v>1487.3527364633301</v>
      </c>
      <c r="BQ1524" s="9"/>
      <c r="BR1524" s="9"/>
      <c r="BS1524" s="9"/>
      <c r="BT1524" s="9"/>
      <c r="BU1524" s="9"/>
      <c r="BV1524" s="9"/>
      <c r="BW1524" s="9"/>
      <c r="BX1524" s="9"/>
    </row>
    <row r="1525" spans="1:76" x14ac:dyDescent="0.2">
      <c r="A1525" s="2" t="s">
        <v>1525</v>
      </c>
      <c r="B1525" s="2">
        <f t="shared" si="48"/>
        <v>15840</v>
      </c>
      <c r="C1525" s="5">
        <v>1172</v>
      </c>
      <c r="D1525" s="5">
        <v>1172</v>
      </c>
      <c r="E1525" s="5"/>
      <c r="F1525" s="2">
        <v>15840</v>
      </c>
      <c r="G1525">
        <f t="array" ref="G1525:AA1525">VLOOKUP(A1525,Check_S4,{7,8,9,10,11,12,13,14,15,16,17,18,19,20,21,22,23,24,25,26,27},FALSE)</f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1171.8400166086799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e">
        <f t="array" ref="AB1525">MEDIAN(IF(G1525:Q1525&lt;&gt;0,G1525:Q1525))</f>
        <v>#NUM!</v>
      </c>
      <c r="AC1525">
        <f t="array" ref="AC1525">MEDIAN(IF(R1525:Z1525&lt;&gt;0,R1525:Z1525))</f>
        <v>1171.8400166086799</v>
      </c>
      <c r="AD1525" t="e">
        <f t="shared" si="47"/>
        <v>#NUM!</v>
      </c>
      <c r="AE1525" t="e">
        <f t="array" ref="AE1525">TTEST(IF(G1525:Q1525&lt;&gt;0,G1525:Q1525),IF(R1525:AA1525&lt;&gt;0,R1525:AA1525),2,3)</f>
        <v>#DIV/0!</v>
      </c>
      <c r="AX1525" s="8" t="s">
        <v>724</v>
      </c>
      <c r="AY1525" s="8" t="s">
        <v>3817</v>
      </c>
      <c r="AZ1525" s="8" t="s">
        <v>1623</v>
      </c>
      <c r="BA1525" s="9">
        <v>2240.6556876190298</v>
      </c>
      <c r="BB1525" s="9">
        <v>1487.4904878206701</v>
      </c>
      <c r="BC1525" s="9">
        <v>86.156847246853999</v>
      </c>
      <c r="BD1525" s="9"/>
      <c r="BE1525" s="9">
        <v>5108</v>
      </c>
      <c r="BF1525" s="9">
        <v>107.562105</v>
      </c>
      <c r="BG1525" s="9"/>
      <c r="BH1525" s="9"/>
      <c r="BI1525" s="9">
        <v>1487.4904878206701</v>
      </c>
      <c r="BJ1525" s="9"/>
      <c r="BK1525" s="9">
        <v>3135.4934914219298</v>
      </c>
      <c r="BL1525" s="9"/>
      <c r="BM1525" s="9"/>
      <c r="BN1525" s="9"/>
      <c r="BO1525" s="9"/>
      <c r="BP1525" s="9">
        <v>1364.73235385252</v>
      </c>
      <c r="BQ1525" s="9"/>
      <c r="BR1525" s="9"/>
      <c r="BS1525" s="9"/>
      <c r="BT1525" s="9"/>
      <c r="BU1525" s="9"/>
      <c r="BV1525" s="9"/>
      <c r="BW1525" s="9"/>
      <c r="BX1525" s="9"/>
    </row>
    <row r="1526" spans="1:76" x14ac:dyDescent="0.2">
      <c r="A1526" s="2" t="s">
        <v>1526</v>
      </c>
      <c r="B1526" s="2">
        <f t="shared" si="48"/>
        <v>26756</v>
      </c>
      <c r="C1526" s="5">
        <v>692</v>
      </c>
      <c r="D1526" s="5">
        <v>736</v>
      </c>
      <c r="E1526" s="5">
        <v>73</v>
      </c>
      <c r="F1526" s="2">
        <v>26756</v>
      </c>
      <c r="G1526">
        <f t="array" ref="G1526:AA1526">VLOOKUP(A1526,Check_S4,{7,8,9,10,11,12,13,14,15,16,17,18,19,20,21,22,23,24,25,26,27},FALSE)</f>
        <v>0</v>
      </c>
      <c r="H1526">
        <v>0</v>
      </c>
      <c r="I1526">
        <v>159.8902789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1113.1851761478899</v>
      </c>
      <c r="R1526">
        <v>0</v>
      </c>
      <c r="S1526">
        <v>1136.79618096781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358</v>
      </c>
      <c r="AB1526">
        <f t="array" ref="AB1526">MEDIAN(IF(G1526:Q1526&lt;&gt;0,G1526:Q1526))</f>
        <v>636.53772752394502</v>
      </c>
      <c r="AC1526">
        <f t="array" ref="AC1526">MEDIAN(IF(R1526:Z1526&lt;&gt;0,R1526:Z1526))</f>
        <v>1136.79618096781</v>
      </c>
      <c r="AD1526">
        <f t="shared" si="47"/>
        <v>1.7859054252601962</v>
      </c>
      <c r="AE1526">
        <f t="array" ref="AE1526">TTEST(IF(G1526:Q1526&lt;&gt;0,G1526:Q1526),IF(R1526:AA1526&lt;&gt;0,R1526:AA1526),2,3)</f>
        <v>0.87423947724365236</v>
      </c>
      <c r="AX1526" s="8" t="s">
        <v>1396</v>
      </c>
      <c r="AY1526" s="8" t="s">
        <v>1396</v>
      </c>
      <c r="AZ1526" s="8" t="s">
        <v>1640</v>
      </c>
      <c r="BA1526" s="9">
        <v>1427.5268454739901</v>
      </c>
      <c r="BB1526" s="9">
        <v>1489.1067835290601</v>
      </c>
      <c r="BC1526" s="9">
        <v>75.181682740727197</v>
      </c>
      <c r="BD1526" s="9"/>
      <c r="BE1526" s="9"/>
      <c r="BF1526" s="9">
        <v>109.7914603</v>
      </c>
      <c r="BG1526" s="9"/>
      <c r="BH1526" s="9"/>
      <c r="BI1526" s="9"/>
      <c r="BJ1526" s="9"/>
      <c r="BK1526" s="9"/>
      <c r="BL1526" s="9"/>
      <c r="BM1526" s="9"/>
      <c r="BN1526" s="9"/>
      <c r="BO1526" s="9"/>
      <c r="BP1526" s="9">
        <v>1489.1067835290601</v>
      </c>
      <c r="BQ1526" s="9"/>
      <c r="BR1526" s="9"/>
      <c r="BS1526" s="9">
        <v>1517.24500007812</v>
      </c>
      <c r="BT1526" s="9"/>
      <c r="BU1526" s="9"/>
      <c r="BV1526" s="9"/>
      <c r="BW1526" s="9">
        <v>3054.4909834627701</v>
      </c>
      <c r="BX1526" s="9">
        <v>967</v>
      </c>
    </row>
    <row r="1527" spans="1:76" x14ac:dyDescent="0.2">
      <c r="A1527" s="2" t="s">
        <v>1527</v>
      </c>
      <c r="B1527" s="2">
        <f t="shared" si="48"/>
        <v>11659</v>
      </c>
      <c r="C1527" s="5">
        <v>1575</v>
      </c>
      <c r="D1527" s="5">
        <v>1436</v>
      </c>
      <c r="E1527" s="5">
        <v>95</v>
      </c>
      <c r="F1527" s="2">
        <v>11659</v>
      </c>
      <c r="G1527">
        <f t="array" ref="G1527:AA1527">VLOOKUP(A1527,Check_S4,{7,8,9,10,11,12,13,14,15,16,17,18,19,20,21,22,23,24,25,26,27},FALSE)</f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1435.7921075429899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3141.4830038878299</v>
      </c>
      <c r="AA1527">
        <v>149</v>
      </c>
      <c r="AB1527" t="e">
        <f t="array" ref="AB1527">MEDIAN(IF(G1527:Q1527&lt;&gt;0,G1527:Q1527))</f>
        <v>#NUM!</v>
      </c>
      <c r="AC1527">
        <f t="array" ref="AC1527">MEDIAN(IF(R1527:Z1527&lt;&gt;0,R1527:Z1527))</f>
        <v>2288.6375557154097</v>
      </c>
      <c r="AD1527" t="e">
        <f t="shared" si="47"/>
        <v>#NUM!</v>
      </c>
      <c r="AE1527" t="e">
        <f t="array" ref="AE1527">TTEST(IF(G1527:Q1527&lt;&gt;0,G1527:Q1527),IF(R1527:AA1527&lt;&gt;0,R1527:AA1527),2,3)</f>
        <v>#DIV/0!</v>
      </c>
      <c r="AX1527" s="8" t="s">
        <v>3818</v>
      </c>
      <c r="AY1527" s="8" t="s">
        <v>3819</v>
      </c>
      <c r="AZ1527" s="8" t="s">
        <v>1623</v>
      </c>
      <c r="BA1527" s="9">
        <v>1784.9019644602699</v>
      </c>
      <c r="BB1527" s="9">
        <v>1490.0147543923499</v>
      </c>
      <c r="BC1527" s="9">
        <v>72.702996143920501</v>
      </c>
      <c r="BD1527" s="9">
        <v>3617</v>
      </c>
      <c r="BE1527" s="9">
        <v>4035</v>
      </c>
      <c r="BF1527" s="9">
        <v>46.330465029999999</v>
      </c>
      <c r="BG1527" s="9"/>
      <c r="BH1527" s="9"/>
      <c r="BI1527" s="9">
        <v>1241.50652208833</v>
      </c>
      <c r="BJ1527" s="9"/>
      <c r="BK1527" s="9">
        <v>1274.3853794705601</v>
      </c>
      <c r="BL1527" s="9">
        <v>498.60527972066802</v>
      </c>
      <c r="BM1527" s="9"/>
      <c r="BN1527" s="9">
        <v>1873.3377206744501</v>
      </c>
      <c r="BO1527" s="9"/>
      <c r="BP1527" s="9">
        <v>1685.3638677377201</v>
      </c>
      <c r="BQ1527" s="9"/>
      <c r="BR1527" s="9"/>
      <c r="BS1527" s="9">
        <v>1490.0147543923499</v>
      </c>
      <c r="BT1527" s="9"/>
      <c r="BU1527" s="9"/>
      <c r="BV1527" s="9"/>
      <c r="BW1527" s="9">
        <v>3168.3776199488898</v>
      </c>
      <c r="BX1527" s="9">
        <v>704</v>
      </c>
    </row>
    <row r="1528" spans="1:76" x14ac:dyDescent="0.2">
      <c r="A1528" s="2" t="s">
        <v>1528</v>
      </c>
      <c r="B1528" s="2">
        <f t="shared" si="48"/>
        <v>14828</v>
      </c>
      <c r="C1528" s="5">
        <v>1229</v>
      </c>
      <c r="D1528" s="5">
        <v>1229</v>
      </c>
      <c r="E1528" s="5"/>
      <c r="F1528" s="2">
        <v>14828</v>
      </c>
      <c r="G1528">
        <f t="array" ref="G1528:AA1528">VLOOKUP(A1528,Check_S4,{7,8,9,10,11,12,13,14,15,16,17,18,19,20,21,22,23,24,25,26,27},FALSE)</f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1229.0145012536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e">
        <f t="array" ref="AB1528">MEDIAN(IF(G1528:Q1528&lt;&gt;0,G1528:Q1528))</f>
        <v>#NUM!</v>
      </c>
      <c r="AC1528">
        <f t="array" ref="AC1528">MEDIAN(IF(R1528:Z1528&lt;&gt;0,R1528:Z1528))</f>
        <v>1229.0145012536</v>
      </c>
      <c r="AD1528" t="e">
        <f t="shared" si="47"/>
        <v>#NUM!</v>
      </c>
      <c r="AE1528" t="e">
        <f t="array" ref="AE1528">TTEST(IF(G1528:Q1528&lt;&gt;0,G1528:Q1528),IF(R1528:AA1528&lt;&gt;0,R1528:AA1528),2,3)</f>
        <v>#DIV/0!</v>
      </c>
      <c r="AX1528" s="8" t="s">
        <v>3820</v>
      </c>
      <c r="AY1528" s="8" t="s">
        <v>3820</v>
      </c>
      <c r="AZ1528" s="8" t="s">
        <v>1640</v>
      </c>
      <c r="BA1528" s="9">
        <v>2185.7079057799401</v>
      </c>
      <c r="BB1528" s="9">
        <v>1490.5094944939201</v>
      </c>
      <c r="BC1528" s="9">
        <v>109.587098305173</v>
      </c>
      <c r="BD1528" s="9"/>
      <c r="BE1528" s="9">
        <v>3958</v>
      </c>
      <c r="BF1528" s="9">
        <v>24.30710204</v>
      </c>
      <c r="BG1528" s="9"/>
      <c r="BH1528" s="9"/>
      <c r="BI1528" s="9">
        <v>50.505896585513597</v>
      </c>
      <c r="BJ1528" s="9"/>
      <c r="BK1528" s="9">
        <v>2229.0189889878402</v>
      </c>
      <c r="BL1528" s="9">
        <v>216.42505741641199</v>
      </c>
      <c r="BM1528" s="9"/>
      <c r="BN1528" s="9"/>
      <c r="BO1528" s="9"/>
      <c r="BP1528" s="9"/>
      <c r="BQ1528" s="9"/>
      <c r="BR1528" s="9">
        <v>6634.8173693126</v>
      </c>
      <c r="BS1528" s="9"/>
      <c r="BT1528" s="9"/>
      <c r="BU1528" s="9"/>
      <c r="BV1528" s="9"/>
      <c r="BW1528" s="9">
        <v>3620.5888318971802</v>
      </c>
      <c r="BX1528" s="9">
        <v>752</v>
      </c>
    </row>
    <row r="1529" spans="1:76" x14ac:dyDescent="0.2">
      <c r="A1529" s="2" t="s">
        <v>1529</v>
      </c>
      <c r="B1529" s="2">
        <f t="shared" si="48"/>
        <v>82702</v>
      </c>
      <c r="C1529" s="5">
        <v>220</v>
      </c>
      <c r="D1529" s="5">
        <v>220</v>
      </c>
      <c r="E1529" s="5">
        <v>134</v>
      </c>
      <c r="F1529" s="2">
        <v>82702</v>
      </c>
      <c r="G1529">
        <f t="array" ref="G1529:AA1529">VLOOKUP(A1529,Check_S4,{7,8,9,10,11,12,13,14,15,16,17,18,19,20,21,22,23,24,25,26,27},FALSE)</f>
        <v>0</v>
      </c>
      <c r="H1529">
        <v>429</v>
      </c>
      <c r="I1529">
        <v>11.65899231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f t="array" ref="AB1529">MEDIAN(IF(G1529:Q1529&lt;&gt;0,G1529:Q1529))</f>
        <v>220.32949615500002</v>
      </c>
      <c r="AC1529" t="e">
        <f t="array" ref="AC1529">MEDIAN(IF(R1529:Z1529&lt;&gt;0,R1529:Z1529))</f>
        <v>#NUM!</v>
      </c>
      <c r="AD1529" t="e">
        <f t="shared" si="47"/>
        <v>#NUM!</v>
      </c>
      <c r="AE1529" t="e">
        <f t="array" ref="AE1529">TTEST(IF(G1529:Q1529&lt;&gt;0,G1529:Q1529),IF(R1529:AA1529&lt;&gt;0,R1529:AA1529),2,3)</f>
        <v>#DIV/0!</v>
      </c>
      <c r="AX1529" s="8" t="s">
        <v>3821</v>
      </c>
      <c r="AY1529" s="8" t="s">
        <v>3822</v>
      </c>
      <c r="AZ1529" s="8" t="s">
        <v>1623</v>
      </c>
      <c r="BA1529" s="9">
        <v>2911.7456826132602</v>
      </c>
      <c r="BB1529" s="9">
        <v>1491.7386141273801</v>
      </c>
      <c r="BC1529" s="9">
        <v>110.828069807395</v>
      </c>
      <c r="BD1529" s="9">
        <v>10247</v>
      </c>
      <c r="BE1529" s="9">
        <v>1678</v>
      </c>
      <c r="BF1529" s="9">
        <v>1068.1873849999999</v>
      </c>
      <c r="BG1529" s="9"/>
      <c r="BH1529" s="9">
        <v>933.44606627999997</v>
      </c>
      <c r="BI1529" s="9">
        <v>1220.6576759560301</v>
      </c>
      <c r="BJ1529" s="9"/>
      <c r="BK1529" s="9"/>
      <c r="BL1529" s="9">
        <v>1953.9705713208</v>
      </c>
      <c r="BM1529" s="9"/>
      <c r="BN1529" s="9">
        <v>6382.7108308351199</v>
      </c>
      <c r="BO1529" s="9"/>
      <c r="BP1529" s="9">
        <v>1491.7386141273801</v>
      </c>
      <c r="BQ1529" s="9"/>
      <c r="BR1529" s="9"/>
      <c r="BS1529" s="9"/>
      <c r="BT1529" s="9"/>
      <c r="BU1529" s="9"/>
      <c r="BV1529" s="9"/>
      <c r="BW1529" s="9"/>
      <c r="BX1529" s="9">
        <v>1230</v>
      </c>
    </row>
    <row r="1530" spans="1:76" x14ac:dyDescent="0.2">
      <c r="A1530" s="2" t="s">
        <v>1530</v>
      </c>
      <c r="B1530" s="2">
        <f t="shared" si="48"/>
        <v>15198</v>
      </c>
      <c r="C1530" s="5">
        <v>1194</v>
      </c>
      <c r="D1530" s="5">
        <v>1305</v>
      </c>
      <c r="E1530" s="5">
        <v>94</v>
      </c>
      <c r="F1530" s="2">
        <v>15198</v>
      </c>
      <c r="G1530">
        <f t="array" ref="G1530:AA1530">VLOOKUP(A1530,Check_S4,{7,8,9,10,11,12,13,14,15,16,17,18,19,20,21,22,23,24,25,26,27},FALSE)</f>
        <v>0</v>
      </c>
      <c r="H1530">
        <v>2256</v>
      </c>
      <c r="I1530">
        <v>20.141804860000001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1305.49403248664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f t="array" ref="AB1530">MEDIAN(IF(G1530:Q1530&lt;&gt;0,G1530:Q1530))</f>
        <v>1138.0709024300002</v>
      </c>
      <c r="AC1530">
        <f t="array" ref="AC1530">MEDIAN(IF(R1530:Z1530&lt;&gt;0,R1530:Z1530))</f>
        <v>1305.49403248664</v>
      </c>
      <c r="AD1530">
        <f t="shared" si="47"/>
        <v>1.1471113352420832</v>
      </c>
      <c r="AE1530" t="e">
        <f t="array" ref="AE1530">TTEST(IF(G1530:Q1530&lt;&gt;0,G1530:Q1530),IF(R1530:AA1530&lt;&gt;0,R1530:AA1530),2,3)</f>
        <v>#DIV/0!</v>
      </c>
      <c r="AX1530" s="8" t="s">
        <v>1523</v>
      </c>
      <c r="AY1530" s="8" t="s">
        <v>3823</v>
      </c>
      <c r="AZ1530" s="8" t="s">
        <v>1623</v>
      </c>
      <c r="BA1530" s="9">
        <v>1239.6973400878101</v>
      </c>
      <c r="BB1530" s="9">
        <v>1492.4864506602401</v>
      </c>
      <c r="BC1530" s="9">
        <v>56.344113942441901</v>
      </c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>
        <v>1776.6055696031899</v>
      </c>
      <c r="BQ1530" s="9"/>
      <c r="BR1530" s="9"/>
      <c r="BS1530" s="9">
        <v>1492.4864506602401</v>
      </c>
      <c r="BT1530" s="9"/>
      <c r="BU1530" s="9"/>
      <c r="BV1530" s="9"/>
      <c r="BW1530" s="9"/>
      <c r="BX1530" s="9">
        <v>450</v>
      </c>
    </row>
    <row r="1531" spans="1:76" x14ac:dyDescent="0.2">
      <c r="A1531" s="2" t="s">
        <v>1531</v>
      </c>
      <c r="B1531" s="2">
        <f t="shared" si="48"/>
        <v>15660</v>
      </c>
      <c r="C1531" s="5">
        <v>1155</v>
      </c>
      <c r="D1531" s="5">
        <v>1155</v>
      </c>
      <c r="E1531" s="5"/>
      <c r="F1531" s="2">
        <v>15660</v>
      </c>
      <c r="G1531">
        <f t="array" ref="G1531:AA1531">VLOOKUP(A1531,Check_S4,{7,8,9,10,11,12,13,14,15,16,17,18,19,20,21,22,23,24,25,26,27},FALSE)</f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1155.1264511050699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e">
        <f t="array" ref="AB1531">MEDIAN(IF(G1531:Q1531&lt;&gt;0,G1531:Q1531))</f>
        <v>#NUM!</v>
      </c>
      <c r="AC1531">
        <f t="array" ref="AC1531">MEDIAN(IF(R1531:Z1531&lt;&gt;0,R1531:Z1531))</f>
        <v>1155.1264511050699</v>
      </c>
      <c r="AD1531" t="e">
        <f t="shared" si="47"/>
        <v>#NUM!</v>
      </c>
      <c r="AE1531" t="e">
        <f t="array" ref="AE1531">TTEST(IF(G1531:Q1531&lt;&gt;0,G1531:Q1531),IF(R1531:AA1531&lt;&gt;0,R1531:AA1531),2,3)</f>
        <v>#DIV/0!</v>
      </c>
      <c r="AX1531" s="8" t="s">
        <v>3824</v>
      </c>
      <c r="AY1531" s="8" t="s">
        <v>3825</v>
      </c>
      <c r="AZ1531" s="8" t="s">
        <v>1623</v>
      </c>
      <c r="BA1531" s="9">
        <v>1599.2354220397499</v>
      </c>
      <c r="BB1531" s="9">
        <v>1492.6160935151299</v>
      </c>
      <c r="BC1531" s="9">
        <v>72.153772110204102</v>
      </c>
      <c r="BD1531" s="9"/>
      <c r="BE1531" s="9"/>
      <c r="BF1531" s="9">
        <v>245.2454099</v>
      </c>
      <c r="BG1531" s="9"/>
      <c r="BH1531" s="9"/>
      <c r="BI1531" s="9"/>
      <c r="BJ1531" s="9"/>
      <c r="BK1531" s="9"/>
      <c r="BL1531" s="9">
        <v>1727.7870526699801</v>
      </c>
      <c r="BM1531" s="9"/>
      <c r="BN1531" s="9">
        <v>3400.52855411366</v>
      </c>
      <c r="BO1531" s="9"/>
      <c r="BP1531" s="9">
        <v>1492.6160935151299</v>
      </c>
      <c r="BQ1531" s="9"/>
      <c r="BR1531" s="9"/>
      <c r="BS1531" s="9"/>
      <c r="BT1531" s="9"/>
      <c r="BU1531" s="9"/>
      <c r="BV1531" s="9"/>
      <c r="BW1531" s="9"/>
      <c r="BX1531" s="9">
        <v>1130</v>
      </c>
    </row>
    <row r="1532" spans="1:76" x14ac:dyDescent="0.2">
      <c r="A1532" s="2" t="s">
        <v>1532</v>
      </c>
      <c r="B1532" s="2">
        <f t="shared" si="48"/>
        <v>15714</v>
      </c>
      <c r="C1532" s="5">
        <v>1148</v>
      </c>
      <c r="D1532" s="5">
        <v>1148</v>
      </c>
      <c r="E1532" s="5"/>
      <c r="F1532" s="2">
        <v>15714</v>
      </c>
      <c r="G1532">
        <f t="array" ref="G1532:AA1532">VLOOKUP(A1532,Check_S4,{7,8,9,10,11,12,13,14,15,16,17,18,19,20,21,22,23,24,25,26,27},FALSE)</f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1148.4542466479299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e">
        <f t="array" ref="AB1532">MEDIAN(IF(G1532:Q1532&lt;&gt;0,G1532:Q1532))</f>
        <v>#NUM!</v>
      </c>
      <c r="AC1532">
        <f t="array" ref="AC1532">MEDIAN(IF(R1532:Z1532&lt;&gt;0,R1532:Z1532))</f>
        <v>1148.4542466479299</v>
      </c>
      <c r="AD1532" t="e">
        <f t="shared" si="47"/>
        <v>#NUM!</v>
      </c>
      <c r="AE1532" t="e">
        <f t="array" ref="AE1532">TTEST(IF(G1532:Q1532&lt;&gt;0,G1532:Q1532),IF(R1532:AA1532&lt;&gt;0,R1532:AA1532),2,3)</f>
        <v>#DIV/0!</v>
      </c>
      <c r="AX1532" s="8" t="s">
        <v>1482</v>
      </c>
      <c r="AY1532" s="8" t="s">
        <v>3826</v>
      </c>
      <c r="AZ1532" s="8" t="s">
        <v>1623</v>
      </c>
      <c r="BA1532" s="9">
        <v>1639.8194395359801</v>
      </c>
      <c r="BB1532" s="9">
        <v>1493.67433927345</v>
      </c>
      <c r="BC1532" s="9">
        <v>68.777115776960102</v>
      </c>
      <c r="BD1532" s="9"/>
      <c r="BE1532" s="9">
        <v>793</v>
      </c>
      <c r="BF1532" s="9">
        <v>237.13625099999999</v>
      </c>
      <c r="BG1532" s="9"/>
      <c r="BH1532" s="9"/>
      <c r="BI1532" s="9">
        <v>2163.6053447733998</v>
      </c>
      <c r="BJ1532" s="9"/>
      <c r="BK1532" s="9"/>
      <c r="BL1532" s="9">
        <v>1095.1168648099001</v>
      </c>
      <c r="BM1532" s="9"/>
      <c r="BN1532" s="9">
        <v>1843.7761146538101</v>
      </c>
      <c r="BO1532" s="9"/>
      <c r="BP1532" s="9">
        <v>1502.27503807792</v>
      </c>
      <c r="BQ1532" s="9">
        <v>3998.5722625038102</v>
      </c>
      <c r="BR1532" s="9"/>
      <c r="BS1532" s="9">
        <v>1485.0736404689701</v>
      </c>
      <c r="BT1532" s="9"/>
      <c r="BU1532" s="9"/>
      <c r="BV1532" s="9"/>
      <c r="BW1532" s="9"/>
      <c r="BX1532" s="9"/>
    </row>
    <row r="1533" spans="1:76" x14ac:dyDescent="0.2">
      <c r="A1533" s="2" t="s">
        <v>1533</v>
      </c>
      <c r="B1533" s="2">
        <f t="shared" si="48"/>
        <v>13410</v>
      </c>
      <c r="C1533" s="5">
        <v>1325</v>
      </c>
      <c r="D1533" s="5">
        <v>1325</v>
      </c>
      <c r="E1533" s="5"/>
      <c r="F1533" s="2">
        <v>13410</v>
      </c>
      <c r="G1533">
        <f t="array" ref="G1533:AA1533">VLOOKUP(A1533,Check_S4,{7,8,9,10,11,12,13,14,15,16,17,18,19,20,21,22,23,24,25,26,27},FALSE)</f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1325.18276122306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e">
        <f t="array" ref="AB1533">MEDIAN(IF(G1533:Q1533&lt;&gt;0,G1533:Q1533))</f>
        <v>#NUM!</v>
      </c>
      <c r="AC1533">
        <f t="array" ref="AC1533">MEDIAN(IF(R1533:Z1533&lt;&gt;0,R1533:Z1533))</f>
        <v>1325.18276122306</v>
      </c>
      <c r="AD1533" t="e">
        <f t="shared" si="47"/>
        <v>#NUM!</v>
      </c>
      <c r="AE1533" t="e">
        <f t="array" ref="AE1533">TTEST(IF(G1533:Q1533&lt;&gt;0,G1533:Q1533),IF(R1533:AA1533&lt;&gt;0,R1533:AA1533),2,3)</f>
        <v>#DIV/0!</v>
      </c>
      <c r="AX1533" s="8" t="s">
        <v>3827</v>
      </c>
      <c r="AY1533" s="8" t="s">
        <v>3828</v>
      </c>
      <c r="AZ1533" s="8" t="s">
        <v>1623</v>
      </c>
      <c r="BA1533" s="9">
        <v>1304.72692720901</v>
      </c>
      <c r="BB1533" s="9">
        <v>1494.37135585601</v>
      </c>
      <c r="BC1533" s="9">
        <v>45.103543056984201</v>
      </c>
      <c r="BD1533" s="9"/>
      <c r="BE1533" s="9">
        <v>1775</v>
      </c>
      <c r="BF1533" s="9"/>
      <c r="BG1533" s="9"/>
      <c r="BH1533" s="9"/>
      <c r="BI1533" s="9"/>
      <c r="BJ1533" s="9"/>
      <c r="BK1533" s="9"/>
      <c r="BL1533" s="9"/>
      <c r="BM1533" s="9"/>
      <c r="BN1533" s="9">
        <v>644.80942577102701</v>
      </c>
      <c r="BO1533" s="9"/>
      <c r="BP1533" s="9">
        <v>1494.37135585601</v>
      </c>
      <c r="BQ1533" s="9"/>
      <c r="BR1533" s="9"/>
      <c r="BS1533" s="9"/>
      <c r="BT1533" s="9"/>
      <c r="BU1533" s="9"/>
      <c r="BV1533" s="9"/>
      <c r="BW1533" s="9"/>
      <c r="BX1533" s="9"/>
    </row>
    <row r="1534" spans="1:76" x14ac:dyDescent="0.2">
      <c r="A1534" s="2" t="s">
        <v>1534</v>
      </c>
      <c r="B1534" s="2">
        <f t="shared" si="48"/>
        <v>14204</v>
      </c>
      <c r="C1534" s="5">
        <v>1248</v>
      </c>
      <c r="D1534" s="5">
        <v>1248</v>
      </c>
      <c r="E1534" s="5"/>
      <c r="F1534" s="2">
        <v>14204</v>
      </c>
      <c r="G1534">
        <f t="array" ref="G1534:AA1534">VLOOKUP(A1534,Check_S4,{7,8,9,10,11,12,13,14,15,16,17,18,19,20,21,22,23,24,25,26,27},FALSE)</f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1247.62561066648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e">
        <f t="array" ref="AB1534">MEDIAN(IF(G1534:Q1534&lt;&gt;0,G1534:Q1534))</f>
        <v>#NUM!</v>
      </c>
      <c r="AC1534">
        <f t="array" ref="AC1534">MEDIAN(IF(R1534:Z1534&lt;&gt;0,R1534:Z1534))</f>
        <v>1247.62561066648</v>
      </c>
      <c r="AD1534" t="e">
        <f t="shared" si="47"/>
        <v>#NUM!</v>
      </c>
      <c r="AE1534" t="e">
        <f t="array" ref="AE1534">TTEST(IF(G1534:Q1534&lt;&gt;0,G1534:Q1534),IF(R1534:AA1534&lt;&gt;0,R1534:AA1534),2,3)</f>
        <v>#DIV/0!</v>
      </c>
      <c r="AX1534" s="8" t="s">
        <v>857</v>
      </c>
      <c r="AY1534" s="8" t="s">
        <v>3829</v>
      </c>
      <c r="AZ1534" s="8" t="s">
        <v>1623</v>
      </c>
      <c r="BA1534" s="9">
        <v>2181.07233825618</v>
      </c>
      <c r="BB1534" s="9">
        <v>1494.5455723041</v>
      </c>
      <c r="BC1534" s="9">
        <v>65.808718347460697</v>
      </c>
      <c r="BD1534" s="9"/>
      <c r="BE1534" s="9">
        <v>1843</v>
      </c>
      <c r="BF1534" s="9">
        <v>537.54190970000002</v>
      </c>
      <c r="BG1534" s="9"/>
      <c r="BH1534" s="9">
        <v>1099.8890736599999</v>
      </c>
      <c r="BI1534" s="9">
        <v>1421.24354869443</v>
      </c>
      <c r="BJ1534" s="9">
        <v>3619.0832791676498</v>
      </c>
      <c r="BK1534" s="9">
        <v>1470.0155905438901</v>
      </c>
      <c r="BL1534" s="9">
        <v>1494.5455723041</v>
      </c>
      <c r="BM1534" s="9">
        <v>1443.6449991623099</v>
      </c>
      <c r="BN1534" s="9">
        <v>5469.8794193616995</v>
      </c>
      <c r="BO1534" s="9"/>
      <c r="BP1534" s="9"/>
      <c r="BQ1534" s="9">
        <v>3458.9767279788598</v>
      </c>
      <c r="BR1534" s="9"/>
      <c r="BS1534" s="9"/>
      <c r="BT1534" s="9"/>
      <c r="BU1534" s="9"/>
      <c r="BV1534" s="9">
        <v>2133.9756002450699</v>
      </c>
      <c r="BW1534" s="9"/>
      <c r="BX1534" s="9"/>
    </row>
    <row r="1535" spans="1:76" x14ac:dyDescent="0.2">
      <c r="A1535" s="2" t="s">
        <v>1535</v>
      </c>
      <c r="B1535" s="2">
        <f t="shared" si="48"/>
        <v>7514</v>
      </c>
      <c r="C1535" s="5">
        <v>2339</v>
      </c>
      <c r="D1535" s="5">
        <v>2153</v>
      </c>
      <c r="E1535" s="5">
        <v>44</v>
      </c>
      <c r="F1535" s="2">
        <v>7514</v>
      </c>
      <c r="G1535">
        <f t="array" ref="G1535:AA1535">VLOOKUP(A1535,Check_S4,{7,8,9,10,11,12,13,14,15,16,17,18,19,20,21,22,23,24,25,26,27},FALSE)</f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1362.1460963422601</v>
      </c>
      <c r="T1535">
        <v>0</v>
      </c>
      <c r="U1535">
        <v>2522.3957854965502</v>
      </c>
      <c r="V1535">
        <v>1782.8801771562401</v>
      </c>
      <c r="W1535">
        <v>0</v>
      </c>
      <c r="X1535">
        <v>0</v>
      </c>
      <c r="Y1535">
        <v>0</v>
      </c>
      <c r="Z1535">
        <v>3690.4604760757602</v>
      </c>
      <c r="AA1535">
        <v>0</v>
      </c>
      <c r="AB1535" t="e">
        <f t="array" ref="AB1535">MEDIAN(IF(G1535:Q1535&lt;&gt;0,G1535:Q1535))</f>
        <v>#NUM!</v>
      </c>
      <c r="AC1535">
        <f t="array" ref="AC1535">MEDIAN(IF(R1535:Z1535&lt;&gt;0,R1535:Z1535))</f>
        <v>2152.6379813263952</v>
      </c>
      <c r="AD1535" t="e">
        <f t="shared" si="47"/>
        <v>#NUM!</v>
      </c>
      <c r="AE1535" t="e">
        <f t="array" ref="AE1535">TTEST(IF(G1535:Q1535&lt;&gt;0,G1535:Q1535),IF(R1535:AA1535&lt;&gt;0,R1535:AA1535),2,3)</f>
        <v>#DIV/0!</v>
      </c>
      <c r="AX1535" s="8" t="s">
        <v>3830</v>
      </c>
      <c r="AY1535" s="8" t="s">
        <v>3831</v>
      </c>
      <c r="AZ1535" s="8" t="s">
        <v>1623</v>
      </c>
      <c r="BA1535" s="9">
        <v>1495.2491387369</v>
      </c>
      <c r="BB1535" s="9">
        <v>1495.2491387369</v>
      </c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>
        <v>1495.2491387369</v>
      </c>
      <c r="BQ1535" s="9"/>
      <c r="BR1535" s="9"/>
      <c r="BS1535" s="9"/>
      <c r="BT1535" s="9"/>
      <c r="BU1535" s="9"/>
      <c r="BV1535" s="9"/>
      <c r="BW1535" s="9"/>
      <c r="BX1535" s="9"/>
    </row>
    <row r="1536" spans="1:76" x14ac:dyDescent="0.2">
      <c r="A1536" s="2" t="s">
        <v>1536</v>
      </c>
      <c r="B1536" s="2">
        <f t="shared" si="48"/>
        <v>19678</v>
      </c>
      <c r="C1536" s="5">
        <v>892</v>
      </c>
      <c r="D1536" s="5">
        <v>632</v>
      </c>
      <c r="E1536" s="5">
        <v>83</v>
      </c>
      <c r="F1536" s="2">
        <v>19678</v>
      </c>
      <c r="G1536">
        <f t="array" ref="G1536:AA1536">VLOOKUP(A1536,Check_S4,{7,8,9,10,11,12,13,14,15,16,17,18,19,20,21,22,23,24,25,26,27},FALSE)</f>
        <v>0</v>
      </c>
      <c r="H1536">
        <v>1925</v>
      </c>
      <c r="I1536">
        <v>118.2978629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540.60476191181397</v>
      </c>
      <c r="P1536">
        <v>0</v>
      </c>
      <c r="Q1536">
        <v>724.20095030968002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1687.5627698932601</v>
      </c>
      <c r="X1536">
        <v>0</v>
      </c>
      <c r="Y1536">
        <v>0</v>
      </c>
      <c r="Z1536">
        <v>0</v>
      </c>
      <c r="AA1536">
        <v>358</v>
      </c>
      <c r="AB1536">
        <f t="array" ref="AB1536">MEDIAN(IF(G1536:Q1536&lt;&gt;0,G1536:Q1536))</f>
        <v>632.40285611074705</v>
      </c>
      <c r="AC1536">
        <f t="array" ref="AC1536">MEDIAN(IF(R1536:Z1536&lt;&gt;0,R1536:Z1536))</f>
        <v>1687.5627698932601</v>
      </c>
      <c r="AD1536">
        <f t="shared" si="47"/>
        <v>2.6684932770096985</v>
      </c>
      <c r="AE1536">
        <f t="array" ref="AE1536">TTEST(IF(G1536:Q1536&lt;&gt;0,G1536:Q1536),IF(R1536:AA1536&lt;&gt;0,R1536:AA1536),2,3)</f>
        <v>0.82618059746394601</v>
      </c>
      <c r="AX1536" s="8" t="s">
        <v>3832</v>
      </c>
      <c r="AY1536" s="8" t="s">
        <v>3833</v>
      </c>
      <c r="AZ1536" s="8" t="s">
        <v>1623</v>
      </c>
      <c r="BA1536" s="9">
        <v>6960.9536293472202</v>
      </c>
      <c r="BB1536" s="9">
        <v>1496.3333991653899</v>
      </c>
      <c r="BC1536" s="9">
        <v>164.00000362481799</v>
      </c>
      <c r="BD1536" s="9"/>
      <c r="BE1536" s="9">
        <v>7763</v>
      </c>
      <c r="BF1536" s="9">
        <v>41.280627389999999</v>
      </c>
      <c r="BG1536" s="9"/>
      <c r="BH1536" s="9"/>
      <c r="BI1536" s="9">
        <v>1376.50038143608</v>
      </c>
      <c r="BJ1536" s="9"/>
      <c r="BK1536" s="9">
        <v>29592.2739689265</v>
      </c>
      <c r="BL1536" s="9"/>
      <c r="BM1536" s="9"/>
      <c r="BN1536" s="9"/>
      <c r="BO1536" s="9"/>
      <c r="BP1536" s="9">
        <v>1428.8284330778599</v>
      </c>
      <c r="BQ1536" s="9"/>
      <c r="BR1536" s="9"/>
      <c r="BS1536" s="9"/>
      <c r="BT1536" s="9">
        <v>1563.8383652529201</v>
      </c>
      <c r="BU1536" s="9"/>
      <c r="BV1536" s="9"/>
      <c r="BW1536" s="9"/>
      <c r="BX1536" s="9"/>
    </row>
    <row r="1537" spans="1:76" x14ac:dyDescent="0.2">
      <c r="A1537" s="2" t="s">
        <v>1537</v>
      </c>
      <c r="B1537" s="2">
        <f t="shared" si="48"/>
        <v>50651</v>
      </c>
      <c r="C1537" s="5">
        <v>345</v>
      </c>
      <c r="D1537" s="5">
        <v>400</v>
      </c>
      <c r="E1537" s="5">
        <v>89</v>
      </c>
      <c r="F1537" s="2">
        <v>50651</v>
      </c>
      <c r="G1537">
        <f t="array" ref="G1537:AA1537">VLOOKUP(A1537,Check_S4,{7,8,9,10,11,12,13,14,15,16,17,18,19,20,21,22,23,24,25,26,27},FALSE)</f>
        <v>0</v>
      </c>
      <c r="H1537">
        <v>400</v>
      </c>
      <c r="I1537">
        <v>13.199773909999999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622.44097308741198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f t="array" ref="AB1537">MEDIAN(IF(G1537:Q1537&lt;&gt;0,G1537:Q1537))</f>
        <v>400</v>
      </c>
      <c r="AC1537" t="e">
        <f t="array" ref="AC1537">MEDIAN(IF(R1537:Z1537&lt;&gt;0,R1537:Z1537))</f>
        <v>#NUM!</v>
      </c>
      <c r="AD1537" t="e">
        <f t="shared" si="47"/>
        <v>#NUM!</v>
      </c>
      <c r="AE1537" t="e">
        <f t="array" ref="AE1537">TTEST(IF(G1537:Q1537&lt;&gt;0,G1537:Q1537),IF(R1537:AA1537&lt;&gt;0,R1537:AA1537),2,3)</f>
        <v>#DIV/0!</v>
      </c>
      <c r="AX1537" s="8" t="s">
        <v>3834</v>
      </c>
      <c r="AY1537" s="8" t="s">
        <v>3835</v>
      </c>
      <c r="AZ1537" s="8" t="s">
        <v>1623</v>
      </c>
      <c r="BA1537" s="9">
        <v>1512.3835675565099</v>
      </c>
      <c r="BB1537" s="9">
        <v>1498.7612808218701</v>
      </c>
      <c r="BC1537" s="9">
        <v>64.559868536949196</v>
      </c>
      <c r="BD1537" s="9"/>
      <c r="BE1537" s="9">
        <v>1118</v>
      </c>
      <c r="BF1537" s="9">
        <v>1141.3560440000001</v>
      </c>
      <c r="BG1537" s="9"/>
      <c r="BH1537" s="9"/>
      <c r="BI1537" s="9">
        <v>128.83836436970401</v>
      </c>
      <c r="BJ1537" s="9"/>
      <c r="BK1537" s="9"/>
      <c r="BL1537" s="9">
        <v>1834.87131039527</v>
      </c>
      <c r="BM1537" s="9"/>
      <c r="BN1537" s="9">
        <v>3275.3966177858501</v>
      </c>
      <c r="BO1537" s="9"/>
      <c r="BP1537" s="9">
        <v>1498.7612808218701</v>
      </c>
      <c r="BQ1537" s="9"/>
      <c r="BR1537" s="9">
        <v>2566.7603591786901</v>
      </c>
      <c r="BS1537" s="9">
        <v>1579.4681314571999</v>
      </c>
      <c r="BT1537" s="9"/>
      <c r="BU1537" s="9"/>
      <c r="BV1537" s="9"/>
      <c r="BW1537" s="9"/>
      <c r="BX1537" s="9">
        <v>468</v>
      </c>
    </row>
    <row r="1538" spans="1:76" x14ac:dyDescent="0.2">
      <c r="A1538" s="2" t="s">
        <v>1538</v>
      </c>
      <c r="B1538" s="2">
        <f t="shared" si="48"/>
        <v>68081</v>
      </c>
      <c r="C1538" s="5">
        <v>252</v>
      </c>
      <c r="D1538" s="5">
        <v>252</v>
      </c>
      <c r="E1538" s="5"/>
      <c r="F1538" s="2">
        <v>68081</v>
      </c>
      <c r="G1538">
        <f t="array" ref="G1538:AA1538">VLOOKUP(A1538,Check_S4,{7,8,9,10,11,12,13,14,15,16,17,18,19,20,21,22,23,24,25,26,27},FALSE)</f>
        <v>0</v>
      </c>
      <c r="H1538">
        <v>0</v>
      </c>
      <c r="I1538">
        <v>252.14722789999999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f t="array" ref="AB1538">MEDIAN(IF(G1538:Q1538&lt;&gt;0,G1538:Q1538))</f>
        <v>252.14722789999999</v>
      </c>
      <c r="AC1538" t="e">
        <f t="array" ref="AC1538">MEDIAN(IF(R1538:Z1538&lt;&gt;0,R1538:Z1538))</f>
        <v>#NUM!</v>
      </c>
      <c r="AD1538" t="e">
        <f t="shared" si="47"/>
        <v>#NUM!</v>
      </c>
      <c r="AE1538" t="e">
        <f t="array" ref="AE1538">TTEST(IF(G1538:Q1538&lt;&gt;0,G1538:Q1538),IF(R1538:AA1538&lt;&gt;0,R1538:AA1538),2,3)</f>
        <v>#DIV/0!</v>
      </c>
      <c r="AX1538" s="8" t="s">
        <v>3836</v>
      </c>
      <c r="AY1538" s="8" t="s">
        <v>3837</v>
      </c>
      <c r="AZ1538" s="8" t="s">
        <v>1623</v>
      </c>
      <c r="BA1538" s="9">
        <v>2160.7935493939399</v>
      </c>
      <c r="BB1538" s="9">
        <v>1499.2428061341</v>
      </c>
      <c r="BC1538" s="9">
        <v>76.396680322205796</v>
      </c>
      <c r="BD1538" s="9"/>
      <c r="BE1538" s="9">
        <v>4682</v>
      </c>
      <c r="BF1538" s="9">
        <v>387.1053842</v>
      </c>
      <c r="BG1538" s="9"/>
      <c r="BH1538" s="9"/>
      <c r="BI1538" s="9">
        <v>1356.33685103273</v>
      </c>
      <c r="BJ1538" s="9"/>
      <c r="BK1538" s="9"/>
      <c r="BL1538" s="9">
        <v>468.39095085218298</v>
      </c>
      <c r="BM1538" s="9"/>
      <c r="BN1538" s="9">
        <v>1022.60397300438</v>
      </c>
      <c r="BO1538" s="9"/>
      <c r="BP1538" s="9"/>
      <c r="BQ1538" s="9">
        <v>4128.8080518248098</v>
      </c>
      <c r="BR1538" s="9">
        <v>3828.3680487011502</v>
      </c>
      <c r="BS1538" s="9">
        <v>1642.1487612354699</v>
      </c>
      <c r="BT1538" s="9"/>
      <c r="BU1538" s="9"/>
      <c r="BV1538" s="9"/>
      <c r="BW1538" s="9">
        <v>3324.1734730886701</v>
      </c>
      <c r="BX1538" s="9">
        <v>768</v>
      </c>
    </row>
    <row r="1539" spans="1:76" x14ac:dyDescent="0.2">
      <c r="A1539" s="2" t="s">
        <v>1539</v>
      </c>
      <c r="B1539" s="2">
        <f t="shared" si="48"/>
        <v>26815</v>
      </c>
      <c r="C1539" s="5">
        <v>636</v>
      </c>
      <c r="D1539" s="5">
        <v>636</v>
      </c>
      <c r="E1539" s="5">
        <v>127</v>
      </c>
      <c r="F1539" s="2">
        <v>26815</v>
      </c>
      <c r="G1539">
        <f t="array" ref="G1539:AA1539">VLOOKUP(A1539,Check_S4,{7,8,9,10,11,12,13,14,15,16,17,18,19,20,21,22,23,24,25,26,27},FALSE)</f>
        <v>0</v>
      </c>
      <c r="H1539">
        <v>0</v>
      </c>
      <c r="I1539">
        <v>66.066456720000005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1205.4074224403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f t="array" ref="AB1539">MEDIAN(IF(G1539:Q1539&lt;&gt;0,G1539:Q1539))</f>
        <v>66.066456720000005</v>
      </c>
      <c r="AC1539">
        <f t="array" ref="AC1539">MEDIAN(IF(R1539:Z1539&lt;&gt;0,R1539:Z1539))</f>
        <v>1205.4074224403</v>
      </c>
      <c r="AD1539">
        <f t="shared" ref="AD1539:AD1595" si="49">AC1539/AB1539</f>
        <v>18.245377189653222</v>
      </c>
      <c r="AE1539" t="e">
        <f t="array" ref="AE1539">TTEST(IF(G1539:Q1539&lt;&gt;0,G1539:Q1539),IF(R1539:AA1539&lt;&gt;0,R1539:AA1539),2,3)</f>
        <v>#DIV/0!</v>
      </c>
      <c r="AX1539" s="8" t="s">
        <v>3838</v>
      </c>
      <c r="AY1539" s="8" t="s">
        <v>3839</v>
      </c>
      <c r="AZ1539" s="8" t="s">
        <v>1623</v>
      </c>
      <c r="BA1539" s="9">
        <v>1134.0426233119499</v>
      </c>
      <c r="BB1539" s="9">
        <v>1499.6395688034399</v>
      </c>
      <c r="BC1539" s="9">
        <v>61.660956062336801</v>
      </c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>
        <v>440.83448987673</v>
      </c>
      <c r="BO1539" s="9"/>
      <c r="BP1539" s="9">
        <v>1499.6395688034399</v>
      </c>
      <c r="BQ1539" s="9"/>
      <c r="BR1539" s="9"/>
      <c r="BS1539" s="9">
        <v>1816.15022948755</v>
      </c>
      <c r="BT1539" s="9">
        <v>1594.5888283920301</v>
      </c>
      <c r="BU1539" s="9"/>
      <c r="BV1539" s="9"/>
      <c r="BW1539" s="9"/>
      <c r="BX1539" s="9">
        <v>319</v>
      </c>
    </row>
    <row r="1540" spans="1:76" x14ac:dyDescent="0.2">
      <c r="A1540" s="2" t="s">
        <v>1540</v>
      </c>
      <c r="B1540" s="2">
        <f t="shared" si="48"/>
        <v>72250</v>
      </c>
      <c r="C1540" s="5">
        <v>235</v>
      </c>
      <c r="D1540" s="5">
        <v>193</v>
      </c>
      <c r="E1540" s="5">
        <v>99</v>
      </c>
      <c r="F1540" s="2">
        <v>72250</v>
      </c>
      <c r="G1540">
        <f t="array" ref="G1540:AA1540">VLOOKUP(A1540,Check_S4,{7,8,9,10,11,12,13,14,15,16,17,18,19,20,21,22,23,24,25,26,27},FALSE)</f>
        <v>0</v>
      </c>
      <c r="H1540">
        <v>0</v>
      </c>
      <c r="I1540">
        <v>8.7532747739999994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260.25111554742801</v>
      </c>
      <c r="P1540">
        <v>0</v>
      </c>
      <c r="Q1540">
        <v>546.67623217937705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125</v>
      </c>
      <c r="AB1540">
        <f t="array" ref="AB1540">MEDIAN(IF(G1540:Q1540&lt;&gt;0,G1540:Q1540))</f>
        <v>260.25111554742801</v>
      </c>
      <c r="AC1540" t="e">
        <f t="array" ref="AC1540">MEDIAN(IF(R1540:Z1540&lt;&gt;0,R1540:Z1540))</f>
        <v>#NUM!</v>
      </c>
      <c r="AD1540" t="e">
        <f t="shared" si="49"/>
        <v>#NUM!</v>
      </c>
      <c r="AE1540" t="e">
        <f t="array" ref="AE1540">TTEST(IF(G1540:Q1540&lt;&gt;0,G1540:Q1540),IF(R1540:AA1540&lt;&gt;0,R1540:AA1540),2,3)</f>
        <v>#DIV/0!</v>
      </c>
      <c r="AX1540" s="8" t="s">
        <v>3840</v>
      </c>
      <c r="AY1540" s="8" t="s">
        <v>3841</v>
      </c>
      <c r="AZ1540" s="8" t="s">
        <v>1623</v>
      </c>
      <c r="BA1540" s="9">
        <v>1433.47086344891</v>
      </c>
      <c r="BB1540" s="9">
        <v>1499.9060871924601</v>
      </c>
      <c r="BC1540" s="9">
        <v>67.769218281319397</v>
      </c>
      <c r="BD1540" s="9"/>
      <c r="BE1540" s="9"/>
      <c r="BF1540" s="9"/>
      <c r="BG1540" s="9"/>
      <c r="BH1540" s="9"/>
      <c r="BI1540" s="9"/>
      <c r="BJ1540" s="9"/>
      <c r="BK1540" s="9"/>
      <c r="BL1540" s="9">
        <v>430.50650315426401</v>
      </c>
      <c r="BM1540" s="9"/>
      <c r="BN1540" s="9"/>
      <c r="BO1540" s="9"/>
      <c r="BP1540" s="9"/>
      <c r="BQ1540" s="9"/>
      <c r="BR1540" s="9"/>
      <c r="BS1540" s="9">
        <v>1499.9060871924601</v>
      </c>
      <c r="BT1540" s="9"/>
      <c r="BU1540" s="9"/>
      <c r="BV1540" s="9"/>
      <c r="BW1540" s="9"/>
      <c r="BX1540" s="9">
        <v>2370</v>
      </c>
    </row>
    <row r="1541" spans="1:76" x14ac:dyDescent="0.2">
      <c r="A1541" s="2" t="s">
        <v>1541</v>
      </c>
      <c r="B1541" s="2">
        <f t="shared" si="48"/>
        <v>11139</v>
      </c>
      <c r="C1541" s="5">
        <v>1520</v>
      </c>
      <c r="D1541" s="5">
        <v>1520</v>
      </c>
      <c r="E1541" s="5"/>
      <c r="F1541" s="2">
        <v>11139</v>
      </c>
      <c r="G1541">
        <f t="array" ref="G1541:AA1541">VLOOKUP(A1541,Check_S4,{7,8,9,10,11,12,13,14,15,16,17,18,19,20,21,22,23,24,25,26,27},FALSE)</f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1520</v>
      </c>
      <c r="AB1541" t="e">
        <f t="array" ref="AB1541">MEDIAN(IF(G1541:Q1541&lt;&gt;0,G1541:Q1541))</f>
        <v>#NUM!</v>
      </c>
      <c r="AC1541" t="e">
        <f t="array" ref="AC1541">MEDIAN(IF(R1541:Z1541&lt;&gt;0,R1541:Z1541))</f>
        <v>#NUM!</v>
      </c>
      <c r="AD1541" t="e">
        <f t="shared" si="49"/>
        <v>#NUM!</v>
      </c>
      <c r="AE1541" t="e">
        <f t="array" ref="AE1541">TTEST(IF(G1541:Q1541&lt;&gt;0,G1541:Q1541),IF(R1541:AA1541&lt;&gt;0,R1541:AA1541),2,3)</f>
        <v>#DIV/0!</v>
      </c>
      <c r="AX1541" s="8" t="s">
        <v>3842</v>
      </c>
      <c r="AY1541" s="8" t="s">
        <v>3843</v>
      </c>
      <c r="AZ1541" s="8" t="s">
        <v>1623</v>
      </c>
      <c r="BA1541" s="9">
        <v>1792.7136544714001</v>
      </c>
      <c r="BB1541" s="9">
        <v>1501.1282130396401</v>
      </c>
      <c r="BC1541" s="9">
        <v>69.952833148334307</v>
      </c>
      <c r="BD1541" s="9"/>
      <c r="BE1541" s="9">
        <v>1667</v>
      </c>
      <c r="BF1541" s="9">
        <v>156.98842569999999</v>
      </c>
      <c r="BG1541" s="9"/>
      <c r="BH1541" s="9"/>
      <c r="BI1541" s="9">
        <v>975.59443288181399</v>
      </c>
      <c r="BJ1541" s="9"/>
      <c r="BK1541" s="9">
        <v>1335.2564260792799</v>
      </c>
      <c r="BL1541" s="9">
        <v>3936.5577991677001</v>
      </c>
      <c r="BM1541" s="9">
        <v>2890.8491540027999</v>
      </c>
      <c r="BN1541" s="9">
        <v>564.76148423621601</v>
      </c>
      <c r="BO1541" s="9"/>
      <c r="BP1541" s="9"/>
      <c r="BQ1541" s="9"/>
      <c r="BR1541" s="9">
        <v>2494.7774357304302</v>
      </c>
      <c r="BS1541" s="9"/>
      <c r="BT1541" s="9"/>
      <c r="BU1541" s="9"/>
      <c r="BV1541" s="9"/>
      <c r="BW1541" s="9">
        <v>3121.35138691572</v>
      </c>
      <c r="BX1541" s="9">
        <v>784</v>
      </c>
    </row>
    <row r="1542" spans="1:76" x14ac:dyDescent="0.2">
      <c r="A1542" s="2" t="s">
        <v>1542</v>
      </c>
      <c r="B1542" s="2">
        <f t="shared" si="48"/>
        <v>5966</v>
      </c>
      <c r="C1542" s="5">
        <v>2781</v>
      </c>
      <c r="D1542" s="5">
        <v>2379</v>
      </c>
      <c r="E1542" s="5">
        <v>56</v>
      </c>
      <c r="F1542" s="2">
        <v>5966</v>
      </c>
      <c r="G1542">
        <f t="array" ref="G1542:AA1542">VLOOKUP(A1542,Check_S4,{7,8,9,10,11,12,13,14,15,16,17,18,19,20,21,22,23,24,25,26,27},FALSE)</f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2273.7824370941298</v>
      </c>
      <c r="S1542">
        <v>0</v>
      </c>
      <c r="T1542">
        <v>0</v>
      </c>
      <c r="U1542">
        <v>0</v>
      </c>
      <c r="V1542">
        <v>1993.2992475808601</v>
      </c>
      <c r="W1542">
        <v>3734.8507356242899</v>
      </c>
      <c r="X1542">
        <v>0</v>
      </c>
      <c r="Y1542">
        <v>2484.5145992743801</v>
      </c>
      <c r="Z1542">
        <v>5341.317129258</v>
      </c>
      <c r="AA1542">
        <v>861</v>
      </c>
      <c r="AB1542" t="e">
        <f t="array" ref="AB1542">MEDIAN(IF(G1542:Q1542&lt;&gt;0,G1542:Q1542))</f>
        <v>#NUM!</v>
      </c>
      <c r="AC1542">
        <f t="array" ref="AC1542">MEDIAN(IF(R1542:Z1542&lt;&gt;0,R1542:Z1542))</f>
        <v>2484.5145992743801</v>
      </c>
      <c r="AD1542" t="e">
        <f t="shared" si="49"/>
        <v>#NUM!</v>
      </c>
      <c r="AE1542" t="e">
        <f t="array" ref="AE1542">TTEST(IF(G1542:Q1542&lt;&gt;0,G1542:Q1542),IF(R1542:AA1542&lt;&gt;0,R1542:AA1542),2,3)</f>
        <v>#DIV/0!</v>
      </c>
      <c r="AX1542" s="8" t="s">
        <v>3844</v>
      </c>
      <c r="AY1542" s="8" t="s">
        <v>3845</v>
      </c>
      <c r="AZ1542" s="8" t="s">
        <v>1623</v>
      </c>
      <c r="BA1542" s="9">
        <v>1652.69687795903</v>
      </c>
      <c r="BB1542" s="9">
        <v>1501.3413567164</v>
      </c>
      <c r="BC1542" s="9">
        <v>56.4447195928269</v>
      </c>
      <c r="BD1542" s="9">
        <v>1269</v>
      </c>
      <c r="BE1542" s="9">
        <v>1380</v>
      </c>
      <c r="BF1542" s="9">
        <v>165.13940640000001</v>
      </c>
      <c r="BG1542" s="9"/>
      <c r="BH1542" s="9"/>
      <c r="BI1542" s="9">
        <v>1695.7917832460801</v>
      </c>
      <c r="BJ1542" s="9">
        <v>585.56174141699296</v>
      </c>
      <c r="BK1542" s="9"/>
      <c r="BL1542" s="9">
        <v>3087.2799637143999</v>
      </c>
      <c r="BM1542" s="9"/>
      <c r="BN1542" s="9">
        <v>1501.3413567164</v>
      </c>
      <c r="BO1542" s="9"/>
      <c r="BP1542" s="9">
        <v>1348.3690118597499</v>
      </c>
      <c r="BQ1542" s="9"/>
      <c r="BR1542" s="9"/>
      <c r="BS1542" s="9">
        <v>1527.1694820565001</v>
      </c>
      <c r="BT1542" s="9">
        <v>2450.0129121392301</v>
      </c>
      <c r="BU1542" s="9"/>
      <c r="BV1542" s="9"/>
      <c r="BW1542" s="9"/>
      <c r="BX1542" s="9">
        <v>3170</v>
      </c>
    </row>
    <row r="1543" spans="1:76" x14ac:dyDescent="0.2">
      <c r="A1543" s="2" t="s">
        <v>1543</v>
      </c>
      <c r="B1543" s="2">
        <f t="shared" si="48"/>
        <v>13503</v>
      </c>
      <c r="C1543" s="5">
        <v>1214</v>
      </c>
      <c r="D1543" s="5">
        <v>1214</v>
      </c>
      <c r="E1543" s="5"/>
      <c r="F1543" s="2">
        <v>13503</v>
      </c>
      <c r="G1543">
        <f t="array" ref="G1543:AA1543">VLOOKUP(A1543,Check_S4,{7,8,9,10,11,12,13,14,15,16,17,18,19,20,21,22,23,24,25,26,27},FALSE)</f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1213.8282061806301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e">
        <f t="array" ref="AB1543">MEDIAN(IF(G1543:Q1543&lt;&gt;0,G1543:Q1543))</f>
        <v>#NUM!</v>
      </c>
      <c r="AC1543">
        <f t="array" ref="AC1543">MEDIAN(IF(R1543:Z1543&lt;&gt;0,R1543:Z1543))</f>
        <v>1213.8282061806301</v>
      </c>
      <c r="AD1543" t="e">
        <f t="shared" si="49"/>
        <v>#NUM!</v>
      </c>
      <c r="AE1543" t="e">
        <f t="array" ref="AE1543">TTEST(IF(G1543:Q1543&lt;&gt;0,G1543:Q1543),IF(R1543:AA1543&lt;&gt;0,R1543:AA1543),2,3)</f>
        <v>#DIV/0!</v>
      </c>
      <c r="AX1543" s="8" t="s">
        <v>727</v>
      </c>
      <c r="AY1543" s="8" t="s">
        <v>727</v>
      </c>
      <c r="AZ1543" s="8" t="s">
        <v>1640</v>
      </c>
      <c r="BA1543" s="9">
        <v>1733.89279969074</v>
      </c>
      <c r="BB1543" s="9">
        <v>1502.8087474297699</v>
      </c>
      <c r="BC1543" s="9">
        <v>65.7505606129603</v>
      </c>
      <c r="BD1543" s="9"/>
      <c r="BE1543" s="9">
        <v>1799</v>
      </c>
      <c r="BF1543" s="9">
        <v>516.88898349999999</v>
      </c>
      <c r="BG1543" s="9"/>
      <c r="BH1543" s="9"/>
      <c r="BI1543" s="9">
        <v>3107.0352702007299</v>
      </c>
      <c r="BJ1543" s="9">
        <v>1003.61250722532</v>
      </c>
      <c r="BK1543" s="9">
        <v>1034.3818134892799</v>
      </c>
      <c r="BL1543" s="9">
        <v>4066.1542032394</v>
      </c>
      <c r="BM1543" s="9"/>
      <c r="BN1543" s="9">
        <v>1502.8087474297699</v>
      </c>
      <c r="BO1543" s="9"/>
      <c r="BP1543" s="9">
        <v>1525.1536721321299</v>
      </c>
      <c r="BQ1543" s="9"/>
      <c r="BR1543" s="9"/>
      <c r="BS1543" s="9"/>
      <c r="BT1543" s="9"/>
      <c r="BU1543" s="9"/>
      <c r="BV1543" s="9"/>
      <c r="BW1543" s="9"/>
      <c r="BX1543" s="9">
        <v>1050</v>
      </c>
    </row>
    <row r="1544" spans="1:76" x14ac:dyDescent="0.2">
      <c r="A1544" s="2" t="s">
        <v>1544</v>
      </c>
      <c r="B1544" s="2">
        <f t="shared" si="48"/>
        <v>13573</v>
      </c>
      <c r="C1544" s="5">
        <v>1202</v>
      </c>
      <c r="D1544" s="5">
        <v>1202</v>
      </c>
      <c r="E1544" s="5"/>
      <c r="F1544" s="2">
        <v>13573</v>
      </c>
      <c r="G1544">
        <f t="array" ref="G1544:AA1544">VLOOKUP(A1544,Check_S4,{7,8,9,10,11,12,13,14,15,16,17,18,19,20,21,22,23,24,25,26,27},FALSE)</f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1202.0423327947401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e">
        <f t="array" ref="AB1544">MEDIAN(IF(G1544:Q1544&lt;&gt;0,G1544:Q1544))</f>
        <v>#NUM!</v>
      </c>
      <c r="AC1544">
        <f t="array" ref="AC1544">MEDIAN(IF(R1544:Z1544&lt;&gt;0,R1544:Z1544))</f>
        <v>1202.0423327947401</v>
      </c>
      <c r="AD1544" t="e">
        <f t="shared" si="49"/>
        <v>#NUM!</v>
      </c>
      <c r="AE1544" t="e">
        <f t="array" ref="AE1544">TTEST(IF(G1544:Q1544&lt;&gt;0,G1544:Q1544),IF(R1544:AA1544&lt;&gt;0,R1544:AA1544),2,3)</f>
        <v>#DIV/0!</v>
      </c>
      <c r="AX1544" s="8" t="s">
        <v>3846</v>
      </c>
      <c r="AY1544" s="8" t="s">
        <v>3847</v>
      </c>
      <c r="AZ1544" s="8" t="s">
        <v>1623</v>
      </c>
      <c r="BA1544" s="9">
        <v>8659.0205800547901</v>
      </c>
      <c r="BB1544" s="9">
        <v>1504</v>
      </c>
      <c r="BC1544" s="9">
        <v>157.959136048201</v>
      </c>
      <c r="BD1544" s="9"/>
      <c r="BE1544" s="9">
        <v>1504</v>
      </c>
      <c r="BF1544" s="9">
        <v>42.920931500000002</v>
      </c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>
        <v>24430.140808664401</v>
      </c>
      <c r="BU1544" s="9"/>
      <c r="BV1544" s="9"/>
      <c r="BW1544" s="9"/>
      <c r="BX1544" s="9"/>
    </row>
    <row r="1545" spans="1:76" x14ac:dyDescent="0.2">
      <c r="A1545" s="2" t="s">
        <v>1545</v>
      </c>
      <c r="B1545" s="2">
        <f t="shared" si="48"/>
        <v>14472</v>
      </c>
      <c r="C1545" s="5">
        <v>1126</v>
      </c>
      <c r="D1545" s="5">
        <v>1126</v>
      </c>
      <c r="E1545" s="5"/>
      <c r="F1545" s="2">
        <v>14472</v>
      </c>
      <c r="G1545">
        <f t="array" ref="G1545:AA1545">VLOOKUP(A1545,Check_S4,{7,8,9,10,11,12,13,14,15,16,17,18,19,20,21,22,23,24,25,26,27},FALSE)</f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1125.99178824091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e">
        <f t="array" ref="AB1545">MEDIAN(IF(G1545:Q1545&lt;&gt;0,G1545:Q1545))</f>
        <v>#NUM!</v>
      </c>
      <c r="AC1545">
        <f t="array" ref="AC1545">MEDIAN(IF(R1545:Z1545&lt;&gt;0,R1545:Z1545))</f>
        <v>1125.99178824091</v>
      </c>
      <c r="AD1545" t="e">
        <f t="shared" si="49"/>
        <v>#NUM!</v>
      </c>
      <c r="AE1545" t="e">
        <f t="array" ref="AE1545">TTEST(IF(G1545:Q1545&lt;&gt;0,G1545:Q1545),IF(R1545:AA1545&lt;&gt;0,R1545:AA1545),2,3)</f>
        <v>#DIV/0!</v>
      </c>
      <c r="AX1545" s="8" t="s">
        <v>3848</v>
      </c>
      <c r="AY1545" s="8" t="s">
        <v>3849</v>
      </c>
      <c r="AZ1545" s="8" t="s">
        <v>1623</v>
      </c>
      <c r="BA1545" s="9">
        <v>1355.8978950345199</v>
      </c>
      <c r="BB1545" s="9">
        <v>1504.8562934453</v>
      </c>
      <c r="BC1545" s="9">
        <v>51.954892333370601</v>
      </c>
      <c r="BD1545" s="9"/>
      <c r="BE1545" s="9">
        <v>601</v>
      </c>
      <c r="BF1545" s="9">
        <v>217.95915310000001</v>
      </c>
      <c r="BG1545" s="9"/>
      <c r="BH1545" s="9"/>
      <c r="BI1545" s="9">
        <v>758.23991514008401</v>
      </c>
      <c r="BJ1545" s="9"/>
      <c r="BK1545" s="9"/>
      <c r="BL1545" s="9">
        <v>2051.2891836610802</v>
      </c>
      <c r="BM1545" s="9"/>
      <c r="BN1545" s="9">
        <v>1579.6425943704601</v>
      </c>
      <c r="BO1545" s="9"/>
      <c r="BP1545" s="9">
        <v>1776.6055696031899</v>
      </c>
      <c r="BQ1545" s="9"/>
      <c r="BR1545" s="9"/>
      <c r="BS1545" s="9">
        <v>1504.8562934453</v>
      </c>
      <c r="BT1545" s="9"/>
      <c r="BU1545" s="9"/>
      <c r="BV1545" s="9">
        <v>2363.48834599054</v>
      </c>
      <c r="BW1545" s="9"/>
      <c r="BX1545" s="9">
        <v>1350</v>
      </c>
    </row>
    <row r="1546" spans="1:76" x14ac:dyDescent="0.2">
      <c r="A1546" s="2" t="s">
        <v>1546</v>
      </c>
      <c r="B1546" s="2">
        <f t="shared" si="48"/>
        <v>16603</v>
      </c>
      <c r="C1546" s="5">
        <v>981</v>
      </c>
      <c r="D1546" s="5">
        <v>1130</v>
      </c>
      <c r="E1546" s="5">
        <v>78</v>
      </c>
      <c r="F1546" s="2">
        <v>16603</v>
      </c>
      <c r="G1546">
        <f t="array" ref="G1546:AA1546">VLOOKUP(A1546,Check_S4,{7,8,9,10,11,12,13,14,15,16,17,18,19,20,21,22,23,24,25,26,27},FALSE)</f>
        <v>0</v>
      </c>
      <c r="H1546">
        <v>1780</v>
      </c>
      <c r="I1546">
        <v>168.65475420000001</v>
      </c>
      <c r="J1546">
        <v>0</v>
      </c>
      <c r="K1546">
        <v>0</v>
      </c>
      <c r="L1546">
        <v>194.44755497984701</v>
      </c>
      <c r="M1546">
        <v>0</v>
      </c>
      <c r="N1546">
        <v>0</v>
      </c>
      <c r="O1546">
        <v>1129.97457616937</v>
      </c>
      <c r="P1546">
        <v>0</v>
      </c>
      <c r="Q1546">
        <v>0</v>
      </c>
      <c r="R1546">
        <v>0</v>
      </c>
      <c r="S1546">
        <v>1631.6129584885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f t="array" ref="AB1546">MEDIAN(IF(G1546:Q1546&lt;&gt;0,G1546:Q1546))</f>
        <v>662.21106557460848</v>
      </c>
      <c r="AC1546">
        <f t="array" ref="AC1546">MEDIAN(IF(R1546:Z1546&lt;&gt;0,R1546:Z1546))</f>
        <v>1631.6129584885</v>
      </c>
      <c r="AD1546">
        <f t="shared" si="49"/>
        <v>2.4638865813465829</v>
      </c>
      <c r="AE1546" t="e">
        <f t="array" ref="AE1546">TTEST(IF(G1546:Q1546&lt;&gt;0,G1546:Q1546),IF(R1546:AA1546&lt;&gt;0,R1546:AA1546),2,3)</f>
        <v>#DIV/0!</v>
      </c>
      <c r="AX1546" s="8" t="s">
        <v>3850</v>
      </c>
      <c r="AY1546" s="8" t="s">
        <v>3851</v>
      </c>
      <c r="AZ1546" s="8" t="s">
        <v>1623</v>
      </c>
      <c r="BA1546" s="9">
        <v>1569.2921476251699</v>
      </c>
      <c r="BB1546" s="9">
        <v>1506.09130266394</v>
      </c>
      <c r="BC1546" s="9">
        <v>65.452634172511694</v>
      </c>
      <c r="BD1546" s="9"/>
      <c r="BE1546" s="9">
        <v>1336</v>
      </c>
      <c r="BF1546" s="9">
        <v>326.72103049999998</v>
      </c>
      <c r="BG1546" s="9"/>
      <c r="BH1546" s="9">
        <v>2800.8512142</v>
      </c>
      <c r="BI1546" s="9">
        <v>625.26626690015803</v>
      </c>
      <c r="BJ1546" s="9"/>
      <c r="BK1546" s="9"/>
      <c r="BL1546" s="9">
        <v>2271.8837153208201</v>
      </c>
      <c r="BM1546" s="9"/>
      <c r="BN1546" s="9">
        <v>441.54499213218799</v>
      </c>
      <c r="BO1546" s="9"/>
      <c r="BP1546" s="9">
        <v>1176.8632488061701</v>
      </c>
      <c r="BQ1546" s="9"/>
      <c r="BR1546" s="9">
        <v>2544.5511948097501</v>
      </c>
      <c r="BS1546" s="9">
        <v>1676.1826053278801</v>
      </c>
      <c r="BT1546" s="9">
        <v>2184.0537097807</v>
      </c>
      <c r="BU1546" s="9"/>
      <c r="BV1546" s="9"/>
      <c r="BW1546" s="9">
        <v>3188.58779372443</v>
      </c>
      <c r="BX1546" s="9">
        <v>259</v>
      </c>
    </row>
    <row r="1547" spans="1:76" x14ac:dyDescent="0.2">
      <c r="A1547" s="2" t="s">
        <v>1547</v>
      </c>
      <c r="B1547" s="2">
        <f t="shared" si="48"/>
        <v>12841</v>
      </c>
      <c r="C1547" s="5">
        <v>1267</v>
      </c>
      <c r="D1547" s="5">
        <v>1267</v>
      </c>
      <c r="E1547" s="5"/>
      <c r="F1547" s="2">
        <v>12841</v>
      </c>
      <c r="G1547">
        <f t="array" ref="G1547:AA1547">VLOOKUP(A1547,Check_S4,{7,8,9,10,11,12,13,14,15,16,17,18,19,20,21,22,23,24,25,26,27},FALSE)</f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1267.1410721034499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e">
        <f t="array" ref="AB1547">MEDIAN(IF(G1547:Q1547&lt;&gt;0,G1547:Q1547))</f>
        <v>#NUM!</v>
      </c>
      <c r="AC1547">
        <f t="array" ref="AC1547">MEDIAN(IF(R1547:Z1547&lt;&gt;0,R1547:Z1547))</f>
        <v>1267.1410721034499</v>
      </c>
      <c r="AD1547" t="e">
        <f t="shared" si="49"/>
        <v>#NUM!</v>
      </c>
      <c r="AE1547" t="e">
        <f t="array" ref="AE1547">TTEST(IF(G1547:Q1547&lt;&gt;0,G1547:Q1547),IF(R1547:AA1547&lt;&gt;0,R1547:AA1547),2,3)</f>
        <v>#DIV/0!</v>
      </c>
      <c r="AX1547" s="8" t="s">
        <v>3852</v>
      </c>
      <c r="AY1547" s="8" t="s">
        <v>3853</v>
      </c>
      <c r="AZ1547" s="8" t="s">
        <v>1623</v>
      </c>
      <c r="BA1547" s="9">
        <v>1728.1262659116901</v>
      </c>
      <c r="BB1547" s="9">
        <v>1506.1484137944501</v>
      </c>
      <c r="BC1547" s="9">
        <v>68.888768324619704</v>
      </c>
      <c r="BD1547" s="9"/>
      <c r="BE1547" s="9">
        <v>1665</v>
      </c>
      <c r="BF1547" s="9">
        <v>225.8357082</v>
      </c>
      <c r="BG1547" s="9"/>
      <c r="BH1547" s="9"/>
      <c r="BI1547" s="9"/>
      <c r="BJ1547" s="9"/>
      <c r="BK1547" s="9"/>
      <c r="BL1547" s="9">
        <v>1151.9994302248599</v>
      </c>
      <c r="BM1547" s="9">
        <v>3397.2609399530802</v>
      </c>
      <c r="BN1547" s="9">
        <v>1492.4288557874099</v>
      </c>
      <c r="BO1547" s="9"/>
      <c r="BP1547" s="9">
        <v>1519.8679718015001</v>
      </c>
      <c r="BQ1547" s="9">
        <v>3604.61722132666</v>
      </c>
      <c r="BR1547" s="9"/>
      <c r="BS1547" s="9"/>
      <c r="BT1547" s="9"/>
      <c r="BU1547" s="9"/>
      <c r="BV1547" s="9"/>
      <c r="BW1547" s="9"/>
      <c r="BX1547" s="9">
        <v>768</v>
      </c>
    </row>
    <row r="1548" spans="1:76" x14ac:dyDescent="0.2">
      <c r="A1548" s="2" t="s">
        <v>1548</v>
      </c>
      <c r="B1548" s="2">
        <f t="shared" si="48"/>
        <v>13171</v>
      </c>
      <c r="C1548" s="5">
        <v>1233</v>
      </c>
      <c r="D1548" s="5">
        <v>1266</v>
      </c>
      <c r="E1548" s="5">
        <v>22</v>
      </c>
      <c r="F1548" s="2">
        <v>13171</v>
      </c>
      <c r="G1548">
        <f t="array" ref="G1548:AA1548">VLOOKUP(A1548,Check_S4,{7,8,9,10,11,12,13,14,15,16,17,18,19,20,21,22,23,24,25,26,27},FALSE)</f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1266.2913400587399</v>
      </c>
      <c r="T1548">
        <v>0</v>
      </c>
      <c r="U1548">
        <v>0</v>
      </c>
      <c r="V1548">
        <v>1481.36980194225</v>
      </c>
      <c r="W1548">
        <v>0</v>
      </c>
      <c r="X1548">
        <v>0</v>
      </c>
      <c r="Y1548">
        <v>0</v>
      </c>
      <c r="Z1548">
        <v>0</v>
      </c>
      <c r="AA1548">
        <v>952</v>
      </c>
      <c r="AB1548" t="e">
        <f t="array" ref="AB1548">MEDIAN(IF(G1548:Q1548&lt;&gt;0,G1548:Q1548))</f>
        <v>#NUM!</v>
      </c>
      <c r="AC1548">
        <f t="array" ref="AC1548">MEDIAN(IF(R1548:Z1548&lt;&gt;0,R1548:Z1548))</f>
        <v>1373.830571000495</v>
      </c>
      <c r="AD1548" t="e">
        <f t="shared" si="49"/>
        <v>#NUM!</v>
      </c>
      <c r="AE1548" t="e">
        <f t="array" ref="AE1548">TTEST(IF(G1548:Q1548&lt;&gt;0,G1548:Q1548),IF(R1548:AA1548&lt;&gt;0,R1548:AA1548),2,3)</f>
        <v>#DIV/0!</v>
      </c>
      <c r="AX1548" s="8" t="s">
        <v>3854</v>
      </c>
      <c r="AY1548" s="8" t="s">
        <v>3855</v>
      </c>
      <c r="AZ1548" s="8" t="s">
        <v>1623</v>
      </c>
      <c r="BA1548" s="9">
        <v>1659.2186956598</v>
      </c>
      <c r="BB1548" s="9">
        <v>1507.3325287882301</v>
      </c>
      <c r="BC1548" s="9">
        <v>50.268334825987402</v>
      </c>
      <c r="BD1548" s="9"/>
      <c r="BE1548" s="9">
        <v>2498</v>
      </c>
      <c r="BF1548" s="9">
        <v>250.78467649999999</v>
      </c>
      <c r="BG1548" s="9">
        <v>2503.2183839999998</v>
      </c>
      <c r="BH1548" s="9"/>
      <c r="BI1548" s="9">
        <v>2900.4226371439299</v>
      </c>
      <c r="BJ1548" s="9"/>
      <c r="BK1548" s="9">
        <v>1371.9669865301901</v>
      </c>
      <c r="BL1548" s="9">
        <v>1444.6980519521601</v>
      </c>
      <c r="BM1548" s="9"/>
      <c r="BN1548" s="9">
        <v>1017.32647542942</v>
      </c>
      <c r="BO1548" s="9">
        <v>2315.0565163514102</v>
      </c>
      <c r="BP1548" s="9">
        <v>1786.5993955624999</v>
      </c>
      <c r="BQ1548" s="9"/>
      <c r="BR1548" s="9"/>
      <c r="BS1548" s="9">
        <v>1507.3325287882301</v>
      </c>
      <c r="BT1548" s="9"/>
      <c r="BU1548" s="9"/>
      <c r="BV1548" s="9"/>
      <c r="BW1548" s="9"/>
      <c r="BX1548" s="9">
        <v>656</v>
      </c>
    </row>
    <row r="1549" spans="1:76" x14ac:dyDescent="0.2">
      <c r="A1549" s="2" t="s">
        <v>1549</v>
      </c>
      <c r="B1549" s="2">
        <f t="shared" si="48"/>
        <v>14022</v>
      </c>
      <c r="C1549" s="5">
        <v>1158</v>
      </c>
      <c r="D1549" s="5">
        <v>1158</v>
      </c>
      <c r="E1549" s="5"/>
      <c r="F1549" s="2">
        <v>14022</v>
      </c>
      <c r="G1549">
        <f t="array" ref="G1549:AA1549">VLOOKUP(A1549,Check_S4,{7,8,9,10,11,12,13,14,15,16,17,18,19,20,21,22,23,24,25,26,27},FALSE)</f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1157.63048045849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e">
        <f t="array" ref="AB1549">MEDIAN(IF(G1549:Q1549&lt;&gt;0,G1549:Q1549))</f>
        <v>#NUM!</v>
      </c>
      <c r="AC1549">
        <f t="array" ref="AC1549">MEDIAN(IF(R1549:Z1549&lt;&gt;0,R1549:Z1549))</f>
        <v>1157.63048045849</v>
      </c>
      <c r="AD1549" t="e">
        <f t="shared" si="49"/>
        <v>#NUM!</v>
      </c>
      <c r="AE1549" t="e">
        <f t="array" ref="AE1549">TTEST(IF(G1549:Q1549&lt;&gt;0,G1549:Q1549),IF(R1549:AA1549&lt;&gt;0,R1549:AA1549),2,3)</f>
        <v>#DIV/0!</v>
      </c>
      <c r="AX1549" s="8" t="s">
        <v>1476</v>
      </c>
      <c r="AY1549" s="10" t="s">
        <v>3856</v>
      </c>
      <c r="AZ1549" s="8" t="s">
        <v>1623</v>
      </c>
      <c r="BA1549" s="9">
        <v>1509.3073889237401</v>
      </c>
      <c r="BB1549" s="9">
        <v>1509.3073889237401</v>
      </c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>
        <v>1509.3073889237401</v>
      </c>
      <c r="BQ1549" s="9"/>
      <c r="BR1549" s="9"/>
      <c r="BS1549" s="9"/>
      <c r="BT1549" s="9"/>
      <c r="BU1549" s="9"/>
      <c r="BV1549" s="9"/>
      <c r="BW1549" s="9"/>
      <c r="BX1549" s="9"/>
    </row>
    <row r="1550" spans="1:76" x14ac:dyDescent="0.2">
      <c r="A1550" s="2" t="s">
        <v>1550</v>
      </c>
      <c r="B1550" s="2">
        <f t="shared" si="48"/>
        <v>13138</v>
      </c>
      <c r="C1550" s="5">
        <v>1226</v>
      </c>
      <c r="D1550" s="5">
        <v>1226</v>
      </c>
      <c r="E1550" s="5"/>
      <c r="F1550" s="2">
        <v>13138</v>
      </c>
      <c r="G1550">
        <f t="array" ref="G1550:AA1550">VLOOKUP(A1550,Check_S4,{7,8,9,10,11,12,13,14,15,16,17,18,19,20,21,22,23,24,25,26,27},FALSE)</f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1225.6365704293801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e">
        <f t="array" ref="AB1550">MEDIAN(IF(G1550:Q1550&lt;&gt;0,G1550:Q1550))</f>
        <v>#NUM!</v>
      </c>
      <c r="AC1550">
        <f t="array" ref="AC1550">MEDIAN(IF(R1550:Z1550&lt;&gt;0,R1550:Z1550))</f>
        <v>1225.6365704293801</v>
      </c>
      <c r="AD1550" t="e">
        <f t="shared" si="49"/>
        <v>#NUM!</v>
      </c>
      <c r="AE1550" t="e">
        <f t="array" ref="AE1550">TTEST(IF(G1550:Q1550&lt;&gt;0,G1550:Q1550),IF(R1550:AA1550&lt;&gt;0,R1550:AA1550),2,3)</f>
        <v>#DIV/0!</v>
      </c>
      <c r="AX1550" s="8" t="s">
        <v>3857</v>
      </c>
      <c r="AY1550" s="8" t="s">
        <v>3858</v>
      </c>
      <c r="AZ1550" s="8" t="s">
        <v>1623</v>
      </c>
      <c r="BA1550" s="9">
        <v>1421.45239774377</v>
      </c>
      <c r="BB1550" s="9">
        <v>1509.7642731321</v>
      </c>
      <c r="BC1550" s="9">
        <v>49.4731903387164</v>
      </c>
      <c r="BD1550" s="9"/>
      <c r="BE1550" s="9">
        <v>1892</v>
      </c>
      <c r="BF1550" s="9">
        <v>344.87851469999998</v>
      </c>
      <c r="BG1550" s="9"/>
      <c r="BH1550" s="9"/>
      <c r="BI1550" s="9">
        <v>1907.640492433</v>
      </c>
      <c r="BJ1550" s="9"/>
      <c r="BK1550" s="9">
        <v>693.50744437638696</v>
      </c>
      <c r="BL1550" s="9">
        <v>2464.06418417656</v>
      </c>
      <c r="BM1550" s="9"/>
      <c r="BN1550" s="9">
        <v>1316.7862524903201</v>
      </c>
      <c r="BO1550" s="9"/>
      <c r="BP1550" s="9"/>
      <c r="BQ1550" s="9"/>
      <c r="BR1550" s="9"/>
      <c r="BS1550" s="9">
        <v>1702.74229377388</v>
      </c>
      <c r="BT1550" s="9"/>
      <c r="BU1550" s="9"/>
      <c r="BV1550" s="9"/>
      <c r="BW1550" s="9"/>
      <c r="BX1550" s="9">
        <v>1050</v>
      </c>
    </row>
    <row r="1551" spans="1:76" x14ac:dyDescent="0.2">
      <c r="A1551" s="2" t="s">
        <v>1551</v>
      </c>
      <c r="B1551" s="2">
        <f t="shared" si="48"/>
        <v>11897</v>
      </c>
      <c r="C1551" s="5">
        <v>1347</v>
      </c>
      <c r="D1551" s="5">
        <v>1347</v>
      </c>
      <c r="E1551" s="5"/>
      <c r="F1551" s="2">
        <v>11897</v>
      </c>
      <c r="G1551">
        <f t="array" ref="G1551:AA1551">VLOOKUP(A1551,Check_S4,{7,8,9,10,11,12,13,14,15,16,17,18,19,20,21,22,23,24,25,26,27},FALSE)</f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1346.6488104683201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e">
        <f t="array" ref="AB1551">MEDIAN(IF(G1551:Q1551&lt;&gt;0,G1551:Q1551))</f>
        <v>#NUM!</v>
      </c>
      <c r="AC1551">
        <f t="array" ref="AC1551">MEDIAN(IF(R1551:Z1551&lt;&gt;0,R1551:Z1551))</f>
        <v>1346.6488104683201</v>
      </c>
      <c r="AD1551" t="e">
        <f t="shared" si="49"/>
        <v>#NUM!</v>
      </c>
      <c r="AE1551" t="e">
        <f t="array" ref="AE1551">TTEST(IF(G1551:Q1551&lt;&gt;0,G1551:Q1551),IF(R1551:AA1551&lt;&gt;0,R1551:AA1551),2,3)</f>
        <v>#DIV/0!</v>
      </c>
      <c r="AX1551" s="8" t="s">
        <v>3859</v>
      </c>
      <c r="AY1551" s="8" t="s">
        <v>3860</v>
      </c>
      <c r="AZ1551" s="8" t="s">
        <v>1623</v>
      </c>
      <c r="BA1551" s="9">
        <v>1663.11631810482</v>
      </c>
      <c r="BB1551" s="9">
        <v>1509.9547117475799</v>
      </c>
      <c r="BC1551" s="9">
        <v>62.653981777730003</v>
      </c>
      <c r="BD1551" s="9"/>
      <c r="BE1551" s="9">
        <v>688</v>
      </c>
      <c r="BF1551" s="9">
        <v>514.77882069999998</v>
      </c>
      <c r="BG1551" s="9"/>
      <c r="BH1551" s="9"/>
      <c r="BI1551" s="9">
        <v>2627.7622451995198</v>
      </c>
      <c r="BJ1551" s="9"/>
      <c r="BK1551" s="9">
        <v>1258.7208569761201</v>
      </c>
      <c r="BL1551" s="9"/>
      <c r="BM1551" s="9"/>
      <c r="BN1551" s="9">
        <v>810.42634566315201</v>
      </c>
      <c r="BO1551" s="9"/>
      <c r="BP1551" s="9"/>
      <c r="BQ1551" s="9"/>
      <c r="BR1551" s="9"/>
      <c r="BS1551" s="9">
        <v>1761.18856651905</v>
      </c>
      <c r="BT1551" s="9">
        <v>2184.0537097807</v>
      </c>
      <c r="BU1551" s="9"/>
      <c r="BV1551" s="9"/>
      <c r="BW1551" s="9"/>
      <c r="BX1551" s="9">
        <v>3460</v>
      </c>
    </row>
    <row r="1552" spans="1:76" x14ac:dyDescent="0.2">
      <c r="A1552" s="2" t="s">
        <v>1552</v>
      </c>
      <c r="B1552" s="2">
        <f t="shared" si="48"/>
        <v>13173</v>
      </c>
      <c r="C1552" s="5">
        <v>1193</v>
      </c>
      <c r="D1552" s="5">
        <v>1193</v>
      </c>
      <c r="E1552" s="5"/>
      <c r="F1552" s="2">
        <v>13173</v>
      </c>
      <c r="G1552">
        <f t="array" ref="G1552:AA1552">VLOOKUP(A1552,Check_S4,{7,8,9,10,11,12,13,14,15,16,17,18,19,20,21,22,23,24,25,26,27},FALSE)</f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1192.7978687990001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e">
        <f t="array" ref="AB1552">MEDIAN(IF(G1552:Q1552&lt;&gt;0,G1552:Q1552))</f>
        <v>#NUM!</v>
      </c>
      <c r="AC1552">
        <f t="array" ref="AC1552">MEDIAN(IF(R1552:Z1552&lt;&gt;0,R1552:Z1552))</f>
        <v>1192.7978687990001</v>
      </c>
      <c r="AD1552" t="e">
        <f t="shared" si="49"/>
        <v>#NUM!</v>
      </c>
      <c r="AE1552" t="e">
        <f t="array" ref="AE1552">TTEST(IF(G1552:Q1552&lt;&gt;0,G1552:Q1552),IF(R1552:AA1552&lt;&gt;0,R1552:AA1552),2,3)</f>
        <v>#DIV/0!</v>
      </c>
      <c r="AX1552" s="8" t="s">
        <v>1142</v>
      </c>
      <c r="AY1552" s="8" t="s">
        <v>3861</v>
      </c>
      <c r="AZ1552" s="8" t="s">
        <v>1623</v>
      </c>
      <c r="BA1552" s="9">
        <v>1883.35470542955</v>
      </c>
      <c r="BB1552" s="9">
        <v>1510</v>
      </c>
      <c r="BC1552" s="9">
        <v>95.481826876099504</v>
      </c>
      <c r="BD1552" s="9"/>
      <c r="BE1552" s="9">
        <v>1359</v>
      </c>
      <c r="BF1552" s="9">
        <v>461.18524860000002</v>
      </c>
      <c r="BG1552" s="9"/>
      <c r="BH1552" s="9"/>
      <c r="BI1552" s="9"/>
      <c r="BJ1552" s="9"/>
      <c r="BK1552" s="9"/>
      <c r="BL1552" s="9">
        <v>882.12554477781896</v>
      </c>
      <c r="BM1552" s="9"/>
      <c r="BN1552" s="9">
        <v>5851.88907657457</v>
      </c>
      <c r="BO1552" s="9"/>
      <c r="BP1552" s="9">
        <v>1605.75665486977</v>
      </c>
      <c r="BQ1552" s="9"/>
      <c r="BR1552" s="9"/>
      <c r="BS1552" s="9">
        <v>1513.52641318469</v>
      </c>
      <c r="BT1552" s="9"/>
      <c r="BU1552" s="9"/>
      <c r="BV1552" s="9"/>
      <c r="BW1552" s="9"/>
      <c r="BX1552" s="9">
        <v>1510</v>
      </c>
    </row>
    <row r="1553" spans="1:76" x14ac:dyDescent="0.2">
      <c r="A1553" s="2" t="s">
        <v>1553</v>
      </c>
      <c r="B1553" s="2">
        <f t="shared" si="48"/>
        <v>12108</v>
      </c>
      <c r="C1553" s="5">
        <v>1282</v>
      </c>
      <c r="D1553" s="5">
        <v>1282</v>
      </c>
      <c r="E1553" s="5"/>
      <c r="F1553" s="2">
        <v>12108</v>
      </c>
      <c r="G1553">
        <f t="array" ref="G1553:AA1553">VLOOKUP(A1553,Check_S4,{7,8,9,10,11,12,13,14,15,16,17,18,19,20,21,22,23,24,25,26,27},FALSE)</f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1281.6035837107099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e">
        <f t="array" ref="AB1553">MEDIAN(IF(G1553:Q1553&lt;&gt;0,G1553:Q1553))</f>
        <v>#NUM!</v>
      </c>
      <c r="AC1553">
        <f t="array" ref="AC1553">MEDIAN(IF(R1553:Z1553&lt;&gt;0,R1553:Z1553))</f>
        <v>1281.6035837107099</v>
      </c>
      <c r="AD1553" t="e">
        <f t="shared" si="49"/>
        <v>#NUM!</v>
      </c>
      <c r="AE1553" t="e">
        <f t="array" ref="AE1553">TTEST(IF(G1553:Q1553&lt;&gt;0,G1553:Q1553),IF(R1553:AA1553&lt;&gt;0,R1553:AA1553),2,3)</f>
        <v>#DIV/0!</v>
      </c>
      <c r="AX1553" s="8" t="s">
        <v>725</v>
      </c>
      <c r="AY1553" s="8" t="s">
        <v>725</v>
      </c>
      <c r="AZ1553" s="8" t="s">
        <v>1623</v>
      </c>
      <c r="BA1553" s="9">
        <v>1651.3471077965801</v>
      </c>
      <c r="BB1553" s="9">
        <v>1510</v>
      </c>
      <c r="BC1553" s="9">
        <v>62.867853744200197</v>
      </c>
      <c r="BD1553" s="9">
        <v>2927</v>
      </c>
      <c r="BE1553" s="9">
        <v>1510</v>
      </c>
      <c r="BF1553" s="9">
        <v>363.91455079999997</v>
      </c>
      <c r="BG1553" s="9">
        <v>871.51618929999995</v>
      </c>
      <c r="BH1553" s="9"/>
      <c r="BI1553" s="9">
        <v>717.69635908191799</v>
      </c>
      <c r="BJ1553" s="9"/>
      <c r="BK1553" s="9">
        <v>649.98055511971904</v>
      </c>
      <c r="BL1553" s="9">
        <v>3323.6948030260501</v>
      </c>
      <c r="BM1553" s="9"/>
      <c r="BN1553" s="9">
        <v>2826.0302682125298</v>
      </c>
      <c r="BO1553" s="9"/>
      <c r="BP1553" s="9">
        <v>2042.71964650783</v>
      </c>
      <c r="BQ1553" s="9"/>
      <c r="BR1553" s="9"/>
      <c r="BS1553" s="9">
        <v>2010.2658137144001</v>
      </c>
      <c r="BT1553" s="9"/>
      <c r="BU1553" s="9"/>
      <c r="BV1553" s="9"/>
      <c r="BW1553" s="9"/>
      <c r="BX1553" s="9">
        <v>922</v>
      </c>
    </row>
    <row r="1554" spans="1:76" x14ac:dyDescent="0.2">
      <c r="A1554" s="2" t="s">
        <v>1554</v>
      </c>
      <c r="B1554" s="2">
        <f t="shared" si="48"/>
        <v>12515</v>
      </c>
      <c r="C1554" s="5">
        <v>1232</v>
      </c>
      <c r="D1554" s="5">
        <v>1232</v>
      </c>
      <c r="E1554" s="5"/>
      <c r="F1554" s="2">
        <v>12515</v>
      </c>
      <c r="G1554">
        <f t="array" ref="G1554:AA1554">VLOOKUP(A1554,Check_S4,{7,8,9,10,11,12,13,14,15,16,17,18,19,20,21,22,23,24,25,26,27},FALSE)</f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1232.3942542355801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e">
        <f t="array" ref="AB1554">MEDIAN(IF(G1554:Q1554&lt;&gt;0,G1554:Q1554))</f>
        <v>#NUM!</v>
      </c>
      <c r="AC1554">
        <f t="array" ref="AC1554">MEDIAN(IF(R1554:Z1554&lt;&gt;0,R1554:Z1554))</f>
        <v>1232.3942542355801</v>
      </c>
      <c r="AD1554" t="e">
        <f t="shared" si="49"/>
        <v>#NUM!</v>
      </c>
      <c r="AE1554" t="e">
        <f t="array" ref="AE1554">TTEST(IF(G1554:Q1554&lt;&gt;0,G1554:Q1554),IF(R1554:AA1554&lt;&gt;0,R1554:AA1554),2,3)</f>
        <v>#DIV/0!</v>
      </c>
      <c r="AX1554" s="8" t="s">
        <v>3862</v>
      </c>
      <c r="AY1554" s="8" t="s">
        <v>3863</v>
      </c>
      <c r="AZ1554" s="8" t="s">
        <v>1623</v>
      </c>
      <c r="BA1554" s="9">
        <v>1586.81108830317</v>
      </c>
      <c r="BB1554" s="9">
        <v>1511.94618003396</v>
      </c>
      <c r="BC1554" s="9">
        <v>72.336741617916999</v>
      </c>
      <c r="BD1554" s="9">
        <v>197</v>
      </c>
      <c r="BE1554" s="9">
        <v>1095</v>
      </c>
      <c r="BF1554" s="9">
        <v>88.087664290000006</v>
      </c>
      <c r="BG1554" s="9"/>
      <c r="BH1554" s="9"/>
      <c r="BI1554" s="9">
        <v>2301.89606350748</v>
      </c>
      <c r="BJ1554" s="9"/>
      <c r="BK1554" s="9"/>
      <c r="BL1554" s="9">
        <v>2789.07612144635</v>
      </c>
      <c r="BM1554" s="9"/>
      <c r="BN1554" s="9">
        <v>684.79999512234895</v>
      </c>
      <c r="BO1554" s="9"/>
      <c r="BP1554" s="9">
        <v>1511.94618003396</v>
      </c>
      <c r="BQ1554" s="9"/>
      <c r="BR1554" s="9"/>
      <c r="BS1554" s="9"/>
      <c r="BT1554" s="9"/>
      <c r="BU1554" s="9"/>
      <c r="BV1554" s="9">
        <v>2377.61881417633</v>
      </c>
      <c r="BW1554" s="9">
        <v>3235.8749561520799</v>
      </c>
      <c r="BX1554" s="9"/>
    </row>
    <row r="1555" spans="1:76" x14ac:dyDescent="0.2">
      <c r="A1555" s="2" t="s">
        <v>1555</v>
      </c>
      <c r="B1555" s="2">
        <f t="shared" si="48"/>
        <v>13510</v>
      </c>
      <c r="C1555" s="5">
        <v>1136</v>
      </c>
      <c r="D1555" s="5">
        <v>1136</v>
      </c>
      <c r="E1555" s="5"/>
      <c r="F1555" s="2">
        <v>13510</v>
      </c>
      <c r="G1555">
        <f t="array" ref="G1555:AA1555">VLOOKUP(A1555,Check_S4,{7,8,9,10,11,12,13,14,15,16,17,18,19,20,21,22,23,24,25,26,27},FALSE)</f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1135.9643558666501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e">
        <f t="array" ref="AB1555">MEDIAN(IF(G1555:Q1555&lt;&gt;0,G1555:Q1555))</f>
        <v>#NUM!</v>
      </c>
      <c r="AC1555">
        <f t="array" ref="AC1555">MEDIAN(IF(R1555:Z1555&lt;&gt;0,R1555:Z1555))</f>
        <v>1135.9643558666501</v>
      </c>
      <c r="AD1555" t="e">
        <f t="shared" si="49"/>
        <v>#NUM!</v>
      </c>
      <c r="AE1555" t="e">
        <f t="array" ref="AE1555">TTEST(IF(G1555:Q1555&lt;&gt;0,G1555:Q1555),IF(R1555:AA1555&lt;&gt;0,R1555:AA1555),2,3)</f>
        <v>#DIV/0!</v>
      </c>
      <c r="AX1555" s="8" t="s">
        <v>3864</v>
      </c>
      <c r="AY1555" s="8" t="s">
        <v>3865</v>
      </c>
      <c r="AZ1555" s="8" t="s">
        <v>1623</v>
      </c>
      <c r="BA1555" s="9">
        <v>1493.7726860425601</v>
      </c>
      <c r="BB1555" s="9">
        <v>1511.94618003396</v>
      </c>
      <c r="BC1555" s="9">
        <v>78.071678182308304</v>
      </c>
      <c r="BD1555" s="9">
        <v>279</v>
      </c>
      <c r="BE1555" s="9">
        <v>2619</v>
      </c>
      <c r="BF1555" s="9">
        <v>129.07993819999999</v>
      </c>
      <c r="BG1555" s="9"/>
      <c r="BH1555" s="9"/>
      <c r="BI1555" s="9">
        <v>2336.09339948449</v>
      </c>
      <c r="BJ1555" s="9"/>
      <c r="BK1555" s="9"/>
      <c r="BL1555" s="9">
        <v>332.00268303743502</v>
      </c>
      <c r="BM1555" s="9"/>
      <c r="BN1555" s="9">
        <v>817.88467003298695</v>
      </c>
      <c r="BO1555" s="9">
        <v>2075.43585160674</v>
      </c>
      <c r="BP1555" s="9">
        <v>1511.94618003396</v>
      </c>
      <c r="BQ1555" s="9"/>
      <c r="BR1555" s="9">
        <v>3343.5114519874101</v>
      </c>
      <c r="BS1555" s="9"/>
      <c r="BT1555" s="9"/>
      <c r="BU1555" s="9"/>
      <c r="BV1555" s="9"/>
      <c r="BW1555" s="9"/>
      <c r="BX1555" s="9"/>
    </row>
    <row r="1556" spans="1:76" x14ac:dyDescent="0.2">
      <c r="A1556" s="2" t="s">
        <v>1556</v>
      </c>
      <c r="B1556" s="2">
        <f t="shared" si="48"/>
        <v>62134</v>
      </c>
      <c r="C1556" s="5">
        <v>246</v>
      </c>
      <c r="D1556" s="5">
        <v>246</v>
      </c>
      <c r="E1556" s="5"/>
      <c r="F1556" s="2">
        <v>62134</v>
      </c>
      <c r="G1556">
        <f t="array" ref="G1556:AA1556">VLOOKUP(A1556,Check_S4,{7,8,9,10,11,12,13,14,15,16,17,18,19,20,21,22,23,24,25,26,27},FALSE)</f>
        <v>0</v>
      </c>
      <c r="H1556">
        <v>0</v>
      </c>
      <c r="I1556">
        <v>0</v>
      </c>
      <c r="J1556">
        <v>0</v>
      </c>
      <c r="K1556">
        <v>246.47928188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f t="array" ref="AB1556">MEDIAN(IF(G1556:Q1556&lt;&gt;0,G1556:Q1556))</f>
        <v>246.47928188</v>
      </c>
      <c r="AC1556" t="e">
        <f t="array" ref="AC1556">MEDIAN(IF(R1556:Z1556&lt;&gt;0,R1556:Z1556))</f>
        <v>#NUM!</v>
      </c>
      <c r="AD1556" t="e">
        <f t="shared" si="49"/>
        <v>#NUM!</v>
      </c>
      <c r="AE1556" t="e">
        <f t="array" ref="AE1556">TTEST(IF(G1556:Q1556&lt;&gt;0,G1556:Q1556),IF(R1556:AA1556&lt;&gt;0,R1556:AA1556),2,3)</f>
        <v>#DIV/0!</v>
      </c>
      <c r="AX1556" s="8" t="s">
        <v>533</v>
      </c>
      <c r="AY1556" s="8" t="s">
        <v>3866</v>
      </c>
      <c r="AZ1556" s="8" t="s">
        <v>1623</v>
      </c>
      <c r="BA1556" s="9">
        <v>1916.2117946942101</v>
      </c>
      <c r="BB1556" s="9">
        <v>1511.9776608806601</v>
      </c>
      <c r="BC1556" s="9">
        <v>84.7515985853518</v>
      </c>
      <c r="BD1556" s="9"/>
      <c r="BE1556" s="9">
        <v>5483</v>
      </c>
      <c r="BF1556" s="9">
        <v>209.63812329999999</v>
      </c>
      <c r="BG1556" s="9"/>
      <c r="BH1556" s="9"/>
      <c r="BI1556" s="9">
        <v>3531.6384805073099</v>
      </c>
      <c r="BJ1556" s="9"/>
      <c r="BK1556" s="9">
        <v>965.38955688861495</v>
      </c>
      <c r="BL1556" s="9">
        <v>1137.2390423281399</v>
      </c>
      <c r="BM1556" s="9"/>
      <c r="BN1556" s="9">
        <v>945.39289895212903</v>
      </c>
      <c r="BO1556" s="9">
        <v>2197.2889345306098</v>
      </c>
      <c r="BP1556" s="9"/>
      <c r="BQ1556" s="9"/>
      <c r="BR1556" s="9">
        <v>2505.8146310020902</v>
      </c>
      <c r="BS1556" s="9"/>
      <c r="BT1556" s="9"/>
      <c r="BU1556" s="9"/>
      <c r="BV1556" s="9">
        <v>1886.71627943318</v>
      </c>
      <c r="BW1556" s="9"/>
      <c r="BX1556" s="9">
        <v>300</v>
      </c>
    </row>
    <row r="1557" spans="1:76" x14ac:dyDescent="0.2">
      <c r="A1557" s="2" t="s">
        <v>1557</v>
      </c>
      <c r="B1557" s="2">
        <f t="shared" si="48"/>
        <v>18334</v>
      </c>
      <c r="C1557" s="5">
        <v>818</v>
      </c>
      <c r="D1557" s="5">
        <v>818</v>
      </c>
      <c r="E1557" s="5">
        <v>62</v>
      </c>
      <c r="F1557" s="2">
        <v>18334</v>
      </c>
      <c r="G1557">
        <f t="array" ref="G1557:AA1557">VLOOKUP(A1557,Check_S4,{7,8,9,10,11,12,13,14,15,16,17,18,19,20,21,22,23,24,25,26,27},FALSE)</f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457.36118015506901</v>
      </c>
      <c r="O1557">
        <v>0</v>
      </c>
      <c r="P1557">
        <v>0</v>
      </c>
      <c r="Q1557">
        <v>0</v>
      </c>
      <c r="R1557">
        <v>0</v>
      </c>
      <c r="S1557">
        <v>1177.70086370693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f t="array" ref="AB1557">MEDIAN(IF(G1557:Q1557&lt;&gt;0,G1557:Q1557))</f>
        <v>457.36118015506901</v>
      </c>
      <c r="AC1557">
        <f t="array" ref="AC1557">MEDIAN(IF(R1557:Z1557&lt;&gt;0,R1557:Z1557))</f>
        <v>1177.70086370693</v>
      </c>
      <c r="AD1557">
        <f t="shared" si="49"/>
        <v>2.5749908711264666</v>
      </c>
      <c r="AE1557" t="e">
        <f t="array" ref="AE1557">TTEST(IF(G1557:Q1557&lt;&gt;0,G1557:Q1557),IF(R1557:AA1557&lt;&gt;0,R1557:AA1557),2,3)</f>
        <v>#DIV/0!</v>
      </c>
      <c r="AX1557" s="8" t="s">
        <v>3867</v>
      </c>
      <c r="AY1557" s="8" t="s">
        <v>3868</v>
      </c>
      <c r="AZ1557" s="8" t="s">
        <v>1623</v>
      </c>
      <c r="BA1557" s="9">
        <v>1423.48550480928</v>
      </c>
      <c r="BB1557" s="9">
        <v>1513.4878923630899</v>
      </c>
      <c r="BC1557" s="9">
        <v>47.0991890729102</v>
      </c>
      <c r="BD1557" s="9"/>
      <c r="BE1557" s="9">
        <v>1055</v>
      </c>
      <c r="BF1557" s="9">
        <v>81.093846889999995</v>
      </c>
      <c r="BG1557" s="9"/>
      <c r="BH1557" s="9"/>
      <c r="BI1557" s="9">
        <v>2009.6813058283201</v>
      </c>
      <c r="BJ1557" s="9"/>
      <c r="BK1557" s="9"/>
      <c r="BL1557" s="9">
        <v>1166.19653004115</v>
      </c>
      <c r="BM1557" s="9"/>
      <c r="BN1557" s="9">
        <v>1647.5698375867</v>
      </c>
      <c r="BO1557" s="9"/>
      <c r="BP1557" s="9">
        <v>1379.4059471394801</v>
      </c>
      <c r="BQ1557" s="9"/>
      <c r="BR1557" s="9"/>
      <c r="BS1557" s="9">
        <v>1914.04599076419</v>
      </c>
      <c r="BT1557" s="9">
        <v>2134.8905802243999</v>
      </c>
      <c r="BU1557" s="9"/>
      <c r="BV1557" s="9"/>
      <c r="BW1557" s="9"/>
      <c r="BX1557" s="9"/>
    </row>
    <row r="1558" spans="1:76" x14ac:dyDescent="0.2">
      <c r="A1558" s="2" t="s">
        <v>1558</v>
      </c>
      <c r="B1558" s="2">
        <f t="shared" si="48"/>
        <v>11785</v>
      </c>
      <c r="C1558" s="5">
        <v>1272</v>
      </c>
      <c r="D1558" s="5">
        <v>1272</v>
      </c>
      <c r="E1558" s="5"/>
      <c r="F1558" s="2">
        <v>11785</v>
      </c>
      <c r="G1558">
        <f t="array" ref="G1558:AA1558">VLOOKUP(A1558,Check_S4,{7,8,9,10,11,12,13,14,15,16,17,18,19,20,21,22,23,24,25,26,27},FALSE)</f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1272.2418103699599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e">
        <f t="array" ref="AB1558">MEDIAN(IF(G1558:Q1558&lt;&gt;0,G1558:Q1558))</f>
        <v>#NUM!</v>
      </c>
      <c r="AC1558">
        <f t="array" ref="AC1558">MEDIAN(IF(R1558:Z1558&lt;&gt;0,R1558:Z1558))</f>
        <v>1272.2418103699599</v>
      </c>
      <c r="AD1558" t="e">
        <f t="shared" si="49"/>
        <v>#NUM!</v>
      </c>
      <c r="AE1558" t="e">
        <f t="array" ref="AE1558">TTEST(IF(G1558:Q1558&lt;&gt;0,G1558:Q1558),IF(R1558:AA1558&lt;&gt;0,R1558:AA1558),2,3)</f>
        <v>#DIV/0!</v>
      </c>
      <c r="AX1558" s="8" t="s">
        <v>3869</v>
      </c>
      <c r="AY1558" s="8" t="s">
        <v>3870</v>
      </c>
      <c r="AZ1558" s="8" t="s">
        <v>1623</v>
      </c>
      <c r="BA1558" s="9">
        <v>1639.8161129042301</v>
      </c>
      <c r="BB1558" s="9">
        <v>1514.2403455614301</v>
      </c>
      <c r="BC1558" s="9">
        <v>87.085105494669506</v>
      </c>
      <c r="BD1558" s="9"/>
      <c r="BE1558" s="9">
        <v>4252</v>
      </c>
      <c r="BF1558" s="9">
        <v>219.50963530000001</v>
      </c>
      <c r="BG1558" s="9"/>
      <c r="BH1558" s="9"/>
      <c r="BI1558" s="9">
        <v>827.32580511746698</v>
      </c>
      <c r="BJ1558" s="9"/>
      <c r="BK1558" s="9"/>
      <c r="BL1558" s="9">
        <v>548.85509575836204</v>
      </c>
      <c r="BM1558" s="9"/>
      <c r="BN1558" s="9">
        <v>1514.2403455614301</v>
      </c>
      <c r="BO1558" s="9"/>
      <c r="BP1558" s="9"/>
      <c r="BQ1558" s="9"/>
      <c r="BR1558" s="9"/>
      <c r="BS1558" s="9">
        <v>2161.4960161866802</v>
      </c>
      <c r="BT1558" s="9">
        <v>1579.1983430831699</v>
      </c>
      <c r="BU1558" s="9"/>
      <c r="BV1558" s="9">
        <v>3449.71977513098</v>
      </c>
      <c r="BW1558" s="9"/>
      <c r="BX1558" s="9">
        <v>206</v>
      </c>
    </row>
    <row r="1559" spans="1:76" x14ac:dyDescent="0.2">
      <c r="A1559" s="2" t="s">
        <v>1559</v>
      </c>
      <c r="B1559" s="2">
        <f t="shared" si="48"/>
        <v>50891</v>
      </c>
      <c r="C1559" s="5">
        <v>294</v>
      </c>
      <c r="D1559" s="5">
        <v>294</v>
      </c>
      <c r="E1559" s="5"/>
      <c r="F1559" s="2">
        <v>50891</v>
      </c>
      <c r="G1559">
        <f t="array" ref="G1559:AA1559">VLOOKUP(A1559,Check_S4,{7,8,9,10,11,12,13,14,15,16,17,18,19,20,21,22,23,24,25,26,27},FALSE)</f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293.50476884998602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f t="array" ref="AB1559">MEDIAN(IF(G1559:Q1559&lt;&gt;0,G1559:Q1559))</f>
        <v>293.50476884998602</v>
      </c>
      <c r="AC1559" t="e">
        <f t="array" ref="AC1559">MEDIAN(IF(R1559:Z1559&lt;&gt;0,R1559:Z1559))</f>
        <v>#NUM!</v>
      </c>
      <c r="AD1559" t="e">
        <f t="shared" si="49"/>
        <v>#NUM!</v>
      </c>
      <c r="AE1559" t="e">
        <f t="array" ref="AE1559">TTEST(IF(G1559:Q1559&lt;&gt;0,G1559:Q1559),IF(R1559:AA1559&lt;&gt;0,R1559:AA1559),2,3)</f>
        <v>#DIV/0!</v>
      </c>
      <c r="AX1559" s="8" t="s">
        <v>3871</v>
      </c>
      <c r="AY1559" s="8" t="s">
        <v>3872</v>
      </c>
      <c r="AZ1559" s="8" t="s">
        <v>1623</v>
      </c>
      <c r="BA1559" s="9">
        <v>2150.2164751806399</v>
      </c>
      <c r="BB1559" s="9">
        <v>1514.7657543216901</v>
      </c>
      <c r="BC1559" s="9">
        <v>105.98115113438099</v>
      </c>
      <c r="BD1559" s="9"/>
      <c r="BE1559" s="9">
        <v>2775</v>
      </c>
      <c r="BF1559" s="9">
        <v>47.410045629999999</v>
      </c>
      <c r="BG1559" s="9"/>
      <c r="BH1559" s="9"/>
      <c r="BI1559" s="9">
        <v>1491.9641128753201</v>
      </c>
      <c r="BJ1559" s="9"/>
      <c r="BK1559" s="9"/>
      <c r="BL1559" s="9">
        <v>2029.31912864581</v>
      </c>
      <c r="BM1559" s="9"/>
      <c r="BN1559" s="9">
        <v>878.28394309390103</v>
      </c>
      <c r="BO1559" s="9">
        <v>2605.00921078188</v>
      </c>
      <c r="BP1559" s="9"/>
      <c r="BQ1559" s="9">
        <v>7691.1960812771404</v>
      </c>
      <c r="BR1559" s="9"/>
      <c r="BS1559" s="9">
        <v>1514.7657543216901</v>
      </c>
      <c r="BT1559" s="9"/>
      <c r="BU1559" s="9"/>
      <c r="BV1559" s="9"/>
      <c r="BW1559" s="9"/>
      <c r="BX1559" s="9">
        <v>319</v>
      </c>
    </row>
    <row r="1560" spans="1:76" x14ac:dyDescent="0.2">
      <c r="A1560" s="2" t="s">
        <v>1560</v>
      </c>
      <c r="B1560" s="2">
        <f t="shared" si="48"/>
        <v>18904</v>
      </c>
      <c r="C1560" s="5">
        <v>761</v>
      </c>
      <c r="D1560" s="5">
        <v>286</v>
      </c>
      <c r="E1560" s="5">
        <v>116</v>
      </c>
      <c r="F1560" s="2">
        <v>18904</v>
      </c>
      <c r="G1560">
        <f t="array" ref="G1560:AA1560">VLOOKUP(A1560,Check_S4,{7,8,9,10,11,12,13,14,15,16,17,18,19,20,21,22,23,24,25,26,27},FALSE)</f>
        <v>0</v>
      </c>
      <c r="H1560">
        <v>0</v>
      </c>
      <c r="I1560">
        <v>213.80945879999999</v>
      </c>
      <c r="J1560">
        <v>0</v>
      </c>
      <c r="K1560">
        <v>0</v>
      </c>
      <c r="L1560">
        <v>285.53418458728203</v>
      </c>
      <c r="M1560">
        <v>0</v>
      </c>
      <c r="N1560">
        <v>0</v>
      </c>
      <c r="O1560">
        <v>0</v>
      </c>
      <c r="P1560">
        <v>0</v>
      </c>
      <c r="Q1560">
        <v>1783.3491881734201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f t="array" ref="AB1560">MEDIAN(IF(G1560:Q1560&lt;&gt;0,G1560:Q1560))</f>
        <v>285.53418458728203</v>
      </c>
      <c r="AC1560" t="e">
        <f t="array" ref="AC1560">MEDIAN(IF(R1560:Z1560&lt;&gt;0,R1560:Z1560))</f>
        <v>#NUM!</v>
      </c>
      <c r="AD1560" t="e">
        <f t="shared" si="49"/>
        <v>#NUM!</v>
      </c>
      <c r="AE1560" t="e">
        <f t="array" ref="AE1560">TTEST(IF(G1560:Q1560&lt;&gt;0,G1560:Q1560),IF(R1560:AA1560&lt;&gt;0,R1560:AA1560),2,3)</f>
        <v>#DIV/0!</v>
      </c>
      <c r="AX1560" s="8" t="s">
        <v>3873</v>
      </c>
      <c r="AY1560" s="8" t="s">
        <v>3874</v>
      </c>
      <c r="AZ1560" s="8" t="s">
        <v>1623</v>
      </c>
      <c r="BA1560" s="9">
        <v>1709.7502580006001</v>
      </c>
      <c r="BB1560" s="9">
        <v>1514.8936360523901</v>
      </c>
      <c r="BC1560" s="9">
        <v>52.0360920430984</v>
      </c>
      <c r="BD1560" s="9"/>
      <c r="BE1560" s="9"/>
      <c r="BF1560" s="9"/>
      <c r="BG1560" s="9"/>
      <c r="BH1560" s="9"/>
      <c r="BI1560" s="9">
        <v>954.661268676227</v>
      </c>
      <c r="BJ1560" s="9"/>
      <c r="BK1560" s="9"/>
      <c r="BL1560" s="9">
        <v>1057.7501705049301</v>
      </c>
      <c r="BM1560" s="9"/>
      <c r="BN1560" s="9"/>
      <c r="BO1560" s="9"/>
      <c r="BP1560" s="9">
        <v>1972.0371015998401</v>
      </c>
      <c r="BQ1560" s="9"/>
      <c r="BR1560" s="9">
        <v>2854.5524912214</v>
      </c>
      <c r="BS1560" s="9"/>
      <c r="BT1560" s="9"/>
      <c r="BU1560" s="9"/>
      <c r="BV1560" s="9"/>
      <c r="BW1560" s="9"/>
      <c r="BX1560" s="9"/>
    </row>
    <row r="1561" spans="1:76" x14ac:dyDescent="0.2">
      <c r="A1561" s="2" t="s">
        <v>1561</v>
      </c>
      <c r="B1561" s="2">
        <f t="shared" si="48"/>
        <v>68767</v>
      </c>
      <c r="C1561" s="5">
        <v>207</v>
      </c>
      <c r="D1561" s="5">
        <v>207</v>
      </c>
      <c r="E1561" s="5">
        <v>129</v>
      </c>
      <c r="F1561" s="2">
        <v>68767</v>
      </c>
      <c r="G1561">
        <f t="array" ref="G1561:AA1561">VLOOKUP(A1561,Check_S4,{7,8,9,10,11,12,13,14,15,16,17,18,19,20,21,22,23,24,25,26,27},FALSE)</f>
        <v>0</v>
      </c>
      <c r="H1561">
        <v>0</v>
      </c>
      <c r="I1561">
        <v>17.94754399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396</v>
      </c>
      <c r="AB1561">
        <f t="array" ref="AB1561">MEDIAN(IF(G1561:Q1561&lt;&gt;0,G1561:Q1561))</f>
        <v>17.94754399</v>
      </c>
      <c r="AC1561" t="e">
        <f t="array" ref="AC1561">MEDIAN(IF(R1561:Z1561&lt;&gt;0,R1561:Z1561))</f>
        <v>#NUM!</v>
      </c>
      <c r="AD1561" t="e">
        <f t="shared" si="49"/>
        <v>#NUM!</v>
      </c>
      <c r="AE1561" t="e">
        <f t="array" ref="AE1561">TTEST(IF(G1561:Q1561&lt;&gt;0,G1561:Q1561),IF(R1561:AA1561&lt;&gt;0,R1561:AA1561),2,3)</f>
        <v>#DIV/0!</v>
      </c>
      <c r="AX1561" s="8" t="s">
        <v>3875</v>
      </c>
      <c r="AY1561" s="8" t="s">
        <v>3876</v>
      </c>
      <c r="AZ1561" s="8" t="s">
        <v>1623</v>
      </c>
      <c r="BA1561" s="9">
        <v>1444.2687163912699</v>
      </c>
      <c r="BB1561" s="9">
        <v>1515.0042402854499</v>
      </c>
      <c r="BC1561" s="9">
        <v>66.517429818639897</v>
      </c>
      <c r="BD1561" s="9">
        <v>708</v>
      </c>
      <c r="BE1561" s="9">
        <v>616</v>
      </c>
      <c r="BF1561" s="9">
        <v>161.38375809999999</v>
      </c>
      <c r="BG1561" s="9"/>
      <c r="BH1561" s="9"/>
      <c r="BI1561" s="9">
        <v>2895.4277132269599</v>
      </c>
      <c r="BJ1561" s="9"/>
      <c r="BK1561" s="9">
        <v>1939.45091921069</v>
      </c>
      <c r="BL1561" s="9">
        <v>2140.5701741613402</v>
      </c>
      <c r="BM1561" s="9"/>
      <c r="BN1561" s="9">
        <v>1224.10731724477</v>
      </c>
      <c r="BO1561" s="9"/>
      <c r="BP1561" s="9"/>
      <c r="BQ1561" s="9"/>
      <c r="BR1561" s="9"/>
      <c r="BS1561" s="9">
        <v>1805.90116332613</v>
      </c>
      <c r="BT1561" s="9"/>
      <c r="BU1561" s="9"/>
      <c r="BV1561" s="9">
        <v>2574.8461186427598</v>
      </c>
      <c r="BW1561" s="9"/>
      <c r="BX1561" s="9">
        <v>377</v>
      </c>
    </row>
    <row r="1562" spans="1:76" x14ac:dyDescent="0.2">
      <c r="A1562" s="2" t="s">
        <v>1562</v>
      </c>
      <c r="B1562" s="2">
        <f t="shared" si="48"/>
        <v>65815</v>
      </c>
      <c r="C1562" s="5">
        <v>216</v>
      </c>
      <c r="D1562" s="5">
        <v>216</v>
      </c>
      <c r="E1562" s="5">
        <v>136</v>
      </c>
      <c r="F1562" s="2">
        <v>65815</v>
      </c>
      <c r="G1562">
        <f t="array" ref="G1562:AA1562">VLOOKUP(A1562,Check_S4,{7,8,9,10,11,12,13,14,15,16,17,18,19,20,21,22,23,24,25,26,27},FALSE)</f>
        <v>425</v>
      </c>
      <c r="H1562">
        <v>0</v>
      </c>
      <c r="I1562">
        <v>7.7111929620000002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f t="array" ref="AB1562">MEDIAN(IF(G1562:Q1562&lt;&gt;0,G1562:Q1562))</f>
        <v>216.35559648100002</v>
      </c>
      <c r="AC1562" t="e">
        <f t="array" ref="AC1562">MEDIAN(IF(R1562:Z1562&lt;&gt;0,R1562:Z1562))</f>
        <v>#NUM!</v>
      </c>
      <c r="AD1562" t="e">
        <f t="shared" si="49"/>
        <v>#NUM!</v>
      </c>
      <c r="AE1562" t="e">
        <f t="array" ref="AE1562">TTEST(IF(G1562:Q1562&lt;&gt;0,G1562:Q1562),IF(R1562:AA1562&lt;&gt;0,R1562:AA1562),2,3)</f>
        <v>#DIV/0!</v>
      </c>
      <c r="AX1562" s="8" t="s">
        <v>3877</v>
      </c>
      <c r="AY1562" s="8" t="s">
        <v>3878</v>
      </c>
      <c r="AZ1562" s="8" t="s">
        <v>1623</v>
      </c>
      <c r="BA1562" s="9">
        <v>1405.45819352279</v>
      </c>
      <c r="BB1562" s="9">
        <v>1515.58322171035</v>
      </c>
      <c r="BC1562" s="9">
        <v>59.405002758791099</v>
      </c>
      <c r="BD1562" s="9"/>
      <c r="BE1562" s="9">
        <v>657</v>
      </c>
      <c r="BF1562" s="9">
        <v>221.41031989999999</v>
      </c>
      <c r="BG1562" s="9">
        <v>562.95671930000003</v>
      </c>
      <c r="BH1562" s="9"/>
      <c r="BI1562" s="9">
        <v>1481.16644342069</v>
      </c>
      <c r="BJ1562" s="9"/>
      <c r="BK1562" s="9">
        <v>944.77926225261001</v>
      </c>
      <c r="BL1562" s="9">
        <v>3034.9214848341398</v>
      </c>
      <c r="BM1562" s="9"/>
      <c r="BN1562" s="9">
        <v>2072.8603431195002</v>
      </c>
      <c r="BO1562" s="9"/>
      <c r="BP1562" s="9">
        <v>1810.2647385241501</v>
      </c>
      <c r="BQ1562" s="9"/>
      <c r="BR1562" s="9"/>
      <c r="BS1562" s="9">
        <v>1719.2226238768101</v>
      </c>
      <c r="BT1562" s="9"/>
      <c r="BU1562" s="9"/>
      <c r="BV1562" s="9"/>
      <c r="BW1562" s="9"/>
      <c r="BX1562" s="9">
        <v>1550</v>
      </c>
    </row>
    <row r="1563" spans="1:76" x14ac:dyDescent="0.2">
      <c r="A1563" s="2" t="s">
        <v>1563</v>
      </c>
      <c r="B1563" s="2">
        <f t="shared" si="48"/>
        <v>72855</v>
      </c>
      <c r="C1563" s="5">
        <v>195</v>
      </c>
      <c r="D1563" s="5">
        <v>195</v>
      </c>
      <c r="E1563" s="5"/>
      <c r="F1563" s="2">
        <v>72855</v>
      </c>
      <c r="G1563">
        <f t="array" ref="G1563:AA1563">VLOOKUP(A1563,Check_S4,{7,8,9,10,11,12,13,14,15,16,17,18,19,20,21,22,23,24,25,26,27},FALSE)</f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195</v>
      </c>
      <c r="AB1563" t="e">
        <f t="array" ref="AB1563">MEDIAN(IF(G1563:Q1563&lt;&gt;0,G1563:Q1563))</f>
        <v>#NUM!</v>
      </c>
      <c r="AC1563" t="e">
        <f t="array" ref="AC1563">MEDIAN(IF(R1563:Z1563&lt;&gt;0,R1563:Z1563))</f>
        <v>#NUM!</v>
      </c>
      <c r="AD1563" t="e">
        <f t="shared" si="49"/>
        <v>#NUM!</v>
      </c>
      <c r="AE1563" t="e">
        <f t="array" ref="AE1563">TTEST(IF(G1563:Q1563&lt;&gt;0,G1563:Q1563),IF(R1563:AA1563&lt;&gt;0,R1563:AA1563),2,3)</f>
        <v>#DIV/0!</v>
      </c>
      <c r="AX1563" s="8" t="s">
        <v>3879</v>
      </c>
      <c r="AY1563" s="8" t="s">
        <v>3880</v>
      </c>
      <c r="AZ1563" s="8" t="s">
        <v>1623</v>
      </c>
      <c r="BA1563" s="9">
        <v>2164.3736652068701</v>
      </c>
      <c r="BB1563" s="9">
        <v>1516.1061729938299</v>
      </c>
      <c r="BC1563" s="9">
        <v>126.26949972741799</v>
      </c>
      <c r="BD1563" s="9"/>
      <c r="BE1563" s="9">
        <v>9527</v>
      </c>
      <c r="BF1563" s="9">
        <v>186.38214540000001</v>
      </c>
      <c r="BG1563" s="9"/>
      <c r="BH1563" s="9"/>
      <c r="BI1563" s="9">
        <v>1186.5364406691101</v>
      </c>
      <c r="BJ1563" s="9"/>
      <c r="BK1563" s="9">
        <v>570.325321887104</v>
      </c>
      <c r="BL1563" s="9">
        <v>880.10515809404706</v>
      </c>
      <c r="BM1563" s="9"/>
      <c r="BN1563" s="9"/>
      <c r="BO1563" s="9"/>
      <c r="BP1563" s="9">
        <v>1924.8814597560099</v>
      </c>
      <c r="BQ1563" s="9"/>
      <c r="BR1563" s="9"/>
      <c r="BS1563" s="9">
        <v>1845.6759053185499</v>
      </c>
      <c r="BT1563" s="9"/>
      <c r="BU1563" s="9"/>
      <c r="BV1563" s="9">
        <v>1915.4788340282</v>
      </c>
      <c r="BW1563" s="9">
        <v>3121.35138691572</v>
      </c>
      <c r="BX1563" s="9">
        <v>486</v>
      </c>
    </row>
    <row r="1564" spans="1:76" x14ac:dyDescent="0.2">
      <c r="A1564" s="2" t="s">
        <v>1564</v>
      </c>
      <c r="B1564" s="2">
        <f t="shared" si="48"/>
        <v>14549</v>
      </c>
      <c r="C1564" s="5">
        <v>976</v>
      </c>
      <c r="D1564" s="5">
        <v>468</v>
      </c>
      <c r="E1564" s="5">
        <v>120</v>
      </c>
      <c r="F1564" s="2">
        <v>14549</v>
      </c>
      <c r="G1564">
        <f t="array" ref="G1564:AA1564">VLOOKUP(A1564,Check_S4,{7,8,9,10,11,12,13,14,15,16,17,18,19,20,21,22,23,24,25,26,27},FALSE)</f>
        <v>0</v>
      </c>
      <c r="H1564">
        <v>0</v>
      </c>
      <c r="I1564">
        <v>146.77638200000001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2314.6413131551099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468</v>
      </c>
      <c r="AB1564">
        <f t="array" ref="AB1564">MEDIAN(IF(G1564:Q1564&lt;&gt;0,G1564:Q1564))</f>
        <v>146.77638200000001</v>
      </c>
      <c r="AC1564">
        <f t="array" ref="AC1564">MEDIAN(IF(R1564:Z1564&lt;&gt;0,R1564:Z1564))</f>
        <v>2314.6413131551099</v>
      </c>
      <c r="AD1564">
        <f t="shared" si="49"/>
        <v>15.769848538405244</v>
      </c>
      <c r="AE1564" t="e">
        <f t="array" ref="AE1564">TTEST(IF(G1564:Q1564&lt;&gt;0,G1564:Q1564),IF(R1564:AA1564&lt;&gt;0,R1564:AA1564),2,3)</f>
        <v>#DIV/0!</v>
      </c>
      <c r="AX1564" s="8" t="s">
        <v>3881</v>
      </c>
      <c r="AY1564" s="8" t="s">
        <v>3882</v>
      </c>
      <c r="AZ1564" s="8" t="s">
        <v>1623</v>
      </c>
      <c r="BA1564" s="9">
        <v>1636.2021950808301</v>
      </c>
      <c r="BB1564" s="9">
        <v>1516.1506802215099</v>
      </c>
      <c r="BC1564" s="9">
        <v>58.623647142383803</v>
      </c>
      <c r="BD1564" s="9"/>
      <c r="BE1564" s="9">
        <v>1370</v>
      </c>
      <c r="BF1564" s="9">
        <v>592.60109720000003</v>
      </c>
      <c r="BG1564" s="9"/>
      <c r="BH1564" s="9"/>
      <c r="BI1564" s="9">
        <v>576.40758448323595</v>
      </c>
      <c r="BJ1564" s="9"/>
      <c r="BK1564" s="9">
        <v>857.54558877134502</v>
      </c>
      <c r="BL1564" s="9">
        <v>859.28929945254197</v>
      </c>
      <c r="BM1564" s="9">
        <v>3092.75453315807</v>
      </c>
      <c r="BN1564" s="9">
        <v>2070.1590401595599</v>
      </c>
      <c r="BO1564" s="9"/>
      <c r="BP1564" s="9">
        <v>2160.9634471405102</v>
      </c>
      <c r="BQ1564" s="9"/>
      <c r="BR1564" s="9"/>
      <c r="BS1564" s="9">
        <v>1662.30136044301</v>
      </c>
      <c r="BT1564" s="9"/>
      <c r="BU1564" s="9"/>
      <c r="BV1564" s="9"/>
      <c r="BW1564" s="9"/>
      <c r="BX1564" s="9">
        <v>3120</v>
      </c>
    </row>
    <row r="1565" spans="1:76" x14ac:dyDescent="0.2">
      <c r="A1565" s="2" t="s">
        <v>1565</v>
      </c>
      <c r="B1565" s="2">
        <f t="shared" si="48"/>
        <v>11963</v>
      </c>
      <c r="C1565" s="5">
        <v>1179</v>
      </c>
      <c r="D1565" s="5">
        <v>1179</v>
      </c>
      <c r="E1565" s="5"/>
      <c r="F1565" s="2">
        <v>11963</v>
      </c>
      <c r="G1565">
        <f t="array" ref="G1565:AA1565">VLOOKUP(A1565,Check_S4,{7,8,9,10,11,12,13,14,15,16,17,18,19,20,21,22,23,24,25,26,27},FALSE)</f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1179.3764440826801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e">
        <f t="array" ref="AB1565">MEDIAN(IF(G1565:Q1565&lt;&gt;0,G1565:Q1565))</f>
        <v>#NUM!</v>
      </c>
      <c r="AC1565">
        <f t="array" ref="AC1565">MEDIAN(IF(R1565:Z1565&lt;&gt;0,R1565:Z1565))</f>
        <v>1179.3764440826801</v>
      </c>
      <c r="AD1565" t="e">
        <f t="shared" si="49"/>
        <v>#NUM!</v>
      </c>
      <c r="AE1565" t="e">
        <f t="array" ref="AE1565">TTEST(IF(G1565:Q1565&lt;&gt;0,G1565:Q1565),IF(R1565:AA1565&lt;&gt;0,R1565:AA1565),2,3)</f>
        <v>#DIV/0!</v>
      </c>
      <c r="AX1565" s="8" t="s">
        <v>3883</v>
      </c>
      <c r="AY1565" s="8" t="s">
        <v>3884</v>
      </c>
      <c r="AZ1565" s="8" t="s">
        <v>1623</v>
      </c>
      <c r="BA1565" s="9">
        <v>1775.5878528170899</v>
      </c>
      <c r="BB1565" s="9">
        <v>1517.5056484704301</v>
      </c>
      <c r="BC1565" s="9">
        <v>76.931731842790398</v>
      </c>
      <c r="BD1565" s="9"/>
      <c r="BE1565" s="9">
        <v>4293</v>
      </c>
      <c r="BF1565" s="9">
        <v>392.80169990000002</v>
      </c>
      <c r="BG1565" s="9"/>
      <c r="BH1565" s="9"/>
      <c r="BI1565" s="9">
        <v>3151.4188277441599</v>
      </c>
      <c r="BJ1565" s="9"/>
      <c r="BK1565" s="9">
        <v>1335.2564260792799</v>
      </c>
      <c r="BL1565" s="9">
        <v>1901.5159703622401</v>
      </c>
      <c r="BM1565" s="9"/>
      <c r="BN1565" s="9">
        <v>1192.9550275895001</v>
      </c>
      <c r="BO1565" s="9"/>
      <c r="BP1565" s="9">
        <v>1699.75487086157</v>
      </c>
      <c r="BQ1565" s="9"/>
      <c r="BR1565" s="9"/>
      <c r="BS1565" s="9"/>
      <c r="BT1565" s="9"/>
      <c r="BU1565" s="9"/>
      <c r="BV1565" s="9"/>
      <c r="BW1565" s="9"/>
      <c r="BX1565" s="9">
        <v>238</v>
      </c>
    </row>
    <row r="1566" spans="1:76" x14ac:dyDescent="0.2">
      <c r="A1566" s="2" t="s">
        <v>1566</v>
      </c>
      <c r="B1566" s="2">
        <f t="shared" si="48"/>
        <v>11539</v>
      </c>
      <c r="C1566" s="5">
        <v>1128</v>
      </c>
      <c r="D1566" s="5">
        <v>1128</v>
      </c>
      <c r="E1566" s="5"/>
      <c r="F1566" s="2">
        <v>11539</v>
      </c>
      <c r="G1566">
        <f t="array" ref="G1566:AA1566">VLOOKUP(A1566,Check_S4,{7,8,9,10,11,12,13,14,15,16,17,18,19,20,21,22,23,24,25,26,27},FALSE)</f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1127.65268427162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e">
        <f t="array" ref="AB1566">MEDIAN(IF(G1566:Q1566&lt;&gt;0,G1566:Q1566))</f>
        <v>#NUM!</v>
      </c>
      <c r="AC1566">
        <f t="array" ref="AC1566">MEDIAN(IF(R1566:Z1566&lt;&gt;0,R1566:Z1566))</f>
        <v>1127.65268427162</v>
      </c>
      <c r="AD1566" t="e">
        <f t="shared" si="49"/>
        <v>#NUM!</v>
      </c>
      <c r="AE1566" t="e">
        <f t="array" ref="AE1566">TTEST(IF(G1566:Q1566&lt;&gt;0,G1566:Q1566),IF(R1566:AA1566&lt;&gt;0,R1566:AA1566),2,3)</f>
        <v>#DIV/0!</v>
      </c>
      <c r="AX1566" s="8" t="s">
        <v>3885</v>
      </c>
      <c r="AY1566" s="8" t="s">
        <v>3886</v>
      </c>
      <c r="AZ1566" s="8" t="s">
        <v>1623</v>
      </c>
      <c r="BA1566" s="9">
        <v>2917.7251367133899</v>
      </c>
      <c r="BB1566" s="9">
        <v>1517.9667765778199</v>
      </c>
      <c r="BC1566" s="9">
        <v>128.25424260290899</v>
      </c>
      <c r="BD1566" s="9"/>
      <c r="BE1566" s="9">
        <v>2141</v>
      </c>
      <c r="BF1566" s="9">
        <v>116.8877052</v>
      </c>
      <c r="BG1566" s="9"/>
      <c r="BH1566" s="9"/>
      <c r="BI1566" s="9">
        <v>1035.8389827685801</v>
      </c>
      <c r="BJ1566" s="9">
        <v>11233.049414031801</v>
      </c>
      <c r="BK1566" s="9"/>
      <c r="BL1566" s="9">
        <v>1815.3604557413901</v>
      </c>
      <c r="BM1566" s="9"/>
      <c r="BN1566" s="9">
        <v>360.48572115006101</v>
      </c>
      <c r="BO1566" s="9"/>
      <c r="BP1566" s="9">
        <v>1220.57309741425</v>
      </c>
      <c r="BQ1566" s="9"/>
      <c r="BR1566" s="9"/>
      <c r="BS1566" s="9"/>
      <c r="BT1566" s="9"/>
      <c r="BU1566" s="9"/>
      <c r="BV1566" s="9"/>
      <c r="BW1566" s="9">
        <v>5418.6057174010302</v>
      </c>
      <c r="BX1566" s="9"/>
    </row>
    <row r="1567" spans="1:76" x14ac:dyDescent="0.2">
      <c r="A1567" s="2" t="s">
        <v>1567</v>
      </c>
      <c r="B1567" s="2">
        <f t="shared" si="48"/>
        <v>70507</v>
      </c>
      <c r="C1567" s="5">
        <v>182</v>
      </c>
      <c r="D1567" s="5">
        <v>182</v>
      </c>
      <c r="E1567" s="5">
        <v>121</v>
      </c>
      <c r="F1567" s="2">
        <v>70507</v>
      </c>
      <c r="G1567">
        <f t="array" ref="G1567:AA1567">VLOOKUP(A1567,Check_S4,{7,8,9,10,11,12,13,14,15,16,17,18,19,20,21,22,23,24,25,26,27},FALSE)</f>
        <v>0</v>
      </c>
      <c r="H1567">
        <v>337</v>
      </c>
      <c r="I1567">
        <v>26.728873159999999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f t="array" ref="AB1567">MEDIAN(IF(G1567:Q1567&lt;&gt;0,G1567:Q1567))</f>
        <v>181.86443658000002</v>
      </c>
      <c r="AC1567" t="e">
        <f t="array" ref="AC1567">MEDIAN(IF(R1567:Z1567&lt;&gt;0,R1567:Z1567))</f>
        <v>#NUM!</v>
      </c>
      <c r="AD1567" t="e">
        <f t="shared" si="49"/>
        <v>#NUM!</v>
      </c>
      <c r="AE1567" t="e">
        <f t="array" ref="AE1567">TTEST(IF(G1567:Q1567&lt;&gt;0,G1567:Q1567),IF(R1567:AA1567&lt;&gt;0,R1567:AA1567),2,3)</f>
        <v>#DIV/0!</v>
      </c>
      <c r="AX1567" s="8" t="s">
        <v>3887</v>
      </c>
      <c r="AY1567" s="8" t="s">
        <v>3888</v>
      </c>
      <c r="AZ1567" s="8" t="s">
        <v>1623</v>
      </c>
      <c r="BA1567" s="9">
        <v>1518.1068720672099</v>
      </c>
      <c r="BB1567" s="9">
        <v>1518.1068720672099</v>
      </c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>
        <v>1518.1068720672099</v>
      </c>
      <c r="BQ1567" s="9"/>
      <c r="BR1567" s="9"/>
      <c r="BS1567" s="9"/>
      <c r="BT1567" s="9"/>
      <c r="BU1567" s="9"/>
      <c r="BV1567" s="9"/>
      <c r="BW1567" s="9"/>
      <c r="BX1567" s="9"/>
    </row>
    <row r="1568" spans="1:76" x14ac:dyDescent="0.2">
      <c r="A1568" s="2" t="s">
        <v>1568</v>
      </c>
      <c r="B1568" s="2">
        <f t="shared" si="48"/>
        <v>49493</v>
      </c>
      <c r="C1568" s="5">
        <v>259</v>
      </c>
      <c r="D1568" s="5">
        <v>259</v>
      </c>
      <c r="E1568" s="5">
        <v>44</v>
      </c>
      <c r="F1568" s="2">
        <v>49493</v>
      </c>
      <c r="G1568">
        <f t="array" ref="G1568:AA1568">VLOOKUP(A1568,Check_S4,{7,8,9,10,11,12,13,14,15,16,17,18,19,20,21,22,23,24,25,26,27},FALSE)</f>
        <v>0</v>
      </c>
      <c r="H1568">
        <v>0</v>
      </c>
      <c r="I1568">
        <v>0</v>
      </c>
      <c r="J1568">
        <v>0</v>
      </c>
      <c r="K1568">
        <v>0</v>
      </c>
      <c r="L1568">
        <v>179.21564437585201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339</v>
      </c>
      <c r="AB1568">
        <f t="array" ref="AB1568">MEDIAN(IF(G1568:Q1568&lt;&gt;0,G1568:Q1568))</f>
        <v>179.21564437585201</v>
      </c>
      <c r="AC1568" t="e">
        <f t="array" ref="AC1568">MEDIAN(IF(R1568:Z1568&lt;&gt;0,R1568:Z1568))</f>
        <v>#NUM!</v>
      </c>
      <c r="AD1568" t="e">
        <f t="shared" si="49"/>
        <v>#NUM!</v>
      </c>
      <c r="AE1568" t="e">
        <f t="array" ref="AE1568">TTEST(IF(G1568:Q1568&lt;&gt;0,G1568:Q1568),IF(R1568:AA1568&lt;&gt;0,R1568:AA1568),2,3)</f>
        <v>#DIV/0!</v>
      </c>
      <c r="AX1568" s="8" t="s">
        <v>3889</v>
      </c>
      <c r="AY1568" s="8" t="s">
        <v>3890</v>
      </c>
      <c r="AZ1568" s="8" t="s">
        <v>1623</v>
      </c>
      <c r="BA1568" s="9">
        <v>2766.7231027036601</v>
      </c>
      <c r="BB1568" s="9">
        <v>1518.5861093614701</v>
      </c>
      <c r="BC1568" s="9">
        <v>150.539361739561</v>
      </c>
      <c r="BD1568" s="9">
        <v>12675</v>
      </c>
      <c r="BE1568" s="9">
        <v>1268</v>
      </c>
      <c r="BF1568" s="9">
        <v>14.629559240000001</v>
      </c>
      <c r="BG1568" s="9"/>
      <c r="BH1568" s="9"/>
      <c r="BI1568" s="9">
        <v>353.24136973344798</v>
      </c>
      <c r="BJ1568" s="9"/>
      <c r="BK1568" s="9"/>
      <c r="BL1568" s="9">
        <v>2731.5875915290499</v>
      </c>
      <c r="BM1568" s="9"/>
      <c r="BN1568" s="9">
        <v>1769.17221872294</v>
      </c>
      <c r="BO1568" s="9"/>
      <c r="BP1568" s="9"/>
      <c r="BQ1568" s="9"/>
      <c r="BR1568" s="9"/>
      <c r="BS1568" s="9"/>
      <c r="BT1568" s="9">
        <v>3105.1540824038402</v>
      </c>
      <c r="BU1568" s="9"/>
      <c r="BV1568" s="9"/>
      <c r="BW1568" s="9"/>
      <c r="BX1568" s="9">
        <v>217</v>
      </c>
    </row>
    <row r="1569" spans="1:76" x14ac:dyDescent="0.2">
      <c r="A1569" s="2" t="s">
        <v>1569</v>
      </c>
      <c r="B1569" s="2">
        <f t="shared" si="48"/>
        <v>42754</v>
      </c>
      <c r="C1569" s="5">
        <v>299</v>
      </c>
      <c r="D1569" s="5">
        <v>299</v>
      </c>
      <c r="E1569" s="5">
        <v>137</v>
      </c>
      <c r="F1569" s="2">
        <v>42754</v>
      </c>
      <c r="G1569">
        <f t="array" ref="G1569:AA1569">VLOOKUP(A1569,Check_S4,{7,8,9,10,11,12,13,14,15,16,17,18,19,20,21,22,23,24,25,26,27},FALSE)</f>
        <v>0</v>
      </c>
      <c r="H1569">
        <v>0</v>
      </c>
      <c r="I1569">
        <v>8.6110969609999994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588.93981754283595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f t="array" ref="AB1569">MEDIAN(IF(G1569:Q1569&lt;&gt;0,G1569:Q1569))</f>
        <v>298.77545725191794</v>
      </c>
      <c r="AC1569" t="e">
        <f t="array" ref="AC1569">MEDIAN(IF(R1569:Z1569&lt;&gt;0,R1569:Z1569))</f>
        <v>#NUM!</v>
      </c>
      <c r="AD1569" t="e">
        <f t="shared" si="49"/>
        <v>#NUM!</v>
      </c>
      <c r="AE1569" t="e">
        <f t="array" ref="AE1569">TTEST(IF(G1569:Q1569&lt;&gt;0,G1569:Q1569),IF(R1569:AA1569&lt;&gt;0,R1569:AA1569),2,3)</f>
        <v>#DIV/0!</v>
      </c>
      <c r="AX1569" s="8" t="s">
        <v>3891</v>
      </c>
      <c r="AY1569" s="8" t="s">
        <v>3892</v>
      </c>
      <c r="AZ1569" s="8" t="s">
        <v>1623</v>
      </c>
      <c r="BA1569" s="9">
        <v>1434.7781053895301</v>
      </c>
      <c r="BB1569" s="9">
        <v>1518.98737186977</v>
      </c>
      <c r="BC1569" s="9">
        <v>63.804744368267201</v>
      </c>
      <c r="BD1569" s="9"/>
      <c r="BE1569" s="9">
        <v>781</v>
      </c>
      <c r="BF1569" s="9">
        <v>39.432324020000003</v>
      </c>
      <c r="BG1569" s="9"/>
      <c r="BH1569" s="9"/>
      <c r="BI1569" s="9">
        <v>951.98711982339705</v>
      </c>
      <c r="BJ1569" s="9">
        <v>1758.4719245470401</v>
      </c>
      <c r="BK1569" s="9"/>
      <c r="BL1569" s="9"/>
      <c r="BM1569" s="9"/>
      <c r="BN1569" s="9"/>
      <c r="BO1569" s="9"/>
      <c r="BP1569" s="9">
        <v>1518.98737186977</v>
      </c>
      <c r="BQ1569" s="9"/>
      <c r="BR1569" s="9">
        <v>2333.56799746653</v>
      </c>
      <c r="BS1569" s="9"/>
      <c r="BT1569" s="9"/>
      <c r="BU1569" s="9"/>
      <c r="BV1569" s="9"/>
      <c r="BW1569" s="9"/>
      <c r="BX1569" s="9">
        <v>2660</v>
      </c>
    </row>
    <row r="1570" spans="1:76" x14ac:dyDescent="0.2">
      <c r="A1570" s="2" t="s">
        <v>1570</v>
      </c>
      <c r="B1570" s="2">
        <f t="shared" si="48"/>
        <v>26039</v>
      </c>
      <c r="C1570" s="5">
        <v>481</v>
      </c>
      <c r="D1570" s="5">
        <v>359</v>
      </c>
      <c r="E1570" s="5">
        <v>104</v>
      </c>
      <c r="F1570" s="2">
        <v>26039</v>
      </c>
      <c r="G1570">
        <f t="array" ref="G1570:AA1570">VLOOKUP(A1570,Check_S4,{7,8,9,10,11,12,13,14,15,16,17,18,19,20,21,22,23,24,25,26,27},FALSE)</f>
        <v>0</v>
      </c>
      <c r="H1570">
        <v>0</v>
      </c>
      <c r="I1570">
        <v>15.488265289999999</v>
      </c>
      <c r="J1570">
        <v>368.38962029999999</v>
      </c>
      <c r="K1570">
        <v>0</v>
      </c>
      <c r="L1570">
        <v>0</v>
      </c>
      <c r="M1570">
        <v>0</v>
      </c>
      <c r="N1570">
        <v>0</v>
      </c>
      <c r="O1570">
        <v>349.66788153416002</v>
      </c>
      <c r="P1570">
        <v>0</v>
      </c>
      <c r="Q1570">
        <v>0</v>
      </c>
      <c r="R1570">
        <v>0</v>
      </c>
      <c r="S1570">
        <v>1191.11856289243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f t="array" ref="AB1570">MEDIAN(IF(G1570:Q1570&lt;&gt;0,G1570:Q1570))</f>
        <v>349.66788153416002</v>
      </c>
      <c r="AC1570">
        <f t="array" ref="AC1570">MEDIAN(IF(R1570:Z1570&lt;&gt;0,R1570:Z1570))</f>
        <v>1191.11856289243</v>
      </c>
      <c r="AD1570">
        <f t="shared" si="49"/>
        <v>3.4064282875122069</v>
      </c>
      <c r="AE1570" t="e">
        <f t="array" ref="AE1570">TTEST(IF(G1570:Q1570&lt;&gt;0,G1570:Q1570),IF(R1570:AA1570&lt;&gt;0,R1570:AA1570),2,3)</f>
        <v>#DIV/0!</v>
      </c>
      <c r="AX1570" s="8" t="s">
        <v>627</v>
      </c>
      <c r="AY1570" s="8" t="s">
        <v>3893</v>
      </c>
      <c r="AZ1570" s="8" t="s">
        <v>1640</v>
      </c>
      <c r="BA1570" s="9">
        <v>1589.9269320619701</v>
      </c>
      <c r="BB1570" s="9">
        <v>1519.7249965003</v>
      </c>
      <c r="BC1570" s="9">
        <v>53.477150255532401</v>
      </c>
      <c r="BD1570" s="9"/>
      <c r="BE1570" s="9">
        <v>1101</v>
      </c>
      <c r="BF1570" s="9">
        <v>76.986169259999997</v>
      </c>
      <c r="BG1570" s="9"/>
      <c r="BH1570" s="9"/>
      <c r="BI1570" s="9">
        <v>2536.6091803530398</v>
      </c>
      <c r="BJ1570" s="9"/>
      <c r="BK1570" s="9"/>
      <c r="BL1570" s="9">
        <v>1080.0638009878101</v>
      </c>
      <c r="BM1570" s="9"/>
      <c r="BN1570" s="9">
        <v>960.06722927046599</v>
      </c>
      <c r="BO1570" s="9">
        <v>2393.73193843835</v>
      </c>
      <c r="BP1570" s="9">
        <v>1763.9020911380701</v>
      </c>
      <c r="BQ1570" s="9"/>
      <c r="BR1570" s="9"/>
      <c r="BS1570" s="9">
        <v>1519.7249965003</v>
      </c>
      <c r="BT1570" s="9">
        <v>1892.5850337545301</v>
      </c>
      <c r="BU1570" s="9"/>
      <c r="BV1570" s="9">
        <v>3054.52581297907</v>
      </c>
      <c r="BW1570" s="9"/>
      <c r="BX1570" s="9">
        <v>1110</v>
      </c>
    </row>
    <row r="1571" spans="1:76" x14ac:dyDescent="0.2">
      <c r="A1571" s="2" t="s">
        <v>1571</v>
      </c>
      <c r="B1571" s="2">
        <f t="shared" si="48"/>
        <v>25132</v>
      </c>
      <c r="C1571" s="5">
        <v>479</v>
      </c>
      <c r="D1571" s="5">
        <v>195</v>
      </c>
      <c r="E1571" s="5">
        <v>136</v>
      </c>
      <c r="F1571" s="2">
        <v>25132</v>
      </c>
      <c r="G1571">
        <f t="array" ref="G1571:AA1571">VLOOKUP(A1571,Check_S4,{7,8,9,10,11,12,13,14,15,16,17,18,19,20,21,22,23,24,25,26,27},FALSE)</f>
        <v>0</v>
      </c>
      <c r="H1571">
        <v>0</v>
      </c>
      <c r="I1571">
        <v>19.446802900000002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1222.26046481304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195</v>
      </c>
      <c r="AB1571">
        <f t="array" ref="AB1571">MEDIAN(IF(G1571:Q1571&lt;&gt;0,G1571:Q1571))</f>
        <v>19.446802900000002</v>
      </c>
      <c r="AC1571">
        <f t="array" ref="AC1571">MEDIAN(IF(R1571:Z1571&lt;&gt;0,R1571:Z1571))</f>
        <v>1222.26046481304</v>
      </c>
      <c r="AD1571">
        <f t="shared" si="49"/>
        <v>62.851486236487744</v>
      </c>
      <c r="AE1571" t="e">
        <f t="array" ref="AE1571">TTEST(IF(G1571:Q1571&lt;&gt;0,G1571:Q1571),IF(R1571:AA1571&lt;&gt;0,R1571:AA1571),2,3)</f>
        <v>#DIV/0!</v>
      </c>
      <c r="AX1571" s="8" t="s">
        <v>1013</v>
      </c>
      <c r="AY1571" s="8" t="s">
        <v>3894</v>
      </c>
      <c r="AZ1571" s="8" t="s">
        <v>1623</v>
      </c>
      <c r="BA1571" s="9">
        <v>1707.7292842577201</v>
      </c>
      <c r="BB1571" s="9">
        <v>1519.7389901476099</v>
      </c>
      <c r="BC1571" s="9">
        <v>49.798176776027802</v>
      </c>
      <c r="BD1571" s="9"/>
      <c r="BE1571" s="9">
        <v>1319</v>
      </c>
      <c r="BF1571" s="9"/>
      <c r="BG1571" s="9"/>
      <c r="BH1571" s="9"/>
      <c r="BI1571" s="9">
        <v>1720.47798029522</v>
      </c>
      <c r="BJ1571" s="9">
        <v>2498.7391730624399</v>
      </c>
      <c r="BK1571" s="9"/>
      <c r="BL1571" s="9">
        <v>666.11722267570997</v>
      </c>
      <c r="BM1571" s="9"/>
      <c r="BN1571" s="9">
        <v>2903.5811401576502</v>
      </c>
      <c r="BO1571" s="9"/>
      <c r="BP1571" s="9">
        <v>1138.4601893552999</v>
      </c>
      <c r="BQ1571" s="9"/>
      <c r="BR1571" s="9"/>
      <c r="BS1571" s="9"/>
      <c r="BT1571" s="9"/>
      <c r="BU1571" s="9"/>
      <c r="BV1571" s="9"/>
      <c r="BW1571" s="9"/>
      <c r="BX1571" s="9"/>
    </row>
    <row r="1572" spans="1:76" x14ac:dyDescent="0.2">
      <c r="A1572" s="2" t="s">
        <v>1572</v>
      </c>
      <c r="B1572" s="2">
        <f t="shared" si="48"/>
        <v>12596</v>
      </c>
      <c r="C1572" s="5">
        <v>907</v>
      </c>
      <c r="D1572" s="5">
        <v>907</v>
      </c>
      <c r="E1572" s="5"/>
      <c r="F1572" s="2">
        <v>12596</v>
      </c>
      <c r="G1572">
        <f t="array" ref="G1572:AA1572">VLOOKUP(A1572,Check_S4,{7,8,9,10,11,12,13,14,15,16,17,18,19,20,21,22,23,24,25,26,27},FALSE)</f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907</v>
      </c>
      <c r="AB1572" t="e">
        <f t="array" ref="AB1572">MEDIAN(IF(G1572:Q1572&lt;&gt;0,G1572:Q1572))</f>
        <v>#NUM!</v>
      </c>
      <c r="AC1572" t="e">
        <f t="array" ref="AC1572">MEDIAN(IF(R1572:Z1572&lt;&gt;0,R1572:Z1572))</f>
        <v>#NUM!</v>
      </c>
      <c r="AD1572" t="e">
        <f t="shared" si="49"/>
        <v>#NUM!</v>
      </c>
      <c r="AE1572" t="e">
        <f t="array" ref="AE1572">TTEST(IF(G1572:Q1572&lt;&gt;0,G1572:Q1572),IF(R1572:AA1572&lt;&gt;0,R1572:AA1572),2,3)</f>
        <v>#DIV/0!</v>
      </c>
      <c r="AX1572" s="8" t="s">
        <v>1160</v>
      </c>
      <c r="AY1572" s="8" t="s">
        <v>3895</v>
      </c>
      <c r="AZ1572" s="8" t="s">
        <v>1623</v>
      </c>
      <c r="BA1572" s="9">
        <v>1739.9960209109099</v>
      </c>
      <c r="BB1572" s="9">
        <v>1520</v>
      </c>
      <c r="BC1572" s="9">
        <v>72.191680896761</v>
      </c>
      <c r="BD1572" s="9"/>
      <c r="BE1572" s="9">
        <v>4076</v>
      </c>
      <c r="BF1572" s="9">
        <v>112.875888</v>
      </c>
      <c r="BG1572" s="9"/>
      <c r="BH1572" s="9"/>
      <c r="BI1572" s="9">
        <v>482.65585256128003</v>
      </c>
      <c r="BJ1572" s="9"/>
      <c r="BK1572" s="9">
        <v>891.23127085591796</v>
      </c>
      <c r="BL1572" s="9">
        <v>2006.6454603775601</v>
      </c>
      <c r="BM1572" s="9"/>
      <c r="BN1572" s="9">
        <v>2578.4626336927799</v>
      </c>
      <c r="BO1572" s="9"/>
      <c r="BP1572" s="9">
        <v>1201.2013488380801</v>
      </c>
      <c r="BQ1572" s="9"/>
      <c r="BR1572" s="9"/>
      <c r="BS1572" s="9"/>
      <c r="BT1572" s="9">
        <v>2790.8917338725901</v>
      </c>
      <c r="BU1572" s="9"/>
      <c r="BV1572" s="9"/>
      <c r="BW1572" s="9"/>
      <c r="BX1572" s="9">
        <v>1520</v>
      </c>
    </row>
    <row r="1573" spans="1:76" x14ac:dyDescent="0.2">
      <c r="A1573" s="2" t="s">
        <v>1573</v>
      </c>
      <c r="B1573" s="2">
        <f t="shared" si="48"/>
        <v>15482</v>
      </c>
      <c r="C1573" s="5">
        <v>737</v>
      </c>
      <c r="D1573" s="5">
        <v>737</v>
      </c>
      <c r="E1573" s="5">
        <v>77</v>
      </c>
      <c r="F1573" s="2">
        <v>15482</v>
      </c>
      <c r="G1573">
        <f t="array" ref="G1573:AA1573">VLOOKUP(A1573,Check_S4,{7,8,9,10,11,12,13,14,15,16,17,18,19,20,21,22,23,24,25,26,27},FALSE)</f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336.340683747132</v>
      </c>
      <c r="O1573">
        <v>0</v>
      </c>
      <c r="P1573">
        <v>0</v>
      </c>
      <c r="Q1573">
        <v>0</v>
      </c>
      <c r="R1573">
        <v>0</v>
      </c>
      <c r="S1573">
        <v>1137.62812548172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f t="array" ref="AB1573">MEDIAN(IF(G1573:Q1573&lt;&gt;0,G1573:Q1573))</f>
        <v>336.340683747132</v>
      </c>
      <c r="AC1573">
        <f t="array" ref="AC1573">MEDIAN(IF(R1573:Z1573&lt;&gt;0,R1573:Z1573))</f>
        <v>1137.62812548172</v>
      </c>
      <c r="AD1573">
        <f t="shared" si="49"/>
        <v>3.3823684747486946</v>
      </c>
      <c r="AE1573" t="e">
        <f t="array" ref="AE1573">TTEST(IF(G1573:Q1573&lt;&gt;0,G1573:Q1573),IF(R1573:AA1573&lt;&gt;0,R1573:AA1573),2,3)</f>
        <v>#DIV/0!</v>
      </c>
      <c r="AX1573" s="8" t="s">
        <v>1541</v>
      </c>
      <c r="AY1573" s="8" t="s">
        <v>1541</v>
      </c>
      <c r="AZ1573" s="8" t="s">
        <v>1640</v>
      </c>
      <c r="BA1573" s="9">
        <v>1520</v>
      </c>
      <c r="BB1573" s="9">
        <v>1520</v>
      </c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>
        <v>1520</v>
      </c>
    </row>
    <row r="1574" spans="1:76" x14ac:dyDescent="0.2">
      <c r="A1574" s="2" t="s">
        <v>1574</v>
      </c>
      <c r="B1574" s="2">
        <f t="shared" si="48"/>
        <v>68698</v>
      </c>
      <c r="C1574" s="5">
        <v>166</v>
      </c>
      <c r="D1574" s="5">
        <v>166</v>
      </c>
      <c r="E1574" s="5"/>
      <c r="F1574" s="2">
        <v>68698</v>
      </c>
      <c r="G1574">
        <f t="array" ref="G1574:AA1574">VLOOKUP(A1574,Check_S4,{7,8,9,10,11,12,13,14,15,16,17,18,19,20,21,22,23,24,25,26,27},FALSE)</f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166</v>
      </c>
      <c r="AB1574" t="e">
        <f t="array" ref="AB1574">MEDIAN(IF(G1574:Q1574&lt;&gt;0,G1574:Q1574))</f>
        <v>#NUM!</v>
      </c>
      <c r="AC1574" t="e">
        <f t="array" ref="AC1574">MEDIAN(IF(R1574:Z1574&lt;&gt;0,R1574:Z1574))</f>
        <v>#NUM!</v>
      </c>
      <c r="AD1574" t="e">
        <f t="shared" si="49"/>
        <v>#NUM!</v>
      </c>
      <c r="AE1574" t="e">
        <f t="array" ref="AE1574">TTEST(IF(G1574:Q1574&lt;&gt;0,G1574:Q1574),IF(R1574:AA1574&lt;&gt;0,R1574:AA1574),2,3)</f>
        <v>#DIV/0!</v>
      </c>
      <c r="AX1574" s="8" t="s">
        <v>3896</v>
      </c>
      <c r="AY1574" s="8" t="s">
        <v>3897</v>
      </c>
      <c r="AZ1574" s="8" t="s">
        <v>1623</v>
      </c>
      <c r="BA1574" s="9">
        <v>2690.4041512507602</v>
      </c>
      <c r="BB1574" s="9">
        <v>1520</v>
      </c>
      <c r="BC1574" s="9">
        <v>104.791594762065</v>
      </c>
      <c r="BD1574" s="9"/>
      <c r="BE1574" s="9">
        <v>9011</v>
      </c>
      <c r="BF1574" s="9">
        <v>400.44986019999999</v>
      </c>
      <c r="BG1574" s="9">
        <v>616.82223499999998</v>
      </c>
      <c r="BH1574" s="9"/>
      <c r="BI1574" s="9">
        <v>2209.5416167168601</v>
      </c>
      <c r="BJ1574" s="9"/>
      <c r="BK1574" s="9"/>
      <c r="BL1574" s="9">
        <v>1881.0852208497799</v>
      </c>
      <c r="BM1574" s="9">
        <v>5657.2829473065804</v>
      </c>
      <c r="BN1574" s="9">
        <v>1492.97596841324</v>
      </c>
      <c r="BO1574" s="9"/>
      <c r="BP1574" s="9">
        <v>1424.4795127704001</v>
      </c>
      <c r="BQ1574" s="9"/>
      <c r="BR1574" s="9"/>
      <c r="BS1574" s="9"/>
      <c r="BT1574" s="9"/>
      <c r="BU1574" s="9"/>
      <c r="BV1574" s="9"/>
      <c r="BW1574" s="9"/>
      <c r="BX1574" s="9">
        <v>1520</v>
      </c>
    </row>
    <row r="1575" spans="1:76" x14ac:dyDescent="0.2">
      <c r="A1575" s="2" t="s">
        <v>1575</v>
      </c>
      <c r="B1575" s="2">
        <f t="shared" si="48"/>
        <v>12045</v>
      </c>
      <c r="C1575" s="5">
        <v>925</v>
      </c>
      <c r="D1575" s="5">
        <v>925</v>
      </c>
      <c r="E1575" s="5">
        <v>62</v>
      </c>
      <c r="F1575" s="2">
        <v>12045</v>
      </c>
      <c r="G1575">
        <f t="array" ref="G1575:AA1575">VLOOKUP(A1575,Check_S4,{7,8,9,10,11,12,13,14,15,16,17,18,19,20,21,22,23,24,25,26,27},FALSE)</f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1328.6127772469499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521</v>
      </c>
      <c r="AB1575" t="e">
        <f t="array" ref="AB1575">MEDIAN(IF(G1575:Q1575&lt;&gt;0,G1575:Q1575))</f>
        <v>#NUM!</v>
      </c>
      <c r="AC1575">
        <f t="array" ref="AC1575">MEDIAN(IF(R1575:Z1575&lt;&gt;0,R1575:Z1575))</f>
        <v>1328.6127772469499</v>
      </c>
      <c r="AD1575" t="e">
        <f t="shared" si="49"/>
        <v>#NUM!</v>
      </c>
      <c r="AE1575" t="e">
        <f t="array" ref="AE1575">TTEST(IF(G1575:Q1575&lt;&gt;0,G1575:Q1575),IF(R1575:AA1575&lt;&gt;0,R1575:AA1575),2,3)</f>
        <v>#DIV/0!</v>
      </c>
      <c r="AX1575" s="8" t="s">
        <v>3898</v>
      </c>
      <c r="AY1575" s="8" t="s">
        <v>3899</v>
      </c>
      <c r="AZ1575" s="8" t="s">
        <v>1623</v>
      </c>
      <c r="BA1575" s="9">
        <v>1311.80952811624</v>
      </c>
      <c r="BB1575" s="9">
        <v>1520</v>
      </c>
      <c r="BC1575" s="9">
        <v>51.485768578326798</v>
      </c>
      <c r="BD1575" s="9"/>
      <c r="BE1575" s="9">
        <v>793</v>
      </c>
      <c r="BF1575" s="9">
        <v>109.89049540000001</v>
      </c>
      <c r="BG1575" s="9"/>
      <c r="BH1575" s="9"/>
      <c r="BI1575" s="9">
        <v>2159.75459898188</v>
      </c>
      <c r="BJ1575" s="9"/>
      <c r="BK1575" s="9"/>
      <c r="BL1575" s="9">
        <v>1750.5235286719601</v>
      </c>
      <c r="BM1575" s="9"/>
      <c r="BN1575" s="9">
        <v>1278.3851775775299</v>
      </c>
      <c r="BO1575" s="9"/>
      <c r="BP1575" s="9">
        <v>1571.1128961822801</v>
      </c>
      <c r="BQ1575" s="9"/>
      <c r="BR1575" s="9"/>
      <c r="BS1575" s="9"/>
      <c r="BT1575" s="9"/>
      <c r="BU1575" s="9"/>
      <c r="BV1575" s="9"/>
      <c r="BW1575" s="9"/>
      <c r="BX1575" s="9">
        <v>1520</v>
      </c>
    </row>
    <row r="1576" spans="1:76" x14ac:dyDescent="0.2">
      <c r="A1576" s="2" t="s">
        <v>1576</v>
      </c>
      <c r="B1576" s="2">
        <f t="shared" si="48"/>
        <v>8690</v>
      </c>
      <c r="C1576" s="5">
        <v>1252</v>
      </c>
      <c r="D1576" s="5">
        <v>1252</v>
      </c>
      <c r="E1576" s="5"/>
      <c r="F1576" s="2">
        <v>8690</v>
      </c>
      <c r="G1576">
        <f t="array" ref="G1576:AA1576">VLOOKUP(A1576,Check_S4,{7,8,9,10,11,12,13,14,15,16,17,18,19,20,21,22,23,24,25,26,27},FALSE)</f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1251.8630435074001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e">
        <f t="array" ref="AB1576">MEDIAN(IF(G1576:Q1576&lt;&gt;0,G1576:Q1576))</f>
        <v>#NUM!</v>
      </c>
      <c r="AC1576">
        <f t="array" ref="AC1576">MEDIAN(IF(R1576:Z1576&lt;&gt;0,R1576:Z1576))</f>
        <v>1251.8630435074001</v>
      </c>
      <c r="AD1576" t="e">
        <f t="shared" si="49"/>
        <v>#NUM!</v>
      </c>
      <c r="AE1576" t="e">
        <f t="array" ref="AE1576">TTEST(IF(G1576:Q1576&lt;&gt;0,G1576:Q1576),IF(R1576:AA1576&lt;&gt;0,R1576:AA1576),2,3)</f>
        <v>#DIV/0!</v>
      </c>
      <c r="AX1576" s="8" t="s">
        <v>3900</v>
      </c>
      <c r="AY1576" s="8" t="s">
        <v>3901</v>
      </c>
      <c r="AZ1576" s="8" t="s">
        <v>1623</v>
      </c>
      <c r="BA1576" s="9">
        <v>1359.6581067396901</v>
      </c>
      <c r="BB1576" s="9">
        <v>1521.8716256876801</v>
      </c>
      <c r="BC1576" s="9">
        <v>50.358306739824101</v>
      </c>
      <c r="BD1576" s="9"/>
      <c r="BE1576" s="9">
        <v>1636</v>
      </c>
      <c r="BF1576" s="9">
        <v>85.869746469999995</v>
      </c>
      <c r="BG1576" s="9"/>
      <c r="BH1576" s="9"/>
      <c r="BI1576" s="9">
        <v>761.80472688633097</v>
      </c>
      <c r="BJ1576" s="9"/>
      <c r="BK1576" s="9"/>
      <c r="BL1576" s="9">
        <v>1521.8716256876801</v>
      </c>
      <c r="BM1576" s="9"/>
      <c r="BN1576" s="9">
        <v>1071.47381956144</v>
      </c>
      <c r="BO1576" s="9"/>
      <c r="BP1576" s="9">
        <v>1151.7894011502599</v>
      </c>
      <c r="BQ1576" s="9"/>
      <c r="BR1576" s="9"/>
      <c r="BS1576" s="9">
        <v>1672.394691471</v>
      </c>
      <c r="BT1576" s="9"/>
      <c r="BU1576" s="9"/>
      <c r="BV1576" s="9">
        <v>1905.7189494304801</v>
      </c>
      <c r="BW1576" s="9"/>
      <c r="BX1576" s="9">
        <v>2430</v>
      </c>
    </row>
    <row r="1577" spans="1:76" x14ac:dyDescent="0.2">
      <c r="A1577" s="2" t="s">
        <v>1577</v>
      </c>
      <c r="B1577" s="2">
        <f t="shared" ref="B1577:B1595" si="50">VLOOKUP(A1577,Molwt,3,FALSE)</f>
        <v>27378</v>
      </c>
      <c r="C1577" s="5">
        <v>377</v>
      </c>
      <c r="D1577" s="5">
        <v>377</v>
      </c>
      <c r="E1577" s="5">
        <v>111</v>
      </c>
      <c r="F1577" s="2">
        <v>27378</v>
      </c>
      <c r="G1577">
        <f t="array" ref="G1577:AA1577">VLOOKUP(A1577,Check_S4,{7,8,9,10,11,12,13,14,15,16,17,18,19,20,21,22,23,24,25,26,27},FALSE)</f>
        <v>0</v>
      </c>
      <c r="H1577">
        <v>0</v>
      </c>
      <c r="I1577">
        <v>82.147855289999995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671.83550623000599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f t="array" ref="AB1577">MEDIAN(IF(G1577:Q1577&lt;&gt;0,G1577:Q1577))</f>
        <v>376.99168076000302</v>
      </c>
      <c r="AC1577" t="e">
        <f t="array" ref="AC1577">MEDIAN(IF(R1577:Z1577&lt;&gt;0,R1577:Z1577))</f>
        <v>#NUM!</v>
      </c>
      <c r="AD1577" t="e">
        <f t="shared" si="49"/>
        <v>#NUM!</v>
      </c>
      <c r="AE1577" t="e">
        <f t="array" ref="AE1577">TTEST(IF(G1577:Q1577&lt;&gt;0,G1577:Q1577),IF(R1577:AA1577&lt;&gt;0,R1577:AA1577),2,3)</f>
        <v>#DIV/0!</v>
      </c>
      <c r="AX1577" s="8" t="s">
        <v>602</v>
      </c>
      <c r="AY1577" s="8" t="s">
        <v>3902</v>
      </c>
      <c r="AZ1577" s="8" t="s">
        <v>1623</v>
      </c>
      <c r="BA1577" s="9">
        <v>1522</v>
      </c>
      <c r="BB1577" s="9">
        <v>1522</v>
      </c>
      <c r="BC1577" s="9">
        <v>135.10292507821799</v>
      </c>
      <c r="BD1577" s="9">
        <v>2976</v>
      </c>
      <c r="BE1577" s="9">
        <v>68</v>
      </c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</row>
    <row r="1578" spans="1:76" x14ac:dyDescent="0.2">
      <c r="A1578" s="2" t="s">
        <v>1578</v>
      </c>
      <c r="B1578" s="2">
        <f t="shared" si="50"/>
        <v>70905</v>
      </c>
      <c r="C1578" s="5">
        <v>120</v>
      </c>
      <c r="D1578" s="5">
        <v>120</v>
      </c>
      <c r="E1578" s="5"/>
      <c r="F1578" s="2">
        <v>70905</v>
      </c>
      <c r="G1578">
        <f t="array" ref="G1578:AA1578">VLOOKUP(A1578,Check_S4,{7,8,9,10,11,12,13,14,15,16,17,18,19,20,21,22,23,24,25,26,27},FALSE)</f>
        <v>0</v>
      </c>
      <c r="H1578">
        <v>0</v>
      </c>
      <c r="I1578">
        <v>120.3475218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f t="array" ref="AB1578">MEDIAN(IF(G1578:Q1578&lt;&gt;0,G1578:Q1578))</f>
        <v>120.3475218</v>
      </c>
      <c r="AC1578" t="e">
        <f t="array" ref="AC1578">MEDIAN(IF(R1578:Z1578&lt;&gt;0,R1578:Z1578))</f>
        <v>#NUM!</v>
      </c>
      <c r="AD1578" t="e">
        <f t="shared" si="49"/>
        <v>#NUM!</v>
      </c>
      <c r="AE1578" t="e">
        <f t="array" ref="AE1578">TTEST(IF(G1578:Q1578&lt;&gt;0,G1578:Q1578),IF(R1578:AA1578&lt;&gt;0,R1578:AA1578),2,3)</f>
        <v>#DIV/0!</v>
      </c>
      <c r="AX1578" s="8" t="s">
        <v>3903</v>
      </c>
      <c r="AY1578" s="8" t="s">
        <v>3904</v>
      </c>
      <c r="AZ1578" s="8" t="s">
        <v>1623</v>
      </c>
      <c r="BA1578" s="9">
        <v>1782.1662611874101</v>
      </c>
      <c r="BB1578" s="9">
        <v>1522.3860437945</v>
      </c>
      <c r="BC1578" s="9">
        <v>60.5297055839008</v>
      </c>
      <c r="BD1578" s="9"/>
      <c r="BE1578" s="9">
        <v>2007</v>
      </c>
      <c r="BF1578" s="9">
        <v>786.4022248</v>
      </c>
      <c r="BG1578" s="9"/>
      <c r="BH1578" s="9"/>
      <c r="BI1578" s="9">
        <v>859.31795910808398</v>
      </c>
      <c r="BJ1578" s="9"/>
      <c r="BK1578" s="9"/>
      <c r="BL1578" s="9">
        <v>1633.1137361333699</v>
      </c>
      <c r="BM1578" s="9"/>
      <c r="BN1578" s="9">
        <v>1411.65835145562</v>
      </c>
      <c r="BO1578" s="9"/>
      <c r="BP1578" s="9">
        <v>1296.09818088572</v>
      </c>
      <c r="BQ1578" s="9">
        <v>4183.7396371164696</v>
      </c>
      <c r="BR1578" s="9"/>
      <c r="BS1578" s="9"/>
      <c r="BT1578" s="9"/>
      <c r="BU1578" s="9"/>
      <c r="BV1578" s="9"/>
      <c r="BW1578" s="9"/>
      <c r="BX1578" s="9">
        <v>2080</v>
      </c>
    </row>
    <row r="1579" spans="1:76" x14ac:dyDescent="0.2">
      <c r="A1579" s="2" t="s">
        <v>1579</v>
      </c>
      <c r="B1579" s="2">
        <f t="shared" si="50"/>
        <v>12469</v>
      </c>
      <c r="C1579" s="5">
        <v>623</v>
      </c>
      <c r="D1579" s="5">
        <v>623</v>
      </c>
      <c r="E1579" s="5"/>
      <c r="F1579" s="2">
        <v>12469</v>
      </c>
      <c r="G1579">
        <f t="array" ref="G1579:AA1579">VLOOKUP(A1579,Check_S4,{7,8,9,10,11,12,13,14,15,16,17,18,19,20,21,22,23,24,25,26,27},FALSE)</f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623</v>
      </c>
      <c r="AB1579" t="e">
        <f t="array" ref="AB1579">MEDIAN(IF(G1579:Q1579&lt;&gt;0,G1579:Q1579))</f>
        <v>#NUM!</v>
      </c>
      <c r="AC1579" t="e">
        <f t="array" ref="AC1579">MEDIAN(IF(R1579:Z1579&lt;&gt;0,R1579:Z1579))</f>
        <v>#NUM!</v>
      </c>
      <c r="AD1579" t="e">
        <f t="shared" si="49"/>
        <v>#NUM!</v>
      </c>
      <c r="AE1579" t="e">
        <f t="array" ref="AE1579">TTEST(IF(G1579:Q1579&lt;&gt;0,G1579:Q1579),IF(R1579:AA1579&lt;&gt;0,R1579:AA1579),2,3)</f>
        <v>#DIV/0!</v>
      </c>
      <c r="AX1579" s="8" t="s">
        <v>3905</v>
      </c>
      <c r="AY1579" s="8" t="s">
        <v>3906</v>
      </c>
      <c r="AZ1579" s="8" t="s">
        <v>1623</v>
      </c>
      <c r="BA1579" s="9">
        <v>1535.4742025238099</v>
      </c>
      <c r="BB1579" s="9">
        <v>1523.3913721154499</v>
      </c>
      <c r="BC1579" s="9">
        <v>56.632574996315697</v>
      </c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>
        <v>1523.3913721154499</v>
      </c>
      <c r="BQ1579" s="9"/>
      <c r="BR1579" s="9"/>
      <c r="BS1579" s="9"/>
      <c r="BT1579" s="9"/>
      <c r="BU1579" s="9"/>
      <c r="BV1579" s="9">
        <v>2411.0312354559701</v>
      </c>
      <c r="BW1579" s="9"/>
      <c r="BX1579" s="9">
        <v>672</v>
      </c>
    </row>
    <row r="1580" spans="1:76" x14ac:dyDescent="0.2">
      <c r="A1580" s="2" t="s">
        <v>1580</v>
      </c>
      <c r="B1580" s="2">
        <f t="shared" si="50"/>
        <v>6336</v>
      </c>
      <c r="C1580" s="5">
        <v>1226</v>
      </c>
      <c r="D1580" s="5">
        <v>1226</v>
      </c>
      <c r="E1580" s="5">
        <v>36</v>
      </c>
      <c r="F1580" s="2">
        <v>6336</v>
      </c>
      <c r="G1580">
        <f t="array" ref="G1580:AA1580">VLOOKUP(A1580,Check_S4,{7,8,9,10,11,12,13,14,15,16,17,18,19,20,21,22,23,24,25,26,27},FALSE)</f>
        <v>0</v>
      </c>
      <c r="H1580">
        <v>0</v>
      </c>
      <c r="I1580">
        <v>915.34022370000002</v>
      </c>
      <c r="J1580">
        <v>0</v>
      </c>
      <c r="K1580">
        <v>0</v>
      </c>
      <c r="L1580">
        <v>0</v>
      </c>
      <c r="M1580">
        <v>0</v>
      </c>
      <c r="N1580">
        <v>1536.3250372838199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f t="array" ref="AB1580">MEDIAN(IF(G1580:Q1580&lt;&gt;0,G1580:Q1580))</f>
        <v>1225.8326304919101</v>
      </c>
      <c r="AC1580" t="e">
        <f t="array" ref="AC1580">MEDIAN(IF(R1580:Z1580&lt;&gt;0,R1580:Z1580))</f>
        <v>#NUM!</v>
      </c>
      <c r="AD1580" t="e">
        <f t="shared" si="49"/>
        <v>#NUM!</v>
      </c>
      <c r="AE1580" t="e">
        <f t="array" ref="AE1580">TTEST(IF(G1580:Q1580&lt;&gt;0,G1580:Q1580),IF(R1580:AA1580&lt;&gt;0,R1580:AA1580),2,3)</f>
        <v>#DIV/0!</v>
      </c>
      <c r="AX1580" s="8" t="s">
        <v>3907</v>
      </c>
      <c r="AY1580" s="8" t="s">
        <v>3908</v>
      </c>
      <c r="AZ1580" s="8" t="s">
        <v>1640</v>
      </c>
      <c r="BA1580" s="9">
        <v>1408.08223210806</v>
      </c>
      <c r="BB1580" s="9">
        <v>1523.8300429841699</v>
      </c>
      <c r="BC1580" s="9">
        <v>92.300228717050302</v>
      </c>
      <c r="BD1580" s="9"/>
      <c r="BE1580" s="9">
        <v>2646</v>
      </c>
      <c r="BF1580" s="9">
        <v>54.416653340000003</v>
      </c>
      <c r="BG1580" s="9"/>
      <c r="BH1580" s="9"/>
      <c r="BI1580" s="9"/>
      <c r="BJ1580" s="9"/>
      <c r="BK1580" s="9"/>
      <c r="BL1580" s="9">
        <v>1523.8300429841699</v>
      </c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</row>
    <row r="1581" spans="1:76" x14ac:dyDescent="0.2">
      <c r="A1581" s="2" t="s">
        <v>1581</v>
      </c>
      <c r="B1581" s="2">
        <f t="shared" si="50"/>
        <v>6247</v>
      </c>
      <c r="C1581" s="5">
        <v>1229</v>
      </c>
      <c r="D1581" s="5">
        <v>1229</v>
      </c>
      <c r="E1581" s="5"/>
      <c r="F1581" s="2">
        <v>6247</v>
      </c>
      <c r="G1581">
        <f t="array" ref="G1581:AA1581">VLOOKUP(A1581,Check_S4,{7,8,9,10,11,12,13,14,15,16,17,18,19,20,21,22,23,24,25,26,27},FALSE)</f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1229.0145012536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e">
        <f t="array" ref="AB1581">MEDIAN(IF(G1581:Q1581&lt;&gt;0,G1581:Q1581))</f>
        <v>#NUM!</v>
      </c>
      <c r="AC1581">
        <f t="array" ref="AC1581">MEDIAN(IF(R1581:Z1581&lt;&gt;0,R1581:Z1581))</f>
        <v>1229.0145012536</v>
      </c>
      <c r="AD1581" t="e">
        <f t="shared" si="49"/>
        <v>#NUM!</v>
      </c>
      <c r="AE1581" t="e">
        <f t="array" ref="AE1581">TTEST(IF(G1581:Q1581&lt;&gt;0,G1581:Q1581),IF(R1581:AA1581&lt;&gt;0,R1581:AA1581),2,3)</f>
        <v>#DIV/0!</v>
      </c>
      <c r="AX1581" s="8" t="s">
        <v>3909</v>
      </c>
      <c r="AY1581" s="8" t="s">
        <v>3910</v>
      </c>
      <c r="AZ1581" s="8" t="s">
        <v>1623</v>
      </c>
      <c r="BA1581" s="9">
        <v>2267.3730103412199</v>
      </c>
      <c r="BB1581" s="9">
        <v>1526.91637168072</v>
      </c>
      <c r="BC1581" s="9">
        <v>71.598772202589203</v>
      </c>
      <c r="BD1581" s="9">
        <v>5294</v>
      </c>
      <c r="BE1581" s="9">
        <v>3424</v>
      </c>
      <c r="BF1581" s="9">
        <v>468.6373385</v>
      </c>
      <c r="BG1581" s="9"/>
      <c r="BH1581" s="9"/>
      <c r="BI1581" s="9">
        <v>1503.4656039076699</v>
      </c>
      <c r="BJ1581" s="9">
        <v>2356.4040877434099</v>
      </c>
      <c r="BK1581" s="9"/>
      <c r="BL1581" s="9"/>
      <c r="BM1581" s="9"/>
      <c r="BN1581" s="9">
        <v>1298.1876705567499</v>
      </c>
      <c r="BO1581" s="9"/>
      <c r="BP1581" s="9">
        <v>1526.91637168072</v>
      </c>
      <c r="BQ1581" s="9"/>
      <c r="BR1581" s="9"/>
      <c r="BS1581" s="9"/>
      <c r="BT1581" s="9"/>
      <c r="BU1581" s="9"/>
      <c r="BV1581" s="9"/>
      <c r="BW1581" s="9"/>
      <c r="BX1581" s="9"/>
    </row>
    <row r="1582" spans="1:76" x14ac:dyDescent="0.2">
      <c r="A1582" s="2" t="s">
        <v>1582</v>
      </c>
      <c r="B1582" s="2">
        <f t="shared" si="50"/>
        <v>75919</v>
      </c>
      <c r="C1582" s="5">
        <v>99</v>
      </c>
      <c r="D1582" s="5">
        <v>99</v>
      </c>
      <c r="E1582" s="5"/>
      <c r="F1582" s="2">
        <v>75919</v>
      </c>
      <c r="G1582">
        <f t="array" ref="G1582:AA1582">VLOOKUP(A1582,Check_S4,{7,8,9,10,11,12,13,14,15,16,17,18,19,20,21,22,23,24,25,26,27},FALSE)</f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98.9</v>
      </c>
      <c r="AB1582" t="e">
        <f t="array" ref="AB1582">MEDIAN(IF(G1582:Q1582&lt;&gt;0,G1582:Q1582))</f>
        <v>#NUM!</v>
      </c>
      <c r="AC1582" t="e">
        <f t="array" ref="AC1582">MEDIAN(IF(R1582:Z1582&lt;&gt;0,R1582:Z1582))</f>
        <v>#NUM!</v>
      </c>
      <c r="AD1582" t="e">
        <f t="shared" si="49"/>
        <v>#NUM!</v>
      </c>
      <c r="AE1582" t="e">
        <f t="array" ref="AE1582">TTEST(IF(G1582:Q1582&lt;&gt;0,G1582:Q1582),IF(R1582:AA1582&lt;&gt;0,R1582:AA1582),2,3)</f>
        <v>#DIV/0!</v>
      </c>
      <c r="AX1582" s="8" t="s">
        <v>3911</v>
      </c>
      <c r="AY1582" s="8" t="s">
        <v>3912</v>
      </c>
      <c r="AZ1582" s="8" t="s">
        <v>1623</v>
      </c>
      <c r="BA1582" s="9">
        <v>14856.8401783588</v>
      </c>
      <c r="BB1582" s="9">
        <v>1526.9946186622401</v>
      </c>
      <c r="BC1582" s="9">
        <v>137.990362049975</v>
      </c>
      <c r="BD1582" s="9"/>
      <c r="BE1582" s="9">
        <v>47394</v>
      </c>
      <c r="BF1582" s="9"/>
      <c r="BG1582" s="9"/>
      <c r="BH1582" s="9"/>
      <c r="BI1582" s="9"/>
      <c r="BJ1582" s="9"/>
      <c r="BK1582" s="9"/>
      <c r="BL1582" s="9"/>
      <c r="BM1582" s="9">
        <v>23102.153781577301</v>
      </c>
      <c r="BN1582" s="9">
        <v>1526.9946186622401</v>
      </c>
      <c r="BO1582" s="9"/>
      <c r="BP1582" s="9">
        <v>1181.0524915543899</v>
      </c>
      <c r="BQ1582" s="9"/>
      <c r="BR1582" s="9"/>
      <c r="BS1582" s="9"/>
      <c r="BT1582" s="9"/>
      <c r="BU1582" s="9"/>
      <c r="BV1582" s="9"/>
      <c r="BW1582" s="9"/>
      <c r="BX1582" s="9">
        <v>1080</v>
      </c>
    </row>
    <row r="1583" spans="1:76" x14ac:dyDescent="0.2">
      <c r="A1583" s="2" t="s">
        <v>1583</v>
      </c>
      <c r="B1583" s="2">
        <f t="shared" si="50"/>
        <v>4086</v>
      </c>
      <c r="C1583" s="5">
        <v>1761</v>
      </c>
      <c r="D1583" s="5">
        <v>1761</v>
      </c>
      <c r="E1583" s="5"/>
      <c r="F1583" s="2">
        <v>4086</v>
      </c>
      <c r="G1583">
        <f t="array" ref="G1583:AA1583">VLOOKUP(A1583,Check_S4,{7,8,9,10,11,12,13,14,15,16,17,18,19,20,21,22,23,24,25,26,27},FALSE)</f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1760.53298749127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f t="array" ref="AB1583">MEDIAN(IF(G1583:Q1583&lt;&gt;0,G1583:Q1583))</f>
        <v>1760.53298749127</v>
      </c>
      <c r="AC1583" t="e">
        <f t="array" ref="AC1583">MEDIAN(IF(R1583:Z1583&lt;&gt;0,R1583:Z1583))</f>
        <v>#NUM!</v>
      </c>
      <c r="AD1583" t="e">
        <f t="shared" si="49"/>
        <v>#NUM!</v>
      </c>
      <c r="AE1583" t="e">
        <f t="array" ref="AE1583">TTEST(IF(G1583:Q1583&lt;&gt;0,G1583:Q1583),IF(R1583:AA1583&lt;&gt;0,R1583:AA1583),2,3)</f>
        <v>#DIV/0!</v>
      </c>
      <c r="AX1583" s="8" t="s">
        <v>659</v>
      </c>
      <c r="AY1583" s="8" t="s">
        <v>3913</v>
      </c>
      <c r="AZ1583" s="8" t="s">
        <v>1623</v>
      </c>
      <c r="BA1583" s="9">
        <v>1332.1283189749699</v>
      </c>
      <c r="BB1583" s="9">
        <v>1527.7231984724699</v>
      </c>
      <c r="BC1583" s="9">
        <v>47.726718350162699</v>
      </c>
      <c r="BD1583" s="9"/>
      <c r="BE1583" s="9">
        <v>1532</v>
      </c>
      <c r="BF1583" s="9">
        <v>392.69000140000003</v>
      </c>
      <c r="BG1583" s="9"/>
      <c r="BH1583" s="9"/>
      <c r="BI1583" s="9">
        <v>1818.2548291870901</v>
      </c>
      <c r="BJ1583" s="9"/>
      <c r="BK1583" s="9">
        <v>944.77926225261001</v>
      </c>
      <c r="BL1583" s="9">
        <v>2118.0295504552801</v>
      </c>
      <c r="BM1583" s="9"/>
      <c r="BN1583" s="9">
        <v>527.58148702544099</v>
      </c>
      <c r="BO1583" s="9"/>
      <c r="BP1583" s="9">
        <v>1800.2450245344</v>
      </c>
      <c r="BQ1583" s="9"/>
      <c r="BR1583" s="9"/>
      <c r="BS1583" s="9">
        <v>1523.44639694493</v>
      </c>
      <c r="BT1583" s="9"/>
      <c r="BU1583" s="9"/>
      <c r="BV1583" s="9"/>
      <c r="BW1583" s="9"/>
      <c r="BX1583" s="9"/>
    </row>
    <row r="1584" spans="1:76" x14ac:dyDescent="0.2">
      <c r="A1584" s="2" t="s">
        <v>1584</v>
      </c>
      <c r="B1584" s="2">
        <f t="shared" si="50"/>
        <v>56470</v>
      </c>
      <c r="C1584" s="5">
        <v>125</v>
      </c>
      <c r="D1584" s="5">
        <v>125</v>
      </c>
      <c r="E1584" s="5"/>
      <c r="F1584" s="2">
        <v>56470</v>
      </c>
      <c r="G1584">
        <f t="array" ref="G1584:AA1584">VLOOKUP(A1584,Check_S4,{7,8,9,10,11,12,13,14,15,16,17,18,19,20,21,22,23,24,25,26,27},FALSE)</f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125</v>
      </c>
      <c r="AB1584" t="e">
        <f t="array" ref="AB1584">MEDIAN(IF(G1584:Q1584&lt;&gt;0,G1584:Q1584))</f>
        <v>#NUM!</v>
      </c>
      <c r="AC1584" t="e">
        <f t="array" ref="AC1584">MEDIAN(IF(R1584:Z1584&lt;&gt;0,R1584:Z1584))</f>
        <v>#NUM!</v>
      </c>
      <c r="AD1584" t="e">
        <f t="shared" si="49"/>
        <v>#NUM!</v>
      </c>
      <c r="AE1584" t="e">
        <f t="array" ref="AE1584">TTEST(IF(G1584:Q1584&lt;&gt;0,G1584:Q1584),IF(R1584:AA1584&lt;&gt;0,R1584:AA1584),2,3)</f>
        <v>#DIV/0!</v>
      </c>
      <c r="AX1584" s="8" t="s">
        <v>628</v>
      </c>
      <c r="AY1584" s="8" t="s">
        <v>3914</v>
      </c>
      <c r="AZ1584" s="8" t="s">
        <v>1623</v>
      </c>
      <c r="BA1584" s="9">
        <v>1931.8700758124401</v>
      </c>
      <c r="BB1584" s="9">
        <v>1527.8050611593701</v>
      </c>
      <c r="BC1584" s="9">
        <v>93.403035986196002</v>
      </c>
      <c r="BD1584" s="9"/>
      <c r="BE1584" s="9">
        <v>818</v>
      </c>
      <c r="BF1584" s="9">
        <v>78.842935879999999</v>
      </c>
      <c r="BG1584" s="9"/>
      <c r="BH1584" s="9"/>
      <c r="BI1584" s="9">
        <v>874.00667903691499</v>
      </c>
      <c r="BJ1584" s="9"/>
      <c r="BK1584" s="9">
        <v>1833.0963606743901</v>
      </c>
      <c r="BL1584" s="9">
        <v>1527.8050611593701</v>
      </c>
      <c r="BM1584" s="9"/>
      <c r="BN1584" s="9">
        <v>1071.1218239304801</v>
      </c>
      <c r="BO1584" s="9">
        <v>2933.92653789111</v>
      </c>
      <c r="BP1584" s="9"/>
      <c r="BQ1584" s="9"/>
      <c r="BR1584" s="9"/>
      <c r="BS1584" s="9">
        <v>1674.2884499675299</v>
      </c>
      <c r="BT1584" s="9"/>
      <c r="BU1584" s="9"/>
      <c r="BV1584" s="9">
        <v>5095.1949219660901</v>
      </c>
      <c r="BW1584" s="9">
        <v>5287.3880634309098</v>
      </c>
      <c r="BX1584" s="9">
        <v>56.9</v>
      </c>
    </row>
    <row r="1585" spans="1:76" x14ac:dyDescent="0.2">
      <c r="A1585" s="2" t="s">
        <v>1585</v>
      </c>
      <c r="B1585" s="2">
        <f t="shared" si="50"/>
        <v>25940</v>
      </c>
      <c r="C1585" s="5">
        <v>245</v>
      </c>
      <c r="D1585" s="5">
        <v>350</v>
      </c>
      <c r="E1585" s="5">
        <v>81</v>
      </c>
      <c r="F1585" s="2">
        <v>25940</v>
      </c>
      <c r="G1585">
        <f t="array" ref="G1585:AA1585">VLOOKUP(A1585,Check_S4,{7,8,9,10,11,12,13,14,15,16,17,18,19,20,21,22,23,24,25,26,27},FALSE)</f>
        <v>0</v>
      </c>
      <c r="H1585">
        <v>0</v>
      </c>
      <c r="I1585">
        <v>15.488265289999999</v>
      </c>
      <c r="J1585">
        <v>368.38962029999999</v>
      </c>
      <c r="K1585">
        <v>0</v>
      </c>
      <c r="L1585">
        <v>0</v>
      </c>
      <c r="M1585">
        <v>0</v>
      </c>
      <c r="N1585">
        <v>0</v>
      </c>
      <c r="O1585">
        <v>349.66788153416002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f t="array" ref="AB1585">MEDIAN(IF(G1585:Q1585&lt;&gt;0,G1585:Q1585))</f>
        <v>349.66788153416002</v>
      </c>
      <c r="AC1585" t="e">
        <f t="array" ref="AC1585">MEDIAN(IF(R1585:Z1585&lt;&gt;0,R1585:Z1585))</f>
        <v>#NUM!</v>
      </c>
      <c r="AD1585" t="e">
        <f t="shared" si="49"/>
        <v>#NUM!</v>
      </c>
      <c r="AE1585" t="e">
        <f t="array" ref="AE1585">TTEST(IF(G1585:Q1585&lt;&gt;0,G1585:Q1585),IF(R1585:AA1585&lt;&gt;0,R1585:AA1585),2,3)</f>
        <v>#DIV/0!</v>
      </c>
      <c r="AX1585" s="8" t="s">
        <v>523</v>
      </c>
      <c r="AY1585" s="8" t="s">
        <v>3915</v>
      </c>
      <c r="AZ1585" s="8" t="s">
        <v>1623</v>
      </c>
      <c r="BA1585" s="9">
        <v>3006.0190038254</v>
      </c>
      <c r="BB1585" s="9">
        <v>1528.4023663354801</v>
      </c>
      <c r="BC1585" s="9">
        <v>128.847931460849</v>
      </c>
      <c r="BD1585" s="9"/>
      <c r="BE1585" s="9">
        <v>545</v>
      </c>
      <c r="BF1585" s="9">
        <v>3989.955254</v>
      </c>
      <c r="BG1585" s="9"/>
      <c r="BH1585" s="9"/>
      <c r="BI1585" s="9">
        <v>881.81345500161001</v>
      </c>
      <c r="BJ1585" s="9">
        <v>12190.977293562601</v>
      </c>
      <c r="BK1585" s="9"/>
      <c r="BL1585" s="9">
        <v>2491.6012953681002</v>
      </c>
      <c r="BM1585" s="9"/>
      <c r="BN1585" s="9">
        <v>1600.95518967621</v>
      </c>
      <c r="BO1585" s="9"/>
      <c r="BP1585" s="9">
        <v>1455.84954299475</v>
      </c>
      <c r="BQ1585" s="9"/>
      <c r="BR1585" s="9"/>
      <c r="BS1585" s="9"/>
      <c r="BT1585" s="9"/>
      <c r="BU1585" s="9"/>
      <c r="BV1585" s="9"/>
      <c r="BW1585" s="9"/>
      <c r="BX1585" s="9">
        <v>892</v>
      </c>
    </row>
    <row r="1586" spans="1:76" x14ac:dyDescent="0.2">
      <c r="A1586" s="2" t="s">
        <v>1586</v>
      </c>
      <c r="B1586" s="2">
        <f t="shared" si="50"/>
        <v>25926</v>
      </c>
      <c r="C1586" s="5">
        <v>245</v>
      </c>
      <c r="D1586" s="5">
        <v>350</v>
      </c>
      <c r="E1586" s="5">
        <v>81</v>
      </c>
      <c r="F1586" s="2">
        <v>25926</v>
      </c>
      <c r="G1586">
        <f t="array" ref="G1586:AA1586">VLOOKUP(A1586,Check_S4,{7,8,9,10,11,12,13,14,15,16,17,18,19,20,21,22,23,24,25,26,27},FALSE)</f>
        <v>0</v>
      </c>
      <c r="H1586">
        <v>0</v>
      </c>
      <c r="I1586">
        <v>15.488265289999999</v>
      </c>
      <c r="J1586">
        <v>368.38962029999999</v>
      </c>
      <c r="K1586">
        <v>0</v>
      </c>
      <c r="L1586">
        <v>0</v>
      </c>
      <c r="M1586">
        <v>0</v>
      </c>
      <c r="N1586">
        <v>0</v>
      </c>
      <c r="O1586">
        <v>349.66788153416002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f t="array" ref="AB1586">MEDIAN(IF(G1586:Q1586&lt;&gt;0,G1586:Q1586))</f>
        <v>349.66788153416002</v>
      </c>
      <c r="AC1586" t="e">
        <f t="array" ref="AC1586">MEDIAN(IF(R1586:Z1586&lt;&gt;0,R1586:Z1586))</f>
        <v>#NUM!</v>
      </c>
      <c r="AD1586" t="e">
        <f t="shared" si="49"/>
        <v>#NUM!</v>
      </c>
      <c r="AE1586" t="e">
        <f t="array" ref="AE1586">TTEST(IF(G1586:Q1586&lt;&gt;0,G1586:Q1586),IF(R1586:AA1586&lt;&gt;0,R1586:AA1586),2,3)</f>
        <v>#DIV/0!</v>
      </c>
      <c r="AX1586" s="8" t="s">
        <v>3916</v>
      </c>
      <c r="AY1586" s="8" t="s">
        <v>3917</v>
      </c>
      <c r="AZ1586" s="8" t="s">
        <v>1623</v>
      </c>
      <c r="BA1586" s="9">
        <v>2974.6321740060798</v>
      </c>
      <c r="BB1586" s="9">
        <v>1528.9631372444501</v>
      </c>
      <c r="BC1586" s="9">
        <v>130.75831038885701</v>
      </c>
      <c r="BD1586" s="9"/>
      <c r="BE1586" s="9">
        <v>1453</v>
      </c>
      <c r="BF1586" s="9">
        <v>88.646518610000001</v>
      </c>
      <c r="BG1586" s="9"/>
      <c r="BH1586" s="9">
        <v>3978.5580172</v>
      </c>
      <c r="BI1586" s="9">
        <v>597.36680775872298</v>
      </c>
      <c r="BJ1586" s="9"/>
      <c r="BK1586" s="9">
        <v>1015.13511471401</v>
      </c>
      <c r="BL1586" s="9">
        <v>4713.3025157243501</v>
      </c>
      <c r="BM1586" s="9"/>
      <c r="BN1586" s="9">
        <v>1604.9262744888999</v>
      </c>
      <c r="BO1586" s="9"/>
      <c r="BP1586" s="9"/>
      <c r="BQ1586" s="9"/>
      <c r="BR1586" s="9"/>
      <c r="BS1586" s="9">
        <v>2001.12666011844</v>
      </c>
      <c r="BT1586" s="9"/>
      <c r="BU1586" s="9"/>
      <c r="BV1586" s="9"/>
      <c r="BW1586" s="9">
        <v>13244.259831446399</v>
      </c>
      <c r="BX1586" s="9">
        <v>1050</v>
      </c>
    </row>
    <row r="1587" spans="1:76" x14ac:dyDescent="0.2">
      <c r="A1587" s="2" t="s">
        <v>1587</v>
      </c>
      <c r="B1587" s="2">
        <f t="shared" si="50"/>
        <v>12700</v>
      </c>
      <c r="C1587" s="5">
        <v>498</v>
      </c>
      <c r="D1587" s="5">
        <v>498</v>
      </c>
      <c r="E1587" s="5"/>
      <c r="F1587" s="2">
        <v>12700</v>
      </c>
      <c r="G1587">
        <f t="array" ref="G1587:AA1587">VLOOKUP(A1587,Check_S4,{7,8,9,10,11,12,13,14,15,16,17,18,19,20,21,22,23,24,25,26,27},FALSE)</f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497.79099126020702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f t="array" ref="AB1587">MEDIAN(IF(G1587:Q1587&lt;&gt;0,G1587:Q1587))</f>
        <v>497.79099126020702</v>
      </c>
      <c r="AC1587" t="e">
        <f t="array" ref="AC1587">MEDIAN(IF(R1587:Z1587&lt;&gt;0,R1587:Z1587))</f>
        <v>#NUM!</v>
      </c>
      <c r="AD1587" t="e">
        <f t="shared" si="49"/>
        <v>#NUM!</v>
      </c>
      <c r="AE1587" t="e">
        <f t="array" ref="AE1587">TTEST(IF(G1587:Q1587&lt;&gt;0,G1587:Q1587),IF(R1587:AA1587&lt;&gt;0,R1587:AA1587),2,3)</f>
        <v>#DIV/0!</v>
      </c>
      <c r="AX1587" s="8" t="s">
        <v>3918</v>
      </c>
      <c r="AY1587" s="8" t="s">
        <v>3919</v>
      </c>
      <c r="AZ1587" s="8" t="s">
        <v>1623</v>
      </c>
      <c r="BA1587" s="9">
        <v>1784.6683816403399</v>
      </c>
      <c r="BB1587" s="9">
        <v>1529.6524734458901</v>
      </c>
      <c r="BC1587" s="9">
        <v>69.051900191361895</v>
      </c>
      <c r="BD1587" s="9">
        <v>985</v>
      </c>
      <c r="BE1587" s="9">
        <v>4735</v>
      </c>
      <c r="BF1587" s="9">
        <v>316.13119469999998</v>
      </c>
      <c r="BG1587" s="9"/>
      <c r="BH1587" s="9"/>
      <c r="BI1587" s="9">
        <v>1606.31374700675</v>
      </c>
      <c r="BJ1587" s="9"/>
      <c r="BK1587" s="9"/>
      <c r="BL1587" s="9">
        <v>1858.4599148965001</v>
      </c>
      <c r="BM1587" s="9"/>
      <c r="BN1587" s="9">
        <v>1095.4901720313901</v>
      </c>
      <c r="BO1587" s="9"/>
      <c r="BP1587" s="9">
        <v>1303.7847060803499</v>
      </c>
      <c r="BQ1587" s="9"/>
      <c r="BR1587" s="9">
        <v>3203.7397612774998</v>
      </c>
      <c r="BS1587" s="9">
        <v>1529.6524734458901</v>
      </c>
      <c r="BT1587" s="9"/>
      <c r="BU1587" s="9"/>
      <c r="BV1587" s="9">
        <v>2090.7802286053202</v>
      </c>
      <c r="BW1587" s="9"/>
      <c r="BX1587" s="9">
        <v>907</v>
      </c>
    </row>
    <row r="1588" spans="1:76" x14ac:dyDescent="0.2">
      <c r="A1588" s="2" t="s">
        <v>1588</v>
      </c>
      <c r="B1588" s="2">
        <f t="shared" si="50"/>
        <v>7986</v>
      </c>
      <c r="C1588" s="5">
        <v>675</v>
      </c>
      <c r="D1588" s="5">
        <v>675</v>
      </c>
      <c r="E1588" s="5">
        <v>121</v>
      </c>
      <c r="F1588" s="2">
        <v>7986</v>
      </c>
      <c r="G1588">
        <f t="array" ref="G1588:AA1588">VLOOKUP(A1588,Check_S4,{7,8,9,10,11,12,13,14,15,16,17,18,19,20,21,22,23,24,25,26,27},FALSE)</f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1251.01533151938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98.9</v>
      </c>
      <c r="AB1588" t="e">
        <f t="array" ref="AB1588">MEDIAN(IF(G1588:Q1588&lt;&gt;0,G1588:Q1588))</f>
        <v>#NUM!</v>
      </c>
      <c r="AC1588">
        <f t="array" ref="AC1588">MEDIAN(IF(R1588:Z1588&lt;&gt;0,R1588:Z1588))</f>
        <v>1251.01533151938</v>
      </c>
      <c r="AD1588" t="e">
        <f t="shared" si="49"/>
        <v>#NUM!</v>
      </c>
      <c r="AE1588" t="e">
        <f t="array" ref="AE1588">TTEST(IF(G1588:Q1588&lt;&gt;0,G1588:Q1588),IF(R1588:AA1588&lt;&gt;0,R1588:AA1588),2,3)</f>
        <v>#DIV/0!</v>
      </c>
      <c r="AX1588" s="8" t="s">
        <v>3920</v>
      </c>
      <c r="AY1588" s="8" t="s">
        <v>3921</v>
      </c>
      <c r="AZ1588" s="8" t="s">
        <v>1623</v>
      </c>
      <c r="BA1588" s="9">
        <v>1587.8972056348</v>
      </c>
      <c r="BB1588" s="9">
        <v>1530</v>
      </c>
      <c r="BC1588" s="9">
        <v>54.235644902209799</v>
      </c>
      <c r="BD1588" s="9"/>
      <c r="BE1588" s="9">
        <v>1530</v>
      </c>
      <c r="BF1588" s="9">
        <v>328.06106440000002</v>
      </c>
      <c r="BG1588" s="9"/>
      <c r="BH1588" s="9"/>
      <c r="BI1588" s="9">
        <v>2776.3675862864202</v>
      </c>
      <c r="BJ1588" s="9"/>
      <c r="BK1588" s="9">
        <v>1099.1648667197501</v>
      </c>
      <c r="BL1588" s="9">
        <v>2589.6982425804699</v>
      </c>
      <c r="BM1588" s="9"/>
      <c r="BN1588" s="9">
        <v>1651.8640044874801</v>
      </c>
      <c r="BO1588" s="9"/>
      <c r="BP1588" s="9">
        <v>1140.1246749694401</v>
      </c>
      <c r="BQ1588" s="9"/>
      <c r="BR1588" s="9"/>
      <c r="BS1588" s="9"/>
      <c r="BT1588" s="9"/>
      <c r="BU1588" s="9"/>
      <c r="BV1588" s="9"/>
      <c r="BW1588" s="9"/>
      <c r="BX1588" s="9"/>
    </row>
    <row r="1589" spans="1:76" x14ac:dyDescent="0.2">
      <c r="A1589" s="2" t="s">
        <v>1589</v>
      </c>
      <c r="B1589" s="2">
        <f t="shared" si="50"/>
        <v>13882</v>
      </c>
      <c r="C1589" s="5">
        <v>176</v>
      </c>
      <c r="D1589" s="5">
        <v>176</v>
      </c>
      <c r="E1589" s="5"/>
      <c r="F1589" s="2">
        <v>13882</v>
      </c>
      <c r="G1589">
        <f t="array" ref="G1589:AA1589">VLOOKUP(A1589,Check_S4,{7,8,9,10,11,12,13,14,15,16,17,18,19,20,21,22,23,24,25,26,27},FALSE)</f>
        <v>0</v>
      </c>
      <c r="H1589">
        <v>0</v>
      </c>
      <c r="I1589">
        <v>175.77689939999999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f t="array" ref="AB1589">MEDIAN(IF(G1589:Q1589&lt;&gt;0,G1589:Q1589))</f>
        <v>175.77689939999999</v>
      </c>
      <c r="AC1589" t="e">
        <f t="array" ref="AC1589">MEDIAN(IF(R1589:Z1589&lt;&gt;0,R1589:Z1589))</f>
        <v>#NUM!</v>
      </c>
      <c r="AD1589" t="e">
        <f t="shared" si="49"/>
        <v>#NUM!</v>
      </c>
      <c r="AE1589" t="e">
        <f t="array" ref="AE1589">TTEST(IF(G1589:Q1589&lt;&gt;0,G1589:Q1589),IF(R1589:AA1589&lt;&gt;0,R1589:AA1589),2,3)</f>
        <v>#DIV/0!</v>
      </c>
      <c r="AX1589" s="8" t="s">
        <v>3922</v>
      </c>
      <c r="AY1589" s="8" t="s">
        <v>3922</v>
      </c>
      <c r="AZ1589" s="8" t="s">
        <v>1640</v>
      </c>
      <c r="BA1589" s="9">
        <v>1737.3238260282601</v>
      </c>
      <c r="BB1589" s="9">
        <v>1532.2068647168401</v>
      </c>
      <c r="BC1589" s="9">
        <v>44.036960172078203</v>
      </c>
      <c r="BD1589" s="9"/>
      <c r="BE1589" s="9"/>
      <c r="BF1589" s="9">
        <v>1102.7350899999999</v>
      </c>
      <c r="BG1589" s="9"/>
      <c r="BH1589" s="9"/>
      <c r="BI1589" s="9">
        <v>2174.9485074641402</v>
      </c>
      <c r="BJ1589" s="9"/>
      <c r="BK1589" s="9"/>
      <c r="BL1589" s="9">
        <v>2100.83930885783</v>
      </c>
      <c r="BM1589" s="9"/>
      <c r="BN1589" s="9">
        <v>3039.3541381159398</v>
      </c>
      <c r="BO1589" s="9"/>
      <c r="BP1589" s="9">
        <v>1532.2068647168401</v>
      </c>
      <c r="BQ1589" s="9"/>
      <c r="BR1589" s="9"/>
      <c r="BS1589" s="9">
        <v>1459.18287304308</v>
      </c>
      <c r="BT1589" s="9"/>
      <c r="BU1589" s="9"/>
      <c r="BV1589" s="9"/>
      <c r="BW1589" s="9"/>
      <c r="BX1589" s="9">
        <v>752</v>
      </c>
    </row>
    <row r="1590" spans="1:76" x14ac:dyDescent="0.2">
      <c r="A1590" s="2" t="s">
        <v>1590</v>
      </c>
      <c r="B1590" s="2">
        <f t="shared" si="50"/>
        <v>35905</v>
      </c>
      <c r="C1590" s="5">
        <v>58</v>
      </c>
      <c r="D1590" s="5">
        <v>58</v>
      </c>
      <c r="E1590" s="5"/>
      <c r="F1590" s="2">
        <v>35905</v>
      </c>
      <c r="G1590">
        <f t="array" ref="G1590:AA1590">VLOOKUP(A1590,Check_S4,{7,8,9,10,11,12,13,14,15,16,17,18,19,20,21,22,23,24,25,26,27},FALSE)</f>
        <v>0</v>
      </c>
      <c r="H1590">
        <v>0</v>
      </c>
      <c r="I1590">
        <v>0</v>
      </c>
      <c r="J1590">
        <v>0</v>
      </c>
      <c r="K1590">
        <v>58.410894243000001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f t="array" ref="AB1590">MEDIAN(IF(G1590:Q1590&lt;&gt;0,G1590:Q1590))</f>
        <v>58.410894243000001</v>
      </c>
      <c r="AC1590" t="e">
        <f t="array" ref="AC1590">MEDIAN(IF(R1590:Z1590&lt;&gt;0,R1590:Z1590))</f>
        <v>#NUM!</v>
      </c>
      <c r="AD1590" t="e">
        <f t="shared" si="49"/>
        <v>#NUM!</v>
      </c>
      <c r="AE1590" t="e">
        <f t="array" ref="AE1590">TTEST(IF(G1590:Q1590&lt;&gt;0,G1590:Q1590),IF(R1590:AA1590&lt;&gt;0,R1590:AA1590),2,3)</f>
        <v>#DIV/0!</v>
      </c>
      <c r="AX1590" s="8" t="s">
        <v>3923</v>
      </c>
      <c r="AY1590" s="8" t="s">
        <v>3924</v>
      </c>
      <c r="AZ1590" s="8" t="s">
        <v>1623</v>
      </c>
      <c r="BA1590" s="9">
        <v>1485.5795100543501</v>
      </c>
      <c r="BB1590" s="9">
        <v>1532.57380989736</v>
      </c>
      <c r="BC1590" s="9">
        <v>68.639210445032802</v>
      </c>
      <c r="BD1590" s="9">
        <v>324</v>
      </c>
      <c r="BE1590" s="9">
        <v>2969</v>
      </c>
      <c r="BF1590" s="9">
        <v>92.981615340000005</v>
      </c>
      <c r="BG1590" s="9">
        <v>431.99023010000002</v>
      </c>
      <c r="BH1590" s="9"/>
      <c r="BI1590" s="9">
        <v>1861.3387318048401</v>
      </c>
      <c r="BJ1590" s="9">
        <v>2910.32673246999</v>
      </c>
      <c r="BK1590" s="9"/>
      <c r="BL1590" s="9">
        <v>1395.04782274535</v>
      </c>
      <c r="BM1590" s="9"/>
      <c r="BN1590" s="9">
        <v>811.28004139134202</v>
      </c>
      <c r="BO1590" s="9">
        <v>2591.6274169461999</v>
      </c>
      <c r="BP1590" s="9">
        <v>1670.09979704938</v>
      </c>
      <c r="BQ1590" s="9"/>
      <c r="BR1590" s="9"/>
      <c r="BS1590" s="9">
        <v>2065.2617328051101</v>
      </c>
      <c r="BT1590" s="9"/>
      <c r="BU1590" s="9"/>
      <c r="BV1590" s="9"/>
      <c r="BW1590" s="9"/>
      <c r="BX1590" s="9">
        <v>704</v>
      </c>
    </row>
    <row r="1591" spans="1:76" x14ac:dyDescent="0.2">
      <c r="A1591" s="2" t="s">
        <v>1591</v>
      </c>
      <c r="B1591" s="2">
        <f t="shared" si="50"/>
        <v>69662</v>
      </c>
      <c r="C1591" s="5">
        <v>18</v>
      </c>
      <c r="D1591" s="5">
        <v>18</v>
      </c>
      <c r="E1591" s="5"/>
      <c r="F1591" s="2">
        <v>69662</v>
      </c>
      <c r="G1591">
        <f t="array" ref="G1591:AA1591">VLOOKUP(A1591,Check_S4,{7,8,9,10,11,12,13,14,15,16,17,18,19,20,21,22,23,24,25,26,27},FALSE)</f>
        <v>0</v>
      </c>
      <c r="H1591">
        <v>0</v>
      </c>
      <c r="I1591">
        <v>17.755061860000001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f t="array" ref="AB1591">MEDIAN(IF(G1591:Q1591&lt;&gt;0,G1591:Q1591))</f>
        <v>17.755061860000001</v>
      </c>
      <c r="AC1591" t="e">
        <f t="array" ref="AC1591">MEDIAN(IF(R1591:Z1591&lt;&gt;0,R1591:Z1591))</f>
        <v>#NUM!</v>
      </c>
      <c r="AD1591" t="e">
        <f t="shared" si="49"/>
        <v>#NUM!</v>
      </c>
      <c r="AE1591" t="e">
        <f t="array" ref="AE1591">TTEST(IF(G1591:Q1591&lt;&gt;0,G1591:Q1591),IF(R1591:AA1591&lt;&gt;0,R1591:AA1591),2,3)</f>
        <v>#DIV/0!</v>
      </c>
      <c r="AX1591" s="8" t="s">
        <v>3925</v>
      </c>
      <c r="AY1591" s="8" t="s">
        <v>3926</v>
      </c>
      <c r="AZ1591" s="8" t="s">
        <v>1623</v>
      </c>
      <c r="BA1591" s="9">
        <v>2094.6745942508201</v>
      </c>
      <c r="BB1591" s="9">
        <v>1533.1677242180699</v>
      </c>
      <c r="BC1591" s="9">
        <v>98.622292426502796</v>
      </c>
      <c r="BD1591" s="9"/>
      <c r="BE1591" s="9">
        <v>2563</v>
      </c>
      <c r="BF1591" s="9">
        <v>180.84187689999999</v>
      </c>
      <c r="BG1591" s="9">
        <v>930.08183629999996</v>
      </c>
      <c r="BH1591" s="9"/>
      <c r="BI1591" s="9">
        <v>1969.3546116530699</v>
      </c>
      <c r="BJ1591" s="9"/>
      <c r="BK1591" s="9"/>
      <c r="BL1591" s="9">
        <v>1147.78298071733</v>
      </c>
      <c r="BM1591" s="9"/>
      <c r="BN1591" s="9">
        <v>1552.80903525145</v>
      </c>
      <c r="BO1591" s="9"/>
      <c r="BP1591" s="9"/>
      <c r="BQ1591" s="9"/>
      <c r="BR1591" s="9"/>
      <c r="BS1591" s="9">
        <v>1513.52641318469</v>
      </c>
      <c r="BT1591" s="9"/>
      <c r="BU1591" s="9"/>
      <c r="BV1591" s="9"/>
      <c r="BW1591" s="9"/>
      <c r="BX1591" s="9">
        <v>6900</v>
      </c>
    </row>
    <row r="1592" spans="1:76" x14ac:dyDescent="0.2">
      <c r="A1592" s="2" t="s">
        <v>1592</v>
      </c>
      <c r="B1592" s="2">
        <f t="shared" si="50"/>
        <v>50287</v>
      </c>
      <c r="C1592" s="5">
        <v>15</v>
      </c>
      <c r="D1592" s="5">
        <v>15</v>
      </c>
      <c r="E1592" s="5"/>
      <c r="F1592" s="2">
        <v>50287</v>
      </c>
      <c r="G1592">
        <f t="array" ref="G1592:AA1592">VLOOKUP(A1592,Check_S4,{7,8,9,10,11,12,13,14,15,16,17,18,19,20,21,22,23,24,25,26,27},FALSE)</f>
        <v>0</v>
      </c>
      <c r="H1592">
        <v>0</v>
      </c>
      <c r="I1592">
        <v>15.346571259999999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f t="array" ref="AB1592">MEDIAN(IF(G1592:Q1592&lt;&gt;0,G1592:Q1592))</f>
        <v>15.346571259999999</v>
      </c>
      <c r="AC1592" t="e">
        <f t="array" ref="AC1592">MEDIAN(IF(R1592:Z1592&lt;&gt;0,R1592:Z1592))</f>
        <v>#NUM!</v>
      </c>
      <c r="AD1592" t="e">
        <f t="shared" si="49"/>
        <v>#NUM!</v>
      </c>
      <c r="AE1592" t="e">
        <f t="array" ref="AE1592">TTEST(IF(G1592:Q1592&lt;&gt;0,G1592:Q1592),IF(R1592:AA1592&lt;&gt;0,R1592:AA1592),2,3)</f>
        <v>#DIV/0!</v>
      </c>
      <c r="AX1592" s="8" t="s">
        <v>3927</v>
      </c>
      <c r="AY1592" s="8" t="s">
        <v>3928</v>
      </c>
      <c r="AZ1592" s="8" t="s">
        <v>1623</v>
      </c>
      <c r="BA1592" s="9">
        <v>1459.0629095624599</v>
      </c>
      <c r="BB1592" s="9">
        <v>1533.1716265749301</v>
      </c>
      <c r="BC1592" s="9">
        <v>78.6950205904228</v>
      </c>
      <c r="BD1592" s="9"/>
      <c r="BE1592" s="9">
        <v>2607</v>
      </c>
      <c r="BF1592" s="9">
        <v>162.9083851</v>
      </c>
      <c r="BG1592" s="9"/>
      <c r="BH1592" s="9"/>
      <c r="BI1592" s="9"/>
      <c r="BJ1592" s="9"/>
      <c r="BK1592" s="9"/>
      <c r="BL1592" s="9">
        <v>2221.0659895096201</v>
      </c>
      <c r="BM1592" s="9"/>
      <c r="BN1592" s="9">
        <v>845.27726364024295</v>
      </c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</row>
    <row r="1593" spans="1:76" x14ac:dyDescent="0.2">
      <c r="A1593" s="2" t="s">
        <v>1593</v>
      </c>
      <c r="B1593" s="2">
        <f t="shared" si="50"/>
        <v>77407</v>
      </c>
      <c r="C1593" s="5">
        <v>4</v>
      </c>
      <c r="D1593" s="5">
        <v>4</v>
      </c>
      <c r="E1593" s="5"/>
      <c r="F1593" s="2">
        <v>77407</v>
      </c>
      <c r="G1593">
        <f t="array" ref="G1593:AA1593">VLOOKUP(A1593,Check_S4,{7,8,9,10,11,12,13,14,15,16,17,18,19,20,21,22,23,24,25,26,27},FALSE)</f>
        <v>0</v>
      </c>
      <c r="H1593">
        <v>0</v>
      </c>
      <c r="I1593">
        <v>3.8042278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f t="array" ref="AB1593">MEDIAN(IF(G1593:Q1593&lt;&gt;0,G1593:Q1593))</f>
        <v>3.8042278</v>
      </c>
      <c r="AC1593" t="e">
        <f t="array" ref="AC1593">MEDIAN(IF(R1593:Z1593&lt;&gt;0,R1593:Z1593))</f>
        <v>#NUM!</v>
      </c>
      <c r="AD1593" t="e">
        <f t="shared" si="49"/>
        <v>#NUM!</v>
      </c>
      <c r="AE1593" t="e">
        <f t="array" ref="AE1593">TTEST(IF(G1593:Q1593&lt;&gt;0,G1593:Q1593),IF(R1593:AA1593&lt;&gt;0,R1593:AA1593),2,3)</f>
        <v>#DIV/0!</v>
      </c>
      <c r="AX1593" s="8" t="s">
        <v>3929</v>
      </c>
      <c r="AY1593" s="8" t="s">
        <v>3930</v>
      </c>
      <c r="AZ1593" s="8" t="s">
        <v>1623</v>
      </c>
      <c r="BA1593" s="9">
        <v>1440.5093331294599</v>
      </c>
      <c r="BB1593" s="9">
        <v>1533.20085718366</v>
      </c>
      <c r="BC1593" s="9">
        <v>63.816042327630797</v>
      </c>
      <c r="BD1593" s="9"/>
      <c r="BE1593" s="9">
        <v>507</v>
      </c>
      <c r="BF1593" s="9">
        <v>168.7437243</v>
      </c>
      <c r="BG1593" s="9"/>
      <c r="BH1593" s="9"/>
      <c r="BI1593" s="9">
        <v>2582.2734112303601</v>
      </c>
      <c r="BJ1593" s="9"/>
      <c r="BK1593" s="9"/>
      <c r="BL1593" s="9">
        <v>1990.04865230366</v>
      </c>
      <c r="BM1593" s="9"/>
      <c r="BN1593" s="9">
        <v>669.60716283437205</v>
      </c>
      <c r="BO1593" s="9"/>
      <c r="BP1593" s="9">
        <v>1551.6359600456201</v>
      </c>
      <c r="BQ1593" s="9"/>
      <c r="BR1593" s="9"/>
      <c r="BS1593" s="9">
        <v>1514.7657543216901</v>
      </c>
      <c r="BT1593" s="9"/>
      <c r="BU1593" s="9"/>
      <c r="BV1593" s="9"/>
      <c r="BW1593" s="9"/>
      <c r="BX1593" s="9">
        <v>2540</v>
      </c>
    </row>
    <row r="1594" spans="1:76" x14ac:dyDescent="0.2">
      <c r="A1594" s="2" t="s">
        <v>1594</v>
      </c>
      <c r="B1594" s="2">
        <f t="shared" si="50"/>
        <v>33018</v>
      </c>
      <c r="C1594" s="5">
        <v>8</v>
      </c>
      <c r="D1594" s="5">
        <v>8</v>
      </c>
      <c r="E1594" s="5"/>
      <c r="F1594" s="2">
        <v>33018</v>
      </c>
      <c r="G1594">
        <f t="array" ref="G1594:AA1594">VLOOKUP(A1594,Check_S4,{7,8,9,10,11,12,13,14,15,16,17,18,19,20,21,22,23,24,25,26,27},FALSE)</f>
        <v>0</v>
      </c>
      <c r="H1594">
        <v>0</v>
      </c>
      <c r="I1594">
        <v>8.0098927680000003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f t="array" ref="AB1594">MEDIAN(IF(G1594:Q1594&lt;&gt;0,G1594:Q1594))</f>
        <v>8.0098927680000003</v>
      </c>
      <c r="AC1594" t="e">
        <f t="array" ref="AC1594">MEDIAN(IF(R1594:Z1594&lt;&gt;0,R1594:Z1594))</f>
        <v>#NUM!</v>
      </c>
      <c r="AD1594" t="e">
        <f t="shared" si="49"/>
        <v>#NUM!</v>
      </c>
      <c r="AE1594" t="e">
        <f t="array" ref="AE1594">TTEST(IF(G1594:Q1594&lt;&gt;0,G1594:Q1594),IF(R1594:AA1594&lt;&gt;0,R1594:AA1594),2,3)</f>
        <v>#DIV/0!</v>
      </c>
      <c r="AX1594" s="8" t="s">
        <v>839</v>
      </c>
      <c r="AY1594" s="8" t="s">
        <v>3931</v>
      </c>
      <c r="AZ1594" s="8" t="s">
        <v>1623</v>
      </c>
      <c r="BA1594" s="9">
        <v>1611.0174744828901</v>
      </c>
      <c r="BB1594" s="9">
        <v>1533.3562162396599</v>
      </c>
      <c r="BC1594" s="9">
        <v>43.651613147419603</v>
      </c>
      <c r="BD1594" s="9">
        <v>1090</v>
      </c>
      <c r="BE1594" s="9">
        <v>1254</v>
      </c>
      <c r="BF1594" s="9">
        <v>583.85481670000001</v>
      </c>
      <c r="BG1594" s="9">
        <v>1165.569794</v>
      </c>
      <c r="BH1594" s="9"/>
      <c r="BI1594" s="9">
        <v>2423.0895649507502</v>
      </c>
      <c r="BJ1594" s="9"/>
      <c r="BK1594" s="9">
        <v>1939.45091921069</v>
      </c>
      <c r="BL1594" s="9">
        <v>2783.6661097460901</v>
      </c>
      <c r="BM1594" s="9"/>
      <c r="BN1594" s="9">
        <v>1329.9716328858999</v>
      </c>
      <c r="BO1594" s="9"/>
      <c r="BP1594" s="9">
        <v>1736.74079959342</v>
      </c>
      <c r="BQ1594" s="9"/>
      <c r="BR1594" s="9"/>
      <c r="BS1594" s="9">
        <v>1817.43211765305</v>
      </c>
      <c r="BT1594" s="9"/>
      <c r="BU1594" s="9"/>
      <c r="BV1594" s="9">
        <v>2472.4339390547102</v>
      </c>
      <c r="BW1594" s="9"/>
      <c r="BX1594" s="9">
        <v>736</v>
      </c>
    </row>
    <row r="1595" spans="1:76" x14ac:dyDescent="0.2">
      <c r="A1595" s="2" t="s">
        <v>1595</v>
      </c>
      <c r="B1595" s="2">
        <f t="shared" si="50"/>
        <v>42163</v>
      </c>
      <c r="C1595" s="5">
        <v>3</v>
      </c>
      <c r="D1595" s="5">
        <v>3</v>
      </c>
      <c r="E1595" s="5"/>
      <c r="F1595" s="2">
        <v>42163</v>
      </c>
      <c r="G1595">
        <f t="array" ref="G1595:AA1595">VLOOKUP(A1595,Check_S4,{7,8,9,10,11,12,13,14,15,16,17,18,19,20,21,22,23,24,25,26,27},FALSE)</f>
        <v>0</v>
      </c>
      <c r="H1595">
        <v>0</v>
      </c>
      <c r="I1595">
        <v>3.3597834780000002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f t="array" ref="AB1595">MEDIAN(IF(G1595:Q1595&lt;&gt;0,G1595:Q1595))</f>
        <v>3.3597834780000002</v>
      </c>
      <c r="AC1595" t="e">
        <f t="array" ref="AC1595">MEDIAN(IF(R1595:Z1595&lt;&gt;0,R1595:Z1595))</f>
        <v>#NUM!</v>
      </c>
      <c r="AD1595" t="e">
        <f t="shared" si="49"/>
        <v>#NUM!</v>
      </c>
      <c r="AE1595" t="e">
        <f t="array" ref="AE1595">TTEST(IF(G1595:Q1595&lt;&gt;0,G1595:Q1595),IF(R1595:AA1595&lt;&gt;0,R1595:AA1595),2,3)</f>
        <v>#DIV/0!</v>
      </c>
      <c r="AX1595" s="8" t="s">
        <v>3932</v>
      </c>
      <c r="AY1595" s="8" t="s">
        <v>3933</v>
      </c>
      <c r="AZ1595" s="8" t="s">
        <v>1623</v>
      </c>
      <c r="BA1595" s="9">
        <v>1484.8674796913699</v>
      </c>
      <c r="BB1595" s="9">
        <v>1533.92945510751</v>
      </c>
      <c r="BC1595" s="9">
        <v>62.559348722092899</v>
      </c>
      <c r="BD1595" s="9"/>
      <c r="BE1595" s="9">
        <v>273</v>
      </c>
      <c r="BF1595" s="9"/>
      <c r="BG1595" s="9">
        <v>587.26500950000002</v>
      </c>
      <c r="BH1595" s="9"/>
      <c r="BI1595" s="9"/>
      <c r="BJ1595" s="9"/>
      <c r="BK1595" s="9"/>
      <c r="BL1595" s="9">
        <v>1143.3130795434899</v>
      </c>
      <c r="BM1595" s="9"/>
      <c r="BN1595" s="9">
        <v>639.27004713909696</v>
      </c>
      <c r="BO1595" s="9"/>
      <c r="BP1595" s="9"/>
      <c r="BQ1595" s="9"/>
      <c r="BR1595" s="9"/>
      <c r="BS1595" s="9">
        <v>2529.6708325639001</v>
      </c>
      <c r="BT1595" s="9">
        <v>1924.54583067153</v>
      </c>
      <c r="BU1595" s="9"/>
      <c r="BV1595" s="9">
        <v>2451.8750381129598</v>
      </c>
      <c r="BW1595" s="9"/>
      <c r="BX1595" s="9">
        <v>2330</v>
      </c>
    </row>
    <row r="1596" spans="1:76" x14ac:dyDescent="0.2">
      <c r="F1596" s="14"/>
      <c r="AX1596" s="8" t="s">
        <v>3934</v>
      </c>
      <c r="AY1596" s="8" t="s">
        <v>3935</v>
      </c>
      <c r="AZ1596" s="8" t="s">
        <v>1623</v>
      </c>
      <c r="BA1596" s="9">
        <v>1578.45993113656</v>
      </c>
      <c r="BB1596" s="9">
        <v>1534.6206959429301</v>
      </c>
      <c r="BC1596" s="9">
        <v>55.188451021263703</v>
      </c>
      <c r="BD1596" s="9"/>
      <c r="BE1596" s="9">
        <v>1307</v>
      </c>
      <c r="BF1596" s="9">
        <v>102.7565185</v>
      </c>
      <c r="BG1596" s="9"/>
      <c r="BH1596" s="9"/>
      <c r="BI1596" s="9">
        <v>2340.7400399353301</v>
      </c>
      <c r="BJ1596" s="9"/>
      <c r="BK1596" s="9"/>
      <c r="BL1596" s="9">
        <v>1158.1528201056601</v>
      </c>
      <c r="BM1596" s="9"/>
      <c r="BN1596" s="9">
        <v>963.519197896489</v>
      </c>
      <c r="BO1596" s="9"/>
      <c r="BP1596" s="9">
        <v>1704.2569747438099</v>
      </c>
      <c r="BQ1596" s="9"/>
      <c r="BR1596" s="9"/>
      <c r="BS1596" s="9">
        <v>1534.6206959429301</v>
      </c>
      <c r="BT1596" s="9"/>
      <c r="BU1596" s="9"/>
      <c r="BV1596" s="9">
        <v>3175.0931331048</v>
      </c>
      <c r="BW1596" s="9"/>
      <c r="BX1596" s="9">
        <v>1920</v>
      </c>
    </row>
    <row r="1597" spans="1:76" x14ac:dyDescent="0.2">
      <c r="F1597" s="14"/>
      <c r="AX1597" s="8" t="s">
        <v>3936</v>
      </c>
      <c r="AY1597" s="8" t="s">
        <v>3937</v>
      </c>
      <c r="AZ1597" s="8" t="s">
        <v>1623</v>
      </c>
      <c r="BA1597" s="9">
        <v>2141.85257668434</v>
      </c>
      <c r="BB1597" s="9">
        <v>1535.5042657255699</v>
      </c>
      <c r="BC1597" s="9">
        <v>124.368241825711</v>
      </c>
      <c r="BD1597" s="9"/>
      <c r="BE1597" s="9">
        <v>470</v>
      </c>
      <c r="BF1597" s="9">
        <v>60.776208949999997</v>
      </c>
      <c r="BG1597" s="9"/>
      <c r="BH1597" s="9"/>
      <c r="BI1597" s="9">
        <v>1504.0219916532201</v>
      </c>
      <c r="BJ1597" s="9"/>
      <c r="BK1597" s="9"/>
      <c r="BL1597" s="9">
        <v>7389.3307197048998</v>
      </c>
      <c r="BM1597" s="9"/>
      <c r="BN1597" s="9"/>
      <c r="BO1597" s="9"/>
      <c r="BP1597" s="9"/>
      <c r="BQ1597" s="9"/>
      <c r="BR1597" s="9"/>
      <c r="BS1597" s="9">
        <v>1566.9865397979199</v>
      </c>
      <c r="BT1597" s="9"/>
      <c r="BU1597" s="9"/>
      <c r="BV1597" s="9"/>
      <c r="BW1597" s="9"/>
      <c r="BX1597" s="9">
        <v>1860</v>
      </c>
    </row>
    <row r="1598" spans="1:76" x14ac:dyDescent="0.2">
      <c r="F1598" s="14"/>
      <c r="AX1598" s="8" t="s">
        <v>830</v>
      </c>
      <c r="AY1598" s="8" t="s">
        <v>3938</v>
      </c>
      <c r="AZ1598" s="8" t="s">
        <v>1623</v>
      </c>
      <c r="BA1598" s="9">
        <v>1592.50187114039</v>
      </c>
      <c r="BB1598" s="9">
        <v>1535.7358526063599</v>
      </c>
      <c r="BC1598" s="9">
        <v>85.538483921536894</v>
      </c>
      <c r="BD1598" s="9"/>
      <c r="BE1598" s="9">
        <v>3693</v>
      </c>
      <c r="BF1598" s="9">
        <v>210.5025631</v>
      </c>
      <c r="BG1598" s="9"/>
      <c r="BH1598" s="9"/>
      <c r="BI1598" s="9">
        <v>1818.70336185828</v>
      </c>
      <c r="BJ1598" s="9">
        <v>3666.2112512624999</v>
      </c>
      <c r="BK1598" s="9"/>
      <c r="BL1598" s="9">
        <v>1438.3477675321101</v>
      </c>
      <c r="BM1598" s="9"/>
      <c r="BN1598" s="9">
        <v>158.714683461303</v>
      </c>
      <c r="BO1598" s="9"/>
      <c r="BP1598" s="9">
        <v>1535.7358526063599</v>
      </c>
      <c r="BQ1598" s="9"/>
      <c r="BR1598" s="9"/>
      <c r="BS1598" s="9">
        <v>1662.30136044301</v>
      </c>
      <c r="BT1598" s="9"/>
      <c r="BU1598" s="9"/>
      <c r="BV1598" s="9"/>
      <c r="BW1598" s="9"/>
      <c r="BX1598" s="9">
        <v>149</v>
      </c>
    </row>
    <row r="1599" spans="1:76" x14ac:dyDescent="0.2">
      <c r="F1599" s="14"/>
      <c r="AX1599" s="8" t="s">
        <v>3939</v>
      </c>
      <c r="AY1599" s="8" t="s">
        <v>3940</v>
      </c>
      <c r="AZ1599" s="8" t="s">
        <v>1623</v>
      </c>
      <c r="BA1599" s="9">
        <v>1536.8822467570501</v>
      </c>
      <c r="BB1599" s="9">
        <v>1536.8822467570501</v>
      </c>
      <c r="BC1599" s="9">
        <v>84.093929154490596</v>
      </c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>
        <v>2450.7644935141002</v>
      </c>
      <c r="BS1599" s="9"/>
      <c r="BT1599" s="9"/>
      <c r="BU1599" s="9"/>
      <c r="BV1599" s="9"/>
      <c r="BW1599" s="9"/>
      <c r="BX1599" s="9">
        <v>623</v>
      </c>
    </row>
    <row r="1600" spans="1:76" x14ac:dyDescent="0.2">
      <c r="F1600" s="14"/>
      <c r="AX1600" s="8" t="s">
        <v>1261</v>
      </c>
      <c r="AY1600" s="8" t="s">
        <v>1261</v>
      </c>
      <c r="AZ1600" s="8" t="s">
        <v>1623</v>
      </c>
      <c r="BA1600" s="9">
        <v>1527.9388238781801</v>
      </c>
      <c r="BB1600" s="9">
        <v>1536.9159163244799</v>
      </c>
      <c r="BC1600" s="9">
        <v>63.240931192429699</v>
      </c>
      <c r="BD1600" s="9"/>
      <c r="BE1600" s="9">
        <v>1701</v>
      </c>
      <c r="BF1600" s="9">
        <v>300.86837079999998</v>
      </c>
      <c r="BG1600" s="9"/>
      <c r="BH1600" s="9"/>
      <c r="BI1600" s="9">
        <v>1372.83183264896</v>
      </c>
      <c r="BJ1600" s="9"/>
      <c r="BK1600" s="9">
        <v>2828.8856049084402</v>
      </c>
      <c r="BL1600" s="9">
        <v>641.74906591295905</v>
      </c>
      <c r="BM1600" s="9"/>
      <c r="BN1600" s="9">
        <v>2322.2980689987498</v>
      </c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</row>
    <row r="1601" spans="6:76" x14ac:dyDescent="0.2">
      <c r="F1601" s="14"/>
      <c r="AX1601" s="8" t="s">
        <v>3941</v>
      </c>
      <c r="AY1601" s="8" t="s">
        <v>3942</v>
      </c>
      <c r="AZ1601" s="8" t="s">
        <v>1623</v>
      </c>
      <c r="BA1601" s="9">
        <v>1928.5077685958199</v>
      </c>
      <c r="BB1601" s="9">
        <v>1537.10592552762</v>
      </c>
      <c r="BC1601" s="9">
        <v>71.403837096039098</v>
      </c>
      <c r="BD1601" s="9">
        <v>4570</v>
      </c>
      <c r="BE1601" s="9">
        <v>1229</v>
      </c>
      <c r="BF1601" s="9">
        <v>64.866972110000006</v>
      </c>
      <c r="BG1601" s="9">
        <v>902.33199090000005</v>
      </c>
      <c r="BH1601" s="9"/>
      <c r="BI1601" s="9">
        <v>1848.1514514676301</v>
      </c>
      <c r="BJ1601" s="9"/>
      <c r="BK1601" s="9">
        <v>3917.0663030233</v>
      </c>
      <c r="BL1601" s="9">
        <v>1387.5961598152601</v>
      </c>
      <c r="BM1601" s="9"/>
      <c r="BN1601" s="9">
        <v>812.34680272824198</v>
      </c>
      <c r="BO1601" s="9"/>
      <c r="BP1601" s="9">
        <v>1870.6104555562899</v>
      </c>
      <c r="BQ1601" s="9"/>
      <c r="BR1601" s="9"/>
      <c r="BS1601" s="9">
        <v>1537.10592552762</v>
      </c>
      <c r="BT1601" s="9"/>
      <c r="BU1601" s="9"/>
      <c r="BV1601" s="9"/>
      <c r="BW1601" s="9">
        <v>3074.5093934256902</v>
      </c>
      <c r="BX1601" s="9"/>
    </row>
    <row r="1602" spans="6:76" x14ac:dyDescent="0.2">
      <c r="F1602" s="14"/>
      <c r="AX1602" s="8" t="s">
        <v>3943</v>
      </c>
      <c r="AY1602" s="8" t="s">
        <v>3944</v>
      </c>
      <c r="AZ1602" s="8" t="s">
        <v>1623</v>
      </c>
      <c r="BA1602" s="9">
        <v>1515.39508091116</v>
      </c>
      <c r="BB1602" s="9">
        <v>1538.34881957173</v>
      </c>
      <c r="BC1602" s="9">
        <v>57.294159274954801</v>
      </c>
      <c r="BD1602" s="9"/>
      <c r="BE1602" s="9">
        <v>2448</v>
      </c>
      <c r="BF1602" s="9">
        <v>146.8520906</v>
      </c>
      <c r="BG1602" s="9"/>
      <c r="BH1602" s="9">
        <v>575.08756707999999</v>
      </c>
      <c r="BI1602" s="9">
        <v>2491.31893819996</v>
      </c>
      <c r="BJ1602" s="9"/>
      <c r="BK1602" s="9">
        <v>477.991823130211</v>
      </c>
      <c r="BL1602" s="9">
        <v>2351.1966556183902</v>
      </c>
      <c r="BM1602" s="9"/>
      <c r="BN1602" s="9">
        <v>1087.2613505209099</v>
      </c>
      <c r="BO1602" s="9"/>
      <c r="BP1602" s="9">
        <v>1218.88618746661</v>
      </c>
      <c r="BQ1602" s="9"/>
      <c r="BR1602" s="9">
        <v>2344.4024578349599</v>
      </c>
      <c r="BS1602" s="9">
        <v>1538.34881957173</v>
      </c>
      <c r="BT1602" s="9"/>
      <c r="BU1602" s="9"/>
      <c r="BV1602" s="9"/>
      <c r="BW1602" s="9"/>
      <c r="BX1602" s="9">
        <v>1990</v>
      </c>
    </row>
    <row r="1603" spans="6:76" x14ac:dyDescent="0.2">
      <c r="F1603" s="14"/>
      <c r="AX1603" s="8" t="s">
        <v>3945</v>
      </c>
      <c r="AY1603" s="8" t="s">
        <v>3946</v>
      </c>
      <c r="AZ1603" s="8" t="s">
        <v>1623</v>
      </c>
      <c r="BA1603" s="9">
        <v>1538.62232556814</v>
      </c>
      <c r="BB1603" s="9">
        <v>1538.62232556814</v>
      </c>
      <c r="BC1603" s="9">
        <v>32.480452903662403</v>
      </c>
      <c r="BD1603" s="9"/>
      <c r="BE1603" s="9">
        <v>1892</v>
      </c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>
        <v>1185.24465113629</v>
      </c>
      <c r="BQ1603" s="9"/>
      <c r="BR1603" s="9"/>
      <c r="BS1603" s="9"/>
      <c r="BT1603" s="9"/>
      <c r="BU1603" s="9"/>
      <c r="BV1603" s="9"/>
      <c r="BW1603" s="9"/>
      <c r="BX1603" s="9"/>
    </row>
    <row r="1604" spans="6:76" x14ac:dyDescent="0.2">
      <c r="F1604" s="14"/>
      <c r="AX1604" s="8" t="s">
        <v>3947</v>
      </c>
      <c r="AY1604" s="8" t="s">
        <v>3948</v>
      </c>
      <c r="AZ1604" s="8" t="s">
        <v>1623</v>
      </c>
      <c r="BA1604" s="9">
        <v>2016.83371659093</v>
      </c>
      <c r="BB1604" s="9">
        <v>1539</v>
      </c>
      <c r="BC1604" s="9">
        <v>67.215162493944504</v>
      </c>
      <c r="BD1604" s="9">
        <v>395</v>
      </c>
      <c r="BE1604" s="9">
        <v>1539</v>
      </c>
      <c r="BF1604" s="9">
        <v>1027.460922</v>
      </c>
      <c r="BG1604" s="9"/>
      <c r="BH1604" s="9"/>
      <c r="BI1604" s="9">
        <v>2397.4537791605298</v>
      </c>
      <c r="BJ1604" s="9"/>
      <c r="BK1604" s="9">
        <v>2386.3790214402202</v>
      </c>
      <c r="BL1604" s="9">
        <v>3814.9756363951101</v>
      </c>
      <c r="BM1604" s="9"/>
      <c r="BN1604" s="9">
        <v>4385.9269209689201</v>
      </c>
      <c r="BO1604" s="9"/>
      <c r="BP1604" s="9">
        <v>1283.3071693536299</v>
      </c>
      <c r="BQ1604" s="9"/>
      <c r="BR1604" s="9"/>
      <c r="BS1604" s="9"/>
      <c r="BT1604" s="9"/>
      <c r="BU1604" s="9"/>
      <c r="BV1604" s="9"/>
      <c r="BW1604" s="9"/>
      <c r="BX1604" s="9">
        <v>922</v>
      </c>
    </row>
    <row r="1605" spans="6:76" x14ac:dyDescent="0.2">
      <c r="F1605" s="14"/>
      <c r="AX1605" s="8" t="s">
        <v>825</v>
      </c>
      <c r="AY1605" s="8" t="s">
        <v>3949</v>
      </c>
      <c r="AZ1605" s="8" t="s">
        <v>1623</v>
      </c>
      <c r="BA1605" s="9">
        <v>1664.5607501069501</v>
      </c>
      <c r="BB1605" s="9">
        <v>1539.06089890255</v>
      </c>
      <c r="BC1605" s="9">
        <v>75.200058480234205</v>
      </c>
      <c r="BD1605" s="9">
        <v>3185</v>
      </c>
      <c r="BE1605" s="9"/>
      <c r="BF1605" s="9"/>
      <c r="BG1605" s="9"/>
      <c r="BH1605" s="9"/>
      <c r="BI1605" s="9">
        <v>395.12120262270503</v>
      </c>
      <c r="BJ1605" s="9">
        <v>2149.7680395043899</v>
      </c>
      <c r="BK1605" s="9"/>
      <c r="BL1605" s="9"/>
      <c r="BM1605" s="9">
        <v>928.35375830070996</v>
      </c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</row>
    <row r="1606" spans="6:76" x14ac:dyDescent="0.2">
      <c r="F1606" s="14"/>
      <c r="AX1606" s="8" t="s">
        <v>3950</v>
      </c>
      <c r="AY1606" s="8" t="s">
        <v>3951</v>
      </c>
      <c r="AZ1606" s="8" t="s">
        <v>1623</v>
      </c>
      <c r="BA1606" s="9">
        <v>3232.4785725475299</v>
      </c>
      <c r="BB1606" s="9">
        <v>1540</v>
      </c>
      <c r="BC1606" s="9">
        <v>136.23639578179601</v>
      </c>
      <c r="BD1606" s="9"/>
      <c r="BE1606" s="9">
        <v>3373</v>
      </c>
      <c r="BF1606" s="9">
        <v>721.39944439999999</v>
      </c>
      <c r="BG1606" s="9"/>
      <c r="BH1606" s="9"/>
      <c r="BI1606" s="9">
        <v>1160.6610548951501</v>
      </c>
      <c r="BJ1606" s="9"/>
      <c r="BK1606" s="9"/>
      <c r="BL1606" s="9">
        <v>1354.3440920578701</v>
      </c>
      <c r="BM1606" s="9"/>
      <c r="BN1606" s="9"/>
      <c r="BO1606" s="9"/>
      <c r="BP1606" s="9">
        <v>1165.1489404577201</v>
      </c>
      <c r="BQ1606" s="9"/>
      <c r="BR1606" s="9"/>
      <c r="BS1606" s="9">
        <v>1867.55568312029</v>
      </c>
      <c r="BT1606" s="9">
        <v>14721.610144272299</v>
      </c>
      <c r="BU1606" s="9"/>
      <c r="BV1606" s="9"/>
      <c r="BW1606" s="9">
        <v>3188.58779372443</v>
      </c>
      <c r="BX1606" s="9">
        <v>1540</v>
      </c>
    </row>
    <row r="1607" spans="6:76" x14ac:dyDescent="0.2">
      <c r="F1607" s="14"/>
      <c r="AX1607" s="8" t="s">
        <v>1354</v>
      </c>
      <c r="AY1607" s="8" t="s">
        <v>3952</v>
      </c>
      <c r="AZ1607" s="8" t="s">
        <v>1623</v>
      </c>
      <c r="BA1607" s="9">
        <v>1707.3163254998501</v>
      </c>
      <c r="BB1607" s="9">
        <v>1540.093220467</v>
      </c>
      <c r="BC1607" s="9">
        <v>75.413973195987197</v>
      </c>
      <c r="BD1607" s="9"/>
      <c r="BE1607" s="9">
        <v>3887</v>
      </c>
      <c r="BF1607" s="9">
        <v>164.49981389999999</v>
      </c>
      <c r="BG1607" s="9"/>
      <c r="BH1607" s="9"/>
      <c r="BI1607" s="9"/>
      <c r="BJ1607" s="9"/>
      <c r="BK1607" s="9"/>
      <c r="BL1607" s="9">
        <v>1358.2203663421201</v>
      </c>
      <c r="BM1607" s="9"/>
      <c r="BN1607" s="9">
        <v>1433.0038013651399</v>
      </c>
      <c r="BO1607" s="9"/>
      <c r="BP1607" s="9">
        <v>1922.1145893969399</v>
      </c>
      <c r="BQ1607" s="9"/>
      <c r="BR1607" s="9"/>
      <c r="BS1607" s="9">
        <v>1647.1826395688599</v>
      </c>
      <c r="BT1607" s="9"/>
      <c r="BU1607" s="9"/>
      <c r="BV1607" s="9"/>
      <c r="BW1607" s="9">
        <v>3074.5093934256902</v>
      </c>
      <c r="BX1607" s="9">
        <v>172</v>
      </c>
    </row>
    <row r="1608" spans="6:76" x14ac:dyDescent="0.2">
      <c r="F1608" s="14"/>
      <c r="AX1608" s="8" t="s">
        <v>3953</v>
      </c>
      <c r="AY1608" s="8" t="s">
        <v>3954</v>
      </c>
      <c r="AZ1608" s="8" t="s">
        <v>1623</v>
      </c>
      <c r="BA1608" s="9">
        <v>1585.5386891435501</v>
      </c>
      <c r="BB1608" s="9">
        <v>1541.3076745078799</v>
      </c>
      <c r="BC1608" s="9">
        <v>67.202224992860295</v>
      </c>
      <c r="BD1608" s="9"/>
      <c r="BE1608" s="9">
        <v>1771</v>
      </c>
      <c r="BF1608" s="9">
        <v>267.26517460000002</v>
      </c>
      <c r="BG1608" s="9"/>
      <c r="BH1608" s="9"/>
      <c r="BI1608" s="9">
        <v>438.27251795184299</v>
      </c>
      <c r="BJ1608" s="9"/>
      <c r="BK1608" s="9"/>
      <c r="BL1608" s="9">
        <v>2145.13504873688</v>
      </c>
      <c r="BM1608" s="9"/>
      <c r="BN1608" s="9">
        <v>1541.3076745078799</v>
      </c>
      <c r="BO1608" s="9"/>
      <c r="BP1608" s="9">
        <v>1505.79040820828</v>
      </c>
      <c r="BQ1608" s="9"/>
      <c r="BR1608" s="9"/>
      <c r="BS1608" s="9"/>
      <c r="BT1608" s="9"/>
      <c r="BU1608" s="9"/>
      <c r="BV1608" s="9"/>
      <c r="BW1608" s="9"/>
      <c r="BX1608" s="9">
        <v>3430</v>
      </c>
    </row>
    <row r="1609" spans="6:76" x14ac:dyDescent="0.2">
      <c r="F1609" s="14"/>
      <c r="AX1609" s="8" t="s">
        <v>987</v>
      </c>
      <c r="AY1609" s="8" t="s">
        <v>3955</v>
      </c>
      <c r="AZ1609" s="8" t="s">
        <v>1640</v>
      </c>
      <c r="BA1609" s="9">
        <v>1542.18637596903</v>
      </c>
      <c r="BB1609" s="9">
        <v>1542.18637596903</v>
      </c>
      <c r="BC1609" s="9">
        <v>16.340021767289901</v>
      </c>
      <c r="BD1609" s="9">
        <v>1364</v>
      </c>
      <c r="BE1609" s="9"/>
      <c r="BF1609" s="9"/>
      <c r="BG1609" s="9"/>
      <c r="BH1609" s="9"/>
      <c r="BI1609" s="9"/>
      <c r="BJ1609" s="9"/>
      <c r="BK1609" s="9">
        <v>1720.37275193807</v>
      </c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</row>
    <row r="1610" spans="6:76" x14ac:dyDescent="0.2">
      <c r="F1610" s="14"/>
      <c r="AX1610" s="8" t="s">
        <v>3956</v>
      </c>
      <c r="AY1610" s="8" t="s">
        <v>3957</v>
      </c>
      <c r="AZ1610" s="8" t="s">
        <v>1623</v>
      </c>
      <c r="BA1610" s="9">
        <v>1543.09167302068</v>
      </c>
      <c r="BB1610" s="9">
        <v>1543.09167302068</v>
      </c>
      <c r="BC1610" s="9">
        <v>57.288438345457102</v>
      </c>
      <c r="BD1610" s="9"/>
      <c r="BE1610" s="9">
        <v>918</v>
      </c>
      <c r="BF1610" s="9"/>
      <c r="BG1610" s="9"/>
      <c r="BH1610" s="9"/>
      <c r="BI1610" s="9">
        <v>2168.18334604136</v>
      </c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</row>
    <row r="1611" spans="6:76" x14ac:dyDescent="0.2">
      <c r="F1611" s="14"/>
      <c r="AX1611" s="8" t="s">
        <v>1183</v>
      </c>
      <c r="AY1611" s="8" t="s">
        <v>3958</v>
      </c>
      <c r="AZ1611" s="8" t="s">
        <v>1623</v>
      </c>
      <c r="BA1611" s="9">
        <v>2201.4000328800598</v>
      </c>
      <c r="BB1611" s="9">
        <v>1543.1709916346599</v>
      </c>
      <c r="BC1611" s="9">
        <v>91.486420214460196</v>
      </c>
      <c r="BD1611" s="9">
        <v>1637</v>
      </c>
      <c r="BE1611" s="9">
        <v>5170</v>
      </c>
      <c r="BF1611" s="9">
        <v>269.14848030000002</v>
      </c>
      <c r="BG1611" s="9"/>
      <c r="BH1611" s="9"/>
      <c r="BI1611" s="9"/>
      <c r="BJ1611" s="9"/>
      <c r="BK1611" s="9"/>
      <c r="BL1611" s="9">
        <v>1754.9247262156</v>
      </c>
      <c r="BM1611" s="9"/>
      <c r="BN1611" s="9">
        <v>5539.7421690984502</v>
      </c>
      <c r="BO1611" s="9"/>
      <c r="BP1611" s="9">
        <v>1218.0429041571399</v>
      </c>
      <c r="BQ1611" s="9"/>
      <c r="BR1611" s="9"/>
      <c r="BS1611" s="9">
        <v>1449.3419832693201</v>
      </c>
      <c r="BT1611" s="9"/>
      <c r="BU1611" s="9"/>
      <c r="BV1611" s="9"/>
      <c r="BW1611" s="9"/>
      <c r="BX1611" s="9">
        <v>573</v>
      </c>
    </row>
    <row r="1612" spans="6:76" x14ac:dyDescent="0.2">
      <c r="F1612" s="14"/>
      <c r="AX1612" s="8" t="s">
        <v>3959</v>
      </c>
      <c r="AY1612" s="8" t="s">
        <v>3960</v>
      </c>
      <c r="AZ1612" s="8" t="s">
        <v>1623</v>
      </c>
      <c r="BA1612" s="9">
        <v>1501.86520563516</v>
      </c>
      <c r="BB1612" s="9">
        <v>1544.88011558126</v>
      </c>
      <c r="BC1612" s="9">
        <v>60.975939123112902</v>
      </c>
      <c r="BD1612" s="9"/>
      <c r="BE1612" s="9">
        <v>1745</v>
      </c>
      <c r="BF1612" s="9">
        <v>516.60653720000005</v>
      </c>
      <c r="BG1612" s="9"/>
      <c r="BH1612" s="9"/>
      <c r="BI1612" s="9">
        <v>1693.8809216318</v>
      </c>
      <c r="BJ1612" s="9"/>
      <c r="BK1612" s="9">
        <v>985.58070346632405</v>
      </c>
      <c r="BL1612" s="9">
        <v>1395.8793095307301</v>
      </c>
      <c r="BM1612" s="9"/>
      <c r="BN1612" s="9">
        <v>328.74963460388398</v>
      </c>
      <c r="BO1612" s="9"/>
      <c r="BP1612" s="9"/>
      <c r="BQ1612" s="9"/>
      <c r="BR1612" s="9"/>
      <c r="BS1612" s="9">
        <v>2227.8731517328001</v>
      </c>
      <c r="BT1612" s="9"/>
      <c r="BU1612" s="9"/>
      <c r="BV1612" s="9"/>
      <c r="BW1612" s="9">
        <v>3121.35138691572</v>
      </c>
      <c r="BX1612" s="9"/>
    </row>
    <row r="1613" spans="6:76" x14ac:dyDescent="0.2">
      <c r="F1613" s="14"/>
      <c r="AX1613" s="8" t="s">
        <v>3961</v>
      </c>
      <c r="AY1613" s="8" t="s">
        <v>3962</v>
      </c>
      <c r="AZ1613" s="8" t="s">
        <v>1623</v>
      </c>
      <c r="BA1613" s="9">
        <v>1540.91015383065</v>
      </c>
      <c r="BB1613" s="9">
        <v>1545</v>
      </c>
      <c r="BC1613" s="9">
        <v>83.688717445289299</v>
      </c>
      <c r="BD1613" s="9"/>
      <c r="BE1613" s="9">
        <v>1545</v>
      </c>
      <c r="BF1613" s="9">
        <v>207.01065510000001</v>
      </c>
      <c r="BG1613" s="9"/>
      <c r="BH1613" s="9"/>
      <c r="BI1613" s="9">
        <v>57.425352022054398</v>
      </c>
      <c r="BJ1613" s="9"/>
      <c r="BK1613" s="9"/>
      <c r="BL1613" s="9">
        <v>229.84156786662101</v>
      </c>
      <c r="BM1613" s="9"/>
      <c r="BN1613" s="9"/>
      <c r="BO1613" s="9"/>
      <c r="BP1613" s="9">
        <v>1173.51395896386</v>
      </c>
      <c r="BQ1613" s="9">
        <v>3554.2731600606298</v>
      </c>
      <c r="BR1613" s="9"/>
      <c r="BS1613" s="9">
        <v>2209.2501192671298</v>
      </c>
      <c r="BT1613" s="9"/>
      <c r="BU1613" s="9"/>
      <c r="BV1613" s="9">
        <v>3261.8765711955298</v>
      </c>
      <c r="BW1613" s="9"/>
      <c r="BX1613" s="9">
        <v>1630</v>
      </c>
    </row>
    <row r="1614" spans="6:76" x14ac:dyDescent="0.2">
      <c r="F1614" s="14"/>
      <c r="AX1614" s="8" t="s">
        <v>1027</v>
      </c>
      <c r="AY1614" s="8" t="s">
        <v>3963</v>
      </c>
      <c r="AZ1614" s="8" t="s">
        <v>1623</v>
      </c>
      <c r="BA1614" s="9">
        <v>1954.6507753245401</v>
      </c>
      <c r="BB1614" s="9">
        <v>1545.53762691102</v>
      </c>
      <c r="BC1614" s="9">
        <v>77.971381153380605</v>
      </c>
      <c r="BD1614" s="9"/>
      <c r="BE1614" s="9">
        <v>654</v>
      </c>
      <c r="BF1614" s="9"/>
      <c r="BG1614" s="9"/>
      <c r="BH1614" s="9"/>
      <c r="BI1614" s="9">
        <v>4073.5278474761099</v>
      </c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>
        <v>2021.0752538220399</v>
      </c>
      <c r="BU1614" s="9"/>
      <c r="BV1614" s="9"/>
      <c r="BW1614" s="9"/>
      <c r="BX1614" s="9">
        <v>1070</v>
      </c>
    </row>
    <row r="1615" spans="6:76" x14ac:dyDescent="0.2">
      <c r="F1615" s="14"/>
      <c r="AX1615" s="8" t="s">
        <v>3964</v>
      </c>
      <c r="AY1615" s="8" t="s">
        <v>3965</v>
      </c>
      <c r="AZ1615" s="8" t="s">
        <v>1623</v>
      </c>
      <c r="BA1615" s="9">
        <v>6086.2896077780097</v>
      </c>
      <c r="BB1615" s="9">
        <v>1546.4203251447</v>
      </c>
      <c r="BC1615" s="9">
        <v>133.811401865102</v>
      </c>
      <c r="BD1615" s="9"/>
      <c r="BE1615" s="9"/>
      <c r="BF1615" s="9"/>
      <c r="BG1615" s="9"/>
      <c r="BH1615" s="9"/>
      <c r="BI1615" s="9"/>
      <c r="BJ1615" s="9"/>
      <c r="BK1615" s="9"/>
      <c r="BL1615" s="9">
        <v>1546.4203251447</v>
      </c>
      <c r="BM1615" s="9">
        <v>15488.5002089102</v>
      </c>
      <c r="BN1615" s="9"/>
      <c r="BO1615" s="9"/>
      <c r="BP1615" s="9">
        <v>1223.94828927913</v>
      </c>
      <c r="BQ1615" s="9"/>
      <c r="BR1615" s="9"/>
      <c r="BS1615" s="9"/>
      <c r="BT1615" s="9"/>
      <c r="BU1615" s="9"/>
      <c r="BV1615" s="9"/>
      <c r="BW1615" s="9"/>
      <c r="BX1615" s="9"/>
    </row>
    <row r="1616" spans="6:76" x14ac:dyDescent="0.2">
      <c r="F1616" s="14"/>
      <c r="AX1616" s="8" t="s">
        <v>3966</v>
      </c>
      <c r="AY1616" s="8" t="s">
        <v>3967</v>
      </c>
      <c r="AZ1616" s="8" t="s">
        <v>1623</v>
      </c>
      <c r="BA1616" s="9">
        <v>1341.10122537488</v>
      </c>
      <c r="BB1616" s="9">
        <v>1547.5189178451201</v>
      </c>
      <c r="BC1616" s="9">
        <v>72.295299806223895</v>
      </c>
      <c r="BD1616" s="9"/>
      <c r="BE1616" s="9">
        <v>1551</v>
      </c>
      <c r="BF1616" s="9">
        <v>162.92195530000001</v>
      </c>
      <c r="BG1616" s="9"/>
      <c r="BH1616" s="9"/>
      <c r="BI1616" s="9">
        <v>1544.0378356902299</v>
      </c>
      <c r="BJ1616" s="9"/>
      <c r="BK1616" s="9"/>
      <c r="BL1616" s="9"/>
      <c r="BM1616" s="9"/>
      <c r="BN1616" s="9">
        <v>690.61620168730894</v>
      </c>
      <c r="BO1616" s="9"/>
      <c r="BP1616" s="9">
        <v>1590.6373118312499</v>
      </c>
      <c r="BQ1616" s="9"/>
      <c r="BR1616" s="9"/>
      <c r="BS1616" s="9">
        <v>1595.7215423381499</v>
      </c>
      <c r="BT1616" s="9"/>
      <c r="BU1616" s="9"/>
      <c r="BV1616" s="9"/>
      <c r="BW1616" s="9">
        <v>3235.8749561520799</v>
      </c>
      <c r="BX1616" s="9">
        <v>358</v>
      </c>
    </row>
    <row r="1617" spans="6:76" x14ac:dyDescent="0.2">
      <c r="F1617" s="14"/>
      <c r="AX1617" s="8" t="s">
        <v>385</v>
      </c>
      <c r="AY1617" s="8" t="s">
        <v>3968</v>
      </c>
      <c r="AZ1617" s="8" t="s">
        <v>1623</v>
      </c>
      <c r="BA1617" s="9">
        <v>1811.6205970624101</v>
      </c>
      <c r="BB1617" s="9">
        <v>1548.2034455742701</v>
      </c>
      <c r="BC1617" s="9">
        <v>70.907758008532497</v>
      </c>
      <c r="BD1617" s="9">
        <v>780</v>
      </c>
      <c r="BE1617" s="9">
        <v>1231</v>
      </c>
      <c r="BF1617" s="9">
        <v>159.63041860000001</v>
      </c>
      <c r="BG1617" s="9">
        <v>657.72195050000005</v>
      </c>
      <c r="BH1617" s="9"/>
      <c r="BI1617" s="9">
        <v>2782.0980074792501</v>
      </c>
      <c r="BJ1617" s="9"/>
      <c r="BK1617" s="9">
        <v>3404.9141375437298</v>
      </c>
      <c r="BL1617" s="9">
        <v>2223.7557611329398</v>
      </c>
      <c r="BM1617" s="9">
        <v>4426.1912737837301</v>
      </c>
      <c r="BN1617" s="9">
        <v>1548.2034455742701</v>
      </c>
      <c r="BO1617" s="9">
        <v>2952.1124108941099</v>
      </c>
      <c r="BP1617" s="9">
        <v>1575.54610705499</v>
      </c>
      <c r="BQ1617" s="9"/>
      <c r="BR1617" s="9"/>
      <c r="BS1617" s="9">
        <v>1530.89424924835</v>
      </c>
      <c r="BT1617" s="9"/>
      <c r="BU1617" s="9"/>
      <c r="BV1617" s="9"/>
      <c r="BW1617" s="9"/>
      <c r="BX1617" s="9">
        <v>279</v>
      </c>
    </row>
    <row r="1618" spans="6:76" x14ac:dyDescent="0.2">
      <c r="F1618" s="14"/>
      <c r="AX1618" s="8" t="s">
        <v>1076</v>
      </c>
      <c r="AY1618" s="8" t="s">
        <v>1076</v>
      </c>
      <c r="AZ1618" s="8" t="s">
        <v>1640</v>
      </c>
      <c r="BA1618" s="9">
        <v>1878.2045258534299</v>
      </c>
      <c r="BB1618" s="9">
        <v>1548.81703249268</v>
      </c>
      <c r="BC1618" s="9">
        <v>94.927578059743098</v>
      </c>
      <c r="BD1618" s="9"/>
      <c r="BE1618" s="9">
        <v>4852</v>
      </c>
      <c r="BF1618" s="9">
        <v>60.255150579999999</v>
      </c>
      <c r="BG1618" s="9"/>
      <c r="BH1618" s="9"/>
      <c r="BI1618" s="9">
        <v>1548.81703249268</v>
      </c>
      <c r="BJ1618" s="9"/>
      <c r="BK1618" s="9"/>
      <c r="BL1618" s="9"/>
      <c r="BM1618" s="9"/>
      <c r="BN1618" s="9">
        <v>1706.8461262578401</v>
      </c>
      <c r="BO1618" s="9"/>
      <c r="BP1618" s="9">
        <v>1223.10431993664</v>
      </c>
      <c r="BQ1618" s="9"/>
      <c r="BR1618" s="9"/>
      <c r="BS1618" s="9"/>
      <c r="BT1618" s="9"/>
      <c r="BU1618" s="9"/>
      <c r="BV1618" s="9"/>
      <c r="BW1618" s="9"/>
      <c r="BX1618" s="9"/>
    </row>
    <row r="1619" spans="6:76" x14ac:dyDescent="0.2">
      <c r="F1619" s="14"/>
      <c r="AX1619" s="8" t="s">
        <v>3969</v>
      </c>
      <c r="AY1619" s="8" t="s">
        <v>3970</v>
      </c>
      <c r="AZ1619" s="8" t="s">
        <v>1623</v>
      </c>
      <c r="BA1619" s="9">
        <v>1709.54180525231</v>
      </c>
      <c r="BB1619" s="9">
        <v>1549.8676962801401</v>
      </c>
      <c r="BC1619" s="9">
        <v>64.295310900540301</v>
      </c>
      <c r="BD1619" s="9"/>
      <c r="BE1619" s="9">
        <v>3847</v>
      </c>
      <c r="BF1619" s="9">
        <v>143.1481359</v>
      </c>
      <c r="BG1619" s="9"/>
      <c r="BH1619" s="9"/>
      <c r="BI1619" s="9">
        <v>1885.93771628646</v>
      </c>
      <c r="BJ1619" s="9"/>
      <c r="BK1619" s="9"/>
      <c r="BL1619" s="9">
        <v>1492.01865929308</v>
      </c>
      <c r="BM1619" s="9"/>
      <c r="BN1619" s="9"/>
      <c r="BO1619" s="9"/>
      <c r="BP1619" s="9">
        <v>1549.8676962801401</v>
      </c>
      <c r="BQ1619" s="9"/>
      <c r="BR1619" s="9"/>
      <c r="BS1619" s="9">
        <v>1688.82042900648</v>
      </c>
      <c r="BT1619" s="9"/>
      <c r="BU1619" s="9"/>
      <c r="BV1619" s="9"/>
      <c r="BW1619" s="9"/>
      <c r="BX1619" s="9">
        <v>1360</v>
      </c>
    </row>
    <row r="1620" spans="6:76" x14ac:dyDescent="0.2">
      <c r="F1620" s="14"/>
      <c r="AX1620" s="8" t="s">
        <v>3971</v>
      </c>
      <c r="AY1620" s="8" t="s">
        <v>3972</v>
      </c>
      <c r="AZ1620" s="8" t="s">
        <v>1623</v>
      </c>
      <c r="BA1620" s="9">
        <v>1279.4735846655001</v>
      </c>
      <c r="BB1620" s="9">
        <v>1549.8676962801401</v>
      </c>
      <c r="BC1620" s="9">
        <v>71.309771262419105</v>
      </c>
      <c r="BD1620" s="9"/>
      <c r="BE1620" s="9">
        <v>1847</v>
      </c>
      <c r="BF1620" s="9">
        <v>127.3552548</v>
      </c>
      <c r="BG1620" s="9"/>
      <c r="BH1620" s="9"/>
      <c r="BI1620" s="9">
        <v>2134.3247512860698</v>
      </c>
      <c r="BJ1620" s="9"/>
      <c r="BK1620" s="9"/>
      <c r="BL1620" s="9">
        <v>2354.5474228767898</v>
      </c>
      <c r="BM1620" s="9"/>
      <c r="BN1620" s="9">
        <v>271.21996741548901</v>
      </c>
      <c r="BO1620" s="9"/>
      <c r="BP1620" s="9">
        <v>1549.8676962801401</v>
      </c>
      <c r="BQ1620" s="9"/>
      <c r="BR1620" s="9"/>
      <c r="BS1620" s="9"/>
      <c r="BT1620" s="9"/>
      <c r="BU1620" s="9"/>
      <c r="BV1620" s="9"/>
      <c r="BW1620" s="9"/>
      <c r="BX1620" s="9">
        <v>672</v>
      </c>
    </row>
    <row r="1621" spans="6:76" x14ac:dyDescent="0.2">
      <c r="F1621" s="14"/>
      <c r="AX1621" s="8" t="s">
        <v>775</v>
      </c>
      <c r="AY1621" s="8" t="s">
        <v>3973</v>
      </c>
      <c r="AZ1621" s="8" t="s">
        <v>1623</v>
      </c>
      <c r="BA1621" s="9">
        <v>1766.9213708493101</v>
      </c>
      <c r="BB1621" s="9">
        <v>1550</v>
      </c>
      <c r="BC1621" s="9">
        <v>67.043080598555306</v>
      </c>
      <c r="BD1621" s="9"/>
      <c r="BE1621" s="9">
        <v>2785</v>
      </c>
      <c r="BF1621" s="9">
        <v>204.58622990000001</v>
      </c>
      <c r="BG1621" s="9"/>
      <c r="BH1621" s="9"/>
      <c r="BI1621" s="9">
        <v>3532.5775274930202</v>
      </c>
      <c r="BJ1621" s="9"/>
      <c r="BK1621" s="9"/>
      <c r="BL1621" s="9">
        <v>1509.1586786028099</v>
      </c>
      <c r="BM1621" s="9"/>
      <c r="BN1621" s="9">
        <v>547.26679807010703</v>
      </c>
      <c r="BO1621" s="9"/>
      <c r="BP1621" s="9"/>
      <c r="BQ1621" s="9"/>
      <c r="BR1621" s="9"/>
      <c r="BS1621" s="9">
        <v>2239.8603618792399</v>
      </c>
      <c r="BT1621" s="9"/>
      <c r="BU1621" s="9"/>
      <c r="BV1621" s="9"/>
      <c r="BW1621" s="9"/>
      <c r="BX1621" s="9">
        <v>1550</v>
      </c>
    </row>
    <row r="1622" spans="6:76" x14ac:dyDescent="0.2">
      <c r="F1622" s="14"/>
      <c r="AX1622" s="8" t="s">
        <v>953</v>
      </c>
      <c r="AY1622" s="8" t="s">
        <v>953</v>
      </c>
      <c r="AZ1622" s="8" t="s">
        <v>1623</v>
      </c>
      <c r="BA1622" s="9">
        <v>1440.56055679673</v>
      </c>
      <c r="BB1622" s="9">
        <v>1555.7688276708</v>
      </c>
      <c r="BC1622" s="9">
        <v>48.667960278015499</v>
      </c>
      <c r="BD1622" s="9"/>
      <c r="BE1622" s="9">
        <v>1160</v>
      </c>
      <c r="BF1622" s="9">
        <v>231.25544020000001</v>
      </c>
      <c r="BG1622" s="9"/>
      <c r="BH1622" s="9"/>
      <c r="BI1622" s="9">
        <v>1688.24205692545</v>
      </c>
      <c r="BJ1622" s="9"/>
      <c r="BK1622" s="9"/>
      <c r="BL1622" s="9">
        <v>2570.2298898054901</v>
      </c>
      <c r="BM1622" s="9"/>
      <c r="BN1622" s="9"/>
      <c r="BO1622" s="9"/>
      <c r="BP1622" s="9">
        <v>1608.4276829753601</v>
      </c>
      <c r="BQ1622" s="9"/>
      <c r="BR1622" s="9"/>
      <c r="BS1622" s="9">
        <v>1555.7688276708</v>
      </c>
      <c r="BT1622" s="9"/>
      <c r="BU1622" s="9"/>
      <c r="BV1622" s="9"/>
      <c r="BW1622" s="9"/>
      <c r="BX1622" s="9">
        <v>1270</v>
      </c>
    </row>
    <row r="1623" spans="6:76" x14ac:dyDescent="0.2">
      <c r="F1623" s="14"/>
      <c r="AX1623" s="8" t="s">
        <v>3974</v>
      </c>
      <c r="AY1623" s="8" t="s">
        <v>3975</v>
      </c>
      <c r="AZ1623" s="8" t="s">
        <v>1623</v>
      </c>
      <c r="BA1623" s="9">
        <v>1562.1572246649</v>
      </c>
      <c r="BB1623" s="9">
        <v>1556.15042220074</v>
      </c>
      <c r="BC1623" s="9">
        <v>51.4451635722777</v>
      </c>
      <c r="BD1623" s="9"/>
      <c r="BE1623" s="9">
        <v>2845</v>
      </c>
      <c r="BF1623" s="9">
        <v>567.93599459999996</v>
      </c>
      <c r="BG1623" s="9"/>
      <c r="BH1623" s="9"/>
      <c r="BI1623" s="9">
        <v>1883.28634314789</v>
      </c>
      <c r="BJ1623" s="9"/>
      <c r="BK1623" s="9">
        <v>2273.79202149198</v>
      </c>
      <c r="BL1623" s="9">
        <v>1885.65812252402</v>
      </c>
      <c r="BM1623" s="9"/>
      <c r="BN1623" s="9">
        <v>1223.57081430175</v>
      </c>
      <c r="BO1623" s="9"/>
      <c r="BP1623" s="9">
        <v>1229.0145012536</v>
      </c>
      <c r="BQ1623" s="9"/>
      <c r="BR1623" s="9"/>
      <c r="BS1623" s="9"/>
      <c r="BT1623" s="9"/>
      <c r="BU1623" s="9"/>
      <c r="BV1623" s="9"/>
      <c r="BW1623" s="9"/>
      <c r="BX1623" s="9">
        <v>589</v>
      </c>
    </row>
    <row r="1624" spans="6:76" x14ac:dyDescent="0.2">
      <c r="F1624" s="14"/>
      <c r="AX1624" s="8" t="s">
        <v>3976</v>
      </c>
      <c r="AY1624" s="8" t="s">
        <v>3977</v>
      </c>
      <c r="AZ1624" s="8" t="s">
        <v>1623</v>
      </c>
      <c r="BA1624" s="9">
        <v>2167.3416028449801</v>
      </c>
      <c r="BB1624" s="9">
        <v>1556.80502044996</v>
      </c>
      <c r="BC1624" s="9">
        <v>108.132347528927</v>
      </c>
      <c r="BD1624" s="9">
        <v>5512</v>
      </c>
      <c r="BE1624" s="9"/>
      <c r="BF1624" s="9">
        <v>43.756370480000001</v>
      </c>
      <c r="BG1624" s="9"/>
      <c r="BH1624" s="9"/>
      <c r="BI1624" s="9"/>
      <c r="BJ1624" s="9"/>
      <c r="BK1624" s="9"/>
      <c r="BL1624" s="9"/>
      <c r="BM1624" s="9"/>
      <c r="BN1624" s="9"/>
      <c r="BO1624" s="9"/>
      <c r="BP1624" s="9">
        <v>1423.61004089992</v>
      </c>
      <c r="BQ1624" s="9"/>
      <c r="BR1624" s="9"/>
      <c r="BS1624" s="9"/>
      <c r="BT1624" s="9"/>
      <c r="BU1624" s="9"/>
      <c r="BV1624" s="9"/>
      <c r="BW1624" s="9"/>
      <c r="BX1624" s="9">
        <v>1690</v>
      </c>
    </row>
    <row r="1625" spans="6:76" x14ac:dyDescent="0.2">
      <c r="F1625" s="14"/>
      <c r="AX1625" s="8" t="s">
        <v>745</v>
      </c>
      <c r="AY1625" s="8" t="s">
        <v>3978</v>
      </c>
      <c r="AZ1625" s="8" t="s">
        <v>1623</v>
      </c>
      <c r="BA1625" s="9">
        <v>1557.5</v>
      </c>
      <c r="BB1625" s="9">
        <v>1557.5</v>
      </c>
      <c r="BC1625" s="9">
        <v>51.983130944372199</v>
      </c>
      <c r="BD1625" s="9">
        <v>985</v>
      </c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>
        <v>2130</v>
      </c>
    </row>
    <row r="1626" spans="6:76" x14ac:dyDescent="0.2">
      <c r="F1626" s="14"/>
      <c r="AX1626" s="8" t="s">
        <v>3979</v>
      </c>
      <c r="AY1626" s="8" t="s">
        <v>3980</v>
      </c>
      <c r="AZ1626" s="8" t="s">
        <v>1623</v>
      </c>
      <c r="BA1626" s="9">
        <v>2512.8623410735099</v>
      </c>
      <c r="BB1626" s="9">
        <v>1560</v>
      </c>
      <c r="BC1626" s="9">
        <v>94.215970097304606</v>
      </c>
      <c r="BD1626" s="9"/>
      <c r="BE1626" s="9">
        <v>5724</v>
      </c>
      <c r="BF1626" s="9">
        <v>630.63711420000004</v>
      </c>
      <c r="BG1626" s="9">
        <v>377.05283589999999</v>
      </c>
      <c r="BH1626" s="9"/>
      <c r="BI1626" s="9">
        <v>4272.6217552675398</v>
      </c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>
        <v>1560</v>
      </c>
    </row>
    <row r="1627" spans="6:76" x14ac:dyDescent="0.2">
      <c r="F1627" s="14"/>
      <c r="AX1627" s="8" t="s">
        <v>3981</v>
      </c>
      <c r="AY1627" s="8" t="s">
        <v>3982</v>
      </c>
      <c r="AZ1627" s="8" t="s">
        <v>1623</v>
      </c>
      <c r="BA1627" s="9">
        <v>2710.7250322899699</v>
      </c>
      <c r="BB1627" s="9">
        <v>1560.71151392099</v>
      </c>
      <c r="BC1627" s="9">
        <v>120.04746990286201</v>
      </c>
      <c r="BD1627" s="9">
        <v>517</v>
      </c>
      <c r="BE1627" s="9">
        <v>968</v>
      </c>
      <c r="BF1627" s="9">
        <v>314.82830059999998</v>
      </c>
      <c r="BG1627" s="9"/>
      <c r="BH1627" s="9"/>
      <c r="BI1627" s="9">
        <v>1603.3161557747601</v>
      </c>
      <c r="BJ1627" s="9"/>
      <c r="BK1627" s="9"/>
      <c r="BL1627" s="9">
        <v>649.06023216430503</v>
      </c>
      <c r="BM1627" s="9">
        <v>9236.1024867185006</v>
      </c>
      <c r="BN1627" s="9">
        <v>1341.46198605826</v>
      </c>
      <c r="BO1627" s="9">
        <v>2571.1559799285301</v>
      </c>
      <c r="BP1627" s="9">
        <v>1518.1068720672099</v>
      </c>
      <c r="BQ1627" s="9"/>
      <c r="BR1627" s="9"/>
      <c r="BS1627" s="9">
        <v>1880.44839267051</v>
      </c>
      <c r="BT1627" s="9">
        <v>2004.92037766673</v>
      </c>
      <c r="BU1627" s="9"/>
      <c r="BV1627" s="9">
        <v>10989.198674817801</v>
      </c>
      <c r="BW1627" s="9">
        <v>3276.5509935929099</v>
      </c>
      <c r="BX1627" s="9">
        <v>1080</v>
      </c>
    </row>
    <row r="1628" spans="6:76" x14ac:dyDescent="0.2">
      <c r="F1628" s="14"/>
      <c r="AX1628" s="8" t="s">
        <v>3983</v>
      </c>
      <c r="AY1628" s="8" t="s">
        <v>3984</v>
      </c>
      <c r="AZ1628" s="8" t="s">
        <v>1623</v>
      </c>
      <c r="BA1628" s="9">
        <v>1526.3886585996499</v>
      </c>
      <c r="BB1628" s="9">
        <v>1560.7526342532401</v>
      </c>
      <c r="BC1628" s="9">
        <v>52.735108777057597</v>
      </c>
      <c r="BD1628" s="9"/>
      <c r="BE1628" s="9">
        <v>1087</v>
      </c>
      <c r="BF1628" s="9">
        <v>281.694435</v>
      </c>
      <c r="BG1628" s="9"/>
      <c r="BH1628" s="9">
        <v>650.76315122000005</v>
      </c>
      <c r="BI1628" s="9">
        <v>1254.64156132724</v>
      </c>
      <c r="BJ1628" s="9"/>
      <c r="BK1628" s="9">
        <v>1708.70311663393</v>
      </c>
      <c r="BL1628" s="9">
        <v>3222.27035410999</v>
      </c>
      <c r="BM1628" s="9"/>
      <c r="BN1628" s="9">
        <v>1118.3509069184299</v>
      </c>
      <c r="BO1628" s="9">
        <v>2207.8918761350901</v>
      </c>
      <c r="BP1628" s="9">
        <v>1578.20720899821</v>
      </c>
      <c r="BQ1628" s="9"/>
      <c r="BR1628" s="9"/>
      <c r="BS1628" s="9">
        <v>1560.7526342532401</v>
      </c>
      <c r="BT1628" s="9"/>
      <c r="BU1628" s="9"/>
      <c r="BV1628" s="9"/>
      <c r="BW1628" s="9"/>
      <c r="BX1628" s="9">
        <v>2120</v>
      </c>
    </row>
    <row r="1629" spans="6:76" x14ac:dyDescent="0.2">
      <c r="F1629" s="14"/>
      <c r="AX1629" s="8" t="s">
        <v>3985</v>
      </c>
      <c r="AY1629" s="8" t="s">
        <v>3986</v>
      </c>
      <c r="AZ1629" s="8" t="s">
        <v>1623</v>
      </c>
      <c r="BA1629" s="9">
        <v>1448.0523015845999</v>
      </c>
      <c r="BB1629" s="9">
        <v>1561.7231984724699</v>
      </c>
      <c r="BC1629" s="9">
        <v>71.865065195620105</v>
      </c>
      <c r="BD1629" s="9"/>
      <c r="BE1629" s="9">
        <v>561</v>
      </c>
      <c r="BF1629" s="9">
        <v>147.1253581</v>
      </c>
      <c r="BG1629" s="9"/>
      <c r="BH1629" s="9"/>
      <c r="BI1629" s="9">
        <v>722.45506207036203</v>
      </c>
      <c r="BJ1629" s="9"/>
      <c r="BK1629" s="9"/>
      <c r="BL1629" s="9">
        <v>3684.5822427677199</v>
      </c>
      <c r="BM1629" s="9"/>
      <c r="BN1629" s="9">
        <v>478.82701423319702</v>
      </c>
      <c r="BO1629" s="9">
        <v>2075.93186639546</v>
      </c>
      <c r="BP1629" s="9">
        <v>1665.6155564205201</v>
      </c>
      <c r="BQ1629" s="9"/>
      <c r="BR1629" s="9"/>
      <c r="BS1629" s="9">
        <v>1523.44639694493</v>
      </c>
      <c r="BT1629" s="9"/>
      <c r="BU1629" s="9"/>
      <c r="BV1629" s="9">
        <v>2021.5395189137901</v>
      </c>
      <c r="BW1629" s="9"/>
      <c r="BX1629" s="9">
        <v>1600</v>
      </c>
    </row>
    <row r="1630" spans="6:76" x14ac:dyDescent="0.2">
      <c r="F1630" s="14"/>
      <c r="AX1630" s="8" t="s">
        <v>3987</v>
      </c>
      <c r="AY1630" s="8" t="s">
        <v>3988</v>
      </c>
      <c r="AZ1630" s="8" t="s">
        <v>1623</v>
      </c>
      <c r="BA1630" s="9">
        <v>1562.2084639126399</v>
      </c>
      <c r="BB1630" s="9">
        <v>1562.2084639126399</v>
      </c>
      <c r="BC1630" s="9">
        <v>0.24460801860574299</v>
      </c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>
        <v>1564.9105219834601</v>
      </c>
      <c r="BQ1630" s="9"/>
      <c r="BR1630" s="9"/>
      <c r="BS1630" s="9">
        <v>1559.50640584182</v>
      </c>
      <c r="BT1630" s="9"/>
      <c r="BU1630" s="9"/>
      <c r="BV1630" s="9"/>
      <c r="BW1630" s="9"/>
      <c r="BX1630" s="9"/>
    </row>
    <row r="1631" spans="6:76" x14ac:dyDescent="0.2">
      <c r="F1631" s="14"/>
      <c r="AX1631" s="8" t="s">
        <v>3989</v>
      </c>
      <c r="AY1631" s="8" t="s">
        <v>3990</v>
      </c>
      <c r="AZ1631" s="8" t="s">
        <v>1640</v>
      </c>
      <c r="BA1631" s="9">
        <v>1345.9441411279199</v>
      </c>
      <c r="BB1631" s="9">
        <v>1563.36667019685</v>
      </c>
      <c r="BC1631" s="9">
        <v>50.943226617484598</v>
      </c>
      <c r="BD1631" s="9"/>
      <c r="BE1631" s="9">
        <v>1027</v>
      </c>
      <c r="BF1631" s="9">
        <v>142.4091311</v>
      </c>
      <c r="BG1631" s="9"/>
      <c r="BH1631" s="9"/>
      <c r="BI1631" s="9">
        <v>1659.52237527382</v>
      </c>
      <c r="BJ1631" s="9"/>
      <c r="BK1631" s="9"/>
      <c r="BL1631" s="9">
        <v>1498.4129976197501</v>
      </c>
      <c r="BM1631" s="9"/>
      <c r="BN1631" s="9"/>
      <c r="BO1631" s="9"/>
      <c r="BP1631" s="9"/>
      <c r="BQ1631" s="9"/>
      <c r="BR1631" s="9"/>
      <c r="BS1631" s="9">
        <v>1628.32034277394</v>
      </c>
      <c r="BT1631" s="9"/>
      <c r="BU1631" s="9"/>
      <c r="BV1631" s="9"/>
      <c r="BW1631" s="9"/>
      <c r="BX1631" s="9">
        <v>2120</v>
      </c>
    </row>
    <row r="1632" spans="6:76" x14ac:dyDescent="0.2">
      <c r="F1632" s="14"/>
      <c r="AX1632" s="8" t="s">
        <v>1250</v>
      </c>
      <c r="AY1632" s="8" t="s">
        <v>3991</v>
      </c>
      <c r="AZ1632" s="8" t="s">
        <v>1623</v>
      </c>
      <c r="BA1632" s="9">
        <v>1563.8383652529201</v>
      </c>
      <c r="BB1632" s="9">
        <v>1563.8383652529201</v>
      </c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>
        <v>1563.8383652529201</v>
      </c>
      <c r="BU1632" s="9"/>
      <c r="BV1632" s="9"/>
      <c r="BW1632" s="9"/>
      <c r="BX1632" s="9"/>
    </row>
    <row r="1633" spans="6:76" x14ac:dyDescent="0.2">
      <c r="F1633" s="14"/>
      <c r="AX1633" s="8" t="s">
        <v>3992</v>
      </c>
      <c r="AY1633" s="8" t="s">
        <v>3993</v>
      </c>
      <c r="AZ1633" s="8" t="s">
        <v>1623</v>
      </c>
      <c r="BA1633" s="9">
        <v>1984.1983607060799</v>
      </c>
      <c r="BB1633" s="9">
        <v>1563.8383652529201</v>
      </c>
      <c r="BC1633" s="9">
        <v>89.969152665305302</v>
      </c>
      <c r="BD1633" s="9"/>
      <c r="BE1633" s="9">
        <v>1208</v>
      </c>
      <c r="BF1633" s="9">
        <v>36.9738562</v>
      </c>
      <c r="BG1633" s="9"/>
      <c r="BH1633" s="9"/>
      <c r="BI1633" s="9">
        <v>3519.2164245506001</v>
      </c>
      <c r="BJ1633" s="9"/>
      <c r="BK1633" s="9">
        <v>477.991823130211</v>
      </c>
      <c r="BL1633" s="9"/>
      <c r="BM1633" s="9">
        <v>5534.6341654930702</v>
      </c>
      <c r="BN1633" s="9">
        <v>604.967357566126</v>
      </c>
      <c r="BO1633" s="9">
        <v>3276.30282283424</v>
      </c>
      <c r="BP1633" s="9"/>
      <c r="BQ1633" s="9"/>
      <c r="BR1633" s="9"/>
      <c r="BS1633" s="9">
        <v>1635.86043132756</v>
      </c>
      <c r="BT1633" s="9">
        <v>1563.8383652529201</v>
      </c>
      <c r="BU1633" s="9"/>
      <c r="BV1633" s="9"/>
      <c r="BW1633" s="9"/>
      <c r="BX1633" s="9"/>
    </row>
    <row r="1634" spans="6:76" x14ac:dyDescent="0.2">
      <c r="F1634" s="14"/>
      <c r="AX1634" s="8" t="s">
        <v>682</v>
      </c>
      <c r="AY1634" s="8" t="s">
        <v>3994</v>
      </c>
      <c r="AZ1634" s="8" t="s">
        <v>1623</v>
      </c>
      <c r="BA1634" s="9">
        <v>2436.1063971747499</v>
      </c>
      <c r="BB1634" s="9">
        <v>1563.8383652529201</v>
      </c>
      <c r="BC1634" s="9">
        <v>79.897268929964596</v>
      </c>
      <c r="BD1634" s="9"/>
      <c r="BE1634" s="9"/>
      <c r="BF1634" s="9">
        <v>88.389280510000006</v>
      </c>
      <c r="BG1634" s="9"/>
      <c r="BH1634" s="9"/>
      <c r="BI1634" s="9">
        <v>1461.65049305362</v>
      </c>
      <c r="BJ1634" s="9"/>
      <c r="BK1634" s="9"/>
      <c r="BL1634" s="9">
        <v>1338.0539102794501</v>
      </c>
      <c r="BM1634" s="9"/>
      <c r="BN1634" s="9">
        <v>514.57206939831497</v>
      </c>
      <c r="BO1634" s="9">
        <v>5569.9967983755296</v>
      </c>
      <c r="BP1634" s="9">
        <v>3525.0003109080799</v>
      </c>
      <c r="BQ1634" s="9"/>
      <c r="BR1634" s="9"/>
      <c r="BS1634" s="9">
        <v>5094.97903452838</v>
      </c>
      <c r="BT1634" s="9">
        <v>1563.8383652529201</v>
      </c>
      <c r="BU1634" s="9"/>
      <c r="BV1634" s="9">
        <v>2768.4773122664301</v>
      </c>
      <c r="BW1634" s="9"/>
      <c r="BX1634" s="9"/>
    </row>
    <row r="1635" spans="6:76" x14ac:dyDescent="0.2">
      <c r="F1635" s="14"/>
      <c r="AX1635" s="8" t="s">
        <v>3995</v>
      </c>
      <c r="AY1635" s="8" t="s">
        <v>3996</v>
      </c>
      <c r="AZ1635" s="8" t="s">
        <v>1623</v>
      </c>
      <c r="BA1635" s="9">
        <v>1585.7256139327901</v>
      </c>
      <c r="BB1635" s="9">
        <v>1564.02486158898</v>
      </c>
      <c r="BC1635" s="9">
        <v>76.694636349136601</v>
      </c>
      <c r="BD1635" s="9">
        <v>3900</v>
      </c>
      <c r="BE1635" s="9">
        <v>1751</v>
      </c>
      <c r="BF1635" s="9">
        <v>146.3109469</v>
      </c>
      <c r="BG1635" s="9"/>
      <c r="BH1635" s="9"/>
      <c r="BI1635" s="9">
        <v>561.64486783654399</v>
      </c>
      <c r="BJ1635" s="9"/>
      <c r="BK1635" s="9">
        <v>497.79099126020702</v>
      </c>
      <c r="BL1635" s="9">
        <v>1829.1621674778401</v>
      </c>
      <c r="BM1635" s="9"/>
      <c r="BN1635" s="9">
        <v>1948.2518422338201</v>
      </c>
      <c r="BO1635" s="9"/>
      <c r="BP1635" s="9">
        <v>1564.02486158898</v>
      </c>
      <c r="BQ1635" s="9">
        <v>3428.3049819011599</v>
      </c>
      <c r="BR1635" s="9"/>
      <c r="BS1635" s="9">
        <v>1455.4910940621401</v>
      </c>
      <c r="BT1635" s="9"/>
      <c r="BU1635" s="9"/>
      <c r="BV1635" s="9"/>
      <c r="BW1635" s="9"/>
      <c r="BX1635" s="9">
        <v>361</v>
      </c>
    </row>
    <row r="1636" spans="6:76" x14ac:dyDescent="0.2">
      <c r="F1636" s="14"/>
      <c r="AX1636" s="8" t="s">
        <v>3997</v>
      </c>
      <c r="AY1636" s="8" t="s">
        <v>3998</v>
      </c>
      <c r="AZ1636" s="8" t="s">
        <v>1623</v>
      </c>
      <c r="BA1636" s="9">
        <v>1429.14169699582</v>
      </c>
      <c r="BB1636" s="9">
        <v>1564.49242525247</v>
      </c>
      <c r="BC1636" s="9">
        <v>73.014450967993994</v>
      </c>
      <c r="BD1636" s="9"/>
      <c r="BE1636" s="9"/>
      <c r="BF1636" s="9">
        <v>35.94739027</v>
      </c>
      <c r="BG1636" s="9"/>
      <c r="BH1636" s="9"/>
      <c r="BI1636" s="9"/>
      <c r="BJ1636" s="9"/>
      <c r="BK1636" s="9"/>
      <c r="BL1636" s="9">
        <v>255.32954396645999</v>
      </c>
      <c r="BM1636" s="9"/>
      <c r="BN1636" s="9">
        <v>1986.6445844015</v>
      </c>
      <c r="BO1636" s="9"/>
      <c r="BP1636" s="9">
        <v>1570.22654816461</v>
      </c>
      <c r="BQ1636" s="9"/>
      <c r="BR1636" s="9"/>
      <c r="BS1636" s="9">
        <v>1564.49242525247</v>
      </c>
      <c r="BT1636" s="9"/>
      <c r="BU1636" s="9"/>
      <c r="BV1636" s="9"/>
      <c r="BW1636" s="9">
        <v>3121.35138691572</v>
      </c>
      <c r="BX1636" s="9">
        <v>1470</v>
      </c>
    </row>
    <row r="1637" spans="6:76" x14ac:dyDescent="0.2">
      <c r="F1637" s="14"/>
      <c r="AX1637" s="8" t="s">
        <v>1347</v>
      </c>
      <c r="AY1637" s="8" t="s">
        <v>3999</v>
      </c>
      <c r="AZ1637" s="8" t="s">
        <v>1623</v>
      </c>
      <c r="BA1637" s="9">
        <v>1481.9884200367001</v>
      </c>
      <c r="BB1637" s="9">
        <v>1565.43979044926</v>
      </c>
      <c r="BC1637" s="9">
        <v>43.314035693861101</v>
      </c>
      <c r="BD1637" s="9"/>
      <c r="BE1637" s="9">
        <v>2366</v>
      </c>
      <c r="BF1637" s="9">
        <v>708.03951740000002</v>
      </c>
      <c r="BG1637" s="9">
        <v>945.17696100000001</v>
      </c>
      <c r="BH1637" s="9"/>
      <c r="BI1637" s="9">
        <v>1499.2666224100101</v>
      </c>
      <c r="BJ1637" s="9"/>
      <c r="BK1637" s="9">
        <v>773.43135370463699</v>
      </c>
      <c r="BL1637" s="9">
        <v>2166.3108670946899</v>
      </c>
      <c r="BM1637" s="9"/>
      <c r="BN1637" s="9">
        <v>827.82655107526796</v>
      </c>
      <c r="BO1637" s="9"/>
      <c r="BP1637" s="9">
        <v>1631.6129584885</v>
      </c>
      <c r="BQ1637" s="9"/>
      <c r="BR1637" s="9"/>
      <c r="BS1637" s="9">
        <v>1652.2193691938701</v>
      </c>
      <c r="BT1637" s="9"/>
      <c r="BU1637" s="9"/>
      <c r="BV1637" s="9"/>
      <c r="BW1637" s="9"/>
      <c r="BX1637" s="9">
        <v>2250</v>
      </c>
    </row>
    <row r="1638" spans="6:76" x14ac:dyDescent="0.2">
      <c r="F1638" s="14"/>
      <c r="AX1638" s="8" t="s">
        <v>977</v>
      </c>
      <c r="AY1638" s="8" t="s">
        <v>977</v>
      </c>
      <c r="AZ1638" s="8" t="s">
        <v>1640</v>
      </c>
      <c r="BA1638" s="9">
        <v>1798.6138061449701</v>
      </c>
      <c r="BB1638" s="9">
        <v>1566.9865397979199</v>
      </c>
      <c r="BC1638" s="9">
        <v>65.769704650388107</v>
      </c>
      <c r="BD1638" s="9"/>
      <c r="BE1638" s="9">
        <v>1498</v>
      </c>
      <c r="BF1638" s="9">
        <v>283.96875590000002</v>
      </c>
      <c r="BG1638" s="9"/>
      <c r="BH1638" s="9"/>
      <c r="BI1638" s="9">
        <v>1774.23728896444</v>
      </c>
      <c r="BJ1638" s="9"/>
      <c r="BK1638" s="9"/>
      <c r="BL1638" s="9">
        <v>1811.6993789368601</v>
      </c>
      <c r="BM1638" s="9">
        <v>3835.04216735612</v>
      </c>
      <c r="BN1638" s="9">
        <v>969.331321416631</v>
      </c>
      <c r="BO1638" s="9">
        <v>2312.4699925162899</v>
      </c>
      <c r="BP1638" s="9">
        <v>1448.8668556041</v>
      </c>
      <c r="BQ1638" s="9">
        <v>3888.1495671023499</v>
      </c>
      <c r="BR1638" s="9"/>
      <c r="BS1638" s="9">
        <v>1566.9865397979199</v>
      </c>
      <c r="BT1638" s="9"/>
      <c r="BU1638" s="9"/>
      <c r="BV1638" s="9"/>
      <c r="BW1638" s="9"/>
      <c r="BX1638" s="9">
        <v>396</v>
      </c>
    </row>
    <row r="1639" spans="6:76" x14ac:dyDescent="0.2">
      <c r="F1639" s="14"/>
      <c r="AX1639" s="8" t="s">
        <v>4000</v>
      </c>
      <c r="AY1639" s="8" t="s">
        <v>4001</v>
      </c>
      <c r="AZ1639" s="8" t="s">
        <v>1623</v>
      </c>
      <c r="BA1639" s="9">
        <v>1609.96839906016</v>
      </c>
      <c r="BB1639" s="9">
        <v>1566.9865397979199</v>
      </c>
      <c r="BC1639" s="9">
        <v>64.348603130919301</v>
      </c>
      <c r="BD1639" s="9"/>
      <c r="BE1639" s="9">
        <v>2479</v>
      </c>
      <c r="BF1639" s="9">
        <v>203.69081209999999</v>
      </c>
      <c r="BG1639" s="9"/>
      <c r="BH1639" s="9"/>
      <c r="BI1639" s="9">
        <v>2867.68994557624</v>
      </c>
      <c r="BJ1639" s="9"/>
      <c r="BK1639" s="9">
        <v>2473.6766390288199</v>
      </c>
      <c r="BL1639" s="9">
        <v>2508.2347249465802</v>
      </c>
      <c r="BM1639" s="9"/>
      <c r="BN1639" s="9">
        <v>522.57569411552504</v>
      </c>
      <c r="BO1639" s="9"/>
      <c r="BP1639" s="9">
        <v>1490.8612359763199</v>
      </c>
      <c r="BQ1639" s="9"/>
      <c r="BR1639" s="9"/>
      <c r="BS1639" s="9">
        <v>1566.9865397979199</v>
      </c>
      <c r="BT1639" s="9"/>
      <c r="BU1639" s="9"/>
      <c r="BV1639" s="9"/>
      <c r="BW1639" s="9"/>
      <c r="BX1639" s="9">
        <v>377</v>
      </c>
    </row>
    <row r="1640" spans="6:76" x14ac:dyDescent="0.2">
      <c r="F1640" s="14"/>
      <c r="AX1640" s="8" t="s">
        <v>4002</v>
      </c>
      <c r="AY1640" s="8" t="s">
        <v>4003</v>
      </c>
      <c r="AZ1640" s="8" t="s">
        <v>1623</v>
      </c>
      <c r="BA1640" s="9">
        <v>1390.2556275224299</v>
      </c>
      <c r="BB1640" s="9">
        <v>1567.3467025152399</v>
      </c>
      <c r="BC1640" s="9">
        <v>70.411748420377293</v>
      </c>
      <c r="BD1640" s="9">
        <v>306</v>
      </c>
      <c r="BE1640" s="9">
        <v>3208</v>
      </c>
      <c r="BF1640" s="9">
        <v>280.47552560000003</v>
      </c>
      <c r="BG1640" s="9"/>
      <c r="BH1640" s="9">
        <v>157.09719077</v>
      </c>
      <c r="BI1640" s="9">
        <v>1792.1232029961</v>
      </c>
      <c r="BJ1640" s="9"/>
      <c r="BK1640" s="9"/>
      <c r="BL1640" s="9">
        <v>2431.1184625358101</v>
      </c>
      <c r="BM1640" s="9"/>
      <c r="BN1640" s="9">
        <v>345.17112108650201</v>
      </c>
      <c r="BO1640" s="9"/>
      <c r="BP1640" s="9">
        <v>1576.43304315144</v>
      </c>
      <c r="BQ1640" s="9"/>
      <c r="BR1640" s="9"/>
      <c r="BS1640" s="9">
        <v>1558.2603618790399</v>
      </c>
      <c r="BT1640" s="9">
        <v>1718.7904835019201</v>
      </c>
      <c r="BU1640" s="9"/>
      <c r="BV1640" s="9">
        <v>2229.5981387483398</v>
      </c>
      <c r="BW1640" s="9"/>
      <c r="BX1640" s="9">
        <v>1080</v>
      </c>
    </row>
    <row r="1641" spans="6:76" x14ac:dyDescent="0.2">
      <c r="F1641" s="14"/>
      <c r="AX1641" s="8" t="s">
        <v>4004</v>
      </c>
      <c r="AY1641" s="8" t="s">
        <v>4005</v>
      </c>
      <c r="AZ1641" s="8" t="s">
        <v>1623</v>
      </c>
      <c r="BA1641" s="9">
        <v>1407.06175145258</v>
      </c>
      <c r="BB1641" s="9">
        <v>1567.4130836592101</v>
      </c>
      <c r="BC1641" s="9">
        <v>73.407383662748401</v>
      </c>
      <c r="BD1641" s="9"/>
      <c r="BE1641" s="9">
        <v>611</v>
      </c>
      <c r="BF1641" s="9">
        <v>153.77910829999999</v>
      </c>
      <c r="BG1641" s="9"/>
      <c r="BH1641" s="9"/>
      <c r="BI1641" s="9">
        <v>1409.82950857897</v>
      </c>
      <c r="BJ1641" s="9"/>
      <c r="BK1641" s="9"/>
      <c r="BL1641" s="9">
        <v>1815.7705377775001</v>
      </c>
      <c r="BM1641" s="9"/>
      <c r="BN1641" s="9">
        <v>339.57403624979497</v>
      </c>
      <c r="BO1641" s="9"/>
      <c r="BP1641" s="9">
        <v>1724.9966587394499</v>
      </c>
      <c r="BQ1641" s="9"/>
      <c r="BR1641" s="9"/>
      <c r="BS1641" s="9"/>
      <c r="BT1641" s="9"/>
      <c r="BU1641" s="9"/>
      <c r="BV1641" s="9">
        <v>1891.5441619749599</v>
      </c>
      <c r="BW1641" s="9"/>
      <c r="BX1641" s="9">
        <v>3310</v>
      </c>
    </row>
    <row r="1642" spans="6:76" x14ac:dyDescent="0.2">
      <c r="F1642" s="14"/>
      <c r="AX1642" s="8" t="s">
        <v>753</v>
      </c>
      <c r="AY1642" s="8" t="s">
        <v>753</v>
      </c>
      <c r="AZ1642" s="8" t="s">
        <v>1640</v>
      </c>
      <c r="BA1642" s="9">
        <v>1583.9598829926599</v>
      </c>
      <c r="BB1642" s="9">
        <v>1567.4782489818499</v>
      </c>
      <c r="BC1642" s="9">
        <v>55.896188613603499</v>
      </c>
      <c r="BD1642" s="9"/>
      <c r="BE1642" s="9">
        <v>2628</v>
      </c>
      <c r="BF1642" s="9">
        <v>481.43893580000002</v>
      </c>
      <c r="BG1642" s="9"/>
      <c r="BH1642" s="9"/>
      <c r="BI1642" s="9">
        <v>2646.9865184701798</v>
      </c>
      <c r="BJ1642" s="9"/>
      <c r="BK1642" s="9"/>
      <c r="BL1642" s="9">
        <v>2311.85939096537</v>
      </c>
      <c r="BM1642" s="9"/>
      <c r="BN1642" s="9">
        <v>930.43772074203901</v>
      </c>
      <c r="BO1642" s="9"/>
      <c r="BP1642" s="9">
        <v>1560.4832040198601</v>
      </c>
      <c r="BQ1642" s="9"/>
      <c r="BR1642" s="9"/>
      <c r="BS1642" s="9">
        <v>1574.47329394385</v>
      </c>
      <c r="BT1642" s="9"/>
      <c r="BU1642" s="9"/>
      <c r="BV1642" s="9"/>
      <c r="BW1642" s="9"/>
      <c r="BX1642" s="9">
        <v>538</v>
      </c>
    </row>
    <row r="1643" spans="6:76" x14ac:dyDescent="0.2">
      <c r="F1643" s="14"/>
      <c r="AX1643" s="8" t="s">
        <v>4006</v>
      </c>
      <c r="AY1643" s="8" t="s">
        <v>4007</v>
      </c>
      <c r="AZ1643" s="8" t="s">
        <v>1623</v>
      </c>
      <c r="BA1643" s="9">
        <v>2064.0685165610698</v>
      </c>
      <c r="BB1643" s="9">
        <v>1568.83132949429</v>
      </c>
      <c r="BC1643" s="9">
        <v>66.963784050946103</v>
      </c>
      <c r="BD1643" s="9"/>
      <c r="BE1643" s="9">
        <v>1022</v>
      </c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>
        <v>1460.2170630800099</v>
      </c>
      <c r="BQ1643" s="9">
        <v>4096.6114072557002</v>
      </c>
      <c r="BR1643" s="9"/>
      <c r="BS1643" s="9">
        <v>1677.4455959085601</v>
      </c>
      <c r="BT1643" s="9"/>
      <c r="BU1643" s="9"/>
      <c r="BV1643" s="9"/>
      <c r="BW1643" s="9"/>
      <c r="BX1643" s="9"/>
    </row>
    <row r="1644" spans="6:76" x14ac:dyDescent="0.2">
      <c r="F1644" s="14"/>
      <c r="AX1644" s="8" t="s">
        <v>4008</v>
      </c>
      <c r="AY1644" s="8" t="s">
        <v>4008</v>
      </c>
      <c r="AZ1644" s="8" t="s">
        <v>1640</v>
      </c>
      <c r="BA1644" s="9">
        <v>1558.20112337051</v>
      </c>
      <c r="BB1644" s="9">
        <v>1569.1345317537</v>
      </c>
      <c r="BC1644" s="9">
        <v>56.798254010891398</v>
      </c>
      <c r="BD1644" s="9">
        <v>423</v>
      </c>
      <c r="BE1644" s="9">
        <v>1969</v>
      </c>
      <c r="BF1644" s="9">
        <v>191.77233889999999</v>
      </c>
      <c r="BG1644" s="9"/>
      <c r="BH1644" s="9"/>
      <c r="BI1644" s="9">
        <v>2065.2305700953102</v>
      </c>
      <c r="BJ1644" s="9"/>
      <c r="BK1644" s="9"/>
      <c r="BL1644" s="9">
        <v>698.81409428076097</v>
      </c>
      <c r="BM1644" s="9"/>
      <c r="BN1644" s="9">
        <v>1244.8837184937599</v>
      </c>
      <c r="BO1644" s="9">
        <v>2061.4083253744998</v>
      </c>
      <c r="BP1644" s="9">
        <v>1611.0995814508999</v>
      </c>
      <c r="BQ1644" s="9"/>
      <c r="BR1644" s="9">
        <v>2664.5523659065998</v>
      </c>
      <c r="BS1644" s="9">
        <v>1527.1694820565001</v>
      </c>
      <c r="BT1644" s="9"/>
      <c r="BU1644" s="9"/>
      <c r="BV1644" s="9"/>
      <c r="BW1644" s="9">
        <v>3141.4830038878299</v>
      </c>
      <c r="BX1644" s="9">
        <v>1100</v>
      </c>
    </row>
    <row r="1645" spans="6:76" x14ac:dyDescent="0.2">
      <c r="F1645" s="14"/>
      <c r="AX1645" s="8" t="s">
        <v>4009</v>
      </c>
      <c r="AY1645" s="8" t="s">
        <v>4010</v>
      </c>
      <c r="AZ1645" s="8" t="s">
        <v>1623</v>
      </c>
      <c r="BA1645" s="9">
        <v>1397.6077867704</v>
      </c>
      <c r="BB1645" s="9">
        <v>1572.48322003205</v>
      </c>
      <c r="BC1645" s="9">
        <v>45.429979332908502</v>
      </c>
      <c r="BD1645" s="9"/>
      <c r="BE1645" s="9">
        <v>1846</v>
      </c>
      <c r="BF1645" s="9">
        <v>348.6162625</v>
      </c>
      <c r="BG1645" s="9"/>
      <c r="BH1645" s="9"/>
      <c r="BI1645" s="9">
        <v>1298.9664400641</v>
      </c>
      <c r="BJ1645" s="9"/>
      <c r="BK1645" s="9"/>
      <c r="BL1645" s="9">
        <v>1035.11213647505</v>
      </c>
      <c r="BM1645" s="9"/>
      <c r="BN1645" s="9">
        <v>1997.34218468163</v>
      </c>
      <c r="BO1645" s="9"/>
      <c r="BP1645" s="9">
        <v>1859.6096969016201</v>
      </c>
      <c r="BQ1645" s="9"/>
      <c r="BR1645" s="9"/>
      <c r="BS1645" s="9"/>
      <c r="BT1645" s="9"/>
      <c r="BU1645" s="9"/>
      <c r="BV1645" s="9"/>
      <c r="BW1645" s="9"/>
      <c r="BX1645" s="9"/>
    </row>
    <row r="1646" spans="6:76" x14ac:dyDescent="0.2">
      <c r="F1646" s="14"/>
      <c r="AX1646" s="8" t="s">
        <v>575</v>
      </c>
      <c r="AY1646" s="8" t="s">
        <v>4011</v>
      </c>
      <c r="AZ1646" s="8" t="s">
        <v>1623</v>
      </c>
      <c r="BA1646" s="9">
        <v>1694.87758463199</v>
      </c>
      <c r="BB1646" s="9">
        <v>1572.6782906215701</v>
      </c>
      <c r="BC1646" s="9">
        <v>66.398276381840304</v>
      </c>
      <c r="BD1646" s="9"/>
      <c r="BE1646" s="9">
        <v>2601</v>
      </c>
      <c r="BF1646" s="9">
        <v>139.36052810000001</v>
      </c>
      <c r="BG1646" s="9"/>
      <c r="BH1646" s="9"/>
      <c r="BI1646" s="9">
        <v>2521.0414607262101</v>
      </c>
      <c r="BJ1646" s="9"/>
      <c r="BK1646" s="9">
        <v>1470.0155905438901</v>
      </c>
      <c r="BL1646" s="9">
        <v>1636.9285883657101</v>
      </c>
      <c r="BM1646" s="9"/>
      <c r="BN1646" s="9">
        <v>330.53743134681702</v>
      </c>
      <c r="BO1646" s="9"/>
      <c r="BP1646" s="9">
        <v>1508.4279928774299</v>
      </c>
      <c r="BQ1646" s="9">
        <v>3439.3096063240901</v>
      </c>
      <c r="BR1646" s="9"/>
      <c r="BS1646" s="9"/>
      <c r="BT1646" s="9"/>
      <c r="BU1646" s="9"/>
      <c r="BV1646" s="9">
        <v>2764.1546480358002</v>
      </c>
      <c r="BW1646" s="9"/>
      <c r="BX1646" s="9">
        <v>538</v>
      </c>
    </row>
    <row r="1647" spans="6:76" x14ac:dyDescent="0.2">
      <c r="F1647" s="14"/>
      <c r="AX1647" s="8" t="s">
        <v>619</v>
      </c>
      <c r="AY1647" s="8" t="s">
        <v>4012</v>
      </c>
      <c r="AZ1647" s="8" t="s">
        <v>1623</v>
      </c>
      <c r="BA1647" s="9">
        <v>1191.0100288081801</v>
      </c>
      <c r="BB1647" s="9">
        <v>1572.8858864752699</v>
      </c>
      <c r="BC1647" s="9">
        <v>75.435516474209507</v>
      </c>
      <c r="BD1647" s="9"/>
      <c r="BE1647" s="9">
        <v>1761</v>
      </c>
      <c r="BF1647" s="9">
        <v>180.0228248</v>
      </c>
      <c r="BG1647" s="9">
        <v>160.18846300000001</v>
      </c>
      <c r="BH1647" s="9"/>
      <c r="BI1647" s="9">
        <v>1849.14933201542</v>
      </c>
      <c r="BJ1647" s="9"/>
      <c r="BK1647" s="9"/>
      <c r="BL1647" s="9">
        <v>1939.1854819557</v>
      </c>
      <c r="BM1647" s="9"/>
      <c r="BN1647" s="9">
        <v>486.45527493850898</v>
      </c>
      <c r="BO1647" s="9"/>
      <c r="BP1647" s="9">
        <v>1572.8858864752699</v>
      </c>
      <c r="BQ1647" s="9"/>
      <c r="BR1647" s="9"/>
      <c r="BS1647" s="9"/>
      <c r="BT1647" s="9"/>
      <c r="BU1647" s="9"/>
      <c r="BV1647" s="9">
        <v>2466.2029960887598</v>
      </c>
      <c r="BW1647" s="9"/>
      <c r="BX1647" s="9">
        <v>304</v>
      </c>
    </row>
    <row r="1648" spans="6:76" x14ac:dyDescent="0.2">
      <c r="F1648" s="14"/>
      <c r="AX1648" s="8" t="s">
        <v>1292</v>
      </c>
      <c r="AY1648" s="8" t="s">
        <v>1292</v>
      </c>
      <c r="AZ1648" s="8" t="s">
        <v>1640</v>
      </c>
      <c r="BA1648" s="9">
        <v>1574.552259</v>
      </c>
      <c r="BB1648" s="9">
        <v>1574.552259</v>
      </c>
      <c r="BC1648" s="9"/>
      <c r="BD1648" s="9"/>
      <c r="BE1648" s="9"/>
      <c r="BF1648" s="9">
        <v>1574.552259</v>
      </c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</row>
    <row r="1649" spans="6:76" x14ac:dyDescent="0.2">
      <c r="F1649" s="14"/>
      <c r="AX1649" s="8" t="s">
        <v>4013</v>
      </c>
      <c r="AY1649" s="8" t="s">
        <v>4014</v>
      </c>
      <c r="AZ1649" s="8" t="s">
        <v>1623</v>
      </c>
      <c r="BA1649" s="9">
        <v>2310.6713377188798</v>
      </c>
      <c r="BB1649" s="9">
        <v>1574.6592688878</v>
      </c>
      <c r="BC1649" s="9">
        <v>105.82372571340299</v>
      </c>
      <c r="BD1649" s="9"/>
      <c r="BE1649" s="9"/>
      <c r="BF1649" s="9">
        <v>12.0803349</v>
      </c>
      <c r="BG1649" s="9"/>
      <c r="BH1649" s="9"/>
      <c r="BI1649" s="9"/>
      <c r="BJ1649" s="9"/>
      <c r="BK1649" s="9"/>
      <c r="BL1649" s="9"/>
      <c r="BM1649" s="9"/>
      <c r="BN1649" s="9">
        <v>312.97053674167802</v>
      </c>
      <c r="BO1649" s="9">
        <v>3978.6837594727499</v>
      </c>
      <c r="BP1649" s="9">
        <v>1574.6592688878</v>
      </c>
      <c r="BQ1649" s="9"/>
      <c r="BR1649" s="9"/>
      <c r="BS1649" s="9">
        <v>5674.96278859215</v>
      </c>
      <c r="BT1649" s="9"/>
      <c r="BU1649" s="9"/>
      <c r="BV1649" s="9"/>
      <c r="BW1649" s="9"/>
      <c r="BX1649" s="9"/>
    </row>
    <row r="1650" spans="6:76" x14ac:dyDescent="0.2">
      <c r="F1650" s="14"/>
      <c r="AX1650" s="8" t="s">
        <v>4015</v>
      </c>
      <c r="AY1650" s="8" t="s">
        <v>4015</v>
      </c>
      <c r="AZ1650" s="8" t="s">
        <v>1640</v>
      </c>
      <c r="BA1650" s="9">
        <v>2057.6053150872399</v>
      </c>
      <c r="BB1650" s="9">
        <v>1575.00527411948</v>
      </c>
      <c r="BC1650" s="9">
        <v>113.600259077381</v>
      </c>
      <c r="BD1650" s="9">
        <v>5059</v>
      </c>
      <c r="BE1650" s="9">
        <v>398</v>
      </c>
      <c r="BF1650" s="9">
        <v>21.410712109999999</v>
      </c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>
        <v>2752.0105482389599</v>
      </c>
      <c r="BS1650" s="9"/>
      <c r="BT1650" s="9"/>
      <c r="BU1650" s="9"/>
      <c r="BV1650" s="9"/>
      <c r="BW1650" s="9"/>
      <c r="BX1650" s="9"/>
    </row>
    <row r="1651" spans="6:76" x14ac:dyDescent="0.2">
      <c r="F1651" s="14"/>
      <c r="AX1651" s="8" t="s">
        <v>4016</v>
      </c>
      <c r="AY1651" s="8" t="s">
        <v>4016</v>
      </c>
      <c r="AZ1651" s="8" t="s">
        <v>1640</v>
      </c>
      <c r="BA1651" s="9">
        <v>1575.15038199534</v>
      </c>
      <c r="BB1651" s="9">
        <v>1575.15038199534</v>
      </c>
      <c r="BC1651" s="9">
        <v>32.667424668027103</v>
      </c>
      <c r="BD1651" s="9"/>
      <c r="BE1651" s="9">
        <v>1939</v>
      </c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>
        <v>1211.30076399067</v>
      </c>
      <c r="BQ1651" s="9"/>
      <c r="BR1651" s="9"/>
      <c r="BS1651" s="9"/>
      <c r="BT1651" s="9"/>
      <c r="BU1651" s="9"/>
      <c r="BV1651" s="9"/>
      <c r="BW1651" s="9"/>
      <c r="BX1651" s="9"/>
    </row>
    <row r="1652" spans="6:76" x14ac:dyDescent="0.2">
      <c r="F1652" s="14"/>
      <c r="AX1652" s="8" t="s">
        <v>4017</v>
      </c>
      <c r="AY1652" s="8" t="s">
        <v>4018</v>
      </c>
      <c r="AZ1652" s="8" t="s">
        <v>1623</v>
      </c>
      <c r="BA1652" s="9">
        <v>1853.9236276665899</v>
      </c>
      <c r="BB1652" s="9">
        <v>1576.43304315144</v>
      </c>
      <c r="BC1652" s="9">
        <v>84.130292619302693</v>
      </c>
      <c r="BD1652" s="9"/>
      <c r="BE1652" s="9">
        <v>984</v>
      </c>
      <c r="BF1652" s="9">
        <v>126.6835028</v>
      </c>
      <c r="BG1652" s="9"/>
      <c r="BH1652" s="9"/>
      <c r="BI1652" s="9">
        <v>5225.4913338813303</v>
      </c>
      <c r="BJ1652" s="9"/>
      <c r="BK1652" s="9"/>
      <c r="BL1652" s="9">
        <v>691.33709011160397</v>
      </c>
      <c r="BM1652" s="9"/>
      <c r="BN1652" s="9">
        <v>886.75267864719297</v>
      </c>
      <c r="BO1652" s="9"/>
      <c r="BP1652" s="9">
        <v>1576.43304315144</v>
      </c>
      <c r="BQ1652" s="9"/>
      <c r="BR1652" s="9">
        <v>3254.10379191944</v>
      </c>
      <c r="BS1652" s="9"/>
      <c r="BT1652" s="9">
        <v>2004.92037766673</v>
      </c>
      <c r="BU1652" s="9"/>
      <c r="BV1652" s="9">
        <v>1935.5908308216201</v>
      </c>
      <c r="BW1652" s="9"/>
      <c r="BX1652" s="9"/>
    </row>
    <row r="1653" spans="6:76" x14ac:dyDescent="0.2">
      <c r="F1653" s="14"/>
      <c r="AX1653" s="8" t="s">
        <v>4019</v>
      </c>
      <c r="AY1653" s="8" t="s">
        <v>4020</v>
      </c>
      <c r="AZ1653" s="8" t="s">
        <v>1623</v>
      </c>
      <c r="BA1653" s="9">
        <v>1577.07246409256</v>
      </c>
      <c r="BB1653" s="9">
        <v>1577.07246409256</v>
      </c>
      <c r="BC1653" s="9">
        <v>40.0774851548735</v>
      </c>
      <c r="BD1653" s="9">
        <v>2024</v>
      </c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>
        <v>1130.1449281851201</v>
      </c>
      <c r="BQ1653" s="9"/>
      <c r="BR1653" s="9"/>
      <c r="BS1653" s="9"/>
      <c r="BT1653" s="9"/>
      <c r="BU1653" s="9"/>
      <c r="BV1653" s="9"/>
      <c r="BW1653" s="9"/>
      <c r="BX1653" s="9"/>
    </row>
    <row r="1654" spans="6:76" x14ac:dyDescent="0.2">
      <c r="F1654" s="14"/>
      <c r="AX1654" s="8" t="s">
        <v>4021</v>
      </c>
      <c r="AY1654" s="8" t="s">
        <v>4022</v>
      </c>
      <c r="AZ1654" s="8" t="s">
        <v>1623</v>
      </c>
      <c r="BA1654" s="9">
        <v>2081.61659098367</v>
      </c>
      <c r="BB1654" s="9">
        <v>1578.1691981421</v>
      </c>
      <c r="BC1654" s="9">
        <v>92.064042521812894</v>
      </c>
      <c r="BD1654" s="9"/>
      <c r="BE1654" s="9">
        <v>1902</v>
      </c>
      <c r="BF1654" s="9">
        <v>370.185498</v>
      </c>
      <c r="BG1654" s="9"/>
      <c r="BH1654" s="9"/>
      <c r="BI1654" s="9">
        <v>2700.4235842285898</v>
      </c>
      <c r="BJ1654" s="9"/>
      <c r="BK1654" s="9"/>
      <c r="BL1654" s="9">
        <v>1578.1691981421</v>
      </c>
      <c r="BM1654" s="9">
        <v>6061.0608747948399</v>
      </c>
      <c r="BN1654" s="9">
        <v>684.68329611852096</v>
      </c>
      <c r="BO1654" s="9"/>
      <c r="BP1654" s="9">
        <v>1274.7936856015999</v>
      </c>
      <c r="BQ1654" s="9"/>
      <c r="BR1654" s="9"/>
      <c r="BS1654" s="9"/>
      <c r="BT1654" s="9"/>
      <c r="BU1654" s="9"/>
      <c r="BV1654" s="9"/>
      <c r="BW1654" s="9"/>
      <c r="BX1654" s="9"/>
    </row>
    <row r="1655" spans="6:76" x14ac:dyDescent="0.2">
      <c r="F1655" s="14"/>
      <c r="AX1655" s="8" t="s">
        <v>4023</v>
      </c>
      <c r="AY1655" s="8" t="s">
        <v>4024</v>
      </c>
      <c r="AZ1655" s="8" t="s">
        <v>1623</v>
      </c>
      <c r="BA1655" s="9">
        <v>1579.1983430831699</v>
      </c>
      <c r="BB1655" s="9">
        <v>1579.1983430831699</v>
      </c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>
        <v>1579.1983430831699</v>
      </c>
      <c r="BU1655" s="9"/>
      <c r="BV1655" s="9"/>
      <c r="BW1655" s="9"/>
      <c r="BX1655" s="9"/>
    </row>
    <row r="1656" spans="6:76" x14ac:dyDescent="0.2">
      <c r="F1656" s="14"/>
      <c r="AX1656" s="8" t="s">
        <v>438</v>
      </c>
      <c r="AY1656" s="8" t="s">
        <v>4025</v>
      </c>
      <c r="AZ1656" s="8" t="s">
        <v>1623</v>
      </c>
      <c r="BA1656" s="9">
        <v>3007.1963443118202</v>
      </c>
      <c r="BB1656" s="9">
        <v>1579.1983430831699</v>
      </c>
      <c r="BC1656" s="9">
        <v>135.16261793343199</v>
      </c>
      <c r="BD1656" s="9"/>
      <c r="BE1656" s="9">
        <v>1660</v>
      </c>
      <c r="BF1656" s="9">
        <v>72.481014639999998</v>
      </c>
      <c r="BG1656" s="9"/>
      <c r="BH1656" s="9"/>
      <c r="BI1656" s="9"/>
      <c r="BJ1656" s="9"/>
      <c r="BK1656" s="9">
        <v>10181.6338220258</v>
      </c>
      <c r="BL1656" s="9">
        <v>1542.6685418101399</v>
      </c>
      <c r="BM1656" s="9"/>
      <c r="BN1656" s="9"/>
      <c r="BO1656" s="9"/>
      <c r="BP1656" s="9"/>
      <c r="BQ1656" s="9"/>
      <c r="BR1656" s="9"/>
      <c r="BS1656" s="9"/>
      <c r="BT1656" s="9">
        <v>1579.1983430831699</v>
      </c>
      <c r="BU1656" s="9"/>
      <c r="BV1656" s="9"/>
      <c r="BW1656" s="9"/>
      <c r="BX1656" s="9"/>
    </row>
    <row r="1657" spans="6:76" x14ac:dyDescent="0.2">
      <c r="F1657" s="14"/>
      <c r="AX1657" s="8" t="s">
        <v>4026</v>
      </c>
      <c r="AY1657" s="8" t="s">
        <v>4026</v>
      </c>
      <c r="AZ1657" s="8" t="s">
        <v>1640</v>
      </c>
      <c r="BA1657" s="9">
        <v>1545.51774582136</v>
      </c>
      <c r="BB1657" s="9">
        <v>1579.1983430831699</v>
      </c>
      <c r="BC1657" s="9">
        <v>84.1488422538538</v>
      </c>
      <c r="BD1657" s="9"/>
      <c r="BE1657" s="9"/>
      <c r="BF1657" s="9"/>
      <c r="BG1657" s="9"/>
      <c r="BH1657" s="9"/>
      <c r="BI1657" s="9"/>
      <c r="BJ1657" s="9"/>
      <c r="BK1657" s="9">
        <v>2828.8856049084402</v>
      </c>
      <c r="BL1657" s="9">
        <v>228.46928947248301</v>
      </c>
      <c r="BM1657" s="9"/>
      <c r="BN1657" s="9"/>
      <c r="BO1657" s="9"/>
      <c r="BP1657" s="9"/>
      <c r="BQ1657" s="9"/>
      <c r="BR1657" s="9"/>
      <c r="BS1657" s="9"/>
      <c r="BT1657" s="9">
        <v>1579.1983430831699</v>
      </c>
      <c r="BU1657" s="9"/>
      <c r="BV1657" s="9"/>
      <c r="BW1657" s="9"/>
      <c r="BX1657" s="9"/>
    </row>
    <row r="1658" spans="6:76" x14ac:dyDescent="0.2">
      <c r="F1658" s="14"/>
      <c r="AX1658" s="8" t="s">
        <v>1052</v>
      </c>
      <c r="AY1658" s="8" t="s">
        <v>4027</v>
      </c>
      <c r="AZ1658" s="8" t="s">
        <v>1623</v>
      </c>
      <c r="BA1658" s="9">
        <v>1579.1983430831699</v>
      </c>
      <c r="BB1658" s="9">
        <v>1579.1983430831699</v>
      </c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>
        <v>1579.1983430831699</v>
      </c>
      <c r="BU1658" s="9"/>
      <c r="BV1658" s="9"/>
      <c r="BW1658" s="9"/>
      <c r="BX1658" s="9"/>
    </row>
    <row r="1659" spans="6:76" x14ac:dyDescent="0.2">
      <c r="F1659" s="14"/>
      <c r="AX1659" s="8" t="s">
        <v>911</v>
      </c>
      <c r="AY1659" s="8" t="s">
        <v>911</v>
      </c>
      <c r="AZ1659" s="8" t="s">
        <v>1640</v>
      </c>
      <c r="BA1659" s="9">
        <v>1579.51753564713</v>
      </c>
      <c r="BB1659" s="9">
        <v>1579.51753564713</v>
      </c>
      <c r="BC1659" s="9">
        <v>57.345294819970199</v>
      </c>
      <c r="BD1659" s="9"/>
      <c r="BE1659" s="9">
        <v>2220</v>
      </c>
      <c r="BF1659" s="9"/>
      <c r="BG1659" s="9"/>
      <c r="BH1659" s="9"/>
      <c r="BI1659" s="9">
        <v>939.035071294256</v>
      </c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</row>
    <row r="1660" spans="6:76" x14ac:dyDescent="0.2">
      <c r="F1660" s="14"/>
      <c r="AX1660" s="8" t="s">
        <v>1100</v>
      </c>
      <c r="AY1660" s="8" t="s">
        <v>4028</v>
      </c>
      <c r="AZ1660" s="8" t="s">
        <v>1623</v>
      </c>
      <c r="BA1660" s="9">
        <v>1721.4935942375701</v>
      </c>
      <c r="BB1660" s="9">
        <v>1580.3192427152501</v>
      </c>
      <c r="BC1660" s="9">
        <v>71.442653765445797</v>
      </c>
      <c r="BD1660" s="9"/>
      <c r="BE1660" s="9">
        <v>2085</v>
      </c>
      <c r="BF1660" s="9">
        <v>1224.5186510000001</v>
      </c>
      <c r="BG1660" s="9">
        <v>382.84166979999998</v>
      </c>
      <c r="BH1660" s="9">
        <v>464.75375414000001</v>
      </c>
      <c r="BI1660" s="9">
        <v>3314.3601430803901</v>
      </c>
      <c r="BJ1660" s="9"/>
      <c r="BK1660" s="9">
        <v>798.34326033951504</v>
      </c>
      <c r="BL1660" s="9">
        <v>3566.0114411101599</v>
      </c>
      <c r="BM1660" s="9"/>
      <c r="BN1660" s="9">
        <v>1936.1198344305101</v>
      </c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</row>
    <row r="1661" spans="6:76" x14ac:dyDescent="0.2">
      <c r="F1661" s="14"/>
      <c r="AX1661" s="8" t="s">
        <v>4029</v>
      </c>
      <c r="AY1661" s="8" t="s">
        <v>4030</v>
      </c>
      <c r="AZ1661" s="8" t="s">
        <v>1623</v>
      </c>
      <c r="BA1661" s="9">
        <v>1691.1201216832901</v>
      </c>
      <c r="BB1661" s="9">
        <v>1581.59213331245</v>
      </c>
      <c r="BC1661" s="9">
        <v>50.9013832601199</v>
      </c>
      <c r="BD1661" s="9"/>
      <c r="BE1661" s="9">
        <v>989</v>
      </c>
      <c r="BF1661" s="9">
        <v>298.80067860000003</v>
      </c>
      <c r="BG1661" s="9">
        <v>2170.5631990000002</v>
      </c>
      <c r="BH1661" s="9"/>
      <c r="BI1661" s="9">
        <v>1581.59213331245</v>
      </c>
      <c r="BJ1661" s="9"/>
      <c r="BK1661" s="9">
        <v>3480.4669348739098</v>
      </c>
      <c r="BL1661" s="9">
        <v>1428.02191683058</v>
      </c>
      <c r="BM1661" s="9">
        <v>2006.79978551306</v>
      </c>
      <c r="BN1661" s="9">
        <v>2461.6811615360298</v>
      </c>
      <c r="BO1661" s="9"/>
      <c r="BP1661" s="9">
        <v>1172.6769291968101</v>
      </c>
      <c r="BQ1661" s="9"/>
      <c r="BR1661" s="9"/>
      <c r="BS1661" s="9"/>
      <c r="BT1661" s="9"/>
      <c r="BU1661" s="9"/>
      <c r="BV1661" s="9">
        <v>1972.7185996533101</v>
      </c>
      <c r="BW1661" s="9"/>
      <c r="BX1661" s="9">
        <v>1040</v>
      </c>
    </row>
    <row r="1662" spans="6:76" x14ac:dyDescent="0.2">
      <c r="F1662" s="14"/>
      <c r="AX1662" s="8" t="s">
        <v>4031</v>
      </c>
      <c r="AY1662" s="8" t="s">
        <v>4032</v>
      </c>
      <c r="AZ1662" s="8" t="s">
        <v>1623</v>
      </c>
      <c r="BA1662" s="9">
        <v>1592.43962216572</v>
      </c>
      <c r="BB1662" s="9">
        <v>1581.9666484449299</v>
      </c>
      <c r="BC1662" s="9">
        <v>67.6327426962456</v>
      </c>
      <c r="BD1662" s="9"/>
      <c r="BE1662" s="9">
        <v>1496</v>
      </c>
      <c r="BF1662" s="9">
        <v>326.41135320000001</v>
      </c>
      <c r="BG1662" s="9"/>
      <c r="BH1662" s="9"/>
      <c r="BI1662" s="9">
        <v>1870.21655299437</v>
      </c>
      <c r="BJ1662" s="9"/>
      <c r="BK1662" s="9"/>
      <c r="BL1662" s="9">
        <v>1727.3766948648399</v>
      </c>
      <c r="BM1662" s="9"/>
      <c r="BN1662" s="9">
        <v>1202.76530611098</v>
      </c>
      <c r="BO1662" s="9"/>
      <c r="BP1662" s="9">
        <v>1638.75995394693</v>
      </c>
      <c r="BQ1662" s="9">
        <v>4056.4600899293901</v>
      </c>
      <c r="BR1662" s="9"/>
      <c r="BS1662" s="9">
        <v>1581.9666484449299</v>
      </c>
      <c r="BT1662" s="9"/>
      <c r="BU1662" s="9"/>
      <c r="BV1662" s="9"/>
      <c r="BW1662" s="9"/>
      <c r="BX1662" s="9">
        <v>432</v>
      </c>
    </row>
    <row r="1663" spans="6:76" x14ac:dyDescent="0.2">
      <c r="F1663" s="14"/>
      <c r="AX1663" s="8" t="s">
        <v>4033</v>
      </c>
      <c r="AY1663" s="8" t="s">
        <v>4034</v>
      </c>
      <c r="AZ1663" s="8" t="s">
        <v>1623</v>
      </c>
      <c r="BA1663" s="9">
        <v>1893.38452038024</v>
      </c>
      <c r="BB1663" s="9">
        <v>1582.6443350365</v>
      </c>
      <c r="BC1663" s="9">
        <v>65.409747780588404</v>
      </c>
      <c r="BD1663" s="9"/>
      <c r="BE1663" s="9">
        <v>858</v>
      </c>
      <c r="BF1663" s="9">
        <v>169.54234980000001</v>
      </c>
      <c r="BG1663" s="9"/>
      <c r="BH1663" s="9"/>
      <c r="BI1663" s="9"/>
      <c r="BJ1663" s="9"/>
      <c r="BK1663" s="9"/>
      <c r="BL1663" s="9">
        <v>1437.86820270711</v>
      </c>
      <c r="BM1663" s="9">
        <v>4891.2088664030898</v>
      </c>
      <c r="BN1663" s="9">
        <v>1177.5732036483801</v>
      </c>
      <c r="BO1663" s="9">
        <v>2280.2590456512698</v>
      </c>
      <c r="BP1663" s="9">
        <v>1582.6443350365</v>
      </c>
      <c r="BQ1663" s="9"/>
      <c r="BR1663" s="9">
        <v>2914.8473839380299</v>
      </c>
      <c r="BS1663" s="9">
        <v>2045.5887953988799</v>
      </c>
      <c r="BT1663" s="9">
        <v>2069.6975415993802</v>
      </c>
      <c r="BU1663" s="9"/>
      <c r="BV1663" s="9"/>
      <c r="BW1663" s="9"/>
      <c r="BX1663" s="9">
        <v>1400</v>
      </c>
    </row>
    <row r="1664" spans="6:76" x14ac:dyDescent="0.2">
      <c r="F1664" s="14"/>
      <c r="AX1664" s="8" t="s">
        <v>4035</v>
      </c>
      <c r="AY1664" s="8" t="s">
        <v>4036</v>
      </c>
      <c r="AZ1664" s="8" t="s">
        <v>1623</v>
      </c>
      <c r="BA1664" s="9">
        <v>1447.1972201763599</v>
      </c>
      <c r="BB1664" s="9">
        <v>1583.0028390151499</v>
      </c>
      <c r="BC1664" s="9">
        <v>52.387428722353398</v>
      </c>
      <c r="BD1664" s="9"/>
      <c r="BE1664" s="9">
        <v>1554</v>
      </c>
      <c r="BF1664" s="9">
        <v>91.889652260000005</v>
      </c>
      <c r="BG1664" s="9"/>
      <c r="BH1664" s="9"/>
      <c r="BI1664" s="9">
        <v>1091.40822835107</v>
      </c>
      <c r="BJ1664" s="9"/>
      <c r="BK1664" s="9"/>
      <c r="BL1664" s="9">
        <v>2716.80051008807</v>
      </c>
      <c r="BM1664" s="9"/>
      <c r="BN1664" s="9">
        <v>1005.39458002452</v>
      </c>
      <c r="BO1664" s="9"/>
      <c r="BP1664" s="9">
        <v>1636.07911265692</v>
      </c>
      <c r="BQ1664" s="9"/>
      <c r="BR1664" s="9"/>
      <c r="BS1664" s="9">
        <v>1612.00567803029</v>
      </c>
      <c r="BT1664" s="9"/>
      <c r="BU1664" s="9"/>
      <c r="BV1664" s="9"/>
      <c r="BW1664" s="9"/>
      <c r="BX1664" s="9">
        <v>1870</v>
      </c>
    </row>
    <row r="1665" spans="6:76" x14ac:dyDescent="0.2">
      <c r="F1665" s="14"/>
      <c r="AX1665" s="8" t="s">
        <v>4037</v>
      </c>
      <c r="AY1665" s="8" t="s">
        <v>4038</v>
      </c>
      <c r="AZ1665" s="8" t="s">
        <v>1623</v>
      </c>
      <c r="BA1665" s="9">
        <v>1691.7830755012999</v>
      </c>
      <c r="BB1665" s="9">
        <v>1583.10134326811</v>
      </c>
      <c r="BC1665" s="9">
        <v>62.219625397609398</v>
      </c>
      <c r="BD1665" s="9"/>
      <c r="BE1665" s="9">
        <v>3716</v>
      </c>
      <c r="BF1665" s="9">
        <v>130.3096563</v>
      </c>
      <c r="BG1665" s="9"/>
      <c r="BH1665" s="9"/>
      <c r="BI1665" s="9">
        <v>1651.13952187632</v>
      </c>
      <c r="BJ1665" s="9">
        <v>1515.0631646598899</v>
      </c>
      <c r="BK1665" s="9"/>
      <c r="BL1665" s="9">
        <v>1042.80808507444</v>
      </c>
      <c r="BM1665" s="9"/>
      <c r="BN1665" s="9">
        <v>2413.5213539637398</v>
      </c>
      <c r="BO1665" s="9"/>
      <c r="BP1665" s="9">
        <v>1220.57309741425</v>
      </c>
      <c r="BQ1665" s="9"/>
      <c r="BR1665" s="9"/>
      <c r="BS1665" s="9"/>
      <c r="BT1665" s="9">
        <v>1844.8497247217799</v>
      </c>
      <c r="BU1665" s="9"/>
      <c r="BV1665" s="9"/>
      <c r="BW1665" s="9"/>
      <c r="BX1665" s="9"/>
    </row>
    <row r="1666" spans="6:76" x14ac:dyDescent="0.2">
      <c r="F1666" s="14"/>
      <c r="AX1666" s="8" t="s">
        <v>1103</v>
      </c>
      <c r="AY1666" s="8" t="s">
        <v>1103</v>
      </c>
      <c r="AZ1666" s="8" t="s">
        <v>1623</v>
      </c>
      <c r="BA1666" s="9">
        <v>2849.0928603420198</v>
      </c>
      <c r="BB1666" s="9">
        <v>1583.85738951193</v>
      </c>
      <c r="BC1666" s="9">
        <v>103.047028516159</v>
      </c>
      <c r="BD1666" s="9"/>
      <c r="BE1666" s="9">
        <v>9450</v>
      </c>
      <c r="BF1666" s="9">
        <v>899.9612022</v>
      </c>
      <c r="BG1666" s="9"/>
      <c r="BH1666" s="9"/>
      <c r="BI1666" s="9">
        <v>1742.4376708966499</v>
      </c>
      <c r="BJ1666" s="9">
        <v>864.346854714492</v>
      </c>
      <c r="BK1666" s="9"/>
      <c r="BL1666" s="9">
        <v>1425.2771081272101</v>
      </c>
      <c r="BM1666" s="9">
        <v>3681.88649707893</v>
      </c>
      <c r="BN1666" s="9">
        <v>3882.83354971891</v>
      </c>
      <c r="BO1666" s="9"/>
      <c r="BP1666" s="9"/>
      <c r="BQ1666" s="9"/>
      <c r="BR1666" s="9"/>
      <c r="BS1666" s="9"/>
      <c r="BT1666" s="9"/>
      <c r="BU1666" s="9"/>
      <c r="BV1666" s="9"/>
      <c r="BW1666" s="9"/>
      <c r="BX1666" s="9">
        <v>846</v>
      </c>
    </row>
    <row r="1667" spans="6:76" x14ac:dyDescent="0.2">
      <c r="F1667" s="14"/>
      <c r="AX1667" s="8" t="s">
        <v>4039</v>
      </c>
      <c r="AY1667" s="8" t="s">
        <v>4039</v>
      </c>
      <c r="AZ1667" s="8" t="s">
        <v>1640</v>
      </c>
      <c r="BA1667" s="9">
        <v>1584.10766215954</v>
      </c>
      <c r="BB1667" s="9">
        <v>1584.10766215954</v>
      </c>
      <c r="BC1667" s="9">
        <v>4.6397559904104204</v>
      </c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>
        <v>1636.07911265692</v>
      </c>
      <c r="BQ1667" s="9"/>
      <c r="BR1667" s="9"/>
      <c r="BS1667" s="9">
        <v>1532.1362116621599</v>
      </c>
      <c r="BT1667" s="9"/>
      <c r="BU1667" s="9"/>
      <c r="BV1667" s="9"/>
      <c r="BW1667" s="9"/>
      <c r="BX1667" s="9"/>
    </row>
    <row r="1668" spans="6:76" x14ac:dyDescent="0.2">
      <c r="F1668" s="14"/>
      <c r="AX1668" s="8" t="s">
        <v>4040</v>
      </c>
      <c r="AY1668" s="8" t="s">
        <v>4041</v>
      </c>
      <c r="AZ1668" s="8" t="s">
        <v>1623</v>
      </c>
      <c r="BA1668" s="9">
        <v>1627.90538446094</v>
      </c>
      <c r="BB1668" s="9">
        <v>1585.9477251459</v>
      </c>
      <c r="BC1668" s="9">
        <v>74.675087389288905</v>
      </c>
      <c r="BD1668" s="9"/>
      <c r="BE1668" s="9">
        <v>3850</v>
      </c>
      <c r="BF1668" s="9">
        <v>125.6401128</v>
      </c>
      <c r="BG1668" s="9"/>
      <c r="BH1668" s="9"/>
      <c r="BI1668" s="9">
        <v>1146.3653645418001</v>
      </c>
      <c r="BJ1668" s="9"/>
      <c r="BK1668" s="9"/>
      <c r="BL1668" s="9">
        <v>1548.3155267900599</v>
      </c>
      <c r="BM1668" s="9"/>
      <c r="BN1668" s="9">
        <v>297.25224508212</v>
      </c>
      <c r="BO1668" s="9"/>
      <c r="BP1668" s="9">
        <v>1623.57992350174</v>
      </c>
      <c r="BQ1668" s="9"/>
      <c r="BR1668" s="9"/>
      <c r="BS1668" s="9">
        <v>1742.08990297177</v>
      </c>
      <c r="BT1668" s="9"/>
      <c r="BU1668" s="9"/>
      <c r="BV1668" s="9"/>
      <c r="BW1668" s="9"/>
      <c r="BX1668" s="9">
        <v>2690</v>
      </c>
    </row>
    <row r="1669" spans="6:76" x14ac:dyDescent="0.2">
      <c r="F1669" s="14"/>
      <c r="AX1669" s="8" t="s">
        <v>4042</v>
      </c>
      <c r="AY1669" s="8" t="s">
        <v>4043</v>
      </c>
      <c r="AZ1669" s="8" t="s">
        <v>1623</v>
      </c>
      <c r="BA1669" s="9">
        <v>1822.96597571815</v>
      </c>
      <c r="BB1669" s="9">
        <v>1587.53971793298</v>
      </c>
      <c r="BC1669" s="9">
        <v>64.557864464566705</v>
      </c>
      <c r="BD1669" s="9"/>
      <c r="BE1669" s="9">
        <v>3598</v>
      </c>
      <c r="BF1669" s="9">
        <v>333.72509020000001</v>
      </c>
      <c r="BG1669" s="9">
        <v>1050.1966030000001</v>
      </c>
      <c r="BH1669" s="9"/>
      <c r="BI1669" s="9">
        <v>1638.7543985821401</v>
      </c>
      <c r="BJ1669" s="9"/>
      <c r="BK1669" s="9">
        <v>1536.3250372838199</v>
      </c>
      <c r="BL1669" s="9"/>
      <c r="BM1669" s="9"/>
      <c r="BN1669" s="9">
        <v>478.42849730056901</v>
      </c>
      <c r="BO1669" s="9">
        <v>2520.37063166289</v>
      </c>
      <c r="BP1669" s="9"/>
      <c r="BQ1669" s="9"/>
      <c r="BR1669" s="9"/>
      <c r="BS1669" s="9">
        <v>2392.7147943067998</v>
      </c>
      <c r="BT1669" s="9"/>
      <c r="BU1669" s="9"/>
      <c r="BV1669" s="9">
        <v>3611.1447048452801</v>
      </c>
      <c r="BW1669" s="9"/>
      <c r="BX1669" s="9">
        <v>1070</v>
      </c>
    </row>
    <row r="1670" spans="6:76" x14ac:dyDescent="0.2">
      <c r="F1670" s="14"/>
      <c r="AX1670" s="8" t="s">
        <v>4044</v>
      </c>
      <c r="AY1670" s="8" t="s">
        <v>4045</v>
      </c>
      <c r="AZ1670" s="8" t="s">
        <v>1623</v>
      </c>
      <c r="BA1670" s="9">
        <v>1772.6625279591401</v>
      </c>
      <c r="BB1670" s="9">
        <v>1587.97210876846</v>
      </c>
      <c r="BC1670" s="9">
        <v>68.538415281608394</v>
      </c>
      <c r="BD1670" s="9"/>
      <c r="BE1670" s="9">
        <v>425</v>
      </c>
      <c r="BF1670" s="9">
        <v>193.0895103</v>
      </c>
      <c r="BG1670" s="9"/>
      <c r="BH1670" s="9"/>
      <c r="BI1670" s="9">
        <v>865.634519563818</v>
      </c>
      <c r="BJ1670" s="9">
        <v>1424.61420357473</v>
      </c>
      <c r="BK1670" s="9"/>
      <c r="BL1670" s="9">
        <v>2739.7025138373201</v>
      </c>
      <c r="BM1670" s="9"/>
      <c r="BN1670" s="9">
        <v>748.01791170900003</v>
      </c>
      <c r="BO1670" s="9"/>
      <c r="BP1670" s="9">
        <v>1587.97210876846</v>
      </c>
      <c r="BQ1670" s="9">
        <v>3427.5065179806302</v>
      </c>
      <c r="BR1670" s="9"/>
      <c r="BS1670" s="9">
        <v>1657.2589446355501</v>
      </c>
      <c r="BT1670" s="9"/>
      <c r="BU1670" s="9"/>
      <c r="BV1670" s="9">
        <v>3750.4915771809801</v>
      </c>
      <c r="BW1670" s="9"/>
      <c r="BX1670" s="9">
        <v>2680</v>
      </c>
    </row>
    <row r="1671" spans="6:76" x14ac:dyDescent="0.2">
      <c r="F1671" s="14"/>
      <c r="AX1671" s="8" t="s">
        <v>4046</v>
      </c>
      <c r="AY1671" s="8" t="s">
        <v>4047</v>
      </c>
      <c r="AZ1671" s="8" t="s">
        <v>1623</v>
      </c>
      <c r="BA1671" s="9">
        <v>1562.6824337702999</v>
      </c>
      <c r="BB1671" s="9">
        <v>1589.4472498090199</v>
      </c>
      <c r="BC1671" s="9">
        <v>66.469445570934994</v>
      </c>
      <c r="BD1671" s="9"/>
      <c r="BE1671" s="9">
        <v>1968</v>
      </c>
      <c r="BF1671" s="9">
        <v>97.007566109999999</v>
      </c>
      <c r="BG1671" s="9"/>
      <c r="BH1671" s="9"/>
      <c r="BI1671" s="9"/>
      <c r="BJ1671" s="9"/>
      <c r="BK1671" s="9"/>
      <c r="BL1671" s="9">
        <v>1589.4472498090199</v>
      </c>
      <c r="BM1671" s="9"/>
      <c r="BN1671" s="9">
        <v>2590.6257169477699</v>
      </c>
      <c r="BO1671" s="9"/>
      <c r="BP1671" s="9">
        <v>1229.0145012536</v>
      </c>
      <c r="BQ1671" s="9"/>
      <c r="BR1671" s="9">
        <v>2943.6820022717002</v>
      </c>
      <c r="BS1671" s="9"/>
      <c r="BT1671" s="9"/>
      <c r="BU1671" s="9"/>
      <c r="BV1671" s="9"/>
      <c r="BW1671" s="9"/>
      <c r="BX1671" s="9">
        <v>521</v>
      </c>
    </row>
    <row r="1672" spans="6:76" x14ac:dyDescent="0.2">
      <c r="F1672" s="14"/>
      <c r="AX1672" s="8" t="s">
        <v>847</v>
      </c>
      <c r="AY1672" s="8" t="s">
        <v>4048</v>
      </c>
      <c r="AZ1672" s="8" t="s">
        <v>1623</v>
      </c>
      <c r="BA1672" s="9">
        <v>1795.4420348844001</v>
      </c>
      <c r="BB1672" s="9">
        <v>1589.74881340262</v>
      </c>
      <c r="BC1672" s="9">
        <v>50.328939789834202</v>
      </c>
      <c r="BD1672" s="9"/>
      <c r="BE1672" s="9">
        <v>3148</v>
      </c>
      <c r="BF1672" s="9">
        <v>346.18287379999998</v>
      </c>
      <c r="BG1672" s="9"/>
      <c r="BH1672" s="9"/>
      <c r="BI1672" s="9">
        <v>1257.8404846998601</v>
      </c>
      <c r="BJ1672" s="9"/>
      <c r="BK1672" s="9"/>
      <c r="BL1672" s="9">
        <v>1304.0960693141999</v>
      </c>
      <c r="BM1672" s="9"/>
      <c r="BN1672" s="9">
        <v>913.09815074487403</v>
      </c>
      <c r="BO1672" s="9"/>
      <c r="BP1672" s="9">
        <v>1589.74881340262</v>
      </c>
      <c r="BQ1672" s="9"/>
      <c r="BR1672" s="9"/>
      <c r="BS1672" s="9">
        <v>1795.66286061595</v>
      </c>
      <c r="BT1672" s="9">
        <v>1908.55179769599</v>
      </c>
      <c r="BU1672" s="9"/>
      <c r="BV1672" s="9">
        <v>2795.1983295670998</v>
      </c>
      <c r="BW1672" s="9">
        <v>3141.4830038878299</v>
      </c>
      <c r="BX1672" s="9">
        <v>1550</v>
      </c>
    </row>
    <row r="1673" spans="6:76" x14ac:dyDescent="0.2">
      <c r="F1673" s="14"/>
      <c r="AX1673" s="8" t="s">
        <v>4049</v>
      </c>
      <c r="AY1673" s="8" t="s">
        <v>4050</v>
      </c>
      <c r="AZ1673" s="8" t="s">
        <v>1623</v>
      </c>
      <c r="BA1673" s="9">
        <v>1893.4145342921199</v>
      </c>
      <c r="BB1673" s="9">
        <v>1590</v>
      </c>
      <c r="BC1673" s="9">
        <v>62.894987144029898</v>
      </c>
      <c r="BD1673" s="9"/>
      <c r="BE1673" s="9"/>
      <c r="BF1673" s="9">
        <v>181.8842286</v>
      </c>
      <c r="BG1673" s="9"/>
      <c r="BH1673" s="9"/>
      <c r="BI1673" s="9">
        <v>1075.64877160124</v>
      </c>
      <c r="BJ1673" s="9"/>
      <c r="BK1673" s="9"/>
      <c r="BL1673" s="9">
        <v>2800.7957815903901</v>
      </c>
      <c r="BM1673" s="9"/>
      <c r="BN1673" s="9">
        <v>1335.8049527452899</v>
      </c>
      <c r="BO1673" s="9"/>
      <c r="BP1673" s="9"/>
      <c r="BQ1673" s="9"/>
      <c r="BR1673" s="9">
        <v>2586.2373111391598</v>
      </c>
      <c r="BS1673" s="9"/>
      <c r="BT1673" s="9"/>
      <c r="BU1673" s="9"/>
      <c r="BV1673" s="9">
        <v>3683.5306943687701</v>
      </c>
      <c r="BW1673" s="9"/>
      <c r="BX1673" s="9">
        <v>1590</v>
      </c>
    </row>
    <row r="1674" spans="6:76" x14ac:dyDescent="0.2">
      <c r="F1674" s="14"/>
      <c r="AX1674" s="8" t="s">
        <v>4051</v>
      </c>
      <c r="AY1674" s="8" t="s">
        <v>4052</v>
      </c>
      <c r="AZ1674" s="8" t="s">
        <v>1623</v>
      </c>
      <c r="BA1674" s="9">
        <v>1875.76614237135</v>
      </c>
      <c r="BB1674" s="9">
        <v>1590.3984797539499</v>
      </c>
      <c r="BC1674" s="9">
        <v>70.845556241431893</v>
      </c>
      <c r="BD1674" s="9"/>
      <c r="BE1674" s="9"/>
      <c r="BF1674" s="9">
        <v>598.85523250000006</v>
      </c>
      <c r="BG1674" s="9"/>
      <c r="BH1674" s="9">
        <v>3833.0068491000002</v>
      </c>
      <c r="BI1674" s="9">
        <v>1427.26601181504</v>
      </c>
      <c r="BJ1674" s="9"/>
      <c r="BK1674" s="9"/>
      <c r="BL1674" s="9">
        <v>1519.75646900386</v>
      </c>
      <c r="BM1674" s="9"/>
      <c r="BN1674" s="9"/>
      <c r="BO1674" s="9"/>
      <c r="BP1674" s="9">
        <v>2020.3461662382399</v>
      </c>
      <c r="BQ1674" s="9"/>
      <c r="BR1674" s="9"/>
      <c r="BS1674" s="9">
        <v>1661.04049050405</v>
      </c>
      <c r="BT1674" s="9"/>
      <c r="BU1674" s="9"/>
      <c r="BV1674" s="9">
        <v>3773.8579198096099</v>
      </c>
      <c r="BW1674" s="9"/>
      <c r="BX1674" s="9">
        <v>172</v>
      </c>
    </row>
    <row r="1675" spans="6:76" x14ac:dyDescent="0.2">
      <c r="F1675" s="14"/>
      <c r="AX1675" s="8" t="s">
        <v>4053</v>
      </c>
      <c r="AY1675" s="8" t="s">
        <v>4054</v>
      </c>
      <c r="AZ1675" s="8" t="s">
        <v>1623</v>
      </c>
      <c r="BA1675" s="9">
        <v>1700.21008843505</v>
      </c>
      <c r="BB1675" s="9">
        <v>1593.03660518379</v>
      </c>
      <c r="BC1675" s="9">
        <v>61.6944061568989</v>
      </c>
      <c r="BD1675" s="9"/>
      <c r="BE1675" s="9">
        <v>3371</v>
      </c>
      <c r="BF1675" s="9">
        <v>105.694689</v>
      </c>
      <c r="BG1675" s="9"/>
      <c r="BH1675" s="9"/>
      <c r="BI1675" s="9">
        <v>992.57160692764899</v>
      </c>
      <c r="BJ1675" s="9"/>
      <c r="BK1675" s="9"/>
      <c r="BL1675" s="9">
        <v>1476.07321036758</v>
      </c>
      <c r="BM1675" s="9">
        <v>1353.0288128352099</v>
      </c>
      <c r="BN1675" s="9">
        <v>707.11075906764199</v>
      </c>
      <c r="BO1675" s="9">
        <v>2143.7624742236599</v>
      </c>
      <c r="BP1675" s="9"/>
      <c r="BQ1675" s="9"/>
      <c r="BR1675" s="9"/>
      <c r="BS1675" s="9">
        <v>1798.22142511479</v>
      </c>
      <c r="BT1675" s="9"/>
      <c r="BU1675" s="9"/>
      <c r="BV1675" s="9"/>
      <c r="BW1675" s="9">
        <v>3344.6379068139399</v>
      </c>
      <c r="BX1675" s="9">
        <v>1710</v>
      </c>
    </row>
    <row r="1676" spans="6:76" x14ac:dyDescent="0.2">
      <c r="F1676" s="14"/>
      <c r="AX1676" s="8" t="s">
        <v>649</v>
      </c>
      <c r="AY1676" s="8" t="s">
        <v>4055</v>
      </c>
      <c r="AZ1676" s="8" t="s">
        <v>1623</v>
      </c>
      <c r="BA1676" s="9">
        <v>1567.1723294211999</v>
      </c>
      <c r="BB1676" s="9">
        <v>1593.50725122886</v>
      </c>
      <c r="BC1676" s="9">
        <v>54.128593021632597</v>
      </c>
      <c r="BD1676" s="9"/>
      <c r="BE1676" s="9">
        <v>2117</v>
      </c>
      <c r="BF1676" s="9">
        <v>114.052723</v>
      </c>
      <c r="BG1676" s="9"/>
      <c r="BH1676" s="9"/>
      <c r="BI1676" s="9">
        <v>2004.8692152567701</v>
      </c>
      <c r="BJ1676" s="9"/>
      <c r="BK1676" s="9"/>
      <c r="BL1676" s="9">
        <v>1245.4555058296201</v>
      </c>
      <c r="BM1676" s="9"/>
      <c r="BN1676" s="9">
        <v>444.59694470090102</v>
      </c>
      <c r="BO1676" s="9"/>
      <c r="BP1676" s="9">
        <v>1550.7517787239899</v>
      </c>
      <c r="BQ1676" s="9"/>
      <c r="BR1676" s="9">
        <v>3115.3975904885201</v>
      </c>
      <c r="BS1676" s="9">
        <v>1557.01450245772</v>
      </c>
      <c r="BT1676" s="9">
        <v>1892.5850337545301</v>
      </c>
      <c r="BU1676" s="9"/>
      <c r="BV1676" s="9"/>
      <c r="BW1676" s="9"/>
      <c r="BX1676" s="9">
        <v>1630</v>
      </c>
    </row>
    <row r="1677" spans="6:76" x14ac:dyDescent="0.2">
      <c r="F1677" s="14"/>
      <c r="AX1677" s="8" t="s">
        <v>4056</v>
      </c>
      <c r="AY1677" s="8" t="s">
        <v>4057</v>
      </c>
      <c r="AZ1677" s="8" t="s">
        <v>1623</v>
      </c>
      <c r="BA1677" s="9">
        <v>2022.6396612159299</v>
      </c>
      <c r="BB1677" s="9">
        <v>1596.3887103565301</v>
      </c>
      <c r="BC1677" s="9">
        <v>73.699318899644894</v>
      </c>
      <c r="BD1677" s="9"/>
      <c r="BE1677" s="9">
        <v>4585</v>
      </c>
      <c r="BF1677" s="9">
        <v>38.576465450000001</v>
      </c>
      <c r="BG1677" s="9"/>
      <c r="BH1677" s="9"/>
      <c r="BI1677" s="9"/>
      <c r="BJ1677" s="9"/>
      <c r="BK1677" s="9">
        <v>1536.3250372838199</v>
      </c>
      <c r="BL1677" s="9">
        <v>1355.7134109419101</v>
      </c>
      <c r="BM1677" s="9"/>
      <c r="BN1677" s="9">
        <v>3925.3071775016701</v>
      </c>
      <c r="BO1677" s="9"/>
      <c r="BP1677" s="9">
        <v>1263.7428151207801</v>
      </c>
      <c r="BQ1677" s="9"/>
      <c r="BR1677" s="9"/>
      <c r="BS1677" s="9"/>
      <c r="BT1677" s="9">
        <v>1656.4523834292399</v>
      </c>
      <c r="BU1677" s="9"/>
      <c r="BV1677" s="9"/>
      <c r="BW1677" s="9"/>
      <c r="BX1677" s="9">
        <v>1820</v>
      </c>
    </row>
    <row r="1678" spans="6:76" x14ac:dyDescent="0.2">
      <c r="F1678" s="14"/>
      <c r="AX1678" s="8" t="s">
        <v>4058</v>
      </c>
      <c r="AY1678" s="8" t="s">
        <v>4059</v>
      </c>
      <c r="AZ1678" s="8" t="s">
        <v>1623</v>
      </c>
      <c r="BA1678" s="9">
        <v>1595.9999967254701</v>
      </c>
      <c r="BB1678" s="9">
        <v>1596.9730798514399</v>
      </c>
      <c r="BC1678" s="9">
        <v>34.349537695805402</v>
      </c>
      <c r="BD1678" s="9"/>
      <c r="BE1678" s="9">
        <v>1402</v>
      </c>
      <c r="BF1678" s="9">
        <v>544.99170119999997</v>
      </c>
      <c r="BG1678" s="9"/>
      <c r="BH1678" s="9"/>
      <c r="BI1678" s="9">
        <v>1542.2968738265599</v>
      </c>
      <c r="BJ1678" s="9"/>
      <c r="BK1678" s="9">
        <v>2025.5828641220701</v>
      </c>
      <c r="BL1678" s="9">
        <v>2147.2562702475998</v>
      </c>
      <c r="BM1678" s="9"/>
      <c r="BN1678" s="9">
        <v>2211.6239792942501</v>
      </c>
      <c r="BO1678" s="9"/>
      <c r="BP1678" s="9">
        <v>1863.2752019873501</v>
      </c>
      <c r="BQ1678" s="9"/>
      <c r="BR1678" s="9"/>
      <c r="BS1678" s="9">
        <v>1596.9730798514399</v>
      </c>
      <c r="BT1678" s="9"/>
      <c r="BU1678" s="9"/>
      <c r="BV1678" s="9"/>
      <c r="BW1678" s="9"/>
      <c r="BX1678" s="9">
        <v>1030</v>
      </c>
    </row>
    <row r="1679" spans="6:76" x14ac:dyDescent="0.2">
      <c r="F1679" s="14"/>
      <c r="AX1679" s="8" t="s">
        <v>4060</v>
      </c>
      <c r="AY1679" s="8" t="s">
        <v>4061</v>
      </c>
      <c r="AZ1679" s="8" t="s">
        <v>1623</v>
      </c>
      <c r="BA1679" s="9">
        <v>1648.2699525283599</v>
      </c>
      <c r="BB1679" s="9">
        <v>1597.3034373911601</v>
      </c>
      <c r="BC1679" s="9">
        <v>40.089269139036702</v>
      </c>
      <c r="BD1679" s="9"/>
      <c r="BE1679" s="9">
        <v>1000</v>
      </c>
      <c r="BF1679" s="9">
        <v>900.83380480000005</v>
      </c>
      <c r="BG1679" s="9">
        <v>553.34784730000001</v>
      </c>
      <c r="BH1679" s="9"/>
      <c r="BI1679" s="9">
        <v>2526.26567458824</v>
      </c>
      <c r="BJ1679" s="9">
        <v>2252.8453065826702</v>
      </c>
      <c r="BK1679" s="9"/>
      <c r="BL1679" s="9">
        <v>2234.11439254588</v>
      </c>
      <c r="BM1679" s="9"/>
      <c r="BN1679" s="9">
        <v>1357.4899712209501</v>
      </c>
      <c r="BO1679" s="9">
        <v>2573.0192790870201</v>
      </c>
      <c r="BP1679" s="9">
        <v>1703.3563671156101</v>
      </c>
      <c r="BQ1679" s="9"/>
      <c r="BR1679" s="9"/>
      <c r="BS1679" s="9">
        <v>1491.2505076667201</v>
      </c>
      <c r="BT1679" s="9"/>
      <c r="BU1679" s="9"/>
      <c r="BV1679" s="9">
        <v>1886.71627943318</v>
      </c>
      <c r="BW1679" s="9"/>
      <c r="BX1679" s="9">
        <v>1300</v>
      </c>
    </row>
    <row r="1680" spans="6:76" x14ac:dyDescent="0.2">
      <c r="F1680" s="14"/>
      <c r="AX1680" s="8" t="s">
        <v>4062</v>
      </c>
      <c r="AY1680" s="8" t="s">
        <v>4063</v>
      </c>
      <c r="AZ1680" s="8" t="s">
        <v>1623</v>
      </c>
      <c r="BA1680" s="9">
        <v>1612.4088960261099</v>
      </c>
      <c r="BB1680" s="9">
        <v>1599.3605353959599</v>
      </c>
      <c r="BC1680" s="9">
        <v>70.608705671021994</v>
      </c>
      <c r="BD1680" s="9"/>
      <c r="BE1680" s="9">
        <v>243</v>
      </c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>
        <v>1418.39539826034</v>
      </c>
      <c r="BQ1680" s="9"/>
      <c r="BR1680" s="9"/>
      <c r="BS1680" s="9">
        <v>1780.32567253158</v>
      </c>
      <c r="BT1680" s="9"/>
      <c r="BU1680" s="9"/>
      <c r="BV1680" s="9"/>
      <c r="BW1680" s="9">
        <v>3007.9145133124998</v>
      </c>
      <c r="BX1680" s="9"/>
    </row>
    <row r="1681" spans="6:76" x14ac:dyDescent="0.2">
      <c r="F1681" s="14"/>
      <c r="AX1681" s="8" t="s">
        <v>4064</v>
      </c>
      <c r="AY1681" s="8" t="s">
        <v>4065</v>
      </c>
      <c r="AZ1681" s="8" t="s">
        <v>1623</v>
      </c>
      <c r="BA1681" s="9">
        <v>1387.95453454516</v>
      </c>
      <c r="BB1681" s="9">
        <v>1599.47669992587</v>
      </c>
      <c r="BC1681" s="9">
        <v>57.960598499861902</v>
      </c>
      <c r="BD1681" s="9"/>
      <c r="BE1681" s="9"/>
      <c r="BF1681" s="9">
        <v>131.4821915</v>
      </c>
      <c r="BG1681" s="9"/>
      <c r="BH1681" s="9"/>
      <c r="BI1681" s="9">
        <v>2251.4489485817198</v>
      </c>
      <c r="BJ1681" s="9"/>
      <c r="BK1681" s="9"/>
      <c r="BL1681" s="9"/>
      <c r="BM1681" s="9"/>
      <c r="BN1681" s="9"/>
      <c r="BO1681" s="9"/>
      <c r="BP1681" s="9"/>
      <c r="BQ1681" s="9"/>
      <c r="BR1681" s="9"/>
      <c r="BS1681" s="9">
        <v>1599.47669992587</v>
      </c>
      <c r="BT1681" s="9">
        <v>1797.36483271819</v>
      </c>
      <c r="BU1681" s="9"/>
      <c r="BV1681" s="9"/>
      <c r="BW1681" s="9"/>
      <c r="BX1681" s="9">
        <v>1160</v>
      </c>
    </row>
    <row r="1682" spans="6:76" x14ac:dyDescent="0.2">
      <c r="F1682" s="14"/>
      <c r="AX1682" s="8" t="s">
        <v>1331</v>
      </c>
      <c r="AY1682" s="8" t="s">
        <v>1331</v>
      </c>
      <c r="AZ1682" s="8" t="s">
        <v>1623</v>
      </c>
      <c r="BA1682" s="9">
        <v>1756.9550658739199</v>
      </c>
      <c r="BB1682" s="9">
        <v>1599.7821299078701</v>
      </c>
      <c r="BC1682" s="9">
        <v>66.864342098113895</v>
      </c>
      <c r="BD1682" s="9"/>
      <c r="BE1682" s="9">
        <v>3380</v>
      </c>
      <c r="BF1682" s="9">
        <v>190.69193970000001</v>
      </c>
      <c r="BG1682" s="9"/>
      <c r="BH1682" s="9"/>
      <c r="BI1682" s="9">
        <v>1528.5673309521601</v>
      </c>
      <c r="BJ1682" s="9"/>
      <c r="BK1682" s="9"/>
      <c r="BL1682" s="9">
        <v>795.10100127304702</v>
      </c>
      <c r="BM1682" s="9"/>
      <c r="BN1682" s="9"/>
      <c r="BO1682" s="9"/>
      <c r="BP1682" s="9">
        <v>1670.99692886358</v>
      </c>
      <c r="BQ1682" s="9">
        <v>3567.25337953189</v>
      </c>
      <c r="BR1682" s="9"/>
      <c r="BS1682" s="9">
        <v>1723.0299466707199</v>
      </c>
      <c r="BT1682" s="9"/>
      <c r="BU1682" s="9"/>
      <c r="BV1682" s="9"/>
      <c r="BW1682" s="9"/>
      <c r="BX1682" s="9">
        <v>1200</v>
      </c>
    </row>
    <row r="1683" spans="6:76" x14ac:dyDescent="0.2">
      <c r="F1683" s="14"/>
      <c r="AX1683" s="8" t="s">
        <v>1099</v>
      </c>
      <c r="AY1683" s="8" t="s">
        <v>4066</v>
      </c>
      <c r="AZ1683" s="8" t="s">
        <v>1623</v>
      </c>
      <c r="BA1683" s="9">
        <v>2320.96803101361</v>
      </c>
      <c r="BB1683" s="9">
        <v>1599.9620206872301</v>
      </c>
      <c r="BC1683" s="9">
        <v>98.602967369217595</v>
      </c>
      <c r="BD1683" s="9"/>
      <c r="BE1683" s="9">
        <v>6807</v>
      </c>
      <c r="BF1683" s="9">
        <v>141.8865332</v>
      </c>
      <c r="BG1683" s="9"/>
      <c r="BH1683" s="9"/>
      <c r="BI1683" s="9">
        <v>3837.7849506257398</v>
      </c>
      <c r="BJ1683" s="9"/>
      <c r="BK1683" s="9">
        <v>1599.9620206872301</v>
      </c>
      <c r="BL1683" s="9">
        <v>996.76756972304202</v>
      </c>
      <c r="BM1683" s="9"/>
      <c r="BN1683" s="9">
        <v>986.729467957363</v>
      </c>
      <c r="BO1683" s="9"/>
      <c r="BP1683" s="9"/>
      <c r="BQ1683" s="9"/>
      <c r="BR1683" s="9"/>
      <c r="BS1683" s="9"/>
      <c r="BT1683" s="9">
        <v>1876.6456749019101</v>
      </c>
      <c r="BU1683" s="9"/>
      <c r="BV1683" s="9"/>
      <c r="BW1683" s="9"/>
      <c r="BX1683" s="9"/>
    </row>
    <row r="1684" spans="6:76" x14ac:dyDescent="0.2">
      <c r="F1684" s="14"/>
      <c r="AX1684" s="8" t="s">
        <v>4067</v>
      </c>
      <c r="AY1684" s="8" t="s">
        <v>4068</v>
      </c>
      <c r="AZ1684" s="8" t="s">
        <v>1623</v>
      </c>
      <c r="BA1684" s="9">
        <v>1616.7214284169299</v>
      </c>
      <c r="BB1684" s="9">
        <v>1599.9620206872301</v>
      </c>
      <c r="BC1684" s="9">
        <v>37.768582797382599</v>
      </c>
      <c r="BD1684" s="9"/>
      <c r="BE1684" s="9">
        <v>1966</v>
      </c>
      <c r="BF1684" s="9">
        <v>1399.804445</v>
      </c>
      <c r="BG1684" s="9"/>
      <c r="BH1684" s="9"/>
      <c r="BI1684" s="9">
        <v>2055.10737202276</v>
      </c>
      <c r="BJ1684" s="9">
        <v>469.987176080138</v>
      </c>
      <c r="BK1684" s="9">
        <v>1599.9620206872301</v>
      </c>
      <c r="BL1684" s="9">
        <v>1975.1714562456</v>
      </c>
      <c r="BM1684" s="9"/>
      <c r="BN1684" s="9">
        <v>1703.5223847085299</v>
      </c>
      <c r="BO1684" s="9"/>
      <c r="BP1684" s="9">
        <v>1127.65268427162</v>
      </c>
      <c r="BQ1684" s="9"/>
      <c r="BR1684" s="9">
        <v>2823.1097148890599</v>
      </c>
      <c r="BS1684" s="9">
        <v>1503.6184586812999</v>
      </c>
      <c r="BT1684" s="9"/>
      <c r="BU1684" s="9"/>
      <c r="BV1684" s="9"/>
      <c r="BW1684" s="9"/>
      <c r="BX1684" s="9">
        <v>1160</v>
      </c>
    </row>
    <row r="1685" spans="6:76" x14ac:dyDescent="0.2">
      <c r="F1685" s="14"/>
      <c r="AX1685" s="8" t="s">
        <v>4069</v>
      </c>
      <c r="AY1685" s="8" t="s">
        <v>4070</v>
      </c>
      <c r="AZ1685" s="8" t="s">
        <v>1623</v>
      </c>
      <c r="BA1685" s="9">
        <v>2155.6042936297999</v>
      </c>
      <c r="BB1685" s="9">
        <v>1599.9620206872301</v>
      </c>
      <c r="BC1685" s="9">
        <v>62.8733465008794</v>
      </c>
      <c r="BD1685" s="9"/>
      <c r="BE1685" s="9">
        <v>3514</v>
      </c>
      <c r="BF1685" s="9">
        <v>415.65195879999999</v>
      </c>
      <c r="BG1685" s="9"/>
      <c r="BH1685" s="9">
        <v>2809.6887013</v>
      </c>
      <c r="BI1685" s="9">
        <v>974.42237647741104</v>
      </c>
      <c r="BJ1685" s="9"/>
      <c r="BK1685" s="9">
        <v>1599.9620206872301</v>
      </c>
      <c r="BL1685" s="9">
        <v>2797.7102474612302</v>
      </c>
      <c r="BM1685" s="9"/>
      <c r="BN1685" s="9">
        <v>4582.1811617130597</v>
      </c>
      <c r="BO1685" s="9"/>
      <c r="BP1685" s="9">
        <v>1126.8221762292901</v>
      </c>
      <c r="BQ1685" s="9"/>
      <c r="BR1685" s="9"/>
      <c r="BS1685" s="9"/>
      <c r="BT1685" s="9"/>
      <c r="BU1685" s="9"/>
      <c r="BV1685" s="9"/>
      <c r="BW1685" s="9"/>
      <c r="BX1685" s="9">
        <v>1580</v>
      </c>
    </row>
    <row r="1686" spans="6:76" x14ac:dyDescent="0.2">
      <c r="F1686" s="14"/>
      <c r="AX1686" s="8" t="s">
        <v>4071</v>
      </c>
      <c r="AY1686" s="8" t="s">
        <v>4072</v>
      </c>
      <c r="AZ1686" s="8" t="s">
        <v>1623</v>
      </c>
      <c r="BA1686" s="9">
        <v>1773.41067757005</v>
      </c>
      <c r="BB1686" s="9">
        <v>1600</v>
      </c>
      <c r="BC1686" s="9">
        <v>76.777894037066801</v>
      </c>
      <c r="BD1686" s="9">
        <v>2369</v>
      </c>
      <c r="BE1686" s="9">
        <v>1071</v>
      </c>
      <c r="BF1686" s="9">
        <v>330.7281749</v>
      </c>
      <c r="BG1686" s="9"/>
      <c r="BH1686" s="9"/>
      <c r="BI1686" s="9">
        <v>4484.3083142995902</v>
      </c>
      <c r="BJ1686" s="9"/>
      <c r="BK1686" s="9"/>
      <c r="BL1686" s="9"/>
      <c r="BM1686" s="9"/>
      <c r="BN1686" s="9">
        <v>875.07506402389697</v>
      </c>
      <c r="BO1686" s="9"/>
      <c r="BP1686" s="9"/>
      <c r="BQ1686" s="9"/>
      <c r="BR1686" s="9"/>
      <c r="BS1686" s="9">
        <v>1683.76318976687</v>
      </c>
      <c r="BT1686" s="9"/>
      <c r="BU1686" s="9"/>
      <c r="BV1686" s="9"/>
      <c r="BW1686" s="9"/>
      <c r="BX1686" s="9">
        <v>1600</v>
      </c>
    </row>
    <row r="1687" spans="6:76" x14ac:dyDescent="0.2">
      <c r="F1687" s="14"/>
      <c r="AX1687" s="8" t="s">
        <v>4073</v>
      </c>
      <c r="AY1687" s="8" t="s">
        <v>4074</v>
      </c>
      <c r="AZ1687" s="8" t="s">
        <v>1623</v>
      </c>
      <c r="BA1687" s="9">
        <v>1587.4790267348001</v>
      </c>
      <c r="BB1687" s="9">
        <v>1600</v>
      </c>
      <c r="BC1687" s="9">
        <v>80.882595715113197</v>
      </c>
      <c r="BD1687" s="9"/>
      <c r="BE1687" s="9">
        <v>737</v>
      </c>
      <c r="BF1687" s="9">
        <v>74.061671669999996</v>
      </c>
      <c r="BG1687" s="9"/>
      <c r="BH1687" s="9"/>
      <c r="BI1687" s="9">
        <v>179.500885258908</v>
      </c>
      <c r="BJ1687" s="9"/>
      <c r="BK1687" s="9">
        <v>403.69858511357199</v>
      </c>
      <c r="BL1687" s="9">
        <v>1700.68710374427</v>
      </c>
      <c r="BM1687" s="9">
        <v>4239.9926877757598</v>
      </c>
      <c r="BN1687" s="9">
        <v>1004.64125235702</v>
      </c>
      <c r="BO1687" s="9">
        <v>2824.95181973236</v>
      </c>
      <c r="BP1687" s="9"/>
      <c r="BQ1687" s="9"/>
      <c r="BR1687" s="9"/>
      <c r="BS1687" s="9">
        <v>2418.3705829772098</v>
      </c>
      <c r="BT1687" s="9"/>
      <c r="BU1687" s="9"/>
      <c r="BV1687" s="9">
        <v>2279.36470545375</v>
      </c>
      <c r="BW1687" s="9"/>
      <c r="BX1687" s="9">
        <v>1600</v>
      </c>
    </row>
    <row r="1688" spans="6:76" x14ac:dyDescent="0.2">
      <c r="F1688" s="14"/>
      <c r="AX1688" s="8" t="s">
        <v>4075</v>
      </c>
      <c r="AY1688" s="8" t="s">
        <v>4076</v>
      </c>
      <c r="AZ1688" s="8" t="s">
        <v>1623</v>
      </c>
      <c r="BA1688" s="9">
        <v>2047.4518767181501</v>
      </c>
      <c r="BB1688" s="9">
        <v>1600.3634288016699</v>
      </c>
      <c r="BC1688" s="9">
        <v>70.633518721699502</v>
      </c>
      <c r="BD1688" s="9">
        <v>378</v>
      </c>
      <c r="BE1688" s="9">
        <v>1361</v>
      </c>
      <c r="BF1688" s="9">
        <v>716.89372479999997</v>
      </c>
      <c r="BG1688" s="9"/>
      <c r="BH1688" s="9">
        <v>68.022036771000003</v>
      </c>
      <c r="BI1688" s="9">
        <v>3676.02034791189</v>
      </c>
      <c r="BJ1688" s="9">
        <v>1353.93492806415</v>
      </c>
      <c r="BK1688" s="9">
        <v>4398.0114352228502</v>
      </c>
      <c r="BL1688" s="9">
        <v>4923.7874609993596</v>
      </c>
      <c r="BM1688" s="9"/>
      <c r="BN1688" s="9">
        <v>2535.03116508219</v>
      </c>
      <c r="BO1688" s="9">
        <v>2510.0475238249901</v>
      </c>
      <c r="BP1688" s="9">
        <v>2162.8507937743202</v>
      </c>
      <c r="BQ1688" s="9"/>
      <c r="BR1688" s="9"/>
      <c r="BS1688" s="9">
        <v>1590.71721120553</v>
      </c>
      <c r="BT1688" s="9">
        <v>1610.00964639781</v>
      </c>
      <c r="BU1688" s="9"/>
      <c r="BV1688" s="9"/>
      <c r="BW1688" s="9"/>
      <c r="BX1688" s="9">
        <v>1380</v>
      </c>
    </row>
    <row r="1689" spans="6:76" x14ac:dyDescent="0.2">
      <c r="F1689" s="14"/>
      <c r="AX1689" s="8" t="s">
        <v>662</v>
      </c>
      <c r="AY1689" s="8" t="s">
        <v>4077</v>
      </c>
      <c r="AZ1689" s="8" t="s">
        <v>1623</v>
      </c>
      <c r="BA1689" s="9">
        <v>2309.8276146027001</v>
      </c>
      <c r="BB1689" s="9">
        <v>1600.8897365074299</v>
      </c>
      <c r="BC1689" s="9">
        <v>111.876215081887</v>
      </c>
      <c r="BD1689" s="9">
        <v>9388</v>
      </c>
      <c r="BE1689" s="9">
        <v>1102</v>
      </c>
      <c r="BF1689" s="9">
        <v>228.82984149999999</v>
      </c>
      <c r="BG1689" s="9"/>
      <c r="BH1689" s="9"/>
      <c r="BI1689" s="9">
        <v>1436.0636946284701</v>
      </c>
      <c r="BJ1689" s="9"/>
      <c r="BK1689" s="9">
        <v>2550.1558822899501</v>
      </c>
      <c r="BL1689" s="9">
        <v>2300.81586986313</v>
      </c>
      <c r="BM1689" s="9"/>
      <c r="BN1689" s="9">
        <v>1239.2269518272201</v>
      </c>
      <c r="BO1689" s="9"/>
      <c r="BP1689" s="9">
        <v>1765.7157783864</v>
      </c>
      <c r="BQ1689" s="9"/>
      <c r="BR1689" s="9"/>
      <c r="BS1689" s="9">
        <v>2165.4681275318198</v>
      </c>
      <c r="BT1689" s="9"/>
      <c r="BU1689" s="9"/>
      <c r="BV1689" s="9"/>
      <c r="BW1689" s="9"/>
      <c r="BX1689" s="9">
        <v>922</v>
      </c>
    </row>
    <row r="1690" spans="6:76" x14ac:dyDescent="0.2">
      <c r="F1690" s="14"/>
      <c r="AX1690" s="8" t="s">
        <v>4078</v>
      </c>
      <c r="AY1690" s="8" t="s">
        <v>4079</v>
      </c>
      <c r="AZ1690" s="8" t="s">
        <v>1623</v>
      </c>
      <c r="BA1690" s="9">
        <v>1895.0144297304801</v>
      </c>
      <c r="BB1690" s="9">
        <v>1601.36757404423</v>
      </c>
      <c r="BC1690" s="9">
        <v>70.538048635341298</v>
      </c>
      <c r="BD1690" s="9"/>
      <c r="BE1690" s="9"/>
      <c r="BF1690" s="9">
        <v>34.933952740000002</v>
      </c>
      <c r="BG1690" s="9"/>
      <c r="BH1690" s="9"/>
      <c r="BI1690" s="9"/>
      <c r="BJ1690" s="9"/>
      <c r="BK1690" s="9"/>
      <c r="BL1690" s="9"/>
      <c r="BM1690" s="9"/>
      <c r="BN1690" s="9"/>
      <c r="BO1690" s="9"/>
      <c r="BP1690" s="9">
        <v>1681.76987211854</v>
      </c>
      <c r="BQ1690" s="9">
        <v>3489.3288670932502</v>
      </c>
      <c r="BR1690" s="9"/>
      <c r="BS1690" s="9">
        <v>1520.96527596992</v>
      </c>
      <c r="BT1690" s="9"/>
      <c r="BU1690" s="9"/>
      <c r="BV1690" s="9"/>
      <c r="BW1690" s="9">
        <v>3413.08861046117</v>
      </c>
      <c r="BX1690" s="9">
        <v>1230</v>
      </c>
    </row>
    <row r="1691" spans="6:76" x14ac:dyDescent="0.2">
      <c r="F1691" s="14"/>
      <c r="AX1691" s="8" t="s">
        <v>4080</v>
      </c>
      <c r="AY1691" s="8" t="s">
        <v>4081</v>
      </c>
      <c r="AZ1691" s="8" t="s">
        <v>1623</v>
      </c>
      <c r="BA1691" s="9">
        <v>1684.3723286238801</v>
      </c>
      <c r="BB1691" s="9">
        <v>1601.7533325924201</v>
      </c>
      <c r="BC1691" s="9">
        <v>65.708337798305095</v>
      </c>
      <c r="BD1691" s="9"/>
      <c r="BE1691" s="9">
        <v>760</v>
      </c>
      <c r="BF1691" s="9">
        <v>153.3621742</v>
      </c>
      <c r="BG1691" s="9"/>
      <c r="BH1691" s="9"/>
      <c r="BI1691" s="9">
        <v>2114.9405751459599</v>
      </c>
      <c r="BJ1691" s="9"/>
      <c r="BK1691" s="9"/>
      <c r="BL1691" s="9">
        <v>3120.1953356199401</v>
      </c>
      <c r="BM1691" s="9"/>
      <c r="BN1691" s="9">
        <v>872.97387884029501</v>
      </c>
      <c r="BO1691" s="9"/>
      <c r="BP1691" s="9"/>
      <c r="BQ1691" s="9"/>
      <c r="BR1691" s="9"/>
      <c r="BS1691" s="9">
        <v>1547.05428175559</v>
      </c>
      <c r="BT1691" s="9">
        <v>1656.4523834292399</v>
      </c>
      <c r="BU1691" s="9"/>
      <c r="BV1691" s="9"/>
      <c r="BW1691" s="9"/>
      <c r="BX1691" s="9">
        <v>3250</v>
      </c>
    </row>
    <row r="1692" spans="6:76" x14ac:dyDescent="0.2">
      <c r="F1692" s="14"/>
      <c r="AX1692" s="8" t="s">
        <v>4082</v>
      </c>
      <c r="AY1692" s="8" t="s">
        <v>4083</v>
      </c>
      <c r="AZ1692" s="8" t="s">
        <v>1623</v>
      </c>
      <c r="BA1692" s="9">
        <v>1546.4340500652499</v>
      </c>
      <c r="BB1692" s="9">
        <v>1602.64639942234</v>
      </c>
      <c r="BC1692" s="9">
        <v>53.980012375504103</v>
      </c>
      <c r="BD1692" s="9"/>
      <c r="BE1692" s="9">
        <v>2436</v>
      </c>
      <c r="BF1692" s="9">
        <v>132.930565</v>
      </c>
      <c r="BG1692" s="9"/>
      <c r="BH1692" s="9"/>
      <c r="BI1692" s="9">
        <v>1487.5155225196199</v>
      </c>
      <c r="BJ1692" s="9"/>
      <c r="BK1692" s="9"/>
      <c r="BL1692" s="9">
        <v>637.038113259581</v>
      </c>
      <c r="BM1692" s="9"/>
      <c r="BN1692" s="9">
        <v>1185.52998346102</v>
      </c>
      <c r="BO1692" s="9"/>
      <c r="BP1692" s="9">
        <v>1717.77727632506</v>
      </c>
      <c r="BQ1692" s="9"/>
      <c r="BR1692" s="9">
        <v>2981.28465661775</v>
      </c>
      <c r="BS1692" s="9">
        <v>1737.0034522205101</v>
      </c>
      <c r="BT1692" s="9"/>
      <c r="BU1692" s="9"/>
      <c r="BV1692" s="9">
        <v>2019.2609312489799</v>
      </c>
      <c r="BW1692" s="9"/>
      <c r="BX1692" s="9">
        <v>1130</v>
      </c>
    </row>
    <row r="1693" spans="6:76" x14ac:dyDescent="0.2">
      <c r="F1693" s="14"/>
      <c r="AX1693" s="8" t="s">
        <v>4084</v>
      </c>
      <c r="AY1693" s="8" t="s">
        <v>4085</v>
      </c>
      <c r="AZ1693" s="8" t="s">
        <v>1623</v>
      </c>
      <c r="BA1693" s="9">
        <v>1396.9457035635901</v>
      </c>
      <c r="BB1693" s="9">
        <v>1602.6560016124699</v>
      </c>
      <c r="BC1693" s="9">
        <v>57.996865715850802</v>
      </c>
      <c r="BD1693" s="9"/>
      <c r="BE1693" s="9">
        <v>2218</v>
      </c>
      <c r="BF1693" s="9">
        <v>36.246683359999999</v>
      </c>
      <c r="BG1693" s="9"/>
      <c r="BH1693" s="9"/>
      <c r="BI1693" s="9">
        <v>1108.9766099467499</v>
      </c>
      <c r="BJ1693" s="9"/>
      <c r="BK1693" s="9"/>
      <c r="BL1693" s="9">
        <v>1385.3120032249401</v>
      </c>
      <c r="BM1693" s="9"/>
      <c r="BN1693" s="9">
        <v>457.07287862512601</v>
      </c>
      <c r="BO1693" s="9">
        <v>2121.3902455822999</v>
      </c>
      <c r="BP1693" s="9"/>
      <c r="BQ1693" s="9"/>
      <c r="BR1693" s="9"/>
      <c r="BS1693" s="9">
        <v>2028.5672077696499</v>
      </c>
      <c r="BT1693" s="9"/>
      <c r="BU1693" s="9"/>
      <c r="BV1693" s="9"/>
      <c r="BW1693" s="9"/>
      <c r="BX1693" s="9">
        <v>1820</v>
      </c>
    </row>
    <row r="1694" spans="6:76" x14ac:dyDescent="0.2">
      <c r="F1694" s="14"/>
      <c r="AX1694" s="8" t="s">
        <v>872</v>
      </c>
      <c r="AY1694" s="8" t="s">
        <v>4086</v>
      </c>
      <c r="AZ1694" s="8" t="s">
        <v>1623</v>
      </c>
      <c r="BA1694" s="9">
        <v>1470.6726381006799</v>
      </c>
      <c r="BB1694" s="9">
        <v>1606.99191409326</v>
      </c>
      <c r="BC1694" s="9">
        <v>69.091814705427097</v>
      </c>
      <c r="BD1694" s="9"/>
      <c r="BE1694" s="9">
        <v>1350</v>
      </c>
      <c r="BF1694" s="9">
        <v>80.947109569999995</v>
      </c>
      <c r="BG1694" s="9"/>
      <c r="BH1694" s="9"/>
      <c r="BI1694" s="9">
        <v>1658.29456852408</v>
      </c>
      <c r="BJ1694" s="9">
        <v>2081.9768135136101</v>
      </c>
      <c r="BK1694" s="9"/>
      <c r="BL1694" s="9">
        <v>3551.4641173028099</v>
      </c>
      <c r="BM1694" s="9"/>
      <c r="BN1694" s="9">
        <v>893.30010724546401</v>
      </c>
      <c r="BO1694" s="9"/>
      <c r="BP1694" s="9">
        <v>1636.07911265692</v>
      </c>
      <c r="BQ1694" s="9"/>
      <c r="BR1694" s="9"/>
      <c r="BS1694" s="9">
        <v>1606.99191409326</v>
      </c>
      <c r="BT1694" s="9"/>
      <c r="BU1694" s="9"/>
      <c r="BV1694" s="9"/>
      <c r="BW1694" s="9"/>
      <c r="BX1694" s="9">
        <v>377</v>
      </c>
    </row>
    <row r="1695" spans="6:76" x14ac:dyDescent="0.2">
      <c r="F1695" s="14"/>
      <c r="AX1695" s="8" t="s">
        <v>770</v>
      </c>
      <c r="AY1695" s="8" t="s">
        <v>4087</v>
      </c>
      <c r="AZ1695" s="8" t="s">
        <v>1623</v>
      </c>
      <c r="BA1695" s="9">
        <v>2143.8107410531802</v>
      </c>
      <c r="BB1695" s="9">
        <v>1608.24508380167</v>
      </c>
      <c r="BC1695" s="9">
        <v>91.262358506064601</v>
      </c>
      <c r="BD1695" s="9"/>
      <c r="BE1695" s="9">
        <v>7508</v>
      </c>
      <c r="BF1695" s="9">
        <v>171.2511691</v>
      </c>
      <c r="BG1695" s="9">
        <v>944.29372799999999</v>
      </c>
      <c r="BH1695" s="9">
        <v>2343.9954733</v>
      </c>
      <c r="BI1695" s="9">
        <v>1164.25348238179</v>
      </c>
      <c r="BJ1695" s="9"/>
      <c r="BK1695" s="9">
        <v>1980.4372727628399</v>
      </c>
      <c r="BL1695" s="9">
        <v>1053.49378119738</v>
      </c>
      <c r="BM1695" s="9"/>
      <c r="BN1695" s="9">
        <v>3251.5780690867</v>
      </c>
      <c r="BO1695" s="9"/>
      <c r="BP1695" s="9">
        <v>2076.3700919545499</v>
      </c>
      <c r="BQ1695" s="9"/>
      <c r="BR1695" s="9"/>
      <c r="BS1695" s="9">
        <v>1608.24508380167</v>
      </c>
      <c r="BT1695" s="9"/>
      <c r="BU1695" s="9"/>
      <c r="BV1695" s="9"/>
      <c r="BW1695" s="9"/>
      <c r="BX1695" s="9">
        <v>1480</v>
      </c>
    </row>
    <row r="1696" spans="6:76" x14ac:dyDescent="0.2">
      <c r="F1696" s="14"/>
      <c r="AX1696" s="8" t="s">
        <v>1064</v>
      </c>
      <c r="AY1696" s="8" t="s">
        <v>4088</v>
      </c>
      <c r="AZ1696" s="8" t="s">
        <v>1623</v>
      </c>
      <c r="BA1696" s="9">
        <v>1781.04705425661</v>
      </c>
      <c r="BB1696" s="9">
        <v>1608.24508380167</v>
      </c>
      <c r="BC1696" s="9">
        <v>58.268396568238799</v>
      </c>
      <c r="BD1696" s="9"/>
      <c r="BE1696" s="9">
        <v>2273</v>
      </c>
      <c r="BF1696" s="9">
        <v>556.94953069999997</v>
      </c>
      <c r="BG1696" s="9"/>
      <c r="BH1696" s="9">
        <v>1508.6731465</v>
      </c>
      <c r="BI1696" s="9">
        <v>1664.95218950206</v>
      </c>
      <c r="BJ1696" s="9"/>
      <c r="BK1696" s="9">
        <v>315.83569389946001</v>
      </c>
      <c r="BL1696" s="9">
        <v>1373.27477017511</v>
      </c>
      <c r="BM1696" s="9"/>
      <c r="BN1696" s="9">
        <v>3811.16457041885</v>
      </c>
      <c r="BO1696" s="9"/>
      <c r="BP1696" s="9">
        <v>1495.2491387369</v>
      </c>
      <c r="BQ1696" s="9"/>
      <c r="BR1696" s="9"/>
      <c r="BS1696" s="9">
        <v>1608.24508380167</v>
      </c>
      <c r="BT1696" s="9"/>
      <c r="BU1696" s="9"/>
      <c r="BV1696" s="9"/>
      <c r="BW1696" s="9">
        <v>3324.1734730886701</v>
      </c>
      <c r="BX1696" s="9">
        <v>1660</v>
      </c>
    </row>
    <row r="1697" spans="6:76" x14ac:dyDescent="0.2">
      <c r="F1697" s="14"/>
      <c r="AX1697" s="8" t="s">
        <v>923</v>
      </c>
      <c r="AY1697" s="8" t="s">
        <v>4089</v>
      </c>
      <c r="AZ1697" s="8" t="s">
        <v>1623</v>
      </c>
      <c r="BA1697" s="9">
        <v>1574.5834059176</v>
      </c>
      <c r="BB1697" s="9">
        <v>1608.3354534</v>
      </c>
      <c r="BC1697" s="9">
        <v>66.250889356880293</v>
      </c>
      <c r="BD1697" s="9"/>
      <c r="BE1697" s="9"/>
      <c r="BF1697" s="9">
        <v>54.132111590000001</v>
      </c>
      <c r="BG1697" s="9"/>
      <c r="BH1697" s="9">
        <v>1608.3354534</v>
      </c>
      <c r="BI1697" s="9"/>
      <c r="BJ1697" s="9"/>
      <c r="BK1697" s="9"/>
      <c r="BL1697" s="9">
        <v>1345.19712678784</v>
      </c>
      <c r="BM1697" s="9"/>
      <c r="BN1697" s="9">
        <v>1925.25233781017</v>
      </c>
      <c r="BO1697" s="9"/>
      <c r="BP1697" s="9"/>
      <c r="BQ1697" s="9"/>
      <c r="BR1697" s="9"/>
      <c r="BS1697" s="9"/>
      <c r="BT1697" s="9"/>
      <c r="BU1697" s="9"/>
      <c r="BV1697" s="9"/>
      <c r="BW1697" s="9"/>
      <c r="BX1697" s="9">
        <v>2940</v>
      </c>
    </row>
    <row r="1698" spans="6:76" x14ac:dyDescent="0.2">
      <c r="F1698" s="14"/>
      <c r="AX1698" s="8" t="s">
        <v>4090</v>
      </c>
      <c r="AY1698" s="8" t="s">
        <v>4091</v>
      </c>
      <c r="AZ1698" s="8" t="s">
        <v>1623</v>
      </c>
      <c r="BA1698" s="9">
        <v>1799.8380521128299</v>
      </c>
      <c r="BB1698" s="9">
        <v>1609.07647362175</v>
      </c>
      <c r="BC1698" s="9">
        <v>82.839575807944797</v>
      </c>
      <c r="BD1698" s="9"/>
      <c r="BE1698" s="9">
        <v>257</v>
      </c>
      <c r="BF1698" s="9">
        <v>3.399380206</v>
      </c>
      <c r="BG1698" s="9"/>
      <c r="BH1698" s="9"/>
      <c r="BI1698" s="9"/>
      <c r="BJ1698" s="9"/>
      <c r="BK1698" s="9"/>
      <c r="BL1698" s="9">
        <v>3248.61286416558</v>
      </c>
      <c r="BM1698" s="9"/>
      <c r="BN1698" s="9">
        <v>440.83448987673</v>
      </c>
      <c r="BO1698" s="9">
        <v>2260.7431948335002</v>
      </c>
      <c r="BP1698" s="9">
        <v>1524.2724721647601</v>
      </c>
      <c r="BQ1698" s="9">
        <v>3744.7718340023698</v>
      </c>
      <c r="BR1698" s="9"/>
      <c r="BS1698" s="9">
        <v>1693.8804750787399</v>
      </c>
      <c r="BT1698" s="9"/>
      <c r="BU1698" s="9"/>
      <c r="BV1698" s="9">
        <v>4088.8658108005998</v>
      </c>
      <c r="BW1698" s="9"/>
      <c r="BX1698" s="9">
        <v>736</v>
      </c>
    </row>
    <row r="1699" spans="6:76" x14ac:dyDescent="0.2">
      <c r="F1699" s="14"/>
      <c r="AX1699" s="8" t="s">
        <v>4092</v>
      </c>
      <c r="AY1699" s="8" t="s">
        <v>4093</v>
      </c>
      <c r="AZ1699" s="8" t="s">
        <v>1623</v>
      </c>
      <c r="BA1699" s="9">
        <v>2341.7462554857998</v>
      </c>
      <c r="BB1699" s="9">
        <v>1609.67570832614</v>
      </c>
      <c r="BC1699" s="9">
        <v>117.41649918038399</v>
      </c>
      <c r="BD1699" s="9"/>
      <c r="BE1699" s="9">
        <v>8904</v>
      </c>
      <c r="BF1699" s="9">
        <v>639.13000609999995</v>
      </c>
      <c r="BG1699" s="9"/>
      <c r="BH1699" s="9"/>
      <c r="BI1699" s="9">
        <v>1419.10639211789</v>
      </c>
      <c r="BJ1699" s="9"/>
      <c r="BK1699" s="9"/>
      <c r="BL1699" s="9">
        <v>910.42990291462104</v>
      </c>
      <c r="BM1699" s="9"/>
      <c r="BN1699" s="9"/>
      <c r="BO1699" s="9"/>
      <c r="BP1699" s="9">
        <v>1800.2450245344</v>
      </c>
      <c r="BQ1699" s="9"/>
      <c r="BR1699" s="9">
        <v>2715.2389836666998</v>
      </c>
      <c r="BS1699" s="9">
        <v>1841.8197345527899</v>
      </c>
      <c r="BT1699" s="9"/>
      <c r="BU1699" s="9"/>
      <c r="BV1699" s="9"/>
      <c r="BW1699" s="9"/>
      <c r="BX1699" s="9">
        <v>504</v>
      </c>
    </row>
    <row r="1700" spans="6:76" x14ac:dyDescent="0.2">
      <c r="F1700" s="14"/>
      <c r="AX1700" s="8" t="s">
        <v>4094</v>
      </c>
      <c r="AY1700" s="8" t="s">
        <v>4095</v>
      </c>
      <c r="AZ1700" s="8" t="s">
        <v>1623</v>
      </c>
      <c r="BA1700" s="9">
        <v>2202.1430665449898</v>
      </c>
      <c r="BB1700" s="9">
        <v>1610.5</v>
      </c>
      <c r="BC1700" s="9">
        <v>76.718915385022697</v>
      </c>
      <c r="BD1700" s="9"/>
      <c r="BE1700" s="9">
        <v>1451</v>
      </c>
      <c r="BF1700" s="9">
        <v>275.03899790000003</v>
      </c>
      <c r="BG1700" s="9"/>
      <c r="BH1700" s="9"/>
      <c r="BI1700" s="9">
        <v>2847.7494428458199</v>
      </c>
      <c r="BJ1700" s="9">
        <v>3590.43343065933</v>
      </c>
      <c r="BK1700" s="9"/>
      <c r="BL1700" s="9"/>
      <c r="BM1700" s="9"/>
      <c r="BN1700" s="9">
        <v>801.84723431529005</v>
      </c>
      <c r="BO1700" s="9"/>
      <c r="BP1700" s="9">
        <v>1422.74067318318</v>
      </c>
      <c r="BQ1700" s="9">
        <v>5458.3347534562799</v>
      </c>
      <c r="BR1700" s="9"/>
      <c r="BS1700" s="9"/>
      <c r="BT1700" s="9"/>
      <c r="BU1700" s="9"/>
      <c r="BV1700" s="9"/>
      <c r="BW1700" s="9"/>
      <c r="BX1700" s="9">
        <v>1770</v>
      </c>
    </row>
    <row r="1701" spans="6:76" x14ac:dyDescent="0.2">
      <c r="F1701" s="14"/>
      <c r="AX1701" s="8" t="s">
        <v>4096</v>
      </c>
      <c r="AY1701" s="8" t="s">
        <v>4097</v>
      </c>
      <c r="AZ1701" s="8" t="s">
        <v>1623</v>
      </c>
      <c r="BA1701" s="9">
        <v>1496.4922321525601</v>
      </c>
      <c r="BB1701" s="9">
        <v>1610.666835</v>
      </c>
      <c r="BC1701" s="9">
        <v>35.375575575431398</v>
      </c>
      <c r="BD1701" s="9"/>
      <c r="BE1701" s="9"/>
      <c r="BF1701" s="9">
        <v>1351.33367</v>
      </c>
      <c r="BG1701" s="9"/>
      <c r="BH1701" s="9"/>
      <c r="BI1701" s="9">
        <v>1954.2089129470901</v>
      </c>
      <c r="BJ1701" s="9"/>
      <c r="BK1701" s="9"/>
      <c r="BL1701" s="9"/>
      <c r="BM1701" s="9"/>
      <c r="BN1701" s="9">
        <v>810.42634566315201</v>
      </c>
      <c r="BO1701" s="9"/>
      <c r="BP1701" s="9"/>
      <c r="BQ1701" s="9"/>
      <c r="BR1701" s="9"/>
      <c r="BS1701" s="9"/>
      <c r="BT1701" s="9"/>
      <c r="BU1701" s="9"/>
      <c r="BV1701" s="9"/>
      <c r="BW1701" s="9"/>
      <c r="BX1701" s="9">
        <v>1870</v>
      </c>
    </row>
    <row r="1702" spans="6:76" x14ac:dyDescent="0.2">
      <c r="F1702" s="14"/>
      <c r="AX1702" s="8" t="s">
        <v>4098</v>
      </c>
      <c r="AY1702" s="8" t="s">
        <v>4099</v>
      </c>
      <c r="AZ1702" s="8" t="s">
        <v>1623</v>
      </c>
      <c r="BA1702" s="9">
        <v>2002.47103632225</v>
      </c>
      <c r="BB1702" s="9">
        <v>1611.5614329631801</v>
      </c>
      <c r="BC1702" s="9">
        <v>83.098813814514997</v>
      </c>
      <c r="BD1702" s="9"/>
      <c r="BE1702" s="9"/>
      <c r="BF1702" s="9">
        <v>289.60325330000001</v>
      </c>
      <c r="BG1702" s="9"/>
      <c r="BH1702" s="9"/>
      <c r="BI1702" s="9">
        <v>326.05267197799998</v>
      </c>
      <c r="BJ1702" s="9">
        <v>4529.7010243881296</v>
      </c>
      <c r="BK1702" s="9"/>
      <c r="BL1702" s="9">
        <v>1611.5614329631801</v>
      </c>
      <c r="BM1702" s="9"/>
      <c r="BN1702" s="9">
        <v>3892.7483911679801</v>
      </c>
      <c r="BO1702" s="9"/>
      <c r="BP1702" s="9">
        <v>1157.63048045849</v>
      </c>
      <c r="BQ1702" s="9"/>
      <c r="BR1702" s="9"/>
      <c r="BS1702" s="9"/>
      <c r="BT1702" s="9"/>
      <c r="BU1702" s="9"/>
      <c r="BV1702" s="9"/>
      <c r="BW1702" s="9"/>
      <c r="BX1702" s="9">
        <v>2210</v>
      </c>
    </row>
    <row r="1703" spans="6:76" x14ac:dyDescent="0.2">
      <c r="F1703" s="14"/>
      <c r="AX1703" s="8" t="s">
        <v>868</v>
      </c>
      <c r="AY1703" s="8" t="s">
        <v>4100</v>
      </c>
      <c r="AZ1703" s="8" t="s">
        <v>1623</v>
      </c>
      <c r="BA1703" s="9">
        <v>1832.3608823502</v>
      </c>
      <c r="BB1703" s="9">
        <v>1611.91461231432</v>
      </c>
      <c r="BC1703" s="9">
        <v>72.838092537549898</v>
      </c>
      <c r="BD1703" s="9"/>
      <c r="BE1703" s="9">
        <v>1352</v>
      </c>
      <c r="BF1703" s="9">
        <v>533.696685</v>
      </c>
      <c r="BG1703" s="9"/>
      <c r="BH1703" s="9"/>
      <c r="BI1703" s="9"/>
      <c r="BJ1703" s="9"/>
      <c r="BK1703" s="9"/>
      <c r="BL1703" s="9">
        <v>1611.91461231432</v>
      </c>
      <c r="BM1703" s="9"/>
      <c r="BN1703" s="9">
        <v>444.49368761939201</v>
      </c>
      <c r="BO1703" s="9"/>
      <c r="BP1703" s="9">
        <v>4093.2887850914599</v>
      </c>
      <c r="BQ1703" s="9"/>
      <c r="BR1703" s="9"/>
      <c r="BS1703" s="9">
        <v>1671.1324064262101</v>
      </c>
      <c r="BT1703" s="9"/>
      <c r="BU1703" s="9"/>
      <c r="BV1703" s="9"/>
      <c r="BW1703" s="9"/>
      <c r="BX1703" s="9">
        <v>3120</v>
      </c>
    </row>
    <row r="1704" spans="6:76" x14ac:dyDescent="0.2">
      <c r="F1704" s="14"/>
      <c r="AX1704" s="8" t="s">
        <v>4101</v>
      </c>
      <c r="AY1704" s="8" t="s">
        <v>4102</v>
      </c>
      <c r="AZ1704" s="8" t="s">
        <v>1623</v>
      </c>
      <c r="BA1704" s="9">
        <v>5563.7416180385299</v>
      </c>
      <c r="BB1704" s="9">
        <v>1612.06873309154</v>
      </c>
      <c r="BC1704" s="9">
        <v>181.95576256796801</v>
      </c>
      <c r="BD1704" s="9"/>
      <c r="BE1704" s="9">
        <v>30466</v>
      </c>
      <c r="BF1704" s="9">
        <v>1406.6543690000001</v>
      </c>
      <c r="BG1704" s="9"/>
      <c r="BH1704" s="9"/>
      <c r="BI1704" s="9"/>
      <c r="BJ1704" s="9"/>
      <c r="BK1704" s="9">
        <v>898.91461479277098</v>
      </c>
      <c r="BL1704" s="9">
        <v>1163.5917765839899</v>
      </c>
      <c r="BM1704" s="9"/>
      <c r="BN1704" s="9">
        <v>4182.2570977995301</v>
      </c>
      <c r="BO1704" s="9"/>
      <c r="BP1704" s="9">
        <v>1620.90397486846</v>
      </c>
      <c r="BQ1704" s="9"/>
      <c r="BR1704" s="9"/>
      <c r="BS1704" s="9">
        <v>1603.2334913146101</v>
      </c>
      <c r="BT1704" s="9"/>
      <c r="BU1704" s="9"/>
      <c r="BV1704" s="9"/>
      <c r="BW1704" s="9">
        <v>3168.3776199488898</v>
      </c>
      <c r="BX1704" s="9"/>
    </row>
    <row r="1705" spans="6:76" x14ac:dyDescent="0.2">
      <c r="F1705" s="14"/>
      <c r="AX1705" s="8" t="s">
        <v>528</v>
      </c>
      <c r="AY1705" s="8" t="s">
        <v>4103</v>
      </c>
      <c r="AZ1705" s="8" t="s">
        <v>1623</v>
      </c>
      <c r="BA1705" s="9">
        <v>2445.9119225470799</v>
      </c>
      <c r="BB1705" s="9">
        <v>1612.3962985329699</v>
      </c>
      <c r="BC1705" s="9">
        <v>68.443373865503403</v>
      </c>
      <c r="BD1705" s="9"/>
      <c r="BE1705" s="9">
        <v>3496</v>
      </c>
      <c r="BF1705" s="9">
        <v>930.47627920000002</v>
      </c>
      <c r="BG1705" s="9">
        <v>1150.5753099999999</v>
      </c>
      <c r="BH1705" s="9">
        <v>573.64117095999995</v>
      </c>
      <c r="BI1705" s="9">
        <v>4455.7286416585803</v>
      </c>
      <c r="BJ1705" s="9">
        <v>4299.5262818460496</v>
      </c>
      <c r="BK1705" s="9">
        <v>1612.3962985329699</v>
      </c>
      <c r="BL1705" s="9">
        <v>2854.5753280777099</v>
      </c>
      <c r="BM1705" s="9">
        <v>5229.78747372206</v>
      </c>
      <c r="BN1705" s="9">
        <v>1114.56301966602</v>
      </c>
      <c r="BO1705" s="9"/>
      <c r="BP1705" s="9">
        <v>1187.7613443544501</v>
      </c>
      <c r="BQ1705" s="9"/>
      <c r="BR1705" s="9"/>
      <c r="BS1705" s="9"/>
      <c r="BT1705" s="9"/>
      <c r="BU1705" s="9"/>
      <c r="BV1705" s="9"/>
      <c r="BW1705" s="9"/>
      <c r="BX1705" s="9"/>
    </row>
    <row r="1706" spans="6:76" x14ac:dyDescent="0.2">
      <c r="F1706" s="14"/>
      <c r="AX1706" s="8" t="s">
        <v>4104</v>
      </c>
      <c r="AY1706" s="8" t="s">
        <v>4105</v>
      </c>
      <c r="AZ1706" s="8" t="s">
        <v>1623</v>
      </c>
      <c r="BA1706" s="9">
        <v>1868.7480324507701</v>
      </c>
      <c r="BB1706" s="9">
        <v>1613.4367564735501</v>
      </c>
      <c r="BC1706" s="9">
        <v>48.9632467367245</v>
      </c>
      <c r="BD1706" s="9"/>
      <c r="BE1706" s="9">
        <v>3138</v>
      </c>
      <c r="BF1706" s="9"/>
      <c r="BG1706" s="9"/>
      <c r="BH1706" s="9"/>
      <c r="BI1706" s="9">
        <v>1301.3577878009</v>
      </c>
      <c r="BJ1706" s="9"/>
      <c r="BK1706" s="9"/>
      <c r="BL1706" s="9">
        <v>1110.11861685595</v>
      </c>
      <c r="BM1706" s="9"/>
      <c r="BN1706" s="9">
        <v>1925.5157251462099</v>
      </c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</row>
    <row r="1707" spans="6:76" x14ac:dyDescent="0.2">
      <c r="F1707" s="14"/>
      <c r="AX1707" s="8" t="s">
        <v>1481</v>
      </c>
      <c r="AY1707" s="8" t="s">
        <v>4106</v>
      </c>
      <c r="AZ1707" s="8" t="s">
        <v>1623</v>
      </c>
      <c r="BA1707" s="9">
        <v>2687.5712701063399</v>
      </c>
      <c r="BB1707" s="9">
        <v>1613.86490840842</v>
      </c>
      <c r="BC1707" s="9">
        <v>113.43961098497</v>
      </c>
      <c r="BD1707" s="9"/>
      <c r="BE1707" s="9">
        <v>9978</v>
      </c>
      <c r="BF1707" s="9">
        <v>1705.5240739999999</v>
      </c>
      <c r="BG1707" s="9"/>
      <c r="BH1707" s="9">
        <v>383.74019346</v>
      </c>
      <c r="BI1707" s="9">
        <v>3237.2425692490001</v>
      </c>
      <c r="BJ1707" s="9"/>
      <c r="BK1707" s="9"/>
      <c r="BL1707" s="9">
        <v>1858.0671731165701</v>
      </c>
      <c r="BM1707" s="9"/>
      <c r="BN1707" s="9"/>
      <c r="BO1707" s="9"/>
      <c r="BP1707" s="9">
        <v>1505.79040820828</v>
      </c>
      <c r="BQ1707" s="9"/>
      <c r="BR1707" s="9"/>
      <c r="BS1707" s="9">
        <v>1522.20574281684</v>
      </c>
      <c r="BT1707" s="9"/>
      <c r="BU1707" s="9"/>
      <c r="BV1707" s="9"/>
      <c r="BW1707" s="9"/>
      <c r="BX1707" s="9">
        <v>1310</v>
      </c>
    </row>
    <row r="1708" spans="6:76" x14ac:dyDescent="0.2">
      <c r="F1708" s="14"/>
      <c r="AX1708" s="8" t="s">
        <v>4107</v>
      </c>
      <c r="AY1708" s="8" t="s">
        <v>4108</v>
      </c>
      <c r="AZ1708" s="8" t="s">
        <v>1623</v>
      </c>
      <c r="BA1708" s="9">
        <v>3558.1304497537899</v>
      </c>
      <c r="BB1708" s="9">
        <v>1613.9778101187401</v>
      </c>
      <c r="BC1708" s="9">
        <v>187.45389492419801</v>
      </c>
      <c r="BD1708" s="9"/>
      <c r="BE1708" s="9">
        <v>2097</v>
      </c>
      <c r="BF1708" s="9">
        <v>290.00856049999999</v>
      </c>
      <c r="BG1708" s="9"/>
      <c r="BH1708" s="9">
        <v>669.41181748999998</v>
      </c>
      <c r="BI1708" s="9">
        <v>1647.9556202374699</v>
      </c>
      <c r="BJ1708" s="9"/>
      <c r="BK1708" s="9">
        <v>1661.2283123936099</v>
      </c>
      <c r="BL1708" s="9">
        <v>2755.2008232904</v>
      </c>
      <c r="BM1708" s="9">
        <v>22438.1052537055</v>
      </c>
      <c r="BN1708" s="9">
        <v>1076.79945645364</v>
      </c>
      <c r="BO1708" s="9"/>
      <c r="BP1708" s="9">
        <v>1365.5946534673601</v>
      </c>
      <c r="BQ1708" s="9"/>
      <c r="BR1708" s="9"/>
      <c r="BS1708" s="9"/>
      <c r="BT1708" s="9"/>
      <c r="BU1708" s="9"/>
      <c r="BV1708" s="9"/>
      <c r="BW1708" s="9"/>
      <c r="BX1708" s="9">
        <v>1580</v>
      </c>
    </row>
    <row r="1709" spans="6:76" x14ac:dyDescent="0.2">
      <c r="F1709" s="14"/>
      <c r="AX1709" s="8" t="s">
        <v>4109</v>
      </c>
      <c r="AY1709" s="8" t="s">
        <v>4110</v>
      </c>
      <c r="AZ1709" s="8" t="s">
        <v>1623</v>
      </c>
      <c r="BA1709" s="9">
        <v>2092.5967948079501</v>
      </c>
      <c r="BB1709" s="9">
        <v>1614.2823190844399</v>
      </c>
      <c r="BC1709" s="9">
        <v>77.733555808029095</v>
      </c>
      <c r="BD1709" s="9"/>
      <c r="BE1709" s="9">
        <v>2790</v>
      </c>
      <c r="BF1709" s="9">
        <v>318.63795720000002</v>
      </c>
      <c r="BG1709" s="9"/>
      <c r="BH1709" s="9"/>
      <c r="BI1709" s="9">
        <v>5683.0645866123996</v>
      </c>
      <c r="BJ1709" s="9"/>
      <c r="BK1709" s="9">
        <v>1350.0571000713501</v>
      </c>
      <c r="BL1709" s="9">
        <v>1445.68446101264</v>
      </c>
      <c r="BM1709" s="9">
        <v>3880.5378009323699</v>
      </c>
      <c r="BN1709" s="9">
        <v>1190.66359263446</v>
      </c>
      <c r="BO1709" s="9"/>
      <c r="BP1709" s="9">
        <v>1861.4422724600699</v>
      </c>
      <c r="BQ1709" s="9"/>
      <c r="BR1709" s="9"/>
      <c r="BS1709" s="9">
        <v>1782.8801771562401</v>
      </c>
      <c r="BT1709" s="9"/>
      <c r="BU1709" s="9"/>
      <c r="BV1709" s="9"/>
      <c r="BW1709" s="9"/>
      <c r="BX1709" s="9">
        <v>623</v>
      </c>
    </row>
    <row r="1710" spans="6:76" x14ac:dyDescent="0.2">
      <c r="F1710" s="14"/>
      <c r="AX1710" s="8" t="s">
        <v>4111</v>
      </c>
      <c r="AY1710" s="8" t="s">
        <v>4111</v>
      </c>
      <c r="AZ1710" s="8" t="s">
        <v>1640</v>
      </c>
      <c r="BA1710" s="9">
        <v>1633.24874642187</v>
      </c>
      <c r="BB1710" s="9">
        <v>1615</v>
      </c>
      <c r="BC1710" s="9">
        <v>31.6413610656953</v>
      </c>
      <c r="BD1710" s="9"/>
      <c r="BE1710" s="9">
        <v>1220</v>
      </c>
      <c r="BF1710" s="9"/>
      <c r="BG1710" s="9"/>
      <c r="BH1710" s="9"/>
      <c r="BI1710" s="9"/>
      <c r="BJ1710" s="9"/>
      <c r="BK1710" s="9"/>
      <c r="BL1710" s="9"/>
      <c r="BM1710" s="9"/>
      <c r="BN1710" s="9"/>
      <c r="BO1710" s="9">
        <v>2145.3645052289999</v>
      </c>
      <c r="BP1710" s="9">
        <v>1157.63048045849</v>
      </c>
      <c r="BQ1710" s="9"/>
      <c r="BR1710" s="9"/>
      <c r="BS1710" s="9"/>
      <c r="BT1710" s="9"/>
      <c r="BU1710" s="9"/>
      <c r="BV1710" s="9"/>
      <c r="BW1710" s="9"/>
      <c r="BX1710" s="9">
        <v>2010</v>
      </c>
    </row>
    <row r="1711" spans="6:76" x14ac:dyDescent="0.2">
      <c r="F1711" s="14"/>
      <c r="AX1711" s="8" t="s">
        <v>514</v>
      </c>
      <c r="AY1711" s="8" t="s">
        <v>4112</v>
      </c>
      <c r="AZ1711" s="8" t="s">
        <v>1623</v>
      </c>
      <c r="BA1711" s="9">
        <v>1911.4200490399401</v>
      </c>
      <c r="BB1711" s="9">
        <v>1615.015986141</v>
      </c>
      <c r="BC1711" s="9">
        <v>58.051495256689201</v>
      </c>
      <c r="BD1711" s="9">
        <v>1567</v>
      </c>
      <c r="BE1711" s="9">
        <v>973</v>
      </c>
      <c r="BF1711" s="9">
        <v>234.36362550000001</v>
      </c>
      <c r="BG1711" s="9"/>
      <c r="BH1711" s="9"/>
      <c r="BI1711" s="9">
        <v>3228.3657788670798</v>
      </c>
      <c r="BJ1711" s="9">
        <v>1663.03197228201</v>
      </c>
      <c r="BK1711" s="9"/>
      <c r="BL1711" s="9">
        <v>1929.46889038362</v>
      </c>
      <c r="BM1711" s="9"/>
      <c r="BN1711" s="9">
        <v>1356.75246302191</v>
      </c>
      <c r="BO1711" s="9"/>
      <c r="BP1711" s="9">
        <v>1349.22927404814</v>
      </c>
      <c r="BQ1711" s="9">
        <v>3703.6397646212899</v>
      </c>
      <c r="BR1711" s="9"/>
      <c r="BS1711" s="9">
        <v>1884.3194057912999</v>
      </c>
      <c r="BT1711" s="9"/>
      <c r="BU1711" s="9"/>
      <c r="BV1711" s="9">
        <v>3817.8694139639001</v>
      </c>
      <c r="BW1711" s="9"/>
      <c r="BX1711" s="9">
        <v>1230</v>
      </c>
    </row>
    <row r="1712" spans="6:76" x14ac:dyDescent="0.2">
      <c r="F1712" s="14"/>
      <c r="AX1712" s="8" t="s">
        <v>4113</v>
      </c>
      <c r="AY1712" s="8" t="s">
        <v>4114</v>
      </c>
      <c r="AZ1712" s="8" t="s">
        <v>1623</v>
      </c>
      <c r="BA1712" s="9">
        <v>4234.3029146001199</v>
      </c>
      <c r="BB1712" s="9">
        <v>1616.2636231195499</v>
      </c>
      <c r="BC1712" s="9">
        <v>199.145064654073</v>
      </c>
      <c r="BD1712" s="9">
        <v>25028</v>
      </c>
      <c r="BE1712" s="9">
        <v>1403</v>
      </c>
      <c r="BF1712" s="9">
        <v>177.93657759999999</v>
      </c>
      <c r="BG1712" s="9"/>
      <c r="BH1712" s="9"/>
      <c r="BI1712" s="9">
        <v>1753.1760355011099</v>
      </c>
      <c r="BJ1712" s="9"/>
      <c r="BK1712" s="9"/>
      <c r="BL1712" s="9">
        <v>2046.0909840593899</v>
      </c>
      <c r="BM1712" s="9"/>
      <c r="BN1712" s="9">
        <v>1479.35121073799</v>
      </c>
      <c r="BO1712" s="9"/>
      <c r="BP1712" s="9"/>
      <c r="BQ1712" s="9"/>
      <c r="BR1712" s="9"/>
      <c r="BS1712" s="9">
        <v>1814.86850890248</v>
      </c>
      <c r="BT1712" s="9"/>
      <c r="BU1712" s="9"/>
      <c r="BV1712" s="9"/>
      <c r="BW1712" s="9"/>
      <c r="BX1712" s="9">
        <v>172</v>
      </c>
    </row>
    <row r="1713" spans="6:76" x14ac:dyDescent="0.2">
      <c r="F1713" s="14"/>
      <c r="AX1713" s="8" t="s">
        <v>4115</v>
      </c>
      <c r="AY1713" s="8" t="s">
        <v>4116</v>
      </c>
      <c r="AZ1713" s="8" t="s">
        <v>1623</v>
      </c>
      <c r="BA1713" s="9">
        <v>1616.8002373525501</v>
      </c>
      <c r="BB1713" s="9">
        <v>1616.8002373525501</v>
      </c>
      <c r="BC1713" s="9">
        <v>37.454590724983703</v>
      </c>
      <c r="BD1713" s="9">
        <v>2045</v>
      </c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>
        <v>1188.6004747050999</v>
      </c>
      <c r="BQ1713" s="9"/>
      <c r="BR1713" s="9"/>
      <c r="BS1713" s="9"/>
      <c r="BT1713" s="9"/>
      <c r="BU1713" s="9"/>
      <c r="BV1713" s="9"/>
      <c r="BW1713" s="9"/>
      <c r="BX1713" s="9"/>
    </row>
    <row r="1714" spans="6:76" x14ac:dyDescent="0.2">
      <c r="F1714" s="14"/>
      <c r="AX1714" s="8" t="s">
        <v>4117</v>
      </c>
      <c r="AY1714" s="8" t="s">
        <v>4118</v>
      </c>
      <c r="AZ1714" s="8" t="s">
        <v>1623</v>
      </c>
      <c r="BA1714" s="9">
        <v>1618.10521769303</v>
      </c>
      <c r="BB1714" s="9">
        <v>1618.10521769303</v>
      </c>
      <c r="BC1714" s="9">
        <v>35.259898681146801</v>
      </c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>
        <v>1214.6709164722699</v>
      </c>
      <c r="BQ1714" s="9"/>
      <c r="BR1714" s="9"/>
      <c r="BS1714" s="9"/>
      <c r="BT1714" s="9"/>
      <c r="BU1714" s="9"/>
      <c r="BV1714" s="9">
        <v>2021.5395189137901</v>
      </c>
      <c r="BW1714" s="9"/>
      <c r="BX1714" s="9"/>
    </row>
    <row r="1715" spans="6:76" x14ac:dyDescent="0.2">
      <c r="F1715" s="14"/>
      <c r="AX1715" s="8" t="s">
        <v>4119</v>
      </c>
      <c r="AY1715" s="8" t="s">
        <v>4120</v>
      </c>
      <c r="AZ1715" s="8" t="s">
        <v>1640</v>
      </c>
      <c r="BA1715" s="9">
        <v>2230.3329097445398</v>
      </c>
      <c r="BB1715" s="9">
        <v>1619.5317414900601</v>
      </c>
      <c r="BC1715" s="9">
        <v>70.756878514177899</v>
      </c>
      <c r="BD1715" s="9"/>
      <c r="BE1715" s="9">
        <v>1128</v>
      </c>
      <c r="BF1715" s="9">
        <v>156.7078329</v>
      </c>
      <c r="BG1715" s="9"/>
      <c r="BH1715" s="9"/>
      <c r="BI1715" s="9">
        <v>4846.4587040446904</v>
      </c>
      <c r="BJ1715" s="9"/>
      <c r="BK1715" s="9">
        <v>4746.5437340647904</v>
      </c>
      <c r="BL1715" s="9">
        <v>2202.8980183276199</v>
      </c>
      <c r="BM1715" s="9"/>
      <c r="BN1715" s="9">
        <v>747.59849873784401</v>
      </c>
      <c r="BO1715" s="9">
        <v>2407.5002778437802</v>
      </c>
      <c r="BP1715" s="9">
        <v>1544.5652799715101</v>
      </c>
      <c r="BQ1715" s="9"/>
      <c r="BR1715" s="9"/>
      <c r="BS1715" s="9">
        <v>1619.5317414900601</v>
      </c>
      <c r="BT1715" s="9"/>
      <c r="BU1715" s="9"/>
      <c r="BV1715" s="9">
        <v>3773.8579198096099</v>
      </c>
      <c r="BW1715" s="9"/>
      <c r="BX1715" s="9">
        <v>1360</v>
      </c>
    </row>
    <row r="1716" spans="6:76" x14ac:dyDescent="0.2">
      <c r="F1716" s="14"/>
      <c r="AX1716" s="8" t="s">
        <v>4121</v>
      </c>
      <c r="AY1716" s="8" t="s">
        <v>4122</v>
      </c>
      <c r="AZ1716" s="8" t="s">
        <v>1623</v>
      </c>
      <c r="BA1716" s="9">
        <v>3209.8032121260899</v>
      </c>
      <c r="BB1716" s="9">
        <v>1619.91264574089</v>
      </c>
      <c r="BC1716" s="9">
        <v>81.825767040516595</v>
      </c>
      <c r="BD1716" s="9"/>
      <c r="BE1716" s="9">
        <v>6585</v>
      </c>
      <c r="BF1716" s="9">
        <v>569.2072283</v>
      </c>
      <c r="BG1716" s="9"/>
      <c r="BH1716" s="9"/>
      <c r="BI1716" s="9">
        <v>1619.91264574089</v>
      </c>
      <c r="BJ1716" s="9">
        <v>6595.4046035275296</v>
      </c>
      <c r="BK1716" s="9"/>
      <c r="BL1716" s="9">
        <v>1372.58506560975</v>
      </c>
      <c r="BM1716" s="9"/>
      <c r="BN1716" s="9">
        <v>4509.3132063497096</v>
      </c>
      <c r="BO1716" s="9"/>
      <c r="BP1716" s="9">
        <v>1217.1997353547499</v>
      </c>
      <c r="BQ1716" s="9"/>
      <c r="BR1716" s="9"/>
      <c r="BS1716" s="9"/>
      <c r="BT1716" s="9"/>
      <c r="BU1716" s="9"/>
      <c r="BV1716" s="9"/>
      <c r="BW1716" s="9"/>
      <c r="BX1716" s="9"/>
    </row>
    <row r="1717" spans="6:76" x14ac:dyDescent="0.2">
      <c r="F1717" s="14"/>
      <c r="AX1717" s="8" t="s">
        <v>572</v>
      </c>
      <c r="AY1717" s="8" t="s">
        <v>4123</v>
      </c>
      <c r="AZ1717" s="8" t="s">
        <v>1623</v>
      </c>
      <c r="BA1717" s="9">
        <v>2031.8882169083499</v>
      </c>
      <c r="BB1717" s="9">
        <v>1621.5115135440899</v>
      </c>
      <c r="BC1717" s="9">
        <v>77.316694726654205</v>
      </c>
      <c r="BD1717" s="9"/>
      <c r="BE1717" s="9">
        <v>1264</v>
      </c>
      <c r="BF1717" s="9">
        <v>259.43743139999998</v>
      </c>
      <c r="BG1717" s="9">
        <v>481.01983960000001</v>
      </c>
      <c r="BH1717" s="9"/>
      <c r="BI1717" s="9">
        <v>3219.35691441369</v>
      </c>
      <c r="BJ1717" s="9">
        <v>1621.5115135440899</v>
      </c>
      <c r="BK1717" s="9">
        <v>4937.9393244184002</v>
      </c>
      <c r="BL1717" s="9">
        <v>4300.4320939229001</v>
      </c>
      <c r="BM1717" s="9"/>
      <c r="BN1717" s="9">
        <v>2499.2578923531</v>
      </c>
      <c r="BO1717" s="9"/>
      <c r="BP1717" s="9">
        <v>1923.9590828943701</v>
      </c>
      <c r="BQ1717" s="9"/>
      <c r="BR1717" s="9"/>
      <c r="BS1717" s="9">
        <v>1504.8562934453</v>
      </c>
      <c r="BT1717" s="9"/>
      <c r="BU1717" s="9"/>
      <c r="BV1717" s="9"/>
      <c r="BW1717" s="9"/>
      <c r="BX1717" s="9">
        <v>339</v>
      </c>
    </row>
    <row r="1718" spans="6:76" x14ac:dyDescent="0.2">
      <c r="F1718" s="14"/>
      <c r="AX1718" s="8" t="s">
        <v>548</v>
      </c>
      <c r="AY1718" s="8" t="s">
        <v>4124</v>
      </c>
      <c r="AZ1718" s="8" t="s">
        <v>1623</v>
      </c>
      <c r="BA1718" s="9">
        <v>2926.2091500799602</v>
      </c>
      <c r="BB1718" s="9">
        <v>1623.5330874785</v>
      </c>
      <c r="BC1718" s="9">
        <v>168.47103817578599</v>
      </c>
      <c r="BD1718" s="9"/>
      <c r="BE1718" s="9">
        <v>280</v>
      </c>
      <c r="BF1718" s="9">
        <v>31.98324225</v>
      </c>
      <c r="BG1718" s="9"/>
      <c r="BH1718" s="9"/>
      <c r="BI1718" s="9">
        <v>1623.5330874785</v>
      </c>
      <c r="BJ1718" s="9"/>
      <c r="BK1718" s="9"/>
      <c r="BL1718" s="9"/>
      <c r="BM1718" s="9"/>
      <c r="BN1718" s="9"/>
      <c r="BO1718" s="9">
        <v>2748.4415533813599</v>
      </c>
      <c r="BP1718" s="9">
        <v>1637.8662445253001</v>
      </c>
      <c r="BQ1718" s="9"/>
      <c r="BR1718" s="9"/>
      <c r="BS1718" s="9">
        <v>13882.6399229245</v>
      </c>
      <c r="BT1718" s="9"/>
      <c r="BU1718" s="9"/>
      <c r="BV1718" s="9"/>
      <c r="BW1718" s="9"/>
      <c r="BX1718" s="9">
        <v>279</v>
      </c>
    </row>
    <row r="1719" spans="6:76" x14ac:dyDescent="0.2">
      <c r="F1719" s="14"/>
      <c r="AX1719" s="8" t="s">
        <v>333</v>
      </c>
      <c r="AY1719" s="8" t="s">
        <v>4125</v>
      </c>
      <c r="AZ1719" s="8" t="s">
        <v>1623</v>
      </c>
      <c r="BA1719" s="9">
        <v>1804.0589332111499</v>
      </c>
      <c r="BB1719" s="9">
        <v>1625.44755935698</v>
      </c>
      <c r="BC1719" s="9">
        <v>61.937004564661699</v>
      </c>
      <c r="BD1719" s="9"/>
      <c r="BE1719" s="9">
        <v>1106</v>
      </c>
      <c r="BF1719" s="9">
        <v>657.74410680000005</v>
      </c>
      <c r="BG1719" s="9">
        <v>929.90844230000005</v>
      </c>
      <c r="BH1719" s="9"/>
      <c r="BI1719" s="9">
        <v>3677.5456936703299</v>
      </c>
      <c r="BJ1719" s="9">
        <v>901.41039489510899</v>
      </c>
      <c r="BK1719" s="9">
        <v>1210.5465401008701</v>
      </c>
      <c r="BL1719" s="9">
        <v>2060.0272294804499</v>
      </c>
      <c r="BM1719" s="9"/>
      <c r="BN1719" s="9">
        <v>3739.64483257348</v>
      </c>
      <c r="BO1719" s="9">
        <v>2672.9049238827902</v>
      </c>
      <c r="BP1719" s="9">
        <v>2166.6264562177398</v>
      </c>
      <c r="BQ1719" s="9"/>
      <c r="BR1719" s="9"/>
      <c r="BS1719" s="9">
        <v>2040.34857861308</v>
      </c>
      <c r="BT1719" s="9"/>
      <c r="BU1719" s="9"/>
      <c r="BV1719" s="9"/>
      <c r="BW1719" s="9"/>
      <c r="BX1719" s="9">
        <v>486</v>
      </c>
    </row>
    <row r="1720" spans="6:76" x14ac:dyDescent="0.2">
      <c r="F1720" s="14"/>
      <c r="AX1720" s="8" t="s">
        <v>4126</v>
      </c>
      <c r="AY1720" s="8" t="s">
        <v>4127</v>
      </c>
      <c r="AZ1720" s="8" t="s">
        <v>1623</v>
      </c>
      <c r="BA1720" s="9">
        <v>1641.4526946124899</v>
      </c>
      <c r="BB1720" s="9">
        <v>1625.4606246480801</v>
      </c>
      <c r="BC1720" s="9">
        <v>51.037030493304599</v>
      </c>
      <c r="BD1720" s="9"/>
      <c r="BE1720" s="9">
        <v>2649</v>
      </c>
      <c r="BF1720" s="9">
        <v>284.23905769999999</v>
      </c>
      <c r="BG1720" s="9"/>
      <c r="BH1720" s="9"/>
      <c r="BI1720" s="9">
        <v>1843.67303493334</v>
      </c>
      <c r="BJ1720" s="9"/>
      <c r="BK1720" s="9"/>
      <c r="BL1720" s="9">
        <v>1169.23243774202</v>
      </c>
      <c r="BM1720" s="9"/>
      <c r="BN1720" s="9">
        <v>633.41166156223005</v>
      </c>
      <c r="BO1720" s="9"/>
      <c r="BP1720" s="9"/>
      <c r="BQ1720" s="9"/>
      <c r="BR1720" s="9">
        <v>2508.5760450078701</v>
      </c>
      <c r="BS1720" s="9">
        <v>1569.48138991888</v>
      </c>
      <c r="BT1720" s="9">
        <v>1625.4606246480801</v>
      </c>
      <c r="BU1720" s="9"/>
      <c r="BV1720" s="9"/>
      <c r="BW1720" s="9"/>
      <c r="BX1720" s="9">
        <v>2490</v>
      </c>
    </row>
    <row r="1721" spans="6:76" x14ac:dyDescent="0.2">
      <c r="F1721" s="14"/>
      <c r="AX1721" s="8" t="s">
        <v>4128</v>
      </c>
      <c r="AY1721" s="8" t="s">
        <v>4129</v>
      </c>
      <c r="AZ1721" s="8" t="s">
        <v>1623</v>
      </c>
      <c r="BA1721" s="9">
        <v>1844.23389944153</v>
      </c>
      <c r="BB1721" s="9">
        <v>1626.76685461072</v>
      </c>
      <c r="BC1721" s="9">
        <v>55.715401836246997</v>
      </c>
      <c r="BD1721" s="9"/>
      <c r="BE1721" s="9">
        <v>1716</v>
      </c>
      <c r="BF1721" s="9">
        <v>222.54604169999999</v>
      </c>
      <c r="BG1721" s="9"/>
      <c r="BH1721" s="9"/>
      <c r="BI1721" s="9">
        <v>3211.1041178741102</v>
      </c>
      <c r="BJ1721" s="9"/>
      <c r="BK1721" s="9">
        <v>1483.5079468097199</v>
      </c>
      <c r="BL1721" s="9">
        <v>3294.2512218912998</v>
      </c>
      <c r="BM1721" s="9"/>
      <c r="BN1721" s="9">
        <v>1537.53370922145</v>
      </c>
      <c r="BO1721" s="9"/>
      <c r="BP1721" s="9">
        <v>2128.9281580356901</v>
      </c>
      <c r="BQ1721" s="9"/>
      <c r="BR1721" s="9"/>
      <c r="BS1721" s="9"/>
      <c r="BT1721" s="9"/>
      <c r="BU1721" s="9"/>
      <c r="BV1721" s="9"/>
      <c r="BW1721" s="9"/>
      <c r="BX1721" s="9">
        <v>1160</v>
      </c>
    </row>
    <row r="1722" spans="6:76" x14ac:dyDescent="0.2">
      <c r="F1722" s="14"/>
      <c r="AX1722" s="8" t="s">
        <v>4130</v>
      </c>
      <c r="AY1722" s="8" t="s">
        <v>4131</v>
      </c>
      <c r="AZ1722" s="8" t="s">
        <v>1623</v>
      </c>
      <c r="BA1722" s="9">
        <v>1416.73288283342</v>
      </c>
      <c r="BB1722" s="9">
        <v>1627.2763603025501</v>
      </c>
      <c r="BC1722" s="9">
        <v>68.890065645469406</v>
      </c>
      <c r="BD1722" s="9"/>
      <c r="BE1722" s="9">
        <v>1185</v>
      </c>
      <c r="BF1722" s="9">
        <v>389.25803409999997</v>
      </c>
      <c r="BG1722" s="9"/>
      <c r="BH1722" s="9"/>
      <c r="BI1722" s="9">
        <v>82.748050988857898</v>
      </c>
      <c r="BJ1722" s="9"/>
      <c r="BK1722" s="9"/>
      <c r="BL1722" s="9">
        <v>242.12407242881699</v>
      </c>
      <c r="BM1722" s="9"/>
      <c r="BN1722" s="9">
        <v>2013.720402574</v>
      </c>
      <c r="BO1722" s="9"/>
      <c r="BP1722" s="9">
        <v>1814.82275634856</v>
      </c>
      <c r="BQ1722" s="9"/>
      <c r="BR1722" s="9"/>
      <c r="BS1722" s="9">
        <v>1624.5527206050999</v>
      </c>
      <c r="BT1722" s="9">
        <v>1908.55179769599</v>
      </c>
      <c r="BU1722" s="9"/>
      <c r="BV1722" s="9"/>
      <c r="BW1722" s="9">
        <v>3276.5509935929099</v>
      </c>
      <c r="BX1722" s="9">
        <v>1630</v>
      </c>
    </row>
    <row r="1723" spans="6:76" x14ac:dyDescent="0.2">
      <c r="F1723" s="14"/>
      <c r="AX1723" s="8" t="s">
        <v>4132</v>
      </c>
      <c r="AY1723" s="8" t="s">
        <v>4133</v>
      </c>
      <c r="AZ1723" s="8" t="s">
        <v>1623</v>
      </c>
      <c r="BA1723" s="9">
        <v>1305.06814717097</v>
      </c>
      <c r="BB1723" s="9">
        <v>1628</v>
      </c>
      <c r="BC1723" s="9">
        <v>86.2140612197786</v>
      </c>
      <c r="BD1723" s="9"/>
      <c r="BE1723" s="9">
        <v>1628</v>
      </c>
      <c r="BF1723" s="9">
        <v>53.761015550000003</v>
      </c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>
        <v>2233.4434259629102</v>
      </c>
      <c r="BU1723" s="9"/>
      <c r="BV1723" s="9"/>
      <c r="BW1723" s="9"/>
      <c r="BX1723" s="9"/>
    </row>
    <row r="1724" spans="6:76" x14ac:dyDescent="0.2">
      <c r="F1724" s="14"/>
      <c r="AX1724" s="8" t="s">
        <v>818</v>
      </c>
      <c r="AY1724" s="8" t="s">
        <v>4134</v>
      </c>
      <c r="AZ1724" s="8" t="s">
        <v>1640</v>
      </c>
      <c r="BA1724" s="9">
        <v>2276.5309592451899</v>
      </c>
      <c r="BB1724" s="9">
        <v>1628.2959498287</v>
      </c>
      <c r="BC1724" s="9">
        <v>96.609567624750198</v>
      </c>
      <c r="BD1724" s="9"/>
      <c r="BE1724" s="9">
        <v>1717</v>
      </c>
      <c r="BF1724" s="9">
        <v>376.91067720000001</v>
      </c>
      <c r="BG1724" s="9"/>
      <c r="BH1724" s="9"/>
      <c r="BI1724" s="9">
        <v>799.70845195815195</v>
      </c>
      <c r="BJ1724" s="9"/>
      <c r="BK1724" s="9">
        <v>516.85257377593098</v>
      </c>
      <c r="BL1724" s="9">
        <v>1742.3937694165099</v>
      </c>
      <c r="BM1724" s="9"/>
      <c r="BN1724" s="9">
        <v>1527.2321779418301</v>
      </c>
      <c r="BO1724" s="9"/>
      <c r="BP1724" s="9"/>
      <c r="BQ1724" s="9">
        <v>3717.12201220621</v>
      </c>
      <c r="BR1724" s="9"/>
      <c r="BS1724" s="9">
        <v>1539.5918996573901</v>
      </c>
      <c r="BT1724" s="9"/>
      <c r="BU1724" s="9"/>
      <c r="BV1724" s="9"/>
      <c r="BW1724" s="9">
        <v>7778.4980302959002</v>
      </c>
      <c r="BX1724" s="9">
        <v>3050</v>
      </c>
    </row>
    <row r="1725" spans="6:76" x14ac:dyDescent="0.2">
      <c r="F1725" s="14"/>
      <c r="AX1725" s="8" t="s">
        <v>4135</v>
      </c>
      <c r="AY1725" s="8" t="s">
        <v>4136</v>
      </c>
      <c r="AZ1725" s="8" t="s">
        <v>1623</v>
      </c>
      <c r="BA1725" s="9">
        <v>2355.8947080540902</v>
      </c>
      <c r="BB1725" s="9">
        <v>1629.4069246086599</v>
      </c>
      <c r="BC1725" s="9">
        <v>80.085832995127703</v>
      </c>
      <c r="BD1725" s="9"/>
      <c r="BE1725" s="9">
        <v>2803</v>
      </c>
      <c r="BF1725" s="9">
        <v>1048.016893</v>
      </c>
      <c r="BG1725" s="9"/>
      <c r="BH1725" s="9"/>
      <c r="BI1725" s="9">
        <v>1078.33855987377</v>
      </c>
      <c r="BJ1725" s="9"/>
      <c r="BK1725" s="9"/>
      <c r="BL1725" s="9">
        <v>2018.80850422653</v>
      </c>
      <c r="BM1725" s="9"/>
      <c r="BN1725" s="9">
        <v>5947.1989462334404</v>
      </c>
      <c r="BO1725" s="9"/>
      <c r="BP1725" s="9">
        <v>1240.00534499079</v>
      </c>
      <c r="BQ1725" s="9"/>
      <c r="BR1725" s="9"/>
      <c r="BS1725" s="9"/>
      <c r="BT1725" s="9"/>
      <c r="BU1725" s="9"/>
      <c r="BV1725" s="9"/>
      <c r="BW1725" s="9"/>
      <c r="BX1725" s="9"/>
    </row>
    <row r="1726" spans="6:76" x14ac:dyDescent="0.2">
      <c r="F1726" s="14"/>
      <c r="AX1726" s="8" t="s">
        <v>914</v>
      </c>
      <c r="AY1726" s="8" t="s">
        <v>914</v>
      </c>
      <c r="AZ1726" s="8" t="s">
        <v>1640</v>
      </c>
      <c r="BA1726" s="9">
        <v>1848.1181050657799</v>
      </c>
      <c r="BB1726" s="9">
        <v>1629.9460576799399</v>
      </c>
      <c r="BC1726" s="9">
        <v>58.139257919069301</v>
      </c>
      <c r="BD1726" s="9"/>
      <c r="BE1726" s="9">
        <v>1147</v>
      </c>
      <c r="BF1726" s="9">
        <v>262.31692090000001</v>
      </c>
      <c r="BG1726" s="9"/>
      <c r="BH1726" s="9"/>
      <c r="BI1726" s="9">
        <v>1305.86446009104</v>
      </c>
      <c r="BJ1726" s="9"/>
      <c r="BK1726" s="9"/>
      <c r="BL1726" s="9">
        <v>2793.2861951484902</v>
      </c>
      <c r="BM1726" s="9"/>
      <c r="BN1726" s="9">
        <v>2266.5851490268001</v>
      </c>
      <c r="BO1726" s="9"/>
      <c r="BP1726" s="9">
        <v>1644.12421730542</v>
      </c>
      <c r="BQ1726" s="9"/>
      <c r="BR1726" s="9"/>
      <c r="BS1726" s="9">
        <v>1615.7678980544599</v>
      </c>
      <c r="BT1726" s="9"/>
      <c r="BU1726" s="9"/>
      <c r="BV1726" s="9"/>
      <c r="BW1726" s="9"/>
      <c r="BX1726" s="9">
        <v>3750</v>
      </c>
    </row>
    <row r="1727" spans="6:76" x14ac:dyDescent="0.2">
      <c r="F1727" s="14"/>
      <c r="AX1727" s="8" t="s">
        <v>4137</v>
      </c>
      <c r="AY1727" s="8" t="s">
        <v>4138</v>
      </c>
      <c r="AZ1727" s="8" t="s">
        <v>1623</v>
      </c>
      <c r="BA1727" s="9">
        <v>2045.0565502682</v>
      </c>
      <c r="BB1727" s="9">
        <v>1630</v>
      </c>
      <c r="BC1727" s="9">
        <v>80.4079373253265</v>
      </c>
      <c r="BD1727" s="9"/>
      <c r="BE1727" s="9">
        <v>1255</v>
      </c>
      <c r="BF1727" s="9">
        <v>207.3201828</v>
      </c>
      <c r="BG1727" s="9"/>
      <c r="BH1727" s="9"/>
      <c r="BI1727" s="9">
        <v>3394.1159781576398</v>
      </c>
      <c r="BJ1727" s="9"/>
      <c r="BK1727" s="9"/>
      <c r="BL1727" s="9">
        <v>1063.7184421682</v>
      </c>
      <c r="BM1727" s="9"/>
      <c r="BN1727" s="9">
        <v>1696.02793023909</v>
      </c>
      <c r="BO1727" s="9"/>
      <c r="BP1727" s="9"/>
      <c r="BQ1727" s="9">
        <v>5069.2133185124903</v>
      </c>
      <c r="BR1727" s="9"/>
      <c r="BS1727" s="9"/>
      <c r="BT1727" s="9"/>
      <c r="BU1727" s="9"/>
      <c r="BV1727" s="9"/>
      <c r="BW1727" s="9"/>
      <c r="BX1727" s="9">
        <v>1630</v>
      </c>
    </row>
    <row r="1728" spans="6:76" x14ac:dyDescent="0.2">
      <c r="F1728" s="14"/>
      <c r="AX1728" s="8" t="s">
        <v>870</v>
      </c>
      <c r="AY1728" s="8" t="s">
        <v>4139</v>
      </c>
      <c r="AZ1728" s="8" t="s">
        <v>1623</v>
      </c>
      <c r="BA1728" s="9">
        <v>1616.1148583885799</v>
      </c>
      <c r="BB1728" s="9">
        <v>1630.0983769250099</v>
      </c>
      <c r="BC1728" s="9">
        <v>51.425397814882402</v>
      </c>
      <c r="BD1728" s="9"/>
      <c r="BE1728" s="9">
        <v>2078</v>
      </c>
      <c r="BF1728" s="9">
        <v>439.22198969999999</v>
      </c>
      <c r="BG1728" s="9"/>
      <c r="BH1728" s="9"/>
      <c r="BI1728" s="9">
        <v>1650.0715763078199</v>
      </c>
      <c r="BJ1728" s="9"/>
      <c r="BK1728" s="9"/>
      <c r="BL1728" s="9">
        <v>1910.3129624815101</v>
      </c>
      <c r="BM1728" s="9"/>
      <c r="BN1728" s="9">
        <v>1190.44130199712</v>
      </c>
      <c r="BO1728" s="9"/>
      <c r="BP1728" s="9">
        <v>1669.2027597568101</v>
      </c>
      <c r="BQ1728" s="9">
        <v>3430.1839877082798</v>
      </c>
      <c r="BR1728" s="9"/>
      <c r="BS1728" s="9">
        <v>1610.1251775422099</v>
      </c>
      <c r="BT1728" s="9">
        <v>1594.5888283920301</v>
      </c>
      <c r="BU1728" s="9"/>
      <c r="BV1728" s="9"/>
      <c r="BW1728" s="9"/>
      <c r="BX1728" s="9">
        <v>589</v>
      </c>
    </row>
    <row r="1729" spans="6:76" x14ac:dyDescent="0.2">
      <c r="F1729" s="14"/>
      <c r="AX1729" s="8" t="s">
        <v>1007</v>
      </c>
      <c r="AY1729" s="8" t="s">
        <v>4140</v>
      </c>
      <c r="AZ1729" s="8" t="s">
        <v>1623</v>
      </c>
      <c r="BA1729" s="9">
        <v>2074.1080822141698</v>
      </c>
      <c r="BB1729" s="9">
        <v>1630.6717553184601</v>
      </c>
      <c r="BC1729" s="9">
        <v>104.004829289648</v>
      </c>
      <c r="BD1729" s="9"/>
      <c r="BE1729" s="9">
        <v>1363</v>
      </c>
      <c r="BF1729" s="9">
        <v>256.3675657</v>
      </c>
      <c r="BG1729" s="9">
        <v>723.89195789999997</v>
      </c>
      <c r="BH1729" s="9"/>
      <c r="BI1729" s="9">
        <v>2583.8801967465402</v>
      </c>
      <c r="BJ1729" s="9"/>
      <c r="BK1729" s="9"/>
      <c r="BL1729" s="9">
        <v>1659.362464503</v>
      </c>
      <c r="BM1729" s="9"/>
      <c r="BN1729" s="9">
        <v>842.49469506430103</v>
      </c>
      <c r="BO1729" s="9"/>
      <c r="BP1729" s="9">
        <v>1707.8603386155401</v>
      </c>
      <c r="BQ1729" s="9"/>
      <c r="BR1729" s="9"/>
      <c r="BS1729" s="9">
        <v>1601.98104613392</v>
      </c>
      <c r="BT1729" s="9">
        <v>2102.2425574783601</v>
      </c>
      <c r="BU1729" s="9"/>
      <c r="BV1729" s="9"/>
      <c r="BW1729" s="9"/>
      <c r="BX1729" s="9">
        <v>7900</v>
      </c>
    </row>
    <row r="1730" spans="6:76" x14ac:dyDescent="0.2">
      <c r="F1730" s="14"/>
      <c r="AX1730" s="8" t="s">
        <v>4141</v>
      </c>
      <c r="AY1730" s="8" t="s">
        <v>4142</v>
      </c>
      <c r="AZ1730" s="8" t="s">
        <v>1623</v>
      </c>
      <c r="BA1730" s="9">
        <v>2298.7155191868701</v>
      </c>
      <c r="BB1730" s="9">
        <v>1630.7200151383599</v>
      </c>
      <c r="BC1730" s="9">
        <v>94.6052653802317</v>
      </c>
      <c r="BD1730" s="9"/>
      <c r="BE1730" s="9"/>
      <c r="BF1730" s="9">
        <v>913.14060400000005</v>
      </c>
      <c r="BG1730" s="9"/>
      <c r="BH1730" s="9"/>
      <c r="BI1730" s="9">
        <v>1017.6584741425399</v>
      </c>
      <c r="BJ1730" s="9"/>
      <c r="BK1730" s="9"/>
      <c r="BL1730" s="9">
        <v>1705.39421230055</v>
      </c>
      <c r="BM1730" s="9">
        <v>7125.0957474239303</v>
      </c>
      <c r="BN1730" s="9">
        <v>1449.89614605581</v>
      </c>
      <c r="BO1730" s="9"/>
      <c r="BP1730" s="9">
        <v>1630.7200151383599</v>
      </c>
      <c r="BQ1730" s="9"/>
      <c r="BR1730" s="9"/>
      <c r="BS1730" s="9"/>
      <c r="BT1730" s="9"/>
      <c r="BU1730" s="9"/>
      <c r="BV1730" s="9">
        <v>2249.10343524686</v>
      </c>
      <c r="BW1730" s="9"/>
      <c r="BX1730" s="9"/>
    </row>
    <row r="1731" spans="6:76" x14ac:dyDescent="0.2">
      <c r="F1731" s="14"/>
      <c r="AX1731" s="8" t="s">
        <v>4143</v>
      </c>
      <c r="AY1731" s="8" t="s">
        <v>4143</v>
      </c>
      <c r="AZ1731" s="8" t="s">
        <v>1640</v>
      </c>
      <c r="BA1731" s="9">
        <v>1157.82982316172</v>
      </c>
      <c r="BB1731" s="9">
        <v>1630.83298854387</v>
      </c>
      <c r="BC1731" s="9">
        <v>75.834653454042098</v>
      </c>
      <c r="BD1731" s="9"/>
      <c r="BE1731" s="9"/>
      <c r="BF1731" s="9"/>
      <c r="BG1731" s="9"/>
      <c r="BH1731" s="9"/>
      <c r="BI1731" s="9"/>
      <c r="BJ1731" s="9"/>
      <c r="BK1731" s="9"/>
      <c r="BL1731" s="9">
        <v>144.70179723067699</v>
      </c>
      <c r="BM1731" s="9"/>
      <c r="BN1731" s="9"/>
      <c r="BO1731" s="9"/>
      <c r="BP1731" s="9">
        <v>1697.95468371061</v>
      </c>
      <c r="BQ1731" s="9"/>
      <c r="BR1731" s="9"/>
      <c r="BS1731" s="9">
        <v>1630.83298854387</v>
      </c>
      <c r="BT1731" s="9"/>
      <c r="BU1731" s="9"/>
      <c r="BV1731" s="9"/>
      <c r="BW1731" s="9"/>
      <c r="BX1731" s="9"/>
    </row>
    <row r="1732" spans="6:76" x14ac:dyDescent="0.2">
      <c r="F1732" s="14"/>
      <c r="AX1732" s="8" t="s">
        <v>4144</v>
      </c>
      <c r="AY1732" s="8" t="s">
        <v>4144</v>
      </c>
      <c r="AZ1732" s="8" t="s">
        <v>1640</v>
      </c>
      <c r="BA1732" s="9">
        <v>1693.9352709525999</v>
      </c>
      <c r="BB1732" s="9">
        <v>1631.4610135939099</v>
      </c>
      <c r="BC1732" s="9">
        <v>52.510213058088297</v>
      </c>
      <c r="BD1732" s="9">
        <v>581</v>
      </c>
      <c r="BE1732" s="9">
        <v>1545</v>
      </c>
      <c r="BF1732" s="9">
        <v>297.38823600000001</v>
      </c>
      <c r="BG1732" s="9"/>
      <c r="BH1732" s="9"/>
      <c r="BI1732" s="9">
        <v>1752.9994055550001</v>
      </c>
      <c r="BJ1732" s="9"/>
      <c r="BK1732" s="9">
        <v>1777.60340704949</v>
      </c>
      <c r="BL1732" s="9">
        <v>2309.6844564448702</v>
      </c>
      <c r="BM1732" s="9"/>
      <c r="BN1732" s="9">
        <v>1631.4610135939099</v>
      </c>
      <c r="BO1732" s="9"/>
      <c r="BP1732" s="9">
        <v>1575.54610705499</v>
      </c>
      <c r="BQ1732" s="9"/>
      <c r="BR1732" s="9"/>
      <c r="BS1732" s="9">
        <v>3721.53010095836</v>
      </c>
      <c r="BT1732" s="9">
        <v>2021.0752538220399</v>
      </c>
      <c r="BU1732" s="9"/>
      <c r="BV1732" s="9"/>
      <c r="BW1732" s="9"/>
      <c r="BX1732" s="9">
        <v>1420</v>
      </c>
    </row>
    <row r="1733" spans="6:76" x14ac:dyDescent="0.2">
      <c r="F1733" s="14"/>
      <c r="AX1733" s="8" t="s">
        <v>4145</v>
      </c>
      <c r="AY1733" s="8" t="s">
        <v>4146</v>
      </c>
      <c r="AZ1733" s="8" t="s">
        <v>1623</v>
      </c>
      <c r="BA1733" s="9">
        <v>1317.4291672607701</v>
      </c>
      <c r="BB1733" s="9">
        <v>1632.09247226819</v>
      </c>
      <c r="BC1733" s="9">
        <v>80.115854755354405</v>
      </c>
      <c r="BD1733" s="9"/>
      <c r="BE1733" s="9">
        <v>450</v>
      </c>
      <c r="BF1733" s="9">
        <v>38.435456879999997</v>
      </c>
      <c r="BG1733" s="9"/>
      <c r="BH1733" s="9"/>
      <c r="BI1733" s="9"/>
      <c r="BJ1733" s="9"/>
      <c r="BK1733" s="9"/>
      <c r="BL1733" s="9">
        <v>77.410293798849807</v>
      </c>
      <c r="BM1733" s="9"/>
      <c r="BN1733" s="9"/>
      <c r="BO1733" s="9"/>
      <c r="BP1733" s="9">
        <v>1693.4558539463501</v>
      </c>
      <c r="BQ1733" s="9"/>
      <c r="BR1733" s="9"/>
      <c r="BS1733" s="9">
        <v>1570.72909059002</v>
      </c>
      <c r="BT1733" s="9"/>
      <c r="BU1733" s="9"/>
      <c r="BV1733" s="9">
        <v>1878.14903331389</v>
      </c>
      <c r="BW1733" s="9">
        <v>3101.2536095570299</v>
      </c>
      <c r="BX1733" s="9">
        <v>1730</v>
      </c>
    </row>
    <row r="1734" spans="6:76" x14ac:dyDescent="0.2">
      <c r="F1734" s="14"/>
      <c r="AX1734" s="8" t="s">
        <v>4147</v>
      </c>
      <c r="AY1734" s="8" t="s">
        <v>4148</v>
      </c>
      <c r="AZ1734" s="8" t="s">
        <v>1623</v>
      </c>
      <c r="BA1734" s="9">
        <v>1882.0158012326699</v>
      </c>
      <c r="BB1734" s="9">
        <v>1632.2620587168601</v>
      </c>
      <c r="BC1734" s="9">
        <v>61.746194529468603</v>
      </c>
      <c r="BD1734" s="9"/>
      <c r="BE1734" s="9">
        <v>1335</v>
      </c>
      <c r="BF1734" s="9">
        <v>252.11892779999999</v>
      </c>
      <c r="BG1734" s="9"/>
      <c r="BH1734" s="9"/>
      <c r="BI1734" s="9"/>
      <c r="BJ1734" s="9"/>
      <c r="BK1734" s="9">
        <v>1470.0155905438901</v>
      </c>
      <c r="BL1734" s="9">
        <v>1621.5046950275801</v>
      </c>
      <c r="BM1734" s="9">
        <v>4579.6016141555801</v>
      </c>
      <c r="BN1734" s="9">
        <v>1632.2620587168601</v>
      </c>
      <c r="BO1734" s="9"/>
      <c r="BP1734" s="9">
        <v>1662.9261479101799</v>
      </c>
      <c r="BQ1734" s="9"/>
      <c r="BR1734" s="9"/>
      <c r="BS1734" s="9">
        <v>2314.7131769399102</v>
      </c>
      <c r="BT1734" s="9"/>
      <c r="BU1734" s="9"/>
      <c r="BV1734" s="9"/>
      <c r="BW1734" s="9"/>
      <c r="BX1734" s="9">
        <v>2070</v>
      </c>
    </row>
    <row r="1735" spans="6:76" x14ac:dyDescent="0.2">
      <c r="F1735" s="14"/>
      <c r="AX1735" s="8" t="s">
        <v>4149</v>
      </c>
      <c r="AY1735" s="8" t="s">
        <v>4150</v>
      </c>
      <c r="AZ1735" s="8" t="s">
        <v>1623</v>
      </c>
      <c r="BA1735" s="9">
        <v>3531.7788330769899</v>
      </c>
      <c r="BB1735" s="9">
        <v>1633.34635162676</v>
      </c>
      <c r="BC1735" s="9">
        <v>126.989960899246</v>
      </c>
      <c r="BD1735" s="9">
        <v>1338</v>
      </c>
      <c r="BE1735" s="9">
        <v>1414</v>
      </c>
      <c r="BF1735" s="9">
        <v>316.48147469999998</v>
      </c>
      <c r="BG1735" s="9"/>
      <c r="BH1735" s="9"/>
      <c r="BI1735" s="9">
        <v>4525.5009486676699</v>
      </c>
      <c r="BJ1735" s="9"/>
      <c r="BK1735" s="9">
        <v>4219.3459434168699</v>
      </c>
      <c r="BL1735" s="9">
        <v>3812.10114715708</v>
      </c>
      <c r="BM1735" s="9">
        <v>16429.339153068599</v>
      </c>
      <c r="BN1735" s="9">
        <v>1594.4402096322599</v>
      </c>
      <c r="BO1735" s="9"/>
      <c r="BP1735" s="9">
        <v>2067.0119355776701</v>
      </c>
      <c r="BQ1735" s="9"/>
      <c r="BR1735" s="9"/>
      <c r="BS1735" s="9">
        <v>1633.34635162676</v>
      </c>
      <c r="BT1735" s="9"/>
      <c r="BU1735" s="9"/>
      <c r="BV1735" s="9"/>
      <c r="BW1735" s="9"/>
      <c r="BX1735" s="9">
        <v>1500</v>
      </c>
    </row>
    <row r="1736" spans="6:76" x14ac:dyDescent="0.2">
      <c r="F1736" s="14"/>
      <c r="AX1736" s="8" t="s">
        <v>4151</v>
      </c>
      <c r="AY1736" s="8" t="s">
        <v>4152</v>
      </c>
      <c r="AZ1736" s="8" t="s">
        <v>1623</v>
      </c>
      <c r="BA1736" s="9">
        <v>1144.96411751254</v>
      </c>
      <c r="BB1736" s="9">
        <v>1633.39913276787</v>
      </c>
      <c r="BC1736" s="9">
        <v>85.746393813634597</v>
      </c>
      <c r="BD1736" s="9"/>
      <c r="BE1736" s="9"/>
      <c r="BF1736" s="9">
        <v>14.780014299999999</v>
      </c>
      <c r="BG1736" s="9"/>
      <c r="BH1736" s="9"/>
      <c r="BI1736" s="9"/>
      <c r="BJ1736" s="9"/>
      <c r="BK1736" s="9"/>
      <c r="BL1736" s="9"/>
      <c r="BM1736" s="9"/>
      <c r="BN1736" s="9"/>
      <c r="BO1736" s="9"/>
      <c r="BP1736" s="9">
        <v>1633.39913276787</v>
      </c>
      <c r="BQ1736" s="9"/>
      <c r="BR1736" s="9"/>
      <c r="BS1736" s="9">
        <v>1786.7132054697499</v>
      </c>
      <c r="BT1736" s="9"/>
      <c r="BU1736" s="9"/>
      <c r="BV1736" s="9"/>
      <c r="BW1736" s="9"/>
      <c r="BX1736" s="9"/>
    </row>
    <row r="1737" spans="6:76" x14ac:dyDescent="0.2">
      <c r="F1737" s="14"/>
      <c r="AX1737" s="8" t="s">
        <v>4153</v>
      </c>
      <c r="AY1737" s="8" t="s">
        <v>4154</v>
      </c>
      <c r="AZ1737" s="8" t="s">
        <v>1623</v>
      </c>
      <c r="BA1737" s="9">
        <v>1700.1328048135899</v>
      </c>
      <c r="BB1737" s="9">
        <v>1634.3157506682801</v>
      </c>
      <c r="BC1737" s="9">
        <v>53.570686785718003</v>
      </c>
      <c r="BD1737" s="9"/>
      <c r="BE1737" s="9">
        <v>1928</v>
      </c>
      <c r="BF1737" s="9">
        <v>460.00096810000002</v>
      </c>
      <c r="BG1737" s="9"/>
      <c r="BH1737" s="9"/>
      <c r="BI1737" s="9">
        <v>1040.48746492072</v>
      </c>
      <c r="BJ1737" s="9"/>
      <c r="BK1737" s="9"/>
      <c r="BL1737" s="9">
        <v>2288.4421505908199</v>
      </c>
      <c r="BM1737" s="9"/>
      <c r="BN1737" s="9">
        <v>2340.6253974085198</v>
      </c>
      <c r="BO1737" s="9"/>
      <c r="BP1737" s="9">
        <v>1340.63150133657</v>
      </c>
      <c r="BQ1737" s="9"/>
      <c r="BR1737" s="9"/>
      <c r="BS1737" s="9"/>
      <c r="BT1737" s="9"/>
      <c r="BU1737" s="9"/>
      <c r="BV1737" s="9"/>
      <c r="BW1737" s="9">
        <v>3235.8749561520799</v>
      </c>
      <c r="BX1737" s="9">
        <v>967</v>
      </c>
    </row>
    <row r="1738" spans="6:76" x14ac:dyDescent="0.2">
      <c r="F1738" s="14"/>
      <c r="AX1738" s="8" t="s">
        <v>4155</v>
      </c>
      <c r="AY1738" s="8" t="s">
        <v>4156</v>
      </c>
      <c r="AZ1738" s="8" t="s">
        <v>1623</v>
      </c>
      <c r="BA1738" s="9">
        <v>1375.6587910021401</v>
      </c>
      <c r="BB1738" s="9">
        <v>1634.58736855811</v>
      </c>
      <c r="BC1738" s="9">
        <v>53.947154499482899</v>
      </c>
      <c r="BD1738" s="9">
        <v>1910</v>
      </c>
      <c r="BE1738" s="9">
        <v>2200</v>
      </c>
      <c r="BF1738" s="9">
        <v>32.209480929999998</v>
      </c>
      <c r="BG1738" s="9"/>
      <c r="BH1738" s="9"/>
      <c r="BI1738" s="9">
        <v>1634.58736855811</v>
      </c>
      <c r="BJ1738" s="9"/>
      <c r="BK1738" s="9"/>
      <c r="BL1738" s="9">
        <v>1704.84718240303</v>
      </c>
      <c r="BM1738" s="9"/>
      <c r="BN1738" s="9">
        <v>776.33376566602897</v>
      </c>
      <c r="BO1738" s="9"/>
      <c r="BP1738" s="9">
        <v>1371.63373945782</v>
      </c>
      <c r="BQ1738" s="9"/>
      <c r="BR1738" s="9"/>
      <c r="BS1738" s="9"/>
      <c r="BT1738" s="9"/>
      <c r="BU1738" s="9"/>
      <c r="BV1738" s="9"/>
      <c r="BW1738" s="9"/>
      <c r="BX1738" s="9"/>
    </row>
    <row r="1739" spans="6:76" x14ac:dyDescent="0.2">
      <c r="F1739" s="14"/>
      <c r="AX1739" s="8" t="s">
        <v>4157</v>
      </c>
      <c r="AY1739" s="8" t="s">
        <v>4158</v>
      </c>
      <c r="AZ1739" s="8" t="s">
        <v>1623</v>
      </c>
      <c r="BA1739" s="9">
        <v>1635.67478591126</v>
      </c>
      <c r="BB1739" s="9">
        <v>1635.67478591126</v>
      </c>
      <c r="BC1739" s="9">
        <v>29.138541651491501</v>
      </c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>
        <v>1298.6593651455801</v>
      </c>
      <c r="BQ1739" s="9"/>
      <c r="BR1739" s="9"/>
      <c r="BS1739" s="9"/>
      <c r="BT1739" s="9">
        <v>1972.6902066769401</v>
      </c>
      <c r="BU1739" s="9"/>
      <c r="BV1739" s="9"/>
      <c r="BW1739" s="9"/>
      <c r="BX1739" s="9"/>
    </row>
    <row r="1740" spans="6:76" x14ac:dyDescent="0.2">
      <c r="F1740" s="14"/>
      <c r="AX1740" s="8" t="s">
        <v>4159</v>
      </c>
      <c r="AY1740" s="8" t="s">
        <v>4160</v>
      </c>
      <c r="AZ1740" s="8" t="s">
        <v>1623</v>
      </c>
      <c r="BA1740" s="9">
        <v>1711.4896970188699</v>
      </c>
      <c r="BB1740" s="9">
        <v>1637.1177396928899</v>
      </c>
      <c r="BC1740" s="9">
        <v>65.201288262519498</v>
      </c>
      <c r="BD1740" s="9"/>
      <c r="BE1740" s="9">
        <v>3754</v>
      </c>
      <c r="BF1740" s="9">
        <v>270.78520809999998</v>
      </c>
      <c r="BG1740" s="9"/>
      <c r="BH1740" s="9"/>
      <c r="BI1740" s="9">
        <v>1577.4876704686201</v>
      </c>
      <c r="BJ1740" s="9"/>
      <c r="BK1740" s="9"/>
      <c r="BL1740" s="9"/>
      <c r="BM1740" s="9"/>
      <c r="BN1740" s="9">
        <v>2202.06066921404</v>
      </c>
      <c r="BO1740" s="9"/>
      <c r="BP1740" s="9">
        <v>1802.97659165655</v>
      </c>
      <c r="BQ1740" s="9"/>
      <c r="BR1740" s="9"/>
      <c r="BS1740" s="9">
        <v>1637.1177396928899</v>
      </c>
      <c r="BT1740" s="9"/>
      <c r="BU1740" s="9"/>
      <c r="BV1740" s="9"/>
      <c r="BW1740" s="9"/>
      <c r="BX1740" s="9">
        <v>736</v>
      </c>
    </row>
    <row r="1741" spans="6:76" x14ac:dyDescent="0.2">
      <c r="F1741" s="14"/>
      <c r="AX1741" s="8" t="s">
        <v>759</v>
      </c>
      <c r="AY1741" s="8" t="s">
        <v>4161</v>
      </c>
      <c r="AZ1741" s="8" t="s">
        <v>1623</v>
      </c>
      <c r="BA1741" s="9">
        <v>1573.0839935532799</v>
      </c>
      <c r="BB1741" s="9">
        <v>1638</v>
      </c>
      <c r="BC1741" s="9">
        <v>54.369139228262803</v>
      </c>
      <c r="BD1741" s="9">
        <v>2546</v>
      </c>
      <c r="BE1741" s="9">
        <v>1638</v>
      </c>
      <c r="BF1741" s="9">
        <v>206.83967820000001</v>
      </c>
      <c r="BG1741" s="9"/>
      <c r="BH1741" s="9"/>
      <c r="BI1741" s="9">
        <v>2875.1716971595201</v>
      </c>
      <c r="BJ1741" s="9"/>
      <c r="BK1741" s="9"/>
      <c r="BL1741" s="9">
        <v>705.75456150590605</v>
      </c>
      <c r="BM1741" s="9"/>
      <c r="BN1741" s="9">
        <v>724.20095030968002</v>
      </c>
      <c r="BO1741" s="9">
        <v>2410.9221268845999</v>
      </c>
      <c r="BP1741" s="9">
        <v>1599.5276456730601</v>
      </c>
      <c r="BQ1741" s="9"/>
      <c r="BR1741" s="9"/>
      <c r="BS1741" s="9">
        <v>1796.9420585124301</v>
      </c>
      <c r="BT1741" s="9"/>
      <c r="BU1741" s="9"/>
      <c r="BV1741" s="9">
        <v>1908.5652108408401</v>
      </c>
      <c r="BW1741" s="9"/>
      <c r="BX1741" s="9">
        <v>892</v>
      </c>
    </row>
    <row r="1742" spans="6:76" x14ac:dyDescent="0.2">
      <c r="F1742" s="14"/>
      <c r="AX1742" s="8" t="s">
        <v>4162</v>
      </c>
      <c r="AY1742" s="8" t="s">
        <v>4163</v>
      </c>
      <c r="AZ1742" s="8" t="s">
        <v>1623</v>
      </c>
      <c r="BA1742" s="9">
        <v>3181.9304485317598</v>
      </c>
      <c r="BB1742" s="9">
        <v>1638.3752269527399</v>
      </c>
      <c r="BC1742" s="9">
        <v>129.72655600387299</v>
      </c>
      <c r="BD1742" s="9"/>
      <c r="BE1742" s="9"/>
      <c r="BF1742" s="9">
        <v>12.1175871</v>
      </c>
      <c r="BG1742" s="9"/>
      <c r="BH1742" s="9"/>
      <c r="BI1742" s="9"/>
      <c r="BJ1742" s="9"/>
      <c r="BK1742" s="9"/>
      <c r="BL1742" s="9"/>
      <c r="BM1742" s="9"/>
      <c r="BN1742" s="9"/>
      <c r="BO1742" s="9"/>
      <c r="BP1742" s="9">
        <v>1435.7921075429899</v>
      </c>
      <c r="BQ1742" s="9"/>
      <c r="BR1742" s="9">
        <v>2423.36732106304</v>
      </c>
      <c r="BS1742" s="9">
        <v>1638.3752269527399</v>
      </c>
      <c r="BT1742" s="9"/>
      <c r="BU1742" s="9"/>
      <c r="BV1742" s="9"/>
      <c r="BW1742" s="9"/>
      <c r="BX1742" s="9">
        <v>10400</v>
      </c>
    </row>
    <row r="1743" spans="6:76" x14ac:dyDescent="0.2">
      <c r="F1743" s="14"/>
      <c r="AX1743" s="8" t="s">
        <v>4164</v>
      </c>
      <c r="AY1743" s="8" t="s">
        <v>4165</v>
      </c>
      <c r="AZ1743" s="8" t="s">
        <v>1623</v>
      </c>
      <c r="BA1743" s="9">
        <v>1928.5626531110099</v>
      </c>
      <c r="BB1743" s="9">
        <v>1638.3752269527399</v>
      </c>
      <c r="BC1743" s="9">
        <v>74.516890522643905</v>
      </c>
      <c r="BD1743" s="9">
        <v>901</v>
      </c>
      <c r="BE1743" s="9">
        <v>1034</v>
      </c>
      <c r="BF1743" s="9">
        <v>287.51680870000001</v>
      </c>
      <c r="BG1743" s="9">
        <v>485.04879949999997</v>
      </c>
      <c r="BH1743" s="9">
        <v>1153.7992961299999</v>
      </c>
      <c r="BI1743" s="9">
        <v>2989.79549185522</v>
      </c>
      <c r="BJ1743" s="9"/>
      <c r="BK1743" s="9">
        <v>1691.05192015888</v>
      </c>
      <c r="BL1743" s="9">
        <v>5694.9893564828299</v>
      </c>
      <c r="BM1743" s="9"/>
      <c r="BN1743" s="9">
        <v>2642.2641792356999</v>
      </c>
      <c r="BO1743" s="9"/>
      <c r="BP1743" s="9">
        <v>1611.9904075398999</v>
      </c>
      <c r="BQ1743" s="9"/>
      <c r="BR1743" s="9"/>
      <c r="BS1743" s="9">
        <v>1638.3752269527399</v>
      </c>
      <c r="BT1743" s="9"/>
      <c r="BU1743" s="9"/>
      <c r="BV1743" s="9"/>
      <c r="BW1743" s="9">
        <v>3141.4830038878299</v>
      </c>
      <c r="BX1743" s="9">
        <v>1800</v>
      </c>
    </row>
    <row r="1744" spans="6:76" x14ac:dyDescent="0.2">
      <c r="F1744" s="14"/>
      <c r="AX1744" s="8" t="s">
        <v>4166</v>
      </c>
      <c r="AY1744" s="8" t="s">
        <v>4167</v>
      </c>
      <c r="AZ1744" s="8" t="s">
        <v>1623</v>
      </c>
      <c r="BA1744" s="9">
        <v>2721.5820778349398</v>
      </c>
      <c r="BB1744" s="9">
        <v>1639.1036021981699</v>
      </c>
      <c r="BC1744" s="9">
        <v>94.032002238049202</v>
      </c>
      <c r="BD1744" s="9">
        <v>1746</v>
      </c>
      <c r="BE1744" s="9">
        <v>5243</v>
      </c>
      <c r="BF1744" s="9">
        <v>637.24941890000002</v>
      </c>
      <c r="BG1744" s="9">
        <v>885.88176599999997</v>
      </c>
      <c r="BH1744" s="9"/>
      <c r="BI1744" s="9">
        <v>2075.8983734984299</v>
      </c>
      <c r="BJ1744" s="9">
        <v>1309.0828866571601</v>
      </c>
      <c r="BK1744" s="9">
        <v>798.34326033951504</v>
      </c>
      <c r="BL1744" s="9">
        <v>4502.7127005376196</v>
      </c>
      <c r="BM1744" s="9">
        <v>8485.4451680202892</v>
      </c>
      <c r="BN1744" s="9">
        <v>1532.2072043963401</v>
      </c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</row>
    <row r="1745" spans="6:76" x14ac:dyDescent="0.2">
      <c r="F1745" s="14"/>
      <c r="AX1745" s="8" t="s">
        <v>707</v>
      </c>
      <c r="AY1745" s="8" t="s">
        <v>4168</v>
      </c>
      <c r="AZ1745" s="8" t="s">
        <v>1623</v>
      </c>
      <c r="BA1745" s="9">
        <v>6707.3192944696202</v>
      </c>
      <c r="BB1745" s="9">
        <v>1639.6882220413399</v>
      </c>
      <c r="BC1745" s="9">
        <v>157.21819935637501</v>
      </c>
      <c r="BD1745" s="9"/>
      <c r="BE1745" s="9"/>
      <c r="BF1745" s="9"/>
      <c r="BG1745" s="9"/>
      <c r="BH1745" s="9">
        <v>22509.282523000002</v>
      </c>
      <c r="BI1745" s="9"/>
      <c r="BJ1745" s="9"/>
      <c r="BK1745" s="9"/>
      <c r="BL1745" s="9"/>
      <c r="BM1745" s="9"/>
      <c r="BN1745" s="9">
        <v>1040.61821079578</v>
      </c>
      <c r="BO1745" s="9"/>
      <c r="BP1745" s="9">
        <v>1179.3764440826801</v>
      </c>
      <c r="BQ1745" s="9"/>
      <c r="BR1745" s="9"/>
      <c r="BS1745" s="9"/>
      <c r="BT1745" s="9"/>
      <c r="BU1745" s="9"/>
      <c r="BV1745" s="9"/>
      <c r="BW1745" s="9"/>
      <c r="BX1745" s="9">
        <v>2100</v>
      </c>
    </row>
    <row r="1746" spans="6:76" x14ac:dyDescent="0.2">
      <c r="F1746" s="14"/>
      <c r="AX1746" s="8" t="s">
        <v>4169</v>
      </c>
      <c r="AY1746" s="8" t="s">
        <v>4170</v>
      </c>
      <c r="AZ1746" s="8" t="s">
        <v>1623</v>
      </c>
      <c r="BA1746" s="9">
        <v>1710.4311975896101</v>
      </c>
      <c r="BB1746" s="9">
        <v>1640.94159297121</v>
      </c>
      <c r="BC1746" s="9">
        <v>59.245761093474798</v>
      </c>
      <c r="BD1746" s="9"/>
      <c r="BE1746" s="9">
        <v>929</v>
      </c>
      <c r="BF1746" s="9">
        <v>140.11203610000001</v>
      </c>
      <c r="BG1746" s="9"/>
      <c r="BH1746" s="9"/>
      <c r="BI1746" s="9">
        <v>2350.4491954437799</v>
      </c>
      <c r="BJ1746" s="9"/>
      <c r="BK1746" s="9"/>
      <c r="BL1746" s="9">
        <v>807.41068351448496</v>
      </c>
      <c r="BM1746" s="9"/>
      <c r="BN1746" s="9">
        <v>555.65110128443905</v>
      </c>
      <c r="BO1746" s="9"/>
      <c r="BP1746" s="9"/>
      <c r="BQ1746" s="9"/>
      <c r="BR1746" s="9">
        <v>2987.0814421179398</v>
      </c>
      <c r="BS1746" s="9">
        <v>2384.6235160156598</v>
      </c>
      <c r="BT1746" s="9">
        <v>1640.94159297121</v>
      </c>
      <c r="BU1746" s="9"/>
      <c r="BV1746" s="9">
        <v>2418.1222191224301</v>
      </c>
      <c r="BW1746" s="9">
        <v>3121.35138691572</v>
      </c>
      <c r="BX1746" s="9">
        <v>1480</v>
      </c>
    </row>
    <row r="1747" spans="6:76" x14ac:dyDescent="0.2">
      <c r="F1747" s="14"/>
      <c r="AX1747" s="8" t="s">
        <v>4171</v>
      </c>
      <c r="AY1747" s="8" t="s">
        <v>4171</v>
      </c>
      <c r="AZ1747" s="8" t="s">
        <v>1640</v>
      </c>
      <c r="BA1747" s="9">
        <v>1670.88383563211</v>
      </c>
      <c r="BB1747" s="9">
        <v>1641</v>
      </c>
      <c r="BC1747" s="9">
        <v>71.3524202877135</v>
      </c>
      <c r="BD1747" s="9"/>
      <c r="BE1747" s="9">
        <v>1641</v>
      </c>
      <c r="BF1747" s="9">
        <v>155.7686654</v>
      </c>
      <c r="BG1747" s="9"/>
      <c r="BH1747" s="9"/>
      <c r="BI1747" s="9">
        <v>1728.23788262686</v>
      </c>
      <c r="BJ1747" s="9"/>
      <c r="BK1747" s="9"/>
      <c r="BL1747" s="9">
        <v>380.51832272923502</v>
      </c>
      <c r="BM1747" s="9"/>
      <c r="BN1747" s="9">
        <v>1170.6404766596399</v>
      </c>
      <c r="BO1747" s="9"/>
      <c r="BP1747" s="9">
        <v>1504.03252167707</v>
      </c>
      <c r="BQ1747" s="9"/>
      <c r="BR1747" s="9"/>
      <c r="BS1747" s="9">
        <v>2377.8846660779</v>
      </c>
      <c r="BT1747" s="9"/>
      <c r="BU1747" s="9"/>
      <c r="BV1747" s="9"/>
      <c r="BW1747" s="9">
        <v>4239.8719855182899</v>
      </c>
      <c r="BX1747" s="9">
        <v>1840</v>
      </c>
    </row>
    <row r="1748" spans="6:76" x14ac:dyDescent="0.2">
      <c r="F1748" s="14"/>
      <c r="AX1748" s="8" t="s">
        <v>4172</v>
      </c>
      <c r="AY1748" s="8" t="s">
        <v>4173</v>
      </c>
      <c r="AZ1748" s="8" t="s">
        <v>1623</v>
      </c>
      <c r="BA1748" s="9">
        <v>1565.6613454380999</v>
      </c>
      <c r="BB1748" s="9">
        <v>1642.5724385630299</v>
      </c>
      <c r="BC1748" s="9">
        <v>79.194340307188</v>
      </c>
      <c r="BD1748" s="9"/>
      <c r="BE1748" s="9">
        <v>1973</v>
      </c>
      <c r="BF1748" s="9">
        <v>171.20592329999999</v>
      </c>
      <c r="BG1748" s="9"/>
      <c r="BH1748" s="9"/>
      <c r="BI1748" s="9">
        <v>2197.0337492096601</v>
      </c>
      <c r="BJ1748" s="9"/>
      <c r="BK1748" s="9"/>
      <c r="BL1748" s="9">
        <v>1642.5724385630299</v>
      </c>
      <c r="BM1748" s="9"/>
      <c r="BN1748" s="9">
        <v>915.67561478625203</v>
      </c>
      <c r="BO1748" s="9"/>
      <c r="BP1748" s="9"/>
      <c r="BQ1748" s="9">
        <v>3741.1416922077801</v>
      </c>
      <c r="BR1748" s="9"/>
      <c r="BS1748" s="9"/>
      <c r="BT1748" s="9"/>
      <c r="BU1748" s="9"/>
      <c r="BV1748" s="9"/>
      <c r="BW1748" s="9"/>
      <c r="BX1748" s="9">
        <v>319</v>
      </c>
    </row>
    <row r="1749" spans="6:76" x14ac:dyDescent="0.2">
      <c r="F1749" s="14"/>
      <c r="AX1749" s="8" t="s">
        <v>4174</v>
      </c>
      <c r="AY1749" s="8" t="s">
        <v>4175</v>
      </c>
      <c r="AZ1749" s="8" t="s">
        <v>1623</v>
      </c>
      <c r="BA1749" s="9">
        <v>1392.8759613506099</v>
      </c>
      <c r="BB1749" s="9">
        <v>1642.9989142263</v>
      </c>
      <c r="BC1749" s="9">
        <v>68.172580735727095</v>
      </c>
      <c r="BD1749" s="9"/>
      <c r="BE1749" s="9">
        <v>2583</v>
      </c>
      <c r="BF1749" s="9">
        <v>33.062065750000002</v>
      </c>
      <c r="BG1749" s="9"/>
      <c r="BH1749" s="9"/>
      <c r="BI1749" s="9">
        <v>1642.9989142263</v>
      </c>
      <c r="BJ1749" s="9"/>
      <c r="BK1749" s="9">
        <v>2360.8608415434201</v>
      </c>
      <c r="BL1749" s="9"/>
      <c r="BM1749" s="9"/>
      <c r="BN1749" s="9">
        <v>955.66707238501294</v>
      </c>
      <c r="BO1749" s="9"/>
      <c r="BP1749" s="9"/>
      <c r="BQ1749" s="9"/>
      <c r="BR1749" s="9"/>
      <c r="BS1749" s="9">
        <v>1706.5428355495501</v>
      </c>
      <c r="BT1749" s="9"/>
      <c r="BU1749" s="9"/>
      <c r="BV1749" s="9"/>
      <c r="BW1749" s="9"/>
      <c r="BX1749" s="9">
        <v>468</v>
      </c>
    </row>
    <row r="1750" spans="6:76" x14ac:dyDescent="0.2">
      <c r="F1750" s="14"/>
      <c r="AX1750" s="8" t="s">
        <v>4176</v>
      </c>
      <c r="AY1750" s="8" t="s">
        <v>4177</v>
      </c>
      <c r="AZ1750" s="8" t="s">
        <v>1623</v>
      </c>
      <c r="BA1750" s="9">
        <v>1616.7379622035301</v>
      </c>
      <c r="BB1750" s="9">
        <v>1644.7970827608401</v>
      </c>
      <c r="BC1750" s="9">
        <v>52.339222409170702</v>
      </c>
      <c r="BD1750" s="9"/>
      <c r="BE1750" s="9">
        <v>754</v>
      </c>
      <c r="BF1750" s="9">
        <v>132.58301729999999</v>
      </c>
      <c r="BG1750" s="9"/>
      <c r="BH1750" s="9"/>
      <c r="BI1750" s="9">
        <v>1985.66892356156</v>
      </c>
      <c r="BJ1750" s="9"/>
      <c r="BK1750" s="9"/>
      <c r="BL1750" s="9">
        <v>1589.59416552167</v>
      </c>
      <c r="BM1750" s="9"/>
      <c r="BN1750" s="9">
        <v>1375.7523685651299</v>
      </c>
      <c r="BO1750" s="9"/>
      <c r="BP1750" s="9">
        <v>1445.3779838240901</v>
      </c>
      <c r="BQ1750" s="9">
        <v>3371.7874229327399</v>
      </c>
      <c r="BR1750" s="9"/>
      <c r="BS1750" s="9">
        <v>1811.02435337516</v>
      </c>
      <c r="BT1750" s="9"/>
      <c r="BU1750" s="9"/>
      <c r="BV1750" s="9">
        <v>2001.59138695498</v>
      </c>
      <c r="BW1750" s="9"/>
      <c r="BX1750" s="9">
        <v>1700</v>
      </c>
    </row>
    <row r="1751" spans="6:76" x14ac:dyDescent="0.2">
      <c r="F1751" s="14"/>
      <c r="AX1751" s="8" t="s">
        <v>1205</v>
      </c>
      <c r="AY1751" s="8" t="s">
        <v>4178</v>
      </c>
      <c r="AZ1751" s="8" t="s">
        <v>1623</v>
      </c>
      <c r="BA1751" s="9">
        <v>1726.8539086851399</v>
      </c>
      <c r="BB1751" s="9">
        <v>1646</v>
      </c>
      <c r="BC1751" s="9">
        <v>75.305871546694704</v>
      </c>
      <c r="BD1751" s="9">
        <v>2986</v>
      </c>
      <c r="BE1751" s="9">
        <v>1646</v>
      </c>
      <c r="BF1751" s="9">
        <v>175.76015000000001</v>
      </c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>
        <v>3074.5093934256902</v>
      </c>
      <c r="BX1751" s="9">
        <v>752</v>
      </c>
    </row>
    <row r="1752" spans="6:76" x14ac:dyDescent="0.2">
      <c r="F1752" s="14"/>
      <c r="AX1752" s="8" t="s">
        <v>4179</v>
      </c>
      <c r="AY1752" s="8" t="s">
        <v>4180</v>
      </c>
      <c r="AZ1752" s="8" t="s">
        <v>1623</v>
      </c>
      <c r="BA1752" s="9">
        <v>1758.7954707030499</v>
      </c>
      <c r="BB1752" s="9">
        <v>1646.22700036586</v>
      </c>
      <c r="BC1752" s="9">
        <v>65.887123154573999</v>
      </c>
      <c r="BD1752" s="9"/>
      <c r="BE1752" s="9"/>
      <c r="BF1752" s="9">
        <v>404.1262365</v>
      </c>
      <c r="BG1752" s="9">
        <v>1667.9135349999999</v>
      </c>
      <c r="BH1752" s="9"/>
      <c r="BI1752" s="9"/>
      <c r="BJ1752" s="9"/>
      <c r="BK1752" s="9">
        <v>2317.7239363312801</v>
      </c>
      <c r="BL1752" s="9">
        <v>1548.4672194956399</v>
      </c>
      <c r="BM1752" s="9"/>
      <c r="BN1752" s="9">
        <v>1624.5404657317199</v>
      </c>
      <c r="BO1752" s="9">
        <v>2348.5965790774999</v>
      </c>
      <c r="BP1752" s="9"/>
      <c r="BQ1752" s="9"/>
      <c r="BR1752" s="9">
        <v>3899.99579348825</v>
      </c>
      <c r="BS1752" s="9"/>
      <c r="BT1752" s="9"/>
      <c r="BU1752" s="9"/>
      <c r="BV1752" s="9"/>
      <c r="BW1752" s="9"/>
      <c r="BX1752" s="9">
        <v>259</v>
      </c>
    </row>
    <row r="1753" spans="6:76" x14ac:dyDescent="0.2">
      <c r="F1753" s="14"/>
      <c r="AX1753" s="8" t="s">
        <v>4181</v>
      </c>
      <c r="AY1753" s="8" t="s">
        <v>4182</v>
      </c>
      <c r="AZ1753" s="8" t="s">
        <v>1623</v>
      </c>
      <c r="BA1753" s="9">
        <v>1727.4892543772701</v>
      </c>
      <c r="BB1753" s="9">
        <v>1647.4350805496799</v>
      </c>
      <c r="BC1753" s="9">
        <v>65.257626839179096</v>
      </c>
      <c r="BD1753" s="9"/>
      <c r="BE1753" s="9">
        <v>1931</v>
      </c>
      <c r="BF1753" s="9">
        <v>3.9613586770000002</v>
      </c>
      <c r="BG1753" s="9"/>
      <c r="BH1753" s="9"/>
      <c r="BI1753" s="9">
        <v>1210.1435614782899</v>
      </c>
      <c r="BJ1753" s="9"/>
      <c r="BK1753" s="9"/>
      <c r="BL1753" s="9"/>
      <c r="BM1753" s="9"/>
      <c r="BN1753" s="9">
        <v>2754.7068354519402</v>
      </c>
      <c r="BO1753" s="9"/>
      <c r="BP1753" s="9">
        <v>1363.8701610993601</v>
      </c>
      <c r="BQ1753" s="9"/>
      <c r="BR1753" s="9"/>
      <c r="BS1753" s="9"/>
      <c r="BT1753" s="9"/>
      <c r="BU1753" s="9"/>
      <c r="BV1753" s="9"/>
      <c r="BW1753" s="9">
        <v>3101.2536095570299</v>
      </c>
      <c r="BX1753" s="9"/>
    </row>
    <row r="1754" spans="6:76" x14ac:dyDescent="0.2">
      <c r="F1754" s="14"/>
      <c r="AX1754" s="8" t="s">
        <v>4183</v>
      </c>
      <c r="AY1754" s="8" t="s">
        <v>4184</v>
      </c>
      <c r="AZ1754" s="8" t="s">
        <v>1623</v>
      </c>
      <c r="BA1754" s="9">
        <v>1937.33349137205</v>
      </c>
      <c r="BB1754" s="9">
        <v>1647.78997393494</v>
      </c>
      <c r="BC1754" s="9">
        <v>86.304684710073502</v>
      </c>
      <c r="BD1754" s="9">
        <v>4615</v>
      </c>
      <c r="BE1754" s="9"/>
      <c r="BF1754" s="9">
        <v>17.075571159999999</v>
      </c>
      <c r="BG1754" s="9"/>
      <c r="BH1754" s="9"/>
      <c r="BI1754" s="9"/>
      <c r="BJ1754" s="9"/>
      <c r="BK1754" s="9"/>
      <c r="BL1754" s="9">
        <v>639.45928123356896</v>
      </c>
      <c r="BM1754" s="9"/>
      <c r="BN1754" s="9"/>
      <c r="BO1754" s="9"/>
      <c r="BP1754" s="9">
        <v>1560.4832040198601</v>
      </c>
      <c r="BQ1754" s="9"/>
      <c r="BR1754" s="9">
        <v>3056.8861479688599</v>
      </c>
      <c r="BS1754" s="9">
        <v>1735.0967438500199</v>
      </c>
      <c r="BT1754" s="9"/>
      <c r="BU1754" s="9"/>
      <c r="BV1754" s="9"/>
      <c r="BW1754" s="9"/>
      <c r="BX1754" s="9"/>
    </row>
    <row r="1755" spans="6:76" x14ac:dyDescent="0.2">
      <c r="F1755" s="14"/>
      <c r="AX1755" s="8" t="s">
        <v>4185</v>
      </c>
      <c r="AY1755" s="8" t="s">
        <v>4186</v>
      </c>
      <c r="AZ1755" s="8" t="s">
        <v>1623</v>
      </c>
      <c r="BA1755" s="9">
        <v>1672.5407971976799</v>
      </c>
      <c r="BB1755" s="9">
        <v>1649.68803622975</v>
      </c>
      <c r="BC1755" s="9">
        <v>60.823974530678797</v>
      </c>
      <c r="BD1755" s="9">
        <v>1781</v>
      </c>
      <c r="BE1755" s="9">
        <v>1564</v>
      </c>
      <c r="BF1755" s="9">
        <v>250.52488210000001</v>
      </c>
      <c r="BG1755" s="9"/>
      <c r="BH1755" s="9"/>
      <c r="BI1755" s="9">
        <v>3215.28575086611</v>
      </c>
      <c r="BJ1755" s="9">
        <v>1318.51455617955</v>
      </c>
      <c r="BK1755" s="9">
        <v>3342.9728388197</v>
      </c>
      <c r="BL1755" s="9">
        <v>1649.68803622975</v>
      </c>
      <c r="BM1755" s="9"/>
      <c r="BN1755" s="9">
        <v>562.10225613893499</v>
      </c>
      <c r="BO1755" s="9">
        <v>2422.9065857338101</v>
      </c>
      <c r="BP1755" s="9"/>
      <c r="BQ1755" s="9"/>
      <c r="BR1755" s="9"/>
      <c r="BS1755" s="9">
        <v>1717.95386310663</v>
      </c>
      <c r="BT1755" s="9"/>
      <c r="BU1755" s="9"/>
      <c r="BV1755" s="9"/>
      <c r="BW1755" s="9"/>
      <c r="BX1755" s="9">
        <v>573</v>
      </c>
    </row>
    <row r="1756" spans="6:76" x14ac:dyDescent="0.2">
      <c r="F1756" s="14"/>
      <c r="AX1756" s="8" t="s">
        <v>4187</v>
      </c>
      <c r="AY1756" s="8" t="s">
        <v>4188</v>
      </c>
      <c r="AZ1756" s="8" t="s">
        <v>1623</v>
      </c>
      <c r="BA1756" s="9">
        <v>1846.6234049852301</v>
      </c>
      <c r="BB1756" s="9">
        <v>1650.5588635384099</v>
      </c>
      <c r="BC1756" s="9">
        <v>47.825794494870003</v>
      </c>
      <c r="BD1756" s="9"/>
      <c r="BE1756" s="9">
        <v>1389</v>
      </c>
      <c r="BF1756" s="9">
        <v>601.00041880000003</v>
      </c>
      <c r="BG1756" s="9"/>
      <c r="BH1756" s="9">
        <v>3007.0627365999999</v>
      </c>
      <c r="BI1756" s="9">
        <v>852.00703839675498</v>
      </c>
      <c r="BJ1756" s="9"/>
      <c r="BK1756" s="9"/>
      <c r="BL1756" s="9">
        <v>1552.21476471098</v>
      </c>
      <c r="BM1756" s="9"/>
      <c r="BN1756" s="9">
        <v>2847.9154449438602</v>
      </c>
      <c r="BO1756" s="9"/>
      <c r="BP1756" s="9">
        <v>1747.59539160745</v>
      </c>
      <c r="BQ1756" s="9"/>
      <c r="BR1756" s="9">
        <v>3168.3205277163802</v>
      </c>
      <c r="BS1756" s="9">
        <v>1644.6653436475899</v>
      </c>
      <c r="BT1756" s="9">
        <v>1656.4523834292399</v>
      </c>
      <c r="BU1756" s="9"/>
      <c r="BV1756" s="9"/>
      <c r="BW1756" s="9"/>
      <c r="BX1756" s="9"/>
    </row>
    <row r="1757" spans="6:76" x14ac:dyDescent="0.2">
      <c r="F1757" s="14"/>
      <c r="AX1757" s="8" t="s">
        <v>4189</v>
      </c>
      <c r="AY1757" s="8" t="s">
        <v>4190</v>
      </c>
      <c r="AZ1757" s="8" t="s">
        <v>1623</v>
      </c>
      <c r="BA1757" s="9">
        <v>1692.8850312837001</v>
      </c>
      <c r="BB1757" s="9">
        <v>1651.17702186723</v>
      </c>
      <c r="BC1757" s="9">
        <v>68.976905140747903</v>
      </c>
      <c r="BD1757" s="9"/>
      <c r="BE1757" s="9">
        <v>3131</v>
      </c>
      <c r="BF1757" s="9">
        <v>394.18421139999998</v>
      </c>
      <c r="BG1757" s="9"/>
      <c r="BH1757" s="9"/>
      <c r="BI1757" s="9">
        <v>1052.0347107208599</v>
      </c>
      <c r="BJ1757" s="9"/>
      <c r="BK1757" s="9">
        <v>3573.0801140909298</v>
      </c>
      <c r="BL1757" s="9">
        <v>1751.4271703233701</v>
      </c>
      <c r="BM1757" s="9"/>
      <c r="BN1757" s="9">
        <v>1696.5973888646899</v>
      </c>
      <c r="BO1757" s="9"/>
      <c r="BP1757" s="9">
        <v>1605.75665486977</v>
      </c>
      <c r="BQ1757" s="9"/>
      <c r="BR1757" s="9"/>
      <c r="BS1757" s="9"/>
      <c r="BT1757" s="9"/>
      <c r="BU1757" s="9"/>
      <c r="BV1757" s="9"/>
      <c r="BW1757" s="9"/>
      <c r="BX1757" s="9">
        <v>339</v>
      </c>
    </row>
    <row r="1758" spans="6:76" x14ac:dyDescent="0.2">
      <c r="F1758" s="14"/>
      <c r="AX1758" s="8" t="s">
        <v>4191</v>
      </c>
      <c r="AY1758" s="8" t="s">
        <v>4192</v>
      </c>
      <c r="AZ1758" s="8" t="s">
        <v>1623</v>
      </c>
      <c r="BA1758" s="9">
        <v>1724.9344490210799</v>
      </c>
      <c r="BB1758" s="9">
        <v>1651.2800857570601</v>
      </c>
      <c r="BC1758" s="9">
        <v>23.912364817442601</v>
      </c>
      <c r="BD1758" s="9"/>
      <c r="BE1758" s="9">
        <v>2016</v>
      </c>
      <c r="BF1758" s="9">
        <v>1606.4099779999999</v>
      </c>
      <c r="BG1758" s="9"/>
      <c r="BH1758" s="9"/>
      <c r="BI1758" s="9"/>
      <c r="BJ1758" s="9"/>
      <c r="BK1758" s="9"/>
      <c r="BL1758" s="9">
        <v>2210.0250847442298</v>
      </c>
      <c r="BM1758" s="9"/>
      <c r="BN1758" s="9">
        <v>1651.2800857570601</v>
      </c>
      <c r="BO1758" s="9"/>
      <c r="BP1758" s="9">
        <v>1140.9570966041299</v>
      </c>
      <c r="BQ1758" s="9"/>
      <c r="BR1758" s="9"/>
      <c r="BS1758" s="9"/>
      <c r="BT1758" s="9"/>
      <c r="BU1758" s="9"/>
      <c r="BV1758" s="9"/>
      <c r="BW1758" s="9"/>
      <c r="BX1758" s="9"/>
    </row>
    <row r="1759" spans="6:76" x14ac:dyDescent="0.2">
      <c r="F1759" s="14"/>
      <c r="AX1759" s="8" t="s">
        <v>1072</v>
      </c>
      <c r="AY1759" s="8" t="s">
        <v>4193</v>
      </c>
      <c r="AZ1759" s="8" t="s">
        <v>1623</v>
      </c>
      <c r="BA1759" s="9">
        <v>1824.53987829535</v>
      </c>
      <c r="BB1759" s="9">
        <v>1653.7861265701999</v>
      </c>
      <c r="BC1759" s="9">
        <v>62.547582964140197</v>
      </c>
      <c r="BD1759" s="9"/>
      <c r="BE1759" s="9">
        <v>1804</v>
      </c>
      <c r="BF1759" s="9">
        <v>253.0377239</v>
      </c>
      <c r="BG1759" s="9"/>
      <c r="BH1759" s="9">
        <v>3279.4871420999998</v>
      </c>
      <c r="BI1759" s="9">
        <v>1548.9007288273999</v>
      </c>
      <c r="BJ1759" s="9"/>
      <c r="BK1759" s="9">
        <v>1649.1521127179601</v>
      </c>
      <c r="BL1759" s="9">
        <v>3635.3211783950301</v>
      </c>
      <c r="BM1759" s="9"/>
      <c r="BN1759" s="9">
        <v>1658.42014042244</v>
      </c>
      <c r="BO1759" s="9"/>
      <c r="BP1759" s="9"/>
      <c r="BQ1759" s="9"/>
      <c r="BR1759" s="9"/>
      <c r="BS1759" s="9"/>
      <c r="BT1759" s="9"/>
      <c r="BU1759" s="9"/>
      <c r="BV1759" s="9"/>
      <c r="BW1759" s="9"/>
      <c r="BX1759" s="9">
        <v>768</v>
      </c>
    </row>
    <row r="1760" spans="6:76" x14ac:dyDescent="0.2">
      <c r="F1760" s="14"/>
      <c r="AX1760" s="8" t="s">
        <v>4194</v>
      </c>
      <c r="AY1760" s="8" t="s">
        <v>4195</v>
      </c>
      <c r="AZ1760" s="8" t="s">
        <v>1623</v>
      </c>
      <c r="BA1760" s="9">
        <v>1644.20775300832</v>
      </c>
      <c r="BB1760" s="9">
        <v>1655.7585640083601</v>
      </c>
      <c r="BC1760" s="9">
        <v>64.336378258033704</v>
      </c>
      <c r="BD1760" s="9"/>
      <c r="BE1760" s="9">
        <v>1496</v>
      </c>
      <c r="BF1760" s="9">
        <v>372.463323</v>
      </c>
      <c r="BG1760" s="9"/>
      <c r="BH1760" s="9"/>
      <c r="BI1760" s="9">
        <v>3035.0667134750402</v>
      </c>
      <c r="BJ1760" s="9"/>
      <c r="BK1760" s="9">
        <v>587.09687157197402</v>
      </c>
      <c r="BL1760" s="9">
        <v>3323.3198666081898</v>
      </c>
      <c r="BM1760" s="9"/>
      <c r="BN1760" s="9">
        <v>534.28855432356602</v>
      </c>
      <c r="BO1760" s="9">
        <v>2098.7299595427899</v>
      </c>
      <c r="BP1760" s="9">
        <v>1655.7585640083601</v>
      </c>
      <c r="BQ1760" s="9"/>
      <c r="BR1760" s="9"/>
      <c r="BS1760" s="9">
        <v>1695.1459245449901</v>
      </c>
      <c r="BT1760" s="9"/>
      <c r="BU1760" s="9"/>
      <c r="BV1760" s="9"/>
      <c r="BW1760" s="9"/>
      <c r="BX1760" s="9"/>
    </row>
    <row r="1761" spans="6:76" x14ac:dyDescent="0.2">
      <c r="F1761" s="14"/>
      <c r="AX1761" s="8" t="s">
        <v>4196</v>
      </c>
      <c r="AY1761" s="8" t="s">
        <v>4197</v>
      </c>
      <c r="AZ1761" s="8" t="s">
        <v>1623</v>
      </c>
      <c r="BA1761" s="9">
        <v>1656.4523834292399</v>
      </c>
      <c r="BB1761" s="9">
        <v>1656.4523834292399</v>
      </c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>
        <v>1656.4523834292399</v>
      </c>
      <c r="BU1761" s="9"/>
      <c r="BV1761" s="9"/>
      <c r="BW1761" s="9"/>
      <c r="BX1761" s="9"/>
    </row>
    <row r="1762" spans="6:76" x14ac:dyDescent="0.2">
      <c r="F1762" s="14"/>
      <c r="AX1762" s="8" t="s">
        <v>1417</v>
      </c>
      <c r="AY1762" s="8" t="s">
        <v>4198</v>
      </c>
      <c r="AZ1762" s="8" t="s">
        <v>1623</v>
      </c>
      <c r="BA1762" s="9">
        <v>2281.1373043848598</v>
      </c>
      <c r="BB1762" s="9">
        <v>1658.22817122486</v>
      </c>
      <c r="BC1762" s="9">
        <v>86.082293675560095</v>
      </c>
      <c r="BD1762" s="9"/>
      <c r="BE1762" s="9">
        <v>6806</v>
      </c>
      <c r="BF1762" s="9">
        <v>626.35889320000001</v>
      </c>
      <c r="BG1762" s="9"/>
      <c r="BH1762" s="9"/>
      <c r="BI1762" s="9">
        <v>1658.22817122486</v>
      </c>
      <c r="BJ1762" s="9"/>
      <c r="BK1762" s="9"/>
      <c r="BL1762" s="9">
        <v>356.18652182347699</v>
      </c>
      <c r="BM1762" s="9"/>
      <c r="BN1762" s="9"/>
      <c r="BO1762" s="9"/>
      <c r="BP1762" s="9">
        <v>1366.45705990287</v>
      </c>
      <c r="BQ1762" s="9"/>
      <c r="BR1762" s="9">
        <v>2605.75512338611</v>
      </c>
      <c r="BS1762" s="9">
        <v>2361.7258642329898</v>
      </c>
      <c r="BT1762" s="9"/>
      <c r="BU1762" s="9"/>
      <c r="BV1762" s="9"/>
      <c r="BW1762" s="9">
        <v>3509.5241056934301</v>
      </c>
      <c r="BX1762" s="9">
        <v>1240</v>
      </c>
    </row>
    <row r="1763" spans="6:76" x14ac:dyDescent="0.2">
      <c r="F1763" s="14"/>
      <c r="AX1763" s="8" t="s">
        <v>4199</v>
      </c>
      <c r="AY1763" s="8" t="s">
        <v>4200</v>
      </c>
      <c r="AZ1763" s="8" t="s">
        <v>1623</v>
      </c>
      <c r="BA1763" s="9">
        <v>2406.9909507451598</v>
      </c>
      <c r="BB1763" s="9">
        <v>1661.9194279999999</v>
      </c>
      <c r="BC1763" s="9">
        <v>91.493375588554002</v>
      </c>
      <c r="BD1763" s="9"/>
      <c r="BE1763" s="9">
        <v>1798</v>
      </c>
      <c r="BF1763" s="9">
        <v>395.00411150000002</v>
      </c>
      <c r="BG1763" s="9">
        <v>1661.9194279999999</v>
      </c>
      <c r="BH1763" s="9">
        <v>806.46863556999995</v>
      </c>
      <c r="BI1763" s="9"/>
      <c r="BJ1763" s="9"/>
      <c r="BK1763" s="9">
        <v>6365.3711626083395</v>
      </c>
      <c r="BL1763" s="9">
        <v>4552.1733175377703</v>
      </c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>
        <v>1270</v>
      </c>
    </row>
    <row r="1764" spans="6:76" x14ac:dyDescent="0.2">
      <c r="F1764" s="14"/>
      <c r="AX1764" s="8" t="s">
        <v>4201</v>
      </c>
      <c r="AY1764" s="8" t="s">
        <v>4202</v>
      </c>
      <c r="AZ1764" s="8" t="s">
        <v>1623</v>
      </c>
      <c r="BA1764" s="9">
        <v>1893.2337088207701</v>
      </c>
      <c r="BB1764" s="9">
        <v>1662.66791895559</v>
      </c>
      <c r="BC1764" s="9">
        <v>74.354190334841604</v>
      </c>
      <c r="BD1764" s="9">
        <v>5082</v>
      </c>
      <c r="BE1764" s="9">
        <v>1355</v>
      </c>
      <c r="BF1764" s="9">
        <v>154.47667010000001</v>
      </c>
      <c r="BG1764" s="9">
        <v>444.39878490000001</v>
      </c>
      <c r="BH1764" s="9"/>
      <c r="BI1764" s="9">
        <v>1699.87521326309</v>
      </c>
      <c r="BJ1764" s="9"/>
      <c r="BK1764" s="9"/>
      <c r="BL1764" s="9">
        <v>2043.8396693981799</v>
      </c>
      <c r="BM1764" s="9"/>
      <c r="BN1764" s="9">
        <v>2103.8951268355599</v>
      </c>
      <c r="BO1764" s="9"/>
      <c r="BP1764" s="9">
        <v>1243.3909990627999</v>
      </c>
      <c r="BQ1764" s="9"/>
      <c r="BR1764" s="9"/>
      <c r="BS1764" s="9"/>
      <c r="BT1764" s="9">
        <v>1625.4606246480801</v>
      </c>
      <c r="BU1764" s="9"/>
      <c r="BV1764" s="9"/>
      <c r="BW1764" s="9"/>
      <c r="BX1764" s="9">
        <v>3180</v>
      </c>
    </row>
    <row r="1765" spans="6:76" x14ac:dyDescent="0.2">
      <c r="F1765" s="14"/>
      <c r="AX1765" s="8" t="s">
        <v>4203</v>
      </c>
      <c r="AY1765" s="8" t="s">
        <v>4204</v>
      </c>
      <c r="AZ1765" s="8" t="s">
        <v>1623</v>
      </c>
      <c r="BA1765" s="9">
        <v>1870.98507508751</v>
      </c>
      <c r="BB1765" s="9">
        <v>1663.9263333006299</v>
      </c>
      <c r="BC1765" s="9">
        <v>59.025667516727196</v>
      </c>
      <c r="BD1765" s="9"/>
      <c r="BE1765" s="9">
        <v>3607</v>
      </c>
      <c r="BF1765" s="9">
        <v>548.13894470000002</v>
      </c>
      <c r="BG1765" s="9">
        <v>874.96693549999998</v>
      </c>
      <c r="BH1765" s="9"/>
      <c r="BI1765" s="9">
        <v>781.90036005850004</v>
      </c>
      <c r="BJ1765" s="9"/>
      <c r="BK1765" s="9"/>
      <c r="BL1765" s="9">
        <v>1685.8710776578901</v>
      </c>
      <c r="BM1765" s="9"/>
      <c r="BN1765" s="9">
        <v>1663.9263333006299</v>
      </c>
      <c r="BO1765" s="9"/>
      <c r="BP1765" s="9"/>
      <c r="BQ1765" s="9"/>
      <c r="BR1765" s="9"/>
      <c r="BS1765" s="9">
        <v>1625.8084150135801</v>
      </c>
      <c r="BT1765" s="9"/>
      <c r="BU1765" s="9"/>
      <c r="BV1765" s="9"/>
      <c r="BW1765" s="9">
        <v>3101.2536095570299</v>
      </c>
      <c r="BX1765" s="9">
        <v>2950</v>
      </c>
    </row>
    <row r="1766" spans="6:76" x14ac:dyDescent="0.2">
      <c r="F1766" s="14"/>
      <c r="AX1766" s="8" t="s">
        <v>1097</v>
      </c>
      <c r="AY1766" s="8" t="s">
        <v>4205</v>
      </c>
      <c r="AZ1766" s="8" t="s">
        <v>1623</v>
      </c>
      <c r="BA1766" s="9">
        <v>2879.6734098246998</v>
      </c>
      <c r="BB1766" s="9">
        <v>1664.71899219956</v>
      </c>
      <c r="BC1766" s="9">
        <v>101.02622675870199</v>
      </c>
      <c r="BD1766" s="9"/>
      <c r="BE1766" s="9">
        <v>9393</v>
      </c>
      <c r="BF1766" s="9">
        <v>126.4285598</v>
      </c>
      <c r="BG1766" s="9"/>
      <c r="BH1766" s="9"/>
      <c r="BI1766" s="9">
        <v>1095.0112646249299</v>
      </c>
      <c r="BJ1766" s="9"/>
      <c r="BK1766" s="9"/>
      <c r="BL1766" s="9">
        <v>2076.1982086726498</v>
      </c>
      <c r="BM1766" s="9"/>
      <c r="BN1766" s="9">
        <v>5334.3719894743999</v>
      </c>
      <c r="BO1766" s="9"/>
      <c r="BP1766" s="9">
        <v>1664.71899219956</v>
      </c>
      <c r="BQ1766" s="9"/>
      <c r="BR1766" s="9"/>
      <c r="BS1766" s="9">
        <v>1529.6524734458901</v>
      </c>
      <c r="BT1766" s="9"/>
      <c r="BU1766" s="9"/>
      <c r="BV1766" s="9"/>
      <c r="BW1766" s="9">
        <v>3760.6792002048701</v>
      </c>
      <c r="BX1766" s="9">
        <v>937</v>
      </c>
    </row>
    <row r="1767" spans="6:76" x14ac:dyDescent="0.2">
      <c r="F1767" s="14"/>
      <c r="AX1767" s="8" t="s">
        <v>4206</v>
      </c>
      <c r="AY1767" s="8" t="s">
        <v>4207</v>
      </c>
      <c r="AZ1767" s="8" t="s">
        <v>1623</v>
      </c>
      <c r="BA1767" s="9">
        <v>1651.8376951186001</v>
      </c>
      <c r="BB1767" s="9">
        <v>1665</v>
      </c>
      <c r="BC1767" s="9">
        <v>53.743831363286098</v>
      </c>
      <c r="BD1767" s="9"/>
      <c r="BE1767" s="9">
        <v>1665</v>
      </c>
      <c r="BF1767" s="9">
        <v>176.80528570000001</v>
      </c>
      <c r="BG1767" s="9"/>
      <c r="BH1767" s="9"/>
      <c r="BI1767" s="9">
        <v>1757.5438044549601</v>
      </c>
      <c r="BJ1767" s="9"/>
      <c r="BK1767" s="9"/>
      <c r="BL1767" s="9">
        <v>1336.55544117216</v>
      </c>
      <c r="BM1767" s="9"/>
      <c r="BN1767" s="9"/>
      <c r="BO1767" s="9"/>
      <c r="BP1767" s="9">
        <v>1784.7815186601699</v>
      </c>
      <c r="BQ1767" s="9"/>
      <c r="BR1767" s="9"/>
      <c r="BS1767" s="9">
        <v>1633.34635162676</v>
      </c>
      <c r="BT1767" s="9"/>
      <c r="BU1767" s="9"/>
      <c r="BV1767" s="9"/>
      <c r="BW1767" s="9">
        <v>3208.8314642161799</v>
      </c>
      <c r="BX1767" s="9"/>
    </row>
    <row r="1768" spans="6:76" x14ac:dyDescent="0.2">
      <c r="F1768" s="14"/>
      <c r="AX1768" s="8" t="s">
        <v>4208</v>
      </c>
      <c r="AY1768" s="8" t="s">
        <v>4209</v>
      </c>
      <c r="AZ1768" s="8" t="s">
        <v>1623</v>
      </c>
      <c r="BA1768" s="9">
        <v>1737.9865206166401</v>
      </c>
      <c r="BB1768" s="9">
        <v>1665.16890127076</v>
      </c>
      <c r="BC1768" s="9">
        <v>53.805366486556998</v>
      </c>
      <c r="BD1768" s="9"/>
      <c r="BE1768" s="9">
        <v>1206</v>
      </c>
      <c r="BF1768" s="9">
        <v>84.575623919999998</v>
      </c>
      <c r="BG1768" s="9"/>
      <c r="BH1768" s="9"/>
      <c r="BI1768" s="9">
        <v>1700.33780254152</v>
      </c>
      <c r="BJ1768" s="9"/>
      <c r="BK1768" s="9"/>
      <c r="BL1768" s="9">
        <v>1223.38772407274</v>
      </c>
      <c r="BM1768" s="9"/>
      <c r="BN1768" s="9">
        <v>2973.1302772240902</v>
      </c>
      <c r="BO1768" s="9"/>
      <c r="BP1768" s="9"/>
      <c r="BQ1768" s="9"/>
      <c r="BR1768" s="9">
        <v>2589.0230715706598</v>
      </c>
      <c r="BS1768" s="9"/>
      <c r="BT1768" s="9"/>
      <c r="BU1768" s="9"/>
      <c r="BV1768" s="9">
        <v>2497.43766560413</v>
      </c>
      <c r="BW1768" s="9"/>
      <c r="BX1768" s="9">
        <v>1630</v>
      </c>
    </row>
    <row r="1769" spans="6:76" x14ac:dyDescent="0.2">
      <c r="F1769" s="14"/>
      <c r="AX1769" s="8" t="s">
        <v>4210</v>
      </c>
      <c r="AY1769" s="8" t="s">
        <v>4211</v>
      </c>
      <c r="AZ1769" s="8" t="s">
        <v>1623</v>
      </c>
      <c r="BA1769" s="9">
        <v>1487.2786438994499</v>
      </c>
      <c r="BB1769" s="9">
        <v>1666.2513947324601</v>
      </c>
      <c r="BC1769" s="9">
        <v>64.318611912650098</v>
      </c>
      <c r="BD1769" s="9"/>
      <c r="BE1769" s="9">
        <v>1091</v>
      </c>
      <c r="BF1769" s="9">
        <v>108.5748188</v>
      </c>
      <c r="BG1769" s="9"/>
      <c r="BH1769" s="9"/>
      <c r="BI1769" s="9"/>
      <c r="BJ1769" s="9"/>
      <c r="BK1769" s="9"/>
      <c r="BL1769" s="9">
        <v>1810.2970466480799</v>
      </c>
      <c r="BM1769" s="9"/>
      <c r="BN1769" s="9"/>
      <c r="BO1769" s="9"/>
      <c r="BP1769" s="9">
        <v>2178.9062687064002</v>
      </c>
      <c r="BQ1769" s="9"/>
      <c r="BR1769" s="9">
        <v>2325.4513153379598</v>
      </c>
      <c r="BS1769" s="9">
        <v>1522.20574281684</v>
      </c>
      <c r="BT1769" s="9"/>
      <c r="BU1769" s="9"/>
      <c r="BV1769" s="9">
        <v>2666.7939588863501</v>
      </c>
      <c r="BW1769" s="9"/>
      <c r="BX1769" s="9">
        <v>195</v>
      </c>
    </row>
    <row r="1770" spans="6:76" x14ac:dyDescent="0.2">
      <c r="F1770" s="14"/>
      <c r="AX1770" s="8" t="s">
        <v>686</v>
      </c>
      <c r="AY1770" s="8" t="s">
        <v>4212</v>
      </c>
      <c r="AZ1770" s="8" t="s">
        <v>1623</v>
      </c>
      <c r="BA1770" s="9">
        <v>1634.9153881769</v>
      </c>
      <c r="BB1770" s="9">
        <v>1667.09284513683</v>
      </c>
      <c r="BC1770" s="9">
        <v>56.292415222821603</v>
      </c>
      <c r="BD1770" s="9"/>
      <c r="BE1770" s="9">
        <v>1699</v>
      </c>
      <c r="BF1770" s="9">
        <v>169.69060060000001</v>
      </c>
      <c r="BG1770" s="9"/>
      <c r="BH1770" s="9"/>
      <c r="BI1770" s="9">
        <v>1192.19838722145</v>
      </c>
      <c r="BJ1770" s="9"/>
      <c r="BK1770" s="9">
        <v>2273.79202149198</v>
      </c>
      <c r="BL1770" s="9">
        <v>1406.22962044617</v>
      </c>
      <c r="BM1770" s="9"/>
      <c r="BN1770" s="9">
        <v>824.04976148156902</v>
      </c>
      <c r="BO1770" s="9">
        <v>2617.6743867339701</v>
      </c>
      <c r="BP1770" s="9">
        <v>1635.1856902736599</v>
      </c>
      <c r="BQ1770" s="9">
        <v>3407.72145463164</v>
      </c>
      <c r="BR1770" s="9"/>
      <c r="BS1770" s="9">
        <v>1965.9482019018801</v>
      </c>
      <c r="BT1770" s="9"/>
      <c r="BU1770" s="9"/>
      <c r="BV1770" s="9">
        <v>2013.4945333404901</v>
      </c>
      <c r="BW1770" s="9"/>
      <c r="BX1770" s="9">
        <v>414</v>
      </c>
    </row>
    <row r="1771" spans="6:76" x14ac:dyDescent="0.2">
      <c r="F1771" s="14"/>
      <c r="AX1771" s="8" t="s">
        <v>4213</v>
      </c>
      <c r="AY1771" s="8" t="s">
        <v>4214</v>
      </c>
      <c r="AZ1771" s="8" t="s">
        <v>1623</v>
      </c>
      <c r="BA1771" s="9">
        <v>1704.92869963666</v>
      </c>
      <c r="BB1771" s="9">
        <v>1667.1537002114301</v>
      </c>
      <c r="BC1771" s="9">
        <v>100.39465827019799</v>
      </c>
      <c r="BD1771" s="9"/>
      <c r="BE1771" s="9">
        <v>1794</v>
      </c>
      <c r="BF1771" s="9">
        <v>107.81715459999999</v>
      </c>
      <c r="BG1771" s="9"/>
      <c r="BH1771" s="9"/>
      <c r="BI1771" s="9">
        <v>1667.1537002114301</v>
      </c>
      <c r="BJ1771" s="9"/>
      <c r="BK1771" s="9"/>
      <c r="BL1771" s="9">
        <v>989.22008341928597</v>
      </c>
      <c r="BM1771" s="9">
        <v>5851.9656359087403</v>
      </c>
      <c r="BN1771" s="9">
        <v>508.01323364874202</v>
      </c>
      <c r="BO1771" s="9"/>
      <c r="BP1771" s="9">
        <v>1982.2371740993101</v>
      </c>
      <c r="BQ1771" s="9"/>
      <c r="BR1771" s="9"/>
      <c r="BS1771" s="9">
        <v>1993.95131484239</v>
      </c>
      <c r="BT1771" s="9"/>
      <c r="BU1771" s="9"/>
      <c r="BV1771" s="9"/>
      <c r="BW1771" s="9"/>
      <c r="BX1771" s="9">
        <v>450</v>
      </c>
    </row>
    <row r="1772" spans="6:76" x14ac:dyDescent="0.2">
      <c r="F1772" s="14"/>
      <c r="AX1772" s="8" t="s">
        <v>4215</v>
      </c>
      <c r="AY1772" s="8" t="s">
        <v>4216</v>
      </c>
      <c r="AZ1772" s="8" t="s">
        <v>1623</v>
      </c>
      <c r="BA1772" s="9">
        <v>1940.2877089787501</v>
      </c>
      <c r="BB1772" s="9">
        <v>1671.36232347589</v>
      </c>
      <c r="BC1772" s="9">
        <v>91.300432779216607</v>
      </c>
      <c r="BD1772" s="9"/>
      <c r="BE1772" s="9">
        <v>2139</v>
      </c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>
        <v>1203.72464695178</v>
      </c>
      <c r="BQ1772" s="9">
        <v>4293.4261889632398</v>
      </c>
      <c r="BR1772" s="9"/>
      <c r="BS1772" s="9"/>
      <c r="BT1772" s="9"/>
      <c r="BU1772" s="9"/>
      <c r="BV1772" s="9"/>
      <c r="BW1772" s="9"/>
      <c r="BX1772" s="9">
        <v>125</v>
      </c>
    </row>
    <row r="1773" spans="6:76" x14ac:dyDescent="0.2">
      <c r="F1773" s="14"/>
      <c r="AX1773" s="8" t="s">
        <v>4217</v>
      </c>
      <c r="AY1773" s="8" t="s">
        <v>4217</v>
      </c>
      <c r="AZ1773" s="8" t="s">
        <v>1640</v>
      </c>
      <c r="BA1773" s="9">
        <v>1671.9928302721401</v>
      </c>
      <c r="BB1773" s="9">
        <v>1671.9928302721401</v>
      </c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>
        <v>1671.9928302721401</v>
      </c>
      <c r="BU1773" s="9"/>
      <c r="BV1773" s="9"/>
      <c r="BW1773" s="9"/>
      <c r="BX1773" s="9"/>
    </row>
    <row r="1774" spans="6:76" x14ac:dyDescent="0.2">
      <c r="F1774" s="14"/>
      <c r="AX1774" s="8" t="s">
        <v>1194</v>
      </c>
      <c r="AY1774" s="8" t="s">
        <v>4218</v>
      </c>
      <c r="AZ1774" s="8" t="s">
        <v>1623</v>
      </c>
      <c r="BA1774" s="9">
        <v>2033.6685382206199</v>
      </c>
      <c r="BB1774" s="9">
        <v>1671.9928302721401</v>
      </c>
      <c r="BC1774" s="9">
        <v>64.242551340853097</v>
      </c>
      <c r="BD1774" s="9"/>
      <c r="BE1774" s="9">
        <v>2395</v>
      </c>
      <c r="BF1774" s="9">
        <v>1022.097642</v>
      </c>
      <c r="BG1774" s="9">
        <v>874.57522200000005</v>
      </c>
      <c r="BH1774" s="9">
        <v>1500.2942123</v>
      </c>
      <c r="BI1774" s="9">
        <v>1539.5789227363</v>
      </c>
      <c r="BJ1774" s="9"/>
      <c r="BK1774" s="9">
        <v>2605.1117624261501</v>
      </c>
      <c r="BL1774" s="9">
        <v>1183.1360138382599</v>
      </c>
      <c r="BM1774" s="9"/>
      <c r="BN1774" s="9">
        <v>5614.8897845014499</v>
      </c>
      <c r="BO1774" s="9"/>
      <c r="BP1774" s="9"/>
      <c r="BQ1774" s="9"/>
      <c r="BR1774" s="9"/>
      <c r="BS1774" s="9">
        <v>1855.96632110008</v>
      </c>
      <c r="BT1774" s="9">
        <v>1671.9928302721401</v>
      </c>
      <c r="BU1774" s="9"/>
      <c r="BV1774" s="9">
        <v>2107.7112092524098</v>
      </c>
      <c r="BW1774" s="9"/>
      <c r="BX1774" s="9"/>
    </row>
    <row r="1775" spans="6:76" x14ac:dyDescent="0.2">
      <c r="F1775" s="14"/>
      <c r="AX1775" s="8" t="s">
        <v>935</v>
      </c>
      <c r="AY1775" s="8" t="s">
        <v>4219</v>
      </c>
      <c r="AZ1775" s="8" t="s">
        <v>1623</v>
      </c>
      <c r="BA1775" s="9">
        <v>2339.7949208073401</v>
      </c>
      <c r="BB1775" s="9">
        <v>1672.3527286056601</v>
      </c>
      <c r="BC1775" s="9">
        <v>93.998064287637106</v>
      </c>
      <c r="BD1775" s="9"/>
      <c r="BE1775" s="9">
        <v>1617</v>
      </c>
      <c r="BF1775" s="9"/>
      <c r="BG1775" s="9"/>
      <c r="BH1775" s="9"/>
      <c r="BI1775" s="9"/>
      <c r="BJ1775" s="9"/>
      <c r="BK1775" s="9">
        <v>5529.4915192373601</v>
      </c>
      <c r="BL1775" s="9">
        <v>484.98270678069002</v>
      </c>
      <c r="BM1775" s="9"/>
      <c r="BN1775" s="9"/>
      <c r="BO1775" s="9"/>
      <c r="BP1775" s="9">
        <v>1727.70545721131</v>
      </c>
      <c r="BQ1775" s="9"/>
      <c r="BR1775" s="9"/>
      <c r="BS1775" s="9"/>
      <c r="BT1775" s="9"/>
      <c r="BU1775" s="9"/>
      <c r="BV1775" s="9"/>
      <c r="BW1775" s="9"/>
      <c r="BX1775" s="9"/>
    </row>
    <row r="1776" spans="6:76" x14ac:dyDescent="0.2">
      <c r="F1776" s="14"/>
      <c r="AX1776" s="8" t="s">
        <v>4220</v>
      </c>
      <c r="AY1776" s="8" t="s">
        <v>4221</v>
      </c>
      <c r="AZ1776" s="8" t="s">
        <v>1623</v>
      </c>
      <c r="BA1776" s="9">
        <v>1722.5387679108601</v>
      </c>
      <c r="BB1776" s="9">
        <v>1672.41964353454</v>
      </c>
      <c r="BC1776" s="9">
        <v>77.938361440489501</v>
      </c>
      <c r="BD1776" s="9">
        <v>658</v>
      </c>
      <c r="BE1776" s="9">
        <v>963</v>
      </c>
      <c r="BF1776" s="9">
        <v>252.8281581</v>
      </c>
      <c r="BG1776" s="9"/>
      <c r="BH1776" s="9"/>
      <c r="BI1776" s="9">
        <v>4287.4629541862196</v>
      </c>
      <c r="BJ1776" s="9"/>
      <c r="BK1776" s="9"/>
      <c r="BL1776" s="9">
        <v>1672.41964353454</v>
      </c>
      <c r="BM1776" s="9"/>
      <c r="BN1776" s="9">
        <v>2284.06061955525</v>
      </c>
      <c r="BO1776" s="9"/>
      <c r="BP1776" s="9"/>
      <c r="BQ1776" s="9"/>
      <c r="BR1776" s="9"/>
      <c r="BS1776" s="9"/>
      <c r="BT1776" s="9"/>
      <c r="BU1776" s="9"/>
      <c r="BV1776" s="9"/>
      <c r="BW1776" s="9"/>
      <c r="BX1776" s="9">
        <v>1940</v>
      </c>
    </row>
    <row r="1777" spans="6:76" x14ac:dyDescent="0.2">
      <c r="F1777" s="14"/>
      <c r="AX1777" s="8" t="s">
        <v>884</v>
      </c>
      <c r="AY1777" s="8" t="s">
        <v>4222</v>
      </c>
      <c r="AZ1777" s="8" t="s">
        <v>1623</v>
      </c>
      <c r="BA1777" s="9">
        <v>1704.70802375736</v>
      </c>
      <c r="BB1777" s="9">
        <v>1677.25048017374</v>
      </c>
      <c r="BC1777" s="9">
        <v>62.056549071865902</v>
      </c>
      <c r="BD1777" s="9">
        <v>545</v>
      </c>
      <c r="BE1777" s="9">
        <v>1555</v>
      </c>
      <c r="BF1777" s="9">
        <v>223.39234440000001</v>
      </c>
      <c r="BG1777" s="9"/>
      <c r="BH1777" s="9"/>
      <c r="BI1777" s="9">
        <v>3420.0386866354202</v>
      </c>
      <c r="BJ1777" s="9"/>
      <c r="BK1777" s="9"/>
      <c r="BL1777" s="9">
        <v>1345.05113208221</v>
      </c>
      <c r="BM1777" s="9"/>
      <c r="BN1777" s="9">
        <v>918.84100596113103</v>
      </c>
      <c r="BO1777" s="9"/>
      <c r="BP1777" s="9">
        <v>1833.99092503159</v>
      </c>
      <c r="BQ1777" s="9"/>
      <c r="BR1777" s="9"/>
      <c r="BS1777" s="9">
        <v>1799.50096034747</v>
      </c>
      <c r="BT1777" s="9">
        <v>3336.26518311583</v>
      </c>
      <c r="BU1777" s="9"/>
      <c r="BV1777" s="9"/>
      <c r="BW1777" s="9"/>
      <c r="BX1777" s="9">
        <v>2070</v>
      </c>
    </row>
    <row r="1778" spans="6:76" x14ac:dyDescent="0.2">
      <c r="F1778" s="14"/>
      <c r="AX1778" s="8" t="s">
        <v>1358</v>
      </c>
      <c r="AY1778" s="8" t="s">
        <v>4223</v>
      </c>
      <c r="AZ1778" s="8" t="s">
        <v>1623</v>
      </c>
      <c r="BA1778" s="9">
        <v>1808.90109633615</v>
      </c>
      <c r="BB1778" s="9">
        <v>1679</v>
      </c>
      <c r="BC1778" s="9">
        <v>46.502905583768502</v>
      </c>
      <c r="BD1778" s="9"/>
      <c r="BE1778" s="9">
        <v>1679</v>
      </c>
      <c r="BF1778" s="9">
        <v>590.5232555</v>
      </c>
      <c r="BG1778" s="9"/>
      <c r="BH1778" s="9"/>
      <c r="BI1778" s="9"/>
      <c r="BJ1778" s="9">
        <v>2361.8201764287401</v>
      </c>
      <c r="BK1778" s="9"/>
      <c r="BL1778" s="9"/>
      <c r="BM1778" s="9"/>
      <c r="BN1778" s="9">
        <v>2801.1716422121299</v>
      </c>
      <c r="BO1778" s="9"/>
      <c r="BP1778" s="9">
        <v>1611.9904075398999</v>
      </c>
      <c r="BQ1778" s="9"/>
      <c r="BR1778" s="9"/>
      <c r="BS1778" s="9"/>
      <c r="BT1778" s="9"/>
      <c r="BU1778" s="9"/>
      <c r="BV1778" s="9"/>
      <c r="BW1778" s="9"/>
      <c r="BX1778" s="9"/>
    </row>
    <row r="1779" spans="6:76" x14ac:dyDescent="0.2">
      <c r="F1779" s="14"/>
      <c r="AX1779" s="8" t="s">
        <v>4224</v>
      </c>
      <c r="AY1779" s="8" t="s">
        <v>4225</v>
      </c>
      <c r="AZ1779" s="8" t="s">
        <v>1623</v>
      </c>
      <c r="BA1779" s="9">
        <v>4317.3116387690297</v>
      </c>
      <c r="BB1779" s="9">
        <v>1679.97343892192</v>
      </c>
      <c r="BC1779" s="9">
        <v>187.775834589509</v>
      </c>
      <c r="BD1779" s="9"/>
      <c r="BE1779" s="9">
        <v>898</v>
      </c>
      <c r="BF1779" s="9">
        <v>137.32311849999999</v>
      </c>
      <c r="BG1779" s="9"/>
      <c r="BH1779" s="9">
        <v>25797.595967000001</v>
      </c>
      <c r="BI1779" s="9">
        <v>1870.4096482157299</v>
      </c>
      <c r="BJ1779" s="9"/>
      <c r="BK1779" s="9">
        <v>3135.4934914219298</v>
      </c>
      <c r="BL1779" s="9">
        <v>1602.3801849838001</v>
      </c>
      <c r="BM1779" s="9"/>
      <c r="BN1779" s="9">
        <v>1004.62889987785</v>
      </c>
      <c r="BO1779" s="9"/>
      <c r="BP1779" s="9">
        <v>1679.97343892192</v>
      </c>
      <c r="BQ1779" s="9"/>
      <c r="BR1779" s="9"/>
      <c r="BS1779" s="9"/>
      <c r="BT1779" s="9"/>
      <c r="BU1779" s="9"/>
      <c r="BV1779" s="9"/>
      <c r="BW1779" s="9"/>
      <c r="BX1779" s="9">
        <v>2730</v>
      </c>
    </row>
    <row r="1780" spans="6:76" x14ac:dyDescent="0.2">
      <c r="F1780" s="14"/>
      <c r="AX1780" s="8" t="s">
        <v>4226</v>
      </c>
      <c r="AY1780" s="8" t="s">
        <v>4227</v>
      </c>
      <c r="AZ1780" s="8" t="s">
        <v>1623</v>
      </c>
      <c r="BA1780" s="9">
        <v>1766.7146373282999</v>
      </c>
      <c r="BB1780" s="9">
        <v>1680</v>
      </c>
      <c r="BC1780" s="9">
        <v>67.206127154018006</v>
      </c>
      <c r="BD1780" s="9">
        <v>2666</v>
      </c>
      <c r="BE1780" s="9">
        <v>1940</v>
      </c>
      <c r="BF1780" s="9">
        <v>8.9650232299999999</v>
      </c>
      <c r="BG1780" s="9"/>
      <c r="BH1780" s="9"/>
      <c r="BI1780" s="9"/>
      <c r="BJ1780" s="9"/>
      <c r="BK1780" s="9"/>
      <c r="BL1780" s="9"/>
      <c r="BM1780" s="9"/>
      <c r="BN1780" s="9"/>
      <c r="BO1780" s="9"/>
      <c r="BP1780" s="9">
        <v>1171.8400166086799</v>
      </c>
      <c r="BQ1780" s="9">
        <v>3393.4827841311098</v>
      </c>
      <c r="BR1780" s="9"/>
      <c r="BS1780" s="9"/>
      <c r="BT1780" s="9"/>
      <c r="BU1780" s="9"/>
      <c r="BV1780" s="9"/>
      <c r="BW1780" s="9"/>
      <c r="BX1780" s="9">
        <v>1420</v>
      </c>
    </row>
    <row r="1781" spans="6:76" x14ac:dyDescent="0.2">
      <c r="F1781" s="14"/>
      <c r="AX1781" s="8" t="s">
        <v>4228</v>
      </c>
      <c r="AY1781" s="8" t="s">
        <v>4229</v>
      </c>
      <c r="AZ1781" s="8" t="s">
        <v>1623</v>
      </c>
      <c r="BA1781" s="9">
        <v>1607.0304418031501</v>
      </c>
      <c r="BB1781" s="9">
        <v>1682.4645200012999</v>
      </c>
      <c r="BC1781" s="9">
        <v>78.770260262295096</v>
      </c>
      <c r="BD1781" s="9">
        <v>3041</v>
      </c>
      <c r="BE1781" s="9"/>
      <c r="BF1781" s="9">
        <v>22.192727210000001</v>
      </c>
      <c r="BG1781" s="9"/>
      <c r="BH1781" s="9"/>
      <c r="BI1781" s="9"/>
      <c r="BJ1781" s="9"/>
      <c r="BK1781" s="9"/>
      <c r="BL1781" s="9"/>
      <c r="BM1781" s="9"/>
      <c r="BN1781" s="9"/>
      <c r="BO1781" s="9"/>
      <c r="BP1781" s="9">
        <v>1344.9290400026</v>
      </c>
      <c r="BQ1781" s="9"/>
      <c r="BR1781" s="9"/>
      <c r="BS1781" s="9"/>
      <c r="BT1781" s="9"/>
      <c r="BU1781" s="9"/>
      <c r="BV1781" s="9"/>
      <c r="BW1781" s="9"/>
      <c r="BX1781" s="9">
        <v>2020</v>
      </c>
    </row>
    <row r="1782" spans="6:76" x14ac:dyDescent="0.2">
      <c r="F1782" s="14"/>
      <c r="AX1782" s="8" t="s">
        <v>1401</v>
      </c>
      <c r="AY1782" s="8" t="s">
        <v>4230</v>
      </c>
      <c r="AZ1782" s="8" t="s">
        <v>1623</v>
      </c>
      <c r="BA1782" s="9">
        <v>2755.1828543162801</v>
      </c>
      <c r="BB1782" s="9">
        <v>1683.2261426708801</v>
      </c>
      <c r="BC1782" s="9">
        <v>127.09910684351701</v>
      </c>
      <c r="BD1782" s="9"/>
      <c r="BE1782" s="9">
        <v>12276</v>
      </c>
      <c r="BF1782" s="9">
        <v>307.28154610000001</v>
      </c>
      <c r="BG1782" s="9"/>
      <c r="BH1782" s="9"/>
      <c r="BI1782" s="9"/>
      <c r="BJ1782" s="9">
        <v>1545.28272432416</v>
      </c>
      <c r="BK1782" s="9"/>
      <c r="BL1782" s="9">
        <v>444.60933141614498</v>
      </c>
      <c r="BM1782" s="9"/>
      <c r="BN1782" s="9">
        <v>3342.0924074413701</v>
      </c>
      <c r="BO1782" s="9">
        <v>2396.7588616236098</v>
      </c>
      <c r="BP1782" s="9">
        <v>1630.7200151383599</v>
      </c>
      <c r="BQ1782" s="9"/>
      <c r="BR1782" s="9"/>
      <c r="BS1782" s="9">
        <v>1735.7322702034</v>
      </c>
      <c r="BT1782" s="9"/>
      <c r="BU1782" s="9"/>
      <c r="BV1782" s="9"/>
      <c r="BW1782" s="9">
        <v>3121.35138691572</v>
      </c>
      <c r="BX1782" s="9">
        <v>752</v>
      </c>
    </row>
    <row r="1783" spans="6:76" x14ac:dyDescent="0.2">
      <c r="F1783" s="14"/>
      <c r="AX1783" s="8" t="s">
        <v>4231</v>
      </c>
      <c r="AY1783" s="8" t="s">
        <v>4232</v>
      </c>
      <c r="AZ1783" s="8" t="s">
        <v>1623</v>
      </c>
      <c r="BA1783" s="9">
        <v>1796.4929373146299</v>
      </c>
      <c r="BB1783" s="9">
        <v>1683.69787816693</v>
      </c>
      <c r="BC1783" s="9">
        <v>84.266655551980705</v>
      </c>
      <c r="BD1783" s="9"/>
      <c r="BE1783" s="9"/>
      <c r="BF1783" s="9">
        <v>204.41241679999999</v>
      </c>
      <c r="BG1783" s="9"/>
      <c r="BH1783" s="9"/>
      <c r="BI1783" s="9">
        <v>993.620532811403</v>
      </c>
      <c r="BJ1783" s="9"/>
      <c r="BK1783" s="9"/>
      <c r="BL1783" s="9"/>
      <c r="BM1783" s="9"/>
      <c r="BN1783" s="9">
        <v>1683.69787816693</v>
      </c>
      <c r="BO1783" s="9"/>
      <c r="BP1783" s="9"/>
      <c r="BQ1783" s="9"/>
      <c r="BR1783" s="9"/>
      <c r="BS1783" s="9"/>
      <c r="BT1783" s="9">
        <v>1860.73385879482</v>
      </c>
      <c r="BU1783" s="9"/>
      <c r="BV1783" s="9"/>
      <c r="BW1783" s="9"/>
      <c r="BX1783" s="9">
        <v>4240</v>
      </c>
    </row>
    <row r="1784" spans="6:76" x14ac:dyDescent="0.2">
      <c r="F1784" s="14"/>
      <c r="AX1784" s="8" t="s">
        <v>4233</v>
      </c>
      <c r="AY1784" s="8" t="s">
        <v>4234</v>
      </c>
      <c r="AZ1784" s="8" t="s">
        <v>1623</v>
      </c>
      <c r="BA1784" s="9">
        <v>1629.0054036096201</v>
      </c>
      <c r="BB1784" s="9">
        <v>1685.3553913813601</v>
      </c>
      <c r="BC1784" s="9">
        <v>44.968215685732503</v>
      </c>
      <c r="BD1784" s="9"/>
      <c r="BE1784" s="9">
        <v>1831</v>
      </c>
      <c r="BF1784" s="9">
        <v>193.64268430000001</v>
      </c>
      <c r="BG1784" s="9"/>
      <c r="BH1784" s="9"/>
      <c r="BI1784" s="9">
        <v>1697.6032267412299</v>
      </c>
      <c r="BJ1784" s="9"/>
      <c r="BK1784" s="9"/>
      <c r="BL1784" s="9">
        <v>1122.56872178647</v>
      </c>
      <c r="BM1784" s="9"/>
      <c r="BN1784" s="9">
        <v>1673.1075560214799</v>
      </c>
      <c r="BO1784" s="9">
        <v>2592.8737957941298</v>
      </c>
      <c r="BP1784" s="9"/>
      <c r="BQ1784" s="9"/>
      <c r="BR1784" s="9">
        <v>2309.24156620333</v>
      </c>
      <c r="BS1784" s="9">
        <v>1612.00567803029</v>
      </c>
      <c r="BT1784" s="9"/>
      <c r="BU1784" s="9"/>
      <c r="BV1784" s="9"/>
      <c r="BW1784" s="9"/>
      <c r="BX1784" s="9"/>
    </row>
    <row r="1785" spans="6:76" x14ac:dyDescent="0.2">
      <c r="F1785" s="14"/>
      <c r="AX1785" s="8" t="s">
        <v>4235</v>
      </c>
      <c r="AY1785" s="8" t="s">
        <v>4235</v>
      </c>
      <c r="AZ1785" s="8" t="s">
        <v>1623</v>
      </c>
      <c r="BA1785" s="9">
        <v>1674.9019503356801</v>
      </c>
      <c r="BB1785" s="9">
        <v>1685.3638677377201</v>
      </c>
      <c r="BC1785" s="9">
        <v>13.165858244384101</v>
      </c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>
        <v>1685.3638677377201</v>
      </c>
      <c r="BQ1785" s="9"/>
      <c r="BR1785" s="9"/>
      <c r="BS1785" s="9">
        <v>1449.3419832693201</v>
      </c>
      <c r="BT1785" s="9"/>
      <c r="BU1785" s="9"/>
      <c r="BV1785" s="9"/>
      <c r="BW1785" s="9"/>
      <c r="BX1785" s="9">
        <v>1890</v>
      </c>
    </row>
    <row r="1786" spans="6:76" x14ac:dyDescent="0.2">
      <c r="F1786" s="14"/>
      <c r="AX1786" s="8" t="s">
        <v>1071</v>
      </c>
      <c r="AY1786" s="8" t="s">
        <v>1071</v>
      </c>
      <c r="AZ1786" s="8" t="s">
        <v>1640</v>
      </c>
      <c r="BA1786" s="9">
        <v>1686.3748173019401</v>
      </c>
      <c r="BB1786" s="9">
        <v>1686.3748173019401</v>
      </c>
      <c r="BC1786" s="9">
        <v>113.852028996889</v>
      </c>
      <c r="BD1786" s="9">
        <v>3044</v>
      </c>
      <c r="BE1786" s="9"/>
      <c r="BF1786" s="9"/>
      <c r="BG1786" s="9"/>
      <c r="BH1786" s="9"/>
      <c r="BI1786" s="9"/>
      <c r="BJ1786" s="9"/>
      <c r="BK1786" s="9"/>
      <c r="BL1786" s="9"/>
      <c r="BM1786" s="9"/>
      <c r="BN1786" s="9">
        <v>328.74963460388398</v>
      </c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</row>
    <row r="1787" spans="6:76" x14ac:dyDescent="0.2">
      <c r="F1787" s="14"/>
      <c r="AX1787" s="8" t="s">
        <v>4236</v>
      </c>
      <c r="AY1787" s="8" t="s">
        <v>4237</v>
      </c>
      <c r="AZ1787" s="8" t="s">
        <v>1623</v>
      </c>
      <c r="BA1787" s="9">
        <v>1734.20117114971</v>
      </c>
      <c r="BB1787" s="9">
        <v>1686.63760099367</v>
      </c>
      <c r="BC1787" s="9">
        <v>62.2265905226282</v>
      </c>
      <c r="BD1787" s="9"/>
      <c r="BE1787" s="9">
        <v>2083</v>
      </c>
      <c r="BF1787" s="9">
        <v>252.198678</v>
      </c>
      <c r="BG1787" s="9"/>
      <c r="BH1787" s="9"/>
      <c r="BI1787" s="9">
        <v>911.65380692005499</v>
      </c>
      <c r="BJ1787" s="9"/>
      <c r="BK1787" s="9"/>
      <c r="BL1787" s="9">
        <v>1004.22669534671</v>
      </c>
      <c r="BM1787" s="9"/>
      <c r="BN1787" s="9">
        <v>754.748527034885</v>
      </c>
      <c r="BO1787" s="9">
        <v>2856.3660724782799</v>
      </c>
      <c r="BP1787" s="9">
        <v>1863.2752019873501</v>
      </c>
      <c r="BQ1787" s="9">
        <v>3823.9651128852302</v>
      </c>
      <c r="BR1787" s="9"/>
      <c r="BS1787" s="9">
        <v>2282.57761684455</v>
      </c>
      <c r="BT1787" s="9"/>
      <c r="BU1787" s="9"/>
      <c r="BV1787" s="9"/>
      <c r="BW1787" s="9"/>
      <c r="BX1787" s="9">
        <v>1510</v>
      </c>
    </row>
    <row r="1788" spans="6:76" x14ac:dyDescent="0.2">
      <c r="F1788" s="14"/>
      <c r="AX1788" s="8" t="s">
        <v>4238</v>
      </c>
      <c r="AY1788" s="8" t="s">
        <v>4239</v>
      </c>
      <c r="AZ1788" s="8" t="s">
        <v>1623</v>
      </c>
      <c r="BA1788" s="9">
        <v>1785.8135780825301</v>
      </c>
      <c r="BB1788" s="9">
        <v>1687.5048424326101</v>
      </c>
      <c r="BC1788" s="9">
        <v>58.748735835315799</v>
      </c>
      <c r="BD1788" s="9">
        <v>764</v>
      </c>
      <c r="BE1788" s="9">
        <v>1374</v>
      </c>
      <c r="BF1788" s="9">
        <v>232.53991250000001</v>
      </c>
      <c r="BG1788" s="9"/>
      <c r="BH1788" s="9"/>
      <c r="BI1788" s="9">
        <v>1500.76690277435</v>
      </c>
      <c r="BJ1788" s="9">
        <v>1687.5048424326101</v>
      </c>
      <c r="BK1788" s="9"/>
      <c r="BL1788" s="9">
        <v>1060.8385517163699</v>
      </c>
      <c r="BM1788" s="9"/>
      <c r="BN1788" s="9">
        <v>572.42178756702504</v>
      </c>
      <c r="BO1788" s="9">
        <v>2302.3378343357899</v>
      </c>
      <c r="BP1788" s="9">
        <v>2207.2960892829901</v>
      </c>
      <c r="BQ1788" s="9"/>
      <c r="BR1788" s="9">
        <v>2561.2030399078999</v>
      </c>
      <c r="BS1788" s="9">
        <v>1843.1049587989401</v>
      </c>
      <c r="BT1788" s="9"/>
      <c r="BU1788" s="9"/>
      <c r="BV1788" s="9"/>
      <c r="BW1788" s="9">
        <v>3859.56259575692</v>
      </c>
      <c r="BX1788" s="9">
        <v>3250</v>
      </c>
    </row>
    <row r="1789" spans="6:76" x14ac:dyDescent="0.2">
      <c r="F1789" s="14"/>
      <c r="AX1789" s="8" t="s">
        <v>4240</v>
      </c>
      <c r="AY1789" s="8" t="s">
        <v>4241</v>
      </c>
      <c r="AZ1789" s="8" t="s">
        <v>1623</v>
      </c>
      <c r="BA1789" s="9">
        <v>1159.1214859264101</v>
      </c>
      <c r="BB1789" s="9">
        <v>1687.5558558492201</v>
      </c>
      <c r="BC1789" s="9">
        <v>84.433270830837102</v>
      </c>
      <c r="BD1789" s="9"/>
      <c r="BE1789" s="9"/>
      <c r="BF1789" s="9">
        <v>29.808601929999998</v>
      </c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>
        <v>1687.5558558492201</v>
      </c>
      <c r="BT1789" s="9"/>
      <c r="BU1789" s="9"/>
      <c r="BV1789" s="9"/>
      <c r="BW1789" s="9"/>
      <c r="BX1789" s="9">
        <v>1760</v>
      </c>
    </row>
    <row r="1790" spans="6:76" x14ac:dyDescent="0.2">
      <c r="F1790" s="14"/>
      <c r="AX1790" s="8" t="s">
        <v>4242</v>
      </c>
      <c r="AY1790" s="8" t="s">
        <v>4243</v>
      </c>
      <c r="AZ1790" s="8" t="s">
        <v>1623</v>
      </c>
      <c r="BA1790" s="9">
        <v>1687.5627698932601</v>
      </c>
      <c r="BB1790" s="9">
        <v>1687.5627698932601</v>
      </c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>
        <v>1687.5627698932601</v>
      </c>
      <c r="BU1790" s="9"/>
      <c r="BV1790" s="9"/>
      <c r="BW1790" s="9"/>
      <c r="BX1790" s="9"/>
    </row>
    <row r="1791" spans="6:76" x14ac:dyDescent="0.2">
      <c r="F1791" s="14"/>
      <c r="AX1791" s="8" t="s">
        <v>4244</v>
      </c>
      <c r="AY1791" s="8" t="s">
        <v>4245</v>
      </c>
      <c r="AZ1791" s="8" t="s">
        <v>1623</v>
      </c>
      <c r="BA1791" s="9">
        <v>1687.5627698932601</v>
      </c>
      <c r="BB1791" s="9">
        <v>1687.5627698932601</v>
      </c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>
        <v>1687.5627698932601</v>
      </c>
      <c r="BU1791" s="9"/>
      <c r="BV1791" s="9"/>
      <c r="BW1791" s="9"/>
      <c r="BX1791" s="9"/>
    </row>
    <row r="1792" spans="6:76" x14ac:dyDescent="0.2">
      <c r="F1792" s="14"/>
      <c r="AX1792" s="8" t="s">
        <v>4246</v>
      </c>
      <c r="AY1792" s="8" t="s">
        <v>4247</v>
      </c>
      <c r="AZ1792" s="8" t="s">
        <v>1623</v>
      </c>
      <c r="BA1792" s="9">
        <v>1687.5627698932601</v>
      </c>
      <c r="BB1792" s="9">
        <v>1687.5627698932601</v>
      </c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>
        <v>1687.5627698932601</v>
      </c>
      <c r="BU1792" s="9"/>
      <c r="BV1792" s="9"/>
      <c r="BW1792" s="9"/>
      <c r="BX1792" s="9"/>
    </row>
    <row r="1793" spans="6:76" x14ac:dyDescent="0.2">
      <c r="F1793" s="14"/>
      <c r="AX1793" s="8" t="s">
        <v>4248</v>
      </c>
      <c r="AY1793" s="8" t="s">
        <v>4249</v>
      </c>
      <c r="AZ1793" s="8" t="s">
        <v>1623</v>
      </c>
      <c r="BA1793" s="9">
        <v>1854.45356950633</v>
      </c>
      <c r="BB1793" s="9">
        <v>1688.0603515640901</v>
      </c>
      <c r="BC1793" s="9">
        <v>78.781159343816299</v>
      </c>
      <c r="BD1793" s="9"/>
      <c r="BE1793" s="9"/>
      <c r="BF1793" s="9">
        <v>226.79911269999999</v>
      </c>
      <c r="BG1793" s="9"/>
      <c r="BH1793" s="9"/>
      <c r="BI1793" s="9"/>
      <c r="BJ1793" s="9"/>
      <c r="BK1793" s="9"/>
      <c r="BL1793" s="9">
        <v>2820.7105946995498</v>
      </c>
      <c r="BM1793" s="9"/>
      <c r="BN1793" s="9">
        <v>481.91564354012502</v>
      </c>
      <c r="BO1793" s="9"/>
      <c r="BP1793" s="9">
        <v>1688.0603515640901</v>
      </c>
      <c r="BQ1793" s="9">
        <v>3855.81432788846</v>
      </c>
      <c r="BR1793" s="9"/>
      <c r="BS1793" s="9"/>
      <c r="BT1793" s="9"/>
      <c r="BU1793" s="9"/>
      <c r="BV1793" s="9"/>
      <c r="BW1793" s="9">
        <v>3235.8749561520799</v>
      </c>
      <c r="BX1793" s="9">
        <v>672</v>
      </c>
    </row>
    <row r="1794" spans="6:76" x14ac:dyDescent="0.2">
      <c r="F1794" s="14"/>
      <c r="AX1794" s="8" t="s">
        <v>4250</v>
      </c>
      <c r="AY1794" s="8" t="s">
        <v>4251</v>
      </c>
      <c r="AZ1794" s="8" t="s">
        <v>1623</v>
      </c>
      <c r="BA1794" s="9">
        <v>1878.57832292533</v>
      </c>
      <c r="BB1794" s="9">
        <v>1689</v>
      </c>
      <c r="BC1794" s="9">
        <v>63.901497547375897</v>
      </c>
      <c r="BD1794" s="9"/>
      <c r="BE1794" s="9">
        <v>1689</v>
      </c>
      <c r="BF1794" s="9">
        <v>309.26065130000001</v>
      </c>
      <c r="BG1794" s="9"/>
      <c r="BH1794" s="9"/>
      <c r="BI1794" s="9"/>
      <c r="BJ1794" s="9"/>
      <c r="BK1794" s="9"/>
      <c r="BL1794" s="9">
        <v>941.267569077958</v>
      </c>
      <c r="BM1794" s="9"/>
      <c r="BN1794" s="9">
        <v>3385.95585622419</v>
      </c>
      <c r="BO1794" s="9"/>
      <c r="BP1794" s="9">
        <v>1142.62229726447</v>
      </c>
      <c r="BQ1794" s="9"/>
      <c r="BR1794" s="9"/>
      <c r="BS1794" s="9">
        <v>2291.9418866107198</v>
      </c>
      <c r="BT1794" s="9"/>
      <c r="BU1794" s="9"/>
      <c r="BV1794" s="9"/>
      <c r="BW1794" s="9"/>
      <c r="BX1794" s="9">
        <v>3390</v>
      </c>
    </row>
    <row r="1795" spans="6:76" x14ac:dyDescent="0.2">
      <c r="F1795" s="14"/>
      <c r="AX1795" s="8" t="s">
        <v>4252</v>
      </c>
      <c r="AY1795" s="8" t="s">
        <v>4253</v>
      </c>
      <c r="AZ1795" s="8" t="s">
        <v>1623</v>
      </c>
      <c r="BA1795" s="9">
        <v>2609.9877789881002</v>
      </c>
      <c r="BB1795" s="9">
        <v>1690</v>
      </c>
      <c r="BC1795" s="9">
        <v>82.023185707209905</v>
      </c>
      <c r="BD1795" s="9"/>
      <c r="BE1795" s="9">
        <v>1609</v>
      </c>
      <c r="BF1795" s="9">
        <v>739.69845850000002</v>
      </c>
      <c r="BG1795" s="9"/>
      <c r="BH1795" s="9"/>
      <c r="BI1795" s="9">
        <v>2112.3351643877299</v>
      </c>
      <c r="BJ1795" s="9"/>
      <c r="BK1795" s="9"/>
      <c r="BL1795" s="9">
        <v>1555.61272575203</v>
      </c>
      <c r="BM1795" s="9"/>
      <c r="BN1795" s="9">
        <v>7848.3843524732101</v>
      </c>
      <c r="BO1795" s="9"/>
      <c r="BP1795" s="9">
        <v>1357.8378074065499</v>
      </c>
      <c r="BQ1795" s="9">
        <v>3408.6438824245301</v>
      </c>
      <c r="BR1795" s="9"/>
      <c r="BS1795" s="9"/>
      <c r="BT1795" s="9"/>
      <c r="BU1795" s="9"/>
      <c r="BV1795" s="9"/>
      <c r="BW1795" s="9">
        <v>3168.3776199488898</v>
      </c>
      <c r="BX1795" s="9">
        <v>1690</v>
      </c>
    </row>
    <row r="1796" spans="6:76" x14ac:dyDescent="0.2">
      <c r="F1796" s="14"/>
      <c r="AX1796" s="8" t="s">
        <v>4254</v>
      </c>
      <c r="AY1796" s="8" t="s">
        <v>4255</v>
      </c>
      <c r="AZ1796" s="8" t="s">
        <v>1623</v>
      </c>
      <c r="BA1796" s="9">
        <v>1535.7437584453301</v>
      </c>
      <c r="BB1796" s="9">
        <v>1690.0851775906799</v>
      </c>
      <c r="BC1796" s="9">
        <v>53.471891571525703</v>
      </c>
      <c r="BD1796" s="9"/>
      <c r="BE1796" s="9">
        <v>1870</v>
      </c>
      <c r="BF1796" s="9">
        <v>89.123505850000001</v>
      </c>
      <c r="BG1796" s="9"/>
      <c r="BH1796" s="9"/>
      <c r="BI1796" s="9">
        <v>2622.2402287823402</v>
      </c>
      <c r="BJ1796" s="9"/>
      <c r="BK1796" s="9"/>
      <c r="BL1796" s="9">
        <v>1630.15815800829</v>
      </c>
      <c r="BM1796" s="9"/>
      <c r="BN1796" s="9">
        <v>392.454788390256</v>
      </c>
      <c r="BO1796" s="9">
        <v>2222.43632403433</v>
      </c>
      <c r="BP1796" s="9">
        <v>1945.19564335207</v>
      </c>
      <c r="BQ1796" s="9"/>
      <c r="BR1796" s="9"/>
      <c r="BS1796" s="9">
        <v>1690.0851775906799</v>
      </c>
      <c r="BT1796" s="9"/>
      <c r="BU1796" s="9"/>
      <c r="BV1796" s="9"/>
      <c r="BW1796" s="9"/>
      <c r="BX1796" s="9">
        <v>1360</v>
      </c>
    </row>
    <row r="1797" spans="6:76" x14ac:dyDescent="0.2">
      <c r="F1797" s="14"/>
      <c r="AX1797" s="8" t="s">
        <v>4256</v>
      </c>
      <c r="AY1797" s="8" t="s">
        <v>4257</v>
      </c>
      <c r="AZ1797" s="8" t="s">
        <v>1623</v>
      </c>
      <c r="BA1797" s="9">
        <v>2042.2977478704299</v>
      </c>
      <c r="BB1797" s="9">
        <v>1691.4758306668</v>
      </c>
      <c r="BC1797" s="9">
        <v>82.157057131836694</v>
      </c>
      <c r="BD1797" s="9"/>
      <c r="BE1797" s="9">
        <v>893</v>
      </c>
      <c r="BF1797" s="9">
        <v>432.53100940000002</v>
      </c>
      <c r="BG1797" s="9"/>
      <c r="BH1797" s="9"/>
      <c r="BI1797" s="9">
        <v>6078.0401587852703</v>
      </c>
      <c r="BJ1797" s="9"/>
      <c r="BK1797" s="9"/>
      <c r="BL1797" s="9">
        <v>3061.7818969181399</v>
      </c>
      <c r="BM1797" s="9">
        <v>2790.0012205110902</v>
      </c>
      <c r="BN1797" s="9">
        <v>720.28283965480102</v>
      </c>
      <c r="BO1797" s="9">
        <v>2234.38869210144</v>
      </c>
      <c r="BP1797" s="9">
        <v>1832.16368460377</v>
      </c>
      <c r="BQ1797" s="9"/>
      <c r="BR1797" s="9"/>
      <c r="BS1797" s="9">
        <v>1550.78797672982</v>
      </c>
      <c r="BT1797" s="9"/>
      <c r="BU1797" s="9"/>
      <c r="BV1797" s="9"/>
      <c r="BW1797" s="9"/>
      <c r="BX1797" s="9">
        <v>830</v>
      </c>
    </row>
    <row r="1798" spans="6:76" x14ac:dyDescent="0.2">
      <c r="F1798" s="14"/>
      <c r="AX1798" s="8" t="s">
        <v>1233</v>
      </c>
      <c r="AY1798" s="8" t="s">
        <v>4258</v>
      </c>
      <c r="AZ1798" s="8" t="s">
        <v>1640</v>
      </c>
      <c r="BA1798" s="9">
        <v>2052.3605132558901</v>
      </c>
      <c r="BB1798" s="9">
        <v>1691.6569779200499</v>
      </c>
      <c r="BC1798" s="9">
        <v>67.129884507926903</v>
      </c>
      <c r="BD1798" s="9"/>
      <c r="BE1798" s="9">
        <v>3341</v>
      </c>
      <c r="BF1798" s="9">
        <v>700.34830069999998</v>
      </c>
      <c r="BG1798" s="9"/>
      <c r="BH1798" s="9"/>
      <c r="BI1798" s="9">
        <v>1354.1667082404099</v>
      </c>
      <c r="BJ1798" s="9"/>
      <c r="BK1798" s="9"/>
      <c r="BL1798" s="9">
        <v>1136.3006317049601</v>
      </c>
      <c r="BM1798" s="9">
        <v>5152.18723526542</v>
      </c>
      <c r="BN1798" s="9">
        <v>1335.8049527452899</v>
      </c>
      <c r="BO1798" s="9">
        <v>2050.7024111350302</v>
      </c>
      <c r="BP1798" s="9">
        <v>1691.6569779200499</v>
      </c>
      <c r="BQ1798" s="9"/>
      <c r="BR1798" s="9"/>
      <c r="BS1798" s="9">
        <v>1709.0774015918701</v>
      </c>
      <c r="BT1798" s="9"/>
      <c r="BU1798" s="9"/>
      <c r="BV1798" s="9"/>
      <c r="BW1798" s="9"/>
      <c r="BX1798" s="9"/>
    </row>
    <row r="1799" spans="6:76" x14ac:dyDescent="0.2">
      <c r="F1799" s="14"/>
      <c r="AX1799" s="8" t="s">
        <v>4259</v>
      </c>
      <c r="AY1799" s="8" t="s">
        <v>4260</v>
      </c>
      <c r="AZ1799" s="8" t="s">
        <v>1623</v>
      </c>
      <c r="BA1799" s="9">
        <v>8075.9656583242504</v>
      </c>
      <c r="BB1799" s="9">
        <v>1694</v>
      </c>
      <c r="BC1799" s="9">
        <v>142.79117935622401</v>
      </c>
      <c r="BD1799" s="9"/>
      <c r="BE1799" s="9">
        <v>1694</v>
      </c>
      <c r="BF1799" s="9"/>
      <c r="BG1799" s="9"/>
      <c r="BH1799" s="9"/>
      <c r="BI1799" s="9"/>
      <c r="BJ1799" s="9"/>
      <c r="BK1799" s="9"/>
      <c r="BL1799" s="9"/>
      <c r="BM1799" s="9">
        <v>21387.942848300299</v>
      </c>
      <c r="BN1799" s="9"/>
      <c r="BO1799" s="9"/>
      <c r="BP1799" s="9">
        <v>1145.95412667243</v>
      </c>
      <c r="BQ1799" s="9"/>
      <c r="BR1799" s="9"/>
      <c r="BS1799" s="9"/>
      <c r="BT1799" s="9"/>
      <c r="BU1799" s="9"/>
      <c r="BV1799" s="9"/>
      <c r="BW1799" s="9"/>
      <c r="BX1799" s="9"/>
    </row>
    <row r="1800" spans="6:76" x14ac:dyDescent="0.2">
      <c r="F1800" s="14"/>
      <c r="AX1800" s="8" t="s">
        <v>1174</v>
      </c>
      <c r="AY1800" s="8" t="s">
        <v>4261</v>
      </c>
      <c r="AZ1800" s="8" t="s">
        <v>1623</v>
      </c>
      <c r="BA1800" s="9">
        <v>3219.8652691565298</v>
      </c>
      <c r="BB1800" s="9">
        <v>1695.64840207423</v>
      </c>
      <c r="BC1800" s="9">
        <v>158.804973457497</v>
      </c>
      <c r="BD1800" s="9"/>
      <c r="BE1800" s="9">
        <v>18363</v>
      </c>
      <c r="BF1800" s="9">
        <v>337.06224350000002</v>
      </c>
      <c r="BG1800" s="9"/>
      <c r="BH1800" s="9"/>
      <c r="BI1800" s="9">
        <v>3498.4967136002701</v>
      </c>
      <c r="BJ1800" s="9"/>
      <c r="BK1800" s="9">
        <v>2778.2400290212599</v>
      </c>
      <c r="BL1800" s="9">
        <v>1695.64840207423</v>
      </c>
      <c r="BM1800" s="9"/>
      <c r="BN1800" s="9">
        <v>1205.04531606366</v>
      </c>
      <c r="BO1800" s="9"/>
      <c r="BP1800" s="9">
        <v>1413.18451352999</v>
      </c>
      <c r="BQ1800" s="9"/>
      <c r="BR1800" s="9">
        <v>2497.5354646065398</v>
      </c>
      <c r="BS1800" s="9">
        <v>1450.57141953109</v>
      </c>
      <c r="BT1800" s="9">
        <v>1860.73385879482</v>
      </c>
      <c r="BU1800" s="9"/>
      <c r="BV1800" s="9"/>
      <c r="BW1800" s="9"/>
      <c r="BX1800" s="9">
        <v>319</v>
      </c>
    </row>
    <row r="1801" spans="6:76" x14ac:dyDescent="0.2">
      <c r="F1801" s="14"/>
      <c r="AX1801" s="8" t="s">
        <v>1213</v>
      </c>
      <c r="AY1801" s="8" t="s">
        <v>4262</v>
      </c>
      <c r="AZ1801" s="8" t="s">
        <v>1623</v>
      </c>
      <c r="BA1801" s="9">
        <v>2306.9521810147298</v>
      </c>
      <c r="BB1801" s="9">
        <v>1697.24611293771</v>
      </c>
      <c r="BC1801" s="9">
        <v>88.327895376597297</v>
      </c>
      <c r="BD1801" s="9"/>
      <c r="BE1801" s="9">
        <v>6692</v>
      </c>
      <c r="BF1801" s="9">
        <v>25.059256250000001</v>
      </c>
      <c r="BG1801" s="9"/>
      <c r="BH1801" s="9"/>
      <c r="BI1801" s="9"/>
      <c r="BJ1801" s="9"/>
      <c r="BK1801" s="9"/>
      <c r="BL1801" s="9">
        <v>797.07537533877303</v>
      </c>
      <c r="BM1801" s="9"/>
      <c r="BN1801" s="9"/>
      <c r="BO1801" s="9"/>
      <c r="BP1801" s="9">
        <v>1679.07536358381</v>
      </c>
      <c r="BQ1801" s="9"/>
      <c r="BR1801" s="9"/>
      <c r="BS1801" s="9">
        <v>1715.41686229161</v>
      </c>
      <c r="BT1801" s="9"/>
      <c r="BU1801" s="9"/>
      <c r="BV1801" s="9">
        <v>2572.3526838397102</v>
      </c>
      <c r="BW1801" s="9">
        <v>3344.6379068139399</v>
      </c>
      <c r="BX1801" s="9">
        <v>1630</v>
      </c>
    </row>
    <row r="1802" spans="6:76" x14ac:dyDescent="0.2">
      <c r="F1802" s="14"/>
      <c r="AX1802" s="8" t="s">
        <v>795</v>
      </c>
      <c r="AY1802" s="8" t="s">
        <v>4263</v>
      </c>
      <c r="AZ1802" s="8" t="s">
        <v>1623</v>
      </c>
      <c r="BA1802" s="9">
        <v>1567.6721209252</v>
      </c>
      <c r="BB1802" s="9">
        <v>1697.95468371061</v>
      </c>
      <c r="BC1802" s="9">
        <v>79.411906522436993</v>
      </c>
      <c r="BD1802" s="9"/>
      <c r="BE1802" s="9">
        <v>2084</v>
      </c>
      <c r="BF1802" s="9">
        <v>145.94778239999999</v>
      </c>
      <c r="BG1802" s="9"/>
      <c r="BH1802" s="9"/>
      <c r="BI1802" s="9"/>
      <c r="BJ1802" s="9"/>
      <c r="BK1802" s="9"/>
      <c r="BL1802" s="9">
        <v>3371.07294990941</v>
      </c>
      <c r="BM1802" s="9"/>
      <c r="BN1802" s="9">
        <v>515.40583164286102</v>
      </c>
      <c r="BO1802" s="9"/>
      <c r="BP1802" s="9">
        <v>1697.95468371061</v>
      </c>
      <c r="BQ1802" s="9"/>
      <c r="BR1802" s="9"/>
      <c r="BS1802" s="9">
        <v>2727.3235988135202</v>
      </c>
      <c r="BT1802" s="9"/>
      <c r="BU1802" s="9"/>
      <c r="BV1802" s="9"/>
      <c r="BW1802" s="9"/>
      <c r="BX1802" s="9">
        <v>432</v>
      </c>
    </row>
    <row r="1803" spans="6:76" x14ac:dyDescent="0.2">
      <c r="F1803" s="14"/>
      <c r="AX1803" s="8" t="s">
        <v>4264</v>
      </c>
      <c r="AY1803" s="8" t="s">
        <v>4265</v>
      </c>
      <c r="AZ1803" s="8" t="s">
        <v>1623</v>
      </c>
      <c r="BA1803" s="9">
        <v>1698.91741534316</v>
      </c>
      <c r="BB1803" s="9">
        <v>1698.91741534316</v>
      </c>
      <c r="BC1803" s="9">
        <v>1.6542747906555899</v>
      </c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>
        <v>1679.0443471844001</v>
      </c>
      <c r="BO1803" s="9"/>
      <c r="BP1803" s="9"/>
      <c r="BQ1803" s="9"/>
      <c r="BR1803" s="9"/>
      <c r="BS1803" s="9"/>
      <c r="BT1803" s="9">
        <v>1718.7904835019201</v>
      </c>
      <c r="BU1803" s="9"/>
      <c r="BV1803" s="9"/>
      <c r="BW1803" s="9"/>
      <c r="BX1803" s="9"/>
    </row>
    <row r="1804" spans="6:76" x14ac:dyDescent="0.2">
      <c r="F1804" s="14"/>
      <c r="AX1804" s="8" t="s">
        <v>1278</v>
      </c>
      <c r="AY1804" s="8" t="s">
        <v>4266</v>
      </c>
      <c r="AZ1804" s="8" t="s">
        <v>1640</v>
      </c>
      <c r="BA1804" s="9">
        <v>1934.63216755182</v>
      </c>
      <c r="BB1804" s="9">
        <v>1700.20947173388</v>
      </c>
      <c r="BC1804" s="9">
        <v>56.175583345382101</v>
      </c>
      <c r="BD1804" s="9"/>
      <c r="BE1804" s="9"/>
      <c r="BF1804" s="9">
        <v>344.42972179999998</v>
      </c>
      <c r="BG1804" s="9"/>
      <c r="BH1804" s="9"/>
      <c r="BI1804" s="9">
        <v>839.46998033085197</v>
      </c>
      <c r="BJ1804" s="9"/>
      <c r="BK1804" s="9"/>
      <c r="BL1804" s="9">
        <v>2771.5782806349998</v>
      </c>
      <c r="BM1804" s="9"/>
      <c r="BN1804" s="9">
        <v>1469.0922405096101</v>
      </c>
      <c r="BO1804" s="9"/>
      <c r="BP1804" s="9">
        <v>1550.7517787239899</v>
      </c>
      <c r="BQ1804" s="9"/>
      <c r="BR1804" s="9"/>
      <c r="BS1804" s="9">
        <v>1700.20947173388</v>
      </c>
      <c r="BT1804" s="9"/>
      <c r="BU1804" s="9"/>
      <c r="BV1804" s="9">
        <v>1915.4788340282</v>
      </c>
      <c r="BW1804" s="9">
        <v>3760.6792002048701</v>
      </c>
      <c r="BX1804" s="9">
        <v>3060</v>
      </c>
    </row>
    <row r="1805" spans="6:76" x14ac:dyDescent="0.2">
      <c r="F1805" s="14"/>
      <c r="AX1805" s="8" t="s">
        <v>4267</v>
      </c>
      <c r="AY1805" s="8" t="s">
        <v>4268</v>
      </c>
      <c r="AZ1805" s="8" t="s">
        <v>1623</v>
      </c>
      <c r="BA1805" s="9">
        <v>1707.4490646847</v>
      </c>
      <c r="BB1805" s="9">
        <v>1700.56844679661</v>
      </c>
      <c r="BC1805" s="9">
        <v>22.322019519056902</v>
      </c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>
        <v>1488.3851526096901</v>
      </c>
      <c r="BO1805" s="9"/>
      <c r="BP1805" s="9">
        <v>1298.6593651455801</v>
      </c>
      <c r="BQ1805" s="9"/>
      <c r="BR1805" s="9"/>
      <c r="BS1805" s="9">
        <v>1912.75174098353</v>
      </c>
      <c r="BT1805" s="9"/>
      <c r="BU1805" s="9"/>
      <c r="BV1805" s="9"/>
      <c r="BW1805" s="9"/>
      <c r="BX1805" s="9">
        <v>2130</v>
      </c>
    </row>
    <row r="1806" spans="6:76" x14ac:dyDescent="0.2">
      <c r="F1806" s="14"/>
      <c r="AX1806" s="8" t="s">
        <v>4269</v>
      </c>
      <c r="AY1806" s="8" t="s">
        <v>4270</v>
      </c>
      <c r="AZ1806" s="8" t="s">
        <v>1623</v>
      </c>
      <c r="BA1806" s="9">
        <v>1650.8199341613099</v>
      </c>
      <c r="BB1806" s="9">
        <v>1701.5554320767701</v>
      </c>
      <c r="BC1806" s="9">
        <v>61.733359930318898</v>
      </c>
      <c r="BD1806" s="9">
        <v>1806</v>
      </c>
      <c r="BE1806" s="9">
        <v>506</v>
      </c>
      <c r="BF1806" s="9"/>
      <c r="BG1806" s="9"/>
      <c r="BH1806" s="9"/>
      <c r="BI1806" s="9">
        <v>468.962660017784</v>
      </c>
      <c r="BJ1806" s="9"/>
      <c r="BK1806" s="9"/>
      <c r="BL1806" s="9"/>
      <c r="BM1806" s="9"/>
      <c r="BN1806" s="9"/>
      <c r="BO1806" s="9">
        <v>2149.80393152745</v>
      </c>
      <c r="BP1806" s="9">
        <v>1701.5554320767701</v>
      </c>
      <c r="BQ1806" s="9">
        <v>3423.64955108908</v>
      </c>
      <c r="BR1806" s="9">
        <v>2622.5170949303301</v>
      </c>
      <c r="BS1806" s="9">
        <v>1640.8907378103399</v>
      </c>
      <c r="BT1806" s="9"/>
      <c r="BU1806" s="9"/>
      <c r="BV1806" s="9"/>
      <c r="BW1806" s="9"/>
      <c r="BX1806" s="9">
        <v>538</v>
      </c>
    </row>
    <row r="1807" spans="6:76" x14ac:dyDescent="0.2">
      <c r="F1807" s="14"/>
      <c r="AX1807" s="8" t="s">
        <v>4271</v>
      </c>
      <c r="AY1807" s="8" t="s">
        <v>4271</v>
      </c>
      <c r="AZ1807" s="8" t="s">
        <v>1640</v>
      </c>
      <c r="BA1807" s="9">
        <v>1804.0154718465101</v>
      </c>
      <c r="BB1807" s="9">
        <v>1701.5554320767701</v>
      </c>
      <c r="BC1807" s="9">
        <v>66.658171038755299</v>
      </c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>
        <v>1701.5554320767701</v>
      </c>
      <c r="BQ1807" s="9"/>
      <c r="BR1807" s="9"/>
      <c r="BS1807" s="9"/>
      <c r="BT1807" s="9"/>
      <c r="BU1807" s="9"/>
      <c r="BV1807" s="9"/>
      <c r="BW1807" s="9">
        <v>3054.4909834627701</v>
      </c>
      <c r="BX1807" s="9">
        <v>656</v>
      </c>
    </row>
    <row r="1808" spans="6:76" x14ac:dyDescent="0.2">
      <c r="F1808" s="14"/>
      <c r="AX1808" s="8" t="s">
        <v>4272</v>
      </c>
      <c r="AY1808" s="8" t="s">
        <v>4273</v>
      </c>
      <c r="AZ1808" s="8" t="s">
        <v>1623</v>
      </c>
      <c r="BA1808" s="9">
        <v>1901.99979549969</v>
      </c>
      <c r="BB1808" s="9">
        <v>1701.84193698688</v>
      </c>
      <c r="BC1808" s="9">
        <v>73.065045881155001</v>
      </c>
      <c r="BD1808" s="9"/>
      <c r="BE1808" s="9">
        <v>1059</v>
      </c>
      <c r="BF1808" s="9">
        <v>421.88177619999999</v>
      </c>
      <c r="BG1808" s="9"/>
      <c r="BH1808" s="9">
        <v>936.68313855999997</v>
      </c>
      <c r="BI1808" s="9"/>
      <c r="BJ1808" s="9"/>
      <c r="BK1808" s="9">
        <v>2436.6357271035299</v>
      </c>
      <c r="BL1808" s="9">
        <v>4213.1142571608198</v>
      </c>
      <c r="BM1808" s="9"/>
      <c r="BN1808" s="9">
        <v>2344.68387397377</v>
      </c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</row>
    <row r="1809" spans="6:76" x14ac:dyDescent="0.2">
      <c r="F1809" s="14"/>
      <c r="AX1809" s="8" t="s">
        <v>1465</v>
      </c>
      <c r="AY1809" s="8" t="s">
        <v>1465</v>
      </c>
      <c r="AZ1809" s="8" t="s">
        <v>1640</v>
      </c>
      <c r="BA1809" s="9">
        <v>1703.16204078603</v>
      </c>
      <c r="BB1809" s="9">
        <v>1703.16204078603</v>
      </c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>
        <v>1703.16204078603</v>
      </c>
      <c r="BU1809" s="9"/>
      <c r="BV1809" s="9"/>
      <c r="BW1809" s="9"/>
      <c r="BX1809" s="9"/>
    </row>
    <row r="1810" spans="6:76" x14ac:dyDescent="0.2">
      <c r="F1810" s="14"/>
      <c r="AX1810" s="8" t="s">
        <v>681</v>
      </c>
      <c r="AY1810" s="8" t="s">
        <v>681</v>
      </c>
      <c r="AZ1810" s="8" t="s">
        <v>1640</v>
      </c>
      <c r="BA1810" s="9">
        <v>1665.93205264071</v>
      </c>
      <c r="BB1810" s="9">
        <v>1703.5373536288701</v>
      </c>
      <c r="BC1810" s="9">
        <v>54.588202628924897</v>
      </c>
      <c r="BD1810" s="9"/>
      <c r="BE1810" s="9">
        <v>1981</v>
      </c>
      <c r="BF1810" s="9">
        <v>224.47505810000001</v>
      </c>
      <c r="BG1810" s="9"/>
      <c r="BH1810" s="9"/>
      <c r="BI1810" s="9">
        <v>1628.0260325336501</v>
      </c>
      <c r="BJ1810" s="9"/>
      <c r="BK1810" s="9">
        <v>913.01687307884697</v>
      </c>
      <c r="BL1810" s="9">
        <v>2844.3455047567199</v>
      </c>
      <c r="BM1810" s="9"/>
      <c r="BN1810" s="9">
        <v>1481.15357684374</v>
      </c>
      <c r="BO1810" s="9">
        <v>2114.6644328130901</v>
      </c>
      <c r="BP1810" s="9"/>
      <c r="BQ1810" s="9"/>
      <c r="BR1810" s="9"/>
      <c r="BS1810" s="9">
        <v>1779.04867472409</v>
      </c>
      <c r="BT1810" s="9"/>
      <c r="BU1810" s="9"/>
      <c r="BV1810" s="9">
        <v>3070.59037355699</v>
      </c>
      <c r="BW1810" s="9"/>
      <c r="BX1810" s="9">
        <v>623</v>
      </c>
    </row>
    <row r="1811" spans="6:76" x14ac:dyDescent="0.2">
      <c r="F1811" s="14"/>
      <c r="AX1811" s="8" t="s">
        <v>4274</v>
      </c>
      <c r="AY1811" s="8" t="s">
        <v>4275</v>
      </c>
      <c r="AZ1811" s="8" t="s">
        <v>1623</v>
      </c>
      <c r="BA1811" s="9">
        <v>1493.9126410413401</v>
      </c>
      <c r="BB1811" s="9">
        <v>1704.05440092768</v>
      </c>
      <c r="BC1811" s="9">
        <v>34.698889069140598</v>
      </c>
      <c r="BD1811" s="9"/>
      <c r="BE1811" s="9">
        <v>983</v>
      </c>
      <c r="BF1811" s="9">
        <v>449.18322310000002</v>
      </c>
      <c r="BG1811" s="9"/>
      <c r="BH1811" s="9"/>
      <c r="BI1811" s="9">
        <v>1914.06686642655</v>
      </c>
      <c r="BJ1811" s="9"/>
      <c r="BK1811" s="9"/>
      <c r="BL1811" s="9">
        <v>1485.1000860071299</v>
      </c>
      <c r="BM1811" s="9"/>
      <c r="BN1811" s="9">
        <v>1843.9830779107299</v>
      </c>
      <c r="BO1811" s="9"/>
      <c r="BP1811" s="9">
        <v>1867.85907303097</v>
      </c>
      <c r="BQ1811" s="9"/>
      <c r="BR1811" s="9"/>
      <c r="BS1811" s="9">
        <v>1728.1088018553701</v>
      </c>
      <c r="BT1811" s="9"/>
      <c r="BU1811" s="9"/>
      <c r="BV1811" s="9"/>
      <c r="BW1811" s="9"/>
      <c r="BX1811" s="9">
        <v>1680</v>
      </c>
    </row>
    <row r="1812" spans="6:76" x14ac:dyDescent="0.2">
      <c r="F1812" s="14"/>
      <c r="AX1812" s="8" t="s">
        <v>4276</v>
      </c>
      <c r="AY1812" s="8" t="s">
        <v>4277</v>
      </c>
      <c r="AZ1812" s="8" t="s">
        <v>1623</v>
      </c>
      <c r="BA1812" s="9">
        <v>1806.27340021957</v>
      </c>
      <c r="BB1812" s="9">
        <v>1704.2569747438099</v>
      </c>
      <c r="BC1812" s="9">
        <v>36.798745576741403</v>
      </c>
      <c r="BD1812" s="9"/>
      <c r="BE1812" s="9"/>
      <c r="BF1812" s="9">
        <v>1272.555582</v>
      </c>
      <c r="BG1812" s="9"/>
      <c r="BH1812" s="9"/>
      <c r="BI1812" s="9">
        <v>1358.28106847347</v>
      </c>
      <c r="BJ1812" s="9"/>
      <c r="BK1812" s="9"/>
      <c r="BL1812" s="9">
        <v>2932.9609475573102</v>
      </c>
      <c r="BM1812" s="9"/>
      <c r="BN1812" s="9">
        <v>1763.3124283232701</v>
      </c>
      <c r="BO1812" s="9"/>
      <c r="BP1812" s="9">
        <v>1704.2569747438099</v>
      </c>
      <c r="BQ1812" s="9"/>
      <c r="BR1812" s="9"/>
      <c r="BS1812" s="9"/>
      <c r="BT1812" s="9"/>
      <c r="BU1812" s="9"/>
      <c r="BV1812" s="9"/>
      <c r="BW1812" s="9"/>
      <c r="BX1812" s="9"/>
    </row>
    <row r="1813" spans="6:76" x14ac:dyDescent="0.2">
      <c r="F1813" s="14"/>
      <c r="AX1813" s="8" t="s">
        <v>1397</v>
      </c>
      <c r="AY1813" s="8" t="s">
        <v>4278</v>
      </c>
      <c r="AZ1813" s="8" t="s">
        <v>1623</v>
      </c>
      <c r="BA1813" s="9">
        <v>1487.06749859877</v>
      </c>
      <c r="BB1813" s="9">
        <v>1704.3027848016</v>
      </c>
      <c r="BC1813" s="9">
        <v>71.200020206927704</v>
      </c>
      <c r="BD1813" s="9"/>
      <c r="BE1813" s="9">
        <v>1632</v>
      </c>
      <c r="BF1813" s="9">
        <v>84.543490890000001</v>
      </c>
      <c r="BG1813" s="9"/>
      <c r="BH1813" s="9"/>
      <c r="BI1813" s="9"/>
      <c r="BJ1813" s="9"/>
      <c r="BK1813" s="9"/>
      <c r="BL1813" s="9">
        <v>480.07883479472002</v>
      </c>
      <c r="BM1813" s="9"/>
      <c r="BN1813" s="9"/>
      <c r="BO1813" s="9"/>
      <c r="BP1813" s="9">
        <v>1776.6055696031899</v>
      </c>
      <c r="BQ1813" s="9"/>
      <c r="BR1813" s="9"/>
      <c r="BS1813" s="9">
        <v>1941.2625829922299</v>
      </c>
      <c r="BT1813" s="9"/>
      <c r="BU1813" s="9"/>
      <c r="BV1813" s="9"/>
      <c r="BW1813" s="9">
        <v>3007.9145133124998</v>
      </c>
      <c r="BX1813" s="9"/>
    </row>
    <row r="1814" spans="6:76" x14ac:dyDescent="0.2">
      <c r="F1814" s="14"/>
      <c r="AX1814" s="8" t="s">
        <v>4279</v>
      </c>
      <c r="AY1814" s="8" t="s">
        <v>4280</v>
      </c>
      <c r="AZ1814" s="8" t="s">
        <v>1623</v>
      </c>
      <c r="BA1814" s="9">
        <v>1799.2642259847</v>
      </c>
      <c r="BB1814" s="9">
        <v>1705.0267581887799</v>
      </c>
      <c r="BC1814" s="9">
        <v>58.240874309874002</v>
      </c>
      <c r="BD1814" s="9">
        <v>332</v>
      </c>
      <c r="BE1814" s="9">
        <v>1729</v>
      </c>
      <c r="BF1814" s="9">
        <v>353.59553019999998</v>
      </c>
      <c r="BG1814" s="9"/>
      <c r="BH1814" s="9"/>
      <c r="BI1814" s="9">
        <v>2679.9644207340202</v>
      </c>
      <c r="BJ1814" s="9">
        <v>3605.53356267767</v>
      </c>
      <c r="BK1814" s="9">
        <v>1702.8391486575799</v>
      </c>
      <c r="BL1814" s="9">
        <v>2572.4497249576898</v>
      </c>
      <c r="BM1814" s="9"/>
      <c r="BN1814" s="9">
        <v>1707.2143677199799</v>
      </c>
      <c r="BO1814" s="9"/>
      <c r="BP1814" s="9">
        <v>1378.5419432905101</v>
      </c>
      <c r="BQ1814" s="9"/>
      <c r="BR1814" s="9"/>
      <c r="BS1814" s="9">
        <v>1475.2005493628401</v>
      </c>
      <c r="BT1814" s="9"/>
      <c r="BU1814" s="9"/>
      <c r="BV1814" s="9"/>
      <c r="BW1814" s="9">
        <v>3208.8314642161799</v>
      </c>
      <c r="BX1814" s="9">
        <v>846</v>
      </c>
    </row>
    <row r="1815" spans="6:76" x14ac:dyDescent="0.2">
      <c r="F1815" s="14"/>
      <c r="AX1815" s="8" t="s">
        <v>804</v>
      </c>
      <c r="AY1815" s="8" t="s">
        <v>4281</v>
      </c>
      <c r="AZ1815" s="8" t="s">
        <v>1623</v>
      </c>
      <c r="BA1815" s="9">
        <v>1621.48828782899</v>
      </c>
      <c r="BB1815" s="9">
        <v>1705.3012501067301</v>
      </c>
      <c r="BC1815" s="9">
        <v>80.588340567799193</v>
      </c>
      <c r="BD1815" s="9"/>
      <c r="BE1815" s="9">
        <v>288</v>
      </c>
      <c r="BF1815" s="9">
        <v>41.983150770000002</v>
      </c>
      <c r="BG1815" s="9"/>
      <c r="BH1815" s="9"/>
      <c r="BI1815" s="9">
        <v>2296.5483377925202</v>
      </c>
      <c r="BJ1815" s="9"/>
      <c r="BK1815" s="9">
        <v>747.71374730418097</v>
      </c>
      <c r="BL1815" s="9">
        <v>2850.8715288295102</v>
      </c>
      <c r="BM1815" s="9"/>
      <c r="BN1815" s="9">
        <v>1705.3012501067301</v>
      </c>
      <c r="BO1815" s="9"/>
      <c r="BP1815" s="9"/>
      <c r="BQ1815" s="9"/>
      <c r="BR1815" s="9"/>
      <c r="BS1815" s="9"/>
      <c r="BT1815" s="9"/>
      <c r="BU1815" s="9"/>
      <c r="BV1815" s="9"/>
      <c r="BW1815" s="9"/>
      <c r="BX1815" s="9">
        <v>3420</v>
      </c>
    </row>
    <row r="1816" spans="6:76" x14ac:dyDescent="0.2">
      <c r="F1816" s="14"/>
      <c r="AX1816" s="8" t="s">
        <v>4282</v>
      </c>
      <c r="AY1816" s="8" t="s">
        <v>4283</v>
      </c>
      <c r="AZ1816" s="8" t="s">
        <v>1623</v>
      </c>
      <c r="BA1816" s="9">
        <v>2866.4521891911199</v>
      </c>
      <c r="BB1816" s="9">
        <v>1707.8603386155401</v>
      </c>
      <c r="BC1816" s="9">
        <v>109.68076261885599</v>
      </c>
      <c r="BD1816" s="9"/>
      <c r="BE1816" s="9">
        <v>10705</v>
      </c>
      <c r="BF1816" s="9">
        <v>579.94764120000002</v>
      </c>
      <c r="BG1816" s="9">
        <v>329.28949160000002</v>
      </c>
      <c r="BH1816" s="9">
        <v>4785.2957204000004</v>
      </c>
      <c r="BI1816" s="9">
        <v>2047.45592686385</v>
      </c>
      <c r="BJ1816" s="9"/>
      <c r="BK1816" s="9">
        <v>6013.5908545631801</v>
      </c>
      <c r="BL1816" s="9">
        <v>824.79774595672598</v>
      </c>
      <c r="BM1816" s="9"/>
      <c r="BN1816" s="9">
        <v>1162.4746290978901</v>
      </c>
      <c r="BO1816" s="9"/>
      <c r="BP1816" s="9">
        <v>1707.8603386155401</v>
      </c>
      <c r="BQ1816" s="9"/>
      <c r="BR1816" s="9"/>
      <c r="BS1816" s="9">
        <v>2065.2617328051101</v>
      </c>
      <c r="BT1816" s="9"/>
      <c r="BU1816" s="9"/>
      <c r="BV1816" s="9"/>
      <c r="BW1816" s="9"/>
      <c r="BX1816" s="9">
        <v>1310</v>
      </c>
    </row>
    <row r="1817" spans="6:76" x14ac:dyDescent="0.2">
      <c r="F1817" s="14"/>
      <c r="AX1817" s="8" t="s">
        <v>4284</v>
      </c>
      <c r="AY1817" s="8" t="s">
        <v>4285</v>
      </c>
      <c r="AZ1817" s="8" t="s">
        <v>1623</v>
      </c>
      <c r="BA1817" s="9">
        <v>1543.0784218070901</v>
      </c>
      <c r="BB1817" s="9">
        <v>1708.7088697076799</v>
      </c>
      <c r="BC1817" s="9">
        <v>51.6967530033548</v>
      </c>
      <c r="BD1817" s="9"/>
      <c r="BE1817" s="9">
        <v>2857</v>
      </c>
      <c r="BF1817" s="9">
        <v>210.6890009</v>
      </c>
      <c r="BG1817" s="9"/>
      <c r="BH1817" s="9"/>
      <c r="BI1817" s="9">
        <v>1340.7805581262401</v>
      </c>
      <c r="BJ1817" s="9"/>
      <c r="BK1817" s="9"/>
      <c r="BL1817" s="9">
        <v>1708.7088697076799</v>
      </c>
      <c r="BM1817" s="9"/>
      <c r="BN1817" s="9">
        <v>1155.9160702347499</v>
      </c>
      <c r="BO1817" s="9"/>
      <c r="BP1817" s="9">
        <v>1749.4057789568801</v>
      </c>
      <c r="BQ1817" s="9"/>
      <c r="BR1817" s="9"/>
      <c r="BS1817" s="9">
        <v>1779.04867472409</v>
      </c>
      <c r="BT1817" s="9"/>
      <c r="BU1817" s="9"/>
      <c r="BV1817" s="9"/>
      <c r="BW1817" s="9"/>
      <c r="BX1817" s="9"/>
    </row>
    <row r="1818" spans="6:76" x14ac:dyDescent="0.2">
      <c r="F1818" s="14"/>
      <c r="AX1818" s="8" t="s">
        <v>4286</v>
      </c>
      <c r="AY1818" s="8" t="s">
        <v>4286</v>
      </c>
      <c r="AZ1818" s="8" t="s">
        <v>1640</v>
      </c>
      <c r="BA1818" s="9">
        <v>1709</v>
      </c>
      <c r="BB1818" s="9">
        <v>1709</v>
      </c>
      <c r="BC1818" s="9"/>
      <c r="BD1818" s="9">
        <v>1709</v>
      </c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</row>
    <row r="1819" spans="6:76" x14ac:dyDescent="0.2">
      <c r="F1819" s="14"/>
      <c r="AX1819" s="8" t="s">
        <v>916</v>
      </c>
      <c r="AY1819" s="8" t="s">
        <v>916</v>
      </c>
      <c r="AZ1819" s="8" t="s">
        <v>1640</v>
      </c>
      <c r="BA1819" s="9">
        <v>1711</v>
      </c>
      <c r="BB1819" s="9">
        <v>1711</v>
      </c>
      <c r="BC1819" s="9"/>
      <c r="BD1819" s="9"/>
      <c r="BE1819" s="9">
        <v>1711</v>
      </c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</row>
    <row r="1820" spans="6:76" x14ac:dyDescent="0.2">
      <c r="F1820" s="14"/>
      <c r="AX1820" s="8" t="s">
        <v>4287</v>
      </c>
      <c r="AY1820" s="8" t="s">
        <v>4288</v>
      </c>
      <c r="AZ1820" s="8" t="s">
        <v>1623</v>
      </c>
      <c r="BA1820" s="9">
        <v>1606.1304698818899</v>
      </c>
      <c r="BB1820" s="9">
        <v>1711.5551141498299</v>
      </c>
      <c r="BC1820" s="9">
        <v>62.174054144427203</v>
      </c>
      <c r="BD1820" s="9"/>
      <c r="BE1820" s="9">
        <v>1015</v>
      </c>
      <c r="BF1820" s="9">
        <v>28.628828500000001</v>
      </c>
      <c r="BG1820" s="9"/>
      <c r="BH1820" s="9"/>
      <c r="BI1820" s="9"/>
      <c r="BJ1820" s="9"/>
      <c r="BK1820" s="9"/>
      <c r="BL1820" s="9"/>
      <c r="BM1820" s="9"/>
      <c r="BN1820" s="9">
        <v>1445.4487229420299</v>
      </c>
      <c r="BO1820" s="9"/>
      <c r="BP1820" s="9"/>
      <c r="BQ1820" s="9"/>
      <c r="BR1820" s="9">
        <v>2769.0283270926798</v>
      </c>
      <c r="BS1820" s="9">
        <v>1977.66150535764</v>
      </c>
      <c r="BT1820" s="9"/>
      <c r="BU1820" s="9"/>
      <c r="BV1820" s="9">
        <v>2401.0154353990201</v>
      </c>
      <c r="BW1820" s="9"/>
      <c r="BX1820" s="9"/>
    </row>
    <row r="1821" spans="6:76" x14ac:dyDescent="0.2">
      <c r="F1821" s="14"/>
      <c r="AX1821" s="8" t="s">
        <v>4289</v>
      </c>
      <c r="AY1821" s="8" t="s">
        <v>4290</v>
      </c>
      <c r="AZ1821" s="8" t="s">
        <v>1623</v>
      </c>
      <c r="BA1821" s="9">
        <v>2382.11231613469</v>
      </c>
      <c r="BB1821" s="9">
        <v>1714.1486224083201</v>
      </c>
      <c r="BC1821" s="9">
        <v>69.204486316820606</v>
      </c>
      <c r="BD1821" s="9"/>
      <c r="BE1821" s="9">
        <v>1416</v>
      </c>
      <c r="BF1821" s="9">
        <v>206.2450967</v>
      </c>
      <c r="BG1821" s="9"/>
      <c r="BH1821" s="9"/>
      <c r="BI1821" s="9">
        <v>617.00441096111501</v>
      </c>
      <c r="BJ1821" s="9"/>
      <c r="BK1821" s="9">
        <v>5016.6184655895904</v>
      </c>
      <c r="BL1821" s="9">
        <v>3599.2938783927202</v>
      </c>
      <c r="BM1821" s="9">
        <v>1629.7767168726</v>
      </c>
      <c r="BN1821" s="9">
        <v>2291.1438452985799</v>
      </c>
      <c r="BO1821" s="9"/>
      <c r="BP1821" s="9">
        <v>1483.8458596386999</v>
      </c>
      <c r="BQ1821" s="9">
        <v>5149.1585816199304</v>
      </c>
      <c r="BR1821" s="9"/>
      <c r="BS1821" s="9">
        <v>1714.1486224083201</v>
      </c>
      <c r="BT1821" s="9"/>
      <c r="BU1821" s="9"/>
      <c r="BV1821" s="9"/>
      <c r="BW1821" s="9"/>
      <c r="BX1821" s="9">
        <v>3080</v>
      </c>
    </row>
    <row r="1822" spans="6:76" x14ac:dyDescent="0.2">
      <c r="F1822" s="14"/>
      <c r="AX1822" s="8" t="s">
        <v>4291</v>
      </c>
      <c r="AY1822" s="8" t="s">
        <v>4292</v>
      </c>
      <c r="AZ1822" s="8" t="s">
        <v>1623</v>
      </c>
      <c r="BA1822" s="9">
        <v>1714.5840150159299</v>
      </c>
      <c r="BB1822" s="9">
        <v>1714.5840150159299</v>
      </c>
      <c r="BC1822" s="9">
        <v>52.372964383001197</v>
      </c>
      <c r="BD1822" s="9"/>
      <c r="BE1822" s="9"/>
      <c r="BF1822" s="9"/>
      <c r="BG1822" s="9"/>
      <c r="BH1822" s="9"/>
      <c r="BI1822" s="9"/>
      <c r="BJ1822" s="9"/>
      <c r="BK1822" s="9"/>
      <c r="BL1822" s="9">
        <v>1079.6173456296699</v>
      </c>
      <c r="BM1822" s="9"/>
      <c r="BN1822" s="9"/>
      <c r="BO1822" s="9"/>
      <c r="BP1822" s="9"/>
      <c r="BQ1822" s="9"/>
      <c r="BR1822" s="9"/>
      <c r="BS1822" s="9"/>
      <c r="BT1822" s="9">
        <v>2349.5506844022002</v>
      </c>
      <c r="BU1822" s="9"/>
      <c r="BV1822" s="9"/>
      <c r="BW1822" s="9"/>
      <c r="BX1822" s="9"/>
    </row>
    <row r="1823" spans="6:76" x14ac:dyDescent="0.2">
      <c r="F1823" s="14"/>
      <c r="AX1823" s="8" t="s">
        <v>1050</v>
      </c>
      <c r="AY1823" s="8" t="s">
        <v>4293</v>
      </c>
      <c r="AZ1823" s="8" t="s">
        <v>1640</v>
      </c>
      <c r="BA1823" s="9">
        <v>1962.4480142677301</v>
      </c>
      <c r="BB1823" s="9">
        <v>1715.41686229161</v>
      </c>
      <c r="BC1823" s="9">
        <v>82.179192399616895</v>
      </c>
      <c r="BD1823" s="9"/>
      <c r="BE1823" s="9">
        <v>2869</v>
      </c>
      <c r="BF1823" s="9">
        <v>301.97686340000001</v>
      </c>
      <c r="BG1823" s="9"/>
      <c r="BH1823" s="9"/>
      <c r="BI1823" s="9">
        <v>1011.7290484331299</v>
      </c>
      <c r="BJ1823" s="9"/>
      <c r="BK1823" s="9">
        <v>721.10592677587101</v>
      </c>
      <c r="BL1823" s="9">
        <v>2683.7401697994201</v>
      </c>
      <c r="BM1823" s="9"/>
      <c r="BN1823" s="9">
        <v>457.07287862512601</v>
      </c>
      <c r="BO1823" s="9"/>
      <c r="BP1823" s="9">
        <v>2531.9903790844201</v>
      </c>
      <c r="BQ1823" s="9"/>
      <c r="BR1823" s="9"/>
      <c r="BS1823" s="9">
        <v>1715.41686229161</v>
      </c>
      <c r="BT1823" s="9"/>
      <c r="BU1823" s="9"/>
      <c r="BV1823" s="9"/>
      <c r="BW1823" s="9"/>
      <c r="BX1823" s="9">
        <v>5370</v>
      </c>
    </row>
    <row r="1824" spans="6:76" x14ac:dyDescent="0.2">
      <c r="F1824" s="14"/>
      <c r="AX1824" s="8" t="s">
        <v>4294</v>
      </c>
      <c r="AY1824" s="8" t="s">
        <v>4295</v>
      </c>
      <c r="AZ1824" s="8" t="s">
        <v>1623</v>
      </c>
      <c r="BA1824" s="9">
        <v>2291.0939000452399</v>
      </c>
      <c r="BB1824" s="9">
        <v>1715.4223680899099</v>
      </c>
      <c r="BC1824" s="9">
        <v>75.801000790721801</v>
      </c>
      <c r="BD1824" s="9"/>
      <c r="BE1824" s="9">
        <v>5008</v>
      </c>
      <c r="BF1824" s="9">
        <v>670.34546650000004</v>
      </c>
      <c r="BG1824" s="9"/>
      <c r="BH1824" s="9"/>
      <c r="BI1824" s="9">
        <v>1375.2012325481901</v>
      </c>
      <c r="BJ1824" s="9"/>
      <c r="BK1824" s="9">
        <v>902.18800100884198</v>
      </c>
      <c r="BL1824" s="9">
        <v>1766.9184028791899</v>
      </c>
      <c r="BM1824" s="9">
        <v>5033.6199664290998</v>
      </c>
      <c r="BN1824" s="9">
        <v>1663.9263333006299</v>
      </c>
      <c r="BO1824" s="9"/>
      <c r="BP1824" s="9"/>
      <c r="BQ1824" s="9"/>
      <c r="BR1824" s="9"/>
      <c r="BS1824" s="9"/>
      <c r="BT1824" s="9">
        <v>1908.55179769599</v>
      </c>
      <c r="BU1824" s="9"/>
      <c r="BV1824" s="9"/>
      <c r="BW1824" s="9"/>
      <c r="BX1824" s="9"/>
    </row>
    <row r="1825" spans="6:76" x14ac:dyDescent="0.2">
      <c r="F1825" s="14"/>
      <c r="AX1825" s="8" t="s">
        <v>4296</v>
      </c>
      <c r="AY1825" s="8" t="s">
        <v>4297</v>
      </c>
      <c r="AZ1825" s="8" t="s">
        <v>1640</v>
      </c>
      <c r="BA1825" s="9">
        <v>1869.4947869989001</v>
      </c>
      <c r="BB1825" s="9">
        <v>1715.58873291083</v>
      </c>
      <c r="BC1825" s="9">
        <v>67.778841328126703</v>
      </c>
      <c r="BD1825" s="9"/>
      <c r="BE1825" s="9">
        <v>198</v>
      </c>
      <c r="BF1825" s="9">
        <v>129.89622420000001</v>
      </c>
      <c r="BG1825" s="9"/>
      <c r="BH1825" s="9"/>
      <c r="BI1825" s="9">
        <v>1372.84554192685</v>
      </c>
      <c r="BJ1825" s="9"/>
      <c r="BK1825" s="9"/>
      <c r="BL1825" s="9">
        <v>1677.5629409948001</v>
      </c>
      <c r="BM1825" s="9">
        <v>1753.6145248268599</v>
      </c>
      <c r="BN1825" s="9">
        <v>1504.22052336193</v>
      </c>
      <c r="BO1825" s="9"/>
      <c r="BP1825" s="9">
        <v>2442.75218174363</v>
      </c>
      <c r="BQ1825" s="9">
        <v>4164.5262219333499</v>
      </c>
      <c r="BR1825" s="9"/>
      <c r="BS1825" s="9"/>
      <c r="BT1825" s="9"/>
      <c r="BU1825" s="9"/>
      <c r="BV1825" s="9">
        <v>1971.5297110016099</v>
      </c>
      <c r="BW1825" s="9"/>
      <c r="BX1825" s="9">
        <v>3480</v>
      </c>
    </row>
    <row r="1826" spans="6:76" x14ac:dyDescent="0.2">
      <c r="F1826" s="14"/>
      <c r="AX1826" s="8" t="s">
        <v>4298</v>
      </c>
      <c r="AY1826" s="8" t="s">
        <v>4299</v>
      </c>
      <c r="AZ1826" s="8" t="s">
        <v>1623</v>
      </c>
      <c r="BA1826" s="9">
        <v>1971.3949562572</v>
      </c>
      <c r="BB1826" s="9">
        <v>1717.95386310663</v>
      </c>
      <c r="BC1826" s="9">
        <v>54.829968558006598</v>
      </c>
      <c r="BD1826" s="9"/>
      <c r="BE1826" s="9">
        <v>2622</v>
      </c>
      <c r="BF1826" s="9"/>
      <c r="BG1826" s="9"/>
      <c r="BH1826" s="9"/>
      <c r="BI1826" s="9"/>
      <c r="BJ1826" s="9"/>
      <c r="BK1826" s="9"/>
      <c r="BL1826" s="9">
        <v>443.14027206497298</v>
      </c>
      <c r="BM1826" s="9"/>
      <c r="BN1826" s="9"/>
      <c r="BO1826" s="9"/>
      <c r="BP1826" s="9">
        <v>1544.5652799715101</v>
      </c>
      <c r="BQ1826" s="9">
        <v>3414.1907653447702</v>
      </c>
      <c r="BR1826" s="9"/>
      <c r="BS1826" s="9">
        <v>1717.95386310663</v>
      </c>
      <c r="BT1826" s="9"/>
      <c r="BU1826" s="9"/>
      <c r="BV1826" s="9"/>
      <c r="BW1826" s="9">
        <v>3007.9145133124998</v>
      </c>
      <c r="BX1826" s="9">
        <v>1050</v>
      </c>
    </row>
    <row r="1827" spans="6:76" x14ac:dyDescent="0.2">
      <c r="F1827" s="14"/>
      <c r="AX1827" s="8" t="s">
        <v>4300</v>
      </c>
      <c r="AY1827" s="8" t="s">
        <v>4301</v>
      </c>
      <c r="AZ1827" s="8" t="s">
        <v>1623</v>
      </c>
      <c r="BA1827" s="9">
        <v>1760.7418323058801</v>
      </c>
      <c r="BB1827" s="9">
        <v>1717.95386310663</v>
      </c>
      <c r="BC1827" s="9">
        <v>56.960778298570403</v>
      </c>
      <c r="BD1827" s="9"/>
      <c r="BE1827" s="9">
        <v>1165</v>
      </c>
      <c r="BF1827" s="9">
        <v>157.38727919999999</v>
      </c>
      <c r="BG1827" s="9"/>
      <c r="BH1827" s="9"/>
      <c r="BI1827" s="9">
        <v>2424.2409877893501</v>
      </c>
      <c r="BJ1827" s="9"/>
      <c r="BK1827" s="9"/>
      <c r="BL1827" s="9">
        <v>1134.3010584047299</v>
      </c>
      <c r="BM1827" s="9">
        <v>1517.4355434806901</v>
      </c>
      <c r="BN1827" s="9">
        <v>1813.0119791171101</v>
      </c>
      <c r="BO1827" s="9"/>
      <c r="BP1827" s="9">
        <v>1773.8818908927201</v>
      </c>
      <c r="BQ1827" s="9">
        <v>3634.8441711200899</v>
      </c>
      <c r="BR1827" s="9"/>
      <c r="BS1827" s="9">
        <v>1717.95386310663</v>
      </c>
      <c r="BT1827" s="9"/>
      <c r="BU1827" s="9"/>
      <c r="BV1827" s="9">
        <v>3154.10338225334</v>
      </c>
      <c r="BW1827" s="9"/>
      <c r="BX1827" s="9">
        <v>876</v>
      </c>
    </row>
    <row r="1828" spans="6:76" x14ac:dyDescent="0.2">
      <c r="F1828" s="14"/>
      <c r="AX1828" s="8" t="s">
        <v>4302</v>
      </c>
      <c r="AY1828" s="8" t="s">
        <v>4303</v>
      </c>
      <c r="AZ1828" s="8" t="s">
        <v>1623</v>
      </c>
      <c r="BA1828" s="9">
        <v>1471.58276705971</v>
      </c>
      <c r="BB1828" s="9">
        <v>1718.58955310754</v>
      </c>
      <c r="BC1828" s="9">
        <v>59.5553823510404</v>
      </c>
      <c r="BD1828" s="9"/>
      <c r="BE1828" s="9"/>
      <c r="BF1828" s="9"/>
      <c r="BG1828" s="9"/>
      <c r="BH1828" s="9"/>
      <c r="BI1828" s="9">
        <v>327.949661455696</v>
      </c>
      <c r="BJ1828" s="9"/>
      <c r="BK1828" s="9"/>
      <c r="BL1828" s="9">
        <v>542.37166819521497</v>
      </c>
      <c r="BM1828" s="9"/>
      <c r="BN1828" s="9"/>
      <c r="BO1828" s="9"/>
      <c r="BP1828" s="9">
        <v>1874.2802006649999</v>
      </c>
      <c r="BQ1828" s="9"/>
      <c r="BR1828" s="9">
        <v>2647.7159658272999</v>
      </c>
      <c r="BS1828" s="9">
        <v>1747.1791062150701</v>
      </c>
      <c r="BT1828" s="9"/>
      <c r="BU1828" s="9"/>
      <c r="BV1828" s="9"/>
      <c r="BW1828" s="9"/>
      <c r="BX1828" s="9">
        <v>1690</v>
      </c>
    </row>
    <row r="1829" spans="6:76" x14ac:dyDescent="0.2">
      <c r="F1829" s="14"/>
      <c r="AX1829" s="8" t="s">
        <v>4304</v>
      </c>
      <c r="AY1829" s="8" t="s">
        <v>4305</v>
      </c>
      <c r="AZ1829" s="8" t="s">
        <v>1623</v>
      </c>
      <c r="BA1829" s="9">
        <v>1508.27971273301</v>
      </c>
      <c r="BB1829" s="9">
        <v>1718.7904835019201</v>
      </c>
      <c r="BC1829" s="9">
        <v>58.030882105726498</v>
      </c>
      <c r="BD1829" s="9"/>
      <c r="BE1829" s="9"/>
      <c r="BF1829" s="9">
        <v>125.36664810000001</v>
      </c>
      <c r="BG1829" s="9"/>
      <c r="BH1829" s="9"/>
      <c r="BI1829" s="9"/>
      <c r="BJ1829" s="9"/>
      <c r="BK1829" s="9"/>
      <c r="BL1829" s="9">
        <v>1135.10673902332</v>
      </c>
      <c r="BM1829" s="9"/>
      <c r="BN1829" s="9">
        <v>793.07833866953501</v>
      </c>
      <c r="BO1829" s="9"/>
      <c r="BP1829" s="9">
        <v>1975.7450243844501</v>
      </c>
      <c r="BQ1829" s="9"/>
      <c r="BR1829" s="9"/>
      <c r="BS1829" s="9">
        <v>2119.8707554518701</v>
      </c>
      <c r="BT1829" s="9">
        <v>1718.7904835019201</v>
      </c>
      <c r="BU1829" s="9"/>
      <c r="BV1829" s="9"/>
      <c r="BW1829" s="9"/>
      <c r="BX1829" s="9">
        <v>2690</v>
      </c>
    </row>
    <row r="1830" spans="6:76" x14ac:dyDescent="0.2">
      <c r="F1830" s="14"/>
      <c r="AX1830" s="8" t="s">
        <v>4306</v>
      </c>
      <c r="AY1830" s="8" t="s">
        <v>4307</v>
      </c>
      <c r="AZ1830" s="8" t="s">
        <v>1623</v>
      </c>
      <c r="BA1830" s="9">
        <v>1898.26931143608</v>
      </c>
      <c r="BB1830" s="9">
        <v>1720</v>
      </c>
      <c r="BC1830" s="9">
        <v>68.665130931579498</v>
      </c>
      <c r="BD1830" s="9"/>
      <c r="BE1830" s="9">
        <v>5199</v>
      </c>
      <c r="BF1830" s="9">
        <v>231.408186</v>
      </c>
      <c r="BG1830" s="9"/>
      <c r="BH1830" s="9"/>
      <c r="BI1830" s="9">
        <v>894.54943494883503</v>
      </c>
      <c r="BJ1830" s="9"/>
      <c r="BK1830" s="9">
        <v>2089.11816532483</v>
      </c>
      <c r="BL1830" s="9">
        <v>1604.3222333728199</v>
      </c>
      <c r="BM1830" s="9"/>
      <c r="BN1830" s="9">
        <v>986.729467957363</v>
      </c>
      <c r="BO1830" s="9">
        <v>2158.4898256566198</v>
      </c>
      <c r="BP1830" s="9">
        <v>1212.1431298913801</v>
      </c>
      <c r="BQ1830" s="9"/>
      <c r="BR1830" s="9">
        <v>2777.5481426524798</v>
      </c>
      <c r="BS1830" s="9">
        <v>2007.6538399925701</v>
      </c>
      <c r="BT1830" s="9"/>
      <c r="BU1830" s="9"/>
      <c r="BV1830" s="9"/>
      <c r="BW1830" s="9"/>
      <c r="BX1830" s="9">
        <v>1720</v>
      </c>
    </row>
    <row r="1831" spans="6:76" x14ac:dyDescent="0.2">
      <c r="F1831" s="14"/>
      <c r="AX1831" s="8" t="s">
        <v>4308</v>
      </c>
      <c r="AY1831" s="8" t="s">
        <v>4309</v>
      </c>
      <c r="AZ1831" s="8" t="s">
        <v>1623</v>
      </c>
      <c r="BA1831" s="9">
        <v>1478.75051603927</v>
      </c>
      <c r="BB1831" s="9">
        <v>1720</v>
      </c>
      <c r="BC1831" s="9">
        <v>53.123577532602397</v>
      </c>
      <c r="BD1831" s="9"/>
      <c r="BE1831" s="9"/>
      <c r="BF1831" s="9">
        <v>181.91909720000001</v>
      </c>
      <c r="BG1831" s="9"/>
      <c r="BH1831" s="9"/>
      <c r="BI1831" s="9"/>
      <c r="BJ1831" s="9"/>
      <c r="BK1831" s="9"/>
      <c r="BL1831" s="9"/>
      <c r="BM1831" s="9"/>
      <c r="BN1831" s="9">
        <v>2294.5179462092201</v>
      </c>
      <c r="BO1831" s="9"/>
      <c r="BP1831" s="9">
        <v>1729.51178587707</v>
      </c>
      <c r="BQ1831" s="9"/>
      <c r="BR1831" s="9"/>
      <c r="BS1831" s="9">
        <v>1467.80375091007</v>
      </c>
      <c r="BT1831" s="9"/>
      <c r="BU1831" s="9"/>
      <c r="BV1831" s="9"/>
      <c r="BW1831" s="9"/>
      <c r="BX1831" s="9">
        <v>1720</v>
      </c>
    </row>
    <row r="1832" spans="6:76" x14ac:dyDescent="0.2">
      <c r="F1832" s="14"/>
      <c r="AX1832" s="8" t="s">
        <v>970</v>
      </c>
      <c r="AY1832" s="8" t="s">
        <v>4310</v>
      </c>
      <c r="AZ1832" s="8" t="s">
        <v>1623</v>
      </c>
      <c r="BA1832" s="9">
        <v>2044.72812241207</v>
      </c>
      <c r="BB1832" s="9">
        <v>1721.7257466818501</v>
      </c>
      <c r="BC1832" s="9">
        <v>70.081040728561305</v>
      </c>
      <c r="BD1832" s="9"/>
      <c r="BE1832" s="9">
        <v>2478</v>
      </c>
      <c r="BF1832" s="9">
        <v>182.61291249999999</v>
      </c>
      <c r="BG1832" s="9"/>
      <c r="BH1832" s="9"/>
      <c r="BI1832" s="9">
        <v>1090.37630930413</v>
      </c>
      <c r="BJ1832" s="9">
        <v>1721.7257466818501</v>
      </c>
      <c r="BK1832" s="9"/>
      <c r="BL1832" s="9">
        <v>1354.8985398761599</v>
      </c>
      <c r="BM1832" s="9">
        <v>5271.4413480092398</v>
      </c>
      <c r="BN1832" s="9">
        <v>2028.77581874665</v>
      </c>
      <c r="BO1832" s="9"/>
      <c r="BP1832" s="9">
        <v>1484.72242659057</v>
      </c>
      <c r="BQ1832" s="9"/>
      <c r="BR1832" s="9"/>
      <c r="BS1832" s="9"/>
      <c r="BT1832" s="9"/>
      <c r="BU1832" s="9"/>
      <c r="BV1832" s="9"/>
      <c r="BW1832" s="9"/>
      <c r="BX1832" s="9">
        <v>2790</v>
      </c>
    </row>
    <row r="1833" spans="6:76" x14ac:dyDescent="0.2">
      <c r="F1833" s="14"/>
      <c r="AX1833" s="8" t="s">
        <v>4311</v>
      </c>
      <c r="AY1833" s="8" t="s">
        <v>4312</v>
      </c>
      <c r="AZ1833" s="8" t="s">
        <v>1623</v>
      </c>
      <c r="BA1833" s="9">
        <v>1529.85909507716</v>
      </c>
      <c r="BB1833" s="9">
        <v>1721.7606657393701</v>
      </c>
      <c r="BC1833" s="9">
        <v>82.758567309479801</v>
      </c>
      <c r="BD1833" s="9"/>
      <c r="BE1833" s="9">
        <v>2544</v>
      </c>
      <c r="BF1833" s="9">
        <v>53.310894580000003</v>
      </c>
      <c r="BG1833" s="9">
        <v>98.049068059999996</v>
      </c>
      <c r="BH1833" s="9"/>
      <c r="BI1833" s="9">
        <v>2279.2627888267698</v>
      </c>
      <c r="BJ1833" s="9"/>
      <c r="BK1833" s="9"/>
      <c r="BL1833" s="9"/>
      <c r="BM1833" s="9"/>
      <c r="BN1833" s="9">
        <v>1009.89335636925</v>
      </c>
      <c r="BO1833" s="9"/>
      <c r="BP1833" s="9">
        <v>1969.2570565706601</v>
      </c>
      <c r="BQ1833" s="9">
        <v>3774.19802554838</v>
      </c>
      <c r="BR1833" s="9"/>
      <c r="BS1833" s="9">
        <v>1721.7606657393701</v>
      </c>
      <c r="BT1833" s="9"/>
      <c r="BU1833" s="9"/>
      <c r="BV1833" s="9"/>
      <c r="BW1833" s="9"/>
      <c r="BX1833" s="9">
        <v>319</v>
      </c>
    </row>
    <row r="1834" spans="6:76" x14ac:dyDescent="0.2">
      <c r="F1834" s="14"/>
      <c r="AX1834" s="8" t="s">
        <v>4313</v>
      </c>
      <c r="AY1834" s="8" t="s">
        <v>4314</v>
      </c>
      <c r="AZ1834" s="8" t="s">
        <v>1623</v>
      </c>
      <c r="BA1834" s="9">
        <v>3932.3827132806</v>
      </c>
      <c r="BB1834" s="9">
        <v>1723.4213830081301</v>
      </c>
      <c r="BC1834" s="9">
        <v>174.478308555556</v>
      </c>
      <c r="BD1834" s="9"/>
      <c r="BE1834" s="9">
        <v>3419</v>
      </c>
      <c r="BF1834" s="9">
        <v>487.7838074</v>
      </c>
      <c r="BG1834" s="9"/>
      <c r="BH1834" s="9"/>
      <c r="BI1834" s="9">
        <v>1562.4635011598</v>
      </c>
      <c r="BJ1834" s="9">
        <v>2018.9350573781401</v>
      </c>
      <c r="BK1834" s="9">
        <v>23305.679692076999</v>
      </c>
      <c r="BL1834" s="9">
        <v>1558.1251244191301</v>
      </c>
      <c r="BM1834" s="9"/>
      <c r="BN1834" s="9">
        <v>768.975781011256</v>
      </c>
      <c r="BO1834" s="9"/>
      <c r="BP1834" s="9">
        <v>1884.3792648564699</v>
      </c>
      <c r="BQ1834" s="9"/>
      <c r="BR1834" s="9"/>
      <c r="BS1834" s="9">
        <v>1518.4849045042499</v>
      </c>
      <c r="BT1834" s="9"/>
      <c r="BU1834" s="9"/>
      <c r="BV1834" s="9"/>
      <c r="BW1834" s="9"/>
      <c r="BX1834" s="9">
        <v>2800</v>
      </c>
    </row>
    <row r="1835" spans="6:76" x14ac:dyDescent="0.2">
      <c r="F1835" s="14"/>
      <c r="AX1835" s="8" t="s">
        <v>4315</v>
      </c>
      <c r="AY1835" s="8" t="s">
        <v>4316</v>
      </c>
      <c r="AZ1835" s="8" t="s">
        <v>1623</v>
      </c>
      <c r="BA1835" s="9">
        <v>2003.5245253379001</v>
      </c>
      <c r="BB1835" s="9">
        <v>1724.7992201669999</v>
      </c>
      <c r="BC1835" s="9">
        <v>48.1549717063534</v>
      </c>
      <c r="BD1835" s="9"/>
      <c r="BE1835" s="9">
        <v>3077</v>
      </c>
      <c r="BF1835" s="9"/>
      <c r="BG1835" s="9"/>
      <c r="BH1835" s="9"/>
      <c r="BI1835" s="9"/>
      <c r="BJ1835" s="9"/>
      <c r="BK1835" s="9"/>
      <c r="BL1835" s="9"/>
      <c r="BM1835" s="9"/>
      <c r="BN1835" s="9">
        <v>1724.7992201669999</v>
      </c>
      <c r="BO1835" s="9"/>
      <c r="BP1835" s="9">
        <v>1208.7743558467</v>
      </c>
      <c r="BQ1835" s="9"/>
      <c r="BR1835" s="9"/>
      <c r="BS1835" s="9"/>
      <c r="BT1835" s="9"/>
      <c r="BU1835" s="9"/>
      <c r="BV1835" s="9"/>
      <c r="BW1835" s="9"/>
      <c r="BX1835" s="9"/>
    </row>
    <row r="1836" spans="6:76" x14ac:dyDescent="0.2">
      <c r="F1836" s="14"/>
      <c r="AX1836" s="8" t="s">
        <v>4317</v>
      </c>
      <c r="AY1836" s="8" t="s">
        <v>4318</v>
      </c>
      <c r="AZ1836" s="8" t="s">
        <v>1623</v>
      </c>
      <c r="BA1836" s="9">
        <v>1604.8574991831899</v>
      </c>
      <c r="BB1836" s="9">
        <v>1726.81089842603</v>
      </c>
      <c r="BC1836" s="9">
        <v>55.766480811370798</v>
      </c>
      <c r="BD1836" s="9"/>
      <c r="BE1836" s="9"/>
      <c r="BF1836" s="9">
        <v>301.07059809999998</v>
      </c>
      <c r="BG1836" s="9"/>
      <c r="BH1836" s="9"/>
      <c r="BI1836" s="9">
        <v>2625.3315513053599</v>
      </c>
      <c r="BJ1836" s="9"/>
      <c r="BK1836" s="9"/>
      <c r="BL1836" s="9">
        <v>1726.81089842603</v>
      </c>
      <c r="BM1836" s="9"/>
      <c r="BN1836" s="9">
        <v>1908.06278776305</v>
      </c>
      <c r="BO1836" s="9"/>
      <c r="BP1836" s="9">
        <v>1431.4390326396399</v>
      </c>
      <c r="BQ1836" s="9"/>
      <c r="BR1836" s="9"/>
      <c r="BS1836" s="9"/>
      <c r="BT1836" s="9">
        <v>2602.2876260482299</v>
      </c>
      <c r="BU1836" s="9"/>
      <c r="BV1836" s="9"/>
      <c r="BW1836" s="9"/>
      <c r="BX1836" s="9">
        <v>639</v>
      </c>
    </row>
    <row r="1837" spans="6:76" x14ac:dyDescent="0.2">
      <c r="F1837" s="14"/>
      <c r="AX1837" s="8" t="s">
        <v>4319</v>
      </c>
      <c r="AY1837" s="8" t="s">
        <v>4320</v>
      </c>
      <c r="AZ1837" s="8" t="s">
        <v>1623</v>
      </c>
      <c r="BA1837" s="9">
        <v>2240.9618426310099</v>
      </c>
      <c r="BB1837" s="9">
        <v>1727.3135287791899</v>
      </c>
      <c r="BC1837" s="9">
        <v>65.958694902731196</v>
      </c>
      <c r="BD1837" s="9"/>
      <c r="BE1837" s="9">
        <v>2031</v>
      </c>
      <c r="BF1837" s="9">
        <v>799.61832089999996</v>
      </c>
      <c r="BG1837" s="9"/>
      <c r="BH1837" s="9">
        <v>1226.13169419</v>
      </c>
      <c r="BI1837" s="9">
        <v>1423.6270575583901</v>
      </c>
      <c r="BJ1837" s="9"/>
      <c r="BK1837" s="9"/>
      <c r="BL1837" s="9">
        <v>4755.5856484748101</v>
      </c>
      <c r="BM1837" s="9"/>
      <c r="BN1837" s="9">
        <v>4276.7813004465197</v>
      </c>
      <c r="BO1837" s="9"/>
      <c r="BP1837" s="9"/>
      <c r="BQ1837" s="9"/>
      <c r="BR1837" s="9"/>
      <c r="BS1837" s="9"/>
      <c r="BT1837" s="9"/>
      <c r="BU1837" s="9"/>
      <c r="BV1837" s="9">
        <v>2174.95071947836</v>
      </c>
      <c r="BW1837" s="9"/>
      <c r="BX1837" s="9">
        <v>1240</v>
      </c>
    </row>
    <row r="1838" spans="6:76" x14ac:dyDescent="0.2">
      <c r="F1838" s="14"/>
      <c r="AX1838" s="8" t="s">
        <v>570</v>
      </c>
      <c r="AY1838" s="8" t="s">
        <v>4321</v>
      </c>
      <c r="AZ1838" s="8" t="s">
        <v>1623</v>
      </c>
      <c r="BA1838" s="9">
        <v>2467.6457554763301</v>
      </c>
      <c r="BB1838" s="9">
        <v>1727.70545721131</v>
      </c>
      <c r="BC1838" s="9">
        <v>131.18273866578801</v>
      </c>
      <c r="BD1838" s="9"/>
      <c r="BE1838" s="9">
        <v>1111</v>
      </c>
      <c r="BF1838" s="9">
        <v>94.621745050000001</v>
      </c>
      <c r="BG1838" s="9"/>
      <c r="BH1838" s="9"/>
      <c r="BI1838" s="9">
        <v>1868.74828992731</v>
      </c>
      <c r="BJ1838" s="9"/>
      <c r="BK1838" s="9"/>
      <c r="BL1838" s="9">
        <v>2014.3300568531899</v>
      </c>
      <c r="BM1838" s="9"/>
      <c r="BN1838" s="9">
        <v>933.30107466811103</v>
      </c>
      <c r="BO1838" s="9"/>
      <c r="BP1838" s="9">
        <v>1727.70545721131</v>
      </c>
      <c r="BQ1838" s="9">
        <v>3485.1793632917502</v>
      </c>
      <c r="BR1838" s="9"/>
      <c r="BS1838" s="9">
        <v>1671.1324064262101</v>
      </c>
      <c r="BT1838" s="9">
        <v>2216.9551969297599</v>
      </c>
      <c r="BU1838" s="9"/>
      <c r="BV1838" s="9"/>
      <c r="BW1838" s="9">
        <v>11799.129719881999</v>
      </c>
      <c r="BX1838" s="9">
        <v>222</v>
      </c>
    </row>
    <row r="1839" spans="6:76" x14ac:dyDescent="0.2">
      <c r="F1839" s="14"/>
      <c r="AX1839" s="8" t="s">
        <v>799</v>
      </c>
      <c r="AY1839" s="8" t="s">
        <v>4322</v>
      </c>
      <c r="AZ1839" s="8" t="s">
        <v>1623</v>
      </c>
      <c r="BA1839" s="9">
        <v>3945.7517449400302</v>
      </c>
      <c r="BB1839" s="9">
        <v>1727.89601074599</v>
      </c>
      <c r="BC1839" s="9">
        <v>122.967277400832</v>
      </c>
      <c r="BD1839" s="9"/>
      <c r="BE1839" s="9">
        <v>1182</v>
      </c>
      <c r="BF1839" s="9"/>
      <c r="BG1839" s="9"/>
      <c r="BH1839" s="9"/>
      <c r="BI1839" s="9"/>
      <c r="BJ1839" s="9">
        <v>11181.2608315957</v>
      </c>
      <c r="BK1839" s="9">
        <v>2273.79202149198</v>
      </c>
      <c r="BL1839" s="9"/>
      <c r="BM1839" s="9"/>
      <c r="BN1839" s="9"/>
      <c r="BO1839" s="9"/>
      <c r="BP1839" s="9">
        <v>1145.95412667243</v>
      </c>
      <c r="BQ1839" s="9"/>
      <c r="BR1839" s="9"/>
      <c r="BS1839" s="9"/>
      <c r="BT1839" s="9"/>
      <c r="BU1839" s="9"/>
      <c r="BV1839" s="9"/>
      <c r="BW1839" s="9"/>
      <c r="BX1839" s="9"/>
    </row>
    <row r="1840" spans="6:76" x14ac:dyDescent="0.2">
      <c r="F1840" s="14"/>
      <c r="AX1840" s="8" t="s">
        <v>1092</v>
      </c>
      <c r="AY1840" s="8" t="s">
        <v>4323</v>
      </c>
      <c r="AZ1840" s="8" t="s">
        <v>1623</v>
      </c>
      <c r="BA1840" s="9">
        <v>1604.8930922351799</v>
      </c>
      <c r="BB1840" s="9">
        <v>1728.1088018553701</v>
      </c>
      <c r="BC1840" s="9">
        <v>51.651885561401699</v>
      </c>
      <c r="BD1840" s="9"/>
      <c r="BE1840" s="9">
        <v>1811</v>
      </c>
      <c r="BF1840" s="9">
        <v>93.401226159999993</v>
      </c>
      <c r="BG1840" s="9"/>
      <c r="BH1840" s="9"/>
      <c r="BI1840" s="9"/>
      <c r="BJ1840" s="9"/>
      <c r="BK1840" s="9"/>
      <c r="BL1840" s="9">
        <v>1095.1852871651599</v>
      </c>
      <c r="BM1840" s="9"/>
      <c r="BN1840" s="9">
        <v>2487.7721004908299</v>
      </c>
      <c r="BO1840" s="9"/>
      <c r="BP1840" s="9">
        <v>1554.28909693489</v>
      </c>
      <c r="BQ1840" s="9"/>
      <c r="BR1840" s="9">
        <v>2464.4951330400099</v>
      </c>
      <c r="BS1840" s="9">
        <v>1728.1088018553701</v>
      </c>
      <c r="BT1840" s="9"/>
      <c r="BU1840" s="9"/>
      <c r="BV1840" s="9"/>
      <c r="BW1840" s="9"/>
      <c r="BX1840" s="9"/>
    </row>
    <row r="1841" spans="6:76" x14ac:dyDescent="0.2">
      <c r="F1841" s="14"/>
      <c r="AX1841" s="8" t="s">
        <v>4324</v>
      </c>
      <c r="AY1841" s="8" t="s">
        <v>4325</v>
      </c>
      <c r="AZ1841" s="8" t="s">
        <v>1623</v>
      </c>
      <c r="BA1841" s="9">
        <v>1713.0368523833799</v>
      </c>
      <c r="BB1841" s="9">
        <v>1728.6085752620199</v>
      </c>
      <c r="BC1841" s="9">
        <v>65.399393755256597</v>
      </c>
      <c r="BD1841" s="9">
        <v>159</v>
      </c>
      <c r="BE1841" s="9">
        <v>2006</v>
      </c>
      <c r="BF1841" s="9">
        <v>226.37589740000001</v>
      </c>
      <c r="BG1841" s="9"/>
      <c r="BH1841" s="9"/>
      <c r="BI1841" s="9">
        <v>2937.31758768191</v>
      </c>
      <c r="BJ1841" s="9">
        <v>3184.6653963464601</v>
      </c>
      <c r="BK1841" s="9"/>
      <c r="BL1841" s="9">
        <v>3142.1416293390798</v>
      </c>
      <c r="BM1841" s="9"/>
      <c r="BN1841" s="9">
        <v>1368.3213229005701</v>
      </c>
      <c r="BO1841" s="9"/>
      <c r="BP1841" s="9">
        <v>1728.6085752620199</v>
      </c>
      <c r="BQ1841" s="9"/>
      <c r="BR1841" s="9"/>
      <c r="BS1841" s="9">
        <v>1498.6690079571599</v>
      </c>
      <c r="BT1841" s="9"/>
      <c r="BU1841" s="9"/>
      <c r="BV1841" s="9">
        <v>2196.3059593299399</v>
      </c>
      <c r="BW1841" s="9"/>
      <c r="BX1841" s="9">
        <v>396</v>
      </c>
    </row>
    <row r="1842" spans="6:76" x14ac:dyDescent="0.2">
      <c r="F1842" s="14"/>
      <c r="AX1842" s="8" t="s">
        <v>4326</v>
      </c>
      <c r="AY1842" s="8" t="s">
        <v>4327</v>
      </c>
      <c r="AZ1842" s="8" t="s">
        <v>1623</v>
      </c>
      <c r="BA1842" s="9">
        <v>1974.2908884205399</v>
      </c>
      <c r="BB1842" s="9">
        <v>1729.2965725559</v>
      </c>
      <c r="BC1842" s="9">
        <v>58.627879680886302</v>
      </c>
      <c r="BD1842" s="9"/>
      <c r="BE1842" s="9">
        <v>2611</v>
      </c>
      <c r="BF1842" s="9">
        <v>350.05260490000001</v>
      </c>
      <c r="BG1842" s="9">
        <v>528.06334279999999</v>
      </c>
      <c r="BH1842" s="9"/>
      <c r="BI1842" s="9">
        <v>1849.8631267246799</v>
      </c>
      <c r="BJ1842" s="9">
        <v>3340.5782351510502</v>
      </c>
      <c r="BK1842" s="9">
        <v>1661.2283123936099</v>
      </c>
      <c r="BL1842" s="9">
        <v>2966.2791818164001</v>
      </c>
      <c r="BM1842" s="9"/>
      <c r="BN1842" s="9">
        <v>1371.26524085451</v>
      </c>
      <c r="BO1842" s="9"/>
      <c r="BP1842" s="9">
        <v>1356.9764710275299</v>
      </c>
      <c r="BQ1842" s="9"/>
      <c r="BR1842" s="9">
        <v>4350.2483834884997</v>
      </c>
      <c r="BS1842" s="9">
        <v>1508.57092917202</v>
      </c>
      <c r="BT1842" s="9">
        <v>1797.36483271819</v>
      </c>
      <c r="BU1842" s="9"/>
      <c r="BV1842" s="9"/>
      <c r="BW1842" s="9"/>
      <c r="BX1842" s="9"/>
    </row>
    <row r="1843" spans="6:76" x14ac:dyDescent="0.2">
      <c r="F1843" s="14"/>
      <c r="AX1843" s="8" t="s">
        <v>873</v>
      </c>
      <c r="AY1843" s="8" t="s">
        <v>4328</v>
      </c>
      <c r="AZ1843" s="8" t="s">
        <v>1623</v>
      </c>
      <c r="BA1843" s="9">
        <v>1709.3890066285601</v>
      </c>
      <c r="BB1843" s="9">
        <v>1729.3170344057501</v>
      </c>
      <c r="BC1843" s="9">
        <v>68.338353482475299</v>
      </c>
      <c r="BD1843" s="9"/>
      <c r="BE1843" s="9">
        <v>1151</v>
      </c>
      <c r="BF1843" s="9">
        <v>367.24368930000003</v>
      </c>
      <c r="BG1843" s="9"/>
      <c r="BH1843" s="9"/>
      <c r="BI1843" s="9">
        <v>196.02583643477701</v>
      </c>
      <c r="BJ1843" s="9"/>
      <c r="BK1843" s="9">
        <v>355.69654415365801</v>
      </c>
      <c r="BL1843" s="9">
        <v>1331.1692534459701</v>
      </c>
      <c r="BM1843" s="9"/>
      <c r="BN1843" s="9">
        <v>1658.6340688114999</v>
      </c>
      <c r="BO1843" s="9">
        <v>2162.5607884953702</v>
      </c>
      <c r="BP1843" s="9">
        <v>1885.29788913893</v>
      </c>
      <c r="BQ1843" s="9">
        <v>3981.77385320439</v>
      </c>
      <c r="BR1843" s="9"/>
      <c r="BS1843" s="9">
        <v>2182.6961913781302</v>
      </c>
      <c r="BT1843" s="9"/>
      <c r="BU1843" s="9"/>
      <c r="BV1843" s="9"/>
      <c r="BW1843" s="9">
        <v>3440.56996517999</v>
      </c>
      <c r="BX1843" s="9">
        <v>1800</v>
      </c>
    </row>
    <row r="1844" spans="6:76" x14ac:dyDescent="0.2">
      <c r="F1844" s="14"/>
      <c r="AX1844" s="8" t="s">
        <v>4329</v>
      </c>
      <c r="AY1844" s="8" t="s">
        <v>4330</v>
      </c>
      <c r="AZ1844" s="8" t="s">
        <v>1623</v>
      </c>
      <c r="BA1844" s="9">
        <v>2222.3952313138002</v>
      </c>
      <c r="BB1844" s="9">
        <v>1729.37894811551</v>
      </c>
      <c r="BC1844" s="9">
        <v>55.466022430054103</v>
      </c>
      <c r="BD1844" s="9"/>
      <c r="BE1844" s="9">
        <v>1664</v>
      </c>
      <c r="BF1844" s="9">
        <v>257.58746020000001</v>
      </c>
      <c r="BG1844" s="9"/>
      <c r="BH1844" s="9">
        <v>758.79931724999994</v>
      </c>
      <c r="BI1844" s="9">
        <v>3691.64360545313</v>
      </c>
      <c r="BJ1844" s="9">
        <v>1722.6951619460699</v>
      </c>
      <c r="BK1844" s="9"/>
      <c r="BL1844" s="9">
        <v>3785.1526732919801</v>
      </c>
      <c r="BM1844" s="9"/>
      <c r="BN1844" s="9">
        <v>3570.0063022202999</v>
      </c>
      <c r="BO1844" s="9">
        <v>2187.55643030173</v>
      </c>
      <c r="BP1844" s="9">
        <v>1599.5276456730601</v>
      </c>
      <c r="BQ1844" s="9"/>
      <c r="BR1844" s="9"/>
      <c r="BS1844" s="9">
        <v>1729.37894811551</v>
      </c>
      <c r="BT1844" s="9"/>
      <c r="BU1844" s="9"/>
      <c r="BV1844" s="9"/>
      <c r="BW1844" s="9"/>
      <c r="BX1844" s="9">
        <v>3480</v>
      </c>
    </row>
    <row r="1845" spans="6:76" x14ac:dyDescent="0.2">
      <c r="F1845" s="14"/>
      <c r="AX1845" s="8" t="s">
        <v>4331</v>
      </c>
      <c r="AY1845" s="8" t="s">
        <v>4332</v>
      </c>
      <c r="AZ1845" s="8" t="s">
        <v>1623</v>
      </c>
      <c r="BA1845" s="9">
        <v>1729.51178587707</v>
      </c>
      <c r="BB1845" s="9">
        <v>1729.51178587707</v>
      </c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>
        <v>1729.51178587707</v>
      </c>
      <c r="BQ1845" s="9"/>
      <c r="BR1845" s="9"/>
      <c r="BS1845" s="9"/>
      <c r="BT1845" s="9"/>
      <c r="BU1845" s="9"/>
      <c r="BV1845" s="9"/>
      <c r="BW1845" s="9"/>
      <c r="BX1845" s="9"/>
    </row>
    <row r="1846" spans="6:76" x14ac:dyDescent="0.2">
      <c r="F1846" s="14"/>
      <c r="AX1846" s="8" t="s">
        <v>4333</v>
      </c>
      <c r="AY1846" s="8" t="s">
        <v>4334</v>
      </c>
      <c r="AZ1846" s="8" t="s">
        <v>1623</v>
      </c>
      <c r="BA1846" s="9">
        <v>1451.1545534699501</v>
      </c>
      <c r="BB1846" s="9">
        <v>1729.51178587707</v>
      </c>
      <c r="BC1846" s="9">
        <v>52.805148919312103</v>
      </c>
      <c r="BD1846" s="9"/>
      <c r="BE1846" s="9">
        <v>1158</v>
      </c>
      <c r="BF1846" s="9">
        <v>238.38639079999999</v>
      </c>
      <c r="BG1846" s="9">
        <v>1057.7946030000001</v>
      </c>
      <c r="BH1846" s="9"/>
      <c r="BI1846" s="9">
        <v>2067.3863609621399</v>
      </c>
      <c r="BJ1846" s="9"/>
      <c r="BK1846" s="9"/>
      <c r="BL1846" s="9">
        <v>2121.7593031250799</v>
      </c>
      <c r="BM1846" s="9"/>
      <c r="BN1846" s="9">
        <v>2126.15301362947</v>
      </c>
      <c r="BO1846" s="9">
        <v>2165.3995238357602</v>
      </c>
      <c r="BP1846" s="9">
        <v>1729.51178587707</v>
      </c>
      <c r="BQ1846" s="9"/>
      <c r="BR1846" s="9"/>
      <c r="BS1846" s="9"/>
      <c r="BT1846" s="9"/>
      <c r="BU1846" s="9"/>
      <c r="BV1846" s="9"/>
      <c r="BW1846" s="9"/>
      <c r="BX1846" s="9">
        <v>396</v>
      </c>
    </row>
    <row r="1847" spans="6:76" x14ac:dyDescent="0.2">
      <c r="F1847" s="14"/>
      <c r="AX1847" s="8" t="s">
        <v>4335</v>
      </c>
      <c r="AY1847" s="8" t="s">
        <v>4336</v>
      </c>
      <c r="AZ1847" s="8" t="s">
        <v>1623</v>
      </c>
      <c r="BA1847" s="9">
        <v>1672.7617511985</v>
      </c>
      <c r="BB1847" s="9">
        <v>1730.62644972715</v>
      </c>
      <c r="BC1847" s="9">
        <v>55.552927675942399</v>
      </c>
      <c r="BD1847" s="9"/>
      <c r="BE1847" s="9">
        <v>1663</v>
      </c>
      <c r="BF1847" s="9">
        <v>274.72185930000001</v>
      </c>
      <c r="BG1847" s="9">
        <v>776.5803105</v>
      </c>
      <c r="BH1847" s="9"/>
      <c r="BI1847" s="9">
        <v>1291.0422764707801</v>
      </c>
      <c r="BJ1847" s="9"/>
      <c r="BK1847" s="9"/>
      <c r="BL1847" s="9">
        <v>1730.62644972715</v>
      </c>
      <c r="BM1847" s="9"/>
      <c r="BN1847" s="9">
        <v>489.7155298472</v>
      </c>
      <c r="BO1847" s="9">
        <v>2228.6051905976601</v>
      </c>
      <c r="BP1847" s="9">
        <v>2032.45913548013</v>
      </c>
      <c r="BQ1847" s="9"/>
      <c r="BR1847" s="9"/>
      <c r="BS1847" s="9">
        <v>1817.43211765305</v>
      </c>
      <c r="BT1847" s="9"/>
      <c r="BU1847" s="9"/>
      <c r="BV1847" s="9"/>
      <c r="BW1847" s="9">
        <v>3256.1963936075499</v>
      </c>
      <c r="BX1847" s="9">
        <v>2840</v>
      </c>
    </row>
    <row r="1848" spans="6:76" x14ac:dyDescent="0.2">
      <c r="F1848" s="14"/>
      <c r="AX1848" s="8" t="s">
        <v>4337</v>
      </c>
      <c r="AY1848" s="8" t="s">
        <v>4338</v>
      </c>
      <c r="AZ1848" s="8" t="s">
        <v>1623</v>
      </c>
      <c r="BA1848" s="9">
        <v>1642.9781445669701</v>
      </c>
      <c r="BB1848" s="9">
        <v>1731.8247418706401</v>
      </c>
      <c r="BC1848" s="9">
        <v>76.252892095016605</v>
      </c>
      <c r="BD1848" s="9"/>
      <c r="BE1848" s="9">
        <v>1512</v>
      </c>
      <c r="BF1848" s="9">
        <v>159.57723680000001</v>
      </c>
      <c r="BG1848" s="9"/>
      <c r="BH1848" s="9"/>
      <c r="BI1848" s="9">
        <v>3416.1888774614999</v>
      </c>
      <c r="BJ1848" s="9"/>
      <c r="BK1848" s="9"/>
      <c r="BL1848" s="9">
        <v>2477.2392163015302</v>
      </c>
      <c r="BM1848" s="9"/>
      <c r="BN1848" s="9">
        <v>341.214053097511</v>
      </c>
      <c r="BO1848" s="9"/>
      <c r="BP1848" s="9"/>
      <c r="BQ1848" s="9"/>
      <c r="BR1848" s="9"/>
      <c r="BS1848" s="9">
        <v>1951.6494837412699</v>
      </c>
      <c r="BT1848" s="9"/>
      <c r="BU1848" s="9"/>
      <c r="BV1848" s="9"/>
      <c r="BW1848" s="9"/>
      <c r="BX1848" s="9"/>
    </row>
    <row r="1849" spans="6:76" x14ac:dyDescent="0.2">
      <c r="F1849" s="14"/>
      <c r="AX1849" s="8" t="s">
        <v>1112</v>
      </c>
      <c r="AY1849" s="8" t="s">
        <v>1112</v>
      </c>
      <c r="AZ1849" s="8" t="s">
        <v>1640</v>
      </c>
      <c r="BA1849" s="9">
        <v>1578.17548327298</v>
      </c>
      <c r="BB1849" s="9">
        <v>1731.96593727134</v>
      </c>
      <c r="BC1849" s="9">
        <v>67.175691623537404</v>
      </c>
      <c r="BD1849" s="9"/>
      <c r="BE1849" s="9"/>
      <c r="BF1849" s="9"/>
      <c r="BG1849" s="9"/>
      <c r="BH1849" s="9"/>
      <c r="BI1849" s="9"/>
      <c r="BJ1849" s="9"/>
      <c r="BK1849" s="9">
        <v>1731.96593727134</v>
      </c>
      <c r="BL1849" s="9">
        <v>1040.47563493605</v>
      </c>
      <c r="BM1849" s="9"/>
      <c r="BN1849" s="9"/>
      <c r="BO1849" s="9"/>
      <c r="BP1849" s="9">
        <v>1923.9590828943701</v>
      </c>
      <c r="BQ1849" s="9"/>
      <c r="BR1849" s="9"/>
      <c r="BS1849" s="9"/>
      <c r="BT1849" s="9"/>
      <c r="BU1849" s="9"/>
      <c r="BV1849" s="9">
        <v>3022.4767612631499</v>
      </c>
      <c r="BW1849" s="9"/>
      <c r="BX1849" s="9">
        <v>172</v>
      </c>
    </row>
    <row r="1850" spans="6:76" x14ac:dyDescent="0.2">
      <c r="F1850" s="14"/>
      <c r="AX1850" s="8" t="s">
        <v>4339</v>
      </c>
      <c r="AY1850" s="8" t="s">
        <v>4340</v>
      </c>
      <c r="AZ1850" s="8" t="s">
        <v>1623</v>
      </c>
      <c r="BA1850" s="9">
        <v>1799.64847063157</v>
      </c>
      <c r="BB1850" s="9">
        <v>1734.4036018182001</v>
      </c>
      <c r="BC1850" s="9">
        <v>59.670943300823602</v>
      </c>
      <c r="BD1850" s="9"/>
      <c r="BE1850" s="9"/>
      <c r="BF1850" s="9">
        <v>182.53540229999999</v>
      </c>
      <c r="BG1850" s="9"/>
      <c r="BH1850" s="9"/>
      <c r="BI1850" s="9">
        <v>754.27762001266296</v>
      </c>
      <c r="BJ1850" s="9">
        <v>1592.16152873448</v>
      </c>
      <c r="BK1850" s="9">
        <v>2403.2447734818002</v>
      </c>
      <c r="BL1850" s="9">
        <v>1158.6423142519</v>
      </c>
      <c r="BM1850" s="9"/>
      <c r="BN1850" s="9">
        <v>3786.4277233836001</v>
      </c>
      <c r="BO1850" s="9"/>
      <c r="BP1850" s="9">
        <v>1218.0429041571399</v>
      </c>
      <c r="BQ1850" s="9"/>
      <c r="BR1850" s="9"/>
      <c r="BS1850" s="9"/>
      <c r="BT1850" s="9">
        <v>1876.6456749019101</v>
      </c>
      <c r="BU1850" s="9"/>
      <c r="BV1850" s="9"/>
      <c r="BW1850" s="9">
        <v>3034.5067650921601</v>
      </c>
      <c r="BX1850" s="9">
        <v>1990</v>
      </c>
    </row>
    <row r="1851" spans="6:76" x14ac:dyDescent="0.2">
      <c r="F1851" s="14"/>
      <c r="AX1851" s="8" t="s">
        <v>4341</v>
      </c>
      <c r="AY1851" s="8" t="s">
        <v>4341</v>
      </c>
      <c r="AZ1851" s="8" t="s">
        <v>1640</v>
      </c>
      <c r="BA1851" s="9">
        <v>1734.4479406093701</v>
      </c>
      <c r="BB1851" s="9">
        <v>1734.4479406093701</v>
      </c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>
        <v>1734.4479406093701</v>
      </c>
      <c r="BU1851" s="9"/>
      <c r="BV1851" s="9"/>
      <c r="BW1851" s="9"/>
      <c r="BX1851" s="9"/>
    </row>
    <row r="1852" spans="6:76" x14ac:dyDescent="0.2">
      <c r="F1852" s="14"/>
      <c r="AX1852" s="8" t="s">
        <v>1373</v>
      </c>
      <c r="AY1852" s="8" t="s">
        <v>1373</v>
      </c>
      <c r="AZ1852" s="8" t="s">
        <v>1640</v>
      </c>
      <c r="BA1852" s="9">
        <v>1573.2574118525399</v>
      </c>
      <c r="BB1852" s="9">
        <v>1734.4612606133401</v>
      </c>
      <c r="BC1852" s="9">
        <v>31.973153033450799</v>
      </c>
      <c r="BD1852" s="9"/>
      <c r="BE1852" s="9">
        <v>1180</v>
      </c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>
        <v>1922.1145893969399</v>
      </c>
      <c r="BQ1852" s="9"/>
      <c r="BR1852" s="9"/>
      <c r="BS1852" s="9">
        <v>1734.4612606133401</v>
      </c>
      <c r="BT1852" s="9"/>
      <c r="BU1852" s="9"/>
      <c r="BV1852" s="9">
        <v>2107.7112092524098</v>
      </c>
      <c r="BW1852" s="9"/>
      <c r="BX1852" s="9">
        <v>922</v>
      </c>
    </row>
    <row r="1853" spans="6:76" x14ac:dyDescent="0.2">
      <c r="F1853" s="14"/>
      <c r="AX1853" s="8" t="s">
        <v>4342</v>
      </c>
      <c r="AY1853" s="8" t="s">
        <v>4343</v>
      </c>
      <c r="AZ1853" s="8" t="s">
        <v>1623</v>
      </c>
      <c r="BA1853" s="9">
        <v>1439.5156593305901</v>
      </c>
      <c r="BB1853" s="9">
        <v>1735</v>
      </c>
      <c r="BC1853" s="9">
        <v>52.233145721213099</v>
      </c>
      <c r="BD1853" s="9">
        <v>1735</v>
      </c>
      <c r="BE1853" s="9">
        <v>2037</v>
      </c>
      <c r="BF1853" s="9">
        <v>55.13957431</v>
      </c>
      <c r="BG1853" s="9"/>
      <c r="BH1853" s="9"/>
      <c r="BI1853" s="9">
        <v>1647.9667649128801</v>
      </c>
      <c r="BJ1853" s="9"/>
      <c r="BK1853" s="9"/>
      <c r="BL1853" s="9"/>
      <c r="BM1853" s="9"/>
      <c r="BN1853" s="9"/>
      <c r="BO1853" s="9"/>
      <c r="BP1853" s="9">
        <v>1876.1156020645401</v>
      </c>
      <c r="BQ1853" s="9"/>
      <c r="BR1853" s="9"/>
      <c r="BS1853" s="9">
        <v>1989.3876740267201</v>
      </c>
      <c r="BT1853" s="9"/>
      <c r="BU1853" s="9"/>
      <c r="BV1853" s="9"/>
      <c r="BW1853" s="9"/>
      <c r="BX1853" s="9">
        <v>736</v>
      </c>
    </row>
    <row r="1854" spans="6:76" x14ac:dyDescent="0.2">
      <c r="F1854" s="14"/>
      <c r="AX1854" s="8" t="s">
        <v>4344</v>
      </c>
      <c r="AY1854" s="8" t="s">
        <v>4344</v>
      </c>
      <c r="AZ1854" s="8" t="s">
        <v>1623</v>
      </c>
      <c r="BA1854" s="9">
        <v>1546.1733520318201</v>
      </c>
      <c r="BB1854" s="9">
        <v>1735.8368495193399</v>
      </c>
      <c r="BC1854" s="9">
        <v>53.239360863321203</v>
      </c>
      <c r="BD1854" s="9"/>
      <c r="BE1854" s="9">
        <v>534</v>
      </c>
      <c r="BF1854" s="9"/>
      <c r="BG1854" s="9"/>
      <c r="BH1854" s="9"/>
      <c r="BI1854" s="9">
        <v>748.19404358141901</v>
      </c>
      <c r="BJ1854" s="9"/>
      <c r="BK1854" s="9"/>
      <c r="BL1854" s="9">
        <v>934.15137592597796</v>
      </c>
      <c r="BM1854" s="9"/>
      <c r="BN1854" s="9">
        <v>1040.61821079578</v>
      </c>
      <c r="BO1854" s="9"/>
      <c r="BP1854" s="9">
        <v>1735.8368495193399</v>
      </c>
      <c r="BQ1854" s="9"/>
      <c r="BR1854" s="9"/>
      <c r="BS1854" s="9">
        <v>1954.2478118609499</v>
      </c>
      <c r="BT1854" s="9">
        <v>1750.13425665406</v>
      </c>
      <c r="BU1854" s="9"/>
      <c r="BV1854" s="9"/>
      <c r="BW1854" s="9">
        <v>3168.3776199488898</v>
      </c>
      <c r="BX1854" s="9">
        <v>2050</v>
      </c>
    </row>
    <row r="1855" spans="6:76" x14ac:dyDescent="0.2">
      <c r="F1855" s="14"/>
      <c r="AX1855" s="8" t="s">
        <v>4345</v>
      </c>
      <c r="AY1855" s="8" t="s">
        <v>4346</v>
      </c>
      <c r="AZ1855" s="8" t="s">
        <v>1623</v>
      </c>
      <c r="BA1855" s="9">
        <v>1532.44954321052</v>
      </c>
      <c r="BB1855" s="9">
        <v>1736.9117729147499</v>
      </c>
      <c r="BC1855" s="9">
        <v>47.747964150271002</v>
      </c>
      <c r="BD1855" s="9"/>
      <c r="BE1855" s="9">
        <v>2049</v>
      </c>
      <c r="BF1855" s="9">
        <v>84.862815839999996</v>
      </c>
      <c r="BG1855" s="9"/>
      <c r="BH1855" s="9"/>
      <c r="BI1855" s="9">
        <v>1169.0513396071999</v>
      </c>
      <c r="BJ1855" s="9"/>
      <c r="BK1855" s="9"/>
      <c r="BL1855" s="9">
        <v>1090.78597566807</v>
      </c>
      <c r="BM1855" s="9"/>
      <c r="BN1855" s="9">
        <v>2402.0726687394199</v>
      </c>
      <c r="BO1855" s="9"/>
      <c r="BP1855" s="9">
        <v>1669.2027597568101</v>
      </c>
      <c r="BQ1855" s="9"/>
      <c r="BR1855" s="9"/>
      <c r="BS1855" s="9">
        <v>1804.62078607269</v>
      </c>
      <c r="BT1855" s="9"/>
      <c r="BU1855" s="9"/>
      <c r="BV1855" s="9"/>
      <c r="BW1855" s="9"/>
      <c r="BX1855" s="9">
        <v>1990</v>
      </c>
    </row>
    <row r="1856" spans="6:76" x14ac:dyDescent="0.2">
      <c r="F1856" s="14"/>
      <c r="AX1856" s="8" t="s">
        <v>816</v>
      </c>
      <c r="AY1856" s="8" t="s">
        <v>4347</v>
      </c>
      <c r="AZ1856" s="8" t="s">
        <v>1623</v>
      </c>
      <c r="BA1856" s="9">
        <v>1500.3634951532199</v>
      </c>
      <c r="BB1856" s="9">
        <v>1739.5463332181801</v>
      </c>
      <c r="BC1856" s="9">
        <v>57.106726597143499</v>
      </c>
      <c r="BD1856" s="9"/>
      <c r="BE1856" s="9">
        <v>1044</v>
      </c>
      <c r="BF1856" s="9">
        <v>298.22896700000001</v>
      </c>
      <c r="BG1856" s="9"/>
      <c r="BH1856" s="9"/>
      <c r="BI1856" s="9">
        <v>2389.2048847146002</v>
      </c>
      <c r="BJ1856" s="9">
        <v>2134.7379580173902</v>
      </c>
      <c r="BK1856" s="9"/>
      <c r="BL1856" s="9">
        <v>2390.2204324157501</v>
      </c>
      <c r="BM1856" s="9"/>
      <c r="BN1856" s="9">
        <v>1315.07854753929</v>
      </c>
      <c r="BO1856" s="9"/>
      <c r="BP1856" s="9">
        <v>2049.2543334737602</v>
      </c>
      <c r="BQ1856" s="9"/>
      <c r="BR1856" s="9"/>
      <c r="BS1856" s="9">
        <v>1739.5463332181801</v>
      </c>
      <c r="BT1856" s="9"/>
      <c r="BU1856" s="9"/>
      <c r="BV1856" s="9"/>
      <c r="BW1856" s="9"/>
      <c r="BX1856" s="9">
        <v>143</v>
      </c>
    </row>
    <row r="1857" spans="6:76" x14ac:dyDescent="0.2">
      <c r="F1857" s="14"/>
      <c r="AX1857" s="8" t="s">
        <v>4348</v>
      </c>
      <c r="AY1857" s="8" t="s">
        <v>4349</v>
      </c>
      <c r="AZ1857" s="8" t="s">
        <v>1623</v>
      </c>
      <c r="BA1857" s="9">
        <v>1672.79071248889</v>
      </c>
      <c r="BB1857" s="9">
        <v>1740.6512192356099</v>
      </c>
      <c r="BC1857" s="9">
        <v>53.017511013022897</v>
      </c>
      <c r="BD1857" s="9"/>
      <c r="BE1857" s="9">
        <v>1685</v>
      </c>
      <c r="BF1857" s="9">
        <v>113.49528840000001</v>
      </c>
      <c r="BG1857" s="9"/>
      <c r="BH1857" s="9"/>
      <c r="BI1857" s="9"/>
      <c r="BJ1857" s="9"/>
      <c r="BK1857" s="9"/>
      <c r="BL1857" s="9"/>
      <c r="BM1857" s="9"/>
      <c r="BN1857" s="9"/>
      <c r="BO1857" s="9"/>
      <c r="BP1857" s="9">
        <v>1412.31639868407</v>
      </c>
      <c r="BQ1857" s="9"/>
      <c r="BR1857" s="9">
        <v>2519.6301493780202</v>
      </c>
      <c r="BS1857" s="9">
        <v>1796.3024384712301</v>
      </c>
      <c r="BT1857" s="9"/>
      <c r="BU1857" s="9"/>
      <c r="BV1857" s="9"/>
      <c r="BW1857" s="9"/>
      <c r="BX1857" s="9">
        <v>2510</v>
      </c>
    </row>
    <row r="1858" spans="6:76" x14ac:dyDescent="0.2">
      <c r="F1858" s="14"/>
      <c r="AX1858" s="8" t="s">
        <v>1088</v>
      </c>
      <c r="AY1858" s="8" t="s">
        <v>4350</v>
      </c>
      <c r="AZ1858" s="8" t="s">
        <v>1623</v>
      </c>
      <c r="BA1858" s="9">
        <v>1879.7184560291901</v>
      </c>
      <c r="BB1858" s="9">
        <v>1742.9852701735699</v>
      </c>
      <c r="BC1858" s="9">
        <v>43.6841872957622</v>
      </c>
      <c r="BD1858" s="9"/>
      <c r="BE1858" s="9">
        <v>1509</v>
      </c>
      <c r="BF1858" s="9">
        <v>1200.6867070000001</v>
      </c>
      <c r="BG1858" s="9"/>
      <c r="BH1858" s="9">
        <v>734.32746738000003</v>
      </c>
      <c r="BI1858" s="9">
        <v>3026.8570686519201</v>
      </c>
      <c r="BJ1858" s="9">
        <v>1976.9705403471501</v>
      </c>
      <c r="BK1858" s="9">
        <v>1379.1950734412001</v>
      </c>
      <c r="BL1858" s="9">
        <v>2304.9807627620498</v>
      </c>
      <c r="BM1858" s="9"/>
      <c r="BN1858" s="9">
        <v>2905.7300286512</v>
      </c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</row>
    <row r="1859" spans="6:76" x14ac:dyDescent="0.2">
      <c r="F1859" s="14"/>
      <c r="AX1859" s="8" t="s">
        <v>710</v>
      </c>
      <c r="AY1859" s="8" t="s">
        <v>4351</v>
      </c>
      <c r="AZ1859" s="8" t="s">
        <v>1623</v>
      </c>
      <c r="BA1859" s="9">
        <v>2753.75983890919</v>
      </c>
      <c r="BB1859" s="9">
        <v>1743.29848197814</v>
      </c>
      <c r="BC1859" s="9">
        <v>79.229209794961307</v>
      </c>
      <c r="BD1859" s="9"/>
      <c r="BE1859" s="9">
        <v>1442</v>
      </c>
      <c r="BF1859" s="9">
        <v>353.04590630000001</v>
      </c>
      <c r="BG1859" s="9"/>
      <c r="BH1859" s="9"/>
      <c r="BI1859" s="9"/>
      <c r="BJ1859" s="9"/>
      <c r="BK1859" s="9"/>
      <c r="BL1859" s="9">
        <v>1736.59696395629</v>
      </c>
      <c r="BM1859" s="9">
        <v>6455.4106839225897</v>
      </c>
      <c r="BN1859" s="9">
        <v>5656.2077963913098</v>
      </c>
      <c r="BO1859" s="9"/>
      <c r="BP1859" s="9">
        <v>1515.4659737876</v>
      </c>
      <c r="BQ1859" s="9"/>
      <c r="BR1859" s="9"/>
      <c r="BS1859" s="9"/>
      <c r="BT1859" s="9"/>
      <c r="BU1859" s="9"/>
      <c r="BV1859" s="9"/>
      <c r="BW1859" s="9">
        <v>3121.35138691572</v>
      </c>
      <c r="BX1859" s="9">
        <v>1750</v>
      </c>
    </row>
    <row r="1860" spans="6:76" x14ac:dyDescent="0.2">
      <c r="F1860" s="14"/>
      <c r="AX1860" s="8" t="s">
        <v>565</v>
      </c>
      <c r="AY1860" s="8" t="s">
        <v>4352</v>
      </c>
      <c r="AZ1860" s="8" t="s">
        <v>1623</v>
      </c>
      <c r="BA1860" s="9">
        <v>2207.8896839348899</v>
      </c>
      <c r="BB1860" s="9">
        <v>1744.2016456008</v>
      </c>
      <c r="BC1860" s="9">
        <v>78.913478647354594</v>
      </c>
      <c r="BD1860" s="9">
        <v>310</v>
      </c>
      <c r="BE1860" s="9">
        <v>2524</v>
      </c>
      <c r="BF1860" s="9">
        <v>391.2488965</v>
      </c>
      <c r="BG1860" s="9"/>
      <c r="BH1860" s="9">
        <v>594.66420468000001</v>
      </c>
      <c r="BI1860" s="9">
        <v>4006.84549843384</v>
      </c>
      <c r="BJ1860" s="9"/>
      <c r="BK1860" s="9">
        <v>3797.6937008760901</v>
      </c>
      <c r="BL1860" s="9">
        <v>5512.8109840609004</v>
      </c>
      <c r="BM1860" s="9"/>
      <c r="BN1860" s="9">
        <v>1868.40329120161</v>
      </c>
      <c r="BO1860" s="9"/>
      <c r="BP1860" s="9">
        <v>1453.23026359649</v>
      </c>
      <c r="BQ1860" s="9"/>
      <c r="BR1860" s="9"/>
      <c r="BS1860" s="9"/>
      <c r="BT1860" s="9"/>
      <c r="BU1860" s="9"/>
      <c r="BV1860" s="9"/>
      <c r="BW1860" s="9"/>
      <c r="BX1860" s="9">
        <v>1620</v>
      </c>
    </row>
    <row r="1861" spans="6:76" x14ac:dyDescent="0.2">
      <c r="F1861" s="14"/>
      <c r="AX1861" s="8" t="s">
        <v>4353</v>
      </c>
      <c r="AY1861" s="8" t="s">
        <v>4354</v>
      </c>
      <c r="AZ1861" s="8" t="s">
        <v>1623</v>
      </c>
      <c r="BA1861" s="9">
        <v>1745.3678142880699</v>
      </c>
      <c r="BB1861" s="9">
        <v>1744.8805002951301</v>
      </c>
      <c r="BC1861" s="9">
        <v>68.606593595629207</v>
      </c>
      <c r="BD1861" s="9"/>
      <c r="BE1861" s="9">
        <v>656</v>
      </c>
      <c r="BF1861" s="9">
        <v>90.545786210000003</v>
      </c>
      <c r="BG1861" s="9"/>
      <c r="BH1861" s="9"/>
      <c r="BI1861" s="9">
        <v>1769.3713775956201</v>
      </c>
      <c r="BJ1861" s="9"/>
      <c r="BK1861" s="9"/>
      <c r="BL1861" s="9">
        <v>2867.9299715243801</v>
      </c>
      <c r="BM1861" s="9"/>
      <c r="BN1861" s="9">
        <v>880.33341062331897</v>
      </c>
      <c r="BO1861" s="9"/>
      <c r="BP1861" s="9">
        <v>1744.8805002951301</v>
      </c>
      <c r="BQ1861" s="9">
        <v>3698.3462072274201</v>
      </c>
      <c r="BR1861" s="9">
        <v>2314.6413131551099</v>
      </c>
      <c r="BS1861" s="9">
        <v>1523.44639694493</v>
      </c>
      <c r="BT1861" s="9"/>
      <c r="BU1861" s="9"/>
      <c r="BV1861" s="9"/>
      <c r="BW1861" s="9">
        <v>3276.5509935929099</v>
      </c>
      <c r="BX1861" s="9">
        <v>377</v>
      </c>
    </row>
    <row r="1862" spans="6:76" x14ac:dyDescent="0.2">
      <c r="F1862" s="14"/>
      <c r="AX1862" s="8" t="s">
        <v>4355</v>
      </c>
      <c r="AY1862" s="8" t="s">
        <v>4355</v>
      </c>
      <c r="AZ1862" s="8" t="s">
        <v>1623</v>
      </c>
      <c r="BA1862" s="9">
        <v>2039.75204048355</v>
      </c>
      <c r="BB1862" s="9">
        <v>1747.8218958889299</v>
      </c>
      <c r="BC1862" s="9">
        <v>95.082401324702701</v>
      </c>
      <c r="BD1862" s="9">
        <v>451</v>
      </c>
      <c r="BE1862" s="9">
        <v>845</v>
      </c>
      <c r="BF1862" s="9">
        <v>139.91707700000001</v>
      </c>
      <c r="BG1862" s="9"/>
      <c r="BH1862" s="9"/>
      <c r="BI1862" s="9">
        <v>1605.75146459537</v>
      </c>
      <c r="BJ1862" s="9"/>
      <c r="BK1862" s="9">
        <v>7449.4523558570299</v>
      </c>
      <c r="BL1862" s="9">
        <v>560.00401784688904</v>
      </c>
      <c r="BM1862" s="9"/>
      <c r="BN1862" s="9">
        <v>2239.6602488170502</v>
      </c>
      <c r="BO1862" s="9"/>
      <c r="BP1862" s="9">
        <v>1889.8923271824999</v>
      </c>
      <c r="BQ1862" s="9">
        <v>3405.79436200379</v>
      </c>
      <c r="BR1862" s="9"/>
      <c r="BS1862" s="9">
        <v>1584.4658966155901</v>
      </c>
      <c r="BT1862" s="9"/>
      <c r="BU1862" s="9"/>
      <c r="BV1862" s="9">
        <v>2226.0867358843602</v>
      </c>
      <c r="BW1862" s="9"/>
      <c r="BX1862" s="9">
        <v>2080</v>
      </c>
    </row>
    <row r="1863" spans="6:76" x14ac:dyDescent="0.2">
      <c r="F1863" s="14"/>
      <c r="AX1863" s="8" t="s">
        <v>1067</v>
      </c>
      <c r="AY1863" s="8" t="s">
        <v>4356</v>
      </c>
      <c r="AZ1863" s="8" t="s">
        <v>1623</v>
      </c>
      <c r="BA1863" s="9">
        <v>2015.5393867072901</v>
      </c>
      <c r="BB1863" s="9">
        <v>1748.41731296434</v>
      </c>
      <c r="BC1863" s="9">
        <v>64.577662486186</v>
      </c>
      <c r="BD1863" s="9"/>
      <c r="BE1863" s="9">
        <v>2027</v>
      </c>
      <c r="BF1863" s="9">
        <v>3944.9664809999999</v>
      </c>
      <c r="BG1863" s="9"/>
      <c r="BH1863" s="9"/>
      <c r="BI1863" s="9"/>
      <c r="BJ1863" s="9"/>
      <c r="BK1863" s="9"/>
      <c r="BL1863" s="9">
        <v>773.20551272428497</v>
      </c>
      <c r="BM1863" s="9"/>
      <c r="BN1863" s="9">
        <v>3142.2297005907599</v>
      </c>
      <c r="BO1863" s="9"/>
      <c r="BP1863" s="9">
        <v>1469.83462592868</v>
      </c>
      <c r="BQ1863" s="9"/>
      <c r="BR1863" s="9"/>
      <c r="BS1863" s="9"/>
      <c r="BT1863" s="9"/>
      <c r="BU1863" s="9"/>
      <c r="BV1863" s="9"/>
      <c r="BW1863" s="9"/>
      <c r="BX1863" s="9">
        <v>736</v>
      </c>
    </row>
    <row r="1864" spans="6:76" x14ac:dyDescent="0.2">
      <c r="F1864" s="14"/>
      <c r="AX1864" s="8" t="s">
        <v>4357</v>
      </c>
      <c r="AY1864" s="8" t="s">
        <v>4358</v>
      </c>
      <c r="AZ1864" s="8" t="s">
        <v>1623</v>
      </c>
      <c r="BA1864" s="9">
        <v>1599.66195442209</v>
      </c>
      <c r="BB1864" s="9">
        <v>1749.4057789568801</v>
      </c>
      <c r="BC1864" s="9">
        <v>72.188740225121805</v>
      </c>
      <c r="BD1864" s="9"/>
      <c r="BE1864" s="9">
        <v>2140</v>
      </c>
      <c r="BF1864" s="9">
        <v>339.55545969999997</v>
      </c>
      <c r="BG1864" s="9"/>
      <c r="BH1864" s="9"/>
      <c r="BI1864" s="9">
        <v>1864.2387304613601</v>
      </c>
      <c r="BJ1864" s="9">
        <v>2715.84102858598</v>
      </c>
      <c r="BK1864" s="9"/>
      <c r="BL1864" s="9">
        <v>1077.4769316546101</v>
      </c>
      <c r="BM1864" s="9"/>
      <c r="BN1864" s="9">
        <v>572.26906178823106</v>
      </c>
      <c r="BO1864" s="9"/>
      <c r="BP1864" s="9">
        <v>1749.4057789568801</v>
      </c>
      <c r="BQ1864" s="9">
        <v>3679.17059865177</v>
      </c>
      <c r="BR1864" s="9"/>
      <c r="BS1864" s="9"/>
      <c r="BT1864" s="9"/>
      <c r="BU1864" s="9"/>
      <c r="BV1864" s="9"/>
      <c r="BW1864" s="9"/>
      <c r="BX1864" s="9">
        <v>259</v>
      </c>
    </row>
    <row r="1865" spans="6:76" x14ac:dyDescent="0.2">
      <c r="F1865" s="14"/>
      <c r="AX1865" s="8" t="s">
        <v>4359</v>
      </c>
      <c r="AY1865" s="8" t="s">
        <v>4360</v>
      </c>
      <c r="AZ1865" s="8" t="s">
        <v>1623</v>
      </c>
      <c r="BA1865" s="9">
        <v>1887.27464935118</v>
      </c>
      <c r="BB1865" s="9">
        <v>1749.7247384423199</v>
      </c>
      <c r="BC1865" s="9">
        <v>82.547787727292899</v>
      </c>
      <c r="BD1865" s="9">
        <v>481</v>
      </c>
      <c r="BE1865" s="9">
        <v>1110</v>
      </c>
      <c r="BF1865" s="9">
        <v>314.45795879999997</v>
      </c>
      <c r="BG1865" s="9">
        <v>1270.768399</v>
      </c>
      <c r="BH1865" s="9">
        <v>2142.5763735999999</v>
      </c>
      <c r="BI1865" s="9">
        <v>526.23591626033306</v>
      </c>
      <c r="BJ1865" s="9"/>
      <c r="BK1865" s="9"/>
      <c r="BL1865" s="9">
        <v>2058.4636609787399</v>
      </c>
      <c r="BM1865" s="9">
        <v>6301.0020361466204</v>
      </c>
      <c r="BN1865" s="9">
        <v>2771.5998076844598</v>
      </c>
      <c r="BO1865" s="9">
        <v>2658.3812697172698</v>
      </c>
      <c r="BP1865" s="9">
        <v>2154.3602809355698</v>
      </c>
      <c r="BQ1865" s="9"/>
      <c r="BR1865" s="9"/>
      <c r="BS1865" s="9">
        <v>1749.7247384423199</v>
      </c>
      <c r="BT1865" s="9"/>
      <c r="BU1865" s="9"/>
      <c r="BV1865" s="9"/>
      <c r="BW1865" s="9"/>
      <c r="BX1865" s="9">
        <v>996</v>
      </c>
    </row>
    <row r="1866" spans="6:76" x14ac:dyDescent="0.2">
      <c r="F1866" s="14"/>
      <c r="AX1866" s="8" t="s">
        <v>4361</v>
      </c>
      <c r="AY1866" s="8" t="s">
        <v>4362</v>
      </c>
      <c r="AZ1866" s="8" t="s">
        <v>1623</v>
      </c>
      <c r="BA1866" s="9">
        <v>2052.7881934352699</v>
      </c>
      <c r="BB1866" s="9">
        <v>1750.10473586694</v>
      </c>
      <c r="BC1866" s="9">
        <v>72.829104894177604</v>
      </c>
      <c r="BD1866" s="9"/>
      <c r="BE1866" s="9">
        <v>5813</v>
      </c>
      <c r="BF1866" s="9">
        <v>351.92748549999999</v>
      </c>
      <c r="BG1866" s="9"/>
      <c r="BH1866" s="9"/>
      <c r="BI1866" s="9">
        <v>1925.5301299734299</v>
      </c>
      <c r="BJ1866" s="9"/>
      <c r="BK1866" s="9">
        <v>1117.0030584733399</v>
      </c>
      <c r="BL1866" s="9">
        <v>1571.32472257368</v>
      </c>
      <c r="BM1866" s="9"/>
      <c r="BN1866" s="9">
        <v>1176.8431981957301</v>
      </c>
      <c r="BO1866" s="9"/>
      <c r="BP1866" s="9">
        <v>2017.55288443982</v>
      </c>
      <c r="BQ1866" s="9"/>
      <c r="BR1866" s="9"/>
      <c r="BS1866" s="9">
        <v>1700.20947173388</v>
      </c>
      <c r="BT1866" s="9"/>
      <c r="BU1866" s="9"/>
      <c r="BV1866" s="9"/>
      <c r="BW1866" s="9">
        <v>3054.4909834627701</v>
      </c>
      <c r="BX1866" s="9">
        <v>1800</v>
      </c>
    </row>
    <row r="1867" spans="6:76" x14ac:dyDescent="0.2">
      <c r="F1867" s="14"/>
      <c r="AX1867" s="8" t="s">
        <v>4363</v>
      </c>
      <c r="AY1867" s="8" t="s">
        <v>4364</v>
      </c>
      <c r="AZ1867" s="8" t="s">
        <v>1623</v>
      </c>
      <c r="BA1867" s="9">
        <v>1687.54410290945</v>
      </c>
      <c r="BB1867" s="9">
        <v>1750.13425665406</v>
      </c>
      <c r="BC1867" s="9">
        <v>62.179083975737797</v>
      </c>
      <c r="BD1867" s="9">
        <v>457</v>
      </c>
      <c r="BE1867" s="9"/>
      <c r="BF1867" s="9">
        <v>2659.725876</v>
      </c>
      <c r="BG1867" s="9"/>
      <c r="BH1867" s="9"/>
      <c r="BI1867" s="9">
        <v>426.01498239125101</v>
      </c>
      <c r="BJ1867" s="9"/>
      <c r="BK1867" s="9"/>
      <c r="BL1867" s="9"/>
      <c r="BM1867" s="9"/>
      <c r="BN1867" s="9"/>
      <c r="BO1867" s="9"/>
      <c r="BP1867" s="9">
        <v>1406.24252740918</v>
      </c>
      <c r="BQ1867" s="9"/>
      <c r="BR1867" s="9"/>
      <c r="BS1867" s="9">
        <v>1863.6910779116499</v>
      </c>
      <c r="BT1867" s="9">
        <v>1750.13425665406</v>
      </c>
      <c r="BU1867" s="9"/>
      <c r="BV1867" s="9"/>
      <c r="BW1867" s="9"/>
      <c r="BX1867" s="9">
        <v>3250</v>
      </c>
    </row>
    <row r="1868" spans="6:76" x14ac:dyDescent="0.2">
      <c r="F1868" s="14"/>
      <c r="AX1868" s="8" t="s">
        <v>4365</v>
      </c>
      <c r="AY1868" s="8" t="s">
        <v>4366</v>
      </c>
      <c r="AZ1868" s="8" t="s">
        <v>1623</v>
      </c>
      <c r="BA1868" s="9">
        <v>2016.0641224673</v>
      </c>
      <c r="BB1868" s="9">
        <v>1750.13425665406</v>
      </c>
      <c r="BC1868" s="9">
        <v>83.488482478746903</v>
      </c>
      <c r="BD1868" s="9"/>
      <c r="BE1868" s="9">
        <v>4207</v>
      </c>
      <c r="BF1868" s="9">
        <v>326.39250509999999</v>
      </c>
      <c r="BG1868" s="9"/>
      <c r="BH1868" s="9"/>
      <c r="BI1868" s="9">
        <v>4167.0904681675302</v>
      </c>
      <c r="BJ1868" s="9"/>
      <c r="BK1868" s="9">
        <v>868.91520350627695</v>
      </c>
      <c r="BL1868" s="9">
        <v>1488.3443514400701</v>
      </c>
      <c r="BM1868" s="9">
        <v>4986.2554032611697</v>
      </c>
      <c r="BN1868" s="9">
        <v>484.126530370051</v>
      </c>
      <c r="BO1868" s="9"/>
      <c r="BP1868" s="9">
        <v>1836.7324553165499</v>
      </c>
      <c r="BQ1868" s="9"/>
      <c r="BR1868" s="9"/>
      <c r="BS1868" s="9">
        <v>1818.7141733245601</v>
      </c>
      <c r="BT1868" s="9">
        <v>1750.13425665406</v>
      </c>
      <c r="BU1868" s="9"/>
      <c r="BV1868" s="9"/>
      <c r="BW1868" s="9"/>
      <c r="BX1868" s="9">
        <v>243</v>
      </c>
    </row>
    <row r="1869" spans="6:76" x14ac:dyDescent="0.2">
      <c r="F1869" s="14"/>
      <c r="AX1869" s="8" t="s">
        <v>4367</v>
      </c>
      <c r="AY1869" s="8" t="s">
        <v>4367</v>
      </c>
      <c r="AZ1869" s="8" t="s">
        <v>1623</v>
      </c>
      <c r="BA1869" s="9">
        <v>2178.8009805849001</v>
      </c>
      <c r="BB1869" s="9">
        <v>1750.31111048716</v>
      </c>
      <c r="BC1869" s="9">
        <v>59.202847239905701</v>
      </c>
      <c r="BD1869" s="9"/>
      <c r="BE1869" s="9">
        <v>3806</v>
      </c>
      <c r="BF1869" s="9"/>
      <c r="BG1869" s="9"/>
      <c r="BH1869" s="9"/>
      <c r="BI1869" s="9"/>
      <c r="BJ1869" s="9"/>
      <c r="BK1869" s="9"/>
      <c r="BL1869" s="9">
        <v>580.70187834410103</v>
      </c>
      <c r="BM1869" s="9"/>
      <c r="BN1869" s="9"/>
      <c r="BO1869" s="9"/>
      <c r="BP1869" s="9">
        <v>1750.31111048716</v>
      </c>
      <c r="BQ1869" s="9"/>
      <c r="BR1869" s="9"/>
      <c r="BS1869" s="9">
        <v>1606.99191409326</v>
      </c>
      <c r="BT1869" s="9"/>
      <c r="BU1869" s="9"/>
      <c r="BV1869" s="9"/>
      <c r="BW1869" s="9"/>
      <c r="BX1869" s="9">
        <v>3150</v>
      </c>
    </row>
    <row r="1870" spans="6:76" x14ac:dyDescent="0.2">
      <c r="F1870" s="14"/>
      <c r="AX1870" s="8" t="s">
        <v>4368</v>
      </c>
      <c r="AY1870" s="8" t="s">
        <v>4368</v>
      </c>
      <c r="AZ1870" s="8" t="s">
        <v>1640</v>
      </c>
      <c r="BA1870" s="9">
        <v>1772.2464673289801</v>
      </c>
      <c r="BB1870" s="9">
        <v>1751.04313501661</v>
      </c>
      <c r="BC1870" s="9">
        <v>92.300821601189597</v>
      </c>
      <c r="BD1870" s="9">
        <v>2829</v>
      </c>
      <c r="BE1870" s="9"/>
      <c r="BF1870" s="9"/>
      <c r="BG1870" s="9"/>
      <c r="BH1870" s="9"/>
      <c r="BI1870" s="9"/>
      <c r="BJ1870" s="9"/>
      <c r="BK1870" s="9"/>
      <c r="BL1870" s="9"/>
      <c r="BM1870" s="9"/>
      <c r="BN1870" s="9">
        <v>673.08627003322499</v>
      </c>
      <c r="BO1870" s="9"/>
      <c r="BP1870" s="9"/>
      <c r="BQ1870" s="9"/>
      <c r="BR1870" s="9"/>
      <c r="BS1870" s="9"/>
      <c r="BT1870" s="9"/>
      <c r="BU1870" s="9"/>
      <c r="BV1870" s="9"/>
      <c r="BW1870" s="9">
        <v>3481.8995992826999</v>
      </c>
      <c r="BX1870" s="9">
        <v>105</v>
      </c>
    </row>
    <row r="1871" spans="6:76" x14ac:dyDescent="0.2">
      <c r="F1871" s="14"/>
      <c r="AX1871" s="8" t="s">
        <v>4369</v>
      </c>
      <c r="AY1871" s="8" t="s">
        <v>4370</v>
      </c>
      <c r="AZ1871" s="8" t="s">
        <v>1623</v>
      </c>
      <c r="BA1871" s="9">
        <v>4702.8238204753698</v>
      </c>
      <c r="BB1871" s="9">
        <v>1752.2354284477001</v>
      </c>
      <c r="BC1871" s="9">
        <v>191.062405987066</v>
      </c>
      <c r="BD1871" s="9">
        <v>26860</v>
      </c>
      <c r="BE1871" s="9">
        <v>1132</v>
      </c>
      <c r="BF1871" s="9">
        <v>186.7844715</v>
      </c>
      <c r="BG1871" s="9"/>
      <c r="BH1871" s="9"/>
      <c r="BI1871" s="9">
        <v>2295.5536332249599</v>
      </c>
      <c r="BJ1871" s="9"/>
      <c r="BK1871" s="9"/>
      <c r="BL1871" s="9">
        <v>1334.4708568953999</v>
      </c>
      <c r="BM1871" s="9"/>
      <c r="BN1871" s="9">
        <v>2496.99422094696</v>
      </c>
      <c r="BO1871" s="9"/>
      <c r="BP1871" s="9">
        <v>1146.7873812356199</v>
      </c>
      <c r="BQ1871" s="9"/>
      <c r="BR1871" s="9"/>
      <c r="BS1871" s="9"/>
      <c r="BT1871" s="9"/>
      <c r="BU1871" s="9"/>
      <c r="BV1871" s="9"/>
      <c r="BW1871" s="9"/>
      <c r="BX1871" s="9">
        <v>2170</v>
      </c>
    </row>
    <row r="1872" spans="6:76" x14ac:dyDescent="0.2">
      <c r="F1872" s="14"/>
      <c r="AX1872" s="8" t="s">
        <v>4371</v>
      </c>
      <c r="AY1872" s="8" t="s">
        <v>4372</v>
      </c>
      <c r="AZ1872" s="8" t="s">
        <v>1623</v>
      </c>
      <c r="BA1872" s="9">
        <v>1507.3407041845301</v>
      </c>
      <c r="BB1872" s="9">
        <v>1753.9976586310199</v>
      </c>
      <c r="BC1872" s="9">
        <v>64.231000907148996</v>
      </c>
      <c r="BD1872" s="9"/>
      <c r="BE1872" s="9">
        <v>2282</v>
      </c>
      <c r="BF1872" s="9">
        <v>143.66487570000001</v>
      </c>
      <c r="BG1872" s="9"/>
      <c r="BH1872" s="9"/>
      <c r="BI1872" s="9">
        <v>2151.0412327884201</v>
      </c>
      <c r="BJ1872" s="9"/>
      <c r="BK1872" s="9"/>
      <c r="BL1872" s="9">
        <v>2810.1361541225801</v>
      </c>
      <c r="BM1872" s="9"/>
      <c r="BN1872" s="9">
        <v>302.88805360321601</v>
      </c>
      <c r="BO1872" s="9"/>
      <c r="BP1872" s="9">
        <v>1762.0887696273901</v>
      </c>
      <c r="BQ1872" s="9"/>
      <c r="BR1872" s="9"/>
      <c r="BS1872" s="9">
        <v>1745.90654763465</v>
      </c>
      <c r="BT1872" s="9"/>
      <c r="BU1872" s="9"/>
      <c r="BV1872" s="9"/>
      <c r="BW1872" s="9"/>
      <c r="BX1872" s="9">
        <v>861</v>
      </c>
    </row>
    <row r="1873" spans="6:76" x14ac:dyDescent="0.2">
      <c r="F1873" s="14"/>
      <c r="AX1873" s="8" t="s">
        <v>4373</v>
      </c>
      <c r="AY1873" s="8" t="s">
        <v>4374</v>
      </c>
      <c r="AZ1873" s="8" t="s">
        <v>1623</v>
      </c>
      <c r="BA1873" s="9">
        <v>1653.0739621528801</v>
      </c>
      <c r="BB1873" s="9">
        <v>1754.48832000382</v>
      </c>
      <c r="BC1873" s="9">
        <v>52.808854836058501</v>
      </c>
      <c r="BD1873" s="9"/>
      <c r="BE1873" s="9">
        <v>3299</v>
      </c>
      <c r="BF1873" s="9">
        <v>198.96761409999999</v>
      </c>
      <c r="BG1873" s="9"/>
      <c r="BH1873" s="9"/>
      <c r="BI1873" s="9">
        <v>1512.5856383160699</v>
      </c>
      <c r="BJ1873" s="9"/>
      <c r="BK1873" s="9">
        <v>965.38955688861495</v>
      </c>
      <c r="BL1873" s="9">
        <v>1879.66871370118</v>
      </c>
      <c r="BM1873" s="9"/>
      <c r="BN1873" s="9">
        <v>793.07833866953501</v>
      </c>
      <c r="BO1873" s="9">
        <v>2461.0970341841398</v>
      </c>
      <c r="BP1873" s="9">
        <v>1911.9760856616199</v>
      </c>
      <c r="BQ1873" s="9"/>
      <c r="BR1873" s="9"/>
      <c r="BS1873" s="9">
        <v>1828.9766400076401</v>
      </c>
      <c r="BT1873" s="9"/>
      <c r="BU1873" s="9"/>
      <c r="BV1873" s="9"/>
      <c r="BW1873" s="9"/>
      <c r="BX1873" s="9">
        <v>1680</v>
      </c>
    </row>
    <row r="1874" spans="6:76" x14ac:dyDescent="0.2">
      <c r="F1874" s="14"/>
      <c r="AX1874" s="8" t="s">
        <v>705</v>
      </c>
      <c r="AY1874" s="8" t="s">
        <v>4375</v>
      </c>
      <c r="AZ1874" s="8" t="s">
        <v>1623</v>
      </c>
      <c r="BA1874" s="9">
        <v>1378.69384140749</v>
      </c>
      <c r="BB1874" s="9">
        <v>1754.64092299208</v>
      </c>
      <c r="BC1874" s="9">
        <v>64.318527725086099</v>
      </c>
      <c r="BD1874" s="9"/>
      <c r="BE1874" s="9">
        <v>1988</v>
      </c>
      <c r="BF1874" s="9">
        <v>111.3389547</v>
      </c>
      <c r="BG1874" s="9"/>
      <c r="BH1874" s="9"/>
      <c r="BI1874" s="9">
        <v>2359.5196818761301</v>
      </c>
      <c r="BJ1874" s="9"/>
      <c r="BK1874" s="9"/>
      <c r="BL1874" s="9">
        <v>1754.64092299208</v>
      </c>
      <c r="BM1874" s="9"/>
      <c r="BN1874" s="9">
        <v>771.30893113160198</v>
      </c>
      <c r="BO1874" s="9"/>
      <c r="BP1874" s="9"/>
      <c r="BQ1874" s="9"/>
      <c r="BR1874" s="9"/>
      <c r="BS1874" s="9"/>
      <c r="BT1874" s="9"/>
      <c r="BU1874" s="9"/>
      <c r="BV1874" s="9">
        <v>2128.0483991526298</v>
      </c>
      <c r="BW1874" s="9"/>
      <c r="BX1874" s="9">
        <v>538</v>
      </c>
    </row>
    <row r="1875" spans="6:76" x14ac:dyDescent="0.2">
      <c r="F1875" s="14"/>
      <c r="AX1875" s="8" t="s">
        <v>4376</v>
      </c>
      <c r="AY1875" s="8" t="s">
        <v>4377</v>
      </c>
      <c r="AZ1875" s="8" t="s">
        <v>1623</v>
      </c>
      <c r="BA1875" s="9">
        <v>2052.7303175951201</v>
      </c>
      <c r="BB1875" s="9">
        <v>1754.7155189456</v>
      </c>
      <c r="BC1875" s="9">
        <v>56.165780565899702</v>
      </c>
      <c r="BD1875" s="9"/>
      <c r="BE1875" s="9">
        <v>1256</v>
      </c>
      <c r="BF1875" s="9">
        <v>378.83329950000001</v>
      </c>
      <c r="BG1875" s="9">
        <v>876.70580789999997</v>
      </c>
      <c r="BH1875" s="9"/>
      <c r="BI1875" s="9">
        <v>1852.9786544619701</v>
      </c>
      <c r="BJ1875" s="9">
        <v>3419.4651347842901</v>
      </c>
      <c r="BK1875" s="9">
        <v>4531.4817746259896</v>
      </c>
      <c r="BL1875" s="9">
        <v>3070.65230863631</v>
      </c>
      <c r="BM1875" s="9"/>
      <c r="BN1875" s="9">
        <v>2432.0974647767598</v>
      </c>
      <c r="BO1875" s="9"/>
      <c r="BP1875" s="9">
        <v>1946.1200081478601</v>
      </c>
      <c r="BQ1875" s="9"/>
      <c r="BR1875" s="9"/>
      <c r="BS1875" s="9">
        <v>1571.97697487906</v>
      </c>
      <c r="BT1875" s="9">
        <v>1656.4523834292399</v>
      </c>
      <c r="BU1875" s="9"/>
      <c r="BV1875" s="9"/>
      <c r="BW1875" s="9"/>
      <c r="BX1875" s="9">
        <v>1640</v>
      </c>
    </row>
    <row r="1876" spans="6:76" x14ac:dyDescent="0.2">
      <c r="F1876" s="14"/>
      <c r="AX1876" s="8" t="s">
        <v>4378</v>
      </c>
      <c r="AY1876" s="8" t="s">
        <v>4379</v>
      </c>
      <c r="AZ1876" s="8" t="s">
        <v>1623</v>
      </c>
      <c r="BA1876" s="9">
        <v>1761.6240018307701</v>
      </c>
      <c r="BB1876" s="9">
        <v>1755.1839885262</v>
      </c>
      <c r="BC1876" s="9">
        <v>83.043109050096405</v>
      </c>
      <c r="BD1876" s="9"/>
      <c r="BE1876" s="9">
        <v>715</v>
      </c>
      <c r="BF1876" s="9">
        <v>20.327608349999998</v>
      </c>
      <c r="BG1876" s="9"/>
      <c r="BH1876" s="9"/>
      <c r="BI1876" s="9">
        <v>1838.3751467802599</v>
      </c>
      <c r="BJ1876" s="9"/>
      <c r="BK1876" s="9"/>
      <c r="BL1876" s="9"/>
      <c r="BM1876" s="9"/>
      <c r="BN1876" s="9">
        <v>250.470565831752</v>
      </c>
      <c r="BO1876" s="9"/>
      <c r="BP1876" s="9">
        <v>2756.7860794329699</v>
      </c>
      <c r="BQ1876" s="9"/>
      <c r="BR1876" s="9"/>
      <c r="BS1876" s="9">
        <v>4436.0759128680202</v>
      </c>
      <c r="BT1876" s="9">
        <v>1671.9928302721401</v>
      </c>
      <c r="BU1876" s="9"/>
      <c r="BV1876" s="9">
        <v>2403.9638711109901</v>
      </c>
      <c r="BW1876" s="9"/>
      <c r="BX1876" s="9"/>
    </row>
    <row r="1877" spans="6:76" x14ac:dyDescent="0.2">
      <c r="F1877" s="14"/>
      <c r="AX1877" s="8" t="s">
        <v>4380</v>
      </c>
      <c r="AY1877" s="8" t="s">
        <v>4381</v>
      </c>
      <c r="AZ1877" s="8" t="s">
        <v>1623</v>
      </c>
      <c r="BA1877" s="9">
        <v>2117.1417098113898</v>
      </c>
      <c r="BB1877" s="9">
        <v>1755.74502782838</v>
      </c>
      <c r="BC1877" s="9">
        <v>65.8739083391593</v>
      </c>
      <c r="BD1877" s="9"/>
      <c r="BE1877" s="9">
        <v>4632</v>
      </c>
      <c r="BF1877" s="9">
        <v>233.35955089999999</v>
      </c>
      <c r="BG1877" s="9"/>
      <c r="BH1877" s="9"/>
      <c r="BI1877" s="9"/>
      <c r="BJ1877" s="9"/>
      <c r="BK1877" s="9"/>
      <c r="BL1877" s="9">
        <v>756.09111770562197</v>
      </c>
      <c r="BM1877" s="9"/>
      <c r="BN1877" s="9">
        <v>2869.3533999643901</v>
      </c>
      <c r="BO1877" s="9">
        <v>2893.7216358881001</v>
      </c>
      <c r="BP1877" s="9">
        <v>1755.74502782838</v>
      </c>
      <c r="BQ1877" s="9"/>
      <c r="BR1877" s="9"/>
      <c r="BS1877" s="9">
        <v>1715.41686229161</v>
      </c>
      <c r="BT1877" s="9"/>
      <c r="BU1877" s="9"/>
      <c r="BV1877" s="9"/>
      <c r="BW1877" s="9">
        <v>3188.58779372443</v>
      </c>
      <c r="BX1877" s="9">
        <v>1010</v>
      </c>
    </row>
    <row r="1878" spans="6:76" x14ac:dyDescent="0.2">
      <c r="F1878" s="14"/>
      <c r="AX1878" s="8" t="s">
        <v>4382</v>
      </c>
      <c r="AY1878" s="8" t="s">
        <v>4383</v>
      </c>
      <c r="AZ1878" s="8" t="s">
        <v>1623</v>
      </c>
      <c r="BA1878" s="9">
        <v>1701.3025564648599</v>
      </c>
      <c r="BB1878" s="9">
        <v>1756</v>
      </c>
      <c r="BC1878" s="9">
        <v>68.380276392124401</v>
      </c>
      <c r="BD1878" s="9"/>
      <c r="BE1878" s="9">
        <v>1756</v>
      </c>
      <c r="BF1878" s="9">
        <v>81.150242469999995</v>
      </c>
      <c r="BG1878" s="9"/>
      <c r="BH1878" s="9"/>
      <c r="BI1878" s="9"/>
      <c r="BJ1878" s="9"/>
      <c r="BK1878" s="9"/>
      <c r="BL1878" s="9">
        <v>2937.4332330471598</v>
      </c>
      <c r="BM1878" s="9">
        <v>2641.6744781705202</v>
      </c>
      <c r="BN1878" s="9">
        <v>1090.25482863663</v>
      </c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</row>
    <row r="1879" spans="6:76" x14ac:dyDescent="0.2">
      <c r="F1879" s="14"/>
      <c r="AX1879" s="8" t="s">
        <v>4384</v>
      </c>
      <c r="AY1879" s="8" t="s">
        <v>4385</v>
      </c>
      <c r="AZ1879" s="8" t="s">
        <v>1623</v>
      </c>
      <c r="BA1879" s="9">
        <v>1902.41047645151</v>
      </c>
      <c r="BB1879" s="9">
        <v>1756.0918198975901</v>
      </c>
      <c r="BC1879" s="9">
        <v>20.369660613449199</v>
      </c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>
        <v>1727.70545721131</v>
      </c>
      <c r="BQ1879" s="9"/>
      <c r="BR1879" s="9">
        <v>2547.3244048922302</v>
      </c>
      <c r="BS1879" s="9">
        <v>1756.0918198975901</v>
      </c>
      <c r="BT1879" s="9"/>
      <c r="BU1879" s="9"/>
      <c r="BV1879" s="9">
        <v>1940.9307002564301</v>
      </c>
      <c r="BW1879" s="9"/>
      <c r="BX1879" s="9">
        <v>1540</v>
      </c>
    </row>
    <row r="1880" spans="6:76" x14ac:dyDescent="0.2">
      <c r="F1880" s="14"/>
      <c r="AX1880" s="8" t="s">
        <v>4386</v>
      </c>
      <c r="AY1880" s="8" t="s">
        <v>4387</v>
      </c>
      <c r="AZ1880" s="8" t="s">
        <v>1623</v>
      </c>
      <c r="BA1880" s="9">
        <v>1734.1107953809101</v>
      </c>
      <c r="BB1880" s="9">
        <v>1757.90636668969</v>
      </c>
      <c r="BC1880" s="9">
        <v>57.826866351738303</v>
      </c>
      <c r="BD1880" s="9"/>
      <c r="BE1880" s="9">
        <v>556</v>
      </c>
      <c r="BF1880" s="9">
        <v>450.05598520000001</v>
      </c>
      <c r="BG1880" s="9"/>
      <c r="BH1880" s="9"/>
      <c r="BI1880" s="9">
        <v>1757.90636668969</v>
      </c>
      <c r="BJ1880" s="9"/>
      <c r="BK1880" s="9"/>
      <c r="BL1880" s="9">
        <v>2856.5063882234299</v>
      </c>
      <c r="BM1880" s="9"/>
      <c r="BN1880" s="9">
        <v>3096.1368439364301</v>
      </c>
      <c r="BO1880" s="9"/>
      <c r="BP1880" s="9">
        <v>2506.70732267424</v>
      </c>
      <c r="BQ1880" s="9"/>
      <c r="BR1880" s="9"/>
      <c r="BS1880" s="9">
        <v>1477.6676780493301</v>
      </c>
      <c r="BT1880" s="9"/>
      <c r="BU1880" s="9"/>
      <c r="BV1880" s="9">
        <v>2185.0165736550198</v>
      </c>
      <c r="BW1880" s="9"/>
      <c r="BX1880" s="9">
        <v>721</v>
      </c>
    </row>
    <row r="1881" spans="6:76" x14ac:dyDescent="0.2">
      <c r="F1881" s="14"/>
      <c r="AX1881" s="8" t="s">
        <v>4388</v>
      </c>
      <c r="AY1881" s="8" t="s">
        <v>4389</v>
      </c>
      <c r="AZ1881" s="8" t="s">
        <v>1623</v>
      </c>
      <c r="BA1881" s="9">
        <v>1726.8314511216099</v>
      </c>
      <c r="BB1881" s="9">
        <v>1758.43004024009</v>
      </c>
      <c r="BC1881" s="9">
        <v>53.150432664201901</v>
      </c>
      <c r="BD1881" s="9">
        <v>557</v>
      </c>
      <c r="BE1881" s="9">
        <v>1934</v>
      </c>
      <c r="BF1881" s="9">
        <v>383.65452199999999</v>
      </c>
      <c r="BG1881" s="9"/>
      <c r="BH1881" s="9"/>
      <c r="BI1881" s="9">
        <v>2359.0003133751102</v>
      </c>
      <c r="BJ1881" s="9"/>
      <c r="BK1881" s="9">
        <v>2910.2282845866998</v>
      </c>
      <c r="BL1881" s="9">
        <v>1742.9176984972601</v>
      </c>
      <c r="BM1881" s="9"/>
      <c r="BN1881" s="9">
        <v>1426.0883068862699</v>
      </c>
      <c r="BO1881" s="9"/>
      <c r="BP1881" s="9"/>
      <c r="BQ1881" s="9"/>
      <c r="BR1881" s="9"/>
      <c r="BS1881" s="9">
        <v>1773.9423819829301</v>
      </c>
      <c r="BT1881" s="9"/>
      <c r="BU1881" s="9"/>
      <c r="BV1881" s="9"/>
      <c r="BW1881" s="9">
        <v>3141.4830038878299</v>
      </c>
      <c r="BX1881" s="9">
        <v>1040</v>
      </c>
    </row>
    <row r="1882" spans="6:76" x14ac:dyDescent="0.2">
      <c r="F1882" s="14"/>
      <c r="AX1882" s="8" t="s">
        <v>734</v>
      </c>
      <c r="AY1882" s="8" t="s">
        <v>4390</v>
      </c>
      <c r="AZ1882" s="8" t="s">
        <v>1623</v>
      </c>
      <c r="BA1882" s="9">
        <v>1826.0600970273699</v>
      </c>
      <c r="BB1882" s="9">
        <v>1759.1315184513601</v>
      </c>
      <c r="BC1882" s="9">
        <v>79.187687248641595</v>
      </c>
      <c r="BD1882" s="9"/>
      <c r="BE1882" s="9">
        <v>2917</v>
      </c>
      <c r="BF1882" s="9">
        <v>446.16356789999998</v>
      </c>
      <c r="BG1882" s="9">
        <v>443.60793169999999</v>
      </c>
      <c r="BH1882" s="9"/>
      <c r="BI1882" s="9">
        <v>4109.4951795699499</v>
      </c>
      <c r="BJ1882" s="9"/>
      <c r="BK1882" s="9">
        <v>1661.2283123936099</v>
      </c>
      <c r="BL1882" s="9">
        <v>1857.03472450911</v>
      </c>
      <c r="BM1882" s="9"/>
      <c r="BN1882" s="9">
        <v>3048.9510601462998</v>
      </c>
      <c r="BO1882" s="9"/>
      <c r="BP1882" s="9"/>
      <c r="BQ1882" s="9"/>
      <c r="BR1882" s="9"/>
      <c r="BS1882" s="9"/>
      <c r="BT1882" s="9"/>
      <c r="BU1882" s="9"/>
      <c r="BV1882" s="9"/>
      <c r="BW1882" s="9"/>
      <c r="BX1882" s="9">
        <v>125</v>
      </c>
    </row>
    <row r="1883" spans="6:76" x14ac:dyDescent="0.2">
      <c r="F1883" s="14"/>
      <c r="AX1883" s="8" t="s">
        <v>4391</v>
      </c>
      <c r="AY1883" s="8" t="s">
        <v>4392</v>
      </c>
      <c r="AZ1883" s="8" t="s">
        <v>1623</v>
      </c>
      <c r="BA1883" s="9">
        <v>4716.9384033043798</v>
      </c>
      <c r="BB1883" s="9">
        <v>1760</v>
      </c>
      <c r="BC1883" s="9">
        <v>180.589715744941</v>
      </c>
      <c r="BD1883" s="9">
        <v>3132</v>
      </c>
      <c r="BE1883" s="9">
        <v>2058</v>
      </c>
      <c r="BF1883" s="9">
        <v>83.602006239999994</v>
      </c>
      <c r="BG1883" s="9"/>
      <c r="BH1883" s="9"/>
      <c r="BI1883" s="9">
        <v>678.59333187162599</v>
      </c>
      <c r="BJ1883" s="9"/>
      <c r="BK1883" s="9"/>
      <c r="BL1883" s="9"/>
      <c r="BM1883" s="9">
        <v>23907.0662279723</v>
      </c>
      <c r="BN1883" s="9"/>
      <c r="BO1883" s="9"/>
      <c r="BP1883" s="9">
        <v>1399.30725704671</v>
      </c>
      <c r="BQ1883" s="9"/>
      <c r="BR1883" s="9"/>
      <c r="BS1883" s="9"/>
      <c r="BT1883" s="9"/>
      <c r="BU1883" s="9"/>
      <c r="BV1883" s="9"/>
      <c r="BW1883" s="9"/>
      <c r="BX1883" s="9">
        <v>1760</v>
      </c>
    </row>
    <row r="1884" spans="6:76" x14ac:dyDescent="0.2">
      <c r="F1884" s="14"/>
      <c r="AX1884" s="8" t="s">
        <v>1583</v>
      </c>
      <c r="AY1884" s="8" t="s">
        <v>1583</v>
      </c>
      <c r="AZ1884" s="8" t="s">
        <v>1640</v>
      </c>
      <c r="BA1884" s="9">
        <v>1760.53298749127</v>
      </c>
      <c r="BB1884" s="9">
        <v>1760.53298749127</v>
      </c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>
        <v>1760.53298749127</v>
      </c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</row>
    <row r="1885" spans="6:76" x14ac:dyDescent="0.2">
      <c r="F1885" s="14"/>
      <c r="AX1885" s="8" t="s">
        <v>733</v>
      </c>
      <c r="AY1885" s="8" t="s">
        <v>4393</v>
      </c>
      <c r="AZ1885" s="8" t="s">
        <v>1623</v>
      </c>
      <c r="BA1885" s="9">
        <v>1732.5358294504099</v>
      </c>
      <c r="BB1885" s="9">
        <v>1765.95152624917</v>
      </c>
      <c r="BC1885" s="9">
        <v>48.566017563793103</v>
      </c>
      <c r="BD1885" s="9">
        <v>2490</v>
      </c>
      <c r="BE1885" s="9">
        <v>2771</v>
      </c>
      <c r="BF1885" s="9">
        <v>376.19489299999998</v>
      </c>
      <c r="BG1885" s="9"/>
      <c r="BH1885" s="9"/>
      <c r="BI1885" s="9">
        <v>1011.57400871851</v>
      </c>
      <c r="BJ1885" s="9"/>
      <c r="BK1885" s="9"/>
      <c r="BL1885" s="9">
        <v>1635.9617731035701</v>
      </c>
      <c r="BM1885" s="9"/>
      <c r="BN1885" s="9">
        <v>737.155567457507</v>
      </c>
      <c r="BO1885" s="9"/>
      <c r="BP1885" s="9">
        <v>2297.6682863351102</v>
      </c>
      <c r="BQ1885" s="9"/>
      <c r="BR1885" s="9">
        <v>2689.8624864946</v>
      </c>
      <c r="BS1885" s="9">
        <v>1895.9412793947799</v>
      </c>
      <c r="BT1885" s="9"/>
      <c r="BU1885" s="9"/>
      <c r="BV1885" s="9"/>
      <c r="BW1885" s="9"/>
      <c r="BX1885" s="9">
        <v>1420</v>
      </c>
    </row>
    <row r="1886" spans="6:76" x14ac:dyDescent="0.2">
      <c r="F1886" s="14"/>
      <c r="AX1886" s="8" t="s">
        <v>4394</v>
      </c>
      <c r="AY1886" s="8" t="s">
        <v>4395</v>
      </c>
      <c r="AZ1886" s="8" t="s">
        <v>1623</v>
      </c>
      <c r="BA1886" s="9">
        <v>1482.45358673588</v>
      </c>
      <c r="BB1886" s="9">
        <v>1766</v>
      </c>
      <c r="BC1886" s="9">
        <v>70.338517450770496</v>
      </c>
      <c r="BD1886" s="9">
        <v>1766</v>
      </c>
      <c r="BE1886" s="9">
        <v>737</v>
      </c>
      <c r="BF1886" s="9">
        <v>55.731004650000003</v>
      </c>
      <c r="BG1886" s="9"/>
      <c r="BH1886" s="9"/>
      <c r="BI1886" s="9">
        <v>195.55799100434001</v>
      </c>
      <c r="BJ1886" s="9"/>
      <c r="BK1886" s="9"/>
      <c r="BL1886" s="9">
        <v>1320.5299263059501</v>
      </c>
      <c r="BM1886" s="9"/>
      <c r="BN1886" s="9">
        <v>2026.51425834721</v>
      </c>
      <c r="BO1886" s="9"/>
      <c r="BP1886" s="9">
        <v>1945.19564335207</v>
      </c>
      <c r="BQ1886" s="9">
        <v>3395.5534569633201</v>
      </c>
      <c r="BR1886" s="9"/>
      <c r="BS1886" s="9"/>
      <c r="BT1886" s="9"/>
      <c r="BU1886" s="9"/>
      <c r="BV1886" s="9"/>
      <c r="BW1886" s="9"/>
      <c r="BX1886" s="9">
        <v>1900</v>
      </c>
    </row>
    <row r="1887" spans="6:76" x14ac:dyDescent="0.2">
      <c r="F1887" s="14"/>
      <c r="AX1887" s="8" t="s">
        <v>755</v>
      </c>
      <c r="AY1887" s="8" t="s">
        <v>4396</v>
      </c>
      <c r="AZ1887" s="8" t="s">
        <v>1623</v>
      </c>
      <c r="BA1887" s="9">
        <v>1727.82125908737</v>
      </c>
      <c r="BB1887" s="9">
        <v>1767</v>
      </c>
      <c r="BC1887" s="9">
        <v>63.462288912917501</v>
      </c>
      <c r="BD1887" s="9">
        <v>1767</v>
      </c>
      <c r="BE1887" s="9">
        <v>3985</v>
      </c>
      <c r="BF1887" s="9">
        <v>221.2690533</v>
      </c>
      <c r="BG1887" s="9"/>
      <c r="BH1887" s="9"/>
      <c r="BI1887" s="9">
        <v>2125.6600778420898</v>
      </c>
      <c r="BJ1887" s="9">
        <v>2168.84583148301</v>
      </c>
      <c r="BK1887" s="9">
        <v>553.059979312888</v>
      </c>
      <c r="BL1887" s="9">
        <v>2122.8628957955598</v>
      </c>
      <c r="BM1887" s="9"/>
      <c r="BN1887" s="9">
        <v>1344.6491357704101</v>
      </c>
      <c r="BO1887" s="9"/>
      <c r="BP1887" s="9">
        <v>1262.04435828237</v>
      </c>
      <c r="BQ1887" s="9"/>
      <c r="BR1887" s="9"/>
      <c r="BS1887" s="9"/>
      <c r="BT1887" s="9"/>
      <c r="BU1887" s="9"/>
      <c r="BV1887" s="9"/>
      <c r="BW1887" s="9"/>
      <c r="BX1887" s="9"/>
    </row>
    <row r="1888" spans="6:76" x14ac:dyDescent="0.2">
      <c r="F1888" s="14"/>
      <c r="AX1888" s="8" t="s">
        <v>4397</v>
      </c>
      <c r="AY1888" s="8" t="s">
        <v>4398</v>
      </c>
      <c r="AZ1888" s="8" t="s">
        <v>1623</v>
      </c>
      <c r="BA1888" s="9">
        <v>1825.09528170666</v>
      </c>
      <c r="BB1888" s="9">
        <v>1767.5633434275101</v>
      </c>
      <c r="BC1888" s="9">
        <v>102.18526363855</v>
      </c>
      <c r="BD1888" s="9"/>
      <c r="BE1888" s="9">
        <v>580</v>
      </c>
      <c r="BF1888" s="9">
        <v>432.09448379999998</v>
      </c>
      <c r="BG1888" s="9"/>
      <c r="BH1888" s="9"/>
      <c r="BI1888" s="9">
        <v>2514.28680038525</v>
      </c>
      <c r="BJ1888" s="9"/>
      <c r="BK1888" s="9">
        <v>1887.00220267432</v>
      </c>
      <c r="BL1888" s="9">
        <v>6291.2879463116496</v>
      </c>
      <c r="BM1888" s="9"/>
      <c r="BN1888" s="9">
        <v>376.44111750266001</v>
      </c>
      <c r="BO1888" s="9">
        <v>2073.1816412585399</v>
      </c>
      <c r="BP1888" s="9"/>
      <c r="BQ1888" s="9"/>
      <c r="BR1888" s="9"/>
      <c r="BS1888" s="9">
        <v>1767.5633434275101</v>
      </c>
      <c r="BT1888" s="9"/>
      <c r="BU1888" s="9"/>
      <c r="BV1888" s="9"/>
      <c r="BW1888" s="9"/>
      <c r="BX1888" s="9">
        <v>504</v>
      </c>
    </row>
    <row r="1889" spans="6:76" x14ac:dyDescent="0.2">
      <c r="F1889" s="14"/>
      <c r="AX1889" s="8" t="s">
        <v>4399</v>
      </c>
      <c r="AY1889" s="8" t="s">
        <v>4400</v>
      </c>
      <c r="AZ1889" s="8" t="s">
        <v>1623</v>
      </c>
      <c r="BA1889" s="9">
        <v>2034.74033578422</v>
      </c>
      <c r="BB1889" s="9">
        <v>1767.5633434275101</v>
      </c>
      <c r="BC1889" s="9">
        <v>61.992678925263199</v>
      </c>
      <c r="BD1889" s="9"/>
      <c r="BE1889" s="9">
        <v>1497</v>
      </c>
      <c r="BF1889" s="9">
        <v>197.80254260000001</v>
      </c>
      <c r="BG1889" s="9"/>
      <c r="BH1889" s="9"/>
      <c r="BI1889" s="9"/>
      <c r="BJ1889" s="9"/>
      <c r="BK1889" s="9">
        <v>1258.7208569761201</v>
      </c>
      <c r="BL1889" s="9"/>
      <c r="BM1889" s="9"/>
      <c r="BN1889" s="9">
        <v>1131.4544087587899</v>
      </c>
      <c r="BO1889" s="9">
        <v>2674.15612672824</v>
      </c>
      <c r="BP1889" s="9">
        <v>2637.5401072600898</v>
      </c>
      <c r="BQ1889" s="9"/>
      <c r="BR1889" s="9">
        <v>2558.42563630722</v>
      </c>
      <c r="BS1889" s="9">
        <v>1767.5633434275101</v>
      </c>
      <c r="BT1889" s="9"/>
      <c r="BU1889" s="9"/>
      <c r="BV1889" s="9"/>
      <c r="BW1889" s="9"/>
      <c r="BX1889" s="9">
        <v>4590</v>
      </c>
    </row>
    <row r="1890" spans="6:76" x14ac:dyDescent="0.2">
      <c r="F1890" s="14"/>
      <c r="AX1890" s="8" t="s">
        <v>4401</v>
      </c>
      <c r="AY1890" s="8" t="s">
        <v>4402</v>
      </c>
      <c r="AZ1890" s="8" t="s">
        <v>1623</v>
      </c>
      <c r="BA1890" s="9">
        <v>1534.21502679675</v>
      </c>
      <c r="BB1890" s="9">
        <v>1770.94319539242</v>
      </c>
      <c r="BC1890" s="9">
        <v>39.815265534752598</v>
      </c>
      <c r="BD1890" s="9"/>
      <c r="BE1890" s="9">
        <v>1945</v>
      </c>
      <c r="BF1890" s="9">
        <v>248.45514030000001</v>
      </c>
      <c r="BG1890" s="9"/>
      <c r="BH1890" s="9"/>
      <c r="BI1890" s="9">
        <v>1576.2105986828999</v>
      </c>
      <c r="BJ1890" s="9"/>
      <c r="BK1890" s="9">
        <v>1887.00220267432</v>
      </c>
      <c r="BL1890" s="9">
        <v>1843.14061139305</v>
      </c>
      <c r="BM1890" s="9"/>
      <c r="BN1890" s="9">
        <v>1699.6684668544301</v>
      </c>
      <c r="BO1890" s="9"/>
      <c r="BP1890" s="9">
        <v>1842.2179239304101</v>
      </c>
      <c r="BQ1890" s="9"/>
      <c r="BR1890" s="9"/>
      <c r="BS1890" s="9">
        <v>2070.5137311612002</v>
      </c>
      <c r="BT1890" s="9">
        <v>1640.94159297121</v>
      </c>
      <c r="BU1890" s="9"/>
      <c r="BV1890" s="9"/>
      <c r="BW1890" s="9"/>
      <c r="BX1890" s="9">
        <v>589</v>
      </c>
    </row>
    <row r="1891" spans="6:76" x14ac:dyDescent="0.2">
      <c r="F1891" s="14"/>
      <c r="AX1891" s="8" t="s">
        <v>4403</v>
      </c>
      <c r="AY1891" s="8" t="s">
        <v>4404</v>
      </c>
      <c r="AZ1891" s="8" t="s">
        <v>1623</v>
      </c>
      <c r="BA1891" s="9">
        <v>1657.3983518356199</v>
      </c>
      <c r="BB1891" s="9">
        <v>1771.1590322755401</v>
      </c>
      <c r="BC1891" s="9">
        <v>51.673507682946898</v>
      </c>
      <c r="BD1891" s="9"/>
      <c r="BE1891" s="9">
        <v>761</v>
      </c>
      <c r="BF1891" s="9">
        <v>310.53650850000002</v>
      </c>
      <c r="BG1891" s="9"/>
      <c r="BH1891" s="9">
        <v>737.28122974999997</v>
      </c>
      <c r="BI1891" s="9">
        <v>2792.4772379624701</v>
      </c>
      <c r="BJ1891" s="9"/>
      <c r="BK1891" s="9">
        <v>1970.26839949348</v>
      </c>
      <c r="BL1891" s="9">
        <v>2096.7616309577802</v>
      </c>
      <c r="BM1891" s="9"/>
      <c r="BN1891" s="9">
        <v>1720.97841700502</v>
      </c>
      <c r="BO1891" s="9"/>
      <c r="BP1891" s="9">
        <v>1771.1590322755401</v>
      </c>
      <c r="BQ1891" s="9"/>
      <c r="BR1891" s="9"/>
      <c r="BS1891" s="9">
        <v>1826.4100208218799</v>
      </c>
      <c r="BT1891" s="9"/>
      <c r="BU1891" s="9"/>
      <c r="BV1891" s="9"/>
      <c r="BW1891" s="9">
        <v>3074.5093934256902</v>
      </c>
      <c r="BX1891" s="9">
        <v>1170</v>
      </c>
    </row>
    <row r="1892" spans="6:76" x14ac:dyDescent="0.2">
      <c r="F1892" s="14"/>
      <c r="AX1892" s="8" t="s">
        <v>4405</v>
      </c>
      <c r="AY1892" s="8" t="s">
        <v>4406</v>
      </c>
      <c r="AZ1892" s="8" t="s">
        <v>1623</v>
      </c>
      <c r="BA1892" s="9">
        <v>2080.9077564515901</v>
      </c>
      <c r="BB1892" s="9">
        <v>1771.4263530513199</v>
      </c>
      <c r="BC1892" s="9">
        <v>61.671502924397501</v>
      </c>
      <c r="BD1892" s="9"/>
      <c r="BE1892" s="9">
        <v>1190</v>
      </c>
      <c r="BF1892" s="9">
        <v>520.61174430000005</v>
      </c>
      <c r="BG1892" s="9">
        <v>711.07070099999999</v>
      </c>
      <c r="BH1892" s="9"/>
      <c r="BI1892" s="9">
        <v>1771.4263530513199</v>
      </c>
      <c r="BJ1892" s="9"/>
      <c r="BK1892" s="9"/>
      <c r="BL1892" s="9">
        <v>2662.1009965019798</v>
      </c>
      <c r="BM1892" s="9">
        <v>3514.54370903471</v>
      </c>
      <c r="BN1892" s="9">
        <v>4411.1850215859304</v>
      </c>
      <c r="BO1892" s="9"/>
      <c r="BP1892" s="9"/>
      <c r="BQ1892" s="9"/>
      <c r="BR1892" s="9"/>
      <c r="BS1892" s="9"/>
      <c r="BT1892" s="9"/>
      <c r="BU1892" s="9"/>
      <c r="BV1892" s="9">
        <v>2227.23128259035</v>
      </c>
      <c r="BW1892" s="9"/>
      <c r="BX1892" s="9">
        <v>1720</v>
      </c>
    </row>
    <row r="1893" spans="6:76" x14ac:dyDescent="0.2">
      <c r="F1893" s="14"/>
      <c r="AX1893" s="8" t="s">
        <v>4407</v>
      </c>
      <c r="AY1893" s="8" t="s">
        <v>4408</v>
      </c>
      <c r="AZ1893" s="8" t="s">
        <v>1623</v>
      </c>
      <c r="BA1893" s="9">
        <v>1853.88896545078</v>
      </c>
      <c r="BB1893" s="9">
        <v>1772</v>
      </c>
      <c r="BC1893" s="9">
        <v>55.565613056577298</v>
      </c>
      <c r="BD1893" s="9"/>
      <c r="BE1893" s="9">
        <v>1772</v>
      </c>
      <c r="BF1893" s="9">
        <v>255.72526869999999</v>
      </c>
      <c r="BG1893" s="9"/>
      <c r="BH1893" s="9"/>
      <c r="BI1893" s="9">
        <v>1627.39311895888</v>
      </c>
      <c r="BJ1893" s="9"/>
      <c r="BK1893" s="9"/>
      <c r="BL1893" s="9">
        <v>1161.7733542523199</v>
      </c>
      <c r="BM1893" s="9"/>
      <c r="BN1893" s="9">
        <v>654.98111010228297</v>
      </c>
      <c r="BO1893" s="9">
        <v>2082.47599502195</v>
      </c>
      <c r="BP1893" s="9">
        <v>2645.3920835266999</v>
      </c>
      <c r="BQ1893" s="9">
        <v>3478.9759095845302</v>
      </c>
      <c r="BR1893" s="9"/>
      <c r="BS1893" s="9">
        <v>2219.88830672322</v>
      </c>
      <c r="BT1893" s="9"/>
      <c r="BU1893" s="9"/>
      <c r="BV1893" s="9"/>
      <c r="BW1893" s="9">
        <v>3324.1734730886701</v>
      </c>
      <c r="BX1893" s="9">
        <v>1170</v>
      </c>
    </row>
    <row r="1894" spans="6:76" x14ac:dyDescent="0.2">
      <c r="F1894" s="14"/>
      <c r="AX1894" s="8" t="s">
        <v>1507</v>
      </c>
      <c r="AY1894" s="8" t="s">
        <v>1507</v>
      </c>
      <c r="AZ1894" s="8" t="s">
        <v>1640</v>
      </c>
      <c r="BA1894" s="9">
        <v>1791.65893479754</v>
      </c>
      <c r="BB1894" s="9">
        <v>1772.1346927478801</v>
      </c>
      <c r="BC1894" s="9">
        <v>69.163423712931007</v>
      </c>
      <c r="BD1894" s="9"/>
      <c r="BE1894" s="9"/>
      <c r="BF1894" s="9">
        <v>507.69286030000001</v>
      </c>
      <c r="BG1894" s="9"/>
      <c r="BH1894" s="9"/>
      <c r="BI1894" s="9">
        <v>1772.1346927478801</v>
      </c>
      <c r="BJ1894" s="9"/>
      <c r="BK1894" s="9"/>
      <c r="BL1894" s="9">
        <v>2033.7860262781201</v>
      </c>
      <c r="BM1894" s="9"/>
      <c r="BN1894" s="9"/>
      <c r="BO1894" s="9"/>
      <c r="BP1894" s="9">
        <v>1163.4773467806201</v>
      </c>
      <c r="BQ1894" s="9">
        <v>3652.0306340133702</v>
      </c>
      <c r="BR1894" s="9"/>
      <c r="BS1894" s="9"/>
      <c r="BT1894" s="9"/>
      <c r="BU1894" s="9"/>
      <c r="BV1894" s="9"/>
      <c r="BW1894" s="9">
        <v>3054.4909834627701</v>
      </c>
      <c r="BX1894" s="9">
        <v>358</v>
      </c>
    </row>
    <row r="1895" spans="6:76" x14ac:dyDescent="0.2">
      <c r="F1895" s="14"/>
      <c r="AX1895" s="8" t="s">
        <v>4409</v>
      </c>
      <c r="AY1895" s="8" t="s">
        <v>4410</v>
      </c>
      <c r="AZ1895" s="8" t="s">
        <v>1623</v>
      </c>
      <c r="BA1895" s="9">
        <v>1779.57960650266</v>
      </c>
      <c r="BB1895" s="9">
        <v>1772.20843114581</v>
      </c>
      <c r="BC1895" s="9">
        <v>43.930728694598599</v>
      </c>
      <c r="BD1895" s="9"/>
      <c r="BE1895" s="9">
        <v>1829</v>
      </c>
      <c r="BF1895" s="9">
        <v>188.9887611</v>
      </c>
      <c r="BG1895" s="9"/>
      <c r="BH1895" s="9"/>
      <c r="BI1895" s="9">
        <v>2482.5125235958999</v>
      </c>
      <c r="BJ1895" s="9"/>
      <c r="BK1895" s="9"/>
      <c r="BL1895" s="9">
        <v>2894.3851030056198</v>
      </c>
      <c r="BM1895" s="9"/>
      <c r="BN1895" s="9">
        <v>1434.0106212826099</v>
      </c>
      <c r="BO1895" s="9">
        <v>2135.7395959410101</v>
      </c>
      <c r="BP1895" s="9">
        <v>1706.9593577036701</v>
      </c>
      <c r="BQ1895" s="9"/>
      <c r="BR1895" s="9">
        <v>2398.7832401061301</v>
      </c>
      <c r="BS1895" s="9">
        <v>1715.41686229161</v>
      </c>
      <c r="BT1895" s="9"/>
      <c r="BU1895" s="9"/>
      <c r="BV1895" s="9"/>
      <c r="BW1895" s="9"/>
      <c r="BX1895" s="9">
        <v>1010</v>
      </c>
    </row>
    <row r="1896" spans="6:76" x14ac:dyDescent="0.2">
      <c r="F1896" s="14"/>
      <c r="AX1896" s="8" t="s">
        <v>4411</v>
      </c>
      <c r="AY1896" s="8" t="s">
        <v>4412</v>
      </c>
      <c r="AZ1896" s="8" t="s">
        <v>1623</v>
      </c>
      <c r="BA1896" s="9">
        <v>1896.1395411267799</v>
      </c>
      <c r="BB1896" s="9">
        <v>1773.49943494839</v>
      </c>
      <c r="BC1896" s="9">
        <v>69.215738391581894</v>
      </c>
      <c r="BD1896" s="9">
        <v>4524</v>
      </c>
      <c r="BE1896" s="9">
        <v>693</v>
      </c>
      <c r="BF1896" s="9">
        <v>202.23332260000001</v>
      </c>
      <c r="BG1896" s="9"/>
      <c r="BH1896" s="9"/>
      <c r="BI1896" s="9">
        <v>2257.3080579498801</v>
      </c>
      <c r="BJ1896" s="9">
        <v>2544.9143684129599</v>
      </c>
      <c r="BK1896" s="9">
        <v>1400.6617101546001</v>
      </c>
      <c r="BL1896" s="9">
        <v>1835.9796480995899</v>
      </c>
      <c r="BM1896" s="9"/>
      <c r="BN1896" s="9">
        <v>1711.0192217971801</v>
      </c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</row>
    <row r="1897" spans="6:76" x14ac:dyDescent="0.2">
      <c r="F1897" s="14"/>
      <c r="AX1897" s="8" t="s">
        <v>4413</v>
      </c>
      <c r="AY1897" s="8" t="s">
        <v>4414</v>
      </c>
      <c r="AZ1897" s="8" t="s">
        <v>1623</v>
      </c>
      <c r="BA1897" s="9">
        <v>1776.51543555277</v>
      </c>
      <c r="BB1897" s="9">
        <v>1776.51543555277</v>
      </c>
      <c r="BC1897" s="9">
        <v>25.751324705900199</v>
      </c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>
        <v>1453.03087110553</v>
      </c>
      <c r="BT1897" s="9"/>
      <c r="BU1897" s="9"/>
      <c r="BV1897" s="9"/>
      <c r="BW1897" s="9"/>
      <c r="BX1897" s="9">
        <v>2100</v>
      </c>
    </row>
    <row r="1898" spans="6:76" x14ac:dyDescent="0.2">
      <c r="F1898" s="14"/>
      <c r="AX1898" s="8" t="s">
        <v>4415</v>
      </c>
      <c r="AY1898" s="8" t="s">
        <v>4416</v>
      </c>
      <c r="AZ1898" s="8" t="s">
        <v>1623</v>
      </c>
      <c r="BA1898" s="9">
        <v>2215.1935227092699</v>
      </c>
      <c r="BB1898" s="9">
        <v>1776.8725117500001</v>
      </c>
      <c r="BC1898" s="9">
        <v>74.648365088293403</v>
      </c>
      <c r="BD1898" s="9"/>
      <c r="BE1898" s="9">
        <v>1824</v>
      </c>
      <c r="BF1898" s="9">
        <v>708.52779299999997</v>
      </c>
      <c r="BG1898" s="9"/>
      <c r="BH1898" s="9">
        <v>1729.7450234999999</v>
      </c>
      <c r="BI1898" s="9">
        <v>6341.2783081298603</v>
      </c>
      <c r="BJ1898" s="9"/>
      <c r="BK1898" s="9">
        <v>3312.3491188225398</v>
      </c>
      <c r="BL1898" s="9">
        <v>1468.54415224328</v>
      </c>
      <c r="BM1898" s="9"/>
      <c r="BN1898" s="9">
        <v>539.08628799956</v>
      </c>
      <c r="BO1898" s="9"/>
      <c r="BP1898" s="9"/>
      <c r="BQ1898" s="9"/>
      <c r="BR1898" s="9">
        <v>2426.10318295447</v>
      </c>
      <c r="BS1898" s="9">
        <v>1662.30136044301</v>
      </c>
      <c r="BT1898" s="9"/>
      <c r="BU1898" s="9"/>
      <c r="BV1898" s="9"/>
      <c r="BW1898" s="9"/>
      <c r="BX1898" s="9">
        <v>2140</v>
      </c>
    </row>
    <row r="1899" spans="6:76" x14ac:dyDescent="0.2">
      <c r="F1899" s="14"/>
      <c r="AX1899" s="8" t="s">
        <v>4417</v>
      </c>
      <c r="AY1899" s="8" t="s">
        <v>4418</v>
      </c>
      <c r="AZ1899" s="8" t="s">
        <v>1623</v>
      </c>
      <c r="BA1899" s="9">
        <v>2155.9922795308598</v>
      </c>
      <c r="BB1899" s="9">
        <v>1777.58961</v>
      </c>
      <c r="BC1899" s="9">
        <v>61.604508337354702</v>
      </c>
      <c r="BD1899" s="9"/>
      <c r="BE1899" s="9">
        <v>3162</v>
      </c>
      <c r="BF1899" s="9">
        <v>202.68246740000001</v>
      </c>
      <c r="BG1899" s="9">
        <v>1777.58961</v>
      </c>
      <c r="BH1899" s="9"/>
      <c r="BI1899" s="9"/>
      <c r="BJ1899" s="9"/>
      <c r="BK1899" s="9">
        <v>1226.8089731701</v>
      </c>
      <c r="BL1899" s="9">
        <v>2889.8968499869702</v>
      </c>
      <c r="BM1899" s="9"/>
      <c r="BN1899" s="9">
        <v>1267.11672282065</v>
      </c>
      <c r="BO1899" s="9"/>
      <c r="BP1899" s="9">
        <v>1290.1259456376799</v>
      </c>
      <c r="BQ1899" s="9"/>
      <c r="BR1899" s="9">
        <v>3147.7099467623202</v>
      </c>
      <c r="BS1899" s="9"/>
      <c r="BT1899" s="9"/>
      <c r="BU1899" s="9"/>
      <c r="BV1899" s="9"/>
      <c r="BW1899" s="9"/>
      <c r="BX1899" s="9">
        <v>4440</v>
      </c>
    </row>
    <row r="1900" spans="6:76" x14ac:dyDescent="0.2">
      <c r="F1900" s="14"/>
      <c r="AX1900" s="8" t="s">
        <v>4419</v>
      </c>
      <c r="AY1900" s="8" t="s">
        <v>4420</v>
      </c>
      <c r="AZ1900" s="8" t="s">
        <v>1623</v>
      </c>
      <c r="BA1900" s="9">
        <v>1945.54630043158</v>
      </c>
      <c r="BB1900" s="9">
        <v>1778.0989601660301</v>
      </c>
      <c r="BC1900" s="9">
        <v>74.583923843973906</v>
      </c>
      <c r="BD1900" s="9"/>
      <c r="BE1900" s="9">
        <v>1704</v>
      </c>
      <c r="BF1900" s="9">
        <v>251.51331819999999</v>
      </c>
      <c r="BG1900" s="9"/>
      <c r="BH1900" s="9"/>
      <c r="BI1900" s="9">
        <v>719.80940731590999</v>
      </c>
      <c r="BJ1900" s="9"/>
      <c r="BK1900" s="9">
        <v>985.58070346632405</v>
      </c>
      <c r="BL1900" s="9">
        <v>1778.0989601660301</v>
      </c>
      <c r="BM1900" s="9"/>
      <c r="BN1900" s="9">
        <v>2257.19398936889</v>
      </c>
      <c r="BO1900" s="9"/>
      <c r="BP1900" s="9">
        <v>1911.9760856616199</v>
      </c>
      <c r="BQ1900" s="9"/>
      <c r="BR1900" s="9">
        <v>2661.7442397054301</v>
      </c>
      <c r="BS1900" s="9"/>
      <c r="BT1900" s="9"/>
      <c r="BU1900" s="9"/>
      <c r="BV1900" s="9"/>
      <c r="BW1900" s="9"/>
      <c r="BX1900" s="9">
        <v>5240</v>
      </c>
    </row>
    <row r="1901" spans="6:76" x14ac:dyDescent="0.2">
      <c r="F1901" s="14"/>
      <c r="AX1901" s="8" t="s">
        <v>4421</v>
      </c>
      <c r="AY1901" s="8" t="s">
        <v>4421</v>
      </c>
      <c r="AZ1901" s="8" t="s">
        <v>1640</v>
      </c>
      <c r="BA1901" s="9">
        <v>1774.722083334</v>
      </c>
      <c r="BB1901" s="9">
        <v>1779.30719204344</v>
      </c>
      <c r="BC1901" s="9">
        <v>60.178199688879097</v>
      </c>
      <c r="BD1901" s="9"/>
      <c r="BE1901" s="9">
        <v>3343</v>
      </c>
      <c r="BF1901" s="9">
        <v>644.57966620000002</v>
      </c>
      <c r="BG1901" s="9"/>
      <c r="BH1901" s="9"/>
      <c r="BI1901" s="9"/>
      <c r="BJ1901" s="9"/>
      <c r="BK1901" s="9">
        <v>2183.3540840512201</v>
      </c>
      <c r="BL1901" s="9">
        <v>1537.53913026484</v>
      </c>
      <c r="BM1901" s="9"/>
      <c r="BN1901" s="9">
        <v>2955.6697270453801</v>
      </c>
      <c r="BO1901" s="9"/>
      <c r="BP1901" s="9">
        <v>1253.5588052885</v>
      </c>
      <c r="BQ1901" s="9"/>
      <c r="BR1901" s="9"/>
      <c r="BS1901" s="9"/>
      <c r="BT1901" s="9">
        <v>2021.0752538220399</v>
      </c>
      <c r="BU1901" s="9"/>
      <c r="BV1901" s="9"/>
      <c r="BW1901" s="9"/>
      <c r="BX1901" s="9">
        <v>259</v>
      </c>
    </row>
    <row r="1902" spans="6:76" x14ac:dyDescent="0.2">
      <c r="F1902" s="14"/>
      <c r="AX1902" s="8" t="s">
        <v>4422</v>
      </c>
      <c r="AY1902" s="8" t="s">
        <v>4423</v>
      </c>
      <c r="AZ1902" s="8" t="s">
        <v>1623</v>
      </c>
      <c r="BA1902" s="9">
        <v>1654.2476170376899</v>
      </c>
      <c r="BB1902" s="9">
        <v>1781.1468544752099</v>
      </c>
      <c r="BC1902" s="9">
        <v>76.184170987472697</v>
      </c>
      <c r="BD1902" s="9">
        <v>1108</v>
      </c>
      <c r="BE1902" s="9">
        <v>1121</v>
      </c>
      <c r="BF1902" s="9">
        <v>148.19854140000001</v>
      </c>
      <c r="BG1902" s="9"/>
      <c r="BH1902" s="9"/>
      <c r="BI1902" s="9">
        <v>3993.1857840584098</v>
      </c>
      <c r="BJ1902" s="9"/>
      <c r="BK1902" s="9">
        <v>1800.0001674139301</v>
      </c>
      <c r="BL1902" s="9">
        <v>3281.3100440574999</v>
      </c>
      <c r="BM1902" s="9"/>
      <c r="BN1902" s="9">
        <v>449.95991214877199</v>
      </c>
      <c r="BO1902" s="9">
        <v>2533.8365169438398</v>
      </c>
      <c r="BP1902" s="9">
        <v>1781.1468544752099</v>
      </c>
      <c r="BQ1902" s="9"/>
      <c r="BR1902" s="9"/>
      <c r="BS1902" s="9">
        <v>1930.8859669169101</v>
      </c>
      <c r="BT1902" s="9"/>
      <c r="BU1902" s="9"/>
      <c r="BV1902" s="9"/>
      <c r="BW1902" s="9"/>
      <c r="BX1902" s="9">
        <v>49.2</v>
      </c>
    </row>
    <row r="1903" spans="6:76" x14ac:dyDescent="0.2">
      <c r="F1903" s="14"/>
      <c r="AX1903" s="8" t="s">
        <v>4424</v>
      </c>
      <c r="AY1903" s="8" t="s">
        <v>4425</v>
      </c>
      <c r="AZ1903" s="8" t="s">
        <v>1623</v>
      </c>
      <c r="BA1903" s="9">
        <v>1923.4827782672501</v>
      </c>
      <c r="BB1903" s="9">
        <v>1781.59285339188</v>
      </c>
      <c r="BC1903" s="9">
        <v>46.408234502394599</v>
      </c>
      <c r="BD1903" s="9"/>
      <c r="BE1903" s="9">
        <v>1439</v>
      </c>
      <c r="BF1903" s="9">
        <v>295.54361929999999</v>
      </c>
      <c r="BG1903" s="9"/>
      <c r="BH1903" s="9"/>
      <c r="BI1903" s="9">
        <v>1584.0769980858599</v>
      </c>
      <c r="BJ1903" s="9"/>
      <c r="BK1903" s="9"/>
      <c r="BL1903" s="9">
        <v>1765.7214968357</v>
      </c>
      <c r="BM1903" s="9"/>
      <c r="BN1903" s="9">
        <v>2381.1739179277101</v>
      </c>
      <c r="BO1903" s="9">
        <v>2832.24834077893</v>
      </c>
      <c r="BP1903" s="9"/>
      <c r="BQ1903" s="9"/>
      <c r="BR1903" s="9">
        <v>3490.9804613788801</v>
      </c>
      <c r="BS1903" s="9">
        <v>2614.43335432702</v>
      </c>
      <c r="BT1903" s="9">
        <v>1781.59285339188</v>
      </c>
      <c r="BU1903" s="9"/>
      <c r="BV1903" s="9">
        <v>2021.5395189137901</v>
      </c>
      <c r="BW1903" s="9"/>
      <c r="BX1903" s="9">
        <v>952</v>
      </c>
    </row>
    <row r="1904" spans="6:76" x14ac:dyDescent="0.2">
      <c r="F1904" s="14"/>
      <c r="AX1904" s="8" t="s">
        <v>1410</v>
      </c>
      <c r="AY1904" s="8" t="s">
        <v>4426</v>
      </c>
      <c r="AZ1904" s="8" t="s">
        <v>1640</v>
      </c>
      <c r="BA1904" s="9">
        <v>1781.59285339188</v>
      </c>
      <c r="BB1904" s="9">
        <v>1781.59285339188</v>
      </c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>
        <v>1781.59285339188</v>
      </c>
      <c r="BU1904" s="9"/>
      <c r="BV1904" s="9"/>
      <c r="BW1904" s="9"/>
      <c r="BX1904" s="9"/>
    </row>
    <row r="1905" spans="6:76" x14ac:dyDescent="0.2">
      <c r="F1905" s="14"/>
      <c r="AX1905" s="8" t="s">
        <v>4427</v>
      </c>
      <c r="AY1905" s="8" t="s">
        <v>4428</v>
      </c>
      <c r="AZ1905" s="8" t="s">
        <v>1623</v>
      </c>
      <c r="BA1905" s="9">
        <v>2051.83022138555</v>
      </c>
      <c r="BB1905" s="9">
        <v>1782.2176456349</v>
      </c>
      <c r="BC1905" s="9">
        <v>67.048142786775301</v>
      </c>
      <c r="BD1905" s="9"/>
      <c r="BE1905" s="9">
        <v>4320</v>
      </c>
      <c r="BF1905" s="9">
        <v>119.85142430000001</v>
      </c>
      <c r="BG1905" s="9"/>
      <c r="BH1905" s="9"/>
      <c r="BI1905" s="9">
        <v>1878.1438330681799</v>
      </c>
      <c r="BJ1905" s="9"/>
      <c r="BK1905" s="9"/>
      <c r="BL1905" s="9"/>
      <c r="BM1905" s="9"/>
      <c r="BN1905" s="9">
        <v>1217.8331073204799</v>
      </c>
      <c r="BO1905" s="9">
        <v>2356.9888736958401</v>
      </c>
      <c r="BP1905" s="9">
        <v>1317.47159347973</v>
      </c>
      <c r="BQ1905" s="9">
        <v>3964.2151586975301</v>
      </c>
      <c r="BR1905" s="9"/>
      <c r="BS1905" s="9">
        <v>1686.2914582016199</v>
      </c>
      <c r="BT1905" s="9"/>
      <c r="BU1905" s="9"/>
      <c r="BV1905" s="9"/>
      <c r="BW1905" s="9">
        <v>3034.5067650921601</v>
      </c>
      <c r="BX1905" s="9">
        <v>623</v>
      </c>
    </row>
    <row r="1906" spans="6:76" x14ac:dyDescent="0.2">
      <c r="F1906" s="14"/>
      <c r="AX1906" s="8" t="s">
        <v>394</v>
      </c>
      <c r="AY1906" s="8" t="s">
        <v>4429</v>
      </c>
      <c r="AZ1906" s="8" t="s">
        <v>1623</v>
      </c>
      <c r="BA1906" s="9">
        <v>1782.8578498311699</v>
      </c>
      <c r="BB1906" s="9">
        <v>1782.8578498311699</v>
      </c>
      <c r="BC1906" s="9">
        <v>37.0515935949118</v>
      </c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>
        <v>1315.7592004687899</v>
      </c>
      <c r="BQ1906" s="9"/>
      <c r="BR1906" s="9"/>
      <c r="BS1906" s="9"/>
      <c r="BT1906" s="9">
        <v>2249.9564991935399</v>
      </c>
      <c r="BU1906" s="9"/>
      <c r="BV1906" s="9"/>
      <c r="BW1906" s="9"/>
      <c r="BX1906" s="9"/>
    </row>
    <row r="1907" spans="6:76" x14ac:dyDescent="0.2">
      <c r="F1907" s="14"/>
      <c r="AX1907" s="8" t="s">
        <v>4430</v>
      </c>
      <c r="AY1907" s="8" t="s">
        <v>4431</v>
      </c>
      <c r="AZ1907" s="8" t="s">
        <v>1623</v>
      </c>
      <c r="BA1907" s="9">
        <v>1614.51295954072</v>
      </c>
      <c r="BB1907" s="9">
        <v>1782.8801771562401</v>
      </c>
      <c r="BC1907" s="9">
        <v>68.108915482079496</v>
      </c>
      <c r="BD1907" s="9"/>
      <c r="BE1907" s="9">
        <v>1047</v>
      </c>
      <c r="BF1907" s="9">
        <v>38.635791380000001</v>
      </c>
      <c r="BG1907" s="9"/>
      <c r="BH1907" s="9"/>
      <c r="BI1907" s="9"/>
      <c r="BJ1907" s="9"/>
      <c r="BK1907" s="9"/>
      <c r="BL1907" s="9"/>
      <c r="BM1907" s="9"/>
      <c r="BN1907" s="9">
        <v>673.08627003322499</v>
      </c>
      <c r="BO1907" s="9"/>
      <c r="BP1907" s="9">
        <v>2031.5268646213499</v>
      </c>
      <c r="BQ1907" s="9"/>
      <c r="BR1907" s="9">
        <v>2519.6301493780202</v>
      </c>
      <c r="BS1907" s="9">
        <v>1782.8801771562401</v>
      </c>
      <c r="BT1907" s="9"/>
      <c r="BU1907" s="9"/>
      <c r="BV1907" s="9"/>
      <c r="BW1907" s="9">
        <v>3208.8314642161799</v>
      </c>
      <c r="BX1907" s="9"/>
    </row>
    <row r="1908" spans="6:76" x14ac:dyDescent="0.2">
      <c r="F1908" s="14"/>
      <c r="AX1908" s="8" t="s">
        <v>908</v>
      </c>
      <c r="AY1908" s="8" t="s">
        <v>4432</v>
      </c>
      <c r="AZ1908" s="8" t="s">
        <v>1623</v>
      </c>
      <c r="BA1908" s="9">
        <v>1737.5604304957899</v>
      </c>
      <c r="BB1908" s="9">
        <v>1783.84752988786</v>
      </c>
      <c r="BC1908" s="9">
        <v>82.373670670267103</v>
      </c>
      <c r="BD1908" s="9"/>
      <c r="BE1908" s="9"/>
      <c r="BF1908" s="9">
        <v>103.29022860000001</v>
      </c>
      <c r="BG1908" s="9">
        <v>277.523663</v>
      </c>
      <c r="BH1908" s="9"/>
      <c r="BI1908" s="9">
        <v>2219.7448362499499</v>
      </c>
      <c r="BJ1908" s="9"/>
      <c r="BK1908" s="9"/>
      <c r="BL1908" s="9">
        <v>409.21702305860703</v>
      </c>
      <c r="BM1908" s="9"/>
      <c r="BN1908" s="9">
        <v>1354.6907769628201</v>
      </c>
      <c r="BO1908" s="9"/>
      <c r="BP1908" s="9">
        <v>1716.8752713460699</v>
      </c>
      <c r="BQ1908" s="9">
        <v>5039.52433764135</v>
      </c>
      <c r="BR1908" s="9"/>
      <c r="BS1908" s="9">
        <v>1850.8197884296601</v>
      </c>
      <c r="BT1908" s="9"/>
      <c r="BU1908" s="9"/>
      <c r="BV1908" s="9">
        <v>1933.9183796694299</v>
      </c>
      <c r="BW1908" s="9"/>
      <c r="BX1908" s="9">
        <v>2470</v>
      </c>
    </row>
    <row r="1909" spans="6:76" x14ac:dyDescent="0.2">
      <c r="F1909" s="14"/>
      <c r="AX1909" s="8" t="s">
        <v>4433</v>
      </c>
      <c r="AY1909" s="8" t="s">
        <v>4434</v>
      </c>
      <c r="AZ1909" s="8" t="s">
        <v>1623</v>
      </c>
      <c r="BA1909" s="9">
        <v>2117.2296565921702</v>
      </c>
      <c r="BB1909" s="9">
        <v>1783.8727163693</v>
      </c>
      <c r="BC1909" s="9">
        <v>58.7317875603338</v>
      </c>
      <c r="BD1909" s="9">
        <v>4797</v>
      </c>
      <c r="BE1909" s="9">
        <v>2987</v>
      </c>
      <c r="BF1909" s="9">
        <v>479.72148520000002</v>
      </c>
      <c r="BG1909" s="9"/>
      <c r="BH1909" s="9"/>
      <c r="BI1909" s="9">
        <v>2489.57444229048</v>
      </c>
      <c r="BJ1909" s="9"/>
      <c r="BK1909" s="9"/>
      <c r="BL1909" s="9">
        <v>1448.2637280827601</v>
      </c>
      <c r="BM1909" s="9"/>
      <c r="BN1909" s="9">
        <v>1235.1484196261799</v>
      </c>
      <c r="BO1909" s="9"/>
      <c r="BP1909" s="9">
        <v>1783.8727163693</v>
      </c>
      <c r="BQ1909" s="9"/>
      <c r="BR1909" s="9"/>
      <c r="BS1909" s="9">
        <v>1604.48611776078</v>
      </c>
      <c r="BT1909" s="9"/>
      <c r="BU1909" s="9"/>
      <c r="BV1909" s="9"/>
      <c r="BW1909" s="9"/>
      <c r="BX1909" s="9">
        <v>2230</v>
      </c>
    </row>
    <row r="1910" spans="6:76" x14ac:dyDescent="0.2">
      <c r="F1910" s="14"/>
      <c r="AX1910" s="8" t="s">
        <v>4435</v>
      </c>
      <c r="AY1910" s="8" t="s">
        <v>4436</v>
      </c>
      <c r="AZ1910" s="8" t="s">
        <v>1623</v>
      </c>
      <c r="BA1910" s="9">
        <v>2539.57857501937</v>
      </c>
      <c r="BB1910" s="9">
        <v>1784.15768382031</v>
      </c>
      <c r="BC1910" s="9">
        <v>77.915079617664901</v>
      </c>
      <c r="BD1910" s="9"/>
      <c r="BE1910" s="9">
        <v>5964</v>
      </c>
      <c r="BF1910" s="9">
        <v>1297.639075</v>
      </c>
      <c r="BG1910" s="9">
        <v>1119.184311</v>
      </c>
      <c r="BH1910" s="9"/>
      <c r="BI1910" s="9">
        <v>3575.3791199928601</v>
      </c>
      <c r="BJ1910" s="9"/>
      <c r="BK1910" s="9">
        <v>857.54558877134502</v>
      </c>
      <c r="BL1910" s="9">
        <v>2301.21499679315</v>
      </c>
      <c r="BM1910" s="9"/>
      <c r="BN1910" s="9">
        <v>584.71341463922704</v>
      </c>
      <c r="BO1910" s="9">
        <v>2169.3486384423099</v>
      </c>
      <c r="BP1910" s="9">
        <v>1710.5638407082099</v>
      </c>
      <c r="BQ1910" s="9">
        <v>6315.6840029704699</v>
      </c>
      <c r="BR1910" s="9"/>
      <c r="BS1910" s="9">
        <v>1784.15768382031</v>
      </c>
      <c r="BT1910" s="9"/>
      <c r="BU1910" s="9"/>
      <c r="BV1910" s="9">
        <v>4696.0908031139397</v>
      </c>
      <c r="BW1910" s="9"/>
      <c r="BX1910" s="9">
        <v>639</v>
      </c>
    </row>
    <row r="1911" spans="6:76" x14ac:dyDescent="0.2">
      <c r="F1911" s="14"/>
      <c r="AX1911" s="8" t="s">
        <v>690</v>
      </c>
      <c r="AY1911" s="8" t="s">
        <v>4437</v>
      </c>
      <c r="AZ1911" s="8" t="s">
        <v>1623</v>
      </c>
      <c r="BA1911" s="9">
        <v>2126.8537963016001</v>
      </c>
      <c r="BB1911" s="9">
        <v>1789.64208431425</v>
      </c>
      <c r="BC1911" s="9">
        <v>65.247128519232604</v>
      </c>
      <c r="BD1911" s="9">
        <v>4863</v>
      </c>
      <c r="BE1911" s="9">
        <v>3824</v>
      </c>
      <c r="BF1911" s="9">
        <v>310.85737</v>
      </c>
      <c r="BG1911" s="9"/>
      <c r="BH1911" s="9"/>
      <c r="BI1911" s="9">
        <v>1569.0183549141</v>
      </c>
      <c r="BJ1911" s="9"/>
      <c r="BK1911" s="9"/>
      <c r="BL1911" s="9">
        <v>1514.1895011306401</v>
      </c>
      <c r="BM1911" s="9"/>
      <c r="BN1911" s="9">
        <v>884.47151097282995</v>
      </c>
      <c r="BO1911" s="9">
        <v>2220.5252614271999</v>
      </c>
      <c r="BP1911" s="9"/>
      <c r="BQ1911" s="9"/>
      <c r="BR1911" s="9"/>
      <c r="BS1911" s="9">
        <v>2010.2658137144001</v>
      </c>
      <c r="BT1911" s="9"/>
      <c r="BU1911" s="9"/>
      <c r="BV1911" s="9">
        <v>2872.2101508568499</v>
      </c>
      <c r="BW1911" s="9"/>
      <c r="BX1911" s="9">
        <v>1200</v>
      </c>
    </row>
    <row r="1912" spans="6:76" x14ac:dyDescent="0.2">
      <c r="F1912" s="14"/>
      <c r="AX1912" s="8" t="s">
        <v>4438</v>
      </c>
      <c r="AY1912" s="8" t="s">
        <v>4439</v>
      </c>
      <c r="AZ1912" s="8" t="s">
        <v>1623</v>
      </c>
      <c r="BA1912" s="9">
        <v>1985.5157127612599</v>
      </c>
      <c r="BB1912" s="9">
        <v>1791.77672880968</v>
      </c>
      <c r="BC1912" s="9">
        <v>39.820305341480797</v>
      </c>
      <c r="BD1912" s="9"/>
      <c r="BE1912" s="9">
        <v>1284</v>
      </c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>
        <v>2038.9873790935801</v>
      </c>
      <c r="BQ1912" s="9"/>
      <c r="BR1912" s="9"/>
      <c r="BS1912" s="9">
        <v>1544.5660785257901</v>
      </c>
      <c r="BT1912" s="9"/>
      <c r="BU1912" s="9"/>
      <c r="BV1912" s="9"/>
      <c r="BW1912" s="9">
        <v>3074.5093934256902</v>
      </c>
      <c r="BX1912" s="9"/>
    </row>
    <row r="1913" spans="6:76" x14ac:dyDescent="0.2">
      <c r="F1913" s="14"/>
      <c r="AX1913" s="8" t="s">
        <v>4440</v>
      </c>
      <c r="AY1913" s="8" t="s">
        <v>4441</v>
      </c>
      <c r="AZ1913" s="8" t="s">
        <v>1623</v>
      </c>
      <c r="BA1913" s="9">
        <v>1846.1451363189799</v>
      </c>
      <c r="BB1913" s="9">
        <v>1791.82627991872</v>
      </c>
      <c r="BC1913" s="9">
        <v>45.831031329079899</v>
      </c>
      <c r="BD1913" s="9"/>
      <c r="BE1913" s="9">
        <v>2532</v>
      </c>
      <c r="BF1913" s="9">
        <v>182.75166390000001</v>
      </c>
      <c r="BG1913" s="9"/>
      <c r="BH1913" s="9"/>
      <c r="BI1913" s="9">
        <v>3258.1057854931601</v>
      </c>
      <c r="BJ1913" s="9"/>
      <c r="BK1913" s="9"/>
      <c r="BL1913" s="9">
        <v>1482.2568643320701</v>
      </c>
      <c r="BM1913" s="9"/>
      <c r="BN1913" s="9">
        <v>1453.8525041205701</v>
      </c>
      <c r="BO1913" s="9">
        <v>2230.6834405668001</v>
      </c>
      <c r="BP1913" s="9">
        <v>2013.8296885395</v>
      </c>
      <c r="BQ1913" s="9"/>
      <c r="BR1913" s="9"/>
      <c r="BS1913" s="9">
        <v>1791.82627991872</v>
      </c>
      <c r="BT1913" s="9"/>
      <c r="BU1913" s="9"/>
      <c r="BV1913" s="9"/>
      <c r="BW1913" s="9"/>
      <c r="BX1913" s="9">
        <v>1670</v>
      </c>
    </row>
    <row r="1914" spans="6:76" x14ac:dyDescent="0.2">
      <c r="F1914" s="14"/>
      <c r="AX1914" s="8" t="s">
        <v>4442</v>
      </c>
      <c r="AY1914" s="8" t="s">
        <v>4443</v>
      </c>
      <c r="AZ1914" s="8" t="s">
        <v>1623</v>
      </c>
      <c r="BA1914" s="9">
        <v>1791.9364774078001</v>
      </c>
      <c r="BB1914" s="9">
        <v>1791.9364774078001</v>
      </c>
      <c r="BC1914" s="9">
        <v>48.740433568880498</v>
      </c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>
        <v>2409.52184895657</v>
      </c>
      <c r="BO1914" s="9"/>
      <c r="BP1914" s="9">
        <v>1174.35110585904</v>
      </c>
      <c r="BQ1914" s="9"/>
      <c r="BR1914" s="9"/>
      <c r="BS1914" s="9"/>
      <c r="BT1914" s="9"/>
      <c r="BU1914" s="9"/>
      <c r="BV1914" s="9"/>
      <c r="BW1914" s="9"/>
      <c r="BX1914" s="9"/>
    </row>
    <row r="1915" spans="6:76" x14ac:dyDescent="0.2">
      <c r="F1915" s="14"/>
      <c r="AX1915" s="8" t="s">
        <v>4444</v>
      </c>
      <c r="AY1915" s="8" t="s">
        <v>4445</v>
      </c>
      <c r="AZ1915" s="8" t="s">
        <v>1623</v>
      </c>
      <c r="BA1915" s="9">
        <v>2386.3822682749101</v>
      </c>
      <c r="BB1915" s="9">
        <v>1792.18632486908</v>
      </c>
      <c r="BC1915" s="9">
        <v>67.407881526914196</v>
      </c>
      <c r="BD1915" s="9"/>
      <c r="BE1915" s="9">
        <v>6073</v>
      </c>
      <c r="BF1915" s="9">
        <v>1096.3089199999999</v>
      </c>
      <c r="BG1915" s="9">
        <v>928.29766830000005</v>
      </c>
      <c r="BH1915" s="9"/>
      <c r="BI1915" s="9">
        <v>2794.8050123172202</v>
      </c>
      <c r="BJ1915" s="9"/>
      <c r="BK1915" s="9">
        <v>3953.4895495364599</v>
      </c>
      <c r="BL1915" s="9">
        <v>2836.08158924601</v>
      </c>
      <c r="BM1915" s="9"/>
      <c r="BN1915" s="9">
        <v>1755.37923610442</v>
      </c>
      <c r="BO1915" s="9"/>
      <c r="BP1915" s="9">
        <v>1237.4672936112299</v>
      </c>
      <c r="BQ1915" s="9"/>
      <c r="BR1915" s="9"/>
      <c r="BS1915" s="9"/>
      <c r="BT1915" s="9">
        <v>1828.9934136337399</v>
      </c>
      <c r="BU1915" s="9"/>
      <c r="BV1915" s="9"/>
      <c r="BW1915" s="9"/>
      <c r="BX1915" s="9">
        <v>1360</v>
      </c>
    </row>
    <row r="1916" spans="6:76" x14ac:dyDescent="0.2">
      <c r="F1916" s="14"/>
      <c r="AX1916" s="8" t="s">
        <v>4446</v>
      </c>
      <c r="AY1916" s="8" t="s">
        <v>4447</v>
      </c>
      <c r="AZ1916" s="8" t="s">
        <v>1623</v>
      </c>
      <c r="BA1916" s="9">
        <v>4249.2735542492201</v>
      </c>
      <c r="BB1916" s="9">
        <v>1792.9648211426299</v>
      </c>
      <c r="BC1916" s="9">
        <v>202.91083188998701</v>
      </c>
      <c r="BD1916" s="9">
        <v>30133</v>
      </c>
      <c r="BE1916" s="9">
        <v>1042</v>
      </c>
      <c r="BF1916" s="9">
        <v>227.95175689999999</v>
      </c>
      <c r="BG1916" s="9">
        <v>657.59424899999999</v>
      </c>
      <c r="BH1916" s="9"/>
      <c r="BI1916" s="9">
        <v>2510.2794339740199</v>
      </c>
      <c r="BJ1916" s="9"/>
      <c r="BK1916" s="9"/>
      <c r="BL1916" s="9">
        <v>1791.6167181666999</v>
      </c>
      <c r="BM1916" s="9"/>
      <c r="BN1916" s="9">
        <v>1846.14247366265</v>
      </c>
      <c r="BO1916" s="9"/>
      <c r="BP1916" s="9">
        <v>1792.9648211426299</v>
      </c>
      <c r="BQ1916" s="9"/>
      <c r="BR1916" s="9"/>
      <c r="BS1916" s="9">
        <v>1828.9766400076401</v>
      </c>
      <c r="BT1916" s="9"/>
      <c r="BU1916" s="9"/>
      <c r="BV1916" s="9"/>
      <c r="BW1916" s="9">
        <v>3141.4830038878299</v>
      </c>
      <c r="BX1916" s="9">
        <v>1770</v>
      </c>
    </row>
    <row r="1917" spans="6:76" x14ac:dyDescent="0.2">
      <c r="F1917" s="14"/>
      <c r="AX1917" s="8" t="s">
        <v>4448</v>
      </c>
      <c r="AY1917" s="8" t="s">
        <v>4449</v>
      </c>
      <c r="AZ1917" s="8" t="s">
        <v>1623</v>
      </c>
      <c r="BA1917" s="9">
        <v>3750.0760000933701</v>
      </c>
      <c r="BB1917" s="9">
        <v>1793.00629878525</v>
      </c>
      <c r="BC1917" s="9">
        <v>99.831018521314803</v>
      </c>
      <c r="BD1917" s="9"/>
      <c r="BE1917" s="9"/>
      <c r="BF1917" s="9">
        <v>1882.5038259999999</v>
      </c>
      <c r="BG1917" s="9"/>
      <c r="BH1917" s="9"/>
      <c r="BI1917" s="9"/>
      <c r="BJ1917" s="9">
        <v>8560.0419164042596</v>
      </c>
      <c r="BK1917" s="9">
        <v>2864.52790438891</v>
      </c>
      <c r="BL1917" s="9">
        <v>1512.3369053174599</v>
      </c>
      <c r="BM1917" s="9">
        <v>10803.850311812899</v>
      </c>
      <c r="BN1917" s="9">
        <v>1703.5087715705099</v>
      </c>
      <c r="BO1917" s="9"/>
      <c r="BP1917" s="9"/>
      <c r="BQ1917" s="9"/>
      <c r="BR1917" s="9"/>
      <c r="BS1917" s="9"/>
      <c r="BT1917" s="9">
        <v>1563.8383652529201</v>
      </c>
      <c r="BU1917" s="9"/>
      <c r="BV1917" s="9"/>
      <c r="BW1917" s="9"/>
      <c r="BX1917" s="9">
        <v>1110</v>
      </c>
    </row>
    <row r="1918" spans="6:76" x14ac:dyDescent="0.2">
      <c r="F1918" s="14"/>
      <c r="AX1918" s="8" t="s">
        <v>683</v>
      </c>
      <c r="AY1918" s="8" t="s">
        <v>4450</v>
      </c>
      <c r="AZ1918" s="8" t="s">
        <v>1623</v>
      </c>
      <c r="BA1918" s="9">
        <v>1735.1197382005901</v>
      </c>
      <c r="BB1918" s="9">
        <v>1794.38383150101</v>
      </c>
      <c r="BC1918" s="9">
        <v>54.1344501376919</v>
      </c>
      <c r="BD1918" s="9"/>
      <c r="BE1918" s="9">
        <v>1858</v>
      </c>
      <c r="BF1918" s="9">
        <v>284.55975849999999</v>
      </c>
      <c r="BG1918" s="9"/>
      <c r="BH1918" s="9"/>
      <c r="BI1918" s="9">
        <v>2172.34308197361</v>
      </c>
      <c r="BJ1918" s="9"/>
      <c r="BK1918" s="9"/>
      <c r="BL1918" s="9">
        <v>1624.6988955260099</v>
      </c>
      <c r="BM1918" s="9"/>
      <c r="BN1918" s="9">
        <v>687.14720934537399</v>
      </c>
      <c r="BO1918" s="9"/>
      <c r="BP1918" s="9">
        <v>1416.6580187234599</v>
      </c>
      <c r="BQ1918" s="9">
        <v>3548.2868482358099</v>
      </c>
      <c r="BR1918" s="9"/>
      <c r="BS1918" s="9">
        <v>1794.38383150101</v>
      </c>
      <c r="BT1918" s="9"/>
      <c r="BU1918" s="9"/>
      <c r="BV1918" s="9"/>
      <c r="BW1918" s="9"/>
      <c r="BX1918" s="9">
        <v>2230</v>
      </c>
    </row>
    <row r="1919" spans="6:76" x14ac:dyDescent="0.2">
      <c r="F1919" s="14"/>
      <c r="AX1919" s="8" t="s">
        <v>4451</v>
      </c>
      <c r="AY1919" s="8" t="s">
        <v>4452</v>
      </c>
      <c r="AZ1919" s="8" t="s">
        <v>1623</v>
      </c>
      <c r="BA1919" s="9">
        <v>2786.7551318196602</v>
      </c>
      <c r="BB1919" s="9">
        <v>1797.36483271819</v>
      </c>
      <c r="BC1919" s="9">
        <v>84.1847338966179</v>
      </c>
      <c r="BD1919" s="9"/>
      <c r="BE1919" s="9">
        <v>4248</v>
      </c>
      <c r="BF1919" s="9">
        <v>293.382116</v>
      </c>
      <c r="BG1919" s="9"/>
      <c r="BH1919" s="9"/>
      <c r="BI1919" s="9">
        <v>3323.5304029663598</v>
      </c>
      <c r="BJ1919" s="9"/>
      <c r="BK1919" s="9"/>
      <c r="BL1919" s="9">
        <v>6151.5296546525597</v>
      </c>
      <c r="BM1919" s="9">
        <v>6312.7683719901997</v>
      </c>
      <c r="BN1919" s="9">
        <v>808.30104901701702</v>
      </c>
      <c r="BO1919" s="9"/>
      <c r="BP1919" s="9"/>
      <c r="BQ1919" s="9"/>
      <c r="BR1919" s="9"/>
      <c r="BS1919" s="9">
        <v>1731.91975903258</v>
      </c>
      <c r="BT1919" s="9">
        <v>1797.36483271819</v>
      </c>
      <c r="BU1919" s="9"/>
      <c r="BV1919" s="9"/>
      <c r="BW1919" s="9"/>
      <c r="BX1919" s="9">
        <v>414</v>
      </c>
    </row>
    <row r="1920" spans="6:76" x14ac:dyDescent="0.2">
      <c r="F1920" s="14"/>
      <c r="AX1920" s="8" t="s">
        <v>4453</v>
      </c>
      <c r="AY1920" s="8" t="s">
        <v>4454</v>
      </c>
      <c r="AZ1920" s="8" t="s">
        <v>1623</v>
      </c>
      <c r="BA1920" s="9">
        <v>2165.1376647224301</v>
      </c>
      <c r="BB1920" s="9">
        <v>1797.36483271819</v>
      </c>
      <c r="BC1920" s="9">
        <v>63.2877966826292</v>
      </c>
      <c r="BD1920" s="9"/>
      <c r="BE1920" s="9"/>
      <c r="BF1920" s="9">
        <v>325.17328359999999</v>
      </c>
      <c r="BG1920" s="9"/>
      <c r="BH1920" s="9"/>
      <c r="BI1920" s="9"/>
      <c r="BJ1920" s="9"/>
      <c r="BK1920" s="9"/>
      <c r="BL1920" s="9"/>
      <c r="BM1920" s="9"/>
      <c r="BN1920" s="9"/>
      <c r="BO1920" s="9"/>
      <c r="BP1920" s="9">
        <v>1753.0276561537401</v>
      </c>
      <c r="BQ1920" s="9"/>
      <c r="BR1920" s="9">
        <v>3915.6157860480298</v>
      </c>
      <c r="BS1920" s="9"/>
      <c r="BT1920" s="9">
        <v>1797.36483271819</v>
      </c>
      <c r="BU1920" s="9"/>
      <c r="BV1920" s="9"/>
      <c r="BW1920" s="9">
        <v>3034.5067650921601</v>
      </c>
      <c r="BX1920" s="9"/>
    </row>
    <row r="1921" spans="6:76" x14ac:dyDescent="0.2">
      <c r="F1921" s="14"/>
      <c r="AX1921" s="8" t="s">
        <v>4455</v>
      </c>
      <c r="AY1921" s="8" t="s">
        <v>4456</v>
      </c>
      <c r="AZ1921" s="8" t="s">
        <v>1623</v>
      </c>
      <c r="BA1921" s="9">
        <v>2090.2671125438201</v>
      </c>
      <c r="BB1921" s="9">
        <v>1797.36483271819</v>
      </c>
      <c r="BC1921" s="9">
        <v>73.077140107564603</v>
      </c>
      <c r="BD1921" s="9"/>
      <c r="BE1921" s="9">
        <v>2165</v>
      </c>
      <c r="BF1921" s="9">
        <v>600.11487539999996</v>
      </c>
      <c r="BG1921" s="9"/>
      <c r="BH1921" s="9"/>
      <c r="BI1921" s="9">
        <v>604.801776065333</v>
      </c>
      <c r="BJ1921" s="9">
        <v>6002.9163712750196</v>
      </c>
      <c r="BK1921" s="9">
        <v>1980.4372727628399</v>
      </c>
      <c r="BL1921" s="9">
        <v>1757.8626789934001</v>
      </c>
      <c r="BM1921" s="9"/>
      <c r="BN1921" s="9">
        <v>724.20095030968002</v>
      </c>
      <c r="BO1921" s="9"/>
      <c r="BP1921" s="9"/>
      <c r="BQ1921" s="9"/>
      <c r="BR1921" s="9">
        <v>2439.7953521467598</v>
      </c>
      <c r="BS1921" s="9">
        <v>1711.61266409466</v>
      </c>
      <c r="BT1921" s="9">
        <v>1797.36483271819</v>
      </c>
      <c r="BU1921" s="9"/>
      <c r="BV1921" s="9"/>
      <c r="BW1921" s="9">
        <v>3208.8314642161799</v>
      </c>
      <c r="BX1921" s="9"/>
    </row>
    <row r="1922" spans="6:76" x14ac:dyDescent="0.2">
      <c r="F1922" s="14"/>
      <c r="AX1922" s="8" t="s">
        <v>4457</v>
      </c>
      <c r="AY1922" s="8" t="s">
        <v>4457</v>
      </c>
      <c r="AZ1922" s="8" t="s">
        <v>1640</v>
      </c>
      <c r="BA1922" s="9">
        <v>1845.59139510348</v>
      </c>
      <c r="BB1922" s="9">
        <v>1797.86873693037</v>
      </c>
      <c r="BC1922" s="9">
        <v>53.059020796158002</v>
      </c>
      <c r="BD1922" s="9"/>
      <c r="BE1922" s="9">
        <v>3665</v>
      </c>
      <c r="BF1922" s="9">
        <v>153.0587682</v>
      </c>
      <c r="BG1922" s="9"/>
      <c r="BH1922" s="9"/>
      <c r="BI1922" s="9">
        <v>1797.86873693037</v>
      </c>
      <c r="BJ1922" s="9"/>
      <c r="BK1922" s="9"/>
      <c r="BL1922" s="9">
        <v>2094.4518973843101</v>
      </c>
      <c r="BM1922" s="9"/>
      <c r="BN1922" s="9"/>
      <c r="BO1922" s="9"/>
      <c r="BP1922" s="9">
        <v>1646.8076376666199</v>
      </c>
      <c r="BQ1922" s="9"/>
      <c r="BR1922" s="9">
        <v>2309.24156620333</v>
      </c>
      <c r="BS1922" s="9">
        <v>1643.4069632099099</v>
      </c>
      <c r="BT1922" s="9"/>
      <c r="BU1922" s="9"/>
      <c r="BV1922" s="9">
        <v>2378.4869863367499</v>
      </c>
      <c r="BW1922" s="9"/>
      <c r="BX1922" s="9">
        <v>922</v>
      </c>
    </row>
    <row r="1923" spans="6:76" x14ac:dyDescent="0.2">
      <c r="F1923" s="14"/>
      <c r="AX1923" s="8" t="s">
        <v>4458</v>
      </c>
      <c r="AY1923" s="8" t="s">
        <v>4459</v>
      </c>
      <c r="AZ1923" s="8" t="s">
        <v>1623</v>
      </c>
      <c r="BA1923" s="9">
        <v>1943.08337349417</v>
      </c>
      <c r="BB1923" s="9">
        <v>1798.30758367064</v>
      </c>
      <c r="BC1923" s="9">
        <v>61.693700623522801</v>
      </c>
      <c r="BD1923" s="9">
        <v>4333</v>
      </c>
      <c r="BE1923" s="9">
        <v>1640</v>
      </c>
      <c r="BF1923" s="9">
        <v>276.80147920000002</v>
      </c>
      <c r="BG1923" s="9"/>
      <c r="BH1923" s="9"/>
      <c r="BI1923" s="9">
        <v>775.98334801355497</v>
      </c>
      <c r="BJ1923" s="9"/>
      <c r="BK1923" s="9">
        <v>868.91520350627695</v>
      </c>
      <c r="BL1923" s="9">
        <v>2945.0597137726299</v>
      </c>
      <c r="BM1923" s="9"/>
      <c r="BN1923" s="9">
        <v>1455.18033447533</v>
      </c>
      <c r="BO1923" s="9"/>
      <c r="BP1923" s="9">
        <v>2075.4339033102001</v>
      </c>
      <c r="BQ1923" s="9">
        <v>3684.9688367139001</v>
      </c>
      <c r="BR1923" s="9"/>
      <c r="BS1923" s="9">
        <v>2005.0424955968599</v>
      </c>
      <c r="BT1923" s="9">
        <v>1956.6151673412701</v>
      </c>
      <c r="BU1923" s="9"/>
      <c r="BV1923" s="9"/>
      <c r="BW1923" s="9"/>
      <c r="BX1923" s="9">
        <v>1300</v>
      </c>
    </row>
    <row r="1924" spans="6:76" x14ac:dyDescent="0.2">
      <c r="F1924" s="14"/>
      <c r="AX1924" s="8" t="s">
        <v>4460</v>
      </c>
      <c r="AY1924" s="8" t="s">
        <v>4461</v>
      </c>
      <c r="AZ1924" s="8" t="s">
        <v>1623</v>
      </c>
      <c r="BA1924" s="9">
        <v>3298.0817111277102</v>
      </c>
      <c r="BB1924" s="9">
        <v>1798.42443128123</v>
      </c>
      <c r="BC1924" s="9">
        <v>142.063185884755</v>
      </c>
      <c r="BD1924" s="9"/>
      <c r="BE1924" s="9">
        <v>13753</v>
      </c>
      <c r="BF1924" s="9">
        <v>112.0189134</v>
      </c>
      <c r="BG1924" s="9"/>
      <c r="BH1924" s="9"/>
      <c r="BI1924" s="9"/>
      <c r="BJ1924" s="9"/>
      <c r="BK1924" s="9">
        <v>2792.8012945518599</v>
      </c>
      <c r="BL1924" s="9">
        <v>958.72449862637598</v>
      </c>
      <c r="BM1924" s="9"/>
      <c r="BN1924" s="9"/>
      <c r="BO1924" s="9"/>
      <c r="BP1924" s="9">
        <v>1798.42443128123</v>
      </c>
      <c r="BQ1924" s="9"/>
      <c r="BR1924" s="9"/>
      <c r="BS1924" s="9">
        <v>1781.6028400345001</v>
      </c>
      <c r="BT1924" s="9"/>
      <c r="BU1924" s="9"/>
      <c r="BV1924" s="9"/>
      <c r="BW1924" s="9"/>
      <c r="BX1924" s="9">
        <v>1890</v>
      </c>
    </row>
    <row r="1925" spans="6:76" x14ac:dyDescent="0.2">
      <c r="F1925" s="14"/>
      <c r="AX1925" s="8" t="s">
        <v>4462</v>
      </c>
      <c r="AY1925" s="8" t="s">
        <v>4463</v>
      </c>
      <c r="AZ1925" s="8" t="s">
        <v>1623</v>
      </c>
      <c r="BA1925" s="9">
        <v>1708.48166077888</v>
      </c>
      <c r="BB1925" s="9">
        <v>1800.2031081482601</v>
      </c>
      <c r="BC1925" s="9">
        <v>36.9466836503492</v>
      </c>
      <c r="BD1925" s="9"/>
      <c r="BE1925" s="9">
        <v>1738</v>
      </c>
      <c r="BF1925" s="9">
        <v>849.26933870000005</v>
      </c>
      <c r="BG1925" s="9"/>
      <c r="BH1925" s="9"/>
      <c r="BI1925" s="9">
        <v>1862.4062162965299</v>
      </c>
      <c r="BJ1925" s="9">
        <v>1385.1912281411101</v>
      </c>
      <c r="BK1925" s="9">
        <v>1892.31065697034</v>
      </c>
      <c r="BL1925" s="9">
        <v>1955.5360625772601</v>
      </c>
      <c r="BM1925" s="9"/>
      <c r="BN1925" s="9">
        <v>2905.1397835457701</v>
      </c>
      <c r="BO1925" s="9"/>
      <c r="BP1925" s="9"/>
      <c r="BQ1925" s="9"/>
      <c r="BR1925" s="9"/>
      <c r="BS1925" s="9"/>
      <c r="BT1925" s="9"/>
      <c r="BU1925" s="9"/>
      <c r="BV1925" s="9"/>
      <c r="BW1925" s="9"/>
      <c r="BX1925" s="9">
        <v>1080</v>
      </c>
    </row>
    <row r="1926" spans="6:76" x14ac:dyDescent="0.2">
      <c r="F1926" s="14"/>
      <c r="AX1926" s="8" t="s">
        <v>4464</v>
      </c>
      <c r="AY1926" s="8" t="s">
        <v>4465</v>
      </c>
      <c r="AZ1926" s="8" t="s">
        <v>1623</v>
      </c>
      <c r="BA1926" s="9">
        <v>1801</v>
      </c>
      <c r="BB1926" s="9">
        <v>1801</v>
      </c>
      <c r="BC1926" s="9">
        <v>41.696135570245097</v>
      </c>
      <c r="BD1926" s="9">
        <v>2332</v>
      </c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>
        <v>1270</v>
      </c>
    </row>
    <row r="1927" spans="6:76" x14ac:dyDescent="0.2">
      <c r="F1927" s="14"/>
      <c r="AX1927" s="8" t="s">
        <v>4466</v>
      </c>
      <c r="AY1927" s="8" t="s">
        <v>4467</v>
      </c>
      <c r="AZ1927" s="8" t="s">
        <v>1623</v>
      </c>
      <c r="BA1927" s="9">
        <v>1915.0272934908801</v>
      </c>
      <c r="BB1927" s="9">
        <v>1801.5183285440601</v>
      </c>
      <c r="BC1927" s="9">
        <v>73.100933402362003</v>
      </c>
      <c r="BD1927" s="9"/>
      <c r="BE1927" s="9">
        <v>4717</v>
      </c>
      <c r="BF1927" s="9">
        <v>86.878927180000005</v>
      </c>
      <c r="BG1927" s="9">
        <v>680.92524760000003</v>
      </c>
      <c r="BH1927" s="9"/>
      <c r="BI1927" s="9">
        <v>1316.0484132476299</v>
      </c>
      <c r="BJ1927" s="9"/>
      <c r="BK1927" s="9"/>
      <c r="BL1927" s="9">
        <v>372.99000957317099</v>
      </c>
      <c r="BM1927" s="9"/>
      <c r="BN1927" s="9">
        <v>1584.5527629497501</v>
      </c>
      <c r="BO1927" s="9">
        <v>2950.4210984176102</v>
      </c>
      <c r="BP1927" s="9">
        <v>2018.48389413837</v>
      </c>
      <c r="BQ1927" s="9"/>
      <c r="BR1927" s="9"/>
      <c r="BS1927" s="9">
        <v>2845.2646035773801</v>
      </c>
      <c r="BT1927" s="9"/>
      <c r="BU1927" s="9"/>
      <c r="BV1927" s="9">
        <v>2515.0206891391399</v>
      </c>
      <c r="BW1927" s="9">
        <v>3303.74187606757</v>
      </c>
      <c r="BX1927" s="9">
        <v>589</v>
      </c>
    </row>
    <row r="1928" spans="6:76" x14ac:dyDescent="0.2">
      <c r="F1928" s="14"/>
      <c r="AX1928" s="8" t="s">
        <v>877</v>
      </c>
      <c r="AY1928" s="8" t="s">
        <v>4468</v>
      </c>
      <c r="AZ1928" s="8" t="s">
        <v>1623</v>
      </c>
      <c r="BA1928" s="9">
        <v>1925.0825291378801</v>
      </c>
      <c r="BB1928" s="9">
        <v>1802.97659165655</v>
      </c>
      <c r="BC1928" s="9">
        <v>86.428437074461499</v>
      </c>
      <c r="BD1928" s="9"/>
      <c r="BE1928" s="9">
        <v>4196</v>
      </c>
      <c r="BF1928" s="9">
        <v>97.277761119999994</v>
      </c>
      <c r="BG1928" s="9"/>
      <c r="BH1928" s="9"/>
      <c r="BI1928" s="9"/>
      <c r="BJ1928" s="9"/>
      <c r="BK1928" s="9">
        <v>760.67821559893798</v>
      </c>
      <c r="BL1928" s="9"/>
      <c r="BM1928" s="9"/>
      <c r="BN1928" s="9"/>
      <c r="BO1928" s="9"/>
      <c r="BP1928" s="9">
        <v>1802.97659165655</v>
      </c>
      <c r="BQ1928" s="9"/>
      <c r="BR1928" s="9"/>
      <c r="BS1928" s="9"/>
      <c r="BT1928" s="9"/>
      <c r="BU1928" s="9"/>
      <c r="BV1928" s="9">
        <v>3305.0573418652598</v>
      </c>
      <c r="BW1928" s="9">
        <v>3188.58779372443</v>
      </c>
      <c r="BX1928" s="9">
        <v>125</v>
      </c>
    </row>
    <row r="1929" spans="6:76" x14ac:dyDescent="0.2">
      <c r="F1929" s="14"/>
      <c r="AX1929" s="8" t="s">
        <v>4469</v>
      </c>
      <c r="AY1929" s="8" t="s">
        <v>4470</v>
      </c>
      <c r="AZ1929" s="8" t="s">
        <v>1623</v>
      </c>
      <c r="BA1929" s="9">
        <v>2189.3396210564902</v>
      </c>
      <c r="BB1929" s="9">
        <v>1803.78913793946</v>
      </c>
      <c r="BC1929" s="9">
        <v>76.135772755633397</v>
      </c>
      <c r="BD1929" s="9"/>
      <c r="BE1929" s="9">
        <v>575</v>
      </c>
      <c r="BF1929" s="9">
        <v>178.6487089</v>
      </c>
      <c r="BG1929" s="9"/>
      <c r="BH1929" s="9">
        <v>4961.5301697000004</v>
      </c>
      <c r="BI1929" s="9"/>
      <c r="BJ1929" s="9"/>
      <c r="BK1929" s="9"/>
      <c r="BL1929" s="9">
        <v>3571.00271736887</v>
      </c>
      <c r="BM1929" s="9"/>
      <c r="BN1929" s="9">
        <v>1535.46853071857</v>
      </c>
      <c r="BO1929" s="9"/>
      <c r="BP1929" s="9">
        <v>1140.9570966041299</v>
      </c>
      <c r="BQ1929" s="9"/>
      <c r="BR1929" s="9"/>
      <c r="BS1929" s="9"/>
      <c r="BT1929" s="9"/>
      <c r="BU1929" s="9"/>
      <c r="BV1929" s="9">
        <v>2072.10974516036</v>
      </c>
      <c r="BW1929" s="9"/>
      <c r="BX1929" s="9">
        <v>3480</v>
      </c>
    </row>
    <row r="1930" spans="6:76" x14ac:dyDescent="0.2">
      <c r="F1930" s="14"/>
      <c r="AX1930" s="8" t="s">
        <v>4471</v>
      </c>
      <c r="AY1930" s="8" t="s">
        <v>4471</v>
      </c>
      <c r="AZ1930" s="8" t="s">
        <v>1640</v>
      </c>
      <c r="BA1930" s="9">
        <v>1718.36987808647</v>
      </c>
      <c r="BB1930" s="9">
        <v>1805.90116332613</v>
      </c>
      <c r="BC1930" s="9">
        <v>42.5920467630785</v>
      </c>
      <c r="BD1930" s="9"/>
      <c r="BE1930" s="9"/>
      <c r="BF1930" s="9">
        <v>522.85156050000001</v>
      </c>
      <c r="BG1930" s="9"/>
      <c r="BH1930" s="9">
        <v>1243.9470994599999</v>
      </c>
      <c r="BI1930" s="9"/>
      <c r="BJ1930" s="9"/>
      <c r="BK1930" s="9"/>
      <c r="BL1930" s="9">
        <v>2432.79629583419</v>
      </c>
      <c r="BM1930" s="9">
        <v>1688.7483430570501</v>
      </c>
      <c r="BN1930" s="9">
        <v>1703.5223847085299</v>
      </c>
      <c r="BO1930" s="9"/>
      <c r="BP1930" s="9">
        <v>2138.3405531825101</v>
      </c>
      <c r="BQ1930" s="9"/>
      <c r="BR1930" s="9">
        <v>2360.6802705820401</v>
      </c>
      <c r="BS1930" s="9">
        <v>1805.90116332613</v>
      </c>
      <c r="BT1930" s="9">
        <v>2249.9564991935399</v>
      </c>
      <c r="BU1930" s="9"/>
      <c r="BV1930" s="9">
        <v>2397.3244891071499</v>
      </c>
      <c r="BW1930" s="9"/>
      <c r="BX1930" s="9">
        <v>358</v>
      </c>
    </row>
    <row r="1931" spans="6:76" x14ac:dyDescent="0.2">
      <c r="F1931" s="14"/>
      <c r="AX1931" s="8" t="s">
        <v>4472</v>
      </c>
      <c r="AY1931" s="8" t="s">
        <v>4473</v>
      </c>
      <c r="AZ1931" s="8" t="s">
        <v>1623</v>
      </c>
      <c r="BA1931" s="9">
        <v>2090.4537302796998</v>
      </c>
      <c r="BB1931" s="9">
        <v>1809.03712124191</v>
      </c>
      <c r="BC1931" s="9">
        <v>88.968740876057893</v>
      </c>
      <c r="BD1931" s="9"/>
      <c r="BE1931" s="9">
        <v>2009</v>
      </c>
      <c r="BF1931" s="9">
        <v>302.38446599999997</v>
      </c>
      <c r="BG1931" s="9"/>
      <c r="BH1931" s="9"/>
      <c r="BI1931" s="9">
        <v>1809.03712124191</v>
      </c>
      <c r="BJ1931" s="9">
        <v>2209.7917240187799</v>
      </c>
      <c r="BK1931" s="9">
        <v>1364.7016888061501</v>
      </c>
      <c r="BL1931" s="9">
        <v>5475.88033466453</v>
      </c>
      <c r="BM1931" s="9">
        <v>4712.3405170329297</v>
      </c>
      <c r="BN1931" s="9">
        <v>805.94772075296305</v>
      </c>
      <c r="BO1931" s="9"/>
      <c r="BP1931" s="9"/>
      <c r="BQ1931" s="9"/>
      <c r="BR1931" s="9"/>
      <c r="BS1931" s="9"/>
      <c r="BT1931" s="9"/>
      <c r="BU1931" s="9"/>
      <c r="BV1931" s="9"/>
      <c r="BW1931" s="9"/>
      <c r="BX1931" s="9">
        <v>125</v>
      </c>
    </row>
    <row r="1932" spans="6:76" x14ac:dyDescent="0.2">
      <c r="F1932" s="14"/>
      <c r="AX1932" s="8" t="s">
        <v>843</v>
      </c>
      <c r="AY1932" s="8" t="s">
        <v>4474</v>
      </c>
      <c r="AZ1932" s="8" t="s">
        <v>1623</v>
      </c>
      <c r="BA1932" s="9">
        <v>1538.2878133003701</v>
      </c>
      <c r="BB1932" s="9">
        <v>1809.1603436785399</v>
      </c>
      <c r="BC1932" s="9">
        <v>45.918220644308597</v>
      </c>
      <c r="BD1932" s="9"/>
      <c r="BE1932" s="9"/>
      <c r="BF1932" s="9">
        <v>334.9889172</v>
      </c>
      <c r="BG1932" s="9"/>
      <c r="BH1932" s="9"/>
      <c r="BI1932" s="9">
        <v>547.12930611832905</v>
      </c>
      <c r="BJ1932" s="9"/>
      <c r="BK1932" s="9">
        <v>1887.00220267432</v>
      </c>
      <c r="BL1932" s="9">
        <v>2276.6546441690598</v>
      </c>
      <c r="BM1932" s="9"/>
      <c r="BN1932" s="9">
        <v>1945.9493807128299</v>
      </c>
      <c r="BO1932" s="9"/>
      <c r="BP1932" s="9">
        <v>1731.3184846827601</v>
      </c>
      <c r="BQ1932" s="9"/>
      <c r="BR1932" s="9"/>
      <c r="BS1932" s="9">
        <v>1613.2595708456299</v>
      </c>
      <c r="BT1932" s="9"/>
      <c r="BU1932" s="9"/>
      <c r="BV1932" s="9"/>
      <c r="BW1932" s="9"/>
      <c r="BX1932" s="9">
        <v>1970</v>
      </c>
    </row>
    <row r="1933" spans="6:76" x14ac:dyDescent="0.2">
      <c r="F1933" s="14"/>
      <c r="AX1933" s="8" t="s">
        <v>691</v>
      </c>
      <c r="AY1933" s="8" t="s">
        <v>4475</v>
      </c>
      <c r="AZ1933" s="8" t="s">
        <v>1623</v>
      </c>
      <c r="BA1933" s="9">
        <v>1900.1834501040701</v>
      </c>
      <c r="BB1933" s="9">
        <v>1811.3301773651101</v>
      </c>
      <c r="BC1933" s="9">
        <v>55.961461696188799</v>
      </c>
      <c r="BD1933" s="9"/>
      <c r="BE1933" s="9">
        <v>2722</v>
      </c>
      <c r="BF1933" s="9">
        <v>266.53785579999999</v>
      </c>
      <c r="BG1933" s="9"/>
      <c r="BH1933" s="9"/>
      <c r="BI1933" s="9">
        <v>1771.29286178811</v>
      </c>
      <c r="BJ1933" s="9"/>
      <c r="BK1933" s="9">
        <v>3718.7927131248998</v>
      </c>
      <c r="BL1933" s="9">
        <v>2315.5503438767901</v>
      </c>
      <c r="BM1933" s="9"/>
      <c r="BN1933" s="9">
        <v>1663.9263333006299</v>
      </c>
      <c r="BO1933" s="9"/>
      <c r="BP1933" s="9">
        <v>1851.3674929421099</v>
      </c>
      <c r="BQ1933" s="9"/>
      <c r="BR1933" s="9"/>
      <c r="BS1933" s="9"/>
      <c r="BT1933" s="9"/>
      <c r="BU1933" s="9"/>
      <c r="BV1933" s="9"/>
      <c r="BW1933" s="9"/>
      <c r="BX1933" s="9">
        <v>892</v>
      </c>
    </row>
    <row r="1934" spans="6:76" x14ac:dyDescent="0.2">
      <c r="F1934" s="14"/>
      <c r="AX1934" s="8" t="s">
        <v>4476</v>
      </c>
      <c r="AY1934" s="8" t="s">
        <v>4477</v>
      </c>
      <c r="AZ1934" s="8" t="s">
        <v>1623</v>
      </c>
      <c r="BA1934" s="9">
        <v>3326.2730302457999</v>
      </c>
      <c r="BB1934" s="9">
        <v>1811.92923633954</v>
      </c>
      <c r="BC1934" s="9">
        <v>121.456924102523</v>
      </c>
      <c r="BD1934" s="9"/>
      <c r="BE1934" s="9">
        <v>13341</v>
      </c>
      <c r="BF1934" s="9">
        <v>747.51756780000005</v>
      </c>
      <c r="BG1934" s="9"/>
      <c r="BH1934" s="9"/>
      <c r="BI1934" s="9">
        <v>3838.5113699132098</v>
      </c>
      <c r="BJ1934" s="9"/>
      <c r="BK1934" s="9">
        <v>1151.87349058262</v>
      </c>
      <c r="BL1934" s="9">
        <v>3056.5518362070202</v>
      </c>
      <c r="BM1934" s="9">
        <v>1811.92923633954</v>
      </c>
      <c r="BN1934" s="9">
        <v>4643.1183366741898</v>
      </c>
      <c r="BO1934" s="9"/>
      <c r="BP1934" s="9">
        <v>1150.95543469565</v>
      </c>
      <c r="BQ1934" s="9"/>
      <c r="BR1934" s="9"/>
      <c r="BS1934" s="9"/>
      <c r="BT1934" s="9"/>
      <c r="BU1934" s="9"/>
      <c r="BV1934" s="9"/>
      <c r="BW1934" s="9"/>
      <c r="BX1934" s="9">
        <v>195</v>
      </c>
    </row>
    <row r="1935" spans="6:76" x14ac:dyDescent="0.2">
      <c r="F1935" s="14"/>
      <c r="AX1935" s="8" t="s">
        <v>4478</v>
      </c>
      <c r="AY1935" s="8" t="s">
        <v>4479</v>
      </c>
      <c r="AZ1935" s="8" t="s">
        <v>1623</v>
      </c>
      <c r="BA1935" s="9">
        <v>1715.0352783308999</v>
      </c>
      <c r="BB1935" s="9">
        <v>1813.5869559723301</v>
      </c>
      <c r="BC1935" s="9">
        <v>49.406697293865598</v>
      </c>
      <c r="BD1935" s="9"/>
      <c r="BE1935" s="9">
        <v>970</v>
      </c>
      <c r="BF1935" s="9">
        <v>255.40606170000001</v>
      </c>
      <c r="BG1935" s="9"/>
      <c r="BH1935" s="9">
        <v>2263.0647675999999</v>
      </c>
      <c r="BI1935" s="9">
        <v>2048.1528522553899</v>
      </c>
      <c r="BJ1935" s="9"/>
      <c r="BK1935" s="9"/>
      <c r="BL1935" s="9">
        <v>2695.0812914575899</v>
      </c>
      <c r="BM1935" s="9"/>
      <c r="BN1935" s="9">
        <v>1031.19343606898</v>
      </c>
      <c r="BO1935" s="9">
        <v>2130.6240068615898</v>
      </c>
      <c r="BP1935" s="9">
        <v>1156.7956858361699</v>
      </c>
      <c r="BQ1935" s="9"/>
      <c r="BR1935" s="9"/>
      <c r="BS1935" s="9">
        <v>1813.5869559723301</v>
      </c>
      <c r="BT1935" s="9"/>
      <c r="BU1935" s="9"/>
      <c r="BV1935" s="9"/>
      <c r="BW1935" s="9">
        <v>3141.4830038878299</v>
      </c>
      <c r="BX1935" s="9">
        <v>1360</v>
      </c>
    </row>
    <row r="1936" spans="6:76" x14ac:dyDescent="0.2">
      <c r="F1936" s="14"/>
      <c r="AX1936" s="8" t="s">
        <v>4480</v>
      </c>
      <c r="AY1936" s="8" t="s">
        <v>4481</v>
      </c>
      <c r="AZ1936" s="8" t="s">
        <v>1623</v>
      </c>
      <c r="BA1936" s="9">
        <v>1861.45034990819</v>
      </c>
      <c r="BB1936" s="9">
        <v>1818.0165764869901</v>
      </c>
      <c r="BC1936" s="9">
        <v>57.134892066184101</v>
      </c>
      <c r="BD1936" s="9">
        <v>676</v>
      </c>
      <c r="BE1936" s="9">
        <v>2708</v>
      </c>
      <c r="BF1936" s="9">
        <v>624.29946829999994</v>
      </c>
      <c r="BG1936" s="9"/>
      <c r="BH1936" s="9"/>
      <c r="BI1936" s="9">
        <v>3205.97318763474</v>
      </c>
      <c r="BJ1936" s="9"/>
      <c r="BK1936" s="9">
        <v>1053.28649578353</v>
      </c>
      <c r="BL1936" s="9">
        <v>1302.49551094359</v>
      </c>
      <c r="BM1936" s="9"/>
      <c r="BN1936" s="9"/>
      <c r="BO1936" s="9"/>
      <c r="BP1936" s="9"/>
      <c r="BQ1936" s="9"/>
      <c r="BR1936" s="9"/>
      <c r="BS1936" s="9"/>
      <c r="BT1936" s="9"/>
      <c r="BU1936" s="9"/>
      <c r="BV1936" s="9">
        <v>2333.5376420303901</v>
      </c>
      <c r="BW1936" s="9">
        <v>2988.0104945732701</v>
      </c>
      <c r="BX1936" s="9"/>
    </row>
    <row r="1937" spans="6:76" x14ac:dyDescent="0.2">
      <c r="F1937" s="14"/>
      <c r="AX1937" s="8" t="s">
        <v>1317</v>
      </c>
      <c r="AY1937" s="8" t="s">
        <v>4482</v>
      </c>
      <c r="AZ1937" s="8" t="s">
        <v>1623</v>
      </c>
      <c r="BA1937" s="9">
        <v>2111.52104816976</v>
      </c>
      <c r="BB1937" s="9">
        <v>1820</v>
      </c>
      <c r="BC1937" s="9">
        <v>73.971773295808603</v>
      </c>
      <c r="BD1937" s="9"/>
      <c r="BE1937" s="9">
        <v>4534</v>
      </c>
      <c r="BF1937" s="9">
        <v>404.02767599999999</v>
      </c>
      <c r="BG1937" s="9"/>
      <c r="BH1937" s="9"/>
      <c r="BI1937" s="9">
        <v>2891.7192794684902</v>
      </c>
      <c r="BJ1937" s="9"/>
      <c r="BK1937" s="9"/>
      <c r="BL1937" s="9">
        <v>972.40544045316403</v>
      </c>
      <c r="BM1937" s="9">
        <v>689.92307894624105</v>
      </c>
      <c r="BN1937" s="9">
        <v>3468.5718623204598</v>
      </c>
      <c r="BO1937" s="9"/>
      <c r="BP1937" s="9"/>
      <c r="BQ1937" s="9"/>
      <c r="BR1937" s="9"/>
      <c r="BS1937" s="9"/>
      <c r="BT1937" s="9"/>
      <c r="BU1937" s="9"/>
      <c r="BV1937" s="9"/>
      <c r="BW1937" s="9"/>
      <c r="BX1937" s="9">
        <v>1820</v>
      </c>
    </row>
    <row r="1938" spans="6:76" x14ac:dyDescent="0.2">
      <c r="F1938" s="14"/>
      <c r="AX1938" s="8" t="s">
        <v>597</v>
      </c>
      <c r="AY1938" s="8" t="s">
        <v>4483</v>
      </c>
      <c r="AZ1938" s="8" t="s">
        <v>1623</v>
      </c>
      <c r="BA1938" s="9">
        <v>1742.9135215083299</v>
      </c>
      <c r="BB1938" s="9">
        <v>1821</v>
      </c>
      <c r="BC1938" s="9">
        <v>62.297879920970999</v>
      </c>
      <c r="BD1938" s="9"/>
      <c r="BE1938" s="9">
        <v>1821</v>
      </c>
      <c r="BF1938" s="9">
        <v>160.79029449999999</v>
      </c>
      <c r="BG1938" s="9"/>
      <c r="BH1938" s="9"/>
      <c r="BI1938" s="9">
        <v>1287.9514524613801</v>
      </c>
      <c r="BJ1938" s="9"/>
      <c r="BK1938" s="9"/>
      <c r="BL1938" s="9">
        <v>2803.1756587708101</v>
      </c>
      <c r="BM1938" s="9"/>
      <c r="BN1938" s="9">
        <v>847.882044450531</v>
      </c>
      <c r="BO1938" s="9"/>
      <c r="BP1938" s="9">
        <v>1938.7275035687101</v>
      </c>
      <c r="BQ1938" s="9">
        <v>3790.7869862121402</v>
      </c>
      <c r="BR1938" s="9"/>
      <c r="BS1938" s="9">
        <v>1995.90775361137</v>
      </c>
      <c r="BT1938" s="9"/>
      <c r="BU1938" s="9"/>
      <c r="BV1938" s="9"/>
      <c r="BW1938" s="9"/>
      <c r="BX1938" s="9">
        <v>1040</v>
      </c>
    </row>
    <row r="1939" spans="6:76" x14ac:dyDescent="0.2">
      <c r="F1939" s="14"/>
      <c r="AX1939" s="8" t="s">
        <v>4484</v>
      </c>
      <c r="AY1939" s="8" t="s">
        <v>4485</v>
      </c>
      <c r="AZ1939" s="8" t="s">
        <v>1623</v>
      </c>
      <c r="BA1939" s="9">
        <v>2164.2637474896601</v>
      </c>
      <c r="BB1939" s="9">
        <v>1821.729022</v>
      </c>
      <c r="BC1939" s="9">
        <v>81.730523407231303</v>
      </c>
      <c r="BD1939" s="9"/>
      <c r="BE1939" s="9">
        <v>1410</v>
      </c>
      <c r="BF1939" s="9">
        <v>209.3604718</v>
      </c>
      <c r="BG1939" s="9">
        <v>1821.729022</v>
      </c>
      <c r="BH1939" s="9"/>
      <c r="BI1939" s="9">
        <v>1879.75738103034</v>
      </c>
      <c r="BJ1939" s="9"/>
      <c r="BK1939" s="9">
        <v>1510.1409862253499</v>
      </c>
      <c r="BL1939" s="9">
        <v>2666.4046917027899</v>
      </c>
      <c r="BM1939" s="9"/>
      <c r="BN1939" s="9">
        <v>6556.3604787055201</v>
      </c>
      <c r="BO1939" s="9"/>
      <c r="BP1939" s="9"/>
      <c r="BQ1939" s="9"/>
      <c r="BR1939" s="9"/>
      <c r="BS1939" s="9">
        <v>1534.6206959429301</v>
      </c>
      <c r="BT1939" s="9"/>
      <c r="BU1939" s="9"/>
      <c r="BV1939" s="9"/>
      <c r="BW1939" s="9"/>
      <c r="BX1939" s="9">
        <v>1890</v>
      </c>
    </row>
    <row r="1940" spans="6:76" x14ac:dyDescent="0.2">
      <c r="F1940" s="14"/>
      <c r="AX1940" s="8" t="s">
        <v>618</v>
      </c>
      <c r="AY1940" s="8" t="s">
        <v>4486</v>
      </c>
      <c r="AZ1940" s="8" t="s">
        <v>1623</v>
      </c>
      <c r="BA1940" s="9">
        <v>2016.2974251441899</v>
      </c>
      <c r="BB1940" s="9">
        <v>1823.0328477365399</v>
      </c>
      <c r="BC1940" s="9">
        <v>62.331376002345301</v>
      </c>
      <c r="BD1940" s="9"/>
      <c r="BE1940" s="9">
        <v>2592</v>
      </c>
      <c r="BF1940" s="9">
        <v>190.10679640000001</v>
      </c>
      <c r="BG1940" s="9"/>
      <c r="BH1940" s="9"/>
      <c r="BI1940" s="9">
        <v>4176.7704435794103</v>
      </c>
      <c r="BJ1940" s="9"/>
      <c r="BK1940" s="9">
        <v>1335.2564260792799</v>
      </c>
      <c r="BL1940" s="9">
        <v>2205.4425656522099</v>
      </c>
      <c r="BM1940" s="9"/>
      <c r="BN1940" s="9">
        <v>837.37690969457105</v>
      </c>
      <c r="BO1940" s="9"/>
      <c r="BP1940" s="9">
        <v>1823.0328477365399</v>
      </c>
      <c r="BQ1940" s="9">
        <v>3473.1644239709699</v>
      </c>
      <c r="BR1940" s="9"/>
      <c r="BS1940" s="9">
        <v>1513.52641318469</v>
      </c>
      <c r="BT1940" s="9"/>
      <c r="BU1940" s="9"/>
      <c r="BV1940" s="9"/>
      <c r="BW1940" s="9"/>
      <c r="BX1940" s="9"/>
    </row>
    <row r="1941" spans="6:76" x14ac:dyDescent="0.2">
      <c r="F1941" s="14"/>
      <c r="AX1941" s="8" t="s">
        <v>4487</v>
      </c>
      <c r="AY1941" s="8" t="s">
        <v>4488</v>
      </c>
      <c r="AZ1941" s="8" t="s">
        <v>1640</v>
      </c>
      <c r="BA1941" s="9">
        <v>1732.01422378497</v>
      </c>
      <c r="BB1941" s="9">
        <v>1823.95036059889</v>
      </c>
      <c r="BC1941" s="9">
        <v>39.682911277845797</v>
      </c>
      <c r="BD1941" s="9"/>
      <c r="BE1941" s="9">
        <v>2561</v>
      </c>
      <c r="BF1941" s="9">
        <v>913.66856659999996</v>
      </c>
      <c r="BG1941" s="9"/>
      <c r="BH1941" s="9"/>
      <c r="BI1941" s="9">
        <v>2015.8111407331101</v>
      </c>
      <c r="BJ1941" s="9"/>
      <c r="BK1941" s="9"/>
      <c r="BL1941" s="9">
        <v>757.12449495926899</v>
      </c>
      <c r="BM1941" s="9"/>
      <c r="BN1941" s="9">
        <v>1315.8373017337401</v>
      </c>
      <c r="BO1941" s="9"/>
      <c r="BP1941" s="9"/>
      <c r="BQ1941" s="9"/>
      <c r="BR1941" s="9"/>
      <c r="BS1941" s="9">
        <v>1632.08958046467</v>
      </c>
      <c r="BT1941" s="9"/>
      <c r="BU1941" s="9"/>
      <c r="BV1941" s="9">
        <v>2230.5827057890001</v>
      </c>
      <c r="BW1941" s="9"/>
      <c r="BX1941" s="9">
        <v>2430</v>
      </c>
    </row>
    <row r="1942" spans="6:76" x14ac:dyDescent="0.2">
      <c r="F1942" s="14"/>
      <c r="AX1942" s="8" t="s">
        <v>4489</v>
      </c>
      <c r="AY1942" s="8" t="s">
        <v>4490</v>
      </c>
      <c r="AZ1942" s="8" t="s">
        <v>1623</v>
      </c>
      <c r="BA1942" s="9">
        <v>1865.55909550913</v>
      </c>
      <c r="BB1942" s="9">
        <v>1824.6679101633899</v>
      </c>
      <c r="BC1942" s="9">
        <v>58.100433981673</v>
      </c>
      <c r="BD1942" s="9">
        <v>332</v>
      </c>
      <c r="BE1942" s="9">
        <v>1224</v>
      </c>
      <c r="BF1942" s="9">
        <v>268.70597909999998</v>
      </c>
      <c r="BG1942" s="9"/>
      <c r="BH1942" s="9"/>
      <c r="BI1942" s="9">
        <v>3396.0802387163299</v>
      </c>
      <c r="BJ1942" s="9"/>
      <c r="BK1942" s="9"/>
      <c r="BL1942" s="9">
        <v>1291.4948247653399</v>
      </c>
      <c r="BM1942" s="9"/>
      <c r="BN1942" s="9">
        <v>1454.6977228875501</v>
      </c>
      <c r="BO1942" s="9">
        <v>2284.0480302807</v>
      </c>
      <c r="BP1942" s="9"/>
      <c r="BQ1942" s="9">
        <v>3433.3132557572999</v>
      </c>
      <c r="BR1942" s="9"/>
      <c r="BS1942" s="9">
        <v>2194.63809743924</v>
      </c>
      <c r="BT1942" s="9"/>
      <c r="BU1942" s="9"/>
      <c r="BV1942" s="9">
        <v>2339.81648385062</v>
      </c>
      <c r="BW1942" s="9">
        <v>3007.9145133124998</v>
      </c>
      <c r="BX1942" s="9">
        <v>1160</v>
      </c>
    </row>
    <row r="1943" spans="6:76" x14ac:dyDescent="0.2">
      <c r="F1943" s="14"/>
      <c r="AX1943" s="8" t="s">
        <v>819</v>
      </c>
      <c r="AY1943" s="8" t="s">
        <v>819</v>
      </c>
      <c r="AZ1943" s="8" t="s">
        <v>1640</v>
      </c>
      <c r="BA1943" s="9">
        <v>2105.0232719601599</v>
      </c>
      <c r="BB1943" s="9">
        <v>1825</v>
      </c>
      <c r="BC1943" s="9">
        <v>84.192162919076296</v>
      </c>
      <c r="BD1943" s="9"/>
      <c r="BE1943" s="9">
        <v>1825</v>
      </c>
      <c r="BF1943" s="9">
        <v>318.80160869999997</v>
      </c>
      <c r="BG1943" s="9"/>
      <c r="BH1943" s="9"/>
      <c r="BI1943" s="9">
        <v>1375.3927734870899</v>
      </c>
      <c r="BJ1943" s="9">
        <v>5664.2986446758096</v>
      </c>
      <c r="BK1943" s="9">
        <v>664.79736196154499</v>
      </c>
      <c r="BL1943" s="9">
        <v>2253.1321852239498</v>
      </c>
      <c r="BM1943" s="9"/>
      <c r="BN1943" s="9">
        <v>2633.7403296727002</v>
      </c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</row>
    <row r="1944" spans="6:76" x14ac:dyDescent="0.2">
      <c r="F1944" s="14"/>
      <c r="AX1944" s="8" t="s">
        <v>4491</v>
      </c>
      <c r="AY1944" s="8" t="s">
        <v>4492</v>
      </c>
      <c r="AZ1944" s="8" t="s">
        <v>1623</v>
      </c>
      <c r="BA1944" s="9">
        <v>2006.2983825639601</v>
      </c>
      <c r="BB1944" s="9">
        <v>1825.63329847518</v>
      </c>
      <c r="BC1944" s="9">
        <v>106.094198373385</v>
      </c>
      <c r="BD1944" s="9"/>
      <c r="BE1944" s="9">
        <v>969</v>
      </c>
      <c r="BF1944" s="9">
        <v>89.077160320000004</v>
      </c>
      <c r="BG1944" s="9"/>
      <c r="BH1944" s="9">
        <v>185.12758069</v>
      </c>
      <c r="BI1944" s="9">
        <v>2006.02887777251</v>
      </c>
      <c r="BJ1944" s="9"/>
      <c r="BK1944" s="9"/>
      <c r="BL1944" s="9">
        <v>1964.9751387487399</v>
      </c>
      <c r="BM1944" s="9">
        <v>8234.4883466697393</v>
      </c>
      <c r="BN1944" s="9">
        <v>815.57106845449198</v>
      </c>
      <c r="BO1944" s="9">
        <v>2118.03650257654</v>
      </c>
      <c r="BP1944" s="9">
        <v>2860.0951366189202</v>
      </c>
      <c r="BQ1944" s="9"/>
      <c r="BR1944" s="9"/>
      <c r="BS1944" s="9">
        <v>1686.2914582016199</v>
      </c>
      <c r="BT1944" s="9"/>
      <c r="BU1944" s="9"/>
      <c r="BV1944" s="9">
        <v>1986.8893207149099</v>
      </c>
      <c r="BW1944" s="9"/>
      <c r="BX1944" s="9">
        <v>1160</v>
      </c>
    </row>
    <row r="1945" spans="6:76" x14ac:dyDescent="0.2">
      <c r="F1945" s="14"/>
      <c r="AX1945" s="8" t="s">
        <v>4493</v>
      </c>
      <c r="AY1945" s="8" t="s">
        <v>4494</v>
      </c>
      <c r="AZ1945" s="8" t="s">
        <v>1623</v>
      </c>
      <c r="BA1945" s="9">
        <v>1711.1196801030101</v>
      </c>
      <c r="BB1945" s="9">
        <v>1825.7067156359201</v>
      </c>
      <c r="BC1945" s="9">
        <v>59.7771726843377</v>
      </c>
      <c r="BD1945" s="9"/>
      <c r="BE1945" s="9">
        <v>3371</v>
      </c>
      <c r="BF1945" s="9">
        <v>140.60362799999999</v>
      </c>
      <c r="BG1945" s="9"/>
      <c r="BH1945" s="9"/>
      <c r="BI1945" s="9">
        <v>2113.1760174452802</v>
      </c>
      <c r="BJ1945" s="9"/>
      <c r="BK1945" s="9"/>
      <c r="BL1945" s="9">
        <v>1225.1580066116301</v>
      </c>
      <c r="BM1945" s="9"/>
      <c r="BN1945" s="9">
        <v>685.52623482598096</v>
      </c>
      <c r="BO1945" s="9">
        <v>2502.0801226693602</v>
      </c>
      <c r="BP1945" s="9">
        <v>1840.38907789668</v>
      </c>
      <c r="BQ1945" s="9"/>
      <c r="BR1945" s="9"/>
      <c r="BS1945" s="9">
        <v>1811.02435337516</v>
      </c>
      <c r="BT1945" s="9"/>
      <c r="BU1945" s="9"/>
      <c r="BV1945" s="9"/>
      <c r="BW1945" s="9"/>
      <c r="BX1945" s="9"/>
    </row>
    <row r="1946" spans="6:76" x14ac:dyDescent="0.2">
      <c r="F1946" s="14"/>
      <c r="AX1946" s="8" t="s">
        <v>1197</v>
      </c>
      <c r="AY1946" s="8" t="s">
        <v>4495</v>
      </c>
      <c r="AZ1946" s="8" t="s">
        <v>1623</v>
      </c>
      <c r="BA1946" s="9">
        <v>2955.0048943605402</v>
      </c>
      <c r="BB1946" s="9">
        <v>1826.7566567788199</v>
      </c>
      <c r="BC1946" s="9">
        <v>85.324459890101494</v>
      </c>
      <c r="BD1946" s="9"/>
      <c r="BE1946" s="9">
        <v>2354</v>
      </c>
      <c r="BF1946" s="9">
        <v>1142.994751</v>
      </c>
      <c r="BG1946" s="9"/>
      <c r="BH1946" s="9"/>
      <c r="BI1946" s="9">
        <v>8444.75041469192</v>
      </c>
      <c r="BJ1946" s="9"/>
      <c r="BK1946" s="9">
        <v>1297.53735066944</v>
      </c>
      <c r="BL1946" s="9">
        <v>3992.8028215712402</v>
      </c>
      <c r="BM1946" s="9"/>
      <c r="BN1946" s="9">
        <v>3938.4405033941098</v>
      </c>
      <c r="BO1946" s="9"/>
      <c r="BP1946" s="9">
        <v>1299.51331355764</v>
      </c>
      <c r="BQ1946" s="9"/>
      <c r="BR1946" s="9"/>
      <c r="BS1946" s="9"/>
      <c r="BT1946" s="9"/>
      <c r="BU1946" s="9"/>
      <c r="BV1946" s="9"/>
      <c r="BW1946" s="9"/>
      <c r="BX1946" s="9">
        <v>1170</v>
      </c>
    </row>
    <row r="1947" spans="6:76" x14ac:dyDescent="0.2">
      <c r="F1947" s="14"/>
      <c r="AX1947" s="8" t="s">
        <v>4496</v>
      </c>
      <c r="AY1947" s="8" t="s">
        <v>4496</v>
      </c>
      <c r="AZ1947" s="8" t="s">
        <v>1623</v>
      </c>
      <c r="BA1947" s="9">
        <v>2511.0080151173302</v>
      </c>
      <c r="BB1947" s="9">
        <v>1828.4687002779101</v>
      </c>
      <c r="BC1947" s="9">
        <v>79.346287896649997</v>
      </c>
      <c r="BD1947" s="9"/>
      <c r="BE1947" s="9">
        <v>778</v>
      </c>
      <c r="BF1947" s="9">
        <v>134.8671439</v>
      </c>
      <c r="BG1947" s="9"/>
      <c r="BH1947" s="9"/>
      <c r="BI1947" s="9">
        <v>1576.6442316121099</v>
      </c>
      <c r="BJ1947" s="9"/>
      <c r="BK1947" s="9"/>
      <c r="BL1947" s="9">
        <v>898.81570125826795</v>
      </c>
      <c r="BM1947" s="9"/>
      <c r="BN1947" s="9">
        <v>622.47932599686101</v>
      </c>
      <c r="BO1947" s="9"/>
      <c r="BP1947" s="9">
        <v>1812.0876758340501</v>
      </c>
      <c r="BQ1947" s="9">
        <v>4435.1946213261599</v>
      </c>
      <c r="BR1947" s="9">
        <v>2920.6079926945799</v>
      </c>
      <c r="BS1947" s="9"/>
      <c r="BT1947" s="9">
        <v>1844.8497247217799</v>
      </c>
      <c r="BU1947" s="9"/>
      <c r="BV1947" s="9">
        <v>6646.5704682382202</v>
      </c>
      <c r="BW1947" s="9">
        <v>3951.97929582598</v>
      </c>
      <c r="BX1947" s="9">
        <v>4510</v>
      </c>
    </row>
    <row r="1948" spans="6:76" x14ac:dyDescent="0.2">
      <c r="F1948" s="14"/>
      <c r="AX1948" s="8" t="s">
        <v>4497</v>
      </c>
      <c r="AY1948" s="8" t="s">
        <v>4498</v>
      </c>
      <c r="AZ1948" s="8" t="s">
        <v>1623</v>
      </c>
      <c r="BA1948" s="9">
        <v>2863.14233871956</v>
      </c>
      <c r="BB1948" s="9">
        <v>1828.5102761513999</v>
      </c>
      <c r="BC1948" s="9">
        <v>96.737256298176405</v>
      </c>
      <c r="BD1948" s="9"/>
      <c r="BE1948" s="9">
        <v>3641</v>
      </c>
      <c r="BF1948" s="9">
        <v>472.30593640000001</v>
      </c>
      <c r="BG1948" s="9">
        <v>10492.79628</v>
      </c>
      <c r="BH1948" s="9"/>
      <c r="BI1948" s="9">
        <v>1820.62564774422</v>
      </c>
      <c r="BJ1948" s="9"/>
      <c r="BK1948" s="9">
        <v>664.79736196154499</v>
      </c>
      <c r="BL1948" s="9">
        <v>3716.68860952157</v>
      </c>
      <c r="BM1948" s="9"/>
      <c r="BN1948" s="9">
        <v>1223.57081430175</v>
      </c>
      <c r="BO1948" s="9"/>
      <c r="BP1948" s="9">
        <v>1828.5102761513999</v>
      </c>
      <c r="BQ1948" s="9"/>
      <c r="BR1948" s="9"/>
      <c r="BS1948" s="9">
        <v>1639.6328930206801</v>
      </c>
      <c r="BT1948" s="9"/>
      <c r="BU1948" s="9"/>
      <c r="BV1948" s="9"/>
      <c r="BW1948" s="9">
        <v>3344.6379068139399</v>
      </c>
      <c r="BX1948" s="9">
        <v>2650</v>
      </c>
    </row>
    <row r="1949" spans="6:76" x14ac:dyDescent="0.2">
      <c r="F1949" s="14"/>
      <c r="AX1949" s="8" t="s">
        <v>4499</v>
      </c>
      <c r="AY1949" s="8" t="s">
        <v>4500</v>
      </c>
      <c r="AZ1949" s="8" t="s">
        <v>1623</v>
      </c>
      <c r="BA1949" s="9">
        <v>1828.9934136337399</v>
      </c>
      <c r="BB1949" s="9">
        <v>1828.9934136337399</v>
      </c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>
        <v>1828.9934136337399</v>
      </c>
      <c r="BU1949" s="9"/>
      <c r="BV1949" s="9"/>
      <c r="BW1949" s="9"/>
      <c r="BX1949" s="9"/>
    </row>
    <row r="1950" spans="6:76" x14ac:dyDescent="0.2">
      <c r="F1950" s="14"/>
      <c r="AX1950" s="8" t="s">
        <v>4501</v>
      </c>
      <c r="AY1950" s="8" t="s">
        <v>4502</v>
      </c>
      <c r="AZ1950" s="8" t="s">
        <v>1623</v>
      </c>
      <c r="BA1950" s="9">
        <v>2487.4907586172098</v>
      </c>
      <c r="BB1950" s="9">
        <v>1829.5317339953399</v>
      </c>
      <c r="BC1950" s="9">
        <v>58.438355943471201</v>
      </c>
      <c r="BD1950" s="9"/>
      <c r="BE1950" s="9">
        <v>3710</v>
      </c>
      <c r="BF1950" s="9">
        <v>1390.176645</v>
      </c>
      <c r="BG1950" s="9"/>
      <c r="BH1950" s="9">
        <v>1788.3762845000001</v>
      </c>
      <c r="BI1950" s="9">
        <v>1729.8526389538199</v>
      </c>
      <c r="BJ1950" s="9"/>
      <c r="BK1950" s="9">
        <v>3382.3806141744599</v>
      </c>
      <c r="BL1950" s="9">
        <v>4904.1939793667098</v>
      </c>
      <c r="BM1950" s="9">
        <v>4134.87637294868</v>
      </c>
      <c r="BN1950" s="9">
        <v>1870.6871834906899</v>
      </c>
      <c r="BO1950" s="9"/>
      <c r="BP1950" s="9">
        <v>1685.3638677377201</v>
      </c>
      <c r="BQ1950" s="9"/>
      <c r="BR1950" s="9"/>
      <c r="BS1950" s="9"/>
      <c r="BT1950" s="9"/>
      <c r="BU1950" s="9"/>
      <c r="BV1950" s="9"/>
      <c r="BW1950" s="9"/>
      <c r="BX1950" s="9">
        <v>279</v>
      </c>
    </row>
    <row r="1951" spans="6:76" x14ac:dyDescent="0.2">
      <c r="F1951" s="14"/>
      <c r="AX1951" s="8" t="s">
        <v>545</v>
      </c>
      <c r="AY1951" s="8" t="s">
        <v>4503</v>
      </c>
      <c r="AZ1951" s="8" t="s">
        <v>1623</v>
      </c>
      <c r="BA1951" s="9">
        <v>2002.0814657104199</v>
      </c>
      <c r="BB1951" s="9">
        <v>1829.6821319917401</v>
      </c>
      <c r="BC1951" s="9">
        <v>56.187096086394298</v>
      </c>
      <c r="BD1951" s="9"/>
      <c r="BE1951" s="9">
        <v>1446</v>
      </c>
      <c r="BF1951" s="9">
        <v>331.7340787</v>
      </c>
      <c r="BG1951" s="9">
        <v>2323.2354340000002</v>
      </c>
      <c r="BH1951" s="9"/>
      <c r="BI1951" s="9">
        <v>3372.7203156270202</v>
      </c>
      <c r="BJ1951" s="9"/>
      <c r="BK1951" s="9"/>
      <c r="BL1951" s="9">
        <v>1786.9191122245199</v>
      </c>
      <c r="BM1951" s="9"/>
      <c r="BN1951" s="9">
        <v>1353.8810239130501</v>
      </c>
      <c r="BO1951" s="9">
        <v>2362.2132569333198</v>
      </c>
      <c r="BP1951" s="9">
        <v>1872.44515175895</v>
      </c>
      <c r="BQ1951" s="9">
        <v>3532.9931512995299</v>
      </c>
      <c r="BR1951" s="9"/>
      <c r="BS1951" s="9">
        <v>1728.1088018553701</v>
      </c>
      <c r="BT1951" s="9"/>
      <c r="BU1951" s="9"/>
      <c r="BV1951" s="9">
        <v>3660.72726221324</v>
      </c>
      <c r="BW1951" s="9"/>
      <c r="BX1951" s="9">
        <v>254</v>
      </c>
    </row>
    <row r="1952" spans="6:76" x14ac:dyDescent="0.2">
      <c r="F1952" s="14"/>
      <c r="AX1952" s="8" t="s">
        <v>4504</v>
      </c>
      <c r="AY1952" s="8" t="s">
        <v>4505</v>
      </c>
      <c r="AZ1952" s="8" t="s">
        <v>1623</v>
      </c>
      <c r="BA1952" s="9">
        <v>1897.23533983019</v>
      </c>
      <c r="BB1952" s="9">
        <v>1830</v>
      </c>
      <c r="BC1952" s="9">
        <v>51.235630657428402</v>
      </c>
      <c r="BD1952" s="9"/>
      <c r="BE1952" s="9">
        <v>961</v>
      </c>
      <c r="BF1952" s="9">
        <v>335.30262090000002</v>
      </c>
      <c r="BG1952" s="9"/>
      <c r="BH1952" s="9"/>
      <c r="BI1952" s="9">
        <v>3005.1786224995399</v>
      </c>
      <c r="BJ1952" s="9">
        <v>1779.5080660690201</v>
      </c>
      <c r="BK1952" s="9">
        <v>1090.1393986435901</v>
      </c>
      <c r="BL1952" s="9">
        <v>2535.2844412649902</v>
      </c>
      <c r="BM1952" s="9"/>
      <c r="BN1952" s="9">
        <v>577.17566321411505</v>
      </c>
      <c r="BO1952" s="9"/>
      <c r="BP1952" s="9"/>
      <c r="BQ1952" s="9">
        <v>3404.3542693880099</v>
      </c>
      <c r="BR1952" s="9">
        <v>2431.5774799707401</v>
      </c>
      <c r="BS1952" s="9">
        <v>1717.95386310663</v>
      </c>
      <c r="BT1952" s="9"/>
      <c r="BU1952" s="9"/>
      <c r="BV1952" s="9">
        <v>1922.07559931008</v>
      </c>
      <c r="BW1952" s="9">
        <v>3074.5093934256902</v>
      </c>
      <c r="BX1952" s="9">
        <v>1830</v>
      </c>
    </row>
    <row r="1953" spans="6:76" x14ac:dyDescent="0.2">
      <c r="F1953" s="14"/>
      <c r="AX1953" s="8" t="s">
        <v>4506</v>
      </c>
      <c r="AY1953" s="8" t="s">
        <v>4507</v>
      </c>
      <c r="AZ1953" s="8" t="s">
        <v>1623</v>
      </c>
      <c r="BA1953" s="9">
        <v>1926.7973398070001</v>
      </c>
      <c r="BB1953" s="9">
        <v>1830.33680157146</v>
      </c>
      <c r="BC1953" s="9">
        <v>57.162905530557403</v>
      </c>
      <c r="BD1953" s="9"/>
      <c r="BE1953" s="9">
        <v>2837</v>
      </c>
      <c r="BF1953" s="9">
        <v>418.09461499999998</v>
      </c>
      <c r="BG1953" s="9"/>
      <c r="BH1953" s="9"/>
      <c r="BI1953" s="9">
        <v>2973.46611819182</v>
      </c>
      <c r="BJ1953" s="9"/>
      <c r="BK1953" s="9"/>
      <c r="BL1953" s="9">
        <v>1862.9892231415599</v>
      </c>
      <c r="BM1953" s="9"/>
      <c r="BN1953" s="9">
        <v>1801.2759522911699</v>
      </c>
      <c r="BO1953" s="9"/>
      <c r="BP1953" s="9">
        <v>1830.33680157146</v>
      </c>
      <c r="BQ1953" s="9">
        <v>3596.2526823276298</v>
      </c>
      <c r="BR1953" s="9"/>
      <c r="BS1953" s="9">
        <v>1721.7606657393701</v>
      </c>
      <c r="BT1953" s="9"/>
      <c r="BU1953" s="9"/>
      <c r="BV1953" s="9"/>
      <c r="BW1953" s="9"/>
      <c r="BX1953" s="9">
        <v>300</v>
      </c>
    </row>
    <row r="1954" spans="6:76" x14ac:dyDescent="0.2">
      <c r="F1954" s="14"/>
      <c r="AX1954" s="8" t="s">
        <v>4508</v>
      </c>
      <c r="AY1954" s="8" t="s">
        <v>4508</v>
      </c>
      <c r="AZ1954" s="8" t="s">
        <v>1640</v>
      </c>
      <c r="BA1954" s="9">
        <v>1659.4979280633099</v>
      </c>
      <c r="BB1954" s="9">
        <v>1830.62891206009</v>
      </c>
      <c r="BC1954" s="9">
        <v>46.4928004830562</v>
      </c>
      <c r="BD1954" s="9"/>
      <c r="BE1954" s="9">
        <v>2174</v>
      </c>
      <c r="BF1954" s="9">
        <v>87.794187899999997</v>
      </c>
      <c r="BG1954" s="9"/>
      <c r="BH1954" s="9"/>
      <c r="BI1954" s="9">
        <v>1342.41289002656</v>
      </c>
      <c r="BJ1954" s="9"/>
      <c r="BK1954" s="9"/>
      <c r="BL1954" s="9">
        <v>2590.2331567989199</v>
      </c>
      <c r="BM1954" s="9"/>
      <c r="BN1954" s="9">
        <v>1042.0584835755601</v>
      </c>
      <c r="BO1954" s="9">
        <v>2188.0345852374498</v>
      </c>
      <c r="BP1954" s="9">
        <v>1895.40854600018</v>
      </c>
      <c r="BQ1954" s="9"/>
      <c r="BR1954" s="9"/>
      <c r="BS1954" s="9">
        <v>2429.1881529744601</v>
      </c>
      <c r="BT1954" s="9">
        <v>1765.84927812001</v>
      </c>
      <c r="BU1954" s="9"/>
      <c r="BV1954" s="9"/>
      <c r="BW1954" s="9"/>
      <c r="BX1954" s="9">
        <v>1080</v>
      </c>
    </row>
    <row r="1955" spans="6:76" x14ac:dyDescent="0.2">
      <c r="F1955" s="14"/>
      <c r="AX1955" s="8" t="s">
        <v>4509</v>
      </c>
      <c r="AY1955" s="8" t="s">
        <v>4510</v>
      </c>
      <c r="AZ1955" s="8" t="s">
        <v>1623</v>
      </c>
      <c r="BA1955" s="9">
        <v>1868.00433795443</v>
      </c>
      <c r="BB1955" s="9">
        <v>1831.5439265520199</v>
      </c>
      <c r="BC1955" s="9">
        <v>52.715371548251603</v>
      </c>
      <c r="BD1955" s="9">
        <v>497</v>
      </c>
      <c r="BE1955" s="9">
        <v>2139</v>
      </c>
      <c r="BF1955" s="9">
        <v>427.83470410000001</v>
      </c>
      <c r="BG1955" s="9"/>
      <c r="BH1955" s="9"/>
      <c r="BI1955" s="9">
        <v>3120.5227796325998</v>
      </c>
      <c r="BJ1955" s="9">
        <v>1299.1889568997799</v>
      </c>
      <c r="BK1955" s="9"/>
      <c r="BL1955" s="9">
        <v>1804.0258081413101</v>
      </c>
      <c r="BM1955" s="9">
        <v>2372.8395375932801</v>
      </c>
      <c r="BN1955" s="9">
        <v>3693.0552118135402</v>
      </c>
      <c r="BO1955" s="9"/>
      <c r="BP1955" s="9">
        <v>1923.0367927662501</v>
      </c>
      <c r="BQ1955" s="9"/>
      <c r="BR1955" s="9"/>
      <c r="BS1955" s="9">
        <v>1831.5439265520199</v>
      </c>
      <c r="BT1955" s="9"/>
      <c r="BU1955" s="9"/>
      <c r="BV1955" s="9"/>
      <c r="BW1955" s="9"/>
      <c r="BX1955" s="9">
        <v>1440</v>
      </c>
    </row>
    <row r="1956" spans="6:76" x14ac:dyDescent="0.2">
      <c r="F1956" s="14"/>
      <c r="AX1956" s="8" t="s">
        <v>4511</v>
      </c>
      <c r="AY1956" s="8" t="s">
        <v>4512</v>
      </c>
      <c r="AZ1956" s="8" t="s">
        <v>1623</v>
      </c>
      <c r="BA1956" s="9">
        <v>2037.96672168994</v>
      </c>
      <c r="BB1956" s="9">
        <v>1831.8913789594801</v>
      </c>
      <c r="BC1956" s="9">
        <v>47.951883864664502</v>
      </c>
      <c r="BD1956" s="9"/>
      <c r="BE1956" s="9">
        <v>1548</v>
      </c>
      <c r="BF1956" s="9">
        <v>613.87264470000002</v>
      </c>
      <c r="BG1956" s="9"/>
      <c r="BH1956" s="9"/>
      <c r="BI1956" s="9">
        <v>1783.99529641294</v>
      </c>
      <c r="BJ1956" s="9"/>
      <c r="BK1956" s="9"/>
      <c r="BL1956" s="9">
        <v>3857.5292367545599</v>
      </c>
      <c r="BM1956" s="9"/>
      <c r="BN1956" s="9">
        <v>2812.7453832359402</v>
      </c>
      <c r="BO1956" s="9"/>
      <c r="BP1956" s="9">
        <v>1879.78746150601</v>
      </c>
      <c r="BQ1956" s="9"/>
      <c r="BR1956" s="9"/>
      <c r="BS1956" s="9">
        <v>1467.80375091007</v>
      </c>
      <c r="BT1956" s="9"/>
      <c r="BU1956" s="9"/>
      <c r="BV1956" s="9"/>
      <c r="BW1956" s="9"/>
      <c r="BX1956" s="9">
        <v>2340</v>
      </c>
    </row>
    <row r="1957" spans="6:76" x14ac:dyDescent="0.2">
      <c r="F1957" s="14"/>
      <c r="AX1957" s="8" t="s">
        <v>4513</v>
      </c>
      <c r="AY1957" s="8" t="s">
        <v>4514</v>
      </c>
      <c r="AZ1957" s="8" t="s">
        <v>1623</v>
      </c>
      <c r="BA1957" s="9">
        <v>2109.0672080710101</v>
      </c>
      <c r="BB1957" s="9">
        <v>1832.8278198995599</v>
      </c>
      <c r="BC1957" s="9">
        <v>54.944361247629303</v>
      </c>
      <c r="BD1957" s="9">
        <v>1002</v>
      </c>
      <c r="BE1957" s="9">
        <v>873</v>
      </c>
      <c r="BF1957" s="9">
        <v>290.89826420000003</v>
      </c>
      <c r="BG1957" s="9"/>
      <c r="BH1957" s="9"/>
      <c r="BI1957" s="9">
        <v>2774.0840084669398</v>
      </c>
      <c r="BJ1957" s="9"/>
      <c r="BK1957" s="9"/>
      <c r="BL1957" s="9">
        <v>3642.7921708249401</v>
      </c>
      <c r="BM1957" s="9"/>
      <c r="BN1957" s="9">
        <v>1563.65089911363</v>
      </c>
      <c r="BO1957" s="9">
        <v>2384.98215963133</v>
      </c>
      <c r="BP1957" s="9">
        <v>1811.1761621907899</v>
      </c>
      <c r="BQ1957" s="9">
        <v>3734.3278044539602</v>
      </c>
      <c r="BR1957" s="9"/>
      <c r="BS1957" s="9">
        <v>1832.8278198995599</v>
      </c>
      <c r="BT1957" s="9"/>
      <c r="BU1957" s="9"/>
      <c r="BV1957" s="9"/>
      <c r="BW1957" s="9"/>
      <c r="BX1957" s="9">
        <v>3290</v>
      </c>
    </row>
    <row r="1958" spans="6:76" x14ac:dyDescent="0.2">
      <c r="F1958" s="14"/>
      <c r="AX1958" s="8" t="s">
        <v>4515</v>
      </c>
      <c r="AY1958" s="8" t="s">
        <v>4515</v>
      </c>
      <c r="AZ1958" s="8" t="s">
        <v>1640</v>
      </c>
      <c r="BA1958" s="9">
        <v>1835</v>
      </c>
      <c r="BB1958" s="9">
        <v>1835</v>
      </c>
      <c r="BC1958" s="9"/>
      <c r="BD1958" s="9">
        <v>1835</v>
      </c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</row>
    <row r="1959" spans="6:76" x14ac:dyDescent="0.2">
      <c r="F1959" s="14"/>
      <c r="AX1959" s="8" t="s">
        <v>4516</v>
      </c>
      <c r="AY1959" s="8" t="s">
        <v>4517</v>
      </c>
      <c r="AZ1959" s="8" t="s">
        <v>1623</v>
      </c>
      <c r="BA1959" s="9">
        <v>1815.0291035433499</v>
      </c>
      <c r="BB1959" s="9">
        <v>1836.3766648091701</v>
      </c>
      <c r="BC1959" s="9">
        <v>52.580798150029402</v>
      </c>
      <c r="BD1959" s="9"/>
      <c r="BE1959" s="9">
        <v>1485</v>
      </c>
      <c r="BF1959" s="9">
        <v>267.6058428</v>
      </c>
      <c r="BG1959" s="9"/>
      <c r="BH1959" s="9"/>
      <c r="BI1959" s="9"/>
      <c r="BJ1959" s="9"/>
      <c r="BK1959" s="9"/>
      <c r="BL1959" s="9">
        <v>1484.32444623007</v>
      </c>
      <c r="BM1959" s="9"/>
      <c r="BN1959" s="9">
        <v>2187.7533296183501</v>
      </c>
      <c r="BO1959" s="9"/>
      <c r="BP1959" s="9"/>
      <c r="BQ1959" s="9"/>
      <c r="BR1959" s="9">
        <v>2975.49100261171</v>
      </c>
      <c r="BS1959" s="9"/>
      <c r="BT1959" s="9"/>
      <c r="BU1959" s="9"/>
      <c r="BV1959" s="9"/>
      <c r="BW1959" s="9"/>
      <c r="BX1959" s="9">
        <v>2490</v>
      </c>
    </row>
    <row r="1960" spans="6:76" x14ac:dyDescent="0.2">
      <c r="F1960" s="14"/>
      <c r="AX1960" s="8" t="s">
        <v>4518</v>
      </c>
      <c r="AY1960" s="8" t="s">
        <v>4519</v>
      </c>
      <c r="AZ1960" s="8" t="s">
        <v>1623</v>
      </c>
      <c r="BA1960" s="9">
        <v>2122.2382540670801</v>
      </c>
      <c r="BB1960" s="9">
        <v>1837.9933768931701</v>
      </c>
      <c r="BC1960" s="9">
        <v>53.827219734415799</v>
      </c>
      <c r="BD1960" s="9"/>
      <c r="BE1960" s="9">
        <v>1850</v>
      </c>
      <c r="BF1960" s="9">
        <v>310.14496029999998</v>
      </c>
      <c r="BG1960" s="9"/>
      <c r="BH1960" s="9"/>
      <c r="BI1960" s="9">
        <v>1798.32303920447</v>
      </c>
      <c r="BJ1960" s="9"/>
      <c r="BK1960" s="9">
        <v>3355.1462321890099</v>
      </c>
      <c r="BL1960" s="9">
        <v>1825.9867537863299</v>
      </c>
      <c r="BM1960" s="9"/>
      <c r="BN1960" s="9">
        <v>2174.1814731017798</v>
      </c>
      <c r="BO1960" s="9"/>
      <c r="BP1960" s="9">
        <v>1689.8584770451</v>
      </c>
      <c r="BQ1960" s="9"/>
      <c r="BR1960" s="9"/>
      <c r="BS1960" s="9"/>
      <c r="BT1960" s="9"/>
      <c r="BU1960" s="9"/>
      <c r="BV1960" s="9">
        <v>2497.43766560413</v>
      </c>
      <c r="BW1960" s="9">
        <v>4481.3039394399502</v>
      </c>
      <c r="BX1960" s="9">
        <v>1240</v>
      </c>
    </row>
    <row r="1961" spans="6:76" x14ac:dyDescent="0.2">
      <c r="F1961" s="14"/>
      <c r="AX1961" s="8" t="s">
        <v>4520</v>
      </c>
      <c r="AY1961" s="8" t="s">
        <v>4521</v>
      </c>
      <c r="AZ1961" s="8" t="s">
        <v>1640</v>
      </c>
      <c r="BA1961" s="9">
        <v>1445.1786660045</v>
      </c>
      <c r="BB1961" s="9">
        <v>1840.38907789668</v>
      </c>
      <c r="BC1961" s="9">
        <v>50.336711034483699</v>
      </c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>
        <v>605.66387149576894</v>
      </c>
      <c r="BO1961" s="9"/>
      <c r="BP1961" s="9">
        <v>1840.38907789668</v>
      </c>
      <c r="BQ1961" s="9"/>
      <c r="BR1961" s="9"/>
      <c r="BS1961" s="9">
        <v>1889.4830486210501</v>
      </c>
      <c r="BT1961" s="9"/>
      <c r="BU1961" s="9"/>
      <c r="BV1961" s="9"/>
      <c r="BW1961" s="9"/>
      <c r="BX1961" s="9"/>
    </row>
    <row r="1962" spans="6:76" x14ac:dyDescent="0.2">
      <c r="F1962" s="14"/>
      <c r="AX1962" s="8" t="s">
        <v>4522</v>
      </c>
      <c r="AY1962" s="8" t="s">
        <v>4523</v>
      </c>
      <c r="AZ1962" s="8" t="s">
        <v>1623</v>
      </c>
      <c r="BA1962" s="9">
        <v>1940.19424716912</v>
      </c>
      <c r="BB1962" s="9">
        <v>1841</v>
      </c>
      <c r="BC1962" s="9">
        <v>72.105050152122899</v>
      </c>
      <c r="BD1962" s="9">
        <v>2261</v>
      </c>
      <c r="BE1962" s="9">
        <v>1841</v>
      </c>
      <c r="BF1962" s="9">
        <v>108.5822561</v>
      </c>
      <c r="BG1962" s="9"/>
      <c r="BH1962" s="9"/>
      <c r="BI1962" s="9">
        <v>4534.35361889456</v>
      </c>
      <c r="BJ1962" s="9"/>
      <c r="BK1962" s="9"/>
      <c r="BL1962" s="9">
        <v>2213.1743086896599</v>
      </c>
      <c r="BM1962" s="9"/>
      <c r="BN1962" s="9">
        <v>873.37419139929705</v>
      </c>
      <c r="BO1962" s="9"/>
      <c r="BP1962" s="9"/>
      <c r="BQ1962" s="9">
        <v>3493.5400631591801</v>
      </c>
      <c r="BR1962" s="9"/>
      <c r="BS1962" s="9">
        <v>1464.72378627936</v>
      </c>
      <c r="BT1962" s="9"/>
      <c r="BU1962" s="9"/>
      <c r="BV1962" s="9"/>
      <c r="BW1962" s="9"/>
      <c r="BX1962" s="9">
        <v>672</v>
      </c>
    </row>
    <row r="1963" spans="6:76" x14ac:dyDescent="0.2">
      <c r="F1963" s="14"/>
      <c r="AX1963" s="8" t="s">
        <v>4524</v>
      </c>
      <c r="AY1963" s="8" t="s">
        <v>4525</v>
      </c>
      <c r="AZ1963" s="8" t="s">
        <v>1623</v>
      </c>
      <c r="BA1963" s="9">
        <v>2012.16228570256</v>
      </c>
      <c r="BB1963" s="9">
        <v>1842.27140272778</v>
      </c>
      <c r="BC1963" s="9">
        <v>74.092356665468003</v>
      </c>
      <c r="BD1963" s="9"/>
      <c r="BE1963" s="9">
        <v>1938</v>
      </c>
      <c r="BF1963" s="9">
        <v>124.36857000000001</v>
      </c>
      <c r="BG1963" s="9"/>
      <c r="BH1963" s="9"/>
      <c r="BI1963" s="9"/>
      <c r="BJ1963" s="9"/>
      <c r="BK1963" s="9"/>
      <c r="BL1963" s="9">
        <v>545.23696753226898</v>
      </c>
      <c r="BM1963" s="9"/>
      <c r="BN1963" s="9"/>
      <c r="BO1963" s="9"/>
      <c r="BP1963" s="9"/>
      <c r="BQ1963" s="9"/>
      <c r="BR1963" s="9">
        <v>2472.7437432698698</v>
      </c>
      <c r="BS1963" s="9">
        <v>1746.54280545556</v>
      </c>
      <c r="BT1963" s="9">
        <v>1687.5627698932601</v>
      </c>
      <c r="BU1963" s="9"/>
      <c r="BV1963" s="9">
        <v>2542.8434294695198</v>
      </c>
      <c r="BW1963" s="9"/>
      <c r="BX1963" s="9">
        <v>5040</v>
      </c>
    </row>
    <row r="1964" spans="6:76" x14ac:dyDescent="0.2">
      <c r="F1964" s="14"/>
      <c r="AX1964" s="8" t="s">
        <v>4526</v>
      </c>
      <c r="AY1964" s="8" t="s">
        <v>4527</v>
      </c>
      <c r="AZ1964" s="8" t="s">
        <v>1623</v>
      </c>
      <c r="BA1964" s="9">
        <v>2039.83369261851</v>
      </c>
      <c r="BB1964" s="9">
        <v>1844.64123360293</v>
      </c>
      <c r="BC1964" s="9">
        <v>102.523400755073</v>
      </c>
      <c r="BD1964" s="9"/>
      <c r="BE1964" s="9">
        <v>1108</v>
      </c>
      <c r="BF1964" s="9">
        <v>225.90598850000001</v>
      </c>
      <c r="BG1964" s="9">
        <v>1377.1384849999999</v>
      </c>
      <c r="BH1964" s="9"/>
      <c r="BI1964" s="9">
        <v>2567.0194650480098</v>
      </c>
      <c r="BJ1964" s="9"/>
      <c r="BK1964" s="9">
        <v>535.25399131440599</v>
      </c>
      <c r="BL1964" s="9">
        <v>1986.3593573180799</v>
      </c>
      <c r="BM1964" s="9">
        <v>8185.6364296392203</v>
      </c>
      <c r="BN1964" s="9">
        <v>1811.41393031705</v>
      </c>
      <c r="BO1964" s="9"/>
      <c r="BP1964" s="9">
        <v>2506.70732267424</v>
      </c>
      <c r="BQ1964" s="9"/>
      <c r="BR1964" s="9"/>
      <c r="BS1964" s="9">
        <v>1877.86853688882</v>
      </c>
      <c r="BT1964" s="9"/>
      <c r="BU1964" s="9"/>
      <c r="BV1964" s="9">
        <v>1957.70080472226</v>
      </c>
      <c r="BW1964" s="9"/>
      <c r="BX1964" s="9">
        <v>339</v>
      </c>
    </row>
    <row r="1965" spans="6:76" x14ac:dyDescent="0.2">
      <c r="F1965" s="14"/>
      <c r="AX1965" s="8" t="s">
        <v>4528</v>
      </c>
      <c r="AY1965" s="8" t="s">
        <v>4529</v>
      </c>
      <c r="AZ1965" s="8" t="s">
        <v>1623</v>
      </c>
      <c r="BA1965" s="9">
        <v>1985.32869595735</v>
      </c>
      <c r="BB1965" s="9">
        <v>1847.1132117555701</v>
      </c>
      <c r="BC1965" s="9">
        <v>57.026930332643197</v>
      </c>
      <c r="BD1965" s="9"/>
      <c r="BE1965" s="9">
        <v>2421</v>
      </c>
      <c r="BF1965" s="9">
        <v>306.22992169999998</v>
      </c>
      <c r="BG1965" s="9"/>
      <c r="BH1965" s="9"/>
      <c r="BI1965" s="9">
        <v>4178.7887557741697</v>
      </c>
      <c r="BJ1965" s="9"/>
      <c r="BK1965" s="9"/>
      <c r="BL1965" s="9">
        <v>2609.0478458124398</v>
      </c>
      <c r="BM1965" s="9"/>
      <c r="BN1965" s="9">
        <v>1267.51617475495</v>
      </c>
      <c r="BO1965" s="9"/>
      <c r="BP1965" s="9">
        <v>1155.1264511050699</v>
      </c>
      <c r="BQ1965" s="9"/>
      <c r="BR1965" s="9"/>
      <c r="BS1965" s="9">
        <v>1777.1334963595</v>
      </c>
      <c r="BT1965" s="9"/>
      <c r="BU1965" s="9"/>
      <c r="BV1965" s="9">
        <v>1917.09292715163</v>
      </c>
      <c r="BW1965" s="9">
        <v>3121.35138691572</v>
      </c>
      <c r="BX1965" s="9">
        <v>1100</v>
      </c>
    </row>
    <row r="1966" spans="6:76" x14ac:dyDescent="0.2">
      <c r="F1966" s="14"/>
      <c r="AX1966" s="8" t="s">
        <v>1231</v>
      </c>
      <c r="AY1966" s="8" t="s">
        <v>1231</v>
      </c>
      <c r="AZ1966" s="8" t="s">
        <v>1640</v>
      </c>
      <c r="BA1966" s="9">
        <v>1980.14741058961</v>
      </c>
      <c r="BB1966" s="9">
        <v>1848.9385506163101</v>
      </c>
      <c r="BC1966" s="9">
        <v>25.483685185287701</v>
      </c>
      <c r="BD1966" s="9"/>
      <c r="BE1966" s="9"/>
      <c r="BF1966" s="9"/>
      <c r="BG1966" s="9"/>
      <c r="BH1966" s="9"/>
      <c r="BI1966" s="9"/>
      <c r="BJ1966" s="9"/>
      <c r="BK1966" s="9"/>
      <c r="BL1966" s="9">
        <v>1981.86477643951</v>
      </c>
      <c r="BM1966" s="9"/>
      <c r="BN1966" s="9">
        <v>2950.4933186643202</v>
      </c>
      <c r="BO1966" s="9"/>
      <c r="BP1966" s="9">
        <v>1741.26193389134</v>
      </c>
      <c r="BQ1966" s="9"/>
      <c r="BR1966" s="9"/>
      <c r="BS1966" s="9">
        <v>1730.6492672012</v>
      </c>
      <c r="BT1966" s="9">
        <v>1956.6151673412701</v>
      </c>
      <c r="BU1966" s="9"/>
      <c r="BV1966" s="9"/>
      <c r="BW1966" s="9"/>
      <c r="BX1966" s="9">
        <v>1520</v>
      </c>
    </row>
    <row r="1967" spans="6:76" x14ac:dyDescent="0.2">
      <c r="F1967" s="14"/>
      <c r="AX1967" s="8" t="s">
        <v>4530</v>
      </c>
      <c r="AY1967" s="8" t="s">
        <v>4531</v>
      </c>
      <c r="AZ1967" s="8" t="s">
        <v>1623</v>
      </c>
      <c r="BA1967" s="9">
        <v>2086.7175368159101</v>
      </c>
      <c r="BB1967" s="9">
        <v>1849.7891368911</v>
      </c>
      <c r="BC1967" s="9">
        <v>55.870886798864603</v>
      </c>
      <c r="BD1967" s="9"/>
      <c r="BE1967" s="9">
        <v>1624</v>
      </c>
      <c r="BF1967" s="9">
        <v>464.01134080000003</v>
      </c>
      <c r="BG1967" s="9"/>
      <c r="BH1967" s="9"/>
      <c r="BI1967" s="9">
        <v>2182.9867233997402</v>
      </c>
      <c r="BJ1967" s="9"/>
      <c r="BK1967" s="9"/>
      <c r="BL1967" s="9">
        <v>1849.7891368911</v>
      </c>
      <c r="BM1967" s="9"/>
      <c r="BN1967" s="9">
        <v>1302.0938614696299</v>
      </c>
      <c r="BO1967" s="9"/>
      <c r="BP1967" s="9"/>
      <c r="BQ1967" s="9">
        <v>3374.14169515091</v>
      </c>
      <c r="BR1967" s="9"/>
      <c r="BS1967" s="9"/>
      <c r="BT1967" s="9"/>
      <c r="BU1967" s="9"/>
      <c r="BV1967" s="9"/>
      <c r="BW1967" s="9"/>
      <c r="BX1967" s="9">
        <v>3810</v>
      </c>
    </row>
    <row r="1968" spans="6:76" x14ac:dyDescent="0.2">
      <c r="F1968" s="14"/>
      <c r="AX1968" s="8" t="s">
        <v>4532</v>
      </c>
      <c r="AY1968" s="8" t="s">
        <v>4533</v>
      </c>
      <c r="AZ1968" s="8" t="s">
        <v>1623</v>
      </c>
      <c r="BA1968" s="9">
        <v>2098.53641009989</v>
      </c>
      <c r="BB1968" s="9">
        <v>1851.2344769998899</v>
      </c>
      <c r="BC1968" s="9">
        <v>52.0239243808279</v>
      </c>
      <c r="BD1968" s="9"/>
      <c r="BE1968" s="9">
        <v>4185</v>
      </c>
      <c r="BF1968" s="9">
        <v>163.8905053</v>
      </c>
      <c r="BG1968" s="9"/>
      <c r="BH1968" s="9"/>
      <c r="BI1968" s="9">
        <v>1592.5251118138999</v>
      </c>
      <c r="BJ1968" s="9"/>
      <c r="BK1968" s="9"/>
      <c r="BL1968" s="9">
        <v>1603.60554445563</v>
      </c>
      <c r="BM1968" s="9">
        <v>3211.3845452926998</v>
      </c>
      <c r="BN1968" s="9">
        <v>2482.5123292264998</v>
      </c>
      <c r="BO1968" s="9"/>
      <c r="BP1968" s="9">
        <v>2098.8634095441398</v>
      </c>
      <c r="BQ1968" s="9"/>
      <c r="BR1968" s="9">
        <v>2516.8653568582699</v>
      </c>
      <c r="BS1968" s="9">
        <v>1580.71729850775</v>
      </c>
      <c r="BT1968" s="9"/>
      <c r="BU1968" s="9"/>
      <c r="BV1968" s="9"/>
      <c r="BW1968" s="9"/>
      <c r="BX1968" s="9">
        <v>1550</v>
      </c>
    </row>
    <row r="1969" spans="6:76" x14ac:dyDescent="0.2">
      <c r="F1969" s="14"/>
      <c r="AX1969" s="8" t="s">
        <v>4534</v>
      </c>
      <c r="AY1969" s="8" t="s">
        <v>4535</v>
      </c>
      <c r="AZ1969" s="8" t="s">
        <v>1623</v>
      </c>
      <c r="BA1969" s="9">
        <v>1852.6830196999999</v>
      </c>
      <c r="BB1969" s="9">
        <v>1852.6830196999999</v>
      </c>
      <c r="BC1969" s="9">
        <v>129.867091232126</v>
      </c>
      <c r="BD1969" s="9"/>
      <c r="BE1969" s="9">
        <v>3554</v>
      </c>
      <c r="BF1969" s="9">
        <v>151.36603940000001</v>
      </c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</row>
    <row r="1970" spans="6:76" x14ac:dyDescent="0.2">
      <c r="F1970" s="14"/>
      <c r="AX1970" s="8" t="s">
        <v>4536</v>
      </c>
      <c r="AY1970" s="8" t="s">
        <v>4537</v>
      </c>
      <c r="AZ1970" s="8" t="s">
        <v>1623</v>
      </c>
      <c r="BA1970" s="9">
        <v>2526.7250140994101</v>
      </c>
      <c r="BB1970" s="9">
        <v>1853.6107039604401</v>
      </c>
      <c r="BC1970" s="9">
        <v>50.109944665333998</v>
      </c>
      <c r="BD1970" s="9"/>
      <c r="BE1970" s="9">
        <v>1812</v>
      </c>
      <c r="BF1970" s="9">
        <v>1102.9138049999999</v>
      </c>
      <c r="BG1970" s="9"/>
      <c r="BH1970" s="9"/>
      <c r="BI1970" s="9">
        <v>3419.4542220449398</v>
      </c>
      <c r="BJ1970" s="9"/>
      <c r="BK1970" s="9"/>
      <c r="BL1970" s="9">
        <v>1853.6107039604401</v>
      </c>
      <c r="BM1970" s="9"/>
      <c r="BN1970" s="9">
        <v>3653.2680616337898</v>
      </c>
      <c r="BO1970" s="9"/>
      <c r="BP1970" s="9">
        <v>1218.88618746661</v>
      </c>
      <c r="BQ1970" s="9"/>
      <c r="BR1970" s="9"/>
      <c r="BS1970" s="9">
        <v>1805.90116332613</v>
      </c>
      <c r="BT1970" s="9"/>
      <c r="BU1970" s="9"/>
      <c r="BV1970" s="9"/>
      <c r="BW1970" s="9">
        <v>3054.4909834627701</v>
      </c>
      <c r="BX1970" s="9">
        <v>4820</v>
      </c>
    </row>
    <row r="1971" spans="6:76" x14ac:dyDescent="0.2">
      <c r="F1971" s="14"/>
      <c r="AX1971" s="8" t="s">
        <v>4538</v>
      </c>
      <c r="AY1971" s="8" t="s">
        <v>4539</v>
      </c>
      <c r="AZ1971" s="8" t="s">
        <v>1623</v>
      </c>
      <c r="BA1971" s="9">
        <v>2567.2999036628398</v>
      </c>
      <c r="BB1971" s="9">
        <v>1854.6794397896699</v>
      </c>
      <c r="BC1971" s="9">
        <v>74.893852936558105</v>
      </c>
      <c r="BD1971" s="9"/>
      <c r="BE1971" s="9"/>
      <c r="BF1971" s="9">
        <v>60.545461750000001</v>
      </c>
      <c r="BG1971" s="9"/>
      <c r="BH1971" s="9"/>
      <c r="BI1971" s="9"/>
      <c r="BJ1971" s="9"/>
      <c r="BK1971" s="9"/>
      <c r="BL1971" s="9"/>
      <c r="BM1971" s="9"/>
      <c r="BN1971" s="9">
        <v>1334.6944717167</v>
      </c>
      <c r="BO1971" s="9"/>
      <c r="BP1971" s="9">
        <v>1552.52024021078</v>
      </c>
      <c r="BQ1971" s="9">
        <v>3958.6229034960702</v>
      </c>
      <c r="BR1971" s="9">
        <v>4508.7475273604696</v>
      </c>
      <c r="BS1971" s="9">
        <v>1854.6794397896699</v>
      </c>
      <c r="BT1971" s="9"/>
      <c r="BU1971" s="9"/>
      <c r="BV1971" s="9">
        <v>4590.5012000891002</v>
      </c>
      <c r="BW1971" s="9">
        <v>4906.3878885528002</v>
      </c>
      <c r="BX1971" s="9">
        <v>339</v>
      </c>
    </row>
    <row r="1972" spans="6:76" x14ac:dyDescent="0.2">
      <c r="F1972" s="14"/>
      <c r="AX1972" s="8" t="s">
        <v>1020</v>
      </c>
      <c r="AY1972" s="8" t="s">
        <v>4540</v>
      </c>
      <c r="AZ1972" s="8" t="s">
        <v>1623</v>
      </c>
      <c r="BA1972" s="9">
        <v>2444.2300204560702</v>
      </c>
      <c r="BB1972" s="9">
        <v>1854.84145490078</v>
      </c>
      <c r="BC1972" s="9">
        <v>89.779056336242803</v>
      </c>
      <c r="BD1972" s="9"/>
      <c r="BE1972" s="9"/>
      <c r="BF1972" s="9">
        <v>376.51684840000001</v>
      </c>
      <c r="BG1972" s="9"/>
      <c r="BH1972" s="9">
        <v>4296.0430812000004</v>
      </c>
      <c r="BI1972" s="9">
        <v>1992.7813089398001</v>
      </c>
      <c r="BJ1972" s="9"/>
      <c r="BK1972" s="9">
        <v>1854.84145490078</v>
      </c>
      <c r="BL1972" s="9">
        <v>863.05377792796901</v>
      </c>
      <c r="BM1972" s="9"/>
      <c r="BN1972" s="9">
        <v>6519.2830129551203</v>
      </c>
      <c r="BO1972" s="9"/>
      <c r="BP1972" s="9">
        <v>1207.0906588688399</v>
      </c>
      <c r="BQ1972" s="9"/>
      <c r="BR1972" s="9"/>
      <c r="BS1972" s="9"/>
      <c r="BT1972" s="9"/>
      <c r="BU1972" s="9"/>
      <c r="BV1972" s="9"/>
      <c r="BW1972" s="9"/>
      <c r="BX1972" s="9"/>
    </row>
    <row r="1973" spans="6:76" x14ac:dyDescent="0.2">
      <c r="F1973" s="14"/>
      <c r="AX1973" s="8" t="s">
        <v>4541</v>
      </c>
      <c r="AY1973" s="8" t="s">
        <v>4542</v>
      </c>
      <c r="AZ1973" s="8" t="s">
        <v>1623</v>
      </c>
      <c r="BA1973" s="9">
        <v>1987.44569924547</v>
      </c>
      <c r="BB1973" s="9">
        <v>1856.6580682748499</v>
      </c>
      <c r="BC1973" s="9">
        <v>70.397545510591897</v>
      </c>
      <c r="BD1973" s="9"/>
      <c r="BE1973" s="9">
        <v>692</v>
      </c>
      <c r="BF1973" s="9">
        <v>52.210980980000002</v>
      </c>
      <c r="BG1973" s="9"/>
      <c r="BH1973" s="9"/>
      <c r="BI1973" s="9"/>
      <c r="BJ1973" s="9"/>
      <c r="BK1973" s="9"/>
      <c r="BL1973" s="9">
        <v>799.03172653592105</v>
      </c>
      <c r="BM1973" s="9">
        <v>4724.1263685907898</v>
      </c>
      <c r="BN1973" s="9">
        <v>1251.9010713566099</v>
      </c>
      <c r="BO1973" s="9"/>
      <c r="BP1973" s="9">
        <v>2203.5066186489198</v>
      </c>
      <c r="BQ1973" s="9"/>
      <c r="BR1973" s="9">
        <v>2667.3613150159499</v>
      </c>
      <c r="BS1973" s="9">
        <v>1509.8095179007801</v>
      </c>
      <c r="BT1973" s="9"/>
      <c r="BU1973" s="9"/>
      <c r="BV1973" s="9"/>
      <c r="BW1973" s="9">
        <v>3074.5093934256902</v>
      </c>
      <c r="BX1973" s="9">
        <v>2900</v>
      </c>
    </row>
    <row r="1974" spans="6:76" x14ac:dyDescent="0.2">
      <c r="F1974" s="14"/>
      <c r="AX1974" s="8" t="s">
        <v>4543</v>
      </c>
      <c r="AY1974" s="8" t="s">
        <v>4544</v>
      </c>
      <c r="AZ1974" s="8" t="s">
        <v>1623</v>
      </c>
      <c r="BA1974" s="9">
        <v>1727.6513856014899</v>
      </c>
      <c r="BB1974" s="9">
        <v>1856.6654385080201</v>
      </c>
      <c r="BC1974" s="9">
        <v>74.532271478614604</v>
      </c>
      <c r="BD1974" s="9"/>
      <c r="BE1974" s="9">
        <v>3332</v>
      </c>
      <c r="BF1974" s="9">
        <v>331.3888738</v>
      </c>
      <c r="BG1974" s="9"/>
      <c r="BH1974" s="9"/>
      <c r="BI1974" s="9">
        <v>2706.1461409851699</v>
      </c>
      <c r="BJ1974" s="9"/>
      <c r="BK1974" s="9">
        <v>2382.1444471149598</v>
      </c>
      <c r="BL1974" s="9">
        <v>3042.90407550808</v>
      </c>
      <c r="BM1974" s="9"/>
      <c r="BN1974" s="9">
        <v>376.44111750266001</v>
      </c>
      <c r="BO1974" s="9"/>
      <c r="BP1974" s="9">
        <v>1331.1864299010799</v>
      </c>
      <c r="BQ1974" s="9"/>
      <c r="BR1974" s="9"/>
      <c r="BS1974" s="9"/>
      <c r="BT1974" s="9"/>
      <c r="BU1974" s="9"/>
      <c r="BV1974" s="9"/>
      <c r="BW1974" s="9"/>
      <c r="BX1974" s="9">
        <v>319</v>
      </c>
    </row>
    <row r="1975" spans="6:76" x14ac:dyDescent="0.2">
      <c r="F1975" s="14"/>
      <c r="AX1975" s="8" t="s">
        <v>651</v>
      </c>
      <c r="AY1975" s="8" t="s">
        <v>4545</v>
      </c>
      <c r="AZ1975" s="8" t="s">
        <v>1623</v>
      </c>
      <c r="BA1975" s="9">
        <v>1984.8213418703899</v>
      </c>
      <c r="BB1975" s="9">
        <v>1856.8614977191601</v>
      </c>
      <c r="BC1975" s="9">
        <v>56.348154904861801</v>
      </c>
      <c r="BD1975" s="9"/>
      <c r="BE1975" s="9">
        <v>2009</v>
      </c>
      <c r="BF1975" s="9">
        <v>386.12210379999999</v>
      </c>
      <c r="BG1975" s="9">
        <v>584.92433319999998</v>
      </c>
      <c r="BH1975" s="9"/>
      <c r="BI1975" s="9">
        <v>2906.1694124917799</v>
      </c>
      <c r="BJ1975" s="9"/>
      <c r="BK1975" s="9">
        <v>1887.00220267432</v>
      </c>
      <c r="BL1975" s="9">
        <v>2825.5409804291098</v>
      </c>
      <c r="BM1975" s="9"/>
      <c r="BN1975" s="9">
        <v>4435.2731062501298</v>
      </c>
      <c r="BO1975" s="9"/>
      <c r="BP1975" s="9">
        <v>1856.8614977191601</v>
      </c>
      <c r="BQ1975" s="9"/>
      <c r="BR1975" s="9"/>
      <c r="BS1975" s="9">
        <v>1836.6804993616499</v>
      </c>
      <c r="BT1975" s="9">
        <v>1625.4606246480801</v>
      </c>
      <c r="BU1975" s="9"/>
      <c r="BV1975" s="9"/>
      <c r="BW1975" s="9"/>
      <c r="BX1975" s="9">
        <v>1480</v>
      </c>
    </row>
    <row r="1976" spans="6:76" x14ac:dyDescent="0.2">
      <c r="F1976" s="14"/>
      <c r="AX1976" s="8" t="s">
        <v>4546</v>
      </c>
      <c r="AY1976" s="10" t="s">
        <v>4547</v>
      </c>
      <c r="AZ1976" s="8" t="s">
        <v>1623</v>
      </c>
      <c r="BA1976" s="9">
        <v>1828.62310976811</v>
      </c>
      <c r="BB1976" s="9">
        <v>1857.24674954651</v>
      </c>
      <c r="BC1976" s="9">
        <v>56.1313647188083</v>
      </c>
      <c r="BD1976" s="9"/>
      <c r="BE1976" s="9">
        <v>2769</v>
      </c>
      <c r="BF1976" s="9">
        <v>216.95303060000001</v>
      </c>
      <c r="BG1976" s="9">
        <v>772.47402139999997</v>
      </c>
      <c r="BH1976" s="9"/>
      <c r="BI1976" s="9">
        <v>1857.24674954651</v>
      </c>
      <c r="BJ1976" s="9"/>
      <c r="BK1976" s="9"/>
      <c r="BL1976" s="9">
        <v>3123.1625287971001</v>
      </c>
      <c r="BM1976" s="9"/>
      <c r="BN1976" s="9">
        <v>784.468161350061</v>
      </c>
      <c r="BO1976" s="9"/>
      <c r="BP1976" s="9"/>
      <c r="BQ1976" s="9"/>
      <c r="BR1976" s="9">
        <v>2396.0559808301</v>
      </c>
      <c r="BS1976" s="9">
        <v>1848.2475153892401</v>
      </c>
      <c r="BT1976" s="9"/>
      <c r="BU1976" s="9"/>
      <c r="BV1976" s="9"/>
      <c r="BW1976" s="9"/>
      <c r="BX1976" s="9">
        <v>2690</v>
      </c>
    </row>
    <row r="1977" spans="6:76" x14ac:dyDescent="0.2">
      <c r="F1977" s="14"/>
      <c r="AX1977" s="8" t="s">
        <v>1167</v>
      </c>
      <c r="AY1977" s="8" t="s">
        <v>1167</v>
      </c>
      <c r="AZ1977" s="8" t="s">
        <v>1640</v>
      </c>
      <c r="BA1977" s="9">
        <v>1999.01839433696</v>
      </c>
      <c r="BB1977" s="9">
        <v>1857.77747552392</v>
      </c>
      <c r="BC1977" s="9">
        <v>80.170707454938196</v>
      </c>
      <c r="BD1977" s="9"/>
      <c r="BE1977" s="9">
        <v>4793</v>
      </c>
      <c r="BF1977" s="9">
        <v>342.22069210000001</v>
      </c>
      <c r="BG1977" s="9"/>
      <c r="BH1977" s="9"/>
      <c r="BI1977" s="9">
        <v>2450.62564535008</v>
      </c>
      <c r="BJ1977" s="9"/>
      <c r="BK1977" s="9"/>
      <c r="BL1977" s="9">
        <v>2952.4875185720398</v>
      </c>
      <c r="BM1977" s="9"/>
      <c r="BN1977" s="9">
        <v>1448.0174288127</v>
      </c>
      <c r="BO1977" s="9"/>
      <c r="BP1977" s="9">
        <v>1857.77747552392</v>
      </c>
      <c r="BQ1977" s="9"/>
      <c r="BR1977" s="9"/>
      <c r="BS1977" s="9"/>
      <c r="BT1977" s="9"/>
      <c r="BU1977" s="9"/>
      <c r="BV1977" s="9"/>
      <c r="BW1977" s="9"/>
      <c r="BX1977" s="9">
        <v>149</v>
      </c>
    </row>
    <row r="1978" spans="6:76" x14ac:dyDescent="0.2">
      <c r="F1978" s="14"/>
      <c r="AX1978" s="8" t="s">
        <v>4548</v>
      </c>
      <c r="AY1978" s="8" t="s">
        <v>4549</v>
      </c>
      <c r="AZ1978" s="8" t="s">
        <v>1623</v>
      </c>
      <c r="BA1978" s="9">
        <v>2773.6530033397798</v>
      </c>
      <c r="BB1978" s="9">
        <v>1860.73385879482</v>
      </c>
      <c r="BC1978" s="9">
        <v>89.951142490707994</v>
      </c>
      <c r="BD1978" s="9">
        <v>482</v>
      </c>
      <c r="BE1978" s="9">
        <v>4034</v>
      </c>
      <c r="BF1978" s="9">
        <v>3.3739094220000001</v>
      </c>
      <c r="BG1978" s="9">
        <v>1234.117872</v>
      </c>
      <c r="BH1978" s="9">
        <v>6092.3008288999999</v>
      </c>
      <c r="BI1978" s="9"/>
      <c r="BJ1978" s="9"/>
      <c r="BK1978" s="9"/>
      <c r="BL1978" s="9">
        <v>5709.0445542616699</v>
      </c>
      <c r="BM1978" s="9"/>
      <c r="BN1978" s="9"/>
      <c r="BO1978" s="9"/>
      <c r="BP1978" s="9"/>
      <c r="BQ1978" s="9"/>
      <c r="BR1978" s="9"/>
      <c r="BS1978" s="9"/>
      <c r="BT1978" s="9">
        <v>1860.73385879482</v>
      </c>
      <c r="BU1978" s="9"/>
      <c r="BV1978" s="9"/>
      <c r="BW1978" s="9"/>
      <c r="BX1978" s="9"/>
    </row>
    <row r="1979" spans="6:76" x14ac:dyDescent="0.2">
      <c r="F1979" s="14"/>
      <c r="AX1979" s="8" t="s">
        <v>1256</v>
      </c>
      <c r="AY1979" s="8" t="s">
        <v>4550</v>
      </c>
      <c r="AZ1979" s="8" t="s">
        <v>1623</v>
      </c>
      <c r="BA1979" s="9">
        <v>1851.9640472880001</v>
      </c>
      <c r="BB1979" s="9">
        <v>1864</v>
      </c>
      <c r="BC1979" s="9">
        <v>46.753278305806397</v>
      </c>
      <c r="BD1979" s="9"/>
      <c r="BE1979" s="9">
        <v>1864</v>
      </c>
      <c r="BF1979" s="9">
        <v>202.53612100000001</v>
      </c>
      <c r="BG1979" s="9"/>
      <c r="BH1979" s="9"/>
      <c r="BI1979" s="9"/>
      <c r="BJ1979" s="9"/>
      <c r="BK1979" s="9">
        <v>1379.1950734412001</v>
      </c>
      <c r="BL1979" s="9"/>
      <c r="BM1979" s="9"/>
      <c r="BN1979" s="9">
        <v>2469.6564557976599</v>
      </c>
      <c r="BO1979" s="9"/>
      <c r="BP1979" s="9">
        <v>2152.4743904472298</v>
      </c>
      <c r="BQ1979" s="9">
        <v>3402.6420098969602</v>
      </c>
      <c r="BR1979" s="9"/>
      <c r="BS1979" s="9">
        <v>2020.71999157969</v>
      </c>
      <c r="BT1979" s="9">
        <v>1656.4523834292399</v>
      </c>
      <c r="BU1979" s="9"/>
      <c r="BV1979" s="9"/>
      <c r="BW1979" s="9"/>
      <c r="BX1979" s="9">
        <v>1520</v>
      </c>
    </row>
    <row r="1980" spans="6:76" x14ac:dyDescent="0.2">
      <c r="F1980" s="14"/>
      <c r="AX1980" s="8" t="s">
        <v>4551</v>
      </c>
      <c r="AY1980" s="8" t="s">
        <v>4552</v>
      </c>
      <c r="AZ1980" s="8" t="s">
        <v>1623</v>
      </c>
      <c r="BA1980" s="9">
        <v>2807.7134609617401</v>
      </c>
      <c r="BB1980" s="9">
        <v>1864.1152589606399</v>
      </c>
      <c r="BC1980" s="9">
        <v>104.01696015580301</v>
      </c>
      <c r="BD1980" s="9"/>
      <c r="BE1980" s="9"/>
      <c r="BF1980" s="9">
        <v>116.1386598</v>
      </c>
      <c r="BG1980" s="9"/>
      <c r="BH1980" s="9"/>
      <c r="BI1980" s="9">
        <v>209.497084569126</v>
      </c>
      <c r="BJ1980" s="9">
        <v>6042.4145034800304</v>
      </c>
      <c r="BK1980" s="9"/>
      <c r="BL1980" s="9"/>
      <c r="BM1980" s="9"/>
      <c r="BN1980" s="9"/>
      <c r="BO1980" s="9"/>
      <c r="BP1980" s="9">
        <v>1206.24898306151</v>
      </c>
      <c r="BQ1980" s="9"/>
      <c r="BR1980" s="9"/>
      <c r="BS1980" s="9"/>
      <c r="BT1980" s="9"/>
      <c r="BU1980" s="9"/>
      <c r="BV1980" s="9">
        <v>2521.9815348597699</v>
      </c>
      <c r="BW1980" s="9"/>
      <c r="BX1980" s="9">
        <v>6750</v>
      </c>
    </row>
    <row r="1981" spans="6:76" x14ac:dyDescent="0.2">
      <c r="F1981" s="14"/>
      <c r="AX1981" s="8" t="s">
        <v>1230</v>
      </c>
      <c r="AY1981" s="8" t="s">
        <v>4553</v>
      </c>
      <c r="AZ1981" s="8" t="s">
        <v>1623</v>
      </c>
      <c r="BA1981" s="9">
        <v>2370.4633057563101</v>
      </c>
      <c r="BB1981" s="9">
        <v>1864.9791148669599</v>
      </c>
      <c r="BC1981" s="9">
        <v>62.242647889888303</v>
      </c>
      <c r="BD1981" s="9"/>
      <c r="BE1981" s="9">
        <v>2938</v>
      </c>
      <c r="BF1981" s="9">
        <v>1354.0924580000001</v>
      </c>
      <c r="BG1981" s="9"/>
      <c r="BH1981" s="9">
        <v>2685.4756188000001</v>
      </c>
      <c r="BI1981" s="9">
        <v>692.57185816010701</v>
      </c>
      <c r="BJ1981" s="9"/>
      <c r="BK1981" s="9"/>
      <c r="BL1981" s="9">
        <v>1746.75203307468</v>
      </c>
      <c r="BM1981" s="9"/>
      <c r="BN1981" s="9">
        <v>5539.39943286177</v>
      </c>
      <c r="BO1981" s="9">
        <v>2646.9766333692401</v>
      </c>
      <c r="BP1981" s="9">
        <v>1762.0887696273901</v>
      </c>
      <c r="BQ1981" s="9">
        <v>4205.7604445592597</v>
      </c>
      <c r="BR1981" s="9"/>
      <c r="BS1981" s="9">
        <v>1864.9791148669599</v>
      </c>
      <c r="BT1981" s="9"/>
      <c r="BU1981" s="9"/>
      <c r="BV1981" s="9"/>
      <c r="BW1981" s="9"/>
      <c r="BX1981" s="9">
        <v>639</v>
      </c>
    </row>
    <row r="1982" spans="6:76" x14ac:dyDescent="0.2">
      <c r="F1982" s="14"/>
      <c r="AX1982" s="8" t="s">
        <v>4554</v>
      </c>
      <c r="AY1982" s="8" t="s">
        <v>4555</v>
      </c>
      <c r="AZ1982" s="8" t="s">
        <v>1623</v>
      </c>
      <c r="BA1982" s="9">
        <v>2028.4155356474901</v>
      </c>
      <c r="BB1982" s="9">
        <v>1866.2673166270499</v>
      </c>
      <c r="BC1982" s="9">
        <v>63.167951896265102</v>
      </c>
      <c r="BD1982" s="9"/>
      <c r="BE1982" s="9"/>
      <c r="BF1982" s="9">
        <v>198.09473180000001</v>
      </c>
      <c r="BG1982" s="9"/>
      <c r="BH1982" s="9"/>
      <c r="BI1982" s="9">
        <v>1428.3412312117</v>
      </c>
      <c r="BJ1982" s="9"/>
      <c r="BK1982" s="9"/>
      <c r="BL1982" s="9"/>
      <c r="BM1982" s="9"/>
      <c r="BN1982" s="9">
        <v>2263.1116431884602</v>
      </c>
      <c r="BO1982" s="9"/>
      <c r="BP1982" s="9">
        <v>1188.6004747050999</v>
      </c>
      <c r="BQ1982" s="9">
        <v>3974.49335200011</v>
      </c>
      <c r="BR1982" s="9"/>
      <c r="BS1982" s="9">
        <v>1866.2673166270499</v>
      </c>
      <c r="BT1982" s="9"/>
      <c r="BU1982" s="9"/>
      <c r="BV1982" s="9"/>
      <c r="BW1982" s="9"/>
      <c r="BX1982" s="9">
        <v>3280</v>
      </c>
    </row>
    <row r="1983" spans="6:76" x14ac:dyDescent="0.2">
      <c r="F1983" s="14"/>
      <c r="AX1983" s="8" t="s">
        <v>812</v>
      </c>
      <c r="AY1983" s="8" t="s">
        <v>4556</v>
      </c>
      <c r="AZ1983" s="8" t="s">
        <v>1623</v>
      </c>
      <c r="BA1983" s="9">
        <v>2389.83116144836</v>
      </c>
      <c r="BB1983" s="9">
        <v>1866.3268337925699</v>
      </c>
      <c r="BC1983" s="9">
        <v>94.0018276797731</v>
      </c>
      <c r="BD1983" s="9">
        <v>7201</v>
      </c>
      <c r="BE1983" s="9">
        <v>2269</v>
      </c>
      <c r="BF1983" s="9">
        <v>882.24827919999996</v>
      </c>
      <c r="BG1983" s="9"/>
      <c r="BH1983" s="9"/>
      <c r="BI1983" s="9">
        <v>831.57373159375902</v>
      </c>
      <c r="BJ1983" s="9"/>
      <c r="BK1983" s="9"/>
      <c r="BL1983" s="9">
        <v>1782.6536675851401</v>
      </c>
      <c r="BM1983" s="9"/>
      <c r="BN1983" s="9">
        <v>266.00065626618499</v>
      </c>
      <c r="BO1983" s="9"/>
      <c r="BP1983" s="9"/>
      <c r="BQ1983" s="9">
        <v>3936.1729569417698</v>
      </c>
      <c r="BR1983" s="9"/>
      <c r="BS1983" s="9"/>
      <c r="BT1983" s="9"/>
      <c r="BU1983" s="9"/>
      <c r="BV1983" s="9"/>
      <c r="BW1983" s="9"/>
      <c r="BX1983" s="9">
        <v>1950</v>
      </c>
    </row>
    <row r="1984" spans="6:76" x14ac:dyDescent="0.2">
      <c r="F1984" s="14"/>
      <c r="AX1984" s="8" t="s">
        <v>4557</v>
      </c>
      <c r="AY1984" s="8" t="s">
        <v>4558</v>
      </c>
      <c r="AZ1984" s="8" t="s">
        <v>1623</v>
      </c>
      <c r="BA1984" s="9">
        <v>1680.4829596311299</v>
      </c>
      <c r="BB1984" s="9">
        <v>1866.34048283574</v>
      </c>
      <c r="BC1984" s="9">
        <v>68.264686029519297</v>
      </c>
      <c r="BD1984" s="9"/>
      <c r="BE1984" s="9">
        <v>630</v>
      </c>
      <c r="BF1984" s="9">
        <v>347.15609319999999</v>
      </c>
      <c r="BG1984" s="9"/>
      <c r="BH1984" s="9">
        <v>247.66070497999999</v>
      </c>
      <c r="BI1984" s="9">
        <v>1833.5931896123</v>
      </c>
      <c r="BJ1984" s="9"/>
      <c r="BK1984" s="9">
        <v>1379.1950734412001</v>
      </c>
      <c r="BL1984" s="9">
        <v>1967.3695138697201</v>
      </c>
      <c r="BM1984" s="9"/>
      <c r="BN1984" s="9">
        <v>4169.1114791894797</v>
      </c>
      <c r="BO1984" s="9"/>
      <c r="BP1984" s="9">
        <v>1899.08777605919</v>
      </c>
      <c r="BQ1984" s="9"/>
      <c r="BR1984" s="9"/>
      <c r="BS1984" s="9">
        <v>2141.65576595945</v>
      </c>
      <c r="BT1984" s="9"/>
      <c r="BU1984" s="9"/>
      <c r="BV1984" s="9"/>
      <c r="BW1984" s="9"/>
      <c r="BX1984" s="9">
        <v>2190</v>
      </c>
    </row>
    <row r="1985" spans="6:76" x14ac:dyDescent="0.2">
      <c r="F1985" s="14"/>
      <c r="AX1985" s="8" t="s">
        <v>4559</v>
      </c>
      <c r="AY1985" s="8" t="s">
        <v>4560</v>
      </c>
      <c r="AZ1985" s="8" t="s">
        <v>1623</v>
      </c>
      <c r="BA1985" s="9">
        <v>1866.70402614303</v>
      </c>
      <c r="BB1985" s="9">
        <v>1866.70402614303</v>
      </c>
      <c r="BC1985" s="9">
        <v>103.38987409720001</v>
      </c>
      <c r="BD1985" s="9"/>
      <c r="BE1985" s="9">
        <v>502</v>
      </c>
      <c r="BF1985" s="9"/>
      <c r="BG1985" s="9"/>
      <c r="BH1985" s="9"/>
      <c r="BI1985" s="9"/>
      <c r="BJ1985" s="9"/>
      <c r="BK1985" s="9">
        <v>3231.40805228605</v>
      </c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</row>
    <row r="1986" spans="6:76" x14ac:dyDescent="0.2">
      <c r="F1986" s="14"/>
      <c r="AX1986" s="8" t="s">
        <v>1058</v>
      </c>
      <c r="AY1986" s="8" t="s">
        <v>1058</v>
      </c>
      <c r="AZ1986" s="8" t="s">
        <v>1640</v>
      </c>
      <c r="BA1986" s="9">
        <v>2252.2735913699198</v>
      </c>
      <c r="BB1986" s="9">
        <v>1867.55568312029</v>
      </c>
      <c r="BC1986" s="9">
        <v>76.924205630483598</v>
      </c>
      <c r="BD1986" s="9">
        <v>668</v>
      </c>
      <c r="BE1986" s="9">
        <v>3440</v>
      </c>
      <c r="BF1986" s="9">
        <v>890.58513900000003</v>
      </c>
      <c r="BG1986" s="9"/>
      <c r="BH1986" s="9"/>
      <c r="BI1986" s="9">
        <v>2788.0606737993699</v>
      </c>
      <c r="BJ1986" s="9"/>
      <c r="BK1986" s="9">
        <v>1226.8089731701</v>
      </c>
      <c r="BL1986" s="9">
        <v>2366.1127655106102</v>
      </c>
      <c r="BM1986" s="9"/>
      <c r="BN1986" s="9">
        <v>6792.3752336138105</v>
      </c>
      <c r="BO1986" s="9">
        <v>2096.8207010087799</v>
      </c>
      <c r="BP1986" s="9">
        <v>1746.69033584616</v>
      </c>
      <c r="BQ1986" s="9"/>
      <c r="BR1986" s="9"/>
      <c r="BS1986" s="9">
        <v>1867.55568312029</v>
      </c>
      <c r="BT1986" s="9"/>
      <c r="BU1986" s="9"/>
      <c r="BV1986" s="9"/>
      <c r="BW1986" s="9"/>
      <c r="BX1986" s="9">
        <v>892</v>
      </c>
    </row>
    <row r="1987" spans="6:76" x14ac:dyDescent="0.2">
      <c r="F1987" s="14"/>
      <c r="AX1987" s="8" t="s">
        <v>4561</v>
      </c>
      <c r="AY1987" s="8" t="s">
        <v>4562</v>
      </c>
      <c r="AZ1987" s="8" t="s">
        <v>1623</v>
      </c>
      <c r="BA1987" s="9">
        <v>2310.0906858166099</v>
      </c>
      <c r="BB1987" s="9">
        <v>1870.4398503720199</v>
      </c>
      <c r="BC1987" s="9">
        <v>82.519930741378204</v>
      </c>
      <c r="BD1987" s="9"/>
      <c r="BE1987" s="9"/>
      <c r="BF1987" s="9">
        <v>227.03299709999999</v>
      </c>
      <c r="BG1987" s="9">
        <v>1464.832932</v>
      </c>
      <c r="BH1987" s="9"/>
      <c r="BI1987" s="9"/>
      <c r="BJ1987" s="9"/>
      <c r="BK1987" s="9"/>
      <c r="BL1987" s="9">
        <v>2276.04676874404</v>
      </c>
      <c r="BM1987" s="9">
        <v>5692.7812594791403</v>
      </c>
      <c r="BN1987" s="9">
        <v>2989.8501575765099</v>
      </c>
      <c r="BO1987" s="9"/>
      <c r="BP1987" s="9"/>
      <c r="BQ1987" s="9"/>
      <c r="BR1987" s="9"/>
      <c r="BS1987" s="9"/>
      <c r="BT1987" s="9"/>
      <c r="BU1987" s="9"/>
      <c r="BV1987" s="9"/>
      <c r="BW1987" s="9"/>
      <c r="BX1987" s="9">
        <v>1210</v>
      </c>
    </row>
    <row r="1988" spans="6:76" x14ac:dyDescent="0.2">
      <c r="F1988" s="14"/>
      <c r="AX1988" s="8" t="s">
        <v>4563</v>
      </c>
      <c r="AY1988" s="8" t="s">
        <v>4564</v>
      </c>
      <c r="AZ1988" s="8" t="s">
        <v>1623</v>
      </c>
      <c r="BA1988" s="9">
        <v>4054.2470331734398</v>
      </c>
      <c r="BB1988" s="9">
        <v>1870.6513731473401</v>
      </c>
      <c r="BC1988" s="9">
        <v>146.856003937948</v>
      </c>
      <c r="BD1988" s="9"/>
      <c r="BE1988" s="9">
        <v>5490</v>
      </c>
      <c r="BF1988" s="9">
        <v>608.12749759999997</v>
      </c>
      <c r="BG1988" s="9"/>
      <c r="BH1988" s="9">
        <v>1104.08154896</v>
      </c>
      <c r="BI1988" s="9">
        <v>2570.7920903306199</v>
      </c>
      <c r="BJ1988" s="9"/>
      <c r="BK1988" s="9">
        <v>1099.1648667197501</v>
      </c>
      <c r="BL1988" s="9">
        <v>4140.6633619833501</v>
      </c>
      <c r="BM1988" s="9">
        <v>20438.338219845999</v>
      </c>
      <c r="BN1988" s="9">
        <v>2163.9826691510102</v>
      </c>
      <c r="BO1988" s="9"/>
      <c r="BP1988" s="9">
        <v>1577.32007714367</v>
      </c>
      <c r="BQ1988" s="9"/>
      <c r="BR1988" s="9"/>
      <c r="BS1988" s="9"/>
      <c r="BT1988" s="9"/>
      <c r="BU1988" s="9"/>
      <c r="BV1988" s="9"/>
      <c r="BW1988" s="9"/>
      <c r="BX1988" s="9">
        <v>1350</v>
      </c>
    </row>
    <row r="1989" spans="6:76" x14ac:dyDescent="0.2">
      <c r="F1989" s="14"/>
      <c r="AX1989" s="8" t="s">
        <v>539</v>
      </c>
      <c r="AY1989" s="8" t="s">
        <v>4565</v>
      </c>
      <c r="AZ1989" s="8" t="s">
        <v>1623</v>
      </c>
      <c r="BA1989" s="9">
        <v>1578.9263343141399</v>
      </c>
      <c r="BB1989" s="9">
        <v>1870.80750664631</v>
      </c>
      <c r="BC1989" s="9">
        <v>61.397281719847598</v>
      </c>
      <c r="BD1989" s="9">
        <v>261</v>
      </c>
      <c r="BE1989" s="9">
        <v>875</v>
      </c>
      <c r="BF1989" s="9">
        <v>62.020087529999998</v>
      </c>
      <c r="BG1989" s="9"/>
      <c r="BH1989" s="9"/>
      <c r="BI1989" s="9">
        <v>1464.54573199897</v>
      </c>
      <c r="BJ1989" s="9"/>
      <c r="BK1989" s="9">
        <v>2038.93699544693</v>
      </c>
      <c r="BL1989" s="9">
        <v>648.09002313660596</v>
      </c>
      <c r="BM1989" s="9"/>
      <c r="BN1989" s="9">
        <v>1870.80750664631</v>
      </c>
      <c r="BO1989" s="9">
        <v>2098.6899047072102</v>
      </c>
      <c r="BP1989" s="9">
        <v>2128.9281580356901</v>
      </c>
      <c r="BQ1989" s="9">
        <v>3546.62025755479</v>
      </c>
      <c r="BR1989" s="9"/>
      <c r="BS1989" s="9">
        <v>2088.9151423580101</v>
      </c>
      <c r="BT1989" s="9"/>
      <c r="BU1989" s="9"/>
      <c r="BV1989" s="9">
        <v>2362.48853866936</v>
      </c>
      <c r="BW1989" s="9"/>
      <c r="BX1989" s="9">
        <v>1080</v>
      </c>
    </row>
    <row r="1990" spans="6:76" x14ac:dyDescent="0.2">
      <c r="F1990" s="14"/>
      <c r="AX1990" s="8" t="s">
        <v>4566</v>
      </c>
      <c r="AY1990" s="8" t="s">
        <v>4566</v>
      </c>
      <c r="AZ1990" s="8" t="s">
        <v>1640</v>
      </c>
      <c r="BA1990" s="9">
        <v>2483.6535598042201</v>
      </c>
      <c r="BB1990" s="9">
        <v>1871.2780679362199</v>
      </c>
      <c r="BC1990" s="9">
        <v>56.764428139822698</v>
      </c>
      <c r="BD1990" s="9"/>
      <c r="BE1990" s="9">
        <v>4322</v>
      </c>
      <c r="BF1990" s="9">
        <v>712.89494430000002</v>
      </c>
      <c r="BG1990" s="9"/>
      <c r="BH1990" s="9"/>
      <c r="BI1990" s="9">
        <v>2746.4505503196001</v>
      </c>
      <c r="BJ1990" s="9">
        <v>5100.2588638202897</v>
      </c>
      <c r="BK1990" s="9">
        <v>1456.4017571703801</v>
      </c>
      <c r="BL1990" s="9">
        <v>4007.7965090872699</v>
      </c>
      <c r="BM1990" s="9"/>
      <c r="BN1990" s="9">
        <v>941.62342638996404</v>
      </c>
      <c r="BO1990" s="9"/>
      <c r="BP1990" s="9">
        <v>1833.99092503159</v>
      </c>
      <c r="BQ1990" s="9"/>
      <c r="BR1990" s="9"/>
      <c r="BS1990" s="9">
        <v>1719.2226238768101</v>
      </c>
      <c r="BT1990" s="9"/>
      <c r="BU1990" s="9"/>
      <c r="BV1990" s="9">
        <v>1908.5652108408401</v>
      </c>
      <c r="BW1990" s="9">
        <v>3344.6379068139399</v>
      </c>
      <c r="BX1990" s="9">
        <v>1710</v>
      </c>
    </row>
    <row r="1991" spans="6:76" x14ac:dyDescent="0.2">
      <c r="F1991" s="14"/>
      <c r="AX1991" s="8" t="s">
        <v>4567</v>
      </c>
      <c r="AY1991" s="8" t="s">
        <v>4568</v>
      </c>
      <c r="AZ1991" s="8" t="s">
        <v>1623</v>
      </c>
      <c r="BA1991" s="9">
        <v>1606.2231204622799</v>
      </c>
      <c r="BB1991" s="9">
        <v>1872.35687716189</v>
      </c>
      <c r="BC1991" s="9">
        <v>53.427640635909199</v>
      </c>
      <c r="BD1991" s="9"/>
      <c r="BE1991" s="9">
        <v>2436</v>
      </c>
      <c r="BF1991" s="9">
        <v>35.214408669999997</v>
      </c>
      <c r="BG1991" s="9"/>
      <c r="BH1991" s="9"/>
      <c r="BI1991" s="9">
        <v>632.55856529537095</v>
      </c>
      <c r="BJ1991" s="9"/>
      <c r="BK1991" s="9"/>
      <c r="BL1991" s="9">
        <v>2077.1015735108199</v>
      </c>
      <c r="BM1991" s="9"/>
      <c r="BN1991" s="9"/>
      <c r="BO1991" s="9"/>
      <c r="BP1991" s="9">
        <v>1517.2264724291099</v>
      </c>
      <c r="BQ1991" s="9"/>
      <c r="BR1991" s="9">
        <v>2406.9701894691302</v>
      </c>
      <c r="BS1991" s="9">
        <v>2010.2658137144001</v>
      </c>
      <c r="BT1991" s="9">
        <v>1734.4479406093701</v>
      </c>
      <c r="BU1991" s="9"/>
      <c r="BV1991" s="9"/>
      <c r="BW1991" s="9"/>
      <c r="BX1991" s="9"/>
    </row>
    <row r="1992" spans="6:76" x14ac:dyDescent="0.2">
      <c r="F1992" s="14"/>
      <c r="AX1992" s="8" t="s">
        <v>4569</v>
      </c>
      <c r="AY1992" s="8" t="s">
        <v>4570</v>
      </c>
      <c r="AZ1992" s="8" t="s">
        <v>1623</v>
      </c>
      <c r="BA1992" s="9">
        <v>2165.4315865087401</v>
      </c>
      <c r="BB1992" s="9">
        <v>1872.4284320796301</v>
      </c>
      <c r="BC1992" s="9">
        <v>96.723700853700393</v>
      </c>
      <c r="BD1992" s="9"/>
      <c r="BE1992" s="9">
        <v>2107</v>
      </c>
      <c r="BF1992" s="9">
        <v>40.659151360000003</v>
      </c>
      <c r="BG1992" s="9"/>
      <c r="BH1992" s="9"/>
      <c r="BI1992" s="9">
        <v>1637.8568641592601</v>
      </c>
      <c r="BJ1992" s="9"/>
      <c r="BK1992" s="9"/>
      <c r="BL1992" s="9"/>
      <c r="BM1992" s="9">
        <v>5542.07930018966</v>
      </c>
      <c r="BN1992" s="9">
        <v>3492.99420334355</v>
      </c>
      <c r="BO1992" s="9"/>
      <c r="BP1992" s="9"/>
      <c r="BQ1992" s="9"/>
      <c r="BR1992" s="9"/>
      <c r="BS1992" s="9"/>
      <c r="BT1992" s="9"/>
      <c r="BU1992" s="9"/>
      <c r="BV1992" s="9"/>
      <c r="BW1992" s="9"/>
      <c r="BX1992" s="9">
        <v>172</v>
      </c>
    </row>
    <row r="1993" spans="6:76" x14ac:dyDescent="0.2">
      <c r="F1993" s="14"/>
      <c r="AX1993" s="8" t="s">
        <v>4571</v>
      </c>
      <c r="AY1993" s="8" t="s">
        <v>4572</v>
      </c>
      <c r="AZ1993" s="8" t="s">
        <v>1623</v>
      </c>
      <c r="BA1993" s="9">
        <v>2045.50296892916</v>
      </c>
      <c r="BB1993" s="9">
        <v>1872.71079499492</v>
      </c>
      <c r="BC1993" s="9">
        <v>64.828151716127707</v>
      </c>
      <c r="BD1993" s="9"/>
      <c r="BE1993" s="9">
        <v>4387</v>
      </c>
      <c r="BF1993" s="9">
        <v>93.257663809999997</v>
      </c>
      <c r="BG1993" s="9"/>
      <c r="BH1993" s="9"/>
      <c r="BI1993" s="9">
        <v>648.59930390942304</v>
      </c>
      <c r="BJ1993" s="9">
        <v>3528.13239246789</v>
      </c>
      <c r="BK1993" s="9"/>
      <c r="BL1993" s="9"/>
      <c r="BM1993" s="9"/>
      <c r="BN1993" s="9">
        <v>933.30107466811103</v>
      </c>
      <c r="BO1993" s="9"/>
      <c r="BP1993" s="9">
        <v>1778.4218106400899</v>
      </c>
      <c r="BQ1993" s="9">
        <v>3399.3372775089001</v>
      </c>
      <c r="BR1993" s="9"/>
      <c r="BS1993" s="9">
        <v>1872.71079499492</v>
      </c>
      <c r="BT1993" s="9">
        <v>2366.23469819108</v>
      </c>
      <c r="BU1993" s="9"/>
      <c r="BV1993" s="9">
        <v>2333.5376420303901</v>
      </c>
      <c r="BW1993" s="9"/>
      <c r="BX1993" s="9">
        <v>1160</v>
      </c>
    </row>
    <row r="1994" spans="6:76" x14ac:dyDescent="0.2">
      <c r="F1994" s="14"/>
      <c r="AX1994" s="8" t="s">
        <v>4573</v>
      </c>
      <c r="AY1994" s="8" t="s">
        <v>4574</v>
      </c>
      <c r="AZ1994" s="8" t="s">
        <v>1623</v>
      </c>
      <c r="BA1994" s="9">
        <v>1731.7841249400101</v>
      </c>
      <c r="BB1994" s="9">
        <v>1873.17253452775</v>
      </c>
      <c r="BC1994" s="9">
        <v>49.151228419069497</v>
      </c>
      <c r="BD1994" s="9"/>
      <c r="BE1994" s="9">
        <v>570</v>
      </c>
      <c r="BF1994" s="9">
        <v>2118.2629929999998</v>
      </c>
      <c r="BG1994" s="9"/>
      <c r="BH1994" s="9"/>
      <c r="BI1994" s="9">
        <v>1603.70700650512</v>
      </c>
      <c r="BJ1994" s="9"/>
      <c r="BK1994" s="9"/>
      <c r="BL1994" s="9">
        <v>399.14480920091</v>
      </c>
      <c r="BM1994" s="9"/>
      <c r="BN1994" s="9">
        <v>691.05541612945694</v>
      </c>
      <c r="BO1994" s="9">
        <v>2996.1589914444698</v>
      </c>
      <c r="BP1994" s="9">
        <v>2235.7577186132098</v>
      </c>
      <c r="BQ1994" s="9"/>
      <c r="BR1994" s="9">
        <v>2481.0000094826</v>
      </c>
      <c r="BS1994" s="9">
        <v>2391.3658954366401</v>
      </c>
      <c r="BT1994" s="9"/>
      <c r="BU1994" s="9"/>
      <c r="BV1994" s="9">
        <v>1873.17253452775</v>
      </c>
      <c r="BW1994" s="9"/>
      <c r="BX1994" s="9">
        <v>1690</v>
      </c>
    </row>
    <row r="1995" spans="6:76" x14ac:dyDescent="0.2">
      <c r="F1995" s="14"/>
      <c r="AX1995" s="8" t="s">
        <v>4575</v>
      </c>
      <c r="AY1995" s="8" t="s">
        <v>4576</v>
      </c>
      <c r="AZ1995" s="8" t="s">
        <v>1623</v>
      </c>
      <c r="BA1995" s="9">
        <v>1724.6545025799901</v>
      </c>
      <c r="BB1995" s="9">
        <v>1873.7620109718</v>
      </c>
      <c r="BC1995" s="9">
        <v>61.7569489290699</v>
      </c>
      <c r="BD1995" s="9">
        <v>416</v>
      </c>
      <c r="BE1995" s="9">
        <v>2091</v>
      </c>
      <c r="BF1995" s="9">
        <v>277.11655519999999</v>
      </c>
      <c r="BG1995" s="9"/>
      <c r="BH1995" s="9"/>
      <c r="BI1995" s="9">
        <v>2431.7101723713299</v>
      </c>
      <c r="BJ1995" s="9"/>
      <c r="BK1995" s="9">
        <v>2183.3540840512201</v>
      </c>
      <c r="BL1995" s="9">
        <v>1261.1810126840301</v>
      </c>
      <c r="BM1995" s="9"/>
      <c r="BN1995" s="9">
        <v>947.70737018830403</v>
      </c>
      <c r="BO1995" s="9"/>
      <c r="BP1995" s="9">
        <v>1901.8481166250599</v>
      </c>
      <c r="BQ1995" s="9">
        <v>3890.9518093613901</v>
      </c>
      <c r="BR1995" s="9"/>
      <c r="BS1995" s="9">
        <v>1845.6759053185499</v>
      </c>
      <c r="BT1995" s="9"/>
      <c r="BU1995" s="9"/>
      <c r="BV1995" s="9"/>
      <c r="BW1995" s="9"/>
      <c r="BX1995" s="9"/>
    </row>
    <row r="1996" spans="6:76" x14ac:dyDescent="0.2">
      <c r="F1996" s="14"/>
      <c r="AX1996" s="8" t="s">
        <v>4577</v>
      </c>
      <c r="AY1996" s="8" t="s">
        <v>4578</v>
      </c>
      <c r="AZ1996" s="8" t="s">
        <v>1623</v>
      </c>
      <c r="BA1996" s="9">
        <v>2385.0364956714302</v>
      </c>
      <c r="BB1996" s="9">
        <v>1874.3346079457499</v>
      </c>
      <c r="BC1996" s="9">
        <v>50.697622122466697</v>
      </c>
      <c r="BD1996" s="9"/>
      <c r="BE1996" s="9">
        <v>4499</v>
      </c>
      <c r="BF1996" s="9">
        <v>927.69117100000005</v>
      </c>
      <c r="BG1996" s="9"/>
      <c r="BH1996" s="9">
        <v>2486.3038811000001</v>
      </c>
      <c r="BI1996" s="9">
        <v>1699.16491470238</v>
      </c>
      <c r="BJ1996" s="9"/>
      <c r="BK1996" s="9">
        <v>3376.3469858353201</v>
      </c>
      <c r="BL1996" s="9">
        <v>1874.3346079457499</v>
      </c>
      <c r="BM1996" s="9"/>
      <c r="BN1996" s="9">
        <v>4119.3744169340498</v>
      </c>
      <c r="BO1996" s="9"/>
      <c r="BP1996" s="9">
        <v>1541.9154094493799</v>
      </c>
      <c r="BQ1996" s="9"/>
      <c r="BR1996" s="9"/>
      <c r="BS1996" s="9">
        <v>1613.2595708456299</v>
      </c>
      <c r="BT1996" s="9"/>
      <c r="BU1996" s="9"/>
      <c r="BV1996" s="9"/>
      <c r="BW1996" s="9">
        <v>2988.0104945732701</v>
      </c>
      <c r="BX1996" s="9">
        <v>1110</v>
      </c>
    </row>
    <row r="1997" spans="6:76" x14ac:dyDescent="0.2">
      <c r="F1997" s="14"/>
      <c r="AX1997" s="8" t="s">
        <v>1125</v>
      </c>
      <c r="AY1997" s="8" t="s">
        <v>4579</v>
      </c>
      <c r="AZ1997" s="8" t="s">
        <v>1623</v>
      </c>
      <c r="BA1997" s="9">
        <v>1875.06233748472</v>
      </c>
      <c r="BB1997" s="9">
        <v>1875.06233748472</v>
      </c>
      <c r="BC1997" s="9">
        <v>55.430626974360898</v>
      </c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>
        <v>1140.1246749694401</v>
      </c>
      <c r="BQ1997" s="9"/>
      <c r="BR1997" s="9"/>
      <c r="BS1997" s="9"/>
      <c r="BT1997" s="9"/>
      <c r="BU1997" s="9"/>
      <c r="BV1997" s="9"/>
      <c r="BW1997" s="9"/>
      <c r="BX1997" s="9">
        <v>2610</v>
      </c>
    </row>
    <row r="1998" spans="6:76" x14ac:dyDescent="0.2">
      <c r="F1998" s="14"/>
      <c r="AX1998" s="8" t="s">
        <v>749</v>
      </c>
      <c r="AY1998" s="8" t="s">
        <v>4580</v>
      </c>
      <c r="AZ1998" s="8" t="s">
        <v>1623</v>
      </c>
      <c r="BA1998" s="9">
        <v>1576.34423344282</v>
      </c>
      <c r="BB1998" s="9">
        <v>1876.5788551001599</v>
      </c>
      <c r="BC1998" s="9">
        <v>66.2718347729557</v>
      </c>
      <c r="BD1998" s="9"/>
      <c r="BE1998" s="9">
        <v>455</v>
      </c>
      <c r="BF1998" s="9">
        <v>129.0626101</v>
      </c>
      <c r="BG1998" s="9"/>
      <c r="BH1998" s="9"/>
      <c r="BI1998" s="9">
        <v>2942.52075485261</v>
      </c>
      <c r="BJ1998" s="9"/>
      <c r="BK1998" s="9"/>
      <c r="BL1998" s="9">
        <v>2571.4618798220199</v>
      </c>
      <c r="BM1998" s="9"/>
      <c r="BN1998" s="9">
        <v>1879.78553422498</v>
      </c>
      <c r="BO1998" s="9"/>
      <c r="BP1998" s="9"/>
      <c r="BQ1998" s="9"/>
      <c r="BR1998" s="9"/>
      <c r="BS1998" s="9">
        <v>1876.5788551001599</v>
      </c>
      <c r="BT1998" s="9"/>
      <c r="BU1998" s="9"/>
      <c r="BV1998" s="9"/>
      <c r="BW1998" s="9"/>
      <c r="BX1998" s="9">
        <v>1180</v>
      </c>
    </row>
    <row r="1999" spans="6:76" x14ac:dyDescent="0.2">
      <c r="F1999" s="14"/>
      <c r="AX1999" s="8" t="s">
        <v>4581</v>
      </c>
      <c r="AY1999" s="8" t="s">
        <v>4582</v>
      </c>
      <c r="AZ1999" s="8" t="s">
        <v>1623</v>
      </c>
      <c r="BA1999" s="9">
        <v>2270.6500747785299</v>
      </c>
      <c r="BB1999" s="9">
        <v>1876.6456749019101</v>
      </c>
      <c r="BC1999" s="9">
        <v>68.2063947040497</v>
      </c>
      <c r="BD1999" s="9"/>
      <c r="BE1999" s="9">
        <v>580</v>
      </c>
      <c r="BF1999" s="9">
        <v>105.41684290000001</v>
      </c>
      <c r="BG1999" s="9"/>
      <c r="BH1999" s="9"/>
      <c r="BI1999" s="9">
        <v>1807.6629125193001</v>
      </c>
      <c r="BJ1999" s="9"/>
      <c r="BK1999" s="9"/>
      <c r="BL1999" s="9">
        <v>1039.84737154407</v>
      </c>
      <c r="BM1999" s="9"/>
      <c r="BN1999" s="9">
        <v>651.87223132822601</v>
      </c>
      <c r="BO1999" s="9">
        <v>3504.3909289615199</v>
      </c>
      <c r="BP1999" s="9"/>
      <c r="BQ1999" s="9"/>
      <c r="BR1999" s="9">
        <v>3603.4977240559401</v>
      </c>
      <c r="BS1999" s="9">
        <v>3530.6735734161198</v>
      </c>
      <c r="BT1999" s="9">
        <v>1876.6456749019101</v>
      </c>
      <c r="BU1999" s="9">
        <v>4325.1642671108202</v>
      </c>
      <c r="BV1999" s="9"/>
      <c r="BW1999" s="9">
        <v>3951.97929582598</v>
      </c>
      <c r="BX1999" s="9"/>
    </row>
    <row r="2000" spans="6:76" x14ac:dyDescent="0.2">
      <c r="F2000" s="14"/>
      <c r="AX2000" s="8" t="s">
        <v>4583</v>
      </c>
      <c r="AY2000" s="8" t="s">
        <v>4584</v>
      </c>
      <c r="AZ2000" s="8" t="s">
        <v>1623</v>
      </c>
      <c r="BA2000" s="9">
        <v>1510.1673914087701</v>
      </c>
      <c r="BB2000" s="9">
        <v>1877.9860267404899</v>
      </c>
      <c r="BC2000" s="9">
        <v>61.585188143798803</v>
      </c>
      <c r="BD2000" s="9"/>
      <c r="BE2000" s="9">
        <v>2022</v>
      </c>
      <c r="BF2000" s="9">
        <v>307.10868140000002</v>
      </c>
      <c r="BG2000" s="9">
        <v>413.14936610000001</v>
      </c>
      <c r="BH2000" s="9"/>
      <c r="BI2000" s="9"/>
      <c r="BJ2000" s="9"/>
      <c r="BK2000" s="9"/>
      <c r="BL2000" s="9">
        <v>2007.4715141603201</v>
      </c>
      <c r="BM2000" s="9"/>
      <c r="BN2000" s="9">
        <v>2562.7742474716501</v>
      </c>
      <c r="BO2000" s="9"/>
      <c r="BP2000" s="9">
        <v>1748.50053932067</v>
      </c>
      <c r="BQ2000" s="9"/>
      <c r="BR2000" s="9"/>
      <c r="BS2000" s="9"/>
      <c r="BT2000" s="9"/>
      <c r="BU2000" s="9"/>
      <c r="BV2000" s="9"/>
      <c r="BW2000" s="9"/>
      <c r="BX2000" s="9"/>
    </row>
    <row r="2001" spans="6:76" x14ac:dyDescent="0.2">
      <c r="F2001" s="14"/>
      <c r="AX2001" s="8" t="s">
        <v>855</v>
      </c>
      <c r="AY2001" s="8" t="s">
        <v>4585</v>
      </c>
      <c r="AZ2001" s="8" t="s">
        <v>1623</v>
      </c>
      <c r="BA2001" s="9">
        <v>2032.9587986455799</v>
      </c>
      <c r="BB2001" s="9">
        <v>1878.79842670733</v>
      </c>
      <c r="BC2001" s="9">
        <v>32.7483726660409</v>
      </c>
      <c r="BD2001" s="9"/>
      <c r="BE2001" s="9">
        <v>1791</v>
      </c>
      <c r="BF2001" s="9">
        <v>1062.9575769999999</v>
      </c>
      <c r="BG2001" s="9"/>
      <c r="BH2001" s="9"/>
      <c r="BI2001" s="9">
        <v>1640.3685574834701</v>
      </c>
      <c r="BJ2001" s="9"/>
      <c r="BK2001" s="9">
        <v>1250.8170985916299</v>
      </c>
      <c r="BL2001" s="9">
        <v>2425.6420442116901</v>
      </c>
      <c r="BM2001" s="9"/>
      <c r="BN2001" s="9">
        <v>1949.1344311211401</v>
      </c>
      <c r="BO2001" s="9"/>
      <c r="BP2001" s="9">
        <v>2033.3914902285501</v>
      </c>
      <c r="BQ2001" s="9"/>
      <c r="BR2001" s="9">
        <v>2552.8733431932201</v>
      </c>
      <c r="BS2001" s="9">
        <v>1808.4624222935299</v>
      </c>
      <c r="BT2001" s="9"/>
      <c r="BU2001" s="9"/>
      <c r="BV2001" s="9">
        <v>2926.6851465350301</v>
      </c>
      <c r="BW2001" s="9">
        <v>3324.1734730886701</v>
      </c>
      <c r="BX2001" s="9">
        <v>1630</v>
      </c>
    </row>
    <row r="2002" spans="6:76" x14ac:dyDescent="0.2">
      <c r="F2002" s="14"/>
      <c r="AX2002" s="8" t="s">
        <v>4586</v>
      </c>
      <c r="AY2002" s="8" t="s">
        <v>4587</v>
      </c>
      <c r="AZ2002" s="8" t="s">
        <v>1623</v>
      </c>
      <c r="BA2002" s="9">
        <v>1996.04254494001</v>
      </c>
      <c r="BB2002" s="9">
        <v>1878.8693646307399</v>
      </c>
      <c r="BC2002" s="9">
        <v>57.923390089644698</v>
      </c>
      <c r="BD2002" s="9"/>
      <c r="BE2002" s="9">
        <v>2779</v>
      </c>
      <c r="BF2002" s="9">
        <v>471.14639790000001</v>
      </c>
      <c r="BG2002" s="9"/>
      <c r="BH2002" s="9"/>
      <c r="BI2002" s="9">
        <v>1405.2851740431699</v>
      </c>
      <c r="BJ2002" s="9"/>
      <c r="BK2002" s="9">
        <v>1242.8644875454399</v>
      </c>
      <c r="BL2002" s="9">
        <v>2848.2730362346101</v>
      </c>
      <c r="BM2002" s="9"/>
      <c r="BN2002" s="9">
        <v>2198.4458889774</v>
      </c>
      <c r="BO2002" s="9"/>
      <c r="BP2002" s="9">
        <v>1878.8693646307399</v>
      </c>
      <c r="BQ2002" s="9"/>
      <c r="BR2002" s="9"/>
      <c r="BS2002" s="9">
        <v>1852.10617338216</v>
      </c>
      <c r="BT2002" s="9"/>
      <c r="BU2002" s="9"/>
      <c r="BV2002" s="9">
        <v>3899.2810780189998</v>
      </c>
      <c r="BW2002" s="9">
        <v>3256.1963936075499</v>
      </c>
      <c r="BX2002" s="9">
        <v>125</v>
      </c>
    </row>
    <row r="2003" spans="6:76" x14ac:dyDescent="0.2">
      <c r="F2003" s="14"/>
      <c r="AX2003" s="8" t="s">
        <v>1382</v>
      </c>
      <c r="AY2003" s="8" t="s">
        <v>1382</v>
      </c>
      <c r="AZ2003" s="8" t="s">
        <v>1640</v>
      </c>
      <c r="BA2003" s="9">
        <v>1750.1886293422201</v>
      </c>
      <c r="BB2003" s="9">
        <v>1879.8701586264101</v>
      </c>
      <c r="BC2003" s="9">
        <v>76.2193677300058</v>
      </c>
      <c r="BD2003" s="9"/>
      <c r="BE2003" s="9"/>
      <c r="BF2003" s="9">
        <v>5.1392439640000003</v>
      </c>
      <c r="BG2003" s="9"/>
      <c r="BH2003" s="9"/>
      <c r="BI2003" s="9"/>
      <c r="BJ2003" s="9"/>
      <c r="BK2003" s="9"/>
      <c r="BL2003" s="9"/>
      <c r="BM2003" s="9"/>
      <c r="BN2003" s="9"/>
      <c r="BO2003" s="9"/>
      <c r="BP2003" s="9">
        <v>2041.78645414619</v>
      </c>
      <c r="BQ2003" s="9"/>
      <c r="BR2003" s="9"/>
      <c r="BS2003" s="9">
        <v>1717.95386310663</v>
      </c>
      <c r="BT2003" s="9"/>
      <c r="BU2003" s="9"/>
      <c r="BV2003" s="9"/>
      <c r="BW2003" s="9">
        <v>3235.8749561520799</v>
      </c>
      <c r="BX2003" s="9"/>
    </row>
    <row r="2004" spans="6:76" x14ac:dyDescent="0.2">
      <c r="F2004" s="14"/>
      <c r="AX2004" s="8" t="s">
        <v>4588</v>
      </c>
      <c r="AY2004" s="8" t="s">
        <v>4589</v>
      </c>
      <c r="AZ2004" s="8" t="s">
        <v>1623</v>
      </c>
      <c r="BA2004" s="9">
        <v>2391.7688042449299</v>
      </c>
      <c r="BB2004" s="9">
        <v>1883.07511474378</v>
      </c>
      <c r="BC2004" s="9">
        <v>71.929940923072294</v>
      </c>
      <c r="BD2004" s="9"/>
      <c r="BE2004" s="9">
        <v>2237</v>
      </c>
      <c r="BF2004" s="9">
        <v>870.04703440000003</v>
      </c>
      <c r="BG2004" s="9"/>
      <c r="BH2004" s="9"/>
      <c r="BI2004" s="9"/>
      <c r="BJ2004" s="9"/>
      <c r="BK2004" s="9">
        <v>2040.41554264704</v>
      </c>
      <c r="BL2004" s="9">
        <v>1377.88596335687</v>
      </c>
      <c r="BM2004" s="9"/>
      <c r="BN2004" s="9">
        <v>7024.9734255645399</v>
      </c>
      <c r="BO2004" s="9"/>
      <c r="BP2004" s="9">
        <v>1769.3442491829701</v>
      </c>
      <c r="BQ2004" s="9"/>
      <c r="BR2004" s="9"/>
      <c r="BS2004" s="9">
        <v>1816.15022948755</v>
      </c>
      <c r="BT2004" s="9">
        <v>1797.36483271819</v>
      </c>
      <c r="BU2004" s="9"/>
      <c r="BV2004" s="9"/>
      <c r="BW2004" s="9">
        <v>3034.5067650921601</v>
      </c>
      <c r="BX2004" s="9">
        <v>1950</v>
      </c>
    </row>
    <row r="2005" spans="6:76" x14ac:dyDescent="0.2">
      <c r="F2005" s="14"/>
      <c r="AX2005" s="8" t="s">
        <v>996</v>
      </c>
      <c r="AY2005" s="8" t="s">
        <v>4590</v>
      </c>
      <c r="AZ2005" s="8" t="s">
        <v>1623</v>
      </c>
      <c r="BA2005" s="9">
        <v>2076.2767861198599</v>
      </c>
      <c r="BB2005" s="9">
        <v>1883.4010100427899</v>
      </c>
      <c r="BC2005" s="9">
        <v>72.658770147306598</v>
      </c>
      <c r="BD2005" s="9">
        <v>5291</v>
      </c>
      <c r="BE2005" s="9">
        <v>1573</v>
      </c>
      <c r="BF2005" s="9">
        <v>341.97599880000001</v>
      </c>
      <c r="BG2005" s="9"/>
      <c r="BH2005" s="9"/>
      <c r="BI2005" s="9">
        <v>2309.3592993286002</v>
      </c>
      <c r="BJ2005" s="9"/>
      <c r="BK2005" s="9"/>
      <c r="BL2005" s="9">
        <v>2193.8020200855799</v>
      </c>
      <c r="BM2005" s="9"/>
      <c r="BN2005" s="9">
        <v>847.02423774880003</v>
      </c>
      <c r="BO2005" s="9"/>
      <c r="BP2005" s="9">
        <v>1414.05273299591</v>
      </c>
      <c r="BQ2005" s="9"/>
      <c r="BR2005" s="9"/>
      <c r="BS2005" s="9"/>
      <c r="BT2005" s="9"/>
      <c r="BU2005" s="9"/>
      <c r="BV2005" s="9"/>
      <c r="BW2005" s="9"/>
      <c r="BX2005" s="9">
        <v>2640</v>
      </c>
    </row>
    <row r="2006" spans="6:76" x14ac:dyDescent="0.2">
      <c r="F2006" s="14"/>
      <c r="AX2006" s="8" t="s">
        <v>4591</v>
      </c>
      <c r="AY2006" s="8" t="s">
        <v>4592</v>
      </c>
      <c r="AZ2006" s="8" t="s">
        <v>1623</v>
      </c>
      <c r="BA2006" s="9">
        <v>1811.0258224700401</v>
      </c>
      <c r="BB2006" s="9">
        <v>1884.3194057912999</v>
      </c>
      <c r="BC2006" s="9">
        <v>50.848526039539799</v>
      </c>
      <c r="BD2006" s="9">
        <v>769</v>
      </c>
      <c r="BE2006" s="9">
        <v>2375</v>
      </c>
      <c r="BF2006" s="9">
        <v>383.83278189999999</v>
      </c>
      <c r="BG2006" s="9"/>
      <c r="BH2006" s="9"/>
      <c r="BI2006" s="9">
        <v>2338.4180283792498</v>
      </c>
      <c r="BJ2006" s="9"/>
      <c r="BK2006" s="9"/>
      <c r="BL2006" s="9">
        <v>1771.95128340626</v>
      </c>
      <c r="BM2006" s="9"/>
      <c r="BN2006" s="9">
        <v>995.84538344640202</v>
      </c>
      <c r="BO2006" s="9">
        <v>3293.1566595110999</v>
      </c>
      <c r="BP2006" s="9">
        <v>2180.7966780461902</v>
      </c>
      <c r="BQ2006" s="9"/>
      <c r="BR2006" s="9">
        <v>2888.9638266899101</v>
      </c>
      <c r="BS2006" s="9">
        <v>1884.3194057912999</v>
      </c>
      <c r="BT2006" s="9"/>
      <c r="BU2006" s="9"/>
      <c r="BV2006" s="9"/>
      <c r="BW2006" s="9"/>
      <c r="BX2006" s="9">
        <v>1040</v>
      </c>
    </row>
    <row r="2007" spans="6:76" x14ac:dyDescent="0.2">
      <c r="F2007" s="14"/>
      <c r="AX2007" s="8" t="s">
        <v>1350</v>
      </c>
      <c r="AY2007" s="8" t="s">
        <v>4593</v>
      </c>
      <c r="AZ2007" s="8" t="s">
        <v>1640</v>
      </c>
      <c r="BA2007" s="9">
        <v>2690.46949255045</v>
      </c>
      <c r="BB2007" s="9">
        <v>1885.8580823964801</v>
      </c>
      <c r="BC2007" s="9">
        <v>80.311241593588605</v>
      </c>
      <c r="BD2007" s="9"/>
      <c r="BE2007" s="9">
        <v>7738</v>
      </c>
      <c r="BF2007" s="9">
        <v>2360.5941309999998</v>
      </c>
      <c r="BG2007" s="9"/>
      <c r="BH2007" s="9">
        <v>4425.7275100999996</v>
      </c>
      <c r="BI2007" s="9">
        <v>2424.9603122802901</v>
      </c>
      <c r="BJ2007" s="9"/>
      <c r="BK2007" s="9">
        <v>1696.9554837513699</v>
      </c>
      <c r="BL2007" s="9">
        <v>1885.8580823964801</v>
      </c>
      <c r="BM2007" s="9"/>
      <c r="BN2007" s="9">
        <v>1022.60397300438</v>
      </c>
      <c r="BO2007" s="9"/>
      <c r="BP2007" s="9">
        <v>1860.5259404215001</v>
      </c>
      <c r="BQ2007" s="9"/>
      <c r="BR2007" s="9"/>
      <c r="BS2007" s="9"/>
      <c r="BT2007" s="9"/>
      <c r="BU2007" s="9"/>
      <c r="BV2007" s="9"/>
      <c r="BW2007" s="9"/>
      <c r="BX2007" s="9">
        <v>799</v>
      </c>
    </row>
    <row r="2008" spans="6:76" x14ac:dyDescent="0.2">
      <c r="F2008" s="14"/>
      <c r="AX2008" s="8" t="s">
        <v>4594</v>
      </c>
      <c r="AY2008" s="8" t="s">
        <v>4595</v>
      </c>
      <c r="AZ2008" s="8" t="s">
        <v>1623</v>
      </c>
      <c r="BA2008" s="9">
        <v>1890.3999548914501</v>
      </c>
      <c r="BB2008" s="9">
        <v>1886</v>
      </c>
      <c r="BC2008" s="9">
        <v>81.490150170324796</v>
      </c>
      <c r="BD2008" s="9"/>
      <c r="BE2008" s="9">
        <v>1886</v>
      </c>
      <c r="BF2008" s="9">
        <v>198.93812919999999</v>
      </c>
      <c r="BG2008" s="9"/>
      <c r="BH2008" s="9"/>
      <c r="BI2008" s="9">
        <v>3913.3928848924102</v>
      </c>
      <c r="BJ2008" s="9"/>
      <c r="BK2008" s="9"/>
      <c r="BL2008" s="9">
        <v>2841.5909839727601</v>
      </c>
      <c r="BM2008" s="9"/>
      <c r="BN2008" s="9">
        <v>612.07777639207802</v>
      </c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</row>
    <row r="2009" spans="6:76" x14ac:dyDescent="0.2">
      <c r="F2009" s="14"/>
      <c r="AX2009" s="8" t="s">
        <v>4596</v>
      </c>
      <c r="AY2009" s="8" t="s">
        <v>4597</v>
      </c>
      <c r="AZ2009" s="8" t="s">
        <v>1623</v>
      </c>
      <c r="BA2009" s="9">
        <v>2088.5283250841999</v>
      </c>
      <c r="BB2009" s="9">
        <v>1886.2166012314401</v>
      </c>
      <c r="BC2009" s="9">
        <v>58.552062418327303</v>
      </c>
      <c r="BD2009" s="9"/>
      <c r="BE2009" s="9">
        <v>1423</v>
      </c>
      <c r="BF2009" s="9">
        <v>471.25533130000002</v>
      </c>
      <c r="BG2009" s="9">
        <v>326.3760901</v>
      </c>
      <c r="BH2009" s="9"/>
      <c r="BI2009" s="9">
        <v>2211.1393893235099</v>
      </c>
      <c r="BJ2009" s="9"/>
      <c r="BK2009" s="9"/>
      <c r="BL2009" s="9">
        <v>3463.1455820422898</v>
      </c>
      <c r="BM2009" s="9"/>
      <c r="BN2009" s="9">
        <v>3189.5866032422</v>
      </c>
      <c r="BO2009" s="9">
        <v>3486.7822897637602</v>
      </c>
      <c r="BP2009" s="9">
        <v>1886.2166012314401</v>
      </c>
      <c r="BQ2009" s="9">
        <v>3718.0935506717101</v>
      </c>
      <c r="BR2009" s="9"/>
      <c r="BS2009" s="9">
        <v>1588.21613825132</v>
      </c>
      <c r="BT2009" s="9"/>
      <c r="BU2009" s="9"/>
      <c r="BV2009" s="9"/>
      <c r="BW2009" s="9"/>
      <c r="BX2009" s="9">
        <v>1210</v>
      </c>
    </row>
    <row r="2010" spans="6:76" x14ac:dyDescent="0.2">
      <c r="F2010" s="14"/>
      <c r="AX2010" s="8" t="s">
        <v>4598</v>
      </c>
      <c r="AY2010" s="8" t="s">
        <v>4599</v>
      </c>
      <c r="AZ2010" s="8" t="s">
        <v>1623</v>
      </c>
      <c r="BA2010" s="9">
        <v>2117.42004110791</v>
      </c>
      <c r="BB2010" s="9">
        <v>1886.8055059768101</v>
      </c>
      <c r="BC2010" s="9">
        <v>57.1919688811168</v>
      </c>
      <c r="BD2010" s="9"/>
      <c r="BE2010" s="9">
        <v>4068</v>
      </c>
      <c r="BF2010" s="9">
        <v>136.14181730000001</v>
      </c>
      <c r="BG2010" s="9"/>
      <c r="BH2010" s="9"/>
      <c r="BI2010" s="9">
        <v>1131.8134262306201</v>
      </c>
      <c r="BJ2010" s="9"/>
      <c r="BK2010" s="9"/>
      <c r="BL2010" s="9">
        <v>1424.96226546152</v>
      </c>
      <c r="BM2010" s="9"/>
      <c r="BN2010" s="9">
        <v>1507.64114047762</v>
      </c>
      <c r="BO2010" s="9">
        <v>2069.96237839279</v>
      </c>
      <c r="BP2010" s="9">
        <v>2456.2912897207102</v>
      </c>
      <c r="BQ2010" s="9">
        <v>3618.4099682672399</v>
      </c>
      <c r="BR2010" s="9"/>
      <c r="BS2010" s="9">
        <v>2540.5787798998399</v>
      </c>
      <c r="BT2010" s="9">
        <v>1594.5888283920301</v>
      </c>
      <c r="BU2010" s="9"/>
      <c r="BV2010" s="9">
        <v>1886.8055059768101</v>
      </c>
      <c r="BW2010" s="9">
        <v>4095.2651342836102</v>
      </c>
      <c r="BX2010" s="9">
        <v>996</v>
      </c>
    </row>
    <row r="2011" spans="6:76" x14ac:dyDescent="0.2">
      <c r="F2011" s="14"/>
      <c r="AX2011" s="8" t="s">
        <v>4600</v>
      </c>
      <c r="AY2011" s="8" t="s">
        <v>4601</v>
      </c>
      <c r="AZ2011" s="8" t="s">
        <v>1623</v>
      </c>
      <c r="BA2011" s="9">
        <v>2097.0615738553502</v>
      </c>
      <c r="BB2011" s="9">
        <v>1886.9009000124699</v>
      </c>
      <c r="BC2011" s="9">
        <v>55.864135446194801</v>
      </c>
      <c r="BD2011" s="9"/>
      <c r="BE2011" s="9">
        <v>1843</v>
      </c>
      <c r="BF2011" s="9">
        <v>490.46620189999999</v>
      </c>
      <c r="BG2011" s="9"/>
      <c r="BH2011" s="9"/>
      <c r="BI2011" s="9">
        <v>1658.9141313477501</v>
      </c>
      <c r="BJ2011" s="9"/>
      <c r="BK2011" s="9"/>
      <c r="BL2011" s="9">
        <v>4087.4245639327601</v>
      </c>
      <c r="BM2011" s="9"/>
      <c r="BN2011" s="9">
        <v>2337.16909865358</v>
      </c>
      <c r="BO2011" s="9"/>
      <c r="BP2011" s="9"/>
      <c r="BQ2011" s="9">
        <v>3669.3856521142102</v>
      </c>
      <c r="BR2011" s="9"/>
      <c r="BS2011" s="9">
        <v>1886.9009000124699</v>
      </c>
      <c r="BT2011" s="9"/>
      <c r="BU2011" s="9"/>
      <c r="BV2011" s="9">
        <v>2070.29361673741</v>
      </c>
      <c r="BW2011" s="9"/>
      <c r="BX2011" s="9">
        <v>830</v>
      </c>
    </row>
    <row r="2012" spans="6:76" x14ac:dyDescent="0.2">
      <c r="F2012" s="14"/>
      <c r="AX2012" s="8" t="s">
        <v>4602</v>
      </c>
      <c r="AY2012" s="8" t="s">
        <v>4603</v>
      </c>
      <c r="AZ2012" s="8" t="s">
        <v>1623</v>
      </c>
      <c r="BA2012" s="9">
        <v>1794.24187418979</v>
      </c>
      <c r="BB2012" s="9">
        <v>1888.74814791119</v>
      </c>
      <c r="BC2012" s="9">
        <v>23.656315680143798</v>
      </c>
      <c r="BD2012" s="9"/>
      <c r="BE2012" s="9"/>
      <c r="BF2012" s="9"/>
      <c r="BG2012" s="9"/>
      <c r="BH2012" s="9"/>
      <c r="BI2012" s="9"/>
      <c r="BJ2012" s="9">
        <v>1215.4174911560899</v>
      </c>
      <c r="BK2012" s="9"/>
      <c r="BL2012" s="9"/>
      <c r="BM2012" s="9"/>
      <c r="BN2012" s="9">
        <v>1755.2875207045499</v>
      </c>
      <c r="BO2012" s="9"/>
      <c r="BP2012" s="9">
        <v>2022.2087751178201</v>
      </c>
      <c r="BQ2012" s="9"/>
      <c r="BR2012" s="9"/>
      <c r="BS2012" s="9"/>
      <c r="BT2012" s="9">
        <v>2184.0537097807</v>
      </c>
      <c r="BU2012" s="9"/>
      <c r="BV2012" s="9"/>
      <c r="BW2012" s="9"/>
      <c r="BX2012" s="9"/>
    </row>
    <row r="2013" spans="6:76" x14ac:dyDescent="0.2">
      <c r="F2013" s="14"/>
      <c r="AX2013" s="8" t="s">
        <v>4604</v>
      </c>
      <c r="AY2013" s="8" t="s">
        <v>4605</v>
      </c>
      <c r="AZ2013" s="8" t="s">
        <v>1623</v>
      </c>
      <c r="BA2013" s="9">
        <v>2141.7284796245399</v>
      </c>
      <c r="BB2013" s="9">
        <v>1890</v>
      </c>
      <c r="BC2013" s="9">
        <v>75.832761422234697</v>
      </c>
      <c r="BD2013" s="9"/>
      <c r="BE2013" s="9"/>
      <c r="BF2013" s="9"/>
      <c r="BG2013" s="9"/>
      <c r="BH2013" s="9"/>
      <c r="BI2013" s="9">
        <v>69.221904678530606</v>
      </c>
      <c r="BJ2013" s="9"/>
      <c r="BK2013" s="9"/>
      <c r="BL2013" s="9">
        <v>610.356751906819</v>
      </c>
      <c r="BM2013" s="9"/>
      <c r="BN2013" s="9"/>
      <c r="BO2013" s="9"/>
      <c r="BP2013" s="9">
        <v>1583.5320533638001</v>
      </c>
      <c r="BQ2013" s="9">
        <v>4847.8928280414302</v>
      </c>
      <c r="BR2013" s="9">
        <v>3118.3312451949901</v>
      </c>
      <c r="BS2013" s="9"/>
      <c r="BT2013" s="9"/>
      <c r="BU2013" s="9"/>
      <c r="BV2013" s="9">
        <v>2872.7645741862402</v>
      </c>
      <c r="BW2013" s="9"/>
      <c r="BX2013" s="9">
        <v>1890</v>
      </c>
    </row>
    <row r="2014" spans="6:76" x14ac:dyDescent="0.2">
      <c r="F2014" s="14"/>
      <c r="AX2014" s="8" t="s">
        <v>4606</v>
      </c>
      <c r="AY2014" s="8" t="s">
        <v>4607</v>
      </c>
      <c r="AZ2014" s="8" t="s">
        <v>1623</v>
      </c>
      <c r="BA2014" s="9">
        <v>2146.7074934163602</v>
      </c>
      <c r="BB2014" s="9">
        <v>1890</v>
      </c>
      <c r="BC2014" s="9">
        <v>49.4756738349381</v>
      </c>
      <c r="BD2014" s="9"/>
      <c r="BE2014" s="9">
        <v>3949</v>
      </c>
      <c r="BF2014" s="9">
        <v>974.29657859999998</v>
      </c>
      <c r="BG2014" s="9"/>
      <c r="BH2014" s="9"/>
      <c r="BI2014" s="9">
        <v>2862.0342745541402</v>
      </c>
      <c r="BJ2014" s="9"/>
      <c r="BK2014" s="9"/>
      <c r="BL2014" s="9">
        <v>2628.34982825507</v>
      </c>
      <c r="BM2014" s="9"/>
      <c r="BN2014" s="9">
        <v>1134.4113601346601</v>
      </c>
      <c r="BO2014" s="9"/>
      <c r="BP2014" s="9">
        <v>1588.86041237066</v>
      </c>
      <c r="BQ2014" s="9"/>
      <c r="BR2014" s="9"/>
      <c r="BS2014" s="9"/>
      <c r="BT2014" s="9"/>
      <c r="BU2014" s="9"/>
      <c r="BV2014" s="9"/>
      <c r="BW2014" s="9"/>
      <c r="BX2014" s="9">
        <v>1890</v>
      </c>
    </row>
    <row r="2015" spans="6:76" x14ac:dyDescent="0.2">
      <c r="F2015" s="14"/>
      <c r="AX2015" s="8" t="s">
        <v>4608</v>
      </c>
      <c r="AY2015" s="8" t="s">
        <v>4609</v>
      </c>
      <c r="AZ2015" s="8" t="s">
        <v>1623</v>
      </c>
      <c r="BA2015" s="9">
        <v>1613.8889123919</v>
      </c>
      <c r="BB2015" s="9">
        <v>1890.8786184446101</v>
      </c>
      <c r="BC2015" s="9">
        <v>51.945875818923703</v>
      </c>
      <c r="BD2015" s="9"/>
      <c r="BE2015" s="9">
        <v>2081</v>
      </c>
      <c r="BF2015" s="9">
        <v>106.1289644</v>
      </c>
      <c r="BG2015" s="9"/>
      <c r="BH2015" s="9"/>
      <c r="BI2015" s="9">
        <v>1700.7572368892299</v>
      </c>
      <c r="BJ2015" s="9"/>
      <c r="BK2015" s="9"/>
      <c r="BL2015" s="9">
        <v>2436.2054217037798</v>
      </c>
      <c r="BM2015" s="9"/>
      <c r="BN2015" s="9">
        <v>1273.28473697561</v>
      </c>
      <c r="BO2015" s="9"/>
      <c r="BP2015" s="9"/>
      <c r="BQ2015" s="9"/>
      <c r="BR2015" s="9"/>
      <c r="BS2015" s="9"/>
      <c r="BT2015" s="9">
        <v>2085.9571143827802</v>
      </c>
      <c r="BU2015" s="9"/>
      <c r="BV2015" s="9"/>
      <c r="BW2015" s="9"/>
      <c r="BX2015" s="9"/>
    </row>
    <row r="2016" spans="6:76" x14ac:dyDescent="0.2">
      <c r="F2016" s="14"/>
      <c r="AX2016" s="8" t="s">
        <v>4610</v>
      </c>
      <c r="AY2016" s="8" t="s">
        <v>4611</v>
      </c>
      <c r="AZ2016" s="8" t="s">
        <v>1623</v>
      </c>
      <c r="BA2016" s="9">
        <v>1819.5271952108101</v>
      </c>
      <c r="BB2016" s="9">
        <v>1891.2087549211301</v>
      </c>
      <c r="BC2016" s="9">
        <v>57.336147218940098</v>
      </c>
      <c r="BD2016" s="9"/>
      <c r="BE2016" s="9">
        <v>3745</v>
      </c>
      <c r="BF2016" s="9">
        <v>235.80649589999999</v>
      </c>
      <c r="BG2016" s="9"/>
      <c r="BH2016" s="9"/>
      <c r="BI2016" s="9">
        <v>1891.2087549211301</v>
      </c>
      <c r="BJ2016" s="9">
        <v>995.12623740782396</v>
      </c>
      <c r="BK2016" s="9"/>
      <c r="BL2016" s="9">
        <v>813.52695834728002</v>
      </c>
      <c r="BM2016" s="9"/>
      <c r="BN2016" s="9">
        <v>2079.29823486546</v>
      </c>
      <c r="BO2016" s="9">
        <v>2460.4739273946998</v>
      </c>
      <c r="BP2016" s="9">
        <v>2380.0854478196502</v>
      </c>
      <c r="BQ2016" s="9"/>
      <c r="BR2016" s="9"/>
      <c r="BS2016" s="9">
        <v>1775.21870024124</v>
      </c>
      <c r="BT2016" s="9"/>
      <c r="BU2016" s="9"/>
      <c r="BV2016" s="9"/>
      <c r="BW2016" s="9"/>
      <c r="BX2016" s="9"/>
    </row>
    <row r="2017" spans="6:76" x14ac:dyDescent="0.2">
      <c r="F2017" s="14"/>
      <c r="AX2017" s="8" t="s">
        <v>4612</v>
      </c>
      <c r="AY2017" s="8" t="s">
        <v>4613</v>
      </c>
      <c r="AZ2017" s="8" t="s">
        <v>1623</v>
      </c>
      <c r="BA2017" s="9">
        <v>3966.50144599129</v>
      </c>
      <c r="BB2017" s="9">
        <v>1891.4853901363899</v>
      </c>
      <c r="BC2017" s="9">
        <v>168.24327321431801</v>
      </c>
      <c r="BD2017" s="9"/>
      <c r="BE2017" s="9">
        <v>1229</v>
      </c>
      <c r="BF2017" s="9">
        <v>322.93534010000002</v>
      </c>
      <c r="BG2017" s="9"/>
      <c r="BH2017" s="9"/>
      <c r="BI2017" s="9">
        <v>2923.3911137713199</v>
      </c>
      <c r="BJ2017" s="9"/>
      <c r="BK2017" s="9"/>
      <c r="BL2017" s="9"/>
      <c r="BM2017" s="9">
        <v>20356.978703079199</v>
      </c>
      <c r="BN2017" s="9">
        <v>866.73563070706405</v>
      </c>
      <c r="BO2017" s="9"/>
      <c r="BP2017" s="9">
        <v>2072.62583444645</v>
      </c>
      <c r="BQ2017" s="9"/>
      <c r="BR2017" s="9"/>
      <c r="BS2017" s="9">
        <v>1710.3449458263301</v>
      </c>
      <c r="BT2017" s="9"/>
      <c r="BU2017" s="9"/>
      <c r="BV2017" s="9"/>
      <c r="BW2017" s="9"/>
      <c r="BX2017" s="9">
        <v>2250</v>
      </c>
    </row>
    <row r="2018" spans="6:76" x14ac:dyDescent="0.2">
      <c r="F2018" s="14"/>
      <c r="AX2018" s="8" t="s">
        <v>647</v>
      </c>
      <c r="AY2018" s="8" t="s">
        <v>4614</v>
      </c>
      <c r="AZ2018" s="8" t="s">
        <v>1623</v>
      </c>
      <c r="BA2018" s="9">
        <v>3685.4078203879399</v>
      </c>
      <c r="BB2018" s="9">
        <v>1892.5850337545301</v>
      </c>
      <c r="BC2018" s="9">
        <v>106.673592465685</v>
      </c>
      <c r="BD2018" s="9"/>
      <c r="BE2018" s="9">
        <v>13797</v>
      </c>
      <c r="BF2018" s="9">
        <v>368.94326089999998</v>
      </c>
      <c r="BG2018" s="9"/>
      <c r="BH2018" s="9"/>
      <c r="BI2018" s="9">
        <v>1391.0785030760501</v>
      </c>
      <c r="BJ2018" s="9"/>
      <c r="BK2018" s="9">
        <v>2605.1117624261501</v>
      </c>
      <c r="BL2018" s="9">
        <v>2432.6600481349801</v>
      </c>
      <c r="BM2018" s="9">
        <v>7670.9881087761196</v>
      </c>
      <c r="BN2018" s="9">
        <v>1755.1916834210101</v>
      </c>
      <c r="BO2018" s="9"/>
      <c r="BP2018" s="9">
        <v>1572.8858864752699</v>
      </c>
      <c r="BQ2018" s="9">
        <v>5254.8203121884198</v>
      </c>
      <c r="BR2018" s="9"/>
      <c r="BS2018" s="9">
        <v>1798.22142511479</v>
      </c>
      <c r="BT2018" s="9">
        <v>1892.5850337545301</v>
      </c>
      <c r="BU2018" s="9"/>
      <c r="BV2018" s="9"/>
      <c r="BW2018" s="9"/>
      <c r="BX2018" s="9"/>
    </row>
    <row r="2019" spans="6:76" x14ac:dyDescent="0.2">
      <c r="F2019" s="14"/>
      <c r="AX2019" s="8" t="s">
        <v>4615</v>
      </c>
      <c r="AY2019" s="8" t="s">
        <v>4616</v>
      </c>
      <c r="AZ2019" s="8" t="s">
        <v>1623</v>
      </c>
      <c r="BA2019" s="9">
        <v>2159.8768089442701</v>
      </c>
      <c r="BB2019" s="9">
        <v>1893.6331252039899</v>
      </c>
      <c r="BC2019" s="9">
        <v>52.415598447186397</v>
      </c>
      <c r="BD2019" s="9"/>
      <c r="BE2019" s="9">
        <v>1683</v>
      </c>
      <c r="BF2019" s="9">
        <v>234.1475877</v>
      </c>
      <c r="BG2019" s="9"/>
      <c r="BH2019" s="9"/>
      <c r="BI2019" s="9">
        <v>1852.2076509747901</v>
      </c>
      <c r="BJ2019" s="9"/>
      <c r="BK2019" s="9"/>
      <c r="BL2019" s="9">
        <v>1893.6331252039899</v>
      </c>
      <c r="BM2019" s="9"/>
      <c r="BN2019" s="9">
        <v>3802.6938459251401</v>
      </c>
      <c r="BO2019" s="9"/>
      <c r="BP2019" s="9"/>
      <c r="BQ2019" s="9"/>
      <c r="BR2019" s="9">
        <v>2811.7000146026899</v>
      </c>
      <c r="BS2019" s="9"/>
      <c r="BT2019" s="9"/>
      <c r="BU2019" s="9"/>
      <c r="BV2019" s="9">
        <v>2841.7554382032899</v>
      </c>
      <c r="BW2019" s="9"/>
      <c r="BX2019" s="9"/>
    </row>
    <row r="2020" spans="6:76" x14ac:dyDescent="0.2">
      <c r="F2020" s="14"/>
      <c r="AX2020" s="8" t="s">
        <v>4617</v>
      </c>
      <c r="AY2020" s="8" t="s">
        <v>4617</v>
      </c>
      <c r="AZ2020" s="8" t="s">
        <v>1623</v>
      </c>
      <c r="BA2020" s="9">
        <v>2262.39596078872</v>
      </c>
      <c r="BB2020" s="9">
        <v>1894.6493067491399</v>
      </c>
      <c r="BC2020" s="9">
        <v>54.417863802000397</v>
      </c>
      <c r="BD2020" s="9">
        <v>4820</v>
      </c>
      <c r="BE2020" s="9">
        <v>1199</v>
      </c>
      <c r="BF2020" s="9">
        <v>894.43336859999999</v>
      </c>
      <c r="BG2020" s="9"/>
      <c r="BH2020" s="9"/>
      <c r="BI2020" s="9">
        <v>1412.87197698606</v>
      </c>
      <c r="BJ2020" s="9"/>
      <c r="BK2020" s="9">
        <v>2183.3540840512201</v>
      </c>
      <c r="BL2020" s="9">
        <v>3349.8666587555299</v>
      </c>
      <c r="BM2020" s="9"/>
      <c r="BN2020" s="9">
        <v>1787.38825195656</v>
      </c>
      <c r="BO2020" s="9"/>
      <c r="BP2020" s="9"/>
      <c r="BQ2020" s="9"/>
      <c r="BR2020" s="9"/>
      <c r="BS2020" s="9">
        <v>1894.6493067491399</v>
      </c>
      <c r="BT2020" s="9"/>
      <c r="BU2020" s="9"/>
      <c r="BV2020" s="9"/>
      <c r="BW2020" s="9"/>
      <c r="BX2020" s="9">
        <v>2820</v>
      </c>
    </row>
    <row r="2021" spans="6:76" x14ac:dyDescent="0.2">
      <c r="F2021" s="14"/>
      <c r="AX2021" s="8" t="s">
        <v>4618</v>
      </c>
      <c r="AY2021" s="8" t="s">
        <v>4619</v>
      </c>
      <c r="AZ2021" s="8" t="s">
        <v>1623</v>
      </c>
      <c r="BA2021" s="9">
        <v>1867.43229052982</v>
      </c>
      <c r="BB2021" s="9">
        <v>1895.13648204931</v>
      </c>
      <c r="BC2021" s="9">
        <v>43.918787290882698</v>
      </c>
      <c r="BD2021" s="9"/>
      <c r="BE2021" s="9">
        <v>2231</v>
      </c>
      <c r="BF2021" s="9">
        <v>924.91160390000005</v>
      </c>
      <c r="BG2021" s="9"/>
      <c r="BH2021" s="9"/>
      <c r="BI2021" s="9">
        <v>1098.8303339234001</v>
      </c>
      <c r="BJ2021" s="9"/>
      <c r="BK2021" s="9"/>
      <c r="BL2021" s="9">
        <v>1987.62620080802</v>
      </c>
      <c r="BM2021" s="9"/>
      <c r="BN2021" s="9">
        <v>3546.8172215085301</v>
      </c>
      <c r="BO2021" s="9"/>
      <c r="BP2021" s="9">
        <v>1936.8802402390199</v>
      </c>
      <c r="BQ2021" s="9"/>
      <c r="BR2021" s="9"/>
      <c r="BS2021" s="9">
        <v>1853.39272385961</v>
      </c>
      <c r="BT2021" s="9"/>
      <c r="BU2021" s="9"/>
      <c r="BV2021" s="9"/>
      <c r="BW2021" s="9"/>
      <c r="BX2021" s="9">
        <v>1360</v>
      </c>
    </row>
    <row r="2022" spans="6:76" x14ac:dyDescent="0.2">
      <c r="F2022" s="14"/>
      <c r="AX2022" s="8" t="s">
        <v>4620</v>
      </c>
      <c r="AY2022" s="8" t="s">
        <v>4621</v>
      </c>
      <c r="AZ2022" s="8" t="s">
        <v>1623</v>
      </c>
      <c r="BA2022" s="9">
        <v>2203.6133025971399</v>
      </c>
      <c r="BB2022" s="9">
        <v>1895.1462049028701</v>
      </c>
      <c r="BC2022" s="9">
        <v>89.131206032525299</v>
      </c>
      <c r="BD2022" s="9"/>
      <c r="BE2022" s="9">
        <v>1345</v>
      </c>
      <c r="BF2022" s="9">
        <v>298.33030760000003</v>
      </c>
      <c r="BG2022" s="9"/>
      <c r="BH2022" s="9"/>
      <c r="BI2022" s="9">
        <v>1920.1877642438899</v>
      </c>
      <c r="BJ2022" s="9"/>
      <c r="BK2022" s="9">
        <v>7560.5680094915597</v>
      </c>
      <c r="BL2022" s="9">
        <v>1895.1462049028701</v>
      </c>
      <c r="BM2022" s="9"/>
      <c r="BN2022" s="9">
        <v>250.470565831752</v>
      </c>
      <c r="BO2022" s="9">
        <v>2207.1398342315001</v>
      </c>
      <c r="BP2022" s="9">
        <v>2051.1221384802302</v>
      </c>
      <c r="BQ2022" s="9"/>
      <c r="BR2022" s="9"/>
      <c r="BS2022" s="9">
        <v>1745.90654763465</v>
      </c>
      <c r="BT2022" s="9"/>
      <c r="BU2022" s="9"/>
      <c r="BV2022" s="9"/>
      <c r="BW2022" s="9">
        <v>3235.8749561520799</v>
      </c>
      <c r="BX2022" s="9">
        <v>1730</v>
      </c>
    </row>
    <row r="2023" spans="6:76" x14ac:dyDescent="0.2">
      <c r="F2023" s="14"/>
      <c r="AX2023" s="8" t="s">
        <v>4622</v>
      </c>
      <c r="AY2023" s="8" t="s">
        <v>4623</v>
      </c>
      <c r="AZ2023" s="8" t="s">
        <v>1623</v>
      </c>
      <c r="BA2023" s="9">
        <v>3101.1622361947898</v>
      </c>
      <c r="BB2023" s="9">
        <v>1897.9561282934901</v>
      </c>
      <c r="BC2023" s="9">
        <v>89.487441796697695</v>
      </c>
      <c r="BD2023" s="9">
        <v>6231</v>
      </c>
      <c r="BE2023" s="9">
        <v>1828</v>
      </c>
      <c r="BF2023" s="9">
        <v>452.64900599999999</v>
      </c>
      <c r="BG2023" s="9">
        <v>561.02917890000003</v>
      </c>
      <c r="BH2023" s="9"/>
      <c r="BI2023" s="9">
        <v>5570.5796896861102</v>
      </c>
      <c r="BJ2023" s="9"/>
      <c r="BK2023" s="9">
        <v>3324.6315130828398</v>
      </c>
      <c r="BL2023" s="9">
        <v>9855.8591511538107</v>
      </c>
      <c r="BM2023" s="9"/>
      <c r="BN2023" s="9">
        <v>1967.91225658699</v>
      </c>
      <c r="BO2023" s="9">
        <v>2465.1226025935998</v>
      </c>
      <c r="BP2023" s="9">
        <v>1809.35340486166</v>
      </c>
      <c r="BQ2023" s="9"/>
      <c r="BR2023" s="9"/>
      <c r="BS2023" s="9">
        <v>1707.81003147249</v>
      </c>
      <c r="BT2023" s="9"/>
      <c r="BU2023" s="9"/>
      <c r="BV2023" s="9"/>
      <c r="BW2023" s="9"/>
      <c r="BX2023" s="9">
        <v>1440</v>
      </c>
    </row>
    <row r="2024" spans="6:76" x14ac:dyDescent="0.2">
      <c r="F2024" s="14"/>
      <c r="AX2024" s="8" t="s">
        <v>4624</v>
      </c>
      <c r="AY2024" s="8" t="s">
        <v>4625</v>
      </c>
      <c r="AZ2024" s="8" t="s">
        <v>1623</v>
      </c>
      <c r="BA2024" s="9">
        <v>1640.6261339093801</v>
      </c>
      <c r="BB2024" s="9">
        <v>1898.3916588408499</v>
      </c>
      <c r="BC2024" s="9">
        <v>62.789400419801296</v>
      </c>
      <c r="BD2024" s="9"/>
      <c r="BE2024" s="9">
        <v>791</v>
      </c>
      <c r="BF2024" s="9">
        <v>142.54452649999999</v>
      </c>
      <c r="BG2024" s="9"/>
      <c r="BH2024" s="9"/>
      <c r="BI2024" s="9"/>
      <c r="BJ2024" s="9"/>
      <c r="BK2024" s="9"/>
      <c r="BL2024" s="9">
        <v>1972.9392480967399</v>
      </c>
      <c r="BM2024" s="9"/>
      <c r="BN2024" s="9">
        <v>555.65110128443905</v>
      </c>
      <c r="BO2024" s="9">
        <v>2264.5233607167502</v>
      </c>
      <c r="BP2024" s="9"/>
      <c r="BQ2024" s="9"/>
      <c r="BR2024" s="9"/>
      <c r="BS2024" s="9">
        <v>1823.8440695849599</v>
      </c>
      <c r="BT2024" s="9"/>
      <c r="BU2024" s="9"/>
      <c r="BV2024" s="9"/>
      <c r="BW2024" s="9">
        <v>3034.5067650921601</v>
      </c>
      <c r="BX2024" s="9">
        <v>2540</v>
      </c>
    </row>
    <row r="2025" spans="6:76" x14ac:dyDescent="0.2">
      <c r="F2025" s="14"/>
      <c r="AX2025" s="8" t="s">
        <v>4626</v>
      </c>
      <c r="AY2025" s="8" t="s">
        <v>4627</v>
      </c>
      <c r="AZ2025" s="8" t="s">
        <v>1623</v>
      </c>
      <c r="BA2025" s="9">
        <v>1750.99453254538</v>
      </c>
      <c r="BB2025" s="9">
        <v>1900.2056720632199</v>
      </c>
      <c r="BC2025" s="9">
        <v>52.867629188521299</v>
      </c>
      <c r="BD2025" s="9"/>
      <c r="BE2025" s="9">
        <v>1311</v>
      </c>
      <c r="BF2025" s="9">
        <v>239.61455119999999</v>
      </c>
      <c r="BG2025" s="9"/>
      <c r="BH2025" s="9"/>
      <c r="BI2025" s="9">
        <v>1344.50629596308</v>
      </c>
      <c r="BJ2025" s="9"/>
      <c r="BK2025" s="9"/>
      <c r="BL2025" s="9">
        <v>2177.9799486668198</v>
      </c>
      <c r="BM2025" s="9"/>
      <c r="BN2025" s="9">
        <v>744.35518325806902</v>
      </c>
      <c r="BO2025" s="9">
        <v>2858.6051855190899</v>
      </c>
      <c r="BP2025" s="9">
        <v>2236.70766976803</v>
      </c>
      <c r="BQ2025" s="9"/>
      <c r="BR2025" s="9"/>
      <c r="BS2025" s="9">
        <v>2588.4028251273298</v>
      </c>
      <c r="BT2025" s="9">
        <v>1625.4606246480801</v>
      </c>
      <c r="BU2025" s="9"/>
      <c r="BV2025" s="9">
        <v>2174.95071947836</v>
      </c>
      <c r="BW2025" s="9">
        <v>3121.35138691572</v>
      </c>
      <c r="BX2025" s="9">
        <v>589</v>
      </c>
    </row>
    <row r="2026" spans="6:76" x14ac:dyDescent="0.2">
      <c r="F2026" s="14"/>
      <c r="AX2026" s="8" t="s">
        <v>854</v>
      </c>
      <c r="AY2026" s="8" t="s">
        <v>4628</v>
      </c>
      <c r="AZ2026" s="8" t="s">
        <v>1623</v>
      </c>
      <c r="BA2026" s="9">
        <v>1883.81326485972</v>
      </c>
      <c r="BB2026" s="9">
        <v>1900.6801809850001</v>
      </c>
      <c r="BC2026" s="9">
        <v>52.266214662805297</v>
      </c>
      <c r="BD2026" s="9"/>
      <c r="BE2026" s="9">
        <v>661</v>
      </c>
      <c r="BF2026" s="9">
        <v>301.4171748</v>
      </c>
      <c r="BG2026" s="9"/>
      <c r="BH2026" s="9"/>
      <c r="BI2026" s="9">
        <v>2161.1483200243301</v>
      </c>
      <c r="BJ2026" s="9"/>
      <c r="BK2026" s="9"/>
      <c r="BL2026" s="9">
        <v>2769.3297924225999</v>
      </c>
      <c r="BM2026" s="9"/>
      <c r="BN2026" s="9">
        <v>1900.6801809850001</v>
      </c>
      <c r="BO2026" s="9">
        <v>2128.2011939215799</v>
      </c>
      <c r="BP2026" s="9">
        <v>1672.7914759335499</v>
      </c>
      <c r="BQ2026" s="9"/>
      <c r="BR2026" s="9"/>
      <c r="BS2026" s="9">
        <v>1807.18170875808</v>
      </c>
      <c r="BT2026" s="9"/>
      <c r="BU2026" s="9"/>
      <c r="BV2026" s="9">
        <v>3552.5695368923698</v>
      </c>
      <c r="BW2026" s="9"/>
      <c r="BX2026" s="9"/>
    </row>
    <row r="2027" spans="6:76" x14ac:dyDescent="0.2">
      <c r="F2027" s="14"/>
      <c r="AX2027" s="8" t="s">
        <v>4629</v>
      </c>
      <c r="AY2027" s="8" t="s">
        <v>4630</v>
      </c>
      <c r="AZ2027" s="8" t="s">
        <v>1623</v>
      </c>
      <c r="BA2027" s="9">
        <v>2602.2369114395601</v>
      </c>
      <c r="BB2027" s="9">
        <v>1901.0577010030299</v>
      </c>
      <c r="BC2027" s="9">
        <v>94.3703834184968</v>
      </c>
      <c r="BD2027" s="9"/>
      <c r="BE2027" s="9">
        <v>9262</v>
      </c>
      <c r="BF2027" s="9">
        <v>883.42524249999997</v>
      </c>
      <c r="BG2027" s="9"/>
      <c r="BH2027" s="9"/>
      <c r="BI2027" s="9">
        <v>2051.9811453520001</v>
      </c>
      <c r="BJ2027" s="9">
        <v>939.47393205141202</v>
      </c>
      <c r="BK2027" s="9">
        <v>2074.6240958496601</v>
      </c>
      <c r="BL2027" s="9">
        <v>1596.83748695796</v>
      </c>
      <c r="BM2027" s="9"/>
      <c r="BN2027" s="9">
        <v>3095.8824604572401</v>
      </c>
      <c r="BO2027" s="9"/>
      <c r="BP2027" s="9"/>
      <c r="BQ2027" s="9"/>
      <c r="BR2027" s="9"/>
      <c r="BS2027" s="9"/>
      <c r="BT2027" s="9">
        <v>1750.13425665406</v>
      </c>
      <c r="BU2027" s="9"/>
      <c r="BV2027" s="9"/>
      <c r="BW2027" s="9">
        <v>2988.0104945732701</v>
      </c>
      <c r="BX2027" s="9">
        <v>1380</v>
      </c>
    </row>
    <row r="2028" spans="6:76" x14ac:dyDescent="0.2">
      <c r="F2028" s="14"/>
      <c r="AX2028" s="8" t="s">
        <v>4631</v>
      </c>
      <c r="AY2028" s="8" t="s">
        <v>4632</v>
      </c>
      <c r="AZ2028" s="8" t="s">
        <v>1623</v>
      </c>
      <c r="BA2028" s="9">
        <v>9374.5985874214202</v>
      </c>
      <c r="BB2028" s="9">
        <v>1901.3049494419499</v>
      </c>
      <c r="BC2028" s="9">
        <v>181.565292600345</v>
      </c>
      <c r="BD2028" s="9"/>
      <c r="BE2028" s="9">
        <v>43953</v>
      </c>
      <c r="BF2028" s="9">
        <v>2249.6023930000001</v>
      </c>
      <c r="BG2028" s="9"/>
      <c r="BH2028" s="9"/>
      <c r="BI2028" s="9">
        <v>1553.0075058839</v>
      </c>
      <c r="BJ2028" s="9"/>
      <c r="BK2028" s="9">
        <v>1496.88205063089</v>
      </c>
      <c r="BL2028" s="9">
        <v>1280.7239076347601</v>
      </c>
      <c r="BM2028" s="9"/>
      <c r="BN2028" s="9">
        <v>5714.3756673789503</v>
      </c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</row>
    <row r="2029" spans="6:76" x14ac:dyDescent="0.2">
      <c r="F2029" s="14"/>
      <c r="AX2029" s="8" t="s">
        <v>4633</v>
      </c>
      <c r="AY2029" s="8" t="s">
        <v>4634</v>
      </c>
      <c r="AZ2029" s="8" t="s">
        <v>1623</v>
      </c>
      <c r="BA2029" s="9">
        <v>9005.2271946478395</v>
      </c>
      <c r="BB2029" s="9">
        <v>1901.60563989568</v>
      </c>
      <c r="BC2029" s="9">
        <v>170.023066398851</v>
      </c>
      <c r="BD2029" s="9"/>
      <c r="BE2029" s="9">
        <v>31904</v>
      </c>
      <c r="BF2029" s="9">
        <v>313.69749880000001</v>
      </c>
      <c r="BG2029" s="9"/>
      <c r="BH2029" s="9"/>
      <c r="BI2029" s="9"/>
      <c r="BJ2029" s="9"/>
      <c r="BK2029" s="9"/>
      <c r="BL2029" s="9">
        <v>793.129427323149</v>
      </c>
      <c r="BM2029" s="9"/>
      <c r="BN2029" s="9">
        <v>3010.0818524682099</v>
      </c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</row>
    <row r="2030" spans="6:76" x14ac:dyDescent="0.2">
      <c r="F2030" s="14"/>
      <c r="AX2030" s="8" t="s">
        <v>829</v>
      </c>
      <c r="AY2030" s="8" t="s">
        <v>4635</v>
      </c>
      <c r="AZ2030" s="8" t="s">
        <v>1623</v>
      </c>
      <c r="BA2030" s="9">
        <v>2152.9562727730599</v>
      </c>
      <c r="BB2030" s="9">
        <v>1902</v>
      </c>
      <c r="BC2030" s="9">
        <v>53.110750315171302</v>
      </c>
      <c r="BD2030" s="9"/>
      <c r="BE2030" s="9">
        <v>1902</v>
      </c>
      <c r="BF2030" s="9">
        <v>248.4942901</v>
      </c>
      <c r="BG2030" s="9">
        <v>1673.7730019999999</v>
      </c>
      <c r="BH2030" s="9"/>
      <c r="BI2030" s="9">
        <v>3543.30950834123</v>
      </c>
      <c r="BJ2030" s="9"/>
      <c r="BK2030" s="9">
        <v>1350.0571000713501</v>
      </c>
      <c r="BL2030" s="9">
        <v>1734.8143538844499</v>
      </c>
      <c r="BM2030" s="9"/>
      <c r="BN2030" s="9">
        <v>740.57153056887603</v>
      </c>
      <c r="BO2030" s="9"/>
      <c r="BP2030" s="9"/>
      <c r="BQ2030" s="9">
        <v>3545.7135956801699</v>
      </c>
      <c r="BR2030" s="9"/>
      <c r="BS2030" s="9"/>
      <c r="BT2030" s="9"/>
      <c r="BU2030" s="9"/>
      <c r="BV2030" s="9">
        <v>2515.8711065450898</v>
      </c>
      <c r="BW2030" s="9">
        <v>3007.9145133124998</v>
      </c>
      <c r="BX2030" s="9">
        <v>3420</v>
      </c>
    </row>
    <row r="2031" spans="6:76" x14ac:dyDescent="0.2">
      <c r="F2031" s="14"/>
      <c r="AX2031" s="8" t="s">
        <v>4636</v>
      </c>
      <c r="AY2031" s="8" t="s">
        <v>4637</v>
      </c>
      <c r="AZ2031" s="8" t="s">
        <v>1623</v>
      </c>
      <c r="BA2031" s="9">
        <v>2724.2050744518701</v>
      </c>
      <c r="BB2031" s="9">
        <v>1902.7421826611001</v>
      </c>
      <c r="BC2031" s="9">
        <v>69.871270971665794</v>
      </c>
      <c r="BD2031" s="9"/>
      <c r="BE2031" s="9">
        <v>2781</v>
      </c>
      <c r="BF2031" s="9">
        <v>610.07767579999995</v>
      </c>
      <c r="BG2031" s="9"/>
      <c r="BH2031" s="9"/>
      <c r="BI2031" s="9">
        <v>4599.7857985661003</v>
      </c>
      <c r="BJ2031" s="9">
        <v>2263.56895587282</v>
      </c>
      <c r="BK2031" s="9"/>
      <c r="BL2031" s="9">
        <v>1378.33043221868</v>
      </c>
      <c r="BM2031" s="9">
        <v>6255.2049376130099</v>
      </c>
      <c r="BN2031" s="9">
        <v>5007.3112415533697</v>
      </c>
      <c r="BO2031" s="9"/>
      <c r="BP2031" s="9">
        <v>1541.9154094493799</v>
      </c>
      <c r="BQ2031" s="9"/>
      <c r="BR2031" s="9"/>
      <c r="BS2031" s="9">
        <v>1504.8562934453</v>
      </c>
      <c r="BT2031" s="9"/>
      <c r="BU2031" s="9"/>
      <c r="BV2031" s="9"/>
      <c r="BW2031" s="9"/>
      <c r="BX2031" s="9">
        <v>1300</v>
      </c>
    </row>
    <row r="2032" spans="6:76" x14ac:dyDescent="0.2">
      <c r="F2032" s="14"/>
      <c r="AX2032" s="8" t="s">
        <v>4638</v>
      </c>
      <c r="AY2032" s="8" t="s">
        <v>4639</v>
      </c>
      <c r="AZ2032" s="8" t="s">
        <v>1623</v>
      </c>
      <c r="BA2032" s="9">
        <v>2625.6620524008299</v>
      </c>
      <c r="BB2032" s="9">
        <v>1903.2164385185099</v>
      </c>
      <c r="BC2032" s="9">
        <v>64.815911841863297</v>
      </c>
      <c r="BD2032" s="9"/>
      <c r="BE2032" s="9">
        <v>3441</v>
      </c>
      <c r="BF2032" s="9">
        <v>595.29962860000001</v>
      </c>
      <c r="BG2032" s="9">
        <v>2919.5086200000001</v>
      </c>
      <c r="BH2032" s="9">
        <v>1201.4427617399999</v>
      </c>
      <c r="BI2032" s="9">
        <v>4428.2478307332603</v>
      </c>
      <c r="BJ2032" s="9"/>
      <c r="BK2032" s="9">
        <v>2965.5347186712302</v>
      </c>
      <c r="BL2032" s="9">
        <v>1903.2164385185099</v>
      </c>
      <c r="BM2032" s="9"/>
      <c r="BN2032" s="9">
        <v>6518.0082033048702</v>
      </c>
      <c r="BO2032" s="9"/>
      <c r="BP2032" s="9">
        <v>1860.5259404215001</v>
      </c>
      <c r="BQ2032" s="9"/>
      <c r="BR2032" s="9"/>
      <c r="BS2032" s="9">
        <v>1609.4984344197601</v>
      </c>
      <c r="BT2032" s="9"/>
      <c r="BU2032" s="9"/>
      <c r="BV2032" s="9"/>
      <c r="BW2032" s="9"/>
      <c r="BX2032" s="9">
        <v>1440</v>
      </c>
    </row>
    <row r="2033" spans="6:76" x14ac:dyDescent="0.2">
      <c r="F2033" s="14"/>
      <c r="AX2033" s="8" t="s">
        <v>4640</v>
      </c>
      <c r="AY2033" s="8" t="s">
        <v>4640</v>
      </c>
      <c r="AZ2033" s="8" t="s">
        <v>1623</v>
      </c>
      <c r="BA2033" s="9">
        <v>1996.55306826745</v>
      </c>
      <c r="BB2033" s="9">
        <v>1903.5485781625</v>
      </c>
      <c r="BC2033" s="9">
        <v>64.014864440161205</v>
      </c>
      <c r="BD2033" s="9"/>
      <c r="BE2033" s="9"/>
      <c r="BF2033" s="9">
        <v>34.742157069999998</v>
      </c>
      <c r="BG2033" s="9"/>
      <c r="BH2033" s="9"/>
      <c r="BI2033" s="9"/>
      <c r="BJ2033" s="9"/>
      <c r="BK2033" s="9"/>
      <c r="BL2033" s="9"/>
      <c r="BM2033" s="9"/>
      <c r="BN2033" s="9"/>
      <c r="BO2033" s="9"/>
      <c r="BP2033" s="9">
        <v>3291.8190509116998</v>
      </c>
      <c r="BQ2033" s="9">
        <v>3485.6600452980201</v>
      </c>
      <c r="BR2033" s="9"/>
      <c r="BS2033" s="9">
        <v>1928.29342394579</v>
      </c>
      <c r="BT2033" s="9"/>
      <c r="BU2033" s="9"/>
      <c r="BV2033" s="9">
        <v>1878.80373237921</v>
      </c>
      <c r="BW2033" s="9"/>
      <c r="BX2033" s="9">
        <v>1360</v>
      </c>
    </row>
    <row r="2034" spans="6:76" x14ac:dyDescent="0.2">
      <c r="F2034" s="14"/>
      <c r="AX2034" s="8" t="s">
        <v>1042</v>
      </c>
      <c r="AY2034" s="8" t="s">
        <v>1042</v>
      </c>
      <c r="AZ2034" s="8" t="s">
        <v>1640</v>
      </c>
      <c r="BA2034" s="9">
        <v>2088.3701295594301</v>
      </c>
      <c r="BB2034" s="9">
        <v>1903.696538035</v>
      </c>
      <c r="BC2034" s="9">
        <v>60.576653395386003</v>
      </c>
      <c r="BD2034" s="9"/>
      <c r="BE2034" s="9"/>
      <c r="BF2034" s="9"/>
      <c r="BG2034" s="9"/>
      <c r="BH2034" s="9"/>
      <c r="BI2034" s="9">
        <v>110.125473941888</v>
      </c>
      <c r="BJ2034" s="9"/>
      <c r="BK2034" s="9"/>
      <c r="BL2034" s="9">
        <v>1467.6161369303099</v>
      </c>
      <c r="BM2034" s="9"/>
      <c r="BN2034" s="9">
        <v>4046.93094117488</v>
      </c>
      <c r="BO2034" s="9"/>
      <c r="BP2034" s="9"/>
      <c r="BQ2034" s="9"/>
      <c r="BR2034" s="9">
        <v>3177.1650702175798</v>
      </c>
      <c r="BS2034" s="9">
        <v>1903.696538035</v>
      </c>
      <c r="BT2034" s="9">
        <v>2283.0567466163602</v>
      </c>
      <c r="BU2034" s="9"/>
      <c r="BV2034" s="9"/>
      <c r="BW2034" s="9"/>
      <c r="BX2034" s="9">
        <v>1630</v>
      </c>
    </row>
    <row r="2035" spans="6:76" x14ac:dyDescent="0.2">
      <c r="F2035" s="14"/>
      <c r="AX2035" s="8" t="s">
        <v>1173</v>
      </c>
      <c r="AY2035" s="8" t="s">
        <v>4641</v>
      </c>
      <c r="AZ2035" s="8" t="s">
        <v>1623</v>
      </c>
      <c r="BA2035" s="9">
        <v>1904.4169563575999</v>
      </c>
      <c r="BB2035" s="9">
        <v>1904.4169563575999</v>
      </c>
      <c r="BC2035" s="9">
        <v>36.777668198149399</v>
      </c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>
        <v>1409.15926123042</v>
      </c>
      <c r="BO2035" s="9"/>
      <c r="BP2035" s="9"/>
      <c r="BQ2035" s="9"/>
      <c r="BR2035" s="9"/>
      <c r="BS2035" s="9"/>
      <c r="BT2035" s="9">
        <v>2399.67465148478</v>
      </c>
      <c r="BU2035" s="9"/>
      <c r="BV2035" s="9"/>
      <c r="BW2035" s="9"/>
      <c r="BX2035" s="9"/>
    </row>
    <row r="2036" spans="6:76" x14ac:dyDescent="0.2">
      <c r="F2036" s="14"/>
      <c r="AX2036" s="8" t="s">
        <v>4642</v>
      </c>
      <c r="AY2036" s="8" t="s">
        <v>4643</v>
      </c>
      <c r="AZ2036" s="8" t="s">
        <v>1623</v>
      </c>
      <c r="BA2036" s="9">
        <v>2115.4990603183501</v>
      </c>
      <c r="BB2036" s="9">
        <v>1904.98965095161</v>
      </c>
      <c r="BC2036" s="9">
        <v>62.149649707779602</v>
      </c>
      <c r="BD2036" s="9">
        <v>3781</v>
      </c>
      <c r="BE2036" s="9">
        <v>570</v>
      </c>
      <c r="BF2036" s="9">
        <v>224.73397259999999</v>
      </c>
      <c r="BG2036" s="9"/>
      <c r="BH2036" s="9"/>
      <c r="BI2036" s="9">
        <v>3753.5320497130601</v>
      </c>
      <c r="BJ2036" s="9">
        <v>1196.2613354581499</v>
      </c>
      <c r="BK2036" s="9">
        <v>1496.88205063089</v>
      </c>
      <c r="BL2036" s="9">
        <v>3673.2306209063199</v>
      </c>
      <c r="BM2036" s="9"/>
      <c r="BN2036" s="9">
        <v>1799.8509754320701</v>
      </c>
      <c r="BO2036" s="9">
        <v>3225.1904179671701</v>
      </c>
      <c r="BP2036" s="9">
        <v>2038.0545214976801</v>
      </c>
      <c r="BQ2036" s="9"/>
      <c r="BR2036" s="9"/>
      <c r="BS2036" s="9">
        <v>1904.98965095161</v>
      </c>
      <c r="BT2036" s="9"/>
      <c r="BU2036" s="9"/>
      <c r="BV2036" s="9">
        <v>3369.76218898157</v>
      </c>
      <c r="BW2036" s="9"/>
      <c r="BX2036" s="9">
        <v>468</v>
      </c>
    </row>
    <row r="2037" spans="6:76" x14ac:dyDescent="0.2">
      <c r="F2037" s="14"/>
      <c r="AX2037" s="8" t="s">
        <v>4644</v>
      </c>
      <c r="AY2037" s="8" t="s">
        <v>4645</v>
      </c>
      <c r="AZ2037" s="8" t="s">
        <v>1623</v>
      </c>
      <c r="BA2037" s="9">
        <v>1905.1257975558899</v>
      </c>
      <c r="BB2037" s="9">
        <v>1905.1257975558899</v>
      </c>
      <c r="BC2037" s="9">
        <v>10.0119859043128</v>
      </c>
      <c r="BD2037" s="9"/>
      <c r="BE2037" s="9">
        <v>2040</v>
      </c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>
        <v>1770.25159511177</v>
      </c>
      <c r="BQ2037" s="9"/>
      <c r="BR2037" s="9"/>
      <c r="BS2037" s="9"/>
      <c r="BT2037" s="9"/>
      <c r="BU2037" s="9"/>
      <c r="BV2037" s="9"/>
      <c r="BW2037" s="9"/>
      <c r="BX2037" s="9"/>
    </row>
    <row r="2038" spans="6:76" x14ac:dyDescent="0.2">
      <c r="F2038" s="14"/>
      <c r="AX2038" s="8" t="s">
        <v>4646</v>
      </c>
      <c r="AY2038" s="8" t="s">
        <v>4647</v>
      </c>
      <c r="AZ2038" s="8" t="s">
        <v>1623</v>
      </c>
      <c r="BA2038" s="9">
        <v>1745.11729654135</v>
      </c>
      <c r="BB2038" s="9">
        <v>1905.30694332954</v>
      </c>
      <c r="BC2038" s="9">
        <v>45.497830322808802</v>
      </c>
      <c r="BD2038" s="9"/>
      <c r="BE2038" s="9">
        <v>2572</v>
      </c>
      <c r="BF2038" s="9">
        <v>428.84524750000003</v>
      </c>
      <c r="BG2038" s="9"/>
      <c r="BH2038" s="9"/>
      <c r="BI2038" s="9">
        <v>2316.5680560170299</v>
      </c>
      <c r="BJ2038" s="9"/>
      <c r="BK2038" s="9">
        <v>1342.6765890719901</v>
      </c>
      <c r="BL2038" s="9">
        <v>1592.2881176991</v>
      </c>
      <c r="BM2038" s="9"/>
      <c r="BN2038" s="9">
        <v>2218.32576895997</v>
      </c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</row>
    <row r="2039" spans="6:76" x14ac:dyDescent="0.2">
      <c r="F2039" s="14"/>
      <c r="AX2039" s="8" t="s">
        <v>4648</v>
      </c>
      <c r="AY2039" s="8" t="s">
        <v>4649</v>
      </c>
      <c r="AZ2039" s="8" t="s">
        <v>1623</v>
      </c>
      <c r="BA2039" s="9">
        <v>2252.9158064397602</v>
      </c>
      <c r="BB2039" s="9">
        <v>1907.20291454787</v>
      </c>
      <c r="BC2039" s="9">
        <v>76.483815415653197</v>
      </c>
      <c r="BD2039" s="9"/>
      <c r="BE2039" s="9">
        <v>1243</v>
      </c>
      <c r="BF2039" s="9"/>
      <c r="BG2039" s="9">
        <v>689.43418299999996</v>
      </c>
      <c r="BH2039" s="9"/>
      <c r="BI2039" s="9">
        <v>3451.5778575546801</v>
      </c>
      <c r="BJ2039" s="9"/>
      <c r="BK2039" s="9">
        <v>1833.0963606743901</v>
      </c>
      <c r="BL2039" s="9">
        <v>461.96559346361198</v>
      </c>
      <c r="BM2039" s="9"/>
      <c r="BN2039" s="9">
        <v>606.63233326354202</v>
      </c>
      <c r="BO2039" s="9">
        <v>2732.3568644831798</v>
      </c>
      <c r="BP2039" s="9">
        <v>1981.30946842136</v>
      </c>
      <c r="BQ2039" s="9">
        <v>4638.7553604260502</v>
      </c>
      <c r="BR2039" s="9"/>
      <c r="BS2039" s="9">
        <v>2009.6127613127901</v>
      </c>
      <c r="BT2039" s="9"/>
      <c r="BU2039" s="9"/>
      <c r="BV2039" s="9">
        <v>6087.2488946774702</v>
      </c>
      <c r="BW2039" s="9"/>
      <c r="BX2039" s="9">
        <v>1300</v>
      </c>
    </row>
    <row r="2040" spans="6:76" x14ac:dyDescent="0.2">
      <c r="F2040" s="14"/>
      <c r="AX2040" s="8" t="s">
        <v>4650</v>
      </c>
      <c r="AY2040" s="8" t="s">
        <v>4651</v>
      </c>
      <c r="AZ2040" s="8" t="s">
        <v>1623</v>
      </c>
      <c r="BA2040" s="9">
        <v>2122.0260794679798</v>
      </c>
      <c r="BB2040" s="9">
        <v>1907.2768759861799</v>
      </c>
      <c r="BC2040" s="9">
        <v>65.953318270657604</v>
      </c>
      <c r="BD2040" s="9"/>
      <c r="BE2040" s="9">
        <v>1696</v>
      </c>
      <c r="BF2040" s="9">
        <v>247.5121723</v>
      </c>
      <c r="BG2040" s="9"/>
      <c r="BH2040" s="9"/>
      <c r="BI2040" s="9">
        <v>2764.4944133522399</v>
      </c>
      <c r="BJ2040" s="9"/>
      <c r="BK2040" s="9">
        <v>4120.9823291225402</v>
      </c>
      <c r="BL2040" s="9">
        <v>1679.8580837925299</v>
      </c>
      <c r="BM2040" s="9">
        <v>4745.5536713972697</v>
      </c>
      <c r="BN2040" s="9">
        <v>524.10646008395202</v>
      </c>
      <c r="BO2040" s="9"/>
      <c r="BP2040" s="9">
        <v>1623.57992350174</v>
      </c>
      <c r="BQ2040" s="9"/>
      <c r="BR2040" s="9"/>
      <c r="BS2040" s="9">
        <v>2321.4185385361102</v>
      </c>
      <c r="BT2040" s="9">
        <v>2118.5537519723698</v>
      </c>
      <c r="BU2040" s="9"/>
      <c r="BV2040" s="9"/>
      <c r="BW2040" s="9">
        <v>3101.2536095570299</v>
      </c>
      <c r="BX2040" s="9">
        <v>521</v>
      </c>
    </row>
    <row r="2041" spans="6:76" x14ac:dyDescent="0.2">
      <c r="F2041" s="14"/>
      <c r="AX2041" s="8" t="s">
        <v>4652</v>
      </c>
      <c r="AY2041" s="8" t="s">
        <v>4653</v>
      </c>
      <c r="AZ2041" s="8" t="s">
        <v>1623</v>
      </c>
      <c r="BA2041" s="9">
        <v>6180.2341967212697</v>
      </c>
      <c r="BB2041" s="9">
        <v>1908.55179769599</v>
      </c>
      <c r="BC2041" s="9">
        <v>236.411329188449</v>
      </c>
      <c r="BD2041" s="9"/>
      <c r="BE2041" s="9">
        <v>3406</v>
      </c>
      <c r="BF2041" s="9">
        <v>306.38744880000002</v>
      </c>
      <c r="BG2041" s="9">
        <v>1932.073306</v>
      </c>
      <c r="BH2041" s="9">
        <v>50112.091601</v>
      </c>
      <c r="BI2041" s="9"/>
      <c r="BJ2041" s="9"/>
      <c r="BK2041" s="9">
        <v>3688.4357071086401</v>
      </c>
      <c r="BL2041" s="9">
        <v>1847.1569002354299</v>
      </c>
      <c r="BM2041" s="9">
        <v>2248.76754489426</v>
      </c>
      <c r="BN2041" s="9">
        <v>1033.97628546843</v>
      </c>
      <c r="BO2041" s="9"/>
      <c r="BP2041" s="9">
        <v>1160.13557273126</v>
      </c>
      <c r="BQ2041" s="9"/>
      <c r="BR2041" s="9"/>
      <c r="BS2041" s="9"/>
      <c r="BT2041" s="9">
        <v>1908.55179769599</v>
      </c>
      <c r="BU2041" s="9"/>
      <c r="BV2041" s="9"/>
      <c r="BW2041" s="9"/>
      <c r="BX2041" s="9">
        <v>339</v>
      </c>
    </row>
    <row r="2042" spans="6:76" x14ac:dyDescent="0.2">
      <c r="F2042" s="14"/>
      <c r="AX2042" s="8" t="s">
        <v>4654</v>
      </c>
      <c r="AY2042" s="8" t="s">
        <v>4655</v>
      </c>
      <c r="AZ2042" s="8" t="s">
        <v>1623</v>
      </c>
      <c r="BA2042" s="9">
        <v>2159.0920315496301</v>
      </c>
      <c r="BB2042" s="9">
        <v>1908.55179769599</v>
      </c>
      <c r="BC2042" s="9">
        <v>84.051656001353706</v>
      </c>
      <c r="BD2042" s="9"/>
      <c r="BE2042" s="9">
        <v>458</v>
      </c>
      <c r="BF2042" s="9">
        <v>66.298625439999995</v>
      </c>
      <c r="BG2042" s="9">
        <v>1061.9036639999999</v>
      </c>
      <c r="BH2042" s="9"/>
      <c r="BI2042" s="9">
        <v>410.94048190922803</v>
      </c>
      <c r="BJ2042" s="9"/>
      <c r="BK2042" s="9"/>
      <c r="BL2042" s="9"/>
      <c r="BM2042" s="9"/>
      <c r="BN2042" s="9">
        <v>393.68612009384498</v>
      </c>
      <c r="BO2042" s="9">
        <v>3327.6678774379702</v>
      </c>
      <c r="BP2042" s="9"/>
      <c r="BQ2042" s="9"/>
      <c r="BR2042" s="9"/>
      <c r="BS2042" s="9">
        <v>3633.8840082894899</v>
      </c>
      <c r="BT2042" s="9">
        <v>1908.55179769599</v>
      </c>
      <c r="BU2042" s="9">
        <v>5474.4418653654702</v>
      </c>
      <c r="BV2042" s="9"/>
      <c r="BW2042" s="9">
        <v>3344.6379068139399</v>
      </c>
      <c r="BX2042" s="9">
        <v>3670</v>
      </c>
    </row>
    <row r="2043" spans="6:76" x14ac:dyDescent="0.2">
      <c r="F2043" s="14"/>
      <c r="AX2043" s="8" t="s">
        <v>983</v>
      </c>
      <c r="AY2043" s="8" t="s">
        <v>4656</v>
      </c>
      <c r="AZ2043" s="8" t="s">
        <v>1623</v>
      </c>
      <c r="BA2043" s="9">
        <v>2016.27864341042</v>
      </c>
      <c r="BB2043" s="9">
        <v>1909.2128660962701</v>
      </c>
      <c r="BC2043" s="9">
        <v>56.009204538895901</v>
      </c>
      <c r="BD2043" s="9"/>
      <c r="BE2043" s="9">
        <v>3049</v>
      </c>
      <c r="BF2043" s="9">
        <v>56.657780350000003</v>
      </c>
      <c r="BG2043" s="9"/>
      <c r="BH2043" s="9"/>
      <c r="BI2043" s="9">
        <v>1320.5842522191799</v>
      </c>
      <c r="BJ2043" s="9"/>
      <c r="BK2043" s="9">
        <v>2335.0716599338102</v>
      </c>
      <c r="BL2043" s="9">
        <v>2128.8746233103102</v>
      </c>
      <c r="BM2043" s="9"/>
      <c r="BN2043" s="9">
        <v>1277.4373883129299</v>
      </c>
      <c r="BO2043" s="9"/>
      <c r="BP2043" s="9">
        <v>1909.2128660962701</v>
      </c>
      <c r="BQ2043" s="9"/>
      <c r="BR2043" s="9">
        <v>4298.83654218232</v>
      </c>
      <c r="BS2043" s="9">
        <v>1622.04187116863</v>
      </c>
      <c r="BT2043" s="9"/>
      <c r="BU2043" s="9"/>
      <c r="BV2043" s="9">
        <v>2901.3480939412102</v>
      </c>
      <c r="BW2043" s="9"/>
      <c r="BX2043" s="9">
        <v>1280</v>
      </c>
    </row>
    <row r="2044" spans="6:76" x14ac:dyDescent="0.2">
      <c r="F2044" s="14"/>
      <c r="AX2044" s="8" t="s">
        <v>4657</v>
      </c>
      <c r="AY2044" s="8" t="s">
        <v>4658</v>
      </c>
      <c r="AZ2044" s="8" t="s">
        <v>1623</v>
      </c>
      <c r="BA2044" s="9">
        <v>2480.5795620467502</v>
      </c>
      <c r="BB2044" s="9">
        <v>1909.81065204693</v>
      </c>
      <c r="BC2044" s="9">
        <v>101.692079065166</v>
      </c>
      <c r="BD2044" s="9"/>
      <c r="BE2044" s="9">
        <v>6794</v>
      </c>
      <c r="BF2044" s="9">
        <v>396.21260289999998</v>
      </c>
      <c r="BG2044" s="9"/>
      <c r="BH2044" s="9"/>
      <c r="BI2044" s="9">
        <v>1018.12036266016</v>
      </c>
      <c r="BJ2044" s="9"/>
      <c r="BK2044" s="9"/>
      <c r="BL2044" s="9">
        <v>1909.81065204693</v>
      </c>
      <c r="BM2044" s="9">
        <v>2284.7541926266499</v>
      </c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</row>
    <row r="2045" spans="6:76" x14ac:dyDescent="0.2">
      <c r="F2045" s="14"/>
      <c r="AX2045" s="8" t="s">
        <v>776</v>
      </c>
      <c r="AY2045" s="8" t="s">
        <v>4659</v>
      </c>
      <c r="AZ2045" s="8" t="s">
        <v>1623</v>
      </c>
      <c r="BA2045" s="9">
        <v>2201.4994646423502</v>
      </c>
      <c r="BB2045" s="9">
        <v>1913.81866739831</v>
      </c>
      <c r="BC2045" s="9">
        <v>69.640838070489906</v>
      </c>
      <c r="BD2045" s="9"/>
      <c r="BE2045" s="9">
        <v>5778</v>
      </c>
      <c r="BF2045" s="9">
        <v>360.71202779999999</v>
      </c>
      <c r="BG2045" s="9">
        <v>1011.809579</v>
      </c>
      <c r="BH2045" s="9"/>
      <c r="BI2045" s="9">
        <v>3200.6229241589399</v>
      </c>
      <c r="BJ2045" s="9"/>
      <c r="BK2045" s="9">
        <v>1024.8023901525401</v>
      </c>
      <c r="BL2045" s="9">
        <v>1937.1634763888101</v>
      </c>
      <c r="BM2045" s="9"/>
      <c r="BN2045" s="9">
        <v>1050.30085250313</v>
      </c>
      <c r="BO2045" s="9"/>
      <c r="BP2045" s="9">
        <v>1913.81866739831</v>
      </c>
      <c r="BQ2045" s="9">
        <v>3534.11534857384</v>
      </c>
      <c r="BR2045" s="9">
        <v>2572.3210251907499</v>
      </c>
      <c r="BS2045" s="9">
        <v>1832.8278198995599</v>
      </c>
      <c r="BT2045" s="9"/>
      <c r="BU2045" s="9"/>
      <c r="BV2045" s="9"/>
      <c r="BW2045" s="9"/>
      <c r="BX2045" s="9"/>
    </row>
    <row r="2046" spans="6:76" x14ac:dyDescent="0.2">
      <c r="F2046" s="14"/>
      <c r="AX2046" s="8" t="s">
        <v>4660</v>
      </c>
      <c r="AY2046" s="8" t="s">
        <v>4661</v>
      </c>
      <c r="AZ2046" s="8" t="s">
        <v>1623</v>
      </c>
      <c r="BA2046" s="9">
        <v>2359.75518855664</v>
      </c>
      <c r="BB2046" s="9">
        <v>1916.85107606373</v>
      </c>
      <c r="BC2046" s="9">
        <v>59.791406957395999</v>
      </c>
      <c r="BD2046" s="9"/>
      <c r="BE2046" s="9"/>
      <c r="BF2046" s="9">
        <v>333.75517259999998</v>
      </c>
      <c r="BG2046" s="9"/>
      <c r="BH2046" s="9"/>
      <c r="BI2046" s="9">
        <v>3361.5176209861802</v>
      </c>
      <c r="BJ2046" s="9"/>
      <c r="BK2046" s="9">
        <v>2040.41554264704</v>
      </c>
      <c r="BL2046" s="9">
        <v>3230.2916437050299</v>
      </c>
      <c r="BM2046" s="9"/>
      <c r="BN2046" s="9">
        <v>1793.2866094804201</v>
      </c>
      <c r="BO2046" s="9"/>
      <c r="BP2046" s="9"/>
      <c r="BQ2046" s="9"/>
      <c r="BR2046" s="9"/>
      <c r="BS2046" s="9">
        <v>1629.5765759512799</v>
      </c>
      <c r="BT2046" s="9">
        <v>1579.1983430831699</v>
      </c>
      <c r="BU2046" s="9"/>
      <c r="BV2046" s="9"/>
      <c r="BW2046" s="9"/>
      <c r="BX2046" s="9">
        <v>4910</v>
      </c>
    </row>
    <row r="2047" spans="6:76" x14ac:dyDescent="0.2">
      <c r="F2047" s="14"/>
      <c r="AX2047" s="8" t="s">
        <v>4662</v>
      </c>
      <c r="AY2047" s="8" t="s">
        <v>4663</v>
      </c>
      <c r="AZ2047" s="8" t="s">
        <v>1623</v>
      </c>
      <c r="BA2047" s="9">
        <v>3775.8641950596998</v>
      </c>
      <c r="BB2047" s="9">
        <v>1917.5048748183001</v>
      </c>
      <c r="BC2047" s="9">
        <v>179.034504019737</v>
      </c>
      <c r="BD2047" s="9"/>
      <c r="BE2047" s="9">
        <v>24019</v>
      </c>
      <c r="BF2047" s="9">
        <v>722.89866040000004</v>
      </c>
      <c r="BG2047" s="9"/>
      <c r="BH2047" s="9"/>
      <c r="BI2047" s="9">
        <v>1633.0793314822599</v>
      </c>
      <c r="BJ2047" s="9"/>
      <c r="BK2047" s="9">
        <v>1470.0155905438901</v>
      </c>
      <c r="BL2047" s="9">
        <v>655.732541618852</v>
      </c>
      <c r="BM2047" s="9">
        <v>2397.9944784611798</v>
      </c>
      <c r="BN2047" s="9">
        <v>2797.9870559101701</v>
      </c>
      <c r="BO2047" s="9"/>
      <c r="BP2047" s="9">
        <v>1917.5048748183001</v>
      </c>
      <c r="BQ2047" s="9"/>
      <c r="BR2047" s="9">
        <v>3027.7463964307899</v>
      </c>
      <c r="BS2047" s="9">
        <v>1955.5472159912899</v>
      </c>
      <c r="BT2047" s="9"/>
      <c r="BU2047" s="9"/>
      <c r="BV2047" s="9"/>
      <c r="BW2047" s="9"/>
      <c r="BX2047" s="9">
        <v>937</v>
      </c>
    </row>
    <row r="2048" spans="6:76" x14ac:dyDescent="0.2">
      <c r="F2048" s="14"/>
      <c r="AX2048" s="8" t="s">
        <v>4664</v>
      </c>
      <c r="AY2048" s="8" t="s">
        <v>4664</v>
      </c>
      <c r="AZ2048" s="8" t="s">
        <v>1640</v>
      </c>
      <c r="BA2048" s="9">
        <v>3932.7491976480601</v>
      </c>
      <c r="BB2048" s="9">
        <v>1917.5055580845401</v>
      </c>
      <c r="BC2048" s="9">
        <v>135.624832291655</v>
      </c>
      <c r="BD2048" s="9">
        <v>1183</v>
      </c>
      <c r="BE2048" s="9">
        <v>19185</v>
      </c>
      <c r="BF2048" s="9">
        <v>203.07163499999999</v>
      </c>
      <c r="BG2048" s="9"/>
      <c r="BH2048" s="9"/>
      <c r="BI2048" s="9">
        <v>1917.5055580845401</v>
      </c>
      <c r="BJ2048" s="9"/>
      <c r="BK2048" s="9">
        <v>1400.6617101546001</v>
      </c>
      <c r="BL2048" s="9"/>
      <c r="BM2048" s="9"/>
      <c r="BN2048" s="9"/>
      <c r="BO2048" s="9"/>
      <c r="BP2048" s="9">
        <v>2393.55586377997</v>
      </c>
      <c r="BQ2048" s="9"/>
      <c r="BR2048" s="9">
        <v>2390.60405065847</v>
      </c>
      <c r="BS2048" s="9">
        <v>1898.5257139321</v>
      </c>
      <c r="BT2048" s="9"/>
      <c r="BU2048" s="9"/>
      <c r="BV2048" s="9">
        <v>4268.18556071282</v>
      </c>
      <c r="BW2048" s="9">
        <v>6530.1310818061602</v>
      </c>
      <c r="BX2048" s="9">
        <v>1890</v>
      </c>
    </row>
    <row r="2049" spans="6:76" x14ac:dyDescent="0.2">
      <c r="F2049" s="14"/>
      <c r="AX2049" s="8" t="s">
        <v>4665</v>
      </c>
      <c r="AY2049" s="8" t="s">
        <v>4665</v>
      </c>
      <c r="AZ2049" s="8" t="s">
        <v>1640</v>
      </c>
      <c r="BA2049" s="9">
        <v>2339.9046406663301</v>
      </c>
      <c r="BB2049" s="9">
        <v>1919</v>
      </c>
      <c r="BC2049" s="9">
        <v>99.440717509777997</v>
      </c>
      <c r="BD2049" s="9"/>
      <c r="BE2049" s="9">
        <v>1919</v>
      </c>
      <c r="BF2049" s="9">
        <v>84.218447659999995</v>
      </c>
      <c r="BG2049" s="9"/>
      <c r="BH2049" s="9"/>
      <c r="BI2049" s="9"/>
      <c r="BJ2049" s="9"/>
      <c r="BK2049" s="9"/>
      <c r="BL2049" s="9">
        <v>1000.89672915365</v>
      </c>
      <c r="BM2049" s="9"/>
      <c r="BN2049" s="9">
        <v>6155.40802651799</v>
      </c>
      <c r="BO2049" s="9"/>
      <c r="BP2049" s="9"/>
      <c r="BQ2049" s="9"/>
      <c r="BR2049" s="9"/>
      <c r="BS2049" s="9"/>
      <c r="BT2049" s="9"/>
      <c r="BU2049" s="9"/>
      <c r="BV2049" s="9"/>
      <c r="BW2049" s="9"/>
      <c r="BX2049" s="9">
        <v>2540</v>
      </c>
    </row>
    <row r="2050" spans="6:76" x14ac:dyDescent="0.2">
      <c r="F2050" s="14"/>
      <c r="AX2050" s="8" t="s">
        <v>4666</v>
      </c>
      <c r="AY2050" s="8" t="s">
        <v>4667</v>
      </c>
      <c r="AZ2050" s="8" t="s">
        <v>1623</v>
      </c>
      <c r="BA2050" s="9">
        <v>2466.3800738407099</v>
      </c>
      <c r="BB2050" s="9">
        <v>1919.89761895947</v>
      </c>
      <c r="BC2050" s="9">
        <v>85.132781964412501</v>
      </c>
      <c r="BD2050" s="9"/>
      <c r="BE2050" s="9">
        <v>1121</v>
      </c>
      <c r="BF2050" s="9">
        <v>415.33856950000001</v>
      </c>
      <c r="BG2050" s="9">
        <v>1143.278057</v>
      </c>
      <c r="BH2050" s="9">
        <v>169.83913634999999</v>
      </c>
      <c r="BI2050" s="9">
        <v>3061.7000606628499</v>
      </c>
      <c r="BJ2050" s="9">
        <v>6508.3899530692497</v>
      </c>
      <c r="BK2050" s="9">
        <v>4636.8981462071397</v>
      </c>
      <c r="BL2050" s="9">
        <v>4064.8396346989098</v>
      </c>
      <c r="BM2050" s="9"/>
      <c r="BN2050" s="9">
        <v>2696.5171809189401</v>
      </c>
      <c r="BO2050" s="9"/>
      <c r="BP2050" s="9"/>
      <c r="BQ2050" s="9"/>
      <c r="BR2050" s="9"/>
      <c r="BS2050" s="9"/>
      <c r="BT2050" s="9"/>
      <c r="BU2050" s="9"/>
      <c r="BV2050" s="9"/>
      <c r="BW2050" s="9"/>
      <c r="BX2050" s="9">
        <v>846</v>
      </c>
    </row>
    <row r="2051" spans="6:76" x14ac:dyDescent="0.2">
      <c r="F2051" s="14"/>
      <c r="AX2051" s="8" t="s">
        <v>4668</v>
      </c>
      <c r="AY2051" s="8" t="s">
        <v>4669</v>
      </c>
      <c r="AZ2051" s="8" t="s">
        <v>1623</v>
      </c>
      <c r="BA2051" s="9">
        <v>3674.8256866471802</v>
      </c>
      <c r="BB2051" s="9">
        <v>1920</v>
      </c>
      <c r="BC2051" s="9">
        <v>115.87433290467401</v>
      </c>
      <c r="BD2051" s="9">
        <v>2067</v>
      </c>
      <c r="BE2051" s="9">
        <v>6905</v>
      </c>
      <c r="BF2051" s="9">
        <v>74.863968830000005</v>
      </c>
      <c r="BG2051" s="9"/>
      <c r="BH2051" s="9"/>
      <c r="BI2051" s="9">
        <v>13830.530473642</v>
      </c>
      <c r="BJ2051" s="9"/>
      <c r="BK2051" s="9"/>
      <c r="BL2051" s="9">
        <v>1837.5673139543001</v>
      </c>
      <c r="BM2051" s="9"/>
      <c r="BN2051" s="9">
        <v>1644.2069569288401</v>
      </c>
      <c r="BO2051" s="9"/>
      <c r="BP2051" s="9">
        <v>1373.36015202156</v>
      </c>
      <c r="BQ2051" s="9">
        <v>3420.9023144478801</v>
      </c>
      <c r="BR2051" s="9"/>
      <c r="BS2051" s="9"/>
      <c r="BT2051" s="9"/>
      <c r="BU2051" s="9"/>
      <c r="BV2051" s="9"/>
      <c r="BW2051" s="9"/>
      <c r="BX2051" s="9">
        <v>1920</v>
      </c>
    </row>
    <row r="2052" spans="6:76" x14ac:dyDescent="0.2">
      <c r="F2052" s="14"/>
      <c r="AX2052" s="8" t="s">
        <v>4670</v>
      </c>
      <c r="AY2052" s="8" t="s">
        <v>4671</v>
      </c>
      <c r="AZ2052" s="8" t="s">
        <v>1623</v>
      </c>
      <c r="BA2052" s="9">
        <v>1494.5732693718001</v>
      </c>
      <c r="BB2052" s="9">
        <v>1920.28534280282</v>
      </c>
      <c r="BC2052" s="9">
        <v>52.075595384482497</v>
      </c>
      <c r="BD2052" s="9"/>
      <c r="BE2052" s="9">
        <v>2070</v>
      </c>
      <c r="BF2052" s="9">
        <v>211.11078330000001</v>
      </c>
      <c r="BG2052" s="9"/>
      <c r="BH2052" s="9"/>
      <c r="BI2052" s="9">
        <v>1970.0829460997199</v>
      </c>
      <c r="BJ2052" s="9"/>
      <c r="BK2052" s="9"/>
      <c r="BL2052" s="9">
        <v>1301.38727465645</v>
      </c>
      <c r="BM2052" s="9"/>
      <c r="BN2052" s="9">
        <v>1920.28534280282</v>
      </c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</row>
    <row r="2053" spans="6:76" x14ac:dyDescent="0.2">
      <c r="F2053" s="14"/>
      <c r="AX2053" s="8" t="s">
        <v>4672</v>
      </c>
      <c r="AY2053" s="8" t="s">
        <v>4673</v>
      </c>
      <c r="AZ2053" s="8" t="s">
        <v>1623</v>
      </c>
      <c r="BA2053" s="9">
        <v>1916.7487797336701</v>
      </c>
      <c r="BB2053" s="9">
        <v>1920.99347141616</v>
      </c>
      <c r="BC2053" s="9">
        <v>47.062570722112198</v>
      </c>
      <c r="BD2053" s="9"/>
      <c r="BE2053" s="9">
        <v>1760</v>
      </c>
      <c r="BF2053" s="9">
        <v>382.02925399999998</v>
      </c>
      <c r="BG2053" s="9"/>
      <c r="BH2053" s="9"/>
      <c r="BI2053" s="9">
        <v>1920.99347141616</v>
      </c>
      <c r="BJ2053" s="9"/>
      <c r="BK2053" s="9">
        <v>2403.2447734818002</v>
      </c>
      <c r="BL2053" s="9">
        <v>2209.4917645164801</v>
      </c>
      <c r="BM2053" s="9"/>
      <c r="BN2053" s="9">
        <v>3310.9134657939499</v>
      </c>
      <c r="BO2053" s="9"/>
      <c r="BP2053" s="9">
        <v>1430.5687289273301</v>
      </c>
      <c r="BQ2053" s="9"/>
      <c r="BR2053" s="9"/>
      <c r="BS2053" s="9"/>
      <c r="BT2053" s="9"/>
      <c r="BU2053" s="9"/>
      <c r="BV2053" s="9"/>
      <c r="BW2053" s="9"/>
      <c r="BX2053" s="9"/>
    </row>
    <row r="2054" spans="6:76" x14ac:dyDescent="0.2">
      <c r="F2054" s="14"/>
      <c r="AX2054" s="8" t="s">
        <v>4674</v>
      </c>
      <c r="AY2054" s="8" t="s">
        <v>4675</v>
      </c>
      <c r="AZ2054" s="8" t="s">
        <v>1623</v>
      </c>
      <c r="BA2054" s="9">
        <v>2086.59852266795</v>
      </c>
      <c r="BB2054" s="9">
        <v>1921.07659215536</v>
      </c>
      <c r="BC2054" s="9">
        <v>53.338172299188997</v>
      </c>
      <c r="BD2054" s="9"/>
      <c r="BE2054" s="9">
        <v>1882</v>
      </c>
      <c r="BF2054" s="9">
        <v>342.92871650000001</v>
      </c>
      <c r="BG2054" s="9">
        <v>2423.6141440000001</v>
      </c>
      <c r="BH2054" s="9"/>
      <c r="BI2054" s="9"/>
      <c r="BJ2054" s="9"/>
      <c r="BK2054" s="9"/>
      <c r="BL2054" s="9">
        <v>1921.07659215536</v>
      </c>
      <c r="BM2054" s="9"/>
      <c r="BN2054" s="9">
        <v>3133.0545821021901</v>
      </c>
      <c r="BO2054" s="9"/>
      <c r="BP2054" s="9">
        <v>1258.6487897424199</v>
      </c>
      <c r="BQ2054" s="9">
        <v>3644.8668341756602</v>
      </c>
      <c r="BR2054" s="9"/>
      <c r="BS2054" s="9"/>
      <c r="BT2054" s="9"/>
      <c r="BU2054" s="9"/>
      <c r="BV2054" s="9"/>
      <c r="BW2054" s="9"/>
      <c r="BX2054" s="9"/>
    </row>
    <row r="2055" spans="6:76" x14ac:dyDescent="0.2">
      <c r="F2055" s="14"/>
      <c r="AX2055" s="8" t="s">
        <v>4676</v>
      </c>
      <c r="AY2055" s="8" t="s">
        <v>4677</v>
      </c>
      <c r="AZ2055" s="8" t="s">
        <v>1623</v>
      </c>
      <c r="BA2055" s="9">
        <v>2052.3579561091901</v>
      </c>
      <c r="BB2055" s="9">
        <v>1921.72207129053</v>
      </c>
      <c r="BC2055" s="9">
        <v>59.980386281673503</v>
      </c>
      <c r="BD2055" s="9"/>
      <c r="BE2055" s="9">
        <v>2390</v>
      </c>
      <c r="BF2055" s="9">
        <v>458.26681930000001</v>
      </c>
      <c r="BG2055" s="9">
        <v>559.24176629999999</v>
      </c>
      <c r="BH2055" s="9"/>
      <c r="BI2055" s="9"/>
      <c r="BJ2055" s="9"/>
      <c r="BK2055" s="9"/>
      <c r="BL2055" s="9">
        <v>1084.2831988176799</v>
      </c>
      <c r="BM2055" s="9"/>
      <c r="BN2055" s="9">
        <v>1376.8040143926801</v>
      </c>
      <c r="BO2055" s="9"/>
      <c r="BP2055" s="9">
        <v>1907.3711553768601</v>
      </c>
      <c r="BQ2055" s="9">
        <v>3776.9017128865198</v>
      </c>
      <c r="BR2055" s="9"/>
      <c r="BS2055" s="9">
        <v>1936.0729872042</v>
      </c>
      <c r="BT2055" s="9"/>
      <c r="BU2055" s="9"/>
      <c r="BV2055" s="9"/>
      <c r="BW2055" s="9">
        <v>3344.6379068139399</v>
      </c>
      <c r="BX2055" s="9">
        <v>3690</v>
      </c>
    </row>
    <row r="2056" spans="6:76" x14ac:dyDescent="0.2">
      <c r="F2056" s="14"/>
      <c r="AX2056" s="8" t="s">
        <v>711</v>
      </c>
      <c r="AY2056" s="8" t="s">
        <v>4678</v>
      </c>
      <c r="AZ2056" s="8" t="s">
        <v>1623</v>
      </c>
      <c r="BA2056" s="9">
        <v>1871.01458994667</v>
      </c>
      <c r="BB2056" s="9">
        <v>1921.8148918162799</v>
      </c>
      <c r="BC2056" s="9">
        <v>63.717990595112497</v>
      </c>
      <c r="BD2056" s="9"/>
      <c r="BE2056" s="9">
        <v>2111</v>
      </c>
      <c r="BF2056" s="9">
        <v>123.2508338</v>
      </c>
      <c r="BG2056" s="9"/>
      <c r="BH2056" s="9"/>
      <c r="BI2056" s="9">
        <v>893.94762231430502</v>
      </c>
      <c r="BJ2056" s="9"/>
      <c r="BK2056" s="9">
        <v>3765.2399705663602</v>
      </c>
      <c r="BL2056" s="9">
        <v>1899.1374499615799</v>
      </c>
      <c r="BM2056" s="9"/>
      <c r="BN2056" s="9">
        <v>393.57999067466699</v>
      </c>
      <c r="BO2056" s="9">
        <v>2746.9148117365198</v>
      </c>
      <c r="BP2056" s="9">
        <v>1498.7612808218701</v>
      </c>
      <c r="BQ2056" s="9">
        <v>3580.9428149647802</v>
      </c>
      <c r="BR2056" s="9"/>
      <c r="BS2056" s="9">
        <v>1921.8148918162799</v>
      </c>
      <c r="BT2056" s="9">
        <v>2151.25292584611</v>
      </c>
      <c r="BU2056" s="9"/>
      <c r="BV2056" s="9">
        <v>2879.3470768042098</v>
      </c>
      <c r="BW2056" s="9"/>
      <c r="BX2056" s="9">
        <v>358</v>
      </c>
    </row>
    <row r="2057" spans="6:76" x14ac:dyDescent="0.2">
      <c r="F2057" s="14"/>
      <c r="AX2057" s="8" t="s">
        <v>4679</v>
      </c>
      <c r="AY2057" s="8" t="s">
        <v>4680</v>
      </c>
      <c r="AZ2057" s="8" t="s">
        <v>1623</v>
      </c>
      <c r="BA2057" s="9">
        <v>1922.60037508092</v>
      </c>
      <c r="BB2057" s="9">
        <v>1921.9090511700599</v>
      </c>
      <c r="BC2057" s="9">
        <v>94.539612232357399</v>
      </c>
      <c r="BD2057" s="9"/>
      <c r="BE2057" s="9"/>
      <c r="BF2057" s="9">
        <v>106.96877050000001</v>
      </c>
      <c r="BG2057" s="9"/>
      <c r="BH2057" s="9"/>
      <c r="BI2057" s="9"/>
      <c r="BJ2057" s="9">
        <v>3208.9902361631898</v>
      </c>
      <c r="BK2057" s="9">
        <v>634.82786617692898</v>
      </c>
      <c r="BL2057" s="9">
        <v>3739.6146274835401</v>
      </c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</row>
    <row r="2058" spans="6:76" x14ac:dyDescent="0.2">
      <c r="F2058" s="14"/>
      <c r="AX2058" s="8" t="s">
        <v>4681</v>
      </c>
      <c r="AY2058" s="8" t="s">
        <v>4682</v>
      </c>
      <c r="AZ2058" s="8" t="s">
        <v>1623</v>
      </c>
      <c r="BA2058" s="9">
        <v>2040.3553351468299</v>
      </c>
      <c r="BB2058" s="9">
        <v>1922.9730223947399</v>
      </c>
      <c r="BC2058" s="9">
        <v>82.137388007738195</v>
      </c>
      <c r="BD2058" s="9"/>
      <c r="BE2058" s="9">
        <v>334</v>
      </c>
      <c r="BF2058" s="9">
        <v>58.359470090000002</v>
      </c>
      <c r="BG2058" s="9">
        <v>162.316191</v>
      </c>
      <c r="BH2058" s="9"/>
      <c r="BI2058" s="9">
        <v>1080.21149687966</v>
      </c>
      <c r="BJ2058" s="9"/>
      <c r="BK2058" s="9"/>
      <c r="BL2058" s="9">
        <v>143.02035176289399</v>
      </c>
      <c r="BM2058" s="9"/>
      <c r="BN2058" s="9"/>
      <c r="BO2058" s="9">
        <v>3821.0050153124998</v>
      </c>
      <c r="BP2058" s="9">
        <v>2369.5120265411401</v>
      </c>
      <c r="BQ2058" s="9">
        <v>3998.54791216273</v>
      </c>
      <c r="BR2058" s="9">
        <v>3162.4279755479201</v>
      </c>
      <c r="BS2058" s="9">
        <v>1476.43401824834</v>
      </c>
      <c r="BT2058" s="9"/>
      <c r="BU2058" s="9"/>
      <c r="BV2058" s="9">
        <v>3711.0247512846599</v>
      </c>
      <c r="BW2058" s="9">
        <v>4167.40481293213</v>
      </c>
      <c r="BX2058" s="9"/>
    </row>
    <row r="2059" spans="6:76" x14ac:dyDescent="0.2">
      <c r="F2059" s="14"/>
      <c r="AX2059" s="8" t="s">
        <v>4683</v>
      </c>
      <c r="AY2059" s="8" t="s">
        <v>4684</v>
      </c>
      <c r="AZ2059" s="8" t="s">
        <v>1623</v>
      </c>
      <c r="BA2059" s="9">
        <v>1924.54583067153</v>
      </c>
      <c r="BB2059" s="9">
        <v>1924.54583067153</v>
      </c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>
        <v>1924.54583067153</v>
      </c>
      <c r="BU2059" s="9"/>
      <c r="BV2059" s="9"/>
      <c r="BW2059" s="9"/>
      <c r="BX2059" s="9"/>
    </row>
    <row r="2060" spans="6:76" x14ac:dyDescent="0.2">
      <c r="F2060" s="14"/>
      <c r="AX2060" s="8" t="s">
        <v>4685</v>
      </c>
      <c r="AY2060" s="8" t="s">
        <v>4686</v>
      </c>
      <c r="AZ2060" s="8" t="s">
        <v>1623</v>
      </c>
      <c r="BA2060" s="9">
        <v>1852.8259538074799</v>
      </c>
      <c r="BB2060" s="9">
        <v>1924.67130003071</v>
      </c>
      <c r="BC2060" s="9">
        <v>61.517747546196802</v>
      </c>
      <c r="BD2060" s="9"/>
      <c r="BE2060" s="9">
        <v>782</v>
      </c>
      <c r="BF2060" s="9">
        <v>271.677797</v>
      </c>
      <c r="BG2060" s="9"/>
      <c r="BH2060" s="9"/>
      <c r="BI2060" s="9">
        <v>2276.4060208322098</v>
      </c>
      <c r="BJ2060" s="9">
        <v>3714.0622651602198</v>
      </c>
      <c r="BK2060" s="9"/>
      <c r="BL2060" s="9">
        <v>2902.4360208130502</v>
      </c>
      <c r="BM2060" s="9"/>
      <c r="BN2060" s="9">
        <v>1026.68292659298</v>
      </c>
      <c r="BO2060" s="9"/>
      <c r="BP2060" s="9">
        <v>1993.3762789613399</v>
      </c>
      <c r="BQ2060" s="9"/>
      <c r="BR2060" s="9"/>
      <c r="BS2060" s="9">
        <v>1855.96632110008</v>
      </c>
      <c r="BT2060" s="9"/>
      <c r="BU2060" s="9"/>
      <c r="BV2060" s="9"/>
      <c r="BW2060" s="9"/>
      <c r="BX2060" s="9"/>
    </row>
    <row r="2061" spans="6:76" x14ac:dyDescent="0.2">
      <c r="F2061" s="14"/>
      <c r="AX2061" s="8" t="s">
        <v>4687</v>
      </c>
      <c r="AY2061" s="8" t="s">
        <v>4688</v>
      </c>
      <c r="AZ2061" s="8" t="s">
        <v>1623</v>
      </c>
      <c r="BA2061" s="9">
        <v>2594.66884326024</v>
      </c>
      <c r="BB2061" s="9">
        <v>1925.8039233259201</v>
      </c>
      <c r="BC2061" s="9">
        <v>94.153698688576597</v>
      </c>
      <c r="BD2061" s="9">
        <v>1810</v>
      </c>
      <c r="BE2061" s="9">
        <v>6674</v>
      </c>
      <c r="BF2061" s="9">
        <v>308.18287070000002</v>
      </c>
      <c r="BG2061" s="9">
        <v>275.62301230000003</v>
      </c>
      <c r="BH2061" s="9"/>
      <c r="BI2061" s="9">
        <v>2690.4078504827999</v>
      </c>
      <c r="BJ2061" s="9">
        <v>3263.52634365526</v>
      </c>
      <c r="BK2061" s="9"/>
      <c r="BL2061" s="9">
        <v>8650.0091602565608</v>
      </c>
      <c r="BM2061" s="9"/>
      <c r="BN2061" s="9">
        <v>1643.62634371324</v>
      </c>
      <c r="BO2061" s="9">
        <v>2281.22303952026</v>
      </c>
      <c r="BP2061" s="9">
        <v>1925.8039233259201</v>
      </c>
      <c r="BQ2061" s="9"/>
      <c r="BR2061" s="9"/>
      <c r="BS2061" s="9">
        <v>1635.86043132756</v>
      </c>
      <c r="BT2061" s="9"/>
      <c r="BU2061" s="9"/>
      <c r="BV2061" s="9">
        <v>1933.43198710147</v>
      </c>
      <c r="BW2061" s="9"/>
      <c r="BX2061" s="9">
        <v>639</v>
      </c>
    </row>
    <row r="2062" spans="6:76" x14ac:dyDescent="0.2">
      <c r="F2062" s="14"/>
      <c r="AX2062" s="8" t="s">
        <v>4689</v>
      </c>
      <c r="AY2062" s="8" t="s">
        <v>4690</v>
      </c>
      <c r="AZ2062" s="8" t="s">
        <v>1623</v>
      </c>
      <c r="BA2062" s="9">
        <v>3573.9881687075299</v>
      </c>
      <c r="BB2062" s="9">
        <v>1926</v>
      </c>
      <c r="BC2062" s="9">
        <v>102.736252686809</v>
      </c>
      <c r="BD2062" s="9"/>
      <c r="BE2062" s="9">
        <v>1926</v>
      </c>
      <c r="BF2062" s="9">
        <v>9.9432360650000007</v>
      </c>
      <c r="BG2062" s="9"/>
      <c r="BH2062" s="9"/>
      <c r="BI2062" s="9"/>
      <c r="BJ2062" s="9"/>
      <c r="BK2062" s="9"/>
      <c r="BL2062" s="9"/>
      <c r="BM2062" s="9"/>
      <c r="BN2062" s="9"/>
      <c r="BO2062" s="9">
        <v>6337.9983218535299</v>
      </c>
      <c r="BP2062" s="9">
        <v>1920.2704430359199</v>
      </c>
      <c r="BQ2062" s="9"/>
      <c r="BR2062" s="9"/>
      <c r="BS2062" s="9">
        <v>10670.4953352218</v>
      </c>
      <c r="BT2062" s="9">
        <v>2433.2098447764401</v>
      </c>
      <c r="BU2062" s="9"/>
      <c r="BV2062" s="9"/>
      <c r="BW2062" s="9"/>
      <c r="BX2062" s="9">
        <v>1720</v>
      </c>
    </row>
    <row r="2063" spans="6:76" x14ac:dyDescent="0.2">
      <c r="F2063" s="14"/>
      <c r="AX2063" s="8" t="s">
        <v>4691</v>
      </c>
      <c r="AY2063" s="8" t="s">
        <v>4692</v>
      </c>
      <c r="AZ2063" s="8" t="s">
        <v>1623</v>
      </c>
      <c r="BA2063" s="9">
        <v>3433.9222280643198</v>
      </c>
      <c r="BB2063" s="9">
        <v>1926</v>
      </c>
      <c r="BC2063" s="9">
        <v>120.10389919283701</v>
      </c>
      <c r="BD2063" s="9"/>
      <c r="BE2063" s="9">
        <v>1926</v>
      </c>
      <c r="BF2063" s="9"/>
      <c r="BG2063" s="9">
        <v>1684.1453630000001</v>
      </c>
      <c r="BH2063" s="9"/>
      <c r="BI2063" s="9">
        <v>151.46310819432199</v>
      </c>
      <c r="BJ2063" s="9"/>
      <c r="BK2063" s="9"/>
      <c r="BL2063" s="9">
        <v>664.82536461438701</v>
      </c>
      <c r="BM2063" s="9"/>
      <c r="BN2063" s="9"/>
      <c r="BO2063" s="9">
        <v>3652.1619149414801</v>
      </c>
      <c r="BP2063" s="9">
        <v>3683.5628586527801</v>
      </c>
      <c r="BQ2063" s="9"/>
      <c r="BR2063" s="9"/>
      <c r="BS2063" s="9">
        <v>12275.296987047301</v>
      </c>
      <c r="BT2063" s="9"/>
      <c r="BU2063" s="9"/>
      <c r="BV2063" s="9"/>
      <c r="BW2063" s="9"/>
      <c r="BX2063" s="9"/>
    </row>
    <row r="2064" spans="6:76" x14ac:dyDescent="0.2">
      <c r="F2064" s="14"/>
      <c r="AX2064" s="8" t="s">
        <v>4693</v>
      </c>
      <c r="AY2064" s="8" t="s">
        <v>4694</v>
      </c>
      <c r="AZ2064" s="8" t="s">
        <v>1623</v>
      </c>
      <c r="BA2064" s="9">
        <v>3288.2070526283001</v>
      </c>
      <c r="BB2064" s="9">
        <v>1926.99739449195</v>
      </c>
      <c r="BC2064" s="9">
        <v>142.41050104407299</v>
      </c>
      <c r="BD2064" s="9"/>
      <c r="BE2064" s="9">
        <v>1625</v>
      </c>
      <c r="BF2064" s="9">
        <v>80.980775429999994</v>
      </c>
      <c r="BG2064" s="9">
        <v>17174.167600000001</v>
      </c>
      <c r="BH2064" s="9"/>
      <c r="BI2064" s="9">
        <v>1522.4486627896599</v>
      </c>
      <c r="BJ2064" s="9"/>
      <c r="BK2064" s="9"/>
      <c r="BL2064" s="9">
        <v>1433.6690708047399</v>
      </c>
      <c r="BM2064" s="9"/>
      <c r="BN2064" s="9">
        <v>2178.40500609337</v>
      </c>
      <c r="BO2064" s="9"/>
      <c r="BP2064" s="9">
        <v>2141.1658588548999</v>
      </c>
      <c r="BQ2064" s="9">
        <v>3497.9340045116701</v>
      </c>
      <c r="BR2064" s="9">
        <v>2760.5157923012298</v>
      </c>
      <c r="BS2064" s="9">
        <v>1926.99739449195</v>
      </c>
      <c r="BT2064" s="9">
        <v>1828.9934136337399</v>
      </c>
      <c r="BU2064" s="9"/>
      <c r="BV2064" s="9"/>
      <c r="BW2064" s="9"/>
      <c r="BX2064" s="9"/>
    </row>
    <row r="2065" spans="6:76" x14ac:dyDescent="0.2">
      <c r="F2065" s="14"/>
      <c r="AX2065" s="8" t="s">
        <v>4695</v>
      </c>
      <c r="AY2065" s="8" t="s">
        <v>4695</v>
      </c>
      <c r="AZ2065" s="8" t="s">
        <v>1640</v>
      </c>
      <c r="BA2065" s="9">
        <v>1927.5</v>
      </c>
      <c r="BB2065" s="9">
        <v>1927.5</v>
      </c>
      <c r="BC2065" s="9">
        <v>2.3845364864916001</v>
      </c>
      <c r="BD2065" s="9"/>
      <c r="BE2065" s="9">
        <v>1895</v>
      </c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>
        <v>1960</v>
      </c>
    </row>
    <row r="2066" spans="6:76" x14ac:dyDescent="0.2">
      <c r="F2066" s="14"/>
      <c r="AX2066" s="8" t="s">
        <v>1060</v>
      </c>
      <c r="AY2066" s="8" t="s">
        <v>4696</v>
      </c>
      <c r="AZ2066" s="8" t="s">
        <v>1623</v>
      </c>
      <c r="BA2066" s="9">
        <v>1726.21334982741</v>
      </c>
      <c r="BB2066" s="9">
        <v>1928.6686548462999</v>
      </c>
      <c r="BC2066" s="9">
        <v>37.052155693631697</v>
      </c>
      <c r="BD2066" s="9"/>
      <c r="BE2066" s="9">
        <v>2188</v>
      </c>
      <c r="BF2066" s="9">
        <v>504.2502854</v>
      </c>
      <c r="BG2066" s="9"/>
      <c r="BH2066" s="9"/>
      <c r="BI2066" s="9">
        <v>2031.7033930738301</v>
      </c>
      <c r="BJ2066" s="9"/>
      <c r="BK2066" s="9"/>
      <c r="BL2066" s="9">
        <v>2197.6828574740598</v>
      </c>
      <c r="BM2066" s="9"/>
      <c r="BN2066" s="9">
        <v>1825.6339166187699</v>
      </c>
      <c r="BO2066" s="9"/>
      <c r="BP2066" s="9"/>
      <c r="BQ2066" s="9"/>
      <c r="BR2066" s="9"/>
      <c r="BS2066" s="9"/>
      <c r="BT2066" s="9">
        <v>1610.00964639781</v>
      </c>
      <c r="BU2066" s="9"/>
      <c r="BV2066" s="9"/>
      <c r="BW2066" s="9"/>
      <c r="BX2066" s="9"/>
    </row>
    <row r="2067" spans="6:76" x14ac:dyDescent="0.2">
      <c r="F2067" s="14"/>
      <c r="AX2067" s="8" t="s">
        <v>4697</v>
      </c>
      <c r="AY2067" s="8" t="s">
        <v>4698</v>
      </c>
      <c r="AZ2067" s="8" t="s">
        <v>1623</v>
      </c>
      <c r="BA2067" s="9">
        <v>1866.7868787520499</v>
      </c>
      <c r="BB2067" s="9">
        <v>1929.0880810954</v>
      </c>
      <c r="BC2067" s="9">
        <v>56.958009192487999</v>
      </c>
      <c r="BD2067" s="9"/>
      <c r="BE2067" s="9">
        <v>2047</v>
      </c>
      <c r="BF2067" s="9">
        <v>345.25304920000002</v>
      </c>
      <c r="BG2067" s="9"/>
      <c r="BH2067" s="9"/>
      <c r="BI2067" s="9">
        <v>684.11489899254298</v>
      </c>
      <c r="BJ2067" s="9"/>
      <c r="BK2067" s="9">
        <v>857.54558877134502</v>
      </c>
      <c r="BL2067" s="9">
        <v>793.94420724471399</v>
      </c>
      <c r="BM2067" s="9"/>
      <c r="BN2067" s="9">
        <v>3858.3494616606399</v>
      </c>
      <c r="BO2067" s="9">
        <v>2827.8821643278702</v>
      </c>
      <c r="BP2067" s="9">
        <v>1811.1761621907899</v>
      </c>
      <c r="BQ2067" s="9"/>
      <c r="BR2067" s="9">
        <v>2628.1110528857998</v>
      </c>
      <c r="BS2067" s="9">
        <v>2205.2632416451502</v>
      </c>
      <c r="BT2067" s="9"/>
      <c r="BU2067" s="9"/>
      <c r="BV2067" s="9">
        <v>2782.80271810568</v>
      </c>
      <c r="BW2067" s="9"/>
      <c r="BX2067" s="9">
        <v>1560</v>
      </c>
    </row>
    <row r="2068" spans="6:76" x14ac:dyDescent="0.2">
      <c r="F2068" s="14"/>
      <c r="AX2068" s="8" t="s">
        <v>1062</v>
      </c>
      <c r="AY2068" s="8" t="s">
        <v>4699</v>
      </c>
      <c r="AZ2068" s="8" t="s">
        <v>1640</v>
      </c>
      <c r="BA2068" s="9">
        <v>1493.38821306407</v>
      </c>
      <c r="BB2068" s="9">
        <v>1930.05470125642</v>
      </c>
      <c r="BC2068" s="9">
        <v>56.162005949970002</v>
      </c>
      <c r="BD2068" s="9"/>
      <c r="BE2068" s="9">
        <v>2309</v>
      </c>
      <c r="BF2068" s="9">
        <v>366.68883290000002</v>
      </c>
      <c r="BG2068" s="9"/>
      <c r="BH2068" s="9">
        <v>623.80753694999999</v>
      </c>
      <c r="BI2068" s="9">
        <v>1930.05470125642</v>
      </c>
      <c r="BJ2068" s="9"/>
      <c r="BK2068" s="9">
        <v>664.79736196154499</v>
      </c>
      <c r="BL2068" s="9">
        <v>2084.6076166948501</v>
      </c>
      <c r="BM2068" s="9"/>
      <c r="BN2068" s="9">
        <v>902.80731219690199</v>
      </c>
      <c r="BO2068" s="9"/>
      <c r="BP2068" s="9">
        <v>2028.7305556168899</v>
      </c>
      <c r="BQ2068" s="9"/>
      <c r="BR2068" s="9"/>
      <c r="BS2068" s="9"/>
      <c r="BT2068" s="9"/>
      <c r="BU2068" s="9"/>
      <c r="BV2068" s="9"/>
      <c r="BW2068" s="9"/>
      <c r="BX2068" s="9">
        <v>2530</v>
      </c>
    </row>
    <row r="2069" spans="6:76" x14ac:dyDescent="0.2">
      <c r="F2069" s="14"/>
      <c r="AX2069" s="8" t="s">
        <v>4700</v>
      </c>
      <c r="AY2069" s="8" t="s">
        <v>4700</v>
      </c>
      <c r="AZ2069" s="8" t="s">
        <v>1623</v>
      </c>
      <c r="BA2069" s="9">
        <v>4228.8625867823803</v>
      </c>
      <c r="BB2069" s="9">
        <v>1930.5614115222299</v>
      </c>
      <c r="BC2069" s="9">
        <v>136.07882101105301</v>
      </c>
      <c r="BD2069" s="9"/>
      <c r="BE2069" s="9">
        <v>5173</v>
      </c>
      <c r="BF2069" s="9">
        <v>1045.2003259999999</v>
      </c>
      <c r="BG2069" s="9">
        <v>4464.7324070000004</v>
      </c>
      <c r="BH2069" s="9"/>
      <c r="BI2069" s="9">
        <v>1798.38360300926</v>
      </c>
      <c r="BJ2069" s="9">
        <v>2601.4244189645101</v>
      </c>
      <c r="BK2069" s="9"/>
      <c r="BL2069" s="9">
        <v>1930.5614115222299</v>
      </c>
      <c r="BM2069" s="9">
        <v>3959.6975769609398</v>
      </c>
      <c r="BN2069" s="9">
        <v>21071.414656126901</v>
      </c>
      <c r="BO2069" s="9"/>
      <c r="BP2069" s="9">
        <v>1489.1067835290601</v>
      </c>
      <c r="BQ2069" s="9"/>
      <c r="BR2069" s="9"/>
      <c r="BS2069" s="9">
        <v>1473.9672714932799</v>
      </c>
      <c r="BT2069" s="9"/>
      <c r="BU2069" s="9"/>
      <c r="BV2069" s="9"/>
      <c r="BW2069" s="9"/>
      <c r="BX2069" s="9">
        <v>1510</v>
      </c>
    </row>
    <row r="2070" spans="6:76" x14ac:dyDescent="0.2">
      <c r="F2070" s="14"/>
      <c r="AX2070" s="8" t="s">
        <v>4701</v>
      </c>
      <c r="AY2070" s="8" t="s">
        <v>4702</v>
      </c>
      <c r="AZ2070" s="8" t="s">
        <v>1623</v>
      </c>
      <c r="BA2070" s="9">
        <v>2571.8434846119098</v>
      </c>
      <c r="BB2070" s="9">
        <v>1931.3405242067199</v>
      </c>
      <c r="BC2070" s="9">
        <v>75.183086822117801</v>
      </c>
      <c r="BD2070" s="9"/>
      <c r="BE2070" s="9">
        <v>1580</v>
      </c>
      <c r="BF2070" s="9">
        <v>501.70458120000001</v>
      </c>
      <c r="BG2070" s="9"/>
      <c r="BH2070" s="9"/>
      <c r="BI2070" s="9">
        <v>1218.22718919822</v>
      </c>
      <c r="BJ2070" s="9"/>
      <c r="BK2070" s="9"/>
      <c r="BL2070" s="9">
        <v>1925.7948671255599</v>
      </c>
      <c r="BM2070" s="9">
        <v>6634.5347760261002</v>
      </c>
      <c r="BN2070" s="9">
        <v>2158.1494282171702</v>
      </c>
      <c r="BO2070" s="9">
        <v>2316.8742904184701</v>
      </c>
      <c r="BP2070" s="9">
        <v>1931.3405242067199</v>
      </c>
      <c r="BQ2070" s="9"/>
      <c r="BR2070" s="9"/>
      <c r="BS2070" s="9">
        <v>1704.00896661869</v>
      </c>
      <c r="BT2070" s="9">
        <v>2299.6437077201099</v>
      </c>
      <c r="BU2070" s="9"/>
      <c r="BV2070" s="9"/>
      <c r="BW2070" s="9"/>
      <c r="BX2070" s="9">
        <v>6020</v>
      </c>
    </row>
    <row r="2071" spans="6:76" x14ac:dyDescent="0.2">
      <c r="F2071" s="14"/>
      <c r="AX2071" s="8" t="s">
        <v>4703</v>
      </c>
      <c r="AY2071" s="8" t="s">
        <v>4704</v>
      </c>
      <c r="AZ2071" s="8" t="s">
        <v>1623</v>
      </c>
      <c r="BA2071" s="9">
        <v>1963.05000663395</v>
      </c>
      <c r="BB2071" s="9">
        <v>1931.57209893768</v>
      </c>
      <c r="BC2071" s="9">
        <v>53.517417667850196</v>
      </c>
      <c r="BD2071" s="9">
        <v>3065</v>
      </c>
      <c r="BE2071" s="9">
        <v>1134</v>
      </c>
      <c r="BF2071" s="9">
        <v>184.00770560000001</v>
      </c>
      <c r="BG2071" s="9"/>
      <c r="BH2071" s="9"/>
      <c r="BI2071" s="9">
        <v>507.57505637023399</v>
      </c>
      <c r="BJ2071" s="9"/>
      <c r="BK2071" s="9">
        <v>1134.56851619026</v>
      </c>
      <c r="BL2071" s="9">
        <v>1644.19416166471</v>
      </c>
      <c r="BM2071" s="9"/>
      <c r="BN2071" s="9">
        <v>2700.2654642728298</v>
      </c>
      <c r="BO2071" s="9">
        <v>2201.11432997158</v>
      </c>
      <c r="BP2071" s="9">
        <v>1662.0298679037801</v>
      </c>
      <c r="BQ2071" s="9"/>
      <c r="BR2071" s="9">
        <v>3943.7754498679201</v>
      </c>
      <c r="BS2071" s="9">
        <v>1512.9068130938399</v>
      </c>
      <c r="BT2071" s="9">
        <v>2233.4434259629102</v>
      </c>
      <c r="BU2071" s="9"/>
      <c r="BV2071" s="9">
        <v>2505.3283185144201</v>
      </c>
      <c r="BW2071" s="9">
        <v>3054.4909834627701</v>
      </c>
      <c r="BX2071" s="9"/>
    </row>
    <row r="2072" spans="6:76" x14ac:dyDescent="0.2">
      <c r="F2072" s="14"/>
      <c r="AX2072" s="8" t="s">
        <v>952</v>
      </c>
      <c r="AY2072" s="8" t="s">
        <v>4705</v>
      </c>
      <c r="AZ2072" s="8" t="s">
        <v>1623</v>
      </c>
      <c r="BA2072" s="9">
        <v>1781.35727411426</v>
      </c>
      <c r="BB2072" s="9">
        <v>1934.5548455615699</v>
      </c>
      <c r="BC2072" s="9">
        <v>63.4128203298662</v>
      </c>
      <c r="BD2072" s="9"/>
      <c r="BE2072" s="9">
        <v>991</v>
      </c>
      <c r="BF2072" s="9">
        <v>298.49749730000002</v>
      </c>
      <c r="BG2072" s="9"/>
      <c r="BH2072" s="9"/>
      <c r="BI2072" s="9">
        <v>2192.9270857952702</v>
      </c>
      <c r="BJ2072" s="9"/>
      <c r="BK2072" s="9"/>
      <c r="BL2072" s="9">
        <v>2754.83026952209</v>
      </c>
      <c r="BM2072" s="9"/>
      <c r="BN2072" s="9">
        <v>432.64329923839301</v>
      </c>
      <c r="BO2072" s="9"/>
      <c r="BP2072" s="9"/>
      <c r="BQ2072" s="9"/>
      <c r="BR2072" s="9">
        <v>2494.7774357304302</v>
      </c>
      <c r="BS2072" s="9">
        <v>1676.1826053278801</v>
      </c>
      <c r="BT2072" s="9"/>
      <c r="BU2072" s="9"/>
      <c r="BV2072" s="9"/>
      <c r="BW2072" s="9"/>
      <c r="BX2072" s="9">
        <v>3410</v>
      </c>
    </row>
    <row r="2073" spans="6:76" x14ac:dyDescent="0.2">
      <c r="F2073" s="14"/>
      <c r="AX2073" s="8" t="s">
        <v>4706</v>
      </c>
      <c r="AY2073" s="8" t="s">
        <v>4707</v>
      </c>
      <c r="AZ2073" s="8" t="s">
        <v>1623</v>
      </c>
      <c r="BA2073" s="9">
        <v>2391.4431423363699</v>
      </c>
      <c r="BB2073" s="9">
        <v>1938.41526641466</v>
      </c>
      <c r="BC2073" s="9">
        <v>77.942271000976206</v>
      </c>
      <c r="BD2073" s="9"/>
      <c r="BE2073" s="9">
        <v>1223</v>
      </c>
      <c r="BF2073" s="9">
        <v>265.85231019999998</v>
      </c>
      <c r="BG2073" s="9"/>
      <c r="BH2073" s="9"/>
      <c r="BI2073" s="9">
        <v>2251.6836449023299</v>
      </c>
      <c r="BJ2073" s="9">
        <v>5983.5904859660104</v>
      </c>
      <c r="BK2073" s="9">
        <v>4432.90412114224</v>
      </c>
      <c r="BL2073" s="9">
        <v>3234.6384775336701</v>
      </c>
      <c r="BM2073" s="9"/>
      <c r="BN2073" s="9">
        <v>1938.41526641466</v>
      </c>
      <c r="BO2073" s="9"/>
      <c r="BP2073" s="9">
        <v>1620.90397486846</v>
      </c>
      <c r="BQ2073" s="9"/>
      <c r="BR2073" s="9"/>
      <c r="BS2073" s="9"/>
      <c r="BT2073" s="9"/>
      <c r="BU2073" s="9"/>
      <c r="BV2073" s="9"/>
      <c r="BW2073" s="9"/>
      <c r="BX2073" s="9">
        <v>572</v>
      </c>
    </row>
    <row r="2074" spans="6:76" x14ac:dyDescent="0.2">
      <c r="F2074" s="14"/>
      <c r="AX2074" s="8" t="s">
        <v>949</v>
      </c>
      <c r="AY2074" s="8" t="s">
        <v>4708</v>
      </c>
      <c r="AZ2074" s="8" t="s">
        <v>1623</v>
      </c>
      <c r="BA2074" s="9">
        <v>2411.2656919384799</v>
      </c>
      <c r="BB2074" s="9">
        <v>1939.1558781936201</v>
      </c>
      <c r="BC2074" s="9">
        <v>67.983052667056896</v>
      </c>
      <c r="BD2074" s="9">
        <v>1654</v>
      </c>
      <c r="BE2074" s="9">
        <v>2188</v>
      </c>
      <c r="BF2074" s="9">
        <v>557.46562670000003</v>
      </c>
      <c r="BG2074" s="9"/>
      <c r="BH2074" s="9"/>
      <c r="BI2074" s="9">
        <v>1690.3117563872399</v>
      </c>
      <c r="BJ2074" s="9"/>
      <c r="BK2074" s="9"/>
      <c r="BL2074" s="9">
        <v>6525.4314226528104</v>
      </c>
      <c r="BM2074" s="9"/>
      <c r="BN2074" s="9">
        <v>2889.91575409503</v>
      </c>
      <c r="BO2074" s="9"/>
      <c r="BP2074" s="9">
        <v>1475.08578214453</v>
      </c>
      <c r="BQ2074" s="9"/>
      <c r="BR2074" s="9"/>
      <c r="BS2074" s="9">
        <v>1466.5716212530799</v>
      </c>
      <c r="BT2074" s="9"/>
      <c r="BU2074" s="9"/>
      <c r="BV2074" s="9"/>
      <c r="BW2074" s="9">
        <v>3235.8749561520799</v>
      </c>
      <c r="BX2074" s="9">
        <v>2430</v>
      </c>
    </row>
    <row r="2075" spans="6:76" x14ac:dyDescent="0.2">
      <c r="F2075" s="14"/>
      <c r="AX2075" s="8" t="s">
        <v>4709</v>
      </c>
      <c r="AY2075" s="8" t="s">
        <v>4710</v>
      </c>
      <c r="AZ2075" s="8" t="s">
        <v>1623</v>
      </c>
      <c r="BA2075" s="9">
        <v>1939.4504331892399</v>
      </c>
      <c r="BB2075" s="9">
        <v>1939.4504331892399</v>
      </c>
      <c r="BC2075" s="9">
        <v>2.33916520768192</v>
      </c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>
        <v>1907.3711553768601</v>
      </c>
      <c r="BQ2075" s="9"/>
      <c r="BR2075" s="9"/>
      <c r="BS2075" s="9"/>
      <c r="BT2075" s="9"/>
      <c r="BU2075" s="9"/>
      <c r="BV2075" s="9">
        <v>1971.5297110016099</v>
      </c>
      <c r="BW2075" s="9"/>
      <c r="BX2075" s="9"/>
    </row>
    <row r="2076" spans="6:76" x14ac:dyDescent="0.2">
      <c r="F2076" s="14"/>
      <c r="AX2076" s="8" t="s">
        <v>4711</v>
      </c>
      <c r="AY2076" s="8" t="s">
        <v>4712</v>
      </c>
      <c r="AZ2076" s="8" t="s">
        <v>1623</v>
      </c>
      <c r="BA2076" s="9">
        <v>2168.8947854256298</v>
      </c>
      <c r="BB2076" s="9">
        <v>1940.2809394323899</v>
      </c>
      <c r="BC2076" s="9">
        <v>23.707815943742599</v>
      </c>
      <c r="BD2076" s="9"/>
      <c r="BE2076" s="9"/>
      <c r="BF2076" s="9"/>
      <c r="BG2076" s="9"/>
      <c r="BH2076" s="9"/>
      <c r="BI2076" s="9">
        <v>1930.45526859133</v>
      </c>
      <c r="BJ2076" s="9"/>
      <c r="BK2076" s="9"/>
      <c r="BL2076" s="9">
        <v>1950.1066102734501</v>
      </c>
      <c r="BM2076" s="9"/>
      <c r="BN2076" s="9">
        <v>2822.8309480452799</v>
      </c>
      <c r="BO2076" s="9"/>
      <c r="BP2076" s="9">
        <v>1801.1554566372099</v>
      </c>
      <c r="BQ2076" s="9"/>
      <c r="BR2076" s="9"/>
      <c r="BS2076" s="9">
        <v>1688.82042900648</v>
      </c>
      <c r="BT2076" s="9"/>
      <c r="BU2076" s="9"/>
      <c r="BV2076" s="9"/>
      <c r="BW2076" s="9"/>
      <c r="BX2076" s="9">
        <v>2820</v>
      </c>
    </row>
    <row r="2077" spans="6:76" x14ac:dyDescent="0.2">
      <c r="F2077" s="14"/>
      <c r="AX2077" s="8" t="s">
        <v>4713</v>
      </c>
      <c r="AY2077" s="8" t="s">
        <v>4714</v>
      </c>
      <c r="AZ2077" s="8" t="s">
        <v>1623</v>
      </c>
      <c r="BA2077" s="9">
        <v>2343.8834459888299</v>
      </c>
      <c r="BB2077" s="9">
        <v>1941.7355274668701</v>
      </c>
      <c r="BC2077" s="9">
        <v>76.452320391881798</v>
      </c>
      <c r="BD2077" s="9">
        <v>386</v>
      </c>
      <c r="BE2077" s="9">
        <v>5297</v>
      </c>
      <c r="BF2077" s="9">
        <v>697.31220299999995</v>
      </c>
      <c r="BG2077" s="9"/>
      <c r="BH2077" s="9"/>
      <c r="BI2077" s="9">
        <v>4006.5199116675599</v>
      </c>
      <c r="BJ2077" s="9">
        <v>1480.2262814519399</v>
      </c>
      <c r="BK2077" s="9">
        <v>2403.2447734818002</v>
      </c>
      <c r="BL2077" s="9">
        <v>3397.0563091444101</v>
      </c>
      <c r="BM2077" s="9"/>
      <c r="BN2077" s="9">
        <v>4192.3650723234496</v>
      </c>
      <c r="BO2077" s="9"/>
      <c r="BP2077" s="9">
        <v>1407.1099088191099</v>
      </c>
      <c r="BQ2077" s="9"/>
      <c r="BR2077" s="9"/>
      <c r="BS2077" s="9"/>
      <c r="BT2077" s="9"/>
      <c r="BU2077" s="9"/>
      <c r="BV2077" s="9"/>
      <c r="BW2077" s="9"/>
      <c r="BX2077" s="9">
        <v>172</v>
      </c>
    </row>
    <row r="2078" spans="6:76" x14ac:dyDescent="0.2">
      <c r="F2078" s="14"/>
      <c r="AX2078" s="8" t="s">
        <v>1273</v>
      </c>
      <c r="AY2078" s="8" t="s">
        <v>4715</v>
      </c>
      <c r="AZ2078" s="8" t="s">
        <v>1623</v>
      </c>
      <c r="BA2078" s="9">
        <v>2978.80779658143</v>
      </c>
      <c r="BB2078" s="9">
        <v>1942.42306600547</v>
      </c>
      <c r="BC2078" s="9">
        <v>105.234305389973</v>
      </c>
      <c r="BD2078" s="9"/>
      <c r="BE2078" s="9">
        <v>4294</v>
      </c>
      <c r="BF2078" s="9">
        <v>1303.691902</v>
      </c>
      <c r="BG2078" s="9"/>
      <c r="BH2078" s="9"/>
      <c r="BI2078" s="9">
        <v>594.42135016134</v>
      </c>
      <c r="BJ2078" s="9">
        <v>3027.7219080815598</v>
      </c>
      <c r="BK2078" s="9">
        <v>1599.9620206872301</v>
      </c>
      <c r="BL2078" s="9">
        <v>1246.0066970610801</v>
      </c>
      <c r="BM2078" s="9"/>
      <c r="BN2078" s="9">
        <v>2949.45651144982</v>
      </c>
      <c r="BO2078" s="9">
        <v>2636.1885048557701</v>
      </c>
      <c r="BP2078" s="9">
        <v>1942.42306600547</v>
      </c>
      <c r="BQ2078" s="9"/>
      <c r="BR2078" s="9"/>
      <c r="BS2078" s="9">
        <v>2796.5887412175898</v>
      </c>
      <c r="BT2078" s="9">
        <v>1940.56699819915</v>
      </c>
      <c r="BU2078" s="9"/>
      <c r="BV2078" s="9"/>
      <c r="BW2078" s="9">
        <v>12893.4736558396</v>
      </c>
      <c r="BX2078" s="9">
        <v>1500</v>
      </c>
    </row>
    <row r="2079" spans="6:76" x14ac:dyDescent="0.2">
      <c r="F2079" s="14"/>
      <c r="AX2079" s="8" t="s">
        <v>4716</v>
      </c>
      <c r="AY2079" s="8" t="s">
        <v>4717</v>
      </c>
      <c r="AZ2079" s="8" t="s">
        <v>1623</v>
      </c>
      <c r="BA2079" s="9">
        <v>2543.94034464079</v>
      </c>
      <c r="BB2079" s="9">
        <v>1945.48832000382</v>
      </c>
      <c r="BC2079" s="9">
        <v>58.831652596022302</v>
      </c>
      <c r="BD2079" s="9"/>
      <c r="BE2079" s="9">
        <v>2062</v>
      </c>
      <c r="BF2079" s="9">
        <v>1090.285601</v>
      </c>
      <c r="BG2079" s="9"/>
      <c r="BH2079" s="9"/>
      <c r="BI2079" s="9">
        <v>4363.8418925222104</v>
      </c>
      <c r="BJ2079" s="9"/>
      <c r="BK2079" s="9">
        <v>3671.7745193674</v>
      </c>
      <c r="BL2079" s="9">
        <v>3556.69924484379</v>
      </c>
      <c r="BM2079" s="9">
        <v>534.43311885769799</v>
      </c>
      <c r="BN2079" s="9">
        <v>5010.9085811541299</v>
      </c>
      <c r="BO2079" s="9"/>
      <c r="BP2079" s="9">
        <v>1720.48384865508</v>
      </c>
      <c r="BQ2079" s="9"/>
      <c r="BR2079" s="9"/>
      <c r="BS2079" s="9">
        <v>1828.9766400076401</v>
      </c>
      <c r="BT2079" s="9"/>
      <c r="BU2079" s="9"/>
      <c r="BV2079" s="9"/>
      <c r="BW2079" s="9"/>
      <c r="BX2079" s="9">
        <v>1600</v>
      </c>
    </row>
    <row r="2080" spans="6:76" x14ac:dyDescent="0.2">
      <c r="F2080" s="14"/>
      <c r="AX2080" s="8" t="s">
        <v>4718</v>
      </c>
      <c r="AY2080" s="8" t="s">
        <v>4719</v>
      </c>
      <c r="AZ2080" s="8" t="s">
        <v>1623</v>
      </c>
      <c r="BA2080" s="9">
        <v>3061.7696271540899</v>
      </c>
      <c r="BB2080" s="9">
        <v>1945.55583789661</v>
      </c>
      <c r="BC2080" s="9">
        <v>99.127544617884297</v>
      </c>
      <c r="BD2080" s="9"/>
      <c r="BE2080" s="9">
        <v>6495</v>
      </c>
      <c r="BF2080" s="9">
        <v>275.30863629999999</v>
      </c>
      <c r="BG2080" s="9"/>
      <c r="BH2080" s="9"/>
      <c r="BI2080" s="9">
        <v>2046.67156414275</v>
      </c>
      <c r="BJ2080" s="9"/>
      <c r="BK2080" s="9">
        <v>1737.7343309257101</v>
      </c>
      <c r="BL2080" s="9">
        <v>741.51082305687396</v>
      </c>
      <c r="BM2080" s="9">
        <v>8190.6061977567097</v>
      </c>
      <c r="BN2080" s="9">
        <v>1945.55583789661</v>
      </c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</row>
    <row r="2081" spans="6:76" x14ac:dyDescent="0.2">
      <c r="F2081" s="14"/>
      <c r="AX2081" s="8" t="s">
        <v>577</v>
      </c>
      <c r="AY2081" s="8" t="s">
        <v>4720</v>
      </c>
      <c r="AZ2081" s="8" t="s">
        <v>1623</v>
      </c>
      <c r="BA2081" s="9">
        <v>1813.39334657412</v>
      </c>
      <c r="BB2081" s="9">
        <v>1946.45474994451</v>
      </c>
      <c r="BC2081" s="9">
        <v>62.297303136532598</v>
      </c>
      <c r="BD2081" s="9">
        <v>1514</v>
      </c>
      <c r="BE2081" s="9">
        <v>970</v>
      </c>
      <c r="BF2081" s="9">
        <v>43.134790019999997</v>
      </c>
      <c r="BG2081" s="9"/>
      <c r="BH2081" s="9"/>
      <c r="BI2081" s="9">
        <v>3708.9696101731201</v>
      </c>
      <c r="BJ2081" s="9"/>
      <c r="BK2081" s="9">
        <v>1574.80726702775</v>
      </c>
      <c r="BL2081" s="9">
        <v>2000.8050720723299</v>
      </c>
      <c r="BM2081" s="9"/>
      <c r="BN2081" s="9">
        <v>1205.0876944097899</v>
      </c>
      <c r="BO2081" s="9">
        <v>2299.6534147535899</v>
      </c>
      <c r="BP2081" s="9">
        <v>2198.7715775863298</v>
      </c>
      <c r="BQ2081" s="9">
        <v>3680.1911104917999</v>
      </c>
      <c r="BR2081" s="9"/>
      <c r="BS2081" s="9">
        <v>1946.45474994451</v>
      </c>
      <c r="BT2081" s="9"/>
      <c r="BU2081" s="9"/>
      <c r="BV2081" s="9">
        <v>2383.0382189843399</v>
      </c>
      <c r="BW2081" s="9"/>
      <c r="BX2081" s="9">
        <v>49.2</v>
      </c>
    </row>
    <row r="2082" spans="6:76" x14ac:dyDescent="0.2">
      <c r="F2082" s="14"/>
      <c r="AX2082" s="8" t="s">
        <v>4721</v>
      </c>
      <c r="AY2082" s="8" t="s">
        <v>4722</v>
      </c>
      <c r="AZ2082" s="8" t="s">
        <v>1623</v>
      </c>
      <c r="BA2082" s="9">
        <v>2543.6292925171902</v>
      </c>
      <c r="BB2082" s="9">
        <v>1946.45474994451</v>
      </c>
      <c r="BC2082" s="9">
        <v>87.778991786954293</v>
      </c>
      <c r="BD2082" s="9"/>
      <c r="BE2082" s="9">
        <v>8675</v>
      </c>
      <c r="BF2082" s="9">
        <v>218.00693440000001</v>
      </c>
      <c r="BG2082" s="9"/>
      <c r="BH2082" s="9">
        <v>3693.8242159000001</v>
      </c>
      <c r="BI2082" s="9">
        <v>2226.3326625825298</v>
      </c>
      <c r="BJ2082" s="9"/>
      <c r="BK2082" s="9">
        <v>1289.8649171152199</v>
      </c>
      <c r="BL2082" s="9">
        <v>2097.8123180623202</v>
      </c>
      <c r="BM2082" s="9">
        <v>3076.6790894702599</v>
      </c>
      <c r="BN2082" s="9">
        <v>1679.0249999381299</v>
      </c>
      <c r="BO2082" s="9"/>
      <c r="BP2082" s="9">
        <v>1186.92233027612</v>
      </c>
      <c r="BQ2082" s="9"/>
      <c r="BR2082" s="9"/>
      <c r="BS2082" s="9">
        <v>1946.45474994451</v>
      </c>
      <c r="BT2082" s="9"/>
      <c r="BU2082" s="9"/>
      <c r="BV2082" s="9"/>
      <c r="BW2082" s="9"/>
      <c r="BX2082" s="9">
        <v>1890</v>
      </c>
    </row>
    <row r="2083" spans="6:76" x14ac:dyDescent="0.2">
      <c r="F2083" s="14"/>
      <c r="AX2083" s="8" t="s">
        <v>4723</v>
      </c>
      <c r="AY2083" s="8" t="s">
        <v>4724</v>
      </c>
      <c r="AZ2083" s="8" t="s">
        <v>1623</v>
      </c>
      <c r="BA2083" s="9">
        <v>1938.64957037003</v>
      </c>
      <c r="BB2083" s="9">
        <v>1947.31741426592</v>
      </c>
      <c r="BC2083" s="9">
        <v>48.6145033969416</v>
      </c>
      <c r="BD2083" s="9"/>
      <c r="BE2083" s="9">
        <v>3003</v>
      </c>
      <c r="BF2083" s="9">
        <v>247.19802530000001</v>
      </c>
      <c r="BG2083" s="9">
        <v>755.07295950000002</v>
      </c>
      <c r="BH2083" s="9"/>
      <c r="BI2083" s="9">
        <v>1313.4279363768401</v>
      </c>
      <c r="BJ2083" s="9"/>
      <c r="BK2083" s="9"/>
      <c r="BL2083" s="9">
        <v>1922.1808269747901</v>
      </c>
      <c r="BM2083" s="9"/>
      <c r="BN2083" s="9">
        <v>1470.07920106708</v>
      </c>
      <c r="BO2083" s="9">
        <v>2107.51645335275</v>
      </c>
      <c r="BP2083" s="9">
        <v>2611.0735685067398</v>
      </c>
      <c r="BQ2083" s="9"/>
      <c r="BR2083" s="9">
        <v>2561.2030399078999</v>
      </c>
      <c r="BS2083" s="9">
        <v>1972.4540015570501</v>
      </c>
      <c r="BT2083" s="9"/>
      <c r="BU2083" s="9"/>
      <c r="BV2083" s="9"/>
      <c r="BW2083" s="9">
        <v>3620.5888318971802</v>
      </c>
      <c r="BX2083" s="9">
        <v>1680</v>
      </c>
    </row>
    <row r="2084" spans="6:76" x14ac:dyDescent="0.2">
      <c r="F2084" s="14"/>
      <c r="AX2084" s="8" t="s">
        <v>717</v>
      </c>
      <c r="AY2084" s="8" t="s">
        <v>717</v>
      </c>
      <c r="AZ2084" s="8" t="s">
        <v>1623</v>
      </c>
      <c r="BA2084" s="9">
        <v>1950.6660073668299</v>
      </c>
      <c r="BB2084" s="9">
        <v>1950.6660073668299</v>
      </c>
      <c r="BC2084" s="9">
        <v>126.34156195870401</v>
      </c>
      <c r="BD2084" s="9"/>
      <c r="BE2084" s="9">
        <v>208</v>
      </c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>
        <v>3693.3320147336599</v>
      </c>
      <c r="BR2084" s="9"/>
      <c r="BS2084" s="9"/>
      <c r="BT2084" s="9"/>
      <c r="BU2084" s="9"/>
      <c r="BV2084" s="9"/>
      <c r="BW2084" s="9"/>
      <c r="BX2084" s="9"/>
    </row>
    <row r="2085" spans="6:76" x14ac:dyDescent="0.2">
      <c r="F2085" s="14"/>
      <c r="AX2085" s="8" t="s">
        <v>1018</v>
      </c>
      <c r="AY2085" s="8" t="s">
        <v>1018</v>
      </c>
      <c r="AZ2085" s="8" t="s">
        <v>1640</v>
      </c>
      <c r="BA2085" s="9">
        <v>2095.5112494959999</v>
      </c>
      <c r="BB2085" s="9">
        <v>1951</v>
      </c>
      <c r="BC2085" s="9">
        <v>78.662971244359099</v>
      </c>
      <c r="BD2085" s="9"/>
      <c r="BE2085" s="9">
        <v>1951</v>
      </c>
      <c r="BF2085" s="9">
        <v>1150.1955</v>
      </c>
      <c r="BG2085" s="9"/>
      <c r="BH2085" s="9"/>
      <c r="BI2085" s="9">
        <v>975.65501306752401</v>
      </c>
      <c r="BJ2085" s="9"/>
      <c r="BK2085" s="9">
        <v>2127.29953575844</v>
      </c>
      <c r="BL2085" s="9">
        <v>3140.50323416831</v>
      </c>
      <c r="BM2085" s="9"/>
      <c r="BN2085" s="9">
        <v>5151.9254634777199</v>
      </c>
      <c r="BO2085" s="9"/>
      <c r="BP2085" s="9"/>
      <c r="BQ2085" s="9"/>
      <c r="BR2085" s="9"/>
      <c r="BS2085" s="9"/>
      <c r="BT2085" s="9"/>
      <c r="BU2085" s="9"/>
      <c r="BV2085" s="9"/>
      <c r="BW2085" s="9"/>
      <c r="BX2085" s="9">
        <v>172</v>
      </c>
    </row>
    <row r="2086" spans="6:76" x14ac:dyDescent="0.2">
      <c r="F2086" s="14"/>
      <c r="AX2086" s="8" t="s">
        <v>4725</v>
      </c>
      <c r="AY2086" s="8" t="s">
        <v>4726</v>
      </c>
      <c r="AZ2086" s="8" t="s">
        <v>1623</v>
      </c>
      <c r="BA2086" s="9">
        <v>3596.98627361337</v>
      </c>
      <c r="BB2086" s="9">
        <v>1951.32866532803</v>
      </c>
      <c r="BC2086" s="9">
        <v>114.389639859806</v>
      </c>
      <c r="BD2086" s="9"/>
      <c r="BE2086" s="9">
        <v>12647</v>
      </c>
      <c r="BF2086" s="9">
        <v>1845.850999</v>
      </c>
      <c r="BG2086" s="9"/>
      <c r="BH2086" s="9"/>
      <c r="BI2086" s="9">
        <v>478.468611852207</v>
      </c>
      <c r="BJ2086" s="9">
        <v>5459.80919428792</v>
      </c>
      <c r="BK2086" s="9">
        <v>4768.1786411488702</v>
      </c>
      <c r="BL2086" s="9">
        <v>2056.8063316560601</v>
      </c>
      <c r="BM2086" s="9"/>
      <c r="BN2086" s="9">
        <v>1260.77641096193</v>
      </c>
      <c r="BO2086" s="9"/>
      <c r="BP2086" s="9"/>
      <c r="BQ2086" s="9"/>
      <c r="BR2086" s="9"/>
      <c r="BS2086" s="9"/>
      <c r="BT2086" s="9"/>
      <c r="BU2086" s="9"/>
      <c r="BV2086" s="9"/>
      <c r="BW2086" s="9"/>
      <c r="BX2086" s="9">
        <v>259</v>
      </c>
    </row>
    <row r="2087" spans="6:76" x14ac:dyDescent="0.2">
      <c r="F2087" s="14"/>
      <c r="AX2087" s="8" t="s">
        <v>4727</v>
      </c>
      <c r="AY2087" s="8" t="s">
        <v>4728</v>
      </c>
      <c r="AZ2087" s="8" t="s">
        <v>1623</v>
      </c>
      <c r="BA2087" s="9">
        <v>1768.8387909968999</v>
      </c>
      <c r="BB2087" s="9">
        <v>1952.0943526850399</v>
      </c>
      <c r="BC2087" s="9">
        <v>63.252558384591197</v>
      </c>
      <c r="BD2087" s="9">
        <v>730</v>
      </c>
      <c r="BE2087" s="9">
        <v>3231</v>
      </c>
      <c r="BF2087" s="9">
        <v>313.41225939999998</v>
      </c>
      <c r="BG2087" s="9"/>
      <c r="BH2087" s="9"/>
      <c r="BI2087" s="9">
        <v>93.378407069439604</v>
      </c>
      <c r="BJ2087" s="9"/>
      <c r="BK2087" s="9"/>
      <c r="BL2087" s="9">
        <v>1502.3962292844999</v>
      </c>
      <c r="BM2087" s="9"/>
      <c r="BN2087" s="9">
        <v>616.45998785239999</v>
      </c>
      <c r="BO2087" s="9">
        <v>2093.35854437331</v>
      </c>
      <c r="BP2087" s="9">
        <v>2008.2474259753001</v>
      </c>
      <c r="BQ2087" s="9"/>
      <c r="BR2087" s="9">
        <v>2650.5199716973202</v>
      </c>
      <c r="BS2087" s="9">
        <v>1895.9412793947799</v>
      </c>
      <c r="BT2087" s="9"/>
      <c r="BU2087" s="9"/>
      <c r="BV2087" s="9"/>
      <c r="BW2087" s="9">
        <v>3121.35138691572</v>
      </c>
      <c r="BX2087" s="9">
        <v>2970</v>
      </c>
    </row>
    <row r="2088" spans="6:76" x14ac:dyDescent="0.2">
      <c r="F2088" s="14"/>
      <c r="AX2088" s="8" t="s">
        <v>4729</v>
      </c>
      <c r="AY2088" s="8" t="s">
        <v>4730</v>
      </c>
      <c r="AZ2088" s="8" t="s">
        <v>1623</v>
      </c>
      <c r="BA2088" s="9">
        <v>2340.1955085692598</v>
      </c>
      <c r="BB2088" s="9">
        <v>1952.61998347845</v>
      </c>
      <c r="BC2088" s="9">
        <v>83.600705399288302</v>
      </c>
      <c r="BD2088" s="9"/>
      <c r="BE2088" s="9"/>
      <c r="BF2088" s="9">
        <v>423.95785710000001</v>
      </c>
      <c r="BG2088" s="9">
        <v>1910.005981</v>
      </c>
      <c r="BH2088" s="9"/>
      <c r="BI2088" s="9">
        <v>1226.95140708484</v>
      </c>
      <c r="BJ2088" s="9"/>
      <c r="BK2088" s="9"/>
      <c r="BL2088" s="9">
        <v>1672.4716381809901</v>
      </c>
      <c r="BM2088" s="9"/>
      <c r="BN2088" s="9">
        <v>7542.1515818227499</v>
      </c>
      <c r="BO2088" s="9">
        <v>2178.90384874659</v>
      </c>
      <c r="BP2088" s="9">
        <v>1995.2339859569099</v>
      </c>
      <c r="BQ2088" s="9"/>
      <c r="BR2088" s="9"/>
      <c r="BS2088" s="9">
        <v>2127.7878023377202</v>
      </c>
      <c r="BT2088" s="9"/>
      <c r="BU2088" s="9"/>
      <c r="BV2088" s="9"/>
      <c r="BW2088" s="9">
        <v>3054.4909834627701</v>
      </c>
      <c r="BX2088" s="9">
        <v>1270</v>
      </c>
    </row>
    <row r="2089" spans="6:76" x14ac:dyDescent="0.2">
      <c r="F2089" s="14"/>
      <c r="AX2089" s="8" t="s">
        <v>1281</v>
      </c>
      <c r="AY2089" s="8" t="s">
        <v>4731</v>
      </c>
      <c r="AZ2089" s="8" t="s">
        <v>1623</v>
      </c>
      <c r="BA2089" s="9">
        <v>2822.1800955793001</v>
      </c>
      <c r="BB2089" s="9">
        <v>1954.47529082143</v>
      </c>
      <c r="BC2089" s="9">
        <v>109.06544338454999</v>
      </c>
      <c r="BD2089" s="9"/>
      <c r="BE2089" s="9"/>
      <c r="BF2089" s="9">
        <v>255.01240369999999</v>
      </c>
      <c r="BG2089" s="9"/>
      <c r="BH2089" s="9"/>
      <c r="BI2089" s="9">
        <v>1954.47529082143</v>
      </c>
      <c r="BJ2089" s="9"/>
      <c r="BK2089" s="9"/>
      <c r="BL2089" s="9">
        <v>404.613869433437</v>
      </c>
      <c r="BM2089" s="9"/>
      <c r="BN2089" s="9">
        <v>9160.7745912376104</v>
      </c>
      <c r="BO2089" s="9"/>
      <c r="BP2089" s="9">
        <v>1998.0211826700499</v>
      </c>
      <c r="BQ2089" s="9">
        <v>4162.3633311925396</v>
      </c>
      <c r="BR2089" s="9"/>
      <c r="BS2089" s="9"/>
      <c r="BT2089" s="9"/>
      <c r="BU2089" s="9"/>
      <c r="BV2089" s="9"/>
      <c r="BW2089" s="9"/>
      <c r="BX2089" s="9">
        <v>1820</v>
      </c>
    </row>
    <row r="2090" spans="6:76" x14ac:dyDescent="0.2">
      <c r="F2090" s="14"/>
      <c r="AX2090" s="8" t="s">
        <v>4732</v>
      </c>
      <c r="AY2090" s="8" t="s">
        <v>4733</v>
      </c>
      <c r="AZ2090" s="8" t="s">
        <v>1623</v>
      </c>
      <c r="BA2090" s="9">
        <v>4333.6216803421903</v>
      </c>
      <c r="BB2090" s="9">
        <v>1955.36838927037</v>
      </c>
      <c r="BC2090" s="9">
        <v>154.72238828984399</v>
      </c>
      <c r="BD2090" s="9"/>
      <c r="BE2090" s="9">
        <v>4729</v>
      </c>
      <c r="BF2090" s="9">
        <v>700.3657733</v>
      </c>
      <c r="BG2090" s="9"/>
      <c r="BH2090" s="9">
        <v>21957.175604</v>
      </c>
      <c r="BI2090" s="9">
        <v>2688.6811352425998</v>
      </c>
      <c r="BJ2090" s="9"/>
      <c r="BK2090" s="9">
        <v>1865.6215867272199</v>
      </c>
      <c r="BL2090" s="9">
        <v>2201.23670999456</v>
      </c>
      <c r="BM2090" s="9"/>
      <c r="BN2090" s="9"/>
      <c r="BO2090" s="9"/>
      <c r="BP2090" s="9">
        <v>1955.36838927037</v>
      </c>
      <c r="BQ2090" s="9"/>
      <c r="BR2090" s="9"/>
      <c r="BS2090" s="9">
        <v>1695.1459245449901</v>
      </c>
      <c r="BT2090" s="9"/>
      <c r="BU2090" s="9"/>
      <c r="BV2090" s="9"/>
      <c r="BW2090" s="9"/>
      <c r="BX2090" s="9">
        <v>1210</v>
      </c>
    </row>
    <row r="2091" spans="6:76" x14ac:dyDescent="0.2">
      <c r="F2091" s="14"/>
      <c r="AX2091" s="8" t="s">
        <v>4734</v>
      </c>
      <c r="AY2091" s="8" t="s">
        <v>4735</v>
      </c>
      <c r="AZ2091" s="8" t="s">
        <v>1623</v>
      </c>
      <c r="BA2091" s="9">
        <v>1642.16198844984</v>
      </c>
      <c r="BB2091" s="9">
        <v>1955.5472159912899</v>
      </c>
      <c r="BC2091" s="9">
        <v>63.670578747312099</v>
      </c>
      <c r="BD2091" s="9"/>
      <c r="BE2091" s="9">
        <v>2006</v>
      </c>
      <c r="BF2091" s="9">
        <v>155.49965349999999</v>
      </c>
      <c r="BG2091" s="9">
        <v>525.17002130000003</v>
      </c>
      <c r="BH2091" s="9">
        <v>1960.9539013999999</v>
      </c>
      <c r="BI2091" s="9">
        <v>1540.9746562544401</v>
      </c>
      <c r="BJ2091" s="9"/>
      <c r="BK2091" s="9">
        <v>535.25399131440599</v>
      </c>
      <c r="BL2091" s="9">
        <v>2074.7662934714099</v>
      </c>
      <c r="BM2091" s="9"/>
      <c r="BN2091" s="9">
        <v>2634.0037055520702</v>
      </c>
      <c r="BO2091" s="9"/>
      <c r="BP2091" s="9">
        <v>1589.74881340262</v>
      </c>
      <c r="BQ2091" s="9">
        <v>3408.5507327539899</v>
      </c>
      <c r="BR2091" s="9"/>
      <c r="BS2091" s="9">
        <v>1955.5472159912899</v>
      </c>
      <c r="BT2091" s="9"/>
      <c r="BU2091" s="9"/>
      <c r="BV2091" s="9">
        <v>2849.6368649077099</v>
      </c>
      <c r="BW2091" s="9"/>
      <c r="BX2091" s="9">
        <v>112</v>
      </c>
    </row>
    <row r="2092" spans="6:76" x14ac:dyDescent="0.2">
      <c r="F2092" s="14"/>
      <c r="AX2092" s="8" t="s">
        <v>4736</v>
      </c>
      <c r="AY2092" s="8" t="s">
        <v>4737</v>
      </c>
      <c r="AZ2092" s="8" t="s">
        <v>1623</v>
      </c>
      <c r="BA2092" s="9">
        <v>2834.1326640357402</v>
      </c>
      <c r="BB2092" s="9">
        <v>1956</v>
      </c>
      <c r="BC2092" s="9">
        <v>111.428702103991</v>
      </c>
      <c r="BD2092" s="9">
        <v>2788</v>
      </c>
      <c r="BE2092" s="9">
        <v>1956</v>
      </c>
      <c r="BF2092" s="9">
        <v>244.7496481</v>
      </c>
      <c r="BG2092" s="9"/>
      <c r="BH2092" s="9"/>
      <c r="BI2092" s="9">
        <v>2740.2598883656301</v>
      </c>
      <c r="BJ2092" s="9">
        <v>11088.839839243699</v>
      </c>
      <c r="BK2092" s="9">
        <v>1990.5556383087601</v>
      </c>
      <c r="BL2092" s="9">
        <v>644.90425455370098</v>
      </c>
      <c r="BM2092" s="9">
        <v>5926.2211340699596</v>
      </c>
      <c r="BN2092" s="9">
        <v>1728.4767656817301</v>
      </c>
      <c r="BO2092" s="9"/>
      <c r="BP2092" s="9">
        <v>1850.4521360696499</v>
      </c>
      <c r="BQ2092" s="9"/>
      <c r="BR2092" s="9"/>
      <c r="BS2092" s="9"/>
      <c r="BT2092" s="9"/>
      <c r="BU2092" s="9"/>
      <c r="BV2092" s="9"/>
      <c r="BW2092" s="9"/>
      <c r="BX2092" s="9">
        <v>217</v>
      </c>
    </row>
    <row r="2093" spans="6:76" x14ac:dyDescent="0.2">
      <c r="F2093" s="14"/>
      <c r="AX2093" s="8" t="s">
        <v>4738</v>
      </c>
      <c r="AY2093" s="8" t="s">
        <v>4739</v>
      </c>
      <c r="AZ2093" s="8" t="s">
        <v>1623</v>
      </c>
      <c r="BA2093" s="9">
        <v>1559.20771577137</v>
      </c>
      <c r="BB2093" s="9">
        <v>1958.4040771141699</v>
      </c>
      <c r="BC2093" s="9">
        <v>64.001612813094098</v>
      </c>
      <c r="BD2093" s="9"/>
      <c r="BE2093" s="9">
        <v>324</v>
      </c>
      <c r="BF2093" s="9">
        <v>104.79474569999999</v>
      </c>
      <c r="BG2093" s="9"/>
      <c r="BH2093" s="9"/>
      <c r="BI2093" s="9">
        <v>2163.3597846785101</v>
      </c>
      <c r="BJ2093" s="9"/>
      <c r="BK2093" s="9"/>
      <c r="BL2093" s="9">
        <v>1958.4040771141699</v>
      </c>
      <c r="BM2093" s="9"/>
      <c r="BN2093" s="9">
        <v>564.76148423621601</v>
      </c>
      <c r="BO2093" s="9">
        <v>2818.2577570328099</v>
      </c>
      <c r="BP2093" s="9">
        <v>2397.4072906245601</v>
      </c>
      <c r="BQ2093" s="9"/>
      <c r="BR2093" s="9"/>
      <c r="BS2093" s="9">
        <v>2271.88430255609</v>
      </c>
      <c r="BT2093" s="9"/>
      <c r="BU2093" s="9"/>
      <c r="BV2093" s="9"/>
      <c r="BW2093" s="9"/>
      <c r="BX2093" s="9">
        <v>1430</v>
      </c>
    </row>
    <row r="2094" spans="6:76" x14ac:dyDescent="0.2">
      <c r="F2094" s="14"/>
      <c r="AX2094" s="8" t="s">
        <v>4740</v>
      </c>
      <c r="AY2094" s="8" t="s">
        <v>4741</v>
      </c>
      <c r="AZ2094" s="8" t="s">
        <v>1623</v>
      </c>
      <c r="BA2094" s="9">
        <v>2004.40788914473</v>
      </c>
      <c r="BB2094" s="9">
        <v>1960</v>
      </c>
      <c r="BC2094" s="9">
        <v>71.265768666129404</v>
      </c>
      <c r="BD2094" s="9"/>
      <c r="BE2094" s="9">
        <v>1960</v>
      </c>
      <c r="BF2094" s="9">
        <v>83.249822620000003</v>
      </c>
      <c r="BG2094" s="9"/>
      <c r="BH2094" s="9"/>
      <c r="BI2094" s="9">
        <v>3221.7030094696502</v>
      </c>
      <c r="BJ2094" s="9"/>
      <c r="BK2094" s="9"/>
      <c r="BL2094" s="9">
        <v>1215.06325857058</v>
      </c>
      <c r="BM2094" s="9"/>
      <c r="BN2094" s="9">
        <v>3542.0233550634198</v>
      </c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</row>
    <row r="2095" spans="6:76" x14ac:dyDescent="0.2">
      <c r="F2095" s="14"/>
      <c r="AX2095" s="8" t="s">
        <v>4742</v>
      </c>
      <c r="AY2095" s="8" t="s">
        <v>4742</v>
      </c>
      <c r="AZ2095" s="8" t="s">
        <v>1640</v>
      </c>
      <c r="BA2095" s="9">
        <v>1675.82251708591</v>
      </c>
      <c r="BB2095" s="9">
        <v>1963.3469975468099</v>
      </c>
      <c r="BC2095" s="9">
        <v>38.673904921552698</v>
      </c>
      <c r="BD2095" s="9"/>
      <c r="BE2095" s="9">
        <v>1574</v>
      </c>
      <c r="BF2095" s="9"/>
      <c r="BG2095" s="9"/>
      <c r="BH2095" s="9"/>
      <c r="BI2095" s="9"/>
      <c r="BJ2095" s="9"/>
      <c r="BK2095" s="9"/>
      <c r="BL2095" s="9">
        <v>825.81993815217095</v>
      </c>
      <c r="BM2095" s="9"/>
      <c r="BN2095" s="9">
        <v>758.53625557453802</v>
      </c>
      <c r="BO2095" s="9">
        <v>2172.1653124204799</v>
      </c>
      <c r="BP2095" s="9">
        <v>2336.8891159073601</v>
      </c>
      <c r="BQ2095" s="9"/>
      <c r="BR2095" s="9"/>
      <c r="BS2095" s="9">
        <v>1963.3469975468099</v>
      </c>
      <c r="BT2095" s="9"/>
      <c r="BU2095" s="9"/>
      <c r="BV2095" s="9"/>
      <c r="BW2095" s="9"/>
      <c r="BX2095" s="9">
        <v>2100</v>
      </c>
    </row>
    <row r="2096" spans="6:76" x14ac:dyDescent="0.2">
      <c r="F2096" s="14"/>
      <c r="AX2096" s="8" t="s">
        <v>991</v>
      </c>
      <c r="AY2096" s="8" t="s">
        <v>4743</v>
      </c>
      <c r="AZ2096" s="8" t="s">
        <v>1623</v>
      </c>
      <c r="BA2096" s="9">
        <v>2002.3046051666699</v>
      </c>
      <c r="BB2096" s="9">
        <v>1963.65567215598</v>
      </c>
      <c r="BC2096" s="9">
        <v>65.356150031233895</v>
      </c>
      <c r="BD2096" s="9"/>
      <c r="BE2096" s="9">
        <v>3189</v>
      </c>
      <c r="BF2096" s="9">
        <v>609.10087869999995</v>
      </c>
      <c r="BG2096" s="9"/>
      <c r="BH2096" s="9"/>
      <c r="BI2096" s="9">
        <v>711.92094245422697</v>
      </c>
      <c r="BJ2096" s="9">
        <v>2107.2605226834398</v>
      </c>
      <c r="BK2096" s="9">
        <v>707.43753268085095</v>
      </c>
      <c r="BL2096" s="9">
        <v>1917.3113443119601</v>
      </c>
      <c r="BM2096" s="9"/>
      <c r="BN2096" s="9">
        <v>4797.6490267278596</v>
      </c>
      <c r="BO2096" s="9"/>
      <c r="BP2096" s="9">
        <v>1320.04100170119</v>
      </c>
      <c r="BQ2096" s="9"/>
      <c r="BR2096" s="9">
        <v>2653.32480240719</v>
      </c>
      <c r="BS2096" s="9"/>
      <c r="BT2096" s="9"/>
      <c r="BU2096" s="9"/>
      <c r="BV2096" s="9"/>
      <c r="BW2096" s="9"/>
      <c r="BX2096" s="9">
        <v>2010</v>
      </c>
    </row>
    <row r="2097" spans="6:76" x14ac:dyDescent="0.2">
      <c r="F2097" s="14"/>
      <c r="AX2097" s="8" t="s">
        <v>4744</v>
      </c>
      <c r="AY2097" s="8" t="s">
        <v>4745</v>
      </c>
      <c r="AZ2097" s="8" t="s">
        <v>1623</v>
      </c>
      <c r="BA2097" s="9">
        <v>2466.8403788952301</v>
      </c>
      <c r="BB2097" s="9">
        <v>1964.7028894784401</v>
      </c>
      <c r="BC2097" s="9">
        <v>91.753908457322495</v>
      </c>
      <c r="BD2097" s="9">
        <v>6726</v>
      </c>
      <c r="BE2097" s="9"/>
      <c r="BF2097" s="9">
        <v>46.952757929999997</v>
      </c>
      <c r="BG2097" s="9"/>
      <c r="BH2097" s="9"/>
      <c r="BI2097" s="9"/>
      <c r="BJ2097" s="9"/>
      <c r="BK2097" s="9"/>
      <c r="BL2097" s="9"/>
      <c r="BM2097" s="9"/>
      <c r="BN2097" s="9"/>
      <c r="BO2097" s="9"/>
      <c r="BP2097" s="9">
        <v>1749.4057789568801</v>
      </c>
      <c r="BQ2097" s="9"/>
      <c r="BR2097" s="9"/>
      <c r="BS2097" s="9">
        <v>1469.0360721884299</v>
      </c>
      <c r="BT2097" s="9"/>
      <c r="BU2097" s="9"/>
      <c r="BV2097" s="9">
        <v>2629.6476642961002</v>
      </c>
      <c r="BW2097" s="9"/>
      <c r="BX2097" s="9">
        <v>2180</v>
      </c>
    </row>
    <row r="2098" spans="6:76" x14ac:dyDescent="0.2">
      <c r="F2098" s="14"/>
      <c r="AX2098" s="8" t="s">
        <v>664</v>
      </c>
      <c r="AY2098" s="8" t="s">
        <v>4746</v>
      </c>
      <c r="AZ2098" s="8" t="s">
        <v>1623</v>
      </c>
      <c r="BA2098" s="9">
        <v>1931.17941719802</v>
      </c>
      <c r="BB2098" s="9">
        <v>1968.3305458929101</v>
      </c>
      <c r="BC2098" s="9">
        <v>54.008806700592999</v>
      </c>
      <c r="BD2098" s="9"/>
      <c r="BE2098" s="9">
        <v>2079</v>
      </c>
      <c r="BF2098" s="9">
        <v>177.42019759999999</v>
      </c>
      <c r="BG2098" s="9"/>
      <c r="BH2098" s="9"/>
      <c r="BI2098" s="9">
        <v>2150.6292361519099</v>
      </c>
      <c r="BJ2098" s="9">
        <v>2993.86019327656</v>
      </c>
      <c r="BK2098" s="9">
        <v>1470.0155905438901</v>
      </c>
      <c r="BL2098" s="9">
        <v>2727.3750868498801</v>
      </c>
      <c r="BM2098" s="9">
        <v>3823.7128008872301</v>
      </c>
      <c r="BN2098" s="9">
        <v>589.42059345241796</v>
      </c>
      <c r="BO2098" s="9"/>
      <c r="BP2098" s="9">
        <v>1968.3305458929101</v>
      </c>
      <c r="BQ2098" s="9"/>
      <c r="BR2098" s="9"/>
      <c r="BS2098" s="9">
        <v>1943.20934452341</v>
      </c>
      <c r="BT2098" s="9"/>
      <c r="BU2098" s="9"/>
      <c r="BV2098" s="9"/>
      <c r="BW2098" s="9"/>
      <c r="BX2098" s="9">
        <v>1320</v>
      </c>
    </row>
    <row r="2099" spans="6:76" x14ac:dyDescent="0.2">
      <c r="F2099" s="14"/>
      <c r="AX2099" s="8" t="s">
        <v>869</v>
      </c>
      <c r="AY2099" s="8" t="s">
        <v>869</v>
      </c>
      <c r="AZ2099" s="8" t="s">
        <v>1640</v>
      </c>
      <c r="BA2099" s="9">
        <v>3037.3221416986398</v>
      </c>
      <c r="BB2099" s="9">
        <v>1970.26839949348</v>
      </c>
      <c r="BC2099" s="9">
        <v>84.461491477797196</v>
      </c>
      <c r="BD2099" s="9"/>
      <c r="BE2099" s="9"/>
      <c r="BF2099" s="9"/>
      <c r="BG2099" s="9"/>
      <c r="BH2099" s="9"/>
      <c r="BI2099" s="9"/>
      <c r="BJ2099" s="9"/>
      <c r="BK2099" s="9">
        <v>1970.26839949348</v>
      </c>
      <c r="BL2099" s="9"/>
      <c r="BM2099" s="9">
        <v>5963.9971618955196</v>
      </c>
      <c r="BN2099" s="9"/>
      <c r="BO2099" s="9"/>
      <c r="BP2099" s="9">
        <v>1177.70086370693</v>
      </c>
      <c r="BQ2099" s="9"/>
      <c r="BR2099" s="9"/>
      <c r="BS2099" s="9"/>
      <c r="BT2099" s="9"/>
      <c r="BU2099" s="9"/>
      <c r="BV2099" s="9"/>
      <c r="BW2099" s="9"/>
      <c r="BX2099" s="9"/>
    </row>
    <row r="2100" spans="6:76" x14ac:dyDescent="0.2">
      <c r="F2100" s="14"/>
      <c r="AX2100" s="8" t="s">
        <v>4747</v>
      </c>
      <c r="AY2100" s="8" t="s">
        <v>4748</v>
      </c>
      <c r="AZ2100" s="8" t="s">
        <v>1623</v>
      </c>
      <c r="BA2100" s="9">
        <v>8062.9294999457898</v>
      </c>
      <c r="BB2100" s="9">
        <v>1971.3369577687199</v>
      </c>
      <c r="BC2100" s="9">
        <v>222.22558731213601</v>
      </c>
      <c r="BD2100" s="9"/>
      <c r="BE2100" s="9">
        <v>834</v>
      </c>
      <c r="BF2100" s="9">
        <v>93.767001329999999</v>
      </c>
      <c r="BG2100" s="9"/>
      <c r="BH2100" s="9"/>
      <c r="BI2100" s="9">
        <v>649.07391021241494</v>
      </c>
      <c r="BJ2100" s="9"/>
      <c r="BK2100" s="9"/>
      <c r="BL2100" s="9">
        <v>1921.95392395776</v>
      </c>
      <c r="BM2100" s="9"/>
      <c r="BN2100" s="9"/>
      <c r="BO2100" s="9">
        <v>2077.8708857629799</v>
      </c>
      <c r="BP2100" s="9">
        <v>52276.050286723497</v>
      </c>
      <c r="BQ2100" s="9"/>
      <c r="BR2100" s="9"/>
      <c r="BS2100" s="9">
        <v>2020.71999157969</v>
      </c>
      <c r="BT2100" s="9"/>
      <c r="BU2100" s="9"/>
      <c r="BV2100" s="9"/>
      <c r="BW2100" s="9"/>
      <c r="BX2100" s="9">
        <v>4630</v>
      </c>
    </row>
    <row r="2101" spans="6:76" x14ac:dyDescent="0.2">
      <c r="F2101" s="14"/>
      <c r="AX2101" s="8" t="s">
        <v>1021</v>
      </c>
      <c r="AY2101" s="8" t="s">
        <v>4749</v>
      </c>
      <c r="AZ2101" s="8" t="s">
        <v>1623</v>
      </c>
      <c r="BA2101" s="9">
        <v>1801.51988139678</v>
      </c>
      <c r="BB2101" s="9">
        <v>1971.5297110016099</v>
      </c>
      <c r="BC2101" s="9">
        <v>58.924117034536003</v>
      </c>
      <c r="BD2101" s="9"/>
      <c r="BE2101" s="9">
        <v>1698</v>
      </c>
      <c r="BF2101" s="9">
        <v>193.45980729999999</v>
      </c>
      <c r="BG2101" s="9">
        <v>533.22405049999998</v>
      </c>
      <c r="BH2101" s="9"/>
      <c r="BI2101" s="9">
        <v>2189.6193166346202</v>
      </c>
      <c r="BJ2101" s="9"/>
      <c r="BK2101" s="9">
        <v>2155.5039559829402</v>
      </c>
      <c r="BL2101" s="9">
        <v>1253.57881255148</v>
      </c>
      <c r="BM2101" s="9"/>
      <c r="BN2101" s="9">
        <v>344.58778834438198</v>
      </c>
      <c r="BO2101" s="9">
        <v>2318.1177384211001</v>
      </c>
      <c r="BP2101" s="9">
        <v>1661.1336826976501</v>
      </c>
      <c r="BQ2101" s="9"/>
      <c r="BR2101" s="9"/>
      <c r="BS2101" s="9">
        <v>2049.5205908365701</v>
      </c>
      <c r="BT2101" s="9"/>
      <c r="BU2101" s="9"/>
      <c r="BV2101" s="9">
        <v>1971.5297110016099</v>
      </c>
      <c r="BW2101" s="9">
        <v>3141.4830038878299</v>
      </c>
      <c r="BX2101" s="9">
        <v>3910</v>
      </c>
    </row>
    <row r="2102" spans="6:76" x14ac:dyDescent="0.2">
      <c r="F2102" s="14"/>
      <c r="AX2102" s="8" t="s">
        <v>943</v>
      </c>
      <c r="AY2102" s="8" t="s">
        <v>4750</v>
      </c>
      <c r="AZ2102" s="8" t="s">
        <v>1623</v>
      </c>
      <c r="BA2102" s="9">
        <v>2612.7256653388399</v>
      </c>
      <c r="BB2102" s="9">
        <v>1972.0371015998401</v>
      </c>
      <c r="BC2102" s="9">
        <v>60.034865116179098</v>
      </c>
      <c r="BD2102" s="9"/>
      <c r="BE2102" s="9">
        <v>4161</v>
      </c>
      <c r="BF2102" s="9">
        <v>1055.8146609999999</v>
      </c>
      <c r="BG2102" s="9"/>
      <c r="BH2102" s="9"/>
      <c r="BI2102" s="9"/>
      <c r="BJ2102" s="9">
        <v>1330.8747436579999</v>
      </c>
      <c r="BK2102" s="9">
        <v>1939.45091921069</v>
      </c>
      <c r="BL2102" s="9">
        <v>1083.67384946531</v>
      </c>
      <c r="BM2102" s="9"/>
      <c r="BN2102" s="9">
        <v>1150.40040408395</v>
      </c>
      <c r="BO2102" s="9"/>
      <c r="BP2102" s="9">
        <v>1972.0371015998401</v>
      </c>
      <c r="BQ2102" s="9"/>
      <c r="BR2102" s="9"/>
      <c r="BS2102" s="9">
        <v>2173.4163990059901</v>
      </c>
      <c r="BT2102" s="9"/>
      <c r="BU2102" s="9"/>
      <c r="BV2102" s="9">
        <v>4617.58584197442</v>
      </c>
      <c r="BW2102" s="9">
        <v>4145.7283987289802</v>
      </c>
      <c r="BX2102" s="9">
        <v>5110</v>
      </c>
    </row>
    <row r="2103" spans="6:76" x14ac:dyDescent="0.2">
      <c r="F2103" s="14"/>
      <c r="AX2103" s="8" t="s">
        <v>4751</v>
      </c>
      <c r="AY2103" s="8" t="s">
        <v>4752</v>
      </c>
      <c r="AZ2103" s="8" t="s">
        <v>1623</v>
      </c>
      <c r="BA2103" s="9">
        <v>2082.47599882131</v>
      </c>
      <c r="BB2103" s="9">
        <v>1972.6902066769401</v>
      </c>
      <c r="BC2103" s="9">
        <v>69.580646512737303</v>
      </c>
      <c r="BD2103" s="9"/>
      <c r="BE2103" s="9">
        <v>2784</v>
      </c>
      <c r="BF2103" s="9">
        <v>394.32251209999998</v>
      </c>
      <c r="BG2103" s="9">
        <v>444.07836229999998</v>
      </c>
      <c r="BH2103" s="9"/>
      <c r="BI2103" s="9">
        <v>1634.1373734484901</v>
      </c>
      <c r="BJ2103" s="9">
        <v>5517.2906844282297</v>
      </c>
      <c r="BK2103" s="9">
        <v>1414.7968438856001</v>
      </c>
      <c r="BL2103" s="9">
        <v>1445.13256582503</v>
      </c>
      <c r="BM2103" s="9">
        <v>4236.7169575766502</v>
      </c>
      <c r="BN2103" s="9">
        <v>813.87327912954299</v>
      </c>
      <c r="BO2103" s="9"/>
      <c r="BP2103" s="9">
        <v>2085.7365290475</v>
      </c>
      <c r="BQ2103" s="9"/>
      <c r="BR2103" s="9"/>
      <c r="BS2103" s="9">
        <v>2019.4126702590499</v>
      </c>
      <c r="BT2103" s="9">
        <v>1972.6902066769401</v>
      </c>
      <c r="BU2103" s="9"/>
      <c r="BV2103" s="9"/>
      <c r="BW2103" s="9"/>
      <c r="BX2103" s="9">
        <v>2310</v>
      </c>
    </row>
    <row r="2104" spans="6:76" x14ac:dyDescent="0.2">
      <c r="F2104" s="14"/>
      <c r="AX2104" s="8" t="s">
        <v>1190</v>
      </c>
      <c r="AY2104" s="8" t="s">
        <v>4753</v>
      </c>
      <c r="AZ2104" s="8" t="s">
        <v>1623</v>
      </c>
      <c r="BA2104" s="9">
        <v>1715.5067255251599</v>
      </c>
      <c r="BB2104" s="9">
        <v>1973.09497775414</v>
      </c>
      <c r="BC2104" s="9">
        <v>59.494042946224702</v>
      </c>
      <c r="BD2104" s="9"/>
      <c r="BE2104" s="9">
        <v>2238</v>
      </c>
      <c r="BF2104" s="9">
        <v>312.28082369999998</v>
      </c>
      <c r="BG2104" s="9"/>
      <c r="BH2104" s="9"/>
      <c r="BI2104" s="9">
        <v>1759.4592454195499</v>
      </c>
      <c r="BJ2104" s="9"/>
      <c r="BK2104" s="9"/>
      <c r="BL2104" s="9">
        <v>741.66725508104196</v>
      </c>
      <c r="BM2104" s="9"/>
      <c r="BN2104" s="9"/>
      <c r="BO2104" s="9">
        <v>2186.7307100887401</v>
      </c>
      <c r="BP2104" s="9"/>
      <c r="BQ2104" s="9"/>
      <c r="BR2104" s="9"/>
      <c r="BS2104" s="9">
        <v>3054.9023188616302</v>
      </c>
      <c r="BT2104" s="9"/>
      <c r="BU2104" s="9"/>
      <c r="BV2104" s="9"/>
      <c r="BW2104" s="9"/>
      <c r="BX2104" s="9"/>
    </row>
    <row r="2105" spans="6:76" x14ac:dyDescent="0.2">
      <c r="F2105" s="14"/>
      <c r="AX2105" s="8" t="s">
        <v>587</v>
      </c>
      <c r="AY2105" s="8" t="s">
        <v>4754</v>
      </c>
      <c r="AZ2105" s="8" t="s">
        <v>1623</v>
      </c>
      <c r="BA2105" s="9">
        <v>2062.02063143347</v>
      </c>
      <c r="BB2105" s="9">
        <v>1975.2743556824601</v>
      </c>
      <c r="BC2105" s="9">
        <v>47.883927768176598</v>
      </c>
      <c r="BD2105" s="9"/>
      <c r="BE2105" s="9">
        <v>2752</v>
      </c>
      <c r="BF2105" s="9">
        <v>99.322892839999994</v>
      </c>
      <c r="BG2105" s="9"/>
      <c r="BH2105" s="9"/>
      <c r="BI2105" s="9">
        <v>2876.0016408050901</v>
      </c>
      <c r="BJ2105" s="9"/>
      <c r="BK2105" s="9"/>
      <c r="BL2105" s="9">
        <v>1445.2432910800801</v>
      </c>
      <c r="BM2105" s="9"/>
      <c r="BN2105" s="9">
        <v>1399.4933567451401</v>
      </c>
      <c r="BO2105" s="9"/>
      <c r="BP2105" s="9">
        <v>2127.9873667328302</v>
      </c>
      <c r="BQ2105" s="9"/>
      <c r="BR2105" s="9"/>
      <c r="BS2105" s="9">
        <v>1822.5613446320899</v>
      </c>
      <c r="BT2105" s="9"/>
      <c r="BU2105" s="9"/>
      <c r="BV2105" s="9">
        <v>3201.4000278919598</v>
      </c>
      <c r="BW2105" s="9">
        <v>3256.1963936075499</v>
      </c>
      <c r="BX2105" s="9">
        <v>1640</v>
      </c>
    </row>
    <row r="2106" spans="6:76" x14ac:dyDescent="0.2">
      <c r="F2106" s="14"/>
      <c r="AX2106" s="8" t="s">
        <v>4755</v>
      </c>
      <c r="AY2106" s="8" t="s">
        <v>4756</v>
      </c>
      <c r="AZ2106" s="8" t="s">
        <v>1623</v>
      </c>
      <c r="BA2106" s="9">
        <v>2299.4851225336702</v>
      </c>
      <c r="BB2106" s="9">
        <v>1975.3140807878301</v>
      </c>
      <c r="BC2106" s="9">
        <v>47.892334128136397</v>
      </c>
      <c r="BD2106" s="9">
        <v>4187</v>
      </c>
      <c r="BE2106" s="9">
        <v>1955</v>
      </c>
      <c r="BF2106" s="9">
        <v>582.10068200000001</v>
      </c>
      <c r="BG2106" s="9"/>
      <c r="BH2106" s="9"/>
      <c r="BI2106" s="9">
        <v>4108.7041775991001</v>
      </c>
      <c r="BJ2106" s="9"/>
      <c r="BK2106" s="9"/>
      <c r="BL2106" s="9">
        <v>1519.40625289375</v>
      </c>
      <c r="BM2106" s="9"/>
      <c r="BN2106" s="9">
        <v>1995.62816157566</v>
      </c>
      <c r="BO2106" s="9">
        <v>2518.8691280368898</v>
      </c>
      <c r="BP2106" s="9">
        <v>1936.8802402390199</v>
      </c>
      <c r="BQ2106" s="9"/>
      <c r="BR2106" s="9"/>
      <c r="BS2106" s="9">
        <v>1941.2625829922299</v>
      </c>
      <c r="BT2106" s="9"/>
      <c r="BU2106" s="9"/>
      <c r="BV2106" s="9"/>
      <c r="BW2106" s="9"/>
      <c r="BX2106" s="9">
        <v>2250</v>
      </c>
    </row>
    <row r="2107" spans="6:76" x14ac:dyDescent="0.2">
      <c r="F2107" s="14"/>
      <c r="AX2107" s="8" t="s">
        <v>4757</v>
      </c>
      <c r="AY2107" s="8" t="s">
        <v>4758</v>
      </c>
      <c r="AZ2107" s="8" t="s">
        <v>1623</v>
      </c>
      <c r="BA2107" s="9">
        <v>2246.2895659103801</v>
      </c>
      <c r="BB2107" s="9">
        <v>1977.66150535764</v>
      </c>
      <c r="BC2107" s="9">
        <v>83.511674704170304</v>
      </c>
      <c r="BD2107" s="9"/>
      <c r="BE2107" s="9">
        <v>6312</v>
      </c>
      <c r="BF2107" s="9">
        <v>428.70022</v>
      </c>
      <c r="BG2107" s="9"/>
      <c r="BH2107" s="9"/>
      <c r="BI2107" s="9">
        <v>663.01760997447195</v>
      </c>
      <c r="BJ2107" s="9"/>
      <c r="BK2107" s="9"/>
      <c r="BL2107" s="9">
        <v>1357.1284906452399</v>
      </c>
      <c r="BM2107" s="9"/>
      <c r="BN2107" s="9">
        <v>1040.61821079578</v>
      </c>
      <c r="BO2107" s="9"/>
      <c r="BP2107" s="9">
        <v>2155.3033476488599</v>
      </c>
      <c r="BQ2107" s="9"/>
      <c r="BR2107" s="9"/>
      <c r="BS2107" s="9">
        <v>1977.66150535764</v>
      </c>
      <c r="BT2107" s="9"/>
      <c r="BU2107" s="9">
        <v>4112.1767087714597</v>
      </c>
      <c r="BV2107" s="9"/>
      <c r="BW2107" s="9"/>
      <c r="BX2107" s="9">
        <v>2170</v>
      </c>
    </row>
    <row r="2108" spans="6:76" x14ac:dyDescent="0.2">
      <c r="F2108" s="14"/>
      <c r="AX2108" s="8" t="s">
        <v>1342</v>
      </c>
      <c r="AY2108" s="8" t="s">
        <v>4759</v>
      </c>
      <c r="AZ2108" s="8" t="s">
        <v>1623</v>
      </c>
      <c r="BA2108" s="9">
        <v>1883.9673526305401</v>
      </c>
      <c r="BB2108" s="9">
        <v>1978.79123186109</v>
      </c>
      <c r="BC2108" s="9">
        <v>69.649063294220596</v>
      </c>
      <c r="BD2108" s="9">
        <v>3262</v>
      </c>
      <c r="BE2108" s="9">
        <v>1350</v>
      </c>
      <c r="BF2108" s="9">
        <v>316.28694680000001</v>
      </c>
      <c r="BG2108" s="9"/>
      <c r="BH2108" s="9"/>
      <c r="BI2108" s="9">
        <v>2607.5824637221799</v>
      </c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</row>
    <row r="2109" spans="6:76" x14ac:dyDescent="0.2">
      <c r="F2109" s="14"/>
      <c r="AX2109" s="8" t="s">
        <v>1061</v>
      </c>
      <c r="AY2109" s="8" t="s">
        <v>1061</v>
      </c>
      <c r="AZ2109" s="8" t="s">
        <v>1640</v>
      </c>
      <c r="BA2109" s="9">
        <v>2316.9444191466</v>
      </c>
      <c r="BB2109" s="9">
        <v>1981.12774515365</v>
      </c>
      <c r="BC2109" s="9">
        <v>71.364163520668896</v>
      </c>
      <c r="BD2109" s="9"/>
      <c r="BE2109" s="9">
        <v>5474</v>
      </c>
      <c r="BF2109" s="9">
        <v>1266.989464</v>
      </c>
      <c r="BG2109" s="9"/>
      <c r="BH2109" s="9"/>
      <c r="BI2109" s="9"/>
      <c r="BJ2109" s="9"/>
      <c r="BK2109" s="9"/>
      <c r="BL2109" s="9">
        <v>716.20630088872394</v>
      </c>
      <c r="BM2109" s="9"/>
      <c r="BN2109" s="9">
        <v>2049.5037493237701</v>
      </c>
      <c r="BO2109" s="9"/>
      <c r="BP2109" s="9"/>
      <c r="BQ2109" s="9">
        <v>3423.51630425231</v>
      </c>
      <c r="BR2109" s="9"/>
      <c r="BS2109" s="9">
        <v>1912.75174098353</v>
      </c>
      <c r="BT2109" s="9"/>
      <c r="BU2109" s="9"/>
      <c r="BV2109" s="9"/>
      <c r="BW2109" s="9">
        <v>3188.58779372443</v>
      </c>
      <c r="BX2109" s="9">
        <v>504</v>
      </c>
    </row>
    <row r="2110" spans="6:76" x14ac:dyDescent="0.2">
      <c r="F2110" s="14"/>
      <c r="AX2110" s="8" t="s">
        <v>4760</v>
      </c>
      <c r="AY2110" s="8" t="s">
        <v>4761</v>
      </c>
      <c r="AZ2110" s="8" t="s">
        <v>1623</v>
      </c>
      <c r="BA2110" s="9">
        <v>2101.3568287711901</v>
      </c>
      <c r="BB2110" s="9">
        <v>1981.27853372718</v>
      </c>
      <c r="BC2110" s="9">
        <v>58.844105534221498</v>
      </c>
      <c r="BD2110" s="9"/>
      <c r="BE2110" s="9">
        <v>2205</v>
      </c>
      <c r="BF2110" s="9"/>
      <c r="BG2110" s="9"/>
      <c r="BH2110" s="9"/>
      <c r="BI2110" s="9"/>
      <c r="BJ2110" s="9"/>
      <c r="BK2110" s="9">
        <v>1202.3351588024</v>
      </c>
      <c r="BL2110" s="9">
        <v>484.40502439743398</v>
      </c>
      <c r="BM2110" s="9">
        <v>3095.2825288090098</v>
      </c>
      <c r="BN2110" s="9"/>
      <c r="BO2110" s="9"/>
      <c r="BP2110" s="9">
        <v>1757.5570674543501</v>
      </c>
      <c r="BQ2110" s="9"/>
      <c r="BR2110" s="9"/>
      <c r="BS2110" s="9"/>
      <c r="BT2110" s="9">
        <v>3863.5611931639601</v>
      </c>
      <c r="BU2110" s="9"/>
      <c r="BV2110" s="9"/>
      <c r="BW2110" s="9"/>
      <c r="BX2110" s="9"/>
    </row>
    <row r="2111" spans="6:76" x14ac:dyDescent="0.2">
      <c r="F2111" s="14"/>
      <c r="AX2111" s="8" t="s">
        <v>4762</v>
      </c>
      <c r="AY2111" s="8" t="s">
        <v>4763</v>
      </c>
      <c r="AZ2111" s="8" t="s">
        <v>1623</v>
      </c>
      <c r="BA2111" s="9">
        <v>2300.7173717867599</v>
      </c>
      <c r="BB2111" s="9">
        <v>1982</v>
      </c>
      <c r="BC2111" s="9">
        <v>46.378057060621103</v>
      </c>
      <c r="BD2111" s="9"/>
      <c r="BE2111" s="9">
        <v>1982</v>
      </c>
      <c r="BF2111" s="9">
        <v>488.88360669999997</v>
      </c>
      <c r="BG2111" s="9"/>
      <c r="BH2111" s="9"/>
      <c r="BI2111" s="9">
        <v>3109.9659049808902</v>
      </c>
      <c r="BJ2111" s="9"/>
      <c r="BK2111" s="9"/>
      <c r="BL2111" s="9">
        <v>3095.0217104471899</v>
      </c>
      <c r="BM2111" s="9">
        <v>4221.3391015425204</v>
      </c>
      <c r="BN2111" s="9">
        <v>1947.24830064649</v>
      </c>
      <c r="BO2111" s="9"/>
      <c r="BP2111" s="9">
        <v>1842.2179239304101</v>
      </c>
      <c r="BQ2111" s="9"/>
      <c r="BR2111" s="9"/>
      <c r="BS2111" s="9">
        <v>1659.7797978333001</v>
      </c>
      <c r="BT2111" s="9"/>
      <c r="BU2111" s="9"/>
      <c r="BV2111" s="9"/>
      <c r="BW2111" s="9"/>
      <c r="BX2111" s="9">
        <v>2360</v>
      </c>
    </row>
    <row r="2112" spans="6:76" x14ac:dyDescent="0.2">
      <c r="F2112" s="14"/>
      <c r="AX2112" s="8" t="s">
        <v>4764</v>
      </c>
      <c r="AY2112" s="8" t="s">
        <v>4765</v>
      </c>
      <c r="AZ2112" s="8" t="s">
        <v>1623</v>
      </c>
      <c r="BA2112" s="9">
        <v>2513.09302565179</v>
      </c>
      <c r="BB2112" s="9">
        <v>1982.5989893362801</v>
      </c>
      <c r="BC2112" s="9">
        <v>68.632909091662299</v>
      </c>
      <c r="BD2112" s="9"/>
      <c r="BE2112" s="9">
        <v>3652</v>
      </c>
      <c r="BF2112" s="9">
        <v>265.93431759999999</v>
      </c>
      <c r="BG2112" s="9"/>
      <c r="BH2112" s="9"/>
      <c r="BI2112" s="9">
        <v>1982.5989893362801</v>
      </c>
      <c r="BJ2112" s="9"/>
      <c r="BK2112" s="9"/>
      <c r="BL2112" s="9">
        <v>1930.8840949865</v>
      </c>
      <c r="BM2112" s="9"/>
      <c r="BN2112" s="9">
        <v>4734.04772633619</v>
      </c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</row>
    <row r="2113" spans="6:76" x14ac:dyDescent="0.2">
      <c r="F2113" s="14"/>
      <c r="AX2113" s="8" t="s">
        <v>4766</v>
      </c>
      <c r="AY2113" s="8" t="s">
        <v>4767</v>
      </c>
      <c r="AZ2113" s="8" t="s">
        <v>1623</v>
      </c>
      <c r="BA2113" s="9">
        <v>2584.8294608872402</v>
      </c>
      <c r="BB2113" s="9">
        <v>1982.7781428339499</v>
      </c>
      <c r="BC2113" s="9">
        <v>105.656084077044</v>
      </c>
      <c r="BD2113" s="9"/>
      <c r="BE2113" s="9">
        <v>2374</v>
      </c>
      <c r="BF2113" s="9">
        <v>446.27435839999998</v>
      </c>
      <c r="BG2113" s="9"/>
      <c r="BH2113" s="9"/>
      <c r="BI2113" s="9">
        <v>1875.13343987896</v>
      </c>
      <c r="BJ2113" s="9">
        <v>1169.06824261466</v>
      </c>
      <c r="BK2113" s="9"/>
      <c r="BL2113" s="9">
        <v>1133.9882953920901</v>
      </c>
      <c r="BM2113" s="9"/>
      <c r="BN2113" s="9">
        <v>10132.472012984001</v>
      </c>
      <c r="BO2113" s="9"/>
      <c r="BP2113" s="9">
        <v>2090.4228457889299</v>
      </c>
      <c r="BQ2113" s="9"/>
      <c r="BR2113" s="9">
        <v>2469.9933553013602</v>
      </c>
      <c r="BS2113" s="9">
        <v>1796.9420585124301</v>
      </c>
      <c r="BT2113" s="9"/>
      <c r="BU2113" s="9"/>
      <c r="BV2113" s="9"/>
      <c r="BW2113" s="9"/>
      <c r="BX2113" s="9">
        <v>2360</v>
      </c>
    </row>
    <row r="2114" spans="6:76" x14ac:dyDescent="0.2">
      <c r="F2114" s="14"/>
      <c r="AX2114" s="8" t="s">
        <v>738</v>
      </c>
      <c r="AY2114" s="8" t="s">
        <v>4768</v>
      </c>
      <c r="AZ2114" s="8" t="s">
        <v>1623</v>
      </c>
      <c r="BA2114" s="9">
        <v>1870.4986621931801</v>
      </c>
      <c r="BB2114" s="9">
        <v>1985.47752462732</v>
      </c>
      <c r="BC2114" s="9">
        <v>49.753042222455697</v>
      </c>
      <c r="BD2114" s="9"/>
      <c r="BE2114" s="9">
        <v>1440</v>
      </c>
      <c r="BF2114" s="9">
        <v>304.33320600000002</v>
      </c>
      <c r="BG2114" s="9"/>
      <c r="BH2114" s="9"/>
      <c r="BI2114" s="9">
        <v>600.953926630365</v>
      </c>
      <c r="BJ2114" s="9"/>
      <c r="BK2114" s="9"/>
      <c r="BL2114" s="9">
        <v>1255.0057156911701</v>
      </c>
      <c r="BM2114" s="9"/>
      <c r="BN2114" s="9">
        <v>1599.8766904214599</v>
      </c>
      <c r="BO2114" s="9">
        <v>2462.9189863666702</v>
      </c>
      <c r="BP2114" s="9">
        <v>2197.8248092133299</v>
      </c>
      <c r="BQ2114" s="9"/>
      <c r="BR2114" s="9">
        <v>2575.1026122199401</v>
      </c>
      <c r="BS2114" s="9">
        <v>1985.47752462732</v>
      </c>
      <c r="BT2114" s="9"/>
      <c r="BU2114" s="9"/>
      <c r="BV2114" s="9">
        <v>2877.4408193618301</v>
      </c>
      <c r="BW2114" s="9">
        <v>3276.5509935929099</v>
      </c>
      <c r="BX2114" s="9"/>
    </row>
    <row r="2115" spans="6:76" x14ac:dyDescent="0.2">
      <c r="F2115" s="14"/>
      <c r="AX2115" s="8" t="s">
        <v>4769</v>
      </c>
      <c r="AY2115" s="8" t="s">
        <v>4770</v>
      </c>
      <c r="AZ2115" s="8" t="s">
        <v>1623</v>
      </c>
      <c r="BA2115" s="9">
        <v>2064.52580968451</v>
      </c>
      <c r="BB2115" s="9">
        <v>1986.48436116584</v>
      </c>
      <c r="BC2115" s="9">
        <v>56.4009025057236</v>
      </c>
      <c r="BD2115" s="9"/>
      <c r="BE2115" s="9">
        <v>2957</v>
      </c>
      <c r="BF2115" s="9">
        <v>397.60318089999998</v>
      </c>
      <c r="BG2115" s="9">
        <v>864.03237430000001</v>
      </c>
      <c r="BH2115" s="9"/>
      <c r="BI2115" s="9">
        <v>1946.27217714668</v>
      </c>
      <c r="BJ2115" s="9">
        <v>4068.7214757810402</v>
      </c>
      <c r="BK2115" s="9"/>
      <c r="BL2115" s="9">
        <v>2026.6965451849901</v>
      </c>
      <c r="BM2115" s="9"/>
      <c r="BN2115" s="9">
        <v>2686.1160192624302</v>
      </c>
      <c r="BO2115" s="9"/>
      <c r="BP2115" s="9">
        <v>1846.7915969590399</v>
      </c>
      <c r="BQ2115" s="9"/>
      <c r="BR2115" s="9"/>
      <c r="BS2115" s="9"/>
      <c r="BT2115" s="9"/>
      <c r="BU2115" s="9"/>
      <c r="BV2115" s="9">
        <v>3084.0247273108898</v>
      </c>
      <c r="BW2115" s="9"/>
      <c r="BX2115" s="9">
        <v>768</v>
      </c>
    </row>
    <row r="2116" spans="6:76" x14ac:dyDescent="0.2">
      <c r="F2116" s="14"/>
      <c r="AX2116" s="8" t="s">
        <v>4771</v>
      </c>
      <c r="AY2116" s="8" t="s">
        <v>4772</v>
      </c>
      <c r="AZ2116" s="8" t="s">
        <v>1623</v>
      </c>
      <c r="BA2116" s="9">
        <v>1861.7031866413399</v>
      </c>
      <c r="BB2116" s="9">
        <v>1986.72539544041</v>
      </c>
      <c r="BC2116" s="9">
        <v>50.695710868972398</v>
      </c>
      <c r="BD2116" s="9"/>
      <c r="BE2116" s="9">
        <v>1321</v>
      </c>
      <c r="BF2116" s="9">
        <v>272.51012009999999</v>
      </c>
      <c r="BG2116" s="9"/>
      <c r="BH2116" s="9"/>
      <c r="BI2116" s="9">
        <v>815.76804454440105</v>
      </c>
      <c r="BJ2116" s="9"/>
      <c r="BK2116" s="9"/>
      <c r="BL2116" s="9">
        <v>2184.3296374023398</v>
      </c>
      <c r="BM2116" s="9"/>
      <c r="BN2116" s="9">
        <v>1456.822197751</v>
      </c>
      <c r="BO2116" s="9">
        <v>2802.05042142194</v>
      </c>
      <c r="BP2116" s="9">
        <v>2100.73999588591</v>
      </c>
      <c r="BQ2116" s="9">
        <v>3511.1006543128701</v>
      </c>
      <c r="BR2116" s="9"/>
      <c r="BS2116" s="9">
        <v>1872.71079499492</v>
      </c>
      <c r="BT2116" s="9"/>
      <c r="BU2116" s="9"/>
      <c r="BV2116" s="9"/>
      <c r="BW2116" s="9"/>
      <c r="BX2116" s="9">
        <v>2280</v>
      </c>
    </row>
    <row r="2117" spans="6:76" x14ac:dyDescent="0.2">
      <c r="F2117" s="14"/>
      <c r="AX2117" s="8" t="s">
        <v>1124</v>
      </c>
      <c r="AY2117" s="8" t="s">
        <v>4773</v>
      </c>
      <c r="AZ2117" s="8" t="s">
        <v>1623</v>
      </c>
      <c r="BA2117" s="9">
        <v>2955.9209819070602</v>
      </c>
      <c r="BB2117" s="9">
        <v>1988.0842131413101</v>
      </c>
      <c r="BC2117" s="9">
        <v>101.10454100856199</v>
      </c>
      <c r="BD2117" s="9"/>
      <c r="BE2117" s="9">
        <v>10802</v>
      </c>
      <c r="BF2117" s="9">
        <v>549.08895029999996</v>
      </c>
      <c r="BG2117" s="9"/>
      <c r="BH2117" s="9"/>
      <c r="BI2117" s="9">
        <v>1535.03284793589</v>
      </c>
      <c r="BJ2117" s="9"/>
      <c r="BK2117" s="9"/>
      <c r="BL2117" s="9">
        <v>2477.3488511297301</v>
      </c>
      <c r="BM2117" s="9"/>
      <c r="BN2117" s="9">
        <v>2109.9011096555701</v>
      </c>
      <c r="BO2117" s="9"/>
      <c r="BP2117" s="9">
        <v>1495.2491387369</v>
      </c>
      <c r="BQ2117" s="9"/>
      <c r="BR2117" s="9"/>
      <c r="BS2117" s="9">
        <v>1866.2673166270499</v>
      </c>
      <c r="BT2117" s="9"/>
      <c r="BU2117" s="9">
        <v>4615.8386007976296</v>
      </c>
      <c r="BV2117" s="9"/>
      <c r="BW2117" s="9">
        <v>3141.4830038878299</v>
      </c>
      <c r="BX2117" s="9">
        <v>967</v>
      </c>
    </row>
    <row r="2118" spans="6:76" x14ac:dyDescent="0.2">
      <c r="F2118" s="14"/>
      <c r="AX2118" s="8" t="s">
        <v>4774</v>
      </c>
      <c r="AY2118" s="8" t="s">
        <v>4775</v>
      </c>
      <c r="AZ2118" s="8" t="s">
        <v>1623</v>
      </c>
      <c r="BA2118" s="9">
        <v>2138.4484771481302</v>
      </c>
      <c r="BB2118" s="9">
        <v>1988.60031782498</v>
      </c>
      <c r="BC2118" s="9">
        <v>70.602376169525201</v>
      </c>
      <c r="BD2118" s="9"/>
      <c r="BE2118" s="9">
        <v>1911</v>
      </c>
      <c r="BF2118" s="9">
        <v>625.52960589999998</v>
      </c>
      <c r="BG2118" s="9"/>
      <c r="BH2118" s="9">
        <v>169.13124293000001</v>
      </c>
      <c r="BI2118" s="9">
        <v>2837.65939493933</v>
      </c>
      <c r="BJ2118" s="9"/>
      <c r="BK2118" s="9">
        <v>1749.2156329997699</v>
      </c>
      <c r="BL2118" s="9">
        <v>5140.58754384442</v>
      </c>
      <c r="BM2118" s="9"/>
      <c r="BN2118" s="9">
        <v>1988.60031782498</v>
      </c>
      <c r="BO2118" s="9">
        <v>3944.7369977417802</v>
      </c>
      <c r="BP2118" s="9">
        <v>2710.3446727546002</v>
      </c>
      <c r="BQ2118" s="9"/>
      <c r="BR2118" s="9"/>
      <c r="BS2118" s="9">
        <v>2127.1278396945499</v>
      </c>
      <c r="BT2118" s="9"/>
      <c r="BU2118" s="9"/>
      <c r="BV2118" s="9"/>
      <c r="BW2118" s="9"/>
      <c r="BX2118" s="9">
        <v>319</v>
      </c>
    </row>
    <row r="2119" spans="6:76" x14ac:dyDescent="0.2">
      <c r="F2119" s="14"/>
      <c r="AX2119" s="8" t="s">
        <v>980</v>
      </c>
      <c r="AY2119" s="8" t="s">
        <v>4776</v>
      </c>
      <c r="AZ2119" s="8" t="s">
        <v>1623</v>
      </c>
      <c r="BA2119" s="9">
        <v>2329.6422589956401</v>
      </c>
      <c r="BB2119" s="9">
        <v>1988.6213489612801</v>
      </c>
      <c r="BC2119" s="9">
        <v>83.644981422896905</v>
      </c>
      <c r="BD2119" s="9"/>
      <c r="BE2119" s="9">
        <v>6990</v>
      </c>
      <c r="BF2119" s="9">
        <v>289.5305224</v>
      </c>
      <c r="BG2119" s="9"/>
      <c r="BH2119" s="9"/>
      <c r="BI2119" s="9">
        <v>1407.2728685206901</v>
      </c>
      <c r="BJ2119" s="9"/>
      <c r="BK2119" s="9">
        <v>634.82786617692898</v>
      </c>
      <c r="BL2119" s="9">
        <v>1605.3044791043301</v>
      </c>
      <c r="BM2119" s="9"/>
      <c r="BN2119" s="9">
        <v>798.41574583796103</v>
      </c>
      <c r="BO2119" s="9">
        <v>2371.9382188182299</v>
      </c>
      <c r="BP2119" s="9"/>
      <c r="BQ2119" s="9"/>
      <c r="BR2119" s="9">
        <v>3024.8366921554798</v>
      </c>
      <c r="BS2119" s="9">
        <v>2902.4815956623602</v>
      </c>
      <c r="BT2119" s="9"/>
      <c r="BU2119" s="9"/>
      <c r="BV2119" s="9">
        <v>3271.81460128043</v>
      </c>
      <c r="BW2119" s="9"/>
      <c r="BX2119" s="9"/>
    </row>
    <row r="2120" spans="6:76" x14ac:dyDescent="0.2">
      <c r="F2120" s="14"/>
      <c r="AX2120" s="8" t="s">
        <v>1054</v>
      </c>
      <c r="AY2120" s="8" t="s">
        <v>4777</v>
      </c>
      <c r="AZ2120" s="8" t="s">
        <v>1623</v>
      </c>
      <c r="BA2120" s="9">
        <v>2668.9260553222198</v>
      </c>
      <c r="BB2120" s="9">
        <v>1988.7919862747999</v>
      </c>
      <c r="BC2120" s="9">
        <v>67.629943307366105</v>
      </c>
      <c r="BD2120" s="9"/>
      <c r="BE2120" s="9">
        <v>1938</v>
      </c>
      <c r="BF2120" s="9">
        <v>615.42666789999998</v>
      </c>
      <c r="BG2120" s="9"/>
      <c r="BH2120" s="9"/>
      <c r="BI2120" s="9">
        <v>3575.4254282125298</v>
      </c>
      <c r="BJ2120" s="9"/>
      <c r="BK2120" s="9">
        <v>2035.48299183513</v>
      </c>
      <c r="BL2120" s="9">
        <v>1769.30082764903</v>
      </c>
      <c r="BM2120" s="9"/>
      <c r="BN2120" s="9">
        <v>7510.3434376318401</v>
      </c>
      <c r="BO2120" s="9"/>
      <c r="BP2120" s="9">
        <v>1698.8547305130101</v>
      </c>
      <c r="BQ2120" s="9"/>
      <c r="BR2120" s="9"/>
      <c r="BS2120" s="9">
        <v>1968.55004395482</v>
      </c>
      <c r="BT2120" s="9">
        <v>1988.7919862747999</v>
      </c>
      <c r="BU2120" s="9"/>
      <c r="BV2120" s="9"/>
      <c r="BW2120" s="9">
        <v>2988.0104945732701</v>
      </c>
      <c r="BX2120" s="9">
        <v>3270</v>
      </c>
    </row>
    <row r="2121" spans="6:76" x14ac:dyDescent="0.2">
      <c r="F2121" s="14"/>
      <c r="AX2121" s="8" t="s">
        <v>1249</v>
      </c>
      <c r="AY2121" s="8" t="s">
        <v>4778</v>
      </c>
      <c r="AZ2121" s="8" t="s">
        <v>1640</v>
      </c>
      <c r="BA2121" s="9">
        <v>3650.4931950073601</v>
      </c>
      <c r="BB2121" s="9">
        <v>1989.98704387564</v>
      </c>
      <c r="BC2121" s="9">
        <v>106.14921116624301</v>
      </c>
      <c r="BD2121" s="9"/>
      <c r="BE2121" s="9">
        <v>8079</v>
      </c>
      <c r="BF2121" s="9"/>
      <c r="BG2121" s="9"/>
      <c r="BH2121" s="9"/>
      <c r="BI2121" s="9">
        <v>882.49254114642599</v>
      </c>
      <c r="BJ2121" s="9"/>
      <c r="BK2121" s="9"/>
      <c r="BL2121" s="9">
        <v>1989.98704387564</v>
      </c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</row>
    <row r="2122" spans="6:76" x14ac:dyDescent="0.2">
      <c r="F2122" s="14"/>
      <c r="AX2122" s="8" t="s">
        <v>972</v>
      </c>
      <c r="AY2122" s="8" t="s">
        <v>4779</v>
      </c>
      <c r="AZ2122" s="8" t="s">
        <v>1623</v>
      </c>
      <c r="BA2122" s="9">
        <v>1990.5556383087601</v>
      </c>
      <c r="BB2122" s="9">
        <v>1990.5556383087601</v>
      </c>
      <c r="BC2122" s="9"/>
      <c r="BD2122" s="9"/>
      <c r="BE2122" s="9"/>
      <c r="BF2122" s="9"/>
      <c r="BG2122" s="9"/>
      <c r="BH2122" s="9"/>
      <c r="BI2122" s="9"/>
      <c r="BJ2122" s="9"/>
      <c r="BK2122" s="9">
        <v>1990.5556383087601</v>
      </c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</row>
    <row r="2123" spans="6:76" x14ac:dyDescent="0.2">
      <c r="F2123" s="14"/>
      <c r="AX2123" s="8" t="s">
        <v>4780</v>
      </c>
      <c r="AY2123" s="8" t="s">
        <v>4781</v>
      </c>
      <c r="AZ2123" s="8" t="s">
        <v>1623</v>
      </c>
      <c r="BA2123" s="9">
        <v>1968.2678231180901</v>
      </c>
      <c r="BB2123" s="9">
        <v>1990.5903551681499</v>
      </c>
      <c r="BC2123" s="9">
        <v>78.0224381689914</v>
      </c>
      <c r="BD2123" s="9"/>
      <c r="BE2123" s="9">
        <v>2893</v>
      </c>
      <c r="BF2123" s="9">
        <v>108.4765562</v>
      </c>
      <c r="BG2123" s="9"/>
      <c r="BH2123" s="9"/>
      <c r="BI2123" s="9">
        <v>434.354951073466</v>
      </c>
      <c r="BJ2123" s="9">
        <v>5485.7864683162998</v>
      </c>
      <c r="BK2123" s="9"/>
      <c r="BL2123" s="9">
        <v>739.48765389252401</v>
      </c>
      <c r="BM2123" s="9"/>
      <c r="BN2123" s="9">
        <v>514.24513313309205</v>
      </c>
      <c r="BO2123" s="9">
        <v>2535.0800842312101</v>
      </c>
      <c r="BP2123" s="9">
        <v>1990.5903551681499</v>
      </c>
      <c r="BQ2123" s="9"/>
      <c r="BR2123" s="9">
        <v>2608.54670985642</v>
      </c>
      <c r="BS2123" s="9">
        <v>2400.81114422871</v>
      </c>
      <c r="BT2123" s="9">
        <v>1940.56699819915</v>
      </c>
      <c r="BU2123" s="9"/>
      <c r="BV2123" s="9"/>
      <c r="BW2123" s="9"/>
      <c r="BX2123" s="9"/>
    </row>
    <row r="2124" spans="6:76" x14ac:dyDescent="0.2">
      <c r="F2124" s="14"/>
      <c r="AX2124" s="8" t="s">
        <v>4782</v>
      </c>
      <c r="AY2124" s="8" t="s">
        <v>4783</v>
      </c>
      <c r="AZ2124" s="8" t="s">
        <v>1623</v>
      </c>
      <c r="BA2124" s="9">
        <v>2695.7169519938402</v>
      </c>
      <c r="BB2124" s="9">
        <v>1991.50965864862</v>
      </c>
      <c r="BC2124" s="9">
        <v>64.624970344953198</v>
      </c>
      <c r="BD2124" s="9"/>
      <c r="BE2124" s="9">
        <v>6696</v>
      </c>
      <c r="BF2124" s="9">
        <v>1606.3072079999999</v>
      </c>
      <c r="BG2124" s="9"/>
      <c r="BH2124" s="9"/>
      <c r="BI2124" s="9">
        <v>2385.4713365294001</v>
      </c>
      <c r="BJ2124" s="9"/>
      <c r="BK2124" s="9">
        <v>1562.08226941422</v>
      </c>
      <c r="BL2124" s="9">
        <v>2050.8368369994901</v>
      </c>
      <c r="BM2124" s="9">
        <v>5858.1506269502697</v>
      </c>
      <c r="BN2124" s="9">
        <v>1637.9660861977</v>
      </c>
      <c r="BO2124" s="9"/>
      <c r="BP2124" s="9">
        <v>1546.3323559683599</v>
      </c>
      <c r="BQ2124" s="9"/>
      <c r="BR2124" s="9">
        <v>2398.7832401061301</v>
      </c>
      <c r="BS2124" s="9">
        <v>1932.1824802977501</v>
      </c>
      <c r="BT2124" s="9"/>
      <c r="BU2124" s="9"/>
      <c r="BV2124" s="9"/>
      <c r="BW2124" s="9">
        <v>3054.4909834627701</v>
      </c>
      <c r="BX2124" s="9">
        <v>1620</v>
      </c>
    </row>
    <row r="2125" spans="6:76" x14ac:dyDescent="0.2">
      <c r="F2125" s="14"/>
      <c r="AX2125" s="8" t="s">
        <v>4784</v>
      </c>
      <c r="AY2125" s="8" t="s">
        <v>4785</v>
      </c>
      <c r="AZ2125" s="8" t="s">
        <v>1623</v>
      </c>
      <c r="BA2125" s="9">
        <v>2080.1288513955201</v>
      </c>
      <c r="BB2125" s="9">
        <v>1991.69878285</v>
      </c>
      <c r="BC2125" s="9">
        <v>57.824282373658399</v>
      </c>
      <c r="BD2125" s="9">
        <v>477</v>
      </c>
      <c r="BE2125" s="9">
        <v>1854</v>
      </c>
      <c r="BF2125" s="9">
        <v>628.68206559999999</v>
      </c>
      <c r="BG2125" s="9"/>
      <c r="BH2125" s="9">
        <v>1923.3975657000001</v>
      </c>
      <c r="BI2125" s="9">
        <v>3804.15634852535</v>
      </c>
      <c r="BJ2125" s="9"/>
      <c r="BK2125" s="9">
        <v>822.52137907491397</v>
      </c>
      <c r="BL2125" s="9">
        <v>3637.8433381852901</v>
      </c>
      <c r="BM2125" s="9"/>
      <c r="BN2125" s="9">
        <v>344.58778834438198</v>
      </c>
      <c r="BO2125" s="9"/>
      <c r="BP2125" s="9">
        <v>2272.86427620419</v>
      </c>
      <c r="BQ2125" s="9">
        <v>3559.68819379156</v>
      </c>
      <c r="BR2125" s="9"/>
      <c r="BS2125" s="9">
        <v>1734.4612606133401</v>
      </c>
      <c r="BT2125" s="9"/>
      <c r="BU2125" s="9"/>
      <c r="BV2125" s="9">
        <v>2901.3480939412102</v>
      </c>
      <c r="BW2125" s="9">
        <v>3101.2536095570299</v>
      </c>
      <c r="BX2125" s="9">
        <v>2060</v>
      </c>
    </row>
    <row r="2126" spans="6:76" x14ac:dyDescent="0.2">
      <c r="F2126" s="14"/>
      <c r="AX2126" s="8" t="s">
        <v>4786</v>
      </c>
      <c r="AY2126" s="8" t="s">
        <v>4787</v>
      </c>
      <c r="AZ2126" s="8" t="s">
        <v>1623</v>
      </c>
      <c r="BA2126" s="9">
        <v>2064.4534227395002</v>
      </c>
      <c r="BB2126" s="9">
        <v>1993.6262032827001</v>
      </c>
      <c r="BC2126" s="9">
        <v>65.711482414040901</v>
      </c>
      <c r="BD2126" s="9"/>
      <c r="BE2126" s="9">
        <v>499</v>
      </c>
      <c r="BF2126" s="9">
        <v>48.128349319999998</v>
      </c>
      <c r="BG2126" s="9"/>
      <c r="BH2126" s="9"/>
      <c r="BI2126" s="9">
        <v>1159.99747904431</v>
      </c>
      <c r="BJ2126" s="9"/>
      <c r="BK2126" s="9">
        <v>1612.3962985329699</v>
      </c>
      <c r="BL2126" s="9">
        <v>1034.18184357779</v>
      </c>
      <c r="BM2126" s="9"/>
      <c r="BN2126" s="9">
        <v>986.729467957363</v>
      </c>
      <c r="BO2126" s="9">
        <v>2374.8561080324298</v>
      </c>
      <c r="BP2126" s="9"/>
      <c r="BQ2126" s="9">
        <v>3790.2467919793198</v>
      </c>
      <c r="BR2126" s="9"/>
      <c r="BS2126" s="9">
        <v>2438.66085360543</v>
      </c>
      <c r="BT2126" s="9"/>
      <c r="BU2126" s="9"/>
      <c r="BV2126" s="9">
        <v>3449.71977513098</v>
      </c>
      <c r="BW2126" s="9">
        <v>3509.5241056934301</v>
      </c>
      <c r="BX2126" s="9">
        <v>3870</v>
      </c>
    </row>
    <row r="2127" spans="6:76" x14ac:dyDescent="0.2">
      <c r="F2127" s="14"/>
      <c r="AX2127" s="8" t="s">
        <v>104</v>
      </c>
      <c r="AY2127" s="8" t="s">
        <v>4788</v>
      </c>
      <c r="AZ2127" s="8" t="s">
        <v>1623</v>
      </c>
      <c r="BA2127" s="9">
        <v>11151.854612421001</v>
      </c>
      <c r="BB2127" s="9">
        <v>1993.6795599228601</v>
      </c>
      <c r="BC2127" s="9">
        <v>279.05394199381601</v>
      </c>
      <c r="BD2127" s="9">
        <v>3184</v>
      </c>
      <c r="BE2127" s="9">
        <v>2953</v>
      </c>
      <c r="BF2127" s="9">
        <v>166.16158759999999</v>
      </c>
      <c r="BG2127" s="9"/>
      <c r="BH2127" s="9"/>
      <c r="BI2127" s="9">
        <v>1993.6795599228601</v>
      </c>
      <c r="BJ2127" s="9">
        <v>2506.6927529089799</v>
      </c>
      <c r="BK2127" s="9"/>
      <c r="BL2127" s="9">
        <v>612.09183456632002</v>
      </c>
      <c r="BM2127" s="9">
        <v>104936.285235791</v>
      </c>
      <c r="BN2127" s="9">
        <v>768.082490570853</v>
      </c>
      <c r="BO2127" s="9">
        <v>2186.2328169932298</v>
      </c>
      <c r="BP2127" s="9"/>
      <c r="BQ2127" s="9"/>
      <c r="BR2127" s="9"/>
      <c r="BS2127" s="9">
        <v>1984.1744582779199</v>
      </c>
      <c r="BT2127" s="9"/>
      <c r="BU2127" s="9"/>
      <c r="BV2127" s="9"/>
      <c r="BW2127" s="9"/>
      <c r="BX2127" s="9">
        <v>1380</v>
      </c>
    </row>
    <row r="2128" spans="6:76" x14ac:dyDescent="0.2">
      <c r="F2128" s="14"/>
      <c r="AX2128" s="8" t="s">
        <v>4789</v>
      </c>
      <c r="AY2128" s="8" t="s">
        <v>4790</v>
      </c>
      <c r="AZ2128" s="8" t="s">
        <v>1623</v>
      </c>
      <c r="BA2128" s="9">
        <v>1740.4276190606099</v>
      </c>
      <c r="BB2128" s="9">
        <v>1993.9457340353599</v>
      </c>
      <c r="BC2128" s="9">
        <v>54.365203740509997</v>
      </c>
      <c r="BD2128" s="9"/>
      <c r="BE2128" s="9">
        <v>3213</v>
      </c>
      <c r="BF2128" s="9">
        <v>721.68489890000001</v>
      </c>
      <c r="BG2128" s="9"/>
      <c r="BH2128" s="9"/>
      <c r="BI2128" s="9"/>
      <c r="BJ2128" s="9"/>
      <c r="BK2128" s="9"/>
      <c r="BL2128" s="9">
        <v>917.82566061677096</v>
      </c>
      <c r="BM2128" s="9"/>
      <c r="BN2128" s="9">
        <v>473.36669218491301</v>
      </c>
      <c r="BO2128" s="9">
        <v>2339.6522327124399</v>
      </c>
      <c r="BP2128" s="9">
        <v>2066.0765762544502</v>
      </c>
      <c r="BQ2128" s="9"/>
      <c r="BR2128" s="9"/>
      <c r="BS2128" s="9">
        <v>1921.8148918162799</v>
      </c>
      <c r="BT2128" s="9"/>
      <c r="BU2128" s="9"/>
      <c r="BV2128" s="9"/>
      <c r="BW2128" s="9"/>
      <c r="BX2128" s="9">
        <v>2270</v>
      </c>
    </row>
    <row r="2129" spans="6:76" x14ac:dyDescent="0.2">
      <c r="F2129" s="14"/>
      <c r="AX2129" s="8" t="s">
        <v>4791</v>
      </c>
      <c r="AY2129" s="8" t="s">
        <v>4792</v>
      </c>
      <c r="AZ2129" s="8" t="s">
        <v>1623</v>
      </c>
      <c r="BA2129" s="9">
        <v>3222.5918569861701</v>
      </c>
      <c r="BB2129" s="9">
        <v>1994.2790512947499</v>
      </c>
      <c r="BC2129" s="9">
        <v>105.529464227085</v>
      </c>
      <c r="BD2129" s="9"/>
      <c r="BE2129" s="9">
        <v>3939</v>
      </c>
      <c r="BF2129" s="9">
        <v>1302.88543</v>
      </c>
      <c r="BG2129" s="9"/>
      <c r="BH2129" s="9"/>
      <c r="BI2129" s="9">
        <v>3483.8429633791602</v>
      </c>
      <c r="BJ2129" s="9"/>
      <c r="BK2129" s="9"/>
      <c r="BL2129" s="9">
        <v>519.33786264515197</v>
      </c>
      <c r="BM2129" s="9">
        <v>11157.1104972756</v>
      </c>
      <c r="BN2129" s="9">
        <v>2153.1619962117002</v>
      </c>
      <c r="BO2129" s="9"/>
      <c r="BP2129" s="9"/>
      <c r="BQ2129" s="9"/>
      <c r="BR2129" s="9"/>
      <c r="BS2129" s="9">
        <v>1835.3961063777899</v>
      </c>
      <c r="BT2129" s="9"/>
      <c r="BU2129" s="9"/>
      <c r="BV2129" s="9"/>
      <c r="BW2129" s="9"/>
      <c r="BX2129" s="9">
        <v>1390</v>
      </c>
    </row>
    <row r="2130" spans="6:76" x14ac:dyDescent="0.2">
      <c r="F2130" s="14"/>
      <c r="AX2130" s="8" t="s">
        <v>4793</v>
      </c>
      <c r="AY2130" s="8" t="s">
        <v>4793</v>
      </c>
      <c r="AZ2130" s="8" t="s">
        <v>1623</v>
      </c>
      <c r="BA2130" s="9">
        <v>1979.2047696341699</v>
      </c>
      <c r="BB2130" s="9">
        <v>1995.2339859569099</v>
      </c>
      <c r="BC2130" s="9">
        <v>66.232830551722003</v>
      </c>
      <c r="BD2130" s="9"/>
      <c r="BE2130" s="9">
        <v>3282</v>
      </c>
      <c r="BF2130" s="9"/>
      <c r="BG2130" s="9"/>
      <c r="BH2130" s="9"/>
      <c r="BI2130" s="9"/>
      <c r="BJ2130" s="9"/>
      <c r="BK2130" s="9"/>
      <c r="BL2130" s="9">
        <v>660.38032294560605</v>
      </c>
      <c r="BM2130" s="9"/>
      <c r="BN2130" s="9"/>
      <c r="BO2130" s="9"/>
      <c r="BP2130" s="9">
        <v>1995.2339859569099</v>
      </c>
      <c r="BQ2130" s="9"/>
      <c r="BR2130" s="9"/>
      <c r="BS2130" s="9"/>
      <c r="BT2130" s="9"/>
      <c r="BU2130" s="9"/>
      <c r="BV2130" s="9"/>
      <c r="BW2130" s="9"/>
      <c r="BX2130" s="9"/>
    </row>
    <row r="2131" spans="6:76" x14ac:dyDescent="0.2">
      <c r="F2131" s="14"/>
      <c r="AX2131" s="8" t="s">
        <v>853</v>
      </c>
      <c r="AY2131" s="8" t="s">
        <v>4794</v>
      </c>
      <c r="AZ2131" s="8" t="s">
        <v>1623</v>
      </c>
      <c r="BA2131" s="9">
        <v>2159.4961629292702</v>
      </c>
      <c r="BB2131" s="9">
        <v>1997.5717868409999</v>
      </c>
      <c r="BC2131" s="9">
        <v>65.329024012872907</v>
      </c>
      <c r="BD2131" s="9"/>
      <c r="BE2131" s="9">
        <v>2816</v>
      </c>
      <c r="BF2131" s="9">
        <v>347.3257567</v>
      </c>
      <c r="BG2131" s="9"/>
      <c r="BH2131" s="9"/>
      <c r="BI2131" s="9">
        <v>1156.8229519905599</v>
      </c>
      <c r="BJ2131" s="9"/>
      <c r="BK2131" s="9"/>
      <c r="BL2131" s="9">
        <v>2053.88099068976</v>
      </c>
      <c r="BM2131" s="9"/>
      <c r="BN2131" s="9">
        <v>614.16645733754206</v>
      </c>
      <c r="BO2131" s="9"/>
      <c r="BP2131" s="9"/>
      <c r="BQ2131" s="9">
        <v>4802.4052569241903</v>
      </c>
      <c r="BR2131" s="9">
        <v>2379.7105560713198</v>
      </c>
      <c r="BS2131" s="9">
        <v>1941.2625829922299</v>
      </c>
      <c r="BT2131" s="9"/>
      <c r="BU2131" s="9"/>
      <c r="BV2131" s="9"/>
      <c r="BW2131" s="9">
        <v>3973.3870765871102</v>
      </c>
      <c r="BX2131" s="9">
        <v>1510</v>
      </c>
    </row>
    <row r="2132" spans="6:76" x14ac:dyDescent="0.2">
      <c r="F2132" s="14"/>
      <c r="AX2132" s="8" t="s">
        <v>4795</v>
      </c>
      <c r="AY2132" s="8" t="s">
        <v>4796</v>
      </c>
      <c r="AZ2132" s="8" t="s">
        <v>1623</v>
      </c>
      <c r="BA2132" s="9">
        <v>1923.43237702631</v>
      </c>
      <c r="BB2132" s="9">
        <v>2001.0279784888801</v>
      </c>
      <c r="BC2132" s="9">
        <v>63.134248351333703</v>
      </c>
      <c r="BD2132" s="9"/>
      <c r="BE2132" s="9">
        <v>4384</v>
      </c>
      <c r="BF2132" s="9">
        <v>40.579481819999998</v>
      </c>
      <c r="BG2132" s="9"/>
      <c r="BH2132" s="9"/>
      <c r="BI2132" s="9">
        <v>2001.0279784888801</v>
      </c>
      <c r="BJ2132" s="9">
        <v>3074.2575372817</v>
      </c>
      <c r="BK2132" s="9"/>
      <c r="BL2132" s="9">
        <v>598.31033463840197</v>
      </c>
      <c r="BM2132" s="9"/>
      <c r="BN2132" s="9">
        <v>1546.39886117521</v>
      </c>
      <c r="BO2132" s="9">
        <v>2056.0929243108699</v>
      </c>
      <c r="BP2132" s="9">
        <v>2649.31978755202</v>
      </c>
      <c r="BQ2132" s="9"/>
      <c r="BR2132" s="9"/>
      <c r="BS2132" s="9">
        <v>1697.6773484389601</v>
      </c>
      <c r="BT2132" s="9"/>
      <c r="BU2132" s="9"/>
      <c r="BV2132" s="9">
        <v>2280.0918935834202</v>
      </c>
      <c r="BW2132" s="9"/>
      <c r="BX2132" s="9">
        <v>830</v>
      </c>
    </row>
    <row r="2133" spans="6:76" x14ac:dyDescent="0.2">
      <c r="F2133" s="14"/>
      <c r="AX2133" s="8" t="s">
        <v>4797</v>
      </c>
      <c r="AY2133" s="8" t="s">
        <v>4798</v>
      </c>
      <c r="AZ2133" s="8" t="s">
        <v>1623</v>
      </c>
      <c r="BA2133" s="9">
        <v>1981.26705477715</v>
      </c>
      <c r="BB2133" s="9">
        <v>2002.3914582825601</v>
      </c>
      <c r="BC2133" s="9">
        <v>79.720484027280506</v>
      </c>
      <c r="BD2133" s="9"/>
      <c r="BE2133" s="9">
        <v>1061</v>
      </c>
      <c r="BF2133" s="9">
        <v>286.29425800000001</v>
      </c>
      <c r="BG2133" s="9">
        <v>546.39671390000001</v>
      </c>
      <c r="BH2133" s="9"/>
      <c r="BI2133" s="9">
        <v>2491.03991194017</v>
      </c>
      <c r="BJ2133" s="9"/>
      <c r="BK2133" s="9">
        <v>2045.3365287039601</v>
      </c>
      <c r="BL2133" s="9">
        <v>2473.5396321544499</v>
      </c>
      <c r="BM2133" s="9">
        <v>6261.34880709761</v>
      </c>
      <c r="BN2133" s="9">
        <v>1237.5766892107099</v>
      </c>
      <c r="BO2133" s="9">
        <v>2664.0978711107</v>
      </c>
      <c r="BP2133" s="9">
        <v>2110.1278573469999</v>
      </c>
      <c r="BQ2133" s="9"/>
      <c r="BR2133" s="9"/>
      <c r="BS2133" s="9">
        <v>1959.44638786117</v>
      </c>
      <c r="BT2133" s="9"/>
      <c r="BU2133" s="9"/>
      <c r="BV2133" s="9"/>
      <c r="BW2133" s="9"/>
      <c r="BX2133" s="9">
        <v>639</v>
      </c>
    </row>
    <row r="2134" spans="6:76" x14ac:dyDescent="0.2">
      <c r="F2134" s="14"/>
      <c r="AX2134" s="8" t="s">
        <v>4799</v>
      </c>
      <c r="AY2134" s="8" t="s">
        <v>4800</v>
      </c>
      <c r="AZ2134" s="8" t="s">
        <v>1623</v>
      </c>
      <c r="BA2134" s="9">
        <v>2784.1598754115798</v>
      </c>
      <c r="BB2134" s="9">
        <v>2002.6682055136</v>
      </c>
      <c r="BC2134" s="9">
        <v>98.463317382596998</v>
      </c>
      <c r="BD2134" s="9"/>
      <c r="BE2134" s="9">
        <v>1648</v>
      </c>
      <c r="BF2134" s="9">
        <v>865.12485179999999</v>
      </c>
      <c r="BG2134" s="9"/>
      <c r="BH2134" s="9">
        <v>280.1875258</v>
      </c>
      <c r="BI2134" s="9">
        <v>1958.2094326071101</v>
      </c>
      <c r="BJ2134" s="9">
        <v>11410.6155560672</v>
      </c>
      <c r="BK2134" s="9"/>
      <c r="BL2134" s="9">
        <v>2453.45467000191</v>
      </c>
      <c r="BM2134" s="9"/>
      <c r="BN2134" s="9">
        <v>2636.8399570850202</v>
      </c>
      <c r="BO2134" s="9"/>
      <c r="BP2134" s="9">
        <v>2002.6682055136</v>
      </c>
      <c r="BQ2134" s="9"/>
      <c r="BR2134" s="9">
        <v>3286.8083420893299</v>
      </c>
      <c r="BS2134" s="9">
        <v>1867.55568312029</v>
      </c>
      <c r="BT2134" s="9"/>
      <c r="BU2134" s="9"/>
      <c r="BV2134" s="9">
        <v>3146.2365363171202</v>
      </c>
      <c r="BW2134" s="9">
        <v>3168.3776199488898</v>
      </c>
      <c r="BX2134" s="9">
        <v>1470</v>
      </c>
    </row>
    <row r="2135" spans="6:76" x14ac:dyDescent="0.2">
      <c r="F2135" s="14"/>
      <c r="AX2135" s="8" t="s">
        <v>1116</v>
      </c>
      <c r="AY2135" s="8" t="s">
        <v>4801</v>
      </c>
      <c r="AZ2135" s="8" t="s">
        <v>1640</v>
      </c>
      <c r="BA2135" s="9">
        <v>2004.3075760763099</v>
      </c>
      <c r="BB2135" s="9">
        <v>2004.3075760763099</v>
      </c>
      <c r="BC2135" s="9">
        <v>127.662407862599</v>
      </c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>
        <v>3813.6151521526199</v>
      </c>
      <c r="BR2135" s="9"/>
      <c r="BS2135" s="9"/>
      <c r="BT2135" s="9"/>
      <c r="BU2135" s="9"/>
      <c r="BV2135" s="9"/>
      <c r="BW2135" s="9"/>
      <c r="BX2135" s="9">
        <v>195</v>
      </c>
    </row>
    <row r="2136" spans="6:76" x14ac:dyDescent="0.2">
      <c r="F2136" s="14"/>
      <c r="AX2136" s="8" t="s">
        <v>4802</v>
      </c>
      <c r="AY2136" s="8" t="s">
        <v>4803</v>
      </c>
      <c r="AZ2136" s="8" t="s">
        <v>1623</v>
      </c>
      <c r="BA2136" s="9">
        <v>2703.7137161433102</v>
      </c>
      <c r="BB2136" s="9">
        <v>2005.04932677938</v>
      </c>
      <c r="BC2136" s="9">
        <v>65.920368260186294</v>
      </c>
      <c r="BD2136" s="9"/>
      <c r="BE2136" s="9">
        <v>3938</v>
      </c>
      <c r="BF2136" s="9">
        <v>728.39976509999997</v>
      </c>
      <c r="BG2136" s="9"/>
      <c r="BH2136" s="9"/>
      <c r="BI2136" s="9">
        <v>3848.8353087127002</v>
      </c>
      <c r="BJ2136" s="9"/>
      <c r="BK2136" s="9">
        <v>5675.2900768351601</v>
      </c>
      <c r="BL2136" s="9">
        <v>4255.6050048887</v>
      </c>
      <c r="BM2136" s="9"/>
      <c r="BN2136" s="9">
        <v>2005.04932677938</v>
      </c>
      <c r="BO2136" s="9"/>
      <c r="BP2136" s="9">
        <v>1632.50599770896</v>
      </c>
      <c r="BQ2136" s="9"/>
      <c r="BR2136" s="9"/>
      <c r="BS2136" s="9">
        <v>1763.7379652648699</v>
      </c>
      <c r="BT2136" s="9"/>
      <c r="BU2136" s="9"/>
      <c r="BV2136" s="9"/>
      <c r="BW2136" s="9"/>
      <c r="BX2136" s="9">
        <v>486</v>
      </c>
    </row>
    <row r="2137" spans="6:76" x14ac:dyDescent="0.2">
      <c r="F2137" s="14"/>
      <c r="AX2137" s="8" t="s">
        <v>4804</v>
      </c>
      <c r="AY2137" s="8" t="s">
        <v>4805</v>
      </c>
      <c r="AZ2137" s="8" t="s">
        <v>1623</v>
      </c>
      <c r="BA2137" s="9">
        <v>1859.0227027235201</v>
      </c>
      <c r="BB2137" s="9">
        <v>2005.6621033525901</v>
      </c>
      <c r="BC2137" s="9">
        <v>57.4019764253594</v>
      </c>
      <c r="BD2137" s="9">
        <v>3359</v>
      </c>
      <c r="BE2137" s="9">
        <v>2683</v>
      </c>
      <c r="BF2137" s="9">
        <v>76.481639619999996</v>
      </c>
      <c r="BG2137" s="9"/>
      <c r="BH2137" s="9"/>
      <c r="BI2137" s="9">
        <v>2038.6340000282401</v>
      </c>
      <c r="BJ2137" s="9"/>
      <c r="BK2137" s="9"/>
      <c r="BL2137" s="9">
        <v>1908.0566146815299</v>
      </c>
      <c r="BM2137" s="9"/>
      <c r="BN2137" s="9">
        <v>1067.71591641899</v>
      </c>
      <c r="BO2137" s="9">
        <v>2985.2541479101601</v>
      </c>
      <c r="BP2137" s="9"/>
      <c r="BQ2137" s="9"/>
      <c r="BR2137" s="9"/>
      <c r="BS2137" s="9">
        <v>2103.39450189939</v>
      </c>
      <c r="BT2137" s="9">
        <v>1972.6902066769401</v>
      </c>
      <c r="BU2137" s="9"/>
      <c r="BV2137" s="9"/>
      <c r="BW2137" s="9"/>
      <c r="BX2137" s="9">
        <v>396</v>
      </c>
    </row>
    <row r="2138" spans="6:76" x14ac:dyDescent="0.2">
      <c r="F2138" s="14"/>
      <c r="AX2138" s="8" t="s">
        <v>4806</v>
      </c>
      <c r="AY2138" s="8" t="s">
        <v>4807</v>
      </c>
      <c r="AZ2138" s="8" t="s">
        <v>1623</v>
      </c>
      <c r="BA2138" s="9">
        <v>2344.1247550603098</v>
      </c>
      <c r="BB2138" s="9">
        <v>2007.1543255464701</v>
      </c>
      <c r="BC2138" s="9">
        <v>67.693783140287195</v>
      </c>
      <c r="BD2138" s="9"/>
      <c r="BE2138" s="9">
        <v>3128</v>
      </c>
      <c r="BF2138" s="9">
        <v>268.29676269999999</v>
      </c>
      <c r="BG2138" s="9"/>
      <c r="BH2138" s="9"/>
      <c r="BI2138" s="9">
        <v>693.61333041014996</v>
      </c>
      <c r="BJ2138" s="9">
        <v>2007.1543255464701</v>
      </c>
      <c r="BK2138" s="9"/>
      <c r="BL2138" s="9">
        <v>1525.62330696254</v>
      </c>
      <c r="BM2138" s="9"/>
      <c r="BN2138" s="9">
        <v>1463.9409402533499</v>
      </c>
      <c r="BO2138" s="9">
        <v>2497.3176416797101</v>
      </c>
      <c r="BP2138" s="9">
        <v>1972.0371015998401</v>
      </c>
      <c r="BQ2138" s="9"/>
      <c r="BR2138" s="9"/>
      <c r="BS2138" s="9">
        <v>3774.3024707756499</v>
      </c>
      <c r="BT2138" s="9"/>
      <c r="BU2138" s="9">
        <v>6054.0709903367097</v>
      </c>
      <c r="BV2138" s="9">
        <v>2401.0154353990201</v>
      </c>
      <c r="BW2138" s="9"/>
      <c r="BX2138" s="9"/>
    </row>
    <row r="2139" spans="6:76" x14ac:dyDescent="0.2">
      <c r="F2139" s="14"/>
      <c r="AX2139" s="8" t="s">
        <v>4808</v>
      </c>
      <c r="AY2139" s="8" t="s">
        <v>4809</v>
      </c>
      <c r="AZ2139" s="8" t="s">
        <v>1623</v>
      </c>
      <c r="BA2139" s="9">
        <v>1950.4911003509501</v>
      </c>
      <c r="BB2139" s="9">
        <v>2008.9597482199199</v>
      </c>
      <c r="BC2139" s="9">
        <v>40.4111296309962</v>
      </c>
      <c r="BD2139" s="9"/>
      <c r="BE2139" s="9">
        <v>1576</v>
      </c>
      <c r="BF2139" s="9">
        <v>301.93218519999999</v>
      </c>
      <c r="BG2139" s="9"/>
      <c r="BH2139" s="9"/>
      <c r="BI2139" s="9">
        <v>2167.3666499125702</v>
      </c>
      <c r="BJ2139" s="9"/>
      <c r="BK2139" s="9">
        <v>1536.3250372838199</v>
      </c>
      <c r="BL2139" s="9">
        <v>2672.1871454451798</v>
      </c>
      <c r="BM2139" s="9"/>
      <c r="BN2139" s="9">
        <v>1921.2511402124801</v>
      </c>
      <c r="BO2139" s="9">
        <v>2633.4637338913199</v>
      </c>
      <c r="BP2139" s="9">
        <v>1132.63825065284</v>
      </c>
      <c r="BQ2139" s="9"/>
      <c r="BR2139" s="9">
        <v>2445.2782130423702</v>
      </c>
      <c r="BS2139" s="9">
        <v>2008.9597482199199</v>
      </c>
      <c r="BT2139" s="9"/>
      <c r="BU2139" s="9"/>
      <c r="BV2139" s="9"/>
      <c r="BW2139" s="9"/>
      <c r="BX2139" s="9">
        <v>3060</v>
      </c>
    </row>
    <row r="2140" spans="6:76" x14ac:dyDescent="0.2">
      <c r="F2140" s="14"/>
      <c r="AX2140" s="8" t="s">
        <v>300</v>
      </c>
      <c r="AY2140" s="8" t="s">
        <v>4810</v>
      </c>
      <c r="AZ2140" s="8" t="s">
        <v>1623</v>
      </c>
      <c r="BA2140" s="9">
        <v>2832.8361277639901</v>
      </c>
      <c r="BB2140" s="9">
        <v>2009.41397829586</v>
      </c>
      <c r="BC2140" s="9">
        <v>94.650499893028297</v>
      </c>
      <c r="BD2140" s="9"/>
      <c r="BE2140" s="9">
        <v>2159</v>
      </c>
      <c r="BF2140" s="9">
        <v>249.14859079999999</v>
      </c>
      <c r="BG2140" s="9"/>
      <c r="BH2140" s="9"/>
      <c r="BI2140" s="9">
        <v>6728.0781775446003</v>
      </c>
      <c r="BJ2140" s="9"/>
      <c r="BK2140" s="9">
        <v>955.13845449993698</v>
      </c>
      <c r="BL2140" s="9">
        <v>2791.9926700657602</v>
      </c>
      <c r="BM2140" s="9">
        <v>9171.6245237631392</v>
      </c>
      <c r="BN2140" s="9">
        <v>1508.42151567106</v>
      </c>
      <c r="BO2140" s="9"/>
      <c r="BP2140" s="9">
        <v>1354.3931054504901</v>
      </c>
      <c r="BQ2140" s="9">
        <v>3516.3410860142499</v>
      </c>
      <c r="BR2140" s="9"/>
      <c r="BS2140" s="9">
        <v>1859.8279565917201</v>
      </c>
      <c r="BT2140" s="9"/>
      <c r="BU2140" s="9"/>
      <c r="BV2140" s="9"/>
      <c r="BW2140" s="9">
        <v>3551.0674527668798</v>
      </c>
      <c r="BX2140" s="9">
        <v>149</v>
      </c>
    </row>
    <row r="2141" spans="6:76" x14ac:dyDescent="0.2">
      <c r="F2141" s="14"/>
      <c r="AX2141" s="8" t="s">
        <v>4811</v>
      </c>
      <c r="AY2141" s="8" t="s">
        <v>4812</v>
      </c>
      <c r="AZ2141" s="8" t="s">
        <v>1623</v>
      </c>
      <c r="BA2141" s="9">
        <v>1941.0413132020001</v>
      </c>
      <c r="BB2141" s="9">
        <v>2010</v>
      </c>
      <c r="BC2141" s="9">
        <v>69.598539530307605</v>
      </c>
      <c r="BD2141" s="9"/>
      <c r="BE2141" s="9"/>
      <c r="BF2141" s="9">
        <v>574.07130610000002</v>
      </c>
      <c r="BG2141" s="9"/>
      <c r="BH2141" s="9"/>
      <c r="BI2141" s="9"/>
      <c r="BJ2141" s="9"/>
      <c r="BK2141" s="9"/>
      <c r="BL2141" s="9"/>
      <c r="BM2141" s="9"/>
      <c r="BN2141" s="9">
        <v>741.34257656763998</v>
      </c>
      <c r="BO2141" s="9"/>
      <c r="BP2141" s="9">
        <v>3848.75883297461</v>
      </c>
      <c r="BQ2141" s="9"/>
      <c r="BR2141" s="9"/>
      <c r="BS2141" s="9">
        <v>2531.0338503677399</v>
      </c>
      <c r="BT2141" s="9"/>
      <c r="BU2141" s="9"/>
      <c r="BV2141" s="9"/>
      <c r="BW2141" s="9"/>
      <c r="BX2141" s="9">
        <v>2010</v>
      </c>
    </row>
    <row r="2142" spans="6:76" x14ac:dyDescent="0.2">
      <c r="F2142" s="14"/>
      <c r="AX2142" s="8" t="s">
        <v>4813</v>
      </c>
      <c r="AY2142" s="8" t="s">
        <v>4814</v>
      </c>
      <c r="AZ2142" s="8" t="s">
        <v>1623</v>
      </c>
      <c r="BA2142" s="9">
        <v>1917.6917821852301</v>
      </c>
      <c r="BB2142" s="9">
        <v>2011.17228899474</v>
      </c>
      <c r="BC2142" s="9">
        <v>63.730896605371903</v>
      </c>
      <c r="BD2142" s="9">
        <v>777</v>
      </c>
      <c r="BE2142" s="9">
        <v>478</v>
      </c>
      <c r="BF2142" s="9">
        <v>84.666928569999996</v>
      </c>
      <c r="BG2142" s="9"/>
      <c r="BH2142" s="9"/>
      <c r="BI2142" s="9">
        <v>625.27629943780198</v>
      </c>
      <c r="BJ2142" s="9"/>
      <c r="BK2142" s="9"/>
      <c r="BL2142" s="9">
        <v>2235.5889244012001</v>
      </c>
      <c r="BM2142" s="9"/>
      <c r="BN2142" s="9">
        <v>2116.0616515040801</v>
      </c>
      <c r="BO2142" s="9">
        <v>2533.8929278476098</v>
      </c>
      <c r="BP2142" s="9">
        <v>1816.64659273757</v>
      </c>
      <c r="BQ2142" s="9">
        <v>3818.0578009662099</v>
      </c>
      <c r="BR2142" s="9"/>
      <c r="BS2142" s="9">
        <v>1906.2829264853999</v>
      </c>
      <c r="BT2142" s="9"/>
      <c r="BU2142" s="9"/>
      <c r="BV2142" s="9">
        <v>3360.8273342728698</v>
      </c>
      <c r="BW2142" s="9"/>
      <c r="BX2142" s="9">
        <v>3260</v>
      </c>
    </row>
    <row r="2143" spans="6:76" x14ac:dyDescent="0.2">
      <c r="F2143" s="14"/>
      <c r="AX2143" s="8" t="s">
        <v>1206</v>
      </c>
      <c r="AY2143" s="8" t="s">
        <v>4815</v>
      </c>
      <c r="AZ2143" s="8" t="s">
        <v>1623</v>
      </c>
      <c r="BA2143" s="9">
        <v>1777.5461516704499</v>
      </c>
      <c r="BB2143" s="9">
        <v>2013</v>
      </c>
      <c r="BC2143" s="9">
        <v>59.313216475570698</v>
      </c>
      <c r="BD2143" s="9"/>
      <c r="BE2143" s="9">
        <v>2013</v>
      </c>
      <c r="BF2143" s="9">
        <v>500.23894680000001</v>
      </c>
      <c r="BG2143" s="9"/>
      <c r="BH2143" s="9"/>
      <c r="BI2143" s="9">
        <v>3565.91798169407</v>
      </c>
      <c r="BJ2143" s="9"/>
      <c r="BK2143" s="9">
        <v>2309.00256760097</v>
      </c>
      <c r="BL2143" s="9">
        <v>2111.7213238487702</v>
      </c>
      <c r="BM2143" s="9"/>
      <c r="BN2143" s="9">
        <v>758.53625557453802</v>
      </c>
      <c r="BO2143" s="9"/>
      <c r="BP2143" s="9">
        <v>1184.4059861748001</v>
      </c>
      <c r="BQ2143" s="9"/>
      <c r="BR2143" s="9"/>
      <c r="BS2143" s="9"/>
      <c r="BT2143" s="9"/>
      <c r="BU2143" s="9"/>
      <c r="BV2143" s="9"/>
      <c r="BW2143" s="9"/>
      <c r="BX2143" s="9"/>
    </row>
    <row r="2144" spans="6:76" x14ac:dyDescent="0.2">
      <c r="F2144" s="14"/>
      <c r="AX2144" s="8" t="s">
        <v>4816</v>
      </c>
      <c r="AY2144" s="8" t="s">
        <v>4817</v>
      </c>
      <c r="AZ2144" s="8" t="s">
        <v>1623</v>
      </c>
      <c r="BA2144" s="9">
        <v>1751.10200631818</v>
      </c>
      <c r="BB2144" s="9">
        <v>2014.7603610332001</v>
      </c>
      <c r="BC2144" s="9">
        <v>38.235224825534701</v>
      </c>
      <c r="BD2144" s="9"/>
      <c r="BE2144" s="9">
        <v>2737</v>
      </c>
      <c r="BF2144" s="9">
        <v>585.51715420000005</v>
      </c>
      <c r="BG2144" s="9"/>
      <c r="BH2144" s="9"/>
      <c r="BI2144" s="9">
        <v>1037.15876535293</v>
      </c>
      <c r="BJ2144" s="9"/>
      <c r="BK2144" s="9">
        <v>2183.3540840512201</v>
      </c>
      <c r="BL2144" s="9">
        <v>1497.36639470713</v>
      </c>
      <c r="BM2144" s="9"/>
      <c r="BN2144" s="9"/>
      <c r="BO2144" s="9">
        <v>2246.1940897495101</v>
      </c>
      <c r="BP2144" s="9">
        <v>2014.7603610332001</v>
      </c>
      <c r="BQ2144" s="9"/>
      <c r="BR2144" s="9"/>
      <c r="BS2144" s="9">
        <v>2028.5672077696499</v>
      </c>
      <c r="BT2144" s="9"/>
      <c r="BU2144" s="9"/>
      <c r="BV2144" s="9"/>
      <c r="BW2144" s="9"/>
      <c r="BX2144" s="9">
        <v>1430</v>
      </c>
    </row>
    <row r="2145" spans="6:76" x14ac:dyDescent="0.2">
      <c r="F2145" s="14"/>
      <c r="AX2145" s="8" t="s">
        <v>4818</v>
      </c>
      <c r="AY2145" s="8" t="s">
        <v>4819</v>
      </c>
      <c r="AZ2145" s="8" t="s">
        <v>1623</v>
      </c>
      <c r="BA2145" s="9">
        <v>2288.9866565799998</v>
      </c>
      <c r="BB2145" s="9">
        <v>2016.7984979441801</v>
      </c>
      <c r="BC2145" s="9">
        <v>51.799347294450897</v>
      </c>
      <c r="BD2145" s="9"/>
      <c r="BE2145" s="9"/>
      <c r="BF2145" s="9">
        <v>443.39567829999999</v>
      </c>
      <c r="BG2145" s="9"/>
      <c r="BH2145" s="9"/>
      <c r="BI2145" s="9">
        <v>1675.58797562992</v>
      </c>
      <c r="BJ2145" s="9"/>
      <c r="BK2145" s="9"/>
      <c r="BL2145" s="9">
        <v>1635.4882486237</v>
      </c>
      <c r="BM2145" s="9"/>
      <c r="BN2145" s="9">
        <v>4023.2309234864601</v>
      </c>
      <c r="BO2145" s="9">
        <v>2341.5531104609399</v>
      </c>
      <c r="BP2145" s="9">
        <v>1195.31769733807</v>
      </c>
      <c r="BQ2145" s="9">
        <v>3432.5353315672401</v>
      </c>
      <c r="BR2145" s="9"/>
      <c r="BS2145" s="9">
        <v>2016.7984979441801</v>
      </c>
      <c r="BT2145" s="9"/>
      <c r="BU2145" s="9">
        <v>3933.5943721137801</v>
      </c>
      <c r="BV2145" s="9"/>
      <c r="BW2145" s="9">
        <v>3121.35138691572</v>
      </c>
      <c r="BX2145" s="9">
        <v>1360</v>
      </c>
    </row>
    <row r="2146" spans="6:76" x14ac:dyDescent="0.2">
      <c r="F2146" s="14"/>
      <c r="AX2146" s="8" t="s">
        <v>4820</v>
      </c>
      <c r="AY2146" s="8" t="s">
        <v>4821</v>
      </c>
      <c r="AZ2146" s="8" t="s">
        <v>1623</v>
      </c>
      <c r="BA2146" s="9">
        <v>2413.12721629414</v>
      </c>
      <c r="BB2146" s="9">
        <v>2017.7329721440799</v>
      </c>
      <c r="BC2146" s="9">
        <v>98.921462428264505</v>
      </c>
      <c r="BD2146" s="9"/>
      <c r="BE2146" s="9">
        <v>2437</v>
      </c>
      <c r="BF2146" s="9">
        <v>158.56616500000001</v>
      </c>
      <c r="BG2146" s="9"/>
      <c r="BH2146" s="9"/>
      <c r="BI2146" s="9">
        <v>3426.12013830981</v>
      </c>
      <c r="BJ2146" s="9">
        <v>2017.7329721440799</v>
      </c>
      <c r="BK2146" s="9">
        <v>822.52137907491397</v>
      </c>
      <c r="BL2146" s="9">
        <v>501.48170337572998</v>
      </c>
      <c r="BM2146" s="9">
        <v>2281.7172318713001</v>
      </c>
      <c r="BN2146" s="9">
        <v>1784.1439647278801</v>
      </c>
      <c r="BO2146" s="9"/>
      <c r="BP2146" s="9">
        <v>1796.6041994831601</v>
      </c>
      <c r="BQ2146" s="9">
        <v>9364.6027354642301</v>
      </c>
      <c r="BR2146" s="9">
        <v>3484.9267860555501</v>
      </c>
      <c r="BS2146" s="9"/>
      <c r="BT2146" s="9"/>
      <c r="BU2146" s="9"/>
      <c r="BV2146" s="9">
        <v>3146.2365363171202</v>
      </c>
      <c r="BW2146" s="9"/>
      <c r="BX2146" s="9">
        <v>149</v>
      </c>
    </row>
    <row r="2147" spans="6:76" x14ac:dyDescent="0.2">
      <c r="F2147" s="14"/>
      <c r="AX2147" s="8" t="s">
        <v>1057</v>
      </c>
      <c r="AY2147" s="8" t="s">
        <v>4822</v>
      </c>
      <c r="AZ2147" s="8" t="s">
        <v>1623</v>
      </c>
      <c r="BA2147" s="9">
        <v>2019.66499121331</v>
      </c>
      <c r="BB2147" s="9">
        <v>2019.66499121331</v>
      </c>
      <c r="BC2147" s="9">
        <v>59.542315543348899</v>
      </c>
      <c r="BD2147" s="9"/>
      <c r="BE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>
        <v>1169.3299824266201</v>
      </c>
      <c r="BQ2147" s="9"/>
      <c r="BR2147" s="9"/>
      <c r="BS2147" s="9"/>
      <c r="BT2147" s="9"/>
      <c r="BU2147" s="9"/>
      <c r="BV2147" s="9"/>
      <c r="BW2147" s="9"/>
      <c r="BX2147" s="9">
        <v>2870</v>
      </c>
    </row>
    <row r="2148" spans="6:76" x14ac:dyDescent="0.2">
      <c r="F2148" s="14"/>
      <c r="AX2148" s="8" t="s">
        <v>4823</v>
      </c>
      <c r="AY2148" s="8" t="s">
        <v>4824</v>
      </c>
      <c r="AZ2148" s="8" t="s">
        <v>1623</v>
      </c>
      <c r="BA2148" s="9">
        <v>2463.8516619929101</v>
      </c>
      <c r="BB2148" s="9">
        <v>2021.0752538220399</v>
      </c>
      <c r="BC2148" s="9">
        <v>104.31586420679299</v>
      </c>
      <c r="BD2148" s="9">
        <v>371</v>
      </c>
      <c r="BE2148" s="9">
        <v>2773</v>
      </c>
      <c r="BF2148" s="9">
        <v>676.46447039999998</v>
      </c>
      <c r="BG2148" s="9"/>
      <c r="BH2148" s="9"/>
      <c r="BI2148" s="9">
        <v>2235.0296076135</v>
      </c>
      <c r="BJ2148" s="9"/>
      <c r="BK2148" s="9">
        <v>8976.4099412425294</v>
      </c>
      <c r="BL2148" s="9">
        <v>2402.7658014116</v>
      </c>
      <c r="BM2148" s="9"/>
      <c r="BN2148" s="9">
        <v>1548.75334027389</v>
      </c>
      <c r="BO2148" s="9"/>
      <c r="BP2148" s="9">
        <v>1170.1665431726699</v>
      </c>
      <c r="BQ2148" s="9"/>
      <c r="BR2148" s="9"/>
      <c r="BS2148" s="9"/>
      <c r="BT2148" s="9">
        <v>2021.0752538220399</v>
      </c>
      <c r="BU2148" s="9"/>
      <c r="BV2148" s="9"/>
      <c r="BW2148" s="9"/>
      <c r="BX2148" s="9"/>
    </row>
    <row r="2149" spans="6:76" x14ac:dyDescent="0.2">
      <c r="F2149" s="14"/>
      <c r="AX2149" s="8" t="s">
        <v>1308</v>
      </c>
      <c r="AY2149" s="8" t="s">
        <v>1308</v>
      </c>
      <c r="AZ2149" s="8" t="s">
        <v>1623</v>
      </c>
      <c r="BA2149" s="9">
        <v>2785.57658027548</v>
      </c>
      <c r="BB2149" s="9">
        <v>2021.92597211</v>
      </c>
      <c r="BC2149" s="9">
        <v>119.68891522960701</v>
      </c>
      <c r="BD2149" s="9"/>
      <c r="BE2149" s="9">
        <v>10623</v>
      </c>
      <c r="BF2149" s="9">
        <v>288.50178979999998</v>
      </c>
      <c r="BG2149" s="9"/>
      <c r="BH2149" s="9"/>
      <c r="BI2149" s="9">
        <v>1876.2112705396801</v>
      </c>
      <c r="BJ2149" s="9">
        <v>2507.2199840908702</v>
      </c>
      <c r="BK2149" s="9">
        <v>435.78333241847298</v>
      </c>
      <c r="BL2149" s="9">
        <v>1044.2710549025401</v>
      </c>
      <c r="BM2149" s="9"/>
      <c r="BN2149" s="9">
        <v>3341.9845367719499</v>
      </c>
      <c r="BO2149" s="9"/>
      <c r="BP2149" s="9"/>
      <c r="BQ2149" s="9"/>
      <c r="BR2149" s="9"/>
      <c r="BS2149" s="9"/>
      <c r="BT2149" s="9">
        <v>2167.6406736803201</v>
      </c>
      <c r="BU2149" s="9"/>
      <c r="BV2149" s="9"/>
      <c r="BW2149" s="9"/>
      <c r="BX2149" s="9"/>
    </row>
    <row r="2150" spans="6:76" x14ac:dyDescent="0.2">
      <c r="F2150" s="14"/>
      <c r="AX2150" s="8" t="s">
        <v>1136</v>
      </c>
      <c r="AY2150" s="8" t="s">
        <v>4825</v>
      </c>
      <c r="AZ2150" s="8" t="s">
        <v>1623</v>
      </c>
      <c r="BA2150" s="9">
        <v>2967.9623422278601</v>
      </c>
      <c r="BB2150" s="9">
        <v>2023.7098302199299</v>
      </c>
      <c r="BC2150" s="9">
        <v>103.847965701495</v>
      </c>
      <c r="BD2150" s="9"/>
      <c r="BE2150" s="9">
        <v>3763</v>
      </c>
      <c r="BF2150" s="9">
        <v>601.48010190000002</v>
      </c>
      <c r="BG2150" s="9">
        <v>909.5671992</v>
      </c>
      <c r="BH2150" s="9"/>
      <c r="BI2150" s="9">
        <v>1732.42427557977</v>
      </c>
      <c r="BJ2150" s="9">
        <v>11868.7197911243</v>
      </c>
      <c r="BK2150" s="9"/>
      <c r="BL2150" s="9">
        <v>2646.8153952146299</v>
      </c>
      <c r="BM2150" s="9"/>
      <c r="BN2150" s="9">
        <v>2023.7098302199299</v>
      </c>
      <c r="BO2150" s="9"/>
      <c r="BP2150" s="9"/>
      <c r="BQ2150" s="9"/>
      <c r="BR2150" s="9"/>
      <c r="BS2150" s="9">
        <v>2086.28452402012</v>
      </c>
      <c r="BT2150" s="9">
        <v>2021.0752538220399</v>
      </c>
      <c r="BU2150" s="9"/>
      <c r="BV2150" s="9"/>
      <c r="BW2150" s="9">
        <v>3074.5093934256902</v>
      </c>
      <c r="BX2150" s="9">
        <v>1920</v>
      </c>
    </row>
    <row r="2151" spans="6:76" x14ac:dyDescent="0.2">
      <c r="F2151" s="14"/>
      <c r="AX2151" s="8" t="s">
        <v>4826</v>
      </c>
      <c r="AY2151" s="8" t="s">
        <v>4827</v>
      </c>
      <c r="AZ2151" s="8" t="s">
        <v>1623</v>
      </c>
      <c r="BA2151" s="9">
        <v>2117.4830139885898</v>
      </c>
      <c r="BB2151" s="9">
        <v>2026.1957248526601</v>
      </c>
      <c r="BC2151" s="9">
        <v>88.850893225552696</v>
      </c>
      <c r="BD2151" s="9"/>
      <c r="BE2151" s="9"/>
      <c r="BF2151" s="9">
        <v>56.98846236</v>
      </c>
      <c r="BG2151" s="9"/>
      <c r="BH2151" s="9"/>
      <c r="BI2151" s="9"/>
      <c r="BJ2151" s="9"/>
      <c r="BK2151" s="9"/>
      <c r="BL2151" s="9"/>
      <c r="BM2151" s="9">
        <v>4360.5521438890601</v>
      </c>
      <c r="BN2151" s="9"/>
      <c r="BO2151" s="9"/>
      <c r="BP2151" s="9">
        <v>1212.1431298913801</v>
      </c>
      <c r="BQ2151" s="9"/>
      <c r="BR2151" s="9">
        <v>2840.2483198139398</v>
      </c>
      <c r="BS2151" s="9"/>
      <c r="BT2151" s="9"/>
      <c r="BU2151" s="9"/>
      <c r="BV2151" s="9"/>
      <c r="BW2151" s="9"/>
      <c r="BX2151" s="9"/>
    </row>
    <row r="2152" spans="6:76" x14ac:dyDescent="0.2">
      <c r="F2152" s="14"/>
      <c r="AX2152" s="8" t="s">
        <v>4828</v>
      </c>
      <c r="AY2152" s="8" t="s">
        <v>4829</v>
      </c>
      <c r="AZ2152" s="8" t="s">
        <v>1623</v>
      </c>
      <c r="BA2152" s="9">
        <v>2416.7229363772799</v>
      </c>
      <c r="BB2152" s="9">
        <v>2026.90847456145</v>
      </c>
      <c r="BC2152" s="9">
        <v>68.074666309766997</v>
      </c>
      <c r="BD2152" s="9"/>
      <c r="BE2152" s="9">
        <v>1608</v>
      </c>
      <c r="BF2152" s="9">
        <v>673.75768040000003</v>
      </c>
      <c r="BG2152" s="9">
        <v>674.21408959999997</v>
      </c>
      <c r="BH2152" s="9">
        <v>4037.3725626</v>
      </c>
      <c r="BI2152" s="9">
        <v>914.63589790088804</v>
      </c>
      <c r="BJ2152" s="9"/>
      <c r="BK2152" s="9">
        <v>3917.0663030233</v>
      </c>
      <c r="BL2152" s="9">
        <v>2078.7595135879401</v>
      </c>
      <c r="BM2152" s="9"/>
      <c r="BN2152" s="9">
        <v>2467.4002516841902</v>
      </c>
      <c r="BO2152" s="9">
        <v>2440.9507737859499</v>
      </c>
      <c r="BP2152" s="9">
        <v>1883.46072841007</v>
      </c>
      <c r="BQ2152" s="9"/>
      <c r="BR2152" s="9"/>
      <c r="BS2152" s="9">
        <v>1975.05743553496</v>
      </c>
      <c r="BT2152" s="9"/>
      <c r="BU2152" s="9"/>
      <c r="BV2152" s="9"/>
      <c r="BW2152" s="9"/>
      <c r="BX2152" s="9">
        <v>6330</v>
      </c>
    </row>
    <row r="2153" spans="6:76" x14ac:dyDescent="0.2">
      <c r="F2153" s="14"/>
      <c r="AX2153" s="8" t="s">
        <v>1153</v>
      </c>
      <c r="AY2153" s="8" t="s">
        <v>4830</v>
      </c>
      <c r="AZ2153" s="8" t="s">
        <v>1623</v>
      </c>
      <c r="BA2153" s="9">
        <v>2372.61288496098</v>
      </c>
      <c r="BB2153" s="9">
        <v>2029.6625746663201</v>
      </c>
      <c r="BC2153" s="9">
        <v>60.8125865063462</v>
      </c>
      <c r="BD2153" s="9"/>
      <c r="BE2153" s="9">
        <v>3690</v>
      </c>
      <c r="BF2153" s="9">
        <v>278.76498550000002</v>
      </c>
      <c r="BG2153" s="9">
        <v>1816.358121</v>
      </c>
      <c r="BH2153" s="9"/>
      <c r="BI2153" s="9"/>
      <c r="BJ2153" s="9"/>
      <c r="BK2153" s="9">
        <v>1327.79595877508</v>
      </c>
      <c r="BL2153" s="9"/>
      <c r="BM2153" s="9">
        <v>3045.2107978991098</v>
      </c>
      <c r="BN2153" s="9">
        <v>5207.2819719275303</v>
      </c>
      <c r="BO2153" s="9"/>
      <c r="BP2153" s="9">
        <v>2029.6625746663201</v>
      </c>
      <c r="BQ2153" s="9"/>
      <c r="BR2153" s="9"/>
      <c r="BS2153" s="9">
        <v>1648.4415548807999</v>
      </c>
      <c r="BT2153" s="9"/>
      <c r="BU2153" s="9"/>
      <c r="BV2153" s="9"/>
      <c r="BW2153" s="9"/>
      <c r="BX2153" s="9">
        <v>2310</v>
      </c>
    </row>
    <row r="2154" spans="6:76" x14ac:dyDescent="0.2">
      <c r="F2154" s="14"/>
      <c r="AX2154" s="8" t="s">
        <v>1193</v>
      </c>
      <c r="AY2154" s="8" t="s">
        <v>4831</v>
      </c>
      <c r="AZ2154" s="8" t="s">
        <v>1623</v>
      </c>
      <c r="BA2154" s="9">
        <v>2404.1838877474602</v>
      </c>
      <c r="BB2154" s="9">
        <v>2029.87562458501</v>
      </c>
      <c r="BC2154" s="9">
        <v>61.233239939540702</v>
      </c>
      <c r="BD2154" s="9"/>
      <c r="BE2154" s="9">
        <v>6618</v>
      </c>
      <c r="BF2154" s="9">
        <v>714.40508790000001</v>
      </c>
      <c r="BG2154" s="9">
        <v>1692.154974</v>
      </c>
      <c r="BH2154" s="9"/>
      <c r="BI2154" s="9">
        <v>1896.18755091504</v>
      </c>
      <c r="BJ2154" s="9"/>
      <c r="BK2154" s="9"/>
      <c r="BL2154" s="9">
        <v>1605.9463799693399</v>
      </c>
      <c r="BM2154" s="9"/>
      <c r="BN2154" s="9">
        <v>2809.2261270906602</v>
      </c>
      <c r="BO2154" s="9">
        <v>2173.57956435191</v>
      </c>
      <c r="BP2154" s="9">
        <v>1167.6572131334799</v>
      </c>
      <c r="BQ2154" s="9">
        <v>3410.8467811343398</v>
      </c>
      <c r="BR2154" s="9">
        <v>2492.0202541744402</v>
      </c>
      <c r="BS2154" s="9">
        <v>2029.87562458501</v>
      </c>
      <c r="BT2154" s="9"/>
      <c r="BU2154" s="9"/>
      <c r="BV2154" s="9"/>
      <c r="BW2154" s="9">
        <v>3054.4909834627701</v>
      </c>
      <c r="BX2154" s="9">
        <v>1590</v>
      </c>
    </row>
    <row r="2155" spans="6:76" x14ac:dyDescent="0.2">
      <c r="F2155" s="14"/>
      <c r="AX2155" s="8" t="s">
        <v>856</v>
      </c>
      <c r="AY2155" s="8" t="s">
        <v>4832</v>
      </c>
      <c r="AZ2155" s="8" t="s">
        <v>1623</v>
      </c>
      <c r="BA2155" s="9">
        <v>2190.2063833398201</v>
      </c>
      <c r="BB2155" s="9">
        <v>2030</v>
      </c>
      <c r="BC2155" s="9">
        <v>63.855218602085799</v>
      </c>
      <c r="BD2155" s="9">
        <v>556</v>
      </c>
      <c r="BE2155" s="9">
        <v>2752</v>
      </c>
      <c r="BF2155" s="9">
        <v>566.35036679999996</v>
      </c>
      <c r="BG2155" s="9"/>
      <c r="BH2155" s="9"/>
      <c r="BI2155" s="9">
        <v>3720.4104562296502</v>
      </c>
      <c r="BJ2155" s="9"/>
      <c r="BK2155" s="9">
        <v>619.31511594675203</v>
      </c>
      <c r="BL2155" s="9">
        <v>4127.4000715433504</v>
      </c>
      <c r="BM2155" s="9"/>
      <c r="BN2155" s="9">
        <v>3368.8517285370299</v>
      </c>
      <c r="BO2155" s="9"/>
      <c r="BP2155" s="9"/>
      <c r="BQ2155" s="9"/>
      <c r="BR2155" s="9"/>
      <c r="BS2155" s="9"/>
      <c r="BT2155" s="9"/>
      <c r="BU2155" s="9"/>
      <c r="BV2155" s="9">
        <v>1971.5297110016099</v>
      </c>
      <c r="BW2155" s="9"/>
      <c r="BX2155" s="9">
        <v>2030</v>
      </c>
    </row>
    <row r="2156" spans="6:76" x14ac:dyDescent="0.2">
      <c r="F2156" s="14"/>
      <c r="AX2156" s="8" t="s">
        <v>1001</v>
      </c>
      <c r="AY2156" s="8" t="s">
        <v>4833</v>
      </c>
      <c r="AZ2156" s="8" t="s">
        <v>1623</v>
      </c>
      <c r="BA2156" s="9">
        <v>2236.1981414480601</v>
      </c>
      <c r="BB2156" s="9">
        <v>2030</v>
      </c>
      <c r="BC2156" s="9">
        <v>47.5144140076752</v>
      </c>
      <c r="BD2156" s="9">
        <v>2030</v>
      </c>
      <c r="BE2156" s="9">
        <v>4643</v>
      </c>
      <c r="BF2156" s="9">
        <v>236.25885030000001</v>
      </c>
      <c r="BG2156" s="9"/>
      <c r="BH2156" s="9"/>
      <c r="BI2156" s="9">
        <v>1790.03426706287</v>
      </c>
      <c r="BJ2156" s="9"/>
      <c r="BK2156" s="9">
        <v>2229.0189889878402</v>
      </c>
      <c r="BL2156" s="9">
        <v>2028.77974666718</v>
      </c>
      <c r="BM2156" s="9"/>
      <c r="BN2156" s="9">
        <v>2479.2702812632101</v>
      </c>
      <c r="BO2156" s="9"/>
      <c r="BP2156" s="9">
        <v>1671.89415516858</v>
      </c>
      <c r="BQ2156" s="9"/>
      <c r="BR2156" s="9">
        <v>2780.3896974044501</v>
      </c>
      <c r="BS2156" s="9">
        <v>1849.5335690745201</v>
      </c>
      <c r="BT2156" s="9"/>
      <c r="BU2156" s="9"/>
      <c r="BV2156" s="9"/>
      <c r="BW2156" s="9"/>
      <c r="BX2156" s="9">
        <v>2860</v>
      </c>
    </row>
    <row r="2157" spans="6:76" x14ac:dyDescent="0.2">
      <c r="F2157" s="14"/>
      <c r="AX2157" s="8" t="s">
        <v>4834</v>
      </c>
      <c r="AY2157" s="8" t="s">
        <v>4835</v>
      </c>
      <c r="AZ2157" s="8" t="s">
        <v>1623</v>
      </c>
      <c r="BA2157" s="9">
        <v>2358.6747125880001</v>
      </c>
      <c r="BB2157" s="9">
        <v>2030.59467767561</v>
      </c>
      <c r="BC2157" s="9">
        <v>48.723983870764101</v>
      </c>
      <c r="BD2157" s="9"/>
      <c r="BE2157" s="9">
        <v>1946</v>
      </c>
      <c r="BF2157" s="9">
        <v>417.91951779999999</v>
      </c>
      <c r="BG2157" s="9"/>
      <c r="BH2157" s="9"/>
      <c r="BI2157" s="9">
        <v>4481.7284748014999</v>
      </c>
      <c r="BJ2157" s="9">
        <v>1851.8335350602299</v>
      </c>
      <c r="BK2157" s="9"/>
      <c r="BL2157" s="9">
        <v>2712.0454335116801</v>
      </c>
      <c r="BM2157" s="9"/>
      <c r="BN2157" s="9">
        <v>1677.1232401196401</v>
      </c>
      <c r="BO2157" s="9">
        <v>2328.3758951881</v>
      </c>
      <c r="BP2157" s="9">
        <v>2030.59467767561</v>
      </c>
      <c r="BQ2157" s="9"/>
      <c r="BR2157" s="9">
        <v>4123.4132939091496</v>
      </c>
      <c r="BS2157" s="9">
        <v>2310.69168574783</v>
      </c>
      <c r="BT2157" s="9">
        <v>1892.5850337545301</v>
      </c>
      <c r="BU2157" s="9"/>
      <c r="BV2157" s="9"/>
      <c r="BW2157" s="9">
        <v>3690.4604760757602</v>
      </c>
      <c r="BX2157" s="9">
        <v>1200</v>
      </c>
    </row>
    <row r="2158" spans="6:76" x14ac:dyDescent="0.2">
      <c r="F2158" s="14"/>
      <c r="AX2158" s="8" t="s">
        <v>879</v>
      </c>
      <c r="AY2158" s="8" t="s">
        <v>4836</v>
      </c>
      <c r="AZ2158" s="8" t="s">
        <v>1623</v>
      </c>
      <c r="BA2158" s="9">
        <v>2172.5601357270898</v>
      </c>
      <c r="BB2158" s="9">
        <v>2031.2918319436701</v>
      </c>
      <c r="BC2158" s="9">
        <v>37.099703042942899</v>
      </c>
      <c r="BD2158" s="9"/>
      <c r="BE2158" s="9">
        <v>2768</v>
      </c>
      <c r="BF2158" s="9"/>
      <c r="BG2158" s="9"/>
      <c r="BH2158" s="9"/>
      <c r="BI2158" s="9"/>
      <c r="BJ2158" s="9"/>
      <c r="BK2158" s="9"/>
      <c r="BL2158" s="9"/>
      <c r="BM2158" s="9"/>
      <c r="BN2158" s="9">
        <v>1436.97339956511</v>
      </c>
      <c r="BO2158" s="9"/>
      <c r="BP2158" s="9">
        <v>1509.3073889237401</v>
      </c>
      <c r="BQ2158" s="9"/>
      <c r="BR2158" s="9"/>
      <c r="BS2158" s="9">
        <v>1467.80375091007</v>
      </c>
      <c r="BT2158" s="9"/>
      <c r="BU2158" s="9"/>
      <c r="BV2158" s="9">
        <v>2553.2762749635899</v>
      </c>
      <c r="BW2158" s="9"/>
      <c r="BX2158" s="9">
        <v>3300</v>
      </c>
    </row>
    <row r="2159" spans="6:76" x14ac:dyDescent="0.2">
      <c r="F2159" s="14"/>
      <c r="AX2159" s="8" t="s">
        <v>4837</v>
      </c>
      <c r="AY2159" s="8" t="s">
        <v>4838</v>
      </c>
      <c r="AZ2159" s="8" t="s">
        <v>1623</v>
      </c>
      <c r="BA2159" s="9">
        <v>2213.24123267405</v>
      </c>
      <c r="BB2159" s="9">
        <v>2035.1108536633501</v>
      </c>
      <c r="BC2159" s="9">
        <v>63.442134503886898</v>
      </c>
      <c r="BD2159" s="9"/>
      <c r="BE2159" s="9">
        <v>1798</v>
      </c>
      <c r="BF2159" s="9"/>
      <c r="BG2159" s="9"/>
      <c r="BH2159" s="9"/>
      <c r="BI2159" s="9"/>
      <c r="BJ2159" s="9">
        <v>4799.47184275776</v>
      </c>
      <c r="BK2159" s="9"/>
      <c r="BL2159" s="9">
        <v>288.768556474761</v>
      </c>
      <c r="BM2159" s="9"/>
      <c r="BN2159" s="9">
        <v>856.95778951980799</v>
      </c>
      <c r="BO2159" s="9"/>
      <c r="BP2159" s="9">
        <v>1220.57309741425</v>
      </c>
      <c r="BQ2159" s="9"/>
      <c r="BR2159" s="9">
        <v>2442.5363549346198</v>
      </c>
      <c r="BS2159" s="9">
        <v>2035.1108536633501</v>
      </c>
      <c r="BT2159" s="9"/>
      <c r="BU2159" s="9"/>
      <c r="BV2159" s="9">
        <v>2926.6851465350301</v>
      </c>
      <c r="BW2159" s="9">
        <v>3551.0674527668798</v>
      </c>
      <c r="BX2159" s="9"/>
    </row>
    <row r="2160" spans="6:76" x14ac:dyDescent="0.2">
      <c r="F2160" s="14"/>
      <c r="AX2160" s="8" t="s">
        <v>4839</v>
      </c>
      <c r="AY2160" s="8" t="s">
        <v>4840</v>
      </c>
      <c r="AZ2160" s="8" t="s">
        <v>1640</v>
      </c>
      <c r="BA2160" s="9">
        <v>1459.0994362136901</v>
      </c>
      <c r="BB2160" s="9">
        <v>2036.3574919612199</v>
      </c>
      <c r="BC2160" s="9">
        <v>74.151946864782005</v>
      </c>
      <c r="BD2160" s="9"/>
      <c r="BE2160" s="9"/>
      <c r="BF2160" s="9"/>
      <c r="BG2160" s="9"/>
      <c r="BH2160" s="9"/>
      <c r="BI2160" s="9"/>
      <c r="BJ2160" s="9"/>
      <c r="BK2160" s="9"/>
      <c r="BL2160" s="9">
        <v>210.94081667984301</v>
      </c>
      <c r="BM2160" s="9"/>
      <c r="BN2160" s="9">
        <v>2036.3574919612199</v>
      </c>
      <c r="BO2160" s="9"/>
      <c r="BP2160" s="9"/>
      <c r="BQ2160" s="9"/>
      <c r="BR2160" s="9"/>
      <c r="BS2160" s="9"/>
      <c r="BT2160" s="9"/>
      <c r="BU2160" s="9"/>
      <c r="BV2160" s="9"/>
      <c r="BW2160" s="9"/>
      <c r="BX2160" s="9">
        <v>2130</v>
      </c>
    </row>
    <row r="2161" spans="6:76" x14ac:dyDescent="0.2">
      <c r="F2161" s="14"/>
      <c r="AX2161" s="8" t="s">
        <v>613</v>
      </c>
      <c r="AY2161" s="8" t="s">
        <v>4841</v>
      </c>
      <c r="AZ2161" s="8" t="s">
        <v>1623</v>
      </c>
      <c r="BA2161" s="9">
        <v>2100.4978533123699</v>
      </c>
      <c r="BB2161" s="9">
        <v>2037.1448609689901</v>
      </c>
      <c r="BC2161" s="9">
        <v>52.182498788791698</v>
      </c>
      <c r="BD2161" s="9"/>
      <c r="BE2161" s="9">
        <v>1285</v>
      </c>
      <c r="BF2161" s="9">
        <v>363.93067569999999</v>
      </c>
      <c r="BG2161" s="9"/>
      <c r="BH2161" s="9">
        <v>833.05228226999998</v>
      </c>
      <c r="BI2161" s="9">
        <v>2037.1448609689901</v>
      </c>
      <c r="BJ2161" s="9">
        <v>4131.2224999094697</v>
      </c>
      <c r="BK2161" s="9">
        <v>2035.48299183513</v>
      </c>
      <c r="BL2161" s="9">
        <v>3556.1081074552098</v>
      </c>
      <c r="BM2161" s="9"/>
      <c r="BN2161" s="9">
        <v>1540.6632493823699</v>
      </c>
      <c r="BO2161" s="9">
        <v>2521.8376764125201</v>
      </c>
      <c r="BP2161" s="9"/>
      <c r="BQ2161" s="9"/>
      <c r="BR2161" s="9">
        <v>2687.0469679371099</v>
      </c>
      <c r="BS2161" s="9">
        <v>2133.7291716329701</v>
      </c>
      <c r="BT2161" s="9"/>
      <c r="BU2161" s="9"/>
      <c r="BV2161" s="9"/>
      <c r="BW2161" s="9">
        <v>3101.2536095570299</v>
      </c>
      <c r="BX2161" s="9">
        <v>1080</v>
      </c>
    </row>
    <row r="2162" spans="6:76" x14ac:dyDescent="0.2">
      <c r="F2162" s="14"/>
      <c r="AX2162" s="8" t="s">
        <v>4842</v>
      </c>
      <c r="AY2162" s="8" t="s">
        <v>4843</v>
      </c>
      <c r="AZ2162" s="8" t="s">
        <v>1640</v>
      </c>
      <c r="BA2162" s="9">
        <v>10544.003805905</v>
      </c>
      <c r="BB2162" s="9">
        <v>2037.2564891223701</v>
      </c>
      <c r="BC2162" s="9">
        <v>275.140009337283</v>
      </c>
      <c r="BD2162" s="9"/>
      <c r="BE2162" s="9">
        <v>2094</v>
      </c>
      <c r="BF2162" s="9">
        <v>93.513851610000003</v>
      </c>
      <c r="BG2162" s="9"/>
      <c r="BH2162" s="9"/>
      <c r="BI2162" s="9">
        <v>2430.77794731009</v>
      </c>
      <c r="BJ2162" s="9">
        <v>2424.1318973519801</v>
      </c>
      <c r="BK2162" s="9">
        <v>1887.00220267432</v>
      </c>
      <c r="BL2162" s="9">
        <v>1246.64168338633</v>
      </c>
      <c r="BM2162" s="9"/>
      <c r="BN2162" s="9">
        <v>414.95449512283301</v>
      </c>
      <c r="BO2162" s="9"/>
      <c r="BP2162" s="9">
        <v>1760.2758140830299</v>
      </c>
      <c r="BQ2162" s="9">
        <v>3629.6961321366398</v>
      </c>
      <c r="BR2162" s="9">
        <v>97965.791352157394</v>
      </c>
      <c r="BS2162" s="9"/>
      <c r="BT2162" s="9">
        <v>2037.2564891223701</v>
      </c>
      <c r="BU2162" s="9"/>
      <c r="BV2162" s="9"/>
      <c r="BW2162" s="9"/>
      <c r="BX2162" s="9"/>
    </row>
    <row r="2163" spans="6:76" x14ac:dyDescent="0.2">
      <c r="F2163" s="14"/>
      <c r="AX2163" s="8" t="s">
        <v>595</v>
      </c>
      <c r="AY2163" s="8" t="s">
        <v>595</v>
      </c>
      <c r="AZ2163" s="8" t="s">
        <v>1640</v>
      </c>
      <c r="BA2163" s="9">
        <v>3357.6129136107602</v>
      </c>
      <c r="BB2163" s="9">
        <v>2037.2564891223701</v>
      </c>
      <c r="BC2163" s="9">
        <v>130.82290280015101</v>
      </c>
      <c r="BD2163" s="9">
        <v>11406</v>
      </c>
      <c r="BE2163" s="9">
        <v>641</v>
      </c>
      <c r="BF2163" s="9">
        <v>296.90005000000002</v>
      </c>
      <c r="BG2163" s="9">
        <v>2430.0501359999998</v>
      </c>
      <c r="BH2163" s="9"/>
      <c r="BI2163" s="9">
        <v>645.98834485999305</v>
      </c>
      <c r="BJ2163" s="9"/>
      <c r="BK2163" s="9">
        <v>1034.3818134892799</v>
      </c>
      <c r="BL2163" s="9">
        <v>1712.58439174007</v>
      </c>
      <c r="BM2163" s="9"/>
      <c r="BN2163" s="9"/>
      <c r="BO2163" s="9">
        <v>2230.3796628442601</v>
      </c>
      <c r="BP2163" s="9">
        <v>2388.7432893248601</v>
      </c>
      <c r="BQ2163" s="9"/>
      <c r="BR2163" s="9">
        <v>2464.4951330400099</v>
      </c>
      <c r="BS2163" s="9">
        <v>1761.18856651905</v>
      </c>
      <c r="BT2163" s="9">
        <v>2037.2564891223701</v>
      </c>
      <c r="BU2163" s="9"/>
      <c r="BV2163" s="9"/>
      <c r="BW2163" s="9"/>
      <c r="BX2163" s="9">
        <v>14600</v>
      </c>
    </row>
    <row r="2164" spans="6:76" x14ac:dyDescent="0.2">
      <c r="F2164" s="14"/>
      <c r="AX2164" s="8" t="s">
        <v>989</v>
      </c>
      <c r="AY2164" s="8" t="s">
        <v>4844</v>
      </c>
      <c r="AZ2164" s="8" t="s">
        <v>1623</v>
      </c>
      <c r="BA2164" s="9">
        <v>2971.9490215210799</v>
      </c>
      <c r="BB2164" s="9">
        <v>2037.2564891223701</v>
      </c>
      <c r="BC2164" s="9">
        <v>76.851689632921804</v>
      </c>
      <c r="BD2164" s="9">
        <v>1554</v>
      </c>
      <c r="BE2164" s="9">
        <v>3566</v>
      </c>
      <c r="BF2164" s="9">
        <v>474.34982209999998</v>
      </c>
      <c r="BG2164" s="9"/>
      <c r="BH2164" s="9">
        <v>3673.9170727999999</v>
      </c>
      <c r="BI2164" s="9">
        <v>1617.0461104481101</v>
      </c>
      <c r="BJ2164" s="9"/>
      <c r="BK2164" s="9"/>
      <c r="BL2164" s="9">
        <v>1612.1267122120701</v>
      </c>
      <c r="BM2164" s="9">
        <v>6929.7435162258098</v>
      </c>
      <c r="BN2164" s="9">
        <v>7442.2116284385302</v>
      </c>
      <c r="BO2164" s="9"/>
      <c r="BP2164" s="9">
        <v>1375.08699039818</v>
      </c>
      <c r="BQ2164" s="9"/>
      <c r="BR2164" s="9">
        <v>2409.70089498682</v>
      </c>
      <c r="BS2164" s="9"/>
      <c r="BT2164" s="9">
        <v>2037.2564891223701</v>
      </c>
      <c r="BU2164" s="9"/>
      <c r="BV2164" s="9"/>
      <c r="BW2164" s="9"/>
      <c r="BX2164" s="9"/>
    </row>
    <row r="2165" spans="6:76" x14ac:dyDescent="0.2">
      <c r="F2165" s="14"/>
      <c r="AX2165" s="8" t="s">
        <v>665</v>
      </c>
      <c r="AY2165" s="8" t="s">
        <v>4845</v>
      </c>
      <c r="AZ2165" s="8" t="s">
        <v>1623</v>
      </c>
      <c r="BA2165" s="9">
        <v>2527.2940423888099</v>
      </c>
      <c r="BB2165" s="9">
        <v>2038.00425966032</v>
      </c>
      <c r="BC2165" s="9">
        <v>74.781324485684905</v>
      </c>
      <c r="BD2165" s="9">
        <v>6712</v>
      </c>
      <c r="BE2165" s="9">
        <v>3093</v>
      </c>
      <c r="BF2165" s="9">
        <v>233.4920989</v>
      </c>
      <c r="BG2165" s="9"/>
      <c r="BH2165" s="9"/>
      <c r="BI2165" s="9">
        <v>1271.5323631225399</v>
      </c>
      <c r="BJ2165" s="9">
        <v>1792.9517727042901</v>
      </c>
      <c r="BK2165" s="9">
        <v>4474.4261029733498</v>
      </c>
      <c r="BL2165" s="9">
        <v>2701.2335804448899</v>
      </c>
      <c r="BM2165" s="9"/>
      <c r="BN2165" s="9">
        <v>961.52302068438496</v>
      </c>
      <c r="BO2165" s="9"/>
      <c r="BP2165" s="9"/>
      <c r="BQ2165" s="9"/>
      <c r="BR2165" s="9"/>
      <c r="BS2165" s="9">
        <v>1749.7247384423199</v>
      </c>
      <c r="BT2165" s="9">
        <v>2283.0567466163602</v>
      </c>
      <c r="BU2165" s="9"/>
      <c r="BV2165" s="9"/>
      <c r="BW2165" s="9"/>
      <c r="BX2165" s="9"/>
    </row>
    <row r="2166" spans="6:76" x14ac:dyDescent="0.2">
      <c r="F2166" s="14"/>
      <c r="AX2166" s="8" t="s">
        <v>4846</v>
      </c>
      <c r="AY2166" s="8" t="s">
        <v>4847</v>
      </c>
      <c r="AZ2166" s="8" t="s">
        <v>1623</v>
      </c>
      <c r="BA2166" s="9">
        <v>2333.3482973985001</v>
      </c>
      <c r="BB2166" s="9">
        <v>2038.0545214976801</v>
      </c>
      <c r="BC2166" s="9">
        <v>54.436697454640097</v>
      </c>
      <c r="BD2166" s="9"/>
      <c r="BE2166" s="9">
        <v>1722</v>
      </c>
      <c r="BF2166" s="9">
        <v>1287.0977789999999</v>
      </c>
      <c r="BG2166" s="9"/>
      <c r="BH2166" s="9">
        <v>4766.3454761000003</v>
      </c>
      <c r="BI2166" s="9">
        <v>1742.16563395868</v>
      </c>
      <c r="BJ2166" s="9"/>
      <c r="BK2166" s="9">
        <v>3199.7471333293201</v>
      </c>
      <c r="BL2166" s="9">
        <v>3460.3869599882601</v>
      </c>
      <c r="BM2166" s="9"/>
      <c r="BN2166" s="9">
        <v>2195.33717271256</v>
      </c>
      <c r="BO2166" s="9"/>
      <c r="BP2166" s="9">
        <v>2038.0545214976801</v>
      </c>
      <c r="BQ2166" s="9"/>
      <c r="BR2166" s="9"/>
      <c r="BS2166" s="9"/>
      <c r="BT2166" s="9"/>
      <c r="BU2166" s="9"/>
      <c r="BV2166" s="9"/>
      <c r="BW2166" s="9"/>
      <c r="BX2166" s="9">
        <v>589</v>
      </c>
    </row>
    <row r="2167" spans="6:76" x14ac:dyDescent="0.2">
      <c r="F2167" s="14"/>
      <c r="AX2167" s="8" t="s">
        <v>675</v>
      </c>
      <c r="AY2167" s="8" t="s">
        <v>4848</v>
      </c>
      <c r="AZ2167" s="8" t="s">
        <v>1623</v>
      </c>
      <c r="BA2167" s="9">
        <v>2789.1546960477999</v>
      </c>
      <c r="BB2167" s="9">
        <v>2040.41554264704</v>
      </c>
      <c r="BC2167" s="9">
        <v>108.26733101212901</v>
      </c>
      <c r="BD2167" s="9">
        <v>5075</v>
      </c>
      <c r="BE2167" s="9">
        <v>538</v>
      </c>
      <c r="BF2167" s="9">
        <v>155.28999110000001</v>
      </c>
      <c r="BG2167" s="9"/>
      <c r="BH2167" s="9"/>
      <c r="BI2167" s="9">
        <v>862.87747541150497</v>
      </c>
      <c r="BJ2167" s="9">
        <v>9817.9310524495795</v>
      </c>
      <c r="BK2167" s="9">
        <v>2040.41554264704</v>
      </c>
      <c r="BL2167" s="9">
        <v>2257.9463635008101</v>
      </c>
      <c r="BM2167" s="9"/>
      <c r="BN2167" s="9">
        <v>1464.93183932123</v>
      </c>
      <c r="BO2167" s="9"/>
      <c r="BP2167" s="9"/>
      <c r="BQ2167" s="9"/>
      <c r="BR2167" s="9"/>
      <c r="BS2167" s="9"/>
      <c r="BT2167" s="9"/>
      <c r="BU2167" s="9"/>
      <c r="BV2167" s="9"/>
      <c r="BW2167" s="9"/>
      <c r="BX2167" s="9">
        <v>2890</v>
      </c>
    </row>
    <row r="2168" spans="6:76" x14ac:dyDescent="0.2">
      <c r="F2168" s="14"/>
      <c r="AX2168" s="8" t="s">
        <v>4849</v>
      </c>
      <c r="AY2168" s="8" t="s">
        <v>4850</v>
      </c>
      <c r="AZ2168" s="8" t="s">
        <v>1623</v>
      </c>
      <c r="BA2168" s="9">
        <v>2489.4242677387401</v>
      </c>
      <c r="BB2168" s="9">
        <v>2040.76907794167</v>
      </c>
      <c r="BC2168" s="9">
        <v>66.902925775439996</v>
      </c>
      <c r="BD2168" s="9"/>
      <c r="BE2168" s="9">
        <v>3481</v>
      </c>
      <c r="BF2168" s="9">
        <v>376.69305500000002</v>
      </c>
      <c r="BG2168" s="9"/>
      <c r="BH2168" s="9"/>
      <c r="BI2168" s="9">
        <v>5491.7740913564203</v>
      </c>
      <c r="BJ2168" s="9"/>
      <c r="BK2168" s="9">
        <v>1777.60340704949</v>
      </c>
      <c r="BL2168" s="9">
        <v>2264.8915631457699</v>
      </c>
      <c r="BM2168" s="9">
        <v>4848.4297488326101</v>
      </c>
      <c r="BN2168" s="9">
        <v>639.75016618548705</v>
      </c>
      <c r="BO2168" s="9">
        <v>2417.12838054853</v>
      </c>
      <c r="BP2168" s="9">
        <v>1816.64659273757</v>
      </c>
      <c r="BQ2168" s="9"/>
      <c r="BR2168" s="9"/>
      <c r="BS2168" s="9">
        <v>1780.32567253158</v>
      </c>
      <c r="BT2168" s="9"/>
      <c r="BU2168" s="9"/>
      <c r="BV2168" s="9"/>
      <c r="BW2168" s="9"/>
      <c r="BX2168" s="9"/>
    </row>
    <row r="2169" spans="6:76" x14ac:dyDescent="0.2">
      <c r="F2169" s="14"/>
      <c r="AX2169" s="8" t="s">
        <v>555</v>
      </c>
      <c r="AY2169" s="8" t="s">
        <v>4851</v>
      </c>
      <c r="AZ2169" s="8" t="s">
        <v>1623</v>
      </c>
      <c r="BA2169" s="9">
        <v>1906.4948075295699</v>
      </c>
      <c r="BB2169" s="9">
        <v>2041</v>
      </c>
      <c r="BC2169" s="9">
        <v>50.691598629135797</v>
      </c>
      <c r="BD2169" s="9">
        <v>521</v>
      </c>
      <c r="BE2169" s="9">
        <v>2041</v>
      </c>
      <c r="BF2169" s="9">
        <v>298.33898090000002</v>
      </c>
      <c r="BG2169" s="9">
        <v>382.85604999999998</v>
      </c>
      <c r="BH2169" s="9"/>
      <c r="BI2169" s="9">
        <v>2030.7362442613201</v>
      </c>
      <c r="BJ2169" s="9"/>
      <c r="BK2169" s="9"/>
      <c r="BL2169" s="9">
        <v>2938.3834628140298</v>
      </c>
      <c r="BM2169" s="9"/>
      <c r="BN2169" s="9">
        <v>1168.4152996114999</v>
      </c>
      <c r="BO2169" s="9">
        <v>2396.2041031735098</v>
      </c>
      <c r="BP2169" s="9">
        <v>1998.9504178037801</v>
      </c>
      <c r="BQ2169" s="9">
        <v>3736.9979671388501</v>
      </c>
      <c r="BR2169" s="9">
        <v>2516.8653568582699</v>
      </c>
      <c r="BS2169" s="9">
        <v>2049.5205908365701</v>
      </c>
      <c r="BT2169" s="9">
        <v>1765.84927812001</v>
      </c>
      <c r="BU2169" s="9"/>
      <c r="BV2169" s="9">
        <v>2652.3043614256999</v>
      </c>
      <c r="BW2169" s="9"/>
      <c r="BX2169" s="9">
        <v>2100</v>
      </c>
    </row>
    <row r="2170" spans="6:76" x14ac:dyDescent="0.2">
      <c r="F2170" s="14"/>
      <c r="AX2170" s="8" t="s">
        <v>4852</v>
      </c>
      <c r="AY2170" s="8" t="s">
        <v>4853</v>
      </c>
      <c r="AZ2170" s="8" t="s">
        <v>1623</v>
      </c>
      <c r="BA2170" s="9">
        <v>1840.3955292379701</v>
      </c>
      <c r="BB2170" s="9">
        <v>2041.00346952161</v>
      </c>
      <c r="BC2170" s="9">
        <v>61.330122406964101</v>
      </c>
      <c r="BD2170" s="9"/>
      <c r="BE2170" s="9">
        <v>1944</v>
      </c>
      <c r="BF2170" s="9">
        <v>242.46831610000001</v>
      </c>
      <c r="BG2170" s="9"/>
      <c r="BH2170" s="9"/>
      <c r="BI2170" s="9">
        <v>2753.12372492126</v>
      </c>
      <c r="BJ2170" s="9"/>
      <c r="BK2170" s="9"/>
      <c r="BL2170" s="9">
        <v>3722.3516590582099</v>
      </c>
      <c r="BM2170" s="9"/>
      <c r="BN2170" s="9">
        <v>1338.0801418475801</v>
      </c>
      <c r="BO2170" s="9">
        <v>2152.6189761855298</v>
      </c>
      <c r="BP2170" s="9"/>
      <c r="BQ2170" s="9"/>
      <c r="BR2170" s="9"/>
      <c r="BS2170" s="9">
        <v>2041.00346952161</v>
      </c>
      <c r="BT2170" s="9"/>
      <c r="BU2170" s="9"/>
      <c r="BV2170" s="9">
        <v>2185.9134755075202</v>
      </c>
      <c r="BW2170" s="9"/>
      <c r="BX2170" s="9">
        <v>184</v>
      </c>
    </row>
    <row r="2171" spans="6:76" x14ac:dyDescent="0.2">
      <c r="F2171" s="14"/>
      <c r="AX2171" s="8" t="s">
        <v>4854</v>
      </c>
      <c r="AY2171" s="8" t="s">
        <v>4855</v>
      </c>
      <c r="AZ2171" s="8" t="s">
        <v>1623</v>
      </c>
      <c r="BA2171" s="9">
        <v>2390.9678372517801</v>
      </c>
      <c r="BB2171" s="9">
        <v>2041.3779811847301</v>
      </c>
      <c r="BC2171" s="9">
        <v>65.182018717690994</v>
      </c>
      <c r="BD2171" s="9"/>
      <c r="BE2171" s="9">
        <v>6381</v>
      </c>
      <c r="BF2171" s="9">
        <v>677.73760389999995</v>
      </c>
      <c r="BG2171" s="9"/>
      <c r="BH2171" s="9"/>
      <c r="BI2171" s="9">
        <v>1765.58313514728</v>
      </c>
      <c r="BJ2171" s="9">
        <v>3221.2470972939</v>
      </c>
      <c r="BK2171" s="9"/>
      <c r="BL2171" s="9">
        <v>1625.56000596478</v>
      </c>
      <c r="BM2171" s="9"/>
      <c r="BN2171" s="9">
        <v>1507.64114047762</v>
      </c>
      <c r="BO2171" s="9"/>
      <c r="BP2171" s="9">
        <v>2706.39937364757</v>
      </c>
      <c r="BQ2171" s="9"/>
      <c r="BR2171" s="9">
        <v>3036.4801730269601</v>
      </c>
      <c r="BS2171" s="9">
        <v>2476.6196991267798</v>
      </c>
      <c r="BT2171" s="9"/>
      <c r="BU2171" s="9"/>
      <c r="BV2171" s="9">
        <v>2041.3779811847301</v>
      </c>
      <c r="BW2171" s="9"/>
      <c r="BX2171" s="9">
        <v>861</v>
      </c>
    </row>
    <row r="2172" spans="6:76" x14ac:dyDescent="0.2">
      <c r="F2172" s="14"/>
      <c r="AX2172" s="8" t="s">
        <v>4856</v>
      </c>
      <c r="AY2172" s="8" t="s">
        <v>4857</v>
      </c>
      <c r="AZ2172" s="8" t="s">
        <v>1640</v>
      </c>
      <c r="BA2172" s="9">
        <v>1983.4813970912101</v>
      </c>
      <c r="BB2172" s="9">
        <v>2041.48448249427</v>
      </c>
      <c r="BC2172" s="9">
        <v>50.3039069298746</v>
      </c>
      <c r="BD2172" s="9">
        <v>882</v>
      </c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>
        <v>1722.2886944065001</v>
      </c>
      <c r="BQ2172" s="9">
        <v>3512.7141569651699</v>
      </c>
      <c r="BR2172" s="9">
        <v>2360.6802705820401</v>
      </c>
      <c r="BS2172" s="9"/>
      <c r="BT2172" s="9"/>
      <c r="BU2172" s="9"/>
      <c r="BV2172" s="9">
        <v>2442.2052605935801</v>
      </c>
      <c r="BW2172" s="9"/>
      <c r="BX2172" s="9">
        <v>981</v>
      </c>
    </row>
    <row r="2173" spans="6:76" x14ac:dyDescent="0.2">
      <c r="F2173" s="14"/>
      <c r="AX2173" s="8" t="s">
        <v>4858</v>
      </c>
      <c r="AY2173" s="8" t="s">
        <v>4859</v>
      </c>
      <c r="AZ2173" s="8" t="s">
        <v>1623</v>
      </c>
      <c r="BA2173" s="9">
        <v>2094.9599035563601</v>
      </c>
      <c r="BB2173" s="9">
        <v>2042.7581959865399</v>
      </c>
      <c r="BC2173" s="9">
        <v>64.283518128742699</v>
      </c>
      <c r="BD2173" s="9"/>
      <c r="BE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>
        <v>1277.34656326916</v>
      </c>
      <c r="BQ2173" s="9">
        <v>3606.3232222523702</v>
      </c>
      <c r="BR2173" s="9"/>
      <c r="BS2173" s="9"/>
      <c r="BT2173" s="9">
        <v>2808.1698287039198</v>
      </c>
      <c r="BU2173" s="9"/>
      <c r="BV2173" s="9"/>
      <c r="BW2173" s="9"/>
      <c r="BX2173" s="9">
        <v>688</v>
      </c>
    </row>
    <row r="2174" spans="6:76" x14ac:dyDescent="0.2">
      <c r="F2174" s="14"/>
      <c r="AX2174" s="8" t="s">
        <v>4860</v>
      </c>
      <c r="AY2174" s="8" t="s">
        <v>4861</v>
      </c>
      <c r="AZ2174" s="8" t="s">
        <v>1623</v>
      </c>
      <c r="BA2174" s="9">
        <v>1822.7132083239001</v>
      </c>
      <c r="BB2174" s="9">
        <v>2045.6912528714499</v>
      </c>
      <c r="BC2174" s="9">
        <v>52.397183925567198</v>
      </c>
      <c r="BD2174" s="9"/>
      <c r="BE2174" s="9">
        <v>3069</v>
      </c>
      <c r="BF2174" s="9">
        <v>135.96990460000001</v>
      </c>
      <c r="BG2174" s="9"/>
      <c r="BH2174" s="9"/>
      <c r="BI2174" s="9">
        <v>2048.4141299648099</v>
      </c>
      <c r="BJ2174" s="9"/>
      <c r="BK2174" s="9">
        <v>1470.0155905438901</v>
      </c>
      <c r="BL2174" s="9">
        <v>2207.5048785376398</v>
      </c>
      <c r="BM2174" s="9"/>
      <c r="BN2174" s="9">
        <v>1205.04531606366</v>
      </c>
      <c r="BO2174" s="9"/>
      <c r="BP2174" s="9">
        <v>2404.1502082571901</v>
      </c>
      <c r="BQ2174" s="9"/>
      <c r="BR2174" s="9"/>
      <c r="BS2174" s="9">
        <v>2042.9683757780999</v>
      </c>
      <c r="BT2174" s="9"/>
      <c r="BU2174" s="9"/>
      <c r="BV2174" s="9">
        <v>2988.06367949371</v>
      </c>
      <c r="BW2174" s="9"/>
      <c r="BX2174" s="9">
        <v>656</v>
      </c>
    </row>
    <row r="2175" spans="6:76" x14ac:dyDescent="0.2">
      <c r="F2175" s="14"/>
      <c r="AX2175" s="8" t="s">
        <v>998</v>
      </c>
      <c r="AY2175" s="8" t="s">
        <v>4862</v>
      </c>
      <c r="AZ2175" s="8" t="s">
        <v>1623</v>
      </c>
      <c r="BA2175" s="9">
        <v>2382.8391242381499</v>
      </c>
      <c r="BB2175" s="9">
        <v>2046.1691364333799</v>
      </c>
      <c r="BC2175" s="9">
        <v>54.6354768918698</v>
      </c>
      <c r="BD2175" s="9"/>
      <c r="BE2175" s="9">
        <v>2861</v>
      </c>
      <c r="BF2175" s="9">
        <v>1495.817008</v>
      </c>
      <c r="BG2175" s="9"/>
      <c r="BH2175" s="9">
        <v>2614.913548</v>
      </c>
      <c r="BI2175" s="9">
        <v>1161.3573468828999</v>
      </c>
      <c r="BJ2175" s="9"/>
      <c r="BK2175" s="9">
        <v>2273.79202149198</v>
      </c>
      <c r="BL2175" s="9">
        <v>1818.54625137477</v>
      </c>
      <c r="BM2175" s="9"/>
      <c r="BN2175" s="9">
        <v>5266.1739219732699</v>
      </c>
      <c r="BO2175" s="9"/>
      <c r="BP2175" s="9">
        <v>1571.1128961822801</v>
      </c>
      <c r="BQ2175" s="9"/>
      <c r="BR2175" s="9"/>
      <c r="BS2175" s="9"/>
      <c r="BT2175" s="9"/>
      <c r="BU2175" s="9"/>
      <c r="BV2175" s="9"/>
      <c r="BW2175" s="9"/>
      <c r="BX2175" s="9"/>
    </row>
    <row r="2176" spans="6:76" x14ac:dyDescent="0.2">
      <c r="F2176" s="14"/>
      <c r="AX2176" s="8" t="s">
        <v>4863</v>
      </c>
      <c r="AY2176" s="8" t="s">
        <v>4864</v>
      </c>
      <c r="AZ2176" s="8" t="s">
        <v>1623</v>
      </c>
      <c r="BA2176" s="9">
        <v>1951.4034024892001</v>
      </c>
      <c r="BB2176" s="9">
        <v>2046.45325205565</v>
      </c>
      <c r="BC2176" s="9">
        <v>62.851920010271897</v>
      </c>
      <c r="BD2176" s="9"/>
      <c r="BE2176" s="9"/>
      <c r="BF2176" s="9">
        <v>76.386609370000002</v>
      </c>
      <c r="BG2176" s="9"/>
      <c r="BH2176" s="9"/>
      <c r="BI2176" s="9"/>
      <c r="BJ2176" s="9"/>
      <c r="BK2176" s="9"/>
      <c r="BL2176" s="9">
        <v>1008.66568462423</v>
      </c>
      <c r="BM2176" s="9"/>
      <c r="BN2176" s="9"/>
      <c r="BO2176" s="9"/>
      <c r="BP2176" s="9">
        <v>2046.45325205565</v>
      </c>
      <c r="BQ2176" s="9"/>
      <c r="BR2176" s="9"/>
      <c r="BS2176" s="9">
        <v>2460.3383271410798</v>
      </c>
      <c r="BT2176" s="9"/>
      <c r="BU2176" s="9">
        <v>3987.2770389358502</v>
      </c>
      <c r="BV2176" s="9">
        <v>2350.70290529759</v>
      </c>
      <c r="BW2176" s="9"/>
      <c r="BX2176" s="9">
        <v>1730</v>
      </c>
    </row>
    <row r="2177" spans="6:76" x14ac:dyDescent="0.2">
      <c r="F2177" s="14"/>
      <c r="AX2177" s="8" t="s">
        <v>4865</v>
      </c>
      <c r="AY2177" s="8" t="s">
        <v>4866</v>
      </c>
      <c r="AZ2177" s="8" t="s">
        <v>1623</v>
      </c>
      <c r="BA2177" s="9">
        <v>2520.9590990204001</v>
      </c>
      <c r="BB2177" s="9">
        <v>2046.45325205565</v>
      </c>
      <c r="BC2177" s="9">
        <v>52.832519041441699</v>
      </c>
      <c r="BD2177" s="9"/>
      <c r="BE2177" s="9">
        <v>1835</v>
      </c>
      <c r="BF2177" s="9">
        <v>598.03632089999996</v>
      </c>
      <c r="BG2177" s="9"/>
      <c r="BH2177" s="9">
        <v>1883.0789926</v>
      </c>
      <c r="BI2177" s="9">
        <v>1531.96134799022</v>
      </c>
      <c r="BJ2177" s="9"/>
      <c r="BK2177" s="9">
        <v>3890.8468060710602</v>
      </c>
      <c r="BL2177" s="9">
        <v>5519.1068534428696</v>
      </c>
      <c r="BM2177" s="9"/>
      <c r="BN2177" s="9">
        <v>2698.6782171971799</v>
      </c>
      <c r="BO2177" s="9"/>
      <c r="BP2177" s="9">
        <v>2046.45325205565</v>
      </c>
      <c r="BQ2177" s="9"/>
      <c r="BR2177" s="9"/>
      <c r="BS2177" s="9">
        <v>1739.5463332181801</v>
      </c>
      <c r="BT2177" s="9"/>
      <c r="BU2177" s="9"/>
      <c r="BV2177" s="9">
        <v>3047.84196574927</v>
      </c>
      <c r="BW2177" s="9"/>
      <c r="BX2177" s="9">
        <v>2940</v>
      </c>
    </row>
    <row r="2178" spans="6:76" x14ac:dyDescent="0.2">
      <c r="F2178" s="14"/>
      <c r="AX2178" s="8" t="s">
        <v>4867</v>
      </c>
      <c r="AY2178" s="8" t="s">
        <v>4868</v>
      </c>
      <c r="AZ2178" s="8" t="s">
        <v>1623</v>
      </c>
      <c r="BA2178" s="9">
        <v>2757.5884098752999</v>
      </c>
      <c r="BB2178" s="9">
        <v>2047</v>
      </c>
      <c r="BC2178" s="9">
        <v>104.68101793693</v>
      </c>
      <c r="BD2178" s="9"/>
      <c r="BE2178" s="9">
        <v>2047</v>
      </c>
      <c r="BF2178" s="9">
        <v>391.12662999999998</v>
      </c>
      <c r="BG2178" s="9"/>
      <c r="BH2178" s="9"/>
      <c r="BI2178" s="9">
        <v>3491.8445618596602</v>
      </c>
      <c r="BJ2178" s="9"/>
      <c r="BK2178" s="9">
        <v>10881.0748546875</v>
      </c>
      <c r="BL2178" s="9">
        <v>2872.71706013323</v>
      </c>
      <c r="BM2178" s="9"/>
      <c r="BN2178" s="9">
        <v>490.85782686124702</v>
      </c>
      <c r="BO2178" s="9">
        <v>2244.8858856249699</v>
      </c>
      <c r="BP2178" s="9">
        <v>1920.2704430359199</v>
      </c>
      <c r="BQ2178" s="9"/>
      <c r="BR2178" s="9"/>
      <c r="BS2178" s="9">
        <v>1679.9721055110199</v>
      </c>
      <c r="BT2178" s="9"/>
      <c r="BU2178" s="9"/>
      <c r="BV2178" s="9">
        <v>3317.7231409147798</v>
      </c>
      <c r="BW2178" s="9"/>
      <c r="BX2178" s="9">
        <v>996</v>
      </c>
    </row>
    <row r="2179" spans="6:76" x14ac:dyDescent="0.2">
      <c r="F2179" s="14"/>
      <c r="AX2179" s="8" t="s">
        <v>482</v>
      </c>
      <c r="AY2179" s="8" t="s">
        <v>4869</v>
      </c>
      <c r="AZ2179" s="8" t="s">
        <v>1623</v>
      </c>
      <c r="BA2179" s="9">
        <v>2255.4407947648001</v>
      </c>
      <c r="BB2179" s="9">
        <v>2047.1282445611801</v>
      </c>
      <c r="BC2179" s="9">
        <v>74.395485092157699</v>
      </c>
      <c r="BD2179" s="9">
        <v>1737</v>
      </c>
      <c r="BE2179" s="9">
        <v>2057</v>
      </c>
      <c r="BF2179" s="9">
        <v>426.47836869999998</v>
      </c>
      <c r="BG2179" s="9"/>
      <c r="BH2179" s="9">
        <v>586.98574467000003</v>
      </c>
      <c r="BI2179" s="9">
        <v>3518.60344758575</v>
      </c>
      <c r="BJ2179" s="9"/>
      <c r="BK2179" s="9">
        <v>2899.7441948067399</v>
      </c>
      <c r="BL2179" s="9">
        <v>935.67784176546604</v>
      </c>
      <c r="BM2179" s="9"/>
      <c r="BN2179" s="9">
        <v>2325.6003427927699</v>
      </c>
      <c r="BO2179" s="9"/>
      <c r="BP2179" s="9"/>
      <c r="BQ2179" s="9"/>
      <c r="BR2179" s="9"/>
      <c r="BS2179" s="9">
        <v>2191.9832977998599</v>
      </c>
      <c r="BT2179" s="9">
        <v>2037.2564891223701</v>
      </c>
      <c r="BU2179" s="9"/>
      <c r="BV2179" s="9">
        <v>6758.9598099346304</v>
      </c>
      <c r="BW2179" s="9"/>
      <c r="BX2179" s="9">
        <v>1590</v>
      </c>
    </row>
    <row r="2180" spans="6:76" x14ac:dyDescent="0.2">
      <c r="F2180" s="14"/>
      <c r="AX2180" s="8" t="s">
        <v>4870</v>
      </c>
      <c r="AY2180" s="8" t="s">
        <v>4871</v>
      </c>
      <c r="AZ2180" s="8" t="s">
        <v>1623</v>
      </c>
      <c r="BA2180" s="9">
        <v>2013.8192417924499</v>
      </c>
      <c r="BB2180" s="9">
        <v>2047.1472692502</v>
      </c>
      <c r="BC2180" s="9">
        <v>63.891275200231902</v>
      </c>
      <c r="BD2180" s="9"/>
      <c r="BE2180" s="9">
        <v>2683</v>
      </c>
      <c r="BF2180" s="9">
        <v>371.05862339999999</v>
      </c>
      <c r="BG2180" s="9"/>
      <c r="BH2180" s="9"/>
      <c r="BI2180" s="9">
        <v>2305.1741220400399</v>
      </c>
      <c r="BJ2180" s="9"/>
      <c r="BK2180" s="9">
        <v>2382.1444471149598</v>
      </c>
      <c r="BL2180" s="9">
        <v>1660.83973742176</v>
      </c>
      <c r="BM2180" s="9">
        <v>1789.12041646036</v>
      </c>
      <c r="BN2180" s="9">
        <v>4415.2165879025097</v>
      </c>
      <c r="BO2180" s="9"/>
      <c r="BP2180" s="9"/>
      <c r="BQ2180" s="9"/>
      <c r="BR2180" s="9"/>
      <c r="BS2180" s="9"/>
      <c r="BT2180" s="9"/>
      <c r="BU2180" s="9"/>
      <c r="BV2180" s="9"/>
      <c r="BW2180" s="9"/>
      <c r="BX2180" s="9">
        <v>504</v>
      </c>
    </row>
    <row r="2181" spans="6:76" x14ac:dyDescent="0.2">
      <c r="F2181" s="14"/>
      <c r="AX2181" s="8" t="s">
        <v>4872</v>
      </c>
      <c r="AY2181" s="8" t="s">
        <v>4873</v>
      </c>
      <c r="AZ2181" s="8" t="s">
        <v>1623</v>
      </c>
      <c r="BA2181" s="9">
        <v>1880.59809338286</v>
      </c>
      <c r="BB2181" s="9">
        <v>2047.7070353433201</v>
      </c>
      <c r="BC2181" s="9">
        <v>46.034996392657398</v>
      </c>
      <c r="BD2181" s="9"/>
      <c r="BE2181" s="9">
        <v>3308</v>
      </c>
      <c r="BF2181" s="9">
        <v>391.40142359999999</v>
      </c>
      <c r="BG2181" s="9">
        <v>1980.725473</v>
      </c>
      <c r="BH2181" s="9">
        <v>2120.2297232999999</v>
      </c>
      <c r="BI2181" s="9">
        <v>2114.6885976866402</v>
      </c>
      <c r="BJ2181" s="9"/>
      <c r="BK2181" s="9"/>
      <c r="BL2181" s="9">
        <v>663.41213735818906</v>
      </c>
      <c r="BM2181" s="9"/>
      <c r="BN2181" s="9">
        <v>2616.2570070720399</v>
      </c>
      <c r="BO2181" s="9"/>
      <c r="BP2181" s="9">
        <v>1641.4416557813099</v>
      </c>
      <c r="BQ2181" s="9"/>
      <c r="BR2181" s="9">
        <v>2349.8249160304399</v>
      </c>
      <c r="BS2181" s="9"/>
      <c r="BT2181" s="9"/>
      <c r="BU2181" s="9"/>
      <c r="BV2181" s="9"/>
      <c r="BW2181" s="9"/>
      <c r="BX2181" s="9">
        <v>1620</v>
      </c>
    </row>
    <row r="2182" spans="6:76" x14ac:dyDescent="0.2">
      <c r="F2182" s="14"/>
      <c r="AX2182" s="8" t="s">
        <v>4874</v>
      </c>
      <c r="AY2182" s="8" t="s">
        <v>4875</v>
      </c>
      <c r="AZ2182" s="8" t="s">
        <v>1623</v>
      </c>
      <c r="BA2182" s="9">
        <v>1778.5372752303699</v>
      </c>
      <c r="BB2182" s="9">
        <v>2048.11702395265</v>
      </c>
      <c r="BC2182" s="9">
        <v>51.764823543998197</v>
      </c>
      <c r="BD2182" s="9"/>
      <c r="BE2182" s="9">
        <v>924</v>
      </c>
      <c r="BF2182" s="9">
        <v>401.32826699999998</v>
      </c>
      <c r="BG2182" s="9"/>
      <c r="BH2182" s="9"/>
      <c r="BI2182" s="9"/>
      <c r="BJ2182" s="9"/>
      <c r="BK2182" s="9">
        <v>2696.78799328372</v>
      </c>
      <c r="BL2182" s="9"/>
      <c r="BM2182" s="9"/>
      <c r="BN2182" s="9"/>
      <c r="BO2182" s="9"/>
      <c r="BP2182" s="9">
        <v>2155.3033476488599</v>
      </c>
      <c r="BQ2182" s="9"/>
      <c r="BR2182" s="9">
        <v>2552.8733431932201</v>
      </c>
      <c r="BS2182" s="9"/>
      <c r="BT2182" s="9"/>
      <c r="BU2182" s="9"/>
      <c r="BV2182" s="9">
        <v>1940.9307002564301</v>
      </c>
      <c r="BW2182" s="9"/>
      <c r="BX2182" s="9"/>
    </row>
    <row r="2183" spans="6:76" x14ac:dyDescent="0.2">
      <c r="F2183" s="14"/>
      <c r="AX2183" s="8" t="s">
        <v>4876</v>
      </c>
      <c r="AY2183" s="8" t="s">
        <v>4877</v>
      </c>
      <c r="AZ2183" s="8" t="s">
        <v>1623</v>
      </c>
      <c r="BA2183" s="9">
        <v>2052.4963386888098</v>
      </c>
      <c r="BB2183" s="9">
        <v>2048.2098369733499</v>
      </c>
      <c r="BC2183" s="9">
        <v>45.655498049287303</v>
      </c>
      <c r="BD2183" s="9"/>
      <c r="BE2183" s="9">
        <v>3231</v>
      </c>
      <c r="BF2183" s="9">
        <v>23.56573728</v>
      </c>
      <c r="BG2183" s="9"/>
      <c r="BH2183" s="9"/>
      <c r="BI2183" s="9">
        <v>1947.42536983591</v>
      </c>
      <c r="BJ2183" s="9"/>
      <c r="BK2183" s="9">
        <v>1939.45091921069</v>
      </c>
      <c r="BL2183" s="9"/>
      <c r="BM2183" s="9"/>
      <c r="BN2183" s="9">
        <v>866.73563070706405</v>
      </c>
      <c r="BO2183" s="9">
        <v>2421.4374518782301</v>
      </c>
      <c r="BP2183" s="9">
        <v>1855.9456085392001</v>
      </c>
      <c r="BQ2183" s="9"/>
      <c r="BR2183" s="9">
        <v>2486.5084346879098</v>
      </c>
      <c r="BS2183" s="9">
        <v>2048.2098369733499</v>
      </c>
      <c r="BT2183" s="9"/>
      <c r="BU2183" s="9"/>
      <c r="BV2183" s="9">
        <v>2635.8293495488001</v>
      </c>
      <c r="BW2183" s="9">
        <v>3121.35138691572</v>
      </c>
      <c r="BX2183" s="9"/>
    </row>
    <row r="2184" spans="6:76" x14ac:dyDescent="0.2">
      <c r="F2184" s="14"/>
      <c r="AX2184" s="8" t="s">
        <v>432</v>
      </c>
      <c r="AY2184" s="8" t="s">
        <v>4878</v>
      </c>
      <c r="AZ2184" s="8" t="s">
        <v>1623</v>
      </c>
      <c r="BA2184" s="9">
        <v>2067.5625097421998</v>
      </c>
      <c r="BB2184" s="9">
        <v>2048.2620672701</v>
      </c>
      <c r="BC2184" s="9">
        <v>82.777581905114502</v>
      </c>
      <c r="BD2184" s="9">
        <v>409</v>
      </c>
      <c r="BE2184" s="9">
        <v>1762</v>
      </c>
      <c r="BF2184" s="9">
        <v>533.93197339999995</v>
      </c>
      <c r="BG2184" s="9"/>
      <c r="BH2184" s="9"/>
      <c r="BI2184" s="9">
        <v>2384.1520306574398</v>
      </c>
      <c r="BJ2184" s="9">
        <v>6202.4975045874999</v>
      </c>
      <c r="BK2184" s="9">
        <v>2506.1549671500902</v>
      </c>
      <c r="BL2184" s="9">
        <v>2334.5241345402101</v>
      </c>
      <c r="BM2184" s="9"/>
      <c r="BN2184" s="9">
        <v>2601.86516794111</v>
      </c>
      <c r="BO2184" s="9"/>
      <c r="BP2184" s="9"/>
      <c r="BQ2184" s="9"/>
      <c r="BR2184" s="9"/>
      <c r="BS2184" s="9">
        <v>1682.4993191456499</v>
      </c>
      <c r="BT2184" s="9"/>
      <c r="BU2184" s="9"/>
      <c r="BV2184" s="9"/>
      <c r="BW2184" s="9"/>
      <c r="BX2184" s="9">
        <v>259</v>
      </c>
    </row>
    <row r="2185" spans="6:76" x14ac:dyDescent="0.2">
      <c r="F2185" s="14"/>
      <c r="AX2185" s="8" t="s">
        <v>4879</v>
      </c>
      <c r="AY2185" s="8" t="s">
        <v>4880</v>
      </c>
      <c r="AZ2185" s="8" t="s">
        <v>1623</v>
      </c>
      <c r="BA2185" s="9">
        <v>1524.5119242569799</v>
      </c>
      <c r="BB2185" s="9">
        <v>2050</v>
      </c>
      <c r="BC2185" s="9">
        <v>64.346796928523901</v>
      </c>
      <c r="BD2185" s="9"/>
      <c r="BE2185" s="9"/>
      <c r="BF2185" s="9">
        <v>14.172854920000001</v>
      </c>
      <c r="BG2185" s="9"/>
      <c r="BH2185" s="9"/>
      <c r="BI2185" s="9"/>
      <c r="BJ2185" s="9"/>
      <c r="BK2185" s="9"/>
      <c r="BL2185" s="9"/>
      <c r="BM2185" s="9"/>
      <c r="BN2185" s="9">
        <v>1049.2851058502399</v>
      </c>
      <c r="BO2185" s="9"/>
      <c r="BP2185" s="9">
        <v>2265.2429165184999</v>
      </c>
      <c r="BQ2185" s="9"/>
      <c r="BR2185" s="9"/>
      <c r="BS2185" s="9">
        <v>2243.8587439961798</v>
      </c>
      <c r="BT2185" s="9"/>
      <c r="BU2185" s="9"/>
      <c r="BV2185" s="9"/>
      <c r="BW2185" s="9"/>
      <c r="BX2185" s="9">
        <v>2050</v>
      </c>
    </row>
    <row r="2186" spans="6:76" x14ac:dyDescent="0.2">
      <c r="F2186" s="14"/>
      <c r="AX2186" s="8" t="s">
        <v>979</v>
      </c>
      <c r="AY2186" s="8" t="s">
        <v>4881</v>
      </c>
      <c r="AZ2186" s="8" t="s">
        <v>1623</v>
      </c>
      <c r="BA2186" s="9">
        <v>2209.5574664729602</v>
      </c>
      <c r="BB2186" s="9">
        <v>2052.1425644021901</v>
      </c>
      <c r="BC2186" s="9">
        <v>52.312658777313899</v>
      </c>
      <c r="BD2186" s="9"/>
      <c r="BE2186" s="9">
        <v>1858</v>
      </c>
      <c r="BF2186" s="9">
        <v>834.92050630000006</v>
      </c>
      <c r="BG2186" s="9"/>
      <c r="BH2186" s="9"/>
      <c r="BI2186" s="9">
        <v>1914.7908886496</v>
      </c>
      <c r="BJ2186" s="9">
        <v>2235.9205540021799</v>
      </c>
      <c r="BK2186" s="9"/>
      <c r="BL2186" s="9">
        <v>4979.3217683694002</v>
      </c>
      <c r="BM2186" s="9"/>
      <c r="BN2186" s="9">
        <v>2326.61254160108</v>
      </c>
      <c r="BO2186" s="9"/>
      <c r="BP2186" s="9">
        <v>1290.9787907300399</v>
      </c>
      <c r="BQ2186" s="9"/>
      <c r="BR2186" s="9">
        <v>2393.3295842021398</v>
      </c>
      <c r="BS2186" s="9">
        <v>2052.1425644021901</v>
      </c>
      <c r="BT2186" s="9"/>
      <c r="BU2186" s="9"/>
      <c r="BV2186" s="9"/>
      <c r="BW2186" s="9"/>
      <c r="BX2186" s="9"/>
    </row>
    <row r="2187" spans="6:76" x14ac:dyDescent="0.2">
      <c r="F2187" s="14"/>
      <c r="AX2187" s="8" t="s">
        <v>1322</v>
      </c>
      <c r="AY2187" s="8" t="s">
        <v>4882</v>
      </c>
      <c r="AZ2187" s="8" t="s">
        <v>1623</v>
      </c>
      <c r="BA2187" s="9">
        <v>2138.9585967738299</v>
      </c>
      <c r="BB2187" s="9">
        <v>2053.4639593370898</v>
      </c>
      <c r="BC2187" s="9">
        <v>61.001288012707697</v>
      </c>
      <c r="BD2187" s="9"/>
      <c r="BE2187" s="9">
        <v>4097</v>
      </c>
      <c r="BF2187" s="9">
        <v>191.56509070000001</v>
      </c>
      <c r="BG2187" s="9"/>
      <c r="BH2187" s="9"/>
      <c r="BI2187" s="9"/>
      <c r="BJ2187" s="9"/>
      <c r="BK2187" s="9"/>
      <c r="BL2187" s="9">
        <v>995.04216425493803</v>
      </c>
      <c r="BM2187" s="9"/>
      <c r="BN2187" s="9">
        <v>1131.4544087587899</v>
      </c>
      <c r="BO2187" s="9">
        <v>2431.9609447856301</v>
      </c>
      <c r="BP2187" s="9">
        <v>1623.57992350174</v>
      </c>
      <c r="BQ2187" s="9"/>
      <c r="BR2187" s="9">
        <v>4276.3973770103103</v>
      </c>
      <c r="BS2187" s="9">
        <v>2271.88430255609</v>
      </c>
      <c r="BT2187" s="9">
        <v>2053.4639593370898</v>
      </c>
      <c r="BU2187" s="9"/>
      <c r="BV2187" s="9"/>
      <c r="BW2187" s="9">
        <v>3256.1963936075499</v>
      </c>
      <c r="BX2187" s="9">
        <v>1200</v>
      </c>
    </row>
    <row r="2188" spans="6:76" x14ac:dyDescent="0.2">
      <c r="F2188" s="14"/>
      <c r="AX2188" s="8" t="s">
        <v>4883</v>
      </c>
      <c r="AY2188" s="8" t="s">
        <v>4884</v>
      </c>
      <c r="AZ2188" s="8" t="s">
        <v>1623</v>
      </c>
      <c r="BA2188" s="9">
        <v>2286.8824981949501</v>
      </c>
      <c r="BB2188" s="9">
        <v>2053.9244716194999</v>
      </c>
      <c r="BC2188" s="9">
        <v>71.589845942276298</v>
      </c>
      <c r="BD2188" s="9"/>
      <c r="BE2188" s="9"/>
      <c r="BF2188" s="9">
        <v>190.73593460000001</v>
      </c>
      <c r="BG2188" s="9"/>
      <c r="BH2188" s="9">
        <v>4022.8374783999998</v>
      </c>
      <c r="BI2188" s="9"/>
      <c r="BJ2188" s="9"/>
      <c r="BK2188" s="9"/>
      <c r="BL2188" s="9">
        <v>1608.6124179045701</v>
      </c>
      <c r="BM2188" s="9"/>
      <c r="BN2188" s="9">
        <v>506.11813421745097</v>
      </c>
      <c r="BO2188" s="9"/>
      <c r="BP2188" s="9">
        <v>2053.9244716194999</v>
      </c>
      <c r="BQ2188" s="9">
        <v>3405.94905062311</v>
      </c>
      <c r="BR2188" s="9"/>
      <c r="BS2188" s="9"/>
      <c r="BT2188" s="9"/>
      <c r="BU2188" s="9"/>
      <c r="BV2188" s="9"/>
      <c r="BW2188" s="9"/>
      <c r="BX2188" s="9">
        <v>4220</v>
      </c>
    </row>
    <row r="2189" spans="6:76" x14ac:dyDescent="0.2">
      <c r="F2189" s="14"/>
      <c r="AX2189" s="8" t="s">
        <v>4885</v>
      </c>
      <c r="AY2189" s="8" t="s">
        <v>4886</v>
      </c>
      <c r="AZ2189" s="8" t="s">
        <v>1623</v>
      </c>
      <c r="BA2189" s="9">
        <v>1871.3894640008</v>
      </c>
      <c r="BB2189" s="9">
        <v>2053.9369034419401</v>
      </c>
      <c r="BC2189" s="9">
        <v>39.013862357578098</v>
      </c>
      <c r="BD2189" s="9"/>
      <c r="BE2189" s="9">
        <v>2088</v>
      </c>
      <c r="BF2189" s="9"/>
      <c r="BG2189" s="9">
        <v>2370.9047700000001</v>
      </c>
      <c r="BH2189" s="9"/>
      <c r="BI2189" s="9">
        <v>792.35847176613004</v>
      </c>
      <c r="BJ2189" s="9"/>
      <c r="BK2189" s="9"/>
      <c r="BL2189" s="9"/>
      <c r="BM2189" s="9"/>
      <c r="BN2189" s="9">
        <v>2019.87380688389</v>
      </c>
      <c r="BO2189" s="9"/>
      <c r="BP2189" s="9">
        <v>1217.1997353547499</v>
      </c>
      <c r="BQ2189" s="9"/>
      <c r="BR2189" s="9"/>
      <c r="BS2189" s="9"/>
      <c r="BT2189" s="9"/>
      <c r="BU2189" s="9"/>
      <c r="BV2189" s="9"/>
      <c r="BW2189" s="9"/>
      <c r="BX2189" s="9">
        <v>2740</v>
      </c>
    </row>
    <row r="2190" spans="6:76" x14ac:dyDescent="0.2">
      <c r="F2190" s="14"/>
      <c r="AX2190" s="8" t="s">
        <v>632</v>
      </c>
      <c r="AY2190" s="8" t="s">
        <v>4887</v>
      </c>
      <c r="AZ2190" s="8" t="s">
        <v>1623</v>
      </c>
      <c r="BA2190" s="9">
        <v>4463.33212426308</v>
      </c>
      <c r="BB2190" s="9">
        <v>2055.3612403727402</v>
      </c>
      <c r="BC2190" s="9">
        <v>98.571294693167104</v>
      </c>
      <c r="BD2190" s="9"/>
      <c r="BE2190" s="9">
        <v>2008</v>
      </c>
      <c r="BF2190" s="9">
        <v>201.26840630000001</v>
      </c>
      <c r="BG2190" s="9"/>
      <c r="BH2190" s="9">
        <v>7905.3992029999999</v>
      </c>
      <c r="BI2190" s="9">
        <v>2102.72248074548</v>
      </c>
      <c r="BJ2190" s="9"/>
      <c r="BK2190" s="9"/>
      <c r="BL2190" s="9">
        <v>1086.2515256443201</v>
      </c>
      <c r="BM2190" s="9">
        <v>10208.92624033</v>
      </c>
      <c r="BN2190" s="9">
        <v>10794.089138084901</v>
      </c>
      <c r="BO2190" s="9"/>
      <c r="BP2190" s="9"/>
      <c r="BQ2190" s="9"/>
      <c r="BR2190" s="9"/>
      <c r="BS2190" s="9"/>
      <c r="BT2190" s="9"/>
      <c r="BU2190" s="9"/>
      <c r="BV2190" s="9"/>
      <c r="BW2190" s="9"/>
      <c r="BX2190" s="9">
        <v>1400</v>
      </c>
    </row>
    <row r="2191" spans="6:76" x14ac:dyDescent="0.2">
      <c r="F2191" s="14"/>
      <c r="AX2191" s="8" t="s">
        <v>4888</v>
      </c>
      <c r="AY2191" s="8" t="s">
        <v>4889</v>
      </c>
      <c r="AZ2191" s="8" t="s">
        <v>1623</v>
      </c>
      <c r="BA2191" s="9">
        <v>2246.9351751015201</v>
      </c>
      <c r="BB2191" s="9">
        <v>2055.8368136620802</v>
      </c>
      <c r="BC2191" s="9">
        <v>51.646995689778201</v>
      </c>
      <c r="BD2191" s="9"/>
      <c r="BE2191" s="9">
        <v>2025</v>
      </c>
      <c r="BF2191" s="9">
        <v>236.38047710000001</v>
      </c>
      <c r="BG2191" s="9"/>
      <c r="BH2191" s="9"/>
      <c r="BI2191" s="9">
        <v>3367.8676984011499</v>
      </c>
      <c r="BJ2191" s="9"/>
      <c r="BK2191" s="9">
        <v>1833.0963606743901</v>
      </c>
      <c r="BL2191" s="9">
        <v>4043.8437878585</v>
      </c>
      <c r="BM2191" s="9"/>
      <c r="BN2191" s="9">
        <v>1622.61944945393</v>
      </c>
      <c r="BO2191" s="9"/>
      <c r="BP2191" s="9">
        <v>2086.67362732416</v>
      </c>
      <c r="BQ2191" s="9"/>
      <c r="BR2191" s="9"/>
      <c r="BS2191" s="9"/>
      <c r="BT2191" s="9"/>
      <c r="BU2191" s="9"/>
      <c r="BV2191" s="9"/>
      <c r="BW2191" s="9"/>
      <c r="BX2191" s="9">
        <v>2760</v>
      </c>
    </row>
    <row r="2192" spans="6:76" x14ac:dyDescent="0.2">
      <c r="F2192" s="14"/>
      <c r="AX2192" s="8" t="s">
        <v>4890</v>
      </c>
      <c r="AY2192" s="8" t="s">
        <v>4891</v>
      </c>
      <c r="AZ2192" s="8" t="s">
        <v>1623</v>
      </c>
      <c r="BA2192" s="9">
        <v>2338.6979899708099</v>
      </c>
      <c r="BB2192" s="9">
        <v>2056.2563008904799</v>
      </c>
      <c r="BC2192" s="9">
        <v>54.920772532969302</v>
      </c>
      <c r="BD2192" s="9"/>
      <c r="BE2192" s="9">
        <v>4778</v>
      </c>
      <c r="BF2192" s="9">
        <v>396.77202449999999</v>
      </c>
      <c r="BG2192" s="9"/>
      <c r="BH2192" s="9">
        <v>1430.3337658999999</v>
      </c>
      <c r="BI2192" s="9">
        <v>3161.97864409771</v>
      </c>
      <c r="BJ2192" s="9">
        <v>2909.85955297391</v>
      </c>
      <c r="BK2192" s="9">
        <v>2352.2949890513401</v>
      </c>
      <c r="BL2192" s="9">
        <v>1148.43112714582</v>
      </c>
      <c r="BM2192" s="9"/>
      <c r="BN2192" s="9">
        <v>2056.2563008904799</v>
      </c>
      <c r="BO2192" s="9"/>
      <c r="BP2192" s="9">
        <v>1771.1590322755401</v>
      </c>
      <c r="BQ2192" s="9">
        <v>3873.5919337118198</v>
      </c>
      <c r="BR2192" s="9">
        <v>3769.4767080683</v>
      </c>
      <c r="BS2192" s="9">
        <v>1674.91979100562</v>
      </c>
      <c r="BT2192" s="9"/>
      <c r="BU2192" s="9"/>
      <c r="BV2192" s="9"/>
      <c r="BW2192" s="9"/>
      <c r="BX2192" s="9">
        <v>1080</v>
      </c>
    </row>
    <row r="2193" spans="6:76" x14ac:dyDescent="0.2">
      <c r="F2193" s="14"/>
      <c r="AX2193" s="8" t="s">
        <v>4892</v>
      </c>
      <c r="AY2193" s="8" t="s">
        <v>4893</v>
      </c>
      <c r="AZ2193" s="8" t="s">
        <v>1623</v>
      </c>
      <c r="BA2193" s="9">
        <v>3160.7060301066799</v>
      </c>
      <c r="BB2193" s="9">
        <v>2058.4728249679301</v>
      </c>
      <c r="BC2193" s="9">
        <v>88.552216832461298</v>
      </c>
      <c r="BD2193" s="9"/>
      <c r="BE2193" s="9">
        <v>9156</v>
      </c>
      <c r="BF2193" s="9">
        <v>5286.4761330000001</v>
      </c>
      <c r="BG2193" s="9"/>
      <c r="BH2193" s="9"/>
      <c r="BI2193" s="9">
        <v>2113.34414253659</v>
      </c>
      <c r="BJ2193" s="9">
        <v>2375.9202121826502</v>
      </c>
      <c r="BK2193" s="9">
        <v>1536.3250372838199</v>
      </c>
      <c r="BL2193" s="9">
        <v>2003.6015073992801</v>
      </c>
      <c r="BM2193" s="9">
        <v>6205.0871493364702</v>
      </c>
      <c r="BN2193" s="9">
        <v>1354.6907769628201</v>
      </c>
      <c r="BO2193" s="9"/>
      <c r="BP2193" s="9">
        <v>1316.6153423651799</v>
      </c>
      <c r="BQ2193" s="9"/>
      <c r="BR2193" s="9"/>
      <c r="BS2193" s="9"/>
      <c r="BT2193" s="9"/>
      <c r="BU2193" s="9"/>
      <c r="BV2193" s="9"/>
      <c r="BW2193" s="9"/>
      <c r="BX2193" s="9">
        <v>259</v>
      </c>
    </row>
    <row r="2194" spans="6:76" x14ac:dyDescent="0.2">
      <c r="F2194" s="14"/>
      <c r="AX2194" s="8" t="s">
        <v>1039</v>
      </c>
      <c r="AY2194" s="8" t="s">
        <v>4894</v>
      </c>
      <c r="AZ2194" s="8" t="s">
        <v>1623</v>
      </c>
      <c r="BA2194" s="9">
        <v>3394.5971265267899</v>
      </c>
      <c r="BB2194" s="9">
        <v>2058.8535714924601</v>
      </c>
      <c r="BC2194" s="9">
        <v>106.039014756209</v>
      </c>
      <c r="BD2194" s="9"/>
      <c r="BE2194" s="9"/>
      <c r="BF2194" s="9">
        <v>227.6419453</v>
      </c>
      <c r="BG2194" s="9"/>
      <c r="BH2194" s="9"/>
      <c r="BI2194" s="9"/>
      <c r="BJ2194" s="9"/>
      <c r="BK2194" s="9"/>
      <c r="BL2194" s="9"/>
      <c r="BM2194" s="9">
        <v>9507.1134585760392</v>
      </c>
      <c r="BN2194" s="9"/>
      <c r="BO2194" s="9"/>
      <c r="BP2194" s="9"/>
      <c r="BQ2194" s="9"/>
      <c r="BR2194" s="9"/>
      <c r="BS2194" s="9">
        <v>1766.2880468042599</v>
      </c>
      <c r="BT2194" s="9"/>
      <c r="BU2194" s="9"/>
      <c r="BV2194" s="9">
        <v>2058.8535714924601</v>
      </c>
      <c r="BW2194" s="9">
        <v>3413.08861046117</v>
      </c>
      <c r="BX2194" s="9"/>
    </row>
    <row r="2195" spans="6:76" x14ac:dyDescent="0.2">
      <c r="F2195" s="14"/>
      <c r="AX2195" s="8" t="s">
        <v>4895</v>
      </c>
      <c r="AY2195" s="8" t="s">
        <v>4896</v>
      </c>
      <c r="AZ2195" s="8" t="s">
        <v>1623</v>
      </c>
      <c r="BA2195" s="9">
        <v>2188.7841294688001</v>
      </c>
      <c r="BB2195" s="9">
        <v>2058.8972606900902</v>
      </c>
      <c r="BC2195" s="9">
        <v>61.265920440800201</v>
      </c>
      <c r="BD2195" s="9"/>
      <c r="BE2195" s="9">
        <v>2370</v>
      </c>
      <c r="BF2195" s="9">
        <v>511.20238940000002</v>
      </c>
      <c r="BG2195" s="9"/>
      <c r="BH2195" s="9"/>
      <c r="BI2195" s="9">
        <v>2204.8205367457299</v>
      </c>
      <c r="BJ2195" s="9">
        <v>4534.7380455218699</v>
      </c>
      <c r="BK2195" s="9"/>
      <c r="BL2195" s="9">
        <v>1912.9739846344401</v>
      </c>
      <c r="BM2195" s="9"/>
      <c r="BN2195" s="9">
        <v>940.76074779468399</v>
      </c>
      <c r="BO2195" s="9"/>
      <c r="BP2195" s="9"/>
      <c r="BQ2195" s="9">
        <v>3989.3324196572898</v>
      </c>
      <c r="BR2195" s="9"/>
      <c r="BS2195" s="9">
        <v>1559.50640584182</v>
      </c>
      <c r="BT2195" s="9"/>
      <c r="BU2195" s="9"/>
      <c r="BV2195" s="9"/>
      <c r="BW2195" s="9">
        <v>3034.5067650921601</v>
      </c>
      <c r="BX2195" s="9">
        <v>830</v>
      </c>
    </row>
    <row r="2196" spans="6:76" x14ac:dyDescent="0.2">
      <c r="F2196" s="14"/>
      <c r="AX2196" s="8" t="s">
        <v>4897</v>
      </c>
      <c r="AY2196" s="8" t="s">
        <v>4898</v>
      </c>
      <c r="AZ2196" s="8" t="s">
        <v>1623</v>
      </c>
      <c r="BA2196" s="9">
        <v>2508.7530006216102</v>
      </c>
      <c r="BB2196" s="9">
        <v>2059.5313878828701</v>
      </c>
      <c r="BC2196" s="9">
        <v>79.123545258840494</v>
      </c>
      <c r="BD2196" s="9"/>
      <c r="BE2196" s="9">
        <v>5749</v>
      </c>
      <c r="BF2196" s="9">
        <v>303.9620592</v>
      </c>
      <c r="BG2196" s="9"/>
      <c r="BH2196" s="9"/>
      <c r="BI2196" s="9"/>
      <c r="BJ2196" s="9"/>
      <c r="BK2196" s="9"/>
      <c r="BL2196" s="9">
        <v>219.406061204888</v>
      </c>
      <c r="BM2196" s="9"/>
      <c r="BN2196" s="9">
        <v>5023.6537321650203</v>
      </c>
      <c r="BO2196" s="9"/>
      <c r="BP2196" s="9">
        <v>2059.5313878828701</v>
      </c>
      <c r="BQ2196" s="9">
        <v>3688.8893462640199</v>
      </c>
      <c r="BR2196" s="9">
        <v>2737.8513702566702</v>
      </c>
      <c r="BS2196" s="9">
        <v>1889.4830486210501</v>
      </c>
      <c r="BT2196" s="9"/>
      <c r="BU2196" s="9"/>
      <c r="BV2196" s="9"/>
      <c r="BW2196" s="9"/>
      <c r="BX2196" s="9">
        <v>907</v>
      </c>
    </row>
    <row r="2197" spans="6:76" x14ac:dyDescent="0.2">
      <c r="F2197" s="14"/>
      <c r="AX2197" s="8" t="s">
        <v>1011</v>
      </c>
      <c r="AY2197" s="8" t="s">
        <v>4899</v>
      </c>
      <c r="AZ2197" s="8" t="s">
        <v>1623</v>
      </c>
      <c r="BA2197" s="9">
        <v>5319.6500321391504</v>
      </c>
      <c r="BB2197" s="9">
        <v>2060.0122073197699</v>
      </c>
      <c r="BC2197" s="9">
        <v>118.92983825055801</v>
      </c>
      <c r="BD2197" s="9"/>
      <c r="BE2197" s="9">
        <v>15424</v>
      </c>
      <c r="BF2197" s="9">
        <v>776.38454209999998</v>
      </c>
      <c r="BG2197" s="9">
        <v>1733.484117</v>
      </c>
      <c r="BH2197" s="9">
        <v>13566.089809999999</v>
      </c>
      <c r="BI2197" s="9">
        <v>1149.0192372957499</v>
      </c>
      <c r="BJ2197" s="9"/>
      <c r="BK2197" s="9"/>
      <c r="BL2197" s="9">
        <v>633.68243313043695</v>
      </c>
      <c r="BM2197" s="9"/>
      <c r="BN2197" s="9">
        <v>16131.4910419886</v>
      </c>
      <c r="BO2197" s="9"/>
      <c r="BP2197" s="9">
        <v>1140.1246749694401</v>
      </c>
      <c r="BQ2197" s="9">
        <v>3691.86228972665</v>
      </c>
      <c r="BR2197" s="9"/>
      <c r="BS2197" s="9">
        <v>2060.0122073197699</v>
      </c>
      <c r="BT2197" s="9"/>
      <c r="BU2197" s="9"/>
      <c r="BV2197" s="9"/>
      <c r="BW2197" s="9"/>
      <c r="BX2197" s="9">
        <v>2210</v>
      </c>
    </row>
    <row r="2198" spans="6:76" x14ac:dyDescent="0.2">
      <c r="F2198" s="14"/>
      <c r="AX2198" s="8" t="s">
        <v>4900</v>
      </c>
      <c r="AY2198" s="8" t="s">
        <v>4901</v>
      </c>
      <c r="AZ2198" s="8" t="s">
        <v>1623</v>
      </c>
      <c r="BA2198" s="9">
        <v>2060.5980091230999</v>
      </c>
      <c r="BB2198" s="9">
        <v>2060.5980091230999</v>
      </c>
      <c r="BC2198" s="9">
        <v>40.8766182678566</v>
      </c>
      <c r="BD2198" s="9"/>
      <c r="BE2198" s="9">
        <v>1465</v>
      </c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>
        <v>2656.1960182461999</v>
      </c>
      <c r="BQ2198" s="9"/>
      <c r="BR2198" s="9"/>
      <c r="BS2198" s="9"/>
      <c r="BT2198" s="9"/>
      <c r="BU2198" s="9"/>
      <c r="BV2198" s="9"/>
      <c r="BW2198" s="9"/>
      <c r="BX2198" s="9"/>
    </row>
    <row r="2199" spans="6:76" x14ac:dyDescent="0.2">
      <c r="F2199" s="14"/>
      <c r="AX2199" s="8" t="s">
        <v>4902</v>
      </c>
      <c r="AY2199" s="8" t="s">
        <v>4903</v>
      </c>
      <c r="AZ2199" s="8" t="s">
        <v>1623</v>
      </c>
      <c r="BA2199" s="9">
        <v>2259.53205274127</v>
      </c>
      <c r="BB2199" s="9">
        <v>2061.0591611496998</v>
      </c>
      <c r="BC2199" s="9">
        <v>68.5134794411549</v>
      </c>
      <c r="BD2199" s="9">
        <v>5180</v>
      </c>
      <c r="BE2199" s="9">
        <v>3611</v>
      </c>
      <c r="BF2199" s="9">
        <v>425.20714359999999</v>
      </c>
      <c r="BG2199" s="9"/>
      <c r="BH2199" s="9"/>
      <c r="BI2199" s="9">
        <v>2744.4512600491498</v>
      </c>
      <c r="BJ2199" s="9"/>
      <c r="BK2199" s="9"/>
      <c r="BL2199" s="9">
        <v>2886.54765252584</v>
      </c>
      <c r="BM2199" s="9"/>
      <c r="BN2199" s="9">
        <v>312.97053674167802</v>
      </c>
      <c r="BO2199" s="9">
        <v>2061.0591611496998</v>
      </c>
      <c r="BP2199" s="9"/>
      <c r="BQ2199" s="9"/>
      <c r="BR2199" s="9"/>
      <c r="BS2199" s="9">
        <v>1624.5527206050999</v>
      </c>
      <c r="BT2199" s="9"/>
      <c r="BU2199" s="9"/>
      <c r="BV2199" s="9"/>
      <c r="BW2199" s="9"/>
      <c r="BX2199" s="9">
        <v>1490</v>
      </c>
    </row>
    <row r="2200" spans="6:76" x14ac:dyDescent="0.2">
      <c r="F2200" s="14"/>
      <c r="AX2200" s="8" t="s">
        <v>4904</v>
      </c>
      <c r="AY2200" s="8" t="s">
        <v>4904</v>
      </c>
      <c r="AZ2200" s="8" t="s">
        <v>1640</v>
      </c>
      <c r="BA2200" s="9">
        <v>1801.9228329764601</v>
      </c>
      <c r="BB2200" s="9">
        <v>2062.8994463693798</v>
      </c>
      <c r="BC2200" s="9">
        <v>91.520365350368806</v>
      </c>
      <c r="BD2200" s="9">
        <v>3305</v>
      </c>
      <c r="BE2200" s="9"/>
      <c r="BF2200" s="9">
        <v>37.86905256</v>
      </c>
      <c r="BG2200" s="9"/>
      <c r="BH2200" s="9"/>
      <c r="BI2200" s="9">
        <v>2062.8994463693798</v>
      </c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</row>
    <row r="2201" spans="6:76" x14ac:dyDescent="0.2">
      <c r="F2201" s="14"/>
      <c r="AX2201" s="8" t="s">
        <v>4905</v>
      </c>
      <c r="AY2201" s="8" t="s">
        <v>4906</v>
      </c>
      <c r="AZ2201" s="8" t="s">
        <v>1623</v>
      </c>
      <c r="BA2201" s="9">
        <v>1835.09459046906</v>
      </c>
      <c r="BB2201" s="9">
        <v>2064.2261917146202</v>
      </c>
      <c r="BC2201" s="9">
        <v>75.037311182479201</v>
      </c>
      <c r="BD2201" s="9">
        <v>2472</v>
      </c>
      <c r="BE2201" s="9"/>
      <c r="BF2201" s="9">
        <v>1.9259784470000001</v>
      </c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>
        <v>1656.4523834292399</v>
      </c>
      <c r="BU2201" s="9"/>
      <c r="BV2201" s="9"/>
      <c r="BW2201" s="9"/>
      <c r="BX2201" s="9">
        <v>3210</v>
      </c>
    </row>
    <row r="2202" spans="6:76" x14ac:dyDescent="0.2">
      <c r="F2202" s="14"/>
      <c r="AX2202" s="8" t="s">
        <v>4907</v>
      </c>
      <c r="AY2202" s="8" t="s">
        <v>4908</v>
      </c>
      <c r="AZ2202" s="8" t="s">
        <v>1623</v>
      </c>
      <c r="BA2202" s="9">
        <v>3006.1874785105701</v>
      </c>
      <c r="BB2202" s="9">
        <v>2065.1359761580902</v>
      </c>
      <c r="BC2202" s="9">
        <v>82.724824515185105</v>
      </c>
      <c r="BD2202" s="9"/>
      <c r="BE2202" s="9">
        <v>1478</v>
      </c>
      <c r="BF2202" s="9">
        <v>427.58204619999998</v>
      </c>
      <c r="BG2202" s="9"/>
      <c r="BH2202" s="9"/>
      <c r="BI2202" s="9">
        <v>4271.7892219260302</v>
      </c>
      <c r="BJ2202" s="9">
        <v>9707.9105614491</v>
      </c>
      <c r="BK2202" s="9">
        <v>4096.0327580660396</v>
      </c>
      <c r="BL2202" s="9">
        <v>4787.11640788153</v>
      </c>
      <c r="BM2202" s="9"/>
      <c r="BN2202" s="9">
        <v>2030.27195231618</v>
      </c>
      <c r="BO2202" s="9">
        <v>2414.0432146462899</v>
      </c>
      <c r="BP2202" s="9">
        <v>1527.7978711918599</v>
      </c>
      <c r="BQ2202" s="9"/>
      <c r="BR2202" s="9"/>
      <c r="BS2202" s="9">
        <v>1608.24508380167</v>
      </c>
      <c r="BT2202" s="9">
        <v>1625.4606246480801</v>
      </c>
      <c r="BU2202" s="9"/>
      <c r="BV2202" s="9"/>
      <c r="BW2202" s="9"/>
      <c r="BX2202" s="9">
        <v>2100</v>
      </c>
    </row>
    <row r="2203" spans="6:76" x14ac:dyDescent="0.2">
      <c r="F2203" s="14"/>
      <c r="AX2203" s="8" t="s">
        <v>4909</v>
      </c>
      <c r="AY2203" s="8" t="s">
        <v>4910</v>
      </c>
      <c r="AZ2203" s="8" t="s">
        <v>1623</v>
      </c>
      <c r="BA2203" s="9">
        <v>2090.2682933604701</v>
      </c>
      <c r="BB2203" s="9">
        <v>2065.1412999887202</v>
      </c>
      <c r="BC2203" s="9">
        <v>57.637628891385098</v>
      </c>
      <c r="BD2203" s="9"/>
      <c r="BE2203" s="9">
        <v>842</v>
      </c>
      <c r="BF2203" s="9">
        <v>402.34321</v>
      </c>
      <c r="BG2203" s="9"/>
      <c r="BH2203" s="9"/>
      <c r="BI2203" s="9"/>
      <c r="BJ2203" s="9"/>
      <c r="BK2203" s="9"/>
      <c r="BL2203" s="9">
        <v>2249.0407008941302</v>
      </c>
      <c r="BM2203" s="9"/>
      <c r="BN2203" s="9">
        <v>1528.05502471817</v>
      </c>
      <c r="BO2203" s="9"/>
      <c r="BP2203" s="9">
        <v>2065.1412999887202</v>
      </c>
      <c r="BQ2203" s="9">
        <v>3449.1314575505398</v>
      </c>
      <c r="BR2203" s="9">
        <v>4126.5846202354496</v>
      </c>
      <c r="BS2203" s="9">
        <v>1995.90775361137</v>
      </c>
      <c r="BT2203" s="9"/>
      <c r="BU2203" s="9"/>
      <c r="BV2203" s="9">
        <v>2387.57368687809</v>
      </c>
      <c r="BW2203" s="9">
        <v>3324.1734730886701</v>
      </c>
      <c r="BX2203" s="9">
        <v>623</v>
      </c>
    </row>
    <row r="2204" spans="6:76" x14ac:dyDescent="0.2">
      <c r="F2204" s="14"/>
      <c r="AX2204" s="8" t="s">
        <v>4911</v>
      </c>
      <c r="AY2204" s="8" t="s">
        <v>4912</v>
      </c>
      <c r="AZ2204" s="8" t="s">
        <v>1623</v>
      </c>
      <c r="BA2204" s="9">
        <v>1920.28041365232</v>
      </c>
      <c r="BB2204" s="9">
        <v>2065.2617328051101</v>
      </c>
      <c r="BC2204" s="9">
        <v>54.537090878986298</v>
      </c>
      <c r="BD2204" s="9"/>
      <c r="BE2204" s="9">
        <v>965</v>
      </c>
      <c r="BF2204" s="9">
        <v>83.13185344</v>
      </c>
      <c r="BG2204" s="9"/>
      <c r="BH2204" s="9"/>
      <c r="BI2204" s="9">
        <v>1317.18403348518</v>
      </c>
      <c r="BJ2204" s="9">
        <v>633.29056818554295</v>
      </c>
      <c r="BK2204" s="9">
        <v>2565.9743113895702</v>
      </c>
      <c r="BL2204" s="9">
        <v>1731.3003074963699</v>
      </c>
      <c r="BM2204" s="9"/>
      <c r="BN2204" s="9">
        <v>3009.7454583815802</v>
      </c>
      <c r="BO2204" s="9">
        <v>2987.6450496633001</v>
      </c>
      <c r="BP2204" s="9"/>
      <c r="BQ2204" s="9"/>
      <c r="BR2204" s="9">
        <v>2814.55123532883</v>
      </c>
      <c r="BS2204" s="9">
        <v>2065.2617328051101</v>
      </c>
      <c r="BT2204" s="9"/>
      <c r="BU2204" s="9"/>
      <c r="BV2204" s="9"/>
      <c r="BW2204" s="9"/>
      <c r="BX2204" s="9">
        <v>2950</v>
      </c>
    </row>
    <row r="2205" spans="6:76" x14ac:dyDescent="0.2">
      <c r="F2205" s="14"/>
      <c r="AX2205" s="8" t="s">
        <v>4913</v>
      </c>
      <c r="AY2205" s="8" t="s">
        <v>4914</v>
      </c>
      <c r="AZ2205" s="8" t="s">
        <v>1623</v>
      </c>
      <c r="BA2205" s="9">
        <v>2787.92051348624</v>
      </c>
      <c r="BB2205" s="9">
        <v>2067.1608322818302</v>
      </c>
      <c r="BC2205" s="9">
        <v>96.085610077307805</v>
      </c>
      <c r="BD2205" s="9"/>
      <c r="BE2205" s="9">
        <v>8480</v>
      </c>
      <c r="BF2205" s="9">
        <v>136.58578230000001</v>
      </c>
      <c r="BG2205" s="9"/>
      <c r="BH2205" s="9"/>
      <c r="BI2205" s="9">
        <v>3057.50063736013</v>
      </c>
      <c r="BJ2205" s="9"/>
      <c r="BK2205" s="9"/>
      <c r="BL2205" s="9"/>
      <c r="BM2205" s="9">
        <v>325.14177958749298</v>
      </c>
      <c r="BN2205" s="9">
        <v>1080.2065169228999</v>
      </c>
      <c r="BO2205" s="9">
        <v>2189.1260212115999</v>
      </c>
      <c r="BP2205" s="9">
        <v>1945.19564335207</v>
      </c>
      <c r="BQ2205" s="9"/>
      <c r="BR2205" s="9">
        <v>2503.0540626571801</v>
      </c>
      <c r="BS2205" s="9">
        <v>1672.394691471</v>
      </c>
      <c r="BT2205" s="9"/>
      <c r="BU2205" s="9"/>
      <c r="BV2205" s="9"/>
      <c r="BW2205" s="9"/>
      <c r="BX2205" s="9">
        <v>6490</v>
      </c>
    </row>
    <row r="2206" spans="6:76" x14ac:dyDescent="0.2">
      <c r="F2206" s="14"/>
      <c r="AX2206" s="8" t="s">
        <v>4915</v>
      </c>
      <c r="AY2206" s="8" t="s">
        <v>4916</v>
      </c>
      <c r="AZ2206" s="8" t="s">
        <v>1623</v>
      </c>
      <c r="BA2206" s="9">
        <v>2900.1523783458601</v>
      </c>
      <c r="BB2206" s="9">
        <v>2068.4132272103202</v>
      </c>
      <c r="BC2206" s="9">
        <v>96.788766962373103</v>
      </c>
      <c r="BD2206" s="9"/>
      <c r="BE2206" s="9">
        <v>1447</v>
      </c>
      <c r="BF2206" s="9">
        <v>728.25863809999998</v>
      </c>
      <c r="BG2206" s="9"/>
      <c r="BH2206" s="9">
        <v>10205.450174400001</v>
      </c>
      <c r="BI2206" s="9">
        <v>3222.7971911504901</v>
      </c>
      <c r="BJ2206" s="9"/>
      <c r="BK2206" s="9">
        <v>587.09687157197402</v>
      </c>
      <c r="BL2206" s="9">
        <v>1703.2992444895001</v>
      </c>
      <c r="BM2206" s="9">
        <v>198.963030832925</v>
      </c>
      <c r="BN2206" s="9">
        <v>2068.4132272103202</v>
      </c>
      <c r="BO2206" s="9">
        <v>3311.9776765923102</v>
      </c>
      <c r="BP2206" s="9">
        <v>4437.2208264874298</v>
      </c>
      <c r="BQ2206" s="9"/>
      <c r="BR2206" s="9"/>
      <c r="BS2206" s="9">
        <v>3991.1992809695398</v>
      </c>
      <c r="BT2206" s="9"/>
      <c r="BU2206" s="9"/>
      <c r="BV2206" s="9"/>
      <c r="BW2206" s="9"/>
      <c r="BX2206" s="9"/>
    </row>
    <row r="2207" spans="6:76" x14ac:dyDescent="0.2">
      <c r="F2207" s="14"/>
      <c r="AX2207" s="8" t="s">
        <v>1031</v>
      </c>
      <c r="AY2207" s="8" t="s">
        <v>4917</v>
      </c>
      <c r="AZ2207" s="8" t="s">
        <v>1623</v>
      </c>
      <c r="BA2207" s="9">
        <v>1987.40897735934</v>
      </c>
      <c r="BB2207" s="9">
        <v>2069.4684429282702</v>
      </c>
      <c r="BC2207" s="9">
        <v>59.028215903437697</v>
      </c>
      <c r="BD2207" s="9"/>
      <c r="BE2207" s="9">
        <v>2278</v>
      </c>
      <c r="BF2207" s="9">
        <v>28.566631019999999</v>
      </c>
      <c r="BG2207" s="9"/>
      <c r="BH2207" s="9"/>
      <c r="BI2207" s="9"/>
      <c r="BJ2207" s="9"/>
      <c r="BK2207" s="9"/>
      <c r="BL2207" s="9">
        <v>567.94390395157495</v>
      </c>
      <c r="BM2207" s="9"/>
      <c r="BN2207" s="9">
        <v>2069.4684429282702</v>
      </c>
      <c r="BO2207" s="9"/>
      <c r="BP2207" s="9">
        <v>1637.8662445253001</v>
      </c>
      <c r="BQ2207" s="9"/>
      <c r="BR2207" s="9">
        <v>2415.1648870163299</v>
      </c>
      <c r="BS2207" s="9">
        <v>1988.0841325671199</v>
      </c>
      <c r="BT2207" s="9"/>
      <c r="BU2207" s="9"/>
      <c r="BV2207" s="9">
        <v>2961.5865542254501</v>
      </c>
      <c r="BW2207" s="9"/>
      <c r="BX2207" s="9">
        <v>3940</v>
      </c>
    </row>
    <row r="2208" spans="6:76" x14ac:dyDescent="0.2">
      <c r="F2208" s="14"/>
      <c r="AX2208" s="8" t="s">
        <v>399</v>
      </c>
      <c r="AY2208" s="8" t="s">
        <v>4918</v>
      </c>
      <c r="AZ2208" s="8" t="s">
        <v>1623</v>
      </c>
      <c r="BA2208" s="9">
        <v>5262.05962605476</v>
      </c>
      <c r="BB2208" s="9">
        <v>2069.6975415993802</v>
      </c>
      <c r="BC2208" s="9">
        <v>122.09696547469601</v>
      </c>
      <c r="BD2208" s="9"/>
      <c r="BE2208" s="9"/>
      <c r="BF2208" s="9"/>
      <c r="BG2208" s="9"/>
      <c r="BH2208" s="9"/>
      <c r="BI2208" s="9"/>
      <c r="BJ2208" s="9"/>
      <c r="BK2208" s="9">
        <v>12657.798205734</v>
      </c>
      <c r="BL2208" s="9"/>
      <c r="BM2208" s="9"/>
      <c r="BN2208" s="9">
        <v>1058.6831308308699</v>
      </c>
      <c r="BO2208" s="9"/>
      <c r="BP2208" s="9"/>
      <c r="BQ2208" s="9"/>
      <c r="BR2208" s="9"/>
      <c r="BS2208" s="9"/>
      <c r="BT2208" s="9">
        <v>2069.6975415993802</v>
      </c>
      <c r="BU2208" s="9"/>
      <c r="BV2208" s="9"/>
      <c r="BW2208" s="9"/>
      <c r="BX2208" s="9"/>
    </row>
    <row r="2209" spans="6:76" x14ac:dyDescent="0.2">
      <c r="F2209" s="14"/>
      <c r="AX2209" s="8" t="s">
        <v>588</v>
      </c>
      <c r="AY2209" s="8" t="s">
        <v>4919</v>
      </c>
      <c r="AZ2209" s="8" t="s">
        <v>1623</v>
      </c>
      <c r="BA2209" s="9">
        <v>2446.3871419234802</v>
      </c>
      <c r="BB2209" s="9">
        <v>2070</v>
      </c>
      <c r="BC2209" s="9">
        <v>64.171880083799707</v>
      </c>
      <c r="BD2209" s="9">
        <v>4785</v>
      </c>
      <c r="BE2209" s="9">
        <v>1698</v>
      </c>
      <c r="BF2209" s="9">
        <v>104.2479656</v>
      </c>
      <c r="BG2209" s="9"/>
      <c r="BH2209" s="9"/>
      <c r="BI2209" s="9">
        <v>742.87954034116603</v>
      </c>
      <c r="BJ2209" s="9"/>
      <c r="BK2209" s="9"/>
      <c r="BL2209" s="9">
        <v>3124.3586726327298</v>
      </c>
      <c r="BM2209" s="9">
        <v>4073.4055792569102</v>
      </c>
      <c r="BN2209" s="9">
        <v>3687.6727604479001</v>
      </c>
      <c r="BO2209" s="9"/>
      <c r="BP2209" s="9"/>
      <c r="BQ2209" s="9"/>
      <c r="BR2209" s="9"/>
      <c r="BS2209" s="9">
        <v>1731.91975903258</v>
      </c>
      <c r="BT2209" s="9"/>
      <c r="BU2209" s="9"/>
      <c r="BV2209" s="9"/>
      <c r="BW2209" s="9"/>
      <c r="BX2209" s="9">
        <v>2070</v>
      </c>
    </row>
    <row r="2210" spans="6:76" x14ac:dyDescent="0.2">
      <c r="F2210" s="14"/>
      <c r="AX2210" s="8" t="s">
        <v>4920</v>
      </c>
      <c r="AY2210" s="8" t="s">
        <v>4921</v>
      </c>
      <c r="AZ2210" s="8" t="s">
        <v>1623</v>
      </c>
      <c r="BA2210" s="9">
        <v>3326.9104908132599</v>
      </c>
      <c r="BB2210" s="9">
        <v>2070.62035023818</v>
      </c>
      <c r="BC2210" s="9">
        <v>93.908985994806798</v>
      </c>
      <c r="BD2210" s="9">
        <v>4680</v>
      </c>
      <c r="BE2210" s="9">
        <v>2667</v>
      </c>
      <c r="BF2210" s="9">
        <v>64.176807620000005</v>
      </c>
      <c r="BG2210" s="9"/>
      <c r="BH2210" s="9"/>
      <c r="BI2210" s="9">
        <v>1441.6529466249101</v>
      </c>
      <c r="BJ2210" s="9"/>
      <c r="BK2210" s="9"/>
      <c r="BL2210" s="9">
        <v>804.98842592543497</v>
      </c>
      <c r="BM2210" s="9"/>
      <c r="BN2210" s="9"/>
      <c r="BO2210" s="9">
        <v>7510.6276991119403</v>
      </c>
      <c r="BP2210" s="9">
        <v>1611.0995814508999</v>
      </c>
      <c r="BQ2210" s="9"/>
      <c r="BR2210" s="9"/>
      <c r="BS2210" s="9">
        <v>9092.0286063479707</v>
      </c>
      <c r="BT2210" s="9"/>
      <c r="BU2210" s="9"/>
      <c r="BV2210" s="9">
        <v>2070.62035023818</v>
      </c>
      <c r="BW2210" s="9"/>
      <c r="BX2210" s="9"/>
    </row>
    <row r="2211" spans="6:76" x14ac:dyDescent="0.2">
      <c r="F2211" s="14"/>
      <c r="AX2211" s="8" t="s">
        <v>708</v>
      </c>
      <c r="AY2211" s="8" t="s">
        <v>4922</v>
      </c>
      <c r="AZ2211" s="8" t="s">
        <v>1623</v>
      </c>
      <c r="BA2211" s="9">
        <v>2379.3529756671801</v>
      </c>
      <c r="BB2211" s="9">
        <v>2070.6344142933399</v>
      </c>
      <c r="BC2211" s="9">
        <v>60.051908684545602</v>
      </c>
      <c r="BD2211" s="9">
        <v>736</v>
      </c>
      <c r="BE2211" s="9">
        <v>3011</v>
      </c>
      <c r="BF2211" s="9">
        <v>878.09847539999998</v>
      </c>
      <c r="BG2211" s="9">
        <v>1670.665436</v>
      </c>
      <c r="BH2211" s="9"/>
      <c r="BI2211" s="9">
        <v>2922.9256019418099</v>
      </c>
      <c r="BJ2211" s="9">
        <v>2471.6952405147099</v>
      </c>
      <c r="BK2211" s="9">
        <v>2136.7412212478898</v>
      </c>
      <c r="BL2211" s="9">
        <v>3124.45182000249</v>
      </c>
      <c r="BM2211" s="9"/>
      <c r="BN2211" s="9">
        <v>6196.3023489687703</v>
      </c>
      <c r="BO2211" s="9"/>
      <c r="BP2211" s="9">
        <v>2004.5276073387899</v>
      </c>
      <c r="BQ2211" s="9"/>
      <c r="BR2211" s="9"/>
      <c r="BS2211" s="9">
        <v>1859.8279565917201</v>
      </c>
      <c r="BT2211" s="9"/>
      <c r="BU2211" s="9"/>
      <c r="BV2211" s="9"/>
      <c r="BW2211" s="9"/>
      <c r="BX2211" s="9">
        <v>1540</v>
      </c>
    </row>
    <row r="2212" spans="6:76" x14ac:dyDescent="0.2">
      <c r="F2212" s="14"/>
      <c r="AX2212" s="8" t="s">
        <v>4923</v>
      </c>
      <c r="AY2212" s="8" t="s">
        <v>4924</v>
      </c>
      <c r="AZ2212" s="8" t="s">
        <v>1623</v>
      </c>
      <c r="BA2212" s="9">
        <v>2224.4213762130798</v>
      </c>
      <c r="BB2212" s="9">
        <v>2070.66424636176</v>
      </c>
      <c r="BC2212" s="9">
        <v>61.892143140926599</v>
      </c>
      <c r="BD2212" s="9"/>
      <c r="BE2212" s="9">
        <v>3367</v>
      </c>
      <c r="BF2212" s="9">
        <v>327.76803189999998</v>
      </c>
      <c r="BG2212" s="9"/>
      <c r="BH2212" s="9"/>
      <c r="BI2212" s="9">
        <v>1990.9834283161099</v>
      </c>
      <c r="BJ2212" s="9"/>
      <c r="BK2212" s="9"/>
      <c r="BL2212" s="9">
        <v>2150.3450644074201</v>
      </c>
      <c r="BM2212" s="9">
        <v>2651.4447808960199</v>
      </c>
      <c r="BN2212" s="9">
        <v>5141.15677889992</v>
      </c>
      <c r="BO2212" s="9"/>
      <c r="BP2212" s="9">
        <v>1697.95468371061</v>
      </c>
      <c r="BQ2212" s="9"/>
      <c r="BR2212" s="9">
        <v>2675.7930959462801</v>
      </c>
      <c r="BS2212" s="9">
        <v>1615.7678980544599</v>
      </c>
      <c r="BT2212" s="9"/>
      <c r="BU2212" s="9"/>
      <c r="BV2212" s="9"/>
      <c r="BW2212" s="9"/>
      <c r="BX2212" s="9">
        <v>626</v>
      </c>
    </row>
    <row r="2213" spans="6:76" x14ac:dyDescent="0.2">
      <c r="F2213" s="14"/>
      <c r="AX2213" s="8" t="s">
        <v>4925</v>
      </c>
      <c r="AY2213" s="8" t="s">
        <v>4926</v>
      </c>
      <c r="AZ2213" s="8" t="s">
        <v>1623</v>
      </c>
      <c r="BA2213" s="9">
        <v>3292.8713872997901</v>
      </c>
      <c r="BB2213" s="9">
        <v>2071.0729041148702</v>
      </c>
      <c r="BC2213" s="9">
        <v>114.350835804665</v>
      </c>
      <c r="BD2213" s="9">
        <v>6686</v>
      </c>
      <c r="BE2213" s="9">
        <v>2326</v>
      </c>
      <c r="BF2213" s="9">
        <v>811.24344689999998</v>
      </c>
      <c r="BG2213" s="9"/>
      <c r="BH2213" s="9"/>
      <c r="BI2213" s="9">
        <v>3571.4867987836101</v>
      </c>
      <c r="BJ2213" s="9">
        <v>833.90934163117697</v>
      </c>
      <c r="BK2213" s="9"/>
      <c r="BL2213" s="9">
        <v>14133.0991229516</v>
      </c>
      <c r="BM2213" s="9"/>
      <c r="BN2213" s="9">
        <v>1567.61092892496</v>
      </c>
      <c r="BO2213" s="9">
        <v>2653.6947682534101</v>
      </c>
      <c r="BP2213" s="9">
        <v>1539.26643192304</v>
      </c>
      <c r="BQ2213" s="9"/>
      <c r="BR2213" s="9"/>
      <c r="BS2213" s="9">
        <v>2297.2960835079598</v>
      </c>
      <c r="BT2213" s="9">
        <v>1844.8497247217799</v>
      </c>
      <c r="BU2213" s="9"/>
      <c r="BV2213" s="9"/>
      <c r="BW2213" s="9"/>
      <c r="BX2213" s="9">
        <v>1250</v>
      </c>
    </row>
    <row r="2214" spans="6:76" x14ac:dyDescent="0.2">
      <c r="F2214" s="14"/>
      <c r="AX2214" s="8" t="s">
        <v>1240</v>
      </c>
      <c r="AY2214" s="8" t="s">
        <v>4927</v>
      </c>
      <c r="AZ2214" s="8" t="s">
        <v>1623</v>
      </c>
      <c r="BA2214" s="9">
        <v>2071.4323623795199</v>
      </c>
      <c r="BB2214" s="9">
        <v>2071.4323623795199</v>
      </c>
      <c r="BC2214" s="9"/>
      <c r="BD2214" s="9"/>
      <c r="BE2214" s="9"/>
      <c r="BF2214" s="9"/>
      <c r="BG2214" s="9"/>
      <c r="BH2214" s="9"/>
      <c r="BI2214" s="9">
        <v>2071.4323623795199</v>
      </c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</row>
    <row r="2215" spans="6:76" x14ac:dyDescent="0.2">
      <c r="F2215" s="14"/>
      <c r="AX2215" s="8" t="s">
        <v>800</v>
      </c>
      <c r="AY2215" s="8" t="s">
        <v>4928</v>
      </c>
      <c r="AZ2215" s="8" t="s">
        <v>1623</v>
      </c>
      <c r="BA2215" s="9">
        <v>2091.20870257654</v>
      </c>
      <c r="BB2215" s="9">
        <v>2071.8271166730101</v>
      </c>
      <c r="BC2215" s="9">
        <v>70.877121308621497</v>
      </c>
      <c r="BD2215" s="9"/>
      <c r="BE2215" s="9">
        <v>4769</v>
      </c>
      <c r="BF2215" s="9">
        <v>154.74353339999999</v>
      </c>
      <c r="BG2215" s="9">
        <v>727.68558599999994</v>
      </c>
      <c r="BH2215" s="9"/>
      <c r="BI2215" s="9">
        <v>1711.95256321017</v>
      </c>
      <c r="BJ2215" s="9"/>
      <c r="BK2215" s="9">
        <v>2756.2579418493801</v>
      </c>
      <c r="BL2215" s="9">
        <v>845.11668185451003</v>
      </c>
      <c r="BM2215" s="9"/>
      <c r="BN2215" s="9">
        <v>548.43486164423905</v>
      </c>
      <c r="BO2215" s="9">
        <v>2235.3255432360302</v>
      </c>
      <c r="BP2215" s="9"/>
      <c r="BQ2215" s="9">
        <v>3862.9519004745698</v>
      </c>
      <c r="BR2215" s="9"/>
      <c r="BS2215" s="9">
        <v>2071.8271166730101</v>
      </c>
      <c r="BT2215" s="9"/>
      <c r="BU2215" s="9"/>
      <c r="BV2215" s="9"/>
      <c r="BW2215" s="9"/>
      <c r="BX2215" s="9">
        <v>3320</v>
      </c>
    </row>
    <row r="2216" spans="6:76" x14ac:dyDescent="0.2">
      <c r="F2216" s="14"/>
      <c r="AX2216" s="8" t="s">
        <v>4929</v>
      </c>
      <c r="AY2216" s="8" t="s">
        <v>4930</v>
      </c>
      <c r="AZ2216" s="8" t="s">
        <v>1623</v>
      </c>
      <c r="BA2216" s="9">
        <v>3015.7508828107698</v>
      </c>
      <c r="BB2216" s="9">
        <v>2073.0208383054401</v>
      </c>
      <c r="BC2216" s="9">
        <v>139.64568549754699</v>
      </c>
      <c r="BD2216" s="9"/>
      <c r="BE2216" s="9">
        <v>864</v>
      </c>
      <c r="BF2216" s="9">
        <v>63.062196409999999</v>
      </c>
      <c r="BG2216" s="9"/>
      <c r="BH2216" s="9"/>
      <c r="BI2216" s="9">
        <v>13108.3190894034</v>
      </c>
      <c r="BJ2216" s="9"/>
      <c r="BK2216" s="9"/>
      <c r="BL2216" s="9">
        <v>2817.5036341394398</v>
      </c>
      <c r="BM2216" s="9"/>
      <c r="BN2216" s="9">
        <v>377.08046592240601</v>
      </c>
      <c r="BO2216" s="9"/>
      <c r="BP2216" s="9">
        <v>2286.2137200191701</v>
      </c>
      <c r="BQ2216" s="9"/>
      <c r="BR2216" s="9"/>
      <c r="BS2216" s="9">
        <v>1859.8279565917201</v>
      </c>
      <c r="BT2216" s="9"/>
      <c r="BU2216" s="9"/>
      <c r="BV2216" s="9"/>
      <c r="BW2216" s="9"/>
      <c r="BX2216" s="9">
        <v>2750</v>
      </c>
    </row>
    <row r="2217" spans="6:76" x14ac:dyDescent="0.2">
      <c r="F2217" s="14"/>
      <c r="AX2217" s="8" t="s">
        <v>4931</v>
      </c>
      <c r="AY2217" s="8" t="s">
        <v>4931</v>
      </c>
      <c r="AZ2217" s="8" t="s">
        <v>1640</v>
      </c>
      <c r="BA2217" s="9">
        <v>2366.8977031435502</v>
      </c>
      <c r="BB2217" s="9">
        <v>2073.5617745334398</v>
      </c>
      <c r="BC2217" s="9">
        <v>78.305323659745596</v>
      </c>
      <c r="BD2217" s="9"/>
      <c r="BE2217" s="9">
        <v>7199</v>
      </c>
      <c r="BF2217" s="9">
        <v>60.09705134</v>
      </c>
      <c r="BG2217" s="9">
        <v>1122.7588009999999</v>
      </c>
      <c r="BH2217" s="9"/>
      <c r="BI2217" s="9">
        <v>2224.8265579007798</v>
      </c>
      <c r="BJ2217" s="9"/>
      <c r="BK2217" s="9"/>
      <c r="BL2217" s="9">
        <v>2934.0360145998302</v>
      </c>
      <c r="BM2217" s="9">
        <v>1522.70842732752</v>
      </c>
      <c r="BN2217" s="9">
        <v>1299.5333475018101</v>
      </c>
      <c r="BO2217" s="9">
        <v>2208.8723677431399</v>
      </c>
      <c r="BP2217" s="9">
        <v>2073.5617745334398</v>
      </c>
      <c r="BQ2217" s="9"/>
      <c r="BR2217" s="9"/>
      <c r="BS2217" s="9">
        <v>3593.1155599143199</v>
      </c>
      <c r="BT2217" s="9">
        <v>1797.36483271819</v>
      </c>
      <c r="BU2217" s="9"/>
      <c r="BV2217" s="9"/>
      <c r="BW2217" s="9"/>
      <c r="BX2217" s="9"/>
    </row>
    <row r="2218" spans="6:76" x14ac:dyDescent="0.2">
      <c r="F2218" s="14"/>
      <c r="AX2218" s="8" t="s">
        <v>4932</v>
      </c>
      <c r="AY2218" s="8" t="s">
        <v>4933</v>
      </c>
      <c r="AZ2218" s="8" t="s">
        <v>1623</v>
      </c>
      <c r="BA2218" s="9">
        <v>2073.5617745334398</v>
      </c>
      <c r="BB2218" s="9">
        <v>2073.5617745334398</v>
      </c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>
        <v>2073.5617745334398</v>
      </c>
      <c r="BQ2218" s="9"/>
      <c r="BR2218" s="9"/>
      <c r="BS2218" s="9"/>
      <c r="BT2218" s="9"/>
      <c r="BU2218" s="9"/>
      <c r="BV2218" s="9"/>
      <c r="BW2218" s="9"/>
      <c r="BX2218" s="9"/>
    </row>
    <row r="2219" spans="6:76" x14ac:dyDescent="0.2">
      <c r="F2219" s="14"/>
      <c r="AX2219" s="8" t="s">
        <v>415</v>
      </c>
      <c r="AY2219" s="8" t="s">
        <v>4934</v>
      </c>
      <c r="AZ2219" s="8" t="s">
        <v>1623</v>
      </c>
      <c r="BA2219" s="9">
        <v>2009.6899721396001</v>
      </c>
      <c r="BB2219" s="9">
        <v>2075.9596726165</v>
      </c>
      <c r="BC2219" s="9">
        <v>52.049836024058898</v>
      </c>
      <c r="BD2219" s="9"/>
      <c r="BE2219" s="9">
        <v>1718</v>
      </c>
      <c r="BF2219" s="9">
        <v>407.05330759999998</v>
      </c>
      <c r="BG2219" s="9"/>
      <c r="BH2219" s="9">
        <v>294.87489577000002</v>
      </c>
      <c r="BI2219" s="9">
        <v>2814.3815293521302</v>
      </c>
      <c r="BJ2219" s="9"/>
      <c r="BK2219" s="9">
        <v>1053.28649578353</v>
      </c>
      <c r="BL2219" s="9">
        <v>3817.6346829890899</v>
      </c>
      <c r="BM2219" s="9"/>
      <c r="BN2219" s="9">
        <v>2791.7937030828498</v>
      </c>
      <c r="BO2219" s="9">
        <v>2163.1273589581901</v>
      </c>
      <c r="BP2219" s="9">
        <v>2291.93959948677</v>
      </c>
      <c r="BQ2219" s="9"/>
      <c r="BR2219" s="9"/>
      <c r="BS2219" s="9">
        <v>1835.3961063777899</v>
      </c>
      <c r="BT2219" s="9">
        <v>1988.7919862747999</v>
      </c>
      <c r="BU2219" s="9"/>
      <c r="BV2219" s="9"/>
      <c r="BW2219" s="9"/>
      <c r="BX2219" s="9">
        <v>2940</v>
      </c>
    </row>
    <row r="2220" spans="6:76" x14ac:dyDescent="0.2">
      <c r="F2220" s="14"/>
      <c r="AX2220" s="8" t="s">
        <v>1171</v>
      </c>
      <c r="AY2220" s="8" t="s">
        <v>1171</v>
      </c>
      <c r="AZ2220" s="8" t="s">
        <v>1640</v>
      </c>
      <c r="BA2220" s="9">
        <v>2353.0342282655402</v>
      </c>
      <c r="BB2220" s="9">
        <v>2076.58652449801</v>
      </c>
      <c r="BC2220" s="9">
        <v>73.042332553673404</v>
      </c>
      <c r="BD2220" s="9"/>
      <c r="BE2220" s="9">
        <v>5659</v>
      </c>
      <c r="BF2220" s="9">
        <v>571.3717785</v>
      </c>
      <c r="BG2220" s="9"/>
      <c r="BH2220" s="9"/>
      <c r="BI2220" s="9">
        <v>2016.43182774813</v>
      </c>
      <c r="BJ2220" s="9"/>
      <c r="BK2220" s="9">
        <v>2136.7412212478898</v>
      </c>
      <c r="BL2220" s="9">
        <v>609.42542910786301</v>
      </c>
      <c r="BM2220" s="9"/>
      <c r="BN2220" s="9">
        <v>2903.2038844468502</v>
      </c>
      <c r="BO2220" s="9"/>
      <c r="BP2220" s="9">
        <v>1229.8592687906901</v>
      </c>
      <c r="BQ2220" s="9"/>
      <c r="BR2220" s="9"/>
      <c r="BS2220" s="9"/>
      <c r="BT2220" s="9">
        <v>3698.2404162828998</v>
      </c>
      <c r="BU2220" s="9"/>
      <c r="BV2220" s="9"/>
      <c r="BW2220" s="9"/>
      <c r="BX2220" s="9"/>
    </row>
    <row r="2221" spans="6:76" x14ac:dyDescent="0.2">
      <c r="F2221" s="14"/>
      <c r="AX2221" s="8" t="s">
        <v>4935</v>
      </c>
      <c r="AY2221" s="8" t="s">
        <v>4936</v>
      </c>
      <c r="AZ2221" s="8" t="s">
        <v>1623</v>
      </c>
      <c r="BA2221" s="9">
        <v>3342.0164091625102</v>
      </c>
      <c r="BB2221" s="9">
        <v>2079.1345362932602</v>
      </c>
      <c r="BC2221" s="9">
        <v>95.824825217035993</v>
      </c>
      <c r="BD2221" s="9"/>
      <c r="BE2221" s="9"/>
      <c r="BF2221" s="9"/>
      <c r="BG2221" s="9"/>
      <c r="BH2221" s="9"/>
      <c r="BI2221" s="9"/>
      <c r="BJ2221" s="9"/>
      <c r="BK2221" s="9"/>
      <c r="BL2221" s="9">
        <v>2079.1345362932602</v>
      </c>
      <c r="BM2221" s="9"/>
      <c r="BN2221" s="9"/>
      <c r="BO2221" s="9"/>
      <c r="BP2221" s="9"/>
      <c r="BQ2221" s="9"/>
      <c r="BR2221" s="9"/>
      <c r="BS2221" s="9">
        <v>1880.44839267051</v>
      </c>
      <c r="BT2221" s="9">
        <v>2999.6435708798599</v>
      </c>
      <c r="BU2221" s="9"/>
      <c r="BV2221" s="9"/>
      <c r="BW2221" s="9">
        <v>8904.8555459688996</v>
      </c>
      <c r="BX2221" s="9">
        <v>846</v>
      </c>
    </row>
    <row r="2222" spans="6:76" x14ac:dyDescent="0.2">
      <c r="F2222" s="14"/>
      <c r="AX2222" s="8" t="s">
        <v>985</v>
      </c>
      <c r="AY2222" s="8" t="s">
        <v>4937</v>
      </c>
      <c r="AZ2222" s="8" t="s">
        <v>1623</v>
      </c>
      <c r="BA2222" s="9">
        <v>2445.87278611085</v>
      </c>
      <c r="BB2222" s="9">
        <v>2080</v>
      </c>
      <c r="BC2222" s="9">
        <v>72.865521073810001</v>
      </c>
      <c r="BD2222" s="9"/>
      <c r="BE2222" s="9">
        <v>2080</v>
      </c>
      <c r="BF2222" s="9">
        <v>464.58996660000003</v>
      </c>
      <c r="BG2222" s="9"/>
      <c r="BH2222" s="9">
        <v>2115.7096415000001</v>
      </c>
      <c r="BI2222" s="9">
        <v>1419.1460022577401</v>
      </c>
      <c r="BJ2222" s="9"/>
      <c r="BK2222" s="9">
        <v>1428.7960026778501</v>
      </c>
      <c r="BL2222" s="9">
        <v>2152.7453201502399</v>
      </c>
      <c r="BM2222" s="9">
        <v>5613.7530825629701</v>
      </c>
      <c r="BN2222" s="9">
        <v>4795.7162882848997</v>
      </c>
      <c r="BO2222" s="9"/>
      <c r="BP2222" s="9">
        <v>1724.9966587394499</v>
      </c>
      <c r="BQ2222" s="9">
        <v>4713.1476844461604</v>
      </c>
      <c r="BR2222" s="9"/>
      <c r="BS2222" s="9"/>
      <c r="BT2222" s="9"/>
      <c r="BU2222" s="9"/>
      <c r="BV2222" s="9"/>
      <c r="BW2222" s="9"/>
      <c r="BX2222" s="9">
        <v>396</v>
      </c>
    </row>
    <row r="2223" spans="6:76" x14ac:dyDescent="0.2">
      <c r="F2223" s="14"/>
      <c r="AX2223" s="8" t="s">
        <v>4938</v>
      </c>
      <c r="AY2223" s="8" t="s">
        <v>4939</v>
      </c>
      <c r="AZ2223" s="8" t="s">
        <v>1623</v>
      </c>
      <c r="BA2223" s="9">
        <v>1630.5768676856501</v>
      </c>
      <c r="BB2223" s="9">
        <v>2081.0251306976902</v>
      </c>
      <c r="BC2223" s="9">
        <v>65.604868448990501</v>
      </c>
      <c r="BD2223" s="9"/>
      <c r="BE2223" s="9">
        <v>805</v>
      </c>
      <c r="BF2223" s="9">
        <v>189.33751530000001</v>
      </c>
      <c r="BG2223" s="9"/>
      <c r="BH2223" s="9"/>
      <c r="BI2223" s="9">
        <v>851.79509022794798</v>
      </c>
      <c r="BJ2223" s="9"/>
      <c r="BK2223" s="9"/>
      <c r="BL2223" s="9">
        <v>2144.9673972511</v>
      </c>
      <c r="BM2223" s="9"/>
      <c r="BN2223" s="9"/>
      <c r="BO2223" s="9">
        <v>2104.1724725929498</v>
      </c>
      <c r="BP2223" s="9"/>
      <c r="BQ2223" s="9"/>
      <c r="BR2223" s="9">
        <v>2978.3874380089801</v>
      </c>
      <c r="BS2223" s="9">
        <v>2081.0251306976902</v>
      </c>
      <c r="BT2223" s="9"/>
      <c r="BU2223" s="9"/>
      <c r="BV2223" s="9"/>
      <c r="BW2223" s="9">
        <v>3034.5067650921601</v>
      </c>
      <c r="BX2223" s="9">
        <v>486</v>
      </c>
    </row>
    <row r="2224" spans="6:76" x14ac:dyDescent="0.2">
      <c r="F2224" s="14"/>
      <c r="AX2224" s="8" t="s">
        <v>193</v>
      </c>
      <c r="AY2224" s="8" t="s">
        <v>4940</v>
      </c>
      <c r="AZ2224" s="8" t="s">
        <v>1623</v>
      </c>
      <c r="BA2224" s="9">
        <v>3015.4021152313699</v>
      </c>
      <c r="BB2224" s="9">
        <v>2081.5106928722698</v>
      </c>
      <c r="BC2224" s="9">
        <v>89.563281798462597</v>
      </c>
      <c r="BD2224" s="9">
        <v>98</v>
      </c>
      <c r="BE2224" s="9">
        <v>1164</v>
      </c>
      <c r="BF2224" s="9">
        <v>380.21759029999998</v>
      </c>
      <c r="BG2224" s="9"/>
      <c r="BH2224" s="9"/>
      <c r="BI2224" s="9">
        <v>8160.7873567138704</v>
      </c>
      <c r="BJ2224" s="9">
        <v>6192.1541216557198</v>
      </c>
      <c r="BK2224" s="9">
        <v>2526.2477434245402</v>
      </c>
      <c r="BL2224" s="9">
        <v>7404.8780127992104</v>
      </c>
      <c r="BM2224" s="9">
        <v>2023.0213857445401</v>
      </c>
      <c r="BN2224" s="9">
        <v>1522.1418438113601</v>
      </c>
      <c r="BO2224" s="9">
        <v>2626.92257838266</v>
      </c>
      <c r="BP2224" s="9"/>
      <c r="BQ2224" s="9"/>
      <c r="BR2224" s="9"/>
      <c r="BS2224" s="9">
        <v>1946.45474994451</v>
      </c>
      <c r="BT2224" s="9"/>
      <c r="BU2224" s="9"/>
      <c r="BV2224" s="9"/>
      <c r="BW2224" s="9"/>
      <c r="BX2224" s="9">
        <v>2140</v>
      </c>
    </row>
    <row r="2225" spans="6:76" x14ac:dyDescent="0.2">
      <c r="F2225" s="14"/>
      <c r="AX2225" s="8" t="s">
        <v>1087</v>
      </c>
      <c r="AY2225" s="8" t="s">
        <v>4941</v>
      </c>
      <c r="AZ2225" s="8" t="s">
        <v>1623</v>
      </c>
      <c r="BA2225" s="9">
        <v>2146.4981809893802</v>
      </c>
      <c r="BB2225" s="9">
        <v>2082.92713928688</v>
      </c>
      <c r="BC2225" s="9">
        <v>52.236674618536</v>
      </c>
      <c r="BD2225" s="9"/>
      <c r="BE2225" s="9">
        <v>3173</v>
      </c>
      <c r="BF2225" s="9">
        <v>484.64139139999997</v>
      </c>
      <c r="BG2225" s="9"/>
      <c r="BH2225" s="9"/>
      <c r="BI2225" s="9">
        <v>1603.5805666184699</v>
      </c>
      <c r="BJ2225" s="9"/>
      <c r="BK2225" s="9">
        <v>2792.8012945518599</v>
      </c>
      <c r="BL2225" s="9">
        <v>2807.3874577264801</v>
      </c>
      <c r="BM2225" s="9"/>
      <c r="BN2225" s="9">
        <v>2082.92713928688</v>
      </c>
      <c r="BO2225" s="9"/>
      <c r="BP2225" s="9">
        <v>1499.6395688034399</v>
      </c>
      <c r="BQ2225" s="9"/>
      <c r="BR2225" s="9"/>
      <c r="BS2225" s="9"/>
      <c r="BT2225" s="9">
        <v>3937.5062105173201</v>
      </c>
      <c r="BU2225" s="9"/>
      <c r="BV2225" s="9"/>
      <c r="BW2225" s="9"/>
      <c r="BX2225" s="9">
        <v>937</v>
      </c>
    </row>
    <row r="2226" spans="6:76" x14ac:dyDescent="0.2">
      <c r="F2226" s="14"/>
      <c r="AX2226" s="8" t="s">
        <v>939</v>
      </c>
      <c r="AY2226" s="8" t="s">
        <v>4942</v>
      </c>
      <c r="AZ2226" s="8" t="s">
        <v>1623</v>
      </c>
      <c r="BA2226" s="9">
        <v>2315.2626511992298</v>
      </c>
      <c r="BB2226" s="9">
        <v>2085.66106536601</v>
      </c>
      <c r="BC2226" s="9">
        <v>84.674115305926094</v>
      </c>
      <c r="BD2226" s="9"/>
      <c r="BE2226" s="9">
        <v>5907</v>
      </c>
      <c r="BF2226" s="9">
        <v>198.13232819999999</v>
      </c>
      <c r="BG2226" s="9"/>
      <c r="BH2226" s="9"/>
      <c r="BI2226" s="9">
        <v>1788.37941022423</v>
      </c>
      <c r="BJ2226" s="9"/>
      <c r="BK2226" s="9"/>
      <c r="BL2226" s="9">
        <v>1087.88511461438</v>
      </c>
      <c r="BM2226" s="9"/>
      <c r="BN2226" s="9">
        <v>2527.2363336490098</v>
      </c>
      <c r="BO2226" s="9"/>
      <c r="BP2226" s="9"/>
      <c r="BQ2226" s="9"/>
      <c r="BR2226" s="9"/>
      <c r="BS2226" s="9"/>
      <c r="BT2226" s="9">
        <v>2382.94272050779</v>
      </c>
      <c r="BU2226" s="9"/>
      <c r="BV2226" s="9"/>
      <c r="BW2226" s="9"/>
      <c r="BX2226" s="9"/>
    </row>
    <row r="2227" spans="6:76" x14ac:dyDescent="0.2">
      <c r="F2227" s="14"/>
      <c r="AX2227" s="8" t="s">
        <v>4943</v>
      </c>
      <c r="AY2227" s="8" t="s">
        <v>4944</v>
      </c>
      <c r="AZ2227" s="8" t="s">
        <v>1623</v>
      </c>
      <c r="BA2227" s="9">
        <v>2229.5523933128602</v>
      </c>
      <c r="BB2227" s="9">
        <v>2085.91659297863</v>
      </c>
      <c r="BC2227" s="9">
        <v>76.586577419648506</v>
      </c>
      <c r="BD2227" s="9"/>
      <c r="BE2227" s="9">
        <v>920</v>
      </c>
      <c r="BF2227" s="9">
        <v>283.70998830000002</v>
      </c>
      <c r="BG2227" s="9"/>
      <c r="BH2227" s="9"/>
      <c r="BI2227" s="9">
        <v>4416.16625011217</v>
      </c>
      <c r="BJ2227" s="9">
        <v>4752.5723227427598</v>
      </c>
      <c r="BK2227" s="9"/>
      <c r="BL2227" s="9">
        <v>2771.13739939069</v>
      </c>
      <c r="BM2227" s="9"/>
      <c r="BN2227" s="9">
        <v>2589.8665375123301</v>
      </c>
      <c r="BO2227" s="9"/>
      <c r="BP2227" s="9"/>
      <c r="BQ2227" s="9"/>
      <c r="BR2227" s="9"/>
      <c r="BS2227" s="9">
        <v>1581.9666484449299</v>
      </c>
      <c r="BT2227" s="9"/>
      <c r="BU2227" s="9"/>
      <c r="BV2227" s="9"/>
      <c r="BW2227" s="9"/>
      <c r="BX2227" s="9">
        <v>521</v>
      </c>
    </row>
    <row r="2228" spans="6:76" x14ac:dyDescent="0.2">
      <c r="F2228" s="14"/>
      <c r="AX2228" s="8" t="s">
        <v>1037</v>
      </c>
      <c r="AY2228" s="8" t="s">
        <v>4945</v>
      </c>
      <c r="AZ2228" s="8" t="s">
        <v>1623</v>
      </c>
      <c r="BA2228" s="9">
        <v>2713.47235294454</v>
      </c>
      <c r="BB2228" s="9">
        <v>2087.9224680008901</v>
      </c>
      <c r="BC2228" s="9">
        <v>83.947039267762804</v>
      </c>
      <c r="BD2228" s="9"/>
      <c r="BE2228" s="9">
        <v>2546</v>
      </c>
      <c r="BF2228" s="9">
        <v>1665.124603</v>
      </c>
      <c r="BG2228" s="9"/>
      <c r="BH2228" s="9"/>
      <c r="BI2228" s="9">
        <v>2574.76004148017</v>
      </c>
      <c r="BJ2228" s="9">
        <v>2310.22334927457</v>
      </c>
      <c r="BK2228" s="9">
        <v>1865.6215867272199</v>
      </c>
      <c r="BL2228" s="9">
        <v>1352.75571152153</v>
      </c>
      <c r="BM2228" s="9">
        <v>3243.5630664547398</v>
      </c>
      <c r="BN2228" s="9">
        <v>8931.6639722620803</v>
      </c>
      <c r="BO2228" s="9"/>
      <c r="BP2228" s="9">
        <v>1285.01119872512</v>
      </c>
      <c r="BQ2228" s="9"/>
      <c r="BR2228" s="9"/>
      <c r="BS2228" s="9"/>
      <c r="BT2228" s="9"/>
      <c r="BU2228" s="9"/>
      <c r="BV2228" s="9"/>
      <c r="BW2228" s="9"/>
      <c r="BX2228" s="9">
        <v>1360</v>
      </c>
    </row>
    <row r="2229" spans="6:76" x14ac:dyDescent="0.2">
      <c r="F2229" s="14"/>
      <c r="AX2229" s="8" t="s">
        <v>4946</v>
      </c>
      <c r="AY2229" s="8" t="s">
        <v>4947</v>
      </c>
      <c r="AZ2229" s="8" t="s">
        <v>1623</v>
      </c>
      <c r="BA2229" s="9">
        <v>2939.9522338941601</v>
      </c>
      <c r="BB2229" s="9">
        <v>2088.6340735744302</v>
      </c>
      <c r="BC2229" s="9">
        <v>86.367209462189905</v>
      </c>
      <c r="BD2229" s="9"/>
      <c r="BE2229" s="9">
        <v>1738</v>
      </c>
      <c r="BF2229" s="9">
        <v>708.88008660000003</v>
      </c>
      <c r="BG2229" s="9"/>
      <c r="BH2229" s="9"/>
      <c r="BI2229" s="9">
        <v>3778.5488847931301</v>
      </c>
      <c r="BJ2229" s="9"/>
      <c r="BK2229" s="9"/>
      <c r="BL2229" s="9">
        <v>8865.6770131102803</v>
      </c>
      <c r="BM2229" s="9"/>
      <c r="BN2229" s="9">
        <v>1886.38345730117</v>
      </c>
      <c r="BO2229" s="9">
        <v>2364.8602821998202</v>
      </c>
      <c r="BP2229" s="9">
        <v>2112.0064143437598</v>
      </c>
      <c r="BQ2229" s="9"/>
      <c r="BR2229" s="9"/>
      <c r="BS2229" s="9">
        <v>2065.2617328051101</v>
      </c>
      <c r="BT2229" s="9"/>
      <c r="BU2229" s="9"/>
      <c r="BV2229" s="9"/>
      <c r="BW2229" s="9"/>
      <c r="BX2229" s="9"/>
    </row>
    <row r="2230" spans="6:76" x14ac:dyDescent="0.2">
      <c r="F2230" s="14"/>
      <c r="AX2230" s="8" t="s">
        <v>4948</v>
      </c>
      <c r="AY2230" s="8" t="s">
        <v>4949</v>
      </c>
      <c r="AZ2230" s="8" t="s">
        <v>1623</v>
      </c>
      <c r="BA2230" s="9">
        <v>2103.5968438446898</v>
      </c>
      <c r="BB2230" s="9">
        <v>2090.2306817328699</v>
      </c>
      <c r="BC2230" s="9">
        <v>65.942775282305703</v>
      </c>
      <c r="BD2230" s="9">
        <v>249</v>
      </c>
      <c r="BE2230" s="9">
        <v>1588</v>
      </c>
      <c r="BF2230" s="9">
        <v>182.20491490000001</v>
      </c>
      <c r="BG2230" s="9"/>
      <c r="BH2230" s="9"/>
      <c r="BI2230" s="9">
        <v>2133.5765005323301</v>
      </c>
      <c r="BJ2230" s="9">
        <v>2625.4848552078402</v>
      </c>
      <c r="BK2230" s="9">
        <v>734.52697210557403</v>
      </c>
      <c r="BL2230" s="9">
        <v>5031.4149007226197</v>
      </c>
      <c r="BM2230" s="9"/>
      <c r="BN2230" s="9">
        <v>1374.7306048052201</v>
      </c>
      <c r="BO2230" s="9"/>
      <c r="BP2230" s="9">
        <v>1874.2802006649999</v>
      </c>
      <c r="BQ2230" s="9"/>
      <c r="BR2230" s="9">
        <v>3643.2654235691002</v>
      </c>
      <c r="BS2230" s="9">
        <v>2090.2306817328699</v>
      </c>
      <c r="BT2230" s="9"/>
      <c r="BU2230" s="9"/>
      <c r="BV2230" s="9">
        <v>2310.5198100470002</v>
      </c>
      <c r="BW2230" s="9">
        <v>3509.5241056934301</v>
      </c>
      <c r="BX2230" s="9"/>
    </row>
    <row r="2231" spans="6:76" x14ac:dyDescent="0.2">
      <c r="F2231" s="14"/>
      <c r="AX2231" s="8" t="s">
        <v>4950</v>
      </c>
      <c r="AY2231" s="8" t="s">
        <v>4951</v>
      </c>
      <c r="AZ2231" s="8" t="s">
        <v>1623</v>
      </c>
      <c r="BA2231" s="9">
        <v>2049.76438229515</v>
      </c>
      <c r="BB2231" s="9">
        <v>2091.0564784588601</v>
      </c>
      <c r="BC2231" s="9">
        <v>46.507866431945303</v>
      </c>
      <c r="BD2231" s="9"/>
      <c r="BE2231" s="9">
        <v>1535</v>
      </c>
      <c r="BF2231" s="9">
        <v>237.15917680000001</v>
      </c>
      <c r="BG2231" s="9"/>
      <c r="BH2231" s="9"/>
      <c r="BI2231" s="9">
        <v>2444.64775971572</v>
      </c>
      <c r="BJ2231" s="9"/>
      <c r="BK2231" s="9"/>
      <c r="BL2231" s="9">
        <v>1210.69905336123</v>
      </c>
      <c r="BM2231" s="9"/>
      <c r="BN2231" s="9">
        <v>2386.7236904964898</v>
      </c>
      <c r="BO2231" s="9">
        <v>2091.0564784588601</v>
      </c>
      <c r="BP2231" s="9">
        <v>1206.24898306151</v>
      </c>
      <c r="BQ2231" s="9"/>
      <c r="BR2231" s="9"/>
      <c r="BS2231" s="9">
        <v>2015.4916470778301</v>
      </c>
      <c r="BT2231" s="9"/>
      <c r="BU2231" s="9"/>
      <c r="BV2231" s="9">
        <v>2780.1015901282999</v>
      </c>
      <c r="BW2231" s="9">
        <v>3530.2798261466701</v>
      </c>
      <c r="BX2231" s="9">
        <v>3110</v>
      </c>
    </row>
    <row r="2232" spans="6:76" x14ac:dyDescent="0.2">
      <c r="F2232" s="14"/>
      <c r="AX2232" s="8" t="s">
        <v>4952</v>
      </c>
      <c r="AY2232" s="8" t="s">
        <v>4952</v>
      </c>
      <c r="AZ2232" s="8" t="s">
        <v>1640</v>
      </c>
      <c r="BA2232" s="9">
        <v>2770.2497860395802</v>
      </c>
      <c r="BB2232" s="9">
        <v>2091.11025873785</v>
      </c>
      <c r="BC2232" s="9">
        <v>56.681550725572301</v>
      </c>
      <c r="BD2232" s="9"/>
      <c r="BE2232" s="9">
        <v>5916</v>
      </c>
      <c r="BF2232" s="9">
        <v>1517.6973129999999</v>
      </c>
      <c r="BG2232" s="9"/>
      <c r="BH2232" s="9"/>
      <c r="BI2232" s="9">
        <v>3921.8262132529499</v>
      </c>
      <c r="BJ2232" s="9"/>
      <c r="BK2232" s="9">
        <v>4386.3205843277301</v>
      </c>
      <c r="BL2232" s="9">
        <v>1499.65870786855</v>
      </c>
      <c r="BM2232" s="9"/>
      <c r="BN2232" s="9">
        <v>2472.2205174757</v>
      </c>
      <c r="BO2232" s="9"/>
      <c r="BP2232" s="9">
        <v>1377.67804565141</v>
      </c>
      <c r="BQ2232" s="9">
        <v>3403.66436097015</v>
      </c>
      <c r="BR2232" s="9"/>
      <c r="BS2232" s="9">
        <v>1497.4321178492801</v>
      </c>
      <c r="BT2232" s="9"/>
      <c r="BU2232" s="9"/>
      <c r="BV2232" s="9"/>
      <c r="BW2232" s="9"/>
      <c r="BX2232" s="9">
        <v>1710</v>
      </c>
    </row>
    <row r="2233" spans="6:76" x14ac:dyDescent="0.2">
      <c r="F2233" s="14"/>
      <c r="AX2233" s="8" t="s">
        <v>4953</v>
      </c>
      <c r="AY2233" s="8" t="s">
        <v>4954</v>
      </c>
      <c r="AZ2233" s="8" t="s">
        <v>1623</v>
      </c>
      <c r="BA2233" s="9">
        <v>1972.01029439391</v>
      </c>
      <c r="BB2233" s="9">
        <v>2091.1368445518301</v>
      </c>
      <c r="BC2233" s="9">
        <v>61.995003840052803</v>
      </c>
      <c r="BD2233" s="9">
        <v>307</v>
      </c>
      <c r="BE2233" s="9">
        <v>1735</v>
      </c>
      <c r="BF2233" s="9">
        <v>396.81290960000001</v>
      </c>
      <c r="BG2233" s="9"/>
      <c r="BH2233" s="9"/>
      <c r="BI2233" s="9">
        <v>3072.0601528436</v>
      </c>
      <c r="BJ2233" s="9"/>
      <c r="BK2233" s="9">
        <v>1090.1393986435901</v>
      </c>
      <c r="BL2233" s="9">
        <v>2900.3778887120802</v>
      </c>
      <c r="BM2233" s="9"/>
      <c r="BN2233" s="9">
        <v>2091.1368445518301</v>
      </c>
      <c r="BO2233" s="9"/>
      <c r="BP2233" s="9"/>
      <c r="BQ2233" s="9">
        <v>3895.69999524788</v>
      </c>
      <c r="BR2233" s="9"/>
      <c r="BS2233" s="9">
        <v>2259.8654599462302</v>
      </c>
      <c r="BT2233" s="9"/>
      <c r="BU2233" s="9"/>
      <c r="BV2233" s="9"/>
      <c r="BW2233" s="9"/>
      <c r="BX2233" s="9"/>
    </row>
    <row r="2234" spans="6:76" x14ac:dyDescent="0.2">
      <c r="F2234" s="14"/>
      <c r="AX2234" s="8" t="s">
        <v>4955</v>
      </c>
      <c r="AY2234" s="8" t="s">
        <v>4956</v>
      </c>
      <c r="AZ2234" s="8" t="s">
        <v>1623</v>
      </c>
      <c r="BA2234" s="9">
        <v>2362.6377176588298</v>
      </c>
      <c r="BB2234" s="9">
        <v>2092.39458404987</v>
      </c>
      <c r="BC2234" s="9">
        <v>73.9271108337404</v>
      </c>
      <c r="BD2234" s="9">
        <v>741</v>
      </c>
      <c r="BE2234" s="9">
        <v>444</v>
      </c>
      <c r="BF2234" s="9">
        <v>369.9577716</v>
      </c>
      <c r="BG2234" s="9"/>
      <c r="BH2234" s="9"/>
      <c r="BI2234" s="9">
        <v>2258.7896303615898</v>
      </c>
      <c r="BJ2234" s="9">
        <v>5860.4287478514098</v>
      </c>
      <c r="BK2234" s="9">
        <v>1272.0476568843701</v>
      </c>
      <c r="BL2234" s="9">
        <v>2092.39458404987</v>
      </c>
      <c r="BM2234" s="9">
        <v>5747.6666828523403</v>
      </c>
      <c r="BN2234" s="9">
        <v>2020.4430082758799</v>
      </c>
      <c r="BO2234" s="9">
        <v>2167.17470267928</v>
      </c>
      <c r="BP2234" s="9"/>
      <c r="BQ2234" s="9"/>
      <c r="BR2234" s="9">
        <v>2687.0469679371099</v>
      </c>
      <c r="BS2234" s="9">
        <v>1803.34057707289</v>
      </c>
      <c r="BT2234" s="9"/>
      <c r="BU2234" s="9"/>
      <c r="BV2234" s="9"/>
      <c r="BW2234" s="9"/>
      <c r="BX2234" s="9">
        <v>3250</v>
      </c>
    </row>
    <row r="2235" spans="6:76" x14ac:dyDescent="0.2">
      <c r="F2235" s="14"/>
      <c r="AX2235" s="8" t="s">
        <v>4957</v>
      </c>
      <c r="AY2235" s="8" t="s">
        <v>4958</v>
      </c>
      <c r="AZ2235" s="8" t="s">
        <v>1623</v>
      </c>
      <c r="BA2235" s="9">
        <v>2216.3083987810201</v>
      </c>
      <c r="BB2235" s="9">
        <v>2092.7528714655</v>
      </c>
      <c r="BC2235" s="9">
        <v>54.695181550430299</v>
      </c>
      <c r="BD2235" s="9"/>
      <c r="BE2235" s="9">
        <v>1193</v>
      </c>
      <c r="BF2235" s="9">
        <v>443.34590229999998</v>
      </c>
      <c r="BG2235" s="9"/>
      <c r="BH2235" s="9"/>
      <c r="BI2235" s="9">
        <v>2701.8237006200102</v>
      </c>
      <c r="BJ2235" s="9"/>
      <c r="BK2235" s="9"/>
      <c r="BL2235" s="9">
        <v>2217.3546493501599</v>
      </c>
      <c r="BM2235" s="9"/>
      <c r="BN2235" s="9">
        <v>1968.1510935808401</v>
      </c>
      <c r="BO2235" s="9"/>
      <c r="BP2235" s="9"/>
      <c r="BQ2235" s="9">
        <v>3709.9583708650798</v>
      </c>
      <c r="BR2235" s="9"/>
      <c r="BS2235" s="9">
        <v>1523.44639694493</v>
      </c>
      <c r="BT2235" s="9"/>
      <c r="BU2235" s="9"/>
      <c r="BV2235" s="9"/>
      <c r="BW2235" s="9">
        <v>3973.3870765871102</v>
      </c>
      <c r="BX2235" s="9"/>
    </row>
    <row r="2236" spans="6:76" x14ac:dyDescent="0.2">
      <c r="F2236" s="14"/>
      <c r="AX2236" s="8" t="s">
        <v>1420</v>
      </c>
      <c r="AY2236" s="8" t="s">
        <v>4959</v>
      </c>
      <c r="AZ2236" s="8" t="s">
        <v>1623</v>
      </c>
      <c r="BA2236" s="9">
        <v>2312.4712009215</v>
      </c>
      <c r="BB2236" s="9">
        <v>2093.2356256336502</v>
      </c>
      <c r="BC2236" s="9">
        <v>87.127436660173103</v>
      </c>
      <c r="BD2236" s="9"/>
      <c r="BE2236" s="9">
        <v>5451</v>
      </c>
      <c r="BF2236" s="9"/>
      <c r="BG2236" s="9"/>
      <c r="BH2236" s="9"/>
      <c r="BI2236" s="9"/>
      <c r="BJ2236" s="9">
        <v>2814.3411167212398</v>
      </c>
      <c r="BK2236" s="9">
        <v>944.77926225261001</v>
      </c>
      <c r="BL2236" s="9"/>
      <c r="BM2236" s="9"/>
      <c r="BN2236" s="9"/>
      <c r="BO2236" s="9"/>
      <c r="BP2236" s="9">
        <v>2093.2356256336502</v>
      </c>
      <c r="BQ2236" s="9"/>
      <c r="BR2236" s="9"/>
      <c r="BS2236" s="9"/>
      <c r="BT2236" s="9"/>
      <c r="BU2236" s="9"/>
      <c r="BV2236" s="9"/>
      <c r="BW2236" s="9"/>
      <c r="BX2236" s="9">
        <v>259</v>
      </c>
    </row>
    <row r="2237" spans="6:76" x14ac:dyDescent="0.2">
      <c r="F2237" s="14"/>
      <c r="AX2237" s="8" t="s">
        <v>889</v>
      </c>
      <c r="AY2237" s="8" t="s">
        <v>4960</v>
      </c>
      <c r="AZ2237" s="8" t="s">
        <v>1623</v>
      </c>
      <c r="BA2237" s="9">
        <v>2988.8619302318002</v>
      </c>
      <c r="BB2237" s="9">
        <v>2093.73944835771</v>
      </c>
      <c r="BC2237" s="9">
        <v>105.667592014527</v>
      </c>
      <c r="BD2237" s="9"/>
      <c r="BE2237" s="9">
        <v>2894</v>
      </c>
      <c r="BF2237" s="9">
        <v>273.42649180000001</v>
      </c>
      <c r="BG2237" s="9"/>
      <c r="BH2237" s="9"/>
      <c r="BI2237" s="9">
        <v>2093.73944835771</v>
      </c>
      <c r="BJ2237" s="9">
        <v>12044.7503977043</v>
      </c>
      <c r="BK2237" s="9"/>
      <c r="BL2237" s="9">
        <v>1152.78897938572</v>
      </c>
      <c r="BM2237" s="9"/>
      <c r="BN2237" s="9">
        <v>2399.97111610296</v>
      </c>
      <c r="BO2237" s="9"/>
      <c r="BP2237" s="9">
        <v>1699.75487086157</v>
      </c>
      <c r="BQ2237" s="9"/>
      <c r="BR2237" s="9">
        <v>3612.6641119154401</v>
      </c>
      <c r="BS2237" s="9">
        <v>1623.2972059609399</v>
      </c>
      <c r="BT2237" s="9"/>
      <c r="BU2237" s="9"/>
      <c r="BV2237" s="9"/>
      <c r="BW2237" s="9">
        <v>3413.08861046117</v>
      </c>
      <c r="BX2237" s="9">
        <v>1670</v>
      </c>
    </row>
    <row r="2238" spans="6:76" x14ac:dyDescent="0.2">
      <c r="F2238" s="14"/>
      <c r="AX2238" s="8" t="s">
        <v>4961</v>
      </c>
      <c r="AY2238" s="8" t="s">
        <v>4962</v>
      </c>
      <c r="AZ2238" s="8" t="s">
        <v>1623</v>
      </c>
      <c r="BA2238" s="9">
        <v>2084.4546751197199</v>
      </c>
      <c r="BB2238" s="9">
        <v>2094.64199116178</v>
      </c>
      <c r="BC2238" s="9">
        <v>67.3955595601971</v>
      </c>
      <c r="BD2238" s="9"/>
      <c r="BE2238" s="9">
        <v>3052</v>
      </c>
      <c r="BF2238" s="9">
        <v>381.38575700000001</v>
      </c>
      <c r="BG2238" s="9"/>
      <c r="BH2238" s="9"/>
      <c r="BI2238" s="9"/>
      <c r="BJ2238" s="9">
        <v>4132.0583113947396</v>
      </c>
      <c r="BK2238" s="9"/>
      <c r="BL2238" s="9">
        <v>1917.4080251288899</v>
      </c>
      <c r="BM2238" s="9"/>
      <c r="BN2238" s="9">
        <v>2271.8759571946698</v>
      </c>
      <c r="BO2238" s="9"/>
      <c r="BP2238" s="9"/>
      <c r="BQ2238" s="9"/>
      <c r="BR2238" s="9"/>
      <c r="BS2238" s="9"/>
      <c r="BT2238" s="9"/>
      <c r="BU2238" s="9"/>
      <c r="BV2238" s="9"/>
      <c r="BW2238" s="9"/>
      <c r="BX2238" s="9">
        <v>752</v>
      </c>
    </row>
    <row r="2239" spans="6:76" x14ac:dyDescent="0.2">
      <c r="F2239" s="14"/>
      <c r="AX2239" s="8" t="s">
        <v>4963</v>
      </c>
      <c r="AY2239" s="8" t="s">
        <v>4964</v>
      </c>
      <c r="AZ2239" s="8" t="s">
        <v>1623</v>
      </c>
      <c r="BA2239" s="9">
        <v>2015.8494966708299</v>
      </c>
      <c r="BB2239" s="9">
        <v>2097.1450477285998</v>
      </c>
      <c r="BC2239" s="9">
        <v>60.930038970591298</v>
      </c>
      <c r="BD2239" s="9"/>
      <c r="BE2239" s="9">
        <v>709</v>
      </c>
      <c r="BF2239" s="9">
        <v>144.4258643</v>
      </c>
      <c r="BG2239" s="9"/>
      <c r="BH2239" s="9"/>
      <c r="BI2239" s="9">
        <v>2605.8596710727202</v>
      </c>
      <c r="BJ2239" s="9"/>
      <c r="BK2239" s="9"/>
      <c r="BL2239" s="9">
        <v>2204.6282116705202</v>
      </c>
      <c r="BM2239" s="9"/>
      <c r="BN2239" s="9">
        <v>1321.9214610145</v>
      </c>
      <c r="BO2239" s="9">
        <v>2508.7573588721698</v>
      </c>
      <c r="BP2239" s="9">
        <v>1989.6618837866799</v>
      </c>
      <c r="BQ2239" s="9"/>
      <c r="BR2239" s="9"/>
      <c r="BS2239" s="9">
        <v>1714.1486224083201</v>
      </c>
      <c r="BT2239" s="9"/>
      <c r="BU2239" s="9"/>
      <c r="BV2239" s="9">
        <v>2280.0918935834202</v>
      </c>
      <c r="BW2239" s="9"/>
      <c r="BX2239" s="9">
        <v>4680</v>
      </c>
    </row>
    <row r="2240" spans="6:76" x14ac:dyDescent="0.2">
      <c r="F2240" s="14"/>
      <c r="AX2240" s="8" t="s">
        <v>781</v>
      </c>
      <c r="AY2240" s="8" t="s">
        <v>781</v>
      </c>
      <c r="AZ2240" s="8" t="s">
        <v>1640</v>
      </c>
      <c r="BA2240" s="9">
        <v>2750.9878926640799</v>
      </c>
      <c r="BB2240" s="9">
        <v>2100.73999588591</v>
      </c>
      <c r="BC2240" s="9">
        <v>75.612095863135096</v>
      </c>
      <c r="BD2240" s="9"/>
      <c r="BE2240" s="9">
        <v>2015</v>
      </c>
      <c r="BF2240" s="9">
        <v>424.30397049999999</v>
      </c>
      <c r="BG2240" s="9"/>
      <c r="BH2240" s="9"/>
      <c r="BI2240" s="9">
        <v>3289.9848356402399</v>
      </c>
      <c r="BJ2240" s="9">
        <v>7828.3666642281196</v>
      </c>
      <c r="BK2240" s="9"/>
      <c r="BL2240" s="9">
        <v>2617.7318684996799</v>
      </c>
      <c r="BM2240" s="9">
        <v>3873.24484695306</v>
      </c>
      <c r="BN2240" s="9"/>
      <c r="BO2240" s="9">
        <v>2066.28257487564</v>
      </c>
      <c r="BP2240" s="9">
        <v>2100.73999588591</v>
      </c>
      <c r="BQ2240" s="9">
        <v>3958.2279301551298</v>
      </c>
      <c r="BR2240" s="9"/>
      <c r="BS2240" s="9">
        <v>1988.0841325671199</v>
      </c>
      <c r="BT2240" s="9"/>
      <c r="BU2240" s="9"/>
      <c r="BV2240" s="9"/>
      <c r="BW2240" s="9"/>
      <c r="BX2240" s="9">
        <v>98.9</v>
      </c>
    </row>
    <row r="2241" spans="6:76" x14ac:dyDescent="0.2">
      <c r="F2241" s="14"/>
      <c r="AX2241" s="8" t="s">
        <v>4965</v>
      </c>
      <c r="AY2241" s="8" t="s">
        <v>4965</v>
      </c>
      <c r="AZ2241" s="8" t="s">
        <v>1640</v>
      </c>
      <c r="BA2241" s="9">
        <v>2102.2425574783601</v>
      </c>
      <c r="BB2241" s="9">
        <v>2102.2425574783601</v>
      </c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>
        <v>2102.2425574783601</v>
      </c>
      <c r="BU2241" s="9"/>
      <c r="BV2241" s="9"/>
      <c r="BW2241" s="9"/>
      <c r="BX2241" s="9"/>
    </row>
    <row r="2242" spans="6:76" x14ac:dyDescent="0.2">
      <c r="F2242" s="14"/>
      <c r="AX2242" s="8" t="s">
        <v>4966</v>
      </c>
      <c r="AY2242" s="8" t="s">
        <v>4967</v>
      </c>
      <c r="AZ2242" s="8" t="s">
        <v>1623</v>
      </c>
      <c r="BA2242" s="9">
        <v>4698.9444512927803</v>
      </c>
      <c r="BB2242" s="9">
        <v>2102.95293324556</v>
      </c>
      <c r="BC2242" s="9">
        <v>133.92743550961799</v>
      </c>
      <c r="BD2242" s="9">
        <v>20059</v>
      </c>
      <c r="BE2242" s="9">
        <v>15689</v>
      </c>
      <c r="BF2242" s="9">
        <v>825.49143260000005</v>
      </c>
      <c r="BG2242" s="9"/>
      <c r="BH2242" s="9"/>
      <c r="BI2242" s="9">
        <v>2767.8395808304899</v>
      </c>
      <c r="BJ2242" s="9">
        <v>1543.8335435008401</v>
      </c>
      <c r="BK2242" s="9"/>
      <c r="BL2242" s="9">
        <v>407.61820793322102</v>
      </c>
      <c r="BM2242" s="9"/>
      <c r="BN2242" s="9">
        <v>2089.2016258277799</v>
      </c>
      <c r="BO2242" s="9"/>
      <c r="BP2242" s="9">
        <v>2116.70424066334</v>
      </c>
      <c r="BQ2242" s="9">
        <v>3421.6052041295102</v>
      </c>
      <c r="BR2242" s="9"/>
      <c r="BS2242" s="9">
        <v>2068.5439422392101</v>
      </c>
      <c r="BT2242" s="9"/>
      <c r="BU2242" s="9"/>
      <c r="BV2242" s="9"/>
      <c r="BW2242" s="9">
        <v>3648.4956377890298</v>
      </c>
      <c r="BX2242" s="9">
        <v>1750</v>
      </c>
    </row>
    <row r="2243" spans="6:76" x14ac:dyDescent="0.2">
      <c r="F2243" s="14"/>
      <c r="AX2243" s="8" t="s">
        <v>959</v>
      </c>
      <c r="AY2243" s="8" t="s">
        <v>4968</v>
      </c>
      <c r="AZ2243" s="8" t="s">
        <v>1623</v>
      </c>
      <c r="BA2243" s="9">
        <v>2001.88337448628</v>
      </c>
      <c r="BB2243" s="9">
        <v>2106.39567553903</v>
      </c>
      <c r="BC2243" s="9">
        <v>43.256173756225301</v>
      </c>
      <c r="BD2243" s="9"/>
      <c r="BE2243" s="9">
        <v>939</v>
      </c>
      <c r="BF2243" s="9">
        <v>576.10895619999997</v>
      </c>
      <c r="BG2243" s="9"/>
      <c r="BH2243" s="9">
        <v>2155.2265839000002</v>
      </c>
      <c r="BI2243" s="9">
        <v>2171.5281595441302</v>
      </c>
      <c r="BJ2243" s="9"/>
      <c r="BK2243" s="9">
        <v>1400.6617101546001</v>
      </c>
      <c r="BL2243" s="9">
        <v>2428.4471340424502</v>
      </c>
      <c r="BM2243" s="9"/>
      <c r="BN2243" s="9">
        <v>2057.5647671780598</v>
      </c>
      <c r="BO2243" s="9"/>
      <c r="BP2243" s="9">
        <v>1658.4456961917299</v>
      </c>
      <c r="BQ2243" s="9">
        <v>3402.4528687595298</v>
      </c>
      <c r="BR2243" s="9">
        <v>2760.5157923012298</v>
      </c>
      <c r="BS2243" s="9">
        <v>1543.32225521854</v>
      </c>
      <c r="BT2243" s="9"/>
      <c r="BU2243" s="9"/>
      <c r="BV2243" s="9">
        <v>2961.5865542254501</v>
      </c>
      <c r="BW2243" s="9">
        <v>3034.5067650921601</v>
      </c>
      <c r="BX2243" s="9">
        <v>937</v>
      </c>
    </row>
    <row r="2244" spans="6:76" x14ac:dyDescent="0.2">
      <c r="F2244" s="14"/>
      <c r="AX2244" s="8" t="s">
        <v>4969</v>
      </c>
      <c r="AY2244" s="8" t="s">
        <v>4970</v>
      </c>
      <c r="AZ2244" s="8" t="s">
        <v>1623</v>
      </c>
      <c r="BA2244" s="9">
        <v>1930.93922097008</v>
      </c>
      <c r="BB2244" s="9">
        <v>2106.5797805055099</v>
      </c>
      <c r="BC2244" s="9">
        <v>66.857258805566602</v>
      </c>
      <c r="BD2244" s="9"/>
      <c r="BE2244" s="9"/>
      <c r="BF2244" s="9"/>
      <c r="BG2244" s="9"/>
      <c r="BH2244" s="9"/>
      <c r="BI2244" s="9">
        <v>483.94560603480699</v>
      </c>
      <c r="BJ2244" s="9"/>
      <c r="BK2244" s="9"/>
      <c r="BL2244" s="9"/>
      <c r="BM2244" s="9"/>
      <c r="BN2244" s="9"/>
      <c r="BO2244" s="9"/>
      <c r="BP2244" s="9"/>
      <c r="BQ2244" s="9"/>
      <c r="BR2244" s="9">
        <v>2544.5511948097501</v>
      </c>
      <c r="BS2244" s="9">
        <v>1668.60836620128</v>
      </c>
      <c r="BT2244" s="9"/>
      <c r="BU2244" s="9"/>
      <c r="BV2244" s="9">
        <v>2712.0696826988901</v>
      </c>
      <c r="BW2244" s="9">
        <v>3690.4604760757602</v>
      </c>
      <c r="BX2244" s="9">
        <v>486</v>
      </c>
    </row>
    <row r="2245" spans="6:76" x14ac:dyDescent="0.2">
      <c r="F2245" s="14"/>
      <c r="AX2245" s="8" t="s">
        <v>4971</v>
      </c>
      <c r="AY2245" s="8" t="s">
        <v>4972</v>
      </c>
      <c r="AZ2245" s="8" t="s">
        <v>1623</v>
      </c>
      <c r="BA2245" s="9">
        <v>2501.1090730635501</v>
      </c>
      <c r="BB2245" s="9">
        <v>2107.91267872664</v>
      </c>
      <c r="BC2245" s="9">
        <v>99.535993113888296</v>
      </c>
      <c r="BD2245" s="9"/>
      <c r="BE2245" s="9">
        <v>2590</v>
      </c>
      <c r="BF2245" s="9">
        <v>127.1826909</v>
      </c>
      <c r="BG2245" s="9">
        <v>518.34786050000002</v>
      </c>
      <c r="BH2245" s="9"/>
      <c r="BI2245" s="9">
        <v>1086.1659980073</v>
      </c>
      <c r="BJ2245" s="9"/>
      <c r="BK2245" s="9"/>
      <c r="BL2245" s="9">
        <v>1337.24269237919</v>
      </c>
      <c r="BM2245" s="9">
        <v>8803.2891781243397</v>
      </c>
      <c r="BN2245" s="9">
        <v>2183.0369532713898</v>
      </c>
      <c r="BO2245" s="9">
        <v>2091.3369889844998</v>
      </c>
      <c r="BP2245" s="9"/>
      <c r="BQ2245" s="9"/>
      <c r="BR2245" s="9"/>
      <c r="BS2245" s="9">
        <v>2124.4883684687802</v>
      </c>
      <c r="BT2245" s="9"/>
      <c r="BU2245" s="9"/>
      <c r="BV2245" s="9"/>
      <c r="BW2245" s="9"/>
      <c r="BX2245" s="9">
        <v>4150</v>
      </c>
    </row>
    <row r="2246" spans="6:76" x14ac:dyDescent="0.2">
      <c r="F2246" s="14"/>
      <c r="AX2246" s="8" t="s">
        <v>4973</v>
      </c>
      <c r="AY2246" s="8" t="s">
        <v>4974</v>
      </c>
      <c r="AZ2246" s="8" t="s">
        <v>1623</v>
      </c>
      <c r="BA2246" s="9">
        <v>2664.8131548285301</v>
      </c>
      <c r="BB2246" s="9">
        <v>2110.9507489755501</v>
      </c>
      <c r="BC2246" s="9">
        <v>96.610800424853807</v>
      </c>
      <c r="BD2246" s="9">
        <v>10108</v>
      </c>
      <c r="BE2246" s="9">
        <v>1454</v>
      </c>
      <c r="BF2246" s="9">
        <v>107.82241089999999</v>
      </c>
      <c r="BG2246" s="9"/>
      <c r="BH2246" s="9">
        <v>1727.5868025</v>
      </c>
      <c r="BI2246" s="9">
        <v>2135.7373028877601</v>
      </c>
      <c r="BJ2246" s="9"/>
      <c r="BK2246" s="9"/>
      <c r="BL2246" s="9">
        <v>1846.2607935450901</v>
      </c>
      <c r="BM2246" s="9"/>
      <c r="BN2246" s="9">
        <v>2110.9507489755501</v>
      </c>
      <c r="BO2246" s="9">
        <v>2550.8907087482098</v>
      </c>
      <c r="BP2246" s="9">
        <v>1888.9732641095</v>
      </c>
      <c r="BQ2246" s="9"/>
      <c r="BR2246" s="9"/>
      <c r="BS2246" s="9">
        <v>2442.7226714477501</v>
      </c>
      <c r="BT2246" s="9"/>
      <c r="BU2246" s="9"/>
      <c r="BV2246" s="9"/>
      <c r="BW2246" s="9"/>
      <c r="BX2246" s="9">
        <v>2940</v>
      </c>
    </row>
    <row r="2247" spans="6:76" x14ac:dyDescent="0.2">
      <c r="F2247" s="14"/>
      <c r="AX2247" s="8" t="s">
        <v>1253</v>
      </c>
      <c r="AY2247" s="8" t="s">
        <v>4975</v>
      </c>
      <c r="AZ2247" s="8" t="s">
        <v>1623</v>
      </c>
      <c r="BA2247" s="9">
        <v>2111.2726199011399</v>
      </c>
      <c r="BB2247" s="9">
        <v>2111.2726199011399</v>
      </c>
      <c r="BC2247" s="9">
        <v>62.478198930146498</v>
      </c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>
        <v>3044.0066443196902</v>
      </c>
      <c r="BO2247" s="9"/>
      <c r="BP2247" s="9">
        <v>1178.5385954825899</v>
      </c>
      <c r="BQ2247" s="9"/>
      <c r="BR2247" s="9"/>
      <c r="BS2247" s="9"/>
      <c r="BT2247" s="9"/>
      <c r="BU2247" s="9"/>
      <c r="BV2247" s="9"/>
      <c r="BW2247" s="9"/>
      <c r="BX2247" s="9"/>
    </row>
    <row r="2248" spans="6:76" x14ac:dyDescent="0.2">
      <c r="F2248" s="14"/>
      <c r="AX2248" s="8" t="s">
        <v>4976</v>
      </c>
      <c r="AY2248" s="8" t="s">
        <v>4977</v>
      </c>
      <c r="AZ2248" s="8" t="s">
        <v>1623</v>
      </c>
      <c r="BA2248" s="9">
        <v>2825.4931381283</v>
      </c>
      <c r="BB2248" s="9">
        <v>2111.4410411891699</v>
      </c>
      <c r="BC2248" s="9">
        <v>73.1209157660968</v>
      </c>
      <c r="BD2248" s="9"/>
      <c r="BE2248" s="9">
        <v>5916</v>
      </c>
      <c r="BF2248" s="9">
        <v>746.17812919999994</v>
      </c>
      <c r="BG2248" s="9">
        <v>1108.7490009999999</v>
      </c>
      <c r="BH2248" s="9"/>
      <c r="BI2248" s="9">
        <v>5797.4452542419704</v>
      </c>
      <c r="BJ2248" s="9">
        <v>6480.8766575381796</v>
      </c>
      <c r="BK2248" s="9">
        <v>3063.30252470819</v>
      </c>
      <c r="BL2248" s="9">
        <v>830.34237682899504</v>
      </c>
      <c r="BM2248" s="9"/>
      <c r="BN2248" s="9">
        <v>1703.0587619974599</v>
      </c>
      <c r="BO2248" s="9">
        <v>2112.89993720028</v>
      </c>
      <c r="BP2248" s="9"/>
      <c r="BQ2248" s="9"/>
      <c r="BR2248" s="9"/>
      <c r="BS2248" s="9">
        <v>2109.9821451780699</v>
      </c>
      <c r="BT2248" s="9"/>
      <c r="BU2248" s="9"/>
      <c r="BV2248" s="9">
        <v>2417.08286964641</v>
      </c>
      <c r="BW2248" s="9"/>
      <c r="BX2248" s="9">
        <v>1620</v>
      </c>
    </row>
    <row r="2249" spans="6:76" x14ac:dyDescent="0.2">
      <c r="F2249" s="14"/>
      <c r="AX2249" s="8" t="s">
        <v>4978</v>
      </c>
      <c r="AY2249" s="8" t="s">
        <v>4979</v>
      </c>
      <c r="AZ2249" s="8" t="s">
        <v>1640</v>
      </c>
      <c r="BA2249" s="9">
        <v>1986.9599266555399</v>
      </c>
      <c r="BB2249" s="9">
        <v>2112.5827411977202</v>
      </c>
      <c r="BC2249" s="9">
        <v>67.589113509286406</v>
      </c>
      <c r="BD2249" s="9"/>
      <c r="BE2249" s="9">
        <v>897</v>
      </c>
      <c r="BF2249" s="9">
        <v>90.145540130000001</v>
      </c>
      <c r="BG2249" s="9"/>
      <c r="BH2249" s="9"/>
      <c r="BI2249" s="9"/>
      <c r="BJ2249" s="9"/>
      <c r="BK2249" s="9"/>
      <c r="BL2249" s="9"/>
      <c r="BM2249" s="9"/>
      <c r="BN2249" s="9"/>
      <c r="BO2249" s="9">
        <v>3833.5083654241798</v>
      </c>
      <c r="BP2249" s="9">
        <v>2125.16548239543</v>
      </c>
      <c r="BQ2249" s="9"/>
      <c r="BR2249" s="9"/>
      <c r="BS2249" s="9">
        <v>2875.9401719836401</v>
      </c>
      <c r="BT2249" s="9"/>
      <c r="BU2249" s="9"/>
      <c r="BV2249" s="9"/>
      <c r="BW2249" s="9"/>
      <c r="BX2249" s="9">
        <v>2100</v>
      </c>
    </row>
    <row r="2250" spans="6:76" x14ac:dyDescent="0.2">
      <c r="F2250" s="14"/>
      <c r="AX2250" s="8" t="s">
        <v>4980</v>
      </c>
      <c r="AY2250" s="8" t="s">
        <v>4981</v>
      </c>
      <c r="AZ2250" s="8" t="s">
        <v>1623</v>
      </c>
      <c r="BA2250" s="9">
        <v>3324.9653389003802</v>
      </c>
      <c r="BB2250" s="9">
        <v>2113.22002229488</v>
      </c>
      <c r="BC2250" s="9">
        <v>97.838970649991495</v>
      </c>
      <c r="BD2250" s="9">
        <v>214</v>
      </c>
      <c r="BE2250" s="9">
        <v>7020</v>
      </c>
      <c r="BF2250" s="9">
        <v>1764.6927450000001</v>
      </c>
      <c r="BG2250" s="9"/>
      <c r="BH2250" s="9">
        <v>840.77738147000002</v>
      </c>
      <c r="BI2250" s="9">
        <v>3144.3566030040602</v>
      </c>
      <c r="BJ2250" s="9"/>
      <c r="BK2250" s="9">
        <v>8655.7285744366</v>
      </c>
      <c r="BL2250" s="9">
        <v>3464.1506708863899</v>
      </c>
      <c r="BM2250" s="9">
        <v>9471.9759415463395</v>
      </c>
      <c r="BN2250" s="9">
        <v>1223.9704276805701</v>
      </c>
      <c r="BO2250" s="9"/>
      <c r="BP2250" s="9">
        <v>1319.1844231908201</v>
      </c>
      <c r="BQ2250" s="9"/>
      <c r="BR2250" s="9">
        <v>2461.7472995897601</v>
      </c>
      <c r="BS2250" s="9"/>
      <c r="BT2250" s="9"/>
      <c r="BU2250" s="9"/>
      <c r="BV2250" s="9"/>
      <c r="BW2250" s="9"/>
      <c r="BX2250" s="9">
        <v>319</v>
      </c>
    </row>
    <row r="2251" spans="6:76" x14ac:dyDescent="0.2">
      <c r="F2251" s="14"/>
      <c r="AX2251" s="8" t="s">
        <v>4982</v>
      </c>
      <c r="AY2251" s="8" t="s">
        <v>4983</v>
      </c>
      <c r="AZ2251" s="8" t="s">
        <v>1623</v>
      </c>
      <c r="BA2251" s="9">
        <v>2684.8331908169598</v>
      </c>
      <c r="BB2251" s="9">
        <v>2113.9365614342601</v>
      </c>
      <c r="BC2251" s="9">
        <v>70.208974538522497</v>
      </c>
      <c r="BD2251" s="9"/>
      <c r="BE2251" s="9">
        <v>1987</v>
      </c>
      <c r="BF2251" s="9">
        <v>613.20198740000001</v>
      </c>
      <c r="BG2251" s="9"/>
      <c r="BH2251" s="9">
        <v>1557.2051039999999</v>
      </c>
      <c r="BI2251" s="9">
        <v>1694.6477188937099</v>
      </c>
      <c r="BJ2251" s="9">
        <v>4505.7768246196401</v>
      </c>
      <c r="BK2251" s="9">
        <v>1568.4573136249601</v>
      </c>
      <c r="BL2251" s="9">
        <v>2982.4244020720398</v>
      </c>
      <c r="BM2251" s="9"/>
      <c r="BN2251" s="9">
        <v>2302.8405647759701</v>
      </c>
      <c r="BO2251" s="9"/>
      <c r="BP2251" s="9">
        <v>2687.6746221659801</v>
      </c>
      <c r="BQ2251" s="9"/>
      <c r="BR2251" s="9"/>
      <c r="BS2251" s="9">
        <v>2113.9365614342601</v>
      </c>
      <c r="BT2251" s="9"/>
      <c r="BU2251" s="9"/>
      <c r="BV2251" s="9"/>
      <c r="BW2251" s="9"/>
      <c r="BX2251" s="9">
        <v>7520</v>
      </c>
    </row>
    <row r="2252" spans="6:76" x14ac:dyDescent="0.2">
      <c r="F2252" s="14"/>
      <c r="AX2252" s="8" t="s">
        <v>4984</v>
      </c>
      <c r="AY2252" s="8" t="s">
        <v>4985</v>
      </c>
      <c r="AZ2252" s="8" t="s">
        <v>1623</v>
      </c>
      <c r="BA2252" s="9">
        <v>2090.6046471801801</v>
      </c>
      <c r="BB2252" s="9">
        <v>2114.2754385448202</v>
      </c>
      <c r="BC2252" s="9">
        <v>48.489793807227699</v>
      </c>
      <c r="BD2252" s="9"/>
      <c r="BE2252" s="9">
        <v>1992</v>
      </c>
      <c r="BF2252" s="9">
        <v>573.97013360000005</v>
      </c>
      <c r="BG2252" s="9"/>
      <c r="BH2252" s="9">
        <v>2792.1885888000002</v>
      </c>
      <c r="BI2252" s="9">
        <v>686.886884911077</v>
      </c>
      <c r="BJ2252" s="9"/>
      <c r="BK2252" s="9"/>
      <c r="BL2252" s="9">
        <v>2236.5508770896399</v>
      </c>
      <c r="BM2252" s="9">
        <v>3260.9537286386599</v>
      </c>
      <c r="BN2252" s="9">
        <v>1336.1966481767299</v>
      </c>
      <c r="BO2252" s="9"/>
      <c r="BP2252" s="9"/>
      <c r="BQ2252" s="9"/>
      <c r="BR2252" s="9">
        <v>2692.6788245130001</v>
      </c>
      <c r="BS2252" s="9">
        <v>1804.6207860727</v>
      </c>
      <c r="BT2252" s="9"/>
      <c r="BU2252" s="9"/>
      <c r="BV2252" s="9"/>
      <c r="BW2252" s="9"/>
      <c r="BX2252" s="9">
        <v>3530</v>
      </c>
    </row>
    <row r="2253" spans="6:76" x14ac:dyDescent="0.2">
      <c r="F2253" s="14"/>
      <c r="AX2253" s="8" t="s">
        <v>1049</v>
      </c>
      <c r="AY2253" s="8" t="s">
        <v>4986</v>
      </c>
      <c r="AZ2253" s="8" t="s">
        <v>1623</v>
      </c>
      <c r="BA2253" s="9">
        <v>1914.26773526642</v>
      </c>
      <c r="BB2253" s="9">
        <v>2114.5077176995101</v>
      </c>
      <c r="BC2253" s="9">
        <v>52.054973721074397</v>
      </c>
      <c r="BD2253" s="9"/>
      <c r="BE2253" s="9">
        <v>1828</v>
      </c>
      <c r="BF2253" s="9">
        <v>145.97898649999999</v>
      </c>
      <c r="BG2253" s="9"/>
      <c r="BH2253" s="9"/>
      <c r="BI2253" s="9"/>
      <c r="BJ2253" s="9"/>
      <c r="BK2253" s="9"/>
      <c r="BL2253" s="9">
        <v>987.28636957172205</v>
      </c>
      <c r="BM2253" s="9"/>
      <c r="BN2253" s="9">
        <v>1510.50731799506</v>
      </c>
      <c r="BO2253" s="9">
        <v>2643.31895763987</v>
      </c>
      <c r="BP2253" s="9"/>
      <c r="BQ2253" s="9"/>
      <c r="BR2253" s="9">
        <v>3106.6012340071302</v>
      </c>
      <c r="BS2253" s="9">
        <v>2691.4335810185398</v>
      </c>
      <c r="BT2253" s="9"/>
      <c r="BU2253" s="9"/>
      <c r="BV2253" s="9">
        <v>2401.0154353990201</v>
      </c>
      <c r="BW2253" s="9"/>
      <c r="BX2253" s="9"/>
    </row>
    <row r="2254" spans="6:76" x14ac:dyDescent="0.2">
      <c r="F2254" s="14"/>
      <c r="AX2254" s="8" t="s">
        <v>425</v>
      </c>
      <c r="AY2254" s="8" t="s">
        <v>4987</v>
      </c>
      <c r="AZ2254" s="8" t="s">
        <v>1623</v>
      </c>
      <c r="BA2254" s="9">
        <v>1829.4135373440699</v>
      </c>
      <c r="BB2254" s="9">
        <v>2115.5024154768298</v>
      </c>
      <c r="BC2254" s="9">
        <v>70.616929420130205</v>
      </c>
      <c r="BD2254" s="9"/>
      <c r="BE2254" s="9">
        <v>1825</v>
      </c>
      <c r="BF2254" s="9">
        <v>109.54978920000001</v>
      </c>
      <c r="BG2254" s="9"/>
      <c r="BH2254" s="9"/>
      <c r="BI2254" s="9">
        <v>2686.9531617074999</v>
      </c>
      <c r="BJ2254" s="9"/>
      <c r="BK2254" s="9"/>
      <c r="BL2254" s="9">
        <v>2406.0048309536501</v>
      </c>
      <c r="BM2254" s="9"/>
      <c r="BN2254" s="9">
        <v>512.15319005183903</v>
      </c>
      <c r="BO2254" s="9"/>
      <c r="BP2254" s="9"/>
      <c r="BQ2254" s="9">
        <v>3436.8202521514399</v>
      </c>
      <c r="BR2254" s="9"/>
      <c r="BS2254" s="9"/>
      <c r="BT2254" s="9"/>
      <c r="BU2254" s="9"/>
      <c r="BV2254" s="9"/>
      <c r="BW2254" s="9"/>
      <c r="BX2254" s="9"/>
    </row>
    <row r="2255" spans="6:76" x14ac:dyDescent="0.2">
      <c r="F2255" s="14"/>
      <c r="AX2255" s="8" t="s">
        <v>4988</v>
      </c>
      <c r="AY2255" s="8" t="s">
        <v>4989</v>
      </c>
      <c r="AZ2255" s="8" t="s">
        <v>1623</v>
      </c>
      <c r="BA2255" s="9">
        <v>2267.08193614524</v>
      </c>
      <c r="BB2255" s="9">
        <v>2117.79394417504</v>
      </c>
      <c r="BC2255" s="9">
        <v>48.878709621654998</v>
      </c>
      <c r="BD2255" s="9"/>
      <c r="BE2255" s="9">
        <v>1726</v>
      </c>
      <c r="BF2255" s="9"/>
      <c r="BG2255" s="9"/>
      <c r="BH2255" s="9"/>
      <c r="BI2255" s="9">
        <v>2117.79394417504</v>
      </c>
      <c r="BJ2255" s="9"/>
      <c r="BK2255" s="9">
        <v>1887.00220267432</v>
      </c>
      <c r="BL2255" s="9">
        <v>3103.1009300249898</v>
      </c>
      <c r="BM2255" s="9">
        <v>4564.4785097018603</v>
      </c>
      <c r="BN2255" s="9">
        <v>2610.0778158790199</v>
      </c>
      <c r="BO2255" s="9"/>
      <c r="BP2255" s="9">
        <v>1360.4224595249</v>
      </c>
      <c r="BQ2255" s="9"/>
      <c r="BR2255" s="9">
        <v>2330.8615633269901</v>
      </c>
      <c r="BS2255" s="9"/>
      <c r="BT2255" s="9"/>
      <c r="BU2255" s="9"/>
      <c r="BV2255" s="9"/>
      <c r="BW2255" s="9"/>
      <c r="BX2255" s="9">
        <v>704</v>
      </c>
    </row>
    <row r="2256" spans="6:76" x14ac:dyDescent="0.2">
      <c r="F2256" s="14"/>
      <c r="AX2256" s="8" t="s">
        <v>4990</v>
      </c>
      <c r="AY2256" s="8" t="s">
        <v>4991</v>
      </c>
      <c r="AZ2256" s="8" t="s">
        <v>1623</v>
      </c>
      <c r="BA2256" s="9">
        <v>2795.6323633103202</v>
      </c>
      <c r="BB2256" s="9">
        <v>2118.1880663412298</v>
      </c>
      <c r="BC2256" s="9">
        <v>101.83480536896499</v>
      </c>
      <c r="BD2256" s="9"/>
      <c r="BE2256" s="9">
        <v>1459</v>
      </c>
      <c r="BF2256" s="9">
        <v>350.24774869999999</v>
      </c>
      <c r="BG2256" s="9"/>
      <c r="BH2256" s="9"/>
      <c r="BI2256" s="9">
        <v>2593.8304130214201</v>
      </c>
      <c r="BJ2256" s="9"/>
      <c r="BK2256" s="9"/>
      <c r="BL2256" s="9">
        <v>739.28597822606002</v>
      </c>
      <c r="BM2256" s="9"/>
      <c r="BN2256" s="9"/>
      <c r="BO2256" s="9">
        <v>2118.1880663412298</v>
      </c>
      <c r="BP2256" s="9">
        <v>1725.8994989206001</v>
      </c>
      <c r="BQ2256" s="9"/>
      <c r="BR2256" s="9"/>
      <c r="BS2256" s="9">
        <v>2749.4534015552599</v>
      </c>
      <c r="BT2256" s="9">
        <v>9915.2620573348704</v>
      </c>
      <c r="BU2256" s="9"/>
      <c r="BV2256" s="9"/>
      <c r="BW2256" s="9">
        <v>3509.5241056934301</v>
      </c>
      <c r="BX2256" s="9"/>
    </row>
    <row r="2257" spans="6:76" x14ac:dyDescent="0.2">
      <c r="F2257" s="14"/>
      <c r="AX2257" s="8" t="s">
        <v>4992</v>
      </c>
      <c r="AY2257" s="8" t="s">
        <v>4992</v>
      </c>
      <c r="AZ2257" s="8" t="s">
        <v>1640</v>
      </c>
      <c r="BA2257" s="9">
        <v>2593.77397618444</v>
      </c>
      <c r="BB2257" s="9">
        <v>2118.5537519723698</v>
      </c>
      <c r="BC2257" s="9">
        <v>46.6775951585401</v>
      </c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>
        <v>1692.76817658096</v>
      </c>
      <c r="BO2257" s="9"/>
      <c r="BP2257" s="9"/>
      <c r="BQ2257" s="9"/>
      <c r="BR2257" s="9"/>
      <c r="BS2257" s="9"/>
      <c r="BT2257" s="9">
        <v>2118.5537519723698</v>
      </c>
      <c r="BU2257" s="9"/>
      <c r="BV2257" s="9"/>
      <c r="BW2257" s="9"/>
      <c r="BX2257" s="9">
        <v>3970</v>
      </c>
    </row>
    <row r="2258" spans="6:76" x14ac:dyDescent="0.2">
      <c r="F2258" s="14"/>
      <c r="AX2258" s="8" t="s">
        <v>4993</v>
      </c>
      <c r="AY2258" s="8" t="s">
        <v>4994</v>
      </c>
      <c r="AZ2258" s="8" t="s">
        <v>1623</v>
      </c>
      <c r="BA2258" s="9">
        <v>1979.36310351575</v>
      </c>
      <c r="BB2258" s="9">
        <v>2120</v>
      </c>
      <c r="BC2258" s="9">
        <v>49.678821916446402</v>
      </c>
      <c r="BD2258" s="9"/>
      <c r="BE2258" s="9">
        <v>2532</v>
      </c>
      <c r="BF2258" s="9">
        <v>842.38462579999998</v>
      </c>
      <c r="BG2258" s="9"/>
      <c r="BH2258" s="9"/>
      <c r="BI2258" s="9"/>
      <c r="BJ2258" s="9"/>
      <c r="BK2258" s="9">
        <v>2136.7412212478898</v>
      </c>
      <c r="BL2258" s="9">
        <v>1045.4784518926699</v>
      </c>
      <c r="BM2258" s="9">
        <v>821.36854197856303</v>
      </c>
      <c r="BN2258" s="9">
        <v>3584.5267526613502</v>
      </c>
      <c r="BO2258" s="9"/>
      <c r="BP2258" s="9"/>
      <c r="BQ2258" s="9"/>
      <c r="BR2258" s="9"/>
      <c r="BS2258" s="9">
        <v>1657.2589446355501</v>
      </c>
      <c r="BT2258" s="9"/>
      <c r="BU2258" s="9"/>
      <c r="BV2258" s="9"/>
      <c r="BW2258" s="9">
        <v>3074.5093934256902</v>
      </c>
      <c r="BX2258" s="9">
        <v>2120</v>
      </c>
    </row>
    <row r="2259" spans="6:76" x14ac:dyDescent="0.2">
      <c r="F2259" s="14"/>
      <c r="AX2259" s="8" t="s">
        <v>4995</v>
      </c>
      <c r="AY2259" s="8" t="s">
        <v>4996</v>
      </c>
      <c r="AZ2259" s="8" t="s">
        <v>1623</v>
      </c>
      <c r="BA2259" s="9">
        <v>2450.36879626166</v>
      </c>
      <c r="BB2259" s="9">
        <v>2120</v>
      </c>
      <c r="BC2259" s="9">
        <v>34.105752711334198</v>
      </c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>
        <v>1830.33680157146</v>
      </c>
      <c r="BQ2259" s="9">
        <v>3400.76958721351</v>
      </c>
      <c r="BR2259" s="9"/>
      <c r="BS2259" s="9"/>
      <c r="BT2259" s="9"/>
      <c r="BU2259" s="9"/>
      <c r="BV2259" s="9"/>
      <c r="BW2259" s="9"/>
      <c r="BX2259" s="9">
        <v>2120</v>
      </c>
    </row>
    <row r="2260" spans="6:76" x14ac:dyDescent="0.2">
      <c r="F2260" s="14"/>
      <c r="AX2260" s="8" t="s">
        <v>4997</v>
      </c>
      <c r="AY2260" s="8" t="s">
        <v>4998</v>
      </c>
      <c r="AZ2260" s="8" t="s">
        <v>1623</v>
      </c>
      <c r="BA2260" s="9">
        <v>2219.8287210307299</v>
      </c>
      <c r="BB2260" s="9">
        <v>2120.3176588547699</v>
      </c>
      <c r="BC2260" s="9">
        <v>68.446423481125706</v>
      </c>
      <c r="BD2260" s="9"/>
      <c r="BE2260" s="9">
        <v>5316</v>
      </c>
      <c r="BF2260" s="9"/>
      <c r="BG2260" s="9"/>
      <c r="BH2260" s="9"/>
      <c r="BI2260" s="9"/>
      <c r="BJ2260" s="9"/>
      <c r="BK2260" s="9"/>
      <c r="BL2260" s="9">
        <v>1008.9713672333</v>
      </c>
      <c r="BM2260" s="9"/>
      <c r="BN2260" s="9">
        <v>2259.0113434284699</v>
      </c>
      <c r="BO2260" s="9">
        <v>2120.3176588547699</v>
      </c>
      <c r="BP2260" s="9">
        <v>2083.8625802593401</v>
      </c>
      <c r="BQ2260" s="9"/>
      <c r="BR2260" s="9"/>
      <c r="BS2260" s="9">
        <v>2194.63809743924</v>
      </c>
      <c r="BT2260" s="9"/>
      <c r="BU2260" s="9"/>
      <c r="BV2260" s="9"/>
      <c r="BW2260" s="9"/>
      <c r="BX2260" s="9">
        <v>556</v>
      </c>
    </row>
    <row r="2261" spans="6:76" x14ac:dyDescent="0.2">
      <c r="F2261" s="14"/>
      <c r="AX2261" s="8" t="s">
        <v>1005</v>
      </c>
      <c r="AY2261" s="8" t="s">
        <v>4999</v>
      </c>
      <c r="AZ2261" s="8" t="s">
        <v>1623</v>
      </c>
      <c r="BA2261" s="9">
        <v>2778.35791869074</v>
      </c>
      <c r="BB2261" s="9">
        <v>2122.8491600080101</v>
      </c>
      <c r="BC2261" s="9">
        <v>85.453767226199304</v>
      </c>
      <c r="BD2261" s="9"/>
      <c r="BE2261" s="9">
        <v>3083</v>
      </c>
      <c r="BF2261" s="9">
        <v>521.66183469999999</v>
      </c>
      <c r="BG2261" s="9">
        <v>2761.291185</v>
      </c>
      <c r="BH2261" s="9">
        <v>7806.0141757000001</v>
      </c>
      <c r="BI2261" s="9">
        <v>1720.4036834666799</v>
      </c>
      <c r="BJ2261" s="9"/>
      <c r="BK2261" s="9"/>
      <c r="BL2261" s="9">
        <v>2122.8491600080101</v>
      </c>
      <c r="BM2261" s="9"/>
      <c r="BN2261" s="9">
        <v>1433.28539196051</v>
      </c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</row>
    <row r="2262" spans="6:76" x14ac:dyDescent="0.2">
      <c r="F2262" s="14"/>
      <c r="AX2262" s="8" t="s">
        <v>803</v>
      </c>
      <c r="AY2262" s="8" t="s">
        <v>803</v>
      </c>
      <c r="AZ2262" s="8" t="s">
        <v>1623</v>
      </c>
      <c r="BA2262" s="9">
        <v>2776.8332723763901</v>
      </c>
      <c r="BB2262" s="9">
        <v>2125.3781123495701</v>
      </c>
      <c r="BC2262" s="9">
        <v>110.716645078414</v>
      </c>
      <c r="BD2262" s="9"/>
      <c r="BE2262" s="9">
        <v>961</v>
      </c>
      <c r="BF2262" s="9">
        <v>235.39609759999999</v>
      </c>
      <c r="BG2262" s="9"/>
      <c r="BH2262" s="9">
        <v>1547.9537931</v>
      </c>
      <c r="BI2262" s="9">
        <v>2464.0158000470601</v>
      </c>
      <c r="BJ2262" s="9"/>
      <c r="BK2262" s="9">
        <v>2457.2810256570101</v>
      </c>
      <c r="BL2262" s="9">
        <v>2065.8664036476098</v>
      </c>
      <c r="BM2262" s="9">
        <v>12056.527693828801</v>
      </c>
      <c r="BN2262" s="9">
        <v>2184.8898210515399</v>
      </c>
      <c r="BO2262" s="9"/>
      <c r="BP2262" s="9">
        <v>1269.69093879563</v>
      </c>
      <c r="BQ2262" s="9">
        <v>4041.4481079019201</v>
      </c>
      <c r="BR2262" s="9">
        <v>2527.9295868870699</v>
      </c>
      <c r="BS2262" s="9"/>
      <c r="BT2262" s="9"/>
      <c r="BU2262" s="9"/>
      <c r="BV2262" s="9"/>
      <c r="BW2262" s="9"/>
      <c r="BX2262" s="9">
        <v>1510</v>
      </c>
    </row>
    <row r="2263" spans="6:76" x14ac:dyDescent="0.2">
      <c r="F2263" s="14"/>
      <c r="AX2263" s="8" t="s">
        <v>5000</v>
      </c>
      <c r="AY2263" s="8" t="s">
        <v>5001</v>
      </c>
      <c r="AZ2263" s="8" t="s">
        <v>1623</v>
      </c>
      <c r="BA2263" s="9">
        <v>2515.4157703982901</v>
      </c>
      <c r="BB2263" s="9">
        <v>2127.1772776594398</v>
      </c>
      <c r="BC2263" s="9">
        <v>59.7233074983736</v>
      </c>
      <c r="BD2263" s="9"/>
      <c r="BE2263" s="9">
        <v>1474</v>
      </c>
      <c r="BF2263" s="9"/>
      <c r="BG2263" s="9"/>
      <c r="BH2263" s="9"/>
      <c r="BI2263" s="9">
        <v>915.56961237439998</v>
      </c>
      <c r="BJ2263" s="9"/>
      <c r="BK2263" s="9"/>
      <c r="BL2263" s="9">
        <v>5334.3859652633801</v>
      </c>
      <c r="BM2263" s="9"/>
      <c r="BN2263" s="9"/>
      <c r="BO2263" s="9">
        <v>2714.5303946434901</v>
      </c>
      <c r="BP2263" s="9">
        <v>2082.9257297929498</v>
      </c>
      <c r="BQ2263" s="9"/>
      <c r="BR2263" s="9"/>
      <c r="BS2263" s="9">
        <v>2171.4288255259298</v>
      </c>
      <c r="BT2263" s="9"/>
      <c r="BU2263" s="9"/>
      <c r="BV2263" s="9">
        <v>4090.4856355861698</v>
      </c>
      <c r="BW2263" s="9"/>
      <c r="BX2263" s="9">
        <v>1340</v>
      </c>
    </row>
    <row r="2264" spans="6:76" x14ac:dyDescent="0.2">
      <c r="F2264" s="14"/>
      <c r="AX2264" s="8" t="s">
        <v>531</v>
      </c>
      <c r="AY2264" s="8" t="s">
        <v>5002</v>
      </c>
      <c r="AZ2264" s="8" t="s">
        <v>1623</v>
      </c>
      <c r="BA2264" s="9">
        <v>2236.9541442035102</v>
      </c>
      <c r="BB2264" s="9">
        <v>2129.7679177568598</v>
      </c>
      <c r="BC2264" s="9">
        <v>85.630655590628905</v>
      </c>
      <c r="BD2264" s="9"/>
      <c r="BE2264" s="9">
        <v>3544</v>
      </c>
      <c r="BF2264" s="9">
        <v>53.387427680000002</v>
      </c>
      <c r="BG2264" s="9"/>
      <c r="BH2264" s="9">
        <v>6681.9999362999997</v>
      </c>
      <c r="BI2264" s="9">
        <v>2913.1887791352101</v>
      </c>
      <c r="BJ2264" s="9"/>
      <c r="BK2264" s="9">
        <v>2233.5355497105402</v>
      </c>
      <c r="BL2264" s="9">
        <v>677.11455847008995</v>
      </c>
      <c r="BM2264" s="9"/>
      <c r="BN2264" s="9">
        <v>822.29595816431697</v>
      </c>
      <c r="BO2264" s="9">
        <v>3507.2088002821502</v>
      </c>
      <c r="BP2264" s="9">
        <v>1724.9966587394499</v>
      </c>
      <c r="BQ2264" s="9"/>
      <c r="BR2264" s="9"/>
      <c r="BS2264" s="9">
        <v>2129.7679177568598</v>
      </c>
      <c r="BT2264" s="9"/>
      <c r="BU2264" s="9"/>
      <c r="BV2264" s="9"/>
      <c r="BW2264" s="9"/>
      <c r="BX2264" s="9">
        <v>319</v>
      </c>
    </row>
    <row r="2265" spans="6:76" x14ac:dyDescent="0.2">
      <c r="F2265" s="14"/>
      <c r="AX2265" s="8" t="s">
        <v>5003</v>
      </c>
      <c r="AY2265" s="8" t="s">
        <v>5004</v>
      </c>
      <c r="AZ2265" s="8" t="s">
        <v>1623</v>
      </c>
      <c r="BA2265" s="9">
        <v>3174.1478307319499</v>
      </c>
      <c r="BB2265" s="9">
        <v>2130.62682900546</v>
      </c>
      <c r="BC2265" s="9">
        <v>72.543133143670403</v>
      </c>
      <c r="BD2265" s="9"/>
      <c r="BE2265" s="9">
        <v>4668</v>
      </c>
      <c r="BF2265" s="9">
        <v>968.72708680000005</v>
      </c>
      <c r="BG2265" s="9"/>
      <c r="BH2265" s="9"/>
      <c r="BI2265" s="9">
        <v>6741.6297895838197</v>
      </c>
      <c r="BJ2265" s="9">
        <v>6708.7746818197602</v>
      </c>
      <c r="BK2265" s="9">
        <v>2183.3540840512201</v>
      </c>
      <c r="BL2265" s="9">
        <v>4547.95633201697</v>
      </c>
      <c r="BM2265" s="9"/>
      <c r="BN2265" s="9">
        <v>2077.8995739596999</v>
      </c>
      <c r="BO2265" s="9"/>
      <c r="BP2265" s="9">
        <v>1614.66346514415</v>
      </c>
      <c r="BQ2265" s="9"/>
      <c r="BR2265" s="9"/>
      <c r="BS2265" s="9">
        <v>1574.47329394385</v>
      </c>
      <c r="BT2265" s="9"/>
      <c r="BU2265" s="9"/>
      <c r="BV2265" s="9"/>
      <c r="BW2265" s="9"/>
      <c r="BX2265" s="9">
        <v>656</v>
      </c>
    </row>
    <row r="2266" spans="6:76" x14ac:dyDescent="0.2">
      <c r="F2266" s="14"/>
      <c r="AX2266" s="8" t="s">
        <v>5005</v>
      </c>
      <c r="AY2266" s="8" t="s">
        <v>5006</v>
      </c>
      <c r="AZ2266" s="8" t="s">
        <v>1623</v>
      </c>
      <c r="BA2266" s="9">
        <v>2576.9821427616298</v>
      </c>
      <c r="BB2266" s="9">
        <v>2131.5</v>
      </c>
      <c r="BC2266" s="9">
        <v>93.7251088358949</v>
      </c>
      <c r="BD2266" s="9">
        <v>3569</v>
      </c>
      <c r="BE2266" s="9">
        <v>694</v>
      </c>
      <c r="BF2266" s="9">
        <v>515.06596320000006</v>
      </c>
      <c r="BG2266" s="9"/>
      <c r="BH2266" s="9"/>
      <c r="BI2266" s="9"/>
      <c r="BJ2266" s="9"/>
      <c r="BK2266" s="9"/>
      <c r="BL2266" s="9">
        <v>5529.8626078465404</v>
      </c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</row>
    <row r="2267" spans="6:76" x14ac:dyDescent="0.2">
      <c r="F2267" s="14"/>
      <c r="AX2267" s="8" t="s">
        <v>541</v>
      </c>
      <c r="AY2267" s="8" t="s">
        <v>5007</v>
      </c>
      <c r="AZ2267" s="8" t="s">
        <v>1623</v>
      </c>
      <c r="BA2267" s="9">
        <v>2265.73051966312</v>
      </c>
      <c r="BB2267" s="9">
        <v>2132.1009324052902</v>
      </c>
      <c r="BC2267" s="9">
        <v>50.883660550055403</v>
      </c>
      <c r="BD2267" s="9"/>
      <c r="BE2267" s="9">
        <v>4031</v>
      </c>
      <c r="BF2267" s="9">
        <v>242.1618914</v>
      </c>
      <c r="BG2267" s="9"/>
      <c r="BH2267" s="9"/>
      <c r="BI2267" s="9">
        <v>3394.2142217979199</v>
      </c>
      <c r="BJ2267" s="9"/>
      <c r="BK2267" s="9">
        <v>1854.84145490078</v>
      </c>
      <c r="BL2267" s="9">
        <v>2132.1009324052902</v>
      </c>
      <c r="BM2267" s="9"/>
      <c r="BN2267" s="9">
        <v>1160.22083710178</v>
      </c>
      <c r="BO2267" s="9">
        <v>2544.0116829732101</v>
      </c>
      <c r="BP2267" s="9"/>
      <c r="BQ2267" s="9"/>
      <c r="BR2267" s="9"/>
      <c r="BS2267" s="9">
        <v>1998.51689129699</v>
      </c>
      <c r="BT2267" s="9"/>
      <c r="BU2267" s="9"/>
      <c r="BV2267" s="9"/>
      <c r="BW2267" s="9">
        <v>3034.5067650921601</v>
      </c>
      <c r="BX2267" s="9"/>
    </row>
    <row r="2268" spans="6:76" x14ac:dyDescent="0.2">
      <c r="F2268" s="14"/>
      <c r="AX2268" s="8" t="s">
        <v>5008</v>
      </c>
      <c r="AY2268" s="8" t="s">
        <v>5009</v>
      </c>
      <c r="AZ2268" s="8" t="s">
        <v>1623</v>
      </c>
      <c r="BA2268" s="9">
        <v>4620.7506256021697</v>
      </c>
      <c r="BB2268" s="9">
        <v>2134.04206628356</v>
      </c>
      <c r="BC2268" s="9">
        <v>182.808641334019</v>
      </c>
      <c r="BD2268" s="9"/>
      <c r="BE2268" s="9">
        <v>3115</v>
      </c>
      <c r="BF2268" s="9">
        <v>19.306318050000002</v>
      </c>
      <c r="BG2268" s="9"/>
      <c r="BH2268" s="9"/>
      <c r="BI2268" s="9">
        <v>1648.2564964835699</v>
      </c>
      <c r="BJ2268" s="9"/>
      <c r="BK2268" s="9"/>
      <c r="BL2268" s="9">
        <v>1506.3793352877001</v>
      </c>
      <c r="BM2268" s="9"/>
      <c r="BN2268" s="9">
        <v>651.791698177272</v>
      </c>
      <c r="BO2268" s="9">
        <v>2396.73509950685</v>
      </c>
      <c r="BP2268" s="9"/>
      <c r="BQ2268" s="9">
        <v>4171.5417742279396</v>
      </c>
      <c r="BR2268" s="9"/>
      <c r="BS2268" s="9">
        <v>1988.0841325671199</v>
      </c>
      <c r="BT2268" s="9"/>
      <c r="BU2268" s="9"/>
      <c r="BV2268" s="9">
        <v>28430.411401721201</v>
      </c>
      <c r="BW2268" s="9"/>
      <c r="BX2268" s="9">
        <v>2280</v>
      </c>
    </row>
    <row r="2269" spans="6:76" x14ac:dyDescent="0.2">
      <c r="F2269" s="14"/>
      <c r="AX2269" s="8" t="s">
        <v>5010</v>
      </c>
      <c r="AY2269" s="8" t="s">
        <v>5011</v>
      </c>
      <c r="AZ2269" s="8" t="s">
        <v>1623</v>
      </c>
      <c r="BA2269" s="9">
        <v>2132.32323930547</v>
      </c>
      <c r="BB2269" s="9">
        <v>2134.2792745412298</v>
      </c>
      <c r="BC2269" s="9">
        <v>63.234521277838702</v>
      </c>
      <c r="BD2269" s="9"/>
      <c r="BE2269" s="9">
        <v>2816</v>
      </c>
      <c r="BF2269" s="9">
        <v>211.53148089999999</v>
      </c>
      <c r="BG2269" s="9"/>
      <c r="BH2269" s="9"/>
      <c r="BI2269" s="9">
        <v>2512.7676178742599</v>
      </c>
      <c r="BJ2269" s="9"/>
      <c r="BK2269" s="9"/>
      <c r="BL2269" s="9">
        <v>2134.2792745412298</v>
      </c>
      <c r="BM2269" s="9"/>
      <c r="BN2269" s="9">
        <v>1179.2260713371199</v>
      </c>
      <c r="BO2269" s="9"/>
      <c r="BP2269" s="9">
        <v>2289.07630856382</v>
      </c>
      <c r="BQ2269" s="9">
        <v>4979.4611927631204</v>
      </c>
      <c r="BR2269" s="9"/>
      <c r="BS2269" s="9">
        <v>2028.5672077696499</v>
      </c>
      <c r="BT2269" s="9"/>
      <c r="BU2269" s="9"/>
      <c r="BV2269" s="9"/>
      <c r="BW2269" s="9"/>
      <c r="BX2269" s="9">
        <v>1040</v>
      </c>
    </row>
    <row r="2270" spans="6:76" x14ac:dyDescent="0.2">
      <c r="F2270" s="14"/>
      <c r="AX2270" s="8" t="s">
        <v>5012</v>
      </c>
      <c r="AY2270" s="8" t="s">
        <v>5013</v>
      </c>
      <c r="AZ2270" s="8" t="s">
        <v>1623</v>
      </c>
      <c r="BA2270" s="9">
        <v>2130.9964665160401</v>
      </c>
      <c r="BB2270" s="9">
        <v>2134.5642151923998</v>
      </c>
      <c r="BC2270" s="9">
        <v>54.857341073179299</v>
      </c>
      <c r="BD2270" s="9"/>
      <c r="BE2270" s="9">
        <v>2781</v>
      </c>
      <c r="BF2270" s="9">
        <v>586.54403950000005</v>
      </c>
      <c r="BG2270" s="9"/>
      <c r="BH2270" s="9">
        <v>580.48117088000004</v>
      </c>
      <c r="BI2270" s="9">
        <v>2920.1890205100699</v>
      </c>
      <c r="BJ2270" s="9"/>
      <c r="BK2270" s="9"/>
      <c r="BL2270" s="9">
        <v>3667.2570267439601</v>
      </c>
      <c r="BM2270" s="9">
        <v>2125.1365343817301</v>
      </c>
      <c r="BN2270" s="9">
        <v>1154.5188726387901</v>
      </c>
      <c r="BO2270" s="9">
        <v>2362.7288220689802</v>
      </c>
      <c r="BP2270" s="9">
        <v>2143.99189600307</v>
      </c>
      <c r="BQ2270" s="9">
        <v>4317.8391585653098</v>
      </c>
      <c r="BR2270" s="9"/>
      <c r="BS2270" s="9">
        <v>1752.2710569005101</v>
      </c>
      <c r="BT2270" s="9"/>
      <c r="BU2270" s="9"/>
      <c r="BV2270" s="9"/>
      <c r="BW2270" s="9"/>
      <c r="BX2270" s="9">
        <v>1180</v>
      </c>
    </row>
    <row r="2271" spans="6:76" x14ac:dyDescent="0.2">
      <c r="F2271" s="14"/>
      <c r="AX2271" s="8" t="s">
        <v>860</v>
      </c>
      <c r="AY2271" s="8" t="s">
        <v>5014</v>
      </c>
      <c r="AZ2271" s="8" t="s">
        <v>1623</v>
      </c>
      <c r="BA2271" s="9">
        <v>4120.4589737443503</v>
      </c>
      <c r="BB2271" s="9">
        <v>2134.8561317430499</v>
      </c>
      <c r="BC2271" s="9">
        <v>137.95744806994</v>
      </c>
      <c r="BD2271" s="9"/>
      <c r="BE2271" s="9">
        <v>3838</v>
      </c>
      <c r="BF2271" s="9">
        <v>50.109977460000003</v>
      </c>
      <c r="BG2271" s="9">
        <v>4209.7965830000003</v>
      </c>
      <c r="BH2271" s="9">
        <v>18514.159872</v>
      </c>
      <c r="BI2271" s="9">
        <v>1485.9749987656</v>
      </c>
      <c r="BJ2271" s="9"/>
      <c r="BK2271" s="9">
        <v>2134.8561317430499</v>
      </c>
      <c r="BL2271" s="9">
        <v>5222.5748492748799</v>
      </c>
      <c r="BM2271" s="9"/>
      <c r="BN2271" s="9">
        <v>1411.65835145562</v>
      </c>
      <c r="BO2271" s="9"/>
      <c r="BP2271" s="9"/>
      <c r="BQ2271" s="9"/>
      <c r="BR2271" s="9"/>
      <c r="BS2271" s="9"/>
      <c r="BT2271" s="9"/>
      <c r="BU2271" s="9"/>
      <c r="BV2271" s="9"/>
      <c r="BW2271" s="9"/>
      <c r="BX2271" s="9">
        <v>217</v>
      </c>
    </row>
    <row r="2272" spans="6:76" x14ac:dyDescent="0.2">
      <c r="F2272" s="14"/>
      <c r="AX2272" s="8" t="s">
        <v>5015</v>
      </c>
      <c r="AY2272" s="8" t="s">
        <v>5015</v>
      </c>
      <c r="AZ2272" s="8" t="s">
        <v>1640</v>
      </c>
      <c r="BA2272" s="9">
        <v>2134.8905802243999</v>
      </c>
      <c r="BB2272" s="9">
        <v>2134.8905802243999</v>
      </c>
      <c r="BC2272" s="9"/>
      <c r="BD2272" s="9"/>
      <c r="BE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>
        <v>2134.8905802243999</v>
      </c>
      <c r="BU2272" s="9"/>
      <c r="BV2272" s="9"/>
      <c r="BW2272" s="9"/>
      <c r="BX2272" s="9"/>
    </row>
    <row r="2273" spans="6:76" x14ac:dyDescent="0.2">
      <c r="F2273" s="14"/>
      <c r="AX2273" s="8" t="s">
        <v>468</v>
      </c>
      <c r="AY2273" s="8" t="s">
        <v>468</v>
      </c>
      <c r="AZ2273" s="8" t="s">
        <v>1640</v>
      </c>
      <c r="BA2273" s="9">
        <v>2135.2292564919699</v>
      </c>
      <c r="BB2273" s="9">
        <v>2135.2292564919699</v>
      </c>
      <c r="BC2273" s="9">
        <v>61.249784938951997</v>
      </c>
      <c r="BD2273" s="9"/>
      <c r="BE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>
        <v>1210.4585129839299</v>
      </c>
      <c r="BQ2273" s="9"/>
      <c r="BR2273" s="9"/>
      <c r="BS2273" s="9"/>
      <c r="BT2273" s="9"/>
      <c r="BU2273" s="9"/>
      <c r="BV2273" s="9"/>
      <c r="BW2273" s="9"/>
      <c r="BX2273" s="9">
        <v>3060</v>
      </c>
    </row>
    <row r="2274" spans="6:76" x14ac:dyDescent="0.2">
      <c r="F2274" s="14"/>
      <c r="AX2274" s="8" t="s">
        <v>477</v>
      </c>
      <c r="AY2274" s="8" t="s">
        <v>5016</v>
      </c>
      <c r="AZ2274" s="8" t="s">
        <v>1623</v>
      </c>
      <c r="BA2274" s="9">
        <v>2220.39865908619</v>
      </c>
      <c r="BB2274" s="9">
        <v>2135.79389923388</v>
      </c>
      <c r="BC2274" s="9">
        <v>52.540287328322897</v>
      </c>
      <c r="BD2274" s="9"/>
      <c r="BE2274" s="9">
        <v>2122</v>
      </c>
      <c r="BF2274" s="9">
        <v>125.97738769999999</v>
      </c>
      <c r="BG2274" s="9"/>
      <c r="BH2274" s="9"/>
      <c r="BI2274" s="9">
        <v>1916.6606267237501</v>
      </c>
      <c r="BJ2274" s="9"/>
      <c r="BK2274" s="9">
        <v>1542.80353405504</v>
      </c>
      <c r="BL2274" s="9">
        <v>1059.8679800872801</v>
      </c>
      <c r="BM2274" s="9"/>
      <c r="BN2274" s="9">
        <v>2117.2606665776102</v>
      </c>
      <c r="BO2274" s="9">
        <v>3833.0275044067098</v>
      </c>
      <c r="BP2274" s="9">
        <v>2605.1992364092598</v>
      </c>
      <c r="BQ2274" s="9">
        <v>3564.1967392434399</v>
      </c>
      <c r="BR2274" s="9">
        <v>2766.19000603011</v>
      </c>
      <c r="BS2274" s="9">
        <v>2149.58779846776</v>
      </c>
      <c r="BT2274" s="9"/>
      <c r="BU2274" s="9"/>
      <c r="BV2274" s="9">
        <v>3236.3473515698001</v>
      </c>
      <c r="BW2274" s="9">
        <v>3669.4623959359101</v>
      </c>
      <c r="BX2274" s="9">
        <v>377</v>
      </c>
    </row>
    <row r="2275" spans="6:76" x14ac:dyDescent="0.2">
      <c r="F2275" s="14"/>
      <c r="AX2275" s="8" t="s">
        <v>5017</v>
      </c>
      <c r="AY2275" s="8" t="s">
        <v>5018</v>
      </c>
      <c r="AZ2275" s="8" t="s">
        <v>1623</v>
      </c>
      <c r="BA2275" s="9">
        <v>2264.8531761271101</v>
      </c>
      <c r="BB2275" s="9">
        <v>2137.2625328121098</v>
      </c>
      <c r="BC2275" s="9">
        <v>55.311764102552203</v>
      </c>
      <c r="BD2275" s="9">
        <v>4364</v>
      </c>
      <c r="BE2275" s="9">
        <v>2028</v>
      </c>
      <c r="BF2275" s="9">
        <v>231.17961099999999</v>
      </c>
      <c r="BG2275" s="9"/>
      <c r="BH2275" s="9"/>
      <c r="BI2275" s="9">
        <v>1872.3875725241701</v>
      </c>
      <c r="BJ2275" s="9"/>
      <c r="BK2275" s="9"/>
      <c r="BL2275" s="9">
        <v>1738.21458851188</v>
      </c>
      <c r="BM2275" s="9"/>
      <c r="BN2275" s="9">
        <v>2732.6554041576301</v>
      </c>
      <c r="BO2275" s="9">
        <v>3869.6106470926502</v>
      </c>
      <c r="BP2275" s="9">
        <v>2740.9588723605402</v>
      </c>
      <c r="BQ2275" s="9"/>
      <c r="BR2275" s="9"/>
      <c r="BS2275" s="9">
        <v>2246.5250656242301</v>
      </c>
      <c r="BT2275" s="9"/>
      <c r="BU2275" s="9"/>
      <c r="BV2275" s="9"/>
      <c r="BW2275" s="9"/>
      <c r="BX2275" s="9">
        <v>825</v>
      </c>
    </row>
    <row r="2276" spans="6:76" x14ac:dyDescent="0.2">
      <c r="F2276" s="14"/>
      <c r="AX2276" s="8" t="s">
        <v>5019</v>
      </c>
      <c r="AY2276" s="8" t="s">
        <v>5020</v>
      </c>
      <c r="AZ2276" s="8" t="s">
        <v>1623</v>
      </c>
      <c r="BA2276" s="9">
        <v>2043.02653156665</v>
      </c>
      <c r="BB2276" s="9">
        <v>2138.6421668417802</v>
      </c>
      <c r="BC2276" s="9">
        <v>75.075979677347405</v>
      </c>
      <c r="BD2276" s="9"/>
      <c r="BE2276" s="9">
        <v>2714</v>
      </c>
      <c r="BF2276" s="9">
        <v>676.83276320000004</v>
      </c>
      <c r="BG2276" s="9">
        <v>523.8296656</v>
      </c>
      <c r="BH2276" s="9"/>
      <c r="BI2276" s="9">
        <v>2138.6421668417802</v>
      </c>
      <c r="BJ2276" s="9"/>
      <c r="BK2276" s="9">
        <v>1081.04069670897</v>
      </c>
      <c r="BL2276" s="9">
        <v>4963.78765247927</v>
      </c>
      <c r="BM2276" s="9"/>
      <c r="BN2276" s="9">
        <v>2203.0527761364901</v>
      </c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</row>
    <row r="2277" spans="6:76" x14ac:dyDescent="0.2">
      <c r="F2277" s="14"/>
      <c r="AX2277" s="8" t="s">
        <v>5021</v>
      </c>
      <c r="AY2277" s="8" t="s">
        <v>5022</v>
      </c>
      <c r="AZ2277" s="8" t="s">
        <v>1623</v>
      </c>
      <c r="BA2277" s="9">
        <v>2036.2037855789899</v>
      </c>
      <c r="BB2277" s="9">
        <v>2139.4341976381002</v>
      </c>
      <c r="BC2277" s="9">
        <v>69.698703164141094</v>
      </c>
      <c r="BD2277" s="9"/>
      <c r="BE2277" s="9">
        <v>1286</v>
      </c>
      <c r="BF2277" s="9">
        <v>7.0271665069999996</v>
      </c>
      <c r="BG2277" s="9"/>
      <c r="BH2277" s="9"/>
      <c r="BI2277" s="9"/>
      <c r="BJ2277" s="9"/>
      <c r="BK2277" s="9"/>
      <c r="BL2277" s="9"/>
      <c r="BM2277" s="9"/>
      <c r="BN2277" s="9">
        <v>328.74963460388398</v>
      </c>
      <c r="BO2277" s="9">
        <v>2139.4341976381002</v>
      </c>
      <c r="BP2277" s="9"/>
      <c r="BQ2277" s="9"/>
      <c r="BR2277" s="9">
        <v>4668.8110235348304</v>
      </c>
      <c r="BS2277" s="9">
        <v>2320.0771788337302</v>
      </c>
      <c r="BT2277" s="9">
        <v>1844.8497247217799</v>
      </c>
      <c r="BU2277" s="9"/>
      <c r="BV2277" s="9">
        <v>2660.8851443715598</v>
      </c>
      <c r="BW2277" s="9"/>
      <c r="BX2277" s="9">
        <v>3070</v>
      </c>
    </row>
    <row r="2278" spans="6:76" x14ac:dyDescent="0.2">
      <c r="F2278" s="14"/>
      <c r="AX2278" s="8" t="s">
        <v>5023</v>
      </c>
      <c r="AY2278" s="8" t="s">
        <v>5024</v>
      </c>
      <c r="AZ2278" s="8" t="s">
        <v>1623</v>
      </c>
      <c r="BA2278" s="9">
        <v>2422.9827855601102</v>
      </c>
      <c r="BB2278" s="9">
        <v>2139.63951183975</v>
      </c>
      <c r="BC2278" s="9">
        <v>65.6061863688644</v>
      </c>
      <c r="BD2278" s="9"/>
      <c r="BE2278" s="9">
        <v>1348</v>
      </c>
      <c r="BF2278" s="9">
        <v>414.79749220000002</v>
      </c>
      <c r="BG2278" s="9"/>
      <c r="BH2278" s="9"/>
      <c r="BI2278" s="9">
        <v>3543.54342000319</v>
      </c>
      <c r="BJ2278" s="9">
        <v>8.7624810997908291</v>
      </c>
      <c r="BK2278" s="9"/>
      <c r="BL2278" s="9">
        <v>4622.2496665128101</v>
      </c>
      <c r="BM2278" s="9">
        <v>3981.50699529029</v>
      </c>
      <c r="BN2278" s="9">
        <v>1728.3828733745499</v>
      </c>
      <c r="BO2278" s="9">
        <v>2297.04184958019</v>
      </c>
      <c r="BP2278" s="9">
        <v>1982.2371740993101</v>
      </c>
      <c r="BQ2278" s="9"/>
      <c r="BR2278" s="9"/>
      <c r="BS2278" s="9">
        <v>1715.41686229161</v>
      </c>
      <c r="BT2278" s="9"/>
      <c r="BU2278" s="9"/>
      <c r="BV2278" s="9">
        <v>2353.8546122695798</v>
      </c>
      <c r="BW2278" s="9"/>
      <c r="BX2278" s="9">
        <v>5080</v>
      </c>
    </row>
    <row r="2279" spans="6:76" x14ac:dyDescent="0.2">
      <c r="F2279" s="14"/>
      <c r="AX2279" s="8" t="s">
        <v>5025</v>
      </c>
      <c r="AY2279" s="8" t="s">
        <v>5026</v>
      </c>
      <c r="AZ2279" s="8" t="s">
        <v>1623</v>
      </c>
      <c r="BA2279" s="9">
        <v>1783.9733759635601</v>
      </c>
      <c r="BB2279" s="9">
        <v>2140</v>
      </c>
      <c r="BC2279" s="9">
        <v>59.933814243567198</v>
      </c>
      <c r="BD2279" s="9"/>
      <c r="BE2279" s="9"/>
      <c r="BF2279" s="9">
        <v>88.988562490000007</v>
      </c>
      <c r="BG2279" s="9"/>
      <c r="BH2279" s="9"/>
      <c r="BI2279" s="9"/>
      <c r="BJ2279" s="9"/>
      <c r="BK2279" s="9"/>
      <c r="BL2279" s="9">
        <v>2777.2507950572999</v>
      </c>
      <c r="BM2279" s="9"/>
      <c r="BN2279" s="9"/>
      <c r="BO2279" s="9"/>
      <c r="BP2279" s="9">
        <v>1443.6341669691301</v>
      </c>
      <c r="BQ2279" s="9"/>
      <c r="BR2279" s="9">
        <v>2469.9933553013602</v>
      </c>
      <c r="BS2279" s="9"/>
      <c r="BT2279" s="9"/>
      <c r="BU2279" s="9"/>
      <c r="BV2279" s="9"/>
      <c r="BW2279" s="9"/>
      <c r="BX2279" s="9">
        <v>2140</v>
      </c>
    </row>
    <row r="2280" spans="6:76" x14ac:dyDescent="0.2">
      <c r="F2280" s="14"/>
      <c r="AX2280" s="8" t="s">
        <v>1505</v>
      </c>
      <c r="AY2280" s="8" t="s">
        <v>5027</v>
      </c>
      <c r="AZ2280" s="8" t="s">
        <v>1623</v>
      </c>
      <c r="BA2280" s="9">
        <v>2190.2082211454899</v>
      </c>
      <c r="BB2280" s="9">
        <v>2140</v>
      </c>
      <c r="BC2280" s="9">
        <v>72.824308955688593</v>
      </c>
      <c r="BD2280" s="9"/>
      <c r="BE2280" s="9">
        <v>4114</v>
      </c>
      <c r="BF2280" s="9">
        <v>50.121895680000002</v>
      </c>
      <c r="BG2280" s="9"/>
      <c r="BH2280" s="9"/>
      <c r="BI2280" s="9"/>
      <c r="BJ2280" s="9"/>
      <c r="BK2280" s="9"/>
      <c r="BL2280" s="9">
        <v>1359.82740201502</v>
      </c>
      <c r="BM2280" s="9"/>
      <c r="BN2280" s="9">
        <v>3287.09180803246</v>
      </c>
      <c r="BO2280" s="9"/>
      <c r="BP2280" s="9"/>
      <c r="BQ2280" s="9"/>
      <c r="BR2280" s="9"/>
      <c r="BS2280" s="9"/>
      <c r="BT2280" s="9"/>
      <c r="BU2280" s="9"/>
      <c r="BV2280" s="9"/>
      <c r="BW2280" s="9"/>
      <c r="BX2280" s="9">
        <v>2140</v>
      </c>
    </row>
    <row r="2281" spans="6:76" x14ac:dyDescent="0.2">
      <c r="F2281" s="14"/>
      <c r="AX2281" s="8" t="s">
        <v>5028</v>
      </c>
      <c r="AY2281" s="8" t="s">
        <v>5029</v>
      </c>
      <c r="AZ2281" s="8" t="s">
        <v>1623</v>
      </c>
      <c r="BA2281" s="9">
        <v>3729.9701366133299</v>
      </c>
      <c r="BB2281" s="9">
        <v>2144.08920767668</v>
      </c>
      <c r="BC2281" s="9">
        <v>141.528955552605</v>
      </c>
      <c r="BD2281" s="9"/>
      <c r="BE2281" s="9">
        <v>20031</v>
      </c>
      <c r="BF2281" s="9">
        <v>779.92597499999999</v>
      </c>
      <c r="BG2281" s="9"/>
      <c r="BH2281" s="9"/>
      <c r="BI2281" s="9">
        <v>3040.5814987802801</v>
      </c>
      <c r="BJ2281" s="9"/>
      <c r="BK2281" s="9">
        <v>634.82786617692898</v>
      </c>
      <c r="BL2281" s="9">
        <v>717.07067606318901</v>
      </c>
      <c r="BM2281" s="9"/>
      <c r="BN2281" s="9">
        <v>7972.3009601131898</v>
      </c>
      <c r="BO2281" s="9">
        <v>2584.5470142403501</v>
      </c>
      <c r="BP2281" s="9">
        <v>2139.2822404286599</v>
      </c>
      <c r="BQ2281" s="9"/>
      <c r="BR2281" s="9">
        <v>2681.4183907299098</v>
      </c>
      <c r="BS2281" s="9">
        <v>1864.9791148669599</v>
      </c>
      <c r="BT2281" s="9"/>
      <c r="BU2281" s="9"/>
      <c r="BV2281" s="9">
        <v>2144.08920767668</v>
      </c>
      <c r="BW2281" s="9">
        <v>3620.5888318971802</v>
      </c>
      <c r="BX2281" s="9">
        <v>279</v>
      </c>
    </row>
    <row r="2282" spans="6:76" x14ac:dyDescent="0.2">
      <c r="F2282" s="14"/>
      <c r="AX2282" s="8" t="s">
        <v>5030</v>
      </c>
      <c r="AY2282" s="8" t="s">
        <v>5031</v>
      </c>
      <c r="AZ2282" s="8" t="s">
        <v>1623</v>
      </c>
      <c r="BA2282" s="9">
        <v>2310.8818029393601</v>
      </c>
      <c r="BB2282" s="9">
        <v>2145.2651502434501</v>
      </c>
      <c r="BC2282" s="9">
        <v>57.983386435964803</v>
      </c>
      <c r="BD2282" s="9">
        <v>2170</v>
      </c>
      <c r="BE2282" s="9">
        <v>2238</v>
      </c>
      <c r="BF2282" s="9">
        <v>375.82336040000001</v>
      </c>
      <c r="BG2282" s="9">
        <v>1762.4772740000001</v>
      </c>
      <c r="BH2282" s="9"/>
      <c r="BI2282" s="9">
        <v>3387.72321102862</v>
      </c>
      <c r="BJ2282" s="9"/>
      <c r="BK2282" s="9">
        <v>4241.1720377067304</v>
      </c>
      <c r="BL2282" s="9">
        <v>4632.1133253793396</v>
      </c>
      <c r="BM2282" s="9"/>
      <c r="BN2282" s="9">
        <v>1908.7147751478401</v>
      </c>
      <c r="BO2282" s="9"/>
      <c r="BP2282" s="9">
        <v>1500.51795769724</v>
      </c>
      <c r="BQ2282" s="9"/>
      <c r="BR2282" s="9"/>
      <c r="BS2282" s="9">
        <v>2120.5303004869002</v>
      </c>
      <c r="BT2282" s="9"/>
      <c r="BU2282" s="9"/>
      <c r="BV2282" s="9"/>
      <c r="BW2282" s="9">
        <v>3074.5093934256902</v>
      </c>
      <c r="BX2282" s="9">
        <v>319</v>
      </c>
    </row>
    <row r="2283" spans="6:76" x14ac:dyDescent="0.2">
      <c r="F2283" s="14"/>
      <c r="AX2283" s="8" t="s">
        <v>5032</v>
      </c>
      <c r="AY2283" s="8" t="s">
        <v>5033</v>
      </c>
      <c r="AZ2283" s="8" t="s">
        <v>1623</v>
      </c>
      <c r="BA2283" s="9">
        <v>2719.4085036618299</v>
      </c>
      <c r="BB2283" s="9">
        <v>2145.7767669115801</v>
      </c>
      <c r="BC2283" s="9">
        <v>72.810078324379305</v>
      </c>
      <c r="BD2283" s="9"/>
      <c r="BE2283" s="9"/>
      <c r="BF2283" s="9"/>
      <c r="BG2283" s="9"/>
      <c r="BH2283" s="9"/>
      <c r="BI2283" s="9"/>
      <c r="BJ2283" s="9"/>
      <c r="BK2283" s="9"/>
      <c r="BL2283" s="9">
        <v>5599.8984303306697</v>
      </c>
      <c r="BM2283" s="9"/>
      <c r="BN2283" s="9">
        <v>1260.77641096193</v>
      </c>
      <c r="BO2283" s="9">
        <v>2145.7767669115801</v>
      </c>
      <c r="BP2283" s="9"/>
      <c r="BQ2283" s="9">
        <v>3806.5909101049701</v>
      </c>
      <c r="BR2283" s="9"/>
      <c r="BS2283" s="9"/>
      <c r="BT2283" s="9"/>
      <c r="BU2283" s="9"/>
      <c r="BV2283" s="9"/>
      <c r="BW2283" s="9"/>
      <c r="BX2283" s="9">
        <v>784</v>
      </c>
    </row>
    <row r="2284" spans="6:76" x14ac:dyDescent="0.2">
      <c r="F2284" s="14"/>
      <c r="AX2284" s="8" t="s">
        <v>5034</v>
      </c>
      <c r="AY2284" s="8" t="s">
        <v>5034</v>
      </c>
      <c r="AZ2284" s="8" t="s">
        <v>1640</v>
      </c>
      <c r="BA2284" s="9">
        <v>2563.8716797359298</v>
      </c>
      <c r="BB2284" s="9">
        <v>2146.8186640409899</v>
      </c>
      <c r="BC2284" s="9">
        <v>84.357057053942</v>
      </c>
      <c r="BD2284" s="9"/>
      <c r="BE2284" s="9">
        <v>7684</v>
      </c>
      <c r="BF2284" s="9">
        <v>638.30621499999995</v>
      </c>
      <c r="BG2284" s="9"/>
      <c r="BH2284" s="9"/>
      <c r="BI2284" s="9">
        <v>1760.9382109154701</v>
      </c>
      <c r="BJ2284" s="9"/>
      <c r="BK2284" s="9">
        <v>1523.2877057896701</v>
      </c>
      <c r="BL2284" s="9">
        <v>742.85556411330003</v>
      </c>
      <c r="BM2284" s="9"/>
      <c r="BN2284" s="9">
        <v>4019.1234924928099</v>
      </c>
      <c r="BO2284" s="9">
        <v>2251.5038537075802</v>
      </c>
      <c r="BP2284" s="9">
        <v>2146.8186640409899</v>
      </c>
      <c r="BQ2284" s="9"/>
      <c r="BR2284" s="9"/>
      <c r="BS2284" s="9">
        <v>2308.0114115635301</v>
      </c>
      <c r="BT2284" s="9"/>
      <c r="BU2284" s="9"/>
      <c r="BV2284" s="9"/>
      <c r="BW2284" s="9"/>
      <c r="BX2284" s="9"/>
    </row>
    <row r="2285" spans="6:76" x14ac:dyDescent="0.2">
      <c r="F2285" s="14"/>
      <c r="AX2285" s="8" t="s">
        <v>5035</v>
      </c>
      <c r="AY2285" s="8" t="s">
        <v>5036</v>
      </c>
      <c r="AZ2285" s="8" t="s">
        <v>1623</v>
      </c>
      <c r="BA2285" s="9">
        <v>2529.83127300561</v>
      </c>
      <c r="BB2285" s="9">
        <v>2147.8512463873799</v>
      </c>
      <c r="BC2285" s="9">
        <v>85.617039591924495</v>
      </c>
      <c r="BD2285" s="9"/>
      <c r="BE2285" s="9">
        <v>1000</v>
      </c>
      <c r="BF2285" s="9"/>
      <c r="BG2285" s="9"/>
      <c r="BH2285" s="9"/>
      <c r="BI2285" s="9">
        <v>225.34619458338699</v>
      </c>
      <c r="BJ2285" s="9"/>
      <c r="BK2285" s="9"/>
      <c r="BL2285" s="9"/>
      <c r="BM2285" s="9"/>
      <c r="BN2285" s="9"/>
      <c r="BO2285" s="9">
        <v>5857.2053118391696</v>
      </c>
      <c r="BP2285" s="9">
        <v>1174.35110585904</v>
      </c>
      <c r="BQ2285" s="9">
        <v>3570.27133986134</v>
      </c>
      <c r="BR2285" s="9"/>
      <c r="BS2285" s="9">
        <v>4971.1248449861996</v>
      </c>
      <c r="BT2285" s="9"/>
      <c r="BU2285" s="9"/>
      <c r="BV2285" s="9"/>
      <c r="BW2285" s="9">
        <v>3121.35138691572</v>
      </c>
      <c r="BX2285" s="9">
        <v>319</v>
      </c>
    </row>
    <row r="2286" spans="6:76" x14ac:dyDescent="0.2">
      <c r="F2286" s="14"/>
      <c r="AX2286" s="8" t="s">
        <v>1017</v>
      </c>
      <c r="AY2286" s="8" t="s">
        <v>5037</v>
      </c>
      <c r="AZ2286" s="8" t="s">
        <v>1623</v>
      </c>
      <c r="BA2286" s="9">
        <v>2094.39172199113</v>
      </c>
      <c r="BB2286" s="9">
        <v>2149.1307547188699</v>
      </c>
      <c r="BC2286" s="9">
        <v>39.649726790789202</v>
      </c>
      <c r="BD2286" s="9"/>
      <c r="BE2286" s="9">
        <v>1842</v>
      </c>
      <c r="BF2286" s="9">
        <v>202.62530630000001</v>
      </c>
      <c r="BG2286" s="9"/>
      <c r="BH2286" s="9"/>
      <c r="BI2286" s="9">
        <v>1540.1686747816</v>
      </c>
      <c r="BJ2286" s="9"/>
      <c r="BK2286" s="9">
        <v>1949.7760242976201</v>
      </c>
      <c r="BL2286" s="9">
        <v>2149.1307547188699</v>
      </c>
      <c r="BM2286" s="9"/>
      <c r="BN2286" s="9">
        <v>2388.5631764936402</v>
      </c>
      <c r="BO2286" s="9"/>
      <c r="BP2286" s="9">
        <v>2269.0529686827699</v>
      </c>
      <c r="BQ2286" s="9"/>
      <c r="BR2286" s="9">
        <v>2382.43263290406</v>
      </c>
      <c r="BS2286" s="9">
        <v>1840.5346764129499</v>
      </c>
      <c r="BT2286" s="9"/>
      <c r="BU2286" s="9"/>
      <c r="BV2286" s="9">
        <v>3084.0247273108898</v>
      </c>
      <c r="BW2286" s="9"/>
      <c r="BX2286" s="9">
        <v>3390</v>
      </c>
    </row>
    <row r="2287" spans="6:76" x14ac:dyDescent="0.2">
      <c r="F2287" s="14"/>
      <c r="AX2287" s="8" t="s">
        <v>543</v>
      </c>
      <c r="AY2287" s="8" t="s">
        <v>5038</v>
      </c>
      <c r="AZ2287" s="8" t="s">
        <v>1623</v>
      </c>
      <c r="BA2287" s="9">
        <v>2800.95489420074</v>
      </c>
      <c r="BB2287" s="9">
        <v>2149.5502885045698</v>
      </c>
      <c r="BC2287" s="9">
        <v>69.808330119727003</v>
      </c>
      <c r="BD2287" s="9"/>
      <c r="BE2287" s="9">
        <v>5313</v>
      </c>
      <c r="BF2287" s="9">
        <v>680.02546589999997</v>
      </c>
      <c r="BG2287" s="9"/>
      <c r="BH2287" s="9"/>
      <c r="BI2287" s="9">
        <v>6566.6988551984896</v>
      </c>
      <c r="BJ2287" s="9"/>
      <c r="BK2287" s="9">
        <v>3135.4934914219298</v>
      </c>
      <c r="BL2287" s="9">
        <v>3736.3435939016599</v>
      </c>
      <c r="BM2287" s="9"/>
      <c r="BN2287" s="9">
        <v>1981.67471504641</v>
      </c>
      <c r="BO2287" s="9">
        <v>2073.0138411247899</v>
      </c>
      <c r="BP2287" s="9"/>
      <c r="BQ2287" s="9"/>
      <c r="BR2287" s="9"/>
      <c r="BS2287" s="9">
        <v>1997.2122435297699</v>
      </c>
      <c r="BT2287" s="9"/>
      <c r="BU2287" s="9"/>
      <c r="BV2287" s="9">
        <v>2226.0867358843602</v>
      </c>
      <c r="BW2287" s="9"/>
      <c r="BX2287" s="9">
        <v>300</v>
      </c>
    </row>
    <row r="2288" spans="6:76" x14ac:dyDescent="0.2">
      <c r="F2288" s="14"/>
      <c r="AX2288" s="8" t="s">
        <v>969</v>
      </c>
      <c r="AY2288" s="8" t="s">
        <v>5039</v>
      </c>
      <c r="AZ2288" s="8" t="s">
        <v>1623</v>
      </c>
      <c r="BA2288" s="9">
        <v>2627.0491942296799</v>
      </c>
      <c r="BB2288" s="9">
        <v>2150.1491332394899</v>
      </c>
      <c r="BC2288" s="9">
        <v>61.608690065601699</v>
      </c>
      <c r="BD2288" s="9"/>
      <c r="BE2288" s="9">
        <v>2663</v>
      </c>
      <c r="BF2288" s="9">
        <v>180.5459137</v>
      </c>
      <c r="BG2288" s="9">
        <v>2274.8914920000002</v>
      </c>
      <c r="BH2288" s="9"/>
      <c r="BI2288" s="9"/>
      <c r="BJ2288" s="9"/>
      <c r="BK2288" s="9">
        <v>1985.5027215458599</v>
      </c>
      <c r="BL2288" s="9">
        <v>1175.7070868768301</v>
      </c>
      <c r="BM2288" s="9">
        <v>4746.5678622118703</v>
      </c>
      <c r="BN2288" s="9">
        <v>7099.3627042605804</v>
      </c>
      <c r="BO2288" s="9">
        <v>2070.57512941508</v>
      </c>
      <c r="BP2288" s="9">
        <v>1918.4266440138599</v>
      </c>
      <c r="BQ2288" s="9"/>
      <c r="BR2288" s="9">
        <v>2888.9638266899101</v>
      </c>
      <c r="BS2288" s="9">
        <v>1915.34040267724</v>
      </c>
      <c r="BT2288" s="9">
        <v>1718.7904835019201</v>
      </c>
      <c r="BU2288" s="9"/>
      <c r="BV2288" s="9">
        <v>2150.1491332394899</v>
      </c>
      <c r="BW2288" s="9">
        <v>3007.9145133124998</v>
      </c>
      <c r="BX2288" s="9">
        <v>3610</v>
      </c>
    </row>
    <row r="2289" spans="6:76" x14ac:dyDescent="0.2">
      <c r="F2289" s="14"/>
      <c r="AX2289" s="8" t="s">
        <v>801</v>
      </c>
      <c r="AY2289" s="8" t="s">
        <v>5040</v>
      </c>
      <c r="AZ2289" s="8" t="s">
        <v>1623</v>
      </c>
      <c r="BA2289" s="9">
        <v>2908.381487443</v>
      </c>
      <c r="BB2289" s="9">
        <v>2150.5888240202298</v>
      </c>
      <c r="BC2289" s="9">
        <v>49.970494807670399</v>
      </c>
      <c r="BD2289" s="9"/>
      <c r="BE2289" s="9">
        <v>4584</v>
      </c>
      <c r="BF2289" s="9"/>
      <c r="BG2289" s="9"/>
      <c r="BH2289" s="9"/>
      <c r="BI2289" s="9"/>
      <c r="BJ2289" s="9"/>
      <c r="BK2289" s="9">
        <v>1990.5556383087601</v>
      </c>
      <c r="BL2289" s="9"/>
      <c r="BM2289" s="9"/>
      <c r="BN2289" s="9"/>
      <c r="BO2289" s="9"/>
      <c r="BP2289" s="9">
        <v>2150.5888240202298</v>
      </c>
      <c r="BQ2289" s="9"/>
      <c r="BR2289" s="9"/>
      <c r="BS2289" s="9"/>
      <c r="BT2289" s="9"/>
      <c r="BU2289" s="9"/>
      <c r="BV2289" s="9"/>
      <c r="BW2289" s="9"/>
      <c r="BX2289" s="9"/>
    </row>
    <row r="2290" spans="6:76" x14ac:dyDescent="0.2">
      <c r="F2290" s="14"/>
      <c r="AX2290" s="8" t="s">
        <v>5041</v>
      </c>
      <c r="AY2290" s="8" t="s">
        <v>5042</v>
      </c>
      <c r="AZ2290" s="8" t="s">
        <v>1623</v>
      </c>
      <c r="BA2290" s="9">
        <v>2229.3497835344101</v>
      </c>
      <c r="BB2290" s="9">
        <v>2150.8958219380802</v>
      </c>
      <c r="BC2290" s="9">
        <v>52.4491086408811</v>
      </c>
      <c r="BD2290" s="9">
        <v>1960</v>
      </c>
      <c r="BE2290" s="9">
        <v>3582</v>
      </c>
      <c r="BF2290" s="9">
        <v>149.76831630000001</v>
      </c>
      <c r="BG2290" s="9">
        <v>1860.319444</v>
      </c>
      <c r="BH2290" s="9"/>
      <c r="BI2290" s="9">
        <v>1280.3505748033899</v>
      </c>
      <c r="BJ2290" s="9">
        <v>2669.2112785301001</v>
      </c>
      <c r="BK2290" s="9">
        <v>435.78333241847298</v>
      </c>
      <c r="BL2290" s="9">
        <v>2005.8343265266401</v>
      </c>
      <c r="BM2290" s="9"/>
      <c r="BN2290" s="9">
        <v>1561.2761055866099</v>
      </c>
      <c r="BO2290" s="9">
        <v>2657.73031866878</v>
      </c>
      <c r="BP2290" s="9">
        <v>1332.04453115605</v>
      </c>
      <c r="BQ2290" s="9">
        <v>3734.2681290414198</v>
      </c>
      <c r="BR2290" s="9">
        <v>2352.53745056651</v>
      </c>
      <c r="BS2290" s="9">
        <v>2295.9573173495301</v>
      </c>
      <c r="BT2290" s="9"/>
      <c r="BU2290" s="9"/>
      <c r="BV2290" s="9"/>
      <c r="BW2290" s="9">
        <v>3392.5154116031299</v>
      </c>
      <c r="BX2290" s="9">
        <v>4400</v>
      </c>
    </row>
    <row r="2291" spans="6:76" x14ac:dyDescent="0.2">
      <c r="F2291" s="14"/>
      <c r="AX2291" s="8" t="s">
        <v>1179</v>
      </c>
      <c r="AY2291" s="8" t="s">
        <v>5043</v>
      </c>
      <c r="AZ2291" s="8" t="s">
        <v>1623</v>
      </c>
      <c r="BA2291" s="9">
        <v>1931.6767492399999</v>
      </c>
      <c r="BB2291" s="9">
        <v>2151.06579575361</v>
      </c>
      <c r="BC2291" s="9">
        <v>73.094497080718</v>
      </c>
      <c r="BD2291" s="9"/>
      <c r="BE2291" s="9"/>
      <c r="BF2291" s="9">
        <v>40.09387349</v>
      </c>
      <c r="BG2291" s="9"/>
      <c r="BH2291" s="9"/>
      <c r="BI2291" s="9"/>
      <c r="BJ2291" s="9"/>
      <c r="BK2291" s="9">
        <v>773.43135370463699</v>
      </c>
      <c r="BL2291" s="9"/>
      <c r="BM2291" s="9"/>
      <c r="BN2291" s="9">
        <v>3419.9126932753602</v>
      </c>
      <c r="BO2291" s="9"/>
      <c r="BP2291" s="9">
        <v>1291.8317463534599</v>
      </c>
      <c r="BQ2291" s="9"/>
      <c r="BR2291" s="9">
        <v>3010.2998451537601</v>
      </c>
      <c r="BS2291" s="9"/>
      <c r="BT2291" s="9"/>
      <c r="BU2291" s="9"/>
      <c r="BV2291" s="9"/>
      <c r="BW2291" s="9">
        <v>3054.4909834627701</v>
      </c>
      <c r="BX2291" s="9"/>
    </row>
    <row r="2292" spans="6:76" x14ac:dyDescent="0.2">
      <c r="F2292" s="14"/>
      <c r="AX2292" s="8" t="s">
        <v>5044</v>
      </c>
      <c r="AY2292" s="8" t="s">
        <v>5045</v>
      </c>
      <c r="AZ2292" s="8" t="s">
        <v>1623</v>
      </c>
      <c r="BA2292" s="9">
        <v>1920.5902433551601</v>
      </c>
      <c r="BB2292" s="9">
        <v>2151.5830487210001</v>
      </c>
      <c r="BC2292" s="9">
        <v>45.316838598739103</v>
      </c>
      <c r="BD2292" s="9"/>
      <c r="BE2292" s="9">
        <v>1562</v>
      </c>
      <c r="BF2292" s="9">
        <v>394.45343919999999</v>
      </c>
      <c r="BG2292" s="9"/>
      <c r="BH2292" s="9"/>
      <c r="BI2292" s="9">
        <v>2476.3409429838598</v>
      </c>
      <c r="BJ2292" s="9"/>
      <c r="BK2292" s="9">
        <v>2639.8530436688002</v>
      </c>
      <c r="BL2292" s="9">
        <v>1826.8251544581301</v>
      </c>
      <c r="BM2292" s="9"/>
      <c r="BN2292" s="9">
        <v>2624.06887982014</v>
      </c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</row>
    <row r="2293" spans="6:76" x14ac:dyDescent="0.2">
      <c r="F2293" s="14"/>
      <c r="AX2293" s="8" t="s">
        <v>5046</v>
      </c>
      <c r="AY2293" s="8" t="s">
        <v>5046</v>
      </c>
      <c r="AZ2293" s="8" t="s">
        <v>1640</v>
      </c>
      <c r="BA2293" s="9">
        <v>2232.7272665447599</v>
      </c>
      <c r="BB2293" s="9">
        <v>2151.8839970377999</v>
      </c>
      <c r="BC2293" s="9">
        <v>44.879911216513001</v>
      </c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>
        <v>1267.1410721034499</v>
      </c>
      <c r="BQ2293" s="9"/>
      <c r="BR2293" s="9"/>
      <c r="BS2293" s="9">
        <v>1520.96527596992</v>
      </c>
      <c r="BT2293" s="9"/>
      <c r="BU2293" s="9"/>
      <c r="BV2293" s="9">
        <v>2782.80271810568</v>
      </c>
      <c r="BW2293" s="9"/>
      <c r="BX2293" s="9">
        <v>3360</v>
      </c>
    </row>
    <row r="2294" spans="6:76" x14ac:dyDescent="0.2">
      <c r="F2294" s="14"/>
      <c r="AX2294" s="8" t="s">
        <v>1535</v>
      </c>
      <c r="AY2294" s="8" t="s">
        <v>5047</v>
      </c>
      <c r="AZ2294" s="8" t="s">
        <v>1623</v>
      </c>
      <c r="BA2294" s="9">
        <v>2339.4706337676998</v>
      </c>
      <c r="BB2294" s="9">
        <v>2152.6379813263902</v>
      </c>
      <c r="BC2294" s="9">
        <v>43.616305945927699</v>
      </c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>
        <v>1362.1460963422601</v>
      </c>
      <c r="BQ2294" s="9"/>
      <c r="BR2294" s="9">
        <v>2522.3957854965502</v>
      </c>
      <c r="BS2294" s="9">
        <v>1782.8801771562401</v>
      </c>
      <c r="BT2294" s="9"/>
      <c r="BU2294" s="9"/>
      <c r="BV2294" s="9"/>
      <c r="BW2294" s="9">
        <v>3690.4604760757602</v>
      </c>
      <c r="BX2294" s="9"/>
    </row>
    <row r="2295" spans="6:76" x14ac:dyDescent="0.2">
      <c r="F2295" s="14"/>
      <c r="AX2295" s="8" t="s">
        <v>355</v>
      </c>
      <c r="AY2295" s="8" t="s">
        <v>5048</v>
      </c>
      <c r="AZ2295" s="8" t="s">
        <v>1623</v>
      </c>
      <c r="BA2295" s="9">
        <v>3132.9611018593801</v>
      </c>
      <c r="BB2295" s="9">
        <v>2153.5558500870702</v>
      </c>
      <c r="BC2295" s="9">
        <v>87.734956436471407</v>
      </c>
      <c r="BD2295" s="9"/>
      <c r="BE2295" s="9"/>
      <c r="BF2295" s="9">
        <v>176.19009339999999</v>
      </c>
      <c r="BG2295" s="9"/>
      <c r="BH2295" s="9"/>
      <c r="BI2295" s="9">
        <v>7022.1905440197897</v>
      </c>
      <c r="BJ2295" s="9"/>
      <c r="BK2295" s="9">
        <v>4917.03091897374</v>
      </c>
      <c r="BL2295" s="9">
        <v>5832.65598659842</v>
      </c>
      <c r="BM2295" s="9"/>
      <c r="BN2295" s="9"/>
      <c r="BO2295" s="9"/>
      <c r="BP2295" s="9">
        <v>1223.10431993664</v>
      </c>
      <c r="BQ2295" s="9"/>
      <c r="BR2295" s="9"/>
      <c r="BS2295" s="9">
        <v>2153.5558500870702</v>
      </c>
      <c r="BT2295" s="9"/>
      <c r="BU2295" s="9"/>
      <c r="BV2295" s="9"/>
      <c r="BW2295" s="9"/>
      <c r="BX2295" s="9">
        <v>606</v>
      </c>
    </row>
    <row r="2296" spans="6:76" x14ac:dyDescent="0.2">
      <c r="F2296" s="14"/>
      <c r="AX2296" s="8" t="s">
        <v>5049</v>
      </c>
      <c r="AY2296" s="8" t="s">
        <v>5050</v>
      </c>
      <c r="AZ2296" s="8" t="s">
        <v>1623</v>
      </c>
      <c r="BA2296" s="9">
        <v>2156.0190251825002</v>
      </c>
      <c r="BB2296" s="9">
        <v>2156.0190251825002</v>
      </c>
      <c r="BC2296" s="9">
        <v>141.28767288696201</v>
      </c>
      <c r="BD2296" s="9">
        <v>4310</v>
      </c>
      <c r="BE2296" s="9"/>
      <c r="BF2296" s="9">
        <v>2.0380503650000001</v>
      </c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</row>
    <row r="2297" spans="6:76" x14ac:dyDescent="0.2">
      <c r="F2297" s="14"/>
      <c r="AX2297" s="8" t="s">
        <v>5051</v>
      </c>
      <c r="AY2297" s="8" t="s">
        <v>5052</v>
      </c>
      <c r="AZ2297" s="8" t="s">
        <v>1623</v>
      </c>
      <c r="BA2297" s="9">
        <v>2223.1166809951701</v>
      </c>
      <c r="BB2297" s="9">
        <v>2156.2019706025899</v>
      </c>
      <c r="BC2297" s="9">
        <v>45.0404013127417</v>
      </c>
      <c r="BD2297" s="9"/>
      <c r="BE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>
        <v>1256.95167877535</v>
      </c>
      <c r="BQ2297" s="9"/>
      <c r="BR2297" s="9"/>
      <c r="BS2297" s="9">
        <v>2156.2019706025899</v>
      </c>
      <c r="BT2297" s="9"/>
      <c r="BU2297" s="9"/>
      <c r="BV2297" s="9"/>
      <c r="BW2297" s="9">
        <v>3256.1963936075499</v>
      </c>
      <c r="BX2297" s="9"/>
    </row>
    <row r="2298" spans="6:76" x14ac:dyDescent="0.2">
      <c r="F2298" s="14"/>
      <c r="AX2298" s="8" t="s">
        <v>5053</v>
      </c>
      <c r="AY2298" s="8" t="s">
        <v>5054</v>
      </c>
      <c r="AZ2298" s="8" t="s">
        <v>1623</v>
      </c>
      <c r="BA2298" s="9">
        <v>2391.47340586469</v>
      </c>
      <c r="BB2298" s="9">
        <v>2158.36760590313</v>
      </c>
      <c r="BC2298" s="9">
        <v>79.622808048503401</v>
      </c>
      <c r="BD2298" s="9"/>
      <c r="BE2298" s="9">
        <v>3459</v>
      </c>
      <c r="BF2298" s="9">
        <v>279.29310270000002</v>
      </c>
      <c r="BG2298" s="9">
        <v>1519.012191</v>
      </c>
      <c r="BH2298" s="9"/>
      <c r="BI2298" s="9">
        <v>955.01304282294404</v>
      </c>
      <c r="BJ2298" s="9">
        <v>6703.5582914735496</v>
      </c>
      <c r="BK2298" s="9">
        <v>1202.3351588024</v>
      </c>
      <c r="BL2298" s="9">
        <v>2158.36760590313</v>
      </c>
      <c r="BM2298" s="9"/>
      <c r="BN2298" s="9">
        <v>3076.68126008017</v>
      </c>
      <c r="BO2298" s="9"/>
      <c r="BP2298" s="9"/>
      <c r="BQ2298" s="9"/>
      <c r="BR2298" s="9"/>
      <c r="BS2298" s="9"/>
      <c r="BT2298" s="9"/>
      <c r="BU2298" s="9"/>
      <c r="BV2298" s="9"/>
      <c r="BW2298" s="9"/>
      <c r="BX2298" s="9">
        <v>2170</v>
      </c>
    </row>
    <row r="2299" spans="6:76" x14ac:dyDescent="0.2">
      <c r="F2299" s="14"/>
      <c r="AX2299" s="8" t="s">
        <v>811</v>
      </c>
      <c r="AY2299" s="8" t="s">
        <v>5055</v>
      </c>
      <c r="AZ2299" s="8" t="s">
        <v>1623</v>
      </c>
      <c r="BA2299" s="9">
        <v>2821.0101532315598</v>
      </c>
      <c r="BB2299" s="9">
        <v>2158.8486927906201</v>
      </c>
      <c r="BC2299" s="9">
        <v>74.208328375744102</v>
      </c>
      <c r="BD2299" s="9"/>
      <c r="BE2299" s="9">
        <v>3686</v>
      </c>
      <c r="BF2299" s="9">
        <v>765.11828960000003</v>
      </c>
      <c r="BG2299" s="9"/>
      <c r="BH2299" s="9">
        <v>121.793884875</v>
      </c>
      <c r="BI2299" s="9">
        <v>4504.9580171130101</v>
      </c>
      <c r="BJ2299" s="9">
        <v>1291.1058740718699</v>
      </c>
      <c r="BK2299" s="9">
        <v>1990.5556383087601</v>
      </c>
      <c r="BL2299" s="9">
        <v>4983.4532511540201</v>
      </c>
      <c r="BM2299" s="9"/>
      <c r="BN2299" s="9">
        <v>3722.1986458328702</v>
      </c>
      <c r="BO2299" s="9"/>
      <c r="BP2299" s="9">
        <v>1156.7956858361699</v>
      </c>
      <c r="BQ2299" s="9"/>
      <c r="BR2299" s="9">
        <v>2450.7644935141002</v>
      </c>
      <c r="BS2299" s="9">
        <v>2158.8486927906201</v>
      </c>
      <c r="BT2299" s="9"/>
      <c r="BU2299" s="9"/>
      <c r="BV2299" s="9">
        <v>2021.5395189137901</v>
      </c>
      <c r="BW2299" s="9"/>
      <c r="BX2299" s="9">
        <v>7820</v>
      </c>
    </row>
    <row r="2300" spans="6:76" x14ac:dyDescent="0.2">
      <c r="F2300" s="14"/>
      <c r="AX2300" s="8" t="s">
        <v>688</v>
      </c>
      <c r="AY2300" s="8" t="s">
        <v>5056</v>
      </c>
      <c r="AZ2300" s="8" t="s">
        <v>1623</v>
      </c>
      <c r="BA2300" s="9">
        <v>2304.5379699116002</v>
      </c>
      <c r="BB2300" s="9">
        <v>2159.5441209722699</v>
      </c>
      <c r="BC2300" s="9">
        <v>66.508471024135602</v>
      </c>
      <c r="BD2300" s="9"/>
      <c r="BE2300" s="9">
        <v>4813</v>
      </c>
      <c r="BF2300" s="9">
        <v>519.47399069999994</v>
      </c>
      <c r="BG2300" s="9"/>
      <c r="BH2300" s="9"/>
      <c r="BI2300" s="9">
        <v>3126.9453307714598</v>
      </c>
      <c r="BJ2300" s="9"/>
      <c r="BK2300" s="9">
        <v>985.58070346632405</v>
      </c>
      <c r="BL2300" s="9">
        <v>2154.94430161741</v>
      </c>
      <c r="BM2300" s="9"/>
      <c r="BN2300" s="9">
        <v>923.19065664599304</v>
      </c>
      <c r="BO2300" s="9"/>
      <c r="BP2300" s="9">
        <v>1178.5385954825899</v>
      </c>
      <c r="BQ2300" s="9">
        <v>3526.1673752708102</v>
      </c>
      <c r="BR2300" s="9"/>
      <c r="BS2300" s="9">
        <v>2164.1439403271202</v>
      </c>
      <c r="BT2300" s="9"/>
      <c r="BU2300" s="9"/>
      <c r="BV2300" s="9">
        <v>4044.9081489005298</v>
      </c>
      <c r="BW2300" s="9">
        <v>3859.56259575692</v>
      </c>
      <c r="BX2300" s="9">
        <v>358</v>
      </c>
    </row>
    <row r="2301" spans="6:76" x14ac:dyDescent="0.2">
      <c r="F2301" s="14"/>
      <c r="AX2301" s="8" t="s">
        <v>5057</v>
      </c>
      <c r="AY2301" s="8" t="s">
        <v>5058</v>
      </c>
      <c r="AZ2301" s="8" t="s">
        <v>1623</v>
      </c>
      <c r="BA2301" s="9">
        <v>2160.0893958454999</v>
      </c>
      <c r="BB2301" s="9">
        <v>2160.0893958454999</v>
      </c>
      <c r="BC2301" s="9">
        <v>127.19274990316799</v>
      </c>
      <c r="BD2301" s="9"/>
      <c r="BE2301" s="9"/>
      <c r="BF2301" s="9">
        <v>217.32970520000001</v>
      </c>
      <c r="BG2301" s="9"/>
      <c r="BH2301" s="9"/>
      <c r="BI2301" s="9"/>
      <c r="BJ2301" s="9">
        <v>4102.84908649099</v>
      </c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</row>
    <row r="2302" spans="6:76" x14ac:dyDescent="0.2">
      <c r="F2302" s="14"/>
      <c r="AX2302" s="8" t="s">
        <v>971</v>
      </c>
      <c r="AY2302" s="8" t="s">
        <v>971</v>
      </c>
      <c r="AZ2302" s="8" t="s">
        <v>1640</v>
      </c>
      <c r="BA2302" s="9">
        <v>1803.9954104974599</v>
      </c>
      <c r="BB2302" s="9">
        <v>2161.02739836922</v>
      </c>
      <c r="BC2302" s="9">
        <v>37.003496133243303</v>
      </c>
      <c r="BD2302" s="9"/>
      <c r="BE2302" s="9">
        <v>2414</v>
      </c>
      <c r="BF2302" s="9">
        <v>673.25617099999999</v>
      </c>
      <c r="BG2302" s="9"/>
      <c r="BH2302" s="9"/>
      <c r="BI2302" s="9">
        <v>2242.5884323003502</v>
      </c>
      <c r="BJ2302" s="9"/>
      <c r="BK2302" s="9">
        <v>2079.4663644380898</v>
      </c>
      <c r="BL2302" s="9">
        <v>2290.6190261546999</v>
      </c>
      <c r="BM2302" s="9"/>
      <c r="BN2302" s="9">
        <v>2247.0007684094398</v>
      </c>
      <c r="BO2302" s="9"/>
      <c r="BP2302" s="9">
        <v>1504.03252167707</v>
      </c>
      <c r="BQ2302" s="9"/>
      <c r="BR2302" s="9"/>
      <c r="BS2302" s="9"/>
      <c r="BT2302" s="9"/>
      <c r="BU2302" s="9"/>
      <c r="BV2302" s="9"/>
      <c r="BW2302" s="9"/>
      <c r="BX2302" s="9">
        <v>981</v>
      </c>
    </row>
    <row r="2303" spans="6:76" x14ac:dyDescent="0.2">
      <c r="F2303" s="14"/>
      <c r="AX2303" s="8" t="s">
        <v>5059</v>
      </c>
      <c r="AY2303" s="8" t="s">
        <v>5060</v>
      </c>
      <c r="AZ2303" s="8" t="s">
        <v>1623</v>
      </c>
      <c r="BA2303" s="9">
        <v>2721.8538302812099</v>
      </c>
      <c r="BB2303" s="9">
        <v>2161.3033043504602</v>
      </c>
      <c r="BC2303" s="9">
        <v>57.519464283580298</v>
      </c>
      <c r="BD2303" s="9"/>
      <c r="BE2303" s="9">
        <v>4049</v>
      </c>
      <c r="BF2303" s="9">
        <v>347.44820659999999</v>
      </c>
      <c r="BG2303" s="9"/>
      <c r="BH2303" s="9">
        <v>4069.7497477000002</v>
      </c>
      <c r="BI2303" s="9">
        <v>1418.49887958719</v>
      </c>
      <c r="BJ2303" s="9">
        <v>3659.56684344319</v>
      </c>
      <c r="BK2303" s="9">
        <v>1177.36717090666</v>
      </c>
      <c r="BL2303" s="9">
        <v>2008.63645614339</v>
      </c>
      <c r="BM2303" s="9">
        <v>6359.2632194999496</v>
      </c>
      <c r="BN2303" s="9">
        <v>2161.3033043504602</v>
      </c>
      <c r="BO2303" s="9">
        <v>2797.7595139376799</v>
      </c>
      <c r="BP2303" s="9">
        <v>2250.0152871322798</v>
      </c>
      <c r="BQ2303" s="9">
        <v>4694.6804775748597</v>
      </c>
      <c r="BR2303" s="9"/>
      <c r="BS2303" s="9">
        <v>2132.4086021820699</v>
      </c>
      <c r="BT2303" s="9"/>
      <c r="BU2303" s="9"/>
      <c r="BV2303" s="9">
        <v>2072.10974516036</v>
      </c>
      <c r="BW2303" s="9"/>
      <c r="BX2303" s="9">
        <v>1630</v>
      </c>
    </row>
    <row r="2304" spans="6:76" x14ac:dyDescent="0.2">
      <c r="F2304" s="14"/>
      <c r="AX2304" s="8" t="s">
        <v>1056</v>
      </c>
      <c r="AY2304" s="8" t="s">
        <v>1056</v>
      </c>
      <c r="AZ2304" s="8" t="s">
        <v>1640</v>
      </c>
      <c r="BA2304" s="9">
        <v>1697.76336378207</v>
      </c>
      <c r="BB2304" s="9">
        <v>2161.5009771424602</v>
      </c>
      <c r="BC2304" s="9">
        <v>71.739157787740297</v>
      </c>
      <c r="BD2304" s="9">
        <v>2926</v>
      </c>
      <c r="BE2304" s="9">
        <v>700</v>
      </c>
      <c r="BF2304" s="9">
        <v>131.31313309999999</v>
      </c>
      <c r="BG2304" s="9"/>
      <c r="BH2304" s="9"/>
      <c r="BI2304" s="9"/>
      <c r="BJ2304" s="9">
        <v>2570.0027086679102</v>
      </c>
      <c r="BK2304" s="9"/>
      <c r="BL2304" s="9">
        <v>2161.5009771424602</v>
      </c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</row>
    <row r="2305" spans="6:76" x14ac:dyDescent="0.2">
      <c r="F2305" s="14"/>
      <c r="AX2305" s="8" t="s">
        <v>617</v>
      </c>
      <c r="AY2305" s="8" t="s">
        <v>5061</v>
      </c>
      <c r="AZ2305" s="8" t="s">
        <v>1623</v>
      </c>
      <c r="BA2305" s="9">
        <v>2174.99918637265</v>
      </c>
      <c r="BB2305" s="9">
        <v>2161.59699916317</v>
      </c>
      <c r="BC2305" s="9">
        <v>47.584216163137398</v>
      </c>
      <c r="BD2305" s="9"/>
      <c r="BE2305" s="9">
        <v>1583</v>
      </c>
      <c r="BF2305" s="9">
        <v>880.56626740000002</v>
      </c>
      <c r="BG2305" s="9"/>
      <c r="BH2305" s="9">
        <v>388.12154966000003</v>
      </c>
      <c r="BI2305" s="9">
        <v>1885.8325076869201</v>
      </c>
      <c r="BJ2305" s="9">
        <v>2711.9103046082901</v>
      </c>
      <c r="BK2305" s="9">
        <v>3161.3472935115501</v>
      </c>
      <c r="BL2305" s="9">
        <v>2028.39040607166</v>
      </c>
      <c r="BM2305" s="9"/>
      <c r="BN2305" s="9">
        <v>3406.0199425334499</v>
      </c>
      <c r="BO2305" s="9"/>
      <c r="BP2305" s="9">
        <v>2294.8035922546801</v>
      </c>
      <c r="BQ2305" s="9"/>
      <c r="BR2305" s="9"/>
      <c r="BS2305" s="9"/>
      <c r="BT2305" s="9"/>
      <c r="BU2305" s="9"/>
      <c r="BV2305" s="9"/>
      <c r="BW2305" s="9"/>
      <c r="BX2305" s="9">
        <v>3410</v>
      </c>
    </row>
    <row r="2306" spans="6:76" x14ac:dyDescent="0.2">
      <c r="F2306" s="14"/>
      <c r="AX2306" s="8" t="s">
        <v>5062</v>
      </c>
      <c r="AY2306" s="8" t="s">
        <v>5063</v>
      </c>
      <c r="AZ2306" s="8" t="s">
        <v>1623</v>
      </c>
      <c r="BA2306" s="9">
        <v>3418.1768462720702</v>
      </c>
      <c r="BB2306" s="9">
        <v>2161.9070800572399</v>
      </c>
      <c r="BC2306" s="9">
        <v>124.819273797082</v>
      </c>
      <c r="BD2306" s="9"/>
      <c r="BE2306" s="9">
        <v>4936</v>
      </c>
      <c r="BF2306" s="9">
        <v>206.546595</v>
      </c>
      <c r="BG2306" s="9"/>
      <c r="BH2306" s="9"/>
      <c r="BI2306" s="9">
        <v>3498.4967136002701</v>
      </c>
      <c r="BJ2306" s="9"/>
      <c r="BK2306" s="9">
        <v>15195.931158752501</v>
      </c>
      <c r="BL2306" s="9">
        <v>1893.60392761771</v>
      </c>
      <c r="BM2306" s="9">
        <v>5142.0388116230597</v>
      </c>
      <c r="BN2306" s="9">
        <v>189.01451818564399</v>
      </c>
      <c r="BO2306" s="9">
        <v>2354.9399205541099</v>
      </c>
      <c r="BP2306" s="9">
        <v>2161.9070800572399</v>
      </c>
      <c r="BQ2306" s="9"/>
      <c r="BR2306" s="9"/>
      <c r="BS2306" s="9">
        <v>1589.4665836023</v>
      </c>
      <c r="BT2306" s="9"/>
      <c r="BU2306" s="9"/>
      <c r="BV2306" s="9"/>
      <c r="BW2306" s="9"/>
      <c r="BX2306" s="9">
        <v>432</v>
      </c>
    </row>
    <row r="2307" spans="6:76" x14ac:dyDescent="0.2">
      <c r="F2307" s="14"/>
      <c r="AX2307" s="8" t="s">
        <v>5064</v>
      </c>
      <c r="AY2307" s="8" t="s">
        <v>5065</v>
      </c>
      <c r="AZ2307" s="8" t="s">
        <v>1623</v>
      </c>
      <c r="BA2307" s="9">
        <v>2079.0273559102502</v>
      </c>
      <c r="BB2307" s="9">
        <v>2164.4515219291002</v>
      </c>
      <c r="BC2307" s="9">
        <v>42.604108405633603</v>
      </c>
      <c r="BD2307" s="9"/>
      <c r="BE2307" s="9">
        <v>2754</v>
      </c>
      <c r="BF2307" s="9">
        <v>415.25560159999998</v>
      </c>
      <c r="BG2307" s="9"/>
      <c r="BH2307" s="9"/>
      <c r="BI2307" s="9">
        <v>1286.8750512157501</v>
      </c>
      <c r="BJ2307" s="9"/>
      <c r="BK2307" s="9">
        <v>2273.79202149198</v>
      </c>
      <c r="BL2307" s="9">
        <v>2055.1110223662199</v>
      </c>
      <c r="BM2307" s="9"/>
      <c r="BN2307" s="9">
        <v>2493.03992041212</v>
      </c>
      <c r="BO2307" s="9">
        <v>2521.4115450497602</v>
      </c>
      <c r="BP2307" s="9">
        <v>1844.0471261730499</v>
      </c>
      <c r="BQ2307" s="9">
        <v>3882.3623828754298</v>
      </c>
      <c r="BR2307" s="9">
        <v>2330.8615633269901</v>
      </c>
      <c r="BS2307" s="9">
        <v>2011.5720364116701</v>
      </c>
      <c r="BT2307" s="9"/>
      <c r="BU2307" s="9"/>
      <c r="BV2307" s="9"/>
      <c r="BW2307" s="9"/>
      <c r="BX2307" s="9">
        <v>1080</v>
      </c>
    </row>
    <row r="2308" spans="6:76" x14ac:dyDescent="0.2">
      <c r="F2308" s="14"/>
      <c r="AX2308" s="8" t="s">
        <v>5066</v>
      </c>
      <c r="AY2308" s="8" t="s">
        <v>5067</v>
      </c>
      <c r="AZ2308" s="8" t="s">
        <v>1623</v>
      </c>
      <c r="BA2308" s="9">
        <v>2285.2721996018699</v>
      </c>
      <c r="BB2308" s="9">
        <v>2166.3680024226901</v>
      </c>
      <c r="BC2308" s="9">
        <v>49.7777269441778</v>
      </c>
      <c r="BD2308" s="9"/>
      <c r="BE2308" s="9">
        <v>895</v>
      </c>
      <c r="BF2308" s="9">
        <v>405.70833479999999</v>
      </c>
      <c r="BG2308" s="9"/>
      <c r="BH2308" s="9"/>
      <c r="BI2308" s="9">
        <v>3686.32491245644</v>
      </c>
      <c r="BJ2308" s="9">
        <v>4521.4920860309203</v>
      </c>
      <c r="BK2308" s="9">
        <v>1612.3962985329699</v>
      </c>
      <c r="BL2308" s="9">
        <v>2861.2372801236602</v>
      </c>
      <c r="BM2308" s="9">
        <v>2167.3425758155199</v>
      </c>
      <c r="BN2308" s="9">
        <v>2165.3934290298498</v>
      </c>
      <c r="BO2308" s="9"/>
      <c r="BP2308" s="9">
        <v>1925.8039233259201</v>
      </c>
      <c r="BQ2308" s="9"/>
      <c r="BR2308" s="9">
        <v>3106.6012340071302</v>
      </c>
      <c r="BS2308" s="9">
        <v>1855.96632110008</v>
      </c>
      <c r="BT2308" s="9"/>
      <c r="BU2308" s="9"/>
      <c r="BV2308" s="9"/>
      <c r="BW2308" s="9"/>
      <c r="BX2308" s="9">
        <v>2220</v>
      </c>
    </row>
    <row r="2309" spans="6:76" x14ac:dyDescent="0.2">
      <c r="F2309" s="14"/>
      <c r="AX2309" s="8" t="s">
        <v>402</v>
      </c>
      <c r="AY2309" s="8" t="s">
        <v>402</v>
      </c>
      <c r="AZ2309" s="8" t="s">
        <v>1623</v>
      </c>
      <c r="BA2309" s="9">
        <v>22660.005602957699</v>
      </c>
      <c r="BB2309" s="9">
        <v>2166.9508783224301</v>
      </c>
      <c r="BC2309" s="9">
        <v>255.84800448872301</v>
      </c>
      <c r="BD2309" s="9"/>
      <c r="BE2309" s="9">
        <v>166133</v>
      </c>
      <c r="BF2309" s="9">
        <v>1853.7601340000001</v>
      </c>
      <c r="BG2309" s="9"/>
      <c r="BH2309" s="9"/>
      <c r="BI2309" s="9">
        <v>2906.1694124917799</v>
      </c>
      <c r="BJ2309" s="9">
        <v>1876.9528757364201</v>
      </c>
      <c r="BK2309" s="9">
        <v>1218.70412709947</v>
      </c>
      <c r="BL2309" s="9"/>
      <c r="BM2309" s="9"/>
      <c r="BN2309" s="9"/>
      <c r="BO2309" s="9"/>
      <c r="BP2309" s="9"/>
      <c r="BQ2309" s="9"/>
      <c r="BR2309" s="9"/>
      <c r="BS2309" s="9">
        <v>2456.9488809084501</v>
      </c>
      <c r="BT2309" s="9"/>
      <c r="BU2309" s="9"/>
      <c r="BV2309" s="9"/>
      <c r="BW2309" s="9">
        <v>3074.5093934256902</v>
      </c>
      <c r="BX2309" s="9">
        <v>1760</v>
      </c>
    </row>
    <row r="2310" spans="6:76" x14ac:dyDescent="0.2">
      <c r="F2310" s="14"/>
      <c r="AX2310" s="8" t="s">
        <v>5068</v>
      </c>
      <c r="AY2310" s="8" t="s">
        <v>5069</v>
      </c>
      <c r="AZ2310" s="8" t="s">
        <v>1623</v>
      </c>
      <c r="BA2310" s="9">
        <v>2283.8189032208502</v>
      </c>
      <c r="BB2310" s="9">
        <v>2167.0761626458302</v>
      </c>
      <c r="BC2310" s="9">
        <v>33.924650483619303</v>
      </c>
      <c r="BD2310" s="9"/>
      <c r="BE2310" s="9">
        <v>1949</v>
      </c>
      <c r="BF2310" s="9">
        <v>784.06139180000002</v>
      </c>
      <c r="BG2310" s="9"/>
      <c r="BH2310" s="9"/>
      <c r="BI2310" s="9">
        <v>2779.2652800265901</v>
      </c>
      <c r="BJ2310" s="9"/>
      <c r="BK2310" s="9">
        <v>2719.2373903755401</v>
      </c>
      <c r="BL2310" s="9">
        <v>1576.9891367729299</v>
      </c>
      <c r="BM2310" s="9"/>
      <c r="BN2310" s="9">
        <v>2126.6376718359402</v>
      </c>
      <c r="BO2310" s="9">
        <v>2167.0761626458302</v>
      </c>
      <c r="BP2310" s="9">
        <v>1993.3762789613399</v>
      </c>
      <c r="BQ2310" s="9">
        <v>3423.9469189187798</v>
      </c>
      <c r="BR2310" s="9"/>
      <c r="BS2310" s="9">
        <v>2189.3290936312701</v>
      </c>
      <c r="BT2310" s="9"/>
      <c r="BU2310" s="9"/>
      <c r="BV2310" s="9"/>
      <c r="BW2310" s="9">
        <v>3413.08861046117</v>
      </c>
      <c r="BX2310" s="9"/>
    </row>
    <row r="2311" spans="6:76" x14ac:dyDescent="0.2">
      <c r="F2311" s="14"/>
      <c r="AX2311" s="8" t="s">
        <v>5070</v>
      </c>
      <c r="AY2311" s="8" t="s">
        <v>5071</v>
      </c>
      <c r="AZ2311" s="8" t="s">
        <v>1623</v>
      </c>
      <c r="BA2311" s="9">
        <v>2218.1012677301301</v>
      </c>
      <c r="BB2311" s="9">
        <v>2169.24740912174</v>
      </c>
      <c r="BC2311" s="9">
        <v>65.936474580054806</v>
      </c>
      <c r="BD2311" s="9"/>
      <c r="BE2311" s="9">
        <v>1462</v>
      </c>
      <c r="BF2311" s="9">
        <v>334.64762189999999</v>
      </c>
      <c r="BG2311" s="9"/>
      <c r="BH2311" s="9">
        <v>1515.6503829999999</v>
      </c>
      <c r="BI2311" s="9">
        <v>2244.3165982918699</v>
      </c>
      <c r="BJ2311" s="9"/>
      <c r="BK2311" s="9">
        <v>1305.1659317065501</v>
      </c>
      <c r="BL2311" s="9">
        <v>6073.9470916153196</v>
      </c>
      <c r="BM2311" s="9"/>
      <c r="BN2311" s="9">
        <v>3128.3671490268498</v>
      </c>
      <c r="BO2311" s="9">
        <v>2787.4598343457501</v>
      </c>
      <c r="BP2311" s="9"/>
      <c r="BQ2311" s="9"/>
      <c r="BR2311" s="9">
        <v>2558.42563630722</v>
      </c>
      <c r="BS2311" s="9">
        <v>2094.1782199516101</v>
      </c>
      <c r="BT2311" s="9">
        <v>2283.0567466163602</v>
      </c>
      <c r="BU2311" s="9"/>
      <c r="BV2311" s="9"/>
      <c r="BW2311" s="9"/>
      <c r="BX2311" s="9">
        <v>830</v>
      </c>
    </row>
    <row r="2312" spans="6:76" x14ac:dyDescent="0.2">
      <c r="F2312" s="14"/>
      <c r="AX2312" s="8" t="s">
        <v>5072</v>
      </c>
      <c r="AY2312" s="8" t="s">
        <v>5073</v>
      </c>
      <c r="AZ2312" s="8" t="s">
        <v>1623</v>
      </c>
      <c r="BA2312" s="9">
        <v>4067.0792915703801</v>
      </c>
      <c r="BB2312" s="9">
        <v>2169.7753642344001</v>
      </c>
      <c r="BC2312" s="9">
        <v>119.06444411912101</v>
      </c>
      <c r="BD2312" s="9"/>
      <c r="BE2312" s="9">
        <v>4790</v>
      </c>
      <c r="BF2312" s="9">
        <v>658.78239289999999</v>
      </c>
      <c r="BG2312" s="9"/>
      <c r="BH2312" s="9"/>
      <c r="BI2312" s="9">
        <v>1828.2423497489699</v>
      </c>
      <c r="BJ2312" s="9"/>
      <c r="BK2312" s="9">
        <v>1342.6765890719901</v>
      </c>
      <c r="BL2312" s="9">
        <v>2511.3083787198402</v>
      </c>
      <c r="BM2312" s="9">
        <v>15556.6691729339</v>
      </c>
      <c r="BN2312" s="9"/>
      <c r="BO2312" s="9"/>
      <c r="BP2312" s="9"/>
      <c r="BQ2312" s="9"/>
      <c r="BR2312" s="9"/>
      <c r="BS2312" s="9"/>
      <c r="BT2312" s="9">
        <v>4048.95544918827</v>
      </c>
      <c r="BU2312" s="9"/>
      <c r="BV2312" s="9"/>
      <c r="BW2312" s="9"/>
      <c r="BX2312" s="9">
        <v>1800</v>
      </c>
    </row>
    <row r="2313" spans="6:76" x14ac:dyDescent="0.2">
      <c r="F2313" s="14"/>
      <c r="AX2313" s="8" t="s">
        <v>372</v>
      </c>
      <c r="AY2313" s="8" t="s">
        <v>5074</v>
      </c>
      <c r="AZ2313" s="8" t="s">
        <v>1623</v>
      </c>
      <c r="BA2313" s="9">
        <v>2593.5007022088598</v>
      </c>
      <c r="BB2313" s="9">
        <v>2170.19280130177</v>
      </c>
      <c r="BC2313" s="9">
        <v>84.646401375460002</v>
      </c>
      <c r="BD2313" s="9">
        <v>4452</v>
      </c>
      <c r="BE2313" s="9">
        <v>1735</v>
      </c>
      <c r="BF2313" s="9">
        <v>442.34261429999998</v>
      </c>
      <c r="BG2313" s="9"/>
      <c r="BH2313" s="9">
        <v>280.89865492000001</v>
      </c>
      <c r="BI2313" s="9">
        <v>2550.0322175932101</v>
      </c>
      <c r="BJ2313" s="9"/>
      <c r="BK2313" s="9">
        <v>2730.3947902733398</v>
      </c>
      <c r="BL2313" s="9">
        <v>2996.9157331833799</v>
      </c>
      <c r="BM2313" s="9">
        <v>8584.8300746402601</v>
      </c>
      <c r="BN2313" s="9">
        <v>2040.3856026035301</v>
      </c>
      <c r="BO2313" s="9"/>
      <c r="BP2313" s="9">
        <v>1546.3323559683599</v>
      </c>
      <c r="BQ2313" s="9"/>
      <c r="BR2313" s="9"/>
      <c r="BS2313" s="9">
        <v>1462.8763830242599</v>
      </c>
      <c r="BT2313" s="9"/>
      <c r="BU2313" s="9"/>
      <c r="BV2313" s="9"/>
      <c r="BW2313" s="9"/>
      <c r="BX2313" s="9">
        <v>2300</v>
      </c>
    </row>
    <row r="2314" spans="6:76" x14ac:dyDescent="0.2">
      <c r="F2314" s="14"/>
      <c r="AX2314" s="8" t="s">
        <v>5075</v>
      </c>
      <c r="AY2314" s="8" t="s">
        <v>5076</v>
      </c>
      <c r="AZ2314" s="8" t="s">
        <v>1623</v>
      </c>
      <c r="BA2314" s="9">
        <v>1982.3905912078801</v>
      </c>
      <c r="BB2314" s="9">
        <v>2170.2836721741401</v>
      </c>
      <c r="BC2314" s="9">
        <v>61.799736603994603</v>
      </c>
      <c r="BD2314" s="9"/>
      <c r="BE2314" s="9">
        <v>4035</v>
      </c>
      <c r="BF2314" s="9">
        <v>383.71548660000002</v>
      </c>
      <c r="BG2314" s="9"/>
      <c r="BH2314" s="9"/>
      <c r="BI2314" s="9">
        <v>2259.4910433718401</v>
      </c>
      <c r="BJ2314" s="9"/>
      <c r="BK2314" s="9">
        <v>1090.1393986435901</v>
      </c>
      <c r="BL2314" s="9">
        <v>2309.0759795242602</v>
      </c>
      <c r="BM2314" s="9">
        <v>3953.2528072322998</v>
      </c>
      <c r="BN2314" s="9">
        <v>622.44097308741198</v>
      </c>
      <c r="BO2314" s="9">
        <v>2170.2836721741401</v>
      </c>
      <c r="BP2314" s="9">
        <v>1994.30509002847</v>
      </c>
      <c r="BQ2314" s="9"/>
      <c r="BR2314" s="9"/>
      <c r="BS2314" s="9">
        <v>2206.5920526247301</v>
      </c>
      <c r="BT2314" s="9"/>
      <c r="BU2314" s="9"/>
      <c r="BV2314" s="9"/>
      <c r="BW2314" s="9"/>
      <c r="BX2314" s="9">
        <v>782</v>
      </c>
    </row>
    <row r="2315" spans="6:76" x14ac:dyDescent="0.2">
      <c r="F2315" s="14"/>
      <c r="AX2315" s="8" t="s">
        <v>5077</v>
      </c>
      <c r="AY2315" s="8" t="s">
        <v>5078</v>
      </c>
      <c r="AZ2315" s="8" t="s">
        <v>1623</v>
      </c>
      <c r="BA2315" s="9">
        <v>2721.51500269286</v>
      </c>
      <c r="BB2315" s="9">
        <v>2170.3860616530501</v>
      </c>
      <c r="BC2315" s="9">
        <v>59.7128369841504</v>
      </c>
      <c r="BD2315" s="9"/>
      <c r="BE2315" s="9">
        <v>1919</v>
      </c>
      <c r="BF2315" s="9">
        <v>948.92258670000001</v>
      </c>
      <c r="BG2315" s="9"/>
      <c r="BH2315" s="9">
        <v>616.65177378999999</v>
      </c>
      <c r="BI2315" s="9">
        <v>2916.0495128192902</v>
      </c>
      <c r="BJ2315" s="9">
        <v>1846.02260744769</v>
      </c>
      <c r="BK2315" s="9">
        <v>1266.57666042967</v>
      </c>
      <c r="BL2315" s="9">
        <v>3599.1522169159002</v>
      </c>
      <c r="BM2315" s="9">
        <v>6485.8127170234702</v>
      </c>
      <c r="BN2315" s="9">
        <v>4164.0319122645597</v>
      </c>
      <c r="BO2315" s="9">
        <v>2170.3860616530501</v>
      </c>
      <c r="BP2315" s="9"/>
      <c r="BQ2315" s="9"/>
      <c r="BR2315" s="9"/>
      <c r="BS2315" s="9">
        <v>2154.8788351067101</v>
      </c>
      <c r="BT2315" s="9"/>
      <c r="BU2315" s="9"/>
      <c r="BV2315" s="9">
        <v>2872.2101508568499</v>
      </c>
      <c r="BW2315" s="9"/>
      <c r="BX2315" s="9">
        <v>4420</v>
      </c>
    </row>
    <row r="2316" spans="6:76" x14ac:dyDescent="0.2">
      <c r="F2316" s="14"/>
      <c r="AX2316" s="8" t="s">
        <v>553</v>
      </c>
      <c r="AY2316" s="8" t="s">
        <v>5079</v>
      </c>
      <c r="AZ2316" s="8" t="s">
        <v>1623</v>
      </c>
      <c r="BA2316" s="9">
        <v>2423.8095576824599</v>
      </c>
      <c r="BB2316" s="9">
        <v>2170.9967198910699</v>
      </c>
      <c r="BC2316" s="9">
        <v>82.330973845315995</v>
      </c>
      <c r="BD2316" s="9"/>
      <c r="BE2316" s="9">
        <v>6018</v>
      </c>
      <c r="BF2316" s="9">
        <v>270.10274440000001</v>
      </c>
      <c r="BG2316" s="9"/>
      <c r="BH2316" s="9"/>
      <c r="BI2316" s="9">
        <v>2436.5083048048</v>
      </c>
      <c r="BJ2316" s="9"/>
      <c r="BK2316" s="9"/>
      <c r="BL2316" s="9">
        <v>920.592224121036</v>
      </c>
      <c r="BM2316" s="9">
        <v>5739.34043992037</v>
      </c>
      <c r="BN2316" s="9">
        <v>1606.7868327854201</v>
      </c>
      <c r="BO2316" s="9"/>
      <c r="BP2316" s="9">
        <v>2362.7882986894301</v>
      </c>
      <c r="BQ2316" s="9"/>
      <c r="BR2316" s="9"/>
      <c r="BS2316" s="9">
        <v>2518.77159101086</v>
      </c>
      <c r="BT2316" s="9"/>
      <c r="BU2316" s="9"/>
      <c r="BV2316" s="9">
        <v>1979.2051410927099</v>
      </c>
      <c r="BW2316" s="9"/>
      <c r="BX2316" s="9">
        <v>386</v>
      </c>
    </row>
    <row r="2317" spans="6:76" x14ac:dyDescent="0.2">
      <c r="F2317" s="14"/>
      <c r="AX2317" s="8" t="s">
        <v>5080</v>
      </c>
      <c r="AY2317" s="8" t="s">
        <v>5081</v>
      </c>
      <c r="AZ2317" s="8" t="s">
        <v>1623</v>
      </c>
      <c r="BA2317" s="9">
        <v>2349.4992506586</v>
      </c>
      <c r="BB2317" s="9">
        <v>2173.5466779457001</v>
      </c>
      <c r="BC2317" s="9">
        <v>68.583055121390103</v>
      </c>
      <c r="BD2317" s="9"/>
      <c r="BE2317" s="9">
        <v>895</v>
      </c>
      <c r="BF2317" s="9">
        <v>95.971696179999995</v>
      </c>
      <c r="BG2317" s="9"/>
      <c r="BH2317" s="9"/>
      <c r="BI2317" s="9"/>
      <c r="BJ2317" s="9"/>
      <c r="BK2317" s="9"/>
      <c r="BL2317" s="9"/>
      <c r="BM2317" s="9"/>
      <c r="BN2317" s="9"/>
      <c r="BO2317" s="9">
        <v>2375.5636448897999</v>
      </c>
      <c r="BP2317" s="9"/>
      <c r="BQ2317" s="9">
        <v>3615.8191283206802</v>
      </c>
      <c r="BR2317" s="9"/>
      <c r="BS2317" s="9">
        <v>2547.4006574203099</v>
      </c>
      <c r="BT2317" s="9">
        <v>1940.56699819915</v>
      </c>
      <c r="BU2317" s="9">
        <v>5354.1421692572603</v>
      </c>
      <c r="BV2317" s="9">
        <v>1971.5297110016099</v>
      </c>
      <c r="BW2317" s="9"/>
      <c r="BX2317" s="9"/>
    </row>
    <row r="2318" spans="6:76" x14ac:dyDescent="0.2">
      <c r="F2318" s="14"/>
      <c r="AX2318" s="8" t="s">
        <v>5082</v>
      </c>
      <c r="AY2318" s="8" t="s">
        <v>5083</v>
      </c>
      <c r="AZ2318" s="8" t="s">
        <v>1623</v>
      </c>
      <c r="BA2318" s="9">
        <v>2243.8586744521299</v>
      </c>
      <c r="BB2318" s="9">
        <v>2174.18165302016</v>
      </c>
      <c r="BC2318" s="9">
        <v>66.422662933063606</v>
      </c>
      <c r="BD2318" s="9"/>
      <c r="BE2318" s="9">
        <v>1667</v>
      </c>
      <c r="BF2318" s="9">
        <v>273.98279939999998</v>
      </c>
      <c r="BG2318" s="9"/>
      <c r="BH2318" s="9"/>
      <c r="BI2318" s="9">
        <v>2297.7719193480798</v>
      </c>
      <c r="BJ2318" s="9"/>
      <c r="BK2318" s="9">
        <v>664.79736196154499</v>
      </c>
      <c r="BL2318" s="9">
        <v>2622.9005569639198</v>
      </c>
      <c r="BM2318" s="9"/>
      <c r="BN2318" s="9">
        <v>1411.1884267057301</v>
      </c>
      <c r="BO2318" s="9">
        <v>2675.3090173794399</v>
      </c>
      <c r="BP2318" s="9">
        <v>2174.18165302016</v>
      </c>
      <c r="BQ2318" s="9">
        <v>3407.9670730052799</v>
      </c>
      <c r="BR2318" s="9"/>
      <c r="BS2318" s="9">
        <v>1667.3466111892501</v>
      </c>
      <c r="BT2318" s="9"/>
      <c r="BU2318" s="9"/>
      <c r="BV2318" s="9"/>
      <c r="BW2318" s="9"/>
      <c r="BX2318" s="9">
        <v>5820</v>
      </c>
    </row>
    <row r="2319" spans="6:76" x14ac:dyDescent="0.2">
      <c r="F2319" s="14"/>
      <c r="AX2319" s="8" t="s">
        <v>5084</v>
      </c>
      <c r="AY2319" s="8" t="s">
        <v>5085</v>
      </c>
      <c r="AZ2319" s="8" t="s">
        <v>1623</v>
      </c>
      <c r="BA2319" s="9">
        <v>2114.3412677647302</v>
      </c>
      <c r="BB2319" s="9">
        <v>2175.4513375615102</v>
      </c>
      <c r="BC2319" s="9">
        <v>71.496803728530296</v>
      </c>
      <c r="BD2319" s="9">
        <v>437</v>
      </c>
      <c r="BE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>
        <v>1276.49549274013</v>
      </c>
      <c r="BQ2319" s="9"/>
      <c r="BR2319" s="9">
        <v>3074.4071823828899</v>
      </c>
      <c r="BS2319" s="9"/>
      <c r="BT2319" s="9"/>
      <c r="BU2319" s="9"/>
      <c r="BV2319" s="9"/>
      <c r="BW2319" s="9">
        <v>3669.4623959359101</v>
      </c>
      <c r="BX2319" s="9"/>
    </row>
    <row r="2320" spans="6:76" x14ac:dyDescent="0.2">
      <c r="F2320" s="14"/>
      <c r="AX2320" s="8" t="s">
        <v>712</v>
      </c>
      <c r="AY2320" s="8" t="s">
        <v>5086</v>
      </c>
      <c r="AZ2320" s="8" t="s">
        <v>1623</v>
      </c>
      <c r="BA2320" s="9">
        <v>1864.40790780524</v>
      </c>
      <c r="BB2320" s="9">
        <v>2176.10422035175</v>
      </c>
      <c r="BC2320" s="9">
        <v>59.798453805190597</v>
      </c>
      <c r="BD2320" s="9"/>
      <c r="BE2320" s="9">
        <v>2827</v>
      </c>
      <c r="BF2320" s="9">
        <v>456.15020679999998</v>
      </c>
      <c r="BG2320" s="9"/>
      <c r="BH2320" s="9"/>
      <c r="BI2320" s="9">
        <v>2914.5319689851499</v>
      </c>
      <c r="BJ2320" s="9"/>
      <c r="BK2320" s="9">
        <v>2260.45064297728</v>
      </c>
      <c r="BL2320" s="9">
        <v>2091.7577977262199</v>
      </c>
      <c r="BM2320" s="9"/>
      <c r="BN2320" s="9">
        <v>2998.07158183818</v>
      </c>
      <c r="BO2320" s="9"/>
      <c r="BP2320" s="9">
        <v>1134.30106411512</v>
      </c>
      <c r="BQ2320" s="9"/>
      <c r="BR2320" s="9"/>
      <c r="BS2320" s="9"/>
      <c r="BT2320" s="9"/>
      <c r="BU2320" s="9"/>
      <c r="BV2320" s="9"/>
      <c r="BW2320" s="9"/>
      <c r="BX2320" s="9">
        <v>233</v>
      </c>
    </row>
    <row r="2321" spans="6:76" x14ac:dyDescent="0.2">
      <c r="F2321" s="14"/>
      <c r="AX2321" s="8" t="s">
        <v>5087</v>
      </c>
      <c r="AY2321" s="8" t="s">
        <v>5088</v>
      </c>
      <c r="AZ2321" s="8" t="s">
        <v>1623</v>
      </c>
      <c r="BA2321" s="9">
        <v>2185.8405463096901</v>
      </c>
      <c r="BB2321" s="9">
        <v>2176.8766428528202</v>
      </c>
      <c r="BC2321" s="9">
        <v>44.440865256093602</v>
      </c>
      <c r="BD2321" s="9"/>
      <c r="BE2321" s="9">
        <v>2446</v>
      </c>
      <c r="BF2321" s="9">
        <v>712.6350645</v>
      </c>
      <c r="BG2321" s="9"/>
      <c r="BH2321" s="9"/>
      <c r="BI2321" s="9">
        <v>1446.8173648075499</v>
      </c>
      <c r="BJ2321" s="9"/>
      <c r="BK2321" s="9">
        <v>1975.35919734866</v>
      </c>
      <c r="BL2321" s="9">
        <v>944.87379137969594</v>
      </c>
      <c r="BM2321" s="9"/>
      <c r="BN2321" s="9">
        <v>2176.8766428528202</v>
      </c>
      <c r="BO2321" s="9">
        <v>2769.6002079936002</v>
      </c>
      <c r="BP2321" s="9">
        <v>3146.9338527436898</v>
      </c>
      <c r="BQ2321" s="9">
        <v>4030.5158512656299</v>
      </c>
      <c r="BR2321" s="9"/>
      <c r="BS2321" s="9">
        <v>2644.6340365149099</v>
      </c>
      <c r="BT2321" s="9"/>
      <c r="BU2321" s="9"/>
      <c r="BV2321" s="9"/>
      <c r="BW2321" s="9"/>
      <c r="BX2321" s="9">
        <v>1750</v>
      </c>
    </row>
    <row r="2322" spans="6:76" x14ac:dyDescent="0.2">
      <c r="F2322" s="14"/>
      <c r="AX2322" s="8" t="s">
        <v>5089</v>
      </c>
      <c r="AY2322" s="8" t="s">
        <v>5090</v>
      </c>
      <c r="AZ2322" s="8" t="s">
        <v>1623</v>
      </c>
      <c r="BA2322" s="9">
        <v>2026.50480108484</v>
      </c>
      <c r="BB2322" s="9">
        <v>2178.3096408931501</v>
      </c>
      <c r="BC2322" s="9">
        <v>46.862312564432102</v>
      </c>
      <c r="BD2322" s="9"/>
      <c r="BE2322" s="9">
        <v>3209</v>
      </c>
      <c r="BF2322" s="9">
        <v>131.53161370000001</v>
      </c>
      <c r="BG2322" s="9"/>
      <c r="BH2322" s="9"/>
      <c r="BI2322" s="9">
        <v>1913.46484531798</v>
      </c>
      <c r="BJ2322" s="9"/>
      <c r="BK2322" s="9"/>
      <c r="BL2322" s="9">
        <v>2796.1648232504599</v>
      </c>
      <c r="BM2322" s="9"/>
      <c r="BN2322" s="9">
        <v>774.61381228208097</v>
      </c>
      <c r="BO2322" s="9">
        <v>2900.11599248119</v>
      </c>
      <c r="BP2322" s="9">
        <v>2279.5370812226001</v>
      </c>
      <c r="BQ2322" s="9"/>
      <c r="BR2322" s="9"/>
      <c r="BS2322" s="9">
        <v>2077.0822005637001</v>
      </c>
      <c r="BT2322" s="9"/>
      <c r="BU2322" s="9"/>
      <c r="BV2322" s="9">
        <v>2333.5376420303901</v>
      </c>
      <c r="BW2322" s="9"/>
      <c r="BX2322" s="9">
        <v>1850</v>
      </c>
    </row>
    <row r="2323" spans="6:76" x14ac:dyDescent="0.2">
      <c r="F2323" s="14"/>
      <c r="AX2323" s="8" t="s">
        <v>5091</v>
      </c>
      <c r="AY2323" s="8" t="s">
        <v>5091</v>
      </c>
      <c r="AZ2323" s="8" t="s">
        <v>1640</v>
      </c>
      <c r="BA2323" s="9">
        <v>2284.4247507607001</v>
      </c>
      <c r="BB2323" s="9">
        <v>2178.7182407638102</v>
      </c>
      <c r="BC2323" s="9">
        <v>49.425246721548397</v>
      </c>
      <c r="BD2323" s="9"/>
      <c r="BE2323" s="9">
        <v>2962</v>
      </c>
      <c r="BF2323" s="9">
        <v>990.78029379999998</v>
      </c>
      <c r="BG2323" s="9"/>
      <c r="BH2323" s="9"/>
      <c r="BI2323" s="9">
        <v>2540.9787820233601</v>
      </c>
      <c r="BJ2323" s="9">
        <v>1501.58202771283</v>
      </c>
      <c r="BK2323" s="9">
        <v>1599.9620206872301</v>
      </c>
      <c r="BL2323" s="9">
        <v>1266.04018133514</v>
      </c>
      <c r="BM2323" s="9"/>
      <c r="BN2323" s="9">
        <v>1636.02682116798</v>
      </c>
      <c r="BO2323" s="9"/>
      <c r="BP2323" s="9">
        <v>1208.7743558467</v>
      </c>
      <c r="BQ2323" s="9">
        <v>3926.27926427888</v>
      </c>
      <c r="BR2323" s="9">
        <v>2569.54027404316</v>
      </c>
      <c r="BS2323" s="9">
        <v>2178.7182407638102</v>
      </c>
      <c r="BT2323" s="9">
        <v>2466.8394982300802</v>
      </c>
      <c r="BU2323" s="9"/>
      <c r="BV2323" s="9"/>
      <c r="BW2323" s="9"/>
      <c r="BX2323" s="9">
        <v>4850</v>
      </c>
    </row>
    <row r="2324" spans="6:76" x14ac:dyDescent="0.2">
      <c r="F2324" s="14"/>
      <c r="AX2324" s="8" t="s">
        <v>1217</v>
      </c>
      <c r="AY2324" s="8" t="s">
        <v>5092</v>
      </c>
      <c r="AZ2324" s="8" t="s">
        <v>1623</v>
      </c>
      <c r="BA2324" s="9">
        <v>3273.9771844955299</v>
      </c>
      <c r="BB2324" s="9">
        <v>2180</v>
      </c>
      <c r="BC2324" s="9">
        <v>135.89254599695099</v>
      </c>
      <c r="BD2324" s="9"/>
      <c r="BE2324" s="9"/>
      <c r="BF2324" s="9">
        <v>495.95538449999998</v>
      </c>
      <c r="BG2324" s="9"/>
      <c r="BH2324" s="9"/>
      <c r="BI2324" s="9"/>
      <c r="BJ2324" s="9"/>
      <c r="BK2324" s="9">
        <v>798.34326033951504</v>
      </c>
      <c r="BL2324" s="9"/>
      <c r="BM2324" s="9"/>
      <c r="BN2324" s="9">
        <v>2246.4572155086698</v>
      </c>
      <c r="BO2324" s="9"/>
      <c r="BP2324" s="9">
        <v>1437.5340630829</v>
      </c>
      <c r="BQ2324" s="9"/>
      <c r="BR2324" s="9"/>
      <c r="BS2324" s="9">
        <v>2547.4006574203099</v>
      </c>
      <c r="BT2324" s="9"/>
      <c r="BU2324" s="9">
        <v>13212.149710617299</v>
      </c>
      <c r="BV2324" s="9"/>
      <c r="BW2324" s="9"/>
      <c r="BX2324" s="9">
        <v>2180</v>
      </c>
    </row>
    <row r="2325" spans="6:76" x14ac:dyDescent="0.2">
      <c r="F2325" s="14"/>
      <c r="AX2325" s="8" t="s">
        <v>773</v>
      </c>
      <c r="AY2325" s="8" t="s">
        <v>5093</v>
      </c>
      <c r="AZ2325" s="8" t="s">
        <v>1623</v>
      </c>
      <c r="BA2325" s="9">
        <v>3018.1254594264301</v>
      </c>
      <c r="BB2325" s="9">
        <v>2180</v>
      </c>
      <c r="BC2325" s="9">
        <v>91.883045972840094</v>
      </c>
      <c r="BD2325" s="9"/>
      <c r="BE2325" s="9">
        <v>7528</v>
      </c>
      <c r="BF2325" s="9">
        <v>340.18872920000001</v>
      </c>
      <c r="BG2325" s="9"/>
      <c r="BH2325" s="9"/>
      <c r="BI2325" s="9">
        <v>1608.29716567735</v>
      </c>
      <c r="BJ2325" s="9"/>
      <c r="BK2325" s="9">
        <v>1636.9893277403501</v>
      </c>
      <c r="BL2325" s="9">
        <v>975.47271309556902</v>
      </c>
      <c r="BM2325" s="9">
        <v>10149.4347566165</v>
      </c>
      <c r="BN2325" s="9"/>
      <c r="BO2325" s="9">
        <v>2131.6648191051099</v>
      </c>
      <c r="BP2325" s="9">
        <v>1130.1449281851201</v>
      </c>
      <c r="BQ2325" s="9"/>
      <c r="BR2325" s="9">
        <v>3021.9277657282701</v>
      </c>
      <c r="BS2325" s="9">
        <v>2199.9494813168799</v>
      </c>
      <c r="BT2325" s="9"/>
      <c r="BU2325" s="9"/>
      <c r="BV2325" s="9">
        <v>2961.5865542254501</v>
      </c>
      <c r="BW2325" s="9">
        <v>3371.9747316530102</v>
      </c>
      <c r="BX2325" s="9">
        <v>2180</v>
      </c>
    </row>
    <row r="2326" spans="6:76" x14ac:dyDescent="0.2">
      <c r="F2326" s="14"/>
      <c r="AX2326" s="8" t="s">
        <v>5094</v>
      </c>
      <c r="AY2326" s="8" t="s">
        <v>5095</v>
      </c>
      <c r="AZ2326" s="8" t="s">
        <v>1623</v>
      </c>
      <c r="BA2326" s="9">
        <v>2209.2624025985401</v>
      </c>
      <c r="BB2326" s="9">
        <v>2180.0440749405702</v>
      </c>
      <c r="BC2326" s="9">
        <v>77.247014753964507</v>
      </c>
      <c r="BD2326" s="9">
        <v>634</v>
      </c>
      <c r="BE2326" s="9">
        <v>3735</v>
      </c>
      <c r="BF2326" s="9">
        <v>695.78057030000002</v>
      </c>
      <c r="BG2326" s="9"/>
      <c r="BH2326" s="9"/>
      <c r="BI2326" s="9">
        <v>1463.60262301897</v>
      </c>
      <c r="BJ2326" s="9">
        <v>5913.4373803494</v>
      </c>
      <c r="BK2326" s="9"/>
      <c r="BL2326" s="9">
        <v>513.88813674379003</v>
      </c>
      <c r="BM2326" s="9"/>
      <c r="BN2326" s="9">
        <v>561.69703342660603</v>
      </c>
      <c r="BO2326" s="9"/>
      <c r="BP2326" s="9">
        <v>2222.4667243830199</v>
      </c>
      <c r="BQ2326" s="9"/>
      <c r="BR2326" s="9">
        <v>2851.6900592749198</v>
      </c>
      <c r="BS2326" s="9">
        <v>2180.0440749405702</v>
      </c>
      <c r="BT2326" s="9"/>
      <c r="BU2326" s="9"/>
      <c r="BV2326" s="9"/>
      <c r="BW2326" s="9">
        <v>3530.2798261466701</v>
      </c>
      <c r="BX2326" s="9"/>
    </row>
    <row r="2327" spans="6:76" x14ac:dyDescent="0.2">
      <c r="F2327" s="14"/>
      <c r="AX2327" s="8" t="s">
        <v>5096</v>
      </c>
      <c r="AY2327" s="8" t="s">
        <v>5097</v>
      </c>
      <c r="AZ2327" s="8" t="s">
        <v>1623</v>
      </c>
      <c r="BA2327" s="9">
        <v>4356.9329453374003</v>
      </c>
      <c r="BB2327" s="9">
        <v>2182.6038633702401</v>
      </c>
      <c r="BC2327" s="9">
        <v>152.12994449609801</v>
      </c>
      <c r="BD2327" s="9"/>
      <c r="BE2327" s="9">
        <v>4332</v>
      </c>
      <c r="BF2327" s="9">
        <v>393.3828565</v>
      </c>
      <c r="BG2327" s="9">
        <v>24828.612249999998</v>
      </c>
      <c r="BH2327" s="9"/>
      <c r="BI2327" s="9">
        <v>3785.3272991354902</v>
      </c>
      <c r="BJ2327" s="9"/>
      <c r="BK2327" s="9">
        <v>1185.7466200696099</v>
      </c>
      <c r="BL2327" s="9">
        <v>5554.3075029028696</v>
      </c>
      <c r="BM2327" s="9">
        <v>3680.64591805296</v>
      </c>
      <c r="BN2327" s="9">
        <v>1093.9403090584201</v>
      </c>
      <c r="BO2327" s="9">
        <v>2431.7757396390102</v>
      </c>
      <c r="BP2327" s="9">
        <v>1564.02486158898</v>
      </c>
      <c r="BQ2327" s="9"/>
      <c r="BR2327" s="9"/>
      <c r="BS2327" s="9"/>
      <c r="BT2327" s="9"/>
      <c r="BU2327" s="9"/>
      <c r="BV2327" s="9">
        <v>1933.43198710147</v>
      </c>
      <c r="BW2327" s="9"/>
      <c r="BX2327" s="9">
        <v>1500</v>
      </c>
    </row>
    <row r="2328" spans="6:76" x14ac:dyDescent="0.2">
      <c r="F2328" s="14"/>
      <c r="AX2328" s="8" t="s">
        <v>388</v>
      </c>
      <c r="AY2328" s="8" t="s">
        <v>5098</v>
      </c>
      <c r="AZ2328" s="8" t="s">
        <v>1623</v>
      </c>
      <c r="BA2328" s="9">
        <v>2992.7985291090899</v>
      </c>
      <c r="BB2328" s="9">
        <v>2184.0224735246502</v>
      </c>
      <c r="BC2328" s="9">
        <v>66.699054018295897</v>
      </c>
      <c r="BD2328" s="9">
        <v>3424</v>
      </c>
      <c r="BE2328" s="9">
        <v>1731</v>
      </c>
      <c r="BF2328" s="9">
        <v>433.19130560000002</v>
      </c>
      <c r="BG2328" s="9"/>
      <c r="BH2328" s="9"/>
      <c r="BI2328" s="9">
        <v>1857.31487083413</v>
      </c>
      <c r="BJ2328" s="9">
        <v>5804.64188053001</v>
      </c>
      <c r="BK2328" s="9">
        <v>934.30845265616801</v>
      </c>
      <c r="BL2328" s="9">
        <v>1972.2345617005201</v>
      </c>
      <c r="BM2328" s="9">
        <v>7379.6456496048504</v>
      </c>
      <c r="BN2328" s="9">
        <v>2863.1431761403001</v>
      </c>
      <c r="BO2328" s="9"/>
      <c r="BP2328" s="9"/>
      <c r="BQ2328" s="9"/>
      <c r="BR2328" s="9">
        <v>3965.7161388736199</v>
      </c>
      <c r="BS2328" s="9">
        <v>2184.0224735246502</v>
      </c>
      <c r="BT2328" s="9">
        <v>1750.13425665406</v>
      </c>
      <c r="BU2328" s="9"/>
      <c r="BV2328" s="9"/>
      <c r="BW2328" s="9">
        <v>4607.0281122998103</v>
      </c>
      <c r="BX2328" s="9"/>
    </row>
    <row r="2329" spans="6:76" x14ac:dyDescent="0.2">
      <c r="F2329" s="14"/>
      <c r="AX2329" s="8" t="s">
        <v>5099</v>
      </c>
      <c r="AY2329" s="8" t="s">
        <v>5100</v>
      </c>
      <c r="AZ2329" s="8" t="s">
        <v>1623</v>
      </c>
      <c r="BA2329" s="9">
        <v>2182.1710282838899</v>
      </c>
      <c r="BB2329" s="9">
        <v>2185.04490458787</v>
      </c>
      <c r="BC2329" s="9">
        <v>48.322638762393197</v>
      </c>
      <c r="BD2329" s="9"/>
      <c r="BE2329" s="9"/>
      <c r="BF2329" s="9">
        <v>612.85875980000003</v>
      </c>
      <c r="BG2329" s="9">
        <v>2442.3450809999999</v>
      </c>
      <c r="BH2329" s="9"/>
      <c r="BI2329" s="9">
        <v>2003.9766493535501</v>
      </c>
      <c r="BJ2329" s="9"/>
      <c r="BK2329" s="9">
        <v>1939.45091921069</v>
      </c>
      <c r="BL2329" s="9">
        <v>3909.1173062253001</v>
      </c>
      <c r="BM2329" s="9"/>
      <c r="BN2329" s="9">
        <v>605.66387149576894</v>
      </c>
      <c r="BO2329" s="9"/>
      <c r="BP2329" s="9">
        <v>3290.79428014928</v>
      </c>
      <c r="BQ2329" s="9"/>
      <c r="BR2329" s="9">
        <v>2366.11315982219</v>
      </c>
      <c r="BS2329" s="9">
        <v>1771.39025578209</v>
      </c>
      <c r="BT2329" s="9"/>
      <c r="BU2329" s="9"/>
      <c r="BV2329" s="9"/>
      <c r="BW2329" s="9"/>
      <c r="BX2329" s="9">
        <v>2880</v>
      </c>
    </row>
    <row r="2330" spans="6:76" x14ac:dyDescent="0.2">
      <c r="F2330" s="14"/>
      <c r="AX2330" s="8" t="s">
        <v>5101</v>
      </c>
      <c r="AY2330" s="8" t="s">
        <v>5102</v>
      </c>
      <c r="AZ2330" s="8" t="s">
        <v>1623</v>
      </c>
      <c r="BA2330" s="9">
        <v>5505.7877320600801</v>
      </c>
      <c r="BB2330" s="9">
        <v>2185.3877863395601</v>
      </c>
      <c r="BC2330" s="9">
        <v>184.34526323601401</v>
      </c>
      <c r="BD2330" s="9"/>
      <c r="BE2330" s="9">
        <v>1940</v>
      </c>
      <c r="BF2330" s="9">
        <v>487.39398519999997</v>
      </c>
      <c r="BG2330" s="9"/>
      <c r="BH2330" s="9"/>
      <c r="BI2330" s="9"/>
      <c r="BJ2330" s="9">
        <v>3101.4403169941802</v>
      </c>
      <c r="BK2330" s="9"/>
      <c r="BL2330" s="9">
        <v>6610.2208463462202</v>
      </c>
      <c r="BM2330" s="9">
        <v>33986.195100875397</v>
      </c>
      <c r="BN2330" s="9">
        <v>1113.5623384313601</v>
      </c>
      <c r="BO2330" s="9"/>
      <c r="BP2330" s="9"/>
      <c r="BQ2330" s="9"/>
      <c r="BR2330" s="9">
        <v>2544.5511948097501</v>
      </c>
      <c r="BS2330" s="9">
        <v>1763.7379652648699</v>
      </c>
      <c r="BT2330" s="9"/>
      <c r="BU2330" s="9"/>
      <c r="BV2330" s="9">
        <v>2430.7755726791202</v>
      </c>
      <c r="BW2330" s="9"/>
      <c r="BX2330" s="9">
        <v>1080</v>
      </c>
    </row>
    <row r="2331" spans="6:76" x14ac:dyDescent="0.2">
      <c r="F2331" s="14"/>
      <c r="AX2331" s="8" t="s">
        <v>445</v>
      </c>
      <c r="AY2331" s="8" t="s">
        <v>445</v>
      </c>
      <c r="AZ2331" s="8" t="s">
        <v>1640</v>
      </c>
      <c r="BA2331" s="9">
        <v>2187.22124683024</v>
      </c>
      <c r="BB2331" s="9">
        <v>2187.22124683024</v>
      </c>
      <c r="BC2331" s="9">
        <v>100.37465465552501</v>
      </c>
      <c r="BD2331" s="9"/>
      <c r="BE2331" s="9"/>
      <c r="BF2331" s="9"/>
      <c r="BG2331" s="9"/>
      <c r="BH2331" s="9"/>
      <c r="BI2331" s="9"/>
      <c r="BJ2331" s="9"/>
      <c r="BK2331" s="9">
        <v>634.82786617692898</v>
      </c>
      <c r="BL2331" s="9">
        <v>3739.6146274835401</v>
      </c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</row>
    <row r="2332" spans="6:76" x14ac:dyDescent="0.2">
      <c r="F2332" s="14"/>
      <c r="AX2332" s="8" t="s">
        <v>5103</v>
      </c>
      <c r="AY2332" s="8" t="s">
        <v>5103</v>
      </c>
      <c r="AZ2332" s="8" t="s">
        <v>1640</v>
      </c>
      <c r="BA2332" s="9">
        <v>2187.22124683024</v>
      </c>
      <c r="BB2332" s="9">
        <v>2187.22124683024</v>
      </c>
      <c r="BC2332" s="9">
        <v>100.37465465552501</v>
      </c>
      <c r="BD2332" s="9"/>
      <c r="BE2332" s="9"/>
      <c r="BF2332" s="9"/>
      <c r="BG2332" s="9"/>
      <c r="BH2332" s="9"/>
      <c r="BI2332" s="9"/>
      <c r="BJ2332" s="9"/>
      <c r="BK2332" s="9">
        <v>634.82786617692898</v>
      </c>
      <c r="BL2332" s="9">
        <v>3739.6146274835401</v>
      </c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</row>
    <row r="2333" spans="6:76" x14ac:dyDescent="0.2">
      <c r="F2333" s="14"/>
      <c r="AX2333" s="8" t="s">
        <v>5104</v>
      </c>
      <c r="AY2333" s="8" t="s">
        <v>5105</v>
      </c>
      <c r="AZ2333" s="8" t="s">
        <v>1623</v>
      </c>
      <c r="BA2333" s="9">
        <v>2185.1165216372501</v>
      </c>
      <c r="BB2333" s="9">
        <v>2190.2961347079699</v>
      </c>
      <c r="BC2333" s="9">
        <v>51.580273549882698</v>
      </c>
      <c r="BD2333" s="9">
        <v>480</v>
      </c>
      <c r="BE2333" s="9">
        <v>2314</v>
      </c>
      <c r="BF2333" s="9">
        <v>199.54049269999999</v>
      </c>
      <c r="BG2333" s="9"/>
      <c r="BH2333" s="9"/>
      <c r="BI2333" s="9">
        <v>2048.1528522553899</v>
      </c>
      <c r="BJ2333" s="9">
        <v>4215.4321532137601</v>
      </c>
      <c r="BK2333" s="9"/>
      <c r="BL2333" s="9">
        <v>2457.66160035343</v>
      </c>
      <c r="BM2333" s="9"/>
      <c r="BN2333" s="9">
        <v>2066.5922694159499</v>
      </c>
      <c r="BO2333" s="9">
        <v>2402.9482097349401</v>
      </c>
      <c r="BP2333" s="9">
        <v>2059.5313878828701</v>
      </c>
      <c r="BQ2333" s="9">
        <v>3794.5741392243799</v>
      </c>
      <c r="BR2333" s="9"/>
      <c r="BS2333" s="9">
        <v>2412.96515486621</v>
      </c>
      <c r="BT2333" s="9"/>
      <c r="BU2333" s="9"/>
      <c r="BV2333" s="9"/>
      <c r="BW2333" s="9"/>
      <c r="BX2333" s="9">
        <v>1770</v>
      </c>
    </row>
    <row r="2334" spans="6:76" x14ac:dyDescent="0.2">
      <c r="F2334" s="14"/>
      <c r="AX2334" s="8" t="s">
        <v>5106</v>
      </c>
      <c r="AY2334" s="8" t="s">
        <v>5107</v>
      </c>
      <c r="AZ2334" s="8" t="s">
        <v>1623</v>
      </c>
      <c r="BA2334" s="9">
        <v>4268.7118336691901</v>
      </c>
      <c r="BB2334" s="9">
        <v>2193.57706218163</v>
      </c>
      <c r="BC2334" s="9">
        <v>149.050413438741</v>
      </c>
      <c r="BD2334" s="9"/>
      <c r="BE2334" s="9">
        <v>1036</v>
      </c>
      <c r="BF2334" s="9">
        <v>25.534713759999999</v>
      </c>
      <c r="BG2334" s="9"/>
      <c r="BH2334" s="9"/>
      <c r="BI2334" s="9"/>
      <c r="BJ2334" s="9"/>
      <c r="BK2334" s="9"/>
      <c r="BL2334" s="9">
        <v>2193.57706218163</v>
      </c>
      <c r="BM2334" s="9"/>
      <c r="BN2334" s="9"/>
      <c r="BO2334" s="9"/>
      <c r="BP2334" s="9">
        <v>15507.779100084899</v>
      </c>
      <c r="BQ2334" s="9"/>
      <c r="BR2334" s="9">
        <v>2580.6682923193798</v>
      </c>
      <c r="BS2334" s="9"/>
      <c r="BT2334" s="9"/>
      <c r="BU2334" s="9"/>
      <c r="BV2334" s="9"/>
      <c r="BW2334" s="9"/>
      <c r="BX2334" s="9"/>
    </row>
    <row r="2335" spans="6:76" x14ac:dyDescent="0.2">
      <c r="F2335" s="14"/>
      <c r="AX2335" s="8" t="s">
        <v>5108</v>
      </c>
      <c r="AY2335" s="8" t="s">
        <v>5109</v>
      </c>
      <c r="AZ2335" s="8" t="s">
        <v>1623</v>
      </c>
      <c r="BA2335" s="9">
        <v>2407.76139590511</v>
      </c>
      <c r="BB2335" s="9">
        <v>2196.0453066839</v>
      </c>
      <c r="BC2335" s="9">
        <v>60.171118662629098</v>
      </c>
      <c r="BD2335" s="9"/>
      <c r="BE2335" s="9">
        <v>2051</v>
      </c>
      <c r="BF2335" s="9">
        <v>397.96307780000001</v>
      </c>
      <c r="BG2335" s="9"/>
      <c r="BH2335" s="9"/>
      <c r="BI2335" s="9">
        <v>833.82122064141595</v>
      </c>
      <c r="BJ2335" s="9"/>
      <c r="BK2335" s="9"/>
      <c r="BL2335" s="9">
        <v>2479.6252976697201</v>
      </c>
      <c r="BM2335" s="9"/>
      <c r="BN2335" s="9">
        <v>2217.1398938894399</v>
      </c>
      <c r="BO2335" s="9"/>
      <c r="BP2335" s="9">
        <v>2460.1623001217299</v>
      </c>
      <c r="BQ2335" s="9">
        <v>6329.94044427269</v>
      </c>
      <c r="BR2335" s="9">
        <v>2903.3356581701401</v>
      </c>
      <c r="BS2335" s="9">
        <v>1990.6913737257</v>
      </c>
      <c r="BT2335" s="9"/>
      <c r="BU2335" s="9"/>
      <c r="BV2335" s="9">
        <v>2174.95071947836</v>
      </c>
      <c r="BW2335" s="9">
        <v>3034.5067650921601</v>
      </c>
      <c r="BX2335" s="9">
        <v>2020</v>
      </c>
    </row>
    <row r="2336" spans="6:76" x14ac:dyDescent="0.2">
      <c r="F2336" s="14"/>
      <c r="AX2336" s="8" t="s">
        <v>5110</v>
      </c>
      <c r="AY2336" s="8" t="s">
        <v>5111</v>
      </c>
      <c r="AZ2336" s="8" t="s">
        <v>1623</v>
      </c>
      <c r="BA2336" s="9">
        <v>2357.1875624526001</v>
      </c>
      <c r="BB2336" s="9">
        <v>2197.0958688310802</v>
      </c>
      <c r="BC2336" s="9">
        <v>62.859027775563199</v>
      </c>
      <c r="BD2336" s="9">
        <v>2147</v>
      </c>
      <c r="BE2336" s="9">
        <v>5148</v>
      </c>
      <c r="BF2336" s="9">
        <v>597.33184849999998</v>
      </c>
      <c r="BG2336" s="9"/>
      <c r="BH2336" s="9"/>
      <c r="BI2336" s="9">
        <v>1753.85119930822</v>
      </c>
      <c r="BJ2336" s="9"/>
      <c r="BK2336" s="9"/>
      <c r="BL2336" s="9">
        <v>3411.7843304928601</v>
      </c>
      <c r="BM2336" s="9"/>
      <c r="BN2336" s="9"/>
      <c r="BO2336" s="9">
        <v>2626.3525399417799</v>
      </c>
      <c r="BP2336" s="9">
        <v>1292.6848124636099</v>
      </c>
      <c r="BQ2336" s="9"/>
      <c r="BR2336" s="9"/>
      <c r="BS2336" s="9">
        <v>2247.19173766216</v>
      </c>
      <c r="BT2336" s="9"/>
      <c r="BU2336" s="9">
        <v>3915.6791561574</v>
      </c>
      <c r="BV2336" s="9"/>
      <c r="BW2336" s="9"/>
      <c r="BX2336" s="9">
        <v>432</v>
      </c>
    </row>
    <row r="2337" spans="6:76" x14ac:dyDescent="0.2">
      <c r="F2337" s="14"/>
      <c r="AX2337" s="8" t="s">
        <v>5112</v>
      </c>
      <c r="AY2337" s="8" t="s">
        <v>5113</v>
      </c>
      <c r="AZ2337" s="8" t="s">
        <v>1623</v>
      </c>
      <c r="BA2337" s="9">
        <v>1725.5951590812599</v>
      </c>
      <c r="BB2337" s="9">
        <v>2198.6214124140702</v>
      </c>
      <c r="BC2337" s="9">
        <v>72.489950119640994</v>
      </c>
      <c r="BD2337" s="9"/>
      <c r="BE2337" s="9"/>
      <c r="BF2337" s="9"/>
      <c r="BG2337" s="9"/>
      <c r="BH2337" s="9"/>
      <c r="BI2337" s="9"/>
      <c r="BJ2337" s="9"/>
      <c r="BK2337" s="9"/>
      <c r="BL2337" s="9">
        <v>210.08043342423201</v>
      </c>
      <c r="BM2337" s="9"/>
      <c r="BN2337" s="9"/>
      <c r="BO2337" s="9">
        <v>2266.4789691856499</v>
      </c>
      <c r="BP2337" s="9"/>
      <c r="BQ2337" s="9"/>
      <c r="BR2337" s="9"/>
      <c r="BS2337" s="9">
        <v>2198.6214124140702</v>
      </c>
      <c r="BT2337" s="9">
        <v>3264.7949803823299</v>
      </c>
      <c r="BU2337" s="9"/>
      <c r="BV2337" s="9"/>
      <c r="BW2337" s="9"/>
      <c r="BX2337" s="9">
        <v>688</v>
      </c>
    </row>
    <row r="2338" spans="6:76" x14ac:dyDescent="0.2">
      <c r="F2338" s="14"/>
      <c r="AX2338" s="8" t="s">
        <v>5114</v>
      </c>
      <c r="AY2338" s="8" t="s">
        <v>5115</v>
      </c>
      <c r="AZ2338" s="8" t="s">
        <v>1623</v>
      </c>
      <c r="BA2338" s="9">
        <v>2921.7862100908901</v>
      </c>
      <c r="BB2338" s="9">
        <v>2201.6961007732298</v>
      </c>
      <c r="BC2338" s="9">
        <v>77.297617568042696</v>
      </c>
      <c r="BD2338" s="9"/>
      <c r="BE2338" s="9"/>
      <c r="BF2338" s="9">
        <v>335.01080830000001</v>
      </c>
      <c r="BG2338" s="9"/>
      <c r="BH2338" s="9">
        <v>6620.2641297</v>
      </c>
      <c r="BI2338" s="9">
        <v>1588.3829547528201</v>
      </c>
      <c r="BJ2338" s="9"/>
      <c r="BK2338" s="9">
        <v>1679.1842724313001</v>
      </c>
      <c r="BL2338" s="9">
        <v>1155.8366616891401</v>
      </c>
      <c r="BM2338" s="9"/>
      <c r="BN2338" s="9">
        <v>7134.5723946717198</v>
      </c>
      <c r="BO2338" s="9">
        <v>2282.8619010595698</v>
      </c>
      <c r="BP2338" s="9"/>
      <c r="BQ2338" s="9"/>
      <c r="BR2338" s="9"/>
      <c r="BS2338" s="9">
        <v>2120.5303004869002</v>
      </c>
      <c r="BT2338" s="9"/>
      <c r="BU2338" s="9"/>
      <c r="BV2338" s="9"/>
      <c r="BW2338" s="9">
        <v>3461.21867781746</v>
      </c>
      <c r="BX2338" s="9">
        <v>2840</v>
      </c>
    </row>
    <row r="2339" spans="6:76" x14ac:dyDescent="0.2">
      <c r="F2339" s="14"/>
      <c r="AX2339" s="8" t="s">
        <v>228</v>
      </c>
      <c r="AY2339" s="8" t="s">
        <v>5116</v>
      </c>
      <c r="AZ2339" s="8" t="s">
        <v>1623</v>
      </c>
      <c r="BA2339" s="9">
        <v>2570.9974100208701</v>
      </c>
      <c r="BB2339" s="9">
        <v>2201.74962061222</v>
      </c>
      <c r="BC2339" s="9">
        <v>72.995177711907203</v>
      </c>
      <c r="BD2339" s="9"/>
      <c r="BE2339" s="9">
        <v>2724</v>
      </c>
      <c r="BF2339" s="9">
        <v>479.68076739999998</v>
      </c>
      <c r="BG2339" s="9">
        <v>1699.5550330000001</v>
      </c>
      <c r="BH2339" s="9"/>
      <c r="BI2339" s="9">
        <v>7031.8764285379202</v>
      </c>
      <c r="BJ2339" s="9">
        <v>3483.7678057107501</v>
      </c>
      <c r="BK2339" s="9">
        <v>1777.60340704949</v>
      </c>
      <c r="BL2339" s="9">
        <v>3942.9980145736799</v>
      </c>
      <c r="BM2339" s="9"/>
      <c r="BN2339" s="9">
        <v>1157.1154373761001</v>
      </c>
      <c r="BO2339" s="9"/>
      <c r="BP2339" s="9"/>
      <c r="BQ2339" s="9">
        <v>3985.8727853780101</v>
      </c>
      <c r="BR2339" s="9"/>
      <c r="BS2339" s="9">
        <v>1825.12696167288</v>
      </c>
      <c r="BT2339" s="9"/>
      <c r="BU2339" s="9"/>
      <c r="BV2339" s="9">
        <v>2578.37227955157</v>
      </c>
      <c r="BW2339" s="9"/>
      <c r="BX2339" s="9">
        <v>166</v>
      </c>
    </row>
    <row r="2340" spans="6:76" x14ac:dyDescent="0.2">
      <c r="F2340" s="14"/>
      <c r="AX2340" s="8" t="s">
        <v>5117</v>
      </c>
      <c r="AY2340" s="8" t="s">
        <v>5118</v>
      </c>
      <c r="AZ2340" s="8" t="s">
        <v>1623</v>
      </c>
      <c r="BA2340" s="9">
        <v>3144.3702990202401</v>
      </c>
      <c r="BB2340" s="9">
        <v>2203.0085040395102</v>
      </c>
      <c r="BC2340" s="9">
        <v>100.56738530901799</v>
      </c>
      <c r="BD2340" s="9"/>
      <c r="BE2340" s="9">
        <v>10239</v>
      </c>
      <c r="BF2340" s="9">
        <v>27.963656050000001</v>
      </c>
      <c r="BG2340" s="9"/>
      <c r="BH2340" s="9"/>
      <c r="BI2340" s="9"/>
      <c r="BJ2340" s="9">
        <v>3447.2589566343099</v>
      </c>
      <c r="BK2340" s="9"/>
      <c r="BL2340" s="9">
        <v>511.93542644541299</v>
      </c>
      <c r="BM2340" s="9"/>
      <c r="BN2340" s="9">
        <v>1620.8757980098901</v>
      </c>
      <c r="BO2340" s="9">
        <v>2203.0085040395102</v>
      </c>
      <c r="BP2340" s="9">
        <v>2267.1477856008901</v>
      </c>
      <c r="BQ2340" s="9"/>
      <c r="BR2340" s="9"/>
      <c r="BS2340" s="9">
        <v>2052.1425644021901</v>
      </c>
      <c r="BT2340" s="9"/>
      <c r="BU2340" s="9"/>
      <c r="BV2340" s="9"/>
      <c r="BW2340" s="9"/>
      <c r="BX2340" s="9">
        <v>5930</v>
      </c>
    </row>
    <row r="2341" spans="6:76" x14ac:dyDescent="0.2">
      <c r="F2341" s="14"/>
      <c r="AX2341" s="8" t="s">
        <v>5119</v>
      </c>
      <c r="AY2341" s="8" t="s">
        <v>5120</v>
      </c>
      <c r="AZ2341" s="8" t="s">
        <v>1623</v>
      </c>
      <c r="BA2341" s="9">
        <v>2165.7843793574998</v>
      </c>
      <c r="BB2341" s="9">
        <v>2203.2563374031301</v>
      </c>
      <c r="BC2341" s="9">
        <v>29.055388534303301</v>
      </c>
      <c r="BD2341" s="9"/>
      <c r="BE2341" s="9">
        <v>3001</v>
      </c>
      <c r="BF2341" s="9">
        <v>1017.319711</v>
      </c>
      <c r="BG2341" s="9"/>
      <c r="BH2341" s="9">
        <v>1486.5613308</v>
      </c>
      <c r="BI2341" s="9">
        <v>2276.0196592469501</v>
      </c>
      <c r="BJ2341" s="9"/>
      <c r="BK2341" s="9">
        <v>2040.41554264704</v>
      </c>
      <c r="BL2341" s="9">
        <v>2260.8915715737198</v>
      </c>
      <c r="BM2341" s="9"/>
      <c r="BN2341" s="9">
        <v>1858.1780146436799</v>
      </c>
      <c r="BO2341" s="9">
        <v>2481.8368604310899</v>
      </c>
      <c r="BP2341" s="9"/>
      <c r="BQ2341" s="9"/>
      <c r="BR2341" s="9"/>
      <c r="BS2341" s="9">
        <v>2145.62110323254</v>
      </c>
      <c r="BT2341" s="9"/>
      <c r="BU2341" s="9"/>
      <c r="BV2341" s="9"/>
      <c r="BW2341" s="9"/>
      <c r="BX2341" s="9">
        <v>3090</v>
      </c>
    </row>
    <row r="2342" spans="6:76" x14ac:dyDescent="0.2">
      <c r="F2342" s="14"/>
      <c r="AX2342" s="8" t="s">
        <v>604</v>
      </c>
      <c r="AY2342" s="8" t="s">
        <v>5121</v>
      </c>
      <c r="AZ2342" s="8" t="s">
        <v>1623</v>
      </c>
      <c r="BA2342" s="9">
        <v>2495.0238892992502</v>
      </c>
      <c r="BB2342" s="9">
        <v>2203.3702413844999</v>
      </c>
      <c r="BC2342" s="9">
        <v>70.976047830168596</v>
      </c>
      <c r="BD2342" s="9"/>
      <c r="BE2342" s="9">
        <v>2982</v>
      </c>
      <c r="BF2342" s="9">
        <v>510.37648789999997</v>
      </c>
      <c r="BG2342" s="9"/>
      <c r="BH2342" s="9"/>
      <c r="BI2342" s="9">
        <v>2375.5562851236</v>
      </c>
      <c r="BJ2342" s="9"/>
      <c r="BK2342" s="9">
        <v>1015.13511471401</v>
      </c>
      <c r="BL2342" s="9">
        <v>7124.3599967960799</v>
      </c>
      <c r="BM2342" s="9"/>
      <c r="BN2342" s="9">
        <v>1275.9304540716601</v>
      </c>
      <c r="BO2342" s="9"/>
      <c r="BP2342" s="9">
        <v>1357.8378074065499</v>
      </c>
      <c r="BQ2342" s="9">
        <v>3725.5259725516298</v>
      </c>
      <c r="BR2342" s="9"/>
      <c r="BS2342" s="9">
        <v>2031.1841976454</v>
      </c>
      <c r="BT2342" s="9"/>
      <c r="BU2342" s="9"/>
      <c r="BV2342" s="9">
        <v>3111.0289684663799</v>
      </c>
      <c r="BW2342" s="9">
        <v>3121.35138691572</v>
      </c>
      <c r="BX2342" s="9">
        <v>1310</v>
      </c>
    </row>
    <row r="2343" spans="6:76" x14ac:dyDescent="0.2">
      <c r="F2343" s="14"/>
      <c r="AX2343" s="8" t="s">
        <v>5122</v>
      </c>
      <c r="AY2343" s="8" t="s">
        <v>5123</v>
      </c>
      <c r="AZ2343" s="8" t="s">
        <v>1623</v>
      </c>
      <c r="BA2343" s="9">
        <v>2365.5798577447399</v>
      </c>
      <c r="BB2343" s="9">
        <v>2203.39980007744</v>
      </c>
      <c r="BC2343" s="9">
        <v>45.735715673620703</v>
      </c>
      <c r="BD2343" s="9"/>
      <c r="BE2343" s="9">
        <v>3454</v>
      </c>
      <c r="BF2343" s="9">
        <v>404.32969489999999</v>
      </c>
      <c r="BG2343" s="9"/>
      <c r="BH2343" s="9"/>
      <c r="BI2343" s="9"/>
      <c r="BJ2343" s="9">
        <v>1057.3224654614401</v>
      </c>
      <c r="BK2343" s="9"/>
      <c r="BL2343" s="9">
        <v>1868.7522699002</v>
      </c>
      <c r="BM2343" s="9">
        <v>1814.1277598320301</v>
      </c>
      <c r="BN2343" s="9">
        <v>4023.6388149989598</v>
      </c>
      <c r="BO2343" s="9">
        <v>2156.79960015488</v>
      </c>
      <c r="BP2343" s="9"/>
      <c r="BQ2343" s="9">
        <v>3458.9487348842099</v>
      </c>
      <c r="BR2343" s="9">
        <v>2586.2373111391598</v>
      </c>
      <c r="BS2343" s="9">
        <v>1830.9020423832901</v>
      </c>
      <c r="BT2343" s="9"/>
      <c r="BU2343" s="9"/>
      <c r="BV2343" s="9"/>
      <c r="BW2343" s="9">
        <v>3481.8995992826999</v>
      </c>
      <c r="BX2343" s="9">
        <v>2250</v>
      </c>
    </row>
    <row r="2344" spans="6:76" x14ac:dyDescent="0.2">
      <c r="F2344" s="14"/>
      <c r="AX2344" s="8" t="s">
        <v>5124</v>
      </c>
      <c r="AY2344" s="8" t="s">
        <v>5125</v>
      </c>
      <c r="AZ2344" s="8" t="s">
        <v>1623</v>
      </c>
      <c r="BA2344" s="9">
        <v>3088.8917792175698</v>
      </c>
      <c r="BB2344" s="9">
        <v>2206.3486018925701</v>
      </c>
      <c r="BC2344" s="9">
        <v>122.104771176805</v>
      </c>
      <c r="BD2344" s="9"/>
      <c r="BE2344" s="9">
        <v>12572</v>
      </c>
      <c r="BF2344" s="9">
        <v>64.379589249999995</v>
      </c>
      <c r="BG2344" s="9"/>
      <c r="BH2344" s="9"/>
      <c r="BI2344" s="9">
        <v>392.04061821848802</v>
      </c>
      <c r="BJ2344" s="9"/>
      <c r="BK2344" s="9"/>
      <c r="BL2344" s="9">
        <v>835.944025043642</v>
      </c>
      <c r="BM2344" s="9"/>
      <c r="BN2344" s="9">
        <v>3401.9457884080398</v>
      </c>
      <c r="BO2344" s="9"/>
      <c r="BP2344" s="9">
        <v>2206.3486018925701</v>
      </c>
      <c r="BQ2344" s="9">
        <v>3540.5866407332201</v>
      </c>
      <c r="BR2344" s="9"/>
      <c r="BS2344" s="9">
        <v>1986.7807494121901</v>
      </c>
      <c r="BT2344" s="9"/>
      <c r="BU2344" s="9"/>
      <c r="BV2344" s="9"/>
      <c r="BW2344" s="9"/>
      <c r="BX2344" s="9">
        <v>2800</v>
      </c>
    </row>
    <row r="2345" spans="6:76" x14ac:dyDescent="0.2">
      <c r="F2345" s="14"/>
      <c r="AX2345" s="8" t="s">
        <v>5126</v>
      </c>
      <c r="AY2345" s="8" t="s">
        <v>5127</v>
      </c>
      <c r="AZ2345" s="8" t="s">
        <v>1623</v>
      </c>
      <c r="BA2345" s="9">
        <v>3095.2757756208398</v>
      </c>
      <c r="BB2345" s="9">
        <v>2206.7482287511398</v>
      </c>
      <c r="BC2345" s="9">
        <v>76.088281323513797</v>
      </c>
      <c r="BD2345" s="9"/>
      <c r="BE2345" s="9"/>
      <c r="BF2345" s="9">
        <v>261.26351440000002</v>
      </c>
      <c r="BG2345" s="9"/>
      <c r="BH2345" s="9">
        <v>6264.2698806999997</v>
      </c>
      <c r="BI2345" s="9">
        <v>2561.2135189031801</v>
      </c>
      <c r="BJ2345" s="9"/>
      <c r="BK2345" s="9"/>
      <c r="BL2345" s="9"/>
      <c r="BM2345" s="9">
        <v>6691.3157962302903</v>
      </c>
      <c r="BN2345" s="9">
        <v>4097.8932846408497</v>
      </c>
      <c r="BO2345" s="9"/>
      <c r="BP2345" s="9">
        <v>1852.2829385990899</v>
      </c>
      <c r="BQ2345" s="9"/>
      <c r="BR2345" s="9"/>
      <c r="BS2345" s="9">
        <v>1473.9672714932799</v>
      </c>
      <c r="BT2345" s="9"/>
      <c r="BU2345" s="9"/>
      <c r="BV2345" s="9"/>
      <c r="BW2345" s="9"/>
      <c r="BX2345" s="9">
        <v>1560</v>
      </c>
    </row>
    <row r="2346" spans="6:76" x14ac:dyDescent="0.2">
      <c r="F2346" s="14"/>
      <c r="AX2346" s="8" t="s">
        <v>278</v>
      </c>
      <c r="AY2346" s="8" t="s">
        <v>5128</v>
      </c>
      <c r="AZ2346" s="8" t="s">
        <v>1623</v>
      </c>
      <c r="BA2346" s="9">
        <v>2541.5030243002898</v>
      </c>
      <c r="BB2346" s="9">
        <v>2207.3117796418901</v>
      </c>
      <c r="BC2346" s="9">
        <v>66.6983264321441</v>
      </c>
      <c r="BD2346" s="9"/>
      <c r="BE2346" s="9">
        <v>2576</v>
      </c>
      <c r="BF2346" s="9">
        <v>264.63369590000002</v>
      </c>
      <c r="BG2346" s="9"/>
      <c r="BH2346" s="9"/>
      <c r="BI2346" s="9">
        <v>4973.9511440795204</v>
      </c>
      <c r="BJ2346" s="9">
        <v>1582.9387348523101</v>
      </c>
      <c r="BK2346" s="9">
        <v>4175.1154870967803</v>
      </c>
      <c r="BL2346" s="9">
        <v>4617.9489363558796</v>
      </c>
      <c r="BM2346" s="9"/>
      <c r="BN2346" s="9">
        <v>750.05841264460798</v>
      </c>
      <c r="BO2346" s="9">
        <v>2207.3117796418901</v>
      </c>
      <c r="BP2346" s="9"/>
      <c r="BQ2346" s="9"/>
      <c r="BR2346" s="9"/>
      <c r="BS2346" s="9">
        <v>1725.5690281316499</v>
      </c>
      <c r="BT2346" s="9"/>
      <c r="BU2346" s="9"/>
      <c r="BV2346" s="9"/>
      <c r="BW2346" s="9"/>
      <c r="BX2346" s="9"/>
    </row>
    <row r="2347" spans="6:76" x14ac:dyDescent="0.2">
      <c r="F2347" s="14"/>
      <c r="AX2347" s="8" t="s">
        <v>1244</v>
      </c>
      <c r="AY2347" s="8" t="s">
        <v>5129</v>
      </c>
      <c r="AZ2347" s="8" t="s">
        <v>1623</v>
      </c>
      <c r="BA2347" s="9">
        <v>2853.7661810178201</v>
      </c>
      <c r="BB2347" s="9">
        <v>2207.83260285393</v>
      </c>
      <c r="BC2347" s="9">
        <v>47.450852299283397</v>
      </c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>
        <v>3677.8898051526298</v>
      </c>
      <c r="BO2347" s="9">
        <v>2168.9814422037002</v>
      </c>
      <c r="BP2347" s="9">
        <v>1963.69927609498</v>
      </c>
      <c r="BQ2347" s="9">
        <v>4112.4866858001596</v>
      </c>
      <c r="BR2347" s="9">
        <v>5327.6461816130604</v>
      </c>
      <c r="BS2347" s="9">
        <v>1702.74229377388</v>
      </c>
      <c r="BT2347" s="9"/>
      <c r="BU2347" s="9"/>
      <c r="BV2347" s="9">
        <v>2246.6837635041502</v>
      </c>
      <c r="BW2347" s="9"/>
      <c r="BX2347" s="9">
        <v>1630</v>
      </c>
    </row>
    <row r="2348" spans="6:76" x14ac:dyDescent="0.2">
      <c r="F2348" s="14"/>
      <c r="AX2348" s="8" t="s">
        <v>571</v>
      </c>
      <c r="AY2348" s="8" t="s">
        <v>5130</v>
      </c>
      <c r="AZ2348" s="8" t="s">
        <v>1623</v>
      </c>
      <c r="BA2348" s="9">
        <v>2419.4821093898399</v>
      </c>
      <c r="BB2348" s="9">
        <v>2207.85465890668</v>
      </c>
      <c r="BC2348" s="9">
        <v>56.670147907460098</v>
      </c>
      <c r="BD2348" s="9"/>
      <c r="BE2348" s="9">
        <v>4315</v>
      </c>
      <c r="BF2348" s="9">
        <v>1059.5417990000001</v>
      </c>
      <c r="BG2348" s="9">
        <v>546.84804199999996</v>
      </c>
      <c r="BH2348" s="9"/>
      <c r="BI2348" s="9">
        <v>5189.9077745255299</v>
      </c>
      <c r="BJ2348" s="9">
        <v>2968.7392368045098</v>
      </c>
      <c r="BK2348" s="9">
        <v>2122.5633834661198</v>
      </c>
      <c r="BL2348" s="9">
        <v>3483.57655130905</v>
      </c>
      <c r="BM2348" s="9">
        <v>403.22733034793401</v>
      </c>
      <c r="BN2348" s="9">
        <v>2434.8633547724298</v>
      </c>
      <c r="BO2348" s="9">
        <v>2207.85465890668</v>
      </c>
      <c r="BP2348" s="9"/>
      <c r="BQ2348" s="9"/>
      <c r="BR2348" s="9"/>
      <c r="BS2348" s="9">
        <v>2084.96944517887</v>
      </c>
      <c r="BT2348" s="9"/>
      <c r="BU2348" s="9"/>
      <c r="BV2348" s="9">
        <v>2026.1758457567801</v>
      </c>
      <c r="BW2348" s="9"/>
      <c r="BX2348" s="9">
        <v>2610</v>
      </c>
    </row>
    <row r="2349" spans="6:76" x14ac:dyDescent="0.2">
      <c r="F2349" s="14"/>
      <c r="AX2349" s="8" t="s">
        <v>5131</v>
      </c>
      <c r="AY2349" s="8" t="s">
        <v>5132</v>
      </c>
      <c r="AZ2349" s="8" t="s">
        <v>1623</v>
      </c>
      <c r="BA2349" s="9">
        <v>2815.7073161154599</v>
      </c>
      <c r="BB2349" s="9">
        <v>2207.9668754784602</v>
      </c>
      <c r="BC2349" s="9">
        <v>100.80691931167399</v>
      </c>
      <c r="BD2349" s="9"/>
      <c r="BE2349" s="9">
        <v>10193</v>
      </c>
      <c r="BF2349" s="9">
        <v>554.71782719999999</v>
      </c>
      <c r="BG2349" s="9">
        <v>898.00687419999997</v>
      </c>
      <c r="BH2349" s="9"/>
      <c r="BI2349" s="9"/>
      <c r="BJ2349" s="9"/>
      <c r="BK2349" s="9"/>
      <c r="BL2349" s="9"/>
      <c r="BM2349" s="9"/>
      <c r="BN2349" s="9">
        <v>3926.6194544180198</v>
      </c>
      <c r="BO2349" s="9"/>
      <c r="BP2349" s="9"/>
      <c r="BQ2349" s="9"/>
      <c r="BR2349" s="9">
        <v>3141.8280825439801</v>
      </c>
      <c r="BS2349" s="9">
        <v>1449.95667726236</v>
      </c>
      <c r="BT2349" s="9">
        <v>1781.59285339188</v>
      </c>
      <c r="BU2349" s="9"/>
      <c r="BV2349" s="9">
        <v>2634.34089756505</v>
      </c>
      <c r="BW2349" s="9">
        <v>2988.0104945732701</v>
      </c>
      <c r="BX2349" s="9">
        <v>589</v>
      </c>
    </row>
    <row r="2350" spans="6:76" x14ac:dyDescent="0.2">
      <c r="F2350" s="14"/>
      <c r="AX2350" s="8" t="s">
        <v>5133</v>
      </c>
      <c r="AY2350" s="8" t="s">
        <v>5134</v>
      </c>
      <c r="AZ2350" s="8" t="s">
        <v>1623</v>
      </c>
      <c r="BA2350" s="9">
        <v>2096.0918042593999</v>
      </c>
      <c r="BB2350" s="9">
        <v>2208.9781226240898</v>
      </c>
      <c r="BC2350" s="9">
        <v>48.160103373577002</v>
      </c>
      <c r="BD2350" s="9"/>
      <c r="BE2350" s="9">
        <v>3865</v>
      </c>
      <c r="BF2350" s="9">
        <v>394.8649613</v>
      </c>
      <c r="BG2350" s="9">
        <v>721.61310419999995</v>
      </c>
      <c r="BH2350" s="9"/>
      <c r="BI2350" s="9">
        <v>2553.83330649963</v>
      </c>
      <c r="BJ2350" s="9">
        <v>1431.3618751420699</v>
      </c>
      <c r="BK2350" s="9">
        <v>3275.2333511633401</v>
      </c>
      <c r="BL2350" s="9">
        <v>2072.9489951227902</v>
      </c>
      <c r="BM2350" s="9"/>
      <c r="BN2350" s="9">
        <v>2208.9781226240898</v>
      </c>
      <c r="BO2350" s="9">
        <v>2372.2114433849902</v>
      </c>
      <c r="BP2350" s="9"/>
      <c r="BQ2350" s="9"/>
      <c r="BR2350" s="9"/>
      <c r="BS2350" s="9">
        <v>2350.9646874165201</v>
      </c>
      <c r="BT2350" s="9"/>
      <c r="BU2350" s="9"/>
      <c r="BV2350" s="9"/>
      <c r="BW2350" s="9"/>
      <c r="BX2350" s="9">
        <v>1810</v>
      </c>
    </row>
    <row r="2351" spans="6:76" x14ac:dyDescent="0.2">
      <c r="F2351" s="14"/>
      <c r="AX2351" s="8" t="s">
        <v>5135</v>
      </c>
      <c r="AY2351" s="8" t="s">
        <v>5136</v>
      </c>
      <c r="AZ2351" s="8" t="s">
        <v>1623</v>
      </c>
      <c r="BA2351" s="9">
        <v>3978.7551773626401</v>
      </c>
      <c r="BB2351" s="9">
        <v>2209.7865939424801</v>
      </c>
      <c r="BC2351" s="9">
        <v>169.19098306906201</v>
      </c>
      <c r="BD2351" s="9"/>
      <c r="BE2351" s="9">
        <v>22999</v>
      </c>
      <c r="BF2351" s="9">
        <v>357.0687489</v>
      </c>
      <c r="BG2351" s="9"/>
      <c r="BH2351" s="9"/>
      <c r="BI2351" s="9">
        <v>2324.9588284245201</v>
      </c>
      <c r="BJ2351" s="9"/>
      <c r="BK2351" s="9"/>
      <c r="BL2351" s="9">
        <v>983.92549518424096</v>
      </c>
      <c r="BM2351" s="9"/>
      <c r="BN2351" s="9">
        <v>1719.15950646587</v>
      </c>
      <c r="BO2351" s="9"/>
      <c r="BP2351" s="9">
        <v>2226.2625646708798</v>
      </c>
      <c r="BQ2351" s="9"/>
      <c r="BR2351" s="9">
        <v>2445.2782130423702</v>
      </c>
      <c r="BS2351" s="9">
        <v>2193.3106232140699</v>
      </c>
      <c r="BT2351" s="9"/>
      <c r="BU2351" s="9"/>
      <c r="BV2351" s="9"/>
      <c r="BW2351" s="9">
        <v>3188.58779372443</v>
      </c>
      <c r="BX2351" s="9">
        <v>1350</v>
      </c>
    </row>
    <row r="2352" spans="6:76" x14ac:dyDescent="0.2">
      <c r="F2352" s="14"/>
      <c r="AX2352" s="8" t="s">
        <v>5137</v>
      </c>
      <c r="AY2352" s="8" t="s">
        <v>5138</v>
      </c>
      <c r="AZ2352" s="8" t="s">
        <v>1623</v>
      </c>
      <c r="BA2352" s="9">
        <v>2850.0033550334902</v>
      </c>
      <c r="BB2352" s="9">
        <v>2210</v>
      </c>
      <c r="BC2352" s="9">
        <v>81.035758567285498</v>
      </c>
      <c r="BD2352" s="9"/>
      <c r="BE2352" s="9">
        <v>5951</v>
      </c>
      <c r="BF2352" s="9">
        <v>778.89010210000004</v>
      </c>
      <c r="BG2352" s="9">
        <v>1111.180286</v>
      </c>
      <c r="BH2352" s="9"/>
      <c r="BI2352" s="9">
        <v>2514.0797004246101</v>
      </c>
      <c r="BJ2352" s="9"/>
      <c r="BK2352" s="9">
        <v>477.991823130211</v>
      </c>
      <c r="BL2352" s="9">
        <v>1773.5213932735701</v>
      </c>
      <c r="BM2352" s="9">
        <v>9669.1724359792606</v>
      </c>
      <c r="BN2352" s="9">
        <v>1806.4207273607201</v>
      </c>
      <c r="BO2352" s="9">
        <v>2710.16862404528</v>
      </c>
      <c r="BP2352" s="9">
        <v>1950.7431236099901</v>
      </c>
      <c r="BQ2352" s="9"/>
      <c r="BR2352" s="9">
        <v>3233.3392201492302</v>
      </c>
      <c r="BS2352" s="9">
        <v>1994.6034216067401</v>
      </c>
      <c r="BT2352" s="9"/>
      <c r="BU2352" s="9"/>
      <c r="BV2352" s="9">
        <v>2666.7939588863501</v>
      </c>
      <c r="BW2352" s="9">
        <v>3902.1455089364099</v>
      </c>
      <c r="BX2352" s="9">
        <v>2210</v>
      </c>
    </row>
    <row r="2353" spans="6:76" x14ac:dyDescent="0.2">
      <c r="F2353" s="14"/>
      <c r="AX2353" s="8" t="s">
        <v>5139</v>
      </c>
      <c r="AY2353" s="8" t="s">
        <v>5140</v>
      </c>
      <c r="AZ2353" s="8" t="s">
        <v>1623</v>
      </c>
      <c r="BA2353" s="9">
        <v>13254.0569924055</v>
      </c>
      <c r="BB2353" s="9">
        <v>2211.1731683889502</v>
      </c>
      <c r="BC2353" s="9">
        <v>247.05528345666801</v>
      </c>
      <c r="BD2353" s="9"/>
      <c r="BE2353" s="9">
        <v>1656</v>
      </c>
      <c r="BF2353" s="9"/>
      <c r="BG2353" s="9">
        <v>100505.31020000001</v>
      </c>
      <c r="BH2353" s="9"/>
      <c r="BI2353" s="9">
        <v>2125.74358272063</v>
      </c>
      <c r="BJ2353" s="9">
        <v>3400.2140912106702</v>
      </c>
      <c r="BK2353" s="9"/>
      <c r="BL2353" s="9">
        <v>376.94799931550801</v>
      </c>
      <c r="BM2353" s="9"/>
      <c r="BN2353" s="9">
        <v>1058.6831308308699</v>
      </c>
      <c r="BO2353" s="9">
        <v>2211.1731683889502</v>
      </c>
      <c r="BP2353" s="9"/>
      <c r="BQ2353" s="9"/>
      <c r="BR2353" s="9"/>
      <c r="BS2353" s="9">
        <v>3298.7090017626501</v>
      </c>
      <c r="BT2353" s="9">
        <v>4653.7317574199596</v>
      </c>
      <c r="BU2353" s="9"/>
      <c r="BV2353" s="9"/>
      <c r="BW2353" s="9"/>
      <c r="BX2353" s="9"/>
    </row>
    <row r="2354" spans="6:76" x14ac:dyDescent="0.2">
      <c r="F2354" s="14"/>
      <c r="AX2354" s="8" t="s">
        <v>5141</v>
      </c>
      <c r="AY2354" s="8" t="s">
        <v>5142</v>
      </c>
      <c r="AZ2354" s="8" t="s">
        <v>1623</v>
      </c>
      <c r="BA2354" s="9">
        <v>2212</v>
      </c>
      <c r="BB2354" s="9">
        <v>2212</v>
      </c>
      <c r="BC2354" s="9">
        <v>114.63313369507</v>
      </c>
      <c r="BD2354" s="9">
        <v>4005</v>
      </c>
      <c r="BE2354" s="9">
        <v>419</v>
      </c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</row>
    <row r="2355" spans="6:76" x14ac:dyDescent="0.2">
      <c r="F2355" s="14"/>
      <c r="AX2355" s="8" t="s">
        <v>891</v>
      </c>
      <c r="AY2355" s="8" t="s">
        <v>5143</v>
      </c>
      <c r="AZ2355" s="8" t="s">
        <v>1623</v>
      </c>
      <c r="BA2355" s="9">
        <v>2159.4265730107099</v>
      </c>
      <c r="BB2355" s="9">
        <v>2212.3527599251602</v>
      </c>
      <c r="BC2355" s="9">
        <v>41.154497659361503</v>
      </c>
      <c r="BD2355" s="9"/>
      <c r="BE2355" s="9">
        <v>2373</v>
      </c>
      <c r="BF2355" s="9">
        <v>528.85968930000001</v>
      </c>
      <c r="BG2355" s="9"/>
      <c r="BH2355" s="9"/>
      <c r="BI2355" s="9">
        <v>2133.4933431917598</v>
      </c>
      <c r="BJ2355" s="9"/>
      <c r="BK2355" s="9">
        <v>2273.79202149198</v>
      </c>
      <c r="BL2355" s="9">
        <v>2172.8460524226298</v>
      </c>
      <c r="BM2355" s="9"/>
      <c r="BN2355" s="9">
        <v>1430.7517975835899</v>
      </c>
      <c r="BO2355" s="9">
        <v>3845.0745302974601</v>
      </c>
      <c r="BP2355" s="9"/>
      <c r="BQ2355" s="9"/>
      <c r="BR2355" s="9"/>
      <c r="BS2355" s="9">
        <v>2251.8594674276901</v>
      </c>
      <c r="BT2355" s="9">
        <v>1594.5888283920301</v>
      </c>
      <c r="BU2355" s="9"/>
      <c r="BV2355" s="9"/>
      <c r="BW2355" s="9"/>
      <c r="BX2355" s="9">
        <v>2990</v>
      </c>
    </row>
    <row r="2356" spans="6:76" x14ac:dyDescent="0.2">
      <c r="F2356" s="14"/>
      <c r="AX2356" s="8" t="s">
        <v>1117</v>
      </c>
      <c r="AY2356" s="8" t="s">
        <v>5144</v>
      </c>
      <c r="AZ2356" s="8" t="s">
        <v>1640</v>
      </c>
      <c r="BA2356" s="9">
        <v>2213.0770200879901</v>
      </c>
      <c r="BB2356" s="9">
        <v>2213.0770200879901</v>
      </c>
      <c r="BC2356" s="9">
        <v>65.359438447900303</v>
      </c>
      <c r="BD2356" s="9"/>
      <c r="BE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>
        <v>1190.2790840239099</v>
      </c>
      <c r="BQ2356" s="9"/>
      <c r="BR2356" s="9"/>
      <c r="BS2356" s="9"/>
      <c r="BT2356" s="9"/>
      <c r="BU2356" s="9"/>
      <c r="BV2356" s="9"/>
      <c r="BW2356" s="9">
        <v>3235.8749561520799</v>
      </c>
      <c r="BX2356" s="9"/>
    </row>
    <row r="2357" spans="6:76" x14ac:dyDescent="0.2">
      <c r="F2357" s="14"/>
      <c r="AX2357" s="8" t="s">
        <v>5145</v>
      </c>
      <c r="AY2357" s="8" t="s">
        <v>5146</v>
      </c>
      <c r="AZ2357" s="8" t="s">
        <v>1623</v>
      </c>
      <c r="BA2357" s="9">
        <v>3683.3292567775202</v>
      </c>
      <c r="BB2357" s="9">
        <v>2215.05534753233</v>
      </c>
      <c r="BC2357" s="9">
        <v>159.35648825672499</v>
      </c>
      <c r="BD2357" s="9">
        <v>984</v>
      </c>
      <c r="BE2357" s="9">
        <v>2654</v>
      </c>
      <c r="BF2357" s="9">
        <v>429.3504337</v>
      </c>
      <c r="BG2357" s="9"/>
      <c r="BH2357" s="9"/>
      <c r="BI2357" s="9">
        <v>2719.6351624191302</v>
      </c>
      <c r="BJ2357" s="9"/>
      <c r="BK2357" s="9"/>
      <c r="BL2357" s="9">
        <v>2272.5592960587301</v>
      </c>
      <c r="BM2357" s="9"/>
      <c r="BN2357" s="9">
        <v>965.71118846290403</v>
      </c>
      <c r="BO2357" s="9">
        <v>2183.8991640095801</v>
      </c>
      <c r="BP2357" s="9">
        <v>2246.2115310550698</v>
      </c>
      <c r="BQ2357" s="9"/>
      <c r="BR2357" s="9"/>
      <c r="BS2357" s="9">
        <v>2137.6917882307498</v>
      </c>
      <c r="BT2357" s="9"/>
      <c r="BU2357" s="9"/>
      <c r="BV2357" s="9">
        <v>20240.234003838999</v>
      </c>
      <c r="BW2357" s="9"/>
      <c r="BX2357" s="9"/>
    </row>
    <row r="2358" spans="6:76" x14ac:dyDescent="0.2">
      <c r="F2358" s="14"/>
      <c r="AX2358" s="8" t="s">
        <v>713</v>
      </c>
      <c r="AY2358" s="8" t="s">
        <v>5147</v>
      </c>
      <c r="AZ2358" s="8" t="s">
        <v>1623</v>
      </c>
      <c r="BA2358" s="9">
        <v>2998.1140491552101</v>
      </c>
      <c r="BB2358" s="9">
        <v>2215.4156062290999</v>
      </c>
      <c r="BC2358" s="9">
        <v>62.396826627965297</v>
      </c>
      <c r="BD2358" s="9"/>
      <c r="BE2358" s="9">
        <v>6817</v>
      </c>
      <c r="BF2358" s="9">
        <v>1233.358401</v>
      </c>
      <c r="BG2358" s="9">
        <v>1910.4733530000001</v>
      </c>
      <c r="BH2358" s="9">
        <v>5835.8047514</v>
      </c>
      <c r="BI2358" s="9">
        <v>4316.82233680831</v>
      </c>
      <c r="BJ2358" s="9"/>
      <c r="BK2358" s="9">
        <v>2215.4156062290999</v>
      </c>
      <c r="BL2358" s="9">
        <v>4564.5652381896298</v>
      </c>
      <c r="BM2358" s="9"/>
      <c r="BN2358" s="9">
        <v>733.16451310669004</v>
      </c>
      <c r="BO2358" s="9"/>
      <c r="BP2358" s="9">
        <v>2280.4906522029401</v>
      </c>
      <c r="BQ2358" s="9"/>
      <c r="BR2358" s="9"/>
      <c r="BS2358" s="9">
        <v>1634.6033019433</v>
      </c>
      <c r="BT2358" s="9"/>
      <c r="BU2358" s="9"/>
      <c r="BV2358" s="9">
        <v>2174.95071947836</v>
      </c>
      <c r="BW2358" s="9">
        <v>3578.8337656594299</v>
      </c>
      <c r="BX2358" s="9">
        <v>1680</v>
      </c>
    </row>
    <row r="2359" spans="6:76" x14ac:dyDescent="0.2">
      <c r="F2359" s="14"/>
      <c r="AX2359" s="8" t="s">
        <v>5148</v>
      </c>
      <c r="AY2359" s="8" t="s">
        <v>5149</v>
      </c>
      <c r="AZ2359" s="8" t="s">
        <v>1623</v>
      </c>
      <c r="BA2359" s="9">
        <v>2097.2524427901999</v>
      </c>
      <c r="BB2359" s="9">
        <v>2216.5069584617299</v>
      </c>
      <c r="BC2359" s="9">
        <v>59.201359518927703</v>
      </c>
      <c r="BD2359" s="9"/>
      <c r="BE2359" s="9">
        <v>3470</v>
      </c>
      <c r="BF2359" s="9">
        <v>7.52255874</v>
      </c>
      <c r="BG2359" s="9"/>
      <c r="BH2359" s="9"/>
      <c r="BI2359" s="9">
        <v>170.07384624533</v>
      </c>
      <c r="BJ2359" s="9"/>
      <c r="BK2359" s="9"/>
      <c r="BL2359" s="9"/>
      <c r="BM2359" s="9"/>
      <c r="BN2359" s="9">
        <v>2216.5069584617299</v>
      </c>
      <c r="BO2359" s="9">
        <v>2290.6963831425801</v>
      </c>
      <c r="BP2359" s="9">
        <v>2164.73846352381</v>
      </c>
      <c r="BQ2359" s="9"/>
      <c r="BR2359" s="9"/>
      <c r="BS2359" s="9">
        <v>3527.04947549696</v>
      </c>
      <c r="BT2359" s="9">
        <v>1625.4606246480801</v>
      </c>
      <c r="BU2359" s="9"/>
      <c r="BV2359" s="9">
        <v>3266.4749508766999</v>
      </c>
      <c r="BW2359" s="9">
        <v>3101.2536095570299</v>
      </c>
      <c r="BX2359" s="9">
        <v>1230</v>
      </c>
    </row>
    <row r="2360" spans="6:76" x14ac:dyDescent="0.2">
      <c r="F2360" s="14"/>
      <c r="AX2360" s="8" t="s">
        <v>5150</v>
      </c>
      <c r="AY2360" s="8" t="s">
        <v>5151</v>
      </c>
      <c r="AZ2360" s="8" t="s">
        <v>1623</v>
      </c>
      <c r="BA2360" s="9">
        <v>3445.0654076731098</v>
      </c>
      <c r="BB2360" s="9">
        <v>2216.9551969297599</v>
      </c>
      <c r="BC2360" s="9">
        <v>113.932083464803</v>
      </c>
      <c r="BD2360" s="9"/>
      <c r="BE2360" s="9">
        <v>889</v>
      </c>
      <c r="BF2360" s="9">
        <v>730.52369710000005</v>
      </c>
      <c r="BG2360" s="9"/>
      <c r="BH2360" s="9"/>
      <c r="BI2360" s="9">
        <v>536.59905366501005</v>
      </c>
      <c r="BJ2360" s="9"/>
      <c r="BK2360" s="9">
        <v>4590.0880958554499</v>
      </c>
      <c r="BL2360" s="9">
        <v>3377.79590925305</v>
      </c>
      <c r="BM2360" s="9">
        <v>14311.641849291</v>
      </c>
      <c r="BN2360" s="9">
        <v>5173.0813377557797</v>
      </c>
      <c r="BO2360" s="9"/>
      <c r="BP2360" s="9">
        <v>1140.9570966041299</v>
      </c>
      <c r="BQ2360" s="9"/>
      <c r="BR2360" s="9"/>
      <c r="BS2360" s="9"/>
      <c r="BT2360" s="9">
        <v>2216.9551969297599</v>
      </c>
      <c r="BU2360" s="9"/>
      <c r="BV2360" s="9">
        <v>1929.0772479500899</v>
      </c>
      <c r="BW2360" s="9"/>
      <c r="BX2360" s="9">
        <v>3000</v>
      </c>
    </row>
    <row r="2361" spans="6:76" x14ac:dyDescent="0.2">
      <c r="F2361" s="14"/>
      <c r="AX2361" s="8" t="s">
        <v>5152</v>
      </c>
      <c r="AY2361" s="8" t="s">
        <v>5153</v>
      </c>
      <c r="AZ2361" s="8" t="s">
        <v>1623</v>
      </c>
      <c r="BA2361" s="9">
        <v>2309.2206196247498</v>
      </c>
      <c r="BB2361" s="9">
        <v>2221.5334002997001</v>
      </c>
      <c r="BC2361" s="9">
        <v>61.211857381428203</v>
      </c>
      <c r="BD2361" s="9"/>
      <c r="BE2361" s="9">
        <v>2924</v>
      </c>
      <c r="BF2361" s="9">
        <v>361.40038140000001</v>
      </c>
      <c r="BG2361" s="9">
        <v>957.83748479999997</v>
      </c>
      <c r="BH2361" s="9"/>
      <c r="BI2361" s="9">
        <v>3156.7570744406598</v>
      </c>
      <c r="BJ2361" s="9">
        <v>2722.5752424848101</v>
      </c>
      <c r="BK2361" s="9"/>
      <c r="BL2361" s="9">
        <v>951.88807046049203</v>
      </c>
      <c r="BM2361" s="9">
        <v>3949.0302423568501</v>
      </c>
      <c r="BN2361" s="9">
        <v>1637.7394795674099</v>
      </c>
      <c r="BO2361" s="9"/>
      <c r="BP2361" s="9">
        <v>4710.4866626227104</v>
      </c>
      <c r="BQ2361" s="9"/>
      <c r="BR2361" s="9"/>
      <c r="BS2361" s="9">
        <v>1720.4915581145799</v>
      </c>
      <c r="BT2361" s="9"/>
      <c r="BU2361" s="9"/>
      <c r="BV2361" s="9"/>
      <c r="BW2361" s="9"/>
      <c r="BX2361" s="9"/>
    </row>
    <row r="2362" spans="6:76" x14ac:dyDescent="0.2">
      <c r="F2362" s="14"/>
      <c r="AX2362" s="8" t="s">
        <v>5154</v>
      </c>
      <c r="AY2362" s="8" t="s">
        <v>5155</v>
      </c>
      <c r="AZ2362" s="8" t="s">
        <v>1623</v>
      </c>
      <c r="BA2362" s="9">
        <v>6101.3743692046801</v>
      </c>
      <c r="BB2362" s="9">
        <v>2222.55574782126</v>
      </c>
      <c r="BC2362" s="9">
        <v>143.793155679763</v>
      </c>
      <c r="BD2362" s="9"/>
      <c r="BE2362" s="9">
        <v>28844</v>
      </c>
      <c r="BF2362" s="9">
        <v>771.23056970000005</v>
      </c>
      <c r="BG2362" s="9">
        <v>1938.5534520000001</v>
      </c>
      <c r="BH2362" s="9"/>
      <c r="BI2362" s="9">
        <v>2792.7223704449102</v>
      </c>
      <c r="BJ2362" s="9">
        <v>2265.1114956425299</v>
      </c>
      <c r="BK2362" s="9">
        <v>516.85257377593098</v>
      </c>
      <c r="BL2362" s="9">
        <v>1531.2459844958601</v>
      </c>
      <c r="BM2362" s="9">
        <v>8522.5622678886193</v>
      </c>
      <c r="BN2362" s="9">
        <v>11651.4649780989</v>
      </c>
      <c r="BO2362" s="9"/>
      <c r="BP2362" s="9"/>
      <c r="BQ2362" s="9"/>
      <c r="BR2362" s="9"/>
      <c r="BS2362" s="9"/>
      <c r="BT2362" s="9"/>
      <c r="BU2362" s="9"/>
      <c r="BV2362" s="9"/>
      <c r="BW2362" s="9"/>
      <c r="BX2362" s="9">
        <v>2180</v>
      </c>
    </row>
    <row r="2363" spans="6:76" x14ac:dyDescent="0.2">
      <c r="F2363" s="14"/>
      <c r="AX2363" s="8" t="s">
        <v>1224</v>
      </c>
      <c r="AY2363" s="8" t="s">
        <v>1224</v>
      </c>
      <c r="AZ2363" s="8" t="s">
        <v>1640</v>
      </c>
      <c r="BA2363" s="9">
        <v>2891.3029411279199</v>
      </c>
      <c r="BB2363" s="9">
        <v>2223.3029377541702</v>
      </c>
      <c r="BC2363" s="9">
        <v>81.243140443794402</v>
      </c>
      <c r="BD2363" s="9"/>
      <c r="BE2363" s="9">
        <v>10497</v>
      </c>
      <c r="BF2363" s="9">
        <v>3751.0647709999998</v>
      </c>
      <c r="BG2363" s="9"/>
      <c r="BH2363" s="9">
        <v>452.98761416999997</v>
      </c>
      <c r="BI2363" s="9">
        <v>2256.60587550834</v>
      </c>
      <c r="BJ2363" s="9">
        <v>2071.77938207324</v>
      </c>
      <c r="BK2363" s="9">
        <v>2781.8872916493401</v>
      </c>
      <c r="BL2363" s="9">
        <v>3585.3726490836102</v>
      </c>
      <c r="BM2363" s="9"/>
      <c r="BN2363" s="9">
        <v>1411.65835145562</v>
      </c>
      <c r="BO2363" s="9"/>
      <c r="BP2363" s="9">
        <v>1968.3305458929101</v>
      </c>
      <c r="BQ2363" s="9"/>
      <c r="BR2363" s="9">
        <v>2845.96759116673</v>
      </c>
      <c r="BS2363" s="9">
        <v>1867.55568312029</v>
      </c>
      <c r="BT2363" s="9">
        <v>2929.7195180552499</v>
      </c>
      <c r="BU2363" s="9"/>
      <c r="BV2363" s="9">
        <v>1868.31190261555</v>
      </c>
      <c r="BW2363" s="9"/>
      <c r="BX2363" s="9">
        <v>2190</v>
      </c>
    </row>
    <row r="2364" spans="6:76" x14ac:dyDescent="0.2">
      <c r="F2364" s="14"/>
      <c r="AX2364" s="8" t="s">
        <v>5156</v>
      </c>
      <c r="AY2364" s="8" t="s">
        <v>5157</v>
      </c>
      <c r="AZ2364" s="8" t="s">
        <v>1623</v>
      </c>
      <c r="BA2364" s="9">
        <v>5186.1902090385402</v>
      </c>
      <c r="BB2364" s="9">
        <v>2226.4881024875599</v>
      </c>
      <c r="BC2364" s="9">
        <v>127.89053298463099</v>
      </c>
      <c r="BD2364" s="9"/>
      <c r="BE2364" s="9">
        <v>1809</v>
      </c>
      <c r="BF2364" s="9">
        <v>1644.8347670000001</v>
      </c>
      <c r="BG2364" s="9">
        <v>20639.040099999998</v>
      </c>
      <c r="BH2364" s="9">
        <v>14001.023361</v>
      </c>
      <c r="BI2364" s="9">
        <v>3231.1719632262798</v>
      </c>
      <c r="BJ2364" s="9"/>
      <c r="BK2364" s="9">
        <v>3590.1864475780199</v>
      </c>
      <c r="BL2364" s="9">
        <v>739.73589163424401</v>
      </c>
      <c r="BM2364" s="9"/>
      <c r="BN2364" s="9">
        <v>2383.2786633757501</v>
      </c>
      <c r="BO2364" s="9"/>
      <c r="BP2364" s="9">
        <v>1753.9333549716901</v>
      </c>
      <c r="BQ2364" s="9"/>
      <c r="BR2364" s="9"/>
      <c r="BS2364" s="9"/>
      <c r="BT2364" s="9">
        <v>2069.6975415993802</v>
      </c>
      <c r="BU2364" s="9"/>
      <c r="BV2364" s="9"/>
      <c r="BW2364" s="9"/>
      <c r="BX2364" s="9"/>
    </row>
    <row r="2365" spans="6:76" x14ac:dyDescent="0.2">
      <c r="F2365" s="14"/>
      <c r="AX2365" s="8" t="s">
        <v>5158</v>
      </c>
      <c r="AY2365" s="8" t="s">
        <v>5159</v>
      </c>
      <c r="AZ2365" s="8" t="s">
        <v>1623</v>
      </c>
      <c r="BA2365" s="9">
        <v>3060.0431668613501</v>
      </c>
      <c r="BB2365" s="9">
        <v>2227.23128259035</v>
      </c>
      <c r="BC2365" s="9">
        <v>94.570369260408</v>
      </c>
      <c r="BD2365" s="9">
        <v>10745</v>
      </c>
      <c r="BE2365" s="9">
        <v>3222</v>
      </c>
      <c r="BF2365" s="9">
        <v>92.278146109999994</v>
      </c>
      <c r="BG2365" s="9"/>
      <c r="BH2365" s="9"/>
      <c r="BI2365" s="9">
        <v>506.68880151198101</v>
      </c>
      <c r="BJ2365" s="9"/>
      <c r="BK2365" s="9">
        <v>3128.9975963614902</v>
      </c>
      <c r="BL2365" s="9">
        <v>743.64160006186603</v>
      </c>
      <c r="BM2365" s="9"/>
      <c r="BN2365" s="9">
        <v>8211.7716955943306</v>
      </c>
      <c r="BO2365" s="9">
        <v>2076.8872842055098</v>
      </c>
      <c r="BP2365" s="9">
        <v>1296.9517987655699</v>
      </c>
      <c r="BQ2365" s="9">
        <v>4401.5929398173403</v>
      </c>
      <c r="BR2365" s="9">
        <v>3051.0519934005301</v>
      </c>
      <c r="BS2365" s="9">
        <v>1758.6398511888401</v>
      </c>
      <c r="BT2365" s="9"/>
      <c r="BU2365" s="9"/>
      <c r="BV2365" s="9">
        <v>2227.23128259035</v>
      </c>
      <c r="BW2365" s="9">
        <v>3007.9145133124998</v>
      </c>
      <c r="BX2365" s="9">
        <v>1430</v>
      </c>
    </row>
    <row r="2366" spans="6:76" x14ac:dyDescent="0.2">
      <c r="F2366" s="14"/>
      <c r="AX2366" s="8" t="s">
        <v>1109</v>
      </c>
      <c r="AY2366" s="8" t="s">
        <v>5160</v>
      </c>
      <c r="AZ2366" s="8" t="s">
        <v>1623</v>
      </c>
      <c r="BA2366" s="9">
        <v>3063.2746933309299</v>
      </c>
      <c r="BB2366" s="9">
        <v>2227.6720379139201</v>
      </c>
      <c r="BC2366" s="9">
        <v>91.156724253021594</v>
      </c>
      <c r="BD2366" s="9"/>
      <c r="BE2366" s="9">
        <v>9605</v>
      </c>
      <c r="BF2366" s="9">
        <v>591.01306580000005</v>
      </c>
      <c r="BG2366" s="9"/>
      <c r="BH2366" s="9"/>
      <c r="BI2366" s="9">
        <v>785.446982341835</v>
      </c>
      <c r="BJ2366" s="9"/>
      <c r="BK2366" s="9">
        <v>1108.11885754325</v>
      </c>
      <c r="BL2366" s="9">
        <v>3913.4406576664201</v>
      </c>
      <c r="BM2366" s="9">
        <v>6887.1040544607404</v>
      </c>
      <c r="BN2366" s="9">
        <v>2227.6720379139201</v>
      </c>
      <c r="BO2366" s="9">
        <v>2541.7161437740001</v>
      </c>
      <c r="BP2366" s="9"/>
      <c r="BQ2366" s="9"/>
      <c r="BR2366" s="9"/>
      <c r="BS2366" s="9">
        <v>2511.9639964685398</v>
      </c>
      <c r="BT2366" s="9">
        <v>1924.54583067153</v>
      </c>
      <c r="BU2366" s="9"/>
      <c r="BV2366" s="9"/>
      <c r="BW2366" s="9"/>
      <c r="BX2366" s="9">
        <v>1600</v>
      </c>
    </row>
    <row r="2367" spans="6:76" x14ac:dyDescent="0.2">
      <c r="F2367" s="14"/>
      <c r="AX2367" s="8" t="s">
        <v>5161</v>
      </c>
      <c r="AY2367" s="8" t="s">
        <v>5162</v>
      </c>
      <c r="AZ2367" s="8" t="s">
        <v>1623</v>
      </c>
      <c r="BA2367" s="9">
        <v>2276.9596627953501</v>
      </c>
      <c r="BB2367" s="9">
        <v>2229.42288406235</v>
      </c>
      <c r="BC2367" s="9">
        <v>55.208049459073997</v>
      </c>
      <c r="BD2367" s="9"/>
      <c r="BE2367" s="9">
        <v>1084</v>
      </c>
      <c r="BF2367" s="9">
        <v>357.87613169999997</v>
      </c>
      <c r="BG2367" s="9"/>
      <c r="BH2367" s="9"/>
      <c r="BI2367" s="9">
        <v>2198.4810834381301</v>
      </c>
      <c r="BJ2367" s="9"/>
      <c r="BK2367" s="9"/>
      <c r="BL2367" s="9">
        <v>2260.3646846865699</v>
      </c>
      <c r="BM2367" s="9"/>
      <c r="BN2367" s="9">
        <v>1746.6864602131</v>
      </c>
      <c r="BO2367" s="9">
        <v>4030.2064153940601</v>
      </c>
      <c r="BP2367" s="9">
        <v>2625.7707378437099</v>
      </c>
      <c r="BQ2367" s="9"/>
      <c r="BR2367" s="9">
        <v>4199.7116886838903</v>
      </c>
      <c r="BS2367" s="9">
        <v>3106.4994259940399</v>
      </c>
      <c r="BT2367" s="9"/>
      <c r="BU2367" s="9"/>
      <c r="BV2367" s="9"/>
      <c r="BW2367" s="9"/>
      <c r="BX2367" s="9">
        <v>1160</v>
      </c>
    </row>
    <row r="2368" spans="6:76" x14ac:dyDescent="0.2">
      <c r="F2368" s="14"/>
      <c r="AX2368" s="8" t="s">
        <v>5163</v>
      </c>
      <c r="AY2368" s="8" t="s">
        <v>5164</v>
      </c>
      <c r="AZ2368" s="8" t="s">
        <v>1640</v>
      </c>
      <c r="BA2368" s="9">
        <v>2002.0155662930899</v>
      </c>
      <c r="BB2368" s="9">
        <v>2230.0596749238098</v>
      </c>
      <c r="BC2368" s="9">
        <v>55.732258293517198</v>
      </c>
      <c r="BD2368" s="9"/>
      <c r="BE2368" s="9">
        <v>577</v>
      </c>
      <c r="BF2368" s="9">
        <v>53.494455790000004</v>
      </c>
      <c r="BG2368" s="9"/>
      <c r="BH2368" s="9"/>
      <c r="BI2368" s="9"/>
      <c r="BJ2368" s="9">
        <v>3246.3052780038402</v>
      </c>
      <c r="BK2368" s="9"/>
      <c r="BL2368" s="9">
        <v>1196.37495794599</v>
      </c>
      <c r="BM2368" s="9"/>
      <c r="BN2368" s="9">
        <v>1298.4903063064901</v>
      </c>
      <c r="BO2368" s="9">
        <v>2727.1980224334902</v>
      </c>
      <c r="BP2368" s="9">
        <v>2230.0596749238098</v>
      </c>
      <c r="BQ2368" s="9"/>
      <c r="BR2368" s="9"/>
      <c r="BS2368" s="9">
        <v>2791.0357144137502</v>
      </c>
      <c r="BT2368" s="9">
        <v>1687.5627698932601</v>
      </c>
      <c r="BU2368" s="9"/>
      <c r="BV2368" s="9">
        <v>2801.5614390522401</v>
      </c>
      <c r="BW2368" s="9">
        <v>3413.08861046117</v>
      </c>
      <c r="BX2368" s="9"/>
    </row>
    <row r="2369" spans="6:76" x14ac:dyDescent="0.2">
      <c r="F2369" s="14"/>
      <c r="AX2369" s="8" t="s">
        <v>1439</v>
      </c>
      <c r="AY2369" s="8" t="s">
        <v>1439</v>
      </c>
      <c r="AZ2369" s="8" t="s">
        <v>1640</v>
      </c>
      <c r="BA2369" s="9">
        <v>1983.7643884065801</v>
      </c>
      <c r="BB2369" s="9">
        <v>2230.1624675970902</v>
      </c>
      <c r="BC2369" s="9">
        <v>51.962181818356399</v>
      </c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>
        <v>2230.1624675970902</v>
      </c>
      <c r="BP2369" s="9">
        <v>2385.8566570643502</v>
      </c>
      <c r="BQ2369" s="9"/>
      <c r="BR2369" s="9"/>
      <c r="BS2369" s="9">
        <v>1928.29342394579</v>
      </c>
      <c r="BT2369" s="9"/>
      <c r="BU2369" s="9"/>
      <c r="BV2369" s="9"/>
      <c r="BW2369" s="9">
        <v>3074.5093934256902</v>
      </c>
      <c r="BX2369" s="9">
        <v>300</v>
      </c>
    </row>
    <row r="2370" spans="6:76" x14ac:dyDescent="0.2">
      <c r="F2370" s="14"/>
      <c r="AX2370" s="8" t="s">
        <v>5165</v>
      </c>
      <c r="AY2370" s="8" t="s">
        <v>5166</v>
      </c>
      <c r="AZ2370" s="8" t="s">
        <v>1623</v>
      </c>
      <c r="BA2370" s="9">
        <v>2523.17082827892</v>
      </c>
      <c r="BB2370" s="9">
        <v>2232.8957615690902</v>
      </c>
      <c r="BC2370" s="9">
        <v>55.847704330353601</v>
      </c>
      <c r="BD2370" s="9"/>
      <c r="BE2370" s="9">
        <v>2178</v>
      </c>
      <c r="BF2370" s="9">
        <v>384.25118229999998</v>
      </c>
      <c r="BG2370" s="9"/>
      <c r="BH2370" s="9"/>
      <c r="BI2370" s="9">
        <v>2995.1784574510598</v>
      </c>
      <c r="BJ2370" s="9">
        <v>1940.8154137420399</v>
      </c>
      <c r="BK2370" s="9"/>
      <c r="BL2370" s="9">
        <v>1860.56836362848</v>
      </c>
      <c r="BM2370" s="9">
        <v>5745.2015164035502</v>
      </c>
      <c r="BN2370" s="9">
        <v>3112.5453569901902</v>
      </c>
      <c r="BO2370" s="9"/>
      <c r="BP2370" s="9"/>
      <c r="BQ2370" s="9">
        <v>3790.4445161365102</v>
      </c>
      <c r="BR2370" s="9"/>
      <c r="BS2370" s="9">
        <v>2222.5493315724202</v>
      </c>
      <c r="BT2370" s="9"/>
      <c r="BU2370" s="9"/>
      <c r="BV2370" s="9">
        <v>2243.2421915657601</v>
      </c>
      <c r="BW2370" s="9">
        <v>3101.2536095570299</v>
      </c>
      <c r="BX2370" s="9">
        <v>704</v>
      </c>
    </row>
    <row r="2371" spans="6:76" x14ac:dyDescent="0.2">
      <c r="F2371" s="14"/>
      <c r="AX2371" s="8" t="s">
        <v>5167</v>
      </c>
      <c r="AY2371" s="8" t="s">
        <v>5168</v>
      </c>
      <c r="AZ2371" s="8" t="s">
        <v>1623</v>
      </c>
      <c r="BA2371" s="9">
        <v>1881.26146604989</v>
      </c>
      <c r="BB2371" s="9">
        <v>2233.4434259629102</v>
      </c>
      <c r="BC2371" s="9">
        <v>65.503484170375401</v>
      </c>
      <c r="BD2371" s="9"/>
      <c r="BE2371" s="9"/>
      <c r="BF2371" s="9">
        <v>93.918358670000003</v>
      </c>
      <c r="BG2371" s="9"/>
      <c r="BH2371" s="9"/>
      <c r="BI2371" s="9">
        <v>3205.8683778131899</v>
      </c>
      <c r="BJ2371" s="9"/>
      <c r="BK2371" s="9"/>
      <c r="BL2371" s="9">
        <v>1417.4113421284101</v>
      </c>
      <c r="BM2371" s="9"/>
      <c r="BN2371" s="9">
        <v>158.72634887219701</v>
      </c>
      <c r="BO2371" s="9">
        <v>3055.0303420956802</v>
      </c>
      <c r="BP2371" s="9">
        <v>2165.68241951341</v>
      </c>
      <c r="BQ2371" s="9"/>
      <c r="BR2371" s="9">
        <v>2303.8453268557901</v>
      </c>
      <c r="BS2371" s="9">
        <v>2360.3802194572399</v>
      </c>
      <c r="BT2371" s="9">
        <v>2233.4434259629102</v>
      </c>
      <c r="BU2371" s="9"/>
      <c r="BV2371" s="9"/>
      <c r="BW2371" s="9">
        <v>3440.56996517999</v>
      </c>
      <c r="BX2371" s="9">
        <v>259</v>
      </c>
    </row>
    <row r="2372" spans="6:76" x14ac:dyDescent="0.2">
      <c r="F2372" s="14"/>
      <c r="AX2372" s="8" t="s">
        <v>703</v>
      </c>
      <c r="AY2372" s="8" t="s">
        <v>5169</v>
      </c>
      <c r="AZ2372" s="8" t="s">
        <v>1623</v>
      </c>
      <c r="BA2372" s="9">
        <v>2004.75898475493</v>
      </c>
      <c r="BB2372" s="9">
        <v>2236.7052669977502</v>
      </c>
      <c r="BC2372" s="9">
        <v>48.612096925411898</v>
      </c>
      <c r="BD2372" s="9"/>
      <c r="BE2372" s="9">
        <v>437</v>
      </c>
      <c r="BF2372" s="9">
        <v>319.29514929999999</v>
      </c>
      <c r="BG2372" s="9"/>
      <c r="BH2372" s="9"/>
      <c r="BI2372" s="9">
        <v>2177.5503988206801</v>
      </c>
      <c r="BJ2372" s="9"/>
      <c r="BK2372" s="9">
        <v>2295.8601351748098</v>
      </c>
      <c r="BL2372" s="9">
        <v>2540.7458063266399</v>
      </c>
      <c r="BM2372" s="9"/>
      <c r="BN2372" s="9">
        <v>1253.6200020103299</v>
      </c>
      <c r="BO2372" s="9">
        <v>3083.5856922197199</v>
      </c>
      <c r="BP2372" s="9"/>
      <c r="BQ2372" s="9"/>
      <c r="BR2372" s="9">
        <v>2692.6788245130001</v>
      </c>
      <c r="BS2372" s="9">
        <v>2453.5603006043498</v>
      </c>
      <c r="BT2372" s="9">
        <v>1671.9928302721401</v>
      </c>
      <c r="BU2372" s="9"/>
      <c r="BV2372" s="9"/>
      <c r="BW2372" s="9">
        <v>3461.21867781746</v>
      </c>
      <c r="BX2372" s="9">
        <v>1670</v>
      </c>
    </row>
    <row r="2373" spans="6:76" x14ac:dyDescent="0.2">
      <c r="F2373" s="14"/>
      <c r="AX2373" s="8" t="s">
        <v>5170</v>
      </c>
      <c r="AY2373" s="8" t="s">
        <v>5171</v>
      </c>
      <c r="AZ2373" s="8" t="s">
        <v>1623</v>
      </c>
      <c r="BA2373" s="9">
        <v>2028.4280547974399</v>
      </c>
      <c r="BB2373" s="9">
        <v>2238.9003547560201</v>
      </c>
      <c r="BC2373" s="9">
        <v>55.576445209608501</v>
      </c>
      <c r="BD2373" s="9"/>
      <c r="BE2373" s="9">
        <v>1294</v>
      </c>
      <c r="BF2373" s="9">
        <v>270.19189729999999</v>
      </c>
      <c r="BG2373" s="9"/>
      <c r="BH2373" s="9"/>
      <c r="BI2373" s="9">
        <v>2918.6156259470199</v>
      </c>
      <c r="BJ2373" s="9">
        <v>3209.9600960255898</v>
      </c>
      <c r="BK2373" s="9"/>
      <c r="BL2373" s="9">
        <v>1766.3982816565699</v>
      </c>
      <c r="BM2373" s="9"/>
      <c r="BN2373" s="9">
        <v>2711.4024278554798</v>
      </c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</row>
    <row r="2374" spans="6:76" x14ac:dyDescent="0.2">
      <c r="F2374" s="14"/>
      <c r="AX2374" s="8" t="s">
        <v>5172</v>
      </c>
      <c r="AY2374" s="8" t="s">
        <v>5173</v>
      </c>
      <c r="AZ2374" s="8" t="s">
        <v>1623</v>
      </c>
      <c r="BA2374" s="9">
        <v>2544.6077242163301</v>
      </c>
      <c r="BB2374" s="9">
        <v>2239.2850063006699</v>
      </c>
      <c r="BC2374" s="9">
        <v>47.964103365313697</v>
      </c>
      <c r="BD2374" s="9"/>
      <c r="BE2374" s="9">
        <v>3798</v>
      </c>
      <c r="BF2374" s="9">
        <v>230.49764690000001</v>
      </c>
      <c r="BG2374" s="9"/>
      <c r="BH2374" s="9"/>
      <c r="BI2374" s="9">
        <v>2239.2850063006699</v>
      </c>
      <c r="BJ2374" s="9"/>
      <c r="BK2374" s="9"/>
      <c r="BL2374" s="9">
        <v>2076.7495177748101</v>
      </c>
      <c r="BM2374" s="9"/>
      <c r="BN2374" s="9">
        <v>2499.7858143611202</v>
      </c>
      <c r="BO2374" s="9"/>
      <c r="BP2374" s="9">
        <v>2141.1658588548999</v>
      </c>
      <c r="BQ2374" s="9">
        <v>3568.53369154334</v>
      </c>
      <c r="BR2374" s="9"/>
      <c r="BS2374" s="9">
        <v>2017.4519822121199</v>
      </c>
      <c r="BT2374" s="9"/>
      <c r="BU2374" s="9"/>
      <c r="BV2374" s="9"/>
      <c r="BW2374" s="9"/>
      <c r="BX2374" s="9">
        <v>4330</v>
      </c>
    </row>
    <row r="2375" spans="6:76" x14ac:dyDescent="0.2">
      <c r="F2375" s="14"/>
      <c r="AX2375" s="8" t="s">
        <v>5174</v>
      </c>
      <c r="AY2375" s="8" t="s">
        <v>5175</v>
      </c>
      <c r="AZ2375" s="8" t="s">
        <v>1623</v>
      </c>
      <c r="BA2375" s="9">
        <v>2764.5800785084198</v>
      </c>
      <c r="BB2375" s="9">
        <v>2240.2778191543798</v>
      </c>
      <c r="BC2375" s="9">
        <v>79.756309750381007</v>
      </c>
      <c r="BD2375" s="9"/>
      <c r="BE2375" s="9">
        <v>1815</v>
      </c>
      <c r="BF2375" s="9">
        <v>731.79417969999997</v>
      </c>
      <c r="BG2375" s="9"/>
      <c r="BH2375" s="9">
        <v>9308.1342015999999</v>
      </c>
      <c r="BI2375" s="9">
        <v>2819.72139842355</v>
      </c>
      <c r="BJ2375" s="9"/>
      <c r="BK2375" s="9">
        <v>1990.5556383087601</v>
      </c>
      <c r="BL2375" s="9">
        <v>2694.8031133918398</v>
      </c>
      <c r="BM2375" s="9"/>
      <c r="BN2375" s="9">
        <v>1113.1851761478899</v>
      </c>
      <c r="BO2375" s="9"/>
      <c r="BP2375" s="9">
        <v>1838.5605882869399</v>
      </c>
      <c r="BQ2375" s="9">
        <v>3484.8437402590398</v>
      </c>
      <c r="BR2375" s="9"/>
      <c r="BS2375" s="9">
        <v>1880.44839267051</v>
      </c>
      <c r="BT2375" s="9"/>
      <c r="BU2375" s="9"/>
      <c r="BV2375" s="9"/>
      <c r="BW2375" s="9">
        <v>3007.9145133124998</v>
      </c>
      <c r="BX2375" s="9">
        <v>2490</v>
      </c>
    </row>
    <row r="2376" spans="6:76" x14ac:dyDescent="0.2">
      <c r="F2376" s="14"/>
      <c r="AX2376" s="8" t="s">
        <v>5176</v>
      </c>
      <c r="AY2376" s="8" t="s">
        <v>5176</v>
      </c>
      <c r="AZ2376" s="8" t="s">
        <v>1640</v>
      </c>
      <c r="BA2376" s="9">
        <v>2240.5</v>
      </c>
      <c r="BB2376" s="9">
        <v>2240.5</v>
      </c>
      <c r="BC2376" s="9">
        <v>117.37246682583201</v>
      </c>
      <c r="BD2376" s="9">
        <v>4100</v>
      </c>
      <c r="BE2376" s="9">
        <v>381</v>
      </c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</row>
    <row r="2377" spans="6:76" x14ac:dyDescent="0.2">
      <c r="F2377" s="14"/>
      <c r="AX2377" s="8" t="s">
        <v>5177</v>
      </c>
      <c r="AY2377" s="8" t="s">
        <v>5178</v>
      </c>
      <c r="AZ2377" s="8" t="s">
        <v>1623</v>
      </c>
      <c r="BA2377" s="9">
        <v>2437.0110367939101</v>
      </c>
      <c r="BB2377" s="9">
        <v>2240.8591086582801</v>
      </c>
      <c r="BC2377" s="9">
        <v>44.453355093238002</v>
      </c>
      <c r="BD2377" s="9"/>
      <c r="BE2377" s="9">
        <v>1801</v>
      </c>
      <c r="BF2377" s="9">
        <v>652.33319010000002</v>
      </c>
      <c r="BG2377" s="9"/>
      <c r="BH2377" s="9">
        <v>1936.3894745</v>
      </c>
      <c r="BI2377" s="9">
        <v>2254.3416004845699</v>
      </c>
      <c r="BJ2377" s="9"/>
      <c r="BK2377" s="9"/>
      <c r="BL2377" s="9">
        <v>2227.3766168319798</v>
      </c>
      <c r="BM2377" s="9"/>
      <c r="BN2377" s="9">
        <v>3156.6290961648801</v>
      </c>
      <c r="BO2377" s="9">
        <v>2489.8179525</v>
      </c>
      <c r="BP2377" s="9"/>
      <c r="BQ2377" s="9"/>
      <c r="BR2377" s="9">
        <v>2854.5524912214</v>
      </c>
      <c r="BS2377" s="9">
        <v>1916.6349766537101</v>
      </c>
      <c r="BT2377" s="9">
        <v>1563.8383652529201</v>
      </c>
      <c r="BU2377" s="9"/>
      <c r="BV2377" s="9"/>
      <c r="BW2377" s="9">
        <v>3461.21867781746</v>
      </c>
      <c r="BX2377" s="9">
        <v>4930</v>
      </c>
    </row>
    <row r="2378" spans="6:76" x14ac:dyDescent="0.2">
      <c r="F2378" s="14"/>
      <c r="AX2378" s="8" t="s">
        <v>5179</v>
      </c>
      <c r="AY2378" s="8" t="s">
        <v>5180</v>
      </c>
      <c r="AZ2378" s="8" t="s">
        <v>1623</v>
      </c>
      <c r="BA2378" s="9">
        <v>2162.6750147205498</v>
      </c>
      <c r="BB2378" s="9">
        <v>2241.2519907270598</v>
      </c>
      <c r="BC2378" s="9">
        <v>57.295550741319602</v>
      </c>
      <c r="BD2378" s="9"/>
      <c r="BE2378" s="9">
        <v>1489</v>
      </c>
      <c r="BF2378" s="9">
        <v>92.952444760000006</v>
      </c>
      <c r="BG2378" s="9"/>
      <c r="BH2378" s="9"/>
      <c r="BI2378" s="9">
        <v>2399.41999560457</v>
      </c>
      <c r="BJ2378" s="9"/>
      <c r="BK2378" s="9"/>
      <c r="BL2378" s="9">
        <v>1391.14684269342</v>
      </c>
      <c r="BM2378" s="9">
        <v>2083.0839858495501</v>
      </c>
      <c r="BN2378" s="9">
        <v>1662.02809462031</v>
      </c>
      <c r="BO2378" s="9">
        <v>3250.7668344609101</v>
      </c>
      <c r="BP2378" s="9">
        <v>2568.05559152876</v>
      </c>
      <c r="BQ2378" s="9">
        <v>3648.69516730644</v>
      </c>
      <c r="BR2378" s="9"/>
      <c r="BS2378" s="9">
        <v>3244.3900266586802</v>
      </c>
      <c r="BT2378" s="9">
        <v>3863.5611931639601</v>
      </c>
      <c r="BU2378" s="9"/>
      <c r="BV2378" s="9"/>
      <c r="BW2378" s="9"/>
      <c r="BX2378" s="9">
        <v>259</v>
      </c>
    </row>
    <row r="2379" spans="6:76" x14ac:dyDescent="0.2">
      <c r="F2379" s="14"/>
      <c r="AX2379" s="8" t="s">
        <v>550</v>
      </c>
      <c r="AY2379" s="8" t="s">
        <v>5181</v>
      </c>
      <c r="AZ2379" s="8" t="s">
        <v>1623</v>
      </c>
      <c r="BA2379" s="9">
        <v>4085.4434883181102</v>
      </c>
      <c r="BB2379" s="9">
        <v>2243.2636197367101</v>
      </c>
      <c r="BC2379" s="9">
        <v>95.428771870716801</v>
      </c>
      <c r="BD2379" s="9"/>
      <c r="BE2379" s="9">
        <v>2037</v>
      </c>
      <c r="BF2379" s="9">
        <v>748.96073220000005</v>
      </c>
      <c r="BG2379" s="9"/>
      <c r="BH2379" s="9"/>
      <c r="BI2379" s="9">
        <v>4829.6649068982597</v>
      </c>
      <c r="BJ2379" s="9"/>
      <c r="BK2379" s="9">
        <v>2565.9743113895702</v>
      </c>
      <c r="BL2379" s="9">
        <v>2170.27215266338</v>
      </c>
      <c r="BM2379" s="9"/>
      <c r="BN2379" s="9">
        <v>12683.851614842601</v>
      </c>
      <c r="BO2379" s="9">
        <v>2108.7595403422301</v>
      </c>
      <c r="BP2379" s="9"/>
      <c r="BQ2379" s="9"/>
      <c r="BR2379" s="9"/>
      <c r="BS2379" s="9">
        <v>1903.696538035</v>
      </c>
      <c r="BT2379" s="9">
        <v>2316.2550868100402</v>
      </c>
      <c r="BU2379" s="9"/>
      <c r="BV2379" s="9"/>
      <c r="BW2379" s="9"/>
      <c r="BX2379" s="9">
        <v>9490</v>
      </c>
    </row>
    <row r="2380" spans="6:76" x14ac:dyDescent="0.2">
      <c r="F2380" s="14"/>
      <c r="AX2380" s="8" t="s">
        <v>584</v>
      </c>
      <c r="AY2380" s="8" t="s">
        <v>5182</v>
      </c>
      <c r="AZ2380" s="8" t="s">
        <v>1623</v>
      </c>
      <c r="BA2380" s="9">
        <v>2392.1817508539798</v>
      </c>
      <c r="BB2380" s="9">
        <v>2243.30389855355</v>
      </c>
      <c r="BC2380" s="9">
        <v>53.4298308819981</v>
      </c>
      <c r="BD2380" s="9"/>
      <c r="BE2380" s="9">
        <v>2995</v>
      </c>
      <c r="BF2380" s="9">
        <v>780.09412870000006</v>
      </c>
      <c r="BG2380" s="9">
        <v>493.693037</v>
      </c>
      <c r="BH2380" s="9"/>
      <c r="BI2380" s="9">
        <v>3578.0176039831599</v>
      </c>
      <c r="BJ2380" s="9">
        <v>5457.3368447590301</v>
      </c>
      <c r="BK2380" s="9">
        <v>2510.1860300594199</v>
      </c>
      <c r="BL2380" s="9">
        <v>2227.0776022336699</v>
      </c>
      <c r="BM2380" s="9"/>
      <c r="BN2380" s="9">
        <v>1849.10695236989</v>
      </c>
      <c r="BO2380" s="9"/>
      <c r="BP2380" s="9">
        <v>2259.53019487344</v>
      </c>
      <c r="BQ2380" s="9"/>
      <c r="BR2380" s="9"/>
      <c r="BS2380" s="9">
        <v>2107.3466299943002</v>
      </c>
      <c r="BT2380" s="9">
        <v>1988.7919862747999</v>
      </c>
      <c r="BU2380" s="9"/>
      <c r="BV2380" s="9"/>
      <c r="BW2380" s="9"/>
      <c r="BX2380" s="9">
        <v>2460</v>
      </c>
    </row>
    <row r="2381" spans="6:76" x14ac:dyDescent="0.2">
      <c r="F2381" s="14"/>
      <c r="AX2381" s="8" t="s">
        <v>1172</v>
      </c>
      <c r="AY2381" s="8" t="s">
        <v>1172</v>
      </c>
      <c r="AZ2381" s="8" t="s">
        <v>1640</v>
      </c>
      <c r="BA2381" s="9">
        <v>2248.7357416701898</v>
      </c>
      <c r="BB2381" s="9">
        <v>2246.2115310550698</v>
      </c>
      <c r="BC2381" s="9">
        <v>48.504999210038598</v>
      </c>
      <c r="BD2381" s="9">
        <v>2937</v>
      </c>
      <c r="BE2381" s="9">
        <v>4537</v>
      </c>
      <c r="BF2381" s="9">
        <v>251.73239359999999</v>
      </c>
      <c r="BG2381" s="9"/>
      <c r="BH2381" s="9"/>
      <c r="BI2381" s="9">
        <v>1407.9791336974899</v>
      </c>
      <c r="BJ2381" s="9"/>
      <c r="BK2381" s="9"/>
      <c r="BL2381" s="9">
        <v>2884.2890773812501</v>
      </c>
      <c r="BM2381" s="9"/>
      <c r="BN2381" s="9">
        <v>2207.1612077899799</v>
      </c>
      <c r="BO2381" s="9">
        <v>2364.4652801939201</v>
      </c>
      <c r="BP2381" s="9">
        <v>2246.2115310550698</v>
      </c>
      <c r="BQ2381" s="9"/>
      <c r="BR2381" s="9">
        <v>2437.0552051053201</v>
      </c>
      <c r="BS2381" s="9">
        <v>2233.1993295491102</v>
      </c>
      <c r="BT2381" s="9"/>
      <c r="BU2381" s="9"/>
      <c r="BV2381" s="9"/>
      <c r="BW2381" s="9"/>
      <c r="BX2381" s="9">
        <v>1230</v>
      </c>
    </row>
    <row r="2382" spans="6:76" x14ac:dyDescent="0.2">
      <c r="F2382" s="14"/>
      <c r="AX2382" s="8" t="s">
        <v>5183</v>
      </c>
      <c r="AY2382" s="8" t="s">
        <v>5184</v>
      </c>
      <c r="AZ2382" s="8" t="s">
        <v>1623</v>
      </c>
      <c r="BA2382" s="9">
        <v>3387.8358816169898</v>
      </c>
      <c r="BB2382" s="9">
        <v>2249.19197358065</v>
      </c>
      <c r="BC2382" s="9">
        <v>114.673062960754</v>
      </c>
      <c r="BD2382" s="9"/>
      <c r="BE2382" s="9">
        <v>1337</v>
      </c>
      <c r="BF2382" s="9">
        <v>1725.4642960000001</v>
      </c>
      <c r="BG2382" s="9">
        <v>598.05945199999996</v>
      </c>
      <c r="BH2382" s="9">
        <v>15858.281816000001</v>
      </c>
      <c r="BI2382" s="9">
        <v>1722.9383343459001</v>
      </c>
      <c r="BJ2382" s="9"/>
      <c r="BK2382" s="9">
        <v>2643.6857854569698</v>
      </c>
      <c r="BL2382" s="9">
        <v>2776.5247089895302</v>
      </c>
      <c r="BM2382" s="9"/>
      <c r="BN2382" s="9">
        <v>4592.9328735155304</v>
      </c>
      <c r="BO2382" s="9">
        <v>3262.00651187313</v>
      </c>
      <c r="BP2382" s="9"/>
      <c r="BQ2382" s="9">
        <v>3410.5251689925899</v>
      </c>
      <c r="BR2382" s="9"/>
      <c r="BS2382" s="9">
        <v>2249.19197358065</v>
      </c>
      <c r="BT2382" s="9"/>
      <c r="BU2382" s="9"/>
      <c r="BV2382" s="9">
        <v>2205.2555402666299</v>
      </c>
      <c r="BW2382" s="9"/>
      <c r="BX2382" s="9">
        <v>1660</v>
      </c>
    </row>
    <row r="2383" spans="6:76" x14ac:dyDescent="0.2">
      <c r="F2383" s="14"/>
      <c r="AX2383" s="8" t="s">
        <v>898</v>
      </c>
      <c r="AY2383" s="8" t="s">
        <v>5185</v>
      </c>
      <c r="AZ2383" s="8" t="s">
        <v>1623</v>
      </c>
      <c r="BA2383" s="9">
        <v>3121.3387784381098</v>
      </c>
      <c r="BB2383" s="9">
        <v>2250</v>
      </c>
      <c r="BC2383" s="9">
        <v>75.307083106659206</v>
      </c>
      <c r="BD2383" s="9"/>
      <c r="BE2383" s="9">
        <v>5685</v>
      </c>
      <c r="BF2383" s="9">
        <v>1122.8463099999999</v>
      </c>
      <c r="BG2383" s="9"/>
      <c r="BH2383" s="9">
        <v>1066.57113355</v>
      </c>
      <c r="BI2383" s="9">
        <v>1865.36243736905</v>
      </c>
      <c r="BJ2383" s="9">
        <v>7835.35154377651</v>
      </c>
      <c r="BK2383" s="9">
        <v>955.13845449993698</v>
      </c>
      <c r="BL2383" s="9">
        <v>4437.7930433214397</v>
      </c>
      <c r="BM2383" s="9"/>
      <c r="BN2383" s="9">
        <v>6997.2540139635303</v>
      </c>
      <c r="BO2383" s="9"/>
      <c r="BP2383" s="9">
        <v>1495.2491387369</v>
      </c>
      <c r="BQ2383" s="9"/>
      <c r="BR2383" s="9">
        <v>2533.4667577494101</v>
      </c>
      <c r="BS2383" s="9">
        <v>1576.9703463803201</v>
      </c>
      <c r="BT2383" s="9">
        <v>2756.4009403483801</v>
      </c>
      <c r="BU2383" s="9"/>
      <c r="BV2383" s="9"/>
      <c r="BW2383" s="9"/>
      <c r="BX2383" s="9">
        <v>2250</v>
      </c>
    </row>
    <row r="2384" spans="6:76" x14ac:dyDescent="0.2">
      <c r="F2384" s="14"/>
      <c r="AX2384" s="8" t="s">
        <v>5186</v>
      </c>
      <c r="AY2384" s="8" t="s">
        <v>5187</v>
      </c>
      <c r="AZ2384" s="8" t="s">
        <v>1623</v>
      </c>
      <c r="BA2384" s="9">
        <v>2042.7796425105</v>
      </c>
      <c r="BB2384" s="9">
        <v>2250.3145034342701</v>
      </c>
      <c r="BC2384" s="9">
        <v>61.037288838563299</v>
      </c>
      <c r="BD2384" s="9"/>
      <c r="BE2384" s="9">
        <v>1490</v>
      </c>
      <c r="BF2384" s="9">
        <v>175.72912299999999</v>
      </c>
      <c r="BG2384" s="9">
        <v>251.25860259999999</v>
      </c>
      <c r="BH2384" s="9"/>
      <c r="BI2384" s="9">
        <v>1349.7726252559601</v>
      </c>
      <c r="BJ2384" s="9"/>
      <c r="BK2384" s="9">
        <v>4823.9878574589002</v>
      </c>
      <c r="BL2384" s="9">
        <v>2335.646891026</v>
      </c>
      <c r="BM2384" s="9">
        <v>2865.6222236313101</v>
      </c>
      <c r="BN2384" s="9">
        <v>1021.77638855602</v>
      </c>
      <c r="BO2384" s="9">
        <v>2250.3145034342701</v>
      </c>
      <c r="BP2384" s="9">
        <v>2573.9134147698201</v>
      </c>
      <c r="BQ2384" s="9"/>
      <c r="BR2384" s="9"/>
      <c r="BS2384" s="9">
        <v>2396.7623359885001</v>
      </c>
      <c r="BT2384" s="9"/>
      <c r="BU2384" s="9"/>
      <c r="BV2384" s="9"/>
      <c r="BW2384" s="9">
        <v>3121.35138691572</v>
      </c>
      <c r="BX2384" s="9">
        <v>1900</v>
      </c>
    </row>
    <row r="2385" spans="6:76" x14ac:dyDescent="0.2">
      <c r="F2385" s="14"/>
      <c r="AX2385" s="8" t="s">
        <v>5188</v>
      </c>
      <c r="AY2385" s="8" t="s">
        <v>5189</v>
      </c>
      <c r="AZ2385" s="8" t="s">
        <v>1623</v>
      </c>
      <c r="BA2385" s="9">
        <v>3873.67249309318</v>
      </c>
      <c r="BB2385" s="9">
        <v>2252.8689323180502</v>
      </c>
      <c r="BC2385" s="9">
        <v>123.18596221932501</v>
      </c>
      <c r="BD2385" s="9"/>
      <c r="BE2385" s="9">
        <v>1607</v>
      </c>
      <c r="BF2385" s="9">
        <v>397.4943068</v>
      </c>
      <c r="BG2385" s="9"/>
      <c r="BH2385" s="9"/>
      <c r="BI2385" s="9">
        <v>1440.1605558403801</v>
      </c>
      <c r="BJ2385" s="9"/>
      <c r="BK2385" s="9">
        <v>2317.7239363312801</v>
      </c>
      <c r="BL2385" s="9">
        <v>6781.1382329917697</v>
      </c>
      <c r="BM2385" s="9">
        <v>3512.8108715697099</v>
      </c>
      <c r="BN2385" s="9">
        <v>1832.99982720203</v>
      </c>
      <c r="BO2385" s="9"/>
      <c r="BP2385" s="9">
        <v>2252.8689323180502</v>
      </c>
      <c r="BQ2385" s="9"/>
      <c r="BR2385" s="9">
        <v>2860.2797491209399</v>
      </c>
      <c r="BS2385" s="9">
        <v>2207.9210118507899</v>
      </c>
      <c r="BT2385" s="9"/>
      <c r="BU2385" s="9"/>
      <c r="BV2385" s="9"/>
      <c r="BW2385" s="9"/>
      <c r="BX2385" s="9">
        <v>17400</v>
      </c>
    </row>
    <row r="2386" spans="6:76" x14ac:dyDescent="0.2">
      <c r="F2386" s="14"/>
      <c r="AX2386" s="8" t="s">
        <v>5190</v>
      </c>
      <c r="AY2386" s="8" t="s">
        <v>5191</v>
      </c>
      <c r="AZ2386" s="8" t="s">
        <v>1623</v>
      </c>
      <c r="BA2386" s="9">
        <v>2393.1956636927898</v>
      </c>
      <c r="BB2386" s="9">
        <v>2254.1890875057602</v>
      </c>
      <c r="BC2386" s="9">
        <v>56.2421140255341</v>
      </c>
      <c r="BD2386" s="9"/>
      <c r="BE2386" s="9">
        <v>3631</v>
      </c>
      <c r="BF2386" s="9">
        <v>277.46441499999997</v>
      </c>
      <c r="BG2386" s="9">
        <v>1279.579197</v>
      </c>
      <c r="BH2386" s="9"/>
      <c r="BI2386" s="9">
        <v>2190.6687346477802</v>
      </c>
      <c r="BJ2386" s="9">
        <v>2317.7094403637402</v>
      </c>
      <c r="BK2386" s="9">
        <v>857.54558877134502</v>
      </c>
      <c r="BL2386" s="9">
        <v>3676.8491856003998</v>
      </c>
      <c r="BM2386" s="9"/>
      <c r="BN2386" s="9">
        <v>1674.7123353545301</v>
      </c>
      <c r="BO2386" s="9">
        <v>4396.9329455400102</v>
      </c>
      <c r="BP2386" s="9"/>
      <c r="BQ2386" s="9">
        <v>4438.3497721270196</v>
      </c>
      <c r="BR2386" s="9"/>
      <c r="BS2386" s="9">
        <v>2626.7804111134501</v>
      </c>
      <c r="BT2386" s="9"/>
      <c r="BU2386" s="9"/>
      <c r="BV2386" s="9">
        <v>1873.17253452775</v>
      </c>
      <c r="BW2386" s="9">
        <v>3371.9747316530102</v>
      </c>
      <c r="BX2386" s="9">
        <v>892</v>
      </c>
    </row>
    <row r="2387" spans="6:76" x14ac:dyDescent="0.2">
      <c r="F2387" s="14"/>
      <c r="AX2387" s="8" t="s">
        <v>5192</v>
      </c>
      <c r="AY2387" s="8" t="s">
        <v>5193</v>
      </c>
      <c r="AZ2387" s="8" t="s">
        <v>1623</v>
      </c>
      <c r="BA2387" s="9">
        <v>2217.4467370623902</v>
      </c>
      <c r="BB2387" s="9">
        <v>2257.1962110463601</v>
      </c>
      <c r="BC2387" s="9">
        <v>36.379794201874503</v>
      </c>
      <c r="BD2387" s="9"/>
      <c r="BE2387" s="9">
        <v>852</v>
      </c>
      <c r="BF2387" s="9">
        <v>866.74235520000002</v>
      </c>
      <c r="BG2387" s="9">
        <v>1233.3544460000001</v>
      </c>
      <c r="BH2387" s="9"/>
      <c r="BI2387" s="9">
        <v>3465.4269094041601</v>
      </c>
      <c r="BJ2387" s="9">
        <v>2654.3242052810201</v>
      </c>
      <c r="BK2387" s="9">
        <v>1944.62013360781</v>
      </c>
      <c r="BL2387" s="9">
        <v>2219.7741031988498</v>
      </c>
      <c r="BM2387" s="9"/>
      <c r="BN2387" s="9">
        <v>2697.9512915253699</v>
      </c>
      <c r="BO2387" s="9">
        <v>2255.04279494095</v>
      </c>
      <c r="BP2387" s="9">
        <v>2640.4840617806999</v>
      </c>
      <c r="BQ2387" s="9"/>
      <c r="BR2387" s="9"/>
      <c r="BS2387" s="9">
        <v>2257.1962110463601</v>
      </c>
      <c r="BT2387" s="9"/>
      <c r="BU2387" s="9"/>
      <c r="BV2387" s="9">
        <v>2689.8910698258201</v>
      </c>
      <c r="BW2387" s="9"/>
      <c r="BX2387" s="9">
        <v>3050</v>
      </c>
    </row>
    <row r="2388" spans="6:76" x14ac:dyDescent="0.2">
      <c r="F2388" s="14"/>
      <c r="AX2388" s="8" t="s">
        <v>706</v>
      </c>
      <c r="AY2388" s="8" t="s">
        <v>5194</v>
      </c>
      <c r="AZ2388" s="8" t="s">
        <v>1623</v>
      </c>
      <c r="BA2388" s="9">
        <v>2922.64278805515</v>
      </c>
      <c r="BB2388" s="9">
        <v>2258</v>
      </c>
      <c r="BC2388" s="9">
        <v>80.223592443718402</v>
      </c>
      <c r="BD2388" s="9"/>
      <c r="BE2388" s="9">
        <v>2258</v>
      </c>
      <c r="BF2388" s="9"/>
      <c r="BG2388" s="9"/>
      <c r="BH2388" s="9"/>
      <c r="BI2388" s="9"/>
      <c r="BJ2388" s="9"/>
      <c r="BK2388" s="9">
        <v>2317.7239363312801</v>
      </c>
      <c r="BL2388" s="9"/>
      <c r="BM2388" s="9"/>
      <c r="BN2388" s="9"/>
      <c r="BO2388" s="9">
        <v>2073.9525476207</v>
      </c>
      <c r="BP2388" s="9"/>
      <c r="BQ2388" s="9">
        <v>4284.9788879536</v>
      </c>
      <c r="BR2388" s="9"/>
      <c r="BS2388" s="9">
        <v>1578.21914738434</v>
      </c>
      <c r="BT2388" s="9"/>
      <c r="BU2388" s="9"/>
      <c r="BV2388" s="9"/>
      <c r="BW2388" s="9">
        <v>7549.6249970961499</v>
      </c>
      <c r="BX2388" s="9">
        <v>396</v>
      </c>
    </row>
    <row r="2389" spans="6:76" x14ac:dyDescent="0.2">
      <c r="F2389" s="14"/>
      <c r="AX2389" s="8" t="s">
        <v>5195</v>
      </c>
      <c r="AY2389" s="8" t="s">
        <v>5196</v>
      </c>
      <c r="AZ2389" s="8" t="s">
        <v>1623</v>
      </c>
      <c r="BA2389" s="9">
        <v>2907.76851335422</v>
      </c>
      <c r="BB2389" s="9">
        <v>2258.1985020765701</v>
      </c>
      <c r="BC2389" s="9">
        <v>83.239489758951805</v>
      </c>
      <c r="BD2389" s="9">
        <v>1513</v>
      </c>
      <c r="BE2389" s="9">
        <v>1984</v>
      </c>
      <c r="BF2389" s="9">
        <v>625.60123610000005</v>
      </c>
      <c r="BG2389" s="9"/>
      <c r="BH2389" s="9"/>
      <c r="BI2389" s="9">
        <v>5574.4714408026603</v>
      </c>
      <c r="BJ2389" s="9">
        <v>3707.9593767788401</v>
      </c>
      <c r="BK2389" s="9">
        <v>1568.4573136249601</v>
      </c>
      <c r="BL2389" s="9">
        <v>9224.7316391972108</v>
      </c>
      <c r="BM2389" s="9"/>
      <c r="BN2389" s="9">
        <v>1838.2191972496801</v>
      </c>
      <c r="BO2389" s="9">
        <v>2948.2735993688102</v>
      </c>
      <c r="BP2389" s="9">
        <v>2855.1113529753602</v>
      </c>
      <c r="BQ2389" s="9"/>
      <c r="BR2389" s="9"/>
      <c r="BS2389" s="9">
        <v>2532.3970041531402</v>
      </c>
      <c r="BT2389" s="9"/>
      <c r="BU2389" s="9"/>
      <c r="BV2389" s="9"/>
      <c r="BW2389" s="9"/>
      <c r="BX2389" s="9">
        <v>521</v>
      </c>
    </row>
    <row r="2390" spans="6:76" x14ac:dyDescent="0.2">
      <c r="F2390" s="14"/>
      <c r="AX2390" s="8" t="s">
        <v>5197</v>
      </c>
      <c r="AY2390" s="8" t="s">
        <v>5198</v>
      </c>
      <c r="AZ2390" s="8" t="s">
        <v>1623</v>
      </c>
      <c r="BA2390" s="9">
        <v>2377.2946506299299</v>
      </c>
      <c r="BB2390" s="9">
        <v>2259.17330501674</v>
      </c>
      <c r="BC2390" s="9">
        <v>41.923291666498997</v>
      </c>
      <c r="BD2390" s="9"/>
      <c r="BE2390" s="9">
        <v>2238</v>
      </c>
      <c r="BF2390" s="9">
        <v>1740.693115</v>
      </c>
      <c r="BG2390" s="9"/>
      <c r="BH2390" s="9"/>
      <c r="BI2390" s="9">
        <v>1330.1434132629499</v>
      </c>
      <c r="BJ2390" s="9"/>
      <c r="BK2390" s="9">
        <v>2444.9141834433999</v>
      </c>
      <c r="BL2390" s="9">
        <v>4229.6705820397701</v>
      </c>
      <c r="BM2390" s="9"/>
      <c r="BN2390" s="9">
        <v>2280.3466100334799</v>
      </c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</row>
    <row r="2391" spans="6:76" x14ac:dyDescent="0.2">
      <c r="F2391" s="14"/>
      <c r="AX2391" s="8" t="s">
        <v>5199</v>
      </c>
      <c r="AY2391" s="8" t="s">
        <v>5200</v>
      </c>
      <c r="AZ2391" s="8" t="s">
        <v>1623</v>
      </c>
      <c r="BA2391" s="9">
        <v>4110.1664360556697</v>
      </c>
      <c r="BB2391" s="9">
        <v>2260.5037598516601</v>
      </c>
      <c r="BC2391" s="9">
        <v>110.914154665282</v>
      </c>
      <c r="BD2391" s="9"/>
      <c r="BE2391" s="9"/>
      <c r="BF2391" s="9">
        <v>1420.7590909999999</v>
      </c>
      <c r="BG2391" s="9">
        <v>3566.4510260000002</v>
      </c>
      <c r="BH2391" s="9"/>
      <c r="BI2391" s="9">
        <v>2260.5037598516601</v>
      </c>
      <c r="BJ2391" s="9"/>
      <c r="BK2391" s="9">
        <v>603.41507054006604</v>
      </c>
      <c r="BL2391" s="9">
        <v>821.95190226686998</v>
      </c>
      <c r="BM2391" s="9">
        <v>13218.7123174265</v>
      </c>
      <c r="BN2391" s="9">
        <v>6879.3718853046103</v>
      </c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</row>
    <row r="2392" spans="6:76" x14ac:dyDescent="0.2">
      <c r="F2392" s="14"/>
      <c r="AX2392" s="8" t="s">
        <v>5201</v>
      </c>
      <c r="AY2392" s="8" t="s">
        <v>5202</v>
      </c>
      <c r="AZ2392" s="8" t="s">
        <v>1623</v>
      </c>
      <c r="BA2392" s="9">
        <v>2917.5525969645</v>
      </c>
      <c r="BB2392" s="9">
        <v>2262.6259254596698</v>
      </c>
      <c r="BC2392" s="9">
        <v>93.492697233341502</v>
      </c>
      <c r="BD2392" s="9"/>
      <c r="BE2392" s="9">
        <v>3492</v>
      </c>
      <c r="BF2392" s="9">
        <v>865.1909799</v>
      </c>
      <c r="BG2392" s="9"/>
      <c r="BH2392" s="9"/>
      <c r="BI2392" s="9">
        <v>1508.1073821633699</v>
      </c>
      <c r="BJ2392" s="9">
        <v>3880.7908464040502</v>
      </c>
      <c r="BK2392" s="9"/>
      <c r="BL2392" s="9">
        <v>2308.2966539895901</v>
      </c>
      <c r="BM2392" s="9"/>
      <c r="BN2392" s="9">
        <v>10016.526194600699</v>
      </c>
      <c r="BO2392" s="9"/>
      <c r="BP2392" s="9">
        <v>1250.16773219484</v>
      </c>
      <c r="BQ2392" s="9"/>
      <c r="BR2392" s="9"/>
      <c r="BS2392" s="9"/>
      <c r="BT2392" s="9">
        <v>2216.9551969297599</v>
      </c>
      <c r="BU2392" s="9"/>
      <c r="BV2392" s="9"/>
      <c r="BW2392" s="9">
        <v>3054.4909834627701</v>
      </c>
      <c r="BX2392" s="9">
        <v>583</v>
      </c>
    </row>
    <row r="2393" spans="6:76" x14ac:dyDescent="0.2">
      <c r="F2393" s="14"/>
      <c r="AX2393" s="8" t="s">
        <v>919</v>
      </c>
      <c r="AY2393" s="8" t="s">
        <v>5203</v>
      </c>
      <c r="AZ2393" s="8" t="s">
        <v>1623</v>
      </c>
      <c r="BA2393" s="9">
        <v>2964.5820813754399</v>
      </c>
      <c r="BB2393" s="9">
        <v>2263.0423910510799</v>
      </c>
      <c r="BC2393" s="9">
        <v>53.868213777894901</v>
      </c>
      <c r="BD2393" s="9"/>
      <c r="BE2393" s="9">
        <v>2870</v>
      </c>
      <c r="BF2393" s="9">
        <v>1443.4708619999999</v>
      </c>
      <c r="BG2393" s="9"/>
      <c r="BH2393" s="9">
        <v>1925.2008229999999</v>
      </c>
      <c r="BI2393" s="9">
        <v>3014.4669481043902</v>
      </c>
      <c r="BJ2393" s="9">
        <v>6996.84701237011</v>
      </c>
      <c r="BK2393" s="9">
        <v>1788.83586289661</v>
      </c>
      <c r="BL2393" s="9">
        <v>4290.2320328195701</v>
      </c>
      <c r="BM2393" s="9">
        <v>1730.08337492753</v>
      </c>
      <c r="BN2393" s="9">
        <v>4907.66762430995</v>
      </c>
      <c r="BO2393" s="9"/>
      <c r="BP2393" s="9">
        <v>1979.4543126870601</v>
      </c>
      <c r="BQ2393" s="9"/>
      <c r="BR2393" s="9"/>
      <c r="BS2393" s="9">
        <v>2010.2658137144001</v>
      </c>
      <c r="BT2393" s="9"/>
      <c r="BU2393" s="9"/>
      <c r="BV2393" s="9">
        <v>2263.0423910510799</v>
      </c>
      <c r="BW2393" s="9"/>
      <c r="BX2393" s="9">
        <v>3320</v>
      </c>
    </row>
    <row r="2394" spans="6:76" x14ac:dyDescent="0.2">
      <c r="F2394" s="14"/>
      <c r="AX2394" s="8" t="s">
        <v>5204</v>
      </c>
      <c r="AY2394" s="8" t="s">
        <v>5205</v>
      </c>
      <c r="AZ2394" s="8" t="s">
        <v>1623</v>
      </c>
      <c r="BA2394" s="9">
        <v>1941.0053619228399</v>
      </c>
      <c r="BB2394" s="9">
        <v>2263.6286627136301</v>
      </c>
      <c r="BC2394" s="9">
        <v>55.563806644560202</v>
      </c>
      <c r="BD2394" s="9"/>
      <c r="BE2394" s="9">
        <v>259</v>
      </c>
      <c r="BF2394" s="9">
        <v>282.31319669999999</v>
      </c>
      <c r="BG2394" s="9"/>
      <c r="BH2394" s="9"/>
      <c r="BI2394" s="9">
        <v>2453.67936453415</v>
      </c>
      <c r="BJ2394" s="9">
        <v>1748.0038949462901</v>
      </c>
      <c r="BK2394" s="9"/>
      <c r="BL2394" s="9">
        <v>915.75803200511496</v>
      </c>
      <c r="BM2394" s="9"/>
      <c r="BN2394" s="9">
        <v>1118.9787888691201</v>
      </c>
      <c r="BO2394" s="9">
        <v>2502.55672166153</v>
      </c>
      <c r="BP2394" s="9">
        <v>2114.82486444712</v>
      </c>
      <c r="BQ2394" s="9"/>
      <c r="BR2394" s="9">
        <v>2412.4324609801401</v>
      </c>
      <c r="BS2394" s="9">
        <v>2680.4082561719601</v>
      </c>
      <c r="BT2394" s="9"/>
      <c r="BU2394" s="9">
        <v>3527.8315031193702</v>
      </c>
      <c r="BV2394" s="9">
        <v>3176.7785900592899</v>
      </c>
      <c r="BW2394" s="9">
        <v>3074.5093934256902</v>
      </c>
      <c r="BX2394" s="9">
        <v>907</v>
      </c>
    </row>
    <row r="2395" spans="6:76" x14ac:dyDescent="0.2">
      <c r="F2395" s="14"/>
      <c r="AX2395" s="8" t="s">
        <v>995</v>
      </c>
      <c r="AY2395" s="8" t="s">
        <v>5206</v>
      </c>
      <c r="AZ2395" s="8" t="s">
        <v>1623</v>
      </c>
      <c r="BA2395" s="9">
        <v>2756.44141492688</v>
      </c>
      <c r="BB2395" s="9">
        <v>2265.9709570473001</v>
      </c>
      <c r="BC2395" s="9">
        <v>56.742311363483402</v>
      </c>
      <c r="BD2395" s="9"/>
      <c r="BE2395" s="9">
        <v>1304</v>
      </c>
      <c r="BF2395" s="9">
        <v>787.69359750000001</v>
      </c>
      <c r="BG2395" s="9"/>
      <c r="BH2395" s="9"/>
      <c r="BI2395" s="9">
        <v>3125.9208851292401</v>
      </c>
      <c r="BJ2395" s="9"/>
      <c r="BK2395" s="9">
        <v>2136.7412212478898</v>
      </c>
      <c r="BL2395" s="9">
        <v>2807.9988413701499</v>
      </c>
      <c r="BM2395" s="9"/>
      <c r="BN2395" s="9">
        <v>6853.1796806680504</v>
      </c>
      <c r="BO2395" s="9">
        <v>2183.6660974228598</v>
      </c>
      <c r="BP2395" s="9">
        <v>2082.9257297929498</v>
      </c>
      <c r="BQ2395" s="9"/>
      <c r="BR2395" s="9"/>
      <c r="BS2395" s="9">
        <v>2348.2758166717299</v>
      </c>
      <c r="BT2395" s="9">
        <v>2004.92037766673</v>
      </c>
      <c r="BU2395" s="9"/>
      <c r="BV2395" s="9"/>
      <c r="BW2395" s="9">
        <v>3371.9747316530102</v>
      </c>
      <c r="BX2395" s="9">
        <v>4070</v>
      </c>
    </row>
    <row r="2396" spans="6:76" x14ac:dyDescent="0.2">
      <c r="F2396" s="14"/>
      <c r="AX2396" s="8" t="s">
        <v>5207</v>
      </c>
      <c r="AY2396" s="8" t="s">
        <v>5208</v>
      </c>
      <c r="AZ2396" s="8" t="s">
        <v>1623</v>
      </c>
      <c r="BA2396" s="9">
        <v>2677.2096639874499</v>
      </c>
      <c r="BB2396" s="9">
        <v>2266.3230122199898</v>
      </c>
      <c r="BC2396" s="9">
        <v>83.5325107401259</v>
      </c>
      <c r="BD2396" s="9"/>
      <c r="BE2396" s="9">
        <v>7188</v>
      </c>
      <c r="BF2396" s="9">
        <v>566.40982919999999</v>
      </c>
      <c r="BG2396" s="9">
        <v>808.50201619999996</v>
      </c>
      <c r="BH2396" s="9"/>
      <c r="BI2396" s="9">
        <v>4761.2148899952399</v>
      </c>
      <c r="BJ2396" s="9"/>
      <c r="BK2396" s="9">
        <v>965.38955688861495</v>
      </c>
      <c r="BL2396" s="9">
        <v>4939.7533919481202</v>
      </c>
      <c r="BM2396" s="9"/>
      <c r="BN2396" s="9">
        <v>718.23904459182097</v>
      </c>
      <c r="BO2396" s="9">
        <v>2270.2598224450699</v>
      </c>
      <c r="BP2396" s="9">
        <v>2262.3862019949202</v>
      </c>
      <c r="BQ2396" s="9"/>
      <c r="BR2396" s="9"/>
      <c r="BS2396" s="9">
        <v>2291.9418866107198</v>
      </c>
      <c r="BT2396" s="9"/>
      <c r="BU2396" s="9"/>
      <c r="BV2396" s="9"/>
      <c r="BW2396" s="9"/>
      <c r="BX2396" s="9"/>
    </row>
    <row r="2397" spans="6:76" x14ac:dyDescent="0.2">
      <c r="F2397" s="14"/>
      <c r="AX2397" s="8" t="s">
        <v>1073</v>
      </c>
      <c r="AY2397" s="8" t="s">
        <v>5209</v>
      </c>
      <c r="AZ2397" s="8" t="s">
        <v>1623</v>
      </c>
      <c r="BA2397" s="9">
        <v>2328.89134307016</v>
      </c>
      <c r="BB2397" s="9">
        <v>2267.8767097929199</v>
      </c>
      <c r="BC2397" s="9">
        <v>6.6838242667967496</v>
      </c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>
        <v>2212.98268841546</v>
      </c>
      <c r="BQ2397" s="9"/>
      <c r="BR2397" s="9">
        <v>2505.8146310020902</v>
      </c>
      <c r="BS2397" s="9">
        <v>2267.8767097929199</v>
      </c>
      <c r="BT2397" s="9"/>
      <c r="BU2397" s="9"/>
      <c r="BV2397" s="9"/>
      <c r="BW2397" s="9"/>
      <c r="BX2397" s="9"/>
    </row>
    <row r="2398" spans="6:76" x14ac:dyDescent="0.2">
      <c r="F2398" s="14"/>
      <c r="AX2398" s="8" t="s">
        <v>5210</v>
      </c>
      <c r="AY2398" s="8" t="s">
        <v>5211</v>
      </c>
      <c r="AZ2398" s="8" t="s">
        <v>1623</v>
      </c>
      <c r="BA2398" s="9">
        <v>2593.3490261458101</v>
      </c>
      <c r="BB2398" s="9">
        <v>2268</v>
      </c>
      <c r="BC2398" s="9">
        <v>56.687384072921901</v>
      </c>
      <c r="BD2398" s="9">
        <v>2332</v>
      </c>
      <c r="BE2398" s="9">
        <v>2204</v>
      </c>
      <c r="BF2398" s="9">
        <v>382.5550599</v>
      </c>
      <c r="BG2398" s="9"/>
      <c r="BH2398" s="9"/>
      <c r="BI2398" s="9">
        <v>3575.0549434110999</v>
      </c>
      <c r="BJ2398" s="9">
        <v>4567.6110266501</v>
      </c>
      <c r="BK2398" s="9"/>
      <c r="BL2398" s="9">
        <v>3079.1073038917202</v>
      </c>
      <c r="BM2398" s="9">
        <v>5499.3907722221302</v>
      </c>
      <c r="BN2398" s="9">
        <v>4192.2775820842999</v>
      </c>
      <c r="BO2398" s="9">
        <v>2733.19960866361</v>
      </c>
      <c r="BP2398" s="9">
        <v>1732.2219728146899</v>
      </c>
      <c r="BQ2398" s="9"/>
      <c r="BR2398" s="9"/>
      <c r="BS2398" s="9">
        <v>1952.94856775527</v>
      </c>
      <c r="BT2398" s="9">
        <v>1594.5888283920301</v>
      </c>
      <c r="BU2398" s="9"/>
      <c r="BV2398" s="9">
        <v>1940.9307002564301</v>
      </c>
      <c r="BW2398" s="9"/>
      <c r="BX2398" s="9">
        <v>521</v>
      </c>
    </row>
    <row r="2399" spans="6:76" x14ac:dyDescent="0.2">
      <c r="F2399" s="14"/>
      <c r="AX2399" s="8" t="s">
        <v>562</v>
      </c>
      <c r="AY2399" s="8" t="s">
        <v>5212</v>
      </c>
      <c r="AZ2399" s="8" t="s">
        <v>1623</v>
      </c>
      <c r="BA2399" s="9">
        <v>2246.1347511737899</v>
      </c>
      <c r="BB2399" s="9">
        <v>2268.0182754933599</v>
      </c>
      <c r="BC2399" s="9">
        <v>41.895778563711801</v>
      </c>
      <c r="BD2399" s="9"/>
      <c r="BE2399" s="9">
        <v>2379</v>
      </c>
      <c r="BF2399" s="9">
        <v>590.03490720000002</v>
      </c>
      <c r="BG2399" s="9"/>
      <c r="BH2399" s="9"/>
      <c r="BI2399" s="9">
        <v>1917.8621801592899</v>
      </c>
      <c r="BJ2399" s="9"/>
      <c r="BK2399" s="9">
        <v>1335.2564260792799</v>
      </c>
      <c r="BL2399" s="9">
        <v>2161.3980367439499</v>
      </c>
      <c r="BM2399" s="9"/>
      <c r="BN2399" s="9">
        <v>1652.5632478253301</v>
      </c>
      <c r="BO2399" s="9"/>
      <c r="BP2399" s="9">
        <v>2725.1495722961499</v>
      </c>
      <c r="BQ2399" s="9">
        <v>4528.4806249856802</v>
      </c>
      <c r="BR2399" s="9"/>
      <c r="BS2399" s="9">
        <v>2427.83546780915</v>
      </c>
      <c r="BT2399" s="9">
        <v>2216.9551969297599</v>
      </c>
      <c r="BU2399" s="9"/>
      <c r="BV2399" s="9">
        <v>2319.0813540569602</v>
      </c>
      <c r="BW2399" s="9"/>
      <c r="BX2399" s="9">
        <v>2700</v>
      </c>
    </row>
    <row r="2400" spans="6:76" x14ac:dyDescent="0.2">
      <c r="F2400" s="14"/>
      <c r="AX2400" s="8" t="s">
        <v>5213</v>
      </c>
      <c r="AY2400" s="8" t="s">
        <v>5214</v>
      </c>
      <c r="AZ2400" s="8" t="s">
        <v>1623</v>
      </c>
      <c r="BA2400" s="9">
        <v>2462.9359550843901</v>
      </c>
      <c r="BB2400" s="9">
        <v>2269.6063778135599</v>
      </c>
      <c r="BC2400" s="9">
        <v>74.842984820779407</v>
      </c>
      <c r="BD2400" s="9"/>
      <c r="BE2400" s="9">
        <v>2558</v>
      </c>
      <c r="BF2400" s="9">
        <v>634.00837890000003</v>
      </c>
      <c r="BG2400" s="9"/>
      <c r="BH2400" s="9">
        <v>890.74457069000005</v>
      </c>
      <c r="BI2400" s="9">
        <v>1793.47041953808</v>
      </c>
      <c r="BJ2400" s="9">
        <v>2650.5322599584902</v>
      </c>
      <c r="BK2400" s="9">
        <v>2581.6985043366799</v>
      </c>
      <c r="BL2400" s="9">
        <v>6613.8207516247603</v>
      </c>
      <c r="BM2400" s="9"/>
      <c r="BN2400" s="9">
        <v>1981.21275562712</v>
      </c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</row>
    <row r="2401" spans="6:76" x14ac:dyDescent="0.2">
      <c r="F2401" s="14"/>
      <c r="AX2401" s="8" t="s">
        <v>5215</v>
      </c>
      <c r="AY2401" s="8" t="s">
        <v>5216</v>
      </c>
      <c r="AZ2401" s="8" t="s">
        <v>1623</v>
      </c>
      <c r="BA2401" s="9">
        <v>2680.1129824447098</v>
      </c>
      <c r="BB2401" s="9">
        <v>2269.6245283327498</v>
      </c>
      <c r="BC2401" s="9">
        <v>80.829769254467607</v>
      </c>
      <c r="BD2401" s="9">
        <v>2328</v>
      </c>
      <c r="BE2401" s="9">
        <v>2239</v>
      </c>
      <c r="BF2401" s="9">
        <v>313.04631130000001</v>
      </c>
      <c r="BG2401" s="9"/>
      <c r="BH2401" s="9"/>
      <c r="BI2401" s="9">
        <v>3763.07202459876</v>
      </c>
      <c r="BJ2401" s="9">
        <v>1438.47827032599</v>
      </c>
      <c r="BK2401" s="9">
        <v>2300.2490566655001</v>
      </c>
      <c r="BL2401" s="9">
        <v>3422.7744172142502</v>
      </c>
      <c r="BM2401" s="9"/>
      <c r="BN2401" s="9">
        <v>1239.71907331802</v>
      </c>
      <c r="BO2401" s="9">
        <v>2602.1311113172001</v>
      </c>
      <c r="BP2401" s="9">
        <v>1810.2647385241501</v>
      </c>
      <c r="BQ2401" s="9"/>
      <c r="BR2401" s="9"/>
      <c r="BS2401" s="9">
        <v>1804.6207860727</v>
      </c>
      <c r="BT2401" s="9"/>
      <c r="BU2401" s="9"/>
      <c r="BV2401" s="9"/>
      <c r="BW2401" s="9"/>
      <c r="BX2401" s="9">
        <v>8900</v>
      </c>
    </row>
    <row r="2402" spans="6:76" x14ac:dyDescent="0.2">
      <c r="F2402" s="14"/>
      <c r="AX2402" s="8" t="s">
        <v>951</v>
      </c>
      <c r="AY2402" s="8" t="s">
        <v>5217</v>
      </c>
      <c r="AZ2402" s="8" t="s">
        <v>1623</v>
      </c>
      <c r="BA2402" s="9">
        <v>2174.7736270113901</v>
      </c>
      <c r="BB2402" s="9">
        <v>2270.54829267988</v>
      </c>
      <c r="BC2402" s="9">
        <v>45.508189822703997</v>
      </c>
      <c r="BD2402" s="9"/>
      <c r="BE2402" s="9">
        <v>1739</v>
      </c>
      <c r="BF2402" s="9">
        <v>385.79870870000002</v>
      </c>
      <c r="BG2402" s="9"/>
      <c r="BH2402" s="9"/>
      <c r="BI2402" s="9">
        <v>3358.1386035871601</v>
      </c>
      <c r="BJ2402" s="9">
        <v>3008.9390058127201</v>
      </c>
      <c r="BK2402" s="9">
        <v>1749.2156329997699</v>
      </c>
      <c r="BL2402" s="9">
        <v>3654.12903261157</v>
      </c>
      <c r="BM2402" s="9"/>
      <c r="BN2402" s="9">
        <v>2422.4003097571299</v>
      </c>
      <c r="BO2402" s="9">
        <v>2972.70646406694</v>
      </c>
      <c r="BP2402" s="9">
        <v>1168.4935390632099</v>
      </c>
      <c r="BQ2402" s="9"/>
      <c r="BR2402" s="9">
        <v>2417.8981726632001</v>
      </c>
      <c r="BS2402" s="9">
        <v>2270.54829267988</v>
      </c>
      <c r="BT2402" s="9">
        <v>1765.84927812001</v>
      </c>
      <c r="BU2402" s="9"/>
      <c r="BV2402" s="9">
        <v>2072.10974516036</v>
      </c>
      <c r="BW2402" s="9">
        <v>3168.3776199488898</v>
      </c>
      <c r="BX2402" s="9">
        <v>468</v>
      </c>
    </row>
    <row r="2403" spans="6:76" x14ac:dyDescent="0.2">
      <c r="F2403" s="14"/>
      <c r="AX2403" s="8" t="s">
        <v>5218</v>
      </c>
      <c r="AY2403" s="8" t="s">
        <v>5219</v>
      </c>
      <c r="AZ2403" s="8" t="s">
        <v>1623</v>
      </c>
      <c r="BA2403" s="9">
        <v>4106.6173204021898</v>
      </c>
      <c r="BB2403" s="9">
        <v>2271.1796372477002</v>
      </c>
      <c r="BC2403" s="9">
        <v>137.5583995767</v>
      </c>
      <c r="BD2403" s="9"/>
      <c r="BE2403" s="9">
        <v>18707</v>
      </c>
      <c r="BF2403" s="9">
        <v>18.319355699999999</v>
      </c>
      <c r="BG2403" s="9"/>
      <c r="BH2403" s="9"/>
      <c r="BI2403" s="9">
        <v>265.49588375506602</v>
      </c>
      <c r="BJ2403" s="9">
        <v>2870.3664442232498</v>
      </c>
      <c r="BK2403" s="9">
        <v>5376.0152532310103</v>
      </c>
      <c r="BL2403" s="9">
        <v>523.26250565134103</v>
      </c>
      <c r="BM2403" s="9"/>
      <c r="BN2403" s="9"/>
      <c r="BO2403" s="9"/>
      <c r="BP2403" s="9">
        <v>4756.70708404784</v>
      </c>
      <c r="BQ2403" s="9"/>
      <c r="BR2403" s="9"/>
      <c r="BS2403" s="9"/>
      <c r="BT2403" s="9">
        <v>1671.9928302721401</v>
      </c>
      <c r="BU2403" s="9"/>
      <c r="BV2403" s="9">
        <v>6548.0138471411901</v>
      </c>
      <c r="BW2403" s="9"/>
      <c r="BX2403" s="9">
        <v>329</v>
      </c>
    </row>
    <row r="2404" spans="6:76" x14ac:dyDescent="0.2">
      <c r="F2404" s="14"/>
      <c r="AX2404" s="8" t="s">
        <v>5220</v>
      </c>
      <c r="AY2404" s="8" t="s">
        <v>5221</v>
      </c>
      <c r="AZ2404" s="8" t="s">
        <v>1623</v>
      </c>
      <c r="BA2404" s="9">
        <v>2396.89311803179</v>
      </c>
      <c r="BB2404" s="9">
        <v>2272.1810766978901</v>
      </c>
      <c r="BC2404" s="9">
        <v>48.444689726092598</v>
      </c>
      <c r="BD2404" s="9"/>
      <c r="BE2404" s="9">
        <v>1336</v>
      </c>
      <c r="BF2404" s="9">
        <v>736.02377279999996</v>
      </c>
      <c r="BG2404" s="9"/>
      <c r="BH2404" s="9">
        <v>1475.4645659</v>
      </c>
      <c r="BI2404" s="9">
        <v>2522.2111002246202</v>
      </c>
      <c r="BJ2404" s="9"/>
      <c r="BK2404" s="9">
        <v>1483.5079468097199</v>
      </c>
      <c r="BL2404" s="9">
        <v>4337.2512829042198</v>
      </c>
      <c r="BM2404" s="9"/>
      <c r="BN2404" s="9">
        <v>4349.7812969435199</v>
      </c>
      <c r="BO2404" s="9">
        <v>2159.7386373801301</v>
      </c>
      <c r="BP2404" s="9">
        <v>2142.1077899914999</v>
      </c>
      <c r="BQ2404" s="9">
        <v>3417.1068674716198</v>
      </c>
      <c r="BR2404" s="9"/>
      <c r="BS2404" s="9">
        <v>2384.6235160156598</v>
      </c>
      <c r="BT2404" s="9"/>
      <c r="BU2404" s="9"/>
      <c r="BV2404" s="9">
        <v>3272.6763814307401</v>
      </c>
      <c r="BW2404" s="9">
        <v>2988.0104945732701</v>
      </c>
      <c r="BX2404" s="9">
        <v>952</v>
      </c>
    </row>
    <row r="2405" spans="6:76" x14ac:dyDescent="0.2">
      <c r="F2405" s="14"/>
      <c r="AX2405" s="8" t="s">
        <v>5222</v>
      </c>
      <c r="AY2405" s="8" t="s">
        <v>5223</v>
      </c>
      <c r="AZ2405" s="8" t="s">
        <v>1623</v>
      </c>
      <c r="BA2405" s="9">
        <v>1763.3692948610701</v>
      </c>
      <c r="BB2405" s="9">
        <v>2273.8172990840699</v>
      </c>
      <c r="BC2405" s="9">
        <v>68.608120729477704</v>
      </c>
      <c r="BD2405" s="9"/>
      <c r="BE2405" s="9"/>
      <c r="BF2405" s="9">
        <v>130.49546770000001</v>
      </c>
      <c r="BG2405" s="9"/>
      <c r="BH2405" s="9"/>
      <c r="BI2405" s="9">
        <v>1047.3138856573</v>
      </c>
      <c r="BJ2405" s="9"/>
      <c r="BK2405" s="9"/>
      <c r="BL2405" s="9"/>
      <c r="BM2405" s="9"/>
      <c r="BN2405" s="9"/>
      <c r="BO2405" s="9">
        <v>2551.5117099413301</v>
      </c>
      <c r="BP2405" s="9">
        <v>2273.8172990840699</v>
      </c>
      <c r="BQ2405" s="9"/>
      <c r="BR2405" s="9"/>
      <c r="BS2405" s="9">
        <v>2434.6002885788398</v>
      </c>
      <c r="BT2405" s="9"/>
      <c r="BU2405" s="9"/>
      <c r="BV2405" s="9">
        <v>3401.84641306596</v>
      </c>
      <c r="BW2405" s="9"/>
      <c r="BX2405" s="9">
        <v>504</v>
      </c>
    </row>
    <row r="2406" spans="6:76" x14ac:dyDescent="0.2">
      <c r="F2406" s="14"/>
      <c r="AX2406" s="8" t="s">
        <v>5224</v>
      </c>
      <c r="AY2406" s="8" t="s">
        <v>5225</v>
      </c>
      <c r="AZ2406" s="8" t="s">
        <v>1623</v>
      </c>
      <c r="BA2406" s="9">
        <v>2195.4668361838199</v>
      </c>
      <c r="BB2406" s="9">
        <v>2274.3187840749001</v>
      </c>
      <c r="BC2406" s="9">
        <v>36.101947849049502</v>
      </c>
      <c r="BD2406" s="9"/>
      <c r="BE2406" s="9">
        <v>2583</v>
      </c>
      <c r="BF2406" s="9">
        <v>724.59648370000002</v>
      </c>
      <c r="BG2406" s="9"/>
      <c r="BH2406" s="9"/>
      <c r="BI2406" s="9">
        <v>2274.3187840749001</v>
      </c>
      <c r="BJ2406" s="9">
        <v>3137.3844461592198</v>
      </c>
      <c r="BK2406" s="9">
        <v>2201.7305319398001</v>
      </c>
      <c r="BL2406" s="9">
        <v>2590.1347435934499</v>
      </c>
      <c r="BM2406" s="9"/>
      <c r="BN2406" s="9">
        <v>857.29269302710702</v>
      </c>
      <c r="BO2406" s="9">
        <v>2254.4481293065601</v>
      </c>
      <c r="BP2406" s="9">
        <v>2481.4741902568699</v>
      </c>
      <c r="BQ2406" s="9"/>
      <c r="BR2406" s="9"/>
      <c r="BS2406" s="9">
        <v>2273.2204579822401</v>
      </c>
      <c r="BT2406" s="9"/>
      <c r="BU2406" s="9"/>
      <c r="BV2406" s="9">
        <v>2609.7265342819801</v>
      </c>
      <c r="BW2406" s="9">
        <v>3303.74187606757</v>
      </c>
      <c r="BX2406" s="9">
        <v>1250</v>
      </c>
    </row>
    <row r="2407" spans="6:76" x14ac:dyDescent="0.2">
      <c r="F2407" s="14"/>
      <c r="AX2407" s="8" t="s">
        <v>1161</v>
      </c>
      <c r="AY2407" s="8" t="s">
        <v>5226</v>
      </c>
      <c r="AZ2407" s="8" t="s">
        <v>1623</v>
      </c>
      <c r="BA2407" s="9">
        <v>2732.3740466546501</v>
      </c>
      <c r="BB2407" s="9">
        <v>2274.5269700171102</v>
      </c>
      <c r="BC2407" s="9">
        <v>75.0306440469531</v>
      </c>
      <c r="BD2407" s="9"/>
      <c r="BE2407" s="9">
        <v>3137</v>
      </c>
      <c r="BF2407" s="9">
        <v>1423.969918</v>
      </c>
      <c r="BG2407" s="9"/>
      <c r="BH2407" s="9"/>
      <c r="BI2407" s="9">
        <v>2406.3236878673301</v>
      </c>
      <c r="BJ2407" s="9">
        <v>8169.9223046847801</v>
      </c>
      <c r="BK2407" s="9"/>
      <c r="BL2407" s="9">
        <v>2142.7302521668998</v>
      </c>
      <c r="BM2407" s="9"/>
      <c r="BN2407" s="9">
        <v>1241.75353347807</v>
      </c>
      <c r="BO2407" s="9"/>
      <c r="BP2407" s="9">
        <v>1900.00780219341</v>
      </c>
      <c r="BQ2407" s="9"/>
      <c r="BR2407" s="9">
        <v>2740.6815812402601</v>
      </c>
      <c r="BS2407" s="9"/>
      <c r="BT2407" s="9"/>
      <c r="BU2407" s="9"/>
      <c r="BV2407" s="9"/>
      <c r="BW2407" s="9">
        <v>3121.35138691572</v>
      </c>
      <c r="BX2407" s="9">
        <v>1040</v>
      </c>
    </row>
    <row r="2408" spans="6:76" x14ac:dyDescent="0.2">
      <c r="F2408" s="14"/>
      <c r="AX2408" s="8" t="s">
        <v>5227</v>
      </c>
      <c r="AY2408" s="8" t="s">
        <v>5227</v>
      </c>
      <c r="AZ2408" s="8" t="s">
        <v>1623</v>
      </c>
      <c r="BA2408" s="9">
        <v>2480.8993870069198</v>
      </c>
      <c r="BB2408" s="9">
        <v>2274.77040032382</v>
      </c>
      <c r="BC2408" s="9">
        <v>36.0415500010958</v>
      </c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>
        <v>2274.77040032382</v>
      </c>
      <c r="BQ2408" s="9">
        <v>3460.1177292244402</v>
      </c>
      <c r="BR2408" s="9"/>
      <c r="BS2408" s="9">
        <v>1707.81003147249</v>
      </c>
      <c r="BT2408" s="9"/>
      <c r="BU2408" s="9"/>
      <c r="BV2408" s="9"/>
      <c r="BW2408" s="9"/>
      <c r="BX2408" s="9"/>
    </row>
    <row r="2409" spans="6:76" x14ac:dyDescent="0.2">
      <c r="F2409" s="14"/>
      <c r="AX2409" s="8" t="s">
        <v>5228</v>
      </c>
      <c r="AY2409" s="8" t="s">
        <v>5229</v>
      </c>
      <c r="AZ2409" s="8" t="s">
        <v>1623</v>
      </c>
      <c r="BA2409" s="9">
        <v>2484.8096588840799</v>
      </c>
      <c r="BB2409" s="9">
        <v>2276.1742128044102</v>
      </c>
      <c r="BC2409" s="9">
        <v>72.073690606023405</v>
      </c>
      <c r="BD2409" s="9"/>
      <c r="BE2409" s="9">
        <v>1347</v>
      </c>
      <c r="BF2409" s="9">
        <v>659.65557209999997</v>
      </c>
      <c r="BG2409" s="9"/>
      <c r="BH2409" s="9"/>
      <c r="BI2409" s="9">
        <v>2276.1742128044102</v>
      </c>
      <c r="BJ2409" s="9"/>
      <c r="BK2409" s="9">
        <v>3324.6315130828398</v>
      </c>
      <c r="BL2409" s="9">
        <v>3095.1303061736999</v>
      </c>
      <c r="BM2409" s="9">
        <v>2076.5708038695202</v>
      </c>
      <c r="BN2409" s="9">
        <v>7131.2374930721298</v>
      </c>
      <c r="BO2409" s="9">
        <v>2554.2320547372401</v>
      </c>
      <c r="BP2409" s="9"/>
      <c r="BQ2409" s="9"/>
      <c r="BR2409" s="9"/>
      <c r="BS2409" s="9">
        <v>1790.5477576030601</v>
      </c>
      <c r="BT2409" s="9"/>
      <c r="BU2409" s="9"/>
      <c r="BV2409" s="9">
        <v>2609.7265342819801</v>
      </c>
      <c r="BW2409" s="9"/>
      <c r="BX2409" s="9">
        <v>468</v>
      </c>
    </row>
    <row r="2410" spans="6:76" x14ac:dyDescent="0.2">
      <c r="F2410" s="14"/>
      <c r="AX2410" s="8" t="s">
        <v>814</v>
      </c>
      <c r="AY2410" s="8" t="s">
        <v>814</v>
      </c>
      <c r="AZ2410" s="8" t="s">
        <v>1640</v>
      </c>
      <c r="BA2410" s="9">
        <v>2532.4744343277298</v>
      </c>
      <c r="BB2410" s="9">
        <v>2276.4209624353002</v>
      </c>
      <c r="BC2410" s="9">
        <v>41.849728186463899</v>
      </c>
      <c r="BD2410" s="9"/>
      <c r="BE2410" s="9">
        <v>1654</v>
      </c>
      <c r="BF2410" s="9">
        <v>1497.5316620000001</v>
      </c>
      <c r="BG2410" s="9"/>
      <c r="BH2410" s="9"/>
      <c r="BI2410" s="9">
        <v>4467.7249808516099</v>
      </c>
      <c r="BJ2410" s="9">
        <v>2880.2892910428</v>
      </c>
      <c r="BK2410" s="9">
        <v>1536.3250372838199</v>
      </c>
      <c r="BL2410" s="9">
        <v>1741.6560569420101</v>
      </c>
      <c r="BM2410" s="9"/>
      <c r="BN2410" s="9">
        <v>3571.9246520331799</v>
      </c>
      <c r="BO2410" s="9">
        <v>2545.4235426696</v>
      </c>
      <c r="BP2410" s="9"/>
      <c r="BQ2410" s="9">
        <v>4486.4375677854096</v>
      </c>
      <c r="BR2410" s="9">
        <v>2450.7644935141002</v>
      </c>
      <c r="BS2410" s="9">
        <v>2102.0774313564898</v>
      </c>
      <c r="BT2410" s="9"/>
      <c r="BU2410" s="9"/>
      <c r="BV2410" s="9">
        <v>2072.10974516036</v>
      </c>
      <c r="BW2410" s="9">
        <v>3168.3776199488898</v>
      </c>
      <c r="BX2410" s="9">
        <v>1280</v>
      </c>
    </row>
    <row r="2411" spans="6:76" x14ac:dyDescent="0.2">
      <c r="F2411" s="14"/>
      <c r="AX2411" s="8" t="s">
        <v>5230</v>
      </c>
      <c r="AY2411" s="8" t="s">
        <v>5231</v>
      </c>
      <c r="AZ2411" s="8" t="s">
        <v>1623</v>
      </c>
      <c r="BA2411" s="9">
        <v>2231.88198913416</v>
      </c>
      <c r="BB2411" s="9">
        <v>2277.2297970218501</v>
      </c>
      <c r="BC2411" s="9">
        <v>58.249041720077301</v>
      </c>
      <c r="BD2411" s="9"/>
      <c r="BE2411" s="9">
        <v>952</v>
      </c>
      <c r="BF2411" s="9">
        <v>49.068106299999997</v>
      </c>
      <c r="BG2411" s="9"/>
      <c r="BH2411" s="9"/>
      <c r="BI2411" s="9"/>
      <c r="BJ2411" s="9"/>
      <c r="BK2411" s="9"/>
      <c r="BL2411" s="9">
        <v>1125.2661090286999</v>
      </c>
      <c r="BM2411" s="9"/>
      <c r="BN2411" s="9">
        <v>1338.82898804</v>
      </c>
      <c r="BO2411" s="9">
        <v>3088.2008706698098</v>
      </c>
      <c r="BP2411" s="9">
        <v>3036.5972007259902</v>
      </c>
      <c r="BQ2411" s="9">
        <v>4695.7746369143097</v>
      </c>
      <c r="BR2411" s="9"/>
      <c r="BS2411" s="9">
        <v>2277.2297970218501</v>
      </c>
      <c r="BT2411" s="9"/>
      <c r="BU2411" s="9"/>
      <c r="BV2411" s="9">
        <v>2123.2451883123799</v>
      </c>
      <c r="BW2411" s="9">
        <v>3054.4909834627701</v>
      </c>
      <c r="BX2411" s="9">
        <v>2810</v>
      </c>
    </row>
    <row r="2412" spans="6:76" x14ac:dyDescent="0.2">
      <c r="F2412" s="14"/>
      <c r="AX2412" s="8" t="s">
        <v>5232</v>
      </c>
      <c r="AY2412" s="8" t="s">
        <v>5233</v>
      </c>
      <c r="AZ2412" s="8" t="s">
        <v>1623</v>
      </c>
      <c r="BA2412" s="9">
        <v>2834.1231021018202</v>
      </c>
      <c r="BB2412" s="9">
        <v>2277.3393900072401</v>
      </c>
      <c r="BC2412" s="9">
        <v>85.176294691474496</v>
      </c>
      <c r="BD2412" s="9"/>
      <c r="BE2412" s="9">
        <v>2709</v>
      </c>
      <c r="BF2412" s="9">
        <v>1598.5708050000001</v>
      </c>
      <c r="BG2412" s="9"/>
      <c r="BH2412" s="9">
        <v>2038.6800369</v>
      </c>
      <c r="BI2412" s="9">
        <v>1829.57924862959</v>
      </c>
      <c r="BJ2412" s="9"/>
      <c r="BK2412" s="9">
        <v>2704.29125519628</v>
      </c>
      <c r="BL2412" s="9">
        <v>2515.99874311448</v>
      </c>
      <c r="BM2412" s="9">
        <v>3622.8900783354002</v>
      </c>
      <c r="BN2412" s="9">
        <v>9289.7983943175805</v>
      </c>
      <c r="BO2412" s="9"/>
      <c r="BP2412" s="9">
        <v>1360.4224595249</v>
      </c>
      <c r="BQ2412" s="9"/>
      <c r="BR2412" s="9"/>
      <c r="BS2412" s="9"/>
      <c r="BT2412" s="9"/>
      <c r="BU2412" s="9"/>
      <c r="BV2412" s="9"/>
      <c r="BW2412" s="9"/>
      <c r="BX2412" s="9">
        <v>672</v>
      </c>
    </row>
    <row r="2413" spans="6:76" x14ac:dyDescent="0.2">
      <c r="F2413" s="14"/>
      <c r="AX2413" s="8" t="s">
        <v>5234</v>
      </c>
      <c r="AY2413" s="8" t="s">
        <v>5235</v>
      </c>
      <c r="AZ2413" s="8" t="s">
        <v>1623</v>
      </c>
      <c r="BA2413" s="9">
        <v>2725.46781023833</v>
      </c>
      <c r="BB2413" s="9">
        <v>2277.9205765901602</v>
      </c>
      <c r="BC2413" s="9">
        <v>70.580640664561699</v>
      </c>
      <c r="BD2413" s="9"/>
      <c r="BE2413" s="9">
        <v>4316</v>
      </c>
      <c r="BF2413" s="9">
        <v>8.8060112630000003</v>
      </c>
      <c r="BG2413" s="9"/>
      <c r="BH2413" s="9"/>
      <c r="BI2413" s="9"/>
      <c r="BJ2413" s="9"/>
      <c r="BK2413" s="9"/>
      <c r="BL2413" s="9"/>
      <c r="BM2413" s="9"/>
      <c r="BN2413" s="9"/>
      <c r="BO2413" s="9"/>
      <c r="BP2413" s="9">
        <v>2028.7305556168899</v>
      </c>
      <c r="BQ2413" s="9"/>
      <c r="BR2413" s="9"/>
      <c r="BS2413" s="9">
        <v>2214.56802971363</v>
      </c>
      <c r="BT2413" s="9">
        <v>6316.7419446317999</v>
      </c>
      <c r="BU2413" s="9">
        <v>3735.9337809038202</v>
      </c>
      <c r="BV2413" s="9">
        <v>2277.9205765901602</v>
      </c>
      <c r="BW2413" s="9">
        <v>3074.5093934256902</v>
      </c>
      <c r="BX2413" s="9">
        <v>556</v>
      </c>
    </row>
    <row r="2414" spans="6:76" x14ac:dyDescent="0.2">
      <c r="F2414" s="14"/>
      <c r="AX2414" s="8" t="s">
        <v>1353</v>
      </c>
      <c r="AY2414" s="8" t="s">
        <v>1353</v>
      </c>
      <c r="AZ2414" s="8" t="s">
        <v>1640</v>
      </c>
      <c r="BA2414" s="9">
        <v>3500.4530011219599</v>
      </c>
      <c r="BB2414" s="9">
        <v>2278.6821857111199</v>
      </c>
      <c r="BC2414" s="9">
        <v>86.526934200801506</v>
      </c>
      <c r="BD2414" s="9"/>
      <c r="BE2414" s="9">
        <v>7105</v>
      </c>
      <c r="BF2414" s="9">
        <v>1243.284594</v>
      </c>
      <c r="BG2414" s="9"/>
      <c r="BH2414" s="9"/>
      <c r="BI2414" s="9">
        <v>951.59253289222704</v>
      </c>
      <c r="BJ2414" s="9">
        <v>7379.2771978888604</v>
      </c>
      <c r="BK2414" s="9"/>
      <c r="BL2414" s="9">
        <v>1009.48390452846</v>
      </c>
      <c r="BM2414" s="9"/>
      <c r="BN2414" s="9">
        <v>3314.0797774222301</v>
      </c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</row>
    <row r="2415" spans="6:76" x14ac:dyDescent="0.2">
      <c r="F2415" s="14"/>
      <c r="AX2415" s="8" t="s">
        <v>5236</v>
      </c>
      <c r="AY2415" s="8" t="s">
        <v>5237</v>
      </c>
      <c r="AZ2415" s="8" t="s">
        <v>1623</v>
      </c>
      <c r="BA2415" s="9">
        <v>3159.04505997975</v>
      </c>
      <c r="BB2415" s="9">
        <v>2280.0918935834202</v>
      </c>
      <c r="BC2415" s="9">
        <v>66.478838680030805</v>
      </c>
      <c r="BD2415" s="9"/>
      <c r="BE2415" s="9">
        <v>6485</v>
      </c>
      <c r="BF2415" s="9">
        <v>820.69160729999999</v>
      </c>
      <c r="BG2415" s="9"/>
      <c r="BH2415" s="9">
        <v>6774.6975634</v>
      </c>
      <c r="BI2415" s="9">
        <v>1465.9082001362301</v>
      </c>
      <c r="BJ2415" s="9"/>
      <c r="BK2415" s="9">
        <v>965.38955688861495</v>
      </c>
      <c r="BL2415" s="9">
        <v>5171.2494863319398</v>
      </c>
      <c r="BM2415" s="9"/>
      <c r="BN2415" s="9"/>
      <c r="BO2415" s="9">
        <v>2156.9357860762898</v>
      </c>
      <c r="BP2415" s="9"/>
      <c r="BQ2415" s="9">
        <v>3479.8894305466501</v>
      </c>
      <c r="BR2415" s="9"/>
      <c r="BS2415" s="9">
        <v>2899.6856363205602</v>
      </c>
      <c r="BT2415" s="9">
        <v>2249.9564991935399</v>
      </c>
      <c r="BU2415" s="9"/>
      <c r="BV2415" s="9">
        <v>2280.0918935834202</v>
      </c>
      <c r="BW2415" s="9"/>
      <c r="BX2415" s="9"/>
    </row>
    <row r="2416" spans="6:76" x14ac:dyDescent="0.2">
      <c r="F2416" s="14"/>
      <c r="AX2416" s="8" t="s">
        <v>5238</v>
      </c>
      <c r="AY2416" s="8" t="s">
        <v>5239</v>
      </c>
      <c r="AZ2416" s="8" t="s">
        <v>1623</v>
      </c>
      <c r="BA2416" s="9">
        <v>2281.3807072095001</v>
      </c>
      <c r="BB2416" s="9">
        <v>2281.3807072095001</v>
      </c>
      <c r="BC2416" s="9">
        <v>140.87824166385099</v>
      </c>
      <c r="BD2416" s="9"/>
      <c r="BE2416" s="9">
        <v>4554</v>
      </c>
      <c r="BF2416" s="9">
        <v>8.7614144189999994</v>
      </c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</row>
    <row r="2417" spans="6:76" x14ac:dyDescent="0.2">
      <c r="F2417" s="14"/>
      <c r="AX2417" s="8" t="s">
        <v>5240</v>
      </c>
      <c r="AY2417" s="8" t="s">
        <v>5241</v>
      </c>
      <c r="AZ2417" s="8" t="s">
        <v>1623</v>
      </c>
      <c r="BA2417" s="9">
        <v>5643.1605622643301</v>
      </c>
      <c r="BB2417" s="9">
        <v>2282.2634660150002</v>
      </c>
      <c r="BC2417" s="9">
        <v>198.49939863365401</v>
      </c>
      <c r="BD2417" s="9"/>
      <c r="BE2417" s="9">
        <v>44057</v>
      </c>
      <c r="BF2417" s="9">
        <v>1434.565969</v>
      </c>
      <c r="BG2417" s="9"/>
      <c r="BH2417" s="9"/>
      <c r="BI2417" s="9">
        <v>3713.4975124663101</v>
      </c>
      <c r="BJ2417" s="9">
        <v>1435.60727568283</v>
      </c>
      <c r="BK2417" s="9">
        <v>3275.2333511633401</v>
      </c>
      <c r="BL2417" s="9">
        <v>1727.5427861655401</v>
      </c>
      <c r="BM2417" s="9">
        <v>8053.1893560304097</v>
      </c>
      <c r="BN2417" s="9">
        <v>2263.69799256026</v>
      </c>
      <c r="BO2417" s="9">
        <v>2300.8289394697299</v>
      </c>
      <c r="BP2417" s="9">
        <v>2130.8099852954902</v>
      </c>
      <c r="BQ2417" s="9"/>
      <c r="BR2417" s="9">
        <v>2456.2541901607001</v>
      </c>
      <c r="BS2417" s="9">
        <v>1807.18170875808</v>
      </c>
      <c r="BT2417" s="9"/>
      <c r="BU2417" s="9"/>
      <c r="BV2417" s="9"/>
      <c r="BW2417" s="9">
        <v>3880.8388049479099</v>
      </c>
      <c r="BX2417" s="9">
        <v>468</v>
      </c>
    </row>
    <row r="2418" spans="6:76" x14ac:dyDescent="0.2">
      <c r="F2418" s="14"/>
      <c r="AX2418" s="8" t="s">
        <v>5242</v>
      </c>
      <c r="AY2418" s="8" t="s">
        <v>5243</v>
      </c>
      <c r="AZ2418" s="8" t="s">
        <v>1623</v>
      </c>
      <c r="BA2418" s="9">
        <v>2846.5045019679901</v>
      </c>
      <c r="BB2418" s="9">
        <v>2282.5884547576302</v>
      </c>
      <c r="BC2418" s="9">
        <v>77.803038761239506</v>
      </c>
      <c r="BD2418" s="9"/>
      <c r="BE2418" s="9">
        <v>2363</v>
      </c>
      <c r="BF2418" s="9">
        <v>862.58858380000004</v>
      </c>
      <c r="BG2418" s="9">
        <v>575.38486590000002</v>
      </c>
      <c r="BH2418" s="9"/>
      <c r="BI2418" s="9">
        <v>2317.7039571979799</v>
      </c>
      <c r="BJ2418" s="9">
        <v>2264.2444039992201</v>
      </c>
      <c r="BK2418" s="9">
        <v>1777.60340704949</v>
      </c>
      <c r="BL2418" s="9">
        <v>3615.3859422407299</v>
      </c>
      <c r="BM2418" s="9"/>
      <c r="BN2418" s="9">
        <v>7827.0907228469996</v>
      </c>
      <c r="BO2418" s="9"/>
      <c r="BP2418" s="9">
        <v>1903.68878043635</v>
      </c>
      <c r="BQ2418" s="9"/>
      <c r="BR2418" s="9">
        <v>2874.6118423604798</v>
      </c>
      <c r="BS2418" s="9">
        <v>1904.98965095161</v>
      </c>
      <c r="BT2418" s="9">
        <v>1563.8383652529201</v>
      </c>
      <c r="BU2418" s="9"/>
      <c r="BV2418" s="9">
        <v>2300.9325055160398</v>
      </c>
      <c r="BW2418" s="9"/>
      <c r="BX2418" s="9">
        <v>7700</v>
      </c>
    </row>
    <row r="2419" spans="6:76" x14ac:dyDescent="0.2">
      <c r="F2419" s="14"/>
      <c r="AX2419" s="8" t="s">
        <v>1441</v>
      </c>
      <c r="AY2419" s="8" t="s">
        <v>1441</v>
      </c>
      <c r="AZ2419" s="8" t="s">
        <v>1640</v>
      </c>
      <c r="BA2419" s="9">
        <v>2283.9688863974802</v>
      </c>
      <c r="BB2419" s="9">
        <v>2283.9688863974802</v>
      </c>
      <c r="BC2419" s="9">
        <v>85.821834544319103</v>
      </c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>
        <v>897.937772794956</v>
      </c>
      <c r="BO2419" s="9"/>
      <c r="BP2419" s="9"/>
      <c r="BQ2419" s="9"/>
      <c r="BR2419" s="9"/>
      <c r="BS2419" s="9"/>
      <c r="BT2419" s="9"/>
      <c r="BU2419" s="9"/>
      <c r="BV2419" s="9"/>
      <c r="BW2419" s="9"/>
      <c r="BX2419" s="9">
        <v>3670</v>
      </c>
    </row>
    <row r="2420" spans="6:76" x14ac:dyDescent="0.2">
      <c r="F2420" s="14"/>
      <c r="AX2420" s="8" t="s">
        <v>5244</v>
      </c>
      <c r="AY2420" s="8" t="s">
        <v>5245</v>
      </c>
      <c r="AZ2420" s="8" t="s">
        <v>1623</v>
      </c>
      <c r="BA2420" s="9">
        <v>2362.4972058321</v>
      </c>
      <c r="BB2420" s="9">
        <v>2284.1268543512401</v>
      </c>
      <c r="BC2420" s="9">
        <v>50.136517614975098</v>
      </c>
      <c r="BD2420" s="9"/>
      <c r="BE2420" s="9">
        <v>1488</v>
      </c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>
        <v>1233.2394768369099</v>
      </c>
      <c r="BQ2420" s="9"/>
      <c r="BR2420" s="9">
        <v>3080.2537087024798</v>
      </c>
      <c r="BS2420" s="9"/>
      <c r="BT2420" s="9"/>
      <c r="BU2420" s="9"/>
      <c r="BV2420" s="9"/>
      <c r="BW2420" s="9">
        <v>3648.4956377890298</v>
      </c>
      <c r="BX2420" s="9"/>
    </row>
    <row r="2421" spans="6:76" x14ac:dyDescent="0.2">
      <c r="F2421" s="14"/>
      <c r="AX2421" s="8" t="s">
        <v>5246</v>
      </c>
      <c r="AY2421" s="8" t="s">
        <v>5247</v>
      </c>
      <c r="AZ2421" s="8" t="s">
        <v>1623</v>
      </c>
      <c r="BA2421" s="9">
        <v>2334.2862561890402</v>
      </c>
      <c r="BB2421" s="9">
        <v>2286.8169104019598</v>
      </c>
      <c r="BC2421" s="9">
        <v>83.933639892462296</v>
      </c>
      <c r="BD2421" s="9"/>
      <c r="BE2421" s="9">
        <v>7117</v>
      </c>
      <c r="BF2421" s="9">
        <v>199.60630090000001</v>
      </c>
      <c r="BG2421" s="9">
        <v>366.15679349999999</v>
      </c>
      <c r="BH2421" s="9"/>
      <c r="BI2421" s="9">
        <v>2109.8103250529998</v>
      </c>
      <c r="BJ2421" s="9">
        <v>2713.7975810254702</v>
      </c>
      <c r="BK2421" s="9"/>
      <c r="BL2421" s="9">
        <v>1090.58679160171</v>
      </c>
      <c r="BM2421" s="9"/>
      <c r="BN2421" s="9">
        <v>1282.7335316189899</v>
      </c>
      <c r="BO2421" s="9">
        <v>2463.8234957509299</v>
      </c>
      <c r="BP2421" s="9">
        <v>3802.3187829317499</v>
      </c>
      <c r="BQ2421" s="9">
        <v>3429.5209294494898</v>
      </c>
      <c r="BR2421" s="9"/>
      <c r="BS2421" s="9">
        <v>3122.0805424370901</v>
      </c>
      <c r="BT2421" s="9"/>
      <c r="BU2421" s="9"/>
      <c r="BV2421" s="9"/>
      <c r="BW2421" s="9"/>
      <c r="BX2421" s="9">
        <v>314</v>
      </c>
    </row>
    <row r="2422" spans="6:76" x14ac:dyDescent="0.2">
      <c r="F2422" s="14"/>
      <c r="AX2422" s="8" t="s">
        <v>5248</v>
      </c>
      <c r="AY2422" s="8" t="s">
        <v>5249</v>
      </c>
      <c r="AZ2422" s="8" t="s">
        <v>1623</v>
      </c>
      <c r="BA2422" s="9">
        <v>5562.9086796753299</v>
      </c>
      <c r="BB2422" s="9">
        <v>2286.93217670476</v>
      </c>
      <c r="BC2422" s="9">
        <v>156.83376409734001</v>
      </c>
      <c r="BD2422" s="9"/>
      <c r="BE2422" s="9">
        <v>4949</v>
      </c>
      <c r="BF2422" s="9">
        <v>902.52408279999997</v>
      </c>
      <c r="BG2422" s="9"/>
      <c r="BH2422" s="9"/>
      <c r="BI2422" s="9">
        <v>2727.7678137001399</v>
      </c>
      <c r="BJ2422" s="9"/>
      <c r="BK2422" s="9">
        <v>3167.7786893576799</v>
      </c>
      <c r="BL2422" s="9">
        <v>1846.0965397093901</v>
      </c>
      <c r="BM2422" s="9">
        <v>29397.408811933699</v>
      </c>
      <c r="BN2422" s="9">
        <v>8888.0277840305007</v>
      </c>
      <c r="BO2422" s="9"/>
      <c r="BP2422" s="9">
        <v>1328.6127772469499</v>
      </c>
      <c r="BQ2422" s="9"/>
      <c r="BR2422" s="9"/>
      <c r="BS2422" s="9">
        <v>1669.8702979749701</v>
      </c>
      <c r="BT2422" s="9"/>
      <c r="BU2422" s="9"/>
      <c r="BV2422" s="9"/>
      <c r="BW2422" s="9"/>
      <c r="BX2422" s="9">
        <v>752</v>
      </c>
    </row>
    <row r="2423" spans="6:76" x14ac:dyDescent="0.2">
      <c r="F2423" s="14"/>
      <c r="AX2423" s="8" t="s">
        <v>5250</v>
      </c>
      <c r="AY2423" s="8" t="s">
        <v>5250</v>
      </c>
      <c r="AZ2423" s="8" t="s">
        <v>1623</v>
      </c>
      <c r="BA2423" s="9">
        <v>3447.24730165748</v>
      </c>
      <c r="BB2423" s="9">
        <v>2288.1344993339299</v>
      </c>
      <c r="BC2423" s="9">
        <v>96.095258074945903</v>
      </c>
      <c r="BD2423" s="9"/>
      <c r="BE2423" s="9">
        <v>2202</v>
      </c>
      <c r="BF2423" s="9">
        <v>90.446986940000002</v>
      </c>
      <c r="BG2423" s="9"/>
      <c r="BH2423" s="9"/>
      <c r="BI2423" s="9"/>
      <c r="BJ2423" s="9">
        <v>3335.7342974652802</v>
      </c>
      <c r="BK2423" s="9"/>
      <c r="BL2423" s="9">
        <v>963.81631870410297</v>
      </c>
      <c r="BM2423" s="9">
        <v>9849.8410309629708</v>
      </c>
      <c r="BN2423" s="9">
        <v>11861.105879302801</v>
      </c>
      <c r="BO2423" s="9">
        <v>2168.5912944398001</v>
      </c>
      <c r="BP2423" s="9">
        <v>2081.05227682848</v>
      </c>
      <c r="BQ2423" s="9">
        <v>3932.64961127267</v>
      </c>
      <c r="BR2423" s="9">
        <v>2374.2689986678502</v>
      </c>
      <c r="BS2423" s="9">
        <v>2448.1403751283801</v>
      </c>
      <c r="BT2423" s="9"/>
      <c r="BU2423" s="9"/>
      <c r="BV2423" s="9">
        <v>2123.2451883123799</v>
      </c>
      <c r="BW2423" s="9">
        <v>3440.56996517999</v>
      </c>
      <c r="BX2423" s="9">
        <v>1390</v>
      </c>
    </row>
    <row r="2424" spans="6:76" x14ac:dyDescent="0.2">
      <c r="F2424" s="14"/>
      <c r="AX2424" s="8" t="s">
        <v>551</v>
      </c>
      <c r="AY2424" s="8" t="s">
        <v>5251</v>
      </c>
      <c r="AZ2424" s="8" t="s">
        <v>1623</v>
      </c>
      <c r="BA2424" s="9">
        <v>3167.26170661281</v>
      </c>
      <c r="BB2424" s="9">
        <v>2290</v>
      </c>
      <c r="BC2424" s="9">
        <v>109.020019052317</v>
      </c>
      <c r="BD2424" s="9"/>
      <c r="BE2424" s="9">
        <v>3476</v>
      </c>
      <c r="BF2424" s="9">
        <v>158.7978142</v>
      </c>
      <c r="BG2424" s="9">
        <v>5231.0499989999998</v>
      </c>
      <c r="BH2424" s="9"/>
      <c r="BI2424" s="9">
        <v>2291.5699183596598</v>
      </c>
      <c r="BJ2424" s="9"/>
      <c r="BK2424" s="9"/>
      <c r="BL2424" s="9">
        <v>1157.3640850557899</v>
      </c>
      <c r="BM2424" s="9">
        <v>11451.4202917527</v>
      </c>
      <c r="BN2424" s="9">
        <v>888.40061689398703</v>
      </c>
      <c r="BO2424" s="9"/>
      <c r="BP2424" s="9"/>
      <c r="BQ2424" s="9"/>
      <c r="BR2424" s="9"/>
      <c r="BS2424" s="9">
        <v>1560.7526342532401</v>
      </c>
      <c r="BT2424" s="9"/>
      <c r="BU2424" s="9"/>
      <c r="BV2424" s="9"/>
      <c r="BW2424" s="9"/>
      <c r="BX2424" s="9">
        <v>2290</v>
      </c>
    </row>
    <row r="2425" spans="6:76" x14ac:dyDescent="0.2">
      <c r="F2425" s="14"/>
      <c r="AX2425" s="8" t="s">
        <v>5252</v>
      </c>
      <c r="AY2425" s="8" t="s">
        <v>5253</v>
      </c>
      <c r="AZ2425" s="8" t="s">
        <v>1623</v>
      </c>
      <c r="BA2425" s="9">
        <v>3956.2217072765602</v>
      </c>
      <c r="BB2425" s="9">
        <v>2290.04187815553</v>
      </c>
      <c r="BC2425" s="9">
        <v>98.375564739530901</v>
      </c>
      <c r="BD2425" s="9"/>
      <c r="BE2425" s="9">
        <v>467</v>
      </c>
      <c r="BF2425" s="9">
        <v>1582.7117639999999</v>
      </c>
      <c r="BG2425" s="9"/>
      <c r="BH2425" s="9">
        <v>8838.6664015000006</v>
      </c>
      <c r="BI2425" s="9">
        <v>2671.5376690606499</v>
      </c>
      <c r="BJ2425" s="9"/>
      <c r="BK2425" s="9">
        <v>12335.4406153703</v>
      </c>
      <c r="BL2425" s="9">
        <v>1908.5460872504</v>
      </c>
      <c r="BM2425" s="9"/>
      <c r="BN2425" s="9">
        <v>5880.8994417354497</v>
      </c>
      <c r="BO2425" s="9"/>
      <c r="BP2425" s="9"/>
      <c r="BQ2425" s="9"/>
      <c r="BR2425" s="9"/>
      <c r="BS2425" s="9">
        <v>1775.21870024124</v>
      </c>
      <c r="BT2425" s="9"/>
      <c r="BU2425" s="9"/>
      <c r="BV2425" s="9"/>
      <c r="BW2425" s="9">
        <v>3256.1963936075499</v>
      </c>
      <c r="BX2425" s="9">
        <v>846</v>
      </c>
    </row>
    <row r="2426" spans="6:76" x14ac:dyDescent="0.2">
      <c r="F2426" s="14"/>
      <c r="AX2426" s="8" t="s">
        <v>1216</v>
      </c>
      <c r="AY2426" s="8" t="s">
        <v>5254</v>
      </c>
      <c r="AZ2426" s="8" t="s">
        <v>1623</v>
      </c>
      <c r="BA2426" s="9">
        <v>2529.4102659188302</v>
      </c>
      <c r="BB2426" s="9">
        <v>2292.3393064462598</v>
      </c>
      <c r="BC2426" s="9">
        <v>67.330395406052105</v>
      </c>
      <c r="BD2426" s="9"/>
      <c r="BE2426" s="9">
        <v>2516</v>
      </c>
      <c r="BF2426" s="9">
        <v>523.58115940000005</v>
      </c>
      <c r="BG2426" s="9"/>
      <c r="BH2426" s="9"/>
      <c r="BI2426" s="9">
        <v>2068.6786128925301</v>
      </c>
      <c r="BJ2426" s="9"/>
      <c r="BK2426" s="9">
        <v>535.25399131440599</v>
      </c>
      <c r="BL2426" s="9">
        <v>2544.6257303860598</v>
      </c>
      <c r="BM2426" s="9">
        <v>5850.9169983995798</v>
      </c>
      <c r="BN2426" s="9">
        <v>5046.0757598397204</v>
      </c>
      <c r="BO2426" s="9"/>
      <c r="BP2426" s="9">
        <v>1127.65268427162</v>
      </c>
      <c r="BQ2426" s="9">
        <v>3907.3764637459099</v>
      </c>
      <c r="BR2426" s="9"/>
      <c r="BS2426" s="9">
        <v>1821.2787868883099</v>
      </c>
      <c r="BT2426" s="9"/>
      <c r="BU2426" s="9"/>
      <c r="BV2426" s="9"/>
      <c r="BW2426" s="9">
        <v>3141.4830038878299</v>
      </c>
      <c r="BX2426" s="9">
        <v>1270</v>
      </c>
    </row>
    <row r="2427" spans="6:76" x14ac:dyDescent="0.2">
      <c r="F2427" s="14"/>
      <c r="AX2427" s="8" t="s">
        <v>5255</v>
      </c>
      <c r="AY2427" s="8" t="s">
        <v>5256</v>
      </c>
      <c r="AZ2427" s="8" t="s">
        <v>1623</v>
      </c>
      <c r="BA2427" s="9">
        <v>2521.4090378566598</v>
      </c>
      <c r="BB2427" s="9">
        <v>2292.8941857862801</v>
      </c>
      <c r="BC2427" s="9">
        <v>56.954463647010499</v>
      </c>
      <c r="BD2427" s="9"/>
      <c r="BE2427" s="9">
        <v>3021</v>
      </c>
      <c r="BF2427" s="9">
        <v>141.99150449999999</v>
      </c>
      <c r="BG2427" s="9"/>
      <c r="BH2427" s="9"/>
      <c r="BI2427" s="9">
        <v>1861.29990110623</v>
      </c>
      <c r="BJ2427" s="9"/>
      <c r="BK2427" s="9"/>
      <c r="BL2427" s="9">
        <v>402.036594191017</v>
      </c>
      <c r="BM2427" s="9"/>
      <c r="BN2427" s="9">
        <v>2020.85864867839</v>
      </c>
      <c r="BO2427" s="9">
        <v>2661.5834859240199</v>
      </c>
      <c r="BP2427" s="9">
        <v>2292.8941857862801</v>
      </c>
      <c r="BQ2427" s="9">
        <v>3802.1634525006102</v>
      </c>
      <c r="BR2427" s="9"/>
      <c r="BS2427" s="9">
        <v>2129.7679177568598</v>
      </c>
      <c r="BT2427" s="9"/>
      <c r="BU2427" s="9">
        <v>3897.7533427333501</v>
      </c>
      <c r="BV2427" s="9">
        <v>2086.0653391852402</v>
      </c>
      <c r="BW2427" s="9">
        <v>5620.9031197746199</v>
      </c>
      <c r="BX2427" s="9">
        <v>2840</v>
      </c>
    </row>
    <row r="2428" spans="6:76" x14ac:dyDescent="0.2">
      <c r="F2428" s="14"/>
      <c r="AX2428" s="8" t="s">
        <v>677</v>
      </c>
      <c r="AY2428" s="8" t="s">
        <v>5257</v>
      </c>
      <c r="AZ2428" s="8" t="s">
        <v>1623</v>
      </c>
      <c r="BA2428" s="9">
        <v>2755.0989886297102</v>
      </c>
      <c r="BB2428" s="9">
        <v>2293.62309819753</v>
      </c>
      <c r="BC2428" s="9">
        <v>55.522340523502699</v>
      </c>
      <c r="BD2428" s="9"/>
      <c r="BE2428" s="9">
        <v>2064</v>
      </c>
      <c r="BF2428" s="9">
        <v>1106.3059820000001</v>
      </c>
      <c r="BG2428" s="9"/>
      <c r="BH2428" s="9"/>
      <c r="BI2428" s="9"/>
      <c r="BJ2428" s="9"/>
      <c r="BK2428" s="9">
        <v>5162.4967389045596</v>
      </c>
      <c r="BL2428" s="9">
        <v>3149.0691240464398</v>
      </c>
      <c r="BM2428" s="9"/>
      <c r="BN2428" s="9">
        <v>2293.62309819753</v>
      </c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</row>
    <row r="2429" spans="6:76" x14ac:dyDescent="0.2">
      <c r="F2429" s="14"/>
      <c r="AX2429" s="8" t="s">
        <v>5258</v>
      </c>
      <c r="AY2429" s="8" t="s">
        <v>5259</v>
      </c>
      <c r="AZ2429" s="8" t="s">
        <v>1623</v>
      </c>
      <c r="BA2429" s="9">
        <v>2948.5766623719501</v>
      </c>
      <c r="BB2429" s="9">
        <v>2293.7858485659499</v>
      </c>
      <c r="BC2429" s="9">
        <v>64.433392030049902</v>
      </c>
      <c r="BD2429" s="9"/>
      <c r="BE2429" s="9">
        <v>2141</v>
      </c>
      <c r="BF2429" s="9">
        <v>462.6492533</v>
      </c>
      <c r="BG2429" s="9"/>
      <c r="BH2429" s="9"/>
      <c r="BI2429" s="9">
        <v>3722.8884760787701</v>
      </c>
      <c r="BJ2429" s="9"/>
      <c r="BK2429" s="9">
        <v>2415.8189580715398</v>
      </c>
      <c r="BL2429" s="9">
        <v>7731.1325730501003</v>
      </c>
      <c r="BM2429" s="9"/>
      <c r="BN2429" s="9">
        <v>4597.9837860859598</v>
      </c>
      <c r="BO2429" s="9">
        <v>2293.7858485659499</v>
      </c>
      <c r="BP2429" s="9">
        <v>2053.9244716194999</v>
      </c>
      <c r="BQ2429" s="9"/>
      <c r="BR2429" s="9"/>
      <c r="BS2429" s="9">
        <v>2063.9491194474999</v>
      </c>
      <c r="BT2429" s="9"/>
      <c r="BU2429" s="9"/>
      <c r="BV2429" s="9">
        <v>2071.2107998721299</v>
      </c>
      <c r="BW2429" s="9"/>
      <c r="BX2429" s="9">
        <v>2880</v>
      </c>
    </row>
    <row r="2430" spans="6:76" x14ac:dyDescent="0.2">
      <c r="F2430" s="14"/>
      <c r="AX2430" s="8" t="s">
        <v>5260</v>
      </c>
      <c r="AY2430" s="8" t="s">
        <v>5261</v>
      </c>
      <c r="AZ2430" s="8" t="s">
        <v>1623</v>
      </c>
      <c r="BA2430" s="9">
        <v>2214.13098046716</v>
      </c>
      <c r="BB2430" s="9">
        <v>2294.03173400681</v>
      </c>
      <c r="BC2430" s="9">
        <v>45.405515998217297</v>
      </c>
      <c r="BD2430" s="9"/>
      <c r="BE2430" s="9">
        <v>3521</v>
      </c>
      <c r="BF2430" s="9">
        <v>798.24170340000001</v>
      </c>
      <c r="BG2430" s="9">
        <v>1478.806497</v>
      </c>
      <c r="BH2430" s="9">
        <v>854.02167539000004</v>
      </c>
      <c r="BI2430" s="9">
        <v>2898.07330066037</v>
      </c>
      <c r="BJ2430" s="9">
        <v>2294.03173400681</v>
      </c>
      <c r="BK2430" s="9">
        <v>1335.2564260792799</v>
      </c>
      <c r="BL2430" s="9">
        <v>2191.3988333526099</v>
      </c>
      <c r="BM2430" s="9">
        <v>3673.3116638668398</v>
      </c>
      <c r="BN2430" s="9">
        <v>2310.9724943302399</v>
      </c>
      <c r="BO2430" s="9"/>
      <c r="BP2430" s="9">
        <v>3000.3264570526499</v>
      </c>
      <c r="BQ2430" s="9"/>
      <c r="BR2430" s="9"/>
      <c r="BS2430" s="9"/>
      <c r="BT2430" s="9"/>
      <c r="BU2430" s="9"/>
      <c r="BV2430" s="9"/>
      <c r="BW2430" s="9"/>
      <c r="BX2430" s="9"/>
    </row>
    <row r="2431" spans="6:76" x14ac:dyDescent="0.2">
      <c r="F2431" s="14"/>
      <c r="AX2431" s="8" t="s">
        <v>5262</v>
      </c>
      <c r="AY2431" s="8" t="s">
        <v>5263</v>
      </c>
      <c r="AZ2431" s="8" t="s">
        <v>1623</v>
      </c>
      <c r="BA2431" s="9">
        <v>2182.8249627486398</v>
      </c>
      <c r="BB2431" s="9">
        <v>2295.50283896171</v>
      </c>
      <c r="BC2431" s="9">
        <v>53.530001619515097</v>
      </c>
      <c r="BD2431" s="9"/>
      <c r="BE2431" s="9">
        <v>2321</v>
      </c>
      <c r="BF2431" s="9">
        <v>263.7716016</v>
      </c>
      <c r="BG2431" s="9"/>
      <c r="BH2431" s="9"/>
      <c r="BI2431" s="9">
        <v>1788.3997257378701</v>
      </c>
      <c r="BJ2431" s="9"/>
      <c r="BK2431" s="9"/>
      <c r="BL2431" s="9">
        <v>2332.1427637531501</v>
      </c>
      <c r="BM2431" s="9"/>
      <c r="BN2431" s="9">
        <v>1131.4544087587899</v>
      </c>
      <c r="BO2431" s="9"/>
      <c r="BP2431" s="9">
        <v>2270.0056779234301</v>
      </c>
      <c r="BQ2431" s="9">
        <v>3894.6068463984102</v>
      </c>
      <c r="BR2431" s="9"/>
      <c r="BS2431" s="9"/>
      <c r="BT2431" s="9"/>
      <c r="BU2431" s="9"/>
      <c r="BV2431" s="9"/>
      <c r="BW2431" s="9">
        <v>3461.21867781746</v>
      </c>
      <c r="BX2431" s="9"/>
    </row>
    <row r="2432" spans="6:76" x14ac:dyDescent="0.2">
      <c r="F2432" s="14"/>
      <c r="AX2432" s="8" t="s">
        <v>5264</v>
      </c>
      <c r="AY2432" s="8" t="s">
        <v>5265</v>
      </c>
      <c r="AZ2432" s="8" t="s">
        <v>1623</v>
      </c>
      <c r="BA2432" s="9">
        <v>2361.3205458602001</v>
      </c>
      <c r="BB2432" s="9">
        <v>2295.7584123841398</v>
      </c>
      <c r="BC2432" s="9">
        <v>65.3160892059134</v>
      </c>
      <c r="BD2432" s="9"/>
      <c r="BE2432" s="9">
        <v>1425</v>
      </c>
      <c r="BF2432" s="9">
        <v>167.71825860000001</v>
      </c>
      <c r="BG2432" s="9"/>
      <c r="BH2432" s="9"/>
      <c r="BI2432" s="9"/>
      <c r="BJ2432" s="9"/>
      <c r="BK2432" s="9">
        <v>1720.37275193807</v>
      </c>
      <c r="BL2432" s="9">
        <v>1386.45059724621</v>
      </c>
      <c r="BM2432" s="9"/>
      <c r="BN2432" s="9">
        <v>489.7155298472</v>
      </c>
      <c r="BO2432" s="9">
        <v>2296.2526497086201</v>
      </c>
      <c r="BP2432" s="9">
        <v>2295.7584123841398</v>
      </c>
      <c r="BQ2432" s="9"/>
      <c r="BR2432" s="9">
        <v>3212.6116513861698</v>
      </c>
      <c r="BS2432" s="9">
        <v>2784.0973081335401</v>
      </c>
      <c r="BT2432" s="9">
        <v>1828.9934136337399</v>
      </c>
      <c r="BU2432" s="9">
        <v>5816.3091810575297</v>
      </c>
      <c r="BV2432" s="9">
        <v>2740.9246479506201</v>
      </c>
      <c r="BW2432" s="9">
        <v>4532.9626942968198</v>
      </c>
      <c r="BX2432" s="9"/>
    </row>
    <row r="2433" spans="6:76" x14ac:dyDescent="0.2">
      <c r="F2433" s="14"/>
      <c r="AX2433" s="8" t="s">
        <v>5266</v>
      </c>
      <c r="AY2433" s="8" t="s">
        <v>5267</v>
      </c>
      <c r="AZ2433" s="8" t="s">
        <v>1623</v>
      </c>
      <c r="BA2433" s="9">
        <v>2582.3221990767502</v>
      </c>
      <c r="BB2433" s="9">
        <v>2296.6674634073102</v>
      </c>
      <c r="BC2433" s="9">
        <v>47.812914696409301</v>
      </c>
      <c r="BD2433" s="9"/>
      <c r="BE2433" s="9">
        <v>4325</v>
      </c>
      <c r="BF2433" s="9">
        <v>1185.6324930000001</v>
      </c>
      <c r="BG2433" s="9"/>
      <c r="BH2433" s="9"/>
      <c r="BI2433" s="9">
        <v>2361.2993905994699</v>
      </c>
      <c r="BJ2433" s="9"/>
      <c r="BK2433" s="9"/>
      <c r="BL2433" s="9">
        <v>3886.2848548585898</v>
      </c>
      <c r="BM2433" s="9"/>
      <c r="BN2433" s="9">
        <v>2232.0355362151599</v>
      </c>
      <c r="BO2433" s="9"/>
      <c r="BP2433" s="9"/>
      <c r="BQ2433" s="9">
        <v>3714.56212817391</v>
      </c>
      <c r="BR2433" s="9"/>
      <c r="BS2433" s="9">
        <v>1683.76318976687</v>
      </c>
      <c r="BT2433" s="9"/>
      <c r="BU2433" s="9"/>
      <c r="BV2433" s="9"/>
      <c r="BW2433" s="9"/>
      <c r="BX2433" s="9">
        <v>1270</v>
      </c>
    </row>
    <row r="2434" spans="6:76" x14ac:dyDescent="0.2">
      <c r="F2434" s="14"/>
      <c r="AX2434" s="8" t="s">
        <v>5268</v>
      </c>
      <c r="AY2434" s="8" t="s">
        <v>5269</v>
      </c>
      <c r="AZ2434" s="8" t="s">
        <v>1623</v>
      </c>
      <c r="BA2434" s="9">
        <v>3046.8412808318999</v>
      </c>
      <c r="BB2434" s="9">
        <v>2298.29744847643</v>
      </c>
      <c r="BC2434" s="9">
        <v>101.711759721061</v>
      </c>
      <c r="BD2434" s="9"/>
      <c r="BE2434" s="9">
        <v>4276</v>
      </c>
      <c r="BF2434" s="9">
        <v>343.21049950000003</v>
      </c>
      <c r="BG2434" s="9"/>
      <c r="BH2434" s="9"/>
      <c r="BI2434" s="9">
        <v>2312.6253665620902</v>
      </c>
      <c r="BJ2434" s="9"/>
      <c r="BK2434" s="9">
        <v>1470.0155905438901</v>
      </c>
      <c r="BL2434" s="9">
        <v>2298.29744847643</v>
      </c>
      <c r="BM2434" s="9"/>
      <c r="BN2434" s="9">
        <v>9493.4389966257495</v>
      </c>
      <c r="BO2434" s="9"/>
      <c r="BP2434" s="9">
        <v>1134.30106411512</v>
      </c>
      <c r="BQ2434" s="9"/>
      <c r="BR2434" s="9"/>
      <c r="BS2434" s="9"/>
      <c r="BT2434" s="9"/>
      <c r="BU2434" s="9"/>
      <c r="BV2434" s="9"/>
      <c r="BW2434" s="9"/>
      <c r="BX2434" s="9"/>
    </row>
    <row r="2435" spans="6:76" x14ac:dyDescent="0.2">
      <c r="F2435" s="14"/>
      <c r="AX2435" s="8" t="s">
        <v>5270</v>
      </c>
      <c r="AY2435" s="8" t="s">
        <v>5271</v>
      </c>
      <c r="AZ2435" s="8" t="s">
        <v>1623</v>
      </c>
      <c r="BA2435" s="9">
        <v>2382.0645092658101</v>
      </c>
      <c r="BB2435" s="9">
        <v>2299.6437077201099</v>
      </c>
      <c r="BC2435" s="9">
        <v>77.325564678295294</v>
      </c>
      <c r="BD2435" s="9"/>
      <c r="BE2435" s="9">
        <v>2506</v>
      </c>
      <c r="BF2435" s="9">
        <v>140.97251790000001</v>
      </c>
      <c r="BG2435" s="9"/>
      <c r="BH2435" s="9"/>
      <c r="BI2435" s="9">
        <v>3255.1198905649499</v>
      </c>
      <c r="BJ2435" s="9">
        <v>2404.8336415151998</v>
      </c>
      <c r="BK2435" s="9">
        <v>3864.4544075632498</v>
      </c>
      <c r="BL2435" s="9">
        <v>1273.9362386815401</v>
      </c>
      <c r="BM2435" s="9">
        <v>6764.7953575894899</v>
      </c>
      <c r="BN2435" s="9">
        <v>2075.7560953447801</v>
      </c>
      <c r="BO2435" s="9"/>
      <c r="BP2435" s="9">
        <v>1278.19774504461</v>
      </c>
      <c r="BQ2435" s="9"/>
      <c r="BR2435" s="9"/>
      <c r="BS2435" s="9"/>
      <c r="BT2435" s="9">
        <v>2299.6437077201099</v>
      </c>
      <c r="BU2435" s="9"/>
      <c r="BV2435" s="9"/>
      <c r="BW2435" s="9"/>
      <c r="BX2435" s="9">
        <v>339</v>
      </c>
    </row>
    <row r="2436" spans="6:76" x14ac:dyDescent="0.2">
      <c r="F2436" s="14"/>
      <c r="AX2436" s="8" t="s">
        <v>456</v>
      </c>
      <c r="AY2436" s="8" t="s">
        <v>5272</v>
      </c>
      <c r="AZ2436" s="8" t="s">
        <v>1623</v>
      </c>
      <c r="BA2436" s="9">
        <v>2002.5772780472901</v>
      </c>
      <c r="BB2436" s="9">
        <v>2299.7780676760799</v>
      </c>
      <c r="BC2436" s="9">
        <v>67.387818776728494</v>
      </c>
      <c r="BD2436" s="9">
        <v>4294</v>
      </c>
      <c r="BE2436" s="9">
        <v>2258</v>
      </c>
      <c r="BF2436" s="9">
        <v>183.68329919999999</v>
      </c>
      <c r="BG2436" s="9">
        <v>476.21154419999999</v>
      </c>
      <c r="BH2436" s="9"/>
      <c r="BI2436" s="9">
        <v>3835.8185633728799</v>
      </c>
      <c r="BJ2436" s="9"/>
      <c r="BK2436" s="9">
        <v>1414.7968438856001</v>
      </c>
      <c r="BL2436" s="9">
        <v>2386.0666868150502</v>
      </c>
      <c r="BM2436" s="9"/>
      <c r="BN2436" s="9">
        <v>1131.682793229</v>
      </c>
      <c r="BO2436" s="9">
        <v>2916.24486642786</v>
      </c>
      <c r="BP2436" s="9">
        <v>2575.8666040849598</v>
      </c>
      <c r="BQ2436" s="9"/>
      <c r="BR2436" s="9"/>
      <c r="BS2436" s="9">
        <v>2341.5561353521598</v>
      </c>
      <c r="BT2436" s="9"/>
      <c r="BU2436" s="9"/>
      <c r="BV2436" s="9"/>
      <c r="BW2436" s="9"/>
      <c r="BX2436" s="9">
        <v>217</v>
      </c>
    </row>
    <row r="2437" spans="6:76" x14ac:dyDescent="0.2">
      <c r="F2437" s="14"/>
      <c r="AX2437" s="8" t="s">
        <v>1497</v>
      </c>
      <c r="AY2437" s="8" t="s">
        <v>5273</v>
      </c>
      <c r="AZ2437" s="8" t="s">
        <v>1623</v>
      </c>
      <c r="BA2437" s="9">
        <v>2457.7034548218899</v>
      </c>
      <c r="BB2437" s="9">
        <v>2300</v>
      </c>
      <c r="BC2437" s="9">
        <v>13.2879035546765</v>
      </c>
      <c r="BD2437" s="9"/>
      <c r="BE2437" s="9"/>
      <c r="BF2437" s="9"/>
      <c r="BG2437" s="9">
        <v>2239.907369</v>
      </c>
      <c r="BH2437" s="9"/>
      <c r="BI2437" s="9"/>
      <c r="BJ2437" s="9"/>
      <c r="BK2437" s="9"/>
      <c r="BL2437" s="9"/>
      <c r="BM2437" s="9"/>
      <c r="BN2437" s="9"/>
      <c r="BO2437" s="9"/>
      <c r="BP2437" s="9">
        <v>2833.20299546568</v>
      </c>
      <c r="BQ2437" s="9"/>
      <c r="BR2437" s="9"/>
      <c r="BS2437" s="9"/>
      <c r="BT2437" s="9"/>
      <c r="BU2437" s="9"/>
      <c r="BV2437" s="9"/>
      <c r="BW2437" s="9"/>
      <c r="BX2437" s="9">
        <v>2300</v>
      </c>
    </row>
    <row r="2438" spans="6:76" x14ac:dyDescent="0.2">
      <c r="F2438" s="14"/>
      <c r="AX2438" s="8" t="s">
        <v>5274</v>
      </c>
      <c r="AY2438" s="8" t="s">
        <v>5275</v>
      </c>
      <c r="AZ2438" s="8" t="s">
        <v>1623</v>
      </c>
      <c r="BA2438" s="9">
        <v>3351.2779141931301</v>
      </c>
      <c r="BB2438" s="9">
        <v>2302.4867024899499</v>
      </c>
      <c r="BC2438" s="9">
        <v>97.051951179685304</v>
      </c>
      <c r="BD2438" s="9"/>
      <c r="BE2438" s="9">
        <v>12663</v>
      </c>
      <c r="BF2438" s="9">
        <v>860.39529889999994</v>
      </c>
      <c r="BG2438" s="9"/>
      <c r="BH2438" s="9"/>
      <c r="BI2438" s="9">
        <v>2735.05749022689</v>
      </c>
      <c r="BJ2438" s="9"/>
      <c r="BK2438" s="9">
        <v>1939.45091921069</v>
      </c>
      <c r="BL2438" s="9">
        <v>3967.6501556010899</v>
      </c>
      <c r="BM2438" s="9"/>
      <c r="BN2438" s="9">
        <v>4341.94127941837</v>
      </c>
      <c r="BO2438" s="9"/>
      <c r="BP2438" s="9">
        <v>1203.72464695178</v>
      </c>
      <c r="BQ2438" s="9"/>
      <c r="BR2438" s="9">
        <v>2349.8249160304399</v>
      </c>
      <c r="BS2438" s="9">
        <v>2250.5256472951701</v>
      </c>
      <c r="BT2438" s="9"/>
      <c r="BU2438" s="9"/>
      <c r="BV2438" s="9">
        <v>2302.4867024899499</v>
      </c>
      <c r="BW2438" s="9"/>
      <c r="BX2438" s="9">
        <v>2250</v>
      </c>
    </row>
    <row r="2439" spans="6:76" x14ac:dyDescent="0.2">
      <c r="F2439" s="14"/>
      <c r="AX2439" s="8" t="s">
        <v>527</v>
      </c>
      <c r="AY2439" s="8" t="s">
        <v>5276</v>
      </c>
      <c r="AZ2439" s="8" t="s">
        <v>1623</v>
      </c>
      <c r="BA2439" s="9">
        <v>2279.5682847912799</v>
      </c>
      <c r="BB2439" s="9">
        <v>2303.4373879158502</v>
      </c>
      <c r="BC2439" s="9">
        <v>52.003721569427</v>
      </c>
      <c r="BD2439" s="9">
        <v>1891</v>
      </c>
      <c r="BE2439" s="9">
        <v>4221</v>
      </c>
      <c r="BF2439" s="9">
        <v>292.83514330000003</v>
      </c>
      <c r="BG2439" s="9"/>
      <c r="BH2439" s="9"/>
      <c r="BI2439" s="9">
        <v>2371.5770996139099</v>
      </c>
      <c r="BJ2439" s="9"/>
      <c r="BK2439" s="9">
        <v>2295.8601351748098</v>
      </c>
      <c r="BL2439" s="9">
        <v>1331.2250401772801</v>
      </c>
      <c r="BM2439" s="9"/>
      <c r="BN2439" s="9">
        <v>2311.0146406568801</v>
      </c>
      <c r="BO2439" s="9">
        <v>3669.49048714222</v>
      </c>
      <c r="BP2439" s="9">
        <v>2145.8763268545099</v>
      </c>
      <c r="BQ2439" s="9"/>
      <c r="BR2439" s="9"/>
      <c r="BS2439" s="9">
        <v>2341.5561353521598</v>
      </c>
      <c r="BT2439" s="9">
        <v>1844.8497247217799</v>
      </c>
      <c r="BU2439" s="9"/>
      <c r="BV2439" s="9">
        <v>3402.9757606282801</v>
      </c>
      <c r="BW2439" s="9">
        <v>3599.69549345616</v>
      </c>
      <c r="BX2439" s="9">
        <v>195</v>
      </c>
    </row>
    <row r="2440" spans="6:76" x14ac:dyDescent="0.2">
      <c r="F2440" s="14"/>
      <c r="AX2440" s="8" t="s">
        <v>1394</v>
      </c>
      <c r="AY2440" s="8" t="s">
        <v>5277</v>
      </c>
      <c r="AZ2440" s="8" t="s">
        <v>1623</v>
      </c>
      <c r="BA2440" s="9">
        <v>2227.6440416237301</v>
      </c>
      <c r="BB2440" s="9">
        <v>2304</v>
      </c>
      <c r="BC2440" s="9">
        <v>96.616400542470799</v>
      </c>
      <c r="BD2440" s="9">
        <v>2304</v>
      </c>
      <c r="BE2440" s="9"/>
      <c r="BF2440" s="9">
        <v>38.212641069999997</v>
      </c>
      <c r="BG2440" s="9"/>
      <c r="BH2440" s="9"/>
      <c r="BI2440" s="9"/>
      <c r="BJ2440" s="9"/>
      <c r="BK2440" s="9"/>
      <c r="BL2440" s="9"/>
      <c r="BM2440" s="9"/>
      <c r="BN2440" s="9"/>
      <c r="BO2440" s="9"/>
      <c r="BP2440" s="9">
        <v>4340.7194838011901</v>
      </c>
      <c r="BQ2440" s="9"/>
      <c r="BR2440" s="9"/>
      <c r="BS2440" s="9"/>
      <c r="BT2440" s="9"/>
      <c r="BU2440" s="9"/>
      <c r="BV2440" s="9"/>
      <c r="BW2440" s="9"/>
      <c r="BX2440" s="9"/>
    </row>
    <row r="2441" spans="6:76" x14ac:dyDescent="0.2">
      <c r="F2441" s="14"/>
      <c r="AX2441" s="8" t="s">
        <v>5278</v>
      </c>
      <c r="AY2441" s="8" t="s">
        <v>5279</v>
      </c>
      <c r="AZ2441" s="8" t="s">
        <v>1623</v>
      </c>
      <c r="BA2441" s="9">
        <v>2826.5007804298002</v>
      </c>
      <c r="BB2441" s="9">
        <v>2304.7647338097299</v>
      </c>
      <c r="BC2441" s="9">
        <v>110.600308640031</v>
      </c>
      <c r="BD2441" s="9"/>
      <c r="BE2441" s="9">
        <v>1941</v>
      </c>
      <c r="BF2441" s="9">
        <v>551.67491170000005</v>
      </c>
      <c r="BG2441" s="9"/>
      <c r="BH2441" s="9"/>
      <c r="BI2441" s="9">
        <v>671.572644359685</v>
      </c>
      <c r="BJ2441" s="9"/>
      <c r="BK2441" s="9"/>
      <c r="BL2441" s="9">
        <v>264.41846704153602</v>
      </c>
      <c r="BM2441" s="9">
        <v>13277.201277231599</v>
      </c>
      <c r="BN2441" s="9">
        <v>1383.7624847873201</v>
      </c>
      <c r="BO2441" s="9">
        <v>2874.0040546943001</v>
      </c>
      <c r="BP2441" s="9">
        <v>2344.5571076472602</v>
      </c>
      <c r="BQ2441" s="9"/>
      <c r="BR2441" s="9">
        <v>3597.3903967535098</v>
      </c>
      <c r="BS2441" s="9">
        <v>2931.8692382814002</v>
      </c>
      <c r="BT2441" s="9">
        <v>2021.0752538220399</v>
      </c>
      <c r="BU2441" s="9">
        <v>4031.9413101719501</v>
      </c>
      <c r="BV2441" s="9">
        <v>2304.7647338097299</v>
      </c>
      <c r="BW2441" s="9">
        <v>3530.2798261466701</v>
      </c>
      <c r="BX2441" s="9">
        <v>672</v>
      </c>
    </row>
    <row r="2442" spans="6:76" x14ac:dyDescent="0.2">
      <c r="F2442" s="14"/>
      <c r="AX2442" s="8" t="s">
        <v>5280</v>
      </c>
      <c r="AY2442" s="8" t="s">
        <v>5281</v>
      </c>
      <c r="AZ2442" s="8" t="s">
        <v>1623</v>
      </c>
      <c r="BA2442" s="9">
        <v>3288.23399643826</v>
      </c>
      <c r="BB2442" s="9">
        <v>2305.4892454497699</v>
      </c>
      <c r="BC2442" s="9">
        <v>113.919076457984</v>
      </c>
      <c r="BD2442" s="9">
        <v>3082</v>
      </c>
      <c r="BE2442" s="9">
        <v>10624</v>
      </c>
      <c r="BF2442" s="9">
        <v>52.42548773</v>
      </c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>
        <v>2608.54670985642</v>
      </c>
      <c r="BS2442" s="9">
        <v>2002.43178104311</v>
      </c>
      <c r="BT2442" s="9"/>
      <c r="BU2442" s="9"/>
      <c r="BV2442" s="9"/>
      <c r="BW2442" s="9"/>
      <c r="BX2442" s="9">
        <v>1360</v>
      </c>
    </row>
    <row r="2443" spans="6:76" x14ac:dyDescent="0.2">
      <c r="F2443" s="14"/>
      <c r="AX2443" s="8" t="s">
        <v>5282</v>
      </c>
      <c r="AY2443" s="8" t="s">
        <v>5283</v>
      </c>
      <c r="AZ2443" s="8" t="s">
        <v>1623</v>
      </c>
      <c r="BA2443" s="9">
        <v>2359.6643587315798</v>
      </c>
      <c r="BB2443" s="9">
        <v>2305.7690053809702</v>
      </c>
      <c r="BC2443" s="9">
        <v>53.642887298008503</v>
      </c>
      <c r="BD2443" s="9"/>
      <c r="BE2443" s="9">
        <v>3610</v>
      </c>
      <c r="BF2443" s="9">
        <v>551.34976770000003</v>
      </c>
      <c r="BG2443" s="9"/>
      <c r="BH2443" s="9"/>
      <c r="BI2443" s="9">
        <v>2640.0082997603299</v>
      </c>
      <c r="BJ2443" s="9"/>
      <c r="BK2443" s="9">
        <v>3433.2501654462399</v>
      </c>
      <c r="BL2443" s="9">
        <v>1094.2649785067899</v>
      </c>
      <c r="BM2443" s="9"/>
      <c r="BN2443" s="9">
        <v>1004.80710065505</v>
      </c>
      <c r="BO2443" s="9"/>
      <c r="BP2443" s="9"/>
      <c r="BQ2443" s="9"/>
      <c r="BR2443" s="9">
        <v>3260.0433084636602</v>
      </c>
      <c r="BS2443" s="9">
        <v>1771.39025578209</v>
      </c>
      <c r="BT2443" s="9"/>
      <c r="BU2443" s="9"/>
      <c r="BV2443" s="9">
        <v>1971.5297110016099</v>
      </c>
      <c r="BW2443" s="9"/>
      <c r="BX2443" s="9">
        <v>4260</v>
      </c>
    </row>
    <row r="2444" spans="6:76" x14ac:dyDescent="0.2">
      <c r="F2444" s="14"/>
      <c r="AX2444" s="8" t="s">
        <v>5284</v>
      </c>
      <c r="AY2444" s="8" t="s">
        <v>5285</v>
      </c>
      <c r="AZ2444" s="8" t="s">
        <v>1623</v>
      </c>
      <c r="BA2444" s="9">
        <v>2055.5538787934802</v>
      </c>
      <c r="BB2444" s="9">
        <v>2308.0114115635301</v>
      </c>
      <c r="BC2444" s="9">
        <v>53.792593514291099</v>
      </c>
      <c r="BD2444" s="9"/>
      <c r="BE2444" s="9">
        <v>2319</v>
      </c>
      <c r="BF2444" s="9">
        <v>85.221879009999995</v>
      </c>
      <c r="BG2444" s="9"/>
      <c r="BH2444" s="9"/>
      <c r="BI2444" s="9">
        <v>2282.11550264175</v>
      </c>
      <c r="BJ2444" s="9"/>
      <c r="BK2444" s="9"/>
      <c r="BL2444" s="9">
        <v>784.05461880419898</v>
      </c>
      <c r="BM2444" s="9"/>
      <c r="BN2444" s="9">
        <v>912.50999971622002</v>
      </c>
      <c r="BO2444" s="9">
        <v>2565.6661641810501</v>
      </c>
      <c r="BP2444" s="9"/>
      <c r="BQ2444" s="9">
        <v>3626.9403457264398</v>
      </c>
      <c r="BR2444" s="9"/>
      <c r="BS2444" s="9">
        <v>2308.0114115635301</v>
      </c>
      <c r="BT2444" s="9"/>
      <c r="BU2444" s="9"/>
      <c r="BV2444" s="9">
        <v>2724.48413462391</v>
      </c>
      <c r="BW2444" s="9">
        <v>3413.08861046117</v>
      </c>
      <c r="BX2444" s="9">
        <v>1590</v>
      </c>
    </row>
    <row r="2445" spans="6:76" x14ac:dyDescent="0.2">
      <c r="F2445" s="14"/>
      <c r="AX2445" s="8" t="s">
        <v>5286</v>
      </c>
      <c r="AY2445" s="8" t="s">
        <v>5287</v>
      </c>
      <c r="AZ2445" s="8" t="s">
        <v>1623</v>
      </c>
      <c r="BA2445" s="9">
        <v>2306.1404315838199</v>
      </c>
      <c r="BB2445" s="9">
        <v>2308.0114115635301</v>
      </c>
      <c r="BC2445" s="9">
        <v>57.614677871709397</v>
      </c>
      <c r="BD2445" s="9">
        <v>200</v>
      </c>
      <c r="BE2445" s="9">
        <v>2246</v>
      </c>
      <c r="BF2445" s="9">
        <v>860.58973909999997</v>
      </c>
      <c r="BG2445" s="9"/>
      <c r="BH2445" s="9">
        <v>862.81711476999999</v>
      </c>
      <c r="BI2445" s="9">
        <v>3124.5723500675499</v>
      </c>
      <c r="BJ2445" s="9"/>
      <c r="BK2445" s="9">
        <v>2538.2291783497999</v>
      </c>
      <c r="BL2445" s="9">
        <v>5896.2598088814702</v>
      </c>
      <c r="BM2445" s="9"/>
      <c r="BN2445" s="9">
        <v>1428.98356536246</v>
      </c>
      <c r="BO2445" s="9">
        <v>2459.45670671474</v>
      </c>
      <c r="BP2445" s="9">
        <v>1950.7431236099901</v>
      </c>
      <c r="BQ2445" s="9"/>
      <c r="BR2445" s="9">
        <v>2972.5953507643899</v>
      </c>
      <c r="BS2445" s="9">
        <v>2308.0114115635301</v>
      </c>
      <c r="BT2445" s="9">
        <v>2399.67465148478</v>
      </c>
      <c r="BU2445" s="9"/>
      <c r="BV2445" s="9"/>
      <c r="BW2445" s="9">
        <v>3324.1734730886701</v>
      </c>
      <c r="BX2445" s="9">
        <v>2020</v>
      </c>
    </row>
    <row r="2446" spans="6:76" x14ac:dyDescent="0.2">
      <c r="F2446" s="14"/>
      <c r="AX2446" s="8" t="s">
        <v>5288</v>
      </c>
      <c r="AY2446" s="8" t="s">
        <v>5289</v>
      </c>
      <c r="AZ2446" s="8" t="s">
        <v>1623</v>
      </c>
      <c r="BA2446" s="9">
        <v>3396.0862002007102</v>
      </c>
      <c r="BB2446" s="9">
        <v>2309.00256760097</v>
      </c>
      <c r="BC2446" s="9">
        <v>68.214802336876602</v>
      </c>
      <c r="BD2446" s="9"/>
      <c r="BE2446" s="9">
        <v>1721</v>
      </c>
      <c r="BF2446" s="9">
        <v>1017.876565</v>
      </c>
      <c r="BG2446" s="9"/>
      <c r="BH2446" s="9"/>
      <c r="BI2446" s="9">
        <v>2566.74975120815</v>
      </c>
      <c r="BJ2446" s="9">
        <v>6078.3604262252102</v>
      </c>
      <c r="BK2446" s="9">
        <v>2309.00256760097</v>
      </c>
      <c r="BL2446" s="9">
        <v>2308.49806616569</v>
      </c>
      <c r="BM2446" s="9"/>
      <c r="BN2446" s="9">
        <v>6062.5775791939504</v>
      </c>
      <c r="BO2446" s="9">
        <v>2179.7953293382202</v>
      </c>
      <c r="BP2446" s="9"/>
      <c r="BQ2446" s="9"/>
      <c r="BR2446" s="9">
        <v>3071.4850774410902</v>
      </c>
      <c r="BS2446" s="9">
        <v>1781.6028400345001</v>
      </c>
      <c r="BT2446" s="9"/>
      <c r="BU2446" s="9"/>
      <c r="BV2446" s="9"/>
      <c r="BW2446" s="9"/>
      <c r="BX2446" s="9">
        <v>8260</v>
      </c>
    </row>
    <row r="2447" spans="6:76" x14ac:dyDescent="0.2">
      <c r="F2447" s="14"/>
      <c r="AX2447" s="8" t="s">
        <v>5290</v>
      </c>
      <c r="AY2447" s="8" t="s">
        <v>5291</v>
      </c>
      <c r="AZ2447" s="8" t="s">
        <v>1623</v>
      </c>
      <c r="BA2447" s="9">
        <v>2188.69467443948</v>
      </c>
      <c r="BB2447" s="9">
        <v>2312.4157077124701</v>
      </c>
      <c r="BC2447" s="9">
        <v>50.590444991683903</v>
      </c>
      <c r="BD2447" s="9"/>
      <c r="BE2447" s="9">
        <v>1805</v>
      </c>
      <c r="BF2447" s="9">
        <v>357.34669309999998</v>
      </c>
      <c r="BG2447" s="9"/>
      <c r="BH2447" s="9"/>
      <c r="BI2447" s="9">
        <v>1930.7160524783201</v>
      </c>
      <c r="BJ2447" s="9">
        <v>2658.6755237655598</v>
      </c>
      <c r="BK2447" s="9">
        <v>497.79099126020702</v>
      </c>
      <c r="BL2447" s="9">
        <v>3779.98767672545</v>
      </c>
      <c r="BM2447" s="9"/>
      <c r="BN2447" s="9">
        <v>1164.51071987618</v>
      </c>
      <c r="BO2447" s="9">
        <v>3398.2645646441802</v>
      </c>
      <c r="BP2447" s="9">
        <v>2430.1933179857001</v>
      </c>
      <c r="BQ2447" s="9">
        <v>3437.2124559989202</v>
      </c>
      <c r="BR2447" s="9"/>
      <c r="BS2447" s="9">
        <v>2194.63809743924</v>
      </c>
      <c r="BT2447" s="9"/>
      <c r="BU2447" s="9"/>
      <c r="BV2447" s="9"/>
      <c r="BW2447" s="9"/>
      <c r="BX2447" s="9">
        <v>2610</v>
      </c>
    </row>
    <row r="2448" spans="6:76" x14ac:dyDescent="0.2">
      <c r="F2448" s="14"/>
      <c r="AX2448" s="8" t="s">
        <v>5292</v>
      </c>
      <c r="AY2448" s="8" t="s">
        <v>5293</v>
      </c>
      <c r="AZ2448" s="8" t="s">
        <v>1623</v>
      </c>
      <c r="BA2448" s="9">
        <v>2472.8633446468298</v>
      </c>
      <c r="BB2448" s="9">
        <v>2314.7131769399102</v>
      </c>
      <c r="BC2448" s="9">
        <v>60.993987253752898</v>
      </c>
      <c r="BD2448" s="9"/>
      <c r="BE2448" s="9">
        <v>5847</v>
      </c>
      <c r="BF2448" s="9">
        <v>558.46531200000004</v>
      </c>
      <c r="BG2448" s="9"/>
      <c r="BH2448" s="9"/>
      <c r="BI2448" s="9">
        <v>2548.6731278938801</v>
      </c>
      <c r="BJ2448" s="9"/>
      <c r="BK2448" s="9"/>
      <c r="BL2448" s="9">
        <v>1003.39595123972</v>
      </c>
      <c r="BM2448" s="9"/>
      <c r="BN2448" s="9">
        <v>2363.0864959884402</v>
      </c>
      <c r="BO2448" s="9"/>
      <c r="BP2448" s="9">
        <v>2226.2625646708798</v>
      </c>
      <c r="BQ2448" s="9"/>
      <c r="BR2448" s="9"/>
      <c r="BS2448" s="9">
        <v>2314.7131769399102</v>
      </c>
      <c r="BT2448" s="9"/>
      <c r="BU2448" s="9"/>
      <c r="BV2448" s="9"/>
      <c r="BW2448" s="9">
        <v>3324.1734730886701</v>
      </c>
      <c r="BX2448" s="9">
        <v>2070</v>
      </c>
    </row>
    <row r="2449" spans="6:76" x14ac:dyDescent="0.2">
      <c r="F2449" s="14"/>
      <c r="AX2449" s="8" t="s">
        <v>956</v>
      </c>
      <c r="AY2449" s="8" t="s">
        <v>5294</v>
      </c>
      <c r="AZ2449" s="8" t="s">
        <v>1623</v>
      </c>
      <c r="BA2449" s="9">
        <v>3083.8205565281</v>
      </c>
      <c r="BB2449" s="9">
        <v>2315.7346602737398</v>
      </c>
      <c r="BC2449" s="9">
        <v>55.285150029839002</v>
      </c>
      <c r="BD2449" s="9"/>
      <c r="BE2449" s="9">
        <v>2104</v>
      </c>
      <c r="BF2449" s="9">
        <v>932.00775820000001</v>
      </c>
      <c r="BG2449" s="9"/>
      <c r="BH2449" s="9"/>
      <c r="BI2449" s="9">
        <v>2315.7346602737398</v>
      </c>
      <c r="BJ2449" s="9"/>
      <c r="BK2449" s="9"/>
      <c r="BL2449" s="9">
        <v>4653.5125555573904</v>
      </c>
      <c r="BM2449" s="9"/>
      <c r="BN2449" s="9">
        <v>2808.1255247302502</v>
      </c>
      <c r="BO2449" s="9"/>
      <c r="BP2449" s="9">
        <v>2200.6653542345698</v>
      </c>
      <c r="BQ2449" s="9">
        <v>4161.4240133989097</v>
      </c>
      <c r="BR2449" s="9"/>
      <c r="BS2449" s="9">
        <v>2088.9151423580101</v>
      </c>
      <c r="BT2449" s="9"/>
      <c r="BU2449" s="9"/>
      <c r="BV2449" s="9"/>
      <c r="BW2449" s="9"/>
      <c r="BX2449" s="9">
        <v>6490</v>
      </c>
    </row>
    <row r="2450" spans="6:76" x14ac:dyDescent="0.2">
      <c r="F2450" s="14"/>
      <c r="AX2450" s="8" t="s">
        <v>578</v>
      </c>
      <c r="AY2450" s="8" t="s">
        <v>5295</v>
      </c>
      <c r="AZ2450" s="8" t="s">
        <v>1623</v>
      </c>
      <c r="BA2450" s="9">
        <v>2223.7088437586599</v>
      </c>
      <c r="BB2450" s="9">
        <v>2316.0539617713298</v>
      </c>
      <c r="BC2450" s="9">
        <v>54.425583254695503</v>
      </c>
      <c r="BD2450" s="9"/>
      <c r="BE2450" s="9">
        <v>3159</v>
      </c>
      <c r="BF2450" s="9">
        <v>231.78475270000001</v>
      </c>
      <c r="BG2450" s="9"/>
      <c r="BH2450" s="9"/>
      <c r="BI2450" s="9">
        <v>1028.43170834546</v>
      </c>
      <c r="BJ2450" s="9"/>
      <c r="BK2450" s="9">
        <v>1536.3250372838199</v>
      </c>
      <c r="BL2450" s="9">
        <v>1668.20000310715</v>
      </c>
      <c r="BM2450" s="9"/>
      <c r="BN2450" s="9">
        <v>897.10845222822797</v>
      </c>
      <c r="BO2450" s="9">
        <v>2808.5799863688599</v>
      </c>
      <c r="BP2450" s="9">
        <v>3036.5972007259902</v>
      </c>
      <c r="BQ2450" s="9">
        <v>3571.1687477086698</v>
      </c>
      <c r="BR2450" s="9"/>
      <c r="BS2450" s="9">
        <v>2316.0539617713298</v>
      </c>
      <c r="BT2450" s="9"/>
      <c r="BU2450" s="9"/>
      <c r="BV2450" s="9">
        <v>3175.0931331048</v>
      </c>
      <c r="BW2450" s="9">
        <v>4239.8719855182899</v>
      </c>
      <c r="BX2450" s="9">
        <v>1240</v>
      </c>
    </row>
    <row r="2451" spans="6:76" x14ac:dyDescent="0.2">
      <c r="F2451" s="14"/>
      <c r="AX2451" s="8" t="s">
        <v>5296</v>
      </c>
      <c r="AY2451" s="8" t="s">
        <v>5297</v>
      </c>
      <c r="AZ2451" s="8" t="s">
        <v>1623</v>
      </c>
      <c r="BA2451" s="9">
        <v>2367.4363228848802</v>
      </c>
      <c r="BB2451" s="9">
        <v>2316.46051339104</v>
      </c>
      <c r="BC2451" s="9">
        <v>52.165519578797401</v>
      </c>
      <c r="BD2451" s="9"/>
      <c r="BE2451" s="9">
        <v>3206</v>
      </c>
      <c r="BF2451" s="9">
        <v>631.99256439999999</v>
      </c>
      <c r="BG2451" s="9"/>
      <c r="BH2451" s="9"/>
      <c r="BI2451" s="9">
        <v>1858.00565529545</v>
      </c>
      <c r="BJ2451" s="9"/>
      <c r="BK2451" s="9"/>
      <c r="BL2451" s="9">
        <v>3824.7228813378902</v>
      </c>
      <c r="BM2451" s="9"/>
      <c r="BN2451" s="9">
        <v>2316.46051339104</v>
      </c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</row>
    <row r="2452" spans="6:76" x14ac:dyDescent="0.2">
      <c r="F2452" s="14"/>
      <c r="AX2452" s="8" t="s">
        <v>863</v>
      </c>
      <c r="AY2452" s="8" t="s">
        <v>5298</v>
      </c>
      <c r="AZ2452" s="8" t="s">
        <v>1623</v>
      </c>
      <c r="BA2452" s="9">
        <v>2581.7481017405999</v>
      </c>
      <c r="BB2452" s="9">
        <v>2317.2550643518698</v>
      </c>
      <c r="BC2452" s="9">
        <v>57.040993501173901</v>
      </c>
      <c r="BD2452" s="9"/>
      <c r="BE2452" s="9">
        <v>4645</v>
      </c>
      <c r="BF2452" s="9">
        <v>182.09300020000001</v>
      </c>
      <c r="BG2452" s="9"/>
      <c r="BH2452" s="9"/>
      <c r="BI2452" s="9">
        <v>1468.7177340406799</v>
      </c>
      <c r="BJ2452" s="9">
        <v>2164.96953415184</v>
      </c>
      <c r="BK2452" s="9"/>
      <c r="BL2452" s="9">
        <v>1199.16623243135</v>
      </c>
      <c r="BM2452" s="9"/>
      <c r="BN2452" s="9">
        <v>1723.6685452075601</v>
      </c>
      <c r="BO2452" s="9">
        <v>2469.5405945518901</v>
      </c>
      <c r="BP2452" s="9"/>
      <c r="BQ2452" s="9"/>
      <c r="BR2452" s="9">
        <v>2577.8850347296602</v>
      </c>
      <c r="BS2452" s="9">
        <v>2626.7804111134501</v>
      </c>
      <c r="BT2452" s="9">
        <v>1718.7904835019201</v>
      </c>
      <c r="BU2452" s="9">
        <v>3663.7245155437799</v>
      </c>
      <c r="BV2452" s="9">
        <v>1916.7325259642</v>
      </c>
      <c r="BW2452" s="9">
        <v>4167.40481293213</v>
      </c>
      <c r="BX2452" s="9">
        <v>5620</v>
      </c>
    </row>
    <row r="2453" spans="6:76" x14ac:dyDescent="0.2">
      <c r="F2453" s="14"/>
      <c r="AX2453" s="8" t="s">
        <v>5299</v>
      </c>
      <c r="AY2453" s="8" t="s">
        <v>5300</v>
      </c>
      <c r="AZ2453" s="8" t="s">
        <v>1623</v>
      </c>
      <c r="BA2453" s="9">
        <v>2348.8419140352598</v>
      </c>
      <c r="BB2453" s="9">
        <v>2317.3781974785002</v>
      </c>
      <c r="BC2453" s="9">
        <v>60.984583869644197</v>
      </c>
      <c r="BD2453" s="9"/>
      <c r="BE2453" s="9">
        <v>5068</v>
      </c>
      <c r="BF2453" s="9">
        <v>300.0523293</v>
      </c>
      <c r="BG2453" s="9"/>
      <c r="BH2453" s="9"/>
      <c r="BI2453" s="9">
        <v>3045.8628222515199</v>
      </c>
      <c r="BJ2453" s="9"/>
      <c r="BK2453" s="9"/>
      <c r="BL2453" s="9">
        <v>1127.1535778141499</v>
      </c>
      <c r="BM2453" s="9"/>
      <c r="BN2453" s="9">
        <v>2317.3781974785002</v>
      </c>
      <c r="BO2453" s="9">
        <v>2627.7643043380599</v>
      </c>
      <c r="BP2453" s="9"/>
      <c r="BQ2453" s="9">
        <v>3380.1513150983001</v>
      </c>
      <c r="BR2453" s="9"/>
      <c r="BS2453" s="9">
        <v>2223.21468003681</v>
      </c>
      <c r="BT2453" s="9"/>
      <c r="BU2453" s="9"/>
      <c r="BV2453" s="9"/>
      <c r="BW2453" s="9"/>
      <c r="BX2453" s="9">
        <v>1050</v>
      </c>
    </row>
    <row r="2454" spans="6:76" x14ac:dyDescent="0.2">
      <c r="F2454" s="14"/>
      <c r="AX2454" s="8" t="s">
        <v>912</v>
      </c>
      <c r="AY2454" s="8" t="s">
        <v>5301</v>
      </c>
      <c r="AZ2454" s="8" t="s">
        <v>1623</v>
      </c>
      <c r="BA2454" s="9">
        <v>2358.4794024519601</v>
      </c>
      <c r="BB2454" s="9">
        <v>2317.3948903990199</v>
      </c>
      <c r="BC2454" s="9">
        <v>45.190860082888001</v>
      </c>
      <c r="BD2454" s="9"/>
      <c r="BE2454" s="9">
        <v>3063</v>
      </c>
      <c r="BF2454" s="9">
        <v>398.2531098</v>
      </c>
      <c r="BG2454" s="9"/>
      <c r="BH2454" s="9"/>
      <c r="BI2454" s="9">
        <v>2151.7826013433</v>
      </c>
      <c r="BJ2454" s="9"/>
      <c r="BK2454" s="9"/>
      <c r="BL2454" s="9">
        <v>1605.84649048042</v>
      </c>
      <c r="BM2454" s="9"/>
      <c r="BN2454" s="9">
        <v>1102.83895763757</v>
      </c>
      <c r="BO2454" s="9">
        <v>2381.4049653950901</v>
      </c>
      <c r="BP2454" s="9">
        <v>2275.7235799034902</v>
      </c>
      <c r="BQ2454" s="9">
        <v>3759.8136518344299</v>
      </c>
      <c r="BR2454" s="9">
        <v>3319.6036042017599</v>
      </c>
      <c r="BS2454" s="9">
        <v>2317.3948903990199</v>
      </c>
      <c r="BT2454" s="9"/>
      <c r="BU2454" s="9"/>
      <c r="BV2454" s="9">
        <v>3876.1927609315699</v>
      </c>
      <c r="BW2454" s="9">
        <v>3168.3776199488898</v>
      </c>
      <c r="BX2454" s="9">
        <v>1240</v>
      </c>
    </row>
    <row r="2455" spans="6:76" x14ac:dyDescent="0.2">
      <c r="F2455" s="14"/>
      <c r="AX2455" s="8" t="s">
        <v>5302</v>
      </c>
      <c r="AY2455" s="8" t="s">
        <v>5302</v>
      </c>
      <c r="AZ2455" s="8" t="s">
        <v>1623</v>
      </c>
      <c r="BA2455" s="9">
        <v>2846.1463390325898</v>
      </c>
      <c r="BB2455" s="9">
        <v>2318.4600396863798</v>
      </c>
      <c r="BC2455" s="9">
        <v>91.842382746556893</v>
      </c>
      <c r="BD2455" s="9"/>
      <c r="BE2455" s="9">
        <v>332</v>
      </c>
      <c r="BF2455" s="9">
        <v>1749.912474</v>
      </c>
      <c r="BG2455" s="9"/>
      <c r="BH2455" s="9">
        <v>11428.810393</v>
      </c>
      <c r="BI2455" s="9">
        <v>3319.3015448405399</v>
      </c>
      <c r="BJ2455" s="9">
        <v>1600.14477886942</v>
      </c>
      <c r="BK2455" s="9">
        <v>1777.60340704949</v>
      </c>
      <c r="BL2455" s="9">
        <v>3496.6740540180299</v>
      </c>
      <c r="BM2455" s="9">
        <v>3099.0923796564698</v>
      </c>
      <c r="BN2455" s="9">
        <v>1107.53485051451</v>
      </c>
      <c r="BO2455" s="9">
        <v>2406.3841332171701</v>
      </c>
      <c r="BP2455" s="9">
        <v>2569.03171356438</v>
      </c>
      <c r="BQ2455" s="9"/>
      <c r="BR2455" s="9">
        <v>2589.0230715706598</v>
      </c>
      <c r="BS2455" s="9">
        <v>2230.53594615559</v>
      </c>
      <c r="BT2455" s="9"/>
      <c r="BU2455" s="9"/>
      <c r="BV2455" s="9"/>
      <c r="BW2455" s="9"/>
      <c r="BX2455" s="9">
        <v>2140</v>
      </c>
    </row>
    <row r="2456" spans="6:76" x14ac:dyDescent="0.2">
      <c r="F2456" s="14"/>
      <c r="AX2456" s="8" t="s">
        <v>5303</v>
      </c>
      <c r="AY2456" s="8" t="s">
        <v>5304</v>
      </c>
      <c r="AZ2456" s="8" t="s">
        <v>1623</v>
      </c>
      <c r="BA2456" s="9">
        <v>2306.98556878417</v>
      </c>
      <c r="BB2456" s="9">
        <v>2319.6829019861202</v>
      </c>
      <c r="BC2456" s="9">
        <v>64.515880975192601</v>
      </c>
      <c r="BD2456" s="9">
        <v>1290</v>
      </c>
      <c r="BE2456" s="9">
        <v>1467</v>
      </c>
      <c r="BF2456" s="9">
        <v>166.18387469999999</v>
      </c>
      <c r="BG2456" s="9"/>
      <c r="BH2456" s="9"/>
      <c r="BI2456" s="9">
        <v>3627.5992691992301</v>
      </c>
      <c r="BJ2456" s="9">
        <v>5613.9437867239303</v>
      </c>
      <c r="BK2456" s="9"/>
      <c r="BL2456" s="9">
        <v>2998.7973559990501</v>
      </c>
      <c r="BM2456" s="9"/>
      <c r="BN2456" s="9">
        <v>2413.1032393013602</v>
      </c>
      <c r="BO2456" s="9">
        <v>2672.2863516617699</v>
      </c>
      <c r="BP2456" s="9">
        <v>2226.2625646708798</v>
      </c>
      <c r="BQ2456" s="9"/>
      <c r="BR2456" s="9">
        <v>2880.3502516277699</v>
      </c>
      <c r="BS2456" s="9">
        <v>2111.3001315259999</v>
      </c>
      <c r="BT2456" s="9"/>
      <c r="BU2456" s="9"/>
      <c r="BV2456" s="9"/>
      <c r="BW2456" s="9"/>
      <c r="BX2456" s="9">
        <v>217</v>
      </c>
    </row>
    <row r="2457" spans="6:76" x14ac:dyDescent="0.2">
      <c r="F2457" s="14"/>
      <c r="AX2457" s="8" t="s">
        <v>5305</v>
      </c>
      <c r="AY2457" s="8" t="s">
        <v>5306</v>
      </c>
      <c r="AZ2457" s="8" t="s">
        <v>1640</v>
      </c>
      <c r="BA2457" s="9">
        <v>2569.55148676204</v>
      </c>
      <c r="BB2457" s="9">
        <v>2319.7908492665001</v>
      </c>
      <c r="BC2457" s="9">
        <v>49.342128900470399</v>
      </c>
      <c r="BD2457" s="9"/>
      <c r="BE2457" s="9">
        <v>1466</v>
      </c>
      <c r="BF2457" s="9">
        <v>1158.0816170000001</v>
      </c>
      <c r="BG2457" s="9"/>
      <c r="BH2457" s="9">
        <v>1535.193309</v>
      </c>
      <c r="BI2457" s="9">
        <v>2884.4043434387199</v>
      </c>
      <c r="BJ2457" s="9">
        <v>3677.0098043831399</v>
      </c>
      <c r="BK2457" s="9">
        <v>4881.2868573382202</v>
      </c>
      <c r="BL2457" s="9">
        <v>3000.0120775595601</v>
      </c>
      <c r="BM2457" s="9"/>
      <c r="BN2457" s="9">
        <v>2319.7908492665001</v>
      </c>
      <c r="BO2457" s="9"/>
      <c r="BP2457" s="9">
        <v>1173.51395896386</v>
      </c>
      <c r="BQ2457" s="9"/>
      <c r="BR2457" s="9"/>
      <c r="BS2457" s="9"/>
      <c r="BT2457" s="9">
        <v>4179.7735374324002</v>
      </c>
      <c r="BU2457" s="9"/>
      <c r="BV2457" s="9"/>
      <c r="BW2457" s="9"/>
      <c r="BX2457" s="9">
        <v>1990</v>
      </c>
    </row>
    <row r="2458" spans="6:76" x14ac:dyDescent="0.2">
      <c r="F2458" s="14"/>
      <c r="AX2458" s="8" t="s">
        <v>5307</v>
      </c>
      <c r="AY2458" s="8" t="s">
        <v>5308</v>
      </c>
      <c r="AZ2458" s="8" t="s">
        <v>1623</v>
      </c>
      <c r="BA2458" s="9">
        <v>2719.5966099889902</v>
      </c>
      <c r="BB2458" s="9">
        <v>2319.9517082391499</v>
      </c>
      <c r="BC2458" s="9">
        <v>47.081471370613002</v>
      </c>
      <c r="BD2458" s="9"/>
      <c r="BE2458" s="9">
        <v>2225</v>
      </c>
      <c r="BF2458" s="9">
        <v>473.95992910000001</v>
      </c>
      <c r="BG2458" s="9"/>
      <c r="BH2458" s="9"/>
      <c r="BI2458" s="9">
        <v>3802.6452775143598</v>
      </c>
      <c r="BJ2458" s="9"/>
      <c r="BK2458" s="9">
        <v>3474.5989540166402</v>
      </c>
      <c r="BL2458" s="9">
        <v>5141.8074360775099</v>
      </c>
      <c r="BM2458" s="9"/>
      <c r="BN2458" s="9">
        <v>1811.7145339495701</v>
      </c>
      <c r="BO2458" s="9">
        <v>3401.9720670545098</v>
      </c>
      <c r="BP2458" s="9">
        <v>2224.36448569904</v>
      </c>
      <c r="BQ2458" s="9"/>
      <c r="BR2458" s="9"/>
      <c r="BS2458" s="9">
        <v>2279.9034164783002</v>
      </c>
      <c r="BT2458" s="9"/>
      <c r="BU2458" s="9"/>
      <c r="BV2458" s="9"/>
      <c r="BW2458" s="9"/>
      <c r="BX2458" s="9">
        <v>2360</v>
      </c>
    </row>
    <row r="2459" spans="6:76" x14ac:dyDescent="0.2">
      <c r="F2459" s="14"/>
      <c r="AX2459" s="8" t="s">
        <v>626</v>
      </c>
      <c r="AY2459" s="8" t="s">
        <v>5309</v>
      </c>
      <c r="AZ2459" s="8" t="s">
        <v>1623</v>
      </c>
      <c r="BA2459" s="9">
        <v>2579.8843273576599</v>
      </c>
      <c r="BB2459" s="9">
        <v>2321.2934650591701</v>
      </c>
      <c r="BC2459" s="9">
        <v>57.589301263352397</v>
      </c>
      <c r="BD2459" s="9"/>
      <c r="BE2459" s="9">
        <v>3483</v>
      </c>
      <c r="BF2459" s="9">
        <v>1119.9131070000001</v>
      </c>
      <c r="BG2459" s="9"/>
      <c r="BH2459" s="9"/>
      <c r="BI2459" s="9">
        <v>4910.6256103311298</v>
      </c>
      <c r="BJ2459" s="9"/>
      <c r="BK2459" s="9">
        <v>747.71374730418097</v>
      </c>
      <c r="BL2459" s="9">
        <v>5219.9850843334698</v>
      </c>
      <c r="BM2459" s="9"/>
      <c r="BN2459" s="9">
        <v>1225.75650640605</v>
      </c>
      <c r="BO2459" s="9">
        <v>2671.4969957684302</v>
      </c>
      <c r="BP2459" s="9">
        <v>1253.5588052885</v>
      </c>
      <c r="BQ2459" s="9">
        <v>3763.9751417417901</v>
      </c>
      <c r="BR2459" s="9"/>
      <c r="BS2459" s="9">
        <v>2357.6893562278101</v>
      </c>
      <c r="BT2459" s="9"/>
      <c r="BU2459" s="9"/>
      <c r="BV2459" s="9">
        <v>2284.8975738905301</v>
      </c>
      <c r="BW2459" s="9"/>
      <c r="BX2459" s="9">
        <v>1920</v>
      </c>
    </row>
    <row r="2460" spans="6:76" x14ac:dyDescent="0.2">
      <c r="F2460" s="14"/>
      <c r="AX2460" s="8" t="s">
        <v>5310</v>
      </c>
      <c r="AY2460" s="8" t="s">
        <v>5311</v>
      </c>
      <c r="AZ2460" s="8" t="s">
        <v>1623</v>
      </c>
      <c r="BA2460" s="9">
        <v>3654.8657317495799</v>
      </c>
      <c r="BB2460" s="9">
        <v>2321.7732073600901</v>
      </c>
      <c r="BC2460" s="9">
        <v>107.855797550361</v>
      </c>
      <c r="BD2460" s="9"/>
      <c r="BE2460" s="9">
        <v>788</v>
      </c>
      <c r="BF2460" s="9">
        <v>246.72658250000001</v>
      </c>
      <c r="BG2460" s="9"/>
      <c r="BH2460" s="9"/>
      <c r="BI2460" s="9">
        <v>2644.96693933084</v>
      </c>
      <c r="BJ2460" s="9"/>
      <c r="BK2460" s="9"/>
      <c r="BL2460" s="9">
        <v>2363.8608246781901</v>
      </c>
      <c r="BM2460" s="9">
        <v>13242.615858274399</v>
      </c>
      <c r="BN2460" s="9">
        <v>2279.6855900420001</v>
      </c>
      <c r="BO2460" s="9">
        <v>3009.7426877772</v>
      </c>
      <c r="BP2460" s="9">
        <v>1853.19847301394</v>
      </c>
      <c r="BQ2460" s="9"/>
      <c r="BR2460" s="9"/>
      <c r="BS2460" s="9">
        <v>2239.8603618792399</v>
      </c>
      <c r="BT2460" s="9"/>
      <c r="BU2460" s="9"/>
      <c r="BV2460" s="9"/>
      <c r="BW2460" s="9"/>
      <c r="BX2460" s="9">
        <v>7880</v>
      </c>
    </row>
    <row r="2461" spans="6:76" x14ac:dyDescent="0.2">
      <c r="F2461" s="14"/>
      <c r="AX2461" s="8" t="s">
        <v>5312</v>
      </c>
      <c r="AY2461" s="8" t="s">
        <v>5313</v>
      </c>
      <c r="AZ2461" s="8" t="s">
        <v>1623</v>
      </c>
      <c r="BA2461" s="9">
        <v>2057.6769682682502</v>
      </c>
      <c r="BB2461" s="9">
        <v>2323.0205262843001</v>
      </c>
      <c r="BC2461" s="9">
        <v>37.379890500143297</v>
      </c>
      <c r="BD2461" s="9"/>
      <c r="BE2461" s="9">
        <v>1906</v>
      </c>
      <c r="BF2461" s="9">
        <v>285.37019459999999</v>
      </c>
      <c r="BG2461" s="9"/>
      <c r="BH2461" s="9"/>
      <c r="BI2461" s="9">
        <v>2428.5533115235398</v>
      </c>
      <c r="BJ2461" s="9"/>
      <c r="BK2461" s="9">
        <v>1081.04069670897</v>
      </c>
      <c r="BL2461" s="9">
        <v>2422.1609871804599</v>
      </c>
      <c r="BM2461" s="9"/>
      <c r="BN2461" s="9">
        <v>1561.73475396054</v>
      </c>
      <c r="BO2461" s="9">
        <v>2630.9800711527801</v>
      </c>
      <c r="BP2461" s="9">
        <v>1985.0208020856401</v>
      </c>
      <c r="BQ2461" s="9"/>
      <c r="BR2461" s="9">
        <v>2552.8733431932201</v>
      </c>
      <c r="BS2461" s="9">
        <v>2223.8800653881399</v>
      </c>
      <c r="BT2461" s="9"/>
      <c r="BU2461" s="9"/>
      <c r="BV2461" s="9"/>
      <c r="BW2461" s="9">
        <v>3074.5093934256902</v>
      </c>
      <c r="BX2461" s="9">
        <v>2540</v>
      </c>
    </row>
    <row r="2462" spans="6:76" x14ac:dyDescent="0.2">
      <c r="F2462" s="14"/>
      <c r="AX2462" s="8" t="s">
        <v>5314</v>
      </c>
      <c r="AY2462" s="8" t="s">
        <v>5315</v>
      </c>
      <c r="AZ2462" s="8" t="s">
        <v>1623</v>
      </c>
      <c r="BA2462" s="9">
        <v>2076.3793944193199</v>
      </c>
      <c r="BB2462" s="9">
        <v>2324.0697884470901</v>
      </c>
      <c r="BC2462" s="9">
        <v>68.254068234997405</v>
      </c>
      <c r="BD2462" s="9"/>
      <c r="BE2462" s="9">
        <v>2885</v>
      </c>
      <c r="BF2462" s="9">
        <v>12.26722601</v>
      </c>
      <c r="BG2462" s="9"/>
      <c r="BH2462" s="9"/>
      <c r="BI2462" s="9">
        <v>791.23264947945904</v>
      </c>
      <c r="BJ2462" s="9"/>
      <c r="BK2462" s="9"/>
      <c r="BL2462" s="9">
        <v>587.92110790892502</v>
      </c>
      <c r="BM2462" s="9"/>
      <c r="BN2462" s="9">
        <v>3975.00850352818</v>
      </c>
      <c r="BO2462" s="9">
        <v>2352.38116451005</v>
      </c>
      <c r="BP2462" s="9">
        <v>2295.7584123841398</v>
      </c>
      <c r="BQ2462" s="9">
        <v>3774.38192545947</v>
      </c>
      <c r="BR2462" s="9">
        <v>3127.13681246137</v>
      </c>
      <c r="BS2462" s="9">
        <v>1686.2914582016199</v>
      </c>
      <c r="BT2462" s="9"/>
      <c r="BU2462" s="9"/>
      <c r="BV2462" s="9"/>
      <c r="BW2462" s="9">
        <v>3324.1734730886701</v>
      </c>
      <c r="BX2462" s="9">
        <v>105</v>
      </c>
    </row>
    <row r="2463" spans="6:76" x14ac:dyDescent="0.2">
      <c r="F2463" s="14"/>
      <c r="AX2463" s="8" t="s">
        <v>5316</v>
      </c>
      <c r="AY2463" s="8" t="s">
        <v>5317</v>
      </c>
      <c r="AZ2463" s="8" t="s">
        <v>1623</v>
      </c>
      <c r="BA2463" s="9">
        <v>1875.85181914993</v>
      </c>
      <c r="BB2463" s="9">
        <v>2326.78541269368</v>
      </c>
      <c r="BC2463" s="9">
        <v>65.621746531846597</v>
      </c>
      <c r="BD2463" s="9"/>
      <c r="BE2463" s="9">
        <v>3938</v>
      </c>
      <c r="BF2463" s="9">
        <v>148.93834319999999</v>
      </c>
      <c r="BG2463" s="9">
        <v>1081.3014089999999</v>
      </c>
      <c r="BH2463" s="9"/>
      <c r="BI2463" s="9">
        <v>2745.70100990541</v>
      </c>
      <c r="BJ2463" s="9"/>
      <c r="BK2463" s="9"/>
      <c r="BL2463" s="9">
        <v>1760.41353405576</v>
      </c>
      <c r="BM2463" s="9"/>
      <c r="BN2463" s="9">
        <v>644.32308362405297</v>
      </c>
      <c r="BO2463" s="9">
        <v>2545.9706316410502</v>
      </c>
      <c r="BP2463" s="9"/>
      <c r="BQ2463" s="9"/>
      <c r="BR2463" s="9">
        <v>2492.0202541744402</v>
      </c>
      <c r="BS2463" s="9">
        <v>2326.78541269368</v>
      </c>
      <c r="BT2463" s="9"/>
      <c r="BU2463" s="9"/>
      <c r="BV2463" s="9">
        <v>2825.9163323548401</v>
      </c>
      <c r="BW2463" s="9"/>
      <c r="BX2463" s="9">
        <v>125</v>
      </c>
    </row>
    <row r="2464" spans="6:76" x14ac:dyDescent="0.2">
      <c r="F2464" s="14"/>
      <c r="AX2464" s="8" t="s">
        <v>5318</v>
      </c>
      <c r="AY2464" s="8" t="s">
        <v>5319</v>
      </c>
      <c r="AZ2464" s="8" t="s">
        <v>1623</v>
      </c>
      <c r="BA2464" s="9">
        <v>2974.4800772356798</v>
      </c>
      <c r="BB2464" s="9">
        <v>2328.0352943178</v>
      </c>
      <c r="BC2464" s="9">
        <v>81.761987054089502</v>
      </c>
      <c r="BD2464" s="9"/>
      <c r="BE2464" s="9">
        <v>1249</v>
      </c>
      <c r="BF2464" s="9">
        <v>169.0804157</v>
      </c>
      <c r="BG2464" s="9"/>
      <c r="BH2464" s="9"/>
      <c r="BI2464" s="9">
        <v>660.67545207993805</v>
      </c>
      <c r="BJ2464" s="9">
        <v>8433.1344678169608</v>
      </c>
      <c r="BK2464" s="9"/>
      <c r="BL2464" s="9">
        <v>1392.61540912444</v>
      </c>
      <c r="BM2464" s="9"/>
      <c r="BN2464" s="9">
        <v>803.57995334014095</v>
      </c>
      <c r="BO2464" s="9">
        <v>5299.8053512454599</v>
      </c>
      <c r="BP2464" s="9">
        <v>3877.3107378967402</v>
      </c>
      <c r="BQ2464" s="9"/>
      <c r="BR2464" s="9">
        <v>2783.2320596608802</v>
      </c>
      <c r="BS2464" s="9">
        <v>4832.4694926661296</v>
      </c>
      <c r="BT2464" s="9"/>
      <c r="BU2464" s="9">
        <v>5181.6752733541398</v>
      </c>
      <c r="BV2464" s="9">
        <v>1872.83852897473</v>
      </c>
      <c r="BW2464" s="9">
        <v>4481.3039394399502</v>
      </c>
      <c r="BX2464" s="9">
        <v>606</v>
      </c>
    </row>
    <row r="2465" spans="6:76" x14ac:dyDescent="0.2">
      <c r="F2465" s="14"/>
      <c r="AX2465" s="8" t="s">
        <v>5320</v>
      </c>
      <c r="AY2465" s="8" t="s">
        <v>5321</v>
      </c>
      <c r="AZ2465" s="8" t="s">
        <v>1623</v>
      </c>
      <c r="BA2465" s="9">
        <v>2933.11716312</v>
      </c>
      <c r="BB2465" s="9">
        <v>2329.4752100918299</v>
      </c>
      <c r="BC2465" s="9">
        <v>89.291128303522896</v>
      </c>
      <c r="BD2465" s="9"/>
      <c r="BE2465" s="9">
        <v>2607</v>
      </c>
      <c r="BF2465" s="9">
        <v>701.17569219999996</v>
      </c>
      <c r="BG2465" s="9">
        <v>1218.62689</v>
      </c>
      <c r="BH2465" s="9">
        <v>1096.12285406</v>
      </c>
      <c r="BI2465" s="9">
        <v>3100.9469028707999</v>
      </c>
      <c r="BJ2465" s="9"/>
      <c r="BK2465" s="9"/>
      <c r="BL2465" s="9">
        <v>4990.9793607388301</v>
      </c>
      <c r="BM2465" s="9"/>
      <c r="BN2465" s="9">
        <v>2329.4752100918299</v>
      </c>
      <c r="BO2465" s="9"/>
      <c r="BP2465" s="9">
        <v>1383.7275581184999</v>
      </c>
      <c r="BQ2465" s="9"/>
      <c r="BR2465" s="9"/>
      <c r="BS2465" s="9"/>
      <c r="BT2465" s="9"/>
      <c r="BU2465" s="9"/>
      <c r="BV2465" s="9"/>
      <c r="BW2465" s="9"/>
      <c r="BX2465" s="9">
        <v>8970</v>
      </c>
    </row>
    <row r="2466" spans="6:76" x14ac:dyDescent="0.2">
      <c r="F2466" s="14"/>
      <c r="AX2466" s="8" t="s">
        <v>5322</v>
      </c>
      <c r="AY2466" s="8" t="s">
        <v>5323</v>
      </c>
      <c r="AZ2466" s="8" t="s">
        <v>1623</v>
      </c>
      <c r="BA2466" s="9">
        <v>2168.4385230698399</v>
      </c>
      <c r="BB2466" s="9">
        <v>2330.7464971644399</v>
      </c>
      <c r="BC2466" s="9">
        <v>59.326458541393002</v>
      </c>
      <c r="BD2466" s="9"/>
      <c r="BE2466" s="9">
        <v>2026</v>
      </c>
      <c r="BF2466" s="9">
        <v>363.94221110000001</v>
      </c>
      <c r="BG2466" s="9"/>
      <c r="BH2466" s="9"/>
      <c r="BI2466" s="9">
        <v>3431.7527962583699</v>
      </c>
      <c r="BJ2466" s="9"/>
      <c r="BK2466" s="9">
        <v>2330.7464971644399</v>
      </c>
      <c r="BL2466" s="9">
        <v>2934.7025277381399</v>
      </c>
      <c r="BM2466" s="9"/>
      <c r="BN2466" s="9">
        <v>958.06486495886395</v>
      </c>
      <c r="BO2466" s="9">
        <v>2620.46308232413</v>
      </c>
      <c r="BP2466" s="9"/>
      <c r="BQ2466" s="9">
        <v>4223.6645097704504</v>
      </c>
      <c r="BR2466" s="9"/>
      <c r="BS2466" s="9">
        <v>1836.6804993616499</v>
      </c>
      <c r="BT2466" s="9"/>
      <c r="BU2466" s="9"/>
      <c r="BV2466" s="9"/>
      <c r="BW2466" s="9">
        <v>3034.5067650921601</v>
      </c>
      <c r="BX2466" s="9">
        <v>92.3</v>
      </c>
    </row>
    <row r="2467" spans="6:76" x14ac:dyDescent="0.2">
      <c r="F2467" s="14"/>
      <c r="AX2467" s="8" t="s">
        <v>5324</v>
      </c>
      <c r="AY2467" s="8" t="s">
        <v>5325</v>
      </c>
      <c r="AZ2467" s="8" t="s">
        <v>1623</v>
      </c>
      <c r="BA2467" s="9">
        <v>2584.5138211466901</v>
      </c>
      <c r="BB2467" s="9">
        <v>2332.1545809067302</v>
      </c>
      <c r="BC2467" s="9">
        <v>58.360017048386197</v>
      </c>
      <c r="BD2467" s="9"/>
      <c r="BE2467" s="9">
        <v>2502</v>
      </c>
      <c r="BF2467" s="9">
        <v>365.82089389999999</v>
      </c>
      <c r="BG2467" s="9"/>
      <c r="BH2467" s="9"/>
      <c r="BI2467" s="9">
        <v>2236.9220291348101</v>
      </c>
      <c r="BJ2467" s="9">
        <v>1028.4804591781899</v>
      </c>
      <c r="BK2467" s="9">
        <v>516.85257377593098</v>
      </c>
      <c r="BL2467" s="9">
        <v>2959.3607873103201</v>
      </c>
      <c r="BM2467" s="9">
        <v>5781.9568889217298</v>
      </c>
      <c r="BN2467" s="9">
        <v>4175.6253518264803</v>
      </c>
      <c r="BO2467" s="9">
        <v>3420.4273540344702</v>
      </c>
      <c r="BP2467" s="9">
        <v>2193.0921676973298</v>
      </c>
      <c r="BQ2467" s="9">
        <v>3855.9865882209101</v>
      </c>
      <c r="BR2467" s="9"/>
      <c r="BS2467" s="9">
        <v>2332.1545809067302</v>
      </c>
      <c r="BT2467" s="9"/>
      <c r="BU2467" s="9"/>
      <c r="BV2467" s="9"/>
      <c r="BW2467" s="9"/>
      <c r="BX2467" s="9">
        <v>2230</v>
      </c>
    </row>
    <row r="2468" spans="6:76" x14ac:dyDescent="0.2">
      <c r="F2468" s="14"/>
      <c r="AX2468" s="8" t="s">
        <v>5326</v>
      </c>
      <c r="AY2468" s="8" t="s">
        <v>5327</v>
      </c>
      <c r="AZ2468" s="8" t="s">
        <v>1623</v>
      </c>
      <c r="BA2468" s="9">
        <v>2669.52639629136</v>
      </c>
      <c r="BB2468" s="9">
        <v>2332.3441388095598</v>
      </c>
      <c r="BC2468" s="9">
        <v>60.9130243455106</v>
      </c>
      <c r="BD2468" s="9"/>
      <c r="BE2468" s="9">
        <v>3899</v>
      </c>
      <c r="BF2468" s="9">
        <v>555.24349670000004</v>
      </c>
      <c r="BG2468" s="9"/>
      <c r="BH2468" s="9">
        <v>482.71787460000002</v>
      </c>
      <c r="BI2468" s="9">
        <v>4740.21223742447</v>
      </c>
      <c r="BJ2468" s="9">
        <v>6324.7662933854599</v>
      </c>
      <c r="BK2468" s="9">
        <v>1949.7760242976201</v>
      </c>
      <c r="BL2468" s="9">
        <v>3397.8366292953101</v>
      </c>
      <c r="BM2468" s="9"/>
      <c r="BN2468" s="9">
        <v>2893.5151926480198</v>
      </c>
      <c r="BO2468" s="9">
        <v>2332.3441388095598</v>
      </c>
      <c r="BP2468" s="9">
        <v>2416.6826123251199</v>
      </c>
      <c r="BQ2468" s="9"/>
      <c r="BR2468" s="9"/>
      <c r="BS2468" s="9">
        <v>2243.8587439961798</v>
      </c>
      <c r="BT2468" s="9"/>
      <c r="BU2468" s="9"/>
      <c r="BV2468" s="9">
        <v>1967.88990830596</v>
      </c>
      <c r="BW2468" s="9"/>
      <c r="BX2468" s="9">
        <v>1500</v>
      </c>
    </row>
    <row r="2469" spans="6:76" x14ac:dyDescent="0.2">
      <c r="F2469" s="14"/>
      <c r="AX2469" s="8" t="s">
        <v>312</v>
      </c>
      <c r="AY2469" s="8" t="s">
        <v>312</v>
      </c>
      <c r="AZ2469" s="8" t="s">
        <v>1640</v>
      </c>
      <c r="BA2469" s="9">
        <v>49890.738532877098</v>
      </c>
      <c r="BB2469" s="9">
        <v>2332.8826222910502</v>
      </c>
      <c r="BC2469" s="9">
        <v>261.89365484825402</v>
      </c>
      <c r="BD2469" s="9"/>
      <c r="BE2469" s="9">
        <v>373113</v>
      </c>
      <c r="BF2469" s="9"/>
      <c r="BG2469" s="9"/>
      <c r="BH2469" s="9"/>
      <c r="BI2469" s="9"/>
      <c r="BJ2469" s="9"/>
      <c r="BK2469" s="9"/>
      <c r="BL2469" s="9">
        <v>499.38117976340601</v>
      </c>
      <c r="BM2469" s="9"/>
      <c r="BN2469" s="9"/>
      <c r="BO2469" s="9">
        <v>2135.0674932431398</v>
      </c>
      <c r="BP2469" s="9">
        <v>1888.9732641095</v>
      </c>
      <c r="BQ2469" s="9"/>
      <c r="BR2469" s="9">
        <v>2530.6977513389602</v>
      </c>
      <c r="BS2469" s="9">
        <v>2119.2112484258</v>
      </c>
      <c r="BT2469" s="9"/>
      <c r="BU2469" s="9"/>
      <c r="BV2469" s="9"/>
      <c r="BW2469" s="9">
        <v>3739.5773261356399</v>
      </c>
      <c r="BX2469" s="9">
        <v>13100</v>
      </c>
    </row>
    <row r="2470" spans="6:76" x14ac:dyDescent="0.2">
      <c r="F2470" s="14"/>
      <c r="AX2470" s="8" t="s">
        <v>5328</v>
      </c>
      <c r="AY2470" s="8" t="s">
        <v>5329</v>
      </c>
      <c r="AZ2470" s="8" t="s">
        <v>1623</v>
      </c>
      <c r="BA2470" s="9">
        <v>3314.26113259455</v>
      </c>
      <c r="BB2470" s="9">
        <v>2333.53386377896</v>
      </c>
      <c r="BC2470" s="9">
        <v>122.74598213976201</v>
      </c>
      <c r="BD2470" s="9"/>
      <c r="BE2470" s="9">
        <v>14658</v>
      </c>
      <c r="BF2470" s="9">
        <v>604.75884819999999</v>
      </c>
      <c r="BG2470" s="9"/>
      <c r="BH2470" s="9"/>
      <c r="BI2470" s="9">
        <v>2650.5003287361501</v>
      </c>
      <c r="BJ2470" s="9"/>
      <c r="BK2470" s="9">
        <v>1168.9293402375899</v>
      </c>
      <c r="BL2470" s="9">
        <v>1845.3220247223401</v>
      </c>
      <c r="BM2470" s="9"/>
      <c r="BN2470" s="9">
        <v>3421.28193236481</v>
      </c>
      <c r="BO2470" s="9">
        <v>2444.5183959854999</v>
      </c>
      <c r="BP2470" s="9">
        <v>2626.7511241266898</v>
      </c>
      <c r="BQ2470" s="9"/>
      <c r="BR2470" s="9"/>
      <c r="BS2470" s="9">
        <v>2222.5493315724202</v>
      </c>
      <c r="BT2470" s="9"/>
      <c r="BU2470" s="9"/>
      <c r="BV2470" s="9"/>
      <c r="BW2470" s="9"/>
      <c r="BX2470" s="9">
        <v>1500</v>
      </c>
    </row>
    <row r="2471" spans="6:76" x14ac:dyDescent="0.2">
      <c r="F2471" s="14"/>
      <c r="AX2471" s="8" t="s">
        <v>5330</v>
      </c>
      <c r="AY2471" s="8" t="s">
        <v>5331</v>
      </c>
      <c r="AZ2471" s="8" t="s">
        <v>1623</v>
      </c>
      <c r="BA2471" s="9">
        <v>3809.63169541048</v>
      </c>
      <c r="BB2471" s="9">
        <v>2334.1218381998701</v>
      </c>
      <c r="BC2471" s="9">
        <v>133.78322005849901</v>
      </c>
      <c r="BD2471" s="9">
        <v>1396</v>
      </c>
      <c r="BE2471" s="9">
        <v>956</v>
      </c>
      <c r="BF2471" s="9">
        <v>1328.1590189999999</v>
      </c>
      <c r="BG2471" s="9"/>
      <c r="BH2471" s="9">
        <v>1264.5331045099999</v>
      </c>
      <c r="BI2471" s="9">
        <v>3203.0895005042698</v>
      </c>
      <c r="BJ2471" s="9"/>
      <c r="BK2471" s="9">
        <v>2233.5355497105402</v>
      </c>
      <c r="BL2471" s="9">
        <v>2959.8478482403998</v>
      </c>
      <c r="BM2471" s="9"/>
      <c r="BN2471" s="9">
        <v>4714.67123890742</v>
      </c>
      <c r="BO2471" s="9">
        <v>4072.1023224391802</v>
      </c>
      <c r="BP2471" s="9">
        <v>1969.2570565706601</v>
      </c>
      <c r="BQ2471" s="9"/>
      <c r="BR2471" s="9">
        <v>21747.324876380299</v>
      </c>
      <c r="BS2471" s="9">
        <v>2690.0549570921698</v>
      </c>
      <c r="BT2471" s="9"/>
      <c r="BU2471" s="9"/>
      <c r="BV2471" s="9">
        <v>2334.1218381998701</v>
      </c>
      <c r="BW2471" s="9">
        <v>4385.7781196023698</v>
      </c>
      <c r="BX2471" s="9">
        <v>1890</v>
      </c>
    </row>
    <row r="2472" spans="6:76" x14ac:dyDescent="0.2">
      <c r="F2472" s="14"/>
      <c r="AX2472" s="8" t="s">
        <v>696</v>
      </c>
      <c r="AY2472" s="8" t="s">
        <v>5332</v>
      </c>
      <c r="AZ2472" s="8" t="s">
        <v>1623</v>
      </c>
      <c r="BA2472" s="9">
        <v>3804.04402672285</v>
      </c>
      <c r="BB2472" s="9">
        <v>2334.7984697065499</v>
      </c>
      <c r="BC2472" s="9">
        <v>116.39592883181901</v>
      </c>
      <c r="BD2472" s="9"/>
      <c r="BE2472" s="9">
        <v>3766</v>
      </c>
      <c r="BF2472" s="9">
        <v>529.69665380000004</v>
      </c>
      <c r="BG2472" s="9"/>
      <c r="BH2472" s="9"/>
      <c r="BI2472" s="9">
        <v>806.38137141436596</v>
      </c>
      <c r="BJ2472" s="9"/>
      <c r="BK2472" s="9">
        <v>4724.8125337384699</v>
      </c>
      <c r="BL2472" s="9">
        <v>2747.5213401030201</v>
      </c>
      <c r="BM2472" s="9">
        <v>15559.0858824363</v>
      </c>
      <c r="BN2472" s="9">
        <v>1200.5331891390699</v>
      </c>
      <c r="BO2472" s="9"/>
      <c r="BP2472" s="9"/>
      <c r="BQ2472" s="9"/>
      <c r="BR2472" s="9">
        <v>5114.3336972871202</v>
      </c>
      <c r="BS2472" s="9"/>
      <c r="BT2472" s="9"/>
      <c r="BU2472" s="9"/>
      <c r="BV2472" s="9">
        <v>1922.07559931008</v>
      </c>
      <c r="BW2472" s="9"/>
      <c r="BX2472" s="9">
        <v>1670</v>
      </c>
    </row>
    <row r="2473" spans="6:76" x14ac:dyDescent="0.2">
      <c r="F2473" s="14"/>
      <c r="AX2473" s="8" t="s">
        <v>5333</v>
      </c>
      <c r="AY2473" s="8" t="s">
        <v>5334</v>
      </c>
      <c r="AZ2473" s="8" t="s">
        <v>1623</v>
      </c>
      <c r="BA2473" s="9">
        <v>3072.7597302582599</v>
      </c>
      <c r="BB2473" s="9">
        <v>2336.0183677827399</v>
      </c>
      <c r="BC2473" s="9">
        <v>74.943390629039698</v>
      </c>
      <c r="BD2473" s="9"/>
      <c r="BE2473" s="9">
        <v>8156</v>
      </c>
      <c r="BF2473" s="9">
        <v>563.91404030000001</v>
      </c>
      <c r="BG2473" s="9"/>
      <c r="BH2473" s="9">
        <v>805.56662991999997</v>
      </c>
      <c r="BI2473" s="9">
        <v>2336.0183677827399</v>
      </c>
      <c r="BJ2473" s="9"/>
      <c r="BK2473" s="9">
        <v>1125.8190913880801</v>
      </c>
      <c r="BL2473" s="9">
        <v>3845.0283750389599</v>
      </c>
      <c r="BM2473" s="9">
        <v>1069.0789654666601</v>
      </c>
      <c r="BN2473" s="9">
        <v>1350.84947769258</v>
      </c>
      <c r="BO2473" s="9">
        <v>5923.1974139573103</v>
      </c>
      <c r="BP2473" s="9">
        <v>2187.4156414162399</v>
      </c>
      <c r="BQ2473" s="9">
        <v>3586.0857002288699</v>
      </c>
      <c r="BR2473" s="9"/>
      <c r="BS2473" s="9">
        <v>6917.10262630125</v>
      </c>
      <c r="BT2473" s="9"/>
      <c r="BU2473" s="9"/>
      <c r="BV2473" s="9">
        <v>2851.5777483136899</v>
      </c>
      <c r="BW2473" s="9">
        <v>3303.74187606757</v>
      </c>
      <c r="BX2473" s="9">
        <v>2070</v>
      </c>
    </row>
    <row r="2474" spans="6:76" x14ac:dyDescent="0.2">
      <c r="F2474" s="14"/>
      <c r="AX2474" s="8" t="s">
        <v>5335</v>
      </c>
      <c r="AY2474" s="8" t="s">
        <v>5336</v>
      </c>
      <c r="AZ2474" s="8" t="s">
        <v>1623</v>
      </c>
      <c r="BA2474" s="9">
        <v>2853.8237037649001</v>
      </c>
      <c r="BB2474" s="9">
        <v>2336.3650911301102</v>
      </c>
      <c r="BC2474" s="9">
        <v>66.119505678112702</v>
      </c>
      <c r="BD2474" s="9"/>
      <c r="BE2474" s="9">
        <v>7483</v>
      </c>
      <c r="BF2474" s="9">
        <v>1262.4860550000001</v>
      </c>
      <c r="BG2474" s="9"/>
      <c r="BH2474" s="9"/>
      <c r="BI2474" s="9">
        <v>2866.2623389856899</v>
      </c>
      <c r="BJ2474" s="9"/>
      <c r="BK2474" s="9">
        <v>846.02750473129504</v>
      </c>
      <c r="BL2474" s="9">
        <v>2687.9405693353601</v>
      </c>
      <c r="BM2474" s="9"/>
      <c r="BN2474" s="9">
        <v>4787.2874518354101</v>
      </c>
      <c r="BO2474" s="9">
        <v>2336.3650911301102</v>
      </c>
      <c r="BP2474" s="9">
        <v>2271.9113317041301</v>
      </c>
      <c r="BQ2474" s="9"/>
      <c r="BR2474" s="9"/>
      <c r="BS2474" s="9">
        <v>2137.6917882307498</v>
      </c>
      <c r="BT2474" s="9"/>
      <c r="BU2474" s="9"/>
      <c r="BV2474" s="9"/>
      <c r="BW2474" s="9">
        <v>3413.08861046117</v>
      </c>
      <c r="BX2474" s="9">
        <v>1300</v>
      </c>
    </row>
    <row r="2475" spans="6:76" x14ac:dyDescent="0.2">
      <c r="F2475" s="14"/>
      <c r="AX2475" s="8" t="s">
        <v>352</v>
      </c>
      <c r="AY2475" s="8" t="s">
        <v>5337</v>
      </c>
      <c r="AZ2475" s="8" t="s">
        <v>1623</v>
      </c>
      <c r="BA2475" s="9">
        <v>2973.2816587543398</v>
      </c>
      <c r="BB2475" s="9">
        <v>2337.16643883492</v>
      </c>
      <c r="BC2475" s="9">
        <v>97.897274184258194</v>
      </c>
      <c r="BD2475" s="9"/>
      <c r="BE2475" s="9">
        <v>3284</v>
      </c>
      <c r="BF2475" s="9">
        <v>444.05866950000001</v>
      </c>
      <c r="BG2475" s="9">
        <v>427.34393139999997</v>
      </c>
      <c r="BH2475" s="9"/>
      <c r="BI2475" s="9">
        <v>4687.1700901643799</v>
      </c>
      <c r="BJ2475" s="9">
        <v>2337.16643883492</v>
      </c>
      <c r="BK2475" s="9"/>
      <c r="BL2475" s="9">
        <v>2388.1612409116801</v>
      </c>
      <c r="BM2475" s="9">
        <v>10976.513629617801</v>
      </c>
      <c r="BN2475" s="9">
        <v>2053.62069122093</v>
      </c>
      <c r="BO2475" s="9"/>
      <c r="BP2475" s="9">
        <v>1769.3442491829701</v>
      </c>
      <c r="BQ2475" s="9"/>
      <c r="BR2475" s="9">
        <v>2630.90927399252</v>
      </c>
      <c r="BS2475" s="9">
        <v>1707.81003147249</v>
      </c>
      <c r="BT2475" s="9"/>
      <c r="BU2475" s="9"/>
      <c r="BV2475" s="9"/>
      <c r="BW2475" s="9"/>
      <c r="BX2475" s="9"/>
    </row>
    <row r="2476" spans="6:76" x14ac:dyDescent="0.2">
      <c r="F2476" s="14"/>
      <c r="AX2476" s="8" t="s">
        <v>646</v>
      </c>
      <c r="AY2476" s="8" t="s">
        <v>5338</v>
      </c>
      <c r="AZ2476" s="8" t="s">
        <v>1623</v>
      </c>
      <c r="BA2476" s="9">
        <v>2345.92443298431</v>
      </c>
      <c r="BB2476" s="9">
        <v>2338.72973137399</v>
      </c>
      <c r="BC2476" s="9">
        <v>53.712091370816502</v>
      </c>
      <c r="BD2476" s="9">
        <v>424</v>
      </c>
      <c r="BE2476" s="9">
        <v>1307</v>
      </c>
      <c r="BF2476" s="9">
        <v>798.34227620000001</v>
      </c>
      <c r="BG2476" s="9"/>
      <c r="BH2476" s="9"/>
      <c r="BI2476" s="9">
        <v>4452.0467530499</v>
      </c>
      <c r="BJ2476" s="9">
        <v>3304.7021425837802</v>
      </c>
      <c r="BK2476" s="9">
        <v>3924.8989453663899</v>
      </c>
      <c r="BL2476" s="9">
        <v>2321.2249666121302</v>
      </c>
      <c r="BM2476" s="9">
        <v>858.203101249415</v>
      </c>
      <c r="BN2476" s="9">
        <v>4125.5178905724897</v>
      </c>
      <c r="BO2476" s="9">
        <v>2356.2344961358499</v>
      </c>
      <c r="BP2476" s="9">
        <v>1869.69323978439</v>
      </c>
      <c r="BQ2476" s="9"/>
      <c r="BR2476" s="9">
        <v>2434.3159142374302</v>
      </c>
      <c r="BS2476" s="9">
        <v>2396.7623359885001</v>
      </c>
      <c r="BT2476" s="9"/>
      <c r="BU2476" s="9"/>
      <c r="BV2476" s="9"/>
      <c r="BW2476" s="9"/>
      <c r="BX2476" s="9">
        <v>2270</v>
      </c>
    </row>
    <row r="2477" spans="6:76" x14ac:dyDescent="0.2">
      <c r="F2477" s="14"/>
      <c r="AX2477" s="8" t="s">
        <v>591</v>
      </c>
      <c r="AY2477" s="8" t="s">
        <v>5339</v>
      </c>
      <c r="AZ2477" s="8" t="s">
        <v>1623</v>
      </c>
      <c r="BA2477" s="9">
        <v>2801.0188657211602</v>
      </c>
      <c r="BB2477" s="9">
        <v>2338.8056518192402</v>
      </c>
      <c r="BC2477" s="9">
        <v>53.943149939311297</v>
      </c>
      <c r="BD2477" s="9">
        <v>1811</v>
      </c>
      <c r="BE2477" s="9">
        <v>1928</v>
      </c>
      <c r="BF2477" s="9">
        <v>385.70086020000002</v>
      </c>
      <c r="BG2477" s="9"/>
      <c r="BH2477" s="9"/>
      <c r="BI2477" s="9">
        <v>1660.4839907442299</v>
      </c>
      <c r="BJ2477" s="9"/>
      <c r="BK2477" s="9"/>
      <c r="BL2477" s="9">
        <v>1065.9196977300401</v>
      </c>
      <c r="BM2477" s="9">
        <v>5776.4363491291897</v>
      </c>
      <c r="BN2477" s="9">
        <v>2162.63801317666</v>
      </c>
      <c r="BO2477" s="9">
        <v>3181.0837526363498</v>
      </c>
      <c r="BP2477" s="9">
        <v>2338.8056518192402</v>
      </c>
      <c r="BQ2477" s="9">
        <v>5594.5161466522604</v>
      </c>
      <c r="BR2477" s="9"/>
      <c r="BS2477" s="9">
        <v>2863.38371232994</v>
      </c>
      <c r="BT2477" s="9">
        <v>2316.2550868100402</v>
      </c>
      <c r="BU2477" s="9"/>
      <c r="BV2477" s="9">
        <v>3840.2209196416002</v>
      </c>
      <c r="BW2477" s="9">
        <v>3880.8388049479099</v>
      </c>
      <c r="BX2477" s="9">
        <v>3210</v>
      </c>
    </row>
    <row r="2478" spans="6:76" x14ac:dyDescent="0.2">
      <c r="F2478" s="14"/>
      <c r="AX2478" s="8" t="s">
        <v>5340</v>
      </c>
      <c r="AY2478" s="8" t="s">
        <v>5341</v>
      </c>
      <c r="AZ2478" s="8" t="s">
        <v>1623</v>
      </c>
      <c r="BA2478" s="9">
        <v>3008.5183453213799</v>
      </c>
      <c r="BB2478" s="9">
        <v>2339.3890485296602</v>
      </c>
      <c r="BC2478" s="9">
        <v>55.134269094633197</v>
      </c>
      <c r="BD2478" s="9"/>
      <c r="BE2478" s="9"/>
      <c r="BF2478" s="9">
        <v>2323.3575099999998</v>
      </c>
      <c r="BG2478" s="9"/>
      <c r="BH2478" s="9">
        <v>1542.9099088</v>
      </c>
      <c r="BI2478" s="9">
        <v>4371.7026514633499</v>
      </c>
      <c r="BJ2478" s="9"/>
      <c r="BK2478" s="9">
        <v>2339.3890485296602</v>
      </c>
      <c r="BL2478" s="9">
        <v>6092.5191811976301</v>
      </c>
      <c r="BM2478" s="9"/>
      <c r="BN2478" s="9">
        <v>2807.1057822224998</v>
      </c>
      <c r="BO2478" s="9"/>
      <c r="BP2478" s="9">
        <v>1582.6443350365</v>
      </c>
      <c r="BQ2478" s="9"/>
      <c r="BR2478" s="9"/>
      <c r="BS2478" s="9"/>
      <c r="BT2478" s="9"/>
      <c r="BU2478" s="9"/>
      <c r="BV2478" s="9"/>
      <c r="BW2478" s="9"/>
      <c r="BX2478" s="9"/>
    </row>
    <row r="2479" spans="6:76" x14ac:dyDescent="0.2">
      <c r="F2479" s="14"/>
      <c r="AX2479" s="8" t="s">
        <v>5342</v>
      </c>
      <c r="AY2479" s="8" t="s">
        <v>5343</v>
      </c>
      <c r="AZ2479" s="8" t="s">
        <v>1623</v>
      </c>
      <c r="BA2479" s="9">
        <v>2269.22570569452</v>
      </c>
      <c r="BB2479" s="9">
        <v>2340</v>
      </c>
      <c r="BC2479" s="9">
        <v>44.446463019714798</v>
      </c>
      <c r="BD2479" s="9"/>
      <c r="BE2479" s="9">
        <v>2357</v>
      </c>
      <c r="BF2479" s="9">
        <v>535.93572329999995</v>
      </c>
      <c r="BG2479" s="9"/>
      <c r="BH2479" s="9"/>
      <c r="BI2479" s="9">
        <v>3349.6242837919899</v>
      </c>
      <c r="BJ2479" s="9"/>
      <c r="BK2479" s="9">
        <v>1289.8649171152199</v>
      </c>
      <c r="BL2479" s="9">
        <v>3771.7967234478001</v>
      </c>
      <c r="BM2479" s="9"/>
      <c r="BN2479" s="9">
        <v>2296.3306713020802</v>
      </c>
      <c r="BO2479" s="9">
        <v>2847.2933420199302</v>
      </c>
      <c r="BP2479" s="9">
        <v>1635.1856902736599</v>
      </c>
      <c r="BQ2479" s="9"/>
      <c r="BR2479" s="9"/>
      <c r="BS2479" s="9"/>
      <c r="BT2479" s="9"/>
      <c r="BU2479" s="9"/>
      <c r="BV2479" s="9"/>
      <c r="BW2479" s="9"/>
      <c r="BX2479" s="9">
        <v>2340</v>
      </c>
    </row>
    <row r="2480" spans="6:76" x14ac:dyDescent="0.2">
      <c r="F2480" s="14"/>
      <c r="AX2480" s="8" t="s">
        <v>5344</v>
      </c>
      <c r="AY2480" s="8" t="s">
        <v>5345</v>
      </c>
      <c r="AZ2480" s="8" t="s">
        <v>1623</v>
      </c>
      <c r="BA2480" s="9">
        <v>2480.5928400847201</v>
      </c>
      <c r="BB2480" s="9">
        <v>2344.8206648957998</v>
      </c>
      <c r="BC2480" s="9">
        <v>65.575944032734995</v>
      </c>
      <c r="BD2480" s="9">
        <v>3959</v>
      </c>
      <c r="BE2480" s="9">
        <v>834</v>
      </c>
      <c r="BF2480" s="9">
        <v>142.35890660000001</v>
      </c>
      <c r="BG2480" s="9">
        <v>2948.243966</v>
      </c>
      <c r="BH2480" s="9"/>
      <c r="BI2480" s="9">
        <v>2860.2456383939698</v>
      </c>
      <c r="BJ2480" s="9">
        <v>2102.85886326527</v>
      </c>
      <c r="BK2480" s="9"/>
      <c r="BL2480" s="9">
        <v>2116.8053920396901</v>
      </c>
      <c r="BM2480" s="9"/>
      <c r="BN2480" s="9">
        <v>929.805336890322</v>
      </c>
      <c r="BO2480" s="9">
        <v>2522.8488650424802</v>
      </c>
      <c r="BP2480" s="9"/>
      <c r="BQ2480" s="9"/>
      <c r="BR2480" s="9"/>
      <c r="BS2480" s="9">
        <v>2166.79246474912</v>
      </c>
      <c r="BT2480" s="9"/>
      <c r="BU2480" s="9"/>
      <c r="BV2480" s="9">
        <v>2764.1546480358002</v>
      </c>
      <c r="BW2480" s="9"/>
      <c r="BX2480" s="9">
        <v>6420</v>
      </c>
    </row>
    <row r="2481" spans="6:76" x14ac:dyDescent="0.2">
      <c r="F2481" s="14"/>
      <c r="AX2481" s="8" t="s">
        <v>899</v>
      </c>
      <c r="AY2481" s="8" t="s">
        <v>899</v>
      </c>
      <c r="AZ2481" s="8" t="s">
        <v>1640</v>
      </c>
      <c r="BA2481" s="9">
        <v>2356.8901552980201</v>
      </c>
      <c r="BB2481" s="9">
        <v>2345</v>
      </c>
      <c r="BC2481" s="9">
        <v>39.143063951600098</v>
      </c>
      <c r="BD2481" s="9"/>
      <c r="BE2481" s="9">
        <v>2345</v>
      </c>
      <c r="BF2481" s="9">
        <v>764.56061839999995</v>
      </c>
      <c r="BG2481" s="9"/>
      <c r="BH2481" s="9">
        <v>581.46723479000002</v>
      </c>
      <c r="BI2481" s="9">
        <v>2284.57945792378</v>
      </c>
      <c r="BJ2481" s="9"/>
      <c r="BK2481" s="9">
        <v>1777.60340704949</v>
      </c>
      <c r="BL2481" s="9">
        <v>2943.0098345513102</v>
      </c>
      <c r="BM2481" s="9">
        <v>2981.0464711765499</v>
      </c>
      <c r="BN2481" s="9">
        <v>3195.4725930384602</v>
      </c>
      <c r="BO2481" s="9"/>
      <c r="BP2481" s="9">
        <v>2300.5336811966099</v>
      </c>
      <c r="BQ2481" s="9">
        <v>3443.8032161740298</v>
      </c>
      <c r="BR2481" s="9">
        <v>3068.5637450793702</v>
      </c>
      <c r="BS2481" s="9">
        <v>1644.6653436475899</v>
      </c>
      <c r="BT2481" s="9"/>
      <c r="BU2481" s="9"/>
      <c r="BV2481" s="9">
        <v>3022.4767612631499</v>
      </c>
      <c r="BW2481" s="9">
        <v>3440.56996517999</v>
      </c>
      <c r="BX2481" s="9">
        <v>1560</v>
      </c>
    </row>
    <row r="2482" spans="6:76" x14ac:dyDescent="0.2">
      <c r="F2482" s="14"/>
      <c r="AX2482" s="8" t="s">
        <v>5346</v>
      </c>
      <c r="AY2482" s="8" t="s">
        <v>5347</v>
      </c>
      <c r="AZ2482" s="8" t="s">
        <v>1623</v>
      </c>
      <c r="BA2482" s="9">
        <v>3015.8705649203698</v>
      </c>
      <c r="BB2482" s="9">
        <v>2345.93513369415</v>
      </c>
      <c r="BC2482" s="9">
        <v>64.846394746629898</v>
      </c>
      <c r="BD2482" s="9">
        <v>7066</v>
      </c>
      <c r="BE2482" s="9">
        <v>2203</v>
      </c>
      <c r="BF2482" s="9">
        <v>615.34775230000002</v>
      </c>
      <c r="BG2482" s="9">
        <v>1208.775942</v>
      </c>
      <c r="BH2482" s="9"/>
      <c r="BI2482" s="9">
        <v>2938.8796346160302</v>
      </c>
      <c r="BJ2482" s="9">
        <v>4889.1577958824901</v>
      </c>
      <c r="BK2482" s="9">
        <v>1990.5556383087601</v>
      </c>
      <c r="BL2482" s="9">
        <v>4794.1559794220702</v>
      </c>
      <c r="BM2482" s="9">
        <v>3896.2874557589898</v>
      </c>
      <c r="BN2482" s="9">
        <v>2345.93513369415</v>
      </c>
      <c r="BO2482" s="9"/>
      <c r="BP2482" s="9">
        <v>1226.48088214154</v>
      </c>
      <c r="BQ2482" s="9"/>
      <c r="BR2482" s="9"/>
      <c r="BS2482" s="9"/>
      <c r="BT2482" s="9"/>
      <c r="BU2482" s="9"/>
      <c r="BV2482" s="9"/>
      <c r="BW2482" s="9"/>
      <c r="BX2482" s="9"/>
    </row>
    <row r="2483" spans="6:76" x14ac:dyDescent="0.2">
      <c r="F2483" s="14"/>
      <c r="AX2483" s="8" t="s">
        <v>5348</v>
      </c>
      <c r="AY2483" s="8" t="s">
        <v>5349</v>
      </c>
      <c r="AZ2483" s="8" t="s">
        <v>1623</v>
      </c>
      <c r="BA2483" s="9">
        <v>3507.2187113463601</v>
      </c>
      <c r="BB2483" s="9">
        <v>2347.1647049694802</v>
      </c>
      <c r="BC2483" s="9">
        <v>81.940705313166006</v>
      </c>
      <c r="BD2483" s="9"/>
      <c r="BE2483" s="9">
        <v>9036</v>
      </c>
      <c r="BF2483" s="9">
        <v>273.76682790000001</v>
      </c>
      <c r="BG2483" s="9"/>
      <c r="BH2483" s="9">
        <v>1091.83167314</v>
      </c>
      <c r="BI2483" s="9">
        <v>3719.3921557346598</v>
      </c>
      <c r="BJ2483" s="9">
        <v>2347.1647049694802</v>
      </c>
      <c r="BK2483" s="9"/>
      <c r="BL2483" s="9">
        <v>1522.95567148387</v>
      </c>
      <c r="BM2483" s="9">
        <v>4719.8630687698696</v>
      </c>
      <c r="BN2483" s="9">
        <v>3489.76408596081</v>
      </c>
      <c r="BO2483" s="9"/>
      <c r="BP2483" s="9">
        <v>1955.36838927037</v>
      </c>
      <c r="BQ2483" s="9"/>
      <c r="BR2483" s="9"/>
      <c r="BS2483" s="9">
        <v>1993.2992475808601</v>
      </c>
      <c r="BT2483" s="9"/>
      <c r="BU2483" s="9"/>
      <c r="BV2483" s="9"/>
      <c r="BW2483" s="9"/>
      <c r="BX2483" s="9">
        <v>8430</v>
      </c>
    </row>
    <row r="2484" spans="6:76" x14ac:dyDescent="0.2">
      <c r="F2484" s="14"/>
      <c r="AX2484" s="8" t="s">
        <v>5350</v>
      </c>
      <c r="AY2484" s="8" t="s">
        <v>5351</v>
      </c>
      <c r="AZ2484" s="8" t="s">
        <v>1623</v>
      </c>
      <c r="BA2484" s="9">
        <v>2480.3435033338801</v>
      </c>
      <c r="BB2484" s="9">
        <v>2348.5147833681599</v>
      </c>
      <c r="BC2484" s="9">
        <v>54.929881190457998</v>
      </c>
      <c r="BD2484" s="9"/>
      <c r="BE2484" s="9">
        <v>4543</v>
      </c>
      <c r="BF2484" s="9">
        <v>353.24876879999999</v>
      </c>
      <c r="BG2484" s="9"/>
      <c r="BH2484" s="9"/>
      <c r="BI2484" s="9">
        <v>1777.7898933988099</v>
      </c>
      <c r="BJ2484" s="9"/>
      <c r="BK2484" s="9"/>
      <c r="BL2484" s="9">
        <v>2846.2097783066702</v>
      </c>
      <c r="BM2484" s="9"/>
      <c r="BN2484" s="9">
        <v>1449.89614605581</v>
      </c>
      <c r="BO2484" s="9"/>
      <c r="BP2484" s="9"/>
      <c r="BQ2484" s="9">
        <v>3561.7836516801299</v>
      </c>
      <c r="BR2484" s="9"/>
      <c r="BS2484" s="9">
        <v>1850.8197884296601</v>
      </c>
      <c r="BT2484" s="9"/>
      <c r="BU2484" s="9"/>
      <c r="BV2484" s="9"/>
      <c r="BW2484" s="9"/>
      <c r="BX2484" s="9">
        <v>3460</v>
      </c>
    </row>
    <row r="2485" spans="6:76" x14ac:dyDescent="0.2">
      <c r="F2485" s="14"/>
      <c r="AX2485" s="8" t="s">
        <v>467</v>
      </c>
      <c r="AY2485" s="8" t="s">
        <v>5352</v>
      </c>
      <c r="AZ2485" s="8" t="s">
        <v>1623</v>
      </c>
      <c r="BA2485" s="9">
        <v>2171.8006696227199</v>
      </c>
      <c r="BB2485" s="9">
        <v>2349.9707464973599</v>
      </c>
      <c r="BC2485" s="9">
        <v>60.452837338686003</v>
      </c>
      <c r="BD2485" s="9">
        <v>233</v>
      </c>
      <c r="BE2485" s="9">
        <v>1550</v>
      </c>
      <c r="BF2485" s="9">
        <v>407.47948179999997</v>
      </c>
      <c r="BG2485" s="9"/>
      <c r="BH2485" s="9">
        <v>1293.2821398900001</v>
      </c>
      <c r="BI2485" s="9">
        <v>4010.6282455120299</v>
      </c>
      <c r="BJ2485" s="9"/>
      <c r="BK2485" s="9">
        <v>2444.9141834433999</v>
      </c>
      <c r="BL2485" s="9">
        <v>4731.5730948635701</v>
      </c>
      <c r="BM2485" s="9"/>
      <c r="BN2485" s="9">
        <v>958.67049292274305</v>
      </c>
      <c r="BO2485" s="9">
        <v>2385.0703443112802</v>
      </c>
      <c r="BP2485" s="9">
        <v>2314.87114868344</v>
      </c>
      <c r="BQ2485" s="9">
        <v>3377.2258758358398</v>
      </c>
      <c r="BR2485" s="9">
        <v>2766.19000603011</v>
      </c>
      <c r="BS2485" s="9"/>
      <c r="BT2485" s="9"/>
      <c r="BU2485" s="9"/>
      <c r="BV2485" s="9">
        <v>2652.3043614256999</v>
      </c>
      <c r="BW2485" s="9"/>
      <c r="BX2485" s="9">
        <v>1280</v>
      </c>
    </row>
    <row r="2486" spans="6:76" x14ac:dyDescent="0.2">
      <c r="F2486" s="14"/>
      <c r="AX2486" s="8" t="s">
        <v>5353</v>
      </c>
      <c r="AY2486" s="8" t="s">
        <v>5354</v>
      </c>
      <c r="AZ2486" s="8" t="s">
        <v>1623</v>
      </c>
      <c r="BA2486" s="9">
        <v>5476.2226929345097</v>
      </c>
      <c r="BB2486" s="9">
        <v>2350.05301660535</v>
      </c>
      <c r="BC2486" s="9">
        <v>167.49000758238</v>
      </c>
      <c r="BD2486" s="9"/>
      <c r="BE2486" s="9">
        <v>28072</v>
      </c>
      <c r="BF2486" s="9">
        <v>2760.6551140000001</v>
      </c>
      <c r="BG2486" s="9"/>
      <c r="BH2486" s="9"/>
      <c r="BI2486" s="9">
        <v>1120.6422063011501</v>
      </c>
      <c r="BJ2486" s="9">
        <v>3399.6364939496898</v>
      </c>
      <c r="BK2486" s="9">
        <v>1939.45091921069</v>
      </c>
      <c r="BL2486" s="9">
        <v>1347.3498600851501</v>
      </c>
      <c r="BM2486" s="9"/>
      <c r="BN2486" s="9">
        <v>3419.9126932753602</v>
      </c>
      <c r="BO2486" s="9"/>
      <c r="BP2486" s="9"/>
      <c r="BQ2486" s="9"/>
      <c r="BR2486" s="9"/>
      <c r="BS2486" s="9"/>
      <c r="BT2486" s="9">
        <v>1750.13425665406</v>
      </c>
      <c r="BU2486" s="9"/>
      <c r="BV2486" s="9"/>
      <c r="BW2486" s="9"/>
      <c r="BX2486" s="9"/>
    </row>
    <row r="2487" spans="6:76" x14ac:dyDescent="0.2">
      <c r="F2487" s="14"/>
      <c r="AX2487" s="8" t="s">
        <v>5355</v>
      </c>
      <c r="AY2487" s="8" t="s">
        <v>5356</v>
      </c>
      <c r="AZ2487" s="8" t="s">
        <v>1623</v>
      </c>
      <c r="BA2487" s="9">
        <v>2556.8075248045602</v>
      </c>
      <c r="BB2487" s="9">
        <v>2350.0804456691399</v>
      </c>
      <c r="BC2487" s="9">
        <v>54.104553405519198</v>
      </c>
      <c r="BD2487" s="9">
        <v>1869</v>
      </c>
      <c r="BE2487" s="9">
        <v>5114</v>
      </c>
      <c r="BF2487" s="9">
        <v>535.63060429999996</v>
      </c>
      <c r="BG2487" s="9"/>
      <c r="BH2487" s="9"/>
      <c r="BI2487" s="9">
        <v>2632.7470422349402</v>
      </c>
      <c r="BJ2487" s="9"/>
      <c r="BK2487" s="9">
        <v>2313.3672474118598</v>
      </c>
      <c r="BL2487" s="9">
        <v>3082.8273340159799</v>
      </c>
      <c r="BM2487" s="9"/>
      <c r="BN2487" s="9">
        <v>2350.0804456691399</v>
      </c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</row>
    <row r="2488" spans="6:76" x14ac:dyDescent="0.2">
      <c r="F2488" s="14"/>
      <c r="AX2488" s="8" t="s">
        <v>5357</v>
      </c>
      <c r="AY2488" s="8" t="s">
        <v>5358</v>
      </c>
      <c r="AZ2488" s="8" t="s">
        <v>1623</v>
      </c>
      <c r="BA2488" s="9">
        <v>2352.9240396238802</v>
      </c>
      <c r="BB2488" s="9">
        <v>2352.9240396238802</v>
      </c>
      <c r="BC2488" s="9">
        <v>67.501262411753004</v>
      </c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>
        <v>1229.8592687906901</v>
      </c>
      <c r="BQ2488" s="9">
        <v>3475.98881045708</v>
      </c>
      <c r="BR2488" s="9"/>
      <c r="BS2488" s="9"/>
      <c r="BT2488" s="9"/>
      <c r="BU2488" s="9"/>
      <c r="BV2488" s="9"/>
      <c r="BW2488" s="9"/>
      <c r="BX2488" s="9"/>
    </row>
    <row r="2489" spans="6:76" x14ac:dyDescent="0.2">
      <c r="F2489" s="14"/>
      <c r="AX2489" s="8" t="s">
        <v>5359</v>
      </c>
      <c r="AY2489" s="8" t="s">
        <v>5360</v>
      </c>
      <c r="AZ2489" s="8" t="s">
        <v>1623</v>
      </c>
      <c r="BA2489" s="9">
        <v>2255.6594477559602</v>
      </c>
      <c r="BB2489" s="9">
        <v>2354.86442713214</v>
      </c>
      <c r="BC2489" s="9">
        <v>59.3690681623386</v>
      </c>
      <c r="BD2489" s="9">
        <v>433</v>
      </c>
      <c r="BE2489" s="9">
        <v>3550</v>
      </c>
      <c r="BF2489" s="9">
        <v>446.44960479999997</v>
      </c>
      <c r="BG2489" s="9"/>
      <c r="BH2489" s="9">
        <v>2129.8263714</v>
      </c>
      <c r="BI2489" s="9">
        <v>3937.0127320166098</v>
      </c>
      <c r="BJ2489" s="9"/>
      <c r="BK2489" s="9">
        <v>902.18800100884198</v>
      </c>
      <c r="BL2489" s="9">
        <v>3519.31955652751</v>
      </c>
      <c r="BM2489" s="9"/>
      <c r="BN2489" s="9">
        <v>818.27298776996804</v>
      </c>
      <c r="BO2489" s="9">
        <v>2579.90248286427</v>
      </c>
      <c r="BP2489" s="9"/>
      <c r="BQ2489" s="9"/>
      <c r="BR2489" s="9">
        <v>3106.6012340071302</v>
      </c>
      <c r="BS2489" s="9">
        <v>1915.34040267724</v>
      </c>
      <c r="BT2489" s="9"/>
      <c r="BU2489" s="9"/>
      <c r="BV2489" s="9"/>
      <c r="BW2489" s="9"/>
      <c r="BX2489" s="9">
        <v>3730</v>
      </c>
    </row>
    <row r="2490" spans="6:76" x14ac:dyDescent="0.2">
      <c r="F2490" s="14"/>
      <c r="AX2490" s="8" t="s">
        <v>5361</v>
      </c>
      <c r="AY2490" s="8" t="s">
        <v>5362</v>
      </c>
      <c r="AZ2490" s="8" t="s">
        <v>1623</v>
      </c>
      <c r="BA2490" s="9">
        <v>2561.4771766787499</v>
      </c>
      <c r="BB2490" s="9">
        <v>2357.4772846539199</v>
      </c>
      <c r="BC2490" s="9">
        <v>53.277221934448598</v>
      </c>
      <c r="BD2490" s="9"/>
      <c r="BE2490" s="9">
        <v>4618</v>
      </c>
      <c r="BF2490" s="9">
        <v>411.23166839999999</v>
      </c>
      <c r="BG2490" s="9"/>
      <c r="BH2490" s="9"/>
      <c r="BI2490" s="9">
        <v>3863.9657701472402</v>
      </c>
      <c r="BJ2490" s="9"/>
      <c r="BK2490" s="9">
        <v>2477.7590613156199</v>
      </c>
      <c r="BL2490" s="9">
        <v>3479.2646895182702</v>
      </c>
      <c r="BM2490" s="9">
        <v>2123.9221739402901</v>
      </c>
      <c r="BN2490" s="9">
        <v>1245.0123082500099</v>
      </c>
      <c r="BO2490" s="9"/>
      <c r="BP2490" s="9">
        <v>1288.4205872238099</v>
      </c>
      <c r="BQ2490" s="9"/>
      <c r="BR2490" s="9"/>
      <c r="BS2490" s="9">
        <v>2237.19550799222</v>
      </c>
      <c r="BT2490" s="9"/>
      <c r="BU2490" s="9"/>
      <c r="BV2490" s="9"/>
      <c r="BW2490" s="9"/>
      <c r="BX2490" s="9">
        <v>3870</v>
      </c>
    </row>
    <row r="2491" spans="6:76" x14ac:dyDescent="0.2">
      <c r="F2491" s="14"/>
      <c r="AX2491" s="8" t="s">
        <v>606</v>
      </c>
      <c r="AY2491" s="8" t="s">
        <v>5363</v>
      </c>
      <c r="AZ2491" s="8" t="s">
        <v>1623</v>
      </c>
      <c r="BA2491" s="9">
        <v>2368.9403984983201</v>
      </c>
      <c r="BB2491" s="9">
        <v>2360</v>
      </c>
      <c r="BC2491" s="9">
        <v>77.848367517126505</v>
      </c>
      <c r="BD2491" s="9">
        <v>2360</v>
      </c>
      <c r="BE2491" s="9">
        <v>2431</v>
      </c>
      <c r="BF2491" s="9">
        <v>623.73559390000003</v>
      </c>
      <c r="BG2491" s="9"/>
      <c r="BH2491" s="9"/>
      <c r="BI2491" s="9">
        <v>5595.3614232954797</v>
      </c>
      <c r="BJ2491" s="9">
        <v>1748.25177809506</v>
      </c>
      <c r="BK2491" s="9">
        <v>2868.0684482547299</v>
      </c>
      <c r="BL2491" s="9">
        <v>5553.4411389382904</v>
      </c>
      <c r="BM2491" s="9">
        <v>325.74887903897002</v>
      </c>
      <c r="BN2491" s="9">
        <v>2926.16904796781</v>
      </c>
      <c r="BO2491" s="9"/>
      <c r="BP2491" s="9">
        <v>1287.5680739912</v>
      </c>
      <c r="BQ2491" s="9"/>
      <c r="BR2491" s="9"/>
      <c r="BS2491" s="9"/>
      <c r="BT2491" s="9"/>
      <c r="BU2491" s="9"/>
      <c r="BV2491" s="9"/>
      <c r="BW2491" s="9"/>
      <c r="BX2491" s="9">
        <v>339</v>
      </c>
    </row>
    <row r="2492" spans="6:76" x14ac:dyDescent="0.2">
      <c r="F2492" s="14"/>
      <c r="AX2492" s="8" t="s">
        <v>5364</v>
      </c>
      <c r="AY2492" s="8" t="s">
        <v>5365</v>
      </c>
      <c r="AZ2492" s="8" t="s">
        <v>1623</v>
      </c>
      <c r="BA2492" s="9">
        <v>4111.1443892545703</v>
      </c>
      <c r="BB2492" s="9">
        <v>2361.9987980000001</v>
      </c>
      <c r="BC2492" s="9">
        <v>121.995769770379</v>
      </c>
      <c r="BD2492" s="9"/>
      <c r="BE2492" s="9">
        <v>16776</v>
      </c>
      <c r="BF2492" s="9">
        <v>981.81006639999998</v>
      </c>
      <c r="BG2492" s="9">
        <v>2361.9987980000001</v>
      </c>
      <c r="BH2492" s="9"/>
      <c r="BI2492" s="9">
        <v>5716.7130370901004</v>
      </c>
      <c r="BJ2492" s="9"/>
      <c r="BK2492" s="9">
        <v>1125.8190913880801</v>
      </c>
      <c r="BL2492" s="9">
        <v>3164.9153736948601</v>
      </c>
      <c r="BM2492" s="9">
        <v>4233.6407603781699</v>
      </c>
      <c r="BN2492" s="9">
        <v>1329.4023763399</v>
      </c>
      <c r="BO2492" s="9"/>
      <c r="BP2492" s="9"/>
      <c r="BQ2492" s="9"/>
      <c r="BR2492" s="9"/>
      <c r="BS2492" s="9"/>
      <c r="BT2492" s="9"/>
      <c r="BU2492" s="9"/>
      <c r="BV2492" s="9"/>
      <c r="BW2492" s="9"/>
      <c r="BX2492" s="9">
        <v>1310</v>
      </c>
    </row>
    <row r="2493" spans="6:76" x14ac:dyDescent="0.2">
      <c r="F2493" s="14"/>
      <c r="AX2493" s="8" t="s">
        <v>605</v>
      </c>
      <c r="AY2493" s="8" t="s">
        <v>5366</v>
      </c>
      <c r="AZ2493" s="8" t="s">
        <v>1623</v>
      </c>
      <c r="BA2493" s="9">
        <v>2664.59152206202</v>
      </c>
      <c r="BB2493" s="9">
        <v>2362.8326371939402</v>
      </c>
      <c r="BC2493" s="9">
        <v>71.902461410386394</v>
      </c>
      <c r="BD2493" s="9"/>
      <c r="BE2493" s="9">
        <v>2949</v>
      </c>
      <c r="BF2493" s="9">
        <v>394.08116139999998</v>
      </c>
      <c r="BG2493" s="9"/>
      <c r="BH2493" s="9"/>
      <c r="BI2493" s="9">
        <v>2475.70877519434</v>
      </c>
      <c r="BJ2493" s="9"/>
      <c r="BK2493" s="9">
        <v>1393.54188546005</v>
      </c>
      <c r="BL2493" s="9">
        <v>1881.66631266165</v>
      </c>
      <c r="BM2493" s="9">
        <v>8792.0024759035296</v>
      </c>
      <c r="BN2493" s="9">
        <v>1881.6556430545199</v>
      </c>
      <c r="BO2493" s="9">
        <v>2501.9087942628298</v>
      </c>
      <c r="BP2493" s="9">
        <v>1680.8716084437001</v>
      </c>
      <c r="BQ2493" s="9"/>
      <c r="BR2493" s="9">
        <v>3209.6535969483498</v>
      </c>
      <c r="BS2493" s="9">
        <v>2049.5205908365701</v>
      </c>
      <c r="BT2493" s="9">
        <v>2249.9564991935399</v>
      </c>
      <c r="BU2493" s="9"/>
      <c r="BV2493" s="9">
        <v>2714.7139655091701</v>
      </c>
      <c r="BW2493" s="9"/>
      <c r="BX2493" s="9">
        <v>3130</v>
      </c>
    </row>
    <row r="2494" spans="6:76" x14ac:dyDescent="0.2">
      <c r="F2494" s="14"/>
      <c r="AX2494" s="8" t="s">
        <v>5367</v>
      </c>
      <c r="AY2494" s="8" t="s">
        <v>5368</v>
      </c>
      <c r="AZ2494" s="8" t="s">
        <v>1623</v>
      </c>
      <c r="BA2494" s="9">
        <v>2533.8902685252701</v>
      </c>
      <c r="BB2494" s="9">
        <v>2363.5663508797002</v>
      </c>
      <c r="BC2494" s="9">
        <v>63.0358281072442</v>
      </c>
      <c r="BD2494" s="9"/>
      <c r="BE2494" s="9">
        <v>6444</v>
      </c>
      <c r="BF2494" s="9">
        <v>630.45217869999999</v>
      </c>
      <c r="BG2494" s="9"/>
      <c r="BH2494" s="9"/>
      <c r="BI2494" s="9">
        <v>3369.4035668674101</v>
      </c>
      <c r="BJ2494" s="9"/>
      <c r="BK2494" s="9">
        <v>1660.6265301347701</v>
      </c>
      <c r="BL2494" s="9">
        <v>2543.8649651434398</v>
      </c>
      <c r="BM2494" s="9"/>
      <c r="BN2494" s="9">
        <v>2638.0531502911599</v>
      </c>
      <c r="BO2494" s="9">
        <v>2183.2677366159701</v>
      </c>
      <c r="BP2494" s="9">
        <v>1138.4601893552999</v>
      </c>
      <c r="BQ2494" s="9"/>
      <c r="BR2494" s="9"/>
      <c r="BS2494" s="9">
        <v>1890.77436814461</v>
      </c>
      <c r="BT2494" s="9"/>
      <c r="BU2494" s="9"/>
      <c r="BV2494" s="9"/>
      <c r="BW2494" s="9"/>
      <c r="BX2494" s="9">
        <v>2840</v>
      </c>
    </row>
    <row r="2495" spans="6:76" x14ac:dyDescent="0.2">
      <c r="F2495" s="14"/>
      <c r="AX2495" s="8" t="s">
        <v>5369</v>
      </c>
      <c r="AY2495" s="8" t="s">
        <v>5370</v>
      </c>
      <c r="AZ2495" s="8" t="s">
        <v>1623</v>
      </c>
      <c r="BA2495" s="9">
        <v>2345.5281761664</v>
      </c>
      <c r="BB2495" s="9">
        <v>2363.8856108248201</v>
      </c>
      <c r="BC2495" s="9">
        <v>53.769515612085797</v>
      </c>
      <c r="BD2495" s="9"/>
      <c r="BE2495" s="9">
        <v>4895</v>
      </c>
      <c r="BF2495" s="9">
        <v>359.71167969999999</v>
      </c>
      <c r="BG2495" s="9"/>
      <c r="BH2495" s="9"/>
      <c r="BI2495" s="9">
        <v>3289.88305536392</v>
      </c>
      <c r="BJ2495" s="9"/>
      <c r="BK2495" s="9">
        <v>1266.57666042967</v>
      </c>
      <c r="BL2495" s="9">
        <v>1983.7451012014001</v>
      </c>
      <c r="BM2495" s="9"/>
      <c r="BN2495" s="9">
        <v>2465.2359286564702</v>
      </c>
      <c r="BO2495" s="9">
        <v>2622.8907098411901</v>
      </c>
      <c r="BP2495" s="9">
        <v>2040.8533454410999</v>
      </c>
      <c r="BQ2495" s="9"/>
      <c r="BR2495" s="9">
        <v>3147.7099467623202</v>
      </c>
      <c r="BS2495" s="9">
        <v>2262.5352929931701</v>
      </c>
      <c r="BT2495" s="9"/>
      <c r="BU2495" s="9"/>
      <c r="BV2495" s="9"/>
      <c r="BW2495" s="9">
        <v>3256.1963936075499</v>
      </c>
      <c r="BX2495" s="9">
        <v>556</v>
      </c>
    </row>
    <row r="2496" spans="6:76" x14ac:dyDescent="0.2">
      <c r="F2496" s="14"/>
      <c r="AX2496" s="8" t="s">
        <v>5371</v>
      </c>
      <c r="AY2496" s="8" t="s">
        <v>5372</v>
      </c>
      <c r="AZ2496" s="8" t="s">
        <v>1623</v>
      </c>
      <c r="BA2496" s="9">
        <v>2225.4471304854501</v>
      </c>
      <c r="BB2496" s="9">
        <v>2364.68012531354</v>
      </c>
      <c r="BC2496" s="9">
        <v>61.688577485283901</v>
      </c>
      <c r="BD2496" s="9"/>
      <c r="BE2496" s="9">
        <v>3554</v>
      </c>
      <c r="BF2496" s="9">
        <v>53.359002760000003</v>
      </c>
      <c r="BG2496" s="9"/>
      <c r="BH2496" s="9"/>
      <c r="BI2496" s="9">
        <v>2085.3953263084099</v>
      </c>
      <c r="BJ2496" s="9"/>
      <c r="BK2496" s="9"/>
      <c r="BL2496" s="9"/>
      <c r="BM2496" s="9"/>
      <c r="BN2496" s="9">
        <v>704.43097839270695</v>
      </c>
      <c r="BO2496" s="9">
        <v>3568.3016359109702</v>
      </c>
      <c r="BP2496" s="9">
        <v>2325.3963795160798</v>
      </c>
      <c r="BQ2496" s="9"/>
      <c r="BR2496" s="9">
        <v>3673.9383533178602</v>
      </c>
      <c r="BS2496" s="9">
        <v>3364.6857575375002</v>
      </c>
      <c r="BT2496" s="9"/>
      <c r="BU2496" s="9"/>
      <c r="BV2496" s="9">
        <v>2403.9638711109901</v>
      </c>
      <c r="BW2496" s="9"/>
      <c r="BX2496" s="9">
        <v>521</v>
      </c>
    </row>
    <row r="2497" spans="6:76" x14ac:dyDescent="0.2">
      <c r="F2497" s="14"/>
      <c r="AX2497" s="8" t="s">
        <v>5373</v>
      </c>
      <c r="AY2497" s="8" t="s">
        <v>5374</v>
      </c>
      <c r="AZ2497" s="8" t="s">
        <v>1623</v>
      </c>
      <c r="BA2497" s="9">
        <v>2748.5200803842899</v>
      </c>
      <c r="BB2497" s="9">
        <v>2367.5905790516699</v>
      </c>
      <c r="BC2497" s="9">
        <v>66.7479504142065</v>
      </c>
      <c r="BD2497" s="9">
        <v>146</v>
      </c>
      <c r="BE2497" s="9">
        <v>1837</v>
      </c>
      <c r="BF2497" s="9">
        <v>434.2899668</v>
      </c>
      <c r="BG2497" s="9"/>
      <c r="BH2497" s="9"/>
      <c r="BI2497" s="9">
        <v>5618.7435784240097</v>
      </c>
      <c r="BJ2497" s="9">
        <v>3634.7128878824401</v>
      </c>
      <c r="BK2497" s="9">
        <v>3167.7786893576799</v>
      </c>
      <c r="BL2497" s="9">
        <v>6055.7923660433898</v>
      </c>
      <c r="BM2497" s="9"/>
      <c r="BN2497" s="9">
        <v>4461.4343606154798</v>
      </c>
      <c r="BO2497" s="9">
        <v>2341.2411775933001</v>
      </c>
      <c r="BP2497" s="9">
        <v>2367.5905790516699</v>
      </c>
      <c r="BQ2497" s="9"/>
      <c r="BR2497" s="9"/>
      <c r="BS2497" s="9">
        <v>1686.2914582016199</v>
      </c>
      <c r="BT2497" s="9"/>
      <c r="BU2497" s="9"/>
      <c r="BV2497" s="9">
        <v>2929.8859810261602</v>
      </c>
      <c r="BW2497" s="9"/>
      <c r="BX2497" s="9">
        <v>1050</v>
      </c>
    </row>
    <row r="2498" spans="6:76" x14ac:dyDescent="0.2">
      <c r="F2498" s="14"/>
      <c r="AX2498" s="8" t="s">
        <v>650</v>
      </c>
      <c r="AY2498" s="8" t="s">
        <v>5375</v>
      </c>
      <c r="AZ2498" s="8" t="s">
        <v>1623</v>
      </c>
      <c r="BA2498" s="9">
        <v>2454.88441611702</v>
      </c>
      <c r="BB2498" s="9">
        <v>2367.5905790516699</v>
      </c>
      <c r="BC2498" s="9">
        <v>77.142500567197899</v>
      </c>
      <c r="BD2498" s="9"/>
      <c r="BE2498" s="9">
        <v>5155</v>
      </c>
      <c r="BF2498" s="9">
        <v>373.53919189999999</v>
      </c>
      <c r="BG2498" s="9">
        <v>639.06473240000003</v>
      </c>
      <c r="BH2498" s="9"/>
      <c r="BI2498" s="9">
        <v>1363.6805370230099</v>
      </c>
      <c r="BJ2498" s="9"/>
      <c r="BK2498" s="9">
        <v>747.71374730418097</v>
      </c>
      <c r="BL2498" s="9">
        <v>1880.7531254066901</v>
      </c>
      <c r="BM2498" s="9"/>
      <c r="BN2498" s="9">
        <v>497.25994708210601</v>
      </c>
      <c r="BO2498" s="9">
        <v>2665.8102110056998</v>
      </c>
      <c r="BP2498" s="9">
        <v>2367.5905790516699</v>
      </c>
      <c r="BQ2498" s="9">
        <v>3903.72364071933</v>
      </c>
      <c r="BR2498" s="9">
        <v>2975.49100261171</v>
      </c>
      <c r="BS2498" s="9">
        <v>2552.8605974679799</v>
      </c>
      <c r="BT2498" s="9"/>
      <c r="BU2498" s="9"/>
      <c r="BV2498" s="9">
        <v>7272.8644164703901</v>
      </c>
      <c r="BW2498" s="9">
        <v>3007.9145133124998</v>
      </c>
      <c r="BX2498" s="9">
        <v>1420</v>
      </c>
    </row>
    <row r="2499" spans="6:76" x14ac:dyDescent="0.2">
      <c r="F2499" s="14"/>
      <c r="AX2499" s="8" t="s">
        <v>5376</v>
      </c>
      <c r="AY2499" s="8" t="s">
        <v>5377</v>
      </c>
      <c r="AZ2499" s="8" t="s">
        <v>1623</v>
      </c>
      <c r="BA2499" s="9">
        <v>3557.5749968379</v>
      </c>
      <c r="BB2499" s="9">
        <v>2367.7156584027998</v>
      </c>
      <c r="BC2499" s="9">
        <v>59.873217925678702</v>
      </c>
      <c r="BD2499" s="9"/>
      <c r="BE2499" s="9">
        <v>5337</v>
      </c>
      <c r="BF2499" s="9">
        <v>1993.617598</v>
      </c>
      <c r="BG2499" s="9"/>
      <c r="BH2499" s="9"/>
      <c r="BI2499" s="9">
        <v>2983.54882306432</v>
      </c>
      <c r="BJ2499" s="9"/>
      <c r="BK2499" s="9">
        <v>7963.8251075668604</v>
      </c>
      <c r="BL2499" s="9">
        <v>2367.7156584027998</v>
      </c>
      <c r="BM2499" s="9">
        <v>5186.1462154007904</v>
      </c>
      <c r="BN2499" s="9">
        <v>2056.7708847041199</v>
      </c>
      <c r="BO2499" s="9"/>
      <c r="BP2499" s="9"/>
      <c r="BQ2499" s="9"/>
      <c r="BR2499" s="9"/>
      <c r="BS2499" s="9"/>
      <c r="BT2499" s="9">
        <v>2349.5506844022002</v>
      </c>
      <c r="BU2499" s="9"/>
      <c r="BV2499" s="9"/>
      <c r="BW2499" s="9"/>
      <c r="BX2499" s="9">
        <v>1780</v>
      </c>
    </row>
    <row r="2500" spans="6:76" x14ac:dyDescent="0.2">
      <c r="F2500" s="14"/>
      <c r="AX2500" s="8" t="s">
        <v>5378</v>
      </c>
      <c r="AY2500" s="8" t="s">
        <v>5379</v>
      </c>
      <c r="AZ2500" s="8" t="s">
        <v>1623</v>
      </c>
      <c r="BA2500" s="9">
        <v>2622.8497920067798</v>
      </c>
      <c r="BB2500" s="9">
        <v>2367.9088311046598</v>
      </c>
      <c r="BC2500" s="9">
        <v>80.705923141570196</v>
      </c>
      <c r="BD2500" s="9"/>
      <c r="BE2500" s="9">
        <v>7077</v>
      </c>
      <c r="BF2500" s="9">
        <v>662.18202699999995</v>
      </c>
      <c r="BG2500" s="9"/>
      <c r="BH2500" s="9"/>
      <c r="BI2500" s="9">
        <v>2994.5557283179801</v>
      </c>
      <c r="BJ2500" s="9">
        <v>3463.7291740198202</v>
      </c>
      <c r="BK2500" s="9"/>
      <c r="BL2500" s="9">
        <v>3060.0641895067001</v>
      </c>
      <c r="BM2500" s="9"/>
      <c r="BN2500" s="9"/>
      <c r="BO2500" s="9"/>
      <c r="BP2500" s="9">
        <v>1741.26193389134</v>
      </c>
      <c r="BQ2500" s="9"/>
      <c r="BR2500" s="9"/>
      <c r="BS2500" s="9">
        <v>1516.0052833184</v>
      </c>
      <c r="BT2500" s="9"/>
      <c r="BU2500" s="9"/>
      <c r="BV2500" s="9"/>
      <c r="BW2500" s="9"/>
      <c r="BX2500" s="9">
        <v>468</v>
      </c>
    </row>
    <row r="2501" spans="6:76" x14ac:dyDescent="0.2">
      <c r="F2501" s="14"/>
      <c r="AX2501" s="8" t="s">
        <v>5380</v>
      </c>
      <c r="AY2501" s="8" t="s">
        <v>5381</v>
      </c>
      <c r="AZ2501" s="8" t="s">
        <v>1623</v>
      </c>
      <c r="BA2501" s="9">
        <v>2350.2250548655402</v>
      </c>
      <c r="BB2501" s="9">
        <v>2368.8309058814202</v>
      </c>
      <c r="BC2501" s="9">
        <v>53.913726681677097</v>
      </c>
      <c r="BD2501" s="9"/>
      <c r="BE2501" s="9"/>
      <c r="BF2501" s="9">
        <v>153.7789247</v>
      </c>
      <c r="BG2501" s="9"/>
      <c r="BH2501" s="9"/>
      <c r="BI2501" s="9"/>
      <c r="BJ2501" s="9"/>
      <c r="BK2501" s="9"/>
      <c r="BL2501" s="9">
        <v>1930.1038259601401</v>
      </c>
      <c r="BM2501" s="9"/>
      <c r="BN2501" s="9">
        <v>2763.8993317393902</v>
      </c>
      <c r="BO2501" s="9"/>
      <c r="BP2501" s="9">
        <v>1697.95468371061</v>
      </c>
      <c r="BQ2501" s="9">
        <v>3847.0077120672499</v>
      </c>
      <c r="BR2501" s="9">
        <v>2368.8309058814202</v>
      </c>
      <c r="BS2501" s="9"/>
      <c r="BT2501" s="9"/>
      <c r="BU2501" s="9"/>
      <c r="BV2501" s="9"/>
      <c r="BW2501" s="9"/>
      <c r="BX2501" s="9">
        <v>3690</v>
      </c>
    </row>
    <row r="2502" spans="6:76" x14ac:dyDescent="0.2">
      <c r="F2502" s="14"/>
      <c r="AX2502" s="8" t="s">
        <v>408</v>
      </c>
      <c r="AY2502" s="8" t="s">
        <v>5382</v>
      </c>
      <c r="AZ2502" s="8" t="s">
        <v>1623</v>
      </c>
      <c r="BA2502" s="9">
        <v>2843.7017068423402</v>
      </c>
      <c r="BB2502" s="9">
        <v>2369.3633907556</v>
      </c>
      <c r="BC2502" s="9">
        <v>68.481136389328697</v>
      </c>
      <c r="BD2502" s="9"/>
      <c r="BE2502" s="9">
        <v>4415</v>
      </c>
      <c r="BF2502" s="9">
        <v>243.17202879999999</v>
      </c>
      <c r="BG2502" s="9"/>
      <c r="BH2502" s="9"/>
      <c r="BI2502" s="9">
        <v>3932.4429730586198</v>
      </c>
      <c r="BJ2502" s="9">
        <v>906.50243914977398</v>
      </c>
      <c r="BK2502" s="9"/>
      <c r="BL2502" s="9">
        <v>2307.1493015404699</v>
      </c>
      <c r="BM2502" s="9"/>
      <c r="BN2502" s="9">
        <v>2891.0400421710301</v>
      </c>
      <c r="BO2502" s="9"/>
      <c r="BP2502" s="9">
        <v>2099.80166159288</v>
      </c>
      <c r="BQ2502" s="9"/>
      <c r="BR2502" s="9">
        <v>2431.5774799707401</v>
      </c>
      <c r="BS2502" s="9">
        <v>2081.0251306976902</v>
      </c>
      <c r="BT2502" s="9"/>
      <c r="BU2502" s="9"/>
      <c r="BV2502" s="9">
        <v>7129.3060114422497</v>
      </c>
      <c r="BW2502" s="9"/>
      <c r="BX2502" s="9"/>
    </row>
    <row r="2503" spans="6:76" x14ac:dyDescent="0.2">
      <c r="F2503" s="14"/>
      <c r="AX2503" s="8" t="s">
        <v>5383</v>
      </c>
      <c r="AY2503" s="8" t="s">
        <v>5383</v>
      </c>
      <c r="AZ2503" s="8" t="s">
        <v>1640</v>
      </c>
      <c r="BA2503" s="9">
        <v>3173.14766969026</v>
      </c>
      <c r="BB2503" s="9">
        <v>2371.1353575948501</v>
      </c>
      <c r="BC2503" s="9">
        <v>66.451666605896904</v>
      </c>
      <c r="BD2503" s="9"/>
      <c r="BE2503" s="9">
        <v>2284</v>
      </c>
      <c r="BF2503" s="9">
        <v>674.75809119999997</v>
      </c>
      <c r="BG2503" s="9"/>
      <c r="BH2503" s="9">
        <v>3214.6266138999999</v>
      </c>
      <c r="BI2503" s="9">
        <v>1402.5050628418301</v>
      </c>
      <c r="BJ2503" s="9">
        <v>7313.7680303090501</v>
      </c>
      <c r="BK2503" s="9">
        <v>2360.8608415434201</v>
      </c>
      <c r="BL2503" s="9">
        <v>5809.53821736178</v>
      </c>
      <c r="BM2503" s="9"/>
      <c r="BN2503" s="9">
        <v>2371.1353575948501</v>
      </c>
      <c r="BO2503" s="9"/>
      <c r="BP2503" s="9"/>
      <c r="BQ2503" s="9"/>
      <c r="BR2503" s="9">
        <v>3127.13681246137</v>
      </c>
      <c r="BS2503" s="9"/>
      <c r="BT2503" s="9"/>
      <c r="BU2503" s="9"/>
      <c r="BV2503" s="9"/>
      <c r="BW2503" s="9"/>
      <c r="BX2503" s="9"/>
    </row>
    <row r="2504" spans="6:76" x14ac:dyDescent="0.2">
      <c r="F2504" s="14"/>
      <c r="AX2504" s="8" t="s">
        <v>5384</v>
      </c>
      <c r="AY2504" s="8" t="s">
        <v>5385</v>
      </c>
      <c r="AZ2504" s="8" t="s">
        <v>1623</v>
      </c>
      <c r="BA2504" s="9">
        <v>4140.4943273314602</v>
      </c>
      <c r="BB2504" s="9">
        <v>2372.6235929999998</v>
      </c>
      <c r="BC2504" s="9">
        <v>75.061868497684202</v>
      </c>
      <c r="BD2504" s="9"/>
      <c r="BE2504" s="9">
        <v>2207</v>
      </c>
      <c r="BF2504" s="9">
        <v>2372.6235929999998</v>
      </c>
      <c r="BG2504" s="9"/>
      <c r="BH2504" s="9"/>
      <c r="BI2504" s="9">
        <v>6384.1578155510397</v>
      </c>
      <c r="BJ2504" s="9">
        <v>5471.8813996697099</v>
      </c>
      <c r="BK2504" s="9">
        <v>5785.4239141654898</v>
      </c>
      <c r="BL2504" s="9">
        <v>7397.94787638854</v>
      </c>
      <c r="BM2504" s="9"/>
      <c r="BN2504" s="9">
        <v>10354.406901320401</v>
      </c>
      <c r="BO2504" s="9"/>
      <c r="BP2504" s="9">
        <v>1382.86302382594</v>
      </c>
      <c r="BQ2504" s="9"/>
      <c r="BR2504" s="9"/>
      <c r="BS2504" s="9">
        <v>1544.5660785257901</v>
      </c>
      <c r="BT2504" s="9">
        <v>1940.56699819915</v>
      </c>
      <c r="BU2504" s="9"/>
      <c r="BV2504" s="9"/>
      <c r="BW2504" s="9"/>
      <c r="BX2504" s="9">
        <v>704</v>
      </c>
    </row>
    <row r="2505" spans="6:76" x14ac:dyDescent="0.2">
      <c r="F2505" s="14"/>
      <c r="AX2505" s="8" t="s">
        <v>5386</v>
      </c>
      <c r="AY2505" s="8" t="s">
        <v>5387</v>
      </c>
      <c r="AZ2505" s="8" t="s">
        <v>1623</v>
      </c>
      <c r="BA2505" s="9">
        <v>2355.6776956073099</v>
      </c>
      <c r="BB2505" s="9">
        <v>2374.2689986678502</v>
      </c>
      <c r="BC2505" s="9">
        <v>61.541873408734702</v>
      </c>
      <c r="BD2505" s="9"/>
      <c r="BE2505" s="9">
        <v>1488</v>
      </c>
      <c r="BF2505" s="9">
        <v>67.218755450000003</v>
      </c>
      <c r="BG2505" s="9"/>
      <c r="BH2505" s="9"/>
      <c r="BI2505" s="9">
        <v>843.31523472306401</v>
      </c>
      <c r="BJ2505" s="9"/>
      <c r="BK2505" s="9"/>
      <c r="BL2505" s="9">
        <v>359.94300738670597</v>
      </c>
      <c r="BM2505" s="9"/>
      <c r="BN2505" s="9">
        <v>1585.8751017101899</v>
      </c>
      <c r="BO2505" s="9"/>
      <c r="BP2505" s="9">
        <v>3951.5260896240402</v>
      </c>
      <c r="BQ2505" s="9">
        <v>4562.5226627365601</v>
      </c>
      <c r="BR2505" s="9">
        <v>2374.2689986678502</v>
      </c>
      <c r="BS2505" s="9">
        <v>2167.45468959445</v>
      </c>
      <c r="BT2505" s="9">
        <v>4273.7301347395396</v>
      </c>
      <c r="BU2505" s="9"/>
      <c r="BV2505" s="9">
        <v>2851.5777483136899</v>
      </c>
      <c r="BW2505" s="9">
        <v>3168.3776199488898</v>
      </c>
      <c r="BX2505" s="9">
        <v>2930</v>
      </c>
    </row>
    <row r="2506" spans="6:76" x14ac:dyDescent="0.2">
      <c r="F2506" s="14"/>
      <c r="AX2506" s="8" t="s">
        <v>5388</v>
      </c>
      <c r="AY2506" s="8" t="s">
        <v>5389</v>
      </c>
      <c r="AZ2506" s="8" t="s">
        <v>1623</v>
      </c>
      <c r="BA2506" s="9">
        <v>2223.8263453299201</v>
      </c>
      <c r="BB2506" s="9">
        <v>2374.3154100178899</v>
      </c>
      <c r="BC2506" s="9">
        <v>63.643267666654801</v>
      </c>
      <c r="BD2506" s="9"/>
      <c r="BE2506" s="9">
        <v>2568</v>
      </c>
      <c r="BF2506" s="9">
        <v>15.01407736</v>
      </c>
      <c r="BG2506" s="9"/>
      <c r="BH2506" s="9"/>
      <c r="BI2506" s="9">
        <v>4336.2949360376797</v>
      </c>
      <c r="BJ2506" s="9"/>
      <c r="BK2506" s="9"/>
      <c r="BL2506" s="9">
        <v>913.86302841748295</v>
      </c>
      <c r="BM2506" s="9"/>
      <c r="BN2506" s="9">
        <v>2374.3154100178899</v>
      </c>
      <c r="BO2506" s="9"/>
      <c r="BP2506" s="9">
        <v>1157.63048045849</v>
      </c>
      <c r="BQ2506" s="9">
        <v>3629.7425997265</v>
      </c>
      <c r="BR2506" s="9"/>
      <c r="BS2506" s="9">
        <v>1629.5765759512799</v>
      </c>
      <c r="BT2506" s="9"/>
      <c r="BU2506" s="9"/>
      <c r="BV2506" s="9"/>
      <c r="BW2506" s="9"/>
      <c r="BX2506" s="9">
        <v>3390</v>
      </c>
    </row>
    <row r="2507" spans="6:76" x14ac:dyDescent="0.2">
      <c r="F2507" s="14"/>
      <c r="AX2507" s="8" t="s">
        <v>5390</v>
      </c>
      <c r="AY2507" s="8" t="s">
        <v>5391</v>
      </c>
      <c r="AZ2507" s="8" t="s">
        <v>1623</v>
      </c>
      <c r="BA2507" s="9">
        <v>2527.4548121340199</v>
      </c>
      <c r="BB2507" s="9">
        <v>2375.09588554222</v>
      </c>
      <c r="BC2507" s="9">
        <v>55.625439262433503</v>
      </c>
      <c r="BD2507" s="9"/>
      <c r="BE2507" s="9">
        <v>3606</v>
      </c>
      <c r="BF2507" s="9">
        <v>630.03111109999998</v>
      </c>
      <c r="BG2507" s="9"/>
      <c r="BH2507" s="9"/>
      <c r="BI2507" s="9">
        <v>1359.0994728215301</v>
      </c>
      <c r="BJ2507" s="9"/>
      <c r="BK2507" s="9"/>
      <c r="BL2507" s="9">
        <v>2365.5682550687702</v>
      </c>
      <c r="BM2507" s="9"/>
      <c r="BN2507" s="9">
        <v>5526.8632620103299</v>
      </c>
      <c r="BO2507" s="9">
        <v>2142.4396942391199</v>
      </c>
      <c r="BP2507" s="9">
        <v>1145.95412667243</v>
      </c>
      <c r="BQ2507" s="9"/>
      <c r="BR2507" s="9">
        <v>3053.9686834124</v>
      </c>
      <c r="BS2507" s="9">
        <v>2384.6235160156598</v>
      </c>
      <c r="BT2507" s="9"/>
      <c r="BU2507" s="9"/>
      <c r="BV2507" s="9"/>
      <c r="BW2507" s="9"/>
      <c r="BX2507" s="9">
        <v>3060</v>
      </c>
    </row>
    <row r="2508" spans="6:76" x14ac:dyDescent="0.2">
      <c r="F2508" s="14"/>
      <c r="AX2508" s="8" t="s">
        <v>5392</v>
      </c>
      <c r="AY2508" s="8" t="s">
        <v>5393</v>
      </c>
      <c r="AZ2508" s="8" t="s">
        <v>1623</v>
      </c>
      <c r="BA2508" s="9">
        <v>2364.2777591143499</v>
      </c>
      <c r="BB2508" s="9">
        <v>2376.2834539580499</v>
      </c>
      <c r="BC2508" s="9">
        <v>44.774238425784098</v>
      </c>
      <c r="BD2508" s="9"/>
      <c r="BE2508" s="9">
        <v>2699</v>
      </c>
      <c r="BF2508" s="9">
        <v>373.41594140000001</v>
      </c>
      <c r="BG2508" s="9"/>
      <c r="BH2508" s="9"/>
      <c r="BI2508" s="9">
        <v>2279.2627888267698</v>
      </c>
      <c r="BJ2508" s="9"/>
      <c r="BK2508" s="9">
        <v>1536.3250372838199</v>
      </c>
      <c r="BL2508" s="9">
        <v>3399.6107003485699</v>
      </c>
      <c r="BM2508" s="9"/>
      <c r="BN2508" s="9">
        <v>1487.0063928985801</v>
      </c>
      <c r="BO2508" s="9">
        <v>2376.2834539580499</v>
      </c>
      <c r="BP2508" s="9">
        <v>2426.3316090652602</v>
      </c>
      <c r="BQ2508" s="9">
        <v>3514.6924648038898</v>
      </c>
      <c r="BR2508" s="9"/>
      <c r="BS2508" s="9">
        <v>1825.12696167288</v>
      </c>
      <c r="BT2508" s="9"/>
      <c r="BU2508" s="9"/>
      <c r="BV2508" s="9"/>
      <c r="BW2508" s="9"/>
      <c r="BX2508" s="9">
        <v>4090</v>
      </c>
    </row>
    <row r="2509" spans="6:76" x14ac:dyDescent="0.2">
      <c r="F2509" s="14"/>
      <c r="AX2509" s="8" t="s">
        <v>243</v>
      </c>
      <c r="AY2509" s="8" t="s">
        <v>5394</v>
      </c>
      <c r="AZ2509" s="8" t="s">
        <v>1623</v>
      </c>
      <c r="BA2509" s="9">
        <v>14302.026222886399</v>
      </c>
      <c r="BB2509" s="9">
        <v>2376.2859669999998</v>
      </c>
      <c r="BC2509" s="9">
        <v>162.574040739889</v>
      </c>
      <c r="BD2509" s="9">
        <v>3343</v>
      </c>
      <c r="BE2509" s="9">
        <v>34603</v>
      </c>
      <c r="BF2509" s="9">
        <v>897.85678819999998</v>
      </c>
      <c r="BG2509" s="9">
        <v>2376.2859669999998</v>
      </c>
      <c r="BH2509" s="9"/>
      <c r="BI2509" s="9">
        <v>1311.43702289165</v>
      </c>
      <c r="BJ2509" s="9">
        <v>34.511501593047903</v>
      </c>
      <c r="BK2509" s="9">
        <v>18246.943425338999</v>
      </c>
      <c r="BL2509" s="9"/>
      <c r="BM2509" s="9">
        <v>76225.136030410402</v>
      </c>
      <c r="BN2509" s="9">
        <v>17063.700503027801</v>
      </c>
      <c r="BO2509" s="9"/>
      <c r="BP2509" s="9">
        <v>1600.4172132885301</v>
      </c>
      <c r="BQ2509" s="9"/>
      <c r="BR2509" s="9"/>
      <c r="BS2509" s="9"/>
      <c r="BT2509" s="9"/>
      <c r="BU2509" s="9"/>
      <c r="BV2509" s="9"/>
      <c r="BW2509" s="9"/>
      <c r="BX2509" s="9">
        <v>1620</v>
      </c>
    </row>
    <row r="2510" spans="6:76" x14ac:dyDescent="0.2">
      <c r="F2510" s="14"/>
      <c r="AX2510" s="8" t="s">
        <v>5395</v>
      </c>
      <c r="AY2510" s="8" t="s">
        <v>5395</v>
      </c>
      <c r="AZ2510" s="8" t="s">
        <v>1623</v>
      </c>
      <c r="BA2510" s="9">
        <v>2452.24916652504</v>
      </c>
      <c r="BB2510" s="9">
        <v>2378.7357651351899</v>
      </c>
      <c r="BC2510" s="9">
        <v>60.689115556509002</v>
      </c>
      <c r="BD2510" s="9"/>
      <c r="BE2510" s="9">
        <v>2858</v>
      </c>
      <c r="BF2510" s="9">
        <v>254.1285996</v>
      </c>
      <c r="BG2510" s="9">
        <v>1082.2516069999999</v>
      </c>
      <c r="BH2510" s="9"/>
      <c r="BI2510" s="9">
        <v>4343.4323796646404</v>
      </c>
      <c r="BJ2510" s="9"/>
      <c r="BK2510" s="9">
        <v>2593.4308190811998</v>
      </c>
      <c r="BL2510" s="9">
        <v>3425.5881749292898</v>
      </c>
      <c r="BM2510" s="9">
        <v>5683.9029983206001</v>
      </c>
      <c r="BN2510" s="9">
        <v>2286.01574068429</v>
      </c>
      <c r="BO2510" s="9"/>
      <c r="BP2510" s="9">
        <v>2348.3929500782401</v>
      </c>
      <c r="BQ2510" s="9"/>
      <c r="BR2510" s="9"/>
      <c r="BS2510" s="9">
        <v>1844.3903490784801</v>
      </c>
      <c r="BT2510" s="9">
        <v>1750.13425665406</v>
      </c>
      <c r="BU2510" s="9"/>
      <c r="BV2510" s="9">
        <v>2409.0785801921402</v>
      </c>
      <c r="BW2510" s="9">
        <v>3303.74187606757</v>
      </c>
      <c r="BX2510" s="9">
        <v>149</v>
      </c>
    </row>
    <row r="2511" spans="6:76" x14ac:dyDescent="0.2">
      <c r="F2511" s="14"/>
      <c r="AX2511" s="8" t="s">
        <v>1542</v>
      </c>
      <c r="AY2511" s="8" t="s">
        <v>1542</v>
      </c>
      <c r="AZ2511" s="8" t="s">
        <v>1640</v>
      </c>
      <c r="BA2511" s="9">
        <v>2781.4606914719502</v>
      </c>
      <c r="BB2511" s="9">
        <v>2379.14851818426</v>
      </c>
      <c r="BC2511" s="9">
        <v>55.968208771265701</v>
      </c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>
        <v>2273.7824370941298</v>
      </c>
      <c r="BP2511" s="9"/>
      <c r="BQ2511" s="9"/>
      <c r="BR2511" s="9"/>
      <c r="BS2511" s="9">
        <v>1993.2992475808601</v>
      </c>
      <c r="BT2511" s="9">
        <v>3734.8507356242899</v>
      </c>
      <c r="BU2511" s="9"/>
      <c r="BV2511" s="9">
        <v>2484.5145992743801</v>
      </c>
      <c r="BW2511" s="9">
        <v>5341.317129258</v>
      </c>
      <c r="BX2511" s="9">
        <v>861</v>
      </c>
    </row>
    <row r="2512" spans="6:76" x14ac:dyDescent="0.2">
      <c r="F2512" s="14"/>
      <c r="AX2512" s="8" t="s">
        <v>5396</v>
      </c>
      <c r="AY2512" s="8" t="s">
        <v>5397</v>
      </c>
      <c r="AZ2512" s="8" t="s">
        <v>1623</v>
      </c>
      <c r="BA2512" s="9">
        <v>2109.59204097564</v>
      </c>
      <c r="BB2512" s="9">
        <v>2380</v>
      </c>
      <c r="BC2512" s="9">
        <v>52.582702081772901</v>
      </c>
      <c r="BD2512" s="9"/>
      <c r="BE2512" s="9">
        <v>1506</v>
      </c>
      <c r="BF2512" s="9">
        <v>182.67161780000001</v>
      </c>
      <c r="BG2512" s="9"/>
      <c r="BH2512" s="9"/>
      <c r="BI2512" s="9">
        <v>391.29604596927999</v>
      </c>
      <c r="BJ2512" s="9"/>
      <c r="BK2512" s="9"/>
      <c r="BL2512" s="9">
        <v>1479.29804674197</v>
      </c>
      <c r="BM2512" s="9"/>
      <c r="BN2512" s="9"/>
      <c r="BO2512" s="9">
        <v>3356.9613884104201</v>
      </c>
      <c r="BP2512" s="9">
        <v>2527.1243898831199</v>
      </c>
      <c r="BQ2512" s="9">
        <v>3468.5030221840898</v>
      </c>
      <c r="BR2512" s="9">
        <v>3019.0196174815401</v>
      </c>
      <c r="BS2512" s="9">
        <v>2741.15084418175</v>
      </c>
      <c r="BT2512" s="9"/>
      <c r="BU2512" s="9"/>
      <c r="BV2512" s="9">
        <v>2153.48747807982</v>
      </c>
      <c r="BW2512" s="9"/>
      <c r="BX2512" s="9">
        <v>2380</v>
      </c>
    </row>
    <row r="2513" spans="6:76" x14ac:dyDescent="0.2">
      <c r="F2513" s="14"/>
      <c r="AX2513" s="8" t="s">
        <v>5398</v>
      </c>
      <c r="AY2513" s="8" t="s">
        <v>5399</v>
      </c>
      <c r="AZ2513" s="8" t="s">
        <v>1623</v>
      </c>
      <c r="BA2513" s="9">
        <v>4939.6254163990598</v>
      </c>
      <c r="BB2513" s="9">
        <v>2382.0387240172099</v>
      </c>
      <c r="BC2513" s="9">
        <v>144.70076300655799</v>
      </c>
      <c r="BD2513" s="9"/>
      <c r="BE2513" s="9">
        <v>19413</v>
      </c>
      <c r="BF2513" s="9">
        <v>688.23892950000004</v>
      </c>
      <c r="BG2513" s="9"/>
      <c r="BH2513" s="9"/>
      <c r="BI2513" s="9">
        <v>2044.8400576588799</v>
      </c>
      <c r="BJ2513" s="9"/>
      <c r="BK2513" s="9">
        <v>2719.2373903755401</v>
      </c>
      <c r="BL2513" s="9"/>
      <c r="BM2513" s="9"/>
      <c r="BN2513" s="9">
        <v>1507.64114047762</v>
      </c>
      <c r="BO2513" s="9"/>
      <c r="BP2513" s="9"/>
      <c r="BQ2513" s="9"/>
      <c r="BR2513" s="9"/>
      <c r="BS2513" s="9"/>
      <c r="BT2513" s="9">
        <v>3264.7949803823299</v>
      </c>
      <c r="BU2513" s="9"/>
      <c r="BV2513" s="9"/>
      <c r="BW2513" s="9"/>
      <c r="BX2513" s="9"/>
    </row>
    <row r="2514" spans="6:76" x14ac:dyDescent="0.2">
      <c r="F2514" s="14"/>
      <c r="AX2514" s="8" t="s">
        <v>5400</v>
      </c>
      <c r="AY2514" s="8" t="s">
        <v>5400</v>
      </c>
      <c r="AZ2514" s="8" t="s">
        <v>1640</v>
      </c>
      <c r="BA2514" s="9">
        <v>2382.94272050779</v>
      </c>
      <c r="BB2514" s="9">
        <v>2382.94272050779</v>
      </c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>
        <v>2382.94272050779</v>
      </c>
      <c r="BU2514" s="9"/>
      <c r="BV2514" s="9"/>
      <c r="BW2514" s="9"/>
      <c r="BX2514" s="9"/>
    </row>
    <row r="2515" spans="6:76" x14ac:dyDescent="0.2">
      <c r="F2515" s="14"/>
      <c r="AX2515" s="8" t="s">
        <v>5401</v>
      </c>
      <c r="AY2515" s="8" t="s">
        <v>5402</v>
      </c>
      <c r="AZ2515" s="8" t="s">
        <v>1623</v>
      </c>
      <c r="BA2515" s="9">
        <v>2383.06406853521</v>
      </c>
      <c r="BB2515" s="9">
        <v>2383.06406853521</v>
      </c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>
        <v>2383.06406853521</v>
      </c>
      <c r="BW2515" s="9"/>
      <c r="BX2515" s="9"/>
    </row>
    <row r="2516" spans="6:76" x14ac:dyDescent="0.2">
      <c r="F2516" s="14"/>
      <c r="AX2516" s="8" t="s">
        <v>5403</v>
      </c>
      <c r="AY2516" s="8" t="s">
        <v>5404</v>
      </c>
      <c r="AZ2516" s="8" t="s">
        <v>1623</v>
      </c>
      <c r="BA2516" s="9">
        <v>2954.6172968323399</v>
      </c>
      <c r="BB2516" s="9">
        <v>2383.1289709246898</v>
      </c>
      <c r="BC2516" s="9">
        <v>58.238495737075802</v>
      </c>
      <c r="BD2516" s="9"/>
      <c r="BE2516" s="9">
        <v>2010</v>
      </c>
      <c r="BF2516" s="9">
        <v>1354.2416470000001</v>
      </c>
      <c r="BG2516" s="9"/>
      <c r="BH2516" s="9"/>
      <c r="BI2516" s="9">
        <v>4891.5503840826796</v>
      </c>
      <c r="BJ2516" s="9">
        <v>1532.6678193502601</v>
      </c>
      <c r="BK2516" s="9">
        <v>2756.2579418493801</v>
      </c>
      <c r="BL2516" s="9">
        <v>6015.8833860181703</v>
      </c>
      <c r="BM2516" s="9">
        <v>3471.32024550502</v>
      </c>
      <c r="BN2516" s="9">
        <v>1605.0169508531999</v>
      </c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</row>
    <row r="2517" spans="6:76" x14ac:dyDescent="0.2">
      <c r="F2517" s="14"/>
      <c r="AX2517" s="8" t="s">
        <v>835</v>
      </c>
      <c r="AY2517" s="8" t="s">
        <v>5405</v>
      </c>
      <c r="AZ2517" s="8" t="s">
        <v>1623</v>
      </c>
      <c r="BA2517" s="9">
        <v>2643.3305176804201</v>
      </c>
      <c r="BB2517" s="9">
        <v>2383.8042580786901</v>
      </c>
      <c r="BC2517" s="9">
        <v>72.235165892486904</v>
      </c>
      <c r="BD2517" s="9"/>
      <c r="BE2517" s="9">
        <v>1279</v>
      </c>
      <c r="BF2517" s="9">
        <v>79.015906380000004</v>
      </c>
      <c r="BG2517" s="9"/>
      <c r="BH2517" s="9"/>
      <c r="BI2517" s="9">
        <v>1461.73987072094</v>
      </c>
      <c r="BJ2517" s="9"/>
      <c r="BK2517" s="9"/>
      <c r="BL2517" s="9">
        <v>1198.14033120166</v>
      </c>
      <c r="BM2517" s="9"/>
      <c r="BN2517" s="9"/>
      <c r="BO2517" s="9">
        <v>4296.9848234151696</v>
      </c>
      <c r="BP2517" s="9">
        <v>3914.38391167791</v>
      </c>
      <c r="BQ2517" s="9"/>
      <c r="BR2517" s="9"/>
      <c r="BS2517" s="9">
        <v>3305.8686454364301</v>
      </c>
      <c r="BT2517" s="9"/>
      <c r="BU2517" s="9">
        <v>5611.5106526112404</v>
      </c>
      <c r="BV2517" s="9"/>
      <c r="BW2517" s="9"/>
      <c r="BX2517" s="9"/>
    </row>
    <row r="2518" spans="6:76" x14ac:dyDescent="0.2">
      <c r="F2518" s="14"/>
      <c r="AX2518" s="8" t="s">
        <v>5406</v>
      </c>
      <c r="AY2518" s="8" t="s">
        <v>5407</v>
      </c>
      <c r="AZ2518" s="8" t="s">
        <v>1623</v>
      </c>
      <c r="BA2518" s="9">
        <v>2511.5390955327198</v>
      </c>
      <c r="BB2518" s="9">
        <v>2385.5326911748898</v>
      </c>
      <c r="BC2518" s="9">
        <v>39.594939144608801</v>
      </c>
      <c r="BD2518" s="9">
        <v>2832</v>
      </c>
      <c r="BE2518" s="9">
        <v>3024</v>
      </c>
      <c r="BF2518" s="9">
        <v>934.68579069999998</v>
      </c>
      <c r="BG2518" s="9"/>
      <c r="BH2518" s="9">
        <v>921.33768220000002</v>
      </c>
      <c r="BI2518" s="9">
        <v>3440.4724328522002</v>
      </c>
      <c r="BJ2518" s="9"/>
      <c r="BK2518" s="9">
        <v>2385.5326911748898</v>
      </c>
      <c r="BL2518" s="9">
        <v>4482.09173819633</v>
      </c>
      <c r="BM2518" s="9"/>
      <c r="BN2518" s="9">
        <v>1348.74885886011</v>
      </c>
      <c r="BO2518" s="9">
        <v>3141.3497190320099</v>
      </c>
      <c r="BP2518" s="9"/>
      <c r="BQ2518" s="9">
        <v>3450.3237781892199</v>
      </c>
      <c r="BR2518" s="9">
        <v>2357.96512828705</v>
      </c>
      <c r="BS2518" s="9">
        <v>2258.53076245076</v>
      </c>
      <c r="BT2518" s="9">
        <v>2069.6975415993802</v>
      </c>
      <c r="BU2518" s="9"/>
      <c r="BV2518" s="9">
        <v>1884.8673055609399</v>
      </c>
      <c r="BW2518" s="9">
        <v>3141.4830038878299</v>
      </c>
      <c r="BX2518" s="9"/>
    </row>
    <row r="2519" spans="6:76" x14ac:dyDescent="0.2">
      <c r="F2519" s="14"/>
      <c r="AX2519" s="8" t="s">
        <v>1274</v>
      </c>
      <c r="AY2519" s="8" t="s">
        <v>5408</v>
      </c>
      <c r="AZ2519" s="8" t="s">
        <v>1623</v>
      </c>
      <c r="BA2519" s="9">
        <v>2767.2116609714599</v>
      </c>
      <c r="BB2519" s="9">
        <v>2387.8535730950598</v>
      </c>
      <c r="BC2519" s="9">
        <v>99.190573747047196</v>
      </c>
      <c r="BD2519" s="9"/>
      <c r="BE2519" s="9"/>
      <c r="BF2519" s="9">
        <v>435.10583209999999</v>
      </c>
      <c r="BG2519" s="9"/>
      <c r="BH2519" s="9"/>
      <c r="BI2519" s="9"/>
      <c r="BJ2519" s="9"/>
      <c r="BK2519" s="9"/>
      <c r="BL2519" s="9">
        <v>793.50398745511302</v>
      </c>
      <c r="BM2519" s="9"/>
      <c r="BN2519" s="9">
        <v>2387.8535730950598</v>
      </c>
      <c r="BO2519" s="9"/>
      <c r="BP2519" s="9">
        <v>2644.41033616503</v>
      </c>
      <c r="BQ2519" s="9"/>
      <c r="BR2519" s="9"/>
      <c r="BS2519" s="9">
        <v>1779.04867472409</v>
      </c>
      <c r="BT2519" s="9">
        <v>2670.5592232609101</v>
      </c>
      <c r="BU2519" s="9"/>
      <c r="BV2519" s="9"/>
      <c r="BW2519" s="9"/>
      <c r="BX2519" s="9">
        <v>8660</v>
      </c>
    </row>
    <row r="2520" spans="6:76" x14ac:dyDescent="0.2">
      <c r="F2520" s="14"/>
      <c r="AX2520" s="8" t="s">
        <v>767</v>
      </c>
      <c r="AY2520" s="8" t="s">
        <v>5409</v>
      </c>
      <c r="AZ2520" s="8" t="s">
        <v>1640</v>
      </c>
      <c r="BA2520" s="9">
        <v>2313.70037165044</v>
      </c>
      <c r="BB2520" s="9">
        <v>2388.1861397757898</v>
      </c>
      <c r="BC2520" s="9">
        <v>55.273333899475801</v>
      </c>
      <c r="BD2520" s="9"/>
      <c r="BE2520" s="9">
        <v>2198</v>
      </c>
      <c r="BF2520" s="9">
        <v>35.595552009999999</v>
      </c>
      <c r="BG2520" s="9"/>
      <c r="BH2520" s="9"/>
      <c r="BI2520" s="9">
        <v>1543.08958779874</v>
      </c>
      <c r="BJ2520" s="9"/>
      <c r="BK2520" s="9"/>
      <c r="BL2520" s="9">
        <v>1759.3109361551999</v>
      </c>
      <c r="BM2520" s="9"/>
      <c r="BN2520" s="9">
        <v>1072.8710323862599</v>
      </c>
      <c r="BO2520" s="9"/>
      <c r="BP2520" s="9">
        <v>2731.0759573514001</v>
      </c>
      <c r="BQ2520" s="9"/>
      <c r="BR2520" s="9">
        <v>3421.5400317838498</v>
      </c>
      <c r="BS2520" s="9"/>
      <c r="BT2520" s="9"/>
      <c r="BU2520" s="9"/>
      <c r="BV2520" s="9">
        <v>2578.37227955157</v>
      </c>
      <c r="BW2520" s="9">
        <v>4437.1483394673496</v>
      </c>
      <c r="BX2520" s="9">
        <v>3360</v>
      </c>
    </row>
    <row r="2521" spans="6:76" x14ac:dyDescent="0.2">
      <c r="F2521" s="14"/>
      <c r="AX2521" s="8" t="s">
        <v>5410</v>
      </c>
      <c r="AY2521" s="8" t="s">
        <v>5411</v>
      </c>
      <c r="AZ2521" s="8" t="s">
        <v>1623</v>
      </c>
      <c r="BA2521" s="9">
        <v>2191.0602013453799</v>
      </c>
      <c r="BB2521" s="9">
        <v>2388.6432264958999</v>
      </c>
      <c r="BC2521" s="9">
        <v>53.335765234221803</v>
      </c>
      <c r="BD2521" s="9"/>
      <c r="BE2521" s="9">
        <v>1652</v>
      </c>
      <c r="BF2521" s="9">
        <v>261.05440149999998</v>
      </c>
      <c r="BG2521" s="9"/>
      <c r="BH2521" s="9"/>
      <c r="BI2521" s="9">
        <v>58.669259365396897</v>
      </c>
      <c r="BJ2521" s="9">
        <v>3544.341491443</v>
      </c>
      <c r="BK2521" s="9"/>
      <c r="BL2521" s="9">
        <v>1780.5181491825499</v>
      </c>
      <c r="BM2521" s="9"/>
      <c r="BN2521" s="9">
        <v>2412.8688731400898</v>
      </c>
      <c r="BO2521" s="9">
        <v>2851.53570917877</v>
      </c>
      <c r="BP2521" s="9"/>
      <c r="BQ2521" s="9">
        <v>3729.3763191701</v>
      </c>
      <c r="BR2521" s="9">
        <v>2661.7442397054301</v>
      </c>
      <c r="BS2521" s="9">
        <v>2364.4175798516999</v>
      </c>
      <c r="BT2521" s="9"/>
      <c r="BU2521" s="9"/>
      <c r="BV2521" s="9"/>
      <c r="BW2521" s="9">
        <v>3256.1963936075499</v>
      </c>
      <c r="BX2521" s="9">
        <v>1720</v>
      </c>
    </row>
    <row r="2522" spans="6:76" x14ac:dyDescent="0.2">
      <c r="F2522" s="14"/>
      <c r="AX2522" s="8" t="s">
        <v>5412</v>
      </c>
      <c r="AY2522" s="8" t="s">
        <v>5413</v>
      </c>
      <c r="AZ2522" s="8" t="s">
        <v>1623</v>
      </c>
      <c r="BA2522" s="9">
        <v>2274.7181973322599</v>
      </c>
      <c r="BB2522" s="9">
        <v>2388.6775606531801</v>
      </c>
      <c r="BC2522" s="9">
        <v>43.726775525167596</v>
      </c>
      <c r="BD2522" s="9"/>
      <c r="BE2522" s="9">
        <v>3349</v>
      </c>
      <c r="BF2522" s="9">
        <v>575.05392440000003</v>
      </c>
      <c r="BG2522" s="9"/>
      <c r="BH2522" s="9">
        <v>3920.7443911999999</v>
      </c>
      <c r="BI2522" s="9">
        <v>2456.6579126043198</v>
      </c>
      <c r="BJ2522" s="9"/>
      <c r="BK2522" s="9">
        <v>1342.6765890719901</v>
      </c>
      <c r="BL2522" s="9">
        <v>2014.43223041596</v>
      </c>
      <c r="BM2522" s="9"/>
      <c r="BN2522" s="9">
        <v>2388.6775606531801</v>
      </c>
      <c r="BO2522" s="9"/>
      <c r="BP2522" s="9">
        <v>1682.6682299158899</v>
      </c>
      <c r="BQ2522" s="9"/>
      <c r="BR2522" s="9"/>
      <c r="BS2522" s="9"/>
      <c r="BT2522" s="9">
        <v>2877.4983489307501</v>
      </c>
      <c r="BU2522" s="9"/>
      <c r="BV2522" s="9"/>
      <c r="BW2522" s="9">
        <v>3054.4909834627701</v>
      </c>
      <c r="BX2522" s="9">
        <v>1360</v>
      </c>
    </row>
    <row r="2523" spans="6:76" x14ac:dyDescent="0.2">
      <c r="F2523" s="14"/>
      <c r="AX2523" s="8" t="s">
        <v>5414</v>
      </c>
      <c r="AY2523" s="8" t="s">
        <v>5415</v>
      </c>
      <c r="AZ2523" s="8" t="s">
        <v>1623</v>
      </c>
      <c r="BA2523" s="9">
        <v>2436.4073405353101</v>
      </c>
      <c r="BB2523" s="9">
        <v>2389.8661440542201</v>
      </c>
      <c r="BC2523" s="9">
        <v>59.469357942287601</v>
      </c>
      <c r="BD2523" s="9"/>
      <c r="BE2523" s="9">
        <v>1558</v>
      </c>
      <c r="BF2523" s="9">
        <v>460.17016690000003</v>
      </c>
      <c r="BG2523" s="9"/>
      <c r="BH2523" s="9"/>
      <c r="BI2523" s="9">
        <v>2960.9943433845601</v>
      </c>
      <c r="BJ2523" s="9"/>
      <c r="BK2523" s="9">
        <v>2934.5495334791499</v>
      </c>
      <c r="BL2523" s="9">
        <v>5053.3165122186101</v>
      </c>
      <c r="BM2523" s="9"/>
      <c r="BN2523" s="9">
        <v>2389.8661440542201</v>
      </c>
      <c r="BO2523" s="9"/>
      <c r="BP2523" s="9">
        <v>1697.95468371061</v>
      </c>
      <c r="BQ2523" s="9"/>
      <c r="BR2523" s="9"/>
      <c r="BS2523" s="9"/>
      <c r="BT2523" s="9"/>
      <c r="BU2523" s="9"/>
      <c r="BV2523" s="9"/>
      <c r="BW2523" s="9"/>
      <c r="BX2523" s="9"/>
    </row>
    <row r="2524" spans="6:76" x14ac:dyDescent="0.2">
      <c r="F2524" s="14"/>
      <c r="AX2524" s="8" t="s">
        <v>5416</v>
      </c>
      <c r="AY2524" s="8" t="s">
        <v>5417</v>
      </c>
      <c r="AZ2524" s="8" t="s">
        <v>1623</v>
      </c>
      <c r="BA2524" s="9">
        <v>2247.8631226221601</v>
      </c>
      <c r="BB2524" s="9">
        <v>2391.7633005871098</v>
      </c>
      <c r="BC2524" s="9">
        <v>47.687606682531701</v>
      </c>
      <c r="BD2524" s="9"/>
      <c r="BE2524" s="9">
        <v>3528</v>
      </c>
      <c r="BF2524" s="9">
        <v>361.90504449999997</v>
      </c>
      <c r="BG2524" s="9">
        <v>921.71463549999999</v>
      </c>
      <c r="BH2524" s="9"/>
      <c r="BI2524" s="9">
        <v>2391.7633005871098</v>
      </c>
      <c r="BJ2524" s="9">
        <v>3899.7377556655601</v>
      </c>
      <c r="BK2524" s="9"/>
      <c r="BL2524" s="9">
        <v>3033.8315663232602</v>
      </c>
      <c r="BM2524" s="9"/>
      <c r="BN2524" s="9">
        <v>1124.10305071421</v>
      </c>
      <c r="BO2524" s="9">
        <v>2769.7432853999999</v>
      </c>
      <c r="BP2524" s="9">
        <v>2550.4978556281699</v>
      </c>
      <c r="BQ2524" s="9"/>
      <c r="BR2524" s="9">
        <v>2333.56799746653</v>
      </c>
      <c r="BS2524" s="9">
        <v>2169.44158899066</v>
      </c>
      <c r="BT2524" s="9"/>
      <c r="BU2524" s="9"/>
      <c r="BV2524" s="9"/>
      <c r="BW2524" s="9">
        <v>3007.9145133124998</v>
      </c>
      <c r="BX2524" s="9">
        <v>1130</v>
      </c>
    </row>
    <row r="2525" spans="6:76" x14ac:dyDescent="0.2">
      <c r="F2525" s="14"/>
      <c r="AX2525" s="8" t="s">
        <v>5418</v>
      </c>
      <c r="AY2525" s="8" t="s">
        <v>5419</v>
      </c>
      <c r="AZ2525" s="8" t="s">
        <v>1623</v>
      </c>
      <c r="BA2525" s="9">
        <v>2659.3155427885299</v>
      </c>
      <c r="BB2525" s="9">
        <v>2391.9738521905201</v>
      </c>
      <c r="BC2525" s="9">
        <v>89.928380837928898</v>
      </c>
      <c r="BD2525" s="9"/>
      <c r="BE2525" s="9">
        <v>6288</v>
      </c>
      <c r="BF2525" s="9">
        <v>288.2722551</v>
      </c>
      <c r="BG2525" s="9"/>
      <c r="BH2525" s="9"/>
      <c r="BI2525" s="9"/>
      <c r="BJ2525" s="9">
        <v>3491.8856126406699</v>
      </c>
      <c r="BK2525" s="9"/>
      <c r="BL2525" s="9">
        <v>836.44599401145797</v>
      </c>
      <c r="BM2525" s="9"/>
      <c r="BN2525" s="9">
        <v>2391.9738521905201</v>
      </c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</row>
    <row r="2526" spans="6:76" x14ac:dyDescent="0.2">
      <c r="F2526" s="14"/>
      <c r="AX2526" s="8" t="s">
        <v>1271</v>
      </c>
      <c r="AY2526" s="8" t="s">
        <v>5420</v>
      </c>
      <c r="AZ2526" s="8" t="s">
        <v>1623</v>
      </c>
      <c r="BA2526" s="9">
        <v>2648.5422552329701</v>
      </c>
      <c r="BB2526" s="9">
        <v>2392.7130986995198</v>
      </c>
      <c r="BC2526" s="9">
        <v>73.715676942985098</v>
      </c>
      <c r="BD2526" s="9"/>
      <c r="BE2526" s="9">
        <v>1224</v>
      </c>
      <c r="BF2526" s="9">
        <v>907.51526379999996</v>
      </c>
      <c r="BG2526" s="9"/>
      <c r="BH2526" s="9"/>
      <c r="BI2526" s="9"/>
      <c r="BJ2526" s="9"/>
      <c r="BK2526" s="9"/>
      <c r="BL2526" s="9">
        <v>2604.31207019877</v>
      </c>
      <c r="BM2526" s="9"/>
      <c r="BN2526" s="9">
        <v>2301.7366895198702</v>
      </c>
      <c r="BO2526" s="9"/>
      <c r="BP2526" s="9"/>
      <c r="BQ2526" s="9"/>
      <c r="BR2526" s="9"/>
      <c r="BS2526" s="9"/>
      <c r="BT2526" s="9">
        <v>2483.6895078791699</v>
      </c>
      <c r="BU2526" s="9"/>
      <c r="BV2526" s="9"/>
      <c r="BW2526" s="9"/>
      <c r="BX2526" s="9">
        <v>6370</v>
      </c>
    </row>
    <row r="2527" spans="6:76" x14ac:dyDescent="0.2">
      <c r="F2527" s="14"/>
      <c r="AX2527" s="8" t="s">
        <v>1514</v>
      </c>
      <c r="AY2527" s="8" t="s">
        <v>5421</v>
      </c>
      <c r="AZ2527" s="8" t="s">
        <v>1623</v>
      </c>
      <c r="BA2527" s="9">
        <v>2986.1944100944502</v>
      </c>
      <c r="BB2527" s="9">
        <v>2394.2350143702602</v>
      </c>
      <c r="BC2527" s="9">
        <v>68.398376066282395</v>
      </c>
      <c r="BD2527" s="9"/>
      <c r="BE2527" s="9"/>
      <c r="BF2527" s="9">
        <v>373.00096109999998</v>
      </c>
      <c r="BG2527" s="9"/>
      <c r="BH2527" s="9"/>
      <c r="BI2527" s="9"/>
      <c r="BJ2527" s="9">
        <v>4972.4694844317501</v>
      </c>
      <c r="BK2527" s="9">
        <v>2273.79202149198</v>
      </c>
      <c r="BL2527" s="9">
        <v>188.30369658928299</v>
      </c>
      <c r="BM2527" s="9"/>
      <c r="BN2527" s="9"/>
      <c r="BO2527" s="9">
        <v>2073.4782202946899</v>
      </c>
      <c r="BP2527" s="9">
        <v>4366.7012895673197</v>
      </c>
      <c r="BQ2527" s="9"/>
      <c r="BR2527" s="9">
        <v>2459.0003184891002</v>
      </c>
      <c r="BS2527" s="9">
        <v>2329.4697102514201</v>
      </c>
      <c r="BT2527" s="9"/>
      <c r="BU2527" s="9"/>
      <c r="BV2527" s="9"/>
      <c r="BW2527" s="9">
        <v>4145.7283987289802</v>
      </c>
      <c r="BX2527" s="9">
        <v>6680</v>
      </c>
    </row>
    <row r="2528" spans="6:76" x14ac:dyDescent="0.2">
      <c r="F2528" s="14"/>
      <c r="AX2528" s="8" t="s">
        <v>5422</v>
      </c>
      <c r="AY2528" s="8" t="s">
        <v>5423</v>
      </c>
      <c r="AZ2528" s="8" t="s">
        <v>1623</v>
      </c>
      <c r="BA2528" s="9">
        <v>2822.5640498269199</v>
      </c>
      <c r="BB2528" s="9">
        <v>2394.42445265788</v>
      </c>
      <c r="BC2528" s="9">
        <v>58.167054500981301</v>
      </c>
      <c r="BD2528" s="9"/>
      <c r="BE2528" s="9">
        <v>4678</v>
      </c>
      <c r="BF2528" s="9">
        <v>825.68608229999995</v>
      </c>
      <c r="BG2528" s="9"/>
      <c r="BH2528" s="9"/>
      <c r="BI2528" s="9">
        <v>2968.3244215331001</v>
      </c>
      <c r="BJ2528" s="9"/>
      <c r="BK2528" s="9">
        <v>1794.4264558632799</v>
      </c>
      <c r="BL2528" s="9">
        <v>2098.84890531576</v>
      </c>
      <c r="BM2528" s="9"/>
      <c r="BN2528" s="9">
        <v>6405.3058176232298</v>
      </c>
      <c r="BO2528" s="9"/>
      <c r="BP2528" s="9">
        <v>2011.96859665695</v>
      </c>
      <c r="BQ2528" s="9"/>
      <c r="BR2528" s="9"/>
      <c r="BS2528" s="9">
        <v>1564.49242525247</v>
      </c>
      <c r="BT2528" s="9"/>
      <c r="BU2528" s="9"/>
      <c r="BV2528" s="9"/>
      <c r="BW2528" s="9">
        <v>3188.58779372443</v>
      </c>
      <c r="BX2528" s="9">
        <v>2690</v>
      </c>
    </row>
    <row r="2529" spans="6:76" x14ac:dyDescent="0.2">
      <c r="F2529" s="14"/>
      <c r="AX2529" s="8" t="s">
        <v>5424</v>
      </c>
      <c r="AY2529" s="8" t="s">
        <v>5425</v>
      </c>
      <c r="AZ2529" s="8" t="s">
        <v>1623</v>
      </c>
      <c r="BA2529" s="9">
        <v>2473.96032812985</v>
      </c>
      <c r="BB2529" s="9">
        <v>2396.0020104740202</v>
      </c>
      <c r="BC2529" s="9">
        <v>36.246067389351701</v>
      </c>
      <c r="BD2529" s="9"/>
      <c r="BE2529" s="9">
        <v>2315</v>
      </c>
      <c r="BF2529" s="9">
        <v>861.29139290000001</v>
      </c>
      <c r="BG2529" s="9"/>
      <c r="BH2529" s="9">
        <v>1688.0716983</v>
      </c>
      <c r="BI2529" s="9">
        <v>2302.0486487155599</v>
      </c>
      <c r="BJ2529" s="9">
        <v>2988.4952770626801</v>
      </c>
      <c r="BK2529" s="9">
        <v>2927.62064887833</v>
      </c>
      <c r="BL2529" s="9">
        <v>4249.1751716625804</v>
      </c>
      <c r="BM2529" s="9"/>
      <c r="BN2529" s="9">
        <v>1186.2579810653699</v>
      </c>
      <c r="BO2529" s="9">
        <v>2477.0040209480399</v>
      </c>
      <c r="BP2529" s="9">
        <v>2164.73846352381</v>
      </c>
      <c r="BQ2529" s="9"/>
      <c r="BR2529" s="9">
        <v>2633.70832266355</v>
      </c>
      <c r="BS2529" s="9">
        <v>2184.0224735246502</v>
      </c>
      <c r="BT2529" s="9"/>
      <c r="BU2529" s="9"/>
      <c r="BV2529" s="9"/>
      <c r="BW2529" s="9">
        <v>2988.0104945732701</v>
      </c>
      <c r="BX2529" s="9">
        <v>3670</v>
      </c>
    </row>
    <row r="2530" spans="6:76" x14ac:dyDescent="0.2">
      <c r="F2530" s="14"/>
      <c r="AX2530" s="8" t="s">
        <v>5426</v>
      </c>
      <c r="AY2530" s="8" t="s">
        <v>5427</v>
      </c>
      <c r="AZ2530" s="8" t="s">
        <v>1623</v>
      </c>
      <c r="BA2530" s="9">
        <v>2972.3579573942502</v>
      </c>
      <c r="BB2530" s="9">
        <v>2396.5013084355501</v>
      </c>
      <c r="BC2530" s="9">
        <v>56.3386367692504</v>
      </c>
      <c r="BD2530" s="9"/>
      <c r="BE2530" s="9">
        <v>3595</v>
      </c>
      <c r="BF2530" s="9">
        <v>641.08896040000002</v>
      </c>
      <c r="BG2530" s="9"/>
      <c r="BH2530" s="9"/>
      <c r="BI2530" s="9">
        <v>1876.2689916561001</v>
      </c>
      <c r="BJ2530" s="9"/>
      <c r="BK2530" s="9"/>
      <c r="BL2530" s="9">
        <v>2428.8391973692401</v>
      </c>
      <c r="BM2530" s="9"/>
      <c r="BN2530" s="9"/>
      <c r="BO2530" s="9">
        <v>2364.1634195018701</v>
      </c>
      <c r="BP2530" s="9">
        <v>2034.3239288432401</v>
      </c>
      <c r="BQ2530" s="9">
        <v>4329.5220421453196</v>
      </c>
      <c r="BR2530" s="9">
        <v>4405.05912057978</v>
      </c>
      <c r="BS2530" s="9">
        <v>2184.0224735246502</v>
      </c>
      <c r="BT2530" s="9"/>
      <c r="BU2530" s="9"/>
      <c r="BV2530" s="9">
        <v>6710.4447589539404</v>
      </c>
      <c r="BW2530" s="9">
        <v>3859.56259575692</v>
      </c>
      <c r="BX2530" s="9">
        <v>1240</v>
      </c>
    </row>
    <row r="2531" spans="6:76" x14ac:dyDescent="0.2">
      <c r="F2531" s="14"/>
      <c r="AX2531" s="8" t="s">
        <v>5428</v>
      </c>
      <c r="AY2531" s="8" t="s">
        <v>5429</v>
      </c>
      <c r="AZ2531" s="8" t="s">
        <v>1623</v>
      </c>
      <c r="BA2531" s="9">
        <v>4245.3060222159002</v>
      </c>
      <c r="BB2531" s="9">
        <v>2398.4247522770402</v>
      </c>
      <c r="BC2531" s="9">
        <v>157.53114733560099</v>
      </c>
      <c r="BD2531" s="9"/>
      <c r="BE2531" s="9">
        <v>2675</v>
      </c>
      <c r="BF2531" s="9">
        <v>119.4872275</v>
      </c>
      <c r="BG2531" s="9"/>
      <c r="BH2531" s="9"/>
      <c r="BI2531" s="9">
        <v>985.03386118664901</v>
      </c>
      <c r="BJ2531" s="9"/>
      <c r="BK2531" s="9"/>
      <c r="BL2531" s="9"/>
      <c r="BM2531" s="9">
        <v>22855.3060752901</v>
      </c>
      <c r="BN2531" s="9">
        <v>1604.9262744888999</v>
      </c>
      <c r="BO2531" s="9"/>
      <c r="BP2531" s="9"/>
      <c r="BQ2531" s="9">
        <v>4618.5994972400204</v>
      </c>
      <c r="BR2531" s="9">
        <v>3701.6050035592498</v>
      </c>
      <c r="BS2531" s="9">
        <v>2121.8495045540799</v>
      </c>
      <c r="BT2531" s="9"/>
      <c r="BU2531" s="9"/>
      <c r="BV2531" s="9">
        <v>3115.2527783400701</v>
      </c>
      <c r="BW2531" s="9"/>
      <c r="BX2531" s="9">
        <v>656</v>
      </c>
    </row>
    <row r="2532" spans="6:76" x14ac:dyDescent="0.2">
      <c r="F2532" s="14"/>
      <c r="AX2532" s="8" t="s">
        <v>5430</v>
      </c>
      <c r="AY2532" s="8" t="s">
        <v>5430</v>
      </c>
      <c r="AZ2532" s="8" t="s">
        <v>1623</v>
      </c>
      <c r="BA2532" s="9">
        <v>2935.62401080981</v>
      </c>
      <c r="BB2532" s="9">
        <v>2399.3524767696299</v>
      </c>
      <c r="BC2532" s="9">
        <v>79.000271497300304</v>
      </c>
      <c r="BD2532" s="9"/>
      <c r="BE2532" s="9">
        <v>6003</v>
      </c>
      <c r="BF2532" s="9">
        <v>940.79108970000004</v>
      </c>
      <c r="BG2532" s="9"/>
      <c r="BH2532" s="9"/>
      <c r="BI2532" s="9">
        <v>1357.22602799073</v>
      </c>
      <c r="BJ2532" s="9"/>
      <c r="BK2532" s="9"/>
      <c r="BL2532" s="9">
        <v>3441.4789255485198</v>
      </c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</row>
    <row r="2533" spans="6:76" x14ac:dyDescent="0.2">
      <c r="F2533" s="14"/>
      <c r="AX2533" s="8" t="s">
        <v>5431</v>
      </c>
      <c r="AY2533" s="8" t="s">
        <v>5432</v>
      </c>
      <c r="AZ2533" s="8" t="s">
        <v>1623</v>
      </c>
      <c r="BA2533" s="9">
        <v>3651.2180133020202</v>
      </c>
      <c r="BB2533" s="9">
        <v>2400.04338781045</v>
      </c>
      <c r="BC2533" s="9">
        <v>59.465630049960701</v>
      </c>
      <c r="BD2533" s="9"/>
      <c r="BE2533" s="9">
        <v>2206</v>
      </c>
      <c r="BF2533" s="9">
        <v>6401.2106249999997</v>
      </c>
      <c r="BG2533" s="9"/>
      <c r="BH2533" s="9">
        <v>863.55020725999998</v>
      </c>
      <c r="BI2533" s="9">
        <v>4369.96949631592</v>
      </c>
      <c r="BJ2533" s="9"/>
      <c r="BK2533" s="9">
        <v>6913.0287163276698</v>
      </c>
      <c r="BL2533" s="9">
        <v>2400.04338781045</v>
      </c>
      <c r="BM2533" s="9"/>
      <c r="BN2533" s="9">
        <v>5397.5159792840705</v>
      </c>
      <c r="BO2533" s="9"/>
      <c r="BP2533" s="9"/>
      <c r="BQ2533" s="9"/>
      <c r="BR2533" s="9"/>
      <c r="BS2533" s="9"/>
      <c r="BT2533" s="9">
        <v>2299.6437077201099</v>
      </c>
      <c r="BU2533" s="9"/>
      <c r="BV2533" s="9"/>
      <c r="BW2533" s="9"/>
      <c r="BX2533" s="9">
        <v>2010</v>
      </c>
    </row>
    <row r="2534" spans="6:76" x14ac:dyDescent="0.2">
      <c r="F2534" s="14"/>
      <c r="AX2534" s="8" t="s">
        <v>5433</v>
      </c>
      <c r="AY2534" s="8" t="s">
        <v>5434</v>
      </c>
      <c r="AZ2534" s="8" t="s">
        <v>1623</v>
      </c>
      <c r="BA2534" s="9">
        <v>2905.8922393521002</v>
      </c>
      <c r="BB2534" s="9">
        <v>2400.5947344913502</v>
      </c>
      <c r="BC2534" s="9">
        <v>60.2842493287569</v>
      </c>
      <c r="BD2534" s="9"/>
      <c r="BE2534" s="9">
        <v>4072</v>
      </c>
      <c r="BF2534" s="9">
        <v>767.81196469999998</v>
      </c>
      <c r="BG2534" s="9"/>
      <c r="BH2534" s="9">
        <v>311.42643779000002</v>
      </c>
      <c r="BI2534" s="9">
        <v>3380.62598698287</v>
      </c>
      <c r="BJ2534" s="9">
        <v>2777.2463634916498</v>
      </c>
      <c r="BK2534" s="9">
        <v>5320.0211609819899</v>
      </c>
      <c r="BL2534" s="9">
        <v>4969.8956100161704</v>
      </c>
      <c r="BM2534" s="9"/>
      <c r="BN2534" s="9">
        <v>2241.8545635905198</v>
      </c>
      <c r="BO2534" s="9">
        <v>2400.5947344913502</v>
      </c>
      <c r="BP2534" s="9">
        <v>1764.8088890593101</v>
      </c>
      <c r="BQ2534" s="9"/>
      <c r="BR2534" s="9"/>
      <c r="BS2534" s="9">
        <v>1952.94856775527</v>
      </c>
      <c r="BT2534" s="9">
        <v>1797.36483271819</v>
      </c>
      <c r="BU2534" s="9"/>
      <c r="BV2534" s="9"/>
      <c r="BW2534" s="9"/>
      <c r="BX2534" s="9">
        <v>6020</v>
      </c>
    </row>
    <row r="2535" spans="6:76" x14ac:dyDescent="0.2">
      <c r="F2535" s="14"/>
      <c r="AX2535" s="8" t="s">
        <v>888</v>
      </c>
      <c r="AY2535" s="8" t="s">
        <v>888</v>
      </c>
      <c r="AZ2535" s="8" t="s">
        <v>1623</v>
      </c>
      <c r="BA2535" s="9">
        <v>5730.09481746855</v>
      </c>
      <c r="BB2535" s="9">
        <v>2402.2232813338801</v>
      </c>
      <c r="BC2535" s="9">
        <v>95.993177464659695</v>
      </c>
      <c r="BD2535" s="9"/>
      <c r="BE2535" s="9">
        <v>15535</v>
      </c>
      <c r="BF2535" s="9">
        <v>2019.903765</v>
      </c>
      <c r="BG2535" s="9">
        <v>8590.6186149999994</v>
      </c>
      <c r="BH2535" s="9"/>
      <c r="BI2535" s="9">
        <v>3819.0579019217898</v>
      </c>
      <c r="BJ2535" s="9">
        <v>959.40723791190396</v>
      </c>
      <c r="BK2535" s="9"/>
      <c r="BL2535" s="9"/>
      <c r="BM2535" s="9">
        <v>14425.819530228</v>
      </c>
      <c r="BN2535" s="9">
        <v>10315.720161630599</v>
      </c>
      <c r="BO2535" s="9"/>
      <c r="BP2535" s="9">
        <v>2402.2232813338801</v>
      </c>
      <c r="BQ2535" s="9"/>
      <c r="BR2535" s="9"/>
      <c r="BS2535" s="9">
        <v>1566.9865397979199</v>
      </c>
      <c r="BT2535" s="9"/>
      <c r="BU2535" s="9"/>
      <c r="BV2535" s="9">
        <v>2196.3059593299399</v>
      </c>
      <c r="BW2535" s="9"/>
      <c r="BX2535" s="9">
        <v>1200</v>
      </c>
    </row>
    <row r="2536" spans="6:76" x14ac:dyDescent="0.2">
      <c r="F2536" s="14"/>
      <c r="AX2536" s="8" t="s">
        <v>5435</v>
      </c>
      <c r="AY2536" s="8" t="s">
        <v>5436</v>
      </c>
      <c r="AZ2536" s="8" t="s">
        <v>1623</v>
      </c>
      <c r="BA2536" s="9">
        <v>2757.6041299656199</v>
      </c>
      <c r="BB2536" s="9">
        <v>2402.5706396702599</v>
      </c>
      <c r="BC2536" s="9">
        <v>51.245399206143198</v>
      </c>
      <c r="BD2536" s="9"/>
      <c r="BE2536" s="9">
        <v>4908</v>
      </c>
      <c r="BF2536" s="9">
        <v>939.76720239999997</v>
      </c>
      <c r="BG2536" s="9">
        <v>1195.719709</v>
      </c>
      <c r="BH2536" s="9"/>
      <c r="BI2536" s="9">
        <v>2350.2256505741002</v>
      </c>
      <c r="BJ2536" s="9"/>
      <c r="BK2536" s="9">
        <v>1618.57860965294</v>
      </c>
      <c r="BL2536" s="9">
        <v>5141.6988804957</v>
      </c>
      <c r="BM2536" s="9">
        <v>4365.5853500899702</v>
      </c>
      <c r="BN2536" s="9">
        <v>1507.64114047762</v>
      </c>
      <c r="BO2536" s="9"/>
      <c r="BP2536" s="9">
        <v>3260.0803169292899</v>
      </c>
      <c r="BQ2536" s="9">
        <v>3754.10971406301</v>
      </c>
      <c r="BR2536" s="9">
        <v>3646.32949814113</v>
      </c>
      <c r="BS2536" s="9">
        <v>2454.91562876643</v>
      </c>
      <c r="BT2536" s="9"/>
      <c r="BU2536" s="9"/>
      <c r="BV2536" s="9">
        <v>1913.8061189285199</v>
      </c>
      <c r="BW2536" s="9"/>
      <c r="BX2536" s="9">
        <v>1550</v>
      </c>
    </row>
    <row r="2537" spans="6:76" x14ac:dyDescent="0.2">
      <c r="F2537" s="14"/>
      <c r="AX2537" s="8" t="s">
        <v>5437</v>
      </c>
      <c r="AY2537" s="8" t="s">
        <v>5438</v>
      </c>
      <c r="AZ2537" s="8" t="s">
        <v>1623</v>
      </c>
      <c r="BA2537" s="9">
        <v>2268.6073484032199</v>
      </c>
      <c r="BB2537" s="9">
        <v>2404.1014980443802</v>
      </c>
      <c r="BC2537" s="9">
        <v>51.590171611580999</v>
      </c>
      <c r="BD2537" s="9"/>
      <c r="BE2537" s="9">
        <v>2342</v>
      </c>
      <c r="BF2537" s="9">
        <v>350.04124469999999</v>
      </c>
      <c r="BG2537" s="9"/>
      <c r="BH2537" s="9"/>
      <c r="BI2537" s="9"/>
      <c r="BJ2537" s="9"/>
      <c r="BK2537" s="9"/>
      <c r="BL2537" s="9">
        <v>1334.6937018276899</v>
      </c>
      <c r="BM2537" s="9"/>
      <c r="BN2537" s="9"/>
      <c r="BO2537" s="9"/>
      <c r="BP2537" s="9">
        <v>1332.04453115605</v>
      </c>
      <c r="BQ2537" s="9">
        <v>4272.0955053119396</v>
      </c>
      <c r="BR2537" s="9">
        <v>2923.4894823273198</v>
      </c>
      <c r="BS2537" s="9">
        <v>2753.6064233377601</v>
      </c>
      <c r="BT2537" s="9"/>
      <c r="BU2537" s="9"/>
      <c r="BV2537" s="9">
        <v>2466.2029960887598</v>
      </c>
      <c r="BW2537" s="9">
        <v>3481.8995992826999</v>
      </c>
      <c r="BX2537" s="9">
        <v>1430</v>
      </c>
    </row>
    <row r="2538" spans="6:76" x14ac:dyDescent="0.2">
      <c r="F2538" s="14"/>
      <c r="AX2538" s="8" t="s">
        <v>5439</v>
      </c>
      <c r="AY2538" s="8" t="s">
        <v>5440</v>
      </c>
      <c r="AZ2538" s="8" t="s">
        <v>1623</v>
      </c>
      <c r="BA2538" s="9">
        <v>2311.2155929686501</v>
      </c>
      <c r="BB2538" s="9">
        <v>2406.9701894691302</v>
      </c>
      <c r="BC2538" s="9">
        <v>45.671579570881597</v>
      </c>
      <c r="BD2538" s="9"/>
      <c r="BE2538" s="9">
        <v>3385</v>
      </c>
      <c r="BF2538" s="9"/>
      <c r="BG2538" s="9"/>
      <c r="BH2538" s="9"/>
      <c r="BI2538" s="9">
        <v>2531.4091674804499</v>
      </c>
      <c r="BJ2538" s="9"/>
      <c r="BK2538" s="9"/>
      <c r="BL2538" s="9"/>
      <c r="BM2538" s="9"/>
      <c r="BN2538" s="9"/>
      <c r="BO2538" s="9"/>
      <c r="BP2538" s="9">
        <v>1704.2569747438099</v>
      </c>
      <c r="BQ2538" s="9"/>
      <c r="BR2538" s="9">
        <v>2406.9701894691302</v>
      </c>
      <c r="BS2538" s="9"/>
      <c r="BT2538" s="9">
        <v>1610.00964639781</v>
      </c>
      <c r="BU2538" s="9"/>
      <c r="BV2538" s="9"/>
      <c r="BW2538" s="9">
        <v>3788.86317268936</v>
      </c>
      <c r="BX2538" s="9">
        <v>752</v>
      </c>
    </row>
    <row r="2539" spans="6:76" x14ac:dyDescent="0.2">
      <c r="F2539" s="14"/>
      <c r="AX2539" s="8" t="s">
        <v>5441</v>
      </c>
      <c r="AY2539" s="8" t="s">
        <v>5442</v>
      </c>
      <c r="AZ2539" s="8" t="s">
        <v>1623</v>
      </c>
      <c r="BA2539" s="9">
        <v>2254.8723895124799</v>
      </c>
      <c r="BB2539" s="9">
        <v>2407.8535384822399</v>
      </c>
      <c r="BC2539" s="9">
        <v>60.732388784502199</v>
      </c>
      <c r="BD2539" s="9"/>
      <c r="BE2539" s="9">
        <v>3146</v>
      </c>
      <c r="BF2539" s="9">
        <v>511.45583340000002</v>
      </c>
      <c r="BG2539" s="9"/>
      <c r="BH2539" s="9"/>
      <c r="BI2539" s="9">
        <v>3793.65111590787</v>
      </c>
      <c r="BJ2539" s="9"/>
      <c r="BK2539" s="9">
        <v>1015.13511471401</v>
      </c>
      <c r="BL2539" s="9">
        <v>3393.28519608851</v>
      </c>
      <c r="BM2539" s="9"/>
      <c r="BN2539" s="9">
        <v>1669.7070769644799</v>
      </c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</row>
    <row r="2540" spans="6:76" x14ac:dyDescent="0.2">
      <c r="F2540" s="14"/>
      <c r="AX2540" s="8" t="s">
        <v>5443</v>
      </c>
      <c r="AY2540" s="8" t="s">
        <v>5444</v>
      </c>
      <c r="AZ2540" s="8" t="s">
        <v>1623</v>
      </c>
      <c r="BA2540" s="9">
        <v>2655.1770789288498</v>
      </c>
      <c r="BB2540" s="9">
        <v>2409.6737784934799</v>
      </c>
      <c r="BC2540" s="9">
        <v>77.659284419832403</v>
      </c>
      <c r="BD2540" s="9"/>
      <c r="BE2540" s="9">
        <v>8404</v>
      </c>
      <c r="BF2540" s="9">
        <v>571.94954240000004</v>
      </c>
      <c r="BG2540" s="9"/>
      <c r="BH2540" s="9"/>
      <c r="BI2540" s="9">
        <v>2501.96521714343</v>
      </c>
      <c r="BJ2540" s="9">
        <v>2593.2519517578799</v>
      </c>
      <c r="BK2540" s="9">
        <v>1393.54188546005</v>
      </c>
      <c r="BL2540" s="9">
        <v>2409.6737784934799</v>
      </c>
      <c r="BM2540" s="9">
        <v>538.58308656470194</v>
      </c>
      <c r="BN2540" s="9">
        <v>4024.1852013463199</v>
      </c>
      <c r="BO2540" s="9"/>
      <c r="BP2540" s="9">
        <v>1351.8107060836201</v>
      </c>
      <c r="BQ2540" s="9">
        <v>4040.2847316439302</v>
      </c>
      <c r="BR2540" s="9"/>
      <c r="BS2540" s="9">
        <v>1579.4681314571999</v>
      </c>
      <c r="BT2540" s="9"/>
      <c r="BU2540" s="9"/>
      <c r="BV2540" s="9"/>
      <c r="BW2540" s="9">
        <v>3188.58779372443</v>
      </c>
      <c r="BX2540" s="9">
        <v>1920</v>
      </c>
    </row>
    <row r="2541" spans="6:76" x14ac:dyDescent="0.2">
      <c r="F2541" s="14"/>
      <c r="AX2541" s="8" t="s">
        <v>913</v>
      </c>
      <c r="AY2541" s="8" t="s">
        <v>5445</v>
      </c>
      <c r="AZ2541" s="8" t="s">
        <v>1623</v>
      </c>
      <c r="BA2541" s="9">
        <v>3119.7619254978299</v>
      </c>
      <c r="BB2541" s="9">
        <v>2409.9328064433698</v>
      </c>
      <c r="BC2541" s="9">
        <v>75.755686786253804</v>
      </c>
      <c r="BD2541" s="9"/>
      <c r="BE2541" s="9">
        <v>6846</v>
      </c>
      <c r="BF2541" s="9">
        <v>444.64623519999998</v>
      </c>
      <c r="BG2541" s="9"/>
      <c r="BH2541" s="9"/>
      <c r="BI2541" s="9">
        <v>3965.4591266725602</v>
      </c>
      <c r="BJ2541" s="9"/>
      <c r="BK2541" s="9">
        <v>634.82786617692898</v>
      </c>
      <c r="BL2541" s="9">
        <v>2342.7553565251101</v>
      </c>
      <c r="BM2541" s="9">
        <v>8516.7350531955999</v>
      </c>
      <c r="BN2541" s="9">
        <v>1866.75813406769</v>
      </c>
      <c r="BO2541" s="9">
        <v>2526.43143349407</v>
      </c>
      <c r="BP2541" s="9">
        <v>2409.9328064433698</v>
      </c>
      <c r="BQ2541" s="9"/>
      <c r="BR2541" s="9"/>
      <c r="BS2541" s="9">
        <v>2168.1169519212899</v>
      </c>
      <c r="BT2541" s="9"/>
      <c r="BU2541" s="9"/>
      <c r="BV2541" s="9">
        <v>4573.8906808594802</v>
      </c>
      <c r="BW2541" s="9">
        <v>3121.35138691572</v>
      </c>
      <c r="BX2541" s="9">
        <v>1140</v>
      </c>
    </row>
    <row r="2542" spans="6:76" x14ac:dyDescent="0.2">
      <c r="F2542" s="14"/>
      <c r="AX2542" s="8" t="s">
        <v>918</v>
      </c>
      <c r="AY2542" s="8" t="s">
        <v>5446</v>
      </c>
      <c r="AZ2542" s="8" t="s">
        <v>1623</v>
      </c>
      <c r="BA2542" s="9">
        <v>2409.9328064433698</v>
      </c>
      <c r="BB2542" s="9">
        <v>2409.9328064433698</v>
      </c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>
        <v>2409.9328064433698</v>
      </c>
      <c r="BQ2542" s="9"/>
      <c r="BR2542" s="9"/>
      <c r="BS2542" s="9"/>
      <c r="BT2542" s="9"/>
      <c r="BU2542" s="9"/>
      <c r="BV2542" s="9"/>
      <c r="BW2542" s="9"/>
      <c r="BX2542" s="9"/>
    </row>
    <row r="2543" spans="6:76" x14ac:dyDescent="0.2">
      <c r="F2543" s="14"/>
      <c r="AX2543" s="8" t="s">
        <v>5447</v>
      </c>
      <c r="AY2543" s="8" t="s">
        <v>5448</v>
      </c>
      <c r="AZ2543" s="8" t="s">
        <v>1640</v>
      </c>
      <c r="BA2543" s="9">
        <v>3305.0651841497101</v>
      </c>
      <c r="BB2543" s="9">
        <v>2410.9598795162901</v>
      </c>
      <c r="BC2543" s="9">
        <v>92.257488411264305</v>
      </c>
      <c r="BD2543" s="9"/>
      <c r="BE2543" s="9">
        <v>1100</v>
      </c>
      <c r="BF2543" s="9">
        <v>146.2307251</v>
      </c>
      <c r="BG2543" s="9"/>
      <c r="BH2543" s="9"/>
      <c r="BI2543" s="9">
        <v>1403.2006761853399</v>
      </c>
      <c r="BJ2543" s="9"/>
      <c r="BK2543" s="9"/>
      <c r="BL2543" s="9"/>
      <c r="BM2543" s="9">
        <v>8360.5846760941404</v>
      </c>
      <c r="BN2543" s="9">
        <v>473.36669218491301</v>
      </c>
      <c r="BO2543" s="9"/>
      <c r="BP2543" s="9">
        <v>1457.59624305273</v>
      </c>
      <c r="BQ2543" s="9">
        <v>3741.5425118210101</v>
      </c>
      <c r="BR2543" s="9">
        <v>4986.84840905278</v>
      </c>
      <c r="BS2543" s="9">
        <v>1731.91975903258</v>
      </c>
      <c r="BT2543" s="9"/>
      <c r="BU2543" s="9"/>
      <c r="BV2543" s="9">
        <v>9728.9225520929995</v>
      </c>
      <c r="BW2543" s="9">
        <v>3440.56996517999</v>
      </c>
      <c r="BX2543" s="9">
        <v>3090</v>
      </c>
    </row>
    <row r="2544" spans="6:76" x14ac:dyDescent="0.2">
      <c r="F2544" s="14"/>
      <c r="AX2544" s="8" t="s">
        <v>5449</v>
      </c>
      <c r="AY2544" s="8" t="s">
        <v>5450</v>
      </c>
      <c r="AZ2544" s="8" t="s">
        <v>1623</v>
      </c>
      <c r="BA2544" s="9">
        <v>2249.9223140212698</v>
      </c>
      <c r="BB2544" s="9">
        <v>2411.0312354559701</v>
      </c>
      <c r="BC2544" s="9">
        <v>53.561973891852702</v>
      </c>
      <c r="BD2544" s="9"/>
      <c r="BE2544" s="9">
        <v>4312</v>
      </c>
      <c r="BF2544" s="9">
        <v>627.86998459999995</v>
      </c>
      <c r="BG2544" s="9"/>
      <c r="BH2544" s="9"/>
      <c r="BI2544" s="9">
        <v>2808.42130432352</v>
      </c>
      <c r="BJ2544" s="9"/>
      <c r="BK2544" s="9"/>
      <c r="BL2544" s="9">
        <v>626.85033263553498</v>
      </c>
      <c r="BM2544" s="9"/>
      <c r="BN2544" s="9">
        <v>2900.57518265931</v>
      </c>
      <c r="BO2544" s="9"/>
      <c r="BP2544" s="9">
        <v>1360.4224595249</v>
      </c>
      <c r="BQ2544" s="9">
        <v>3830.8339554781901</v>
      </c>
      <c r="BR2544" s="9">
        <v>2628.1110528857998</v>
      </c>
      <c r="BS2544" s="9">
        <v>1723.0299466707199</v>
      </c>
      <c r="BT2544" s="9"/>
      <c r="BU2544" s="9"/>
      <c r="BV2544" s="9">
        <v>2411.0312354559701</v>
      </c>
      <c r="BW2544" s="9"/>
      <c r="BX2544" s="9">
        <v>1520</v>
      </c>
    </row>
    <row r="2545" spans="6:76" x14ac:dyDescent="0.2">
      <c r="F2545" s="14"/>
      <c r="AX2545" s="8" t="s">
        <v>5451</v>
      </c>
      <c r="AY2545" s="8" t="s">
        <v>5452</v>
      </c>
      <c r="AZ2545" s="8" t="s">
        <v>1623</v>
      </c>
      <c r="BA2545" s="9">
        <v>3045.1481001632401</v>
      </c>
      <c r="BB2545" s="9">
        <v>2413.3997660104801</v>
      </c>
      <c r="BC2545" s="9">
        <v>72.712628998847904</v>
      </c>
      <c r="BD2545" s="9"/>
      <c r="BE2545" s="9">
        <v>1817</v>
      </c>
      <c r="BF2545" s="9">
        <v>763.60376440000005</v>
      </c>
      <c r="BG2545" s="9"/>
      <c r="BH2545" s="9">
        <v>555.83900501999995</v>
      </c>
      <c r="BI2545" s="9">
        <v>3200.8854283421902</v>
      </c>
      <c r="BJ2545" s="9">
        <v>1237.6945941418401</v>
      </c>
      <c r="BK2545" s="9">
        <v>2411.6346450046299</v>
      </c>
      <c r="BL2545" s="9">
        <v>5992.7710596260104</v>
      </c>
      <c r="BM2545" s="9">
        <v>6730.21804172058</v>
      </c>
      <c r="BN2545" s="9">
        <v>4567.9068865482004</v>
      </c>
      <c r="BO2545" s="9">
        <v>2421.0125428565102</v>
      </c>
      <c r="BP2545" s="9">
        <v>1184.4059861748001</v>
      </c>
      <c r="BQ2545" s="9"/>
      <c r="BR2545" s="9">
        <v>2415.1648870163299</v>
      </c>
      <c r="BS2545" s="9">
        <v>2113.9365614342601</v>
      </c>
      <c r="BT2545" s="9"/>
      <c r="BU2545" s="9"/>
      <c r="BV2545" s="9"/>
      <c r="BW2545" s="9"/>
      <c r="BX2545" s="9">
        <v>7220</v>
      </c>
    </row>
    <row r="2546" spans="6:76" x14ac:dyDescent="0.2">
      <c r="F2546" s="14"/>
      <c r="AX2546" s="8" t="s">
        <v>792</v>
      </c>
      <c r="AY2546" s="8" t="s">
        <v>5453</v>
      </c>
      <c r="AZ2546" s="8" t="s">
        <v>1623</v>
      </c>
      <c r="BA2546" s="9">
        <v>2672.2596531689601</v>
      </c>
      <c r="BB2546" s="9">
        <v>2417.1091126985498</v>
      </c>
      <c r="BC2546" s="9">
        <v>71.220077262299498</v>
      </c>
      <c r="BD2546" s="9"/>
      <c r="BE2546" s="9"/>
      <c r="BF2546" s="9"/>
      <c r="BG2546" s="9">
        <v>262.95329029999999</v>
      </c>
      <c r="BH2546" s="9"/>
      <c r="BI2546" s="9">
        <v>4126.0665170822103</v>
      </c>
      <c r="BJ2546" s="9">
        <v>841.85011163409797</v>
      </c>
      <c r="BK2546" s="9">
        <v>2229.0189889878402</v>
      </c>
      <c r="BL2546" s="9">
        <v>7157.5928717525203</v>
      </c>
      <c r="BM2546" s="9"/>
      <c r="BN2546" s="9">
        <v>2110.8466537033801</v>
      </c>
      <c r="BO2546" s="9">
        <v>3370.8382943883498</v>
      </c>
      <c r="BP2546" s="9">
        <v>2605.1992364092598</v>
      </c>
      <c r="BQ2546" s="9">
        <v>4061.4597231656398</v>
      </c>
      <c r="BR2546" s="9">
        <v>3118.3312451949901</v>
      </c>
      <c r="BS2546" s="9">
        <v>1494.95890540919</v>
      </c>
      <c r="BT2546" s="9"/>
      <c r="BU2546" s="9"/>
      <c r="BV2546" s="9"/>
      <c r="BW2546" s="9"/>
      <c r="BX2546" s="9">
        <v>688</v>
      </c>
    </row>
    <row r="2547" spans="6:76" x14ac:dyDescent="0.2">
      <c r="F2547" s="14"/>
      <c r="AX2547" s="8" t="s">
        <v>5454</v>
      </c>
      <c r="AY2547" s="8" t="s">
        <v>5455</v>
      </c>
      <c r="AZ2547" s="8" t="s">
        <v>1623</v>
      </c>
      <c r="BA2547" s="9">
        <v>2380.7592868613301</v>
      </c>
      <c r="BB2547" s="9">
        <v>2417.8500180511201</v>
      </c>
      <c r="BC2547" s="9">
        <v>59.841321563882502</v>
      </c>
      <c r="BD2547" s="9"/>
      <c r="BE2547" s="9">
        <v>494</v>
      </c>
      <c r="BF2547" s="9">
        <v>463.52851450000003</v>
      </c>
      <c r="BG2547" s="9"/>
      <c r="BH2547" s="9"/>
      <c r="BI2547" s="9">
        <v>910.08213377174695</v>
      </c>
      <c r="BJ2547" s="9"/>
      <c r="BK2547" s="9">
        <v>2040.41554264704</v>
      </c>
      <c r="BL2547" s="9">
        <v>3461.0714333726501</v>
      </c>
      <c r="BM2547" s="9"/>
      <c r="BN2547" s="9">
        <v>5555.0208846976302</v>
      </c>
      <c r="BO2547" s="9">
        <v>2669.67613505388</v>
      </c>
      <c r="BP2547" s="9"/>
      <c r="BQ2547" s="9"/>
      <c r="BR2547" s="9">
        <v>2467.2438184177399</v>
      </c>
      <c r="BS2547" s="9">
        <v>2368.4562176845002</v>
      </c>
      <c r="BT2547" s="9"/>
      <c r="BU2547" s="9"/>
      <c r="BV2547" s="9">
        <v>3111.0289684663799</v>
      </c>
      <c r="BW2547" s="9">
        <v>3188.58779372443</v>
      </c>
      <c r="BX2547" s="9">
        <v>1840</v>
      </c>
    </row>
    <row r="2548" spans="6:76" x14ac:dyDescent="0.2">
      <c r="F2548" s="14"/>
      <c r="AX2548" s="8" t="s">
        <v>5456</v>
      </c>
      <c r="AY2548" s="8" t="s">
        <v>5457</v>
      </c>
      <c r="AZ2548" s="8" t="s">
        <v>1623</v>
      </c>
      <c r="BA2548" s="9">
        <v>2694.3534273231398</v>
      </c>
      <c r="BB2548" s="9">
        <v>2418.7740713262401</v>
      </c>
      <c r="BC2548" s="9">
        <v>56.491312680680402</v>
      </c>
      <c r="BD2548" s="9"/>
      <c r="BE2548" s="9">
        <v>4472</v>
      </c>
      <c r="BF2548" s="9">
        <v>244.8464214</v>
      </c>
      <c r="BG2548" s="9"/>
      <c r="BH2548" s="9"/>
      <c r="BI2548" s="9">
        <v>1688.3721750965899</v>
      </c>
      <c r="BJ2548" s="9">
        <v>3977.4257997541699</v>
      </c>
      <c r="BK2548" s="9"/>
      <c r="BL2548" s="9">
        <v>1150.7507828543901</v>
      </c>
      <c r="BM2548" s="9"/>
      <c r="BN2548" s="9">
        <v>1823.58026527736</v>
      </c>
      <c r="BO2548" s="9"/>
      <c r="BP2548" s="9"/>
      <c r="BQ2548" s="9">
        <v>5486.2015758611897</v>
      </c>
      <c r="BR2548" s="9">
        <v>2777.5481426524798</v>
      </c>
      <c r="BS2548" s="9">
        <v>1769.4766079614201</v>
      </c>
      <c r="BT2548" s="9"/>
      <c r="BU2548" s="9"/>
      <c r="BV2548" s="9">
        <v>3022.4767612631499</v>
      </c>
      <c r="BW2548" s="9">
        <v>3859.56259575692</v>
      </c>
      <c r="BX2548" s="9">
        <v>2060</v>
      </c>
    </row>
    <row r="2549" spans="6:76" x14ac:dyDescent="0.2">
      <c r="F2549" s="14"/>
      <c r="AX2549" s="8" t="s">
        <v>5458</v>
      </c>
      <c r="AY2549" s="8" t="s">
        <v>5459</v>
      </c>
      <c r="AZ2549" s="8" t="s">
        <v>1623</v>
      </c>
      <c r="BA2549" s="9">
        <v>2845.61465957889</v>
      </c>
      <c r="BB2549" s="9">
        <v>2418.9901816343199</v>
      </c>
      <c r="BC2549" s="9">
        <v>119.989563033035</v>
      </c>
      <c r="BD2549" s="9">
        <v>567</v>
      </c>
      <c r="BE2549" s="9">
        <v>2485</v>
      </c>
      <c r="BF2549" s="9">
        <v>511.05319650000001</v>
      </c>
      <c r="BG2549" s="9">
        <v>510.19391619999999</v>
      </c>
      <c r="BH2549" s="9"/>
      <c r="BI2549" s="9">
        <v>4317.9441489950796</v>
      </c>
      <c r="BJ2549" s="9">
        <v>1520.43158274247</v>
      </c>
      <c r="BK2549" s="9">
        <v>1929.0720985948401</v>
      </c>
      <c r="BL2549" s="9">
        <v>2682.07923760425</v>
      </c>
      <c r="BM2549" s="9">
        <v>14006.276155970299</v>
      </c>
      <c r="BN2549" s="9">
        <v>2352.9803632686499</v>
      </c>
      <c r="BO2549" s="9">
        <v>2759.83814050111</v>
      </c>
      <c r="BP2549" s="9"/>
      <c r="BQ2549" s="9"/>
      <c r="BR2549" s="9"/>
      <c r="BS2549" s="9">
        <v>2569.2533898399402</v>
      </c>
      <c r="BT2549" s="9"/>
      <c r="BU2549" s="9"/>
      <c r="BV2549" s="9"/>
      <c r="BW2549" s="9">
        <v>3141.4830038878299</v>
      </c>
      <c r="BX2549" s="9">
        <v>486</v>
      </c>
    </row>
    <row r="2550" spans="6:76" x14ac:dyDescent="0.2">
      <c r="F2550" s="14"/>
      <c r="AX2550" s="8" t="s">
        <v>1335</v>
      </c>
      <c r="AY2550" s="8" t="s">
        <v>5460</v>
      </c>
      <c r="AZ2550" s="8" t="s">
        <v>1623</v>
      </c>
      <c r="BA2550" s="9">
        <v>3697.49037732544</v>
      </c>
      <c r="BB2550" s="9">
        <v>2420.39197362087</v>
      </c>
      <c r="BC2550" s="9">
        <v>85.949396982133393</v>
      </c>
      <c r="BD2550" s="9"/>
      <c r="BE2550" s="9">
        <v>11487</v>
      </c>
      <c r="BF2550" s="9">
        <v>910.45154339999999</v>
      </c>
      <c r="BG2550" s="9"/>
      <c r="BH2550" s="9"/>
      <c r="BI2550" s="9">
        <v>3730.2230700400901</v>
      </c>
      <c r="BJ2550" s="9"/>
      <c r="BK2550" s="9"/>
      <c r="BL2550" s="9">
        <v>1565.0666115890799</v>
      </c>
      <c r="BM2550" s="9">
        <v>3639.4671708861301</v>
      </c>
      <c r="BN2550" s="9">
        <v>6718.0384454389095</v>
      </c>
      <c r="BO2550" s="9">
        <v>2132.3357886374702</v>
      </c>
      <c r="BP2550" s="9"/>
      <c r="BQ2550" s="9"/>
      <c r="BR2550" s="9">
        <v>2330.8615633269901</v>
      </c>
      <c r="BS2550" s="9">
        <v>2509.9223839147598</v>
      </c>
      <c r="BT2550" s="9"/>
      <c r="BU2550" s="9"/>
      <c r="BV2550" s="9">
        <v>1951.53719602095</v>
      </c>
      <c r="BW2550" s="9"/>
      <c r="BX2550" s="9"/>
    </row>
    <row r="2551" spans="6:76" x14ac:dyDescent="0.2">
      <c r="F2551" s="14"/>
      <c r="AX2551" s="8" t="s">
        <v>5461</v>
      </c>
      <c r="AY2551" s="8" t="s">
        <v>5462</v>
      </c>
      <c r="AZ2551" s="8" t="s">
        <v>1623</v>
      </c>
      <c r="BA2551" s="9">
        <v>2150.6173648036201</v>
      </c>
      <c r="BB2551" s="9">
        <v>2422.7816087147999</v>
      </c>
      <c r="BC2551" s="9">
        <v>43.118360035319498</v>
      </c>
      <c r="BD2551" s="9"/>
      <c r="BE2551" s="9">
        <v>2654</v>
      </c>
      <c r="BF2551" s="9">
        <v>271.68208529999998</v>
      </c>
      <c r="BG2551" s="9"/>
      <c r="BH2551" s="9"/>
      <c r="BI2551" s="9">
        <v>2527.5011953232001</v>
      </c>
      <c r="BJ2551" s="9"/>
      <c r="BK2551" s="9"/>
      <c r="BL2551" s="9">
        <v>3044.6873811721798</v>
      </c>
      <c r="BM2551" s="9"/>
      <c r="BN2551" s="9">
        <v>2422.7816087147999</v>
      </c>
      <c r="BO2551" s="9"/>
      <c r="BP2551" s="9">
        <v>1829.4234941463401</v>
      </c>
      <c r="BQ2551" s="9"/>
      <c r="BR2551" s="9"/>
      <c r="BS2551" s="9">
        <v>1700.84261176212</v>
      </c>
      <c r="BT2551" s="9"/>
      <c r="BU2551" s="9"/>
      <c r="BV2551" s="9"/>
      <c r="BW2551" s="9">
        <v>3344.6379068139399</v>
      </c>
      <c r="BX2551" s="9">
        <v>1560</v>
      </c>
    </row>
    <row r="2552" spans="6:76" x14ac:dyDescent="0.2">
      <c r="F2552" s="14"/>
      <c r="AX2552" s="8" t="s">
        <v>871</v>
      </c>
      <c r="AY2552" s="8" t="s">
        <v>5463</v>
      </c>
      <c r="AZ2552" s="8" t="s">
        <v>1623</v>
      </c>
      <c r="BA2552" s="9">
        <v>2508.2996256331498</v>
      </c>
      <c r="BB2552" s="9">
        <v>2424.9849158818402</v>
      </c>
      <c r="BC2552" s="9">
        <v>48.616487673101602</v>
      </c>
      <c r="BD2552" s="9"/>
      <c r="BE2552" s="9">
        <v>1554</v>
      </c>
      <c r="BF2552" s="9">
        <v>686.46591169999999</v>
      </c>
      <c r="BG2552" s="9"/>
      <c r="BH2552" s="9">
        <v>908.22331535000001</v>
      </c>
      <c r="BI2552" s="9">
        <v>2979.6798175976501</v>
      </c>
      <c r="BJ2552" s="9"/>
      <c r="BK2552" s="9">
        <v>2394.8263312013701</v>
      </c>
      <c r="BL2552" s="9">
        <v>2495.4453466349501</v>
      </c>
      <c r="BM2552" s="9"/>
      <c r="BN2552" s="9">
        <v>5807.6403556683199</v>
      </c>
      <c r="BO2552" s="9">
        <v>2455.1435005623098</v>
      </c>
      <c r="BP2552" s="9">
        <v>2142.1077899914999</v>
      </c>
      <c r="BQ2552" s="9"/>
      <c r="BR2552" s="9">
        <v>3051.0519934005301</v>
      </c>
      <c r="BS2552" s="9">
        <v>2184.0224735246502</v>
      </c>
      <c r="BT2552" s="9"/>
      <c r="BU2552" s="9"/>
      <c r="BV2552" s="9">
        <v>3146.2365363171202</v>
      </c>
      <c r="BW2552" s="9">
        <v>3121.35138691572</v>
      </c>
      <c r="BX2552" s="9">
        <v>2190</v>
      </c>
    </row>
    <row r="2553" spans="6:76" x14ac:dyDescent="0.2">
      <c r="F2553" s="14"/>
      <c r="AX2553" s="8" t="s">
        <v>5464</v>
      </c>
      <c r="AY2553" s="8" t="s">
        <v>5465</v>
      </c>
      <c r="AZ2553" s="8" t="s">
        <v>1623</v>
      </c>
      <c r="BA2553" s="9">
        <v>4303.2542179782704</v>
      </c>
      <c r="BB2553" s="9">
        <v>2426.1360789999999</v>
      </c>
      <c r="BC2553" s="9">
        <v>80.285760752930102</v>
      </c>
      <c r="BD2553" s="9">
        <v>10875</v>
      </c>
      <c r="BE2553" s="9">
        <v>8919</v>
      </c>
      <c r="BF2553" s="9">
        <v>1389.99865</v>
      </c>
      <c r="BG2553" s="9">
        <v>2426.1360789999999</v>
      </c>
      <c r="BH2553" s="9">
        <v>1042.83241309</v>
      </c>
      <c r="BI2553" s="9">
        <v>1990.7135874195901</v>
      </c>
      <c r="BJ2553" s="9">
        <v>1910.2292664823501</v>
      </c>
      <c r="BK2553" s="9">
        <v>2415.8189580715398</v>
      </c>
      <c r="BL2553" s="9">
        <v>2124.8632362592798</v>
      </c>
      <c r="BM2553" s="9">
        <v>9799.7149196796108</v>
      </c>
      <c r="BN2553" s="9">
        <v>9172.2516695753893</v>
      </c>
      <c r="BO2553" s="9"/>
      <c r="BP2553" s="9">
        <v>3142.87119353567</v>
      </c>
      <c r="BQ2553" s="9"/>
      <c r="BR2553" s="9">
        <v>3494.0083940111399</v>
      </c>
      <c r="BS2553" s="9">
        <v>2266.54113689012</v>
      </c>
      <c r="BT2553" s="9"/>
      <c r="BU2553" s="9"/>
      <c r="BV2553" s="9"/>
      <c r="BW2553" s="9">
        <v>3578.8337656594299</v>
      </c>
      <c r="BX2553" s="9"/>
    </row>
    <row r="2554" spans="6:76" x14ac:dyDescent="0.2">
      <c r="F2554" s="14"/>
      <c r="AX2554" s="8" t="s">
        <v>518</v>
      </c>
      <c r="AY2554" s="8" t="s">
        <v>5466</v>
      </c>
      <c r="AZ2554" s="8" t="s">
        <v>1623</v>
      </c>
      <c r="BA2554" s="9">
        <v>3301.29363448815</v>
      </c>
      <c r="BB2554" s="9">
        <v>2426.7856676515798</v>
      </c>
      <c r="BC2554" s="9">
        <v>77.024546537542193</v>
      </c>
      <c r="BD2554" s="9"/>
      <c r="BE2554" s="9">
        <v>1170</v>
      </c>
      <c r="BF2554" s="9">
        <v>1549.7120669999999</v>
      </c>
      <c r="BG2554" s="9"/>
      <c r="BH2554" s="9">
        <v>786.54458402</v>
      </c>
      <c r="BI2554" s="9">
        <v>4676.6300237846299</v>
      </c>
      <c r="BJ2554" s="9"/>
      <c r="BK2554" s="9">
        <v>6139.7873501453896</v>
      </c>
      <c r="BL2554" s="9">
        <v>7474.0465137171004</v>
      </c>
      <c r="BM2554" s="9"/>
      <c r="BN2554" s="9">
        <v>3303.8592683031602</v>
      </c>
      <c r="BO2554" s="9"/>
      <c r="BP2554" s="9">
        <v>1309.7692689349101</v>
      </c>
      <c r="BQ2554" s="9"/>
      <c r="BR2554" s="9"/>
      <c r="BS2554" s="9"/>
      <c r="BT2554" s="9"/>
      <c r="BU2554" s="9"/>
      <c r="BV2554" s="9"/>
      <c r="BW2554" s="9"/>
      <c r="BX2554" s="9"/>
    </row>
    <row r="2555" spans="6:76" x14ac:dyDescent="0.2">
      <c r="F2555" s="14"/>
      <c r="AX2555" s="8" t="s">
        <v>5467</v>
      </c>
      <c r="AY2555" s="8" t="s">
        <v>5468</v>
      </c>
      <c r="AZ2555" s="8" t="s">
        <v>1623</v>
      </c>
      <c r="BA2555" s="9">
        <v>2417.5491372245801</v>
      </c>
      <c r="BB2555" s="9">
        <v>2429.4348985708002</v>
      </c>
      <c r="BC2555" s="9">
        <v>38.713137294607797</v>
      </c>
      <c r="BD2555" s="9"/>
      <c r="BE2555" s="9">
        <v>3640</v>
      </c>
      <c r="BF2555" s="9">
        <v>258.57049970000003</v>
      </c>
      <c r="BG2555" s="9"/>
      <c r="BH2555" s="9"/>
      <c r="BI2555" s="9">
        <v>2384.8850805288598</v>
      </c>
      <c r="BJ2555" s="9">
        <v>2988.97205803521</v>
      </c>
      <c r="BK2555" s="9"/>
      <c r="BL2555" s="9">
        <v>2429.4348985708002</v>
      </c>
      <c r="BM2555" s="9"/>
      <c r="BN2555" s="9">
        <v>2650.15784376076</v>
      </c>
      <c r="BO2555" s="9">
        <v>2094.2958241211199</v>
      </c>
      <c r="BP2555" s="9">
        <v>1686.26260171995</v>
      </c>
      <c r="BQ2555" s="9">
        <v>3599.6126394171101</v>
      </c>
      <c r="BR2555" s="9">
        <v>2961.0205856569301</v>
      </c>
      <c r="BS2555" s="9">
        <v>1949.0517962566701</v>
      </c>
      <c r="BT2555" s="9"/>
      <c r="BU2555" s="9"/>
      <c r="BV2555" s="9"/>
      <c r="BW2555" s="9">
        <v>3235.8749561520799</v>
      </c>
      <c r="BX2555" s="9">
        <v>1550</v>
      </c>
    </row>
    <row r="2556" spans="6:76" x14ac:dyDescent="0.2">
      <c r="F2556" s="14"/>
      <c r="AX2556" s="8" t="s">
        <v>5469</v>
      </c>
      <c r="AY2556" s="8" t="s">
        <v>5470</v>
      </c>
      <c r="AZ2556" s="8" t="s">
        <v>1623</v>
      </c>
      <c r="BA2556" s="9">
        <v>2714.0122838822299</v>
      </c>
      <c r="BB2556" s="9">
        <v>2430.7135281402898</v>
      </c>
      <c r="BC2556" s="9">
        <v>74.974963697577905</v>
      </c>
      <c r="BD2556" s="9"/>
      <c r="BE2556" s="9">
        <v>3867</v>
      </c>
      <c r="BF2556" s="9">
        <v>139.08482280000001</v>
      </c>
      <c r="BG2556" s="9">
        <v>6935.4229100000002</v>
      </c>
      <c r="BH2556" s="9"/>
      <c r="BI2556" s="9"/>
      <c r="BJ2556" s="9"/>
      <c r="BK2556" s="9"/>
      <c r="BL2556" s="9"/>
      <c r="BM2556" s="9"/>
      <c r="BN2556" s="9"/>
      <c r="BO2556" s="9">
        <v>2179.1118565407401</v>
      </c>
      <c r="BP2556" s="9">
        <v>1149.2878573922501</v>
      </c>
      <c r="BQ2556" s="9"/>
      <c r="BR2556" s="9"/>
      <c r="BS2556" s="9">
        <v>2029.87562458501</v>
      </c>
      <c r="BT2556" s="9"/>
      <c r="BU2556" s="9"/>
      <c r="BV2556" s="9">
        <v>2682.3151997398299</v>
      </c>
      <c r="BW2556" s="9"/>
      <c r="BX2556" s="9">
        <v>2730</v>
      </c>
    </row>
    <row r="2557" spans="6:76" x14ac:dyDescent="0.2">
      <c r="F2557" s="14"/>
      <c r="AX2557" s="8" t="s">
        <v>784</v>
      </c>
      <c r="AY2557" s="8" t="s">
        <v>5471</v>
      </c>
      <c r="AZ2557" s="8" t="s">
        <v>1623</v>
      </c>
      <c r="BA2557" s="9">
        <v>2507.5368573483602</v>
      </c>
      <c r="BB2557" s="9">
        <v>2432.0450521625398</v>
      </c>
      <c r="BC2557" s="9">
        <v>46.190584125480797</v>
      </c>
      <c r="BD2557" s="9">
        <v>657</v>
      </c>
      <c r="BE2557" s="9">
        <v>2571</v>
      </c>
      <c r="BF2557" s="9">
        <v>1026.397142</v>
      </c>
      <c r="BG2557" s="9"/>
      <c r="BH2557" s="9"/>
      <c r="BI2557" s="9">
        <v>3556.6612281089301</v>
      </c>
      <c r="BJ2557" s="9">
        <v>2383.6886248476499</v>
      </c>
      <c r="BK2557" s="9"/>
      <c r="BL2557" s="9">
        <v>5004.2717353125399</v>
      </c>
      <c r="BM2557" s="9"/>
      <c r="BN2557" s="9">
        <v>2432.0450521625398</v>
      </c>
      <c r="BO2557" s="9">
        <v>2758.5804107332501</v>
      </c>
      <c r="BP2557" s="9">
        <v>2261.4341209940499</v>
      </c>
      <c r="BQ2557" s="9"/>
      <c r="BR2557" s="9"/>
      <c r="BS2557" s="9">
        <v>2071.8271166730101</v>
      </c>
      <c r="BT2557" s="9"/>
      <c r="BU2557" s="9"/>
      <c r="BV2557" s="9"/>
      <c r="BW2557" s="9"/>
      <c r="BX2557" s="9">
        <v>2860</v>
      </c>
    </row>
    <row r="2558" spans="6:76" x14ac:dyDescent="0.2">
      <c r="F2558" s="14"/>
      <c r="AX2558" s="8" t="s">
        <v>5472</v>
      </c>
      <c r="AY2558" s="8" t="s">
        <v>5473</v>
      </c>
      <c r="AZ2558" s="8" t="s">
        <v>1623</v>
      </c>
      <c r="BA2558" s="9">
        <v>2625.9602451615801</v>
      </c>
      <c r="BB2558" s="9">
        <v>2432.1921939418098</v>
      </c>
      <c r="BC2558" s="9">
        <v>85.963817385343006</v>
      </c>
      <c r="BD2558" s="9">
        <v>718</v>
      </c>
      <c r="BE2558" s="9">
        <v>4219</v>
      </c>
      <c r="BF2558" s="9">
        <v>408.62325670000001</v>
      </c>
      <c r="BG2558" s="9"/>
      <c r="BH2558" s="9">
        <v>620.02685810000003</v>
      </c>
      <c r="BI2558" s="9">
        <v>2566.4800052288301</v>
      </c>
      <c r="BJ2558" s="9"/>
      <c r="BK2558" s="9"/>
      <c r="BL2558" s="9">
        <v>3393.9661577452798</v>
      </c>
      <c r="BM2558" s="9"/>
      <c r="BN2558" s="9">
        <v>951.059645740664</v>
      </c>
      <c r="BO2558" s="9">
        <v>2505.43653563725</v>
      </c>
      <c r="BP2558" s="9">
        <v>2358.9478522463701</v>
      </c>
      <c r="BQ2558" s="9"/>
      <c r="BR2558" s="9"/>
      <c r="BS2558" s="9">
        <v>2015.4916470778301</v>
      </c>
      <c r="BT2558" s="9"/>
      <c r="BU2558" s="9"/>
      <c r="BV2558" s="9"/>
      <c r="BW2558" s="9">
        <v>3054.4909834627701</v>
      </c>
      <c r="BX2558" s="9">
        <v>8700</v>
      </c>
    </row>
    <row r="2559" spans="6:76" x14ac:dyDescent="0.2">
      <c r="F2559" s="14"/>
      <c r="AX2559" s="8" t="s">
        <v>661</v>
      </c>
      <c r="AY2559" s="8" t="s">
        <v>5474</v>
      </c>
      <c r="AZ2559" s="8" t="s">
        <v>1623</v>
      </c>
      <c r="BA2559" s="9">
        <v>2485.6852979939099</v>
      </c>
      <c r="BB2559" s="9">
        <v>2434.2001063163102</v>
      </c>
      <c r="BC2559" s="9">
        <v>40.719344643501898</v>
      </c>
      <c r="BD2559" s="9"/>
      <c r="BE2559" s="9">
        <v>3076</v>
      </c>
      <c r="BF2559" s="9">
        <v>411.30723339999997</v>
      </c>
      <c r="BG2559" s="9"/>
      <c r="BH2559" s="9"/>
      <c r="BI2559" s="9">
        <v>2385.6911404162502</v>
      </c>
      <c r="BJ2559" s="9">
        <v>2434.2001063163102</v>
      </c>
      <c r="BK2559" s="9"/>
      <c r="BL2559" s="9">
        <v>3398.2178468587399</v>
      </c>
      <c r="BM2559" s="9"/>
      <c r="BN2559" s="9">
        <v>3002.3313682150101</v>
      </c>
      <c r="BO2559" s="9"/>
      <c r="BP2559" s="9"/>
      <c r="BQ2559" s="9"/>
      <c r="BR2559" s="9">
        <v>2687.0469679371099</v>
      </c>
      <c r="BS2559" s="9">
        <v>2144.2991731787802</v>
      </c>
      <c r="BT2559" s="9">
        <v>1594.5888283920301</v>
      </c>
      <c r="BU2559" s="9"/>
      <c r="BV2559" s="9">
        <v>1928.85561321875</v>
      </c>
      <c r="BW2559" s="9"/>
      <c r="BX2559" s="9">
        <v>4280</v>
      </c>
    </row>
    <row r="2560" spans="6:76" x14ac:dyDescent="0.2">
      <c r="F2560" s="14"/>
      <c r="AX2560" s="8" t="s">
        <v>5475</v>
      </c>
      <c r="AY2560" s="8" t="s">
        <v>5476</v>
      </c>
      <c r="AZ2560" s="8" t="s">
        <v>1623</v>
      </c>
      <c r="BA2560" s="9">
        <v>2325.1933575552598</v>
      </c>
      <c r="BB2560" s="9">
        <v>2440.1851800661998</v>
      </c>
      <c r="BC2560" s="9">
        <v>69.361498254331195</v>
      </c>
      <c r="BD2560" s="9"/>
      <c r="BE2560" s="9">
        <v>3651</v>
      </c>
      <c r="BF2560" s="9">
        <v>735.10898259999999</v>
      </c>
      <c r="BG2560" s="9"/>
      <c r="BH2560" s="9"/>
      <c r="BI2560" s="9">
        <v>1484.19425280526</v>
      </c>
      <c r="BJ2560" s="9"/>
      <c r="BK2560" s="9">
        <v>4194.9652727519397</v>
      </c>
      <c r="BL2560" s="9">
        <v>3396.17610732714</v>
      </c>
      <c r="BM2560" s="9"/>
      <c r="BN2560" s="9">
        <v>489.7155298472</v>
      </c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</row>
    <row r="2561" spans="6:76" x14ac:dyDescent="0.2">
      <c r="F2561" s="14"/>
      <c r="AX2561" s="8" t="s">
        <v>1332</v>
      </c>
      <c r="AY2561" s="8" t="s">
        <v>5477</v>
      </c>
      <c r="AZ2561" s="8" t="s">
        <v>1623</v>
      </c>
      <c r="BA2561" s="9">
        <v>2629.6053073665598</v>
      </c>
      <c r="BB2561" s="9">
        <v>2440.88941232365</v>
      </c>
      <c r="BC2561" s="9">
        <v>37.918326612528801</v>
      </c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>
        <v>2163.7013339728001</v>
      </c>
      <c r="BP2561" s="9">
        <v>1260.3463497006201</v>
      </c>
      <c r="BQ2561" s="9">
        <v>4606.6277804983101</v>
      </c>
      <c r="BR2561" s="9">
        <v>2541.7788246472901</v>
      </c>
      <c r="BS2561" s="9">
        <v>2095.4943725202602</v>
      </c>
      <c r="BT2561" s="9">
        <v>2636.3783859901</v>
      </c>
      <c r="BU2561" s="9"/>
      <c r="BV2561" s="9"/>
      <c r="BW2561" s="9">
        <v>3392.5154116031299</v>
      </c>
      <c r="BX2561" s="9">
        <v>2340</v>
      </c>
    </row>
    <row r="2562" spans="6:76" x14ac:dyDescent="0.2">
      <c r="F2562" s="14"/>
      <c r="AX2562" s="8" t="s">
        <v>5478</v>
      </c>
      <c r="AY2562" s="8" t="s">
        <v>5479</v>
      </c>
      <c r="AZ2562" s="8" t="s">
        <v>1623</v>
      </c>
      <c r="BA2562" s="9">
        <v>3064.8742593736802</v>
      </c>
      <c r="BB2562" s="9">
        <v>2441.8127410762199</v>
      </c>
      <c r="BC2562" s="9">
        <v>68.185271075018605</v>
      </c>
      <c r="BD2562" s="9">
        <v>1444</v>
      </c>
      <c r="BE2562" s="9">
        <v>3463</v>
      </c>
      <c r="BF2562" s="9">
        <v>1127.6238639999999</v>
      </c>
      <c r="BG2562" s="9"/>
      <c r="BH2562" s="9">
        <v>3228.424563</v>
      </c>
      <c r="BI2562" s="9">
        <v>1384.66004474431</v>
      </c>
      <c r="BJ2562" s="9"/>
      <c r="BK2562" s="9">
        <v>1655.2009191524401</v>
      </c>
      <c r="BL2562" s="9">
        <v>4155.6067418518196</v>
      </c>
      <c r="BM2562" s="9">
        <v>7300.3759772610601</v>
      </c>
      <c r="BN2562" s="9">
        <v>5507.8518881857399</v>
      </c>
      <c r="BO2562" s="9"/>
      <c r="BP2562" s="9">
        <v>1381.99859554146</v>
      </c>
      <c r="BQ2562" s="9"/>
      <c r="BR2562" s="9"/>
      <c r="BS2562" s="9"/>
      <c r="BT2562" s="9"/>
      <c r="BU2562" s="9"/>
      <c r="BV2562" s="9"/>
      <c r="BW2562" s="9"/>
      <c r="BX2562" s="9"/>
    </row>
    <row r="2563" spans="6:76" x14ac:dyDescent="0.2">
      <c r="F2563" s="14"/>
      <c r="AX2563" s="8" t="s">
        <v>1144</v>
      </c>
      <c r="AY2563" s="8" t="s">
        <v>5480</v>
      </c>
      <c r="AZ2563" s="8" t="s">
        <v>1623</v>
      </c>
      <c r="BA2563" s="9">
        <v>3491.42653713859</v>
      </c>
      <c r="BB2563" s="9">
        <v>2441.9614229271701</v>
      </c>
      <c r="BC2563" s="9">
        <v>100.60814290882399</v>
      </c>
      <c r="BD2563" s="9"/>
      <c r="BE2563" s="9">
        <v>8546</v>
      </c>
      <c r="BF2563" s="9"/>
      <c r="BG2563" s="9">
        <v>535.78330270000004</v>
      </c>
      <c r="BH2563" s="9"/>
      <c r="BI2563" s="9"/>
      <c r="BJ2563" s="9"/>
      <c r="BK2563" s="9"/>
      <c r="BL2563" s="9"/>
      <c r="BM2563" s="9">
        <v>2956.2737353647399</v>
      </c>
      <c r="BN2563" s="9"/>
      <c r="BO2563" s="9"/>
      <c r="BP2563" s="9">
        <v>1927.6491104895999</v>
      </c>
      <c r="BQ2563" s="9"/>
      <c r="BR2563" s="9"/>
      <c r="BS2563" s="9"/>
      <c r="BT2563" s="9"/>
      <c r="BU2563" s="9"/>
      <c r="BV2563" s="9"/>
      <c r="BW2563" s="9"/>
      <c r="BX2563" s="9"/>
    </row>
    <row r="2564" spans="6:76" x14ac:dyDescent="0.2">
      <c r="F2564" s="14"/>
      <c r="AX2564" s="8" t="s">
        <v>5481</v>
      </c>
      <c r="AY2564" s="8" t="s">
        <v>5482</v>
      </c>
      <c r="AZ2564" s="8" t="s">
        <v>1623</v>
      </c>
      <c r="BA2564" s="9">
        <v>2907.2649408471402</v>
      </c>
      <c r="BB2564" s="9">
        <v>2442.2052605935801</v>
      </c>
      <c r="BC2564" s="9">
        <v>52.5155103933349</v>
      </c>
      <c r="BD2564" s="9"/>
      <c r="BE2564" s="9">
        <v>3542</v>
      </c>
      <c r="BF2564" s="9">
        <v>895.99747930000001</v>
      </c>
      <c r="BG2564" s="9"/>
      <c r="BH2564" s="9"/>
      <c r="BI2564" s="9">
        <v>2667.1515717952302</v>
      </c>
      <c r="BJ2564" s="9"/>
      <c r="BK2564" s="9">
        <v>3023.2197072112299</v>
      </c>
      <c r="BL2564" s="9">
        <v>5617.4216238888202</v>
      </c>
      <c r="BM2564" s="9">
        <v>5723.1525737757802</v>
      </c>
      <c r="BN2564" s="9">
        <v>2220.6478015354801</v>
      </c>
      <c r="BO2564" s="9"/>
      <c r="BP2564" s="9">
        <v>2167.5705736154</v>
      </c>
      <c r="BQ2564" s="9"/>
      <c r="BR2564" s="9"/>
      <c r="BS2564" s="9">
        <v>1790.5477576030601</v>
      </c>
      <c r="BT2564" s="9"/>
      <c r="BU2564" s="9"/>
      <c r="BV2564" s="9">
        <v>2442.2052605935801</v>
      </c>
      <c r="BW2564" s="9"/>
      <c r="BX2564" s="9">
        <v>1890</v>
      </c>
    </row>
    <row r="2565" spans="6:76" x14ac:dyDescent="0.2">
      <c r="F2565" s="14"/>
      <c r="AX2565" s="8" t="s">
        <v>5483</v>
      </c>
      <c r="AY2565" s="8" t="s">
        <v>5484</v>
      </c>
      <c r="AZ2565" s="8" t="s">
        <v>1623</v>
      </c>
      <c r="BA2565" s="9">
        <v>2376.2560013299599</v>
      </c>
      <c r="BB2565" s="9">
        <v>2442.5807518194401</v>
      </c>
      <c r="BC2565" s="9">
        <v>63.139514607558098</v>
      </c>
      <c r="BD2565" s="9"/>
      <c r="BE2565" s="9">
        <v>2043</v>
      </c>
      <c r="BF2565" s="9">
        <v>109.3916018</v>
      </c>
      <c r="BG2565" s="9"/>
      <c r="BH2565" s="9"/>
      <c r="BI2565" s="9">
        <v>2887.3564426829798</v>
      </c>
      <c r="BJ2565" s="9">
        <v>1154.5064340592</v>
      </c>
      <c r="BK2565" s="9"/>
      <c r="BL2565" s="9">
        <v>1183.18979203254</v>
      </c>
      <c r="BM2565" s="9"/>
      <c r="BN2565" s="9">
        <v>1699.9826463704401</v>
      </c>
      <c r="BO2565" s="9">
        <v>3421.8180049116299</v>
      </c>
      <c r="BP2565" s="9">
        <v>2842.1615036388698</v>
      </c>
      <c r="BQ2565" s="9"/>
      <c r="BR2565" s="9">
        <v>3572.9899180969201</v>
      </c>
      <c r="BS2565" s="9">
        <v>2905.2780540050599</v>
      </c>
      <c r="BT2565" s="9">
        <v>1940.56699819915</v>
      </c>
      <c r="BU2565" s="9"/>
      <c r="BV2565" s="9">
        <v>5814.82721121946</v>
      </c>
      <c r="BW2565" s="9">
        <v>3392.5154116031299</v>
      </c>
      <c r="BX2565" s="9">
        <v>300</v>
      </c>
    </row>
    <row r="2566" spans="6:76" x14ac:dyDescent="0.2">
      <c r="F2566" s="14"/>
      <c r="AX2566" s="8" t="s">
        <v>1114</v>
      </c>
      <c r="AY2566" s="8" t="s">
        <v>5485</v>
      </c>
      <c r="AZ2566" s="8" t="s">
        <v>1623</v>
      </c>
      <c r="BA2566" s="9">
        <v>2318.56129388096</v>
      </c>
      <c r="BB2566" s="9">
        <v>2443.4213710045301</v>
      </c>
      <c r="BC2566" s="9">
        <v>57.629222612190503</v>
      </c>
      <c r="BD2566" s="9"/>
      <c r="BE2566" s="9">
        <v>2403</v>
      </c>
      <c r="BF2566" s="9">
        <v>457.01956009999998</v>
      </c>
      <c r="BG2566" s="9"/>
      <c r="BH2566" s="9"/>
      <c r="BI2566" s="9">
        <v>2483.8427420090702</v>
      </c>
      <c r="BJ2566" s="9"/>
      <c r="BK2566" s="9"/>
      <c r="BL2566" s="9">
        <v>2966.2370459235399</v>
      </c>
      <c r="BM2566" s="9"/>
      <c r="BN2566" s="9">
        <v>4307.7304262370199</v>
      </c>
      <c r="BO2566" s="9"/>
      <c r="BP2566" s="9">
        <v>1293.5379890161601</v>
      </c>
      <c r="BQ2566" s="9"/>
      <c r="BR2566" s="9"/>
      <c r="BS2566" s="9"/>
      <c r="BT2566" s="9"/>
      <c r="BU2566" s="9"/>
      <c r="BV2566" s="9"/>
      <c r="BW2566" s="9"/>
      <c r="BX2566" s="9"/>
    </row>
    <row r="2567" spans="6:76" x14ac:dyDescent="0.2">
      <c r="F2567" s="14"/>
      <c r="AX2567" s="8" t="s">
        <v>5486</v>
      </c>
      <c r="AY2567" s="8" t="s">
        <v>5487</v>
      </c>
      <c r="AZ2567" s="8" t="s">
        <v>1623</v>
      </c>
      <c r="BA2567" s="9">
        <v>2424.1411252429102</v>
      </c>
      <c r="BB2567" s="9">
        <v>2443.77216685342</v>
      </c>
      <c r="BC2567" s="9">
        <v>41.985554986589001</v>
      </c>
      <c r="BD2567" s="9">
        <v>677</v>
      </c>
      <c r="BE2567" s="9">
        <v>3889</v>
      </c>
      <c r="BF2567" s="9">
        <v>209.6297007</v>
      </c>
      <c r="BG2567" s="9"/>
      <c r="BH2567" s="9"/>
      <c r="BI2567" s="9">
        <v>2195.2633156634201</v>
      </c>
      <c r="BJ2567" s="9"/>
      <c r="BK2567" s="9">
        <v>2828.8856049084402</v>
      </c>
      <c r="BL2567" s="9">
        <v>2443.77216685342</v>
      </c>
      <c r="BM2567" s="9"/>
      <c r="BN2567" s="9">
        <v>2681.9742039192902</v>
      </c>
      <c r="BO2567" s="9">
        <v>2344.0097898764502</v>
      </c>
      <c r="BP2567" s="9">
        <v>2307.2223248212899</v>
      </c>
      <c r="BQ2567" s="9"/>
      <c r="BR2567" s="9">
        <v>3257.0731738347099</v>
      </c>
      <c r="BS2567" s="9">
        <v>2810.4802418874201</v>
      </c>
      <c r="BT2567" s="9"/>
      <c r="BU2567" s="9"/>
      <c r="BV2567" s="9"/>
      <c r="BW2567" s="9">
        <v>3509.5241056934301</v>
      </c>
      <c r="BX2567" s="9">
        <v>2360</v>
      </c>
    </row>
    <row r="2568" spans="6:76" x14ac:dyDescent="0.2">
      <c r="F2568" s="14"/>
      <c r="AX2568" s="8" t="s">
        <v>695</v>
      </c>
      <c r="AY2568" s="8" t="s">
        <v>5488</v>
      </c>
      <c r="AZ2568" s="8" t="s">
        <v>1623</v>
      </c>
      <c r="BA2568" s="9">
        <v>2120.1044914929798</v>
      </c>
      <c r="BB2568" s="9">
        <v>2444.9012691190501</v>
      </c>
      <c r="BC2568" s="9">
        <v>32.414818752265496</v>
      </c>
      <c r="BD2568" s="9"/>
      <c r="BE2568" s="9">
        <v>2503</v>
      </c>
      <c r="BF2568" s="9">
        <v>717.45550830000002</v>
      </c>
      <c r="BG2568" s="9">
        <v>1474.6508590000001</v>
      </c>
      <c r="BH2568" s="9"/>
      <c r="BI2568" s="9">
        <v>2667.6034593838999</v>
      </c>
      <c r="BJ2568" s="9">
        <v>1808.31000385107</v>
      </c>
      <c r="BK2568" s="9">
        <v>1599.9620206872301</v>
      </c>
      <c r="BL2568" s="9"/>
      <c r="BM2568" s="9"/>
      <c r="BN2568" s="9">
        <v>1870.60075012679</v>
      </c>
      <c r="BO2568" s="9">
        <v>2444.9012691190501</v>
      </c>
      <c r="BP2568" s="9"/>
      <c r="BQ2568" s="9"/>
      <c r="BR2568" s="9"/>
      <c r="BS2568" s="9">
        <v>2723.1779531674501</v>
      </c>
      <c r="BT2568" s="9"/>
      <c r="BU2568" s="9"/>
      <c r="BV2568" s="9">
        <v>2451.4875827872702</v>
      </c>
      <c r="BW2568" s="9"/>
      <c r="BX2568" s="9">
        <v>3060</v>
      </c>
    </row>
    <row r="2569" spans="6:76" x14ac:dyDescent="0.2">
      <c r="F2569" s="14"/>
      <c r="AX2569" s="8" t="s">
        <v>473</v>
      </c>
      <c r="AY2569" s="8" t="s">
        <v>5489</v>
      </c>
      <c r="AZ2569" s="8" t="s">
        <v>1623</v>
      </c>
      <c r="BA2569" s="9">
        <v>2572.11948850515</v>
      </c>
      <c r="BB2569" s="9">
        <v>2444.9141834433999</v>
      </c>
      <c r="BC2569" s="9">
        <v>45.781906621599802</v>
      </c>
      <c r="BD2569" s="9"/>
      <c r="BE2569" s="9">
        <v>1364</v>
      </c>
      <c r="BF2569" s="9">
        <v>453.98488300000002</v>
      </c>
      <c r="BG2569" s="9"/>
      <c r="BH2569" s="9"/>
      <c r="BI2569" s="9">
        <v>2157.4568327257798</v>
      </c>
      <c r="BJ2569" s="9"/>
      <c r="BK2569" s="9">
        <v>2444.9141834433999</v>
      </c>
      <c r="BL2569" s="9">
        <v>3858.64463159046</v>
      </c>
      <c r="BM2569" s="9"/>
      <c r="BN2569" s="9">
        <v>2791.60265368811</v>
      </c>
      <c r="BO2569" s="9"/>
      <c r="BP2569" s="9"/>
      <c r="BQ2569" s="9"/>
      <c r="BR2569" s="9">
        <v>2712.4161036271698</v>
      </c>
      <c r="BS2569" s="9">
        <v>2207.9210118507899</v>
      </c>
      <c r="BT2569" s="9">
        <v>1876.6456749019101</v>
      </c>
      <c r="BU2569" s="9"/>
      <c r="BV2569" s="9"/>
      <c r="BW2569" s="9">
        <v>4145.7283987289802</v>
      </c>
      <c r="BX2569" s="9">
        <v>4280</v>
      </c>
    </row>
    <row r="2570" spans="6:76" x14ac:dyDescent="0.2">
      <c r="F2570" s="14"/>
      <c r="AX2570" s="8" t="s">
        <v>735</v>
      </c>
      <c r="AY2570" s="8" t="s">
        <v>5490</v>
      </c>
      <c r="AZ2570" s="8" t="s">
        <v>1623</v>
      </c>
      <c r="BA2570" s="9">
        <v>2788.9270212362699</v>
      </c>
      <c r="BB2570" s="9">
        <v>2447.3995040004502</v>
      </c>
      <c r="BC2570" s="9">
        <v>52.788363606827097</v>
      </c>
      <c r="BD2570" s="9"/>
      <c r="BE2570" s="9">
        <v>1925</v>
      </c>
      <c r="BF2570" s="9">
        <v>1233.400721</v>
      </c>
      <c r="BG2570" s="9"/>
      <c r="BH2570" s="9">
        <v>783.14510663999999</v>
      </c>
      <c r="BI2570" s="9">
        <v>2130.4139338974501</v>
      </c>
      <c r="BJ2570" s="9">
        <v>6020.0091130094497</v>
      </c>
      <c r="BK2570" s="9">
        <v>2526.2477434245402</v>
      </c>
      <c r="BL2570" s="9">
        <v>3960.6961831615999</v>
      </c>
      <c r="BM2570" s="9"/>
      <c r="BN2570" s="9">
        <v>5114.5353162539996</v>
      </c>
      <c r="BO2570" s="9">
        <v>2698.9711491534599</v>
      </c>
      <c r="BP2570" s="9">
        <v>2368.5512645763702</v>
      </c>
      <c r="BQ2570" s="9"/>
      <c r="BR2570" s="9">
        <v>3415.5200941887902</v>
      </c>
      <c r="BS2570" s="9">
        <v>1894.6493067491399</v>
      </c>
      <c r="BT2570" s="9">
        <v>1563.8383652529201</v>
      </c>
      <c r="BU2570" s="9"/>
      <c r="BV2570" s="9"/>
      <c r="BW2570" s="9"/>
      <c r="BX2570" s="9">
        <v>3410</v>
      </c>
    </row>
    <row r="2571" spans="6:76" x14ac:dyDescent="0.2">
      <c r="F2571" s="14"/>
      <c r="AX2571" s="8" t="s">
        <v>5491</v>
      </c>
      <c r="AY2571" s="8" t="s">
        <v>5492</v>
      </c>
      <c r="AZ2571" s="8" t="s">
        <v>1623</v>
      </c>
      <c r="BA2571" s="9">
        <v>2720.8740241455698</v>
      </c>
      <c r="BB2571" s="9">
        <v>2448.1403751283801</v>
      </c>
      <c r="BC2571" s="9">
        <v>78.082028940948305</v>
      </c>
      <c r="BD2571" s="9"/>
      <c r="BE2571" s="9"/>
      <c r="BF2571" s="9">
        <v>176.19009339999999</v>
      </c>
      <c r="BG2571" s="9"/>
      <c r="BH2571" s="9"/>
      <c r="BI2571" s="9"/>
      <c r="BJ2571" s="9"/>
      <c r="BK2571" s="9">
        <v>4917.03091897374</v>
      </c>
      <c r="BL2571" s="9">
        <v>5832.65598659842</v>
      </c>
      <c r="BM2571" s="9"/>
      <c r="BN2571" s="9"/>
      <c r="BO2571" s="9"/>
      <c r="BP2571" s="9">
        <v>1620.01218445728</v>
      </c>
      <c r="BQ2571" s="9"/>
      <c r="BR2571" s="9"/>
      <c r="BS2571" s="9">
        <v>2448.1403751283801</v>
      </c>
      <c r="BT2571" s="9"/>
      <c r="BU2571" s="9"/>
      <c r="BV2571" s="9"/>
      <c r="BW2571" s="9">
        <v>3413.08861046117</v>
      </c>
      <c r="BX2571" s="9">
        <v>639</v>
      </c>
    </row>
    <row r="2572" spans="6:76" x14ac:dyDescent="0.2">
      <c r="F2572" s="14"/>
      <c r="AX2572" s="8" t="s">
        <v>5493</v>
      </c>
      <c r="AY2572" s="8" t="s">
        <v>5494</v>
      </c>
      <c r="AZ2572" s="8" t="s">
        <v>1623</v>
      </c>
      <c r="BA2572" s="9">
        <v>2069.3320303074202</v>
      </c>
      <c r="BB2572" s="9">
        <v>2448.1403751283801</v>
      </c>
      <c r="BC2572" s="9">
        <v>61.443133677888298</v>
      </c>
      <c r="BD2572" s="9"/>
      <c r="BE2572" s="9">
        <v>2515</v>
      </c>
      <c r="BF2572" s="9"/>
      <c r="BG2572" s="9">
        <v>1188.3724729999999</v>
      </c>
      <c r="BH2572" s="9"/>
      <c r="BI2572" s="9"/>
      <c r="BJ2572" s="9"/>
      <c r="BK2572" s="9"/>
      <c r="BL2572" s="9">
        <v>425.90696712900302</v>
      </c>
      <c r="BM2572" s="9"/>
      <c r="BN2572" s="9">
        <v>440.83448987673</v>
      </c>
      <c r="BO2572" s="9">
        <v>2505.1772788227099</v>
      </c>
      <c r="BP2572" s="9"/>
      <c r="BQ2572" s="9"/>
      <c r="BR2572" s="9">
        <v>3837.6898455615301</v>
      </c>
      <c r="BS2572" s="9">
        <v>2448.1403751283801</v>
      </c>
      <c r="BT2572" s="9">
        <v>1956.6151673412701</v>
      </c>
      <c r="BU2572" s="9"/>
      <c r="BV2572" s="9">
        <v>3146.2365363171202</v>
      </c>
      <c r="BW2572" s="9">
        <v>3760.6792002048701</v>
      </c>
      <c r="BX2572" s="9">
        <v>538</v>
      </c>
    </row>
    <row r="2573" spans="6:76" x14ac:dyDescent="0.2">
      <c r="F2573" s="14"/>
      <c r="AX2573" s="8" t="s">
        <v>5495</v>
      </c>
      <c r="AY2573" s="8" t="s">
        <v>5496</v>
      </c>
      <c r="AZ2573" s="8" t="s">
        <v>1623</v>
      </c>
      <c r="BA2573" s="9">
        <v>2402.869159289</v>
      </c>
      <c r="BB2573" s="9">
        <v>2450.85006033536</v>
      </c>
      <c r="BC2573" s="9">
        <v>55.136158971957897</v>
      </c>
      <c r="BD2573" s="9"/>
      <c r="BE2573" s="9">
        <v>2509</v>
      </c>
      <c r="BF2573" s="9">
        <v>604.02454869999997</v>
      </c>
      <c r="BG2573" s="9"/>
      <c r="BH2573" s="9"/>
      <c r="BI2573" s="9">
        <v>2130.7470863031299</v>
      </c>
      <c r="BJ2573" s="9">
        <v>5528.4103032361299</v>
      </c>
      <c r="BK2573" s="9"/>
      <c r="BL2573" s="9">
        <v>2467.95725247574</v>
      </c>
      <c r="BM2573" s="9"/>
      <c r="BN2573" s="9">
        <v>1703.5223847085299</v>
      </c>
      <c r="BO2573" s="9">
        <v>2931.7810692637599</v>
      </c>
      <c r="BP2573" s="9">
        <v>1142.62229726447</v>
      </c>
      <c r="BQ2573" s="9">
        <v>3502.6457498918498</v>
      </c>
      <c r="BR2573" s="9"/>
      <c r="BS2573" s="9">
        <v>2450.85006033536</v>
      </c>
      <c r="BT2573" s="9"/>
      <c r="BU2573" s="9"/>
      <c r="BV2573" s="9"/>
      <c r="BW2573" s="9"/>
      <c r="BX2573" s="9">
        <v>1460</v>
      </c>
    </row>
    <row r="2574" spans="6:76" x14ac:dyDescent="0.2">
      <c r="F2574" s="14"/>
      <c r="AX2574" s="8" t="s">
        <v>5497</v>
      </c>
      <c r="AY2574" s="8" t="s">
        <v>5498</v>
      </c>
      <c r="AZ2574" s="8" t="s">
        <v>1623</v>
      </c>
      <c r="BA2574" s="9">
        <v>2544.45488399843</v>
      </c>
      <c r="BB2574" s="9">
        <v>2451.4920126768202</v>
      </c>
      <c r="BC2574" s="9">
        <v>45.833276916432197</v>
      </c>
      <c r="BD2574" s="9"/>
      <c r="BE2574" s="9">
        <v>3354</v>
      </c>
      <c r="BF2574" s="9">
        <v>802.93414800000005</v>
      </c>
      <c r="BG2574" s="9"/>
      <c r="BH2574" s="9"/>
      <c r="BI2574" s="9"/>
      <c r="BJ2574" s="9">
        <v>3589.3439941796901</v>
      </c>
      <c r="BK2574" s="9"/>
      <c r="BL2574" s="9">
        <v>1335.3603588675901</v>
      </c>
      <c r="BM2574" s="9"/>
      <c r="BN2574" s="9">
        <v>3662.75741715512</v>
      </c>
      <c r="BO2574" s="9">
        <v>2621.74358127914</v>
      </c>
      <c r="BP2574" s="9">
        <v>1688.0603515640901</v>
      </c>
      <c r="BQ2574" s="9">
        <v>3820.7020458188099</v>
      </c>
      <c r="BR2574" s="9">
        <v>4225.2307065864798</v>
      </c>
      <c r="BS2574" s="9">
        <v>2281.2404440744999</v>
      </c>
      <c r="BT2574" s="9"/>
      <c r="BU2574" s="9"/>
      <c r="BV2574" s="9">
        <v>1982.0855604557401</v>
      </c>
      <c r="BW2574" s="9"/>
      <c r="BX2574" s="9">
        <v>1170</v>
      </c>
    </row>
    <row r="2575" spans="6:76" x14ac:dyDescent="0.2">
      <c r="F2575" s="14"/>
      <c r="AX2575" s="8" t="s">
        <v>5499</v>
      </c>
      <c r="AY2575" s="8" t="s">
        <v>5500</v>
      </c>
      <c r="AZ2575" s="8" t="s">
        <v>1623</v>
      </c>
      <c r="BA2575" s="9">
        <v>2817.1672639602002</v>
      </c>
      <c r="BB2575" s="9">
        <v>2453.3924521101098</v>
      </c>
      <c r="BC2575" s="9">
        <v>48.118659740539599</v>
      </c>
      <c r="BD2575" s="9"/>
      <c r="BE2575" s="9">
        <v>2579</v>
      </c>
      <c r="BF2575" s="9">
        <v>1710.0856249999999</v>
      </c>
      <c r="BG2575" s="9"/>
      <c r="BH2575" s="9"/>
      <c r="BI2575" s="9">
        <v>4265.6909831735902</v>
      </c>
      <c r="BJ2575" s="9">
        <v>2503.54013073842</v>
      </c>
      <c r="BK2575" s="9">
        <v>2403.2447734818002</v>
      </c>
      <c r="BL2575" s="9">
        <v>3837.2389652749698</v>
      </c>
      <c r="BM2575" s="9"/>
      <c r="BN2575" s="9">
        <v>5692.336022681</v>
      </c>
      <c r="BO2575" s="9"/>
      <c r="BP2575" s="9">
        <v>1729.51178587707</v>
      </c>
      <c r="BQ2575" s="9"/>
      <c r="BR2575" s="9"/>
      <c r="BS2575" s="9">
        <v>1811.02435337516</v>
      </c>
      <c r="BT2575" s="9"/>
      <c r="BU2575" s="9"/>
      <c r="BV2575" s="9"/>
      <c r="BW2575" s="9"/>
      <c r="BX2575" s="9">
        <v>1640</v>
      </c>
    </row>
    <row r="2576" spans="6:76" x14ac:dyDescent="0.2">
      <c r="F2576" s="14"/>
      <c r="AX2576" s="8" t="s">
        <v>5501</v>
      </c>
      <c r="AY2576" s="8" t="s">
        <v>5502</v>
      </c>
      <c r="AZ2576" s="8" t="s">
        <v>1623</v>
      </c>
      <c r="BA2576" s="9">
        <v>2528.2344575546299</v>
      </c>
      <c r="BB2576" s="9">
        <v>2454.91562876643</v>
      </c>
      <c r="BC2576" s="9">
        <v>49.336633993931997</v>
      </c>
      <c r="BD2576" s="9"/>
      <c r="BE2576" s="9">
        <v>2160</v>
      </c>
      <c r="BF2576" s="9">
        <v>89.350826819999995</v>
      </c>
      <c r="BG2576" s="9"/>
      <c r="BH2576" s="9"/>
      <c r="BI2576" s="9">
        <v>4096.1436616474202</v>
      </c>
      <c r="BJ2576" s="9"/>
      <c r="BK2576" s="9">
        <v>2050.24603173781</v>
      </c>
      <c r="BL2576" s="9">
        <v>2107.3800200610499</v>
      </c>
      <c r="BM2576" s="9"/>
      <c r="BN2576" s="9">
        <v>2035.17387031569</v>
      </c>
      <c r="BO2576" s="9">
        <v>2864.4410490865998</v>
      </c>
      <c r="BP2576" s="9">
        <v>2802.3884833909101</v>
      </c>
      <c r="BQ2576" s="9">
        <v>5056.3617814490199</v>
      </c>
      <c r="BR2576" s="9">
        <v>3039.3929853781901</v>
      </c>
      <c r="BS2576" s="9">
        <v>2454.91562876643</v>
      </c>
      <c r="BT2576" s="9"/>
      <c r="BU2576" s="9"/>
      <c r="BV2576" s="9"/>
      <c r="BW2576" s="9">
        <v>3101.2536095570299</v>
      </c>
      <c r="BX2576" s="9">
        <v>1010</v>
      </c>
    </row>
    <row r="2577" spans="6:76" x14ac:dyDescent="0.2">
      <c r="F2577" s="14"/>
      <c r="AX2577" s="8" t="s">
        <v>5503</v>
      </c>
      <c r="AY2577" s="8" t="s">
        <v>5504</v>
      </c>
      <c r="AZ2577" s="8" t="s">
        <v>1623</v>
      </c>
      <c r="BA2577" s="9">
        <v>3546.9536819270302</v>
      </c>
      <c r="BB2577" s="9">
        <v>2455.9024971461799</v>
      </c>
      <c r="BC2577" s="9">
        <v>81.497253918528003</v>
      </c>
      <c r="BD2577" s="9"/>
      <c r="BE2577" s="9">
        <v>4600</v>
      </c>
      <c r="BF2577" s="9">
        <v>876.41723379999996</v>
      </c>
      <c r="BG2577" s="9">
        <v>2098.9425700000002</v>
      </c>
      <c r="BH2577" s="9">
        <v>7768.2671598999996</v>
      </c>
      <c r="BI2577" s="9">
        <v>2812.8624242923602</v>
      </c>
      <c r="BJ2577" s="9"/>
      <c r="BK2577" s="9"/>
      <c r="BL2577" s="9">
        <v>1023.28801186173</v>
      </c>
      <c r="BM2577" s="9">
        <v>7927.8078193920701</v>
      </c>
      <c r="BN2577" s="9">
        <v>8302.9684931860393</v>
      </c>
      <c r="BO2577" s="9"/>
      <c r="BP2577" s="9">
        <v>1482.09303046215</v>
      </c>
      <c r="BQ2577" s="9"/>
      <c r="BR2577" s="9"/>
      <c r="BS2577" s="9">
        <v>1766.2880468042599</v>
      </c>
      <c r="BT2577" s="9"/>
      <c r="BU2577" s="9"/>
      <c r="BV2577" s="9"/>
      <c r="BW2577" s="9">
        <v>3074.5093934256902</v>
      </c>
      <c r="BX2577" s="9">
        <v>830</v>
      </c>
    </row>
    <row r="2578" spans="6:76" x14ac:dyDescent="0.2">
      <c r="F2578" s="14"/>
      <c r="AX2578" s="8" t="s">
        <v>5505</v>
      </c>
      <c r="AY2578" s="8" t="s">
        <v>5506</v>
      </c>
      <c r="AZ2578" s="8" t="s">
        <v>1623</v>
      </c>
      <c r="BA2578" s="9">
        <v>2330.41363779313</v>
      </c>
      <c r="BB2578" s="9">
        <v>2457.17560336515</v>
      </c>
      <c r="BC2578" s="9">
        <v>43.308761072825199</v>
      </c>
      <c r="BD2578" s="9"/>
      <c r="BE2578" s="9">
        <v>3807</v>
      </c>
      <c r="BF2578" s="9">
        <v>273.03935310000003</v>
      </c>
      <c r="BG2578" s="9"/>
      <c r="BH2578" s="9"/>
      <c r="BI2578" s="9">
        <v>3093.4264745404098</v>
      </c>
      <c r="BJ2578" s="9"/>
      <c r="BK2578" s="9">
        <v>634.82786617692898</v>
      </c>
      <c r="BL2578" s="9">
        <v>2688.1303124046499</v>
      </c>
      <c r="BM2578" s="9"/>
      <c r="BN2578" s="9">
        <v>2457.17560336515</v>
      </c>
      <c r="BO2578" s="9">
        <v>2303.5749641464799</v>
      </c>
      <c r="BP2578" s="9">
        <v>2265.2429165184999</v>
      </c>
      <c r="BQ2578" s="9"/>
      <c r="BR2578" s="9">
        <v>2481.0000094826</v>
      </c>
      <c r="BS2578" s="9">
        <v>1973.75563903242</v>
      </c>
      <c r="BT2578" s="9"/>
      <c r="BU2578" s="9"/>
      <c r="BV2578" s="9">
        <v>2108.6268264079299</v>
      </c>
      <c r="BW2578" s="9">
        <v>3739.5773261356399</v>
      </c>
      <c r="BX2578" s="9">
        <v>2470</v>
      </c>
    </row>
    <row r="2579" spans="6:76" x14ac:dyDescent="0.2">
      <c r="F2579" s="14"/>
      <c r="AX2579" s="8" t="s">
        <v>5507</v>
      </c>
      <c r="AY2579" s="8" t="s">
        <v>5508</v>
      </c>
      <c r="AZ2579" s="8" t="s">
        <v>1623</v>
      </c>
      <c r="BA2579" s="9">
        <v>3477.6576105163599</v>
      </c>
      <c r="BB2579" s="9">
        <v>2459.27001618538</v>
      </c>
      <c r="BC2579" s="9">
        <v>109.782623667278</v>
      </c>
      <c r="BD2579" s="9"/>
      <c r="BE2579" s="9">
        <v>13338</v>
      </c>
      <c r="BF2579" s="9">
        <v>162.3426187</v>
      </c>
      <c r="BG2579" s="9"/>
      <c r="BH2579" s="9"/>
      <c r="BI2579" s="9">
        <v>1435.86827535103</v>
      </c>
      <c r="BJ2579" s="9"/>
      <c r="BK2579" s="9"/>
      <c r="BL2579" s="9"/>
      <c r="BM2579" s="9"/>
      <c r="BN2579" s="9">
        <v>1843.7761146538101</v>
      </c>
      <c r="BO2579" s="9">
        <v>2732.4511919486299</v>
      </c>
      <c r="BP2579" s="9"/>
      <c r="BQ2579" s="9"/>
      <c r="BR2579" s="9">
        <v>5967.76410647999</v>
      </c>
      <c r="BS2579" s="9">
        <v>2696.9493845222901</v>
      </c>
      <c r="BT2579" s="9"/>
      <c r="BU2579" s="9"/>
      <c r="BV2579" s="9">
        <v>2221.5906478484599</v>
      </c>
      <c r="BW2579" s="9">
        <v>3578.8337656594299</v>
      </c>
      <c r="BX2579" s="9">
        <v>799</v>
      </c>
    </row>
    <row r="2580" spans="6:76" x14ac:dyDescent="0.2">
      <c r="F2580" s="14"/>
      <c r="AX2580" s="8" t="s">
        <v>5509</v>
      </c>
      <c r="AY2580" s="8" t="s">
        <v>5510</v>
      </c>
      <c r="AZ2580" s="8" t="s">
        <v>1623</v>
      </c>
      <c r="BA2580" s="9">
        <v>2885.1473399755901</v>
      </c>
      <c r="BB2580" s="9">
        <v>2459.8142196721201</v>
      </c>
      <c r="BC2580" s="9">
        <v>56.906774505018603</v>
      </c>
      <c r="BD2580" s="9"/>
      <c r="BE2580" s="9">
        <v>1306</v>
      </c>
      <c r="BF2580" s="9">
        <v>393.381441</v>
      </c>
      <c r="BG2580" s="9"/>
      <c r="BH2580" s="9"/>
      <c r="BI2580" s="9">
        <v>2064.5401779037202</v>
      </c>
      <c r="BJ2580" s="9"/>
      <c r="BK2580" s="9">
        <v>2565.9743113895702</v>
      </c>
      <c r="BL2580" s="9">
        <v>2270.68683546384</v>
      </c>
      <c r="BM2580" s="9"/>
      <c r="BN2580" s="9">
        <v>3864.05458084268</v>
      </c>
      <c r="BO2580" s="9">
        <v>2961.5591616521501</v>
      </c>
      <c r="BP2580" s="9"/>
      <c r="BQ2580" s="9"/>
      <c r="BR2580" s="9">
        <v>2338.98348378632</v>
      </c>
      <c r="BS2580" s="9">
        <v>2353.65412795466</v>
      </c>
      <c r="BT2580" s="9"/>
      <c r="BU2580" s="9"/>
      <c r="BV2580" s="9">
        <v>2872.2101508568499</v>
      </c>
      <c r="BW2580" s="9">
        <v>5080.7238088573104</v>
      </c>
      <c r="BX2580" s="9">
        <v>6550</v>
      </c>
    </row>
    <row r="2581" spans="6:76" x14ac:dyDescent="0.2">
      <c r="F2581" s="14"/>
      <c r="AX2581" s="8" t="s">
        <v>5511</v>
      </c>
      <c r="AY2581" s="8" t="s">
        <v>5512</v>
      </c>
      <c r="AZ2581" s="8" t="s">
        <v>1623</v>
      </c>
      <c r="BA2581" s="9">
        <v>2349.1983411880901</v>
      </c>
      <c r="BB2581" s="9">
        <v>2463.0505070909098</v>
      </c>
      <c r="BC2581" s="9">
        <v>29.5810759408016</v>
      </c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>
        <v>2831.1088927159899</v>
      </c>
      <c r="BP2581" s="9">
        <v>1387.1867545648699</v>
      </c>
      <c r="BQ2581" s="9"/>
      <c r="BR2581" s="9"/>
      <c r="BS2581" s="9">
        <v>2463.0505070909098</v>
      </c>
      <c r="BT2581" s="9"/>
      <c r="BU2581" s="9"/>
      <c r="BV2581" s="9">
        <v>1943.29416465296</v>
      </c>
      <c r="BW2581" s="9">
        <v>3121.35138691572</v>
      </c>
      <c r="BX2581" s="9"/>
    </row>
    <row r="2582" spans="6:76" x14ac:dyDescent="0.2">
      <c r="F2582" s="14"/>
      <c r="AX2582" s="8" t="s">
        <v>940</v>
      </c>
      <c r="AY2582" s="8" t="s">
        <v>5513</v>
      </c>
      <c r="AZ2582" s="8" t="s">
        <v>1623</v>
      </c>
      <c r="BA2582" s="9">
        <v>2440.4353480545501</v>
      </c>
      <c r="BB2582" s="9">
        <v>2463.70176074249</v>
      </c>
      <c r="BC2582" s="9">
        <v>38.927002130113202</v>
      </c>
      <c r="BD2582" s="9"/>
      <c r="BE2582" s="9">
        <v>2637</v>
      </c>
      <c r="BF2582" s="9">
        <v>344.49773099999999</v>
      </c>
      <c r="BG2582" s="9"/>
      <c r="BH2582" s="9"/>
      <c r="BI2582" s="9">
        <v>3502.7181352310399</v>
      </c>
      <c r="BJ2582" s="9">
        <v>2205.7216852878801</v>
      </c>
      <c r="BK2582" s="9"/>
      <c r="BL2582" s="9">
        <v>3239.3732736413799</v>
      </c>
      <c r="BM2582" s="9"/>
      <c r="BN2582" s="9">
        <v>3561.0767068526702</v>
      </c>
      <c r="BO2582" s="9">
        <v>2287.61910434523</v>
      </c>
      <c r="BP2582" s="9">
        <v>2324.4391534670299</v>
      </c>
      <c r="BQ2582" s="9"/>
      <c r="BR2582" s="9">
        <v>2602.9643680179502</v>
      </c>
      <c r="BS2582" s="9">
        <v>1698.9433227023201</v>
      </c>
      <c r="BT2582" s="9"/>
      <c r="BU2582" s="9"/>
      <c r="BV2582" s="9"/>
      <c r="BW2582" s="9"/>
      <c r="BX2582" s="9"/>
    </row>
    <row r="2583" spans="6:76" x14ac:dyDescent="0.2">
      <c r="F2583" s="14"/>
      <c r="AX2583" s="8" t="s">
        <v>5514</v>
      </c>
      <c r="AY2583" s="8" t="s">
        <v>5515</v>
      </c>
      <c r="AZ2583" s="8" t="s">
        <v>1623</v>
      </c>
      <c r="BA2583" s="9">
        <v>3015.6088569315102</v>
      </c>
      <c r="BB2583" s="9">
        <v>2464.0418598900701</v>
      </c>
      <c r="BC2583" s="9">
        <v>67.245540296400904</v>
      </c>
      <c r="BD2583" s="9"/>
      <c r="BE2583" s="9">
        <v>3371</v>
      </c>
      <c r="BF2583" s="9">
        <v>2449.8366489999999</v>
      </c>
      <c r="BG2583" s="9">
        <v>472.48897449999998</v>
      </c>
      <c r="BH2583" s="9">
        <v>3654.1297377000001</v>
      </c>
      <c r="BI2583" s="9">
        <v>3101.1101608098802</v>
      </c>
      <c r="BJ2583" s="9">
        <v>3441.8404444668699</v>
      </c>
      <c r="BK2583" s="9"/>
      <c r="BL2583" s="9">
        <v>2227.19810322894</v>
      </c>
      <c r="BM2583" s="9"/>
      <c r="BN2583" s="9">
        <v>8842.2269399287907</v>
      </c>
      <c r="BO2583" s="9"/>
      <c r="BP2583" s="9">
        <v>2247.16235170958</v>
      </c>
      <c r="BQ2583" s="9"/>
      <c r="BR2583" s="9">
        <v>2478.2470707801399</v>
      </c>
      <c r="BS2583" s="9">
        <v>1892.0658510539399</v>
      </c>
      <c r="BT2583" s="9"/>
      <c r="BU2583" s="9"/>
      <c r="BV2583" s="9"/>
      <c r="BW2583" s="9"/>
      <c r="BX2583" s="9">
        <v>2010</v>
      </c>
    </row>
    <row r="2584" spans="6:76" x14ac:dyDescent="0.2">
      <c r="F2584" s="14"/>
      <c r="AX2584" s="8" t="s">
        <v>764</v>
      </c>
      <c r="AY2584" s="8" t="s">
        <v>5516</v>
      </c>
      <c r="AZ2584" s="8" t="s">
        <v>1623</v>
      </c>
      <c r="BA2584" s="9">
        <v>3071.8599577275399</v>
      </c>
      <c r="BB2584" s="9">
        <v>2466.3496439999999</v>
      </c>
      <c r="BC2584" s="9">
        <v>64.877889332068804</v>
      </c>
      <c r="BD2584" s="9"/>
      <c r="BE2584" s="9">
        <v>4177</v>
      </c>
      <c r="BF2584" s="9">
        <v>1162.4725040000001</v>
      </c>
      <c r="BG2584" s="9">
        <v>2466.3496439999999</v>
      </c>
      <c r="BH2584" s="9"/>
      <c r="BI2584" s="9">
        <v>2152.93526599085</v>
      </c>
      <c r="BJ2584" s="9">
        <v>887.90013176180696</v>
      </c>
      <c r="BK2584" s="9">
        <v>6668.0993003887897</v>
      </c>
      <c r="BL2584" s="9">
        <v>4084.83480553851</v>
      </c>
      <c r="BM2584" s="9"/>
      <c r="BN2584" s="9">
        <v>4889.51748740943</v>
      </c>
      <c r="BO2584" s="9"/>
      <c r="BP2584" s="9">
        <v>1157.63048045849</v>
      </c>
      <c r="BQ2584" s="9"/>
      <c r="BR2584" s="9"/>
      <c r="BS2584" s="9"/>
      <c r="BT2584" s="9"/>
      <c r="BU2584" s="9"/>
      <c r="BV2584" s="9"/>
      <c r="BW2584" s="9"/>
      <c r="BX2584" s="9"/>
    </row>
    <row r="2585" spans="6:76" x14ac:dyDescent="0.2">
      <c r="F2585" s="14"/>
      <c r="AX2585" s="8" t="s">
        <v>5517</v>
      </c>
      <c r="AY2585" s="8" t="s">
        <v>5518</v>
      </c>
      <c r="AZ2585" s="8" t="s">
        <v>1623</v>
      </c>
      <c r="BA2585" s="9">
        <v>3266.69056345646</v>
      </c>
      <c r="BB2585" s="9">
        <v>2466.74282346156</v>
      </c>
      <c r="BC2585" s="9">
        <v>81.652770624601104</v>
      </c>
      <c r="BD2585" s="9"/>
      <c r="BE2585" s="9">
        <v>4257</v>
      </c>
      <c r="BF2585" s="9">
        <v>477.06322499999999</v>
      </c>
      <c r="BG2585" s="9">
        <v>532.05631310000001</v>
      </c>
      <c r="BH2585" s="9"/>
      <c r="BI2585" s="9">
        <v>2076.0699256346502</v>
      </c>
      <c r="BJ2585" s="9"/>
      <c r="BK2585" s="9"/>
      <c r="BL2585" s="9">
        <v>1550.72866839419</v>
      </c>
      <c r="BM2585" s="9">
        <v>9027.2934385150093</v>
      </c>
      <c r="BN2585" s="9">
        <v>3713.51676965667</v>
      </c>
      <c r="BO2585" s="9">
        <v>2962.92205165118</v>
      </c>
      <c r="BP2585" s="9">
        <v>1950.7431236099901</v>
      </c>
      <c r="BQ2585" s="9"/>
      <c r="BR2585" s="9">
        <v>2857.4157212884702</v>
      </c>
      <c r="BS2585" s="9">
        <v>1985.47752462732</v>
      </c>
      <c r="BT2585" s="9"/>
      <c r="BU2585" s="9"/>
      <c r="BV2585" s="9"/>
      <c r="BW2585" s="9"/>
      <c r="BX2585" s="9">
        <v>7810</v>
      </c>
    </row>
    <row r="2586" spans="6:76" x14ac:dyDescent="0.2">
      <c r="F2586" s="14"/>
      <c r="AX2586" s="8" t="s">
        <v>5519</v>
      </c>
      <c r="AY2586" s="8" t="s">
        <v>5520</v>
      </c>
      <c r="AZ2586" s="8" t="s">
        <v>1623</v>
      </c>
      <c r="BA2586" s="9">
        <v>2917.5526541774202</v>
      </c>
      <c r="BB2586" s="9">
        <v>2466.81937182504</v>
      </c>
      <c r="BC2586" s="9">
        <v>75.245608761153207</v>
      </c>
      <c r="BD2586" s="9">
        <v>985</v>
      </c>
      <c r="BE2586" s="9">
        <v>2781</v>
      </c>
      <c r="BF2586" s="9">
        <v>644.65499269999998</v>
      </c>
      <c r="BG2586" s="9"/>
      <c r="BH2586" s="9">
        <v>6359.7359462000004</v>
      </c>
      <c r="BI2586" s="9">
        <v>2383.63874365009</v>
      </c>
      <c r="BJ2586" s="9"/>
      <c r="BK2586" s="9">
        <v>2696.78799328372</v>
      </c>
      <c r="BL2586" s="9">
        <v>2261.1350686002002</v>
      </c>
      <c r="BM2586" s="9"/>
      <c r="BN2586" s="9">
        <v>7266.79533487972</v>
      </c>
      <c r="BO2586" s="9"/>
      <c r="BP2586" s="9">
        <v>1246.7784624604501</v>
      </c>
      <c r="BQ2586" s="9"/>
      <c r="BR2586" s="9"/>
      <c r="BS2586" s="9"/>
      <c r="BT2586" s="9"/>
      <c r="BU2586" s="9"/>
      <c r="BV2586" s="9"/>
      <c r="BW2586" s="9"/>
      <c r="BX2586" s="9">
        <v>2550</v>
      </c>
    </row>
    <row r="2587" spans="6:76" x14ac:dyDescent="0.2">
      <c r="F2587" s="14"/>
      <c r="AX2587" s="8" t="s">
        <v>5521</v>
      </c>
      <c r="AY2587" s="8" t="s">
        <v>5521</v>
      </c>
      <c r="AZ2587" s="8" t="s">
        <v>1640</v>
      </c>
      <c r="BA2587" s="9">
        <v>2325.8831535859599</v>
      </c>
      <c r="BB2587" s="9">
        <v>2468.5427408387</v>
      </c>
      <c r="BC2587" s="9">
        <v>71.987212119002606</v>
      </c>
      <c r="BD2587" s="9"/>
      <c r="BE2587" s="9">
        <v>6117</v>
      </c>
      <c r="BF2587" s="9">
        <v>156.0698265</v>
      </c>
      <c r="BG2587" s="9"/>
      <c r="BH2587" s="9"/>
      <c r="BI2587" s="9">
        <v>772.62421230073903</v>
      </c>
      <c r="BJ2587" s="9"/>
      <c r="BK2587" s="9"/>
      <c r="BL2587" s="9">
        <v>2703.3913552122699</v>
      </c>
      <c r="BM2587" s="9">
        <v>733.36618820938099</v>
      </c>
      <c r="BN2587" s="9">
        <v>707.11075906764199</v>
      </c>
      <c r="BO2587" s="9">
        <v>2467.2521047333398</v>
      </c>
      <c r="BP2587" s="9"/>
      <c r="BQ2587" s="9">
        <v>3743.6978636747799</v>
      </c>
      <c r="BR2587" s="9">
        <v>2681.4183907299098</v>
      </c>
      <c r="BS2587" s="9">
        <v>2469.8333769440601</v>
      </c>
      <c r="BT2587" s="9"/>
      <c r="BU2587" s="9"/>
      <c r="BV2587" s="9"/>
      <c r="BW2587" s="9">
        <v>3578.8337656594299</v>
      </c>
      <c r="BX2587" s="9">
        <v>1780</v>
      </c>
    </row>
    <row r="2588" spans="6:76" x14ac:dyDescent="0.2">
      <c r="F2588" s="14"/>
      <c r="AX2588" s="8" t="s">
        <v>1108</v>
      </c>
      <c r="AY2588" s="8" t="s">
        <v>1108</v>
      </c>
      <c r="AZ2588" s="8" t="s">
        <v>1640</v>
      </c>
      <c r="BA2588" s="9">
        <v>2216.00129179232</v>
      </c>
      <c r="BB2588" s="9">
        <v>2470</v>
      </c>
      <c r="BC2588" s="9">
        <v>52.245731773466503</v>
      </c>
      <c r="BD2588" s="9"/>
      <c r="BE2588" s="9">
        <v>2470</v>
      </c>
      <c r="BF2588" s="9">
        <v>321.62027819999997</v>
      </c>
      <c r="BG2588" s="9"/>
      <c r="BH2588" s="9">
        <v>4052.0520313000002</v>
      </c>
      <c r="BI2588" s="9">
        <v>3661.9894077793001</v>
      </c>
      <c r="BJ2588" s="9"/>
      <c r="BK2588" s="9">
        <v>734.52697210557403</v>
      </c>
      <c r="BL2588" s="9">
        <v>1560.9455545082001</v>
      </c>
      <c r="BM2588" s="9"/>
      <c r="BN2588" s="9">
        <v>1604.9262744888999</v>
      </c>
      <c r="BO2588" s="9">
        <v>2569.8368650179</v>
      </c>
      <c r="BP2588" s="9"/>
      <c r="BQ2588" s="9"/>
      <c r="BR2588" s="9"/>
      <c r="BS2588" s="9">
        <v>2548.7654393999801</v>
      </c>
      <c r="BT2588" s="9"/>
      <c r="BU2588" s="9"/>
      <c r="BV2588" s="9"/>
      <c r="BW2588" s="9">
        <v>3121.35138691572</v>
      </c>
      <c r="BX2588" s="9">
        <v>1730</v>
      </c>
    </row>
    <row r="2589" spans="6:76" x14ac:dyDescent="0.2">
      <c r="F2589" s="14"/>
      <c r="AX2589" s="8" t="s">
        <v>5522</v>
      </c>
      <c r="AY2589" s="8" t="s">
        <v>5523</v>
      </c>
      <c r="AZ2589" s="8" t="s">
        <v>1623</v>
      </c>
      <c r="BA2589" s="9">
        <v>3141.9087541721201</v>
      </c>
      <c r="BB2589" s="9">
        <v>2470.8755543587199</v>
      </c>
      <c r="BC2589" s="9">
        <v>113.37004448344101</v>
      </c>
      <c r="BD2589" s="9"/>
      <c r="BE2589" s="9">
        <v>2082</v>
      </c>
      <c r="BF2589" s="9">
        <v>376.69898380000001</v>
      </c>
      <c r="BG2589" s="9"/>
      <c r="BH2589" s="9">
        <v>16080.919335000001</v>
      </c>
      <c r="BI2589" s="9">
        <v>1692.4434665618101</v>
      </c>
      <c r="BJ2589" s="9"/>
      <c r="BK2589" s="9">
        <v>857.54558877134502</v>
      </c>
      <c r="BL2589" s="9">
        <v>2780.1025799691402</v>
      </c>
      <c r="BM2589" s="9"/>
      <c r="BN2589" s="9">
        <v>1669.4789286268101</v>
      </c>
      <c r="BO2589" s="9">
        <v>2573.1998441410701</v>
      </c>
      <c r="BP2589" s="9">
        <v>2368.5512645763702</v>
      </c>
      <c r="BQ2589" s="9">
        <v>3595.8317346447802</v>
      </c>
      <c r="BR2589" s="9">
        <v>2851.6900592749198</v>
      </c>
      <c r="BS2589" s="9">
        <v>3276.5324096019999</v>
      </c>
      <c r="BT2589" s="9">
        <v>1718.7904835019201</v>
      </c>
      <c r="BU2589" s="9"/>
      <c r="BV2589" s="9">
        <v>2227.23128259035</v>
      </c>
      <c r="BW2589" s="9">
        <v>3509.5241056934301</v>
      </c>
      <c r="BX2589" s="9">
        <v>2610</v>
      </c>
    </row>
    <row r="2590" spans="6:76" x14ac:dyDescent="0.2">
      <c r="F2590" s="14"/>
      <c r="AX2590" s="8" t="s">
        <v>973</v>
      </c>
      <c r="AY2590" s="8" t="s">
        <v>5524</v>
      </c>
      <c r="AZ2590" s="8" t="s">
        <v>1623</v>
      </c>
      <c r="BA2590" s="9">
        <v>2946.22578130594</v>
      </c>
      <c r="BB2590" s="9">
        <v>2472.4906166999999</v>
      </c>
      <c r="BC2590" s="9">
        <v>64.410197409932707</v>
      </c>
      <c r="BD2590" s="9"/>
      <c r="BE2590" s="9">
        <v>6563</v>
      </c>
      <c r="BF2590" s="9">
        <v>1915.4545619999999</v>
      </c>
      <c r="BG2590" s="9"/>
      <c r="BH2590" s="9">
        <v>2472.4906166999999</v>
      </c>
      <c r="BI2590" s="9">
        <v>2703.2865795744101</v>
      </c>
      <c r="BJ2590" s="9">
        <v>2351.05235091344</v>
      </c>
      <c r="BK2590" s="9">
        <v>1006.3574006098</v>
      </c>
      <c r="BL2590" s="9">
        <v>2690.5317618085301</v>
      </c>
      <c r="BM2590" s="9"/>
      <c r="BN2590" s="9">
        <v>5617.7008882466098</v>
      </c>
      <c r="BO2590" s="9"/>
      <c r="BP2590" s="9">
        <v>1196.15787190066</v>
      </c>
      <c r="BQ2590" s="9"/>
      <c r="BR2590" s="9"/>
      <c r="BS2590" s="9"/>
      <c r="BT2590" s="9"/>
      <c r="BU2590" s="9"/>
      <c r="BV2590" s="9"/>
      <c r="BW2590" s="9"/>
      <c r="BX2590" s="9"/>
    </row>
    <row r="2591" spans="6:76" x14ac:dyDescent="0.2">
      <c r="F2591" s="14"/>
      <c r="AX2591" s="8" t="s">
        <v>5525</v>
      </c>
      <c r="AY2591" s="8" t="s">
        <v>5526</v>
      </c>
      <c r="AZ2591" s="8" t="s">
        <v>1623</v>
      </c>
      <c r="BA2591" s="9">
        <v>3010.0551272780599</v>
      </c>
      <c r="BB2591" s="9">
        <v>2472.7437432698698</v>
      </c>
      <c r="BC2591" s="9">
        <v>64.500939493202793</v>
      </c>
      <c r="BD2591" s="9"/>
      <c r="BE2591" s="9">
        <v>4179</v>
      </c>
      <c r="BF2591" s="9">
        <v>236.79079329999999</v>
      </c>
      <c r="BG2591" s="9"/>
      <c r="BH2591" s="9"/>
      <c r="BI2591" s="9">
        <v>5350.7844183032103</v>
      </c>
      <c r="BJ2591" s="9"/>
      <c r="BK2591" s="9"/>
      <c r="BL2591" s="9">
        <v>1726.2286433343199</v>
      </c>
      <c r="BM2591" s="9"/>
      <c r="BN2591" s="9">
        <v>639.27004713909696</v>
      </c>
      <c r="BO2591" s="9">
        <v>2296.3819659492001</v>
      </c>
      <c r="BP2591" s="9">
        <v>2457.2589302122001</v>
      </c>
      <c r="BQ2591" s="9">
        <v>3923.4494280230101</v>
      </c>
      <c r="BR2591" s="9">
        <v>2472.7437432698698</v>
      </c>
      <c r="BS2591" s="9">
        <v>2761.9159475778201</v>
      </c>
      <c r="BT2591" s="9"/>
      <c r="BU2591" s="9"/>
      <c r="BV2591" s="9">
        <v>2412.3833440804101</v>
      </c>
      <c r="BW2591" s="9">
        <v>3074.5093934256902</v>
      </c>
      <c r="BX2591" s="9">
        <v>7600</v>
      </c>
    </row>
    <row r="2592" spans="6:76" x14ac:dyDescent="0.2">
      <c r="F2592" s="14"/>
      <c r="AX2592" s="8" t="s">
        <v>5527</v>
      </c>
      <c r="AY2592" s="8" t="s">
        <v>5528</v>
      </c>
      <c r="AZ2592" s="8" t="s">
        <v>1623</v>
      </c>
      <c r="BA2592" s="9">
        <v>2523.36583130389</v>
      </c>
      <c r="BB2592" s="9">
        <v>2473.4425680157901</v>
      </c>
      <c r="BC2592" s="9">
        <v>85.144376661840795</v>
      </c>
      <c r="BD2592" s="9"/>
      <c r="BE2592" s="9">
        <v>1117</v>
      </c>
      <c r="BF2592" s="9">
        <v>205.94512359999999</v>
      </c>
      <c r="BG2592" s="9"/>
      <c r="BH2592" s="9"/>
      <c r="BI2592" s="9"/>
      <c r="BJ2592" s="9"/>
      <c r="BK2592" s="9"/>
      <c r="BL2592" s="9">
        <v>2473.4425680157901</v>
      </c>
      <c r="BM2592" s="9">
        <v>3789.17417273499</v>
      </c>
      <c r="BN2592" s="9">
        <v>6238.0242231234697</v>
      </c>
      <c r="BO2592" s="9"/>
      <c r="BP2592" s="9"/>
      <c r="BQ2592" s="9"/>
      <c r="BR2592" s="9"/>
      <c r="BS2592" s="9"/>
      <c r="BT2592" s="9"/>
      <c r="BU2592" s="9"/>
      <c r="BV2592" s="9"/>
      <c r="BW2592" s="9">
        <v>3371.9747316530102</v>
      </c>
      <c r="BX2592" s="9">
        <v>468</v>
      </c>
    </row>
    <row r="2593" spans="6:76" x14ac:dyDescent="0.2">
      <c r="F2593" s="14"/>
      <c r="AX2593" s="8" t="s">
        <v>5529</v>
      </c>
      <c r="AY2593" s="8" t="s">
        <v>5530</v>
      </c>
      <c r="AZ2593" s="8" t="s">
        <v>1623</v>
      </c>
      <c r="BA2593" s="9">
        <v>2339.3640023531898</v>
      </c>
      <c r="BB2593" s="9">
        <v>2473.9047563559998</v>
      </c>
      <c r="BC2593" s="9">
        <v>61.554947997468901</v>
      </c>
      <c r="BD2593" s="9"/>
      <c r="BE2593" s="9"/>
      <c r="BF2593" s="9">
        <v>35.759993700000003</v>
      </c>
      <c r="BG2593" s="9"/>
      <c r="BH2593" s="9"/>
      <c r="BI2593" s="9"/>
      <c r="BJ2593" s="9"/>
      <c r="BK2593" s="9"/>
      <c r="BL2593" s="9"/>
      <c r="BM2593" s="9"/>
      <c r="BN2593" s="9"/>
      <c r="BO2593" s="9">
        <v>2195.2164882433999</v>
      </c>
      <c r="BP2593" s="9"/>
      <c r="BQ2593" s="9"/>
      <c r="BR2593" s="9">
        <v>3865.6930001014298</v>
      </c>
      <c r="BS2593" s="9">
        <v>2473.9047563559998</v>
      </c>
      <c r="BT2593" s="9"/>
      <c r="BU2593" s="9"/>
      <c r="BV2593" s="9">
        <v>3126.2457733651099</v>
      </c>
      <c r="BW2593" s="9"/>
      <c r="BX2593" s="9"/>
    </row>
    <row r="2594" spans="6:76" x14ac:dyDescent="0.2">
      <c r="F2594" s="14"/>
      <c r="AX2594" s="8" t="s">
        <v>5531</v>
      </c>
      <c r="AY2594" s="8" t="s">
        <v>5531</v>
      </c>
      <c r="AZ2594" s="8" t="s">
        <v>1640</v>
      </c>
      <c r="BA2594" s="9">
        <v>2714.5699890849401</v>
      </c>
      <c r="BB2594" s="9">
        <v>2474.62806506775</v>
      </c>
      <c r="BC2594" s="9">
        <v>56.813986449726499</v>
      </c>
      <c r="BD2594" s="9"/>
      <c r="BE2594" s="9">
        <v>3355</v>
      </c>
      <c r="BF2594" s="9">
        <v>271.16353290000001</v>
      </c>
      <c r="BG2594" s="9"/>
      <c r="BH2594" s="9"/>
      <c r="BI2594" s="9"/>
      <c r="BJ2594" s="9"/>
      <c r="BK2594" s="9">
        <v>1536.3250372838199</v>
      </c>
      <c r="BL2594" s="9">
        <v>1444.6395868112299</v>
      </c>
      <c r="BM2594" s="9"/>
      <c r="BN2594" s="9">
        <v>3565.5213980600302</v>
      </c>
      <c r="BO2594" s="9">
        <v>2338.9360647644498</v>
      </c>
      <c r="BP2594" s="9">
        <v>2192.1458796107299</v>
      </c>
      <c r="BQ2594" s="9"/>
      <c r="BR2594" s="9">
        <v>3024.8366921554798</v>
      </c>
      <c r="BS2594" s="9">
        <v>2610.3200653710401</v>
      </c>
      <c r="BT2594" s="9"/>
      <c r="BU2594" s="9">
        <v>3789.9724305721502</v>
      </c>
      <c r="BV2594" s="9">
        <v>2005.9791814903399</v>
      </c>
      <c r="BW2594" s="9"/>
      <c r="BX2594" s="9">
        <v>6440</v>
      </c>
    </row>
    <row r="2595" spans="6:76" x14ac:dyDescent="0.2">
      <c r="F2595" s="14"/>
      <c r="AX2595" s="8" t="s">
        <v>850</v>
      </c>
      <c r="AY2595" s="8" t="s">
        <v>5532</v>
      </c>
      <c r="AZ2595" s="8" t="s">
        <v>1623</v>
      </c>
      <c r="BA2595" s="9">
        <v>2493.7530200554702</v>
      </c>
      <c r="BB2595" s="9">
        <v>2475.0966210229499</v>
      </c>
      <c r="BC2595" s="9">
        <v>80.333895952176107</v>
      </c>
      <c r="BD2595" s="9"/>
      <c r="BE2595" s="9">
        <v>1321</v>
      </c>
      <c r="BF2595" s="9">
        <v>578.98571670000001</v>
      </c>
      <c r="BG2595" s="9"/>
      <c r="BH2595" s="9">
        <v>411.98383551000001</v>
      </c>
      <c r="BI2595" s="9">
        <v>3629.1932420459102</v>
      </c>
      <c r="BJ2595" s="9">
        <v>4746.7139211593203</v>
      </c>
      <c r="BK2595" s="9"/>
      <c r="BL2595" s="9">
        <v>4205.7977447653102</v>
      </c>
      <c r="BM2595" s="9"/>
      <c r="BN2595" s="9">
        <v>4698.3497002631902</v>
      </c>
      <c r="BO2595" s="9"/>
      <c r="BP2595" s="9"/>
      <c r="BQ2595" s="9"/>
      <c r="BR2595" s="9"/>
      <c r="BS2595" s="9"/>
      <c r="BT2595" s="9"/>
      <c r="BU2595" s="9"/>
      <c r="BV2595" s="9"/>
      <c r="BW2595" s="9"/>
      <c r="BX2595" s="9">
        <v>358</v>
      </c>
    </row>
    <row r="2596" spans="6:76" x14ac:dyDescent="0.2">
      <c r="F2596" s="14"/>
      <c r="AX2596" s="8" t="s">
        <v>5533</v>
      </c>
      <c r="AY2596" s="8" t="s">
        <v>5534</v>
      </c>
      <c r="AZ2596" s="8" t="s">
        <v>1623</v>
      </c>
      <c r="BA2596" s="9">
        <v>2746.9310439177598</v>
      </c>
      <c r="BB2596" s="9">
        <v>2477.5458997109099</v>
      </c>
      <c r="BC2596" s="9">
        <v>63.4032905658513</v>
      </c>
      <c r="BD2596" s="9"/>
      <c r="BE2596" s="9">
        <v>5866</v>
      </c>
      <c r="BF2596" s="9">
        <v>24.311097799999999</v>
      </c>
      <c r="BG2596" s="9"/>
      <c r="BH2596" s="9"/>
      <c r="BI2596" s="9"/>
      <c r="BJ2596" s="9"/>
      <c r="BK2596" s="9"/>
      <c r="BL2596" s="9"/>
      <c r="BM2596" s="9"/>
      <c r="BN2596" s="9">
        <v>2392.6711015528099</v>
      </c>
      <c r="BO2596" s="9"/>
      <c r="BP2596" s="9">
        <v>2287.1678381257302</v>
      </c>
      <c r="BQ2596" s="9">
        <v>4010.3622043913902</v>
      </c>
      <c r="BR2596" s="9"/>
      <c r="BS2596" s="9">
        <v>2562.4206978690199</v>
      </c>
      <c r="BT2596" s="9"/>
      <c r="BU2596" s="9"/>
      <c r="BV2596" s="9"/>
      <c r="BW2596" s="9">
        <v>3392.5154116031299</v>
      </c>
      <c r="BX2596" s="9">
        <v>1440</v>
      </c>
    </row>
    <row r="2597" spans="6:76" x14ac:dyDescent="0.2">
      <c r="F2597" s="14"/>
      <c r="AX2597" s="8" t="s">
        <v>5535</v>
      </c>
      <c r="AY2597" s="8" t="s">
        <v>5536</v>
      </c>
      <c r="AZ2597" s="8" t="s">
        <v>1623</v>
      </c>
      <c r="BA2597" s="9">
        <v>3363.2344307785202</v>
      </c>
      <c r="BB2597" s="9">
        <v>2477.7590613156199</v>
      </c>
      <c r="BC2597" s="9">
        <v>102.238550072081</v>
      </c>
      <c r="BD2597" s="9"/>
      <c r="BE2597" s="9">
        <v>11223</v>
      </c>
      <c r="BF2597" s="9">
        <v>360.31479999999999</v>
      </c>
      <c r="BG2597" s="9">
        <v>1004.0958879999999</v>
      </c>
      <c r="BH2597" s="9"/>
      <c r="BI2597" s="9">
        <v>3499.7305348776499</v>
      </c>
      <c r="BJ2597" s="9">
        <v>4161.5620302344096</v>
      </c>
      <c r="BK2597" s="9">
        <v>2477.7590613156199</v>
      </c>
      <c r="BL2597" s="9">
        <v>1045.7269216816201</v>
      </c>
      <c r="BM2597" s="9">
        <v>8104.7168263044296</v>
      </c>
      <c r="BN2597" s="9">
        <v>3356.82108742941</v>
      </c>
      <c r="BO2597" s="9"/>
      <c r="BP2597" s="9">
        <v>1240.8515887206299</v>
      </c>
      <c r="BQ2597" s="9"/>
      <c r="BR2597" s="9"/>
      <c r="BS2597" s="9"/>
      <c r="BT2597" s="9"/>
      <c r="BU2597" s="9"/>
      <c r="BV2597" s="9"/>
      <c r="BW2597" s="9"/>
      <c r="BX2597" s="9">
        <v>521</v>
      </c>
    </row>
    <row r="2598" spans="6:76" x14ac:dyDescent="0.2">
      <c r="F2598" s="14"/>
      <c r="AX2598" s="8" t="s">
        <v>5537</v>
      </c>
      <c r="AY2598" s="8" t="s">
        <v>5538</v>
      </c>
      <c r="AZ2598" s="8" t="s">
        <v>1623</v>
      </c>
      <c r="BA2598" s="9">
        <v>2648.4430015228399</v>
      </c>
      <c r="BB2598" s="9">
        <v>2478.2686561804699</v>
      </c>
      <c r="BC2598" s="9">
        <v>51.714596520196103</v>
      </c>
      <c r="BD2598" s="9"/>
      <c r="BE2598" s="9">
        <v>2009</v>
      </c>
      <c r="BF2598" s="9">
        <v>516.44500670000002</v>
      </c>
      <c r="BG2598" s="9"/>
      <c r="BH2598" s="9"/>
      <c r="BI2598" s="9">
        <v>4604.0641287900198</v>
      </c>
      <c r="BJ2598" s="9">
        <v>4087.82474846991</v>
      </c>
      <c r="BK2598" s="9">
        <v>4513.30025268382</v>
      </c>
      <c r="BL2598" s="9">
        <v>1513.4202009707799</v>
      </c>
      <c r="BM2598" s="9"/>
      <c r="BN2598" s="9">
        <v>2361.9402198767398</v>
      </c>
      <c r="BO2598" s="9"/>
      <c r="BP2598" s="9"/>
      <c r="BQ2598" s="9"/>
      <c r="BR2598" s="9">
        <v>2594.59709248421</v>
      </c>
      <c r="BS2598" s="9"/>
      <c r="BT2598" s="9">
        <v>1563.8383652529201</v>
      </c>
      <c r="BU2598" s="9"/>
      <c r="BV2598" s="9"/>
      <c r="BW2598" s="9"/>
      <c r="BX2598" s="9">
        <v>2720</v>
      </c>
    </row>
    <row r="2599" spans="6:76" x14ac:dyDescent="0.2">
      <c r="F2599" s="14"/>
      <c r="AX2599" s="8" t="s">
        <v>5539</v>
      </c>
      <c r="AY2599" s="8" t="s">
        <v>5540</v>
      </c>
      <c r="AZ2599" s="8" t="s">
        <v>1623</v>
      </c>
      <c r="BA2599" s="9">
        <v>2130.2647090475898</v>
      </c>
      <c r="BB2599" s="9">
        <v>2478.8264957726001</v>
      </c>
      <c r="BC2599" s="9">
        <v>52.533151980784098</v>
      </c>
      <c r="BD2599" s="9"/>
      <c r="BE2599" s="9"/>
      <c r="BF2599" s="9">
        <v>579.84706300000005</v>
      </c>
      <c r="BG2599" s="9"/>
      <c r="BH2599" s="9"/>
      <c r="BI2599" s="9">
        <v>2915.9911623069902</v>
      </c>
      <c r="BJ2599" s="9"/>
      <c r="BK2599" s="9"/>
      <c r="BL2599" s="9">
        <v>2041.66182923821</v>
      </c>
      <c r="BM2599" s="9"/>
      <c r="BN2599" s="9">
        <v>2983.5587816451798</v>
      </c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</row>
    <row r="2600" spans="6:76" x14ac:dyDescent="0.2">
      <c r="F2600" s="14"/>
      <c r="AX2600" s="8" t="s">
        <v>5541</v>
      </c>
      <c r="AY2600" s="8" t="s">
        <v>5542</v>
      </c>
      <c r="AZ2600" s="8" t="s">
        <v>1623</v>
      </c>
      <c r="BA2600" s="9">
        <v>3526.3487724867</v>
      </c>
      <c r="BB2600" s="9">
        <v>2479.4733354934701</v>
      </c>
      <c r="BC2600" s="9">
        <v>88.213558171726504</v>
      </c>
      <c r="BD2600" s="9"/>
      <c r="BE2600" s="9">
        <v>5325</v>
      </c>
      <c r="BF2600" s="9">
        <v>614.72972609999999</v>
      </c>
      <c r="BG2600" s="9"/>
      <c r="BH2600" s="9"/>
      <c r="BI2600" s="9">
        <v>2039.8594243800701</v>
      </c>
      <c r="BJ2600" s="9">
        <v>2479.4733354934701</v>
      </c>
      <c r="BK2600" s="9">
        <v>1593.7095206716499</v>
      </c>
      <c r="BL2600" s="9">
        <v>3533.7472024261801</v>
      </c>
      <c r="BM2600" s="9">
        <v>12791.825243806999</v>
      </c>
      <c r="BN2600" s="9">
        <v>1094.96710311938</v>
      </c>
      <c r="BO2600" s="9">
        <v>2407.8070867640799</v>
      </c>
      <c r="BP2600" s="9"/>
      <c r="BQ2600" s="9"/>
      <c r="BR2600" s="9"/>
      <c r="BS2600" s="9">
        <v>2450.85006033536</v>
      </c>
      <c r="BT2600" s="9"/>
      <c r="BU2600" s="9"/>
      <c r="BV2600" s="9">
        <v>2609.7265342819801</v>
      </c>
      <c r="BW2600" s="9">
        <v>3880.8388049479099</v>
      </c>
      <c r="BX2600" s="9">
        <v>5020</v>
      </c>
    </row>
    <row r="2601" spans="6:76" x14ac:dyDescent="0.2">
      <c r="F2601" s="14"/>
      <c r="AX2601" s="8" t="s">
        <v>5543</v>
      </c>
      <c r="AY2601" s="8" t="s">
        <v>5544</v>
      </c>
      <c r="AZ2601" s="8" t="s">
        <v>1623</v>
      </c>
      <c r="BA2601" s="9">
        <v>2736.4028513689</v>
      </c>
      <c r="BB2601" s="9">
        <v>2480.4777359762502</v>
      </c>
      <c r="BC2601" s="9">
        <v>57.481393006421897</v>
      </c>
      <c r="BD2601" s="9"/>
      <c r="BE2601" s="9">
        <v>1061</v>
      </c>
      <c r="BF2601" s="9">
        <v>537.67865240000003</v>
      </c>
      <c r="BG2601" s="9"/>
      <c r="BH2601" s="9">
        <v>2219.0991745000001</v>
      </c>
      <c r="BI2601" s="9">
        <v>3361.5176209861802</v>
      </c>
      <c r="BJ2601" s="9">
        <v>6684.6262913302198</v>
      </c>
      <c r="BK2601" s="9">
        <v>3193.3783353286399</v>
      </c>
      <c r="BL2601" s="9">
        <v>3986.65755712908</v>
      </c>
      <c r="BM2601" s="9">
        <v>2923.76064823672</v>
      </c>
      <c r="BN2601" s="9">
        <v>1749.3117717728101</v>
      </c>
      <c r="BO2601" s="9"/>
      <c r="BP2601" s="9">
        <v>2279.5370812226001</v>
      </c>
      <c r="BQ2601" s="9"/>
      <c r="BR2601" s="9">
        <v>2681.4183907299098</v>
      </c>
      <c r="BS2601" s="9">
        <v>2158.8486927906201</v>
      </c>
      <c r="BT2601" s="9"/>
      <c r="BU2601" s="9"/>
      <c r="BV2601" s="9"/>
      <c r="BW2601" s="9"/>
      <c r="BX2601" s="9"/>
    </row>
    <row r="2602" spans="6:76" x14ac:dyDescent="0.2">
      <c r="F2602" s="14"/>
      <c r="AX2602" s="8" t="s">
        <v>5545</v>
      </c>
      <c r="AY2602" s="8" t="s">
        <v>5546</v>
      </c>
      <c r="AZ2602" s="8" t="s">
        <v>1623</v>
      </c>
      <c r="BA2602" s="9">
        <v>2580.8753707504702</v>
      </c>
      <c r="BB2602" s="9">
        <v>2480.6931470749801</v>
      </c>
      <c r="BC2602" s="9">
        <v>66.290963708531194</v>
      </c>
      <c r="BD2602" s="9"/>
      <c r="BE2602" s="9">
        <v>3890</v>
      </c>
      <c r="BF2602" s="9">
        <v>71.125003129999996</v>
      </c>
      <c r="BG2602" s="9"/>
      <c r="BH2602" s="9"/>
      <c r="BI2602" s="9">
        <v>1207.7841833047</v>
      </c>
      <c r="BJ2602" s="9"/>
      <c r="BK2602" s="9"/>
      <c r="BL2602" s="9">
        <v>221.494639260241</v>
      </c>
      <c r="BM2602" s="9"/>
      <c r="BN2602" s="9">
        <v>6013.9955035225803</v>
      </c>
      <c r="BO2602" s="9">
        <v>2144.7883964772</v>
      </c>
      <c r="BP2602" s="9">
        <v>2416.6826123251199</v>
      </c>
      <c r="BQ2602" s="9"/>
      <c r="BR2602" s="9"/>
      <c r="BS2602" s="9">
        <v>2480.6931470749801</v>
      </c>
      <c r="BT2602" s="9"/>
      <c r="BU2602" s="9"/>
      <c r="BV2602" s="9">
        <v>3022.4767612631499</v>
      </c>
      <c r="BW2602" s="9">
        <v>3620.5888318971802</v>
      </c>
      <c r="BX2602" s="9">
        <v>3300</v>
      </c>
    </row>
    <row r="2603" spans="6:76" x14ac:dyDescent="0.2">
      <c r="F2603" s="14"/>
      <c r="AX2603" s="8" t="s">
        <v>5547</v>
      </c>
      <c r="AY2603" s="8" t="s">
        <v>5547</v>
      </c>
      <c r="AZ2603" s="8" t="s">
        <v>1640</v>
      </c>
      <c r="BA2603" s="9">
        <v>8425.2432259781108</v>
      </c>
      <c r="BB2603" s="9">
        <v>2481.8349551174601</v>
      </c>
      <c r="BC2603" s="9">
        <v>126.28931362007199</v>
      </c>
      <c r="BD2603" s="9"/>
      <c r="BE2603" s="9">
        <v>11315</v>
      </c>
      <c r="BF2603" s="9"/>
      <c r="BG2603" s="9"/>
      <c r="BH2603" s="9"/>
      <c r="BI2603" s="9"/>
      <c r="BJ2603" s="9">
        <v>1348.2215736810499</v>
      </c>
      <c r="BK2603" s="9">
        <v>2481.8349551174601</v>
      </c>
      <c r="BL2603" s="9">
        <v>1085.3474841212801</v>
      </c>
      <c r="BM2603" s="9">
        <v>25895.812116970799</v>
      </c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</row>
    <row r="2604" spans="6:76" x14ac:dyDescent="0.2">
      <c r="F2604" s="14"/>
      <c r="AX2604" s="8" t="s">
        <v>5548</v>
      </c>
      <c r="AY2604" s="8" t="s">
        <v>5549</v>
      </c>
      <c r="AZ2604" s="8" t="s">
        <v>1623</v>
      </c>
      <c r="BA2604" s="9">
        <v>3031.6958100071602</v>
      </c>
      <c r="BB2604" s="9">
        <v>2482.3153329678398</v>
      </c>
      <c r="BC2604" s="9">
        <v>76.442555376019897</v>
      </c>
      <c r="BD2604" s="9"/>
      <c r="BE2604" s="9">
        <v>2721</v>
      </c>
      <c r="BF2604" s="9">
        <v>881.76519380000002</v>
      </c>
      <c r="BG2604" s="9">
        <v>7261.1593300000004</v>
      </c>
      <c r="BH2604" s="9">
        <v>1339.5601426999999</v>
      </c>
      <c r="BI2604" s="9">
        <v>4242.4193511559397</v>
      </c>
      <c r="BJ2604" s="9"/>
      <c r="BK2604" s="9">
        <v>734.52697210557403</v>
      </c>
      <c r="BL2604" s="9">
        <v>2480.87686834439</v>
      </c>
      <c r="BM2604" s="9">
        <v>4837.3710525904698</v>
      </c>
      <c r="BN2604" s="9">
        <v>6998.2115545869801</v>
      </c>
      <c r="BO2604" s="9"/>
      <c r="BP2604" s="9">
        <v>1727.70545721131</v>
      </c>
      <c r="BQ2604" s="9"/>
      <c r="BR2604" s="9">
        <v>2483.7537975912901</v>
      </c>
      <c r="BS2604" s="9"/>
      <c r="BT2604" s="9"/>
      <c r="BU2604" s="9"/>
      <c r="BV2604" s="9"/>
      <c r="BW2604" s="9"/>
      <c r="BX2604" s="9">
        <v>672</v>
      </c>
    </row>
    <row r="2605" spans="6:76" x14ac:dyDescent="0.2">
      <c r="F2605" s="14"/>
      <c r="AX2605" s="8" t="s">
        <v>1131</v>
      </c>
      <c r="AY2605" s="8" t="s">
        <v>5550</v>
      </c>
      <c r="AZ2605" s="8" t="s">
        <v>1623</v>
      </c>
      <c r="BA2605" s="9">
        <v>3134.6017034084998</v>
      </c>
      <c r="BB2605" s="9">
        <v>2483.4503817228901</v>
      </c>
      <c r="BC2605" s="9">
        <v>112.937966920183</v>
      </c>
      <c r="BD2605" s="9"/>
      <c r="BE2605" s="9">
        <v>11002</v>
      </c>
      <c r="BF2605" s="9">
        <v>155.01913289999999</v>
      </c>
      <c r="BG2605" s="9"/>
      <c r="BH2605" s="9"/>
      <c r="BI2605" s="9"/>
      <c r="BJ2605" s="9"/>
      <c r="BK2605" s="9"/>
      <c r="BL2605" s="9">
        <v>465.17081452969597</v>
      </c>
      <c r="BM2605" s="9"/>
      <c r="BN2605" s="9">
        <v>4387.5042385750303</v>
      </c>
      <c r="BO2605" s="9"/>
      <c r="BP2605" s="9">
        <v>3217.1760250034599</v>
      </c>
      <c r="BQ2605" s="9"/>
      <c r="BR2605" s="9"/>
      <c r="BS2605" s="9">
        <v>1749.7247384423199</v>
      </c>
      <c r="BT2605" s="9"/>
      <c r="BU2605" s="9"/>
      <c r="BV2605" s="9"/>
      <c r="BW2605" s="9">
        <v>3461.21867781746</v>
      </c>
      <c r="BX2605" s="9">
        <v>639</v>
      </c>
    </row>
    <row r="2606" spans="6:76" x14ac:dyDescent="0.2">
      <c r="F2606" s="14"/>
      <c r="AX2606" s="8" t="s">
        <v>5551</v>
      </c>
      <c r="AY2606" s="8" t="s">
        <v>5552</v>
      </c>
      <c r="AZ2606" s="8" t="s">
        <v>1623</v>
      </c>
      <c r="BA2606" s="9">
        <v>3106.0926683726998</v>
      </c>
      <c r="BB2606" s="9">
        <v>2486.1263387561999</v>
      </c>
      <c r="BC2606" s="9">
        <v>54.614361387911302</v>
      </c>
      <c r="BD2606" s="9">
        <v>3476</v>
      </c>
      <c r="BE2606" s="9">
        <v>1887</v>
      </c>
      <c r="BF2606" s="9">
        <v>316.0550839</v>
      </c>
      <c r="BG2606" s="9"/>
      <c r="BH2606" s="9"/>
      <c r="BI2606" s="9">
        <v>1900.307868936</v>
      </c>
      <c r="BJ2606" s="9">
        <v>6140.5576990124</v>
      </c>
      <c r="BK2606" s="9"/>
      <c r="BL2606" s="9">
        <v>4224.6568800223804</v>
      </c>
      <c r="BM2606" s="9"/>
      <c r="BN2606" s="9">
        <v>2333.6284537291799</v>
      </c>
      <c r="BO2606" s="9">
        <v>3767.3678802680602</v>
      </c>
      <c r="BP2606" s="9">
        <v>2030.59467767561</v>
      </c>
      <c r="BQ2606" s="9">
        <v>3493.0656960064998</v>
      </c>
      <c r="BR2606" s="9">
        <v>6193.8441105387601</v>
      </c>
      <c r="BS2606" s="9">
        <v>2486.1263387561999</v>
      </c>
      <c r="BT2606" s="9"/>
      <c r="BU2606" s="9"/>
      <c r="BV2606" s="9"/>
      <c r="BW2606" s="9"/>
      <c r="BX2606" s="9">
        <v>2130</v>
      </c>
    </row>
    <row r="2607" spans="6:76" x14ac:dyDescent="0.2">
      <c r="F2607" s="14"/>
      <c r="AX2607" s="8" t="s">
        <v>5553</v>
      </c>
      <c r="AY2607" s="8" t="s">
        <v>5554</v>
      </c>
      <c r="AZ2607" s="8" t="s">
        <v>1623</v>
      </c>
      <c r="BA2607" s="9">
        <v>2189.16098918632</v>
      </c>
      <c r="BB2607" s="9">
        <v>2488.0275244658701</v>
      </c>
      <c r="BC2607" s="9">
        <v>56.802427968813802</v>
      </c>
      <c r="BD2607" s="9"/>
      <c r="BE2607" s="9">
        <v>717</v>
      </c>
      <c r="BF2607" s="9">
        <v>186.00188470000001</v>
      </c>
      <c r="BG2607" s="9"/>
      <c r="BH2607" s="9"/>
      <c r="BI2607" s="9">
        <v>2662.4985369365099</v>
      </c>
      <c r="BJ2607" s="9"/>
      <c r="BK2607" s="9">
        <v>2141.4468869489901</v>
      </c>
      <c r="BL2607" s="9">
        <v>3932.32382121714</v>
      </c>
      <c r="BM2607" s="9">
        <v>768.72423342480897</v>
      </c>
      <c r="BN2607" s="9">
        <v>3318.9716859796199</v>
      </c>
      <c r="BO2607" s="9"/>
      <c r="BP2607" s="9">
        <v>2495.0550394491502</v>
      </c>
      <c r="BQ2607" s="9"/>
      <c r="BR2607" s="9">
        <v>2481.0000094826</v>
      </c>
      <c r="BS2607" s="9"/>
      <c r="BT2607" s="9"/>
      <c r="BU2607" s="9"/>
      <c r="BV2607" s="9"/>
      <c r="BW2607" s="9">
        <v>3188.58779372443</v>
      </c>
      <c r="BX2607" s="9"/>
    </row>
    <row r="2608" spans="6:76" x14ac:dyDescent="0.2">
      <c r="F2608" s="14"/>
      <c r="AX2608" s="8" t="s">
        <v>583</v>
      </c>
      <c r="AY2608" s="8" t="s">
        <v>5555</v>
      </c>
      <c r="AZ2608" s="8" t="s">
        <v>1623</v>
      </c>
      <c r="BA2608" s="9">
        <v>2488.90577314758</v>
      </c>
      <c r="BB2608" s="9">
        <v>2488.90577314758</v>
      </c>
      <c r="BC2608" s="9">
        <v>48.181914194985502</v>
      </c>
      <c r="BD2608" s="9"/>
      <c r="BE2608" s="9"/>
      <c r="BF2608" s="9"/>
      <c r="BG2608" s="9"/>
      <c r="BH2608" s="9"/>
      <c r="BI2608" s="9"/>
      <c r="BJ2608" s="9"/>
      <c r="BK2608" s="9">
        <v>3336.8699533239501</v>
      </c>
      <c r="BL2608" s="9"/>
      <c r="BM2608" s="9"/>
      <c r="BN2608" s="9"/>
      <c r="BO2608" s="9"/>
      <c r="BP2608" s="9"/>
      <c r="BQ2608" s="9"/>
      <c r="BR2608" s="9"/>
      <c r="BS2608" s="9"/>
      <c r="BT2608" s="9">
        <v>1640.94159297121</v>
      </c>
      <c r="BU2608" s="9"/>
      <c r="BV2608" s="9"/>
      <c r="BW2608" s="9"/>
      <c r="BX2608" s="9"/>
    </row>
    <row r="2609" spans="6:76" x14ac:dyDescent="0.2">
      <c r="F2609" s="14"/>
      <c r="AX2609" s="8" t="s">
        <v>5556</v>
      </c>
      <c r="AY2609" s="8" t="s">
        <v>5557</v>
      </c>
      <c r="AZ2609" s="8" t="s">
        <v>1623</v>
      </c>
      <c r="BA2609" s="9">
        <v>2745.7780452062798</v>
      </c>
      <c r="BB2609" s="9">
        <v>2489.3489748330298</v>
      </c>
      <c r="BC2609" s="9">
        <v>77.204745379373705</v>
      </c>
      <c r="BD2609" s="9"/>
      <c r="BE2609" s="9">
        <v>861</v>
      </c>
      <c r="BF2609" s="9">
        <v>318.94342929999999</v>
      </c>
      <c r="BG2609" s="9"/>
      <c r="BH2609" s="9"/>
      <c r="BI2609" s="9">
        <v>2718.43499880422</v>
      </c>
      <c r="BJ2609" s="9">
        <v>3944.0817050338601</v>
      </c>
      <c r="BK2609" s="9">
        <v>2339.3890485296602</v>
      </c>
      <c r="BL2609" s="9">
        <v>2675.4138264049798</v>
      </c>
      <c r="BM2609" s="9">
        <v>8606.6101993328903</v>
      </c>
      <c r="BN2609" s="9">
        <v>1344.5464908649501</v>
      </c>
      <c r="BO2609" s="9"/>
      <c r="BP2609" s="9">
        <v>1701.5554320767701</v>
      </c>
      <c r="BQ2609" s="9"/>
      <c r="BR2609" s="9">
        <v>2639.3089011364</v>
      </c>
      <c r="BS2609" s="9">
        <v>2221.2187453322299</v>
      </c>
      <c r="BT2609" s="9"/>
      <c r="BU2609" s="9"/>
      <c r="BV2609" s="9"/>
      <c r="BW2609" s="9">
        <v>3578.8337656594299</v>
      </c>
      <c r="BX2609" s="9"/>
    </row>
    <row r="2610" spans="6:76" x14ac:dyDescent="0.2">
      <c r="F2610" s="14"/>
      <c r="AX2610" s="8" t="s">
        <v>406</v>
      </c>
      <c r="AY2610" s="8" t="s">
        <v>5558</v>
      </c>
      <c r="AZ2610" s="8" t="s">
        <v>1623</v>
      </c>
      <c r="BA2610" s="9">
        <v>2511.0671721438798</v>
      </c>
      <c r="BB2610" s="9">
        <v>2490.8960107459902</v>
      </c>
      <c r="BC2610" s="9">
        <v>42.943003418940002</v>
      </c>
      <c r="BD2610" s="9"/>
      <c r="BE2610" s="9">
        <v>2708</v>
      </c>
      <c r="BF2610" s="9">
        <v>580.83263710000006</v>
      </c>
      <c r="BG2610" s="9"/>
      <c r="BH2610" s="9"/>
      <c r="BI2610" s="9">
        <v>2053.02382066981</v>
      </c>
      <c r="BJ2610" s="9"/>
      <c r="BK2610" s="9">
        <v>2273.79202149198</v>
      </c>
      <c r="BL2610" s="9">
        <v>3518.6586340428298</v>
      </c>
      <c r="BM2610" s="9"/>
      <c r="BN2610" s="9">
        <v>1940.6680331190801</v>
      </c>
      <c r="BO2610" s="9">
        <v>3087.0318214609802</v>
      </c>
      <c r="BP2610" s="9">
        <v>1188.6004747050999</v>
      </c>
      <c r="BQ2610" s="9"/>
      <c r="BR2610" s="9">
        <v>3993.97524382143</v>
      </c>
      <c r="BS2610" s="9">
        <v>3402.0835544624401</v>
      </c>
      <c r="BT2610" s="9">
        <v>1625.4606246480801</v>
      </c>
      <c r="BU2610" s="9"/>
      <c r="BV2610" s="9"/>
      <c r="BW2610" s="9">
        <v>3760.6792002048701</v>
      </c>
      <c r="BX2610" s="9"/>
    </row>
    <row r="2611" spans="6:76" x14ac:dyDescent="0.2">
      <c r="F2611" s="14"/>
      <c r="AX2611" s="8" t="s">
        <v>392</v>
      </c>
      <c r="AY2611" s="8" t="s">
        <v>5559</v>
      </c>
      <c r="AZ2611" s="8" t="s">
        <v>1623</v>
      </c>
      <c r="BA2611" s="9">
        <v>2599.31847164905</v>
      </c>
      <c r="BB2611" s="9">
        <v>2491.5590826624102</v>
      </c>
      <c r="BC2611" s="9">
        <v>60.392390924060301</v>
      </c>
      <c r="BD2611" s="9"/>
      <c r="BE2611" s="9">
        <v>2894</v>
      </c>
      <c r="BF2611" s="9">
        <v>374.7606687</v>
      </c>
      <c r="BG2611" s="9"/>
      <c r="BH2611" s="9"/>
      <c r="BI2611" s="9">
        <v>3679.2048140689899</v>
      </c>
      <c r="BJ2611" s="9">
        <v>4915.5168298557701</v>
      </c>
      <c r="BK2611" s="9">
        <v>2089.11816532483</v>
      </c>
      <c r="BL2611" s="9">
        <v>4127.8497199312396</v>
      </c>
      <c r="BM2611" s="9"/>
      <c r="BN2611" s="9">
        <v>1350.2274142122501</v>
      </c>
      <c r="BO2611" s="9"/>
      <c r="BP2611" s="9">
        <v>1363.8701610993601</v>
      </c>
      <c r="BQ2611" s="9"/>
      <c r="BR2611" s="9"/>
      <c r="BS2611" s="9"/>
      <c r="BT2611" s="9"/>
      <c r="BU2611" s="9"/>
      <c r="BV2611" s="9"/>
      <c r="BW2611" s="9"/>
      <c r="BX2611" s="9"/>
    </row>
    <row r="2612" spans="6:76" x14ac:dyDescent="0.2">
      <c r="F2612" s="14"/>
      <c r="AX2612" s="8" t="s">
        <v>5560</v>
      </c>
      <c r="AY2612" s="8" t="s">
        <v>5561</v>
      </c>
      <c r="AZ2612" s="8" t="s">
        <v>1623</v>
      </c>
      <c r="BA2612" s="9">
        <v>3435.91004967447</v>
      </c>
      <c r="BB2612" s="9">
        <v>2492.2255289238801</v>
      </c>
      <c r="BC2612" s="9">
        <v>62.168824449349302</v>
      </c>
      <c r="BD2612" s="9"/>
      <c r="BE2612" s="9">
        <v>4802</v>
      </c>
      <c r="BF2612" s="9">
        <v>241.5381658</v>
      </c>
      <c r="BG2612" s="9"/>
      <c r="BH2612" s="9"/>
      <c r="BI2612" s="9">
        <v>2492.2255289238801</v>
      </c>
      <c r="BJ2612" s="9"/>
      <c r="BK2612" s="9">
        <v>2352.2949890513401</v>
      </c>
      <c r="BL2612" s="9">
        <v>2412.0910010009202</v>
      </c>
      <c r="BM2612" s="9"/>
      <c r="BN2612" s="9">
        <v>3779.66111484354</v>
      </c>
      <c r="BO2612" s="9"/>
      <c r="BP2612" s="9">
        <v>1859.6096969016201</v>
      </c>
      <c r="BQ2612" s="9"/>
      <c r="BR2612" s="9"/>
      <c r="BS2612" s="9"/>
      <c r="BT2612" s="9"/>
      <c r="BU2612" s="9"/>
      <c r="BV2612" s="9">
        <v>6353.76995054895</v>
      </c>
      <c r="BW2612" s="9"/>
      <c r="BX2612" s="9">
        <v>6630</v>
      </c>
    </row>
    <row r="2613" spans="6:76" x14ac:dyDescent="0.2">
      <c r="F2613" s="14"/>
      <c r="AX2613" s="8" t="s">
        <v>5562</v>
      </c>
      <c r="AY2613" s="8" t="s">
        <v>5563</v>
      </c>
      <c r="AZ2613" s="8" t="s">
        <v>1623</v>
      </c>
      <c r="BA2613" s="9">
        <v>3129.0202947410098</v>
      </c>
      <c r="BB2613" s="9">
        <v>2494.9111929999999</v>
      </c>
      <c r="BC2613" s="9">
        <v>95.588135862509304</v>
      </c>
      <c r="BD2613" s="9"/>
      <c r="BE2613" s="9">
        <v>6155</v>
      </c>
      <c r="BF2613" s="9">
        <v>957.40358690000005</v>
      </c>
      <c r="BG2613" s="9">
        <v>2494.9111929999999</v>
      </c>
      <c r="BH2613" s="9">
        <v>9756.0052044000004</v>
      </c>
      <c r="BI2613" s="9">
        <v>1428.91780003598</v>
      </c>
      <c r="BJ2613" s="9"/>
      <c r="BK2613" s="9"/>
      <c r="BL2613" s="9">
        <v>1729.0505057318201</v>
      </c>
      <c r="BM2613" s="9"/>
      <c r="BN2613" s="9">
        <v>2696.3419966946699</v>
      </c>
      <c r="BO2613" s="9"/>
      <c r="BP2613" s="9"/>
      <c r="BQ2613" s="9"/>
      <c r="BR2613" s="9">
        <v>2664.5523659065998</v>
      </c>
      <c r="BS2613" s="9"/>
      <c r="BT2613" s="9"/>
      <c r="BU2613" s="9"/>
      <c r="BV2613" s="9"/>
      <c r="BW2613" s="9"/>
      <c r="BX2613" s="9">
        <v>279</v>
      </c>
    </row>
    <row r="2614" spans="6:76" x14ac:dyDescent="0.2">
      <c r="F2614" s="14"/>
      <c r="AX2614" s="8" t="s">
        <v>1078</v>
      </c>
      <c r="AY2614" s="8" t="s">
        <v>5564</v>
      </c>
      <c r="AZ2614" s="8" t="s">
        <v>1623</v>
      </c>
      <c r="BA2614" s="9">
        <v>2696.1006947125102</v>
      </c>
      <c r="BB2614" s="9">
        <v>2496.9934696641899</v>
      </c>
      <c r="BC2614" s="9">
        <v>38.743874184892498</v>
      </c>
      <c r="BD2614" s="9"/>
      <c r="BE2614" s="9">
        <v>4862</v>
      </c>
      <c r="BF2614" s="9">
        <v>2149.107763</v>
      </c>
      <c r="BG2614" s="9"/>
      <c r="BH2614" s="9"/>
      <c r="BI2614" s="9">
        <v>1941.8922138671201</v>
      </c>
      <c r="BJ2614" s="9"/>
      <c r="BK2614" s="9"/>
      <c r="BL2614" s="9">
        <v>1531.0868442015501</v>
      </c>
      <c r="BM2614" s="9">
        <v>4137.6706616021902</v>
      </c>
      <c r="BN2614" s="9">
        <v>1448.0174288127</v>
      </c>
      <c r="BO2614" s="9">
        <v>3524.1420050762799</v>
      </c>
      <c r="BP2614" s="9">
        <v>3568.6765500541601</v>
      </c>
      <c r="BQ2614" s="9"/>
      <c r="BR2614" s="9">
        <v>2420.6323174891299</v>
      </c>
      <c r="BS2614" s="9">
        <v>2573.3546218392598</v>
      </c>
      <c r="BT2614" s="9">
        <v>1579.1983430831699</v>
      </c>
      <c r="BU2614" s="9"/>
      <c r="BV2614" s="9">
        <v>2813.7560207974998</v>
      </c>
      <c r="BW2614" s="9">
        <v>3235.8749561520799</v>
      </c>
      <c r="BX2614" s="9">
        <v>1960</v>
      </c>
    </row>
    <row r="2615" spans="6:76" x14ac:dyDescent="0.2">
      <c r="F2615" s="14"/>
      <c r="AX2615" s="8" t="s">
        <v>5565</v>
      </c>
      <c r="AY2615" s="8" t="s">
        <v>5566</v>
      </c>
      <c r="AZ2615" s="8" t="s">
        <v>1623</v>
      </c>
      <c r="BA2615" s="9">
        <v>2549.0713319343899</v>
      </c>
      <c r="BB2615" s="9">
        <v>2497.8721881577299</v>
      </c>
      <c r="BC2615" s="9">
        <v>46.881499539877801</v>
      </c>
      <c r="BD2615" s="9"/>
      <c r="BE2615" s="9">
        <v>2807</v>
      </c>
      <c r="BF2615" s="9">
        <v>558.23988469999995</v>
      </c>
      <c r="BG2615" s="9"/>
      <c r="BH2615" s="9"/>
      <c r="BI2615" s="9">
        <v>4120.0385660223801</v>
      </c>
      <c r="BJ2615" s="9"/>
      <c r="BK2615" s="9"/>
      <c r="BL2615" s="9">
        <v>3957.1297070320202</v>
      </c>
      <c r="BM2615" s="9"/>
      <c r="BN2615" s="9">
        <v>2188.7443763154502</v>
      </c>
      <c r="BO2615" s="9"/>
      <c r="BP2615" s="9">
        <v>1922.1145893969399</v>
      </c>
      <c r="BQ2615" s="9"/>
      <c r="BR2615" s="9">
        <v>3112.46470350755</v>
      </c>
      <c r="BS2615" s="9">
        <v>1726.83882850074</v>
      </c>
      <c r="BT2615" s="9"/>
      <c r="BU2615" s="9"/>
      <c r="BV2615" s="9"/>
      <c r="BW2615" s="9"/>
      <c r="BX2615" s="9"/>
    </row>
    <row r="2616" spans="6:76" x14ac:dyDescent="0.2">
      <c r="F2616" s="14"/>
      <c r="AX2616" s="8" t="s">
        <v>5567</v>
      </c>
      <c r="AY2616" s="8" t="s">
        <v>5568</v>
      </c>
      <c r="AZ2616" s="8" t="s">
        <v>1623</v>
      </c>
      <c r="BA2616" s="9">
        <v>2849.4668467475499</v>
      </c>
      <c r="BB2616" s="9">
        <v>2500.50801018008</v>
      </c>
      <c r="BC2616" s="9">
        <v>54.403586180041998</v>
      </c>
      <c r="BD2616" s="9">
        <v>1312</v>
      </c>
      <c r="BE2616" s="9">
        <v>2157</v>
      </c>
      <c r="BF2616" s="9">
        <v>601.63484849999998</v>
      </c>
      <c r="BG2616" s="9"/>
      <c r="BH2616" s="9"/>
      <c r="BI2616" s="9"/>
      <c r="BJ2616" s="9"/>
      <c r="BK2616" s="9">
        <v>2449.0432095025199</v>
      </c>
      <c r="BL2616" s="9"/>
      <c r="BM2616" s="9"/>
      <c r="BN2616" s="9">
        <v>1644.2069569288401</v>
      </c>
      <c r="BO2616" s="9">
        <v>2839.1333683686998</v>
      </c>
      <c r="BP2616" s="9">
        <v>6390.49134699969</v>
      </c>
      <c r="BQ2616" s="9">
        <v>4186.1294948914001</v>
      </c>
      <c r="BR2616" s="9">
        <v>2672.98168041998</v>
      </c>
      <c r="BS2616" s="9">
        <v>4599.9676613547999</v>
      </c>
      <c r="BT2616" s="9"/>
      <c r="BU2616" s="9">
        <v>3789.9724305721502</v>
      </c>
      <c r="BV2616" s="9">
        <v>2500.50801018008</v>
      </c>
      <c r="BW2616" s="9"/>
      <c r="BX2616" s="9">
        <v>1900</v>
      </c>
    </row>
    <row r="2617" spans="6:76" x14ac:dyDescent="0.2">
      <c r="F2617" s="14"/>
      <c r="AX2617" s="8" t="s">
        <v>5569</v>
      </c>
      <c r="AY2617" s="8" t="s">
        <v>5570</v>
      </c>
      <c r="AZ2617" s="8" t="s">
        <v>1623</v>
      </c>
      <c r="BA2617" s="9">
        <v>2791.5448634552199</v>
      </c>
      <c r="BB2617" s="9">
        <v>2501</v>
      </c>
      <c r="BC2617" s="9">
        <v>71.528364200076297</v>
      </c>
      <c r="BD2617" s="9"/>
      <c r="BE2617" s="9">
        <v>2501</v>
      </c>
      <c r="BF2617" s="9">
        <v>703.1413771</v>
      </c>
      <c r="BG2617" s="9">
        <v>1066.5412799999999</v>
      </c>
      <c r="BH2617" s="9"/>
      <c r="BI2617" s="9">
        <v>6980.0421681007001</v>
      </c>
      <c r="BJ2617" s="9"/>
      <c r="BK2617" s="9">
        <v>2242.5421394902601</v>
      </c>
      <c r="BL2617" s="9">
        <v>2586.99188411866</v>
      </c>
      <c r="BM2617" s="9"/>
      <c r="BN2617" s="9">
        <v>2929.0527107655598</v>
      </c>
      <c r="BO2617" s="9"/>
      <c r="BP2617" s="9">
        <v>1264.59221152176</v>
      </c>
      <c r="BQ2617" s="9"/>
      <c r="BR2617" s="9"/>
      <c r="BS2617" s="9"/>
      <c r="BT2617" s="9"/>
      <c r="BU2617" s="9"/>
      <c r="BV2617" s="9"/>
      <c r="BW2617" s="9"/>
      <c r="BX2617" s="9">
        <v>4850</v>
      </c>
    </row>
    <row r="2618" spans="6:76" x14ac:dyDescent="0.2">
      <c r="F2618" s="14"/>
      <c r="AX2618" s="8" t="s">
        <v>5571</v>
      </c>
      <c r="AY2618" s="8" t="s">
        <v>5572</v>
      </c>
      <c r="AZ2618" s="8" t="s">
        <v>1623</v>
      </c>
      <c r="BA2618" s="9">
        <v>2455.9035911763499</v>
      </c>
      <c r="BB2618" s="9">
        <v>2501</v>
      </c>
      <c r="BC2618" s="9">
        <v>44.206310569862197</v>
      </c>
      <c r="BD2618" s="9"/>
      <c r="BE2618" s="9">
        <v>2501</v>
      </c>
      <c r="BF2618" s="9">
        <v>251.69419070000001</v>
      </c>
      <c r="BG2618" s="9"/>
      <c r="BH2618" s="9"/>
      <c r="BI2618" s="9">
        <v>4061.0041976081902</v>
      </c>
      <c r="BJ2618" s="9">
        <v>2299.6123859151498</v>
      </c>
      <c r="BK2618" s="9"/>
      <c r="BL2618" s="9">
        <v>3037.5924164994599</v>
      </c>
      <c r="BM2618" s="9"/>
      <c r="BN2618" s="9">
        <v>1571.5271805288201</v>
      </c>
      <c r="BO2618" s="9"/>
      <c r="BP2618" s="9"/>
      <c r="BQ2618" s="9"/>
      <c r="BR2618" s="9">
        <v>2975.49100261171</v>
      </c>
      <c r="BS2618" s="9">
        <v>2225.2109467238001</v>
      </c>
      <c r="BT2618" s="9"/>
      <c r="BU2618" s="9"/>
      <c r="BV2618" s="9"/>
      <c r="BW2618" s="9"/>
      <c r="BX2618" s="9">
        <v>3180</v>
      </c>
    </row>
    <row r="2619" spans="6:76" x14ac:dyDescent="0.2">
      <c r="F2619" s="14"/>
      <c r="AX2619" s="8" t="s">
        <v>5573</v>
      </c>
      <c r="AY2619" s="8" t="s">
        <v>5574</v>
      </c>
      <c r="AZ2619" s="8" t="s">
        <v>1623</v>
      </c>
      <c r="BA2619" s="9">
        <v>2469.4357527595698</v>
      </c>
      <c r="BB2619" s="9">
        <v>2501.8456276597599</v>
      </c>
      <c r="BC2619" s="9">
        <v>81.530935962344998</v>
      </c>
      <c r="BD2619" s="9"/>
      <c r="BE2619" s="9"/>
      <c r="BF2619" s="9">
        <v>256.06408779999998</v>
      </c>
      <c r="BG2619" s="9"/>
      <c r="BH2619" s="9"/>
      <c r="BI2619" s="9">
        <v>541.68663649408904</v>
      </c>
      <c r="BJ2619" s="9"/>
      <c r="BK2619" s="9">
        <v>603.41507054006604</v>
      </c>
      <c r="BL2619" s="9">
        <v>2989.33715540919</v>
      </c>
      <c r="BM2619" s="9">
        <v>7666.7358707573303</v>
      </c>
      <c r="BN2619" s="9">
        <v>2195.33717271256</v>
      </c>
      <c r="BO2619" s="9">
        <v>2501.8456276597599</v>
      </c>
      <c r="BP2619" s="9">
        <v>2897.0279796806599</v>
      </c>
      <c r="BQ2619" s="9"/>
      <c r="BR2619" s="9">
        <v>3100.74083926714</v>
      </c>
      <c r="BS2619" s="9">
        <v>1781.6028400345001</v>
      </c>
      <c r="BT2619" s="9"/>
      <c r="BU2619" s="9"/>
      <c r="BV2619" s="9"/>
      <c r="BW2619" s="9"/>
      <c r="BX2619" s="9">
        <v>2630</v>
      </c>
    </row>
    <row r="2620" spans="6:76" x14ac:dyDescent="0.2">
      <c r="F2620" s="14"/>
      <c r="AX2620" s="8" t="s">
        <v>547</v>
      </c>
      <c r="AY2620" s="8" t="s">
        <v>5575</v>
      </c>
      <c r="AZ2620" s="8" t="s">
        <v>1623</v>
      </c>
      <c r="BA2620" s="9">
        <v>2372.7996236063</v>
      </c>
      <c r="BB2620" s="9">
        <v>2503.7397901345098</v>
      </c>
      <c r="BC2620" s="9">
        <v>31.352214855770601</v>
      </c>
      <c r="BD2620" s="9">
        <v>2684</v>
      </c>
      <c r="BE2620" s="9">
        <v>2559</v>
      </c>
      <c r="BF2620" s="9">
        <v>823.15345809999997</v>
      </c>
      <c r="BG2620" s="9"/>
      <c r="BH2620" s="9">
        <v>1240.9074970500001</v>
      </c>
      <c r="BI2620" s="9">
        <v>3193.1575878930898</v>
      </c>
      <c r="BJ2620" s="9"/>
      <c r="BK2620" s="9">
        <v>2377.9025422934001</v>
      </c>
      <c r="BL2620" s="9">
        <v>3374.9144937961601</v>
      </c>
      <c r="BM2620" s="9">
        <v>2044.1662316847301</v>
      </c>
      <c r="BN2620" s="9">
        <v>3323.1161468720602</v>
      </c>
      <c r="BO2620" s="9">
        <v>2503.7397901345098</v>
      </c>
      <c r="BP2620" s="9">
        <v>1771.1590322755401</v>
      </c>
      <c r="BQ2620" s="9"/>
      <c r="BR2620" s="9">
        <v>2732.1933878177301</v>
      </c>
      <c r="BS2620" s="9">
        <v>2140.33428891113</v>
      </c>
      <c r="BT2620" s="9">
        <v>1828.9934136337399</v>
      </c>
      <c r="BU2620" s="9"/>
      <c r="BV2620" s="9">
        <v>2995.25648363239</v>
      </c>
      <c r="BW2620" s="9"/>
      <c r="BX2620" s="9"/>
    </row>
    <row r="2621" spans="6:76" x14ac:dyDescent="0.2">
      <c r="F2621" s="14"/>
      <c r="AX2621" s="8" t="s">
        <v>5576</v>
      </c>
      <c r="AY2621" s="8" t="s">
        <v>5577</v>
      </c>
      <c r="AZ2621" s="8" t="s">
        <v>1623</v>
      </c>
      <c r="BA2621" s="9">
        <v>3339.9487396613199</v>
      </c>
      <c r="BB2621" s="9">
        <v>2504.7645361417999</v>
      </c>
      <c r="BC2621" s="9">
        <v>128.841136942866</v>
      </c>
      <c r="BD2621" s="9"/>
      <c r="BE2621" s="9">
        <v>3504</v>
      </c>
      <c r="BF2621" s="9">
        <v>469.85187619999999</v>
      </c>
      <c r="BG2621" s="9"/>
      <c r="BH2621" s="9">
        <v>64.200960577000004</v>
      </c>
      <c r="BI2621" s="9">
        <v>2793.0900234307901</v>
      </c>
      <c r="BJ2621" s="9"/>
      <c r="BK2621" s="9"/>
      <c r="BL2621" s="9">
        <v>2887.2277615858902</v>
      </c>
      <c r="BM2621" s="9"/>
      <c r="BN2621" s="9">
        <v>1293.42610494818</v>
      </c>
      <c r="BO2621" s="9"/>
      <c r="BP2621" s="9">
        <v>2504.7645361417999</v>
      </c>
      <c r="BQ2621" s="9"/>
      <c r="BR2621" s="9"/>
      <c r="BS2621" s="9">
        <v>2142.9773940682098</v>
      </c>
      <c r="BT2621" s="9"/>
      <c r="BU2621" s="9"/>
      <c r="BV2621" s="9"/>
      <c r="BW2621" s="9"/>
      <c r="BX2621" s="9">
        <v>14400</v>
      </c>
    </row>
    <row r="2622" spans="6:76" x14ac:dyDescent="0.2">
      <c r="F2622" s="14"/>
      <c r="AX2622" s="8" t="s">
        <v>5578</v>
      </c>
      <c r="AY2622" s="8" t="s">
        <v>5579</v>
      </c>
      <c r="AZ2622" s="8" t="s">
        <v>1623</v>
      </c>
      <c r="BA2622" s="9">
        <v>2562.6936097006901</v>
      </c>
      <c r="BB2622" s="9">
        <v>2506.3441861254701</v>
      </c>
      <c r="BC2622" s="9">
        <v>59.865366110506201</v>
      </c>
      <c r="BD2622" s="9"/>
      <c r="BE2622" s="9">
        <v>1874</v>
      </c>
      <c r="BF2622" s="9">
        <v>387.0660039</v>
      </c>
      <c r="BG2622" s="9">
        <v>1512.236752</v>
      </c>
      <c r="BH2622" s="9"/>
      <c r="BI2622" s="9">
        <v>4203.26976703119</v>
      </c>
      <c r="BJ2622" s="9">
        <v>1088.8939259062699</v>
      </c>
      <c r="BK2622" s="9">
        <v>934.30845265616801</v>
      </c>
      <c r="BL2622" s="9">
        <v>5230.1333870491599</v>
      </c>
      <c r="BM2622" s="9"/>
      <c r="BN2622" s="9">
        <v>2691.2698337148299</v>
      </c>
      <c r="BO2622" s="9">
        <v>3776.2174185619301</v>
      </c>
      <c r="BP2622" s="9"/>
      <c r="BQ2622" s="9"/>
      <c r="BR2622" s="9">
        <v>3221.4903573921101</v>
      </c>
      <c r="BS2622" s="9">
        <v>2321.4185385361102</v>
      </c>
      <c r="BT2622" s="9"/>
      <c r="BU2622" s="9"/>
      <c r="BV2622" s="9">
        <v>3298.2567004858602</v>
      </c>
      <c r="BW2622" s="9">
        <v>4555.1493985760699</v>
      </c>
      <c r="BX2622" s="9">
        <v>784</v>
      </c>
    </row>
    <row r="2623" spans="6:76" x14ac:dyDescent="0.2">
      <c r="F2623" s="14"/>
      <c r="AX2623" s="8" t="s">
        <v>809</v>
      </c>
      <c r="AY2623" s="8" t="s">
        <v>5580</v>
      </c>
      <c r="AZ2623" s="8" t="s">
        <v>1623</v>
      </c>
      <c r="BA2623" s="9">
        <v>4452.5589023271696</v>
      </c>
      <c r="BB2623" s="9">
        <v>2506.6111769499798</v>
      </c>
      <c r="BC2623" s="9">
        <v>110.064502144312</v>
      </c>
      <c r="BD2623" s="9"/>
      <c r="BE2623" s="9">
        <v>14313</v>
      </c>
      <c r="BF2623" s="9">
        <v>439.21767089999997</v>
      </c>
      <c r="BG2623" s="9"/>
      <c r="BH2623" s="9"/>
      <c r="BI2623" s="9">
        <v>2506.6111769499798</v>
      </c>
      <c r="BJ2623" s="9"/>
      <c r="BK2623" s="9">
        <v>985.58070346632405</v>
      </c>
      <c r="BL2623" s="9">
        <v>1332.26772906819</v>
      </c>
      <c r="BM2623" s="9">
        <v>4897.0911583511197</v>
      </c>
      <c r="BN2623" s="9">
        <v>6694.1438775546003</v>
      </c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</row>
    <row r="2624" spans="6:76" x14ac:dyDescent="0.2">
      <c r="F2624" s="14"/>
      <c r="AX2624" s="8" t="s">
        <v>342</v>
      </c>
      <c r="AY2624" s="8" t="s">
        <v>5581</v>
      </c>
      <c r="AZ2624" s="8" t="s">
        <v>1623</v>
      </c>
      <c r="BA2624" s="9">
        <v>3127.85259979174</v>
      </c>
      <c r="BB2624" s="9">
        <v>2507.03377305707</v>
      </c>
      <c r="BC2624" s="9">
        <v>98.029569571266705</v>
      </c>
      <c r="BD2624" s="9"/>
      <c r="BE2624" s="9">
        <v>1358</v>
      </c>
      <c r="BF2624" s="9">
        <v>1121.4716940000001</v>
      </c>
      <c r="BG2624" s="9"/>
      <c r="BH2624" s="9"/>
      <c r="BI2624" s="9">
        <v>2716.34907495589</v>
      </c>
      <c r="BJ2624" s="9">
        <v>11992.039730246801</v>
      </c>
      <c r="BK2624" s="9">
        <v>3177.4020529630802</v>
      </c>
      <c r="BL2624" s="9">
        <v>2777.4808995718299</v>
      </c>
      <c r="BM2624" s="9"/>
      <c r="BN2624" s="9">
        <v>2297.7184711582399</v>
      </c>
      <c r="BO2624" s="9"/>
      <c r="BP2624" s="9">
        <v>1167.6572131334799</v>
      </c>
      <c r="BQ2624" s="9"/>
      <c r="BR2624" s="9"/>
      <c r="BS2624" s="9">
        <v>1451.80104884415</v>
      </c>
      <c r="BT2624" s="9"/>
      <c r="BU2624" s="9"/>
      <c r="BV2624" s="9">
        <v>5159.4772469679301</v>
      </c>
      <c r="BW2624" s="9">
        <v>3578.8337656594299</v>
      </c>
      <c r="BX2624" s="9">
        <v>736</v>
      </c>
    </row>
    <row r="2625" spans="6:76" x14ac:dyDescent="0.2">
      <c r="F2625" s="14"/>
      <c r="AX2625" s="8" t="s">
        <v>5582</v>
      </c>
      <c r="AY2625" s="8" t="s">
        <v>5583</v>
      </c>
      <c r="AZ2625" s="8" t="s">
        <v>1623</v>
      </c>
      <c r="BA2625" s="9">
        <v>2762.4944898251401</v>
      </c>
      <c r="BB2625" s="9">
        <v>2507.59758356567</v>
      </c>
      <c r="BC2625" s="9">
        <v>49.105349814426603</v>
      </c>
      <c r="BD2625" s="9"/>
      <c r="BE2625" s="9">
        <v>4860</v>
      </c>
      <c r="BF2625" s="9">
        <v>681.71757479999997</v>
      </c>
      <c r="BG2625" s="9">
        <v>1603.255128</v>
      </c>
      <c r="BH2625" s="9">
        <v>497.53663323000001</v>
      </c>
      <c r="BI2625" s="9">
        <v>2150.71164263836</v>
      </c>
      <c r="BJ2625" s="9"/>
      <c r="BK2625" s="9"/>
      <c r="BL2625" s="9">
        <v>5285.4431706595597</v>
      </c>
      <c r="BM2625" s="9"/>
      <c r="BN2625" s="9">
        <v>2507.59758356567</v>
      </c>
      <c r="BO2625" s="9">
        <v>2383.5553865029501</v>
      </c>
      <c r="BP2625" s="9">
        <v>3409.0502570355602</v>
      </c>
      <c r="BQ2625" s="9">
        <v>4395.0040629997702</v>
      </c>
      <c r="BR2625" s="9">
        <v>2336.2753044360602</v>
      </c>
      <c r="BS2625" s="9">
        <v>2494.2802510152101</v>
      </c>
      <c r="BT2625" s="9"/>
      <c r="BU2625" s="9"/>
      <c r="BV2625" s="9">
        <v>2666.7939588863501</v>
      </c>
      <c r="BW2625" s="9">
        <v>3256.1963936075499</v>
      </c>
      <c r="BX2625" s="9">
        <v>2910</v>
      </c>
    </row>
    <row r="2626" spans="6:76" x14ac:dyDescent="0.2">
      <c r="F2626" s="14"/>
      <c r="AX2626" s="8" t="s">
        <v>638</v>
      </c>
      <c r="AY2626" s="8" t="s">
        <v>5584</v>
      </c>
      <c r="AZ2626" s="8" t="s">
        <v>1623</v>
      </c>
      <c r="BA2626" s="9">
        <v>1907.3012281982701</v>
      </c>
      <c r="BB2626" s="9">
        <v>2507.88107893703</v>
      </c>
      <c r="BC2626" s="9">
        <v>69.560713910624102</v>
      </c>
      <c r="BD2626" s="9">
        <v>407</v>
      </c>
      <c r="BE2626" s="9">
        <v>723</v>
      </c>
      <c r="BF2626" s="9">
        <v>306.43959719999998</v>
      </c>
      <c r="BG2626" s="9"/>
      <c r="BH2626" s="9"/>
      <c r="BI2626" s="9">
        <v>3143.1778160978902</v>
      </c>
      <c r="BJ2626" s="9"/>
      <c r="BK2626" s="9"/>
      <c r="BL2626" s="9">
        <v>3249.9556370713799</v>
      </c>
      <c r="BM2626" s="9"/>
      <c r="BN2626" s="9">
        <v>758.53625557453802</v>
      </c>
      <c r="BO2626" s="9">
        <v>2639.7206689036302</v>
      </c>
      <c r="BP2626" s="9"/>
      <c r="BQ2626" s="9"/>
      <c r="BR2626" s="9"/>
      <c r="BS2626" s="9">
        <v>2507.88107893703</v>
      </c>
      <c r="BT2626" s="9"/>
      <c r="BU2626" s="9"/>
      <c r="BV2626" s="9"/>
      <c r="BW2626" s="9"/>
      <c r="BX2626" s="9">
        <v>3430</v>
      </c>
    </row>
    <row r="2627" spans="6:76" x14ac:dyDescent="0.2">
      <c r="F2627" s="14"/>
      <c r="AX2627" s="8" t="s">
        <v>5585</v>
      </c>
      <c r="AY2627" s="8" t="s">
        <v>5586</v>
      </c>
      <c r="AZ2627" s="8" t="s">
        <v>1623</v>
      </c>
      <c r="BA2627" s="9">
        <v>2689.5902250897002</v>
      </c>
      <c r="BB2627" s="9">
        <v>2509.3004539231601</v>
      </c>
      <c r="BC2627" s="9">
        <v>71.412374377865405</v>
      </c>
      <c r="BD2627" s="9"/>
      <c r="BE2627" s="9">
        <v>5042</v>
      </c>
      <c r="BF2627" s="9">
        <v>1779.6896710000001</v>
      </c>
      <c r="BG2627" s="9"/>
      <c r="BH2627" s="9"/>
      <c r="BI2627" s="9">
        <v>113.550743042221</v>
      </c>
      <c r="BJ2627" s="9"/>
      <c r="BK2627" s="9"/>
      <c r="BL2627" s="9">
        <v>4003.41025748313</v>
      </c>
      <c r="BM2627" s="9"/>
      <c r="BN2627" s="9">
        <v>2509.3004539231601</v>
      </c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</row>
    <row r="2628" spans="6:76" x14ac:dyDescent="0.2">
      <c r="F2628" s="14"/>
      <c r="AX2628" s="8" t="s">
        <v>5587</v>
      </c>
      <c r="AY2628" s="8" t="s">
        <v>5588</v>
      </c>
      <c r="AZ2628" s="8" t="s">
        <v>1623</v>
      </c>
      <c r="BA2628" s="9">
        <v>3523.11934916889</v>
      </c>
      <c r="BB2628" s="9">
        <v>2510.7801221551299</v>
      </c>
      <c r="BC2628" s="9">
        <v>71.578384050427999</v>
      </c>
      <c r="BD2628" s="9"/>
      <c r="BE2628" s="9">
        <v>3906</v>
      </c>
      <c r="BF2628" s="9">
        <v>751.0002872</v>
      </c>
      <c r="BG2628" s="9"/>
      <c r="BH2628" s="9"/>
      <c r="BI2628" s="9">
        <v>4434.7462139546096</v>
      </c>
      <c r="BJ2628" s="9">
        <v>2275.88648521388</v>
      </c>
      <c r="BK2628" s="9">
        <v>3646.6440085152099</v>
      </c>
      <c r="BL2628" s="9">
        <v>3730.8444101097002</v>
      </c>
      <c r="BM2628" s="9">
        <v>4048.0596146689099</v>
      </c>
      <c r="BN2628" s="9">
        <v>2510.7801221551299</v>
      </c>
      <c r="BO2628" s="9">
        <v>2403.8044770475999</v>
      </c>
      <c r="BP2628" s="9">
        <v>2323.4820047363401</v>
      </c>
      <c r="BQ2628" s="9"/>
      <c r="BR2628" s="9"/>
      <c r="BS2628" s="9">
        <v>2139.0129629819799</v>
      </c>
      <c r="BT2628" s="9"/>
      <c r="BU2628" s="9"/>
      <c r="BV2628" s="9">
        <v>2430.2909526121398</v>
      </c>
      <c r="BW2628" s="9"/>
      <c r="BX2628" s="9">
        <v>11200</v>
      </c>
    </row>
    <row r="2629" spans="6:76" x14ac:dyDescent="0.2">
      <c r="F2629" s="14"/>
      <c r="AX2629" s="8" t="s">
        <v>629</v>
      </c>
      <c r="AY2629" s="8" t="s">
        <v>5589</v>
      </c>
      <c r="AZ2629" s="8" t="s">
        <v>1623</v>
      </c>
      <c r="BA2629" s="9">
        <v>2511</v>
      </c>
      <c r="BB2629" s="9">
        <v>2511</v>
      </c>
      <c r="BC2629" s="9"/>
      <c r="BD2629" s="9">
        <v>2511</v>
      </c>
      <c r="BE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</row>
    <row r="2630" spans="6:76" x14ac:dyDescent="0.2">
      <c r="F2630" s="14"/>
      <c r="AX2630" s="8" t="s">
        <v>5590</v>
      </c>
      <c r="AY2630" s="8" t="s">
        <v>5591</v>
      </c>
      <c r="AZ2630" s="8" t="s">
        <v>1623</v>
      </c>
      <c r="BA2630" s="9">
        <v>2800.4848446873202</v>
      </c>
      <c r="BB2630" s="9">
        <v>2511.5655811029201</v>
      </c>
      <c r="BC2630" s="9">
        <v>46.117147501424199</v>
      </c>
      <c r="BD2630" s="9"/>
      <c r="BE2630" s="9">
        <v>2190</v>
      </c>
      <c r="BF2630" s="9">
        <v>770.25115500000004</v>
      </c>
      <c r="BG2630" s="9"/>
      <c r="BH2630" s="9"/>
      <c r="BI2630" s="9">
        <v>1267.0521053733</v>
      </c>
      <c r="BJ2630" s="9">
        <v>4013.9866139774399</v>
      </c>
      <c r="BK2630" s="9"/>
      <c r="BL2630" s="9">
        <v>4481.3816767695198</v>
      </c>
      <c r="BM2630" s="9"/>
      <c r="BN2630" s="9">
        <v>2191.7476552014</v>
      </c>
      <c r="BO2630" s="9">
        <v>3242.71138235237</v>
      </c>
      <c r="BP2630" s="9">
        <v>2511.5655811029201</v>
      </c>
      <c r="BQ2630" s="9"/>
      <c r="BR2630" s="9">
        <v>2376.98934451268</v>
      </c>
      <c r="BS2630" s="9">
        <v>2789.64777727093</v>
      </c>
      <c r="BT2630" s="9"/>
      <c r="BU2630" s="9"/>
      <c r="BV2630" s="9"/>
      <c r="BW2630" s="9"/>
      <c r="BX2630" s="9">
        <v>4970</v>
      </c>
    </row>
    <row r="2631" spans="6:76" x14ac:dyDescent="0.2">
      <c r="F2631" s="14"/>
      <c r="AX2631" s="8" t="s">
        <v>286</v>
      </c>
      <c r="AY2631" s="8" t="s">
        <v>5592</v>
      </c>
      <c r="AZ2631" s="8" t="s">
        <v>1623</v>
      </c>
      <c r="BA2631" s="9">
        <v>3007.1308418797098</v>
      </c>
      <c r="BB2631" s="9">
        <v>2513.3553174837398</v>
      </c>
      <c r="BC2631" s="9">
        <v>62.836839376814901</v>
      </c>
      <c r="BD2631" s="9"/>
      <c r="BE2631" s="9">
        <v>4348</v>
      </c>
      <c r="BF2631" s="9">
        <v>801.96732629999997</v>
      </c>
      <c r="BG2631" s="9"/>
      <c r="BH2631" s="9"/>
      <c r="BI2631" s="9">
        <v>5792.0884880059602</v>
      </c>
      <c r="BJ2631" s="9"/>
      <c r="BK2631" s="9">
        <v>3890.8468060710602</v>
      </c>
      <c r="BL2631" s="9">
        <v>5930.4824823989102</v>
      </c>
      <c r="BM2631" s="9"/>
      <c r="BN2631" s="9">
        <v>2608.1454638866899</v>
      </c>
      <c r="BO2631" s="9"/>
      <c r="BP2631" s="9">
        <v>1855.0298080106099</v>
      </c>
      <c r="BQ2631" s="9"/>
      <c r="BR2631" s="9"/>
      <c r="BS2631" s="9">
        <v>1459.18287304308</v>
      </c>
      <c r="BT2631" s="9"/>
      <c r="BU2631" s="9"/>
      <c r="BV2631" s="9">
        <v>2418.5651710808002</v>
      </c>
      <c r="BW2631" s="9"/>
      <c r="BX2631" s="9">
        <v>967</v>
      </c>
    </row>
    <row r="2632" spans="6:76" x14ac:dyDescent="0.2">
      <c r="F2632" s="14"/>
      <c r="AX2632" s="8" t="s">
        <v>5593</v>
      </c>
      <c r="AY2632" s="8" t="s">
        <v>5594</v>
      </c>
      <c r="AZ2632" s="8" t="s">
        <v>1623</v>
      </c>
      <c r="BA2632" s="9">
        <v>2851.9871052107801</v>
      </c>
      <c r="BB2632" s="9">
        <v>2513.5094009486702</v>
      </c>
      <c r="BC2632" s="9">
        <v>66.236279404801294</v>
      </c>
      <c r="BD2632" s="9">
        <v>3843</v>
      </c>
      <c r="BE2632" s="9">
        <v>6890</v>
      </c>
      <c r="BF2632" s="9">
        <v>424.29827599999999</v>
      </c>
      <c r="BG2632" s="9">
        <v>1053.7869229999999</v>
      </c>
      <c r="BH2632" s="9"/>
      <c r="BI2632" s="9">
        <v>2998.6291125975499</v>
      </c>
      <c r="BJ2632" s="9"/>
      <c r="BK2632" s="9">
        <v>1081.04069670897</v>
      </c>
      <c r="BL2632" s="9">
        <v>3773.5151841399302</v>
      </c>
      <c r="BM2632" s="9">
        <v>2210.7822447260601</v>
      </c>
      <c r="BN2632" s="9">
        <v>5863.4326923456201</v>
      </c>
      <c r="BO2632" s="9">
        <v>2781.6768090730302</v>
      </c>
      <c r="BP2632" s="9">
        <v>2513.5094009486702</v>
      </c>
      <c r="BQ2632" s="9"/>
      <c r="BR2632" s="9"/>
      <c r="BS2632" s="9">
        <v>2402.1610282003198</v>
      </c>
      <c r="BT2632" s="9"/>
      <c r="BU2632" s="9"/>
      <c r="BV2632" s="9"/>
      <c r="BW2632" s="9"/>
      <c r="BX2632" s="9">
        <v>1240</v>
      </c>
    </row>
    <row r="2633" spans="6:76" x14ac:dyDescent="0.2">
      <c r="F2633" s="14"/>
      <c r="AX2633" s="8" t="s">
        <v>122</v>
      </c>
      <c r="AY2633" s="8" t="s">
        <v>5595</v>
      </c>
      <c r="AZ2633" s="8" t="s">
        <v>1623</v>
      </c>
      <c r="BA2633" s="9">
        <v>20332.061690229799</v>
      </c>
      <c r="BB2633" s="9">
        <v>2515.0599666165699</v>
      </c>
      <c r="BC2633" s="9">
        <v>221.74387228073499</v>
      </c>
      <c r="BD2633" s="9"/>
      <c r="BE2633" s="9">
        <v>716</v>
      </c>
      <c r="BF2633" s="9"/>
      <c r="BG2633" s="9"/>
      <c r="BH2633" s="9"/>
      <c r="BI2633" s="9">
        <v>1945.92145297245</v>
      </c>
      <c r="BJ2633" s="9"/>
      <c r="BK2633" s="9"/>
      <c r="BL2633" s="9">
        <v>780.14790730076902</v>
      </c>
      <c r="BM2633" s="9"/>
      <c r="BN2633" s="9"/>
      <c r="BO2633" s="9">
        <v>3084.1984802606898</v>
      </c>
      <c r="BP2633" s="9">
        <v>3129.6746679870498</v>
      </c>
      <c r="BQ2633" s="9"/>
      <c r="BR2633" s="9"/>
      <c r="BS2633" s="9">
        <v>112336.427632858</v>
      </c>
      <c r="BT2633" s="9"/>
      <c r="BU2633" s="9"/>
      <c r="BV2633" s="9"/>
      <c r="BW2633" s="9"/>
      <c r="BX2633" s="9"/>
    </row>
    <row r="2634" spans="6:76" x14ac:dyDescent="0.2">
      <c r="F2634" s="14"/>
      <c r="AX2634" s="8" t="s">
        <v>5596</v>
      </c>
      <c r="AY2634" s="8" t="s">
        <v>5597</v>
      </c>
      <c r="AZ2634" s="8" t="s">
        <v>1623</v>
      </c>
      <c r="BA2634" s="9">
        <v>2195.3033820635301</v>
      </c>
      <c r="BB2634" s="9">
        <v>2515.65875149453</v>
      </c>
      <c r="BC2634" s="9">
        <v>75.061035469384706</v>
      </c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>
        <v>1618.2288925278899</v>
      </c>
      <c r="BQ2634" s="9"/>
      <c r="BR2634" s="9">
        <v>3624.89602526504</v>
      </c>
      <c r="BS2634" s="9"/>
      <c r="BT2634" s="9"/>
      <c r="BU2634" s="9"/>
      <c r="BV2634" s="9"/>
      <c r="BW2634" s="9">
        <v>3413.08861046117</v>
      </c>
      <c r="BX2634" s="9">
        <v>125</v>
      </c>
    </row>
    <row r="2635" spans="6:76" x14ac:dyDescent="0.2">
      <c r="F2635" s="14"/>
      <c r="AX2635" s="8" t="s">
        <v>5598</v>
      </c>
      <c r="AY2635" s="8" t="s">
        <v>5599</v>
      </c>
      <c r="AZ2635" s="8" t="s">
        <v>1623</v>
      </c>
      <c r="BA2635" s="9">
        <v>2773.5371648325299</v>
      </c>
      <c r="BB2635" s="9">
        <v>2517.4594216487599</v>
      </c>
      <c r="BC2635" s="9">
        <v>58.648961205079701</v>
      </c>
      <c r="BD2635" s="9"/>
      <c r="BE2635" s="9">
        <v>5541</v>
      </c>
      <c r="BF2635" s="9">
        <v>2449.4493339999999</v>
      </c>
      <c r="BG2635" s="9">
        <v>1051.326382</v>
      </c>
      <c r="BH2635" s="9">
        <v>716.22088694000001</v>
      </c>
      <c r="BI2635" s="9">
        <v>5058.4271210793704</v>
      </c>
      <c r="BJ2635" s="9">
        <v>1002.33637862254</v>
      </c>
      <c r="BK2635" s="9">
        <v>4428.2672066735504</v>
      </c>
      <c r="BL2635" s="9">
        <v>4032.50622303929</v>
      </c>
      <c r="BM2635" s="9"/>
      <c r="BN2635" s="9">
        <v>3432.9117737491702</v>
      </c>
      <c r="BO2635" s="9"/>
      <c r="BP2635" s="9">
        <v>1413.18451352999</v>
      </c>
      <c r="BQ2635" s="9"/>
      <c r="BR2635" s="9"/>
      <c r="BS2635" s="9">
        <v>2952.8939015402798</v>
      </c>
      <c r="BT2635" s="9">
        <v>2517.4594216487599</v>
      </c>
      <c r="BU2635" s="9"/>
      <c r="BV2635" s="9"/>
      <c r="BW2635" s="9"/>
      <c r="BX2635" s="9">
        <v>1460</v>
      </c>
    </row>
    <row r="2636" spans="6:76" x14ac:dyDescent="0.2">
      <c r="F2636" s="14"/>
      <c r="AX2636" s="8" t="s">
        <v>447</v>
      </c>
      <c r="AY2636" s="8" t="s">
        <v>5600</v>
      </c>
      <c r="AZ2636" s="8" t="s">
        <v>1623</v>
      </c>
      <c r="BA2636" s="9">
        <v>2626.9253560819402</v>
      </c>
      <c r="BB2636" s="9">
        <v>2518.2293356056398</v>
      </c>
      <c r="BC2636" s="9">
        <v>46.350330258429899</v>
      </c>
      <c r="BD2636" s="9"/>
      <c r="BE2636" s="9">
        <v>3153</v>
      </c>
      <c r="BF2636" s="9">
        <v>601.72923779999996</v>
      </c>
      <c r="BG2636" s="9"/>
      <c r="BH2636" s="9">
        <v>618.72387759000003</v>
      </c>
      <c r="BI2636" s="9">
        <v>3896.33808925831</v>
      </c>
      <c r="BJ2636" s="9"/>
      <c r="BK2636" s="9">
        <v>2518.2293356056398</v>
      </c>
      <c r="BL2636" s="9">
        <v>4308.9526434745503</v>
      </c>
      <c r="BM2636" s="9"/>
      <c r="BN2636" s="9">
        <v>1936.7603299944899</v>
      </c>
      <c r="BO2636" s="9">
        <v>2179.1776912699902</v>
      </c>
      <c r="BP2636" s="9"/>
      <c r="BQ2636" s="9"/>
      <c r="BR2636" s="9">
        <v>4012.84559727536</v>
      </c>
      <c r="BS2636" s="9">
        <v>2243.8587439961798</v>
      </c>
      <c r="BT2636" s="9">
        <v>1750.13425665406</v>
      </c>
      <c r="BU2636" s="9"/>
      <c r="BV2636" s="9"/>
      <c r="BW2636" s="9">
        <v>3530.2798261466701</v>
      </c>
      <c r="BX2636" s="9">
        <v>3400</v>
      </c>
    </row>
    <row r="2637" spans="6:76" x14ac:dyDescent="0.2">
      <c r="F2637" s="14"/>
      <c r="AX2637" s="8" t="s">
        <v>486</v>
      </c>
      <c r="AY2637" s="8" t="s">
        <v>486</v>
      </c>
      <c r="AZ2637" s="8" t="s">
        <v>1640</v>
      </c>
      <c r="BA2637" s="9">
        <v>2483.4565948414402</v>
      </c>
      <c r="BB2637" s="9">
        <v>2518.8959862341198</v>
      </c>
      <c r="BC2637" s="9">
        <v>54.7692600869714</v>
      </c>
      <c r="BD2637" s="9"/>
      <c r="BE2637" s="9">
        <v>1618</v>
      </c>
      <c r="BF2637" s="9">
        <v>216.9923039</v>
      </c>
      <c r="BG2637" s="9"/>
      <c r="BH2637" s="9"/>
      <c r="BI2637" s="9">
        <v>3112.73085438527</v>
      </c>
      <c r="BJ2637" s="9">
        <v>4140.5041357118998</v>
      </c>
      <c r="BK2637" s="9">
        <v>1954.91869474954</v>
      </c>
      <c r="BL2637" s="9">
        <v>2518.8959862341198</v>
      </c>
      <c r="BM2637" s="9"/>
      <c r="BN2637" s="9">
        <v>3822.15418890927</v>
      </c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</row>
    <row r="2638" spans="6:76" x14ac:dyDescent="0.2">
      <c r="F2638" s="14"/>
      <c r="AX2638" s="8" t="s">
        <v>5601</v>
      </c>
      <c r="AY2638" s="8" t="s">
        <v>5602</v>
      </c>
      <c r="AZ2638" s="8" t="s">
        <v>1623</v>
      </c>
      <c r="BA2638" s="9">
        <v>2178.4094564342499</v>
      </c>
      <c r="BB2638" s="9">
        <v>2519.4392826724702</v>
      </c>
      <c r="BC2638" s="9">
        <v>52.242278138187203</v>
      </c>
      <c r="BD2638" s="9"/>
      <c r="BE2638" s="9">
        <v>4309</v>
      </c>
      <c r="BF2638" s="9">
        <v>417.48813050000001</v>
      </c>
      <c r="BG2638" s="9">
        <v>999.86301019999996</v>
      </c>
      <c r="BH2638" s="9">
        <v>390.77015562000003</v>
      </c>
      <c r="BI2638" s="9">
        <v>3072.4451361995202</v>
      </c>
      <c r="BJ2638" s="9"/>
      <c r="BK2638" s="9"/>
      <c r="BL2638" s="9">
        <v>2519.4392826724702</v>
      </c>
      <c r="BM2638" s="9"/>
      <c r="BN2638" s="9">
        <v>2573.0626547299498</v>
      </c>
      <c r="BO2638" s="9">
        <v>2588.0574573178601</v>
      </c>
      <c r="BP2638" s="9">
        <v>2331.1413584135598</v>
      </c>
      <c r="BQ2638" s="9"/>
      <c r="BR2638" s="9">
        <v>2572.3210251907499</v>
      </c>
      <c r="BS2638" s="9">
        <v>3100.8371489105998</v>
      </c>
      <c r="BT2638" s="9"/>
      <c r="BU2638" s="9"/>
      <c r="BV2638" s="9">
        <v>2284.8975738905301</v>
      </c>
      <c r="BW2638" s="9"/>
      <c r="BX2638" s="9">
        <v>1160</v>
      </c>
    </row>
    <row r="2639" spans="6:76" x14ac:dyDescent="0.2">
      <c r="F2639" s="14"/>
      <c r="AX2639" s="8" t="s">
        <v>1132</v>
      </c>
      <c r="AY2639" s="8" t="s">
        <v>1132</v>
      </c>
      <c r="AZ2639" s="8" t="s">
        <v>1640</v>
      </c>
      <c r="BA2639" s="9">
        <v>2577.94246297784</v>
      </c>
      <c r="BB2639" s="9">
        <v>2521.4445063154999</v>
      </c>
      <c r="BC2639" s="9">
        <v>54.979086287154303</v>
      </c>
      <c r="BD2639" s="9"/>
      <c r="BE2639" s="9">
        <v>4011</v>
      </c>
      <c r="BF2639" s="9">
        <v>629.38070259999995</v>
      </c>
      <c r="BG2639" s="9"/>
      <c r="BH2639" s="9">
        <v>965.72136232000003</v>
      </c>
      <c r="BI2639" s="9">
        <v>3325.7430861123298</v>
      </c>
      <c r="BJ2639" s="9"/>
      <c r="BK2639" s="9">
        <v>2899.7441948067399</v>
      </c>
      <c r="BL2639" s="9">
        <v>2143.1448178242499</v>
      </c>
      <c r="BM2639" s="9">
        <v>4088.6646528614901</v>
      </c>
      <c r="BN2639" s="9">
        <v>4605.0225920031999</v>
      </c>
      <c r="BO2639" s="9"/>
      <c r="BP2639" s="9">
        <v>1171.0032212503399</v>
      </c>
      <c r="BQ2639" s="9"/>
      <c r="BR2639" s="9"/>
      <c r="BS2639" s="9"/>
      <c r="BT2639" s="9"/>
      <c r="BU2639" s="9"/>
      <c r="BV2639" s="9"/>
      <c r="BW2639" s="9"/>
      <c r="BX2639" s="9">
        <v>1940</v>
      </c>
    </row>
    <row r="2640" spans="6:76" x14ac:dyDescent="0.2">
      <c r="F2640" s="14"/>
      <c r="AX2640" s="8" t="s">
        <v>5603</v>
      </c>
      <c r="AY2640" s="8" t="s">
        <v>5604</v>
      </c>
      <c r="AZ2640" s="8" t="s">
        <v>1623</v>
      </c>
      <c r="BA2640" s="9">
        <v>3159.6607291935602</v>
      </c>
      <c r="BB2640" s="9">
        <v>2521.5554426803801</v>
      </c>
      <c r="BC2640" s="9">
        <v>68.404707787495298</v>
      </c>
      <c r="BD2640" s="9"/>
      <c r="BE2640" s="9">
        <v>1972</v>
      </c>
      <c r="BF2640" s="9">
        <v>351.62595429999999</v>
      </c>
      <c r="BG2640" s="9"/>
      <c r="BH2640" s="9"/>
      <c r="BI2640" s="9">
        <v>3291.4602486377698</v>
      </c>
      <c r="BJ2640" s="9">
        <v>4152.88098432884</v>
      </c>
      <c r="BK2640" s="9">
        <v>5961.6906178324398</v>
      </c>
      <c r="BL2640" s="9">
        <v>7564.1581777101901</v>
      </c>
      <c r="BM2640" s="9"/>
      <c r="BN2640" s="9">
        <v>4196.3772183635001</v>
      </c>
      <c r="BO2640" s="9">
        <v>2521.5554426803801</v>
      </c>
      <c r="BP2640" s="9">
        <v>1917.5048748183001</v>
      </c>
      <c r="BQ2640" s="9"/>
      <c r="BR2640" s="9"/>
      <c r="BS2640" s="9">
        <v>1557.01450245772</v>
      </c>
      <c r="BT2640" s="9"/>
      <c r="BU2640" s="9"/>
      <c r="BV2640" s="9"/>
      <c r="BW2640" s="9"/>
      <c r="BX2640" s="9">
        <v>1270</v>
      </c>
    </row>
    <row r="2641" spans="6:76" x14ac:dyDescent="0.2">
      <c r="F2641" s="14"/>
      <c r="AX2641" s="8" t="s">
        <v>768</v>
      </c>
      <c r="AY2641" s="8" t="s">
        <v>5605</v>
      </c>
      <c r="AZ2641" s="8" t="s">
        <v>1623</v>
      </c>
      <c r="BA2641" s="9">
        <v>2618.38826246689</v>
      </c>
      <c r="BB2641" s="9">
        <v>2521.8125220809402</v>
      </c>
      <c r="BC2641" s="9">
        <v>45.291979357735499</v>
      </c>
      <c r="BD2641" s="9"/>
      <c r="BE2641" s="9">
        <v>3804</v>
      </c>
      <c r="BF2641" s="9">
        <v>833.44013740000003</v>
      </c>
      <c r="BG2641" s="9"/>
      <c r="BH2641" s="9">
        <v>2167.4874675999999</v>
      </c>
      <c r="BI2641" s="9">
        <v>5015.6652134983597</v>
      </c>
      <c r="BJ2641" s="9">
        <v>4116.7368802700003</v>
      </c>
      <c r="BK2641" s="9">
        <v>1923.8622785391899</v>
      </c>
      <c r="BL2641" s="9">
        <v>2695.25060974083</v>
      </c>
      <c r="BM2641" s="9"/>
      <c r="BN2641" s="9">
        <v>2426.6985922297999</v>
      </c>
      <c r="BO2641" s="9">
        <v>3055.04834313526</v>
      </c>
      <c r="BP2641" s="9"/>
      <c r="BQ2641" s="9"/>
      <c r="BR2641" s="9">
        <v>2616.92645193207</v>
      </c>
      <c r="BS2641" s="9">
        <v>2050.8315000003499</v>
      </c>
      <c r="BT2641" s="9"/>
      <c r="BU2641" s="9"/>
      <c r="BV2641" s="9">
        <v>2387.57368687809</v>
      </c>
      <c r="BW2641" s="9">
        <v>3007.9145133124998</v>
      </c>
      <c r="BX2641" s="9">
        <v>556</v>
      </c>
    </row>
    <row r="2642" spans="6:76" x14ac:dyDescent="0.2">
      <c r="F2642" s="14"/>
      <c r="AX2642" s="8" t="s">
        <v>5606</v>
      </c>
      <c r="AY2642" s="8" t="s">
        <v>5607</v>
      </c>
      <c r="AZ2642" s="8" t="s">
        <v>1623</v>
      </c>
      <c r="BA2642" s="9">
        <v>2731.1153316014002</v>
      </c>
      <c r="BB2642" s="9">
        <v>2521.9815348597699</v>
      </c>
      <c r="BC2642" s="9">
        <v>52.287281230810699</v>
      </c>
      <c r="BD2642" s="9"/>
      <c r="BE2642" s="9">
        <v>5085</v>
      </c>
      <c r="BF2642" s="9">
        <v>153.80857990000001</v>
      </c>
      <c r="BG2642" s="9"/>
      <c r="BH2642" s="9">
        <v>1910.0487132999999</v>
      </c>
      <c r="BI2642" s="9">
        <v>1507.4663996785</v>
      </c>
      <c r="BJ2642" s="9"/>
      <c r="BK2642" s="9"/>
      <c r="BL2642" s="9">
        <v>2161.3572226463598</v>
      </c>
      <c r="BM2642" s="9"/>
      <c r="BN2642" s="9">
        <v>1260.77641096193</v>
      </c>
      <c r="BO2642" s="9">
        <v>3219.7930788469498</v>
      </c>
      <c r="BP2642" s="9">
        <v>4885.9277823018101</v>
      </c>
      <c r="BQ2642" s="9"/>
      <c r="BR2642" s="9">
        <v>3822.1570199952098</v>
      </c>
      <c r="BS2642" s="9">
        <v>3137.67607630152</v>
      </c>
      <c r="BT2642" s="9"/>
      <c r="BU2642" s="9"/>
      <c r="BV2642" s="9">
        <v>2521.9815348597699</v>
      </c>
      <c r="BW2642" s="9">
        <v>3718.5064920261798</v>
      </c>
      <c r="BX2642" s="9">
        <v>2120</v>
      </c>
    </row>
    <row r="2643" spans="6:76" x14ac:dyDescent="0.2">
      <c r="F2643" s="14"/>
      <c r="AX2643" s="8" t="s">
        <v>5608</v>
      </c>
      <c r="AY2643" s="8" t="s">
        <v>5609</v>
      </c>
      <c r="AZ2643" s="8" t="s">
        <v>1623</v>
      </c>
      <c r="BA2643" s="9">
        <v>2715.3467230108899</v>
      </c>
      <c r="BB2643" s="9">
        <v>2523.4304452761298</v>
      </c>
      <c r="BC2643" s="9">
        <v>77.963982415778304</v>
      </c>
      <c r="BD2643" s="9"/>
      <c r="BE2643" s="9">
        <v>5803</v>
      </c>
      <c r="BF2643" s="9">
        <v>178.74571420000001</v>
      </c>
      <c r="BG2643" s="9"/>
      <c r="BH2643" s="9"/>
      <c r="BI2643" s="9">
        <v>361.39651151105602</v>
      </c>
      <c r="BJ2643" s="9"/>
      <c r="BK2643" s="9"/>
      <c r="BL2643" s="9">
        <v>1168.41043142538</v>
      </c>
      <c r="BM2643" s="9"/>
      <c r="BN2643" s="9">
        <v>4294.3602363984301</v>
      </c>
      <c r="BO2643" s="9"/>
      <c r="BP2643" s="9">
        <v>2884.0409873594499</v>
      </c>
      <c r="BQ2643" s="9"/>
      <c r="BR2643" s="9"/>
      <c r="BS2643" s="9">
        <v>2162.8199031928002</v>
      </c>
      <c r="BT2643" s="9"/>
      <c r="BU2643" s="9"/>
      <c r="BV2643" s="9"/>
      <c r="BW2643" s="9"/>
      <c r="BX2643" s="9">
        <v>4870</v>
      </c>
    </row>
    <row r="2644" spans="6:76" x14ac:dyDescent="0.2">
      <c r="F2644" s="14"/>
      <c r="AX2644" s="8" t="s">
        <v>5610</v>
      </c>
      <c r="AY2644" s="8" t="s">
        <v>5611</v>
      </c>
      <c r="AZ2644" s="8" t="s">
        <v>1623</v>
      </c>
      <c r="BA2644" s="9">
        <v>2840.8537136516502</v>
      </c>
      <c r="BB2644" s="9">
        <v>2523.5894539781202</v>
      </c>
      <c r="BC2644" s="9">
        <v>56.950489264300799</v>
      </c>
      <c r="BD2644" s="9">
        <v>6641</v>
      </c>
      <c r="BE2644" s="9">
        <v>2724</v>
      </c>
      <c r="BF2644" s="9">
        <v>5100.0079230000001</v>
      </c>
      <c r="BG2644" s="9"/>
      <c r="BH2644" s="9"/>
      <c r="BI2644" s="9">
        <v>1476.6052140585</v>
      </c>
      <c r="BJ2644" s="9"/>
      <c r="BK2644" s="9">
        <v>2896.24129999668</v>
      </c>
      <c r="BL2644" s="9">
        <v>2529.3205619650698</v>
      </c>
      <c r="BM2644" s="9"/>
      <c r="BN2644" s="9">
        <v>2523.5894539781202</v>
      </c>
      <c r="BO2644" s="9"/>
      <c r="BP2644" s="9">
        <v>1567.5680930307101</v>
      </c>
      <c r="BQ2644" s="9"/>
      <c r="BR2644" s="9"/>
      <c r="BS2644" s="9">
        <v>1608.24508380167</v>
      </c>
      <c r="BT2644" s="9"/>
      <c r="BU2644" s="9"/>
      <c r="BV2644" s="9">
        <v>2472.8132203374398</v>
      </c>
      <c r="BW2644" s="9"/>
      <c r="BX2644" s="9">
        <v>1710</v>
      </c>
    </row>
    <row r="2645" spans="6:76" x14ac:dyDescent="0.2">
      <c r="F2645" s="14"/>
      <c r="AX2645" s="8" t="s">
        <v>5612</v>
      </c>
      <c r="AY2645" s="8" t="s">
        <v>5613</v>
      </c>
      <c r="AZ2645" s="8" t="s">
        <v>1623</v>
      </c>
      <c r="BA2645" s="9">
        <v>2235.5151417364</v>
      </c>
      <c r="BB2645" s="9">
        <v>2523.6199455014198</v>
      </c>
      <c r="BC2645" s="9">
        <v>45.440362419256303</v>
      </c>
      <c r="BD2645" s="9">
        <v>1291</v>
      </c>
      <c r="BE2645" s="9">
        <v>2641</v>
      </c>
      <c r="BF2645" s="9">
        <v>843.39775199999997</v>
      </c>
      <c r="BG2645" s="9"/>
      <c r="BH2645" s="9">
        <v>817.87239858999999</v>
      </c>
      <c r="BI2645" s="9">
        <v>2497.2398910028501</v>
      </c>
      <c r="BJ2645" s="9"/>
      <c r="BK2645" s="9">
        <v>3532.8522856012701</v>
      </c>
      <c r="BL2645" s="9">
        <v>3772.7941553800401</v>
      </c>
      <c r="BM2645" s="9"/>
      <c r="BN2645" s="9">
        <v>3239.1368453465502</v>
      </c>
      <c r="BO2645" s="9"/>
      <c r="BP2645" s="9">
        <v>1556.9431224930699</v>
      </c>
      <c r="BQ2645" s="9"/>
      <c r="BR2645" s="9"/>
      <c r="BS2645" s="9">
        <v>1498.6690079571599</v>
      </c>
      <c r="BT2645" s="9">
        <v>2585.2762424658399</v>
      </c>
      <c r="BU2645" s="9"/>
      <c r="BV2645" s="9"/>
      <c r="BW2645" s="9"/>
      <c r="BX2645" s="9">
        <v>2550</v>
      </c>
    </row>
    <row r="2646" spans="6:76" x14ac:dyDescent="0.2">
      <c r="F2646" s="14"/>
      <c r="AX2646" s="8" t="s">
        <v>556</v>
      </c>
      <c r="AY2646" s="8" t="s">
        <v>5614</v>
      </c>
      <c r="AZ2646" s="8" t="s">
        <v>1623</v>
      </c>
      <c r="BA2646" s="9">
        <v>2300.7257795568098</v>
      </c>
      <c r="BB2646" s="9">
        <v>2523.7895809292399</v>
      </c>
      <c r="BC2646" s="9">
        <v>57.438072026165699</v>
      </c>
      <c r="BD2646" s="9"/>
      <c r="BE2646" s="9">
        <v>1629</v>
      </c>
      <c r="BF2646" s="9">
        <v>846.7004369</v>
      </c>
      <c r="BG2646" s="9"/>
      <c r="BH2646" s="9">
        <v>131.46411798</v>
      </c>
      <c r="BI2646" s="9">
        <v>5334.9263737229003</v>
      </c>
      <c r="BJ2646" s="9">
        <v>2849.83706847245</v>
      </c>
      <c r="BK2646" s="9">
        <v>2569.91412777601</v>
      </c>
      <c r="BL2646" s="9">
        <v>3916.7079235666802</v>
      </c>
      <c r="BM2646" s="9"/>
      <c r="BN2646" s="9">
        <v>1617.28790750434</v>
      </c>
      <c r="BO2646" s="9">
        <v>2523.7895809292399</v>
      </c>
      <c r="BP2646" s="9">
        <v>2635.57782890206</v>
      </c>
      <c r="BQ2646" s="9"/>
      <c r="BR2646" s="9"/>
      <c r="BS2646" s="9">
        <v>2524.2201220869601</v>
      </c>
      <c r="BT2646" s="9">
        <v>1610.00964639781</v>
      </c>
      <c r="BU2646" s="9"/>
      <c r="BV2646" s="9"/>
      <c r="BW2646" s="9"/>
      <c r="BX2646" s="9">
        <v>1720</v>
      </c>
    </row>
    <row r="2647" spans="6:76" x14ac:dyDescent="0.2">
      <c r="F2647" s="14"/>
      <c r="AX2647" s="8" t="s">
        <v>5615</v>
      </c>
      <c r="AY2647" s="8" t="s">
        <v>5616</v>
      </c>
      <c r="AZ2647" s="8" t="s">
        <v>1623</v>
      </c>
      <c r="BA2647" s="9">
        <v>2784.5140259862801</v>
      </c>
      <c r="BB2647" s="9">
        <v>2524.6410386135299</v>
      </c>
      <c r="BC2647" s="9">
        <v>50.748287056452597</v>
      </c>
      <c r="BD2647" s="9"/>
      <c r="BE2647" s="9">
        <v>3412</v>
      </c>
      <c r="BF2647" s="9">
        <v>382.79310099999998</v>
      </c>
      <c r="BG2647" s="9"/>
      <c r="BH2647" s="9"/>
      <c r="BI2647" s="9">
        <v>2511.5238753069302</v>
      </c>
      <c r="BJ2647" s="9"/>
      <c r="BK2647" s="9"/>
      <c r="BL2647" s="9">
        <v>3183.13552662245</v>
      </c>
      <c r="BM2647" s="9">
        <v>5868.2542252585999</v>
      </c>
      <c r="BN2647" s="9">
        <v>1135.3347819215101</v>
      </c>
      <c r="BO2647" s="9">
        <v>2537.75820192014</v>
      </c>
      <c r="BP2647" s="9">
        <v>2381.0471255992702</v>
      </c>
      <c r="BQ2647" s="9">
        <v>3703.9940503811199</v>
      </c>
      <c r="BR2647" s="9">
        <v>4132.9293055768203</v>
      </c>
      <c r="BS2647" s="9">
        <v>2119.8707554518701</v>
      </c>
      <c r="BT2647" s="9">
        <v>2316.2550868100402</v>
      </c>
      <c r="BU2647" s="9"/>
      <c r="BV2647" s="9">
        <v>4018.3003279592199</v>
      </c>
      <c r="BW2647" s="9"/>
      <c r="BX2647" s="9">
        <v>1280</v>
      </c>
    </row>
    <row r="2648" spans="6:76" x14ac:dyDescent="0.2">
      <c r="F2648" s="14"/>
      <c r="AX2648" s="8" t="s">
        <v>1288</v>
      </c>
      <c r="AY2648" s="8" t="s">
        <v>1288</v>
      </c>
      <c r="AZ2648" s="8" t="s">
        <v>1623</v>
      </c>
      <c r="BA2648" s="9">
        <v>2884.28420471249</v>
      </c>
      <c r="BB2648" s="9">
        <v>2524.9018622122899</v>
      </c>
      <c r="BC2648" s="9">
        <v>40.555062927865201</v>
      </c>
      <c r="BD2648" s="9"/>
      <c r="BE2648" s="9">
        <v>5761</v>
      </c>
      <c r="BF2648" s="9">
        <v>1862.168711</v>
      </c>
      <c r="BG2648" s="9"/>
      <c r="BH2648" s="9"/>
      <c r="BI2648" s="9">
        <v>2619.8037244245702</v>
      </c>
      <c r="BJ2648" s="9"/>
      <c r="BK2648" s="9"/>
      <c r="BL2648" s="9">
        <v>3736.3503678051802</v>
      </c>
      <c r="BM2648" s="9"/>
      <c r="BN2648" s="9"/>
      <c r="BO2648" s="9"/>
      <c r="BP2648" s="9">
        <v>2657.1786222338101</v>
      </c>
      <c r="BQ2648" s="9"/>
      <c r="BR2648" s="9">
        <v>2366.11315982219</v>
      </c>
      <c r="BS2648" s="9">
        <v>1963.3469975468099</v>
      </c>
      <c r="BT2648" s="9">
        <v>2102.2425574783601</v>
      </c>
      <c r="BU2648" s="9"/>
      <c r="BV2648" s="9"/>
      <c r="BW2648" s="9">
        <v>3344.6379068139399</v>
      </c>
      <c r="BX2648" s="9">
        <v>2430</v>
      </c>
    </row>
    <row r="2649" spans="6:76" x14ac:dyDescent="0.2">
      <c r="F2649" s="14"/>
      <c r="AX2649" s="8" t="s">
        <v>5617</v>
      </c>
      <c r="AY2649" s="8" t="s">
        <v>5618</v>
      </c>
      <c r="AZ2649" s="8" t="s">
        <v>1623</v>
      </c>
      <c r="BA2649" s="9">
        <v>2157.12594319458</v>
      </c>
      <c r="BB2649" s="9">
        <v>2525.3768912838</v>
      </c>
      <c r="BC2649" s="9">
        <v>57.430833767603801</v>
      </c>
      <c r="BD2649" s="9"/>
      <c r="BE2649" s="9">
        <v>1733</v>
      </c>
      <c r="BF2649" s="9">
        <v>149.3147878</v>
      </c>
      <c r="BG2649" s="9"/>
      <c r="BH2649" s="9"/>
      <c r="BI2649" s="9">
        <v>1167.9486584752899</v>
      </c>
      <c r="BJ2649" s="9"/>
      <c r="BK2649" s="9"/>
      <c r="BL2649" s="9">
        <v>1034.2288726962299</v>
      </c>
      <c r="BM2649" s="9"/>
      <c r="BN2649" s="9">
        <v>360.48572115006101</v>
      </c>
      <c r="BO2649" s="9">
        <v>3085.2027051465998</v>
      </c>
      <c r="BP2649" s="9">
        <v>2540.7537825676</v>
      </c>
      <c r="BQ2649" s="9">
        <v>3727.07356747935</v>
      </c>
      <c r="BR2649" s="9">
        <v>3218.5300319173898</v>
      </c>
      <c r="BS2649" s="9">
        <v>2738.3843592052099</v>
      </c>
      <c r="BT2649" s="9"/>
      <c r="BU2649" s="9"/>
      <c r="BV2649" s="9"/>
      <c r="BW2649" s="9">
        <v>3620.5888318971802</v>
      </c>
      <c r="BX2649" s="9">
        <v>2510</v>
      </c>
    </row>
    <row r="2650" spans="6:76" x14ac:dyDescent="0.2">
      <c r="F2650" s="14"/>
      <c r="AX2650" s="8" t="s">
        <v>380</v>
      </c>
      <c r="AY2650" s="8" t="s">
        <v>5619</v>
      </c>
      <c r="AZ2650" s="8" t="s">
        <v>1623</v>
      </c>
      <c r="BA2650" s="9">
        <v>3219.6458583080698</v>
      </c>
      <c r="BB2650" s="9">
        <v>2526</v>
      </c>
      <c r="BC2650" s="9">
        <v>73.084323941121497</v>
      </c>
      <c r="BD2650" s="9">
        <v>4113</v>
      </c>
      <c r="BE2650" s="9">
        <v>2526</v>
      </c>
      <c r="BF2650" s="9">
        <v>398.53360259999999</v>
      </c>
      <c r="BG2650" s="9">
        <v>316.19876090000002</v>
      </c>
      <c r="BH2650" s="9"/>
      <c r="BI2650" s="9">
        <v>5915.7366555542403</v>
      </c>
      <c r="BJ2650" s="9">
        <v>9253.3686534477292</v>
      </c>
      <c r="BK2650" s="9">
        <v>2206.3013921103202</v>
      </c>
      <c r="BL2650" s="9">
        <v>4881.1199955631801</v>
      </c>
      <c r="BM2650" s="9">
        <v>2775.67823422317</v>
      </c>
      <c r="BN2650" s="9">
        <v>2551.1400904372099</v>
      </c>
      <c r="BO2650" s="9">
        <v>2405.1801331195902</v>
      </c>
      <c r="BP2650" s="9"/>
      <c r="BQ2650" s="9"/>
      <c r="BR2650" s="9">
        <v>2475.4949819027702</v>
      </c>
      <c r="BS2650" s="9">
        <v>2094.1782199516101</v>
      </c>
      <c r="BT2650" s="9"/>
      <c r="BU2650" s="9"/>
      <c r="BV2650" s="9">
        <v>5342.75715481118</v>
      </c>
      <c r="BW2650" s="9"/>
      <c r="BX2650" s="9">
        <v>1040</v>
      </c>
    </row>
    <row r="2651" spans="6:76" x14ac:dyDescent="0.2">
      <c r="F2651" s="14"/>
      <c r="AX2651" s="8" t="s">
        <v>5620</v>
      </c>
      <c r="AY2651" s="8" t="s">
        <v>5621</v>
      </c>
      <c r="AZ2651" s="8" t="s">
        <v>1623</v>
      </c>
      <c r="BA2651" s="9">
        <v>2615.7071293031099</v>
      </c>
      <c r="BB2651" s="9">
        <v>2526.5132686095199</v>
      </c>
      <c r="BC2651" s="9">
        <v>52.618707965573002</v>
      </c>
      <c r="BD2651" s="9">
        <v>2535</v>
      </c>
      <c r="BE2651" s="9">
        <v>3754</v>
      </c>
      <c r="BF2651" s="9">
        <v>655.75183370000002</v>
      </c>
      <c r="BG2651" s="9"/>
      <c r="BH2651" s="9"/>
      <c r="BI2651" s="9">
        <v>4333.3915414948797</v>
      </c>
      <c r="BJ2651" s="9">
        <v>2526.5132686095199</v>
      </c>
      <c r="BK2651" s="9">
        <v>2089.11816532483</v>
      </c>
      <c r="BL2651" s="9">
        <v>4090.2942341339299</v>
      </c>
      <c r="BM2651" s="9"/>
      <c r="BN2651" s="9">
        <v>4841.9092666286097</v>
      </c>
      <c r="BO2651" s="9">
        <v>2149.8859290837299</v>
      </c>
      <c r="BP2651" s="9">
        <v>2337.8473453390002</v>
      </c>
      <c r="BQ2651" s="9"/>
      <c r="BR2651" s="9"/>
      <c r="BS2651" s="9">
        <v>1720.4915581145799</v>
      </c>
      <c r="BT2651" s="9"/>
      <c r="BU2651" s="9"/>
      <c r="BV2651" s="9">
        <v>2820.98953851132</v>
      </c>
      <c r="BW2651" s="9"/>
      <c r="BX2651" s="9">
        <v>149</v>
      </c>
    </row>
    <row r="2652" spans="6:76" x14ac:dyDescent="0.2">
      <c r="F2652" s="14"/>
      <c r="AX2652" s="8" t="s">
        <v>1510</v>
      </c>
      <c r="AY2652" s="8" t="s">
        <v>5622</v>
      </c>
      <c r="AZ2652" s="8" t="s">
        <v>1623</v>
      </c>
      <c r="BA2652" s="9">
        <v>2519.0141906079598</v>
      </c>
      <c r="BB2652" s="9">
        <v>2528.45399422831</v>
      </c>
      <c r="BC2652" s="9">
        <v>33.904018150557498</v>
      </c>
      <c r="BD2652" s="9"/>
      <c r="BE2652" s="9"/>
      <c r="BF2652" s="9">
        <v>1691.6121720000001</v>
      </c>
      <c r="BG2652" s="9"/>
      <c r="BH2652" s="9"/>
      <c r="BI2652" s="9"/>
      <c r="BJ2652" s="9"/>
      <c r="BK2652" s="9"/>
      <c r="BL2652" s="9">
        <v>3327.53660197524</v>
      </c>
      <c r="BM2652" s="9"/>
      <c r="BN2652" s="9">
        <v>3180.2623135547001</v>
      </c>
      <c r="BO2652" s="9"/>
      <c r="BP2652" s="9"/>
      <c r="BQ2652" s="9"/>
      <c r="BR2652" s="9"/>
      <c r="BS2652" s="9"/>
      <c r="BT2652" s="9">
        <v>1876.6456749019101</v>
      </c>
      <c r="BU2652" s="9"/>
      <c r="BV2652" s="9"/>
      <c r="BW2652" s="9"/>
      <c r="BX2652" s="9"/>
    </row>
    <row r="2653" spans="6:76" x14ac:dyDescent="0.2">
      <c r="F2653" s="14"/>
      <c r="AX2653" s="8" t="s">
        <v>5623</v>
      </c>
      <c r="AY2653" s="8" t="s">
        <v>5624</v>
      </c>
      <c r="AZ2653" s="8" t="s">
        <v>1623</v>
      </c>
      <c r="BA2653" s="9">
        <v>2642.73312183696</v>
      </c>
      <c r="BB2653" s="9">
        <v>2529.9526885333298</v>
      </c>
      <c r="BC2653" s="9">
        <v>53.716368567346699</v>
      </c>
      <c r="BD2653" s="9"/>
      <c r="BE2653" s="9">
        <v>5532</v>
      </c>
      <c r="BF2653" s="9">
        <v>653.71535419999998</v>
      </c>
      <c r="BG2653" s="9"/>
      <c r="BH2653" s="9"/>
      <c r="BI2653" s="9">
        <v>3967.1881922078101</v>
      </c>
      <c r="BJ2653" s="9"/>
      <c r="BK2653" s="9">
        <v>2317.7239363312801</v>
      </c>
      <c r="BL2653" s="9">
        <v>3312.6932933633302</v>
      </c>
      <c r="BM2653" s="9"/>
      <c r="BN2653" s="9">
        <v>473.36669218491301</v>
      </c>
      <c r="BO2653" s="9"/>
      <c r="BP2653" s="9">
        <v>1590.6373118312499</v>
      </c>
      <c r="BQ2653" s="9">
        <v>3712.5989290801999</v>
      </c>
      <c r="BR2653" s="9">
        <v>2681.4183907299098</v>
      </c>
      <c r="BS2653" s="9">
        <v>2042.9683757780999</v>
      </c>
      <c r="BT2653" s="9"/>
      <c r="BU2653" s="9"/>
      <c r="BV2653" s="9">
        <v>2378.4869863367499</v>
      </c>
      <c r="BW2653" s="9"/>
      <c r="BX2653" s="9">
        <v>3050</v>
      </c>
    </row>
    <row r="2654" spans="6:76" x14ac:dyDescent="0.2">
      <c r="F2654" s="14"/>
      <c r="AX2654" s="8" t="s">
        <v>5625</v>
      </c>
      <c r="AY2654" s="8" t="s">
        <v>5626</v>
      </c>
      <c r="AZ2654" s="8" t="s">
        <v>1623</v>
      </c>
      <c r="BA2654" s="9">
        <v>2687.2611099584401</v>
      </c>
      <c r="BB2654" s="9">
        <v>2530</v>
      </c>
      <c r="BC2654" s="9">
        <v>68.686960382549401</v>
      </c>
      <c r="BD2654" s="9"/>
      <c r="BE2654" s="9"/>
      <c r="BF2654" s="9">
        <v>826.17613080000001</v>
      </c>
      <c r="BG2654" s="9"/>
      <c r="BH2654" s="9"/>
      <c r="BI2654" s="9">
        <v>184.761961865209</v>
      </c>
      <c r="BJ2654" s="9"/>
      <c r="BK2654" s="9"/>
      <c r="BL2654" s="9">
        <v>5364.3369000226703</v>
      </c>
      <c r="BM2654" s="9"/>
      <c r="BN2654" s="9">
        <v>5628.3577022075096</v>
      </c>
      <c r="BO2654" s="9"/>
      <c r="BP2654" s="9">
        <v>2052.05616613245</v>
      </c>
      <c r="BQ2654" s="9"/>
      <c r="BR2654" s="9">
        <v>2709.5940400159502</v>
      </c>
      <c r="BS2654" s="9">
        <v>1681.2356243659699</v>
      </c>
      <c r="BT2654" s="9"/>
      <c r="BU2654" s="9"/>
      <c r="BV2654" s="9"/>
      <c r="BW2654" s="9">
        <v>3208.8314642161799</v>
      </c>
      <c r="BX2654" s="9">
        <v>2530</v>
      </c>
    </row>
    <row r="2655" spans="6:76" x14ac:dyDescent="0.2">
      <c r="F2655" s="14"/>
      <c r="AX2655" s="8" t="s">
        <v>5627</v>
      </c>
      <c r="AY2655" s="8" t="s">
        <v>5628</v>
      </c>
      <c r="AZ2655" s="8" t="s">
        <v>1623</v>
      </c>
      <c r="BA2655" s="9">
        <v>2530.6977513389602</v>
      </c>
      <c r="BB2655" s="9">
        <v>2530.6977513389602</v>
      </c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>
        <v>2530.6977513389602</v>
      </c>
      <c r="BS2655" s="9"/>
      <c r="BT2655" s="9"/>
      <c r="BU2655" s="9"/>
      <c r="BV2655" s="9"/>
      <c r="BW2655" s="9"/>
      <c r="BX2655" s="9"/>
    </row>
    <row r="2656" spans="6:76" x14ac:dyDescent="0.2">
      <c r="F2656" s="14"/>
      <c r="AX2656" s="8" t="s">
        <v>698</v>
      </c>
      <c r="AY2656" s="8" t="s">
        <v>5629</v>
      </c>
      <c r="AZ2656" s="8" t="s">
        <v>1623</v>
      </c>
      <c r="BA2656" s="9">
        <v>2535.9994051737799</v>
      </c>
      <c r="BB2656" s="9">
        <v>2531.6136450415202</v>
      </c>
      <c r="BC2656" s="9">
        <v>40.5073944581844</v>
      </c>
      <c r="BD2656" s="9"/>
      <c r="BE2656" s="9">
        <v>2012</v>
      </c>
      <c r="BF2656" s="9">
        <v>394.72347839999998</v>
      </c>
      <c r="BG2656" s="9"/>
      <c r="BH2656" s="9"/>
      <c r="BI2656" s="9">
        <v>3877.5935578857602</v>
      </c>
      <c r="BJ2656" s="9"/>
      <c r="BK2656" s="9">
        <v>2150.82819017974</v>
      </c>
      <c r="BL2656" s="9">
        <v>2531.6136450415202</v>
      </c>
      <c r="BM2656" s="9"/>
      <c r="BN2656" s="9">
        <v>1312.43550829373</v>
      </c>
      <c r="BO2656" s="9">
        <v>2811.1622598045201</v>
      </c>
      <c r="BP2656" s="9">
        <v>2113.8852991610902</v>
      </c>
      <c r="BQ2656" s="9">
        <v>4300.5453441207201</v>
      </c>
      <c r="BR2656" s="9"/>
      <c r="BS2656" s="9">
        <v>2454.91562876643</v>
      </c>
      <c r="BT2656" s="9"/>
      <c r="BU2656" s="9"/>
      <c r="BV2656" s="9">
        <v>2995.2007451444902</v>
      </c>
      <c r="BW2656" s="9">
        <v>3413.08861046117</v>
      </c>
      <c r="BX2656" s="9">
        <v>2600</v>
      </c>
    </row>
    <row r="2657" spans="6:76" x14ac:dyDescent="0.2">
      <c r="F2657" s="14"/>
      <c r="AX2657" s="8" t="s">
        <v>981</v>
      </c>
      <c r="AY2657" s="8" t="s">
        <v>5630</v>
      </c>
      <c r="AZ2657" s="8" t="s">
        <v>1623</v>
      </c>
      <c r="BA2657" s="9">
        <v>3837.0547009228799</v>
      </c>
      <c r="BB2657" s="9">
        <v>2532.3970041531402</v>
      </c>
      <c r="BC2657" s="9">
        <v>109.767459638134</v>
      </c>
      <c r="BD2657" s="9"/>
      <c r="BE2657" s="9">
        <v>3085</v>
      </c>
      <c r="BF2657" s="9">
        <v>815.29193650000002</v>
      </c>
      <c r="BG2657" s="9">
        <v>5850.6980700000004</v>
      </c>
      <c r="BH2657" s="9"/>
      <c r="BI2657" s="9">
        <v>1987.38213340879</v>
      </c>
      <c r="BJ2657" s="9"/>
      <c r="BK2657" s="9">
        <v>923.72230168397004</v>
      </c>
      <c r="BL2657" s="9"/>
      <c r="BM2657" s="9"/>
      <c r="BN2657" s="9">
        <v>15788.3765830948</v>
      </c>
      <c r="BO2657" s="9">
        <v>2716.74653852445</v>
      </c>
      <c r="BP2657" s="9">
        <v>2468.8764415880801</v>
      </c>
      <c r="BQ2657" s="9"/>
      <c r="BR2657" s="9"/>
      <c r="BS2657" s="9">
        <v>2532.3970041531402</v>
      </c>
      <c r="BT2657" s="9"/>
      <c r="BU2657" s="9"/>
      <c r="BV2657" s="9"/>
      <c r="BW2657" s="9">
        <v>4189.1107011984004</v>
      </c>
      <c r="BX2657" s="9">
        <v>1850</v>
      </c>
    </row>
    <row r="2658" spans="6:76" x14ac:dyDescent="0.2">
      <c r="F2658" s="14"/>
      <c r="AX2658" s="8" t="s">
        <v>5631</v>
      </c>
      <c r="AY2658" s="8" t="s">
        <v>5632</v>
      </c>
      <c r="AZ2658" s="8" t="s">
        <v>1623</v>
      </c>
      <c r="BA2658" s="9">
        <v>2566.3658079008601</v>
      </c>
      <c r="BB2658" s="9">
        <v>2534.9154024549098</v>
      </c>
      <c r="BC2658" s="9">
        <v>39.818029361620503</v>
      </c>
      <c r="BD2658" s="9"/>
      <c r="BE2658" s="9">
        <v>3684</v>
      </c>
      <c r="BF2658" s="9">
        <v>297.18896469999999</v>
      </c>
      <c r="BG2658" s="9"/>
      <c r="BH2658" s="9"/>
      <c r="BI2658" s="9">
        <v>1820.6754173167899</v>
      </c>
      <c r="BJ2658" s="9"/>
      <c r="BK2658" s="9"/>
      <c r="BL2658" s="9"/>
      <c r="BM2658" s="9"/>
      <c r="BN2658" s="9">
        <v>2278.3746017357098</v>
      </c>
      <c r="BO2658" s="9"/>
      <c r="BP2658" s="9">
        <v>2705.4132250581301</v>
      </c>
      <c r="BQ2658" s="9">
        <v>3435.4658073547598</v>
      </c>
      <c r="BR2658" s="9"/>
      <c r="BS2658" s="9">
        <v>2364.4175798516999</v>
      </c>
      <c r="BT2658" s="9"/>
      <c r="BU2658" s="9"/>
      <c r="BV2658" s="9">
        <v>2360.2079696789801</v>
      </c>
      <c r="BW2658" s="9">
        <v>3007.9145133124998</v>
      </c>
      <c r="BX2658" s="9">
        <v>3710</v>
      </c>
    </row>
    <row r="2659" spans="6:76" x14ac:dyDescent="0.2">
      <c r="F2659" s="14"/>
      <c r="AX2659" s="8" t="s">
        <v>5633</v>
      </c>
      <c r="AY2659" s="8" t="s">
        <v>5634</v>
      </c>
      <c r="AZ2659" s="8" t="s">
        <v>1623</v>
      </c>
      <c r="BA2659" s="9">
        <v>2536.9093651541298</v>
      </c>
      <c r="BB2659" s="9">
        <v>2536.9093651541298</v>
      </c>
      <c r="BC2659" s="9">
        <v>72.720885795995898</v>
      </c>
      <c r="BD2659" s="9"/>
      <c r="BE2659" s="9"/>
      <c r="BF2659" s="9"/>
      <c r="BG2659" s="9"/>
      <c r="BH2659" s="9"/>
      <c r="BI2659" s="9"/>
      <c r="BJ2659" s="9"/>
      <c r="BK2659" s="9"/>
      <c r="BL2659" s="9"/>
      <c r="BM2659" s="9"/>
      <c r="BN2659" s="9">
        <v>3841.4244760726801</v>
      </c>
      <c r="BO2659" s="9"/>
      <c r="BP2659" s="9">
        <v>1232.3942542355801</v>
      </c>
      <c r="BQ2659" s="9"/>
      <c r="BR2659" s="9"/>
      <c r="BS2659" s="9"/>
      <c r="BT2659" s="9"/>
      <c r="BU2659" s="9"/>
      <c r="BV2659" s="9"/>
      <c r="BW2659" s="9"/>
      <c r="BX2659" s="9"/>
    </row>
    <row r="2660" spans="6:76" x14ac:dyDescent="0.2">
      <c r="F2660" s="14"/>
      <c r="AX2660" s="8" t="s">
        <v>810</v>
      </c>
      <c r="AY2660" s="8" t="s">
        <v>810</v>
      </c>
      <c r="AZ2660" s="8" t="s">
        <v>1640</v>
      </c>
      <c r="BA2660" s="9">
        <v>2330.0891441077101</v>
      </c>
      <c r="BB2660" s="9">
        <v>2537.5525588637602</v>
      </c>
      <c r="BC2660" s="9">
        <v>44.602106581039003</v>
      </c>
      <c r="BD2660" s="9"/>
      <c r="BE2660" s="9">
        <v>1138</v>
      </c>
      <c r="BF2660" s="9">
        <v>330.13262400000002</v>
      </c>
      <c r="BG2660" s="9">
        <v>2900.1250380000001</v>
      </c>
      <c r="BH2660" s="9">
        <v>1737.7367019999999</v>
      </c>
      <c r="BI2660" s="9">
        <v>1577.8857833488901</v>
      </c>
      <c r="BJ2660" s="9">
        <v>768.77428714291398</v>
      </c>
      <c r="BK2660" s="9">
        <v>2605.1117624261501</v>
      </c>
      <c r="BL2660" s="9">
        <v>3110.4257677263299</v>
      </c>
      <c r="BM2660" s="9"/>
      <c r="BN2660" s="9">
        <v>2616.23215621396</v>
      </c>
      <c r="BO2660" s="9">
        <v>2163.79282210368</v>
      </c>
      <c r="BP2660" s="9"/>
      <c r="BQ2660" s="9">
        <v>3807.0957735901602</v>
      </c>
      <c r="BR2660" s="9">
        <v>2469.9933553013602</v>
      </c>
      <c r="BS2660" s="9">
        <v>1730.6492672012</v>
      </c>
      <c r="BT2660" s="9"/>
      <c r="BU2660" s="9"/>
      <c r="BV2660" s="9">
        <v>3600.83305985474</v>
      </c>
      <c r="BW2660" s="9">
        <v>3344.6379068139399</v>
      </c>
      <c r="BX2660" s="9">
        <v>3380</v>
      </c>
    </row>
    <row r="2661" spans="6:76" x14ac:dyDescent="0.2">
      <c r="F2661" s="14"/>
      <c r="AX2661" s="8" t="s">
        <v>5635</v>
      </c>
      <c r="AY2661" s="8" t="s">
        <v>5636</v>
      </c>
      <c r="AZ2661" s="8" t="s">
        <v>1623</v>
      </c>
      <c r="BA2661" s="9">
        <v>3294.4108770758598</v>
      </c>
      <c r="BB2661" s="9">
        <v>2539.3574609923598</v>
      </c>
      <c r="BC2661" s="9">
        <v>85.532723592035396</v>
      </c>
      <c r="BD2661" s="9">
        <v>2145</v>
      </c>
      <c r="BE2661" s="9">
        <v>1050</v>
      </c>
      <c r="BF2661" s="9">
        <v>671.19869129999995</v>
      </c>
      <c r="BG2661" s="9"/>
      <c r="BH2661" s="9"/>
      <c r="BI2661" s="9">
        <v>2196.95331005148</v>
      </c>
      <c r="BJ2661" s="9">
        <v>2709.5897501193099</v>
      </c>
      <c r="BK2661" s="9"/>
      <c r="BL2661" s="9">
        <v>2591.2299413831101</v>
      </c>
      <c r="BM2661" s="9"/>
      <c r="BN2661" s="9">
        <v>2371.50841011581</v>
      </c>
      <c r="BO2661" s="9">
        <v>2852.0912932907199</v>
      </c>
      <c r="BP2661" s="9">
        <v>2474.6892242059498</v>
      </c>
      <c r="BQ2661" s="9">
        <v>4820.9583721301196</v>
      </c>
      <c r="BR2661" s="9"/>
      <c r="BS2661" s="9">
        <v>2487.48498060161</v>
      </c>
      <c r="BT2661" s="9"/>
      <c r="BU2661" s="9"/>
      <c r="BV2661" s="9">
        <v>3541.0111557134201</v>
      </c>
      <c r="BW2661" s="9">
        <v>3810.0371501505301</v>
      </c>
      <c r="BX2661" s="9">
        <v>12400</v>
      </c>
    </row>
    <row r="2662" spans="6:76" x14ac:dyDescent="0.2">
      <c r="F2662" s="14"/>
      <c r="AX2662" s="8" t="s">
        <v>5637</v>
      </c>
      <c r="AY2662" s="8" t="s">
        <v>5638</v>
      </c>
      <c r="AZ2662" s="8" t="s">
        <v>1623</v>
      </c>
      <c r="BA2662" s="9">
        <v>2649.7168192520999</v>
      </c>
      <c r="BB2662" s="9">
        <v>2540.2888065705101</v>
      </c>
      <c r="BC2662" s="9">
        <v>71.868882872116501</v>
      </c>
      <c r="BD2662" s="9">
        <v>736</v>
      </c>
      <c r="BE2662" s="9">
        <v>2302</v>
      </c>
      <c r="BF2662" s="9">
        <v>201.8545341</v>
      </c>
      <c r="BG2662" s="9"/>
      <c r="BH2662" s="9"/>
      <c r="BI2662" s="9">
        <v>995.79355140523705</v>
      </c>
      <c r="BJ2662" s="9"/>
      <c r="BK2662" s="9"/>
      <c r="BL2662" s="9">
        <v>411.62549238715002</v>
      </c>
      <c r="BM2662" s="9"/>
      <c r="BN2662" s="9">
        <v>6279.6027725074</v>
      </c>
      <c r="BO2662" s="9">
        <v>3252.66219836763</v>
      </c>
      <c r="BP2662" s="9">
        <v>2778.5776131410098</v>
      </c>
      <c r="BQ2662" s="9">
        <v>4475.7837764645201</v>
      </c>
      <c r="BR2662" s="9"/>
      <c r="BS2662" s="9">
        <v>2263.8704284361302</v>
      </c>
      <c r="BT2662" s="9"/>
      <c r="BU2662" s="9"/>
      <c r="BV2662" s="9"/>
      <c r="BW2662" s="9">
        <v>3208.8314642161799</v>
      </c>
      <c r="BX2662" s="9">
        <v>4890</v>
      </c>
    </row>
    <row r="2663" spans="6:76" x14ac:dyDescent="0.2">
      <c r="F2663" s="14"/>
      <c r="AX2663" s="8" t="s">
        <v>1077</v>
      </c>
      <c r="AY2663" s="8" t="s">
        <v>5639</v>
      </c>
      <c r="AZ2663" s="8" t="s">
        <v>1623</v>
      </c>
      <c r="BA2663" s="9">
        <v>2078.3580320075198</v>
      </c>
      <c r="BB2663" s="9">
        <v>2540.7111095954701</v>
      </c>
      <c r="BC2663" s="9">
        <v>64.637720626377202</v>
      </c>
      <c r="BD2663" s="9"/>
      <c r="BE2663" s="9">
        <v>4076</v>
      </c>
      <c r="BF2663" s="9">
        <v>171.0123883</v>
      </c>
      <c r="BG2663" s="9">
        <v>3061.131097</v>
      </c>
      <c r="BH2663" s="9"/>
      <c r="BI2663" s="9">
        <v>896.99653343623697</v>
      </c>
      <c r="BJ2663" s="9">
        <v>3058.1047926486999</v>
      </c>
      <c r="BK2663" s="9"/>
      <c r="BL2663" s="9">
        <v>2888.1564582681799</v>
      </c>
      <c r="BM2663" s="9"/>
      <c r="BN2663" s="9">
        <v>2540.7111095954701</v>
      </c>
      <c r="BO2663" s="9"/>
      <c r="BP2663" s="9">
        <v>1407.1099088191099</v>
      </c>
      <c r="BQ2663" s="9"/>
      <c r="BR2663" s="9"/>
      <c r="BS2663" s="9"/>
      <c r="BT2663" s="9"/>
      <c r="BU2663" s="9"/>
      <c r="BV2663" s="9"/>
      <c r="BW2663" s="9"/>
      <c r="BX2663" s="9">
        <v>606</v>
      </c>
    </row>
    <row r="2664" spans="6:76" x14ac:dyDescent="0.2">
      <c r="F2664" s="14"/>
      <c r="AX2664" s="8" t="s">
        <v>376</v>
      </c>
      <c r="AY2664" s="8" t="s">
        <v>5640</v>
      </c>
      <c r="AZ2664" s="8" t="s">
        <v>1623</v>
      </c>
      <c r="BA2664" s="9">
        <v>2962.1344210010602</v>
      </c>
      <c r="BB2664" s="9">
        <v>2543.0807147342298</v>
      </c>
      <c r="BC2664" s="9">
        <v>76.2072093472201</v>
      </c>
      <c r="BD2664" s="9"/>
      <c r="BE2664" s="9">
        <v>3676</v>
      </c>
      <c r="BF2664" s="9">
        <v>594.52491169999996</v>
      </c>
      <c r="BG2664" s="9"/>
      <c r="BH2664" s="9">
        <v>324.55905651</v>
      </c>
      <c r="BI2664" s="9">
        <v>6209.6311933717097</v>
      </c>
      <c r="BJ2664" s="9">
        <v>7666.2009500521699</v>
      </c>
      <c r="BK2664" s="9">
        <v>3803.0764780571699</v>
      </c>
      <c r="BL2664" s="9">
        <v>5013.5678110051504</v>
      </c>
      <c r="BM2664" s="9"/>
      <c r="BN2664" s="9">
        <v>1100.1533697892401</v>
      </c>
      <c r="BO2664" s="9"/>
      <c r="BP2664" s="9">
        <v>1826.68410856061</v>
      </c>
      <c r="BQ2664" s="9"/>
      <c r="BR2664" s="9">
        <v>4126.5846202354496</v>
      </c>
      <c r="BS2664" s="9">
        <v>1763.7379652648699</v>
      </c>
      <c r="BT2664" s="9"/>
      <c r="BU2664" s="9"/>
      <c r="BV2664" s="9">
        <v>2051.6546643762999</v>
      </c>
      <c r="BW2664" s="9">
        <v>3034.5067650921601</v>
      </c>
      <c r="BX2664" s="9">
        <v>279</v>
      </c>
    </row>
    <row r="2665" spans="6:76" x14ac:dyDescent="0.2">
      <c r="F2665" s="14"/>
      <c r="AX2665" s="8" t="s">
        <v>625</v>
      </c>
      <c r="AY2665" s="8" t="s">
        <v>5641</v>
      </c>
      <c r="AZ2665" s="8" t="s">
        <v>1623</v>
      </c>
      <c r="BA2665" s="9">
        <v>2870.85616220254</v>
      </c>
      <c r="BB2665" s="9">
        <v>2543.69503683935</v>
      </c>
      <c r="BC2665" s="9">
        <v>82.314283614702205</v>
      </c>
      <c r="BD2665" s="9"/>
      <c r="BE2665" s="9">
        <v>965</v>
      </c>
      <c r="BF2665" s="9">
        <v>202.45103710000001</v>
      </c>
      <c r="BG2665" s="9"/>
      <c r="BH2665" s="9"/>
      <c r="BI2665" s="9">
        <v>944.75123970255504</v>
      </c>
      <c r="BJ2665" s="9"/>
      <c r="BK2665" s="9"/>
      <c r="BL2665" s="9">
        <v>1605.4904743960001</v>
      </c>
      <c r="BM2665" s="9"/>
      <c r="BN2665" s="9">
        <v>491.079151371286</v>
      </c>
      <c r="BO2665" s="9">
        <v>5670.8363462282496</v>
      </c>
      <c r="BP2665" s="9">
        <v>1165.1489404577201</v>
      </c>
      <c r="BQ2665" s="9">
        <v>4546.7110624104198</v>
      </c>
      <c r="BR2665" s="9"/>
      <c r="BS2665" s="9">
        <v>3923.0860226887798</v>
      </c>
      <c r="BT2665" s="9"/>
      <c r="BU2665" s="9"/>
      <c r="BV2665" s="9">
        <v>3683.8200727927201</v>
      </c>
      <c r="BW2665" s="9">
        <v>3481.8995992826999</v>
      </c>
      <c r="BX2665" s="9">
        <v>7770</v>
      </c>
    </row>
    <row r="2666" spans="6:76" x14ac:dyDescent="0.2">
      <c r="F2666" s="14"/>
      <c r="AX2666" s="8" t="s">
        <v>5642</v>
      </c>
      <c r="AY2666" s="8" t="s">
        <v>5643</v>
      </c>
      <c r="AZ2666" s="8" t="s">
        <v>1623</v>
      </c>
      <c r="BA2666" s="9">
        <v>2913.1996178224399</v>
      </c>
      <c r="BB2666" s="9">
        <v>2544.1822901433002</v>
      </c>
      <c r="BC2666" s="9">
        <v>46.244163345515503</v>
      </c>
      <c r="BD2666" s="9"/>
      <c r="BE2666" s="9">
        <v>1892</v>
      </c>
      <c r="BF2666" s="9">
        <v>767.26750279999999</v>
      </c>
      <c r="BG2666" s="9"/>
      <c r="BH2666" s="9">
        <v>1436.2476141</v>
      </c>
      <c r="BI2666" s="9">
        <v>2544.1822901433002</v>
      </c>
      <c r="BJ2666" s="9"/>
      <c r="BK2666" s="9">
        <v>2348.0006714895198</v>
      </c>
      <c r="BL2666" s="9">
        <v>5311.6307660932098</v>
      </c>
      <c r="BM2666" s="9">
        <v>1675.1119226447199</v>
      </c>
      <c r="BN2666" s="9">
        <v>3829.2823995694298</v>
      </c>
      <c r="BO2666" s="9">
        <v>3203.7905212371202</v>
      </c>
      <c r="BP2666" s="9">
        <v>3990.8652717380101</v>
      </c>
      <c r="BQ2666" s="9">
        <v>3551.2617675710499</v>
      </c>
      <c r="BR2666" s="9">
        <v>2450.7644935141002</v>
      </c>
      <c r="BS2666" s="9">
        <v>3105.0836773455499</v>
      </c>
      <c r="BT2666" s="9"/>
      <c r="BU2666" s="9"/>
      <c r="BV2666" s="9">
        <v>2132.5053690906502</v>
      </c>
      <c r="BW2666" s="9"/>
      <c r="BX2666" s="9">
        <v>5460</v>
      </c>
    </row>
    <row r="2667" spans="6:76" x14ac:dyDescent="0.2">
      <c r="F2667" s="14"/>
      <c r="AX2667" s="8" t="s">
        <v>5644</v>
      </c>
      <c r="AY2667" s="8" t="s">
        <v>5645</v>
      </c>
      <c r="AZ2667" s="8" t="s">
        <v>1623</v>
      </c>
      <c r="BA2667" s="9">
        <v>2514.3139029435802</v>
      </c>
      <c r="BB2667" s="9">
        <v>2544.2912318610902</v>
      </c>
      <c r="BC2667" s="9">
        <v>46.235050692992701</v>
      </c>
      <c r="BD2667" s="9"/>
      <c r="BE2667" s="9">
        <v>2481</v>
      </c>
      <c r="BF2667" s="9">
        <v>257.0785262</v>
      </c>
      <c r="BG2667" s="9"/>
      <c r="BH2667" s="9"/>
      <c r="BI2667" s="9">
        <v>2607.5824637221799</v>
      </c>
      <c r="BJ2667" s="9"/>
      <c r="BK2667" s="9"/>
      <c r="BL2667" s="9">
        <v>4184.8276683002196</v>
      </c>
      <c r="BM2667" s="9"/>
      <c r="BN2667" s="9">
        <v>2225.8725773482402</v>
      </c>
      <c r="BO2667" s="9"/>
      <c r="BP2667" s="9"/>
      <c r="BQ2667" s="9"/>
      <c r="BR2667" s="9"/>
      <c r="BS2667" s="9">
        <v>2937.4730931764602</v>
      </c>
      <c r="BT2667" s="9">
        <v>1892.5850337545301</v>
      </c>
      <c r="BU2667" s="9">
        <v>4058.7091723609101</v>
      </c>
      <c r="BV2667" s="9"/>
      <c r="BW2667" s="9">
        <v>2988.0104945732701</v>
      </c>
      <c r="BX2667" s="9">
        <v>1510</v>
      </c>
    </row>
    <row r="2668" spans="6:76" x14ac:dyDescent="0.2">
      <c r="F2668" s="14"/>
      <c r="AX2668" s="8" t="s">
        <v>5646</v>
      </c>
      <c r="AY2668" s="8" t="s">
        <v>5647</v>
      </c>
      <c r="AZ2668" s="8" t="s">
        <v>1623</v>
      </c>
      <c r="BA2668" s="9">
        <v>2697.2102711259899</v>
      </c>
      <c r="BB2668" s="9">
        <v>2544.3430467752601</v>
      </c>
      <c r="BC2668" s="9">
        <v>66.394677535549107</v>
      </c>
      <c r="BD2668" s="9"/>
      <c r="BE2668" s="9">
        <v>6623</v>
      </c>
      <c r="BF2668" s="9">
        <v>702.0660431</v>
      </c>
      <c r="BG2668" s="9"/>
      <c r="BH2668" s="9"/>
      <c r="BI2668" s="9">
        <v>1650.56114861575</v>
      </c>
      <c r="BJ2668" s="9"/>
      <c r="BK2668" s="9">
        <v>1250.8170985916299</v>
      </c>
      <c r="BL2668" s="9">
        <v>890.68537902161904</v>
      </c>
      <c r="BM2668" s="9"/>
      <c r="BN2668" s="9">
        <v>2584.8928398541402</v>
      </c>
      <c r="BO2668" s="9"/>
      <c r="BP2668" s="9">
        <v>2503.7932536963699</v>
      </c>
      <c r="BQ2668" s="9"/>
      <c r="BR2668" s="9">
        <v>2811.7000146026899</v>
      </c>
      <c r="BS2668" s="9">
        <v>2679.03068034334</v>
      </c>
      <c r="BT2668" s="9"/>
      <c r="BU2668" s="9"/>
      <c r="BV2668" s="9">
        <v>5321.1136229969297</v>
      </c>
      <c r="BW2668" s="9">
        <v>3788.86317268936</v>
      </c>
      <c r="BX2668" s="9">
        <v>1560</v>
      </c>
    </row>
    <row r="2669" spans="6:76" x14ac:dyDescent="0.2">
      <c r="F2669" s="14"/>
      <c r="AX2669" s="8" t="s">
        <v>5648</v>
      </c>
      <c r="AY2669" s="8" t="s">
        <v>5649</v>
      </c>
      <c r="AZ2669" s="8" t="s">
        <v>1623</v>
      </c>
      <c r="BA2669" s="9">
        <v>2659.7361567604698</v>
      </c>
      <c r="BB2669" s="9">
        <v>2544.6714997993699</v>
      </c>
      <c r="BC2669" s="9">
        <v>60.305124477947899</v>
      </c>
      <c r="BD2669" s="9"/>
      <c r="BE2669" s="9">
        <v>1457</v>
      </c>
      <c r="BF2669" s="9">
        <v>817.43475690000002</v>
      </c>
      <c r="BG2669" s="9">
        <v>3171.9804049999998</v>
      </c>
      <c r="BH2669" s="9"/>
      <c r="BI2669" s="9">
        <v>1856.2440657245299</v>
      </c>
      <c r="BJ2669" s="9"/>
      <c r="BK2669" s="9">
        <v>6760.9586710062604</v>
      </c>
      <c r="BL2669" s="9">
        <v>1938.7736742435</v>
      </c>
      <c r="BM2669" s="9"/>
      <c r="BN2669" s="9"/>
      <c r="BO2669" s="9">
        <v>2923.9738742679601</v>
      </c>
      <c r="BP2669" s="9">
        <v>2889.0346297306601</v>
      </c>
      <c r="BQ2669" s="9">
        <v>3547.0261476928499</v>
      </c>
      <c r="BR2669" s="9"/>
      <c r="BS2669" s="9">
        <v>2544.6714997993699</v>
      </c>
      <c r="BT2669" s="9"/>
      <c r="BU2669" s="9"/>
      <c r="BV2669" s="9"/>
      <c r="BW2669" s="9"/>
      <c r="BX2669" s="9">
        <v>1350</v>
      </c>
    </row>
    <row r="2670" spans="6:76" x14ac:dyDescent="0.2">
      <c r="F2670" s="14"/>
      <c r="AX2670" s="8" t="s">
        <v>5650</v>
      </c>
      <c r="AY2670" s="8" t="s">
        <v>5651</v>
      </c>
      <c r="AZ2670" s="8" t="s">
        <v>1623</v>
      </c>
      <c r="BA2670" s="9">
        <v>2201.6796673734798</v>
      </c>
      <c r="BB2670" s="9">
        <v>2546.5913151363202</v>
      </c>
      <c r="BC2670" s="9">
        <v>51.326831063954799</v>
      </c>
      <c r="BD2670" s="9"/>
      <c r="BE2670" s="9"/>
      <c r="BF2670" s="9">
        <v>81.268437210000002</v>
      </c>
      <c r="BG2670" s="9"/>
      <c r="BH2670" s="9"/>
      <c r="BI2670" s="9"/>
      <c r="BJ2670" s="9"/>
      <c r="BK2670" s="9"/>
      <c r="BL2670" s="9">
        <v>1021.89024357475</v>
      </c>
      <c r="BM2670" s="9"/>
      <c r="BN2670" s="9"/>
      <c r="BO2670" s="9">
        <v>3357.8756168883201</v>
      </c>
      <c r="BP2670" s="9">
        <v>2118.5839442578099</v>
      </c>
      <c r="BQ2670" s="9"/>
      <c r="BR2670" s="9">
        <v>3349.49585995813</v>
      </c>
      <c r="BS2670" s="9">
        <v>2591.1406068261699</v>
      </c>
      <c r="BT2670" s="9">
        <v>2534.3791398660301</v>
      </c>
      <c r="BU2670" s="9"/>
      <c r="BV2670" s="9">
        <v>2558.8034904066199</v>
      </c>
      <c r="BW2670" s="9"/>
      <c r="BX2670" s="9"/>
    </row>
    <row r="2671" spans="6:76" x14ac:dyDescent="0.2">
      <c r="F2671" s="14"/>
      <c r="AX2671" s="8" t="s">
        <v>5652</v>
      </c>
      <c r="AY2671" s="8" t="s">
        <v>5653</v>
      </c>
      <c r="AZ2671" s="8" t="s">
        <v>1623</v>
      </c>
      <c r="BA2671" s="9">
        <v>3289.4218831043099</v>
      </c>
      <c r="BB2671" s="9">
        <v>2547.43988361739</v>
      </c>
      <c r="BC2671" s="9">
        <v>69.079443806393797</v>
      </c>
      <c r="BD2671" s="9"/>
      <c r="BE2671" s="9">
        <v>2582</v>
      </c>
      <c r="BF2671" s="9">
        <v>967.50723879999998</v>
      </c>
      <c r="BG2671" s="9"/>
      <c r="BH2671" s="9"/>
      <c r="BI2671" s="9">
        <v>4024.6258126880498</v>
      </c>
      <c r="BJ2671" s="9">
        <v>2512.87976723477</v>
      </c>
      <c r="BK2671" s="9"/>
      <c r="BL2671" s="9">
        <v>2055.4044946345098</v>
      </c>
      <c r="BM2671" s="9">
        <v>4659.2666609476701</v>
      </c>
      <c r="BN2671" s="9">
        <v>2091.9563867054098</v>
      </c>
      <c r="BO2671" s="9"/>
      <c r="BP2671" s="9"/>
      <c r="BQ2671" s="9">
        <v>3590.1882571193801</v>
      </c>
      <c r="BR2671" s="9"/>
      <c r="BS2671" s="9">
        <v>1873.9999840821199</v>
      </c>
      <c r="BT2671" s="9"/>
      <c r="BU2671" s="9"/>
      <c r="BV2671" s="9">
        <v>2347.3194817272602</v>
      </c>
      <c r="BW2671" s="9">
        <v>3007.9145133124998</v>
      </c>
      <c r="BX2671" s="9">
        <v>9760</v>
      </c>
    </row>
    <row r="2672" spans="6:76" x14ac:dyDescent="0.2">
      <c r="F2672" s="14"/>
      <c r="AX2672" s="8" t="s">
        <v>5654</v>
      </c>
      <c r="AY2672" s="8" t="s">
        <v>5655</v>
      </c>
      <c r="AZ2672" s="8" t="s">
        <v>1623</v>
      </c>
      <c r="BA2672" s="9">
        <v>2432.6269920084401</v>
      </c>
      <c r="BB2672" s="9">
        <v>2549.3454981790001</v>
      </c>
      <c r="BC2672" s="9">
        <v>52.490013481227003</v>
      </c>
      <c r="BD2672" s="9">
        <v>3633</v>
      </c>
      <c r="BE2672" s="9">
        <v>2158</v>
      </c>
      <c r="BF2672" s="9">
        <v>498.18180219999999</v>
      </c>
      <c r="BG2672" s="9"/>
      <c r="BH2672" s="9"/>
      <c r="BI2672" s="9">
        <v>4710.8129318593501</v>
      </c>
      <c r="BJ2672" s="9">
        <v>3246.4760830257201</v>
      </c>
      <c r="BK2672" s="9">
        <v>2643.6857854569698</v>
      </c>
      <c r="BL2672" s="9">
        <v>3540.4238162255201</v>
      </c>
      <c r="BM2672" s="9">
        <v>3127.6109871682702</v>
      </c>
      <c r="BN2672" s="9">
        <v>1580.5770013908</v>
      </c>
      <c r="BO2672" s="9">
        <v>2549.3454981790001</v>
      </c>
      <c r="BP2672" s="9">
        <v>2104.49415505453</v>
      </c>
      <c r="BQ2672" s="9"/>
      <c r="BR2672" s="9"/>
      <c r="BS2672" s="9">
        <v>1706.5428355495501</v>
      </c>
      <c r="BT2672" s="9"/>
      <c r="BU2672" s="9"/>
      <c r="BV2672" s="9"/>
      <c r="BW2672" s="9"/>
      <c r="BX2672" s="9">
        <v>125</v>
      </c>
    </row>
    <row r="2673" spans="6:76" x14ac:dyDescent="0.2">
      <c r="F2673" s="14"/>
      <c r="AX2673" s="8" t="s">
        <v>964</v>
      </c>
      <c r="AY2673" s="8" t="s">
        <v>964</v>
      </c>
      <c r="AZ2673" s="8" t="s">
        <v>1640</v>
      </c>
      <c r="BA2673" s="9">
        <v>2739.7615416691501</v>
      </c>
      <c r="BB2673" s="9">
        <v>2549.6692079618401</v>
      </c>
      <c r="BC2673" s="9">
        <v>78.262702528385404</v>
      </c>
      <c r="BD2673" s="9"/>
      <c r="BE2673" s="9">
        <v>1199</v>
      </c>
      <c r="BF2673" s="9">
        <v>62.849929170000003</v>
      </c>
      <c r="BG2673" s="9"/>
      <c r="BH2673" s="9"/>
      <c r="BI2673" s="9"/>
      <c r="BJ2673" s="9"/>
      <c r="BK2673" s="9"/>
      <c r="BL2673" s="9"/>
      <c r="BM2673" s="9"/>
      <c r="BN2673" s="9"/>
      <c r="BO2673" s="9">
        <v>2662.15877220636</v>
      </c>
      <c r="BP2673" s="9"/>
      <c r="BQ2673" s="9"/>
      <c r="BR2673" s="9"/>
      <c r="BS2673" s="9">
        <v>6217.8183091643104</v>
      </c>
      <c r="BT2673" s="9"/>
      <c r="BU2673" s="9"/>
      <c r="BV2673" s="9">
        <v>2437.1796437173098</v>
      </c>
      <c r="BW2673" s="9">
        <v>3859.56259575692</v>
      </c>
      <c r="BX2673" s="9"/>
    </row>
    <row r="2674" spans="6:76" x14ac:dyDescent="0.2">
      <c r="F2674" s="14"/>
      <c r="AX2674" s="8" t="s">
        <v>747</v>
      </c>
      <c r="AY2674" s="8" t="s">
        <v>5656</v>
      </c>
      <c r="AZ2674" s="8" t="s">
        <v>1623</v>
      </c>
      <c r="BA2674" s="9">
        <v>2325.8366935313302</v>
      </c>
      <c r="BB2674" s="9">
        <v>2550.1789246816402</v>
      </c>
      <c r="BC2674" s="9">
        <v>43.963933029930402</v>
      </c>
      <c r="BD2674" s="9"/>
      <c r="BE2674" s="9">
        <v>3342</v>
      </c>
      <c r="BF2674" s="9">
        <v>457.89309309999999</v>
      </c>
      <c r="BG2674" s="9"/>
      <c r="BH2674" s="9"/>
      <c r="BI2674" s="9">
        <v>2715.5901067309601</v>
      </c>
      <c r="BJ2674" s="9"/>
      <c r="BK2674" s="9"/>
      <c r="BL2674" s="9">
        <v>2145.1851333766499</v>
      </c>
      <c r="BM2674" s="9"/>
      <c r="BN2674" s="9">
        <v>2384.7677426323198</v>
      </c>
      <c r="BO2674" s="9">
        <v>3359.8070908396999</v>
      </c>
      <c r="BP2674" s="9">
        <v>2149.6461623836799</v>
      </c>
      <c r="BQ2674" s="9"/>
      <c r="BR2674" s="9"/>
      <c r="BS2674" s="9">
        <v>2824.38447314515</v>
      </c>
      <c r="BT2674" s="9"/>
      <c r="BU2674" s="9"/>
      <c r="BV2674" s="9">
        <v>3175.0931331048</v>
      </c>
      <c r="BW2674" s="9"/>
      <c r="BX2674" s="9">
        <v>704</v>
      </c>
    </row>
    <row r="2675" spans="6:76" x14ac:dyDescent="0.2">
      <c r="F2675" s="14"/>
      <c r="AX2675" s="8" t="s">
        <v>5657</v>
      </c>
      <c r="AY2675" s="8" t="s">
        <v>5658</v>
      </c>
      <c r="AZ2675" s="8" t="s">
        <v>1623</v>
      </c>
      <c r="BA2675" s="9">
        <v>3077.46324598089</v>
      </c>
      <c r="BB2675" s="9">
        <v>2550.1977168515</v>
      </c>
      <c r="BC2675" s="9">
        <v>88.5882045024061</v>
      </c>
      <c r="BD2675" s="9"/>
      <c r="BE2675" s="9">
        <v>5066</v>
      </c>
      <c r="BF2675" s="9">
        <v>398.27492590000003</v>
      </c>
      <c r="BG2675" s="9"/>
      <c r="BH2675" s="9"/>
      <c r="BI2675" s="9">
        <v>598.84040319945802</v>
      </c>
      <c r="BJ2675" s="9"/>
      <c r="BK2675" s="9">
        <v>1327.79595877508</v>
      </c>
      <c r="BL2675" s="9">
        <v>3482.1665411751101</v>
      </c>
      <c r="BM2675" s="9">
        <v>3531.6036860701502</v>
      </c>
      <c r="BN2675" s="9">
        <v>1585.36510102547</v>
      </c>
      <c r="BO2675" s="9"/>
      <c r="BP2675" s="9">
        <v>1618.2288925278899</v>
      </c>
      <c r="BQ2675" s="9">
        <v>3646.35695113572</v>
      </c>
      <c r="BR2675" s="9"/>
      <c r="BS2675" s="9"/>
      <c r="BT2675" s="9"/>
      <c r="BU2675" s="9"/>
      <c r="BV2675" s="9"/>
      <c r="BW2675" s="9"/>
      <c r="BX2675" s="9">
        <v>9520</v>
      </c>
    </row>
    <row r="2676" spans="6:76" x14ac:dyDescent="0.2">
      <c r="F2676" s="14"/>
      <c r="AX2676" s="8" t="s">
        <v>5659</v>
      </c>
      <c r="AY2676" s="8" t="s">
        <v>5660</v>
      </c>
      <c r="AZ2676" s="8" t="s">
        <v>1623</v>
      </c>
      <c r="BA2676" s="9">
        <v>3881.2350541153301</v>
      </c>
      <c r="BB2676" s="9">
        <v>2550.3335493888098</v>
      </c>
      <c r="BC2676" s="9">
        <v>97.078053757178594</v>
      </c>
      <c r="BD2676" s="9"/>
      <c r="BE2676" s="9">
        <v>4994</v>
      </c>
      <c r="BF2676" s="9">
        <v>793.12709359999997</v>
      </c>
      <c r="BG2676" s="9"/>
      <c r="BH2676" s="9">
        <v>14339.174434</v>
      </c>
      <c r="BI2676" s="9">
        <v>3557.5927896624298</v>
      </c>
      <c r="BJ2676" s="9">
        <v>2550.3335493888098</v>
      </c>
      <c r="BK2676" s="9">
        <v>1980.4372727628399</v>
      </c>
      <c r="BL2676" s="9">
        <v>5531.1293583652596</v>
      </c>
      <c r="BM2676" s="9">
        <v>3612.1827607445598</v>
      </c>
      <c r="BN2676" s="9">
        <v>2174.2221116140599</v>
      </c>
      <c r="BO2676" s="9"/>
      <c r="BP2676" s="9">
        <v>1721.38622513071</v>
      </c>
      <c r="BQ2676" s="9"/>
      <c r="BR2676" s="9"/>
      <c r="BS2676" s="9"/>
      <c r="BT2676" s="9"/>
      <c r="BU2676" s="9"/>
      <c r="BV2676" s="9"/>
      <c r="BW2676" s="9"/>
      <c r="BX2676" s="9">
        <v>1440</v>
      </c>
    </row>
    <row r="2677" spans="6:76" x14ac:dyDescent="0.2">
      <c r="F2677" s="14"/>
      <c r="AX2677" s="8" t="s">
        <v>5661</v>
      </c>
      <c r="AY2677" s="8" t="s">
        <v>5662</v>
      </c>
      <c r="AZ2677" s="8" t="s">
        <v>1623</v>
      </c>
      <c r="BA2677" s="9">
        <v>2760.0036192638099</v>
      </c>
      <c r="BB2677" s="9">
        <v>2550.5645071396498</v>
      </c>
      <c r="BC2677" s="9">
        <v>53.467477618285102</v>
      </c>
      <c r="BD2677" s="9"/>
      <c r="BE2677" s="9">
        <v>2066</v>
      </c>
      <c r="BF2677" s="9">
        <v>20.213480059999998</v>
      </c>
      <c r="BG2677" s="9"/>
      <c r="BH2677" s="9"/>
      <c r="BI2677" s="9">
        <v>5807.8748385921799</v>
      </c>
      <c r="BJ2677" s="9">
        <v>2290.4142863295701</v>
      </c>
      <c r="BK2677" s="9"/>
      <c r="BL2677" s="9">
        <v>2249.1250556875102</v>
      </c>
      <c r="BM2677" s="9"/>
      <c r="BN2677" s="9">
        <v>2500.9545701318302</v>
      </c>
      <c r="BO2677" s="9"/>
      <c r="BP2677" s="9">
        <v>2808.3474201977101</v>
      </c>
      <c r="BQ2677" s="9"/>
      <c r="BR2677" s="9">
        <v>2600.1744441474598</v>
      </c>
      <c r="BS2677" s="9">
        <v>3284.3983504683001</v>
      </c>
      <c r="BT2677" s="9"/>
      <c r="BU2677" s="9"/>
      <c r="BV2677" s="9">
        <v>3972.5337470235299</v>
      </c>
      <c r="BW2677" s="9"/>
      <c r="BX2677" s="9"/>
    </row>
    <row r="2678" spans="6:76" x14ac:dyDescent="0.2">
      <c r="F2678" s="14"/>
      <c r="AX2678" s="8" t="s">
        <v>5663</v>
      </c>
      <c r="AY2678" s="8" t="s">
        <v>5664</v>
      </c>
      <c r="AZ2678" s="8" t="s">
        <v>1623</v>
      </c>
      <c r="BA2678" s="9">
        <v>2670.58793031294</v>
      </c>
      <c r="BB2678" s="9">
        <v>2550.6386196687299</v>
      </c>
      <c r="BC2678" s="9">
        <v>41.184629303808698</v>
      </c>
      <c r="BD2678" s="9"/>
      <c r="BE2678" s="9">
        <v>2267</v>
      </c>
      <c r="BF2678" s="9">
        <v>657.01694440000006</v>
      </c>
      <c r="BG2678" s="9"/>
      <c r="BH2678" s="9"/>
      <c r="BI2678" s="9">
        <v>3280.1465340754798</v>
      </c>
      <c r="BJ2678" s="9"/>
      <c r="BK2678" s="9">
        <v>1990.5556383087601</v>
      </c>
      <c r="BL2678" s="9">
        <v>5044.0133768740097</v>
      </c>
      <c r="BM2678" s="9"/>
      <c r="BN2678" s="9">
        <v>3805.5518114311099</v>
      </c>
      <c r="BO2678" s="9">
        <v>2608.3563170725101</v>
      </c>
      <c r="BP2678" s="9">
        <v>2048.3205561657301</v>
      </c>
      <c r="BQ2678" s="9"/>
      <c r="BR2678" s="9">
        <v>2851.6900592749198</v>
      </c>
      <c r="BS2678" s="9">
        <v>2492.9209222649401</v>
      </c>
      <c r="BT2678" s="9"/>
      <c r="BU2678" s="9"/>
      <c r="BV2678" s="9"/>
      <c r="BW2678" s="9">
        <v>3141.4830038878299</v>
      </c>
      <c r="BX2678" s="9">
        <v>1860</v>
      </c>
    </row>
    <row r="2679" spans="6:76" x14ac:dyDescent="0.2">
      <c r="F2679" s="14"/>
      <c r="AX2679" s="8" t="s">
        <v>1024</v>
      </c>
      <c r="AY2679" s="8" t="s">
        <v>1024</v>
      </c>
      <c r="AZ2679" s="8" t="s">
        <v>1640</v>
      </c>
      <c r="BA2679" s="9">
        <v>3278.0721841678401</v>
      </c>
      <c r="BB2679" s="9">
        <v>2552.2781885230202</v>
      </c>
      <c r="BC2679" s="9">
        <v>92.467716633348701</v>
      </c>
      <c r="BD2679" s="9"/>
      <c r="BE2679" s="9">
        <v>5919</v>
      </c>
      <c r="BF2679" s="9">
        <v>811.1593742</v>
      </c>
      <c r="BG2679" s="9"/>
      <c r="BH2679" s="9"/>
      <c r="BI2679" s="9">
        <v>161.873688175555</v>
      </c>
      <c r="BJ2679" s="9"/>
      <c r="BK2679" s="9">
        <v>6946.0496699406103</v>
      </c>
      <c r="BL2679" s="9">
        <v>2552.2781885230202</v>
      </c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</row>
    <row r="2680" spans="6:76" x14ac:dyDescent="0.2">
      <c r="F2680" s="14"/>
      <c r="AX2680" s="8" t="s">
        <v>796</v>
      </c>
      <c r="AY2680" s="8" t="s">
        <v>796</v>
      </c>
      <c r="AZ2680" s="8" t="s">
        <v>1640</v>
      </c>
      <c r="BA2680" s="9">
        <v>2553</v>
      </c>
      <c r="BB2680" s="9">
        <v>2553</v>
      </c>
      <c r="BC2680" s="9"/>
      <c r="BD2680" s="9"/>
      <c r="BE2680" s="9">
        <v>2553</v>
      </c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</row>
    <row r="2681" spans="6:76" x14ac:dyDescent="0.2">
      <c r="F2681" s="14"/>
      <c r="AX2681" s="8" t="s">
        <v>5665</v>
      </c>
      <c r="AY2681" s="8" t="s">
        <v>5666</v>
      </c>
      <c r="AZ2681" s="8" t="s">
        <v>1623</v>
      </c>
      <c r="BA2681" s="9">
        <v>3308.9183328600202</v>
      </c>
      <c r="BB2681" s="9">
        <v>2554.6508217539399</v>
      </c>
      <c r="BC2681" s="9">
        <v>85.263255721810296</v>
      </c>
      <c r="BD2681" s="9"/>
      <c r="BE2681" s="9">
        <v>10623</v>
      </c>
      <c r="BF2681" s="9">
        <v>800.97852230000001</v>
      </c>
      <c r="BG2681" s="9">
        <v>620.86562679999997</v>
      </c>
      <c r="BH2681" s="9"/>
      <c r="BI2681" s="9"/>
      <c r="BJ2681" s="9"/>
      <c r="BK2681" s="9"/>
      <c r="BL2681" s="9">
        <v>3857.80227466835</v>
      </c>
      <c r="BM2681" s="9">
        <v>3324.5643416510302</v>
      </c>
      <c r="BN2681" s="9">
        <v>2629.3016435078798</v>
      </c>
      <c r="BO2681" s="9">
        <v>2300.3392029936199</v>
      </c>
      <c r="BP2681" s="9"/>
      <c r="BQ2681" s="9"/>
      <c r="BR2681" s="9"/>
      <c r="BS2681" s="9">
        <v>2190.6561212533402</v>
      </c>
      <c r="BT2681" s="9"/>
      <c r="BU2681" s="9"/>
      <c r="BV2681" s="9"/>
      <c r="BW2681" s="9">
        <v>4261.6755954259497</v>
      </c>
      <c r="BX2681" s="9">
        <v>2480</v>
      </c>
    </row>
    <row r="2682" spans="6:76" x14ac:dyDescent="0.2">
      <c r="F2682" s="14"/>
      <c r="AX2682" s="8" t="s">
        <v>5667</v>
      </c>
      <c r="AY2682" s="8" t="s">
        <v>5668</v>
      </c>
      <c r="AZ2682" s="8" t="s">
        <v>1623</v>
      </c>
      <c r="BA2682" s="9">
        <v>2523.9316398873202</v>
      </c>
      <c r="BB2682" s="9">
        <v>2555.9125965037902</v>
      </c>
      <c r="BC2682" s="9">
        <v>52.142419010339303</v>
      </c>
      <c r="BD2682" s="9"/>
      <c r="BE2682" s="9">
        <v>3331</v>
      </c>
      <c r="BF2682" s="9">
        <v>741.88558169999999</v>
      </c>
      <c r="BG2682" s="9"/>
      <c r="BH2682" s="9"/>
      <c r="BI2682" s="9">
        <v>5516.7592458667004</v>
      </c>
      <c r="BJ2682" s="9">
        <v>680.80636483137596</v>
      </c>
      <c r="BK2682" s="9">
        <v>2526.2477434245402</v>
      </c>
      <c r="BL2682" s="9">
        <v>3597.8218360188198</v>
      </c>
      <c r="BM2682" s="9"/>
      <c r="BN2682" s="9">
        <v>2616.0527527057102</v>
      </c>
      <c r="BO2682" s="9">
        <v>2549.4044951385599</v>
      </c>
      <c r="BP2682" s="9">
        <v>2786.5101403133199</v>
      </c>
      <c r="BQ2682" s="9"/>
      <c r="BR2682" s="9"/>
      <c r="BS2682" s="9">
        <v>2562.4206978690199</v>
      </c>
      <c r="BT2682" s="9"/>
      <c r="BU2682" s="9"/>
      <c r="BV2682" s="9">
        <v>2038.2708207798401</v>
      </c>
      <c r="BW2682" s="9"/>
      <c r="BX2682" s="9">
        <v>1340</v>
      </c>
    </row>
    <row r="2683" spans="6:76" x14ac:dyDescent="0.2">
      <c r="F2683" s="14"/>
      <c r="AX2683" s="8" t="s">
        <v>5669</v>
      </c>
      <c r="AY2683" s="8" t="s">
        <v>5670</v>
      </c>
      <c r="AZ2683" s="8" t="s">
        <v>1623</v>
      </c>
      <c r="BA2683" s="9">
        <v>2759.9416274985201</v>
      </c>
      <c r="BB2683" s="9">
        <v>2556.5336307751199</v>
      </c>
      <c r="BC2683" s="9">
        <v>68.820286461919395</v>
      </c>
      <c r="BD2683" s="9"/>
      <c r="BE2683" s="9">
        <v>5106</v>
      </c>
      <c r="BF2683" s="9">
        <v>1171.5888299999999</v>
      </c>
      <c r="BG2683" s="9">
        <v>491.8000136</v>
      </c>
      <c r="BH2683" s="9"/>
      <c r="BI2683" s="9">
        <v>145.43016487023601</v>
      </c>
      <c r="BJ2683" s="9"/>
      <c r="BK2683" s="9"/>
      <c r="BL2683" s="9">
        <v>2680.3409353645102</v>
      </c>
      <c r="BM2683" s="9"/>
      <c r="BN2683" s="9">
        <v>3358.9516694942399</v>
      </c>
      <c r="BO2683" s="9">
        <v>2177.9148962516101</v>
      </c>
      <c r="BP2683" s="9"/>
      <c r="BQ2683" s="9"/>
      <c r="BR2683" s="9"/>
      <c r="BS2683" s="9">
        <v>2511.9639964685398</v>
      </c>
      <c r="BT2683" s="9"/>
      <c r="BU2683" s="9"/>
      <c r="BV2683" s="9">
        <v>2556.5336307751199</v>
      </c>
      <c r="BW2683" s="9">
        <v>3578.8337656594299</v>
      </c>
      <c r="BX2683" s="9">
        <v>6580</v>
      </c>
    </row>
    <row r="2684" spans="6:76" x14ac:dyDescent="0.2">
      <c r="F2684" s="14"/>
      <c r="AX2684" s="8" t="s">
        <v>5671</v>
      </c>
      <c r="AY2684" s="8" t="s">
        <v>5672</v>
      </c>
      <c r="AZ2684" s="8" t="s">
        <v>1623</v>
      </c>
      <c r="BA2684" s="9">
        <v>2436.1166225920801</v>
      </c>
      <c r="BB2684" s="9">
        <v>2558.0769833474201</v>
      </c>
      <c r="BC2684" s="9">
        <v>71.304907287464502</v>
      </c>
      <c r="BD2684" s="9">
        <v>579</v>
      </c>
      <c r="BE2684" s="9">
        <v>1925</v>
      </c>
      <c r="BF2684" s="9">
        <v>571.18196490000003</v>
      </c>
      <c r="BG2684" s="9"/>
      <c r="BH2684" s="9"/>
      <c r="BI2684" s="9">
        <v>2994.1027421599601</v>
      </c>
      <c r="BJ2684" s="9">
        <v>3874.9675532353599</v>
      </c>
      <c r="BK2684" s="9">
        <v>2558.0769833474201</v>
      </c>
      <c r="BL2684" s="9">
        <v>4977.5111265000696</v>
      </c>
      <c r="BM2684" s="9"/>
      <c r="BN2684" s="9">
        <v>4223.2092331858803</v>
      </c>
      <c r="BO2684" s="9"/>
      <c r="BP2684" s="9"/>
      <c r="BQ2684" s="9"/>
      <c r="BR2684" s="9"/>
      <c r="BS2684" s="9"/>
      <c r="BT2684" s="9"/>
      <c r="BU2684" s="9"/>
      <c r="BV2684" s="9"/>
      <c r="BW2684" s="9"/>
      <c r="BX2684" s="9">
        <v>222</v>
      </c>
    </row>
    <row r="2685" spans="6:76" x14ac:dyDescent="0.2">
      <c r="F2685" s="14"/>
      <c r="AX2685" s="8" t="s">
        <v>5673</v>
      </c>
      <c r="AY2685" s="8" t="s">
        <v>5674</v>
      </c>
      <c r="AZ2685" s="8" t="s">
        <v>1623</v>
      </c>
      <c r="BA2685" s="9">
        <v>3577.5432761523698</v>
      </c>
      <c r="BB2685" s="9">
        <v>2558.16785383456</v>
      </c>
      <c r="BC2685" s="9">
        <v>98.733481148838095</v>
      </c>
      <c r="BD2685" s="9"/>
      <c r="BE2685" s="9">
        <v>13954</v>
      </c>
      <c r="BF2685" s="9">
        <v>1565.8460600000001</v>
      </c>
      <c r="BG2685" s="9"/>
      <c r="BH2685" s="9">
        <v>4370.3932857</v>
      </c>
      <c r="BI2685" s="9">
        <v>3955.6861914465699</v>
      </c>
      <c r="BJ2685" s="9"/>
      <c r="BK2685" s="9">
        <v>1400.6617101546001</v>
      </c>
      <c r="BL2685" s="9">
        <v>4361.2299596346202</v>
      </c>
      <c r="BM2685" s="9">
        <v>4363.3490888909701</v>
      </c>
      <c r="BN2685" s="9">
        <v>690.07219744054601</v>
      </c>
      <c r="BO2685" s="9"/>
      <c r="BP2685" s="9">
        <v>1178.5385954825899</v>
      </c>
      <c r="BQ2685" s="9"/>
      <c r="BR2685" s="9">
        <v>2703.9523635887099</v>
      </c>
      <c r="BS2685" s="9">
        <v>1974.4065174094201</v>
      </c>
      <c r="BT2685" s="9"/>
      <c r="BU2685" s="9"/>
      <c r="BV2685" s="9">
        <v>2412.3833440804101</v>
      </c>
      <c r="BW2685" s="9"/>
      <c r="BX2685" s="9"/>
    </row>
    <row r="2686" spans="6:76" x14ac:dyDescent="0.2">
      <c r="F2686" s="14"/>
      <c r="AX2686" s="8" t="s">
        <v>515</v>
      </c>
      <c r="AY2686" s="8" t="s">
        <v>5675</v>
      </c>
      <c r="AZ2686" s="8" t="s">
        <v>1623</v>
      </c>
      <c r="BA2686" s="9">
        <v>3793.2980043679099</v>
      </c>
      <c r="BB2686" s="9">
        <v>2558.3834142954402</v>
      </c>
      <c r="BC2686" s="9">
        <v>90.713079657279295</v>
      </c>
      <c r="BD2686" s="9"/>
      <c r="BE2686" s="9"/>
      <c r="BF2686" s="9">
        <v>819.95315010000002</v>
      </c>
      <c r="BG2686" s="9"/>
      <c r="BH2686" s="9">
        <v>2261.7484291999999</v>
      </c>
      <c r="BI2686" s="9">
        <v>4654.7820225415899</v>
      </c>
      <c r="BJ2686" s="9">
        <v>6252.0041690342996</v>
      </c>
      <c r="BK2686" s="9">
        <v>12162.9018974149</v>
      </c>
      <c r="BL2686" s="9"/>
      <c r="BM2686" s="9"/>
      <c r="BN2686" s="9"/>
      <c r="BO2686" s="9">
        <v>2061.2937404263798</v>
      </c>
      <c r="BP2686" s="9">
        <v>1691.6569779200499</v>
      </c>
      <c r="BQ2686" s="9"/>
      <c r="BR2686" s="9"/>
      <c r="BS2686" s="9">
        <v>2855.0183993908699</v>
      </c>
      <c r="BT2686" s="9"/>
      <c r="BU2686" s="9">
        <v>4501.6212576510497</v>
      </c>
      <c r="BV2686" s="9"/>
      <c r="BW2686" s="9"/>
      <c r="BX2686" s="9">
        <v>672</v>
      </c>
    </row>
    <row r="2687" spans="6:76" x14ac:dyDescent="0.2">
      <c r="F2687" s="14"/>
      <c r="AX2687" s="8" t="s">
        <v>5676</v>
      </c>
      <c r="AY2687" s="8" t="s">
        <v>5677</v>
      </c>
      <c r="AZ2687" s="8" t="s">
        <v>1623</v>
      </c>
      <c r="BA2687" s="9">
        <v>2601.4020549807701</v>
      </c>
      <c r="BB2687" s="9">
        <v>2559.5587539143498</v>
      </c>
      <c r="BC2687" s="9">
        <v>75.220079899965796</v>
      </c>
      <c r="BD2687" s="9"/>
      <c r="BE2687" s="9">
        <v>1099</v>
      </c>
      <c r="BF2687" s="9">
        <v>166.19751239999999</v>
      </c>
      <c r="BG2687" s="9"/>
      <c r="BH2687" s="9"/>
      <c r="BI2687" s="9">
        <v>1491.6896360205201</v>
      </c>
      <c r="BJ2687" s="9"/>
      <c r="BK2687" s="9">
        <v>2828.8856049084402</v>
      </c>
      <c r="BL2687" s="9">
        <v>2559.5587539143498</v>
      </c>
      <c r="BM2687" s="9">
        <v>4114.7732313844299</v>
      </c>
      <c r="BN2687" s="9">
        <v>5949.7096462376703</v>
      </c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</row>
    <row r="2688" spans="6:76" x14ac:dyDescent="0.2">
      <c r="F2688" s="14"/>
      <c r="AX2688" s="8" t="s">
        <v>620</v>
      </c>
      <c r="AY2688" s="8" t="s">
        <v>5678</v>
      </c>
      <c r="AZ2688" s="8" t="s">
        <v>1623</v>
      </c>
      <c r="BA2688" s="9">
        <v>2696.5167734885899</v>
      </c>
      <c r="BB2688" s="9">
        <v>2561.0545640856799</v>
      </c>
      <c r="BC2688" s="9">
        <v>64.524124828680002</v>
      </c>
      <c r="BD2688" s="9"/>
      <c r="BE2688" s="9">
        <v>770</v>
      </c>
      <c r="BF2688" s="9">
        <v>534.39683130000003</v>
      </c>
      <c r="BG2688" s="9"/>
      <c r="BH2688" s="9"/>
      <c r="BI2688" s="9">
        <v>3112.1347283365999</v>
      </c>
      <c r="BJ2688" s="9"/>
      <c r="BK2688" s="9">
        <v>4219.3459434168699</v>
      </c>
      <c r="BL2688" s="9">
        <v>1318.6744564047201</v>
      </c>
      <c r="BM2688" s="9"/>
      <c r="BN2688" s="9">
        <v>1174.3054117543099</v>
      </c>
      <c r="BO2688" s="9">
        <v>2300.4730394017702</v>
      </c>
      <c r="BP2688" s="9"/>
      <c r="BQ2688" s="9">
        <v>3861.7754279811302</v>
      </c>
      <c r="BR2688" s="9"/>
      <c r="BS2688" s="9">
        <v>2561.0545640856799</v>
      </c>
      <c r="BT2688" s="9"/>
      <c r="BU2688" s="9"/>
      <c r="BV2688" s="9"/>
      <c r="BW2688" s="9">
        <v>3509.5241056934301</v>
      </c>
      <c r="BX2688" s="9">
        <v>6300</v>
      </c>
    </row>
    <row r="2689" spans="6:76" x14ac:dyDescent="0.2">
      <c r="F2689" s="14"/>
      <c r="AX2689" s="8" t="s">
        <v>5679</v>
      </c>
      <c r="AY2689" s="8" t="s">
        <v>5680</v>
      </c>
      <c r="AZ2689" s="8" t="s">
        <v>1623</v>
      </c>
      <c r="BA2689" s="9">
        <v>2221.42269622094</v>
      </c>
      <c r="BB2689" s="9">
        <v>2561.47229305259</v>
      </c>
      <c r="BC2689" s="9">
        <v>51.754567314008298</v>
      </c>
      <c r="BD2689" s="9"/>
      <c r="BE2689" s="9">
        <v>2154</v>
      </c>
      <c r="BF2689" s="9"/>
      <c r="BG2689" s="9"/>
      <c r="BH2689" s="9"/>
      <c r="BI2689" s="9"/>
      <c r="BJ2689" s="9"/>
      <c r="BK2689" s="9"/>
      <c r="BL2689" s="9">
        <v>2968.94458610518</v>
      </c>
      <c r="BM2689" s="9"/>
      <c r="BN2689" s="9">
        <v>622.25769518710297</v>
      </c>
      <c r="BO2689" s="9"/>
      <c r="BP2689" s="9"/>
      <c r="BQ2689" s="9"/>
      <c r="BR2689" s="9"/>
      <c r="BS2689" s="9"/>
      <c r="BT2689" s="9">
        <v>3140.4885035914699</v>
      </c>
      <c r="BU2689" s="9"/>
      <c r="BV2689" s="9"/>
      <c r="BW2689" s="9"/>
      <c r="BX2689" s="9"/>
    </row>
    <row r="2690" spans="6:76" x14ac:dyDescent="0.2">
      <c r="F2690" s="14"/>
      <c r="AX2690" s="8" t="s">
        <v>5681</v>
      </c>
      <c r="AY2690" s="8" t="s">
        <v>5682</v>
      </c>
      <c r="AZ2690" s="8" t="s">
        <v>1623</v>
      </c>
      <c r="BA2690" s="9">
        <v>2163.17844464257</v>
      </c>
      <c r="BB2690" s="9">
        <v>2562.4206978690199</v>
      </c>
      <c r="BC2690" s="9">
        <v>60.529371398731101</v>
      </c>
      <c r="BD2690" s="9"/>
      <c r="BE2690" s="9">
        <v>353</v>
      </c>
      <c r="BF2690" s="9">
        <v>471.1161745</v>
      </c>
      <c r="BG2690" s="9"/>
      <c r="BH2690" s="9"/>
      <c r="BI2690" s="9"/>
      <c r="BJ2690" s="9"/>
      <c r="BK2690" s="9"/>
      <c r="BL2690" s="9">
        <v>712.24659092387003</v>
      </c>
      <c r="BM2690" s="9"/>
      <c r="BN2690" s="9">
        <v>3768.4315336592499</v>
      </c>
      <c r="BO2690" s="9">
        <v>2505.8567024742902</v>
      </c>
      <c r="BP2690" s="9"/>
      <c r="BQ2690" s="9"/>
      <c r="BR2690" s="9">
        <v>2866.0101966632301</v>
      </c>
      <c r="BS2690" s="9">
        <v>2562.4206978690199</v>
      </c>
      <c r="BT2690" s="9"/>
      <c r="BU2690" s="9"/>
      <c r="BV2690" s="9"/>
      <c r="BW2690" s="9">
        <v>3509.5241056934301</v>
      </c>
      <c r="BX2690" s="9">
        <v>2720</v>
      </c>
    </row>
    <row r="2691" spans="6:76" x14ac:dyDescent="0.2">
      <c r="F2691" s="14"/>
      <c r="AX2691" s="8" t="s">
        <v>5683</v>
      </c>
      <c r="AY2691" s="8" t="s">
        <v>5684</v>
      </c>
      <c r="AZ2691" s="8" t="s">
        <v>1623</v>
      </c>
      <c r="BA2691" s="9">
        <v>3574.2706613034002</v>
      </c>
      <c r="BB2691" s="9">
        <v>2563.3734061536402</v>
      </c>
      <c r="BC2691" s="9">
        <v>68.051489380239403</v>
      </c>
      <c r="BD2691" s="9"/>
      <c r="BE2691" s="9">
        <v>8319</v>
      </c>
      <c r="BF2691" s="9">
        <v>648.85664269999995</v>
      </c>
      <c r="BG2691" s="9"/>
      <c r="BH2691" s="9"/>
      <c r="BI2691" s="9">
        <v>5245.2350757106897</v>
      </c>
      <c r="BJ2691" s="9"/>
      <c r="BK2691" s="9">
        <v>5320.0211609819899</v>
      </c>
      <c r="BL2691" s="9">
        <v>1674.0170455331399</v>
      </c>
      <c r="BM2691" s="9">
        <v>5711.6543618909</v>
      </c>
      <c r="BN2691" s="9">
        <v>2671.8311835408599</v>
      </c>
      <c r="BO2691" s="9"/>
      <c r="BP2691" s="9"/>
      <c r="BQ2691" s="9"/>
      <c r="BR2691" s="9"/>
      <c r="BS2691" s="9">
        <v>2454.91562876643</v>
      </c>
      <c r="BT2691" s="9"/>
      <c r="BU2691" s="9"/>
      <c r="BV2691" s="9">
        <v>2107.1755139100001</v>
      </c>
      <c r="BW2691" s="9"/>
      <c r="BX2691" s="9">
        <v>1590</v>
      </c>
    </row>
    <row r="2692" spans="6:76" x14ac:dyDescent="0.2">
      <c r="F2692" s="14"/>
      <c r="AX2692" s="8" t="s">
        <v>1188</v>
      </c>
      <c r="AY2692" s="8" t="s">
        <v>5685</v>
      </c>
      <c r="AZ2692" s="8" t="s">
        <v>1623</v>
      </c>
      <c r="BA2692" s="9">
        <v>2571.9516391378002</v>
      </c>
      <c r="BB2692" s="9">
        <v>2563.6276616432101</v>
      </c>
      <c r="BC2692" s="9">
        <v>49.413208014461802</v>
      </c>
      <c r="BD2692" s="9"/>
      <c r="BE2692" s="9">
        <v>4426</v>
      </c>
      <c r="BF2692" s="9">
        <v>1265.0848120000001</v>
      </c>
      <c r="BG2692" s="9"/>
      <c r="BH2692" s="9">
        <v>3676.3755652</v>
      </c>
      <c r="BI2692" s="9">
        <v>2808.5430849417298</v>
      </c>
      <c r="BJ2692" s="9"/>
      <c r="BK2692" s="9">
        <v>2317.7239363312801</v>
      </c>
      <c r="BL2692" s="9">
        <v>3103.4823478723301</v>
      </c>
      <c r="BM2692" s="9"/>
      <c r="BN2692" s="9">
        <v>4359.3726704650398</v>
      </c>
      <c r="BO2692" s="9"/>
      <c r="BP2692" s="9">
        <v>1549.8676962801401</v>
      </c>
      <c r="BQ2692" s="9"/>
      <c r="BR2692" s="9"/>
      <c r="BS2692" s="9">
        <v>1771.39025578209</v>
      </c>
      <c r="BT2692" s="9"/>
      <c r="BU2692" s="9"/>
      <c r="BV2692" s="9">
        <v>2563.6276616432101</v>
      </c>
      <c r="BW2692" s="9"/>
      <c r="BX2692" s="9">
        <v>450</v>
      </c>
    </row>
    <row r="2693" spans="6:76" x14ac:dyDescent="0.2">
      <c r="F2693" s="14"/>
      <c r="AX2693" s="8" t="s">
        <v>363</v>
      </c>
      <c r="AY2693" s="8" t="s">
        <v>5686</v>
      </c>
      <c r="AZ2693" s="8" t="s">
        <v>1623</v>
      </c>
      <c r="BA2693" s="9">
        <v>2777.7202992417601</v>
      </c>
      <c r="BB2693" s="9">
        <v>2569</v>
      </c>
      <c r="BC2693" s="9">
        <v>79.561163338011397</v>
      </c>
      <c r="BD2693" s="9">
        <v>2569</v>
      </c>
      <c r="BE2693" s="9"/>
      <c r="BF2693" s="9">
        <v>4.0534368000000001</v>
      </c>
      <c r="BG2693" s="9"/>
      <c r="BH2693" s="9"/>
      <c r="BI2693" s="9">
        <v>2641.7711303809301</v>
      </c>
      <c r="BJ2693" s="9"/>
      <c r="BK2693" s="9"/>
      <c r="BL2693" s="9">
        <v>201.49085212970201</v>
      </c>
      <c r="BM2693" s="9"/>
      <c r="BN2693" s="9">
        <v>204.275379970751</v>
      </c>
      <c r="BO2693" s="9"/>
      <c r="BP2693" s="9">
        <v>2223.4155653237499</v>
      </c>
      <c r="BQ2693" s="9"/>
      <c r="BR2693" s="9">
        <v>2368.8309058814202</v>
      </c>
      <c r="BS2693" s="9">
        <v>4089.3037262754101</v>
      </c>
      <c r="BT2693" s="9">
        <v>5611.33509511189</v>
      </c>
      <c r="BU2693" s="9">
        <v>7662.9983243567103</v>
      </c>
      <c r="BV2693" s="9">
        <v>3565.3938361232999</v>
      </c>
      <c r="BW2693" s="9">
        <v>3648.4956377890298</v>
      </c>
      <c r="BX2693" s="9">
        <v>1320</v>
      </c>
    </row>
    <row r="2694" spans="6:76" x14ac:dyDescent="0.2">
      <c r="F2694" s="14"/>
      <c r="AX2694" s="8" t="s">
        <v>5687</v>
      </c>
      <c r="AY2694" s="8" t="s">
        <v>5688</v>
      </c>
      <c r="AZ2694" s="8" t="s">
        <v>1623</v>
      </c>
      <c r="BA2694" s="9">
        <v>2801.38460135177</v>
      </c>
      <c r="BB2694" s="9">
        <v>2570</v>
      </c>
      <c r="BC2694" s="9">
        <v>65.555538059049596</v>
      </c>
      <c r="BD2694" s="9"/>
      <c r="BE2694" s="9">
        <v>2570</v>
      </c>
      <c r="BF2694" s="9">
        <v>279.45659289999998</v>
      </c>
      <c r="BG2694" s="9"/>
      <c r="BH2694" s="9"/>
      <c r="BI2694" s="9">
        <v>2893.8979015135301</v>
      </c>
      <c r="BJ2694" s="9">
        <v>1822.4073905402599</v>
      </c>
      <c r="BK2694" s="9">
        <v>3415.3803158952901</v>
      </c>
      <c r="BL2694" s="9">
        <v>7805.2489919828804</v>
      </c>
      <c r="BM2694" s="9"/>
      <c r="BN2694" s="9">
        <v>917.59227940268602</v>
      </c>
      <c r="BO2694" s="9">
        <v>3600.0741564218401</v>
      </c>
      <c r="BP2694" s="9"/>
      <c r="BQ2694" s="9">
        <v>3890.47201908748</v>
      </c>
      <c r="BR2694" s="9">
        <v>3188.9684469597801</v>
      </c>
      <c r="BS2694" s="9">
        <v>2422.4261235592098</v>
      </c>
      <c r="BT2694" s="9"/>
      <c r="BU2694" s="9"/>
      <c r="BV2694" s="9">
        <v>1922.07559931008</v>
      </c>
      <c r="BW2694" s="9"/>
      <c r="BX2694" s="9">
        <v>1690</v>
      </c>
    </row>
    <row r="2695" spans="6:76" x14ac:dyDescent="0.2">
      <c r="F2695" s="14"/>
      <c r="AX2695" s="8" t="s">
        <v>5689</v>
      </c>
      <c r="AY2695" s="8" t="s">
        <v>5690</v>
      </c>
      <c r="AZ2695" s="8" t="s">
        <v>1623</v>
      </c>
      <c r="BA2695" s="9">
        <v>6185.3368776923899</v>
      </c>
      <c r="BB2695" s="9">
        <v>2570.9800119606002</v>
      </c>
      <c r="BC2695" s="9">
        <v>119.22081603926701</v>
      </c>
      <c r="BD2695" s="9"/>
      <c r="BE2695" s="9">
        <v>16649</v>
      </c>
      <c r="BF2695" s="9">
        <v>917.283186</v>
      </c>
      <c r="BG2695" s="9"/>
      <c r="BH2695" s="9"/>
      <c r="BI2695" s="9">
        <v>1442.8067259843001</v>
      </c>
      <c r="BJ2695" s="9">
        <v>2620.92142541267</v>
      </c>
      <c r="BK2695" s="9">
        <v>2521.03859850854</v>
      </c>
      <c r="BL2695" s="9">
        <v>941.31913837860304</v>
      </c>
      <c r="BM2695" s="9">
        <v>5301.2304868949705</v>
      </c>
      <c r="BN2695" s="9">
        <v>19089.095460360099</v>
      </c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</row>
    <row r="2696" spans="6:76" x14ac:dyDescent="0.2">
      <c r="F2696" s="14"/>
      <c r="AX2696" s="8" t="s">
        <v>5691</v>
      </c>
      <c r="AY2696" s="8" t="s">
        <v>5692</v>
      </c>
      <c r="AZ2696" s="8" t="s">
        <v>1640</v>
      </c>
      <c r="BA2696" s="9">
        <v>2685.5290779992902</v>
      </c>
      <c r="BB2696" s="9">
        <v>2571.6669809528798</v>
      </c>
      <c r="BC2696" s="9">
        <v>52.4418405637755</v>
      </c>
      <c r="BD2696" s="9"/>
      <c r="BE2696" s="9">
        <v>4900</v>
      </c>
      <c r="BF2696" s="9">
        <v>878.80258140000001</v>
      </c>
      <c r="BG2696" s="9"/>
      <c r="BH2696" s="9"/>
      <c r="BI2696" s="9">
        <v>2571.6669809528798</v>
      </c>
      <c r="BJ2696" s="9"/>
      <c r="BK2696" s="9">
        <v>1771.9612252424599</v>
      </c>
      <c r="BL2696" s="9">
        <v>3197.2627489378801</v>
      </c>
      <c r="BM2696" s="9">
        <v>4836.9660100565097</v>
      </c>
      <c r="BN2696" s="9">
        <v>2574.9952833366301</v>
      </c>
      <c r="BO2696" s="9"/>
      <c r="BP2696" s="9">
        <v>1518.1068720672099</v>
      </c>
      <c r="BQ2696" s="9"/>
      <c r="BR2696" s="9"/>
      <c r="BS2696" s="9"/>
      <c r="BT2696" s="9"/>
      <c r="BU2696" s="9"/>
      <c r="BV2696" s="9"/>
      <c r="BW2696" s="9"/>
      <c r="BX2696" s="9">
        <v>1920</v>
      </c>
    </row>
    <row r="2697" spans="6:76" x14ac:dyDescent="0.2">
      <c r="F2697" s="14"/>
      <c r="AX2697" s="8" t="s">
        <v>5693</v>
      </c>
      <c r="AY2697" s="8" t="s">
        <v>5694</v>
      </c>
      <c r="AZ2697" s="8" t="s">
        <v>1623</v>
      </c>
      <c r="BA2697" s="9">
        <v>3336.3637991964001</v>
      </c>
      <c r="BB2697" s="9">
        <v>2572.0369360209102</v>
      </c>
      <c r="BC2697" s="9">
        <v>75.444775370394495</v>
      </c>
      <c r="BD2697" s="9"/>
      <c r="BE2697" s="9">
        <v>2646</v>
      </c>
      <c r="BF2697" s="9">
        <v>826.18000670000004</v>
      </c>
      <c r="BG2697" s="9"/>
      <c r="BH2697" s="9">
        <v>6506.0950357000002</v>
      </c>
      <c r="BI2697" s="9"/>
      <c r="BJ2697" s="9"/>
      <c r="BK2697" s="9">
        <v>2498.0738720418199</v>
      </c>
      <c r="BL2697" s="9"/>
      <c r="BM2697" s="9">
        <v>7970.55883869835</v>
      </c>
      <c r="BN2697" s="9">
        <v>2718.32673511245</v>
      </c>
      <c r="BO2697" s="9"/>
      <c r="BP2697" s="9"/>
      <c r="BQ2697" s="9"/>
      <c r="BR2697" s="9"/>
      <c r="BS2697" s="9">
        <v>1845.6759053185499</v>
      </c>
      <c r="BT2697" s="9"/>
      <c r="BU2697" s="9"/>
      <c r="BV2697" s="9"/>
      <c r="BW2697" s="9"/>
      <c r="BX2697" s="9">
        <v>1680</v>
      </c>
    </row>
    <row r="2698" spans="6:76" x14ac:dyDescent="0.2">
      <c r="F2698" s="14"/>
      <c r="AX2698" s="8" t="s">
        <v>5695</v>
      </c>
      <c r="AY2698" s="8" t="s">
        <v>5696</v>
      </c>
      <c r="AZ2698" s="8" t="s">
        <v>1623</v>
      </c>
      <c r="BA2698" s="9">
        <v>2585.4090385824702</v>
      </c>
      <c r="BB2698" s="9">
        <v>2572.9369291143598</v>
      </c>
      <c r="BC2698" s="9">
        <v>55.539435166674501</v>
      </c>
      <c r="BD2698" s="9"/>
      <c r="BE2698" s="9">
        <v>2328</v>
      </c>
      <c r="BF2698" s="9">
        <v>189.22822429999999</v>
      </c>
      <c r="BG2698" s="9"/>
      <c r="BH2698" s="9"/>
      <c r="BI2698" s="9">
        <v>661.55447103358699</v>
      </c>
      <c r="BJ2698" s="9"/>
      <c r="BK2698" s="9"/>
      <c r="BL2698" s="9"/>
      <c r="BM2698" s="9"/>
      <c r="BN2698" s="9">
        <v>975.89333387251304</v>
      </c>
      <c r="BO2698" s="9">
        <v>4280.8445548625205</v>
      </c>
      <c r="BP2698" s="9">
        <v>2572.9369291143598</v>
      </c>
      <c r="BQ2698" s="9"/>
      <c r="BR2698" s="9">
        <v>3484.9267860555501</v>
      </c>
      <c r="BS2698" s="9">
        <v>2980.9699564238599</v>
      </c>
      <c r="BT2698" s="9">
        <v>3588.85347431112</v>
      </c>
      <c r="BU2698" s="9">
        <v>4484.0163108138604</v>
      </c>
      <c r="BV2698" s="9">
        <v>2190.4294958273199</v>
      </c>
      <c r="BW2698" s="9">
        <v>4312.6639649574099</v>
      </c>
      <c r="BX2698" s="9">
        <v>1560</v>
      </c>
    </row>
    <row r="2699" spans="6:76" x14ac:dyDescent="0.2">
      <c r="F2699" s="14"/>
      <c r="AX2699" s="8" t="s">
        <v>5697</v>
      </c>
      <c r="AY2699" s="8" t="s">
        <v>5698</v>
      </c>
      <c r="AZ2699" s="8" t="s">
        <v>1623</v>
      </c>
      <c r="BA2699" s="9">
        <v>3144.62945687915</v>
      </c>
      <c r="BB2699" s="9">
        <v>2572.9767280915298</v>
      </c>
      <c r="BC2699" s="9">
        <v>67.617039449888196</v>
      </c>
      <c r="BD2699" s="9"/>
      <c r="BE2699" s="9">
        <v>6843</v>
      </c>
      <c r="BF2699" s="9">
        <v>1322.3086089999999</v>
      </c>
      <c r="BG2699" s="9"/>
      <c r="BH2699" s="9">
        <v>3517.2721999999999</v>
      </c>
      <c r="BI2699" s="9">
        <v>1628.68125618305</v>
      </c>
      <c r="BJ2699" s="9"/>
      <c r="BK2699" s="9">
        <v>1536.3250372838199</v>
      </c>
      <c r="BL2699" s="9">
        <v>5447.9170073016603</v>
      </c>
      <c r="BM2699" s="9"/>
      <c r="BN2699" s="9">
        <v>3715.5774185922601</v>
      </c>
      <c r="BO2699" s="9"/>
      <c r="BP2699" s="9">
        <v>1145.95412667243</v>
      </c>
      <c r="BQ2699" s="9"/>
      <c r="BR2699" s="9"/>
      <c r="BS2699" s="9"/>
      <c r="BT2699" s="9"/>
      <c r="BU2699" s="9"/>
      <c r="BV2699" s="9"/>
      <c r="BW2699" s="9"/>
      <c r="BX2699" s="9"/>
    </row>
    <row r="2700" spans="6:76" x14ac:dyDescent="0.2">
      <c r="F2700" s="14"/>
      <c r="AX2700" s="8" t="s">
        <v>5699</v>
      </c>
      <c r="AY2700" s="8" t="s">
        <v>5700</v>
      </c>
      <c r="AZ2700" s="8" t="s">
        <v>1623</v>
      </c>
      <c r="BA2700" s="9">
        <v>3120.9908699656798</v>
      </c>
      <c r="BB2700" s="9">
        <v>2577.2527138278901</v>
      </c>
      <c r="BC2700" s="9">
        <v>60.6698969995334</v>
      </c>
      <c r="BD2700" s="9"/>
      <c r="BE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>
        <v>2928.4186917714101</v>
      </c>
      <c r="BP2700" s="9"/>
      <c r="BQ2700" s="9">
        <v>3530.3175460738398</v>
      </c>
      <c r="BR2700" s="9">
        <v>6689.1676676731004</v>
      </c>
      <c r="BS2700" s="9">
        <v>1757.3657499993401</v>
      </c>
      <c r="BT2700" s="9">
        <v>1594.5888283920301</v>
      </c>
      <c r="BU2700" s="9"/>
      <c r="BV2700" s="9">
        <v>2226.0867358843602</v>
      </c>
      <c r="BW2700" s="9"/>
      <c r="BX2700" s="9"/>
    </row>
    <row r="2701" spans="6:76" x14ac:dyDescent="0.2">
      <c r="F2701" s="14"/>
      <c r="AX2701" s="8" t="s">
        <v>512</v>
      </c>
      <c r="AY2701" s="8" t="s">
        <v>5701</v>
      </c>
      <c r="AZ2701" s="8" t="s">
        <v>1623</v>
      </c>
      <c r="BA2701" s="9">
        <v>2629.0813450263499</v>
      </c>
      <c r="BB2701" s="9">
        <v>2577.55679498888</v>
      </c>
      <c r="BC2701" s="9">
        <v>49.464468563062702</v>
      </c>
      <c r="BD2701" s="9"/>
      <c r="BE2701" s="9">
        <v>1807</v>
      </c>
      <c r="BF2701" s="9">
        <v>653.22366639999996</v>
      </c>
      <c r="BG2701" s="9"/>
      <c r="BH2701" s="9">
        <v>188.42126784000001</v>
      </c>
      <c r="BI2701" s="9">
        <v>2203.69859675213</v>
      </c>
      <c r="BJ2701" s="9"/>
      <c r="BK2701" s="9">
        <v>1816.62153651738</v>
      </c>
      <c r="BL2701" s="9">
        <v>3333.3200666810999</v>
      </c>
      <c r="BM2701" s="9"/>
      <c r="BN2701" s="9">
        <v>4091.1620612539</v>
      </c>
      <c r="BO2701" s="9">
        <v>3398.82445544658</v>
      </c>
      <c r="BP2701" s="9">
        <v>2301.4889684545101</v>
      </c>
      <c r="BQ2701" s="9"/>
      <c r="BR2701" s="9">
        <v>4117.0726751021602</v>
      </c>
      <c r="BS2701" s="9">
        <v>2853.62462152324</v>
      </c>
      <c r="BT2701" s="9">
        <v>1828.9934136337399</v>
      </c>
      <c r="BU2701" s="9"/>
      <c r="BV2701" s="9"/>
      <c r="BW2701" s="9">
        <v>4073.6875007641702</v>
      </c>
      <c r="BX2701" s="9">
        <v>4140</v>
      </c>
    </row>
    <row r="2702" spans="6:76" x14ac:dyDescent="0.2">
      <c r="F2702" s="14"/>
      <c r="AX2702" s="8" t="s">
        <v>962</v>
      </c>
      <c r="AY2702" s="8" t="s">
        <v>5702</v>
      </c>
      <c r="AZ2702" s="8" t="s">
        <v>1623</v>
      </c>
      <c r="BA2702" s="9">
        <v>2577.82136615837</v>
      </c>
      <c r="BB2702" s="9">
        <v>2577.82136615837</v>
      </c>
      <c r="BC2702" s="9"/>
      <c r="BD2702" s="9"/>
      <c r="BE2702" s="9"/>
      <c r="BF2702" s="9"/>
      <c r="BG2702" s="9"/>
      <c r="BH2702" s="9"/>
      <c r="BI2702" s="9"/>
      <c r="BJ2702" s="9">
        <v>2577.82136615837</v>
      </c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</row>
    <row r="2703" spans="6:76" x14ac:dyDescent="0.2">
      <c r="F2703" s="14"/>
      <c r="AX2703" s="8" t="s">
        <v>848</v>
      </c>
      <c r="AY2703" s="8" t="s">
        <v>5703</v>
      </c>
      <c r="AZ2703" s="8" t="s">
        <v>1623</v>
      </c>
      <c r="BA2703" s="9">
        <v>2578.1826739440098</v>
      </c>
      <c r="BB2703" s="9">
        <v>2578.1826739440098</v>
      </c>
      <c r="BC2703" s="9"/>
      <c r="BD2703" s="9"/>
      <c r="BE2703" s="9"/>
      <c r="BF2703" s="9"/>
      <c r="BG2703" s="9"/>
      <c r="BH2703" s="9"/>
      <c r="BI2703" s="9"/>
      <c r="BJ2703" s="9"/>
      <c r="BK2703" s="9"/>
      <c r="BL2703" s="9">
        <v>2578.1826739440098</v>
      </c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</row>
    <row r="2704" spans="6:76" x14ac:dyDescent="0.2">
      <c r="F2704" s="14"/>
      <c r="AX2704" s="8" t="s">
        <v>1175</v>
      </c>
      <c r="AY2704" s="8" t="s">
        <v>5704</v>
      </c>
      <c r="AZ2704" s="8" t="s">
        <v>1623</v>
      </c>
      <c r="BA2704" s="9">
        <v>2708.69343421439</v>
      </c>
      <c r="BB2704" s="9">
        <v>2578.7969328170898</v>
      </c>
      <c r="BC2704" s="9">
        <v>66.378743540941002</v>
      </c>
      <c r="BD2704" s="9"/>
      <c r="BE2704" s="9"/>
      <c r="BF2704" s="9">
        <v>306.45268579999998</v>
      </c>
      <c r="BG2704" s="9"/>
      <c r="BH2704" s="9"/>
      <c r="BI2704" s="9"/>
      <c r="BJ2704" s="9"/>
      <c r="BK2704" s="9">
        <v>1081.04069670897</v>
      </c>
      <c r="BL2704" s="9">
        <v>933.01541245283101</v>
      </c>
      <c r="BM2704" s="9"/>
      <c r="BN2704" s="9">
        <v>5915.3328661875903</v>
      </c>
      <c r="BO2704" s="9">
        <v>2568.9174920310202</v>
      </c>
      <c r="BP2704" s="9">
        <v>2578.7969328170898</v>
      </c>
      <c r="BQ2704" s="9"/>
      <c r="BR2704" s="9"/>
      <c r="BS2704" s="9">
        <v>3003.4661441144899</v>
      </c>
      <c r="BT2704" s="9"/>
      <c r="BU2704" s="9"/>
      <c r="BV2704" s="9"/>
      <c r="BW2704" s="9">
        <v>3461.21867781746</v>
      </c>
      <c r="BX2704" s="9">
        <v>4530</v>
      </c>
    </row>
    <row r="2705" spans="6:76" x14ac:dyDescent="0.2">
      <c r="F2705" s="14"/>
      <c r="AX2705" s="8" t="s">
        <v>5705</v>
      </c>
      <c r="AY2705" s="8" t="s">
        <v>5706</v>
      </c>
      <c r="AZ2705" s="8" t="s">
        <v>1623</v>
      </c>
      <c r="BA2705" s="9">
        <v>2695.7086384098802</v>
      </c>
      <c r="BB2705" s="9">
        <v>2579.9418430000001</v>
      </c>
      <c r="BC2705" s="9">
        <v>42.710000618342299</v>
      </c>
      <c r="BD2705" s="9"/>
      <c r="BE2705" s="9">
        <v>2078</v>
      </c>
      <c r="BF2705" s="9">
        <v>412.78167730000001</v>
      </c>
      <c r="BG2705" s="9">
        <v>2579.9418430000001</v>
      </c>
      <c r="BH2705" s="9"/>
      <c r="BI2705" s="9">
        <v>1010.70140781741</v>
      </c>
      <c r="BJ2705" s="9"/>
      <c r="BK2705" s="9">
        <v>2360.8608415434201</v>
      </c>
      <c r="BL2705" s="9">
        <v>2219.89481543597</v>
      </c>
      <c r="BM2705" s="9"/>
      <c r="BN2705" s="9">
        <v>3741.5888319409501</v>
      </c>
      <c r="BO2705" s="9">
        <v>4198.2632630345297</v>
      </c>
      <c r="BP2705" s="9"/>
      <c r="BQ2705" s="9">
        <v>3541.1169276881601</v>
      </c>
      <c r="BR2705" s="9">
        <v>2519.6301493780202</v>
      </c>
      <c r="BS2705" s="9">
        <v>2966.9257770978602</v>
      </c>
      <c r="BT2705" s="9"/>
      <c r="BU2705" s="9"/>
      <c r="BV2705" s="9"/>
      <c r="BW2705" s="9">
        <v>3034.5067650921601</v>
      </c>
      <c r="BX2705" s="9">
        <v>4380</v>
      </c>
    </row>
    <row r="2706" spans="6:76" x14ac:dyDescent="0.2">
      <c r="F2706" s="14"/>
      <c r="AX2706" s="8" t="s">
        <v>5707</v>
      </c>
      <c r="AY2706" s="8" t="s">
        <v>5708</v>
      </c>
      <c r="AZ2706" s="8" t="s">
        <v>1640</v>
      </c>
      <c r="BA2706" s="9">
        <v>2492.70223894438</v>
      </c>
      <c r="BB2706" s="9">
        <v>2580.2553465764599</v>
      </c>
      <c r="BC2706" s="9">
        <v>11.983350348584301</v>
      </c>
      <c r="BD2706" s="9"/>
      <c r="BE2706" s="9"/>
      <c r="BF2706" s="9"/>
      <c r="BG2706" s="9"/>
      <c r="BH2706" s="9"/>
      <c r="BI2706" s="9"/>
      <c r="BJ2706" s="9"/>
      <c r="BK2706" s="9"/>
      <c r="BL2706" s="9"/>
      <c r="BM2706" s="9"/>
      <c r="BN2706" s="9">
        <v>2580.2553465764599</v>
      </c>
      <c r="BO2706" s="9"/>
      <c r="BP2706" s="9"/>
      <c r="BQ2706" s="9"/>
      <c r="BR2706" s="9">
        <v>2737.8513702566702</v>
      </c>
      <c r="BS2706" s="9"/>
      <c r="BT2706" s="9"/>
      <c r="BU2706" s="9"/>
      <c r="BV2706" s="9"/>
      <c r="BW2706" s="9"/>
      <c r="BX2706" s="9">
        <v>2160</v>
      </c>
    </row>
    <row r="2707" spans="6:76" x14ac:dyDescent="0.2">
      <c r="F2707" s="14"/>
      <c r="AX2707" s="8" t="s">
        <v>5709</v>
      </c>
      <c r="AY2707" s="8" t="s">
        <v>5710</v>
      </c>
      <c r="AZ2707" s="8" t="s">
        <v>1623</v>
      </c>
      <c r="BA2707" s="9">
        <v>3005.8335538133501</v>
      </c>
      <c r="BB2707" s="9">
        <v>2580.6169984896901</v>
      </c>
      <c r="BC2707" s="9">
        <v>61.454719901146298</v>
      </c>
      <c r="BD2707" s="9"/>
      <c r="BE2707" s="9">
        <v>8448</v>
      </c>
      <c r="BF2707" s="9">
        <v>936.27138960000002</v>
      </c>
      <c r="BG2707" s="9"/>
      <c r="BH2707" s="9"/>
      <c r="BI2707" s="9">
        <v>2850.2656280599099</v>
      </c>
      <c r="BJ2707" s="9"/>
      <c r="BK2707" s="9"/>
      <c r="BL2707" s="9">
        <v>2494.7984493794702</v>
      </c>
      <c r="BM2707" s="9"/>
      <c r="BN2707" s="9">
        <v>1603.0070006333599</v>
      </c>
      <c r="BO2707" s="9">
        <v>2504.2266573304501</v>
      </c>
      <c r="BP2707" s="9">
        <v>3036.5972007259902</v>
      </c>
      <c r="BQ2707" s="9">
        <v>3413.9629722248201</v>
      </c>
      <c r="BR2707" s="9">
        <v>2341.6925350686402</v>
      </c>
      <c r="BS2707" s="9">
        <v>2657.0073396489202</v>
      </c>
      <c r="BT2707" s="9"/>
      <c r="BU2707" s="9"/>
      <c r="BV2707" s="9"/>
      <c r="BW2707" s="9">
        <v>3324.1734730886701</v>
      </c>
      <c r="BX2707" s="9">
        <v>2460</v>
      </c>
    </row>
    <row r="2708" spans="6:76" x14ac:dyDescent="0.2">
      <c r="F2708" s="14"/>
      <c r="AX2708" s="8" t="s">
        <v>5711</v>
      </c>
      <c r="AY2708" s="8" t="s">
        <v>5711</v>
      </c>
      <c r="AZ2708" s="8" t="s">
        <v>1623</v>
      </c>
      <c r="BA2708" s="9">
        <v>2690.9410204636401</v>
      </c>
      <c r="BB2708" s="9">
        <v>2581.6415128600902</v>
      </c>
      <c r="BC2708" s="9">
        <v>50.184616356364003</v>
      </c>
      <c r="BD2708" s="9"/>
      <c r="BE2708" s="9">
        <v>2660</v>
      </c>
      <c r="BF2708" s="9">
        <v>523.95685140000001</v>
      </c>
      <c r="BG2708" s="9"/>
      <c r="BH2708" s="9"/>
      <c r="BI2708" s="9">
        <v>1399.41019398048</v>
      </c>
      <c r="BJ2708" s="9"/>
      <c r="BK2708" s="9">
        <v>1990.5556383087601</v>
      </c>
      <c r="BL2708" s="9">
        <v>3977.36629665288</v>
      </c>
      <c r="BM2708" s="9"/>
      <c r="BN2708" s="9">
        <v>5383.4723031374997</v>
      </c>
      <c r="BO2708" s="9"/>
      <c r="BP2708" s="9">
        <v>2518.3702405352901</v>
      </c>
      <c r="BQ2708" s="9"/>
      <c r="BR2708" s="9">
        <v>2644.9127851848898</v>
      </c>
      <c r="BS2708" s="9">
        <v>2391.3658954366401</v>
      </c>
      <c r="BT2708" s="9"/>
      <c r="BU2708" s="9"/>
      <c r="BV2708" s="9"/>
      <c r="BW2708" s="9"/>
      <c r="BX2708" s="9">
        <v>3420</v>
      </c>
    </row>
    <row r="2709" spans="6:76" x14ac:dyDescent="0.2">
      <c r="F2709" s="14"/>
      <c r="AX2709" s="8" t="s">
        <v>5712</v>
      </c>
      <c r="AY2709" s="8" t="s">
        <v>5713</v>
      </c>
      <c r="AZ2709" s="8" t="s">
        <v>1623</v>
      </c>
      <c r="BA2709" s="9">
        <v>2596.8191204261698</v>
      </c>
      <c r="BB2709" s="9">
        <v>2582.8472374268299</v>
      </c>
      <c r="BC2709" s="9">
        <v>44.9118835983626</v>
      </c>
      <c r="BD2709" s="9">
        <v>3727</v>
      </c>
      <c r="BE2709" s="9">
        <v>4318</v>
      </c>
      <c r="BF2709" s="9">
        <v>837.95785020000005</v>
      </c>
      <c r="BG2709" s="9"/>
      <c r="BH2709" s="9"/>
      <c r="BI2709" s="9">
        <v>3748.7517370125702</v>
      </c>
      <c r="BJ2709" s="9"/>
      <c r="BK2709" s="9">
        <v>1400.6617101546001</v>
      </c>
      <c r="BL2709" s="9">
        <v>4080.0016928653799</v>
      </c>
      <c r="BM2709" s="9"/>
      <c r="BN2709" s="9">
        <v>845.27726364024295</v>
      </c>
      <c r="BO2709" s="9">
        <v>2396.66614776098</v>
      </c>
      <c r="BP2709" s="9"/>
      <c r="BQ2709" s="9">
        <v>3427.2225577474801</v>
      </c>
      <c r="BR2709" s="9">
        <v>2769.0283270926798</v>
      </c>
      <c r="BS2709" s="9">
        <v>2313.3725359571999</v>
      </c>
      <c r="BT2709" s="9">
        <v>1656.4523834292399</v>
      </c>
      <c r="BU2709" s="9"/>
      <c r="BV2709" s="9">
        <v>2935.0754801059502</v>
      </c>
      <c r="BW2709" s="9"/>
      <c r="BX2709" s="9">
        <v>1900</v>
      </c>
    </row>
    <row r="2710" spans="6:76" x14ac:dyDescent="0.2">
      <c r="F2710" s="14"/>
      <c r="AX2710" s="8" t="s">
        <v>72</v>
      </c>
      <c r="AY2710" s="8" t="s">
        <v>5714</v>
      </c>
      <c r="AZ2710" s="8" t="s">
        <v>1623</v>
      </c>
      <c r="BA2710" s="9">
        <v>31169.038852718</v>
      </c>
      <c r="BB2710" s="9">
        <v>2585.2762424658399</v>
      </c>
      <c r="BC2710" s="9">
        <v>326.02980512163202</v>
      </c>
      <c r="BD2710" s="9"/>
      <c r="BE2710" s="9">
        <v>3502</v>
      </c>
      <c r="BF2710" s="9">
        <v>788.79236470000001</v>
      </c>
      <c r="BG2710" s="9">
        <v>369300.44770000002</v>
      </c>
      <c r="BH2710" s="9"/>
      <c r="BI2710" s="9">
        <v>2065.5756680767099</v>
      </c>
      <c r="BJ2710" s="9">
        <v>8896.4189931467008</v>
      </c>
      <c r="BK2710" s="9">
        <v>3877.6724355236902</v>
      </c>
      <c r="BL2710" s="9">
        <v>443.69748662086403</v>
      </c>
      <c r="BM2710" s="9"/>
      <c r="BN2710" s="9">
        <v>1126.55126190793</v>
      </c>
      <c r="BO2710" s="9">
        <v>2509.6794231080298</v>
      </c>
      <c r="BP2710" s="9"/>
      <c r="BQ2710" s="9"/>
      <c r="BR2710" s="9"/>
      <c r="BS2710" s="9">
        <v>1653.47899647231</v>
      </c>
      <c r="BT2710" s="9">
        <v>2585.2762424658399</v>
      </c>
      <c r="BU2710" s="9"/>
      <c r="BV2710" s="9"/>
      <c r="BW2710" s="9">
        <v>3007.9145133124998</v>
      </c>
      <c r="BX2710" s="9">
        <v>5440</v>
      </c>
    </row>
    <row r="2711" spans="6:76" x14ac:dyDescent="0.2">
      <c r="F2711" s="14"/>
      <c r="AX2711" s="8" t="s">
        <v>5715</v>
      </c>
      <c r="AY2711" s="8" t="s">
        <v>5716</v>
      </c>
      <c r="AZ2711" s="8" t="s">
        <v>1623</v>
      </c>
      <c r="BA2711" s="9">
        <v>2836.6636197582902</v>
      </c>
      <c r="BB2711" s="9">
        <v>2587.3321790220698</v>
      </c>
      <c r="BC2711" s="9">
        <v>52.952185245036297</v>
      </c>
      <c r="BD2711" s="9"/>
      <c r="BE2711" s="9">
        <v>1610</v>
      </c>
      <c r="BF2711" s="9">
        <v>1603.185322</v>
      </c>
      <c r="BG2711" s="9"/>
      <c r="BH2711" s="9">
        <v>679.29759846000002</v>
      </c>
      <c r="BI2711" s="9">
        <v>2000.5807802505301</v>
      </c>
      <c r="BJ2711" s="9">
        <v>3374.2440249818601</v>
      </c>
      <c r="BK2711" s="9">
        <v>4386.3205843277301</v>
      </c>
      <c r="BL2711" s="9">
        <v>4197.4463408731399</v>
      </c>
      <c r="BM2711" s="9">
        <v>6950.5515210723497</v>
      </c>
      <c r="BN2711" s="9">
        <v>3502.4393708448401</v>
      </c>
      <c r="BO2711" s="9">
        <v>2623.1689485747202</v>
      </c>
      <c r="BP2711" s="9">
        <v>1155.96100936775</v>
      </c>
      <c r="BQ2711" s="9"/>
      <c r="BR2711" s="9">
        <v>2958.12885664948</v>
      </c>
      <c r="BS2711" s="9">
        <v>2551.4954094694199</v>
      </c>
      <c r="BT2711" s="9"/>
      <c r="BU2711" s="9"/>
      <c r="BV2711" s="9">
        <v>2482.5445397038302</v>
      </c>
      <c r="BW2711" s="9">
        <v>3101.2536095570299</v>
      </c>
      <c r="BX2711" s="9">
        <v>2210</v>
      </c>
    </row>
    <row r="2712" spans="6:76" x14ac:dyDescent="0.2">
      <c r="F2712" s="14"/>
      <c r="AX2712" s="8" t="s">
        <v>925</v>
      </c>
      <c r="AY2712" s="8" t="s">
        <v>5717</v>
      </c>
      <c r="AZ2712" s="8" t="s">
        <v>1623</v>
      </c>
      <c r="BA2712" s="9">
        <v>3977.9219158559899</v>
      </c>
      <c r="BB2712" s="9">
        <v>2589.0142107250299</v>
      </c>
      <c r="BC2712" s="9">
        <v>118.650608835101</v>
      </c>
      <c r="BD2712" s="9"/>
      <c r="BE2712" s="9">
        <v>4290</v>
      </c>
      <c r="BF2712" s="9">
        <v>658.18886629999997</v>
      </c>
      <c r="BG2712" s="9"/>
      <c r="BH2712" s="9"/>
      <c r="BI2712" s="9">
        <v>4083.06131833069</v>
      </c>
      <c r="BJ2712" s="9"/>
      <c r="BK2712" s="9"/>
      <c r="BL2712" s="9">
        <v>738.46450963353197</v>
      </c>
      <c r="BM2712" s="9">
        <v>13002.849697752299</v>
      </c>
      <c r="BN2712" s="9">
        <v>1094.96710311938</v>
      </c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</row>
    <row r="2713" spans="6:76" x14ac:dyDescent="0.2">
      <c r="F2713" s="14"/>
      <c r="AX2713" s="8" t="s">
        <v>5718</v>
      </c>
      <c r="AY2713" s="8" t="s">
        <v>5718</v>
      </c>
      <c r="AZ2713" s="8" t="s">
        <v>1640</v>
      </c>
      <c r="BA2713" s="9">
        <v>2510.6402783421699</v>
      </c>
      <c r="BB2713" s="9">
        <v>2591.8156112791798</v>
      </c>
      <c r="BC2713" s="9">
        <v>73.8038494772494</v>
      </c>
      <c r="BD2713" s="9"/>
      <c r="BE2713" s="9"/>
      <c r="BF2713" s="9"/>
      <c r="BG2713" s="9"/>
      <c r="BH2713" s="9"/>
      <c r="BI2713" s="9"/>
      <c r="BJ2713" s="9"/>
      <c r="BK2713" s="9"/>
      <c r="BL2713" s="9">
        <v>412.07007078444002</v>
      </c>
      <c r="BM2713" s="9"/>
      <c r="BN2713" s="9">
        <v>539.08628799956</v>
      </c>
      <c r="BO2713" s="9">
        <v>2442.4803783766101</v>
      </c>
      <c r="BP2713" s="9"/>
      <c r="BQ2713" s="9"/>
      <c r="BR2713" s="9">
        <v>3695.4518742958599</v>
      </c>
      <c r="BS2713" s="9">
        <v>2741.15084418175</v>
      </c>
      <c r="BT2713" s="9"/>
      <c r="BU2713" s="9"/>
      <c r="BV2713" s="9"/>
      <c r="BW2713" s="9">
        <v>5233.6022144147901</v>
      </c>
      <c r="BX2713" s="9"/>
    </row>
    <row r="2714" spans="6:76" x14ac:dyDescent="0.2">
      <c r="F2714" s="14"/>
      <c r="AX2714" s="8" t="s">
        <v>5719</v>
      </c>
      <c r="AY2714" s="8" t="s">
        <v>5720</v>
      </c>
      <c r="AZ2714" s="8" t="s">
        <v>1623</v>
      </c>
      <c r="BA2714" s="9">
        <v>3114.0616037077298</v>
      </c>
      <c r="BB2714" s="9">
        <v>2593.01616854349</v>
      </c>
      <c r="BC2714" s="9">
        <v>74.853677537976694</v>
      </c>
      <c r="BD2714" s="9">
        <v>832</v>
      </c>
      <c r="BE2714" s="9">
        <v>9217</v>
      </c>
      <c r="BF2714" s="9">
        <v>428.14459090000003</v>
      </c>
      <c r="BG2714" s="9"/>
      <c r="BH2714" s="9"/>
      <c r="BI2714" s="9">
        <v>1991.61289586719</v>
      </c>
      <c r="BJ2714" s="9"/>
      <c r="BK2714" s="9">
        <v>6867.7514500185698</v>
      </c>
      <c r="BL2714" s="9">
        <v>3268.27248059761</v>
      </c>
      <c r="BM2714" s="9"/>
      <c r="BN2714" s="9">
        <v>2162.1033706824701</v>
      </c>
      <c r="BO2714" s="9">
        <v>2601.3727873264902</v>
      </c>
      <c r="BP2714" s="9">
        <v>2584.6595497604899</v>
      </c>
      <c r="BQ2714" s="9">
        <v>3829.7695451468298</v>
      </c>
      <c r="BR2714" s="9">
        <v>2746.3444408710202</v>
      </c>
      <c r="BS2714" s="9">
        <v>2253.1934339236</v>
      </c>
      <c r="BT2714" s="9"/>
      <c r="BU2714" s="9"/>
      <c r="BV2714" s="9"/>
      <c r="BW2714" s="9">
        <v>3344.6379068139399</v>
      </c>
      <c r="BX2714" s="9">
        <v>1470</v>
      </c>
    </row>
    <row r="2715" spans="6:76" x14ac:dyDescent="0.2">
      <c r="F2715" s="14"/>
      <c r="AX2715" s="8" t="s">
        <v>526</v>
      </c>
      <c r="AY2715" s="8" t="s">
        <v>5721</v>
      </c>
      <c r="AZ2715" s="8" t="s">
        <v>1623</v>
      </c>
      <c r="BA2715" s="9">
        <v>2649.88187045522</v>
      </c>
      <c r="BB2715" s="9">
        <v>2596.29162906997</v>
      </c>
      <c r="BC2715" s="9">
        <v>44.899965395463603</v>
      </c>
      <c r="BD2715" s="9">
        <v>3907</v>
      </c>
      <c r="BE2715" s="9">
        <v>895</v>
      </c>
      <c r="BF2715" s="9">
        <v>527.60615540000003</v>
      </c>
      <c r="BG2715" s="9"/>
      <c r="BH2715" s="9"/>
      <c r="BI2715" s="9">
        <v>2131.8294239439902</v>
      </c>
      <c r="BJ2715" s="9">
        <v>4311.2024958387401</v>
      </c>
      <c r="BK2715" s="9"/>
      <c r="BL2715" s="9">
        <v>3925.2375905956901</v>
      </c>
      <c r="BM2715" s="9">
        <v>2596.29162906997</v>
      </c>
      <c r="BN2715" s="9">
        <v>3659.6165431405202</v>
      </c>
      <c r="BO2715" s="9"/>
      <c r="BP2715" s="9">
        <v>2277.6301740027902</v>
      </c>
      <c r="BQ2715" s="9"/>
      <c r="BR2715" s="9">
        <v>3478.87603253002</v>
      </c>
      <c r="BS2715" s="9">
        <v>2365.7636505928499</v>
      </c>
      <c r="BT2715" s="9"/>
      <c r="BU2715" s="9"/>
      <c r="BV2715" s="9">
        <v>2822.4106208032799</v>
      </c>
      <c r="BW2715" s="9"/>
      <c r="BX2715" s="9">
        <v>1550</v>
      </c>
    </row>
    <row r="2716" spans="6:76" x14ac:dyDescent="0.2">
      <c r="F2716" s="14"/>
      <c r="AX2716" s="8" t="s">
        <v>5722</v>
      </c>
      <c r="AY2716" s="8" t="s">
        <v>5723</v>
      </c>
      <c r="AZ2716" s="8" t="s">
        <v>1623</v>
      </c>
      <c r="BA2716" s="9">
        <v>3108.3307617847099</v>
      </c>
      <c r="BB2716" s="9">
        <v>2598.8225727781401</v>
      </c>
      <c r="BC2716" s="9">
        <v>66.322445148504897</v>
      </c>
      <c r="BD2716" s="9"/>
      <c r="BE2716" s="9">
        <v>4754</v>
      </c>
      <c r="BF2716" s="9">
        <v>876.30970679999996</v>
      </c>
      <c r="BG2716" s="9"/>
      <c r="BH2716" s="9"/>
      <c r="BI2716" s="9">
        <v>2598.8225727781401</v>
      </c>
      <c r="BJ2716" s="9">
        <v>5861.8083257197004</v>
      </c>
      <c r="BK2716" s="9">
        <v>4937.9393244184002</v>
      </c>
      <c r="BL2716" s="9">
        <v>845.10770321220195</v>
      </c>
      <c r="BM2716" s="9"/>
      <c r="BN2716" s="9">
        <v>1884.3276995645499</v>
      </c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</row>
    <row r="2717" spans="6:76" x14ac:dyDescent="0.2">
      <c r="F2717" s="14"/>
      <c r="AX2717" s="8" t="s">
        <v>5724</v>
      </c>
      <c r="AY2717" s="8" t="s">
        <v>5725</v>
      </c>
      <c r="AZ2717" s="8" t="s">
        <v>1623</v>
      </c>
      <c r="BA2717" s="9">
        <v>2831.3642835656201</v>
      </c>
      <c r="BB2717" s="9">
        <v>2599.9893531561502</v>
      </c>
      <c r="BC2717" s="9">
        <v>65.197365258473795</v>
      </c>
      <c r="BD2717" s="9">
        <v>1755</v>
      </c>
      <c r="BE2717" s="9">
        <v>1813</v>
      </c>
      <c r="BF2717" s="9">
        <v>270.87089049999997</v>
      </c>
      <c r="BG2717" s="9">
        <v>638.76119189999997</v>
      </c>
      <c r="BH2717" s="9"/>
      <c r="BI2717" s="9">
        <v>1629.3136024336</v>
      </c>
      <c r="BJ2717" s="9"/>
      <c r="BK2717" s="9">
        <v>2975.7934048667398</v>
      </c>
      <c r="BL2717" s="9">
        <v>1587.5169059857501</v>
      </c>
      <c r="BM2717" s="9"/>
      <c r="BN2717" s="9">
        <v>7972.3009601131898</v>
      </c>
      <c r="BO2717" s="9">
        <v>2960.4207082773501</v>
      </c>
      <c r="BP2717" s="9">
        <v>2239.5579980349398</v>
      </c>
      <c r="BQ2717" s="9">
        <v>4089.5103992892</v>
      </c>
      <c r="BR2717" s="9">
        <v>3097.81179573805</v>
      </c>
      <c r="BS2717" s="9">
        <v>2066.5745007170699</v>
      </c>
      <c r="BT2717" s="9"/>
      <c r="BU2717" s="9"/>
      <c r="BV2717" s="9">
        <v>4311.65430312649</v>
      </c>
      <c r="BW2717" s="9">
        <v>3303.74187606757</v>
      </c>
      <c r="BX2717" s="9">
        <v>4590</v>
      </c>
    </row>
    <row r="2718" spans="6:76" x14ac:dyDescent="0.2">
      <c r="F2718" s="14"/>
      <c r="AX2718" s="8" t="s">
        <v>723</v>
      </c>
      <c r="AY2718" s="8" t="s">
        <v>5726</v>
      </c>
      <c r="AZ2718" s="8" t="s">
        <v>1623</v>
      </c>
      <c r="BA2718" s="9">
        <v>3119.1221865144398</v>
      </c>
      <c r="BB2718" s="9">
        <v>2602.0970895492601</v>
      </c>
      <c r="BC2718" s="9">
        <v>67.443787509169098</v>
      </c>
      <c r="BD2718" s="9"/>
      <c r="BE2718" s="9">
        <v>8751</v>
      </c>
      <c r="BF2718" s="9">
        <v>1398.678596</v>
      </c>
      <c r="BG2718" s="9"/>
      <c r="BH2718" s="9"/>
      <c r="BI2718" s="9">
        <v>3610.05867949292</v>
      </c>
      <c r="BJ2718" s="9"/>
      <c r="BK2718" s="9">
        <v>2514.2108096883599</v>
      </c>
      <c r="BL2718" s="9">
        <v>3390.6283923168598</v>
      </c>
      <c r="BM2718" s="9"/>
      <c r="BN2718" s="9">
        <v>1999.1401491255201</v>
      </c>
      <c r="BO2718" s="9">
        <v>3012.4489538735402</v>
      </c>
      <c r="BP2718" s="9">
        <v>1184.4059861748001</v>
      </c>
      <c r="BQ2718" s="9">
        <v>5596.74022679478</v>
      </c>
      <c r="BR2718" s="9"/>
      <c r="BS2718" s="9">
        <v>2602.0970895492601</v>
      </c>
      <c r="BT2718" s="9"/>
      <c r="BU2718" s="9"/>
      <c r="BV2718" s="9">
        <v>2497.43766560413</v>
      </c>
      <c r="BW2718" s="9">
        <v>3303.74187606757</v>
      </c>
      <c r="BX2718" s="9">
        <v>688</v>
      </c>
    </row>
    <row r="2719" spans="6:76" x14ac:dyDescent="0.2">
      <c r="F2719" s="14"/>
      <c r="AX2719" s="8" t="s">
        <v>5727</v>
      </c>
      <c r="AY2719" s="8" t="s">
        <v>5728</v>
      </c>
      <c r="AZ2719" s="8" t="s">
        <v>1623</v>
      </c>
      <c r="BA2719" s="9">
        <v>3138.1261137205101</v>
      </c>
      <c r="BB2719" s="9">
        <v>2603.03877701698</v>
      </c>
      <c r="BC2719" s="9">
        <v>80.560214125966496</v>
      </c>
      <c r="BD2719" s="9"/>
      <c r="BE2719" s="9">
        <v>2641</v>
      </c>
      <c r="BF2719" s="9">
        <v>522.67595849999998</v>
      </c>
      <c r="BG2719" s="9">
        <v>461.6672509</v>
      </c>
      <c r="BH2719" s="9"/>
      <c r="BI2719" s="9">
        <v>3690.4822800813899</v>
      </c>
      <c r="BJ2719" s="9"/>
      <c r="BK2719" s="9">
        <v>7308.2497297086302</v>
      </c>
      <c r="BL2719" s="9">
        <v>6315.8561365401101</v>
      </c>
      <c r="BM2719" s="9"/>
      <c r="BN2719" s="9">
        <v>2565.07755403396</v>
      </c>
      <c r="BO2719" s="9"/>
      <c r="BP2719" s="9"/>
      <c r="BQ2719" s="9"/>
      <c r="BR2719" s="9"/>
      <c r="BS2719" s="9"/>
      <c r="BT2719" s="9"/>
      <c r="BU2719" s="9"/>
      <c r="BV2719" s="9"/>
      <c r="BW2719" s="9"/>
      <c r="BX2719" s="9">
        <v>1600</v>
      </c>
    </row>
    <row r="2720" spans="6:76" x14ac:dyDescent="0.2">
      <c r="F2720" s="14"/>
      <c r="AX2720" s="8" t="s">
        <v>5729</v>
      </c>
      <c r="AY2720" s="8" t="s">
        <v>5730</v>
      </c>
      <c r="AZ2720" s="8" t="s">
        <v>1623</v>
      </c>
      <c r="BA2720" s="9">
        <v>2872.8749055153698</v>
      </c>
      <c r="BB2720" s="9">
        <v>2603.4672516982901</v>
      </c>
      <c r="BC2720" s="9">
        <v>75.773285797717506</v>
      </c>
      <c r="BD2720" s="9">
        <v>3287</v>
      </c>
      <c r="BE2720" s="9">
        <v>4071</v>
      </c>
      <c r="BF2720" s="9">
        <v>473.26720749999998</v>
      </c>
      <c r="BG2720" s="9"/>
      <c r="BH2720" s="9">
        <v>171.69571561999999</v>
      </c>
      <c r="BI2720" s="9">
        <v>2004.4229886384401</v>
      </c>
      <c r="BJ2720" s="9"/>
      <c r="BK2720" s="9">
        <v>1624.7380494398899</v>
      </c>
      <c r="BL2720" s="9">
        <v>3107.2876790539799</v>
      </c>
      <c r="BM2720" s="9"/>
      <c r="BN2720" s="9">
        <v>1933.8480741462099</v>
      </c>
      <c r="BO2720" s="9">
        <v>2995.13851474485</v>
      </c>
      <c r="BP2720" s="9">
        <v>2150.5888240202298</v>
      </c>
      <c r="BQ2720" s="9">
        <v>3954.91946683796</v>
      </c>
      <c r="BR2720" s="9"/>
      <c r="BS2720" s="9">
        <v>2603.4672516982901</v>
      </c>
      <c r="BT2720" s="9"/>
      <c r="BU2720" s="9"/>
      <c r="BV2720" s="9"/>
      <c r="BW2720" s="9"/>
      <c r="BX2720" s="9">
        <v>8970</v>
      </c>
    </row>
    <row r="2721" spans="6:76" x14ac:dyDescent="0.2">
      <c r="F2721" s="14"/>
      <c r="AX2721" s="8" t="s">
        <v>5731</v>
      </c>
      <c r="AY2721" s="8" t="s">
        <v>5732</v>
      </c>
      <c r="AZ2721" s="8" t="s">
        <v>1623</v>
      </c>
      <c r="BA2721" s="9">
        <v>5091.8858607923803</v>
      </c>
      <c r="BB2721" s="9">
        <v>2605.0305289891999</v>
      </c>
      <c r="BC2721" s="9">
        <v>153.28694903851499</v>
      </c>
      <c r="BD2721" s="9"/>
      <c r="BE2721" s="9">
        <v>27361</v>
      </c>
      <c r="BF2721" s="9">
        <v>645.9787953</v>
      </c>
      <c r="BG2721" s="9"/>
      <c r="BH2721" s="9"/>
      <c r="BI2721" s="9">
        <v>853.86491291894401</v>
      </c>
      <c r="BJ2721" s="9">
        <v>2352.7752827642598</v>
      </c>
      <c r="BK2721" s="9">
        <v>3228.2555452267602</v>
      </c>
      <c r="BL2721" s="9">
        <v>2605.0305289891999</v>
      </c>
      <c r="BM2721" s="9"/>
      <c r="BN2721" s="9">
        <v>9900.3201161031393</v>
      </c>
      <c r="BO2721" s="9"/>
      <c r="BP2721" s="9">
        <v>2736.0165395327499</v>
      </c>
      <c r="BQ2721" s="9"/>
      <c r="BR2721" s="9"/>
      <c r="BS2721" s="9">
        <v>2521.4955839386098</v>
      </c>
      <c r="BT2721" s="9"/>
      <c r="BU2721" s="9"/>
      <c r="BV2721" s="9">
        <v>3085.00716394248</v>
      </c>
      <c r="BW2721" s="9"/>
      <c r="BX2721" s="9">
        <v>721</v>
      </c>
    </row>
    <row r="2722" spans="6:76" x14ac:dyDescent="0.2">
      <c r="F2722" s="14"/>
      <c r="AX2722" s="8" t="s">
        <v>5733</v>
      </c>
      <c r="AY2722" s="8" t="s">
        <v>5734</v>
      </c>
      <c r="AZ2722" s="8" t="s">
        <v>1623</v>
      </c>
      <c r="BA2722" s="9">
        <v>3592.96615688064</v>
      </c>
      <c r="BB2722" s="9">
        <v>2605.1117624261501</v>
      </c>
      <c r="BC2722" s="9">
        <v>57.139347689166001</v>
      </c>
      <c r="BD2722" s="9"/>
      <c r="BE2722" s="9">
        <v>8553</v>
      </c>
      <c r="BF2722" s="9">
        <v>1833.688148</v>
      </c>
      <c r="BG2722" s="9"/>
      <c r="BH2722" s="9"/>
      <c r="BI2722" s="9">
        <v>3509.9617343777099</v>
      </c>
      <c r="BJ2722" s="9">
        <v>4162.8291501497897</v>
      </c>
      <c r="BK2722" s="9">
        <v>2605.1117624261501</v>
      </c>
      <c r="BL2722" s="9">
        <v>5638.7782090749197</v>
      </c>
      <c r="BM2722" s="9"/>
      <c r="BN2722" s="9">
        <v>1407.73513415652</v>
      </c>
      <c r="BO2722" s="9">
        <v>2221.2417615713698</v>
      </c>
      <c r="BP2722" s="9"/>
      <c r="BQ2722" s="9"/>
      <c r="BR2722" s="9">
        <v>2437.0552051053201</v>
      </c>
      <c r="BS2722" s="9">
        <v>2337.52603984905</v>
      </c>
      <c r="BT2722" s="9">
        <v>2517.4594216487599</v>
      </c>
      <c r="BU2722" s="9"/>
      <c r="BV2722" s="9"/>
      <c r="BW2722" s="9">
        <v>3324.1734730886701</v>
      </c>
      <c r="BX2722" s="9">
        <v>6160</v>
      </c>
    </row>
    <row r="2723" spans="6:76" x14ac:dyDescent="0.2">
      <c r="F2723" s="14"/>
      <c r="AX2723" s="8" t="s">
        <v>5735</v>
      </c>
      <c r="AY2723" s="8" t="s">
        <v>5736</v>
      </c>
      <c r="AZ2723" s="8" t="s">
        <v>1623</v>
      </c>
      <c r="BA2723" s="9">
        <v>2740.7557490136601</v>
      </c>
      <c r="BB2723" s="9">
        <v>2607.1570587157598</v>
      </c>
      <c r="BC2723" s="9">
        <v>46.840674285769801</v>
      </c>
      <c r="BD2723" s="9">
        <v>2430</v>
      </c>
      <c r="BE2723" s="9">
        <v>3221</v>
      </c>
      <c r="BF2723" s="9">
        <v>390.64885370000002</v>
      </c>
      <c r="BG2723" s="9"/>
      <c r="BH2723" s="9"/>
      <c r="BI2723" s="9">
        <v>3570.6057255710198</v>
      </c>
      <c r="BJ2723" s="9"/>
      <c r="BK2723" s="9">
        <v>5325.8401909410604</v>
      </c>
      <c r="BL2723" s="9">
        <v>1728.56316649276</v>
      </c>
      <c r="BM2723" s="9"/>
      <c r="BN2723" s="9">
        <v>1365.88256825549</v>
      </c>
      <c r="BO2723" s="9">
        <v>3065.8675853678601</v>
      </c>
      <c r="BP2723" s="9">
        <v>2607.1570587157598</v>
      </c>
      <c r="BQ2723" s="9"/>
      <c r="BR2723" s="9"/>
      <c r="BS2723" s="9">
        <v>2475.2621587901999</v>
      </c>
      <c r="BT2723" s="9">
        <v>1750.13425665406</v>
      </c>
      <c r="BU2723" s="9"/>
      <c r="BV2723" s="9"/>
      <c r="BW2723" s="9">
        <v>3788.86317268936</v>
      </c>
      <c r="BX2723" s="9">
        <v>3910</v>
      </c>
    </row>
    <row r="2724" spans="6:76" x14ac:dyDescent="0.2">
      <c r="F2724" s="14"/>
      <c r="AX2724" s="8" t="s">
        <v>777</v>
      </c>
      <c r="AY2724" s="8" t="s">
        <v>5737</v>
      </c>
      <c r="AZ2724" s="8" t="s">
        <v>1623</v>
      </c>
      <c r="BA2724" s="9">
        <v>3016.4900675026602</v>
      </c>
      <c r="BB2724" s="9">
        <v>2609</v>
      </c>
      <c r="BC2724" s="9">
        <v>47.873869315496101</v>
      </c>
      <c r="BD2724" s="9"/>
      <c r="BE2724" s="9">
        <v>2609</v>
      </c>
      <c r="BF2724" s="9">
        <v>926.20121240000003</v>
      </c>
      <c r="BG2724" s="9"/>
      <c r="BH2724" s="9">
        <v>2145.5769205000001</v>
      </c>
      <c r="BI2724" s="9">
        <v>2978.5977533263299</v>
      </c>
      <c r="BJ2724" s="9"/>
      <c r="BK2724" s="9">
        <v>3186.9971653716598</v>
      </c>
      <c r="BL2724" s="9">
        <v>2380.3457515185501</v>
      </c>
      <c r="BM2724" s="9"/>
      <c r="BN2724" s="9">
        <v>6510.0183368259704</v>
      </c>
      <c r="BO2724" s="9">
        <v>2435.6451977009101</v>
      </c>
      <c r="BP2724" s="9">
        <v>2201.6123624679799</v>
      </c>
      <c r="BQ2724" s="9">
        <v>6060.4758573553599</v>
      </c>
      <c r="BR2724" s="9">
        <v>2926.3717616684098</v>
      </c>
      <c r="BS2724" s="9">
        <v>2380.5797821128099</v>
      </c>
      <c r="BT2724" s="9"/>
      <c r="BU2724" s="9"/>
      <c r="BV2724" s="9">
        <v>2841.7554382032899</v>
      </c>
      <c r="BW2724" s="9">
        <v>3324.1734730886701</v>
      </c>
      <c r="BX2724" s="9">
        <v>2340</v>
      </c>
    </row>
    <row r="2725" spans="6:76" x14ac:dyDescent="0.2">
      <c r="F2725" s="14"/>
      <c r="AX2725" s="8" t="s">
        <v>5738</v>
      </c>
      <c r="AY2725" s="8" t="s">
        <v>5739</v>
      </c>
      <c r="AZ2725" s="8" t="s">
        <v>1623</v>
      </c>
      <c r="BA2725" s="9">
        <v>2879.1062957304298</v>
      </c>
      <c r="BB2725" s="9">
        <v>2609.7265342819801</v>
      </c>
      <c r="BC2725" s="9">
        <v>73.734831492712601</v>
      </c>
      <c r="BD2725" s="9"/>
      <c r="BE2725" s="9"/>
      <c r="BF2725" s="9">
        <v>735.7948695</v>
      </c>
      <c r="BG2725" s="9">
        <v>986.20512499999995</v>
      </c>
      <c r="BH2725" s="9"/>
      <c r="BI2725" s="9"/>
      <c r="BJ2725" s="9"/>
      <c r="BK2725" s="9"/>
      <c r="BL2725" s="9">
        <v>2686.0912096030102</v>
      </c>
      <c r="BM2725" s="9"/>
      <c r="BN2725" s="9">
        <v>7681.1519170719503</v>
      </c>
      <c r="BO2725" s="9"/>
      <c r="BP2725" s="9">
        <v>1241.69794567383</v>
      </c>
      <c r="BQ2725" s="9">
        <v>4108.20337998169</v>
      </c>
      <c r="BR2725" s="9">
        <v>3436.6027582254401</v>
      </c>
      <c r="BS2725" s="9">
        <v>2426.4829222359699</v>
      </c>
      <c r="BT2725" s="9"/>
      <c r="BU2725" s="9"/>
      <c r="BV2725" s="9">
        <v>2609.7265342819801</v>
      </c>
      <c r="BW2725" s="9"/>
      <c r="BX2725" s="9"/>
    </row>
    <row r="2726" spans="6:76" x14ac:dyDescent="0.2">
      <c r="F2726" s="14"/>
      <c r="AX2726" s="8" t="s">
        <v>5740</v>
      </c>
      <c r="AY2726" s="8" t="s">
        <v>5741</v>
      </c>
      <c r="AZ2726" s="8" t="s">
        <v>1623</v>
      </c>
      <c r="BA2726" s="9">
        <v>3036.3375509928501</v>
      </c>
      <c r="BB2726" s="9">
        <v>2610</v>
      </c>
      <c r="BC2726" s="9">
        <v>100.444596396224</v>
      </c>
      <c r="BD2726" s="9"/>
      <c r="BE2726" s="9">
        <v>2728</v>
      </c>
      <c r="BF2726" s="9">
        <v>449.65722740000001</v>
      </c>
      <c r="BG2726" s="9"/>
      <c r="BH2726" s="9"/>
      <c r="BI2726" s="9">
        <v>1920.3845420633299</v>
      </c>
      <c r="BJ2726" s="9"/>
      <c r="BK2726" s="9"/>
      <c r="BL2726" s="9">
        <v>1374.17157196426</v>
      </c>
      <c r="BM2726" s="9">
        <v>10828.741342999299</v>
      </c>
      <c r="BN2726" s="9">
        <v>2656.8503043789901</v>
      </c>
      <c r="BO2726" s="9"/>
      <c r="BP2726" s="9"/>
      <c r="BQ2726" s="9"/>
      <c r="BR2726" s="9"/>
      <c r="BS2726" s="9">
        <v>1455.4910940621401</v>
      </c>
      <c r="BT2726" s="9"/>
      <c r="BU2726" s="9"/>
      <c r="BV2726" s="9"/>
      <c r="BW2726" s="9">
        <v>3303.74187606757</v>
      </c>
      <c r="BX2726" s="9">
        <v>2610</v>
      </c>
    </row>
    <row r="2727" spans="6:76" x14ac:dyDescent="0.2">
      <c r="F2727" s="14"/>
      <c r="AX2727" s="8" t="s">
        <v>864</v>
      </c>
      <c r="AY2727" s="8" t="s">
        <v>5742</v>
      </c>
      <c r="AZ2727" s="8" t="s">
        <v>1623</v>
      </c>
      <c r="BA2727" s="9">
        <v>2657.10186758499</v>
      </c>
      <c r="BB2727" s="9">
        <v>2610.3046113489099</v>
      </c>
      <c r="BC2727" s="9">
        <v>57.024862204386203</v>
      </c>
      <c r="BD2727" s="9"/>
      <c r="BE2727" s="9">
        <v>3399</v>
      </c>
      <c r="BF2727" s="9">
        <v>1068.093247</v>
      </c>
      <c r="BG2727" s="9"/>
      <c r="BH2727" s="9">
        <v>353.79688942000001</v>
      </c>
      <c r="BI2727" s="9">
        <v>2253.56021782384</v>
      </c>
      <c r="BJ2727" s="9">
        <v>2610.3046113489099</v>
      </c>
      <c r="BK2727" s="9">
        <v>4111.0201648925004</v>
      </c>
      <c r="BL2727" s="9">
        <v>5110.38379891558</v>
      </c>
      <c r="BM2727" s="9">
        <v>2245.6724833067901</v>
      </c>
      <c r="BN2727" s="9">
        <v>5752.65389724125</v>
      </c>
      <c r="BO2727" s="9"/>
      <c r="BP2727" s="9"/>
      <c r="BQ2727" s="9"/>
      <c r="BR2727" s="9">
        <v>2866.0101966632301</v>
      </c>
      <c r="BS2727" s="9">
        <v>1934.7759905094199</v>
      </c>
      <c r="BT2727" s="9">
        <v>1940.56699819915</v>
      </c>
      <c r="BU2727" s="9"/>
      <c r="BV2727" s="9">
        <v>2638.1827533620199</v>
      </c>
      <c r="BW2727" s="9">
        <v>3034.5067650921601</v>
      </c>
      <c r="BX2727" s="9">
        <v>538</v>
      </c>
    </row>
    <row r="2728" spans="6:76" x14ac:dyDescent="0.2">
      <c r="F2728" s="14"/>
      <c r="AX2728" s="8" t="s">
        <v>5743</v>
      </c>
      <c r="AY2728" s="8" t="s">
        <v>5744</v>
      </c>
      <c r="AZ2728" s="8" t="s">
        <v>1623</v>
      </c>
      <c r="BA2728" s="9">
        <v>2496.1500754256799</v>
      </c>
      <c r="BB2728" s="9">
        <v>2610.4810155333298</v>
      </c>
      <c r="BC2728" s="9">
        <v>39.3479278732406</v>
      </c>
      <c r="BD2728" s="9"/>
      <c r="BE2728" s="9">
        <v>3518</v>
      </c>
      <c r="BF2728" s="9"/>
      <c r="BG2728" s="9"/>
      <c r="BH2728" s="9"/>
      <c r="BI2728" s="9"/>
      <c r="BJ2728" s="9"/>
      <c r="BK2728" s="9"/>
      <c r="BL2728" s="9"/>
      <c r="BM2728" s="9"/>
      <c r="BN2728" s="9">
        <v>986.729467957363</v>
      </c>
      <c r="BO2728" s="9">
        <v>2974.4369654424199</v>
      </c>
      <c r="BP2728" s="9">
        <v>1858.69354192691</v>
      </c>
      <c r="BQ2728" s="9"/>
      <c r="BR2728" s="9"/>
      <c r="BS2728" s="9">
        <v>2246.5250656242301</v>
      </c>
      <c r="BT2728" s="9"/>
      <c r="BU2728" s="9"/>
      <c r="BV2728" s="9"/>
      <c r="BW2728" s="9">
        <v>3392.5154116031299</v>
      </c>
      <c r="BX2728" s="9"/>
    </row>
    <row r="2729" spans="6:76" x14ac:dyDescent="0.2">
      <c r="F2729" s="14"/>
      <c r="AX2729" s="8" t="s">
        <v>401</v>
      </c>
      <c r="AY2729" s="8" t="s">
        <v>5745</v>
      </c>
      <c r="AZ2729" s="8" t="s">
        <v>1623</v>
      </c>
      <c r="BA2729" s="9">
        <v>3042.0345668179898</v>
      </c>
      <c r="BB2729" s="9">
        <v>2611.3391270338102</v>
      </c>
      <c r="BC2729" s="9">
        <v>75.526502362024601</v>
      </c>
      <c r="BD2729" s="9"/>
      <c r="BE2729" s="9">
        <v>2393</v>
      </c>
      <c r="BF2729" s="9">
        <v>561.2194604</v>
      </c>
      <c r="BG2729" s="9"/>
      <c r="BH2729" s="9"/>
      <c r="BI2729" s="9">
        <v>4249.3170253506196</v>
      </c>
      <c r="BJ2729" s="9"/>
      <c r="BK2729" s="9">
        <v>2300.2490566655001</v>
      </c>
      <c r="BL2729" s="9">
        <v>9828.0779144160006</v>
      </c>
      <c r="BM2729" s="9">
        <v>5529.3009548010295</v>
      </c>
      <c r="BN2729" s="9">
        <v>953.54090925078003</v>
      </c>
      <c r="BO2729" s="9">
        <v>2782.0582012887198</v>
      </c>
      <c r="BP2729" s="9">
        <v>1829.4234941463401</v>
      </c>
      <c r="BQ2729" s="9">
        <v>3728.04008997439</v>
      </c>
      <c r="BR2729" s="9">
        <v>2611.3391270338102</v>
      </c>
      <c r="BS2729" s="9">
        <v>1930.8859669169101</v>
      </c>
      <c r="BT2729" s="9"/>
      <c r="BU2729" s="9"/>
      <c r="BV2729" s="9">
        <v>2841.8928289371402</v>
      </c>
      <c r="BW2729" s="9">
        <v>3324.1734730886701</v>
      </c>
      <c r="BX2729" s="9">
        <v>768</v>
      </c>
    </row>
    <row r="2730" spans="6:76" x14ac:dyDescent="0.2">
      <c r="F2730" s="14"/>
      <c r="AX2730" s="8" t="s">
        <v>5746</v>
      </c>
      <c r="AY2730" s="8" t="s">
        <v>5747</v>
      </c>
      <c r="AZ2730" s="8" t="s">
        <v>1623</v>
      </c>
      <c r="BA2730" s="9">
        <v>2611.3391270338102</v>
      </c>
      <c r="BB2730" s="9">
        <v>2611.3391270338102</v>
      </c>
      <c r="BC2730" s="9"/>
      <c r="BD2730" s="9"/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>
        <v>2611.3391270338102</v>
      </c>
      <c r="BS2730" s="9"/>
      <c r="BT2730" s="9"/>
      <c r="BU2730" s="9"/>
      <c r="BV2730" s="9"/>
      <c r="BW2730" s="9"/>
      <c r="BX2730" s="9"/>
    </row>
    <row r="2731" spans="6:76" x14ac:dyDescent="0.2">
      <c r="F2731" s="14"/>
      <c r="AX2731" s="8" t="s">
        <v>5748</v>
      </c>
      <c r="AY2731" s="8" t="s">
        <v>5749</v>
      </c>
      <c r="AZ2731" s="8" t="s">
        <v>1623</v>
      </c>
      <c r="BA2731" s="9">
        <v>3245.2069920590702</v>
      </c>
      <c r="BB2731" s="9">
        <v>2613.0621247152098</v>
      </c>
      <c r="BC2731" s="9">
        <v>48.932301254583102</v>
      </c>
      <c r="BD2731" s="9"/>
      <c r="BE2731" s="9">
        <v>6230</v>
      </c>
      <c r="BF2731" s="9">
        <v>1140.8128059999999</v>
      </c>
      <c r="BG2731" s="9"/>
      <c r="BH2731" s="9">
        <v>1267.6277723200001</v>
      </c>
      <c r="BI2731" s="9">
        <v>2116.1160201469402</v>
      </c>
      <c r="BJ2731" s="9">
        <v>2926.3119765216102</v>
      </c>
      <c r="BK2731" s="9">
        <v>4569.8839815193096</v>
      </c>
      <c r="BL2731" s="9">
        <v>4990.4336891172798</v>
      </c>
      <c r="BM2731" s="9">
        <v>5187.12062445418</v>
      </c>
      <c r="BN2731" s="9">
        <v>3950.4072986113902</v>
      </c>
      <c r="BO2731" s="9">
        <v>2296.018639205</v>
      </c>
      <c r="BP2731" s="9"/>
      <c r="BQ2731" s="9"/>
      <c r="BR2731" s="9">
        <v>2448.0209260440101</v>
      </c>
      <c r="BS2731" s="9">
        <v>2613.0621247152098</v>
      </c>
      <c r="BT2731" s="9"/>
      <c r="BU2731" s="9"/>
      <c r="BV2731" s="9">
        <v>2451.8750381129598</v>
      </c>
      <c r="BW2731" s="9"/>
      <c r="BX2731" s="9"/>
    </row>
    <row r="2732" spans="6:76" x14ac:dyDescent="0.2">
      <c r="F2732" s="14"/>
      <c r="AX2732" s="8" t="s">
        <v>609</v>
      </c>
      <c r="AY2732" s="8" t="s">
        <v>5750</v>
      </c>
      <c r="AZ2732" s="8" t="s">
        <v>1623</v>
      </c>
      <c r="BA2732" s="9">
        <v>2306.24342853178</v>
      </c>
      <c r="BB2732" s="9">
        <v>2619.6719482827202</v>
      </c>
      <c r="BC2732" s="9">
        <v>47.8305970039359</v>
      </c>
      <c r="BD2732" s="9"/>
      <c r="BE2732" s="9">
        <v>3019</v>
      </c>
      <c r="BF2732" s="9">
        <v>582.05268769999998</v>
      </c>
      <c r="BG2732" s="9"/>
      <c r="BH2732" s="9">
        <v>724.70487830000002</v>
      </c>
      <c r="BI2732" s="9">
        <v>2619.6719482827202</v>
      </c>
      <c r="BJ2732" s="9"/>
      <c r="BK2732" s="9">
        <v>2774.58810571188</v>
      </c>
      <c r="BL2732" s="9">
        <v>3343.2360127283</v>
      </c>
      <c r="BM2732" s="9"/>
      <c r="BN2732" s="9">
        <v>3761.5231107642298</v>
      </c>
      <c r="BO2732" s="9"/>
      <c r="BP2732" s="9"/>
      <c r="BQ2732" s="9"/>
      <c r="BR2732" s="9"/>
      <c r="BS2732" s="9">
        <v>2035.1108536633501</v>
      </c>
      <c r="BT2732" s="9"/>
      <c r="BU2732" s="9"/>
      <c r="BV2732" s="9">
        <v>1896.3032596354899</v>
      </c>
      <c r="BW2732" s="9"/>
      <c r="BX2732" s="9"/>
    </row>
    <row r="2733" spans="6:76" x14ac:dyDescent="0.2">
      <c r="F2733" s="14"/>
      <c r="AX2733" s="8" t="s">
        <v>5751</v>
      </c>
      <c r="AY2733" s="8" t="s">
        <v>5752</v>
      </c>
      <c r="AZ2733" s="8" t="s">
        <v>1623</v>
      </c>
      <c r="BA2733" s="9">
        <v>2298.31235206985</v>
      </c>
      <c r="BB2733" s="9">
        <v>2620.1988023280601</v>
      </c>
      <c r="BC2733" s="9">
        <v>52.426932595307399</v>
      </c>
      <c r="BD2733" s="9"/>
      <c r="BE2733" s="9">
        <v>4027</v>
      </c>
      <c r="BF2733" s="9">
        <v>468.59423409999999</v>
      </c>
      <c r="BG2733" s="9"/>
      <c r="BH2733" s="9">
        <v>800.40401038000005</v>
      </c>
      <c r="BI2733" s="9">
        <v>1222.6919256901001</v>
      </c>
      <c r="BJ2733" s="9"/>
      <c r="BK2733" s="9">
        <v>985.58070346632405</v>
      </c>
      <c r="BL2733" s="9">
        <v>2635.9393321667599</v>
      </c>
      <c r="BM2733" s="9"/>
      <c r="BN2733" s="9">
        <v>3954.5453126411999</v>
      </c>
      <c r="BO2733" s="9">
        <v>2604.4582724893598</v>
      </c>
      <c r="BP2733" s="9">
        <v>2544.6505337632998</v>
      </c>
      <c r="BQ2733" s="9"/>
      <c r="BR2733" s="9"/>
      <c r="BS2733" s="9">
        <v>3235.8286534608901</v>
      </c>
      <c r="BT2733" s="9">
        <v>2670.5592232609101</v>
      </c>
      <c r="BU2733" s="9"/>
      <c r="BV2733" s="9">
        <v>2678.5507623789999</v>
      </c>
      <c r="BW2733" s="9">
        <v>3440.56996517999</v>
      </c>
      <c r="BX2733" s="9">
        <v>907</v>
      </c>
    </row>
    <row r="2734" spans="6:76" x14ac:dyDescent="0.2">
      <c r="F2734" s="14"/>
      <c r="AX2734" s="8" t="s">
        <v>680</v>
      </c>
      <c r="AY2734" s="8" t="s">
        <v>5753</v>
      </c>
      <c r="AZ2734" s="8" t="s">
        <v>1623</v>
      </c>
      <c r="BA2734" s="9">
        <v>7130.9936268249803</v>
      </c>
      <c r="BB2734" s="9">
        <v>2620.61625852416</v>
      </c>
      <c r="BC2734" s="9">
        <v>129.92970895742499</v>
      </c>
      <c r="BD2734" s="9"/>
      <c r="BE2734" s="9">
        <v>8114</v>
      </c>
      <c r="BF2734" s="9">
        <v>1656.3673650000001</v>
      </c>
      <c r="BG2734" s="9"/>
      <c r="BH2734" s="9">
        <v>17491.518551000001</v>
      </c>
      <c r="BI2734" s="9">
        <v>7663.7114861481105</v>
      </c>
      <c r="BJ2734" s="9">
        <v>2334.00882673965</v>
      </c>
      <c r="BK2734" s="9">
        <v>1939.45091921069</v>
      </c>
      <c r="BL2734" s="9">
        <v>2907.22369030866</v>
      </c>
      <c r="BM2734" s="9">
        <v>7249.3278599220503</v>
      </c>
      <c r="BN2734" s="9">
        <v>32333.440994142002</v>
      </c>
      <c r="BO2734" s="9"/>
      <c r="BP2734" s="9">
        <v>1404.5080794292901</v>
      </c>
      <c r="BQ2734" s="9"/>
      <c r="BR2734" s="9"/>
      <c r="BS2734" s="9">
        <v>1757.3657499993401</v>
      </c>
      <c r="BT2734" s="9"/>
      <c r="BU2734" s="9"/>
      <c r="BV2734" s="9"/>
      <c r="BW2734" s="9"/>
      <c r="BX2734" s="9">
        <v>721</v>
      </c>
    </row>
    <row r="2735" spans="6:76" x14ac:dyDescent="0.2">
      <c r="F2735" s="14"/>
      <c r="AX2735" s="8" t="s">
        <v>5754</v>
      </c>
      <c r="AY2735" s="8" t="s">
        <v>5755</v>
      </c>
      <c r="AZ2735" s="8" t="s">
        <v>1623</v>
      </c>
      <c r="BA2735" s="9">
        <v>2824.0146405728301</v>
      </c>
      <c r="BB2735" s="9">
        <v>2621.8133906241101</v>
      </c>
      <c r="BC2735" s="9">
        <v>30.962310241495899</v>
      </c>
      <c r="BD2735" s="9"/>
      <c r="BE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>
        <v>2491.7886238404099</v>
      </c>
      <c r="BP2735" s="9">
        <v>2751.8381574078198</v>
      </c>
      <c r="BQ2735" s="9"/>
      <c r="BR2735" s="9"/>
      <c r="BS2735" s="9">
        <v>2002.43178104311</v>
      </c>
      <c r="BT2735" s="9"/>
      <c r="BU2735" s="9"/>
      <c r="BV2735" s="9"/>
      <c r="BW2735" s="9"/>
      <c r="BX2735" s="9">
        <v>4050</v>
      </c>
    </row>
    <row r="2736" spans="6:76" x14ac:dyDescent="0.2">
      <c r="F2736" s="14"/>
      <c r="AX2736" s="8" t="s">
        <v>5756</v>
      </c>
      <c r="AY2736" s="8" t="s">
        <v>5757</v>
      </c>
      <c r="AZ2736" s="8" t="s">
        <v>1623</v>
      </c>
      <c r="BA2736" s="9">
        <v>2622</v>
      </c>
      <c r="BB2736" s="9">
        <v>2622</v>
      </c>
      <c r="BC2736" s="9"/>
      <c r="BD2736" s="9">
        <v>2622</v>
      </c>
      <c r="BE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</row>
    <row r="2737" spans="6:76" x14ac:dyDescent="0.2">
      <c r="F2737" s="14"/>
      <c r="AX2737" s="8" t="s">
        <v>1237</v>
      </c>
      <c r="AY2737" s="8" t="s">
        <v>5758</v>
      </c>
      <c r="AZ2737" s="8" t="s">
        <v>1623</v>
      </c>
      <c r="BA2737" s="9">
        <v>2601.7693051107199</v>
      </c>
      <c r="BB2737" s="9">
        <v>2622.332099839</v>
      </c>
      <c r="BC2737" s="9">
        <v>63.984747171100203</v>
      </c>
      <c r="BD2737" s="9"/>
      <c r="BE2737" s="9">
        <v>4222</v>
      </c>
      <c r="BF2737" s="9">
        <v>929.41756239999995</v>
      </c>
      <c r="BG2737" s="9"/>
      <c r="BH2737" s="9"/>
      <c r="BI2737" s="9">
        <v>159.312126710022</v>
      </c>
      <c r="BJ2737" s="9"/>
      <c r="BK2737" s="9">
        <v>2989.4184105191798</v>
      </c>
      <c r="BL2737" s="9">
        <v>2049.0035887643298</v>
      </c>
      <c r="BM2737" s="9">
        <v>4044.64193369848</v>
      </c>
      <c r="BN2737" s="9">
        <v>5442.2352293372296</v>
      </c>
      <c r="BO2737" s="9"/>
      <c r="BP2737" s="9">
        <v>2325.3963795160798</v>
      </c>
      <c r="BQ2737" s="9"/>
      <c r="BR2737" s="9"/>
      <c r="BS2737" s="9">
        <v>2919.2678201619201</v>
      </c>
      <c r="BT2737" s="9"/>
      <c r="BU2737" s="9"/>
      <c r="BV2737" s="9"/>
      <c r="BW2737" s="9"/>
      <c r="BX2737" s="9">
        <v>937</v>
      </c>
    </row>
    <row r="2738" spans="6:76" x14ac:dyDescent="0.2">
      <c r="F2738" s="14"/>
      <c r="AX2738" s="8" t="s">
        <v>5759</v>
      </c>
      <c r="AY2738" s="8" t="s">
        <v>5760</v>
      </c>
      <c r="AZ2738" s="8" t="s">
        <v>1623</v>
      </c>
      <c r="BA2738" s="9">
        <v>2856.5431340713399</v>
      </c>
      <c r="BB2738" s="9">
        <v>2624.18881360455</v>
      </c>
      <c r="BC2738" s="9">
        <v>58.398773298801103</v>
      </c>
      <c r="BD2738" s="9"/>
      <c r="BE2738" s="9">
        <v>1629</v>
      </c>
      <c r="BF2738" s="9">
        <v>506.89060260000002</v>
      </c>
      <c r="BG2738" s="9">
        <v>663.74148769999999</v>
      </c>
      <c r="BH2738" s="9">
        <v>5291.2184715000003</v>
      </c>
      <c r="BI2738" s="9">
        <v>1929.0109203018001</v>
      </c>
      <c r="BJ2738" s="9"/>
      <c r="BK2738" s="9">
        <v>1990.5556383087601</v>
      </c>
      <c r="BL2738" s="9">
        <v>2624.18881360455</v>
      </c>
      <c r="BM2738" s="9">
        <v>4380.6748675624203</v>
      </c>
      <c r="BN2738" s="9">
        <v>3964.7972003540599</v>
      </c>
      <c r="BO2738" s="9">
        <v>2110.75008049602</v>
      </c>
      <c r="BP2738" s="9">
        <v>1233.2394768369099</v>
      </c>
      <c r="BQ2738" s="9"/>
      <c r="BR2738" s="9"/>
      <c r="BS2738" s="9">
        <v>2786.8722867352699</v>
      </c>
      <c r="BT2738" s="9"/>
      <c r="BU2738" s="9"/>
      <c r="BV2738" s="9">
        <v>3022.4767612631499</v>
      </c>
      <c r="BW2738" s="9">
        <v>5004.7304038072098</v>
      </c>
      <c r="BX2738" s="9">
        <v>5710</v>
      </c>
    </row>
    <row r="2739" spans="6:76" x14ac:dyDescent="0.2">
      <c r="F2739" s="14"/>
      <c r="AX2739" s="8" t="s">
        <v>219</v>
      </c>
      <c r="AY2739" s="8" t="s">
        <v>5761</v>
      </c>
      <c r="AZ2739" s="8" t="s">
        <v>1623</v>
      </c>
      <c r="BA2739" s="9">
        <v>3605.1598465256002</v>
      </c>
      <c r="BB2739" s="9">
        <v>2625.77704529831</v>
      </c>
      <c r="BC2739" s="9">
        <v>73.272526388978903</v>
      </c>
      <c r="BD2739" s="9"/>
      <c r="BE2739" s="9">
        <v>2139</v>
      </c>
      <c r="BF2739" s="9">
        <v>1673.8320160000001</v>
      </c>
      <c r="BG2739" s="9"/>
      <c r="BH2739" s="9">
        <v>834.23088697000003</v>
      </c>
      <c r="BI2739" s="9">
        <v>4748.17611246251</v>
      </c>
      <c r="BJ2739" s="9">
        <v>5238.6448017677403</v>
      </c>
      <c r="BK2739" s="9">
        <v>5808.6325879485103</v>
      </c>
      <c r="BL2739" s="9">
        <v>10659.7366948409</v>
      </c>
      <c r="BM2739" s="9">
        <v>2381.8500571275199</v>
      </c>
      <c r="BN2739" s="9">
        <v>5803.7608154645504</v>
      </c>
      <c r="BO2739" s="9">
        <v>2992.47804658932</v>
      </c>
      <c r="BP2739" s="9">
        <v>2189.3074961621701</v>
      </c>
      <c r="BQ2739" s="9"/>
      <c r="BR2739" s="9"/>
      <c r="BS2739" s="9">
        <v>2271.88430255609</v>
      </c>
      <c r="BT2739" s="9"/>
      <c r="BU2739" s="9"/>
      <c r="BV2739" s="9">
        <v>2869.7040334691001</v>
      </c>
      <c r="BW2739" s="9"/>
      <c r="BX2739" s="9">
        <v>861</v>
      </c>
    </row>
    <row r="2740" spans="6:76" x14ac:dyDescent="0.2">
      <c r="F2740" s="14"/>
      <c r="AX2740" s="8" t="s">
        <v>5762</v>
      </c>
      <c r="AY2740" s="8" t="s">
        <v>5763</v>
      </c>
      <c r="AZ2740" s="8" t="s">
        <v>1623</v>
      </c>
      <c r="BA2740" s="9">
        <v>3169.9923709708801</v>
      </c>
      <c r="BB2740" s="9">
        <v>2626.0498054650402</v>
      </c>
      <c r="BC2740" s="9">
        <v>94.270242762655201</v>
      </c>
      <c r="BD2740" s="9"/>
      <c r="BE2740" s="9">
        <v>8007</v>
      </c>
      <c r="BF2740" s="9">
        <v>453.11965839999999</v>
      </c>
      <c r="BG2740" s="9"/>
      <c r="BH2740" s="9">
        <v>2785.2601126999998</v>
      </c>
      <c r="BI2740" s="9">
        <v>3105.5687767930199</v>
      </c>
      <c r="BJ2740" s="9">
        <v>6.8571908197152496</v>
      </c>
      <c r="BK2740" s="9"/>
      <c r="BL2740" s="9">
        <v>3460.59866049833</v>
      </c>
      <c r="BM2740" s="9">
        <v>9527.8925075758307</v>
      </c>
      <c r="BN2740" s="9">
        <v>4842.9655421861198</v>
      </c>
      <c r="BO2740" s="9"/>
      <c r="BP2740" s="9">
        <v>1480.3406078318301</v>
      </c>
      <c r="BQ2740" s="9"/>
      <c r="BR2740" s="9"/>
      <c r="BS2740" s="9">
        <v>1584.4658966155901</v>
      </c>
      <c r="BT2740" s="9">
        <v>2466.8394982300802</v>
      </c>
      <c r="BU2740" s="9"/>
      <c r="BV2740" s="9"/>
      <c r="BW2740" s="9"/>
      <c r="BX2740" s="9">
        <v>319</v>
      </c>
    </row>
    <row r="2741" spans="6:76" x14ac:dyDescent="0.2">
      <c r="F2741" s="14"/>
      <c r="AX2741" s="8" t="s">
        <v>5764</v>
      </c>
      <c r="AY2741" s="8" t="s">
        <v>5765</v>
      </c>
      <c r="AZ2741" s="8" t="s">
        <v>1623</v>
      </c>
      <c r="BA2741" s="9">
        <v>2461.4686536151598</v>
      </c>
      <c r="BB2741" s="9">
        <v>2628.1110528857998</v>
      </c>
      <c r="BC2741" s="9">
        <v>41.897856240564799</v>
      </c>
      <c r="BD2741" s="9"/>
      <c r="BE2741" s="9">
        <v>3104</v>
      </c>
      <c r="BF2741" s="9">
        <v>758.92594799999995</v>
      </c>
      <c r="BG2741" s="9"/>
      <c r="BH2741" s="9">
        <v>3251.0023663000002</v>
      </c>
      <c r="BI2741" s="9">
        <v>3445.3541612598801</v>
      </c>
      <c r="BJ2741" s="9">
        <v>1742.4799681453201</v>
      </c>
      <c r="BK2741" s="9">
        <v>2944.9131422606802</v>
      </c>
      <c r="BL2741" s="9">
        <v>1421.26518443693</v>
      </c>
      <c r="BM2741" s="9"/>
      <c r="BN2741" s="9">
        <v>1729.21461083435</v>
      </c>
      <c r="BO2741" s="9">
        <v>4274.8645055575998</v>
      </c>
      <c r="BP2741" s="9"/>
      <c r="BQ2741" s="9"/>
      <c r="BR2741" s="9">
        <v>2628.1110528857998</v>
      </c>
      <c r="BS2741" s="9">
        <v>3303.0044429337099</v>
      </c>
      <c r="BT2741" s="9">
        <v>2085.9571143827802</v>
      </c>
      <c r="BU2741" s="9"/>
      <c r="BV2741" s="9"/>
      <c r="BW2741" s="9"/>
      <c r="BX2741" s="9">
        <v>1310</v>
      </c>
    </row>
    <row r="2742" spans="6:76" x14ac:dyDescent="0.2">
      <c r="F2742" s="14"/>
      <c r="AX2742" s="8" t="s">
        <v>195</v>
      </c>
      <c r="AY2742" s="8" t="s">
        <v>5766</v>
      </c>
      <c r="AZ2742" s="8" t="s">
        <v>1623</v>
      </c>
      <c r="BA2742" s="9">
        <v>2906.0848348947102</v>
      </c>
      <c r="BB2742" s="9">
        <v>2628.55080842488</v>
      </c>
      <c r="BC2742" s="9">
        <v>84.966414647684203</v>
      </c>
      <c r="BD2742" s="9">
        <v>10589</v>
      </c>
      <c r="BE2742" s="9">
        <v>1105</v>
      </c>
      <c r="BF2742" s="9">
        <v>182.3359485</v>
      </c>
      <c r="BG2742" s="9">
        <v>702.56030740000006</v>
      </c>
      <c r="BH2742" s="9"/>
      <c r="BI2742" s="9">
        <v>2054.9338342301098</v>
      </c>
      <c r="BJ2742" s="9"/>
      <c r="BK2742" s="9">
        <v>4301.2350121796499</v>
      </c>
      <c r="BL2742" s="9">
        <v>3162.3593352194898</v>
      </c>
      <c r="BM2742" s="9"/>
      <c r="BN2742" s="9">
        <v>1946.7025197049099</v>
      </c>
      <c r="BO2742" s="9">
        <v>2990.61772703013</v>
      </c>
      <c r="BP2742" s="9">
        <v>2894.0299658016502</v>
      </c>
      <c r="BQ2742" s="9">
        <v>4984.0439522680399</v>
      </c>
      <c r="BR2742" s="9"/>
      <c r="BS2742" s="9">
        <v>2363.0716510481202</v>
      </c>
      <c r="BT2742" s="9">
        <v>1892.5850337545301</v>
      </c>
      <c r="BU2742" s="9"/>
      <c r="BV2742" s="9">
        <v>3704.7085980900301</v>
      </c>
      <c r="BW2742" s="9">
        <v>3324.1734730886701</v>
      </c>
      <c r="BX2742" s="9">
        <v>300</v>
      </c>
    </row>
    <row r="2743" spans="6:76" x14ac:dyDescent="0.2">
      <c r="F2743" s="14"/>
      <c r="AX2743" s="8" t="s">
        <v>5767</v>
      </c>
      <c r="AY2743" s="8" t="s">
        <v>5768</v>
      </c>
      <c r="AZ2743" s="8" t="s">
        <v>1623</v>
      </c>
      <c r="BA2743" s="9">
        <v>2669.4941361869001</v>
      </c>
      <c r="BB2743" s="9">
        <v>2633.4021401721602</v>
      </c>
      <c r="BC2743" s="9">
        <v>43.107435102885702</v>
      </c>
      <c r="BD2743" s="9"/>
      <c r="BE2743" s="9">
        <v>4198</v>
      </c>
      <c r="BF2743" s="9">
        <v>1353.09166</v>
      </c>
      <c r="BG2743" s="9"/>
      <c r="BH2743" s="9"/>
      <c r="BI2743" s="9">
        <v>2633.4021401721602</v>
      </c>
      <c r="BJ2743" s="9"/>
      <c r="BK2743" s="9">
        <v>798.34326033951504</v>
      </c>
      <c r="BL2743" s="9">
        <v>4434.0285082763703</v>
      </c>
      <c r="BM2743" s="9"/>
      <c r="BN2743" s="9">
        <v>2812.3518363544299</v>
      </c>
      <c r="BO2743" s="9">
        <v>3187.0100102913002</v>
      </c>
      <c r="BP2743" s="9">
        <v>1313.1914305206301</v>
      </c>
      <c r="BQ2743" s="9"/>
      <c r="BR2743" s="9">
        <v>2625.3136597345301</v>
      </c>
      <c r="BS2743" s="9">
        <v>2414.3163018177502</v>
      </c>
      <c r="BT2743" s="9"/>
      <c r="BU2743" s="9"/>
      <c r="BV2743" s="9">
        <v>4025.7871691985101</v>
      </c>
      <c r="BW2743" s="9">
        <v>3188.58779372443</v>
      </c>
      <c r="BX2743" s="9">
        <v>1720</v>
      </c>
    </row>
    <row r="2744" spans="6:76" x14ac:dyDescent="0.2">
      <c r="F2744" s="14"/>
      <c r="AX2744" s="8" t="s">
        <v>5769</v>
      </c>
      <c r="AY2744" s="8" t="s">
        <v>5770</v>
      </c>
      <c r="AZ2744" s="8" t="s">
        <v>1623</v>
      </c>
      <c r="BA2744" s="9">
        <v>4127.89773506848</v>
      </c>
      <c r="BB2744" s="9">
        <v>2634.6800497804202</v>
      </c>
      <c r="BC2744" s="9">
        <v>128.04658115350901</v>
      </c>
      <c r="BD2744" s="9"/>
      <c r="BE2744" s="9">
        <v>2525</v>
      </c>
      <c r="BF2744" s="9">
        <v>542.91350550000004</v>
      </c>
      <c r="BG2744" s="9"/>
      <c r="BH2744" s="9"/>
      <c r="BI2744" s="9">
        <v>3864.4746156748201</v>
      </c>
      <c r="BJ2744" s="9">
        <v>2958.8348177398102</v>
      </c>
      <c r="BK2744" s="9">
        <v>4937.9393244184002</v>
      </c>
      <c r="BL2744" s="9">
        <v>2744.3600995608399</v>
      </c>
      <c r="BM2744" s="9">
        <v>18710.646592375699</v>
      </c>
      <c r="BN2744" s="9">
        <v>1896.7516487988</v>
      </c>
      <c r="BO2744" s="9"/>
      <c r="BP2744" s="9"/>
      <c r="BQ2744" s="9"/>
      <c r="BR2744" s="9"/>
      <c r="BS2744" s="9"/>
      <c r="BT2744" s="9">
        <v>2283.0567466163602</v>
      </c>
      <c r="BU2744" s="9"/>
      <c r="BV2744" s="9"/>
      <c r="BW2744" s="9"/>
      <c r="BX2744" s="9">
        <v>815</v>
      </c>
    </row>
    <row r="2745" spans="6:76" x14ac:dyDescent="0.2">
      <c r="F2745" s="14"/>
      <c r="AX2745" s="8" t="s">
        <v>5771</v>
      </c>
      <c r="AY2745" s="8" t="s">
        <v>5772</v>
      </c>
      <c r="AZ2745" s="8" t="s">
        <v>1623</v>
      </c>
      <c r="BA2745" s="9">
        <v>3186.5437789401099</v>
      </c>
      <c r="BB2745" s="9">
        <v>2635</v>
      </c>
      <c r="BC2745" s="9">
        <v>62.564104690692098</v>
      </c>
      <c r="BD2745" s="9"/>
      <c r="BE2745" s="9">
        <v>2630</v>
      </c>
      <c r="BF2745" s="9">
        <v>694.61097670000004</v>
      </c>
      <c r="BG2745" s="9"/>
      <c r="BH2745" s="9">
        <v>1348.4147364999999</v>
      </c>
      <c r="BI2745" s="9">
        <v>7593.5076959272701</v>
      </c>
      <c r="BJ2745" s="9"/>
      <c r="BK2745" s="9"/>
      <c r="BL2745" s="9">
        <v>2419.8985768580701</v>
      </c>
      <c r="BM2745" s="9"/>
      <c r="BN2745" s="9">
        <v>6649.7388469204097</v>
      </c>
      <c r="BO2745" s="9">
        <v>3002.0424274908701</v>
      </c>
      <c r="BP2745" s="9">
        <v>2568.05559152876</v>
      </c>
      <c r="BQ2745" s="9"/>
      <c r="BR2745" s="9">
        <v>3457.72143695263</v>
      </c>
      <c r="BS2745" s="9">
        <v>2180.0440749405702</v>
      </c>
      <c r="BT2745" s="9"/>
      <c r="BU2745" s="9"/>
      <c r="BV2745" s="9"/>
      <c r="BW2745" s="9">
        <v>3054.4909834627701</v>
      </c>
      <c r="BX2745" s="9">
        <v>2640</v>
      </c>
    </row>
    <row r="2746" spans="6:76" x14ac:dyDescent="0.2">
      <c r="F2746" s="14"/>
      <c r="AX2746" s="8" t="s">
        <v>5773</v>
      </c>
      <c r="AY2746" s="8" t="s">
        <v>5774</v>
      </c>
      <c r="AZ2746" s="8" t="s">
        <v>1623</v>
      </c>
      <c r="BA2746" s="9">
        <v>2613.06667892941</v>
      </c>
      <c r="BB2746" s="9">
        <v>2635.4466875986</v>
      </c>
      <c r="BC2746" s="9">
        <v>65.241964361507996</v>
      </c>
      <c r="BD2746" s="9"/>
      <c r="BE2746" s="9">
        <v>4713</v>
      </c>
      <c r="BF2746" s="9">
        <v>111.8933468</v>
      </c>
      <c r="BG2746" s="9"/>
      <c r="BH2746" s="9"/>
      <c r="BI2746" s="9">
        <v>1031.92499466186</v>
      </c>
      <c r="BJ2746" s="9"/>
      <c r="BK2746" s="9"/>
      <c r="BL2746" s="9">
        <v>953.17268038559803</v>
      </c>
      <c r="BM2746" s="9"/>
      <c r="BN2746" s="9">
        <v>2673.9383042746099</v>
      </c>
      <c r="BO2746" s="9">
        <v>2596.95507092259</v>
      </c>
      <c r="BP2746" s="9">
        <v>1220.57309741425</v>
      </c>
      <c r="BQ2746" s="9">
        <v>3818.8864630539701</v>
      </c>
      <c r="BR2746" s="9">
        <v>2311.9410014561599</v>
      </c>
      <c r="BS2746" s="9">
        <v>2683.1638012681901</v>
      </c>
      <c r="BT2746" s="9"/>
      <c r="BU2746" s="9"/>
      <c r="BV2746" s="9"/>
      <c r="BW2746" s="9">
        <v>3121.35138691572</v>
      </c>
      <c r="BX2746" s="9">
        <v>6120</v>
      </c>
    </row>
    <row r="2747" spans="6:76" x14ac:dyDescent="0.2">
      <c r="F2747" s="14"/>
      <c r="AX2747" s="8" t="s">
        <v>5775</v>
      </c>
      <c r="AY2747" s="8" t="s">
        <v>5775</v>
      </c>
      <c r="AZ2747" s="8" t="s">
        <v>1640</v>
      </c>
      <c r="BA2747" s="9">
        <v>3192.95768879457</v>
      </c>
      <c r="BB2747" s="9">
        <v>2636.3880499776801</v>
      </c>
      <c r="BC2747" s="9">
        <v>77.895130387572195</v>
      </c>
      <c r="BD2747" s="9"/>
      <c r="BE2747" s="9">
        <v>6564</v>
      </c>
      <c r="BF2747" s="9">
        <v>1028.3088170000001</v>
      </c>
      <c r="BG2747" s="9"/>
      <c r="BH2747" s="9"/>
      <c r="BI2747" s="9">
        <v>1226.6399264092199</v>
      </c>
      <c r="BJ2747" s="9"/>
      <c r="BK2747" s="9"/>
      <c r="BL2747" s="9">
        <v>2636.3880499776801</v>
      </c>
      <c r="BM2747" s="9"/>
      <c r="BN2747" s="9">
        <v>8203.1402201862893</v>
      </c>
      <c r="BO2747" s="9"/>
      <c r="BP2747" s="9">
        <v>2021.2774285923499</v>
      </c>
      <c r="BQ2747" s="9"/>
      <c r="BR2747" s="9">
        <v>2639.3089011364</v>
      </c>
      <c r="BS2747" s="9">
        <v>1687.5558558492201</v>
      </c>
      <c r="BT2747" s="9"/>
      <c r="BU2747" s="9"/>
      <c r="BV2747" s="9"/>
      <c r="BW2747" s="9"/>
      <c r="BX2747" s="9">
        <v>2730</v>
      </c>
    </row>
    <row r="2748" spans="6:76" x14ac:dyDescent="0.2">
      <c r="F2748" s="14"/>
      <c r="AX2748" s="8" t="s">
        <v>5776</v>
      </c>
      <c r="AY2748" s="8" t="s">
        <v>5777</v>
      </c>
      <c r="AZ2748" s="8" t="s">
        <v>1623</v>
      </c>
      <c r="BA2748" s="9">
        <v>4894.6554371072398</v>
      </c>
      <c r="BB2748" s="9">
        <v>2636.9763532479101</v>
      </c>
      <c r="BC2748" s="9">
        <v>210.26496641035101</v>
      </c>
      <c r="BD2748" s="9"/>
      <c r="BE2748" s="9">
        <v>1703</v>
      </c>
      <c r="BF2748" s="9">
        <v>578.11507700000004</v>
      </c>
      <c r="BG2748" s="9">
        <v>40406.89918</v>
      </c>
      <c r="BH2748" s="9"/>
      <c r="BI2748" s="9">
        <v>3738.3339200466198</v>
      </c>
      <c r="BJ2748" s="9">
        <v>786.39251736684503</v>
      </c>
      <c r="BK2748" s="9">
        <v>3532.8522856012701</v>
      </c>
      <c r="BL2748" s="9">
        <v>1304.8820082378199</v>
      </c>
      <c r="BM2748" s="9">
        <v>267.05162049080798</v>
      </c>
      <c r="BN2748" s="9">
        <v>1085.2257561919901</v>
      </c>
      <c r="BO2748" s="9"/>
      <c r="BP2748" s="9"/>
      <c r="BQ2748" s="9"/>
      <c r="BR2748" s="9">
        <v>3039.3929853781901</v>
      </c>
      <c r="BS2748" s="9">
        <v>2688.6764640299798</v>
      </c>
      <c r="BT2748" s="9">
        <v>2585.2762424658399</v>
      </c>
      <c r="BU2748" s="9">
        <v>3573.2031065399201</v>
      </c>
      <c r="BV2748" s="9"/>
      <c r="BW2748" s="9">
        <v>3235.8749561520799</v>
      </c>
      <c r="BX2748" s="9"/>
    </row>
    <row r="2749" spans="6:76" x14ac:dyDescent="0.2">
      <c r="F2749" s="14"/>
      <c r="AX2749" s="8" t="s">
        <v>5778</v>
      </c>
      <c r="AY2749" s="8" t="s">
        <v>5779</v>
      </c>
      <c r="AZ2749" s="8" t="s">
        <v>1623</v>
      </c>
      <c r="BA2749" s="9">
        <v>3039.6825050248199</v>
      </c>
      <c r="BB2749" s="9">
        <v>2637.68910140456</v>
      </c>
      <c r="BC2749" s="9">
        <v>49.739403577218901</v>
      </c>
      <c r="BD2749" s="9"/>
      <c r="BE2749" s="9">
        <v>6143</v>
      </c>
      <c r="BF2749" s="9">
        <v>1201.187488</v>
      </c>
      <c r="BG2749" s="9"/>
      <c r="BH2749" s="9"/>
      <c r="BI2749" s="9">
        <v>1570.9611166806999</v>
      </c>
      <c r="BJ2749" s="9"/>
      <c r="BK2749" s="9">
        <v>1371.9669865301901</v>
      </c>
      <c r="BL2749" s="9">
        <v>2637.68910140456</v>
      </c>
      <c r="BM2749" s="9"/>
      <c r="BN2749" s="9">
        <v>4946.3183911280603</v>
      </c>
      <c r="BO2749" s="9"/>
      <c r="BP2749" s="9">
        <v>3399.7659928665598</v>
      </c>
      <c r="BQ2749" s="9">
        <v>3794.2512855176701</v>
      </c>
      <c r="BR2749" s="9">
        <v>2602.9643680179502</v>
      </c>
      <c r="BS2749" s="9">
        <v>2588.4028251273298</v>
      </c>
      <c r="BT2749" s="9"/>
      <c r="BU2749" s="9"/>
      <c r="BV2749" s="9"/>
      <c r="BW2749" s="9"/>
      <c r="BX2749" s="9">
        <v>3180</v>
      </c>
    </row>
    <row r="2750" spans="6:76" x14ac:dyDescent="0.2">
      <c r="F2750" s="14"/>
      <c r="AX2750" s="8" t="s">
        <v>5780</v>
      </c>
      <c r="AY2750" s="8" t="s">
        <v>5781</v>
      </c>
      <c r="AZ2750" s="8" t="s">
        <v>1623</v>
      </c>
      <c r="BA2750" s="9">
        <v>3494.59885788262</v>
      </c>
      <c r="BB2750" s="9">
        <v>2640.3598992748998</v>
      </c>
      <c r="BC2750" s="9">
        <v>88.612913110540902</v>
      </c>
      <c r="BD2750" s="9"/>
      <c r="BE2750" s="9">
        <v>9688</v>
      </c>
      <c r="BF2750" s="9">
        <v>1432.151701</v>
      </c>
      <c r="BG2750" s="9"/>
      <c r="BH2750" s="9"/>
      <c r="BI2750" s="9"/>
      <c r="BJ2750" s="9"/>
      <c r="BK2750" s="9"/>
      <c r="BL2750" s="9">
        <v>1089.2220221428299</v>
      </c>
      <c r="BM2750" s="9">
        <v>205.59692461770101</v>
      </c>
      <c r="BN2750" s="9">
        <v>8102.0596836241702</v>
      </c>
      <c r="BO2750" s="9">
        <v>2053.3065213342402</v>
      </c>
      <c r="BP2750" s="9"/>
      <c r="BQ2750" s="9"/>
      <c r="BR2750" s="9">
        <v>3227.4132772155599</v>
      </c>
      <c r="BS2750" s="9">
        <v>1617.6496169945301</v>
      </c>
      <c r="BT2750" s="9"/>
      <c r="BU2750" s="9"/>
      <c r="BV2750" s="9"/>
      <c r="BW2750" s="9">
        <v>3620.5888318971802</v>
      </c>
      <c r="BX2750" s="9">
        <v>3910</v>
      </c>
    </row>
    <row r="2751" spans="6:76" x14ac:dyDescent="0.2">
      <c r="F2751" s="14"/>
      <c r="AX2751" s="8" t="s">
        <v>678</v>
      </c>
      <c r="AY2751" s="8" t="s">
        <v>5782</v>
      </c>
      <c r="AZ2751" s="8" t="s">
        <v>1623</v>
      </c>
      <c r="BA2751" s="9">
        <v>3340.8559233976898</v>
      </c>
      <c r="BB2751" s="9">
        <v>2643.6857854569698</v>
      </c>
      <c r="BC2751" s="9">
        <v>60.192148389907999</v>
      </c>
      <c r="BD2751" s="9"/>
      <c r="BE2751" s="9">
        <v>6944</v>
      </c>
      <c r="BF2751" s="9">
        <v>1833.0428039999999</v>
      </c>
      <c r="BG2751" s="9"/>
      <c r="BH2751" s="9"/>
      <c r="BI2751" s="9">
        <v>3018.95871808744</v>
      </c>
      <c r="BJ2751" s="9"/>
      <c r="BK2751" s="9">
        <v>2643.6857854569698</v>
      </c>
      <c r="BL2751" s="9">
        <v>1683.6409264495201</v>
      </c>
      <c r="BM2751" s="9"/>
      <c r="BN2751" s="9">
        <v>5289.9730231129497</v>
      </c>
      <c r="BO2751" s="9"/>
      <c r="BP2751" s="9"/>
      <c r="BQ2751" s="9"/>
      <c r="BR2751" s="9"/>
      <c r="BS2751" s="9"/>
      <c r="BT2751" s="9">
        <v>1972.6902066769401</v>
      </c>
      <c r="BU2751" s="9"/>
      <c r="BV2751" s="9"/>
      <c r="BW2751" s="9"/>
      <c r="BX2751" s="9"/>
    </row>
    <row r="2752" spans="6:76" x14ac:dyDescent="0.2">
      <c r="F2752" s="14"/>
      <c r="AX2752" s="8" t="s">
        <v>834</v>
      </c>
      <c r="AY2752" s="8" t="s">
        <v>5783</v>
      </c>
      <c r="AZ2752" s="8" t="s">
        <v>1623</v>
      </c>
      <c r="BA2752" s="9">
        <v>3304.3309131064302</v>
      </c>
      <c r="BB2752" s="9">
        <v>2644.0360854293199</v>
      </c>
      <c r="BC2752" s="9">
        <v>69.678003312228</v>
      </c>
      <c r="BD2752" s="9"/>
      <c r="BE2752" s="9">
        <v>3298</v>
      </c>
      <c r="BF2752" s="9">
        <v>575.52253040000005</v>
      </c>
      <c r="BG2752" s="9"/>
      <c r="BH2752" s="9"/>
      <c r="BI2752" s="9">
        <v>2256.9179871753099</v>
      </c>
      <c r="BJ2752" s="9"/>
      <c r="BK2752" s="9"/>
      <c r="BL2752" s="9">
        <v>3785.8657194493298</v>
      </c>
      <c r="BM2752" s="9"/>
      <c r="BN2752" s="9">
        <v>2317.1075148519199</v>
      </c>
      <c r="BO2752" s="9"/>
      <c r="BP2752" s="9">
        <v>2781.5517909533801</v>
      </c>
      <c r="BQ2752" s="9"/>
      <c r="BR2752" s="9"/>
      <c r="BS2752" s="9">
        <v>2506.5203799052601</v>
      </c>
      <c r="BT2752" s="9"/>
      <c r="BU2752" s="9"/>
      <c r="BV2752" s="9">
        <v>2174.95071947836</v>
      </c>
      <c r="BW2752" s="9">
        <v>4116.8724888507204</v>
      </c>
      <c r="BX2752" s="9">
        <v>9230</v>
      </c>
    </row>
    <row r="2753" spans="6:76" x14ac:dyDescent="0.2">
      <c r="F2753" s="14"/>
      <c r="AX2753" s="8" t="s">
        <v>5784</v>
      </c>
      <c r="AY2753" s="8" t="s">
        <v>5785</v>
      </c>
      <c r="AZ2753" s="8" t="s">
        <v>1623</v>
      </c>
      <c r="BA2753" s="9">
        <v>3017.3705099965</v>
      </c>
      <c r="BB2753" s="9">
        <v>2644.0844011253898</v>
      </c>
      <c r="BC2753" s="9">
        <v>82.597226256971098</v>
      </c>
      <c r="BD2753" s="9"/>
      <c r="BE2753" s="9">
        <v>2520</v>
      </c>
      <c r="BF2753" s="9">
        <v>519.86637770000004</v>
      </c>
      <c r="BG2753" s="9"/>
      <c r="BH2753" s="9"/>
      <c r="BI2753" s="9">
        <v>3473.6680229109202</v>
      </c>
      <c r="BJ2753" s="9"/>
      <c r="BK2753" s="9">
        <v>2719.2373903755401</v>
      </c>
      <c r="BL2753" s="9">
        <v>2568.93141187524</v>
      </c>
      <c r="BM2753" s="9">
        <v>8486.9600363823702</v>
      </c>
      <c r="BN2753" s="9">
        <v>3373.3008407279099</v>
      </c>
      <c r="BO2753" s="9"/>
      <c r="BP2753" s="9"/>
      <c r="BQ2753" s="9"/>
      <c r="BR2753" s="9"/>
      <c r="BS2753" s="9"/>
      <c r="BT2753" s="9"/>
      <c r="BU2753" s="9"/>
      <c r="BV2753" s="9"/>
      <c r="BW2753" s="9"/>
      <c r="BX2753" s="9">
        <v>477</v>
      </c>
    </row>
    <row r="2754" spans="6:76" x14ac:dyDescent="0.2">
      <c r="F2754" s="14"/>
      <c r="AX2754" s="8" t="s">
        <v>5786</v>
      </c>
      <c r="AY2754" s="8" t="s">
        <v>5787</v>
      </c>
      <c r="AZ2754" s="8" t="s">
        <v>1623</v>
      </c>
      <c r="BA2754" s="9">
        <v>2840.6457397556901</v>
      </c>
      <c r="BB2754" s="9">
        <v>2644.4795258479999</v>
      </c>
      <c r="BC2754" s="9">
        <v>44.716921723907099</v>
      </c>
      <c r="BD2754" s="9"/>
      <c r="BE2754" s="9">
        <v>2845</v>
      </c>
      <c r="BF2754" s="9">
        <v>1759.0722960000001</v>
      </c>
      <c r="BG2754" s="9"/>
      <c r="BH2754" s="9"/>
      <c r="BI2754" s="9">
        <v>3316.2771878216499</v>
      </c>
      <c r="BJ2754" s="9">
        <v>4804.0684618120404</v>
      </c>
      <c r="BK2754" s="9">
        <v>4630.2391644565696</v>
      </c>
      <c r="BL2754" s="9">
        <v>2443.9590516959902</v>
      </c>
      <c r="BM2754" s="9"/>
      <c r="BN2754" s="9">
        <v>1515.57742240266</v>
      </c>
      <c r="BO2754" s="9"/>
      <c r="BP2754" s="9">
        <v>1156.7956858361699</v>
      </c>
      <c r="BQ2754" s="9"/>
      <c r="BR2754" s="9"/>
      <c r="BS2754" s="9">
        <v>2165.4681275318198</v>
      </c>
      <c r="BT2754" s="9"/>
      <c r="BU2754" s="9"/>
      <c r="BV2754" s="9"/>
      <c r="BW2754" s="9"/>
      <c r="BX2754" s="9">
        <v>3770</v>
      </c>
    </row>
    <row r="2755" spans="6:76" x14ac:dyDescent="0.2">
      <c r="F2755" s="14"/>
      <c r="AX2755" s="8" t="s">
        <v>5788</v>
      </c>
      <c r="AY2755" s="8" t="s">
        <v>5789</v>
      </c>
      <c r="AZ2755" s="8" t="s">
        <v>1623</v>
      </c>
      <c r="BA2755" s="9">
        <v>2722.8500530476799</v>
      </c>
      <c r="BB2755" s="9">
        <v>2645.3920835266999</v>
      </c>
      <c r="BC2755" s="9">
        <v>46.593563105330297</v>
      </c>
      <c r="BD2755" s="9"/>
      <c r="BE2755" s="9">
        <v>1835</v>
      </c>
      <c r="BF2755" s="9">
        <v>326.73010390000002</v>
      </c>
      <c r="BG2755" s="9"/>
      <c r="BH2755" s="9"/>
      <c r="BI2755" s="9">
        <v>3493.31877646476</v>
      </c>
      <c r="BJ2755" s="9">
        <v>5106.20963804443</v>
      </c>
      <c r="BK2755" s="9">
        <v>1202.3351588024</v>
      </c>
      <c r="BL2755" s="9">
        <v>2267.95616016757</v>
      </c>
      <c r="BM2755" s="9"/>
      <c r="BN2755" s="9">
        <v>3651.9418425342001</v>
      </c>
      <c r="BO2755" s="9">
        <v>3039.5754916896299</v>
      </c>
      <c r="BP2755" s="9">
        <v>2645.3920835266999</v>
      </c>
      <c r="BQ2755" s="9"/>
      <c r="BR2755" s="9">
        <v>3074.4071823828899</v>
      </c>
      <c r="BS2755" s="9">
        <v>2205.2632416451502</v>
      </c>
      <c r="BT2755" s="9"/>
      <c r="BU2755" s="9"/>
      <c r="BV2755" s="9">
        <v>2268.9210104620802</v>
      </c>
      <c r="BW2755" s="9"/>
      <c r="BX2755" s="9">
        <v>4280</v>
      </c>
    </row>
    <row r="2756" spans="6:76" x14ac:dyDescent="0.2">
      <c r="F2756" s="14"/>
      <c r="AX2756" s="8" t="s">
        <v>5790</v>
      </c>
      <c r="AY2756" s="8" t="s">
        <v>5791</v>
      </c>
      <c r="AZ2756" s="8" t="s">
        <v>1623</v>
      </c>
      <c r="BA2756" s="9">
        <v>2740.3164387291599</v>
      </c>
      <c r="BB2756" s="9">
        <v>2650</v>
      </c>
      <c r="BC2756" s="9">
        <v>46.271181620806097</v>
      </c>
      <c r="BD2756" s="9"/>
      <c r="BE2756" s="9">
        <v>4065</v>
      </c>
      <c r="BF2756" s="9">
        <v>1464.093993</v>
      </c>
      <c r="BG2756" s="9"/>
      <c r="BH2756" s="9">
        <v>576.12980126000002</v>
      </c>
      <c r="BI2756" s="9">
        <v>2520.4219906421999</v>
      </c>
      <c r="BJ2756" s="9">
        <v>1858.1733539689501</v>
      </c>
      <c r="BK2756" s="9">
        <v>2192.5610240155502</v>
      </c>
      <c r="BL2756" s="9">
        <v>4279.0927885782603</v>
      </c>
      <c r="BM2756" s="9">
        <v>2145.8233204253002</v>
      </c>
      <c r="BN2756" s="9">
        <v>5962.8281204242903</v>
      </c>
      <c r="BO2756" s="9">
        <v>2865.4605464197798</v>
      </c>
      <c r="BP2756" s="9">
        <v>1235.7758263369899</v>
      </c>
      <c r="BQ2756" s="9">
        <v>3407.88369699844</v>
      </c>
      <c r="BR2756" s="9">
        <v>3033.5681371979899</v>
      </c>
      <c r="BS2756" s="9">
        <v>2777.1621034489199</v>
      </c>
      <c r="BT2756" s="9"/>
      <c r="BU2756" s="9"/>
      <c r="BV2756" s="9">
        <v>2227.23128259035</v>
      </c>
      <c r="BW2756" s="9">
        <v>3324.1734730886701</v>
      </c>
      <c r="BX2756" s="9">
        <v>2650</v>
      </c>
    </row>
    <row r="2757" spans="6:76" x14ac:dyDescent="0.2">
      <c r="F2757" s="14"/>
      <c r="AX2757" s="8" t="s">
        <v>5792</v>
      </c>
      <c r="AY2757" s="8" t="s">
        <v>5793</v>
      </c>
      <c r="AZ2757" s="8" t="s">
        <v>1623</v>
      </c>
      <c r="BA2757" s="9">
        <v>2610.4456012946598</v>
      </c>
      <c r="BB2757" s="9">
        <v>2652.1855390953301</v>
      </c>
      <c r="BC2757" s="9">
        <v>62.3612980430782</v>
      </c>
      <c r="BD2757" s="9"/>
      <c r="BE2757" s="9">
        <v>3286</v>
      </c>
      <c r="BF2757" s="9">
        <v>718.50630349999994</v>
      </c>
      <c r="BG2757" s="9"/>
      <c r="BH2757" s="9"/>
      <c r="BI2757" s="9">
        <v>1610.4494171910801</v>
      </c>
      <c r="BJ2757" s="9">
        <v>6617.6981137847197</v>
      </c>
      <c r="BK2757" s="9">
        <v>587.09687157197402</v>
      </c>
      <c r="BL2757" s="9">
        <v>2652.1855390953301</v>
      </c>
      <c r="BM2757" s="9"/>
      <c r="BN2757" s="9">
        <v>819.96637897295102</v>
      </c>
      <c r="BO2757" s="9">
        <v>2183.2738008875799</v>
      </c>
      <c r="BP2757" s="9">
        <v>2950.09291243402</v>
      </c>
      <c r="BQ2757" s="9">
        <v>3809.3208885250501</v>
      </c>
      <c r="BR2757" s="9"/>
      <c r="BS2757" s="9">
        <v>1969.8512039520999</v>
      </c>
      <c r="BT2757" s="9"/>
      <c r="BU2757" s="9"/>
      <c r="BV2757" s="9"/>
      <c r="BW2757" s="9">
        <v>3121.35138691572</v>
      </c>
      <c r="BX2757" s="9">
        <v>3610</v>
      </c>
    </row>
    <row r="2758" spans="6:76" x14ac:dyDescent="0.2">
      <c r="F2758" s="14"/>
      <c r="AX2758" s="8" t="s">
        <v>929</v>
      </c>
      <c r="AY2758" s="8" t="s">
        <v>5794</v>
      </c>
      <c r="AZ2758" s="8" t="s">
        <v>1623</v>
      </c>
      <c r="BA2758" s="9">
        <v>2782.3664361954302</v>
      </c>
      <c r="BB2758" s="9">
        <v>2652.8348972131498</v>
      </c>
      <c r="BC2758" s="9">
        <v>39.850677772931697</v>
      </c>
      <c r="BD2758" s="9"/>
      <c r="BE2758" s="9">
        <v>3893</v>
      </c>
      <c r="BF2758" s="9">
        <v>1282.1880289999999</v>
      </c>
      <c r="BG2758" s="9"/>
      <c r="BH2758" s="9">
        <v>4473.1998493000001</v>
      </c>
      <c r="BI2758" s="9">
        <v>1738.84499429734</v>
      </c>
      <c r="BJ2758" s="9"/>
      <c r="BK2758" s="9">
        <v>2178.7364316002299</v>
      </c>
      <c r="BL2758" s="9">
        <v>3105.8039703899199</v>
      </c>
      <c r="BM2758" s="9"/>
      <c r="BN2758" s="9">
        <v>1885.0198984451199</v>
      </c>
      <c r="BO2758" s="9">
        <v>2199.8658240363802</v>
      </c>
      <c r="BP2758" s="9">
        <v>1233.2394768369099</v>
      </c>
      <c r="BQ2758" s="9">
        <v>3915.3362341519301</v>
      </c>
      <c r="BR2758" s="9"/>
      <c r="BS2758" s="9">
        <v>1941.2625829922299</v>
      </c>
      <c r="BT2758" s="9"/>
      <c r="BU2758" s="9"/>
      <c r="BV2758" s="9">
        <v>3737.0554895504001</v>
      </c>
      <c r="BW2758" s="9">
        <v>3739.5773261356399</v>
      </c>
      <c r="BX2758" s="9">
        <v>3630</v>
      </c>
    </row>
    <row r="2759" spans="6:76" x14ac:dyDescent="0.2">
      <c r="F2759" s="14"/>
      <c r="AX2759" s="8" t="s">
        <v>5795</v>
      </c>
      <c r="AY2759" s="8" t="s">
        <v>5796</v>
      </c>
      <c r="AZ2759" s="8" t="s">
        <v>1623</v>
      </c>
      <c r="BA2759" s="9">
        <v>3245.3304836444299</v>
      </c>
      <c r="BB2759" s="9">
        <v>2653.2194998443101</v>
      </c>
      <c r="BC2759" s="9">
        <v>59.874366667231897</v>
      </c>
      <c r="BD2759" s="9"/>
      <c r="BE2759" s="9">
        <v>2805</v>
      </c>
      <c r="BF2759" s="9">
        <v>1793.455189</v>
      </c>
      <c r="BG2759" s="9"/>
      <c r="BH2759" s="9"/>
      <c r="BI2759" s="9">
        <v>5268.4767627395004</v>
      </c>
      <c r="BJ2759" s="9">
        <v>2501.4389996886198</v>
      </c>
      <c r="BK2759" s="9">
        <v>3424.3265726950099</v>
      </c>
      <c r="BL2759" s="9"/>
      <c r="BM2759" s="9">
        <v>6922.80192689661</v>
      </c>
      <c r="BN2759" s="9">
        <v>1046.65249674386</v>
      </c>
      <c r="BO2759" s="9"/>
      <c r="BP2759" s="9"/>
      <c r="BQ2759" s="9"/>
      <c r="BR2759" s="9"/>
      <c r="BS2759" s="9"/>
      <c r="BT2759" s="9">
        <v>2200.4919213918402</v>
      </c>
      <c r="BU2759" s="9"/>
      <c r="BV2759" s="9"/>
      <c r="BW2759" s="9"/>
      <c r="BX2759" s="9"/>
    </row>
    <row r="2760" spans="6:76" x14ac:dyDescent="0.2">
      <c r="F2760" s="14"/>
      <c r="AX2760" s="8" t="s">
        <v>5797</v>
      </c>
      <c r="AY2760" s="8" t="s">
        <v>5797</v>
      </c>
      <c r="AZ2760" s="8" t="s">
        <v>1640</v>
      </c>
      <c r="BA2760" s="9">
        <v>2706.77985065862</v>
      </c>
      <c r="BB2760" s="9">
        <v>2653.4575880469702</v>
      </c>
      <c r="BC2760" s="9">
        <v>43.151055251366998</v>
      </c>
      <c r="BD2760" s="9"/>
      <c r="BE2760" s="9">
        <v>2949</v>
      </c>
      <c r="BF2760" s="9">
        <v>1217.679881</v>
      </c>
      <c r="BG2760" s="9"/>
      <c r="BH2760" s="9"/>
      <c r="BI2760" s="9">
        <v>3065.67244611152</v>
      </c>
      <c r="BJ2760" s="9"/>
      <c r="BK2760" s="9">
        <v>3864.4544075632498</v>
      </c>
      <c r="BL2760" s="9">
        <v>5030.8926700383699</v>
      </c>
      <c r="BM2760" s="9"/>
      <c r="BN2760" s="9">
        <v>1216.7006903050701</v>
      </c>
      <c r="BO2760" s="9">
        <v>2523.5307669536001</v>
      </c>
      <c r="BP2760" s="9">
        <v>1678.17738245997</v>
      </c>
      <c r="BQ2760" s="9"/>
      <c r="BR2760" s="9">
        <v>3551.6774205379702</v>
      </c>
      <c r="BS2760" s="9">
        <v>2023.3351042281299</v>
      </c>
      <c r="BT2760" s="9">
        <v>2653.4575880469702</v>
      </c>
      <c r="BU2760" s="9"/>
      <c r="BV2760" s="9"/>
      <c r="BW2760" s="9"/>
      <c r="BX2760" s="9"/>
    </row>
    <row r="2761" spans="6:76" x14ac:dyDescent="0.2">
      <c r="F2761" s="14"/>
      <c r="AX2761" s="8" t="s">
        <v>5798</v>
      </c>
      <c r="AY2761" s="8" t="s">
        <v>5799</v>
      </c>
      <c r="AZ2761" s="8" t="s">
        <v>1623</v>
      </c>
      <c r="BA2761" s="9">
        <v>2644.7377435693402</v>
      </c>
      <c r="BB2761" s="9">
        <v>2653.98791453072</v>
      </c>
      <c r="BC2761" s="9">
        <v>27.4682397043088</v>
      </c>
      <c r="BD2761" s="9"/>
      <c r="BE2761" s="9">
        <v>3212</v>
      </c>
      <c r="BF2761" s="9">
        <v>1601.2122489999999</v>
      </c>
      <c r="BG2761" s="9"/>
      <c r="BH2761" s="9">
        <v>1655.1499094000001</v>
      </c>
      <c r="BI2761" s="9">
        <v>2048.76244147433</v>
      </c>
      <c r="BJ2761" s="9"/>
      <c r="BK2761" s="9">
        <v>2716.6275875021202</v>
      </c>
      <c r="BL2761" s="9">
        <v>2608.02638971034</v>
      </c>
      <c r="BM2761" s="9"/>
      <c r="BN2761" s="9">
        <v>2205.9166873354402</v>
      </c>
      <c r="BO2761" s="9">
        <v>2653.98791453072</v>
      </c>
      <c r="BP2761" s="9">
        <v>2207.2960892829901</v>
      </c>
      <c r="BQ2761" s="9"/>
      <c r="BR2761" s="9">
        <v>3183.0652377182</v>
      </c>
      <c r="BS2761" s="9">
        <v>2723.1779531674501</v>
      </c>
      <c r="BT2761" s="9"/>
      <c r="BU2761" s="9"/>
      <c r="BV2761" s="9">
        <v>4176.3682072798601</v>
      </c>
      <c r="BW2761" s="9"/>
      <c r="BX2761" s="9">
        <v>3390</v>
      </c>
    </row>
    <row r="2762" spans="6:76" x14ac:dyDescent="0.2">
      <c r="F2762" s="14"/>
      <c r="AX2762" s="8" t="s">
        <v>5800</v>
      </c>
      <c r="AY2762" s="8" t="s">
        <v>5801</v>
      </c>
      <c r="AZ2762" s="8" t="s">
        <v>1623</v>
      </c>
      <c r="BA2762" s="9">
        <v>4154.7373997577997</v>
      </c>
      <c r="BB2762" s="9">
        <v>2656.5356585156101</v>
      </c>
      <c r="BC2762" s="9">
        <v>91.433699107546104</v>
      </c>
      <c r="BD2762" s="9"/>
      <c r="BE2762" s="9">
        <v>9784</v>
      </c>
      <c r="BF2762" s="9">
        <v>1521.8782819999999</v>
      </c>
      <c r="BG2762" s="9"/>
      <c r="BH2762" s="9"/>
      <c r="BI2762" s="9">
        <v>2353.57629606413</v>
      </c>
      <c r="BJ2762" s="9"/>
      <c r="BK2762" s="9"/>
      <c r="BL2762" s="9">
        <v>2959.4950209670901</v>
      </c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</row>
    <row r="2763" spans="6:76" x14ac:dyDescent="0.2">
      <c r="F2763" s="14"/>
      <c r="AX2763" s="8" t="s">
        <v>5802</v>
      </c>
      <c r="AY2763" s="8" t="s">
        <v>5803</v>
      </c>
      <c r="AZ2763" s="8" t="s">
        <v>1623</v>
      </c>
      <c r="BA2763" s="9">
        <v>2856.2850288618902</v>
      </c>
      <c r="BB2763" s="9">
        <v>2657.3601638087898</v>
      </c>
      <c r="BC2763" s="9">
        <v>46.6730605348666</v>
      </c>
      <c r="BD2763" s="9"/>
      <c r="BE2763" s="9">
        <v>3628</v>
      </c>
      <c r="BF2763" s="9">
        <v>444.27770909999998</v>
      </c>
      <c r="BG2763" s="9">
        <v>3390.3529119999998</v>
      </c>
      <c r="BH2763" s="9">
        <v>874.64440284</v>
      </c>
      <c r="BI2763" s="9">
        <v>3877.2978790442398</v>
      </c>
      <c r="BJ2763" s="9">
        <v>2547.4470761771699</v>
      </c>
      <c r="BK2763" s="9">
        <v>3682.89011960376</v>
      </c>
      <c r="BL2763" s="9">
        <v>4082.3669393720402</v>
      </c>
      <c r="BM2763" s="9">
        <v>1610.31903087672</v>
      </c>
      <c r="BN2763" s="9">
        <v>6010.6125896100002</v>
      </c>
      <c r="BO2763" s="9">
        <v>2590.4831472129699</v>
      </c>
      <c r="BP2763" s="9">
        <v>2603.24170267097</v>
      </c>
      <c r="BQ2763" s="9"/>
      <c r="BR2763" s="9"/>
      <c r="BS2763" s="9">
        <v>2678.3419416274801</v>
      </c>
      <c r="BT2763" s="9">
        <v>2636.3783859901</v>
      </c>
      <c r="BU2763" s="9"/>
      <c r="BV2763" s="9">
        <v>1902.4236217769301</v>
      </c>
      <c r="BW2763" s="9">
        <v>3141.4830038878299</v>
      </c>
      <c r="BX2763" s="9"/>
    </row>
    <row r="2764" spans="6:76" x14ac:dyDescent="0.2">
      <c r="F2764" s="14"/>
      <c r="AX2764" s="8" t="s">
        <v>5804</v>
      </c>
      <c r="AY2764" s="8" t="s">
        <v>5805</v>
      </c>
      <c r="AZ2764" s="8" t="s">
        <v>1623</v>
      </c>
      <c r="BA2764" s="9">
        <v>3186.2705131377002</v>
      </c>
      <c r="BB2764" s="9">
        <v>2658.9630389332601</v>
      </c>
      <c r="BC2764" s="9">
        <v>56.741889491836197</v>
      </c>
      <c r="BD2764" s="9">
        <v>3324</v>
      </c>
      <c r="BE2764" s="9">
        <v>3070</v>
      </c>
      <c r="BF2764" s="9">
        <v>677.85907469999995</v>
      </c>
      <c r="BG2764" s="9"/>
      <c r="BH2764" s="9"/>
      <c r="BI2764" s="9">
        <v>2545.2718031212598</v>
      </c>
      <c r="BJ2764" s="9"/>
      <c r="BK2764" s="9">
        <v>2658.9630389332601</v>
      </c>
      <c r="BL2764" s="9">
        <v>5284.1763185585096</v>
      </c>
      <c r="BM2764" s="9"/>
      <c r="BN2764" s="9">
        <v>2904.4594945693998</v>
      </c>
      <c r="BO2764" s="9">
        <v>2461.2825497543099</v>
      </c>
      <c r="BP2764" s="9">
        <v>2339.7640353288698</v>
      </c>
      <c r="BQ2764" s="9"/>
      <c r="BR2764" s="9"/>
      <c r="BS2764" s="9">
        <v>2233.1993295491102</v>
      </c>
      <c r="BT2764" s="9"/>
      <c r="BU2764" s="9"/>
      <c r="BV2764" s="9"/>
      <c r="BW2764" s="9"/>
      <c r="BX2764" s="9">
        <v>7550</v>
      </c>
    </row>
    <row r="2765" spans="6:76" x14ac:dyDescent="0.2">
      <c r="F2765" s="14"/>
      <c r="AX2765" s="8" t="s">
        <v>5806</v>
      </c>
      <c r="AY2765" s="8" t="s">
        <v>5807</v>
      </c>
      <c r="AZ2765" s="8" t="s">
        <v>1623</v>
      </c>
      <c r="BA2765" s="9">
        <v>3312.8330314712598</v>
      </c>
      <c r="BB2765" s="9">
        <v>2661.0579786950002</v>
      </c>
      <c r="BC2765" s="9">
        <v>78.5838834513103</v>
      </c>
      <c r="BD2765" s="9"/>
      <c r="BE2765" s="9">
        <v>8754</v>
      </c>
      <c r="BF2765" s="9">
        <v>945.38112320000005</v>
      </c>
      <c r="BG2765" s="9"/>
      <c r="BH2765" s="9"/>
      <c r="BI2765" s="9">
        <v>1989.72381577592</v>
      </c>
      <c r="BJ2765" s="9">
        <v>5786.9840142204303</v>
      </c>
      <c r="BK2765" s="9"/>
      <c r="BL2765" s="9">
        <v>2661.0579786950002</v>
      </c>
      <c r="BM2765" s="9"/>
      <c r="BN2765" s="9">
        <v>3982.3021762337899</v>
      </c>
      <c r="BO2765" s="9"/>
      <c r="BP2765" s="9">
        <v>1180.21440945674</v>
      </c>
      <c r="BQ2765" s="9"/>
      <c r="BR2765" s="9"/>
      <c r="BS2765" s="9"/>
      <c r="BT2765" s="9"/>
      <c r="BU2765" s="9"/>
      <c r="BV2765" s="9"/>
      <c r="BW2765" s="9">
        <v>3578.8337656594299</v>
      </c>
      <c r="BX2765" s="9">
        <v>937</v>
      </c>
    </row>
    <row r="2766" spans="6:76" x14ac:dyDescent="0.2">
      <c r="F2766" s="14"/>
      <c r="AX2766" s="8" t="s">
        <v>948</v>
      </c>
      <c r="AY2766" s="8" t="s">
        <v>948</v>
      </c>
      <c r="AZ2766" s="8" t="s">
        <v>1640</v>
      </c>
      <c r="BA2766" s="9">
        <v>4852.8587667474403</v>
      </c>
      <c r="BB2766" s="9">
        <v>2662.9202362472201</v>
      </c>
      <c r="BC2766" s="9">
        <v>118.12249700075699</v>
      </c>
      <c r="BD2766" s="9"/>
      <c r="BE2766" s="9">
        <v>13404</v>
      </c>
      <c r="BF2766" s="9">
        <v>104.1564779</v>
      </c>
      <c r="BG2766" s="9"/>
      <c r="BH2766" s="9"/>
      <c r="BI2766" s="9"/>
      <c r="BJ2766" s="9">
        <v>2662.9202362472201</v>
      </c>
      <c r="BK2766" s="9"/>
      <c r="BL2766" s="9"/>
      <c r="BM2766" s="9"/>
      <c r="BN2766" s="9">
        <v>7898.21711958999</v>
      </c>
      <c r="BO2766" s="9"/>
      <c r="BP2766" s="9"/>
      <c r="BQ2766" s="9"/>
      <c r="BR2766" s="9"/>
      <c r="BS2766" s="9"/>
      <c r="BT2766" s="9"/>
      <c r="BU2766" s="9"/>
      <c r="BV2766" s="9"/>
      <c r="BW2766" s="9"/>
      <c r="BX2766" s="9">
        <v>195</v>
      </c>
    </row>
    <row r="2767" spans="6:76" x14ac:dyDescent="0.2">
      <c r="F2767" s="14"/>
      <c r="AX2767" s="8" t="s">
        <v>5808</v>
      </c>
      <c r="AY2767" s="8" t="s">
        <v>5809</v>
      </c>
      <c r="AZ2767" s="8" t="s">
        <v>1623</v>
      </c>
      <c r="BA2767" s="9">
        <v>4784.5632968227601</v>
      </c>
      <c r="BB2767" s="9">
        <v>2663.7941879905002</v>
      </c>
      <c r="BC2767" s="9">
        <v>142.65988293830799</v>
      </c>
      <c r="BD2767" s="9"/>
      <c r="BE2767" s="9">
        <v>7141</v>
      </c>
      <c r="BF2767" s="9">
        <v>500.16161920000002</v>
      </c>
      <c r="BG2767" s="9"/>
      <c r="BH2767" s="9"/>
      <c r="BI2767" s="9"/>
      <c r="BJ2767" s="9"/>
      <c r="BK2767" s="9"/>
      <c r="BL2767" s="9">
        <v>1517.1671355600799</v>
      </c>
      <c r="BM2767" s="9"/>
      <c r="BN2767" s="9">
        <v>2663.7941879905002</v>
      </c>
      <c r="BO2767" s="9"/>
      <c r="BP2767" s="9">
        <v>2094.1733837470601</v>
      </c>
      <c r="BQ2767" s="9"/>
      <c r="BR2767" s="9">
        <v>2325.4513153379598</v>
      </c>
      <c r="BS2767" s="9">
        <v>1503.6184586812999</v>
      </c>
      <c r="BT2767" s="9">
        <v>3105.1540824038402</v>
      </c>
      <c r="BU2767" s="9">
        <v>3870.8446179134398</v>
      </c>
      <c r="BV2767" s="9"/>
      <c r="BW2767" s="9">
        <v>3208.8314642161799</v>
      </c>
      <c r="BX2767" s="9">
        <v>24700</v>
      </c>
    </row>
    <row r="2768" spans="6:76" x14ac:dyDescent="0.2">
      <c r="F2768" s="14"/>
      <c r="AX2768" s="8" t="s">
        <v>1164</v>
      </c>
      <c r="AY2768" s="8" t="s">
        <v>5810</v>
      </c>
      <c r="AZ2768" s="8" t="s">
        <v>1623</v>
      </c>
      <c r="BA2768" s="9">
        <v>2835.6788104187899</v>
      </c>
      <c r="BB2768" s="9">
        <v>2664.16075262497</v>
      </c>
      <c r="BC2768" s="9">
        <v>59.817530294603003</v>
      </c>
      <c r="BD2768" s="9"/>
      <c r="BE2768" s="9">
        <v>4352</v>
      </c>
      <c r="BF2768" s="9">
        <v>496.57774879999999</v>
      </c>
      <c r="BG2768" s="9">
        <v>637.82210180000004</v>
      </c>
      <c r="BH2768" s="9"/>
      <c r="BI2768" s="9">
        <v>2546.3607875520202</v>
      </c>
      <c r="BJ2768" s="9"/>
      <c r="BK2768" s="9">
        <v>1400.6617101546001</v>
      </c>
      <c r="BL2768" s="9">
        <v>3414.6135752505002</v>
      </c>
      <c r="BM2768" s="9"/>
      <c r="BN2768" s="9">
        <v>2496.75664638733</v>
      </c>
      <c r="BO2768" s="9">
        <v>2664.16075262497</v>
      </c>
      <c r="BP2768" s="9">
        <v>2277.6301740027902</v>
      </c>
      <c r="BQ2768" s="9"/>
      <c r="BR2768" s="9">
        <v>3168.3205277163802</v>
      </c>
      <c r="BS2768" s="9">
        <v>3040.0890469394699</v>
      </c>
      <c r="BT2768" s="9"/>
      <c r="BU2768" s="9"/>
      <c r="BV2768" s="9"/>
      <c r="BW2768" s="9">
        <v>3208.8314642161799</v>
      </c>
      <c r="BX2768" s="9">
        <v>7160</v>
      </c>
    </row>
    <row r="2769" spans="6:76" x14ac:dyDescent="0.2">
      <c r="F2769" s="14"/>
      <c r="AX2769" s="8" t="s">
        <v>5811</v>
      </c>
      <c r="AY2769" s="8" t="s">
        <v>5812</v>
      </c>
      <c r="AZ2769" s="8" t="s">
        <v>1623</v>
      </c>
      <c r="BA2769" s="9">
        <v>3664.87400510011</v>
      </c>
      <c r="BB2769" s="9">
        <v>2664.17773073948</v>
      </c>
      <c r="BC2769" s="9">
        <v>107.05765780940099</v>
      </c>
      <c r="BD2769" s="9"/>
      <c r="BE2769" s="9">
        <v>14413</v>
      </c>
      <c r="BF2769" s="9">
        <v>407.24134759999998</v>
      </c>
      <c r="BG2769" s="9">
        <v>1560.8093699999999</v>
      </c>
      <c r="BH2769" s="9"/>
      <c r="BI2769" s="9">
        <v>41.390299880607699</v>
      </c>
      <c r="BJ2769" s="9"/>
      <c r="BK2769" s="9"/>
      <c r="BL2769" s="9">
        <v>2744.9030768899102</v>
      </c>
      <c r="BM2769" s="9"/>
      <c r="BN2769" s="9">
        <v>7279.40932240435</v>
      </c>
      <c r="BO2769" s="9"/>
      <c r="BP2769" s="9">
        <v>1224.79237279265</v>
      </c>
      <c r="BQ2769" s="9">
        <v>3471.68708802631</v>
      </c>
      <c r="BR2769" s="9">
        <v>2583.4523845890499</v>
      </c>
      <c r="BS2769" s="9">
        <v>2241.19300913501</v>
      </c>
      <c r="BT2769" s="9"/>
      <c r="BU2769" s="9"/>
      <c r="BV2769" s="9">
        <v>2929.8859810261602</v>
      </c>
      <c r="BW2769" s="9">
        <v>5080.7238088573104</v>
      </c>
      <c r="BX2769" s="9"/>
    </row>
    <row r="2770" spans="6:76" x14ac:dyDescent="0.2">
      <c r="F2770" s="14"/>
      <c r="AX2770" s="8" t="s">
        <v>5813</v>
      </c>
      <c r="AY2770" s="8" t="s">
        <v>5814</v>
      </c>
      <c r="AZ2770" s="8" t="s">
        <v>1623</v>
      </c>
      <c r="BA2770" s="9">
        <v>2712.3058440213899</v>
      </c>
      <c r="BB2770" s="9">
        <v>2667.3952116793898</v>
      </c>
      <c r="BC2770" s="9">
        <v>37.8860987682774</v>
      </c>
      <c r="BD2770" s="9">
        <v>3079</v>
      </c>
      <c r="BE2770" s="9">
        <v>1771</v>
      </c>
      <c r="BF2770" s="9">
        <v>828.98619169999995</v>
      </c>
      <c r="BG2770" s="9"/>
      <c r="BH2770" s="9"/>
      <c r="BI2770" s="9">
        <v>4381.6440188984197</v>
      </c>
      <c r="BJ2770" s="9"/>
      <c r="BK2770" s="9">
        <v>2394.8263312013701</v>
      </c>
      <c r="BL2770" s="9">
        <v>3899.6585214848701</v>
      </c>
      <c r="BM2770" s="9"/>
      <c r="BN2770" s="9">
        <v>3278.2741184637298</v>
      </c>
      <c r="BO2770" s="9"/>
      <c r="BP2770" s="9">
        <v>2624.7904233587801</v>
      </c>
      <c r="BQ2770" s="9"/>
      <c r="BR2770" s="9"/>
      <c r="BS2770" s="9">
        <v>2154.8788351067101</v>
      </c>
      <c r="BT2770" s="9"/>
      <c r="BU2770" s="9"/>
      <c r="BV2770" s="9"/>
      <c r="BW2770" s="9"/>
      <c r="BX2770" s="9">
        <v>2710</v>
      </c>
    </row>
    <row r="2771" spans="6:76" x14ac:dyDescent="0.2">
      <c r="F2771" s="14"/>
      <c r="AX2771" s="8" t="s">
        <v>5815</v>
      </c>
      <c r="AY2771" s="8" t="s">
        <v>5816</v>
      </c>
      <c r="AZ2771" s="8" t="s">
        <v>1623</v>
      </c>
      <c r="BA2771" s="9">
        <v>2652.2079935691099</v>
      </c>
      <c r="BB2771" s="9">
        <v>2667.8407616444101</v>
      </c>
      <c r="BC2771" s="9">
        <v>54.899774167091401</v>
      </c>
      <c r="BD2771" s="9"/>
      <c r="BE2771" s="9">
        <v>5620</v>
      </c>
      <c r="BF2771" s="9">
        <v>590.7076763</v>
      </c>
      <c r="BG2771" s="9">
        <v>802.70212449999997</v>
      </c>
      <c r="BH2771" s="9"/>
      <c r="BI2771" s="9">
        <v>2933.14751714871</v>
      </c>
      <c r="BJ2771" s="9">
        <v>4507.8081405865896</v>
      </c>
      <c r="BK2771" s="9">
        <v>1250.8170985916299</v>
      </c>
      <c r="BL2771" s="9">
        <v>2717.1336808955498</v>
      </c>
      <c r="BM2771" s="9"/>
      <c r="BN2771" s="9">
        <v>2355.8048519753802</v>
      </c>
      <c r="BO2771" s="9">
        <v>3233.2759968452801</v>
      </c>
      <c r="BP2771" s="9"/>
      <c r="BQ2771" s="9"/>
      <c r="BR2771" s="9"/>
      <c r="BS2771" s="9">
        <v>2618.54784239327</v>
      </c>
      <c r="BT2771" s="9"/>
      <c r="BU2771" s="9"/>
      <c r="BV2771" s="9"/>
      <c r="BW2771" s="9">
        <v>3276.5509935929099</v>
      </c>
      <c r="BX2771" s="9">
        <v>1920</v>
      </c>
    </row>
    <row r="2772" spans="6:76" x14ac:dyDescent="0.2">
      <c r="F2772" s="14"/>
      <c r="AX2772" s="8" t="s">
        <v>5817</v>
      </c>
      <c r="AY2772" s="8" t="s">
        <v>5818</v>
      </c>
      <c r="AZ2772" s="8" t="s">
        <v>1623</v>
      </c>
      <c r="BA2772" s="9">
        <v>2856.3532606070098</v>
      </c>
      <c r="BB2772" s="9">
        <v>2671.9128474786098</v>
      </c>
      <c r="BC2772" s="9">
        <v>49.2086397580035</v>
      </c>
      <c r="BD2772" s="9"/>
      <c r="BE2772" s="9">
        <v>3455</v>
      </c>
      <c r="BF2772" s="9">
        <v>805.47477419999996</v>
      </c>
      <c r="BG2772" s="9">
        <v>1999.2519420000001</v>
      </c>
      <c r="BH2772" s="9">
        <v>948.44447710999998</v>
      </c>
      <c r="BI2772" s="9">
        <v>3677.8147978735701</v>
      </c>
      <c r="BJ2772" s="9">
        <v>2547.39560196915</v>
      </c>
      <c r="BK2772" s="9">
        <v>2796.4300929880801</v>
      </c>
      <c r="BL2772" s="9">
        <v>5395.0175784417897</v>
      </c>
      <c r="BM2772" s="9"/>
      <c r="BN2772" s="9">
        <v>3657.1225368860401</v>
      </c>
      <c r="BO2772" s="9">
        <v>2063.1991416117999</v>
      </c>
      <c r="BP2772" s="9"/>
      <c r="BQ2772" s="9"/>
      <c r="BR2772" s="9"/>
      <c r="BS2772" s="9">
        <v>2131.0881842036802</v>
      </c>
      <c r="BT2772" s="9"/>
      <c r="BU2772" s="9"/>
      <c r="BV2772" s="9"/>
      <c r="BW2772" s="9"/>
      <c r="BX2772" s="9">
        <v>4800</v>
      </c>
    </row>
    <row r="2773" spans="6:76" x14ac:dyDescent="0.2">
      <c r="F2773" s="14"/>
      <c r="AX2773" s="8" t="s">
        <v>5819</v>
      </c>
      <c r="AY2773" s="8" t="s">
        <v>5820</v>
      </c>
      <c r="AZ2773" s="8" t="s">
        <v>1623</v>
      </c>
      <c r="BA2773" s="9">
        <v>2294.3968752999199</v>
      </c>
      <c r="BB2773" s="9">
        <v>2674</v>
      </c>
      <c r="BC2773" s="9">
        <v>48.738227868029</v>
      </c>
      <c r="BD2773" s="9">
        <v>715</v>
      </c>
      <c r="BE2773" s="9">
        <v>2674</v>
      </c>
      <c r="BF2773" s="9">
        <v>637.81825079999999</v>
      </c>
      <c r="BG2773" s="9"/>
      <c r="BH2773" s="9"/>
      <c r="BI2773" s="9">
        <v>2954.6210926263602</v>
      </c>
      <c r="BJ2773" s="9">
        <v>2157.8969018294802</v>
      </c>
      <c r="BK2773" s="9">
        <v>1476.77674837879</v>
      </c>
      <c r="BL2773" s="9">
        <v>3084.28691372495</v>
      </c>
      <c r="BM2773" s="9">
        <v>3720.2540380212999</v>
      </c>
      <c r="BN2773" s="9">
        <v>1206.22977632487</v>
      </c>
      <c r="BO2773" s="9">
        <v>2487.0122783346901</v>
      </c>
      <c r="BP2773" s="9"/>
      <c r="BQ2773" s="9">
        <v>3672.75598041483</v>
      </c>
      <c r="BR2773" s="9"/>
      <c r="BS2773" s="9">
        <v>3064.07911608719</v>
      </c>
      <c r="BT2773" s="9"/>
      <c r="BU2773" s="9"/>
      <c r="BV2773" s="9">
        <v>2879.3470768042098</v>
      </c>
      <c r="BW2773" s="9">
        <v>3235.8749561520799</v>
      </c>
      <c r="BX2773" s="9">
        <v>450</v>
      </c>
    </row>
    <row r="2774" spans="6:76" x14ac:dyDescent="0.2">
      <c r="F2774" s="14"/>
      <c r="AX2774" s="8" t="s">
        <v>5821</v>
      </c>
      <c r="AY2774" s="8" t="s">
        <v>5822</v>
      </c>
      <c r="AZ2774" s="8" t="s">
        <v>1623</v>
      </c>
      <c r="BA2774" s="9">
        <v>12546.3525635439</v>
      </c>
      <c r="BB2774" s="9">
        <v>2674.6574726887302</v>
      </c>
      <c r="BC2774" s="9">
        <v>301.38751720667898</v>
      </c>
      <c r="BD2774" s="9">
        <v>1188</v>
      </c>
      <c r="BE2774" s="9">
        <v>2014</v>
      </c>
      <c r="BF2774" s="9">
        <v>675.25782879999997</v>
      </c>
      <c r="BG2774" s="9"/>
      <c r="BH2774" s="9">
        <v>154153.2395</v>
      </c>
      <c r="BI2774" s="9">
        <v>2898.6608371931402</v>
      </c>
      <c r="BJ2774" s="9">
        <v>5775.1559402435196</v>
      </c>
      <c r="BK2774" s="9">
        <v>3066.6197663968601</v>
      </c>
      <c r="BL2774" s="9">
        <v>4239.7138224150603</v>
      </c>
      <c r="BM2774" s="9"/>
      <c r="BN2774" s="9">
        <v>1827.10197723546</v>
      </c>
      <c r="BO2774" s="9">
        <v>2572.1528419285401</v>
      </c>
      <c r="BP2774" s="9">
        <v>2416.6826123251199</v>
      </c>
      <c r="BQ2774" s="9">
        <v>3722.4136861113602</v>
      </c>
      <c r="BR2774" s="9"/>
      <c r="BS2774" s="9">
        <v>2777.1621034489199</v>
      </c>
      <c r="BT2774" s="9">
        <v>2004.92037766673</v>
      </c>
      <c r="BU2774" s="9"/>
      <c r="BV2774" s="9">
        <v>2440.55972293799</v>
      </c>
      <c r="BW2774" s="9"/>
      <c r="BX2774" s="9">
        <v>8970</v>
      </c>
    </row>
    <row r="2775" spans="6:76" x14ac:dyDescent="0.2">
      <c r="F2775" s="14"/>
      <c r="AX2775" s="8" t="s">
        <v>5823</v>
      </c>
      <c r="AY2775" s="8" t="s">
        <v>5824</v>
      </c>
      <c r="AZ2775" s="8" t="s">
        <v>1623</v>
      </c>
      <c r="BA2775" s="9">
        <v>3439.1602695270999</v>
      </c>
      <c r="BB2775" s="9">
        <v>2674.9048735985002</v>
      </c>
      <c r="BC2775" s="9">
        <v>91.069412351865196</v>
      </c>
      <c r="BD2775" s="9">
        <v>6467</v>
      </c>
      <c r="BE2775" s="9">
        <v>2928</v>
      </c>
      <c r="BF2775" s="9">
        <v>73.724773679999998</v>
      </c>
      <c r="BG2775" s="9"/>
      <c r="BH2775" s="9"/>
      <c r="BI2775" s="9">
        <v>965.11043162318003</v>
      </c>
      <c r="BJ2775" s="9"/>
      <c r="BK2775" s="9">
        <v>6065.0592522553197</v>
      </c>
      <c r="BL2775" s="9">
        <v>2421.809747197</v>
      </c>
      <c r="BM2775" s="9">
        <v>11370.518986933699</v>
      </c>
      <c r="BN2775" s="9">
        <v>2250.5757032972901</v>
      </c>
      <c r="BO2775" s="9"/>
      <c r="BP2775" s="9">
        <v>1437.5340630829</v>
      </c>
      <c r="BQ2775" s="9"/>
      <c r="BR2775" s="9"/>
      <c r="BS2775" s="9"/>
      <c r="BT2775" s="9"/>
      <c r="BU2775" s="9"/>
      <c r="BV2775" s="9">
        <v>2942.5797816825202</v>
      </c>
      <c r="BW2775" s="9">
        <v>2988.0104945732701</v>
      </c>
      <c r="BX2775" s="9">
        <v>1360</v>
      </c>
    </row>
    <row r="2776" spans="6:76" x14ac:dyDescent="0.2">
      <c r="F2776" s="14"/>
      <c r="AX2776" s="8" t="s">
        <v>742</v>
      </c>
      <c r="AY2776" s="8" t="s">
        <v>5825</v>
      </c>
      <c r="AZ2776" s="8" t="s">
        <v>1623</v>
      </c>
      <c r="BA2776" s="9">
        <v>3137.9718639814701</v>
      </c>
      <c r="BB2776" s="9">
        <v>2676.2759223373901</v>
      </c>
      <c r="BC2776" s="9">
        <v>52.4697987446566</v>
      </c>
      <c r="BD2776" s="9"/>
      <c r="BE2776" s="9">
        <v>1948</v>
      </c>
      <c r="BF2776" s="9">
        <v>1005.748392</v>
      </c>
      <c r="BG2776" s="9"/>
      <c r="BH2776" s="9"/>
      <c r="BI2776" s="9">
        <v>2552.40865030858</v>
      </c>
      <c r="BJ2776" s="9"/>
      <c r="BK2776" s="9">
        <v>1849.42848440801</v>
      </c>
      <c r="BL2776" s="9">
        <v>5978.9567411895096</v>
      </c>
      <c r="BM2776" s="9"/>
      <c r="BN2776" s="9">
        <v>6907.5731598000002</v>
      </c>
      <c r="BO2776" s="9">
        <v>2999.7137036508998</v>
      </c>
      <c r="BP2776" s="9"/>
      <c r="BQ2776" s="9">
        <v>3383.31450465834</v>
      </c>
      <c r="BR2776" s="9">
        <v>3439.6175096378402</v>
      </c>
      <c r="BS2776" s="9">
        <v>2676.2759223373901</v>
      </c>
      <c r="BT2776" s="9"/>
      <c r="BU2776" s="9"/>
      <c r="BV2776" s="9">
        <v>1971.5297110016099</v>
      </c>
      <c r="BW2776" s="9">
        <v>3551.0674527668798</v>
      </c>
      <c r="BX2776" s="9">
        <v>2530</v>
      </c>
    </row>
    <row r="2777" spans="6:76" x14ac:dyDescent="0.2">
      <c r="F2777" s="14"/>
      <c r="AX2777" s="8" t="s">
        <v>5826</v>
      </c>
      <c r="AY2777" s="8" t="s">
        <v>5827</v>
      </c>
      <c r="AZ2777" s="8" t="s">
        <v>1623</v>
      </c>
      <c r="BA2777" s="9">
        <v>3309.8816875598</v>
      </c>
      <c r="BB2777" s="9">
        <v>2676.29327632486</v>
      </c>
      <c r="BC2777" s="9">
        <v>70.585516878950997</v>
      </c>
      <c r="BD2777" s="9"/>
      <c r="BE2777" s="9">
        <v>2487</v>
      </c>
      <c r="BF2777" s="9">
        <v>1529.7607620000001</v>
      </c>
      <c r="BG2777" s="9">
        <v>1918.8566049999999</v>
      </c>
      <c r="BH2777" s="9">
        <v>5562.4678616000001</v>
      </c>
      <c r="BI2777" s="9">
        <v>3884.8929425758902</v>
      </c>
      <c r="BJ2777" s="9"/>
      <c r="BK2777" s="9">
        <v>2136.7412212478898</v>
      </c>
      <c r="BL2777" s="9">
        <v>410.79063983274602</v>
      </c>
      <c r="BM2777" s="9"/>
      <c r="BN2777" s="9">
        <v>10828.067422889</v>
      </c>
      <c r="BO2777" s="9">
        <v>2670.8197058660098</v>
      </c>
      <c r="BP2777" s="9">
        <v>2681.7668467837002</v>
      </c>
      <c r="BQ2777" s="9">
        <v>4717.2836432951599</v>
      </c>
      <c r="BR2777" s="9">
        <v>2963.9130999123199</v>
      </c>
      <c r="BS2777" s="9">
        <v>2607.57853949323</v>
      </c>
      <c r="BT2777" s="9"/>
      <c r="BU2777" s="9"/>
      <c r="BV2777" s="9">
        <v>2369.79009051202</v>
      </c>
      <c r="BW2777" s="9">
        <v>3168.3776199488898</v>
      </c>
      <c r="BX2777" s="9">
        <v>3020</v>
      </c>
    </row>
    <row r="2778" spans="6:76" x14ac:dyDescent="0.2">
      <c r="F2778" s="14"/>
      <c r="AX2778" s="8" t="s">
        <v>5828</v>
      </c>
      <c r="AY2778" s="8" t="s">
        <v>5829</v>
      </c>
      <c r="AZ2778" s="8" t="s">
        <v>1623</v>
      </c>
      <c r="BA2778" s="9">
        <v>2690.0553650045399</v>
      </c>
      <c r="BB2778" s="9">
        <v>2679.84741811088</v>
      </c>
      <c r="BC2778" s="9">
        <v>48.809902794645602</v>
      </c>
      <c r="BD2778" s="9"/>
      <c r="BE2778" s="9">
        <v>4663</v>
      </c>
      <c r="BF2778" s="9">
        <v>1335.01315</v>
      </c>
      <c r="BG2778" s="9"/>
      <c r="BH2778" s="9">
        <v>4270.6543242999996</v>
      </c>
      <c r="BI2778" s="9">
        <v>3089.7677659825199</v>
      </c>
      <c r="BJ2778" s="9"/>
      <c r="BK2778" s="9"/>
      <c r="BL2778" s="9">
        <v>3096.1300403498299</v>
      </c>
      <c r="BM2778" s="9"/>
      <c r="BN2778" s="9">
        <v>2269.92707023924</v>
      </c>
      <c r="BO2778" s="9"/>
      <c r="BP2778" s="9">
        <v>1375.95056916473</v>
      </c>
      <c r="BQ2778" s="9"/>
      <c r="BR2778" s="9"/>
      <c r="BS2778" s="9"/>
      <c r="BT2778" s="9"/>
      <c r="BU2778" s="9"/>
      <c r="BV2778" s="9"/>
      <c r="BW2778" s="9"/>
      <c r="BX2778" s="9">
        <v>1420</v>
      </c>
    </row>
    <row r="2779" spans="6:76" x14ac:dyDescent="0.2">
      <c r="F2779" s="14"/>
      <c r="AX2779" s="8" t="s">
        <v>5830</v>
      </c>
      <c r="AY2779" s="8" t="s">
        <v>5831</v>
      </c>
      <c r="AZ2779" s="8" t="s">
        <v>1623</v>
      </c>
      <c r="BA2779" s="9">
        <v>3094.5771732196499</v>
      </c>
      <c r="BB2779" s="9">
        <v>2682.0437869138</v>
      </c>
      <c r="BC2779" s="9">
        <v>60.537279666531802</v>
      </c>
      <c r="BD2779" s="9"/>
      <c r="BE2779" s="9">
        <v>1915</v>
      </c>
      <c r="BF2779" s="9">
        <v>2698.729057</v>
      </c>
      <c r="BG2779" s="9">
        <v>1874.485398</v>
      </c>
      <c r="BH2779" s="9">
        <v>7892.2715950000002</v>
      </c>
      <c r="BI2779" s="9">
        <v>1727.36118754518</v>
      </c>
      <c r="BJ2779" s="9"/>
      <c r="BK2779" s="9">
        <v>3757.0839611066799</v>
      </c>
      <c r="BL2779" s="9">
        <v>2665.3585168275899</v>
      </c>
      <c r="BM2779" s="9"/>
      <c r="BN2779" s="9">
        <v>5457.0015148009797</v>
      </c>
      <c r="BO2779" s="9"/>
      <c r="BP2779" s="9">
        <v>1685.3638677377201</v>
      </c>
      <c r="BQ2779" s="9"/>
      <c r="BR2779" s="9"/>
      <c r="BS2779" s="9">
        <v>1550.78797672982</v>
      </c>
      <c r="BT2779" s="9"/>
      <c r="BU2779" s="9"/>
      <c r="BV2779" s="9"/>
      <c r="BW2779" s="9">
        <v>3141.4830038878299</v>
      </c>
      <c r="BX2779" s="9">
        <v>2770</v>
      </c>
    </row>
    <row r="2780" spans="6:76" x14ac:dyDescent="0.2">
      <c r="F2780" s="14"/>
      <c r="AX2780" s="8" t="s">
        <v>5832</v>
      </c>
      <c r="AY2780" s="8" t="s">
        <v>5833</v>
      </c>
      <c r="AZ2780" s="8" t="s">
        <v>1623</v>
      </c>
      <c r="BA2780" s="9">
        <v>3000.7782337501299</v>
      </c>
      <c r="BB2780" s="9">
        <v>2684.1023444807001</v>
      </c>
      <c r="BC2780" s="9">
        <v>92.803995842414395</v>
      </c>
      <c r="BD2780" s="9"/>
      <c r="BE2780" s="9">
        <v>4193</v>
      </c>
      <c r="BF2780" s="9">
        <v>101.5656551</v>
      </c>
      <c r="BG2780" s="9"/>
      <c r="BH2780" s="9"/>
      <c r="BI2780" s="9">
        <v>8381.2185921959808</v>
      </c>
      <c r="BJ2780" s="9">
        <v>2684.1023444807001</v>
      </c>
      <c r="BK2780" s="9"/>
      <c r="BL2780" s="9"/>
      <c r="BM2780" s="9"/>
      <c r="BN2780" s="9">
        <v>605.63666481064604</v>
      </c>
      <c r="BO2780" s="9"/>
      <c r="BP2780" s="9">
        <v>1666.5122153176701</v>
      </c>
      <c r="BQ2780" s="9"/>
      <c r="BR2780" s="9"/>
      <c r="BS2780" s="9"/>
      <c r="BT2780" s="9"/>
      <c r="BU2780" s="9"/>
      <c r="BV2780" s="9">
        <v>3373.4121643459198</v>
      </c>
      <c r="BW2780" s="9"/>
      <c r="BX2780" s="9"/>
    </row>
    <row r="2781" spans="6:76" x14ac:dyDescent="0.2">
      <c r="F2781" s="14"/>
      <c r="AX2781" s="8" t="s">
        <v>700</v>
      </c>
      <c r="AY2781" s="8" t="s">
        <v>5834</v>
      </c>
      <c r="AZ2781" s="8" t="s">
        <v>1623</v>
      </c>
      <c r="BA2781" s="9">
        <v>3307.81079838303</v>
      </c>
      <c r="BB2781" s="9">
        <v>2687.0832609835202</v>
      </c>
      <c r="BC2781" s="9">
        <v>57.320978529011001</v>
      </c>
      <c r="BD2781" s="9"/>
      <c r="BE2781" s="9">
        <v>7313</v>
      </c>
      <c r="BF2781" s="9">
        <v>1482.9927070000001</v>
      </c>
      <c r="BG2781" s="9"/>
      <c r="BH2781" s="9"/>
      <c r="BI2781" s="9">
        <v>4754.2145202138599</v>
      </c>
      <c r="BJ2781" s="9"/>
      <c r="BK2781" s="9">
        <v>2322.0726785039501</v>
      </c>
      <c r="BL2781" s="9">
        <v>4242.3318495212397</v>
      </c>
      <c r="BM2781" s="9"/>
      <c r="BN2781" s="9">
        <v>6446.8585773368004</v>
      </c>
      <c r="BO2781" s="9">
        <v>2189.4854816840998</v>
      </c>
      <c r="BP2781" s="9"/>
      <c r="BQ2781" s="9">
        <v>3983.8931484406698</v>
      </c>
      <c r="BR2781" s="9">
        <v>2754.84481889569</v>
      </c>
      <c r="BS2781" s="9">
        <v>2096.81067823576</v>
      </c>
      <c r="BT2781" s="9">
        <v>2619.3217030713399</v>
      </c>
      <c r="BU2781" s="9"/>
      <c r="BV2781" s="9">
        <v>2123.2451883123799</v>
      </c>
      <c r="BW2781" s="9">
        <v>3530.2798261466701</v>
      </c>
      <c r="BX2781" s="9">
        <v>450</v>
      </c>
    </row>
    <row r="2782" spans="6:76" x14ac:dyDescent="0.2">
      <c r="F2782" s="14"/>
      <c r="AX2782" s="8" t="s">
        <v>302</v>
      </c>
      <c r="AY2782" s="8" t="s">
        <v>5835</v>
      </c>
      <c r="AZ2782" s="8" t="s">
        <v>1623</v>
      </c>
      <c r="BA2782" s="9">
        <v>3495.80660993317</v>
      </c>
      <c r="BB2782" s="9">
        <v>2687.3350967440301</v>
      </c>
      <c r="BC2782" s="9">
        <v>77.406601315285499</v>
      </c>
      <c r="BD2782" s="9">
        <v>9473</v>
      </c>
      <c r="BE2782" s="9">
        <v>2692</v>
      </c>
      <c r="BF2782" s="9">
        <v>599.3435015</v>
      </c>
      <c r="BG2782" s="9"/>
      <c r="BH2782" s="9"/>
      <c r="BI2782" s="9">
        <v>3891.5458722070098</v>
      </c>
      <c r="BJ2782" s="9"/>
      <c r="BK2782" s="9">
        <v>4308.3878592785504</v>
      </c>
      <c r="BL2782" s="9">
        <v>2618.32554142974</v>
      </c>
      <c r="BM2782" s="9">
        <v>8786.4300513036196</v>
      </c>
      <c r="BN2782" s="9">
        <v>2268.8369299731298</v>
      </c>
      <c r="BO2782" s="9">
        <v>2687.3350967440301</v>
      </c>
      <c r="BP2782" s="9"/>
      <c r="BQ2782" s="9"/>
      <c r="BR2782" s="9"/>
      <c r="BS2782" s="9">
        <v>1982.8715504295101</v>
      </c>
      <c r="BT2782" s="9"/>
      <c r="BU2782" s="9"/>
      <c r="BV2782" s="9">
        <v>2330.91854280281</v>
      </c>
      <c r="BW2782" s="9">
        <v>3054.4909834627701</v>
      </c>
      <c r="BX2782" s="9">
        <v>752</v>
      </c>
    </row>
    <row r="2783" spans="6:76" x14ac:dyDescent="0.2">
      <c r="F2783" s="14"/>
      <c r="AX2783" s="8" t="s">
        <v>5836</v>
      </c>
      <c r="AY2783" s="8" t="s">
        <v>5837</v>
      </c>
      <c r="AZ2783" s="8" t="s">
        <v>1623</v>
      </c>
      <c r="BA2783" s="9">
        <v>2820.14374212659</v>
      </c>
      <c r="BB2783" s="9">
        <v>2690.34392047443</v>
      </c>
      <c r="BC2783" s="9">
        <v>57.736541791063502</v>
      </c>
      <c r="BD2783" s="9"/>
      <c r="BE2783" s="9">
        <v>2237</v>
      </c>
      <c r="BF2783" s="9">
        <v>67.422172200000006</v>
      </c>
      <c r="BG2783" s="9"/>
      <c r="BH2783" s="9"/>
      <c r="BI2783" s="9">
        <v>2690.34392047443</v>
      </c>
      <c r="BJ2783" s="9">
        <v>3091.27436436691</v>
      </c>
      <c r="BK2783" s="9">
        <v>2093.9278457289302</v>
      </c>
      <c r="BL2783" s="9">
        <v>2631.1028314995201</v>
      </c>
      <c r="BM2783" s="9"/>
      <c r="BN2783" s="9">
        <v>688.561365993001</v>
      </c>
      <c r="BO2783" s="9">
        <v>2742.3276380191201</v>
      </c>
      <c r="BP2783" s="9">
        <v>2957.1155806546499</v>
      </c>
      <c r="BQ2783" s="9">
        <v>4297.7045608340804</v>
      </c>
      <c r="BR2783" s="9">
        <v>3162.4279755479201</v>
      </c>
      <c r="BS2783" s="9">
        <v>2591.1406068261699</v>
      </c>
      <c r="BT2783" s="9"/>
      <c r="BU2783" s="9"/>
      <c r="BV2783" s="9">
        <v>6316.6896127781501</v>
      </c>
      <c r="BW2783" s="9">
        <v>5465.11765697601</v>
      </c>
      <c r="BX2783" s="9">
        <v>1270</v>
      </c>
    </row>
    <row r="2784" spans="6:76" x14ac:dyDescent="0.2">
      <c r="F2784" s="14"/>
      <c r="AX2784" s="8" t="s">
        <v>5838</v>
      </c>
      <c r="AY2784" s="8" t="s">
        <v>5839</v>
      </c>
      <c r="AZ2784" s="8" t="s">
        <v>1623</v>
      </c>
      <c r="BA2784" s="9">
        <v>3794.3275895707102</v>
      </c>
      <c r="BB2784" s="9">
        <v>2690.5031403995299</v>
      </c>
      <c r="BC2784" s="9">
        <v>103.942170704745</v>
      </c>
      <c r="BD2784" s="9"/>
      <c r="BE2784" s="9">
        <v>4653</v>
      </c>
      <c r="BF2784" s="9">
        <v>723.03264960000001</v>
      </c>
      <c r="BG2784" s="9"/>
      <c r="BH2784" s="9"/>
      <c r="BI2784" s="9">
        <v>4303.5223755376301</v>
      </c>
      <c r="BJ2784" s="9"/>
      <c r="BK2784" s="9">
        <v>1574.80726702775</v>
      </c>
      <c r="BL2784" s="9">
        <v>3735.3850205194299</v>
      </c>
      <c r="BM2784" s="9"/>
      <c r="BN2784" s="9">
        <v>2858.7903954919602</v>
      </c>
      <c r="BO2784" s="9">
        <v>2150.21614831329</v>
      </c>
      <c r="BP2784" s="9">
        <v>2026.8667694914</v>
      </c>
      <c r="BQ2784" s="9"/>
      <c r="BR2784" s="9"/>
      <c r="BS2784" s="9">
        <v>2149.58779846776</v>
      </c>
      <c r="BT2784" s="9"/>
      <c r="BU2784" s="9"/>
      <c r="BV2784" s="9">
        <v>2522.21588530709</v>
      </c>
      <c r="BW2784" s="9">
        <v>3034.5067650921601</v>
      </c>
      <c r="BX2784" s="9">
        <v>15800</v>
      </c>
    </row>
    <row r="2785" spans="6:76" x14ac:dyDescent="0.2">
      <c r="F2785" s="14"/>
      <c r="AX2785" s="8" t="s">
        <v>5840</v>
      </c>
      <c r="AY2785" s="8" t="s">
        <v>5841</v>
      </c>
      <c r="AZ2785" s="8" t="s">
        <v>1623</v>
      </c>
      <c r="BA2785" s="9">
        <v>2715.7479744171101</v>
      </c>
      <c r="BB2785" s="9">
        <v>2691.2198350025801</v>
      </c>
      <c r="BC2785" s="9">
        <v>63.033719028636497</v>
      </c>
      <c r="BD2785" s="9">
        <v>282</v>
      </c>
      <c r="BE2785" s="9">
        <v>2135</v>
      </c>
      <c r="BF2785" s="9">
        <v>846.35191740000005</v>
      </c>
      <c r="BG2785" s="9"/>
      <c r="BH2785" s="9">
        <v>1127.5324931</v>
      </c>
      <c r="BI2785" s="9">
        <v>2909.3890058698398</v>
      </c>
      <c r="BJ2785" s="9">
        <v>2691.2198350025801</v>
      </c>
      <c r="BK2785" s="9">
        <v>1470.0155905438901</v>
      </c>
      <c r="BL2785" s="9">
        <v>4299.8476056766403</v>
      </c>
      <c r="BM2785" s="9"/>
      <c r="BN2785" s="9">
        <v>4061.2182372526199</v>
      </c>
      <c r="BO2785" s="9">
        <v>3038.5535050219401</v>
      </c>
      <c r="BP2785" s="9"/>
      <c r="BQ2785" s="9">
        <v>4019.42544472286</v>
      </c>
      <c r="BR2785" s="9"/>
      <c r="BS2785" s="9">
        <v>3261.5253269685199</v>
      </c>
      <c r="BT2785" s="9"/>
      <c r="BU2785" s="9"/>
      <c r="BV2785" s="9">
        <v>2086.64897488732</v>
      </c>
      <c r="BW2785" s="9">
        <v>7047.4916798104496</v>
      </c>
      <c r="BX2785" s="9">
        <v>1460</v>
      </c>
    </row>
    <row r="2786" spans="6:76" x14ac:dyDescent="0.2">
      <c r="F2786" s="14"/>
      <c r="AX2786" s="8" t="s">
        <v>5842</v>
      </c>
      <c r="AY2786" s="8" t="s">
        <v>5843</v>
      </c>
      <c r="AZ2786" s="8" t="s">
        <v>1623</v>
      </c>
      <c r="BA2786" s="9">
        <v>3988.65470780038</v>
      </c>
      <c r="BB2786" s="9">
        <v>2691.83027636727</v>
      </c>
      <c r="BC2786" s="9">
        <v>87.231206776756906</v>
      </c>
      <c r="BD2786" s="9"/>
      <c r="BE2786" s="9">
        <v>8102</v>
      </c>
      <c r="BF2786" s="9">
        <v>2361.2634889999999</v>
      </c>
      <c r="BG2786" s="9">
        <v>2758.3468929999999</v>
      </c>
      <c r="BH2786" s="9"/>
      <c r="BI2786" s="9">
        <v>3186.62233807248</v>
      </c>
      <c r="BJ2786" s="9">
        <v>5061.9221512286204</v>
      </c>
      <c r="BK2786" s="9">
        <v>1470.0155905438901</v>
      </c>
      <c r="BL2786" s="9">
        <v>2774.7705751459898</v>
      </c>
      <c r="BM2786" s="9"/>
      <c r="BN2786" s="9">
        <v>13399.920358232001</v>
      </c>
      <c r="BO2786" s="9"/>
      <c r="BP2786" s="9">
        <v>1438.4051961811999</v>
      </c>
      <c r="BQ2786" s="9"/>
      <c r="BR2786" s="9">
        <v>2625.3136597345301</v>
      </c>
      <c r="BS2786" s="9"/>
      <c r="BT2786" s="9">
        <v>2585.2762424658399</v>
      </c>
      <c r="BU2786" s="9"/>
      <c r="BV2786" s="9"/>
      <c r="BW2786" s="9"/>
      <c r="BX2786" s="9">
        <v>2100</v>
      </c>
    </row>
    <row r="2787" spans="6:76" x14ac:dyDescent="0.2">
      <c r="F2787" s="14"/>
      <c r="AX2787" s="8" t="s">
        <v>5844</v>
      </c>
      <c r="AY2787" s="8" t="s">
        <v>5845</v>
      </c>
      <c r="AZ2787" s="8" t="s">
        <v>1623</v>
      </c>
      <c r="BA2787" s="9">
        <v>3197.8459823016101</v>
      </c>
      <c r="BB2787" s="9">
        <v>2692.6788245130001</v>
      </c>
      <c r="BC2787" s="9">
        <v>57.239457509445401</v>
      </c>
      <c r="BD2787" s="9"/>
      <c r="BE2787" s="9">
        <v>7496</v>
      </c>
      <c r="BF2787" s="9">
        <v>1747.513823</v>
      </c>
      <c r="BG2787" s="9"/>
      <c r="BH2787" s="9">
        <v>4962.8078513</v>
      </c>
      <c r="BI2787" s="9">
        <v>4548.2657829274003</v>
      </c>
      <c r="BJ2787" s="9"/>
      <c r="BK2787" s="9">
        <v>2962.1074816401301</v>
      </c>
      <c r="BL2787" s="9">
        <v>3180.1724610153801</v>
      </c>
      <c r="BM2787" s="9"/>
      <c r="BN2787" s="9">
        <v>2688.9099822673502</v>
      </c>
      <c r="BO2787" s="9"/>
      <c r="BP2787" s="9">
        <v>1720.48384865508</v>
      </c>
      <c r="BQ2787" s="9"/>
      <c r="BR2787" s="9">
        <v>2692.6788245130001</v>
      </c>
      <c r="BS2787" s="9">
        <v>1757.3657499993401</v>
      </c>
      <c r="BT2787" s="9"/>
      <c r="BU2787" s="9"/>
      <c r="BV2787" s="9"/>
      <c r="BW2787" s="9"/>
      <c r="BX2787" s="9">
        <v>1420</v>
      </c>
    </row>
    <row r="2788" spans="6:76" x14ac:dyDescent="0.2">
      <c r="F2788" s="14"/>
      <c r="AX2788" s="8" t="s">
        <v>255</v>
      </c>
      <c r="AY2788" s="8" t="s">
        <v>5846</v>
      </c>
      <c r="AZ2788" s="8" t="s">
        <v>1623</v>
      </c>
      <c r="BA2788" s="9">
        <v>4990.1432780510404</v>
      </c>
      <c r="BB2788" s="9">
        <v>2694.1912212950601</v>
      </c>
      <c r="BC2788" s="9">
        <v>178.68350735043001</v>
      </c>
      <c r="BD2788" s="9"/>
      <c r="BE2788" s="9">
        <v>3039</v>
      </c>
      <c r="BF2788" s="9">
        <v>178.7278191</v>
      </c>
      <c r="BG2788" s="9"/>
      <c r="BH2788" s="9"/>
      <c r="BI2788" s="9">
        <v>1645.4905471803499</v>
      </c>
      <c r="BJ2788" s="9">
        <v>2117.31992166278</v>
      </c>
      <c r="BK2788" s="9">
        <v>3009.7434739766099</v>
      </c>
      <c r="BL2788" s="9">
        <v>1935.42750863692</v>
      </c>
      <c r="BM2788" s="9">
        <v>36797.936447035201</v>
      </c>
      <c r="BN2788" s="9">
        <v>2562.5844626554899</v>
      </c>
      <c r="BO2788" s="9">
        <v>3364.55005487369</v>
      </c>
      <c r="BP2788" s="9">
        <v>2276.6768378031202</v>
      </c>
      <c r="BQ2788" s="9">
        <v>3686.40289686504</v>
      </c>
      <c r="BR2788" s="9"/>
      <c r="BS2788" s="9">
        <v>2694.1912212950601</v>
      </c>
      <c r="BT2788" s="9"/>
      <c r="BU2788" s="9"/>
      <c r="BV2788" s="9">
        <v>5908.3319957002705</v>
      </c>
      <c r="BW2788" s="9">
        <v>4883.7659839810603</v>
      </c>
      <c r="BX2788" s="9">
        <v>752</v>
      </c>
    </row>
    <row r="2789" spans="6:76" x14ac:dyDescent="0.2">
      <c r="F2789" s="14"/>
      <c r="AX2789" s="8" t="s">
        <v>720</v>
      </c>
      <c r="AY2789" s="8" t="s">
        <v>5847</v>
      </c>
      <c r="AZ2789" s="8" t="s">
        <v>1623</v>
      </c>
      <c r="BA2789" s="9">
        <v>3124.9199015078502</v>
      </c>
      <c r="BB2789" s="9">
        <v>2697.4934051138398</v>
      </c>
      <c r="BC2789" s="9">
        <v>44.167681931405298</v>
      </c>
      <c r="BD2789" s="9"/>
      <c r="BE2789" s="9">
        <v>1992</v>
      </c>
      <c r="BF2789" s="9">
        <v>676.75919750000003</v>
      </c>
      <c r="BG2789" s="9"/>
      <c r="BH2789" s="9">
        <v>3444.9146771000001</v>
      </c>
      <c r="BI2789" s="9">
        <v>2697.4934051138398</v>
      </c>
      <c r="BJ2789" s="9">
        <v>4894.52714521711</v>
      </c>
      <c r="BK2789" s="9">
        <v>2565.9743113895702</v>
      </c>
      <c r="BL2789" s="9">
        <v>4102.5162402000797</v>
      </c>
      <c r="BM2789" s="9"/>
      <c r="BN2789" s="9">
        <v>6130.8910404734997</v>
      </c>
      <c r="BO2789" s="9">
        <v>2655.3331468013898</v>
      </c>
      <c r="BP2789" s="9"/>
      <c r="BQ2789" s="9"/>
      <c r="BR2789" s="9">
        <v>2667.3613150159499</v>
      </c>
      <c r="BS2789" s="9">
        <v>3197.3544751311401</v>
      </c>
      <c r="BT2789" s="9"/>
      <c r="BU2789" s="9"/>
      <c r="BV2789" s="9"/>
      <c r="BW2789" s="9">
        <v>3578.8337656594299</v>
      </c>
      <c r="BX2789" s="9">
        <v>2020</v>
      </c>
    </row>
    <row r="2790" spans="6:76" x14ac:dyDescent="0.2">
      <c r="F2790" s="14"/>
      <c r="AX2790" s="8" t="s">
        <v>5848</v>
      </c>
      <c r="AY2790" s="8" t="s">
        <v>5849</v>
      </c>
      <c r="AZ2790" s="8" t="s">
        <v>1623</v>
      </c>
      <c r="BA2790" s="9">
        <v>2966.1791520002098</v>
      </c>
      <c r="BB2790" s="9">
        <v>2700.0552343037898</v>
      </c>
      <c r="BC2790" s="9">
        <v>56.015670695365998</v>
      </c>
      <c r="BD2790" s="9"/>
      <c r="BE2790" s="9">
        <v>2437</v>
      </c>
      <c r="BF2790" s="9">
        <v>580.53088049999997</v>
      </c>
      <c r="BG2790" s="9"/>
      <c r="BH2790" s="9"/>
      <c r="BI2790" s="9">
        <v>3911.4277178233401</v>
      </c>
      <c r="BJ2790" s="9"/>
      <c r="BK2790" s="9">
        <v>3019.8561299251801</v>
      </c>
      <c r="BL2790" s="9">
        <v>4077.64864580526</v>
      </c>
      <c r="BM2790" s="9">
        <v>6886.8372241549396</v>
      </c>
      <c r="BN2790" s="9">
        <v>2700.0552343037898</v>
      </c>
      <c r="BO2790" s="9">
        <v>2387.2919227388702</v>
      </c>
      <c r="BP2790" s="9"/>
      <c r="BQ2790" s="9"/>
      <c r="BR2790" s="9"/>
      <c r="BS2790" s="9">
        <v>2346.9315951001399</v>
      </c>
      <c r="BT2790" s="9">
        <v>2021.0752538220399</v>
      </c>
      <c r="BU2790" s="9"/>
      <c r="BV2790" s="9">
        <v>4481.3229849134204</v>
      </c>
      <c r="BW2790" s="9">
        <v>3121.35138691572</v>
      </c>
      <c r="BX2790" s="9">
        <v>589</v>
      </c>
    </row>
    <row r="2791" spans="6:76" x14ac:dyDescent="0.2">
      <c r="F2791" s="14"/>
      <c r="AX2791" s="8" t="s">
        <v>5850</v>
      </c>
      <c r="AY2791" s="8" t="s">
        <v>5851</v>
      </c>
      <c r="AZ2791" s="8" t="s">
        <v>1623</v>
      </c>
      <c r="BA2791" s="9">
        <v>2553.4945975959899</v>
      </c>
      <c r="BB2791" s="9">
        <v>2705</v>
      </c>
      <c r="BC2791" s="9">
        <v>44.680278650306903</v>
      </c>
      <c r="BD2791" s="9"/>
      <c r="BE2791" s="9">
        <v>2705</v>
      </c>
      <c r="BF2791" s="9">
        <v>302.25881179999999</v>
      </c>
      <c r="BG2791" s="9"/>
      <c r="BH2791" s="9"/>
      <c r="BI2791" s="9">
        <v>3668.2478878745201</v>
      </c>
      <c r="BJ2791" s="9">
        <v>2430.6543329401202</v>
      </c>
      <c r="BK2791" s="9">
        <v>3652.2430933371002</v>
      </c>
      <c r="BL2791" s="9">
        <v>3534.34556449812</v>
      </c>
      <c r="BM2791" s="9"/>
      <c r="BN2791" s="9">
        <v>1680.9590265059001</v>
      </c>
      <c r="BO2791" s="9">
        <v>2822.6883636094499</v>
      </c>
      <c r="BP2791" s="9">
        <v>1340.63150133657</v>
      </c>
      <c r="BQ2791" s="9">
        <v>4075.6679218580998</v>
      </c>
      <c r="BR2791" s="9"/>
      <c r="BS2791" s="9">
        <v>1910.16372809568</v>
      </c>
      <c r="BT2791" s="9"/>
      <c r="BU2791" s="9"/>
      <c r="BV2791" s="9">
        <v>3552.5695368923698</v>
      </c>
      <c r="BW2791" s="9"/>
      <c r="BX2791" s="9">
        <v>1520</v>
      </c>
    </row>
    <row r="2792" spans="6:76" x14ac:dyDescent="0.2">
      <c r="F2792" s="14"/>
      <c r="AX2792" s="8" t="s">
        <v>836</v>
      </c>
      <c r="AY2792" s="8" t="s">
        <v>5852</v>
      </c>
      <c r="AZ2792" s="8" t="s">
        <v>1623</v>
      </c>
      <c r="BA2792" s="9">
        <v>3429.7781296061899</v>
      </c>
      <c r="BB2792" s="9">
        <v>2705.4637255346101</v>
      </c>
      <c r="BC2792" s="9">
        <v>85.669124574524602</v>
      </c>
      <c r="BD2792" s="9"/>
      <c r="BE2792" s="9">
        <v>3647</v>
      </c>
      <c r="BF2792" s="9">
        <v>160.25697249999999</v>
      </c>
      <c r="BG2792" s="9">
        <v>1802.4067709999999</v>
      </c>
      <c r="BH2792" s="9">
        <v>9057.3694353999999</v>
      </c>
      <c r="BI2792" s="9">
        <v>2860.5438324859701</v>
      </c>
      <c r="BJ2792" s="9"/>
      <c r="BK2792" s="9">
        <v>4592.3276630760201</v>
      </c>
      <c r="BL2792" s="9">
        <v>2705.4637255346101</v>
      </c>
      <c r="BM2792" s="9">
        <v>9862.45804378719</v>
      </c>
      <c r="BN2792" s="9">
        <v>881.34160677050897</v>
      </c>
      <c r="BO2792" s="9"/>
      <c r="BP2792" s="9">
        <v>1304.6393143703301</v>
      </c>
      <c r="BQ2792" s="9">
        <v>3649.02981214287</v>
      </c>
      <c r="BR2792" s="9"/>
      <c r="BS2792" s="9">
        <v>2044.27850781292</v>
      </c>
      <c r="BT2792" s="9"/>
      <c r="BU2792" s="9"/>
      <c r="BV2792" s="9"/>
      <c r="BW2792" s="9"/>
      <c r="BX2792" s="9">
        <v>2020</v>
      </c>
    </row>
    <row r="2793" spans="6:76" x14ac:dyDescent="0.2">
      <c r="F2793" s="14"/>
      <c r="AX2793" s="8" t="s">
        <v>5853</v>
      </c>
      <c r="AY2793" s="8" t="s">
        <v>5854</v>
      </c>
      <c r="AZ2793" s="8" t="s">
        <v>1623</v>
      </c>
      <c r="BA2793" s="9">
        <v>3106.1293165634802</v>
      </c>
      <c r="BB2793" s="9">
        <v>2705.7373875745502</v>
      </c>
      <c r="BC2793" s="9">
        <v>72.972992428637994</v>
      </c>
      <c r="BD2793" s="9"/>
      <c r="BE2793" s="9">
        <v>3652</v>
      </c>
      <c r="BF2793" s="9">
        <v>610.44812130000003</v>
      </c>
      <c r="BG2793" s="9"/>
      <c r="BH2793" s="9">
        <v>6085.4744366000004</v>
      </c>
      <c r="BI2793" s="9">
        <v>884.43597886550197</v>
      </c>
      <c r="BJ2793" s="9"/>
      <c r="BK2793" s="9">
        <v>1599.9620206872301</v>
      </c>
      <c r="BL2793" s="9">
        <v>3986.4645160124201</v>
      </c>
      <c r="BM2793" s="9">
        <v>3037.2057764812398</v>
      </c>
      <c r="BN2793" s="9">
        <v>8250.3154484202805</v>
      </c>
      <c r="BO2793" s="9"/>
      <c r="BP2793" s="9"/>
      <c r="BQ2793" s="9">
        <v>3894.6276821554902</v>
      </c>
      <c r="BR2793" s="9">
        <v>2374.2689986678502</v>
      </c>
      <c r="BS2793" s="9">
        <v>1538.34881957173</v>
      </c>
      <c r="BT2793" s="9"/>
      <c r="BU2793" s="9"/>
      <c r="BV2793" s="9"/>
      <c r="BW2793" s="9"/>
      <c r="BX2793" s="9">
        <v>1360</v>
      </c>
    </row>
    <row r="2794" spans="6:76" x14ac:dyDescent="0.2">
      <c r="F2794" s="14"/>
      <c r="AX2794" s="8" t="s">
        <v>1329</v>
      </c>
      <c r="AY2794" s="8" t="s">
        <v>1329</v>
      </c>
      <c r="AZ2794" s="8" t="s">
        <v>1640</v>
      </c>
      <c r="BA2794" s="9">
        <v>2706.4785483020701</v>
      </c>
      <c r="BB2794" s="9">
        <v>2706.4785483020701</v>
      </c>
      <c r="BC2794" s="9">
        <v>81.803037772688</v>
      </c>
      <c r="BD2794" s="9">
        <v>4272</v>
      </c>
      <c r="BE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>
        <v>1140.9570966041299</v>
      </c>
      <c r="BQ2794" s="9"/>
      <c r="BR2794" s="9"/>
      <c r="BS2794" s="9"/>
      <c r="BT2794" s="9"/>
      <c r="BU2794" s="9"/>
      <c r="BV2794" s="9"/>
      <c r="BW2794" s="9"/>
      <c r="BX2794" s="9"/>
    </row>
    <row r="2795" spans="6:76" x14ac:dyDescent="0.2">
      <c r="F2795" s="14"/>
      <c r="AX2795" s="8" t="s">
        <v>5855</v>
      </c>
      <c r="AY2795" s="8" t="s">
        <v>5856</v>
      </c>
      <c r="AZ2795" s="8" t="s">
        <v>1623</v>
      </c>
      <c r="BA2795" s="9">
        <v>3093.61144743369</v>
      </c>
      <c r="BB2795" s="9">
        <v>2707.3855927275399</v>
      </c>
      <c r="BC2795" s="9">
        <v>47.633258733994801</v>
      </c>
      <c r="BD2795" s="9"/>
      <c r="BE2795" s="9">
        <v>5994</v>
      </c>
      <c r="BF2795" s="9">
        <v>1910.5159309999999</v>
      </c>
      <c r="BG2795" s="9"/>
      <c r="BH2795" s="9">
        <v>969.12975939</v>
      </c>
      <c r="BI2795" s="9">
        <v>2209.3817673948301</v>
      </c>
      <c r="BJ2795" s="9"/>
      <c r="BK2795" s="9"/>
      <c r="BL2795" s="9">
        <v>4997.0492639681997</v>
      </c>
      <c r="BM2795" s="9"/>
      <c r="BN2795" s="9">
        <v>3950.2301479387402</v>
      </c>
      <c r="BO2795" s="9">
        <v>2707.0012190137099</v>
      </c>
      <c r="BP2795" s="9">
        <v>2707.3855927275399</v>
      </c>
      <c r="BQ2795" s="9"/>
      <c r="BR2795" s="9"/>
      <c r="BS2795" s="9">
        <v>2721.79633094989</v>
      </c>
      <c r="BT2795" s="9"/>
      <c r="BU2795" s="9"/>
      <c r="BV2795" s="9">
        <v>1993.2359093877101</v>
      </c>
      <c r="BW2795" s="9"/>
      <c r="BX2795" s="9">
        <v>3870</v>
      </c>
    </row>
    <row r="2796" spans="6:76" x14ac:dyDescent="0.2">
      <c r="F2796" s="14"/>
      <c r="AX2796" s="8" t="s">
        <v>5857</v>
      </c>
      <c r="AY2796" s="8" t="s">
        <v>5858</v>
      </c>
      <c r="AZ2796" s="8" t="s">
        <v>1623</v>
      </c>
      <c r="BA2796" s="9">
        <v>3862.9219856937302</v>
      </c>
      <c r="BB2796" s="9">
        <v>2708.17752420229</v>
      </c>
      <c r="BC2796" s="9">
        <v>80.449376514633201</v>
      </c>
      <c r="BD2796" s="9"/>
      <c r="BE2796" s="9">
        <v>8781</v>
      </c>
      <c r="BF2796" s="9">
        <v>711.03069589999996</v>
      </c>
      <c r="BG2796" s="9"/>
      <c r="BH2796" s="9"/>
      <c r="BI2796" s="9">
        <v>2708.17752420229</v>
      </c>
      <c r="BJ2796" s="9">
        <v>3605.6373901749098</v>
      </c>
      <c r="BK2796" s="9">
        <v>3167.7786893576799</v>
      </c>
      <c r="BL2796" s="9">
        <v>1822.36339506118</v>
      </c>
      <c r="BM2796" s="9"/>
      <c r="BN2796" s="9">
        <v>9485.0339340816809</v>
      </c>
      <c r="BO2796" s="9"/>
      <c r="BP2796" s="9"/>
      <c r="BQ2796" s="9"/>
      <c r="BR2796" s="9"/>
      <c r="BS2796" s="9"/>
      <c r="BT2796" s="9">
        <v>2585.2762424658399</v>
      </c>
      <c r="BU2796" s="9"/>
      <c r="BV2796" s="9"/>
      <c r="BW2796" s="9"/>
      <c r="BX2796" s="9">
        <v>1900</v>
      </c>
    </row>
    <row r="2797" spans="6:76" x14ac:dyDescent="0.2">
      <c r="F2797" s="14"/>
      <c r="AX2797" s="8" t="s">
        <v>427</v>
      </c>
      <c r="AY2797" s="8" t="s">
        <v>5859</v>
      </c>
      <c r="AZ2797" s="8" t="s">
        <v>1623</v>
      </c>
      <c r="BA2797" s="9">
        <v>3385.8066401718602</v>
      </c>
      <c r="BB2797" s="9">
        <v>2709.05010140373</v>
      </c>
      <c r="BC2797" s="9">
        <v>57.956931215656503</v>
      </c>
      <c r="BD2797" s="9"/>
      <c r="BE2797" s="9">
        <v>3717</v>
      </c>
      <c r="BF2797" s="9">
        <v>1241.2229870000001</v>
      </c>
      <c r="BG2797" s="9"/>
      <c r="BH2797" s="9"/>
      <c r="BI2797" s="9">
        <v>5611.0821840342896</v>
      </c>
      <c r="BJ2797" s="9">
        <v>2496.0651384030002</v>
      </c>
      <c r="BK2797" s="9"/>
      <c r="BL2797" s="9">
        <v>6658.2800803218797</v>
      </c>
      <c r="BM2797" s="9">
        <v>5721.1219327307199</v>
      </c>
      <c r="BN2797" s="9">
        <v>1825.4953642313801</v>
      </c>
      <c r="BO2797" s="9"/>
      <c r="BP2797" s="9">
        <v>2922.0350644044702</v>
      </c>
      <c r="BQ2797" s="9"/>
      <c r="BR2797" s="9"/>
      <c r="BS2797" s="9">
        <v>2365.7636505928499</v>
      </c>
      <c r="BT2797" s="9"/>
      <c r="BU2797" s="9"/>
      <c r="BV2797" s="9"/>
      <c r="BW2797" s="9"/>
      <c r="BX2797" s="9">
        <v>1300</v>
      </c>
    </row>
    <row r="2798" spans="6:76" x14ac:dyDescent="0.2">
      <c r="F2798" s="14"/>
      <c r="AX2798" s="8" t="s">
        <v>5860</v>
      </c>
      <c r="AY2798" s="8" t="s">
        <v>5861</v>
      </c>
      <c r="AZ2798" s="8" t="s">
        <v>1623</v>
      </c>
      <c r="BA2798" s="9">
        <v>2006.9420171373599</v>
      </c>
      <c r="BB2798" s="9">
        <v>2709.3675815425399</v>
      </c>
      <c r="BC2798" s="9">
        <v>74.694342340906204</v>
      </c>
      <c r="BD2798" s="9"/>
      <c r="BE2798" s="9"/>
      <c r="BF2798" s="9"/>
      <c r="BG2798" s="9"/>
      <c r="BH2798" s="9"/>
      <c r="BI2798" s="9">
        <v>745.54216139253299</v>
      </c>
      <c r="BJ2798" s="9"/>
      <c r="BK2798" s="9"/>
      <c r="BL2798" s="9">
        <v>261.651246089339</v>
      </c>
      <c r="BM2798" s="9"/>
      <c r="BN2798" s="9"/>
      <c r="BO2798" s="9"/>
      <c r="BP2798" s="9"/>
      <c r="BQ2798" s="9">
        <v>3894.79917851758</v>
      </c>
      <c r="BR2798" s="9">
        <v>2891.8366066154599</v>
      </c>
      <c r="BS2798" s="9">
        <v>2709.3675815425399</v>
      </c>
      <c r="BT2798" s="9"/>
      <c r="BU2798" s="9"/>
      <c r="BV2798" s="9">
        <v>3168.39734580406</v>
      </c>
      <c r="BW2798" s="9"/>
      <c r="BX2798" s="9">
        <v>377</v>
      </c>
    </row>
    <row r="2799" spans="6:76" x14ac:dyDescent="0.2">
      <c r="F2799" s="14"/>
      <c r="AX2799" s="8" t="s">
        <v>5862</v>
      </c>
      <c r="AY2799" s="8" t="s">
        <v>5863</v>
      </c>
      <c r="AZ2799" s="8" t="s">
        <v>1623</v>
      </c>
      <c r="BA2799" s="9">
        <v>2618.0721531498002</v>
      </c>
      <c r="BB2799" s="9">
        <v>2710.5287839907901</v>
      </c>
      <c r="BC2799" s="9">
        <v>51.983499154819903</v>
      </c>
      <c r="BD2799" s="9"/>
      <c r="BE2799" s="9">
        <v>1801</v>
      </c>
      <c r="BF2799" s="9">
        <v>347.58460930000001</v>
      </c>
      <c r="BG2799" s="9"/>
      <c r="BH2799" s="9"/>
      <c r="BI2799" s="9">
        <v>3156.7570744406598</v>
      </c>
      <c r="BJ2799" s="9"/>
      <c r="BK2799" s="9">
        <v>2304.62985234289</v>
      </c>
      <c r="BL2799" s="9">
        <v>3185.8611335466098</v>
      </c>
      <c r="BM2799" s="9"/>
      <c r="BN2799" s="9">
        <v>5367.0528314258099</v>
      </c>
      <c r="BO2799" s="9">
        <v>2981.04291423227</v>
      </c>
      <c r="BP2799" s="9">
        <v>1246.7784624604501</v>
      </c>
      <c r="BQ2799" s="9"/>
      <c r="BR2799" s="9"/>
      <c r="BS2799" s="9">
        <v>2440.0146537493001</v>
      </c>
      <c r="BT2799" s="9"/>
      <c r="BU2799" s="9"/>
      <c r="BV2799" s="9"/>
      <c r="BW2799" s="9"/>
      <c r="BX2799" s="9">
        <v>3350</v>
      </c>
    </row>
    <row r="2800" spans="6:76" x14ac:dyDescent="0.2">
      <c r="F2800" s="14"/>
      <c r="AX2800" s="8" t="s">
        <v>5864</v>
      </c>
      <c r="AY2800" s="8" t="s">
        <v>5865</v>
      </c>
      <c r="AZ2800" s="8" t="s">
        <v>1623</v>
      </c>
      <c r="BA2800" s="9">
        <v>2731.5522596722999</v>
      </c>
      <c r="BB2800" s="9">
        <v>2711.4668102016899</v>
      </c>
      <c r="BC2800" s="9">
        <v>53.233449447615499</v>
      </c>
      <c r="BD2800" s="9"/>
      <c r="BE2800" s="9">
        <v>2860</v>
      </c>
      <c r="BF2800" s="9">
        <v>863.72774630000004</v>
      </c>
      <c r="BG2800" s="9"/>
      <c r="BH2800" s="9"/>
      <c r="BI2800" s="9">
        <v>1988.19306966866</v>
      </c>
      <c r="BJ2800" s="9"/>
      <c r="BK2800" s="9">
        <v>4524.6720270767801</v>
      </c>
      <c r="BL2800" s="9">
        <v>2711.4668102016899</v>
      </c>
      <c r="BM2800" s="9"/>
      <c r="BN2800" s="9">
        <v>4692.8061644589598</v>
      </c>
      <c r="BO2800" s="9"/>
      <c r="BP2800" s="9"/>
      <c r="BQ2800" s="9"/>
      <c r="BR2800" s="9"/>
      <c r="BS2800" s="9"/>
      <c r="BT2800" s="9"/>
      <c r="BU2800" s="9"/>
      <c r="BV2800" s="9"/>
      <c r="BW2800" s="9"/>
      <c r="BX2800" s="9">
        <v>1480</v>
      </c>
    </row>
    <row r="2801" spans="6:76" x14ac:dyDescent="0.2">
      <c r="F2801" s="14"/>
      <c r="AX2801" s="8" t="s">
        <v>5866</v>
      </c>
      <c r="AY2801" s="8" t="s">
        <v>5867</v>
      </c>
      <c r="AZ2801" s="8" t="s">
        <v>1623</v>
      </c>
      <c r="BA2801" s="9">
        <v>2783.2292246952602</v>
      </c>
      <c r="BB2801" s="9">
        <v>2712.9507597926399</v>
      </c>
      <c r="BC2801" s="9">
        <v>62.167161554556998</v>
      </c>
      <c r="BD2801" s="9"/>
      <c r="BE2801" s="9">
        <v>5858</v>
      </c>
      <c r="BF2801" s="9">
        <v>2414.516286</v>
      </c>
      <c r="BG2801" s="9"/>
      <c r="BH2801" s="9"/>
      <c r="BI2801" s="9">
        <v>416.25703210991998</v>
      </c>
      <c r="BJ2801" s="9"/>
      <c r="BK2801" s="9">
        <v>2792.8012945518599</v>
      </c>
      <c r="BL2801" s="9">
        <v>5209.4773223898701</v>
      </c>
      <c r="BM2801" s="9"/>
      <c r="BN2801" s="9">
        <v>540.30514118500696</v>
      </c>
      <c r="BO2801" s="9"/>
      <c r="BP2801" s="9">
        <v>1943.34717225598</v>
      </c>
      <c r="BQ2801" s="9"/>
      <c r="BR2801" s="9">
        <v>2989.98100833438</v>
      </c>
      <c r="BS2801" s="9"/>
      <c r="BT2801" s="9"/>
      <c r="BU2801" s="9"/>
      <c r="BV2801" s="9">
        <v>2633.10022503343</v>
      </c>
      <c r="BW2801" s="9">
        <v>3034.5067650921601</v>
      </c>
      <c r="BX2801" s="9"/>
    </row>
    <row r="2802" spans="6:76" x14ac:dyDescent="0.2">
      <c r="F2802" s="14"/>
      <c r="AX2802" s="8" t="s">
        <v>5868</v>
      </c>
      <c r="AY2802" s="8" t="s">
        <v>5869</v>
      </c>
      <c r="AZ2802" s="8" t="s">
        <v>1623</v>
      </c>
      <c r="BA2802" s="9">
        <v>2874.2504718270102</v>
      </c>
      <c r="BB2802" s="9">
        <v>2713.0024607</v>
      </c>
      <c r="BC2802" s="9">
        <v>43.167049815718002</v>
      </c>
      <c r="BD2802" s="9"/>
      <c r="BE2802" s="9">
        <v>3135</v>
      </c>
      <c r="BF2802" s="9">
        <v>491.48493880000001</v>
      </c>
      <c r="BG2802" s="9"/>
      <c r="BH2802" s="9">
        <v>2291.0049214000001</v>
      </c>
      <c r="BI2802" s="9">
        <v>2042.0456084958801</v>
      </c>
      <c r="BJ2802" s="9"/>
      <c r="BK2802" s="9"/>
      <c r="BL2802" s="9">
        <v>2122.0615622516798</v>
      </c>
      <c r="BM2802" s="9"/>
      <c r="BN2802" s="9">
        <v>1864.0247852150201</v>
      </c>
      <c r="BO2802" s="9">
        <v>2182.5749410205999</v>
      </c>
      <c r="BP2802" s="9">
        <v>4390.5446179032597</v>
      </c>
      <c r="BQ2802" s="9"/>
      <c r="BR2802" s="9">
        <v>4395.3727837270599</v>
      </c>
      <c r="BS2802" s="9">
        <v>3262.9540228987198</v>
      </c>
      <c r="BT2802" s="9"/>
      <c r="BU2802" s="9"/>
      <c r="BV2802" s="9">
        <v>4290.4817862154296</v>
      </c>
      <c r="BW2802" s="9">
        <v>4023.45569399648</v>
      </c>
      <c r="BX2802" s="9"/>
    </row>
    <row r="2803" spans="6:76" x14ac:dyDescent="0.2">
      <c r="F2803" s="14"/>
      <c r="AX2803" s="8" t="s">
        <v>5870</v>
      </c>
      <c r="AY2803" s="8" t="s">
        <v>5871</v>
      </c>
      <c r="AZ2803" s="8" t="s">
        <v>1623</v>
      </c>
      <c r="BA2803" s="9">
        <v>3723.1086554335102</v>
      </c>
      <c r="BB2803" s="9">
        <v>2713.2354309838302</v>
      </c>
      <c r="BC2803" s="9">
        <v>106.985973942504</v>
      </c>
      <c r="BD2803" s="9"/>
      <c r="BE2803" s="9">
        <v>11585</v>
      </c>
      <c r="BF2803" s="9"/>
      <c r="BG2803" s="9"/>
      <c r="BH2803" s="9"/>
      <c r="BI2803" s="9"/>
      <c r="BJ2803" s="9"/>
      <c r="BK2803" s="9"/>
      <c r="BL2803" s="9">
        <v>772.032130175715</v>
      </c>
      <c r="BM2803" s="9"/>
      <c r="BN2803" s="9"/>
      <c r="BO2803" s="9">
        <v>2470.7715713788398</v>
      </c>
      <c r="BP2803" s="9">
        <v>1165.1489404577201</v>
      </c>
      <c r="BQ2803" s="9"/>
      <c r="BR2803" s="9"/>
      <c r="BS2803" s="9">
        <v>2955.6992905888101</v>
      </c>
      <c r="BT2803" s="9"/>
      <c r="BU2803" s="9"/>
      <c r="BV2803" s="9"/>
      <c r="BW2803" s="9"/>
      <c r="BX2803" s="9">
        <v>3390</v>
      </c>
    </row>
    <row r="2804" spans="6:76" x14ac:dyDescent="0.2">
      <c r="F2804" s="14"/>
      <c r="AX2804" s="8" t="s">
        <v>5872</v>
      </c>
      <c r="AY2804" s="8" t="s">
        <v>5873</v>
      </c>
      <c r="AZ2804" s="8" t="s">
        <v>1623</v>
      </c>
      <c r="BA2804" s="9">
        <v>4163.4609620210003</v>
      </c>
      <c r="BB2804" s="9">
        <v>2714.4667211001602</v>
      </c>
      <c r="BC2804" s="9">
        <v>114.459655981277</v>
      </c>
      <c r="BD2804" s="9"/>
      <c r="BE2804" s="9">
        <v>2669</v>
      </c>
      <c r="BF2804" s="9">
        <v>1609.6600570000001</v>
      </c>
      <c r="BG2804" s="9">
        <v>21338.31436</v>
      </c>
      <c r="BH2804" s="9"/>
      <c r="BI2804" s="9">
        <v>1446.10672010435</v>
      </c>
      <c r="BJ2804" s="9">
        <v>6351.3858170694502</v>
      </c>
      <c r="BK2804" s="9">
        <v>2759.9334422003199</v>
      </c>
      <c r="BL2804" s="9">
        <v>4678.60347021895</v>
      </c>
      <c r="BM2804" s="9">
        <v>2142.00207467376</v>
      </c>
      <c r="BN2804" s="9">
        <v>1711.1537012521601</v>
      </c>
      <c r="BO2804" s="9">
        <v>2435.5980644371598</v>
      </c>
      <c r="BP2804" s="9">
        <v>2936.0574139278301</v>
      </c>
      <c r="BQ2804" s="9"/>
      <c r="BR2804" s="9">
        <v>3068.5637450793702</v>
      </c>
      <c r="BS2804" s="9">
        <v>2426.4829222359699</v>
      </c>
      <c r="BT2804" s="9">
        <v>5001.2446533002203</v>
      </c>
      <c r="BU2804" s="9"/>
      <c r="BV2804" s="9">
        <v>2580.0502730189701</v>
      </c>
      <c r="BW2804" s="9">
        <v>3461.21867781746</v>
      </c>
      <c r="BX2804" s="9"/>
    </row>
    <row r="2805" spans="6:76" x14ac:dyDescent="0.2">
      <c r="F2805" s="14"/>
      <c r="AX2805" s="8" t="s">
        <v>5874</v>
      </c>
      <c r="AY2805" s="8" t="s">
        <v>5875</v>
      </c>
      <c r="AZ2805" s="8" t="s">
        <v>1623</v>
      </c>
      <c r="BA2805" s="9">
        <v>2905.3571374961898</v>
      </c>
      <c r="BB2805" s="9">
        <v>2714.8901692135</v>
      </c>
      <c r="BC2805" s="9">
        <v>17.143130063154899</v>
      </c>
      <c r="BD2805" s="9"/>
      <c r="BE2805" s="9">
        <v>2594</v>
      </c>
      <c r="BF2805" s="9"/>
      <c r="BG2805" s="9"/>
      <c r="BH2805" s="9"/>
      <c r="BI2805" s="9"/>
      <c r="BJ2805" s="9"/>
      <c r="BK2805" s="9"/>
      <c r="BL2805" s="9"/>
      <c r="BM2805" s="9"/>
      <c r="BN2805" s="9">
        <v>2356.9402916944</v>
      </c>
      <c r="BO2805" s="9">
        <v>2579.81055147183</v>
      </c>
      <c r="BP2805" s="9">
        <v>2394.5186066067699</v>
      </c>
      <c r="BQ2805" s="9"/>
      <c r="BR2805" s="9">
        <v>3772.5699187917999</v>
      </c>
      <c r="BS2805" s="9">
        <v>2714.8901692135</v>
      </c>
      <c r="BT2805" s="9"/>
      <c r="BU2805" s="9"/>
      <c r="BV2805" s="9">
        <v>3224.2660218699798</v>
      </c>
      <c r="BW2805" s="9">
        <v>3461.21867781746</v>
      </c>
      <c r="BX2805" s="9">
        <v>3050</v>
      </c>
    </row>
    <row r="2806" spans="6:76" x14ac:dyDescent="0.2">
      <c r="F2806" s="14"/>
      <c r="AX2806" s="8" t="s">
        <v>5876</v>
      </c>
      <c r="AY2806" s="8" t="s">
        <v>5876</v>
      </c>
      <c r="AZ2806" s="8" t="s">
        <v>1623</v>
      </c>
      <c r="BA2806" s="9">
        <v>4159.5014935464096</v>
      </c>
      <c r="BB2806" s="9">
        <v>2715.2389836666998</v>
      </c>
      <c r="BC2806" s="9">
        <v>79.9803637967578</v>
      </c>
      <c r="BD2806" s="9"/>
      <c r="BE2806" s="9"/>
      <c r="BF2806" s="9">
        <v>10634.627</v>
      </c>
      <c r="BG2806" s="9"/>
      <c r="BH2806" s="9"/>
      <c r="BI2806" s="9">
        <v>3778.9838121029902</v>
      </c>
      <c r="BJ2806" s="9"/>
      <c r="BK2806" s="9"/>
      <c r="BL2806" s="9"/>
      <c r="BM2806" s="9"/>
      <c r="BN2806" s="9">
        <v>9115.3293583152408</v>
      </c>
      <c r="BO2806" s="9">
        <v>2123.7069374770999</v>
      </c>
      <c r="BP2806" s="9">
        <v>1905.52979342196</v>
      </c>
      <c r="BQ2806" s="9"/>
      <c r="BR2806" s="9">
        <v>2715.2389836666998</v>
      </c>
      <c r="BS2806" s="9">
        <v>1805.90116332613</v>
      </c>
      <c r="BT2806" s="9"/>
      <c r="BU2806" s="9"/>
      <c r="BV2806" s="9"/>
      <c r="BW2806" s="9">
        <v>3256.1963936075499</v>
      </c>
      <c r="BX2806" s="9">
        <v>2100</v>
      </c>
    </row>
    <row r="2807" spans="6:76" x14ac:dyDescent="0.2">
      <c r="F2807" s="14"/>
      <c r="AX2807" s="8" t="s">
        <v>5877</v>
      </c>
      <c r="AY2807" s="8" t="s">
        <v>5878</v>
      </c>
      <c r="AZ2807" s="8" t="s">
        <v>1623</v>
      </c>
      <c r="BA2807" s="9">
        <v>4170.0859511825702</v>
      </c>
      <c r="BB2807" s="9">
        <v>2716.2370759359901</v>
      </c>
      <c r="BC2807" s="9">
        <v>78.368800382364398</v>
      </c>
      <c r="BD2807" s="9"/>
      <c r="BE2807" s="9">
        <v>10576</v>
      </c>
      <c r="BF2807" s="9">
        <v>830.72679600000004</v>
      </c>
      <c r="BG2807" s="9"/>
      <c r="BH2807" s="9"/>
      <c r="BI2807" s="9">
        <v>5629.4662796155098</v>
      </c>
      <c r="BJ2807" s="9"/>
      <c r="BK2807" s="9">
        <v>2485.90435195176</v>
      </c>
      <c r="BL2807" s="9">
        <v>2241.2683773572298</v>
      </c>
      <c r="BM2807" s="9">
        <v>10555.3367596031</v>
      </c>
      <c r="BN2807" s="9">
        <v>8051.9770712303298</v>
      </c>
      <c r="BO2807" s="9">
        <v>2061.7620352905701</v>
      </c>
      <c r="BP2807" s="9">
        <v>2990.2664519033101</v>
      </c>
      <c r="BQ2807" s="9"/>
      <c r="BR2807" s="9">
        <v>2946.5697999202198</v>
      </c>
      <c r="BS2807" s="9">
        <v>2437.3071926632801</v>
      </c>
      <c r="BT2807" s="9"/>
      <c r="BU2807" s="9"/>
      <c r="BV2807" s="9">
        <v>1940.9307002564301</v>
      </c>
      <c r="BW2807" s="9">
        <v>4073.6875007641702</v>
      </c>
      <c r="BX2807" s="9">
        <v>1560</v>
      </c>
    </row>
    <row r="2808" spans="6:76" x14ac:dyDescent="0.2">
      <c r="F2808" s="14"/>
      <c r="AX2808" s="8" t="s">
        <v>5879</v>
      </c>
      <c r="AY2808" s="8" t="s">
        <v>5880</v>
      </c>
      <c r="AZ2808" s="8" t="s">
        <v>1623</v>
      </c>
      <c r="BA2808" s="9">
        <v>2624.9776827588098</v>
      </c>
      <c r="BB2808" s="9">
        <v>2716.2711415086901</v>
      </c>
      <c r="BC2808" s="9">
        <v>49.973979008482203</v>
      </c>
      <c r="BD2808" s="9"/>
      <c r="BE2808" s="9">
        <v>5075</v>
      </c>
      <c r="BF2808" s="9">
        <v>128.57218760000001</v>
      </c>
      <c r="BG2808" s="9"/>
      <c r="BH2808" s="9"/>
      <c r="BI2808" s="9">
        <v>1933.7958690447999</v>
      </c>
      <c r="BJ2808" s="9"/>
      <c r="BK2808" s="9">
        <v>1305.1659317065501</v>
      </c>
      <c r="BL2808" s="9">
        <v>1649.15951828171</v>
      </c>
      <c r="BM2808" s="9"/>
      <c r="BN2808" s="9"/>
      <c r="BO2808" s="9">
        <v>3158.5841964720898</v>
      </c>
      <c r="BP2808" s="9">
        <v>2393.55586377997</v>
      </c>
      <c r="BQ2808" s="9">
        <v>3527.7758297146502</v>
      </c>
      <c r="BR2808" s="9"/>
      <c r="BS2808" s="9">
        <v>2716.2711415086901</v>
      </c>
      <c r="BT2808" s="9"/>
      <c r="BU2808" s="9">
        <v>3545.9891394545898</v>
      </c>
      <c r="BV2808" s="9">
        <v>3611.1447048452801</v>
      </c>
      <c r="BW2808" s="9">
        <v>3599.69549345616</v>
      </c>
      <c r="BX2808" s="9">
        <v>1480</v>
      </c>
    </row>
    <row r="2809" spans="6:76" x14ac:dyDescent="0.2">
      <c r="F2809" s="14"/>
      <c r="AX2809" s="8" t="s">
        <v>5881</v>
      </c>
      <c r="AY2809" s="8" t="s">
        <v>5882</v>
      </c>
      <c r="AZ2809" s="8" t="s">
        <v>1623</v>
      </c>
      <c r="BA2809" s="9">
        <v>3020.71536843172</v>
      </c>
      <c r="BB2809" s="9">
        <v>2717.6522438715301</v>
      </c>
      <c r="BC2809" s="9">
        <v>73.670514872612699</v>
      </c>
      <c r="BD2809" s="9"/>
      <c r="BE2809" s="9">
        <v>1842</v>
      </c>
      <c r="BF2809" s="9">
        <v>542.73572560000002</v>
      </c>
      <c r="BG2809" s="9"/>
      <c r="BH2809" s="9"/>
      <c r="BI2809" s="9">
        <v>447.71866022215198</v>
      </c>
      <c r="BJ2809" s="9">
        <v>8668.5469965726406</v>
      </c>
      <c r="BK2809" s="9">
        <v>1194.0688942243701</v>
      </c>
      <c r="BL2809" s="9">
        <v>3441.4116894568801</v>
      </c>
      <c r="BM2809" s="9"/>
      <c r="BN2809" s="9">
        <v>1295.47482297074</v>
      </c>
      <c r="BO2809" s="9">
        <v>2256.8234844408898</v>
      </c>
      <c r="BP2809" s="9">
        <v>3759.14498630465</v>
      </c>
      <c r="BQ2809" s="9">
        <v>4174.9103784112303</v>
      </c>
      <c r="BR2809" s="9">
        <v>4754.3696511367598</v>
      </c>
      <c r="BS2809" s="9">
        <v>2717.6522438715301</v>
      </c>
      <c r="BT2809" s="9"/>
      <c r="BU2809" s="9">
        <v>4174.4422564005399</v>
      </c>
      <c r="BV2809" s="9"/>
      <c r="BW2809" s="9"/>
      <c r="BX2809" s="9"/>
    </row>
    <row r="2810" spans="6:76" x14ac:dyDescent="0.2">
      <c r="F2810" s="14"/>
      <c r="AX2810" s="8" t="s">
        <v>183</v>
      </c>
      <c r="AY2810" s="8" t="s">
        <v>5883</v>
      </c>
      <c r="AZ2810" s="8" t="s">
        <v>1623</v>
      </c>
      <c r="BA2810" s="9">
        <v>11955.716291450401</v>
      </c>
      <c r="BB2810" s="9">
        <v>2718.3086308404199</v>
      </c>
      <c r="BC2810" s="9">
        <v>111.56830381516301</v>
      </c>
      <c r="BD2810" s="9">
        <v>2159</v>
      </c>
      <c r="BE2810" s="9">
        <v>24224</v>
      </c>
      <c r="BF2810" s="9">
        <v>25.219813380000002</v>
      </c>
      <c r="BG2810" s="9"/>
      <c r="BH2810" s="9"/>
      <c r="BI2810" s="9">
        <v>2718.3086308404199</v>
      </c>
      <c r="BJ2810" s="9"/>
      <c r="BK2810" s="9">
        <v>16528.5575970516</v>
      </c>
      <c r="BL2810" s="9">
        <v>2706.48149258694</v>
      </c>
      <c r="BM2810" s="9">
        <v>13758.3501717627</v>
      </c>
      <c r="BN2810" s="9">
        <v>673.08627003322499</v>
      </c>
      <c r="BO2810" s="9"/>
      <c r="BP2810" s="9">
        <v>38541.240223772103</v>
      </c>
      <c r="BQ2810" s="9"/>
      <c r="BR2810" s="9"/>
      <c r="BS2810" s="9">
        <v>2019.4126702590499</v>
      </c>
      <c r="BT2810" s="9"/>
      <c r="BU2810" s="9"/>
      <c r="BV2810" s="9">
        <v>28159.2223362681</v>
      </c>
      <c r="BW2810" s="9"/>
      <c r="BX2810" s="9"/>
    </row>
    <row r="2811" spans="6:76" x14ac:dyDescent="0.2">
      <c r="F2811" s="14"/>
      <c r="AX2811" s="8" t="s">
        <v>5884</v>
      </c>
      <c r="AY2811" s="8" t="s">
        <v>5885</v>
      </c>
      <c r="AZ2811" s="8" t="s">
        <v>1623</v>
      </c>
      <c r="BA2811" s="9">
        <v>2522.9543544479102</v>
      </c>
      <c r="BB2811" s="9">
        <v>2719.2373903755401</v>
      </c>
      <c r="BC2811" s="9">
        <v>65.7837222418284</v>
      </c>
      <c r="BD2811" s="9"/>
      <c r="BE2811" s="9">
        <v>1047</v>
      </c>
      <c r="BF2811" s="9">
        <v>1199.13147</v>
      </c>
      <c r="BG2811" s="9"/>
      <c r="BH2811" s="9"/>
      <c r="BI2811" s="9">
        <v>4937.9100024368799</v>
      </c>
      <c r="BJ2811" s="9"/>
      <c r="BK2811" s="9">
        <v>2719.2373903755401</v>
      </c>
      <c r="BL2811" s="9">
        <v>3486.2234541732601</v>
      </c>
      <c r="BM2811" s="9"/>
      <c r="BN2811" s="9">
        <v>4457.6485671139499</v>
      </c>
      <c r="BO2811" s="9"/>
      <c r="BP2811" s="9">
        <v>1249.3202455802</v>
      </c>
      <c r="BQ2811" s="9"/>
      <c r="BR2811" s="9"/>
      <c r="BS2811" s="9"/>
      <c r="BT2811" s="9">
        <v>3372.1180603513499</v>
      </c>
      <c r="BU2811" s="9"/>
      <c r="BV2811" s="9"/>
      <c r="BW2811" s="9"/>
      <c r="BX2811" s="9">
        <v>238</v>
      </c>
    </row>
    <row r="2812" spans="6:76" x14ac:dyDescent="0.2">
      <c r="F2812" s="14"/>
      <c r="AX2812" s="8" t="s">
        <v>5886</v>
      </c>
      <c r="AY2812" s="8" t="s">
        <v>5887</v>
      </c>
      <c r="AZ2812" s="8" t="s">
        <v>1623</v>
      </c>
      <c r="BA2812" s="9">
        <v>3038.6749553560799</v>
      </c>
      <c r="BB2812" s="9">
        <v>2720</v>
      </c>
      <c r="BC2812" s="9">
        <v>73.590985901855205</v>
      </c>
      <c r="BD2812" s="9"/>
      <c r="BE2812" s="9">
        <v>4015</v>
      </c>
      <c r="BF2812" s="9">
        <v>465.63416640000003</v>
      </c>
      <c r="BG2812" s="9"/>
      <c r="BH2812" s="9"/>
      <c r="BI2812" s="9">
        <v>2093.9093440673601</v>
      </c>
      <c r="BJ2812" s="9"/>
      <c r="BK2812" s="9"/>
      <c r="BL2812" s="9">
        <v>1195.8384219946299</v>
      </c>
      <c r="BM2812" s="9">
        <v>3521.9777709831201</v>
      </c>
      <c r="BN2812" s="9">
        <v>7258.36498404747</v>
      </c>
      <c r="BO2812" s="9"/>
      <c r="BP2812" s="9"/>
      <c r="BQ2812" s="9"/>
      <c r="BR2812" s="9"/>
      <c r="BS2812" s="9"/>
      <c r="BT2812" s="9"/>
      <c r="BU2812" s="9"/>
      <c r="BV2812" s="9"/>
      <c r="BW2812" s="9"/>
      <c r="BX2812" s="9">
        <v>2720</v>
      </c>
    </row>
    <row r="2813" spans="6:76" x14ac:dyDescent="0.2">
      <c r="F2813" s="14"/>
      <c r="AX2813" s="8" t="s">
        <v>5888</v>
      </c>
      <c r="AY2813" s="8" t="s">
        <v>5889</v>
      </c>
      <c r="AZ2813" s="8" t="s">
        <v>1623</v>
      </c>
      <c r="BA2813" s="9">
        <v>2843.8081750779702</v>
      </c>
      <c r="BB2813" s="9">
        <v>2721.2000526282</v>
      </c>
      <c r="BC2813" s="9">
        <v>63.672621988864897</v>
      </c>
      <c r="BD2813" s="9">
        <v>4513</v>
      </c>
      <c r="BE2813" s="9">
        <v>4835</v>
      </c>
      <c r="BF2813" s="9">
        <v>1391.448353</v>
      </c>
      <c r="BG2813" s="9"/>
      <c r="BH2813" s="9"/>
      <c r="BI2813" s="9"/>
      <c r="BJ2813" s="9"/>
      <c r="BK2813" s="9">
        <v>664.79736196154499</v>
      </c>
      <c r="BL2813" s="9">
        <v>2044.246124793</v>
      </c>
      <c r="BM2813" s="9"/>
      <c r="BN2813" s="9">
        <v>4958.2838716625101</v>
      </c>
      <c r="BO2813" s="9">
        <v>4070.29781165645</v>
      </c>
      <c r="BP2813" s="9">
        <v>2721.2000526282</v>
      </c>
      <c r="BQ2813" s="9"/>
      <c r="BR2813" s="9"/>
      <c r="BS2813" s="9"/>
      <c r="BT2813" s="9"/>
      <c r="BU2813" s="9"/>
      <c r="BV2813" s="9"/>
      <c r="BW2813" s="9"/>
      <c r="BX2813" s="9">
        <v>396</v>
      </c>
    </row>
    <row r="2814" spans="6:76" x14ac:dyDescent="0.2">
      <c r="F2814" s="14"/>
      <c r="AX2814" s="8" t="s">
        <v>5890</v>
      </c>
      <c r="AY2814" s="8" t="s">
        <v>5891</v>
      </c>
      <c r="AZ2814" s="8" t="s">
        <v>1623</v>
      </c>
      <c r="BA2814" s="9">
        <v>2147.8839407636801</v>
      </c>
      <c r="BB2814" s="9">
        <v>2721.4432113202702</v>
      </c>
      <c r="BC2814" s="9">
        <v>69.272749520538397</v>
      </c>
      <c r="BD2814" s="9"/>
      <c r="BE2814" s="9"/>
      <c r="BF2814" s="9">
        <v>428.90373599999998</v>
      </c>
      <c r="BG2814" s="9"/>
      <c r="BH2814" s="9"/>
      <c r="BI2814" s="9">
        <v>491.52460953500798</v>
      </c>
      <c r="BJ2814" s="9"/>
      <c r="BK2814" s="9"/>
      <c r="BL2814" s="9">
        <v>280.62865393766799</v>
      </c>
      <c r="BM2814" s="9"/>
      <c r="BN2814" s="9">
        <v>2741.3233508807798</v>
      </c>
      <c r="BO2814" s="9"/>
      <c r="BP2814" s="9"/>
      <c r="BQ2814" s="9"/>
      <c r="BR2814" s="9">
        <v>3409.50310460839</v>
      </c>
      <c r="BS2814" s="9"/>
      <c r="BT2814" s="9">
        <v>3716.53638892666</v>
      </c>
      <c r="BU2814" s="9"/>
      <c r="BV2814" s="9">
        <v>2701.5630717597501</v>
      </c>
      <c r="BW2814" s="9">
        <v>3413.08861046117</v>
      </c>
      <c r="BX2814" s="9"/>
    </row>
    <row r="2815" spans="6:76" x14ac:dyDescent="0.2">
      <c r="F2815" s="14"/>
      <c r="AX2815" s="8" t="s">
        <v>5892</v>
      </c>
      <c r="AY2815" s="8" t="s">
        <v>5893</v>
      </c>
      <c r="AZ2815" s="8" t="s">
        <v>1623</v>
      </c>
      <c r="BA2815" s="9">
        <v>2699.6454377321902</v>
      </c>
      <c r="BB2815" s="9">
        <v>2723.1779531674501</v>
      </c>
      <c r="BC2815" s="9">
        <v>41.334584431675502</v>
      </c>
      <c r="BD2815" s="9">
        <v>1250</v>
      </c>
      <c r="BE2815" s="9">
        <v>4614</v>
      </c>
      <c r="BF2815" s="9">
        <v>818.73469309999996</v>
      </c>
      <c r="BG2815" s="9"/>
      <c r="BH2815" s="9"/>
      <c r="BI2815" s="9">
        <v>2228.3126209172201</v>
      </c>
      <c r="BJ2815" s="9"/>
      <c r="BK2815" s="9">
        <v>2461.3898822247802</v>
      </c>
      <c r="BL2815" s="9">
        <v>3397.6086004127901</v>
      </c>
      <c r="BM2815" s="9">
        <v>2906.0034652603699</v>
      </c>
      <c r="BN2815" s="9">
        <v>2722.2317509129998</v>
      </c>
      <c r="BO2815" s="9">
        <v>3688.65992940878</v>
      </c>
      <c r="BP2815" s="9"/>
      <c r="BQ2815" s="9">
        <v>4160.5104496272897</v>
      </c>
      <c r="BR2815" s="9"/>
      <c r="BS2815" s="9">
        <v>2723.1779531674501</v>
      </c>
      <c r="BT2815" s="9"/>
      <c r="BU2815" s="9"/>
      <c r="BV2815" s="9">
        <v>2734.7613454868601</v>
      </c>
      <c r="BW2815" s="9"/>
      <c r="BX2815" s="9">
        <v>1390</v>
      </c>
    </row>
    <row r="2816" spans="6:76" x14ac:dyDescent="0.2">
      <c r="F2816" s="14"/>
      <c r="AX2816" s="8" t="s">
        <v>5894</v>
      </c>
      <c r="AY2816" s="8" t="s">
        <v>5895</v>
      </c>
      <c r="AZ2816" s="8" t="s">
        <v>1623</v>
      </c>
      <c r="BA2816" s="9">
        <v>2722.1914677497002</v>
      </c>
      <c r="BB2816" s="9">
        <v>2723.3002837098402</v>
      </c>
      <c r="BC2816" s="9">
        <v>48.9662338503028</v>
      </c>
      <c r="BD2816" s="9"/>
      <c r="BE2816" s="9">
        <v>1637</v>
      </c>
      <c r="BF2816" s="9">
        <v>177.31313170000001</v>
      </c>
      <c r="BG2816" s="9"/>
      <c r="BH2816" s="9"/>
      <c r="BI2816" s="9">
        <v>1951.90164402951</v>
      </c>
      <c r="BJ2816" s="9"/>
      <c r="BK2816" s="9"/>
      <c r="BL2816" s="9">
        <v>3640.4469881243099</v>
      </c>
      <c r="BM2816" s="9"/>
      <c r="BN2816" s="9">
        <v>4285.0162506721399</v>
      </c>
      <c r="BO2816" s="9">
        <v>2392.1095839569098</v>
      </c>
      <c r="BP2816" s="9"/>
      <c r="BQ2816" s="9">
        <v>3587.21604448066</v>
      </c>
      <c r="BR2816" s="9"/>
      <c r="BS2816" s="9">
        <v>2036.4200510707201</v>
      </c>
      <c r="BT2816" s="9"/>
      <c r="BU2816" s="9"/>
      <c r="BV2816" s="9"/>
      <c r="BW2816" s="9">
        <v>3054.4909834627701</v>
      </c>
      <c r="BX2816" s="9">
        <v>4460</v>
      </c>
    </row>
    <row r="2817" spans="6:76" x14ac:dyDescent="0.2">
      <c r="F2817" s="14"/>
      <c r="AX2817" s="8" t="s">
        <v>5896</v>
      </c>
      <c r="AY2817" s="8" t="s">
        <v>5896</v>
      </c>
      <c r="AZ2817" s="8" t="s">
        <v>1640</v>
      </c>
      <c r="BA2817" s="9">
        <v>4963.0944782013003</v>
      </c>
      <c r="BB2817" s="9">
        <v>2723.7125185872901</v>
      </c>
      <c r="BC2817" s="9">
        <v>153.789034965247</v>
      </c>
      <c r="BD2817" s="9"/>
      <c r="BE2817" s="9">
        <v>4304</v>
      </c>
      <c r="BF2817" s="9">
        <v>643.24292530000002</v>
      </c>
      <c r="BG2817" s="9">
        <v>29656.96025</v>
      </c>
      <c r="BH2817" s="9">
        <v>7604.8254489999999</v>
      </c>
      <c r="BI2817" s="9">
        <v>1672.66502464522</v>
      </c>
      <c r="BJ2817" s="9"/>
      <c r="BK2817" s="9"/>
      <c r="BL2817" s="9">
        <v>2228.9070579306899</v>
      </c>
      <c r="BM2817" s="9">
        <v>2926.3160094651898</v>
      </c>
      <c r="BN2817" s="9">
        <v>3620.6803484954899</v>
      </c>
      <c r="BO2817" s="9"/>
      <c r="BP2817" s="9">
        <v>1807.53100765931</v>
      </c>
      <c r="BQ2817" s="9"/>
      <c r="BR2817" s="9">
        <v>2723.7125185872901</v>
      </c>
      <c r="BS2817" s="9">
        <v>1995.90775361137</v>
      </c>
      <c r="BT2817" s="9"/>
      <c r="BU2817" s="9"/>
      <c r="BV2817" s="9">
        <v>4195.47987192236</v>
      </c>
      <c r="BW2817" s="9"/>
      <c r="BX2817" s="9">
        <v>1140</v>
      </c>
    </row>
    <row r="2818" spans="6:76" x14ac:dyDescent="0.2">
      <c r="F2818" s="14"/>
      <c r="AX2818" s="8" t="s">
        <v>5897</v>
      </c>
      <c r="AY2818" s="8" t="s">
        <v>5898</v>
      </c>
      <c r="AZ2818" s="8" t="s">
        <v>1623</v>
      </c>
      <c r="BA2818" s="9">
        <v>2364.6391702987898</v>
      </c>
      <c r="BB2818" s="9">
        <v>2724.48413462391</v>
      </c>
      <c r="BC2818" s="9">
        <v>43.507321314407697</v>
      </c>
      <c r="BD2818" s="9"/>
      <c r="BE2818" s="9">
        <v>3178</v>
      </c>
      <c r="BF2818" s="9">
        <v>235.5424257</v>
      </c>
      <c r="BG2818" s="9"/>
      <c r="BH2818" s="9"/>
      <c r="BI2818" s="9"/>
      <c r="BJ2818" s="9"/>
      <c r="BK2818" s="9"/>
      <c r="BL2818" s="9">
        <v>2909.15151478588</v>
      </c>
      <c r="BM2818" s="9"/>
      <c r="BN2818" s="9"/>
      <c r="BO2818" s="9"/>
      <c r="BP2818" s="9">
        <v>1910.13385217875</v>
      </c>
      <c r="BQ2818" s="9"/>
      <c r="BR2818" s="9">
        <v>2525.1622648030002</v>
      </c>
      <c r="BS2818" s="9"/>
      <c r="BT2818" s="9"/>
      <c r="BU2818" s="9"/>
      <c r="BV2818" s="9">
        <v>2724.48413462391</v>
      </c>
      <c r="BW2818" s="9"/>
      <c r="BX2818" s="9">
        <v>3070</v>
      </c>
    </row>
    <row r="2819" spans="6:76" x14ac:dyDescent="0.2">
      <c r="F2819" s="14"/>
      <c r="AX2819" s="8" t="s">
        <v>5899</v>
      </c>
      <c r="AY2819" s="8" t="s">
        <v>5900</v>
      </c>
      <c r="AZ2819" s="8" t="s">
        <v>1623</v>
      </c>
      <c r="BA2819" s="9">
        <v>2559.1599130875902</v>
      </c>
      <c r="BB2819" s="9">
        <v>2727.2867652546101</v>
      </c>
      <c r="BC2819" s="9">
        <v>49.187269172719297</v>
      </c>
      <c r="BD2819" s="9"/>
      <c r="BE2819" s="9">
        <v>3649</v>
      </c>
      <c r="BF2819" s="9">
        <v>237.32978750000001</v>
      </c>
      <c r="BG2819" s="9"/>
      <c r="BH2819" s="9"/>
      <c r="BI2819" s="9">
        <v>2965.5780495879399</v>
      </c>
      <c r="BJ2819" s="9"/>
      <c r="BK2819" s="9">
        <v>3403.4164151006798</v>
      </c>
      <c r="BL2819" s="9">
        <v>1098.75377613104</v>
      </c>
      <c r="BM2819" s="9">
        <v>4344.6736498530699</v>
      </c>
      <c r="BN2819" s="9">
        <v>3347.92806931934</v>
      </c>
      <c r="BO2819" s="9"/>
      <c r="BP2819" s="9"/>
      <c r="BQ2819" s="9"/>
      <c r="BR2819" s="9"/>
      <c r="BS2819" s="9">
        <v>1645.9239024625299</v>
      </c>
      <c r="BT2819" s="9"/>
      <c r="BU2819" s="9"/>
      <c r="BV2819" s="9">
        <v>2488.99548092129</v>
      </c>
      <c r="BW2819" s="9"/>
      <c r="BX2819" s="9">
        <v>2410</v>
      </c>
    </row>
    <row r="2820" spans="6:76" x14ac:dyDescent="0.2">
      <c r="F2820" s="14"/>
      <c r="AX2820" s="8" t="s">
        <v>5901</v>
      </c>
      <c r="AY2820" s="8" t="s">
        <v>5902</v>
      </c>
      <c r="AZ2820" s="8" t="s">
        <v>1623</v>
      </c>
      <c r="BA2820" s="9">
        <v>4420.8925664661301</v>
      </c>
      <c r="BB2820" s="9">
        <v>2728.0735026136499</v>
      </c>
      <c r="BC2820" s="9">
        <v>106.890030376124</v>
      </c>
      <c r="BD2820" s="9"/>
      <c r="BE2820" s="9">
        <v>6111</v>
      </c>
      <c r="BF2820" s="9">
        <v>2815.1873479999999</v>
      </c>
      <c r="BG2820" s="9">
        <v>4803.6892939999998</v>
      </c>
      <c r="BH2820" s="9"/>
      <c r="BI2820" s="9">
        <v>2443.00806481768</v>
      </c>
      <c r="BJ2820" s="9"/>
      <c r="BK2820" s="9"/>
      <c r="BL2820" s="9">
        <v>2502.1526872296599</v>
      </c>
      <c r="BM2820" s="9">
        <v>2728.0735026136499</v>
      </c>
      <c r="BN2820" s="9">
        <v>16251.3027160971</v>
      </c>
      <c r="BO2820" s="9"/>
      <c r="BP2820" s="9">
        <v>1334.6194854370999</v>
      </c>
      <c r="BQ2820" s="9"/>
      <c r="BR2820" s="9"/>
      <c r="BS2820" s="9"/>
      <c r="BT2820" s="9"/>
      <c r="BU2820" s="9"/>
      <c r="BV2820" s="9"/>
      <c r="BW2820" s="9"/>
      <c r="BX2820" s="9">
        <v>799</v>
      </c>
    </row>
    <row r="2821" spans="6:76" x14ac:dyDescent="0.2">
      <c r="F2821" s="14"/>
      <c r="AX2821" s="8" t="s">
        <v>878</v>
      </c>
      <c r="AY2821" s="8" t="s">
        <v>878</v>
      </c>
      <c r="AZ2821" s="8" t="s">
        <v>1640</v>
      </c>
      <c r="BA2821" s="9">
        <v>2568.9554774712301</v>
      </c>
      <c r="BB2821" s="9">
        <v>2735.6183918504698</v>
      </c>
      <c r="BC2821" s="9">
        <v>55.570670763668602</v>
      </c>
      <c r="BD2821" s="9"/>
      <c r="BE2821" s="9">
        <v>1514</v>
      </c>
      <c r="BF2821" s="9">
        <v>86.098284030000002</v>
      </c>
      <c r="BG2821" s="9"/>
      <c r="BH2821" s="9"/>
      <c r="BI2821" s="9"/>
      <c r="BJ2821" s="9"/>
      <c r="BK2821" s="9"/>
      <c r="BL2821" s="9"/>
      <c r="BM2821" s="9"/>
      <c r="BN2821" s="9"/>
      <c r="BO2821" s="9">
        <v>2379.5701444603001</v>
      </c>
      <c r="BP2821" s="9"/>
      <c r="BQ2821" s="9">
        <v>4084.9598683954</v>
      </c>
      <c r="BR2821" s="9">
        <v>3091.9560179762698</v>
      </c>
      <c r="BS2821" s="9">
        <v>2735.6183918504698</v>
      </c>
      <c r="BT2821" s="9"/>
      <c r="BU2821" s="9"/>
      <c r="BV2821" s="9">
        <v>4090.4856355861698</v>
      </c>
      <c r="BW2821" s="9"/>
      <c r="BX2821" s="9"/>
    </row>
    <row r="2822" spans="6:76" x14ac:dyDescent="0.2">
      <c r="F2822" s="14"/>
      <c r="AX2822" s="8" t="s">
        <v>5903</v>
      </c>
      <c r="AY2822" s="8" t="s">
        <v>5904</v>
      </c>
      <c r="AZ2822" s="8" t="s">
        <v>1623</v>
      </c>
      <c r="BA2822" s="9">
        <v>2509.7101443074998</v>
      </c>
      <c r="BB2822" s="9">
        <v>2736.5629506683499</v>
      </c>
      <c r="BC2822" s="9">
        <v>41.467039874283799</v>
      </c>
      <c r="BD2822" s="9">
        <v>399</v>
      </c>
      <c r="BE2822" s="9">
        <v>2680</v>
      </c>
      <c r="BF2822" s="9">
        <v>936.84972540000001</v>
      </c>
      <c r="BG2822" s="9"/>
      <c r="BH2822" s="9"/>
      <c r="BI2822" s="9">
        <v>2736.5629506683499</v>
      </c>
      <c r="BJ2822" s="9">
        <v>3746.1841612612302</v>
      </c>
      <c r="BK2822" s="9">
        <v>3436.2196898737702</v>
      </c>
      <c r="BL2822" s="9">
        <v>4057.7772329751601</v>
      </c>
      <c r="BM2822" s="9">
        <v>1562.03114239603</v>
      </c>
      <c r="BN2822" s="9">
        <v>1338.1854287608401</v>
      </c>
      <c r="BO2822" s="9">
        <v>3011.4627180288899</v>
      </c>
      <c r="BP2822" s="9">
        <v>1332.9027408586601</v>
      </c>
      <c r="BQ2822" s="9">
        <v>3532.25097546403</v>
      </c>
      <c r="BR2822" s="9">
        <v>2783.2320596608802</v>
      </c>
      <c r="BS2822" s="9">
        <v>2773.0025194960799</v>
      </c>
      <c r="BT2822" s="9"/>
      <c r="BU2822" s="9"/>
      <c r="BV2822" s="9">
        <v>2707.9281044957102</v>
      </c>
      <c r="BW2822" s="9">
        <v>3141.4830038878299</v>
      </c>
      <c r="BX2822" s="9">
        <v>2490</v>
      </c>
    </row>
    <row r="2823" spans="6:76" x14ac:dyDescent="0.2">
      <c r="F2823" s="14"/>
      <c r="AX2823" s="8" t="s">
        <v>5905</v>
      </c>
      <c r="AY2823" s="8" t="s">
        <v>5906</v>
      </c>
      <c r="AZ2823" s="8" t="s">
        <v>1623</v>
      </c>
      <c r="BA2823" s="9">
        <v>2491.4802767665801</v>
      </c>
      <c r="BB2823" s="9">
        <v>2739.7675370113202</v>
      </c>
      <c r="BC2823" s="9">
        <v>35.548346628071798</v>
      </c>
      <c r="BD2823" s="9"/>
      <c r="BE2823" s="9"/>
      <c r="BF2823" s="9"/>
      <c r="BG2823" s="9"/>
      <c r="BH2823" s="9"/>
      <c r="BI2823" s="9">
        <v>1072.46171438635</v>
      </c>
      <c r="BJ2823" s="9"/>
      <c r="BK2823" s="9"/>
      <c r="BL2823" s="9"/>
      <c r="BM2823" s="9"/>
      <c r="BN2823" s="9"/>
      <c r="BO2823" s="9">
        <v>2317.8650298300199</v>
      </c>
      <c r="BP2823" s="9">
        <v>3417.3071026052098</v>
      </c>
      <c r="BQ2823" s="9"/>
      <c r="BR2823" s="9"/>
      <c r="BS2823" s="9">
        <v>2739.7675370113202</v>
      </c>
      <c r="BT2823" s="9"/>
      <c r="BU2823" s="9"/>
      <c r="BV2823" s="9"/>
      <c r="BW2823" s="9"/>
      <c r="BX2823" s="9">
        <v>2910</v>
      </c>
    </row>
    <row r="2824" spans="6:76" x14ac:dyDescent="0.2">
      <c r="F2824" s="14"/>
      <c r="AX2824" s="8" t="s">
        <v>615</v>
      </c>
      <c r="AY2824" s="8" t="s">
        <v>5907</v>
      </c>
      <c r="AZ2824" s="8" t="s">
        <v>1623</v>
      </c>
      <c r="BA2824" s="9">
        <v>2727.82023616884</v>
      </c>
      <c r="BB2824" s="9">
        <v>2740.8662041515499</v>
      </c>
      <c r="BC2824" s="9">
        <v>72.391140419622701</v>
      </c>
      <c r="BD2824" s="9"/>
      <c r="BE2824" s="9">
        <v>4581</v>
      </c>
      <c r="BF2824" s="9">
        <v>357.39465009999998</v>
      </c>
      <c r="BG2824" s="9"/>
      <c r="BH2824" s="9">
        <v>7474.8268205000004</v>
      </c>
      <c r="BI2824" s="9">
        <v>2632.2883636842898</v>
      </c>
      <c r="BJ2824" s="9"/>
      <c r="BK2824" s="9"/>
      <c r="BL2824" s="9">
        <v>1790.6672947427601</v>
      </c>
      <c r="BM2824" s="9"/>
      <c r="BN2824" s="9">
        <v>801.760876813462</v>
      </c>
      <c r="BO2824" s="9">
        <v>2925.5145263476102</v>
      </c>
      <c r="BP2824" s="9"/>
      <c r="BQ2824" s="9"/>
      <c r="BR2824" s="9"/>
      <c r="BS2824" s="9">
        <v>2849.44404461882</v>
      </c>
      <c r="BT2824" s="9">
        <v>1734.4479406093701</v>
      </c>
      <c r="BU2824" s="9"/>
      <c r="BV2824" s="9">
        <v>3707.30192300217</v>
      </c>
      <c r="BW2824" s="9">
        <v>3256.1963936075499</v>
      </c>
      <c r="BX2824" s="9">
        <v>623</v>
      </c>
    </row>
    <row r="2825" spans="6:76" x14ac:dyDescent="0.2">
      <c r="F2825" s="14"/>
      <c r="AX2825" s="8" t="s">
        <v>304</v>
      </c>
      <c r="AY2825" s="8" t="s">
        <v>5908</v>
      </c>
      <c r="AZ2825" s="8" t="s">
        <v>1623</v>
      </c>
      <c r="BA2825" s="9">
        <v>3764.4666277237902</v>
      </c>
      <c r="BB2825" s="9">
        <v>2741.6447361775099</v>
      </c>
      <c r="BC2825" s="9">
        <v>102.918161881009</v>
      </c>
      <c r="BD2825" s="9"/>
      <c r="BE2825" s="9">
        <v>10273</v>
      </c>
      <c r="BF2825" s="9"/>
      <c r="BG2825" s="9"/>
      <c r="BH2825" s="9"/>
      <c r="BI2825" s="9">
        <v>455.80184969366701</v>
      </c>
      <c r="BJ2825" s="9">
        <v>6249.7084442940804</v>
      </c>
      <c r="BK2825" s="9">
        <v>2403.2447734818002</v>
      </c>
      <c r="BL2825" s="9"/>
      <c r="BM2825" s="9"/>
      <c r="BN2825" s="9">
        <v>3080.0446988732101</v>
      </c>
      <c r="BO2825" s="9"/>
      <c r="BP2825" s="9"/>
      <c r="BQ2825" s="9"/>
      <c r="BR2825" s="9"/>
      <c r="BS2825" s="9"/>
      <c r="BT2825" s="9"/>
      <c r="BU2825" s="9"/>
      <c r="BV2825" s="9"/>
      <c r="BW2825" s="9"/>
      <c r="BX2825" s="9">
        <v>125</v>
      </c>
    </row>
    <row r="2826" spans="6:76" x14ac:dyDescent="0.2">
      <c r="F2826" s="14"/>
      <c r="AX2826" s="8" t="s">
        <v>579</v>
      </c>
      <c r="AY2826" s="8" t="s">
        <v>5909</v>
      </c>
      <c r="AZ2826" s="8" t="s">
        <v>1623</v>
      </c>
      <c r="BA2826" s="9">
        <v>3133.7091387425098</v>
      </c>
      <c r="BB2826" s="9">
        <v>2742.5342806753802</v>
      </c>
      <c r="BC2826" s="9">
        <v>73.056912494264495</v>
      </c>
      <c r="BD2826" s="9"/>
      <c r="BE2826" s="9">
        <v>3750</v>
      </c>
      <c r="BF2826" s="9">
        <v>165.3061544</v>
      </c>
      <c r="BG2826" s="9">
        <v>939.11393499999997</v>
      </c>
      <c r="BH2826" s="9"/>
      <c r="BI2826" s="9">
        <v>5193.0934130409396</v>
      </c>
      <c r="BJ2826" s="9"/>
      <c r="BK2826" s="9"/>
      <c r="BL2826" s="9">
        <v>1539.72272943545</v>
      </c>
      <c r="BM2826" s="9">
        <v>3576.1324527542702</v>
      </c>
      <c r="BN2826" s="9">
        <v>2028.7130464192401</v>
      </c>
      <c r="BO2826" s="9">
        <v>2563.6691028391801</v>
      </c>
      <c r="BP2826" s="9"/>
      <c r="BQ2826" s="9"/>
      <c r="BR2826" s="9"/>
      <c r="BS2826" s="9">
        <v>2742.5342806753802</v>
      </c>
      <c r="BT2826" s="9"/>
      <c r="BU2826" s="9"/>
      <c r="BV2826" s="9"/>
      <c r="BW2826" s="9">
        <v>3392.5154116031299</v>
      </c>
      <c r="BX2826" s="9">
        <v>8580</v>
      </c>
    </row>
    <row r="2827" spans="6:76" x14ac:dyDescent="0.2">
      <c r="F2827" s="14"/>
      <c r="AX2827" s="8" t="s">
        <v>5910</v>
      </c>
      <c r="AY2827" s="8" t="s">
        <v>5911</v>
      </c>
      <c r="AZ2827" s="8" t="s">
        <v>1623</v>
      </c>
      <c r="BA2827" s="9">
        <v>3192.2556219401499</v>
      </c>
      <c r="BB2827" s="9">
        <v>2744.9139977985101</v>
      </c>
      <c r="BC2827" s="9">
        <v>62.281713545637402</v>
      </c>
      <c r="BD2827" s="9">
        <v>369</v>
      </c>
      <c r="BE2827" s="9">
        <v>1649</v>
      </c>
      <c r="BF2827" s="9">
        <v>1193.673845</v>
      </c>
      <c r="BG2827" s="9"/>
      <c r="BH2827" s="9">
        <v>535.14496139000005</v>
      </c>
      <c r="BI2827" s="9">
        <v>5586.3236950751398</v>
      </c>
      <c r="BJ2827" s="9">
        <v>5421.35014277339</v>
      </c>
      <c r="BK2827" s="9">
        <v>5389.4463256162298</v>
      </c>
      <c r="BL2827" s="9">
        <v>7121.7093232674297</v>
      </c>
      <c r="BM2827" s="9">
        <v>3771.80678380776</v>
      </c>
      <c r="BN2827" s="9">
        <v>3464.9030428433198</v>
      </c>
      <c r="BO2827" s="9">
        <v>2397.2045141366698</v>
      </c>
      <c r="BP2827" s="9">
        <v>2744.9139977985101</v>
      </c>
      <c r="BQ2827" s="9">
        <v>3536.3893216157398</v>
      </c>
      <c r="BR2827" s="9"/>
      <c r="BS2827" s="9">
        <v>2042.9683757780999</v>
      </c>
      <c r="BT2827" s="9"/>
      <c r="BU2827" s="9"/>
      <c r="BV2827" s="9"/>
      <c r="BW2827" s="9"/>
      <c r="BX2827" s="9">
        <v>2660</v>
      </c>
    </row>
    <row r="2828" spans="6:76" x14ac:dyDescent="0.2">
      <c r="F2828" s="14"/>
      <c r="AX2828" s="8" t="s">
        <v>5912</v>
      </c>
      <c r="AY2828" s="8" t="s">
        <v>5913</v>
      </c>
      <c r="AZ2828" s="8" t="s">
        <v>1623</v>
      </c>
      <c r="BA2828" s="9">
        <v>2712.99312458345</v>
      </c>
      <c r="BB2828" s="9">
        <v>2745</v>
      </c>
      <c r="BC2828" s="9">
        <v>44.359366957348797</v>
      </c>
      <c r="BD2828" s="9"/>
      <c r="BE2828" s="9">
        <v>2745</v>
      </c>
      <c r="BF2828" s="9">
        <v>1300.447015</v>
      </c>
      <c r="BG2828" s="9"/>
      <c r="BH2828" s="9">
        <v>3239.9372537999998</v>
      </c>
      <c r="BI2828" s="9">
        <v>2675.2723100839498</v>
      </c>
      <c r="BJ2828" s="9">
        <v>1273.7646184339101</v>
      </c>
      <c r="BK2828" s="9">
        <v>747.71374730418097</v>
      </c>
      <c r="BL2828" s="9">
        <v>3785.3343050547601</v>
      </c>
      <c r="BM2828" s="9"/>
      <c r="BN2828" s="9">
        <v>5072.0827433590403</v>
      </c>
      <c r="BO2828" s="9">
        <v>2552.0127644495201</v>
      </c>
      <c r="BP2828" s="9">
        <v>2917.0302763342202</v>
      </c>
      <c r="BQ2828" s="9">
        <v>3945.94162264745</v>
      </c>
      <c r="BR2828" s="9">
        <v>2516.8653568582699</v>
      </c>
      <c r="BS2828" s="9">
        <v>3587.2984618188698</v>
      </c>
      <c r="BT2828" s="9"/>
      <c r="BU2828" s="9"/>
      <c r="BV2828" s="9"/>
      <c r="BW2828" s="9">
        <v>3256.1963936075499</v>
      </c>
      <c r="BX2828" s="9">
        <v>1080</v>
      </c>
    </row>
    <row r="2829" spans="6:76" x14ac:dyDescent="0.2">
      <c r="F2829" s="14"/>
      <c r="AX2829" s="8" t="s">
        <v>5914</v>
      </c>
      <c r="AY2829" s="8" t="s">
        <v>5915</v>
      </c>
      <c r="AZ2829" s="8" t="s">
        <v>1623</v>
      </c>
      <c r="BA2829" s="9">
        <v>2932.01890684922</v>
      </c>
      <c r="BB2829" s="9">
        <v>2746.3662686471398</v>
      </c>
      <c r="BC2829" s="9">
        <v>59.756437306292199</v>
      </c>
      <c r="BD2829" s="9"/>
      <c r="BE2829" s="9">
        <v>1570</v>
      </c>
      <c r="BF2829" s="9">
        <v>736.15905799999996</v>
      </c>
      <c r="BG2829" s="9"/>
      <c r="BH2829" s="9"/>
      <c r="BI2829" s="9">
        <v>3914.3959430177902</v>
      </c>
      <c r="BJ2829" s="9"/>
      <c r="BK2829" s="9"/>
      <c r="BL2829" s="9">
        <v>2031.51385947683</v>
      </c>
      <c r="BM2829" s="9">
        <v>4749.9347282158396</v>
      </c>
      <c r="BN2829" s="9">
        <v>6093.3008982375504</v>
      </c>
      <c r="BO2829" s="9"/>
      <c r="BP2829" s="9"/>
      <c r="BQ2829" s="9"/>
      <c r="BR2829" s="9">
        <v>3843.9078763955199</v>
      </c>
      <c r="BS2829" s="9">
        <v>1923.7580273312501</v>
      </c>
      <c r="BT2829" s="9"/>
      <c r="BU2829" s="9"/>
      <c r="BV2829" s="9"/>
      <c r="BW2829" s="9">
        <v>3461.21867781746</v>
      </c>
      <c r="BX2829" s="9">
        <v>996</v>
      </c>
    </row>
    <row r="2830" spans="6:76" x14ac:dyDescent="0.2">
      <c r="F2830" s="14"/>
      <c r="AX2830" s="8" t="s">
        <v>5916</v>
      </c>
      <c r="AY2830" s="8" t="s">
        <v>5917</v>
      </c>
      <c r="AZ2830" s="8" t="s">
        <v>1623</v>
      </c>
      <c r="BA2830" s="9">
        <v>3946.0040786524901</v>
      </c>
      <c r="BB2830" s="9">
        <v>2752</v>
      </c>
      <c r="BC2830" s="9">
        <v>80.984032346867906</v>
      </c>
      <c r="BD2830" s="9"/>
      <c r="BE2830" s="9">
        <v>2752</v>
      </c>
      <c r="BF2830" s="9">
        <v>419.35781450000002</v>
      </c>
      <c r="BG2830" s="9">
        <v>1891.209852</v>
      </c>
      <c r="BH2830" s="9">
        <v>1951.4569802000001</v>
      </c>
      <c r="BI2830" s="9">
        <v>5424.2388580713396</v>
      </c>
      <c r="BJ2830" s="9">
        <v>8445.6544992187792</v>
      </c>
      <c r="BK2830" s="9">
        <v>1612.3962985329699</v>
      </c>
      <c r="BL2830" s="9">
        <v>9640.4462938493707</v>
      </c>
      <c r="BM2830" s="9">
        <v>12075.1170783258</v>
      </c>
      <c r="BN2830" s="9">
        <v>3657.2133391041298</v>
      </c>
      <c r="BO2830" s="9">
        <v>2305.7189243390899</v>
      </c>
      <c r="BP2830" s="9">
        <v>1375.95056916473</v>
      </c>
      <c r="BQ2830" s="9">
        <v>3875.95413789538</v>
      </c>
      <c r="BR2830" s="9">
        <v>2675.7930959462801</v>
      </c>
      <c r="BS2830" s="9">
        <v>2810.4802418874201</v>
      </c>
      <c r="BT2830" s="9"/>
      <c r="BU2830" s="9"/>
      <c r="BV2830" s="9">
        <v>2319.0813540569602</v>
      </c>
      <c r="BW2830" s="9"/>
      <c r="BX2830" s="9">
        <v>3850</v>
      </c>
    </row>
    <row r="2831" spans="6:76" x14ac:dyDescent="0.2">
      <c r="F2831" s="14"/>
      <c r="AX2831" s="8" t="s">
        <v>5918</v>
      </c>
      <c r="AY2831" s="8" t="s">
        <v>5919</v>
      </c>
      <c r="AZ2831" s="8" t="s">
        <v>1623</v>
      </c>
      <c r="BA2831" s="9">
        <v>3342.8559754296398</v>
      </c>
      <c r="BB2831" s="9">
        <v>2752.5776705255798</v>
      </c>
      <c r="BC2831" s="9">
        <v>55.089047516637599</v>
      </c>
      <c r="BD2831" s="9"/>
      <c r="BE2831" s="9">
        <v>3218</v>
      </c>
      <c r="BF2831" s="9">
        <v>976.48583140000005</v>
      </c>
      <c r="BG2831" s="9"/>
      <c r="BH2831" s="9"/>
      <c r="BI2831" s="9">
        <v>3946.29987808121</v>
      </c>
      <c r="BJ2831" s="9">
        <v>7812.7692100338299</v>
      </c>
      <c r="BK2831" s="9">
        <v>2752.5776705255798</v>
      </c>
      <c r="BL2831" s="9">
        <v>2525.5950657222502</v>
      </c>
      <c r="BM2831" s="9"/>
      <c r="BN2831" s="9">
        <v>5253.2252153055197</v>
      </c>
      <c r="BO2831" s="9">
        <v>2667.5169292430901</v>
      </c>
      <c r="BP2831" s="9">
        <v>2715.2778811553399</v>
      </c>
      <c r="BQ2831" s="9"/>
      <c r="BR2831" s="9"/>
      <c r="BS2831" s="9">
        <v>3103.6680482592601</v>
      </c>
      <c r="BT2831" s="9"/>
      <c r="BU2831" s="9"/>
      <c r="BV2831" s="9"/>
      <c r="BW2831" s="9"/>
      <c r="BX2831" s="9">
        <v>1800</v>
      </c>
    </row>
    <row r="2832" spans="6:76" x14ac:dyDescent="0.2">
      <c r="F2832" s="14"/>
      <c r="AX2832" s="8" t="s">
        <v>5920</v>
      </c>
      <c r="AY2832" s="8" t="s">
        <v>5921</v>
      </c>
      <c r="AZ2832" s="8" t="s">
        <v>1623</v>
      </c>
      <c r="BA2832" s="9">
        <v>2163.7692253886999</v>
      </c>
      <c r="BB2832" s="9">
        <v>2754.84481889569</v>
      </c>
      <c r="BC2832" s="9">
        <v>78.518677044472398</v>
      </c>
      <c r="BD2832" s="9"/>
      <c r="BE2832" s="9"/>
      <c r="BF2832" s="9">
        <v>86.5178753</v>
      </c>
      <c r="BG2832" s="9"/>
      <c r="BH2832" s="9"/>
      <c r="BI2832" s="9">
        <v>111.221313782443</v>
      </c>
      <c r="BJ2832" s="9"/>
      <c r="BK2832" s="9"/>
      <c r="BL2832" s="9">
        <v>192.71023597173101</v>
      </c>
      <c r="BM2832" s="9"/>
      <c r="BN2832" s="9">
        <v>3892.20624419979</v>
      </c>
      <c r="BO2832" s="9">
        <v>3073.5758479061601</v>
      </c>
      <c r="BP2832" s="9"/>
      <c r="BQ2832" s="9"/>
      <c r="BR2832" s="9">
        <v>2754.84481889569</v>
      </c>
      <c r="BS2832" s="9">
        <v>3252.9555868091702</v>
      </c>
      <c r="BT2832" s="9">
        <v>1687.5627698932601</v>
      </c>
      <c r="BU2832" s="9">
        <v>4422.3283357400896</v>
      </c>
      <c r="BV2832" s="9"/>
      <c r="BW2832" s="9"/>
      <c r="BX2832" s="9"/>
    </row>
    <row r="2833" spans="6:76" x14ac:dyDescent="0.2">
      <c r="F2833" s="14"/>
      <c r="AX2833" s="8" t="s">
        <v>704</v>
      </c>
      <c r="AY2833" s="8" t="s">
        <v>5922</v>
      </c>
      <c r="AZ2833" s="8" t="s">
        <v>1623</v>
      </c>
      <c r="BA2833" s="9">
        <v>3140.8008009340301</v>
      </c>
      <c r="BB2833" s="9">
        <v>2756.2579418493801</v>
      </c>
      <c r="BC2833" s="9">
        <v>49.447433508608398</v>
      </c>
      <c r="BD2833" s="9"/>
      <c r="BE2833" s="9">
        <v>4362</v>
      </c>
      <c r="BF2833" s="9">
        <v>819.66556609999998</v>
      </c>
      <c r="BG2833" s="9"/>
      <c r="BH2833" s="9"/>
      <c r="BI2833" s="9">
        <v>6440.9859394774203</v>
      </c>
      <c r="BJ2833" s="9"/>
      <c r="BK2833" s="9">
        <v>2756.2579418493801</v>
      </c>
      <c r="BL2833" s="9">
        <v>3916.7574664603399</v>
      </c>
      <c r="BM2833" s="9"/>
      <c r="BN2833" s="9">
        <v>5082.9817293510896</v>
      </c>
      <c r="BO2833" s="9">
        <v>3750.0347767324001</v>
      </c>
      <c r="BP2833" s="9">
        <v>2735.02828298328</v>
      </c>
      <c r="BQ2833" s="9">
        <v>3997.0115510887899</v>
      </c>
      <c r="BR2833" s="9">
        <v>2522.3957854965502</v>
      </c>
      <c r="BS2833" s="9">
        <v>2724.5597052448702</v>
      </c>
      <c r="BT2833" s="9">
        <v>2167.6406736803201</v>
      </c>
      <c r="BU2833" s="9"/>
      <c r="BV2833" s="9">
        <v>2174.95071947836</v>
      </c>
      <c r="BW2833" s="9">
        <v>3303.74187606757</v>
      </c>
      <c r="BX2833" s="9">
        <v>358</v>
      </c>
    </row>
    <row r="2834" spans="6:76" x14ac:dyDescent="0.2">
      <c r="F2834" s="14"/>
      <c r="AX2834" s="8" t="s">
        <v>5923</v>
      </c>
      <c r="AY2834" s="8" t="s">
        <v>5924</v>
      </c>
      <c r="AZ2834" s="8" t="s">
        <v>1623</v>
      </c>
      <c r="BA2834" s="9">
        <v>3118.2925927166598</v>
      </c>
      <c r="BB2834" s="9">
        <v>2756.2579418493801</v>
      </c>
      <c r="BC2834" s="9">
        <v>84.029600529507704</v>
      </c>
      <c r="BD2834" s="9">
        <v>1086</v>
      </c>
      <c r="BE2834" s="9">
        <v>2786</v>
      </c>
      <c r="BF2834" s="9">
        <v>628.33713569999998</v>
      </c>
      <c r="BG2834" s="9"/>
      <c r="BH2834" s="9"/>
      <c r="BI2834" s="9">
        <v>6545.0424459319302</v>
      </c>
      <c r="BJ2834" s="9"/>
      <c r="BK2834" s="9">
        <v>2756.2579418493801</v>
      </c>
      <c r="BL2834" s="9">
        <v>9371.7653749961191</v>
      </c>
      <c r="BM2834" s="9"/>
      <c r="BN2834" s="9">
        <v>782.69172353135298</v>
      </c>
      <c r="BO2834" s="9">
        <v>2081.1034434200901</v>
      </c>
      <c r="BP2834" s="9"/>
      <c r="BQ2834" s="9"/>
      <c r="BR2834" s="9">
        <v>2352.53745056651</v>
      </c>
      <c r="BS2834" s="9"/>
      <c r="BT2834" s="9"/>
      <c r="BU2834" s="9"/>
      <c r="BV2834" s="9"/>
      <c r="BW2834" s="9">
        <v>3141.4830038878299</v>
      </c>
      <c r="BX2834" s="9">
        <v>2770</v>
      </c>
    </row>
    <row r="2835" spans="6:76" x14ac:dyDescent="0.2">
      <c r="F2835" s="14"/>
      <c r="AX2835" s="8" t="s">
        <v>5925</v>
      </c>
      <c r="AY2835" s="8" t="s">
        <v>5925</v>
      </c>
      <c r="AZ2835" s="8" t="s">
        <v>1623</v>
      </c>
      <c r="BA2835" s="9">
        <v>4538.0941948219897</v>
      </c>
      <c r="BB2835" s="9">
        <v>2757.3816154227602</v>
      </c>
      <c r="BC2835" s="9">
        <v>98.364819831357295</v>
      </c>
      <c r="BD2835" s="9"/>
      <c r="BE2835" s="9">
        <v>7194</v>
      </c>
      <c r="BF2835" s="9">
        <v>4970.8009350000002</v>
      </c>
      <c r="BG2835" s="9"/>
      <c r="BH2835" s="9"/>
      <c r="BI2835" s="9">
        <v>2904.76323084552</v>
      </c>
      <c r="BJ2835" s="9"/>
      <c r="BK2835" s="9"/>
      <c r="BL2835" s="9">
        <v>831.54131245826295</v>
      </c>
      <c r="BM2835" s="9"/>
      <c r="BN2835" s="9">
        <v>16262.029903993</v>
      </c>
      <c r="BO2835" s="9">
        <v>2535.7318020603302</v>
      </c>
      <c r="BP2835" s="9"/>
      <c r="BQ2835" s="9"/>
      <c r="BR2835" s="9">
        <v>2385.1555745717601</v>
      </c>
      <c r="BS2835" s="9">
        <v>2585.66557973403</v>
      </c>
      <c r="BT2835" s="9"/>
      <c r="BU2835" s="9"/>
      <c r="BV2835" s="9"/>
      <c r="BW2835" s="9">
        <v>3101.2536095570299</v>
      </c>
      <c r="BX2835" s="9">
        <v>2610</v>
      </c>
    </row>
    <row r="2836" spans="6:76" x14ac:dyDescent="0.2">
      <c r="F2836" s="14"/>
      <c r="AX2836" s="8" t="s">
        <v>5926</v>
      </c>
      <c r="AY2836" s="8" t="s">
        <v>5926</v>
      </c>
      <c r="AZ2836" s="8" t="s">
        <v>1623</v>
      </c>
      <c r="BA2836" s="9">
        <v>4768.7565283514396</v>
      </c>
      <c r="BB2836" s="9">
        <v>2758.3918452808698</v>
      </c>
      <c r="BC2836" s="9">
        <v>99.511415143431407</v>
      </c>
      <c r="BD2836" s="9"/>
      <c r="BE2836" s="9">
        <v>2489</v>
      </c>
      <c r="BF2836" s="9">
        <v>2311.4983000000002</v>
      </c>
      <c r="BG2836" s="9"/>
      <c r="BH2836" s="9"/>
      <c r="BI2836" s="9">
        <v>5345.2695222897401</v>
      </c>
      <c r="BJ2836" s="9"/>
      <c r="BK2836" s="9">
        <v>3776.0880083018401</v>
      </c>
      <c r="BL2836" s="9">
        <v>1670.39742287279</v>
      </c>
      <c r="BM2836" s="9">
        <v>12668.5126279623</v>
      </c>
      <c r="BN2836" s="9">
        <v>17299.004662887</v>
      </c>
      <c r="BO2836" s="9">
        <v>2758.3918452808698</v>
      </c>
      <c r="BP2836" s="9">
        <v>1326.89755182883</v>
      </c>
      <c r="BQ2836" s="9"/>
      <c r="BR2836" s="9">
        <v>2401.5113615945902</v>
      </c>
      <c r="BS2836" s="9">
        <v>2673.5216894831801</v>
      </c>
      <c r="BT2836" s="9"/>
      <c r="BU2836" s="9"/>
      <c r="BV2836" s="9"/>
      <c r="BW2836" s="9">
        <v>3303.74187606757</v>
      </c>
      <c r="BX2836" s="9">
        <v>3970</v>
      </c>
    </row>
    <row r="2837" spans="6:76" x14ac:dyDescent="0.2">
      <c r="F2837" s="14"/>
      <c r="AX2837" s="8" t="s">
        <v>736</v>
      </c>
      <c r="AY2837" s="8" t="s">
        <v>5927</v>
      </c>
      <c r="AZ2837" s="8" t="s">
        <v>1623</v>
      </c>
      <c r="BA2837" s="9">
        <v>3507.62025453149</v>
      </c>
      <c r="BB2837" s="9">
        <v>2759.6095698724798</v>
      </c>
      <c r="BC2837" s="9">
        <v>65.771410751748803</v>
      </c>
      <c r="BD2837" s="9"/>
      <c r="BE2837" s="9">
        <v>4588</v>
      </c>
      <c r="BF2837" s="9">
        <v>507.80975690000002</v>
      </c>
      <c r="BG2837" s="9">
        <v>7952.5041179999998</v>
      </c>
      <c r="BH2837" s="9"/>
      <c r="BI2837" s="9">
        <v>3431.9468388989098</v>
      </c>
      <c r="BJ2837" s="9">
        <v>7824.9197933000096</v>
      </c>
      <c r="BK2837" s="9">
        <v>2636.0148845748299</v>
      </c>
      <c r="BL2837" s="9">
        <v>2759.6095698724798</v>
      </c>
      <c r="BM2837" s="9"/>
      <c r="BN2837" s="9">
        <v>6811.6007433197401</v>
      </c>
      <c r="BO2837" s="9">
        <v>2770.6142764207698</v>
      </c>
      <c r="BP2837" s="9"/>
      <c r="BQ2837" s="9"/>
      <c r="BR2837" s="9">
        <v>2639.3089011364</v>
      </c>
      <c r="BS2837" s="9">
        <v>2392.7147943067998</v>
      </c>
      <c r="BT2837" s="9">
        <v>2053.4639593370898</v>
      </c>
      <c r="BU2837" s="9"/>
      <c r="BV2837" s="9">
        <v>2123.2451883123799</v>
      </c>
      <c r="BW2837" s="9">
        <v>3276.5509935929099</v>
      </c>
      <c r="BX2837" s="9">
        <v>846</v>
      </c>
    </row>
    <row r="2838" spans="6:76" x14ac:dyDescent="0.2">
      <c r="F2838" s="14"/>
      <c r="AX2838" s="8" t="s">
        <v>5928</v>
      </c>
      <c r="AY2838" s="8" t="s">
        <v>5928</v>
      </c>
      <c r="AZ2838" s="8" t="s">
        <v>1623</v>
      </c>
      <c r="BA2838" s="9">
        <v>5739.6653606931304</v>
      </c>
      <c r="BB2838" s="9">
        <v>2760.1492218482899</v>
      </c>
      <c r="BC2838" s="9">
        <v>115.250936739834</v>
      </c>
      <c r="BD2838" s="9">
        <v>15876</v>
      </c>
      <c r="BE2838" s="9">
        <v>2256</v>
      </c>
      <c r="BF2838" s="9">
        <v>1367.4442670000001</v>
      </c>
      <c r="BG2838" s="9"/>
      <c r="BH2838" s="9">
        <v>26285.698230999998</v>
      </c>
      <c r="BI2838" s="9">
        <v>1759.2315871301901</v>
      </c>
      <c r="BJ2838" s="9">
        <v>5028.9076638111401</v>
      </c>
      <c r="BK2838" s="9"/>
      <c r="BL2838" s="9">
        <v>2179.4655851697598</v>
      </c>
      <c r="BM2838" s="9">
        <v>6722.9297333341801</v>
      </c>
      <c r="BN2838" s="9">
        <v>9223.9577334531896</v>
      </c>
      <c r="BO2838" s="9">
        <v>2524.0569135809801</v>
      </c>
      <c r="BP2838" s="9">
        <v>2353.18948183262</v>
      </c>
      <c r="BQ2838" s="9"/>
      <c r="BR2838" s="9"/>
      <c r="BS2838" s="9">
        <v>2712.12861499266</v>
      </c>
      <c r="BT2838" s="9">
        <v>2808.1698287039198</v>
      </c>
      <c r="BU2838" s="9"/>
      <c r="BV2838" s="9">
        <v>2174.95071947836</v>
      </c>
      <c r="BW2838" s="9">
        <v>3392.5154116031299</v>
      </c>
      <c r="BX2838" s="9">
        <v>5170</v>
      </c>
    </row>
    <row r="2839" spans="6:76" x14ac:dyDescent="0.2">
      <c r="F2839" s="14"/>
      <c r="AX2839" s="8" t="s">
        <v>5929</v>
      </c>
      <c r="AY2839" s="8" t="s">
        <v>5930</v>
      </c>
      <c r="AZ2839" s="8" t="s">
        <v>1623</v>
      </c>
      <c r="BA2839" s="9">
        <v>7776.3389694125899</v>
      </c>
      <c r="BB2839" s="9">
        <v>2763.3524943099901</v>
      </c>
      <c r="BC2839" s="9">
        <v>183.30574219438</v>
      </c>
      <c r="BD2839" s="9"/>
      <c r="BE2839" s="9">
        <v>49771</v>
      </c>
      <c r="BF2839" s="9">
        <v>806.26892929999997</v>
      </c>
      <c r="BG2839" s="9">
        <v>2188.9345020000001</v>
      </c>
      <c r="BH2839" s="9"/>
      <c r="BI2839" s="9"/>
      <c r="BJ2839" s="9"/>
      <c r="BK2839" s="9">
        <v>1379.1950734412001</v>
      </c>
      <c r="BL2839" s="9">
        <v>1549.18656844523</v>
      </c>
      <c r="BM2839" s="9">
        <v>11375.6872776891</v>
      </c>
      <c r="BN2839" s="9">
        <v>2629.3016435078798</v>
      </c>
      <c r="BO2839" s="9"/>
      <c r="BP2839" s="9"/>
      <c r="BQ2839" s="9"/>
      <c r="BR2839" s="9">
        <v>2763.3524943099901</v>
      </c>
      <c r="BS2839" s="9">
        <v>3135.5485652880898</v>
      </c>
      <c r="BT2839" s="9"/>
      <c r="BU2839" s="9"/>
      <c r="BV2839" s="9"/>
      <c r="BW2839" s="9">
        <v>3101.2536095570299</v>
      </c>
      <c r="BX2839" s="9">
        <v>6840</v>
      </c>
    </row>
    <row r="2840" spans="6:76" x14ac:dyDescent="0.2">
      <c r="F2840" s="14"/>
      <c r="AX2840" s="8" t="s">
        <v>5931</v>
      </c>
      <c r="AY2840" s="8" t="s">
        <v>5931</v>
      </c>
      <c r="AZ2840" s="8" t="s">
        <v>1640</v>
      </c>
      <c r="BA2840" s="9">
        <v>2603.52735359094</v>
      </c>
      <c r="BB2840" s="9">
        <v>2765.0174609935898</v>
      </c>
      <c r="BC2840" s="9">
        <v>43.379060968967899</v>
      </c>
      <c r="BD2840" s="9"/>
      <c r="BE2840" s="9">
        <v>2759</v>
      </c>
      <c r="BF2840" s="9">
        <v>2811.1428780000001</v>
      </c>
      <c r="BG2840" s="9"/>
      <c r="BH2840" s="9"/>
      <c r="BI2840" s="9">
        <v>2086.0778978918602</v>
      </c>
      <c r="BJ2840" s="9">
        <v>2771.03492198719</v>
      </c>
      <c r="BK2840" s="9">
        <v>2825.2973370149398</v>
      </c>
      <c r="BL2840" s="9">
        <v>3571.4017199605</v>
      </c>
      <c r="BM2840" s="9">
        <v>1604.7830083651299</v>
      </c>
      <c r="BN2840" s="9">
        <v>4992.6899130510401</v>
      </c>
      <c r="BO2840" s="9"/>
      <c r="BP2840" s="9">
        <v>1483.8458596386999</v>
      </c>
      <c r="BQ2840" s="9"/>
      <c r="BR2840" s="9"/>
      <c r="BS2840" s="9"/>
      <c r="BT2840" s="9"/>
      <c r="BU2840" s="9"/>
      <c r="BV2840" s="9"/>
      <c r="BW2840" s="9"/>
      <c r="BX2840" s="9">
        <v>1130</v>
      </c>
    </row>
    <row r="2841" spans="6:76" x14ac:dyDescent="0.2">
      <c r="F2841" s="14"/>
      <c r="AX2841" s="8" t="s">
        <v>496</v>
      </c>
      <c r="AY2841" s="8" t="s">
        <v>5932</v>
      </c>
      <c r="AZ2841" s="8" t="s">
        <v>1623</v>
      </c>
      <c r="BA2841" s="9">
        <v>3096.3469181078999</v>
      </c>
      <c r="BB2841" s="9">
        <v>2766.7363585797402</v>
      </c>
      <c r="BC2841" s="9">
        <v>80.714753383747606</v>
      </c>
      <c r="BD2841" s="9"/>
      <c r="BE2841" s="9">
        <v>3918</v>
      </c>
      <c r="BF2841" s="9">
        <v>716.47045930000002</v>
      </c>
      <c r="BG2841" s="9"/>
      <c r="BH2841" s="9"/>
      <c r="BI2841" s="9">
        <v>4824.2940333428496</v>
      </c>
      <c r="BJ2841" s="9"/>
      <c r="BK2841" s="9"/>
      <c r="BL2841" s="9">
        <v>2899.0557773353198</v>
      </c>
      <c r="BM2841" s="9">
        <v>9615.5032056188502</v>
      </c>
      <c r="BN2841" s="9">
        <v>1518.85966131395</v>
      </c>
      <c r="BO2841" s="9">
        <v>2634.4169398241602</v>
      </c>
      <c r="BP2841" s="9">
        <v>1303.7847060803499</v>
      </c>
      <c r="BQ2841" s="9"/>
      <c r="BR2841" s="9"/>
      <c r="BS2841" s="9">
        <v>2213.23833009691</v>
      </c>
      <c r="BT2841" s="9"/>
      <c r="BU2841" s="9"/>
      <c r="BV2841" s="9">
        <v>4260.1885174666804</v>
      </c>
      <c r="BW2841" s="9">
        <v>3121.35138691572</v>
      </c>
      <c r="BX2841" s="9">
        <v>131</v>
      </c>
    </row>
    <row r="2842" spans="6:76" x14ac:dyDescent="0.2">
      <c r="F2842" s="14"/>
      <c r="AX2842" s="8" t="s">
        <v>5933</v>
      </c>
      <c r="AY2842" s="8" t="s">
        <v>5934</v>
      </c>
      <c r="AZ2842" s="8" t="s">
        <v>1623</v>
      </c>
      <c r="BA2842" s="9">
        <v>3816.0110410921102</v>
      </c>
      <c r="BB2842" s="9">
        <v>2769.2728183971499</v>
      </c>
      <c r="BC2842" s="9">
        <v>85.595531266473301</v>
      </c>
      <c r="BD2842" s="9"/>
      <c r="BE2842" s="9">
        <v>3707</v>
      </c>
      <c r="BF2842" s="9">
        <v>300.90712669999999</v>
      </c>
      <c r="BG2842" s="9">
        <v>2069.9316789999998</v>
      </c>
      <c r="BH2842" s="9"/>
      <c r="BI2842" s="9">
        <v>250.19325161464999</v>
      </c>
      <c r="BJ2842" s="9"/>
      <c r="BK2842" s="9">
        <v>1490.20958432258</v>
      </c>
      <c r="BL2842" s="9">
        <v>160.26163125660901</v>
      </c>
      <c r="BM2842" s="9"/>
      <c r="BN2842" s="9">
        <v>666.18982609074806</v>
      </c>
      <c r="BO2842" s="9">
        <v>6252.1463990643297</v>
      </c>
      <c r="BP2842" s="9">
        <v>1844.0471261730499</v>
      </c>
      <c r="BQ2842" s="9">
        <v>3370.9049631139801</v>
      </c>
      <c r="BR2842" s="9">
        <v>5764.9133784446503</v>
      </c>
      <c r="BS2842" s="9">
        <v>8696.3451046331102</v>
      </c>
      <c r="BT2842" s="9">
        <v>2167.6406736803201</v>
      </c>
      <c r="BU2842" s="9">
        <v>10311.926196996001</v>
      </c>
      <c r="BV2842" s="9">
        <v>7424.6019926421504</v>
      </c>
      <c r="BW2842" s="9">
        <v>6578.9577237415197</v>
      </c>
      <c r="BX2842" s="9"/>
    </row>
    <row r="2843" spans="6:76" x14ac:dyDescent="0.2">
      <c r="F2843" s="14"/>
      <c r="AX2843" s="8" t="s">
        <v>5935</v>
      </c>
      <c r="AY2843" s="8" t="s">
        <v>5935</v>
      </c>
      <c r="AZ2843" s="8" t="s">
        <v>1640</v>
      </c>
      <c r="BA2843" s="9">
        <v>2590.11098683822</v>
      </c>
      <c r="BB2843" s="9">
        <v>2771.8647743014099</v>
      </c>
      <c r="BC2843" s="9">
        <v>64.856359830853506</v>
      </c>
      <c r="BD2843" s="9"/>
      <c r="BE2843" s="9">
        <v>6362</v>
      </c>
      <c r="BF2843" s="9">
        <v>372.61333919999998</v>
      </c>
      <c r="BG2843" s="9"/>
      <c r="BH2843" s="9"/>
      <c r="BI2843" s="9">
        <v>2919.7811957123099</v>
      </c>
      <c r="BJ2843" s="9"/>
      <c r="BK2843" s="9">
        <v>2708.0353068538002</v>
      </c>
      <c r="BL2843" s="9">
        <v>1871.3452439243699</v>
      </c>
      <c r="BM2843" s="9">
        <v>2941.34506784008</v>
      </c>
      <c r="BN2843" s="9">
        <v>2835.69424174901</v>
      </c>
      <c r="BO2843" s="9"/>
      <c r="BP2843" s="9">
        <v>1492.6160935151299</v>
      </c>
      <c r="BQ2843" s="9">
        <v>3598.6793795874801</v>
      </c>
      <c r="BR2843" s="9"/>
      <c r="BS2843" s="9"/>
      <c r="BT2843" s="9"/>
      <c r="BU2843" s="9"/>
      <c r="BV2843" s="9"/>
      <c r="BW2843" s="9"/>
      <c r="BX2843" s="9">
        <v>799</v>
      </c>
    </row>
    <row r="2844" spans="6:76" x14ac:dyDescent="0.2">
      <c r="F2844" s="14"/>
      <c r="AX2844" s="8" t="s">
        <v>5936</v>
      </c>
      <c r="AY2844" s="8" t="s">
        <v>5937</v>
      </c>
      <c r="AZ2844" s="8" t="s">
        <v>1623</v>
      </c>
      <c r="BA2844" s="9">
        <v>2772</v>
      </c>
      <c r="BB2844" s="9">
        <v>2772</v>
      </c>
      <c r="BC2844" s="9"/>
      <c r="BD2844" s="9">
        <v>2772</v>
      </c>
      <c r="BE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</row>
    <row r="2845" spans="6:76" x14ac:dyDescent="0.2">
      <c r="F2845" s="14"/>
      <c r="AX2845" s="8" t="s">
        <v>5938</v>
      </c>
      <c r="AY2845" s="8" t="s">
        <v>5938</v>
      </c>
      <c r="AZ2845" s="8" t="s">
        <v>1640</v>
      </c>
      <c r="BA2845" s="9">
        <v>3183.85268765408</v>
      </c>
      <c r="BB2845" s="9">
        <v>2773.2623814884701</v>
      </c>
      <c r="BC2845" s="9">
        <v>53.746300245209703</v>
      </c>
      <c r="BD2845" s="9"/>
      <c r="BE2845" s="9">
        <v>4694</v>
      </c>
      <c r="BF2845" s="9">
        <v>1148.9727660000001</v>
      </c>
      <c r="BG2845" s="9"/>
      <c r="BH2845" s="9">
        <v>1840.6559353</v>
      </c>
      <c r="BI2845" s="9">
        <v>4220.4220017144198</v>
      </c>
      <c r="BJ2845" s="9">
        <v>4268.4427530348203</v>
      </c>
      <c r="BK2845" s="9">
        <v>3102.8818385796499</v>
      </c>
      <c r="BL2845" s="9">
        <v>4756.3450487548698</v>
      </c>
      <c r="BM2845" s="9"/>
      <c r="BN2845" s="9">
        <v>7537.4798390129599</v>
      </c>
      <c r="BO2845" s="9">
        <v>2773.2623814884701</v>
      </c>
      <c r="BP2845" s="9">
        <v>1994.30509002847</v>
      </c>
      <c r="BQ2845" s="9"/>
      <c r="BR2845" s="9">
        <v>2636.5081985082402</v>
      </c>
      <c r="BS2845" s="9">
        <v>2242.5258031922999</v>
      </c>
      <c r="BT2845" s="9"/>
      <c r="BU2845" s="9"/>
      <c r="BV2845" s="9">
        <v>2497.43766560413</v>
      </c>
      <c r="BW2845" s="9">
        <v>3276.5509935929099</v>
      </c>
      <c r="BX2845" s="9">
        <v>768</v>
      </c>
    </row>
    <row r="2846" spans="6:76" x14ac:dyDescent="0.2">
      <c r="F2846" s="14"/>
      <c r="AX2846" s="8" t="s">
        <v>5939</v>
      </c>
      <c r="AY2846" s="8" t="s">
        <v>5940</v>
      </c>
      <c r="AZ2846" s="8" t="s">
        <v>1623</v>
      </c>
      <c r="BA2846" s="9">
        <v>2739.1885320357501</v>
      </c>
      <c r="BB2846" s="9">
        <v>2773.5899815971902</v>
      </c>
      <c r="BC2846" s="9">
        <v>45.142248731285399</v>
      </c>
      <c r="BD2846" s="9"/>
      <c r="BE2846" s="9">
        <v>2699</v>
      </c>
      <c r="BF2846" s="9">
        <v>381.24094150000002</v>
      </c>
      <c r="BG2846" s="9"/>
      <c r="BH2846" s="9"/>
      <c r="BI2846" s="9">
        <v>2773.5899815971902</v>
      </c>
      <c r="BJ2846" s="9">
        <v>836.91804327072703</v>
      </c>
      <c r="BK2846" s="9">
        <v>1811.09755774174</v>
      </c>
      <c r="BL2846" s="9">
        <v>2387.5678117273901</v>
      </c>
      <c r="BM2846" s="9">
        <v>4239.7772205998499</v>
      </c>
      <c r="BN2846" s="9">
        <v>3562.3948359954202</v>
      </c>
      <c r="BO2846" s="9">
        <v>3556.13065281436</v>
      </c>
      <c r="BP2846" s="9">
        <v>3219.2165552409101</v>
      </c>
      <c r="BQ2846" s="9">
        <v>4302.2129101663004</v>
      </c>
      <c r="BR2846" s="9"/>
      <c r="BS2846" s="9">
        <v>3282.9679195741601</v>
      </c>
      <c r="BT2846" s="9"/>
      <c r="BU2846" s="9"/>
      <c r="BV2846" s="9">
        <v>1908.5652108408401</v>
      </c>
      <c r="BW2846" s="9">
        <v>4437.1483394673496</v>
      </c>
      <c r="BX2846" s="9">
        <v>1690</v>
      </c>
    </row>
    <row r="2847" spans="6:76" x14ac:dyDescent="0.2">
      <c r="F2847" s="14"/>
      <c r="AX2847" s="8" t="s">
        <v>5941</v>
      </c>
      <c r="AY2847" s="8" t="s">
        <v>5942</v>
      </c>
      <c r="AZ2847" s="8" t="s">
        <v>1623</v>
      </c>
      <c r="BA2847" s="9">
        <v>3606.4542898321902</v>
      </c>
      <c r="BB2847" s="9">
        <v>2773.6354110393399</v>
      </c>
      <c r="BC2847" s="9">
        <v>46.664612195834302</v>
      </c>
      <c r="BD2847" s="9"/>
      <c r="BE2847" s="9">
        <v>2631</v>
      </c>
      <c r="BF2847" s="9">
        <v>2333.1308290000002</v>
      </c>
      <c r="BG2847" s="9"/>
      <c r="BH2847" s="9"/>
      <c r="BI2847" s="9">
        <v>6055.1556998895603</v>
      </c>
      <c r="BJ2847" s="9">
        <v>2383.6980008655701</v>
      </c>
      <c r="BK2847" s="9">
        <v>5747.7405645662102</v>
      </c>
      <c r="BL2847" s="9">
        <v>5098.2526714825299</v>
      </c>
      <c r="BM2847" s="9"/>
      <c r="BN2847" s="9">
        <v>5713.9684755856397</v>
      </c>
      <c r="BO2847" s="9"/>
      <c r="BP2847" s="9"/>
      <c r="BQ2847" s="9"/>
      <c r="BR2847" s="9"/>
      <c r="BS2847" s="9">
        <v>1858.5405795731899</v>
      </c>
      <c r="BT2847" s="9">
        <v>2773.6354110393399</v>
      </c>
      <c r="BU2847" s="9"/>
      <c r="BV2847" s="9"/>
      <c r="BW2847" s="9">
        <v>3235.8749561520799</v>
      </c>
      <c r="BX2847" s="9">
        <v>1840</v>
      </c>
    </row>
    <row r="2848" spans="6:76" x14ac:dyDescent="0.2">
      <c r="F2848" s="14"/>
      <c r="AX2848" s="8" t="s">
        <v>475</v>
      </c>
      <c r="AY2848" s="8" t="s">
        <v>5943</v>
      </c>
      <c r="AZ2848" s="8" t="s">
        <v>1623</v>
      </c>
      <c r="BA2848" s="9">
        <v>2448.8805256544101</v>
      </c>
      <c r="BB2848" s="9">
        <v>2774</v>
      </c>
      <c r="BC2848" s="9">
        <v>55.394518685516502</v>
      </c>
      <c r="BD2848" s="9"/>
      <c r="BE2848" s="9">
        <v>2774</v>
      </c>
      <c r="BF2848" s="9">
        <v>451.68402959999997</v>
      </c>
      <c r="BG2848" s="9"/>
      <c r="BH2848" s="9"/>
      <c r="BI2848" s="9">
        <v>3204.0860160382599</v>
      </c>
      <c r="BJ2848" s="9">
        <v>3072.9222722480299</v>
      </c>
      <c r="BK2848" s="9"/>
      <c r="BL2848" s="9">
        <v>4023.0696730699601</v>
      </c>
      <c r="BM2848" s="9">
        <v>4794.0391725265399</v>
      </c>
      <c r="BN2848" s="9">
        <v>1763.1332781681101</v>
      </c>
      <c r="BO2848" s="9">
        <v>2819.3679931745201</v>
      </c>
      <c r="BP2848" s="9">
        <v>1757.5570674543501</v>
      </c>
      <c r="BQ2848" s="9"/>
      <c r="BR2848" s="9"/>
      <c r="BS2848" s="9">
        <v>1791.82627991872</v>
      </c>
      <c r="BT2848" s="9"/>
      <c r="BU2848" s="9"/>
      <c r="BV2848" s="9"/>
      <c r="BW2848" s="9"/>
      <c r="BX2848" s="9">
        <v>486</v>
      </c>
    </row>
    <row r="2849" spans="6:76" x14ac:dyDescent="0.2">
      <c r="F2849" s="14"/>
      <c r="AX2849" s="8" t="s">
        <v>976</v>
      </c>
      <c r="AY2849" s="8" t="s">
        <v>5944</v>
      </c>
      <c r="AZ2849" s="8" t="s">
        <v>1623</v>
      </c>
      <c r="BA2849" s="9">
        <v>2774</v>
      </c>
      <c r="BB2849" s="9">
        <v>2774</v>
      </c>
      <c r="BC2849" s="9"/>
      <c r="BD2849" s="9">
        <v>2774</v>
      </c>
      <c r="BE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</row>
    <row r="2850" spans="6:76" x14ac:dyDescent="0.2">
      <c r="F2850" s="14"/>
      <c r="AX2850" s="8" t="s">
        <v>5945</v>
      </c>
      <c r="AY2850" s="8" t="s">
        <v>5946</v>
      </c>
      <c r="AZ2850" s="8" t="s">
        <v>1623</v>
      </c>
      <c r="BA2850" s="9">
        <v>6795.0661389757097</v>
      </c>
      <c r="BB2850" s="9">
        <v>2774.6221345357299</v>
      </c>
      <c r="BC2850" s="9">
        <v>169.590733175304</v>
      </c>
      <c r="BD2850" s="9"/>
      <c r="BE2850" s="9">
        <v>7429</v>
      </c>
      <c r="BF2850" s="9">
        <v>1060.7797009999999</v>
      </c>
      <c r="BG2850" s="9">
        <v>39022.235780000003</v>
      </c>
      <c r="BH2850" s="9"/>
      <c r="BI2850" s="9">
        <v>3049.9140582026598</v>
      </c>
      <c r="BJ2850" s="9"/>
      <c r="BK2850" s="9">
        <v>3199.7471333293201</v>
      </c>
      <c r="BL2850" s="9">
        <v>2273.8174453244101</v>
      </c>
      <c r="BM2850" s="9">
        <v>6531.7128437264601</v>
      </c>
      <c r="BN2850" s="9">
        <v>2499.3302108687999</v>
      </c>
      <c r="BO2850" s="9"/>
      <c r="BP2850" s="9">
        <v>1644.12421730542</v>
      </c>
      <c r="BQ2850" s="9"/>
      <c r="BR2850" s="9"/>
      <c r="BS2850" s="9"/>
      <c r="BT2850" s="9"/>
      <c r="BU2850" s="9"/>
      <c r="BV2850" s="9"/>
      <c r="BW2850" s="9"/>
      <c r="BX2850" s="9">
        <v>1240</v>
      </c>
    </row>
    <row r="2851" spans="6:76" x14ac:dyDescent="0.2">
      <c r="F2851" s="14"/>
      <c r="AX2851" s="8" t="s">
        <v>5947</v>
      </c>
      <c r="AY2851" s="8" t="s">
        <v>5948</v>
      </c>
      <c r="AZ2851" s="8" t="s">
        <v>1623</v>
      </c>
      <c r="BA2851" s="9">
        <v>3121.3396332377401</v>
      </c>
      <c r="BB2851" s="9">
        <v>2775.58107391458</v>
      </c>
      <c r="BC2851" s="9">
        <v>73.116498200488493</v>
      </c>
      <c r="BD2851" s="9"/>
      <c r="BE2851" s="9">
        <v>7721</v>
      </c>
      <c r="BF2851" s="9">
        <v>75.606680260000005</v>
      </c>
      <c r="BG2851" s="9"/>
      <c r="BH2851" s="9"/>
      <c r="BI2851" s="9"/>
      <c r="BJ2851" s="9">
        <v>1522.76785933358</v>
      </c>
      <c r="BK2851" s="9"/>
      <c r="BL2851" s="9"/>
      <c r="BM2851" s="9"/>
      <c r="BN2851" s="9">
        <v>2323.18247085748</v>
      </c>
      <c r="BO2851" s="9">
        <v>2999.6667383597401</v>
      </c>
      <c r="BP2851" s="9">
        <v>3076.99790762169</v>
      </c>
      <c r="BQ2851" s="9"/>
      <c r="BR2851" s="9"/>
      <c r="BS2851" s="9">
        <v>2551.4954094694199</v>
      </c>
      <c r="BT2851" s="9"/>
      <c r="BU2851" s="9"/>
      <c r="BV2851" s="9"/>
      <c r="BW2851" s="9"/>
      <c r="BX2851" s="9">
        <v>4700</v>
      </c>
    </row>
    <row r="2852" spans="6:76" x14ac:dyDescent="0.2">
      <c r="F2852" s="14"/>
      <c r="AX2852" s="8" t="s">
        <v>5949</v>
      </c>
      <c r="AY2852" s="8" t="s">
        <v>5949</v>
      </c>
      <c r="AZ2852" s="8" t="s">
        <v>1640</v>
      </c>
      <c r="BA2852" s="9">
        <v>2490.2783473291602</v>
      </c>
      <c r="BB2852" s="9">
        <v>2778.1015792701801</v>
      </c>
      <c r="BC2852" s="9">
        <v>66.843402332361805</v>
      </c>
      <c r="BD2852" s="9"/>
      <c r="BE2852" s="9"/>
      <c r="BF2852" s="9">
        <v>17.610915909999999</v>
      </c>
      <c r="BG2852" s="9"/>
      <c r="BH2852" s="9"/>
      <c r="BI2852" s="9">
        <v>224.380083764983</v>
      </c>
      <c r="BJ2852" s="9"/>
      <c r="BK2852" s="9"/>
      <c r="BL2852" s="9">
        <v>321.97560994913903</v>
      </c>
      <c r="BM2852" s="9"/>
      <c r="BN2852" s="9"/>
      <c r="BO2852" s="9">
        <v>3542.1861642704498</v>
      </c>
      <c r="BP2852" s="9">
        <v>3025.50540720141</v>
      </c>
      <c r="BQ2852" s="9">
        <v>4735.0185372433498</v>
      </c>
      <c r="BR2852" s="9">
        <v>2530.6977513389602</v>
      </c>
      <c r="BS2852" s="9">
        <v>4069.20106227517</v>
      </c>
      <c r="BT2852" s="9"/>
      <c r="BU2852" s="9">
        <v>4360.5289679011503</v>
      </c>
      <c r="BV2852" s="9">
        <v>2175.6657029153298</v>
      </c>
      <c r="BW2852" s="9">
        <v>3440.56996517999</v>
      </c>
      <c r="BX2852" s="9">
        <v>1440</v>
      </c>
    </row>
    <row r="2853" spans="6:76" x14ac:dyDescent="0.2">
      <c r="F2853" s="14"/>
      <c r="AX2853" s="8" t="s">
        <v>5950</v>
      </c>
      <c r="AY2853" s="8" t="s">
        <v>5951</v>
      </c>
      <c r="AZ2853" s="8" t="s">
        <v>1623</v>
      </c>
      <c r="BA2853" s="9">
        <v>2428.5960828892298</v>
      </c>
      <c r="BB2853" s="9">
        <v>2779.45012290874</v>
      </c>
      <c r="BC2853" s="9">
        <v>52.434048702795998</v>
      </c>
      <c r="BD2853" s="9"/>
      <c r="BE2853" s="9">
        <v>2880</v>
      </c>
      <c r="BF2853" s="9">
        <v>618.66070560000003</v>
      </c>
      <c r="BG2853" s="9">
        <v>2178.667962</v>
      </c>
      <c r="BH2853" s="9"/>
      <c r="BI2853" s="9">
        <v>2779.45012290874</v>
      </c>
      <c r="BJ2853" s="9"/>
      <c r="BK2853" s="9">
        <v>747.71374730418097</v>
      </c>
      <c r="BL2853" s="9">
        <v>3667.5306875978799</v>
      </c>
      <c r="BM2853" s="9"/>
      <c r="BN2853" s="9">
        <v>4152.6008474090604</v>
      </c>
      <c r="BO2853" s="9"/>
      <c r="BP2853" s="9">
        <v>1422.74067318318</v>
      </c>
      <c r="BQ2853" s="9"/>
      <c r="BR2853" s="9"/>
      <c r="BS2853" s="9"/>
      <c r="BT2853" s="9"/>
      <c r="BU2853" s="9"/>
      <c r="BV2853" s="9"/>
      <c r="BW2853" s="9"/>
      <c r="BX2853" s="9">
        <v>3410</v>
      </c>
    </row>
    <row r="2854" spans="6:76" x14ac:dyDescent="0.2">
      <c r="F2854" s="14"/>
      <c r="AX2854" s="8" t="s">
        <v>5952</v>
      </c>
      <c r="AY2854" s="8" t="s">
        <v>5953</v>
      </c>
      <c r="AZ2854" s="8" t="s">
        <v>1623</v>
      </c>
      <c r="BA2854" s="9">
        <v>8104.0803962857299</v>
      </c>
      <c r="BB2854" s="9">
        <v>2780.1874646000001</v>
      </c>
      <c r="BC2854" s="9">
        <v>186.94994349659399</v>
      </c>
      <c r="BD2854" s="9"/>
      <c r="BE2854" s="9">
        <v>9529</v>
      </c>
      <c r="BF2854" s="9">
        <v>283.72579810000002</v>
      </c>
      <c r="BG2854" s="9"/>
      <c r="BH2854" s="9">
        <v>2780.1874646000001</v>
      </c>
      <c r="BI2854" s="9">
        <v>1923.8665384579599</v>
      </c>
      <c r="BJ2854" s="9"/>
      <c r="BK2854" s="9">
        <v>2386.3790214402202</v>
      </c>
      <c r="BL2854" s="9">
        <v>1516.3345449620199</v>
      </c>
      <c r="BM2854" s="9">
        <v>61225.660956601998</v>
      </c>
      <c r="BN2854" s="9">
        <v>12509.699517922199</v>
      </c>
      <c r="BO2854" s="9">
        <v>3260.9026909653699</v>
      </c>
      <c r="BP2854" s="9">
        <v>3970.6545214414</v>
      </c>
      <c r="BQ2854" s="9"/>
      <c r="BR2854" s="9">
        <v>5137.9151523943701</v>
      </c>
      <c r="BS2854" s="9">
        <v>2524.2201220869601</v>
      </c>
      <c r="BT2854" s="9"/>
      <c r="BU2854" s="9"/>
      <c r="BV2854" s="9">
        <v>2644.94221165115</v>
      </c>
      <c r="BW2854" s="9">
        <v>10767.7174036624</v>
      </c>
      <c r="BX2854" s="9">
        <v>1100</v>
      </c>
    </row>
    <row r="2855" spans="6:76" x14ac:dyDescent="0.2">
      <c r="F2855" s="14"/>
      <c r="AX2855" s="8" t="s">
        <v>5954</v>
      </c>
      <c r="AY2855" s="8" t="s">
        <v>5954</v>
      </c>
      <c r="AZ2855" s="8" t="s">
        <v>1640</v>
      </c>
      <c r="BA2855" s="9">
        <v>2757.6217080932502</v>
      </c>
      <c r="BB2855" s="9">
        <v>2780.42439114227</v>
      </c>
      <c r="BC2855" s="9">
        <v>42.800461109879102</v>
      </c>
      <c r="BD2855" s="9"/>
      <c r="BE2855" s="9">
        <v>1187</v>
      </c>
      <c r="BF2855" s="9">
        <v>535.17122529999995</v>
      </c>
      <c r="BG2855" s="9"/>
      <c r="BH2855" s="9"/>
      <c r="BI2855" s="9">
        <v>2970.6108658521698</v>
      </c>
      <c r="BJ2855" s="9">
        <v>5302.6792054483703</v>
      </c>
      <c r="BK2855" s="9"/>
      <c r="BL2855" s="9">
        <v>2615.1065639495</v>
      </c>
      <c r="BM2855" s="9">
        <v>3329.4742650552198</v>
      </c>
      <c r="BN2855" s="9">
        <v>2228.5699855687899</v>
      </c>
      <c r="BO2855" s="9">
        <v>3304.3328695796599</v>
      </c>
      <c r="BP2855" s="9">
        <v>2750.84878228455</v>
      </c>
      <c r="BQ2855" s="9"/>
      <c r="BR2855" s="9"/>
      <c r="BS2855" s="9">
        <v>3428.0190697846001</v>
      </c>
      <c r="BT2855" s="9"/>
      <c r="BU2855" s="9"/>
      <c r="BV2855" s="9">
        <v>2629.6476642961002</v>
      </c>
      <c r="BW2855" s="9"/>
      <c r="BX2855" s="9">
        <v>2810</v>
      </c>
    </row>
    <row r="2856" spans="6:76" x14ac:dyDescent="0.2">
      <c r="F2856" s="14"/>
      <c r="AX2856" s="8" t="s">
        <v>5955</v>
      </c>
      <c r="AY2856" s="8" t="s">
        <v>5956</v>
      </c>
      <c r="AZ2856" s="8" t="s">
        <v>1623</v>
      </c>
      <c r="BA2856" s="9">
        <v>3438.2364022675802</v>
      </c>
      <c r="BB2856" s="9">
        <v>2783.5085893774599</v>
      </c>
      <c r="BC2856" s="9">
        <v>73.280583661952505</v>
      </c>
      <c r="BD2856" s="9"/>
      <c r="BE2856" s="9">
        <v>3999</v>
      </c>
      <c r="BF2856" s="9">
        <v>1055.7064439999999</v>
      </c>
      <c r="BG2856" s="9">
        <v>1850.220926</v>
      </c>
      <c r="BH2856" s="9"/>
      <c r="BI2856" s="9">
        <v>4605.3849782039397</v>
      </c>
      <c r="BJ2856" s="9">
        <v>1268.4715982932601</v>
      </c>
      <c r="BK2856" s="9">
        <v>2386.3790214402202</v>
      </c>
      <c r="BL2856" s="9">
        <v>3317.6317652769199</v>
      </c>
      <c r="BM2856" s="9">
        <v>10548.794919149699</v>
      </c>
      <c r="BN2856" s="9">
        <v>3986.8206888650798</v>
      </c>
      <c r="BO2856" s="9">
        <v>2492.5077853292401</v>
      </c>
      <c r="BP2856" s="9"/>
      <c r="BQ2856" s="9">
        <v>6317.9140907913597</v>
      </c>
      <c r="BR2856" s="9"/>
      <c r="BS2856" s="9">
        <v>1591.9680209707899</v>
      </c>
      <c r="BT2856" s="9"/>
      <c r="BU2856" s="9"/>
      <c r="BV2856" s="9"/>
      <c r="BW2856" s="9">
        <v>3074.5093934256902</v>
      </c>
      <c r="BX2856" s="9">
        <v>1640</v>
      </c>
    </row>
    <row r="2857" spans="6:76" x14ac:dyDescent="0.2">
      <c r="F2857" s="14"/>
      <c r="AX2857" s="8" t="s">
        <v>546</v>
      </c>
      <c r="AY2857" s="8" t="s">
        <v>5957</v>
      </c>
      <c r="AZ2857" s="8" t="s">
        <v>1623</v>
      </c>
      <c r="BA2857" s="9">
        <v>2857.51314296997</v>
      </c>
      <c r="BB2857" s="9">
        <v>2784.8659929415999</v>
      </c>
      <c r="BC2857" s="9">
        <v>47.118172919435501</v>
      </c>
      <c r="BD2857" s="9"/>
      <c r="BE2857" s="9">
        <v>1779</v>
      </c>
      <c r="BF2857" s="9">
        <v>406.14908559999998</v>
      </c>
      <c r="BG2857" s="9">
        <v>2563.638207</v>
      </c>
      <c r="BH2857" s="9"/>
      <c r="BI2857" s="9">
        <v>2784.8659929415999</v>
      </c>
      <c r="BJ2857" s="9">
        <v>1370.0240110377299</v>
      </c>
      <c r="BK2857" s="9">
        <v>2542.2107901448499</v>
      </c>
      <c r="BL2857" s="9">
        <v>2941.8133993942502</v>
      </c>
      <c r="BM2857" s="9"/>
      <c r="BN2857" s="9">
        <v>6052.3451896667902</v>
      </c>
      <c r="BO2857" s="9">
        <v>3939.4967628849599</v>
      </c>
      <c r="BP2857" s="9">
        <v>3082.0553483891799</v>
      </c>
      <c r="BQ2857" s="9"/>
      <c r="BR2857" s="9"/>
      <c r="BS2857" s="9">
        <v>3335.9704814219699</v>
      </c>
      <c r="BT2857" s="9"/>
      <c r="BU2857" s="9"/>
      <c r="BV2857" s="9">
        <v>2780.1015901282999</v>
      </c>
      <c r="BW2857" s="9"/>
      <c r="BX2857" s="9">
        <v>3570</v>
      </c>
    </row>
    <row r="2858" spans="6:76" x14ac:dyDescent="0.2">
      <c r="F2858" s="14"/>
      <c r="AX2858" s="8" t="s">
        <v>5958</v>
      </c>
      <c r="AY2858" s="8" t="s">
        <v>5959</v>
      </c>
      <c r="AZ2858" s="8" t="s">
        <v>1623</v>
      </c>
      <c r="BA2858" s="9">
        <v>2745.1330225779402</v>
      </c>
      <c r="BB2858" s="9">
        <v>2784.9274683005401</v>
      </c>
      <c r="BC2858" s="9">
        <v>55.424124698747697</v>
      </c>
      <c r="BD2858" s="9"/>
      <c r="BE2858" s="9">
        <v>3191</v>
      </c>
      <c r="BF2858" s="9">
        <v>1467.626031</v>
      </c>
      <c r="BG2858" s="9"/>
      <c r="BH2858" s="9">
        <v>5222.4978168999996</v>
      </c>
      <c r="BI2858" s="9">
        <v>2784.9274683005401</v>
      </c>
      <c r="BJ2858" s="9">
        <v>4320.4569804258399</v>
      </c>
      <c r="BK2858" s="9">
        <v>1949.7760242976201</v>
      </c>
      <c r="BL2858" s="9">
        <v>1125.39135053993</v>
      </c>
      <c r="BM2858" s="9"/>
      <c r="BN2858" s="9">
        <v>3814.52153173753</v>
      </c>
      <c r="BO2858" s="9"/>
      <c r="BP2858" s="9"/>
      <c r="BQ2858" s="9"/>
      <c r="BR2858" s="9"/>
      <c r="BS2858" s="9"/>
      <c r="BT2858" s="9"/>
      <c r="BU2858" s="9"/>
      <c r="BV2858" s="9"/>
      <c r="BW2858" s="9"/>
      <c r="BX2858" s="9">
        <v>830</v>
      </c>
    </row>
    <row r="2859" spans="6:76" x14ac:dyDescent="0.2">
      <c r="F2859" s="14"/>
      <c r="AX2859" s="8" t="s">
        <v>5960</v>
      </c>
      <c r="AY2859" s="8" t="s">
        <v>5961</v>
      </c>
      <c r="AZ2859" s="8" t="s">
        <v>1623</v>
      </c>
      <c r="BA2859" s="9">
        <v>2626.6975384409302</v>
      </c>
      <c r="BB2859" s="9">
        <v>2787.1054114282902</v>
      </c>
      <c r="BC2859" s="9">
        <v>75.277512288415295</v>
      </c>
      <c r="BD2859" s="9"/>
      <c r="BE2859" s="9">
        <v>5931</v>
      </c>
      <c r="BF2859" s="9">
        <v>502.04325879999999</v>
      </c>
      <c r="BG2859" s="9"/>
      <c r="BH2859" s="9"/>
      <c r="BI2859" s="9">
        <v>4462.9380354223704</v>
      </c>
      <c r="BJ2859" s="9"/>
      <c r="BK2859" s="9">
        <v>2685.4948919907501</v>
      </c>
      <c r="BL2859" s="9">
        <v>2888.7159308658402</v>
      </c>
      <c r="BM2859" s="9">
        <v>3241.3791299540399</v>
      </c>
      <c r="BN2859" s="9">
        <v>1043.0090604944301</v>
      </c>
      <c r="BO2859" s="9"/>
      <c r="BP2859" s="9"/>
      <c r="BQ2859" s="9"/>
      <c r="BR2859" s="9"/>
      <c r="BS2859" s="9"/>
      <c r="BT2859" s="9"/>
      <c r="BU2859" s="9"/>
      <c r="BV2859" s="9"/>
      <c r="BW2859" s="9"/>
      <c r="BX2859" s="9">
        <v>259</v>
      </c>
    </row>
    <row r="2860" spans="6:76" x14ac:dyDescent="0.2">
      <c r="F2860" s="14"/>
      <c r="AX2860" s="8" t="s">
        <v>5962</v>
      </c>
      <c r="AY2860" s="8" t="s">
        <v>5963</v>
      </c>
      <c r="AZ2860" s="8" t="s">
        <v>1623</v>
      </c>
      <c r="BA2860" s="9">
        <v>2738.5099840089101</v>
      </c>
      <c r="BB2860" s="9">
        <v>2788</v>
      </c>
      <c r="BC2860" s="9">
        <v>67.162716109615701</v>
      </c>
      <c r="BD2860" s="9"/>
      <c r="BE2860" s="9">
        <v>2788</v>
      </c>
      <c r="BF2860" s="9">
        <v>909.39454809999995</v>
      </c>
      <c r="BG2860" s="9"/>
      <c r="BH2860" s="9"/>
      <c r="BI2860" s="9"/>
      <c r="BJ2860" s="9">
        <v>6817.4544044167696</v>
      </c>
      <c r="BK2860" s="9"/>
      <c r="BL2860" s="9">
        <v>691.81336405458899</v>
      </c>
      <c r="BM2860" s="9"/>
      <c r="BN2860" s="9">
        <v>845.27726364024295</v>
      </c>
      <c r="BO2860" s="9">
        <v>3082.2385512739902</v>
      </c>
      <c r="BP2860" s="9"/>
      <c r="BQ2860" s="9"/>
      <c r="BR2860" s="9">
        <v>4850.3077614514395</v>
      </c>
      <c r="BS2860" s="9">
        <v>3198.7779227546498</v>
      </c>
      <c r="BT2860" s="9"/>
      <c r="BU2860" s="9"/>
      <c r="BV2860" s="9">
        <v>2142.3355138330699</v>
      </c>
      <c r="BW2860" s="9">
        <v>2988.0104945732701</v>
      </c>
      <c r="BX2860" s="9">
        <v>1810</v>
      </c>
    </row>
    <row r="2861" spans="6:76" x14ac:dyDescent="0.2">
      <c r="F2861" s="14"/>
      <c r="AX2861" s="8" t="s">
        <v>5964</v>
      </c>
      <c r="AY2861" s="8" t="s">
        <v>5965</v>
      </c>
      <c r="AZ2861" s="8" t="s">
        <v>1623</v>
      </c>
      <c r="BA2861" s="9">
        <v>2950.2006886733502</v>
      </c>
      <c r="BB2861" s="9">
        <v>2792.8012945518599</v>
      </c>
      <c r="BC2861" s="9">
        <v>70.238749001952002</v>
      </c>
      <c r="BD2861" s="9">
        <v>161</v>
      </c>
      <c r="BE2861" s="9">
        <v>2354</v>
      </c>
      <c r="BF2861" s="9">
        <v>769.49657409999998</v>
      </c>
      <c r="BG2861" s="9"/>
      <c r="BH2861" s="9">
        <v>737.84799075000001</v>
      </c>
      <c r="BI2861" s="9">
        <v>4777.7816746033895</v>
      </c>
      <c r="BJ2861" s="9">
        <v>6650.0805267517298</v>
      </c>
      <c r="BK2861" s="9">
        <v>2792.8012945518599</v>
      </c>
      <c r="BL2861" s="9">
        <v>3877.53363807592</v>
      </c>
      <c r="BM2861" s="9"/>
      <c r="BN2861" s="9">
        <v>3266.7328847987501</v>
      </c>
      <c r="BO2861" s="9"/>
      <c r="BP2861" s="9">
        <v>1734.93299177518</v>
      </c>
      <c r="BQ2861" s="9"/>
      <c r="BR2861" s="9"/>
      <c r="BS2861" s="9"/>
      <c r="BT2861" s="9"/>
      <c r="BU2861" s="9"/>
      <c r="BV2861" s="9"/>
      <c r="BW2861" s="9"/>
      <c r="BX2861" s="9">
        <v>5330</v>
      </c>
    </row>
    <row r="2862" spans="6:76" x14ac:dyDescent="0.2">
      <c r="F2862" s="14"/>
      <c r="AX2862" s="8" t="s">
        <v>5966</v>
      </c>
      <c r="AY2862" s="8" t="s">
        <v>5967</v>
      </c>
      <c r="AZ2862" s="8" t="s">
        <v>1623</v>
      </c>
      <c r="BA2862" s="9">
        <v>2846.1609928581402</v>
      </c>
      <c r="BB2862" s="9">
        <v>2793.79655494393</v>
      </c>
      <c r="BC2862" s="9">
        <v>57.870792756268997</v>
      </c>
      <c r="BD2862" s="9"/>
      <c r="BE2862" s="9">
        <v>2933</v>
      </c>
      <c r="BF2862" s="9">
        <v>321.31985630000003</v>
      </c>
      <c r="BG2862" s="9"/>
      <c r="BH2862" s="9"/>
      <c r="BI2862" s="9">
        <v>2654.59310988787</v>
      </c>
      <c r="BJ2862" s="9"/>
      <c r="BK2862" s="9">
        <v>6397.8928451400097</v>
      </c>
      <c r="BL2862" s="9">
        <v>2200.1587470241998</v>
      </c>
      <c r="BM2862" s="9"/>
      <c r="BN2862" s="9">
        <v>3323.9819547381999</v>
      </c>
      <c r="BO2862" s="9"/>
      <c r="BP2862" s="9">
        <v>1632.50599770896</v>
      </c>
      <c r="BQ2862" s="9"/>
      <c r="BR2862" s="9"/>
      <c r="BS2862" s="9">
        <v>1659.7797978333001</v>
      </c>
      <c r="BT2862" s="9"/>
      <c r="BU2862" s="9"/>
      <c r="BV2862" s="9"/>
      <c r="BW2862" s="9">
        <v>3168.3776199488898</v>
      </c>
      <c r="BX2862" s="9">
        <v>4170</v>
      </c>
    </row>
    <row r="2863" spans="6:76" x14ac:dyDescent="0.2">
      <c r="F2863" s="14"/>
      <c r="AX2863" s="8" t="s">
        <v>783</v>
      </c>
      <c r="AY2863" s="8" t="s">
        <v>5968</v>
      </c>
      <c r="AZ2863" s="8" t="s">
        <v>1623</v>
      </c>
      <c r="BA2863" s="9">
        <v>3307.22404561948</v>
      </c>
      <c r="BB2863" s="9">
        <v>2795.43953077983</v>
      </c>
      <c r="BC2863" s="9">
        <v>50.7590419857912</v>
      </c>
      <c r="BD2863" s="9"/>
      <c r="BE2863" s="9">
        <v>3359</v>
      </c>
      <c r="BF2863" s="9">
        <v>2330.3144499999999</v>
      </c>
      <c r="BG2863" s="9">
        <v>1891.3103140000001</v>
      </c>
      <c r="BH2863" s="9">
        <v>4673.5614094000002</v>
      </c>
      <c r="BI2863" s="9">
        <v>2506.33408028752</v>
      </c>
      <c r="BJ2863" s="9"/>
      <c r="BK2863" s="9">
        <v>603.41507054006604</v>
      </c>
      <c r="BL2863" s="9">
        <v>2438.6851217722901</v>
      </c>
      <c r="BM2863" s="9"/>
      <c r="BN2863" s="9">
        <v>5686.7359651387296</v>
      </c>
      <c r="BO2863" s="9"/>
      <c r="BP2863" s="9">
        <v>2795.43953077983</v>
      </c>
      <c r="BQ2863" s="9"/>
      <c r="BR2863" s="9">
        <v>3906.2417076952402</v>
      </c>
      <c r="BS2863" s="9">
        <v>2666.6384071224402</v>
      </c>
      <c r="BT2863" s="9"/>
      <c r="BU2863" s="9"/>
      <c r="BV2863" s="9">
        <v>3146.2365363171202</v>
      </c>
      <c r="BW2863" s="9"/>
      <c r="BX2863" s="9">
        <v>6990</v>
      </c>
    </row>
    <row r="2864" spans="6:76" x14ac:dyDescent="0.2">
      <c r="F2864" s="14"/>
      <c r="AX2864" s="8" t="s">
        <v>5969</v>
      </c>
      <c r="AY2864" s="8" t="s">
        <v>5970</v>
      </c>
      <c r="AZ2864" s="8" t="s">
        <v>1623</v>
      </c>
      <c r="BA2864" s="9">
        <v>3514.7887265149502</v>
      </c>
      <c r="BB2864" s="9">
        <v>2795.9068514033702</v>
      </c>
      <c r="BC2864" s="9">
        <v>59.320029764731203</v>
      </c>
      <c r="BD2864" s="9"/>
      <c r="BE2864" s="9">
        <v>8719</v>
      </c>
      <c r="BF2864" s="9">
        <v>2692.069508</v>
      </c>
      <c r="BG2864" s="9"/>
      <c r="BH2864" s="9"/>
      <c r="BI2864" s="9">
        <v>1964.15636254487</v>
      </c>
      <c r="BJ2864" s="9"/>
      <c r="BK2864" s="9">
        <v>2899.7441948067399</v>
      </c>
      <c r="BL2864" s="9">
        <v>2107.6374153806</v>
      </c>
      <c r="BM2864" s="9"/>
      <c r="BN2864" s="9">
        <v>3471.8291337744399</v>
      </c>
      <c r="BO2864" s="9">
        <v>2459.9486211994399</v>
      </c>
      <c r="BP2864" s="9"/>
      <c r="BQ2864" s="9"/>
      <c r="BR2864" s="9"/>
      <c r="BS2864" s="9">
        <v>2345.58751613093</v>
      </c>
      <c r="BT2864" s="9"/>
      <c r="BU2864" s="9"/>
      <c r="BV2864" s="9"/>
      <c r="BW2864" s="9">
        <v>3007.9145133124998</v>
      </c>
      <c r="BX2864" s="9">
        <v>5480</v>
      </c>
    </row>
    <row r="2865" spans="6:76" x14ac:dyDescent="0.2">
      <c r="F2865" s="14"/>
      <c r="AX2865" s="8" t="s">
        <v>235</v>
      </c>
      <c r="AY2865" s="8" t="s">
        <v>5971</v>
      </c>
      <c r="AZ2865" s="8" t="s">
        <v>1623</v>
      </c>
      <c r="BA2865" s="9">
        <v>2912.5106172898099</v>
      </c>
      <c r="BB2865" s="9">
        <v>2797.4246004477</v>
      </c>
      <c r="BC2865" s="9">
        <v>55.974253408057002</v>
      </c>
      <c r="BD2865" s="9">
        <v>808</v>
      </c>
      <c r="BE2865" s="9">
        <v>2173</v>
      </c>
      <c r="BF2865" s="9">
        <v>652.71644409999999</v>
      </c>
      <c r="BG2865" s="9"/>
      <c r="BH2865" s="9">
        <v>529.9633053</v>
      </c>
      <c r="BI2865" s="9">
        <v>3200.0453290086498</v>
      </c>
      <c r="BJ2865" s="9">
        <v>5094.6808279964598</v>
      </c>
      <c r="BK2865" s="9">
        <v>3646.6440085152099</v>
      </c>
      <c r="BL2865" s="9">
        <v>6477.6885228844403</v>
      </c>
      <c r="BM2865" s="9"/>
      <c r="BN2865" s="9">
        <v>2199.8802404953199</v>
      </c>
      <c r="BO2865" s="9">
        <v>3764.89847110657</v>
      </c>
      <c r="BP2865" s="9">
        <v>2797.4246004477</v>
      </c>
      <c r="BQ2865" s="9">
        <v>4203.2853254582797</v>
      </c>
      <c r="BR2865" s="9"/>
      <c r="BS2865" s="9">
        <v>2561.0545640856799</v>
      </c>
      <c r="BT2865" s="9"/>
      <c r="BU2865" s="9"/>
      <c r="BV2865" s="9"/>
      <c r="BW2865" s="9">
        <v>3168.3776199488898</v>
      </c>
      <c r="BX2865" s="9">
        <v>2410</v>
      </c>
    </row>
    <row r="2866" spans="6:76" x14ac:dyDescent="0.2">
      <c r="F2866" s="14"/>
      <c r="AX2866" s="8" t="s">
        <v>5972</v>
      </c>
      <c r="AY2866" s="8" t="s">
        <v>5973</v>
      </c>
      <c r="AZ2866" s="8" t="s">
        <v>1623</v>
      </c>
      <c r="BA2866" s="9">
        <v>3570.3023008396699</v>
      </c>
      <c r="BB2866" s="9">
        <v>2797.4559707051098</v>
      </c>
      <c r="BC2866" s="9">
        <v>85.446241315894099</v>
      </c>
      <c r="BD2866" s="9"/>
      <c r="BE2866" s="9">
        <v>1504</v>
      </c>
      <c r="BF2866" s="9">
        <v>1154.6811909999999</v>
      </c>
      <c r="BG2866" s="9"/>
      <c r="BH2866" s="9">
        <v>12670.7510033</v>
      </c>
      <c r="BI2866" s="9">
        <v>3820.3897959405199</v>
      </c>
      <c r="BJ2866" s="9"/>
      <c r="BK2866" s="9"/>
      <c r="BL2866" s="9">
        <v>5845.5012201990703</v>
      </c>
      <c r="BM2866" s="9"/>
      <c r="BN2866" s="9">
        <v>4286.4454693294001</v>
      </c>
      <c r="BO2866" s="9">
        <v>2147.70480402971</v>
      </c>
      <c r="BP2866" s="9">
        <v>1239.15921453127</v>
      </c>
      <c r="BQ2866" s="9"/>
      <c r="BR2866" s="9">
        <v>2797.4559707051098</v>
      </c>
      <c r="BS2866" s="9">
        <v>2412.96515486621</v>
      </c>
      <c r="BT2866" s="9"/>
      <c r="BU2866" s="9"/>
      <c r="BV2866" s="9">
        <v>3636.2882932900202</v>
      </c>
      <c r="BW2866" s="9">
        <v>3188.58779372443</v>
      </c>
      <c r="BX2866" s="9">
        <v>1710</v>
      </c>
    </row>
    <row r="2867" spans="6:76" x14ac:dyDescent="0.2">
      <c r="F2867" s="14"/>
      <c r="AX2867" s="8" t="s">
        <v>5974</v>
      </c>
      <c r="AY2867" s="8" t="s">
        <v>5975</v>
      </c>
      <c r="AZ2867" s="8" t="s">
        <v>1623</v>
      </c>
      <c r="BA2867" s="9">
        <v>3611.26608616265</v>
      </c>
      <c r="BB2867" s="9">
        <v>2799.1208895068398</v>
      </c>
      <c r="BC2867" s="9">
        <v>84.763242021080799</v>
      </c>
      <c r="BD2867" s="9"/>
      <c r="BE2867" s="9">
        <v>4150</v>
      </c>
      <c r="BF2867" s="9">
        <v>650.08172730000001</v>
      </c>
      <c r="BG2867" s="9"/>
      <c r="BH2867" s="9">
        <v>961.89537327000005</v>
      </c>
      <c r="BI2867" s="9">
        <v>1908.6597938132099</v>
      </c>
      <c r="BJ2867" s="9"/>
      <c r="BK2867" s="9"/>
      <c r="BL2867" s="9">
        <v>2799.1208895068398</v>
      </c>
      <c r="BM2867" s="9"/>
      <c r="BN2867" s="9">
        <v>5429.1048192485096</v>
      </c>
      <c r="BO2867" s="9"/>
      <c r="BP2867" s="9"/>
      <c r="BQ2867" s="9"/>
      <c r="BR2867" s="9"/>
      <c r="BS2867" s="9"/>
      <c r="BT2867" s="9"/>
      <c r="BU2867" s="9"/>
      <c r="BV2867" s="9"/>
      <c r="BW2867" s="9"/>
      <c r="BX2867" s="9">
        <v>9380</v>
      </c>
    </row>
    <row r="2868" spans="6:76" x14ac:dyDescent="0.2">
      <c r="F2868" s="14"/>
      <c r="AX2868" s="8" t="s">
        <v>5976</v>
      </c>
      <c r="AY2868" s="8" t="s">
        <v>5977</v>
      </c>
      <c r="AZ2868" s="8" t="s">
        <v>1623</v>
      </c>
      <c r="BA2868" s="9">
        <v>2911.26516905469</v>
      </c>
      <c r="BB2868" s="9">
        <v>2800</v>
      </c>
      <c r="BC2868" s="9">
        <v>44.132556157178897</v>
      </c>
      <c r="BD2868" s="9"/>
      <c r="BE2868" s="9">
        <v>2045</v>
      </c>
      <c r="BF2868" s="9">
        <v>1242.559962</v>
      </c>
      <c r="BG2868" s="9"/>
      <c r="BH2868" s="9"/>
      <c r="BI2868" s="9">
        <v>2937.1439687648599</v>
      </c>
      <c r="BJ2868" s="9">
        <v>1629.9169167401001</v>
      </c>
      <c r="BK2868" s="9">
        <v>3746.1824315716399</v>
      </c>
      <c r="BL2868" s="9">
        <v>5054.0228887086396</v>
      </c>
      <c r="BM2868" s="9"/>
      <c r="BN2868" s="9">
        <v>5072.8148652325699</v>
      </c>
      <c r="BO2868" s="9">
        <v>2255.3583748348001</v>
      </c>
      <c r="BP2868" s="9"/>
      <c r="BQ2868" s="9"/>
      <c r="BR2868" s="9"/>
      <c r="BS2868" s="9">
        <v>2005.0424955968599</v>
      </c>
      <c r="BT2868" s="9"/>
      <c r="BU2868" s="9"/>
      <c r="BV2868" s="9"/>
      <c r="BW2868" s="9">
        <v>3235.8749561520799</v>
      </c>
      <c r="BX2868" s="9">
        <v>2800</v>
      </c>
    </row>
    <row r="2869" spans="6:76" x14ac:dyDescent="0.2">
      <c r="F2869" s="14"/>
      <c r="AX2869" s="8" t="s">
        <v>5978</v>
      </c>
      <c r="AY2869" s="8" t="s">
        <v>5979</v>
      </c>
      <c r="AZ2869" s="8" t="s">
        <v>1623</v>
      </c>
      <c r="BA2869" s="9">
        <v>2498.8700444903702</v>
      </c>
      <c r="BB2869" s="9">
        <v>2803.4166538170098</v>
      </c>
      <c r="BC2869" s="9">
        <v>48.923297839490402</v>
      </c>
      <c r="BD2869" s="9"/>
      <c r="BE2869" s="9">
        <v>2310</v>
      </c>
      <c r="BF2869" s="9">
        <v>588.44402249999996</v>
      </c>
      <c r="BG2869" s="9"/>
      <c r="BH2869" s="9"/>
      <c r="BI2869" s="9">
        <v>867.96674428727295</v>
      </c>
      <c r="BJ2869" s="9">
        <v>1763.7728910210201</v>
      </c>
      <c r="BK2869" s="9">
        <v>1720.37275193807</v>
      </c>
      <c r="BL2869" s="9">
        <v>3296.83330763402</v>
      </c>
      <c r="BM2869" s="9"/>
      <c r="BN2869" s="9">
        <v>4068.1098673003498</v>
      </c>
      <c r="BO2869" s="9">
        <v>3324.4614642669899</v>
      </c>
      <c r="BP2869" s="9"/>
      <c r="BQ2869" s="9"/>
      <c r="BR2869" s="9"/>
      <c r="BS2869" s="9">
        <v>3330.2329039298102</v>
      </c>
      <c r="BT2869" s="9"/>
      <c r="BU2869" s="9"/>
      <c r="BV2869" s="9"/>
      <c r="BW2869" s="9">
        <v>3718.5064920261798</v>
      </c>
      <c r="BX2869" s="9"/>
    </row>
    <row r="2870" spans="6:76" x14ac:dyDescent="0.2">
      <c r="F2870" s="14"/>
      <c r="AX2870" s="8" t="s">
        <v>988</v>
      </c>
      <c r="AY2870" s="8" t="s">
        <v>988</v>
      </c>
      <c r="AZ2870" s="8" t="s">
        <v>1640</v>
      </c>
      <c r="BA2870" s="9">
        <v>2843.06221866433</v>
      </c>
      <c r="BB2870" s="9">
        <v>2805.1866559929899</v>
      </c>
      <c r="BC2870" s="9">
        <v>39.7626180162815</v>
      </c>
      <c r="BD2870" s="9">
        <v>1732</v>
      </c>
      <c r="BE2870" s="9">
        <v>3992</v>
      </c>
      <c r="BF2870" s="9"/>
      <c r="BG2870" s="9"/>
      <c r="BH2870" s="9"/>
      <c r="BI2870" s="9"/>
      <c r="BJ2870" s="9">
        <v>2805.1866559929899</v>
      </c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</row>
    <row r="2871" spans="6:76" x14ac:dyDescent="0.2">
      <c r="F2871" s="14"/>
      <c r="AX2871" s="8" t="s">
        <v>5980</v>
      </c>
      <c r="AY2871" s="8" t="s">
        <v>5981</v>
      </c>
      <c r="AZ2871" s="8" t="s">
        <v>1623</v>
      </c>
      <c r="BA2871" s="9">
        <v>2805.9999840098499</v>
      </c>
      <c r="BB2871" s="9">
        <v>2805.9999840098499</v>
      </c>
      <c r="BC2871" s="9"/>
      <c r="BD2871" s="9"/>
      <c r="BE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>
        <v>2805.9999840098499</v>
      </c>
      <c r="BS2871" s="9"/>
      <c r="BT2871" s="9"/>
      <c r="BU2871" s="9"/>
      <c r="BV2871" s="9"/>
      <c r="BW2871" s="9"/>
      <c r="BX2871" s="9"/>
    </row>
    <row r="2872" spans="6:76" x14ac:dyDescent="0.2">
      <c r="F2872" s="14"/>
      <c r="AX2872" s="8" t="s">
        <v>348</v>
      </c>
      <c r="AY2872" s="8" t="s">
        <v>5982</v>
      </c>
      <c r="AZ2872" s="8" t="s">
        <v>1623</v>
      </c>
      <c r="BA2872" s="9">
        <v>3251.6435648674401</v>
      </c>
      <c r="BB2872" s="9">
        <v>2808.7585944413499</v>
      </c>
      <c r="BC2872" s="9">
        <v>63.439262401274803</v>
      </c>
      <c r="BD2872" s="9"/>
      <c r="BE2872" s="9">
        <v>4526</v>
      </c>
      <c r="BF2872" s="9">
        <v>1005.031882</v>
      </c>
      <c r="BG2872" s="9">
        <v>952.73930780000001</v>
      </c>
      <c r="BH2872" s="9"/>
      <c r="BI2872" s="9">
        <v>5313.3441923387199</v>
      </c>
      <c r="BJ2872" s="9"/>
      <c r="BK2872" s="9"/>
      <c r="BL2872" s="9">
        <v>8417.8309420408495</v>
      </c>
      <c r="BM2872" s="9">
        <v>3433.9534825318101</v>
      </c>
      <c r="BN2872" s="9">
        <v>2371.67151282027</v>
      </c>
      <c r="BO2872" s="9">
        <v>2723.4872230810502</v>
      </c>
      <c r="BP2872" s="9">
        <v>2894.0299658016502</v>
      </c>
      <c r="BQ2872" s="9"/>
      <c r="BR2872" s="9"/>
      <c r="BS2872" s="9">
        <v>2266.54113689012</v>
      </c>
      <c r="BT2872" s="9"/>
      <c r="BU2872" s="9"/>
      <c r="BV2872" s="9">
        <v>3175.0931331048</v>
      </c>
      <c r="BW2872" s="9"/>
      <c r="BX2872" s="9">
        <v>1940</v>
      </c>
    </row>
    <row r="2873" spans="6:76" x14ac:dyDescent="0.2">
      <c r="F2873" s="14"/>
      <c r="AX2873" s="8" t="s">
        <v>5983</v>
      </c>
      <c r="AY2873" s="8" t="s">
        <v>5984</v>
      </c>
      <c r="AZ2873" s="8" t="s">
        <v>1623</v>
      </c>
      <c r="BA2873" s="9">
        <v>3037.64148997044</v>
      </c>
      <c r="BB2873" s="9">
        <v>2808.8495973756999</v>
      </c>
      <c r="BC2873" s="9">
        <v>50.125627461618002</v>
      </c>
      <c r="BD2873" s="9"/>
      <c r="BE2873" s="9">
        <v>1986</v>
      </c>
      <c r="BF2873" s="9">
        <v>210.43393689999999</v>
      </c>
      <c r="BG2873" s="9"/>
      <c r="BH2873" s="9"/>
      <c r="BI2873" s="9">
        <v>2712.1084205708198</v>
      </c>
      <c r="BJ2873" s="9">
        <v>2487.23325383268</v>
      </c>
      <c r="BK2873" s="9">
        <v>3161.3472935115501</v>
      </c>
      <c r="BL2873" s="9">
        <v>4012.1378128596298</v>
      </c>
      <c r="BM2873" s="9"/>
      <c r="BN2873" s="9">
        <v>2440.78483564309</v>
      </c>
      <c r="BO2873" s="9">
        <v>3475.0284173736</v>
      </c>
      <c r="BP2873" s="9">
        <v>2972.1751706779301</v>
      </c>
      <c r="BQ2873" s="9">
        <v>3797.5730420177802</v>
      </c>
      <c r="BR2873" s="9">
        <v>2808.8495973756999</v>
      </c>
      <c r="BS2873" s="9">
        <v>2415.6675888529699</v>
      </c>
      <c r="BT2873" s="9"/>
      <c r="BU2873" s="9"/>
      <c r="BV2873" s="9"/>
      <c r="BW2873" s="9"/>
      <c r="BX2873" s="9">
        <v>7010</v>
      </c>
    </row>
    <row r="2874" spans="6:76" x14ac:dyDescent="0.2">
      <c r="F2874" s="14"/>
      <c r="AX2874" s="8" t="s">
        <v>5985</v>
      </c>
      <c r="AY2874" s="8" t="s">
        <v>5986</v>
      </c>
      <c r="AZ2874" s="8" t="s">
        <v>1623</v>
      </c>
      <c r="BA2874" s="9">
        <v>4622.8231205387101</v>
      </c>
      <c r="BB2874" s="9">
        <v>2809.2261270906602</v>
      </c>
      <c r="BC2874" s="9">
        <v>102.22319164932399</v>
      </c>
      <c r="BD2874" s="9"/>
      <c r="BE2874" s="9">
        <v>15919</v>
      </c>
      <c r="BF2874" s="9">
        <v>586.70118560000003</v>
      </c>
      <c r="BG2874" s="9"/>
      <c r="BH2874" s="9"/>
      <c r="BI2874" s="9">
        <v>4797.5032434629002</v>
      </c>
      <c r="BJ2874" s="9">
        <v>5217.0730047979896</v>
      </c>
      <c r="BK2874" s="9">
        <v>1720.37275193807</v>
      </c>
      <c r="BL2874" s="9">
        <v>6959.2944608196503</v>
      </c>
      <c r="BM2874" s="9"/>
      <c r="BN2874" s="9">
        <v>2809.2261270906602</v>
      </c>
      <c r="BO2874" s="9"/>
      <c r="BP2874" s="9"/>
      <c r="BQ2874" s="9"/>
      <c r="BR2874" s="9">
        <v>2586.2373111391598</v>
      </c>
      <c r="BS2874" s="9"/>
      <c r="BT2874" s="9"/>
      <c r="BU2874" s="9"/>
      <c r="BV2874" s="9"/>
      <c r="BW2874" s="9"/>
      <c r="BX2874" s="9">
        <v>1010</v>
      </c>
    </row>
    <row r="2875" spans="6:76" x14ac:dyDescent="0.2">
      <c r="F2875" s="14"/>
      <c r="AX2875" s="8" t="s">
        <v>5987</v>
      </c>
      <c r="AY2875" s="8" t="s">
        <v>5988</v>
      </c>
      <c r="AZ2875" s="8" t="s">
        <v>1623</v>
      </c>
      <c r="BA2875" s="9">
        <v>3498.1374104952802</v>
      </c>
      <c r="BB2875" s="9">
        <v>2813.159748</v>
      </c>
      <c r="BC2875" s="9">
        <v>60.256488503546798</v>
      </c>
      <c r="BD2875" s="9"/>
      <c r="BE2875" s="9">
        <v>8556</v>
      </c>
      <c r="BF2875" s="9">
        <v>1598.912673</v>
      </c>
      <c r="BG2875" s="9">
        <v>2813.159748</v>
      </c>
      <c r="BH2875" s="9">
        <v>2734.1967405999999</v>
      </c>
      <c r="BI2875" s="9">
        <v>6328.4471360788702</v>
      </c>
      <c r="BJ2875" s="9">
        <v>3948.81135345243</v>
      </c>
      <c r="BK2875" s="9">
        <v>857.54558877134502</v>
      </c>
      <c r="BL2875" s="9">
        <v>5056.8709260099604</v>
      </c>
      <c r="BM2875" s="9"/>
      <c r="BN2875" s="9">
        <v>3272.5497714655799</v>
      </c>
      <c r="BO2875" s="9">
        <v>2106.31726045712</v>
      </c>
      <c r="BP2875" s="9"/>
      <c r="BQ2875" s="9"/>
      <c r="BR2875" s="9"/>
      <c r="BS2875" s="9">
        <v>2363.0716510481202</v>
      </c>
      <c r="BT2875" s="9">
        <v>3789.9034875552202</v>
      </c>
      <c r="BU2875" s="9"/>
      <c r="BV2875" s="9"/>
      <c r="BW2875" s="9"/>
      <c r="BX2875" s="9">
        <v>2050</v>
      </c>
    </row>
    <row r="2876" spans="6:76" x14ac:dyDescent="0.2">
      <c r="F2876" s="14"/>
      <c r="AX2876" s="8" t="s">
        <v>5989</v>
      </c>
      <c r="AY2876" s="8" t="s">
        <v>5990</v>
      </c>
      <c r="AZ2876" s="8" t="s">
        <v>1623</v>
      </c>
      <c r="BA2876" s="9">
        <v>2980.7719093302399</v>
      </c>
      <c r="BB2876" s="9">
        <v>2814.2430402331202</v>
      </c>
      <c r="BC2876" s="9">
        <v>46.789477665824997</v>
      </c>
      <c r="BD2876" s="9">
        <v>2659</v>
      </c>
      <c r="BE2876" s="9">
        <v>6048</v>
      </c>
      <c r="BF2876" s="9">
        <v>1079.7005529999999</v>
      </c>
      <c r="BG2876" s="9">
        <v>284.77053219999999</v>
      </c>
      <c r="BH2876" s="9"/>
      <c r="BI2876" s="9">
        <v>4321.68113852645</v>
      </c>
      <c r="BJ2876" s="9">
        <v>2619.18353461277</v>
      </c>
      <c r="BK2876" s="9">
        <v>2457.2810256570101</v>
      </c>
      <c r="BL2876" s="9">
        <v>5159.8050610542195</v>
      </c>
      <c r="BM2876" s="9"/>
      <c r="BN2876" s="9">
        <v>3065.0784020953402</v>
      </c>
      <c r="BO2876" s="9">
        <v>2774.8614589429999</v>
      </c>
      <c r="BP2876" s="9"/>
      <c r="BQ2876" s="9">
        <v>3492.2272676676798</v>
      </c>
      <c r="BR2876" s="9">
        <v>2347.1132516378402</v>
      </c>
      <c r="BS2876" s="9">
        <v>2853.62462152324</v>
      </c>
      <c r="BT2876" s="9"/>
      <c r="BU2876" s="9"/>
      <c r="BV2876" s="9">
        <v>3311.1922381501499</v>
      </c>
      <c r="BW2876" s="9">
        <v>3208.8314642161799</v>
      </c>
      <c r="BX2876" s="9">
        <v>2010</v>
      </c>
    </row>
    <row r="2877" spans="6:76" x14ac:dyDescent="0.2">
      <c r="F2877" s="14"/>
      <c r="AX2877" s="8" t="s">
        <v>1318</v>
      </c>
      <c r="AY2877" s="8" t="s">
        <v>5991</v>
      </c>
      <c r="AZ2877" s="8" t="s">
        <v>1623</v>
      </c>
      <c r="BA2877" s="9">
        <v>6355.0588874073401</v>
      </c>
      <c r="BB2877" s="9">
        <v>2814.7677457026002</v>
      </c>
      <c r="BC2877" s="9">
        <v>165.38280435914399</v>
      </c>
      <c r="BD2877" s="9"/>
      <c r="BE2877" s="9"/>
      <c r="BF2877" s="9">
        <v>373.00096109999998</v>
      </c>
      <c r="BG2877" s="9"/>
      <c r="BH2877" s="9"/>
      <c r="BI2877" s="9"/>
      <c r="BJ2877" s="9"/>
      <c r="BK2877" s="9">
        <v>2273.79202149198</v>
      </c>
      <c r="BL2877" s="9">
        <v>188.30369658928299</v>
      </c>
      <c r="BM2877" s="9">
        <v>6286.72822747383</v>
      </c>
      <c r="BN2877" s="9"/>
      <c r="BO2877" s="9"/>
      <c r="BP2877" s="9"/>
      <c r="BQ2877" s="9"/>
      <c r="BR2877" s="9">
        <v>3298.7234174373302</v>
      </c>
      <c r="BS2877" s="9">
        <v>2330.8120739678602</v>
      </c>
      <c r="BT2877" s="9"/>
      <c r="BU2877" s="9"/>
      <c r="BV2877" s="9"/>
      <c r="BW2877" s="9">
        <v>4189.1107011984004</v>
      </c>
      <c r="BX2877" s="9">
        <v>31900</v>
      </c>
    </row>
    <row r="2878" spans="6:76" x14ac:dyDescent="0.2">
      <c r="F2878" s="14"/>
      <c r="AX2878" s="8" t="s">
        <v>5992</v>
      </c>
      <c r="AY2878" s="8" t="s">
        <v>5993</v>
      </c>
      <c r="AZ2878" s="8" t="s">
        <v>1623</v>
      </c>
      <c r="BA2878" s="9">
        <v>3208.6957151138399</v>
      </c>
      <c r="BB2878" s="9">
        <v>2816.8994967808198</v>
      </c>
      <c r="BC2878" s="9">
        <v>67.848955164004707</v>
      </c>
      <c r="BD2878" s="9"/>
      <c r="BE2878" s="9">
        <v>5495</v>
      </c>
      <c r="BF2878" s="9">
        <v>523.50361229999999</v>
      </c>
      <c r="BG2878" s="9"/>
      <c r="BH2878" s="9"/>
      <c r="BI2878" s="9">
        <v>8221.2096412538594</v>
      </c>
      <c r="BJ2878" s="9">
        <v>3616.6004279669401</v>
      </c>
      <c r="BK2878" s="9">
        <v>3999.8455385237598</v>
      </c>
      <c r="BL2878" s="9">
        <v>4191.8833691529799</v>
      </c>
      <c r="BM2878" s="9"/>
      <c r="BN2878" s="9">
        <v>2616.6220744284101</v>
      </c>
      <c r="BO2878" s="9">
        <v>2599.6111965448999</v>
      </c>
      <c r="BP2878" s="9">
        <v>2156.2464953128401</v>
      </c>
      <c r="BQ2878" s="9"/>
      <c r="BR2878" s="9"/>
      <c r="BS2878" s="9">
        <v>1894.6493067491399</v>
      </c>
      <c r="BT2878" s="9">
        <v>3017.1769191332301</v>
      </c>
      <c r="BU2878" s="9"/>
      <c r="BV2878" s="9"/>
      <c r="BW2878" s="9"/>
      <c r="BX2878" s="9">
        <v>172</v>
      </c>
    </row>
    <row r="2879" spans="6:76" x14ac:dyDescent="0.2">
      <c r="F2879" s="14"/>
      <c r="AX2879" s="8" t="s">
        <v>5994</v>
      </c>
      <c r="AY2879" s="8" t="s">
        <v>5995</v>
      </c>
      <c r="AZ2879" s="8" t="s">
        <v>1623</v>
      </c>
      <c r="BA2879" s="9">
        <v>3366.96335464093</v>
      </c>
      <c r="BB2879" s="9">
        <v>2820.2560858329098</v>
      </c>
      <c r="BC2879" s="9">
        <v>59.130077585241999</v>
      </c>
      <c r="BD2879" s="9"/>
      <c r="BE2879" s="9">
        <v>1437</v>
      </c>
      <c r="BF2879" s="9">
        <v>675.02822289999995</v>
      </c>
      <c r="BG2879" s="9"/>
      <c r="BH2879" s="9">
        <v>1797.9989547</v>
      </c>
      <c r="BI2879" s="9">
        <v>1054.53406201862</v>
      </c>
      <c r="BJ2879" s="9"/>
      <c r="BK2879" s="9">
        <v>7149.7982085475296</v>
      </c>
      <c r="BL2879" s="9">
        <v>2515.4675980335001</v>
      </c>
      <c r="BM2879" s="9">
        <v>2120.90136275142</v>
      </c>
      <c r="BN2879" s="9">
        <v>5413.0081595901502</v>
      </c>
      <c r="BO2879" s="9">
        <v>3806.3363440112298</v>
      </c>
      <c r="BP2879" s="9"/>
      <c r="BQ2879" s="9">
        <v>5401.5988632751496</v>
      </c>
      <c r="BR2879" s="9">
        <v>2820.2560858329098</v>
      </c>
      <c r="BS2879" s="9">
        <v>3119.24653847626</v>
      </c>
      <c r="BT2879" s="9"/>
      <c r="BU2879" s="9"/>
      <c r="BV2879" s="9">
        <v>2515.8711065450898</v>
      </c>
      <c r="BW2879" s="9">
        <v>4167.40481293213</v>
      </c>
      <c r="BX2879" s="9">
        <v>6510</v>
      </c>
    </row>
    <row r="2880" spans="6:76" x14ac:dyDescent="0.2">
      <c r="F2880" s="14"/>
      <c r="AX2880" s="8" t="s">
        <v>441</v>
      </c>
      <c r="AY2880" s="8" t="s">
        <v>5996</v>
      </c>
      <c r="AZ2880" s="8" t="s">
        <v>1623</v>
      </c>
      <c r="BA2880" s="9">
        <v>2374.7456733092199</v>
      </c>
      <c r="BB2880" s="9">
        <v>2820.98953851132</v>
      </c>
      <c r="BC2880" s="9">
        <v>55.516812001346601</v>
      </c>
      <c r="BD2880" s="9">
        <v>247</v>
      </c>
      <c r="BE2880" s="9">
        <v>3964</v>
      </c>
      <c r="BF2880" s="9">
        <v>705.06504510000002</v>
      </c>
      <c r="BG2880" s="9"/>
      <c r="BH2880" s="9"/>
      <c r="BI2880" s="9">
        <v>3980.1700502251301</v>
      </c>
      <c r="BJ2880" s="9"/>
      <c r="BK2880" s="9">
        <v>3352.10691300603</v>
      </c>
      <c r="BL2880" s="9">
        <v>3816.2115126663298</v>
      </c>
      <c r="BM2880" s="9"/>
      <c r="BN2880" s="9">
        <v>807.71269725903596</v>
      </c>
      <c r="BO2880" s="9">
        <v>2049.1763058893998</v>
      </c>
      <c r="BP2880" s="9">
        <v>2171.3478497125302</v>
      </c>
      <c r="BQ2880" s="9">
        <v>3656.9919120271602</v>
      </c>
      <c r="BR2880" s="9">
        <v>2860.2797491209399</v>
      </c>
      <c r="BS2880" s="9">
        <v>1593.2190128079701</v>
      </c>
      <c r="BT2880" s="9"/>
      <c r="BU2880" s="9"/>
      <c r="BV2880" s="9">
        <v>2820.98953851132</v>
      </c>
      <c r="BW2880" s="9">
        <v>3007.9145133124998</v>
      </c>
      <c r="BX2880" s="9">
        <v>589</v>
      </c>
    </row>
    <row r="2881" spans="6:76" x14ac:dyDescent="0.2">
      <c r="F2881" s="14"/>
      <c r="AX2881" s="8" t="s">
        <v>5997</v>
      </c>
      <c r="AY2881" s="8" t="s">
        <v>5998</v>
      </c>
      <c r="AZ2881" s="8" t="s">
        <v>1623</v>
      </c>
      <c r="BA2881" s="9">
        <v>3080.8962303067001</v>
      </c>
      <c r="BB2881" s="9">
        <v>2821.7046333152498</v>
      </c>
      <c r="BC2881" s="9">
        <v>57.739063801150898</v>
      </c>
      <c r="BD2881" s="9"/>
      <c r="BE2881" s="9">
        <v>4373</v>
      </c>
      <c r="BF2881" s="9">
        <v>836.40788689999999</v>
      </c>
      <c r="BG2881" s="9"/>
      <c r="BH2881" s="9"/>
      <c r="BI2881" s="9">
        <v>3912.5567803809499</v>
      </c>
      <c r="BJ2881" s="9"/>
      <c r="BK2881" s="9">
        <v>2821.7046333152498</v>
      </c>
      <c r="BL2881" s="9">
        <v>6367.8840395433199</v>
      </c>
      <c r="BM2881" s="9">
        <v>5260.3870811051402</v>
      </c>
      <c r="BN2881" s="9">
        <v>2351.7581487031998</v>
      </c>
      <c r="BO2881" s="9"/>
      <c r="BP2881" s="9">
        <v>1684.4652277559901</v>
      </c>
      <c r="BQ2881" s="9">
        <v>3516.6674995232902</v>
      </c>
      <c r="BR2881" s="9"/>
      <c r="BS2881" s="9">
        <v>1685.02723614653</v>
      </c>
      <c r="BT2881" s="9"/>
      <c r="BU2881" s="9"/>
      <c r="BV2881" s="9"/>
      <c r="BW2881" s="9"/>
      <c r="BX2881" s="9">
        <v>1080</v>
      </c>
    </row>
    <row r="2882" spans="6:76" x14ac:dyDescent="0.2">
      <c r="F2882" s="14"/>
      <c r="AX2882" s="8" t="s">
        <v>5999</v>
      </c>
      <c r="AY2882" s="8" t="s">
        <v>6000</v>
      </c>
      <c r="AZ2882" s="8" t="s">
        <v>1623</v>
      </c>
      <c r="BA2882" s="9">
        <v>3669.2573230233502</v>
      </c>
      <c r="BB2882" s="9">
        <v>2821.7046333152498</v>
      </c>
      <c r="BC2882" s="9">
        <v>59.854548024884998</v>
      </c>
      <c r="BD2882" s="9"/>
      <c r="BE2882" s="9">
        <v>6690</v>
      </c>
      <c r="BF2882" s="9">
        <v>1127.545558</v>
      </c>
      <c r="BG2882" s="9"/>
      <c r="BH2882" s="9"/>
      <c r="BI2882" s="9">
        <v>4402.1454644315099</v>
      </c>
      <c r="BJ2882" s="9"/>
      <c r="BK2882" s="9">
        <v>2821.7046333152498</v>
      </c>
      <c r="BL2882" s="9">
        <v>9463.5579154366296</v>
      </c>
      <c r="BM2882" s="9"/>
      <c r="BN2882" s="9">
        <v>3371.64073424654</v>
      </c>
      <c r="BO2882" s="9">
        <v>2331.07936952614</v>
      </c>
      <c r="BP2882" s="9">
        <v>2743.9251115690199</v>
      </c>
      <c r="BQ2882" s="9">
        <v>3727.5011131695101</v>
      </c>
      <c r="BR2882" s="9">
        <v>2672.98168041998</v>
      </c>
      <c r="BS2882" s="9">
        <v>2433.2470455339899</v>
      </c>
      <c r="BT2882" s="9"/>
      <c r="BU2882" s="9"/>
      <c r="BV2882" s="9">
        <v>2185.0165736550198</v>
      </c>
      <c r="BW2882" s="9"/>
      <c r="BX2882" s="9">
        <v>3730</v>
      </c>
    </row>
    <row r="2883" spans="6:76" x14ac:dyDescent="0.2">
      <c r="F2883" s="14"/>
      <c r="AX2883" s="8" t="s">
        <v>6001</v>
      </c>
      <c r="AY2883" s="8" t="s">
        <v>6002</v>
      </c>
      <c r="AZ2883" s="8" t="s">
        <v>1623</v>
      </c>
      <c r="BA2883" s="9">
        <v>2353.8297333258602</v>
      </c>
      <c r="BB2883" s="9">
        <v>2822.0648532560599</v>
      </c>
      <c r="BC2883" s="9">
        <v>73.735279397331595</v>
      </c>
      <c r="BD2883" s="9"/>
      <c r="BE2883" s="9">
        <v>257</v>
      </c>
      <c r="BF2883" s="9">
        <v>50.686416770000001</v>
      </c>
      <c r="BG2883" s="9"/>
      <c r="BH2883" s="9"/>
      <c r="BI2883" s="9">
        <v>1092.98954257781</v>
      </c>
      <c r="BJ2883" s="9"/>
      <c r="BK2883" s="9"/>
      <c r="BL2883" s="9"/>
      <c r="BM2883" s="9"/>
      <c r="BN2883" s="9"/>
      <c r="BO2883" s="9">
        <v>2873.4801807295498</v>
      </c>
      <c r="BP2883" s="9">
        <v>2770.64952578257</v>
      </c>
      <c r="BQ2883" s="9"/>
      <c r="BR2883" s="9">
        <v>3106.6012340071302</v>
      </c>
      <c r="BS2883" s="9">
        <v>5009.7685708038898</v>
      </c>
      <c r="BT2883" s="9"/>
      <c r="BU2883" s="9"/>
      <c r="BV2883" s="9"/>
      <c r="BW2883" s="9">
        <v>3669.4623959359101</v>
      </c>
      <c r="BX2883" s="9"/>
    </row>
    <row r="2884" spans="6:76" x14ac:dyDescent="0.2">
      <c r="F2884" s="14"/>
      <c r="AX2884" s="8" t="s">
        <v>6003</v>
      </c>
      <c r="AY2884" s="8" t="s">
        <v>6004</v>
      </c>
      <c r="AZ2884" s="8" t="s">
        <v>1623</v>
      </c>
      <c r="BA2884" s="9">
        <v>2644.15616785878</v>
      </c>
      <c r="BB2884" s="9">
        <v>2822.8180016384599</v>
      </c>
      <c r="BC2884" s="9">
        <v>50.4272359737204</v>
      </c>
      <c r="BD2884" s="9"/>
      <c r="BE2884" s="9">
        <v>1518</v>
      </c>
      <c r="BF2884" s="9">
        <v>600.4662558</v>
      </c>
      <c r="BG2884" s="9"/>
      <c r="BH2884" s="9"/>
      <c r="BI2884" s="9">
        <v>3819.8313238483202</v>
      </c>
      <c r="BJ2884" s="9"/>
      <c r="BK2884" s="9">
        <v>1168.9293402375899</v>
      </c>
      <c r="BL2884" s="9">
        <v>1771.8328020079</v>
      </c>
      <c r="BM2884" s="9"/>
      <c r="BN2884" s="9"/>
      <c r="BO2884" s="9">
        <v>4190.6469315463901</v>
      </c>
      <c r="BP2884" s="9">
        <v>2344.5571076472602</v>
      </c>
      <c r="BQ2884" s="9">
        <v>4506.01174419162</v>
      </c>
      <c r="BR2884" s="9">
        <v>3106.6012340071302</v>
      </c>
      <c r="BS2884" s="9">
        <v>3587.2984618188698</v>
      </c>
      <c r="BT2884" s="9">
        <v>3956.0369794206699</v>
      </c>
      <c r="BU2884" s="9"/>
      <c r="BV2884" s="9">
        <v>2822.8180016384599</v>
      </c>
      <c r="BW2884" s="9"/>
      <c r="BX2884" s="9">
        <v>981</v>
      </c>
    </row>
    <row r="2885" spans="6:76" x14ac:dyDescent="0.2">
      <c r="F2885" s="14"/>
      <c r="AX2885" s="8" t="s">
        <v>6005</v>
      </c>
      <c r="AY2885" s="8" t="s">
        <v>6006</v>
      </c>
      <c r="AZ2885" s="8" t="s">
        <v>1640</v>
      </c>
      <c r="BA2885" s="9">
        <v>2725.6017276979901</v>
      </c>
      <c r="BB2885" s="9">
        <v>2826.3196992001599</v>
      </c>
      <c r="BC2885" s="9">
        <v>65.777895158634195</v>
      </c>
      <c r="BD2885" s="9"/>
      <c r="BE2885" s="9">
        <v>1310</v>
      </c>
      <c r="BF2885" s="9">
        <v>309.65477909999998</v>
      </c>
      <c r="BG2885" s="9">
        <v>575.19596520000005</v>
      </c>
      <c r="BH2885" s="9"/>
      <c r="BI2885" s="9">
        <v>2826.3196992001599</v>
      </c>
      <c r="BJ2885" s="9"/>
      <c r="BK2885" s="9"/>
      <c r="BL2885" s="9">
        <v>1879.0628610359699</v>
      </c>
      <c r="BM2885" s="9"/>
      <c r="BN2885" s="9">
        <v>6657.1643619112901</v>
      </c>
      <c r="BO2885" s="9">
        <v>2551.5394011251701</v>
      </c>
      <c r="BP2885" s="9">
        <v>2986.2443067408199</v>
      </c>
      <c r="BQ2885" s="9">
        <v>3698.3626193182499</v>
      </c>
      <c r="BR2885" s="9"/>
      <c r="BS2885" s="9">
        <v>2908.07501104623</v>
      </c>
      <c r="BT2885" s="9"/>
      <c r="BU2885" s="9"/>
      <c r="BV2885" s="9"/>
      <c r="BW2885" s="9"/>
      <c r="BX2885" s="9">
        <v>4280</v>
      </c>
    </row>
    <row r="2886" spans="6:76" x14ac:dyDescent="0.2">
      <c r="F2886" s="14"/>
      <c r="AX2886" s="8" t="s">
        <v>6007</v>
      </c>
      <c r="AY2886" s="8" t="s">
        <v>6008</v>
      </c>
      <c r="AZ2886" s="8" t="s">
        <v>1623</v>
      </c>
      <c r="BA2886" s="9">
        <v>2851.77561690636</v>
      </c>
      <c r="BB2886" s="9">
        <v>2826.8619681656401</v>
      </c>
      <c r="BC2886" s="9">
        <v>57.301127096630601</v>
      </c>
      <c r="BD2886" s="9"/>
      <c r="BE2886" s="9">
        <v>3336</v>
      </c>
      <c r="BF2886" s="9">
        <v>730.18524149999996</v>
      </c>
      <c r="BG2886" s="9"/>
      <c r="BH2886" s="9"/>
      <c r="BI2886" s="9">
        <v>4313.3800497775301</v>
      </c>
      <c r="BJ2886" s="9"/>
      <c r="BK2886" s="9">
        <v>2317.7239363312801</v>
      </c>
      <c r="BL2886" s="9">
        <v>4930.3950795789096</v>
      </c>
      <c r="BM2886" s="9"/>
      <c r="BN2886" s="9"/>
      <c r="BO2886" s="9"/>
      <c r="BP2886" s="9">
        <v>1482.96939425041</v>
      </c>
      <c r="BQ2886" s="9"/>
      <c r="BR2886" s="9"/>
      <c r="BS2886" s="9"/>
      <c r="BT2886" s="9"/>
      <c r="BU2886" s="9"/>
      <c r="BV2886" s="9"/>
      <c r="BW2886" s="9"/>
      <c r="BX2886" s="9"/>
    </row>
    <row r="2887" spans="6:76" x14ac:dyDescent="0.2">
      <c r="F2887" s="14"/>
      <c r="AX2887" s="8" t="s">
        <v>652</v>
      </c>
      <c r="AY2887" s="8" t="s">
        <v>6009</v>
      </c>
      <c r="AZ2887" s="8" t="s">
        <v>1623</v>
      </c>
      <c r="BA2887" s="9">
        <v>2857.0511115286999</v>
      </c>
      <c r="BB2887" s="9">
        <v>2829.2232181046302</v>
      </c>
      <c r="BC2887" s="9">
        <v>59.469811580807999</v>
      </c>
      <c r="BD2887" s="9"/>
      <c r="BE2887" s="9">
        <v>1477</v>
      </c>
      <c r="BF2887" s="9">
        <v>1076.541941</v>
      </c>
      <c r="BG2887" s="9"/>
      <c r="BH2887" s="9">
        <v>1359.1824297999999</v>
      </c>
      <c r="BI2887" s="9">
        <v>1780.2321140285201</v>
      </c>
      <c r="BJ2887" s="9">
        <v>1465.22885872794</v>
      </c>
      <c r="BK2887" s="9">
        <v>2853.88065459483</v>
      </c>
      <c r="BL2887" s="9">
        <v>3999.4428011469199</v>
      </c>
      <c r="BM2887" s="9"/>
      <c r="BN2887" s="9">
        <v>1276.1115808366201</v>
      </c>
      <c r="BO2887" s="9">
        <v>3234.1708599149101</v>
      </c>
      <c r="BP2887" s="9">
        <v>2829.2232181046302</v>
      </c>
      <c r="BQ2887" s="9"/>
      <c r="BR2887" s="9">
        <v>5161.5267323425896</v>
      </c>
      <c r="BS2887" s="9">
        <v>2713.5093270276002</v>
      </c>
      <c r="BT2887" s="9"/>
      <c r="BU2887" s="9"/>
      <c r="BV2887" s="9">
        <v>2877.7414237529701</v>
      </c>
      <c r="BW2887" s="9">
        <v>3371.9747316530102</v>
      </c>
      <c r="BX2887" s="9">
        <v>7380</v>
      </c>
    </row>
    <row r="2888" spans="6:76" x14ac:dyDescent="0.2">
      <c r="F2888" s="14"/>
      <c r="AX2888" s="8" t="s">
        <v>497</v>
      </c>
      <c r="AY2888" s="8" t="s">
        <v>6010</v>
      </c>
      <c r="AZ2888" s="8" t="s">
        <v>1623</v>
      </c>
      <c r="BA2888" s="9">
        <v>3385.6996166910399</v>
      </c>
      <c r="BB2888" s="9">
        <v>2829.4264784045099</v>
      </c>
      <c r="BC2888" s="9">
        <v>83.856546278367006</v>
      </c>
      <c r="BD2888" s="9"/>
      <c r="BE2888" s="9">
        <v>9371</v>
      </c>
      <c r="BF2888" s="9">
        <v>221.80299500000001</v>
      </c>
      <c r="BG2888" s="9"/>
      <c r="BH2888" s="9"/>
      <c r="BI2888" s="9">
        <v>3216.2257687937099</v>
      </c>
      <c r="BJ2888" s="9"/>
      <c r="BK2888" s="9">
        <v>1673.2197670693899</v>
      </c>
      <c r="BL2888" s="9">
        <v>1603.1780017890601</v>
      </c>
      <c r="BM2888" s="9">
        <v>5341.3174440671801</v>
      </c>
      <c r="BN2888" s="9">
        <v>2763.9688315411099</v>
      </c>
      <c r="BO2888" s="9"/>
      <c r="BP2888" s="9"/>
      <c r="BQ2888" s="9"/>
      <c r="BR2888" s="9"/>
      <c r="BS2888" s="9"/>
      <c r="BT2888" s="9">
        <v>2894.8841252678999</v>
      </c>
      <c r="BU2888" s="9"/>
      <c r="BV2888" s="9"/>
      <c r="BW2888" s="9"/>
      <c r="BX2888" s="9"/>
    </row>
    <row r="2889" spans="6:76" x14ac:dyDescent="0.2">
      <c r="F2889" s="14"/>
      <c r="AX2889" s="8" t="s">
        <v>6011</v>
      </c>
      <c r="AY2889" s="8" t="s">
        <v>6012</v>
      </c>
      <c r="AZ2889" s="8" t="s">
        <v>1623</v>
      </c>
      <c r="BA2889" s="9">
        <v>4316.1436668347797</v>
      </c>
      <c r="BB2889" s="9">
        <v>2829.6522550781801</v>
      </c>
      <c r="BC2889" s="9">
        <v>104.371778708653</v>
      </c>
      <c r="BD2889" s="9"/>
      <c r="BE2889" s="9">
        <v>19229</v>
      </c>
      <c r="BF2889" s="9">
        <v>484.45692020000001</v>
      </c>
      <c r="BG2889" s="9"/>
      <c r="BH2889" s="9"/>
      <c r="BI2889" s="9">
        <v>2341.1143133805199</v>
      </c>
      <c r="BJ2889" s="9">
        <v>2633.6846961476999</v>
      </c>
      <c r="BK2889" s="9">
        <v>2836.0488993572199</v>
      </c>
      <c r="BL2889" s="9">
        <v>2763.7798844866702</v>
      </c>
      <c r="BM2889" s="9">
        <v>6405.4673049736202</v>
      </c>
      <c r="BN2889" s="9"/>
      <c r="BO2889" s="9">
        <v>2132.07744983045</v>
      </c>
      <c r="BP2889" s="9">
        <v>2823.25561079915</v>
      </c>
      <c r="BQ2889" s="9"/>
      <c r="BR2889" s="9">
        <v>3304.6854471862298</v>
      </c>
      <c r="BS2889" s="9">
        <v>3706.89559337842</v>
      </c>
      <c r="BT2889" s="9"/>
      <c r="BU2889" s="9"/>
      <c r="BV2889" s="9">
        <v>4354.1395177756203</v>
      </c>
      <c r="BW2889" s="9">
        <v>4681.4056981712602</v>
      </c>
      <c r="BX2889" s="9">
        <v>2730</v>
      </c>
    </row>
    <row r="2890" spans="6:76" x14ac:dyDescent="0.2">
      <c r="F2890" s="14"/>
      <c r="AX2890" s="8" t="s">
        <v>6013</v>
      </c>
      <c r="AY2890" s="8" t="s">
        <v>6014</v>
      </c>
      <c r="AZ2890" s="8" t="s">
        <v>1623</v>
      </c>
      <c r="BA2890" s="9">
        <v>3318.78340470387</v>
      </c>
      <c r="BB2890" s="9">
        <v>2832.9341650055399</v>
      </c>
      <c r="BC2890" s="9">
        <v>56.282095379006101</v>
      </c>
      <c r="BD2890" s="9"/>
      <c r="BE2890" s="9">
        <v>4981</v>
      </c>
      <c r="BF2890" s="9">
        <v>1750.9107389999999</v>
      </c>
      <c r="BG2890" s="9"/>
      <c r="BH2890" s="9"/>
      <c r="BI2890" s="9">
        <v>4347.4413537581404</v>
      </c>
      <c r="BJ2890" s="9">
        <v>1032.8286830675499</v>
      </c>
      <c r="BK2890" s="9">
        <v>5695.30327445477</v>
      </c>
      <c r="BL2890" s="9">
        <v>2832.9341650055399</v>
      </c>
      <c r="BM2890" s="9"/>
      <c r="BN2890" s="9">
        <v>6758.4860579305496</v>
      </c>
      <c r="BO2890" s="9"/>
      <c r="BP2890" s="9">
        <v>1793.8745300011699</v>
      </c>
      <c r="BQ2890" s="9"/>
      <c r="BR2890" s="9">
        <v>2355.2508548003898</v>
      </c>
      <c r="BS2890" s="9"/>
      <c r="BT2890" s="9"/>
      <c r="BU2890" s="9"/>
      <c r="BV2890" s="9"/>
      <c r="BW2890" s="9">
        <v>3188.58779372443</v>
      </c>
      <c r="BX2890" s="9">
        <v>1770</v>
      </c>
    </row>
    <row r="2891" spans="6:76" x14ac:dyDescent="0.2">
      <c r="F2891" s="14"/>
      <c r="AX2891" s="8" t="s">
        <v>6015</v>
      </c>
      <c r="AY2891" s="8" t="s">
        <v>6016</v>
      </c>
      <c r="AZ2891" s="8" t="s">
        <v>1623</v>
      </c>
      <c r="BA2891" s="9">
        <v>2840.2154989124901</v>
      </c>
      <c r="BB2891" s="9">
        <v>2834.56572102669</v>
      </c>
      <c r="BC2891" s="9">
        <v>41.683242526201703</v>
      </c>
      <c r="BD2891" s="9"/>
      <c r="BE2891" s="9">
        <v>4430</v>
      </c>
      <c r="BF2891" s="9">
        <v>841.20768499999997</v>
      </c>
      <c r="BG2891" s="9"/>
      <c r="BH2891" s="9">
        <v>4965.0745573000004</v>
      </c>
      <c r="BI2891" s="9">
        <v>2840.2458371449402</v>
      </c>
      <c r="BJ2891" s="9"/>
      <c r="BK2891" s="9">
        <v>2828.8856049084402</v>
      </c>
      <c r="BL2891" s="9">
        <v>2850.6289519647098</v>
      </c>
      <c r="BM2891" s="9"/>
      <c r="BN2891" s="9">
        <v>3538.17976673983</v>
      </c>
      <c r="BO2891" s="9"/>
      <c r="BP2891" s="9">
        <v>1750.31111048716</v>
      </c>
      <c r="BQ2891" s="9"/>
      <c r="BR2891" s="9"/>
      <c r="BS2891" s="9">
        <v>1461.64502086729</v>
      </c>
      <c r="BT2891" s="9"/>
      <c r="BU2891" s="9"/>
      <c r="BV2891" s="9">
        <v>2387.57368687809</v>
      </c>
      <c r="BW2891" s="9">
        <v>3578.8337656594299</v>
      </c>
      <c r="BX2891" s="9">
        <v>2610</v>
      </c>
    </row>
    <row r="2892" spans="6:76" x14ac:dyDescent="0.2">
      <c r="F2892" s="14"/>
      <c r="AX2892" s="8" t="s">
        <v>6017</v>
      </c>
      <c r="AY2892" s="8" t="s">
        <v>6018</v>
      </c>
      <c r="AZ2892" s="8" t="s">
        <v>1623</v>
      </c>
      <c r="BA2892" s="9">
        <v>2620.9424267990298</v>
      </c>
      <c r="BB2892" s="9">
        <v>2835.99760785424</v>
      </c>
      <c r="BC2892" s="9">
        <v>37.812201917052299</v>
      </c>
      <c r="BD2892" s="9"/>
      <c r="BE2892" s="9">
        <v>3652</v>
      </c>
      <c r="BF2892" s="9">
        <v>2887.4686230000002</v>
      </c>
      <c r="BG2892" s="9"/>
      <c r="BH2892" s="9"/>
      <c r="BI2892" s="9">
        <v>778.85698779934103</v>
      </c>
      <c r="BJ2892" s="9">
        <v>2685.6036030659898</v>
      </c>
      <c r="BK2892" s="9"/>
      <c r="BL2892" s="9">
        <v>3160.28215913958</v>
      </c>
      <c r="BM2892" s="9"/>
      <c r="BN2892" s="9">
        <v>1139.8034223494201</v>
      </c>
      <c r="BO2892" s="9">
        <v>2331.9754687875802</v>
      </c>
      <c r="BP2892" s="9">
        <v>2784.5265927084902</v>
      </c>
      <c r="BQ2892" s="9"/>
      <c r="BR2892" s="9"/>
      <c r="BS2892" s="9">
        <v>3317.33005045748</v>
      </c>
      <c r="BT2892" s="9">
        <v>4048.95544918827</v>
      </c>
      <c r="BU2892" s="9"/>
      <c r="BV2892" s="9"/>
      <c r="BW2892" s="9">
        <v>3034.5067650921601</v>
      </c>
      <c r="BX2892" s="9">
        <v>1630</v>
      </c>
    </row>
    <row r="2893" spans="6:76" x14ac:dyDescent="0.2">
      <c r="F2893" s="14"/>
      <c r="AX2893" s="8" t="s">
        <v>6019</v>
      </c>
      <c r="AY2893" s="8" t="s">
        <v>6020</v>
      </c>
      <c r="AZ2893" s="8" t="s">
        <v>1623</v>
      </c>
      <c r="BA2893" s="9">
        <v>2996.2899144230601</v>
      </c>
      <c r="BB2893" s="9">
        <v>2836</v>
      </c>
      <c r="BC2893" s="9">
        <v>49.217476791722703</v>
      </c>
      <c r="BD2893" s="9"/>
      <c r="BE2893" s="9">
        <v>2836</v>
      </c>
      <c r="BF2893" s="9">
        <v>236.08192399999999</v>
      </c>
      <c r="BG2893" s="9"/>
      <c r="BH2893" s="9"/>
      <c r="BI2893" s="9">
        <v>2745.2011873761599</v>
      </c>
      <c r="BJ2893" s="9"/>
      <c r="BK2893" s="9"/>
      <c r="BL2893" s="9">
        <v>4059.8512778572699</v>
      </c>
      <c r="BM2893" s="9"/>
      <c r="BN2893" s="9">
        <v>1981.1486957371501</v>
      </c>
      <c r="BO2893" s="9"/>
      <c r="BP2893" s="9">
        <v>2316.78413016274</v>
      </c>
      <c r="BQ2893" s="9"/>
      <c r="BR2893" s="9">
        <v>3695.4518742958599</v>
      </c>
      <c r="BS2893" s="9">
        <v>2990.8081831260702</v>
      </c>
      <c r="BT2893" s="9">
        <v>1781.59285339188</v>
      </c>
      <c r="BU2893" s="9"/>
      <c r="BV2893" s="9">
        <v>5387.2318774423302</v>
      </c>
      <c r="BW2893" s="9">
        <v>4929.0370552642398</v>
      </c>
      <c r="BX2893" s="9"/>
    </row>
    <row r="2894" spans="6:76" x14ac:dyDescent="0.2">
      <c r="F2894" s="14"/>
      <c r="AX2894" s="8" t="s">
        <v>593</v>
      </c>
      <c r="AY2894" s="8" t="s">
        <v>6021</v>
      </c>
      <c r="AZ2894" s="8" t="s">
        <v>1623</v>
      </c>
      <c r="BA2894" s="9">
        <v>2696.2237498178001</v>
      </c>
      <c r="BB2894" s="9">
        <v>2836.9091332858902</v>
      </c>
      <c r="BC2894" s="9">
        <v>45.980082625076697</v>
      </c>
      <c r="BD2894" s="9"/>
      <c r="BE2894" s="9">
        <v>2047</v>
      </c>
      <c r="BF2894" s="9">
        <v>778.12670809999997</v>
      </c>
      <c r="BG2894" s="9"/>
      <c r="BH2894" s="9"/>
      <c r="BI2894" s="9">
        <v>2933.6691435422899</v>
      </c>
      <c r="BJ2894" s="9"/>
      <c r="BK2894" s="9">
        <v>3655.0395088366299</v>
      </c>
      <c r="BL2894" s="9">
        <v>5231.5855221514403</v>
      </c>
      <c r="BM2894" s="9"/>
      <c r="BN2894" s="9">
        <v>1502.4938600630201</v>
      </c>
      <c r="BO2894" s="9">
        <v>3220.3933483518599</v>
      </c>
      <c r="BP2894" s="9">
        <v>2279.5370812226001</v>
      </c>
      <c r="BQ2894" s="9"/>
      <c r="BR2894" s="9"/>
      <c r="BS2894" s="9">
        <v>2836.9091332858902</v>
      </c>
      <c r="BT2894" s="9"/>
      <c r="BU2894" s="9"/>
      <c r="BV2894" s="9">
        <v>3573.7069424420501</v>
      </c>
      <c r="BW2894" s="9"/>
      <c r="BX2894" s="9">
        <v>1600</v>
      </c>
    </row>
    <row r="2895" spans="6:76" x14ac:dyDescent="0.2">
      <c r="F2895" s="14"/>
      <c r="AX2895" s="8" t="s">
        <v>822</v>
      </c>
      <c r="AY2895" s="8" t="s">
        <v>822</v>
      </c>
      <c r="AZ2895" s="8" t="s">
        <v>1640</v>
      </c>
      <c r="BA2895" s="9">
        <v>3379.60520332646</v>
      </c>
      <c r="BB2895" s="9">
        <v>2837</v>
      </c>
      <c r="BC2895" s="9">
        <v>32.054482212172701</v>
      </c>
      <c r="BD2895" s="9">
        <v>4627</v>
      </c>
      <c r="BE2895" s="9">
        <v>2837</v>
      </c>
      <c r="BF2895" s="9"/>
      <c r="BG2895" s="9"/>
      <c r="BH2895" s="9"/>
      <c r="BI2895" s="9"/>
      <c r="BJ2895" s="9"/>
      <c r="BK2895" s="9"/>
      <c r="BL2895" s="9">
        <v>2674.81560997938</v>
      </c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</row>
    <row r="2896" spans="6:76" x14ac:dyDescent="0.2">
      <c r="F2896" s="14"/>
      <c r="AX2896" s="8" t="s">
        <v>225</v>
      </c>
      <c r="AY2896" s="8" t="s">
        <v>6022</v>
      </c>
      <c r="AZ2896" s="8" t="s">
        <v>1623</v>
      </c>
      <c r="BA2896" s="9">
        <v>3344.59514234072</v>
      </c>
      <c r="BB2896" s="9">
        <v>2838</v>
      </c>
      <c r="BC2896" s="9">
        <v>74.4237408752482</v>
      </c>
      <c r="BD2896" s="9">
        <v>3875</v>
      </c>
      <c r="BE2896" s="9">
        <v>2838</v>
      </c>
      <c r="BF2896" s="9">
        <v>82.880890309999998</v>
      </c>
      <c r="BG2896" s="9"/>
      <c r="BH2896" s="9"/>
      <c r="BI2896" s="9">
        <v>1219.0118175589701</v>
      </c>
      <c r="BJ2896" s="9">
        <v>3577.1032791910602</v>
      </c>
      <c r="BK2896" s="9">
        <v>6526.40366794083</v>
      </c>
      <c r="BL2896" s="9">
        <v>2724.28558112877</v>
      </c>
      <c r="BM2896" s="9">
        <v>7792.3351472938002</v>
      </c>
      <c r="BN2896" s="9"/>
      <c r="BO2896" s="9"/>
      <c r="BP2896" s="9">
        <v>1466.33589764305</v>
      </c>
      <c r="BQ2896" s="9"/>
      <c r="BR2896" s="9"/>
      <c r="BS2896" s="9"/>
      <c r="BT2896" s="9"/>
      <c r="BU2896" s="9"/>
      <c r="BV2896" s="9"/>
      <c r="BW2896" s="9"/>
      <c r="BX2896" s="9"/>
    </row>
    <row r="2897" spans="6:76" x14ac:dyDescent="0.2">
      <c r="F2897" s="14"/>
      <c r="AX2897" s="8" t="s">
        <v>6023</v>
      </c>
      <c r="AY2897" s="8" t="s">
        <v>6023</v>
      </c>
      <c r="AZ2897" s="8" t="s">
        <v>1640</v>
      </c>
      <c r="BA2897" s="9">
        <v>3310.7597669782699</v>
      </c>
      <c r="BB2897" s="9">
        <v>2840</v>
      </c>
      <c r="BC2897" s="9">
        <v>57.7639552908689</v>
      </c>
      <c r="BD2897" s="9"/>
      <c r="BE2897" s="9">
        <v>7236</v>
      </c>
      <c r="BF2897" s="9">
        <v>637.87150559999998</v>
      </c>
      <c r="BG2897" s="9"/>
      <c r="BH2897" s="9"/>
      <c r="BI2897" s="9">
        <v>2554.4435976586701</v>
      </c>
      <c r="BJ2897" s="9">
        <v>5684.3348569434902</v>
      </c>
      <c r="BK2897" s="9">
        <v>2628.3222212741498</v>
      </c>
      <c r="BL2897" s="9">
        <v>2271.5511842875699</v>
      </c>
      <c r="BM2897" s="9"/>
      <c r="BN2897" s="9">
        <v>1038.6546278015401</v>
      </c>
      <c r="BO2897" s="9">
        <v>3753.8347010950702</v>
      </c>
      <c r="BP2897" s="9"/>
      <c r="BQ2897" s="9"/>
      <c r="BR2897" s="9"/>
      <c r="BS2897" s="9">
        <v>3771.3670661360402</v>
      </c>
      <c r="BT2897" s="9"/>
      <c r="BU2897" s="9"/>
      <c r="BV2897" s="9"/>
      <c r="BW2897" s="9">
        <v>4001.9776759643901</v>
      </c>
      <c r="BX2897" s="9">
        <v>2840</v>
      </c>
    </row>
    <row r="2898" spans="6:76" x14ac:dyDescent="0.2">
      <c r="F2898" s="14"/>
      <c r="AX2898" s="8" t="s">
        <v>6024</v>
      </c>
      <c r="AY2898" s="8" t="s">
        <v>6025</v>
      </c>
      <c r="AZ2898" s="8" t="s">
        <v>1623</v>
      </c>
      <c r="BA2898" s="9">
        <v>7123.5411234859002</v>
      </c>
      <c r="BB2898" s="9">
        <v>2840</v>
      </c>
      <c r="BC2898" s="9">
        <v>173.28606938009301</v>
      </c>
      <c r="BD2898" s="9"/>
      <c r="BE2898" s="9">
        <v>43881</v>
      </c>
      <c r="BF2898" s="9">
        <v>8089.8049540000002</v>
      </c>
      <c r="BG2898" s="9"/>
      <c r="BH2898" s="9">
        <v>5784.3816172999996</v>
      </c>
      <c r="BI2898" s="9">
        <v>3110.1286262190602</v>
      </c>
      <c r="BJ2898" s="9"/>
      <c r="BK2898" s="9">
        <v>2792.8012945518599</v>
      </c>
      <c r="BL2898" s="9">
        <v>3931.8261280237498</v>
      </c>
      <c r="BM2898" s="9"/>
      <c r="BN2898" s="9">
        <v>1887.9436357992299</v>
      </c>
      <c r="BO2898" s="9"/>
      <c r="BP2898" s="9">
        <v>1652.17705149945</v>
      </c>
      <c r="BQ2898" s="9"/>
      <c r="BR2898" s="9"/>
      <c r="BS2898" s="9">
        <v>1649.70064831266</v>
      </c>
      <c r="BT2898" s="9">
        <v>2739.1884026388602</v>
      </c>
      <c r="BU2898" s="9"/>
      <c r="BV2898" s="9"/>
      <c r="BW2898" s="9"/>
      <c r="BX2898" s="9">
        <v>2840</v>
      </c>
    </row>
    <row r="2899" spans="6:76" x14ac:dyDescent="0.2">
      <c r="F2899" s="14"/>
      <c r="AX2899" s="8" t="s">
        <v>6026</v>
      </c>
      <c r="AY2899" s="8" t="s">
        <v>6027</v>
      </c>
      <c r="AZ2899" s="8" t="s">
        <v>1623</v>
      </c>
      <c r="BA2899" s="9">
        <v>2856.18263814484</v>
      </c>
      <c r="BB2899" s="9">
        <v>2840</v>
      </c>
      <c r="BC2899" s="9">
        <v>53.054632408635797</v>
      </c>
      <c r="BD2899" s="9"/>
      <c r="BE2899" s="9">
        <v>3801</v>
      </c>
      <c r="BF2899" s="9">
        <v>703.15613540000004</v>
      </c>
      <c r="BG2899" s="9"/>
      <c r="BH2899" s="9"/>
      <c r="BI2899" s="9"/>
      <c r="BJ2899" s="9"/>
      <c r="BK2899" s="9">
        <v>3474.5989540166402</v>
      </c>
      <c r="BL2899" s="9">
        <v>5306.2639243379399</v>
      </c>
      <c r="BM2899" s="9"/>
      <c r="BN2899" s="9">
        <v>1648.3711465361</v>
      </c>
      <c r="BO2899" s="9"/>
      <c r="BP2899" s="9"/>
      <c r="BQ2899" s="9"/>
      <c r="BR2899" s="9"/>
      <c r="BS2899" s="9">
        <v>2219.88830672322</v>
      </c>
      <c r="BT2899" s="9"/>
      <c r="BU2899" s="9"/>
      <c r="BV2899" s="9"/>
      <c r="BW2899" s="9"/>
      <c r="BX2899" s="9">
        <v>2840</v>
      </c>
    </row>
    <row r="2900" spans="6:76" x14ac:dyDescent="0.2">
      <c r="F2900" s="14"/>
      <c r="AX2900" s="8" t="s">
        <v>306</v>
      </c>
      <c r="AY2900" s="8" t="s">
        <v>6028</v>
      </c>
      <c r="AZ2900" s="8" t="s">
        <v>1623</v>
      </c>
      <c r="BA2900" s="9">
        <v>3684.9800700536898</v>
      </c>
      <c r="BB2900" s="9">
        <v>2841.20040159672</v>
      </c>
      <c r="BC2900" s="9">
        <v>64.807814792040205</v>
      </c>
      <c r="BD2900" s="9"/>
      <c r="BE2900" s="9">
        <v>2803</v>
      </c>
      <c r="BF2900" s="9">
        <v>1094.5895559999999</v>
      </c>
      <c r="BG2900" s="9"/>
      <c r="BH2900" s="9">
        <v>2569.6394945000002</v>
      </c>
      <c r="BI2900" s="9">
        <v>2205.7016071082599</v>
      </c>
      <c r="BJ2900" s="9"/>
      <c r="BK2900" s="9">
        <v>2558.0769833474201</v>
      </c>
      <c r="BL2900" s="9">
        <v>7761.1913994316101</v>
      </c>
      <c r="BM2900" s="9">
        <v>10553.7058556434</v>
      </c>
      <c r="BN2900" s="9">
        <v>2841.20040159672</v>
      </c>
      <c r="BO2900" s="9">
        <v>3787.1897160136</v>
      </c>
      <c r="BP2900" s="9">
        <v>2833.20299546568</v>
      </c>
      <c r="BQ2900" s="9"/>
      <c r="BR2900" s="9">
        <v>3071.4850774410902</v>
      </c>
      <c r="BS2900" s="9">
        <v>2608.94923572679</v>
      </c>
      <c r="BT2900" s="9"/>
      <c r="BU2900" s="9"/>
      <c r="BV2900" s="9">
        <v>3175.0931331048</v>
      </c>
      <c r="BW2900" s="9">
        <v>4261.6755954259497</v>
      </c>
      <c r="BX2900" s="9">
        <v>3150</v>
      </c>
    </row>
    <row r="2901" spans="6:76" x14ac:dyDescent="0.2">
      <c r="F2901" s="14"/>
      <c r="AX2901" s="8" t="s">
        <v>6029</v>
      </c>
      <c r="AY2901" s="8" t="s">
        <v>6030</v>
      </c>
      <c r="AZ2901" s="8" t="s">
        <v>1623</v>
      </c>
      <c r="BA2901" s="9">
        <v>2850.9953726027102</v>
      </c>
      <c r="BB2901" s="9">
        <v>2842.4789411031902</v>
      </c>
      <c r="BC2901" s="9">
        <v>58.0077990897652</v>
      </c>
      <c r="BD2901" s="9"/>
      <c r="BE2901" s="9">
        <v>2469</v>
      </c>
      <c r="BF2901" s="9">
        <v>700.79933029999995</v>
      </c>
      <c r="BG2901" s="9">
        <v>1326.5468000000001</v>
      </c>
      <c r="BH2901" s="9"/>
      <c r="BI2901" s="9">
        <v>4752.7392682690397</v>
      </c>
      <c r="BJ2901" s="9">
        <v>6691.3622231357604</v>
      </c>
      <c r="BK2901" s="9"/>
      <c r="BL2901" s="9">
        <v>2705.2022109163699</v>
      </c>
      <c r="BM2901" s="9"/>
      <c r="BN2901" s="9">
        <v>344.58778834438198</v>
      </c>
      <c r="BO2901" s="9">
        <v>3165.1321402325598</v>
      </c>
      <c r="BP2901" s="9"/>
      <c r="BQ2901" s="9"/>
      <c r="BR2901" s="9">
        <v>3421.5400317838498</v>
      </c>
      <c r="BS2901" s="9">
        <v>2842.4789411031902</v>
      </c>
      <c r="BT2901" s="9">
        <v>2233.4434259629102</v>
      </c>
      <c r="BU2901" s="9"/>
      <c r="BV2901" s="9">
        <v>3241.7300638382899</v>
      </c>
      <c r="BW2901" s="9">
        <v>3168.3776199488898</v>
      </c>
      <c r="BX2901" s="9"/>
    </row>
    <row r="2902" spans="6:76" x14ac:dyDescent="0.2">
      <c r="F2902" s="14"/>
      <c r="AX2902" s="8" t="s">
        <v>6031</v>
      </c>
      <c r="AY2902" s="8" t="s">
        <v>6032</v>
      </c>
      <c r="AZ2902" s="8" t="s">
        <v>1623</v>
      </c>
      <c r="BA2902" s="9">
        <v>3627.7165830197</v>
      </c>
      <c r="BB2902" s="9">
        <v>2842.6059730035699</v>
      </c>
      <c r="BC2902" s="9">
        <v>75.277457747696204</v>
      </c>
      <c r="BD2902" s="9"/>
      <c r="BE2902" s="9">
        <v>5532</v>
      </c>
      <c r="BF2902" s="9">
        <v>928.54696409999997</v>
      </c>
      <c r="BG2902" s="9"/>
      <c r="BH2902" s="9"/>
      <c r="BI2902" s="9">
        <v>3180.2834004914298</v>
      </c>
      <c r="BJ2902" s="9"/>
      <c r="BK2902" s="9">
        <v>9727.8025883908304</v>
      </c>
      <c r="BL2902" s="9">
        <v>2842.6059730035699</v>
      </c>
      <c r="BM2902" s="9"/>
      <c r="BN2902" s="9">
        <v>4797.5659685505498</v>
      </c>
      <c r="BO2902" s="9"/>
      <c r="BP2902" s="9"/>
      <c r="BQ2902" s="9"/>
      <c r="BR2902" s="9"/>
      <c r="BS2902" s="9">
        <v>1524.6872382581601</v>
      </c>
      <c r="BT2902" s="9">
        <v>2085.9571143827802</v>
      </c>
      <c r="BU2902" s="9"/>
      <c r="BV2902" s="9"/>
      <c r="BW2902" s="9"/>
      <c r="BX2902" s="9">
        <v>2030</v>
      </c>
    </row>
    <row r="2903" spans="6:76" x14ac:dyDescent="0.2">
      <c r="F2903" s="14"/>
      <c r="AX2903" s="8" t="s">
        <v>6033</v>
      </c>
      <c r="AY2903" s="8" t="s">
        <v>6034</v>
      </c>
      <c r="AZ2903" s="8" t="s">
        <v>1623</v>
      </c>
      <c r="BA2903" s="9">
        <v>2843.5</v>
      </c>
      <c r="BB2903" s="9">
        <v>2843.5</v>
      </c>
      <c r="BC2903" s="9">
        <v>127.644772563058</v>
      </c>
      <c r="BD2903" s="9">
        <v>5410</v>
      </c>
      <c r="BE2903" s="9">
        <v>277</v>
      </c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</row>
    <row r="2904" spans="6:76" x14ac:dyDescent="0.2">
      <c r="F2904" s="14"/>
      <c r="AX2904" s="8" t="s">
        <v>6035</v>
      </c>
      <c r="AY2904" s="8" t="s">
        <v>6036</v>
      </c>
      <c r="AZ2904" s="8" t="s">
        <v>1623</v>
      </c>
      <c r="BA2904" s="9">
        <v>2846.7386733903099</v>
      </c>
      <c r="BB2904" s="9">
        <v>2846.7386733903099</v>
      </c>
      <c r="BC2904" s="9">
        <v>83.621690299887007</v>
      </c>
      <c r="BD2904" s="9">
        <v>4530</v>
      </c>
      <c r="BE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>
        <v>1163.4773467806201</v>
      </c>
      <c r="BQ2904" s="9"/>
      <c r="BR2904" s="9"/>
      <c r="BS2904" s="9"/>
      <c r="BT2904" s="9"/>
      <c r="BU2904" s="9"/>
      <c r="BV2904" s="9"/>
      <c r="BW2904" s="9"/>
      <c r="BX2904" s="9"/>
    </row>
    <row r="2905" spans="6:76" x14ac:dyDescent="0.2">
      <c r="F2905" s="14"/>
      <c r="AX2905" s="8" t="s">
        <v>6037</v>
      </c>
      <c r="AY2905" s="8" t="s">
        <v>6038</v>
      </c>
      <c r="AZ2905" s="8" t="s">
        <v>1623</v>
      </c>
      <c r="BA2905" s="9">
        <v>3404.4527044972201</v>
      </c>
      <c r="BB2905" s="9">
        <v>2849.6848334107899</v>
      </c>
      <c r="BC2905" s="9">
        <v>77.234066881664802</v>
      </c>
      <c r="BD2905" s="9"/>
      <c r="BE2905" s="9">
        <v>3842</v>
      </c>
      <c r="BF2905" s="9">
        <v>23.508065120000001</v>
      </c>
      <c r="BG2905" s="9"/>
      <c r="BH2905" s="9"/>
      <c r="BI2905" s="9">
        <v>2350.30016820938</v>
      </c>
      <c r="BJ2905" s="9">
        <v>7649.6728860175899</v>
      </c>
      <c r="BK2905" s="9">
        <v>975.53591460529503</v>
      </c>
      <c r="BL2905" s="9">
        <v>4117.5687229452697</v>
      </c>
      <c r="BM2905" s="9"/>
      <c r="BN2905" s="9"/>
      <c r="BO2905" s="9"/>
      <c r="BP2905" s="9">
        <v>2463.0663423086098</v>
      </c>
      <c r="BQ2905" s="9"/>
      <c r="BR2905" s="9">
        <v>3236.30332451297</v>
      </c>
      <c r="BS2905" s="9">
        <v>1466.5716212530799</v>
      </c>
      <c r="BT2905" s="9"/>
      <c r="BU2905" s="9"/>
      <c r="BV2905" s="9"/>
      <c r="BW2905" s="9"/>
      <c r="BX2905" s="9">
        <v>7920</v>
      </c>
    </row>
    <row r="2906" spans="6:76" x14ac:dyDescent="0.2">
      <c r="F2906" s="14"/>
      <c r="AX2906" s="8" t="s">
        <v>6039</v>
      </c>
      <c r="AY2906" s="8" t="s">
        <v>6040</v>
      </c>
      <c r="AZ2906" s="8" t="s">
        <v>1623</v>
      </c>
      <c r="BA2906" s="9">
        <v>3638.1820586500698</v>
      </c>
      <c r="BB2906" s="9">
        <v>2852.7450203516601</v>
      </c>
      <c r="BC2906" s="9">
        <v>81.336697231586996</v>
      </c>
      <c r="BD2906" s="9">
        <v>1924</v>
      </c>
      <c r="BE2906" s="9">
        <v>1906</v>
      </c>
      <c r="BF2906" s="9">
        <v>523.26790500000004</v>
      </c>
      <c r="BG2906" s="9">
        <v>2199.4135040000001</v>
      </c>
      <c r="BH2906" s="9"/>
      <c r="BI2906" s="9">
        <v>6082.3518193085501</v>
      </c>
      <c r="BJ2906" s="9">
        <v>4140.9908261021801</v>
      </c>
      <c r="BK2906" s="9">
        <v>2999.59767788314</v>
      </c>
      <c r="BL2906" s="9">
        <v>5396.7214961074496</v>
      </c>
      <c r="BM2906" s="9">
        <v>12899.311069629501</v>
      </c>
      <c r="BN2906" s="9">
        <v>5324.7932624274799</v>
      </c>
      <c r="BO2906" s="9">
        <v>3991.9767097836102</v>
      </c>
      <c r="BP2906" s="9">
        <v>2775.60405967716</v>
      </c>
      <c r="BQ2906" s="9"/>
      <c r="BR2906" s="9">
        <v>2385.1555745717601</v>
      </c>
      <c r="BS2906" s="9">
        <v>2373.84305288419</v>
      </c>
      <c r="BT2906" s="9"/>
      <c r="BU2906" s="9"/>
      <c r="BV2906" s="9">
        <v>2929.8859810261602</v>
      </c>
      <c r="BW2906" s="9"/>
      <c r="BX2906" s="9">
        <v>358</v>
      </c>
    </row>
    <row r="2907" spans="6:76" x14ac:dyDescent="0.2">
      <c r="F2907" s="14"/>
      <c r="AX2907" s="8" t="s">
        <v>6041</v>
      </c>
      <c r="AY2907" s="8" t="s">
        <v>6042</v>
      </c>
      <c r="AZ2907" s="8" t="s">
        <v>1623</v>
      </c>
      <c r="BA2907" s="9">
        <v>5108.7694436039901</v>
      </c>
      <c r="BB2907" s="9">
        <v>2854.21618194337</v>
      </c>
      <c r="BC2907" s="9">
        <v>128.17583625981499</v>
      </c>
      <c r="BD2907" s="9"/>
      <c r="BE2907" s="9">
        <v>16998</v>
      </c>
      <c r="BF2907" s="9">
        <v>111.51875699999999</v>
      </c>
      <c r="BG2907" s="9">
        <v>2851.7435890000002</v>
      </c>
      <c r="BH2907" s="9"/>
      <c r="BI2907" s="9">
        <v>106.763693748477</v>
      </c>
      <c r="BJ2907" s="9">
        <v>2856.6887748867398</v>
      </c>
      <c r="BK2907" s="9">
        <v>4569.8839815193096</v>
      </c>
      <c r="BL2907" s="9">
        <v>155.57647613472099</v>
      </c>
      <c r="BM2907" s="9">
        <v>17216.192478606299</v>
      </c>
      <c r="BN2907" s="9">
        <v>4691.7655156314404</v>
      </c>
      <c r="BO2907" s="9"/>
      <c r="BP2907" s="9">
        <v>1529.56116951283</v>
      </c>
      <c r="BQ2907" s="9"/>
      <c r="BR2907" s="9"/>
      <c r="BS2907" s="9"/>
      <c r="BT2907" s="9"/>
      <c r="BU2907" s="9"/>
      <c r="BV2907" s="9"/>
      <c r="BW2907" s="9"/>
      <c r="BX2907" s="9"/>
    </row>
    <row r="2908" spans="6:76" x14ac:dyDescent="0.2">
      <c r="F2908" s="14"/>
      <c r="AX2908" s="8" t="s">
        <v>6043</v>
      </c>
      <c r="AY2908" s="8" t="s">
        <v>6044</v>
      </c>
      <c r="AZ2908" s="8" t="s">
        <v>1623</v>
      </c>
      <c r="BA2908" s="9">
        <v>3067.40053929547</v>
      </c>
      <c r="BB2908" s="9">
        <v>2855.8157843303802</v>
      </c>
      <c r="BC2908" s="9">
        <v>76.149300081530299</v>
      </c>
      <c r="BD2908" s="9"/>
      <c r="BE2908" s="9">
        <v>9851</v>
      </c>
      <c r="BF2908" s="9">
        <v>597.95387919999996</v>
      </c>
      <c r="BG2908" s="9"/>
      <c r="BH2908" s="9"/>
      <c r="BI2908" s="9">
        <v>3788.92816007385</v>
      </c>
      <c r="BJ2908" s="9">
        <v>2274.1703299617802</v>
      </c>
      <c r="BK2908" s="9">
        <v>1258.7208569761201</v>
      </c>
      <c r="BL2908" s="9">
        <v>3736.7500165227498</v>
      </c>
      <c r="BM2908" s="9"/>
      <c r="BN2908" s="9">
        <v>2855.8157843303802</v>
      </c>
      <c r="BO2908" s="9">
        <v>3291.4996479061401</v>
      </c>
      <c r="BP2908" s="9">
        <v>2090.4228457889299</v>
      </c>
      <c r="BQ2908" s="9">
        <v>3532.3159414921902</v>
      </c>
      <c r="BR2908" s="9"/>
      <c r="BS2908" s="9">
        <v>2170.76637589961</v>
      </c>
      <c r="BT2908" s="9"/>
      <c r="BU2908" s="9"/>
      <c r="BV2908" s="9"/>
      <c r="BW2908" s="9">
        <v>3788.86317268936</v>
      </c>
      <c r="BX2908" s="9">
        <v>639</v>
      </c>
    </row>
    <row r="2909" spans="6:76" x14ac:dyDescent="0.2">
      <c r="F2909" s="14"/>
      <c r="AX2909" s="8" t="s">
        <v>978</v>
      </c>
      <c r="AY2909" s="8" t="s">
        <v>6045</v>
      </c>
      <c r="AZ2909" s="8" t="s">
        <v>1623</v>
      </c>
      <c r="BA2909" s="9">
        <v>3543.6754674024</v>
      </c>
      <c r="BB2909" s="9">
        <v>2857.0129430912898</v>
      </c>
      <c r="BC2909" s="9">
        <v>96.782563600958397</v>
      </c>
      <c r="BD2909" s="9"/>
      <c r="BE2909" s="9">
        <v>4144</v>
      </c>
      <c r="BF2909" s="9">
        <v>303.54955919999998</v>
      </c>
      <c r="BG2909" s="9">
        <v>14352.495699999999</v>
      </c>
      <c r="BH2909" s="9"/>
      <c r="BI2909" s="9">
        <v>1545.3091318700299</v>
      </c>
      <c r="BJ2909" s="9"/>
      <c r="BK2909" s="9">
        <v>1536.3250372838199</v>
      </c>
      <c r="BL2909" s="9">
        <v>4348.1452225531202</v>
      </c>
      <c r="BM2909" s="9">
        <v>5661.8965446578104</v>
      </c>
      <c r="BN2909" s="9">
        <v>605.66387149576894</v>
      </c>
      <c r="BO2909" s="9">
        <v>2794.4681802086302</v>
      </c>
      <c r="BP2909" s="9">
        <v>2908.0259021727202</v>
      </c>
      <c r="BQ2909" s="9"/>
      <c r="BR2909" s="9">
        <v>2805.9999840098499</v>
      </c>
      <c r="BS2909" s="9">
        <v>2263.8704284361302</v>
      </c>
      <c r="BT2909" s="9"/>
      <c r="BU2909" s="9"/>
      <c r="BV2909" s="9">
        <v>3240.4533721887601</v>
      </c>
      <c r="BW2909" s="9">
        <v>3101.2536095570299</v>
      </c>
      <c r="BX2909" s="9"/>
    </row>
    <row r="2910" spans="6:76" x14ac:dyDescent="0.2">
      <c r="F2910" s="14"/>
      <c r="AX2910" s="8" t="s">
        <v>6046</v>
      </c>
      <c r="AY2910" s="8" t="s">
        <v>6047</v>
      </c>
      <c r="AZ2910" s="8" t="s">
        <v>1623</v>
      </c>
      <c r="BA2910" s="9">
        <v>2879.64576585957</v>
      </c>
      <c r="BB2910" s="9">
        <v>2858.03925480315</v>
      </c>
      <c r="BC2910" s="9">
        <v>43.331214661877098</v>
      </c>
      <c r="BD2910" s="9"/>
      <c r="BE2910" s="9">
        <v>2636</v>
      </c>
      <c r="BF2910" s="9">
        <v>662.99282440000002</v>
      </c>
      <c r="BG2910" s="9"/>
      <c r="BH2910" s="9"/>
      <c r="BI2910" s="9">
        <v>3080.07850960629</v>
      </c>
      <c r="BJ2910" s="9"/>
      <c r="BK2910" s="9"/>
      <c r="BL2910" s="9">
        <v>2431.2632745199398</v>
      </c>
      <c r="BM2910" s="9"/>
      <c r="BN2910" s="9">
        <v>1729.6560636091999</v>
      </c>
      <c r="BO2910" s="9"/>
      <c r="BP2910" s="9"/>
      <c r="BQ2910" s="9"/>
      <c r="BR2910" s="9">
        <v>5225.7666760488</v>
      </c>
      <c r="BS2910" s="9">
        <v>2345.58751613093</v>
      </c>
      <c r="BT2910" s="9">
        <v>3789.9034875552202</v>
      </c>
      <c r="BU2910" s="9"/>
      <c r="BV2910" s="9">
        <v>3773.8579198096099</v>
      </c>
      <c r="BW2910" s="9">
        <v>3121.35138691572</v>
      </c>
      <c r="BX2910" s="9"/>
    </row>
    <row r="2911" spans="6:76" x14ac:dyDescent="0.2">
      <c r="F2911" s="14"/>
      <c r="AX2911" s="8" t="s">
        <v>495</v>
      </c>
      <c r="AY2911" s="8" t="s">
        <v>6048</v>
      </c>
      <c r="AZ2911" s="8" t="s">
        <v>1623</v>
      </c>
      <c r="BA2911" s="9">
        <v>3033.9513751088598</v>
      </c>
      <c r="BB2911" s="9">
        <v>2858.5026727153399</v>
      </c>
      <c r="BC2911" s="9">
        <v>50.300633212745701</v>
      </c>
      <c r="BD2911" s="9"/>
      <c r="BE2911" s="9">
        <v>3597</v>
      </c>
      <c r="BF2911" s="9">
        <v>762.86877049999998</v>
      </c>
      <c r="BG2911" s="9"/>
      <c r="BH2911" s="9">
        <v>465.73965711</v>
      </c>
      <c r="BI2911" s="9">
        <v>5229.6454338029998</v>
      </c>
      <c r="BJ2911" s="9">
        <v>2276.12970332842</v>
      </c>
      <c r="BK2911" s="9">
        <v>2677.9404395461402</v>
      </c>
      <c r="BL2911" s="9">
        <v>5052.9762794489197</v>
      </c>
      <c r="BM2911" s="9">
        <v>2659.1089463580802</v>
      </c>
      <c r="BN2911" s="9">
        <v>5584.1930438483196</v>
      </c>
      <c r="BO2911" s="9">
        <v>2970.3199797457</v>
      </c>
      <c r="BP2911" s="9"/>
      <c r="BQ2911" s="9"/>
      <c r="BR2911" s="9"/>
      <c r="BS2911" s="9">
        <v>2746.6853656849798</v>
      </c>
      <c r="BT2911" s="9"/>
      <c r="BU2911" s="9"/>
      <c r="BV2911" s="9">
        <v>3466.8366759984301</v>
      </c>
      <c r="BW2911" s="9">
        <v>3235.8749561520799</v>
      </c>
      <c r="BX2911" s="9">
        <v>1750</v>
      </c>
    </row>
    <row r="2912" spans="6:76" x14ac:dyDescent="0.2">
      <c r="F2912" s="14"/>
      <c r="AX2912" s="8" t="s">
        <v>6049</v>
      </c>
      <c r="AY2912" s="8" t="s">
        <v>6050</v>
      </c>
      <c r="AZ2912" s="8" t="s">
        <v>1623</v>
      </c>
      <c r="BA2912" s="9">
        <v>3004.5911724563398</v>
      </c>
      <c r="BB2912" s="9">
        <v>2859.31573663781</v>
      </c>
      <c r="BC2912" s="9">
        <v>65.971304078532896</v>
      </c>
      <c r="BD2912" s="9"/>
      <c r="BE2912" s="9">
        <v>7198</v>
      </c>
      <c r="BF2912" s="9">
        <v>354.5897215</v>
      </c>
      <c r="BG2912" s="9"/>
      <c r="BH2912" s="9"/>
      <c r="BI2912" s="9">
        <v>1914.5934588314601</v>
      </c>
      <c r="BJ2912" s="9"/>
      <c r="BK2912" s="9">
        <v>1542.80353405504</v>
      </c>
      <c r="BL2912" s="9">
        <v>2859.31573663781</v>
      </c>
      <c r="BM2912" s="9"/>
      <c r="BN2912" s="9">
        <v>4454.6134339290102</v>
      </c>
      <c r="BO2912" s="9"/>
      <c r="BP2912" s="9"/>
      <c r="BQ2912" s="9"/>
      <c r="BR2912" s="9"/>
      <c r="BS2912" s="9"/>
      <c r="BT2912" s="9"/>
      <c r="BU2912" s="9"/>
      <c r="BV2912" s="9">
        <v>1971.5297110016099</v>
      </c>
      <c r="BW2912" s="9">
        <v>3235.8749561520799</v>
      </c>
      <c r="BX2912" s="9">
        <v>3510</v>
      </c>
    </row>
    <row r="2913" spans="6:76" x14ac:dyDescent="0.2">
      <c r="F2913" s="14"/>
      <c r="AX2913" s="8" t="s">
        <v>6051</v>
      </c>
      <c r="AY2913" s="8" t="s">
        <v>6052</v>
      </c>
      <c r="AZ2913" s="8" t="s">
        <v>1623</v>
      </c>
      <c r="BA2913" s="9">
        <v>5170.6768594942396</v>
      </c>
      <c r="BB2913" s="9">
        <v>2859.711605</v>
      </c>
      <c r="BC2913" s="9">
        <v>81.293165407547207</v>
      </c>
      <c r="BD2913" s="9"/>
      <c r="BE2913" s="9">
        <v>10969</v>
      </c>
      <c r="BF2913" s="9">
        <v>4146.8622240000004</v>
      </c>
      <c r="BG2913" s="9">
        <v>2859.711605</v>
      </c>
      <c r="BH2913" s="9">
        <v>2316.0698431000001</v>
      </c>
      <c r="BI2913" s="9">
        <v>5933.23695858049</v>
      </c>
      <c r="BJ2913" s="9">
        <v>10933.4705328035</v>
      </c>
      <c r="BK2913" s="9">
        <v>2612.8708523954501</v>
      </c>
      <c r="BL2913" s="9">
        <v>5958.4805696855801</v>
      </c>
      <c r="BM2913" s="9">
        <v>2537.1504010318599</v>
      </c>
      <c r="BN2913" s="9">
        <v>14028.4304173158</v>
      </c>
      <c r="BO2913" s="9"/>
      <c r="BP2913" s="9">
        <v>1336.33666329736</v>
      </c>
      <c r="BQ2913" s="9"/>
      <c r="BR2913" s="9"/>
      <c r="BS2913" s="9">
        <v>1747.1791062150701</v>
      </c>
      <c r="BT2913" s="9"/>
      <c r="BU2913" s="9"/>
      <c r="BV2913" s="9"/>
      <c r="BW2913" s="9"/>
      <c r="BX2913" s="9">
        <v>1840</v>
      </c>
    </row>
    <row r="2914" spans="6:76" x14ac:dyDescent="0.2">
      <c r="F2914" s="14"/>
      <c r="AX2914" s="8" t="s">
        <v>6053</v>
      </c>
      <c r="AY2914" s="8" t="s">
        <v>6054</v>
      </c>
      <c r="AZ2914" s="8" t="s">
        <v>1623</v>
      </c>
      <c r="BA2914" s="9">
        <v>4089.4799911411501</v>
      </c>
      <c r="BB2914" s="9">
        <v>2860.8661401455001</v>
      </c>
      <c r="BC2914" s="9">
        <v>80.262665658141302</v>
      </c>
      <c r="BD2914" s="9"/>
      <c r="BE2914" s="9">
        <v>9649</v>
      </c>
      <c r="BF2914" s="9">
        <v>1513.3710120000001</v>
      </c>
      <c r="BG2914" s="9">
        <v>643.34743939999998</v>
      </c>
      <c r="BH2914" s="9"/>
      <c r="BI2914" s="9">
        <v>2272.92608539305</v>
      </c>
      <c r="BJ2914" s="9"/>
      <c r="BK2914" s="9">
        <v>1320.2945167219</v>
      </c>
      <c r="BL2914" s="9">
        <v>4315.2501254728004</v>
      </c>
      <c r="BM2914" s="9">
        <v>9554.3063296160508</v>
      </c>
      <c r="BN2914" s="9">
        <v>5904.5721225166999</v>
      </c>
      <c r="BO2914" s="9"/>
      <c r="BP2914" s="9">
        <v>3276.4540672486401</v>
      </c>
      <c r="BQ2914" s="9"/>
      <c r="BR2914" s="9">
        <v>2445.2782130423702</v>
      </c>
      <c r="BS2914" s="9"/>
      <c r="BT2914" s="9"/>
      <c r="BU2914" s="9"/>
      <c r="BV2914" s="9"/>
      <c r="BW2914" s="9"/>
      <c r="BX2914" s="9"/>
    </row>
    <row r="2915" spans="6:76" x14ac:dyDescent="0.2">
      <c r="F2915" s="14"/>
      <c r="AX2915" s="8" t="s">
        <v>6055</v>
      </c>
      <c r="AY2915" s="8" t="s">
        <v>6056</v>
      </c>
      <c r="AZ2915" s="8" t="s">
        <v>1623</v>
      </c>
      <c r="BA2915" s="9">
        <v>3064.0350926399901</v>
      </c>
      <c r="BB2915" s="9">
        <v>2867.0212822482699</v>
      </c>
      <c r="BC2915" s="9">
        <v>33.407850881539602</v>
      </c>
      <c r="BD2915" s="9"/>
      <c r="BE2915" s="9">
        <v>3605</v>
      </c>
      <c r="BF2915" s="9">
        <v>1611.705025</v>
      </c>
      <c r="BG2915" s="9"/>
      <c r="BH2915" s="9"/>
      <c r="BI2915" s="9">
        <v>2759.59227194194</v>
      </c>
      <c r="BJ2915" s="9">
        <v>1737.0387803823201</v>
      </c>
      <c r="BK2915" s="9">
        <v>2745.2027396119502</v>
      </c>
      <c r="BL2915" s="9">
        <v>4645.87170034468</v>
      </c>
      <c r="BM2915" s="9"/>
      <c r="BN2915" s="9">
        <v>2753.5366122373898</v>
      </c>
      <c r="BO2915" s="9">
        <v>2974.4502925546099</v>
      </c>
      <c r="BP2915" s="9"/>
      <c r="BQ2915" s="9"/>
      <c r="BR2915" s="9">
        <v>3825.2621839264798</v>
      </c>
      <c r="BS2915" s="9">
        <v>2139.6736070529901</v>
      </c>
      <c r="BT2915" s="9"/>
      <c r="BU2915" s="9"/>
      <c r="BV2915" s="9"/>
      <c r="BW2915" s="9">
        <v>4831.0878986275302</v>
      </c>
      <c r="BX2915" s="9">
        <v>3140</v>
      </c>
    </row>
    <row r="2916" spans="6:76" x14ac:dyDescent="0.2">
      <c r="F2916" s="14"/>
      <c r="AX2916" s="8" t="s">
        <v>398</v>
      </c>
      <c r="AY2916" s="8" t="s">
        <v>6057</v>
      </c>
      <c r="AZ2916" s="8" t="s">
        <v>1623</v>
      </c>
      <c r="BA2916" s="9">
        <v>3767.4582291536599</v>
      </c>
      <c r="BB2916" s="9">
        <v>2868</v>
      </c>
      <c r="BC2916" s="9">
        <v>73.390957421525101</v>
      </c>
      <c r="BD2916" s="9"/>
      <c r="BE2916" s="9">
        <v>2868</v>
      </c>
      <c r="BF2916" s="9">
        <v>1314.442172</v>
      </c>
      <c r="BG2916" s="9"/>
      <c r="BH2916" s="9"/>
      <c r="BI2916" s="9">
        <v>5537.0784120026201</v>
      </c>
      <c r="BJ2916" s="9"/>
      <c r="BK2916" s="9">
        <v>2572.66850921178</v>
      </c>
      <c r="BL2916" s="9">
        <v>10597.126871214699</v>
      </c>
      <c r="BM2916" s="9">
        <v>4876.3446039426899</v>
      </c>
      <c r="BN2916" s="9">
        <v>5356.2559211384396</v>
      </c>
      <c r="BO2916" s="9"/>
      <c r="BP2916" s="9">
        <v>1346.6488104683201</v>
      </c>
      <c r="BQ2916" s="9"/>
      <c r="BR2916" s="9"/>
      <c r="BS2916" s="9">
        <v>1568.2338729575199</v>
      </c>
      <c r="BT2916" s="9">
        <v>3625.24134775419</v>
      </c>
      <c r="BU2916" s="9"/>
      <c r="BV2916" s="9"/>
      <c r="BW2916" s="9"/>
      <c r="BX2916" s="9">
        <v>1780</v>
      </c>
    </row>
    <row r="2917" spans="6:76" x14ac:dyDescent="0.2">
      <c r="F2917" s="14"/>
      <c r="AX2917" s="8" t="s">
        <v>6058</v>
      </c>
      <c r="AY2917" s="8" t="s">
        <v>6059</v>
      </c>
      <c r="AZ2917" s="8" t="s">
        <v>1623</v>
      </c>
      <c r="BA2917" s="9">
        <v>2870.01198540723</v>
      </c>
      <c r="BB2917" s="9">
        <v>2868.4600061984502</v>
      </c>
      <c r="BC2917" s="9">
        <v>47.290091172481802</v>
      </c>
      <c r="BD2917" s="9"/>
      <c r="BE2917" s="9">
        <v>3059</v>
      </c>
      <c r="BF2917" s="9">
        <v>857.91972559999999</v>
      </c>
      <c r="BG2917" s="9"/>
      <c r="BH2917" s="9">
        <v>1057.9360301900001</v>
      </c>
      <c r="BI2917" s="9">
        <v>4312.0696658478901</v>
      </c>
      <c r="BJ2917" s="9"/>
      <c r="BK2917" s="9">
        <v>1386.3865208223101</v>
      </c>
      <c r="BL2917" s="9">
        <v>4475.8958899178497</v>
      </c>
      <c r="BM2917" s="9">
        <v>5659.9602248849196</v>
      </c>
      <c r="BN2917" s="9">
        <v>2868.4600061984502</v>
      </c>
      <c r="BO2917" s="9">
        <v>3052.6752214184899</v>
      </c>
      <c r="BP2917" s="9">
        <v>2459.1944354305901</v>
      </c>
      <c r="BQ2917" s="9"/>
      <c r="BR2917" s="9">
        <v>3806.6417218452102</v>
      </c>
      <c r="BS2917" s="9">
        <v>2289.2656564301101</v>
      </c>
      <c r="BT2917" s="9"/>
      <c r="BU2917" s="9"/>
      <c r="BV2917" s="9">
        <v>2584.1858506254598</v>
      </c>
      <c r="BW2917" s="9">
        <v>3620.5888318971802</v>
      </c>
      <c r="BX2917" s="9">
        <v>1560</v>
      </c>
    </row>
    <row r="2918" spans="6:76" x14ac:dyDescent="0.2">
      <c r="F2918" s="14"/>
      <c r="AX2918" s="8" t="s">
        <v>1157</v>
      </c>
      <c r="AY2918" s="8" t="s">
        <v>1157</v>
      </c>
      <c r="AZ2918" s="8" t="s">
        <v>1640</v>
      </c>
      <c r="BA2918" s="9">
        <v>2773.5497452515801</v>
      </c>
      <c r="BB2918" s="9">
        <v>2872.8327613603601</v>
      </c>
      <c r="BC2918" s="9">
        <v>36.188592189098998</v>
      </c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>
        <v>1129.31406030318</v>
      </c>
      <c r="BQ2918" s="9"/>
      <c r="BR2918" s="9">
        <v>3254.10379191944</v>
      </c>
      <c r="BS2918" s="9">
        <v>2491.5617308012902</v>
      </c>
      <c r="BT2918" s="9"/>
      <c r="BU2918" s="9"/>
      <c r="BV2918" s="9">
        <v>3454.3395926595899</v>
      </c>
      <c r="BW2918" s="9">
        <v>3951.97929582598</v>
      </c>
      <c r="BX2918" s="9">
        <v>2360</v>
      </c>
    </row>
    <row r="2919" spans="6:76" x14ac:dyDescent="0.2">
      <c r="F2919" s="14"/>
      <c r="AX2919" s="8" t="s">
        <v>6060</v>
      </c>
      <c r="AY2919" s="8" t="s">
        <v>6061</v>
      </c>
      <c r="AZ2919" s="8" t="s">
        <v>1623</v>
      </c>
      <c r="BA2919" s="9">
        <v>2944.1170979825101</v>
      </c>
      <c r="BB2919" s="9">
        <v>2875.1368198056998</v>
      </c>
      <c r="BC2919" s="9">
        <v>74.8730057815348</v>
      </c>
      <c r="BD2919" s="9">
        <v>203</v>
      </c>
      <c r="BE2919" s="9">
        <v>4034</v>
      </c>
      <c r="BF2919" s="9">
        <v>1004.630592</v>
      </c>
      <c r="BG2919" s="9"/>
      <c r="BH2919" s="9"/>
      <c r="BI2919" s="9">
        <v>6714.2689038237904</v>
      </c>
      <c r="BJ2919" s="9">
        <v>4901.7237993793196</v>
      </c>
      <c r="BK2919" s="9">
        <v>2875.1368198056998</v>
      </c>
      <c r="BL2919" s="9">
        <v>5770.46399006309</v>
      </c>
      <c r="BM2919" s="9"/>
      <c r="BN2919" s="9">
        <v>3173.4698524927499</v>
      </c>
      <c r="BO2919" s="9"/>
      <c r="BP2919" s="9">
        <v>1767.5298311440299</v>
      </c>
      <c r="BQ2919" s="9"/>
      <c r="BR2919" s="9"/>
      <c r="BS2919" s="9">
        <v>1627.06428909896</v>
      </c>
      <c r="BT2919" s="9"/>
      <c r="BU2919" s="9"/>
      <c r="BV2919" s="9"/>
      <c r="BW2919" s="9"/>
      <c r="BX2919" s="9">
        <v>314</v>
      </c>
    </row>
    <row r="2920" spans="6:76" x14ac:dyDescent="0.2">
      <c r="F2920" s="14"/>
      <c r="AX2920" s="8" t="s">
        <v>6062</v>
      </c>
      <c r="AY2920" s="8" t="s">
        <v>6063</v>
      </c>
      <c r="AZ2920" s="8" t="s">
        <v>1623</v>
      </c>
      <c r="BA2920" s="9">
        <v>2617.2086443201401</v>
      </c>
      <c r="BB2920" s="9">
        <v>2875.2995833209998</v>
      </c>
      <c r="BC2920" s="9">
        <v>55.206827928177297</v>
      </c>
      <c r="BD2920" s="9"/>
      <c r="BE2920" s="9"/>
      <c r="BF2920" s="9"/>
      <c r="BG2920" s="9"/>
      <c r="BH2920" s="9"/>
      <c r="BI2920" s="9"/>
      <c r="BJ2920" s="9"/>
      <c r="BK2920" s="9"/>
      <c r="BL2920" s="9"/>
      <c r="BM2920" s="9"/>
      <c r="BN2920" s="9">
        <v>897.937772794956</v>
      </c>
      <c r="BO2920" s="9">
        <v>2623.46235418063</v>
      </c>
      <c r="BP2920" s="9">
        <v>4651.1909522325204</v>
      </c>
      <c r="BQ2920" s="9">
        <v>3771.9828861900201</v>
      </c>
      <c r="BR2920" s="9">
        <v>3127.13681246137</v>
      </c>
      <c r="BS2920" s="9">
        <v>2418.3705829772098</v>
      </c>
      <c r="BT2920" s="9"/>
      <c r="BU2920" s="9"/>
      <c r="BV2920" s="9"/>
      <c r="BW2920" s="9">
        <v>3188.58779372443</v>
      </c>
      <c r="BX2920" s="9">
        <v>259</v>
      </c>
    </row>
    <row r="2921" spans="6:76" x14ac:dyDescent="0.2">
      <c r="F2921" s="14"/>
      <c r="AX2921" s="8" t="s">
        <v>6064</v>
      </c>
      <c r="AY2921" s="8" t="s">
        <v>6065</v>
      </c>
      <c r="AZ2921" s="8" t="s">
        <v>1623</v>
      </c>
      <c r="BA2921" s="9">
        <v>2601.0124459318599</v>
      </c>
      <c r="BB2921" s="9">
        <v>2880.28760180056</v>
      </c>
      <c r="BC2921" s="9">
        <v>39.479159484973501</v>
      </c>
      <c r="BD2921" s="9"/>
      <c r="BE2921" s="9">
        <v>3215</v>
      </c>
      <c r="BF2921" s="9">
        <v>635.41371709999999</v>
      </c>
      <c r="BG2921" s="9"/>
      <c r="BH2921" s="9"/>
      <c r="BI2921" s="9">
        <v>1734.1187665723301</v>
      </c>
      <c r="BJ2921" s="9"/>
      <c r="BK2921" s="9"/>
      <c r="BL2921" s="9">
        <v>3532.1228043830502</v>
      </c>
      <c r="BM2921" s="9"/>
      <c r="BN2921" s="9"/>
      <c r="BO2921" s="9">
        <v>2565.0525089561802</v>
      </c>
      <c r="BP2921" s="9">
        <v>3266.2185873819099</v>
      </c>
      <c r="BQ2921" s="9">
        <v>3841.6228713239898</v>
      </c>
      <c r="BR2921" s="9"/>
      <c r="BS2921" s="9">
        <v>2571.98740987669</v>
      </c>
      <c r="BT2921" s="9"/>
      <c r="BU2921" s="9"/>
      <c r="BV2921" s="9"/>
      <c r="BW2921" s="9">
        <v>3188.58779372443</v>
      </c>
      <c r="BX2921" s="9">
        <v>1460</v>
      </c>
    </row>
    <row r="2922" spans="6:76" x14ac:dyDescent="0.2">
      <c r="F2922" s="14"/>
      <c r="AX2922" s="8" t="s">
        <v>6066</v>
      </c>
      <c r="AY2922" s="8" t="s">
        <v>6067</v>
      </c>
      <c r="AZ2922" s="8" t="s">
        <v>1623</v>
      </c>
      <c r="BA2922" s="9">
        <v>3074.2098089771298</v>
      </c>
      <c r="BB2922" s="9">
        <v>2884.5832478082698</v>
      </c>
      <c r="BC2922" s="9">
        <v>49.721495191240898</v>
      </c>
      <c r="BD2922" s="9"/>
      <c r="BE2922" s="9">
        <v>4891</v>
      </c>
      <c r="BF2922" s="9">
        <v>844.73227680000002</v>
      </c>
      <c r="BG2922" s="9"/>
      <c r="BH2922" s="9"/>
      <c r="BI2922" s="9">
        <v>2878.3714133532999</v>
      </c>
      <c r="BJ2922" s="9"/>
      <c r="BK2922" s="9">
        <v>4789.7185357737899</v>
      </c>
      <c r="BL2922" s="9">
        <v>3105.7553790810098</v>
      </c>
      <c r="BM2922" s="9"/>
      <c r="BN2922" s="9">
        <v>4887.0901453022598</v>
      </c>
      <c r="BO2922" s="9">
        <v>2890.7950822632301</v>
      </c>
      <c r="BP2922" s="9">
        <v>2644.41033616503</v>
      </c>
      <c r="BQ2922" s="9">
        <v>4590.7621280956701</v>
      </c>
      <c r="BR2922" s="9"/>
      <c r="BS2922" s="9">
        <v>2257.1962110463601</v>
      </c>
      <c r="BT2922" s="9"/>
      <c r="BU2922" s="9"/>
      <c r="BV2922" s="9">
        <v>2851.6861998449399</v>
      </c>
      <c r="BW2922" s="9"/>
      <c r="BX2922" s="9">
        <v>259</v>
      </c>
    </row>
    <row r="2923" spans="6:76" x14ac:dyDescent="0.2">
      <c r="F2923" s="14"/>
      <c r="AX2923" s="8" t="s">
        <v>6068</v>
      </c>
      <c r="AY2923" s="8" t="s">
        <v>6069</v>
      </c>
      <c r="AZ2923" s="8" t="s">
        <v>1623</v>
      </c>
      <c r="BA2923" s="9">
        <v>2878.6856024604799</v>
      </c>
      <c r="BB2923" s="9">
        <v>2885.5272875872902</v>
      </c>
      <c r="BC2923" s="9">
        <v>45.468424740753598</v>
      </c>
      <c r="BD2923" s="9"/>
      <c r="BE2923" s="9">
        <v>1551</v>
      </c>
      <c r="BF2923" s="9">
        <v>1302.6013379999999</v>
      </c>
      <c r="BG2923" s="9"/>
      <c r="BH2923" s="9">
        <v>2380.9022276000001</v>
      </c>
      <c r="BI2923" s="9">
        <v>2821.0545751745799</v>
      </c>
      <c r="BJ2923" s="9"/>
      <c r="BK2923" s="9">
        <v>810.519968470707</v>
      </c>
      <c r="BL2923" s="9">
        <v>5035.8479290448404</v>
      </c>
      <c r="BM2923" s="9"/>
      <c r="BN2923" s="9">
        <v>5558.70632104175</v>
      </c>
      <c r="BO2923" s="9">
        <v>3362.74715073273</v>
      </c>
      <c r="BP2923" s="9">
        <v>3656.3435808341601</v>
      </c>
      <c r="BQ2923" s="9"/>
      <c r="BR2923" s="9">
        <v>2503.0540626571801</v>
      </c>
      <c r="BS2923" s="9">
        <v>3161.8065183744902</v>
      </c>
      <c r="BT2923" s="9"/>
      <c r="BU2923" s="9"/>
      <c r="BV2923" s="9">
        <v>2132.5053690906502</v>
      </c>
      <c r="BW2923" s="9">
        <v>3074.5093934256902</v>
      </c>
      <c r="BX2923" s="9">
        <v>2950</v>
      </c>
    </row>
    <row r="2924" spans="6:76" x14ac:dyDescent="0.2">
      <c r="F2924" s="14"/>
      <c r="AX2924" s="8" t="s">
        <v>6070</v>
      </c>
      <c r="AY2924" s="8" t="s">
        <v>6071</v>
      </c>
      <c r="AZ2924" s="8" t="s">
        <v>1623</v>
      </c>
      <c r="BA2924" s="9">
        <v>3023.62902554115</v>
      </c>
      <c r="BB2924" s="9">
        <v>2888.0357657034901</v>
      </c>
      <c r="BC2924" s="9">
        <v>42.920881916925197</v>
      </c>
      <c r="BD2924" s="9"/>
      <c r="BE2924" s="9"/>
      <c r="BF2924" s="9"/>
      <c r="BG2924" s="9"/>
      <c r="BH2924" s="9"/>
      <c r="BI2924" s="9"/>
      <c r="BJ2924" s="9"/>
      <c r="BK2924" s="9"/>
      <c r="BL2924" s="9"/>
      <c r="BM2924" s="9"/>
      <c r="BN2924" s="9">
        <v>5166.6497386253204</v>
      </c>
      <c r="BO2924" s="9">
        <v>3927.8838993639201</v>
      </c>
      <c r="BP2924" s="9">
        <v>2888.0357657034901</v>
      </c>
      <c r="BQ2924" s="9">
        <v>3780.2374221843702</v>
      </c>
      <c r="BR2924" s="9">
        <v>2866.0101966632301</v>
      </c>
      <c r="BS2924" s="9">
        <v>2855.0183993908699</v>
      </c>
      <c r="BT2924" s="9"/>
      <c r="BU2924" s="9"/>
      <c r="BV2924" s="9">
        <v>2092.4481879902501</v>
      </c>
      <c r="BW2924" s="9">
        <v>3168.3776199488898</v>
      </c>
      <c r="BX2924" s="9">
        <v>468</v>
      </c>
    </row>
    <row r="2925" spans="6:76" x14ac:dyDescent="0.2">
      <c r="F2925" s="14"/>
      <c r="AX2925" s="8" t="s">
        <v>657</v>
      </c>
      <c r="AY2925" s="8" t="s">
        <v>6072</v>
      </c>
      <c r="AZ2925" s="8" t="s">
        <v>1623</v>
      </c>
      <c r="BA2925" s="9">
        <v>3829.88668311944</v>
      </c>
      <c r="BB2925" s="9">
        <v>2888.9638266899101</v>
      </c>
      <c r="BC2925" s="9">
        <v>74.881163587814996</v>
      </c>
      <c r="BD2925" s="9"/>
      <c r="BE2925" s="9">
        <v>5566</v>
      </c>
      <c r="BF2925" s="9">
        <v>716.01714719999995</v>
      </c>
      <c r="BG2925" s="9"/>
      <c r="BH2925" s="9">
        <v>902.72616486000004</v>
      </c>
      <c r="BI2925" s="9">
        <v>3233.0931248996499</v>
      </c>
      <c r="BJ2925" s="9">
        <v>6993.2847521786398</v>
      </c>
      <c r="BK2925" s="9">
        <v>6013.5908545631801</v>
      </c>
      <c r="BL2925" s="9">
        <v>3169.78826514821</v>
      </c>
      <c r="BM2925" s="9">
        <v>10997.0737382731</v>
      </c>
      <c r="BN2925" s="9">
        <v>2832.9505682523099</v>
      </c>
      <c r="BO2925" s="9">
        <v>2530.3891317385701</v>
      </c>
      <c r="BP2925" s="9"/>
      <c r="BQ2925" s="9"/>
      <c r="BR2925" s="9">
        <v>2888.9638266899101</v>
      </c>
      <c r="BS2925" s="9">
        <v>1894.6493067491399</v>
      </c>
      <c r="BT2925" s="9"/>
      <c r="BU2925" s="9"/>
      <c r="BV2925" s="9"/>
      <c r="BW2925" s="9"/>
      <c r="BX2925" s="9">
        <v>2050</v>
      </c>
    </row>
    <row r="2926" spans="6:76" x14ac:dyDescent="0.2">
      <c r="F2926" s="14"/>
      <c r="AX2926" s="8" t="s">
        <v>6073</v>
      </c>
      <c r="AY2926" s="8" t="s">
        <v>6074</v>
      </c>
      <c r="AZ2926" s="8" t="s">
        <v>1623</v>
      </c>
      <c r="BA2926" s="9">
        <v>3614.40388969888</v>
      </c>
      <c r="BB2926" s="9">
        <v>2889.3188969634398</v>
      </c>
      <c r="BC2926" s="9">
        <v>66.977612375723496</v>
      </c>
      <c r="BD2926" s="9">
        <v>3860</v>
      </c>
      <c r="BE2926" s="9">
        <v>2742</v>
      </c>
      <c r="BF2926" s="9">
        <v>387.70891030000001</v>
      </c>
      <c r="BG2926" s="9"/>
      <c r="BH2926" s="9">
        <v>1756.4003703999999</v>
      </c>
      <c r="BI2926" s="9">
        <v>1420.2677690733899</v>
      </c>
      <c r="BJ2926" s="9"/>
      <c r="BK2926" s="9">
        <v>3036.63779392689</v>
      </c>
      <c r="BL2926" s="9">
        <v>2317.7660318375702</v>
      </c>
      <c r="BM2926" s="9"/>
      <c r="BN2926" s="9">
        <v>963.03460623120998</v>
      </c>
      <c r="BO2926" s="9"/>
      <c r="BP2926" s="9"/>
      <c r="BQ2926" s="9">
        <v>3385.1283545136198</v>
      </c>
      <c r="BR2926" s="9">
        <v>7039.9044072614697</v>
      </c>
      <c r="BS2926" s="9">
        <v>5313.0669401353998</v>
      </c>
      <c r="BT2926" s="9">
        <v>2069.6975415993802</v>
      </c>
      <c r="BU2926" s="9">
        <v>6676.8080985472998</v>
      </c>
      <c r="BV2926" s="9">
        <v>2527.5681554351099</v>
      </c>
      <c r="BW2926" s="9">
        <v>5364.4732559206996</v>
      </c>
      <c r="BX2926" s="9">
        <v>8970</v>
      </c>
    </row>
    <row r="2927" spans="6:76" x14ac:dyDescent="0.2">
      <c r="F2927" s="14"/>
      <c r="AX2927" s="8" t="s">
        <v>858</v>
      </c>
      <c r="AY2927" s="8" t="s">
        <v>6075</v>
      </c>
      <c r="AZ2927" s="8" t="s">
        <v>1623</v>
      </c>
      <c r="BA2927" s="9">
        <v>2890.8259893540899</v>
      </c>
      <c r="BB2927" s="9">
        <v>2890.8259893540899</v>
      </c>
      <c r="BC2927" s="9">
        <v>26.457609411464201</v>
      </c>
      <c r="BD2927" s="9"/>
      <c r="BE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>
        <v>3431.6519787081802</v>
      </c>
      <c r="BR2927" s="9"/>
      <c r="BS2927" s="9"/>
      <c r="BT2927" s="9"/>
      <c r="BU2927" s="9"/>
      <c r="BV2927" s="9"/>
      <c r="BW2927" s="9"/>
      <c r="BX2927" s="9">
        <v>2350</v>
      </c>
    </row>
    <row r="2928" spans="6:76" x14ac:dyDescent="0.2">
      <c r="F2928" s="14"/>
      <c r="AX2928" s="8" t="s">
        <v>6076</v>
      </c>
      <c r="AY2928" s="8" t="s">
        <v>6077</v>
      </c>
      <c r="AZ2928" s="8" t="s">
        <v>1623</v>
      </c>
      <c r="BA2928" s="9">
        <v>3059.0061026849598</v>
      </c>
      <c r="BB2928" s="9">
        <v>2890.904685</v>
      </c>
      <c r="BC2928" s="9">
        <v>68.457630249853594</v>
      </c>
      <c r="BD2928" s="9"/>
      <c r="BE2928" s="9">
        <v>2646</v>
      </c>
      <c r="BF2928" s="9">
        <v>2890.904685</v>
      </c>
      <c r="BG2928" s="9">
        <v>4145.2440239999996</v>
      </c>
      <c r="BH2928" s="9"/>
      <c r="BI2928" s="9">
        <v>108.03061551009</v>
      </c>
      <c r="BJ2928" s="9">
        <v>7876.4495989724501</v>
      </c>
      <c r="BK2928" s="9">
        <v>4917.03091897374</v>
      </c>
      <c r="BL2928" s="9">
        <v>267.03066310808202</v>
      </c>
      <c r="BM2928" s="9"/>
      <c r="BN2928" s="9">
        <v>4521.7903517504401</v>
      </c>
      <c r="BO2928" s="9">
        <v>2640.1350971603101</v>
      </c>
      <c r="BP2928" s="9"/>
      <c r="BQ2928" s="9"/>
      <c r="BR2928" s="9">
        <v>3239.26818373161</v>
      </c>
      <c r="BS2928" s="9">
        <v>2725.94158714071</v>
      </c>
      <c r="BT2928" s="9"/>
      <c r="BU2928" s="9"/>
      <c r="BV2928" s="9"/>
      <c r="BW2928" s="9">
        <v>3101.2536095570299</v>
      </c>
      <c r="BX2928" s="9">
        <v>688</v>
      </c>
    </row>
    <row r="2929" spans="6:76" x14ac:dyDescent="0.2">
      <c r="F2929" s="14"/>
      <c r="AX2929" s="8" t="s">
        <v>321</v>
      </c>
      <c r="AY2929" s="8" t="s">
        <v>6078</v>
      </c>
      <c r="AZ2929" s="8" t="s">
        <v>1623</v>
      </c>
      <c r="BA2929" s="9">
        <v>4967.4273198841302</v>
      </c>
      <c r="BB2929" s="9">
        <v>2892.6979230833799</v>
      </c>
      <c r="BC2929" s="9">
        <v>117.62870545761599</v>
      </c>
      <c r="BD2929" s="9">
        <v>21577</v>
      </c>
      <c r="BE2929" s="9">
        <v>2678</v>
      </c>
      <c r="BF2929" s="9">
        <v>417.86260320000002</v>
      </c>
      <c r="BG2929" s="9"/>
      <c r="BH2929" s="9"/>
      <c r="BI2929" s="9">
        <v>2484.8223862986301</v>
      </c>
      <c r="BJ2929" s="9"/>
      <c r="BK2929" s="9">
        <v>2084.2976961050199</v>
      </c>
      <c r="BL2929" s="9">
        <v>3996.0810664586302</v>
      </c>
      <c r="BM2929" s="9"/>
      <c r="BN2929" s="9">
        <v>2881.5252553640598</v>
      </c>
      <c r="BO2929" s="9">
        <v>3691.3829737666401</v>
      </c>
      <c r="BP2929" s="9"/>
      <c r="BQ2929" s="9"/>
      <c r="BR2929" s="9">
        <v>2949.4583845243801</v>
      </c>
      <c r="BS2929" s="9">
        <v>2892.6979230833799</v>
      </c>
      <c r="BT2929" s="9">
        <v>2004.92037766673</v>
      </c>
      <c r="BU2929" s="9"/>
      <c r="BV2929" s="9"/>
      <c r="BW2929" s="9">
        <v>3718.5064920261798</v>
      </c>
      <c r="BX2929" s="9">
        <v>13200</v>
      </c>
    </row>
    <row r="2930" spans="6:76" x14ac:dyDescent="0.2">
      <c r="F2930" s="14"/>
      <c r="AX2930" s="8" t="s">
        <v>6079</v>
      </c>
      <c r="AY2930" s="8" t="s">
        <v>6080</v>
      </c>
      <c r="AZ2930" s="8" t="s">
        <v>1623</v>
      </c>
      <c r="BA2930" s="9">
        <v>2659.5845061288501</v>
      </c>
      <c r="BB2930" s="9">
        <v>2894.8841252678999</v>
      </c>
      <c r="BC2930" s="9">
        <v>59.641231995451299</v>
      </c>
      <c r="BD2930" s="9"/>
      <c r="BE2930" s="9">
        <v>4115</v>
      </c>
      <c r="BF2930" s="9"/>
      <c r="BG2930" s="9"/>
      <c r="BH2930" s="9"/>
      <c r="BI2930" s="9"/>
      <c r="BJ2930" s="9"/>
      <c r="BK2930" s="9"/>
      <c r="BL2930" s="9"/>
      <c r="BM2930" s="9"/>
      <c r="BN2930" s="9">
        <v>968.86939311864603</v>
      </c>
      <c r="BO2930" s="9"/>
      <c r="BP2930" s="9"/>
      <c r="BQ2930" s="9"/>
      <c r="BR2930" s="9"/>
      <c r="BS2930" s="9"/>
      <c r="BT2930" s="9">
        <v>2894.8841252678999</v>
      </c>
      <c r="BU2930" s="9"/>
      <c r="BV2930" s="9"/>
      <c r="BW2930" s="9"/>
      <c r="BX2930" s="9"/>
    </row>
    <row r="2931" spans="6:76" x14ac:dyDescent="0.2">
      <c r="F2931" s="14"/>
      <c r="AX2931" s="8" t="s">
        <v>6081</v>
      </c>
      <c r="AY2931" s="8" t="s">
        <v>6082</v>
      </c>
      <c r="AZ2931" s="8" t="s">
        <v>1623</v>
      </c>
      <c r="BA2931" s="9">
        <v>3506.6091463256198</v>
      </c>
      <c r="BB2931" s="9">
        <v>2895.62055911165</v>
      </c>
      <c r="BC2931" s="9">
        <v>55.715648144762298</v>
      </c>
      <c r="BD2931" s="9">
        <v>4946</v>
      </c>
      <c r="BE2931" s="9">
        <v>4834</v>
      </c>
      <c r="BF2931" s="9">
        <v>1140.5030999999999</v>
      </c>
      <c r="BG2931" s="9">
        <v>1105.451849</v>
      </c>
      <c r="BH2931" s="9"/>
      <c r="BI2931" s="9">
        <v>2345.2268520816701</v>
      </c>
      <c r="BJ2931" s="9">
        <v>6324.1915916511598</v>
      </c>
      <c r="BK2931" s="9"/>
      <c r="BL2931" s="9">
        <v>6214.0725257674103</v>
      </c>
      <c r="BM2931" s="9"/>
      <c r="BN2931" s="9">
        <v>2401.24111822331</v>
      </c>
      <c r="BO2931" s="9">
        <v>2365.4044265326502</v>
      </c>
      <c r="BP2931" s="9"/>
      <c r="BQ2931" s="9"/>
      <c r="BR2931" s="9"/>
      <c r="BS2931" s="9"/>
      <c r="BT2931" s="9"/>
      <c r="BU2931" s="9"/>
      <c r="BV2931" s="9"/>
      <c r="BW2931" s="9"/>
      <c r="BX2931" s="9">
        <v>3390</v>
      </c>
    </row>
    <row r="2932" spans="6:76" x14ac:dyDescent="0.2">
      <c r="F2932" s="14"/>
      <c r="AX2932" s="8" t="s">
        <v>6083</v>
      </c>
      <c r="AY2932" s="8" t="s">
        <v>6084</v>
      </c>
      <c r="AZ2932" s="8" t="s">
        <v>1623</v>
      </c>
      <c r="BA2932" s="9">
        <v>2940.5909219076002</v>
      </c>
      <c r="BB2932" s="9">
        <v>2897.5845467214599</v>
      </c>
      <c r="BC2932" s="9">
        <v>58.859640231668202</v>
      </c>
      <c r="BD2932" s="9"/>
      <c r="BE2932" s="9"/>
      <c r="BF2932" s="9">
        <v>15.48643712</v>
      </c>
      <c r="BG2932" s="9"/>
      <c r="BH2932" s="9"/>
      <c r="BI2932" s="9">
        <v>1303.01713490466</v>
      </c>
      <c r="BJ2932" s="9"/>
      <c r="BK2932" s="9"/>
      <c r="BL2932" s="9"/>
      <c r="BM2932" s="9"/>
      <c r="BN2932" s="9"/>
      <c r="BO2932" s="9">
        <v>2677.16609729119</v>
      </c>
      <c r="BP2932" s="9">
        <v>3001.3328219431201</v>
      </c>
      <c r="BQ2932" s="9"/>
      <c r="BR2932" s="9">
        <v>2897.5845467214599</v>
      </c>
      <c r="BS2932" s="9">
        <v>5172.6729609910699</v>
      </c>
      <c r="BT2932" s="9"/>
      <c r="BU2932" s="9">
        <v>5250.7497062498896</v>
      </c>
      <c r="BV2932" s="9">
        <v>2001.580193218</v>
      </c>
      <c r="BW2932" s="9">
        <v>4145.7283987289802</v>
      </c>
      <c r="BX2932" s="9"/>
    </row>
    <row r="2933" spans="6:76" x14ac:dyDescent="0.2">
      <c r="F2933" s="14"/>
      <c r="AX2933" s="8" t="s">
        <v>926</v>
      </c>
      <c r="AY2933" s="8" t="s">
        <v>6085</v>
      </c>
      <c r="AZ2933" s="8" t="s">
        <v>1623</v>
      </c>
      <c r="BA2933" s="9">
        <v>2898</v>
      </c>
      <c r="BB2933" s="9">
        <v>2898</v>
      </c>
      <c r="BC2933" s="9"/>
      <c r="BD2933" s="9"/>
      <c r="BE2933" s="9">
        <v>2898</v>
      </c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</row>
    <row r="2934" spans="6:76" x14ac:dyDescent="0.2">
      <c r="F2934" s="14"/>
      <c r="AX2934" s="8" t="s">
        <v>471</v>
      </c>
      <c r="AY2934" s="8" t="s">
        <v>6086</v>
      </c>
      <c r="AZ2934" s="8" t="s">
        <v>1623</v>
      </c>
      <c r="BA2934" s="9">
        <v>3419.2834965022198</v>
      </c>
      <c r="BB2934" s="9">
        <v>2899.7310590928901</v>
      </c>
      <c r="BC2934" s="9">
        <v>60.952907941916102</v>
      </c>
      <c r="BD2934" s="9">
        <v>951</v>
      </c>
      <c r="BE2934" s="9">
        <v>1468</v>
      </c>
      <c r="BF2934" s="9">
        <v>236.28911260000001</v>
      </c>
      <c r="BG2934" s="9"/>
      <c r="BH2934" s="9"/>
      <c r="BI2934" s="9">
        <v>4771.3430765516096</v>
      </c>
      <c r="BJ2934" s="9">
        <v>7610.31334931326</v>
      </c>
      <c r="BK2934" s="9">
        <v>4811.1646705272497</v>
      </c>
      <c r="BL2934" s="9">
        <v>4103.39263986065</v>
      </c>
      <c r="BM2934" s="9"/>
      <c r="BN2934" s="9">
        <v>5301.6667660439298</v>
      </c>
      <c r="BO2934" s="9">
        <v>2838.4415325288401</v>
      </c>
      <c r="BP2934" s="9">
        <v>2097.9252397620198</v>
      </c>
      <c r="BQ2934" s="9"/>
      <c r="BR2934" s="9">
        <v>2961.0205856569301</v>
      </c>
      <c r="BS2934" s="9">
        <v>2513.32524230224</v>
      </c>
      <c r="BT2934" s="9"/>
      <c r="BU2934" s="9"/>
      <c r="BV2934" s="9">
        <v>2226.0867358843602</v>
      </c>
      <c r="BW2934" s="9"/>
      <c r="BX2934" s="9">
        <v>5980</v>
      </c>
    </row>
    <row r="2935" spans="6:76" x14ac:dyDescent="0.2">
      <c r="F2935" s="14"/>
      <c r="AX2935" s="8" t="s">
        <v>403</v>
      </c>
      <c r="AY2935" s="8" t="s">
        <v>6087</v>
      </c>
      <c r="AZ2935" s="8" t="s">
        <v>1623</v>
      </c>
      <c r="BA2935" s="9">
        <v>2855.5331597159202</v>
      </c>
      <c r="BB2935" s="9">
        <v>2904.8301704590099</v>
      </c>
      <c r="BC2935" s="9">
        <v>55.506772106774903</v>
      </c>
      <c r="BD2935" s="9"/>
      <c r="BE2935" s="9">
        <v>5101</v>
      </c>
      <c r="BF2935" s="9">
        <v>567.01960919999999</v>
      </c>
      <c r="BG2935" s="9">
        <v>964.74777519999998</v>
      </c>
      <c r="BH2935" s="9">
        <v>2689.7576966000001</v>
      </c>
      <c r="BI2935" s="9">
        <v>4865.7344441125197</v>
      </c>
      <c r="BJ2935" s="9">
        <v>5555.6631617951098</v>
      </c>
      <c r="BK2935" s="9">
        <v>2655.1517370839802</v>
      </c>
      <c r="BL2935" s="9">
        <v>3366.26594442738</v>
      </c>
      <c r="BM2935" s="9"/>
      <c r="BN2935" s="9">
        <v>899.74900642826196</v>
      </c>
      <c r="BO2935" s="9">
        <v>2904.8301704590099</v>
      </c>
      <c r="BP2935" s="9"/>
      <c r="BQ2935" s="9">
        <v>3808.52097946304</v>
      </c>
      <c r="BR2935" s="9"/>
      <c r="BS2935" s="9">
        <v>2556.9569727725402</v>
      </c>
      <c r="BT2935" s="9"/>
      <c r="BU2935" s="9"/>
      <c r="BV2935" s="9">
        <v>3175.0931331048</v>
      </c>
      <c r="BW2935" s="9">
        <v>3034.5067650921601</v>
      </c>
      <c r="BX2935" s="9">
        <v>688</v>
      </c>
    </row>
    <row r="2936" spans="6:76" x14ac:dyDescent="0.2">
      <c r="F2936" s="14"/>
      <c r="AX2936" s="8" t="s">
        <v>6088</v>
      </c>
      <c r="AY2936" s="8" t="s">
        <v>6089</v>
      </c>
      <c r="AZ2936" s="8" t="s">
        <v>1623</v>
      </c>
      <c r="BA2936" s="9">
        <v>3369.5985196966599</v>
      </c>
      <c r="BB2936" s="9">
        <v>2904.9976480507498</v>
      </c>
      <c r="BC2936" s="9">
        <v>75.319403634530104</v>
      </c>
      <c r="BD2936" s="9"/>
      <c r="BE2936" s="9">
        <v>3175</v>
      </c>
      <c r="BF2936" s="9">
        <v>1041.268759</v>
      </c>
      <c r="BG2936" s="9"/>
      <c r="BH2936" s="9">
        <v>8442.8552519999994</v>
      </c>
      <c r="BI2936" s="9">
        <v>2904.9976480507498</v>
      </c>
      <c r="BJ2936" s="9"/>
      <c r="BK2936" s="9">
        <v>2229.0189889878402</v>
      </c>
      <c r="BL2936" s="9">
        <v>5674.9790190571603</v>
      </c>
      <c r="BM2936" s="9"/>
      <c r="BN2936" s="9">
        <v>4807.8956543182103</v>
      </c>
      <c r="BO2936" s="9"/>
      <c r="BP2936" s="9">
        <v>1494.37135585601</v>
      </c>
      <c r="BQ2936" s="9"/>
      <c r="BR2936" s="9"/>
      <c r="BS2936" s="9"/>
      <c r="BT2936" s="9"/>
      <c r="BU2936" s="9"/>
      <c r="BV2936" s="9"/>
      <c r="BW2936" s="9"/>
      <c r="BX2936" s="9">
        <v>556</v>
      </c>
    </row>
    <row r="2937" spans="6:76" x14ac:dyDescent="0.2">
      <c r="F2937" s="14"/>
      <c r="AX2937" s="8" t="s">
        <v>993</v>
      </c>
      <c r="AY2937" s="8" t="s">
        <v>993</v>
      </c>
      <c r="AZ2937" s="8" t="s">
        <v>1640</v>
      </c>
      <c r="BA2937" s="9">
        <v>2905.0589779592101</v>
      </c>
      <c r="BB2937" s="9">
        <v>2905.0589779592101</v>
      </c>
      <c r="BC2937" s="9">
        <v>86.202375801575101</v>
      </c>
      <c r="BD2937" s="9"/>
      <c r="BE2937" s="9"/>
      <c r="BF2937" s="9"/>
      <c r="BG2937" s="9"/>
      <c r="BH2937" s="9"/>
      <c r="BI2937" s="9"/>
      <c r="BJ2937" s="9"/>
      <c r="BK2937" s="9"/>
      <c r="BL2937" s="9"/>
      <c r="BM2937" s="9">
        <v>4675.8168918032898</v>
      </c>
      <c r="BN2937" s="9"/>
      <c r="BO2937" s="9"/>
      <c r="BP2937" s="9">
        <v>1134.30106411512</v>
      </c>
      <c r="BQ2937" s="9"/>
      <c r="BR2937" s="9"/>
      <c r="BS2937" s="9"/>
      <c r="BT2937" s="9"/>
      <c r="BU2937" s="9"/>
      <c r="BV2937" s="9"/>
      <c r="BW2937" s="9"/>
      <c r="BX2937" s="9"/>
    </row>
    <row r="2938" spans="6:76" x14ac:dyDescent="0.2">
      <c r="F2938" s="14"/>
      <c r="AX2938" s="8" t="s">
        <v>365</v>
      </c>
      <c r="AY2938" s="8" t="s">
        <v>6090</v>
      </c>
      <c r="AZ2938" s="8" t="s">
        <v>1623</v>
      </c>
      <c r="BA2938" s="9">
        <v>2963.82612115244</v>
      </c>
      <c r="BB2938" s="9">
        <v>2909.1257301845699</v>
      </c>
      <c r="BC2938" s="9">
        <v>60.778049262972601</v>
      </c>
      <c r="BD2938" s="9"/>
      <c r="BE2938" s="9">
        <v>2531</v>
      </c>
      <c r="BF2938" s="9">
        <v>454.24190329999999</v>
      </c>
      <c r="BG2938" s="9"/>
      <c r="BH2938" s="9"/>
      <c r="BI2938" s="9">
        <v>3614.2241616000001</v>
      </c>
      <c r="BJ2938" s="9">
        <v>7015.8860264259501</v>
      </c>
      <c r="BK2938" s="9">
        <v>3206.1036317376602</v>
      </c>
      <c r="BL2938" s="9">
        <v>2612.14782863149</v>
      </c>
      <c r="BM2938" s="9"/>
      <c r="BN2938" s="9">
        <v>1140.86759114198</v>
      </c>
      <c r="BO2938" s="9">
        <v>3304.2450757895499</v>
      </c>
      <c r="BP2938" s="9"/>
      <c r="BQ2938" s="9">
        <v>3541.0932055151202</v>
      </c>
      <c r="BR2938" s="9"/>
      <c r="BS2938" s="9">
        <v>2507.88107893703</v>
      </c>
      <c r="BT2938" s="9"/>
      <c r="BU2938" s="9"/>
      <c r="BV2938" s="9">
        <v>4839.2229507505299</v>
      </c>
      <c r="BW2938" s="9"/>
      <c r="BX2938" s="9">
        <v>799</v>
      </c>
    </row>
    <row r="2939" spans="6:76" x14ac:dyDescent="0.2">
      <c r="F2939" s="14"/>
      <c r="AX2939" s="8" t="s">
        <v>6091</v>
      </c>
      <c r="AY2939" s="8" t="s">
        <v>6092</v>
      </c>
      <c r="AZ2939" s="8" t="s">
        <v>1623</v>
      </c>
      <c r="BA2939" s="9">
        <v>2637.5854697487798</v>
      </c>
      <c r="BB2939" s="9">
        <v>2910.0497903176201</v>
      </c>
      <c r="BC2939" s="9">
        <v>60.208590719118</v>
      </c>
      <c r="BD2939" s="9"/>
      <c r="BE2939" s="9">
        <v>1653</v>
      </c>
      <c r="BF2939" s="9">
        <v>1079.0690440000001</v>
      </c>
      <c r="BG2939" s="9">
        <v>865.16279940000004</v>
      </c>
      <c r="BH2939" s="9"/>
      <c r="BI2939" s="9">
        <v>4830.58682953067</v>
      </c>
      <c r="BJ2939" s="9">
        <v>743.93749164109704</v>
      </c>
      <c r="BK2939" s="9">
        <v>4248.42317683273</v>
      </c>
      <c r="BL2939" s="9">
        <v>4089.1677987308999</v>
      </c>
      <c r="BM2939" s="9">
        <v>3318.87229728596</v>
      </c>
      <c r="BN2939" s="9">
        <v>2910.0497903176201</v>
      </c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</row>
    <row r="2940" spans="6:76" x14ac:dyDescent="0.2">
      <c r="F2940" s="14"/>
      <c r="AX2940" s="8" t="s">
        <v>6093</v>
      </c>
      <c r="AY2940" s="8" t="s">
        <v>6094</v>
      </c>
      <c r="AZ2940" s="8" t="s">
        <v>1623</v>
      </c>
      <c r="BA2940" s="9">
        <v>2667.00905094567</v>
      </c>
      <c r="BB2940" s="9">
        <v>2910.3745247522702</v>
      </c>
      <c r="BC2940" s="9">
        <v>56.946303144468502</v>
      </c>
      <c r="BD2940" s="9"/>
      <c r="BE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>
        <v>4063.2871542781199</v>
      </c>
      <c r="BS2940" s="9"/>
      <c r="BT2940" s="9">
        <v>2102.2425574783601</v>
      </c>
      <c r="BU2940" s="9"/>
      <c r="BV2940" s="9"/>
      <c r="BW2940" s="9">
        <v>3718.5064920261798</v>
      </c>
      <c r="BX2940" s="9">
        <v>784</v>
      </c>
    </row>
    <row r="2941" spans="6:76" x14ac:dyDescent="0.2">
      <c r="F2941" s="14"/>
      <c r="AX2941" s="8" t="s">
        <v>6095</v>
      </c>
      <c r="AY2941" s="8" t="s">
        <v>6096</v>
      </c>
      <c r="AZ2941" s="8" t="s">
        <v>1623</v>
      </c>
      <c r="BA2941" s="9">
        <v>3043.1751807424998</v>
      </c>
      <c r="BB2941" s="9">
        <v>2910.8724664838801</v>
      </c>
      <c r="BC2941" s="9">
        <v>52.618090709369199</v>
      </c>
      <c r="BD2941" s="9">
        <v>4352</v>
      </c>
      <c r="BE2941" s="9">
        <v>6852</v>
      </c>
      <c r="BF2941" s="9">
        <v>273.4881441</v>
      </c>
      <c r="BG2941" s="9"/>
      <c r="BH2941" s="9"/>
      <c r="BI2941" s="9">
        <v>2805.2529039884098</v>
      </c>
      <c r="BJ2941" s="9">
        <v>3900.7224755233801</v>
      </c>
      <c r="BK2941" s="9">
        <v>3553.0215474700399</v>
      </c>
      <c r="BL2941" s="9">
        <v>2798.4610565338699</v>
      </c>
      <c r="BM2941" s="9"/>
      <c r="BN2941" s="9">
        <v>1227.3995345574001</v>
      </c>
      <c r="BO2941" s="9">
        <v>2069.4845337762799</v>
      </c>
      <c r="BP2941" s="9"/>
      <c r="BQ2941" s="9">
        <v>3659.3233249807799</v>
      </c>
      <c r="BR2941" s="9"/>
      <c r="BS2941" s="9">
        <v>2910.8724664838801</v>
      </c>
      <c r="BT2941" s="9"/>
      <c r="BU2941" s="9"/>
      <c r="BV2941" s="9">
        <v>1990.8737422895699</v>
      </c>
      <c r="BW2941" s="9">
        <v>3168.3776199488898</v>
      </c>
      <c r="BX2941" s="9"/>
    </row>
    <row r="2942" spans="6:76" x14ac:dyDescent="0.2">
      <c r="F2942" s="14"/>
      <c r="AX2942" s="8" t="s">
        <v>6097</v>
      </c>
      <c r="AY2942" s="8" t="s">
        <v>6098</v>
      </c>
      <c r="AZ2942" s="8" t="s">
        <v>1623</v>
      </c>
      <c r="BA2942" s="9">
        <v>2822.9114633061099</v>
      </c>
      <c r="BB2942" s="9">
        <v>2911.54702411571</v>
      </c>
      <c r="BC2942" s="9">
        <v>43.557663805677201</v>
      </c>
      <c r="BD2942" s="9"/>
      <c r="BE2942" s="9">
        <v>3804</v>
      </c>
      <c r="BF2942" s="9">
        <v>742.88403619999997</v>
      </c>
      <c r="BG2942" s="9"/>
      <c r="BH2942" s="9">
        <v>1797.6129223</v>
      </c>
      <c r="BI2942" s="9">
        <v>2450.19920188997</v>
      </c>
      <c r="BJ2942" s="9"/>
      <c r="BK2942" s="9"/>
      <c r="BL2942" s="9">
        <v>4727.8813626751999</v>
      </c>
      <c r="BM2942" s="9"/>
      <c r="BN2942" s="9">
        <v>1987.8124819705099</v>
      </c>
      <c r="BO2942" s="9">
        <v>3372.8948463414499</v>
      </c>
      <c r="BP2942" s="9"/>
      <c r="BQ2942" s="9">
        <v>3441.6624720279201</v>
      </c>
      <c r="BR2942" s="9">
        <v>3597.3903967535098</v>
      </c>
      <c r="BS2942" s="9">
        <v>4225.2857942844603</v>
      </c>
      <c r="BT2942" s="9">
        <v>1718.7904835019201</v>
      </c>
      <c r="BU2942" s="9"/>
      <c r="BV2942" s="9">
        <v>2319.0813540569602</v>
      </c>
      <c r="BW2942" s="9">
        <v>4095.2651342836102</v>
      </c>
      <c r="BX2942" s="9">
        <v>1240</v>
      </c>
    </row>
    <row r="2943" spans="6:76" x14ac:dyDescent="0.2">
      <c r="F2943" s="14"/>
      <c r="AX2943" s="8" t="s">
        <v>6099</v>
      </c>
      <c r="AY2943" s="8" t="s">
        <v>6100</v>
      </c>
      <c r="AZ2943" s="8" t="s">
        <v>1623</v>
      </c>
      <c r="BA2943" s="9">
        <v>3588.34227106559</v>
      </c>
      <c r="BB2943" s="9">
        <v>2912.5</v>
      </c>
      <c r="BC2943" s="9">
        <v>93.341938750215803</v>
      </c>
      <c r="BD2943" s="9">
        <v>2980</v>
      </c>
      <c r="BE2943" s="9">
        <v>2845</v>
      </c>
      <c r="BF2943" s="9"/>
      <c r="BG2943" s="9"/>
      <c r="BH2943" s="9"/>
      <c r="BI2943" s="9">
        <v>893.23376749451199</v>
      </c>
      <c r="BJ2943" s="9"/>
      <c r="BK2943" s="9">
        <v>10181.6338220258</v>
      </c>
      <c r="BL2943" s="9">
        <v>1542.6685418101399</v>
      </c>
      <c r="BM2943" s="9"/>
      <c r="BN2943" s="9"/>
      <c r="BO2943" s="9"/>
      <c r="BP2943" s="9"/>
      <c r="BQ2943" s="9"/>
      <c r="BR2943" s="9"/>
      <c r="BS2943" s="9"/>
      <c r="BT2943" s="9">
        <v>3087.5174950631399</v>
      </c>
      <c r="BU2943" s="9"/>
      <c r="BV2943" s="9"/>
      <c r="BW2943" s="9"/>
      <c r="BX2943" s="9"/>
    </row>
    <row r="2944" spans="6:76" x14ac:dyDescent="0.2">
      <c r="F2944" s="14"/>
      <c r="AX2944" s="8" t="s">
        <v>6101</v>
      </c>
      <c r="AY2944" s="8" t="s">
        <v>6102</v>
      </c>
      <c r="AZ2944" s="8" t="s">
        <v>1623</v>
      </c>
      <c r="BA2944" s="9">
        <v>4215.2671337949296</v>
      </c>
      <c r="BB2944" s="9">
        <v>2922.1512728636999</v>
      </c>
      <c r="BC2944" s="9">
        <v>66.855794258706297</v>
      </c>
      <c r="BD2944" s="9"/>
      <c r="BE2944" s="9">
        <v>7231</v>
      </c>
      <c r="BF2944" s="9">
        <v>2665.403585</v>
      </c>
      <c r="BG2944" s="9">
        <v>2219.050225</v>
      </c>
      <c r="BH2944" s="9"/>
      <c r="BI2944" s="9">
        <v>1687.5153547198599</v>
      </c>
      <c r="BJ2944" s="9"/>
      <c r="BK2944" s="9"/>
      <c r="BL2944" s="9">
        <v>3178.8989607274002</v>
      </c>
      <c r="BM2944" s="9"/>
      <c r="BN2944" s="9">
        <v>8309.7346773223198</v>
      </c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</row>
    <row r="2945" spans="6:76" x14ac:dyDescent="0.2">
      <c r="F2945" s="14"/>
      <c r="AX2945" s="8" t="s">
        <v>6103</v>
      </c>
      <c r="AY2945" s="8" t="s">
        <v>6104</v>
      </c>
      <c r="AZ2945" s="8" t="s">
        <v>1623</v>
      </c>
      <c r="BA2945" s="9">
        <v>3262.9066894566799</v>
      </c>
      <c r="BB2945" s="9">
        <v>2927.3118884948299</v>
      </c>
      <c r="BC2945" s="9">
        <v>56.995857991864398</v>
      </c>
      <c r="BD2945" s="9">
        <v>2077</v>
      </c>
      <c r="BE2945" s="9">
        <v>4341</v>
      </c>
      <c r="BF2945" s="9">
        <v>915.36222220000002</v>
      </c>
      <c r="BG2945" s="9">
        <v>1549.99262</v>
      </c>
      <c r="BH2945" s="9"/>
      <c r="BI2945" s="9">
        <v>4830.8501993558602</v>
      </c>
      <c r="BJ2945" s="9">
        <v>7791.6165622540302</v>
      </c>
      <c r="BK2945" s="9">
        <v>4315.5291805153001</v>
      </c>
      <c r="BL2945" s="9">
        <v>2674.0861589180499</v>
      </c>
      <c r="BM2945" s="9">
        <v>6998.9665906790297</v>
      </c>
      <c r="BN2945" s="9">
        <v>3084.89222402937</v>
      </c>
      <c r="BO2945" s="9">
        <v>2910.1430796877098</v>
      </c>
      <c r="BP2945" s="9">
        <v>2328.2685213800301</v>
      </c>
      <c r="BQ2945" s="9">
        <v>3439.84002714707</v>
      </c>
      <c r="BR2945" s="9"/>
      <c r="BS2945" s="9">
        <v>2944.4806973019499</v>
      </c>
      <c r="BT2945" s="9">
        <v>2349.5506844022002</v>
      </c>
      <c r="BU2945" s="9"/>
      <c r="BV2945" s="9">
        <v>2176.8666861975798</v>
      </c>
      <c r="BW2945" s="9">
        <v>3235.8749561520799</v>
      </c>
      <c r="BX2945" s="9">
        <v>768</v>
      </c>
    </row>
    <row r="2946" spans="6:76" x14ac:dyDescent="0.2">
      <c r="F2946" s="14"/>
      <c r="AX2946" s="8" t="s">
        <v>6105</v>
      </c>
      <c r="AY2946" s="8" t="s">
        <v>6106</v>
      </c>
      <c r="AZ2946" s="8" t="s">
        <v>1623</v>
      </c>
      <c r="BA2946" s="9">
        <v>3159.9693655002602</v>
      </c>
      <c r="BB2946" s="9">
        <v>2927.5684099028499</v>
      </c>
      <c r="BC2946" s="9">
        <v>42.581567540544498</v>
      </c>
      <c r="BD2946" s="9"/>
      <c r="BE2946" s="9">
        <v>1444</v>
      </c>
      <c r="BF2946" s="9">
        <v>2089.9026520000002</v>
      </c>
      <c r="BG2946" s="9"/>
      <c r="BH2946" s="9">
        <v>4956.2592352000001</v>
      </c>
      <c r="BI2946" s="9">
        <v>3406.8118104855898</v>
      </c>
      <c r="BJ2946" s="9"/>
      <c r="BK2946" s="9">
        <v>2875.1368198056998</v>
      </c>
      <c r="BL2946" s="9">
        <v>2166.99021880072</v>
      </c>
      <c r="BM2946" s="9">
        <v>4130.8960190998296</v>
      </c>
      <c r="BN2946" s="9">
        <v>5791.8397756645199</v>
      </c>
      <c r="BO2946" s="9"/>
      <c r="BP2946" s="9">
        <v>1925.8039233259201</v>
      </c>
      <c r="BQ2946" s="9">
        <v>4084.1045084992602</v>
      </c>
      <c r="BR2946" s="9"/>
      <c r="BS2946" s="9">
        <v>2067.88742312157</v>
      </c>
      <c r="BT2946" s="9"/>
      <c r="BU2946" s="9"/>
      <c r="BV2946" s="9"/>
      <c r="BW2946" s="9"/>
      <c r="BX2946" s="9">
        <v>2980</v>
      </c>
    </row>
    <row r="2947" spans="6:76" x14ac:dyDescent="0.2">
      <c r="F2947" s="14"/>
      <c r="AX2947" s="8" t="s">
        <v>6107</v>
      </c>
      <c r="AY2947" s="8" t="s">
        <v>6108</v>
      </c>
      <c r="AZ2947" s="8" t="s">
        <v>1623</v>
      </c>
      <c r="BA2947" s="9">
        <v>3430.92704301101</v>
      </c>
      <c r="BB2947" s="9">
        <v>2930</v>
      </c>
      <c r="BC2947" s="9">
        <v>49.983022747542599</v>
      </c>
      <c r="BD2947" s="9"/>
      <c r="BE2947" s="9">
        <v>4571</v>
      </c>
      <c r="BF2947" s="9">
        <v>3238.5068529999999</v>
      </c>
      <c r="BG2947" s="9"/>
      <c r="BH2947" s="9">
        <v>324.2053295</v>
      </c>
      <c r="BI2947" s="9">
        <v>6078.0401587852703</v>
      </c>
      <c r="BJ2947" s="9"/>
      <c r="BK2947" s="9">
        <v>1844.0000683721</v>
      </c>
      <c r="BL2947" s="9">
        <v>2560.0021313869202</v>
      </c>
      <c r="BM2947" s="9"/>
      <c r="BN2947" s="9">
        <v>6863.8382066614804</v>
      </c>
      <c r="BO2947" s="9">
        <v>2736.7938513829399</v>
      </c>
      <c r="BP2947" s="9">
        <v>2845.1489052007801</v>
      </c>
      <c r="BQ2947" s="9">
        <v>4316.0473624080596</v>
      </c>
      <c r="BR2947" s="9"/>
      <c r="BS2947" s="9">
        <v>2821.6026103461199</v>
      </c>
      <c r="BT2947" s="9"/>
      <c r="BU2947" s="9"/>
      <c r="BV2947" s="9">
        <v>3472.86608209939</v>
      </c>
      <c r="BW2947" s="9"/>
      <c r="BX2947" s="9">
        <v>2930</v>
      </c>
    </row>
    <row r="2948" spans="6:76" x14ac:dyDescent="0.2">
      <c r="F2948" s="14"/>
      <c r="AX2948" s="8" t="s">
        <v>1147</v>
      </c>
      <c r="AY2948" s="8" t="s">
        <v>6109</v>
      </c>
      <c r="AZ2948" s="8" t="s">
        <v>1623</v>
      </c>
      <c r="BA2948" s="9">
        <v>3204.0341714187798</v>
      </c>
      <c r="BB2948" s="9">
        <v>2935.9829086313398</v>
      </c>
      <c r="BC2948" s="9">
        <v>54.723040739760101</v>
      </c>
      <c r="BD2948" s="9"/>
      <c r="BE2948" s="9">
        <v>4366</v>
      </c>
      <c r="BF2948" s="9">
        <v>978.7934636</v>
      </c>
      <c r="BG2948" s="9"/>
      <c r="BH2948" s="9"/>
      <c r="BI2948" s="9">
        <v>1646.1490531699901</v>
      </c>
      <c r="BJ2948" s="9"/>
      <c r="BK2948" s="9">
        <v>1860.2391121886401</v>
      </c>
      <c r="BL2948" s="9">
        <v>3716.9976834896802</v>
      </c>
      <c r="BM2948" s="9">
        <v>7991.6558032876001</v>
      </c>
      <c r="BN2948" s="9">
        <v>4809.0583840527397</v>
      </c>
      <c r="BO2948" s="9">
        <v>2074.3260286424902</v>
      </c>
      <c r="BP2948" s="9">
        <v>2736.0165395327499</v>
      </c>
      <c r="BQ2948" s="9">
        <v>3573.00462550266</v>
      </c>
      <c r="BR2948" s="9">
        <v>3135.9492777299201</v>
      </c>
      <c r="BS2948" s="9">
        <v>2587.7184634864102</v>
      </c>
      <c r="BT2948" s="9"/>
      <c r="BU2948" s="9"/>
      <c r="BV2948" s="9"/>
      <c r="BW2948" s="9">
        <v>3440.56996517999</v>
      </c>
      <c r="BX2948" s="9">
        <v>1940</v>
      </c>
    </row>
    <row r="2949" spans="6:76" x14ac:dyDescent="0.2">
      <c r="F2949" s="14"/>
      <c r="AX2949" s="8" t="s">
        <v>6110</v>
      </c>
      <c r="AY2949" s="8" t="s">
        <v>6111</v>
      </c>
      <c r="AZ2949" s="8" t="s">
        <v>1623</v>
      </c>
      <c r="BA2949" s="9">
        <v>2627.1746749055101</v>
      </c>
      <c r="BB2949" s="9">
        <v>2937.4157321080902</v>
      </c>
      <c r="BC2949" s="9">
        <v>68.901207237752701</v>
      </c>
      <c r="BD2949" s="9"/>
      <c r="BE2949" s="9">
        <v>2666</v>
      </c>
      <c r="BF2949" s="9">
        <v>110.4950307</v>
      </c>
      <c r="BG2949" s="9"/>
      <c r="BH2949" s="9"/>
      <c r="BI2949" s="9"/>
      <c r="BJ2949" s="9"/>
      <c r="BK2949" s="9"/>
      <c r="BL2949" s="9">
        <v>201.10172469831201</v>
      </c>
      <c r="BM2949" s="9"/>
      <c r="BN2949" s="9"/>
      <c r="BO2949" s="9"/>
      <c r="BP2949" s="9">
        <v>1678.17738245997</v>
      </c>
      <c r="BQ2949" s="9">
        <v>4013.0482608847201</v>
      </c>
      <c r="BR2949" s="9">
        <v>4632.7434840242004</v>
      </c>
      <c r="BS2949" s="9"/>
      <c r="BT2949" s="9"/>
      <c r="BU2949" s="9"/>
      <c r="BV2949" s="9">
        <v>4507.0000522607297</v>
      </c>
      <c r="BW2949" s="9">
        <v>3208.8314642161799</v>
      </c>
      <c r="BX2949" s="9"/>
    </row>
    <row r="2950" spans="6:76" x14ac:dyDescent="0.2">
      <c r="F2950" s="14"/>
      <c r="AX2950" s="8" t="s">
        <v>6112</v>
      </c>
      <c r="AY2950" s="8" t="s">
        <v>6113</v>
      </c>
      <c r="AZ2950" s="8" t="s">
        <v>1623</v>
      </c>
      <c r="BA2950" s="9">
        <v>2810.77675691574</v>
      </c>
      <c r="BB2950" s="9">
        <v>2938.3590569214002</v>
      </c>
      <c r="BC2950" s="9">
        <v>55.132821972264097</v>
      </c>
      <c r="BD2950" s="9"/>
      <c r="BE2950" s="9">
        <v>2176</v>
      </c>
      <c r="BF2950" s="9">
        <v>210.7324418</v>
      </c>
      <c r="BG2950" s="9"/>
      <c r="BH2950" s="9"/>
      <c r="BI2950" s="9">
        <v>2938.3590569214002</v>
      </c>
      <c r="BJ2950" s="9"/>
      <c r="BK2950" s="9">
        <v>4958.7620170084601</v>
      </c>
      <c r="BL2950" s="9">
        <v>712.55803005987002</v>
      </c>
      <c r="BM2950" s="9">
        <v>3793.3072486391302</v>
      </c>
      <c r="BN2950" s="9">
        <v>1720.72875015573</v>
      </c>
      <c r="BO2950" s="9"/>
      <c r="BP2950" s="9">
        <v>2269.0529686827699</v>
      </c>
      <c r="BQ2950" s="9">
        <v>3848.9859387564902</v>
      </c>
      <c r="BR2950" s="9">
        <v>3539.5147795325602</v>
      </c>
      <c r="BS2950" s="9"/>
      <c r="BT2950" s="9"/>
      <c r="BU2950" s="9"/>
      <c r="BV2950" s="9">
        <v>4750.54309451676</v>
      </c>
      <c r="BW2950" s="9"/>
      <c r="BX2950" s="9"/>
    </row>
    <row r="2951" spans="6:76" x14ac:dyDescent="0.2">
      <c r="F2951" s="14"/>
      <c r="AX2951" s="8" t="s">
        <v>6114</v>
      </c>
      <c r="AY2951" s="8" t="s">
        <v>6115</v>
      </c>
      <c r="AZ2951" s="8" t="s">
        <v>1623</v>
      </c>
      <c r="BA2951" s="9">
        <v>4148.1689359604698</v>
      </c>
      <c r="BB2951" s="9">
        <v>2938.8743665248599</v>
      </c>
      <c r="BC2951" s="9">
        <v>66.136912049527595</v>
      </c>
      <c r="BD2951" s="9">
        <v>2158</v>
      </c>
      <c r="BE2951" s="9">
        <v>2296</v>
      </c>
      <c r="BF2951" s="9">
        <v>1894.325971</v>
      </c>
      <c r="BG2951" s="9">
        <v>880.41360229999998</v>
      </c>
      <c r="BH2951" s="9"/>
      <c r="BI2951" s="9">
        <v>6865.1049910576203</v>
      </c>
      <c r="BJ2951" s="9">
        <v>9205.3866738196102</v>
      </c>
      <c r="BK2951" s="9">
        <v>4681.0559838289701</v>
      </c>
      <c r="BL2951" s="9">
        <v>7639.7837354427602</v>
      </c>
      <c r="BM2951" s="9"/>
      <c r="BN2951" s="9">
        <v>9193.7768933945208</v>
      </c>
      <c r="BO2951" s="9">
        <v>3179.6294886750702</v>
      </c>
      <c r="BP2951" s="9">
        <v>3927.1106191797498</v>
      </c>
      <c r="BQ2951" s="9"/>
      <c r="BR2951" s="9">
        <v>2330.8615633269901</v>
      </c>
      <c r="BS2951" s="9">
        <v>2938.8743665248599</v>
      </c>
      <c r="BT2951" s="9"/>
      <c r="BU2951" s="9"/>
      <c r="BV2951" s="9">
        <v>2872.2101508568499</v>
      </c>
      <c r="BW2951" s="9"/>
      <c r="BX2951" s="9">
        <v>2160</v>
      </c>
    </row>
    <row r="2952" spans="6:76" x14ac:dyDescent="0.2">
      <c r="F2952" s="14"/>
      <c r="AX2952" s="8" t="s">
        <v>6116</v>
      </c>
      <c r="AY2952" s="8" t="s">
        <v>6117</v>
      </c>
      <c r="AZ2952" s="8" t="s">
        <v>1623</v>
      </c>
      <c r="BA2952" s="9">
        <v>4585.9678119038699</v>
      </c>
      <c r="BB2952" s="9">
        <v>2940.8496254533802</v>
      </c>
      <c r="BC2952" s="9">
        <v>98.129942257018996</v>
      </c>
      <c r="BD2952" s="9"/>
      <c r="BE2952" s="9">
        <v>3336</v>
      </c>
      <c r="BF2952" s="9">
        <v>832.76574919999996</v>
      </c>
      <c r="BG2952" s="9"/>
      <c r="BH2952" s="9">
        <v>16496.400387999998</v>
      </c>
      <c r="BI2952" s="9">
        <v>3250.78997691423</v>
      </c>
      <c r="BJ2952" s="9">
        <v>6726.1631882369802</v>
      </c>
      <c r="BK2952" s="9"/>
      <c r="BL2952" s="9">
        <v>2233.8782410598401</v>
      </c>
      <c r="BM2952" s="9"/>
      <c r="BN2952" s="9">
        <v>9706.3496613194093</v>
      </c>
      <c r="BO2952" s="9"/>
      <c r="BP2952" s="9">
        <v>1533.9711595942299</v>
      </c>
      <c r="BQ2952" s="9">
        <v>4399.3286689942797</v>
      </c>
      <c r="BR2952" s="9">
        <v>2630.90927399252</v>
      </c>
      <c r="BS2952" s="9">
        <v>1975.05743553496</v>
      </c>
      <c r="BT2952" s="9"/>
      <c r="BU2952" s="9"/>
      <c r="BV2952" s="9"/>
      <c r="BW2952" s="9"/>
      <c r="BX2952" s="9">
        <v>1910</v>
      </c>
    </row>
    <row r="2953" spans="6:76" x14ac:dyDescent="0.2">
      <c r="F2953" s="14"/>
      <c r="AX2953" s="8" t="s">
        <v>6118</v>
      </c>
      <c r="AY2953" s="8" t="s">
        <v>6119</v>
      </c>
      <c r="AZ2953" s="8" t="s">
        <v>1623</v>
      </c>
      <c r="BA2953" s="9">
        <v>3119.42613512974</v>
      </c>
      <c r="BB2953" s="9">
        <v>2941.4027002552002</v>
      </c>
      <c r="BC2953" s="9">
        <v>47.443070472800599</v>
      </c>
      <c r="BD2953" s="9"/>
      <c r="BE2953" s="9">
        <v>4874</v>
      </c>
      <c r="BF2953" s="9">
        <v>1421.974872</v>
      </c>
      <c r="BG2953" s="9"/>
      <c r="BH2953" s="9">
        <v>42.484401257999998</v>
      </c>
      <c r="BI2953" s="9">
        <v>4875.3887900763903</v>
      </c>
      <c r="BJ2953" s="9">
        <v>2285.5855976411499</v>
      </c>
      <c r="BK2953" s="9">
        <v>1887.00220267432</v>
      </c>
      <c r="BL2953" s="9">
        <v>4671.6730526554002</v>
      </c>
      <c r="BM2953" s="9"/>
      <c r="BN2953" s="9">
        <v>5024.5706028104196</v>
      </c>
      <c r="BO2953" s="9">
        <v>2585.6383857379701</v>
      </c>
      <c r="BP2953" s="9">
        <v>2781.5517909533801</v>
      </c>
      <c r="BQ2953" s="9">
        <v>3431.4854202615102</v>
      </c>
      <c r="BR2953" s="9"/>
      <c r="BS2953" s="9">
        <v>2599.3571661907499</v>
      </c>
      <c r="BT2953" s="9"/>
      <c r="BU2953" s="9"/>
      <c r="BV2953" s="9"/>
      <c r="BW2953" s="9">
        <v>3101.2536095570299</v>
      </c>
      <c r="BX2953" s="9">
        <v>4090</v>
      </c>
    </row>
    <row r="2954" spans="6:76" x14ac:dyDescent="0.2">
      <c r="F2954" s="14"/>
      <c r="AX2954" s="8" t="s">
        <v>6120</v>
      </c>
      <c r="AY2954" s="8" t="s">
        <v>6121</v>
      </c>
      <c r="AZ2954" s="8" t="s">
        <v>1623</v>
      </c>
      <c r="BA2954" s="9">
        <v>3271.3430172219</v>
      </c>
      <c r="BB2954" s="9">
        <v>2943.6820022717002</v>
      </c>
      <c r="BC2954" s="9">
        <v>69.941340600789303</v>
      </c>
      <c r="BD2954" s="9"/>
      <c r="BE2954" s="9">
        <v>8336</v>
      </c>
      <c r="BF2954" s="9">
        <v>258.1750174</v>
      </c>
      <c r="BG2954" s="9"/>
      <c r="BH2954" s="9">
        <v>7332.6332624999995</v>
      </c>
      <c r="BI2954" s="9">
        <v>2181.8520442255799</v>
      </c>
      <c r="BJ2954" s="9">
        <v>3711.7813047730601</v>
      </c>
      <c r="BK2954" s="9">
        <v>3480.4669348739098</v>
      </c>
      <c r="BL2954" s="9">
        <v>788.184743065509</v>
      </c>
      <c r="BM2954" s="9"/>
      <c r="BN2954" s="9">
        <v>3537.1776527062898</v>
      </c>
      <c r="BO2954" s="9"/>
      <c r="BP2954" s="9"/>
      <c r="BQ2954" s="9">
        <v>3470.1683801172999</v>
      </c>
      <c r="BR2954" s="9">
        <v>2943.6820022717002</v>
      </c>
      <c r="BS2954" s="9">
        <v>1916.6349766537101</v>
      </c>
      <c r="BT2954" s="9"/>
      <c r="BU2954" s="9"/>
      <c r="BV2954" s="9">
        <v>2350.70290529759</v>
      </c>
      <c r="BW2954" s="9"/>
      <c r="BX2954" s="9">
        <v>2220</v>
      </c>
    </row>
    <row r="2955" spans="6:76" x14ac:dyDescent="0.2">
      <c r="F2955" s="14"/>
      <c r="AX2955" s="8" t="s">
        <v>175</v>
      </c>
      <c r="AY2955" s="8" t="s">
        <v>6122</v>
      </c>
      <c r="AZ2955" s="8" t="s">
        <v>1623</v>
      </c>
      <c r="BA2955" s="9">
        <v>12120.461213095299</v>
      </c>
      <c r="BB2955" s="9">
        <v>2944.5684454458501</v>
      </c>
      <c r="BC2955" s="9">
        <v>159.848003623652</v>
      </c>
      <c r="BD2955" s="9">
        <v>22273</v>
      </c>
      <c r="BE2955" s="9">
        <v>62234</v>
      </c>
      <c r="BF2955" s="9">
        <v>94.45543026</v>
      </c>
      <c r="BG2955" s="9">
        <v>30654.833709999999</v>
      </c>
      <c r="BH2955" s="9"/>
      <c r="BI2955" s="9">
        <v>460.43656323594598</v>
      </c>
      <c r="BJ2955" s="9"/>
      <c r="BK2955" s="9">
        <v>2089.11816532483</v>
      </c>
      <c r="BL2955" s="9"/>
      <c r="BM2955" s="9">
        <v>2944.5684454458501</v>
      </c>
      <c r="BN2955" s="9">
        <v>5103.8880739886299</v>
      </c>
      <c r="BO2955" s="9"/>
      <c r="BP2955" s="9">
        <v>2137.3989472766798</v>
      </c>
      <c r="BQ2955" s="9">
        <v>3813.3740085161198</v>
      </c>
      <c r="BR2955" s="9"/>
      <c r="BS2955" s="9"/>
      <c r="BT2955" s="9"/>
      <c r="BU2955" s="9"/>
      <c r="BV2955" s="9"/>
      <c r="BW2955" s="9"/>
      <c r="BX2955" s="9">
        <v>1520</v>
      </c>
    </row>
    <row r="2956" spans="6:76" x14ac:dyDescent="0.2">
      <c r="F2956" s="14"/>
      <c r="AX2956" s="8" t="s">
        <v>6123</v>
      </c>
      <c r="AY2956" s="8" t="s">
        <v>6124</v>
      </c>
      <c r="AZ2956" s="8" t="s">
        <v>1623</v>
      </c>
      <c r="BA2956" s="9">
        <v>3439.6248475885</v>
      </c>
      <c r="BB2956" s="9">
        <v>2946</v>
      </c>
      <c r="BC2956" s="9">
        <v>74.567512998302206</v>
      </c>
      <c r="BD2956" s="9"/>
      <c r="BE2956" s="9">
        <v>2946</v>
      </c>
      <c r="BF2956" s="9">
        <v>2847.5422899999999</v>
      </c>
      <c r="BG2956" s="9"/>
      <c r="BH2956" s="9"/>
      <c r="BI2956" s="9">
        <v>1541.53976110299</v>
      </c>
      <c r="BJ2956" s="9"/>
      <c r="BK2956" s="9">
        <v>224.35534684703799</v>
      </c>
      <c r="BL2956" s="9">
        <v>2991.1869979726298</v>
      </c>
      <c r="BM2956" s="9">
        <v>5614.4899102987802</v>
      </c>
      <c r="BN2956" s="9">
        <v>7912.2596268980496</v>
      </c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</row>
    <row r="2957" spans="6:76" x14ac:dyDescent="0.2">
      <c r="F2957" s="14"/>
      <c r="AX2957" s="8" t="s">
        <v>6125</v>
      </c>
      <c r="AY2957" s="8" t="s">
        <v>6126</v>
      </c>
      <c r="AZ2957" s="8" t="s">
        <v>1623</v>
      </c>
      <c r="BA2957" s="9">
        <v>4114.2649179362697</v>
      </c>
      <c r="BB2957" s="9">
        <v>2948.6867435989302</v>
      </c>
      <c r="BC2957" s="9">
        <v>57.028563045569499</v>
      </c>
      <c r="BD2957" s="9"/>
      <c r="BE2957" s="9">
        <v>10091</v>
      </c>
      <c r="BF2957" s="9">
        <v>2068.8698939999999</v>
      </c>
      <c r="BG2957" s="9"/>
      <c r="BH2957" s="9">
        <v>2398.5181453999999</v>
      </c>
      <c r="BI2957" s="9">
        <v>6939.7867326343803</v>
      </c>
      <c r="BJ2957" s="9">
        <v>1672.5911332568201</v>
      </c>
      <c r="BK2957" s="9">
        <v>5102.2069240525798</v>
      </c>
      <c r="BL2957" s="9">
        <v>5967.3394424489197</v>
      </c>
      <c r="BM2957" s="9">
        <v>5278.4693579004497</v>
      </c>
      <c r="BN2957" s="9">
        <v>5764.9026255311901</v>
      </c>
      <c r="BO2957" s="9">
        <v>2682.5980083917302</v>
      </c>
      <c r="BP2957" s="9">
        <v>2671.9262268326802</v>
      </c>
      <c r="BQ2957" s="9"/>
      <c r="BR2957" s="9">
        <v>2478.2470707801399</v>
      </c>
      <c r="BS2957" s="9">
        <v>2948.6867435989302</v>
      </c>
      <c r="BT2957" s="9"/>
      <c r="BU2957" s="9"/>
      <c r="BV2957" s="9"/>
      <c r="BW2957" s="9">
        <v>3208.8314642161799</v>
      </c>
      <c r="BX2957" s="9">
        <v>2440</v>
      </c>
    </row>
    <row r="2958" spans="6:76" x14ac:dyDescent="0.2">
      <c r="F2958" s="14"/>
      <c r="AX2958" s="8" t="s">
        <v>6127</v>
      </c>
      <c r="AY2958" s="8" t="s">
        <v>6128</v>
      </c>
      <c r="AZ2958" s="8" t="s">
        <v>1623</v>
      </c>
      <c r="BA2958" s="9">
        <v>3067.6972136139598</v>
      </c>
      <c r="BB2958" s="9">
        <v>2949.6725211179501</v>
      </c>
      <c r="BC2958" s="9">
        <v>37.723654645352497</v>
      </c>
      <c r="BD2958" s="9"/>
      <c r="BE2958" s="9">
        <v>2419</v>
      </c>
      <c r="BF2958" s="9">
        <v>913.31565490000003</v>
      </c>
      <c r="BG2958" s="9"/>
      <c r="BH2958" s="9"/>
      <c r="BI2958" s="9">
        <v>2949.6725211179501</v>
      </c>
      <c r="BJ2958" s="9">
        <v>3170.8291010910698</v>
      </c>
      <c r="BK2958" s="9">
        <v>2424.16651878212</v>
      </c>
      <c r="BL2958" s="9">
        <v>3584.2023003521899</v>
      </c>
      <c r="BM2958" s="9"/>
      <c r="BN2958" s="9">
        <v>2868.3654599249799</v>
      </c>
      <c r="BO2958" s="9">
        <v>2935.88968609014</v>
      </c>
      <c r="BP2958" s="9"/>
      <c r="BQ2958" s="9">
        <v>3718.8693028491498</v>
      </c>
      <c r="BR2958" s="9"/>
      <c r="BS2958" s="9">
        <v>3020.3588046459199</v>
      </c>
      <c r="BT2958" s="9"/>
      <c r="BU2958" s="9"/>
      <c r="BV2958" s="9"/>
      <c r="BW2958" s="9"/>
      <c r="BX2958" s="9">
        <v>5740</v>
      </c>
    </row>
    <row r="2959" spans="6:76" x14ac:dyDescent="0.2">
      <c r="F2959" s="14"/>
      <c r="AX2959" s="8" t="s">
        <v>6129</v>
      </c>
      <c r="AY2959" s="8" t="s">
        <v>6130</v>
      </c>
      <c r="AZ2959" s="8" t="s">
        <v>1623</v>
      </c>
      <c r="BA2959" s="9">
        <v>4298.6925628208101</v>
      </c>
      <c r="BB2959" s="9">
        <v>2950</v>
      </c>
      <c r="BC2959" s="9">
        <v>64.953223317715995</v>
      </c>
      <c r="BD2959" s="9"/>
      <c r="BE2959" s="9">
        <v>1527</v>
      </c>
      <c r="BF2959" s="9">
        <v>1209.4802990000001</v>
      </c>
      <c r="BG2959" s="9"/>
      <c r="BH2959" s="9">
        <v>1343.1473782999999</v>
      </c>
      <c r="BI2959" s="9">
        <v>6239.5142190236102</v>
      </c>
      <c r="BJ2959" s="9">
        <v>9918.5002450308803</v>
      </c>
      <c r="BK2959" s="9">
        <v>6705.3930628722501</v>
      </c>
      <c r="BL2959" s="9">
        <v>4944.8359116252796</v>
      </c>
      <c r="BM2959" s="9">
        <v>8703.3324737383591</v>
      </c>
      <c r="BN2959" s="9">
        <v>7091.7322015460904</v>
      </c>
      <c r="BO2959" s="9">
        <v>2793.55499506571</v>
      </c>
      <c r="BP2959" s="9">
        <v>2770.64952578257</v>
      </c>
      <c r="BQ2959" s="9"/>
      <c r="BR2959" s="9">
        <v>2575.1026122199401</v>
      </c>
      <c r="BS2959" s="9">
        <v>2198.6214124140702</v>
      </c>
      <c r="BT2959" s="9"/>
      <c r="BU2959" s="9"/>
      <c r="BV2959" s="9"/>
      <c r="BW2959" s="9">
        <v>3509.5241056934301</v>
      </c>
      <c r="BX2959" s="9">
        <v>2950</v>
      </c>
    </row>
    <row r="2960" spans="6:76" x14ac:dyDescent="0.2">
      <c r="F2960" s="14"/>
      <c r="AX2960" s="8" t="s">
        <v>6131</v>
      </c>
      <c r="AY2960" s="8" t="s">
        <v>6132</v>
      </c>
      <c r="AZ2960" s="8" t="s">
        <v>1623</v>
      </c>
      <c r="BA2960" s="9">
        <v>2905.1699987921602</v>
      </c>
      <c r="BB2960" s="9">
        <v>2952.6931786251998</v>
      </c>
      <c r="BC2960" s="9">
        <v>50.464601093025699</v>
      </c>
      <c r="BD2960" s="9"/>
      <c r="BE2960" s="9">
        <v>5299</v>
      </c>
      <c r="BF2960" s="9">
        <v>172.9593801</v>
      </c>
      <c r="BG2960" s="9"/>
      <c r="BH2960" s="9"/>
      <c r="BI2960" s="9">
        <v>1043.2241114850799</v>
      </c>
      <c r="BJ2960" s="9">
        <v>2830.87696382472</v>
      </c>
      <c r="BK2960" s="9">
        <v>1510.1409862253499</v>
      </c>
      <c r="BL2960" s="9">
        <v>2809.1661897511299</v>
      </c>
      <c r="BM2960" s="9"/>
      <c r="BN2960" s="9"/>
      <c r="BO2960" s="9">
        <v>2385.43340972441</v>
      </c>
      <c r="BP2960" s="9">
        <v>4131.8282739625001</v>
      </c>
      <c r="BQ2960" s="9">
        <v>4332.4877708540098</v>
      </c>
      <c r="BR2960" s="9"/>
      <c r="BS2960" s="9">
        <v>4210.3025195950704</v>
      </c>
      <c r="BT2960" s="9"/>
      <c r="BU2960" s="9">
        <v>4174.4422564005399</v>
      </c>
      <c r="BV2960" s="9">
        <v>3228.0087277418002</v>
      </c>
      <c r="BW2960" s="9">
        <v>3074.5093934256902</v>
      </c>
      <c r="BX2960" s="9">
        <v>1470</v>
      </c>
    </row>
    <row r="2961" spans="6:76" x14ac:dyDescent="0.2">
      <c r="F2961" s="14"/>
      <c r="AX2961" s="8" t="s">
        <v>6133</v>
      </c>
      <c r="AY2961" s="8" t="s">
        <v>6134</v>
      </c>
      <c r="AZ2961" s="8" t="s">
        <v>1623</v>
      </c>
      <c r="BA2961" s="9">
        <v>4003.5504071745499</v>
      </c>
      <c r="BB2961" s="9">
        <v>2954</v>
      </c>
      <c r="BC2961" s="9">
        <v>85.048752661961998</v>
      </c>
      <c r="BD2961" s="9"/>
      <c r="BE2961" s="9">
        <v>2954</v>
      </c>
      <c r="BF2961" s="9">
        <v>686.39807080000003</v>
      </c>
      <c r="BG2961" s="9"/>
      <c r="BH2961" s="9"/>
      <c r="BI2961" s="9">
        <v>1791.0892207706599</v>
      </c>
      <c r="BJ2961" s="9"/>
      <c r="BK2961" s="9">
        <v>1833.0963606743901</v>
      </c>
      <c r="BL2961" s="9">
        <v>2495.9619600871802</v>
      </c>
      <c r="BM2961" s="9">
        <v>13558.407714369299</v>
      </c>
      <c r="BN2961" s="9">
        <v>3911.9864113870199</v>
      </c>
      <c r="BO2961" s="9">
        <v>3637.4145667467801</v>
      </c>
      <c r="BP2961" s="9">
        <v>2210.1390300904</v>
      </c>
      <c r="BQ2961" s="9">
        <v>8246.7220456024297</v>
      </c>
      <c r="BR2961" s="9"/>
      <c r="BS2961" s="9">
        <v>2774.3889191481198</v>
      </c>
      <c r="BT2961" s="9"/>
      <c r="BU2961" s="9"/>
      <c r="BV2961" s="9"/>
      <c r="BW2961" s="9">
        <v>3276.5509935929099</v>
      </c>
      <c r="BX2961" s="9">
        <v>4670</v>
      </c>
    </row>
    <row r="2962" spans="6:76" x14ac:dyDescent="0.2">
      <c r="F2962" s="14"/>
      <c r="AX2962" s="8" t="s">
        <v>6135</v>
      </c>
      <c r="AY2962" s="8" t="s">
        <v>6136</v>
      </c>
      <c r="AZ2962" s="8" t="s">
        <v>1623</v>
      </c>
      <c r="BA2962" s="9">
        <v>3661.3127806815701</v>
      </c>
      <c r="BB2962" s="9">
        <v>2957.2546967128501</v>
      </c>
      <c r="BC2962" s="9">
        <v>56.801832805676099</v>
      </c>
      <c r="BD2962" s="9">
        <v>3458</v>
      </c>
      <c r="BE2962" s="9">
        <v>5189</v>
      </c>
      <c r="BF2962" s="9">
        <v>1956.916778</v>
      </c>
      <c r="BG2962" s="9"/>
      <c r="BH2962" s="9">
        <v>2585.7586689999998</v>
      </c>
      <c r="BI2962" s="9">
        <v>4324.9666610832001</v>
      </c>
      <c r="BJ2962" s="9">
        <v>10264.9901507167</v>
      </c>
      <c r="BK2962" s="9"/>
      <c r="BL2962" s="9">
        <v>4636.3889304168397</v>
      </c>
      <c r="BM2962" s="9"/>
      <c r="BN2962" s="9">
        <v>1644.2069569288401</v>
      </c>
      <c r="BO2962" s="9">
        <v>2653.20703803886</v>
      </c>
      <c r="BP2962" s="9">
        <v>2404.1502082571901</v>
      </c>
      <c r="BQ2962" s="9"/>
      <c r="BR2962" s="9"/>
      <c r="BS2962" s="9">
        <v>2164.1439403271202</v>
      </c>
      <c r="BT2962" s="9">
        <v>4904.2033687846897</v>
      </c>
      <c r="BU2962" s="9">
        <v>4138.8767553003399</v>
      </c>
      <c r="BV2962" s="9">
        <v>2341.6856406255702</v>
      </c>
      <c r="BW2962" s="9">
        <v>3074.5093934256902</v>
      </c>
      <c r="BX2962" s="9">
        <v>2840</v>
      </c>
    </row>
    <row r="2963" spans="6:76" x14ac:dyDescent="0.2">
      <c r="F2963" s="14"/>
      <c r="AX2963" s="8" t="s">
        <v>6137</v>
      </c>
      <c r="AY2963" s="8" t="s">
        <v>6138</v>
      </c>
      <c r="AZ2963" s="8" t="s">
        <v>1623</v>
      </c>
      <c r="BA2963" s="9">
        <v>3599.4624116203399</v>
      </c>
      <c r="BB2963" s="9">
        <v>2957.79784643733</v>
      </c>
      <c r="BC2963" s="9">
        <v>52.5832100284359</v>
      </c>
      <c r="BD2963" s="9">
        <v>2732</v>
      </c>
      <c r="BE2963" s="9">
        <v>4824</v>
      </c>
      <c r="BF2963" s="9">
        <v>1460.3496689999999</v>
      </c>
      <c r="BG2963" s="9">
        <v>2325.6552499999998</v>
      </c>
      <c r="BH2963" s="9"/>
      <c r="BI2963" s="9">
        <v>5938.9705775725397</v>
      </c>
      <c r="BJ2963" s="9">
        <v>4183.9711753940401</v>
      </c>
      <c r="BK2963" s="9">
        <v>2828.8856049084402</v>
      </c>
      <c r="BL2963" s="9">
        <v>7013.8522185182501</v>
      </c>
      <c r="BM2963" s="9">
        <v>6700.7433187664601</v>
      </c>
      <c r="BN2963" s="9">
        <v>2228.7066417810802</v>
      </c>
      <c r="BO2963" s="9">
        <v>3409.7436138693201</v>
      </c>
      <c r="BP2963" s="9"/>
      <c r="BQ2963" s="9"/>
      <c r="BR2963" s="9"/>
      <c r="BS2963" s="9">
        <v>2841.0862994489698</v>
      </c>
      <c r="BT2963" s="9"/>
      <c r="BU2963" s="9"/>
      <c r="BV2963" s="9"/>
      <c r="BW2963" s="9">
        <v>3074.5093934256902</v>
      </c>
      <c r="BX2963" s="9">
        <v>830</v>
      </c>
    </row>
    <row r="2964" spans="6:76" x14ac:dyDescent="0.2">
      <c r="F2964" s="14"/>
      <c r="AX2964" s="8" t="s">
        <v>6139</v>
      </c>
      <c r="AY2964" s="8" t="s">
        <v>6140</v>
      </c>
      <c r="AZ2964" s="8" t="s">
        <v>1623</v>
      </c>
      <c r="BA2964" s="9">
        <v>3119.48559934896</v>
      </c>
      <c r="BB2964" s="9">
        <v>2958.6234618548401</v>
      </c>
      <c r="BC2964" s="9">
        <v>54.975613820659397</v>
      </c>
      <c r="BD2964" s="9"/>
      <c r="BE2964" s="9">
        <v>4239</v>
      </c>
      <c r="BF2964" s="9">
        <v>171.7018454</v>
      </c>
      <c r="BG2964" s="9"/>
      <c r="BH2964" s="9"/>
      <c r="BI2964" s="9">
        <v>2587.0235410269902</v>
      </c>
      <c r="BJ2964" s="9"/>
      <c r="BK2964" s="9"/>
      <c r="BL2964" s="9">
        <v>1058.71978662582</v>
      </c>
      <c r="BM2964" s="9">
        <v>6771.3276777677402</v>
      </c>
      <c r="BN2964" s="9">
        <v>5733.5105035912902</v>
      </c>
      <c r="BO2964" s="9">
        <v>3651.0142260299299</v>
      </c>
      <c r="BP2964" s="9">
        <v>2724.1620870473998</v>
      </c>
      <c r="BQ2964" s="9">
        <v>3675.3002946800102</v>
      </c>
      <c r="BR2964" s="9">
        <v>2594.59709248421</v>
      </c>
      <c r="BS2964" s="9">
        <v>3193.0848366622799</v>
      </c>
      <c r="BT2964" s="9"/>
      <c r="BU2964" s="9"/>
      <c r="BV2964" s="9">
        <v>1886.8055059768101</v>
      </c>
      <c r="BW2964" s="9">
        <v>3276.5509935929099</v>
      </c>
      <c r="BX2964" s="9">
        <v>2110</v>
      </c>
    </row>
    <row r="2965" spans="6:76" x14ac:dyDescent="0.2">
      <c r="F2965" s="14"/>
      <c r="AX2965" s="8" t="s">
        <v>6141</v>
      </c>
      <c r="AY2965" s="8" t="s">
        <v>6142</v>
      </c>
      <c r="AZ2965" s="8" t="s">
        <v>1623</v>
      </c>
      <c r="BA2965" s="9">
        <v>3505.2514468648401</v>
      </c>
      <c r="BB2965" s="9">
        <v>2961.2478035549402</v>
      </c>
      <c r="BC2965" s="9">
        <v>70.285528212109298</v>
      </c>
      <c r="BD2965" s="9"/>
      <c r="BE2965" s="9">
        <v>1501</v>
      </c>
      <c r="BF2965" s="9">
        <v>1327.916477</v>
      </c>
      <c r="BG2965" s="9"/>
      <c r="BH2965" s="9">
        <v>4010.7487016999999</v>
      </c>
      <c r="BI2965" s="9">
        <v>3909.0010737693901</v>
      </c>
      <c r="BJ2965" s="9">
        <v>1165.40123476195</v>
      </c>
      <c r="BK2965" s="9">
        <v>5970.3711139837096</v>
      </c>
      <c r="BL2965" s="9">
        <v>7057.3094481385597</v>
      </c>
      <c r="BM2965" s="9"/>
      <c r="BN2965" s="9">
        <v>7087.2718859542601</v>
      </c>
      <c r="BO2965" s="9"/>
      <c r="BP2965" s="9"/>
      <c r="BQ2965" s="9"/>
      <c r="BR2965" s="9"/>
      <c r="BS2965" s="9"/>
      <c r="BT2965" s="9"/>
      <c r="BU2965" s="9"/>
      <c r="BV2965" s="9">
        <v>2013.4945333404901</v>
      </c>
      <c r="BW2965" s="9"/>
      <c r="BX2965" s="9">
        <v>1010</v>
      </c>
    </row>
    <row r="2966" spans="6:76" x14ac:dyDescent="0.2">
      <c r="F2966" s="14"/>
      <c r="AX2966" s="8" t="s">
        <v>6143</v>
      </c>
      <c r="AY2966" s="8" t="s">
        <v>6144</v>
      </c>
      <c r="AZ2966" s="8" t="s">
        <v>1623</v>
      </c>
      <c r="BA2966" s="9">
        <v>3031.4142856655699</v>
      </c>
      <c r="BB2966" s="9">
        <v>2963.39303971649</v>
      </c>
      <c r="BC2966" s="9">
        <v>44.138017855516999</v>
      </c>
      <c r="BD2966" s="9"/>
      <c r="BE2966" s="9">
        <v>2479</v>
      </c>
      <c r="BF2966" s="9">
        <v>724.90561200000002</v>
      </c>
      <c r="BG2966" s="9"/>
      <c r="BH2966" s="9">
        <v>842.66819688999999</v>
      </c>
      <c r="BI2966" s="9">
        <v>3490.9882423386598</v>
      </c>
      <c r="BJ2966" s="9">
        <v>3552.2534354883201</v>
      </c>
      <c r="BK2966" s="9"/>
      <c r="BL2966" s="9">
        <v>5128.8263760240698</v>
      </c>
      <c r="BM2966" s="9"/>
      <c r="BN2966" s="9">
        <v>5663.4616417151201</v>
      </c>
      <c r="BO2966" s="9">
        <v>2460.6065007183902</v>
      </c>
      <c r="BP2966" s="9">
        <v>2756.7860794329699</v>
      </c>
      <c r="BQ2966" s="9">
        <v>3591.1813145353599</v>
      </c>
      <c r="BR2966" s="9">
        <v>2754.84481889569</v>
      </c>
      <c r="BS2966" s="9">
        <v>2588.4028251273298</v>
      </c>
      <c r="BT2966" s="9"/>
      <c r="BU2966" s="9"/>
      <c r="BV2966" s="9"/>
      <c r="BW2966" s="9">
        <v>3235.8749561520799</v>
      </c>
      <c r="BX2966" s="9">
        <v>3170</v>
      </c>
    </row>
    <row r="2967" spans="6:76" x14ac:dyDescent="0.2">
      <c r="F2967" s="14"/>
      <c r="AX2967" s="8" t="s">
        <v>6145</v>
      </c>
      <c r="AY2967" s="8" t="s">
        <v>6146</v>
      </c>
      <c r="AZ2967" s="8" t="s">
        <v>1623</v>
      </c>
      <c r="BA2967" s="9">
        <v>2985.2328449523902</v>
      </c>
      <c r="BB2967" s="9">
        <v>2965.2107786860402</v>
      </c>
      <c r="BC2967" s="9">
        <v>46.2081260200654</v>
      </c>
      <c r="BD2967" s="9"/>
      <c r="BE2967" s="9">
        <v>6337</v>
      </c>
      <c r="BF2967" s="9">
        <v>1899.1390060000001</v>
      </c>
      <c r="BG2967" s="9"/>
      <c r="BH2967" s="9"/>
      <c r="BI2967" s="9">
        <v>3128.4004676436498</v>
      </c>
      <c r="BJ2967" s="9"/>
      <c r="BK2967" s="9">
        <v>3262.7702347457698</v>
      </c>
      <c r="BL2967" s="9">
        <v>2704.7797357458699</v>
      </c>
      <c r="BM2967" s="9"/>
      <c r="BN2967" s="9">
        <v>1977.7941792021099</v>
      </c>
      <c r="BO2967" s="9">
        <v>3441.0200475640499</v>
      </c>
      <c r="BP2967" s="9">
        <v>1171.0032212503399</v>
      </c>
      <c r="BQ2967" s="9"/>
      <c r="BR2967" s="9">
        <v>3065.6431856242398</v>
      </c>
      <c r="BS2967" s="9">
        <v>2864.7783717478401</v>
      </c>
      <c r="BT2967" s="9"/>
      <c r="BU2967" s="9"/>
      <c r="BV2967" s="9"/>
      <c r="BW2967" s="9"/>
      <c r="BX2967" s="9"/>
    </row>
    <row r="2968" spans="6:76" x14ac:dyDescent="0.2">
      <c r="F2968" s="14"/>
      <c r="AX2968" s="8" t="s">
        <v>6147</v>
      </c>
      <c r="AY2968" s="8" t="s">
        <v>6148</v>
      </c>
      <c r="AZ2968" s="8" t="s">
        <v>1623</v>
      </c>
      <c r="BA2968" s="9">
        <v>3911.2738217480701</v>
      </c>
      <c r="BB2968" s="9">
        <v>2967.0647082958699</v>
      </c>
      <c r="BC2968" s="9">
        <v>69.881086180549104</v>
      </c>
      <c r="BD2968" s="9"/>
      <c r="BE2968" s="9">
        <v>6950</v>
      </c>
      <c r="BF2968" s="9">
        <v>537.09681339999997</v>
      </c>
      <c r="BG2968" s="9">
        <v>2562.7313060000001</v>
      </c>
      <c r="BH2968" s="9">
        <v>1762.3309158</v>
      </c>
      <c r="BI2968" s="9">
        <v>1686.1803351603801</v>
      </c>
      <c r="BJ2968" s="9"/>
      <c r="BK2968" s="9"/>
      <c r="BL2968" s="9">
        <v>4730.3397015466999</v>
      </c>
      <c r="BM2968" s="9">
        <v>8229.0165355198005</v>
      </c>
      <c r="BN2968" s="9">
        <v>10000.818393448901</v>
      </c>
      <c r="BO2968" s="9"/>
      <c r="BP2968" s="9">
        <v>2349.3521028290502</v>
      </c>
      <c r="BQ2968" s="9">
        <v>3371.3981105917301</v>
      </c>
      <c r="BR2968" s="9">
        <v>2530.6977513389602</v>
      </c>
      <c r="BS2968" s="9">
        <v>2057.3883731421802</v>
      </c>
      <c r="BT2968" s="9"/>
      <c r="BU2968" s="9"/>
      <c r="BV2968" s="9">
        <v>3435.3337671192899</v>
      </c>
      <c r="BW2968" s="9">
        <v>4555.1493985760699</v>
      </c>
      <c r="BX2968" s="9"/>
    </row>
    <row r="2969" spans="6:76" x14ac:dyDescent="0.2">
      <c r="F2969" s="14"/>
      <c r="AX2969" s="8" t="s">
        <v>6149</v>
      </c>
      <c r="AY2969" s="8" t="s">
        <v>6150</v>
      </c>
      <c r="AZ2969" s="8" t="s">
        <v>1623</v>
      </c>
      <c r="BA2969" s="9">
        <v>4702.9492029713301</v>
      </c>
      <c r="BB2969" s="9">
        <v>2968.7091702607399</v>
      </c>
      <c r="BC2969" s="9">
        <v>116.030260533728</v>
      </c>
      <c r="BD2969" s="9">
        <v>21635</v>
      </c>
      <c r="BE2969" s="9">
        <v>5753</v>
      </c>
      <c r="BF2969" s="9">
        <v>206.19768289999999</v>
      </c>
      <c r="BG2969" s="9"/>
      <c r="BH2969" s="9"/>
      <c r="BI2969" s="9">
        <v>3036.0702465802701</v>
      </c>
      <c r="BJ2969" s="9"/>
      <c r="BK2969" s="9">
        <v>1990.5556383087601</v>
      </c>
      <c r="BL2969" s="9">
        <v>2177.4063213160698</v>
      </c>
      <c r="BM2969" s="9">
        <v>3800.5682082421299</v>
      </c>
      <c r="BN2969" s="9">
        <v>1864.0247852150201</v>
      </c>
      <c r="BO2969" s="9">
        <v>3309.87748546382</v>
      </c>
      <c r="BP2969" s="9">
        <v>2658.1612975025701</v>
      </c>
      <c r="BQ2969" s="9"/>
      <c r="BR2969" s="9"/>
      <c r="BS2969" s="9">
        <v>2452.8826885211602</v>
      </c>
      <c r="BT2969" s="9"/>
      <c r="BU2969" s="9"/>
      <c r="BV2969" s="9">
        <v>2901.3480939412102</v>
      </c>
      <c r="BW2969" s="9">
        <v>3256.1963936075499</v>
      </c>
      <c r="BX2969" s="9">
        <v>10800</v>
      </c>
    </row>
    <row r="2970" spans="6:76" x14ac:dyDescent="0.2">
      <c r="F2970" s="14"/>
      <c r="AX2970" s="8" t="s">
        <v>275</v>
      </c>
      <c r="AY2970" s="8" t="s">
        <v>6151</v>
      </c>
      <c r="AZ2970" s="8" t="s">
        <v>1623</v>
      </c>
      <c r="BA2970" s="9">
        <v>3066.26180168159</v>
      </c>
      <c r="BB2970" s="9">
        <v>2969.1620525745202</v>
      </c>
      <c r="BC2970" s="9">
        <v>64.024457472521902</v>
      </c>
      <c r="BD2970" s="9"/>
      <c r="BE2970" s="9">
        <v>2655</v>
      </c>
      <c r="BF2970" s="9">
        <v>374.981967</v>
      </c>
      <c r="BG2970" s="9"/>
      <c r="BH2970" s="9">
        <v>368.69199263000002</v>
      </c>
      <c r="BI2970" s="9">
        <v>6416.70090252723</v>
      </c>
      <c r="BJ2970" s="9">
        <v>3037.6609974163998</v>
      </c>
      <c r="BK2970" s="9">
        <v>5104.2277369807498</v>
      </c>
      <c r="BL2970" s="9">
        <v>2225.5107727669101</v>
      </c>
      <c r="BM2970" s="9"/>
      <c r="BN2970" s="9">
        <v>3583.1941893906701</v>
      </c>
      <c r="BO2970" s="9">
        <v>2708.7072086859998</v>
      </c>
      <c r="BP2970" s="9">
        <v>2969.1620525745202</v>
      </c>
      <c r="BQ2970" s="9"/>
      <c r="BR2970" s="9">
        <v>3156.5384739185101</v>
      </c>
      <c r="BS2970" s="9">
        <v>2532.3970041531402</v>
      </c>
      <c r="BT2970" s="9"/>
      <c r="BU2970" s="9"/>
      <c r="BV2970" s="9">
        <v>6842.5764010440298</v>
      </c>
      <c r="BW2970" s="9">
        <v>3739.5773261356399</v>
      </c>
      <c r="BX2970" s="9">
        <v>279</v>
      </c>
    </row>
    <row r="2971" spans="6:76" x14ac:dyDescent="0.2">
      <c r="F2971" s="14"/>
      <c r="AX2971" s="8" t="s">
        <v>6152</v>
      </c>
      <c r="AY2971" s="8" t="s">
        <v>6153</v>
      </c>
      <c r="AZ2971" s="8" t="s">
        <v>1623</v>
      </c>
      <c r="BA2971" s="9">
        <v>2673.4303579414</v>
      </c>
      <c r="BB2971" s="9">
        <v>2971.1707313686102</v>
      </c>
      <c r="BC2971" s="9">
        <v>61.1149618047384</v>
      </c>
      <c r="BD2971" s="9"/>
      <c r="BE2971" s="9">
        <v>1443</v>
      </c>
      <c r="BF2971" s="9">
        <v>149.07116590000001</v>
      </c>
      <c r="BG2971" s="9"/>
      <c r="BH2971" s="9"/>
      <c r="BI2971" s="9">
        <v>1365.65427905001</v>
      </c>
      <c r="BJ2971" s="9">
        <v>1632.58965247898</v>
      </c>
      <c r="BK2971" s="9">
        <v>3994.7206997447402</v>
      </c>
      <c r="BL2971" s="9">
        <v>3428.2021264630298</v>
      </c>
      <c r="BM2971" s="9"/>
      <c r="BN2971" s="9">
        <v>6114.5280168917197</v>
      </c>
      <c r="BO2971" s="9"/>
      <c r="BP2971" s="9">
        <v>2971.1707313686102</v>
      </c>
      <c r="BQ2971" s="9"/>
      <c r="BR2971" s="9"/>
      <c r="BS2971" s="9">
        <v>1700.20947173388</v>
      </c>
      <c r="BT2971" s="9"/>
      <c r="BU2971" s="9"/>
      <c r="BV2971" s="9"/>
      <c r="BW2971" s="9">
        <v>3188.58779372443</v>
      </c>
      <c r="BX2971" s="9">
        <v>3420</v>
      </c>
    </row>
    <row r="2972" spans="6:76" x14ac:dyDescent="0.2">
      <c r="F2972" s="14"/>
      <c r="AX2972" s="8" t="s">
        <v>6154</v>
      </c>
      <c r="AY2972" s="8" t="s">
        <v>6155</v>
      </c>
      <c r="AZ2972" s="8" t="s">
        <v>1623</v>
      </c>
      <c r="BA2972" s="9">
        <v>3139.2016550235999</v>
      </c>
      <c r="BB2972" s="9">
        <v>2973.0245958823498</v>
      </c>
      <c r="BC2972" s="9">
        <v>39.715087658005501</v>
      </c>
      <c r="BD2972" s="9"/>
      <c r="BE2972" s="9">
        <v>3895</v>
      </c>
      <c r="BF2972" s="9">
        <v>490.59843799999999</v>
      </c>
      <c r="BG2972" s="9"/>
      <c r="BH2972" s="9"/>
      <c r="BI2972" s="9">
        <v>2181.0411492787198</v>
      </c>
      <c r="BJ2972" s="9"/>
      <c r="BK2972" s="9"/>
      <c r="BL2972" s="9">
        <v>4235.9007876181204</v>
      </c>
      <c r="BM2972" s="9"/>
      <c r="BN2972" s="9">
        <v>2973.0245958823498</v>
      </c>
      <c r="BO2972" s="9">
        <v>3120.0021388733198</v>
      </c>
      <c r="BP2972" s="9">
        <v>2823.25561079915</v>
      </c>
      <c r="BQ2972" s="9">
        <v>3853.8702779498299</v>
      </c>
      <c r="BR2972" s="9">
        <v>2897.5845467214599</v>
      </c>
      <c r="BS2972" s="9">
        <v>2399.4614008363401</v>
      </c>
      <c r="BT2972" s="9"/>
      <c r="BU2972" s="9"/>
      <c r="BV2972" s="9">
        <v>2666.7939588863501</v>
      </c>
      <c r="BW2972" s="9">
        <v>3413.08861046117</v>
      </c>
      <c r="BX2972" s="9">
        <v>5860</v>
      </c>
    </row>
    <row r="2973" spans="6:76" x14ac:dyDescent="0.2">
      <c r="F2973" s="14"/>
      <c r="AX2973" s="8" t="s">
        <v>6156</v>
      </c>
      <c r="AY2973" s="8" t="s">
        <v>6157</v>
      </c>
      <c r="AZ2973" s="8" t="s">
        <v>1623</v>
      </c>
      <c r="BA2973" s="9">
        <v>3054.46762627315</v>
      </c>
      <c r="BB2973" s="9">
        <v>2974.12515226081</v>
      </c>
      <c r="BC2973" s="9">
        <v>56.179608465345602</v>
      </c>
      <c r="BD2973" s="9"/>
      <c r="BE2973" s="9">
        <v>4424</v>
      </c>
      <c r="BF2973" s="9">
        <v>798.02166009999996</v>
      </c>
      <c r="BG2973" s="9">
        <v>6114.0558170000004</v>
      </c>
      <c r="BH2973" s="9">
        <v>1977.7779774999999</v>
      </c>
      <c r="BI2973" s="9"/>
      <c r="BJ2973" s="9">
        <v>3397.1705858075102</v>
      </c>
      <c r="BK2973" s="9"/>
      <c r="BL2973" s="9">
        <v>1980.20540708612</v>
      </c>
      <c r="BM2973" s="9"/>
      <c r="BN2973" s="9">
        <v>6308.1425981029197</v>
      </c>
      <c r="BO2973" s="9">
        <v>2484.0094158574798</v>
      </c>
      <c r="BP2973" s="9">
        <v>1308.9140023416901</v>
      </c>
      <c r="BQ2973" s="9">
        <v>3857.2571234392399</v>
      </c>
      <c r="BR2973" s="9">
        <v>2848.8284258046801</v>
      </c>
      <c r="BS2973" s="9">
        <v>3099.4218787169498</v>
      </c>
      <c r="BT2973" s="9"/>
      <c r="BU2973" s="9"/>
      <c r="BV2973" s="9"/>
      <c r="BW2973" s="9">
        <v>3303.74187606757</v>
      </c>
      <c r="BX2973" s="9">
        <v>861</v>
      </c>
    </row>
    <row r="2974" spans="6:76" x14ac:dyDescent="0.2">
      <c r="F2974" s="14"/>
      <c r="AX2974" s="8" t="s">
        <v>6158</v>
      </c>
      <c r="AY2974" s="8" t="s">
        <v>6159</v>
      </c>
      <c r="AZ2974" s="8" t="s">
        <v>1623</v>
      </c>
      <c r="BA2974" s="9">
        <v>3427.45600317244</v>
      </c>
      <c r="BB2974" s="9">
        <v>2975.1777783811499</v>
      </c>
      <c r="BC2974" s="9">
        <v>56.720295066997203</v>
      </c>
      <c r="BD2974" s="9"/>
      <c r="BE2974" s="9">
        <v>1685</v>
      </c>
      <c r="BF2974" s="9">
        <v>1078.203119</v>
      </c>
      <c r="BG2974" s="9"/>
      <c r="BH2974" s="9"/>
      <c r="BI2974" s="9">
        <v>2975.1777783811499</v>
      </c>
      <c r="BJ2974" s="9"/>
      <c r="BK2974" s="9">
        <v>4720.4546237374998</v>
      </c>
      <c r="BL2974" s="9">
        <v>6715.6774457292404</v>
      </c>
      <c r="BM2974" s="9"/>
      <c r="BN2974" s="9">
        <v>2562.7742474716501</v>
      </c>
      <c r="BO2974" s="9"/>
      <c r="BP2974" s="9"/>
      <c r="BQ2974" s="9"/>
      <c r="BR2974" s="9"/>
      <c r="BS2974" s="9"/>
      <c r="BT2974" s="9">
        <v>4254.9048078875303</v>
      </c>
      <c r="BU2974" s="9"/>
      <c r="BV2974" s="9"/>
      <c r="BW2974" s="9"/>
      <c r="BX2974" s="9"/>
    </row>
    <row r="2975" spans="6:76" x14ac:dyDescent="0.2">
      <c r="F2975" s="14"/>
      <c r="AX2975" s="8" t="s">
        <v>6160</v>
      </c>
      <c r="AY2975" s="8" t="s">
        <v>6161</v>
      </c>
      <c r="AZ2975" s="8" t="s">
        <v>1623</v>
      </c>
      <c r="BA2975" s="9">
        <v>3782.1875351072699</v>
      </c>
      <c r="BB2975" s="9">
        <v>2975.7670164048</v>
      </c>
      <c r="BC2975" s="9">
        <v>65.348502680331293</v>
      </c>
      <c r="BD2975" s="9">
        <v>1388</v>
      </c>
      <c r="BE2975" s="9">
        <v>2747</v>
      </c>
      <c r="BF2975" s="9">
        <v>782.61452870000005</v>
      </c>
      <c r="BG2975" s="9"/>
      <c r="BH2975" s="9"/>
      <c r="BI2975" s="9">
        <v>8988.10581874749</v>
      </c>
      <c r="BJ2975" s="9">
        <v>8181.0801134667299</v>
      </c>
      <c r="BK2975" s="9">
        <v>2386.3790214402202</v>
      </c>
      <c r="BL2975" s="9">
        <v>4305.4990260280902</v>
      </c>
      <c r="BM2975" s="9">
        <v>4295.0290188805402</v>
      </c>
      <c r="BN2975" s="9">
        <v>1431.2061949879301</v>
      </c>
      <c r="BO2975" s="9">
        <v>2812.6457352571401</v>
      </c>
      <c r="BP2975" s="9"/>
      <c r="BQ2975" s="9">
        <v>3674.9629252495301</v>
      </c>
      <c r="BR2975" s="9">
        <v>3138.8882975524598</v>
      </c>
      <c r="BS2975" s="9">
        <v>2539.2148111916599</v>
      </c>
      <c r="BT2975" s="9"/>
      <c r="BU2975" s="9"/>
      <c r="BV2975" s="9"/>
      <c r="BW2975" s="9"/>
      <c r="BX2975" s="9">
        <v>6280</v>
      </c>
    </row>
    <row r="2976" spans="6:76" x14ac:dyDescent="0.2">
      <c r="F2976" s="14"/>
      <c r="AX2976" s="8" t="s">
        <v>6162</v>
      </c>
      <c r="AY2976" s="8" t="s">
        <v>6163</v>
      </c>
      <c r="AZ2976" s="8" t="s">
        <v>1623</v>
      </c>
      <c r="BA2976" s="9">
        <v>7480.7233840626805</v>
      </c>
      <c r="BB2976" s="9">
        <v>2975.9191511424901</v>
      </c>
      <c r="BC2976" s="9">
        <v>188.305603398355</v>
      </c>
      <c r="BD2976" s="9">
        <v>53766</v>
      </c>
      <c r="BE2976" s="9">
        <v>1715</v>
      </c>
      <c r="BF2976" s="9">
        <v>167.5855364</v>
      </c>
      <c r="BG2976" s="9"/>
      <c r="BH2976" s="9"/>
      <c r="BI2976" s="9">
        <v>2975.9191511424901</v>
      </c>
      <c r="BJ2976" s="9"/>
      <c r="BK2976" s="9">
        <v>9069.30885886941</v>
      </c>
      <c r="BL2976" s="9">
        <v>2753.3318456055199</v>
      </c>
      <c r="BM2976" s="9">
        <v>4270.0821747500504</v>
      </c>
      <c r="BN2976" s="9">
        <v>6428.6451286562096</v>
      </c>
      <c r="BO2976" s="9"/>
      <c r="BP2976" s="9">
        <v>2668.9754254404302</v>
      </c>
      <c r="BQ2976" s="9">
        <v>5078.7367956359703</v>
      </c>
      <c r="BR2976" s="9"/>
      <c r="BS2976" s="9"/>
      <c r="BT2976" s="9"/>
      <c r="BU2976" s="9"/>
      <c r="BV2976" s="9">
        <v>2227.23128259035</v>
      </c>
      <c r="BW2976" s="9">
        <v>3188.58779372443</v>
      </c>
      <c r="BX2976" s="9">
        <v>2940</v>
      </c>
    </row>
    <row r="2977" spans="6:76" x14ac:dyDescent="0.2">
      <c r="F2977" s="14"/>
      <c r="AX2977" s="8" t="s">
        <v>6164</v>
      </c>
      <c r="AY2977" s="8" t="s">
        <v>6165</v>
      </c>
      <c r="AZ2977" s="8" t="s">
        <v>1623</v>
      </c>
      <c r="BA2977" s="9">
        <v>3468.4559199079899</v>
      </c>
      <c r="BB2977" s="9">
        <v>2977.0325155681799</v>
      </c>
      <c r="BC2977" s="9">
        <v>52.753825872483098</v>
      </c>
      <c r="BD2977" s="9"/>
      <c r="BE2977" s="9">
        <v>2960</v>
      </c>
      <c r="BF2977" s="9">
        <v>645.97983580000005</v>
      </c>
      <c r="BG2977" s="9"/>
      <c r="BH2977" s="9"/>
      <c r="BI2977" s="9">
        <v>3912.80763300536</v>
      </c>
      <c r="BJ2977" s="9">
        <v>2933.06724811814</v>
      </c>
      <c r="BK2977" s="9">
        <v>3837.8856073840502</v>
      </c>
      <c r="BL2977" s="9">
        <v>4873.7420224391299</v>
      </c>
      <c r="BM2977" s="9"/>
      <c r="BN2977" s="9">
        <v>5112.0062398213204</v>
      </c>
      <c r="BO2977" s="9">
        <v>2994.0650311363702</v>
      </c>
      <c r="BP2977" s="9">
        <v>2617.9302336798601</v>
      </c>
      <c r="BQ2977" s="9"/>
      <c r="BR2977" s="9"/>
      <c r="BS2977" s="9">
        <v>2078.3963566900202</v>
      </c>
      <c r="BT2977" s="9"/>
      <c r="BU2977" s="9"/>
      <c r="BV2977" s="9">
        <v>1935.5908308216201</v>
      </c>
      <c r="BW2977" s="9"/>
      <c r="BX2977" s="9">
        <v>7720</v>
      </c>
    </row>
    <row r="2978" spans="6:76" x14ac:dyDescent="0.2">
      <c r="F2978" s="14"/>
      <c r="AX2978" s="8" t="s">
        <v>6166</v>
      </c>
      <c r="AY2978" s="8" t="s">
        <v>6167</v>
      </c>
      <c r="AZ2978" s="8" t="s">
        <v>1623</v>
      </c>
      <c r="BA2978" s="9">
        <v>3404.5633739222499</v>
      </c>
      <c r="BB2978" s="9">
        <v>2978.03791974365</v>
      </c>
      <c r="BC2978" s="9">
        <v>87.656254497538896</v>
      </c>
      <c r="BD2978" s="9"/>
      <c r="BE2978" s="9">
        <v>1022</v>
      </c>
      <c r="BF2978" s="9">
        <v>840.72173150000003</v>
      </c>
      <c r="BG2978" s="9"/>
      <c r="BH2978" s="9"/>
      <c r="BI2978" s="9">
        <v>1559.9988594910601</v>
      </c>
      <c r="BJ2978" s="9">
        <v>1118.44969309986</v>
      </c>
      <c r="BK2978" s="9">
        <v>2596.94046506834</v>
      </c>
      <c r="BL2978" s="9">
        <v>3475.0626316364701</v>
      </c>
      <c r="BM2978" s="9"/>
      <c r="BN2978" s="9">
        <v>3684.3939807494398</v>
      </c>
      <c r="BO2978" s="9">
        <v>3641.94027716852</v>
      </c>
      <c r="BP2978" s="9">
        <v>1641.4416557813099</v>
      </c>
      <c r="BQ2978" s="9">
        <v>3810.7361898445301</v>
      </c>
      <c r="BR2978" s="9">
        <v>3191.9211914514999</v>
      </c>
      <c r="BS2978" s="9">
        <v>1971.1525231748999</v>
      </c>
      <c r="BT2978" s="9"/>
      <c r="BU2978" s="9">
        <v>5121.1374414575203</v>
      </c>
      <c r="BV2978" s="9">
        <v>2764.1546480358002</v>
      </c>
      <c r="BW2978" s="9">
        <v>4532.9626942968198</v>
      </c>
      <c r="BX2978" s="9">
        <v>13500</v>
      </c>
    </row>
    <row r="2979" spans="6:76" x14ac:dyDescent="0.2">
      <c r="F2979" s="14"/>
      <c r="AX2979" s="8" t="s">
        <v>6168</v>
      </c>
      <c r="AY2979" s="8" t="s">
        <v>6169</v>
      </c>
      <c r="AZ2979" s="8" t="s">
        <v>1623</v>
      </c>
      <c r="BA2979" s="9">
        <v>3466.5217533453401</v>
      </c>
      <c r="BB2979" s="9">
        <v>2978.20320444445</v>
      </c>
      <c r="BC2979" s="9">
        <v>44.658284805896301</v>
      </c>
      <c r="BD2979" s="9"/>
      <c r="BE2979" s="9">
        <v>2535</v>
      </c>
      <c r="BF2979" s="9">
        <v>322.07088060000001</v>
      </c>
      <c r="BG2979" s="9"/>
      <c r="BH2979" s="9">
        <v>2962.7997866999999</v>
      </c>
      <c r="BI2979" s="9">
        <v>5338.3080266239003</v>
      </c>
      <c r="BJ2979" s="9">
        <v>2499.7628640744902</v>
      </c>
      <c r="BK2979" s="9">
        <v>6860.1769976854603</v>
      </c>
      <c r="BL2979" s="9">
        <v>2916.5081516262298</v>
      </c>
      <c r="BM2979" s="9">
        <v>5118.3583667129597</v>
      </c>
      <c r="BN2979" s="9">
        <v>2042.46388041142</v>
      </c>
      <c r="BO2979" s="9">
        <v>3727.51188007775</v>
      </c>
      <c r="BP2979" s="9">
        <v>2978.20320444445</v>
      </c>
      <c r="BQ2979" s="9">
        <v>3546.55516406281</v>
      </c>
      <c r="BR2979" s="9">
        <v>3825.2621839264798</v>
      </c>
      <c r="BS2979" s="9">
        <v>3635.3415981288899</v>
      </c>
      <c r="BT2979" s="9">
        <v>1956.6151673412701</v>
      </c>
      <c r="BU2979" s="9">
        <v>5190.3160545991695</v>
      </c>
      <c r="BV2979" s="9">
        <v>2584.1858506254598</v>
      </c>
      <c r="BW2979" s="9">
        <v>5364.4732559206996</v>
      </c>
      <c r="BX2979" s="9">
        <v>2460</v>
      </c>
    </row>
    <row r="2980" spans="6:76" x14ac:dyDescent="0.2">
      <c r="F2980" s="14"/>
      <c r="AX2980" s="8" t="s">
        <v>6170</v>
      </c>
      <c r="AY2980" s="8" t="s">
        <v>6171</v>
      </c>
      <c r="AZ2980" s="8" t="s">
        <v>1623</v>
      </c>
      <c r="BA2980" s="9">
        <v>2797.5481046898999</v>
      </c>
      <c r="BB2980" s="9">
        <v>2978.20320444445</v>
      </c>
      <c r="BC2980" s="9">
        <v>61.274229596049999</v>
      </c>
      <c r="BD2980" s="9"/>
      <c r="BE2980" s="9">
        <v>3133</v>
      </c>
      <c r="BF2980" s="9">
        <v>814.91996400000005</v>
      </c>
      <c r="BG2980" s="9"/>
      <c r="BH2980" s="9"/>
      <c r="BI2980" s="9">
        <v>3466.81795644964</v>
      </c>
      <c r="BJ2980" s="9">
        <v>7.4476070069519196</v>
      </c>
      <c r="BK2980" s="9">
        <v>1965.16478216733</v>
      </c>
      <c r="BL2980" s="9">
        <v>3618.72862369223</v>
      </c>
      <c r="BM2980" s="9"/>
      <c r="BN2980" s="9">
        <v>1284.99995777753</v>
      </c>
      <c r="BO2980" s="9">
        <v>2637.4517896582101</v>
      </c>
      <c r="BP2980" s="9">
        <v>2978.20320444445</v>
      </c>
      <c r="BQ2980" s="9">
        <v>3805.07413733255</v>
      </c>
      <c r="BR2980" s="9"/>
      <c r="BS2980" s="9">
        <v>2588.4028251273298</v>
      </c>
      <c r="BT2980" s="9"/>
      <c r="BU2980" s="9"/>
      <c r="BV2980" s="9"/>
      <c r="BW2980" s="9">
        <v>3007.9145133124998</v>
      </c>
      <c r="BX2980" s="9">
        <v>7060</v>
      </c>
    </row>
    <row r="2981" spans="6:76" x14ac:dyDescent="0.2">
      <c r="F2981" s="14"/>
      <c r="AX2981" s="8" t="s">
        <v>6172</v>
      </c>
      <c r="AY2981" s="8" t="s">
        <v>6173</v>
      </c>
      <c r="AZ2981" s="8" t="s">
        <v>1623</v>
      </c>
      <c r="BA2981" s="9">
        <v>4112.82124111745</v>
      </c>
      <c r="BB2981" s="9">
        <v>2979.8341878923702</v>
      </c>
      <c r="BC2981" s="9">
        <v>115.79602307082</v>
      </c>
      <c r="BD2981" s="9"/>
      <c r="BE2981" s="9">
        <v>4793</v>
      </c>
      <c r="BF2981" s="9"/>
      <c r="BG2981" s="9"/>
      <c r="BH2981" s="9"/>
      <c r="BI2981" s="9">
        <v>3354.5566133585799</v>
      </c>
      <c r="BJ2981" s="9"/>
      <c r="BK2981" s="9">
        <v>2605.1117624261501</v>
      </c>
      <c r="BL2981" s="9"/>
      <c r="BM2981" s="9">
        <v>17209.821971644898</v>
      </c>
      <c r="BN2981" s="9">
        <v>3473.4633699441802</v>
      </c>
      <c r="BO2981" s="9">
        <v>2564.7278087397199</v>
      </c>
      <c r="BP2981" s="9">
        <v>1613.7723494189399</v>
      </c>
      <c r="BQ2981" s="9">
        <v>3451.6735026188899</v>
      </c>
      <c r="BR2981" s="9"/>
      <c r="BS2981" s="9">
        <v>1666.0850330230701</v>
      </c>
      <c r="BT2981" s="9"/>
      <c r="BU2981" s="9"/>
      <c r="BV2981" s="9"/>
      <c r="BW2981" s="9"/>
      <c r="BX2981" s="9">
        <v>396</v>
      </c>
    </row>
    <row r="2982" spans="6:76" x14ac:dyDescent="0.2">
      <c r="F2982" s="14"/>
      <c r="AX2982" s="8" t="s">
        <v>6174</v>
      </c>
      <c r="AY2982" s="8" t="s">
        <v>6175</v>
      </c>
      <c r="AZ2982" s="8" t="s">
        <v>1623</v>
      </c>
      <c r="BA2982" s="9">
        <v>3623.8460580792598</v>
      </c>
      <c r="BB2982" s="9">
        <v>2980.5543707295601</v>
      </c>
      <c r="BC2982" s="9">
        <v>58.970260085349203</v>
      </c>
      <c r="BD2982" s="9"/>
      <c r="BE2982" s="9">
        <v>4506</v>
      </c>
      <c r="BF2982" s="9">
        <v>849.74008140000001</v>
      </c>
      <c r="BG2982" s="9"/>
      <c r="BH2982" s="9">
        <v>443.27193612000002</v>
      </c>
      <c r="BI2982" s="9">
        <v>6820.5183569814099</v>
      </c>
      <c r="BJ2982" s="9">
        <v>5170.1829519736502</v>
      </c>
      <c r="BK2982" s="9">
        <v>6099.1369100087304</v>
      </c>
      <c r="BL2982" s="9">
        <v>6880.5862309816102</v>
      </c>
      <c r="BM2982" s="9">
        <v>6684.8293836278699</v>
      </c>
      <c r="BN2982" s="9">
        <v>2980.5543707295601</v>
      </c>
      <c r="BO2982" s="9">
        <v>2646.1950190838902</v>
      </c>
      <c r="BP2982" s="9">
        <v>2507.6788267264501</v>
      </c>
      <c r="BQ2982" s="9"/>
      <c r="BR2982" s="9">
        <v>2374.2689986678502</v>
      </c>
      <c r="BS2982" s="9">
        <v>2350.9646874165201</v>
      </c>
      <c r="BT2982" s="9">
        <v>2085.9571143827802</v>
      </c>
      <c r="BU2982" s="9"/>
      <c r="BV2982" s="9">
        <v>4653.5985199643201</v>
      </c>
      <c r="BW2982" s="9">
        <v>3481.8995992826999</v>
      </c>
      <c r="BX2982" s="9">
        <v>1070</v>
      </c>
    </row>
    <row r="2983" spans="6:76" x14ac:dyDescent="0.2">
      <c r="F2983" s="14"/>
      <c r="AX2983" s="8" t="s">
        <v>6176</v>
      </c>
      <c r="AY2983" s="8" t="s">
        <v>6177</v>
      </c>
      <c r="AZ2983" s="8" t="s">
        <v>1623</v>
      </c>
      <c r="BA2983" s="9">
        <v>4818.6463667298704</v>
      </c>
      <c r="BB2983" s="9">
        <v>2982.1310838599802</v>
      </c>
      <c r="BC2983" s="9">
        <v>88.512748450904695</v>
      </c>
      <c r="BD2983" s="9"/>
      <c r="BE2983" s="9">
        <v>1123</v>
      </c>
      <c r="BF2983" s="9">
        <v>313.84628609999999</v>
      </c>
      <c r="BG2983" s="9"/>
      <c r="BH2983" s="9"/>
      <c r="BI2983" s="9">
        <v>1725.3418137593601</v>
      </c>
      <c r="BJ2983" s="9"/>
      <c r="BK2983" s="9">
        <v>2643.6857854569698</v>
      </c>
      <c r="BL2983" s="9">
        <v>2497.0663976032001</v>
      </c>
      <c r="BM2983" s="9"/>
      <c r="BN2983" s="9">
        <v>1137.6730337488</v>
      </c>
      <c r="BO2983" s="9">
        <v>10292.4551102032</v>
      </c>
      <c r="BP2983" s="9">
        <v>7995.2744295922303</v>
      </c>
      <c r="BQ2983" s="9">
        <v>4362.2830481069004</v>
      </c>
      <c r="BR2983" s="9">
        <v>3254.10379191944</v>
      </c>
      <c r="BS2983" s="9">
        <v>11929.2333895919</v>
      </c>
      <c r="BT2983" s="9">
        <v>2982.1310838599802</v>
      </c>
      <c r="BU2983" s="9">
        <v>12304.479613859099</v>
      </c>
      <c r="BV2983" s="9">
        <v>9031.1217171469198</v>
      </c>
      <c r="BW2983" s="9"/>
      <c r="BX2983" s="9">
        <v>688</v>
      </c>
    </row>
    <row r="2984" spans="6:76" x14ac:dyDescent="0.2">
      <c r="F2984" s="14"/>
      <c r="AX2984" s="8" t="s">
        <v>479</v>
      </c>
      <c r="AY2984" s="8" t="s">
        <v>6178</v>
      </c>
      <c r="AZ2984" s="8" t="s">
        <v>1623</v>
      </c>
      <c r="BA2984" s="9">
        <v>3718.2119406568299</v>
      </c>
      <c r="BB2984" s="9">
        <v>2983.1968527968602</v>
      </c>
      <c r="BC2984" s="9">
        <v>69.892403529653507</v>
      </c>
      <c r="BD2984" s="9"/>
      <c r="BE2984" s="9">
        <v>6454</v>
      </c>
      <c r="BF2984" s="9">
        <v>1118.8911720000001</v>
      </c>
      <c r="BG2984" s="9"/>
      <c r="BH2984" s="9"/>
      <c r="BI2984" s="9">
        <v>6367.0934444572704</v>
      </c>
      <c r="BJ2984" s="9">
        <v>6658.5718144544999</v>
      </c>
      <c r="BK2984" s="9">
        <v>1661.2283123936099</v>
      </c>
      <c r="BL2984" s="9">
        <v>5839.6757505420601</v>
      </c>
      <c r="BM2984" s="9"/>
      <c r="BN2984" s="9">
        <v>2983.1968527968602</v>
      </c>
      <c r="BO2984" s="9"/>
      <c r="BP2984" s="9"/>
      <c r="BQ2984" s="9"/>
      <c r="BR2984" s="9"/>
      <c r="BS2984" s="9">
        <v>2209.2501192671298</v>
      </c>
      <c r="BT2984" s="9"/>
      <c r="BU2984" s="9"/>
      <c r="BV2984" s="9"/>
      <c r="BW2984" s="9"/>
      <c r="BX2984" s="9">
        <v>172</v>
      </c>
    </row>
    <row r="2985" spans="6:76" x14ac:dyDescent="0.2">
      <c r="F2985" s="14"/>
      <c r="AX2985" s="8" t="s">
        <v>1096</v>
      </c>
      <c r="AY2985" s="8" t="s">
        <v>1096</v>
      </c>
      <c r="AZ2985" s="8" t="s">
        <v>1640</v>
      </c>
      <c r="BA2985" s="9">
        <v>2877.7061815536699</v>
      </c>
      <c r="BB2985" s="9">
        <v>2983.6936866317001</v>
      </c>
      <c r="BC2985" s="9">
        <v>62.504808808712198</v>
      </c>
      <c r="BD2985" s="9"/>
      <c r="BE2985" s="9">
        <v>7378</v>
      </c>
      <c r="BF2985" s="9">
        <v>690.00388780000003</v>
      </c>
      <c r="BG2985" s="9"/>
      <c r="BH2985" s="9"/>
      <c r="BI2985" s="9">
        <v>1184.9339332320301</v>
      </c>
      <c r="BJ2985" s="9"/>
      <c r="BK2985" s="9">
        <v>1833.0963606743901</v>
      </c>
      <c r="BL2985" s="9">
        <v>1956.3721208811601</v>
      </c>
      <c r="BM2985" s="9"/>
      <c r="BN2985" s="9">
        <v>4039.7070822381802</v>
      </c>
      <c r="BO2985" s="9">
        <v>3064.0517150932501</v>
      </c>
      <c r="BP2985" s="9">
        <v>1126.8221762292901</v>
      </c>
      <c r="BQ2985" s="9"/>
      <c r="BR2985" s="9">
        <v>2903.3356581701401</v>
      </c>
      <c r="BS2985" s="9">
        <v>3327.36480150647</v>
      </c>
      <c r="BT2985" s="9"/>
      <c r="BU2985" s="9">
        <v>3888.7864428191601</v>
      </c>
      <c r="BV2985" s="9"/>
      <c r="BW2985" s="9"/>
      <c r="BX2985" s="9">
        <v>3140</v>
      </c>
    </row>
    <row r="2986" spans="6:76" x14ac:dyDescent="0.2">
      <c r="F2986" s="14"/>
      <c r="AX2986" s="8" t="s">
        <v>689</v>
      </c>
      <c r="AY2986" s="8" t="s">
        <v>6179</v>
      </c>
      <c r="AZ2986" s="8" t="s">
        <v>1623</v>
      </c>
      <c r="BA2986" s="9">
        <v>2801.65078967517</v>
      </c>
      <c r="BB2986" s="9">
        <v>2984.9617972230999</v>
      </c>
      <c r="BC2986" s="9">
        <v>63.573736314317301</v>
      </c>
      <c r="BD2986" s="9"/>
      <c r="BE2986" s="9">
        <v>3540</v>
      </c>
      <c r="BF2986" s="9">
        <v>36.996220219999998</v>
      </c>
      <c r="BG2986" s="9"/>
      <c r="BH2986" s="9"/>
      <c r="BI2986" s="9">
        <v>1338.6100090147099</v>
      </c>
      <c r="BJ2986" s="9"/>
      <c r="BK2986" s="9">
        <v>1536.3250372838199</v>
      </c>
      <c r="BL2986" s="9"/>
      <c r="BM2986" s="9"/>
      <c r="BN2986" s="9">
        <v>266.00065626618499</v>
      </c>
      <c r="BO2986" s="9">
        <v>4289.9752062932603</v>
      </c>
      <c r="BP2986" s="9">
        <v>2156.2464953128401</v>
      </c>
      <c r="BQ2986" s="9"/>
      <c r="BR2986" s="9">
        <v>5598.5217285449298</v>
      </c>
      <c r="BS2986" s="9">
        <v>4801.7562860286698</v>
      </c>
      <c r="BT2986" s="9"/>
      <c r="BU2986" s="9">
        <v>4085.45424269144</v>
      </c>
      <c r="BV2986" s="9">
        <v>2556.8349839850298</v>
      </c>
      <c r="BW2986" s="9">
        <v>3413.08861046117</v>
      </c>
      <c r="BX2986" s="9"/>
    </row>
    <row r="2987" spans="6:76" x14ac:dyDescent="0.2">
      <c r="F2987" s="14"/>
      <c r="AX2987" s="8" t="s">
        <v>1079</v>
      </c>
      <c r="AY2987" s="8" t="s">
        <v>6180</v>
      </c>
      <c r="AZ2987" s="8" t="s">
        <v>1623</v>
      </c>
      <c r="BA2987" s="9">
        <v>2940.2767977839399</v>
      </c>
      <c r="BB2987" s="9">
        <v>2986.9638862127199</v>
      </c>
      <c r="BC2987" s="9">
        <v>51.304689018645199</v>
      </c>
      <c r="BD2987" s="9"/>
      <c r="BE2987" s="9">
        <v>5131</v>
      </c>
      <c r="BF2987" s="9">
        <v>342.68338399999999</v>
      </c>
      <c r="BG2987" s="9"/>
      <c r="BH2987" s="9"/>
      <c r="BI2987" s="9">
        <v>1888.0691483252999</v>
      </c>
      <c r="BJ2987" s="9">
        <v>2951.5072530641701</v>
      </c>
      <c r="BK2987" s="9"/>
      <c r="BL2987" s="9">
        <v>2986.9638862127199</v>
      </c>
      <c r="BM2987" s="9"/>
      <c r="BN2987" s="9">
        <v>3729.1732774045499</v>
      </c>
      <c r="BO2987" s="9"/>
      <c r="BP2987" s="9"/>
      <c r="BQ2987" s="9"/>
      <c r="BR2987" s="9"/>
      <c r="BS2987" s="9"/>
      <c r="BT2987" s="9">
        <v>3552.5406354808301</v>
      </c>
      <c r="BU2987" s="9"/>
      <c r="BV2987" s="9"/>
      <c r="BW2987" s="9"/>
      <c r="BX2987" s="9"/>
    </row>
    <row r="2988" spans="6:76" x14ac:dyDescent="0.2">
      <c r="F2988" s="14"/>
      <c r="AX2988" s="8" t="s">
        <v>730</v>
      </c>
      <c r="AY2988" s="8" t="s">
        <v>730</v>
      </c>
      <c r="AZ2988" s="8" t="s">
        <v>1623</v>
      </c>
      <c r="BA2988" s="9">
        <v>12683.394202494699</v>
      </c>
      <c r="BB2988" s="9">
        <v>2987.8149835120898</v>
      </c>
      <c r="BC2988" s="9">
        <v>142.87561324195499</v>
      </c>
      <c r="BD2988" s="9"/>
      <c r="BE2988" s="9">
        <v>51142</v>
      </c>
      <c r="BF2988" s="9">
        <v>323.1909053</v>
      </c>
      <c r="BG2988" s="9"/>
      <c r="BH2988" s="9"/>
      <c r="BI2988" s="9">
        <v>2771.67468435201</v>
      </c>
      <c r="BJ2988" s="9"/>
      <c r="BK2988" s="9"/>
      <c r="BL2988" s="9"/>
      <c r="BM2988" s="9">
        <v>28478.4495069734</v>
      </c>
      <c r="BN2988" s="9">
        <v>3203.9552826721801</v>
      </c>
      <c r="BO2988" s="9"/>
      <c r="BP2988" s="9"/>
      <c r="BQ2988" s="9"/>
      <c r="BR2988" s="9"/>
      <c r="BS2988" s="9">
        <v>1770.11444799378</v>
      </c>
      <c r="BT2988" s="9">
        <v>11527.7687926662</v>
      </c>
      <c r="BU2988" s="9"/>
      <c r="BV2988" s="9"/>
      <c r="BW2988" s="9"/>
      <c r="BX2988" s="9">
        <v>2250</v>
      </c>
    </row>
    <row r="2989" spans="6:76" x14ac:dyDescent="0.2">
      <c r="F2989" s="14"/>
      <c r="AX2989" s="8" t="s">
        <v>6181</v>
      </c>
      <c r="AY2989" s="8" t="s">
        <v>6182</v>
      </c>
      <c r="AZ2989" s="8" t="s">
        <v>1623</v>
      </c>
      <c r="BA2989" s="9">
        <v>4043.4056638983502</v>
      </c>
      <c r="BB2989" s="9">
        <v>2987.83250435225</v>
      </c>
      <c r="BC2989" s="9">
        <v>53.665845373422201</v>
      </c>
      <c r="BD2989" s="9"/>
      <c r="BE2989" s="9">
        <v>7124</v>
      </c>
      <c r="BF2989" s="9">
        <v>2127.9253050000002</v>
      </c>
      <c r="BG2989" s="9"/>
      <c r="BH2989" s="9">
        <v>2285.3792143000001</v>
      </c>
      <c r="BI2989" s="9">
        <v>6026.7957610793101</v>
      </c>
      <c r="BJ2989" s="9"/>
      <c r="BK2989" s="9">
        <v>3421.3470139301198</v>
      </c>
      <c r="BL2989" s="9">
        <v>2554.3179947743702</v>
      </c>
      <c r="BM2989" s="9"/>
      <c r="BN2989" s="9">
        <v>2177.48002210301</v>
      </c>
      <c r="BO2989" s="9"/>
      <c r="BP2989" s="9"/>
      <c r="BQ2989" s="9"/>
      <c r="BR2989" s="9"/>
      <c r="BS2989" s="9"/>
      <c r="BT2989" s="9"/>
      <c r="BU2989" s="9"/>
      <c r="BV2989" s="9"/>
      <c r="BW2989" s="9"/>
      <c r="BX2989" s="9">
        <v>6630</v>
      </c>
    </row>
    <row r="2990" spans="6:76" x14ac:dyDescent="0.2">
      <c r="F2990" s="14"/>
      <c r="AX2990" s="8" t="s">
        <v>6183</v>
      </c>
      <c r="AY2990" s="8" t="s">
        <v>6184</v>
      </c>
      <c r="AZ2990" s="8" t="s">
        <v>1623</v>
      </c>
      <c r="BA2990" s="9">
        <v>3393.2806550247401</v>
      </c>
      <c r="BB2990" s="9">
        <v>2988.0104945732701</v>
      </c>
      <c r="BC2990" s="9">
        <v>80.491408708327299</v>
      </c>
      <c r="BD2990" s="9">
        <v>660</v>
      </c>
      <c r="BE2990" s="9">
        <v>4441</v>
      </c>
      <c r="BF2990" s="9">
        <v>207.9459861</v>
      </c>
      <c r="BG2990" s="9"/>
      <c r="BH2990" s="9"/>
      <c r="BI2990" s="9">
        <v>705.45058427897197</v>
      </c>
      <c r="BJ2990" s="9"/>
      <c r="BK2990" s="9"/>
      <c r="BL2990" s="9">
        <v>2859.37823668793</v>
      </c>
      <c r="BM2990" s="9"/>
      <c r="BN2990" s="9">
        <v>4020.67242848969</v>
      </c>
      <c r="BO2990" s="9">
        <v>3110.6383318558101</v>
      </c>
      <c r="BP2990" s="9"/>
      <c r="BQ2990" s="9">
        <v>8393.6034692597295</v>
      </c>
      <c r="BR2990" s="9"/>
      <c r="BS2990" s="9">
        <v>1989.3876740267201</v>
      </c>
      <c r="BT2990" s="9"/>
      <c r="BU2990" s="9"/>
      <c r="BV2990" s="9"/>
      <c r="BW2990" s="9">
        <v>2988.0104945732701</v>
      </c>
      <c r="BX2990" s="9">
        <v>7950</v>
      </c>
    </row>
    <row r="2991" spans="6:76" x14ac:dyDescent="0.2">
      <c r="F2991" s="14"/>
      <c r="AX2991" s="8" t="s">
        <v>6185</v>
      </c>
      <c r="AY2991" s="8" t="s">
        <v>6186</v>
      </c>
      <c r="AZ2991" s="8" t="s">
        <v>1623</v>
      </c>
      <c r="BA2991" s="9">
        <v>2984.0049121659299</v>
      </c>
      <c r="BB2991" s="9">
        <v>2988.40760174459</v>
      </c>
      <c r="BC2991" s="9">
        <v>46.495195057626603</v>
      </c>
      <c r="BD2991" s="9"/>
      <c r="BE2991" s="9">
        <v>1191</v>
      </c>
      <c r="BF2991" s="9">
        <v>462.81241440000002</v>
      </c>
      <c r="BG2991" s="9"/>
      <c r="BH2991" s="9">
        <v>2960.3789722000001</v>
      </c>
      <c r="BI2991" s="9">
        <v>2129.4141220614001</v>
      </c>
      <c r="BJ2991" s="9"/>
      <c r="BK2991" s="9">
        <v>2229.0189889878402</v>
      </c>
      <c r="BL2991" s="9">
        <v>3479.5953898707598</v>
      </c>
      <c r="BM2991" s="9"/>
      <c r="BN2991" s="9">
        <v>2928.1773396612798</v>
      </c>
      <c r="BO2991" s="9">
        <v>3451.7696278442299</v>
      </c>
      <c r="BP2991" s="9">
        <v>3016.4362312891799</v>
      </c>
      <c r="BQ2991" s="9">
        <v>3611.3400508909499</v>
      </c>
      <c r="BR2991" s="9">
        <v>3048.1360782619199</v>
      </c>
      <c r="BS2991" s="9">
        <v>2580.1926992939598</v>
      </c>
      <c r="BT2991" s="9"/>
      <c r="BU2991" s="9"/>
      <c r="BV2991" s="9">
        <v>4347.7968555615198</v>
      </c>
      <c r="BW2991" s="9"/>
      <c r="BX2991" s="9">
        <v>6340</v>
      </c>
    </row>
    <row r="2992" spans="6:76" x14ac:dyDescent="0.2">
      <c r="F2992" s="14"/>
      <c r="AX2992" s="8" t="s">
        <v>1105</v>
      </c>
      <c r="AY2992" s="8" t="s">
        <v>6187</v>
      </c>
      <c r="AZ2992" s="8" t="s">
        <v>1623</v>
      </c>
      <c r="BA2992" s="9">
        <v>2899.3416077647198</v>
      </c>
      <c r="BB2992" s="9">
        <v>2989.0253856731001</v>
      </c>
      <c r="BC2992" s="9">
        <v>50.890883090305202</v>
      </c>
      <c r="BD2992" s="9"/>
      <c r="BE2992" s="9">
        <v>4306</v>
      </c>
      <c r="BF2992" s="9">
        <v>645.89137410000001</v>
      </c>
      <c r="BG2992" s="9"/>
      <c r="BH2992" s="9">
        <v>6359.6620867000001</v>
      </c>
      <c r="BI2992" s="9">
        <v>1932.8287920305199</v>
      </c>
      <c r="BJ2992" s="9"/>
      <c r="BK2992" s="9">
        <v>3702.2643437218499</v>
      </c>
      <c r="BL2992" s="9">
        <v>1970.7390389979901</v>
      </c>
      <c r="BM2992" s="9"/>
      <c r="BN2992" s="9">
        <v>1471.3572733214801</v>
      </c>
      <c r="BO2992" s="9">
        <v>3173.5121212999602</v>
      </c>
      <c r="BP2992" s="9">
        <v>1297.80552686688</v>
      </c>
      <c r="BQ2992" s="9"/>
      <c r="BR2992" s="9">
        <v>3878.1569944647899</v>
      </c>
      <c r="BS2992" s="9">
        <v>2848.0507713461998</v>
      </c>
      <c r="BT2992" s="9">
        <v>2184.0537097807</v>
      </c>
      <c r="BU2992" s="9"/>
      <c r="BV2992" s="9"/>
      <c r="BW2992" s="9">
        <v>3690.4604760757602</v>
      </c>
      <c r="BX2992" s="9">
        <v>3130</v>
      </c>
    </row>
    <row r="2993" spans="6:76" x14ac:dyDescent="0.2">
      <c r="F2993" s="14"/>
      <c r="AX2993" s="8" t="s">
        <v>6188</v>
      </c>
      <c r="AY2993" s="8" t="s">
        <v>6189</v>
      </c>
      <c r="AZ2993" s="8" t="s">
        <v>1623</v>
      </c>
      <c r="BA2993" s="9">
        <v>7251.93826908766</v>
      </c>
      <c r="BB2993" s="9">
        <v>2989.2675526821899</v>
      </c>
      <c r="BC2993" s="9">
        <v>204.69801620570601</v>
      </c>
      <c r="BD2993" s="9"/>
      <c r="BE2993" s="9">
        <v>2655</v>
      </c>
      <c r="BF2993" s="9">
        <v>1810.6707160000001</v>
      </c>
      <c r="BG2993" s="9"/>
      <c r="BH2993" s="9"/>
      <c r="BI2993" s="9">
        <v>1763.20047380186</v>
      </c>
      <c r="BJ2993" s="9">
        <v>2322.9313812413302</v>
      </c>
      <c r="BK2993" s="9">
        <v>2183.3540840512201</v>
      </c>
      <c r="BL2993" s="9">
        <v>2614.6559023950799</v>
      </c>
      <c r="BM2993" s="9"/>
      <c r="BN2993" s="9">
        <v>14078.601698341599</v>
      </c>
      <c r="BO2993" s="9">
        <v>3542.1173748974702</v>
      </c>
      <c r="BP2993" s="9">
        <v>2904.0257119386902</v>
      </c>
      <c r="BQ2993" s="9">
        <v>3481.5984215582498</v>
      </c>
      <c r="BR2993" s="9">
        <v>61868.205539410999</v>
      </c>
      <c r="BS2993" s="9">
        <v>2814.6501763552301</v>
      </c>
      <c r="BT2993" s="9">
        <v>3607.0380597964599</v>
      </c>
      <c r="BU2993" s="9"/>
      <c r="BV2993" s="9">
        <v>3240.4533721887601</v>
      </c>
      <c r="BW2993" s="9">
        <v>3074.5093934256902</v>
      </c>
      <c r="BX2993" s="9">
        <v>4070</v>
      </c>
    </row>
    <row r="2994" spans="6:76" x14ac:dyDescent="0.2">
      <c r="F2994" s="14"/>
      <c r="AX2994" s="8" t="s">
        <v>6190</v>
      </c>
      <c r="AY2994" s="8" t="s">
        <v>6191</v>
      </c>
      <c r="AZ2994" s="8" t="s">
        <v>1623</v>
      </c>
      <c r="BA2994" s="9">
        <v>3250.1757301113098</v>
      </c>
      <c r="BB2994" s="9">
        <v>2989.47496301399</v>
      </c>
      <c r="BC2994" s="9">
        <v>49.677502341500102</v>
      </c>
      <c r="BD2994" s="9"/>
      <c r="BE2994" s="9">
        <v>2652</v>
      </c>
      <c r="BF2994" s="9">
        <v>1019.5406850000001</v>
      </c>
      <c r="BG2994" s="9"/>
      <c r="BH2994" s="9">
        <v>1460.3393246000001</v>
      </c>
      <c r="BI2994" s="9">
        <v>3353.3118519281102</v>
      </c>
      <c r="BJ2994" s="9">
        <v>2989.47496301399</v>
      </c>
      <c r="BK2994" s="9">
        <v>2136.7412212478898</v>
      </c>
      <c r="BL2994" s="9">
        <v>7422.8294732731702</v>
      </c>
      <c r="BM2994" s="9"/>
      <c r="BN2994" s="9">
        <v>4459.6270103716597</v>
      </c>
      <c r="BO2994" s="9">
        <v>2815.80459447454</v>
      </c>
      <c r="BP2994" s="9">
        <v>3856.1572024167499</v>
      </c>
      <c r="BQ2994" s="9"/>
      <c r="BR2994" s="9"/>
      <c r="BS2994" s="9">
        <v>2457.6267009047501</v>
      </c>
      <c r="BT2994" s="9"/>
      <c r="BU2994" s="9"/>
      <c r="BV2994" s="9"/>
      <c r="BW2994" s="9">
        <v>3208.8314642161799</v>
      </c>
      <c r="BX2994" s="9">
        <v>4420</v>
      </c>
    </row>
    <row r="2995" spans="6:76" x14ac:dyDescent="0.2">
      <c r="F2995" s="14"/>
      <c r="AX2995" s="8" t="s">
        <v>6192</v>
      </c>
      <c r="AY2995" s="8" t="s">
        <v>6192</v>
      </c>
      <c r="AZ2995" s="8" t="s">
        <v>1640</v>
      </c>
      <c r="BA2995" s="9">
        <v>3566.9223389815302</v>
      </c>
      <c r="BB2995" s="9">
        <v>2990.7850084765901</v>
      </c>
      <c r="BC2995" s="9">
        <v>53.242480159735202</v>
      </c>
      <c r="BD2995" s="9"/>
      <c r="BE2995" s="9">
        <v>3923</v>
      </c>
      <c r="BF2995" s="9">
        <v>2229.674739</v>
      </c>
      <c r="BG2995" s="9"/>
      <c r="BH2995" s="9">
        <v>9891.9047019000009</v>
      </c>
      <c r="BI2995" s="9">
        <v>1941.7719304442501</v>
      </c>
      <c r="BJ2995" s="9">
        <v>3993.0565503642201</v>
      </c>
      <c r="BK2995" s="9">
        <v>4501.9005555019203</v>
      </c>
      <c r="BL2995" s="9">
        <v>4910.9942286579899</v>
      </c>
      <c r="BM2995" s="9">
        <v>3054.5284824283799</v>
      </c>
      <c r="BN2995" s="9">
        <v>3347.3810386902901</v>
      </c>
      <c r="BO2995" s="9">
        <v>2699.6396563926901</v>
      </c>
      <c r="BP2995" s="9">
        <v>2927.0415345248002</v>
      </c>
      <c r="BQ2995" s="9"/>
      <c r="BR2995" s="9">
        <v>2396.0559808301</v>
      </c>
      <c r="BS2995" s="9">
        <v>2806.3114531705901</v>
      </c>
      <c r="BT2995" s="9">
        <v>2517.4594216487599</v>
      </c>
      <c r="BU2995" s="9"/>
      <c r="BV2995" s="9"/>
      <c r="BW2995" s="9">
        <v>3810.0371501505301</v>
      </c>
      <c r="BX2995" s="9">
        <v>2120</v>
      </c>
    </row>
    <row r="2996" spans="6:76" x14ac:dyDescent="0.2">
      <c r="F2996" s="14"/>
      <c r="AX2996" s="8" t="s">
        <v>6193</v>
      </c>
      <c r="AY2996" s="8" t="s">
        <v>6194</v>
      </c>
      <c r="AZ2996" s="8" t="s">
        <v>1623</v>
      </c>
      <c r="BA2996" s="9">
        <v>2676.7110881103799</v>
      </c>
      <c r="BB2996" s="9">
        <v>2994.6681945503401</v>
      </c>
      <c r="BC2996" s="9">
        <v>53.661767347039302</v>
      </c>
      <c r="BD2996" s="9"/>
      <c r="BE2996" s="9">
        <v>1142</v>
      </c>
      <c r="BF2996" s="9">
        <v>473.04974370000002</v>
      </c>
      <c r="BG2996" s="9"/>
      <c r="BH2996" s="9"/>
      <c r="BI2996" s="9">
        <v>3689.90146197786</v>
      </c>
      <c r="BJ2996" s="9">
        <v>3561.8724332555498</v>
      </c>
      <c r="BK2996" s="9">
        <v>4120.9823291225402</v>
      </c>
      <c r="BL2996" s="9">
        <v>4723.9579594182796</v>
      </c>
      <c r="BM2996" s="9">
        <v>1268.49629434247</v>
      </c>
      <c r="BN2996" s="9">
        <v>3389.3363891006702</v>
      </c>
      <c r="BO2996" s="9"/>
      <c r="BP2996" s="9">
        <v>1797.5142701864099</v>
      </c>
      <c r="BQ2996" s="9"/>
      <c r="BR2996" s="9"/>
      <c r="BS2996" s="9"/>
      <c r="BT2996" s="9"/>
      <c r="BU2996" s="9"/>
      <c r="BV2996" s="9"/>
      <c r="BW2996" s="9"/>
      <c r="BX2996" s="9">
        <v>2600</v>
      </c>
    </row>
    <row r="2997" spans="6:76" x14ac:dyDescent="0.2">
      <c r="F2997" s="14"/>
      <c r="AX2997" s="8" t="s">
        <v>209</v>
      </c>
      <c r="AY2997" s="8" t="s">
        <v>6195</v>
      </c>
      <c r="AZ2997" s="8" t="s">
        <v>1623</v>
      </c>
      <c r="BA2997" s="9">
        <v>3808.1330381908101</v>
      </c>
      <c r="BB2997" s="9">
        <v>2995.2956260137998</v>
      </c>
      <c r="BC2997" s="9">
        <v>75.004716712076601</v>
      </c>
      <c r="BD2997" s="9"/>
      <c r="BE2997" s="9">
        <v>2592</v>
      </c>
      <c r="BF2997" s="9">
        <v>846.93754049999995</v>
      </c>
      <c r="BG2997" s="9"/>
      <c r="BH2997" s="9">
        <v>64.473462495000007</v>
      </c>
      <c r="BI2997" s="9">
        <v>2263.2277506473201</v>
      </c>
      <c r="BJ2997" s="9">
        <v>8474.8658039551192</v>
      </c>
      <c r="BK2997" s="9">
        <v>2590.3072530254799</v>
      </c>
      <c r="BL2997" s="9">
        <v>10869.931480118799</v>
      </c>
      <c r="BM2997" s="9"/>
      <c r="BN2997" s="9">
        <v>2653.48531686964</v>
      </c>
      <c r="BO2997" s="9">
        <v>3238.7547967896498</v>
      </c>
      <c r="BP2997" s="9">
        <v>2995.2956260137998</v>
      </c>
      <c r="BQ2997" s="9">
        <v>3618.3310932510399</v>
      </c>
      <c r="BR2997" s="9"/>
      <c r="BS2997" s="9">
        <v>2873.14896831441</v>
      </c>
      <c r="BT2997" s="9"/>
      <c r="BU2997" s="9">
        <v>3654.6854872890699</v>
      </c>
      <c r="BV2997" s="9"/>
      <c r="BW2997" s="9">
        <v>3276.5509935929099</v>
      </c>
      <c r="BX2997" s="9">
        <v>7110</v>
      </c>
    </row>
    <row r="2998" spans="6:76" x14ac:dyDescent="0.2">
      <c r="F2998" s="14"/>
      <c r="AX2998" s="8" t="s">
        <v>687</v>
      </c>
      <c r="AY2998" s="8" t="s">
        <v>6196</v>
      </c>
      <c r="AZ2998" s="8" t="s">
        <v>1623</v>
      </c>
      <c r="BA2998" s="9">
        <v>3107.4742303436501</v>
      </c>
      <c r="BB2998" s="9">
        <v>2995.2979062239701</v>
      </c>
      <c r="BC2998" s="9">
        <v>47.778057282953696</v>
      </c>
      <c r="BD2998" s="9"/>
      <c r="BE2998" s="9">
        <v>3749</v>
      </c>
      <c r="BF2998" s="9">
        <v>591.9709914</v>
      </c>
      <c r="BG2998" s="9"/>
      <c r="BH2998" s="9"/>
      <c r="BI2998" s="9">
        <v>2187.5996005520201</v>
      </c>
      <c r="BJ2998" s="9">
        <v>5859.4627248499801</v>
      </c>
      <c r="BK2998" s="9">
        <v>934.30845265616801</v>
      </c>
      <c r="BL2998" s="9">
        <v>3173.19255325533</v>
      </c>
      <c r="BM2998" s="9"/>
      <c r="BN2998" s="9">
        <v>2026.16901157334</v>
      </c>
      <c r="BO2998" s="9">
        <v>4768.8785444530004</v>
      </c>
      <c r="BP2998" s="9"/>
      <c r="BQ2998" s="9"/>
      <c r="BR2998" s="9">
        <v>2817.4032591926102</v>
      </c>
      <c r="BS2998" s="9">
        <v>3569.8576555570698</v>
      </c>
      <c r="BT2998" s="9">
        <v>2687.68320641645</v>
      </c>
      <c r="BU2998" s="9"/>
      <c r="BV2998" s="9">
        <v>2237.80928546519</v>
      </c>
      <c r="BW2998" s="9">
        <v>4481.3039394399502</v>
      </c>
      <c r="BX2998" s="9">
        <v>4420</v>
      </c>
    </row>
    <row r="2999" spans="6:76" x14ac:dyDescent="0.2">
      <c r="F2999" s="14"/>
      <c r="AX2999" s="8" t="s">
        <v>756</v>
      </c>
      <c r="AY2999" s="8" t="s">
        <v>756</v>
      </c>
      <c r="AZ2999" s="8" t="s">
        <v>1623</v>
      </c>
      <c r="BA2999" s="9">
        <v>3139.7830686275702</v>
      </c>
      <c r="BB2999" s="9">
        <v>2995.8923207079301</v>
      </c>
      <c r="BC2999" s="9">
        <v>51.397442769693903</v>
      </c>
      <c r="BD2999" s="9"/>
      <c r="BE2999" s="9">
        <v>5915</v>
      </c>
      <c r="BF2999" s="9">
        <v>2582.6909289999999</v>
      </c>
      <c r="BG2999" s="9">
        <v>4972.1857389999996</v>
      </c>
      <c r="BH2999" s="9">
        <v>1037.2399003200001</v>
      </c>
      <c r="BI2999" s="9">
        <v>3150.0292032125599</v>
      </c>
      <c r="BJ2999" s="9"/>
      <c r="BK2999" s="9">
        <v>707.43753268085095</v>
      </c>
      <c r="BL2999" s="9">
        <v>5708.4906981288796</v>
      </c>
      <c r="BM2999" s="9"/>
      <c r="BN2999" s="9">
        <v>3944.53765120348</v>
      </c>
      <c r="BO2999" s="9"/>
      <c r="BP2999" s="9"/>
      <c r="BQ2999" s="9">
        <v>3788.6588530014201</v>
      </c>
      <c r="BR2999" s="9">
        <v>2653.32480240719</v>
      </c>
      <c r="BS2999" s="9">
        <v>1986.7807494121901</v>
      </c>
      <c r="BT2999" s="9"/>
      <c r="BU2999" s="9"/>
      <c r="BV2999" s="9">
        <v>2841.7554382032899</v>
      </c>
      <c r="BW2999" s="9">
        <v>3208.8314642161799</v>
      </c>
      <c r="BX2999" s="9">
        <v>1460</v>
      </c>
    </row>
    <row r="3000" spans="6:76" x14ac:dyDescent="0.2">
      <c r="F3000" s="14"/>
      <c r="AX3000" s="8" t="s">
        <v>794</v>
      </c>
      <c r="AY3000" s="8" t="s">
        <v>794</v>
      </c>
      <c r="AZ3000" s="8" t="s">
        <v>1623</v>
      </c>
      <c r="BA3000" s="9">
        <v>2737.2402042398398</v>
      </c>
      <c r="BB3000" s="9">
        <v>2996.4327209518501</v>
      </c>
      <c r="BC3000" s="9">
        <v>54.651447464129703</v>
      </c>
      <c r="BD3000" s="9"/>
      <c r="BE3000" s="9">
        <v>6350</v>
      </c>
      <c r="BF3000" s="9">
        <v>1163.0116250000001</v>
      </c>
      <c r="BG3000" s="9">
        <v>867.62011150000001</v>
      </c>
      <c r="BH3000" s="9">
        <v>3406.0538187000002</v>
      </c>
      <c r="BI3000" s="9">
        <v>1774.6574692776901</v>
      </c>
      <c r="BJ3000" s="9"/>
      <c r="BK3000" s="9">
        <v>1234.86209768718</v>
      </c>
      <c r="BL3000" s="9">
        <v>3567.3168909423098</v>
      </c>
      <c r="BM3000" s="9"/>
      <c r="BN3000" s="9">
        <v>4159.6583539531002</v>
      </c>
      <c r="BO3000" s="9">
        <v>3102.5179371026602</v>
      </c>
      <c r="BP3000" s="9">
        <v>1150.1215867589101</v>
      </c>
      <c r="BQ3000" s="9">
        <v>3950.3833132121699</v>
      </c>
      <c r="BR3000" s="9"/>
      <c r="BS3000" s="9">
        <v>2996.4327209518501</v>
      </c>
      <c r="BT3000" s="9"/>
      <c r="BU3000" s="9"/>
      <c r="BV3000" s="9">
        <v>2724.48413462391</v>
      </c>
      <c r="BW3000" s="9">
        <v>3141.4830038878299</v>
      </c>
      <c r="BX3000" s="9">
        <v>1470</v>
      </c>
    </row>
    <row r="3001" spans="6:76" x14ac:dyDescent="0.2">
      <c r="F3001" s="14"/>
      <c r="AX3001" s="8" t="s">
        <v>679</v>
      </c>
      <c r="AY3001" s="8" t="s">
        <v>6197</v>
      </c>
      <c r="AZ3001" s="8" t="s">
        <v>1623</v>
      </c>
      <c r="BA3001" s="9">
        <v>3315.7417598648999</v>
      </c>
      <c r="BB3001" s="9">
        <v>2996.6197727929998</v>
      </c>
      <c r="BC3001" s="9">
        <v>76.993790319076297</v>
      </c>
      <c r="BD3001" s="9"/>
      <c r="BE3001" s="9">
        <v>12455</v>
      </c>
      <c r="BF3001" s="9">
        <v>716.48599260000003</v>
      </c>
      <c r="BG3001" s="9">
        <v>1668.251344</v>
      </c>
      <c r="BH3001" s="9"/>
      <c r="BI3001" s="9">
        <v>3367.6694639715402</v>
      </c>
      <c r="BJ3001" s="9">
        <v>2320.5218927678702</v>
      </c>
      <c r="BK3001" s="9">
        <v>3202.9269154874</v>
      </c>
      <c r="BL3001" s="9">
        <v>3191.5701819843698</v>
      </c>
      <c r="BM3001" s="9">
        <v>2310.87728932042</v>
      </c>
      <c r="BN3001" s="9">
        <v>3712.1724296155398</v>
      </c>
      <c r="BO3001" s="9">
        <v>2996.6197727929998</v>
      </c>
      <c r="BP3001" s="9">
        <v>3253.9443127402801</v>
      </c>
      <c r="BQ3001" s="9">
        <v>4565.39335598671</v>
      </c>
      <c r="BR3001" s="9">
        <v>2675.7930959462801</v>
      </c>
      <c r="BS3001" s="9">
        <v>2741.15084418175</v>
      </c>
      <c r="BT3001" s="9"/>
      <c r="BU3001" s="9"/>
      <c r="BV3001" s="9">
        <v>2609.7265342819801</v>
      </c>
      <c r="BW3001" s="9">
        <v>3718.5064920261798</v>
      </c>
      <c r="BX3001" s="9">
        <v>861</v>
      </c>
    </row>
    <row r="3002" spans="6:76" x14ac:dyDescent="0.2">
      <c r="F3002" s="14"/>
      <c r="AX3002" s="8" t="s">
        <v>6198</v>
      </c>
      <c r="AY3002" s="8" t="s">
        <v>6199</v>
      </c>
      <c r="AZ3002" s="8" t="s">
        <v>1623</v>
      </c>
      <c r="BA3002" s="9">
        <v>3549.47649282877</v>
      </c>
      <c r="BB3002" s="9">
        <v>2997.6140176031199</v>
      </c>
      <c r="BC3002" s="9">
        <v>51.369391460045399</v>
      </c>
      <c r="BD3002" s="9"/>
      <c r="BE3002" s="9">
        <v>5796</v>
      </c>
      <c r="BF3002" s="9">
        <v>445.71037669999998</v>
      </c>
      <c r="BG3002" s="9"/>
      <c r="BH3002" s="9"/>
      <c r="BI3002" s="9">
        <v>4544.0689759550496</v>
      </c>
      <c r="BJ3002" s="9">
        <v>5463.6579370466397</v>
      </c>
      <c r="BK3002" s="9">
        <v>6913.0287163276698</v>
      </c>
      <c r="BL3002" s="9">
        <v>2669.3757702872899</v>
      </c>
      <c r="BM3002" s="9"/>
      <c r="BN3002" s="9">
        <v>1620.17813420627</v>
      </c>
      <c r="BO3002" s="9">
        <v>3005.8696916245099</v>
      </c>
      <c r="BP3002" s="9"/>
      <c r="BQ3002" s="9"/>
      <c r="BR3002" s="9">
        <v>2966.8063990752898</v>
      </c>
      <c r="BS3002" s="9">
        <v>2923.4671755332902</v>
      </c>
      <c r="BT3002" s="9"/>
      <c r="BU3002" s="9"/>
      <c r="BV3002" s="9">
        <v>2989.35834358172</v>
      </c>
      <c r="BW3002" s="9">
        <v>3256.1963936075499</v>
      </c>
      <c r="BX3002" s="9"/>
    </row>
    <row r="3003" spans="6:76" x14ac:dyDescent="0.2">
      <c r="F3003" s="14"/>
      <c r="AX3003" s="8" t="s">
        <v>6200</v>
      </c>
      <c r="AY3003" s="8" t="s">
        <v>6201</v>
      </c>
      <c r="AZ3003" s="8" t="s">
        <v>1623</v>
      </c>
      <c r="BA3003" s="9">
        <v>3452.08443421929</v>
      </c>
      <c r="BB3003" s="9">
        <v>2999.5032168293901</v>
      </c>
      <c r="BC3003" s="9">
        <v>67.591237181901306</v>
      </c>
      <c r="BD3003" s="9"/>
      <c r="BE3003" s="9">
        <v>4877</v>
      </c>
      <c r="BF3003" s="9">
        <v>172.8497011</v>
      </c>
      <c r="BG3003" s="9"/>
      <c r="BH3003" s="9"/>
      <c r="BI3003" s="9">
        <v>749.09380423246603</v>
      </c>
      <c r="BJ3003" s="9"/>
      <c r="BK3003" s="9"/>
      <c r="BL3003" s="9">
        <v>984.56771625091505</v>
      </c>
      <c r="BM3003" s="9"/>
      <c r="BN3003" s="9"/>
      <c r="BO3003" s="9">
        <v>2814.45770116106</v>
      </c>
      <c r="BP3003" s="9">
        <v>2720.2128483157398</v>
      </c>
      <c r="BQ3003" s="9">
        <v>4866.0987684470902</v>
      </c>
      <c r="BR3003" s="9">
        <v>5588.1673384329797</v>
      </c>
      <c r="BS3003" s="9">
        <v>3184.5487324977298</v>
      </c>
      <c r="BT3003" s="9"/>
      <c r="BU3003" s="9"/>
      <c r="BV3003" s="9">
        <v>7655.9280831187598</v>
      </c>
      <c r="BW3003" s="9">
        <v>5912.0885170747197</v>
      </c>
      <c r="BX3003" s="9">
        <v>1900</v>
      </c>
    </row>
    <row r="3004" spans="6:76" x14ac:dyDescent="0.2">
      <c r="F3004" s="14"/>
      <c r="AX3004" s="8" t="s">
        <v>6202</v>
      </c>
      <c r="AY3004" s="8" t="s">
        <v>6203</v>
      </c>
      <c r="AZ3004" s="8" t="s">
        <v>1623</v>
      </c>
      <c r="BA3004" s="9">
        <v>3000</v>
      </c>
      <c r="BB3004" s="9">
        <v>3000</v>
      </c>
      <c r="BC3004" s="9"/>
      <c r="BD3004" s="9"/>
      <c r="BE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>
        <v>3000</v>
      </c>
    </row>
    <row r="3005" spans="6:76" x14ac:dyDescent="0.2">
      <c r="F3005" s="14"/>
      <c r="AX3005" s="8" t="s">
        <v>6204</v>
      </c>
      <c r="AY3005" s="8" t="s">
        <v>6205</v>
      </c>
      <c r="AZ3005" s="8" t="s">
        <v>1623</v>
      </c>
      <c r="BA3005" s="9">
        <v>6108.3769700088196</v>
      </c>
      <c r="BB3005" s="9">
        <v>3002.9545236232898</v>
      </c>
      <c r="BC3005" s="9">
        <v>164.659939363707</v>
      </c>
      <c r="BD3005" s="9"/>
      <c r="BE3005" s="9">
        <v>37642</v>
      </c>
      <c r="BF3005" s="9">
        <v>978.55294100000003</v>
      </c>
      <c r="BG3005" s="9"/>
      <c r="BH3005" s="9"/>
      <c r="BI3005" s="9">
        <v>1819.77932886332</v>
      </c>
      <c r="BJ3005" s="9"/>
      <c r="BK3005" s="9">
        <v>2453.1654791159299</v>
      </c>
      <c r="BL3005" s="9">
        <v>7017.5066804455</v>
      </c>
      <c r="BM3005" s="9">
        <v>2766.27324977122</v>
      </c>
      <c r="BN3005" s="9">
        <v>5229.00475340923</v>
      </c>
      <c r="BO3005" s="9">
        <v>3579.9991976144402</v>
      </c>
      <c r="BP3005" s="9">
        <v>3239.6357974753601</v>
      </c>
      <c r="BQ3005" s="9">
        <v>3774.4726931117998</v>
      </c>
      <c r="BR3005" s="9"/>
      <c r="BS3005" s="9">
        <v>2520.13351929898</v>
      </c>
      <c r="BT3005" s="9"/>
      <c r="BU3005" s="9"/>
      <c r="BV3005" s="9"/>
      <c r="BW3005" s="9"/>
      <c r="BX3005" s="9">
        <v>2280</v>
      </c>
    </row>
    <row r="3006" spans="6:76" x14ac:dyDescent="0.2">
      <c r="F3006" s="14"/>
      <c r="AX3006" s="8" t="s">
        <v>6206</v>
      </c>
      <c r="AY3006" s="8" t="s">
        <v>6207</v>
      </c>
      <c r="AZ3006" s="8" t="s">
        <v>1623</v>
      </c>
      <c r="BA3006" s="9">
        <v>3288.6898925159999</v>
      </c>
      <c r="BB3006" s="9">
        <v>3004.2612738503699</v>
      </c>
      <c r="BC3006" s="9">
        <v>57.824872755343698</v>
      </c>
      <c r="BD3006" s="9"/>
      <c r="BE3006" s="9">
        <v>4636</v>
      </c>
      <c r="BF3006" s="9"/>
      <c r="BG3006" s="9"/>
      <c r="BH3006" s="9">
        <v>6064.3157652999998</v>
      </c>
      <c r="BI3006" s="9">
        <v>3168.1466696942098</v>
      </c>
      <c r="BJ3006" s="9"/>
      <c r="BK3006" s="9">
        <v>985.58070346632405</v>
      </c>
      <c r="BL3006" s="9">
        <v>2840.37587800653</v>
      </c>
      <c r="BM3006" s="9"/>
      <c r="BN3006" s="9">
        <v>6518.5920649865102</v>
      </c>
      <c r="BO3006" s="9"/>
      <c r="BP3006" s="9">
        <v>1723.1912564529</v>
      </c>
      <c r="BQ3006" s="9">
        <v>3397.35023562679</v>
      </c>
      <c r="BR3006" s="9"/>
      <c r="BS3006" s="9">
        <v>1633.34635162676</v>
      </c>
      <c r="BT3006" s="9"/>
      <c r="BU3006" s="9"/>
      <c r="BV3006" s="9"/>
      <c r="BW3006" s="9"/>
      <c r="BX3006" s="9">
        <v>1920</v>
      </c>
    </row>
    <row r="3007" spans="6:76" x14ac:dyDescent="0.2">
      <c r="F3007" s="14"/>
      <c r="AX3007" s="8" t="s">
        <v>1041</v>
      </c>
      <c r="AY3007" s="8" t="s">
        <v>6208</v>
      </c>
      <c r="AZ3007" s="8" t="s">
        <v>1623</v>
      </c>
      <c r="BA3007" s="9">
        <v>9635.7258460108696</v>
      </c>
      <c r="BB3007" s="9">
        <v>3004.5246720733298</v>
      </c>
      <c r="BC3007" s="9">
        <v>165.13119215210301</v>
      </c>
      <c r="BD3007" s="9"/>
      <c r="BE3007" s="9">
        <v>47016</v>
      </c>
      <c r="BF3007" s="9">
        <v>2478.7695180000001</v>
      </c>
      <c r="BG3007" s="9"/>
      <c r="BH3007" s="9"/>
      <c r="BI3007" s="9">
        <v>500.181071318531</v>
      </c>
      <c r="BJ3007" s="9"/>
      <c r="BK3007" s="9"/>
      <c r="BL3007" s="9"/>
      <c r="BM3007" s="9"/>
      <c r="BN3007" s="9">
        <v>16095.944552810201</v>
      </c>
      <c r="BO3007" s="9"/>
      <c r="BP3007" s="9"/>
      <c r="BQ3007" s="9"/>
      <c r="BR3007" s="9"/>
      <c r="BS3007" s="9">
        <v>2184.0224735246502</v>
      </c>
      <c r="BT3007" s="9"/>
      <c r="BU3007" s="9">
        <v>4624.6093262868799</v>
      </c>
      <c r="BV3007" s="9"/>
      <c r="BW3007" s="9">
        <v>3530.2798261466701</v>
      </c>
      <c r="BX3007" s="9">
        <v>656</v>
      </c>
    </row>
    <row r="3008" spans="6:76" x14ac:dyDescent="0.2">
      <c r="F3008" s="14"/>
      <c r="AX3008" s="8" t="s">
        <v>6209</v>
      </c>
      <c r="AY3008" s="8" t="s">
        <v>6210</v>
      </c>
      <c r="AZ3008" s="8" t="s">
        <v>1623</v>
      </c>
      <c r="BA3008" s="9">
        <v>3197.9882278565301</v>
      </c>
      <c r="BB3008" s="9">
        <v>3006.8698289957701</v>
      </c>
      <c r="BC3008" s="9">
        <v>59.087294639422097</v>
      </c>
      <c r="BD3008" s="9">
        <v>1549</v>
      </c>
      <c r="BE3008" s="9">
        <v>1286</v>
      </c>
      <c r="BF3008" s="9">
        <v>686.87010169999996</v>
      </c>
      <c r="BG3008" s="9"/>
      <c r="BH3008" s="9"/>
      <c r="BI3008" s="9">
        <v>3006.8698289957701</v>
      </c>
      <c r="BJ3008" s="9"/>
      <c r="BK3008" s="9">
        <v>5923.3495404468003</v>
      </c>
      <c r="BL3008" s="9">
        <v>7607.2774894086497</v>
      </c>
      <c r="BM3008" s="9"/>
      <c r="BN3008" s="9">
        <v>4172.75480646084</v>
      </c>
      <c r="BO3008" s="9">
        <v>2522.5785692026702</v>
      </c>
      <c r="BP3008" s="9"/>
      <c r="BQ3008" s="9">
        <v>3652.8369592761501</v>
      </c>
      <c r="BR3008" s="9"/>
      <c r="BS3008" s="9">
        <v>2419.7222899676799</v>
      </c>
      <c r="BT3008" s="9"/>
      <c r="BU3008" s="9"/>
      <c r="BV3008" s="9">
        <v>3435.3337671192899</v>
      </c>
      <c r="BW3008" s="9">
        <v>3101.2536095570299</v>
      </c>
      <c r="BX3008" s="9">
        <v>2210</v>
      </c>
    </row>
    <row r="3009" spans="6:76" x14ac:dyDescent="0.2">
      <c r="F3009" s="14"/>
      <c r="AX3009" s="8" t="s">
        <v>6211</v>
      </c>
      <c r="AY3009" s="8" t="s">
        <v>6212</v>
      </c>
      <c r="AZ3009" s="8" t="s">
        <v>1623</v>
      </c>
      <c r="BA3009" s="9">
        <v>2808.7468268539701</v>
      </c>
      <c r="BB3009" s="9">
        <v>3007.9145133124998</v>
      </c>
      <c r="BC3009" s="9">
        <v>63.478850118453302</v>
      </c>
      <c r="BD3009" s="9"/>
      <c r="BE3009" s="9">
        <v>3529</v>
      </c>
      <c r="BF3009" s="9">
        <v>966.85699320000003</v>
      </c>
      <c r="BG3009" s="9"/>
      <c r="BH3009" s="9">
        <v>5886.6127164</v>
      </c>
      <c r="BI3009" s="9">
        <v>838.34368030910503</v>
      </c>
      <c r="BJ3009" s="9">
        <v>999.04077408523995</v>
      </c>
      <c r="BK3009" s="9">
        <v>3489.2509173438102</v>
      </c>
      <c r="BL3009" s="9"/>
      <c r="BM3009" s="9"/>
      <c r="BN3009" s="9">
        <v>3182.9387546247299</v>
      </c>
      <c r="BO3009" s="9"/>
      <c r="BP3009" s="9">
        <v>1551.6359600456201</v>
      </c>
      <c r="BQ3009" s="9"/>
      <c r="BR3009" s="9"/>
      <c r="BS3009" s="9">
        <v>1804.6207860727</v>
      </c>
      <c r="BT3009" s="9"/>
      <c r="BU3009" s="9"/>
      <c r="BV3009" s="9"/>
      <c r="BW3009" s="9">
        <v>3007.9145133124998</v>
      </c>
      <c r="BX3009" s="9">
        <v>5640</v>
      </c>
    </row>
    <row r="3010" spans="6:76" x14ac:dyDescent="0.2">
      <c r="F3010" s="14"/>
      <c r="AX3010" s="8" t="s">
        <v>1137</v>
      </c>
      <c r="AY3010" s="8" t="s">
        <v>6213</v>
      </c>
      <c r="AZ3010" s="8" t="s">
        <v>1623</v>
      </c>
      <c r="BA3010" s="9">
        <v>2671.9658080433701</v>
      </c>
      <c r="BB3010" s="9">
        <v>3007.9145133124998</v>
      </c>
      <c r="BC3010" s="9">
        <v>72.571386737461097</v>
      </c>
      <c r="BD3010" s="9"/>
      <c r="BE3010" s="9"/>
      <c r="BF3010" s="9"/>
      <c r="BG3010" s="9"/>
      <c r="BH3010" s="9"/>
      <c r="BI3010" s="9"/>
      <c r="BJ3010" s="9"/>
      <c r="BK3010" s="9">
        <v>5142.4764862879001</v>
      </c>
      <c r="BL3010" s="9"/>
      <c r="BM3010" s="9"/>
      <c r="BN3010" s="9"/>
      <c r="BO3010" s="9"/>
      <c r="BP3010" s="9">
        <v>1359.56080169652</v>
      </c>
      <c r="BQ3010" s="9">
        <v>3654.8772389199098</v>
      </c>
      <c r="BR3010" s="9"/>
      <c r="BS3010" s="9"/>
      <c r="BT3010" s="9"/>
      <c r="BU3010" s="9"/>
      <c r="BV3010" s="9"/>
      <c r="BW3010" s="9">
        <v>3007.9145133124998</v>
      </c>
      <c r="BX3010" s="9">
        <v>195</v>
      </c>
    </row>
    <row r="3011" spans="6:76" x14ac:dyDescent="0.2">
      <c r="F3011" s="14"/>
      <c r="AX3011" s="8" t="s">
        <v>6214</v>
      </c>
      <c r="AY3011" s="8" t="s">
        <v>6215</v>
      </c>
      <c r="AZ3011" s="8" t="s">
        <v>1623</v>
      </c>
      <c r="BA3011" s="9">
        <v>3341.511741966</v>
      </c>
      <c r="BB3011" s="9">
        <v>3008.5839399505899</v>
      </c>
      <c r="BC3011" s="9">
        <v>47.001262505017699</v>
      </c>
      <c r="BD3011" s="9"/>
      <c r="BE3011" s="9">
        <v>2927</v>
      </c>
      <c r="BF3011" s="9">
        <v>851.03082129999996</v>
      </c>
      <c r="BG3011" s="9"/>
      <c r="BH3011" s="9">
        <v>1038.1088471</v>
      </c>
      <c r="BI3011" s="9">
        <v>2421.4333068953301</v>
      </c>
      <c r="BJ3011" s="9"/>
      <c r="BK3011" s="9">
        <v>3154.9031529824902</v>
      </c>
      <c r="BL3011" s="9">
        <v>6909.6892997743198</v>
      </c>
      <c r="BM3011" s="9"/>
      <c r="BN3011" s="9">
        <v>2937.20641489219</v>
      </c>
      <c r="BO3011" s="9">
        <v>3008.5839399505899</v>
      </c>
      <c r="BP3011" s="9">
        <v>2557.3230559472699</v>
      </c>
      <c r="BQ3011" s="9">
        <v>4586.6395852592996</v>
      </c>
      <c r="BR3011" s="9">
        <v>3859.4651873972298</v>
      </c>
      <c r="BS3011" s="9">
        <v>3357.50266634422</v>
      </c>
      <c r="BT3011" s="9">
        <v>2349.5506844022002</v>
      </c>
      <c r="BU3011" s="9">
        <v>5250.7497062498896</v>
      </c>
      <c r="BV3011" s="9">
        <v>2451.8750381129598</v>
      </c>
      <c r="BW3011" s="9">
        <v>3344.6379068139399</v>
      </c>
      <c r="BX3011" s="9">
        <v>5800</v>
      </c>
    </row>
    <row r="3012" spans="6:76" x14ac:dyDescent="0.2">
      <c r="F3012" s="14"/>
      <c r="AX3012" s="8" t="s">
        <v>6216</v>
      </c>
      <c r="AY3012" s="8" t="s">
        <v>6217</v>
      </c>
      <c r="AZ3012" s="8" t="s">
        <v>1623</v>
      </c>
      <c r="BA3012" s="9">
        <v>3155.3479055231701</v>
      </c>
      <c r="BB3012" s="9">
        <v>3010.1877807850701</v>
      </c>
      <c r="BC3012" s="9">
        <v>53.731710768156397</v>
      </c>
      <c r="BD3012" s="9"/>
      <c r="BE3012" s="9">
        <v>2660</v>
      </c>
      <c r="BF3012" s="9">
        <v>327.83169450000003</v>
      </c>
      <c r="BG3012" s="9"/>
      <c r="BH3012" s="9"/>
      <c r="BI3012" s="9"/>
      <c r="BJ3012" s="9"/>
      <c r="BK3012" s="9"/>
      <c r="BL3012" s="9">
        <v>4726.4622055554501</v>
      </c>
      <c r="BM3012" s="9"/>
      <c r="BN3012" s="9"/>
      <c r="BO3012" s="9">
        <v>4423.3857223436598</v>
      </c>
      <c r="BP3012" s="9">
        <v>2386.8187917400301</v>
      </c>
      <c r="BQ3012" s="9"/>
      <c r="BR3012" s="9"/>
      <c r="BS3012" s="9">
        <v>3360.3755615701298</v>
      </c>
      <c r="BT3012" s="9">
        <v>6012.3446142265202</v>
      </c>
      <c r="BU3012" s="9"/>
      <c r="BV3012" s="9">
        <v>2102.5729645317501</v>
      </c>
      <c r="BW3012" s="9">
        <v>4073.6875007641702</v>
      </c>
      <c r="BX3012" s="9">
        <v>1480</v>
      </c>
    </row>
    <row r="3013" spans="6:76" x14ac:dyDescent="0.2">
      <c r="F3013" s="14"/>
      <c r="AX3013" s="8" t="s">
        <v>511</v>
      </c>
      <c r="AY3013" s="8" t="s">
        <v>6218</v>
      </c>
      <c r="AZ3013" s="8" t="s">
        <v>1640</v>
      </c>
      <c r="BA3013" s="9">
        <v>3130.0393031479298</v>
      </c>
      <c r="BB3013" s="9">
        <v>3011.8301238049598</v>
      </c>
      <c r="BC3013" s="9">
        <v>99.716021756174399</v>
      </c>
      <c r="BD3013" s="9"/>
      <c r="BE3013" s="9">
        <v>1156</v>
      </c>
      <c r="BF3013" s="9">
        <v>156.04142210000001</v>
      </c>
      <c r="BG3013" s="9"/>
      <c r="BH3013" s="9">
        <v>1404.6434428</v>
      </c>
      <c r="BI3013" s="9">
        <v>2412.0475964827201</v>
      </c>
      <c r="BJ3013" s="9"/>
      <c r="BK3013" s="9">
        <v>603.41507054006604</v>
      </c>
      <c r="BL3013" s="9">
        <v>1083.1410104818101</v>
      </c>
      <c r="BM3013" s="9"/>
      <c r="BN3013" s="9">
        <v>3011.8301238049598</v>
      </c>
      <c r="BO3013" s="9">
        <v>3628.84996989705</v>
      </c>
      <c r="BP3013" s="9">
        <v>3019.4586964580299</v>
      </c>
      <c r="BQ3013" s="9">
        <v>4234.5463332802101</v>
      </c>
      <c r="BR3013" s="9"/>
      <c r="BS3013" s="9">
        <v>3906.8303326361302</v>
      </c>
      <c r="BT3013" s="9"/>
      <c r="BU3013" s="9"/>
      <c r="BV3013" s="9">
        <v>3573.7069424420501</v>
      </c>
      <c r="BW3013" s="9"/>
      <c r="BX3013" s="9">
        <v>12500</v>
      </c>
    </row>
    <row r="3014" spans="6:76" x14ac:dyDescent="0.2">
      <c r="F3014" s="14"/>
      <c r="AX3014" s="8" t="s">
        <v>6219</v>
      </c>
      <c r="AY3014" s="8" t="s">
        <v>6220</v>
      </c>
      <c r="AZ3014" s="8" t="s">
        <v>1623</v>
      </c>
      <c r="BA3014" s="9">
        <v>3123.0959240164102</v>
      </c>
      <c r="BB3014" s="9">
        <v>3013.2056568609601</v>
      </c>
      <c r="BC3014" s="9">
        <v>53.735650182349701</v>
      </c>
      <c r="BD3014" s="9"/>
      <c r="BE3014" s="9">
        <v>4887</v>
      </c>
      <c r="BF3014" s="9">
        <v>1554.6202330000001</v>
      </c>
      <c r="BG3014" s="9">
        <v>166.48558180000001</v>
      </c>
      <c r="BH3014" s="9">
        <v>3029.5744453000002</v>
      </c>
      <c r="BI3014" s="9">
        <v>2704.8121055727602</v>
      </c>
      <c r="BJ3014" s="9"/>
      <c r="BK3014" s="9"/>
      <c r="BL3014" s="9">
        <v>4053.53015850979</v>
      </c>
      <c r="BM3014" s="9"/>
      <c r="BN3014" s="9">
        <v>5350.3280684792499</v>
      </c>
      <c r="BO3014" s="9"/>
      <c r="BP3014" s="9">
        <v>2088.54807152995</v>
      </c>
      <c r="BQ3014" s="9"/>
      <c r="BR3014" s="9">
        <v>3013.2056568609601</v>
      </c>
      <c r="BS3014" s="9">
        <v>2025.95084312783</v>
      </c>
      <c r="BT3014" s="9"/>
      <c r="BU3014" s="9"/>
      <c r="BV3014" s="9"/>
      <c r="BW3014" s="9"/>
      <c r="BX3014" s="9">
        <v>5480</v>
      </c>
    </row>
    <row r="3015" spans="6:76" x14ac:dyDescent="0.2">
      <c r="F3015" s="14"/>
      <c r="AX3015" s="8" t="s">
        <v>6221</v>
      </c>
      <c r="AY3015" s="8" t="s">
        <v>6222</v>
      </c>
      <c r="AZ3015" s="8" t="s">
        <v>1623</v>
      </c>
      <c r="BA3015" s="9">
        <v>2544.7638883505001</v>
      </c>
      <c r="BB3015" s="9">
        <v>3014.1366589792101</v>
      </c>
      <c r="BC3015" s="9">
        <v>48.6641630073416</v>
      </c>
      <c r="BD3015" s="9">
        <v>296</v>
      </c>
      <c r="BE3015" s="9">
        <v>1149</v>
      </c>
      <c r="BF3015" s="9">
        <v>503.7058576</v>
      </c>
      <c r="BG3015" s="9">
        <v>432.4740769</v>
      </c>
      <c r="BH3015" s="9"/>
      <c r="BI3015" s="9">
        <v>3185.3556947662901</v>
      </c>
      <c r="BJ3015" s="9">
        <v>3624.01815366445</v>
      </c>
      <c r="BK3015" s="9">
        <v>2696.78799328372</v>
      </c>
      <c r="BL3015" s="9">
        <v>3321.0120688482298</v>
      </c>
      <c r="BM3015" s="9"/>
      <c r="BN3015" s="9">
        <v>2597.69283861854</v>
      </c>
      <c r="BO3015" s="9">
        <v>3898.21871315518</v>
      </c>
      <c r="BP3015" s="9">
        <v>3813.9184215574101</v>
      </c>
      <c r="BQ3015" s="9">
        <v>3554.11600665484</v>
      </c>
      <c r="BR3015" s="9">
        <v>2555.6490706009699</v>
      </c>
      <c r="BS3015" s="9">
        <v>3020.3588046459199</v>
      </c>
      <c r="BT3015" s="9"/>
      <c r="BU3015" s="9"/>
      <c r="BV3015" s="9"/>
      <c r="BW3015" s="9">
        <v>3007.9145133124998</v>
      </c>
      <c r="BX3015" s="9">
        <v>3060</v>
      </c>
    </row>
    <row r="3016" spans="6:76" x14ac:dyDescent="0.2">
      <c r="F3016" s="14"/>
      <c r="AX3016" s="8" t="s">
        <v>6223</v>
      </c>
      <c r="AY3016" s="8" t="s">
        <v>6224</v>
      </c>
      <c r="AZ3016" s="8" t="s">
        <v>1623</v>
      </c>
      <c r="BA3016" s="9">
        <v>2888.6448927014599</v>
      </c>
      <c r="BB3016" s="9">
        <v>3014.2957886509098</v>
      </c>
      <c r="BC3016" s="9">
        <v>55.810548606803899</v>
      </c>
      <c r="BD3016" s="9"/>
      <c r="BE3016" s="9">
        <v>3425</v>
      </c>
      <c r="BF3016" s="9">
        <v>438.11941389999998</v>
      </c>
      <c r="BG3016" s="9"/>
      <c r="BH3016" s="9">
        <v>4405.3805705000004</v>
      </c>
      <c r="BI3016" s="9">
        <v>179.33696906151599</v>
      </c>
      <c r="BJ3016" s="9">
        <v>2470.2023944769398</v>
      </c>
      <c r="BK3016" s="9"/>
      <c r="BL3016" s="9">
        <v>3116.9543065728399</v>
      </c>
      <c r="BM3016" s="9">
        <v>2460.9459122408498</v>
      </c>
      <c r="BN3016" s="9">
        <v>5830.2872848351199</v>
      </c>
      <c r="BO3016" s="9">
        <v>3014.2957886509098</v>
      </c>
      <c r="BP3016" s="9"/>
      <c r="BQ3016" s="9"/>
      <c r="BR3016" s="9"/>
      <c r="BS3016" s="9">
        <v>3834.5711794778399</v>
      </c>
      <c r="BT3016" s="9"/>
      <c r="BU3016" s="9"/>
      <c r="BV3016" s="9"/>
      <c r="BW3016" s="9"/>
      <c r="BX3016" s="9">
        <v>2600</v>
      </c>
    </row>
    <row r="3017" spans="6:76" x14ac:dyDescent="0.2">
      <c r="F3017" s="14"/>
      <c r="AX3017" s="8" t="s">
        <v>6225</v>
      </c>
      <c r="AY3017" s="8" t="s">
        <v>6226</v>
      </c>
      <c r="AZ3017" s="8" t="s">
        <v>1623</v>
      </c>
      <c r="BA3017" s="9">
        <v>2815.2679815256001</v>
      </c>
      <c r="BB3017" s="9">
        <v>3014.9905095117101</v>
      </c>
      <c r="BC3017" s="9">
        <v>54.136782220495199</v>
      </c>
      <c r="BD3017" s="9"/>
      <c r="BE3017" s="9">
        <v>3500</v>
      </c>
      <c r="BF3017" s="9">
        <v>948.58708290000004</v>
      </c>
      <c r="BG3017" s="9"/>
      <c r="BH3017" s="9">
        <v>788.99943512000004</v>
      </c>
      <c r="BI3017" s="9">
        <v>3201.09541411498</v>
      </c>
      <c r="BJ3017" s="9">
        <v>1296.4364350026401</v>
      </c>
      <c r="BK3017" s="9">
        <v>2828.8856049084402</v>
      </c>
      <c r="BL3017" s="9">
        <v>1685.8876451164599</v>
      </c>
      <c r="BM3017" s="9">
        <v>5979.6262551829504</v>
      </c>
      <c r="BN3017" s="9">
        <v>4109.0496721368499</v>
      </c>
      <c r="BO3017" s="9"/>
      <c r="BP3017" s="9">
        <v>4483.9935489728396</v>
      </c>
      <c r="BQ3017" s="9"/>
      <c r="BR3017" s="9">
        <v>3791.1439827974</v>
      </c>
      <c r="BS3017" s="9">
        <v>1599.47669992587</v>
      </c>
      <c r="BT3017" s="9"/>
      <c r="BU3017" s="9"/>
      <c r="BV3017" s="9"/>
      <c r="BW3017" s="9">
        <v>3440.56996517999</v>
      </c>
      <c r="BX3017" s="9">
        <v>1760</v>
      </c>
    </row>
    <row r="3018" spans="6:76" x14ac:dyDescent="0.2">
      <c r="F3018" s="14"/>
      <c r="AX3018" s="8" t="s">
        <v>6227</v>
      </c>
      <c r="AY3018" s="8" t="s">
        <v>6228</v>
      </c>
      <c r="AZ3018" s="8" t="s">
        <v>1623</v>
      </c>
      <c r="BA3018" s="9">
        <v>2462.7540044996599</v>
      </c>
      <c r="BB3018" s="9">
        <v>3016.4368751141501</v>
      </c>
      <c r="BC3018" s="9">
        <v>57.035489226989498</v>
      </c>
      <c r="BD3018" s="9"/>
      <c r="BE3018" s="9">
        <v>701</v>
      </c>
      <c r="BF3018" s="9">
        <v>78.748369929999996</v>
      </c>
      <c r="BG3018" s="9"/>
      <c r="BH3018" s="9"/>
      <c r="BI3018" s="9"/>
      <c r="BJ3018" s="9"/>
      <c r="BK3018" s="9"/>
      <c r="BL3018" s="9">
        <v>3016.4368751141501</v>
      </c>
      <c r="BM3018" s="9"/>
      <c r="BN3018" s="9"/>
      <c r="BO3018" s="9">
        <v>3136.14479526277</v>
      </c>
      <c r="BP3018" s="9"/>
      <c r="BQ3018" s="9"/>
      <c r="BR3018" s="9">
        <v>3472.8282030577402</v>
      </c>
      <c r="BS3018" s="9">
        <v>3334.5359155457199</v>
      </c>
      <c r="BT3018" s="9">
        <v>1750.13425665406</v>
      </c>
      <c r="BU3018" s="9"/>
      <c r="BV3018" s="9">
        <v>2237.80928546519</v>
      </c>
      <c r="BW3018" s="9">
        <v>4437.1483394673496</v>
      </c>
      <c r="BX3018" s="9"/>
    </row>
    <row r="3019" spans="6:76" x14ac:dyDescent="0.2">
      <c r="F3019" s="14"/>
      <c r="AX3019" s="8" t="s">
        <v>750</v>
      </c>
      <c r="AY3019" s="8" t="s">
        <v>6229</v>
      </c>
      <c r="AZ3019" s="8" t="s">
        <v>1623</v>
      </c>
      <c r="BA3019" s="9">
        <v>3098.7670839541001</v>
      </c>
      <c r="BB3019" s="9">
        <v>3017.7004701741898</v>
      </c>
      <c r="BC3019" s="9">
        <v>44.797998389329599</v>
      </c>
      <c r="BD3019" s="9"/>
      <c r="BE3019" s="9">
        <v>3279</v>
      </c>
      <c r="BF3019" s="9">
        <v>1839.049863</v>
      </c>
      <c r="BG3019" s="9">
        <v>1414.7260900000001</v>
      </c>
      <c r="BH3019" s="9"/>
      <c r="BI3019" s="9">
        <v>5088.6334450197</v>
      </c>
      <c r="BJ3019" s="9"/>
      <c r="BK3019" s="9">
        <v>3498.0134550818002</v>
      </c>
      <c r="BL3019" s="9">
        <v>5043.8517532625801</v>
      </c>
      <c r="BM3019" s="9"/>
      <c r="BN3019" s="9">
        <v>4336.1603672806996</v>
      </c>
      <c r="BO3019" s="9"/>
      <c r="BP3019" s="9"/>
      <c r="BQ3019" s="9"/>
      <c r="BR3019" s="9"/>
      <c r="BS3019" s="9">
        <v>1480.1355699964599</v>
      </c>
      <c r="BT3019" s="9">
        <v>2756.4009403483801</v>
      </c>
      <c r="BU3019" s="9"/>
      <c r="BV3019" s="9">
        <v>2251.69935555133</v>
      </c>
      <c r="BW3019" s="9"/>
      <c r="BX3019" s="9"/>
    </row>
    <row r="3020" spans="6:76" x14ac:dyDescent="0.2">
      <c r="F3020" s="14"/>
      <c r="AX3020" s="8" t="s">
        <v>260</v>
      </c>
      <c r="AY3020" s="8" t="s">
        <v>6230</v>
      </c>
      <c r="AZ3020" s="8" t="s">
        <v>1623</v>
      </c>
      <c r="BA3020" s="9">
        <v>2959.1997404333101</v>
      </c>
      <c r="BB3020" s="9">
        <v>3019.0196174815401</v>
      </c>
      <c r="BC3020" s="9">
        <v>42.9675815028965</v>
      </c>
      <c r="BD3020" s="9">
        <v>1418</v>
      </c>
      <c r="BE3020" s="9">
        <v>3268</v>
      </c>
      <c r="BF3020" s="9">
        <v>207.6407834</v>
      </c>
      <c r="BG3020" s="9"/>
      <c r="BH3020" s="9"/>
      <c r="BI3020" s="9">
        <v>4281.3900254199698</v>
      </c>
      <c r="BJ3020" s="9">
        <v>4339.5309698697602</v>
      </c>
      <c r="BK3020" s="9">
        <v>3468.7213233880898</v>
      </c>
      <c r="BL3020" s="9">
        <v>2030.20964514908</v>
      </c>
      <c r="BM3020" s="9">
        <v>3745.0695866116598</v>
      </c>
      <c r="BN3020" s="9">
        <v>1376.44034990352</v>
      </c>
      <c r="BO3020" s="9"/>
      <c r="BP3020" s="9">
        <v>2567.0795422675001</v>
      </c>
      <c r="BQ3020" s="9"/>
      <c r="BR3020" s="9">
        <v>3019.0196174815401</v>
      </c>
      <c r="BS3020" s="9">
        <v>2941.6772845109499</v>
      </c>
      <c r="BT3020" s="9">
        <v>2200.4919213918402</v>
      </c>
      <c r="BU3020" s="9">
        <v>4280.9057474730598</v>
      </c>
      <c r="BV3020" s="9">
        <v>2418.1222191224301</v>
      </c>
      <c r="BW3020" s="9">
        <v>5134.0965713769101</v>
      </c>
      <c r="BX3020" s="9">
        <v>3610</v>
      </c>
    </row>
    <row r="3021" spans="6:76" x14ac:dyDescent="0.2">
      <c r="F3021" s="14"/>
      <c r="AX3021" s="8" t="s">
        <v>6231</v>
      </c>
      <c r="AY3021" s="8" t="s">
        <v>6232</v>
      </c>
      <c r="AZ3021" s="8" t="s">
        <v>1623</v>
      </c>
      <c r="BA3021" s="9">
        <v>3887.6458301296202</v>
      </c>
      <c r="BB3021" s="9">
        <v>3019.8561299251801</v>
      </c>
      <c r="BC3021" s="9">
        <v>52.958018536887998</v>
      </c>
      <c r="BD3021" s="9"/>
      <c r="BE3021" s="9">
        <v>5457</v>
      </c>
      <c r="BF3021" s="9">
        <v>2904.8361150000001</v>
      </c>
      <c r="BG3021" s="9"/>
      <c r="BH3021" s="9">
        <v>1936.5872162000001</v>
      </c>
      <c r="BI3021" s="9">
        <v>3922.45163058158</v>
      </c>
      <c r="BJ3021" s="9">
        <v>846.55548633567298</v>
      </c>
      <c r="BK3021" s="9">
        <v>3019.8561299251801</v>
      </c>
      <c r="BL3021" s="9">
        <v>6450.02087036595</v>
      </c>
      <c r="BM3021" s="9"/>
      <c r="BN3021" s="9">
        <v>7593.7905741323902</v>
      </c>
      <c r="BO3021" s="9"/>
      <c r="BP3021" s="9">
        <v>2487.2927736458601</v>
      </c>
      <c r="BQ3021" s="9"/>
      <c r="BR3021" s="9"/>
      <c r="BS3021" s="9">
        <v>2885.7133352391502</v>
      </c>
      <c r="BT3021" s="9"/>
      <c r="BU3021" s="9"/>
      <c r="BV3021" s="9"/>
      <c r="BW3021" s="9"/>
      <c r="BX3021" s="9">
        <v>5260</v>
      </c>
    </row>
    <row r="3022" spans="6:76" x14ac:dyDescent="0.2">
      <c r="F3022" s="14"/>
      <c r="AX3022" s="8" t="s">
        <v>420</v>
      </c>
      <c r="AY3022" s="8" t="s">
        <v>6233</v>
      </c>
      <c r="AZ3022" s="8" t="s">
        <v>1623</v>
      </c>
      <c r="BA3022" s="9">
        <v>3649.46749294247</v>
      </c>
      <c r="BB3022" s="9">
        <v>3021.3184978740701</v>
      </c>
      <c r="BC3022" s="9">
        <v>52.875456627386299</v>
      </c>
      <c r="BD3022" s="9"/>
      <c r="BE3022" s="9">
        <v>3889</v>
      </c>
      <c r="BF3022" s="9">
        <v>1458.579418</v>
      </c>
      <c r="BG3022" s="9"/>
      <c r="BH3022" s="9">
        <v>2566.8309511000002</v>
      </c>
      <c r="BI3022" s="9">
        <v>5294.3927480140301</v>
      </c>
      <c r="BJ3022" s="9"/>
      <c r="BK3022" s="9">
        <v>4315.5291805153001</v>
      </c>
      <c r="BL3022" s="9">
        <v>6376.8907324928396</v>
      </c>
      <c r="BM3022" s="9"/>
      <c r="BN3022" s="9">
        <v>7603.5114294628502</v>
      </c>
      <c r="BO3022" s="9"/>
      <c r="BP3022" s="9">
        <v>2549.5231191890002</v>
      </c>
      <c r="BQ3022" s="9">
        <v>3475.80604464814</v>
      </c>
      <c r="BR3022" s="9"/>
      <c r="BS3022" s="9">
        <v>2258.53076245076</v>
      </c>
      <c r="BT3022" s="9"/>
      <c r="BU3022" s="9"/>
      <c r="BV3022" s="9">
        <v>2235.0155294367501</v>
      </c>
      <c r="BW3022" s="9"/>
      <c r="BX3022" s="9">
        <v>1770</v>
      </c>
    </row>
    <row r="3023" spans="6:76" x14ac:dyDescent="0.2">
      <c r="F3023" s="14"/>
      <c r="AX3023" s="8" t="s">
        <v>6234</v>
      </c>
      <c r="AY3023" s="8" t="s">
        <v>6235</v>
      </c>
      <c r="AZ3023" s="8" t="s">
        <v>1623</v>
      </c>
      <c r="BA3023" s="9">
        <v>3259.8542511162</v>
      </c>
      <c r="BB3023" s="9">
        <v>3022.7843819263799</v>
      </c>
      <c r="BC3023" s="9">
        <v>67.329259757305607</v>
      </c>
      <c r="BD3023" s="9"/>
      <c r="BE3023" s="9">
        <v>6568</v>
      </c>
      <c r="BF3023" s="9">
        <v>627.73762250000004</v>
      </c>
      <c r="BG3023" s="9"/>
      <c r="BH3023" s="9">
        <v>4396.4498083999997</v>
      </c>
      <c r="BI3023" s="9">
        <v>3028.0873289923102</v>
      </c>
      <c r="BJ3023" s="9"/>
      <c r="BK3023" s="9">
        <v>1335.2564260792799</v>
      </c>
      <c r="BL3023" s="9">
        <v>1385.25853854307</v>
      </c>
      <c r="BM3023" s="9"/>
      <c r="BN3023" s="9">
        <v>8460.6976405918103</v>
      </c>
      <c r="BO3023" s="9">
        <v>3022.7843819263799</v>
      </c>
      <c r="BP3023" s="9">
        <v>2150.5888240202298</v>
      </c>
      <c r="BQ3023" s="9"/>
      <c r="BR3023" s="9"/>
      <c r="BS3023" s="9">
        <v>2902.4815956623602</v>
      </c>
      <c r="BT3023" s="9"/>
      <c r="BU3023" s="9"/>
      <c r="BV3023" s="9">
        <v>3806.2563327030498</v>
      </c>
      <c r="BW3023" s="9">
        <v>3034.5067650921601</v>
      </c>
      <c r="BX3023" s="9">
        <v>1660</v>
      </c>
    </row>
    <row r="3024" spans="6:76" x14ac:dyDescent="0.2">
      <c r="F3024" s="14"/>
      <c r="AX3024" s="8" t="s">
        <v>6236</v>
      </c>
      <c r="AY3024" s="8" t="s">
        <v>6237</v>
      </c>
      <c r="AZ3024" s="8" t="s">
        <v>1623</v>
      </c>
      <c r="BA3024" s="9">
        <v>4297.8625048469903</v>
      </c>
      <c r="BB3024" s="9">
        <v>3025.3803698142801</v>
      </c>
      <c r="BC3024" s="9">
        <v>107.447646555863</v>
      </c>
      <c r="BD3024" s="9"/>
      <c r="BE3024" s="9">
        <v>15701</v>
      </c>
      <c r="BF3024" s="9">
        <v>207.79418140000001</v>
      </c>
      <c r="BG3024" s="9"/>
      <c r="BH3024" s="9"/>
      <c r="BI3024" s="9">
        <v>2468.6018558627902</v>
      </c>
      <c r="BJ3024" s="9"/>
      <c r="BK3024" s="9">
        <v>1234.86209768718</v>
      </c>
      <c r="BL3024" s="9">
        <v>3949.5279843764902</v>
      </c>
      <c r="BM3024" s="9"/>
      <c r="BN3024" s="9"/>
      <c r="BO3024" s="9">
        <v>3582.15888376577</v>
      </c>
      <c r="BP3024" s="9"/>
      <c r="BQ3024" s="9">
        <v>3758.41779534237</v>
      </c>
      <c r="BR3024" s="9"/>
      <c r="BS3024" s="9">
        <v>8542.4076377657402</v>
      </c>
      <c r="BT3024" s="9"/>
      <c r="BU3024" s="9"/>
      <c r="BV3024" s="9">
        <v>2353.8546122695798</v>
      </c>
      <c r="BW3024" s="9"/>
      <c r="BX3024" s="9">
        <v>1180</v>
      </c>
    </row>
    <row r="3025" spans="6:76" x14ac:dyDescent="0.2">
      <c r="F3025" s="14"/>
      <c r="AX3025" s="8" t="s">
        <v>6238</v>
      </c>
      <c r="AY3025" s="8" t="s">
        <v>6239</v>
      </c>
      <c r="AZ3025" s="8" t="s">
        <v>1623</v>
      </c>
      <c r="BA3025" s="9">
        <v>2973.2779145088898</v>
      </c>
      <c r="BB3025" s="9">
        <v>3027.7463964307899</v>
      </c>
      <c r="BC3025" s="9">
        <v>59.702665000079101</v>
      </c>
      <c r="BD3025" s="9"/>
      <c r="BE3025" s="9">
        <v>2301</v>
      </c>
      <c r="BF3025" s="9">
        <v>6528.3523379999997</v>
      </c>
      <c r="BG3025" s="9"/>
      <c r="BH3025" s="9">
        <v>3512.7353001000001</v>
      </c>
      <c r="BI3025" s="9">
        <v>3588.0422344745398</v>
      </c>
      <c r="BJ3025" s="9"/>
      <c r="BK3025" s="9">
        <v>1954.91869474954</v>
      </c>
      <c r="BL3025" s="9">
        <v>4864.9253080744302</v>
      </c>
      <c r="BM3025" s="9"/>
      <c r="BN3025" s="9">
        <v>841.90533195978605</v>
      </c>
      <c r="BO3025" s="9">
        <v>2090.8950668820798</v>
      </c>
      <c r="BP3025" s="9"/>
      <c r="BQ3025" s="9"/>
      <c r="BR3025" s="9">
        <v>3027.7463964307899</v>
      </c>
      <c r="BS3025" s="9"/>
      <c r="BT3025" s="9">
        <v>3716.53638892666</v>
      </c>
      <c r="BU3025" s="9"/>
      <c r="BV3025" s="9"/>
      <c r="BW3025" s="9"/>
      <c r="BX3025" s="9">
        <v>279</v>
      </c>
    </row>
    <row r="3026" spans="6:76" x14ac:dyDescent="0.2">
      <c r="F3026" s="14"/>
      <c r="AX3026" s="8" t="s">
        <v>592</v>
      </c>
      <c r="AY3026" s="8" t="s">
        <v>6240</v>
      </c>
      <c r="AZ3026" s="8" t="s">
        <v>1623</v>
      </c>
      <c r="BA3026" s="9">
        <v>2675.0174078637601</v>
      </c>
      <c r="BB3026" s="9">
        <v>3028.36150376674</v>
      </c>
      <c r="BC3026" s="9">
        <v>46.131509779778398</v>
      </c>
      <c r="BD3026" s="9">
        <v>4634</v>
      </c>
      <c r="BE3026" s="9">
        <v>3176</v>
      </c>
      <c r="BF3026" s="9">
        <v>413.11439519999999</v>
      </c>
      <c r="BG3026" s="9">
        <v>739.13388029999999</v>
      </c>
      <c r="BH3026" s="9"/>
      <c r="BI3026" s="9">
        <v>3345.1831292941001</v>
      </c>
      <c r="BJ3026" s="9"/>
      <c r="BK3026" s="9">
        <v>2965.5347186712302</v>
      </c>
      <c r="BL3026" s="9">
        <v>3586.93741253997</v>
      </c>
      <c r="BM3026" s="9">
        <v>3074.5919236734999</v>
      </c>
      <c r="BN3026" s="9">
        <v>873.70288071227503</v>
      </c>
      <c r="BO3026" s="9">
        <v>3310.32419038323</v>
      </c>
      <c r="BP3026" s="9"/>
      <c r="BQ3026" s="9"/>
      <c r="BR3026" s="9"/>
      <c r="BS3026" s="9">
        <v>2024.6428954284199</v>
      </c>
      <c r="BT3026" s="9">
        <v>2982.1310838599802</v>
      </c>
      <c r="BU3026" s="9">
        <v>3744.9472000299802</v>
      </c>
      <c r="BV3026" s="9"/>
      <c r="BW3026" s="9"/>
      <c r="BX3026" s="9">
        <v>2580</v>
      </c>
    </row>
    <row r="3027" spans="6:76" x14ac:dyDescent="0.2">
      <c r="F3027" s="14"/>
      <c r="AX3027" s="8" t="s">
        <v>197</v>
      </c>
      <c r="AY3027" s="8" t="s">
        <v>6241</v>
      </c>
      <c r="AZ3027" s="8" t="s">
        <v>1623</v>
      </c>
      <c r="BA3027" s="9">
        <v>3045.10013869665</v>
      </c>
      <c r="BB3027" s="9">
        <v>3029.9359714204602</v>
      </c>
      <c r="BC3027" s="9">
        <v>67.047453689203294</v>
      </c>
      <c r="BD3027" s="9"/>
      <c r="BE3027" s="9">
        <v>5795</v>
      </c>
      <c r="BF3027" s="9">
        <v>775.99446999999998</v>
      </c>
      <c r="BG3027" s="9"/>
      <c r="BH3027" s="9"/>
      <c r="BI3027" s="9">
        <v>3903.76542135724</v>
      </c>
      <c r="BJ3027" s="9"/>
      <c r="BK3027" s="9">
        <v>3029.9359714204602</v>
      </c>
      <c r="BL3027" s="9">
        <v>552.18109698163596</v>
      </c>
      <c r="BM3027" s="9"/>
      <c r="BN3027" s="9">
        <v>5156.5814536388698</v>
      </c>
      <c r="BO3027" s="9"/>
      <c r="BP3027" s="9"/>
      <c r="BQ3027" s="9"/>
      <c r="BR3027" s="9"/>
      <c r="BS3027" s="9"/>
      <c r="BT3027" s="9">
        <v>2102.2425574783601</v>
      </c>
      <c r="BU3027" s="9"/>
      <c r="BV3027" s="9"/>
      <c r="BW3027" s="9"/>
      <c r="BX3027" s="9"/>
    </row>
    <row r="3028" spans="6:76" x14ac:dyDescent="0.2">
      <c r="F3028" s="14"/>
      <c r="AX3028" s="8" t="s">
        <v>6242</v>
      </c>
      <c r="AY3028" s="8" t="s">
        <v>6243</v>
      </c>
      <c r="AZ3028" s="8" t="s">
        <v>1623</v>
      </c>
      <c r="BA3028" s="9">
        <v>3412.7785030458499</v>
      </c>
      <c r="BB3028" s="9">
        <v>3030</v>
      </c>
      <c r="BC3028" s="9">
        <v>52.292690116477402</v>
      </c>
      <c r="BD3028" s="9"/>
      <c r="BE3028" s="9">
        <v>3030</v>
      </c>
      <c r="BF3028" s="9">
        <v>937.61765709999997</v>
      </c>
      <c r="BG3028" s="9"/>
      <c r="BH3028" s="9">
        <v>2349.3666170000001</v>
      </c>
      <c r="BI3028" s="9">
        <v>1564.52188756596</v>
      </c>
      <c r="BJ3028" s="9">
        <v>2910.8647352982598</v>
      </c>
      <c r="BK3028" s="9">
        <v>4700.7954304572604</v>
      </c>
      <c r="BL3028" s="9">
        <v>3916.56589875282</v>
      </c>
      <c r="BM3028" s="9">
        <v>4152.7473169997702</v>
      </c>
      <c r="BN3028" s="9">
        <v>4870.9706332251399</v>
      </c>
      <c r="BO3028" s="9">
        <v>2588.86582730696</v>
      </c>
      <c r="BP3028" s="9">
        <v>2546.59934851156</v>
      </c>
      <c r="BQ3028" s="9">
        <v>3461.6971215509502</v>
      </c>
      <c r="BR3028" s="9"/>
      <c r="BS3028" s="9">
        <v>2375.1901157669599</v>
      </c>
      <c r="BT3028" s="9"/>
      <c r="BU3028" s="9"/>
      <c r="BV3028" s="9"/>
      <c r="BW3028" s="9">
        <v>3235.8749561520799</v>
      </c>
      <c r="BX3028" s="9">
        <v>8550</v>
      </c>
    </row>
    <row r="3029" spans="6:76" x14ac:dyDescent="0.2">
      <c r="F3029" s="14"/>
      <c r="AX3029" s="8" t="s">
        <v>508</v>
      </c>
      <c r="AY3029" s="8" t="s">
        <v>6244</v>
      </c>
      <c r="AZ3029" s="8" t="s">
        <v>1623</v>
      </c>
      <c r="BA3029" s="9">
        <v>3494.76971831329</v>
      </c>
      <c r="BB3029" s="9">
        <v>3030.2486265326302</v>
      </c>
      <c r="BC3029" s="9">
        <v>52.561789526230399</v>
      </c>
      <c r="BD3029" s="9"/>
      <c r="BE3029" s="9">
        <v>7096</v>
      </c>
      <c r="BF3029" s="9">
        <v>684.75453779999998</v>
      </c>
      <c r="BG3029" s="9"/>
      <c r="BH3029" s="9"/>
      <c r="BI3029" s="9">
        <v>3609.37153823174</v>
      </c>
      <c r="BJ3029" s="9">
        <v>2397.25365583233</v>
      </c>
      <c r="BK3029" s="9">
        <v>1400.6617101546001</v>
      </c>
      <c r="BL3029" s="9">
        <v>4254.8908348825998</v>
      </c>
      <c r="BM3029" s="9">
        <v>1796.1829598742199</v>
      </c>
      <c r="BN3029" s="9">
        <v>5546.2555618628803</v>
      </c>
      <c r="BO3029" s="9">
        <v>3006.0062696024902</v>
      </c>
      <c r="BP3029" s="9"/>
      <c r="BQ3029" s="9">
        <v>3717.8968825421098</v>
      </c>
      <c r="BR3029" s="9"/>
      <c r="BS3029" s="9">
        <v>2957.1021701287</v>
      </c>
      <c r="BT3029" s="9"/>
      <c r="BU3029" s="9"/>
      <c r="BV3029" s="9">
        <v>2965.9089520115999</v>
      </c>
      <c r="BW3029" s="9">
        <v>3054.4909834627701</v>
      </c>
      <c r="BX3029" s="9">
        <v>6440</v>
      </c>
    </row>
    <row r="3030" spans="6:76" x14ac:dyDescent="0.2">
      <c r="F3030" s="14"/>
      <c r="AX3030" s="8" t="s">
        <v>6245</v>
      </c>
      <c r="AY3030" s="8" t="s">
        <v>6246</v>
      </c>
      <c r="AZ3030" s="8" t="s">
        <v>1623</v>
      </c>
      <c r="BA3030" s="9">
        <v>3517.44156070998</v>
      </c>
      <c r="BB3030" s="9">
        <v>3031.0001799393499</v>
      </c>
      <c r="BC3030" s="9">
        <v>64.396246613286394</v>
      </c>
      <c r="BD3030" s="9"/>
      <c r="BE3030" s="9">
        <v>3076</v>
      </c>
      <c r="BF3030" s="9">
        <v>937.09657900000002</v>
      </c>
      <c r="BG3030" s="9"/>
      <c r="BH3030" s="9">
        <v>241.20722171</v>
      </c>
      <c r="BI3030" s="9">
        <v>4031.3412427868402</v>
      </c>
      <c r="BJ3030" s="9">
        <v>8805.8963644888499</v>
      </c>
      <c r="BK3030" s="9">
        <v>5933.8300819994001</v>
      </c>
      <c r="BL3030" s="9">
        <v>5812.2279145369903</v>
      </c>
      <c r="BM3030" s="9"/>
      <c r="BN3030" s="9">
        <v>5051.4538895383703</v>
      </c>
      <c r="BO3030" s="9">
        <v>2591.8641162558401</v>
      </c>
      <c r="BP3030" s="9">
        <v>3041.6415552327699</v>
      </c>
      <c r="BQ3030" s="9"/>
      <c r="BR3030" s="9">
        <v>2630.90927399252</v>
      </c>
      <c r="BS3030" s="9">
        <v>3020.3588046459199</v>
      </c>
      <c r="BT3030" s="9"/>
      <c r="BU3030" s="9"/>
      <c r="BV3030" s="9">
        <v>2710.3548057521898</v>
      </c>
      <c r="BW3030" s="9"/>
      <c r="BX3030" s="9">
        <v>1360</v>
      </c>
    </row>
    <row r="3031" spans="6:76" x14ac:dyDescent="0.2">
      <c r="F3031" s="14"/>
      <c r="AX3031" s="8" t="s">
        <v>6247</v>
      </c>
      <c r="AY3031" s="8" t="s">
        <v>6248</v>
      </c>
      <c r="AZ3031" s="8" t="s">
        <v>1623</v>
      </c>
      <c r="BA3031" s="9">
        <v>2926.6443317768399</v>
      </c>
      <c r="BB3031" s="9">
        <v>3034.5067650921601</v>
      </c>
      <c r="BC3031" s="9">
        <v>72.567650565949904</v>
      </c>
      <c r="BD3031" s="9"/>
      <c r="BE3031" s="9">
        <v>6443</v>
      </c>
      <c r="BF3031" s="9">
        <v>34.615336769999999</v>
      </c>
      <c r="BG3031" s="9"/>
      <c r="BH3031" s="9"/>
      <c r="BI3031" s="9"/>
      <c r="BJ3031" s="9"/>
      <c r="BK3031" s="9"/>
      <c r="BL3031" s="9">
        <v>2210.8271767010301</v>
      </c>
      <c r="BM3031" s="9">
        <v>388.76338124750998</v>
      </c>
      <c r="BN3031" s="9">
        <v>5694.3139224287497</v>
      </c>
      <c r="BO3031" s="9"/>
      <c r="BP3031" s="9"/>
      <c r="BQ3031" s="9"/>
      <c r="BR3031" s="9"/>
      <c r="BS3031" s="9">
        <v>2175.4043092368202</v>
      </c>
      <c r="BT3031" s="9">
        <v>3318.3680945152701</v>
      </c>
      <c r="BU3031" s="9"/>
      <c r="BV3031" s="9"/>
      <c r="BW3031" s="9">
        <v>3034.5067650921601</v>
      </c>
      <c r="BX3031" s="9">
        <v>3040</v>
      </c>
    </row>
    <row r="3032" spans="6:76" x14ac:dyDescent="0.2">
      <c r="F3032" s="14"/>
      <c r="AX3032" s="8" t="s">
        <v>6249</v>
      </c>
      <c r="AY3032" s="8" t="s">
        <v>6250</v>
      </c>
      <c r="AZ3032" s="8" t="s">
        <v>1623</v>
      </c>
      <c r="BA3032" s="9">
        <v>2740.4766755614</v>
      </c>
      <c r="BB3032" s="9">
        <v>3043.4450881412399</v>
      </c>
      <c r="BC3032" s="9">
        <v>64.114415990818699</v>
      </c>
      <c r="BD3032" s="9">
        <v>1296</v>
      </c>
      <c r="BE3032" s="9">
        <v>1005</v>
      </c>
      <c r="BF3032" s="9">
        <v>363.85664480000003</v>
      </c>
      <c r="BG3032" s="9"/>
      <c r="BH3032" s="9">
        <v>329.11599643</v>
      </c>
      <c r="BI3032" s="9">
        <v>3706.8366624099599</v>
      </c>
      <c r="BJ3032" s="9">
        <v>1924.5493455875101</v>
      </c>
      <c r="BK3032" s="9">
        <v>857.54558877134502</v>
      </c>
      <c r="BL3032" s="9">
        <v>6771.5688160013797</v>
      </c>
      <c r="BM3032" s="9"/>
      <c r="BN3032" s="9"/>
      <c r="BO3032" s="9">
        <v>3403.2606758950301</v>
      </c>
      <c r="BP3032" s="9"/>
      <c r="BQ3032" s="9">
        <v>3649.5710210233601</v>
      </c>
      <c r="BR3032" s="9">
        <v>5027.0102125287303</v>
      </c>
      <c r="BS3032" s="9">
        <v>2896.8901762824898</v>
      </c>
      <c r="BT3032" s="9"/>
      <c r="BU3032" s="9">
        <v>3536.9118268932898</v>
      </c>
      <c r="BV3032" s="9">
        <v>2268.9210104620802</v>
      </c>
      <c r="BW3032" s="9">
        <v>3620.5888318971802</v>
      </c>
      <c r="BX3032" s="9">
        <v>3190</v>
      </c>
    </row>
    <row r="3033" spans="6:76" x14ac:dyDescent="0.2">
      <c r="F3033" s="14"/>
      <c r="AX3033" s="8" t="s">
        <v>6251</v>
      </c>
      <c r="AY3033" s="8" t="s">
        <v>6252</v>
      </c>
      <c r="AZ3033" s="8" t="s">
        <v>1623</v>
      </c>
      <c r="BA3033" s="9">
        <v>3936.9373990041399</v>
      </c>
      <c r="BB3033" s="9">
        <v>3043.7519686916899</v>
      </c>
      <c r="BC3033" s="9">
        <v>75.338728250281505</v>
      </c>
      <c r="BD3033" s="9"/>
      <c r="BE3033" s="9">
        <v>8812</v>
      </c>
      <c r="BF3033" s="9">
        <v>636.4355716</v>
      </c>
      <c r="BG3033" s="9">
        <v>1901.9914839999999</v>
      </c>
      <c r="BH3033" s="9"/>
      <c r="BI3033" s="9">
        <v>3844.1465064887602</v>
      </c>
      <c r="BJ3033" s="9">
        <v>10991.6200190318</v>
      </c>
      <c r="BK3033" s="9">
        <v>2377.9025422934001</v>
      </c>
      <c r="BL3033" s="9">
        <v>2946.0209334955498</v>
      </c>
      <c r="BM3033" s="9">
        <v>6448.2479288117302</v>
      </c>
      <c r="BN3033" s="9">
        <v>5211.0747388936998</v>
      </c>
      <c r="BO3033" s="9">
        <v>3254.4703072263701</v>
      </c>
      <c r="BP3033" s="9"/>
      <c r="BQ3033" s="9"/>
      <c r="BR3033" s="9"/>
      <c r="BS3033" s="9">
        <v>2218.5580158010998</v>
      </c>
      <c r="BT3033" s="9"/>
      <c r="BU3033" s="9"/>
      <c r="BV3033" s="9">
        <v>1873.17253452775</v>
      </c>
      <c r="BW3033" s="9">
        <v>3141.4830038878299</v>
      </c>
      <c r="BX3033" s="9">
        <v>1460</v>
      </c>
    </row>
    <row r="3034" spans="6:76" x14ac:dyDescent="0.2">
      <c r="F3034" s="14"/>
      <c r="AX3034" s="8" t="s">
        <v>6253</v>
      </c>
      <c r="AY3034" s="8" t="s">
        <v>6254</v>
      </c>
      <c r="AZ3034" s="8" t="s">
        <v>1623</v>
      </c>
      <c r="BA3034" s="9">
        <v>2994.1148182051102</v>
      </c>
      <c r="BB3034" s="9">
        <v>3045.7948067770199</v>
      </c>
      <c r="BC3034" s="9">
        <v>52.4948308410927</v>
      </c>
      <c r="BD3034" s="9"/>
      <c r="BE3034" s="9">
        <v>4178</v>
      </c>
      <c r="BF3034" s="9">
        <v>1036.562234</v>
      </c>
      <c r="BG3034" s="9">
        <v>939.72718750000001</v>
      </c>
      <c r="BH3034" s="9"/>
      <c r="BI3034" s="9">
        <v>3525.0572081915502</v>
      </c>
      <c r="BJ3034" s="9"/>
      <c r="BK3034" s="9">
        <v>3262.7702347457698</v>
      </c>
      <c r="BL3034" s="9">
        <v>3983.9021591266401</v>
      </c>
      <c r="BM3034" s="9"/>
      <c r="BN3034" s="9">
        <v>475.218587662282</v>
      </c>
      <c r="BO3034" s="9">
        <v>2115.3792668992901</v>
      </c>
      <c r="BP3034" s="9"/>
      <c r="BQ3034" s="9">
        <v>3791.0962503750202</v>
      </c>
      <c r="BR3034" s="9">
        <v>2828.8193788082799</v>
      </c>
      <c r="BS3034" s="9">
        <v>2695.5702375608898</v>
      </c>
      <c r="BT3034" s="9"/>
      <c r="BU3034" s="9"/>
      <c r="BV3034" s="9">
        <v>2572.0490160053</v>
      </c>
      <c r="BW3034" s="9">
        <v>4023.45569399648</v>
      </c>
      <c r="BX3034" s="9">
        <v>6490</v>
      </c>
    </row>
    <row r="3035" spans="6:76" x14ac:dyDescent="0.2">
      <c r="F3035" s="14"/>
      <c r="AX3035" s="8" t="s">
        <v>6255</v>
      </c>
      <c r="AY3035" s="8" t="s">
        <v>6256</v>
      </c>
      <c r="AZ3035" s="8" t="s">
        <v>1623</v>
      </c>
      <c r="BA3035" s="9">
        <v>3721.6183864678201</v>
      </c>
      <c r="BB3035" s="9">
        <v>3045.9335511381</v>
      </c>
      <c r="BC3035" s="9">
        <v>69.423738887810899</v>
      </c>
      <c r="BD3035" s="9"/>
      <c r="BE3035" s="9">
        <v>5279</v>
      </c>
      <c r="BF3035" s="9">
        <v>614.57239019999997</v>
      </c>
      <c r="BG3035" s="9"/>
      <c r="BH3035" s="9"/>
      <c r="BI3035" s="9">
        <v>3274.67769390081</v>
      </c>
      <c r="BJ3035" s="9"/>
      <c r="BK3035" s="9"/>
      <c r="BL3035" s="9">
        <v>825.34416098042095</v>
      </c>
      <c r="BM3035" s="9">
        <v>9133.6409134904206</v>
      </c>
      <c r="BN3035" s="9">
        <v>6473.8361596054301</v>
      </c>
      <c r="BO3035" s="9"/>
      <c r="BP3035" s="9"/>
      <c r="BQ3035" s="9">
        <v>6419.3984094838397</v>
      </c>
      <c r="BR3035" s="9">
        <v>2923.4894823273198</v>
      </c>
      <c r="BS3035" s="9">
        <v>1606.99191409326</v>
      </c>
      <c r="BT3035" s="9"/>
      <c r="BU3035" s="9"/>
      <c r="BV3035" s="9">
        <v>2280.0918935834202</v>
      </c>
      <c r="BW3035" s="9">
        <v>3168.3776199488898</v>
      </c>
      <c r="BX3035" s="9">
        <v>2660</v>
      </c>
    </row>
    <row r="3036" spans="6:76" x14ac:dyDescent="0.2">
      <c r="F3036" s="14"/>
      <c r="AX3036" s="8" t="s">
        <v>6257</v>
      </c>
      <c r="AY3036" s="8" t="s">
        <v>6258</v>
      </c>
      <c r="AZ3036" s="8" t="s">
        <v>1623</v>
      </c>
      <c r="BA3036" s="9">
        <v>3310.25498428008</v>
      </c>
      <c r="BB3036" s="9">
        <v>3046.8822951833699</v>
      </c>
      <c r="BC3036" s="9">
        <v>39.391514506558401</v>
      </c>
      <c r="BD3036" s="9"/>
      <c r="BE3036" s="9">
        <v>3583</v>
      </c>
      <c r="BF3036" s="9">
        <v>1377.5882570000001</v>
      </c>
      <c r="BG3036" s="9"/>
      <c r="BH3036" s="9"/>
      <c r="BI3036" s="9">
        <v>2212.81564283432</v>
      </c>
      <c r="BJ3036" s="9">
        <v>6984.3746644799803</v>
      </c>
      <c r="BK3036" s="9">
        <v>3234.5575723196298</v>
      </c>
      <c r="BL3036" s="9">
        <v>3803.7726735248202</v>
      </c>
      <c r="BM3036" s="9"/>
      <c r="BN3036" s="9">
        <v>3157.4325490391998</v>
      </c>
      <c r="BO3036" s="9">
        <v>2936.3320413275401</v>
      </c>
      <c r="BP3036" s="9">
        <v>2664.0588451229701</v>
      </c>
      <c r="BQ3036" s="9">
        <v>3679.8815901065</v>
      </c>
      <c r="BR3036" s="9">
        <v>2794.60957641197</v>
      </c>
      <c r="BS3036" s="9">
        <v>2811.8700927905202</v>
      </c>
      <c r="BT3036" s="9"/>
      <c r="BU3036" s="9"/>
      <c r="BV3036" s="9">
        <v>2553.2762749635899</v>
      </c>
      <c r="BW3036" s="9"/>
      <c r="BX3036" s="9">
        <v>4550</v>
      </c>
    </row>
    <row r="3037" spans="6:76" x14ac:dyDescent="0.2">
      <c r="F3037" s="14"/>
      <c r="AX3037" s="8" t="s">
        <v>6259</v>
      </c>
      <c r="AY3037" s="8" t="s">
        <v>6260</v>
      </c>
      <c r="AZ3037" s="8" t="s">
        <v>1623</v>
      </c>
      <c r="BA3037" s="9">
        <v>3566.2438116029098</v>
      </c>
      <c r="BB3037" s="9">
        <v>3047.6969473283102</v>
      </c>
      <c r="BC3037" s="9">
        <v>63.1405625086988</v>
      </c>
      <c r="BD3037" s="9"/>
      <c r="BE3037" s="9">
        <v>8281</v>
      </c>
      <c r="BF3037" s="9">
        <v>153.57891050000001</v>
      </c>
      <c r="BG3037" s="9"/>
      <c r="BH3037" s="9"/>
      <c r="BI3037" s="9">
        <v>6804.0199001205901</v>
      </c>
      <c r="BJ3037" s="9"/>
      <c r="BK3037" s="9">
        <v>3532.8522856012701</v>
      </c>
      <c r="BL3037" s="9">
        <v>2336.89551078556</v>
      </c>
      <c r="BM3037" s="9"/>
      <c r="BN3037" s="9">
        <v>3816.3028099075</v>
      </c>
      <c r="BO3037" s="9">
        <v>2291.1341822571499</v>
      </c>
      <c r="BP3037" s="9">
        <v>3047.6969473283102</v>
      </c>
      <c r="BQ3037" s="9"/>
      <c r="BR3037" s="9"/>
      <c r="BS3037" s="9">
        <v>2813.26007095965</v>
      </c>
      <c r="BT3037" s="9"/>
      <c r="BU3037" s="9">
        <v>4031.9413101719501</v>
      </c>
      <c r="BV3037" s="9"/>
      <c r="BW3037" s="9"/>
      <c r="BX3037" s="9">
        <v>2120</v>
      </c>
    </row>
    <row r="3038" spans="6:76" x14ac:dyDescent="0.2">
      <c r="F3038" s="14"/>
      <c r="AX3038" s="8" t="s">
        <v>798</v>
      </c>
      <c r="AY3038" s="8" t="s">
        <v>6261</v>
      </c>
      <c r="AZ3038" s="8" t="s">
        <v>1623</v>
      </c>
      <c r="BA3038" s="9">
        <v>4353.9435941392603</v>
      </c>
      <c r="BB3038" s="9">
        <v>3051.0519934005301</v>
      </c>
      <c r="BC3038" s="9">
        <v>68.575604902850003</v>
      </c>
      <c r="BD3038" s="9"/>
      <c r="BE3038" s="9">
        <v>10283</v>
      </c>
      <c r="BF3038" s="9">
        <v>1539.673974</v>
      </c>
      <c r="BG3038" s="9"/>
      <c r="BH3038" s="9"/>
      <c r="BI3038" s="9">
        <v>2199.76669636618</v>
      </c>
      <c r="BJ3038" s="9">
        <v>9158.6672986477606</v>
      </c>
      <c r="BK3038" s="9"/>
      <c r="BL3038" s="9">
        <v>2386.1226116713501</v>
      </c>
      <c r="BM3038" s="9">
        <v>4196.8246645966901</v>
      </c>
      <c r="BN3038" s="9">
        <v>5076.5771067019004</v>
      </c>
      <c r="BO3038" s="9">
        <v>2273.8678934190898</v>
      </c>
      <c r="BP3038" s="9"/>
      <c r="BQ3038" s="9"/>
      <c r="BR3038" s="9">
        <v>3051.0519934005301</v>
      </c>
      <c r="BS3038" s="9">
        <v>1999.8216968481499</v>
      </c>
      <c r="BT3038" s="9">
        <v>2416.4303922228501</v>
      </c>
      <c r="BU3038" s="9"/>
      <c r="BV3038" s="9"/>
      <c r="BW3038" s="9">
        <v>3669.4623959359101</v>
      </c>
      <c r="BX3038" s="9">
        <v>8350</v>
      </c>
    </row>
    <row r="3039" spans="6:76" x14ac:dyDescent="0.2">
      <c r="F3039" s="14"/>
      <c r="AX3039" s="8" t="s">
        <v>6262</v>
      </c>
      <c r="AY3039" s="8" t="s">
        <v>6263</v>
      </c>
      <c r="AZ3039" s="8" t="s">
        <v>1623</v>
      </c>
      <c r="BA3039" s="9">
        <v>3773.0486692640102</v>
      </c>
      <c r="BB3039" s="9">
        <v>3053.95970415284</v>
      </c>
      <c r="BC3039" s="9">
        <v>79.336189044636001</v>
      </c>
      <c r="BD3039" s="9"/>
      <c r="BE3039" s="9">
        <v>3147</v>
      </c>
      <c r="BF3039" s="9">
        <v>491.84441950000001</v>
      </c>
      <c r="BG3039" s="9"/>
      <c r="BH3039" s="9"/>
      <c r="BI3039" s="9">
        <v>6538.97341631974</v>
      </c>
      <c r="BJ3039" s="9"/>
      <c r="BK3039" s="9">
        <v>1536.3250372838199</v>
      </c>
      <c r="BL3039" s="9">
        <v>2418.6815313081102</v>
      </c>
      <c r="BM3039" s="9">
        <v>11226.9421915648</v>
      </c>
      <c r="BN3039" s="9">
        <v>3053.95970415284</v>
      </c>
      <c r="BO3039" s="9">
        <v>2131.0526849051298</v>
      </c>
      <c r="BP3039" s="9"/>
      <c r="BQ3039" s="9">
        <v>4881.5002760103898</v>
      </c>
      <c r="BR3039" s="9">
        <v>4238.0063164068497</v>
      </c>
      <c r="BS3039" s="9">
        <v>1839.24978445242</v>
      </c>
      <c r="BT3039" s="9"/>
      <c r="BU3039" s="9"/>
      <c r="BV3039" s="9"/>
      <c r="BW3039" s="9"/>
      <c r="BX3039" s="9"/>
    </row>
    <row r="3040" spans="6:76" x14ac:dyDescent="0.2">
      <c r="F3040" s="14"/>
      <c r="AX3040" s="8" t="s">
        <v>6264</v>
      </c>
      <c r="AY3040" s="8" t="s">
        <v>6265</v>
      </c>
      <c r="AZ3040" s="8" t="s">
        <v>1623</v>
      </c>
      <c r="BA3040" s="9">
        <v>3239.9841654135598</v>
      </c>
      <c r="BB3040" s="9">
        <v>3054.4909834627701</v>
      </c>
      <c r="BC3040" s="9">
        <v>34.151104578358201</v>
      </c>
      <c r="BD3040" s="9"/>
      <c r="BE3040" s="9">
        <v>2794</v>
      </c>
      <c r="BF3040" s="9"/>
      <c r="BG3040" s="9"/>
      <c r="BH3040" s="9"/>
      <c r="BI3040" s="9"/>
      <c r="BJ3040" s="9"/>
      <c r="BK3040" s="9"/>
      <c r="BL3040" s="9"/>
      <c r="BM3040" s="9"/>
      <c r="BN3040" s="9"/>
      <c r="BO3040" s="9">
        <v>2163.1880170007298</v>
      </c>
      <c r="BP3040" s="9">
        <v>1741.26193389134</v>
      </c>
      <c r="BQ3040" s="9">
        <v>3951.2564476018001</v>
      </c>
      <c r="BR3040" s="9">
        <v>4279.6009728242998</v>
      </c>
      <c r="BS3040" s="9"/>
      <c r="BT3040" s="9"/>
      <c r="BU3040" s="9"/>
      <c r="BV3040" s="9">
        <v>4696.0908031139397</v>
      </c>
      <c r="BW3040" s="9">
        <v>3054.4909834627701</v>
      </c>
      <c r="BX3040" s="9"/>
    </row>
    <row r="3041" spans="6:76" x14ac:dyDescent="0.2">
      <c r="F3041" s="14"/>
      <c r="AX3041" s="8" t="s">
        <v>6266</v>
      </c>
      <c r="AY3041" s="8" t="s">
        <v>6267</v>
      </c>
      <c r="AZ3041" s="8" t="s">
        <v>1623</v>
      </c>
      <c r="BA3041" s="9">
        <v>3502.15984416425</v>
      </c>
      <c r="BB3041" s="9">
        <v>3055.6264127110398</v>
      </c>
      <c r="BC3041" s="9">
        <v>92.171172079674903</v>
      </c>
      <c r="BD3041" s="9"/>
      <c r="BE3041" s="9">
        <v>12472</v>
      </c>
      <c r="BF3041" s="9">
        <v>340.48318799999998</v>
      </c>
      <c r="BG3041" s="9"/>
      <c r="BH3041" s="9">
        <v>4672.5861585000002</v>
      </c>
      <c r="BI3041" s="9">
        <v>1602.17747466026</v>
      </c>
      <c r="BJ3041" s="9"/>
      <c r="BK3041" s="9">
        <v>4937.9393244184002</v>
      </c>
      <c r="BL3041" s="9">
        <v>2573.3505956182498</v>
      </c>
      <c r="BM3041" s="9">
        <v>4364.6604599011598</v>
      </c>
      <c r="BN3041" s="9">
        <v>2996.7648657663599</v>
      </c>
      <c r="BO3041" s="9"/>
      <c r="BP3041" s="9"/>
      <c r="BQ3041" s="9"/>
      <c r="BR3041" s="9"/>
      <c r="BS3041" s="9"/>
      <c r="BT3041" s="9">
        <v>1718.7904835019201</v>
      </c>
      <c r="BU3041" s="9"/>
      <c r="BV3041" s="9">
        <v>3114.4879596557198</v>
      </c>
      <c r="BW3041" s="9">
        <v>3168.3776199488898</v>
      </c>
      <c r="BX3041" s="9">
        <v>64.3</v>
      </c>
    </row>
    <row r="3042" spans="6:76" x14ac:dyDescent="0.2">
      <c r="F3042" s="14"/>
      <c r="AX3042" s="8" t="s">
        <v>6268</v>
      </c>
      <c r="AY3042" s="8" t="s">
        <v>6269</v>
      </c>
      <c r="AZ3042" s="8" t="s">
        <v>1623</v>
      </c>
      <c r="BA3042" s="9">
        <v>3711.97754141818</v>
      </c>
      <c r="BB3042" s="9">
        <v>3055.6439460956599</v>
      </c>
      <c r="BC3042" s="9">
        <v>69.093170722096303</v>
      </c>
      <c r="BD3042" s="9"/>
      <c r="BE3042" s="9">
        <v>2665</v>
      </c>
      <c r="BF3042" s="9">
        <v>1564.782989</v>
      </c>
      <c r="BG3042" s="9">
        <v>3822.2459330000002</v>
      </c>
      <c r="BH3042" s="9">
        <v>3041.3849154</v>
      </c>
      <c r="BI3042" s="9">
        <v>2803.60617155009</v>
      </c>
      <c r="BJ3042" s="9">
        <v>5578.74853432279</v>
      </c>
      <c r="BK3042" s="9">
        <v>3102.8818385796499</v>
      </c>
      <c r="BL3042" s="9">
        <v>3725.4630218375401</v>
      </c>
      <c r="BM3042" s="9"/>
      <c r="BN3042" s="9">
        <v>1805.7026601017201</v>
      </c>
      <c r="BO3042" s="9">
        <v>3069.9029767913198</v>
      </c>
      <c r="BP3042" s="9">
        <v>2876.05468690927</v>
      </c>
      <c r="BQ3042" s="9"/>
      <c r="BR3042" s="9"/>
      <c r="BS3042" s="9">
        <v>3594.570107169</v>
      </c>
      <c r="BT3042" s="9">
        <v>2756.4009403483801</v>
      </c>
      <c r="BU3042" s="9"/>
      <c r="BV3042" s="9">
        <v>2050.3313864055699</v>
      </c>
      <c r="BW3042" s="9">
        <v>4334.5645012755904</v>
      </c>
      <c r="BX3042" s="9">
        <v>12600</v>
      </c>
    </row>
    <row r="3043" spans="6:76" x14ac:dyDescent="0.2">
      <c r="F3043" s="14"/>
      <c r="AX3043" s="8" t="s">
        <v>6270</v>
      </c>
      <c r="AY3043" s="8" t="s">
        <v>6271</v>
      </c>
      <c r="AZ3043" s="8" t="s">
        <v>1623</v>
      </c>
      <c r="BA3043" s="9">
        <v>3939.48523098126</v>
      </c>
      <c r="BB3043" s="9">
        <v>3056.43854975163</v>
      </c>
      <c r="BC3043" s="9">
        <v>55.802451947603799</v>
      </c>
      <c r="BD3043" s="9"/>
      <c r="BE3043" s="9">
        <v>2939</v>
      </c>
      <c r="BF3043" s="9">
        <v>2049.326548</v>
      </c>
      <c r="BG3043" s="9"/>
      <c r="BH3043" s="9">
        <v>2842.3337683</v>
      </c>
      <c r="BI3043" s="9">
        <v>3173.8770995032701</v>
      </c>
      <c r="BJ3043" s="9">
        <v>7369.7380837334003</v>
      </c>
      <c r="BK3043" s="9">
        <v>4409.6721528204198</v>
      </c>
      <c r="BL3043" s="9">
        <v>7117.2759525276197</v>
      </c>
      <c r="BM3043" s="9"/>
      <c r="BN3043" s="9">
        <v>6130.1823079829501</v>
      </c>
      <c r="BO3043" s="9"/>
      <c r="BP3043" s="9"/>
      <c r="BQ3043" s="9"/>
      <c r="BR3043" s="9"/>
      <c r="BS3043" s="9">
        <v>1523.44639694493</v>
      </c>
      <c r="BT3043" s="9"/>
      <c r="BU3043" s="9"/>
      <c r="BV3043" s="9"/>
      <c r="BW3043" s="9"/>
      <c r="BX3043" s="9">
        <v>1840</v>
      </c>
    </row>
    <row r="3044" spans="6:76" x14ac:dyDescent="0.2">
      <c r="F3044" s="14"/>
      <c r="AX3044" s="8" t="s">
        <v>6272</v>
      </c>
      <c r="AY3044" s="8" t="s">
        <v>6273</v>
      </c>
      <c r="AZ3044" s="8" t="s">
        <v>1623</v>
      </c>
      <c r="BA3044" s="9">
        <v>3267.5897273835399</v>
      </c>
      <c r="BB3044" s="9">
        <v>3056.8861479688599</v>
      </c>
      <c r="BC3044" s="9">
        <v>72.471094290384599</v>
      </c>
      <c r="BD3044" s="9"/>
      <c r="BE3044" s="9">
        <v>6844</v>
      </c>
      <c r="BF3044" s="9">
        <v>736.62885180000001</v>
      </c>
      <c r="BG3044" s="9"/>
      <c r="BH3044" s="9"/>
      <c r="BI3044" s="9">
        <v>7569.2168750206001</v>
      </c>
      <c r="BJ3044" s="9"/>
      <c r="BK3044" s="9">
        <v>3621.3439979710902</v>
      </c>
      <c r="BL3044" s="9">
        <v>5946.6410592877501</v>
      </c>
      <c r="BM3044" s="9">
        <v>4266.5527972363197</v>
      </c>
      <c r="BN3044" s="9">
        <v>716.97417771987898</v>
      </c>
      <c r="BO3044" s="9">
        <v>3701.16093072996</v>
      </c>
      <c r="BP3044" s="9">
        <v>1641.4416557813099</v>
      </c>
      <c r="BQ3044" s="9"/>
      <c r="BR3044" s="9">
        <v>3056.8861479688599</v>
      </c>
      <c r="BS3044" s="9">
        <v>1980.2662104978799</v>
      </c>
      <c r="BT3044" s="9">
        <v>2118.5537519723698</v>
      </c>
      <c r="BU3044" s="9"/>
      <c r="BV3044" s="9"/>
      <c r="BW3044" s="9"/>
      <c r="BX3044" s="9">
        <v>279</v>
      </c>
    </row>
    <row r="3045" spans="6:76" x14ac:dyDescent="0.2">
      <c r="F3045" s="14"/>
      <c r="AX3045" s="8" t="s">
        <v>6274</v>
      </c>
      <c r="AY3045" s="8" t="s">
        <v>6275</v>
      </c>
      <c r="AZ3045" s="8" t="s">
        <v>1623</v>
      </c>
      <c r="BA3045" s="9">
        <v>2629.6944811191702</v>
      </c>
      <c r="BB3045" s="9">
        <v>3057.8624227110499</v>
      </c>
      <c r="BC3045" s="9">
        <v>52.297537407313101</v>
      </c>
      <c r="BD3045" s="9"/>
      <c r="BE3045" s="9">
        <v>643</v>
      </c>
      <c r="BF3045" s="9">
        <v>602.89611309999998</v>
      </c>
      <c r="BG3045" s="9"/>
      <c r="BH3045" s="9">
        <v>391.33327285000001</v>
      </c>
      <c r="BI3045" s="9">
        <v>1964.5216608430701</v>
      </c>
      <c r="BJ3045" s="9">
        <v>4480.0634578414802</v>
      </c>
      <c r="BK3045" s="9">
        <v>3231.40805228605</v>
      </c>
      <c r="BL3045" s="9">
        <v>1874.5812013340301</v>
      </c>
      <c r="BM3045" s="9"/>
      <c r="BN3045" s="9">
        <v>3909.2287051722001</v>
      </c>
      <c r="BO3045" s="9">
        <v>3316.2243233751401</v>
      </c>
      <c r="BP3045" s="9">
        <v>4266.1919090456604</v>
      </c>
      <c r="BQ3045" s="9"/>
      <c r="BR3045" s="9">
        <v>3551.6774205379702</v>
      </c>
      <c r="BS3045" s="9">
        <v>2884.3167931360499</v>
      </c>
      <c r="BT3045" s="9"/>
      <c r="BU3045" s="9"/>
      <c r="BV3045" s="9"/>
      <c r="BW3045" s="9">
        <v>3530.2798261466701</v>
      </c>
      <c r="BX3045" s="9">
        <v>2170</v>
      </c>
    </row>
    <row r="3046" spans="6:76" x14ac:dyDescent="0.2">
      <c r="F3046" s="14"/>
      <c r="AX3046" s="8" t="s">
        <v>6276</v>
      </c>
      <c r="AY3046" s="8" t="s">
        <v>6277</v>
      </c>
      <c r="AZ3046" s="8" t="s">
        <v>1623</v>
      </c>
      <c r="BA3046" s="9">
        <v>4175.8034138908697</v>
      </c>
      <c r="BB3046" s="9">
        <v>3059.26574620152</v>
      </c>
      <c r="BC3046" s="9">
        <v>69.846178074444495</v>
      </c>
      <c r="BD3046" s="9">
        <v>2869</v>
      </c>
      <c r="BE3046" s="9">
        <v>5399</v>
      </c>
      <c r="BF3046" s="9">
        <v>1092.6705549999999</v>
      </c>
      <c r="BG3046" s="9">
        <v>1864.2350779999999</v>
      </c>
      <c r="BH3046" s="9">
        <v>1043.72322353</v>
      </c>
      <c r="BI3046" s="9">
        <v>4317.4206777708996</v>
      </c>
      <c r="BJ3046" s="9"/>
      <c r="BK3046" s="9">
        <v>4576.6283205088102</v>
      </c>
      <c r="BL3046" s="9">
        <v>8866.5315950957502</v>
      </c>
      <c r="BM3046" s="9">
        <v>9164.7570724009292</v>
      </c>
      <c r="BN3046" s="9">
        <v>2487.1680832115799</v>
      </c>
      <c r="BO3046" s="9">
        <v>4129.5464948213703</v>
      </c>
      <c r="BP3046" s="9">
        <v>2887.0369694385399</v>
      </c>
      <c r="BQ3046" s="9">
        <v>3700.2455550367899</v>
      </c>
      <c r="BR3046" s="9">
        <v>2336.2753044360602</v>
      </c>
      <c r="BS3046" s="9">
        <v>2611.6910283818802</v>
      </c>
      <c r="BT3046" s="9"/>
      <c r="BU3046" s="9"/>
      <c r="BV3046" s="9">
        <v>3084.0247273108898</v>
      </c>
      <c r="BW3046" s="9">
        <v>3034.5067650921601</v>
      </c>
      <c r="BX3046" s="9">
        <v>11700</v>
      </c>
    </row>
    <row r="3047" spans="6:76" x14ac:dyDescent="0.2">
      <c r="F3047" s="14"/>
      <c r="AX3047" s="8" t="s">
        <v>6278</v>
      </c>
      <c r="AY3047" s="8" t="s">
        <v>6279</v>
      </c>
      <c r="AZ3047" s="8" t="s">
        <v>1623</v>
      </c>
      <c r="BA3047" s="9">
        <v>3474.81545564517</v>
      </c>
      <c r="BB3047" s="9">
        <v>3063</v>
      </c>
      <c r="BC3047" s="9">
        <v>87.702258765688399</v>
      </c>
      <c r="BD3047" s="9"/>
      <c r="BE3047" s="9">
        <v>3063</v>
      </c>
      <c r="BF3047" s="9">
        <v>3027.9762430000001</v>
      </c>
      <c r="BG3047" s="9"/>
      <c r="BH3047" s="9"/>
      <c r="BI3047" s="9"/>
      <c r="BJ3047" s="9"/>
      <c r="BK3047" s="9">
        <v>868.91520350627695</v>
      </c>
      <c r="BL3047" s="9">
        <v>3457.14708047156</v>
      </c>
      <c r="BM3047" s="9">
        <v>12226.5323980085</v>
      </c>
      <c r="BN3047" s="9">
        <v>2237.7318016364902</v>
      </c>
      <c r="BO3047" s="9"/>
      <c r="BP3047" s="9">
        <v>1178.5385954825899</v>
      </c>
      <c r="BQ3047" s="9"/>
      <c r="BR3047" s="9">
        <v>3778.7584555019498</v>
      </c>
      <c r="BS3047" s="9">
        <v>3213.01884757376</v>
      </c>
      <c r="BT3047" s="9"/>
      <c r="BU3047" s="9"/>
      <c r="BV3047" s="9"/>
      <c r="BW3047" s="9">
        <v>3121.35138691572</v>
      </c>
      <c r="BX3047" s="9">
        <v>2050</v>
      </c>
    </row>
    <row r="3048" spans="6:76" x14ac:dyDescent="0.2">
      <c r="F3048" s="14"/>
      <c r="AX3048" s="8" t="s">
        <v>6280</v>
      </c>
      <c r="AY3048" s="8" t="s">
        <v>6281</v>
      </c>
      <c r="AZ3048" s="8" t="s">
        <v>1623</v>
      </c>
      <c r="BA3048" s="9">
        <v>3564.0310883698498</v>
      </c>
      <c r="BB3048" s="9">
        <v>3064.66634694392</v>
      </c>
      <c r="BC3048" s="9">
        <v>45.846685632891301</v>
      </c>
      <c r="BD3048" s="9">
        <v>2643</v>
      </c>
      <c r="BE3048" s="9">
        <v>2616</v>
      </c>
      <c r="BF3048" s="9">
        <v>479.22258410000001</v>
      </c>
      <c r="BG3048" s="9">
        <v>2987.84969</v>
      </c>
      <c r="BH3048" s="9"/>
      <c r="BI3048" s="9">
        <v>3805.6667392688801</v>
      </c>
      <c r="BJ3048" s="9">
        <v>4927.3876040837704</v>
      </c>
      <c r="BK3048" s="9">
        <v>3813.81987438643</v>
      </c>
      <c r="BL3048" s="9">
        <v>4817.2680161564604</v>
      </c>
      <c r="BM3048" s="9"/>
      <c r="BN3048" s="9">
        <v>5167.3858488557498</v>
      </c>
      <c r="BO3048" s="9">
        <v>2843.7926673462398</v>
      </c>
      <c r="BP3048" s="9"/>
      <c r="BQ3048" s="9"/>
      <c r="BR3048" s="9"/>
      <c r="BS3048" s="9">
        <v>2551.4954094694199</v>
      </c>
      <c r="BT3048" s="9"/>
      <c r="BU3048" s="9"/>
      <c r="BV3048" s="9">
        <v>2722.0637996230798</v>
      </c>
      <c r="BW3048" s="9">
        <v>3141.4830038878299</v>
      </c>
      <c r="BX3048" s="9">
        <v>7380</v>
      </c>
    </row>
    <row r="3049" spans="6:76" x14ac:dyDescent="0.2">
      <c r="F3049" s="14"/>
      <c r="AX3049" s="8" t="s">
        <v>6282</v>
      </c>
      <c r="AY3049" s="8" t="s">
        <v>6283</v>
      </c>
      <c r="AZ3049" s="8" t="s">
        <v>1623</v>
      </c>
      <c r="BA3049" s="9">
        <v>3033.76520470991</v>
      </c>
      <c r="BB3049" s="9">
        <v>3065.6958028772401</v>
      </c>
      <c r="BC3049" s="9">
        <v>64.7898279042426</v>
      </c>
      <c r="BD3049" s="9"/>
      <c r="BE3049" s="9">
        <v>5101</v>
      </c>
      <c r="BF3049" s="9">
        <v>311.00607150000002</v>
      </c>
      <c r="BG3049" s="9"/>
      <c r="BH3049" s="9"/>
      <c r="BI3049" s="9">
        <v>965.58049133804604</v>
      </c>
      <c r="BJ3049" s="9">
        <v>7395.6725615658097</v>
      </c>
      <c r="BK3049" s="9">
        <v>785.98326217019405</v>
      </c>
      <c r="BL3049" s="9">
        <v>2771.3916057544898</v>
      </c>
      <c r="BM3049" s="9"/>
      <c r="BN3049" s="9">
        <v>3633.6399207403401</v>
      </c>
      <c r="BO3049" s="9">
        <v>3935.3389251973699</v>
      </c>
      <c r="BP3049" s="9">
        <v>2404.1502082571901</v>
      </c>
      <c r="BQ3049" s="9">
        <v>3444.12332648755</v>
      </c>
      <c r="BR3049" s="9"/>
      <c r="BS3049" s="9">
        <v>2297.2960835079598</v>
      </c>
      <c r="BT3049" s="9"/>
      <c r="BU3049" s="9"/>
      <c r="BV3049" s="9"/>
      <c r="BW3049" s="9"/>
      <c r="BX3049" s="9">
        <v>3360</v>
      </c>
    </row>
    <row r="3050" spans="6:76" x14ac:dyDescent="0.2">
      <c r="F3050" s="14"/>
      <c r="AX3050" s="8" t="s">
        <v>744</v>
      </c>
      <c r="AY3050" s="8" t="s">
        <v>6284</v>
      </c>
      <c r="AZ3050" s="8" t="s">
        <v>1623</v>
      </c>
      <c r="BA3050" s="9">
        <v>3035.8990604997898</v>
      </c>
      <c r="BB3050" s="9">
        <v>3067.1151807829501</v>
      </c>
      <c r="BC3050" s="9">
        <v>55.644825259431002</v>
      </c>
      <c r="BD3050" s="9"/>
      <c r="BE3050" s="9">
        <v>5368</v>
      </c>
      <c r="BF3050" s="9">
        <v>301.83698270000002</v>
      </c>
      <c r="BG3050" s="9">
        <v>2665.3973959999998</v>
      </c>
      <c r="BH3050" s="9">
        <v>938.75993796</v>
      </c>
      <c r="BI3050" s="9">
        <v>1477.9424753553701</v>
      </c>
      <c r="BJ3050" s="9"/>
      <c r="BK3050" s="9"/>
      <c r="BL3050" s="9">
        <v>3467.4364026795502</v>
      </c>
      <c r="BM3050" s="9"/>
      <c r="BN3050" s="9">
        <v>1828.2933915286301</v>
      </c>
      <c r="BO3050" s="9">
        <v>5390.3729897497296</v>
      </c>
      <c r="BP3050" s="9">
        <v>1189.4397212782001</v>
      </c>
      <c r="BQ3050" s="9">
        <v>3641.4313781753899</v>
      </c>
      <c r="BR3050" s="9">
        <v>4241.20189359899</v>
      </c>
      <c r="BS3050" s="9">
        <v>4554.3318866654799</v>
      </c>
      <c r="BT3050" s="9"/>
      <c r="BU3050" s="9">
        <v>5155.7417404867801</v>
      </c>
      <c r="BV3050" s="9">
        <v>2666.7939588863501</v>
      </c>
      <c r="BW3050" s="9">
        <v>4167.40481293213</v>
      </c>
      <c r="BX3050" s="9">
        <v>1520</v>
      </c>
    </row>
    <row r="3051" spans="6:76" x14ac:dyDescent="0.2">
      <c r="F3051" s="14"/>
      <c r="AX3051" s="8" t="s">
        <v>534</v>
      </c>
      <c r="AY3051" s="8" t="s">
        <v>6285</v>
      </c>
      <c r="AZ3051" s="8" t="s">
        <v>1623</v>
      </c>
      <c r="BA3051" s="9">
        <v>3258.87365644481</v>
      </c>
      <c r="BB3051" s="9">
        <v>3068.84566409528</v>
      </c>
      <c r="BC3051" s="9">
        <v>36.463243638993603</v>
      </c>
      <c r="BD3051" s="9"/>
      <c r="BE3051" s="9">
        <v>5121</v>
      </c>
      <c r="BF3051" s="9">
        <v>716.09115970000005</v>
      </c>
      <c r="BG3051" s="9">
        <v>4777.311189</v>
      </c>
      <c r="BH3051" s="9"/>
      <c r="BI3051" s="9">
        <v>4737.2176626556302</v>
      </c>
      <c r="BJ3051" s="9"/>
      <c r="BK3051" s="9">
        <v>2996.20832430273</v>
      </c>
      <c r="BL3051" s="9">
        <v>2222.2234296110801</v>
      </c>
      <c r="BM3051" s="9"/>
      <c r="BN3051" s="9">
        <v>3835.0828561942899</v>
      </c>
      <c r="BO3051" s="9">
        <v>2393.5095838406501</v>
      </c>
      <c r="BP3051" s="9">
        <v>2579.7738542634102</v>
      </c>
      <c r="BQ3051" s="9">
        <v>3553.7833125156799</v>
      </c>
      <c r="BR3051" s="9">
        <v>2664.5523659065998</v>
      </c>
      <c r="BS3051" s="9">
        <v>2841.0862994489698</v>
      </c>
      <c r="BT3051" s="9"/>
      <c r="BU3051" s="9"/>
      <c r="BV3051" s="9">
        <v>4044.9081489005298</v>
      </c>
      <c r="BW3051" s="9">
        <v>3141.4830038878299</v>
      </c>
      <c r="BX3051" s="9"/>
    </row>
    <row r="3052" spans="6:76" x14ac:dyDescent="0.2">
      <c r="F3052" s="14"/>
      <c r="AX3052" s="8" t="s">
        <v>6286</v>
      </c>
      <c r="AY3052" s="8" t="s">
        <v>6287</v>
      </c>
      <c r="AZ3052" s="8" t="s">
        <v>1623</v>
      </c>
      <c r="BA3052" s="9">
        <v>3019.27644490374</v>
      </c>
      <c r="BB3052" s="9">
        <v>3069.9335233629799</v>
      </c>
      <c r="BC3052" s="9">
        <v>53.088846952556999</v>
      </c>
      <c r="BD3052" s="9"/>
      <c r="BE3052" s="9">
        <v>5566</v>
      </c>
      <c r="BF3052" s="9">
        <v>658.37931800000001</v>
      </c>
      <c r="BG3052" s="9"/>
      <c r="BH3052" s="9"/>
      <c r="BI3052" s="9">
        <v>1745.2807137714699</v>
      </c>
      <c r="BJ3052" s="9"/>
      <c r="BK3052" s="9">
        <v>3069.9335233629799</v>
      </c>
      <c r="BL3052" s="9">
        <v>3651.9077325220101</v>
      </c>
      <c r="BM3052" s="9"/>
      <c r="BN3052" s="9">
        <v>2431.6984960166701</v>
      </c>
      <c r="BO3052" s="9"/>
      <c r="BP3052" s="9"/>
      <c r="BQ3052" s="9"/>
      <c r="BR3052" s="9"/>
      <c r="BS3052" s="9"/>
      <c r="BT3052" s="9">
        <v>4011.7353306530399</v>
      </c>
      <c r="BU3052" s="9"/>
      <c r="BV3052" s="9"/>
      <c r="BW3052" s="9"/>
      <c r="BX3052" s="9"/>
    </row>
    <row r="3053" spans="6:76" x14ac:dyDescent="0.2">
      <c r="F3053" s="14"/>
      <c r="AX3053" s="8" t="s">
        <v>6288</v>
      </c>
      <c r="AY3053" s="8" t="s">
        <v>6289</v>
      </c>
      <c r="AZ3053" s="8" t="s">
        <v>1623</v>
      </c>
      <c r="BA3053" s="9">
        <v>3070.9691354260299</v>
      </c>
      <c r="BB3053" s="9">
        <v>3070.9691354260299</v>
      </c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>
        <v>3070.9691354260299</v>
      </c>
      <c r="BN3053" s="9"/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</row>
    <row r="3054" spans="6:76" x14ac:dyDescent="0.2">
      <c r="F3054" s="14"/>
      <c r="AX3054" s="8" t="s">
        <v>561</v>
      </c>
      <c r="AY3054" s="8" t="s">
        <v>6290</v>
      </c>
      <c r="AZ3054" s="8" t="s">
        <v>1623</v>
      </c>
      <c r="BA3054" s="9">
        <v>3271.16199559078</v>
      </c>
      <c r="BB3054" s="9">
        <v>3072.0374711110499</v>
      </c>
      <c r="BC3054" s="9">
        <v>51.485823093036899</v>
      </c>
      <c r="BD3054" s="9"/>
      <c r="BE3054" s="9">
        <v>2798</v>
      </c>
      <c r="BF3054" s="9">
        <v>1156.2633450000001</v>
      </c>
      <c r="BG3054" s="9"/>
      <c r="BH3054" s="9">
        <v>235.55953199999999</v>
      </c>
      <c r="BI3054" s="9">
        <v>4411.0238635166597</v>
      </c>
      <c r="BJ3054" s="9"/>
      <c r="BK3054" s="9">
        <v>3415.3803158952901</v>
      </c>
      <c r="BL3054" s="9">
        <v>6722.2288969534802</v>
      </c>
      <c r="BM3054" s="9">
        <v>3156.0644476488301</v>
      </c>
      <c r="BN3054" s="9">
        <v>4593.4561480600696</v>
      </c>
      <c r="BO3054" s="9">
        <v>2448.7922894835301</v>
      </c>
      <c r="BP3054" s="9"/>
      <c r="BQ3054" s="9"/>
      <c r="BR3054" s="9">
        <v>3248.16728744992</v>
      </c>
      <c r="BS3054" s="9">
        <v>2120.5303004869002</v>
      </c>
      <c r="BT3054" s="9">
        <v>2842.7910172029001</v>
      </c>
      <c r="BU3054" s="9"/>
      <c r="BV3054" s="9"/>
      <c r="BW3054" s="9">
        <v>2988.0104945732701</v>
      </c>
      <c r="BX3054" s="9">
        <v>5660</v>
      </c>
    </row>
    <row r="3055" spans="6:76" x14ac:dyDescent="0.2">
      <c r="F3055" s="14"/>
      <c r="AX3055" s="8" t="s">
        <v>6291</v>
      </c>
      <c r="AY3055" s="8" t="s">
        <v>6292</v>
      </c>
      <c r="AZ3055" s="8" t="s">
        <v>1623</v>
      </c>
      <c r="BA3055" s="9">
        <v>3924.9012857591001</v>
      </c>
      <c r="BB3055" s="9">
        <v>3073.2380210000001</v>
      </c>
      <c r="BC3055" s="9">
        <v>52.623248488228597</v>
      </c>
      <c r="BD3055" s="9"/>
      <c r="BE3055" s="9">
        <v>7370</v>
      </c>
      <c r="BF3055" s="9">
        <v>3073.2380210000001</v>
      </c>
      <c r="BG3055" s="9">
        <v>4670.2767379999996</v>
      </c>
      <c r="BH3055" s="9">
        <v>6689.6619959</v>
      </c>
      <c r="BI3055" s="9">
        <v>4966.8750953912604</v>
      </c>
      <c r="BJ3055" s="9"/>
      <c r="BK3055" s="9"/>
      <c r="BL3055" s="9">
        <v>2098.29148566406</v>
      </c>
      <c r="BM3055" s="9">
        <v>7049.3081091814302</v>
      </c>
      <c r="BN3055" s="9">
        <v>2863.6167886809098</v>
      </c>
      <c r="BO3055" s="9"/>
      <c r="BP3055" s="9"/>
      <c r="BQ3055" s="9">
        <v>3816.4785046516099</v>
      </c>
      <c r="BR3055" s="9"/>
      <c r="BS3055" s="9">
        <v>2270.54829267988</v>
      </c>
      <c r="BT3055" s="9"/>
      <c r="BU3055" s="9"/>
      <c r="BV3055" s="9">
        <v>1940.9307002564301</v>
      </c>
      <c r="BW3055" s="9">
        <v>3054.4909834627701</v>
      </c>
      <c r="BX3055" s="9">
        <v>1160</v>
      </c>
    </row>
    <row r="3056" spans="6:76" x14ac:dyDescent="0.2">
      <c r="F3056" s="14"/>
      <c r="AX3056" s="8" t="s">
        <v>6293</v>
      </c>
      <c r="AY3056" s="8" t="s">
        <v>6294</v>
      </c>
      <c r="AZ3056" s="8" t="s">
        <v>1623</v>
      </c>
      <c r="BA3056" s="9">
        <v>2376.4479739483099</v>
      </c>
      <c r="BB3056" s="9">
        <v>3074.5093934256902</v>
      </c>
      <c r="BC3056" s="9">
        <v>80.055612771327304</v>
      </c>
      <c r="BD3056" s="9"/>
      <c r="BE3056" s="9">
        <v>1241</v>
      </c>
      <c r="BF3056" s="9">
        <v>35.456620399999998</v>
      </c>
      <c r="BG3056" s="9"/>
      <c r="BH3056" s="9"/>
      <c r="BI3056" s="9"/>
      <c r="BJ3056" s="9"/>
      <c r="BK3056" s="9"/>
      <c r="BL3056" s="9">
        <v>371.08366205098298</v>
      </c>
      <c r="BM3056" s="9"/>
      <c r="BN3056" s="9"/>
      <c r="BO3056" s="9">
        <v>3211.4722507532501</v>
      </c>
      <c r="BP3056" s="9"/>
      <c r="BQ3056" s="9"/>
      <c r="BR3056" s="9"/>
      <c r="BS3056" s="9">
        <v>3364.6857575375002</v>
      </c>
      <c r="BT3056" s="9"/>
      <c r="BU3056" s="9">
        <v>5336.9281334707503</v>
      </c>
      <c r="BV3056" s="9"/>
      <c r="BW3056" s="9">
        <v>3074.5093934256902</v>
      </c>
      <c r="BX3056" s="9"/>
    </row>
    <row r="3057" spans="6:76" x14ac:dyDescent="0.2">
      <c r="F3057" s="14"/>
      <c r="AX3057" s="8" t="s">
        <v>6295</v>
      </c>
      <c r="AY3057" s="8" t="s">
        <v>6295</v>
      </c>
      <c r="AZ3057" s="8" t="s">
        <v>1623</v>
      </c>
      <c r="BA3057" s="9">
        <v>6045.1247042205496</v>
      </c>
      <c r="BB3057" s="9">
        <v>3074.5093934256902</v>
      </c>
      <c r="BC3057" s="9">
        <v>118.27344836701199</v>
      </c>
      <c r="BD3057" s="9"/>
      <c r="BE3057" s="9"/>
      <c r="BF3057" s="9">
        <v>13.711024849999999</v>
      </c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>
        <v>1637.1177396928899</v>
      </c>
      <c r="BT3057" s="9">
        <v>20340.530395021098</v>
      </c>
      <c r="BU3057" s="9">
        <v>10034.7149386694</v>
      </c>
      <c r="BV3057" s="9">
        <v>5835.2894378847504</v>
      </c>
      <c r="BW3057" s="9">
        <v>3074.5093934256902</v>
      </c>
      <c r="BX3057" s="9">
        <v>1380</v>
      </c>
    </row>
    <row r="3058" spans="6:76" x14ac:dyDescent="0.2">
      <c r="F3058" s="14"/>
      <c r="AX3058" s="8" t="s">
        <v>6296</v>
      </c>
      <c r="AY3058" s="8" t="s">
        <v>6297</v>
      </c>
      <c r="AZ3058" s="8" t="s">
        <v>1623</v>
      </c>
      <c r="BA3058" s="9">
        <v>3446.5080440156698</v>
      </c>
      <c r="BB3058" s="9">
        <v>3074.5093934256902</v>
      </c>
      <c r="BC3058" s="9">
        <v>56.782226355518702</v>
      </c>
      <c r="BD3058" s="9"/>
      <c r="BE3058" s="9">
        <v>5542</v>
      </c>
      <c r="BF3058" s="9">
        <v>1005.8485879999999</v>
      </c>
      <c r="BG3058" s="9"/>
      <c r="BH3058" s="9"/>
      <c r="BI3058" s="9">
        <v>1608.2284230172399</v>
      </c>
      <c r="BJ3058" s="9"/>
      <c r="BK3058" s="9">
        <v>2803.6739913107299</v>
      </c>
      <c r="BL3058" s="9">
        <v>3850.6632732328198</v>
      </c>
      <c r="BM3058" s="9">
        <v>8742.1879713522703</v>
      </c>
      <c r="BN3058" s="9">
        <v>3407.0019917014201</v>
      </c>
      <c r="BO3058" s="9">
        <v>3026.2374708287698</v>
      </c>
      <c r="BP3058" s="9">
        <v>2308.1781561695102</v>
      </c>
      <c r="BQ3058" s="9"/>
      <c r="BR3058" s="9"/>
      <c r="BS3058" s="9">
        <v>3927.5215611929498</v>
      </c>
      <c r="BT3058" s="9">
        <v>2118.5537519723698</v>
      </c>
      <c r="BU3058" s="9"/>
      <c r="BV3058" s="9"/>
      <c r="BW3058" s="9">
        <v>3074.5093934256902</v>
      </c>
      <c r="BX3058" s="9">
        <v>3390</v>
      </c>
    </row>
    <row r="3059" spans="6:76" x14ac:dyDescent="0.2">
      <c r="F3059" s="14"/>
      <c r="AX3059" s="8" t="s">
        <v>6298</v>
      </c>
      <c r="AY3059" s="8" t="s">
        <v>6299</v>
      </c>
      <c r="AZ3059" s="8" t="s">
        <v>1623</v>
      </c>
      <c r="BA3059" s="9">
        <v>3434.2339560289602</v>
      </c>
      <c r="BB3059" s="9">
        <v>3075.8260009647101</v>
      </c>
      <c r="BC3059" s="9">
        <v>50.1919486309422</v>
      </c>
      <c r="BD3059" s="9"/>
      <c r="BE3059" s="9">
        <v>2581</v>
      </c>
      <c r="BF3059" s="9">
        <v>1393.9601560000001</v>
      </c>
      <c r="BG3059" s="9"/>
      <c r="BH3059" s="9">
        <v>993.95154001000003</v>
      </c>
      <c r="BI3059" s="9">
        <v>2913.5392441792401</v>
      </c>
      <c r="BJ3059" s="9">
        <v>6586.3056117343003</v>
      </c>
      <c r="BK3059" s="9">
        <v>1060.75663644263</v>
      </c>
      <c r="BL3059" s="9">
        <v>3890.2040613215299</v>
      </c>
      <c r="BM3059" s="9"/>
      <c r="BN3059" s="9">
        <v>5401.5007766154404</v>
      </c>
      <c r="BO3059" s="9">
        <v>3193.26518548693</v>
      </c>
      <c r="BP3059" s="9"/>
      <c r="BQ3059" s="9"/>
      <c r="BR3059" s="9">
        <v>2575.1026122199401</v>
      </c>
      <c r="BS3059" s="9">
        <v>2980.9699564238599</v>
      </c>
      <c r="BT3059" s="9"/>
      <c r="BU3059" s="9">
        <v>4129.9792195684404</v>
      </c>
      <c r="BV3059" s="9">
        <v>3075.8260009647101</v>
      </c>
      <c r="BW3059" s="9">
        <v>4437.1483394673496</v>
      </c>
      <c r="BX3059" s="9">
        <v>6300</v>
      </c>
    </row>
    <row r="3060" spans="6:76" x14ac:dyDescent="0.2">
      <c r="F3060" s="14"/>
      <c r="AX3060" s="8" t="s">
        <v>6300</v>
      </c>
      <c r="AY3060" s="8" t="s">
        <v>6301</v>
      </c>
      <c r="AZ3060" s="8" t="s">
        <v>1623</v>
      </c>
      <c r="BA3060" s="9">
        <v>3336.4285265026101</v>
      </c>
      <c r="BB3060" s="9">
        <v>3079.8541019924301</v>
      </c>
      <c r="BC3060" s="9">
        <v>44.992952901241999</v>
      </c>
      <c r="BD3060" s="9"/>
      <c r="BE3060" s="9">
        <v>5906</v>
      </c>
      <c r="BF3060" s="9">
        <v>3996.0895399999999</v>
      </c>
      <c r="BG3060" s="9"/>
      <c r="BH3060" s="9"/>
      <c r="BI3060" s="9">
        <v>2159.5905647478698</v>
      </c>
      <c r="BJ3060" s="9"/>
      <c r="BK3060" s="9">
        <v>2103.5151304803499</v>
      </c>
      <c r="BL3060" s="9">
        <v>806.92608212637799</v>
      </c>
      <c r="BM3060" s="9">
        <v>4399.7368110853004</v>
      </c>
      <c r="BN3060" s="9">
        <v>4503.7050806144598</v>
      </c>
      <c r="BO3060" s="9">
        <v>3151.7936906723598</v>
      </c>
      <c r="BP3060" s="9">
        <v>1948.89361922783</v>
      </c>
      <c r="BQ3060" s="9">
        <v>4834.3368519522501</v>
      </c>
      <c r="BR3060" s="9">
        <v>5317.4336527617597</v>
      </c>
      <c r="BS3060" s="9">
        <v>2394.0638340554801</v>
      </c>
      <c r="BT3060" s="9"/>
      <c r="BU3060" s="9"/>
      <c r="BV3060" s="9"/>
      <c r="BW3060" s="9">
        <v>3007.9145133124998</v>
      </c>
      <c r="BX3060" s="9">
        <v>2180</v>
      </c>
    </row>
    <row r="3061" spans="6:76" x14ac:dyDescent="0.2">
      <c r="F3061" s="14"/>
      <c r="AX3061" s="8" t="s">
        <v>6302</v>
      </c>
      <c r="AY3061" s="8" t="s">
        <v>6303</v>
      </c>
      <c r="AZ3061" s="8" t="s">
        <v>1623</v>
      </c>
      <c r="BA3061" s="9">
        <v>2840.9718196407998</v>
      </c>
      <c r="BB3061" s="9">
        <v>3079.8815080721001</v>
      </c>
      <c r="BC3061" s="9">
        <v>54.086993418454803</v>
      </c>
      <c r="BD3061" s="9"/>
      <c r="BE3061" s="9">
        <v>2044</v>
      </c>
      <c r="BF3061" s="9">
        <v>455.77769849999999</v>
      </c>
      <c r="BG3061" s="9"/>
      <c r="BH3061" s="9">
        <v>988.52702364000004</v>
      </c>
      <c r="BI3061" s="9">
        <v>4433.8755492189202</v>
      </c>
      <c r="BJ3061" s="9">
        <v>914.62066117697702</v>
      </c>
      <c r="BK3061" s="9">
        <v>6621.1949929127804</v>
      </c>
      <c r="BL3061" s="9">
        <v>3414.3932518379902</v>
      </c>
      <c r="BM3061" s="9"/>
      <c r="BN3061" s="9">
        <v>3859.8026252381301</v>
      </c>
      <c r="BO3061" s="9">
        <v>3199.8807368723601</v>
      </c>
      <c r="BP3061" s="9">
        <v>2463.0663423086098</v>
      </c>
      <c r="BQ3061" s="9"/>
      <c r="BR3061" s="9">
        <v>3603.4977240559401</v>
      </c>
      <c r="BS3061" s="9">
        <v>3171.7525215709302</v>
      </c>
      <c r="BT3061" s="9">
        <v>3444.0568934983598</v>
      </c>
      <c r="BU3061" s="9"/>
      <c r="BV3061" s="9">
        <v>2533.0925988486101</v>
      </c>
      <c r="BW3061" s="9">
        <v>2988.0104945732701</v>
      </c>
      <c r="BX3061" s="9">
        <v>1320</v>
      </c>
    </row>
    <row r="3062" spans="6:76" x14ac:dyDescent="0.2">
      <c r="F3062" s="14"/>
      <c r="AX3062" s="8" t="s">
        <v>6304</v>
      </c>
      <c r="AY3062" s="8" t="s">
        <v>6305</v>
      </c>
      <c r="AZ3062" s="8" t="s">
        <v>1623</v>
      </c>
      <c r="BA3062" s="9">
        <v>3642.8533349992099</v>
      </c>
      <c r="BB3062" s="9">
        <v>3080.0321765801</v>
      </c>
      <c r="BC3062" s="9">
        <v>72.211332022301704</v>
      </c>
      <c r="BD3062" s="9"/>
      <c r="BE3062" s="9">
        <v>2000</v>
      </c>
      <c r="BF3062" s="9">
        <v>547.47531030000005</v>
      </c>
      <c r="BG3062" s="9"/>
      <c r="BH3062" s="9"/>
      <c r="BI3062" s="9">
        <v>3123.2771352540299</v>
      </c>
      <c r="BJ3062" s="9">
        <v>5529.1128648961503</v>
      </c>
      <c r="BK3062" s="9">
        <v>2187.9622619787401</v>
      </c>
      <c r="BL3062" s="9">
        <v>10658.381067029901</v>
      </c>
      <c r="BM3062" s="9"/>
      <c r="BN3062" s="9">
        <v>3789.4999641281602</v>
      </c>
      <c r="BO3062" s="9">
        <v>3034.7474154217098</v>
      </c>
      <c r="BP3062" s="9">
        <v>3080.0321765801</v>
      </c>
      <c r="BQ3062" s="9"/>
      <c r="BR3062" s="9"/>
      <c r="BS3062" s="9">
        <v>2630.8984894025298</v>
      </c>
      <c r="BT3062" s="9"/>
      <c r="BU3062" s="9"/>
      <c r="BV3062" s="9"/>
      <c r="BW3062" s="9"/>
      <c r="BX3062" s="9">
        <v>3490</v>
      </c>
    </row>
    <row r="3063" spans="6:76" x14ac:dyDescent="0.2">
      <c r="F3063" s="14"/>
      <c r="AX3063" s="8" t="s">
        <v>6306</v>
      </c>
      <c r="AY3063" s="8" t="s">
        <v>6307</v>
      </c>
      <c r="AZ3063" s="8" t="s">
        <v>1623</v>
      </c>
      <c r="BA3063" s="9">
        <v>3559.8393947302998</v>
      </c>
      <c r="BB3063" s="9">
        <v>3083.2747740169002</v>
      </c>
      <c r="BC3063" s="9">
        <v>77.149731946798696</v>
      </c>
      <c r="BD3063" s="9"/>
      <c r="BE3063" s="9">
        <v>10427</v>
      </c>
      <c r="BF3063" s="9">
        <v>1719.9811870000001</v>
      </c>
      <c r="BG3063" s="9">
        <v>1133.245302</v>
      </c>
      <c r="BH3063" s="9">
        <v>4254.1026619000004</v>
      </c>
      <c r="BI3063" s="9">
        <v>3244.3862215286699</v>
      </c>
      <c r="BJ3063" s="9">
        <v>1349.5861918799001</v>
      </c>
      <c r="BK3063" s="9">
        <v>1470.0155905438901</v>
      </c>
      <c r="BL3063" s="9">
        <v>8815.9286659880308</v>
      </c>
      <c r="BM3063" s="9"/>
      <c r="BN3063" s="9">
        <v>3026.0363746747498</v>
      </c>
      <c r="BO3063" s="9">
        <v>3309.5887690944701</v>
      </c>
      <c r="BP3063" s="9">
        <v>3518.76947440408</v>
      </c>
      <c r="BQ3063" s="9"/>
      <c r="BR3063" s="9"/>
      <c r="BS3063" s="9">
        <v>3140.5131733590501</v>
      </c>
      <c r="BT3063" s="9"/>
      <c r="BU3063" s="9"/>
      <c r="BV3063" s="9">
        <v>2308.5979138513499</v>
      </c>
      <c r="BW3063" s="9"/>
      <c r="BX3063" s="9">
        <v>2120</v>
      </c>
    </row>
    <row r="3064" spans="6:76" x14ac:dyDescent="0.2">
      <c r="F3064" s="14"/>
      <c r="AX3064" s="8" t="s">
        <v>6308</v>
      </c>
      <c r="AY3064" s="8" t="s">
        <v>6309</v>
      </c>
      <c r="AZ3064" s="8" t="s">
        <v>1623</v>
      </c>
      <c r="BA3064" s="9">
        <v>2831.5193143076999</v>
      </c>
      <c r="BB3064" s="9">
        <v>3085.7630572633998</v>
      </c>
      <c r="BC3064" s="9">
        <v>45.103050685467501</v>
      </c>
      <c r="BD3064" s="9">
        <v>347</v>
      </c>
      <c r="BE3064" s="9">
        <v>1016</v>
      </c>
      <c r="BF3064" s="9">
        <v>910.05459080000003</v>
      </c>
      <c r="BG3064" s="9"/>
      <c r="BH3064" s="9"/>
      <c r="BI3064" s="9">
        <v>2991.7232888169801</v>
      </c>
      <c r="BJ3064" s="9">
        <v>4692.2826267151004</v>
      </c>
      <c r="BK3064" s="9">
        <v>3950.89871540379</v>
      </c>
      <c r="BL3064" s="9">
        <v>3517.6723726403702</v>
      </c>
      <c r="BM3064" s="9"/>
      <c r="BN3064" s="9">
        <v>3179.8028257098299</v>
      </c>
      <c r="BO3064" s="9">
        <v>2611.2419016060599</v>
      </c>
      <c r="BP3064" s="9"/>
      <c r="BQ3064" s="9">
        <v>3552.9347808892198</v>
      </c>
      <c r="BR3064" s="9">
        <v>2390.60405065847</v>
      </c>
      <c r="BS3064" s="9">
        <v>2860.5947709922498</v>
      </c>
      <c r="BT3064" s="9"/>
      <c r="BU3064" s="9"/>
      <c r="BV3064" s="9"/>
      <c r="BW3064" s="9">
        <v>3690.4604760757602</v>
      </c>
      <c r="BX3064" s="9">
        <v>3930</v>
      </c>
    </row>
    <row r="3065" spans="6:76" x14ac:dyDescent="0.2">
      <c r="F3065" s="14"/>
      <c r="AX3065" s="8" t="s">
        <v>942</v>
      </c>
      <c r="AY3065" s="8" t="s">
        <v>6310</v>
      </c>
      <c r="AZ3065" s="8" t="s">
        <v>1623</v>
      </c>
      <c r="BA3065" s="9">
        <v>3409.0093983286201</v>
      </c>
      <c r="BB3065" s="9">
        <v>3086.45042253164</v>
      </c>
      <c r="BC3065" s="9">
        <v>78.845110134914293</v>
      </c>
      <c r="BD3065" s="9"/>
      <c r="BE3065" s="9">
        <v>4534</v>
      </c>
      <c r="BF3065" s="9">
        <v>214.4122514</v>
      </c>
      <c r="BG3065" s="9"/>
      <c r="BH3065" s="9">
        <v>5775.2541781999998</v>
      </c>
      <c r="BI3065" s="9">
        <v>916.26376954663101</v>
      </c>
      <c r="BJ3065" s="9"/>
      <c r="BK3065" s="9">
        <v>3086.45042253164</v>
      </c>
      <c r="BL3065" s="9">
        <v>1317.6821381304001</v>
      </c>
      <c r="BM3065" s="9">
        <v>7596.5480825595296</v>
      </c>
      <c r="BN3065" s="9">
        <v>6111.1596822861502</v>
      </c>
      <c r="BO3065" s="9"/>
      <c r="BP3065" s="9">
        <v>1129.31406030318</v>
      </c>
      <c r="BQ3065" s="9"/>
      <c r="BR3065" s="9"/>
      <c r="BS3065" s="9"/>
      <c r="BT3065" s="9"/>
      <c r="BU3065" s="9"/>
      <c r="BV3065" s="9"/>
      <c r="BW3065" s="9"/>
      <c r="BX3065" s="9"/>
    </row>
    <row r="3066" spans="6:76" x14ac:dyDescent="0.2">
      <c r="F3066" s="14"/>
      <c r="AX3066" s="8" t="s">
        <v>6311</v>
      </c>
      <c r="AY3066" s="8" t="s">
        <v>6312</v>
      </c>
      <c r="AZ3066" s="8" t="s">
        <v>1623</v>
      </c>
      <c r="BA3066" s="9">
        <v>4616.57152750552</v>
      </c>
      <c r="BB3066" s="9">
        <v>3086.8584918208699</v>
      </c>
      <c r="BC3066" s="9">
        <v>101.109038167779</v>
      </c>
      <c r="BD3066" s="9"/>
      <c r="BE3066" s="9">
        <v>16499</v>
      </c>
      <c r="BF3066" s="9"/>
      <c r="BG3066" s="9"/>
      <c r="BH3066" s="9"/>
      <c r="BI3066" s="9"/>
      <c r="BJ3066" s="9">
        <v>4133.4022424137802</v>
      </c>
      <c r="BK3066" s="9"/>
      <c r="BL3066" s="9">
        <v>2183.2788058739002</v>
      </c>
      <c r="BM3066" s="9"/>
      <c r="BN3066" s="9">
        <v>8700.0112708417091</v>
      </c>
      <c r="BO3066" s="9">
        <v>3154.6973661602101</v>
      </c>
      <c r="BP3066" s="9">
        <v>1135.9643558666501</v>
      </c>
      <c r="BQ3066" s="9"/>
      <c r="BR3066" s="9">
        <v>3019.0196174815401</v>
      </c>
      <c r="BS3066" s="9">
        <v>2511.9639964685398</v>
      </c>
      <c r="BT3066" s="9"/>
      <c r="BU3066" s="9"/>
      <c r="BV3066" s="9"/>
      <c r="BW3066" s="9">
        <v>3168.3776199488898</v>
      </c>
      <c r="BX3066" s="9">
        <v>1660</v>
      </c>
    </row>
    <row r="3067" spans="6:76" x14ac:dyDescent="0.2">
      <c r="F3067" s="14"/>
      <c r="AX3067" s="8" t="s">
        <v>1227</v>
      </c>
      <c r="AY3067" s="8" t="s">
        <v>6313</v>
      </c>
      <c r="AZ3067" s="8" t="s">
        <v>1623</v>
      </c>
      <c r="BA3067" s="9">
        <v>3087.5174950631399</v>
      </c>
      <c r="BB3067" s="9">
        <v>3087.5174950631399</v>
      </c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>
        <v>3087.5174950631399</v>
      </c>
      <c r="BU3067" s="9"/>
      <c r="BV3067" s="9"/>
      <c r="BW3067" s="9"/>
      <c r="BX3067" s="9"/>
    </row>
    <row r="3068" spans="6:76" x14ac:dyDescent="0.2">
      <c r="F3068" s="14"/>
      <c r="AX3068" s="8" t="s">
        <v>323</v>
      </c>
      <c r="AY3068" s="8" t="s">
        <v>6314</v>
      </c>
      <c r="AZ3068" s="8" t="s">
        <v>1623</v>
      </c>
      <c r="BA3068" s="9">
        <v>3642.43458643452</v>
      </c>
      <c r="BB3068" s="9">
        <v>3087.60190002643</v>
      </c>
      <c r="BC3068" s="9">
        <v>81.483234844091498</v>
      </c>
      <c r="BD3068" s="9"/>
      <c r="BE3068" s="9">
        <v>2278</v>
      </c>
      <c r="BF3068" s="9">
        <v>829.74445400000002</v>
      </c>
      <c r="BG3068" s="9"/>
      <c r="BH3068" s="9">
        <v>572.11263056999996</v>
      </c>
      <c r="BI3068" s="9">
        <v>1897.2803283338301</v>
      </c>
      <c r="BJ3068" s="9">
        <v>4534.8761567578304</v>
      </c>
      <c r="BK3068" s="9">
        <v>3888.2154036276402</v>
      </c>
      <c r="BL3068" s="9">
        <v>6586.3140261819999</v>
      </c>
      <c r="BM3068" s="9">
        <v>13332.6799373996</v>
      </c>
      <c r="BN3068" s="9">
        <v>1729.47733959787</v>
      </c>
      <c r="BO3068" s="9">
        <v>3855.6794406147501</v>
      </c>
      <c r="BP3068" s="9">
        <v>3788.6190640121699</v>
      </c>
      <c r="BQ3068" s="9"/>
      <c r="BR3068" s="9">
        <v>2338.98348378632</v>
      </c>
      <c r="BS3068" s="9">
        <v>3021.7673180173601</v>
      </c>
      <c r="BT3068" s="9"/>
      <c r="BU3068" s="9"/>
      <c r="BV3068" s="9">
        <v>3100.6944066271599</v>
      </c>
      <c r="BW3068" s="9">
        <v>3074.5093934256902</v>
      </c>
      <c r="BX3068" s="9">
        <v>3450</v>
      </c>
    </row>
    <row r="3069" spans="6:76" x14ac:dyDescent="0.2">
      <c r="F3069" s="14"/>
      <c r="AX3069" s="8" t="s">
        <v>6315</v>
      </c>
      <c r="AY3069" s="8" t="s">
        <v>6316</v>
      </c>
      <c r="AZ3069" s="8" t="s">
        <v>1623</v>
      </c>
      <c r="BA3069" s="9">
        <v>3786.0413728772701</v>
      </c>
      <c r="BB3069" s="9">
        <v>3089.0292843904799</v>
      </c>
      <c r="BC3069" s="9">
        <v>56.122431930047902</v>
      </c>
      <c r="BD3069" s="9"/>
      <c r="BE3069" s="9">
        <v>9862</v>
      </c>
      <c r="BF3069" s="9">
        <v>1744.671458</v>
      </c>
      <c r="BG3069" s="9"/>
      <c r="BH3069" s="9">
        <v>2927.5821652999998</v>
      </c>
      <c r="BI3069" s="9">
        <v>3544.2450499656602</v>
      </c>
      <c r="BJ3069" s="9">
        <v>3297.8109595012002</v>
      </c>
      <c r="BK3069" s="9">
        <v>4746.5437340647904</v>
      </c>
      <c r="BL3069" s="9">
        <v>5557.85445711592</v>
      </c>
      <c r="BM3069" s="9"/>
      <c r="BN3069" s="9">
        <v>4456.2822427454703</v>
      </c>
      <c r="BO3069" s="9">
        <v>2422.8643172932598</v>
      </c>
      <c r="BP3069" s="9">
        <v>2212.98268841546</v>
      </c>
      <c r="BQ3069" s="9"/>
      <c r="BR3069" s="9">
        <v>3089.0292843904799</v>
      </c>
      <c r="BS3069" s="9">
        <v>2306.6714906123102</v>
      </c>
      <c r="BT3069" s="9"/>
      <c r="BU3069" s="9"/>
      <c r="BV3069" s="9"/>
      <c r="BW3069" s="9"/>
      <c r="BX3069" s="9">
        <v>3050</v>
      </c>
    </row>
    <row r="3070" spans="6:76" x14ac:dyDescent="0.2">
      <c r="F3070" s="14"/>
      <c r="AX3070" s="8" t="s">
        <v>645</v>
      </c>
      <c r="AY3070" s="8" t="s">
        <v>6317</v>
      </c>
      <c r="AZ3070" s="8" t="s">
        <v>1623</v>
      </c>
      <c r="BA3070" s="9">
        <v>3286.6529692228501</v>
      </c>
      <c r="BB3070" s="9">
        <v>3090.5975587542198</v>
      </c>
      <c r="BC3070" s="9">
        <v>55.587562325021203</v>
      </c>
      <c r="BD3070" s="9"/>
      <c r="BE3070" s="9">
        <v>3754</v>
      </c>
      <c r="BF3070" s="9">
        <v>604.54904409999995</v>
      </c>
      <c r="BG3070" s="9"/>
      <c r="BH3070" s="9"/>
      <c r="BI3070" s="9">
        <v>6489.0115471833797</v>
      </c>
      <c r="BJ3070" s="9">
        <v>1078.0266363630201</v>
      </c>
      <c r="BK3070" s="9">
        <v>4070.9345660236299</v>
      </c>
      <c r="BL3070" s="9">
        <v>4291.6886274813496</v>
      </c>
      <c r="BM3070" s="9">
        <v>7007.8406619555299</v>
      </c>
      <c r="BN3070" s="9">
        <v>3448.6845722247499</v>
      </c>
      <c r="BO3070" s="9">
        <v>2732.5105452836901</v>
      </c>
      <c r="BP3070" s="9"/>
      <c r="BQ3070" s="9"/>
      <c r="BR3070" s="9">
        <v>2442.5363549346198</v>
      </c>
      <c r="BS3070" s="9">
        <v>2614.43335432702</v>
      </c>
      <c r="BT3070" s="9"/>
      <c r="BU3070" s="9"/>
      <c r="BV3070" s="9">
        <v>2280.0918935834202</v>
      </c>
      <c r="BW3070" s="9">
        <v>3578.8337656594299</v>
      </c>
      <c r="BX3070" s="9">
        <v>1620</v>
      </c>
    </row>
    <row r="3071" spans="6:76" x14ac:dyDescent="0.2">
      <c r="F3071" s="14"/>
      <c r="AX3071" s="8" t="s">
        <v>808</v>
      </c>
      <c r="AY3071" s="8" t="s">
        <v>6318</v>
      </c>
      <c r="AZ3071" s="8" t="s">
        <v>1623</v>
      </c>
      <c r="BA3071" s="9">
        <v>4452.1330956595202</v>
      </c>
      <c r="BB3071" s="9">
        <v>3091.4552285950199</v>
      </c>
      <c r="BC3071" s="9">
        <v>79.870232750159204</v>
      </c>
      <c r="BD3071" s="9"/>
      <c r="BE3071" s="9">
        <v>13553</v>
      </c>
      <c r="BF3071" s="9">
        <v>869.29032259999997</v>
      </c>
      <c r="BG3071" s="9">
        <v>7414.3004220000003</v>
      </c>
      <c r="BH3071" s="9">
        <v>12136.624081399999</v>
      </c>
      <c r="BI3071" s="9">
        <v>3406.9585522352099</v>
      </c>
      <c r="BJ3071" s="9">
        <v>2195.4472020106</v>
      </c>
      <c r="BK3071" s="9">
        <v>4070.9345660236299</v>
      </c>
      <c r="BL3071" s="9">
        <v>2691.5888443562599</v>
      </c>
      <c r="BM3071" s="9">
        <v>2743.22453881309</v>
      </c>
      <c r="BN3071" s="9">
        <v>3656.3765420140699</v>
      </c>
      <c r="BO3071" s="9">
        <v>3128.4194737272801</v>
      </c>
      <c r="BP3071" s="9">
        <v>2428.2623129409399</v>
      </c>
      <c r="BQ3071" s="9">
        <v>4244.1240798092804</v>
      </c>
      <c r="BR3071" s="9"/>
      <c r="BS3071" s="9">
        <v>2701.0876091592199</v>
      </c>
      <c r="BT3071" s="9"/>
      <c r="BU3071" s="9"/>
      <c r="BV3071" s="9"/>
      <c r="BW3071" s="9">
        <v>3054.4909834627701</v>
      </c>
      <c r="BX3071" s="9">
        <v>2940</v>
      </c>
    </row>
    <row r="3072" spans="6:76" x14ac:dyDescent="0.2">
      <c r="F3072" s="14"/>
      <c r="AX3072" s="8" t="s">
        <v>636</v>
      </c>
      <c r="AY3072" s="8" t="s">
        <v>6319</v>
      </c>
      <c r="AZ3072" s="8" t="s">
        <v>1623</v>
      </c>
      <c r="BA3072" s="9">
        <v>3556.6554630457999</v>
      </c>
      <c r="BB3072" s="9">
        <v>3093.5442654511598</v>
      </c>
      <c r="BC3072" s="9">
        <v>36.907249049818198</v>
      </c>
      <c r="BD3072" s="9"/>
      <c r="BE3072" s="9">
        <v>5978</v>
      </c>
      <c r="BF3072" s="9">
        <v>1374.9229190000001</v>
      </c>
      <c r="BG3072" s="9"/>
      <c r="BH3072" s="9"/>
      <c r="BI3072" s="9">
        <v>4286.8975654263304</v>
      </c>
      <c r="BJ3072" s="9"/>
      <c r="BK3072" s="9">
        <v>2992.81523933786</v>
      </c>
      <c r="BL3072" s="9">
        <v>4606.3699007881396</v>
      </c>
      <c r="BM3072" s="9">
        <v>3082.6167605042901</v>
      </c>
      <c r="BN3072" s="9">
        <v>5903.4860777653403</v>
      </c>
      <c r="BO3072" s="9">
        <v>3104.47177039804</v>
      </c>
      <c r="BP3072" s="9">
        <v>2588.5694110764298</v>
      </c>
      <c r="BQ3072" s="9"/>
      <c r="BR3072" s="9"/>
      <c r="BS3072" s="9">
        <v>3068.31627962217</v>
      </c>
      <c r="BT3072" s="9">
        <v>2200.4919213918402</v>
      </c>
      <c r="BU3072" s="9"/>
      <c r="BV3072" s="9">
        <v>3022.4767612631499</v>
      </c>
      <c r="BW3072" s="9">
        <v>3303.74187606757</v>
      </c>
      <c r="BX3072" s="9">
        <v>4280</v>
      </c>
    </row>
    <row r="3073" spans="6:76" x14ac:dyDescent="0.2">
      <c r="F3073" s="14"/>
      <c r="AX3073" s="8" t="s">
        <v>6320</v>
      </c>
      <c r="AY3073" s="8" t="s">
        <v>6321</v>
      </c>
      <c r="AZ3073" s="8" t="s">
        <v>1623</v>
      </c>
      <c r="BA3073" s="9">
        <v>2980.2084473314198</v>
      </c>
      <c r="BB3073" s="9">
        <v>3094.88352186667</v>
      </c>
      <c r="BC3073" s="9">
        <v>50.310907789202098</v>
      </c>
      <c r="BD3073" s="9">
        <v>6434</v>
      </c>
      <c r="BE3073" s="9">
        <v>1663</v>
      </c>
      <c r="BF3073" s="9">
        <v>329.68053090000001</v>
      </c>
      <c r="BG3073" s="9"/>
      <c r="BH3073" s="9"/>
      <c r="BI3073" s="9">
        <v>2247.533251454</v>
      </c>
      <c r="BJ3073" s="9"/>
      <c r="BK3073" s="9"/>
      <c r="BL3073" s="9">
        <v>4011.1856151673601</v>
      </c>
      <c r="BM3073" s="9">
        <v>3674.1050663514902</v>
      </c>
      <c r="BN3073" s="9">
        <v>2010.71916947558</v>
      </c>
      <c r="BO3073" s="9">
        <v>4000.11640596912</v>
      </c>
      <c r="BP3073" s="9">
        <v>2788.49396492607</v>
      </c>
      <c r="BQ3073" s="9"/>
      <c r="BR3073" s="9">
        <v>3094.88352186667</v>
      </c>
      <c r="BS3073" s="9">
        <v>3456.8789917793501</v>
      </c>
      <c r="BT3073" s="9">
        <v>2053.4639593370898</v>
      </c>
      <c r="BU3073" s="9">
        <v>3915.6791561574</v>
      </c>
      <c r="BV3073" s="9"/>
      <c r="BW3073" s="9">
        <v>3973.3870765871102</v>
      </c>
      <c r="BX3073" s="9">
        <v>1050</v>
      </c>
    </row>
    <row r="3074" spans="6:76" x14ac:dyDescent="0.2">
      <c r="F3074" s="14"/>
      <c r="AX3074" s="8" t="s">
        <v>6322</v>
      </c>
      <c r="AY3074" s="8" t="s">
        <v>6323</v>
      </c>
      <c r="AZ3074" s="8" t="s">
        <v>1623</v>
      </c>
      <c r="BA3074" s="9">
        <v>3997.8052466579102</v>
      </c>
      <c r="BB3074" s="9">
        <v>3098.7307551887702</v>
      </c>
      <c r="BC3074" s="9">
        <v>74.558861824196697</v>
      </c>
      <c r="BD3074" s="9"/>
      <c r="BE3074" s="9">
        <v>12106</v>
      </c>
      <c r="BF3074" s="9">
        <v>871.86186080000004</v>
      </c>
      <c r="BG3074" s="9"/>
      <c r="BH3074" s="9">
        <v>1993.6499804</v>
      </c>
      <c r="BI3074" s="9">
        <v>3512.4197551571101</v>
      </c>
      <c r="BJ3074" s="9"/>
      <c r="BK3074" s="9">
        <v>3474.5989540166402</v>
      </c>
      <c r="BL3074" s="9">
        <v>2265.79865941559</v>
      </c>
      <c r="BM3074" s="9">
        <v>4017.8709287082202</v>
      </c>
      <c r="BN3074" s="9">
        <v>2416.0443337043098</v>
      </c>
      <c r="BO3074" s="9">
        <v>3716.43788472902</v>
      </c>
      <c r="BP3074" s="9"/>
      <c r="BQ3074" s="9">
        <v>10268.9807631452</v>
      </c>
      <c r="BR3074" s="9">
        <v>5131.1745171412904</v>
      </c>
      <c r="BS3074" s="9">
        <v>2584.2971582636001</v>
      </c>
      <c r="BT3074" s="9">
        <v>2568.2876406680998</v>
      </c>
      <c r="BU3074" s="9"/>
      <c r="BV3074" s="9">
        <v>2961.5865542254501</v>
      </c>
      <c r="BW3074" s="9">
        <v>3235.8749561520799</v>
      </c>
      <c r="BX3074" s="9">
        <v>2840</v>
      </c>
    </row>
    <row r="3075" spans="6:76" x14ac:dyDescent="0.2">
      <c r="F3075" s="14"/>
      <c r="AX3075" s="8" t="s">
        <v>292</v>
      </c>
      <c r="AY3075" s="8" t="s">
        <v>6324</v>
      </c>
      <c r="AZ3075" s="8" t="s">
        <v>1623</v>
      </c>
      <c r="BA3075" s="9">
        <v>3485.91397603619</v>
      </c>
      <c r="BB3075" s="9">
        <v>3099.8454165591402</v>
      </c>
      <c r="BC3075" s="9">
        <v>72.017780587172297</v>
      </c>
      <c r="BD3075" s="9"/>
      <c r="BE3075" s="9">
        <v>4189</v>
      </c>
      <c r="BF3075" s="9">
        <v>583.30397470000003</v>
      </c>
      <c r="BG3075" s="9">
        <v>1486.315893</v>
      </c>
      <c r="BH3075" s="9"/>
      <c r="BI3075" s="9">
        <v>7713.0819374675903</v>
      </c>
      <c r="BJ3075" s="9">
        <v>4736.0532443586399</v>
      </c>
      <c r="BK3075" s="9">
        <v>5142.4764862879001</v>
      </c>
      <c r="BL3075" s="9">
        <v>7727.5926855535099</v>
      </c>
      <c r="BM3075" s="9"/>
      <c r="BN3075" s="9">
        <v>1077.59229606907</v>
      </c>
      <c r="BO3075" s="9">
        <v>2382.5584271282901</v>
      </c>
      <c r="BP3075" s="9"/>
      <c r="BQ3075" s="9">
        <v>3817.1324059899898</v>
      </c>
      <c r="BR3075" s="9"/>
      <c r="BS3075" s="9">
        <v>2239.8603618792399</v>
      </c>
      <c r="BT3075" s="9"/>
      <c r="BU3075" s="9"/>
      <c r="BV3075" s="9"/>
      <c r="BW3075" s="9"/>
      <c r="BX3075" s="9">
        <v>736</v>
      </c>
    </row>
    <row r="3076" spans="6:76" x14ac:dyDescent="0.2">
      <c r="F3076" s="14"/>
      <c r="AX3076" s="8" t="s">
        <v>6325</v>
      </c>
      <c r="AY3076" s="8" t="s">
        <v>6326</v>
      </c>
      <c r="AZ3076" s="8" t="s">
        <v>1623</v>
      </c>
      <c r="BA3076" s="9">
        <v>3871.1178064288301</v>
      </c>
      <c r="BB3076" s="9">
        <v>3101.2536095570299</v>
      </c>
      <c r="BC3076" s="9">
        <v>50.158794775099999</v>
      </c>
      <c r="BD3076" s="9"/>
      <c r="BE3076" s="9">
        <v>4504</v>
      </c>
      <c r="BF3076" s="9">
        <v>1748.793807</v>
      </c>
      <c r="BG3076" s="9">
        <v>804.60643159999995</v>
      </c>
      <c r="BH3076" s="9"/>
      <c r="BI3076" s="9">
        <v>7589.56396985421</v>
      </c>
      <c r="BJ3076" s="9">
        <v>6630.3525449131503</v>
      </c>
      <c r="BK3076" s="9">
        <v>4096.0327580660396</v>
      </c>
      <c r="BL3076" s="9">
        <v>6489.4525540376599</v>
      </c>
      <c r="BM3076" s="9">
        <v>5002.0886178328301</v>
      </c>
      <c r="BN3076" s="9">
        <v>4755.6620306756904</v>
      </c>
      <c r="BO3076" s="9">
        <v>2361.9472909491801</v>
      </c>
      <c r="BP3076" s="9">
        <v>2436.9542052504598</v>
      </c>
      <c r="BQ3076" s="9"/>
      <c r="BR3076" s="9"/>
      <c r="BS3076" s="9">
        <v>2811.17515142824</v>
      </c>
      <c r="BT3076" s="9">
        <v>2894.8841252678999</v>
      </c>
      <c r="BU3076" s="9"/>
      <c r="BV3076" s="9"/>
      <c r="BW3076" s="9">
        <v>3101.2536095570299</v>
      </c>
      <c r="BX3076" s="9">
        <v>2840</v>
      </c>
    </row>
    <row r="3077" spans="6:76" x14ac:dyDescent="0.2">
      <c r="F3077" s="14"/>
      <c r="AX3077" s="8" t="s">
        <v>6327</v>
      </c>
      <c r="AY3077" s="8" t="s">
        <v>6328</v>
      </c>
      <c r="AZ3077" s="8" t="s">
        <v>1623</v>
      </c>
      <c r="BA3077" s="9">
        <v>3183.6463100107599</v>
      </c>
      <c r="BB3077" s="9">
        <v>3101.3802674059002</v>
      </c>
      <c r="BC3077" s="9">
        <v>54.574941159375797</v>
      </c>
      <c r="BD3077" s="9"/>
      <c r="BE3077" s="9">
        <v>5531</v>
      </c>
      <c r="BF3077" s="9">
        <v>426.29998180000001</v>
      </c>
      <c r="BG3077" s="9"/>
      <c r="BH3077" s="9"/>
      <c r="BI3077" s="9">
        <v>681.63343714416806</v>
      </c>
      <c r="BJ3077" s="9">
        <v>3607.1176383623902</v>
      </c>
      <c r="BK3077" s="9"/>
      <c r="BL3077" s="9">
        <v>2293.0980012619798</v>
      </c>
      <c r="BM3077" s="9"/>
      <c r="BN3077" s="9">
        <v>3040.3325592638798</v>
      </c>
      <c r="BO3077" s="9">
        <v>4020.9144813293801</v>
      </c>
      <c r="BP3077" s="9"/>
      <c r="BQ3077" s="9"/>
      <c r="BR3077" s="9">
        <v>3162.4279755479201</v>
      </c>
      <c r="BS3077" s="9">
        <v>6105.30735622257</v>
      </c>
      <c r="BT3077" s="9">
        <v>2037.2564891223701</v>
      </c>
      <c r="BU3077" s="9">
        <v>4156.6644209342903</v>
      </c>
      <c r="BV3077" s="9">
        <v>2051.3404928759801</v>
      </c>
      <c r="BW3077" s="9">
        <v>5387.6555062856796</v>
      </c>
      <c r="BX3077" s="9">
        <v>2070</v>
      </c>
    </row>
    <row r="3078" spans="6:76" x14ac:dyDescent="0.2">
      <c r="F3078" s="14"/>
      <c r="AX3078" s="8" t="s">
        <v>6329</v>
      </c>
      <c r="AY3078" s="8" t="s">
        <v>6330</v>
      </c>
      <c r="AZ3078" s="8" t="s">
        <v>1623</v>
      </c>
      <c r="BA3078" s="9">
        <v>3599.52941296977</v>
      </c>
      <c r="BB3078" s="9">
        <v>3102.7944678126401</v>
      </c>
      <c r="BC3078" s="9">
        <v>67.631563677947099</v>
      </c>
      <c r="BD3078" s="9">
        <v>1203</v>
      </c>
      <c r="BE3078" s="9">
        <v>5724</v>
      </c>
      <c r="BF3078" s="9">
        <v>569.77921690000005</v>
      </c>
      <c r="BG3078" s="9">
        <v>2046.9359119999999</v>
      </c>
      <c r="BH3078" s="9">
        <v>4677.8181514999997</v>
      </c>
      <c r="BI3078" s="9">
        <v>4647.4620012259002</v>
      </c>
      <c r="BJ3078" s="9">
        <v>1173.4159630885799</v>
      </c>
      <c r="BK3078" s="9">
        <v>3397.4191069213598</v>
      </c>
      <c r="BL3078" s="9">
        <v>5244.4472111830501</v>
      </c>
      <c r="BM3078" s="9">
        <v>9143.8297774039293</v>
      </c>
      <c r="BN3078" s="9">
        <v>2558.0757867104398</v>
      </c>
      <c r="BO3078" s="9"/>
      <c r="BP3078" s="9"/>
      <c r="BQ3078" s="9"/>
      <c r="BR3078" s="9"/>
      <c r="BS3078" s="9"/>
      <c r="BT3078" s="9">
        <v>2808.1698287039198</v>
      </c>
      <c r="BU3078" s="9"/>
      <c r="BV3078" s="9"/>
      <c r="BW3078" s="9"/>
      <c r="BX3078" s="9"/>
    </row>
    <row r="3079" spans="6:76" x14ac:dyDescent="0.2">
      <c r="F3079" s="14"/>
      <c r="AX3079" s="8" t="s">
        <v>6331</v>
      </c>
      <c r="AY3079" s="8" t="s">
        <v>6332</v>
      </c>
      <c r="AZ3079" s="8" t="s">
        <v>1623</v>
      </c>
      <c r="BA3079" s="9">
        <v>3687.9760022506098</v>
      </c>
      <c r="BB3079" s="9">
        <v>3107.3669462276398</v>
      </c>
      <c r="BC3079" s="9">
        <v>62.773914084892503</v>
      </c>
      <c r="BD3079" s="9">
        <v>2541</v>
      </c>
      <c r="BE3079" s="9">
        <v>2768</v>
      </c>
      <c r="BF3079" s="9">
        <v>705.80888070000003</v>
      </c>
      <c r="BG3079" s="9"/>
      <c r="BH3079" s="9">
        <v>1113.8454081299999</v>
      </c>
      <c r="BI3079" s="9">
        <v>2771.4892533557099</v>
      </c>
      <c r="BJ3079" s="9">
        <v>6695.7025939702298</v>
      </c>
      <c r="BK3079" s="9">
        <v>4075.9662232065698</v>
      </c>
      <c r="BL3079" s="9">
        <v>10985.189459814501</v>
      </c>
      <c r="BM3079" s="9">
        <v>4460.1096214703202</v>
      </c>
      <c r="BN3079" s="9">
        <v>3381.82233384036</v>
      </c>
      <c r="BO3079" s="9"/>
      <c r="BP3079" s="9">
        <v>3107.3669462276398</v>
      </c>
      <c r="BQ3079" s="9"/>
      <c r="BR3079" s="9">
        <v>2771.8674571292099</v>
      </c>
      <c r="BS3079" s="9">
        <v>2670.0796374288798</v>
      </c>
      <c r="BT3079" s="9">
        <v>4142.3105551188501</v>
      </c>
      <c r="BU3079" s="9">
        <v>4245.4563417324198</v>
      </c>
      <c r="BV3079" s="9"/>
      <c r="BW3079" s="9">
        <v>3739.5773261356399</v>
      </c>
      <c r="BX3079" s="9">
        <v>2520</v>
      </c>
    </row>
    <row r="3080" spans="6:76" x14ac:dyDescent="0.2">
      <c r="F3080" s="14"/>
      <c r="AX3080" s="8" t="s">
        <v>6333</v>
      </c>
      <c r="AY3080" s="8" t="s">
        <v>6334</v>
      </c>
      <c r="AZ3080" s="8" t="s">
        <v>1623</v>
      </c>
      <c r="BA3080" s="9">
        <v>4525.4118014902197</v>
      </c>
      <c r="BB3080" s="9">
        <v>3107.7157753686001</v>
      </c>
      <c r="BC3080" s="9">
        <v>140.90685443335599</v>
      </c>
      <c r="BD3080" s="9"/>
      <c r="BE3080" s="9">
        <v>2421</v>
      </c>
      <c r="BF3080" s="9">
        <v>676.06134469999995</v>
      </c>
      <c r="BG3080" s="9"/>
      <c r="BH3080" s="9"/>
      <c r="BI3080" s="9">
        <v>4503.1046528882298</v>
      </c>
      <c r="BJ3080" s="9"/>
      <c r="BK3080" s="9">
        <v>4068.4164688841302</v>
      </c>
      <c r="BL3080" s="9">
        <v>5027.36606139584</v>
      </c>
      <c r="BM3080" s="9">
        <v>25243.609030514999</v>
      </c>
      <c r="BN3080" s="9">
        <v>1925.85930845348</v>
      </c>
      <c r="BO3080" s="9">
        <v>3107.7157753686001</v>
      </c>
      <c r="BP3080" s="9">
        <v>3215.1357486083698</v>
      </c>
      <c r="BQ3080" s="9">
        <v>3656.9079666177499</v>
      </c>
      <c r="BR3080" s="9"/>
      <c r="BS3080" s="9">
        <v>2461.6943479258198</v>
      </c>
      <c r="BT3080" s="9"/>
      <c r="BU3080" s="9"/>
      <c r="BV3080" s="9">
        <v>2306.4827140156699</v>
      </c>
      <c r="BW3080" s="9"/>
      <c r="BX3080" s="9">
        <v>217</v>
      </c>
    </row>
    <row r="3081" spans="6:76" x14ac:dyDescent="0.2">
      <c r="F3081" s="14"/>
      <c r="AX3081" s="8" t="s">
        <v>6335</v>
      </c>
      <c r="AY3081" s="8" t="s">
        <v>6336</v>
      </c>
      <c r="AZ3081" s="8" t="s">
        <v>1623</v>
      </c>
      <c r="BA3081" s="9">
        <v>2925.83135166586</v>
      </c>
      <c r="BB3081" s="9">
        <v>3108.0096111575399</v>
      </c>
      <c r="BC3081" s="9">
        <v>33.3136613804067</v>
      </c>
      <c r="BD3081" s="9"/>
      <c r="BE3081" s="9">
        <v>3691</v>
      </c>
      <c r="BF3081" s="9">
        <v>1111.423996</v>
      </c>
      <c r="BG3081" s="9"/>
      <c r="BH3081" s="9"/>
      <c r="BI3081" s="9">
        <v>2447.70993589196</v>
      </c>
      <c r="BJ3081" s="9"/>
      <c r="BK3081" s="9"/>
      <c r="BL3081" s="9">
        <v>1555.05982659499</v>
      </c>
      <c r="BM3081" s="9"/>
      <c r="BN3081" s="9">
        <v>4631.7717622117598</v>
      </c>
      <c r="BO3081" s="9"/>
      <c r="BP3081" s="9">
        <v>3565.55332363963</v>
      </c>
      <c r="BQ3081" s="9">
        <v>3538.2073279746101</v>
      </c>
      <c r="BR3081" s="9">
        <v>3394.4735433860301</v>
      </c>
      <c r="BS3081" s="9">
        <v>2648.75728197632</v>
      </c>
      <c r="BT3081" s="9"/>
      <c r="BU3081" s="9"/>
      <c r="BV3081" s="9">
        <v>3228.0087277418002</v>
      </c>
      <c r="BW3081" s="9">
        <v>2988.0104945732701</v>
      </c>
      <c r="BX3081" s="9">
        <v>2310</v>
      </c>
    </row>
    <row r="3082" spans="6:76" x14ac:dyDescent="0.2">
      <c r="F3082" s="14"/>
      <c r="AX3082" s="8" t="s">
        <v>6337</v>
      </c>
      <c r="AY3082" s="8" t="s">
        <v>6338</v>
      </c>
      <c r="AZ3082" s="8" t="s">
        <v>1623</v>
      </c>
      <c r="BA3082" s="9">
        <v>3205.7908600339101</v>
      </c>
      <c r="BB3082" s="9">
        <v>3108.1952052758702</v>
      </c>
      <c r="BC3082" s="9">
        <v>54.278731074543899</v>
      </c>
      <c r="BD3082" s="9">
        <v>1525</v>
      </c>
      <c r="BE3082" s="9">
        <v>3292</v>
      </c>
      <c r="BF3082" s="9">
        <v>1327.161666</v>
      </c>
      <c r="BG3082" s="9"/>
      <c r="BH3082" s="9"/>
      <c r="BI3082" s="9">
        <v>4743.6751933860796</v>
      </c>
      <c r="BJ3082" s="9">
        <v>6283.16544289373</v>
      </c>
      <c r="BK3082" s="9"/>
      <c r="BL3082" s="9">
        <v>3403.1716020562299</v>
      </c>
      <c r="BM3082" s="9"/>
      <c r="BN3082" s="9">
        <v>6190.35114643821</v>
      </c>
      <c r="BO3082" s="9">
        <v>3009.41322714118</v>
      </c>
      <c r="BP3082" s="9">
        <v>3206.97718341056</v>
      </c>
      <c r="BQ3082" s="9">
        <v>4256.1750228299798</v>
      </c>
      <c r="BR3082" s="9">
        <v>2450.7644935141002</v>
      </c>
      <c r="BS3082" s="9">
        <v>2859.2004891496699</v>
      </c>
      <c r="BT3082" s="9"/>
      <c r="BU3082" s="9"/>
      <c r="BV3082" s="9">
        <v>2185.0165736550198</v>
      </c>
      <c r="BW3082" s="9"/>
      <c r="BX3082" s="9">
        <v>149</v>
      </c>
    </row>
    <row r="3083" spans="6:76" x14ac:dyDescent="0.2">
      <c r="F3083" s="14"/>
      <c r="AX3083" s="8" t="s">
        <v>6339</v>
      </c>
      <c r="AY3083" s="8" t="s">
        <v>6340</v>
      </c>
      <c r="AZ3083" s="8" t="s">
        <v>1623</v>
      </c>
      <c r="BA3083" s="9">
        <v>2148.6239411797201</v>
      </c>
      <c r="BB3083" s="9">
        <v>3110.765148</v>
      </c>
      <c r="BC3083" s="9">
        <v>82.318778855488205</v>
      </c>
      <c r="BD3083" s="9"/>
      <c r="BE3083" s="9"/>
      <c r="BF3083" s="9">
        <v>107.3972026</v>
      </c>
      <c r="BG3083" s="9">
        <v>3110.765148</v>
      </c>
      <c r="BH3083" s="9"/>
      <c r="BI3083" s="9"/>
      <c r="BJ3083" s="9"/>
      <c r="BK3083" s="9"/>
      <c r="BL3083" s="9"/>
      <c r="BM3083" s="9"/>
      <c r="BN3083" s="9">
        <v>3227.7094729391602</v>
      </c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</row>
    <row r="3084" spans="6:76" x14ac:dyDescent="0.2">
      <c r="F3084" s="14"/>
      <c r="AX3084" s="8" t="s">
        <v>6341</v>
      </c>
      <c r="AY3084" s="8" t="s">
        <v>6342</v>
      </c>
      <c r="AZ3084" s="8" t="s">
        <v>1623</v>
      </c>
      <c r="BA3084" s="9">
        <v>2889.8435271946801</v>
      </c>
      <c r="BB3084" s="9">
        <v>3117.18453909759</v>
      </c>
      <c r="BC3084" s="9">
        <v>41.739987416765402</v>
      </c>
      <c r="BD3084" s="9"/>
      <c r="BE3084" s="9">
        <v>3319</v>
      </c>
      <c r="BF3084" s="9">
        <v>1419.0727380000001</v>
      </c>
      <c r="BG3084" s="9"/>
      <c r="BH3084" s="9"/>
      <c r="BI3084" s="9">
        <v>2439.36776100116</v>
      </c>
      <c r="BJ3084" s="9"/>
      <c r="BK3084" s="9"/>
      <c r="BL3084" s="9">
        <v>195.428079492536</v>
      </c>
      <c r="BM3084" s="9"/>
      <c r="BN3084" s="9">
        <v>5060.1780085303499</v>
      </c>
      <c r="BO3084" s="9">
        <v>2827.51001625551</v>
      </c>
      <c r="BP3084" s="9">
        <v>2684.7204157133601</v>
      </c>
      <c r="BQ3084" s="9"/>
      <c r="BR3084" s="9">
        <v>3337.5300200567999</v>
      </c>
      <c r="BS3084" s="9">
        <v>3280.1074041433599</v>
      </c>
      <c r="BT3084" s="9"/>
      <c r="BU3084" s="9"/>
      <c r="BV3084" s="9">
        <v>3114.36907819519</v>
      </c>
      <c r="BW3084" s="9">
        <v>3880.8388049479099</v>
      </c>
      <c r="BX3084" s="9">
        <v>3120</v>
      </c>
    </row>
    <row r="3085" spans="6:76" x14ac:dyDescent="0.2">
      <c r="F3085" s="14"/>
      <c r="AX3085" s="8" t="s">
        <v>902</v>
      </c>
      <c r="AY3085" s="8" t="s">
        <v>6343</v>
      </c>
      <c r="AZ3085" s="8" t="s">
        <v>1623</v>
      </c>
      <c r="BA3085" s="9">
        <v>3259.8401706181999</v>
      </c>
      <c r="BB3085" s="9">
        <v>3117.6869263250601</v>
      </c>
      <c r="BC3085" s="9">
        <v>40.011120404130999</v>
      </c>
      <c r="BD3085" s="9"/>
      <c r="BE3085" s="9">
        <v>3065</v>
      </c>
      <c r="BF3085" s="9">
        <v>1354.9415630000001</v>
      </c>
      <c r="BG3085" s="9"/>
      <c r="BH3085" s="9">
        <v>3058.8000781000001</v>
      </c>
      <c r="BI3085" s="9">
        <v>2690.2160552898399</v>
      </c>
      <c r="BJ3085" s="9"/>
      <c r="BK3085" s="9">
        <v>1827.6207945736001</v>
      </c>
      <c r="BL3085" s="9">
        <v>4054.36030763698</v>
      </c>
      <c r="BM3085" s="9"/>
      <c r="BN3085" s="9">
        <v>572.26906178823106</v>
      </c>
      <c r="BO3085" s="9">
        <v>3117.6869263250601</v>
      </c>
      <c r="BP3085" s="9">
        <v>3386.3641667224401</v>
      </c>
      <c r="BQ3085" s="9">
        <v>4831.3132713077002</v>
      </c>
      <c r="BR3085" s="9">
        <v>3427.5629150892901</v>
      </c>
      <c r="BS3085" s="9">
        <v>3095.1767864715298</v>
      </c>
      <c r="BT3085" s="9"/>
      <c r="BU3085" s="9"/>
      <c r="BV3085" s="9">
        <v>5101.1412343922702</v>
      </c>
      <c r="BW3085" s="9">
        <v>4555.1493985760699</v>
      </c>
      <c r="BX3085" s="9">
        <v>4760</v>
      </c>
    </row>
    <row r="3086" spans="6:76" x14ac:dyDescent="0.2">
      <c r="F3086" s="14"/>
      <c r="AX3086" s="8" t="s">
        <v>167</v>
      </c>
      <c r="AY3086" s="8" t="s">
        <v>6344</v>
      </c>
      <c r="AZ3086" s="8" t="s">
        <v>1623</v>
      </c>
      <c r="BA3086" s="9">
        <v>8716.2343771403193</v>
      </c>
      <c r="BB3086" s="9">
        <v>3118.99954498854</v>
      </c>
      <c r="BC3086" s="9">
        <v>173.720168103963</v>
      </c>
      <c r="BD3086" s="9"/>
      <c r="BE3086" s="9">
        <v>11003</v>
      </c>
      <c r="BF3086" s="9">
        <v>326.31842180000001</v>
      </c>
      <c r="BG3086" s="9"/>
      <c r="BH3086" s="9"/>
      <c r="BI3086" s="9">
        <v>5055.7704206525796</v>
      </c>
      <c r="BJ3086" s="9"/>
      <c r="BK3086" s="9">
        <v>995.52694169443703</v>
      </c>
      <c r="BL3086" s="9">
        <v>2420.8890537011798</v>
      </c>
      <c r="BM3086" s="9">
        <v>3817.1100362758998</v>
      </c>
      <c r="BN3086" s="9">
        <v>903.50601727055096</v>
      </c>
      <c r="BO3086" s="9"/>
      <c r="BP3086" s="9">
        <v>45207.754125728003</v>
      </c>
      <c r="BQ3086" s="9"/>
      <c r="BR3086" s="9"/>
      <c r="BS3086" s="9"/>
      <c r="BT3086" s="9"/>
      <c r="BU3086" s="9"/>
      <c r="BV3086" s="9"/>
      <c r="BW3086" s="9"/>
      <c r="BX3086" s="9"/>
    </row>
    <row r="3087" spans="6:76" x14ac:dyDescent="0.2">
      <c r="F3087" s="14"/>
      <c r="AX3087" s="8" t="s">
        <v>6345</v>
      </c>
      <c r="AY3087" s="8" t="s">
        <v>6346</v>
      </c>
      <c r="AZ3087" s="8" t="s">
        <v>1623</v>
      </c>
      <c r="BA3087" s="9">
        <v>2854.5365571785401</v>
      </c>
      <c r="BB3087" s="9">
        <v>3120</v>
      </c>
      <c r="BC3087" s="9">
        <v>33.905349343216599</v>
      </c>
      <c r="BD3087" s="9"/>
      <c r="BE3087" s="9">
        <v>3811</v>
      </c>
      <c r="BF3087" s="9">
        <v>343.5459055</v>
      </c>
      <c r="BG3087" s="9"/>
      <c r="BH3087" s="9"/>
      <c r="BI3087" s="9">
        <v>1845.02667861345</v>
      </c>
      <c r="BJ3087" s="9"/>
      <c r="BK3087" s="9">
        <v>3190.1893013951999</v>
      </c>
      <c r="BL3087" s="9"/>
      <c r="BM3087" s="9">
        <v>2773.0888280745598</v>
      </c>
      <c r="BN3087" s="9">
        <v>3863.2405132318099</v>
      </c>
      <c r="BO3087" s="9">
        <v>3772.65013307853</v>
      </c>
      <c r="BP3087" s="9">
        <v>2609.1151694587802</v>
      </c>
      <c r="BQ3087" s="9">
        <v>3504.7492218472298</v>
      </c>
      <c r="BR3087" s="9">
        <v>2360.6802705820401</v>
      </c>
      <c r="BS3087" s="9">
        <v>2639.1382279465702</v>
      </c>
      <c r="BT3087" s="9"/>
      <c r="BU3087" s="9"/>
      <c r="BV3087" s="9"/>
      <c r="BW3087" s="9">
        <v>3276.5509935929099</v>
      </c>
      <c r="BX3087" s="9">
        <v>3120</v>
      </c>
    </row>
    <row r="3088" spans="6:76" x14ac:dyDescent="0.2">
      <c r="F3088" s="14"/>
      <c r="AX3088" s="8" t="s">
        <v>6347</v>
      </c>
      <c r="AY3088" s="8" t="s">
        <v>6348</v>
      </c>
      <c r="AZ3088" s="8" t="s">
        <v>1623</v>
      </c>
      <c r="BA3088" s="9">
        <v>3516.3130460716302</v>
      </c>
      <c r="BB3088" s="9">
        <v>3121.35138691572</v>
      </c>
      <c r="BC3088" s="9">
        <v>69.027654464742596</v>
      </c>
      <c r="BD3088" s="9"/>
      <c r="BE3088" s="9">
        <v>1825</v>
      </c>
      <c r="BF3088" s="9">
        <v>588.26752980000003</v>
      </c>
      <c r="BG3088" s="9">
        <v>1186.744819</v>
      </c>
      <c r="BH3088" s="9">
        <v>615.08191484999998</v>
      </c>
      <c r="BI3088" s="9">
        <v>4055.82993049889</v>
      </c>
      <c r="BJ3088" s="9"/>
      <c r="BK3088" s="9">
        <v>5102.2069240525798</v>
      </c>
      <c r="BL3088" s="9">
        <v>6577.4388085735</v>
      </c>
      <c r="BM3088" s="9">
        <v>8910.6874153001409</v>
      </c>
      <c r="BN3088" s="9">
        <v>3142.7902198645902</v>
      </c>
      <c r="BO3088" s="9">
        <v>2064.18210273772</v>
      </c>
      <c r="BP3088" s="9">
        <v>3017.4436537021902</v>
      </c>
      <c r="BQ3088" s="9"/>
      <c r="BR3088" s="9">
        <v>4063.2871542781199</v>
      </c>
      <c r="BS3088" s="9">
        <v>1794.38383150101</v>
      </c>
      <c r="BT3088" s="9"/>
      <c r="BU3088" s="9"/>
      <c r="BV3088" s="9"/>
      <c r="BW3088" s="9">
        <v>3121.35138691572</v>
      </c>
      <c r="BX3088" s="9">
        <v>6680</v>
      </c>
    </row>
    <row r="3089" spans="6:76" x14ac:dyDescent="0.2">
      <c r="F3089" s="14"/>
      <c r="AX3089" s="8" t="s">
        <v>6349</v>
      </c>
      <c r="AY3089" s="8" t="s">
        <v>6350</v>
      </c>
      <c r="AZ3089" s="8" t="s">
        <v>1623</v>
      </c>
      <c r="BA3089" s="9">
        <v>3184.4856836335098</v>
      </c>
      <c r="BB3089" s="9">
        <v>3122.9321683622702</v>
      </c>
      <c r="BC3089" s="9">
        <v>59.577821299291102</v>
      </c>
      <c r="BD3089" s="9"/>
      <c r="BE3089" s="9">
        <v>5588</v>
      </c>
      <c r="BF3089" s="9">
        <v>549.92846239999994</v>
      </c>
      <c r="BG3089" s="9"/>
      <c r="BH3089" s="9"/>
      <c r="BI3089" s="9">
        <v>4335.8484034366402</v>
      </c>
      <c r="BJ3089" s="9">
        <v>2794.3193271570799</v>
      </c>
      <c r="BK3089" s="9">
        <v>3445.1133326322301</v>
      </c>
      <c r="BL3089" s="9">
        <v>5329.8385109226701</v>
      </c>
      <c r="BM3089" s="9">
        <v>6862.7020218872703</v>
      </c>
      <c r="BN3089" s="9">
        <v>890.22725992265805</v>
      </c>
      <c r="BO3089" s="9">
        <v>3677.53125219598</v>
      </c>
      <c r="BP3089" s="9">
        <v>3095.2123113703601</v>
      </c>
      <c r="BQ3089" s="9"/>
      <c r="BR3089" s="9">
        <v>3150.6520253541798</v>
      </c>
      <c r="BS3089" s="9">
        <v>2178.7182407638102</v>
      </c>
      <c r="BT3089" s="9"/>
      <c r="BU3089" s="9"/>
      <c r="BV3089" s="9">
        <v>2078.7084228262502</v>
      </c>
      <c r="BW3089" s="9"/>
      <c r="BX3089" s="9">
        <v>606</v>
      </c>
    </row>
    <row r="3090" spans="6:76" x14ac:dyDescent="0.2">
      <c r="F3090" s="14"/>
      <c r="AX3090" s="8" t="s">
        <v>6351</v>
      </c>
      <c r="AY3090" s="8" t="s">
        <v>6352</v>
      </c>
      <c r="AZ3090" s="8" t="s">
        <v>1623</v>
      </c>
      <c r="BA3090" s="9">
        <v>3602.01363308908</v>
      </c>
      <c r="BB3090" s="9">
        <v>3123.4505286212202</v>
      </c>
      <c r="BC3090" s="9">
        <v>45.400556421105499</v>
      </c>
      <c r="BD3090" s="9"/>
      <c r="BE3090" s="9">
        <v>6140</v>
      </c>
      <c r="BF3090" s="9">
        <v>1785.1808550000001</v>
      </c>
      <c r="BG3090" s="9"/>
      <c r="BH3090" s="9"/>
      <c r="BI3090" s="9">
        <v>4131.7700797105399</v>
      </c>
      <c r="BJ3090" s="9">
        <v>5424.6329839595101</v>
      </c>
      <c r="BK3090" s="9">
        <v>6030.7944314978904</v>
      </c>
      <c r="BL3090" s="9">
        <v>4719.0579889659903</v>
      </c>
      <c r="BM3090" s="9"/>
      <c r="BN3090" s="9">
        <v>3492.05623834674</v>
      </c>
      <c r="BO3090" s="9">
        <v>2505.4219602492799</v>
      </c>
      <c r="BP3090" s="9">
        <v>2221.5179628974502</v>
      </c>
      <c r="BQ3090" s="9"/>
      <c r="BR3090" s="9">
        <v>2754.84481889569</v>
      </c>
      <c r="BS3090" s="9">
        <v>2096.81067823576</v>
      </c>
      <c r="BT3090" s="9"/>
      <c r="BU3090" s="9"/>
      <c r="BV3090" s="9">
        <v>1922.07559931008</v>
      </c>
      <c r="BW3090" s="9"/>
      <c r="BX3090" s="9"/>
    </row>
    <row r="3091" spans="6:76" x14ac:dyDescent="0.2">
      <c r="F3091" s="14"/>
      <c r="AX3091" s="8" t="s">
        <v>6353</v>
      </c>
      <c r="AY3091" s="8" t="s">
        <v>6354</v>
      </c>
      <c r="AZ3091" s="8" t="s">
        <v>1623</v>
      </c>
      <c r="BA3091" s="9">
        <v>3253.90175938639</v>
      </c>
      <c r="BB3091" s="9">
        <v>3126.20117362989</v>
      </c>
      <c r="BC3091" s="9">
        <v>41.387641643840603</v>
      </c>
      <c r="BD3091" s="9"/>
      <c r="BE3091" s="9">
        <v>6711</v>
      </c>
      <c r="BF3091" s="9">
        <v>1509.2012830000001</v>
      </c>
      <c r="BG3091" s="9"/>
      <c r="BH3091" s="9"/>
      <c r="BI3091" s="9">
        <v>3269.4034960598601</v>
      </c>
      <c r="BJ3091" s="9"/>
      <c r="BK3091" s="9">
        <v>4718.2742014089999</v>
      </c>
      <c r="BL3091" s="9">
        <v>2423.9786362864802</v>
      </c>
      <c r="BM3091" s="9"/>
      <c r="BN3091" s="9">
        <v>3210.2475356310201</v>
      </c>
      <c r="BO3091" s="9">
        <v>2437.1566005465702</v>
      </c>
      <c r="BP3091" s="9">
        <v>2690.62946571563</v>
      </c>
      <c r="BQ3091" s="9"/>
      <c r="BR3091" s="9"/>
      <c r="BS3091" s="9">
        <v>2254.52754672835</v>
      </c>
      <c r="BT3091" s="9"/>
      <c r="BU3091" s="9"/>
      <c r="BV3091" s="9">
        <v>3084.0247273108898</v>
      </c>
      <c r="BW3091" s="9">
        <v>3168.3776199488898</v>
      </c>
      <c r="BX3091" s="9">
        <v>3570</v>
      </c>
    </row>
    <row r="3092" spans="6:76" x14ac:dyDescent="0.2">
      <c r="F3092" s="14"/>
      <c r="AX3092" s="8" t="s">
        <v>524</v>
      </c>
      <c r="AY3092" s="8" t="s">
        <v>6355</v>
      </c>
      <c r="AZ3092" s="8" t="s">
        <v>1623</v>
      </c>
      <c r="BA3092" s="9">
        <v>3956.26248982671</v>
      </c>
      <c r="BB3092" s="9">
        <v>3129.1676369042498</v>
      </c>
      <c r="BC3092" s="9">
        <v>79.829647448270904</v>
      </c>
      <c r="BD3092" s="9"/>
      <c r="BE3092" s="9">
        <v>1575</v>
      </c>
      <c r="BF3092" s="9">
        <v>1133.5492039999999</v>
      </c>
      <c r="BG3092" s="9"/>
      <c r="BH3092" s="9">
        <v>14963.438281999999</v>
      </c>
      <c r="BI3092" s="9">
        <v>1313.8458818276099</v>
      </c>
      <c r="BJ3092" s="9">
        <v>6609.2406422563499</v>
      </c>
      <c r="BK3092" s="9">
        <v>2403.2447734818002</v>
      </c>
      <c r="BL3092" s="9">
        <v>2714.2508313008502</v>
      </c>
      <c r="BM3092" s="9">
        <v>5116.3826324442698</v>
      </c>
      <c r="BN3092" s="9">
        <v>4537.6322353559899</v>
      </c>
      <c r="BO3092" s="9">
        <v>3072.9004222189701</v>
      </c>
      <c r="BP3092" s="9">
        <v>3554.1060861328501</v>
      </c>
      <c r="BQ3092" s="9"/>
      <c r="BR3092" s="9">
        <v>2633.70832266355</v>
      </c>
      <c r="BS3092" s="9">
        <v>3129.1676369042498</v>
      </c>
      <c r="BT3092" s="9"/>
      <c r="BU3092" s="9">
        <v>4280.9057474730598</v>
      </c>
      <c r="BV3092" s="9">
        <v>2755.7025524074702</v>
      </c>
      <c r="BW3092" s="9">
        <v>3973.3870765871102</v>
      </c>
      <c r="BX3092" s="9">
        <v>3490</v>
      </c>
    </row>
    <row r="3093" spans="6:76" x14ac:dyDescent="0.2">
      <c r="F3093" s="14"/>
      <c r="AX3093" s="8" t="s">
        <v>6356</v>
      </c>
      <c r="AY3093" s="8" t="s">
        <v>6357</v>
      </c>
      <c r="AZ3093" s="8" t="s">
        <v>1623</v>
      </c>
      <c r="BA3093" s="9">
        <v>3360.3277948226701</v>
      </c>
      <c r="BB3093" s="9">
        <v>3129.6828195335202</v>
      </c>
      <c r="BC3093" s="9">
        <v>43.646782892715997</v>
      </c>
      <c r="BD3093" s="9"/>
      <c r="BE3093" s="9">
        <v>3253</v>
      </c>
      <c r="BF3093" s="9">
        <v>372.68575320000002</v>
      </c>
      <c r="BG3093" s="9">
        <v>1984.5549840000001</v>
      </c>
      <c r="BH3093" s="9"/>
      <c r="BI3093" s="9">
        <v>4025.6784660174799</v>
      </c>
      <c r="BJ3093" s="9"/>
      <c r="BK3093" s="9">
        <v>2608.9941114808098</v>
      </c>
      <c r="BL3093" s="9">
        <v>4361.3703071774999</v>
      </c>
      <c r="BM3093" s="9"/>
      <c r="BN3093" s="9">
        <v>5491.3955619304197</v>
      </c>
      <c r="BO3093" s="9">
        <v>3572.2055072606699</v>
      </c>
      <c r="BP3093" s="9">
        <v>3006.3656390670499</v>
      </c>
      <c r="BQ3093" s="9">
        <v>3709.8448778204802</v>
      </c>
      <c r="BR3093" s="9">
        <v>2966.8063990752898</v>
      </c>
      <c r="BS3093" s="9">
        <v>2768.8440910181798</v>
      </c>
      <c r="BT3093" s="9"/>
      <c r="BU3093" s="9"/>
      <c r="BV3093" s="9">
        <v>2542.8434294695198</v>
      </c>
      <c r="BW3093" s="9"/>
      <c r="BX3093" s="9">
        <v>6380</v>
      </c>
    </row>
    <row r="3094" spans="6:76" x14ac:dyDescent="0.2">
      <c r="F3094" s="14"/>
      <c r="AX3094" s="8" t="s">
        <v>6358</v>
      </c>
      <c r="AY3094" s="8" t="s">
        <v>6359</v>
      </c>
      <c r="AZ3094" s="8" t="s">
        <v>1623</v>
      </c>
      <c r="BA3094" s="9">
        <v>3252.51498668452</v>
      </c>
      <c r="BB3094" s="9">
        <v>3132.6466074943501</v>
      </c>
      <c r="BC3094" s="9">
        <v>46.679631740127199</v>
      </c>
      <c r="BD3094" s="9"/>
      <c r="BE3094" s="9">
        <v>4685</v>
      </c>
      <c r="BF3094" s="9">
        <v>5844.9802330000002</v>
      </c>
      <c r="BG3094" s="9"/>
      <c r="BH3094" s="9"/>
      <c r="BI3094" s="9">
        <v>1400.80451438253</v>
      </c>
      <c r="BJ3094" s="9"/>
      <c r="BK3094" s="9">
        <v>3069.9335233629799</v>
      </c>
      <c r="BL3094" s="9">
        <v>3195.3596916257102</v>
      </c>
      <c r="BM3094" s="9"/>
      <c r="BN3094" s="9"/>
      <c r="BO3094" s="9"/>
      <c r="BP3094" s="9"/>
      <c r="BQ3094" s="9"/>
      <c r="BR3094" s="9">
        <v>3506.1274177924001</v>
      </c>
      <c r="BS3094" s="9"/>
      <c r="BT3094" s="9"/>
      <c r="BU3094" s="9"/>
      <c r="BV3094" s="9"/>
      <c r="BW3094" s="9">
        <v>3007.9145133124998</v>
      </c>
      <c r="BX3094" s="9">
        <v>1310</v>
      </c>
    </row>
    <row r="3095" spans="6:76" x14ac:dyDescent="0.2">
      <c r="F3095" s="14"/>
      <c r="AX3095" s="8" t="s">
        <v>1239</v>
      </c>
      <c r="AY3095" s="8" t="s">
        <v>6360</v>
      </c>
      <c r="AZ3095" s="8" t="s">
        <v>1623</v>
      </c>
      <c r="BA3095" s="9">
        <v>6051.8812419835403</v>
      </c>
      <c r="BB3095" s="9">
        <v>3133.7569445670802</v>
      </c>
      <c r="BC3095" s="9">
        <v>131.53765552430201</v>
      </c>
      <c r="BD3095" s="9"/>
      <c r="BE3095" s="9">
        <v>17629</v>
      </c>
      <c r="BF3095" s="9">
        <v>311.01107880000001</v>
      </c>
      <c r="BG3095" s="9"/>
      <c r="BH3095" s="9"/>
      <c r="BI3095" s="9">
        <v>1388.67213986519</v>
      </c>
      <c r="BJ3095" s="9"/>
      <c r="BK3095" s="9"/>
      <c r="BL3095" s="9"/>
      <c r="BM3095" s="9"/>
      <c r="BN3095" s="9">
        <v>4878.8417492689696</v>
      </c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</row>
    <row r="3096" spans="6:76" x14ac:dyDescent="0.2">
      <c r="F3096" s="14"/>
      <c r="AX3096" s="8" t="s">
        <v>6361</v>
      </c>
      <c r="AY3096" s="8" t="s">
        <v>6362</v>
      </c>
      <c r="AZ3096" s="8" t="s">
        <v>1623</v>
      </c>
      <c r="BA3096" s="9">
        <v>3075.1165939828802</v>
      </c>
      <c r="BB3096" s="9">
        <v>3134.5555867821899</v>
      </c>
      <c r="BC3096" s="9">
        <v>59.633459876970399</v>
      </c>
      <c r="BD3096" s="9"/>
      <c r="BE3096" s="9"/>
      <c r="BF3096" s="9"/>
      <c r="BG3096" s="9"/>
      <c r="BH3096" s="9"/>
      <c r="BI3096" s="9"/>
      <c r="BJ3096" s="9"/>
      <c r="BK3096" s="9"/>
      <c r="BL3096" s="9">
        <v>664.82536461438701</v>
      </c>
      <c r="BM3096" s="9"/>
      <c r="BN3096" s="9"/>
      <c r="BO3096" s="9">
        <v>3134.5555867821899</v>
      </c>
      <c r="BP3096" s="9">
        <v>2176.0712578748698</v>
      </c>
      <c r="BQ3096" s="9"/>
      <c r="BR3096" s="9"/>
      <c r="BS3096" s="9">
        <v>5580.13076064295</v>
      </c>
      <c r="BT3096" s="9"/>
      <c r="BU3096" s="9"/>
      <c r="BV3096" s="9"/>
      <c r="BW3096" s="9"/>
      <c r="BX3096" s="9">
        <v>3820</v>
      </c>
    </row>
    <row r="3097" spans="6:76" x14ac:dyDescent="0.2">
      <c r="F3097" s="14"/>
      <c r="AX3097" s="8" t="s">
        <v>469</v>
      </c>
      <c r="AY3097" s="8" t="s">
        <v>6363</v>
      </c>
      <c r="AZ3097" s="8" t="s">
        <v>1623</v>
      </c>
      <c r="BA3097" s="9">
        <v>3285.82986614534</v>
      </c>
      <c r="BB3097" s="9">
        <v>3135.4934914219298</v>
      </c>
      <c r="BC3097" s="9">
        <v>34.739226020173398</v>
      </c>
      <c r="BD3097" s="9"/>
      <c r="BE3097" s="9">
        <v>2292</v>
      </c>
      <c r="BF3097" s="9">
        <v>998.8588833</v>
      </c>
      <c r="BG3097" s="9"/>
      <c r="BH3097" s="9"/>
      <c r="BI3097" s="9">
        <v>4550.9790257251598</v>
      </c>
      <c r="BJ3097" s="9"/>
      <c r="BK3097" s="9">
        <v>3135.4934914219298</v>
      </c>
      <c r="BL3097" s="9">
        <v>4647.4727653776099</v>
      </c>
      <c r="BM3097" s="9"/>
      <c r="BN3097" s="9">
        <v>3267.14541868285</v>
      </c>
      <c r="BO3097" s="9">
        <v>2946.8776765758898</v>
      </c>
      <c r="BP3097" s="9"/>
      <c r="BQ3097" s="9"/>
      <c r="BR3097" s="9">
        <v>5474.6218332787203</v>
      </c>
      <c r="BS3097" s="9">
        <v>3426.5772513069001</v>
      </c>
      <c r="BT3097" s="9"/>
      <c r="BU3097" s="9">
        <v>3555.06345050046</v>
      </c>
      <c r="BV3097" s="9">
        <v>2879.3470768042098</v>
      </c>
      <c r="BW3097" s="9">
        <v>3121.35138691572</v>
      </c>
      <c r="BX3097" s="9">
        <v>2420</v>
      </c>
    </row>
    <row r="3098" spans="6:76" x14ac:dyDescent="0.2">
      <c r="F3098" s="14"/>
      <c r="AX3098" s="8" t="s">
        <v>6364</v>
      </c>
      <c r="AY3098" s="8" t="s">
        <v>6365</v>
      </c>
      <c r="AZ3098" s="8" t="s">
        <v>1623</v>
      </c>
      <c r="BA3098" s="9">
        <v>3702.2223909979698</v>
      </c>
      <c r="BB3098" s="9">
        <v>3136.39659250362</v>
      </c>
      <c r="BC3098" s="9">
        <v>61.709262517701497</v>
      </c>
      <c r="BD3098" s="9">
        <v>4930</v>
      </c>
      <c r="BE3098" s="9">
        <v>2355</v>
      </c>
      <c r="BF3098" s="9">
        <v>1188.0027950000001</v>
      </c>
      <c r="BG3098" s="9"/>
      <c r="BH3098" s="9">
        <v>641.58148613000003</v>
      </c>
      <c r="BI3098" s="9">
        <v>6186.3032538319303</v>
      </c>
      <c r="BJ3098" s="9">
        <v>8570.4628530920108</v>
      </c>
      <c r="BK3098" s="9">
        <v>4282.1039732443896</v>
      </c>
      <c r="BL3098" s="9">
        <v>6405.5167897435103</v>
      </c>
      <c r="BM3098" s="9">
        <v>3104.4155650583598</v>
      </c>
      <c r="BN3098" s="9">
        <v>5001.5056366496101</v>
      </c>
      <c r="BO3098" s="9">
        <v>2410.6608617040602</v>
      </c>
      <c r="BP3098" s="9"/>
      <c r="BQ3098" s="9"/>
      <c r="BR3098" s="9"/>
      <c r="BS3098" s="9">
        <v>1647.1826395688599</v>
      </c>
      <c r="BT3098" s="9"/>
      <c r="BU3098" s="9"/>
      <c r="BV3098" s="9"/>
      <c r="BW3098" s="9">
        <v>3168.3776199488898</v>
      </c>
      <c r="BX3098" s="9">
        <v>1940</v>
      </c>
    </row>
    <row r="3099" spans="6:76" x14ac:dyDescent="0.2">
      <c r="F3099" s="14"/>
      <c r="AX3099" s="8" t="s">
        <v>6366</v>
      </c>
      <c r="AY3099" s="8" t="s">
        <v>6367</v>
      </c>
      <c r="AZ3099" s="8" t="s">
        <v>1623</v>
      </c>
      <c r="BA3099" s="9">
        <v>3107.2804253637601</v>
      </c>
      <c r="BB3099" s="9">
        <v>3136.8079041688402</v>
      </c>
      <c r="BC3099" s="9">
        <v>78.205278105946604</v>
      </c>
      <c r="BD3099" s="9"/>
      <c r="BE3099" s="9">
        <v>9141</v>
      </c>
      <c r="BF3099" s="9">
        <v>145.48851690000001</v>
      </c>
      <c r="BG3099" s="9"/>
      <c r="BH3099" s="9"/>
      <c r="BI3099" s="9"/>
      <c r="BJ3099" s="9"/>
      <c r="BK3099" s="9"/>
      <c r="BL3099" s="9">
        <v>1266.9947841820599</v>
      </c>
      <c r="BM3099" s="9"/>
      <c r="BN3099" s="9">
        <v>1052.6284434234999</v>
      </c>
      <c r="BO3099" s="9">
        <v>3132.13280444985</v>
      </c>
      <c r="BP3099" s="9">
        <v>3150.9975410340498</v>
      </c>
      <c r="BQ3099" s="9">
        <v>3378.1951514708098</v>
      </c>
      <c r="BR3099" s="9"/>
      <c r="BS3099" s="9">
        <v>3633.8840082894899</v>
      </c>
      <c r="BT3099" s="9"/>
      <c r="BU3099" s="9"/>
      <c r="BV3099" s="9"/>
      <c r="BW3099" s="9">
        <v>3141.4830038878299</v>
      </c>
      <c r="BX3099" s="9">
        <v>3030</v>
      </c>
    </row>
    <row r="3100" spans="6:76" x14ac:dyDescent="0.2">
      <c r="F3100" s="14"/>
      <c r="AX3100" s="8" t="s">
        <v>390</v>
      </c>
      <c r="AY3100" s="8" t="s">
        <v>6368</v>
      </c>
      <c r="AZ3100" s="8" t="s">
        <v>1623</v>
      </c>
      <c r="BA3100" s="9">
        <v>3349.66451379299</v>
      </c>
      <c r="BB3100" s="9">
        <v>3138.51659137978</v>
      </c>
      <c r="BC3100" s="9">
        <v>55.118588701820002</v>
      </c>
      <c r="BD3100" s="9"/>
      <c r="BE3100" s="9">
        <v>3660</v>
      </c>
      <c r="BF3100" s="9">
        <v>1090.0002669999999</v>
      </c>
      <c r="BG3100" s="9"/>
      <c r="BH3100" s="9"/>
      <c r="BI3100" s="9">
        <v>6079.5623172368196</v>
      </c>
      <c r="BJ3100" s="9"/>
      <c r="BK3100" s="9">
        <v>3262.7702347457698</v>
      </c>
      <c r="BL3100" s="9">
        <v>4413.7020896881404</v>
      </c>
      <c r="BM3100" s="9">
        <v>7362.1954024569604</v>
      </c>
      <c r="BN3100" s="9">
        <v>3222.5421992967899</v>
      </c>
      <c r="BO3100" s="9">
        <v>2503.7282955731598</v>
      </c>
      <c r="BP3100" s="9"/>
      <c r="BQ3100" s="9"/>
      <c r="BR3100" s="9"/>
      <c r="BS3100" s="9">
        <v>1888.1918925535499</v>
      </c>
      <c r="BT3100" s="9">
        <v>1718.7904835019201</v>
      </c>
      <c r="BU3100" s="9"/>
      <c r="BV3100" s="9"/>
      <c r="BW3100" s="9">
        <v>3054.4909834627701</v>
      </c>
      <c r="BX3100" s="9">
        <v>1940</v>
      </c>
    </row>
    <row r="3101" spans="6:76" x14ac:dyDescent="0.2">
      <c r="F3101" s="14"/>
      <c r="AX3101" s="8" t="s">
        <v>6369</v>
      </c>
      <c r="AY3101" s="8" t="s">
        <v>6370</v>
      </c>
      <c r="AZ3101" s="8" t="s">
        <v>1623</v>
      </c>
      <c r="BA3101" s="9">
        <v>4860.6008575909</v>
      </c>
      <c r="BB3101" s="9">
        <v>3140.4885035914699</v>
      </c>
      <c r="BC3101" s="9">
        <v>96.908501507201905</v>
      </c>
      <c r="BD3101" s="9"/>
      <c r="BE3101" s="9">
        <v>6061</v>
      </c>
      <c r="BF3101" s="9">
        <v>1262.881852</v>
      </c>
      <c r="BG3101" s="9">
        <v>12323.966899999999</v>
      </c>
      <c r="BH3101" s="9">
        <v>1645.7452804</v>
      </c>
      <c r="BI3101" s="9">
        <v>2709.5096810377099</v>
      </c>
      <c r="BJ3101" s="9">
        <v>4353.8116592082997</v>
      </c>
      <c r="BK3101" s="9">
        <v>1655.2009191524401</v>
      </c>
      <c r="BL3101" s="9">
        <v>3482.6975283525098</v>
      </c>
      <c r="BM3101" s="9">
        <v>16836.322547125001</v>
      </c>
      <c r="BN3101" s="9">
        <v>6145.6136177340204</v>
      </c>
      <c r="BO3101" s="9"/>
      <c r="BP3101" s="9"/>
      <c r="BQ3101" s="9"/>
      <c r="BR3101" s="9"/>
      <c r="BS3101" s="9"/>
      <c r="BT3101" s="9">
        <v>3140.4885035914699</v>
      </c>
      <c r="BU3101" s="9"/>
      <c r="BV3101" s="9">
        <v>2740.5726600802</v>
      </c>
      <c r="BW3101" s="9"/>
      <c r="BX3101" s="9">
        <v>830</v>
      </c>
    </row>
    <row r="3102" spans="6:76" x14ac:dyDescent="0.2">
      <c r="F3102" s="14"/>
      <c r="AX3102" s="8" t="s">
        <v>6371</v>
      </c>
      <c r="AY3102" s="8" t="s">
        <v>6371</v>
      </c>
      <c r="AZ3102" s="8" t="s">
        <v>1623</v>
      </c>
      <c r="BA3102" s="9">
        <v>3384.02426993585</v>
      </c>
      <c r="BB3102" s="9">
        <v>3140.5623726455001</v>
      </c>
      <c r="BC3102" s="9">
        <v>69.096234026383399</v>
      </c>
      <c r="BD3102" s="9"/>
      <c r="BE3102" s="9">
        <v>7537</v>
      </c>
      <c r="BF3102" s="9">
        <v>1540.3834420000001</v>
      </c>
      <c r="BG3102" s="9"/>
      <c r="BH3102" s="9"/>
      <c r="BI3102" s="9"/>
      <c r="BJ3102" s="9">
        <v>5683.66074730331</v>
      </c>
      <c r="BK3102" s="9">
        <v>4070.9345660236299</v>
      </c>
      <c r="BL3102" s="9">
        <v>3340.3297533694699</v>
      </c>
      <c r="BM3102" s="9"/>
      <c r="BN3102" s="9"/>
      <c r="BO3102" s="9"/>
      <c r="BP3102" s="9">
        <v>1207.0906588688399</v>
      </c>
      <c r="BQ3102" s="9"/>
      <c r="BR3102" s="9">
        <v>2940.7949919215398</v>
      </c>
      <c r="BS3102" s="9"/>
      <c r="BT3102" s="9"/>
      <c r="BU3102" s="9"/>
      <c r="BV3102" s="9"/>
      <c r="BW3102" s="9"/>
      <c r="BX3102" s="9">
        <v>752</v>
      </c>
    </row>
    <row r="3103" spans="6:76" x14ac:dyDescent="0.2">
      <c r="F3103" s="14"/>
      <c r="AX3103" s="8" t="s">
        <v>6372</v>
      </c>
      <c r="AY3103" s="8" t="s">
        <v>6373</v>
      </c>
      <c r="AZ3103" s="8" t="s">
        <v>1623</v>
      </c>
      <c r="BA3103" s="9">
        <v>3472.5559322680701</v>
      </c>
      <c r="BB3103" s="9">
        <v>3140.7737805032102</v>
      </c>
      <c r="BC3103" s="9">
        <v>66.172011746711902</v>
      </c>
      <c r="BD3103" s="9"/>
      <c r="BE3103" s="9">
        <v>2742</v>
      </c>
      <c r="BF3103" s="9">
        <v>296.75143070000001</v>
      </c>
      <c r="BG3103" s="9">
        <v>2360.4152020000001</v>
      </c>
      <c r="BH3103" s="9">
        <v>1637.1004065</v>
      </c>
      <c r="BI3103" s="9">
        <v>4597.4534265857001</v>
      </c>
      <c r="BJ3103" s="9">
        <v>4736.4505282160399</v>
      </c>
      <c r="BK3103" s="9">
        <v>3385.3935080064398</v>
      </c>
      <c r="BL3103" s="9">
        <v>3708.6512691082398</v>
      </c>
      <c r="BM3103" s="9">
        <v>10691.2642683252</v>
      </c>
      <c r="BN3103" s="9">
        <v>1828.27509435093</v>
      </c>
      <c r="BO3103" s="9">
        <v>3140.7737805032102</v>
      </c>
      <c r="BP3103" s="9">
        <v>3259.0574921150201</v>
      </c>
      <c r="BQ3103" s="9"/>
      <c r="BR3103" s="9">
        <v>2800.3031703115198</v>
      </c>
      <c r="BS3103" s="9">
        <v>3034.4494072986599</v>
      </c>
      <c r="BT3103" s="9"/>
      <c r="BU3103" s="9"/>
      <c r="BV3103" s="9"/>
      <c r="BW3103" s="9"/>
      <c r="BX3103" s="9">
        <v>3870</v>
      </c>
    </row>
    <row r="3104" spans="6:76" x14ac:dyDescent="0.2">
      <c r="F3104" s="14"/>
      <c r="AX3104" s="8" t="s">
        <v>1043</v>
      </c>
      <c r="AY3104" s="8" t="s">
        <v>6374</v>
      </c>
      <c r="AZ3104" s="8" t="s">
        <v>1623</v>
      </c>
      <c r="BA3104" s="9">
        <v>3858.2684012691998</v>
      </c>
      <c r="BB3104" s="9">
        <v>3141.4830038878299</v>
      </c>
      <c r="BC3104" s="9">
        <v>59.663393279409597</v>
      </c>
      <c r="BD3104" s="9"/>
      <c r="BE3104" s="9">
        <v>10875</v>
      </c>
      <c r="BF3104" s="9">
        <v>3449.7578010000002</v>
      </c>
      <c r="BG3104" s="9"/>
      <c r="BH3104" s="9">
        <v>3148.7506699999999</v>
      </c>
      <c r="BI3104" s="9">
        <v>2437.5095471294499</v>
      </c>
      <c r="BJ3104" s="9">
        <v>6988.3054275679397</v>
      </c>
      <c r="BK3104" s="9">
        <v>5014.56333922871</v>
      </c>
      <c r="BL3104" s="9">
        <v>1827.9757609871599</v>
      </c>
      <c r="BM3104" s="9"/>
      <c r="BN3104" s="9">
        <v>2796.2820272282001</v>
      </c>
      <c r="BO3104" s="9">
        <v>3044.1700152616199</v>
      </c>
      <c r="BP3104" s="9">
        <v>2486.3228241418101</v>
      </c>
      <c r="BQ3104" s="9"/>
      <c r="BR3104" s="9">
        <v>3236.30332451297</v>
      </c>
      <c r="BS3104" s="9">
        <v>3006.2803682829899</v>
      </c>
      <c r="BT3104" s="9">
        <v>2551.32190980934</v>
      </c>
      <c r="BU3104" s="9"/>
      <c r="BV3104" s="9"/>
      <c r="BW3104" s="9">
        <v>3141.4830038878299</v>
      </c>
      <c r="BX3104" s="9">
        <v>3870</v>
      </c>
    </row>
    <row r="3105" spans="6:76" x14ac:dyDescent="0.2">
      <c r="F3105" s="14"/>
      <c r="AX3105" s="8" t="s">
        <v>950</v>
      </c>
      <c r="AY3105" s="8" t="s">
        <v>6375</v>
      </c>
      <c r="AZ3105" s="8" t="s">
        <v>1623</v>
      </c>
      <c r="BA3105" s="9">
        <v>4101.9662926904102</v>
      </c>
      <c r="BB3105" s="9">
        <v>3141.4830038878299</v>
      </c>
      <c r="BC3105" s="9">
        <v>90.502436308429495</v>
      </c>
      <c r="BD3105" s="9"/>
      <c r="BE3105" s="9">
        <v>12984</v>
      </c>
      <c r="BF3105" s="9"/>
      <c r="BG3105" s="9"/>
      <c r="BH3105" s="9"/>
      <c r="BI3105" s="9"/>
      <c r="BJ3105" s="9"/>
      <c r="BK3105" s="9"/>
      <c r="BL3105" s="9"/>
      <c r="BM3105" s="9">
        <v>9228.6719471879405</v>
      </c>
      <c r="BN3105" s="9">
        <v>1648.8473800678501</v>
      </c>
      <c r="BO3105" s="9">
        <v>2790.9408229570399</v>
      </c>
      <c r="BP3105" s="9">
        <v>1972.96395419345</v>
      </c>
      <c r="BQ3105" s="9"/>
      <c r="BR3105" s="9">
        <v>3707.7609774012999</v>
      </c>
      <c r="BS3105" s="9">
        <v>3841.9330963883299</v>
      </c>
      <c r="BT3105" s="9">
        <v>3480.1418818571701</v>
      </c>
      <c r="BU3105" s="9"/>
      <c r="BV3105" s="9">
        <v>2045.8861556536001</v>
      </c>
      <c r="BW3105" s="9">
        <v>3141.4830038878299</v>
      </c>
      <c r="BX3105" s="9">
        <v>279</v>
      </c>
    </row>
    <row r="3106" spans="6:76" x14ac:dyDescent="0.2">
      <c r="F3106" s="14"/>
      <c r="AX3106" s="8" t="s">
        <v>6376</v>
      </c>
      <c r="AY3106" s="8" t="s">
        <v>6377</v>
      </c>
      <c r="AZ3106" s="8" t="s">
        <v>1623</v>
      </c>
      <c r="BA3106" s="9">
        <v>2896.0877828348898</v>
      </c>
      <c r="BB3106" s="9">
        <v>3141.4830038878299</v>
      </c>
      <c r="BC3106" s="9">
        <v>41.347622733448702</v>
      </c>
      <c r="BD3106" s="9"/>
      <c r="BE3106" s="9">
        <v>3408</v>
      </c>
      <c r="BF3106" s="9">
        <v>454.62741419999998</v>
      </c>
      <c r="BG3106" s="9"/>
      <c r="BH3106" s="9"/>
      <c r="BI3106" s="9">
        <v>4450.8186893452503</v>
      </c>
      <c r="BJ3106" s="9"/>
      <c r="BK3106" s="9">
        <v>2605.1117624261501</v>
      </c>
      <c r="BL3106" s="9">
        <v>3366.6956097971602</v>
      </c>
      <c r="BM3106" s="9"/>
      <c r="BN3106" s="9">
        <v>4111.2067857782804</v>
      </c>
      <c r="BO3106" s="9"/>
      <c r="BP3106" s="9"/>
      <c r="BQ3106" s="9"/>
      <c r="BR3106" s="9"/>
      <c r="BS3106" s="9">
        <v>1956.8467800793501</v>
      </c>
      <c r="BT3106" s="9"/>
      <c r="BU3106" s="9"/>
      <c r="BV3106" s="9"/>
      <c r="BW3106" s="9">
        <v>3141.4830038878299</v>
      </c>
      <c r="BX3106" s="9">
        <v>2570</v>
      </c>
    </row>
    <row r="3107" spans="6:76" x14ac:dyDescent="0.2">
      <c r="F3107" s="14"/>
      <c r="AX3107" s="8" t="s">
        <v>616</v>
      </c>
      <c r="AY3107" s="8" t="s">
        <v>6378</v>
      </c>
      <c r="AZ3107" s="8" t="s">
        <v>1623</v>
      </c>
      <c r="BA3107" s="9">
        <v>4662.2089339527201</v>
      </c>
      <c r="BB3107" s="9">
        <v>3141.72427569617</v>
      </c>
      <c r="BC3107" s="9">
        <v>87.616422740750707</v>
      </c>
      <c r="BD3107" s="9"/>
      <c r="BE3107" s="9">
        <v>4224</v>
      </c>
      <c r="BF3107" s="9">
        <v>1367.733821</v>
      </c>
      <c r="BG3107" s="9">
        <v>2451.864403</v>
      </c>
      <c r="BH3107" s="9">
        <v>14472.735875</v>
      </c>
      <c r="BI3107" s="9">
        <v>2320.5031515293299</v>
      </c>
      <c r="BJ3107" s="9">
        <v>5278.9177412848003</v>
      </c>
      <c r="BK3107" s="9">
        <v>3474.5989540166402</v>
      </c>
      <c r="BL3107" s="9">
        <v>1620.0649934793</v>
      </c>
      <c r="BM3107" s="9">
        <v>13160.788436524899</v>
      </c>
      <c r="BN3107" s="9">
        <v>4881.4973610861998</v>
      </c>
      <c r="BO3107" s="9"/>
      <c r="BP3107" s="9">
        <v>2446.6190000576898</v>
      </c>
      <c r="BQ3107" s="9"/>
      <c r="BR3107" s="9">
        <v>2808.8495973756999</v>
      </c>
      <c r="BS3107" s="9">
        <v>1912.75174098353</v>
      </c>
      <c r="BT3107" s="9"/>
      <c r="BU3107" s="9"/>
      <c r="BV3107" s="9"/>
      <c r="BW3107" s="9"/>
      <c r="BX3107" s="9">
        <v>4850</v>
      </c>
    </row>
    <row r="3108" spans="6:76" x14ac:dyDescent="0.2">
      <c r="F3108" s="14"/>
      <c r="AX3108" s="8" t="s">
        <v>490</v>
      </c>
      <c r="AY3108" s="8" t="s">
        <v>6379</v>
      </c>
      <c r="AZ3108" s="8" t="s">
        <v>1623</v>
      </c>
      <c r="BA3108" s="9">
        <v>3444.93873522885</v>
      </c>
      <c r="BB3108" s="9">
        <v>3142.6963631969402</v>
      </c>
      <c r="BC3108" s="9">
        <v>40.9312894543597</v>
      </c>
      <c r="BD3108" s="9"/>
      <c r="BE3108" s="9">
        <v>4432</v>
      </c>
      <c r="BF3108" s="9">
        <v>1358.8210939999999</v>
      </c>
      <c r="BG3108" s="9"/>
      <c r="BH3108" s="9"/>
      <c r="BI3108" s="9">
        <v>6422.4243970847601</v>
      </c>
      <c r="BJ3108" s="9">
        <v>3937.9807835542201</v>
      </c>
      <c r="BK3108" s="9">
        <v>4128.4386151499402</v>
      </c>
      <c r="BL3108" s="9">
        <v>5152.5341302796396</v>
      </c>
      <c r="BM3108" s="9"/>
      <c r="BN3108" s="9">
        <v>2394.5859106861799</v>
      </c>
      <c r="BO3108" s="9">
        <v>2386.4367140087102</v>
      </c>
      <c r="BP3108" s="9">
        <v>3127.6454005832302</v>
      </c>
      <c r="BQ3108" s="9"/>
      <c r="BR3108" s="9"/>
      <c r="BS3108" s="9">
        <v>2438.66085360543</v>
      </c>
      <c r="BT3108" s="9"/>
      <c r="BU3108" s="9"/>
      <c r="BV3108" s="9">
        <v>3142.6963631969402</v>
      </c>
      <c r="BW3108" s="9">
        <v>3951.97929582598</v>
      </c>
      <c r="BX3108" s="9">
        <v>1910</v>
      </c>
    </row>
    <row r="3109" spans="6:76" x14ac:dyDescent="0.2">
      <c r="F3109" s="14"/>
      <c r="AX3109" s="8" t="s">
        <v>6380</v>
      </c>
      <c r="AY3109" s="8" t="s">
        <v>6381</v>
      </c>
      <c r="AZ3109" s="8" t="s">
        <v>1623</v>
      </c>
      <c r="BA3109" s="9">
        <v>6104.2609698237402</v>
      </c>
      <c r="BB3109" s="9">
        <v>3147.7111667836698</v>
      </c>
      <c r="BC3109" s="9">
        <v>145.14297455785601</v>
      </c>
      <c r="BD3109" s="9"/>
      <c r="BE3109" s="9">
        <v>29418</v>
      </c>
      <c r="BF3109" s="9">
        <v>2979.6522580000001</v>
      </c>
      <c r="BG3109" s="9"/>
      <c r="BH3109" s="9">
        <v>1374.9706672</v>
      </c>
      <c r="BI3109" s="9">
        <v>2538.8633210753101</v>
      </c>
      <c r="BJ3109" s="9"/>
      <c r="BK3109" s="9">
        <v>6567.6432046957298</v>
      </c>
      <c r="BL3109" s="9">
        <v>3575.6331545068301</v>
      </c>
      <c r="BM3109" s="9"/>
      <c r="BN3109" s="9">
        <v>3147.7111667836698</v>
      </c>
      <c r="BO3109" s="9"/>
      <c r="BP3109" s="9"/>
      <c r="BQ3109" s="9"/>
      <c r="BR3109" s="9"/>
      <c r="BS3109" s="9"/>
      <c r="BT3109" s="9"/>
      <c r="BU3109" s="9"/>
      <c r="BV3109" s="9"/>
      <c r="BW3109" s="9">
        <v>3235.8749561520799</v>
      </c>
      <c r="BX3109" s="9">
        <v>2100</v>
      </c>
    </row>
    <row r="3110" spans="6:76" x14ac:dyDescent="0.2">
      <c r="F3110" s="14"/>
      <c r="AX3110" s="8" t="s">
        <v>457</v>
      </c>
      <c r="AY3110" s="8" t="s">
        <v>6382</v>
      </c>
      <c r="AZ3110" s="8" t="s">
        <v>1623</v>
      </c>
      <c r="BA3110" s="9">
        <v>5380.1033893396398</v>
      </c>
      <c r="BB3110" s="9">
        <v>3148.0753800345501</v>
      </c>
      <c r="BC3110" s="9">
        <v>83.040451475971693</v>
      </c>
      <c r="BD3110" s="9">
        <v>1427</v>
      </c>
      <c r="BE3110" s="9">
        <v>2969</v>
      </c>
      <c r="BF3110" s="9">
        <v>432.1158193</v>
      </c>
      <c r="BG3110" s="9"/>
      <c r="BH3110" s="9"/>
      <c r="BI3110" s="9">
        <v>1865.1203240482901</v>
      </c>
      <c r="BJ3110" s="9">
        <v>4827.7091069165399</v>
      </c>
      <c r="BK3110" s="9"/>
      <c r="BL3110" s="9">
        <v>1397.20387448457</v>
      </c>
      <c r="BM3110" s="9">
        <v>3148.0753800345501</v>
      </c>
      <c r="BN3110" s="9">
        <v>10577.1059682208</v>
      </c>
      <c r="BO3110" s="9">
        <v>12832.196708137</v>
      </c>
      <c r="BP3110" s="9">
        <v>2525.1785085009201</v>
      </c>
      <c r="BQ3110" s="9"/>
      <c r="BR3110" s="9">
        <v>5789.2916917139501</v>
      </c>
      <c r="BS3110" s="9">
        <v>10086.317825267701</v>
      </c>
      <c r="BT3110" s="9">
        <v>2399.67465148478</v>
      </c>
      <c r="BU3110" s="9">
        <v>4991.0998614302898</v>
      </c>
      <c r="BV3110" s="9">
        <v>3146.2365363171202</v>
      </c>
      <c r="BW3110" s="9">
        <v>15848.431362917399</v>
      </c>
      <c r="BX3110" s="9">
        <v>7200</v>
      </c>
    </row>
    <row r="3111" spans="6:76" x14ac:dyDescent="0.2">
      <c r="F3111" s="14"/>
      <c r="AX3111" s="8" t="s">
        <v>6383</v>
      </c>
      <c r="AY3111" s="8" t="s">
        <v>6384</v>
      </c>
      <c r="AZ3111" s="8" t="s">
        <v>1623</v>
      </c>
      <c r="BA3111" s="9">
        <v>3117.5689365574999</v>
      </c>
      <c r="BB3111" s="9">
        <v>3148.1503309527998</v>
      </c>
      <c r="BC3111" s="9">
        <v>57.085932735769298</v>
      </c>
      <c r="BD3111" s="9"/>
      <c r="BE3111" s="9">
        <v>3262</v>
      </c>
      <c r="BF3111" s="9">
        <v>913.13302899999996</v>
      </c>
      <c r="BG3111" s="9"/>
      <c r="BH3111" s="9">
        <v>169.18201468999999</v>
      </c>
      <c r="BI3111" s="9">
        <v>3923.2436635836002</v>
      </c>
      <c r="BJ3111" s="9">
        <v>4008.9509783282201</v>
      </c>
      <c r="BK3111" s="9">
        <v>5241.8342274196002</v>
      </c>
      <c r="BL3111" s="9">
        <v>4389.3636490465497</v>
      </c>
      <c r="BM3111" s="9">
        <v>6453.4002056487097</v>
      </c>
      <c r="BN3111" s="9">
        <v>3043.3422201314402</v>
      </c>
      <c r="BO3111" s="9">
        <v>3252.9584417741698</v>
      </c>
      <c r="BP3111" s="9">
        <v>2738.9817292747798</v>
      </c>
      <c r="BQ3111" s="9"/>
      <c r="BR3111" s="9">
        <v>2317.3425008459999</v>
      </c>
      <c r="BS3111" s="9">
        <v>2454.91562876643</v>
      </c>
      <c r="BT3111" s="9">
        <v>2069.6975415993802</v>
      </c>
      <c r="BU3111" s="9"/>
      <c r="BV3111" s="9">
        <v>5342.75715481118</v>
      </c>
      <c r="BW3111" s="9"/>
      <c r="BX3111" s="9">
        <v>300</v>
      </c>
    </row>
    <row r="3112" spans="6:76" x14ac:dyDescent="0.2">
      <c r="F3112" s="14"/>
      <c r="AX3112" s="8" t="s">
        <v>6385</v>
      </c>
      <c r="AY3112" s="8" t="s">
        <v>6386</v>
      </c>
      <c r="AZ3112" s="8" t="s">
        <v>1623</v>
      </c>
      <c r="BA3112" s="9">
        <v>4303.8893010632501</v>
      </c>
      <c r="BB3112" s="9">
        <v>3149.2571825612099</v>
      </c>
      <c r="BC3112" s="9">
        <v>69.242477858471005</v>
      </c>
      <c r="BD3112" s="9"/>
      <c r="BE3112" s="9">
        <v>9187</v>
      </c>
      <c r="BF3112" s="9">
        <v>992.96921929999996</v>
      </c>
      <c r="BG3112" s="9"/>
      <c r="BH3112" s="9">
        <v>11151.5677065</v>
      </c>
      <c r="BI3112" s="9">
        <v>5385.1948376560604</v>
      </c>
      <c r="BJ3112" s="9"/>
      <c r="BK3112" s="9">
        <v>3036.63779392689</v>
      </c>
      <c r="BL3112" s="9">
        <v>5002.2050123232102</v>
      </c>
      <c r="BM3112" s="9">
        <v>6850.45698775643</v>
      </c>
      <c r="BN3112" s="9">
        <v>1600.20335033118</v>
      </c>
      <c r="BO3112" s="9"/>
      <c r="BP3112" s="9">
        <v>1218.88618746661</v>
      </c>
      <c r="BQ3112" s="9"/>
      <c r="BR3112" s="9">
        <v>2966.8063990752898</v>
      </c>
      <c r="BS3112" s="9">
        <v>2901.0835535974302</v>
      </c>
      <c r="BT3112" s="9"/>
      <c r="BU3112" s="9"/>
      <c r="BV3112" s="9">
        <v>3261.8765711955298</v>
      </c>
      <c r="BW3112" s="9">
        <v>3859.56259575692</v>
      </c>
      <c r="BX3112" s="9">
        <v>2840</v>
      </c>
    </row>
    <row r="3113" spans="6:76" x14ac:dyDescent="0.2">
      <c r="F3113" s="14"/>
      <c r="AX3113" s="8" t="s">
        <v>6387</v>
      </c>
      <c r="AY3113" s="8" t="s">
        <v>6388</v>
      </c>
      <c r="AZ3113" s="8" t="s">
        <v>1623</v>
      </c>
      <c r="BA3113" s="9">
        <v>3150.0353079000001</v>
      </c>
      <c r="BB3113" s="9">
        <v>3150.0353079000001</v>
      </c>
      <c r="BC3113" s="9">
        <v>115.91773196887</v>
      </c>
      <c r="BD3113" s="9"/>
      <c r="BE3113" s="9">
        <v>5732</v>
      </c>
      <c r="BF3113" s="9">
        <v>568.07061580000004</v>
      </c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</row>
    <row r="3114" spans="6:76" x14ac:dyDescent="0.2">
      <c r="F3114" s="14"/>
      <c r="AX3114" s="8" t="s">
        <v>6389</v>
      </c>
      <c r="AY3114" s="8" t="s">
        <v>6390</v>
      </c>
      <c r="AZ3114" s="8" t="s">
        <v>1623</v>
      </c>
      <c r="BA3114" s="9">
        <v>3492.80810496289</v>
      </c>
      <c r="BB3114" s="9">
        <v>3151.1779071044298</v>
      </c>
      <c r="BC3114" s="9">
        <v>61.070310182715303</v>
      </c>
      <c r="BD3114" s="9"/>
      <c r="BE3114" s="9">
        <v>6757</v>
      </c>
      <c r="BF3114" s="9">
        <v>1173.396205</v>
      </c>
      <c r="BG3114" s="9"/>
      <c r="BH3114" s="9"/>
      <c r="BI3114" s="9"/>
      <c r="BJ3114" s="9"/>
      <c r="BK3114" s="9"/>
      <c r="BL3114" s="9"/>
      <c r="BM3114" s="9">
        <v>6079.7049038700898</v>
      </c>
      <c r="BN3114" s="9"/>
      <c r="BO3114" s="9"/>
      <c r="BP3114" s="9">
        <v>2808.3474201977101</v>
      </c>
      <c r="BQ3114" s="9"/>
      <c r="BR3114" s="9">
        <v>3494.0083940111399</v>
      </c>
      <c r="BS3114" s="9">
        <v>2277.2297970218501</v>
      </c>
      <c r="BT3114" s="9"/>
      <c r="BU3114" s="9"/>
      <c r="BV3114" s="9"/>
      <c r="BW3114" s="9">
        <v>4385.7781196023698</v>
      </c>
      <c r="BX3114" s="9">
        <v>967</v>
      </c>
    </row>
    <row r="3115" spans="6:76" x14ac:dyDescent="0.2">
      <c r="F3115" s="14"/>
      <c r="AX3115" s="8" t="s">
        <v>6391</v>
      </c>
      <c r="AY3115" s="8" t="s">
        <v>6392</v>
      </c>
      <c r="AZ3115" s="8" t="s">
        <v>1623</v>
      </c>
      <c r="BA3115" s="9">
        <v>3364.33385131657</v>
      </c>
      <c r="BB3115" s="9">
        <v>3152.2467457109601</v>
      </c>
      <c r="BC3115" s="9">
        <v>46.806031433272203</v>
      </c>
      <c r="BD3115" s="9"/>
      <c r="BE3115" s="9">
        <v>3169</v>
      </c>
      <c r="BF3115" s="9">
        <v>430.74673080000002</v>
      </c>
      <c r="BG3115" s="9"/>
      <c r="BH3115" s="9"/>
      <c r="BI3115" s="9"/>
      <c r="BJ3115" s="9"/>
      <c r="BK3115" s="9">
        <v>3135.4934914219298</v>
      </c>
      <c r="BL3115" s="9">
        <v>2205.3438646192599</v>
      </c>
      <c r="BM3115" s="9">
        <v>4528.4253269931496</v>
      </c>
      <c r="BN3115" s="9">
        <v>1278.64907104863</v>
      </c>
      <c r="BO3115" s="9">
        <v>4076.08127969007</v>
      </c>
      <c r="BP3115" s="9"/>
      <c r="BQ3115" s="9"/>
      <c r="BR3115" s="9">
        <v>3576.0374523966502</v>
      </c>
      <c r="BS3115" s="9">
        <v>5532.8261511267601</v>
      </c>
      <c r="BT3115" s="9">
        <v>2912.2912068200899</v>
      </c>
      <c r="BU3115" s="9">
        <v>6500.8786428775302</v>
      </c>
      <c r="BV3115" s="9">
        <v>2688.0282117871998</v>
      </c>
      <c r="BW3115" s="9">
        <v>4116.8724888507204</v>
      </c>
      <c r="BX3115" s="9">
        <v>2950</v>
      </c>
    </row>
    <row r="3116" spans="6:76" x14ac:dyDescent="0.2">
      <c r="F3116" s="14"/>
      <c r="AX3116" s="8" t="s">
        <v>559</v>
      </c>
      <c r="AY3116" s="8" t="s">
        <v>6393</v>
      </c>
      <c r="AZ3116" s="8" t="s">
        <v>1623</v>
      </c>
      <c r="BA3116" s="9">
        <v>3989.4989165075399</v>
      </c>
      <c r="BB3116" s="9">
        <v>3152.86748864009</v>
      </c>
      <c r="BC3116" s="9">
        <v>99.472303147937694</v>
      </c>
      <c r="BD3116" s="9"/>
      <c r="BE3116" s="9">
        <v>3881</v>
      </c>
      <c r="BF3116" s="9">
        <v>1264.672335</v>
      </c>
      <c r="BG3116" s="9">
        <v>1470.702669</v>
      </c>
      <c r="BH3116" s="9">
        <v>4177.7874228999999</v>
      </c>
      <c r="BI3116" s="9">
        <v>4137.9748497201599</v>
      </c>
      <c r="BJ3116" s="9">
        <v>3152.86748864009</v>
      </c>
      <c r="BK3116" s="9">
        <v>4138.3600129235401</v>
      </c>
      <c r="BL3116" s="9">
        <v>6388.0155236621504</v>
      </c>
      <c r="BM3116" s="9">
        <v>18581.880719926601</v>
      </c>
      <c r="BN3116" s="9">
        <v>2475.5615066722498</v>
      </c>
      <c r="BO3116" s="9">
        <v>2926.9540681896501</v>
      </c>
      <c r="BP3116" s="9">
        <v>2145.8763268545099</v>
      </c>
      <c r="BQ3116" s="9"/>
      <c r="BR3116" s="9"/>
      <c r="BS3116" s="9">
        <v>1739.5463332181801</v>
      </c>
      <c r="BT3116" s="9">
        <v>2947.1689840660001</v>
      </c>
      <c r="BU3116" s="9"/>
      <c r="BV3116" s="9">
        <v>3336.9169462475902</v>
      </c>
      <c r="BW3116" s="9">
        <v>3256.1963936075499</v>
      </c>
      <c r="BX3116" s="9">
        <v>1800</v>
      </c>
    </row>
    <row r="3117" spans="6:76" x14ac:dyDescent="0.2">
      <c r="F3117" s="14"/>
      <c r="AX3117" s="8" t="s">
        <v>6394</v>
      </c>
      <c r="AY3117" s="8" t="s">
        <v>6395</v>
      </c>
      <c r="AZ3117" s="8" t="s">
        <v>1623</v>
      </c>
      <c r="BA3117" s="9">
        <v>3236.9921122636001</v>
      </c>
      <c r="BB3117" s="9">
        <v>3153.3562138870202</v>
      </c>
      <c r="BC3117" s="9">
        <v>65.713786600727005</v>
      </c>
      <c r="BD3117" s="9"/>
      <c r="BE3117" s="9">
        <v>1397</v>
      </c>
      <c r="BF3117" s="9">
        <v>567.2606184</v>
      </c>
      <c r="BG3117" s="9"/>
      <c r="BH3117" s="9"/>
      <c r="BI3117" s="9">
        <v>4800.2562702957703</v>
      </c>
      <c r="BJ3117" s="9"/>
      <c r="BK3117" s="9">
        <v>8447.7537882335091</v>
      </c>
      <c r="BL3117" s="9">
        <v>4158.4640181495497</v>
      </c>
      <c r="BM3117" s="9"/>
      <c r="BN3117" s="9">
        <v>3286.1865408956201</v>
      </c>
      <c r="BO3117" s="9">
        <v>3153.3562138870202</v>
      </c>
      <c r="BP3117" s="9"/>
      <c r="BQ3117" s="9"/>
      <c r="BR3117" s="9">
        <v>2363.3962812415002</v>
      </c>
      <c r="BS3117" s="9">
        <v>1894.6493067491399</v>
      </c>
      <c r="BT3117" s="9"/>
      <c r="BU3117" s="9"/>
      <c r="BV3117" s="9">
        <v>3568.5901970475202</v>
      </c>
      <c r="BW3117" s="9"/>
      <c r="BX3117" s="9">
        <v>1970</v>
      </c>
    </row>
    <row r="3118" spans="6:76" x14ac:dyDescent="0.2">
      <c r="F3118" s="14"/>
      <c r="AX3118" s="8" t="s">
        <v>6396</v>
      </c>
      <c r="AY3118" s="8" t="s">
        <v>6397</v>
      </c>
      <c r="AZ3118" s="8" t="s">
        <v>1623</v>
      </c>
      <c r="BA3118" s="9">
        <v>3195.0478627283701</v>
      </c>
      <c r="BB3118" s="9">
        <v>3156.4777934045901</v>
      </c>
      <c r="BC3118" s="9">
        <v>51.800961694268501</v>
      </c>
      <c r="BD3118" s="9"/>
      <c r="BE3118" s="9">
        <v>6904</v>
      </c>
      <c r="BF3118" s="9">
        <v>1833.668032</v>
      </c>
      <c r="BG3118" s="9">
        <v>815.33169150000003</v>
      </c>
      <c r="BH3118" s="9">
        <v>866.34307941999998</v>
      </c>
      <c r="BI3118" s="9">
        <v>5004.2616083980402</v>
      </c>
      <c r="BJ3118" s="9"/>
      <c r="BK3118" s="9">
        <v>1720.37275193807</v>
      </c>
      <c r="BL3118" s="9">
        <v>3900.97931682023</v>
      </c>
      <c r="BM3118" s="9"/>
      <c r="BN3118" s="9">
        <v>4810.6438869410104</v>
      </c>
      <c r="BO3118" s="9">
        <v>2711.8653877791098</v>
      </c>
      <c r="BP3118" s="9">
        <v>3375.0322789113002</v>
      </c>
      <c r="BQ3118" s="9">
        <v>3420.7254742175201</v>
      </c>
      <c r="BR3118" s="9"/>
      <c r="BS3118" s="9">
        <v>3252.9555868091702</v>
      </c>
      <c r="BT3118" s="9"/>
      <c r="BU3118" s="9"/>
      <c r="BV3118" s="9"/>
      <c r="BW3118" s="9">
        <v>3054.4909834627701</v>
      </c>
      <c r="BX3118" s="9">
        <v>3060</v>
      </c>
    </row>
    <row r="3119" spans="6:76" x14ac:dyDescent="0.2">
      <c r="F3119" s="14"/>
      <c r="AX3119" s="8" t="s">
        <v>6398</v>
      </c>
      <c r="AY3119" s="8" t="s">
        <v>6399</v>
      </c>
      <c r="AZ3119" s="8" t="s">
        <v>1623</v>
      </c>
      <c r="BA3119" s="9">
        <v>3150.9824915376298</v>
      </c>
      <c r="BB3119" s="9">
        <v>3157.5457180190301</v>
      </c>
      <c r="BC3119" s="9">
        <v>51.453113743844099</v>
      </c>
      <c r="BD3119" s="9"/>
      <c r="BE3119" s="9">
        <v>2637</v>
      </c>
      <c r="BF3119" s="9">
        <v>754.45070069999997</v>
      </c>
      <c r="BG3119" s="9"/>
      <c r="BH3119" s="9">
        <v>256.80127993000002</v>
      </c>
      <c r="BI3119" s="9">
        <v>4712.6078113378398</v>
      </c>
      <c r="BJ3119" s="9"/>
      <c r="BK3119" s="9">
        <v>3262.7702347457698</v>
      </c>
      <c r="BL3119" s="9">
        <v>5031.0082742304703</v>
      </c>
      <c r="BM3119" s="9">
        <v>5584.2883638247004</v>
      </c>
      <c r="BN3119" s="9">
        <v>2226.5955349445999</v>
      </c>
      <c r="BO3119" s="9"/>
      <c r="BP3119" s="9"/>
      <c r="BQ3119" s="9"/>
      <c r="BR3119" s="9">
        <v>3576.0374523966502</v>
      </c>
      <c r="BS3119" s="9">
        <v>3157.5457180190301</v>
      </c>
      <c r="BT3119" s="9">
        <v>2037.2564891223701</v>
      </c>
      <c r="BU3119" s="9"/>
      <c r="BV3119" s="9">
        <v>2872.7645741862402</v>
      </c>
      <c r="BW3119" s="9">
        <v>4853.6459565514897</v>
      </c>
      <c r="BX3119" s="9"/>
    </row>
    <row r="3120" spans="6:76" x14ac:dyDescent="0.2">
      <c r="F3120" s="14"/>
      <c r="AX3120" s="8" t="s">
        <v>684</v>
      </c>
      <c r="AY3120" s="8" t="s">
        <v>6400</v>
      </c>
      <c r="AZ3120" s="8" t="s">
        <v>1623</v>
      </c>
      <c r="BA3120" s="9">
        <v>3743.37331466153</v>
      </c>
      <c r="BB3120" s="9">
        <v>3159.3911902727</v>
      </c>
      <c r="BC3120" s="9">
        <v>59.531199174234601</v>
      </c>
      <c r="BD3120" s="9"/>
      <c r="BE3120" s="9">
        <v>9587</v>
      </c>
      <c r="BF3120" s="9">
        <v>1665.632474</v>
      </c>
      <c r="BG3120" s="9"/>
      <c r="BH3120" s="9">
        <v>3091.2184017</v>
      </c>
      <c r="BI3120" s="9">
        <v>5255.0305307434401</v>
      </c>
      <c r="BJ3120" s="9">
        <v>4669.5500772638597</v>
      </c>
      <c r="BK3120" s="9">
        <v>6446.3762574514403</v>
      </c>
      <c r="BL3120" s="9">
        <v>4266.1079334093401</v>
      </c>
      <c r="BM3120" s="9"/>
      <c r="BN3120" s="9">
        <v>3227.56397884539</v>
      </c>
      <c r="BO3120" s="9">
        <v>2123.0521192101301</v>
      </c>
      <c r="BP3120" s="9">
        <v>2336.8891159073601</v>
      </c>
      <c r="BQ3120" s="9"/>
      <c r="BR3120" s="9"/>
      <c r="BS3120" s="9">
        <v>2588.4028251273298</v>
      </c>
      <c r="BT3120" s="9"/>
      <c r="BU3120" s="9"/>
      <c r="BV3120" s="9">
        <v>2021.5395189137901</v>
      </c>
      <c r="BW3120" s="9">
        <v>3788.86317268936</v>
      </c>
      <c r="BX3120" s="9">
        <v>1340</v>
      </c>
    </row>
    <row r="3121" spans="6:76" x14ac:dyDescent="0.2">
      <c r="F3121" s="14"/>
      <c r="AX3121" s="8" t="s">
        <v>6401</v>
      </c>
      <c r="AY3121" s="8" t="s">
        <v>6402</v>
      </c>
      <c r="AZ3121" s="8" t="s">
        <v>1623</v>
      </c>
      <c r="BA3121" s="9">
        <v>4041.6591307518802</v>
      </c>
      <c r="BB3121" s="9">
        <v>3160.6654665862202</v>
      </c>
      <c r="BC3121" s="9">
        <v>72.859076145649396</v>
      </c>
      <c r="BD3121" s="9"/>
      <c r="BE3121" s="9">
        <v>4577</v>
      </c>
      <c r="BF3121" s="9">
        <v>1237.6098079999999</v>
      </c>
      <c r="BG3121" s="9"/>
      <c r="BH3121" s="9"/>
      <c r="BI3121" s="9">
        <v>6342.0037207432497</v>
      </c>
      <c r="BJ3121" s="9">
        <v>2085.2344931468701</v>
      </c>
      <c r="BK3121" s="9">
        <v>7407.3663449710702</v>
      </c>
      <c r="BL3121" s="9">
        <v>2041.8768642601201</v>
      </c>
      <c r="BM3121" s="9">
        <v>9653.9163570547698</v>
      </c>
      <c r="BN3121" s="9">
        <v>1683.69787816693</v>
      </c>
      <c r="BO3121" s="9"/>
      <c r="BP3121" s="9">
        <v>1151.7894011502599</v>
      </c>
      <c r="BQ3121" s="9"/>
      <c r="BR3121" s="9"/>
      <c r="BS3121" s="9"/>
      <c r="BT3121" s="9">
        <v>4236.0964400255598</v>
      </c>
      <c r="BU3121" s="9"/>
      <c r="BV3121" s="9"/>
      <c r="BW3121" s="9"/>
      <c r="BX3121" s="9"/>
    </row>
    <row r="3122" spans="6:76" x14ac:dyDescent="0.2">
      <c r="F3122" s="14"/>
      <c r="AX3122" s="8" t="s">
        <v>608</v>
      </c>
      <c r="AY3122" s="8" t="s">
        <v>6403</v>
      </c>
      <c r="AZ3122" s="8" t="s">
        <v>1623</v>
      </c>
      <c r="BA3122" s="9">
        <v>2984.7977486578802</v>
      </c>
      <c r="BB3122" s="9">
        <v>3164.2037891504401</v>
      </c>
      <c r="BC3122" s="9">
        <v>49.5937455243579</v>
      </c>
      <c r="BD3122" s="9"/>
      <c r="BE3122" s="9">
        <v>3543</v>
      </c>
      <c r="BF3122" s="9">
        <v>283.82684380000001</v>
      </c>
      <c r="BG3122" s="9">
        <v>619.3102255</v>
      </c>
      <c r="BH3122" s="9"/>
      <c r="BI3122" s="9">
        <v>3064.9004950190001</v>
      </c>
      <c r="BJ3122" s="9">
        <v>6880.0386851311896</v>
      </c>
      <c r="BK3122" s="9">
        <v>2756.2579418493801</v>
      </c>
      <c r="BL3122" s="9">
        <v>3378.0067802367298</v>
      </c>
      <c r="BM3122" s="9"/>
      <c r="BN3122" s="9">
        <v>1673.38803857127</v>
      </c>
      <c r="BO3122" s="9">
        <v>3263.5070832818701</v>
      </c>
      <c r="BP3122" s="9">
        <v>2344.5571076472602</v>
      </c>
      <c r="BQ3122" s="9">
        <v>3747.3292079212702</v>
      </c>
      <c r="BR3122" s="9">
        <v>2401.5113615945902</v>
      </c>
      <c r="BS3122" s="9">
        <v>3020.3588046459199</v>
      </c>
      <c r="BT3122" s="9"/>
      <c r="BU3122" s="9"/>
      <c r="BV3122" s="9">
        <v>3750.4915771809801</v>
      </c>
      <c r="BW3122" s="9">
        <v>3530.2798261466701</v>
      </c>
      <c r="BX3122" s="9">
        <v>3500</v>
      </c>
    </row>
    <row r="3123" spans="6:76" x14ac:dyDescent="0.2">
      <c r="F3123" s="14"/>
      <c r="AX3123" s="8" t="s">
        <v>6404</v>
      </c>
      <c r="AY3123" s="8" t="s">
        <v>6405</v>
      </c>
      <c r="AZ3123" s="8" t="s">
        <v>1623</v>
      </c>
      <c r="BA3123" s="9">
        <v>4123.3479342178598</v>
      </c>
      <c r="BB3123" s="9">
        <v>3167.0296893807199</v>
      </c>
      <c r="BC3123" s="9">
        <v>110.928151603711</v>
      </c>
      <c r="BD3123" s="9"/>
      <c r="BE3123" s="9">
        <v>10148</v>
      </c>
      <c r="BF3123" s="9">
        <v>11.332358109999999</v>
      </c>
      <c r="BG3123" s="9"/>
      <c r="BH3123" s="9"/>
      <c r="BI3123" s="9"/>
      <c r="BJ3123" s="9"/>
      <c r="BK3123" s="9"/>
      <c r="BL3123" s="9"/>
      <c r="BM3123" s="9"/>
      <c r="BN3123" s="9">
        <v>5132.8580299233599</v>
      </c>
      <c r="BO3123" s="9"/>
      <c r="BP3123" s="9">
        <v>1201.2013488380801</v>
      </c>
      <c r="BQ3123" s="9"/>
      <c r="BR3123" s="9"/>
      <c r="BS3123" s="9"/>
      <c r="BT3123" s="9"/>
      <c r="BU3123" s="9"/>
      <c r="BV3123" s="9"/>
      <c r="BW3123" s="9"/>
      <c r="BX3123" s="9"/>
    </row>
    <row r="3124" spans="6:76" x14ac:dyDescent="0.2">
      <c r="F3124" s="14"/>
      <c r="AX3124" s="8" t="s">
        <v>6406</v>
      </c>
      <c r="AY3124" s="8" t="s">
        <v>6407</v>
      </c>
      <c r="AZ3124" s="8" t="s">
        <v>1623</v>
      </c>
      <c r="BA3124" s="9">
        <v>4257.7687774245996</v>
      </c>
      <c r="BB3124" s="9">
        <v>3170.7476162778798</v>
      </c>
      <c r="BC3124" s="9">
        <v>70.902408098860803</v>
      </c>
      <c r="BD3124" s="9"/>
      <c r="BE3124" s="9">
        <v>2396</v>
      </c>
      <c r="BF3124" s="9">
        <v>53.907480450000001</v>
      </c>
      <c r="BG3124" s="9"/>
      <c r="BH3124" s="9"/>
      <c r="BI3124" s="9">
        <v>1053.6276672356901</v>
      </c>
      <c r="BJ3124" s="9"/>
      <c r="BK3124" s="9"/>
      <c r="BL3124" s="9">
        <v>2677.3965779335899</v>
      </c>
      <c r="BM3124" s="9"/>
      <c r="BN3124" s="9">
        <v>1469.0922405096101</v>
      </c>
      <c r="BO3124" s="9">
        <v>9041.6235785932695</v>
      </c>
      <c r="BP3124" s="9"/>
      <c r="BQ3124" s="9">
        <v>3376.85570199416</v>
      </c>
      <c r="BR3124" s="9">
        <v>8533.7504640704992</v>
      </c>
      <c r="BS3124" s="9">
        <v>7098.1696559729899</v>
      </c>
      <c r="BT3124" s="9">
        <v>2964.6395305616102</v>
      </c>
      <c r="BU3124" s="9">
        <v>7679.4273825302498</v>
      </c>
      <c r="BV3124" s="9">
        <v>5539.0189451086299</v>
      </c>
      <c r="BW3124" s="9">
        <v>6255.2536589841602</v>
      </c>
      <c r="BX3124" s="9">
        <v>1470</v>
      </c>
    </row>
    <row r="3125" spans="6:76" x14ac:dyDescent="0.2">
      <c r="F3125" s="14"/>
      <c r="AX3125" s="8" t="s">
        <v>409</v>
      </c>
      <c r="AY3125" s="8" t="s">
        <v>6408</v>
      </c>
      <c r="AZ3125" s="8" t="s">
        <v>1623</v>
      </c>
      <c r="BA3125" s="9">
        <v>3819.1514569890101</v>
      </c>
      <c r="BB3125" s="9">
        <v>3171.0449707879602</v>
      </c>
      <c r="BC3125" s="9">
        <v>72.669905115459699</v>
      </c>
      <c r="BD3125" s="9"/>
      <c r="BE3125" s="9">
        <v>3393</v>
      </c>
      <c r="BF3125" s="9">
        <v>1109.321285</v>
      </c>
      <c r="BG3125" s="9"/>
      <c r="BH3125" s="9"/>
      <c r="BI3125" s="9">
        <v>5294.2740595690402</v>
      </c>
      <c r="BJ3125" s="9">
        <v>4532.57440229023</v>
      </c>
      <c r="BK3125" s="9">
        <v>6551.8117083001398</v>
      </c>
      <c r="BL3125" s="9">
        <v>2562.2142632763098</v>
      </c>
      <c r="BM3125" s="9">
        <v>2503.6801049217001</v>
      </c>
      <c r="BN3125" s="9">
        <v>11860.1422123581</v>
      </c>
      <c r="BO3125" s="9"/>
      <c r="BP3125" s="9">
        <v>2949.08994157591</v>
      </c>
      <c r="BQ3125" s="9">
        <v>3549.0383168434801</v>
      </c>
      <c r="BR3125" s="9">
        <v>3631.0162897456898</v>
      </c>
      <c r="BS3125" s="9">
        <v>2742.5342806753802</v>
      </c>
      <c r="BT3125" s="9"/>
      <c r="BU3125" s="9"/>
      <c r="BV3125" s="9">
        <v>1990.4235332901301</v>
      </c>
      <c r="BW3125" s="9"/>
      <c r="BX3125" s="9">
        <v>799</v>
      </c>
    </row>
    <row r="3126" spans="6:76" x14ac:dyDescent="0.2">
      <c r="F3126" s="14"/>
      <c r="AX3126" s="8" t="s">
        <v>6409</v>
      </c>
      <c r="AY3126" s="8" t="s">
        <v>6410</v>
      </c>
      <c r="AZ3126" s="8" t="s">
        <v>1623</v>
      </c>
      <c r="BA3126" s="9">
        <v>4101.7173906842099</v>
      </c>
      <c r="BB3126" s="9">
        <v>3171.4976792785101</v>
      </c>
      <c r="BC3126" s="9">
        <v>63.822906933504399</v>
      </c>
      <c r="BD3126" s="9">
        <v>584</v>
      </c>
      <c r="BE3126" s="9">
        <v>9214</v>
      </c>
      <c r="BF3126" s="9">
        <v>1876.1855619999999</v>
      </c>
      <c r="BG3126" s="9">
        <v>3241.7417489999998</v>
      </c>
      <c r="BH3126" s="9">
        <v>711.61596051000004</v>
      </c>
      <c r="BI3126" s="9">
        <v>6002.1456496712799</v>
      </c>
      <c r="BJ3126" s="9">
        <v>4098.6543804621697</v>
      </c>
      <c r="BK3126" s="9">
        <v>6705.3930628722501</v>
      </c>
      <c r="BL3126" s="9">
        <v>5617.1627384994599</v>
      </c>
      <c r="BM3126" s="9">
        <v>6932.81571511122</v>
      </c>
      <c r="BN3126" s="9">
        <v>7827.3376428843003</v>
      </c>
      <c r="BO3126" s="9"/>
      <c r="BP3126" s="9">
        <v>2354.1490184884101</v>
      </c>
      <c r="BQ3126" s="9"/>
      <c r="BR3126" s="9">
        <v>2800.3031703115198</v>
      </c>
      <c r="BS3126" s="9">
        <v>2020.71999157969</v>
      </c>
      <c r="BT3126" s="9"/>
      <c r="BU3126" s="9"/>
      <c r="BV3126" s="9"/>
      <c r="BW3126" s="9">
        <v>3101.2536095570299</v>
      </c>
      <c r="BX3126" s="9">
        <v>2540</v>
      </c>
    </row>
    <row r="3127" spans="6:76" x14ac:dyDescent="0.2">
      <c r="F3127" s="14"/>
      <c r="AX3127" s="8" t="s">
        <v>464</v>
      </c>
      <c r="AY3127" s="8" t="s">
        <v>6411</v>
      </c>
      <c r="AZ3127" s="8" t="s">
        <v>1623</v>
      </c>
      <c r="BA3127" s="9">
        <v>4088.5108727701299</v>
      </c>
      <c r="BB3127" s="9">
        <v>3172.93168984864</v>
      </c>
      <c r="BC3127" s="9">
        <v>109.65250761639901</v>
      </c>
      <c r="BD3127" s="9"/>
      <c r="BE3127" s="9"/>
      <c r="BF3127" s="9">
        <v>13.05641956</v>
      </c>
      <c r="BG3127" s="9"/>
      <c r="BH3127" s="9"/>
      <c r="BI3127" s="9"/>
      <c r="BJ3127" s="9">
        <v>9995.1236918232298</v>
      </c>
      <c r="BK3127" s="9"/>
      <c r="BL3127" s="9"/>
      <c r="BM3127" s="9"/>
      <c r="BN3127" s="9"/>
      <c r="BO3127" s="9"/>
      <c r="BP3127" s="9">
        <v>1285.8633796972799</v>
      </c>
      <c r="BQ3127" s="9"/>
      <c r="BR3127" s="9"/>
      <c r="BS3127" s="9"/>
      <c r="BT3127" s="9"/>
      <c r="BU3127" s="9"/>
      <c r="BV3127" s="9"/>
      <c r="BW3127" s="9"/>
      <c r="BX3127" s="9">
        <v>5060</v>
      </c>
    </row>
    <row r="3128" spans="6:76" x14ac:dyDescent="0.2">
      <c r="F3128" s="14"/>
      <c r="AX3128" s="8" t="s">
        <v>6412</v>
      </c>
      <c r="AY3128" s="8" t="s">
        <v>6413</v>
      </c>
      <c r="AZ3128" s="8" t="s">
        <v>1623</v>
      </c>
      <c r="BA3128" s="9">
        <v>4736.1984083319303</v>
      </c>
      <c r="BB3128" s="9">
        <v>3173.4268816602298</v>
      </c>
      <c r="BC3128" s="9">
        <v>84.809097565651598</v>
      </c>
      <c r="BD3128" s="9"/>
      <c r="BE3128" s="9">
        <v>15399</v>
      </c>
      <c r="BF3128" s="9">
        <v>2878.2819009999998</v>
      </c>
      <c r="BG3128" s="9"/>
      <c r="BH3128" s="9"/>
      <c r="BI3128" s="9">
        <v>5492.2579801432503</v>
      </c>
      <c r="BJ3128" s="9">
        <v>2044.9538505790499</v>
      </c>
      <c r="BK3128" s="9">
        <v>5454.2255132533901</v>
      </c>
      <c r="BL3128" s="9">
        <v>5623.4858976281703</v>
      </c>
      <c r="BM3128" s="9"/>
      <c r="BN3128" s="9">
        <v>3468.5718623204598</v>
      </c>
      <c r="BO3128" s="9"/>
      <c r="BP3128" s="9"/>
      <c r="BQ3128" s="9"/>
      <c r="BR3128" s="9">
        <v>2306.5430078514</v>
      </c>
      <c r="BS3128" s="9"/>
      <c r="BT3128" s="9"/>
      <c r="BU3128" s="9"/>
      <c r="BV3128" s="9">
        <v>2444.6640705435898</v>
      </c>
      <c r="BW3128" s="9"/>
      <c r="BX3128" s="9">
        <v>2250</v>
      </c>
    </row>
    <row r="3129" spans="6:76" x14ac:dyDescent="0.2">
      <c r="F3129" s="14"/>
      <c r="AX3129" s="8" t="s">
        <v>6414</v>
      </c>
      <c r="AY3129" s="8" t="s">
        <v>6415</v>
      </c>
      <c r="AZ3129" s="8" t="s">
        <v>1623</v>
      </c>
      <c r="BA3129" s="9">
        <v>3591.5744514507101</v>
      </c>
      <c r="BB3129" s="9">
        <v>3176.0168646443399</v>
      </c>
      <c r="BC3129" s="9">
        <v>57.703169729722497</v>
      </c>
      <c r="BD3129" s="9"/>
      <c r="BE3129" s="9">
        <v>5567</v>
      </c>
      <c r="BF3129" s="9">
        <v>952.33878630000004</v>
      </c>
      <c r="BG3129" s="9">
        <v>1230.6325859999999</v>
      </c>
      <c r="BH3129" s="9">
        <v>6366.9846447999998</v>
      </c>
      <c r="BI3129" s="9">
        <v>2119.47036216877</v>
      </c>
      <c r="BJ3129" s="9"/>
      <c r="BK3129" s="9">
        <v>1043.8757590176599</v>
      </c>
      <c r="BL3129" s="9">
        <v>7654.1400323493599</v>
      </c>
      <c r="BM3129" s="9">
        <v>2443.9465999418098</v>
      </c>
      <c r="BN3129" s="9">
        <v>2639.70997116031</v>
      </c>
      <c r="BO3129" s="9">
        <v>3581.1155557445099</v>
      </c>
      <c r="BP3129" s="9">
        <v>6221.6863911059199</v>
      </c>
      <c r="BQ3129" s="9">
        <v>4234.9636274321001</v>
      </c>
      <c r="BR3129" s="9"/>
      <c r="BS3129" s="9">
        <v>3176.0168646443399</v>
      </c>
      <c r="BT3129" s="9"/>
      <c r="BU3129" s="9"/>
      <c r="BV3129" s="9">
        <v>2631.73559109592</v>
      </c>
      <c r="BW3129" s="9"/>
      <c r="BX3129" s="9">
        <v>4010</v>
      </c>
    </row>
    <row r="3130" spans="6:76" x14ac:dyDescent="0.2">
      <c r="F3130" s="14"/>
      <c r="AX3130" s="8" t="s">
        <v>6416</v>
      </c>
      <c r="AY3130" s="8" t="s">
        <v>6417</v>
      </c>
      <c r="AZ3130" s="8" t="s">
        <v>1623</v>
      </c>
      <c r="BA3130" s="9">
        <v>3003.7518389247002</v>
      </c>
      <c r="BB3130" s="9">
        <v>3177.07155560505</v>
      </c>
      <c r="BC3130" s="9">
        <v>36.023083395143701</v>
      </c>
      <c r="BD3130" s="9"/>
      <c r="BE3130" s="9">
        <v>2925</v>
      </c>
      <c r="BF3130" s="9">
        <v>766.59051829999999</v>
      </c>
      <c r="BG3130" s="9"/>
      <c r="BH3130" s="9">
        <v>1200.9363995199999</v>
      </c>
      <c r="BI3130" s="9">
        <v>4320.1867825420104</v>
      </c>
      <c r="BJ3130" s="9">
        <v>3941.2461757647402</v>
      </c>
      <c r="BK3130" s="9"/>
      <c r="BL3130" s="9">
        <v>3186.6538709474298</v>
      </c>
      <c r="BM3130" s="9"/>
      <c r="BN3130" s="9">
        <v>3204.04065607537</v>
      </c>
      <c r="BO3130" s="9">
        <v>4261.0834042637198</v>
      </c>
      <c r="BP3130" s="9">
        <v>3048.70640895927</v>
      </c>
      <c r="BQ3130" s="9"/>
      <c r="BR3130" s="9"/>
      <c r="BS3130" s="9">
        <v>3167.4892402626701</v>
      </c>
      <c r="BT3130" s="9"/>
      <c r="BU3130" s="9"/>
      <c r="BV3130" s="9"/>
      <c r="BW3130" s="9">
        <v>3413.08861046117</v>
      </c>
      <c r="BX3130" s="9">
        <v>2610</v>
      </c>
    </row>
    <row r="3131" spans="6:76" x14ac:dyDescent="0.2">
      <c r="F3131" s="14"/>
      <c r="AX3131" s="8" t="s">
        <v>6418</v>
      </c>
      <c r="AY3131" s="8" t="s">
        <v>6419</v>
      </c>
      <c r="AZ3131" s="8" t="s">
        <v>1623</v>
      </c>
      <c r="BA3131" s="9">
        <v>3080.0241486326299</v>
      </c>
      <c r="BB3131" s="9">
        <v>3179.1448058953101</v>
      </c>
      <c r="BC3131" s="9">
        <v>50.1535477226629</v>
      </c>
      <c r="BD3131" s="9"/>
      <c r="BE3131" s="9">
        <v>2446</v>
      </c>
      <c r="BF3131" s="9">
        <v>577.11790789999998</v>
      </c>
      <c r="BG3131" s="9"/>
      <c r="BH3131" s="9">
        <v>1088.04116187</v>
      </c>
      <c r="BI3131" s="9">
        <v>3526.4216154251399</v>
      </c>
      <c r="BJ3131" s="9">
        <v>908.61901355182204</v>
      </c>
      <c r="BK3131" s="9">
        <v>3281.4476518389401</v>
      </c>
      <c r="BL3131" s="9">
        <v>3487.3936551748602</v>
      </c>
      <c r="BM3131" s="9"/>
      <c r="BN3131" s="9">
        <v>3211.35575904693</v>
      </c>
      <c r="BO3131" s="9">
        <v>4184.8598905217104</v>
      </c>
      <c r="BP3131" s="9">
        <v>3146.9338527436898</v>
      </c>
      <c r="BQ3131" s="9">
        <v>4078.6988077830201</v>
      </c>
      <c r="BR3131" s="9">
        <v>2935.0233344890698</v>
      </c>
      <c r="BS3131" s="9">
        <v>3044.3200490270201</v>
      </c>
      <c r="BT3131" s="9"/>
      <c r="BU3131" s="9"/>
      <c r="BV3131" s="9">
        <v>2252.1760027854598</v>
      </c>
      <c r="BW3131" s="9">
        <v>4001.9776759643901</v>
      </c>
      <c r="BX3131" s="9">
        <v>7110</v>
      </c>
    </row>
    <row r="3132" spans="6:76" x14ac:dyDescent="0.2">
      <c r="F3132" s="14"/>
      <c r="AX3132" s="8" t="s">
        <v>6420</v>
      </c>
      <c r="AY3132" s="8" t="s">
        <v>6421</v>
      </c>
      <c r="AZ3132" s="8" t="s">
        <v>1623</v>
      </c>
      <c r="BA3132" s="9">
        <v>3953.33711820594</v>
      </c>
      <c r="BB3132" s="9">
        <v>3180.8364644405001</v>
      </c>
      <c r="BC3132" s="9">
        <v>95.581681512786005</v>
      </c>
      <c r="BD3132" s="9"/>
      <c r="BE3132" s="9">
        <v>7289</v>
      </c>
      <c r="BF3132" s="9">
        <v>410.28833109999999</v>
      </c>
      <c r="BG3132" s="9"/>
      <c r="BH3132" s="9">
        <v>1007.87316006</v>
      </c>
      <c r="BI3132" s="9">
        <v>3328.1047916830098</v>
      </c>
      <c r="BJ3132" s="9">
        <v>6502.9727185624597</v>
      </c>
      <c r="BK3132" s="9"/>
      <c r="BL3132" s="9">
        <v>4141.2501068733</v>
      </c>
      <c r="BM3132" s="9">
        <v>14720.9580903314</v>
      </c>
      <c r="BN3132" s="9">
        <v>5539.39943286177</v>
      </c>
      <c r="BO3132" s="9">
        <v>2250.9533760460799</v>
      </c>
      <c r="BP3132" s="9">
        <v>1155.96100936775</v>
      </c>
      <c r="BQ3132" s="9"/>
      <c r="BR3132" s="9">
        <v>3033.5681371979899</v>
      </c>
      <c r="BS3132" s="9">
        <v>2195.3018903382299</v>
      </c>
      <c r="BT3132" s="9"/>
      <c r="BU3132" s="9"/>
      <c r="BV3132" s="9"/>
      <c r="BW3132" s="9">
        <v>3413.08861046117</v>
      </c>
      <c r="BX3132" s="9">
        <v>358</v>
      </c>
    </row>
    <row r="3133" spans="6:76" x14ac:dyDescent="0.2">
      <c r="F3133" s="14"/>
      <c r="AX3133" s="8" t="s">
        <v>6422</v>
      </c>
      <c r="AY3133" s="8" t="s">
        <v>6423</v>
      </c>
      <c r="AZ3133" s="8" t="s">
        <v>1623</v>
      </c>
      <c r="BA3133" s="9">
        <v>51953.637662654197</v>
      </c>
      <c r="BB3133" s="9">
        <v>3180.9532093084899</v>
      </c>
      <c r="BC3133" s="9">
        <v>189.35433341899599</v>
      </c>
      <c r="BD3133" s="9"/>
      <c r="BE3133" s="9">
        <v>199510</v>
      </c>
      <c r="BF3133" s="9">
        <v>1942.6442320000001</v>
      </c>
      <c r="BG3133" s="9"/>
      <c r="BH3133" s="9"/>
      <c r="BI3133" s="9">
        <v>4243.2965563507896</v>
      </c>
      <c r="BJ3133" s="9"/>
      <c r="BK3133" s="9"/>
      <c r="BL3133" s="9">
        <v>2118.6098622661798</v>
      </c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</row>
    <row r="3134" spans="6:76" x14ac:dyDescent="0.2">
      <c r="F3134" s="14"/>
      <c r="AX3134" s="8" t="s">
        <v>802</v>
      </c>
      <c r="AY3134" s="8" t="s">
        <v>6424</v>
      </c>
      <c r="AZ3134" s="8" t="s">
        <v>1623</v>
      </c>
      <c r="BA3134" s="9">
        <v>3543.08228590204</v>
      </c>
      <c r="BB3134" s="9">
        <v>3181.3835020000001</v>
      </c>
      <c r="BC3134" s="9">
        <v>68.043330665832002</v>
      </c>
      <c r="BD3134" s="9"/>
      <c r="BE3134" s="9">
        <v>3779</v>
      </c>
      <c r="BF3134" s="9">
        <v>2196.2567880000001</v>
      </c>
      <c r="BG3134" s="9"/>
      <c r="BH3134" s="9">
        <v>2583.7670039999998</v>
      </c>
      <c r="BI3134" s="9">
        <v>4204.1562400462099</v>
      </c>
      <c r="BJ3134" s="9"/>
      <c r="BK3134" s="9">
        <v>1720.37275193807</v>
      </c>
      <c r="BL3134" s="9">
        <v>5859.9461306941002</v>
      </c>
      <c r="BM3134" s="9">
        <v>8571.1449186567006</v>
      </c>
      <c r="BN3134" s="9">
        <v>4559.7266422560497</v>
      </c>
      <c r="BO3134" s="9"/>
      <c r="BP3134" s="9"/>
      <c r="BQ3134" s="9"/>
      <c r="BR3134" s="9"/>
      <c r="BS3134" s="9"/>
      <c r="BT3134" s="9">
        <v>1656.4523834292399</v>
      </c>
      <c r="BU3134" s="9"/>
      <c r="BV3134" s="9"/>
      <c r="BW3134" s="9"/>
      <c r="BX3134" s="9">
        <v>300</v>
      </c>
    </row>
    <row r="3135" spans="6:76" x14ac:dyDescent="0.2">
      <c r="F3135" s="14"/>
      <c r="AX3135" s="8" t="s">
        <v>6425</v>
      </c>
      <c r="AY3135" s="8" t="s">
        <v>6426</v>
      </c>
      <c r="AZ3135" s="8" t="s">
        <v>1623</v>
      </c>
      <c r="BA3135" s="9">
        <v>4128.5928960195097</v>
      </c>
      <c r="BB3135" s="9">
        <v>3183.0652377182</v>
      </c>
      <c r="BC3135" s="9">
        <v>106.36497679795499</v>
      </c>
      <c r="BD3135" s="9"/>
      <c r="BE3135" s="9">
        <v>287</v>
      </c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>
        <v>3183.0652377182</v>
      </c>
      <c r="BS3135" s="9"/>
      <c r="BT3135" s="9"/>
      <c r="BU3135" s="9"/>
      <c r="BV3135" s="9">
        <v>8915.7134503403195</v>
      </c>
      <c r="BW3135" s="9"/>
      <c r="BX3135" s="9"/>
    </row>
    <row r="3136" spans="6:76" x14ac:dyDescent="0.2">
      <c r="F3136" s="14"/>
      <c r="AX3136" s="8" t="s">
        <v>6427</v>
      </c>
      <c r="AY3136" s="8" t="s">
        <v>6428</v>
      </c>
      <c r="AZ3136" s="8" t="s">
        <v>1623</v>
      </c>
      <c r="BA3136" s="9">
        <v>4269.8836203219898</v>
      </c>
      <c r="BB3136" s="9">
        <v>3183.1609060015899</v>
      </c>
      <c r="BC3136" s="9">
        <v>107.966143663472</v>
      </c>
      <c r="BD3136" s="9"/>
      <c r="BE3136" s="9">
        <v>15097</v>
      </c>
      <c r="BF3136" s="9">
        <v>1492.8734589999999</v>
      </c>
      <c r="BG3136" s="9"/>
      <c r="BH3136" s="9"/>
      <c r="BI3136" s="9">
        <v>889.11648522433404</v>
      </c>
      <c r="BJ3136" s="9"/>
      <c r="BK3136" s="9">
        <v>2846.7609828063901</v>
      </c>
      <c r="BL3136" s="9">
        <v>3519.5608291967801</v>
      </c>
      <c r="BM3136" s="9">
        <v>4036.5838924180998</v>
      </c>
      <c r="BN3136" s="9">
        <v>5035.4753682565097</v>
      </c>
      <c r="BO3136" s="9"/>
      <c r="BP3136" s="9">
        <v>1241.69794567383</v>
      </c>
      <c r="BQ3136" s="9"/>
      <c r="BR3136" s="9"/>
      <c r="BS3136" s="9"/>
      <c r="BT3136" s="9"/>
      <c r="BU3136" s="9"/>
      <c r="BV3136" s="9"/>
      <c r="BW3136" s="9"/>
      <c r="BX3136" s="9"/>
    </row>
    <row r="3137" spans="6:76" x14ac:dyDescent="0.2">
      <c r="F3137" s="14"/>
      <c r="AX3137" s="8" t="s">
        <v>932</v>
      </c>
      <c r="AY3137" s="8" t="s">
        <v>6429</v>
      </c>
      <c r="AZ3137" s="8" t="s">
        <v>1623</v>
      </c>
      <c r="BA3137" s="9">
        <v>3792.41271600357</v>
      </c>
      <c r="BB3137" s="9">
        <v>3183.7649522495299</v>
      </c>
      <c r="BC3137" s="9">
        <v>56.124898415133799</v>
      </c>
      <c r="BD3137" s="9"/>
      <c r="BE3137" s="9">
        <v>2457</v>
      </c>
      <c r="BF3137" s="9">
        <v>1775.3672779999999</v>
      </c>
      <c r="BG3137" s="9"/>
      <c r="BH3137" s="9">
        <v>573.14560042999994</v>
      </c>
      <c r="BI3137" s="9">
        <v>7634.3855830492903</v>
      </c>
      <c r="BJ3137" s="9">
        <v>7264.4784612716903</v>
      </c>
      <c r="BK3137" s="9">
        <v>4989.8376471331103</v>
      </c>
      <c r="BL3137" s="9">
        <v>6590.6841790675999</v>
      </c>
      <c r="BM3137" s="9">
        <v>3180.13627429492</v>
      </c>
      <c r="BN3137" s="9">
        <v>1683.69787816693</v>
      </c>
      <c r="BO3137" s="9">
        <v>3068.14156127355</v>
      </c>
      <c r="BP3137" s="9">
        <v>3581.1748155354298</v>
      </c>
      <c r="BQ3137" s="9"/>
      <c r="BR3137" s="9">
        <v>4158.3351156233002</v>
      </c>
      <c r="BS3137" s="9">
        <v>3187.3936302041402</v>
      </c>
      <c r="BT3137" s="9"/>
      <c r="BU3137" s="9"/>
      <c r="BV3137" s="9"/>
      <c r="BW3137" s="9"/>
      <c r="BX3137" s="9">
        <v>2950</v>
      </c>
    </row>
    <row r="3138" spans="6:76" x14ac:dyDescent="0.2">
      <c r="F3138" s="14"/>
      <c r="AX3138" s="8" t="s">
        <v>6430</v>
      </c>
      <c r="AY3138" s="8" t="s">
        <v>6431</v>
      </c>
      <c r="AZ3138" s="8" t="s">
        <v>1640</v>
      </c>
      <c r="BA3138" s="9">
        <v>2834.6188062231399</v>
      </c>
      <c r="BB3138" s="9">
        <v>3184.40227275397</v>
      </c>
      <c r="BC3138" s="9">
        <v>52.779770841550103</v>
      </c>
      <c r="BD3138" s="9"/>
      <c r="BE3138" s="9">
        <v>1935</v>
      </c>
      <c r="BF3138" s="9">
        <v>536.08364319999998</v>
      </c>
      <c r="BG3138" s="9"/>
      <c r="BH3138" s="9">
        <v>314.86536613999999</v>
      </c>
      <c r="BI3138" s="9">
        <v>929.59721578551103</v>
      </c>
      <c r="BJ3138" s="9">
        <v>3839.3179487310999</v>
      </c>
      <c r="BK3138" s="9">
        <v>1696.9554837513699</v>
      </c>
      <c r="BL3138" s="9">
        <v>3180.2167517835101</v>
      </c>
      <c r="BM3138" s="9"/>
      <c r="BN3138" s="9">
        <v>3359.1521904002798</v>
      </c>
      <c r="BO3138" s="9">
        <v>3618.5228836213901</v>
      </c>
      <c r="BP3138" s="9">
        <v>3568.6765500541601</v>
      </c>
      <c r="BQ3138" s="9">
        <v>6314.2069446894402</v>
      </c>
      <c r="BR3138" s="9">
        <v>3180.1147735937102</v>
      </c>
      <c r="BS3138" s="9">
        <v>2563.7869665829699</v>
      </c>
      <c r="BT3138" s="9"/>
      <c r="BU3138" s="9"/>
      <c r="BV3138" s="9">
        <v>3848.8163875124201</v>
      </c>
      <c r="BW3138" s="9">
        <v>3188.58779372443</v>
      </c>
      <c r="BX3138" s="9">
        <v>3280</v>
      </c>
    </row>
    <row r="3139" spans="6:76" x14ac:dyDescent="0.2">
      <c r="F3139" s="14"/>
      <c r="AX3139" s="8" t="s">
        <v>612</v>
      </c>
      <c r="AY3139" s="8" t="s">
        <v>6432</v>
      </c>
      <c r="AZ3139" s="8" t="s">
        <v>1623</v>
      </c>
      <c r="BA3139" s="9">
        <v>3273.5506467018299</v>
      </c>
      <c r="BB3139" s="9">
        <v>3184.6221539926</v>
      </c>
      <c r="BC3139" s="9">
        <v>50.953617496317499</v>
      </c>
      <c r="BD3139" s="9"/>
      <c r="BE3139" s="9">
        <v>4028</v>
      </c>
      <c r="BF3139" s="9">
        <v>1001.6848680000001</v>
      </c>
      <c r="BG3139" s="9"/>
      <c r="BH3139" s="9">
        <v>5744.6888876000003</v>
      </c>
      <c r="BI3139" s="9">
        <v>2919.1401976441398</v>
      </c>
      <c r="BJ3139" s="9"/>
      <c r="BK3139" s="9">
        <v>5122.3801753162097</v>
      </c>
      <c r="BL3139" s="9">
        <v>3450.1041103410498</v>
      </c>
      <c r="BM3139" s="9"/>
      <c r="BN3139" s="9">
        <v>1404.9475130644801</v>
      </c>
      <c r="BO3139" s="9"/>
      <c r="BP3139" s="9"/>
      <c r="BQ3139" s="9"/>
      <c r="BR3139" s="9"/>
      <c r="BS3139" s="9"/>
      <c r="BT3139" s="9">
        <v>2517.4594216487599</v>
      </c>
      <c r="BU3139" s="9"/>
      <c r="BV3139" s="9"/>
      <c r="BW3139" s="9"/>
      <c r="BX3139" s="9"/>
    </row>
    <row r="3140" spans="6:76" x14ac:dyDescent="0.2">
      <c r="F3140" s="14"/>
      <c r="AX3140" s="8" t="s">
        <v>865</v>
      </c>
      <c r="AY3140" s="8" t="s">
        <v>865</v>
      </c>
      <c r="AZ3140" s="8" t="s">
        <v>1623</v>
      </c>
      <c r="BA3140" s="9">
        <v>3107.7887849889798</v>
      </c>
      <c r="BB3140" s="9">
        <v>3185</v>
      </c>
      <c r="BC3140" s="9">
        <v>71.255867689939095</v>
      </c>
      <c r="BD3140" s="9"/>
      <c r="BE3140" s="9">
        <v>3185</v>
      </c>
      <c r="BF3140" s="9">
        <v>1703.171681</v>
      </c>
      <c r="BG3140" s="9"/>
      <c r="BH3140" s="9">
        <v>2736.9018144000001</v>
      </c>
      <c r="BI3140" s="9">
        <v>3896.1280444323402</v>
      </c>
      <c r="BJ3140" s="9"/>
      <c r="BK3140" s="9">
        <v>3324.6315130828398</v>
      </c>
      <c r="BL3140" s="9">
        <v>3774.13844419411</v>
      </c>
      <c r="BM3140" s="9"/>
      <c r="BN3140" s="9">
        <v>7986.3401865559299</v>
      </c>
      <c r="BO3140" s="9"/>
      <c r="BP3140" s="9">
        <v>1146.7873812356199</v>
      </c>
      <c r="BQ3140" s="9"/>
      <c r="BR3140" s="9"/>
      <c r="BS3140" s="9"/>
      <c r="BT3140" s="9"/>
      <c r="BU3140" s="9"/>
      <c r="BV3140" s="9"/>
      <c r="BW3140" s="9"/>
      <c r="BX3140" s="9">
        <v>217</v>
      </c>
    </row>
    <row r="3141" spans="6:76" x14ac:dyDescent="0.2">
      <c r="F3141" s="14"/>
      <c r="AX3141" s="8" t="s">
        <v>841</v>
      </c>
      <c r="AY3141" s="8" t="s">
        <v>6433</v>
      </c>
      <c r="AZ3141" s="8" t="s">
        <v>1623</v>
      </c>
      <c r="BA3141" s="9">
        <v>3131.2782715990402</v>
      </c>
      <c r="BB3141" s="9">
        <v>3186</v>
      </c>
      <c r="BC3141" s="9">
        <v>48.441655630961598</v>
      </c>
      <c r="BD3141" s="9"/>
      <c r="BE3141" s="9">
        <v>3186</v>
      </c>
      <c r="BF3141" s="9">
        <v>876.71112570000003</v>
      </c>
      <c r="BG3141" s="9"/>
      <c r="BH3141" s="9"/>
      <c r="BI3141" s="9">
        <v>4457.4601019889797</v>
      </c>
      <c r="BJ3141" s="9"/>
      <c r="BK3141" s="9">
        <v>2828.8856049084402</v>
      </c>
      <c r="BL3141" s="9">
        <v>5592.0502974390802</v>
      </c>
      <c r="BM3141" s="9"/>
      <c r="BN3141" s="9">
        <v>4348.9403737482698</v>
      </c>
      <c r="BO3141" s="9"/>
      <c r="BP3141" s="9">
        <v>1846.7915969590399</v>
      </c>
      <c r="BQ3141" s="9"/>
      <c r="BR3141" s="9"/>
      <c r="BS3141" s="9">
        <v>1644.6653436475899</v>
      </c>
      <c r="BT3141" s="9"/>
      <c r="BU3141" s="9"/>
      <c r="BV3141" s="9"/>
      <c r="BW3141" s="9"/>
      <c r="BX3141" s="9">
        <v>3400</v>
      </c>
    </row>
    <row r="3142" spans="6:76" x14ac:dyDescent="0.2">
      <c r="F3142" s="14"/>
      <c r="AX3142" s="8" t="s">
        <v>6434</v>
      </c>
      <c r="AY3142" s="8" t="s">
        <v>6435</v>
      </c>
      <c r="AZ3142" s="8" t="s">
        <v>1623</v>
      </c>
      <c r="BA3142" s="9">
        <v>3519.0590016442002</v>
      </c>
      <c r="BB3142" s="9">
        <v>3186.60893181557</v>
      </c>
      <c r="BC3142" s="9">
        <v>68.338638187244896</v>
      </c>
      <c r="BD3142" s="9">
        <v>2316</v>
      </c>
      <c r="BE3142" s="9">
        <v>1885</v>
      </c>
      <c r="BF3142" s="9">
        <v>392.54295660000002</v>
      </c>
      <c r="BG3142" s="9"/>
      <c r="BH3142" s="9">
        <v>1114.35848433</v>
      </c>
      <c r="BI3142" s="9">
        <v>4707.6954494012698</v>
      </c>
      <c r="BJ3142" s="9">
        <v>3141.6050088721599</v>
      </c>
      <c r="BK3142" s="9">
        <v>9600.7120898302292</v>
      </c>
      <c r="BL3142" s="9">
        <v>3231.6128547589901</v>
      </c>
      <c r="BM3142" s="9"/>
      <c r="BN3142" s="9">
        <v>7283.2494091448998</v>
      </c>
      <c r="BO3142" s="9">
        <v>3826.3399071936101</v>
      </c>
      <c r="BP3142" s="9">
        <v>3413.1781900569899</v>
      </c>
      <c r="BQ3142" s="9"/>
      <c r="BR3142" s="9"/>
      <c r="BS3142" s="9">
        <v>2763.30131900776</v>
      </c>
      <c r="BT3142" s="9"/>
      <c r="BU3142" s="9"/>
      <c r="BV3142" s="9">
        <v>2091.2303538228798</v>
      </c>
      <c r="BW3142" s="9"/>
      <c r="BX3142" s="9">
        <v>3500</v>
      </c>
    </row>
    <row r="3143" spans="6:76" x14ac:dyDescent="0.2">
      <c r="F3143" s="14"/>
      <c r="AX3143" s="8" t="s">
        <v>6436</v>
      </c>
      <c r="AY3143" s="8" t="s">
        <v>6437</v>
      </c>
      <c r="AZ3143" s="8" t="s">
        <v>1623</v>
      </c>
      <c r="BA3143" s="9">
        <v>3601.7819595508199</v>
      </c>
      <c r="BB3143" s="9">
        <v>3186.9971653716598</v>
      </c>
      <c r="BC3143" s="9">
        <v>64.330615148394003</v>
      </c>
      <c r="BD3143" s="9"/>
      <c r="BE3143" s="9">
        <v>1569</v>
      </c>
      <c r="BF3143" s="9">
        <v>591.18441229999996</v>
      </c>
      <c r="BG3143" s="9"/>
      <c r="BH3143" s="9"/>
      <c r="BI3143" s="9">
        <v>5384.4089351304401</v>
      </c>
      <c r="BJ3143" s="9">
        <v>4381.5495938703298</v>
      </c>
      <c r="BK3143" s="9">
        <v>3186.9971653716598</v>
      </c>
      <c r="BL3143" s="9">
        <v>10663.4932401632</v>
      </c>
      <c r="BM3143" s="9"/>
      <c r="BN3143" s="9">
        <v>2367.1751626732698</v>
      </c>
      <c r="BO3143" s="9">
        <v>2981.1066563396598</v>
      </c>
      <c r="BP3143" s="9">
        <v>2889.0346297306601</v>
      </c>
      <c r="BQ3143" s="9">
        <v>3699.9954081197002</v>
      </c>
      <c r="BR3143" s="9">
        <v>5127.8051221510204</v>
      </c>
      <c r="BS3143" s="9">
        <v>4451.2046630488503</v>
      </c>
      <c r="BT3143" s="9">
        <v>2037.2564891223701</v>
      </c>
      <c r="BU3143" s="9">
        <v>4289.7621631224602</v>
      </c>
      <c r="BV3143" s="9">
        <v>2640.5094719970102</v>
      </c>
      <c r="BW3143" s="9">
        <v>4363.8101992232496</v>
      </c>
      <c r="BX3143" s="9">
        <v>606</v>
      </c>
    </row>
    <row r="3144" spans="6:76" x14ac:dyDescent="0.2">
      <c r="F3144" s="14"/>
      <c r="AX3144" s="8" t="s">
        <v>501</v>
      </c>
      <c r="AY3144" s="8" t="s">
        <v>6438</v>
      </c>
      <c r="AZ3144" s="8" t="s">
        <v>1623</v>
      </c>
      <c r="BA3144" s="9">
        <v>3932.50764749477</v>
      </c>
      <c r="BB3144" s="9">
        <v>3188.58779372443</v>
      </c>
      <c r="BC3144" s="9">
        <v>61.7509092952439</v>
      </c>
      <c r="BD3144" s="9"/>
      <c r="BE3144" s="9">
        <v>8504</v>
      </c>
      <c r="BF3144" s="9">
        <v>946.3733489</v>
      </c>
      <c r="BG3144" s="9"/>
      <c r="BH3144" s="9"/>
      <c r="BI3144" s="9">
        <v>5717.7464879044301</v>
      </c>
      <c r="BJ3144" s="9">
        <v>1637.6835692549801</v>
      </c>
      <c r="BK3144" s="9">
        <v>3729.7720643769999</v>
      </c>
      <c r="BL3144" s="9">
        <v>2014.7053074819701</v>
      </c>
      <c r="BM3144" s="9"/>
      <c r="BN3144" s="9">
        <v>8238.6999951237904</v>
      </c>
      <c r="BO3144" s="9"/>
      <c r="BP3144" s="9"/>
      <c r="BQ3144" s="9">
        <v>4623.5824349331197</v>
      </c>
      <c r="BR3144" s="9">
        <v>2914.8473839380299</v>
      </c>
      <c r="BS3144" s="9"/>
      <c r="BT3144" s="9">
        <v>3052.3059123089802</v>
      </c>
      <c r="BU3144" s="9"/>
      <c r="BV3144" s="9">
        <v>5084.2951194852603</v>
      </c>
      <c r="BW3144" s="9">
        <v>3188.58779372443</v>
      </c>
      <c r="BX3144" s="9">
        <v>1470</v>
      </c>
    </row>
    <row r="3145" spans="6:76" x14ac:dyDescent="0.2">
      <c r="F3145" s="14"/>
      <c r="AX3145" s="8" t="s">
        <v>6439</v>
      </c>
      <c r="AY3145" s="8" t="s">
        <v>6440</v>
      </c>
      <c r="AZ3145" s="8" t="s">
        <v>1623</v>
      </c>
      <c r="BA3145" s="9">
        <v>4256.9620105410704</v>
      </c>
      <c r="BB3145" s="9">
        <v>3188.9684469597801</v>
      </c>
      <c r="BC3145" s="9">
        <v>66.430180797314094</v>
      </c>
      <c r="BD3145" s="9"/>
      <c r="BE3145" s="9">
        <v>3952</v>
      </c>
      <c r="BF3145" s="9">
        <v>448.33635070000003</v>
      </c>
      <c r="BG3145" s="9"/>
      <c r="BH3145" s="9">
        <v>6503.9065688999999</v>
      </c>
      <c r="BI3145" s="9">
        <v>3224.88018228891</v>
      </c>
      <c r="BJ3145" s="9"/>
      <c r="BK3145" s="9">
        <v>2704.29125519628</v>
      </c>
      <c r="BL3145" s="9">
        <v>3085.4723166591102</v>
      </c>
      <c r="BM3145" s="9">
        <v>10193.206442217501</v>
      </c>
      <c r="BN3145" s="9">
        <v>10159.511811690099</v>
      </c>
      <c r="BO3145" s="9"/>
      <c r="BP3145" s="9"/>
      <c r="BQ3145" s="9">
        <v>3489.36609661593</v>
      </c>
      <c r="BR3145" s="9">
        <v>3188.9684469597801</v>
      </c>
      <c r="BS3145" s="9">
        <v>1739.5463332181801</v>
      </c>
      <c r="BT3145" s="9">
        <v>3175.9041325304402</v>
      </c>
      <c r="BU3145" s="9"/>
      <c r="BV3145" s="9">
        <v>2607.7866115827501</v>
      </c>
      <c r="BW3145" s="9">
        <v>3101.2536095570299</v>
      </c>
      <c r="BX3145" s="9">
        <v>6280</v>
      </c>
    </row>
    <row r="3146" spans="6:76" x14ac:dyDescent="0.2">
      <c r="F3146" s="14"/>
      <c r="AX3146" s="8" t="s">
        <v>6441</v>
      </c>
      <c r="AY3146" s="8" t="s">
        <v>6442</v>
      </c>
      <c r="AZ3146" s="8" t="s">
        <v>1623</v>
      </c>
      <c r="BA3146" s="9">
        <v>2875.9948599918298</v>
      </c>
      <c r="BB3146" s="9">
        <v>3190.2843709160602</v>
      </c>
      <c r="BC3146" s="9">
        <v>59.040118340652903</v>
      </c>
      <c r="BD3146" s="9"/>
      <c r="BE3146" s="9">
        <v>6044</v>
      </c>
      <c r="BF3146" s="9">
        <v>396.51461010000003</v>
      </c>
      <c r="BG3146" s="9">
        <v>853.23157470000001</v>
      </c>
      <c r="BH3146" s="9"/>
      <c r="BI3146" s="9">
        <v>2204.8205367457299</v>
      </c>
      <c r="BJ3146" s="9">
        <v>5124.3332436764704</v>
      </c>
      <c r="BK3146" s="9"/>
      <c r="BL3146" s="9">
        <v>3190.2843709160602</v>
      </c>
      <c r="BM3146" s="9"/>
      <c r="BN3146" s="9">
        <v>3668.3663291788498</v>
      </c>
      <c r="BO3146" s="9">
        <v>3203.9196822839699</v>
      </c>
      <c r="BP3146" s="9">
        <v>2522.2602378914999</v>
      </c>
      <c r="BQ3146" s="9">
        <v>3828.4859251921798</v>
      </c>
      <c r="BR3146" s="9"/>
      <c r="BS3146" s="9">
        <v>2353.65412795466</v>
      </c>
      <c r="BT3146" s="9"/>
      <c r="BU3146" s="9"/>
      <c r="BV3146" s="9">
        <v>3602.06254125434</v>
      </c>
      <c r="BW3146" s="9"/>
      <c r="BX3146" s="9">
        <v>396</v>
      </c>
    </row>
    <row r="3147" spans="6:76" x14ac:dyDescent="0.2">
      <c r="F3147" s="14"/>
      <c r="AX3147" s="8" t="s">
        <v>6443</v>
      </c>
      <c r="AY3147" s="8" t="s">
        <v>6444</v>
      </c>
      <c r="AZ3147" s="8" t="s">
        <v>1623</v>
      </c>
      <c r="BA3147" s="9">
        <v>3466.7332908148501</v>
      </c>
      <c r="BB3147" s="9">
        <v>3191.1154770150602</v>
      </c>
      <c r="BC3147" s="9">
        <v>57.481060268398402</v>
      </c>
      <c r="BD3147" s="9"/>
      <c r="BE3147" s="9">
        <v>3984</v>
      </c>
      <c r="BF3147" s="9">
        <v>1884.7909320000001</v>
      </c>
      <c r="BG3147" s="9"/>
      <c r="BH3147" s="9">
        <v>77.133506046999997</v>
      </c>
      <c r="BI3147" s="9">
        <v>6982.8610363718299</v>
      </c>
      <c r="BJ3147" s="9"/>
      <c r="BK3147" s="9">
        <v>5017.02939265439</v>
      </c>
      <c r="BL3147" s="9">
        <v>7065.79761606175</v>
      </c>
      <c r="BM3147" s="9"/>
      <c r="BN3147" s="9">
        <v>4184.9499086461101</v>
      </c>
      <c r="BO3147" s="9">
        <v>2851.9511278834502</v>
      </c>
      <c r="BP3147" s="9">
        <v>2465.97105629106</v>
      </c>
      <c r="BQ3147" s="9">
        <v>4326.0125337276204</v>
      </c>
      <c r="BR3147" s="9">
        <v>2497.5354646065398</v>
      </c>
      <c r="BS3147" s="9">
        <v>2435.9536709715098</v>
      </c>
      <c r="BT3147" s="9"/>
      <c r="BU3147" s="9"/>
      <c r="BV3147" s="9"/>
      <c r="BW3147" s="9">
        <v>3530.2798261466701</v>
      </c>
      <c r="BX3147" s="9">
        <v>1230</v>
      </c>
    </row>
    <row r="3148" spans="6:76" x14ac:dyDescent="0.2">
      <c r="F3148" s="14"/>
      <c r="AX3148" s="8" t="s">
        <v>6445</v>
      </c>
      <c r="AY3148" s="8" t="s">
        <v>6446</v>
      </c>
      <c r="AZ3148" s="8" t="s">
        <v>1623</v>
      </c>
      <c r="BA3148" s="9">
        <v>3109.78212717208</v>
      </c>
      <c r="BB3148" s="9">
        <v>3191.78015360576</v>
      </c>
      <c r="BC3148" s="9">
        <v>46.844986589606599</v>
      </c>
      <c r="BD3148" s="9"/>
      <c r="BE3148" s="9">
        <v>1625</v>
      </c>
      <c r="BF3148" s="9">
        <v>1675.4811139999999</v>
      </c>
      <c r="BG3148" s="9"/>
      <c r="BH3148" s="9"/>
      <c r="BI3148" s="9">
        <v>3341.3853838537698</v>
      </c>
      <c r="BJ3148" s="9">
        <v>1237.4727779345999</v>
      </c>
      <c r="BK3148" s="9"/>
      <c r="BL3148" s="9">
        <v>5954.3021093248199</v>
      </c>
      <c r="BM3148" s="9">
        <v>5116.3871237456497</v>
      </c>
      <c r="BN3148" s="9">
        <v>3309.0509137858198</v>
      </c>
      <c r="BO3148" s="9">
        <v>2086.6823995262298</v>
      </c>
      <c r="BP3148" s="9"/>
      <c r="BQ3148" s="9">
        <v>3427.78521683709</v>
      </c>
      <c r="BR3148" s="9"/>
      <c r="BS3148" s="9">
        <v>2189.3290936312701</v>
      </c>
      <c r="BT3148" s="9"/>
      <c r="BU3148" s="9"/>
      <c r="BV3148" s="9"/>
      <c r="BW3148" s="9">
        <v>3074.5093934256902</v>
      </c>
      <c r="BX3148" s="9">
        <v>4280</v>
      </c>
    </row>
    <row r="3149" spans="6:76" x14ac:dyDescent="0.2">
      <c r="F3149" s="14"/>
      <c r="AX3149" s="8" t="s">
        <v>6447</v>
      </c>
      <c r="AY3149" s="8" t="s">
        <v>6448</v>
      </c>
      <c r="AZ3149" s="8" t="s">
        <v>1623</v>
      </c>
      <c r="BA3149" s="9">
        <v>2962.3562131384001</v>
      </c>
      <c r="BB3149" s="9">
        <v>3193.3783353286399</v>
      </c>
      <c r="BC3149" s="9">
        <v>55.364202594721</v>
      </c>
      <c r="BD3149" s="9"/>
      <c r="BE3149" s="9">
        <v>3470</v>
      </c>
      <c r="BF3149" s="9">
        <v>649.0845243</v>
      </c>
      <c r="BG3149" s="9"/>
      <c r="BH3149" s="9">
        <v>951.70832068000004</v>
      </c>
      <c r="BI3149" s="9">
        <v>2983.2076690803601</v>
      </c>
      <c r="BJ3149" s="9"/>
      <c r="BK3149" s="9">
        <v>3193.3783353286399</v>
      </c>
      <c r="BL3149" s="9">
        <v>4542.8767161522401</v>
      </c>
      <c r="BM3149" s="9"/>
      <c r="BN3149" s="9">
        <v>4946.2379264275296</v>
      </c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</row>
    <row r="3150" spans="6:76" x14ac:dyDescent="0.2">
      <c r="F3150" s="14"/>
      <c r="AX3150" s="8" t="s">
        <v>552</v>
      </c>
      <c r="AY3150" s="8" t="s">
        <v>6449</v>
      </c>
      <c r="AZ3150" s="8" t="s">
        <v>1623</v>
      </c>
      <c r="BA3150" s="9">
        <v>3986.6368244607902</v>
      </c>
      <c r="BB3150" s="9">
        <v>3195.3467533980502</v>
      </c>
      <c r="BC3150" s="9">
        <v>71.216729370492999</v>
      </c>
      <c r="BD3150" s="9"/>
      <c r="BE3150" s="9">
        <v>3077</v>
      </c>
      <c r="BF3150" s="9">
        <v>1051.7599250000001</v>
      </c>
      <c r="BG3150" s="9"/>
      <c r="BH3150" s="9"/>
      <c r="BI3150" s="9">
        <v>4873.8898754851598</v>
      </c>
      <c r="BJ3150" s="9"/>
      <c r="BK3150" s="9">
        <v>4456.0183254680696</v>
      </c>
      <c r="BL3150" s="9">
        <v>5529.8626078465404</v>
      </c>
      <c r="BM3150" s="9">
        <v>9807.0734914697496</v>
      </c>
      <c r="BN3150" s="9">
        <v>9219.5120063603408</v>
      </c>
      <c r="BO3150" s="9">
        <v>3195.3467533980502</v>
      </c>
      <c r="BP3150" s="9">
        <v>1814.82275634856</v>
      </c>
      <c r="BQ3150" s="9"/>
      <c r="BR3150" s="9"/>
      <c r="BS3150" s="9">
        <v>2186.6754853878101</v>
      </c>
      <c r="BT3150" s="9"/>
      <c r="BU3150" s="9"/>
      <c r="BV3150" s="9">
        <v>1922.07559931008</v>
      </c>
      <c r="BW3150" s="9">
        <v>3831.2418919158799</v>
      </c>
      <c r="BX3150" s="9">
        <v>861</v>
      </c>
    </row>
    <row r="3151" spans="6:76" x14ac:dyDescent="0.2">
      <c r="F3151" s="14"/>
      <c r="AX3151" s="8" t="s">
        <v>672</v>
      </c>
      <c r="AY3151" s="8" t="s">
        <v>6450</v>
      </c>
      <c r="AZ3151" s="8" t="s">
        <v>1623</v>
      </c>
      <c r="BA3151" s="9">
        <v>2904.0958507507498</v>
      </c>
      <c r="BB3151" s="9">
        <v>3197.3544751311401</v>
      </c>
      <c r="BC3151" s="9">
        <v>48.591307062161</v>
      </c>
      <c r="BD3151" s="9"/>
      <c r="BE3151" s="9">
        <v>911</v>
      </c>
      <c r="BF3151" s="9">
        <v>613.97808929999997</v>
      </c>
      <c r="BG3151" s="9"/>
      <c r="BH3151" s="9"/>
      <c r="BI3151" s="9"/>
      <c r="BJ3151" s="9"/>
      <c r="BK3151" s="9">
        <v>1897.6046737414899</v>
      </c>
      <c r="BL3151" s="9">
        <v>3219.5942243791101</v>
      </c>
      <c r="BM3151" s="9"/>
      <c r="BN3151" s="9">
        <v>2183.2133829595</v>
      </c>
      <c r="BO3151" s="9">
        <v>3577.6547942934899</v>
      </c>
      <c r="BP3151" s="9"/>
      <c r="BQ3151" s="9">
        <v>4852.7713163406497</v>
      </c>
      <c r="BR3151" s="9">
        <v>2926.3717616684098</v>
      </c>
      <c r="BS3151" s="9">
        <v>3197.3544751311401</v>
      </c>
      <c r="BT3151" s="9"/>
      <c r="BU3151" s="9">
        <v>3798.9691622239102</v>
      </c>
      <c r="BV3151" s="9">
        <v>5009.46904543849</v>
      </c>
      <c r="BW3151" s="9">
        <v>4095.2651342836102</v>
      </c>
      <c r="BX3151" s="9">
        <v>1470</v>
      </c>
    </row>
    <row r="3152" spans="6:76" x14ac:dyDescent="0.2">
      <c r="F3152" s="14"/>
      <c r="AX3152" s="8" t="s">
        <v>6451</v>
      </c>
      <c r="AY3152" s="8" t="s">
        <v>6452</v>
      </c>
      <c r="AZ3152" s="8" t="s">
        <v>1623</v>
      </c>
      <c r="BA3152" s="9">
        <v>3474.96366999971</v>
      </c>
      <c r="BB3152" s="9">
        <v>3197.80366199018</v>
      </c>
      <c r="BC3152" s="9">
        <v>40.124436778787199</v>
      </c>
      <c r="BD3152" s="9"/>
      <c r="BE3152" s="9">
        <v>1712</v>
      </c>
      <c r="BF3152" s="9">
        <v>905.25940530000003</v>
      </c>
      <c r="BG3152" s="9"/>
      <c r="BH3152" s="9"/>
      <c r="BI3152" s="9">
        <v>4156.8384729064801</v>
      </c>
      <c r="BJ3152" s="9">
        <v>3978.3377912088799</v>
      </c>
      <c r="BK3152" s="9">
        <v>5510.7687131635503</v>
      </c>
      <c r="BL3152" s="9">
        <v>4478.59003119929</v>
      </c>
      <c r="BM3152" s="9">
        <v>2897.2533972282299</v>
      </c>
      <c r="BN3152" s="9">
        <v>6252.3832851441402</v>
      </c>
      <c r="BO3152" s="9">
        <v>3538.9072374121101</v>
      </c>
      <c r="BP3152" s="9">
        <v>3197.80366199018</v>
      </c>
      <c r="BQ3152" s="9">
        <v>4026.2212426862002</v>
      </c>
      <c r="BR3152" s="9">
        <v>2937.9087692128301</v>
      </c>
      <c r="BS3152" s="9">
        <v>2934.6709179548002</v>
      </c>
      <c r="BT3152" s="9">
        <v>1908.55179769599</v>
      </c>
      <c r="BU3152" s="9"/>
      <c r="BV3152" s="9">
        <v>2751.2730883754598</v>
      </c>
      <c r="BW3152" s="9">
        <v>5187.6145785168501</v>
      </c>
      <c r="BX3152" s="9">
        <v>2700</v>
      </c>
    </row>
    <row r="3153" spans="6:76" x14ac:dyDescent="0.2">
      <c r="F3153" s="14"/>
      <c r="AX3153" s="8" t="s">
        <v>6453</v>
      </c>
      <c r="AY3153" s="8" t="s">
        <v>6454</v>
      </c>
      <c r="AZ3153" s="8" t="s">
        <v>1623</v>
      </c>
      <c r="BA3153" s="9">
        <v>9738.4813234221092</v>
      </c>
      <c r="BB3153" s="9">
        <v>3202.0977419342298</v>
      </c>
      <c r="BC3153" s="9">
        <v>223.08309557348301</v>
      </c>
      <c r="BD3153" s="9"/>
      <c r="BE3153" s="9">
        <v>14160</v>
      </c>
      <c r="BF3153" s="9">
        <v>2784.9157460000001</v>
      </c>
      <c r="BG3153" s="9">
        <v>84462.935660000003</v>
      </c>
      <c r="BH3153" s="9">
        <v>4788.0286778999998</v>
      </c>
      <c r="BI3153" s="9">
        <v>3094.3540234538</v>
      </c>
      <c r="BJ3153" s="9"/>
      <c r="BK3153" s="9">
        <v>2449.0432095025199</v>
      </c>
      <c r="BL3153" s="9">
        <v>3115.8909770416799</v>
      </c>
      <c r="BM3153" s="9"/>
      <c r="BN3153" s="9">
        <v>3797.9750170495599</v>
      </c>
      <c r="BO3153" s="9">
        <v>3752.9828903737198</v>
      </c>
      <c r="BP3153" s="9"/>
      <c r="BQ3153" s="9"/>
      <c r="BR3153" s="9">
        <v>3168.3205277163802</v>
      </c>
      <c r="BS3153" s="9">
        <v>3089.51834088033</v>
      </c>
      <c r="BT3153" s="9"/>
      <c r="BU3153" s="9">
        <v>3717.8985018394601</v>
      </c>
      <c r="BV3153" s="9"/>
      <c r="BW3153" s="9">
        <v>3235.8749561520799</v>
      </c>
      <c r="BX3153" s="9">
        <v>721</v>
      </c>
    </row>
    <row r="3154" spans="6:76" x14ac:dyDescent="0.2">
      <c r="F3154" s="14"/>
      <c r="AX3154" s="8" t="s">
        <v>6455</v>
      </c>
      <c r="AY3154" s="8" t="s">
        <v>6456</v>
      </c>
      <c r="AZ3154" s="8" t="s">
        <v>1623</v>
      </c>
      <c r="BA3154" s="9">
        <v>4041.4057434165002</v>
      </c>
      <c r="BB3154" s="9">
        <v>3202.12645802929</v>
      </c>
      <c r="BC3154" s="9">
        <v>56.958975090406497</v>
      </c>
      <c r="BD3154" s="9">
        <v>3501</v>
      </c>
      <c r="BE3154" s="9">
        <v>3088</v>
      </c>
      <c r="BF3154" s="9">
        <v>1099.78484</v>
      </c>
      <c r="BG3154" s="9"/>
      <c r="BH3154" s="9">
        <v>2688.5846142999999</v>
      </c>
      <c r="BI3154" s="9">
        <v>8502.8912330929506</v>
      </c>
      <c r="BJ3154" s="9">
        <v>4028.29950123049</v>
      </c>
      <c r="BK3154" s="9">
        <v>4702.9837302941696</v>
      </c>
      <c r="BL3154" s="9">
        <v>8376.0222133980296</v>
      </c>
      <c r="BM3154" s="9"/>
      <c r="BN3154" s="9">
        <v>6072.8065488611801</v>
      </c>
      <c r="BO3154" s="9">
        <v>3202.12645802929</v>
      </c>
      <c r="BP3154" s="9">
        <v>2494.0844968264801</v>
      </c>
      <c r="BQ3154" s="9"/>
      <c r="BR3154" s="9"/>
      <c r="BS3154" s="9">
        <v>2611.6910283818802</v>
      </c>
      <c r="BT3154" s="9"/>
      <c r="BU3154" s="9"/>
      <c r="BV3154" s="9"/>
      <c r="BW3154" s="9"/>
      <c r="BX3154" s="9">
        <v>2170</v>
      </c>
    </row>
    <row r="3155" spans="6:76" x14ac:dyDescent="0.2">
      <c r="F3155" s="14"/>
      <c r="AX3155" s="8" t="s">
        <v>448</v>
      </c>
      <c r="AY3155" s="8" t="s">
        <v>6457</v>
      </c>
      <c r="AZ3155" s="8" t="s">
        <v>1623</v>
      </c>
      <c r="BA3155" s="9">
        <v>3559.0096097599398</v>
      </c>
      <c r="BB3155" s="9">
        <v>3203.4501435849302</v>
      </c>
      <c r="BC3155" s="9">
        <v>64.769650357658307</v>
      </c>
      <c r="BD3155" s="9"/>
      <c r="BE3155" s="9">
        <v>9483</v>
      </c>
      <c r="BF3155" s="9">
        <v>473.09185059999999</v>
      </c>
      <c r="BG3155" s="9">
        <v>1282.8785</v>
      </c>
      <c r="BH3155" s="9"/>
      <c r="BI3155" s="9">
        <v>5896.33948864781</v>
      </c>
      <c r="BJ3155" s="9">
        <v>4851.74903187369</v>
      </c>
      <c r="BK3155" s="9">
        <v>1312.7514106497699</v>
      </c>
      <c r="BL3155" s="9">
        <v>3493.2415229212102</v>
      </c>
      <c r="BM3155" s="9">
        <v>7029.4927963059299</v>
      </c>
      <c r="BN3155" s="9">
        <v>2644.40077497214</v>
      </c>
      <c r="BO3155" s="9">
        <v>2166.2196292816402</v>
      </c>
      <c r="BP3155" s="9">
        <v>3086.1024735477599</v>
      </c>
      <c r="BQ3155" s="9">
        <v>3412.7384286301399</v>
      </c>
      <c r="BR3155" s="9"/>
      <c r="BS3155" s="9">
        <v>2476.6196991267798</v>
      </c>
      <c r="BT3155" s="9">
        <v>2366.23469819108</v>
      </c>
      <c r="BU3155" s="9"/>
      <c r="BV3155" s="9">
        <v>3320.79781362209</v>
      </c>
      <c r="BW3155" s="9">
        <v>3648.4956377890298</v>
      </c>
      <c r="BX3155" s="9"/>
    </row>
    <row r="3156" spans="6:76" x14ac:dyDescent="0.2">
      <c r="F3156" s="14"/>
      <c r="AX3156" s="8" t="s">
        <v>6458</v>
      </c>
      <c r="AY3156" s="8" t="s">
        <v>6459</v>
      </c>
      <c r="AZ3156" s="8" t="s">
        <v>1623</v>
      </c>
      <c r="BA3156" s="9">
        <v>6240.9737199541096</v>
      </c>
      <c r="BB3156" s="9">
        <v>3203.6744775774901</v>
      </c>
      <c r="BC3156" s="9">
        <v>173.652546983642</v>
      </c>
      <c r="BD3156" s="9"/>
      <c r="BE3156" s="9">
        <v>9850</v>
      </c>
      <c r="BF3156" s="9">
        <v>754.81157829999995</v>
      </c>
      <c r="BG3156" s="9">
        <v>3821.3422310000001</v>
      </c>
      <c r="BH3156" s="9">
        <v>6268.1175934000003</v>
      </c>
      <c r="BI3156" s="9">
        <v>3794.04078681592</v>
      </c>
      <c r="BJ3156" s="9">
        <v>6183.5365590126803</v>
      </c>
      <c r="BK3156" s="9">
        <v>2526.2477434245402</v>
      </c>
      <c r="BL3156" s="9">
        <v>3198.23061016573</v>
      </c>
      <c r="BM3156" s="9">
        <v>48829.730419838801</v>
      </c>
      <c r="BN3156" s="9">
        <v>5842.4894554368102</v>
      </c>
      <c r="BO3156" s="9">
        <v>2636.6375209354201</v>
      </c>
      <c r="BP3156" s="9">
        <v>1875.19785731619</v>
      </c>
      <c r="BQ3156" s="9">
        <v>3389.2211666098101</v>
      </c>
      <c r="BR3156" s="9">
        <v>2580.6682923193798</v>
      </c>
      <c r="BS3156" s="9">
        <v>2326.78541269368</v>
      </c>
      <c r="BT3156" s="9"/>
      <c r="BU3156" s="9"/>
      <c r="BV3156" s="9">
        <v>3209.1183449892601</v>
      </c>
      <c r="BW3156" s="9">
        <v>3121.35138691572</v>
      </c>
      <c r="BX3156" s="9">
        <v>2130</v>
      </c>
    </row>
    <row r="3157" spans="6:76" x14ac:dyDescent="0.2">
      <c r="F3157" s="14"/>
      <c r="AX3157" s="8" t="s">
        <v>6460</v>
      </c>
      <c r="AY3157" s="8" t="s">
        <v>6461</v>
      </c>
      <c r="AZ3157" s="8" t="s">
        <v>1623</v>
      </c>
      <c r="BA3157" s="9">
        <v>3207.52494624868</v>
      </c>
      <c r="BB3157" s="9">
        <v>3207.52494624868</v>
      </c>
      <c r="BC3157" s="9">
        <v>47.285953865948301</v>
      </c>
      <c r="BD3157" s="9"/>
      <c r="BE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>
        <v>2135.0498924973599</v>
      </c>
      <c r="BT3157" s="9"/>
      <c r="BU3157" s="9"/>
      <c r="BV3157" s="9"/>
      <c r="BW3157" s="9"/>
      <c r="BX3157" s="9">
        <v>4280</v>
      </c>
    </row>
    <row r="3158" spans="6:76" x14ac:dyDescent="0.2">
      <c r="F3158" s="14"/>
      <c r="AX3158" s="8" t="s">
        <v>429</v>
      </c>
      <c r="AY3158" s="8" t="s">
        <v>6462</v>
      </c>
      <c r="AZ3158" s="8" t="s">
        <v>1623</v>
      </c>
      <c r="BA3158" s="9">
        <v>2905.6392789381798</v>
      </c>
      <c r="BB3158" s="9">
        <v>3212.4479022136202</v>
      </c>
      <c r="BC3158" s="9">
        <v>82.478721669600702</v>
      </c>
      <c r="BD3158" s="9">
        <v>6396</v>
      </c>
      <c r="BE3158" s="9">
        <v>7112</v>
      </c>
      <c r="BF3158" s="9">
        <v>383.70097700000002</v>
      </c>
      <c r="BG3158" s="9"/>
      <c r="BH3158" s="9">
        <v>902.61787486000003</v>
      </c>
      <c r="BI3158" s="9">
        <v>3955.6036029126299</v>
      </c>
      <c r="BJ3158" s="9"/>
      <c r="BK3158" s="9">
        <v>3212.4479022136202</v>
      </c>
      <c r="BL3158" s="9">
        <v>3810.7338516417099</v>
      </c>
      <c r="BM3158" s="9"/>
      <c r="BN3158" s="9">
        <v>500.86285759479301</v>
      </c>
      <c r="BO3158" s="9"/>
      <c r="BP3158" s="9"/>
      <c r="BQ3158" s="9"/>
      <c r="BR3158" s="9"/>
      <c r="BS3158" s="9">
        <v>1802.0605364019</v>
      </c>
      <c r="BT3158" s="9"/>
      <c r="BU3158" s="9"/>
      <c r="BV3158" s="9">
        <v>3720.00446569528</v>
      </c>
      <c r="BW3158" s="9"/>
      <c r="BX3158" s="9">
        <v>166</v>
      </c>
    </row>
    <row r="3159" spans="6:76" x14ac:dyDescent="0.2">
      <c r="F3159" s="14"/>
      <c r="AX3159" s="8" t="s">
        <v>599</v>
      </c>
      <c r="AY3159" s="8" t="s">
        <v>6463</v>
      </c>
      <c r="AZ3159" s="8" t="s">
        <v>1623</v>
      </c>
      <c r="BA3159" s="9">
        <v>3734.70036042331</v>
      </c>
      <c r="BB3159" s="9">
        <v>3214.4292399006299</v>
      </c>
      <c r="BC3159" s="9">
        <v>53.4787397174548</v>
      </c>
      <c r="BD3159" s="9"/>
      <c r="BE3159" s="9">
        <v>3318</v>
      </c>
      <c r="BF3159" s="9">
        <v>2115.4714300000001</v>
      </c>
      <c r="BG3159" s="9"/>
      <c r="BH3159" s="9">
        <v>1425.2314426999999</v>
      </c>
      <c r="BI3159" s="9">
        <v>2717.1710192841501</v>
      </c>
      <c r="BJ3159" s="9"/>
      <c r="BK3159" s="9">
        <v>6605.4882808278599</v>
      </c>
      <c r="BL3159" s="9">
        <v>3214.4292399006299</v>
      </c>
      <c r="BM3159" s="9">
        <v>5222.4192726470801</v>
      </c>
      <c r="BN3159" s="9">
        <v>7672.9410639062598</v>
      </c>
      <c r="BO3159" s="9"/>
      <c r="BP3159" s="9">
        <v>3107.3669462276398</v>
      </c>
      <c r="BQ3159" s="9">
        <v>3960.1553224920899</v>
      </c>
      <c r="BR3159" s="9"/>
      <c r="BS3159" s="9">
        <v>1723.0299466707199</v>
      </c>
      <c r="BT3159" s="9"/>
      <c r="BU3159" s="9"/>
      <c r="BV3159" s="9"/>
      <c r="BW3159" s="9"/>
      <c r="BX3159" s="9"/>
    </row>
    <row r="3160" spans="6:76" x14ac:dyDescent="0.2">
      <c r="F3160" s="14"/>
      <c r="AX3160" s="8" t="s">
        <v>1324</v>
      </c>
      <c r="AY3160" s="8" t="s">
        <v>1324</v>
      </c>
      <c r="AZ3160" s="8" t="s">
        <v>1623</v>
      </c>
      <c r="BA3160" s="9">
        <v>3765.8207521711902</v>
      </c>
      <c r="BB3160" s="9">
        <v>3219.9872322651099</v>
      </c>
      <c r="BC3160" s="9">
        <v>54.347588970059398</v>
      </c>
      <c r="BD3160" s="9"/>
      <c r="BE3160" s="9">
        <v>4793</v>
      </c>
      <c r="BF3160" s="9">
        <v>1383.106636</v>
      </c>
      <c r="BG3160" s="9"/>
      <c r="BH3160" s="9"/>
      <c r="BI3160" s="9"/>
      <c r="BJ3160" s="9"/>
      <c r="BK3160" s="9">
        <v>3262.7702347457698</v>
      </c>
      <c r="BL3160" s="9">
        <v>3177.20422978445</v>
      </c>
      <c r="BM3160" s="9"/>
      <c r="BN3160" s="9">
        <v>7211.7749353962699</v>
      </c>
      <c r="BO3160" s="9">
        <v>2529.4069415351501</v>
      </c>
      <c r="BP3160" s="9">
        <v>3115.4752226332198</v>
      </c>
      <c r="BQ3160" s="9"/>
      <c r="BR3160" s="9">
        <v>4698.37857506814</v>
      </c>
      <c r="BS3160" s="9">
        <v>2145.62110323254</v>
      </c>
      <c r="BT3160" s="9"/>
      <c r="BU3160" s="9"/>
      <c r="BV3160" s="9">
        <v>4470.6709718884103</v>
      </c>
      <c r="BW3160" s="9">
        <v>7406.4401757703899</v>
      </c>
      <c r="BX3160" s="9">
        <v>996</v>
      </c>
    </row>
    <row r="3161" spans="6:76" x14ac:dyDescent="0.2">
      <c r="F3161" s="14"/>
      <c r="AX3161" s="8" t="s">
        <v>6464</v>
      </c>
      <c r="AY3161" s="8" t="s">
        <v>6465</v>
      </c>
      <c r="AZ3161" s="8" t="s">
        <v>1623</v>
      </c>
      <c r="BA3161" s="9">
        <v>2759.3858104185401</v>
      </c>
      <c r="BB3161" s="9">
        <v>3223.0074569973899</v>
      </c>
      <c r="BC3161" s="9">
        <v>51.601767318809699</v>
      </c>
      <c r="BD3161" s="9"/>
      <c r="BE3161" s="9"/>
      <c r="BF3161" s="9">
        <v>206.00174179999999</v>
      </c>
      <c r="BG3161" s="9"/>
      <c r="BH3161" s="9"/>
      <c r="BI3161" s="9">
        <v>3236.36131704643</v>
      </c>
      <c r="BJ3161" s="9"/>
      <c r="BK3161" s="9"/>
      <c r="BL3161" s="9">
        <v>3906.55779166102</v>
      </c>
      <c r="BM3161" s="9"/>
      <c r="BN3161" s="9">
        <v>507.65040598025797</v>
      </c>
      <c r="BO3161" s="9">
        <v>3623.2805442878998</v>
      </c>
      <c r="BP3161" s="9">
        <v>2777.5863592609498</v>
      </c>
      <c r="BQ3161" s="9">
        <v>3560.0871363799201</v>
      </c>
      <c r="BR3161" s="9">
        <v>3209.6535969483498</v>
      </c>
      <c r="BS3161" s="9">
        <v>2309.3514766262501</v>
      </c>
      <c r="BT3161" s="9"/>
      <c r="BU3161" s="9"/>
      <c r="BV3161" s="9">
        <v>4775.42015482652</v>
      </c>
      <c r="BW3161" s="9">
        <v>3760.6792002048701</v>
      </c>
      <c r="BX3161" s="9">
        <v>1240</v>
      </c>
    </row>
    <row r="3162" spans="6:76" x14ac:dyDescent="0.2">
      <c r="F3162" s="14"/>
      <c r="AX3162" s="8" t="s">
        <v>6466</v>
      </c>
      <c r="AY3162" s="8" t="s">
        <v>6467</v>
      </c>
      <c r="AZ3162" s="8" t="s">
        <v>1623</v>
      </c>
      <c r="BA3162" s="9">
        <v>3907.2449630536098</v>
      </c>
      <c r="BB3162" s="9">
        <v>3229.5626654253701</v>
      </c>
      <c r="BC3162" s="9">
        <v>59.911924673144298</v>
      </c>
      <c r="BD3162" s="9"/>
      <c r="BE3162" s="9">
        <v>4077</v>
      </c>
      <c r="BF3162" s="9">
        <v>843.23544070000003</v>
      </c>
      <c r="BG3162" s="9"/>
      <c r="BH3162" s="9">
        <v>11397.489454</v>
      </c>
      <c r="BI3162" s="9">
        <v>3060.0431741757602</v>
      </c>
      <c r="BJ3162" s="9"/>
      <c r="BK3162" s="9">
        <v>3290.74771090185</v>
      </c>
      <c r="BL3162" s="9">
        <v>4593.6954012463202</v>
      </c>
      <c r="BM3162" s="9">
        <v>6345.5512200882304</v>
      </c>
      <c r="BN3162" s="9">
        <v>4663.3095177184196</v>
      </c>
      <c r="BO3162" s="9">
        <v>2326.20571485458</v>
      </c>
      <c r="BP3162" s="9">
        <v>3933.47700973169</v>
      </c>
      <c r="BQ3162" s="9"/>
      <c r="BR3162" s="9">
        <v>2823.1097148890599</v>
      </c>
      <c r="BS3162" s="9">
        <v>2402.1610282003198</v>
      </c>
      <c r="BT3162" s="9"/>
      <c r="BU3162" s="9">
        <v>3762.9656400236299</v>
      </c>
      <c r="BV3162" s="9">
        <v>2678.5507623789999</v>
      </c>
      <c r="BW3162" s="9">
        <v>3168.3776199488898</v>
      </c>
      <c r="BX3162" s="9">
        <v>3150</v>
      </c>
    </row>
    <row r="3163" spans="6:76" x14ac:dyDescent="0.2">
      <c r="F3163" s="14"/>
      <c r="AX3163" s="8" t="s">
        <v>6468</v>
      </c>
      <c r="AY3163" s="8" t="s">
        <v>6469</v>
      </c>
      <c r="AZ3163" s="8" t="s">
        <v>1623</v>
      </c>
      <c r="BA3163" s="9">
        <v>3269.9018844606098</v>
      </c>
      <c r="BB3163" s="9">
        <v>3229.5708221922901</v>
      </c>
      <c r="BC3163" s="9">
        <v>58.752374275013899</v>
      </c>
      <c r="BD3163" s="9"/>
      <c r="BE3163" s="9">
        <v>4183</v>
      </c>
      <c r="BF3163" s="9">
        <v>1014.634053</v>
      </c>
      <c r="BG3163" s="9">
        <v>1918.8334420000001</v>
      </c>
      <c r="BH3163" s="9">
        <v>1497.7146508999999</v>
      </c>
      <c r="BI3163" s="9">
        <v>3620.8502440121001</v>
      </c>
      <c r="BJ3163" s="9">
        <v>4361.8484153100999</v>
      </c>
      <c r="BK3163" s="9">
        <v>3002.9833124792799</v>
      </c>
      <c r="BL3163" s="9">
        <v>5603.1707344759297</v>
      </c>
      <c r="BM3163" s="9"/>
      <c r="BN3163" s="9">
        <v>3456.1583319053102</v>
      </c>
      <c r="BO3163" s="9"/>
      <c r="BP3163" s="9">
        <v>1421.8714096588701</v>
      </c>
      <c r="BQ3163" s="9"/>
      <c r="BR3163" s="9"/>
      <c r="BS3163" s="9"/>
      <c r="BT3163" s="9"/>
      <c r="BU3163" s="9">
        <v>7407.7580197857696</v>
      </c>
      <c r="BV3163" s="9"/>
      <c r="BW3163" s="9"/>
      <c r="BX3163" s="9">
        <v>1750</v>
      </c>
    </row>
    <row r="3164" spans="6:76" x14ac:dyDescent="0.2">
      <c r="F3164" s="14"/>
      <c r="AX3164" s="8" t="s">
        <v>6470</v>
      </c>
      <c r="AY3164" s="8" t="s">
        <v>6470</v>
      </c>
      <c r="AZ3164" s="8" t="s">
        <v>1623</v>
      </c>
      <c r="BA3164" s="9">
        <v>3535.7305948899302</v>
      </c>
      <c r="BB3164" s="9">
        <v>3230</v>
      </c>
      <c r="BC3164" s="9">
        <v>49.129984289707302</v>
      </c>
      <c r="BD3164" s="9"/>
      <c r="BE3164" s="9">
        <v>1851</v>
      </c>
      <c r="BF3164" s="9">
        <v>897.37819130000003</v>
      </c>
      <c r="BG3164" s="9"/>
      <c r="BH3164" s="9">
        <v>1437.4635561</v>
      </c>
      <c r="BI3164" s="9">
        <v>6185.8058307361198</v>
      </c>
      <c r="BJ3164" s="9">
        <v>6239.8886581955603</v>
      </c>
      <c r="BK3164" s="9">
        <v>3901.35516093467</v>
      </c>
      <c r="BL3164" s="9">
        <v>5053.8153059781498</v>
      </c>
      <c r="BM3164" s="9"/>
      <c r="BN3164" s="9">
        <v>5019.6914691721704</v>
      </c>
      <c r="BO3164" s="9">
        <v>2320.6738706022202</v>
      </c>
      <c r="BP3164" s="9"/>
      <c r="BQ3164" s="9"/>
      <c r="BR3164" s="9"/>
      <c r="BS3164" s="9">
        <v>2646.0083194517701</v>
      </c>
      <c r="BT3164" s="9"/>
      <c r="BU3164" s="9"/>
      <c r="BV3164" s="9">
        <v>3014.0125581663601</v>
      </c>
      <c r="BW3164" s="9">
        <v>4167.40481293213</v>
      </c>
      <c r="BX3164" s="9">
        <v>3230</v>
      </c>
    </row>
    <row r="3165" spans="6:76" x14ac:dyDescent="0.2">
      <c r="F3165" s="14"/>
      <c r="AX3165" s="8" t="s">
        <v>6471</v>
      </c>
      <c r="AY3165" s="8" t="s">
        <v>6472</v>
      </c>
      <c r="AZ3165" s="8" t="s">
        <v>1623</v>
      </c>
      <c r="BA3165" s="9">
        <v>3323.2551377878499</v>
      </c>
      <c r="BB3165" s="9">
        <v>3234</v>
      </c>
      <c r="BC3165" s="9">
        <v>49.890262084533298</v>
      </c>
      <c r="BD3165" s="9"/>
      <c r="BE3165" s="9">
        <v>3234</v>
      </c>
      <c r="BF3165" s="9">
        <v>1123.8796070000001</v>
      </c>
      <c r="BG3165" s="9"/>
      <c r="BH3165" s="9"/>
      <c r="BI3165" s="9">
        <v>1060.4685297287999</v>
      </c>
      <c r="BJ3165" s="9"/>
      <c r="BK3165" s="9"/>
      <c r="BL3165" s="9">
        <v>3153.50498393208</v>
      </c>
      <c r="BM3165" s="9">
        <v>7408.1148166022003</v>
      </c>
      <c r="BN3165" s="9">
        <v>2607.0686174130501</v>
      </c>
      <c r="BO3165" s="9">
        <v>3979.5814683641001</v>
      </c>
      <c r="BP3165" s="9"/>
      <c r="BQ3165" s="9"/>
      <c r="BR3165" s="9">
        <v>4900.1393574371696</v>
      </c>
      <c r="BS3165" s="9">
        <v>3946.7529443427302</v>
      </c>
      <c r="BT3165" s="9"/>
      <c r="BU3165" s="9">
        <v>3627.55102872205</v>
      </c>
      <c r="BV3165" s="9">
        <v>2011.5599442437299</v>
      </c>
      <c r="BW3165" s="9">
        <v>3599.69549345616</v>
      </c>
      <c r="BX3165" s="9">
        <v>2550</v>
      </c>
    </row>
    <row r="3166" spans="6:76" x14ac:dyDescent="0.2">
      <c r="F3166" s="14"/>
      <c r="AX3166" s="8" t="s">
        <v>558</v>
      </c>
      <c r="AY3166" s="8" t="s">
        <v>6473</v>
      </c>
      <c r="AZ3166" s="8" t="s">
        <v>1623</v>
      </c>
      <c r="BA3166" s="9">
        <v>3225.16511579602</v>
      </c>
      <c r="BB3166" s="9">
        <v>3234.5575723196298</v>
      </c>
      <c r="BC3166" s="9">
        <v>46.214744093048701</v>
      </c>
      <c r="BD3166" s="9"/>
      <c r="BE3166" s="9">
        <v>2393</v>
      </c>
      <c r="BF3166" s="9">
        <v>431.64942400000001</v>
      </c>
      <c r="BG3166" s="9"/>
      <c r="BH3166" s="9"/>
      <c r="BI3166" s="9">
        <v>1639.0796171965601</v>
      </c>
      <c r="BJ3166" s="9">
        <v>2848.07537038085</v>
      </c>
      <c r="BK3166" s="9">
        <v>3234.5575723196298</v>
      </c>
      <c r="BL3166" s="9">
        <v>1651.1594490759001</v>
      </c>
      <c r="BM3166" s="9"/>
      <c r="BN3166" s="9">
        <v>5820.8547809363299</v>
      </c>
      <c r="BO3166" s="9">
        <v>4482.8769788577101</v>
      </c>
      <c r="BP3166" s="9"/>
      <c r="BQ3166" s="9">
        <v>3605.5782460935302</v>
      </c>
      <c r="BR3166" s="9">
        <v>2981.28465661775</v>
      </c>
      <c r="BS3166" s="9">
        <v>4240.2789175847602</v>
      </c>
      <c r="BT3166" s="9"/>
      <c r="BU3166" s="9">
        <v>4642.1443359764498</v>
      </c>
      <c r="BV3166" s="9">
        <v>3522.8408165239798</v>
      </c>
      <c r="BW3166" s="9">
        <v>5134.0965713769101</v>
      </c>
      <c r="BX3166" s="9">
        <v>1750</v>
      </c>
    </row>
    <row r="3167" spans="6:76" x14ac:dyDescent="0.2">
      <c r="F3167" s="14"/>
      <c r="AX3167" s="8" t="s">
        <v>6474</v>
      </c>
      <c r="AY3167" s="8" t="s">
        <v>6475</v>
      </c>
      <c r="AZ3167" s="8" t="s">
        <v>1623</v>
      </c>
      <c r="BA3167" s="9">
        <v>4701.0413552905302</v>
      </c>
      <c r="BB3167" s="9">
        <v>3236.7322369256199</v>
      </c>
      <c r="BC3167" s="9">
        <v>76.914619769308203</v>
      </c>
      <c r="BD3167" s="9"/>
      <c r="BE3167" s="9">
        <v>4572</v>
      </c>
      <c r="BF3167" s="9">
        <v>487.00184960000001</v>
      </c>
      <c r="BG3167" s="9"/>
      <c r="BH3167" s="9">
        <v>10711.336396799999</v>
      </c>
      <c r="BI3167" s="9">
        <v>2613.2717592315698</v>
      </c>
      <c r="BJ3167" s="9">
        <v>3236.7322369256199</v>
      </c>
      <c r="BK3167" s="9">
        <v>3009.7434739766099</v>
      </c>
      <c r="BL3167" s="9">
        <v>1897.77188822832</v>
      </c>
      <c r="BM3167" s="9">
        <v>13742.5398446771</v>
      </c>
      <c r="BN3167" s="9">
        <v>5434.3505608086898</v>
      </c>
      <c r="BO3167" s="9">
        <v>2930.2473379748799</v>
      </c>
      <c r="BP3167" s="9"/>
      <c r="BQ3167" s="9">
        <v>8538.6929161675107</v>
      </c>
      <c r="BR3167" s="9">
        <v>4744.4754823059502</v>
      </c>
      <c r="BS3167" s="9">
        <v>2596.6177777138601</v>
      </c>
      <c r="BT3167" s="9"/>
      <c r="BU3167" s="9"/>
      <c r="BV3167" s="9"/>
      <c r="BW3167" s="9">
        <v>3880.8388049479099</v>
      </c>
      <c r="BX3167" s="9">
        <v>2120</v>
      </c>
    </row>
    <row r="3168" spans="6:76" x14ac:dyDescent="0.2">
      <c r="F3168" s="14"/>
      <c r="AX3168" s="8" t="s">
        <v>944</v>
      </c>
      <c r="AY3168" s="8" t="s">
        <v>944</v>
      </c>
      <c r="AZ3168" s="8" t="s">
        <v>1640</v>
      </c>
      <c r="BA3168" s="9">
        <v>4469.1218701566804</v>
      </c>
      <c r="BB3168" s="9">
        <v>3237.92487629059</v>
      </c>
      <c r="BC3168" s="9">
        <v>88.368806484104297</v>
      </c>
      <c r="BD3168" s="9"/>
      <c r="BE3168" s="9">
        <v>13847</v>
      </c>
      <c r="BF3168" s="9">
        <v>1434.844531</v>
      </c>
      <c r="BG3168" s="9"/>
      <c r="BH3168" s="9">
        <v>553.65916059999995</v>
      </c>
      <c r="BI3168" s="9">
        <v>3632.6062279071398</v>
      </c>
      <c r="BJ3168" s="9"/>
      <c r="BK3168" s="9">
        <v>3151.6762794925098</v>
      </c>
      <c r="BL3168" s="9">
        <v>4417.3643382154196</v>
      </c>
      <c r="BM3168" s="9">
        <v>8311.3838922256891</v>
      </c>
      <c r="BN3168" s="9">
        <v>9078.3946977344203</v>
      </c>
      <c r="BO3168" s="9"/>
      <c r="BP3168" s="9">
        <v>2395.4814253688301</v>
      </c>
      <c r="BQ3168" s="9"/>
      <c r="BR3168" s="9"/>
      <c r="BS3168" s="9">
        <v>2012.8784162474601</v>
      </c>
      <c r="BT3168" s="9"/>
      <c r="BU3168" s="9"/>
      <c r="BV3168" s="9"/>
      <c r="BW3168" s="9">
        <v>3324.1734730886701</v>
      </c>
      <c r="BX3168" s="9">
        <v>1470</v>
      </c>
    </row>
    <row r="3169" spans="6:76" x14ac:dyDescent="0.2">
      <c r="F3169" s="14"/>
      <c r="AX3169" s="8" t="s">
        <v>6476</v>
      </c>
      <c r="AY3169" s="8" t="s">
        <v>6477</v>
      </c>
      <c r="AZ3169" s="8" t="s">
        <v>1623</v>
      </c>
      <c r="BA3169" s="9">
        <v>4299.8058857185897</v>
      </c>
      <c r="BB3169" s="9">
        <v>3238.33970226164</v>
      </c>
      <c r="BC3169" s="9">
        <v>78.224514801969804</v>
      </c>
      <c r="BD3169" s="9"/>
      <c r="BE3169" s="9">
        <v>15469</v>
      </c>
      <c r="BF3169" s="9">
        <v>4189.3544430000002</v>
      </c>
      <c r="BG3169" s="9">
        <v>3532.3564280000001</v>
      </c>
      <c r="BH3169" s="9">
        <v>8981.4974327</v>
      </c>
      <c r="BI3169" s="9">
        <v>3107.0352702007299</v>
      </c>
      <c r="BJ3169" s="9">
        <v>4259.9463889591698</v>
      </c>
      <c r="BK3169" s="9">
        <v>2756.2579418493801</v>
      </c>
      <c r="BL3169" s="9">
        <v>3547.4192952038402</v>
      </c>
      <c r="BM3169" s="9">
        <v>3120.2956727057899</v>
      </c>
      <c r="BN3169" s="9">
        <v>3165.2675683694602</v>
      </c>
      <c r="BO3169" s="9">
        <v>3311.4118361538099</v>
      </c>
      <c r="BP3169" s="9">
        <v>3347.2492978847999</v>
      </c>
      <c r="BQ3169" s="9"/>
      <c r="BR3169" s="9">
        <v>2303.8453268557901</v>
      </c>
      <c r="BS3169" s="9">
        <v>2843.8717091589801</v>
      </c>
      <c r="BT3169" s="9"/>
      <c r="BU3169" s="9"/>
      <c r="BV3169" s="9">
        <v>1982.0855604557401</v>
      </c>
      <c r="BW3169" s="9"/>
      <c r="BX3169" s="9">
        <v>2880</v>
      </c>
    </row>
    <row r="3170" spans="6:76" x14ac:dyDescent="0.2">
      <c r="F3170" s="14"/>
      <c r="AX3170" s="8" t="s">
        <v>6478</v>
      </c>
      <c r="AY3170" s="8" t="s">
        <v>6479</v>
      </c>
      <c r="AZ3170" s="8" t="s">
        <v>1623</v>
      </c>
      <c r="BA3170" s="9">
        <v>3473.2837625564898</v>
      </c>
      <c r="BB3170" s="9">
        <v>3240.74150194392</v>
      </c>
      <c r="BC3170" s="9">
        <v>56.174540614287999</v>
      </c>
      <c r="BD3170" s="9">
        <v>7548</v>
      </c>
      <c r="BE3170" s="9">
        <v>4399</v>
      </c>
      <c r="BF3170" s="9">
        <v>654.44937540000001</v>
      </c>
      <c r="BG3170" s="9">
        <v>788.44937990000005</v>
      </c>
      <c r="BH3170" s="9"/>
      <c r="BI3170" s="9">
        <v>6015.5120102984301</v>
      </c>
      <c r="BJ3170" s="9"/>
      <c r="BK3170" s="9">
        <v>4563.12995244172</v>
      </c>
      <c r="BL3170" s="9">
        <v>2509.8555527682702</v>
      </c>
      <c r="BM3170" s="9">
        <v>3977.8397614044502</v>
      </c>
      <c r="BN3170" s="9">
        <v>5119.6932534863399</v>
      </c>
      <c r="BO3170" s="9">
        <v>2557.79975063949</v>
      </c>
      <c r="BP3170" s="9"/>
      <c r="BQ3170" s="9"/>
      <c r="BR3170" s="9"/>
      <c r="BS3170" s="9">
        <v>1840.5346764129499</v>
      </c>
      <c r="BT3170" s="9"/>
      <c r="BU3170" s="9"/>
      <c r="BV3170" s="9">
        <v>2170.2259591512998</v>
      </c>
      <c r="BW3170" s="9">
        <v>3141.4830038878299</v>
      </c>
      <c r="BX3170" s="9">
        <v>3340</v>
      </c>
    </row>
    <row r="3171" spans="6:76" x14ac:dyDescent="0.2">
      <c r="F3171" s="14"/>
      <c r="AX3171" s="8" t="s">
        <v>6480</v>
      </c>
      <c r="AY3171" s="8" t="s">
        <v>6481</v>
      </c>
      <c r="AZ3171" s="8" t="s">
        <v>1623</v>
      </c>
      <c r="BA3171" s="9">
        <v>3562.6859181968498</v>
      </c>
      <c r="BB3171" s="9">
        <v>3243.3757589358602</v>
      </c>
      <c r="BC3171" s="9">
        <v>45.177147844770403</v>
      </c>
      <c r="BD3171" s="9"/>
      <c r="BE3171" s="9">
        <v>2104</v>
      </c>
      <c r="BF3171" s="9"/>
      <c r="BG3171" s="9">
        <v>2632.469904</v>
      </c>
      <c r="BH3171" s="9"/>
      <c r="BI3171" s="9">
        <v>1120.7802535896701</v>
      </c>
      <c r="BJ3171" s="9"/>
      <c r="BK3171" s="9"/>
      <c r="BL3171" s="9">
        <v>1840.6861097143001</v>
      </c>
      <c r="BM3171" s="9">
        <v>6554.3698108911403</v>
      </c>
      <c r="BN3171" s="9">
        <v>2582.4905532058301</v>
      </c>
      <c r="BO3171" s="9">
        <v>2754.7317043009198</v>
      </c>
      <c r="BP3171" s="9">
        <v>4154.3422920061303</v>
      </c>
      <c r="BQ3171" s="9"/>
      <c r="BR3171" s="9">
        <v>5067.2614083225899</v>
      </c>
      <c r="BS3171" s="9">
        <v>2859.2004891496699</v>
      </c>
      <c r="BT3171" s="9"/>
      <c r="BU3171" s="9">
        <v>3627.55102872205</v>
      </c>
      <c r="BV3171" s="9">
        <v>4204.4541665700499</v>
      </c>
      <c r="BW3171" s="9">
        <v>4095.2651342836102</v>
      </c>
      <c r="BX3171" s="9">
        <v>6280</v>
      </c>
    </row>
    <row r="3172" spans="6:76" x14ac:dyDescent="0.2">
      <c r="F3172" s="14"/>
      <c r="AX3172" s="8" t="s">
        <v>903</v>
      </c>
      <c r="AY3172" s="8" t="s">
        <v>903</v>
      </c>
      <c r="AZ3172" s="8" t="s">
        <v>1623</v>
      </c>
      <c r="BA3172" s="9">
        <v>3243.82771708884</v>
      </c>
      <c r="BB3172" s="9">
        <v>3243.82771708884</v>
      </c>
      <c r="BC3172" s="9">
        <v>130.56435244445399</v>
      </c>
      <c r="BD3172" s="9"/>
      <c r="BE3172" s="9"/>
      <c r="BF3172" s="9"/>
      <c r="BG3172" s="9"/>
      <c r="BH3172" s="9"/>
      <c r="BI3172" s="9"/>
      <c r="BJ3172" s="9"/>
      <c r="BK3172" s="9">
        <v>6238.62480143006</v>
      </c>
      <c r="BL3172" s="9">
        <v>249.03063274762499</v>
      </c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</row>
    <row r="3173" spans="6:76" x14ac:dyDescent="0.2">
      <c r="F3173" s="14"/>
      <c r="AX3173" s="8" t="s">
        <v>6482</v>
      </c>
      <c r="AY3173" s="8" t="s">
        <v>6483</v>
      </c>
      <c r="AZ3173" s="8" t="s">
        <v>1623</v>
      </c>
      <c r="BA3173" s="9">
        <v>3065.5608970144799</v>
      </c>
      <c r="BB3173" s="9">
        <v>3243.8567360000002</v>
      </c>
      <c r="BC3173" s="9">
        <v>48.055091336839901</v>
      </c>
      <c r="BD3173" s="9"/>
      <c r="BE3173" s="9">
        <v>2975</v>
      </c>
      <c r="BF3173" s="9">
        <v>3243.8567360000002</v>
      </c>
      <c r="BG3173" s="9"/>
      <c r="BH3173" s="9">
        <v>3755.9297502999998</v>
      </c>
      <c r="BI3173" s="9">
        <v>3724.3478624030599</v>
      </c>
      <c r="BJ3173" s="9"/>
      <c r="BK3173" s="9">
        <v>2828.8856049084402</v>
      </c>
      <c r="BL3173" s="9">
        <v>6403.9159621093004</v>
      </c>
      <c r="BM3173" s="9"/>
      <c r="BN3173" s="9">
        <v>3459.2967048044802</v>
      </c>
      <c r="BO3173" s="9">
        <v>2180.48108109449</v>
      </c>
      <c r="BP3173" s="9">
        <v>1267.1410721034499</v>
      </c>
      <c r="BQ3173" s="9">
        <v>3858.1800437043398</v>
      </c>
      <c r="BR3173" s="9">
        <v>3837.6898455615301</v>
      </c>
      <c r="BS3173" s="9"/>
      <c r="BT3173" s="9">
        <v>1940.56699819915</v>
      </c>
      <c r="BU3173" s="9"/>
      <c r="BV3173" s="9"/>
      <c r="BW3173" s="9"/>
      <c r="BX3173" s="9">
        <v>377</v>
      </c>
    </row>
    <row r="3174" spans="6:76" x14ac:dyDescent="0.2">
      <c r="F3174" s="14"/>
      <c r="AX3174" s="8" t="s">
        <v>6484</v>
      </c>
      <c r="AY3174" s="8" t="s">
        <v>6485</v>
      </c>
      <c r="AZ3174" s="8" t="s">
        <v>1623</v>
      </c>
      <c r="BA3174" s="9">
        <v>3385.7582607515901</v>
      </c>
      <c r="BB3174" s="9">
        <v>3250.2606651154401</v>
      </c>
      <c r="BC3174" s="9">
        <v>51.251806764226302</v>
      </c>
      <c r="BD3174" s="9"/>
      <c r="BE3174" s="9">
        <v>3056</v>
      </c>
      <c r="BF3174" s="9">
        <v>317.78730180000002</v>
      </c>
      <c r="BG3174" s="9"/>
      <c r="BH3174" s="9"/>
      <c r="BI3174" s="9">
        <v>4670.6145622347203</v>
      </c>
      <c r="BJ3174" s="9">
        <v>3064.0628263809499</v>
      </c>
      <c r="BK3174" s="9">
        <v>3250.2606651154401</v>
      </c>
      <c r="BL3174" s="9">
        <v>4038.3867180131901</v>
      </c>
      <c r="BM3174" s="9">
        <v>3530.7976270802501</v>
      </c>
      <c r="BN3174" s="9">
        <v>1884.3739897345099</v>
      </c>
      <c r="BO3174" s="9">
        <v>2053.3707049886102</v>
      </c>
      <c r="BP3174" s="9">
        <v>1844.96186080559</v>
      </c>
      <c r="BQ3174" s="9"/>
      <c r="BR3174" s="9">
        <v>6566.1509813692201</v>
      </c>
      <c r="BS3174" s="9"/>
      <c r="BT3174" s="9"/>
      <c r="BU3174" s="9"/>
      <c r="BV3174" s="9">
        <v>6187.0226994813002</v>
      </c>
      <c r="BW3174" s="9">
        <v>3551.0674527668798</v>
      </c>
      <c r="BX3174" s="9"/>
    </row>
    <row r="3175" spans="6:76" x14ac:dyDescent="0.2">
      <c r="F3175" s="14"/>
      <c r="AX3175" s="8" t="s">
        <v>6486</v>
      </c>
      <c r="AY3175" s="8" t="s">
        <v>6487</v>
      </c>
      <c r="AZ3175" s="8" t="s">
        <v>1623</v>
      </c>
      <c r="BA3175" s="9">
        <v>4281.4286002283397</v>
      </c>
      <c r="BB3175" s="9">
        <v>3256.1963936075499</v>
      </c>
      <c r="BC3175" s="9">
        <v>107.607965323644</v>
      </c>
      <c r="BD3175" s="9"/>
      <c r="BE3175" s="9"/>
      <c r="BF3175" s="9">
        <v>2446.4273600000001</v>
      </c>
      <c r="BG3175" s="9"/>
      <c r="BH3175" s="9"/>
      <c r="BI3175" s="9">
        <v>3626.2323744032201</v>
      </c>
      <c r="BJ3175" s="9"/>
      <c r="BK3175" s="9">
        <v>516.85257377593098</v>
      </c>
      <c r="BL3175" s="9">
        <v>902.54111270897499</v>
      </c>
      <c r="BM3175" s="9">
        <v>17625.338896875499</v>
      </c>
      <c r="BN3175" s="9"/>
      <c r="BO3175" s="9">
        <v>2683.1052991494598</v>
      </c>
      <c r="BP3175" s="9"/>
      <c r="BQ3175" s="9">
        <v>4287.04482972798</v>
      </c>
      <c r="BR3175" s="9">
        <v>2368.8309058814202</v>
      </c>
      <c r="BS3175" s="9">
        <v>3689.3483033736202</v>
      </c>
      <c r="BT3175" s="9"/>
      <c r="BU3175" s="9">
        <v>9684.8073403988292</v>
      </c>
      <c r="BV3175" s="9">
        <v>3401.84641306596</v>
      </c>
      <c r="BW3175" s="9">
        <v>3256.1963936075499</v>
      </c>
      <c r="BX3175" s="9">
        <v>1170</v>
      </c>
    </row>
    <row r="3176" spans="6:76" x14ac:dyDescent="0.2">
      <c r="F3176" s="14"/>
      <c r="AX3176" s="8" t="s">
        <v>576</v>
      </c>
      <c r="AY3176" s="8" t="s">
        <v>6488</v>
      </c>
      <c r="AZ3176" s="8" t="s">
        <v>1623</v>
      </c>
      <c r="BA3176" s="9">
        <v>3056.4813804156702</v>
      </c>
      <c r="BB3176" s="9">
        <v>3256.1963936075499</v>
      </c>
      <c r="BC3176" s="9">
        <v>59.1293750187575</v>
      </c>
      <c r="BD3176" s="9"/>
      <c r="BE3176" s="9">
        <v>4735</v>
      </c>
      <c r="BF3176" s="9">
        <v>535.13513260000002</v>
      </c>
      <c r="BG3176" s="9">
        <v>1327.034195</v>
      </c>
      <c r="BH3176" s="9">
        <v>419.46399638000003</v>
      </c>
      <c r="BI3176" s="9">
        <v>4965.3436354137802</v>
      </c>
      <c r="BJ3176" s="9"/>
      <c r="BK3176" s="9">
        <v>3167.7786893576799</v>
      </c>
      <c r="BL3176" s="9">
        <v>3796.67372909097</v>
      </c>
      <c r="BM3176" s="9"/>
      <c r="BN3176" s="9">
        <v>1177.1835188146799</v>
      </c>
      <c r="BO3176" s="9">
        <v>5657.87712374892</v>
      </c>
      <c r="BP3176" s="9">
        <v>2401.2599315437401</v>
      </c>
      <c r="BQ3176" s="9">
        <v>4289.4723615954399</v>
      </c>
      <c r="BR3176" s="9"/>
      <c r="BS3176" s="9">
        <v>4210.3025195950704</v>
      </c>
      <c r="BT3176" s="9"/>
      <c r="BU3176" s="9"/>
      <c r="BV3176" s="9">
        <v>5047.49947948727</v>
      </c>
      <c r="BW3176" s="9">
        <v>3256.1963936075499</v>
      </c>
      <c r="BX3176" s="9">
        <v>861</v>
      </c>
    </row>
    <row r="3177" spans="6:76" x14ac:dyDescent="0.2">
      <c r="F3177" s="14"/>
      <c r="AX3177" s="8" t="s">
        <v>614</v>
      </c>
      <c r="AY3177" s="8" t="s">
        <v>6489</v>
      </c>
      <c r="AZ3177" s="8" t="s">
        <v>1623</v>
      </c>
      <c r="BA3177" s="9">
        <v>5449.356300937</v>
      </c>
      <c r="BB3177" s="9">
        <v>3257.0322040000001</v>
      </c>
      <c r="BC3177" s="9">
        <v>71.105899629342701</v>
      </c>
      <c r="BD3177" s="9"/>
      <c r="BE3177" s="9">
        <v>2573</v>
      </c>
      <c r="BF3177" s="9">
        <v>3257.0322040000001</v>
      </c>
      <c r="BG3177" s="9">
        <v>1836.729118</v>
      </c>
      <c r="BH3177" s="9">
        <v>1415.1636329999999</v>
      </c>
      <c r="BI3177" s="9">
        <v>7049.7019332808704</v>
      </c>
      <c r="BJ3177" s="9">
        <v>2695.5840501720099</v>
      </c>
      <c r="BK3177" s="9">
        <v>9470.8568774681808</v>
      </c>
      <c r="BL3177" s="9">
        <v>9167.8258705612297</v>
      </c>
      <c r="BM3177" s="9"/>
      <c r="BN3177" s="9">
        <v>11578.3130219507</v>
      </c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</row>
    <row r="3178" spans="6:76" x14ac:dyDescent="0.2">
      <c r="F3178" s="14"/>
      <c r="AX3178" s="8" t="s">
        <v>726</v>
      </c>
      <c r="AY3178" s="8" t="s">
        <v>6490</v>
      </c>
      <c r="AZ3178" s="8" t="s">
        <v>1623</v>
      </c>
      <c r="BA3178" s="9">
        <v>4033.1564785238902</v>
      </c>
      <c r="BB3178" s="9">
        <v>3257.0727337466701</v>
      </c>
      <c r="BC3178" s="9">
        <v>60.067979104387597</v>
      </c>
      <c r="BD3178" s="9">
        <v>7333</v>
      </c>
      <c r="BE3178" s="9">
        <v>10373</v>
      </c>
      <c r="BF3178" s="9">
        <v>2525.4590800000001</v>
      </c>
      <c r="BG3178" s="9"/>
      <c r="BH3178" s="9"/>
      <c r="BI3178" s="9">
        <v>3332.9228056946099</v>
      </c>
      <c r="BJ3178" s="9"/>
      <c r="BK3178" s="9">
        <v>2339.3890485296602</v>
      </c>
      <c r="BL3178" s="9">
        <v>2914.6679875652098</v>
      </c>
      <c r="BM3178" s="9"/>
      <c r="BN3178" s="9">
        <v>2375.8712772131498</v>
      </c>
      <c r="BO3178" s="9">
        <v>3181.2226617987299</v>
      </c>
      <c r="BP3178" s="9">
        <v>2372.3947708876599</v>
      </c>
      <c r="BQ3178" s="9"/>
      <c r="BR3178" s="9"/>
      <c r="BS3178" s="9">
        <v>3510.3875148407701</v>
      </c>
      <c r="BT3178" s="9"/>
      <c r="BU3178" s="9"/>
      <c r="BV3178" s="9"/>
      <c r="BW3178" s="9">
        <v>3859.56259575692</v>
      </c>
      <c r="BX3178" s="9">
        <v>4280</v>
      </c>
    </row>
    <row r="3179" spans="6:76" x14ac:dyDescent="0.2">
      <c r="F3179" s="14"/>
      <c r="AX3179" s="8" t="s">
        <v>6491</v>
      </c>
      <c r="AY3179" s="8" t="s">
        <v>6492</v>
      </c>
      <c r="AZ3179" s="8" t="s">
        <v>1623</v>
      </c>
      <c r="BA3179" s="9">
        <v>3833.15351762315</v>
      </c>
      <c r="BB3179" s="9">
        <v>3259.7409663333801</v>
      </c>
      <c r="BC3179" s="9">
        <v>59.584021475200601</v>
      </c>
      <c r="BD3179" s="9"/>
      <c r="BE3179" s="9">
        <v>1786</v>
      </c>
      <c r="BF3179" s="9">
        <v>641.11251170000003</v>
      </c>
      <c r="BG3179" s="9">
        <v>3347.3131819999999</v>
      </c>
      <c r="BH3179" s="9">
        <v>10161.972462199999</v>
      </c>
      <c r="BI3179" s="9">
        <v>3461.4901735489898</v>
      </c>
      <c r="BJ3179" s="9">
        <v>4201.3109076012997</v>
      </c>
      <c r="BK3179" s="9">
        <v>2360.8608415434201</v>
      </c>
      <c r="BL3179" s="9">
        <v>3061.58227749555</v>
      </c>
      <c r="BM3179" s="9">
        <v>6729.2152659366402</v>
      </c>
      <c r="BN3179" s="9">
        <v>4728.7322109091801</v>
      </c>
      <c r="BO3179" s="9">
        <v>3095.43898301743</v>
      </c>
      <c r="BP3179" s="9">
        <v>2061.4010259581801</v>
      </c>
      <c r="BQ3179" s="9"/>
      <c r="BR3179" s="9">
        <v>3310.6504684505699</v>
      </c>
      <c r="BS3179" s="9">
        <v>2874.54450739298</v>
      </c>
      <c r="BT3179" s="9"/>
      <c r="BU3179" s="9"/>
      <c r="BV3179" s="9"/>
      <c r="BW3179" s="9">
        <v>3208.8314642161799</v>
      </c>
      <c r="BX3179" s="9">
        <v>6300</v>
      </c>
    </row>
    <row r="3180" spans="6:76" x14ac:dyDescent="0.2">
      <c r="F3180" s="14"/>
      <c r="AX3180" s="8" t="s">
        <v>6493</v>
      </c>
      <c r="AY3180" s="8" t="s">
        <v>6494</v>
      </c>
      <c r="AZ3180" s="8" t="s">
        <v>1623</v>
      </c>
      <c r="BA3180" s="9">
        <v>3418.7889152571802</v>
      </c>
      <c r="BB3180" s="9">
        <v>3259.7754967964502</v>
      </c>
      <c r="BC3180" s="9">
        <v>34.571962217709903</v>
      </c>
      <c r="BD3180" s="9"/>
      <c r="BE3180" s="9">
        <v>3243</v>
      </c>
      <c r="BF3180" s="9">
        <v>998.0446101</v>
      </c>
      <c r="BG3180" s="9"/>
      <c r="BH3180" s="9"/>
      <c r="BI3180" s="9">
        <v>4841.4373515611096</v>
      </c>
      <c r="BJ3180" s="9"/>
      <c r="BK3180" s="9">
        <v>3240.8476854902001</v>
      </c>
      <c r="BL3180" s="9">
        <v>4285.3003041341499</v>
      </c>
      <c r="BM3180" s="9"/>
      <c r="BN3180" s="9">
        <v>3568.6043503486699</v>
      </c>
      <c r="BO3180" s="9">
        <v>2950.4593187987598</v>
      </c>
      <c r="BP3180" s="9"/>
      <c r="BQ3180" s="9"/>
      <c r="BR3180" s="9"/>
      <c r="BS3180" s="9">
        <v>2633.6445385459601</v>
      </c>
      <c r="BT3180" s="9"/>
      <c r="BU3180" s="9"/>
      <c r="BV3180" s="9"/>
      <c r="BW3180" s="9">
        <v>3276.5509935929099</v>
      </c>
      <c r="BX3180" s="9">
        <v>5150</v>
      </c>
    </row>
    <row r="3181" spans="6:76" x14ac:dyDescent="0.2">
      <c r="F3181" s="14"/>
      <c r="AX3181" s="8" t="s">
        <v>826</v>
      </c>
      <c r="AY3181" s="8" t="s">
        <v>6495</v>
      </c>
      <c r="AZ3181" s="8" t="s">
        <v>1623</v>
      </c>
      <c r="BA3181" s="9">
        <v>3259.9216555817802</v>
      </c>
      <c r="BB3181" s="9">
        <v>3259.9216555817802</v>
      </c>
      <c r="BC3181" s="9">
        <v>10.581766984786499</v>
      </c>
      <c r="BD3181" s="9">
        <v>3016</v>
      </c>
      <c r="BE3181" s="9"/>
      <c r="BF3181" s="9"/>
      <c r="BG3181" s="9"/>
      <c r="BH3181" s="9"/>
      <c r="BI3181" s="9"/>
      <c r="BJ3181" s="9"/>
      <c r="BK3181" s="9">
        <v>3503.84331116357</v>
      </c>
      <c r="BL3181" s="9"/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</row>
    <row r="3182" spans="6:76" x14ac:dyDescent="0.2">
      <c r="F3182" s="14"/>
      <c r="AX3182" s="8" t="s">
        <v>1176</v>
      </c>
      <c r="AY3182" s="8" t="s">
        <v>6496</v>
      </c>
      <c r="AZ3182" s="8" t="s">
        <v>1623</v>
      </c>
      <c r="BA3182" s="9">
        <v>3262.5710329671601</v>
      </c>
      <c r="BB3182" s="9">
        <v>3262.5710329671601</v>
      </c>
      <c r="BC3182" s="9">
        <v>81.070579303832304</v>
      </c>
      <c r="BD3182" s="9"/>
      <c r="BE3182" s="9"/>
      <c r="BF3182" s="9"/>
      <c r="BG3182" s="9"/>
      <c r="BH3182" s="9"/>
      <c r="BI3182" s="9"/>
      <c r="BJ3182" s="9"/>
      <c r="BK3182" s="9"/>
      <c r="BL3182" s="9">
        <v>1392.2840360109701</v>
      </c>
      <c r="BM3182" s="9"/>
      <c r="BN3182" s="9">
        <v>5132.8580299233599</v>
      </c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</row>
    <row r="3183" spans="6:76" x14ac:dyDescent="0.2">
      <c r="F3183" s="14"/>
      <c r="AX3183" s="8" t="s">
        <v>6497</v>
      </c>
      <c r="AY3183" s="8" t="s">
        <v>6498</v>
      </c>
      <c r="AZ3183" s="8" t="s">
        <v>1623</v>
      </c>
      <c r="BA3183" s="9">
        <v>3775.8401491701202</v>
      </c>
      <c r="BB3183" s="9">
        <v>3264.2786114038399</v>
      </c>
      <c r="BC3183" s="9">
        <v>64.6511216492746</v>
      </c>
      <c r="BD3183" s="9">
        <v>570</v>
      </c>
      <c r="BE3183" s="9">
        <v>5550</v>
      </c>
      <c r="BF3183" s="9">
        <v>619.48955660000001</v>
      </c>
      <c r="BG3183" s="9"/>
      <c r="BH3183" s="9"/>
      <c r="BI3183" s="9">
        <v>4063.4082882436701</v>
      </c>
      <c r="BJ3183" s="9">
        <v>4327.1629466293898</v>
      </c>
      <c r="BK3183" s="9">
        <v>3427.30361325066</v>
      </c>
      <c r="BL3183" s="9">
        <v>9607.3351028644192</v>
      </c>
      <c r="BM3183" s="9"/>
      <c r="BN3183" s="9">
        <v>2152.2873469856499</v>
      </c>
      <c r="BO3183" s="9">
        <v>3053.4870050263899</v>
      </c>
      <c r="BP3183" s="9">
        <v>2866.0779262357401</v>
      </c>
      <c r="BQ3183" s="9">
        <v>3553.8231736897801</v>
      </c>
      <c r="BR3183" s="9"/>
      <c r="BS3183" s="9">
        <v>2520.13351929898</v>
      </c>
      <c r="BT3183" s="9"/>
      <c r="BU3183" s="9"/>
      <c r="BV3183" s="9"/>
      <c r="BW3183" s="9">
        <v>3101.2536095570299</v>
      </c>
      <c r="BX3183" s="9">
        <v>7450</v>
      </c>
    </row>
    <row r="3184" spans="6:76" x14ac:dyDescent="0.2">
      <c r="F3184" s="14"/>
      <c r="AX3184" s="8" t="s">
        <v>6499</v>
      </c>
      <c r="AY3184" s="8" t="s">
        <v>6500</v>
      </c>
      <c r="AZ3184" s="8" t="s">
        <v>1623</v>
      </c>
      <c r="BA3184" s="9">
        <v>3264.7949803823299</v>
      </c>
      <c r="BB3184" s="9">
        <v>3264.7949803823299</v>
      </c>
      <c r="BC3184" s="9"/>
      <c r="BD3184" s="9"/>
      <c r="BE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>
        <v>3264.7949803823299</v>
      </c>
      <c r="BU3184" s="9"/>
      <c r="BV3184" s="9"/>
      <c r="BW3184" s="9"/>
      <c r="BX3184" s="9"/>
    </row>
    <row r="3185" spans="6:76" x14ac:dyDescent="0.2">
      <c r="F3185" s="14"/>
      <c r="AX3185" s="8" t="s">
        <v>6501</v>
      </c>
      <c r="AY3185" s="8" t="s">
        <v>6502</v>
      </c>
      <c r="AZ3185" s="8" t="s">
        <v>1623</v>
      </c>
      <c r="BA3185" s="9">
        <v>3184.96422412118</v>
      </c>
      <c r="BB3185" s="9">
        <v>3265.0301901488801</v>
      </c>
      <c r="BC3185" s="9">
        <v>39.186030058518298</v>
      </c>
      <c r="BD3185" s="9"/>
      <c r="BE3185" s="9">
        <v>3715</v>
      </c>
      <c r="BF3185" s="9">
        <v>1772.253201</v>
      </c>
      <c r="BG3185" s="9"/>
      <c r="BH3185" s="9"/>
      <c r="BI3185" s="9">
        <v>3260.0603802977698</v>
      </c>
      <c r="BJ3185" s="9">
        <v>1557.2912063296601</v>
      </c>
      <c r="BK3185" s="9">
        <v>4386.3205843277301</v>
      </c>
      <c r="BL3185" s="9">
        <v>5226.5828179974396</v>
      </c>
      <c r="BM3185" s="9"/>
      <c r="BN3185" s="9">
        <v>4316.4026098459199</v>
      </c>
      <c r="BO3185" s="9"/>
      <c r="BP3185" s="9"/>
      <c r="BQ3185" s="9"/>
      <c r="BR3185" s="9"/>
      <c r="BS3185" s="9"/>
      <c r="BT3185" s="9">
        <v>1908.55179769599</v>
      </c>
      <c r="BU3185" s="9"/>
      <c r="BV3185" s="9">
        <v>2437.1796437173098</v>
      </c>
      <c r="BW3185" s="9"/>
      <c r="BX3185" s="9">
        <v>3270</v>
      </c>
    </row>
    <row r="3186" spans="6:76" x14ac:dyDescent="0.2">
      <c r="F3186" s="14"/>
      <c r="AX3186" s="8" t="s">
        <v>6503</v>
      </c>
      <c r="AY3186" s="8" t="s">
        <v>6504</v>
      </c>
      <c r="AZ3186" s="8" t="s">
        <v>1623</v>
      </c>
      <c r="BA3186" s="9">
        <v>6098.4188620934101</v>
      </c>
      <c r="BB3186" s="9">
        <v>3265.7167676683098</v>
      </c>
      <c r="BC3186" s="9">
        <v>152.51725512001801</v>
      </c>
      <c r="BD3186" s="9">
        <v>3463</v>
      </c>
      <c r="BE3186" s="9">
        <v>37170</v>
      </c>
      <c r="BF3186" s="9">
        <v>2582.201556</v>
      </c>
      <c r="BG3186" s="9"/>
      <c r="BH3186" s="9"/>
      <c r="BI3186" s="9"/>
      <c r="BJ3186" s="9"/>
      <c r="BK3186" s="9">
        <v>4120.9823291225402</v>
      </c>
      <c r="BL3186" s="9">
        <v>2239.9070769711202</v>
      </c>
      <c r="BM3186" s="9">
        <v>12135.537590247301</v>
      </c>
      <c r="BN3186" s="9">
        <v>2028.0217496836499</v>
      </c>
      <c r="BO3186" s="9">
        <v>2190.9767692560699</v>
      </c>
      <c r="BP3186" s="9">
        <v>3410.0821484209</v>
      </c>
      <c r="BQ3186" s="9">
        <v>4480.6030524142598</v>
      </c>
      <c r="BR3186" s="9">
        <v>2519.6301493780202</v>
      </c>
      <c r="BS3186" s="9">
        <v>2071.8271166730001</v>
      </c>
      <c r="BT3186" s="9"/>
      <c r="BU3186" s="9"/>
      <c r="BV3186" s="9">
        <v>3843.74314422521</v>
      </c>
      <c r="BW3186" s="9">
        <v>3121.35138691572</v>
      </c>
      <c r="BX3186" s="9"/>
    </row>
    <row r="3187" spans="6:76" x14ac:dyDescent="0.2">
      <c r="F3187" s="14"/>
      <c r="AX3187" s="8" t="s">
        <v>418</v>
      </c>
      <c r="AY3187" s="8" t="s">
        <v>6505</v>
      </c>
      <c r="AZ3187" s="8" t="s">
        <v>1623</v>
      </c>
      <c r="BA3187" s="9">
        <v>3157.36199263239</v>
      </c>
      <c r="BB3187" s="9">
        <v>3266.4556828033201</v>
      </c>
      <c r="BC3187" s="9">
        <v>38.3646387827824</v>
      </c>
      <c r="BD3187" s="9"/>
      <c r="BE3187" s="9">
        <v>1848</v>
      </c>
      <c r="BF3187" s="9">
        <v>599.93679589999999</v>
      </c>
      <c r="BG3187" s="9"/>
      <c r="BH3187" s="9"/>
      <c r="BI3187" s="9">
        <v>4082.0652755111701</v>
      </c>
      <c r="BJ3187" s="9"/>
      <c r="BK3187" s="9">
        <v>3994.7206997447402</v>
      </c>
      <c r="BL3187" s="9">
        <v>4271.0420086213699</v>
      </c>
      <c r="BM3187" s="9"/>
      <c r="BN3187" s="9">
        <v>2923.07086947684</v>
      </c>
      <c r="BO3187" s="9">
        <v>2962.9682594096998</v>
      </c>
      <c r="BP3187" s="9"/>
      <c r="BQ3187" s="9"/>
      <c r="BR3187" s="9">
        <v>3569.9431061969299</v>
      </c>
      <c r="BS3187" s="9">
        <v>2778.5488880169801</v>
      </c>
      <c r="BT3187" s="9">
        <v>1765.84927812001</v>
      </c>
      <c r="BU3187" s="9">
        <v>3699.8519110454899</v>
      </c>
      <c r="BV3187" s="9">
        <v>4856.2665015625098</v>
      </c>
      <c r="BW3187" s="9">
        <v>4510.8043032477099</v>
      </c>
      <c r="BX3187" s="9">
        <v>2340</v>
      </c>
    </row>
    <row r="3188" spans="6:76" x14ac:dyDescent="0.2">
      <c r="F3188" s="14"/>
      <c r="AX3188" s="8" t="s">
        <v>500</v>
      </c>
      <c r="AY3188" s="8" t="s">
        <v>6506</v>
      </c>
      <c r="AZ3188" s="8" t="s">
        <v>1623</v>
      </c>
      <c r="BA3188" s="9">
        <v>3631.17569759655</v>
      </c>
      <c r="BB3188" s="9">
        <v>3267.2546967128501</v>
      </c>
      <c r="BC3188" s="9">
        <v>59.264659501672703</v>
      </c>
      <c r="BD3188" s="9"/>
      <c r="BE3188" s="9">
        <v>6403</v>
      </c>
      <c r="BF3188" s="9">
        <v>1049.391308</v>
      </c>
      <c r="BG3188" s="9">
        <v>3974.1298969999998</v>
      </c>
      <c r="BH3188" s="9">
        <v>6163.5724825999996</v>
      </c>
      <c r="BI3188" s="9">
        <v>3668.0679569149702</v>
      </c>
      <c r="BJ3188" s="9"/>
      <c r="BK3188" s="9">
        <v>3837.8856073840502</v>
      </c>
      <c r="BL3188" s="9">
        <v>2622.4424288462801</v>
      </c>
      <c r="BM3188" s="9">
        <v>8603.7329386317506</v>
      </c>
      <c r="BN3188" s="9">
        <v>841.07710260958902</v>
      </c>
      <c r="BO3188" s="9"/>
      <c r="BP3188" s="9">
        <v>2267.1477856008901</v>
      </c>
      <c r="BQ3188" s="9"/>
      <c r="BR3188" s="9"/>
      <c r="BS3188" s="9">
        <v>1846.31874565104</v>
      </c>
      <c r="BT3188" s="9"/>
      <c r="BU3188" s="9"/>
      <c r="BV3188" s="9">
        <v>3025.1841196874502</v>
      </c>
      <c r="BW3188" s="9">
        <v>3074.5093934256902</v>
      </c>
      <c r="BX3188" s="9">
        <v>3460</v>
      </c>
    </row>
    <row r="3189" spans="6:76" x14ac:dyDescent="0.2">
      <c r="F3189" s="14"/>
      <c r="AX3189" s="8" t="s">
        <v>585</v>
      </c>
      <c r="AY3189" s="8" t="s">
        <v>6507</v>
      </c>
      <c r="AZ3189" s="8" t="s">
        <v>1623</v>
      </c>
      <c r="BA3189" s="9">
        <v>2778.4822636202298</v>
      </c>
      <c r="BB3189" s="9">
        <v>3267.2752069898402</v>
      </c>
      <c r="BC3189" s="9">
        <v>46.1079314576168</v>
      </c>
      <c r="BD3189" s="9"/>
      <c r="BE3189" s="9">
        <v>2024</v>
      </c>
      <c r="BF3189" s="9">
        <v>184.52225920000001</v>
      </c>
      <c r="BG3189" s="9">
        <v>2072.8577150000001</v>
      </c>
      <c r="BH3189" s="9"/>
      <c r="BI3189" s="9">
        <v>3288.1013222363499</v>
      </c>
      <c r="BJ3189" s="9">
        <v>4040.2520259551102</v>
      </c>
      <c r="BK3189" s="9">
        <v>1470.0155905438901</v>
      </c>
      <c r="BL3189" s="9">
        <v>1264.5758719594901</v>
      </c>
      <c r="BM3189" s="9">
        <v>4861.4283338835103</v>
      </c>
      <c r="BN3189" s="9">
        <v>3116.4329805562902</v>
      </c>
      <c r="BO3189" s="9">
        <v>3267.2752069898402</v>
      </c>
      <c r="BP3189" s="9">
        <v>3700.3328336713698</v>
      </c>
      <c r="BQ3189" s="9"/>
      <c r="BR3189" s="9"/>
      <c r="BS3189" s="9">
        <v>3927.5215611929498</v>
      </c>
      <c r="BT3189" s="9"/>
      <c r="BU3189" s="9"/>
      <c r="BV3189" s="9">
        <v>3438.0186538318899</v>
      </c>
      <c r="BW3189" s="9">
        <v>3481.8995992826999</v>
      </c>
      <c r="BX3189" s="9">
        <v>1540</v>
      </c>
    </row>
    <row r="3190" spans="6:76" x14ac:dyDescent="0.2">
      <c r="F3190" s="14"/>
      <c r="AX3190" s="8" t="s">
        <v>660</v>
      </c>
      <c r="AY3190" s="8" t="s">
        <v>6508</v>
      </c>
      <c r="AZ3190" s="8" t="s">
        <v>1623</v>
      </c>
      <c r="BA3190" s="9">
        <v>3597.0499354024601</v>
      </c>
      <c r="BB3190" s="9">
        <v>3270.0800012320301</v>
      </c>
      <c r="BC3190" s="9">
        <v>45.522175851793897</v>
      </c>
      <c r="BD3190" s="9"/>
      <c r="BE3190" s="9">
        <v>7597</v>
      </c>
      <c r="BF3190" s="9">
        <v>723.78047749999996</v>
      </c>
      <c r="BG3190" s="9">
        <v>2635.7065419999999</v>
      </c>
      <c r="BH3190" s="9"/>
      <c r="BI3190" s="9">
        <v>2913.0135286845798</v>
      </c>
      <c r="BJ3190" s="9">
        <v>3836.8707241348302</v>
      </c>
      <c r="BK3190" s="9">
        <v>2224.0404740735898</v>
      </c>
      <c r="BL3190" s="9">
        <v>1539.17222901022</v>
      </c>
      <c r="BM3190" s="9">
        <v>6129.1215927417397</v>
      </c>
      <c r="BN3190" s="9">
        <v>3924.1129277556902</v>
      </c>
      <c r="BO3190" s="9">
        <v>4085.6472560796001</v>
      </c>
      <c r="BP3190" s="9">
        <v>3049.7159361593099</v>
      </c>
      <c r="BQ3190" s="9">
        <v>3969.2183826412302</v>
      </c>
      <c r="BR3190" s="9">
        <v>3218.5300319173898</v>
      </c>
      <c r="BS3190" s="9">
        <v>3321.6299705466799</v>
      </c>
      <c r="BT3190" s="9"/>
      <c r="BU3190" s="9">
        <v>5077.8395122056099</v>
      </c>
      <c r="BV3190" s="9">
        <v>2724.48413462391</v>
      </c>
      <c r="BW3190" s="9">
        <v>5157.0151171699799</v>
      </c>
      <c r="BX3190" s="9">
        <v>2620</v>
      </c>
    </row>
    <row r="3191" spans="6:76" x14ac:dyDescent="0.2">
      <c r="F3191" s="14"/>
      <c r="AX3191" s="8" t="s">
        <v>6509</v>
      </c>
      <c r="AY3191" s="8" t="s">
        <v>6510</v>
      </c>
      <c r="AZ3191" s="8" t="s">
        <v>1623</v>
      </c>
      <c r="BA3191" s="9">
        <v>3932.48773669707</v>
      </c>
      <c r="BB3191" s="9">
        <v>3271.3067488240699</v>
      </c>
      <c r="BC3191" s="9">
        <v>67.321905895357702</v>
      </c>
      <c r="BD3191" s="9"/>
      <c r="BE3191" s="9">
        <v>1644</v>
      </c>
      <c r="BF3191" s="9">
        <v>658.98035349999998</v>
      </c>
      <c r="BG3191" s="9"/>
      <c r="BH3191" s="9"/>
      <c r="BI3191" s="9">
        <v>2815.3532688637201</v>
      </c>
      <c r="BJ3191" s="9">
        <v>7313.5891702769804</v>
      </c>
      <c r="BK3191" s="9">
        <v>9711.5992989856695</v>
      </c>
      <c r="BL3191" s="9">
        <v>5699.4574466497197</v>
      </c>
      <c r="BM3191" s="9"/>
      <c r="BN3191" s="9">
        <v>1786.15912436396</v>
      </c>
      <c r="BO3191" s="9">
        <v>4506.1103670734501</v>
      </c>
      <c r="BP3191" s="9">
        <v>3520.8461796307702</v>
      </c>
      <c r="BQ3191" s="9">
        <v>4851.9903130032098</v>
      </c>
      <c r="BR3191" s="9"/>
      <c r="BS3191" s="9">
        <v>3021.7673180173601</v>
      </c>
      <c r="BT3191" s="9"/>
      <c r="BU3191" s="9"/>
      <c r="BV3191" s="9"/>
      <c r="BW3191" s="9"/>
      <c r="BX3191" s="9">
        <v>1660</v>
      </c>
    </row>
    <row r="3192" spans="6:76" x14ac:dyDescent="0.2">
      <c r="F3192" s="14"/>
      <c r="AX3192" s="8" t="s">
        <v>6511</v>
      </c>
      <c r="AY3192" s="8" t="s">
        <v>6512</v>
      </c>
      <c r="AZ3192" s="8" t="s">
        <v>1623</v>
      </c>
      <c r="BA3192" s="9">
        <v>3903.3908863686402</v>
      </c>
      <c r="BB3192" s="9">
        <v>3274.9052616643598</v>
      </c>
      <c r="BC3192" s="9">
        <v>39.243252352599399</v>
      </c>
      <c r="BD3192" s="9"/>
      <c r="BE3192" s="9">
        <v>7174</v>
      </c>
      <c r="BF3192" s="9">
        <v>2537.647477</v>
      </c>
      <c r="BG3192" s="9"/>
      <c r="BH3192" s="9"/>
      <c r="BI3192" s="9">
        <v>2803.4231335742602</v>
      </c>
      <c r="BJ3192" s="9">
        <v>4813.01979673598</v>
      </c>
      <c r="BK3192" s="9">
        <v>3361.21685515534</v>
      </c>
      <c r="BL3192" s="9">
        <v>3161.9261874293602</v>
      </c>
      <c r="BM3192" s="9"/>
      <c r="BN3192" s="9">
        <v>4006.8791237082401</v>
      </c>
      <c r="BO3192" s="9">
        <v>2923.0310268704002</v>
      </c>
      <c r="BP3192" s="9"/>
      <c r="BQ3192" s="9"/>
      <c r="BR3192" s="9">
        <v>3274.9052616643598</v>
      </c>
      <c r="BS3192" s="9">
        <v>2785.4847334226001</v>
      </c>
      <c r="BT3192" s="9"/>
      <c r="BU3192" s="9"/>
      <c r="BV3192" s="9">
        <v>3908.0411621396702</v>
      </c>
      <c r="BW3192" s="9">
        <v>3034.5067650921601</v>
      </c>
      <c r="BX3192" s="9">
        <v>6960</v>
      </c>
    </row>
    <row r="3193" spans="6:76" x14ac:dyDescent="0.2">
      <c r="F3193" s="14"/>
      <c r="AX3193" s="8" t="s">
        <v>6513</v>
      </c>
      <c r="AY3193" s="8" t="s">
        <v>6514</v>
      </c>
      <c r="AZ3193" s="8" t="s">
        <v>1623</v>
      </c>
      <c r="BA3193" s="9">
        <v>3596.7898264197202</v>
      </c>
      <c r="BB3193" s="9">
        <v>3276.5509935929099</v>
      </c>
      <c r="BC3193" s="9">
        <v>67.398057245455604</v>
      </c>
      <c r="BD3193" s="9"/>
      <c r="BE3193" s="9">
        <v>3025</v>
      </c>
      <c r="BF3193" s="9">
        <v>2513.088925</v>
      </c>
      <c r="BG3193" s="9"/>
      <c r="BH3193" s="9">
        <v>1081.7799811</v>
      </c>
      <c r="BI3193" s="9">
        <v>2218.15409063059</v>
      </c>
      <c r="BJ3193" s="9">
        <v>10952.867693607601</v>
      </c>
      <c r="BK3193" s="9">
        <v>3890.8468060710602</v>
      </c>
      <c r="BL3193" s="9">
        <v>4388.0301294526498</v>
      </c>
      <c r="BM3193" s="9"/>
      <c r="BN3193" s="9">
        <v>4390.4199890736099</v>
      </c>
      <c r="BO3193" s="9"/>
      <c r="BP3193" s="9">
        <v>3612.4578986920601</v>
      </c>
      <c r="BQ3193" s="9">
        <v>3420.3529954720402</v>
      </c>
      <c r="BR3193" s="9"/>
      <c r="BS3193" s="9">
        <v>2178.7182407638102</v>
      </c>
      <c r="BT3193" s="9"/>
      <c r="BU3193" s="9"/>
      <c r="BV3193" s="9"/>
      <c r="BW3193" s="9">
        <v>3276.5509935929099</v>
      </c>
      <c r="BX3193" s="9">
        <v>1810</v>
      </c>
    </row>
    <row r="3194" spans="6:76" x14ac:dyDescent="0.2">
      <c r="F3194" s="14"/>
      <c r="AX3194" s="8" t="s">
        <v>6515</v>
      </c>
      <c r="AY3194" s="8" t="s">
        <v>6516</v>
      </c>
      <c r="AZ3194" s="8" t="s">
        <v>1623</v>
      </c>
      <c r="BA3194" s="9">
        <v>3491.9665920038401</v>
      </c>
      <c r="BB3194" s="9">
        <v>3288.8752727982001</v>
      </c>
      <c r="BC3194" s="9">
        <v>62.036892291094603</v>
      </c>
      <c r="BD3194" s="9"/>
      <c r="BE3194" s="9">
        <v>1628</v>
      </c>
      <c r="BF3194" s="9">
        <v>1303.6810579999999</v>
      </c>
      <c r="BG3194" s="9">
        <v>1439.2594200000001</v>
      </c>
      <c r="BH3194" s="9"/>
      <c r="BI3194" s="9">
        <v>5239.5339876047501</v>
      </c>
      <c r="BJ3194" s="9">
        <v>3590.4129451515701</v>
      </c>
      <c r="BK3194" s="9">
        <v>4113.5129047775299</v>
      </c>
      <c r="BL3194" s="9">
        <v>3572.17190121668</v>
      </c>
      <c r="BM3194" s="9">
        <v>7855.4019848265198</v>
      </c>
      <c r="BN3194" s="9">
        <v>7765.1788759874198</v>
      </c>
      <c r="BO3194" s="9"/>
      <c r="BP3194" s="9">
        <v>1819.38302084169</v>
      </c>
      <c r="BQ3194" s="9"/>
      <c r="BR3194" s="9"/>
      <c r="BS3194" s="9">
        <v>1563.2456440511301</v>
      </c>
      <c r="BT3194" s="9">
        <v>3175.9041325304402</v>
      </c>
      <c r="BU3194" s="9"/>
      <c r="BV3194" s="9">
        <v>3401.84641306596</v>
      </c>
      <c r="BW3194" s="9"/>
      <c r="BX3194" s="9">
        <v>2420</v>
      </c>
    </row>
    <row r="3195" spans="6:76" x14ac:dyDescent="0.2">
      <c r="F3195" s="14"/>
      <c r="AX3195" s="8" t="s">
        <v>6517</v>
      </c>
      <c r="AY3195" s="8" t="s">
        <v>6518</v>
      </c>
      <c r="AZ3195" s="8" t="s">
        <v>1623</v>
      </c>
      <c r="BA3195" s="9">
        <v>2782.6036431939501</v>
      </c>
      <c r="BB3195" s="9">
        <v>3290</v>
      </c>
      <c r="BC3195" s="9">
        <v>65.556910514993803</v>
      </c>
      <c r="BD3195" s="9"/>
      <c r="BE3195" s="9">
        <v>3290</v>
      </c>
      <c r="BF3195" s="9">
        <v>523.98627060000001</v>
      </c>
      <c r="BG3195" s="9"/>
      <c r="BH3195" s="9"/>
      <c r="BI3195" s="9">
        <v>5901.8514365869096</v>
      </c>
      <c r="BJ3195" s="9"/>
      <c r="BK3195" s="9">
        <v>3427.30361325066</v>
      </c>
      <c r="BL3195" s="9">
        <v>3535.1339941322899</v>
      </c>
      <c r="BM3195" s="9"/>
      <c r="BN3195" s="9">
        <v>1209.9501877877699</v>
      </c>
      <c r="BO3195" s="9"/>
      <c r="BP3195" s="9"/>
      <c r="BQ3195" s="9"/>
      <c r="BR3195" s="9"/>
      <c r="BS3195" s="9"/>
      <c r="BT3195" s="9"/>
      <c r="BU3195" s="9"/>
      <c r="BV3195" s="9"/>
      <c r="BW3195" s="9"/>
      <c r="BX3195" s="9">
        <v>1590</v>
      </c>
    </row>
    <row r="3196" spans="6:76" x14ac:dyDescent="0.2">
      <c r="F3196" s="14"/>
      <c r="AX3196" s="8" t="s">
        <v>806</v>
      </c>
      <c r="AY3196" s="8" t="s">
        <v>6519</v>
      </c>
      <c r="AZ3196" s="8" t="s">
        <v>1623</v>
      </c>
      <c r="BA3196" s="9">
        <v>3245.70643128847</v>
      </c>
      <c r="BB3196" s="9">
        <v>3295.7435251308402</v>
      </c>
      <c r="BC3196" s="9">
        <v>88.229453267657902</v>
      </c>
      <c r="BD3196" s="9"/>
      <c r="BE3196" s="9">
        <v>3884</v>
      </c>
      <c r="BF3196" s="9">
        <v>524.50407159999997</v>
      </c>
      <c r="BG3196" s="9"/>
      <c r="BH3196" s="9"/>
      <c r="BI3196" s="9">
        <v>904.09471237277705</v>
      </c>
      <c r="BJ3196" s="9"/>
      <c r="BK3196" s="9"/>
      <c r="BL3196" s="9">
        <v>8834.8442090960798</v>
      </c>
      <c r="BM3196" s="9"/>
      <c r="BN3196" s="9">
        <v>1236.6948412453401</v>
      </c>
      <c r="BO3196" s="9"/>
      <c r="BP3196" s="9"/>
      <c r="BQ3196" s="9">
        <v>4040.0636595742799</v>
      </c>
      <c r="BR3196" s="9">
        <v>3295.7435251308402</v>
      </c>
      <c r="BS3196" s="9"/>
      <c r="BT3196" s="9"/>
      <c r="BU3196" s="9"/>
      <c r="BV3196" s="9"/>
      <c r="BW3196" s="9"/>
      <c r="BX3196" s="9"/>
    </row>
    <row r="3197" spans="6:76" x14ac:dyDescent="0.2">
      <c r="F3197" s="14"/>
      <c r="AX3197" s="8" t="s">
        <v>6520</v>
      </c>
      <c r="AY3197" s="8" t="s">
        <v>6521</v>
      </c>
      <c r="AZ3197" s="8" t="s">
        <v>1623</v>
      </c>
      <c r="BA3197" s="9">
        <v>2283.1343715555299</v>
      </c>
      <c r="BB3197" s="9">
        <v>3296.9335811059</v>
      </c>
      <c r="BC3197" s="9">
        <v>84.810281113466104</v>
      </c>
      <c r="BD3197" s="9"/>
      <c r="BE3197" s="9"/>
      <c r="BF3197" s="9">
        <v>50.389288559999997</v>
      </c>
      <c r="BG3197" s="9"/>
      <c r="BH3197" s="9"/>
      <c r="BI3197" s="9"/>
      <c r="BJ3197" s="9"/>
      <c r="BK3197" s="9">
        <v>3296.9335811059</v>
      </c>
      <c r="BL3197" s="9"/>
      <c r="BM3197" s="9"/>
      <c r="BN3197" s="9">
        <v>3502.08024500069</v>
      </c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</row>
    <row r="3198" spans="6:76" x14ac:dyDescent="0.2">
      <c r="F3198" s="14"/>
      <c r="AX3198" s="8" t="s">
        <v>6522</v>
      </c>
      <c r="AY3198" s="8" t="s">
        <v>6523</v>
      </c>
      <c r="AZ3198" s="8" t="s">
        <v>1623</v>
      </c>
      <c r="BA3198" s="9">
        <v>3505.7036932235201</v>
      </c>
      <c r="BB3198" s="9">
        <v>3299.3313227459198</v>
      </c>
      <c r="BC3198" s="9">
        <v>44.576976974807003</v>
      </c>
      <c r="BD3198" s="9"/>
      <c r="BE3198" s="9">
        <v>6185</v>
      </c>
      <c r="BF3198" s="9"/>
      <c r="BG3198" s="9"/>
      <c r="BH3198" s="9"/>
      <c r="BI3198" s="9"/>
      <c r="BJ3198" s="9">
        <v>5016.9296795396003</v>
      </c>
      <c r="BK3198" s="9"/>
      <c r="BL3198" s="9"/>
      <c r="BM3198" s="9"/>
      <c r="BN3198" s="9">
        <v>3299.3313227459198</v>
      </c>
      <c r="BO3198" s="9">
        <v>2817.74823853516</v>
      </c>
      <c r="BP3198" s="9"/>
      <c r="BQ3198" s="9"/>
      <c r="BR3198" s="9">
        <v>3631.0162897456898</v>
      </c>
      <c r="BS3198" s="9">
        <v>2646.0083194517701</v>
      </c>
      <c r="BT3198" s="9"/>
      <c r="BU3198" s="9"/>
      <c r="BV3198" s="9">
        <v>4248.7926239013696</v>
      </c>
      <c r="BW3198" s="9">
        <v>3034.5067650921601</v>
      </c>
      <c r="BX3198" s="9">
        <v>672</v>
      </c>
    </row>
    <row r="3199" spans="6:76" x14ac:dyDescent="0.2">
      <c r="F3199" s="14"/>
      <c r="AX3199" s="8" t="s">
        <v>6524</v>
      </c>
      <c r="AY3199" s="8" t="s">
        <v>6524</v>
      </c>
      <c r="AZ3199" s="8" t="s">
        <v>1640</v>
      </c>
      <c r="BA3199" s="9">
        <v>4826.1990091734797</v>
      </c>
      <c r="BB3199" s="9">
        <v>3300.7134617534898</v>
      </c>
      <c r="BC3199" s="9">
        <v>105.707816062052</v>
      </c>
      <c r="BD3199" s="9"/>
      <c r="BE3199" s="9">
        <v>2982</v>
      </c>
      <c r="BF3199" s="9">
        <v>1772.6748970000001</v>
      </c>
      <c r="BG3199" s="9">
        <v>18206.768759999999</v>
      </c>
      <c r="BH3199" s="9">
        <v>10509.4608489</v>
      </c>
      <c r="BI3199" s="9">
        <v>3568.5643984403901</v>
      </c>
      <c r="BJ3199" s="9"/>
      <c r="BK3199" s="9">
        <v>3618.5222714164402</v>
      </c>
      <c r="BL3199" s="9">
        <v>3300.7134617534898</v>
      </c>
      <c r="BM3199" s="9"/>
      <c r="BN3199" s="9">
        <v>3117.25728052863</v>
      </c>
      <c r="BO3199" s="9"/>
      <c r="BP3199" s="9"/>
      <c r="BQ3199" s="9"/>
      <c r="BR3199" s="9"/>
      <c r="BS3199" s="9"/>
      <c r="BT3199" s="9">
        <v>2184.0537097807</v>
      </c>
      <c r="BU3199" s="9"/>
      <c r="BV3199" s="9"/>
      <c r="BW3199" s="9">
        <v>3324.1734730886701</v>
      </c>
      <c r="BX3199" s="9">
        <v>504</v>
      </c>
    </row>
    <row r="3200" spans="6:76" x14ac:dyDescent="0.2">
      <c r="F3200" s="14"/>
      <c r="AX3200" s="8" t="s">
        <v>6525</v>
      </c>
      <c r="AY3200" s="8" t="s">
        <v>6526</v>
      </c>
      <c r="AZ3200" s="8" t="s">
        <v>1623</v>
      </c>
      <c r="BA3200" s="9">
        <v>3026.14975119463</v>
      </c>
      <c r="BB3200" s="9">
        <v>3303.74187606757</v>
      </c>
      <c r="BC3200" s="9">
        <v>41.5845103112025</v>
      </c>
      <c r="BD3200" s="9"/>
      <c r="BE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>
        <v>1828.5102761513999</v>
      </c>
      <c r="BQ3200" s="9"/>
      <c r="BR3200" s="9"/>
      <c r="BS3200" s="9">
        <v>1781.6028400345001</v>
      </c>
      <c r="BT3200" s="9">
        <v>3426.0432023862099</v>
      </c>
      <c r="BU3200" s="9">
        <v>4790.8505613334901</v>
      </c>
      <c r="BV3200" s="9"/>
      <c r="BW3200" s="9">
        <v>3303.74187606757</v>
      </c>
      <c r="BX3200" s="9"/>
    </row>
    <row r="3201" spans="6:76" x14ac:dyDescent="0.2">
      <c r="F3201" s="14"/>
      <c r="AX3201" s="8" t="s">
        <v>6527</v>
      </c>
      <c r="AY3201" s="8" t="s">
        <v>6528</v>
      </c>
      <c r="AZ3201" s="8" t="s">
        <v>1623</v>
      </c>
      <c r="BA3201" s="9">
        <v>3262.1298354016199</v>
      </c>
      <c r="BB3201" s="9">
        <v>3304.8863311875398</v>
      </c>
      <c r="BC3201" s="9">
        <v>50.315889525590102</v>
      </c>
      <c r="BD3201" s="9"/>
      <c r="BE3201" s="9">
        <v>6050</v>
      </c>
      <c r="BF3201" s="9">
        <v>1030.947604</v>
      </c>
      <c r="BG3201" s="9">
        <v>1804.003944</v>
      </c>
      <c r="BH3201" s="9">
        <v>1688.9102892999999</v>
      </c>
      <c r="BI3201" s="9">
        <v>2174.5416430455102</v>
      </c>
      <c r="BJ3201" s="9"/>
      <c r="BK3201" s="9">
        <v>3590.1864475780199</v>
      </c>
      <c r="BL3201" s="9">
        <v>3340.0079509881298</v>
      </c>
      <c r="BM3201" s="9">
        <v>7862.2582240495503</v>
      </c>
      <c r="BN3201" s="9">
        <v>2237.2806705570001</v>
      </c>
      <c r="BO3201" s="9">
        <v>2338.6090557606999</v>
      </c>
      <c r="BP3201" s="9">
        <v>3738.1197725132702</v>
      </c>
      <c r="BQ3201" s="9">
        <v>3770.3813080974001</v>
      </c>
      <c r="BR3201" s="9">
        <v>3147.7099467623202</v>
      </c>
      <c r="BS3201" s="9">
        <v>2388.66852053198</v>
      </c>
      <c r="BT3201" s="9"/>
      <c r="BU3201" s="9"/>
      <c r="BV3201" s="9">
        <v>3304.8863311875398</v>
      </c>
      <c r="BW3201" s="9">
        <v>3599.69549345616</v>
      </c>
      <c r="BX3201" s="9">
        <v>3390</v>
      </c>
    </row>
    <row r="3202" spans="6:76" x14ac:dyDescent="0.2">
      <c r="F3202" s="14"/>
      <c r="AX3202" s="8" t="s">
        <v>315</v>
      </c>
      <c r="AY3202" s="8" t="s">
        <v>6529</v>
      </c>
      <c r="AZ3202" s="8" t="s">
        <v>1623</v>
      </c>
      <c r="BA3202" s="9">
        <v>2759.3187702605501</v>
      </c>
      <c r="BB3202" s="9">
        <v>3307.9384878399401</v>
      </c>
      <c r="BC3202" s="9">
        <v>53.890386577978198</v>
      </c>
      <c r="BD3202" s="9"/>
      <c r="BE3202" s="9">
        <v>3546</v>
      </c>
      <c r="BF3202" s="9">
        <v>638.5703115</v>
      </c>
      <c r="BG3202" s="9"/>
      <c r="BH3202" s="9">
        <v>149.26415075</v>
      </c>
      <c r="BI3202" s="9">
        <v>3503.7133601557298</v>
      </c>
      <c r="BJ3202" s="9">
        <v>4414.6528438953501</v>
      </c>
      <c r="BK3202" s="9">
        <v>2941.4625501313199</v>
      </c>
      <c r="BL3202" s="9">
        <v>4385.8164450195</v>
      </c>
      <c r="BM3202" s="9"/>
      <c r="BN3202" s="9">
        <v>3961.3390874663</v>
      </c>
      <c r="BO3202" s="9">
        <v>2303.7190199041902</v>
      </c>
      <c r="BP3202" s="9"/>
      <c r="BQ3202" s="9"/>
      <c r="BR3202" s="9">
        <v>3548.63567311513</v>
      </c>
      <c r="BS3202" s="9">
        <v>3112.1636155241499</v>
      </c>
      <c r="BT3202" s="9">
        <v>1703.16204078603</v>
      </c>
      <c r="BU3202" s="9"/>
      <c r="BV3202" s="9"/>
      <c r="BW3202" s="9">
        <v>4044.96368539998</v>
      </c>
      <c r="BX3202" s="9">
        <v>377</v>
      </c>
    </row>
    <row r="3203" spans="6:76" x14ac:dyDescent="0.2">
      <c r="F3203" s="14"/>
      <c r="AX3203" s="8" t="s">
        <v>6530</v>
      </c>
      <c r="AY3203" s="8" t="s">
        <v>6531</v>
      </c>
      <c r="AZ3203" s="8" t="s">
        <v>1623</v>
      </c>
      <c r="BA3203" s="9">
        <v>4396.7297292532503</v>
      </c>
      <c r="BB3203" s="9">
        <v>3308.5598180000002</v>
      </c>
      <c r="BC3203" s="9">
        <v>60.166259275856099</v>
      </c>
      <c r="BD3203" s="9">
        <v>1169</v>
      </c>
      <c r="BE3203" s="9">
        <v>8112</v>
      </c>
      <c r="BF3203" s="9">
        <v>5834.2622339999998</v>
      </c>
      <c r="BG3203" s="9">
        <v>3308.5598180000002</v>
      </c>
      <c r="BH3203" s="9">
        <v>1522.0167937000001</v>
      </c>
      <c r="BI3203" s="9">
        <v>5326.0342657241799</v>
      </c>
      <c r="BJ3203" s="9">
        <v>5227.1147325150896</v>
      </c>
      <c r="BK3203" s="9">
        <v>8385.6308447814208</v>
      </c>
      <c r="BL3203" s="9">
        <v>7804.0369992051301</v>
      </c>
      <c r="BM3203" s="9"/>
      <c r="BN3203" s="9">
        <v>7723.6793789793401</v>
      </c>
      <c r="BO3203" s="9">
        <v>2402.2873479955001</v>
      </c>
      <c r="BP3203" s="9">
        <v>2157.1897239059999</v>
      </c>
      <c r="BQ3203" s="9"/>
      <c r="BR3203" s="9">
        <v>2398.7832401061301</v>
      </c>
      <c r="BS3203" s="9">
        <v>1950.3505598860199</v>
      </c>
      <c r="BT3203" s="9"/>
      <c r="BU3203" s="9"/>
      <c r="BV3203" s="9"/>
      <c r="BW3203" s="9"/>
      <c r="BX3203" s="9">
        <v>2630</v>
      </c>
    </row>
    <row r="3204" spans="6:76" x14ac:dyDescent="0.2">
      <c r="F3204" s="14"/>
      <c r="AX3204" s="8" t="s">
        <v>6532</v>
      </c>
      <c r="AY3204" s="8" t="s">
        <v>6533</v>
      </c>
      <c r="AZ3204" s="8" t="s">
        <v>1623</v>
      </c>
      <c r="BA3204" s="9">
        <v>3904.8301440769501</v>
      </c>
      <c r="BB3204" s="9">
        <v>3310.1264374594398</v>
      </c>
      <c r="BC3204" s="9">
        <v>95.592332613181597</v>
      </c>
      <c r="BD3204" s="9"/>
      <c r="BE3204" s="9">
        <v>3482</v>
      </c>
      <c r="BF3204" s="9">
        <v>1599.940953</v>
      </c>
      <c r="BG3204" s="9">
        <v>1212.9527539999999</v>
      </c>
      <c r="BH3204" s="9"/>
      <c r="BI3204" s="9">
        <v>1257.71936674721</v>
      </c>
      <c r="BJ3204" s="9">
        <v>3101.1669748280301</v>
      </c>
      <c r="BK3204" s="9">
        <v>2485.90435195176</v>
      </c>
      <c r="BL3204" s="9">
        <v>5270.0244207231299</v>
      </c>
      <c r="BM3204" s="9">
        <v>17956.540143276801</v>
      </c>
      <c r="BN3204" s="9">
        <v>4692.52638392883</v>
      </c>
      <c r="BO3204" s="9">
        <v>3248.2781432658599</v>
      </c>
      <c r="BP3204" s="9">
        <v>1241.69794567383</v>
      </c>
      <c r="BQ3204" s="9">
        <v>5013.5470261990004</v>
      </c>
      <c r="BR3204" s="9">
        <v>2760.5157923012298</v>
      </c>
      <c r="BS3204" s="9">
        <v>3986.7505022300502</v>
      </c>
      <c r="BT3204" s="9"/>
      <c r="BU3204" s="9">
        <v>4183.3275042961504</v>
      </c>
      <c r="BV3204" s="9">
        <v>1922.07559931008</v>
      </c>
      <c r="BW3204" s="9">
        <v>3371.9747316530102</v>
      </c>
      <c r="BX3204" s="9">
        <v>3500</v>
      </c>
    </row>
    <row r="3205" spans="6:76" x14ac:dyDescent="0.2">
      <c r="F3205" s="14"/>
      <c r="AX3205" s="8" t="s">
        <v>6534</v>
      </c>
      <c r="AY3205" s="8" t="s">
        <v>6535</v>
      </c>
      <c r="AZ3205" s="8" t="s">
        <v>1623</v>
      </c>
      <c r="BA3205" s="9">
        <v>3576.3810477729398</v>
      </c>
      <c r="BB3205" s="9">
        <v>3314.1866945751999</v>
      </c>
      <c r="BC3205" s="9">
        <v>49.220280708803202</v>
      </c>
      <c r="BD3205" s="9"/>
      <c r="BE3205" s="9">
        <v>3584</v>
      </c>
      <c r="BF3205" s="9">
        <v>1744.006208</v>
      </c>
      <c r="BG3205" s="9"/>
      <c r="BH3205" s="9">
        <v>1111.0929282699999</v>
      </c>
      <c r="BI3205" s="9">
        <v>6872.8353189516802</v>
      </c>
      <c r="BJ3205" s="9">
        <v>5774.4405667015399</v>
      </c>
      <c r="BK3205" s="9">
        <v>3324.6315130828398</v>
      </c>
      <c r="BL3205" s="9">
        <v>6169.6605240025601</v>
      </c>
      <c r="BM3205" s="9"/>
      <c r="BN3205" s="9">
        <v>4809.6732779194999</v>
      </c>
      <c r="BO3205" s="9">
        <v>2380.6789062288599</v>
      </c>
      <c r="BP3205" s="9">
        <v>2146.8186640409899</v>
      </c>
      <c r="BQ3205" s="9"/>
      <c r="BR3205" s="9"/>
      <c r="BS3205" s="9">
        <v>1958.14650405825</v>
      </c>
      <c r="BT3205" s="9"/>
      <c r="BU3205" s="9"/>
      <c r="BV3205" s="9">
        <v>2879.6083814973799</v>
      </c>
      <c r="BW3205" s="9">
        <v>3303.74187606757</v>
      </c>
      <c r="BX3205" s="9">
        <v>4010</v>
      </c>
    </row>
    <row r="3206" spans="6:76" x14ac:dyDescent="0.2">
      <c r="F3206" s="14"/>
      <c r="AX3206" s="8" t="s">
        <v>6536</v>
      </c>
      <c r="AY3206" s="8" t="s">
        <v>6537</v>
      </c>
      <c r="AZ3206" s="8" t="s">
        <v>1623</v>
      </c>
      <c r="BA3206" s="9">
        <v>3630.9447809112598</v>
      </c>
      <c r="BB3206" s="9">
        <v>3314.91392511596</v>
      </c>
      <c r="BC3206" s="9">
        <v>51.425174547093398</v>
      </c>
      <c r="BD3206" s="9"/>
      <c r="BE3206" s="9">
        <v>2943</v>
      </c>
      <c r="BF3206" s="9">
        <v>324.09520739999999</v>
      </c>
      <c r="BG3206" s="9"/>
      <c r="BH3206" s="9"/>
      <c r="BI3206" s="9">
        <v>4308.3607041465702</v>
      </c>
      <c r="BJ3206" s="9">
        <v>5565.8184608655802</v>
      </c>
      <c r="BK3206" s="9"/>
      <c r="BL3206" s="9">
        <v>3314.91392511596</v>
      </c>
      <c r="BM3206" s="9">
        <v>6647.7645269192099</v>
      </c>
      <c r="BN3206" s="9">
        <v>5518.4508701936702</v>
      </c>
      <c r="BO3206" s="9"/>
      <c r="BP3206" s="9">
        <v>1789.32689129658</v>
      </c>
      <c r="BQ3206" s="9"/>
      <c r="BR3206" s="9"/>
      <c r="BS3206" s="9">
        <v>2184.0224735246502</v>
      </c>
      <c r="BT3206" s="9">
        <v>2964.6395305616102</v>
      </c>
      <c r="BU3206" s="9"/>
      <c r="BV3206" s="9"/>
      <c r="BW3206" s="9"/>
      <c r="BX3206" s="9">
        <v>4380</v>
      </c>
    </row>
    <row r="3207" spans="6:76" x14ac:dyDescent="0.2">
      <c r="F3207" s="14"/>
      <c r="AX3207" s="8" t="s">
        <v>6538</v>
      </c>
      <c r="AY3207" s="8" t="s">
        <v>6539</v>
      </c>
      <c r="AZ3207" s="8" t="s">
        <v>1623</v>
      </c>
      <c r="BA3207" s="9">
        <v>7885.5912443074403</v>
      </c>
      <c r="BB3207" s="9">
        <v>3317.0339321206002</v>
      </c>
      <c r="BC3207" s="9">
        <v>226.58109036207401</v>
      </c>
      <c r="BD3207" s="9"/>
      <c r="BE3207" s="9">
        <v>3217</v>
      </c>
      <c r="BF3207" s="9">
        <v>541.9358704</v>
      </c>
      <c r="BG3207" s="9">
        <v>69832.708400000003</v>
      </c>
      <c r="BH3207" s="9"/>
      <c r="BI3207" s="9">
        <v>3695.1250987154999</v>
      </c>
      <c r="BJ3207" s="9"/>
      <c r="BK3207" s="9">
        <v>2219.9590710175198</v>
      </c>
      <c r="BL3207" s="9">
        <v>3398.19290808911</v>
      </c>
      <c r="BM3207" s="9"/>
      <c r="BN3207" s="9">
        <v>1990.88859471351</v>
      </c>
      <c r="BO3207" s="9">
        <v>2569.3561545983998</v>
      </c>
      <c r="BP3207" s="9"/>
      <c r="BQ3207" s="9">
        <v>3730.9560839547198</v>
      </c>
      <c r="BR3207" s="9">
        <v>4292.4220215903497</v>
      </c>
      <c r="BS3207" s="9">
        <v>2199.9494813168799</v>
      </c>
      <c r="BT3207" s="9"/>
      <c r="BU3207" s="9"/>
      <c r="BV3207" s="9">
        <v>4433.9087797561497</v>
      </c>
      <c r="BW3207" s="9">
        <v>3235.8749561520799</v>
      </c>
      <c r="BX3207" s="9">
        <v>5040</v>
      </c>
    </row>
    <row r="3208" spans="6:76" x14ac:dyDescent="0.2">
      <c r="F3208" s="14"/>
      <c r="AX3208" s="8" t="s">
        <v>6540</v>
      </c>
      <c r="AY3208" s="8" t="s">
        <v>6541</v>
      </c>
      <c r="AZ3208" s="8" t="s">
        <v>1623</v>
      </c>
      <c r="BA3208" s="9">
        <v>3318.06233748472</v>
      </c>
      <c r="BB3208" s="9">
        <v>3318.06233748472</v>
      </c>
      <c r="BC3208" s="9">
        <v>92.827339183359996</v>
      </c>
      <c r="BD3208" s="9">
        <v>5496</v>
      </c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>
        <v>1140.1246749694401</v>
      </c>
      <c r="BQ3208" s="9"/>
      <c r="BR3208" s="9"/>
      <c r="BS3208" s="9"/>
      <c r="BT3208" s="9"/>
      <c r="BU3208" s="9"/>
      <c r="BV3208" s="9"/>
      <c r="BW3208" s="9"/>
      <c r="BX3208" s="9"/>
    </row>
    <row r="3209" spans="6:76" x14ac:dyDescent="0.2">
      <c r="F3209" s="14"/>
      <c r="AX3209" s="8" t="s">
        <v>6542</v>
      </c>
      <c r="AY3209" s="8" t="s">
        <v>6543</v>
      </c>
      <c r="AZ3209" s="8" t="s">
        <v>1623</v>
      </c>
      <c r="BA3209" s="9">
        <v>3830.2586180509702</v>
      </c>
      <c r="BB3209" s="9">
        <v>3323.06350647306</v>
      </c>
      <c r="BC3209" s="9">
        <v>66.785904579895302</v>
      </c>
      <c r="BD3209" s="9"/>
      <c r="BE3209" s="9">
        <v>11530</v>
      </c>
      <c r="BF3209" s="9">
        <v>2007.2475030000001</v>
      </c>
      <c r="BG3209" s="9">
        <v>2258.6772740000001</v>
      </c>
      <c r="BH3209" s="9"/>
      <c r="BI3209" s="9">
        <v>7893.1307110670396</v>
      </c>
      <c r="BJ3209" s="9">
        <v>2078.6858062688402</v>
      </c>
      <c r="BK3209" s="9">
        <v>5360.6254012506697</v>
      </c>
      <c r="BL3209" s="9">
        <v>3531.2362838535801</v>
      </c>
      <c r="BM3209" s="9"/>
      <c r="BN3209" s="9">
        <v>1736.4924062843399</v>
      </c>
      <c r="BO3209" s="9">
        <v>3781.0236588549901</v>
      </c>
      <c r="BP3209" s="9">
        <v>2984.2336325000201</v>
      </c>
      <c r="BQ3209" s="9">
        <v>3467.5636828572501</v>
      </c>
      <c r="BR3209" s="9">
        <v>2516.8653568582699</v>
      </c>
      <c r="BS3209" s="9">
        <v>3323.06350647306</v>
      </c>
      <c r="BT3209" s="9">
        <v>2756.4009403483801</v>
      </c>
      <c r="BU3209" s="9"/>
      <c r="BV3209" s="9">
        <v>4617.58584197442</v>
      </c>
      <c r="BW3209" s="9">
        <v>4334.5645012755904</v>
      </c>
      <c r="BX3209" s="9">
        <v>937</v>
      </c>
    </row>
    <row r="3210" spans="6:76" x14ac:dyDescent="0.2">
      <c r="F3210" s="14"/>
      <c r="AX3210" s="8" t="s">
        <v>6544</v>
      </c>
      <c r="AY3210" s="8" t="s">
        <v>6545</v>
      </c>
      <c r="AZ3210" s="8" t="s">
        <v>1623</v>
      </c>
      <c r="BA3210" s="9">
        <v>3581.1011472392202</v>
      </c>
      <c r="BB3210" s="9">
        <v>3323.8238612021</v>
      </c>
      <c r="BC3210" s="9">
        <v>64.672804773575095</v>
      </c>
      <c r="BD3210" s="9"/>
      <c r="BE3210" s="9">
        <v>1434</v>
      </c>
      <c r="BF3210" s="9">
        <v>1055.914724</v>
      </c>
      <c r="BG3210" s="9"/>
      <c r="BH3210" s="9">
        <v>977.5464283</v>
      </c>
      <c r="BI3210" s="9">
        <v>3849.3464226701599</v>
      </c>
      <c r="BJ3210" s="9">
        <v>3586.4842035144002</v>
      </c>
      <c r="BK3210" s="9">
        <v>5337.4597479856902</v>
      </c>
      <c r="BL3210" s="9">
        <v>4685.8165887818604</v>
      </c>
      <c r="BM3210" s="9">
        <v>10035.531332819801</v>
      </c>
      <c r="BN3210" s="9">
        <v>4851.5072374157198</v>
      </c>
      <c r="BO3210" s="9">
        <v>3061.1635188897899</v>
      </c>
      <c r="BP3210" s="9">
        <v>2770.64952578257</v>
      </c>
      <c r="BQ3210" s="9">
        <v>3853.4764225673898</v>
      </c>
      <c r="BR3210" s="9"/>
      <c r="BS3210" s="9">
        <v>2566.5199086216398</v>
      </c>
      <c r="BT3210" s="9"/>
      <c r="BU3210" s="9"/>
      <c r="BV3210" s="9"/>
      <c r="BW3210" s="9"/>
      <c r="BX3210" s="9">
        <v>2070</v>
      </c>
    </row>
    <row r="3211" spans="6:76" x14ac:dyDescent="0.2">
      <c r="F3211" s="14"/>
      <c r="AX3211" s="8" t="s">
        <v>6546</v>
      </c>
      <c r="AY3211" s="8" t="s">
        <v>6547</v>
      </c>
      <c r="AZ3211" s="8" t="s">
        <v>1623</v>
      </c>
      <c r="BA3211" s="9">
        <v>3302.3173721111202</v>
      </c>
      <c r="BB3211" s="9">
        <v>3324.1734730886701</v>
      </c>
      <c r="BC3211" s="9">
        <v>46.107394778815603</v>
      </c>
      <c r="BD3211" s="9">
        <v>2566</v>
      </c>
      <c r="BE3211" s="9">
        <v>5041</v>
      </c>
      <c r="BF3211" s="9">
        <v>748.31554370000003</v>
      </c>
      <c r="BG3211" s="9"/>
      <c r="BH3211" s="9"/>
      <c r="BI3211" s="9">
        <v>1548.36259144826</v>
      </c>
      <c r="BJ3211" s="9"/>
      <c r="BK3211" s="9"/>
      <c r="BL3211" s="9">
        <v>2519.0924160037298</v>
      </c>
      <c r="BM3211" s="9">
        <v>3645.0502968010501</v>
      </c>
      <c r="BN3211" s="9">
        <v>1757.4660587133401</v>
      </c>
      <c r="BO3211" s="9">
        <v>4993.1067602303301</v>
      </c>
      <c r="BP3211" s="9"/>
      <c r="BQ3211" s="9">
        <v>3935.1572710814698</v>
      </c>
      <c r="BR3211" s="9">
        <v>3004.49056061497</v>
      </c>
      <c r="BS3211" s="9">
        <v>4075.8999109284</v>
      </c>
      <c r="BT3211" s="9"/>
      <c r="BU3211" s="9">
        <v>4484.0163108138604</v>
      </c>
      <c r="BV3211" s="9">
        <v>6182.6293882426799</v>
      </c>
      <c r="BW3211" s="9">
        <v>3324.1734730886701</v>
      </c>
      <c r="BX3211" s="9">
        <v>1710</v>
      </c>
    </row>
    <row r="3212" spans="6:76" x14ac:dyDescent="0.2">
      <c r="F3212" s="14"/>
      <c r="AX3212" s="8" t="s">
        <v>635</v>
      </c>
      <c r="AY3212" s="8" t="s">
        <v>6548</v>
      </c>
      <c r="AZ3212" s="8" t="s">
        <v>1623</v>
      </c>
      <c r="BA3212" s="9">
        <v>6090.7186539557397</v>
      </c>
      <c r="BB3212" s="9">
        <v>3324.1734730886701</v>
      </c>
      <c r="BC3212" s="9">
        <v>93.666059735368606</v>
      </c>
      <c r="BD3212" s="9"/>
      <c r="BE3212" s="9">
        <v>14471</v>
      </c>
      <c r="BF3212" s="9">
        <v>1779.297525</v>
      </c>
      <c r="BG3212" s="9"/>
      <c r="BH3212" s="9"/>
      <c r="BI3212" s="9">
        <v>4990.8618856602197</v>
      </c>
      <c r="BJ3212" s="9">
        <v>6926.7004155722498</v>
      </c>
      <c r="BK3212" s="9">
        <v>3135.4934914219298</v>
      </c>
      <c r="BL3212" s="9">
        <v>7816.7693476465001</v>
      </c>
      <c r="BM3212" s="9"/>
      <c r="BN3212" s="9">
        <v>18803.606632028299</v>
      </c>
      <c r="BO3212" s="9"/>
      <c r="BP3212" s="9">
        <v>1491.7386141273801</v>
      </c>
      <c r="BQ3212" s="9"/>
      <c r="BR3212" s="9"/>
      <c r="BS3212" s="9"/>
      <c r="BT3212" s="9"/>
      <c r="BU3212" s="9"/>
      <c r="BV3212" s="9">
        <v>2908.2638089679299</v>
      </c>
      <c r="BW3212" s="9">
        <v>3324.1734730886701</v>
      </c>
      <c r="BX3212" s="9">
        <v>1350</v>
      </c>
    </row>
    <row r="3213" spans="6:76" x14ac:dyDescent="0.2">
      <c r="F3213" s="14"/>
      <c r="AX3213" s="8" t="s">
        <v>485</v>
      </c>
      <c r="AY3213" s="8" t="s">
        <v>6549</v>
      </c>
      <c r="AZ3213" s="8" t="s">
        <v>1623</v>
      </c>
      <c r="BA3213" s="9">
        <v>3777.00925413184</v>
      </c>
      <c r="BB3213" s="9">
        <v>3327.1827790777702</v>
      </c>
      <c r="BC3213" s="9">
        <v>38.708755595697703</v>
      </c>
      <c r="BD3213" s="9"/>
      <c r="BE3213" s="9">
        <v>3994</v>
      </c>
      <c r="BF3213" s="9">
        <v>2742.6301319999998</v>
      </c>
      <c r="BG3213" s="9"/>
      <c r="BH3213" s="9">
        <v>3306.9144381000001</v>
      </c>
      <c r="BI3213" s="9">
        <v>3218.6787926124598</v>
      </c>
      <c r="BJ3213" s="9">
        <v>2022.90111443093</v>
      </c>
      <c r="BK3213" s="9">
        <v>7098.6610426847701</v>
      </c>
      <c r="BL3213" s="9">
        <v>5073.5499452981103</v>
      </c>
      <c r="BM3213" s="9">
        <v>1715.01711339093</v>
      </c>
      <c r="BN3213" s="9">
        <v>5509.54343338123</v>
      </c>
      <c r="BO3213" s="9">
        <v>3244.5103717094198</v>
      </c>
      <c r="BP3213" s="9">
        <v>3046.68755127963</v>
      </c>
      <c r="BQ3213" s="9">
        <v>3387.5845029027901</v>
      </c>
      <c r="BR3213" s="9"/>
      <c r="BS3213" s="9">
        <v>3347.4511200555398</v>
      </c>
      <c r="BT3213" s="9"/>
      <c r="BU3213" s="9"/>
      <c r="BV3213" s="9"/>
      <c r="BW3213" s="9"/>
      <c r="BX3213" s="9">
        <v>5170</v>
      </c>
    </row>
    <row r="3214" spans="6:76" x14ac:dyDescent="0.2">
      <c r="F3214" s="14"/>
      <c r="AX3214" s="8" t="s">
        <v>6550</v>
      </c>
      <c r="AY3214" s="8" t="s">
        <v>6551</v>
      </c>
      <c r="AZ3214" s="8" t="s">
        <v>1623</v>
      </c>
      <c r="BA3214" s="9">
        <v>4001.1828326436798</v>
      </c>
      <c r="BB3214" s="9">
        <v>3328.5634574155602</v>
      </c>
      <c r="BC3214" s="9">
        <v>50.332646420434699</v>
      </c>
      <c r="BD3214" s="9"/>
      <c r="BE3214" s="9">
        <v>9029</v>
      </c>
      <c r="BF3214" s="9">
        <v>2929.887205</v>
      </c>
      <c r="BG3214" s="9"/>
      <c r="BH3214" s="9"/>
      <c r="BI3214" s="9">
        <v>2097.3887677996299</v>
      </c>
      <c r="BJ3214" s="9"/>
      <c r="BK3214" s="9">
        <v>5803.2847490076301</v>
      </c>
      <c r="BL3214" s="9"/>
      <c r="BM3214" s="9"/>
      <c r="BN3214" s="9">
        <v>2366.2409576784498</v>
      </c>
      <c r="BO3214" s="9">
        <v>5327.38246967335</v>
      </c>
      <c r="BP3214" s="9">
        <v>3264.1722455839299</v>
      </c>
      <c r="BQ3214" s="9">
        <v>3743.60273880658</v>
      </c>
      <c r="BR3214" s="9">
        <v>3328.5634574155602</v>
      </c>
      <c r="BS3214" s="9">
        <v>3171.7525215709302</v>
      </c>
      <c r="BT3214" s="9"/>
      <c r="BU3214" s="9">
        <v>4633.3779029744201</v>
      </c>
      <c r="BV3214" s="9"/>
      <c r="BW3214" s="9">
        <v>5080.7238088573104</v>
      </c>
      <c r="BX3214" s="9">
        <v>1240</v>
      </c>
    </row>
    <row r="3215" spans="6:76" x14ac:dyDescent="0.2">
      <c r="F3215" s="14"/>
      <c r="AX3215" s="8" t="s">
        <v>732</v>
      </c>
      <c r="AY3215" s="8" t="s">
        <v>6552</v>
      </c>
      <c r="AZ3215" s="8" t="s">
        <v>1623</v>
      </c>
      <c r="BA3215" s="9">
        <v>5044.7740430390304</v>
      </c>
      <c r="BB3215" s="9">
        <v>3330.3411701170298</v>
      </c>
      <c r="BC3215" s="9">
        <v>79.528992211794005</v>
      </c>
      <c r="BD3215" s="9">
        <v>1405</v>
      </c>
      <c r="BE3215" s="9">
        <v>5223</v>
      </c>
      <c r="BF3215" s="9">
        <v>2545.7392380000001</v>
      </c>
      <c r="BG3215" s="9"/>
      <c r="BH3215" s="9">
        <v>11014.6052146</v>
      </c>
      <c r="BI3215" s="9">
        <v>3831.7967353256199</v>
      </c>
      <c r="BJ3215" s="9">
        <v>434.451667833312</v>
      </c>
      <c r="BK3215" s="9">
        <v>2828.8856049084402</v>
      </c>
      <c r="BL3215" s="9">
        <v>2520.7805394643901</v>
      </c>
      <c r="BM3215" s="9">
        <v>10267.625234867201</v>
      </c>
      <c r="BN3215" s="9">
        <v>10375.856195391299</v>
      </c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</row>
    <row r="3216" spans="6:76" x14ac:dyDescent="0.2">
      <c r="F3216" s="14"/>
      <c r="AX3216" s="8" t="s">
        <v>729</v>
      </c>
      <c r="AY3216" s="8" t="s">
        <v>6553</v>
      </c>
      <c r="AZ3216" s="8" t="s">
        <v>1623</v>
      </c>
      <c r="BA3216" s="9">
        <v>9486.6041166088307</v>
      </c>
      <c r="BB3216" s="9">
        <v>3332.6309463788398</v>
      </c>
      <c r="BC3216" s="9">
        <v>206.75476686677399</v>
      </c>
      <c r="BD3216" s="9"/>
      <c r="BE3216" s="9">
        <v>15201</v>
      </c>
      <c r="BF3216" s="9">
        <v>1115.1128349999999</v>
      </c>
      <c r="BG3216" s="9">
        <v>70216.909209999998</v>
      </c>
      <c r="BH3216" s="9"/>
      <c r="BI3216" s="9">
        <v>190.882338163773</v>
      </c>
      <c r="BJ3216" s="9"/>
      <c r="BK3216" s="9"/>
      <c r="BL3216" s="9">
        <v>302.67489389033398</v>
      </c>
      <c r="BM3216" s="9"/>
      <c r="BN3216" s="9">
        <v>9740.3145711273191</v>
      </c>
      <c r="BO3216" s="9"/>
      <c r="BP3216" s="9">
        <v>2238.60780949932</v>
      </c>
      <c r="BQ3216" s="9"/>
      <c r="BR3216" s="9">
        <v>3566.8970169703798</v>
      </c>
      <c r="BS3216" s="9">
        <v>3360.3755615701298</v>
      </c>
      <c r="BT3216" s="9"/>
      <c r="BU3216" s="9"/>
      <c r="BV3216" s="9">
        <v>3304.8863311875398</v>
      </c>
      <c r="BW3216" s="9">
        <v>3620.5888318971802</v>
      </c>
      <c r="BX3216" s="9">
        <v>981</v>
      </c>
    </row>
    <row r="3217" spans="6:76" x14ac:dyDescent="0.2">
      <c r="F3217" s="14"/>
      <c r="AX3217" s="8" t="s">
        <v>6554</v>
      </c>
      <c r="AY3217" s="8" t="s">
        <v>6555</v>
      </c>
      <c r="AZ3217" s="8" t="s">
        <v>1623</v>
      </c>
      <c r="BA3217" s="9">
        <v>3456.8017452010299</v>
      </c>
      <c r="BB3217" s="9">
        <v>3332.9447861991798</v>
      </c>
      <c r="BC3217" s="9">
        <v>63.106176547666102</v>
      </c>
      <c r="BD3217" s="9"/>
      <c r="BE3217" s="9">
        <v>4104</v>
      </c>
      <c r="BF3217" s="9">
        <v>1300.0602859999999</v>
      </c>
      <c r="BG3217" s="9"/>
      <c r="BH3217" s="9">
        <v>668.19405484000004</v>
      </c>
      <c r="BI3217" s="9">
        <v>4758.0343514409496</v>
      </c>
      <c r="BJ3217" s="9">
        <v>3558.9069272412698</v>
      </c>
      <c r="BK3217" s="9">
        <v>3958.66627247919</v>
      </c>
      <c r="BL3217" s="9">
        <v>5887.0809657174204</v>
      </c>
      <c r="BM3217" s="9">
        <v>9564.2365652130902</v>
      </c>
      <c r="BN3217" s="9">
        <v>897.72892610182498</v>
      </c>
      <c r="BO3217" s="9">
        <v>3106.9826451570798</v>
      </c>
      <c r="BP3217" s="9"/>
      <c r="BQ3217" s="9"/>
      <c r="BR3217" s="9">
        <v>2494.7774357304302</v>
      </c>
      <c r="BS3217" s="9">
        <v>3038.6789551932102</v>
      </c>
      <c r="BT3217" s="9">
        <v>2184.0537097807</v>
      </c>
      <c r="BU3217" s="9">
        <v>4236.5880233733897</v>
      </c>
      <c r="BV3217" s="9"/>
      <c r="BW3217" s="9">
        <v>3880.8388049479099</v>
      </c>
      <c r="BX3217" s="9">
        <v>1670</v>
      </c>
    </row>
    <row r="3218" spans="6:76" x14ac:dyDescent="0.2">
      <c r="F3218" s="14"/>
      <c r="AX3218" s="8" t="s">
        <v>6556</v>
      </c>
      <c r="AY3218" s="8" t="s">
        <v>6557</v>
      </c>
      <c r="AZ3218" s="8" t="s">
        <v>1623</v>
      </c>
      <c r="BA3218" s="9">
        <v>3088.4967956252399</v>
      </c>
      <c r="BB3218" s="9">
        <v>3333.74712732537</v>
      </c>
      <c r="BC3218" s="9">
        <v>94.437265550443797</v>
      </c>
      <c r="BD3218" s="9"/>
      <c r="BE3218" s="9">
        <v>3811</v>
      </c>
      <c r="BF3218" s="9">
        <v>113.6376992</v>
      </c>
      <c r="BG3218" s="9">
        <v>420.52986199999998</v>
      </c>
      <c r="BH3218" s="9"/>
      <c r="BI3218" s="9">
        <v>4450.9631873692497</v>
      </c>
      <c r="BJ3218" s="9"/>
      <c r="BK3218" s="9">
        <v>619.31511594675203</v>
      </c>
      <c r="BL3218" s="9">
        <v>4612.3233097675802</v>
      </c>
      <c r="BM3218" s="9">
        <v>9227.8642001493899</v>
      </c>
      <c r="BN3218" s="9">
        <v>3333.74712732537</v>
      </c>
      <c r="BO3218" s="9"/>
      <c r="BP3218" s="9">
        <v>1207.0906588688399</v>
      </c>
      <c r="BQ3218" s="9"/>
      <c r="BR3218" s="9"/>
      <c r="BS3218" s="9"/>
      <c r="BT3218" s="9"/>
      <c r="BU3218" s="9"/>
      <c r="BV3218" s="9"/>
      <c r="BW3218" s="9"/>
      <c r="BX3218" s="9"/>
    </row>
    <row r="3219" spans="6:76" x14ac:dyDescent="0.2">
      <c r="F3219" s="14"/>
      <c r="AX3219" s="8" t="s">
        <v>6558</v>
      </c>
      <c r="AY3219" s="8" t="s">
        <v>6559</v>
      </c>
      <c r="AZ3219" s="8" t="s">
        <v>1623</v>
      </c>
      <c r="BA3219" s="9">
        <v>3589.1909721595098</v>
      </c>
      <c r="BB3219" s="9">
        <v>3334.98256662116</v>
      </c>
      <c r="BC3219" s="9">
        <v>38.382682881399496</v>
      </c>
      <c r="BD3219" s="9"/>
      <c r="BE3219" s="9">
        <v>3999</v>
      </c>
      <c r="BF3219" s="9">
        <v>973.10813770000004</v>
      </c>
      <c r="BG3219" s="9">
        <v>2320.756476</v>
      </c>
      <c r="BH3219" s="9">
        <v>2163.3823796000001</v>
      </c>
      <c r="BI3219" s="9">
        <v>5313.9647382704197</v>
      </c>
      <c r="BJ3219" s="9"/>
      <c r="BK3219" s="9">
        <v>5842.39171321712</v>
      </c>
      <c r="BL3219" s="9">
        <v>4673.07700991202</v>
      </c>
      <c r="BM3219" s="9">
        <v>3289.3740476140201</v>
      </c>
      <c r="BN3219" s="9">
        <v>4472.9258771005598</v>
      </c>
      <c r="BO3219" s="9">
        <v>3334.98256662116</v>
      </c>
      <c r="BP3219" s="9">
        <v>2624.7904233587801</v>
      </c>
      <c r="BQ3219" s="9">
        <v>3431.8795898031899</v>
      </c>
      <c r="BR3219" s="9"/>
      <c r="BS3219" s="9">
        <v>2737.00131080454</v>
      </c>
      <c r="BT3219" s="9"/>
      <c r="BU3219" s="9"/>
      <c r="BV3219" s="9">
        <v>3111.23031239089</v>
      </c>
      <c r="BW3219" s="9"/>
      <c r="BX3219" s="9">
        <v>5550</v>
      </c>
    </row>
    <row r="3220" spans="6:76" x14ac:dyDescent="0.2">
      <c r="F3220" s="14"/>
      <c r="AX3220" s="8" t="s">
        <v>6560</v>
      </c>
      <c r="AY3220" s="8" t="s">
        <v>6561</v>
      </c>
      <c r="AZ3220" s="8" t="s">
        <v>1623</v>
      </c>
      <c r="BA3220" s="9">
        <v>3276.8508724240201</v>
      </c>
      <c r="BB3220" s="9">
        <v>3337.48483923908</v>
      </c>
      <c r="BC3220" s="9">
        <v>43.019801473744302</v>
      </c>
      <c r="BD3220" s="9"/>
      <c r="BE3220" s="9">
        <v>4004</v>
      </c>
      <c r="BF3220" s="9">
        <v>590.33466429999999</v>
      </c>
      <c r="BG3220" s="9"/>
      <c r="BH3220" s="9"/>
      <c r="BI3220" s="9">
        <v>5663.2010025202999</v>
      </c>
      <c r="BJ3220" s="9">
        <v>5912.8926203641804</v>
      </c>
      <c r="BK3220" s="9">
        <v>3808.4518589958602</v>
      </c>
      <c r="BL3220" s="9">
        <v>3330.33177166421</v>
      </c>
      <c r="BM3220" s="9"/>
      <c r="BN3220" s="9">
        <v>2154.4487338551698</v>
      </c>
      <c r="BO3220" s="9">
        <v>2977.0224990279498</v>
      </c>
      <c r="BP3220" s="9">
        <v>2702.4552023891201</v>
      </c>
      <c r="BQ3220" s="9"/>
      <c r="BR3220" s="9">
        <v>3778.7584555019498</v>
      </c>
      <c r="BS3220" s="9">
        <v>2166.79246474912</v>
      </c>
      <c r="BT3220" s="9">
        <v>1892.5850337545301</v>
      </c>
      <c r="BU3220" s="9"/>
      <c r="BV3220" s="9"/>
      <c r="BW3220" s="9">
        <v>3344.6379068139399</v>
      </c>
      <c r="BX3220" s="9">
        <v>3550</v>
      </c>
    </row>
    <row r="3221" spans="6:76" x14ac:dyDescent="0.2">
      <c r="F3221" s="14"/>
      <c r="AX3221" s="8" t="s">
        <v>6562</v>
      </c>
      <c r="AY3221" s="8" t="s">
        <v>6563</v>
      </c>
      <c r="AZ3221" s="8" t="s">
        <v>1623</v>
      </c>
      <c r="BA3221" s="9">
        <v>4452.4084725985504</v>
      </c>
      <c r="BB3221" s="9">
        <v>3338.16673010057</v>
      </c>
      <c r="BC3221" s="9">
        <v>68.755665249780805</v>
      </c>
      <c r="BD3221" s="9"/>
      <c r="BE3221" s="9">
        <v>14507</v>
      </c>
      <c r="BF3221" s="9">
        <v>6214.5165459999998</v>
      </c>
      <c r="BG3221" s="9"/>
      <c r="BH3221" s="9"/>
      <c r="BI3221" s="9">
        <v>3292.9349121177802</v>
      </c>
      <c r="BJ3221" s="9">
        <v>3383.3985480833599</v>
      </c>
      <c r="BK3221" s="9">
        <v>4674.4581618786297</v>
      </c>
      <c r="BL3221" s="9">
        <v>2129.0529151986898</v>
      </c>
      <c r="BM3221" s="9">
        <v>7415.2538868301399</v>
      </c>
      <c r="BN3221" s="9">
        <v>2301.7366895198702</v>
      </c>
      <c r="BO3221" s="9">
        <v>3002.2605786958502</v>
      </c>
      <c r="BP3221" s="9">
        <v>2769.6588274211299</v>
      </c>
      <c r="BQ3221" s="9"/>
      <c r="BR3221" s="9">
        <v>3545.5946502892998</v>
      </c>
      <c r="BS3221" s="9">
        <v>3133.4213216412099</v>
      </c>
      <c r="BT3221" s="9">
        <v>2450.0129121392301</v>
      </c>
      <c r="BU3221" s="9"/>
      <c r="BV3221" s="9">
        <v>3080.37243907226</v>
      </c>
      <c r="BW3221" s="9">
        <v>3788.86317268936</v>
      </c>
      <c r="BX3221" s="9">
        <v>5550</v>
      </c>
    </row>
    <row r="3222" spans="6:76" x14ac:dyDescent="0.2">
      <c r="F3222" s="14"/>
      <c r="AX3222" s="8" t="s">
        <v>6564</v>
      </c>
      <c r="AY3222" s="8" t="s">
        <v>6565</v>
      </c>
      <c r="AZ3222" s="8" t="s">
        <v>1623</v>
      </c>
      <c r="BA3222" s="9">
        <v>3229.35367138422</v>
      </c>
      <c r="BB3222" s="9">
        <v>3340.1084251216498</v>
      </c>
      <c r="BC3222" s="9">
        <v>47.326624045721701</v>
      </c>
      <c r="BD3222" s="9"/>
      <c r="BE3222" s="9">
        <v>1689</v>
      </c>
      <c r="BF3222" s="9">
        <v>429.40194320000001</v>
      </c>
      <c r="BG3222" s="9"/>
      <c r="BH3222" s="9"/>
      <c r="BI3222" s="9">
        <v>3212.2546822622999</v>
      </c>
      <c r="BJ3222" s="9"/>
      <c r="BK3222" s="9"/>
      <c r="BL3222" s="9">
        <v>1068.00969764876</v>
      </c>
      <c r="BM3222" s="9"/>
      <c r="BN3222" s="9">
        <v>3362.3193200066498</v>
      </c>
      <c r="BO3222" s="9">
        <v>3340.1084251216498</v>
      </c>
      <c r="BP3222" s="9">
        <v>2963.1376157749601</v>
      </c>
      <c r="BQ3222" s="9">
        <v>4494.0141990040802</v>
      </c>
      <c r="BR3222" s="9">
        <v>5100.8721292137898</v>
      </c>
      <c r="BS3222" s="9">
        <v>2835.51699762824</v>
      </c>
      <c r="BT3222" s="9"/>
      <c r="BU3222" s="9"/>
      <c r="BV3222" s="9">
        <v>3623.5756415473202</v>
      </c>
      <c r="BW3222" s="9">
        <v>3973.3870765871102</v>
      </c>
      <c r="BX3222" s="9">
        <v>5890</v>
      </c>
    </row>
    <row r="3223" spans="6:76" x14ac:dyDescent="0.2">
      <c r="F3223" s="14"/>
      <c r="AX3223" s="8" t="s">
        <v>6566</v>
      </c>
      <c r="AY3223" s="8" t="s">
        <v>6567</v>
      </c>
      <c r="AZ3223" s="8" t="s">
        <v>1623</v>
      </c>
      <c r="BA3223" s="9">
        <v>2872.7805454014301</v>
      </c>
      <c r="BB3223" s="9">
        <v>3342.4363986599701</v>
      </c>
      <c r="BC3223" s="9">
        <v>36.936015923084398</v>
      </c>
      <c r="BD3223" s="9">
        <v>1416</v>
      </c>
      <c r="BE3223" s="9">
        <v>3699</v>
      </c>
      <c r="BF3223" s="9">
        <v>910.21928539999999</v>
      </c>
      <c r="BG3223" s="9"/>
      <c r="BH3223" s="9"/>
      <c r="BI3223" s="9">
        <v>4297.9638164501403</v>
      </c>
      <c r="BJ3223" s="9"/>
      <c r="BK3223" s="9">
        <v>1667.23452039062</v>
      </c>
      <c r="BL3223" s="9">
        <v>3528.74710951518</v>
      </c>
      <c r="BM3223" s="9"/>
      <c r="BN3223" s="9">
        <v>2062.88139105148</v>
      </c>
      <c r="BO3223" s="9">
        <v>3649.8094332149299</v>
      </c>
      <c r="BP3223" s="9">
        <v>2877.0527368481598</v>
      </c>
      <c r="BQ3223" s="9">
        <v>3805.7239204921698</v>
      </c>
      <c r="BR3223" s="9"/>
      <c r="BS3223" s="9">
        <v>3156.1256878047702</v>
      </c>
      <c r="BT3223" s="9"/>
      <c r="BU3223" s="9"/>
      <c r="BV3223" s="9">
        <v>1967.88990830596</v>
      </c>
      <c r="BW3223" s="9">
        <v>3530.2798261466701</v>
      </c>
      <c r="BX3223" s="9">
        <v>3650</v>
      </c>
    </row>
    <row r="3224" spans="6:76" x14ac:dyDescent="0.2">
      <c r="F3224" s="14"/>
      <c r="AX3224" s="8" t="s">
        <v>685</v>
      </c>
      <c r="AY3224" s="8" t="s">
        <v>6568</v>
      </c>
      <c r="AZ3224" s="8" t="s">
        <v>1623</v>
      </c>
      <c r="BA3224" s="9">
        <v>3715.60152164903</v>
      </c>
      <c r="BB3224" s="9">
        <v>3344.6379068139399</v>
      </c>
      <c r="BC3224" s="9">
        <v>40.394106598293497</v>
      </c>
      <c r="BD3224" s="9"/>
      <c r="BE3224" s="9">
        <v>2448</v>
      </c>
      <c r="BF3224" s="9">
        <v>1609.604341</v>
      </c>
      <c r="BG3224" s="9"/>
      <c r="BH3224" s="9"/>
      <c r="BI3224" s="9">
        <v>4037.2774675308601</v>
      </c>
      <c r="BJ3224" s="9">
        <v>2715.3316926939201</v>
      </c>
      <c r="BK3224" s="9">
        <v>7017.5709756231499</v>
      </c>
      <c r="BL3224" s="9">
        <v>5546.27716562979</v>
      </c>
      <c r="BM3224" s="9"/>
      <c r="BN3224" s="9">
        <v>6073.0518431943101</v>
      </c>
      <c r="BO3224" s="9">
        <v>3485.1065666798399</v>
      </c>
      <c r="BP3224" s="9">
        <v>2861.0920978965901</v>
      </c>
      <c r="BQ3224" s="9">
        <v>4397.5400990796898</v>
      </c>
      <c r="BR3224" s="9">
        <v>2489.2639203547001</v>
      </c>
      <c r="BS3224" s="9">
        <v>2532.3970041531402</v>
      </c>
      <c r="BT3224" s="9"/>
      <c r="BU3224" s="9"/>
      <c r="BV3224" s="9">
        <v>3946.8717440855298</v>
      </c>
      <c r="BW3224" s="9">
        <v>3344.6379068139399</v>
      </c>
      <c r="BX3224" s="9">
        <v>3230</v>
      </c>
    </row>
    <row r="3225" spans="6:76" x14ac:dyDescent="0.2">
      <c r="F3225" s="14"/>
      <c r="AX3225" s="8" t="s">
        <v>6569</v>
      </c>
      <c r="AY3225" s="8" t="s">
        <v>6570</v>
      </c>
      <c r="AZ3225" s="8" t="s">
        <v>1623</v>
      </c>
      <c r="BA3225" s="9">
        <v>4088.1144711072002</v>
      </c>
      <c r="BB3225" s="9">
        <v>3344.6379068139399</v>
      </c>
      <c r="BC3225" s="9">
        <v>74.955727079520997</v>
      </c>
      <c r="BD3225" s="9"/>
      <c r="BE3225" s="9">
        <v>6655</v>
      </c>
      <c r="BF3225" s="9">
        <v>1608.660877</v>
      </c>
      <c r="BG3225" s="9"/>
      <c r="BH3225" s="9"/>
      <c r="BI3225" s="9">
        <v>3802.86118648415</v>
      </c>
      <c r="BJ3225" s="9"/>
      <c r="BK3225" s="9"/>
      <c r="BL3225" s="9">
        <v>660.23651768913101</v>
      </c>
      <c r="BM3225" s="9"/>
      <c r="BN3225" s="9">
        <v>12938.9694932327</v>
      </c>
      <c r="BO3225" s="9">
        <v>3496.9102234141501</v>
      </c>
      <c r="BP3225" s="9">
        <v>3192.7094899141998</v>
      </c>
      <c r="BQ3225" s="9">
        <v>4740.6437839550899</v>
      </c>
      <c r="BR3225" s="9">
        <v>2874.6118423604798</v>
      </c>
      <c r="BS3225" s="9">
        <v>3062.6669693294998</v>
      </c>
      <c r="BT3225" s="9"/>
      <c r="BU3225" s="9"/>
      <c r="BV3225" s="9">
        <v>1947.5798342002299</v>
      </c>
      <c r="BW3225" s="9">
        <v>3344.6379068139399</v>
      </c>
      <c r="BX3225" s="9">
        <v>4820</v>
      </c>
    </row>
    <row r="3226" spans="6:76" x14ac:dyDescent="0.2">
      <c r="F3226" s="14"/>
      <c r="AX3226" s="8" t="s">
        <v>6571</v>
      </c>
      <c r="AY3226" s="8" t="s">
        <v>6571</v>
      </c>
      <c r="AZ3226" s="8" t="s">
        <v>1640</v>
      </c>
      <c r="BA3226" s="9">
        <v>3874.0175677604002</v>
      </c>
      <c r="BB3226" s="9">
        <v>3344.6379068139399</v>
      </c>
      <c r="BC3226" s="9">
        <v>46.475609975424803</v>
      </c>
      <c r="BD3226" s="9"/>
      <c r="BE3226" s="9">
        <v>8061</v>
      </c>
      <c r="BF3226" s="9">
        <v>4845.9977330000002</v>
      </c>
      <c r="BG3226" s="9"/>
      <c r="BH3226" s="9"/>
      <c r="BI3226" s="9">
        <v>3400.6421726181402</v>
      </c>
      <c r="BJ3226" s="9">
        <v>4978.9721845722397</v>
      </c>
      <c r="BK3226" s="9">
        <v>4696.4158571395801</v>
      </c>
      <c r="BL3226" s="9">
        <v>3026.7495778145199</v>
      </c>
      <c r="BM3226" s="9"/>
      <c r="BN3226" s="9">
        <v>2775.11403554973</v>
      </c>
      <c r="BO3226" s="9">
        <v>2131.4609132763198</v>
      </c>
      <c r="BP3226" s="9">
        <v>1490.8612359763199</v>
      </c>
      <c r="BQ3226" s="9"/>
      <c r="BR3226" s="9">
        <v>3268.9582255883302</v>
      </c>
      <c r="BS3226" s="9">
        <v>2321.4185385361102</v>
      </c>
      <c r="BT3226" s="9"/>
      <c r="BU3226" s="9"/>
      <c r="BV3226" s="9"/>
      <c r="BW3226" s="9">
        <v>3344.6379068139399</v>
      </c>
      <c r="BX3226" s="9">
        <v>6020</v>
      </c>
    </row>
    <row r="3227" spans="6:76" x14ac:dyDescent="0.2">
      <c r="F3227" s="14"/>
      <c r="AX3227" s="8" t="s">
        <v>6572</v>
      </c>
      <c r="AY3227" s="8" t="s">
        <v>6573</v>
      </c>
      <c r="AZ3227" s="8" t="s">
        <v>1623</v>
      </c>
      <c r="BA3227" s="9">
        <v>3262.29271992228</v>
      </c>
      <c r="BB3227" s="9">
        <v>3346.7775506370599</v>
      </c>
      <c r="BC3227" s="9">
        <v>50.652695486561001</v>
      </c>
      <c r="BD3227" s="9">
        <v>5876</v>
      </c>
      <c r="BE3227" s="9">
        <v>2261</v>
      </c>
      <c r="BF3227" s="9">
        <v>529.13569480000001</v>
      </c>
      <c r="BG3227" s="9"/>
      <c r="BH3227" s="9"/>
      <c r="BI3227" s="9">
        <v>4266.3732645936298</v>
      </c>
      <c r="BJ3227" s="9"/>
      <c r="BK3227" s="9">
        <v>4386.3205843277301</v>
      </c>
      <c r="BL3227" s="9">
        <v>3082.1743436018801</v>
      </c>
      <c r="BM3227" s="9"/>
      <c r="BN3227" s="9">
        <v>3611.3807576722402</v>
      </c>
      <c r="BO3227" s="9"/>
      <c r="BP3227" s="9"/>
      <c r="BQ3227" s="9"/>
      <c r="BR3227" s="9"/>
      <c r="BS3227" s="9"/>
      <c r="BT3227" s="9">
        <v>2085.9571143827802</v>
      </c>
      <c r="BU3227" s="9"/>
      <c r="BV3227" s="9"/>
      <c r="BW3227" s="9"/>
      <c r="BX3227" s="9"/>
    </row>
    <row r="3228" spans="6:76" x14ac:dyDescent="0.2">
      <c r="F3228" s="14"/>
      <c r="AX3228" s="8" t="s">
        <v>6574</v>
      </c>
      <c r="AY3228" s="8" t="s">
        <v>6575</v>
      </c>
      <c r="AZ3228" s="8" t="s">
        <v>1623</v>
      </c>
      <c r="BA3228" s="9">
        <v>3961.9622662591801</v>
      </c>
      <c r="BB3228" s="9">
        <v>3346.96167450031</v>
      </c>
      <c r="BC3228" s="9">
        <v>61.255752561472903</v>
      </c>
      <c r="BD3228" s="9"/>
      <c r="BE3228" s="9">
        <v>1798</v>
      </c>
      <c r="BF3228" s="9">
        <v>772.74643609999998</v>
      </c>
      <c r="BG3228" s="9"/>
      <c r="BH3228" s="9"/>
      <c r="BI3228" s="9">
        <v>4241.7708498925504</v>
      </c>
      <c r="BJ3228" s="9">
        <v>5830.2334569411596</v>
      </c>
      <c r="BK3228" s="9">
        <v>7081.0456644466904</v>
      </c>
      <c r="BL3228" s="9">
        <v>3346.96167450031</v>
      </c>
      <c r="BM3228" s="9"/>
      <c r="BN3228" s="9">
        <v>4712.2624873537197</v>
      </c>
      <c r="BO3228" s="9">
        <v>2363.6614570697802</v>
      </c>
      <c r="BP3228" s="9">
        <v>2553.4225033480502</v>
      </c>
      <c r="BQ3228" s="9"/>
      <c r="BR3228" s="9">
        <v>2656.1304575696299</v>
      </c>
      <c r="BS3228" s="9">
        <v>2670.76798212124</v>
      </c>
      <c r="BT3228" s="9"/>
      <c r="BU3228" s="9"/>
      <c r="BV3228" s="9"/>
      <c r="BW3228" s="9">
        <v>3718.5064920261798</v>
      </c>
      <c r="BX3228" s="9">
        <v>9760</v>
      </c>
    </row>
    <row r="3229" spans="6:76" x14ac:dyDescent="0.2">
      <c r="F3229" s="14"/>
      <c r="AX3229" s="8" t="s">
        <v>6576</v>
      </c>
      <c r="AY3229" s="8" t="s">
        <v>6577</v>
      </c>
      <c r="AZ3229" s="8" t="s">
        <v>1623</v>
      </c>
      <c r="BA3229" s="9">
        <v>4003.7297877708202</v>
      </c>
      <c r="BB3229" s="9">
        <v>3347.4511200555398</v>
      </c>
      <c r="BC3229" s="9">
        <v>41.903757575268799</v>
      </c>
      <c r="BD3229" s="9"/>
      <c r="BE3229" s="9">
        <v>5140</v>
      </c>
      <c r="BF3229" s="9">
        <v>4067.4764540000001</v>
      </c>
      <c r="BG3229" s="9"/>
      <c r="BH3229" s="9">
        <v>2293.9219914</v>
      </c>
      <c r="BI3229" s="9">
        <v>4370.8546090714699</v>
      </c>
      <c r="BJ3229" s="9">
        <v>2836.5658481149198</v>
      </c>
      <c r="BK3229" s="9">
        <v>6621.1949929127804</v>
      </c>
      <c r="BL3229" s="9">
        <v>8415.7442361906305</v>
      </c>
      <c r="BM3229" s="9">
        <v>4579.6584964099802</v>
      </c>
      <c r="BN3229" s="9">
        <v>5750.9242074088497</v>
      </c>
      <c r="BO3229" s="9">
        <v>3501.7429315450099</v>
      </c>
      <c r="BP3229" s="9">
        <v>3141.85568962246</v>
      </c>
      <c r="BQ3229" s="9"/>
      <c r="BR3229" s="9">
        <v>3051.0519934005301</v>
      </c>
      <c r="BS3229" s="9">
        <v>3347.4511200555398</v>
      </c>
      <c r="BT3229" s="9">
        <v>2266.4943084394899</v>
      </c>
      <c r="BU3229" s="9"/>
      <c r="BV3229" s="9">
        <v>2280.0918935834202</v>
      </c>
      <c r="BW3229" s="9">
        <v>3168.3776199488898</v>
      </c>
      <c r="BX3229" s="9">
        <v>3230</v>
      </c>
    </row>
    <row r="3230" spans="6:76" x14ac:dyDescent="0.2">
      <c r="F3230" s="14"/>
      <c r="AX3230" s="8" t="s">
        <v>6578</v>
      </c>
      <c r="AY3230" s="8" t="s">
        <v>6579</v>
      </c>
      <c r="AZ3230" s="8" t="s">
        <v>1623</v>
      </c>
      <c r="BA3230" s="9">
        <v>4068.52204210624</v>
      </c>
      <c r="BB3230" s="9">
        <v>3349.0457136341802</v>
      </c>
      <c r="BC3230" s="9">
        <v>46.917235176610298</v>
      </c>
      <c r="BD3230" s="9"/>
      <c r="BE3230" s="9">
        <v>2116</v>
      </c>
      <c r="BF3230" s="9">
        <v>2563.6782429999998</v>
      </c>
      <c r="BG3230" s="9"/>
      <c r="BH3230" s="9">
        <v>6332.7633174000002</v>
      </c>
      <c r="BI3230" s="9">
        <v>4973.6326486448297</v>
      </c>
      <c r="BJ3230" s="9">
        <v>3433.21399477973</v>
      </c>
      <c r="BK3230" s="9">
        <v>8042.1164453190004</v>
      </c>
      <c r="BL3230" s="9">
        <v>4532.1033995958296</v>
      </c>
      <c r="BM3230" s="9">
        <v>3264.8774324886299</v>
      </c>
      <c r="BN3230" s="9">
        <v>2565.7428419378002</v>
      </c>
      <c r="BO3230" s="9"/>
      <c r="BP3230" s="9">
        <v>2861.0920978965901</v>
      </c>
      <c r="BQ3230" s="9"/>
      <c r="BR3230" s="9"/>
      <c r="BS3230" s="9"/>
      <c r="BT3230" s="9"/>
      <c r="BU3230" s="9"/>
      <c r="BV3230" s="9"/>
      <c r="BW3230" s="9"/>
      <c r="BX3230" s="9"/>
    </row>
    <row r="3231" spans="6:76" x14ac:dyDescent="0.2">
      <c r="F3231" s="14"/>
      <c r="AX3231" s="8" t="s">
        <v>6580</v>
      </c>
      <c r="AY3231" s="8" t="s">
        <v>6581</v>
      </c>
      <c r="AZ3231" s="8" t="s">
        <v>1623</v>
      </c>
      <c r="BA3231" s="9">
        <v>6108.4973160297004</v>
      </c>
      <c r="BB3231" s="9">
        <v>3352.3908938644499</v>
      </c>
      <c r="BC3231" s="9">
        <v>114.176553433511</v>
      </c>
      <c r="BD3231" s="9"/>
      <c r="BE3231" s="9">
        <v>12278</v>
      </c>
      <c r="BF3231" s="9">
        <v>850.96501890000002</v>
      </c>
      <c r="BG3231" s="9"/>
      <c r="BH3231" s="9"/>
      <c r="BI3231" s="9">
        <v>2181.2033556139299</v>
      </c>
      <c r="BJ3231" s="9"/>
      <c r="BK3231" s="9"/>
      <c r="BL3231" s="9">
        <v>3581.7536040221999</v>
      </c>
      <c r="BM3231" s="9"/>
      <c r="BN3231" s="9">
        <v>1913.97585414483</v>
      </c>
      <c r="BO3231" s="9">
        <v>3077.1759594733999</v>
      </c>
      <c r="BP3231" s="9">
        <v>3352.3908938644499</v>
      </c>
      <c r="BQ3231" s="9"/>
      <c r="BR3231" s="9">
        <v>24751.9664228568</v>
      </c>
      <c r="BS3231" s="9">
        <v>2540.5787798998399</v>
      </c>
      <c r="BT3231" s="9"/>
      <c r="BU3231" s="9">
        <v>4895.4605875512598</v>
      </c>
      <c r="BV3231" s="9"/>
      <c r="BW3231" s="9"/>
      <c r="BX3231" s="9">
        <v>7770</v>
      </c>
    </row>
    <row r="3232" spans="6:76" x14ac:dyDescent="0.2">
      <c r="F3232" s="14"/>
      <c r="AX3232" s="8" t="s">
        <v>6582</v>
      </c>
      <c r="AY3232" s="8" t="s">
        <v>6583</v>
      </c>
      <c r="AZ3232" s="8" t="s">
        <v>1623</v>
      </c>
      <c r="BA3232" s="9">
        <v>3053.5424718997801</v>
      </c>
      <c r="BB3232" s="9">
        <v>3353.7778182217598</v>
      </c>
      <c r="BC3232" s="9">
        <v>52.0701141829894</v>
      </c>
      <c r="BD3232" s="9">
        <v>207</v>
      </c>
      <c r="BE3232" s="9">
        <v>1786</v>
      </c>
      <c r="BF3232" s="9">
        <v>370.57558419999998</v>
      </c>
      <c r="BG3232" s="9"/>
      <c r="BH3232" s="9"/>
      <c r="BI3232" s="9">
        <v>2752.31394435927</v>
      </c>
      <c r="BJ3232" s="9">
        <v>1956.1427294179</v>
      </c>
      <c r="BK3232" s="9">
        <v>1995.5961164847399</v>
      </c>
      <c r="BL3232" s="9">
        <v>4390.0536373069899</v>
      </c>
      <c r="BM3232" s="9"/>
      <c r="BN3232" s="9">
        <v>5302.5955492931698</v>
      </c>
      <c r="BO3232" s="9">
        <v>5556.11406933136</v>
      </c>
      <c r="BP3232" s="9">
        <v>1859.6096969016201</v>
      </c>
      <c r="BQ3232" s="9">
        <v>3918.3119211505</v>
      </c>
      <c r="BR3232" s="9">
        <v>3233.3392201492302</v>
      </c>
      <c r="BS3232" s="9">
        <v>3474.21641629429</v>
      </c>
      <c r="BT3232" s="9"/>
      <c r="BU3232" s="9">
        <v>4413.5067202891696</v>
      </c>
      <c r="BV3232" s="9">
        <v>3617.8482512217302</v>
      </c>
      <c r="BW3232" s="9">
        <v>4023.45569399648</v>
      </c>
      <c r="BX3232" s="9"/>
    </row>
    <row r="3233" spans="6:76" x14ac:dyDescent="0.2">
      <c r="F3233" s="14"/>
      <c r="AX3233" s="8" t="s">
        <v>653</v>
      </c>
      <c r="AY3233" s="8" t="s">
        <v>6584</v>
      </c>
      <c r="AZ3233" s="8" t="s">
        <v>1623</v>
      </c>
      <c r="BA3233" s="9">
        <v>3355.1462321890099</v>
      </c>
      <c r="BB3233" s="9">
        <v>3355.1462321890099</v>
      </c>
      <c r="BC3233" s="9"/>
      <c r="BD3233" s="9"/>
      <c r="BE3233" s="9"/>
      <c r="BF3233" s="9"/>
      <c r="BG3233" s="9"/>
      <c r="BH3233" s="9"/>
      <c r="BI3233" s="9"/>
      <c r="BJ3233" s="9"/>
      <c r="BK3233" s="9">
        <v>3355.1462321890099</v>
      </c>
      <c r="BL3233" s="9"/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</row>
    <row r="3234" spans="6:76" x14ac:dyDescent="0.2">
      <c r="F3234" s="14"/>
      <c r="AX3234" s="8" t="s">
        <v>1127</v>
      </c>
      <c r="AY3234" s="8" t="s">
        <v>6585</v>
      </c>
      <c r="AZ3234" s="8" t="s">
        <v>1623</v>
      </c>
      <c r="BA3234" s="9">
        <v>3143.7855397179701</v>
      </c>
      <c r="BB3234" s="9">
        <v>3355.9722066600598</v>
      </c>
      <c r="BC3234" s="9">
        <v>44.792882507300703</v>
      </c>
      <c r="BD3234" s="9"/>
      <c r="BE3234" s="9">
        <v>5352</v>
      </c>
      <c r="BF3234" s="9">
        <v>1019.830103</v>
      </c>
      <c r="BG3234" s="9">
        <v>1989.238476</v>
      </c>
      <c r="BH3234" s="9"/>
      <c r="BI3234" s="9">
        <v>3895.5818677857401</v>
      </c>
      <c r="BJ3234" s="9">
        <v>3170.5846217620601</v>
      </c>
      <c r="BK3234" s="9">
        <v>3732.5119962774002</v>
      </c>
      <c r="BL3234" s="9">
        <v>1847.11251956046</v>
      </c>
      <c r="BM3234" s="9"/>
      <c r="BN3234" s="9">
        <v>1431.40261564712</v>
      </c>
      <c r="BO3234" s="9">
        <v>3541.3597915580599</v>
      </c>
      <c r="BP3234" s="9"/>
      <c r="BQ3234" s="9"/>
      <c r="BR3234" s="9">
        <v>5293.6256188923098</v>
      </c>
      <c r="BS3234" s="9">
        <v>3796.3314729672002</v>
      </c>
      <c r="BT3234" s="9">
        <v>2266.4943084394899</v>
      </c>
      <c r="BU3234" s="9">
        <v>4501.6212576510497</v>
      </c>
      <c r="BV3234" s="9">
        <v>2712.0696826988901</v>
      </c>
      <c r="BW3234" s="9">
        <v>4510.8043032477099</v>
      </c>
      <c r="BX3234" s="9">
        <v>1240</v>
      </c>
    </row>
    <row r="3235" spans="6:76" x14ac:dyDescent="0.2">
      <c r="F3235" s="14"/>
      <c r="AX3235" s="8" t="s">
        <v>715</v>
      </c>
      <c r="AY3235" s="8" t="s">
        <v>6586</v>
      </c>
      <c r="AZ3235" s="8" t="s">
        <v>1623</v>
      </c>
      <c r="BA3235" s="9">
        <v>4535.9987306357298</v>
      </c>
      <c r="BB3235" s="9">
        <v>3356.1531996405101</v>
      </c>
      <c r="BC3235" s="9">
        <v>67.496475185774599</v>
      </c>
      <c r="BD3235" s="9"/>
      <c r="BE3235" s="9">
        <v>2104</v>
      </c>
      <c r="BF3235" s="9">
        <v>1854.475013</v>
      </c>
      <c r="BG3235" s="9"/>
      <c r="BH3235" s="9">
        <v>8883.3835610000006</v>
      </c>
      <c r="BI3235" s="9">
        <v>5256.4965683178998</v>
      </c>
      <c r="BJ3235" s="9"/>
      <c r="BK3235" s="9">
        <v>2150.82819017974</v>
      </c>
      <c r="BL3235" s="9">
        <v>3356.1531996405101</v>
      </c>
      <c r="BM3235" s="9">
        <v>9144.7374076521101</v>
      </c>
      <c r="BN3235" s="9">
        <v>11558.4102638118</v>
      </c>
      <c r="BO3235" s="9"/>
      <c r="BP3235" s="9">
        <v>2939.06391512138</v>
      </c>
      <c r="BQ3235" s="9">
        <v>3604.37331834508</v>
      </c>
      <c r="BR3235" s="9">
        <v>6034.6374477714398</v>
      </c>
      <c r="BS3235" s="9">
        <v>1902.40358780512</v>
      </c>
      <c r="BT3235" s="9"/>
      <c r="BU3235" s="9"/>
      <c r="BV3235" s="9">
        <v>2039.7648773337901</v>
      </c>
      <c r="BW3235" s="9">
        <v>3101.2536095570299</v>
      </c>
      <c r="BX3235" s="9">
        <v>4110</v>
      </c>
    </row>
    <row r="3236" spans="6:76" x14ac:dyDescent="0.2">
      <c r="F3236" s="14"/>
      <c r="AX3236" s="8" t="s">
        <v>6587</v>
      </c>
      <c r="AY3236" s="8" t="s">
        <v>6588</v>
      </c>
      <c r="AZ3236" s="8" t="s">
        <v>1623</v>
      </c>
      <c r="BA3236" s="9">
        <v>3857.5398609142298</v>
      </c>
      <c r="BB3236" s="9">
        <v>3358</v>
      </c>
      <c r="BC3236" s="9">
        <v>118.868128432495</v>
      </c>
      <c r="BD3236" s="9"/>
      <c r="BE3236" s="9">
        <v>3358</v>
      </c>
      <c r="BF3236" s="9">
        <v>428.28387470000001</v>
      </c>
      <c r="BG3236" s="9"/>
      <c r="BH3236" s="9"/>
      <c r="BI3236" s="9">
        <v>517.37626998698795</v>
      </c>
      <c r="BJ3236" s="9"/>
      <c r="BK3236" s="9"/>
      <c r="BL3236" s="9">
        <v>939.58756366778402</v>
      </c>
      <c r="BM3236" s="9"/>
      <c r="BN3236" s="9">
        <v>741.34257656763998</v>
      </c>
      <c r="BO3236" s="9"/>
      <c r="BP3236" s="9">
        <v>6503.9077675680301</v>
      </c>
      <c r="BQ3236" s="9">
        <v>3585.44899518285</v>
      </c>
      <c r="BR3236" s="9"/>
      <c r="BS3236" s="9"/>
      <c r="BT3236" s="9"/>
      <c r="BU3236" s="9">
        <v>3843.9117005548201</v>
      </c>
      <c r="BV3236" s="9"/>
      <c r="BW3236" s="9"/>
      <c r="BX3236" s="9">
        <v>14800</v>
      </c>
    </row>
    <row r="3237" spans="6:76" x14ac:dyDescent="0.2">
      <c r="F3237" s="14"/>
      <c r="AX3237" s="8" t="s">
        <v>6589</v>
      </c>
      <c r="AY3237" s="8" t="s">
        <v>6590</v>
      </c>
      <c r="AZ3237" s="8" t="s">
        <v>1623</v>
      </c>
      <c r="BA3237" s="9">
        <v>5237.6237315402504</v>
      </c>
      <c r="BB3237" s="9">
        <v>3358.7030794961902</v>
      </c>
      <c r="BC3237" s="9">
        <v>105.633099995292</v>
      </c>
      <c r="BD3237" s="9"/>
      <c r="BE3237" s="9">
        <v>22092</v>
      </c>
      <c r="BF3237" s="9">
        <v>3500.646765</v>
      </c>
      <c r="BG3237" s="9"/>
      <c r="BH3237" s="9"/>
      <c r="BI3237" s="9">
        <v>2466.6980526777102</v>
      </c>
      <c r="BJ3237" s="9"/>
      <c r="BK3237" s="9"/>
      <c r="BL3237" s="9">
        <v>1790.91395007295</v>
      </c>
      <c r="BM3237" s="9">
        <v>11658.3809020032</v>
      </c>
      <c r="BN3237" s="9">
        <v>7449.3430528977196</v>
      </c>
      <c r="BO3237" s="9">
        <v>3319.9281802600699</v>
      </c>
      <c r="BP3237" s="9">
        <v>1962.77327902511</v>
      </c>
      <c r="BQ3237" s="9"/>
      <c r="BR3237" s="9">
        <v>3397.47797873231</v>
      </c>
      <c r="BS3237" s="9">
        <v>3284.3983504683001</v>
      </c>
      <c r="BT3237" s="9">
        <v>2134.8905802243999</v>
      </c>
      <c r="BU3237" s="9">
        <v>3789.9724305721502</v>
      </c>
      <c r="BV3237" s="9"/>
      <c r="BW3237" s="9">
        <v>4629.3087196295601</v>
      </c>
      <c r="BX3237" s="9">
        <v>1850</v>
      </c>
    </row>
    <row r="3238" spans="6:76" x14ac:dyDescent="0.2">
      <c r="F3238" s="14"/>
      <c r="AX3238" s="8" t="s">
        <v>6591</v>
      </c>
      <c r="AY3238" s="8" t="s">
        <v>6592</v>
      </c>
      <c r="AZ3238" s="8" t="s">
        <v>1623</v>
      </c>
      <c r="BA3238" s="9">
        <v>3976.9689188346301</v>
      </c>
      <c r="BB3238" s="9">
        <v>3359.53438667709</v>
      </c>
      <c r="BC3238" s="9">
        <v>72.864320601114798</v>
      </c>
      <c r="BD3238" s="9"/>
      <c r="BE3238" s="9">
        <v>4292</v>
      </c>
      <c r="BF3238" s="9">
        <v>870.65079070000002</v>
      </c>
      <c r="BG3238" s="9"/>
      <c r="BH3238" s="9">
        <v>3568.4167480000001</v>
      </c>
      <c r="BI3238" s="9">
        <v>1383.3559906493899</v>
      </c>
      <c r="BJ3238" s="9"/>
      <c r="BK3238" s="9">
        <v>2074.6240958496601</v>
      </c>
      <c r="BL3238" s="9">
        <v>4920.8401254212904</v>
      </c>
      <c r="BM3238" s="9">
        <v>5095.6382308516404</v>
      </c>
      <c r="BN3238" s="9">
        <v>2878.1242446942902</v>
      </c>
      <c r="BO3238" s="9"/>
      <c r="BP3238" s="9">
        <v>11509.8263400754</v>
      </c>
      <c r="BQ3238" s="9"/>
      <c r="BR3238" s="9">
        <v>3150.6520253541798</v>
      </c>
      <c r="BS3238" s="9">
        <v>1609.4984344197601</v>
      </c>
      <c r="BT3238" s="9"/>
      <c r="BU3238" s="9"/>
      <c r="BV3238" s="9"/>
      <c r="BW3238" s="9"/>
      <c r="BX3238" s="9">
        <v>6370</v>
      </c>
    </row>
    <row r="3239" spans="6:76" x14ac:dyDescent="0.2">
      <c r="F3239" s="14"/>
      <c r="AX3239" s="8" t="s">
        <v>6593</v>
      </c>
      <c r="AY3239" s="8" t="s">
        <v>6594</v>
      </c>
      <c r="AZ3239" s="8" t="s">
        <v>1623</v>
      </c>
      <c r="BA3239" s="9">
        <v>3233.2504969648198</v>
      </c>
      <c r="BB3239" s="9">
        <v>3361.1736619660001</v>
      </c>
      <c r="BC3239" s="9">
        <v>55.012327725307898</v>
      </c>
      <c r="BD3239" s="9"/>
      <c r="BE3239" s="9">
        <v>4441</v>
      </c>
      <c r="BF3239" s="9">
        <v>202.697339</v>
      </c>
      <c r="BG3239" s="9"/>
      <c r="BH3239" s="9"/>
      <c r="BI3239" s="9">
        <v>1620.2989602990799</v>
      </c>
      <c r="BJ3239" s="9">
        <v>4909.8248362059003</v>
      </c>
      <c r="BK3239" s="9"/>
      <c r="BL3239" s="9">
        <v>1883.5114993785401</v>
      </c>
      <c r="BM3239" s="9">
        <v>4384.5963376694999</v>
      </c>
      <c r="BN3239" s="9">
        <v>6039.3005151274501</v>
      </c>
      <c r="BO3239" s="9"/>
      <c r="BP3239" s="9">
        <v>2128.9281580356901</v>
      </c>
      <c r="BQ3239" s="9"/>
      <c r="BR3239" s="9"/>
      <c r="BS3239" s="9">
        <v>3092.3473239320001</v>
      </c>
      <c r="BT3239" s="9"/>
      <c r="BU3239" s="9"/>
      <c r="BV3239" s="9"/>
      <c r="BW3239" s="9"/>
      <c r="BX3239" s="9">
        <v>3630</v>
      </c>
    </row>
    <row r="3240" spans="6:76" x14ac:dyDescent="0.2">
      <c r="F3240" s="14"/>
      <c r="AX3240" s="8" t="s">
        <v>1195</v>
      </c>
      <c r="AY3240" s="8" t="s">
        <v>6595</v>
      </c>
      <c r="AZ3240" s="8" t="s">
        <v>1623</v>
      </c>
      <c r="BA3240" s="9">
        <v>4634.0433190428803</v>
      </c>
      <c r="BB3240" s="9">
        <v>3362.3177975133399</v>
      </c>
      <c r="BC3240" s="9">
        <v>64.590254056606497</v>
      </c>
      <c r="BD3240" s="9"/>
      <c r="BE3240" s="9">
        <v>9448</v>
      </c>
      <c r="BF3240" s="9">
        <v>7345.2744819999998</v>
      </c>
      <c r="BG3240" s="9">
        <v>3009.00776</v>
      </c>
      <c r="BH3240" s="9">
        <v>3958.7521129000002</v>
      </c>
      <c r="BI3240" s="9">
        <v>9702.9626425415208</v>
      </c>
      <c r="BJ3240" s="9">
        <v>2700.5383161081299</v>
      </c>
      <c r="BK3240" s="9">
        <v>7546.7655399324503</v>
      </c>
      <c r="BL3240" s="9">
        <v>7345.1406045960002</v>
      </c>
      <c r="BM3240" s="9">
        <v>2411.2508472637401</v>
      </c>
      <c r="BN3240" s="9">
        <v>3263.4169172092302</v>
      </c>
      <c r="BO3240" s="9"/>
      <c r="BP3240" s="9">
        <v>1973.89089220501</v>
      </c>
      <c r="BQ3240" s="9"/>
      <c r="BR3240" s="9"/>
      <c r="BS3240" s="9">
        <v>1989.3876740267201</v>
      </c>
      <c r="BT3240" s="9"/>
      <c r="BU3240" s="9"/>
      <c r="BV3240" s="9"/>
      <c r="BW3240" s="9">
        <v>3461.21867781746</v>
      </c>
      <c r="BX3240" s="9">
        <v>721</v>
      </c>
    </row>
    <row r="3241" spans="6:76" x14ac:dyDescent="0.2">
      <c r="F3241" s="14"/>
      <c r="AX3241" s="8" t="s">
        <v>6596</v>
      </c>
      <c r="AY3241" s="8" t="s">
        <v>6597</v>
      </c>
      <c r="AZ3241" s="8" t="s">
        <v>1623</v>
      </c>
      <c r="BA3241" s="9">
        <v>3305.2394639816298</v>
      </c>
      <c r="BB3241" s="9">
        <v>3364.1521786141102</v>
      </c>
      <c r="BC3241" s="9">
        <v>62.312167511029301</v>
      </c>
      <c r="BD3241" s="9">
        <v>603</v>
      </c>
      <c r="BE3241" s="9">
        <v>6847</v>
      </c>
      <c r="BF3241" s="9">
        <v>879.97877189999997</v>
      </c>
      <c r="BG3241" s="9"/>
      <c r="BH3241" s="9"/>
      <c r="BI3241" s="9">
        <v>4425.84904857735</v>
      </c>
      <c r="BJ3241" s="9">
        <v>3179.12968001019</v>
      </c>
      <c r="BK3241" s="9">
        <v>2229.0189889878402</v>
      </c>
      <c r="BL3241" s="9">
        <v>1000.9972267735</v>
      </c>
      <c r="BM3241" s="9"/>
      <c r="BN3241" s="9">
        <v>6751.6742904016801</v>
      </c>
      <c r="BO3241" s="9">
        <v>3945.9719314925601</v>
      </c>
      <c r="BP3241" s="9"/>
      <c r="BQ3241" s="9">
        <v>3549.17467721804</v>
      </c>
      <c r="BR3241" s="9"/>
      <c r="BS3241" s="9">
        <v>2501.0789524184202</v>
      </c>
      <c r="BT3241" s="9"/>
      <c r="BU3241" s="9"/>
      <c r="BV3241" s="9"/>
      <c r="BW3241" s="9"/>
      <c r="BX3241" s="9">
        <v>3750</v>
      </c>
    </row>
    <row r="3242" spans="6:76" x14ac:dyDescent="0.2">
      <c r="F3242" s="14"/>
      <c r="AX3242" s="8" t="s">
        <v>6598</v>
      </c>
      <c r="AY3242" s="8" t="s">
        <v>6599</v>
      </c>
      <c r="AZ3242" s="8" t="s">
        <v>1623</v>
      </c>
      <c r="BA3242" s="9">
        <v>3287.9570040674898</v>
      </c>
      <c r="BB3242" s="9">
        <v>3370.9733524998101</v>
      </c>
      <c r="BC3242" s="9">
        <v>44.158396526114203</v>
      </c>
      <c r="BD3242" s="9"/>
      <c r="BE3242" s="9">
        <v>2042</v>
      </c>
      <c r="BF3242" s="9">
        <v>502.92289019999998</v>
      </c>
      <c r="BG3242" s="9"/>
      <c r="BH3242" s="9"/>
      <c r="BI3242" s="9">
        <v>3457.54835453131</v>
      </c>
      <c r="BJ3242" s="9"/>
      <c r="BK3242" s="9"/>
      <c r="BL3242" s="9">
        <v>1762.4012267815001</v>
      </c>
      <c r="BM3242" s="9"/>
      <c r="BN3242" s="9">
        <v>5347.7423510728004</v>
      </c>
      <c r="BO3242" s="9">
        <v>4635.4755099500799</v>
      </c>
      <c r="BP3242" s="9"/>
      <c r="BQ3242" s="9">
        <v>4435.0341611383001</v>
      </c>
      <c r="BR3242" s="9"/>
      <c r="BS3242" s="9">
        <v>3284.3983504683001</v>
      </c>
      <c r="BT3242" s="9"/>
      <c r="BU3242" s="9">
        <v>3942.5480250370501</v>
      </c>
      <c r="BV3242" s="9">
        <v>2066.8538373473998</v>
      </c>
      <c r="BW3242" s="9">
        <v>4778.5593422831498</v>
      </c>
      <c r="BX3242" s="9">
        <v>3200</v>
      </c>
    </row>
    <row r="3243" spans="6:76" x14ac:dyDescent="0.2">
      <c r="F3243" s="14"/>
      <c r="AX3243" s="8" t="s">
        <v>6600</v>
      </c>
      <c r="AY3243" s="8" t="s">
        <v>6601</v>
      </c>
      <c r="AZ3243" s="8" t="s">
        <v>1623</v>
      </c>
      <c r="BA3243" s="9">
        <v>3508.3396930480299</v>
      </c>
      <c r="BB3243" s="9">
        <v>3370.9900040013099</v>
      </c>
      <c r="BC3243" s="9">
        <v>48.841575803365103</v>
      </c>
      <c r="BD3243" s="9"/>
      <c r="BE3243" s="9">
        <v>2982</v>
      </c>
      <c r="BF3243" s="9">
        <v>769.22324749999996</v>
      </c>
      <c r="BG3243" s="9">
        <v>2455.550988</v>
      </c>
      <c r="BH3243" s="9">
        <v>8027.0657701</v>
      </c>
      <c r="BI3243" s="9">
        <v>5025.6861957593001</v>
      </c>
      <c r="BJ3243" s="9"/>
      <c r="BK3243" s="9">
        <v>3943.1162840880402</v>
      </c>
      <c r="BL3243" s="9">
        <v>2420.1462163327401</v>
      </c>
      <c r="BM3243" s="9">
        <v>4254.74805044596</v>
      </c>
      <c r="BN3243" s="9">
        <v>2626.8227065403598</v>
      </c>
      <c r="BO3243" s="9">
        <v>4364.9188929186203</v>
      </c>
      <c r="BP3243" s="9">
        <v>3668.9014033848198</v>
      </c>
      <c r="BQ3243" s="9">
        <v>4929.1938835780102</v>
      </c>
      <c r="BR3243" s="9">
        <v>2987.0814421179398</v>
      </c>
      <c r="BS3243" s="9">
        <v>3485.7836143950699</v>
      </c>
      <c r="BT3243" s="9"/>
      <c r="BU3243" s="9"/>
      <c r="BV3243" s="9"/>
      <c r="BW3243" s="9">
        <v>3256.1963936075499</v>
      </c>
      <c r="BX3243" s="9">
        <v>937</v>
      </c>
    </row>
    <row r="3244" spans="6:76" x14ac:dyDescent="0.2">
      <c r="F3244" s="14"/>
      <c r="AX3244" s="8" t="s">
        <v>6602</v>
      </c>
      <c r="AY3244" s="8" t="s">
        <v>6603</v>
      </c>
      <c r="AZ3244" s="8" t="s">
        <v>1623</v>
      </c>
      <c r="BA3244" s="9">
        <v>2973.8349794013202</v>
      </c>
      <c r="BB3244" s="9">
        <v>3371</v>
      </c>
      <c r="BC3244" s="9">
        <v>54.862538522294898</v>
      </c>
      <c r="BD3244" s="9"/>
      <c r="BE3244" s="9">
        <v>3371</v>
      </c>
      <c r="BF3244" s="9">
        <v>2135.2774559999998</v>
      </c>
      <c r="BG3244" s="9"/>
      <c r="BH3244" s="9">
        <v>4266.8186106000003</v>
      </c>
      <c r="BI3244" s="9">
        <v>4089.2704124977899</v>
      </c>
      <c r="BJ3244" s="9">
        <v>5714.0356296610198</v>
      </c>
      <c r="BK3244" s="9">
        <v>3702.2643437218499</v>
      </c>
      <c r="BL3244" s="9">
        <v>4532.1675668651296</v>
      </c>
      <c r="BM3244" s="9">
        <v>3589.78076181397</v>
      </c>
      <c r="BN3244" s="9">
        <v>495.99613673711599</v>
      </c>
      <c r="BO3244" s="9"/>
      <c r="BP3244" s="9">
        <v>1757.5570674543501</v>
      </c>
      <c r="BQ3244" s="9"/>
      <c r="BR3244" s="9"/>
      <c r="BS3244" s="9">
        <v>1785.4353599502599</v>
      </c>
      <c r="BT3244" s="9"/>
      <c r="BU3244" s="9"/>
      <c r="BV3244" s="9"/>
      <c r="BW3244" s="9">
        <v>3121.35138691572</v>
      </c>
      <c r="BX3244" s="9">
        <v>98.9</v>
      </c>
    </row>
    <row r="3245" spans="6:76" x14ac:dyDescent="0.2">
      <c r="F3245" s="14"/>
      <c r="AX3245" s="8" t="s">
        <v>6604</v>
      </c>
      <c r="AY3245" s="8" t="s">
        <v>6605</v>
      </c>
      <c r="AZ3245" s="8" t="s">
        <v>1623</v>
      </c>
      <c r="BA3245" s="9">
        <v>3498.0839925820001</v>
      </c>
      <c r="BB3245" s="9">
        <v>3371.4968913028301</v>
      </c>
      <c r="BC3245" s="9">
        <v>40.995876929959401</v>
      </c>
      <c r="BD3245" s="9"/>
      <c r="BE3245" s="9"/>
      <c r="BF3245" s="9">
        <v>2053.080136</v>
      </c>
      <c r="BG3245" s="9">
        <v>1889.2258589999999</v>
      </c>
      <c r="BH3245" s="9"/>
      <c r="BI3245" s="9">
        <v>3335.37895883388</v>
      </c>
      <c r="BJ3245" s="9">
        <v>7073.2371564650402</v>
      </c>
      <c r="BK3245" s="9">
        <v>1289.09523232629</v>
      </c>
      <c r="BL3245" s="9">
        <v>3931.97445070103</v>
      </c>
      <c r="BM3245" s="9"/>
      <c r="BN3245" s="9">
        <v>3371.4968913028301</v>
      </c>
      <c r="BO3245" s="9"/>
      <c r="BP3245" s="9">
        <v>3203.9187702459999</v>
      </c>
      <c r="BQ3245" s="9">
        <v>3543.5308703228402</v>
      </c>
      <c r="BR3245" s="9">
        <v>3600.44370043042</v>
      </c>
      <c r="BS3245" s="9"/>
      <c r="BT3245" s="9">
        <v>4672.9033891532299</v>
      </c>
      <c r="BU3245" s="9"/>
      <c r="BV3245" s="9">
        <v>4254.6100951769004</v>
      </c>
      <c r="BW3245" s="9">
        <v>3256.1963936075499</v>
      </c>
      <c r="BX3245" s="9"/>
    </row>
    <row r="3246" spans="6:76" x14ac:dyDescent="0.2">
      <c r="F3246" s="14"/>
      <c r="AX3246" s="8" t="s">
        <v>6606</v>
      </c>
      <c r="AY3246" s="8" t="s">
        <v>6607</v>
      </c>
      <c r="AZ3246" s="8" t="s">
        <v>1623</v>
      </c>
      <c r="BA3246" s="9">
        <v>3918.80313258569</v>
      </c>
      <c r="BB3246" s="9">
        <v>3374.5058672032201</v>
      </c>
      <c r="BC3246" s="9">
        <v>51.341763754667703</v>
      </c>
      <c r="BD3246" s="9"/>
      <c r="BE3246" s="9">
        <v>2009</v>
      </c>
      <c r="BF3246" s="9">
        <v>5194.4286119999997</v>
      </c>
      <c r="BG3246" s="9"/>
      <c r="BH3246" s="9">
        <v>4600.9705014000001</v>
      </c>
      <c r="BI3246" s="9">
        <v>3611.79877398298</v>
      </c>
      <c r="BJ3246" s="9">
        <v>1605.1503124040701</v>
      </c>
      <c r="BK3246" s="9">
        <v>4472.12915906127</v>
      </c>
      <c r="BL3246" s="9">
        <v>8376.0882800531399</v>
      </c>
      <c r="BM3246" s="9">
        <v>1877.69152350531</v>
      </c>
      <c r="BN3246" s="9">
        <v>5904.7572422306903</v>
      </c>
      <c r="BO3246" s="9">
        <v>3137.2129604234701</v>
      </c>
      <c r="BP3246" s="9">
        <v>2783.5349228215</v>
      </c>
      <c r="BQ3246" s="9"/>
      <c r="BR3246" s="9"/>
      <c r="BS3246" s="9">
        <v>2275.2249639097599</v>
      </c>
      <c r="BT3246" s="9"/>
      <c r="BU3246" s="9"/>
      <c r="BV3246" s="9">
        <v>2525.2566044074101</v>
      </c>
      <c r="BW3246" s="9"/>
      <c r="BX3246" s="9">
        <v>6490</v>
      </c>
    </row>
    <row r="3247" spans="6:76" x14ac:dyDescent="0.2">
      <c r="F3247" s="14"/>
      <c r="AX3247" s="8" t="s">
        <v>623</v>
      </c>
      <c r="AY3247" s="8" t="s">
        <v>6608</v>
      </c>
      <c r="AZ3247" s="8" t="s">
        <v>1623</v>
      </c>
      <c r="BA3247" s="9">
        <v>3733.9628676360298</v>
      </c>
      <c r="BB3247" s="9">
        <v>3376.5368824912598</v>
      </c>
      <c r="BC3247" s="9">
        <v>77.223593080675101</v>
      </c>
      <c r="BD3247" s="9">
        <v>966</v>
      </c>
      <c r="BE3247" s="9">
        <v>5822</v>
      </c>
      <c r="BF3247" s="9">
        <v>642.63233930000001</v>
      </c>
      <c r="BG3247" s="9"/>
      <c r="BH3247" s="9">
        <v>4439.4364339000003</v>
      </c>
      <c r="BI3247" s="9">
        <v>5008.9719272073298</v>
      </c>
      <c r="BJ3247" s="9">
        <v>2020.99110876074</v>
      </c>
      <c r="BK3247" s="9">
        <v>4015.1818981851602</v>
      </c>
      <c r="BL3247" s="9">
        <v>2737.8918667973599</v>
      </c>
      <c r="BM3247" s="9">
        <v>5709.3959305337403</v>
      </c>
      <c r="BN3247" s="9">
        <v>10704.097472252301</v>
      </c>
      <c r="BO3247" s="9"/>
      <c r="BP3247" s="9">
        <v>1150.95543469565</v>
      </c>
      <c r="BQ3247" s="9"/>
      <c r="BR3247" s="9"/>
      <c r="BS3247" s="9"/>
      <c r="BT3247" s="9"/>
      <c r="BU3247" s="9"/>
      <c r="BV3247" s="9"/>
      <c r="BW3247" s="9"/>
      <c r="BX3247" s="9">
        <v>1590</v>
      </c>
    </row>
    <row r="3248" spans="6:76" x14ac:dyDescent="0.2">
      <c r="F3248" s="14"/>
      <c r="AX3248" s="8" t="s">
        <v>6609</v>
      </c>
      <c r="AY3248" s="8" t="s">
        <v>6610</v>
      </c>
      <c r="AZ3248" s="8" t="s">
        <v>1623</v>
      </c>
      <c r="BA3248" s="9">
        <v>3635.3369984211099</v>
      </c>
      <c r="BB3248" s="9">
        <v>3378.2572315901198</v>
      </c>
      <c r="BC3248" s="9">
        <v>51.906716790318697</v>
      </c>
      <c r="BD3248" s="9"/>
      <c r="BE3248" s="9">
        <v>4259</v>
      </c>
      <c r="BF3248" s="9">
        <v>2292.2678390000001</v>
      </c>
      <c r="BG3248" s="9">
        <v>7497.6820340000004</v>
      </c>
      <c r="BH3248" s="9">
        <v>6224.1817755000002</v>
      </c>
      <c r="BI3248" s="9">
        <v>3791.1821454881601</v>
      </c>
      <c r="BJ3248" s="9">
        <v>3851.4752937851599</v>
      </c>
      <c r="BK3248" s="9">
        <v>1449.5482382273799</v>
      </c>
      <c r="BL3248" s="9">
        <v>5535.9421495571896</v>
      </c>
      <c r="BM3248" s="9"/>
      <c r="BN3248" s="9">
        <v>5819.8993004019203</v>
      </c>
      <c r="BO3248" s="9"/>
      <c r="BP3248" s="9"/>
      <c r="BQ3248" s="9">
        <v>3378.2572315901198</v>
      </c>
      <c r="BR3248" s="9">
        <v>2706.7727932104899</v>
      </c>
      <c r="BS3248" s="9">
        <v>1717.95386310663</v>
      </c>
      <c r="BT3248" s="9">
        <v>1640.94159297121</v>
      </c>
      <c r="BU3248" s="9"/>
      <c r="BV3248" s="9">
        <v>2174.95071947836</v>
      </c>
      <c r="BW3248" s="9"/>
      <c r="BX3248" s="9">
        <v>2190</v>
      </c>
    </row>
    <row r="3249" spans="6:76" x14ac:dyDescent="0.2">
      <c r="F3249" s="14"/>
      <c r="AX3249" s="8" t="s">
        <v>6611</v>
      </c>
      <c r="AY3249" s="8" t="s">
        <v>6612</v>
      </c>
      <c r="AZ3249" s="8" t="s">
        <v>1623</v>
      </c>
      <c r="BA3249" s="9">
        <v>3503.8494548213298</v>
      </c>
      <c r="BB3249" s="9">
        <v>3379.15210322756</v>
      </c>
      <c r="BC3249" s="9">
        <v>59.879916838539998</v>
      </c>
      <c r="BD3249" s="9"/>
      <c r="BE3249" s="9">
        <v>6031</v>
      </c>
      <c r="BF3249" s="9">
        <v>546.79085439999994</v>
      </c>
      <c r="BG3249" s="9"/>
      <c r="BH3249" s="9"/>
      <c r="BI3249" s="9">
        <v>522.47149555331703</v>
      </c>
      <c r="BJ3249" s="9">
        <v>6282.6998285297796</v>
      </c>
      <c r="BK3249" s="9"/>
      <c r="BL3249" s="9">
        <v>1177.6634532851399</v>
      </c>
      <c r="BM3249" s="9"/>
      <c r="BN3249" s="9">
        <v>7279.2387038188699</v>
      </c>
      <c r="BO3249" s="9">
        <v>3161.8214887738</v>
      </c>
      <c r="BP3249" s="9">
        <v>3379.15210322756</v>
      </c>
      <c r="BQ3249" s="9"/>
      <c r="BR3249" s="9">
        <v>3670.86784513356</v>
      </c>
      <c r="BS3249" s="9">
        <v>4120.6109350513898</v>
      </c>
      <c r="BT3249" s="9"/>
      <c r="BU3249" s="9"/>
      <c r="BV3249" s="9">
        <v>2908.2638089679299</v>
      </c>
      <c r="BW3249" s="9">
        <v>3669.4623959359101</v>
      </c>
      <c r="BX3249" s="9">
        <v>2800</v>
      </c>
    </row>
    <row r="3250" spans="6:76" x14ac:dyDescent="0.2">
      <c r="F3250" s="14"/>
      <c r="AX3250" s="8" t="s">
        <v>6613</v>
      </c>
      <c r="AY3250" s="8" t="s">
        <v>6613</v>
      </c>
      <c r="AZ3250" s="8" t="s">
        <v>1623</v>
      </c>
      <c r="BA3250" s="9">
        <v>3516.4520478924101</v>
      </c>
      <c r="BB3250" s="9">
        <v>3379.98264010107</v>
      </c>
      <c r="BC3250" s="9">
        <v>42.113809126014601</v>
      </c>
      <c r="BD3250" s="9"/>
      <c r="BE3250" s="9">
        <v>7244</v>
      </c>
      <c r="BF3250" s="9">
        <v>2186.7621450000001</v>
      </c>
      <c r="BG3250" s="9">
        <v>2218.7873570000002</v>
      </c>
      <c r="BH3250" s="9"/>
      <c r="BI3250" s="9">
        <v>2638.6362859805099</v>
      </c>
      <c r="BJ3250" s="9"/>
      <c r="BK3250" s="9">
        <v>3324.6315130828398</v>
      </c>
      <c r="BL3250" s="9">
        <v>3664.0098936101799</v>
      </c>
      <c r="BM3250" s="9"/>
      <c r="BN3250" s="9">
        <v>6127.1180313123004</v>
      </c>
      <c r="BO3250" s="9">
        <v>2239.4308301497699</v>
      </c>
      <c r="BP3250" s="9"/>
      <c r="BQ3250" s="9"/>
      <c r="BR3250" s="9">
        <v>2552.8733431932201</v>
      </c>
      <c r="BS3250" s="9">
        <v>3504.59547898444</v>
      </c>
      <c r="BT3250" s="9">
        <v>3863.5611931639601</v>
      </c>
      <c r="BU3250" s="9"/>
      <c r="BV3250" s="9">
        <v>3435.3337671192899</v>
      </c>
      <c r="BW3250" s="9">
        <v>3620.5888318971802</v>
      </c>
      <c r="BX3250" s="9">
        <v>2610</v>
      </c>
    </row>
    <row r="3251" spans="6:76" x14ac:dyDescent="0.2">
      <c r="F3251" s="14"/>
      <c r="AX3251" s="8" t="s">
        <v>6614</v>
      </c>
      <c r="AY3251" s="8" t="s">
        <v>6614</v>
      </c>
      <c r="AZ3251" s="8" t="s">
        <v>1623</v>
      </c>
      <c r="BA3251" s="9">
        <v>3600.13248765352</v>
      </c>
      <c r="BB3251" s="9">
        <v>3382</v>
      </c>
      <c r="BC3251" s="9">
        <v>69.574617803596794</v>
      </c>
      <c r="BD3251" s="9"/>
      <c r="BE3251" s="9">
        <v>3684</v>
      </c>
      <c r="BF3251" s="9">
        <v>856.14512400000001</v>
      </c>
      <c r="BG3251" s="9">
        <v>1363.8376060000001</v>
      </c>
      <c r="BH3251" s="9">
        <v>197.51015479</v>
      </c>
      <c r="BI3251" s="9">
        <v>6043.9319727941302</v>
      </c>
      <c r="BJ3251" s="9">
        <v>6431.9053230647496</v>
      </c>
      <c r="BK3251" s="9">
        <v>6760.9586710062604</v>
      </c>
      <c r="BL3251" s="9">
        <v>5899.7911678550199</v>
      </c>
      <c r="BM3251" s="9">
        <v>6010.2294991018998</v>
      </c>
      <c r="BN3251" s="9">
        <v>1742.3044173237499</v>
      </c>
      <c r="BO3251" s="9"/>
      <c r="BP3251" s="9">
        <v>1130.9759159063699</v>
      </c>
      <c r="BQ3251" s="9"/>
      <c r="BR3251" s="9"/>
      <c r="BS3251" s="9"/>
      <c r="BT3251" s="9"/>
      <c r="BU3251" s="9"/>
      <c r="BV3251" s="9"/>
      <c r="BW3251" s="9"/>
      <c r="BX3251" s="9">
        <v>3080</v>
      </c>
    </row>
    <row r="3252" spans="6:76" x14ac:dyDescent="0.2">
      <c r="F3252" s="14"/>
      <c r="AX3252" s="8" t="s">
        <v>1070</v>
      </c>
      <c r="AY3252" s="8" t="s">
        <v>6615</v>
      </c>
      <c r="AZ3252" s="8" t="s">
        <v>1623</v>
      </c>
      <c r="BA3252" s="9">
        <v>4762.4043788133404</v>
      </c>
      <c r="BB3252" s="9">
        <v>3383.3750843906</v>
      </c>
      <c r="BC3252" s="9">
        <v>100.790869021227</v>
      </c>
      <c r="BD3252" s="9"/>
      <c r="BE3252" s="9"/>
      <c r="BF3252" s="9">
        <v>1641.2238339999999</v>
      </c>
      <c r="BG3252" s="9"/>
      <c r="BH3252" s="9"/>
      <c r="BI3252" s="9"/>
      <c r="BJ3252" s="9">
        <v>3680.5749555098901</v>
      </c>
      <c r="BK3252" s="9"/>
      <c r="BL3252" s="9"/>
      <c r="BM3252" s="9">
        <v>19905.477606906399</v>
      </c>
      <c r="BN3252" s="9">
        <v>4603.1671168910898</v>
      </c>
      <c r="BO3252" s="9">
        <v>2652.8038323645801</v>
      </c>
      <c r="BP3252" s="9">
        <v>4775.4404734977097</v>
      </c>
      <c r="BQ3252" s="9">
        <v>7070.5155977172099</v>
      </c>
      <c r="BR3252" s="9">
        <v>4218.8469241901703</v>
      </c>
      <c r="BS3252" s="9">
        <v>3383.3750843906</v>
      </c>
      <c r="BT3252" s="9">
        <v>2517.4594216487599</v>
      </c>
      <c r="BU3252" s="9"/>
      <c r="BV3252" s="9">
        <v>3168.39734580406</v>
      </c>
      <c r="BW3252" s="9">
        <v>3371.9747316530102</v>
      </c>
      <c r="BX3252" s="9">
        <v>922</v>
      </c>
    </row>
    <row r="3253" spans="6:76" x14ac:dyDescent="0.2">
      <c r="F3253" s="14"/>
      <c r="AX3253" s="8" t="s">
        <v>6616</v>
      </c>
      <c r="AY3253" s="8" t="s">
        <v>6617</v>
      </c>
      <c r="AZ3253" s="8" t="s">
        <v>1623</v>
      </c>
      <c r="BA3253" s="9">
        <v>3940.3726304506799</v>
      </c>
      <c r="BB3253" s="9">
        <v>3387.1956097217098</v>
      </c>
      <c r="BC3253" s="9">
        <v>79.008447449818306</v>
      </c>
      <c r="BD3253" s="9"/>
      <c r="BE3253" s="9">
        <v>3887</v>
      </c>
      <c r="BF3253" s="9">
        <v>474.74729580000002</v>
      </c>
      <c r="BG3253" s="9"/>
      <c r="BH3253" s="9"/>
      <c r="BI3253" s="9">
        <v>2509.7261243459302</v>
      </c>
      <c r="BJ3253" s="9">
        <v>3008.8275146004398</v>
      </c>
      <c r="BK3253" s="9"/>
      <c r="BL3253" s="9">
        <v>2943.3829461534201</v>
      </c>
      <c r="BM3253" s="9">
        <v>4151.2942412725397</v>
      </c>
      <c r="BN3253" s="9">
        <v>1968.8239462635399</v>
      </c>
      <c r="BO3253" s="9">
        <v>6088.4526251274801</v>
      </c>
      <c r="BP3253" s="9">
        <v>3228.4020799888399</v>
      </c>
      <c r="BQ3253" s="9">
        <v>3936.47261258141</v>
      </c>
      <c r="BR3253" s="9">
        <v>14734.648452187799</v>
      </c>
      <c r="BS3253" s="9">
        <v>3556.7873970417099</v>
      </c>
      <c r="BT3253" s="9"/>
      <c r="BU3253" s="9">
        <v>3545.9891394545898</v>
      </c>
      <c r="BV3253" s="9">
        <v>2482.5445397038302</v>
      </c>
      <c r="BW3253" s="9">
        <v>3788.86317268936</v>
      </c>
      <c r="BX3253" s="9">
        <v>2740</v>
      </c>
    </row>
    <row r="3254" spans="6:76" x14ac:dyDescent="0.2">
      <c r="F3254" s="14"/>
      <c r="AX3254" s="8" t="s">
        <v>6618</v>
      </c>
      <c r="AY3254" s="8" t="s">
        <v>6619</v>
      </c>
      <c r="AZ3254" s="8" t="s">
        <v>1623</v>
      </c>
      <c r="BA3254" s="9">
        <v>4092.7264354814201</v>
      </c>
      <c r="BB3254" s="9">
        <v>3390.8797872123901</v>
      </c>
      <c r="BC3254" s="9">
        <v>66.124595592373694</v>
      </c>
      <c r="BD3254" s="9"/>
      <c r="BE3254" s="9">
        <v>9519</v>
      </c>
      <c r="BF3254" s="9">
        <v>1715.3107680000001</v>
      </c>
      <c r="BG3254" s="9"/>
      <c r="BH3254" s="9"/>
      <c r="BI3254" s="9"/>
      <c r="BJ3254" s="9">
        <v>2077.1137468522802</v>
      </c>
      <c r="BK3254" s="9"/>
      <c r="BL3254" s="9">
        <v>2911.7595744247901</v>
      </c>
      <c r="BM3254" s="9">
        <v>6518.6504109878497</v>
      </c>
      <c r="BN3254" s="9">
        <v>4219.8132554907397</v>
      </c>
      <c r="BO3254" s="9"/>
      <c r="BP3254" s="9"/>
      <c r="BQ3254" s="9"/>
      <c r="BR3254" s="9"/>
      <c r="BS3254" s="9">
        <v>1910.16372809568</v>
      </c>
      <c r="BT3254" s="9"/>
      <c r="BU3254" s="9"/>
      <c r="BV3254" s="9"/>
      <c r="BW3254" s="9"/>
      <c r="BX3254" s="9">
        <v>3870</v>
      </c>
    </row>
    <row r="3255" spans="6:76" x14ac:dyDescent="0.2">
      <c r="F3255" s="14"/>
      <c r="AX3255" s="8" t="s">
        <v>6620</v>
      </c>
      <c r="AY3255" s="8" t="s">
        <v>6621</v>
      </c>
      <c r="AZ3255" s="8" t="s">
        <v>1623</v>
      </c>
      <c r="BA3255" s="9">
        <v>3634.6668897207801</v>
      </c>
      <c r="BB3255" s="9">
        <v>3391</v>
      </c>
      <c r="BC3255" s="9">
        <v>98.074263710699199</v>
      </c>
      <c r="BD3255" s="9"/>
      <c r="BE3255" s="9">
        <v>3391</v>
      </c>
      <c r="BF3255" s="9">
        <v>196.48046020000001</v>
      </c>
      <c r="BG3255" s="9">
        <v>1297.3103189999999</v>
      </c>
      <c r="BH3255" s="9"/>
      <c r="BI3255" s="9"/>
      <c r="BJ3255" s="9"/>
      <c r="BK3255" s="9"/>
      <c r="BL3255" s="9">
        <v>5520.36666795775</v>
      </c>
      <c r="BM3255" s="9">
        <v>10179.3799110491</v>
      </c>
      <c r="BN3255" s="9">
        <v>4620.1308698385501</v>
      </c>
      <c r="BO3255" s="9"/>
      <c r="BP3255" s="9"/>
      <c r="BQ3255" s="9"/>
      <c r="BR3255" s="9"/>
      <c r="BS3255" s="9"/>
      <c r="BT3255" s="9"/>
      <c r="BU3255" s="9"/>
      <c r="BV3255" s="9"/>
      <c r="BW3255" s="9"/>
      <c r="BX3255" s="9">
        <v>238</v>
      </c>
    </row>
    <row r="3256" spans="6:76" x14ac:dyDescent="0.2">
      <c r="F3256" s="14"/>
      <c r="AX3256" s="8" t="s">
        <v>6622</v>
      </c>
      <c r="AY3256" s="8" t="s">
        <v>6623</v>
      </c>
      <c r="AZ3256" s="8" t="s">
        <v>1623</v>
      </c>
      <c r="BA3256" s="9">
        <v>3624.3007682064399</v>
      </c>
      <c r="BB3256" s="9">
        <v>3392.5154116031299</v>
      </c>
      <c r="BC3256" s="9">
        <v>32.0605786807482</v>
      </c>
      <c r="BD3256" s="9"/>
      <c r="BE3256" s="9">
        <v>4420</v>
      </c>
      <c r="BF3256" s="9">
        <v>3087.489822</v>
      </c>
      <c r="BG3256" s="9"/>
      <c r="BH3256" s="9">
        <v>5435.2311533000002</v>
      </c>
      <c r="BI3256" s="9">
        <v>3650.70252150134</v>
      </c>
      <c r="BJ3256" s="9"/>
      <c r="BK3256" s="9"/>
      <c r="BL3256" s="9">
        <v>3784.2545368214501</v>
      </c>
      <c r="BM3256" s="9"/>
      <c r="BN3256" s="9">
        <v>5681.4571195368599</v>
      </c>
      <c r="BO3256" s="9">
        <v>2359.2698744999102</v>
      </c>
      <c r="BP3256" s="9"/>
      <c r="BQ3256" s="9"/>
      <c r="BR3256" s="9"/>
      <c r="BS3256" s="9">
        <v>2333.4972310161302</v>
      </c>
      <c r="BT3256" s="9">
        <v>2332.8907799920098</v>
      </c>
      <c r="BU3256" s="9"/>
      <c r="BV3256" s="9"/>
      <c r="BW3256" s="9">
        <v>3392.5154116031299</v>
      </c>
      <c r="BX3256" s="9">
        <v>3390</v>
      </c>
    </row>
    <row r="3257" spans="6:76" x14ac:dyDescent="0.2">
      <c r="F3257" s="14"/>
      <c r="AX3257" s="8" t="s">
        <v>6624</v>
      </c>
      <c r="AY3257" s="8" t="s">
        <v>6625</v>
      </c>
      <c r="AZ3257" s="8" t="s">
        <v>1623</v>
      </c>
      <c r="BA3257" s="9">
        <v>4080.6504559994901</v>
      </c>
      <c r="BB3257" s="9">
        <v>3398.0632150247302</v>
      </c>
      <c r="BC3257" s="9">
        <v>66.061385723890695</v>
      </c>
      <c r="BD3257" s="9"/>
      <c r="BE3257" s="9">
        <v>11808</v>
      </c>
      <c r="BF3257" s="9">
        <v>767.2456641</v>
      </c>
      <c r="BG3257" s="9">
        <v>1811.2198699999999</v>
      </c>
      <c r="BH3257" s="9"/>
      <c r="BI3257" s="9">
        <v>4095.1115229436</v>
      </c>
      <c r="BJ3257" s="9">
        <v>3785.7978034676698</v>
      </c>
      <c r="BK3257" s="9">
        <v>1887.00220267432</v>
      </c>
      <c r="BL3257" s="9">
        <v>3731.8747770662399</v>
      </c>
      <c r="BM3257" s="9">
        <v>8506.0741664524303</v>
      </c>
      <c r="BN3257" s="9">
        <v>3398.0632150247302</v>
      </c>
      <c r="BO3257" s="9">
        <v>2728.5711467936499</v>
      </c>
      <c r="BP3257" s="9">
        <v>2481.4741902568699</v>
      </c>
      <c r="BQ3257" s="9"/>
      <c r="BR3257" s="9">
        <v>3391.46984706894</v>
      </c>
      <c r="BS3257" s="9">
        <v>2989.4023546242702</v>
      </c>
      <c r="BT3257" s="9">
        <v>4142.3105551188501</v>
      </c>
      <c r="BU3257" s="9"/>
      <c r="BV3257" s="9">
        <v>2584.1858506254598</v>
      </c>
      <c r="BW3257" s="9">
        <v>6693.2545857743798</v>
      </c>
      <c r="BX3257" s="9">
        <v>4570</v>
      </c>
    </row>
    <row r="3258" spans="6:76" x14ac:dyDescent="0.2">
      <c r="F3258" s="14"/>
      <c r="AX3258" s="8" t="s">
        <v>6626</v>
      </c>
      <c r="AY3258" s="8" t="s">
        <v>6627</v>
      </c>
      <c r="AZ3258" s="8" t="s">
        <v>1623</v>
      </c>
      <c r="BA3258" s="9">
        <v>5596.8628976311302</v>
      </c>
      <c r="BB3258" s="9">
        <v>3399.3665596005399</v>
      </c>
      <c r="BC3258" s="9">
        <v>91.563859799619806</v>
      </c>
      <c r="BD3258" s="9"/>
      <c r="BE3258" s="9">
        <v>14751</v>
      </c>
      <c r="BF3258" s="9">
        <v>1255.8952870000001</v>
      </c>
      <c r="BG3258" s="9"/>
      <c r="BH3258" s="9">
        <v>4435.4631671999996</v>
      </c>
      <c r="BI3258" s="9">
        <v>5010.6146150716104</v>
      </c>
      <c r="BJ3258" s="9">
        <v>3399.3665596005399</v>
      </c>
      <c r="BK3258" s="9">
        <v>2899.7441948067399</v>
      </c>
      <c r="BL3258" s="9">
        <v>2838.0193503062201</v>
      </c>
      <c r="BM3258" s="9">
        <v>1745.64223893084</v>
      </c>
      <c r="BN3258" s="9">
        <v>14036.020665764299</v>
      </c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</row>
    <row r="3259" spans="6:76" x14ac:dyDescent="0.2">
      <c r="F3259" s="14"/>
      <c r="AX3259" s="8" t="s">
        <v>6628</v>
      </c>
      <c r="AY3259" s="8" t="s">
        <v>6628</v>
      </c>
      <c r="AZ3259" s="8" t="s">
        <v>1640</v>
      </c>
      <c r="BA3259" s="9">
        <v>3262.0476343079599</v>
      </c>
      <c r="BB3259" s="9">
        <v>3401.84641306596</v>
      </c>
      <c r="BC3259" s="9">
        <v>57.332833870712903</v>
      </c>
      <c r="BD3259" s="9"/>
      <c r="BE3259" s="9">
        <v>1517</v>
      </c>
      <c r="BF3259" s="9">
        <v>21.84075532</v>
      </c>
      <c r="BG3259" s="9"/>
      <c r="BH3259" s="9"/>
      <c r="BI3259" s="9">
        <v>1821.13322502457</v>
      </c>
      <c r="BJ3259" s="9"/>
      <c r="BK3259" s="9"/>
      <c r="BL3259" s="9">
        <v>2568.9107326445001</v>
      </c>
      <c r="BM3259" s="9"/>
      <c r="BN3259" s="9"/>
      <c r="BO3259" s="9">
        <v>5208.8851371515702</v>
      </c>
      <c r="BP3259" s="9"/>
      <c r="BQ3259" s="9">
        <v>5669.4042591084899</v>
      </c>
      <c r="BR3259" s="9">
        <v>3548.63567311513</v>
      </c>
      <c r="BS3259" s="9">
        <v>4273.2983480172197</v>
      </c>
      <c r="BT3259" s="9">
        <v>2602.2876260482299</v>
      </c>
      <c r="BU3259" s="9">
        <v>5525.8940524503696</v>
      </c>
      <c r="BV3259" s="9">
        <v>3401.84641306596</v>
      </c>
      <c r="BW3259" s="9">
        <v>5310.4830240575002</v>
      </c>
      <c r="BX3259" s="9">
        <v>937</v>
      </c>
    </row>
    <row r="3260" spans="6:76" x14ac:dyDescent="0.2">
      <c r="F3260" s="14"/>
      <c r="AX3260" s="8" t="s">
        <v>6629</v>
      </c>
      <c r="AY3260" s="8" t="s">
        <v>6630</v>
      </c>
      <c r="AZ3260" s="8" t="s">
        <v>1623</v>
      </c>
      <c r="BA3260" s="9">
        <v>3983.7195405428902</v>
      </c>
      <c r="BB3260" s="9">
        <v>3402.60108253321</v>
      </c>
      <c r="BC3260" s="9">
        <v>64.318881921324007</v>
      </c>
      <c r="BD3260" s="9"/>
      <c r="BE3260" s="9">
        <v>2594</v>
      </c>
      <c r="BF3260" s="9">
        <v>5092.0756190000002</v>
      </c>
      <c r="BG3260" s="9"/>
      <c r="BH3260" s="9">
        <v>1088.08879114</v>
      </c>
      <c r="BI3260" s="9">
        <v>7063.4120816029499</v>
      </c>
      <c r="BJ3260" s="9">
        <v>3840.5626345048199</v>
      </c>
      <c r="BK3260" s="9"/>
      <c r="BL3260" s="9">
        <v>3844.8615950212602</v>
      </c>
      <c r="BM3260" s="9">
        <v>4972.13461832754</v>
      </c>
      <c r="BN3260" s="9">
        <v>10153.7717019762</v>
      </c>
      <c r="BO3260" s="9"/>
      <c r="BP3260" s="9">
        <v>2099.80166159288</v>
      </c>
      <c r="BQ3260" s="9"/>
      <c r="BR3260" s="9"/>
      <c r="BS3260" s="9">
        <v>2084.96944517887</v>
      </c>
      <c r="BT3260" s="9">
        <v>2964.6395305616102</v>
      </c>
      <c r="BU3260" s="9"/>
      <c r="BV3260" s="9">
        <v>2006.3168076085101</v>
      </c>
      <c r="BW3260" s="9"/>
      <c r="BX3260" s="9"/>
    </row>
    <row r="3261" spans="6:76" x14ac:dyDescent="0.2">
      <c r="F3261" s="14"/>
      <c r="AX3261" s="8" t="s">
        <v>544</v>
      </c>
      <c r="AY3261" s="8" t="s">
        <v>6631</v>
      </c>
      <c r="AZ3261" s="8" t="s">
        <v>1623</v>
      </c>
      <c r="BA3261" s="9">
        <v>3718.9185373968699</v>
      </c>
      <c r="BB3261" s="9">
        <v>3403.1200056349999</v>
      </c>
      <c r="BC3261" s="9">
        <v>50.992924415717098</v>
      </c>
      <c r="BD3261" s="9"/>
      <c r="BE3261" s="9">
        <v>3884</v>
      </c>
      <c r="BF3261" s="9">
        <v>916.91891999999996</v>
      </c>
      <c r="BG3261" s="9"/>
      <c r="BH3261" s="9">
        <v>7050.5506487000002</v>
      </c>
      <c r="BI3261" s="9">
        <v>4281.1635162881103</v>
      </c>
      <c r="BJ3261" s="9">
        <v>3630.0251791911101</v>
      </c>
      <c r="BK3261" s="9">
        <v>2291.4630420494</v>
      </c>
      <c r="BL3261" s="9">
        <v>4880.2564543386497</v>
      </c>
      <c r="BM3261" s="9"/>
      <c r="BN3261" s="9">
        <v>7615.54603071152</v>
      </c>
      <c r="BO3261" s="9">
        <v>2397.9378512102298</v>
      </c>
      <c r="BP3261" s="9">
        <v>2399.3334593988998</v>
      </c>
      <c r="BQ3261" s="9"/>
      <c r="BR3261" s="9"/>
      <c r="BS3261" s="9">
        <v>1879.15838276924</v>
      </c>
      <c r="BT3261" s="9">
        <v>2912.2912068200899</v>
      </c>
      <c r="BU3261" s="9"/>
      <c r="BV3261" s="9">
        <v>3176.2148320789001</v>
      </c>
      <c r="BW3261" s="9"/>
      <c r="BX3261" s="9">
        <v>4750</v>
      </c>
    </row>
    <row r="3262" spans="6:76" x14ac:dyDescent="0.2">
      <c r="F3262" s="14"/>
      <c r="AX3262" s="8" t="s">
        <v>6632</v>
      </c>
      <c r="AY3262" s="8" t="s">
        <v>6633</v>
      </c>
      <c r="AZ3262" s="8" t="s">
        <v>1623</v>
      </c>
      <c r="BA3262" s="9">
        <v>3551.1625531043501</v>
      </c>
      <c r="BB3262" s="9">
        <v>3405.12233207902</v>
      </c>
      <c r="BC3262" s="9">
        <v>49.104213583601101</v>
      </c>
      <c r="BD3262" s="9"/>
      <c r="BE3262" s="9">
        <v>6323</v>
      </c>
      <c r="BF3262" s="9">
        <v>2238.1744610000001</v>
      </c>
      <c r="BG3262" s="9">
        <v>1526.3062110000001</v>
      </c>
      <c r="BH3262" s="9"/>
      <c r="BI3262" s="9">
        <v>2610.5611742102801</v>
      </c>
      <c r="BJ3262" s="9"/>
      <c r="BK3262" s="9"/>
      <c r="BL3262" s="9">
        <v>3860.8715774120101</v>
      </c>
      <c r="BM3262" s="9">
        <v>5370.7499314446304</v>
      </c>
      <c r="BN3262" s="9">
        <v>6134.2482860647096</v>
      </c>
      <c r="BO3262" s="9"/>
      <c r="BP3262" s="9"/>
      <c r="BQ3262" s="9">
        <v>3405.12233207902</v>
      </c>
      <c r="BR3262" s="9">
        <v>3457.72143695263</v>
      </c>
      <c r="BS3262" s="9"/>
      <c r="BT3262" s="9"/>
      <c r="BU3262" s="9"/>
      <c r="BV3262" s="9">
        <v>2936.03267398459</v>
      </c>
      <c r="BW3262" s="9"/>
      <c r="BX3262" s="9">
        <v>1200</v>
      </c>
    </row>
    <row r="3263" spans="6:76" x14ac:dyDescent="0.2">
      <c r="F3263" s="14"/>
      <c r="AX3263" s="8" t="s">
        <v>709</v>
      </c>
      <c r="AY3263" s="8" t="s">
        <v>6634</v>
      </c>
      <c r="AZ3263" s="8" t="s">
        <v>1623</v>
      </c>
      <c r="BA3263" s="9">
        <v>4144.9924545521299</v>
      </c>
      <c r="BB3263" s="9">
        <v>3407.3620097591102</v>
      </c>
      <c r="BC3263" s="9">
        <v>65.002297381082599</v>
      </c>
      <c r="BD3263" s="9">
        <v>770</v>
      </c>
      <c r="BE3263" s="9">
        <v>11010</v>
      </c>
      <c r="BF3263" s="9">
        <v>1994.4467990000001</v>
      </c>
      <c r="BG3263" s="9"/>
      <c r="BH3263" s="9">
        <v>6189.1967760999996</v>
      </c>
      <c r="BI3263" s="9">
        <v>8789.7483875586604</v>
      </c>
      <c r="BJ3263" s="9">
        <v>4518.3430260354098</v>
      </c>
      <c r="BK3263" s="9">
        <v>5275.2013263783901</v>
      </c>
      <c r="BL3263" s="9">
        <v>3957.2972318299699</v>
      </c>
      <c r="BM3263" s="9">
        <v>5146.8643502432496</v>
      </c>
      <c r="BN3263" s="9">
        <v>3513.0199612957199</v>
      </c>
      <c r="BO3263" s="9">
        <v>2073.5529218628099</v>
      </c>
      <c r="BP3263" s="9">
        <v>2222.4667243830199</v>
      </c>
      <c r="BQ3263" s="9"/>
      <c r="BR3263" s="9">
        <v>3301.7040582224899</v>
      </c>
      <c r="BS3263" s="9">
        <v>2999.2457236495002</v>
      </c>
      <c r="BT3263" s="9">
        <v>1988.7919862747999</v>
      </c>
      <c r="BU3263" s="9"/>
      <c r="BV3263" s="9"/>
      <c r="BW3263" s="9"/>
      <c r="BX3263" s="9">
        <v>2570</v>
      </c>
    </row>
    <row r="3264" spans="6:76" x14ac:dyDescent="0.2">
      <c r="F3264" s="14"/>
      <c r="AX3264" s="8" t="s">
        <v>6635</v>
      </c>
      <c r="AY3264" s="8" t="s">
        <v>6636</v>
      </c>
      <c r="AZ3264" s="8" t="s">
        <v>1623</v>
      </c>
      <c r="BA3264" s="9">
        <v>3754.9548631370199</v>
      </c>
      <c r="BB3264" s="9">
        <v>3410.0044230561002</v>
      </c>
      <c r="BC3264" s="9">
        <v>35.0998268453123</v>
      </c>
      <c r="BD3264" s="9"/>
      <c r="BE3264" s="9">
        <v>6727</v>
      </c>
      <c r="BF3264" s="9">
        <v>2045.788233</v>
      </c>
      <c r="BG3264" s="9"/>
      <c r="BH3264" s="9"/>
      <c r="BI3264" s="9">
        <v>3311.7852894982002</v>
      </c>
      <c r="BJ3264" s="9"/>
      <c r="BK3264" s="9">
        <v>4116.0041770362504</v>
      </c>
      <c r="BL3264" s="9">
        <v>5326.5506150854198</v>
      </c>
      <c r="BM3264" s="9"/>
      <c r="BN3264" s="9">
        <v>2437.3467423297402</v>
      </c>
      <c r="BO3264" s="9">
        <v>2959.8014578448601</v>
      </c>
      <c r="BP3264" s="9">
        <v>4004.7052631906099</v>
      </c>
      <c r="BQ3264" s="9">
        <v>3729.6423373139201</v>
      </c>
      <c r="BR3264" s="9"/>
      <c r="BS3264" s="9">
        <v>3410.0044230561002</v>
      </c>
      <c r="BT3264" s="9"/>
      <c r="BU3264" s="9"/>
      <c r="BV3264" s="9"/>
      <c r="BW3264" s="9">
        <v>3235.8749561520799</v>
      </c>
      <c r="BX3264" s="9"/>
    </row>
    <row r="3265" spans="6:76" x14ac:dyDescent="0.2">
      <c r="F3265" s="14"/>
      <c r="AX3265" s="8" t="s">
        <v>6637</v>
      </c>
      <c r="AY3265" s="8" t="s">
        <v>6638</v>
      </c>
      <c r="AZ3265" s="8" t="s">
        <v>1623</v>
      </c>
      <c r="BA3265" s="9">
        <v>3802.1283745647602</v>
      </c>
      <c r="BB3265" s="9">
        <v>3410.0963481306098</v>
      </c>
      <c r="BC3265" s="9">
        <v>61.043330300780802</v>
      </c>
      <c r="BD3265" s="9">
        <v>1484</v>
      </c>
      <c r="BE3265" s="9">
        <v>2095</v>
      </c>
      <c r="BF3265" s="9">
        <v>1152.7578900000001</v>
      </c>
      <c r="BG3265" s="9"/>
      <c r="BH3265" s="9">
        <v>832.35214738000002</v>
      </c>
      <c r="BI3265" s="9">
        <v>5858.9138301031699</v>
      </c>
      <c r="BJ3265" s="9">
        <v>8476.0471598995791</v>
      </c>
      <c r="BK3265" s="9">
        <v>4096.0327580660396</v>
      </c>
      <c r="BL3265" s="9">
        <v>7332.6164086030403</v>
      </c>
      <c r="BM3265" s="9"/>
      <c r="BN3265" s="9">
        <v>6407.4703358304896</v>
      </c>
      <c r="BO3265" s="9">
        <v>3353.5500521314798</v>
      </c>
      <c r="BP3265" s="9">
        <v>1144.2879740943399</v>
      </c>
      <c r="BQ3265" s="9">
        <v>3466.6426441297499</v>
      </c>
      <c r="BR3265" s="9">
        <v>3245.2001655064701</v>
      </c>
      <c r="BS3265" s="9">
        <v>2602.0970895492601</v>
      </c>
      <c r="BT3265" s="9"/>
      <c r="BU3265" s="9">
        <v>5242.1218523424895</v>
      </c>
      <c r="BV3265" s="9"/>
      <c r="BW3265" s="9">
        <v>4044.96368539998</v>
      </c>
      <c r="BX3265" s="9"/>
    </row>
    <row r="3266" spans="6:76" x14ac:dyDescent="0.2">
      <c r="F3266" s="14"/>
      <c r="AX3266" s="8" t="s">
        <v>540</v>
      </c>
      <c r="AY3266" s="8" t="s">
        <v>6639</v>
      </c>
      <c r="AZ3266" s="8" t="s">
        <v>1623</v>
      </c>
      <c r="BA3266" s="9">
        <v>3933.4485124852599</v>
      </c>
      <c r="BB3266" s="9">
        <v>3411.24661683656</v>
      </c>
      <c r="BC3266" s="9">
        <v>62.0764047811846</v>
      </c>
      <c r="BD3266" s="9"/>
      <c r="BE3266" s="9">
        <v>3261</v>
      </c>
      <c r="BF3266" s="9">
        <v>867.33222450000005</v>
      </c>
      <c r="BG3266" s="9"/>
      <c r="BH3266" s="9">
        <v>5952.6856077000002</v>
      </c>
      <c r="BI3266" s="9">
        <v>5680.6270375397598</v>
      </c>
      <c r="BJ3266" s="9"/>
      <c r="BK3266" s="9">
        <v>4479.0165553789202</v>
      </c>
      <c r="BL3266" s="9">
        <v>5778.5896699938803</v>
      </c>
      <c r="BM3266" s="9">
        <v>9409.1005651111991</v>
      </c>
      <c r="BN3266" s="9">
        <v>3561.4932336731099</v>
      </c>
      <c r="BO3266" s="9"/>
      <c r="BP3266" s="9">
        <v>1879.78746150601</v>
      </c>
      <c r="BQ3266" s="9"/>
      <c r="BR3266" s="9">
        <v>2737.8513702566702</v>
      </c>
      <c r="BS3266" s="9">
        <v>1812.3055707716801</v>
      </c>
      <c r="BT3266" s="9">
        <v>1781.59285339188</v>
      </c>
      <c r="BU3266" s="9"/>
      <c r="BV3266" s="9"/>
      <c r="BW3266" s="9"/>
      <c r="BX3266" s="9"/>
    </row>
    <row r="3267" spans="6:76" x14ac:dyDescent="0.2">
      <c r="F3267" s="14"/>
      <c r="AX3267" s="8" t="s">
        <v>813</v>
      </c>
      <c r="AY3267" s="8" t="s">
        <v>6640</v>
      </c>
      <c r="AZ3267" s="8" t="s">
        <v>1623</v>
      </c>
      <c r="BA3267" s="9">
        <v>4145.6155768325398</v>
      </c>
      <c r="BB3267" s="9">
        <v>3411.9858704082599</v>
      </c>
      <c r="BC3267" s="9">
        <v>82.351150434446197</v>
      </c>
      <c r="BD3267" s="9">
        <v>1187</v>
      </c>
      <c r="BE3267" s="9">
        <v>17129</v>
      </c>
      <c r="BF3267" s="9">
        <v>2587.9178879999999</v>
      </c>
      <c r="BG3267" s="9">
        <v>1560.1862590000001</v>
      </c>
      <c r="BH3267" s="9">
        <v>1547.4040465</v>
      </c>
      <c r="BI3267" s="9">
        <v>2831.4530671634502</v>
      </c>
      <c r="BJ3267" s="9">
        <v>4569.9278617538703</v>
      </c>
      <c r="BK3267" s="9">
        <v>5883.0060097012502</v>
      </c>
      <c r="BL3267" s="9">
        <v>4984.4117729725504</v>
      </c>
      <c r="BM3267" s="9">
        <v>4673.3819852502902</v>
      </c>
      <c r="BN3267" s="9">
        <v>4573.2423624005096</v>
      </c>
      <c r="BO3267" s="9">
        <v>3411.9858704082599</v>
      </c>
      <c r="BP3267" s="9">
        <v>2948.08703762403</v>
      </c>
      <c r="BQ3267" s="9">
        <v>3817.24113029096</v>
      </c>
      <c r="BR3267" s="9"/>
      <c r="BS3267" s="9">
        <v>2907.37572504948</v>
      </c>
      <c r="BT3267" s="9">
        <v>2500.5628468145401</v>
      </c>
      <c r="BU3267" s="9"/>
      <c r="BV3267" s="9">
        <v>2529.7477774027602</v>
      </c>
      <c r="BW3267" s="9">
        <v>3774.7643194863899</v>
      </c>
      <c r="BX3267" s="9">
        <v>5350</v>
      </c>
    </row>
    <row r="3268" spans="6:76" x14ac:dyDescent="0.2">
      <c r="F3268" s="14"/>
      <c r="AX3268" s="8" t="s">
        <v>6641</v>
      </c>
      <c r="AY3268" s="8" t="s">
        <v>6642</v>
      </c>
      <c r="AZ3268" s="8" t="s">
        <v>1623</v>
      </c>
      <c r="BA3268" s="9">
        <v>5725.4122037290099</v>
      </c>
      <c r="BB3268" s="9">
        <v>3412.5112307525601</v>
      </c>
      <c r="BC3268" s="9">
        <v>82.849296439117495</v>
      </c>
      <c r="BD3268" s="9">
        <v>1279</v>
      </c>
      <c r="BE3268" s="9">
        <v>4767</v>
      </c>
      <c r="BF3268" s="9">
        <v>1606.9456620000001</v>
      </c>
      <c r="BG3268" s="9"/>
      <c r="BH3268" s="9"/>
      <c r="BI3268" s="9">
        <v>15827.9395649904</v>
      </c>
      <c r="BJ3268" s="9">
        <v>11226.002533798401</v>
      </c>
      <c r="BK3268" s="9">
        <v>11943.823187899299</v>
      </c>
      <c r="BL3268" s="9">
        <v>12887.4825971296</v>
      </c>
      <c r="BM3268" s="9">
        <v>5729.7305796943301</v>
      </c>
      <c r="BN3268" s="9">
        <v>3144.5437856190301</v>
      </c>
      <c r="BO3268" s="9">
        <v>2947.3306064396402</v>
      </c>
      <c r="BP3268" s="9">
        <v>2430.1933179857001</v>
      </c>
      <c r="BQ3268" s="9"/>
      <c r="BR3268" s="9">
        <v>3412.5112307525601</v>
      </c>
      <c r="BS3268" s="9">
        <v>2555.5913791650401</v>
      </c>
      <c r="BT3268" s="9"/>
      <c r="BU3268" s="9"/>
      <c r="BV3268" s="9"/>
      <c r="BW3268" s="9">
        <v>3413.08861046117</v>
      </c>
      <c r="BX3268" s="9">
        <v>2710</v>
      </c>
    </row>
    <row r="3269" spans="6:76" x14ac:dyDescent="0.2">
      <c r="F3269" s="14"/>
      <c r="AX3269" s="8" t="s">
        <v>6643</v>
      </c>
      <c r="AY3269" s="8" t="s">
        <v>6644</v>
      </c>
      <c r="AZ3269" s="8" t="s">
        <v>1623</v>
      </c>
      <c r="BA3269" s="9">
        <v>3242.9344550308201</v>
      </c>
      <c r="BB3269" s="9">
        <v>3416.2478188945101</v>
      </c>
      <c r="BC3269" s="9">
        <v>43.128324635637803</v>
      </c>
      <c r="BD3269" s="9"/>
      <c r="BE3269" s="9">
        <v>3184</v>
      </c>
      <c r="BF3269" s="9">
        <v>1405.1898229999999</v>
      </c>
      <c r="BG3269" s="9"/>
      <c r="BH3269" s="9"/>
      <c r="BI3269" s="9">
        <v>5937.9285683006501</v>
      </c>
      <c r="BJ3269" s="9"/>
      <c r="BK3269" s="9">
        <v>3718.7927131248998</v>
      </c>
      <c r="BL3269" s="9">
        <v>4135.3934954195302</v>
      </c>
      <c r="BM3269" s="9"/>
      <c r="BN3269" s="9">
        <v>1437.1768773833201</v>
      </c>
      <c r="BO3269" s="9">
        <v>2590.65921147569</v>
      </c>
      <c r="BP3269" s="9">
        <v>1276.49549274013</v>
      </c>
      <c r="BQ3269" s="9">
        <v>4126.4225859997096</v>
      </c>
      <c r="BR3269" s="9">
        <v>2338.98348378632</v>
      </c>
      <c r="BS3269" s="9">
        <v>2477.97737731812</v>
      </c>
      <c r="BT3269" s="9"/>
      <c r="BU3269" s="9"/>
      <c r="BV3269" s="9">
        <v>4123.5671040940997</v>
      </c>
      <c r="BW3269" s="9">
        <v>3648.4956377890298</v>
      </c>
      <c r="BX3269" s="9">
        <v>5000</v>
      </c>
    </row>
    <row r="3270" spans="6:76" x14ac:dyDescent="0.2">
      <c r="F3270" s="14"/>
      <c r="AX3270" s="8" t="s">
        <v>6645</v>
      </c>
      <c r="AY3270" s="8" t="s">
        <v>6646</v>
      </c>
      <c r="AZ3270" s="8" t="s">
        <v>1623</v>
      </c>
      <c r="BA3270" s="9">
        <v>6398.6962531322897</v>
      </c>
      <c r="BB3270" s="9">
        <v>3418.3512101741399</v>
      </c>
      <c r="BC3270" s="9">
        <v>109.783573829438</v>
      </c>
      <c r="BD3270" s="9"/>
      <c r="BE3270" s="9">
        <v>10175</v>
      </c>
      <c r="BF3270" s="9">
        <v>1956.4809720000001</v>
      </c>
      <c r="BG3270" s="9"/>
      <c r="BH3270" s="9">
        <v>27905.381322000001</v>
      </c>
      <c r="BI3270" s="9">
        <v>5516.8158842073699</v>
      </c>
      <c r="BJ3270" s="9">
        <v>3418.3512101741399</v>
      </c>
      <c r="BK3270" s="9">
        <v>7629.2161698559503</v>
      </c>
      <c r="BL3270" s="9">
        <v>2761.1778111256899</v>
      </c>
      <c r="BM3270" s="9">
        <v>6990.4623300170697</v>
      </c>
      <c r="BN3270" s="9">
        <v>7445.1582659731903</v>
      </c>
      <c r="BO3270" s="9"/>
      <c r="BP3270" s="9">
        <v>1147.62075457827</v>
      </c>
      <c r="BQ3270" s="9"/>
      <c r="BR3270" s="9"/>
      <c r="BS3270" s="9">
        <v>1543.32225521854</v>
      </c>
      <c r="BT3270" s="9"/>
      <c r="BU3270" s="9"/>
      <c r="BV3270" s="9">
        <v>3304.0643155695002</v>
      </c>
      <c r="BW3270" s="9"/>
      <c r="BX3270" s="9">
        <v>3390</v>
      </c>
    </row>
    <row r="3271" spans="6:76" x14ac:dyDescent="0.2">
      <c r="F3271" s="14"/>
      <c r="AX3271" s="8" t="s">
        <v>6647</v>
      </c>
      <c r="AY3271" s="8" t="s">
        <v>6648</v>
      </c>
      <c r="AZ3271" s="8" t="s">
        <v>1623</v>
      </c>
      <c r="BA3271" s="9">
        <v>3978.9238970942101</v>
      </c>
      <c r="BB3271" s="9">
        <v>3419.3719259770201</v>
      </c>
      <c r="BC3271" s="9">
        <v>82.892876247014897</v>
      </c>
      <c r="BD3271" s="9">
        <v>616</v>
      </c>
      <c r="BE3271" s="9">
        <v>2523</v>
      </c>
      <c r="BF3271" s="9">
        <v>1819.738282</v>
      </c>
      <c r="BG3271" s="9"/>
      <c r="BH3271" s="9"/>
      <c r="BI3271" s="9">
        <v>2662.82196225917</v>
      </c>
      <c r="BJ3271" s="9">
        <v>1164.36271079024</v>
      </c>
      <c r="BK3271" s="9">
        <v>4267.7009880872301</v>
      </c>
      <c r="BL3271" s="9">
        <v>4820.4027103964299</v>
      </c>
      <c r="BM3271" s="9">
        <v>14797.887831325599</v>
      </c>
      <c r="BN3271" s="9">
        <v>4237.4645329027298</v>
      </c>
      <c r="BO3271" s="9">
        <v>2185.6888672229602</v>
      </c>
      <c r="BP3271" s="9">
        <v>3419.3719259770201</v>
      </c>
      <c r="BQ3271" s="9">
        <v>4021.3110704720302</v>
      </c>
      <c r="BR3271" s="9">
        <v>4196.5248347588204</v>
      </c>
      <c r="BS3271" s="9">
        <v>2333.4972310161302</v>
      </c>
      <c r="BT3271" s="9"/>
      <c r="BU3271" s="9"/>
      <c r="BV3271" s="9">
        <v>2497.43766560413</v>
      </c>
      <c r="BW3271" s="9">
        <v>3648.4956377890298</v>
      </c>
      <c r="BX3271" s="9">
        <v>8430</v>
      </c>
    </row>
    <row r="3272" spans="6:76" x14ac:dyDescent="0.2">
      <c r="F3272" s="14"/>
      <c r="AX3272" s="8" t="s">
        <v>1119</v>
      </c>
      <c r="AY3272" s="8" t="s">
        <v>6649</v>
      </c>
      <c r="AZ3272" s="8" t="s">
        <v>1623</v>
      </c>
      <c r="BA3272" s="9">
        <v>3422</v>
      </c>
      <c r="BB3272" s="9">
        <v>3422</v>
      </c>
      <c r="BC3272" s="9"/>
      <c r="BD3272" s="9">
        <v>3422</v>
      </c>
      <c r="BE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</row>
    <row r="3273" spans="6:76" x14ac:dyDescent="0.2">
      <c r="F3273" s="14"/>
      <c r="AX3273" s="8" t="s">
        <v>6650</v>
      </c>
      <c r="AY3273" s="8" t="s">
        <v>6650</v>
      </c>
      <c r="AZ3273" s="8" t="s">
        <v>1640</v>
      </c>
      <c r="BA3273" s="9">
        <v>3463.20979581445</v>
      </c>
      <c r="BB3273" s="9">
        <v>3422.3378726783499</v>
      </c>
      <c r="BC3273" s="9">
        <v>45.9689009297147</v>
      </c>
      <c r="BD3273" s="9"/>
      <c r="BE3273" s="9">
        <v>5634</v>
      </c>
      <c r="BF3273" s="9">
        <v>603.86712450000005</v>
      </c>
      <c r="BG3273" s="9"/>
      <c r="BH3273" s="9">
        <v>5548.5460016999996</v>
      </c>
      <c r="BI3273" s="9">
        <v>4989.4657177993604</v>
      </c>
      <c r="BJ3273" s="9"/>
      <c r="BK3273" s="9">
        <v>4145.7859130328698</v>
      </c>
      <c r="BL3273" s="9">
        <v>3422.3378726783499</v>
      </c>
      <c r="BM3273" s="9">
        <v>4682.3438932859499</v>
      </c>
      <c r="BN3273" s="9">
        <v>3834.5690557020498</v>
      </c>
      <c r="BO3273" s="9">
        <v>2897.3336770124502</v>
      </c>
      <c r="BP3273" s="9">
        <v>1196.15787190066</v>
      </c>
      <c r="BQ3273" s="9"/>
      <c r="BR3273" s="9">
        <v>2605.75512338611</v>
      </c>
      <c r="BS3273" s="9">
        <v>2403.5110527014399</v>
      </c>
      <c r="BT3273" s="9"/>
      <c r="BU3273" s="9"/>
      <c r="BV3273" s="9">
        <v>5168.5986773654304</v>
      </c>
      <c r="BW3273" s="9">
        <v>3235.8749561520799</v>
      </c>
      <c r="BX3273" s="9">
        <v>1580</v>
      </c>
    </row>
    <row r="3274" spans="6:76" x14ac:dyDescent="0.2">
      <c r="F3274" s="14"/>
      <c r="AX3274" s="8" t="s">
        <v>6651</v>
      </c>
      <c r="AY3274" s="8" t="s">
        <v>6652</v>
      </c>
      <c r="AZ3274" s="8" t="s">
        <v>1623</v>
      </c>
      <c r="BA3274" s="9">
        <v>4108.9486966206096</v>
      </c>
      <c r="BB3274" s="9">
        <v>3422.80330277233</v>
      </c>
      <c r="BC3274" s="9">
        <v>63.000485055217197</v>
      </c>
      <c r="BD3274" s="9"/>
      <c r="BE3274" s="9">
        <v>1350</v>
      </c>
      <c r="BF3274" s="9">
        <v>4388.3648000000003</v>
      </c>
      <c r="BG3274" s="9"/>
      <c r="BH3274" s="9">
        <v>217.07873902</v>
      </c>
      <c r="BI3274" s="9">
        <v>5882.6656461307603</v>
      </c>
      <c r="BJ3274" s="9">
        <v>7565.4861337392404</v>
      </c>
      <c r="BK3274" s="9">
        <v>3729.7720643769999</v>
      </c>
      <c r="BL3274" s="9">
        <v>8797.25319190355</v>
      </c>
      <c r="BM3274" s="9">
        <v>3060.88527223046</v>
      </c>
      <c r="BN3274" s="9">
        <v>8223.9764655729505</v>
      </c>
      <c r="BO3274" s="9">
        <v>2134.9394443299698</v>
      </c>
      <c r="BP3274" s="9"/>
      <c r="BQ3274" s="9">
        <v>3432.51799508349</v>
      </c>
      <c r="BR3274" s="9"/>
      <c r="BS3274" s="9">
        <v>2569.2533898399402</v>
      </c>
      <c r="BT3274" s="9"/>
      <c r="BU3274" s="9"/>
      <c r="BV3274" s="9"/>
      <c r="BW3274" s="9">
        <v>3413.08861046117</v>
      </c>
      <c r="BX3274" s="9">
        <v>2760</v>
      </c>
    </row>
    <row r="3275" spans="6:76" x14ac:dyDescent="0.2">
      <c r="F3275" s="14"/>
      <c r="AX3275" s="8" t="s">
        <v>6653</v>
      </c>
      <c r="AY3275" s="8" t="s">
        <v>6654</v>
      </c>
      <c r="AZ3275" s="8" t="s">
        <v>1623</v>
      </c>
      <c r="BA3275" s="9">
        <v>4583.3044406683703</v>
      </c>
      <c r="BB3275" s="9">
        <v>3424.0454722593799</v>
      </c>
      <c r="BC3275" s="9">
        <v>101.44955518352199</v>
      </c>
      <c r="BD3275" s="9"/>
      <c r="BE3275" s="9">
        <v>876</v>
      </c>
      <c r="BF3275" s="9">
        <v>281.92653869999998</v>
      </c>
      <c r="BG3275" s="9"/>
      <c r="BH3275" s="9"/>
      <c r="BI3275" s="9">
        <v>3455.57553291563</v>
      </c>
      <c r="BJ3275" s="9"/>
      <c r="BK3275" s="9"/>
      <c r="BL3275" s="9">
        <v>4178.0783459493996</v>
      </c>
      <c r="BM3275" s="9"/>
      <c r="BN3275" s="9">
        <v>1335.4816999278501</v>
      </c>
      <c r="BO3275" s="9">
        <v>2982.59202074001</v>
      </c>
      <c r="BP3275" s="9">
        <v>10431.4981704032</v>
      </c>
      <c r="BQ3275" s="9"/>
      <c r="BR3275" s="9">
        <v>4206.0874134326396</v>
      </c>
      <c r="BS3275" s="9">
        <v>2054.76515867034</v>
      </c>
      <c r="BT3275" s="9">
        <v>3679.9628714891801</v>
      </c>
      <c r="BU3275" s="9">
        <v>16508.693849072999</v>
      </c>
      <c r="BV3275" s="9">
        <v>10279.0851564528</v>
      </c>
      <c r="BW3275" s="9">
        <v>3392.5154116031299</v>
      </c>
      <c r="BX3275" s="9">
        <v>504</v>
      </c>
    </row>
    <row r="3276" spans="6:76" x14ac:dyDescent="0.2">
      <c r="F3276" s="14"/>
      <c r="AX3276" s="8" t="s">
        <v>6655</v>
      </c>
      <c r="AY3276" s="8" t="s">
        <v>6656</v>
      </c>
      <c r="AZ3276" s="8" t="s">
        <v>1623</v>
      </c>
      <c r="BA3276" s="9">
        <v>3420.1607321473898</v>
      </c>
      <c r="BB3276" s="9">
        <v>3425.8090775065698</v>
      </c>
      <c r="BC3276" s="9">
        <v>43.273218512364203</v>
      </c>
      <c r="BD3276" s="9"/>
      <c r="BE3276" s="9">
        <v>1904</v>
      </c>
      <c r="BF3276" s="9">
        <v>1194.325668</v>
      </c>
      <c r="BG3276" s="9">
        <v>1911.7529919999999</v>
      </c>
      <c r="BH3276" s="9">
        <v>1066.88338978</v>
      </c>
      <c r="BI3276" s="9">
        <v>6738.4705106412002</v>
      </c>
      <c r="BJ3276" s="9">
        <v>3504.33200043742</v>
      </c>
      <c r="BK3276" s="9">
        <v>5162.4967389045596</v>
      </c>
      <c r="BL3276" s="9">
        <v>4336.6569328959704</v>
      </c>
      <c r="BM3276" s="9">
        <v>5561.3030737673698</v>
      </c>
      <c r="BN3276" s="9">
        <v>4496.3450361997502</v>
      </c>
      <c r="BO3276" s="9">
        <v>3425.8090775065698</v>
      </c>
      <c r="BP3276" s="9">
        <v>3033.5713766501299</v>
      </c>
      <c r="BQ3276" s="9">
        <v>4203.4815792663803</v>
      </c>
      <c r="BR3276" s="9">
        <v>4044.35104917425</v>
      </c>
      <c r="BS3276" s="9">
        <v>2713.5093270276002</v>
      </c>
      <c r="BT3276" s="9">
        <v>2233.4434259629102</v>
      </c>
      <c r="BU3276" s="9"/>
      <c r="BV3276" s="9">
        <v>2951.8612565105</v>
      </c>
      <c r="BW3276" s="9">
        <v>3690.4604760757602</v>
      </c>
      <c r="BX3276" s="9">
        <v>2810</v>
      </c>
    </row>
    <row r="3277" spans="6:76" x14ac:dyDescent="0.2">
      <c r="F3277" s="14"/>
      <c r="AX3277" s="8" t="s">
        <v>6657</v>
      </c>
      <c r="AY3277" s="8" t="s">
        <v>6658</v>
      </c>
      <c r="AZ3277" s="8" t="s">
        <v>1623</v>
      </c>
      <c r="BA3277" s="9">
        <v>3426</v>
      </c>
      <c r="BB3277" s="9">
        <v>3426</v>
      </c>
      <c r="BC3277" s="9"/>
      <c r="BD3277" s="9"/>
      <c r="BE3277" s="9">
        <v>3426</v>
      </c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</row>
    <row r="3278" spans="6:76" x14ac:dyDescent="0.2">
      <c r="F3278" s="14"/>
      <c r="AX3278" s="8" t="s">
        <v>439</v>
      </c>
      <c r="AY3278" s="8" t="s">
        <v>6659</v>
      </c>
      <c r="AZ3278" s="8" t="s">
        <v>1623</v>
      </c>
      <c r="BA3278" s="9">
        <v>3661.7381387322898</v>
      </c>
      <c r="BB3278" s="9">
        <v>3426.0432023862099</v>
      </c>
      <c r="BC3278" s="9">
        <v>52.449528445715103</v>
      </c>
      <c r="BD3278" s="9">
        <v>1344</v>
      </c>
      <c r="BE3278" s="9">
        <v>4632</v>
      </c>
      <c r="BF3278" s="9">
        <v>1608.9006380000001</v>
      </c>
      <c r="BG3278" s="9"/>
      <c r="BH3278" s="9">
        <v>2331.6326604999999</v>
      </c>
      <c r="BI3278" s="9">
        <v>5008.3715619413197</v>
      </c>
      <c r="BJ3278" s="9">
        <v>5989.4813218726204</v>
      </c>
      <c r="BK3278" s="9">
        <v>2850.3229797573799</v>
      </c>
      <c r="BL3278" s="9">
        <v>9545.4733708792501</v>
      </c>
      <c r="BM3278" s="9">
        <v>2843.7858461947699</v>
      </c>
      <c r="BN3278" s="9">
        <v>2744.1329137556299</v>
      </c>
      <c r="BO3278" s="9">
        <v>3526.3232045054401</v>
      </c>
      <c r="BP3278" s="9"/>
      <c r="BQ3278" s="9"/>
      <c r="BR3278" s="9">
        <v>2475.4949819027702</v>
      </c>
      <c r="BS3278" s="9">
        <v>3445.3296457247402</v>
      </c>
      <c r="BT3278" s="9">
        <v>3426.0432023862099</v>
      </c>
      <c r="BU3278" s="9"/>
      <c r="BV3278" s="9">
        <v>4139.7603932397096</v>
      </c>
      <c r="BW3278" s="9">
        <v>3648.4956377890298</v>
      </c>
      <c r="BX3278" s="9">
        <v>2690</v>
      </c>
    </row>
    <row r="3279" spans="6:76" x14ac:dyDescent="0.2">
      <c r="F3279" s="14"/>
      <c r="AX3279" s="8" t="s">
        <v>6660</v>
      </c>
      <c r="AY3279" s="8" t="s">
        <v>6661</v>
      </c>
      <c r="AZ3279" s="8" t="s">
        <v>1623</v>
      </c>
      <c r="BA3279" s="9">
        <v>5412.5255705792897</v>
      </c>
      <c r="BB3279" s="9">
        <v>3428.3332790548502</v>
      </c>
      <c r="BC3279" s="9">
        <v>95.004112285636495</v>
      </c>
      <c r="BD3279" s="9"/>
      <c r="BE3279" s="9">
        <v>1139</v>
      </c>
      <c r="BF3279" s="9">
        <v>460.86659409999999</v>
      </c>
      <c r="BG3279" s="9"/>
      <c r="BH3279" s="9"/>
      <c r="BI3279" s="9">
        <v>2805.3138730304299</v>
      </c>
      <c r="BJ3279" s="9">
        <v>3333.24656476977</v>
      </c>
      <c r="BK3279" s="9">
        <v>2093.9278457289302</v>
      </c>
      <c r="BL3279" s="9">
        <v>3523.41999333992</v>
      </c>
      <c r="BM3279" s="9"/>
      <c r="BN3279" s="9">
        <v>1891.5617350785501</v>
      </c>
      <c r="BO3279" s="9">
        <v>5951.1713623523401</v>
      </c>
      <c r="BP3279" s="9">
        <v>5156.45042362198</v>
      </c>
      <c r="BQ3279" s="9"/>
      <c r="BR3279" s="9">
        <v>12056.719091733101</v>
      </c>
      <c r="BS3279" s="9">
        <v>6460.1819725897203</v>
      </c>
      <c r="BT3279" s="9">
        <v>2687.68320641645</v>
      </c>
      <c r="BU3279" s="9">
        <v>13380.4717228877</v>
      </c>
      <c r="BV3279" s="9">
        <v>5062.2237406455997</v>
      </c>
      <c r="BW3279" s="9">
        <v>18998.171002974101</v>
      </c>
      <c r="BX3279" s="9">
        <v>1600</v>
      </c>
    </row>
    <row r="3280" spans="6:76" x14ac:dyDescent="0.2">
      <c r="F3280" s="14"/>
      <c r="AX3280" s="8" t="s">
        <v>6662</v>
      </c>
      <c r="AY3280" s="8" t="s">
        <v>6663</v>
      </c>
      <c r="AZ3280" s="8" t="s">
        <v>1623</v>
      </c>
      <c r="BA3280" s="9">
        <v>3685.05315130083</v>
      </c>
      <c r="BB3280" s="9">
        <v>3433.8325336969901</v>
      </c>
      <c r="BC3280" s="9">
        <v>48.755948720712396</v>
      </c>
      <c r="BD3280" s="9"/>
      <c r="BE3280" s="9"/>
      <c r="BF3280" s="9">
        <v>1037.799426</v>
      </c>
      <c r="BG3280" s="9"/>
      <c r="BH3280" s="9"/>
      <c r="BI3280" s="9">
        <v>3079.2557969570698</v>
      </c>
      <c r="BJ3280" s="9"/>
      <c r="BK3280" s="9"/>
      <c r="BL3280" s="9">
        <v>1698.228058031</v>
      </c>
      <c r="BM3280" s="9"/>
      <c r="BN3280" s="9">
        <v>6168.4477833262599</v>
      </c>
      <c r="BO3280" s="9"/>
      <c r="BP3280" s="9">
        <v>3433.8325336969901</v>
      </c>
      <c r="BQ3280" s="9">
        <v>4120.4099609715504</v>
      </c>
      <c r="BR3280" s="9">
        <v>2992.8813564123798</v>
      </c>
      <c r="BS3280" s="9">
        <v>3198.7779227546498</v>
      </c>
      <c r="BT3280" s="9"/>
      <c r="BU3280" s="9"/>
      <c r="BV3280" s="9">
        <v>3806.2563327030498</v>
      </c>
      <c r="BW3280" s="9">
        <v>3599.69549345616</v>
      </c>
      <c r="BX3280" s="9">
        <v>7400</v>
      </c>
    </row>
    <row r="3281" spans="6:76" x14ac:dyDescent="0.2">
      <c r="F3281" s="14"/>
      <c r="AX3281" s="8" t="s">
        <v>946</v>
      </c>
      <c r="AY3281" s="8" t="s">
        <v>6664</v>
      </c>
      <c r="AZ3281" s="8" t="s">
        <v>1623</v>
      </c>
      <c r="BA3281" s="9">
        <v>4448.5281464598302</v>
      </c>
      <c r="BB3281" s="9">
        <v>3433.9273685917401</v>
      </c>
      <c r="BC3281" s="9">
        <v>73.587218918944799</v>
      </c>
      <c r="BD3281" s="9"/>
      <c r="BE3281" s="9">
        <v>7434</v>
      </c>
      <c r="BF3281" s="9">
        <v>2455.812367</v>
      </c>
      <c r="BG3281" s="9">
        <v>1112.7216089999999</v>
      </c>
      <c r="BH3281" s="9"/>
      <c r="BI3281" s="9">
        <v>5640.3591932612499</v>
      </c>
      <c r="BJ3281" s="9">
        <v>4659.4712307530099</v>
      </c>
      <c r="BK3281" s="9">
        <v>5749.5404539809497</v>
      </c>
      <c r="BL3281" s="9">
        <v>3721.7441538480998</v>
      </c>
      <c r="BM3281" s="9"/>
      <c r="BN3281" s="9">
        <v>12916.8364303451</v>
      </c>
      <c r="BO3281" s="9"/>
      <c r="BP3281" s="9"/>
      <c r="BQ3281" s="9"/>
      <c r="BR3281" s="9"/>
      <c r="BS3281" s="9">
        <v>1844.3903490784801</v>
      </c>
      <c r="BT3281" s="9"/>
      <c r="BU3281" s="9"/>
      <c r="BV3281" s="9">
        <v>3146.1105833353699</v>
      </c>
      <c r="BW3281" s="9">
        <v>3121.35138691572</v>
      </c>
      <c r="BX3281" s="9">
        <v>1580</v>
      </c>
    </row>
    <row r="3282" spans="6:76" x14ac:dyDescent="0.2">
      <c r="F3282" s="14"/>
      <c r="AX3282" s="8" t="s">
        <v>461</v>
      </c>
      <c r="AY3282" s="8" t="s">
        <v>6665</v>
      </c>
      <c r="AZ3282" s="8" t="s">
        <v>1623</v>
      </c>
      <c r="BA3282" s="9">
        <v>3251.0965702118701</v>
      </c>
      <c r="BB3282" s="9">
        <v>3436.3270112067698</v>
      </c>
      <c r="BC3282" s="9">
        <v>65.615343902547295</v>
      </c>
      <c r="BD3282" s="9">
        <v>8595</v>
      </c>
      <c r="BE3282" s="9">
        <v>3751</v>
      </c>
      <c r="BF3282" s="9">
        <v>346.121579</v>
      </c>
      <c r="BG3282" s="9">
        <v>819.89073069999995</v>
      </c>
      <c r="BH3282" s="9"/>
      <c r="BI3282" s="9">
        <v>4905.29043609975</v>
      </c>
      <c r="BJ3282" s="9"/>
      <c r="BK3282" s="9">
        <v>2620.6076074819498</v>
      </c>
      <c r="BL3282" s="9">
        <v>4051.6717226442502</v>
      </c>
      <c r="BM3282" s="9"/>
      <c r="BN3282" s="9">
        <v>2132.1342871233401</v>
      </c>
      <c r="BO3282" s="9">
        <v>3517.3999558538098</v>
      </c>
      <c r="BP3282" s="9">
        <v>3175.4012364329901</v>
      </c>
      <c r="BQ3282" s="9">
        <v>3436.3270112067698</v>
      </c>
      <c r="BR3282" s="9"/>
      <c r="BS3282" s="9">
        <v>5375.6866329753302</v>
      </c>
      <c r="BT3282" s="9">
        <v>1924.54583067153</v>
      </c>
      <c r="BU3282" s="9"/>
      <c r="BV3282" s="9">
        <v>3831.3715229882901</v>
      </c>
      <c r="BW3282" s="9"/>
      <c r="BX3282" s="9">
        <v>284</v>
      </c>
    </row>
    <row r="3283" spans="6:76" x14ac:dyDescent="0.2">
      <c r="F3283" s="14"/>
      <c r="AX3283" s="8" t="s">
        <v>6666</v>
      </c>
      <c r="AY3283" s="8" t="s">
        <v>6667</v>
      </c>
      <c r="AZ3283" s="8" t="s">
        <v>1623</v>
      </c>
      <c r="BA3283" s="9">
        <v>5446.4351824533096</v>
      </c>
      <c r="BB3283" s="9">
        <v>3440.56996517999</v>
      </c>
      <c r="BC3283" s="9">
        <v>61.802150268275</v>
      </c>
      <c r="BD3283" s="9">
        <v>3008</v>
      </c>
      <c r="BE3283" s="9">
        <v>13033</v>
      </c>
      <c r="BF3283" s="9"/>
      <c r="BG3283" s="9"/>
      <c r="BH3283" s="9"/>
      <c r="BI3283" s="9"/>
      <c r="BJ3283" s="9">
        <v>7109.81490772907</v>
      </c>
      <c r="BK3283" s="9"/>
      <c r="BL3283" s="9"/>
      <c r="BM3283" s="9"/>
      <c r="BN3283" s="9">
        <v>7957.5601864979599</v>
      </c>
      <c r="BO3283" s="9">
        <v>3049.74385147772</v>
      </c>
      <c r="BP3283" s="9">
        <v>4686.31136878697</v>
      </c>
      <c r="BQ3283" s="9"/>
      <c r="BR3283" s="9">
        <v>3191.9211914514999</v>
      </c>
      <c r="BS3283" s="9">
        <v>3307.3009191102701</v>
      </c>
      <c r="BT3283" s="9"/>
      <c r="BU3283" s="9"/>
      <c r="BV3283" s="9">
        <v>2346.5646167529399</v>
      </c>
      <c r="BW3283" s="9">
        <v>3440.56996517999</v>
      </c>
      <c r="BX3283" s="9">
        <v>8780</v>
      </c>
    </row>
    <row r="3284" spans="6:76" x14ac:dyDescent="0.2">
      <c r="F3284" s="14"/>
      <c r="AX3284" s="8" t="s">
        <v>6668</v>
      </c>
      <c r="AY3284" s="8" t="s">
        <v>6669</v>
      </c>
      <c r="AZ3284" s="8" t="s">
        <v>1623</v>
      </c>
      <c r="BA3284" s="9">
        <v>4394.8045297874996</v>
      </c>
      <c r="BB3284" s="9">
        <v>3440.56996517999</v>
      </c>
      <c r="BC3284" s="9">
        <v>129.096056677295</v>
      </c>
      <c r="BD3284" s="9"/>
      <c r="BE3284" s="9">
        <v>22768</v>
      </c>
      <c r="BF3284" s="9">
        <v>1137.8747599999999</v>
      </c>
      <c r="BG3284" s="9"/>
      <c r="BH3284" s="9"/>
      <c r="BI3284" s="9">
        <v>512.24865786417502</v>
      </c>
      <c r="BJ3284" s="9">
        <v>3934.95490121598</v>
      </c>
      <c r="BK3284" s="9"/>
      <c r="BL3284" s="9">
        <v>4318.0969737075502</v>
      </c>
      <c r="BM3284" s="9"/>
      <c r="BN3284" s="9">
        <v>2639.5118405871899</v>
      </c>
      <c r="BO3284" s="9">
        <v>3998.8719890963998</v>
      </c>
      <c r="BP3284" s="9">
        <v>3066.8879178720399</v>
      </c>
      <c r="BQ3284" s="9">
        <v>3720.5519361012298</v>
      </c>
      <c r="BR3284" s="9">
        <v>3370.4646901115698</v>
      </c>
      <c r="BS3284" s="9">
        <v>3686.42525550143</v>
      </c>
      <c r="BT3284" s="9"/>
      <c r="BU3284" s="9"/>
      <c r="BV3284" s="9"/>
      <c r="BW3284" s="9">
        <v>3440.56996517999</v>
      </c>
      <c r="BX3284" s="9">
        <v>538</v>
      </c>
    </row>
    <row r="3285" spans="6:76" x14ac:dyDescent="0.2">
      <c r="F3285" s="14"/>
      <c r="AX3285" s="8" t="s">
        <v>6670</v>
      </c>
      <c r="AY3285" s="8" t="s">
        <v>6671</v>
      </c>
      <c r="AZ3285" s="8" t="s">
        <v>1623</v>
      </c>
      <c r="BA3285" s="9">
        <v>3411.0338700894199</v>
      </c>
      <c r="BB3285" s="9">
        <v>3440.56996517999</v>
      </c>
      <c r="BC3285" s="9">
        <v>41.240494451858801</v>
      </c>
      <c r="BD3285" s="9"/>
      <c r="BE3285" s="9">
        <v>2387</v>
      </c>
      <c r="BF3285" s="9">
        <v>747.62665600000003</v>
      </c>
      <c r="BG3285" s="9"/>
      <c r="BH3285" s="9">
        <v>2259.0992566999998</v>
      </c>
      <c r="BI3285" s="9">
        <v>4472.3264805864701</v>
      </c>
      <c r="BJ3285" s="9">
        <v>2391.34571397749</v>
      </c>
      <c r="BK3285" s="9">
        <v>5065.6983008871903</v>
      </c>
      <c r="BL3285" s="9">
        <v>5683.8759361495904</v>
      </c>
      <c r="BM3285" s="9"/>
      <c r="BN3285" s="9">
        <v>4706.6133716194599</v>
      </c>
      <c r="BO3285" s="9">
        <v>2687.46457766707</v>
      </c>
      <c r="BP3285" s="9">
        <v>3441.0673227081702</v>
      </c>
      <c r="BQ3285" s="9">
        <v>3438.1342204815401</v>
      </c>
      <c r="BR3285" s="9">
        <v>4893.4869684147698</v>
      </c>
      <c r="BS3285" s="9">
        <v>3991.1992809695398</v>
      </c>
      <c r="BT3285" s="9"/>
      <c r="BU3285" s="9"/>
      <c r="BV3285" s="9"/>
      <c r="BW3285" s="9">
        <v>3440.56996517999</v>
      </c>
      <c r="BX3285" s="9">
        <v>1560</v>
      </c>
    </row>
    <row r="3286" spans="6:76" x14ac:dyDescent="0.2">
      <c r="F3286" s="14"/>
      <c r="AX3286" s="8" t="s">
        <v>6672</v>
      </c>
      <c r="AY3286" s="8" t="s">
        <v>6673</v>
      </c>
      <c r="AZ3286" s="8" t="s">
        <v>1623</v>
      </c>
      <c r="BA3286" s="9">
        <v>3773.1982926972901</v>
      </c>
      <c r="BB3286" s="9">
        <v>3440.6685689818701</v>
      </c>
      <c r="BC3286" s="9">
        <v>29.198954212295199</v>
      </c>
      <c r="BD3286" s="9"/>
      <c r="BE3286" s="9">
        <v>5542</v>
      </c>
      <c r="BF3286" s="9"/>
      <c r="BG3286" s="9"/>
      <c r="BH3286" s="9"/>
      <c r="BI3286" s="9"/>
      <c r="BJ3286" s="9"/>
      <c r="BK3286" s="9"/>
      <c r="BL3286" s="9"/>
      <c r="BM3286" s="9"/>
      <c r="BN3286" s="9"/>
      <c r="BO3286" s="9">
        <v>5192.7804249945902</v>
      </c>
      <c r="BP3286" s="9">
        <v>2417.6471725000702</v>
      </c>
      <c r="BQ3286" s="9">
        <v>4098.0963960032304</v>
      </c>
      <c r="BR3286" s="9">
        <v>2969.7004828058498</v>
      </c>
      <c r="BS3286" s="9">
        <v>3625.1407443561902</v>
      </c>
      <c r="BT3286" s="9"/>
      <c r="BU3286" s="9"/>
      <c r="BV3286" s="9">
        <v>3084.0247273108898</v>
      </c>
      <c r="BW3286" s="9">
        <v>3256.1963936075499</v>
      </c>
      <c r="BX3286" s="9"/>
    </row>
    <row r="3287" spans="6:76" x14ac:dyDescent="0.2">
      <c r="F3287" s="14"/>
      <c r="AX3287" s="8" t="s">
        <v>6674</v>
      </c>
      <c r="AY3287" s="8" t="s">
        <v>6675</v>
      </c>
      <c r="AZ3287" s="8" t="s">
        <v>1623</v>
      </c>
      <c r="BA3287" s="9">
        <v>3344.2769302861302</v>
      </c>
      <c r="BB3287" s="9">
        <v>3441.66874091405</v>
      </c>
      <c r="BC3287" s="9">
        <v>50.047785952161199</v>
      </c>
      <c r="BD3287" s="9"/>
      <c r="BE3287" s="9">
        <v>2087</v>
      </c>
      <c r="BF3287" s="9">
        <v>335.84933569999998</v>
      </c>
      <c r="BG3287" s="9"/>
      <c r="BH3287" s="9"/>
      <c r="BI3287" s="9">
        <v>2801.7141252585402</v>
      </c>
      <c r="BJ3287" s="9"/>
      <c r="BK3287" s="9"/>
      <c r="BL3287" s="9">
        <v>1975.5520823936499</v>
      </c>
      <c r="BM3287" s="9"/>
      <c r="BN3287" s="9">
        <v>775.78181149986699</v>
      </c>
      <c r="BO3287" s="9">
        <v>4401.64887150086</v>
      </c>
      <c r="BP3287" s="9">
        <v>2745.90295391582</v>
      </c>
      <c r="BQ3287" s="9">
        <v>3693.3374818281</v>
      </c>
      <c r="BR3287" s="9">
        <v>6119.4042738410399</v>
      </c>
      <c r="BS3287" s="9">
        <v>4125.0870003185501</v>
      </c>
      <c r="BT3287" s="9"/>
      <c r="BU3287" s="9">
        <v>5181.6752733541398</v>
      </c>
      <c r="BV3287" s="9">
        <v>4503.1578304142304</v>
      </c>
      <c r="BW3287" s="9">
        <v>4883.7659839810603</v>
      </c>
      <c r="BX3287" s="9">
        <v>3190</v>
      </c>
    </row>
    <row r="3288" spans="6:76" x14ac:dyDescent="0.2">
      <c r="F3288" s="14"/>
      <c r="AX3288" s="8" t="s">
        <v>586</v>
      </c>
      <c r="AY3288" s="8" t="s">
        <v>6676</v>
      </c>
      <c r="AZ3288" s="8" t="s">
        <v>1623</v>
      </c>
      <c r="BA3288" s="9">
        <v>4496.3935662595104</v>
      </c>
      <c r="BB3288" s="9">
        <v>3442.1166635171699</v>
      </c>
      <c r="BC3288" s="9">
        <v>60.932590520450503</v>
      </c>
      <c r="BD3288" s="9"/>
      <c r="BE3288" s="9">
        <v>2651</v>
      </c>
      <c r="BF3288" s="9">
        <v>3243.5075769999999</v>
      </c>
      <c r="BG3288" s="9"/>
      <c r="BH3288" s="9">
        <v>10828.458184700001</v>
      </c>
      <c r="BI3288" s="9">
        <v>3442.1166635171699</v>
      </c>
      <c r="BJ3288" s="9">
        <v>6122.8885357386498</v>
      </c>
      <c r="BK3288" s="9">
        <v>2485.90435195176</v>
      </c>
      <c r="BL3288" s="9">
        <v>4077.9719094470402</v>
      </c>
      <c r="BM3288" s="9"/>
      <c r="BN3288" s="9">
        <v>5646.3669670582904</v>
      </c>
      <c r="BO3288" s="9"/>
      <c r="BP3288" s="9">
        <v>1645.9130688391001</v>
      </c>
      <c r="BQ3288" s="9"/>
      <c r="BR3288" s="9"/>
      <c r="BS3288" s="9">
        <v>2156.2019706025899</v>
      </c>
      <c r="BT3288" s="9"/>
      <c r="BU3288" s="9"/>
      <c r="BV3288" s="9"/>
      <c r="BW3288" s="9"/>
      <c r="BX3288" s="9">
        <v>7160</v>
      </c>
    </row>
    <row r="3289" spans="6:76" x14ac:dyDescent="0.2">
      <c r="F3289" s="14"/>
      <c r="AX3289" s="8" t="s">
        <v>6677</v>
      </c>
      <c r="AY3289" s="8" t="s">
        <v>6678</v>
      </c>
      <c r="AZ3289" s="8" t="s">
        <v>1623</v>
      </c>
      <c r="BA3289" s="9">
        <v>4800.21018010019</v>
      </c>
      <c r="BB3289" s="9">
        <v>3444.1467313622102</v>
      </c>
      <c r="BC3289" s="9">
        <v>69.504307341950295</v>
      </c>
      <c r="BD3289" s="9"/>
      <c r="BE3289" s="9">
        <v>1933</v>
      </c>
      <c r="BF3289" s="9">
        <v>3699.7056689999999</v>
      </c>
      <c r="BG3289" s="9"/>
      <c r="BH3289" s="9"/>
      <c r="BI3289" s="9">
        <v>5654.9195102719696</v>
      </c>
      <c r="BJ3289" s="9">
        <v>1448.1719350886101</v>
      </c>
      <c r="BK3289" s="9">
        <v>7308.2497297086302</v>
      </c>
      <c r="BL3289" s="9">
        <v>8019.7752638828697</v>
      </c>
      <c r="BM3289" s="9">
        <v>9468.6993316156604</v>
      </c>
      <c r="BN3289" s="9">
        <v>775.78181149986699</v>
      </c>
      <c r="BO3289" s="9">
        <v>3004.7294811819102</v>
      </c>
      <c r="BP3289" s="9">
        <v>5579.4142717138002</v>
      </c>
      <c r="BQ3289" s="9"/>
      <c r="BR3289" s="9"/>
      <c r="BS3289" s="9">
        <v>2989.4023546242702</v>
      </c>
      <c r="BT3289" s="9"/>
      <c r="BU3289" s="9"/>
      <c r="BV3289" s="9">
        <v>2132.5053690906502</v>
      </c>
      <c r="BW3289" s="9">
        <v>3188.58779372443</v>
      </c>
      <c r="BX3289" s="9">
        <v>12000</v>
      </c>
    </row>
    <row r="3290" spans="6:76" x14ac:dyDescent="0.2">
      <c r="F3290" s="14"/>
      <c r="AX3290" s="8" t="s">
        <v>6679</v>
      </c>
      <c r="AY3290" s="8" t="s">
        <v>6680</v>
      </c>
      <c r="AZ3290" s="8" t="s">
        <v>1623</v>
      </c>
      <c r="BA3290" s="9">
        <v>4464.8721425395797</v>
      </c>
      <c r="BB3290" s="9">
        <v>3447</v>
      </c>
      <c r="BC3290" s="9">
        <v>58.657335639146801</v>
      </c>
      <c r="BD3290" s="9">
        <v>4944</v>
      </c>
      <c r="BE3290" s="9">
        <v>3447</v>
      </c>
      <c r="BF3290" s="9">
        <v>3392.732532</v>
      </c>
      <c r="BG3290" s="9"/>
      <c r="BH3290" s="9">
        <v>2253.7325160999999</v>
      </c>
      <c r="BI3290" s="9">
        <v>6671.7334641069001</v>
      </c>
      <c r="BJ3290" s="9"/>
      <c r="BK3290" s="9">
        <v>4569.8839815193096</v>
      </c>
      <c r="BL3290" s="9">
        <v>12312.6541610063</v>
      </c>
      <c r="BM3290" s="9">
        <v>6627.5623283578498</v>
      </c>
      <c r="BN3290" s="9">
        <v>3617.62716698445</v>
      </c>
      <c r="BO3290" s="9">
        <v>3026.7684878151899</v>
      </c>
      <c r="BP3290" s="9"/>
      <c r="BQ3290" s="9"/>
      <c r="BR3290" s="9">
        <v>5471.1911914120201</v>
      </c>
      <c r="BS3290" s="9">
        <v>1935.4244687314699</v>
      </c>
      <c r="BT3290" s="9"/>
      <c r="BU3290" s="9"/>
      <c r="BV3290" s="9">
        <v>2734.7613454868601</v>
      </c>
      <c r="BW3290" s="9">
        <v>2988.0104945732701</v>
      </c>
      <c r="BX3290" s="9">
        <v>2980</v>
      </c>
    </row>
    <row r="3291" spans="6:76" x14ac:dyDescent="0.2">
      <c r="F3291" s="14"/>
      <c r="AX3291" s="8" t="s">
        <v>6681</v>
      </c>
      <c r="AY3291" s="8" t="s">
        <v>6682</v>
      </c>
      <c r="AZ3291" s="8" t="s">
        <v>1623</v>
      </c>
      <c r="BA3291" s="9">
        <v>4644.9297427863403</v>
      </c>
      <c r="BB3291" s="9">
        <v>3447.3138257739602</v>
      </c>
      <c r="BC3291" s="9">
        <v>87.654158467613101</v>
      </c>
      <c r="BD3291" s="9"/>
      <c r="BE3291" s="9">
        <v>4832</v>
      </c>
      <c r="BF3291" s="9">
        <v>811.79646790000004</v>
      </c>
      <c r="BG3291" s="9">
        <v>11193.858399999999</v>
      </c>
      <c r="BH3291" s="9">
        <v>14484.488018</v>
      </c>
      <c r="BI3291" s="9">
        <v>3524.1629614363501</v>
      </c>
      <c r="BJ3291" s="9"/>
      <c r="BK3291" s="9">
        <v>1529.8198729502899</v>
      </c>
      <c r="BL3291" s="9">
        <v>2815.99945507234</v>
      </c>
      <c r="BM3291" s="9"/>
      <c r="BN3291" s="9">
        <v>9326.8483676287306</v>
      </c>
      <c r="BO3291" s="9">
        <v>2147.93884158418</v>
      </c>
      <c r="BP3291" s="9">
        <v>3566.59433950829</v>
      </c>
      <c r="BQ3291" s="9"/>
      <c r="BR3291" s="9">
        <v>3370.4646901115698</v>
      </c>
      <c r="BS3291" s="9">
        <v>2054.76515867034</v>
      </c>
      <c r="BT3291" s="9"/>
      <c r="BU3291" s="9"/>
      <c r="BV3291" s="9"/>
      <c r="BW3291" s="9">
        <v>3530.2798261466701</v>
      </c>
      <c r="BX3291" s="9">
        <v>1840</v>
      </c>
    </row>
    <row r="3292" spans="6:76" x14ac:dyDescent="0.2">
      <c r="F3292" s="14"/>
      <c r="AX3292" s="8" t="s">
        <v>6683</v>
      </c>
      <c r="AY3292" s="8" t="s">
        <v>6684</v>
      </c>
      <c r="AZ3292" s="8" t="s">
        <v>1623</v>
      </c>
      <c r="BA3292" s="9">
        <v>3509.5492850778501</v>
      </c>
      <c r="BB3292" s="9">
        <v>3447.6563179612799</v>
      </c>
      <c r="BC3292" s="9">
        <v>48.521942021917702</v>
      </c>
      <c r="BD3292" s="9"/>
      <c r="BE3292" s="9">
        <v>7310</v>
      </c>
      <c r="BF3292" s="9">
        <v>1470.519794</v>
      </c>
      <c r="BG3292" s="9">
        <v>241.1279759</v>
      </c>
      <c r="BH3292" s="9">
        <v>2632.2459566000002</v>
      </c>
      <c r="BI3292" s="9">
        <v>3383.1415179368701</v>
      </c>
      <c r="BJ3292" s="9">
        <v>1143.7655010716201</v>
      </c>
      <c r="BK3292" s="9">
        <v>3880.3107882399099</v>
      </c>
      <c r="BL3292" s="9">
        <v>4761.8048715041896</v>
      </c>
      <c r="BM3292" s="9"/>
      <c r="BN3292" s="9">
        <v>2011.8115877397599</v>
      </c>
      <c r="BO3292" s="9">
        <v>3425.5072503749202</v>
      </c>
      <c r="BP3292" s="9">
        <v>4713.7851828927796</v>
      </c>
      <c r="BQ3292" s="9">
        <v>3715.5403916857299</v>
      </c>
      <c r="BR3292" s="9">
        <v>3469.8053855476401</v>
      </c>
      <c r="BS3292" s="9">
        <v>3274.3877595993399</v>
      </c>
      <c r="BT3292" s="9"/>
      <c r="BU3292" s="9">
        <v>4519.2173127050501</v>
      </c>
      <c r="BV3292" s="9">
        <v>3053.6507213198402</v>
      </c>
      <c r="BW3292" s="9">
        <v>4095.2651342836102</v>
      </c>
      <c r="BX3292" s="9">
        <v>6070</v>
      </c>
    </row>
    <row r="3293" spans="6:76" x14ac:dyDescent="0.2">
      <c r="F3293" s="14"/>
      <c r="AX3293" s="8" t="s">
        <v>6685</v>
      </c>
      <c r="AY3293" s="8" t="s">
        <v>6686</v>
      </c>
      <c r="AZ3293" s="8" t="s">
        <v>1623</v>
      </c>
      <c r="BA3293" s="9">
        <v>4381.7544090167403</v>
      </c>
      <c r="BB3293" s="9">
        <v>3450.4524837211802</v>
      </c>
      <c r="BC3293" s="9">
        <v>53.768456729584699</v>
      </c>
      <c r="BD3293" s="9"/>
      <c r="BE3293" s="9">
        <v>8419</v>
      </c>
      <c r="BF3293" s="9">
        <v>1248.367706</v>
      </c>
      <c r="BG3293" s="9"/>
      <c r="BH3293" s="9">
        <v>1885.9838984999999</v>
      </c>
      <c r="BI3293" s="9">
        <v>5547.1360001170397</v>
      </c>
      <c r="BJ3293" s="9">
        <v>6207.8075347988797</v>
      </c>
      <c r="BK3293" s="9">
        <v>2141.4468869489901</v>
      </c>
      <c r="BL3293" s="9">
        <v>8141.7722139694297</v>
      </c>
      <c r="BM3293" s="9"/>
      <c r="BN3293" s="9">
        <v>6310.2435411080496</v>
      </c>
      <c r="BO3293" s="9">
        <v>2538.2050159416399</v>
      </c>
      <c r="BP3293" s="9">
        <v>3508.3895558392301</v>
      </c>
      <c r="BQ3293" s="9">
        <v>7579.1546091124001</v>
      </c>
      <c r="BR3293" s="9">
        <v>2786.0752290554801</v>
      </c>
      <c r="BS3293" s="9">
        <v>2636.3911181766298</v>
      </c>
      <c r="BT3293" s="9"/>
      <c r="BU3293" s="9"/>
      <c r="BV3293" s="9">
        <v>4855.5818230969298</v>
      </c>
      <c r="BW3293" s="9">
        <v>3392.5154116031299</v>
      </c>
      <c r="BX3293" s="9">
        <v>2910</v>
      </c>
    </row>
    <row r="3294" spans="6:76" x14ac:dyDescent="0.2">
      <c r="F3294" s="14"/>
      <c r="AX3294" s="8" t="s">
        <v>405</v>
      </c>
      <c r="AY3294" s="8" t="s">
        <v>6687</v>
      </c>
      <c r="AZ3294" s="8" t="s">
        <v>1623</v>
      </c>
      <c r="BA3294" s="9">
        <v>3918.8431053230001</v>
      </c>
      <c r="BB3294" s="9">
        <v>3452.5328343195301</v>
      </c>
      <c r="BC3294" s="9">
        <v>73.687796605861493</v>
      </c>
      <c r="BD3294" s="9"/>
      <c r="BE3294" s="9">
        <v>1815</v>
      </c>
      <c r="BF3294" s="9">
        <v>1426.198136</v>
      </c>
      <c r="BG3294" s="9">
        <v>1240.639181</v>
      </c>
      <c r="BH3294" s="9">
        <v>1580.639541</v>
      </c>
      <c r="BI3294" s="9">
        <v>5924.6247313287304</v>
      </c>
      <c r="BJ3294" s="9"/>
      <c r="BK3294" s="9">
        <v>5090.0656686390703</v>
      </c>
      <c r="BL3294" s="9">
        <v>6214.6767617308697</v>
      </c>
      <c r="BM3294" s="9">
        <v>8816.17725735147</v>
      </c>
      <c r="BN3294" s="9">
        <v>6441.4097761798503</v>
      </c>
      <c r="BO3294" s="9"/>
      <c r="BP3294" s="9"/>
      <c r="BQ3294" s="9"/>
      <c r="BR3294" s="9"/>
      <c r="BS3294" s="9"/>
      <c r="BT3294" s="9"/>
      <c r="BU3294" s="9"/>
      <c r="BV3294" s="9"/>
      <c r="BW3294" s="9"/>
      <c r="BX3294" s="9">
        <v>639</v>
      </c>
    </row>
    <row r="3295" spans="6:76" x14ac:dyDescent="0.2">
      <c r="F3295" s="14"/>
      <c r="AX3295" s="8" t="s">
        <v>6688</v>
      </c>
      <c r="AY3295" s="8" t="s">
        <v>6689</v>
      </c>
      <c r="AZ3295" s="8" t="s">
        <v>1623</v>
      </c>
      <c r="BA3295" s="9">
        <v>3176.1677291019</v>
      </c>
      <c r="BB3295" s="9">
        <v>3454.5</v>
      </c>
      <c r="BC3295" s="9">
        <v>58.313495855231302</v>
      </c>
      <c r="BD3295" s="9"/>
      <c r="BE3295" s="9">
        <v>3699</v>
      </c>
      <c r="BF3295" s="9">
        <v>1092.6721789999999</v>
      </c>
      <c r="BG3295" s="9"/>
      <c r="BH3295" s="9"/>
      <c r="BI3295" s="9">
        <v>1056.10428770663</v>
      </c>
      <c r="BJ3295" s="9">
        <v>5193.1826750873897</v>
      </c>
      <c r="BK3295" s="9">
        <v>5222.1097173501003</v>
      </c>
      <c r="BL3295" s="9">
        <v>4779.4772878349304</v>
      </c>
      <c r="BM3295" s="9"/>
      <c r="BN3295" s="9"/>
      <c r="BO3295" s="9"/>
      <c r="BP3295" s="9">
        <v>1156.7956858361699</v>
      </c>
      <c r="BQ3295" s="9"/>
      <c r="BR3295" s="9"/>
      <c r="BS3295" s="9"/>
      <c r="BT3295" s="9"/>
      <c r="BU3295" s="9"/>
      <c r="BV3295" s="9"/>
      <c r="BW3295" s="9"/>
      <c r="BX3295" s="9">
        <v>3210</v>
      </c>
    </row>
    <row r="3296" spans="6:76" x14ac:dyDescent="0.2">
      <c r="F3296" s="14"/>
      <c r="AX3296" s="8" t="s">
        <v>6690</v>
      </c>
      <c r="AY3296" s="8" t="s">
        <v>6691</v>
      </c>
      <c r="AZ3296" s="8" t="s">
        <v>1623</v>
      </c>
      <c r="BA3296" s="9">
        <v>5193.0425050947197</v>
      </c>
      <c r="BB3296" s="9">
        <v>3455.2815607709799</v>
      </c>
      <c r="BC3296" s="9">
        <v>89.002328568745995</v>
      </c>
      <c r="BD3296" s="9"/>
      <c r="BE3296" s="9">
        <v>11950</v>
      </c>
      <c r="BF3296" s="9">
        <v>1522.581107</v>
      </c>
      <c r="BG3296" s="9"/>
      <c r="BH3296" s="9"/>
      <c r="BI3296" s="9">
        <v>4189.6376448824903</v>
      </c>
      <c r="BJ3296" s="9">
        <v>6990.6149339881504</v>
      </c>
      <c r="BK3296" s="9">
        <v>2005.64012504164</v>
      </c>
      <c r="BL3296" s="9">
        <v>2720.9254766594599</v>
      </c>
      <c r="BM3296" s="9"/>
      <c r="BN3296" s="9">
        <v>11926.940753186</v>
      </c>
      <c r="BO3296" s="9"/>
      <c r="BP3296" s="9"/>
      <c r="BQ3296" s="9"/>
      <c r="BR3296" s="9"/>
      <c r="BS3296" s="9"/>
      <c r="BT3296" s="9"/>
      <c r="BU3296" s="9"/>
      <c r="BV3296" s="9"/>
      <c r="BW3296" s="9"/>
      <c r="BX3296" s="9">
        <v>238</v>
      </c>
    </row>
    <row r="3297" spans="6:76" x14ac:dyDescent="0.2">
      <c r="F3297" s="14"/>
      <c r="AX3297" s="8" t="s">
        <v>188</v>
      </c>
      <c r="AY3297" s="8" t="s">
        <v>188</v>
      </c>
      <c r="AZ3297" s="8" t="s">
        <v>1623</v>
      </c>
      <c r="BA3297" s="9">
        <v>5032.8597083777404</v>
      </c>
      <c r="BB3297" s="9">
        <v>3458.7091430724799</v>
      </c>
      <c r="BC3297" s="9">
        <v>75.632034276047094</v>
      </c>
      <c r="BD3297" s="9">
        <v>9085</v>
      </c>
      <c r="BE3297" s="9">
        <v>12002</v>
      </c>
      <c r="BF3297" s="9">
        <v>1075.8943449999999</v>
      </c>
      <c r="BG3297" s="9"/>
      <c r="BH3297" s="9">
        <v>1126.48385343</v>
      </c>
      <c r="BI3297" s="9">
        <v>10375.164350683001</v>
      </c>
      <c r="BJ3297" s="9"/>
      <c r="BK3297" s="9">
        <v>6266.8221050470202</v>
      </c>
      <c r="BL3297" s="9">
        <v>5853.6031621767597</v>
      </c>
      <c r="BM3297" s="9">
        <v>12730.7753276515</v>
      </c>
      <c r="BN3297" s="9">
        <v>3131.4112113657802</v>
      </c>
      <c r="BO3297" s="9">
        <v>3458.7091430724799</v>
      </c>
      <c r="BP3297" s="9">
        <v>2910.0264022187998</v>
      </c>
      <c r="BQ3297" s="9">
        <v>4292.0937693404003</v>
      </c>
      <c r="BR3297" s="9">
        <v>2840.2483198139398</v>
      </c>
      <c r="BS3297" s="9">
        <v>2955.6992905888101</v>
      </c>
      <c r="BT3297" s="9"/>
      <c r="BU3297" s="9"/>
      <c r="BV3297" s="9">
        <v>2532.5861541839299</v>
      </c>
      <c r="BW3297" s="9">
        <v>4218.0976078491203</v>
      </c>
      <c r="BX3297" s="9">
        <v>704</v>
      </c>
    </row>
    <row r="3298" spans="6:76" x14ac:dyDescent="0.2">
      <c r="F3298" s="14"/>
      <c r="AX3298" s="8" t="s">
        <v>133</v>
      </c>
      <c r="AY3298" s="8" t="s">
        <v>6692</v>
      </c>
      <c r="AZ3298" s="8" t="s">
        <v>1623</v>
      </c>
      <c r="BA3298" s="9">
        <v>4726.4842141809004</v>
      </c>
      <c r="BB3298" s="9">
        <v>3460.4231672782298</v>
      </c>
      <c r="BC3298" s="9">
        <v>68.227210714863702</v>
      </c>
      <c r="BD3298" s="9">
        <v>2819</v>
      </c>
      <c r="BE3298" s="9">
        <v>5927</v>
      </c>
      <c r="BF3298" s="9">
        <v>1621.186911</v>
      </c>
      <c r="BG3298" s="9"/>
      <c r="BH3298" s="9"/>
      <c r="BI3298" s="9">
        <v>12942.067660478</v>
      </c>
      <c r="BJ3298" s="9">
        <v>10991.5840126679</v>
      </c>
      <c r="BK3298" s="9">
        <v>8170.9809623430501</v>
      </c>
      <c r="BL3298" s="9">
        <v>7540.2342879734297</v>
      </c>
      <c r="BM3298" s="9">
        <v>1788.9312050334299</v>
      </c>
      <c r="BN3298" s="9">
        <v>2999.8781628690299</v>
      </c>
      <c r="BO3298" s="9">
        <v>3364.48539761648</v>
      </c>
      <c r="BP3298" s="9">
        <v>2664.0588451229701</v>
      </c>
      <c r="BQ3298" s="9">
        <v>3556.3609369399801</v>
      </c>
      <c r="BR3298" s="9">
        <v>3634.0774979961998</v>
      </c>
      <c r="BS3298" s="9">
        <v>2742.5342806753802</v>
      </c>
      <c r="BT3298" s="9"/>
      <c r="BU3298" s="9">
        <v>4947.6570930661201</v>
      </c>
      <c r="BV3298" s="9">
        <v>2377.61881417633</v>
      </c>
      <c r="BW3298" s="9">
        <v>4659.0597872978797</v>
      </c>
      <c r="BX3298" s="9">
        <v>2330</v>
      </c>
    </row>
    <row r="3299" spans="6:76" x14ac:dyDescent="0.2">
      <c r="F3299" s="14"/>
      <c r="AX3299" s="8" t="s">
        <v>6693</v>
      </c>
      <c r="AY3299" s="8" t="s">
        <v>6694</v>
      </c>
      <c r="AZ3299" s="8" t="s">
        <v>1623</v>
      </c>
      <c r="BA3299" s="9">
        <v>3962.61454345324</v>
      </c>
      <c r="BB3299" s="9">
        <v>3460.4885715072401</v>
      </c>
      <c r="BC3299" s="9">
        <v>54.518936642226997</v>
      </c>
      <c r="BD3299" s="9"/>
      <c r="BE3299" s="9">
        <v>7432</v>
      </c>
      <c r="BF3299" s="9">
        <v>1686.234483</v>
      </c>
      <c r="BG3299" s="9"/>
      <c r="BH3299" s="9"/>
      <c r="BI3299" s="9">
        <v>6378.8757981178696</v>
      </c>
      <c r="BJ3299" s="9">
        <v>9609.1010921586494</v>
      </c>
      <c r="BK3299" s="9">
        <v>4853.7805349328301</v>
      </c>
      <c r="BL3299" s="9">
        <v>2307.0047661086601</v>
      </c>
      <c r="BM3299" s="9">
        <v>3644.4261494215798</v>
      </c>
      <c r="BN3299" s="9">
        <v>3014.6024589746999</v>
      </c>
      <c r="BO3299" s="9">
        <v>2941.2335193609902</v>
      </c>
      <c r="BP3299" s="9">
        <v>3846.6455251933398</v>
      </c>
      <c r="BQ3299" s="9"/>
      <c r="BR3299" s="9">
        <v>2497.5354646065398</v>
      </c>
      <c r="BS3299" s="9">
        <v>2891.3007553310199</v>
      </c>
      <c r="BT3299" s="9"/>
      <c r="BU3299" s="9">
        <v>3753.9578169159699</v>
      </c>
      <c r="BV3299" s="9">
        <v>3668.5833375367602</v>
      </c>
      <c r="BW3299" s="9">
        <v>3276.5509935929099</v>
      </c>
      <c r="BX3299" s="9">
        <v>1600</v>
      </c>
    </row>
    <row r="3300" spans="6:76" x14ac:dyDescent="0.2">
      <c r="F3300" s="14"/>
      <c r="AX3300" s="8" t="s">
        <v>6695</v>
      </c>
      <c r="AY3300" s="8" t="s">
        <v>6696</v>
      </c>
      <c r="AZ3300" s="8" t="s">
        <v>1623</v>
      </c>
      <c r="BA3300" s="9">
        <v>4619.0820833772596</v>
      </c>
      <c r="BB3300" s="9">
        <v>3460.74132531756</v>
      </c>
      <c r="BC3300" s="9">
        <v>138.265968738634</v>
      </c>
      <c r="BD3300" s="9"/>
      <c r="BE3300" s="9">
        <v>3468</v>
      </c>
      <c r="BF3300" s="9">
        <v>395.29115309999997</v>
      </c>
      <c r="BG3300" s="9">
        <v>737.626531</v>
      </c>
      <c r="BH3300" s="9">
        <v>27048.333610999998</v>
      </c>
      <c r="BI3300" s="9">
        <v>1713.8725765517099</v>
      </c>
      <c r="BJ3300" s="9"/>
      <c r="BK3300" s="9"/>
      <c r="BL3300" s="9">
        <v>2274.4132812124799</v>
      </c>
      <c r="BM3300" s="9">
        <v>3790.35140166061</v>
      </c>
      <c r="BN3300" s="9">
        <v>6689.1338566111499</v>
      </c>
      <c r="BO3300" s="9">
        <v>3015.5642944189099</v>
      </c>
      <c r="BP3300" s="9">
        <v>3797.0485124559</v>
      </c>
      <c r="BQ3300" s="9"/>
      <c r="BR3300" s="9">
        <v>3460.74132531756</v>
      </c>
      <c r="BS3300" s="9">
        <v>2841.0862994489698</v>
      </c>
      <c r="BT3300" s="9"/>
      <c r="BU3300" s="9"/>
      <c r="BV3300" s="9">
        <v>2144.08920767668</v>
      </c>
      <c r="BW3300" s="9">
        <v>3760.6792002048701</v>
      </c>
      <c r="BX3300" s="9">
        <v>4150</v>
      </c>
    </row>
    <row r="3301" spans="6:76" x14ac:dyDescent="0.2">
      <c r="F3301" s="14"/>
      <c r="AX3301" s="8" t="s">
        <v>641</v>
      </c>
      <c r="AY3301" s="8" t="s">
        <v>6697</v>
      </c>
      <c r="AZ3301" s="8" t="s">
        <v>1623</v>
      </c>
      <c r="BA3301" s="9">
        <v>3680.9665415917798</v>
      </c>
      <c r="BB3301" s="9">
        <v>3461.21867781746</v>
      </c>
      <c r="BC3301" s="9">
        <v>58.795117088879103</v>
      </c>
      <c r="BD3301" s="9"/>
      <c r="BE3301" s="9">
        <v>4442</v>
      </c>
      <c r="BF3301" s="9">
        <v>1134.645671</v>
      </c>
      <c r="BG3301" s="9">
        <v>4782.9441239999996</v>
      </c>
      <c r="BH3301" s="9">
        <v>3023.8044147999999</v>
      </c>
      <c r="BI3301" s="9">
        <v>3641.8258549946599</v>
      </c>
      <c r="BJ3301" s="9">
        <v>2488.7811759849701</v>
      </c>
      <c r="BK3301" s="9">
        <v>9342.6155994899109</v>
      </c>
      <c r="BL3301" s="9">
        <v>4420.6812724513302</v>
      </c>
      <c r="BM3301" s="9">
        <v>6912.6477351315698</v>
      </c>
      <c r="BN3301" s="9">
        <v>1878.50445844468</v>
      </c>
      <c r="BO3301" s="9"/>
      <c r="BP3301" s="9">
        <v>1980.3818479425199</v>
      </c>
      <c r="BQ3301" s="9">
        <v>3742.2420312260101</v>
      </c>
      <c r="BR3301" s="9"/>
      <c r="BS3301" s="9"/>
      <c r="BT3301" s="9"/>
      <c r="BU3301" s="9"/>
      <c r="BV3301" s="9">
        <v>2442.2052605935801</v>
      </c>
      <c r="BW3301" s="9">
        <v>3461.21867781746</v>
      </c>
      <c r="BX3301" s="9">
        <v>1520</v>
      </c>
    </row>
    <row r="3302" spans="6:76" x14ac:dyDescent="0.2">
      <c r="F3302" s="14"/>
      <c r="AX3302" s="8" t="s">
        <v>6698</v>
      </c>
      <c r="AY3302" s="8" t="s">
        <v>6699</v>
      </c>
      <c r="AZ3302" s="8" t="s">
        <v>1623</v>
      </c>
      <c r="BA3302" s="9">
        <v>4469.9834561750504</v>
      </c>
      <c r="BB3302" s="9">
        <v>3462.1498251381699</v>
      </c>
      <c r="BC3302" s="9">
        <v>66.326693665178198</v>
      </c>
      <c r="BD3302" s="9"/>
      <c r="BE3302" s="9">
        <v>2880</v>
      </c>
      <c r="BF3302" s="9">
        <v>1374.0710570000001</v>
      </c>
      <c r="BG3302" s="9"/>
      <c r="BH3302" s="9"/>
      <c r="BI3302" s="9">
        <v>2422.4416168869898</v>
      </c>
      <c r="BJ3302" s="9">
        <v>11954.098657790601</v>
      </c>
      <c r="BK3302" s="9">
        <v>4432.90412114224</v>
      </c>
      <c r="BL3302" s="9">
        <v>3425.8648714062201</v>
      </c>
      <c r="BM3302" s="9">
        <v>7220.1716934849201</v>
      </c>
      <c r="BN3302" s="9">
        <v>2533.7045590513499</v>
      </c>
      <c r="BO3302" s="9">
        <v>3498.4347788701298</v>
      </c>
      <c r="BP3302" s="9">
        <v>2744.9139977985101</v>
      </c>
      <c r="BQ3302" s="9">
        <v>4308.5252524843199</v>
      </c>
      <c r="BR3302" s="9">
        <v>3784.9498108532398</v>
      </c>
      <c r="BS3302" s="9">
        <v>2477.29852099358</v>
      </c>
      <c r="BT3302" s="9"/>
      <c r="BU3302" s="9"/>
      <c r="BV3302" s="9">
        <v>9217.0444339908809</v>
      </c>
      <c r="BW3302" s="9">
        <v>7465.31192704775</v>
      </c>
      <c r="BX3302" s="9">
        <v>1780</v>
      </c>
    </row>
    <row r="3303" spans="6:76" x14ac:dyDescent="0.2">
      <c r="F3303" s="14"/>
      <c r="AX3303" s="8" t="s">
        <v>6700</v>
      </c>
      <c r="AY3303" s="8" t="s">
        <v>6701</v>
      </c>
      <c r="AZ3303" s="8" t="s">
        <v>1623</v>
      </c>
      <c r="BA3303" s="9">
        <v>3022.9299462152098</v>
      </c>
      <c r="BB3303" s="9">
        <v>3462.6315638071401</v>
      </c>
      <c r="BC3303" s="9">
        <v>64.294614502433802</v>
      </c>
      <c r="BD3303" s="9"/>
      <c r="BE3303" s="9">
        <v>2082</v>
      </c>
      <c r="BF3303" s="9">
        <v>972.11535839999999</v>
      </c>
      <c r="BG3303" s="9"/>
      <c r="BH3303" s="9">
        <v>868.71252805999995</v>
      </c>
      <c r="BI3303" s="9">
        <v>5139.1851972288496</v>
      </c>
      <c r="BJ3303" s="9">
        <v>3053.7423022850598</v>
      </c>
      <c r="BK3303" s="9">
        <v>4070.9345660236299</v>
      </c>
      <c r="BL3303" s="9">
        <v>3871.5208253292299</v>
      </c>
      <c r="BM3303" s="9"/>
      <c r="BN3303" s="9">
        <v>6048.0642102963802</v>
      </c>
      <c r="BO3303" s="9"/>
      <c r="BP3303" s="9"/>
      <c r="BQ3303" s="9">
        <v>3928.0244745289201</v>
      </c>
      <c r="BR3303" s="9"/>
      <c r="BS3303" s="9"/>
      <c r="BT3303" s="9"/>
      <c r="BU3303" s="9"/>
      <c r="BV3303" s="9"/>
      <c r="BW3303" s="9"/>
      <c r="BX3303" s="9">
        <v>195</v>
      </c>
    </row>
    <row r="3304" spans="6:76" x14ac:dyDescent="0.2">
      <c r="F3304" s="14"/>
      <c r="AX3304" s="8" t="s">
        <v>904</v>
      </c>
      <c r="AY3304" s="8" t="s">
        <v>6702</v>
      </c>
      <c r="AZ3304" s="8" t="s">
        <v>1623</v>
      </c>
      <c r="BA3304" s="9">
        <v>4278.3875016316697</v>
      </c>
      <c r="BB3304" s="9">
        <v>3465.1873364610901</v>
      </c>
      <c r="BC3304" s="9">
        <v>75.446050534743506</v>
      </c>
      <c r="BD3304" s="9">
        <v>1018</v>
      </c>
      <c r="BE3304" s="9">
        <v>11256</v>
      </c>
      <c r="BF3304" s="9">
        <v>1334.2085939999999</v>
      </c>
      <c r="BG3304" s="9">
        <v>2529.2094069999998</v>
      </c>
      <c r="BH3304" s="9"/>
      <c r="BI3304" s="9">
        <v>2625.9887471775801</v>
      </c>
      <c r="BJ3304" s="9"/>
      <c r="BK3304" s="9">
        <v>4219.3459434168699</v>
      </c>
      <c r="BL3304" s="9">
        <v>3465.1873364610901</v>
      </c>
      <c r="BM3304" s="9">
        <v>10038.1069805236</v>
      </c>
      <c r="BN3304" s="9">
        <v>9254.0109969048808</v>
      </c>
      <c r="BO3304" s="9"/>
      <c r="BP3304" s="9">
        <v>2886.0382409500498</v>
      </c>
      <c r="BQ3304" s="9">
        <v>3520.7855368970399</v>
      </c>
      <c r="BR3304" s="9">
        <v>4353.4672593547903</v>
      </c>
      <c r="BS3304" s="9"/>
      <c r="BT3304" s="9"/>
      <c r="BU3304" s="9"/>
      <c r="BV3304" s="9">
        <v>2045.8861556536001</v>
      </c>
      <c r="BW3304" s="9">
        <v>3739.5773261356399</v>
      </c>
      <c r="BX3304" s="9">
        <v>1890</v>
      </c>
    </row>
    <row r="3305" spans="6:76" x14ac:dyDescent="0.2">
      <c r="F3305" s="14"/>
      <c r="AX3305" s="8" t="s">
        <v>6703</v>
      </c>
      <c r="AY3305" s="8" t="s">
        <v>6704</v>
      </c>
      <c r="AZ3305" s="8" t="s">
        <v>1623</v>
      </c>
      <c r="BA3305" s="9">
        <v>4247.7484079800697</v>
      </c>
      <c r="BB3305" s="9">
        <v>3465.55285111378</v>
      </c>
      <c r="BC3305" s="9">
        <v>54.778570030431297</v>
      </c>
      <c r="BD3305" s="9"/>
      <c r="BE3305" s="9">
        <v>2972</v>
      </c>
      <c r="BF3305" s="9">
        <v>1322.5746329999999</v>
      </c>
      <c r="BG3305" s="9"/>
      <c r="BH3305" s="9"/>
      <c r="BI3305" s="9">
        <v>8120.5268868091698</v>
      </c>
      <c r="BJ3305" s="9">
        <v>6451.14899547615</v>
      </c>
      <c r="BK3305" s="9">
        <v>4243.5904224157202</v>
      </c>
      <c r="BL3305" s="9">
        <v>8173.3156996450498</v>
      </c>
      <c r="BM3305" s="9"/>
      <c r="BN3305" s="9">
        <v>5987.81062466198</v>
      </c>
      <c r="BO3305" s="9">
        <v>3442.1099696409801</v>
      </c>
      <c r="BP3305" s="9">
        <v>3358.5628513698298</v>
      </c>
      <c r="BQ3305" s="9">
        <v>3465.55285111378</v>
      </c>
      <c r="BR3305" s="9"/>
      <c r="BS3305" s="9">
        <v>3158.9658665410502</v>
      </c>
      <c r="BT3305" s="9"/>
      <c r="BU3305" s="9"/>
      <c r="BV3305" s="9">
        <v>3901.5705030672302</v>
      </c>
      <c r="BW3305" s="9"/>
      <c r="BX3305" s="9">
        <v>623</v>
      </c>
    </row>
    <row r="3306" spans="6:76" x14ac:dyDescent="0.2">
      <c r="F3306" s="14"/>
      <c r="AX3306" s="8" t="s">
        <v>658</v>
      </c>
      <c r="AY3306" s="8" t="s">
        <v>658</v>
      </c>
      <c r="AZ3306" s="8" t="s">
        <v>1640</v>
      </c>
      <c r="BA3306" s="9">
        <v>3842.9731630783699</v>
      </c>
      <c r="BB3306" s="9">
        <v>3466.1955174889299</v>
      </c>
      <c r="BC3306" s="9">
        <v>37.439816537639302</v>
      </c>
      <c r="BD3306" s="9"/>
      <c r="BE3306" s="9">
        <v>6135</v>
      </c>
      <c r="BF3306" s="9">
        <v>1920.635219</v>
      </c>
      <c r="BG3306" s="9">
        <v>2965.6216680000002</v>
      </c>
      <c r="BH3306" s="9"/>
      <c r="BI3306" s="9">
        <v>3848.28151506312</v>
      </c>
      <c r="BJ3306" s="9"/>
      <c r="BK3306" s="9">
        <v>7095.7280986178403</v>
      </c>
      <c r="BL3306" s="9">
        <v>5180.8027556836796</v>
      </c>
      <c r="BM3306" s="9">
        <v>3519.5626915656899</v>
      </c>
      <c r="BN3306" s="9">
        <v>3345.5628472059998</v>
      </c>
      <c r="BO3306" s="9">
        <v>3412.8283434121699</v>
      </c>
      <c r="BP3306" s="9"/>
      <c r="BQ3306" s="9"/>
      <c r="BR3306" s="9">
        <v>3212.6116513861698</v>
      </c>
      <c r="BS3306" s="9">
        <v>2514.68662471985</v>
      </c>
      <c r="BT3306" s="9"/>
      <c r="BU3306" s="9"/>
      <c r="BV3306" s="9">
        <v>2442.2052605935801</v>
      </c>
      <c r="BW3306" s="9">
        <v>4218.0976078491203</v>
      </c>
      <c r="BX3306" s="9">
        <v>3990</v>
      </c>
    </row>
    <row r="3307" spans="6:76" x14ac:dyDescent="0.2">
      <c r="F3307" s="14"/>
      <c r="AX3307" s="8" t="s">
        <v>6705</v>
      </c>
      <c r="AY3307" s="8" t="s">
        <v>6706</v>
      </c>
      <c r="AZ3307" s="8" t="s">
        <v>1623</v>
      </c>
      <c r="BA3307" s="9">
        <v>4155.5536533938002</v>
      </c>
      <c r="BB3307" s="9">
        <v>3467.4712290706102</v>
      </c>
      <c r="BC3307" s="9">
        <v>68.507662192420497</v>
      </c>
      <c r="BD3307" s="9"/>
      <c r="BE3307" s="9">
        <v>4712</v>
      </c>
      <c r="BF3307" s="9"/>
      <c r="BG3307" s="9"/>
      <c r="BH3307" s="9"/>
      <c r="BI3307" s="9"/>
      <c r="BJ3307" s="9">
        <v>6407.5615972863898</v>
      </c>
      <c r="BK3307" s="9"/>
      <c r="BL3307" s="9">
        <v>879.83055772028501</v>
      </c>
      <c r="BM3307" s="9">
        <v>11638.8201499279</v>
      </c>
      <c r="BN3307" s="9">
        <v>2154.66516655434</v>
      </c>
      <c r="BO3307" s="9">
        <v>2758.90455739341</v>
      </c>
      <c r="BP3307" s="9"/>
      <c r="BQ3307" s="9">
        <v>3807.9993779991501</v>
      </c>
      <c r="BR3307" s="9">
        <v>3298.7234174373302</v>
      </c>
      <c r="BS3307" s="9">
        <v>3006.2803682829899</v>
      </c>
      <c r="BT3307" s="9"/>
      <c r="BU3307" s="9"/>
      <c r="BV3307" s="9">
        <v>3467.4712290706102</v>
      </c>
      <c r="BW3307" s="9">
        <v>3578.8337656594299</v>
      </c>
      <c r="BX3307" s="9"/>
    </row>
    <row r="3308" spans="6:76" x14ac:dyDescent="0.2">
      <c r="F3308" s="14"/>
      <c r="AX3308" s="8" t="s">
        <v>6707</v>
      </c>
      <c r="AY3308" s="8" t="s">
        <v>6708</v>
      </c>
      <c r="AZ3308" s="8" t="s">
        <v>1623</v>
      </c>
      <c r="BA3308" s="9">
        <v>4913.2590774043201</v>
      </c>
      <c r="BB3308" s="9">
        <v>3467.9655000541302</v>
      </c>
      <c r="BC3308" s="9">
        <v>84.288797354665803</v>
      </c>
      <c r="BD3308" s="9"/>
      <c r="BE3308" s="9">
        <v>3662</v>
      </c>
      <c r="BF3308" s="9">
        <v>1159.569086</v>
      </c>
      <c r="BG3308" s="9"/>
      <c r="BH3308" s="9"/>
      <c r="BI3308" s="9">
        <v>1773.61193375016</v>
      </c>
      <c r="BJ3308" s="9">
        <v>4007.4300534180002</v>
      </c>
      <c r="BK3308" s="9"/>
      <c r="BL3308" s="9">
        <v>2505.7877666458899</v>
      </c>
      <c r="BM3308" s="9">
        <v>13747.239182552699</v>
      </c>
      <c r="BN3308" s="9">
        <v>6584.7082970606298</v>
      </c>
      <c r="BO3308" s="9">
        <v>2714.37672081861</v>
      </c>
      <c r="BP3308" s="9">
        <v>3467.9655000541302</v>
      </c>
      <c r="BQ3308" s="9"/>
      <c r="BR3308" s="9"/>
      <c r="BS3308" s="9">
        <v>3102.25253876949</v>
      </c>
      <c r="BT3308" s="9"/>
      <c r="BU3308" s="9"/>
      <c r="BV3308" s="9">
        <v>2280.0918935834202</v>
      </c>
      <c r="BW3308" s="9">
        <v>13607.3350336031</v>
      </c>
      <c r="BX3308" s="9">
        <v>5260</v>
      </c>
    </row>
    <row r="3309" spans="6:76" x14ac:dyDescent="0.2">
      <c r="F3309" s="14"/>
      <c r="AX3309" s="8" t="s">
        <v>6709</v>
      </c>
      <c r="AY3309" s="8" t="s">
        <v>6710</v>
      </c>
      <c r="AZ3309" s="8" t="s">
        <v>1623</v>
      </c>
      <c r="BA3309" s="9">
        <v>3156.61646371293</v>
      </c>
      <c r="BB3309" s="9">
        <v>3468.7863632673402</v>
      </c>
      <c r="BC3309" s="9">
        <v>57.084954956227797</v>
      </c>
      <c r="BD3309" s="9"/>
      <c r="BE3309" s="9">
        <v>1376</v>
      </c>
      <c r="BF3309" s="9">
        <v>2015.3291409999999</v>
      </c>
      <c r="BG3309" s="9">
        <v>3618.7795000000001</v>
      </c>
      <c r="BH3309" s="9">
        <v>438.79227144999999</v>
      </c>
      <c r="BI3309" s="9">
        <v>4519.2568724557505</v>
      </c>
      <c r="BJ3309" s="9"/>
      <c r="BK3309" s="9">
        <v>1830.36056812215</v>
      </c>
      <c r="BL3309" s="9">
        <v>1886.35549450133</v>
      </c>
      <c r="BM3309" s="9">
        <v>6516.2064578748304</v>
      </c>
      <c r="BN3309" s="9">
        <v>4402.91443217086</v>
      </c>
      <c r="BO3309" s="9"/>
      <c r="BP3309" s="9"/>
      <c r="BQ3309" s="9">
        <v>3468.7863632673402</v>
      </c>
      <c r="BR3309" s="9"/>
      <c r="BS3309" s="9"/>
      <c r="BT3309" s="9"/>
      <c r="BU3309" s="9"/>
      <c r="BV3309" s="9"/>
      <c r="BW3309" s="9"/>
      <c r="BX3309" s="9">
        <v>4650</v>
      </c>
    </row>
    <row r="3310" spans="6:76" x14ac:dyDescent="0.2">
      <c r="F3310" s="14"/>
      <c r="AX3310" s="8" t="s">
        <v>6711</v>
      </c>
      <c r="AY3310" s="8" t="s">
        <v>6712</v>
      </c>
      <c r="AZ3310" s="8" t="s">
        <v>1623</v>
      </c>
      <c r="BA3310" s="9">
        <v>4374.0836420043697</v>
      </c>
      <c r="BB3310" s="9">
        <v>3469.5239112487002</v>
      </c>
      <c r="BC3310" s="9">
        <v>80.201691948237297</v>
      </c>
      <c r="BD3310" s="9"/>
      <c r="BE3310" s="9">
        <v>9227</v>
      </c>
      <c r="BF3310" s="9">
        <v>2759.7380659999999</v>
      </c>
      <c r="BG3310" s="9">
        <v>4479.1188819999998</v>
      </c>
      <c r="BH3310" s="9">
        <v>359.87313791000003</v>
      </c>
      <c r="BI3310" s="9">
        <v>4649.18148989563</v>
      </c>
      <c r="BJ3310" s="9">
        <v>3703.0499878301598</v>
      </c>
      <c r="BK3310" s="9">
        <v>4789.7185357737899</v>
      </c>
      <c r="BL3310" s="9">
        <v>6930.7240308324599</v>
      </c>
      <c r="BM3310" s="9">
        <v>13479.397206756599</v>
      </c>
      <c r="BN3310" s="9">
        <v>3235.9978346672501</v>
      </c>
      <c r="BO3310" s="9"/>
      <c r="BP3310" s="9">
        <v>1534.8534563508399</v>
      </c>
      <c r="BQ3310" s="9"/>
      <c r="BR3310" s="9"/>
      <c r="BS3310" s="9">
        <v>1704.00896661869</v>
      </c>
      <c r="BT3310" s="9"/>
      <c r="BU3310" s="9"/>
      <c r="BV3310" s="9"/>
      <c r="BW3310" s="9">
        <v>3074.5093934256902</v>
      </c>
      <c r="BX3310" s="9">
        <v>1310</v>
      </c>
    </row>
    <row r="3311" spans="6:76" x14ac:dyDescent="0.2">
      <c r="F3311" s="14"/>
      <c r="AX3311" s="8" t="s">
        <v>466</v>
      </c>
      <c r="AY3311" s="8" t="s">
        <v>6713</v>
      </c>
      <c r="AZ3311" s="8" t="s">
        <v>1623</v>
      </c>
      <c r="BA3311" s="9">
        <v>6129.6053810325202</v>
      </c>
      <c r="BB3311" s="9">
        <v>3473.40667650567</v>
      </c>
      <c r="BC3311" s="9">
        <v>104.19235043714799</v>
      </c>
      <c r="BD3311" s="9"/>
      <c r="BE3311" s="9">
        <v>8372</v>
      </c>
      <c r="BF3311" s="9">
        <v>9126.6233840000004</v>
      </c>
      <c r="BG3311" s="9"/>
      <c r="BH3311" s="9"/>
      <c r="BI3311" s="9">
        <v>2911.2603662353899</v>
      </c>
      <c r="BJ3311" s="9"/>
      <c r="BK3311" s="9">
        <v>25469.997005975201</v>
      </c>
      <c r="BL3311" s="9">
        <v>3254.5181249779798</v>
      </c>
      <c r="BM3311" s="9">
        <v>12575.567948985499</v>
      </c>
      <c r="BN3311" s="9">
        <v>1453.8525041205701</v>
      </c>
      <c r="BO3311" s="9">
        <v>3692.2952280333602</v>
      </c>
      <c r="BP3311" s="9"/>
      <c r="BQ3311" s="9"/>
      <c r="BR3311" s="9">
        <v>2955.2379132307501</v>
      </c>
      <c r="BS3311" s="9">
        <v>2969.7336298339201</v>
      </c>
      <c r="BT3311" s="9">
        <v>3734.8507356242899</v>
      </c>
      <c r="BU3311" s="9"/>
      <c r="BV3311" s="9">
        <v>3737.0554895504001</v>
      </c>
      <c r="BW3311" s="9">
        <v>3141.4830038878299</v>
      </c>
      <c r="BX3311" s="9">
        <v>2420</v>
      </c>
    </row>
    <row r="3312" spans="6:76" x14ac:dyDescent="0.2">
      <c r="F3312" s="14"/>
      <c r="AX3312" s="8" t="s">
        <v>358</v>
      </c>
      <c r="AY3312" s="8" t="s">
        <v>6714</v>
      </c>
      <c r="AZ3312" s="8" t="s">
        <v>1623</v>
      </c>
      <c r="BA3312" s="9">
        <v>3064.0136760328601</v>
      </c>
      <c r="BB3312" s="9">
        <v>3475.14858129903</v>
      </c>
      <c r="BC3312" s="9">
        <v>44.337916050385502</v>
      </c>
      <c r="BD3312" s="9"/>
      <c r="BE3312" s="9">
        <v>1252</v>
      </c>
      <c r="BF3312" s="9">
        <v>592.35350919999996</v>
      </c>
      <c r="BG3312" s="9"/>
      <c r="BH3312" s="9"/>
      <c r="BI3312" s="9">
        <v>4064.2893841585401</v>
      </c>
      <c r="BJ3312" s="9"/>
      <c r="BK3312" s="9">
        <v>2146.1425217658202</v>
      </c>
      <c r="BL3312" s="9">
        <v>4533.6982709674703</v>
      </c>
      <c r="BM3312" s="9"/>
      <c r="BN3312" s="9">
        <v>4670.6880887936904</v>
      </c>
      <c r="BO3312" s="9"/>
      <c r="BP3312" s="9"/>
      <c r="BQ3312" s="9">
        <v>3475.14858129903</v>
      </c>
      <c r="BR3312" s="9">
        <v>3686.22751858537</v>
      </c>
      <c r="BS3312" s="9">
        <v>2647.3827346199801</v>
      </c>
      <c r="BT3312" s="9"/>
      <c r="BU3312" s="9"/>
      <c r="BV3312" s="9">
        <v>2418.1222191224301</v>
      </c>
      <c r="BW3312" s="9">
        <v>4218.0976078491203</v>
      </c>
      <c r="BX3312" s="9"/>
    </row>
    <row r="3313" spans="6:76" x14ac:dyDescent="0.2">
      <c r="F3313" s="14"/>
      <c r="AX3313" s="8" t="s">
        <v>6715</v>
      </c>
      <c r="AY3313" s="8" t="s">
        <v>6716</v>
      </c>
      <c r="AZ3313" s="8" t="s">
        <v>1623</v>
      </c>
      <c r="BA3313" s="9">
        <v>3290.2986451326201</v>
      </c>
      <c r="BB3313" s="9">
        <v>3476.1662721753</v>
      </c>
      <c r="BC3313" s="9">
        <v>48.973427425748199</v>
      </c>
      <c r="BD3313" s="9"/>
      <c r="BE3313" s="9">
        <v>2949</v>
      </c>
      <c r="BF3313" s="9">
        <v>764.85369549999996</v>
      </c>
      <c r="BG3313" s="9"/>
      <c r="BH3313" s="9">
        <v>553.47256744000003</v>
      </c>
      <c r="BI3313" s="9">
        <v>5507.6318592172502</v>
      </c>
      <c r="BJ3313" s="9">
        <v>2060.11660148085</v>
      </c>
      <c r="BK3313" s="9">
        <v>3553.8834575565502</v>
      </c>
      <c r="BL3313" s="9">
        <v>4934.9162821627197</v>
      </c>
      <c r="BM3313" s="9">
        <v>6191.3281378871197</v>
      </c>
      <c r="BN3313" s="9">
        <v>4072.2751930499999</v>
      </c>
      <c r="BO3313" s="9">
        <v>4262.04738568416</v>
      </c>
      <c r="BP3313" s="9">
        <v>2861.0920978965901</v>
      </c>
      <c r="BQ3313" s="9">
        <v>3476.1662721753</v>
      </c>
      <c r="BR3313" s="9"/>
      <c r="BS3313" s="9">
        <v>2859.2004891496699</v>
      </c>
      <c r="BT3313" s="9"/>
      <c r="BU3313" s="9"/>
      <c r="BV3313" s="9"/>
      <c r="BW3313" s="9">
        <v>3648.4956377890298</v>
      </c>
      <c r="BX3313" s="9">
        <v>1660</v>
      </c>
    </row>
    <row r="3314" spans="6:76" x14ac:dyDescent="0.2">
      <c r="F3314" s="14"/>
      <c r="AX3314" s="8" t="s">
        <v>6717</v>
      </c>
      <c r="AY3314" s="8" t="s">
        <v>6718</v>
      </c>
      <c r="AZ3314" s="8" t="s">
        <v>1623</v>
      </c>
      <c r="BA3314" s="9">
        <v>4244.6736083435699</v>
      </c>
      <c r="BB3314" s="9">
        <v>3478.8037873452499</v>
      </c>
      <c r="BC3314" s="9">
        <v>84.900077748069407</v>
      </c>
      <c r="BD3314" s="9"/>
      <c r="BE3314" s="9">
        <v>3456</v>
      </c>
      <c r="BF3314" s="9">
        <v>1606.617874</v>
      </c>
      <c r="BG3314" s="9"/>
      <c r="BH3314" s="9"/>
      <c r="BI3314" s="9">
        <v>900.91832505747402</v>
      </c>
      <c r="BJ3314" s="9"/>
      <c r="BK3314" s="9">
        <v>721.10592677587101</v>
      </c>
      <c r="BL3314" s="9">
        <v>2128.04706183286</v>
      </c>
      <c r="BM3314" s="9">
        <v>15501.955146628001</v>
      </c>
      <c r="BN3314" s="9">
        <v>2736.3143216332601</v>
      </c>
      <c r="BO3314" s="9">
        <v>6621.5083904902804</v>
      </c>
      <c r="BP3314" s="9">
        <v>1171.8400166086799</v>
      </c>
      <c r="BQ3314" s="9">
        <v>5161.4945963590799</v>
      </c>
      <c r="BR3314" s="9">
        <v>5060.5466813373996</v>
      </c>
      <c r="BS3314" s="9">
        <v>6835.0874296895599</v>
      </c>
      <c r="BT3314" s="9"/>
      <c r="BU3314" s="9">
        <v>5696.9587886374802</v>
      </c>
      <c r="BV3314" s="9">
        <v>3501.6075746904899</v>
      </c>
      <c r="BW3314" s="9">
        <v>4584.7755997566501</v>
      </c>
      <c r="BX3314" s="9">
        <v>2230</v>
      </c>
    </row>
    <row r="3315" spans="6:76" x14ac:dyDescent="0.2">
      <c r="F3315" s="14"/>
      <c r="AX3315" s="8" t="s">
        <v>6719</v>
      </c>
      <c r="AY3315" s="8" t="s">
        <v>6720</v>
      </c>
      <c r="AZ3315" s="8" t="s">
        <v>1623</v>
      </c>
      <c r="BA3315" s="9">
        <v>3695.36874092273</v>
      </c>
      <c r="BB3315" s="9">
        <v>3480.1418818571701</v>
      </c>
      <c r="BC3315" s="9">
        <v>71.680055620833699</v>
      </c>
      <c r="BD3315" s="9"/>
      <c r="BE3315" s="9">
        <v>6746</v>
      </c>
      <c r="BF3315" s="9">
        <v>1284.051168</v>
      </c>
      <c r="BG3315" s="9"/>
      <c r="BH3315" s="9"/>
      <c r="BI3315" s="9">
        <v>4882.8430154287598</v>
      </c>
      <c r="BJ3315" s="9">
        <v>5456.0656831179604</v>
      </c>
      <c r="BK3315" s="9">
        <v>3518.3768629850001</v>
      </c>
      <c r="BL3315" s="9">
        <v>2306.4335849145</v>
      </c>
      <c r="BM3315" s="9">
        <v>10345.0368745305</v>
      </c>
      <c r="BN3315" s="9">
        <v>2301.7366895198702</v>
      </c>
      <c r="BO3315" s="9"/>
      <c r="BP3315" s="9">
        <v>1853.19847301394</v>
      </c>
      <c r="BQ3315" s="9">
        <v>3506.1876700913499</v>
      </c>
      <c r="BR3315" s="9"/>
      <c r="BS3315" s="9">
        <v>1575.7217285363699</v>
      </c>
      <c r="BT3315" s="9">
        <v>3480.1418818571701</v>
      </c>
      <c r="BU3315" s="9"/>
      <c r="BV3315" s="9"/>
      <c r="BW3315" s="9"/>
      <c r="BX3315" s="9">
        <v>784</v>
      </c>
    </row>
    <row r="3316" spans="6:76" x14ac:dyDescent="0.2">
      <c r="F3316" s="14"/>
      <c r="AX3316" s="8" t="s">
        <v>6721</v>
      </c>
      <c r="AY3316" s="8" t="s">
        <v>6722</v>
      </c>
      <c r="AZ3316" s="8" t="s">
        <v>1623</v>
      </c>
      <c r="BA3316" s="9">
        <v>7602.4236637500799</v>
      </c>
      <c r="BB3316" s="9">
        <v>3481.23457187043</v>
      </c>
      <c r="BC3316" s="9">
        <v>119.242937846754</v>
      </c>
      <c r="BD3316" s="9"/>
      <c r="BE3316" s="9">
        <v>6698</v>
      </c>
      <c r="BF3316" s="9">
        <v>2614.9799760000001</v>
      </c>
      <c r="BG3316" s="9"/>
      <c r="BH3316" s="9">
        <v>29462.207450000002</v>
      </c>
      <c r="BI3316" s="9">
        <v>5145.5641956816598</v>
      </c>
      <c r="BJ3316" s="9"/>
      <c r="BK3316" s="9">
        <v>3225.1000425452899</v>
      </c>
      <c r="BL3316" s="9">
        <v>3481.23457187043</v>
      </c>
      <c r="BM3316" s="9"/>
      <c r="BN3316" s="9">
        <v>14231.0695846279</v>
      </c>
      <c r="BO3316" s="9"/>
      <c r="BP3316" s="9"/>
      <c r="BQ3316" s="9"/>
      <c r="BR3316" s="9"/>
      <c r="BS3316" s="9">
        <v>1673.65715302541</v>
      </c>
      <c r="BT3316" s="9"/>
      <c r="BU3316" s="9"/>
      <c r="BV3316" s="9"/>
      <c r="BW3316" s="9"/>
      <c r="BX3316" s="9">
        <v>1890</v>
      </c>
    </row>
    <row r="3317" spans="6:76" x14ac:dyDescent="0.2">
      <c r="F3317" s="14"/>
      <c r="AX3317" s="8" t="s">
        <v>400</v>
      </c>
      <c r="AY3317" s="8" t="s">
        <v>6723</v>
      </c>
      <c r="AZ3317" s="8" t="s">
        <v>1623</v>
      </c>
      <c r="BA3317" s="9">
        <v>3988.2714291091302</v>
      </c>
      <c r="BB3317" s="9">
        <v>3481.8995992826999</v>
      </c>
      <c r="BC3317" s="9">
        <v>83.535062632667007</v>
      </c>
      <c r="BD3317" s="9"/>
      <c r="BE3317" s="9">
        <v>1088</v>
      </c>
      <c r="BF3317" s="9">
        <v>1529.6869240000001</v>
      </c>
      <c r="BG3317" s="9"/>
      <c r="BH3317" s="9">
        <v>1830.9956288000001</v>
      </c>
      <c r="BI3317" s="9">
        <v>1665.2495861402699</v>
      </c>
      <c r="BJ3317" s="9">
        <v>5049.2455959396702</v>
      </c>
      <c r="BK3317" s="9">
        <v>15336.6153923085</v>
      </c>
      <c r="BL3317" s="9">
        <v>6406.8125415950599</v>
      </c>
      <c r="BM3317" s="9">
        <v>4231.2709562972996</v>
      </c>
      <c r="BN3317" s="9">
        <v>6365.00045358837</v>
      </c>
      <c r="BO3317" s="9">
        <v>3991.7165522266801</v>
      </c>
      <c r="BP3317" s="9">
        <v>2494.0844968264801</v>
      </c>
      <c r="BQ3317" s="9"/>
      <c r="BR3317" s="9">
        <v>3530.4004147814098</v>
      </c>
      <c r="BS3317" s="9">
        <v>2923.4671755332902</v>
      </c>
      <c r="BT3317" s="9">
        <v>1860.73385879482</v>
      </c>
      <c r="BU3317" s="9"/>
      <c r="BV3317" s="9">
        <v>3825.4351187406601</v>
      </c>
      <c r="BW3317" s="9">
        <v>3481.8995992826999</v>
      </c>
      <c r="BX3317" s="9">
        <v>2190</v>
      </c>
    </row>
    <row r="3318" spans="6:76" x14ac:dyDescent="0.2">
      <c r="F3318" s="14"/>
      <c r="AX3318" s="8" t="s">
        <v>494</v>
      </c>
      <c r="AY3318" s="8" t="s">
        <v>6724</v>
      </c>
      <c r="AZ3318" s="8" t="s">
        <v>1623</v>
      </c>
      <c r="BA3318" s="9">
        <v>3344.6145146941699</v>
      </c>
      <c r="BB3318" s="9">
        <v>3483.5576297180301</v>
      </c>
      <c r="BC3318" s="9">
        <v>56.392414778543703</v>
      </c>
      <c r="BD3318" s="9"/>
      <c r="BE3318" s="9">
        <v>3982</v>
      </c>
      <c r="BF3318" s="9">
        <v>1348.733577</v>
      </c>
      <c r="BG3318" s="9">
        <v>896.45854099999997</v>
      </c>
      <c r="BH3318" s="9">
        <v>300.97731391000002</v>
      </c>
      <c r="BI3318" s="9">
        <v>5772.7574462103303</v>
      </c>
      <c r="BJ3318" s="9"/>
      <c r="BK3318" s="9">
        <v>4950.4431574788996</v>
      </c>
      <c r="BL3318" s="9">
        <v>6657.5308901652297</v>
      </c>
      <c r="BM3318" s="9"/>
      <c r="BN3318" s="9">
        <v>4347.6978461443896</v>
      </c>
      <c r="BO3318" s="9">
        <v>2846.3713665274099</v>
      </c>
      <c r="BP3318" s="9"/>
      <c r="BQ3318" s="9">
        <v>3912.62427597329</v>
      </c>
      <c r="BR3318" s="9"/>
      <c r="BS3318" s="9">
        <v>2646.0083194517701</v>
      </c>
      <c r="BT3318" s="9"/>
      <c r="BU3318" s="9"/>
      <c r="BV3318" s="9">
        <v>4608.5094883943602</v>
      </c>
      <c r="BW3318" s="9">
        <v>3054.4909834627701</v>
      </c>
      <c r="BX3318" s="9">
        <v>1500</v>
      </c>
    </row>
    <row r="3319" spans="6:76" x14ac:dyDescent="0.2">
      <c r="F3319" s="14"/>
      <c r="AX3319" s="8" t="s">
        <v>6725</v>
      </c>
      <c r="AY3319" s="8" t="s">
        <v>6726</v>
      </c>
      <c r="AZ3319" s="8" t="s">
        <v>1623</v>
      </c>
      <c r="BA3319" s="9">
        <v>3666.96038449137</v>
      </c>
      <c r="BB3319" s="9">
        <v>3484.6410072437402</v>
      </c>
      <c r="BC3319" s="9">
        <v>38.195096356022297</v>
      </c>
      <c r="BD3319" s="9"/>
      <c r="BE3319" s="9">
        <v>4793</v>
      </c>
      <c r="BF3319" s="9">
        <v>452.3682215</v>
      </c>
      <c r="BG3319" s="9">
        <v>2747.5315139999998</v>
      </c>
      <c r="BH3319" s="9">
        <v>5976.6667557999999</v>
      </c>
      <c r="BI3319" s="9">
        <v>2641.5100544583402</v>
      </c>
      <c r="BJ3319" s="9"/>
      <c r="BK3319" s="9">
        <v>5657.0365386515496</v>
      </c>
      <c r="BL3319" s="9">
        <v>4542.1168015684798</v>
      </c>
      <c r="BM3319" s="9"/>
      <c r="BN3319" s="9">
        <v>3335.19431795837</v>
      </c>
      <c r="BO3319" s="9">
        <v>4761.52947009123</v>
      </c>
      <c r="BP3319" s="9">
        <v>4701.6928238698101</v>
      </c>
      <c r="BQ3319" s="9">
        <v>3484.6410072437402</v>
      </c>
      <c r="BR3319" s="9">
        <v>3221.4903573921101</v>
      </c>
      <c r="BS3319" s="9">
        <v>3353.1941772465502</v>
      </c>
      <c r="BT3319" s="9"/>
      <c r="BU3319" s="9">
        <v>4067.6267189079699</v>
      </c>
      <c r="BV3319" s="9">
        <v>2421.0521822392102</v>
      </c>
      <c r="BW3319" s="9">
        <v>4261.6755954259497</v>
      </c>
      <c r="BX3319" s="9">
        <v>1920</v>
      </c>
    </row>
    <row r="3320" spans="6:76" x14ac:dyDescent="0.2">
      <c r="F3320" s="14"/>
      <c r="AX3320" s="8" t="s">
        <v>404</v>
      </c>
      <c r="AY3320" s="8" t="s">
        <v>6727</v>
      </c>
      <c r="AZ3320" s="8" t="s">
        <v>1623</v>
      </c>
      <c r="BA3320" s="9">
        <v>4590.7466886254897</v>
      </c>
      <c r="BB3320" s="9">
        <v>3485.2972872803398</v>
      </c>
      <c r="BC3320" s="9">
        <v>58.499443480059</v>
      </c>
      <c r="BD3320" s="9"/>
      <c r="BE3320" s="9">
        <v>12107</v>
      </c>
      <c r="BF3320" s="9">
        <v>1325.21309</v>
      </c>
      <c r="BG3320" s="9"/>
      <c r="BH3320" s="9">
        <v>2268.3079561999998</v>
      </c>
      <c r="BI3320" s="9">
        <v>7354.2634694878898</v>
      </c>
      <c r="BJ3320" s="9">
        <v>6468.0550896369195</v>
      </c>
      <c r="BK3320" s="9">
        <v>5946.0346817298796</v>
      </c>
      <c r="BL3320" s="9">
        <v>5178.9275721908198</v>
      </c>
      <c r="BM3320" s="9">
        <v>6762.4262784995199</v>
      </c>
      <c r="BN3320" s="9">
        <v>4401.16994782448</v>
      </c>
      <c r="BO3320" s="9">
        <v>2829.4142351006899</v>
      </c>
      <c r="BP3320" s="9"/>
      <c r="BQ3320" s="9">
        <v>3461.0704688672599</v>
      </c>
      <c r="BR3320" s="9"/>
      <c r="BS3320" s="9">
        <v>3416.4876700493301</v>
      </c>
      <c r="BT3320" s="9">
        <v>3122.8111080932299</v>
      </c>
      <c r="BU3320" s="9"/>
      <c r="BV3320" s="9">
        <v>3331.2413446344499</v>
      </c>
      <c r="BW3320" s="9">
        <v>3509.5241056934301</v>
      </c>
      <c r="BX3320" s="9">
        <v>1970</v>
      </c>
    </row>
    <row r="3321" spans="6:76" x14ac:dyDescent="0.2">
      <c r="F3321" s="14"/>
      <c r="AX3321" s="8" t="s">
        <v>6728</v>
      </c>
      <c r="AY3321" s="8" t="s">
        <v>6729</v>
      </c>
      <c r="AZ3321" s="8" t="s">
        <v>1623</v>
      </c>
      <c r="BA3321" s="9">
        <v>3689.1087255633502</v>
      </c>
      <c r="BB3321" s="9">
        <v>3485.6189439903701</v>
      </c>
      <c r="BC3321" s="9">
        <v>58.128399574778399</v>
      </c>
      <c r="BD3321" s="9"/>
      <c r="BE3321" s="9">
        <v>10558</v>
      </c>
      <c r="BF3321" s="9">
        <v>1244.873963</v>
      </c>
      <c r="BG3321" s="9"/>
      <c r="BH3321" s="9">
        <v>4433.5173310999999</v>
      </c>
      <c r="BI3321" s="9">
        <v>2521.4543449150701</v>
      </c>
      <c r="BJ3321" s="9">
        <v>5378.2333334574996</v>
      </c>
      <c r="BK3321" s="9">
        <v>3474.5989540166402</v>
      </c>
      <c r="BL3321" s="9">
        <v>3485.6189439903701</v>
      </c>
      <c r="BM3321" s="9"/>
      <c r="BN3321" s="9">
        <v>4213.3844321883098</v>
      </c>
      <c r="BO3321" s="9">
        <v>2703.5013341129802</v>
      </c>
      <c r="BP3321" s="9">
        <v>3543.7057782378001</v>
      </c>
      <c r="BQ3321" s="9">
        <v>3620.5662082755598</v>
      </c>
      <c r="BR3321" s="9">
        <v>2712.4161036271698</v>
      </c>
      <c r="BS3321" s="9">
        <v>3040.0890469394699</v>
      </c>
      <c r="BT3321" s="9"/>
      <c r="BU3321" s="9">
        <v>3555.06345050046</v>
      </c>
      <c r="BV3321" s="9">
        <v>4572.2551450355304</v>
      </c>
      <c r="BW3321" s="9">
        <v>3440.56996517999</v>
      </c>
      <c r="BX3321" s="9">
        <v>217</v>
      </c>
    </row>
    <row r="3322" spans="6:76" x14ac:dyDescent="0.2">
      <c r="F3322" s="14"/>
      <c r="AX3322" s="8" t="s">
        <v>6730</v>
      </c>
      <c r="AY3322" s="8" t="s">
        <v>6731</v>
      </c>
      <c r="AZ3322" s="8" t="s">
        <v>1623</v>
      </c>
      <c r="BA3322" s="9">
        <v>3919.66603568444</v>
      </c>
      <c r="BB3322" s="9">
        <v>3488.8271295974901</v>
      </c>
      <c r="BC3322" s="9">
        <v>63.540983730212403</v>
      </c>
      <c r="BD3322" s="9"/>
      <c r="BE3322" s="9">
        <v>2432</v>
      </c>
      <c r="BF3322" s="9">
        <v>609.95742900000005</v>
      </c>
      <c r="BG3322" s="9"/>
      <c r="BH3322" s="9">
        <v>10643.7554691</v>
      </c>
      <c r="BI3322" s="9">
        <v>1491.4525417344501</v>
      </c>
      <c r="BJ3322" s="9"/>
      <c r="BK3322" s="9">
        <v>3674.5564839037102</v>
      </c>
      <c r="BL3322" s="9">
        <v>3488.8271295974901</v>
      </c>
      <c r="BM3322" s="9"/>
      <c r="BN3322" s="9">
        <v>6240.7458839447399</v>
      </c>
      <c r="BO3322" s="9">
        <v>2908.6157511583101</v>
      </c>
      <c r="BP3322" s="9">
        <v>2517.3979252618101</v>
      </c>
      <c r="BQ3322" s="9">
        <v>4388.2654310530297</v>
      </c>
      <c r="BR3322" s="9">
        <v>2325.4513153379598</v>
      </c>
      <c r="BS3322" s="9">
        <v>2848.0507713461998</v>
      </c>
      <c r="BT3322" s="9">
        <v>1656.4523834292399</v>
      </c>
      <c r="BU3322" s="9">
        <v>3861.8696773243501</v>
      </c>
      <c r="BV3322" s="9">
        <v>6003.4687204477304</v>
      </c>
      <c r="BW3322" s="9">
        <v>4023.45569399648</v>
      </c>
      <c r="BX3322" s="9">
        <v>7520</v>
      </c>
    </row>
    <row r="3323" spans="6:76" x14ac:dyDescent="0.2">
      <c r="F3323" s="14"/>
      <c r="AX3323" s="8" t="s">
        <v>6732</v>
      </c>
      <c r="AY3323" s="8" t="s">
        <v>6732</v>
      </c>
      <c r="AZ3323" s="8" t="s">
        <v>1640</v>
      </c>
      <c r="BA3323" s="9">
        <v>3489.0143233060198</v>
      </c>
      <c r="BB3323" s="9">
        <v>3489.0143233060198</v>
      </c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>
        <v>3489.0143233060198</v>
      </c>
      <c r="BR3323" s="9"/>
      <c r="BS3323" s="9"/>
      <c r="BT3323" s="9"/>
      <c r="BU3323" s="9"/>
      <c r="BV3323" s="9"/>
      <c r="BW3323" s="9"/>
      <c r="BX3323" s="9"/>
    </row>
    <row r="3324" spans="6:76" x14ac:dyDescent="0.2">
      <c r="F3324" s="14"/>
      <c r="AX3324" s="8" t="s">
        <v>6733</v>
      </c>
      <c r="AY3324" s="8" t="s">
        <v>6734</v>
      </c>
      <c r="AZ3324" s="8" t="s">
        <v>1623</v>
      </c>
      <c r="BA3324" s="9">
        <v>4489.1735101897102</v>
      </c>
      <c r="BB3324" s="9">
        <v>3490.0592262955001</v>
      </c>
      <c r="BC3324" s="9">
        <v>71.039516874077705</v>
      </c>
      <c r="BD3324" s="9"/>
      <c r="BE3324" s="9">
        <v>7067</v>
      </c>
      <c r="BF3324" s="9">
        <v>4396.170779</v>
      </c>
      <c r="BG3324" s="9">
        <v>706.65744419999999</v>
      </c>
      <c r="BH3324" s="9">
        <v>477.11034774000001</v>
      </c>
      <c r="BI3324" s="9">
        <v>5990.5513052249298</v>
      </c>
      <c r="BJ3324" s="9">
        <v>3490.0592262955001</v>
      </c>
      <c r="BK3324" s="9">
        <v>2796.4300929880801</v>
      </c>
      <c r="BL3324" s="9">
        <v>8746.1789775517209</v>
      </c>
      <c r="BM3324" s="9">
        <v>3178.9671557781999</v>
      </c>
      <c r="BN3324" s="9">
        <v>2295.0169665141102</v>
      </c>
      <c r="BO3324" s="9">
        <v>2911.7785556262202</v>
      </c>
      <c r="BP3324" s="9"/>
      <c r="BQ3324" s="9"/>
      <c r="BR3324" s="9">
        <v>5286.8287811694599</v>
      </c>
      <c r="BS3324" s="9">
        <v>2976.7554129083301</v>
      </c>
      <c r="BT3324" s="9"/>
      <c r="BU3324" s="9"/>
      <c r="BV3324" s="9"/>
      <c r="BW3324" s="9">
        <v>4218.0976078491203</v>
      </c>
      <c r="BX3324" s="9">
        <v>12800</v>
      </c>
    </row>
    <row r="3325" spans="6:76" x14ac:dyDescent="0.2">
      <c r="F3325" s="14"/>
      <c r="AX3325" s="8" t="s">
        <v>6735</v>
      </c>
      <c r="AY3325" s="8" t="s">
        <v>6736</v>
      </c>
      <c r="AZ3325" s="8" t="s">
        <v>1623</v>
      </c>
      <c r="BA3325" s="9">
        <v>3531.9557620598198</v>
      </c>
      <c r="BB3325" s="9">
        <v>3490.67084331455</v>
      </c>
      <c r="BC3325" s="9">
        <v>51.179719820242703</v>
      </c>
      <c r="BD3325" s="9"/>
      <c r="BE3325" s="9">
        <v>7020</v>
      </c>
      <c r="BF3325" s="9">
        <v>869.56729859999996</v>
      </c>
      <c r="BG3325" s="9"/>
      <c r="BH3325" s="9">
        <v>5622.6132742</v>
      </c>
      <c r="BI3325" s="9">
        <v>3357.4424448407699</v>
      </c>
      <c r="BJ3325" s="9"/>
      <c r="BK3325" s="9">
        <v>3355.1462321890099</v>
      </c>
      <c r="BL3325" s="9">
        <v>4011.4986797616202</v>
      </c>
      <c r="BM3325" s="9">
        <v>5126.8215034015102</v>
      </c>
      <c r="BN3325" s="9">
        <v>3822.7606461703099</v>
      </c>
      <c r="BO3325" s="9"/>
      <c r="BP3325" s="9">
        <v>2053.9244716194999</v>
      </c>
      <c r="BQ3325" s="9">
        <v>3623.8992417883301</v>
      </c>
      <c r="BR3325" s="9">
        <v>2439.7953521467598</v>
      </c>
      <c r="BS3325" s="9"/>
      <c r="BT3325" s="9"/>
      <c r="BU3325" s="9"/>
      <c r="BV3325" s="9"/>
      <c r="BW3325" s="9"/>
      <c r="BX3325" s="9">
        <v>1080</v>
      </c>
    </row>
    <row r="3326" spans="6:76" x14ac:dyDescent="0.2">
      <c r="F3326" s="14"/>
      <c r="AX3326" s="8" t="s">
        <v>6737</v>
      </c>
      <c r="AY3326" s="8" t="s">
        <v>6738</v>
      </c>
      <c r="AZ3326" s="8" t="s">
        <v>1623</v>
      </c>
      <c r="BA3326" s="9">
        <v>4249.6926097068399</v>
      </c>
      <c r="BB3326" s="9">
        <v>3490.9173810983698</v>
      </c>
      <c r="BC3326" s="9">
        <v>67.575244691997696</v>
      </c>
      <c r="BD3326" s="9"/>
      <c r="BE3326" s="9">
        <v>10947</v>
      </c>
      <c r="BF3326" s="9"/>
      <c r="BG3326" s="9"/>
      <c r="BH3326" s="9"/>
      <c r="BI3326" s="9"/>
      <c r="BJ3326" s="9"/>
      <c r="BK3326" s="9"/>
      <c r="BL3326" s="9">
        <v>6115.4373543306401</v>
      </c>
      <c r="BM3326" s="9"/>
      <c r="BN3326" s="9">
        <v>1663.9263333006299</v>
      </c>
      <c r="BO3326" s="9">
        <v>3085.7356180152101</v>
      </c>
      <c r="BP3326" s="9">
        <v>5524.9120857075704</v>
      </c>
      <c r="BQ3326" s="9"/>
      <c r="BR3326" s="9">
        <v>4463.3013534582997</v>
      </c>
      <c r="BS3326" s="9">
        <v>3272.95813746463</v>
      </c>
      <c r="BT3326" s="9"/>
      <c r="BU3326" s="9">
        <v>3708.87662473211</v>
      </c>
      <c r="BV3326" s="9">
        <v>3176.7785900592899</v>
      </c>
      <c r="BW3326" s="9"/>
      <c r="BX3326" s="9">
        <v>538</v>
      </c>
    </row>
    <row r="3327" spans="6:76" x14ac:dyDescent="0.2">
      <c r="F3327" s="14"/>
      <c r="AX3327" s="8" t="s">
        <v>242</v>
      </c>
      <c r="AY3327" s="8" t="s">
        <v>6739</v>
      </c>
      <c r="AZ3327" s="8" t="s">
        <v>1623</v>
      </c>
      <c r="BA3327" s="9">
        <v>5003.2583999607896</v>
      </c>
      <c r="BB3327" s="9">
        <v>3490.9804613788801</v>
      </c>
      <c r="BC3327" s="9">
        <v>77.906397193507601</v>
      </c>
      <c r="BD3327" s="9"/>
      <c r="BE3327" s="9">
        <v>9029</v>
      </c>
      <c r="BF3327" s="9">
        <v>1320.814664</v>
      </c>
      <c r="BG3327" s="9"/>
      <c r="BH3327" s="9">
        <v>461.94044597999999</v>
      </c>
      <c r="BI3327" s="9">
        <v>11766.0310969612</v>
      </c>
      <c r="BJ3327" s="9">
        <v>8487.7223302814491</v>
      </c>
      <c r="BK3327" s="9">
        <v>11373.584177802</v>
      </c>
      <c r="BL3327" s="9">
        <v>9634.2932825656608</v>
      </c>
      <c r="BM3327" s="9">
        <v>4185.3516699608999</v>
      </c>
      <c r="BN3327" s="9">
        <v>1715.4386784128501</v>
      </c>
      <c r="BO3327" s="9">
        <v>2125.6856729845999</v>
      </c>
      <c r="BP3327" s="9">
        <v>2379.1238462547899</v>
      </c>
      <c r="BQ3327" s="9"/>
      <c r="BR3327" s="9">
        <v>3490.9804613788801</v>
      </c>
      <c r="BS3327" s="9">
        <v>2633.6445385459601</v>
      </c>
      <c r="BT3327" s="9"/>
      <c r="BU3327" s="9"/>
      <c r="BV3327" s="9"/>
      <c r="BW3327" s="9">
        <v>4095.2651342836102</v>
      </c>
      <c r="BX3327" s="9">
        <v>2350</v>
      </c>
    </row>
    <row r="3328" spans="6:76" x14ac:dyDescent="0.2">
      <c r="F3328" s="14"/>
      <c r="AX3328" s="8" t="s">
        <v>6740</v>
      </c>
      <c r="AY3328" s="8" t="s">
        <v>6741</v>
      </c>
      <c r="AZ3328" s="8" t="s">
        <v>1623</v>
      </c>
      <c r="BA3328" s="9">
        <v>4020.1515618635499</v>
      </c>
      <c r="BB3328" s="9">
        <v>3492.1741381727402</v>
      </c>
      <c r="BC3328" s="9">
        <v>47.117437520917399</v>
      </c>
      <c r="BD3328" s="9"/>
      <c r="BE3328" s="9">
        <v>2931</v>
      </c>
      <c r="BF3328" s="9">
        <v>1364.6205990000001</v>
      </c>
      <c r="BG3328" s="9"/>
      <c r="BH3328" s="9">
        <v>3516.2161268</v>
      </c>
      <c r="BI3328" s="9">
        <v>4017.5730817861199</v>
      </c>
      <c r="BJ3328" s="9">
        <v>8323.6049329112502</v>
      </c>
      <c r="BK3328" s="9">
        <v>3492.1741381727402</v>
      </c>
      <c r="BL3328" s="9">
        <v>3293.0521588636602</v>
      </c>
      <c r="BM3328" s="9">
        <v>5803.0311480172104</v>
      </c>
      <c r="BN3328" s="9">
        <v>4268.1386055757002</v>
      </c>
      <c r="BO3328" s="9">
        <v>2804.2787191710599</v>
      </c>
      <c r="BP3328" s="9">
        <v>2769.6588274211299</v>
      </c>
      <c r="BQ3328" s="9"/>
      <c r="BR3328" s="9">
        <v>6652.9204373006096</v>
      </c>
      <c r="BS3328" s="9">
        <v>2503.7993923402</v>
      </c>
      <c r="BT3328" s="9"/>
      <c r="BU3328" s="9"/>
      <c r="BV3328" s="9">
        <v>2442.2052605935801</v>
      </c>
      <c r="BW3328" s="9"/>
      <c r="BX3328" s="9">
        <v>6120</v>
      </c>
    </row>
    <row r="3329" spans="6:76" x14ac:dyDescent="0.2">
      <c r="F3329" s="14"/>
      <c r="AX3329" s="8" t="s">
        <v>6742</v>
      </c>
      <c r="AY3329" s="8" t="s">
        <v>6743</v>
      </c>
      <c r="AZ3329" s="8" t="s">
        <v>1623</v>
      </c>
      <c r="BA3329" s="9">
        <v>4619.35770521014</v>
      </c>
      <c r="BB3329" s="9">
        <v>3492.47532216544</v>
      </c>
      <c r="BC3329" s="9">
        <v>77.694421720481003</v>
      </c>
      <c r="BD3329" s="9"/>
      <c r="BE3329" s="9">
        <v>13194</v>
      </c>
      <c r="BF3329" s="9">
        <v>1318.256112</v>
      </c>
      <c r="BG3329" s="9"/>
      <c r="BH3329" s="9">
        <v>4498.7066592000001</v>
      </c>
      <c r="BI3329" s="9">
        <v>5169.8632601647596</v>
      </c>
      <c r="BJ3329" s="9"/>
      <c r="BK3329" s="9">
        <v>3663.41630390301</v>
      </c>
      <c r="BL3329" s="9">
        <v>4850.3346085315698</v>
      </c>
      <c r="BM3329" s="9">
        <v>11325.896106854299</v>
      </c>
      <c r="BN3329" s="9">
        <v>3492.47532216544</v>
      </c>
      <c r="BO3329" s="9">
        <v>2331.2037130498802</v>
      </c>
      <c r="BP3329" s="9"/>
      <c r="BQ3329" s="9"/>
      <c r="BR3329" s="9">
        <v>2978.3874380089801</v>
      </c>
      <c r="BS3329" s="9">
        <v>2269.2124284074998</v>
      </c>
      <c r="BT3329" s="9"/>
      <c r="BU3329" s="9"/>
      <c r="BV3329" s="9">
        <v>2549.8982154464602</v>
      </c>
      <c r="BW3329" s="9"/>
      <c r="BX3329" s="9">
        <v>2410</v>
      </c>
    </row>
    <row r="3330" spans="6:76" x14ac:dyDescent="0.2">
      <c r="F3330" s="14"/>
      <c r="AX3330" s="8" t="s">
        <v>407</v>
      </c>
      <c r="AY3330" s="8" t="s">
        <v>6744</v>
      </c>
      <c r="AZ3330" s="8" t="s">
        <v>1623</v>
      </c>
      <c r="BA3330" s="9">
        <v>4168.7797569524901</v>
      </c>
      <c r="BB3330" s="9">
        <v>3494.9527572524698</v>
      </c>
      <c r="BC3330" s="9">
        <v>53.3188005763067</v>
      </c>
      <c r="BD3330" s="9"/>
      <c r="BE3330" s="9">
        <v>2293</v>
      </c>
      <c r="BF3330" s="9">
        <v>1273.7326869999999</v>
      </c>
      <c r="BG3330" s="9">
        <v>2406.9893459999998</v>
      </c>
      <c r="BH3330" s="9">
        <v>2953.6289523</v>
      </c>
      <c r="BI3330" s="9">
        <v>5536.5143488311396</v>
      </c>
      <c r="BJ3330" s="9">
        <v>6628.1949196854903</v>
      </c>
      <c r="BK3330" s="9">
        <v>2453.1654791159299</v>
      </c>
      <c r="BL3330" s="9">
        <v>6910.9020333919598</v>
      </c>
      <c r="BM3330" s="9">
        <v>10112.514681918799</v>
      </c>
      <c r="BN3330" s="9">
        <v>3380.1445758352302</v>
      </c>
      <c r="BO3330" s="9">
        <v>3496.8887874327202</v>
      </c>
      <c r="BP3330" s="9">
        <v>3867.7888379398401</v>
      </c>
      <c r="BQ3330" s="9"/>
      <c r="BR3330" s="9"/>
      <c r="BS3330" s="9">
        <v>3493.01672707222</v>
      </c>
      <c r="BT3330" s="9"/>
      <c r="BU3330" s="9"/>
      <c r="BV3330" s="9">
        <v>3642.6433478008398</v>
      </c>
      <c r="BW3330" s="9">
        <v>3121.35138691572</v>
      </c>
      <c r="BX3330" s="9">
        <v>5130</v>
      </c>
    </row>
    <row r="3331" spans="6:76" x14ac:dyDescent="0.2">
      <c r="F3331" s="14"/>
      <c r="AX3331" s="8" t="s">
        <v>1139</v>
      </c>
      <c r="AY3331" s="8" t="s">
        <v>6745</v>
      </c>
      <c r="AZ3331" s="8" t="s">
        <v>1623</v>
      </c>
      <c r="BA3331" s="9">
        <v>3498.16794882152</v>
      </c>
      <c r="BB3331" s="9">
        <v>3498.16794882152</v>
      </c>
      <c r="BC3331" s="9">
        <v>82.141409025514605</v>
      </c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>
        <v>1466.33589764305</v>
      </c>
      <c r="BQ3331" s="9"/>
      <c r="BR3331" s="9"/>
      <c r="BS3331" s="9"/>
      <c r="BT3331" s="9"/>
      <c r="BU3331" s="9"/>
      <c r="BV3331" s="9"/>
      <c r="BW3331" s="9"/>
      <c r="BX3331" s="9">
        <v>5530</v>
      </c>
    </row>
    <row r="3332" spans="6:76" x14ac:dyDescent="0.2">
      <c r="F3332" s="14"/>
      <c r="AX3332" s="8" t="s">
        <v>851</v>
      </c>
      <c r="AY3332" s="8" t="s">
        <v>6746</v>
      </c>
      <c r="AZ3332" s="8" t="s">
        <v>1623</v>
      </c>
      <c r="BA3332" s="9">
        <v>3151.31017979228</v>
      </c>
      <c r="BB3332" s="9">
        <v>3500</v>
      </c>
      <c r="BC3332" s="9">
        <v>67.817714276806299</v>
      </c>
      <c r="BD3332" s="9"/>
      <c r="BE3332" s="9">
        <v>3500</v>
      </c>
      <c r="BF3332" s="9">
        <v>20.00840226</v>
      </c>
      <c r="BG3332" s="9"/>
      <c r="BH3332" s="9"/>
      <c r="BI3332" s="9">
        <v>698.73534639487696</v>
      </c>
      <c r="BJ3332" s="9"/>
      <c r="BK3332" s="9"/>
      <c r="BL3332" s="9">
        <v>1384.8215816175</v>
      </c>
      <c r="BM3332" s="9"/>
      <c r="BN3332" s="9"/>
      <c r="BO3332" s="9">
        <v>4410.42305131797</v>
      </c>
      <c r="BP3332" s="9"/>
      <c r="BQ3332" s="9"/>
      <c r="BR3332" s="9">
        <v>3772.5699187917999</v>
      </c>
      <c r="BS3332" s="9">
        <v>6169.5527413271302</v>
      </c>
      <c r="BT3332" s="9">
        <v>2756.4009403483801</v>
      </c>
      <c r="BU3332" s="9"/>
      <c r="BV3332" s="9">
        <v>5649.2796360728398</v>
      </c>
      <c r="BW3332" s="9"/>
      <c r="BX3332" s="9"/>
    </row>
    <row r="3333" spans="6:76" x14ac:dyDescent="0.2">
      <c r="F3333" s="14"/>
      <c r="AX3333" s="8" t="s">
        <v>6747</v>
      </c>
      <c r="AY3333" s="8" t="s">
        <v>6748</v>
      </c>
      <c r="AZ3333" s="8" t="s">
        <v>1623</v>
      </c>
      <c r="BA3333" s="9">
        <v>3110.0014280473702</v>
      </c>
      <c r="BB3333" s="9">
        <v>3501.1012133694999</v>
      </c>
      <c r="BC3333" s="9">
        <v>48.995296513752798</v>
      </c>
      <c r="BD3333" s="9"/>
      <c r="BE3333" s="9">
        <v>5465</v>
      </c>
      <c r="BF3333" s="9">
        <v>934.47166430000004</v>
      </c>
      <c r="BG3333" s="9">
        <v>509.64378010000001</v>
      </c>
      <c r="BH3333" s="9"/>
      <c r="BI3333" s="9">
        <v>4111.7485886381901</v>
      </c>
      <c r="BJ3333" s="9">
        <v>3471.9226005923401</v>
      </c>
      <c r="BK3333" s="9">
        <v>4086.0114659246701</v>
      </c>
      <c r="BL3333" s="9">
        <v>5197.0269087178904</v>
      </c>
      <c r="BM3333" s="9"/>
      <c r="BN3333" s="9">
        <v>3607.3865302181098</v>
      </c>
      <c r="BO3333" s="9">
        <v>3583.53949001722</v>
      </c>
      <c r="BP3333" s="9"/>
      <c r="BQ3333" s="9">
        <v>3373.58631404058</v>
      </c>
      <c r="BR3333" s="9"/>
      <c r="BS3333" s="9">
        <v>2750.83761312671</v>
      </c>
      <c r="BT3333" s="9"/>
      <c r="BU3333" s="9"/>
      <c r="BV3333" s="9">
        <v>1908.5652108408401</v>
      </c>
      <c r="BW3333" s="9">
        <v>3530.2798261466701</v>
      </c>
      <c r="BX3333" s="9">
        <v>1010</v>
      </c>
    </row>
    <row r="3334" spans="6:76" x14ac:dyDescent="0.2">
      <c r="F3334" s="14"/>
      <c r="AX3334" s="8" t="s">
        <v>6749</v>
      </c>
      <c r="AY3334" s="8" t="s">
        <v>6750</v>
      </c>
      <c r="AZ3334" s="8" t="s">
        <v>1623</v>
      </c>
      <c r="BA3334" s="9">
        <v>3730.76679322361</v>
      </c>
      <c r="BB3334" s="9">
        <v>3501.3640873996501</v>
      </c>
      <c r="BC3334" s="9">
        <v>37.1721329339696</v>
      </c>
      <c r="BD3334" s="9"/>
      <c r="BE3334" s="9">
        <v>4765</v>
      </c>
      <c r="BF3334" s="9">
        <v>1294.668392</v>
      </c>
      <c r="BG3334" s="9"/>
      <c r="BH3334" s="9"/>
      <c r="BI3334" s="9">
        <v>3295.8819949076701</v>
      </c>
      <c r="BJ3334" s="9"/>
      <c r="BK3334" s="9">
        <v>4428.2672066735504</v>
      </c>
      <c r="BL3334" s="9">
        <v>3503.7124931777698</v>
      </c>
      <c r="BM3334" s="9">
        <v>4878.5290026958401</v>
      </c>
      <c r="BN3334" s="9">
        <v>7237.3282295038898</v>
      </c>
      <c r="BO3334" s="9">
        <v>3458.0015955520798</v>
      </c>
      <c r="BP3334" s="9">
        <v>3765.45705711358</v>
      </c>
      <c r="BQ3334" s="9">
        <v>3898.1817708782901</v>
      </c>
      <c r="BR3334" s="9">
        <v>2633.70832266355</v>
      </c>
      <c r="BS3334" s="9">
        <v>3292.9833583427499</v>
      </c>
      <c r="BT3334" s="9"/>
      <c r="BU3334" s="9"/>
      <c r="BV3334" s="9">
        <v>3499.0156816215199</v>
      </c>
      <c r="BW3334" s="9"/>
      <c r="BX3334" s="9">
        <v>2280</v>
      </c>
    </row>
    <row r="3335" spans="6:76" x14ac:dyDescent="0.2">
      <c r="F3335" s="14"/>
      <c r="AX3335" s="8" t="s">
        <v>6751</v>
      </c>
      <c r="AY3335" s="8" t="s">
        <v>6752</v>
      </c>
      <c r="AZ3335" s="8" t="s">
        <v>1623</v>
      </c>
      <c r="BA3335" s="9">
        <v>4108.4446990105198</v>
      </c>
      <c r="BB3335" s="9">
        <v>3501.3807477543601</v>
      </c>
      <c r="BC3335" s="9">
        <v>73.164208513626804</v>
      </c>
      <c r="BD3335" s="9"/>
      <c r="BE3335" s="9">
        <v>3921</v>
      </c>
      <c r="BF3335" s="9">
        <v>480.82604679999997</v>
      </c>
      <c r="BG3335" s="9"/>
      <c r="BH3335" s="9"/>
      <c r="BI3335" s="9">
        <v>5144.2768513411902</v>
      </c>
      <c r="BJ3335" s="9">
        <v>5448.9518403053899</v>
      </c>
      <c r="BK3335" s="9">
        <v>6428.6402806634496</v>
      </c>
      <c r="BL3335" s="9">
        <v>3081.7614955087301</v>
      </c>
      <c r="BM3335" s="9">
        <v>12437.935540800399</v>
      </c>
      <c r="BN3335" s="9">
        <v>2598.6667763364298</v>
      </c>
      <c r="BO3335" s="9">
        <v>2953.0868347801102</v>
      </c>
      <c r="BP3335" s="9">
        <v>2127.04665701056</v>
      </c>
      <c r="BQ3335" s="9"/>
      <c r="BR3335" s="9">
        <v>5151.4037989746503</v>
      </c>
      <c r="BS3335" s="9">
        <v>3062.6669693294998</v>
      </c>
      <c r="BT3335" s="9"/>
      <c r="BU3335" s="9"/>
      <c r="BV3335" s="9"/>
      <c r="BW3335" s="9">
        <v>4532.9626942968198</v>
      </c>
      <c r="BX3335" s="9">
        <v>149</v>
      </c>
    </row>
    <row r="3336" spans="6:76" x14ac:dyDescent="0.2">
      <c r="F3336" s="14"/>
      <c r="AX3336" s="8" t="s">
        <v>6753</v>
      </c>
      <c r="AY3336" s="8" t="s">
        <v>6754</v>
      </c>
      <c r="AZ3336" s="8" t="s">
        <v>1623</v>
      </c>
      <c r="BA3336" s="9">
        <v>3749.6261207881998</v>
      </c>
      <c r="BB3336" s="9">
        <v>3502.3907171536798</v>
      </c>
      <c r="BC3336" s="9">
        <v>56.680969055162898</v>
      </c>
      <c r="BD3336" s="9"/>
      <c r="BE3336" s="9">
        <v>8083</v>
      </c>
      <c r="BF3336" s="9">
        <v>706.01204180000002</v>
      </c>
      <c r="BG3336" s="9"/>
      <c r="BH3336" s="9"/>
      <c r="BI3336" s="9">
        <v>4469.4152181297704</v>
      </c>
      <c r="BJ3336" s="9"/>
      <c r="BK3336" s="9"/>
      <c r="BL3336" s="9">
        <v>3560.7245408090098</v>
      </c>
      <c r="BM3336" s="9"/>
      <c r="BN3336" s="9">
        <v>4426.55645365074</v>
      </c>
      <c r="BO3336" s="9"/>
      <c r="BP3336" s="9"/>
      <c r="BQ3336" s="9"/>
      <c r="BR3336" s="9">
        <v>2467.2438184177399</v>
      </c>
      <c r="BS3336" s="9"/>
      <c r="BT3336" s="9">
        <v>3444.0568934983598</v>
      </c>
      <c r="BU3336" s="9"/>
      <c r="BV3336" s="9"/>
      <c r="BW3336" s="9"/>
      <c r="BX3336" s="9">
        <v>2840</v>
      </c>
    </row>
    <row r="3337" spans="6:76" x14ac:dyDescent="0.2">
      <c r="F3337" s="14"/>
      <c r="AX3337" s="8" t="s">
        <v>763</v>
      </c>
      <c r="AY3337" s="8" t="s">
        <v>6755</v>
      </c>
      <c r="AZ3337" s="8" t="s">
        <v>1623</v>
      </c>
      <c r="BA3337" s="9">
        <v>3503.84331116357</v>
      </c>
      <c r="BB3337" s="9">
        <v>3503.84331116357</v>
      </c>
      <c r="BC3337" s="9"/>
      <c r="BD3337" s="9"/>
      <c r="BE3337" s="9"/>
      <c r="BF3337" s="9"/>
      <c r="BG3337" s="9"/>
      <c r="BH3337" s="9"/>
      <c r="BI3337" s="9"/>
      <c r="BJ3337" s="9"/>
      <c r="BK3337" s="9">
        <v>3503.84331116357</v>
      </c>
      <c r="BL3337" s="9"/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</row>
    <row r="3338" spans="6:76" x14ac:dyDescent="0.2">
      <c r="F3338" s="14"/>
      <c r="AX3338" s="8" t="s">
        <v>1223</v>
      </c>
      <c r="AY3338" s="8" t="s">
        <v>6756</v>
      </c>
      <c r="AZ3338" s="8" t="s">
        <v>1623</v>
      </c>
      <c r="BA3338" s="9">
        <v>3503.84331116357</v>
      </c>
      <c r="BB3338" s="9">
        <v>3503.84331116357</v>
      </c>
      <c r="BC3338" s="9"/>
      <c r="BD3338" s="9"/>
      <c r="BE3338" s="9"/>
      <c r="BF3338" s="9"/>
      <c r="BG3338" s="9"/>
      <c r="BH3338" s="9"/>
      <c r="BI3338" s="9"/>
      <c r="BJ3338" s="9"/>
      <c r="BK3338" s="9">
        <v>3503.84331116357</v>
      </c>
      <c r="BL3338" s="9"/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</row>
    <row r="3339" spans="6:76" x14ac:dyDescent="0.2">
      <c r="F3339" s="14"/>
      <c r="AX3339" s="8" t="s">
        <v>844</v>
      </c>
      <c r="AY3339" s="8" t="s">
        <v>6757</v>
      </c>
      <c r="AZ3339" s="8" t="s">
        <v>1623</v>
      </c>
      <c r="BA3339" s="9">
        <v>3503.84331116357</v>
      </c>
      <c r="BB3339" s="9">
        <v>3503.84331116357</v>
      </c>
      <c r="BC3339" s="9"/>
      <c r="BD3339" s="9"/>
      <c r="BE3339" s="9"/>
      <c r="BF3339" s="9"/>
      <c r="BG3339" s="9"/>
      <c r="BH3339" s="9"/>
      <c r="BI3339" s="9"/>
      <c r="BJ3339" s="9"/>
      <c r="BK3339" s="9">
        <v>3503.84331116357</v>
      </c>
      <c r="BL3339" s="9"/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</row>
    <row r="3340" spans="6:76" x14ac:dyDescent="0.2">
      <c r="F3340" s="14"/>
      <c r="AX3340" s="8" t="s">
        <v>6758</v>
      </c>
      <c r="AY3340" s="8" t="s">
        <v>6759</v>
      </c>
      <c r="AZ3340" s="8" t="s">
        <v>1623</v>
      </c>
      <c r="BA3340" s="9">
        <v>5197.9930915659397</v>
      </c>
      <c r="BB3340" s="9">
        <v>3505.35616374235</v>
      </c>
      <c r="BC3340" s="9">
        <v>72.224704938228498</v>
      </c>
      <c r="BD3340" s="9">
        <v>601</v>
      </c>
      <c r="BE3340" s="9">
        <v>1963</v>
      </c>
      <c r="BF3340" s="9">
        <v>2214.4027380000002</v>
      </c>
      <c r="BG3340" s="9"/>
      <c r="BH3340" s="9"/>
      <c r="BI3340" s="9">
        <v>7839.7222750391002</v>
      </c>
      <c r="BJ3340" s="9">
        <v>11481.274455188801</v>
      </c>
      <c r="BK3340" s="9">
        <v>8310.4875632435906</v>
      </c>
      <c r="BL3340" s="9">
        <v>3505.35616374235</v>
      </c>
      <c r="BM3340" s="9">
        <v>5123.6327317785899</v>
      </c>
      <c r="BN3340" s="9">
        <v>10617.3007806431</v>
      </c>
      <c r="BO3340" s="9"/>
      <c r="BP3340" s="9"/>
      <c r="BQ3340" s="9"/>
      <c r="BR3340" s="9">
        <v>2461.7472995897601</v>
      </c>
      <c r="BS3340" s="9"/>
      <c r="BT3340" s="9"/>
      <c r="BU3340" s="9"/>
      <c r="BV3340" s="9"/>
      <c r="BW3340" s="9"/>
      <c r="BX3340" s="9">
        <v>3060</v>
      </c>
    </row>
    <row r="3341" spans="6:76" x14ac:dyDescent="0.2">
      <c r="F3341" s="14"/>
      <c r="AX3341" s="8" t="s">
        <v>6760</v>
      </c>
      <c r="AY3341" s="8" t="s">
        <v>6761</v>
      </c>
      <c r="AZ3341" s="8" t="s">
        <v>1623</v>
      </c>
      <c r="BA3341" s="9">
        <v>3685.1964667635398</v>
      </c>
      <c r="BB3341" s="9">
        <v>3505.3995419903999</v>
      </c>
      <c r="BC3341" s="9">
        <v>61.989658155473101</v>
      </c>
      <c r="BD3341" s="9"/>
      <c r="BE3341" s="9">
        <v>10042</v>
      </c>
      <c r="BF3341" s="9">
        <v>1575.744758</v>
      </c>
      <c r="BG3341" s="9"/>
      <c r="BH3341" s="9"/>
      <c r="BI3341" s="9">
        <v>3677.3214231104498</v>
      </c>
      <c r="BJ3341" s="9">
        <v>6249.0328197972703</v>
      </c>
      <c r="BK3341" s="9">
        <v>4596.8036152744298</v>
      </c>
      <c r="BL3341" s="9">
        <v>2416.7677606932398</v>
      </c>
      <c r="BM3341" s="9"/>
      <c r="BN3341" s="9">
        <v>1590.6860658949199</v>
      </c>
      <c r="BO3341" s="9">
        <v>2127.08844660981</v>
      </c>
      <c r="BP3341" s="9"/>
      <c r="BQ3341" s="9">
        <v>3501.2749782873698</v>
      </c>
      <c r="BR3341" s="9"/>
      <c r="BS3341" s="9">
        <v>1816.15022948755</v>
      </c>
      <c r="BT3341" s="9">
        <v>2021.0752538220399</v>
      </c>
      <c r="BU3341" s="9"/>
      <c r="BV3341" s="9">
        <v>3899.2810780189998</v>
      </c>
      <c r="BW3341" s="9">
        <v>3509.5241056934301</v>
      </c>
      <c r="BX3341" s="9">
        <v>4570</v>
      </c>
    </row>
    <row r="3342" spans="6:76" x14ac:dyDescent="0.2">
      <c r="F3342" s="14"/>
      <c r="AX3342" s="8" t="s">
        <v>327</v>
      </c>
      <c r="AY3342" s="8" t="s">
        <v>6762</v>
      </c>
      <c r="AZ3342" s="8" t="s">
        <v>1623</v>
      </c>
      <c r="BA3342" s="9">
        <v>3590.5287224980698</v>
      </c>
      <c r="BB3342" s="9">
        <v>3506.46690636828</v>
      </c>
      <c r="BC3342" s="9">
        <v>38.9767686264627</v>
      </c>
      <c r="BD3342" s="9">
        <v>2309</v>
      </c>
      <c r="BE3342" s="9">
        <v>2713</v>
      </c>
      <c r="BF3342" s="9">
        <v>740.16926939999996</v>
      </c>
      <c r="BG3342" s="9"/>
      <c r="BH3342" s="9">
        <v>2194.3821561999998</v>
      </c>
      <c r="BI3342" s="9">
        <v>3611.93610938134</v>
      </c>
      <c r="BJ3342" s="9">
        <v>5421.1334725126699</v>
      </c>
      <c r="BK3342" s="9">
        <v>2934.5495334791499</v>
      </c>
      <c r="BL3342" s="9">
        <v>2621.8328886712202</v>
      </c>
      <c r="BM3342" s="9">
        <v>3745.0841108846798</v>
      </c>
      <c r="BN3342" s="9">
        <v>3079.8692658120899</v>
      </c>
      <c r="BO3342" s="9">
        <v>3670.5384470365302</v>
      </c>
      <c r="BP3342" s="9">
        <v>3752.8349938455299</v>
      </c>
      <c r="BQ3342" s="9">
        <v>3400.99770335521</v>
      </c>
      <c r="BR3342" s="9"/>
      <c r="BS3342" s="9">
        <v>3272.95813746463</v>
      </c>
      <c r="BT3342" s="9"/>
      <c r="BU3342" s="9">
        <v>3672.7606631568201</v>
      </c>
      <c r="BV3342" s="9">
        <v>6294.8680393505201</v>
      </c>
      <c r="BW3342" s="9">
        <v>5233.6022144147901</v>
      </c>
      <c r="BX3342" s="9">
        <v>5960</v>
      </c>
    </row>
    <row r="3343" spans="6:76" x14ac:dyDescent="0.2">
      <c r="F3343" s="14"/>
      <c r="AX3343" s="8" t="s">
        <v>6763</v>
      </c>
      <c r="AY3343" s="8" t="s">
        <v>6764</v>
      </c>
      <c r="AZ3343" s="8" t="s">
        <v>1623</v>
      </c>
      <c r="BA3343" s="9">
        <v>3884.2687264211199</v>
      </c>
      <c r="BB3343" s="9">
        <v>3511.0076915581299</v>
      </c>
      <c r="BC3343" s="9">
        <v>45.7949964909687</v>
      </c>
      <c r="BD3343" s="9"/>
      <c r="BE3343" s="9">
        <v>5535</v>
      </c>
      <c r="BF3343" s="9">
        <v>1694.9825780000001</v>
      </c>
      <c r="BG3343" s="9">
        <v>1363.6508940000001</v>
      </c>
      <c r="BH3343" s="9"/>
      <c r="BI3343" s="9">
        <v>6142.8564828829703</v>
      </c>
      <c r="BJ3343" s="9">
        <v>7159.8402703606398</v>
      </c>
      <c r="BK3343" s="9">
        <v>5600.0830879556297</v>
      </c>
      <c r="BL3343" s="9">
        <v>6483.08725333643</v>
      </c>
      <c r="BM3343" s="9"/>
      <c r="BN3343" s="9">
        <v>3589.2161468102299</v>
      </c>
      <c r="BO3343" s="9">
        <v>2735.3492267838001</v>
      </c>
      <c r="BP3343" s="9">
        <v>3432.7992363060298</v>
      </c>
      <c r="BQ3343" s="9"/>
      <c r="BR3343" s="9">
        <v>2489.2639203547001</v>
      </c>
      <c r="BS3343" s="9">
        <v>2848.0507713461998</v>
      </c>
      <c r="BT3343" s="9"/>
      <c r="BU3343" s="9">
        <v>3699.8519110454899</v>
      </c>
      <c r="BV3343" s="9">
        <v>2219.3041581558</v>
      </c>
      <c r="BW3343" s="9">
        <v>4044.96368539998</v>
      </c>
      <c r="BX3343" s="9">
        <v>3110</v>
      </c>
    </row>
    <row r="3344" spans="6:76" x14ac:dyDescent="0.2">
      <c r="F3344" s="14"/>
      <c r="AX3344" s="8" t="s">
        <v>740</v>
      </c>
      <c r="AY3344" s="8" t="s">
        <v>6765</v>
      </c>
      <c r="AZ3344" s="8" t="s">
        <v>1623</v>
      </c>
      <c r="BA3344" s="9">
        <v>4367.6654408269796</v>
      </c>
      <c r="BB3344" s="9">
        <v>3511.5793488297199</v>
      </c>
      <c r="BC3344" s="9">
        <v>52.257391420920399</v>
      </c>
      <c r="BD3344" s="9"/>
      <c r="BE3344" s="9">
        <v>9157</v>
      </c>
      <c r="BF3344" s="9">
        <v>2918.1106840000002</v>
      </c>
      <c r="BG3344" s="9">
        <v>3444.324932</v>
      </c>
      <c r="BH3344" s="9">
        <v>861.00701062999997</v>
      </c>
      <c r="BI3344" s="9">
        <v>3383.6345106557501</v>
      </c>
      <c r="BJ3344" s="9">
        <v>5463.4522552416302</v>
      </c>
      <c r="BK3344" s="9">
        <v>2461.3898822247802</v>
      </c>
      <c r="BL3344" s="9">
        <v>4901.5480798777699</v>
      </c>
      <c r="BM3344" s="9">
        <v>6250.8712507064502</v>
      </c>
      <c r="BN3344" s="9">
        <v>7042.3860516792602</v>
      </c>
      <c r="BO3344" s="9">
        <v>2539.2308339025999</v>
      </c>
      <c r="BP3344" s="9"/>
      <c r="BQ3344" s="9">
        <v>4168.7658427486404</v>
      </c>
      <c r="BR3344" s="9"/>
      <c r="BS3344" s="9">
        <v>2531.0338503677399</v>
      </c>
      <c r="BT3344" s="9"/>
      <c r="BU3344" s="9"/>
      <c r="BV3344" s="9">
        <v>3061.0581035376599</v>
      </c>
      <c r="BW3344" s="9">
        <v>3578.8337656594299</v>
      </c>
      <c r="BX3344" s="9">
        <v>8120</v>
      </c>
    </row>
    <row r="3345" spans="6:76" x14ac:dyDescent="0.2">
      <c r="F3345" s="14"/>
      <c r="AX3345" s="8" t="s">
        <v>6766</v>
      </c>
      <c r="AY3345" s="8" t="s">
        <v>6767</v>
      </c>
      <c r="AZ3345" s="8" t="s">
        <v>1623</v>
      </c>
      <c r="BA3345" s="9">
        <v>5646.7369788126698</v>
      </c>
      <c r="BB3345" s="9">
        <v>3513.5641151443401</v>
      </c>
      <c r="BC3345" s="9">
        <v>149.53413596003301</v>
      </c>
      <c r="BD3345" s="9"/>
      <c r="BE3345" s="9">
        <v>2766</v>
      </c>
      <c r="BF3345" s="9">
        <v>1031.68254</v>
      </c>
      <c r="BG3345" s="9"/>
      <c r="BH3345" s="9"/>
      <c r="BI3345" s="9">
        <v>4205.5433376975197</v>
      </c>
      <c r="BJ3345" s="9"/>
      <c r="BK3345" s="9">
        <v>3757.0839611066799</v>
      </c>
      <c r="BL3345" s="9">
        <v>3227.9998852161102</v>
      </c>
      <c r="BM3345" s="9"/>
      <c r="BN3345" s="9">
        <v>3076.7254081402102</v>
      </c>
      <c r="BO3345" s="9">
        <v>6507.2875432903002</v>
      </c>
      <c r="BP3345" s="9">
        <v>3670.9951945549201</v>
      </c>
      <c r="BQ3345" s="9">
        <v>3513.5641151443401</v>
      </c>
      <c r="BR3345" s="9">
        <v>2863.1445743639802</v>
      </c>
      <c r="BS3345" s="9">
        <v>3127.74997991084</v>
      </c>
      <c r="BT3345" s="9"/>
      <c r="BU3345" s="9">
        <v>3726.9175510269001</v>
      </c>
      <c r="BV3345" s="9">
        <v>4090.4856355861698</v>
      </c>
      <c r="BW3345" s="9">
        <v>3235.8749561520799</v>
      </c>
      <c r="BX3345" s="9">
        <v>35900</v>
      </c>
    </row>
    <row r="3346" spans="6:76" x14ac:dyDescent="0.2">
      <c r="F3346" s="14"/>
      <c r="AX3346" s="8" t="s">
        <v>6768</v>
      </c>
      <c r="AY3346" s="8" t="s">
        <v>6769</v>
      </c>
      <c r="AZ3346" s="8" t="s">
        <v>1623</v>
      </c>
      <c r="BA3346" s="9">
        <v>4211.4868580087305</v>
      </c>
      <c r="BB3346" s="9">
        <v>3513.9716853477898</v>
      </c>
      <c r="BC3346" s="9">
        <v>82.531787082323007</v>
      </c>
      <c r="BD3346" s="9"/>
      <c r="BE3346" s="9">
        <v>15692</v>
      </c>
      <c r="BF3346" s="9">
        <v>538.8618702</v>
      </c>
      <c r="BG3346" s="9">
        <v>2243.946238</v>
      </c>
      <c r="BH3346" s="9"/>
      <c r="BI3346" s="9">
        <v>3947.7487571660599</v>
      </c>
      <c r="BJ3346" s="9">
        <v>3866.76785960193</v>
      </c>
      <c r="BK3346" s="9">
        <v>1612.3962985329699</v>
      </c>
      <c r="BL3346" s="9">
        <v>2705.94246352659</v>
      </c>
      <c r="BM3346" s="9">
        <v>7508.5969329565296</v>
      </c>
      <c r="BN3346" s="9">
        <v>2947.4473089796302</v>
      </c>
      <c r="BO3346" s="9">
        <v>2547.6004788340601</v>
      </c>
      <c r="BP3346" s="9"/>
      <c r="BQ3346" s="9">
        <v>3437.9433706955801</v>
      </c>
      <c r="BR3346" s="9">
        <v>4314.8844851137101</v>
      </c>
      <c r="BS3346" s="9">
        <v>2136.3707647162601</v>
      </c>
      <c r="BT3346" s="9"/>
      <c r="BU3346" s="9"/>
      <c r="BV3346" s="9">
        <v>4617.58584197442</v>
      </c>
      <c r="BW3346" s="9">
        <v>5675.6970578420296</v>
      </c>
      <c r="BX3346" s="9">
        <v>3590</v>
      </c>
    </row>
    <row r="3347" spans="6:76" x14ac:dyDescent="0.2">
      <c r="F3347" s="14"/>
      <c r="AX3347" s="8" t="s">
        <v>368</v>
      </c>
      <c r="AY3347" s="8" t="s">
        <v>368</v>
      </c>
      <c r="AZ3347" s="8" t="s">
        <v>1623</v>
      </c>
      <c r="BA3347" s="9">
        <v>3515.4538765162902</v>
      </c>
      <c r="BB3347" s="9">
        <v>3515.4538765162902</v>
      </c>
      <c r="BC3347" s="9">
        <v>86.312053382266299</v>
      </c>
      <c r="BD3347" s="9">
        <v>5661</v>
      </c>
      <c r="BE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>
        <v>1369.9077530325701</v>
      </c>
      <c r="BQ3347" s="9"/>
      <c r="BR3347" s="9"/>
      <c r="BS3347" s="9"/>
      <c r="BT3347" s="9"/>
      <c r="BU3347" s="9"/>
      <c r="BV3347" s="9"/>
      <c r="BW3347" s="9"/>
      <c r="BX3347" s="9"/>
    </row>
    <row r="3348" spans="6:76" x14ac:dyDescent="0.2">
      <c r="F3348" s="14"/>
      <c r="AX3348" s="8" t="s">
        <v>955</v>
      </c>
      <c r="AY3348" s="8" t="s">
        <v>955</v>
      </c>
      <c r="AZ3348" s="8" t="s">
        <v>1623</v>
      </c>
      <c r="BA3348" s="9">
        <v>7698.6292108581201</v>
      </c>
      <c r="BB3348" s="9">
        <v>3530.2798261466701</v>
      </c>
      <c r="BC3348" s="9">
        <v>142.918025923616</v>
      </c>
      <c r="BD3348" s="9"/>
      <c r="BE3348" s="9">
        <v>39131</v>
      </c>
      <c r="BF3348" s="9">
        <v>11550.57834</v>
      </c>
      <c r="BG3348" s="9">
        <v>9431.0888620000005</v>
      </c>
      <c r="BH3348" s="9"/>
      <c r="BI3348" s="9">
        <v>4444.92586350293</v>
      </c>
      <c r="BJ3348" s="9"/>
      <c r="BK3348" s="9">
        <v>7532.9384861539302</v>
      </c>
      <c r="BL3348" s="9">
        <v>1708.8754120649901</v>
      </c>
      <c r="BM3348" s="9"/>
      <c r="BN3348" s="9">
        <v>2443.0563454250801</v>
      </c>
      <c r="BO3348" s="9"/>
      <c r="BP3348" s="9">
        <v>1818.47078837408</v>
      </c>
      <c r="BQ3348" s="9"/>
      <c r="BR3348" s="9">
        <v>2774.7073957716698</v>
      </c>
      <c r="BS3348" s="9"/>
      <c r="BT3348" s="9"/>
      <c r="BU3348" s="9"/>
      <c r="BV3348" s="9"/>
      <c r="BW3348" s="9">
        <v>3530.2798261466701</v>
      </c>
      <c r="BX3348" s="9">
        <v>319</v>
      </c>
    </row>
    <row r="3349" spans="6:76" x14ac:dyDescent="0.2">
      <c r="F3349" s="14"/>
      <c r="AX3349" s="8" t="s">
        <v>6770</v>
      </c>
      <c r="AY3349" s="8" t="s">
        <v>6771</v>
      </c>
      <c r="AZ3349" s="8" t="s">
        <v>1623</v>
      </c>
      <c r="BA3349" s="9">
        <v>4455.7144993829097</v>
      </c>
      <c r="BB3349" s="9">
        <v>3531.9699875455699</v>
      </c>
      <c r="BC3349" s="9">
        <v>93.123164720613403</v>
      </c>
      <c r="BD3349" s="9">
        <v>1845</v>
      </c>
      <c r="BE3349" s="9">
        <v>4134</v>
      </c>
      <c r="BF3349" s="9">
        <v>1104.13526</v>
      </c>
      <c r="BG3349" s="9"/>
      <c r="BH3349" s="9"/>
      <c r="BI3349" s="9">
        <v>3704.03505478433</v>
      </c>
      <c r="BJ3349" s="9">
        <v>3359.9049203067998</v>
      </c>
      <c r="BK3349" s="9">
        <v>10396.2694389793</v>
      </c>
      <c r="BL3349" s="9">
        <v>1383.2352699784301</v>
      </c>
      <c r="BM3349" s="9">
        <v>13262.2361392355</v>
      </c>
      <c r="BN3349" s="9">
        <v>1224.1272935572299</v>
      </c>
      <c r="BO3349" s="9"/>
      <c r="BP3349" s="9"/>
      <c r="BQ3349" s="9"/>
      <c r="BR3349" s="9"/>
      <c r="BS3349" s="9"/>
      <c r="BT3349" s="9"/>
      <c r="BU3349" s="9"/>
      <c r="BV3349" s="9">
        <v>8690.7586302350192</v>
      </c>
      <c r="BW3349" s="9">
        <v>4239.8719855182899</v>
      </c>
      <c r="BX3349" s="9">
        <v>125</v>
      </c>
    </row>
    <row r="3350" spans="6:76" x14ac:dyDescent="0.2">
      <c r="F3350" s="14"/>
      <c r="AX3350" s="8" t="s">
        <v>6772</v>
      </c>
      <c r="AY3350" s="8" t="s">
        <v>6773</v>
      </c>
      <c r="AZ3350" s="8" t="s">
        <v>1623</v>
      </c>
      <c r="BA3350" s="9">
        <v>4590.4540576536201</v>
      </c>
      <c r="BB3350" s="9">
        <v>3533.13665682893</v>
      </c>
      <c r="BC3350" s="9">
        <v>66.051029877877198</v>
      </c>
      <c r="BD3350" s="9"/>
      <c r="BE3350" s="9">
        <v>8569</v>
      </c>
      <c r="BF3350" s="9">
        <v>1139.144773</v>
      </c>
      <c r="BG3350" s="9"/>
      <c r="BH3350" s="9"/>
      <c r="BI3350" s="9">
        <v>6564.1415683938903</v>
      </c>
      <c r="BJ3350" s="9">
        <v>2756.0257843986401</v>
      </c>
      <c r="BK3350" s="9">
        <v>11647.6055819592</v>
      </c>
      <c r="BL3350" s="9">
        <v>5613.0060754739297</v>
      </c>
      <c r="BM3350" s="9">
        <v>3782.44186695284</v>
      </c>
      <c r="BN3350" s="9">
        <v>3928.7604505090699</v>
      </c>
      <c r="BO3350" s="9"/>
      <c r="BP3350" s="9">
        <v>2595.41445603888</v>
      </c>
      <c r="BQ3350" s="9"/>
      <c r="BR3350" s="9">
        <v>3283.83144670502</v>
      </c>
      <c r="BS3350" s="9">
        <v>2056.0766884119398</v>
      </c>
      <c r="BT3350" s="9"/>
      <c r="BU3350" s="9"/>
      <c r="BV3350" s="9"/>
      <c r="BW3350" s="9"/>
      <c r="BX3350" s="9">
        <v>3150</v>
      </c>
    </row>
    <row r="3351" spans="6:76" x14ac:dyDescent="0.2">
      <c r="F3351" s="14"/>
      <c r="AX3351" s="8" t="s">
        <v>6774</v>
      </c>
      <c r="AY3351" s="8" t="s">
        <v>6775</v>
      </c>
      <c r="AZ3351" s="8" t="s">
        <v>1623</v>
      </c>
      <c r="BA3351" s="9">
        <v>4021.5675671335998</v>
      </c>
      <c r="BB3351" s="9">
        <v>3533.3754949486001</v>
      </c>
      <c r="BC3351" s="9">
        <v>46.911970837549703</v>
      </c>
      <c r="BD3351" s="9"/>
      <c r="BE3351" s="9">
        <v>4633</v>
      </c>
      <c r="BF3351" s="9">
        <v>733.47504790000005</v>
      </c>
      <c r="BG3351" s="9"/>
      <c r="BH3351" s="9">
        <v>4806.6017609999999</v>
      </c>
      <c r="BI3351" s="9">
        <v>3533.3754949486001</v>
      </c>
      <c r="BJ3351" s="9">
        <v>4187.16207568343</v>
      </c>
      <c r="BK3351" s="9">
        <v>2465.4920816470399</v>
      </c>
      <c r="BL3351" s="9">
        <v>6884.4254409457299</v>
      </c>
      <c r="BM3351" s="9">
        <v>7055.0581850696999</v>
      </c>
      <c r="BN3351" s="9">
        <v>6225.54828715647</v>
      </c>
      <c r="BO3351" s="9"/>
      <c r="BP3351" s="9"/>
      <c r="BQ3351" s="9"/>
      <c r="BR3351" s="9"/>
      <c r="BS3351" s="9">
        <v>1997.2122435297699</v>
      </c>
      <c r="BT3351" s="9"/>
      <c r="BU3351" s="9"/>
      <c r="BV3351" s="9">
        <v>3022.4767612631499</v>
      </c>
      <c r="BW3351" s="9">
        <v>3276.5509935929099</v>
      </c>
      <c r="BX3351" s="9">
        <v>3460</v>
      </c>
    </row>
    <row r="3352" spans="6:76" x14ac:dyDescent="0.2">
      <c r="F3352" s="14"/>
      <c r="AX3352" s="8" t="s">
        <v>6776</v>
      </c>
      <c r="AY3352" s="8" t="s">
        <v>6777</v>
      </c>
      <c r="AZ3352" s="8" t="s">
        <v>1623</v>
      </c>
      <c r="BA3352" s="9">
        <v>3698.6377785636801</v>
      </c>
      <c r="BB3352" s="9">
        <v>3533.5733480096201</v>
      </c>
      <c r="BC3352" s="9">
        <v>48.215481869232903</v>
      </c>
      <c r="BD3352" s="9"/>
      <c r="BE3352" s="9">
        <v>1047</v>
      </c>
      <c r="BF3352" s="9">
        <v>1573.4710950000001</v>
      </c>
      <c r="BG3352" s="9">
        <v>2222.8536330000002</v>
      </c>
      <c r="BH3352" s="9">
        <v>4746.3296191999998</v>
      </c>
      <c r="BI3352" s="9">
        <v>895.21757768851796</v>
      </c>
      <c r="BJ3352" s="9"/>
      <c r="BK3352" s="9">
        <v>2605.1117624261501</v>
      </c>
      <c r="BL3352" s="9">
        <v>3969.6508023875199</v>
      </c>
      <c r="BM3352" s="9">
        <v>7545.0662010305896</v>
      </c>
      <c r="BN3352" s="9">
        <v>3009.3766345180802</v>
      </c>
      <c r="BO3352" s="9">
        <v>2851.6072478955298</v>
      </c>
      <c r="BP3352" s="9">
        <v>5992.6266729465096</v>
      </c>
      <c r="BQ3352" s="9">
        <v>3471.4915476753599</v>
      </c>
      <c r="BR3352" s="9">
        <v>5263.0589800612797</v>
      </c>
      <c r="BS3352" s="9">
        <v>3533.5733480096201</v>
      </c>
      <c r="BT3352" s="9"/>
      <c r="BU3352" s="9">
        <v>4554.3829212464298</v>
      </c>
      <c r="BV3352" s="9">
        <v>4742.3782359455099</v>
      </c>
      <c r="BW3352" s="9">
        <v>4853.6459565514897</v>
      </c>
      <c r="BX3352" s="9"/>
    </row>
    <row r="3353" spans="6:76" x14ac:dyDescent="0.2">
      <c r="F3353" s="14"/>
      <c r="AX3353" s="8" t="s">
        <v>6778</v>
      </c>
      <c r="AY3353" s="8" t="s">
        <v>6779</v>
      </c>
      <c r="AZ3353" s="8" t="s">
        <v>1640</v>
      </c>
      <c r="BA3353" s="9">
        <v>3294.9361837277502</v>
      </c>
      <c r="BB3353" s="9">
        <v>3537.9238364626699</v>
      </c>
      <c r="BC3353" s="9">
        <v>86.957392181326597</v>
      </c>
      <c r="BD3353" s="9"/>
      <c r="BE3353" s="9">
        <v>941</v>
      </c>
      <c r="BF3353" s="9">
        <v>836.95498410000005</v>
      </c>
      <c r="BG3353" s="9"/>
      <c r="BH3353" s="9">
        <v>720.55082814000002</v>
      </c>
      <c r="BI3353" s="9">
        <v>3679.7875469083501</v>
      </c>
      <c r="BJ3353" s="9">
        <v>12535.638131044299</v>
      </c>
      <c r="BK3353" s="9">
        <v>1379.1950734412001</v>
      </c>
      <c r="BL3353" s="9">
        <v>3679.1136662958102</v>
      </c>
      <c r="BM3353" s="9"/>
      <c r="BN3353" s="9">
        <v>3771.4614341253</v>
      </c>
      <c r="BO3353" s="9">
        <v>3584.9149209560701</v>
      </c>
      <c r="BP3353" s="9">
        <v>1174.35110585904</v>
      </c>
      <c r="BQ3353" s="9">
        <v>4512.7573899298604</v>
      </c>
      <c r="BR3353" s="9"/>
      <c r="BS3353" s="9">
        <v>3537.9238364626699</v>
      </c>
      <c r="BT3353" s="9"/>
      <c r="BU3353" s="9"/>
      <c r="BV3353" s="9">
        <v>2412.3833440804101</v>
      </c>
      <c r="BW3353" s="9">
        <v>2988.0104945732701</v>
      </c>
      <c r="BX3353" s="9">
        <v>3670</v>
      </c>
    </row>
    <row r="3354" spans="6:76" x14ac:dyDescent="0.2">
      <c r="F3354" s="14"/>
      <c r="AX3354" s="8" t="s">
        <v>435</v>
      </c>
      <c r="AY3354" s="8" t="s">
        <v>6780</v>
      </c>
      <c r="AZ3354" s="8" t="s">
        <v>1623</v>
      </c>
      <c r="BA3354" s="9">
        <v>3538.74161953569</v>
      </c>
      <c r="BB3354" s="9">
        <v>3544.1860098125198</v>
      </c>
      <c r="BC3354" s="9">
        <v>48.216413299820601</v>
      </c>
      <c r="BD3354" s="9"/>
      <c r="BE3354" s="9">
        <v>5066</v>
      </c>
      <c r="BF3354" s="9">
        <v>1092.932558</v>
      </c>
      <c r="BG3354" s="9">
        <v>1476.520753</v>
      </c>
      <c r="BH3354" s="9"/>
      <c r="BI3354" s="9">
        <v>4474.2661290531196</v>
      </c>
      <c r="BJ3354" s="9"/>
      <c r="BK3354" s="9">
        <v>2958.6763853258999</v>
      </c>
      <c r="BL3354" s="9">
        <v>4985.9539154314398</v>
      </c>
      <c r="BM3354" s="9">
        <v>5524.8667685577502</v>
      </c>
      <c r="BN3354" s="9">
        <v>2804.4020349739999</v>
      </c>
      <c r="BO3354" s="9">
        <v>3106.8240605282299</v>
      </c>
      <c r="BP3354" s="9">
        <v>4414.4133727443505</v>
      </c>
      <c r="BQ3354" s="9">
        <v>4375.8478395846896</v>
      </c>
      <c r="BR3354" s="9">
        <v>2306.5430078514</v>
      </c>
      <c r="BS3354" s="9">
        <v>3488.6765261688902</v>
      </c>
      <c r="BT3354" s="9"/>
      <c r="BU3354" s="9"/>
      <c r="BV3354" s="9">
        <v>6644.2470678951004</v>
      </c>
      <c r="BW3354" s="9">
        <v>3599.69549345616</v>
      </c>
      <c r="BX3354" s="9">
        <v>300</v>
      </c>
    </row>
    <row r="3355" spans="6:76" x14ac:dyDescent="0.2">
      <c r="F3355" s="14"/>
      <c r="AX3355" s="8" t="s">
        <v>6781</v>
      </c>
      <c r="AY3355" s="8" t="s">
        <v>6782</v>
      </c>
      <c r="AZ3355" s="8" t="s">
        <v>1623</v>
      </c>
      <c r="BA3355" s="9">
        <v>4290.97938303316</v>
      </c>
      <c r="BB3355" s="9">
        <v>3546.1381387983902</v>
      </c>
      <c r="BC3355" s="9">
        <v>60.3736003776621</v>
      </c>
      <c r="BD3355" s="9"/>
      <c r="BE3355" s="9">
        <v>8478</v>
      </c>
      <c r="BF3355" s="9">
        <v>1114.2359280000001</v>
      </c>
      <c r="BG3355" s="9"/>
      <c r="BH3355" s="9"/>
      <c r="BI3355" s="9"/>
      <c r="BJ3355" s="9">
        <v>9817.2186796185597</v>
      </c>
      <c r="BK3355" s="9">
        <v>1661.2283123936099</v>
      </c>
      <c r="BL3355" s="9">
        <v>3305.8494766987001</v>
      </c>
      <c r="BM3355" s="9"/>
      <c r="BN3355" s="9">
        <v>6781.3036563199303</v>
      </c>
      <c r="BO3355" s="9"/>
      <c r="BP3355" s="9">
        <v>1189.4397212782001</v>
      </c>
      <c r="BQ3355" s="9">
        <v>3546.2871381421901</v>
      </c>
      <c r="BR3355" s="9">
        <v>2840.2483198139398</v>
      </c>
      <c r="BS3355" s="9">
        <v>3215.8684377976901</v>
      </c>
      <c r="BT3355" s="9"/>
      <c r="BU3355" s="9">
        <v>3545.9891394545898</v>
      </c>
      <c r="BV3355" s="9">
        <v>4949.0054976825504</v>
      </c>
      <c r="BW3355" s="9">
        <v>4929.0370552642398</v>
      </c>
      <c r="BX3355" s="9">
        <v>4700</v>
      </c>
    </row>
    <row r="3356" spans="6:76" x14ac:dyDescent="0.2">
      <c r="F3356" s="14"/>
      <c r="AX3356" s="8" t="s">
        <v>6783</v>
      </c>
      <c r="AY3356" s="8" t="s">
        <v>6784</v>
      </c>
      <c r="AZ3356" s="8" t="s">
        <v>1623</v>
      </c>
      <c r="BA3356" s="9">
        <v>3773.1711640240801</v>
      </c>
      <c r="BB3356" s="9">
        <v>3546.2409531393901</v>
      </c>
      <c r="BC3356" s="9">
        <v>61.666485442388201</v>
      </c>
      <c r="BD3356" s="9"/>
      <c r="BE3356" s="9">
        <v>4988</v>
      </c>
      <c r="BF3356" s="9">
        <v>281.08246960000002</v>
      </c>
      <c r="BG3356" s="9"/>
      <c r="BH3356" s="9">
        <v>9800.6422266999998</v>
      </c>
      <c r="BI3356" s="9">
        <v>1896.2350778252201</v>
      </c>
      <c r="BJ3356" s="9"/>
      <c r="BK3356" s="9">
        <v>2122.5633834661198</v>
      </c>
      <c r="BL3356" s="9">
        <v>3134.65181709733</v>
      </c>
      <c r="BM3356" s="9">
        <v>3801.0175085537398</v>
      </c>
      <c r="BN3356" s="9">
        <v>1574.8367433921201</v>
      </c>
      <c r="BO3356" s="9">
        <v>2279.2460344472302</v>
      </c>
      <c r="BP3356" s="9">
        <v>3867.7888379398401</v>
      </c>
      <c r="BQ3356" s="9">
        <v>4135.4428958920698</v>
      </c>
      <c r="BR3356" s="9">
        <v>3747.8439994648302</v>
      </c>
      <c r="BS3356" s="9">
        <v>2917.8682835844602</v>
      </c>
      <c r="BT3356" s="9"/>
      <c r="BU3356" s="9"/>
      <c r="BV3356" s="9">
        <v>4778.8814396084399</v>
      </c>
      <c r="BW3356" s="9">
        <v>3344.6379068139399</v>
      </c>
      <c r="BX3356" s="9">
        <v>7700</v>
      </c>
    </row>
    <row r="3357" spans="6:76" x14ac:dyDescent="0.2">
      <c r="F3357" s="14"/>
      <c r="AX3357" s="8" t="s">
        <v>6785</v>
      </c>
      <c r="AY3357" s="8" t="s">
        <v>6786</v>
      </c>
      <c r="AZ3357" s="8" t="s">
        <v>1623</v>
      </c>
      <c r="BA3357" s="9">
        <v>4109.95046456413</v>
      </c>
      <c r="BB3357" s="9">
        <v>3551.0553416666698</v>
      </c>
      <c r="BC3357" s="9">
        <v>76.964983390003994</v>
      </c>
      <c r="BD3357" s="9"/>
      <c r="BE3357" s="9">
        <v>13379</v>
      </c>
      <c r="BF3357" s="9">
        <v>993.28103769999996</v>
      </c>
      <c r="BG3357" s="9"/>
      <c r="BH3357" s="9"/>
      <c r="BI3357" s="9">
        <v>3620.2110840506498</v>
      </c>
      <c r="BJ3357" s="9"/>
      <c r="BK3357" s="9">
        <v>4070.9345660236299</v>
      </c>
      <c r="BL3357" s="9">
        <v>2865.8937781924701</v>
      </c>
      <c r="BM3357" s="9">
        <v>4769.4465076025799</v>
      </c>
      <c r="BN3357" s="9">
        <v>4986.6298021314296</v>
      </c>
      <c r="BO3357" s="9"/>
      <c r="BP3357" s="9">
        <v>2000.8091422715499</v>
      </c>
      <c r="BQ3357" s="9"/>
      <c r="BR3357" s="9"/>
      <c r="BS3357" s="9">
        <v>1897.2334151457401</v>
      </c>
      <c r="BT3357" s="9"/>
      <c r="BU3357" s="9"/>
      <c r="BV3357" s="9">
        <v>4414.0666423687999</v>
      </c>
      <c r="BW3357" s="9">
        <v>3481.8995992826999</v>
      </c>
      <c r="BX3357" s="9">
        <v>2840</v>
      </c>
    </row>
    <row r="3358" spans="6:76" x14ac:dyDescent="0.2">
      <c r="F3358" s="14"/>
      <c r="AX3358" s="8" t="s">
        <v>279</v>
      </c>
      <c r="AY3358" s="8" t="s">
        <v>6787</v>
      </c>
      <c r="AZ3358" s="8" t="s">
        <v>1623</v>
      </c>
      <c r="BA3358" s="9">
        <v>4429.1426899204598</v>
      </c>
      <c r="BB3358" s="9">
        <v>3552.3571426032499</v>
      </c>
      <c r="BC3358" s="9">
        <v>63.958832981220503</v>
      </c>
      <c r="BD3358" s="9"/>
      <c r="BE3358" s="9">
        <v>8454</v>
      </c>
      <c r="BF3358" s="9">
        <v>981.69659720000004</v>
      </c>
      <c r="BG3358" s="9">
        <v>1804.6874909999999</v>
      </c>
      <c r="BH3358" s="9"/>
      <c r="BI3358" s="9">
        <v>7940.3256760255899</v>
      </c>
      <c r="BJ3358" s="9">
        <v>4323.2121445032099</v>
      </c>
      <c r="BK3358" s="9">
        <v>2624.4676700500399</v>
      </c>
      <c r="BL3358" s="9">
        <v>10487.140678739301</v>
      </c>
      <c r="BM3358" s="9"/>
      <c r="BN3358" s="9">
        <v>2053.1935939986201</v>
      </c>
      <c r="BO3358" s="9">
        <v>2669.8895136495098</v>
      </c>
      <c r="BP3358" s="9">
        <v>3901.6653156400998</v>
      </c>
      <c r="BQ3358" s="9"/>
      <c r="BR3358" s="9">
        <v>2703.9523635887099</v>
      </c>
      <c r="BS3358" s="9">
        <v>3203.0489695664</v>
      </c>
      <c r="BT3358" s="9"/>
      <c r="BU3358" s="9"/>
      <c r="BV3358" s="9">
        <v>4549.1243476807904</v>
      </c>
      <c r="BW3358" s="9">
        <v>6311.5932972441296</v>
      </c>
      <c r="BX3358" s="9"/>
    </row>
    <row r="3359" spans="6:76" x14ac:dyDescent="0.2">
      <c r="F3359" s="14"/>
      <c r="AX3359" s="8" t="s">
        <v>6788</v>
      </c>
      <c r="AY3359" s="8" t="s">
        <v>6789</v>
      </c>
      <c r="AZ3359" s="8" t="s">
        <v>1623</v>
      </c>
      <c r="BA3359" s="9">
        <v>3437.0467011208698</v>
      </c>
      <c r="BB3359" s="9">
        <v>3553.0215474700399</v>
      </c>
      <c r="BC3359" s="9">
        <v>45.981053534738599</v>
      </c>
      <c r="BD3359" s="9"/>
      <c r="BE3359" s="9">
        <v>3614</v>
      </c>
      <c r="BF3359" s="9">
        <v>1832.943577</v>
      </c>
      <c r="BG3359" s="9"/>
      <c r="BH3359" s="9"/>
      <c r="BI3359" s="9">
        <v>3212.3069695412601</v>
      </c>
      <c r="BJ3359" s="9">
        <v>3696.2684094718002</v>
      </c>
      <c r="BK3359" s="9">
        <v>3553.0215474700399</v>
      </c>
      <c r="BL3359" s="9">
        <v>6466.5451078960396</v>
      </c>
      <c r="BM3359" s="9"/>
      <c r="BN3359" s="9">
        <v>1684.24129646693</v>
      </c>
      <c r="BO3359" s="9"/>
      <c r="BP3359" s="9"/>
      <c r="BQ3359" s="9"/>
      <c r="BR3359" s="9"/>
      <c r="BS3359" s="9"/>
      <c r="BT3359" s="9"/>
      <c r="BU3359" s="9"/>
      <c r="BV3359" s="9"/>
      <c r="BW3359" s="9"/>
      <c r="BX3359" s="9"/>
    </row>
    <row r="3360" spans="6:76" x14ac:dyDescent="0.2">
      <c r="F3360" s="14"/>
      <c r="AX3360" s="8" t="s">
        <v>381</v>
      </c>
      <c r="AY3360" s="8" t="s">
        <v>6790</v>
      </c>
      <c r="AZ3360" s="8" t="s">
        <v>1623</v>
      </c>
      <c r="BA3360" s="9">
        <v>3967.1207583537998</v>
      </c>
      <c r="BB3360" s="9">
        <v>3554.2082344420601</v>
      </c>
      <c r="BC3360" s="9">
        <v>65.188457814813603</v>
      </c>
      <c r="BD3360" s="9">
        <v>2465</v>
      </c>
      <c r="BE3360" s="9">
        <v>5325</v>
      </c>
      <c r="BF3360" s="9">
        <v>924.3913695</v>
      </c>
      <c r="BG3360" s="9">
        <v>869.72150290000002</v>
      </c>
      <c r="BH3360" s="9"/>
      <c r="BI3360" s="9">
        <v>4397.9366669768397</v>
      </c>
      <c r="BJ3360" s="9">
        <v>9088.0423244611593</v>
      </c>
      <c r="BK3360" s="9">
        <v>4068.4164688841302</v>
      </c>
      <c r="BL3360" s="9">
        <v>2442.1408482402499</v>
      </c>
      <c r="BM3360" s="9">
        <v>7179.4658770452197</v>
      </c>
      <c r="BN3360" s="9">
        <v>6213.80813461448</v>
      </c>
      <c r="BO3360" s="9"/>
      <c r="BP3360" s="9">
        <v>1591.52590762348</v>
      </c>
      <c r="BQ3360" s="9"/>
      <c r="BR3360" s="9"/>
      <c r="BS3360" s="9"/>
      <c r="BT3360" s="9"/>
      <c r="BU3360" s="9"/>
      <c r="BV3360" s="9"/>
      <c r="BW3360" s="9"/>
      <c r="BX3360" s="9">
        <v>3040</v>
      </c>
    </row>
    <row r="3361" spans="6:76" x14ac:dyDescent="0.2">
      <c r="F3361" s="14"/>
      <c r="AX3361" s="8" t="s">
        <v>6791</v>
      </c>
      <c r="AY3361" s="8" t="s">
        <v>6792</v>
      </c>
      <c r="AZ3361" s="8" t="s">
        <v>1623</v>
      </c>
      <c r="BA3361" s="9">
        <v>3703.6940529150302</v>
      </c>
      <c r="BB3361" s="9">
        <v>3554.8735045021699</v>
      </c>
      <c r="BC3361" s="9">
        <v>65.414345397987802</v>
      </c>
      <c r="BD3361" s="9"/>
      <c r="BE3361" s="9">
        <v>10182</v>
      </c>
      <c r="BF3361" s="9">
        <v>738.02200630000004</v>
      </c>
      <c r="BG3361" s="9"/>
      <c r="BH3361" s="9"/>
      <c r="BI3361" s="9">
        <v>1758.9521426569599</v>
      </c>
      <c r="BJ3361" s="9">
        <v>1697.12786765342</v>
      </c>
      <c r="BK3361" s="9">
        <v>5320.0211609819899</v>
      </c>
      <c r="BL3361" s="9">
        <v>3554.8735045021699</v>
      </c>
      <c r="BM3361" s="9"/>
      <c r="BN3361" s="9">
        <v>880.33341062331897</v>
      </c>
      <c r="BO3361" s="9">
        <v>3219.84722544225</v>
      </c>
      <c r="BP3361" s="9">
        <v>2653.2486341305198</v>
      </c>
      <c r="BQ3361" s="9">
        <v>3588.4590065672201</v>
      </c>
      <c r="BR3361" s="9">
        <v>5110.9673807444096</v>
      </c>
      <c r="BS3361" s="9">
        <v>1867.55568312029</v>
      </c>
      <c r="BT3361" s="9"/>
      <c r="BU3361" s="9"/>
      <c r="BV3361" s="9">
        <v>5885.4434287197901</v>
      </c>
      <c r="BW3361" s="9">
        <v>4778.5593422831498</v>
      </c>
      <c r="BX3361" s="9">
        <v>4320</v>
      </c>
    </row>
    <row r="3362" spans="6:76" x14ac:dyDescent="0.2">
      <c r="F3362" s="14"/>
      <c r="AX3362" s="8" t="s">
        <v>6793</v>
      </c>
      <c r="AY3362" s="8" t="s">
        <v>6794</v>
      </c>
      <c r="AZ3362" s="8" t="s">
        <v>1623</v>
      </c>
      <c r="BA3362" s="9">
        <v>4301.36963516989</v>
      </c>
      <c r="BB3362" s="9">
        <v>3555.1656582236901</v>
      </c>
      <c r="BC3362" s="9">
        <v>55.4526063755671</v>
      </c>
      <c r="BD3362" s="9"/>
      <c r="BE3362" s="9">
        <v>3161</v>
      </c>
      <c r="BF3362" s="9">
        <v>11530.616830000001</v>
      </c>
      <c r="BG3362" s="9"/>
      <c r="BH3362" s="9">
        <v>4073.1529903999999</v>
      </c>
      <c r="BI3362" s="9">
        <v>1959.9498823057399</v>
      </c>
      <c r="BJ3362" s="9"/>
      <c r="BK3362" s="9">
        <v>3893.4764795933002</v>
      </c>
      <c r="BL3362" s="9">
        <v>5179.4284153518802</v>
      </c>
      <c r="BM3362" s="9">
        <v>3941.5851438333202</v>
      </c>
      <c r="BN3362" s="9">
        <v>8173.4173806465897</v>
      </c>
      <c r="BO3362" s="9">
        <v>3446.6068009035998</v>
      </c>
      <c r="BP3362" s="9">
        <v>4840.5680535520096</v>
      </c>
      <c r="BQ3362" s="9"/>
      <c r="BR3362" s="9">
        <v>2888.9638266899101</v>
      </c>
      <c r="BS3362" s="9">
        <v>3303.0044429337099</v>
      </c>
      <c r="BT3362" s="9"/>
      <c r="BU3362" s="9">
        <v>3663.7245155437799</v>
      </c>
      <c r="BV3362" s="9">
        <v>2728.50488765197</v>
      </c>
      <c r="BW3362" s="9">
        <v>3007.9145133124998</v>
      </c>
      <c r="BX3362" s="9">
        <v>3030</v>
      </c>
    </row>
    <row r="3363" spans="6:76" x14ac:dyDescent="0.2">
      <c r="F3363" s="14"/>
      <c r="AX3363" s="8" t="s">
        <v>6795</v>
      </c>
      <c r="AY3363" s="8" t="s">
        <v>6796</v>
      </c>
      <c r="AZ3363" s="8" t="s">
        <v>1623</v>
      </c>
      <c r="BA3363" s="9">
        <v>3825.0551198766998</v>
      </c>
      <c r="BB3363" s="9">
        <v>3561.1758349002298</v>
      </c>
      <c r="BC3363" s="9">
        <v>49.287147751906701</v>
      </c>
      <c r="BD3363" s="9">
        <v>411</v>
      </c>
      <c r="BE3363" s="9">
        <v>2730</v>
      </c>
      <c r="BF3363" s="9">
        <v>540.86695169999996</v>
      </c>
      <c r="BG3363" s="9">
        <v>1541.1875649999999</v>
      </c>
      <c r="BH3363" s="9">
        <v>3567.2882193</v>
      </c>
      <c r="BI3363" s="9">
        <v>4978.4394704353799</v>
      </c>
      <c r="BJ3363" s="9">
        <v>2504.09989980407</v>
      </c>
      <c r="BK3363" s="9">
        <v>5061.6259863762298</v>
      </c>
      <c r="BL3363" s="9">
        <v>6390.5979498480901</v>
      </c>
      <c r="BM3363" s="9">
        <v>4582.8992094476298</v>
      </c>
      <c r="BN3363" s="9">
        <v>7156.4564731729797</v>
      </c>
      <c r="BO3363" s="9">
        <v>2956.8801847753898</v>
      </c>
      <c r="BP3363" s="9">
        <v>4238.1749327398002</v>
      </c>
      <c r="BQ3363" s="9">
        <v>3511.3056566750502</v>
      </c>
      <c r="BR3363" s="9">
        <v>4960.1236931909698</v>
      </c>
      <c r="BS3363" s="9">
        <v>2863.38371232994</v>
      </c>
      <c r="BT3363" s="9"/>
      <c r="BU3363" s="9">
        <v>3555.06345050046</v>
      </c>
      <c r="BV3363" s="9">
        <v>4445.5126486304498</v>
      </c>
      <c r="BW3363" s="9">
        <v>3256.1963936075499</v>
      </c>
      <c r="BX3363" s="9">
        <v>7250</v>
      </c>
    </row>
    <row r="3364" spans="6:76" x14ac:dyDescent="0.2">
      <c r="F3364" s="14"/>
      <c r="AX3364" s="8" t="s">
        <v>6797</v>
      </c>
      <c r="AY3364" s="8" t="s">
        <v>6798</v>
      </c>
      <c r="AZ3364" s="8" t="s">
        <v>1640</v>
      </c>
      <c r="BA3364" s="9">
        <v>4868.3073122053102</v>
      </c>
      <c r="BB3364" s="9">
        <v>3561.6315232787301</v>
      </c>
      <c r="BC3364" s="9">
        <v>69.399774825916197</v>
      </c>
      <c r="BD3364" s="9"/>
      <c r="BE3364" s="9">
        <v>4217</v>
      </c>
      <c r="BF3364" s="9">
        <v>2478.8623339999999</v>
      </c>
      <c r="BG3364" s="9"/>
      <c r="BH3364" s="9">
        <v>6821.2809183999998</v>
      </c>
      <c r="BI3364" s="9">
        <v>5771.4122860874404</v>
      </c>
      <c r="BJ3364" s="9">
        <v>12032.767921969</v>
      </c>
      <c r="BK3364" s="9">
        <v>3561.6315232787301</v>
      </c>
      <c r="BL3364" s="9">
        <v>6594.3973442874403</v>
      </c>
      <c r="BM3364" s="9"/>
      <c r="BN3364" s="9">
        <v>3765.6963464468599</v>
      </c>
      <c r="BO3364" s="9">
        <v>2670.6423227383402</v>
      </c>
      <c r="BP3364" s="9">
        <v>2492.1436338339699</v>
      </c>
      <c r="BQ3364" s="9">
        <v>3431.9338557808901</v>
      </c>
      <c r="BR3364" s="9">
        <v>2932.13868809417</v>
      </c>
      <c r="BS3364" s="9">
        <v>2353.65412795466</v>
      </c>
      <c r="BT3364" s="9">
        <v>4254.9048078875303</v>
      </c>
      <c r="BU3364" s="9"/>
      <c r="BV3364" s="9">
        <v>2021.5395189137901</v>
      </c>
      <c r="BW3364" s="9">
        <v>3461.21867781746</v>
      </c>
      <c r="BX3364" s="9">
        <v>13900</v>
      </c>
    </row>
    <row r="3365" spans="6:76" x14ac:dyDescent="0.2">
      <c r="F3365" s="14"/>
      <c r="AX3365" s="8" t="s">
        <v>936</v>
      </c>
      <c r="AY3365" s="8" t="s">
        <v>6799</v>
      </c>
      <c r="AZ3365" s="8" t="s">
        <v>1623</v>
      </c>
      <c r="BA3365" s="9">
        <v>3074.4136403327102</v>
      </c>
      <c r="BB3365" s="9">
        <v>3561.6315232787301</v>
      </c>
      <c r="BC3365" s="9">
        <v>37.280263857351301</v>
      </c>
      <c r="BD3365" s="9"/>
      <c r="BE3365" s="9">
        <v>1671</v>
      </c>
      <c r="BF3365" s="9">
        <v>856.12056140000004</v>
      </c>
      <c r="BG3365" s="9"/>
      <c r="BH3365" s="9">
        <v>3836.6792516</v>
      </c>
      <c r="BI3365" s="9">
        <v>4130.35485611487</v>
      </c>
      <c r="BJ3365" s="9"/>
      <c r="BK3365" s="9">
        <v>3561.6315232787301</v>
      </c>
      <c r="BL3365" s="9">
        <v>4064.93353996924</v>
      </c>
      <c r="BM3365" s="9">
        <v>4712.1768628171903</v>
      </c>
      <c r="BN3365" s="9">
        <v>3566.5930291465502</v>
      </c>
      <c r="BO3365" s="9">
        <v>2291.7902224288</v>
      </c>
      <c r="BP3365" s="9">
        <v>2200.6653542345698</v>
      </c>
      <c r="BQ3365" s="9"/>
      <c r="BR3365" s="9"/>
      <c r="BS3365" s="9">
        <v>2063.9491194474999</v>
      </c>
      <c r="BT3365" s="9"/>
      <c r="BU3365" s="9"/>
      <c r="BV3365" s="9"/>
      <c r="BW3365" s="9">
        <v>3141.4830038878299</v>
      </c>
      <c r="BX3365" s="9">
        <v>3870</v>
      </c>
    </row>
    <row r="3366" spans="6:76" x14ac:dyDescent="0.2">
      <c r="F3366" s="14"/>
      <c r="AX3366" s="8" t="s">
        <v>6800</v>
      </c>
      <c r="AY3366" s="8" t="s">
        <v>6801</v>
      </c>
      <c r="AZ3366" s="8" t="s">
        <v>1623</v>
      </c>
      <c r="BA3366" s="9">
        <v>4905.9006413310099</v>
      </c>
      <c r="BB3366" s="9">
        <v>3561.69557968144</v>
      </c>
      <c r="BC3366" s="9">
        <v>83.882005083093205</v>
      </c>
      <c r="BD3366" s="9"/>
      <c r="BE3366" s="9">
        <v>3447</v>
      </c>
      <c r="BF3366" s="9">
        <v>1957.3528160000001</v>
      </c>
      <c r="BG3366" s="9"/>
      <c r="BH3366" s="9">
        <v>3110.7622052000002</v>
      </c>
      <c r="BI3366" s="9">
        <v>5258.2611822738299</v>
      </c>
      <c r="BJ3366" s="9">
        <v>3963.8270984782598</v>
      </c>
      <c r="BK3366" s="9">
        <v>5333.5892966297497</v>
      </c>
      <c r="BL3366" s="9">
        <v>4636.5036422578896</v>
      </c>
      <c r="BM3366" s="9">
        <v>3156.2701410437799</v>
      </c>
      <c r="BN3366" s="9">
        <v>5228.8277800574097</v>
      </c>
      <c r="BO3366" s="9">
        <v>3516.3769066344298</v>
      </c>
      <c r="BP3366" s="9"/>
      <c r="BQ3366" s="9">
        <v>3572.3237065960102</v>
      </c>
      <c r="BR3366" s="9"/>
      <c r="BS3366" s="9">
        <v>3150.4467506958599</v>
      </c>
      <c r="BT3366" s="9"/>
      <c r="BU3366" s="9"/>
      <c r="BV3366" s="9"/>
      <c r="BW3366" s="9">
        <v>3551.0674527668798</v>
      </c>
      <c r="BX3366" s="9">
        <v>18800</v>
      </c>
    </row>
    <row r="3367" spans="6:76" x14ac:dyDescent="0.2">
      <c r="F3367" s="14"/>
      <c r="AX3367" s="8" t="s">
        <v>6802</v>
      </c>
      <c r="AY3367" s="8" t="s">
        <v>6803</v>
      </c>
      <c r="AZ3367" s="8" t="s">
        <v>1623</v>
      </c>
      <c r="BA3367" s="9">
        <v>4392.3033602146297</v>
      </c>
      <c r="BB3367" s="9">
        <v>3561.9674290911898</v>
      </c>
      <c r="BC3367" s="9">
        <v>74.832914613629896</v>
      </c>
      <c r="BD3367" s="9"/>
      <c r="BE3367" s="9">
        <v>4368</v>
      </c>
      <c r="BF3367" s="9">
        <v>695.2859297</v>
      </c>
      <c r="BG3367" s="9"/>
      <c r="BH3367" s="9"/>
      <c r="BI3367" s="9">
        <v>3561.9674290911898</v>
      </c>
      <c r="BJ3367" s="9"/>
      <c r="BK3367" s="9"/>
      <c r="BL3367" s="9">
        <v>3251.4586079967098</v>
      </c>
      <c r="BM3367" s="9">
        <v>10698.491042100801</v>
      </c>
      <c r="BN3367" s="9">
        <v>6230.9205126136303</v>
      </c>
      <c r="BO3367" s="9"/>
      <c r="BP3367" s="9"/>
      <c r="BQ3367" s="9"/>
      <c r="BR3367" s="9"/>
      <c r="BS3367" s="9"/>
      <c r="BT3367" s="9"/>
      <c r="BU3367" s="9"/>
      <c r="BV3367" s="9"/>
      <c r="BW3367" s="9"/>
      <c r="BX3367" s="9">
        <v>1940</v>
      </c>
    </row>
    <row r="3368" spans="6:76" x14ac:dyDescent="0.2">
      <c r="F3368" s="14"/>
      <c r="AX3368" s="8" t="s">
        <v>6804</v>
      </c>
      <c r="AY3368" s="8" t="s">
        <v>6805</v>
      </c>
      <c r="AZ3368" s="8" t="s">
        <v>1623</v>
      </c>
      <c r="BA3368" s="9">
        <v>4272.9919807880196</v>
      </c>
      <c r="BB3368" s="9">
        <v>3563.3558013344</v>
      </c>
      <c r="BC3368" s="9">
        <v>59.424492352324499</v>
      </c>
      <c r="BD3368" s="9"/>
      <c r="BE3368" s="9">
        <v>6171</v>
      </c>
      <c r="BF3368" s="9">
        <v>1260.467778</v>
      </c>
      <c r="BG3368" s="9">
        <v>1070.183636</v>
      </c>
      <c r="BH3368" s="9">
        <v>1684.2322614</v>
      </c>
      <c r="BI3368" s="9">
        <v>5882.9289445226996</v>
      </c>
      <c r="BJ3368" s="9">
        <v>5714.1616286196004</v>
      </c>
      <c r="BK3368" s="9">
        <v>3403.4164151006798</v>
      </c>
      <c r="BL3368" s="9">
        <v>6533.4291225616498</v>
      </c>
      <c r="BM3368" s="9"/>
      <c r="BN3368" s="9">
        <v>4083.5251096459201</v>
      </c>
      <c r="BO3368" s="9">
        <v>3563.3558013344</v>
      </c>
      <c r="BP3368" s="9">
        <v>2713.3043866350999</v>
      </c>
      <c r="BQ3368" s="9">
        <v>4912.7956452360804</v>
      </c>
      <c r="BR3368" s="9"/>
      <c r="BS3368" s="9">
        <v>2945.8825891565798</v>
      </c>
      <c r="BT3368" s="9"/>
      <c r="BU3368" s="9"/>
      <c r="BV3368" s="9"/>
      <c r="BW3368" s="9">
        <v>3256.1963936075499</v>
      </c>
      <c r="BX3368" s="9">
        <v>10900</v>
      </c>
    </row>
    <row r="3369" spans="6:76" x14ac:dyDescent="0.2">
      <c r="F3369" s="14"/>
      <c r="AX3369" s="8" t="s">
        <v>6806</v>
      </c>
      <c r="AY3369" s="8" t="s">
        <v>6807</v>
      </c>
      <c r="AZ3369" s="8" t="s">
        <v>1623</v>
      </c>
      <c r="BA3369" s="9">
        <v>3779.8856055309602</v>
      </c>
      <c r="BB3369" s="9">
        <v>3565.0354990922901</v>
      </c>
      <c r="BC3369" s="9">
        <v>64.736263891004199</v>
      </c>
      <c r="BD3369" s="9"/>
      <c r="BE3369" s="9">
        <v>2256</v>
      </c>
      <c r="BF3369" s="9">
        <v>541.86163309999995</v>
      </c>
      <c r="BG3369" s="9">
        <v>9010.6902250000003</v>
      </c>
      <c r="BH3369" s="9">
        <v>590.17506977000005</v>
      </c>
      <c r="BI3369" s="9">
        <v>5776.5220051404003</v>
      </c>
      <c r="BJ3369" s="9">
        <v>2424.1649011510899</v>
      </c>
      <c r="BK3369" s="9">
        <v>5518.2652461054904</v>
      </c>
      <c r="BL3369" s="9">
        <v>5176.6336081044301</v>
      </c>
      <c r="BM3369" s="9"/>
      <c r="BN3369" s="9">
        <v>4543.2720397304602</v>
      </c>
      <c r="BO3369" s="9">
        <v>2586.7989584541201</v>
      </c>
      <c r="BP3369" s="9"/>
      <c r="BQ3369" s="9"/>
      <c r="BR3369" s="9"/>
      <c r="BS3369" s="9">
        <v>2344.2435798155402</v>
      </c>
      <c r="BT3369" s="9"/>
      <c r="BU3369" s="9"/>
      <c r="BV3369" s="9"/>
      <c r="BW3369" s="9"/>
      <c r="BX3369" s="9">
        <v>4590</v>
      </c>
    </row>
    <row r="3370" spans="6:76" x14ac:dyDescent="0.2">
      <c r="F3370" s="14"/>
      <c r="AX3370" s="8" t="s">
        <v>875</v>
      </c>
      <c r="AY3370" s="8" t="s">
        <v>875</v>
      </c>
      <c r="AZ3370" s="8" t="s">
        <v>1640</v>
      </c>
      <c r="BA3370" s="9">
        <v>3823.6761389142998</v>
      </c>
      <c r="BB3370" s="9">
        <v>3568.7811904568998</v>
      </c>
      <c r="BC3370" s="9">
        <v>48.2461863066003</v>
      </c>
      <c r="BD3370" s="9"/>
      <c r="BE3370" s="9">
        <v>6986</v>
      </c>
      <c r="BF3370" s="9">
        <v>1332.984594</v>
      </c>
      <c r="BG3370" s="9"/>
      <c r="BH3370" s="9"/>
      <c r="BI3370" s="9">
        <v>3452.3489021696601</v>
      </c>
      <c r="BJ3370" s="9"/>
      <c r="BK3370" s="9">
        <v>4309.3407001537298</v>
      </c>
      <c r="BL3370" s="9">
        <v>3685.21347874413</v>
      </c>
      <c r="BM3370" s="9"/>
      <c r="BN3370" s="9">
        <v>3176.16915841829</v>
      </c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</row>
    <row r="3371" spans="6:76" x14ac:dyDescent="0.2">
      <c r="F3371" s="14"/>
      <c r="AX3371" s="8" t="s">
        <v>516</v>
      </c>
      <c r="AY3371" s="8" t="s">
        <v>6808</v>
      </c>
      <c r="AZ3371" s="8" t="s">
        <v>1623</v>
      </c>
      <c r="BA3371" s="9">
        <v>4049.9464994181699</v>
      </c>
      <c r="BB3371" s="9">
        <v>3570</v>
      </c>
      <c r="BC3371" s="9">
        <v>52.209330982501797</v>
      </c>
      <c r="BD3371" s="9"/>
      <c r="BE3371" s="9">
        <v>3083</v>
      </c>
      <c r="BF3371" s="9">
        <v>1118.1392410000001</v>
      </c>
      <c r="BG3371" s="9"/>
      <c r="BH3371" s="9"/>
      <c r="BI3371" s="9">
        <v>4945.6742070200498</v>
      </c>
      <c r="BJ3371" s="9">
        <v>7072.7101676052798</v>
      </c>
      <c r="BK3371" s="9">
        <v>3374.8369402614799</v>
      </c>
      <c r="BL3371" s="9">
        <v>5616.1026045853996</v>
      </c>
      <c r="BM3371" s="9">
        <v>5592.4232263160502</v>
      </c>
      <c r="BN3371" s="9">
        <v>6896.5703811960102</v>
      </c>
      <c r="BO3371" s="9"/>
      <c r="BP3371" s="9">
        <v>1669.2027597568101</v>
      </c>
      <c r="BQ3371" s="9"/>
      <c r="BR3371" s="9"/>
      <c r="BS3371" s="9">
        <v>1610.7519658588301</v>
      </c>
      <c r="BT3371" s="9"/>
      <c r="BU3371" s="9"/>
      <c r="BV3371" s="9"/>
      <c r="BW3371" s="9"/>
      <c r="BX3371" s="9">
        <v>3570</v>
      </c>
    </row>
    <row r="3372" spans="6:76" x14ac:dyDescent="0.2">
      <c r="F3372" s="14"/>
      <c r="AX3372" s="8" t="s">
        <v>1094</v>
      </c>
      <c r="AY3372" s="8" t="s">
        <v>6809</v>
      </c>
      <c r="AZ3372" s="8" t="s">
        <v>1623</v>
      </c>
      <c r="BA3372" s="9">
        <v>3575.0697194705499</v>
      </c>
      <c r="BB3372" s="9">
        <v>3570.0058432166602</v>
      </c>
      <c r="BC3372" s="9">
        <v>39.575984992601001</v>
      </c>
      <c r="BD3372" s="9"/>
      <c r="BE3372" s="9">
        <v>4314</v>
      </c>
      <c r="BF3372" s="9">
        <v>986.39520110000001</v>
      </c>
      <c r="BG3372" s="9"/>
      <c r="BH3372" s="9"/>
      <c r="BI3372" s="9">
        <v>2805.6186957064201</v>
      </c>
      <c r="BJ3372" s="9"/>
      <c r="BK3372" s="9">
        <v>2481.8349551174601</v>
      </c>
      <c r="BL3372" s="9">
        <v>3731.9628935139399</v>
      </c>
      <c r="BM3372" s="9"/>
      <c r="BN3372" s="9">
        <v>5717.9763261768103</v>
      </c>
      <c r="BO3372" s="9">
        <v>3058.6291786757702</v>
      </c>
      <c r="BP3372" s="9"/>
      <c r="BQ3372" s="9"/>
      <c r="BR3372" s="9">
        <v>4774.1751647130004</v>
      </c>
      <c r="BS3372" s="9">
        <v>4159.4333510521801</v>
      </c>
      <c r="BT3372" s="9">
        <v>3408.04879291937</v>
      </c>
      <c r="BU3372" s="9">
        <v>5525.8940524503696</v>
      </c>
      <c r="BV3372" s="9">
        <v>3291.8580625862701</v>
      </c>
      <c r="BW3372" s="9">
        <v>4555.1493985760699</v>
      </c>
      <c r="BX3372" s="9">
        <v>1240</v>
      </c>
    </row>
    <row r="3373" spans="6:76" x14ac:dyDescent="0.2">
      <c r="F3373" s="14"/>
      <c r="AX3373" s="8" t="s">
        <v>6810</v>
      </c>
      <c r="AY3373" s="8" t="s">
        <v>6811</v>
      </c>
      <c r="AZ3373" s="8" t="s">
        <v>1623</v>
      </c>
      <c r="BA3373" s="9">
        <v>3260.6761794822501</v>
      </c>
      <c r="BB3373" s="9">
        <v>3571.8430300595401</v>
      </c>
      <c r="BC3373" s="9">
        <v>65.839042648828197</v>
      </c>
      <c r="BD3373" s="9"/>
      <c r="BE3373" s="9">
        <v>1704</v>
      </c>
      <c r="BF3373" s="9">
        <v>2596.4190359999998</v>
      </c>
      <c r="BG3373" s="9"/>
      <c r="BH3373" s="9">
        <v>232.19759576000001</v>
      </c>
      <c r="BI3373" s="9">
        <v>4585.0379542364499</v>
      </c>
      <c r="BJ3373" s="9"/>
      <c r="BK3373" s="9">
        <v>4937.9393244184002</v>
      </c>
      <c r="BL3373" s="9">
        <v>4547.2670241190899</v>
      </c>
      <c r="BM3373" s="9"/>
      <c r="BN3373" s="9">
        <v>6343.2561287885201</v>
      </c>
      <c r="BO3373" s="9"/>
      <c r="BP3373" s="9">
        <v>1139.2923725355299</v>
      </c>
      <c r="BQ3373" s="9"/>
      <c r="BR3373" s="9"/>
      <c r="BS3373" s="9"/>
      <c r="BT3373" s="9"/>
      <c r="BU3373" s="9"/>
      <c r="BV3373" s="9"/>
      <c r="BW3373" s="9"/>
      <c r="BX3373" s="9"/>
    </row>
    <row r="3374" spans="6:76" x14ac:dyDescent="0.2">
      <c r="F3374" s="14"/>
      <c r="AX3374" s="8" t="s">
        <v>6812</v>
      </c>
      <c r="AY3374" s="8" t="s">
        <v>6813</v>
      </c>
      <c r="AZ3374" s="8" t="s">
        <v>1623</v>
      </c>
      <c r="BA3374" s="9">
        <v>3353.4093343368299</v>
      </c>
      <c r="BB3374" s="9">
        <v>3572.7633627946698</v>
      </c>
      <c r="BC3374" s="9">
        <v>45.075071622041499</v>
      </c>
      <c r="BD3374" s="9"/>
      <c r="BE3374" s="9">
        <v>5353</v>
      </c>
      <c r="BF3374" s="9">
        <v>1294.1023259999999</v>
      </c>
      <c r="BG3374" s="9"/>
      <c r="BH3374" s="9">
        <v>739.61433298999998</v>
      </c>
      <c r="BI3374" s="9">
        <v>3416.5301984125899</v>
      </c>
      <c r="BJ3374" s="9">
        <v>1204.3302461119099</v>
      </c>
      <c r="BK3374" s="9">
        <v>4746.5437340647904</v>
      </c>
      <c r="BL3374" s="9">
        <v>4469.9725047419097</v>
      </c>
      <c r="BM3374" s="9"/>
      <c r="BN3374" s="9">
        <v>5597.8466532272496</v>
      </c>
      <c r="BO3374" s="9">
        <v>3479.91132109712</v>
      </c>
      <c r="BP3374" s="9">
        <v>2019.4149880790501</v>
      </c>
      <c r="BQ3374" s="9">
        <v>4141.2151613436899</v>
      </c>
      <c r="BR3374" s="9">
        <v>4260.3894072953999</v>
      </c>
      <c r="BS3374" s="9">
        <v>3572.7633627946698</v>
      </c>
      <c r="BT3374" s="9"/>
      <c r="BU3374" s="9">
        <v>3600.3903182946101</v>
      </c>
      <c r="BV3374" s="9">
        <v>4311.65430312649</v>
      </c>
      <c r="BW3374" s="9">
        <v>3530.2798261466701</v>
      </c>
      <c r="BX3374" s="9">
        <v>1270</v>
      </c>
    </row>
    <row r="3375" spans="6:76" x14ac:dyDescent="0.2">
      <c r="F3375" s="14"/>
      <c r="AX3375" s="8" t="s">
        <v>6814</v>
      </c>
      <c r="AY3375" s="8" t="s">
        <v>6815</v>
      </c>
      <c r="AZ3375" s="8" t="s">
        <v>1623</v>
      </c>
      <c r="BA3375" s="9">
        <v>3900.4742221578799</v>
      </c>
      <c r="BB3375" s="9">
        <v>3574.2690267327298</v>
      </c>
      <c r="BC3375" s="9">
        <v>64.713808197330295</v>
      </c>
      <c r="BD3375" s="9"/>
      <c r="BE3375" s="9">
        <v>1704</v>
      </c>
      <c r="BF3375" s="9">
        <v>587.2228063</v>
      </c>
      <c r="BG3375" s="9">
        <v>1558.2985530000001</v>
      </c>
      <c r="BH3375" s="9">
        <v>7591.8485968000005</v>
      </c>
      <c r="BI3375" s="9">
        <v>2590.16256066918</v>
      </c>
      <c r="BJ3375" s="9"/>
      <c r="BK3375" s="9">
        <v>2569.91412777601</v>
      </c>
      <c r="BL3375" s="9">
        <v>5599.1559475480199</v>
      </c>
      <c r="BM3375" s="9">
        <v>8958.3258768855194</v>
      </c>
      <c r="BN3375" s="9">
        <v>5566.5339847717396</v>
      </c>
      <c r="BO3375" s="9"/>
      <c r="BP3375" s="9">
        <v>4313.6875055290702</v>
      </c>
      <c r="BQ3375" s="9">
        <v>3574.2690267327298</v>
      </c>
      <c r="BR3375" s="9"/>
      <c r="BS3375" s="9">
        <v>2141.65576595945</v>
      </c>
      <c r="BT3375" s="9"/>
      <c r="BU3375" s="9"/>
      <c r="BV3375" s="9">
        <v>5885.4434287197901</v>
      </c>
      <c r="BW3375" s="9">
        <v>5210.59515167675</v>
      </c>
      <c r="BX3375" s="9">
        <v>656</v>
      </c>
    </row>
    <row r="3376" spans="6:76" x14ac:dyDescent="0.2">
      <c r="F3376" s="14"/>
      <c r="AX3376" s="8" t="s">
        <v>6816</v>
      </c>
      <c r="AY3376" s="8" t="s">
        <v>6817</v>
      </c>
      <c r="AZ3376" s="8" t="s">
        <v>1623</v>
      </c>
      <c r="BA3376" s="9">
        <v>5128.9333967613402</v>
      </c>
      <c r="BB3376" s="9">
        <v>3576</v>
      </c>
      <c r="BC3376" s="9">
        <v>89.844101861346303</v>
      </c>
      <c r="BD3376" s="9">
        <v>3576</v>
      </c>
      <c r="BE3376" s="9">
        <v>3708</v>
      </c>
      <c r="BF3376" s="9">
        <v>1127.2889110000001</v>
      </c>
      <c r="BG3376" s="9"/>
      <c r="BH3376" s="9">
        <v>391.16699621999999</v>
      </c>
      <c r="BI3376" s="9">
        <v>10090.538785819799</v>
      </c>
      <c r="BJ3376" s="9">
        <v>4373.7818249944603</v>
      </c>
      <c r="BK3376" s="9">
        <v>16026.6679929904</v>
      </c>
      <c r="BL3376" s="9">
        <v>7610.4716471030797</v>
      </c>
      <c r="BM3376" s="9">
        <v>15161.593067088401</v>
      </c>
      <c r="BN3376" s="9">
        <v>3313.4612322381799</v>
      </c>
      <c r="BO3376" s="9">
        <v>3376.9218625275198</v>
      </c>
      <c r="BP3376" s="9">
        <v>2527.1243898831199</v>
      </c>
      <c r="BQ3376" s="9"/>
      <c r="BR3376" s="9">
        <v>3397.47797873231</v>
      </c>
      <c r="BS3376" s="9">
        <v>3009.0950805357402</v>
      </c>
      <c r="BT3376" s="9"/>
      <c r="BU3376" s="9"/>
      <c r="BV3376" s="9">
        <v>4546.1900771822302</v>
      </c>
      <c r="BW3376" s="9">
        <v>4831.0878986275302</v>
      </c>
      <c r="BX3376" s="9">
        <v>125</v>
      </c>
    </row>
    <row r="3377" spans="6:76" x14ac:dyDescent="0.2">
      <c r="F3377" s="14"/>
      <c r="AX3377" s="8" t="s">
        <v>449</v>
      </c>
      <c r="AY3377" s="8" t="s">
        <v>6818</v>
      </c>
      <c r="AZ3377" s="8" t="s">
        <v>1623</v>
      </c>
      <c r="BA3377" s="9">
        <v>4274.69930584347</v>
      </c>
      <c r="BB3377" s="9">
        <v>3580.32188298862</v>
      </c>
      <c r="BC3377" s="9">
        <v>45.352644471253797</v>
      </c>
      <c r="BD3377" s="9"/>
      <c r="BE3377" s="9">
        <v>5766</v>
      </c>
      <c r="BF3377" s="9">
        <v>2866.6762859999999</v>
      </c>
      <c r="BG3377" s="9">
        <v>2041.5282400000001</v>
      </c>
      <c r="BH3377" s="9">
        <v>5834.4786330999996</v>
      </c>
      <c r="BI3377" s="9">
        <v>5572.0919590908898</v>
      </c>
      <c r="BJ3377" s="9">
        <v>7772.8470722101401</v>
      </c>
      <c r="BK3377" s="9">
        <v>8763.8897866998595</v>
      </c>
      <c r="BL3377" s="9">
        <v>5100.2325578114096</v>
      </c>
      <c r="BM3377" s="9">
        <v>2298.7876132265601</v>
      </c>
      <c r="BN3377" s="9">
        <v>5280.8271651610903</v>
      </c>
      <c r="BO3377" s="9">
        <v>3536.9598528370998</v>
      </c>
      <c r="BP3377" s="9"/>
      <c r="BQ3377" s="9">
        <v>3424.0605995505598</v>
      </c>
      <c r="BR3377" s="9">
        <v>2586.2373111391598</v>
      </c>
      <c r="BS3377" s="9">
        <v>3623.6839131401298</v>
      </c>
      <c r="BT3377" s="9">
        <v>2366.23469819108</v>
      </c>
      <c r="BU3377" s="9"/>
      <c r="BV3377" s="9">
        <v>2849.2475137767201</v>
      </c>
      <c r="BW3377" s="9">
        <v>4510.8043032477099</v>
      </c>
      <c r="BX3377" s="9">
        <v>2750</v>
      </c>
    </row>
    <row r="3378" spans="6:76" x14ac:dyDescent="0.2">
      <c r="F3378" s="14"/>
      <c r="AX3378" s="8" t="s">
        <v>6819</v>
      </c>
      <c r="AY3378" s="8" t="s">
        <v>6820</v>
      </c>
      <c r="AZ3378" s="8" t="s">
        <v>1623</v>
      </c>
      <c r="BA3378" s="9">
        <v>4675.9034649537298</v>
      </c>
      <c r="BB3378" s="9">
        <v>3585.8157616393701</v>
      </c>
      <c r="BC3378" s="9">
        <v>70.055997906637501</v>
      </c>
      <c r="BD3378" s="9"/>
      <c r="BE3378" s="9">
        <v>9480</v>
      </c>
      <c r="BF3378" s="9">
        <v>2578.4676399999998</v>
      </c>
      <c r="BG3378" s="9">
        <v>3718.311271</v>
      </c>
      <c r="BH3378" s="9">
        <v>6174.7303513999996</v>
      </c>
      <c r="BI3378" s="9">
        <v>1535.12947491094</v>
      </c>
      <c r="BJ3378" s="9"/>
      <c r="BK3378" s="9">
        <v>3561.6315232787301</v>
      </c>
      <c r="BL3378" s="9">
        <v>4532.79393619245</v>
      </c>
      <c r="BM3378" s="9">
        <v>10080.731138565299</v>
      </c>
      <c r="BN3378" s="9">
        <v>11197.854395308401</v>
      </c>
      <c r="BO3378" s="9">
        <v>2108.4344172589399</v>
      </c>
      <c r="BP3378" s="9">
        <v>1696.1548708648299</v>
      </c>
      <c r="BQ3378" s="9"/>
      <c r="BR3378" s="9"/>
      <c r="BS3378" s="9">
        <v>1999.8216968481499</v>
      </c>
      <c r="BT3378" s="9"/>
      <c r="BU3378" s="9"/>
      <c r="BV3378" s="9"/>
      <c r="BW3378" s="9">
        <v>3188.58779372443</v>
      </c>
      <c r="BX3378" s="9">
        <v>3610</v>
      </c>
    </row>
    <row r="3379" spans="6:76" x14ac:dyDescent="0.2">
      <c r="F3379" s="14"/>
      <c r="AX3379" s="8" t="s">
        <v>6821</v>
      </c>
      <c r="AY3379" s="8" t="s">
        <v>6822</v>
      </c>
      <c r="AZ3379" s="8" t="s">
        <v>1623</v>
      </c>
      <c r="BA3379" s="9">
        <v>4047.7091087129302</v>
      </c>
      <c r="BB3379" s="9">
        <v>3587.68039807172</v>
      </c>
      <c r="BC3379" s="9">
        <v>56.222547345016103</v>
      </c>
      <c r="BD3379" s="9"/>
      <c r="BE3379" s="9">
        <v>9241</v>
      </c>
      <c r="BF3379" s="9">
        <v>1980.3398999999999</v>
      </c>
      <c r="BG3379" s="9"/>
      <c r="BH3379" s="9"/>
      <c r="BI3379" s="9">
        <v>452.47627171499403</v>
      </c>
      <c r="BJ3379" s="9"/>
      <c r="BK3379" s="9">
        <v>6621.1949929127804</v>
      </c>
      <c r="BL3379" s="9">
        <v>3869.2539322257498</v>
      </c>
      <c r="BM3379" s="9">
        <v>5900.08322277968</v>
      </c>
      <c r="BN3379" s="9">
        <v>1929.2122894710001</v>
      </c>
      <c r="BO3379" s="9">
        <v>3496.4784519610698</v>
      </c>
      <c r="BP3379" s="9">
        <v>2584.6595497604899</v>
      </c>
      <c r="BQ3379" s="9">
        <v>3587.68039807172</v>
      </c>
      <c r="BR3379" s="9">
        <v>7028.8687340348697</v>
      </c>
      <c r="BS3379" s="9">
        <v>2685.91987066711</v>
      </c>
      <c r="BT3379" s="9">
        <v>3264.7949803823299</v>
      </c>
      <c r="BU3379" s="9">
        <v>3681.7939390442202</v>
      </c>
      <c r="BV3379" s="9">
        <v>4815.8560678918802</v>
      </c>
      <c r="BW3379" s="9">
        <v>5991.4422472019196</v>
      </c>
      <c r="BX3379" s="9">
        <v>1680</v>
      </c>
    </row>
    <row r="3380" spans="6:76" x14ac:dyDescent="0.2">
      <c r="F3380" s="14"/>
      <c r="AX3380" s="8" t="s">
        <v>6823</v>
      </c>
      <c r="AY3380" s="8" t="s">
        <v>6824</v>
      </c>
      <c r="AZ3380" s="8" t="s">
        <v>1623</v>
      </c>
      <c r="BA3380" s="9">
        <v>4160.5632827054096</v>
      </c>
      <c r="BB3380" s="9">
        <v>3588.3986982853498</v>
      </c>
      <c r="BC3380" s="9">
        <v>41.486631448371298</v>
      </c>
      <c r="BD3380" s="9"/>
      <c r="BE3380" s="9">
        <v>3894</v>
      </c>
      <c r="BF3380" s="9">
        <v>2246.4621820000002</v>
      </c>
      <c r="BG3380" s="9"/>
      <c r="BH3380" s="9">
        <v>7351.9216718999996</v>
      </c>
      <c r="BI3380" s="9">
        <v>3719.74638306205</v>
      </c>
      <c r="BJ3380" s="9">
        <v>3457.0510135086502</v>
      </c>
      <c r="BK3380" s="9">
        <v>3058.6525108220699</v>
      </c>
      <c r="BL3380" s="9">
        <v>3760.37013281693</v>
      </c>
      <c r="BM3380" s="9">
        <v>3385.82992715112</v>
      </c>
      <c r="BN3380" s="9">
        <v>6765.5441901177101</v>
      </c>
      <c r="BO3380" s="9"/>
      <c r="BP3380" s="9"/>
      <c r="BQ3380" s="9">
        <v>3380.62865748378</v>
      </c>
      <c r="BR3380" s="9"/>
      <c r="BS3380" s="9">
        <v>2643.2598858526599</v>
      </c>
      <c r="BT3380" s="9"/>
      <c r="BU3380" s="9"/>
      <c r="BV3380" s="9">
        <v>2841.7554382032899</v>
      </c>
      <c r="BW3380" s="9">
        <v>4312.6639649574099</v>
      </c>
      <c r="BX3380" s="9">
        <v>7430</v>
      </c>
    </row>
    <row r="3381" spans="6:76" x14ac:dyDescent="0.2">
      <c r="F3381" s="14"/>
      <c r="AX3381" s="8" t="s">
        <v>663</v>
      </c>
      <c r="AY3381" s="8" t="s">
        <v>6825</v>
      </c>
      <c r="AZ3381" s="8" t="s">
        <v>1623</v>
      </c>
      <c r="BA3381" s="9">
        <v>3589</v>
      </c>
      <c r="BB3381" s="9">
        <v>3589</v>
      </c>
      <c r="BC3381" s="9"/>
      <c r="BD3381" s="9">
        <v>3589</v>
      </c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</row>
    <row r="3382" spans="6:76" x14ac:dyDescent="0.2">
      <c r="F3382" s="14"/>
      <c r="AX3382" s="8" t="s">
        <v>6826</v>
      </c>
      <c r="AY3382" s="8" t="s">
        <v>6827</v>
      </c>
      <c r="AZ3382" s="8" t="s">
        <v>1623</v>
      </c>
      <c r="BA3382" s="9">
        <v>3607.8756917452502</v>
      </c>
      <c r="BB3382" s="9">
        <v>3589.40937723552</v>
      </c>
      <c r="BC3382" s="9">
        <v>43.594385904372601</v>
      </c>
      <c r="BD3382" s="9"/>
      <c r="BE3382" s="9">
        <v>2153</v>
      </c>
      <c r="BF3382" s="9">
        <v>2672.335294</v>
      </c>
      <c r="BG3382" s="9"/>
      <c r="BH3382" s="9">
        <v>767.78336557</v>
      </c>
      <c r="BI3382" s="9">
        <v>3484.98732435488</v>
      </c>
      <c r="BJ3382" s="9">
        <v>2962.8933432397498</v>
      </c>
      <c r="BK3382" s="9">
        <v>4398.0114352228502</v>
      </c>
      <c r="BL3382" s="9">
        <v>6374.7842585430499</v>
      </c>
      <c r="BM3382" s="9"/>
      <c r="BN3382" s="9">
        <v>7056.7528850060398</v>
      </c>
      <c r="BO3382" s="9">
        <v>4230.73637955306</v>
      </c>
      <c r="BP3382" s="9"/>
      <c r="BQ3382" s="9">
        <v>3903.0144533438402</v>
      </c>
      <c r="BR3382" s="9">
        <v>2800.3031703115198</v>
      </c>
      <c r="BS3382" s="9">
        <v>3607.6659357850399</v>
      </c>
      <c r="BT3382" s="9"/>
      <c r="BU3382" s="9">
        <v>4067.6267189079699</v>
      </c>
      <c r="BV3382" s="9">
        <v>3571.1528186860101</v>
      </c>
      <c r="BW3382" s="9">
        <v>4044.96368539998</v>
      </c>
      <c r="BX3382" s="9">
        <v>1630</v>
      </c>
    </row>
    <row r="3383" spans="6:76" x14ac:dyDescent="0.2">
      <c r="F3383" s="14"/>
      <c r="AX3383" s="8" t="s">
        <v>6828</v>
      </c>
      <c r="AY3383" s="8" t="s">
        <v>6829</v>
      </c>
      <c r="AZ3383" s="8" t="s">
        <v>1623</v>
      </c>
      <c r="BA3383" s="9">
        <v>4980.2661614901699</v>
      </c>
      <c r="BB3383" s="9">
        <v>3589.5461871665102</v>
      </c>
      <c r="BC3383" s="9">
        <v>80.437479752371601</v>
      </c>
      <c r="BD3383" s="9"/>
      <c r="BE3383" s="9">
        <v>8744</v>
      </c>
      <c r="BF3383" s="9">
        <v>2937.4302910000001</v>
      </c>
      <c r="BG3383" s="9"/>
      <c r="BH3383" s="9">
        <v>13194.445082</v>
      </c>
      <c r="BI3383" s="9"/>
      <c r="BJ3383" s="9"/>
      <c r="BK3383" s="9"/>
      <c r="BL3383" s="9">
        <v>3542.8040810429902</v>
      </c>
      <c r="BM3383" s="9"/>
      <c r="BN3383" s="9">
        <v>4107.1159289348498</v>
      </c>
      <c r="BO3383" s="9"/>
      <c r="BP3383" s="9">
        <v>2881.0456156535301</v>
      </c>
      <c r="BQ3383" s="9"/>
      <c r="BR3383" s="9"/>
      <c r="BS3383" s="9"/>
      <c r="BT3383" s="9"/>
      <c r="BU3383" s="9"/>
      <c r="BV3383" s="9">
        <v>3636.2882932900202</v>
      </c>
      <c r="BW3383" s="9"/>
      <c r="BX3383" s="9">
        <v>799</v>
      </c>
    </row>
    <row r="3384" spans="6:76" x14ac:dyDescent="0.2">
      <c r="F3384" s="14"/>
      <c r="AX3384" s="8" t="s">
        <v>607</v>
      </c>
      <c r="AY3384" s="8" t="s">
        <v>6830</v>
      </c>
      <c r="AZ3384" s="8" t="s">
        <v>1623</v>
      </c>
      <c r="BA3384" s="9">
        <v>4799.2052280788703</v>
      </c>
      <c r="BB3384" s="9">
        <v>3589.9551318000099</v>
      </c>
      <c r="BC3384" s="9">
        <v>95.6958887529279</v>
      </c>
      <c r="BD3384" s="9"/>
      <c r="BE3384" s="9">
        <v>1815</v>
      </c>
      <c r="BF3384" s="9">
        <v>432.37573020000002</v>
      </c>
      <c r="BG3384" s="9"/>
      <c r="BH3384" s="9">
        <v>9442.3935020999998</v>
      </c>
      <c r="BI3384" s="9">
        <v>1949.40705208333</v>
      </c>
      <c r="BJ3384" s="9"/>
      <c r="BK3384" s="9">
        <v>760.67821559893798</v>
      </c>
      <c r="BL3384" s="9">
        <v>3589.9551318000099</v>
      </c>
      <c r="BM3384" s="9">
        <v>1498.89356362322</v>
      </c>
      <c r="BN3384" s="9">
        <v>3246.4121022734998</v>
      </c>
      <c r="BO3384" s="9">
        <v>3442.5934664322099</v>
      </c>
      <c r="BP3384" s="9"/>
      <c r="BQ3384" s="9">
        <v>4430.47161326487</v>
      </c>
      <c r="BR3384" s="9"/>
      <c r="BS3384" s="9">
        <v>5126.0304600975896</v>
      </c>
      <c r="BT3384" s="9"/>
      <c r="BU3384" s="9">
        <v>6777.06990380754</v>
      </c>
      <c r="BV3384" s="9">
        <v>6746.1959336148102</v>
      </c>
      <c r="BW3384" s="9">
        <v>3930.60174628711</v>
      </c>
      <c r="BX3384" s="9">
        <v>18800</v>
      </c>
    </row>
    <row r="3385" spans="6:76" x14ac:dyDescent="0.2">
      <c r="F3385" s="14"/>
      <c r="AX3385" s="8" t="s">
        <v>849</v>
      </c>
      <c r="AY3385" s="8" t="s">
        <v>6831</v>
      </c>
      <c r="AZ3385" s="8" t="s">
        <v>1623</v>
      </c>
      <c r="BA3385" s="9">
        <v>3660.2153432339501</v>
      </c>
      <c r="BB3385" s="9">
        <v>3592.4015938644002</v>
      </c>
      <c r="BC3385" s="9">
        <v>49.027659219176599</v>
      </c>
      <c r="BD3385" s="9"/>
      <c r="BE3385" s="9">
        <v>2105</v>
      </c>
      <c r="BF3385" s="9">
        <v>159.35301219999999</v>
      </c>
      <c r="BG3385" s="9"/>
      <c r="BH3385" s="9"/>
      <c r="BI3385" s="9">
        <v>4238.0302367542799</v>
      </c>
      <c r="BJ3385" s="9">
        <v>6121.1285596427997</v>
      </c>
      <c r="BK3385" s="9">
        <v>7737.8214033059703</v>
      </c>
      <c r="BL3385" s="9">
        <v>2743.1142291733499</v>
      </c>
      <c r="BM3385" s="9"/>
      <c r="BN3385" s="9">
        <v>4647.5217838319304</v>
      </c>
      <c r="BO3385" s="9">
        <v>3974.6722301302698</v>
      </c>
      <c r="BP3385" s="9">
        <v>2828.2284452645999</v>
      </c>
      <c r="BQ3385" s="9">
        <v>3454.8031877287999</v>
      </c>
      <c r="BR3385" s="9"/>
      <c r="BS3385" s="9">
        <v>3861.0863063658098</v>
      </c>
      <c r="BT3385" s="9"/>
      <c r="BU3385" s="9"/>
      <c r="BV3385" s="9">
        <v>2634.34089756505</v>
      </c>
      <c r="BW3385" s="9">
        <v>3007.9145133124998</v>
      </c>
      <c r="BX3385" s="9">
        <v>3730</v>
      </c>
    </row>
    <row r="3386" spans="6:76" x14ac:dyDescent="0.2">
      <c r="F3386" s="14"/>
      <c r="AX3386" s="8" t="s">
        <v>6832</v>
      </c>
      <c r="AY3386" s="8" t="s">
        <v>6833</v>
      </c>
      <c r="AZ3386" s="8" t="s">
        <v>1623</v>
      </c>
      <c r="BA3386" s="9">
        <v>3969.5050962641799</v>
      </c>
      <c r="BB3386" s="9">
        <v>3593.35004978296</v>
      </c>
      <c r="BC3386" s="9">
        <v>60.942229221359</v>
      </c>
      <c r="BD3386" s="9"/>
      <c r="BE3386" s="9">
        <v>11326</v>
      </c>
      <c r="BF3386" s="9">
        <v>1641.0967639999999</v>
      </c>
      <c r="BG3386" s="9"/>
      <c r="BH3386" s="9"/>
      <c r="BI3386" s="9">
        <v>3516.2447146089098</v>
      </c>
      <c r="BJ3386" s="9">
        <v>1132.1772563869399</v>
      </c>
      <c r="BK3386" s="9">
        <v>3674.5564839037102</v>
      </c>
      <c r="BL3386" s="9">
        <v>1644.3305784228701</v>
      </c>
      <c r="BM3386" s="9"/>
      <c r="BN3386" s="9">
        <v>2751.6115502851999</v>
      </c>
      <c r="BO3386" s="9">
        <v>3166.9099371880302</v>
      </c>
      <c r="BP3386" s="9">
        <v>3051.7351872138802</v>
      </c>
      <c r="BQ3386" s="9">
        <v>3838.0111386905601</v>
      </c>
      <c r="BR3386" s="9">
        <v>6006.4550064641799</v>
      </c>
      <c r="BS3386" s="9">
        <v>2599.3571661907499</v>
      </c>
      <c r="BT3386" s="9"/>
      <c r="BU3386" s="9">
        <v>5867.3622523124104</v>
      </c>
      <c r="BV3386" s="9">
        <v>3670.4553849570102</v>
      </c>
      <c r="BW3386" s="9">
        <v>4385.7781196023698</v>
      </c>
      <c r="BX3386" s="9">
        <v>5240</v>
      </c>
    </row>
    <row r="3387" spans="6:76" x14ac:dyDescent="0.2">
      <c r="F3387" s="14"/>
      <c r="AX3387" s="8" t="s">
        <v>887</v>
      </c>
      <c r="AY3387" s="8" t="s">
        <v>6834</v>
      </c>
      <c r="AZ3387" s="8" t="s">
        <v>1623</v>
      </c>
      <c r="BA3387" s="9">
        <v>4510.1388951757699</v>
      </c>
      <c r="BB3387" s="9">
        <v>3594.1277792651399</v>
      </c>
      <c r="BC3387" s="9">
        <v>50.785791807346797</v>
      </c>
      <c r="BD3387" s="9"/>
      <c r="BE3387" s="9">
        <v>6873</v>
      </c>
      <c r="BF3387" s="9">
        <v>7806.4534249999997</v>
      </c>
      <c r="BG3387" s="9"/>
      <c r="BH3387" s="9"/>
      <c r="BI3387" s="9">
        <v>8755.9412266277504</v>
      </c>
      <c r="BJ3387" s="9">
        <v>4175.15835223466</v>
      </c>
      <c r="BK3387" s="9">
        <v>6365.3711626083395</v>
      </c>
      <c r="BL3387" s="9">
        <v>5441.1006218482398</v>
      </c>
      <c r="BM3387" s="9">
        <v>1832.0558256795</v>
      </c>
      <c r="BN3387" s="9">
        <v>3594.1277792651399</v>
      </c>
      <c r="BO3387" s="9">
        <v>2343.7150835448701</v>
      </c>
      <c r="BP3387" s="9">
        <v>2277.6301740027902</v>
      </c>
      <c r="BQ3387" s="9"/>
      <c r="BR3387" s="9"/>
      <c r="BS3387" s="9">
        <v>2938.8743665248599</v>
      </c>
      <c r="BT3387" s="9"/>
      <c r="BU3387" s="9"/>
      <c r="BV3387" s="9"/>
      <c r="BW3387" s="9">
        <v>3168.3776199488898</v>
      </c>
      <c r="BX3387" s="9">
        <v>3060</v>
      </c>
    </row>
    <row r="3388" spans="6:76" x14ac:dyDescent="0.2">
      <c r="F3388" s="14"/>
      <c r="AX3388" s="8" t="s">
        <v>639</v>
      </c>
      <c r="AY3388" s="8" t="s">
        <v>6835</v>
      </c>
      <c r="AZ3388" s="8" t="s">
        <v>1623</v>
      </c>
      <c r="BA3388" s="9">
        <v>5156.5791406435001</v>
      </c>
      <c r="BB3388" s="9">
        <v>3597.7516351333602</v>
      </c>
      <c r="BC3388" s="9">
        <v>130.67517182394801</v>
      </c>
      <c r="BD3388" s="9"/>
      <c r="BE3388" s="9">
        <v>4674</v>
      </c>
      <c r="BF3388" s="9">
        <v>2822.0774259999998</v>
      </c>
      <c r="BG3388" s="9">
        <v>28599.051930000001</v>
      </c>
      <c r="BH3388" s="9">
        <v>988.63602916000002</v>
      </c>
      <c r="BI3388" s="9">
        <v>6492.5442618877196</v>
      </c>
      <c r="BJ3388" s="9"/>
      <c r="BK3388" s="9"/>
      <c r="BL3388" s="9">
        <v>3845.6220805944799</v>
      </c>
      <c r="BM3388" s="9"/>
      <c r="BN3388" s="9">
        <v>6055.6572980612</v>
      </c>
      <c r="BO3388" s="9">
        <v>2179.33658515672</v>
      </c>
      <c r="BP3388" s="9">
        <v>2362.7882986894301</v>
      </c>
      <c r="BQ3388" s="9">
        <v>3597.7516351333602</v>
      </c>
      <c r="BR3388" s="9">
        <v>6272.0963169346196</v>
      </c>
      <c r="BS3388" s="9">
        <v>2387.3200445976399</v>
      </c>
      <c r="BT3388" s="9"/>
      <c r="BU3388" s="9"/>
      <c r="BV3388" s="9">
        <v>3251.3095656482901</v>
      </c>
      <c r="BW3388" s="9">
        <v>3648.4956377890298</v>
      </c>
      <c r="BX3388" s="9">
        <v>172</v>
      </c>
    </row>
    <row r="3389" spans="6:76" x14ac:dyDescent="0.2">
      <c r="F3389" s="14"/>
      <c r="AX3389" s="8" t="s">
        <v>414</v>
      </c>
      <c r="AY3389" s="8" t="s">
        <v>414</v>
      </c>
      <c r="AZ3389" s="8" t="s">
        <v>1640</v>
      </c>
      <c r="BA3389" s="9">
        <v>5191.1144602451204</v>
      </c>
      <c r="BB3389" s="9">
        <v>3599.69549345616</v>
      </c>
      <c r="BC3389" s="9">
        <v>82.545487079291803</v>
      </c>
      <c r="BD3389" s="9">
        <v>588</v>
      </c>
      <c r="BE3389" s="9">
        <v>7296</v>
      </c>
      <c r="BF3389" s="9">
        <v>2019.8048960000001</v>
      </c>
      <c r="BG3389" s="9"/>
      <c r="BH3389" s="9">
        <v>1300.8338186999999</v>
      </c>
      <c r="BI3389" s="9">
        <v>5938.4495988511599</v>
      </c>
      <c r="BJ3389" s="9">
        <v>10826.3015505602</v>
      </c>
      <c r="BK3389" s="9">
        <v>5162.4967389045596</v>
      </c>
      <c r="BL3389" s="9">
        <v>5360.4596156802399</v>
      </c>
      <c r="BM3389" s="9">
        <v>11524.4539588239</v>
      </c>
      <c r="BN3389" s="9">
        <v>16613.3139568433</v>
      </c>
      <c r="BO3389" s="9">
        <v>2597.3500297243399</v>
      </c>
      <c r="BP3389" s="9">
        <v>2409.9328064433698</v>
      </c>
      <c r="BQ3389" s="9">
        <v>5702.7090623152399</v>
      </c>
      <c r="BR3389" s="9">
        <v>2338.98348378632</v>
      </c>
      <c r="BS3389" s="9">
        <v>2398.111798073</v>
      </c>
      <c r="BT3389" s="9"/>
      <c r="BU3389" s="9"/>
      <c r="BV3389" s="9">
        <v>2572.0490160053</v>
      </c>
      <c r="BW3389" s="9">
        <v>3599.69549345616</v>
      </c>
      <c r="BX3389" s="9"/>
    </row>
    <row r="3390" spans="6:76" x14ac:dyDescent="0.2">
      <c r="F3390" s="14"/>
      <c r="AX3390" s="8" t="s">
        <v>1299</v>
      </c>
      <c r="AY3390" s="8" t="s">
        <v>6836</v>
      </c>
      <c r="AZ3390" s="8" t="s">
        <v>1640</v>
      </c>
      <c r="BA3390" s="9">
        <v>3599.94534516264</v>
      </c>
      <c r="BB3390" s="9">
        <v>3599.94534516264</v>
      </c>
      <c r="BC3390" s="9">
        <v>94.991600137081903</v>
      </c>
      <c r="BD3390" s="9"/>
      <c r="BE3390" s="9">
        <v>6018</v>
      </c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>
        <v>1181.89069032528</v>
      </c>
      <c r="BQ3390" s="9"/>
      <c r="BR3390" s="9"/>
      <c r="BS3390" s="9"/>
      <c r="BT3390" s="9"/>
      <c r="BU3390" s="9"/>
      <c r="BV3390" s="9"/>
      <c r="BW3390" s="9"/>
      <c r="BX3390" s="9"/>
    </row>
    <row r="3391" spans="6:76" x14ac:dyDescent="0.2">
      <c r="F3391" s="14"/>
      <c r="AX3391" s="8" t="s">
        <v>610</v>
      </c>
      <c r="AY3391" s="8" t="s">
        <v>6837</v>
      </c>
      <c r="AZ3391" s="8" t="s">
        <v>1623</v>
      </c>
      <c r="BA3391" s="9">
        <v>6737.97603764018</v>
      </c>
      <c r="BB3391" s="9">
        <v>3606.1417963121298</v>
      </c>
      <c r="BC3391" s="9">
        <v>109.888484809283</v>
      </c>
      <c r="BD3391" s="9"/>
      <c r="BE3391" s="9">
        <v>28899</v>
      </c>
      <c r="BF3391" s="9">
        <v>4365.8566360000004</v>
      </c>
      <c r="BG3391" s="9"/>
      <c r="BH3391" s="9"/>
      <c r="BI3391" s="9">
        <v>4774.51356499348</v>
      </c>
      <c r="BJ3391" s="9">
        <v>8326.74885278275</v>
      </c>
      <c r="BK3391" s="9">
        <v>3503.84331116357</v>
      </c>
      <c r="BL3391" s="9">
        <v>2997.8566233107599</v>
      </c>
      <c r="BM3391" s="9"/>
      <c r="BN3391" s="9">
        <v>11393.613897741499</v>
      </c>
      <c r="BO3391" s="9">
        <v>3426.96866904949</v>
      </c>
      <c r="BP3391" s="9">
        <v>2621.8499108553801</v>
      </c>
      <c r="BQ3391" s="9">
        <v>3606.1417963121298</v>
      </c>
      <c r="BR3391" s="9"/>
      <c r="BS3391" s="9">
        <v>2035.1108536633501</v>
      </c>
      <c r="BT3391" s="9"/>
      <c r="BU3391" s="9"/>
      <c r="BV3391" s="9"/>
      <c r="BW3391" s="9">
        <v>10675.18437345</v>
      </c>
      <c r="BX3391" s="9">
        <v>967</v>
      </c>
    </row>
    <row r="3392" spans="6:76" x14ac:dyDescent="0.2">
      <c r="F3392" s="14"/>
      <c r="AX3392" s="8" t="s">
        <v>6838</v>
      </c>
      <c r="AY3392" s="8" t="s">
        <v>6839</v>
      </c>
      <c r="AZ3392" s="8" t="s">
        <v>1623</v>
      </c>
      <c r="BA3392" s="9">
        <v>4294.2500962375698</v>
      </c>
      <c r="BB3392" s="9">
        <v>3607</v>
      </c>
      <c r="BC3392" s="9">
        <v>67.538685208521201</v>
      </c>
      <c r="BD3392" s="9"/>
      <c r="BE3392" s="9">
        <v>3607</v>
      </c>
      <c r="BF3392" s="9">
        <v>2287.964661</v>
      </c>
      <c r="BG3392" s="9"/>
      <c r="BH3392" s="9">
        <v>465.13135669000002</v>
      </c>
      <c r="BI3392" s="9">
        <v>10982.8665563537</v>
      </c>
      <c r="BJ3392" s="9">
        <v>4961.1149961413103</v>
      </c>
      <c r="BK3392" s="9">
        <v>5196.3590552417199</v>
      </c>
      <c r="BL3392" s="9">
        <v>10831.9880506099</v>
      </c>
      <c r="BM3392" s="9">
        <v>2119.7623946664298</v>
      </c>
      <c r="BN3392" s="9">
        <v>7175.5585372728901</v>
      </c>
      <c r="BO3392" s="9">
        <v>2881.62629555587</v>
      </c>
      <c r="BP3392" s="9">
        <v>2699.4978146974099</v>
      </c>
      <c r="BQ3392" s="9">
        <v>4237.2799724693896</v>
      </c>
      <c r="BR3392" s="9">
        <v>2848.8284258046801</v>
      </c>
      <c r="BS3392" s="9">
        <v>2396.7623359885001</v>
      </c>
      <c r="BT3392" s="9"/>
      <c r="BU3392" s="9"/>
      <c r="BV3392" s="9">
        <v>3737.0554895504001</v>
      </c>
      <c r="BW3392" s="9">
        <v>4023.45569399648</v>
      </c>
      <c r="BX3392" s="9">
        <v>2550</v>
      </c>
    </row>
    <row r="3393" spans="6:76" x14ac:dyDescent="0.2">
      <c r="F3393" s="14"/>
      <c r="AX3393" s="8" t="s">
        <v>6840</v>
      </c>
      <c r="AY3393" s="8" t="s">
        <v>6841</v>
      </c>
      <c r="AZ3393" s="8" t="s">
        <v>1623</v>
      </c>
      <c r="BA3393" s="9">
        <v>4260.0325403669603</v>
      </c>
      <c r="BB3393" s="9">
        <v>3608.8014007178599</v>
      </c>
      <c r="BC3393" s="9">
        <v>75.3213138250009</v>
      </c>
      <c r="BD3393" s="9"/>
      <c r="BE3393" s="9">
        <v>2740</v>
      </c>
      <c r="BF3393" s="9">
        <v>368.31486960000001</v>
      </c>
      <c r="BG3393" s="9">
        <v>1270.8449089999999</v>
      </c>
      <c r="BH3393" s="9">
        <v>14564.640896000001</v>
      </c>
      <c r="BI3393" s="9">
        <v>3544.1982795345898</v>
      </c>
      <c r="BJ3393" s="9"/>
      <c r="BK3393" s="9">
        <v>2424.16651878212</v>
      </c>
      <c r="BL3393" s="9">
        <v>3849.8866522315402</v>
      </c>
      <c r="BM3393" s="9">
        <v>10016.603053205599</v>
      </c>
      <c r="BN3393" s="9">
        <v>3503.0575171488399</v>
      </c>
      <c r="BO3393" s="9">
        <v>3999.8997319985601</v>
      </c>
      <c r="BP3393" s="9">
        <v>4733.58580720993</v>
      </c>
      <c r="BQ3393" s="9">
        <v>4146.3461295179204</v>
      </c>
      <c r="BR3393" s="9">
        <v>3141.8280825439801</v>
      </c>
      <c r="BS3393" s="9">
        <v>3883.2080501578698</v>
      </c>
      <c r="BT3393" s="9"/>
      <c r="BU3393" s="9">
        <v>4466.4024282385799</v>
      </c>
      <c r="BV3393" s="9">
        <v>3597.0139695385401</v>
      </c>
      <c r="BW3393" s="9">
        <v>3620.5888318971802</v>
      </c>
      <c r="BX3393" s="9">
        <v>2810</v>
      </c>
    </row>
    <row r="3394" spans="6:76" x14ac:dyDescent="0.2">
      <c r="F3394" s="14"/>
      <c r="AX3394" s="8" t="s">
        <v>6842</v>
      </c>
      <c r="AY3394" s="8" t="s">
        <v>6843</v>
      </c>
      <c r="AZ3394" s="8" t="s">
        <v>1623</v>
      </c>
      <c r="BA3394" s="9">
        <v>3844.6904180196798</v>
      </c>
      <c r="BB3394" s="9">
        <v>3609.4468206174702</v>
      </c>
      <c r="BC3394" s="9">
        <v>58.337118723395797</v>
      </c>
      <c r="BD3394" s="9"/>
      <c r="BE3394" s="9">
        <v>2273</v>
      </c>
      <c r="BF3394" s="9">
        <v>1048.1436859999999</v>
      </c>
      <c r="BG3394" s="9">
        <v>1484.447316</v>
      </c>
      <c r="BH3394" s="9">
        <v>1415.8796808</v>
      </c>
      <c r="BI3394" s="9">
        <v>3049.9140582026598</v>
      </c>
      <c r="BJ3394" s="9"/>
      <c r="BK3394" s="9"/>
      <c r="BL3394" s="9">
        <v>3736.8787121055402</v>
      </c>
      <c r="BM3394" s="9"/>
      <c r="BN3394" s="9">
        <v>9977.1431466630092</v>
      </c>
      <c r="BO3394" s="9"/>
      <c r="BP3394" s="9">
        <v>4585.4803604287699</v>
      </c>
      <c r="BQ3394" s="9">
        <v>3964.0122806243699</v>
      </c>
      <c r="BR3394" s="9">
        <v>4590.21864944752</v>
      </c>
      <c r="BS3394" s="9">
        <v>3481.4450805573601</v>
      </c>
      <c r="BT3394" s="9"/>
      <c r="BU3394" s="9">
        <v>3609.4468206174702</v>
      </c>
      <c r="BV3394" s="9">
        <v>4488.4715226963899</v>
      </c>
      <c r="BW3394" s="9">
        <v>3235.8749561520799</v>
      </c>
      <c r="BX3394" s="9">
        <v>6730</v>
      </c>
    </row>
    <row r="3395" spans="6:76" x14ac:dyDescent="0.2">
      <c r="F3395" s="14"/>
      <c r="AX3395" s="8" t="s">
        <v>6844</v>
      </c>
      <c r="AY3395" s="8" t="s">
        <v>6845</v>
      </c>
      <c r="AZ3395" s="8" t="s">
        <v>1623</v>
      </c>
      <c r="BA3395" s="9">
        <v>3200.08002280661</v>
      </c>
      <c r="BB3395" s="9">
        <v>3611.20358548893</v>
      </c>
      <c r="BC3395" s="9">
        <v>43.1463571591621</v>
      </c>
      <c r="BD3395" s="9">
        <v>360</v>
      </c>
      <c r="BE3395" s="9">
        <v>2531</v>
      </c>
      <c r="BF3395" s="9">
        <v>2896.265535</v>
      </c>
      <c r="BG3395" s="9"/>
      <c r="BH3395" s="9">
        <v>3645.6691141000001</v>
      </c>
      <c r="BI3395" s="9">
        <v>3611.20358548893</v>
      </c>
      <c r="BJ3395" s="9">
        <v>3815.3197316803398</v>
      </c>
      <c r="BK3395" s="9">
        <v>3950.89871540379</v>
      </c>
      <c r="BL3395" s="9">
        <v>3255.2472232722998</v>
      </c>
      <c r="BM3395" s="9"/>
      <c r="BN3395" s="9">
        <v>2529.3269471507501</v>
      </c>
      <c r="BO3395" s="9">
        <v>3804.9528292570199</v>
      </c>
      <c r="BP3395" s="9"/>
      <c r="BQ3395" s="9"/>
      <c r="BR3395" s="9">
        <v>5887.0901103816204</v>
      </c>
      <c r="BS3395" s="9">
        <v>4572.5760802425702</v>
      </c>
      <c r="BT3395" s="9">
        <v>2366.23469819108</v>
      </c>
      <c r="BU3395" s="9">
        <v>4165.5545641349099</v>
      </c>
      <c r="BV3395" s="9">
        <v>2697.6341768219399</v>
      </c>
      <c r="BW3395" s="9">
        <v>3973.3870765871102</v>
      </c>
      <c r="BX3395" s="9">
        <v>339</v>
      </c>
    </row>
    <row r="3396" spans="6:76" x14ac:dyDescent="0.2">
      <c r="F3396" s="14"/>
      <c r="AX3396" s="8" t="s">
        <v>6846</v>
      </c>
      <c r="AY3396" s="8" t="s">
        <v>6847</v>
      </c>
      <c r="AZ3396" s="8" t="s">
        <v>1623</v>
      </c>
      <c r="BA3396" s="9">
        <v>4229.8996269139197</v>
      </c>
      <c r="BB3396" s="9">
        <v>3612.6641119154401</v>
      </c>
      <c r="BC3396" s="9">
        <v>86.243025333530696</v>
      </c>
      <c r="BD3396" s="9"/>
      <c r="BE3396" s="9">
        <v>15065</v>
      </c>
      <c r="BF3396" s="9">
        <v>1991.824936</v>
      </c>
      <c r="BG3396" s="9"/>
      <c r="BH3396" s="9"/>
      <c r="BI3396" s="9">
        <v>1876.77877409908</v>
      </c>
      <c r="BJ3396" s="9"/>
      <c r="BK3396" s="9">
        <v>5548.1528979282602</v>
      </c>
      <c r="BL3396" s="9">
        <v>6743.5390549924596</v>
      </c>
      <c r="BM3396" s="9"/>
      <c r="BN3396" s="9">
        <v>2301.7366895198702</v>
      </c>
      <c r="BO3396" s="9"/>
      <c r="BP3396" s="9">
        <v>3969.59135562847</v>
      </c>
      <c r="BQ3396" s="9">
        <v>4454.1110585467604</v>
      </c>
      <c r="BR3396" s="9">
        <v>3612.6641119154401</v>
      </c>
      <c r="BS3396" s="9">
        <v>2173.4163990059901</v>
      </c>
      <c r="BT3396" s="9"/>
      <c r="BU3396" s="9"/>
      <c r="BV3396" s="9">
        <v>2649.2781259574799</v>
      </c>
      <c r="BW3396" s="9">
        <v>3930.60174628711</v>
      </c>
      <c r="BX3396" s="9">
        <v>672</v>
      </c>
    </row>
    <row r="3397" spans="6:76" x14ac:dyDescent="0.2">
      <c r="F3397" s="14"/>
      <c r="AX3397" s="8" t="s">
        <v>1059</v>
      </c>
      <c r="AY3397" s="8" t="s">
        <v>6848</v>
      </c>
      <c r="AZ3397" s="8" t="s">
        <v>1623</v>
      </c>
      <c r="BA3397" s="9">
        <v>3111.3414135078401</v>
      </c>
      <c r="BB3397" s="9">
        <v>3614.23948234411</v>
      </c>
      <c r="BC3397" s="9">
        <v>59.318862058904699</v>
      </c>
      <c r="BD3397" s="9"/>
      <c r="BE3397" s="9">
        <v>367</v>
      </c>
      <c r="BF3397" s="9">
        <v>61.979966750000003</v>
      </c>
      <c r="BG3397" s="9"/>
      <c r="BH3397" s="9"/>
      <c r="BI3397" s="9">
        <v>1214.5002293717</v>
      </c>
      <c r="BJ3397" s="9"/>
      <c r="BK3397" s="9"/>
      <c r="BL3397" s="9">
        <v>3409.7718198152202</v>
      </c>
      <c r="BM3397" s="9"/>
      <c r="BN3397" s="9">
        <v>951.059645740664</v>
      </c>
      <c r="BO3397" s="9">
        <v>4115.2207727260502</v>
      </c>
      <c r="BP3397" s="9">
        <v>3971.7177430974598</v>
      </c>
      <c r="BQ3397" s="9">
        <v>3808.47896468822</v>
      </c>
      <c r="BR3397" s="9">
        <v>3909.3657064536301</v>
      </c>
      <c r="BS3397" s="9">
        <v>3824.2688934632001</v>
      </c>
      <c r="BT3397" s="9">
        <v>3017.1769191332301</v>
      </c>
      <c r="BU3397" s="9">
        <v>4808.30590257516</v>
      </c>
      <c r="BV3397" s="9">
        <v>6679.9332252952299</v>
      </c>
      <c r="BW3397" s="9"/>
      <c r="BX3397" s="9">
        <v>3420</v>
      </c>
    </row>
    <row r="3398" spans="6:76" x14ac:dyDescent="0.2">
      <c r="F3398" s="14"/>
      <c r="AX3398" s="8" t="s">
        <v>6849</v>
      </c>
      <c r="AY3398" s="8" t="s">
        <v>6850</v>
      </c>
      <c r="AZ3398" s="8" t="s">
        <v>1623</v>
      </c>
      <c r="BA3398" s="9">
        <v>3705.2682151751701</v>
      </c>
      <c r="BB3398" s="9">
        <v>3615.5981290377899</v>
      </c>
      <c r="BC3398" s="9">
        <v>43.809258268880903</v>
      </c>
      <c r="BD3398" s="9">
        <v>6344</v>
      </c>
      <c r="BE3398" s="9">
        <v>2924</v>
      </c>
      <c r="BF3398" s="9">
        <v>502.80123980000002</v>
      </c>
      <c r="BG3398" s="9"/>
      <c r="BH3398" s="9"/>
      <c r="BI3398" s="9">
        <v>4926.4630549272797</v>
      </c>
      <c r="BJ3398" s="9"/>
      <c r="BK3398" s="9">
        <v>3917.0663030233</v>
      </c>
      <c r="BL3398" s="9">
        <v>2985.9944485287001</v>
      </c>
      <c r="BM3398" s="9"/>
      <c r="BN3398" s="9">
        <v>6147.9470133408104</v>
      </c>
      <c r="BO3398" s="9">
        <v>3852.1259502359098</v>
      </c>
      <c r="BP3398" s="9"/>
      <c r="BQ3398" s="9">
        <v>3379.07030783967</v>
      </c>
      <c r="BR3398" s="9"/>
      <c r="BS3398" s="9">
        <v>2841.0862994489698</v>
      </c>
      <c r="BT3398" s="9"/>
      <c r="BU3398" s="9"/>
      <c r="BV3398" s="9"/>
      <c r="BW3398" s="9">
        <v>4312.6639649574099</v>
      </c>
      <c r="BX3398" s="9">
        <v>2330</v>
      </c>
    </row>
    <row r="3399" spans="6:76" x14ac:dyDescent="0.2">
      <c r="F3399" s="14"/>
      <c r="AX3399" s="8" t="s">
        <v>6851</v>
      </c>
      <c r="AY3399" s="8" t="s">
        <v>6852</v>
      </c>
      <c r="AZ3399" s="8" t="s">
        <v>1623</v>
      </c>
      <c r="BA3399" s="9">
        <v>5067.8456236755801</v>
      </c>
      <c r="BB3399" s="9">
        <v>3617.6333583191399</v>
      </c>
      <c r="BC3399" s="9">
        <v>94.006077485092106</v>
      </c>
      <c r="BD3399" s="9">
        <v>1814</v>
      </c>
      <c r="BE3399" s="9">
        <v>1381</v>
      </c>
      <c r="BF3399" s="9"/>
      <c r="BG3399" s="9"/>
      <c r="BH3399" s="9"/>
      <c r="BI3399" s="9">
        <v>3544.8062405625301</v>
      </c>
      <c r="BJ3399" s="9"/>
      <c r="BK3399" s="9"/>
      <c r="BL3399" s="9"/>
      <c r="BM3399" s="9"/>
      <c r="BN3399" s="9">
        <v>506.76910190075699</v>
      </c>
      <c r="BO3399" s="9"/>
      <c r="BP3399" s="9"/>
      <c r="BQ3399" s="9"/>
      <c r="BR3399" s="9">
        <v>4784.0864988965204</v>
      </c>
      <c r="BS3399" s="9"/>
      <c r="BT3399" s="9"/>
      <c r="BU3399" s="9">
        <v>11473.8858091744</v>
      </c>
      <c r="BV3399" s="9">
        <v>13347.7568627947</v>
      </c>
      <c r="BW3399" s="9">
        <v>3690.4604760757602</v>
      </c>
      <c r="BX3399" s="9"/>
    </row>
    <row r="3400" spans="6:76" x14ac:dyDescent="0.2">
      <c r="F3400" s="14"/>
      <c r="AX3400" s="8" t="s">
        <v>6853</v>
      </c>
      <c r="AY3400" s="8" t="s">
        <v>6854</v>
      </c>
      <c r="AZ3400" s="8" t="s">
        <v>1623</v>
      </c>
      <c r="BA3400" s="9">
        <v>4078.4579459946499</v>
      </c>
      <c r="BB3400" s="9">
        <v>3617.8018616140798</v>
      </c>
      <c r="BC3400" s="9">
        <v>52.531293082691903</v>
      </c>
      <c r="BD3400" s="9"/>
      <c r="BE3400" s="9">
        <v>2877</v>
      </c>
      <c r="BF3400" s="9">
        <v>1332.9332280000001</v>
      </c>
      <c r="BG3400" s="9"/>
      <c r="BH3400" s="9"/>
      <c r="BI3400" s="9">
        <v>6678.8060370318699</v>
      </c>
      <c r="BJ3400" s="9">
        <v>4105.6698754386198</v>
      </c>
      <c r="BK3400" s="9">
        <v>6071.8896576318903</v>
      </c>
      <c r="BL3400" s="9">
        <v>8778.6854202704308</v>
      </c>
      <c r="BM3400" s="9"/>
      <c r="BN3400" s="9">
        <v>1923.9519751779201</v>
      </c>
      <c r="BO3400" s="9">
        <v>3617.8018616140798</v>
      </c>
      <c r="BP3400" s="9">
        <v>2942.0710197184098</v>
      </c>
      <c r="BQ3400" s="9">
        <v>3778.40592201556</v>
      </c>
      <c r="BR3400" s="9">
        <v>2675.7930959462801</v>
      </c>
      <c r="BS3400" s="9">
        <v>2526.9452050853802</v>
      </c>
      <c r="BT3400" s="9"/>
      <c r="BU3400" s="9"/>
      <c r="BV3400" s="9"/>
      <c r="BW3400" s="9"/>
      <c r="BX3400" s="9">
        <v>5710</v>
      </c>
    </row>
    <row r="3401" spans="6:76" x14ac:dyDescent="0.2">
      <c r="F3401" s="14"/>
      <c r="AX3401" s="8" t="s">
        <v>6855</v>
      </c>
      <c r="AY3401" s="8" t="s">
        <v>6856</v>
      </c>
      <c r="AZ3401" s="8" t="s">
        <v>1623</v>
      </c>
      <c r="BA3401" s="9">
        <v>5160.8062033346696</v>
      </c>
      <c r="BB3401" s="9">
        <v>3618.2954212363602</v>
      </c>
      <c r="BC3401" s="9">
        <v>106.092351153948</v>
      </c>
      <c r="BD3401" s="9">
        <v>921</v>
      </c>
      <c r="BE3401" s="9">
        <v>5985</v>
      </c>
      <c r="BF3401" s="9">
        <v>417.52628049999998</v>
      </c>
      <c r="BG3401" s="9"/>
      <c r="BH3401" s="9"/>
      <c r="BI3401" s="9">
        <v>2259.7247928514198</v>
      </c>
      <c r="BJ3401" s="9">
        <v>6486.0294243210001</v>
      </c>
      <c r="BK3401" s="9">
        <v>2136.7412212478898</v>
      </c>
      <c r="BL3401" s="9">
        <v>3250.9661704733098</v>
      </c>
      <c r="BM3401" s="9">
        <v>24390.066101530301</v>
      </c>
      <c r="BN3401" s="9">
        <v>3618.2954212363602</v>
      </c>
      <c r="BO3401" s="9">
        <v>2520.1698304106599</v>
      </c>
      <c r="BP3401" s="9"/>
      <c r="BQ3401" s="9"/>
      <c r="BR3401" s="9">
        <v>3655.52601625835</v>
      </c>
      <c r="BS3401" s="9">
        <v>1585.7157946674999</v>
      </c>
      <c r="BT3401" s="9">
        <v>3282.6329299266699</v>
      </c>
      <c r="BU3401" s="9">
        <v>7267.3060112434296</v>
      </c>
      <c r="BV3401" s="9">
        <v>8421.7966526994605</v>
      </c>
      <c r="BW3401" s="9">
        <v>6775.2088093230404</v>
      </c>
      <c r="BX3401" s="9">
        <v>4760</v>
      </c>
    </row>
    <row r="3402" spans="6:76" x14ac:dyDescent="0.2">
      <c r="F3402" s="14"/>
      <c r="AX3402" s="8" t="s">
        <v>6857</v>
      </c>
      <c r="AY3402" s="8" t="s">
        <v>6858</v>
      </c>
      <c r="AZ3402" s="8" t="s">
        <v>1623</v>
      </c>
      <c r="BA3402" s="9">
        <v>4928.38826627457</v>
      </c>
      <c r="BB3402" s="9">
        <v>3620.206972</v>
      </c>
      <c r="BC3402" s="9">
        <v>72.8995862181349</v>
      </c>
      <c r="BD3402" s="9"/>
      <c r="BE3402" s="9">
        <v>6557</v>
      </c>
      <c r="BF3402" s="9">
        <v>3620.206972</v>
      </c>
      <c r="BG3402" s="9"/>
      <c r="BH3402" s="9"/>
      <c r="BI3402" s="9">
        <v>3344.5338615932501</v>
      </c>
      <c r="BJ3402" s="9"/>
      <c r="BK3402" s="9"/>
      <c r="BL3402" s="9">
        <v>2538.82754977179</v>
      </c>
      <c r="BM3402" s="9">
        <v>12320.282443262</v>
      </c>
      <c r="BN3402" s="9">
        <v>1786.91800059258</v>
      </c>
      <c r="BO3402" s="9"/>
      <c r="BP3402" s="9"/>
      <c r="BQ3402" s="9"/>
      <c r="BR3402" s="9">
        <v>4330.94903670232</v>
      </c>
      <c r="BS3402" s="9"/>
      <c r="BT3402" s="9"/>
      <c r="BU3402" s="9"/>
      <c r="BV3402" s="9"/>
      <c r="BW3402" s="9"/>
      <c r="BX3402" s="9"/>
    </row>
    <row r="3403" spans="6:76" x14ac:dyDescent="0.2">
      <c r="F3403" s="14"/>
      <c r="AX3403" s="8" t="s">
        <v>6859</v>
      </c>
      <c r="AY3403" s="8" t="s">
        <v>6860</v>
      </c>
      <c r="AZ3403" s="8" t="s">
        <v>1623</v>
      </c>
      <c r="BA3403" s="9">
        <v>3838.8480422797702</v>
      </c>
      <c r="BB3403" s="9">
        <v>3620.5888318971802</v>
      </c>
      <c r="BC3403" s="9">
        <v>68.560051755452704</v>
      </c>
      <c r="BD3403" s="9"/>
      <c r="BE3403" s="9">
        <v>8479</v>
      </c>
      <c r="BF3403" s="9">
        <v>343.819143</v>
      </c>
      <c r="BG3403" s="9">
        <v>1201.2637159999999</v>
      </c>
      <c r="BH3403" s="9"/>
      <c r="BI3403" s="9">
        <v>3389.9376389067402</v>
      </c>
      <c r="BJ3403" s="9">
        <v>7716.2239893236701</v>
      </c>
      <c r="BK3403" s="9"/>
      <c r="BL3403" s="9">
        <v>2799.2315120660201</v>
      </c>
      <c r="BM3403" s="9">
        <v>8399.9210027919307</v>
      </c>
      <c r="BN3403" s="9">
        <v>1078.6040876009499</v>
      </c>
      <c r="BO3403" s="9">
        <v>4076.3264634084799</v>
      </c>
      <c r="BP3403" s="9"/>
      <c r="BQ3403" s="9">
        <v>4410.21985665181</v>
      </c>
      <c r="BR3403" s="9"/>
      <c r="BS3403" s="9">
        <v>3566.95238636467</v>
      </c>
      <c r="BT3403" s="9"/>
      <c r="BU3403" s="9">
        <v>3762.9656400236299</v>
      </c>
      <c r="BV3403" s="9">
        <v>4199.6663661615503</v>
      </c>
      <c r="BW3403" s="9">
        <v>3620.5888318971802</v>
      </c>
      <c r="BX3403" s="9">
        <v>538</v>
      </c>
    </row>
    <row r="3404" spans="6:76" x14ac:dyDescent="0.2">
      <c r="F3404" s="14"/>
      <c r="AX3404" s="8" t="s">
        <v>6861</v>
      </c>
      <c r="AY3404" s="8" t="s">
        <v>6862</v>
      </c>
      <c r="AZ3404" s="8" t="s">
        <v>1623</v>
      </c>
      <c r="BA3404" s="9">
        <v>4186.1018892165102</v>
      </c>
      <c r="BB3404" s="9">
        <v>3620.8740494856702</v>
      </c>
      <c r="BC3404" s="9">
        <v>74.160888806179699</v>
      </c>
      <c r="BD3404" s="9"/>
      <c r="BE3404" s="9">
        <v>12521</v>
      </c>
      <c r="BF3404" s="9">
        <v>219.29120109999999</v>
      </c>
      <c r="BG3404" s="9"/>
      <c r="BH3404" s="9">
        <v>2503.7752051000002</v>
      </c>
      <c r="BI3404" s="9">
        <v>3642.0526055151799</v>
      </c>
      <c r="BJ3404" s="9"/>
      <c r="BK3404" s="9"/>
      <c r="BL3404" s="9">
        <v>5714.9055684237401</v>
      </c>
      <c r="BM3404" s="9"/>
      <c r="BN3404" s="9">
        <v>875.683834499103</v>
      </c>
      <c r="BO3404" s="9">
        <v>5453.6582847426398</v>
      </c>
      <c r="BP3404" s="9">
        <v>1208.7743558467</v>
      </c>
      <c r="BQ3404" s="9">
        <v>4899.6373752794598</v>
      </c>
      <c r="BR3404" s="9">
        <v>3033.5681371979899</v>
      </c>
      <c r="BS3404" s="9">
        <v>6314.5576124751697</v>
      </c>
      <c r="BT3404" s="9"/>
      <c r="BU3404" s="9">
        <v>6104.86171288265</v>
      </c>
      <c r="BV3404" s="9">
        <v>2513.96506251233</v>
      </c>
      <c r="BW3404" s="9">
        <v>3599.69549345616</v>
      </c>
      <c r="BX3404" s="9"/>
    </row>
    <row r="3405" spans="6:76" x14ac:dyDescent="0.2">
      <c r="F3405" s="14"/>
      <c r="AX3405" s="8" t="s">
        <v>6863</v>
      </c>
      <c r="AY3405" s="8" t="s">
        <v>6864</v>
      </c>
      <c r="AZ3405" s="8" t="s">
        <v>1623</v>
      </c>
      <c r="BA3405" s="9">
        <v>4276.8991589604902</v>
      </c>
      <c r="BB3405" s="9">
        <v>3622.0118804141398</v>
      </c>
      <c r="BC3405" s="9">
        <v>70.163752739110706</v>
      </c>
      <c r="BD3405" s="9"/>
      <c r="BE3405" s="9">
        <v>6650</v>
      </c>
      <c r="BF3405" s="9">
        <v>2079.7017300000002</v>
      </c>
      <c r="BG3405" s="9">
        <v>1632.7505630000001</v>
      </c>
      <c r="BH3405" s="9">
        <v>1189.2368523099999</v>
      </c>
      <c r="BI3405" s="9"/>
      <c r="BJ3405" s="9">
        <v>2633.8257653661299</v>
      </c>
      <c r="BK3405" s="9">
        <v>5510.7687131635503</v>
      </c>
      <c r="BL3405" s="9">
        <v>4610.1979954621502</v>
      </c>
      <c r="BM3405" s="9"/>
      <c r="BN3405" s="9">
        <v>9908.7116523821096</v>
      </c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</row>
    <row r="3406" spans="6:76" x14ac:dyDescent="0.2">
      <c r="F3406" s="14"/>
      <c r="AX3406" s="8" t="s">
        <v>474</v>
      </c>
      <c r="AY3406" s="8" t="s">
        <v>6865</v>
      </c>
      <c r="AZ3406" s="8" t="s">
        <v>1623</v>
      </c>
      <c r="BA3406" s="9">
        <v>4142.9624818469701</v>
      </c>
      <c r="BB3406" s="9">
        <v>3624.8031617819802</v>
      </c>
      <c r="BC3406" s="9">
        <v>59.421066557000003</v>
      </c>
      <c r="BD3406" s="9">
        <v>2985</v>
      </c>
      <c r="BE3406" s="9">
        <v>2394</v>
      </c>
      <c r="BF3406" s="9">
        <v>2133.6695410000002</v>
      </c>
      <c r="BG3406" s="9"/>
      <c r="BH3406" s="9">
        <v>361.37796448</v>
      </c>
      <c r="BI3406" s="9">
        <v>4966.4922805957303</v>
      </c>
      <c r="BJ3406" s="9">
        <v>1967.23453903517</v>
      </c>
      <c r="BK3406" s="9">
        <v>9877.4679497628094</v>
      </c>
      <c r="BL3406" s="9">
        <v>8411.2184312059198</v>
      </c>
      <c r="BM3406" s="9"/>
      <c r="BN3406" s="9">
        <v>4233.1726426271898</v>
      </c>
      <c r="BO3406" s="9">
        <v>4547.1227635099503</v>
      </c>
      <c r="BP3406" s="9"/>
      <c r="BQ3406" s="9">
        <v>3624.8031617819802</v>
      </c>
      <c r="BR3406" s="9">
        <v>2656.1304575696299</v>
      </c>
      <c r="BS3406" s="9">
        <v>4375.6566317137604</v>
      </c>
      <c r="BT3406" s="9"/>
      <c r="BU3406" s="9">
        <v>3545.9891394545898</v>
      </c>
      <c r="BV3406" s="9">
        <v>2820.98953851132</v>
      </c>
      <c r="BW3406" s="9">
        <v>3810.0371501505301</v>
      </c>
      <c r="BX3406" s="9">
        <v>7720</v>
      </c>
    </row>
    <row r="3407" spans="6:76" x14ac:dyDescent="0.2">
      <c r="F3407" s="14"/>
      <c r="AX3407" s="8" t="s">
        <v>6866</v>
      </c>
      <c r="AY3407" s="8" t="s">
        <v>6867</v>
      </c>
      <c r="AZ3407" s="8" t="s">
        <v>1623</v>
      </c>
      <c r="BA3407" s="9">
        <v>3625.24134775419</v>
      </c>
      <c r="BB3407" s="9">
        <v>3625.24134775419</v>
      </c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>
        <v>3625.24134775419</v>
      </c>
      <c r="BU3407" s="9"/>
      <c r="BV3407" s="9"/>
      <c r="BW3407" s="9"/>
      <c r="BX3407" s="9"/>
    </row>
    <row r="3408" spans="6:76" x14ac:dyDescent="0.2">
      <c r="F3408" s="14"/>
      <c r="AX3408" s="8" t="s">
        <v>6868</v>
      </c>
      <c r="AY3408" s="8" t="s">
        <v>6869</v>
      </c>
      <c r="AZ3408" s="8" t="s">
        <v>1623</v>
      </c>
      <c r="BA3408" s="9">
        <v>4576.7393798356397</v>
      </c>
      <c r="BB3408" s="9">
        <v>3625.5923289427601</v>
      </c>
      <c r="BC3408" s="9">
        <v>70.949895126061705</v>
      </c>
      <c r="BD3408" s="9">
        <v>533</v>
      </c>
      <c r="BE3408" s="9">
        <v>2015</v>
      </c>
      <c r="BF3408" s="9">
        <v>2290.5904070000001</v>
      </c>
      <c r="BG3408" s="9">
        <v>1443.1608510000001</v>
      </c>
      <c r="BH3408" s="9">
        <v>3771.4133704000001</v>
      </c>
      <c r="BI3408" s="9">
        <v>7084.3474627660598</v>
      </c>
      <c r="BJ3408" s="9">
        <v>11721.107484579101</v>
      </c>
      <c r="BK3408" s="9">
        <v>4958.7620170084601</v>
      </c>
      <c r="BL3408" s="9">
        <v>3479.7712874855201</v>
      </c>
      <c r="BM3408" s="9">
        <v>4950.7098722999499</v>
      </c>
      <c r="BN3408" s="9">
        <v>8207.0100771912003</v>
      </c>
      <c r="BO3408" s="9">
        <v>2076.2739236901398</v>
      </c>
      <c r="BP3408" s="9">
        <v>2189.3074961621701</v>
      </c>
      <c r="BQ3408" s="9"/>
      <c r="BR3408" s="9"/>
      <c r="BS3408" s="9">
        <v>1849.5335690745201</v>
      </c>
      <c r="BT3408" s="9">
        <v>8397.8422587131608</v>
      </c>
      <c r="BU3408" s="9"/>
      <c r="BV3408" s="9"/>
      <c r="BW3408" s="9"/>
      <c r="BX3408" s="9">
        <v>8260</v>
      </c>
    </row>
    <row r="3409" spans="6:76" x14ac:dyDescent="0.2">
      <c r="F3409" s="14"/>
      <c r="AX3409" s="8" t="s">
        <v>6870</v>
      </c>
      <c r="AY3409" s="8" t="s">
        <v>6871</v>
      </c>
      <c r="AZ3409" s="8" t="s">
        <v>1623</v>
      </c>
      <c r="BA3409" s="9">
        <v>4104.6366646389297</v>
      </c>
      <c r="BB3409" s="9">
        <v>3626.4321580983301</v>
      </c>
      <c r="BC3409" s="9">
        <v>57.950095780404403</v>
      </c>
      <c r="BD3409" s="9"/>
      <c r="BE3409" s="9">
        <v>7880</v>
      </c>
      <c r="BF3409" s="9">
        <v>2340.292289</v>
      </c>
      <c r="BG3409" s="9"/>
      <c r="BH3409" s="9"/>
      <c r="BI3409" s="9">
        <v>3865.49207888501</v>
      </c>
      <c r="BJ3409" s="9">
        <v>2298.1691062227201</v>
      </c>
      <c r="BK3409" s="9">
        <v>3757.0839611066799</v>
      </c>
      <c r="BL3409" s="9">
        <v>5962.91088332451</v>
      </c>
      <c r="BM3409" s="9"/>
      <c r="BN3409" s="9">
        <v>9046.1425808661807</v>
      </c>
      <c r="BO3409" s="9">
        <v>2444.83102303859</v>
      </c>
      <c r="BP3409" s="9">
        <v>1156.7956858361699</v>
      </c>
      <c r="BQ3409" s="9"/>
      <c r="BR3409" s="9">
        <v>6638.43688582306</v>
      </c>
      <c r="BS3409" s="9">
        <v>2555.5913791650401</v>
      </c>
      <c r="BT3409" s="9"/>
      <c r="BU3409" s="9"/>
      <c r="BV3409" s="9">
        <v>3495.7803550899898</v>
      </c>
      <c r="BW3409" s="9">
        <v>3973.3870765871102</v>
      </c>
      <c r="BX3409" s="9">
        <v>2050</v>
      </c>
    </row>
    <row r="3410" spans="6:76" x14ac:dyDescent="0.2">
      <c r="F3410" s="14"/>
      <c r="AX3410" s="8" t="s">
        <v>296</v>
      </c>
      <c r="AY3410" s="8" t="s">
        <v>6872</v>
      </c>
      <c r="AZ3410" s="8" t="s">
        <v>1623</v>
      </c>
      <c r="BA3410" s="9">
        <v>4705.5123502695196</v>
      </c>
      <c r="BB3410" s="9">
        <v>3626.8463073640701</v>
      </c>
      <c r="BC3410" s="9">
        <v>66.630698602269106</v>
      </c>
      <c r="BD3410" s="9"/>
      <c r="BE3410" s="9">
        <v>3627</v>
      </c>
      <c r="BF3410" s="9">
        <v>3275.1269619999998</v>
      </c>
      <c r="BG3410" s="9">
        <v>1682.117778</v>
      </c>
      <c r="BH3410" s="9">
        <v>2836.1655581999999</v>
      </c>
      <c r="BI3410" s="9">
        <v>9378.6878862550202</v>
      </c>
      <c r="BJ3410" s="9">
        <v>5240.8369207768701</v>
      </c>
      <c r="BK3410" s="9">
        <v>7236.6444422723398</v>
      </c>
      <c r="BL3410" s="9">
        <v>8211.2212999821495</v>
      </c>
      <c r="BM3410" s="9">
        <v>4921.8061612233496</v>
      </c>
      <c r="BN3410" s="9">
        <v>10959.0312783933</v>
      </c>
      <c r="BO3410" s="9"/>
      <c r="BP3410" s="9">
        <v>2114.82486444712</v>
      </c>
      <c r="BQ3410" s="9">
        <v>3626.6926147281401</v>
      </c>
      <c r="BR3410" s="9"/>
      <c r="BS3410" s="9">
        <v>2390.01713749501</v>
      </c>
      <c r="BT3410" s="9"/>
      <c r="BU3410" s="9"/>
      <c r="BV3410" s="9"/>
      <c r="BW3410" s="9"/>
      <c r="BX3410" s="9">
        <v>377</v>
      </c>
    </row>
    <row r="3411" spans="6:76" x14ac:dyDescent="0.2">
      <c r="F3411" s="14"/>
      <c r="AX3411" s="8" t="s">
        <v>6873</v>
      </c>
      <c r="AY3411" s="8" t="s">
        <v>6874</v>
      </c>
      <c r="AZ3411" s="8" t="s">
        <v>1623</v>
      </c>
      <c r="BA3411" s="9">
        <v>4768.8187053461697</v>
      </c>
      <c r="BB3411" s="9">
        <v>3627.55102872205</v>
      </c>
      <c r="BC3411" s="9">
        <v>112.549415057357</v>
      </c>
      <c r="BD3411" s="9"/>
      <c r="BE3411" s="9">
        <v>4974</v>
      </c>
      <c r="BF3411" s="9">
        <v>1194.5503220000001</v>
      </c>
      <c r="BG3411" s="9">
        <v>1579.3828880000001</v>
      </c>
      <c r="BH3411" s="9">
        <v>26125.534824999999</v>
      </c>
      <c r="BI3411" s="9">
        <v>3793.0015635219402</v>
      </c>
      <c r="BJ3411" s="9">
        <v>5033.39091958888</v>
      </c>
      <c r="BK3411" s="9">
        <v>2864.52790438891</v>
      </c>
      <c r="BL3411" s="9">
        <v>4151.8679832658099</v>
      </c>
      <c r="BM3411" s="9">
        <v>6645.1250151249897</v>
      </c>
      <c r="BN3411" s="9">
        <v>2853.75891818738</v>
      </c>
      <c r="BO3411" s="9">
        <v>2652.6026441601698</v>
      </c>
      <c r="BP3411" s="9">
        <v>3512.5408014061099</v>
      </c>
      <c r="BQ3411" s="9">
        <v>5292.57313241678</v>
      </c>
      <c r="BR3411" s="9">
        <v>3094.88352186667</v>
      </c>
      <c r="BS3411" s="9">
        <v>3049.9630798052599</v>
      </c>
      <c r="BT3411" s="9"/>
      <c r="BU3411" s="9">
        <v>3627.55102872205</v>
      </c>
      <c r="BV3411" s="9">
        <v>5122.7382583654498</v>
      </c>
      <c r="BW3411" s="9">
        <v>3859.56259575692</v>
      </c>
      <c r="BX3411" s="9">
        <v>1180</v>
      </c>
    </row>
    <row r="3412" spans="6:76" x14ac:dyDescent="0.2">
      <c r="F3412" s="14"/>
      <c r="AX3412" s="8" t="s">
        <v>6875</v>
      </c>
      <c r="AY3412" s="8" t="s">
        <v>6876</v>
      </c>
      <c r="AZ3412" s="8" t="s">
        <v>1623</v>
      </c>
      <c r="BA3412" s="9">
        <v>4385.4249918878404</v>
      </c>
      <c r="BB3412" s="9">
        <v>3630</v>
      </c>
      <c r="BC3412" s="9">
        <v>56.0248491299512</v>
      </c>
      <c r="BD3412" s="9"/>
      <c r="BE3412" s="9">
        <v>2700</v>
      </c>
      <c r="BF3412" s="9">
        <v>2148.1521280000002</v>
      </c>
      <c r="BG3412" s="9"/>
      <c r="BH3412" s="9"/>
      <c r="BI3412" s="9">
        <v>5412.0700973347903</v>
      </c>
      <c r="BJ3412" s="9">
        <v>3021.6720165985398</v>
      </c>
      <c r="BK3412" s="9">
        <v>3705.0240496123401</v>
      </c>
      <c r="BL3412" s="9">
        <v>7589.6898558414396</v>
      </c>
      <c r="BM3412" s="9">
        <v>6451.0286414049697</v>
      </c>
      <c r="BN3412" s="9">
        <v>9282.7285837041709</v>
      </c>
      <c r="BO3412" s="9"/>
      <c r="BP3412" s="9">
        <v>2317.7407371223699</v>
      </c>
      <c r="BQ3412" s="9"/>
      <c r="BR3412" s="9"/>
      <c r="BS3412" s="9">
        <v>1981.56880114762</v>
      </c>
      <c r="BT3412" s="9"/>
      <c r="BU3412" s="9"/>
      <c r="BV3412" s="9"/>
      <c r="BW3412" s="9"/>
      <c r="BX3412" s="9">
        <v>3630</v>
      </c>
    </row>
    <row r="3413" spans="6:76" x14ac:dyDescent="0.2">
      <c r="F3413" s="14"/>
      <c r="AX3413" s="8" t="s">
        <v>634</v>
      </c>
      <c r="AY3413" s="8" t="s">
        <v>6877</v>
      </c>
      <c r="AZ3413" s="8" t="s">
        <v>1623</v>
      </c>
      <c r="BA3413" s="9">
        <v>5199.5145737572602</v>
      </c>
      <c r="BB3413" s="9">
        <v>3630.2012775784101</v>
      </c>
      <c r="BC3413" s="9">
        <v>87.764752133670598</v>
      </c>
      <c r="BD3413" s="9"/>
      <c r="BE3413" s="9">
        <v>21884</v>
      </c>
      <c r="BF3413" s="9">
        <v>3587.6418920000001</v>
      </c>
      <c r="BG3413" s="9"/>
      <c r="BH3413" s="9">
        <v>4700.1743177999997</v>
      </c>
      <c r="BI3413" s="9">
        <v>5032.7942758688296</v>
      </c>
      <c r="BJ3413" s="9"/>
      <c r="BK3413" s="9">
        <v>3436.2196898737702</v>
      </c>
      <c r="BL3413" s="9">
        <v>4662.56140244574</v>
      </c>
      <c r="BM3413" s="9"/>
      <c r="BN3413" s="9">
        <v>6093.1057275544699</v>
      </c>
      <c r="BO3413" s="9">
        <v>3342.3721660005199</v>
      </c>
      <c r="BP3413" s="9">
        <v>2844.1530362796502</v>
      </c>
      <c r="BQ3413" s="9">
        <v>3559.6475335530899</v>
      </c>
      <c r="BR3413" s="9">
        <v>2771.8674571292099</v>
      </c>
      <c r="BS3413" s="9">
        <v>3529.2238515173799</v>
      </c>
      <c r="BT3413" s="9"/>
      <c r="BU3413" s="9">
        <v>3672.7606631568201</v>
      </c>
      <c r="BV3413" s="9">
        <v>4949.0054976825504</v>
      </c>
      <c r="BW3413" s="9">
        <v>5856.7056692542101</v>
      </c>
      <c r="BX3413" s="9">
        <v>3270</v>
      </c>
    </row>
    <row r="3414" spans="6:76" x14ac:dyDescent="0.2">
      <c r="F3414" s="14"/>
      <c r="AX3414" s="8" t="s">
        <v>6878</v>
      </c>
      <c r="AY3414" s="8" t="s">
        <v>6879</v>
      </c>
      <c r="AZ3414" s="8" t="s">
        <v>1623</v>
      </c>
      <c r="BA3414" s="9">
        <v>3736.8123838932102</v>
      </c>
      <c r="BB3414" s="9">
        <v>3630.2302380378801</v>
      </c>
      <c r="BC3414" s="9">
        <v>47.899200505781501</v>
      </c>
      <c r="BD3414" s="9"/>
      <c r="BE3414" s="9">
        <v>7892</v>
      </c>
      <c r="BF3414" s="9">
        <v>1817.135223</v>
      </c>
      <c r="BG3414" s="9">
        <v>4087.5779769999999</v>
      </c>
      <c r="BH3414" s="9">
        <v>687.72556268000005</v>
      </c>
      <c r="BI3414" s="9">
        <v>4475.3792002999999</v>
      </c>
      <c r="BJ3414" s="9">
        <v>4581.0795154648904</v>
      </c>
      <c r="BK3414" s="9">
        <v>3135.4934914219298</v>
      </c>
      <c r="BL3414" s="9">
        <v>6118.0909286598398</v>
      </c>
      <c r="BM3414" s="9"/>
      <c r="BN3414" s="9">
        <v>4209.8785201794699</v>
      </c>
      <c r="BO3414" s="9">
        <v>2770.5620319934801</v>
      </c>
      <c r="BP3414" s="9"/>
      <c r="BQ3414" s="9"/>
      <c r="BR3414" s="9"/>
      <c r="BS3414" s="9">
        <v>2195.9657204187001</v>
      </c>
      <c r="BT3414" s="9"/>
      <c r="BU3414" s="9"/>
      <c r="BV3414" s="9">
        <v>3084.0247273108898</v>
      </c>
      <c r="BW3414" s="9">
        <v>3690.4604760757602</v>
      </c>
      <c r="BX3414" s="9">
        <v>3570</v>
      </c>
    </row>
    <row r="3415" spans="6:76" x14ac:dyDescent="0.2">
      <c r="F3415" s="14"/>
      <c r="AX3415" s="8" t="s">
        <v>6880</v>
      </c>
      <c r="AY3415" s="8" t="s">
        <v>6881</v>
      </c>
      <c r="AZ3415" s="8" t="s">
        <v>1623</v>
      </c>
      <c r="BA3415" s="9">
        <v>3643.93275847007</v>
      </c>
      <c r="BB3415" s="9">
        <v>3630.5517849395901</v>
      </c>
      <c r="BC3415" s="9">
        <v>76.6730305969092</v>
      </c>
      <c r="BD3415" s="9"/>
      <c r="BE3415" s="9">
        <v>4327</v>
      </c>
      <c r="BF3415" s="9">
        <v>1982.6360649999999</v>
      </c>
      <c r="BG3415" s="9">
        <v>337.85655750000001</v>
      </c>
      <c r="BH3415" s="9">
        <v>254.37905635999999</v>
      </c>
      <c r="BI3415" s="9">
        <v>5070.2848380282403</v>
      </c>
      <c r="BJ3415" s="9"/>
      <c r="BK3415" s="9">
        <v>4625.7946663495804</v>
      </c>
      <c r="BL3415" s="9">
        <v>12508.1907721433</v>
      </c>
      <c r="BM3415" s="9"/>
      <c r="BN3415" s="9">
        <v>2539.6526129860899</v>
      </c>
      <c r="BO3415" s="9">
        <v>2948.1012151151499</v>
      </c>
      <c r="BP3415" s="9">
        <v>3940.9070206646502</v>
      </c>
      <c r="BQ3415" s="9"/>
      <c r="BR3415" s="9">
        <v>4652.40704894193</v>
      </c>
      <c r="BS3415" s="9">
        <v>3320.19654921452</v>
      </c>
      <c r="BT3415" s="9"/>
      <c r="BU3415" s="9">
        <v>3960.4474584045802</v>
      </c>
      <c r="BV3415" s="9">
        <v>2533.0925988486101</v>
      </c>
      <c r="BW3415" s="9">
        <v>4001.9776759643901</v>
      </c>
      <c r="BX3415" s="9">
        <v>1300</v>
      </c>
    </row>
    <row r="3416" spans="6:76" x14ac:dyDescent="0.2">
      <c r="F3416" s="14"/>
      <c r="AX3416" s="8" t="s">
        <v>488</v>
      </c>
      <c r="AY3416" s="8" t="s">
        <v>6882</v>
      </c>
      <c r="AZ3416" s="8" t="s">
        <v>1623</v>
      </c>
      <c r="BA3416" s="9">
        <v>3923.5664386060898</v>
      </c>
      <c r="BB3416" s="9">
        <v>3633.99262190932</v>
      </c>
      <c r="BC3416" s="9">
        <v>74.288467109446898</v>
      </c>
      <c r="BD3416" s="9"/>
      <c r="BE3416" s="9">
        <v>11564</v>
      </c>
      <c r="BF3416" s="9">
        <v>264.36383289999998</v>
      </c>
      <c r="BG3416" s="9"/>
      <c r="BH3416" s="9"/>
      <c r="BI3416" s="9">
        <v>2650.3052556267498</v>
      </c>
      <c r="BJ3416" s="9">
        <v>5305.6830337688498</v>
      </c>
      <c r="BK3416" s="9"/>
      <c r="BL3416" s="9">
        <v>1562.9601788872201</v>
      </c>
      <c r="BM3416" s="9"/>
      <c r="BN3416" s="9">
        <v>1014.35839607384</v>
      </c>
      <c r="BO3416" s="9">
        <v>3633.99262190932</v>
      </c>
      <c r="BP3416" s="9"/>
      <c r="BQ3416" s="9"/>
      <c r="BR3416" s="9"/>
      <c r="BS3416" s="9">
        <v>3328.7987954987302</v>
      </c>
      <c r="BT3416" s="9">
        <v>2102.2425574783601</v>
      </c>
      <c r="BU3416" s="9">
        <v>3861.8696773243501</v>
      </c>
      <c r="BV3416" s="9">
        <v>4532.0112328093901</v>
      </c>
      <c r="BW3416" s="9">
        <v>4385.7781196023698</v>
      </c>
      <c r="BX3416" s="9">
        <v>6800</v>
      </c>
    </row>
    <row r="3417" spans="6:76" x14ac:dyDescent="0.2">
      <c r="F3417" s="14"/>
      <c r="AX3417" s="8" t="s">
        <v>6883</v>
      </c>
      <c r="AY3417" s="8" t="s">
        <v>6884</v>
      </c>
      <c r="AZ3417" s="8" t="s">
        <v>1623</v>
      </c>
      <c r="BA3417" s="9">
        <v>19259.597026498701</v>
      </c>
      <c r="BB3417" s="9">
        <v>3634.3392271525599</v>
      </c>
      <c r="BC3417" s="9">
        <v>237.016620050325</v>
      </c>
      <c r="BD3417" s="9">
        <v>4023</v>
      </c>
      <c r="BE3417" s="9">
        <v>2687</v>
      </c>
      <c r="BF3417" s="9">
        <v>22.270190710000001</v>
      </c>
      <c r="BG3417" s="9"/>
      <c r="BH3417" s="9"/>
      <c r="BI3417" s="9">
        <v>3245.6784543051199</v>
      </c>
      <c r="BJ3417" s="9"/>
      <c r="BK3417" s="9"/>
      <c r="BL3417" s="9">
        <v>7829.7874216691498</v>
      </c>
      <c r="BM3417" s="9"/>
      <c r="BN3417" s="9"/>
      <c r="BO3417" s="9">
        <v>11596.5901431561</v>
      </c>
      <c r="BP3417" s="9"/>
      <c r="BQ3417" s="9"/>
      <c r="BR3417" s="9">
        <v>2894.7101800759401</v>
      </c>
      <c r="BS3417" s="9">
        <v>148814.66113119799</v>
      </c>
      <c r="BT3417" s="9"/>
      <c r="BU3417" s="9"/>
      <c r="BV3417" s="9">
        <v>8340.7897399851008</v>
      </c>
      <c r="BW3417" s="9">
        <v>3141.4830038878299</v>
      </c>
      <c r="BX3417" s="9"/>
    </row>
    <row r="3418" spans="6:76" x14ac:dyDescent="0.2">
      <c r="F3418" s="14"/>
      <c r="AX3418" s="8" t="s">
        <v>6885</v>
      </c>
      <c r="AY3418" s="8" t="s">
        <v>6886</v>
      </c>
      <c r="AZ3418" s="8" t="s">
        <v>1623</v>
      </c>
      <c r="BA3418" s="9">
        <v>4189.9074552579596</v>
      </c>
      <c r="BB3418" s="9">
        <v>3640</v>
      </c>
      <c r="BC3418" s="9">
        <v>74.029723453538196</v>
      </c>
      <c r="BD3418" s="9"/>
      <c r="BE3418" s="9">
        <v>2796</v>
      </c>
      <c r="BF3418" s="9">
        <v>1810.054586</v>
      </c>
      <c r="BG3418" s="9"/>
      <c r="BH3418" s="9">
        <v>535.00920252000003</v>
      </c>
      <c r="BI3418" s="9">
        <v>7677.1587629281003</v>
      </c>
      <c r="BJ3418" s="9">
        <v>10160.358691633</v>
      </c>
      <c r="BK3418" s="9">
        <v>7308.2497297086302</v>
      </c>
      <c r="BL3418" s="9">
        <v>5125.5848119182501</v>
      </c>
      <c r="BM3418" s="9">
        <v>1462.0103556347101</v>
      </c>
      <c r="BN3418" s="9">
        <v>4393.5033759403896</v>
      </c>
      <c r="BO3418" s="9"/>
      <c r="BP3418" s="9">
        <v>1181.0524915543899</v>
      </c>
      <c r="BQ3418" s="9"/>
      <c r="BR3418" s="9"/>
      <c r="BS3418" s="9"/>
      <c r="BT3418" s="9"/>
      <c r="BU3418" s="9"/>
      <c r="BV3418" s="9"/>
      <c r="BW3418" s="9"/>
      <c r="BX3418" s="9">
        <v>3640</v>
      </c>
    </row>
    <row r="3419" spans="6:76" x14ac:dyDescent="0.2">
      <c r="F3419" s="14"/>
      <c r="AX3419" s="8" t="s">
        <v>6887</v>
      </c>
      <c r="AY3419" s="8" t="s">
        <v>6888</v>
      </c>
      <c r="AZ3419" s="8" t="s">
        <v>1623</v>
      </c>
      <c r="BA3419" s="9">
        <v>3289.8230377730902</v>
      </c>
      <c r="BB3419" s="9">
        <v>3642.41537305683</v>
      </c>
      <c r="BC3419" s="9">
        <v>73.715425413064693</v>
      </c>
      <c r="BD3419" s="9"/>
      <c r="BE3419" s="9">
        <v>946</v>
      </c>
      <c r="BF3419" s="9">
        <v>274.70005379999998</v>
      </c>
      <c r="BG3419" s="9"/>
      <c r="BH3419" s="9"/>
      <c r="BI3419" s="9">
        <v>3642.41537305683</v>
      </c>
      <c r="BJ3419" s="9"/>
      <c r="BK3419" s="9">
        <v>4120.9823291225402</v>
      </c>
      <c r="BL3419" s="9">
        <v>1899.08886244464</v>
      </c>
      <c r="BM3419" s="9"/>
      <c r="BN3419" s="9">
        <v>453.07648617240699</v>
      </c>
      <c r="BO3419" s="9">
        <v>4419.6475336032299</v>
      </c>
      <c r="BP3419" s="9"/>
      <c r="BQ3419" s="9"/>
      <c r="BR3419" s="9">
        <v>4366.3493778993898</v>
      </c>
      <c r="BS3419" s="9">
        <v>4240.2789175847602</v>
      </c>
      <c r="BT3419" s="9"/>
      <c r="BU3419" s="9">
        <v>8770.3963728765593</v>
      </c>
      <c r="BV3419" s="9">
        <v>3055.11810894368</v>
      </c>
      <c r="BW3419" s="9"/>
      <c r="BX3419" s="9"/>
    </row>
    <row r="3420" spans="6:76" x14ac:dyDescent="0.2">
      <c r="F3420" s="14"/>
      <c r="AX3420" s="8" t="s">
        <v>6889</v>
      </c>
      <c r="AY3420" s="8" t="s">
        <v>6890</v>
      </c>
      <c r="AZ3420" s="8" t="s">
        <v>1623</v>
      </c>
      <c r="BA3420" s="9">
        <v>4453.2318539075404</v>
      </c>
      <c r="BB3420" s="9">
        <v>3643.4632824938999</v>
      </c>
      <c r="BC3420" s="9">
        <v>69.167516977548004</v>
      </c>
      <c r="BD3420" s="9"/>
      <c r="BE3420" s="9">
        <v>1007</v>
      </c>
      <c r="BF3420" s="9">
        <v>2553.758233</v>
      </c>
      <c r="BG3420" s="9"/>
      <c r="BH3420" s="9"/>
      <c r="BI3420" s="9">
        <v>2689.1928856343202</v>
      </c>
      <c r="BJ3420" s="9">
        <v>8855.5307252732</v>
      </c>
      <c r="BK3420" s="9">
        <v>4659.0279234394202</v>
      </c>
      <c r="BL3420" s="9">
        <v>11138.584143927699</v>
      </c>
      <c r="BM3420" s="9">
        <v>5363.2835202646402</v>
      </c>
      <c r="BN3420" s="9">
        <v>4580.79915696639</v>
      </c>
      <c r="BO3420" s="9"/>
      <c r="BP3420" s="9">
        <v>1564.9105219834601</v>
      </c>
      <c r="BQ3420" s="9"/>
      <c r="BR3420" s="9"/>
      <c r="BS3420" s="9"/>
      <c r="BT3420" s="9">
        <v>3643.4632824938999</v>
      </c>
      <c r="BU3420" s="9"/>
      <c r="BV3420" s="9"/>
      <c r="BW3420" s="9"/>
      <c r="BX3420" s="9">
        <v>2930</v>
      </c>
    </row>
    <row r="3421" spans="6:76" x14ac:dyDescent="0.2">
      <c r="F3421" s="14"/>
      <c r="AX3421" s="8" t="s">
        <v>6891</v>
      </c>
      <c r="AY3421" s="8" t="s">
        <v>6892</v>
      </c>
      <c r="AZ3421" s="8" t="s">
        <v>1623</v>
      </c>
      <c r="BA3421" s="9">
        <v>4924.6089779582499</v>
      </c>
      <c r="BB3421" s="9">
        <v>3647.1114354740698</v>
      </c>
      <c r="BC3421" s="9">
        <v>76.088580362649495</v>
      </c>
      <c r="BD3421" s="9"/>
      <c r="BE3421" s="9">
        <v>2402</v>
      </c>
      <c r="BF3421" s="9">
        <v>3063.8718789999998</v>
      </c>
      <c r="BG3421" s="9"/>
      <c r="BH3421" s="9">
        <v>17475.351647</v>
      </c>
      <c r="BI3421" s="9">
        <v>6429.0945063118097</v>
      </c>
      <c r="BJ3421" s="9">
        <v>7383.0596847755696</v>
      </c>
      <c r="BK3421" s="9">
        <v>5222.1097173501003</v>
      </c>
      <c r="BL3421" s="9">
        <v>4168.6271823792904</v>
      </c>
      <c r="BM3421" s="9">
        <v>6112.4555044298704</v>
      </c>
      <c r="BN3421" s="9">
        <v>8216.1796338709501</v>
      </c>
      <c r="BO3421" s="9">
        <v>3375.71591113663</v>
      </c>
      <c r="BP3421" s="9">
        <v>3708.7234193850099</v>
      </c>
      <c r="BQ3421" s="9">
        <v>3647.1114354740698</v>
      </c>
      <c r="BR3421" s="9">
        <v>2483.7537975912901</v>
      </c>
      <c r="BS3421" s="9">
        <v>2531.0338503677399</v>
      </c>
      <c r="BT3421" s="9"/>
      <c r="BU3421" s="9"/>
      <c r="BV3421" s="9">
        <v>2026.1758457567801</v>
      </c>
      <c r="BW3421" s="9">
        <v>3413.08861046117</v>
      </c>
      <c r="BX3421" s="9">
        <v>2060</v>
      </c>
    </row>
    <row r="3422" spans="6:76" x14ac:dyDescent="0.2">
      <c r="F3422" s="14"/>
      <c r="AX3422" s="8" t="s">
        <v>6893</v>
      </c>
      <c r="AY3422" s="8" t="s">
        <v>6894</v>
      </c>
      <c r="AZ3422" s="8" t="s">
        <v>1623</v>
      </c>
      <c r="BA3422" s="9">
        <v>4148.09115527616</v>
      </c>
      <c r="BB3422" s="9">
        <v>3648.4956377890298</v>
      </c>
      <c r="BC3422" s="9">
        <v>54.468220102444903</v>
      </c>
      <c r="BD3422" s="9"/>
      <c r="BE3422" s="9">
        <v>5304</v>
      </c>
      <c r="BF3422" s="9">
        <v>996.16956560000006</v>
      </c>
      <c r="BG3422" s="9"/>
      <c r="BH3422" s="9">
        <v>1657.5811902</v>
      </c>
      <c r="BI3422" s="9">
        <v>5255.3596815846904</v>
      </c>
      <c r="BJ3422" s="9"/>
      <c r="BK3422" s="9">
        <v>5379.8560287010696</v>
      </c>
      <c r="BL3422" s="9">
        <v>8925.3708755892694</v>
      </c>
      <c r="BM3422" s="9">
        <v>7050.2730809474197</v>
      </c>
      <c r="BN3422" s="9">
        <v>2453.0268013896598</v>
      </c>
      <c r="BO3422" s="9">
        <v>4801.2791982721001</v>
      </c>
      <c r="BP3422" s="9">
        <v>3000.3264570526499</v>
      </c>
      <c r="BQ3422" s="9"/>
      <c r="BR3422" s="9"/>
      <c r="BS3422" s="9">
        <v>3393.4465014641901</v>
      </c>
      <c r="BT3422" s="9"/>
      <c r="BU3422" s="9"/>
      <c r="BV3422" s="9"/>
      <c r="BW3422" s="9">
        <v>3648.4956377890298</v>
      </c>
      <c r="BX3422" s="9">
        <v>2060</v>
      </c>
    </row>
    <row r="3423" spans="6:76" x14ac:dyDescent="0.2">
      <c r="F3423" s="14"/>
      <c r="AX3423" s="8" t="s">
        <v>6895</v>
      </c>
      <c r="AY3423" s="8" t="s">
        <v>6896</v>
      </c>
      <c r="AZ3423" s="8" t="s">
        <v>1623</v>
      </c>
      <c r="BA3423" s="9">
        <v>6312.2401526070998</v>
      </c>
      <c r="BB3423" s="9">
        <v>3648.4956377890298</v>
      </c>
      <c r="BC3423" s="9">
        <v>117.184767918658</v>
      </c>
      <c r="BD3423" s="9"/>
      <c r="BE3423" s="9">
        <v>4838</v>
      </c>
      <c r="BF3423" s="9">
        <v>1362.105828</v>
      </c>
      <c r="BG3423" s="9"/>
      <c r="BH3423" s="9">
        <v>190.82547757</v>
      </c>
      <c r="BI3423" s="9">
        <v>5063.9542377980497</v>
      </c>
      <c r="BJ3423" s="9">
        <v>3369.9416913518298</v>
      </c>
      <c r="BK3423" s="9">
        <v>6460.8523036471297</v>
      </c>
      <c r="BL3423" s="9">
        <v>2890.8678077937998</v>
      </c>
      <c r="BM3423" s="9">
        <v>2046.9121733005099</v>
      </c>
      <c r="BN3423" s="9">
        <v>8887.5428486012897</v>
      </c>
      <c r="BO3423" s="9">
        <v>20195.375662616399</v>
      </c>
      <c r="BP3423" s="9"/>
      <c r="BQ3423" s="9">
        <v>4235.1605971999697</v>
      </c>
      <c r="BR3423" s="9"/>
      <c r="BS3423" s="9">
        <v>26765.697845721501</v>
      </c>
      <c r="BT3423" s="9"/>
      <c r="BU3423" s="9"/>
      <c r="BV3423" s="9">
        <v>3207.8701777169299</v>
      </c>
      <c r="BW3423" s="9">
        <v>3648.4956377890298</v>
      </c>
      <c r="BX3423" s="9">
        <v>1520</v>
      </c>
    </row>
    <row r="3424" spans="6:76" x14ac:dyDescent="0.2">
      <c r="F3424" s="14"/>
      <c r="AX3424" s="8" t="s">
        <v>581</v>
      </c>
      <c r="AY3424" s="8" t="s">
        <v>581</v>
      </c>
      <c r="AZ3424" s="8" t="s">
        <v>1640</v>
      </c>
      <c r="BA3424" s="9">
        <v>5969.1798565634399</v>
      </c>
      <c r="BB3424" s="9">
        <v>3648.8354757099701</v>
      </c>
      <c r="BC3424" s="9">
        <v>112.47631408364801</v>
      </c>
      <c r="BD3424" s="9"/>
      <c r="BE3424" s="9">
        <v>3852</v>
      </c>
      <c r="BF3424" s="9">
        <v>2381.9653720000001</v>
      </c>
      <c r="BG3424" s="9">
        <v>21923.166300000001</v>
      </c>
      <c r="BH3424" s="9">
        <v>2584.4193842999998</v>
      </c>
      <c r="BI3424" s="9">
        <v>1541.2632497858101</v>
      </c>
      <c r="BJ3424" s="9">
        <v>4248.7729180759698</v>
      </c>
      <c r="BK3424" s="9"/>
      <c r="BL3424" s="9">
        <v>3445.6709514199301</v>
      </c>
      <c r="BM3424" s="9"/>
      <c r="BN3424" s="9">
        <v>7776.1806769257901</v>
      </c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</row>
    <row r="3425" spans="6:76" x14ac:dyDescent="0.2">
      <c r="F3425" s="14"/>
      <c r="AX3425" s="8" t="s">
        <v>344</v>
      </c>
      <c r="AY3425" s="8" t="s">
        <v>6897</v>
      </c>
      <c r="AZ3425" s="8" t="s">
        <v>1623</v>
      </c>
      <c r="BA3425" s="9">
        <v>5266.5086340088301</v>
      </c>
      <c r="BB3425" s="9">
        <v>3654.6394627357199</v>
      </c>
      <c r="BC3425" s="9">
        <v>95.141040979578094</v>
      </c>
      <c r="BD3425" s="9"/>
      <c r="BE3425" s="9">
        <v>18190</v>
      </c>
      <c r="BF3425" s="9">
        <v>1977.8441419999999</v>
      </c>
      <c r="BG3425" s="9">
        <v>2178.5536339999999</v>
      </c>
      <c r="BH3425" s="9"/>
      <c r="BI3425" s="9">
        <v>8450.5150647789906</v>
      </c>
      <c r="BJ3425" s="9">
        <v>3370.43798260638</v>
      </c>
      <c r="BK3425" s="9">
        <v>4432.90412114224</v>
      </c>
      <c r="BL3425" s="9">
        <v>5967.5347020831096</v>
      </c>
      <c r="BM3425" s="9">
        <v>15016.4849823038</v>
      </c>
      <c r="BN3425" s="9">
        <v>1491.4835571710701</v>
      </c>
      <c r="BO3425" s="9">
        <v>2942.0329739662802</v>
      </c>
      <c r="BP3425" s="9"/>
      <c r="BQ3425" s="9">
        <v>3654.6394627357199</v>
      </c>
      <c r="BR3425" s="9"/>
      <c r="BS3425" s="9">
        <v>2997.8391611820598</v>
      </c>
      <c r="BT3425" s="9"/>
      <c r="BU3425" s="9"/>
      <c r="BV3425" s="9">
        <v>3853.9040321662701</v>
      </c>
      <c r="BW3425" s="9">
        <v>4023.45569399648</v>
      </c>
      <c r="BX3425" s="9">
        <v>450</v>
      </c>
    </row>
    <row r="3426" spans="6:76" x14ac:dyDescent="0.2">
      <c r="F3426" s="14"/>
      <c r="AX3426" s="8" t="s">
        <v>6898</v>
      </c>
      <c r="AY3426" s="8" t="s">
        <v>6899</v>
      </c>
      <c r="AZ3426" s="8" t="s">
        <v>1623</v>
      </c>
      <c r="BA3426" s="9">
        <v>4790.2536587019304</v>
      </c>
      <c r="BB3426" s="9">
        <v>3655.0600102459198</v>
      </c>
      <c r="BC3426" s="9">
        <v>72.008318985811002</v>
      </c>
      <c r="BD3426" s="9"/>
      <c r="BE3426" s="9">
        <v>3612</v>
      </c>
      <c r="BF3426" s="9">
        <v>2885.499824</v>
      </c>
      <c r="BG3426" s="9"/>
      <c r="BH3426" s="9"/>
      <c r="BI3426" s="9">
        <v>1823.5594176536099</v>
      </c>
      <c r="BJ3426" s="9">
        <v>11547.3887915797</v>
      </c>
      <c r="BK3426" s="9">
        <v>2864.52790438891</v>
      </c>
      <c r="BL3426" s="9">
        <v>3082.51961209096</v>
      </c>
      <c r="BM3426" s="9"/>
      <c r="BN3426" s="9">
        <v>14576.342142109699</v>
      </c>
      <c r="BO3426" s="9">
        <v>2095.8440268455902</v>
      </c>
      <c r="BP3426" s="9">
        <v>2635.57782890206</v>
      </c>
      <c r="BQ3426" s="9">
        <v>4858.1909825694001</v>
      </c>
      <c r="BR3426" s="9">
        <v>4209.2762838035596</v>
      </c>
      <c r="BS3426" s="9">
        <v>3698.12002049184</v>
      </c>
      <c r="BT3426" s="9"/>
      <c r="BU3426" s="9">
        <v>4325.1642671108202</v>
      </c>
      <c r="BV3426" s="9">
        <v>5235.8333190176299</v>
      </c>
      <c r="BW3426" s="9">
        <v>5754.2141186670597</v>
      </c>
      <c r="BX3426" s="9">
        <v>3440</v>
      </c>
    </row>
    <row r="3427" spans="6:76" x14ac:dyDescent="0.2">
      <c r="F3427" s="14"/>
      <c r="AX3427" s="8" t="s">
        <v>6900</v>
      </c>
      <c r="AY3427" s="8" t="s">
        <v>6901</v>
      </c>
      <c r="AZ3427" s="8" t="s">
        <v>1623</v>
      </c>
      <c r="BA3427" s="9">
        <v>5296.6598106441397</v>
      </c>
      <c r="BB3427" s="9">
        <v>3655.6520061803299</v>
      </c>
      <c r="BC3427" s="9">
        <v>109.18825052260701</v>
      </c>
      <c r="BD3427" s="9"/>
      <c r="BE3427" s="9">
        <v>3299</v>
      </c>
      <c r="BF3427" s="9">
        <v>1213.9904220000001</v>
      </c>
      <c r="BG3427" s="9">
        <v>27189.074049999999</v>
      </c>
      <c r="BH3427" s="9"/>
      <c r="BI3427" s="9">
        <v>4313.5672106365901</v>
      </c>
      <c r="BJ3427" s="9">
        <v>5389.5476751050201</v>
      </c>
      <c r="BK3427" s="9">
        <v>3128.9975963614902</v>
      </c>
      <c r="BL3427" s="9">
        <v>5310.3840969120502</v>
      </c>
      <c r="BM3427" s="9"/>
      <c r="BN3427" s="9">
        <v>6388.7811557990999</v>
      </c>
      <c r="BO3427" s="9">
        <v>5353.5020906223399</v>
      </c>
      <c r="BP3427" s="9">
        <v>3370.9134408346599</v>
      </c>
      <c r="BQ3427" s="9">
        <v>3655.6520061803299</v>
      </c>
      <c r="BR3427" s="9">
        <v>2695.4959816116102</v>
      </c>
      <c r="BS3427" s="9">
        <v>3840.4605037793399</v>
      </c>
      <c r="BT3427" s="9"/>
      <c r="BU3427" s="9">
        <v>3545.9891394545898</v>
      </c>
      <c r="BV3427" s="9">
        <v>2666.7939588863501</v>
      </c>
      <c r="BW3427" s="9">
        <v>3551.0674527668798</v>
      </c>
      <c r="BX3427" s="9">
        <v>5130</v>
      </c>
    </row>
    <row r="3428" spans="6:76" x14ac:dyDescent="0.2">
      <c r="F3428" s="14"/>
      <c r="AX3428" s="8" t="s">
        <v>6902</v>
      </c>
      <c r="AY3428" s="8" t="s">
        <v>6903</v>
      </c>
      <c r="AZ3428" s="8" t="s">
        <v>1623</v>
      </c>
      <c r="BA3428" s="9">
        <v>3452.3214857131002</v>
      </c>
      <c r="BB3428" s="9">
        <v>3656.4558502774098</v>
      </c>
      <c r="BC3428" s="9">
        <v>48.323902323594702</v>
      </c>
      <c r="BD3428" s="9"/>
      <c r="BE3428" s="9">
        <v>3469</v>
      </c>
      <c r="BF3428" s="9">
        <v>722.0645045</v>
      </c>
      <c r="BG3428" s="9">
        <v>1148.054511</v>
      </c>
      <c r="BH3428" s="9">
        <v>4527.2853782000002</v>
      </c>
      <c r="BI3428" s="9">
        <v>1873.83333458532</v>
      </c>
      <c r="BJ3428" s="9">
        <v>1306.3107122187901</v>
      </c>
      <c r="BK3428" s="9">
        <v>2632.1712849180299</v>
      </c>
      <c r="BL3428" s="9">
        <v>1336.2612658528999</v>
      </c>
      <c r="BM3428" s="9"/>
      <c r="BN3428" s="9">
        <v>6305.5090609776098</v>
      </c>
      <c r="BO3428" s="9">
        <v>5631.4597744206003</v>
      </c>
      <c r="BP3428" s="9">
        <v>4546.1423174606598</v>
      </c>
      <c r="BQ3428" s="9">
        <v>4809.72646235908</v>
      </c>
      <c r="BR3428" s="9">
        <v>4626.1941098764</v>
      </c>
      <c r="BS3428" s="9">
        <v>4017.91122473935</v>
      </c>
      <c r="BT3428" s="9"/>
      <c r="BU3428" s="9">
        <v>3843.9117005548201</v>
      </c>
      <c r="BV3428" s="9">
        <v>2755.3811359923102</v>
      </c>
      <c r="BW3428" s="9">
        <v>3440.56996517999</v>
      </c>
      <c r="BX3428" s="9">
        <v>5150</v>
      </c>
    </row>
    <row r="3429" spans="6:76" x14ac:dyDescent="0.2">
      <c r="F3429" s="14"/>
      <c r="AX3429" s="8" t="s">
        <v>6904</v>
      </c>
      <c r="AY3429" s="8" t="s">
        <v>6905</v>
      </c>
      <c r="AZ3429" s="8" t="s">
        <v>1623</v>
      </c>
      <c r="BA3429" s="9">
        <v>6181.2294549775497</v>
      </c>
      <c r="BB3429" s="9">
        <v>3658.1613417774902</v>
      </c>
      <c r="BC3429" s="9">
        <v>95.956527783839604</v>
      </c>
      <c r="BD3429" s="9"/>
      <c r="BE3429" s="9">
        <v>2675</v>
      </c>
      <c r="BF3429" s="9">
        <v>246.2986172</v>
      </c>
      <c r="BG3429" s="9"/>
      <c r="BH3429" s="9"/>
      <c r="BI3429" s="9">
        <v>1407.1928886456401</v>
      </c>
      <c r="BJ3429" s="9"/>
      <c r="BK3429" s="9">
        <v>1274.3853794705601</v>
      </c>
      <c r="BL3429" s="9">
        <v>2095.16663065885</v>
      </c>
      <c r="BM3429" s="9"/>
      <c r="BN3429" s="9">
        <v>880.33341062331897</v>
      </c>
      <c r="BO3429" s="9">
        <v>9445.76432159264</v>
      </c>
      <c r="BP3429" s="9">
        <v>4641.3226835549704</v>
      </c>
      <c r="BQ3429" s="9">
        <v>6111.74416549948</v>
      </c>
      <c r="BR3429" s="9">
        <v>20291.2641280383</v>
      </c>
      <c r="BS3429" s="9">
        <v>11422.626617030201</v>
      </c>
      <c r="BT3429" s="9">
        <v>1765.84927812001</v>
      </c>
      <c r="BU3429" s="9">
        <v>10375.152851643499</v>
      </c>
      <c r="BV3429" s="9">
        <v>12310.707591358199</v>
      </c>
      <c r="BW3429" s="9">
        <v>13019.8627162051</v>
      </c>
      <c r="BX3429" s="9">
        <v>937</v>
      </c>
    </row>
    <row r="3430" spans="6:76" x14ac:dyDescent="0.2">
      <c r="F3430" s="14"/>
      <c r="AX3430" s="8" t="s">
        <v>6906</v>
      </c>
      <c r="AY3430" s="8" t="s">
        <v>6907</v>
      </c>
      <c r="AZ3430" s="8" t="s">
        <v>1623</v>
      </c>
      <c r="BA3430" s="9">
        <v>7077.5791531812602</v>
      </c>
      <c r="BB3430" s="9">
        <v>3660.13129766473</v>
      </c>
      <c r="BC3430" s="9">
        <v>205.73935853028399</v>
      </c>
      <c r="BD3430" s="9"/>
      <c r="BE3430" s="9">
        <v>57421</v>
      </c>
      <c r="BF3430" s="9">
        <v>718.97275850000005</v>
      </c>
      <c r="BG3430" s="9"/>
      <c r="BH3430" s="9"/>
      <c r="BI3430" s="9">
        <v>3115.3306182054198</v>
      </c>
      <c r="BJ3430" s="9">
        <v>2389.9604169342801</v>
      </c>
      <c r="BK3430" s="9"/>
      <c r="BL3430" s="9">
        <v>1546.1194286263501</v>
      </c>
      <c r="BM3430" s="9"/>
      <c r="BN3430" s="9">
        <v>3892.20624419979</v>
      </c>
      <c r="BO3430" s="9">
        <v>3428.05635112967</v>
      </c>
      <c r="BP3430" s="9">
        <v>4386.2075736082397</v>
      </c>
      <c r="BQ3430" s="9">
        <v>4813.8997493834604</v>
      </c>
      <c r="BR3430" s="9">
        <v>4787.3915463824096</v>
      </c>
      <c r="BS3430" s="9">
        <v>4938.7070458755597</v>
      </c>
      <c r="BT3430" s="9"/>
      <c r="BU3430" s="9">
        <v>4031.9413101719501</v>
      </c>
      <c r="BV3430" s="9">
        <v>2993.3151015205199</v>
      </c>
      <c r="BW3430" s="9"/>
      <c r="BX3430" s="9">
        <v>623</v>
      </c>
    </row>
    <row r="3431" spans="6:76" x14ac:dyDescent="0.2">
      <c r="F3431" s="14"/>
      <c r="AX3431" s="8" t="s">
        <v>6908</v>
      </c>
      <c r="AY3431" s="8" t="s">
        <v>6909</v>
      </c>
      <c r="AZ3431" s="8" t="s">
        <v>1623</v>
      </c>
      <c r="BA3431" s="9">
        <v>5352.2929421576</v>
      </c>
      <c r="BB3431" s="9">
        <v>3662.3118852246598</v>
      </c>
      <c r="BC3431" s="9">
        <v>86.986514502711103</v>
      </c>
      <c r="BD3431" s="9">
        <v>1468</v>
      </c>
      <c r="BE3431" s="9">
        <v>6848</v>
      </c>
      <c r="BF3431" s="9">
        <v>1356.629179</v>
      </c>
      <c r="BG3431" s="9">
        <v>1625.56358</v>
      </c>
      <c r="BH3431" s="9">
        <v>2561.8701823000001</v>
      </c>
      <c r="BI3431" s="9">
        <v>8939.7623287729803</v>
      </c>
      <c r="BJ3431" s="9">
        <v>4454.4516670211897</v>
      </c>
      <c r="BK3431" s="9">
        <v>6349.0495980490696</v>
      </c>
      <c r="BL3431" s="9">
        <v>8883.2725466298998</v>
      </c>
      <c r="BM3431" s="9">
        <v>7480.5297351772797</v>
      </c>
      <c r="BN3431" s="9">
        <v>7615.6031818705696</v>
      </c>
      <c r="BO3431" s="9">
        <v>3662.3118852246598</v>
      </c>
      <c r="BP3431" s="9">
        <v>2201.6123624679799</v>
      </c>
      <c r="BQ3431" s="9"/>
      <c r="BR3431" s="9">
        <v>2320.0445640753001</v>
      </c>
      <c r="BS3431" s="9">
        <v>2637.7646068159202</v>
      </c>
      <c r="BT3431" s="9"/>
      <c r="BU3431" s="9"/>
      <c r="BV3431" s="9">
        <v>2484.5145992743801</v>
      </c>
      <c r="BW3431" s="9"/>
      <c r="BX3431" s="9">
        <v>20100</v>
      </c>
    </row>
    <row r="3432" spans="6:76" x14ac:dyDescent="0.2">
      <c r="F3432" s="14"/>
      <c r="AX3432" s="8" t="s">
        <v>6910</v>
      </c>
      <c r="AY3432" s="8" t="s">
        <v>6911</v>
      </c>
      <c r="AZ3432" s="8" t="s">
        <v>1623</v>
      </c>
      <c r="BA3432" s="9">
        <v>3922.1971144393601</v>
      </c>
      <c r="BB3432" s="9">
        <v>3662.7308831528399</v>
      </c>
      <c r="BC3432" s="9">
        <v>48.544179736765898</v>
      </c>
      <c r="BD3432" s="9"/>
      <c r="BE3432" s="9">
        <v>5542</v>
      </c>
      <c r="BF3432" s="9">
        <v>660.57639129999995</v>
      </c>
      <c r="BG3432" s="9">
        <v>1468.9951840000001</v>
      </c>
      <c r="BH3432" s="9">
        <v>6019.6117968999997</v>
      </c>
      <c r="BI3432" s="9">
        <v>3276.1609255040898</v>
      </c>
      <c r="BJ3432" s="9"/>
      <c r="BK3432" s="9">
        <v>5482.5679762494601</v>
      </c>
      <c r="BL3432" s="9">
        <v>4401.2904445530103</v>
      </c>
      <c r="BM3432" s="9"/>
      <c r="BN3432" s="9">
        <v>6865.2375950245596</v>
      </c>
      <c r="BO3432" s="9">
        <v>3207.2588038151198</v>
      </c>
      <c r="BP3432" s="9">
        <v>2549.5231191890002</v>
      </c>
      <c r="BQ3432" s="9"/>
      <c r="BR3432" s="9">
        <v>3536.4759321542401</v>
      </c>
      <c r="BS3432" s="9">
        <v>3788.98583415144</v>
      </c>
      <c r="BT3432" s="9"/>
      <c r="BU3432" s="9"/>
      <c r="BV3432" s="9">
        <v>1922.07559931008</v>
      </c>
      <c r="BW3432" s="9"/>
      <c r="BX3432" s="9">
        <v>6190</v>
      </c>
    </row>
    <row r="3433" spans="6:76" x14ac:dyDescent="0.2">
      <c r="F3433" s="14"/>
      <c r="AX3433" s="8" t="s">
        <v>6912</v>
      </c>
      <c r="AY3433" s="8" t="s">
        <v>6912</v>
      </c>
      <c r="AZ3433" s="8" t="s">
        <v>1623</v>
      </c>
      <c r="BA3433" s="9">
        <v>3680.4048057152199</v>
      </c>
      <c r="BB3433" s="9">
        <v>3665.9759520805601</v>
      </c>
      <c r="BC3433" s="9">
        <v>50.193699089125701</v>
      </c>
      <c r="BD3433" s="9"/>
      <c r="BE3433" s="9">
        <v>4141</v>
      </c>
      <c r="BF3433" s="9">
        <v>1003.942059</v>
      </c>
      <c r="BG3433" s="9"/>
      <c r="BH3433" s="9"/>
      <c r="BI3433" s="9">
        <v>2789.7178144588202</v>
      </c>
      <c r="BJ3433" s="9">
        <v>4377.04179581682</v>
      </c>
      <c r="BK3433" s="9">
        <v>1194.0688942243701</v>
      </c>
      <c r="BL3433" s="9">
        <v>4809.0653480371202</v>
      </c>
      <c r="BM3433" s="9">
        <v>5462.0945734871702</v>
      </c>
      <c r="BN3433" s="9">
        <v>8052.8434818846099</v>
      </c>
      <c r="BO3433" s="9">
        <v>2771.3196018068402</v>
      </c>
      <c r="BP3433" s="9">
        <v>3712.92010954543</v>
      </c>
      <c r="BQ3433" s="9"/>
      <c r="BR3433" s="9">
        <v>3454.7022815834898</v>
      </c>
      <c r="BS3433" s="9">
        <v>3665.9759520805601</v>
      </c>
      <c r="BT3433" s="9"/>
      <c r="BU3433" s="9"/>
      <c r="BV3433" s="9">
        <v>3636.2882932900202</v>
      </c>
      <c r="BW3433" s="9">
        <v>5035.0918805131096</v>
      </c>
      <c r="BX3433" s="9">
        <v>1100</v>
      </c>
    </row>
    <row r="3434" spans="6:76" x14ac:dyDescent="0.2">
      <c r="F3434" s="14"/>
      <c r="AX3434" s="8" t="s">
        <v>6913</v>
      </c>
      <c r="AY3434" s="8" t="s">
        <v>6914</v>
      </c>
      <c r="AZ3434" s="8" t="s">
        <v>1623</v>
      </c>
      <c r="BA3434" s="9">
        <v>4591.9989613130701</v>
      </c>
      <c r="BB3434" s="9">
        <v>3666.5455653334302</v>
      </c>
      <c r="BC3434" s="9">
        <v>95.255928550036401</v>
      </c>
      <c r="BD3434" s="9"/>
      <c r="BE3434" s="9">
        <v>19800</v>
      </c>
      <c r="BF3434" s="9">
        <v>1128.58565</v>
      </c>
      <c r="BG3434" s="9"/>
      <c r="BH3434" s="9">
        <v>2557.6518136</v>
      </c>
      <c r="BI3434" s="9">
        <v>5896.0768691944004</v>
      </c>
      <c r="BJ3434" s="9">
        <v>2982.1164629443001</v>
      </c>
      <c r="BK3434" s="9">
        <v>4446.7866598598202</v>
      </c>
      <c r="BL3434" s="9">
        <v>6749.5374186069002</v>
      </c>
      <c r="BM3434" s="9">
        <v>4825.8520869572003</v>
      </c>
      <c r="BN3434" s="9">
        <v>1987.9196732442799</v>
      </c>
      <c r="BO3434" s="9">
        <v>4642.9393600317999</v>
      </c>
      <c r="BP3434" s="9">
        <v>3487.64779117322</v>
      </c>
      <c r="BQ3434" s="9">
        <v>3808.2157829114699</v>
      </c>
      <c r="BR3434" s="9">
        <v>2911.9682655071601</v>
      </c>
      <c r="BS3434" s="9">
        <v>3524.8753477553801</v>
      </c>
      <c r="BT3434" s="9"/>
      <c r="BU3434" s="9"/>
      <c r="BV3434" s="9"/>
      <c r="BW3434" s="9">
        <v>4363.8101992232496</v>
      </c>
      <c r="BX3434" s="9">
        <v>358</v>
      </c>
    </row>
    <row r="3435" spans="6:76" x14ac:dyDescent="0.2">
      <c r="F3435" s="14"/>
      <c r="AX3435" s="8" t="s">
        <v>6915</v>
      </c>
      <c r="AY3435" s="8" t="s">
        <v>6916</v>
      </c>
      <c r="AZ3435" s="8" t="s">
        <v>1623</v>
      </c>
      <c r="BA3435" s="9">
        <v>4268.2176815852199</v>
      </c>
      <c r="BB3435" s="9">
        <v>3667.8429755440902</v>
      </c>
      <c r="BC3435" s="9">
        <v>82.888571026732194</v>
      </c>
      <c r="BD3435" s="9"/>
      <c r="BE3435" s="9">
        <v>9312</v>
      </c>
      <c r="BF3435" s="9">
        <v>271.3176828</v>
      </c>
      <c r="BG3435" s="9"/>
      <c r="BH3435" s="9"/>
      <c r="BI3435" s="9">
        <v>3341.88536679462</v>
      </c>
      <c r="BJ3435" s="9"/>
      <c r="BK3435" s="9"/>
      <c r="BL3435" s="9">
        <v>1090.8741329152499</v>
      </c>
      <c r="BM3435" s="9">
        <v>11812.4660488585</v>
      </c>
      <c r="BN3435" s="9"/>
      <c r="BO3435" s="9">
        <v>3993.8005842935499</v>
      </c>
      <c r="BP3435" s="9"/>
      <c r="BQ3435" s="9"/>
      <c r="BR3435" s="9">
        <v>2906.2124022755502</v>
      </c>
      <c r="BS3435" s="9">
        <v>5375.6866329753302</v>
      </c>
      <c r="BT3435" s="9">
        <v>1594.5888283920301</v>
      </c>
      <c r="BU3435" s="9">
        <v>6526.04873468402</v>
      </c>
      <c r="BV3435" s="9">
        <v>4329.73176503374</v>
      </c>
      <c r="BW3435" s="9"/>
      <c r="BX3435" s="9">
        <v>664</v>
      </c>
    </row>
    <row r="3436" spans="6:76" x14ac:dyDescent="0.2">
      <c r="F3436" s="14"/>
      <c r="AX3436" s="8" t="s">
        <v>6917</v>
      </c>
      <c r="AY3436" s="8" t="s">
        <v>6918</v>
      </c>
      <c r="AZ3436" s="8" t="s">
        <v>1623</v>
      </c>
      <c r="BA3436" s="9">
        <v>3272.9363804049699</v>
      </c>
      <c r="BB3436" s="9">
        <v>3668.5833375367602</v>
      </c>
      <c r="BC3436" s="9">
        <v>29.113873158262201</v>
      </c>
      <c r="BD3436" s="9"/>
      <c r="BE3436" s="9">
        <v>3883</v>
      </c>
      <c r="BF3436" s="9">
        <v>1088.4661410000001</v>
      </c>
      <c r="BG3436" s="9"/>
      <c r="BH3436" s="9"/>
      <c r="BI3436" s="9">
        <v>3028.64635092453</v>
      </c>
      <c r="BJ3436" s="9">
        <v>3887.6417029318</v>
      </c>
      <c r="BK3436" s="9">
        <v>3837.8856073840502</v>
      </c>
      <c r="BL3436" s="9">
        <v>3775.3073299297998</v>
      </c>
      <c r="BM3436" s="9">
        <v>4575.7158424447898</v>
      </c>
      <c r="BN3436" s="9">
        <v>3993.1566674159199</v>
      </c>
      <c r="BO3436" s="9"/>
      <c r="BP3436" s="9">
        <v>3239.6357974753601</v>
      </c>
      <c r="BQ3436" s="9"/>
      <c r="BR3436" s="9"/>
      <c r="BS3436" s="9">
        <v>2091.5463744972499</v>
      </c>
      <c r="BT3436" s="9"/>
      <c r="BU3436" s="9"/>
      <c r="BV3436" s="9">
        <v>3668.5833375367602</v>
      </c>
      <c r="BW3436" s="9">
        <v>3188.58779372443</v>
      </c>
      <c r="BX3436" s="9">
        <v>2290</v>
      </c>
    </row>
    <row r="3437" spans="6:76" x14ac:dyDescent="0.2">
      <c r="F3437" s="14"/>
      <c r="AX3437" s="8" t="s">
        <v>554</v>
      </c>
      <c r="AY3437" s="8" t="s">
        <v>6919</v>
      </c>
      <c r="AZ3437" s="8" t="s">
        <v>1623</v>
      </c>
      <c r="BA3437" s="9">
        <v>4271.9644718629297</v>
      </c>
      <c r="BB3437" s="9">
        <v>3668.5833375367602</v>
      </c>
      <c r="BC3437" s="9">
        <v>57.511836933581101</v>
      </c>
      <c r="BD3437" s="9"/>
      <c r="BE3437" s="9">
        <v>11066</v>
      </c>
      <c r="BF3437" s="9">
        <v>1749.6377010000001</v>
      </c>
      <c r="BG3437" s="9"/>
      <c r="BH3437" s="9">
        <v>1674.9932563</v>
      </c>
      <c r="BI3437" s="9">
        <v>3949.3625125137501</v>
      </c>
      <c r="BJ3437" s="9"/>
      <c r="BK3437" s="9">
        <v>2681.7202517943001</v>
      </c>
      <c r="BL3437" s="9">
        <v>6774.6270787827098</v>
      </c>
      <c r="BM3437" s="9">
        <v>8162.3543449778599</v>
      </c>
      <c r="BN3437" s="9">
        <v>2584.0309397006299</v>
      </c>
      <c r="BO3437" s="9">
        <v>4234.1328698258903</v>
      </c>
      <c r="BP3437" s="9">
        <v>3053.7547003865998</v>
      </c>
      <c r="BQ3437" s="9">
        <v>6126.0740539099297</v>
      </c>
      <c r="BR3437" s="9">
        <v>2715.2389836666998</v>
      </c>
      <c r="BS3437" s="9">
        <v>3213.01884757376</v>
      </c>
      <c r="BT3437" s="9">
        <v>3105.1540824038402</v>
      </c>
      <c r="BU3437" s="9">
        <v>4005.15046554017</v>
      </c>
      <c r="BV3437" s="9">
        <v>3668.5833375367602</v>
      </c>
      <c r="BW3437" s="9">
        <v>3859.56259575692</v>
      </c>
      <c r="BX3437" s="9"/>
    </row>
    <row r="3438" spans="6:76" x14ac:dyDescent="0.2">
      <c r="F3438" s="14"/>
      <c r="AX3438" s="8" t="s">
        <v>6920</v>
      </c>
      <c r="AY3438" s="8" t="s">
        <v>6920</v>
      </c>
      <c r="AZ3438" s="8" t="s">
        <v>1640</v>
      </c>
      <c r="BA3438" s="9">
        <v>3586.9516248140499</v>
      </c>
      <c r="BB3438" s="9">
        <v>3669.4623959359101</v>
      </c>
      <c r="BC3438" s="9">
        <v>29.771695040992899</v>
      </c>
      <c r="BD3438" s="9">
        <v>3380</v>
      </c>
      <c r="BE3438" s="9">
        <v>5646</v>
      </c>
      <c r="BF3438" s="9">
        <v>4265.4692779999996</v>
      </c>
      <c r="BG3438" s="9"/>
      <c r="BH3438" s="9"/>
      <c r="BI3438" s="9">
        <v>2710.08037811124</v>
      </c>
      <c r="BJ3438" s="9"/>
      <c r="BK3438" s="9">
        <v>3922.2897541208199</v>
      </c>
      <c r="BL3438" s="9">
        <v>2545.0954319686298</v>
      </c>
      <c r="BM3438" s="9">
        <v>5512.6058315431901</v>
      </c>
      <c r="BN3438" s="9">
        <v>3914.9240013378399</v>
      </c>
      <c r="BO3438" s="9"/>
      <c r="BP3438" s="9">
        <v>2479.5352567282798</v>
      </c>
      <c r="BQ3438" s="9">
        <v>4249.5438665500396</v>
      </c>
      <c r="BR3438" s="9">
        <v>2746.3444408710202</v>
      </c>
      <c r="BS3438" s="9">
        <v>2596.6177777138601</v>
      </c>
      <c r="BT3438" s="9"/>
      <c r="BU3438" s="9"/>
      <c r="BV3438" s="9">
        <v>2196.3059593299399</v>
      </c>
      <c r="BW3438" s="9">
        <v>3669.4623959359101</v>
      </c>
      <c r="BX3438" s="9">
        <v>3970</v>
      </c>
    </row>
    <row r="3439" spans="6:76" x14ac:dyDescent="0.2">
      <c r="F3439" s="14"/>
      <c r="AX3439" s="8" t="s">
        <v>6921</v>
      </c>
      <c r="AY3439" s="8" t="s">
        <v>6922</v>
      </c>
      <c r="AZ3439" s="8" t="s">
        <v>1623</v>
      </c>
      <c r="BA3439" s="9">
        <v>6150.4098016801199</v>
      </c>
      <c r="BB3439" s="9">
        <v>3670</v>
      </c>
      <c r="BC3439" s="9">
        <v>112.625646991075</v>
      </c>
      <c r="BD3439" s="9"/>
      <c r="BE3439" s="9">
        <v>25008</v>
      </c>
      <c r="BF3439" s="9">
        <v>341.90694259999998</v>
      </c>
      <c r="BG3439" s="9"/>
      <c r="BH3439" s="9"/>
      <c r="BI3439" s="9">
        <v>1266.04570196288</v>
      </c>
      <c r="BJ3439" s="9"/>
      <c r="BK3439" s="9">
        <v>5944.2926589308499</v>
      </c>
      <c r="BL3439" s="9">
        <v>5093.6485678926501</v>
      </c>
      <c r="BM3439" s="9">
        <v>16814.189760770099</v>
      </c>
      <c r="BN3439" s="9">
        <v>4225.4007621157098</v>
      </c>
      <c r="BO3439" s="9"/>
      <c r="BP3439" s="9"/>
      <c r="BQ3439" s="9"/>
      <c r="BR3439" s="9">
        <v>3304.6854471862298</v>
      </c>
      <c r="BS3439" s="9">
        <v>3574.9429305550698</v>
      </c>
      <c r="BT3439" s="9"/>
      <c r="BU3439" s="9">
        <v>4973.7286406571702</v>
      </c>
      <c r="BV3439" s="9">
        <v>2549.8982154464602</v>
      </c>
      <c r="BW3439" s="9">
        <v>3188.58779372443</v>
      </c>
      <c r="BX3439" s="9">
        <v>3670</v>
      </c>
    </row>
    <row r="3440" spans="6:76" x14ac:dyDescent="0.2">
      <c r="F3440" s="14"/>
      <c r="AX3440" s="8" t="s">
        <v>6923</v>
      </c>
      <c r="AY3440" s="8" t="s">
        <v>6923</v>
      </c>
      <c r="AZ3440" s="8" t="s">
        <v>1623</v>
      </c>
      <c r="BA3440" s="9">
        <v>4873.0274219579696</v>
      </c>
      <c r="BB3440" s="9">
        <v>3675.3189534069702</v>
      </c>
      <c r="BC3440" s="9">
        <v>83.996811694156506</v>
      </c>
      <c r="BD3440" s="9"/>
      <c r="BE3440" s="9">
        <v>4006</v>
      </c>
      <c r="BF3440" s="9">
        <v>4208.5096489999996</v>
      </c>
      <c r="BG3440" s="9">
        <v>5399.634693</v>
      </c>
      <c r="BH3440" s="9">
        <v>2012.2781626999999</v>
      </c>
      <c r="BI3440" s="9">
        <v>8669.4118761024492</v>
      </c>
      <c r="BJ3440" s="9">
        <v>7017.0894476373496</v>
      </c>
      <c r="BK3440" s="9">
        <v>4724.8125337384699</v>
      </c>
      <c r="BL3440" s="9">
        <v>5580.0927312587201</v>
      </c>
      <c r="BM3440" s="9">
        <v>2131.5823933809302</v>
      </c>
      <c r="BN3440" s="9">
        <v>18403.720234476899</v>
      </c>
      <c r="BO3440" s="9">
        <v>3019.72230699893</v>
      </c>
      <c r="BP3440" s="9">
        <v>2548.5484558451799</v>
      </c>
      <c r="BQ3440" s="9"/>
      <c r="BR3440" s="9"/>
      <c r="BS3440" s="9">
        <v>2878.7318775478898</v>
      </c>
      <c r="BT3440" s="9"/>
      <c r="BU3440" s="9"/>
      <c r="BV3440" s="9">
        <v>2073.6664828267299</v>
      </c>
      <c r="BW3440" s="9">
        <v>3344.6379068139399</v>
      </c>
      <c r="BX3440" s="9">
        <v>1950</v>
      </c>
    </row>
    <row r="3441" spans="6:76" x14ac:dyDescent="0.2">
      <c r="F3441" s="14"/>
      <c r="AX3441" s="8" t="s">
        <v>6924</v>
      </c>
      <c r="AY3441" s="8" t="s">
        <v>6925</v>
      </c>
      <c r="AZ3441" s="8" t="s">
        <v>1623</v>
      </c>
      <c r="BA3441" s="9">
        <v>7298.6446898417598</v>
      </c>
      <c r="BB3441" s="9">
        <v>3679.4421177930599</v>
      </c>
      <c r="BC3441" s="9">
        <v>96.487686689845205</v>
      </c>
      <c r="BD3441" s="9">
        <v>564</v>
      </c>
      <c r="BE3441" s="9">
        <v>3301</v>
      </c>
      <c r="BF3441" s="9">
        <v>2285.690165</v>
      </c>
      <c r="BG3441" s="9"/>
      <c r="BH3441" s="9"/>
      <c r="BI3441" s="9">
        <v>19480.0384405982</v>
      </c>
      <c r="BJ3441" s="9">
        <v>16512.441752245399</v>
      </c>
      <c r="BK3441" s="9">
        <v>18082.255292176302</v>
      </c>
      <c r="BL3441" s="9">
        <v>11630.831738107099</v>
      </c>
      <c r="BM3441" s="9"/>
      <c r="BN3441" s="9">
        <v>4450.0111373153604</v>
      </c>
      <c r="BO3441" s="9">
        <v>2695.6507734260199</v>
      </c>
      <c r="BP3441" s="9">
        <v>2570.9841758914499</v>
      </c>
      <c r="BQ3441" s="9"/>
      <c r="BR3441" s="9"/>
      <c r="BS3441" s="9">
        <v>1952.94856775527</v>
      </c>
      <c r="BT3441" s="9"/>
      <c r="BU3441" s="9"/>
      <c r="BV3441" s="9">
        <v>4057.8842355861102</v>
      </c>
      <c r="BW3441" s="9"/>
      <c r="BX3441" s="9"/>
    </row>
    <row r="3442" spans="6:76" x14ac:dyDescent="0.2">
      <c r="F3442" s="14"/>
      <c r="AX3442" s="8" t="s">
        <v>6926</v>
      </c>
      <c r="AY3442" s="8" t="s">
        <v>6927</v>
      </c>
      <c r="AZ3442" s="8" t="s">
        <v>1623</v>
      </c>
      <c r="BA3442" s="9">
        <v>5096.7393284945601</v>
      </c>
      <c r="BB3442" s="9">
        <v>3680.22634500814</v>
      </c>
      <c r="BC3442" s="9">
        <v>69.189646077382093</v>
      </c>
      <c r="BD3442" s="9">
        <v>1663</v>
      </c>
      <c r="BE3442" s="9">
        <v>8611</v>
      </c>
      <c r="BF3442" s="9">
        <v>2223.9789129999999</v>
      </c>
      <c r="BG3442" s="9"/>
      <c r="BH3442" s="9"/>
      <c r="BI3442" s="9">
        <v>7296.35998489335</v>
      </c>
      <c r="BJ3442" s="9">
        <v>4158.7530468008199</v>
      </c>
      <c r="BK3442" s="9">
        <v>8976.4099412425294</v>
      </c>
      <c r="BL3442" s="9">
        <v>3201.6996432154601</v>
      </c>
      <c r="BM3442" s="9">
        <v>3148.3562302749501</v>
      </c>
      <c r="BN3442" s="9">
        <v>12455.809688646799</v>
      </c>
      <c r="BO3442" s="9"/>
      <c r="BP3442" s="9">
        <v>1156.7956858361699</v>
      </c>
      <c r="BQ3442" s="9"/>
      <c r="BR3442" s="9">
        <v>2972.5953507643899</v>
      </c>
      <c r="BS3442" s="9">
        <v>1690.0851775906799</v>
      </c>
      <c r="BT3442" s="9">
        <v>2619.3217030713399</v>
      </c>
      <c r="BU3442" s="9"/>
      <c r="BV3442" s="9">
        <v>5078.1632943210998</v>
      </c>
      <c r="BW3442" s="9">
        <v>10925.500596255401</v>
      </c>
      <c r="BX3442" s="9">
        <v>5370</v>
      </c>
    </row>
    <row r="3443" spans="6:76" x14ac:dyDescent="0.2">
      <c r="F3443" s="14"/>
      <c r="AX3443" s="8" t="s">
        <v>201</v>
      </c>
      <c r="AY3443" s="8" t="s">
        <v>6928</v>
      </c>
      <c r="AZ3443" s="8" t="s">
        <v>1623</v>
      </c>
      <c r="BA3443" s="9">
        <v>4429.47990868529</v>
      </c>
      <c r="BB3443" s="9">
        <v>3682.2754967964502</v>
      </c>
      <c r="BC3443" s="9">
        <v>71.699328997873096</v>
      </c>
      <c r="BD3443" s="9">
        <v>283</v>
      </c>
      <c r="BE3443" s="9">
        <v>4088</v>
      </c>
      <c r="BF3443" s="9">
        <v>1355.115808</v>
      </c>
      <c r="BG3443" s="9"/>
      <c r="BH3443" s="9">
        <v>888.43381327999998</v>
      </c>
      <c r="BI3443" s="9">
        <v>8337.0223064438997</v>
      </c>
      <c r="BJ3443" s="9">
        <v>7442.6006836897304</v>
      </c>
      <c r="BK3443" s="9">
        <v>8354.4009948677794</v>
      </c>
      <c r="BL3443" s="9">
        <v>9608.58367772356</v>
      </c>
      <c r="BM3443" s="9">
        <v>4444.4628966318896</v>
      </c>
      <c r="BN3443" s="9">
        <v>7377.7020375316097</v>
      </c>
      <c r="BO3443" s="9">
        <v>2205.9595429157998</v>
      </c>
      <c r="BP3443" s="9"/>
      <c r="BQ3443" s="9"/>
      <c r="BR3443" s="9"/>
      <c r="BS3443" s="9">
        <v>1930.8859669169101</v>
      </c>
      <c r="BT3443" s="9"/>
      <c r="BU3443" s="9"/>
      <c r="BV3443" s="9"/>
      <c r="BW3443" s="9">
        <v>3276.5509935929099</v>
      </c>
      <c r="BX3443" s="9">
        <v>2420</v>
      </c>
    </row>
    <row r="3444" spans="6:76" x14ac:dyDescent="0.2">
      <c r="F3444" s="14"/>
      <c r="AX3444" s="8" t="s">
        <v>6929</v>
      </c>
      <c r="AY3444" s="8" t="s">
        <v>6929</v>
      </c>
      <c r="AZ3444" s="8" t="s">
        <v>1640</v>
      </c>
      <c r="BA3444" s="9">
        <v>3864.2157951935301</v>
      </c>
      <c r="BB3444" s="9">
        <v>3684.40106397418</v>
      </c>
      <c r="BC3444" s="9">
        <v>54.238237765644399</v>
      </c>
      <c r="BD3444" s="9"/>
      <c r="BE3444" s="9">
        <v>2450</v>
      </c>
      <c r="BF3444" s="9">
        <v>3471.3745389999999</v>
      </c>
      <c r="BG3444" s="9"/>
      <c r="BH3444" s="9">
        <v>1182.0828072300001</v>
      </c>
      <c r="BI3444" s="9">
        <v>4057.4752761016098</v>
      </c>
      <c r="BJ3444" s="9">
        <v>2860.57910608472</v>
      </c>
      <c r="BK3444" s="9">
        <v>3069.9335233629799</v>
      </c>
      <c r="BL3444" s="9">
        <v>2831.6306954628699</v>
      </c>
      <c r="BM3444" s="9">
        <v>4785.06176153655</v>
      </c>
      <c r="BN3444" s="9">
        <v>10781.548152085001</v>
      </c>
      <c r="BO3444" s="9">
        <v>3145.3140944090701</v>
      </c>
      <c r="BP3444" s="9">
        <v>3897.4275889483702</v>
      </c>
      <c r="BQ3444" s="9">
        <v>4024.6593771734001</v>
      </c>
      <c r="BR3444" s="9">
        <v>4225.2307065864798</v>
      </c>
      <c r="BS3444" s="9">
        <v>4694.5472638708698</v>
      </c>
      <c r="BT3444" s="9"/>
      <c r="BU3444" s="9">
        <v>3933.5943721137801</v>
      </c>
      <c r="BV3444" s="9">
        <v>2518.4505048157098</v>
      </c>
      <c r="BW3444" s="9">
        <v>6126.9745447021596</v>
      </c>
      <c r="BX3444" s="9">
        <v>1500</v>
      </c>
    </row>
    <row r="3445" spans="6:76" x14ac:dyDescent="0.2">
      <c r="F3445" s="14"/>
      <c r="AX3445" s="8" t="s">
        <v>6930</v>
      </c>
      <c r="AY3445" s="8" t="s">
        <v>6931</v>
      </c>
      <c r="AZ3445" s="8" t="s">
        <v>1623</v>
      </c>
      <c r="BA3445" s="9">
        <v>3630.96096080292</v>
      </c>
      <c r="BB3445" s="9">
        <v>3686.42525550143</v>
      </c>
      <c r="BC3445" s="9">
        <v>35.385257290622903</v>
      </c>
      <c r="BD3445" s="9"/>
      <c r="BE3445" s="9">
        <v>2560</v>
      </c>
      <c r="BF3445" s="9">
        <v>2974.3441229999999</v>
      </c>
      <c r="BG3445" s="9"/>
      <c r="BH3445" s="9">
        <v>1049.4644371899999</v>
      </c>
      <c r="BI3445" s="9">
        <v>2284.0407252323698</v>
      </c>
      <c r="BJ3445" s="9">
        <v>3194.8664097381602</v>
      </c>
      <c r="BK3445" s="9">
        <v>2444.9141834433999</v>
      </c>
      <c r="BL3445" s="9">
        <v>4380.1053726315304</v>
      </c>
      <c r="BM3445" s="9"/>
      <c r="BN3445" s="9">
        <v>4732.5070991780703</v>
      </c>
      <c r="BO3445" s="9">
        <v>6351.4577845259801</v>
      </c>
      <c r="BP3445" s="9">
        <v>2598.3491316767299</v>
      </c>
      <c r="BQ3445" s="9">
        <v>3613.0993673241401</v>
      </c>
      <c r="BR3445" s="9">
        <v>5378.7904046670001</v>
      </c>
      <c r="BS3445" s="9">
        <v>3686.42525550143</v>
      </c>
      <c r="BT3445" s="9"/>
      <c r="BU3445" s="9">
        <v>3726.9175510269001</v>
      </c>
      <c r="BV3445" s="9">
        <v>4696.0908031139397</v>
      </c>
      <c r="BW3445" s="9">
        <v>4044.96368539998</v>
      </c>
      <c r="BX3445" s="9">
        <v>4010</v>
      </c>
    </row>
    <row r="3446" spans="6:76" x14ac:dyDescent="0.2">
      <c r="F3446" s="14"/>
      <c r="AX3446" s="8" t="s">
        <v>6932</v>
      </c>
      <c r="AY3446" s="8" t="s">
        <v>6933</v>
      </c>
      <c r="AZ3446" s="8" t="s">
        <v>1623</v>
      </c>
      <c r="BA3446" s="9">
        <v>4130.9305303924502</v>
      </c>
      <c r="BB3446" s="9">
        <v>3688.4357071086401</v>
      </c>
      <c r="BC3446" s="9">
        <v>81.528047177155898</v>
      </c>
      <c r="BD3446" s="9"/>
      <c r="BE3446" s="9">
        <v>2111</v>
      </c>
      <c r="BF3446" s="9">
        <v>900.3631421</v>
      </c>
      <c r="BG3446" s="9"/>
      <c r="BH3446" s="9">
        <v>13913.114305999999</v>
      </c>
      <c r="BI3446" s="9">
        <v>4067.57156254441</v>
      </c>
      <c r="BJ3446" s="9">
        <v>1106.4535184572801</v>
      </c>
      <c r="BK3446" s="9">
        <v>3688.4357071086401</v>
      </c>
      <c r="BL3446" s="9">
        <v>4458.0515064246702</v>
      </c>
      <c r="BM3446" s="9"/>
      <c r="BN3446" s="9">
        <v>6249.6643260130604</v>
      </c>
      <c r="BO3446" s="9">
        <v>2152.7655841047499</v>
      </c>
      <c r="BP3446" s="9"/>
      <c r="BQ3446" s="9">
        <v>3511.9717639001801</v>
      </c>
      <c r="BR3446" s="9"/>
      <c r="BS3446" s="9">
        <v>1839.24978445242</v>
      </c>
      <c r="BT3446" s="9"/>
      <c r="BU3446" s="9"/>
      <c r="BV3446" s="9"/>
      <c r="BW3446" s="9">
        <v>4023.45569399648</v>
      </c>
      <c r="BX3446" s="9">
        <v>5680</v>
      </c>
    </row>
    <row r="3447" spans="6:76" x14ac:dyDescent="0.2">
      <c r="F3447" s="14"/>
      <c r="AX3447" s="8" t="s">
        <v>6934</v>
      </c>
      <c r="AY3447" s="8" t="s">
        <v>6935</v>
      </c>
      <c r="AZ3447" s="8" t="s">
        <v>1623</v>
      </c>
      <c r="BA3447" s="9">
        <v>10716.3445429242</v>
      </c>
      <c r="BB3447" s="9">
        <v>3688.8811440488198</v>
      </c>
      <c r="BC3447" s="9">
        <v>114.22555684396499</v>
      </c>
      <c r="BD3447" s="9">
        <v>274</v>
      </c>
      <c r="BE3447" s="9">
        <v>480</v>
      </c>
      <c r="BF3447" s="9">
        <v>97.740134420000004</v>
      </c>
      <c r="BG3447" s="9"/>
      <c r="BH3447" s="9"/>
      <c r="BI3447" s="9">
        <v>1763.4481929641499</v>
      </c>
      <c r="BJ3447" s="9">
        <v>2292.0422429468799</v>
      </c>
      <c r="BK3447" s="9">
        <v>1185.7466200696099</v>
      </c>
      <c r="BL3447" s="9">
        <v>4515.0054110155197</v>
      </c>
      <c r="BM3447" s="9"/>
      <c r="BN3447" s="9">
        <v>2862.7568770821099</v>
      </c>
      <c r="BO3447" s="9">
        <v>28099.356207160901</v>
      </c>
      <c r="BP3447" s="9">
        <v>1570.22654816461</v>
      </c>
      <c r="BQ3447" s="9">
        <v>8576.9126397787095</v>
      </c>
      <c r="BR3447" s="9">
        <v>17836.0935329639</v>
      </c>
      <c r="BS3447" s="9">
        <v>29867.443077149099</v>
      </c>
      <c r="BT3447" s="9"/>
      <c r="BU3447" s="9">
        <v>36677.447676016003</v>
      </c>
      <c r="BV3447" s="9">
        <v>17568.944657210901</v>
      </c>
      <c r="BW3447" s="9">
        <v>17794.348869844602</v>
      </c>
      <c r="BX3447" s="9"/>
    </row>
    <row r="3448" spans="6:76" x14ac:dyDescent="0.2">
      <c r="F3448" s="14"/>
      <c r="AX3448" s="8" t="s">
        <v>6936</v>
      </c>
      <c r="AY3448" s="8" t="s">
        <v>6937</v>
      </c>
      <c r="AZ3448" s="8" t="s">
        <v>1623</v>
      </c>
      <c r="BA3448" s="9">
        <v>4283.2019576607399</v>
      </c>
      <c r="BB3448" s="9">
        <v>3689.7035112290901</v>
      </c>
      <c r="BC3448" s="9">
        <v>53.585105612609503</v>
      </c>
      <c r="BD3448" s="9"/>
      <c r="BE3448" s="9">
        <v>8199</v>
      </c>
      <c r="BF3448" s="9">
        <v>984.29661499999997</v>
      </c>
      <c r="BG3448" s="9">
        <v>4586.2046989999999</v>
      </c>
      <c r="BH3448" s="9"/>
      <c r="BI3448" s="9">
        <v>5467.8610078542297</v>
      </c>
      <c r="BJ3448" s="9">
        <v>6773.6945191828399</v>
      </c>
      <c r="BK3448" s="9">
        <v>3590.1864475780199</v>
      </c>
      <c r="BL3448" s="9">
        <v>3861.4007507925398</v>
      </c>
      <c r="BM3448" s="9">
        <v>5262.4799918858098</v>
      </c>
      <c r="BN3448" s="9">
        <v>10005.173276215501</v>
      </c>
      <c r="BO3448" s="9">
        <v>3374.7087048398298</v>
      </c>
      <c r="BP3448" s="9">
        <v>2318.6974215360701</v>
      </c>
      <c r="BQ3448" s="9">
        <v>3689.7035112290901</v>
      </c>
      <c r="BR3448" s="9">
        <v>3707.7609774012999</v>
      </c>
      <c r="BS3448" s="9">
        <v>2839.69378423532</v>
      </c>
      <c r="BT3448" s="9"/>
      <c r="BU3448" s="9"/>
      <c r="BV3448" s="9">
        <v>3165.1939535330498</v>
      </c>
      <c r="BW3448" s="9">
        <v>3168.3776199488898</v>
      </c>
      <c r="BX3448" s="9">
        <v>1820</v>
      </c>
    </row>
    <row r="3449" spans="6:76" x14ac:dyDescent="0.2">
      <c r="F3449" s="14"/>
      <c r="AX3449" s="8" t="s">
        <v>6938</v>
      </c>
      <c r="AY3449" s="8" t="s">
        <v>6939</v>
      </c>
      <c r="AZ3449" s="8" t="s">
        <v>1623</v>
      </c>
      <c r="BA3449" s="9">
        <v>4099.8932951177903</v>
      </c>
      <c r="BB3449" s="9">
        <v>3690.4604760757602</v>
      </c>
      <c r="BC3449" s="9">
        <v>56.672771003642801</v>
      </c>
      <c r="BD3449" s="9">
        <v>406</v>
      </c>
      <c r="BE3449" s="9">
        <v>7336</v>
      </c>
      <c r="BF3449" s="9">
        <v>1308.4547230000001</v>
      </c>
      <c r="BG3449" s="9"/>
      <c r="BH3449" s="9"/>
      <c r="BI3449" s="9">
        <v>6414.7917841813396</v>
      </c>
      <c r="BJ3449" s="9">
        <v>4654.26054981164</v>
      </c>
      <c r="BK3449" s="9">
        <v>3345.7156064708802</v>
      </c>
      <c r="BL3449" s="9">
        <v>5694.47805752162</v>
      </c>
      <c r="BM3449" s="9">
        <v>9455.3733865704398</v>
      </c>
      <c r="BN3449" s="9">
        <v>4491.9423473023098</v>
      </c>
      <c r="BO3449" s="9">
        <v>3379.5146569497401</v>
      </c>
      <c r="BP3449" s="9">
        <v>3093.1874478530999</v>
      </c>
      <c r="BQ3449" s="9">
        <v>3377.1959620672401</v>
      </c>
      <c r="BR3449" s="9">
        <v>5158.1518074405503</v>
      </c>
      <c r="BS3449" s="9">
        <v>3824.2688934632001</v>
      </c>
      <c r="BT3449" s="9"/>
      <c r="BU3449" s="9">
        <v>3600.3903182946101</v>
      </c>
      <c r="BV3449" s="9"/>
      <c r="BW3449" s="9">
        <v>3690.4604760757602</v>
      </c>
      <c r="BX3449" s="9">
        <v>468</v>
      </c>
    </row>
    <row r="3450" spans="6:76" x14ac:dyDescent="0.2">
      <c r="F3450" s="14"/>
      <c r="AX3450" s="8" t="s">
        <v>6940</v>
      </c>
      <c r="AY3450" s="8" t="s">
        <v>6941</v>
      </c>
      <c r="AZ3450" s="8" t="s">
        <v>1623</v>
      </c>
      <c r="BA3450" s="9">
        <v>4462.5506944065</v>
      </c>
      <c r="BB3450" s="9">
        <v>3690.8099882204101</v>
      </c>
      <c r="BC3450" s="9">
        <v>60.288095874187199</v>
      </c>
      <c r="BD3450" s="9"/>
      <c r="BE3450" s="9">
        <v>7957</v>
      </c>
      <c r="BF3450" s="9">
        <v>452.01936410000002</v>
      </c>
      <c r="BG3450" s="9"/>
      <c r="BH3450" s="9"/>
      <c r="BI3450" s="9">
        <v>2402.6202915286799</v>
      </c>
      <c r="BJ3450" s="9">
        <v>3095.9076842879099</v>
      </c>
      <c r="BK3450" s="9">
        <v>4789.7185357737899</v>
      </c>
      <c r="BL3450" s="9">
        <v>2872.4715720028898</v>
      </c>
      <c r="BM3450" s="9">
        <v>10896.990794670701</v>
      </c>
      <c r="BN3450" s="9">
        <v>8274.0022415465191</v>
      </c>
      <c r="BO3450" s="9">
        <v>4170.4438121758803</v>
      </c>
      <c r="BP3450" s="9">
        <v>4725.8836299640898</v>
      </c>
      <c r="BQ3450" s="9">
        <v>4793.7740780896702</v>
      </c>
      <c r="BR3450" s="9">
        <v>2981.28465661775</v>
      </c>
      <c r="BS3450" s="9">
        <v>3690.8099882204101</v>
      </c>
      <c r="BT3450" s="9"/>
      <c r="BU3450" s="9"/>
      <c r="BV3450" s="9">
        <v>3435.3337671192899</v>
      </c>
      <c r="BW3450" s="9"/>
      <c r="BX3450" s="9">
        <v>2400</v>
      </c>
    </row>
    <row r="3451" spans="6:76" x14ac:dyDescent="0.2">
      <c r="F3451" s="14"/>
      <c r="AX3451" s="8" t="s">
        <v>6942</v>
      </c>
      <c r="AY3451" s="8" t="s">
        <v>6943</v>
      </c>
      <c r="AZ3451" s="8" t="s">
        <v>1623</v>
      </c>
      <c r="BA3451" s="9">
        <v>4287.7343166058599</v>
      </c>
      <c r="BB3451" s="9">
        <v>3692.2717803053101</v>
      </c>
      <c r="BC3451" s="9">
        <v>76.715253763072596</v>
      </c>
      <c r="BD3451" s="9">
        <v>2426</v>
      </c>
      <c r="BE3451" s="9">
        <v>4088</v>
      </c>
      <c r="BF3451" s="9">
        <v>819.10982479999996</v>
      </c>
      <c r="BG3451" s="9"/>
      <c r="BH3451" s="9"/>
      <c r="BI3451" s="9">
        <v>6122.51194361954</v>
      </c>
      <c r="BJ3451" s="9">
        <v>3182.9239800464802</v>
      </c>
      <c r="BK3451" s="9">
        <v>5144.48191977018</v>
      </c>
      <c r="BL3451" s="9">
        <v>3252.4725392824698</v>
      </c>
      <c r="BM3451" s="9">
        <v>16086.5516387188</v>
      </c>
      <c r="BN3451" s="9">
        <v>4240.8163134604401</v>
      </c>
      <c r="BO3451" s="9">
        <v>5162.1972443074101</v>
      </c>
      <c r="BP3451" s="9">
        <v>2400.29665755925</v>
      </c>
      <c r="BQ3451" s="9"/>
      <c r="BR3451" s="9">
        <v>3729.3292566509499</v>
      </c>
      <c r="BS3451" s="9">
        <v>3692.2717803053101</v>
      </c>
      <c r="BT3451" s="9">
        <v>2399.67465148478</v>
      </c>
      <c r="BU3451" s="9"/>
      <c r="BV3451" s="9">
        <v>2877.4408193618301</v>
      </c>
      <c r="BW3451" s="9">
        <v>4167.40481293213</v>
      </c>
      <c r="BX3451" s="9">
        <v>3100</v>
      </c>
    </row>
    <row r="3452" spans="6:76" x14ac:dyDescent="0.2">
      <c r="F3452" s="14"/>
      <c r="AX3452" s="8" t="s">
        <v>6944</v>
      </c>
      <c r="AY3452" s="8" t="s">
        <v>6945</v>
      </c>
      <c r="AZ3452" s="8" t="s">
        <v>1623</v>
      </c>
      <c r="BA3452" s="9">
        <v>3697.8188478688598</v>
      </c>
      <c r="BB3452" s="9">
        <v>3697.8188478688598</v>
      </c>
      <c r="BC3452" s="9">
        <v>95.771239578811503</v>
      </c>
      <c r="BD3452" s="9">
        <v>6202</v>
      </c>
      <c r="BE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>
        <v>1193.6376957377299</v>
      </c>
      <c r="BQ3452" s="9"/>
      <c r="BR3452" s="9"/>
      <c r="BS3452" s="9"/>
      <c r="BT3452" s="9"/>
      <c r="BU3452" s="9"/>
      <c r="BV3452" s="9"/>
      <c r="BW3452" s="9"/>
      <c r="BX3452" s="9"/>
    </row>
    <row r="3453" spans="6:76" x14ac:dyDescent="0.2">
      <c r="F3453" s="14"/>
      <c r="AX3453" s="8" t="s">
        <v>6946</v>
      </c>
      <c r="AY3453" s="8" t="s">
        <v>6947</v>
      </c>
      <c r="AZ3453" s="8" t="s">
        <v>1623</v>
      </c>
      <c r="BA3453" s="9">
        <v>5102.1831774887096</v>
      </c>
      <c r="BB3453" s="9">
        <v>3698.3301148256101</v>
      </c>
      <c r="BC3453" s="9">
        <v>72.573614447444001</v>
      </c>
      <c r="BD3453" s="9"/>
      <c r="BE3453" s="9">
        <v>9592</v>
      </c>
      <c r="BF3453" s="9">
        <v>13103.65748</v>
      </c>
      <c r="BG3453" s="9"/>
      <c r="BH3453" s="9">
        <v>1650.2048706</v>
      </c>
      <c r="BI3453" s="9">
        <v>4818.7182907585902</v>
      </c>
      <c r="BJ3453" s="9">
        <v>1039.50396537558</v>
      </c>
      <c r="BK3453" s="9">
        <v>4979.5000521698103</v>
      </c>
      <c r="BL3453" s="9">
        <v>7250.8101080792903</v>
      </c>
      <c r="BM3453" s="9">
        <v>4120.7080523159502</v>
      </c>
      <c r="BN3453" s="9">
        <v>12847.7123591134</v>
      </c>
      <c r="BO3453" s="9"/>
      <c r="BP3453" s="9">
        <v>3011.40010940911</v>
      </c>
      <c r="BQ3453" s="9">
        <v>3896.6602296512201</v>
      </c>
      <c r="BR3453" s="9">
        <v>2434.3159142374302</v>
      </c>
      <c r="BS3453" s="9">
        <v>2770.2301053906799</v>
      </c>
      <c r="BT3453" s="9"/>
      <c r="BU3453" s="9"/>
      <c r="BV3453" s="9">
        <v>3410.6778385021098</v>
      </c>
      <c r="BW3453" s="9">
        <v>3208.8314642161799</v>
      </c>
      <c r="BX3453" s="9">
        <v>3500</v>
      </c>
    </row>
    <row r="3454" spans="6:76" x14ac:dyDescent="0.2">
      <c r="F3454" s="14"/>
      <c r="AX3454" s="8" t="s">
        <v>6948</v>
      </c>
      <c r="AY3454" s="8" t="s">
        <v>6949</v>
      </c>
      <c r="AZ3454" s="8" t="s">
        <v>1623</v>
      </c>
      <c r="BA3454" s="9">
        <v>4575.0957321298101</v>
      </c>
      <c r="BB3454" s="9">
        <v>3699</v>
      </c>
      <c r="BC3454" s="9">
        <v>72.770440975349999</v>
      </c>
      <c r="BD3454" s="9"/>
      <c r="BE3454" s="9">
        <v>3699</v>
      </c>
      <c r="BF3454" s="9">
        <v>1463.9030150000001</v>
      </c>
      <c r="BG3454" s="9">
        <v>2162.6125069999998</v>
      </c>
      <c r="BH3454" s="9"/>
      <c r="BI3454" s="9">
        <v>1949.48074502348</v>
      </c>
      <c r="BJ3454" s="9"/>
      <c r="BK3454" s="9"/>
      <c r="BL3454" s="9">
        <v>4299.7784698564301</v>
      </c>
      <c r="BM3454" s="9">
        <v>9131.1499887100308</v>
      </c>
      <c r="BN3454" s="9">
        <v>9319.7453993187391</v>
      </c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</row>
    <row r="3455" spans="6:76" x14ac:dyDescent="0.2">
      <c r="F3455" s="14"/>
      <c r="AX3455" s="8" t="s">
        <v>6950</v>
      </c>
      <c r="AY3455" s="8" t="s">
        <v>6951</v>
      </c>
      <c r="AZ3455" s="8" t="s">
        <v>1623</v>
      </c>
      <c r="BA3455" s="9">
        <v>3798.1052939615902</v>
      </c>
      <c r="BB3455" s="9">
        <v>3702.3084391218399</v>
      </c>
      <c r="BC3455" s="9">
        <v>36.472562314407902</v>
      </c>
      <c r="BD3455" s="9"/>
      <c r="BE3455" s="9">
        <v>4864</v>
      </c>
      <c r="BF3455" s="9">
        <v>1744.272275</v>
      </c>
      <c r="BG3455" s="9"/>
      <c r="BH3455" s="9">
        <v>1917.6686958</v>
      </c>
      <c r="BI3455" s="9">
        <v>3860.9111000058701</v>
      </c>
      <c r="BJ3455" s="9">
        <v>5678.3705154092204</v>
      </c>
      <c r="BK3455" s="9">
        <v>6621.1949929127804</v>
      </c>
      <c r="BL3455" s="9">
        <v>4604.8400057412</v>
      </c>
      <c r="BM3455" s="9"/>
      <c r="BN3455" s="9">
        <v>4320.13742847915</v>
      </c>
      <c r="BO3455" s="9">
        <v>3083.5259312777998</v>
      </c>
      <c r="BP3455" s="9">
        <v>3543.7057782378001</v>
      </c>
      <c r="BQ3455" s="9">
        <v>4373.49929394834</v>
      </c>
      <c r="BR3455" s="9">
        <v>3186.0164622778402</v>
      </c>
      <c r="BS3455" s="9">
        <v>3198.7779227546498</v>
      </c>
      <c r="BT3455" s="9"/>
      <c r="BU3455" s="9"/>
      <c r="BV3455" s="9">
        <v>3209.1183449892601</v>
      </c>
      <c r="BW3455" s="9">
        <v>4853.6459565514897</v>
      </c>
      <c r="BX3455" s="9">
        <v>1710</v>
      </c>
    </row>
    <row r="3456" spans="6:76" x14ac:dyDescent="0.2">
      <c r="F3456" s="14"/>
      <c r="AX3456" s="8" t="s">
        <v>6952</v>
      </c>
      <c r="AY3456" s="8" t="s">
        <v>6953</v>
      </c>
      <c r="AZ3456" s="8" t="s">
        <v>1623</v>
      </c>
      <c r="BA3456" s="9">
        <v>5756.1318963003196</v>
      </c>
      <c r="BB3456" s="9">
        <v>3704.74974671058</v>
      </c>
      <c r="BC3456" s="9">
        <v>90.372989156377798</v>
      </c>
      <c r="BD3456" s="9"/>
      <c r="BE3456" s="9">
        <v>14209</v>
      </c>
      <c r="BF3456" s="9">
        <v>4382.9198429999997</v>
      </c>
      <c r="BG3456" s="9"/>
      <c r="BH3456" s="9"/>
      <c r="BI3456" s="9"/>
      <c r="BJ3456" s="9"/>
      <c r="BK3456" s="9">
        <v>3026.5796504211498</v>
      </c>
      <c r="BL3456" s="9">
        <v>1697.9289251120599</v>
      </c>
      <c r="BM3456" s="9">
        <v>9969.3476277493392</v>
      </c>
      <c r="BN3456" s="9"/>
      <c r="BO3456" s="9"/>
      <c r="BP3456" s="9">
        <v>1251.01533151938</v>
      </c>
      <c r="BQ3456" s="9"/>
      <c r="BR3456" s="9"/>
      <c r="BS3456" s="9"/>
      <c r="BT3456" s="9"/>
      <c r="BU3456" s="9"/>
      <c r="BV3456" s="9"/>
      <c r="BW3456" s="9"/>
      <c r="BX3456" s="9"/>
    </row>
    <row r="3457" spans="6:76" x14ac:dyDescent="0.2">
      <c r="F3457" s="14"/>
      <c r="AX3457" s="8" t="s">
        <v>6954</v>
      </c>
      <c r="AY3457" s="8" t="s">
        <v>6955</v>
      </c>
      <c r="AZ3457" s="8" t="s">
        <v>1623</v>
      </c>
      <c r="BA3457" s="9">
        <v>8142.9372903901203</v>
      </c>
      <c r="BB3457" s="9">
        <v>3704.76205284671</v>
      </c>
      <c r="BC3457" s="9">
        <v>196.08320570396799</v>
      </c>
      <c r="BD3457" s="9"/>
      <c r="BE3457" s="9">
        <v>6503</v>
      </c>
      <c r="BF3457" s="9">
        <v>1561.9679940000001</v>
      </c>
      <c r="BG3457" s="9"/>
      <c r="BH3457" s="9">
        <v>1408.4724888000001</v>
      </c>
      <c r="BI3457" s="9">
        <v>5353.15853155883</v>
      </c>
      <c r="BJ3457" s="9">
        <v>5927.3270604344998</v>
      </c>
      <c r="BK3457" s="9">
        <v>3043.3252683722899</v>
      </c>
      <c r="BL3457" s="9">
        <v>5525.9322233194898</v>
      </c>
      <c r="BM3457" s="9">
        <v>63162.100966210797</v>
      </c>
      <c r="BN3457" s="9">
        <v>7803.0888375357499</v>
      </c>
      <c r="BO3457" s="9">
        <v>2621.1602096346501</v>
      </c>
      <c r="BP3457" s="9">
        <v>1229.8592687906901</v>
      </c>
      <c r="BQ3457" s="9"/>
      <c r="BR3457" s="9"/>
      <c r="BS3457" s="9">
        <v>2452.2051111112501</v>
      </c>
      <c r="BT3457" s="9"/>
      <c r="BU3457" s="9"/>
      <c r="BV3457" s="9"/>
      <c r="BW3457" s="9">
        <v>3509.5241056934301</v>
      </c>
      <c r="BX3457" s="9">
        <v>3900</v>
      </c>
    </row>
    <row r="3458" spans="6:76" x14ac:dyDescent="0.2">
      <c r="F3458" s="14"/>
      <c r="AX3458" s="8" t="s">
        <v>1391</v>
      </c>
      <c r="AY3458" s="8" t="s">
        <v>1391</v>
      </c>
      <c r="AZ3458" s="8" t="s">
        <v>1640</v>
      </c>
      <c r="BA3458" s="9">
        <v>3705.9848320844299</v>
      </c>
      <c r="BB3458" s="9">
        <v>3705.9848320844299</v>
      </c>
      <c r="BC3458" s="9"/>
      <c r="BD3458" s="9"/>
      <c r="BE3458" s="9"/>
      <c r="BF3458" s="9"/>
      <c r="BG3458" s="9"/>
      <c r="BH3458" s="9"/>
      <c r="BI3458" s="9"/>
      <c r="BJ3458" s="9"/>
      <c r="BK3458" s="9"/>
      <c r="BL3458" s="9">
        <v>3705.9848320844299</v>
      </c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</row>
    <row r="3459" spans="6:76" x14ac:dyDescent="0.2">
      <c r="F3459" s="14"/>
      <c r="AX3459" s="8" t="s">
        <v>6956</v>
      </c>
      <c r="AY3459" s="8" t="s">
        <v>6957</v>
      </c>
      <c r="AZ3459" s="8" t="s">
        <v>1623</v>
      </c>
      <c r="BA3459" s="9">
        <v>4461.9418501360396</v>
      </c>
      <c r="BB3459" s="9">
        <v>3707.3019918202199</v>
      </c>
      <c r="BC3459" s="9">
        <v>62.4731801523643</v>
      </c>
      <c r="BD3459" s="9"/>
      <c r="BE3459" s="9">
        <v>8986</v>
      </c>
      <c r="BF3459" s="9">
        <v>1722.2988230000001</v>
      </c>
      <c r="BG3459" s="9">
        <v>1648.4423179999999</v>
      </c>
      <c r="BH3459" s="9">
        <v>3765.5969792999999</v>
      </c>
      <c r="BI3459" s="9">
        <v>2007.0095372880601</v>
      </c>
      <c r="BJ3459" s="9">
        <v>9296.1845728910193</v>
      </c>
      <c r="BK3459" s="9">
        <v>2800.05431944052</v>
      </c>
      <c r="BL3459" s="9">
        <v>983.31617880558395</v>
      </c>
      <c r="BM3459" s="9">
        <v>4357.1828164914496</v>
      </c>
      <c r="BN3459" s="9">
        <v>6783.5656158030697</v>
      </c>
      <c r="BO3459" s="9">
        <v>3649.0070043404398</v>
      </c>
      <c r="BP3459" s="9">
        <v>4410.0717116878895</v>
      </c>
      <c r="BQ3459" s="9">
        <v>4891.8446105354897</v>
      </c>
      <c r="BR3459" s="9"/>
      <c r="BS3459" s="9">
        <v>3371.8716904542598</v>
      </c>
      <c r="BT3459" s="9"/>
      <c r="BU3459" s="9">
        <v>4668.4308236868701</v>
      </c>
      <c r="BV3459" s="9">
        <v>2965.2448365078799</v>
      </c>
      <c r="BW3459" s="9">
        <v>3208.8314642161799</v>
      </c>
      <c r="BX3459" s="9">
        <v>10800</v>
      </c>
    </row>
    <row r="3460" spans="6:76" x14ac:dyDescent="0.2">
      <c r="F3460" s="14"/>
      <c r="AX3460" s="8" t="s">
        <v>434</v>
      </c>
      <c r="AY3460" s="8" t="s">
        <v>6958</v>
      </c>
      <c r="AZ3460" s="8" t="s">
        <v>1623</v>
      </c>
      <c r="BA3460" s="9">
        <v>4951.26268959351</v>
      </c>
      <c r="BB3460" s="9">
        <v>3708.17519462977</v>
      </c>
      <c r="BC3460" s="9">
        <v>82.674439030500906</v>
      </c>
      <c r="BD3460" s="9"/>
      <c r="BE3460" s="9">
        <v>7636</v>
      </c>
      <c r="BF3460" s="9">
        <v>863.6170912</v>
      </c>
      <c r="BG3460" s="9">
        <v>1419.295586</v>
      </c>
      <c r="BH3460" s="9"/>
      <c r="BI3460" s="9">
        <v>3394.0177312928799</v>
      </c>
      <c r="BJ3460" s="9">
        <v>6292.1333760870903</v>
      </c>
      <c r="BK3460" s="9">
        <v>12657.798205734</v>
      </c>
      <c r="BL3460" s="9">
        <v>3708.17519462977</v>
      </c>
      <c r="BM3460" s="9"/>
      <c r="BN3460" s="9">
        <v>4197.2275948585702</v>
      </c>
      <c r="BO3460" s="9"/>
      <c r="BP3460" s="9"/>
      <c r="BQ3460" s="9">
        <v>11173.939659191199</v>
      </c>
      <c r="BR3460" s="9"/>
      <c r="BS3460" s="9"/>
      <c r="BT3460" s="9"/>
      <c r="BU3460" s="9"/>
      <c r="BV3460" s="9">
        <v>2926.6851465350301</v>
      </c>
      <c r="BW3460" s="9"/>
      <c r="BX3460" s="9">
        <v>195</v>
      </c>
    </row>
    <row r="3461" spans="6:76" x14ac:dyDescent="0.2">
      <c r="F3461" s="14"/>
      <c r="AX3461" s="8" t="s">
        <v>670</v>
      </c>
      <c r="AY3461" s="8" t="s">
        <v>6959</v>
      </c>
      <c r="AZ3461" s="8" t="s">
        <v>1623</v>
      </c>
      <c r="BA3461" s="9">
        <v>4356.3895526452798</v>
      </c>
      <c r="BB3461" s="9">
        <v>3708.72198504273</v>
      </c>
      <c r="BC3461" s="9">
        <v>76.624218273912803</v>
      </c>
      <c r="BD3461" s="9"/>
      <c r="BE3461" s="9">
        <v>13055</v>
      </c>
      <c r="BF3461" s="9">
        <v>786.53551719999996</v>
      </c>
      <c r="BG3461" s="9"/>
      <c r="BH3461" s="9"/>
      <c r="BI3461" s="9">
        <v>1381.86004631078</v>
      </c>
      <c r="BJ3461" s="9">
        <v>5712.5764051974102</v>
      </c>
      <c r="BK3461" s="9">
        <v>2229.0189889878402</v>
      </c>
      <c r="BL3461" s="9">
        <v>4330.7893053042199</v>
      </c>
      <c r="BM3461" s="9">
        <v>5344.7325022601899</v>
      </c>
      <c r="BN3461" s="9">
        <v>7309.9214939150797</v>
      </c>
      <c r="BO3461" s="9"/>
      <c r="BP3461" s="9">
        <v>2000.8091422715499</v>
      </c>
      <c r="BQ3461" s="9"/>
      <c r="BR3461" s="9"/>
      <c r="BS3461" s="9">
        <v>2707.9872602108599</v>
      </c>
      <c r="BT3461" s="9">
        <v>3444.0568934983598</v>
      </c>
      <c r="BU3461" s="9"/>
      <c r="BV3461" s="9"/>
      <c r="BW3461" s="9">
        <v>3973.3870765871102</v>
      </c>
      <c r="BX3461" s="9"/>
    </row>
    <row r="3462" spans="6:76" x14ac:dyDescent="0.2">
      <c r="F3462" s="14"/>
      <c r="AX3462" s="8" t="s">
        <v>6960</v>
      </c>
      <c r="AY3462" s="8" t="s">
        <v>6961</v>
      </c>
      <c r="AZ3462" s="8" t="s">
        <v>1623</v>
      </c>
      <c r="BA3462" s="9">
        <v>3554.0783043533502</v>
      </c>
      <c r="BB3462" s="9">
        <v>3709.5353209810401</v>
      </c>
      <c r="BC3462" s="9">
        <v>43.973482734502397</v>
      </c>
      <c r="BD3462" s="9"/>
      <c r="BE3462" s="9">
        <v>5968</v>
      </c>
      <c r="BF3462" s="9">
        <v>185.36657059999999</v>
      </c>
      <c r="BG3462" s="9">
        <v>3359.7522490000001</v>
      </c>
      <c r="BH3462" s="9"/>
      <c r="BI3462" s="9">
        <v>2266.8798439273801</v>
      </c>
      <c r="BJ3462" s="9"/>
      <c r="BK3462" s="9">
        <v>3882.94739817663</v>
      </c>
      <c r="BL3462" s="9">
        <v>3709.5353209810401</v>
      </c>
      <c r="BM3462" s="9">
        <v>2428.9700322404001</v>
      </c>
      <c r="BN3462" s="9">
        <v>3679.1026417233402</v>
      </c>
      <c r="BO3462" s="9"/>
      <c r="BP3462" s="9"/>
      <c r="BQ3462" s="9">
        <v>3729.5316914814198</v>
      </c>
      <c r="BR3462" s="9"/>
      <c r="BS3462" s="9"/>
      <c r="BT3462" s="9"/>
      <c r="BU3462" s="9"/>
      <c r="BV3462" s="9"/>
      <c r="BW3462" s="9">
        <v>4584.7755997566501</v>
      </c>
      <c r="BX3462" s="9">
        <v>5300</v>
      </c>
    </row>
    <row r="3463" spans="6:76" x14ac:dyDescent="0.2">
      <c r="F3463" s="14"/>
      <c r="AX3463" s="8" t="s">
        <v>6962</v>
      </c>
      <c r="AY3463" s="8" t="s">
        <v>6963</v>
      </c>
      <c r="AZ3463" s="8" t="s">
        <v>1623</v>
      </c>
      <c r="BA3463" s="9">
        <v>5307.9909178293001</v>
      </c>
      <c r="BB3463" s="9">
        <v>3709.9069463184901</v>
      </c>
      <c r="BC3463" s="9">
        <v>106.718319760846</v>
      </c>
      <c r="BD3463" s="9"/>
      <c r="BE3463" s="9">
        <v>23123</v>
      </c>
      <c r="BF3463" s="9">
        <v>5912.0057200000001</v>
      </c>
      <c r="BG3463" s="9"/>
      <c r="BH3463" s="9"/>
      <c r="BI3463" s="9">
        <v>5632.8417652332901</v>
      </c>
      <c r="BJ3463" s="9"/>
      <c r="BK3463" s="9">
        <v>10004.604752212401</v>
      </c>
      <c r="BL3463" s="9">
        <v>5563.79440947076</v>
      </c>
      <c r="BM3463" s="9">
        <v>256.33613908165199</v>
      </c>
      <c r="BN3463" s="9">
        <v>4741.7051280588303</v>
      </c>
      <c r="BO3463" s="9">
        <v>2343.4465989215601</v>
      </c>
      <c r="BP3463" s="9">
        <v>4031.3470025653901</v>
      </c>
      <c r="BQ3463" s="9"/>
      <c r="BR3463" s="9">
        <v>3388.4668900715801</v>
      </c>
      <c r="BS3463" s="9">
        <v>2731.4704120799402</v>
      </c>
      <c r="BT3463" s="9"/>
      <c r="BU3463" s="9"/>
      <c r="BV3463" s="9">
        <v>2208.36304845209</v>
      </c>
      <c r="BW3463" s="9">
        <v>3054.4909834627701</v>
      </c>
      <c r="BX3463" s="9">
        <v>1320</v>
      </c>
    </row>
    <row r="3464" spans="6:76" x14ac:dyDescent="0.2">
      <c r="F3464" s="14"/>
      <c r="AX3464" s="8" t="s">
        <v>6964</v>
      </c>
      <c r="AY3464" s="8" t="s">
        <v>6965</v>
      </c>
      <c r="AZ3464" s="8" t="s">
        <v>1623</v>
      </c>
      <c r="BA3464" s="9">
        <v>3728.7336250611602</v>
      </c>
      <c r="BB3464" s="9">
        <v>3710.6221965377499</v>
      </c>
      <c r="BC3464" s="9">
        <v>46.4392771103523</v>
      </c>
      <c r="BD3464" s="9"/>
      <c r="BE3464" s="9">
        <v>2530</v>
      </c>
      <c r="BF3464" s="9">
        <v>1026.94253</v>
      </c>
      <c r="BG3464" s="9"/>
      <c r="BH3464" s="9"/>
      <c r="BI3464" s="9">
        <v>3130.7163247817298</v>
      </c>
      <c r="BJ3464" s="9">
        <v>3376.2807076755298</v>
      </c>
      <c r="BK3464" s="9">
        <v>2658.9630389332601</v>
      </c>
      <c r="BL3464" s="9">
        <v>1176.0923009523899</v>
      </c>
      <c r="BM3464" s="9"/>
      <c r="BN3464" s="9">
        <v>2564.8667972287399</v>
      </c>
      <c r="BO3464" s="9"/>
      <c r="BP3464" s="9">
        <v>4148.9796353840402</v>
      </c>
      <c r="BQ3464" s="9"/>
      <c r="BR3464" s="9">
        <v>6350.6208633295801</v>
      </c>
      <c r="BS3464" s="9">
        <v>4949.5086125462203</v>
      </c>
      <c r="BT3464" s="9">
        <v>4198.5307598161498</v>
      </c>
      <c r="BU3464" s="9">
        <v>5198.9549775028099</v>
      </c>
      <c r="BV3464" s="9">
        <v>6846.8505173057401</v>
      </c>
      <c r="BW3464" s="9">
        <v>4044.96368539998</v>
      </c>
      <c r="BX3464" s="9"/>
    </row>
    <row r="3465" spans="6:76" x14ac:dyDescent="0.2">
      <c r="F3465" s="14"/>
      <c r="AX3465" s="8" t="s">
        <v>6966</v>
      </c>
      <c r="AY3465" s="8" t="s">
        <v>6967</v>
      </c>
      <c r="AZ3465" s="8" t="s">
        <v>1623</v>
      </c>
      <c r="BA3465" s="9">
        <v>3683.47157439793</v>
      </c>
      <c r="BB3465" s="9">
        <v>3712.8267402748702</v>
      </c>
      <c r="BC3465" s="9">
        <v>55.861094451753999</v>
      </c>
      <c r="BD3465" s="9">
        <v>347</v>
      </c>
      <c r="BE3465" s="9">
        <v>5023</v>
      </c>
      <c r="BF3465" s="9">
        <v>1139.4682680000001</v>
      </c>
      <c r="BG3465" s="9"/>
      <c r="BH3465" s="9">
        <v>1102.4839303399999</v>
      </c>
      <c r="BI3465" s="9">
        <v>8787.9111995149997</v>
      </c>
      <c r="BJ3465" s="9">
        <v>5043.0767420514703</v>
      </c>
      <c r="BK3465" s="9">
        <v>6589.7451770686903</v>
      </c>
      <c r="BL3465" s="9">
        <v>4550.2983426717301</v>
      </c>
      <c r="BM3465" s="9"/>
      <c r="BN3465" s="9">
        <v>3494.3997269291399</v>
      </c>
      <c r="BO3465" s="9">
        <v>4702.85808262302</v>
      </c>
      <c r="BP3465" s="9">
        <v>3798.1024518277</v>
      </c>
      <c r="BQ3465" s="9">
        <v>4064.3292174388098</v>
      </c>
      <c r="BR3465" s="9">
        <v>2854.5524912214</v>
      </c>
      <c r="BS3465" s="9">
        <v>3513.2841969374699</v>
      </c>
      <c r="BT3465" s="9"/>
      <c r="BU3465" s="9">
        <v>3627.55102872205</v>
      </c>
      <c r="BV3465" s="9">
        <v>2092.4481879902501</v>
      </c>
      <c r="BW3465" s="9">
        <v>3951.97929582598</v>
      </c>
      <c r="BX3465" s="9">
        <v>1620</v>
      </c>
    </row>
    <row r="3466" spans="6:76" x14ac:dyDescent="0.2">
      <c r="F3466" s="14"/>
      <c r="AX3466" s="8" t="s">
        <v>6968</v>
      </c>
      <c r="AY3466" s="8" t="s">
        <v>6969</v>
      </c>
      <c r="AZ3466" s="8" t="s">
        <v>1623</v>
      </c>
      <c r="BA3466" s="9">
        <v>3598.5765715534098</v>
      </c>
      <c r="BB3466" s="9">
        <v>3717.8123606782501</v>
      </c>
      <c r="BC3466" s="9">
        <v>53.106525936331302</v>
      </c>
      <c r="BD3466" s="9"/>
      <c r="BE3466" s="9">
        <v>6686</v>
      </c>
      <c r="BF3466" s="9">
        <v>564.56541449999997</v>
      </c>
      <c r="BG3466" s="9">
        <v>303.72407040000002</v>
      </c>
      <c r="BH3466" s="9"/>
      <c r="BI3466" s="9">
        <v>1595.0253700916301</v>
      </c>
      <c r="BJ3466" s="9">
        <v>6639.9715453557301</v>
      </c>
      <c r="BK3466" s="9">
        <v>2605.1117624261501</v>
      </c>
      <c r="BL3466" s="9">
        <v>4068.9930276610498</v>
      </c>
      <c r="BM3466" s="9"/>
      <c r="BN3466" s="9">
        <v>3798.0501439841801</v>
      </c>
      <c r="BO3466" s="9">
        <v>3789.7395349684198</v>
      </c>
      <c r="BP3466" s="9">
        <v>3645.88518638808</v>
      </c>
      <c r="BQ3466" s="9">
        <v>4114.7579542831199</v>
      </c>
      <c r="BR3466" s="9"/>
      <c r="BS3466" s="9">
        <v>3617.8576733947998</v>
      </c>
      <c r="BT3466" s="9"/>
      <c r="BU3466" s="9">
        <v>3600.3903182946101</v>
      </c>
      <c r="BV3466" s="9"/>
      <c r="BW3466" s="9"/>
      <c r="BX3466" s="9">
        <v>5350</v>
      </c>
    </row>
    <row r="3467" spans="6:76" x14ac:dyDescent="0.2">
      <c r="F3467" s="14"/>
      <c r="AX3467" s="8" t="s">
        <v>6970</v>
      </c>
      <c r="AY3467" s="8" t="s">
        <v>6971</v>
      </c>
      <c r="AZ3467" s="8" t="s">
        <v>1623</v>
      </c>
      <c r="BA3467" s="9">
        <v>3996.3261834226901</v>
      </c>
      <c r="BB3467" s="9">
        <v>3718.5064920261798</v>
      </c>
      <c r="BC3467" s="9">
        <v>64.472273447411595</v>
      </c>
      <c r="BD3467" s="9"/>
      <c r="BE3467" s="9">
        <v>7050</v>
      </c>
      <c r="BF3467" s="9">
        <v>1822.247108</v>
      </c>
      <c r="BG3467" s="9"/>
      <c r="BH3467" s="9"/>
      <c r="BI3467" s="9">
        <v>4031.01789851796</v>
      </c>
      <c r="BJ3467" s="9">
        <v>1231.6632044395899</v>
      </c>
      <c r="BK3467" s="9"/>
      <c r="BL3467" s="9">
        <v>3421.6741261242701</v>
      </c>
      <c r="BM3467" s="9">
        <v>6448.4066870221304</v>
      </c>
      <c r="BN3467" s="9">
        <v>7654.4201346740501</v>
      </c>
      <c r="BO3467" s="9"/>
      <c r="BP3467" s="9"/>
      <c r="BQ3467" s="9"/>
      <c r="BR3467" s="9"/>
      <c r="BS3467" s="9"/>
      <c r="BT3467" s="9"/>
      <c r="BU3467" s="9"/>
      <c r="BV3467" s="9"/>
      <c r="BW3467" s="9">
        <v>3718.5064920261798</v>
      </c>
      <c r="BX3467" s="9">
        <v>589</v>
      </c>
    </row>
    <row r="3468" spans="6:76" x14ac:dyDescent="0.2">
      <c r="F3468" s="14"/>
      <c r="AX3468" s="8" t="s">
        <v>6972</v>
      </c>
      <c r="AY3468" s="8" t="s">
        <v>6973</v>
      </c>
      <c r="AZ3468" s="8" t="s">
        <v>1623</v>
      </c>
      <c r="BA3468" s="9">
        <v>4129.5897519638102</v>
      </c>
      <c r="BB3468" s="9">
        <v>3719.18530051273</v>
      </c>
      <c r="BC3468" s="9">
        <v>51.225571432920802</v>
      </c>
      <c r="BD3468" s="9"/>
      <c r="BE3468" s="9">
        <v>3340</v>
      </c>
      <c r="BF3468" s="9">
        <v>1361.3230149999999</v>
      </c>
      <c r="BG3468" s="9"/>
      <c r="BH3468" s="9">
        <v>826.62804418999997</v>
      </c>
      <c r="BI3468" s="9">
        <v>3340.88531606889</v>
      </c>
      <c r="BJ3468" s="9">
        <v>6843.64448089078</v>
      </c>
      <c r="BK3468" s="9">
        <v>2089.11816532483</v>
      </c>
      <c r="BL3468" s="9">
        <v>5774.0469150782301</v>
      </c>
      <c r="BM3468" s="9"/>
      <c r="BN3468" s="9">
        <v>5930.3335609330197</v>
      </c>
      <c r="BO3468" s="9">
        <v>5414.6302317289001</v>
      </c>
      <c r="BP3468" s="9">
        <v>5672.76389843571</v>
      </c>
      <c r="BQ3468" s="9">
        <v>4097.4852849565796</v>
      </c>
      <c r="BR3468" s="9">
        <v>8163.3989733301496</v>
      </c>
      <c r="BS3468" s="9">
        <v>2467.11981438879</v>
      </c>
      <c r="BT3468" s="9"/>
      <c r="BU3468" s="9">
        <v>5414.3351901802398</v>
      </c>
      <c r="BV3468" s="9">
        <v>3317.7231409147798</v>
      </c>
      <c r="BW3468" s="9"/>
      <c r="BX3468" s="9">
        <v>2020</v>
      </c>
    </row>
    <row r="3469" spans="6:76" x14ac:dyDescent="0.2">
      <c r="F3469" s="14"/>
      <c r="AX3469" s="8" t="s">
        <v>598</v>
      </c>
      <c r="AY3469" s="8" t="s">
        <v>6974</v>
      </c>
      <c r="AZ3469" s="8" t="s">
        <v>1623</v>
      </c>
      <c r="BA3469" s="9">
        <v>3120.72860989026</v>
      </c>
      <c r="BB3469" s="9">
        <v>3726.9175510269001</v>
      </c>
      <c r="BC3469" s="9">
        <v>40.707369448056802</v>
      </c>
      <c r="BD3469" s="9">
        <v>529</v>
      </c>
      <c r="BE3469" s="9">
        <v>2466</v>
      </c>
      <c r="BF3469" s="9">
        <v>1790.764598</v>
      </c>
      <c r="BG3469" s="9">
        <v>866.46980859999996</v>
      </c>
      <c r="BH3469" s="9">
        <v>2762.2109684000002</v>
      </c>
      <c r="BI3469" s="9">
        <v>3836.2461360831498</v>
      </c>
      <c r="BJ3469" s="9">
        <v>1698.21937108406</v>
      </c>
      <c r="BK3469" s="9">
        <v>3158.1268211142401</v>
      </c>
      <c r="BL3469" s="9">
        <v>4207.4892182479198</v>
      </c>
      <c r="BM3469" s="9"/>
      <c r="BN3469" s="9">
        <v>4977.1293830306404</v>
      </c>
      <c r="BO3469" s="9"/>
      <c r="BP3469" s="9"/>
      <c r="BQ3469" s="9">
        <v>4037.17231620234</v>
      </c>
      <c r="BR3469" s="9">
        <v>3868.8079529469901</v>
      </c>
      <c r="BS3469" s="9">
        <v>4040.1963436811602</v>
      </c>
      <c r="BT3469" s="9"/>
      <c r="BU3469" s="9">
        <v>3726.9175510269001</v>
      </c>
      <c r="BV3469" s="9">
        <v>3885.9603042909998</v>
      </c>
      <c r="BW3469" s="9">
        <v>4261.6755954259497</v>
      </c>
      <c r="BX3469" s="9">
        <v>2940</v>
      </c>
    </row>
    <row r="3470" spans="6:76" x14ac:dyDescent="0.2">
      <c r="F3470" s="14"/>
      <c r="AX3470" s="8" t="s">
        <v>6975</v>
      </c>
      <c r="AY3470" s="8" t="s">
        <v>6976</v>
      </c>
      <c r="AZ3470" s="8" t="s">
        <v>1623</v>
      </c>
      <c r="BA3470" s="9">
        <v>4847.9698261149997</v>
      </c>
      <c r="BB3470" s="9">
        <v>3728</v>
      </c>
      <c r="BC3470" s="9">
        <v>58.982761080563201</v>
      </c>
      <c r="BD3470" s="9">
        <v>3728</v>
      </c>
      <c r="BE3470" s="9">
        <v>2606</v>
      </c>
      <c r="BF3470" s="9">
        <v>3307.1234770000001</v>
      </c>
      <c r="BG3470" s="9"/>
      <c r="BH3470" s="9">
        <v>5227.0788245000003</v>
      </c>
      <c r="BI3470" s="9">
        <v>7751.70560284359</v>
      </c>
      <c r="BJ3470" s="9">
        <v>6948.1402202484096</v>
      </c>
      <c r="BK3470" s="9">
        <v>8272.6671419092909</v>
      </c>
      <c r="BL3470" s="9">
        <v>5298.2996007760003</v>
      </c>
      <c r="BM3470" s="9">
        <v>3446.7117942107002</v>
      </c>
      <c r="BN3470" s="9">
        <v>10728.388411133201</v>
      </c>
      <c r="BO3470" s="9"/>
      <c r="BP3470" s="9">
        <v>1387.1867545648699</v>
      </c>
      <c r="BQ3470" s="9"/>
      <c r="BR3470" s="9"/>
      <c r="BS3470" s="9"/>
      <c r="BT3470" s="9">
        <v>3052.3059123089802</v>
      </c>
      <c r="BU3470" s="9"/>
      <c r="BV3470" s="9"/>
      <c r="BW3470" s="9"/>
      <c r="BX3470" s="9">
        <v>1270</v>
      </c>
    </row>
    <row r="3471" spans="6:76" x14ac:dyDescent="0.2">
      <c r="F3471" s="14"/>
      <c r="AX3471" s="8" t="s">
        <v>6977</v>
      </c>
      <c r="AY3471" s="8" t="s">
        <v>6978</v>
      </c>
      <c r="AZ3471" s="8" t="s">
        <v>1623</v>
      </c>
      <c r="BA3471" s="9">
        <v>12797.244363174799</v>
      </c>
      <c r="BB3471" s="9">
        <v>3728.5236918946198</v>
      </c>
      <c r="BC3471" s="9">
        <v>209.748621787574</v>
      </c>
      <c r="BD3471" s="9">
        <v>9756</v>
      </c>
      <c r="BE3471" s="9">
        <v>1813</v>
      </c>
      <c r="BF3471" s="9">
        <v>925.28500799999995</v>
      </c>
      <c r="BG3471" s="9"/>
      <c r="BH3471" s="9">
        <v>1371.1167743000001</v>
      </c>
      <c r="BI3471" s="9">
        <v>2418.9104466642898</v>
      </c>
      <c r="BJ3471" s="9"/>
      <c r="BK3471" s="9">
        <v>6491.3097742934096</v>
      </c>
      <c r="BL3471" s="9">
        <v>4690.1170169483403</v>
      </c>
      <c r="BM3471" s="9">
        <v>83980.936556472196</v>
      </c>
      <c r="BN3471" s="9">
        <v>3728.5236918946198</v>
      </c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</row>
    <row r="3472" spans="6:76" x14ac:dyDescent="0.2">
      <c r="F3472" s="14"/>
      <c r="AX3472" s="8" t="s">
        <v>6979</v>
      </c>
      <c r="AY3472" s="8" t="s">
        <v>6980</v>
      </c>
      <c r="AZ3472" s="8" t="s">
        <v>1623</v>
      </c>
      <c r="BA3472" s="9">
        <v>4048.5814653347002</v>
      </c>
      <c r="BB3472" s="9">
        <v>3729.83170131922</v>
      </c>
      <c r="BC3472" s="9">
        <v>57.297287480234999</v>
      </c>
      <c r="BD3472" s="9">
        <v>667</v>
      </c>
      <c r="BE3472" s="9">
        <v>3249</v>
      </c>
      <c r="BF3472" s="9">
        <v>1121.5140019999999</v>
      </c>
      <c r="BG3472" s="9"/>
      <c r="BH3472" s="9"/>
      <c r="BI3472" s="9">
        <v>6566.6988551984896</v>
      </c>
      <c r="BJ3472" s="9">
        <v>8835.8330853545704</v>
      </c>
      <c r="BK3472" s="9">
        <v>4048.2168807047201</v>
      </c>
      <c r="BL3472" s="9">
        <v>5397.38962080889</v>
      </c>
      <c r="BM3472" s="9"/>
      <c r="BN3472" s="9">
        <v>3729.83170131922</v>
      </c>
      <c r="BO3472" s="9">
        <v>3858.8295027137701</v>
      </c>
      <c r="BP3472" s="9"/>
      <c r="BQ3472" s="9"/>
      <c r="BR3472" s="9"/>
      <c r="BS3472" s="9">
        <v>2537.8509781890598</v>
      </c>
      <c r="BT3472" s="9"/>
      <c r="BU3472" s="9"/>
      <c r="BV3472" s="9">
        <v>2542.8434294695198</v>
      </c>
      <c r="BW3472" s="9">
        <v>3276.5509935929099</v>
      </c>
      <c r="BX3472" s="9">
        <v>6800</v>
      </c>
    </row>
    <row r="3473" spans="6:76" x14ac:dyDescent="0.2">
      <c r="F3473" s="14"/>
      <c r="AX3473" s="8" t="s">
        <v>6981</v>
      </c>
      <c r="AY3473" s="8" t="s">
        <v>6982</v>
      </c>
      <c r="AZ3473" s="8" t="s">
        <v>1623</v>
      </c>
      <c r="BA3473" s="9">
        <v>4853.8552863164296</v>
      </c>
      <c r="BB3473" s="9">
        <v>3735.6737648844201</v>
      </c>
      <c r="BC3473" s="9">
        <v>67.251550874474901</v>
      </c>
      <c r="BD3473" s="9"/>
      <c r="BE3473" s="9">
        <v>7352</v>
      </c>
      <c r="BF3473" s="9">
        <v>3089.536771</v>
      </c>
      <c r="BG3473" s="9"/>
      <c r="BH3473" s="9"/>
      <c r="BI3473" s="9">
        <v>5434.9944035943799</v>
      </c>
      <c r="BJ3473" s="9"/>
      <c r="BK3473" s="9">
        <v>5397.1066347020897</v>
      </c>
      <c r="BL3473" s="9">
        <v>3949.2484815217699</v>
      </c>
      <c r="BM3473" s="9">
        <v>3044.4705156678401</v>
      </c>
      <c r="BN3473" s="9">
        <v>14536.368002856199</v>
      </c>
      <c r="BO3473" s="9"/>
      <c r="BP3473" s="9">
        <v>2939.06391512138</v>
      </c>
      <c r="BQ3473" s="9">
        <v>3735.6737648844201</v>
      </c>
      <c r="BR3473" s="9">
        <v>2940.7949919215398</v>
      </c>
      <c r="BS3473" s="9">
        <v>2727.3235988135202</v>
      </c>
      <c r="BT3473" s="9"/>
      <c r="BU3473" s="9"/>
      <c r="BV3473" s="9">
        <v>2333.5376420303901</v>
      </c>
      <c r="BW3473" s="9"/>
      <c r="BX3473" s="9">
        <v>5620</v>
      </c>
    </row>
    <row r="3474" spans="6:76" x14ac:dyDescent="0.2">
      <c r="F3474" s="14"/>
      <c r="AX3474" s="8" t="s">
        <v>580</v>
      </c>
      <c r="AY3474" s="8" t="s">
        <v>6983</v>
      </c>
      <c r="AZ3474" s="8" t="s">
        <v>1623</v>
      </c>
      <c r="BA3474" s="9">
        <v>4153.4233235967404</v>
      </c>
      <c r="BB3474" s="9">
        <v>3737.0554895504001</v>
      </c>
      <c r="BC3474" s="9">
        <v>44.923311776383002</v>
      </c>
      <c r="BD3474" s="9"/>
      <c r="BE3474" s="9">
        <v>6379</v>
      </c>
      <c r="BF3474" s="9">
        <v>3127.48675</v>
      </c>
      <c r="BG3474" s="9">
        <v>3866.9944030000001</v>
      </c>
      <c r="BH3474" s="9">
        <v>3150.6378137000002</v>
      </c>
      <c r="BI3474" s="9">
        <v>5215.1198496213301</v>
      </c>
      <c r="BJ3474" s="9">
        <v>3560.4152382747002</v>
      </c>
      <c r="BK3474" s="9">
        <v>4456.0183254680696</v>
      </c>
      <c r="BL3474" s="9">
        <v>9836.3269293950798</v>
      </c>
      <c r="BM3474" s="9"/>
      <c r="BN3474" s="9">
        <v>1716.59889192485</v>
      </c>
      <c r="BO3474" s="9">
        <v>4830.88140426462</v>
      </c>
      <c r="BP3474" s="9">
        <v>3613.5015864442198</v>
      </c>
      <c r="BQ3474" s="9">
        <v>3713.8518101582499</v>
      </c>
      <c r="BR3474" s="9">
        <v>2301.1485236725098</v>
      </c>
      <c r="BS3474" s="9">
        <v>4755.7546727384797</v>
      </c>
      <c r="BT3474" s="9"/>
      <c r="BU3474" s="9"/>
      <c r="BV3474" s="9">
        <v>3737.0554895504001</v>
      </c>
      <c r="BW3474" s="9">
        <v>4167.40481293213</v>
      </c>
      <c r="BX3474" s="9">
        <v>2180</v>
      </c>
    </row>
    <row r="3475" spans="6:76" x14ac:dyDescent="0.2">
      <c r="F3475" s="14"/>
      <c r="AX3475" s="8" t="s">
        <v>6984</v>
      </c>
      <c r="AY3475" s="8" t="s">
        <v>6985</v>
      </c>
      <c r="AZ3475" s="8" t="s">
        <v>1623</v>
      </c>
      <c r="BA3475" s="9">
        <v>4080.4423719351398</v>
      </c>
      <c r="BB3475" s="9">
        <v>3737.3794670863999</v>
      </c>
      <c r="BC3475" s="9">
        <v>54.855397289971997</v>
      </c>
      <c r="BD3475" s="9"/>
      <c r="BE3475" s="9">
        <v>3790</v>
      </c>
      <c r="BF3475" s="9">
        <v>700.91146500000002</v>
      </c>
      <c r="BG3475" s="9">
        <v>1745.183714</v>
      </c>
      <c r="BH3475" s="9">
        <v>4763.5920176</v>
      </c>
      <c r="BI3475" s="9">
        <v>3684.7589341727999</v>
      </c>
      <c r="BJ3475" s="9"/>
      <c r="BK3475" s="9">
        <v>1496.88205063089</v>
      </c>
      <c r="BL3475" s="9">
        <v>5367.9474642995201</v>
      </c>
      <c r="BM3475" s="9"/>
      <c r="BN3475" s="9">
        <v>9122.3874284563699</v>
      </c>
      <c r="BO3475" s="9">
        <v>2764.2248817393702</v>
      </c>
      <c r="BP3475" s="9">
        <v>4464.4025647979497</v>
      </c>
      <c r="BQ3475" s="9">
        <v>3484.1664673093701</v>
      </c>
      <c r="BR3475" s="9">
        <v>7106.2193607174804</v>
      </c>
      <c r="BS3475" s="9">
        <v>2626.7804111134501</v>
      </c>
      <c r="BT3475" s="9"/>
      <c r="BU3475" s="9"/>
      <c r="BV3475" s="9">
        <v>2795.8109919018002</v>
      </c>
      <c r="BW3475" s="9">
        <v>4363.8101992232496</v>
      </c>
      <c r="BX3475" s="9">
        <v>7010</v>
      </c>
    </row>
    <row r="3476" spans="6:76" x14ac:dyDescent="0.2">
      <c r="F3476" s="14"/>
      <c r="AX3476" s="8" t="s">
        <v>489</v>
      </c>
      <c r="AY3476" s="8" t="s">
        <v>6986</v>
      </c>
      <c r="AZ3476" s="8" t="s">
        <v>1623</v>
      </c>
      <c r="BA3476" s="9">
        <v>5419.1205184166902</v>
      </c>
      <c r="BB3476" s="9">
        <v>3742.0966466</v>
      </c>
      <c r="BC3476" s="9">
        <v>95.558068488353101</v>
      </c>
      <c r="BD3476" s="9"/>
      <c r="BE3476" s="9">
        <v>7926</v>
      </c>
      <c r="BF3476" s="9">
        <v>87.588376940000003</v>
      </c>
      <c r="BG3476" s="9">
        <v>2920.1284420000002</v>
      </c>
      <c r="BH3476" s="9">
        <v>3742.0966466</v>
      </c>
      <c r="BI3476" s="9"/>
      <c r="BJ3476" s="9">
        <v>4633.5178939236102</v>
      </c>
      <c r="BK3476" s="9">
        <v>5713.4379469650103</v>
      </c>
      <c r="BL3476" s="9"/>
      <c r="BM3476" s="9">
        <v>17956.1446221554</v>
      </c>
      <c r="BN3476" s="9">
        <v>3173.1707371661601</v>
      </c>
      <c r="BO3476" s="9"/>
      <c r="BP3476" s="9"/>
      <c r="BQ3476" s="9"/>
      <c r="BR3476" s="9"/>
      <c r="BS3476" s="9"/>
      <c r="BT3476" s="9"/>
      <c r="BU3476" s="9"/>
      <c r="BV3476" s="9"/>
      <c r="BW3476" s="9"/>
      <c r="BX3476" s="9">
        <v>2620</v>
      </c>
    </row>
    <row r="3477" spans="6:76" x14ac:dyDescent="0.2">
      <c r="F3477" s="14"/>
      <c r="AX3477" s="8" t="s">
        <v>6987</v>
      </c>
      <c r="AY3477" s="8" t="s">
        <v>6988</v>
      </c>
      <c r="AZ3477" s="8" t="s">
        <v>1623</v>
      </c>
      <c r="BA3477" s="9">
        <v>6628.2751452194798</v>
      </c>
      <c r="BB3477" s="9">
        <v>3743.6168895392002</v>
      </c>
      <c r="BC3477" s="9">
        <v>126.76205276376101</v>
      </c>
      <c r="BD3477" s="9">
        <v>911</v>
      </c>
      <c r="BE3477" s="9">
        <v>8138</v>
      </c>
      <c r="BF3477" s="9">
        <v>2869.1491689999998</v>
      </c>
      <c r="BG3477" s="9"/>
      <c r="BH3477" s="9">
        <v>34398.745316</v>
      </c>
      <c r="BI3477" s="9">
        <v>2983.54882306432</v>
      </c>
      <c r="BJ3477" s="9">
        <v>6036.0966748214696</v>
      </c>
      <c r="BK3477" s="9"/>
      <c r="BL3477" s="9">
        <v>4386.4569823755601</v>
      </c>
      <c r="BM3477" s="9">
        <v>887.89685956313099</v>
      </c>
      <c r="BN3477" s="9">
        <v>14592.618376730699</v>
      </c>
      <c r="BO3477" s="9"/>
      <c r="BP3477" s="9"/>
      <c r="BQ3477" s="9">
        <v>3743.6168895392002</v>
      </c>
      <c r="BR3477" s="9">
        <v>4810.5446307702996</v>
      </c>
      <c r="BS3477" s="9"/>
      <c r="BT3477" s="9">
        <v>1734.4479406093701</v>
      </c>
      <c r="BU3477" s="9"/>
      <c r="BV3477" s="9">
        <v>3683.0477920765502</v>
      </c>
      <c r="BW3477" s="9">
        <v>6578.9577237415197</v>
      </c>
      <c r="BX3477" s="9">
        <v>3670</v>
      </c>
    </row>
    <row r="3478" spans="6:76" x14ac:dyDescent="0.2">
      <c r="F3478" s="14"/>
      <c r="AX3478" s="8" t="s">
        <v>6989</v>
      </c>
      <c r="AY3478" s="8" t="s">
        <v>6990</v>
      </c>
      <c r="AZ3478" s="8" t="s">
        <v>1623</v>
      </c>
      <c r="BA3478" s="9">
        <v>4307.5317900497203</v>
      </c>
      <c r="BB3478" s="9">
        <v>3743.8938000596099</v>
      </c>
      <c r="BC3478" s="9">
        <v>66.972741644424701</v>
      </c>
      <c r="BD3478" s="9">
        <v>2618</v>
      </c>
      <c r="BE3478" s="9">
        <v>1316</v>
      </c>
      <c r="BF3478" s="9">
        <v>330.5615742</v>
      </c>
      <c r="BG3478" s="9"/>
      <c r="BH3478" s="9"/>
      <c r="BI3478" s="9">
        <v>4644.3306793264401</v>
      </c>
      <c r="BJ3478" s="9">
        <v>3496.11962390177</v>
      </c>
      <c r="BK3478" s="9">
        <v>6030.7944314978904</v>
      </c>
      <c r="BL3478" s="9">
        <v>7045.8167831682704</v>
      </c>
      <c r="BM3478" s="9">
        <v>9542.2692182935098</v>
      </c>
      <c r="BN3478" s="9">
        <v>3743.8938000596099</v>
      </c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</row>
    <row r="3479" spans="6:76" x14ac:dyDescent="0.2">
      <c r="F3479" s="14"/>
      <c r="AX3479" s="8" t="s">
        <v>6991</v>
      </c>
      <c r="AY3479" s="8" t="s">
        <v>6992</v>
      </c>
      <c r="AZ3479" s="8" t="s">
        <v>1623</v>
      </c>
      <c r="BA3479" s="9">
        <v>4330.0411552620699</v>
      </c>
      <c r="BB3479" s="9">
        <v>3744.6543523207101</v>
      </c>
      <c r="BC3479" s="9">
        <v>42.954913029209202</v>
      </c>
      <c r="BD3479" s="9"/>
      <c r="BE3479" s="9">
        <v>2234</v>
      </c>
      <c r="BF3479" s="9">
        <v>2664.734798</v>
      </c>
      <c r="BG3479" s="9"/>
      <c r="BH3479" s="9">
        <v>2843.7096726999998</v>
      </c>
      <c r="BI3479" s="9">
        <v>3586.70437626989</v>
      </c>
      <c r="BJ3479" s="9">
        <v>7496.3461706783801</v>
      </c>
      <c r="BK3479" s="9">
        <v>3974.1571061575701</v>
      </c>
      <c r="BL3479" s="9">
        <v>8150.1608263224598</v>
      </c>
      <c r="BM3479" s="9">
        <v>2327.09304086566</v>
      </c>
      <c r="BN3479" s="9">
        <v>3902.6043283715298</v>
      </c>
      <c r="BO3479" s="9">
        <v>6292.1334540346197</v>
      </c>
      <c r="BP3479" s="9">
        <v>6840.5615802214697</v>
      </c>
      <c r="BQ3479" s="9">
        <v>4768.3253009830996</v>
      </c>
      <c r="BR3479" s="9">
        <v>3086.1033214333002</v>
      </c>
      <c r="BS3479" s="9">
        <v>5266.1916386715802</v>
      </c>
      <c r="BT3479" s="9"/>
      <c r="BU3479" s="9">
        <v>5594.4009133054897</v>
      </c>
      <c r="BV3479" s="9">
        <v>2862.1628797864901</v>
      </c>
      <c r="BW3479" s="9">
        <v>3121.35138691572</v>
      </c>
      <c r="BX3479" s="9">
        <v>2930</v>
      </c>
    </row>
    <row r="3480" spans="6:76" x14ac:dyDescent="0.2">
      <c r="F3480" s="14"/>
      <c r="AX3480" s="8" t="s">
        <v>6993</v>
      </c>
      <c r="AY3480" s="8" t="s">
        <v>6994</v>
      </c>
      <c r="AZ3480" s="8" t="s">
        <v>1623</v>
      </c>
      <c r="BA3480" s="9">
        <v>4947.8334916315798</v>
      </c>
      <c r="BB3480" s="9">
        <v>3748.52145190904</v>
      </c>
      <c r="BC3480" s="9">
        <v>91.057327187763306</v>
      </c>
      <c r="BD3480" s="9">
        <v>17275</v>
      </c>
      <c r="BE3480" s="9">
        <v>494</v>
      </c>
      <c r="BF3480" s="9"/>
      <c r="BG3480" s="9"/>
      <c r="BH3480" s="9"/>
      <c r="BI3480" s="9">
        <v>3187.6774382400099</v>
      </c>
      <c r="BJ3480" s="9"/>
      <c r="BK3480" s="9"/>
      <c r="BL3480" s="9">
        <v>1861.68324781765</v>
      </c>
      <c r="BM3480" s="9"/>
      <c r="BN3480" s="9">
        <v>1946.4198847820401</v>
      </c>
      <c r="BO3480" s="9">
        <v>4434.2408584608802</v>
      </c>
      <c r="BP3480" s="9">
        <v>4309.3654655780701</v>
      </c>
      <c r="BQ3480" s="9"/>
      <c r="BR3480" s="9">
        <v>3045.22093832565</v>
      </c>
      <c r="BS3480" s="9">
        <v>6867.8717577206498</v>
      </c>
      <c r="BT3480" s="9">
        <v>1924.54583067153</v>
      </c>
      <c r="BU3480" s="9">
        <v>8462.8950947943304</v>
      </c>
      <c r="BV3480" s="9">
        <v>5565.0813831880896</v>
      </c>
      <c r="BW3480" s="9"/>
      <c r="BX3480" s="9"/>
    </row>
    <row r="3481" spans="6:76" x14ac:dyDescent="0.2">
      <c r="F3481" s="14"/>
      <c r="AX3481" s="8" t="s">
        <v>6995</v>
      </c>
      <c r="AY3481" s="8" t="s">
        <v>6996</v>
      </c>
      <c r="AZ3481" s="8" t="s">
        <v>1623</v>
      </c>
      <c r="BA3481" s="9">
        <v>3556.2331947446501</v>
      </c>
      <c r="BB3481" s="9">
        <v>3749.5147283563101</v>
      </c>
      <c r="BC3481" s="9">
        <v>64.542660269044106</v>
      </c>
      <c r="BD3481" s="9"/>
      <c r="BE3481" s="9">
        <v>3936</v>
      </c>
      <c r="BF3481" s="9">
        <v>1201.898281</v>
      </c>
      <c r="BG3481" s="9"/>
      <c r="BH3481" s="9">
        <v>401.01563852999999</v>
      </c>
      <c r="BI3481" s="9">
        <v>4996.4104479819298</v>
      </c>
      <c r="BJ3481" s="9">
        <v>3749.5147283563101</v>
      </c>
      <c r="BK3481" s="9">
        <v>3757.0839611066799</v>
      </c>
      <c r="BL3481" s="9">
        <v>9977.3453132409395</v>
      </c>
      <c r="BM3481" s="9"/>
      <c r="BN3481" s="9">
        <v>4738.4918900923503</v>
      </c>
      <c r="BO3481" s="9">
        <v>3184.81324240702</v>
      </c>
      <c r="BP3481" s="9">
        <v>4202.6671947939303</v>
      </c>
      <c r="BQ3481" s="9">
        <v>3427.18113214201</v>
      </c>
      <c r="BR3481" s="9">
        <v>2630.90927399252</v>
      </c>
      <c r="BS3481" s="9">
        <v>3954.1542593597601</v>
      </c>
      <c r="BT3481" s="9"/>
      <c r="BU3481" s="9"/>
      <c r="BV3481" s="9">
        <v>3014.0125581663601</v>
      </c>
      <c r="BW3481" s="9"/>
      <c r="BX3481" s="9">
        <v>172</v>
      </c>
    </row>
    <row r="3482" spans="6:76" x14ac:dyDescent="0.2">
      <c r="F3482" s="14"/>
      <c r="AX3482" s="8" t="s">
        <v>909</v>
      </c>
      <c r="AY3482" s="8" t="s">
        <v>6997</v>
      </c>
      <c r="AZ3482" s="8" t="s">
        <v>1623</v>
      </c>
      <c r="BA3482" s="9">
        <v>3875.0466077506999</v>
      </c>
      <c r="BB3482" s="9">
        <v>3751.6370457513699</v>
      </c>
      <c r="BC3482" s="9">
        <v>40.483835432786201</v>
      </c>
      <c r="BD3482" s="9"/>
      <c r="BE3482" s="9">
        <v>5046</v>
      </c>
      <c r="BF3482" s="9">
        <v>3149.1811170000001</v>
      </c>
      <c r="BG3482" s="9"/>
      <c r="BH3482" s="9"/>
      <c r="BI3482" s="9">
        <v>5884.5084543580797</v>
      </c>
      <c r="BJ3482" s="9"/>
      <c r="BK3482" s="9">
        <v>3751.6370457513699</v>
      </c>
      <c r="BL3482" s="9">
        <v>3082.7034966741899</v>
      </c>
      <c r="BM3482" s="9">
        <v>5129.5443023197804</v>
      </c>
      <c r="BN3482" s="9">
        <v>5381.5082520814503</v>
      </c>
      <c r="BO3482" s="9"/>
      <c r="BP3482" s="9">
        <v>1830.33680157146</v>
      </c>
      <c r="BQ3482" s="9"/>
      <c r="BR3482" s="9"/>
      <c r="BS3482" s="9"/>
      <c r="BT3482" s="9"/>
      <c r="BU3482" s="9"/>
      <c r="BV3482" s="9"/>
      <c r="BW3482" s="9"/>
      <c r="BX3482" s="9">
        <v>1620</v>
      </c>
    </row>
    <row r="3483" spans="6:76" x14ac:dyDescent="0.2">
      <c r="F3483" s="14"/>
      <c r="AX3483" s="8" t="s">
        <v>1051</v>
      </c>
      <c r="AY3483" s="8" t="s">
        <v>6998</v>
      </c>
      <c r="AZ3483" s="8" t="s">
        <v>1623</v>
      </c>
      <c r="BA3483" s="9">
        <v>6460.3297825976297</v>
      </c>
      <c r="BB3483" s="9">
        <v>3751.9721944999501</v>
      </c>
      <c r="BC3483" s="9">
        <v>106.079271183941</v>
      </c>
      <c r="BD3483" s="9"/>
      <c r="BE3483" s="9">
        <v>26668</v>
      </c>
      <c r="BF3483" s="9">
        <v>1847.5469579999999</v>
      </c>
      <c r="BG3483" s="9"/>
      <c r="BH3483" s="9"/>
      <c r="BI3483" s="9">
        <v>3728.28055431134</v>
      </c>
      <c r="BJ3483" s="9"/>
      <c r="BK3483" s="9">
        <v>3445.1133326322301</v>
      </c>
      <c r="BL3483" s="9">
        <v>1258.4584665887901</v>
      </c>
      <c r="BM3483" s="9">
        <v>14155.359585866499</v>
      </c>
      <c r="BN3483" s="9">
        <v>11739.196951399501</v>
      </c>
      <c r="BO3483" s="9">
        <v>3618.5769678144902</v>
      </c>
      <c r="BP3483" s="9"/>
      <c r="BQ3483" s="9"/>
      <c r="BR3483" s="9">
        <v>3775.6638346885602</v>
      </c>
      <c r="BS3483" s="9"/>
      <c r="BT3483" s="9">
        <v>4904.2033687846897</v>
      </c>
      <c r="BU3483" s="9">
        <v>3852.8920408406302</v>
      </c>
      <c r="BV3483" s="9">
        <v>2597.5830193725001</v>
      </c>
      <c r="BW3483" s="9">
        <v>3303.74187606757</v>
      </c>
      <c r="BX3483" s="9">
        <v>5550</v>
      </c>
    </row>
    <row r="3484" spans="6:76" x14ac:dyDescent="0.2">
      <c r="F3484" s="14"/>
      <c r="AX3484" s="8" t="s">
        <v>6999</v>
      </c>
      <c r="AY3484" s="8" t="s">
        <v>7000</v>
      </c>
      <c r="AZ3484" s="8" t="s">
        <v>1623</v>
      </c>
      <c r="BA3484" s="9">
        <v>4494.7369975237498</v>
      </c>
      <c r="BB3484" s="9">
        <v>3752.9521124063199</v>
      </c>
      <c r="BC3484" s="9">
        <v>90.817252921710704</v>
      </c>
      <c r="BD3484" s="9"/>
      <c r="BE3484" s="9">
        <v>16228</v>
      </c>
      <c r="BF3484" s="9">
        <v>1339.111674</v>
      </c>
      <c r="BG3484" s="9"/>
      <c r="BH3484" s="9"/>
      <c r="BI3484" s="9">
        <v>2372.2408227955698</v>
      </c>
      <c r="BJ3484" s="9">
        <v>874.69940549083799</v>
      </c>
      <c r="BK3484" s="9">
        <v>4652.3997352266397</v>
      </c>
      <c r="BL3484" s="9">
        <v>3442.8977976087699</v>
      </c>
      <c r="BM3484" s="9"/>
      <c r="BN3484" s="9">
        <v>4289.12197515553</v>
      </c>
      <c r="BO3484" s="9"/>
      <c r="BP3484" s="9"/>
      <c r="BQ3484" s="9"/>
      <c r="BR3484" s="9">
        <v>6714.5732728706698</v>
      </c>
      <c r="BS3484" s="9">
        <v>2744.60967780702</v>
      </c>
      <c r="BT3484" s="9"/>
      <c r="BU3484" s="9"/>
      <c r="BV3484" s="9">
        <v>4063.0064272038799</v>
      </c>
      <c r="BW3484" s="9">
        <v>5496.1831821260903</v>
      </c>
      <c r="BX3484" s="9">
        <v>1720</v>
      </c>
    </row>
    <row r="3485" spans="6:76" x14ac:dyDescent="0.2">
      <c r="F3485" s="14"/>
      <c r="AX3485" s="8" t="s">
        <v>7001</v>
      </c>
      <c r="AY3485" s="8" t="s">
        <v>7002</v>
      </c>
      <c r="AZ3485" s="8" t="s">
        <v>1623</v>
      </c>
      <c r="BA3485" s="9">
        <v>7089.7198300120399</v>
      </c>
      <c r="BB3485" s="9">
        <v>3755.8761503515698</v>
      </c>
      <c r="BC3485" s="9">
        <v>109.062115166095</v>
      </c>
      <c r="BD3485" s="9"/>
      <c r="BE3485" s="9">
        <v>8070</v>
      </c>
      <c r="BF3485" s="9">
        <v>194.53269370000001</v>
      </c>
      <c r="BG3485" s="9">
        <v>1540.57312</v>
      </c>
      <c r="BH3485" s="9"/>
      <c r="BI3485" s="9">
        <v>4255.5559070955896</v>
      </c>
      <c r="BJ3485" s="9"/>
      <c r="BK3485" s="9"/>
      <c r="BL3485" s="9">
        <v>1193.6953497105001</v>
      </c>
      <c r="BM3485" s="9">
        <v>18212.631211909102</v>
      </c>
      <c r="BN3485" s="9"/>
      <c r="BO3485" s="9"/>
      <c r="BP3485" s="9"/>
      <c r="BQ3485" s="9"/>
      <c r="BR3485" s="9"/>
      <c r="BS3485" s="9"/>
      <c r="BT3485" s="9">
        <v>1687.5627698932601</v>
      </c>
      <c r="BU3485" s="9"/>
      <c r="BV3485" s="9">
        <v>9886.4508542043804</v>
      </c>
      <c r="BW3485" s="9">
        <v>3256.1963936075499</v>
      </c>
      <c r="BX3485" s="9">
        <v>22600</v>
      </c>
    </row>
    <row r="3486" spans="6:76" x14ac:dyDescent="0.2">
      <c r="F3486" s="14"/>
      <c r="AX3486" s="8" t="s">
        <v>7003</v>
      </c>
      <c r="AY3486" s="8" t="s">
        <v>7004</v>
      </c>
      <c r="AZ3486" s="8" t="s">
        <v>1623</v>
      </c>
      <c r="BA3486" s="9">
        <v>4832.15868475772</v>
      </c>
      <c r="BB3486" s="9">
        <v>3762.1373876543998</v>
      </c>
      <c r="BC3486" s="9">
        <v>73.263830923186006</v>
      </c>
      <c r="BD3486" s="9"/>
      <c r="BE3486" s="9">
        <v>4765</v>
      </c>
      <c r="BF3486" s="9">
        <v>1606.4077279999999</v>
      </c>
      <c r="BG3486" s="9"/>
      <c r="BH3486" s="9">
        <v>6565.8596549000004</v>
      </c>
      <c r="BI3486" s="9">
        <v>4519.8604202172401</v>
      </c>
      <c r="BJ3486" s="9">
        <v>3833.45042323904</v>
      </c>
      <c r="BK3486" s="9">
        <v>7135.2239463319202</v>
      </c>
      <c r="BL3486" s="9">
        <v>5151.9519912014202</v>
      </c>
      <c r="BM3486" s="9">
        <v>13931.4137892908</v>
      </c>
      <c r="BN3486" s="9">
        <v>1772.8200944760299</v>
      </c>
      <c r="BO3486" s="9">
        <v>2171.5293391055902</v>
      </c>
      <c r="BP3486" s="9"/>
      <c r="BQ3486" s="9"/>
      <c r="BR3486" s="9"/>
      <c r="BS3486" s="9">
        <v>2434.6002885788398</v>
      </c>
      <c r="BT3486" s="9">
        <v>2825.4696160747399</v>
      </c>
      <c r="BU3486" s="9">
        <v>3690.8243520697702</v>
      </c>
      <c r="BV3486" s="9">
        <v>2021.5395189137901</v>
      </c>
      <c r="BW3486" s="9">
        <v>3188.58779372443</v>
      </c>
      <c r="BX3486" s="9">
        <v>11700</v>
      </c>
    </row>
    <row r="3487" spans="6:76" x14ac:dyDescent="0.2">
      <c r="F3487" s="14"/>
      <c r="AX3487" s="8" t="s">
        <v>751</v>
      </c>
      <c r="AY3487" s="8" t="s">
        <v>7005</v>
      </c>
      <c r="AZ3487" s="8" t="s">
        <v>1623</v>
      </c>
      <c r="BA3487" s="9">
        <v>6097.6899948230603</v>
      </c>
      <c r="BB3487" s="9">
        <v>3763.3528027136899</v>
      </c>
      <c r="BC3487" s="9">
        <v>151.708305248013</v>
      </c>
      <c r="BD3487" s="9"/>
      <c r="BE3487" s="9">
        <v>12353</v>
      </c>
      <c r="BF3487" s="9">
        <v>1300.541054</v>
      </c>
      <c r="BG3487" s="9"/>
      <c r="BH3487" s="9"/>
      <c r="BI3487" s="9">
        <v>4307.3110479011402</v>
      </c>
      <c r="BJ3487" s="9"/>
      <c r="BK3487" s="9">
        <v>2864.52790438891</v>
      </c>
      <c r="BL3487" s="9">
        <v>2330.1461150437299</v>
      </c>
      <c r="BM3487" s="9">
        <v>38087.6545550308</v>
      </c>
      <c r="BN3487" s="9">
        <v>1354.6907769628201</v>
      </c>
      <c r="BO3487" s="9">
        <v>5063.4990788119203</v>
      </c>
      <c r="BP3487" s="9">
        <v>3763.3528027136899</v>
      </c>
      <c r="BQ3487" s="9">
        <v>3819.4849954706801</v>
      </c>
      <c r="BR3487" s="9">
        <v>4247.5950560984002</v>
      </c>
      <c r="BS3487" s="9">
        <v>3451.1034238026</v>
      </c>
      <c r="BT3487" s="9"/>
      <c r="BU3487" s="9"/>
      <c r="BV3487" s="9">
        <v>2394.5487018315598</v>
      </c>
      <c r="BW3487" s="9">
        <v>5057.8944102897503</v>
      </c>
      <c r="BX3487" s="9">
        <v>1070</v>
      </c>
    </row>
    <row r="3488" spans="6:76" x14ac:dyDescent="0.2">
      <c r="F3488" s="14"/>
      <c r="AX3488" s="8" t="s">
        <v>7006</v>
      </c>
      <c r="AY3488" s="8" t="s">
        <v>7007</v>
      </c>
      <c r="AZ3488" s="8" t="s">
        <v>1623</v>
      </c>
      <c r="BA3488" s="9">
        <v>4585.7844432249503</v>
      </c>
      <c r="BB3488" s="9">
        <v>3767.8265668394502</v>
      </c>
      <c r="BC3488" s="9">
        <v>64.204511385892999</v>
      </c>
      <c r="BD3488" s="9"/>
      <c r="BE3488" s="9">
        <v>3529</v>
      </c>
      <c r="BF3488" s="9">
        <v>638.04233550000004</v>
      </c>
      <c r="BG3488" s="9"/>
      <c r="BH3488" s="9"/>
      <c r="BI3488" s="9">
        <v>2995.1784574510598</v>
      </c>
      <c r="BJ3488" s="9">
        <v>1997.30082069114</v>
      </c>
      <c r="BK3488" s="9">
        <v>3748.91070307476</v>
      </c>
      <c r="BL3488" s="9">
        <v>3865.4830720770401</v>
      </c>
      <c r="BM3488" s="9">
        <v>5143.8390195989004</v>
      </c>
      <c r="BN3488" s="9">
        <v>1195.51861629626</v>
      </c>
      <c r="BO3488" s="9">
        <v>4513.1904485369196</v>
      </c>
      <c r="BP3488" s="9"/>
      <c r="BQ3488" s="9">
        <v>3767.8265668394502</v>
      </c>
      <c r="BR3488" s="9">
        <v>8716.7231774233205</v>
      </c>
      <c r="BS3488" s="9">
        <v>5422.7403225058697</v>
      </c>
      <c r="BT3488" s="9">
        <v>2184.0537097807</v>
      </c>
      <c r="BU3488" s="9">
        <v>10871.353999732901</v>
      </c>
      <c r="BV3488" s="9">
        <v>9891.3607823540406</v>
      </c>
      <c r="BW3488" s="9">
        <v>6717.8135029617397</v>
      </c>
      <c r="BX3488" s="9">
        <v>2760</v>
      </c>
    </row>
    <row r="3489" spans="6:76" x14ac:dyDescent="0.2">
      <c r="F3489" s="14"/>
      <c r="AX3489" s="8" t="s">
        <v>7008</v>
      </c>
      <c r="AY3489" s="8" t="s">
        <v>7009</v>
      </c>
      <c r="AZ3489" s="8" t="s">
        <v>1623</v>
      </c>
      <c r="BA3489" s="9">
        <v>4609.7681165630602</v>
      </c>
      <c r="BB3489" s="9">
        <v>3770.7551910049301</v>
      </c>
      <c r="BC3489" s="9">
        <v>48.591775622796398</v>
      </c>
      <c r="BD3489" s="9"/>
      <c r="BE3489" s="9">
        <v>6178</v>
      </c>
      <c r="BF3489" s="9">
        <v>3614.898377</v>
      </c>
      <c r="BG3489" s="9"/>
      <c r="BH3489" s="9">
        <v>2987.7564391999999</v>
      </c>
      <c r="BI3489" s="9">
        <v>9381.3251461754498</v>
      </c>
      <c r="BJ3489" s="9"/>
      <c r="BK3489" s="9">
        <v>7322.4890921532497</v>
      </c>
      <c r="BL3489" s="9">
        <v>6974.5517965365198</v>
      </c>
      <c r="BM3489" s="9"/>
      <c r="BN3489" s="9">
        <v>3316.8207293254</v>
      </c>
      <c r="BO3489" s="9">
        <v>3821.16771755842</v>
      </c>
      <c r="BP3489" s="9"/>
      <c r="BQ3489" s="9">
        <v>3720.3426644514302</v>
      </c>
      <c r="BR3489" s="9">
        <v>8063.8854940154497</v>
      </c>
      <c r="BS3489" s="9">
        <v>2193.3106232140699</v>
      </c>
      <c r="BT3489" s="9">
        <v>1828.9934136337399</v>
      </c>
      <c r="BU3489" s="9">
        <v>3897.7533427333501</v>
      </c>
      <c r="BV3489" s="9">
        <v>4090.4856355861698</v>
      </c>
      <c r="BW3489" s="9">
        <v>3074.5093934256902</v>
      </c>
      <c r="BX3489" s="9">
        <v>3290</v>
      </c>
    </row>
    <row r="3490" spans="6:76" x14ac:dyDescent="0.2">
      <c r="F3490" s="14"/>
      <c r="AX3490" s="8" t="s">
        <v>7010</v>
      </c>
      <c r="AY3490" s="8" t="s">
        <v>7011</v>
      </c>
      <c r="AZ3490" s="8" t="s">
        <v>1623</v>
      </c>
      <c r="BA3490" s="9">
        <v>4584.5644275937002</v>
      </c>
      <c r="BB3490" s="9">
        <v>3771.2238104377402</v>
      </c>
      <c r="BC3490" s="9">
        <v>54.846365179320301</v>
      </c>
      <c r="BD3490" s="9"/>
      <c r="BE3490" s="9">
        <v>1935</v>
      </c>
      <c r="BF3490" s="9">
        <v>3571.423264</v>
      </c>
      <c r="BG3490" s="9"/>
      <c r="BH3490" s="9"/>
      <c r="BI3490" s="9">
        <v>3315.1170214275498</v>
      </c>
      <c r="BJ3490" s="9">
        <v>9883.5249320974799</v>
      </c>
      <c r="BK3490" s="9">
        <v>3971.5793796476501</v>
      </c>
      <c r="BL3490" s="9">
        <v>3771.2238104377402</v>
      </c>
      <c r="BM3490" s="9">
        <v>7093.2182238760297</v>
      </c>
      <c r="BN3490" s="9">
        <v>2366.2409576784498</v>
      </c>
      <c r="BO3490" s="9"/>
      <c r="BP3490" s="9"/>
      <c r="BQ3490" s="9"/>
      <c r="BR3490" s="9"/>
      <c r="BS3490" s="9"/>
      <c r="BT3490" s="9">
        <v>5353.75225917843</v>
      </c>
      <c r="BU3490" s="9"/>
      <c r="BV3490" s="9"/>
      <c r="BW3490" s="9"/>
      <c r="BX3490" s="9"/>
    </row>
    <row r="3491" spans="6:76" x14ac:dyDescent="0.2">
      <c r="F3491" s="14"/>
      <c r="AX3491" s="8" t="s">
        <v>7012</v>
      </c>
      <c r="AY3491" s="8" t="s">
        <v>7013</v>
      </c>
      <c r="AZ3491" s="8" t="s">
        <v>1623</v>
      </c>
      <c r="BA3491" s="9">
        <v>6927.6464753823002</v>
      </c>
      <c r="BB3491" s="9">
        <v>3771.3670661360402</v>
      </c>
      <c r="BC3491" s="9">
        <v>111.699172581418</v>
      </c>
      <c r="BD3491" s="9"/>
      <c r="BE3491" s="9">
        <v>5668</v>
      </c>
      <c r="BF3491" s="9">
        <v>3619.939934</v>
      </c>
      <c r="BG3491" s="9"/>
      <c r="BH3491" s="9">
        <v>33157.568262000001</v>
      </c>
      <c r="BI3491" s="9">
        <v>3616.1905737268498</v>
      </c>
      <c r="BJ3491" s="9">
        <v>7318.8057412737198</v>
      </c>
      <c r="BK3491" s="9">
        <v>11970.318414699699</v>
      </c>
      <c r="BL3491" s="9">
        <v>5383.9824962309503</v>
      </c>
      <c r="BM3491" s="9">
        <v>8153.0008091510499</v>
      </c>
      <c r="BN3491" s="9">
        <v>7427.7701386776098</v>
      </c>
      <c r="BO3491" s="9">
        <v>3003.2667561063599</v>
      </c>
      <c r="BP3491" s="9">
        <v>2334.0148900959398</v>
      </c>
      <c r="BQ3491" s="9"/>
      <c r="BR3491" s="9">
        <v>2594.59709248421</v>
      </c>
      <c r="BS3491" s="9">
        <v>3771.3670661360402</v>
      </c>
      <c r="BT3491" s="9"/>
      <c r="BU3491" s="9"/>
      <c r="BV3491" s="9"/>
      <c r="BW3491" s="9">
        <v>3235.8749561520799</v>
      </c>
      <c r="BX3491" s="9">
        <v>2660</v>
      </c>
    </row>
    <row r="3492" spans="6:76" x14ac:dyDescent="0.2">
      <c r="F3492" s="14"/>
      <c r="AX3492" s="8" t="s">
        <v>7014</v>
      </c>
      <c r="AY3492" s="8" t="s">
        <v>7015</v>
      </c>
      <c r="AZ3492" s="8" t="s">
        <v>1623</v>
      </c>
      <c r="BA3492" s="9">
        <v>4367.0602522765403</v>
      </c>
      <c r="BB3492" s="9">
        <v>3772.5699187917999</v>
      </c>
      <c r="BC3492" s="9">
        <v>46.027263761999599</v>
      </c>
      <c r="BD3492" s="9"/>
      <c r="BE3492" s="9">
        <v>7259</v>
      </c>
      <c r="BF3492" s="9">
        <v>1397.998765</v>
      </c>
      <c r="BG3492" s="9"/>
      <c r="BH3492" s="9">
        <v>4260.9802508000002</v>
      </c>
      <c r="BI3492" s="9">
        <v>3890.9568928908102</v>
      </c>
      <c r="BJ3492" s="9"/>
      <c r="BK3492" s="9">
        <v>3880.3107882399099</v>
      </c>
      <c r="BL3492" s="9">
        <v>5265.2612457518399</v>
      </c>
      <c r="BM3492" s="9">
        <v>7167.1259936570896</v>
      </c>
      <c r="BN3492" s="9">
        <v>9155.3892527618991</v>
      </c>
      <c r="BO3492" s="9">
        <v>2838.0785522285501</v>
      </c>
      <c r="BP3492" s="9">
        <v>3603.0673717107302</v>
      </c>
      <c r="BQ3492" s="9">
        <v>6111.14390871043</v>
      </c>
      <c r="BR3492" s="9">
        <v>3772.5699187917999</v>
      </c>
      <c r="BS3492" s="9">
        <v>3304.4364867004601</v>
      </c>
      <c r="BT3492" s="9">
        <v>2316.2550868100402</v>
      </c>
      <c r="BU3492" s="9">
        <v>3762.9656400236299</v>
      </c>
      <c r="BV3492" s="9">
        <v>2724.48413462391</v>
      </c>
      <c r="BW3492" s="9"/>
      <c r="BX3492" s="9">
        <v>3530</v>
      </c>
    </row>
    <row r="3493" spans="6:76" x14ac:dyDescent="0.2">
      <c r="F3493" s="14"/>
      <c r="AX3493" s="8" t="s">
        <v>444</v>
      </c>
      <c r="AY3493" s="8" t="s">
        <v>7016</v>
      </c>
      <c r="AZ3493" s="8" t="s">
        <v>1623</v>
      </c>
      <c r="BA3493" s="9">
        <v>4076.2508079761901</v>
      </c>
      <c r="BB3493" s="9">
        <v>3777.0698602837601</v>
      </c>
      <c r="BC3493" s="9">
        <v>42.757144833957199</v>
      </c>
      <c r="BD3493" s="9"/>
      <c r="BE3493" s="9">
        <v>7163</v>
      </c>
      <c r="BF3493" s="9">
        <v>2281.718656</v>
      </c>
      <c r="BG3493" s="9"/>
      <c r="BH3493" s="9">
        <v>762.17485642999998</v>
      </c>
      <c r="BI3493" s="9">
        <v>3293.74819911444</v>
      </c>
      <c r="BJ3493" s="9">
        <v>4150.2736956134804</v>
      </c>
      <c r="BK3493" s="9">
        <v>5767.5093135562302</v>
      </c>
      <c r="BL3493" s="9">
        <v>6444.96194819622</v>
      </c>
      <c r="BM3493" s="9">
        <v>6808.7014966021397</v>
      </c>
      <c r="BN3493" s="9">
        <v>3279.8223403669199</v>
      </c>
      <c r="BO3493" s="9">
        <v>3463.19594888642</v>
      </c>
      <c r="BP3493" s="9"/>
      <c r="BQ3493" s="9">
        <v>3841.8226869049799</v>
      </c>
      <c r="BR3493" s="9"/>
      <c r="BS3493" s="9">
        <v>4099.73454682388</v>
      </c>
      <c r="BT3493" s="9"/>
      <c r="BU3493" s="9">
        <v>4439.9647526949402</v>
      </c>
      <c r="BV3493" s="9">
        <v>3712.3170336625399</v>
      </c>
      <c r="BW3493" s="9">
        <v>3551.0674527668798</v>
      </c>
      <c r="BX3493" s="9">
        <v>2160</v>
      </c>
    </row>
    <row r="3494" spans="6:76" x14ac:dyDescent="0.2">
      <c r="F3494" s="14"/>
      <c r="AX3494" s="8" t="s">
        <v>900</v>
      </c>
      <c r="AY3494" s="8" t="s">
        <v>7017</v>
      </c>
      <c r="AZ3494" s="8" t="s">
        <v>1623</v>
      </c>
      <c r="BA3494" s="9">
        <v>5096.3511931029097</v>
      </c>
      <c r="BB3494" s="9">
        <v>3778.4305315828601</v>
      </c>
      <c r="BC3494" s="9">
        <v>68.845490321516095</v>
      </c>
      <c r="BD3494" s="9"/>
      <c r="BE3494" s="9">
        <v>6587</v>
      </c>
      <c r="BF3494" s="9">
        <v>2262.2063899999998</v>
      </c>
      <c r="BG3494" s="9"/>
      <c r="BH3494" s="9">
        <v>13464.632779</v>
      </c>
      <c r="BI3494" s="9">
        <v>5419.8778535627298</v>
      </c>
      <c r="BJ3494" s="9">
        <v>5848.0414338233504</v>
      </c>
      <c r="BK3494" s="9">
        <v>1923.8622785391899</v>
      </c>
      <c r="BL3494" s="9">
        <v>1496.13511683514</v>
      </c>
      <c r="BM3494" s="9">
        <v>8760.0224152292194</v>
      </c>
      <c r="BN3494" s="9">
        <v>11621.553421630801</v>
      </c>
      <c r="BO3494" s="9">
        <v>2767.4256380031102</v>
      </c>
      <c r="BP3494" s="9">
        <v>2982.22322396444</v>
      </c>
      <c r="BQ3494" s="9">
        <v>3377.08752573333</v>
      </c>
      <c r="BR3494" s="9">
        <v>5263.0589800612797</v>
      </c>
      <c r="BS3494" s="9">
        <v>3218.7184958315402</v>
      </c>
      <c r="BT3494" s="9">
        <v>4179.7735374324002</v>
      </c>
      <c r="BU3494" s="9"/>
      <c r="BV3494" s="9"/>
      <c r="BW3494" s="9"/>
      <c r="BX3494" s="9">
        <v>2370</v>
      </c>
    </row>
    <row r="3495" spans="6:76" x14ac:dyDescent="0.2">
      <c r="F3495" s="14"/>
      <c r="AX3495" s="8" t="s">
        <v>7018</v>
      </c>
      <c r="AY3495" s="8" t="s">
        <v>7019</v>
      </c>
      <c r="AZ3495" s="8" t="s">
        <v>1623</v>
      </c>
      <c r="BA3495" s="9">
        <v>6730.66541816879</v>
      </c>
      <c r="BB3495" s="9">
        <v>3780.9729385099599</v>
      </c>
      <c r="BC3495" s="9">
        <v>181.86827436941999</v>
      </c>
      <c r="BD3495" s="9"/>
      <c r="BE3495" s="9">
        <v>50608</v>
      </c>
      <c r="BF3495" s="9">
        <v>1456.396121</v>
      </c>
      <c r="BG3495" s="9"/>
      <c r="BH3495" s="9"/>
      <c r="BI3495" s="9">
        <v>4894.1137567207797</v>
      </c>
      <c r="BJ3495" s="9">
        <v>7511.67477682961</v>
      </c>
      <c r="BK3495" s="9">
        <v>3770.66778192427</v>
      </c>
      <c r="BL3495" s="9">
        <v>3004.9139942046399</v>
      </c>
      <c r="BM3495" s="9"/>
      <c r="BN3495" s="9">
        <v>1411.65835145562</v>
      </c>
      <c r="BO3495" s="9">
        <v>4495.2114982229004</v>
      </c>
      <c r="BP3495" s="9">
        <v>4448.0896137812397</v>
      </c>
      <c r="BQ3495" s="9"/>
      <c r="BR3495" s="9">
        <v>3457.72143695263</v>
      </c>
      <c r="BS3495" s="9">
        <v>3992.6824114155402</v>
      </c>
      <c r="BT3495" s="9"/>
      <c r="BU3495" s="9">
        <v>3780.9729385099599</v>
      </c>
      <c r="BV3495" s="9">
        <v>2466.2029960887598</v>
      </c>
      <c r="BW3495" s="9">
        <v>4261.6755954259497</v>
      </c>
      <c r="BX3495" s="9">
        <v>1400</v>
      </c>
    </row>
    <row r="3496" spans="6:76" x14ac:dyDescent="0.2">
      <c r="F3496" s="14"/>
      <c r="AX3496" s="8" t="s">
        <v>7020</v>
      </c>
      <c r="AY3496" s="8" t="s">
        <v>7020</v>
      </c>
      <c r="AZ3496" s="8" t="s">
        <v>1640</v>
      </c>
      <c r="BA3496" s="9">
        <v>4929.3039622274</v>
      </c>
      <c r="BB3496" s="9">
        <v>3782.00376723728</v>
      </c>
      <c r="BC3496" s="9">
        <v>56.514084623939802</v>
      </c>
      <c r="BD3496" s="9"/>
      <c r="BE3496" s="9">
        <v>12603</v>
      </c>
      <c r="BF3496" s="9">
        <v>3374.8207520000001</v>
      </c>
      <c r="BG3496" s="9"/>
      <c r="BH3496" s="9">
        <v>6175.8943830999997</v>
      </c>
      <c r="BI3496" s="9">
        <v>5949.6392440128602</v>
      </c>
      <c r="BJ3496" s="9">
        <v>3503.7136238707999</v>
      </c>
      <c r="BK3496" s="9">
        <v>3890.8468060710602</v>
      </c>
      <c r="BL3496" s="9">
        <v>8636.2718911577595</v>
      </c>
      <c r="BM3496" s="9">
        <v>2361.6506422550201</v>
      </c>
      <c r="BN3496" s="9">
        <v>6998.2220665322402</v>
      </c>
      <c r="BO3496" s="9">
        <v>3782.00376723728</v>
      </c>
      <c r="BP3496" s="9"/>
      <c r="BQ3496" s="9">
        <v>4071.2747098364398</v>
      </c>
      <c r="BR3496" s="9">
        <v>3433.5887418055599</v>
      </c>
      <c r="BS3496" s="9">
        <v>3660.1371677430302</v>
      </c>
      <c r="BT3496" s="9"/>
      <c r="BU3496" s="9"/>
      <c r="BV3496" s="9"/>
      <c r="BW3496" s="9">
        <v>3648.4956377890298</v>
      </c>
      <c r="BX3496" s="9">
        <v>1850</v>
      </c>
    </row>
    <row r="3497" spans="6:76" x14ac:dyDescent="0.2">
      <c r="F3497" s="14"/>
      <c r="AX3497" s="8" t="s">
        <v>7021</v>
      </c>
      <c r="AY3497" s="8" t="s">
        <v>7021</v>
      </c>
      <c r="AZ3497" s="8" t="s">
        <v>1640</v>
      </c>
      <c r="BA3497" s="9">
        <v>4409.0669509302497</v>
      </c>
      <c r="BB3497" s="9">
        <v>3782.70307354243</v>
      </c>
      <c r="BC3497" s="9">
        <v>49.418680042466001</v>
      </c>
      <c r="BD3497" s="9"/>
      <c r="BE3497" s="9">
        <v>9399</v>
      </c>
      <c r="BF3497" s="9">
        <v>1102.357792</v>
      </c>
      <c r="BG3497" s="9"/>
      <c r="BH3497" s="9">
        <v>1408.5203756000001</v>
      </c>
      <c r="BI3497" s="9">
        <v>4137.5039715698204</v>
      </c>
      <c r="BJ3497" s="9">
        <v>5761.2368886410604</v>
      </c>
      <c r="BK3497" s="9">
        <v>6462.4588072899296</v>
      </c>
      <c r="BL3497" s="9">
        <v>3601.7051227152601</v>
      </c>
      <c r="BM3497" s="9">
        <v>4042.12408173415</v>
      </c>
      <c r="BN3497" s="9">
        <v>7653.3383361071801</v>
      </c>
      <c r="BO3497" s="9">
        <v>3828.35065753445</v>
      </c>
      <c r="BP3497" s="9">
        <v>3215.1357486083698</v>
      </c>
      <c r="BQ3497" s="9">
        <v>3519.3945414977002</v>
      </c>
      <c r="BR3497" s="9">
        <v>4427.6836027889804</v>
      </c>
      <c r="BS3497" s="9">
        <v>3035.8591353373699</v>
      </c>
      <c r="BT3497" s="9">
        <v>2790.8917338725901</v>
      </c>
      <c r="BU3497" s="9"/>
      <c r="BV3497" s="9">
        <v>3737.0554895504001</v>
      </c>
      <c r="BW3497" s="9">
        <v>3620.5888318971802</v>
      </c>
      <c r="BX3497" s="9">
        <v>7620</v>
      </c>
    </row>
    <row r="3498" spans="6:76" x14ac:dyDescent="0.2">
      <c r="F3498" s="14"/>
      <c r="AX3498" s="8" t="s">
        <v>7022</v>
      </c>
      <c r="AY3498" s="8" t="s">
        <v>7023</v>
      </c>
      <c r="AZ3498" s="8" t="s">
        <v>1623</v>
      </c>
      <c r="BA3498" s="9">
        <v>3784.4551319052598</v>
      </c>
      <c r="BB3498" s="9">
        <v>3784.4551319052598</v>
      </c>
      <c r="BC3498" s="9">
        <v>34.740866099663499</v>
      </c>
      <c r="BD3498" s="9"/>
      <c r="BE3498" s="9"/>
      <c r="BF3498" s="9"/>
      <c r="BG3498" s="9"/>
      <c r="BH3498" s="9"/>
      <c r="BI3498" s="9"/>
      <c r="BJ3498" s="9"/>
      <c r="BK3498" s="9"/>
      <c r="BL3498" s="9"/>
      <c r="BM3498" s="9">
        <v>4714.1255331499297</v>
      </c>
      <c r="BN3498" s="9">
        <v>2854.78473066059</v>
      </c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</row>
    <row r="3499" spans="6:76" x14ac:dyDescent="0.2">
      <c r="F3499" s="14"/>
      <c r="AX3499" s="8" t="s">
        <v>7024</v>
      </c>
      <c r="AY3499" s="8" t="s">
        <v>7025</v>
      </c>
      <c r="AZ3499" s="8" t="s">
        <v>1623</v>
      </c>
      <c r="BA3499" s="9">
        <v>3615.1345220581002</v>
      </c>
      <c r="BB3499" s="9">
        <v>3784.8579438831998</v>
      </c>
      <c r="BC3499" s="9">
        <v>30.191411586572801</v>
      </c>
      <c r="BD3499" s="9"/>
      <c r="BE3499" s="9">
        <v>4619</v>
      </c>
      <c r="BF3499" s="9">
        <v>1592.999002</v>
      </c>
      <c r="BG3499" s="9"/>
      <c r="BH3499" s="9"/>
      <c r="BI3499" s="9"/>
      <c r="BJ3499" s="9"/>
      <c r="BK3499" s="9"/>
      <c r="BL3499" s="9">
        <v>2416.2891917728002</v>
      </c>
      <c r="BM3499" s="9"/>
      <c r="BN3499" s="9"/>
      <c r="BO3499" s="9">
        <v>3777.7921143498502</v>
      </c>
      <c r="BP3499" s="9"/>
      <c r="BQ3499" s="9">
        <v>4162.5305157100101</v>
      </c>
      <c r="BR3499" s="9">
        <v>4225.2307065864798</v>
      </c>
      <c r="BS3499" s="9">
        <v>3791.9237734165499</v>
      </c>
      <c r="BT3499" s="9"/>
      <c r="BU3499" s="9">
        <v>5267.9999234474999</v>
      </c>
      <c r="BV3499" s="9">
        <v>2767.3001671511302</v>
      </c>
      <c r="BW3499" s="9">
        <v>3530.2798261466701</v>
      </c>
      <c r="BX3499" s="9"/>
    </row>
    <row r="3500" spans="6:76" x14ac:dyDescent="0.2">
      <c r="F3500" s="14"/>
      <c r="AX3500" s="8" t="s">
        <v>7026</v>
      </c>
      <c r="AY3500" s="8" t="s">
        <v>7027</v>
      </c>
      <c r="AZ3500" s="8" t="s">
        <v>1623</v>
      </c>
      <c r="BA3500" s="9">
        <v>7616.7131765502099</v>
      </c>
      <c r="BB3500" s="9">
        <v>3786.82801110536</v>
      </c>
      <c r="BC3500" s="9">
        <v>145.915727031909</v>
      </c>
      <c r="BD3500" s="9"/>
      <c r="BE3500" s="9">
        <v>38725</v>
      </c>
      <c r="BF3500" s="9">
        <v>2307.647285</v>
      </c>
      <c r="BG3500" s="9"/>
      <c r="BH3500" s="9"/>
      <c r="BI3500" s="9"/>
      <c r="BJ3500" s="9"/>
      <c r="BK3500" s="9">
        <v>8514.3515501729707</v>
      </c>
      <c r="BL3500" s="9">
        <v>2928.9967966323302</v>
      </c>
      <c r="BM3500" s="9">
        <v>4644.6592255783899</v>
      </c>
      <c r="BN3500" s="9">
        <v>5808.2589781361903</v>
      </c>
      <c r="BO3500" s="9"/>
      <c r="BP3500" s="9">
        <v>2686.6898158722001</v>
      </c>
      <c r="BQ3500" s="9"/>
      <c r="BR3500" s="9">
        <v>2577.8850347296602</v>
      </c>
      <c r="BS3500" s="9"/>
      <c r="BT3500" s="9"/>
      <c r="BU3500" s="9"/>
      <c r="BV3500" s="9">
        <v>2430.7755726791202</v>
      </c>
      <c r="BW3500" s="9">
        <v>5542.8675067012</v>
      </c>
      <c r="BX3500" s="9"/>
    </row>
    <row r="3501" spans="6:76" x14ac:dyDescent="0.2">
      <c r="F3501" s="14"/>
      <c r="AX3501" s="8" t="s">
        <v>7028</v>
      </c>
      <c r="AY3501" s="8" t="s">
        <v>7029</v>
      </c>
      <c r="AZ3501" s="8" t="s">
        <v>1623</v>
      </c>
      <c r="BA3501" s="9">
        <v>3044.5418877315301</v>
      </c>
      <c r="BB3501" s="9">
        <v>3788.86317268936</v>
      </c>
      <c r="BC3501" s="9">
        <v>51.153225063133497</v>
      </c>
      <c r="BD3501" s="9"/>
      <c r="BE3501" s="9">
        <v>1387</v>
      </c>
      <c r="BF3501" s="9">
        <v>190.66357930000001</v>
      </c>
      <c r="BG3501" s="9"/>
      <c r="BH3501" s="9"/>
      <c r="BI3501" s="9">
        <v>4227.2071884047</v>
      </c>
      <c r="BJ3501" s="9">
        <v>2719.4198136146802</v>
      </c>
      <c r="BK3501" s="9">
        <v>3803.0764780571699</v>
      </c>
      <c r="BL3501" s="9">
        <v>2641.5453815931301</v>
      </c>
      <c r="BM3501" s="9">
        <v>4989.7645641188001</v>
      </c>
      <c r="BN3501" s="9">
        <v>1677.6215881150199</v>
      </c>
      <c r="BO3501" s="9">
        <v>4616.5998382839498</v>
      </c>
      <c r="BP3501" s="9">
        <v>1136.79618096781</v>
      </c>
      <c r="BQ3501" s="9">
        <v>4317.0851618309598</v>
      </c>
      <c r="BR3501" s="9">
        <v>2594.59709248421</v>
      </c>
      <c r="BS3501" s="9">
        <v>4074.4111015194198</v>
      </c>
      <c r="BT3501" s="9"/>
      <c r="BU3501" s="9">
        <v>3870.8446179134398</v>
      </c>
      <c r="BV3501" s="9">
        <v>5065.7163325433903</v>
      </c>
      <c r="BW3501" s="9">
        <v>3788.86317268936</v>
      </c>
      <c r="BX3501" s="9">
        <v>656</v>
      </c>
    </row>
    <row r="3502" spans="6:76" x14ac:dyDescent="0.2">
      <c r="F3502" s="14"/>
      <c r="AX3502" s="8" t="s">
        <v>7030</v>
      </c>
      <c r="AY3502" s="8" t="s">
        <v>7031</v>
      </c>
      <c r="AZ3502" s="8" t="s">
        <v>1623</v>
      </c>
      <c r="BA3502" s="9">
        <v>4647.1509321824096</v>
      </c>
      <c r="BB3502" s="9">
        <v>3788.86317268936</v>
      </c>
      <c r="BC3502" s="9">
        <v>66.466250551364297</v>
      </c>
      <c r="BD3502" s="9"/>
      <c r="BE3502" s="9">
        <v>10197</v>
      </c>
      <c r="BF3502" s="9"/>
      <c r="BG3502" s="9">
        <v>2524.083862</v>
      </c>
      <c r="BH3502" s="9"/>
      <c r="BI3502" s="9">
        <v>800.16370490532404</v>
      </c>
      <c r="BJ3502" s="9"/>
      <c r="BK3502" s="9"/>
      <c r="BL3502" s="9"/>
      <c r="BM3502" s="9">
        <v>9864.7831038762706</v>
      </c>
      <c r="BN3502" s="9">
        <v>3362.4929823984098</v>
      </c>
      <c r="BO3502" s="9">
        <v>2617.40147797697</v>
      </c>
      <c r="BP3502" s="9">
        <v>5331.6079450439001</v>
      </c>
      <c r="BQ3502" s="9"/>
      <c r="BR3502" s="9">
        <v>4421.2161779308099</v>
      </c>
      <c r="BS3502" s="9">
        <v>2665.2621452387302</v>
      </c>
      <c r="BT3502" s="9"/>
      <c r="BU3502" s="9">
        <v>3843.9117005548201</v>
      </c>
      <c r="BV3502" s="9">
        <v>2026.1758457567801</v>
      </c>
      <c r="BW3502" s="9">
        <v>3788.86317268936</v>
      </c>
      <c r="BX3502" s="9">
        <v>8970</v>
      </c>
    </row>
    <row r="3503" spans="6:76" x14ac:dyDescent="0.2">
      <c r="F3503" s="14"/>
      <c r="AX3503" s="8" t="s">
        <v>7032</v>
      </c>
      <c r="AY3503" s="8" t="s">
        <v>7033</v>
      </c>
      <c r="AZ3503" s="8" t="s">
        <v>1623</v>
      </c>
      <c r="BA3503" s="9">
        <v>3611.55886318385</v>
      </c>
      <c r="BB3503" s="9">
        <v>3788.86317268936</v>
      </c>
      <c r="BC3503" s="9">
        <v>45.363965477933398</v>
      </c>
      <c r="BD3503" s="9"/>
      <c r="BE3503" s="9"/>
      <c r="BF3503" s="9">
        <v>201.99735680000001</v>
      </c>
      <c r="BG3503" s="9"/>
      <c r="BH3503" s="9"/>
      <c r="BI3503" s="9"/>
      <c r="BJ3503" s="9"/>
      <c r="BK3503" s="9"/>
      <c r="BL3503" s="9"/>
      <c r="BM3503" s="9"/>
      <c r="BN3503" s="9">
        <v>3062.6902624230001</v>
      </c>
      <c r="BO3503" s="9">
        <v>4317.8116181957903</v>
      </c>
      <c r="BP3503" s="9">
        <v>4018.5546432921101</v>
      </c>
      <c r="BQ3503" s="9">
        <v>3731.7354913132699</v>
      </c>
      <c r="BR3503" s="9">
        <v>3521.2925863407499</v>
      </c>
      <c r="BS3503" s="9">
        <v>3897.9688672917</v>
      </c>
      <c r="BT3503" s="9"/>
      <c r="BU3503" s="9">
        <v>4254.3222670633204</v>
      </c>
      <c r="BV3503" s="9">
        <v>1991.91122961309</v>
      </c>
      <c r="BW3503" s="9">
        <v>3788.86317268936</v>
      </c>
      <c r="BX3503" s="9">
        <v>6940</v>
      </c>
    </row>
    <row r="3504" spans="6:76" x14ac:dyDescent="0.2">
      <c r="F3504" s="14"/>
      <c r="AX3504" s="8" t="s">
        <v>7034</v>
      </c>
      <c r="AY3504" s="8" t="s">
        <v>7035</v>
      </c>
      <c r="AZ3504" s="8" t="s">
        <v>1623</v>
      </c>
      <c r="BA3504" s="9">
        <v>6823.2851728538599</v>
      </c>
      <c r="BB3504" s="9">
        <v>3789.9235825128599</v>
      </c>
      <c r="BC3504" s="9">
        <v>108.14140054411</v>
      </c>
      <c r="BD3504" s="9">
        <v>5672</v>
      </c>
      <c r="BE3504" s="9">
        <v>2537</v>
      </c>
      <c r="BF3504" s="9">
        <v>409.41466530000002</v>
      </c>
      <c r="BG3504" s="9">
        <v>12456.905059999999</v>
      </c>
      <c r="BH3504" s="9"/>
      <c r="BI3504" s="9">
        <v>2380.5563860073098</v>
      </c>
      <c r="BJ3504" s="9"/>
      <c r="BK3504" s="9">
        <v>1939.45091921069</v>
      </c>
      <c r="BL3504" s="9">
        <v>3579.7475709578798</v>
      </c>
      <c r="BM3504" s="9"/>
      <c r="BN3504" s="9">
        <v>626.44875891623701</v>
      </c>
      <c r="BO3504" s="9">
        <v>2621.7003063939201</v>
      </c>
      <c r="BP3504" s="9">
        <v>23491.886640605298</v>
      </c>
      <c r="BQ3504" s="9">
        <v>7690.6431869615499</v>
      </c>
      <c r="BR3504" s="9">
        <v>24029.5357231864</v>
      </c>
      <c r="BS3504" s="9">
        <v>4000.0995940678299</v>
      </c>
      <c r="BT3504" s="9">
        <v>1860.73385879482</v>
      </c>
      <c r="BU3504" s="9">
        <v>6484.0915862414804</v>
      </c>
      <c r="BV3504" s="9">
        <v>9392.3485090184095</v>
      </c>
      <c r="BW3504" s="9"/>
      <c r="BX3504" s="9"/>
    </row>
    <row r="3505" spans="6:76" x14ac:dyDescent="0.2">
      <c r="F3505" s="14"/>
      <c r="AX3505" s="8" t="s">
        <v>7036</v>
      </c>
      <c r="AY3505" s="8" t="s">
        <v>7037</v>
      </c>
      <c r="AZ3505" s="8" t="s">
        <v>1623</v>
      </c>
      <c r="BA3505" s="9">
        <v>3764.6638081511701</v>
      </c>
      <c r="BB3505" s="9">
        <v>3793.8483669133502</v>
      </c>
      <c r="BC3505" s="9">
        <v>41.003372938700302</v>
      </c>
      <c r="BD3505" s="9"/>
      <c r="BE3505" s="9">
        <v>4815</v>
      </c>
      <c r="BF3505" s="9">
        <v>1136.435712</v>
      </c>
      <c r="BG3505" s="9"/>
      <c r="BH3505" s="9">
        <v>1189.01007381</v>
      </c>
      <c r="BI3505" s="9">
        <v>3723.2423262634402</v>
      </c>
      <c r="BJ3505" s="9">
        <v>5325.5181268119504</v>
      </c>
      <c r="BK3505" s="9">
        <v>3864.4544075632498</v>
      </c>
      <c r="BL3505" s="9">
        <v>5432.9093956188399</v>
      </c>
      <c r="BM3505" s="9">
        <v>5609.0925399798498</v>
      </c>
      <c r="BN3505" s="9">
        <v>4823.7543560295198</v>
      </c>
      <c r="BO3505" s="9">
        <v>2583.02136497117</v>
      </c>
      <c r="BP3505" s="9"/>
      <c r="BQ3505" s="9"/>
      <c r="BR3505" s="9">
        <v>3515.2243357008201</v>
      </c>
      <c r="BS3505" s="9">
        <v>2349.6201807943098</v>
      </c>
      <c r="BT3505" s="9"/>
      <c r="BU3505" s="9"/>
      <c r="BV3505" s="9"/>
      <c r="BW3505" s="9">
        <v>2988.0104945732701</v>
      </c>
      <c r="BX3505" s="9">
        <v>5350</v>
      </c>
    </row>
    <row r="3506" spans="6:76" x14ac:dyDescent="0.2">
      <c r="F3506" s="14"/>
      <c r="AX3506" s="8" t="s">
        <v>7038</v>
      </c>
      <c r="AY3506" s="8" t="s">
        <v>7039</v>
      </c>
      <c r="AZ3506" s="8" t="s">
        <v>1623</v>
      </c>
      <c r="BA3506" s="9">
        <v>3873.0935907675798</v>
      </c>
      <c r="BB3506" s="9">
        <v>3796.6981160093201</v>
      </c>
      <c r="BC3506" s="9">
        <v>42.589839163164598</v>
      </c>
      <c r="BD3506" s="9"/>
      <c r="BE3506" s="9">
        <v>6215</v>
      </c>
      <c r="BF3506" s="9">
        <v>1323.4921939999999</v>
      </c>
      <c r="BG3506" s="9"/>
      <c r="BH3506" s="9">
        <v>1786.4005483999999</v>
      </c>
      <c r="BI3506" s="9">
        <v>4206.3907531733103</v>
      </c>
      <c r="BJ3506" s="9">
        <v>4437.7596574190202</v>
      </c>
      <c r="BK3506" s="9">
        <v>4284.4998944292502</v>
      </c>
      <c r="BL3506" s="9">
        <v>3881.0791983560998</v>
      </c>
      <c r="BM3506" s="9">
        <v>8065.6316802974097</v>
      </c>
      <c r="BN3506" s="9">
        <v>2842.52629878882</v>
      </c>
      <c r="BO3506" s="9">
        <v>2745.8190062777899</v>
      </c>
      <c r="BP3506" s="9">
        <v>3031.5544894158402</v>
      </c>
      <c r="BQ3506" s="9">
        <v>3644.28018167964</v>
      </c>
      <c r="BR3506" s="9"/>
      <c r="BS3506" s="9">
        <v>2672.14477009438</v>
      </c>
      <c r="BT3506" s="9"/>
      <c r="BU3506" s="9"/>
      <c r="BV3506" s="9">
        <v>3712.3170336625399</v>
      </c>
      <c r="BW3506" s="9">
        <v>3930.60174628711</v>
      </c>
      <c r="BX3506" s="9">
        <v>5190</v>
      </c>
    </row>
    <row r="3507" spans="6:76" x14ac:dyDescent="0.2">
      <c r="F3507" s="14"/>
      <c r="AX3507" s="8" t="s">
        <v>7040</v>
      </c>
      <c r="AY3507" s="8" t="s">
        <v>7041</v>
      </c>
      <c r="AZ3507" s="8" t="s">
        <v>1623</v>
      </c>
      <c r="BA3507" s="9">
        <v>4886.7399087003796</v>
      </c>
      <c r="BB3507" s="9">
        <v>3798.1024518277</v>
      </c>
      <c r="BC3507" s="9">
        <v>68.223840938249694</v>
      </c>
      <c r="BD3507" s="9"/>
      <c r="BE3507" s="9">
        <v>14727</v>
      </c>
      <c r="BF3507" s="9">
        <v>1782.346399</v>
      </c>
      <c r="BG3507" s="9">
        <v>2825.606812</v>
      </c>
      <c r="BH3507" s="9"/>
      <c r="BI3507" s="9">
        <v>6188.04387764083</v>
      </c>
      <c r="BJ3507" s="9">
        <v>2257.6684450308499</v>
      </c>
      <c r="BK3507" s="9">
        <v>3943.1162840880402</v>
      </c>
      <c r="BL3507" s="9">
        <v>4686.5579850230297</v>
      </c>
      <c r="BM3507" s="9">
        <v>8363.7866210005395</v>
      </c>
      <c r="BN3507" s="9">
        <v>4297.8426965825302</v>
      </c>
      <c r="BO3507" s="9">
        <v>3686.8533384477901</v>
      </c>
      <c r="BP3507" s="9">
        <v>3798.1024518277</v>
      </c>
      <c r="BQ3507" s="9"/>
      <c r="BR3507" s="9">
        <v>2301.1485236725098</v>
      </c>
      <c r="BS3507" s="9">
        <v>3161.8065183744902</v>
      </c>
      <c r="BT3507" s="9"/>
      <c r="BU3507" s="9"/>
      <c r="BV3507" s="9"/>
      <c r="BW3507" s="9">
        <v>3461.21867781746</v>
      </c>
      <c r="BX3507" s="9">
        <v>7820</v>
      </c>
    </row>
    <row r="3508" spans="6:76" x14ac:dyDescent="0.2">
      <c r="F3508" s="14"/>
      <c r="AX3508" s="8" t="s">
        <v>430</v>
      </c>
      <c r="AY3508" s="8" t="s">
        <v>7042</v>
      </c>
      <c r="AZ3508" s="8" t="s">
        <v>1623</v>
      </c>
      <c r="BA3508" s="9">
        <v>3550.2485573150698</v>
      </c>
      <c r="BB3508" s="9">
        <v>3798.9206532172202</v>
      </c>
      <c r="BC3508" s="9">
        <v>46.651479701077001</v>
      </c>
      <c r="BD3508" s="9"/>
      <c r="BE3508" s="9">
        <v>4581</v>
      </c>
      <c r="BF3508" s="9">
        <v>1000.4286070000001</v>
      </c>
      <c r="BG3508" s="9"/>
      <c r="BH3508" s="9">
        <v>2508.1966962000001</v>
      </c>
      <c r="BI3508" s="9">
        <v>6203.6845785610003</v>
      </c>
      <c r="BJ3508" s="9">
        <v>1813.1224475423301</v>
      </c>
      <c r="BK3508" s="9">
        <v>4145.7859130328698</v>
      </c>
      <c r="BL3508" s="9">
        <v>3787.5505110024901</v>
      </c>
      <c r="BM3508" s="9">
        <v>2654.24695815326</v>
      </c>
      <c r="BN3508" s="9">
        <v>1065.8564784239099</v>
      </c>
      <c r="BO3508" s="9">
        <v>3045.76663296897</v>
      </c>
      <c r="BP3508" s="9"/>
      <c r="BQ3508" s="9">
        <v>3899.11904895917</v>
      </c>
      <c r="BR3508" s="9">
        <v>4511.9985757397098</v>
      </c>
      <c r="BS3508" s="9">
        <v>3384.8135186808399</v>
      </c>
      <c r="BT3508" s="9">
        <v>1828.9934136337399</v>
      </c>
      <c r="BU3508" s="9">
        <v>3996.2150434087998</v>
      </c>
      <c r="BV3508" s="9">
        <v>3810.2907954319498</v>
      </c>
      <c r="BW3508" s="9">
        <v>4167.40481293213</v>
      </c>
      <c r="BX3508" s="9">
        <v>7500</v>
      </c>
    </row>
    <row r="3509" spans="6:76" x14ac:dyDescent="0.2">
      <c r="F3509" s="14"/>
      <c r="AX3509" s="8" t="s">
        <v>210</v>
      </c>
      <c r="AY3509" s="8" t="s">
        <v>7043</v>
      </c>
      <c r="AZ3509" s="8" t="s">
        <v>1623</v>
      </c>
      <c r="BA3509" s="9">
        <v>4385.2770450226999</v>
      </c>
      <c r="BB3509" s="9">
        <v>3801.1862464671399</v>
      </c>
      <c r="BC3509" s="9">
        <v>59.491388042812297</v>
      </c>
      <c r="BD3509" s="9">
        <v>306</v>
      </c>
      <c r="BE3509" s="9">
        <v>4998</v>
      </c>
      <c r="BF3509" s="9">
        <v>1772.020417</v>
      </c>
      <c r="BG3509" s="9"/>
      <c r="BH3509" s="9">
        <v>422.97124506</v>
      </c>
      <c r="BI3509" s="9">
        <v>6451.4298470827698</v>
      </c>
      <c r="BJ3509" s="9">
        <v>5755.5551263952502</v>
      </c>
      <c r="BK3509" s="9">
        <v>8850.6764902936593</v>
      </c>
      <c r="BL3509" s="9">
        <v>6255.6942198085198</v>
      </c>
      <c r="BM3509" s="9">
        <v>9868.5559985709606</v>
      </c>
      <c r="BN3509" s="9">
        <v>6970.0263265511003</v>
      </c>
      <c r="BO3509" s="9">
        <v>3124.7822843410099</v>
      </c>
      <c r="BP3509" s="9">
        <v>2522.2602378914999</v>
      </c>
      <c r="BQ3509" s="9">
        <v>3600.3948169699001</v>
      </c>
      <c r="BR3509" s="9">
        <v>3319.6036042017599</v>
      </c>
      <c r="BS3509" s="9">
        <v>3195.9311448859698</v>
      </c>
      <c r="BT3509" s="9"/>
      <c r="BU3509" s="9"/>
      <c r="BV3509" s="9">
        <v>4339.1073753917399</v>
      </c>
      <c r="BW3509" s="9">
        <v>4001.9776759643901</v>
      </c>
      <c r="BX3509" s="9">
        <v>3180</v>
      </c>
    </row>
    <row r="3510" spans="6:76" x14ac:dyDescent="0.2">
      <c r="F3510" s="14"/>
      <c r="AX3510" s="8" t="s">
        <v>7044</v>
      </c>
      <c r="AY3510" s="8" t="s">
        <v>7045</v>
      </c>
      <c r="AZ3510" s="8" t="s">
        <v>1623</v>
      </c>
      <c r="BA3510" s="9">
        <v>4897.2704830435996</v>
      </c>
      <c r="BB3510" s="9">
        <v>3805.8220895816598</v>
      </c>
      <c r="BC3510" s="9">
        <v>61.623951647176298</v>
      </c>
      <c r="BD3510" s="9">
        <v>1656</v>
      </c>
      <c r="BE3510" s="9">
        <v>6387</v>
      </c>
      <c r="BF3510" s="9">
        <v>2177.7464399999999</v>
      </c>
      <c r="BG3510" s="9">
        <v>2410.8706229999998</v>
      </c>
      <c r="BH3510" s="9">
        <v>3520.8817669999999</v>
      </c>
      <c r="BI3510" s="9">
        <v>9923.7499971860598</v>
      </c>
      <c r="BJ3510" s="9">
        <v>8908.8151979551694</v>
      </c>
      <c r="BK3510" s="9">
        <v>10626.509093254001</v>
      </c>
      <c r="BL3510" s="9">
        <v>10530.2067648173</v>
      </c>
      <c r="BM3510" s="9">
        <v>3548.1924063516799</v>
      </c>
      <c r="BN3510" s="9">
        <v>6337.1968989960797</v>
      </c>
      <c r="BO3510" s="9">
        <v>6304.0632460380903</v>
      </c>
      <c r="BP3510" s="9">
        <v>1210.4585129839299</v>
      </c>
      <c r="BQ3510" s="9">
        <v>4369.3031098404799</v>
      </c>
      <c r="BR3510" s="9">
        <v>3503.09656841998</v>
      </c>
      <c r="BS3510" s="9">
        <v>3638.2571025762099</v>
      </c>
      <c r="BT3510" s="9"/>
      <c r="BU3510" s="9">
        <v>4183.3275042961504</v>
      </c>
      <c r="BV3510" s="9">
        <v>3236.3473515698001</v>
      </c>
      <c r="BW3510" s="9">
        <v>3973.3870765871102</v>
      </c>
      <c r="BX3510" s="9">
        <v>1500</v>
      </c>
    </row>
    <row r="3511" spans="6:76" x14ac:dyDescent="0.2">
      <c r="F3511" s="14"/>
      <c r="AX3511" s="8" t="s">
        <v>7046</v>
      </c>
      <c r="AY3511" s="8" t="s">
        <v>7047</v>
      </c>
      <c r="AZ3511" s="8" t="s">
        <v>1623</v>
      </c>
      <c r="BA3511" s="9">
        <v>5838.5300190347998</v>
      </c>
      <c r="BB3511" s="9">
        <v>3806.33423187266</v>
      </c>
      <c r="BC3511" s="9">
        <v>103.137348590925</v>
      </c>
      <c r="BD3511" s="9"/>
      <c r="BE3511" s="9">
        <v>1027</v>
      </c>
      <c r="BF3511" s="9">
        <v>105.499286</v>
      </c>
      <c r="BG3511" s="9"/>
      <c r="BH3511" s="9"/>
      <c r="BI3511" s="9">
        <v>3979.75996752833</v>
      </c>
      <c r="BJ3511" s="9"/>
      <c r="BK3511" s="9"/>
      <c r="BL3511" s="9">
        <v>1012.8429333323299</v>
      </c>
      <c r="BM3511" s="9"/>
      <c r="BN3511" s="9">
        <v>1673.17025630022</v>
      </c>
      <c r="BO3511" s="9">
        <v>19130.833949907199</v>
      </c>
      <c r="BP3511" s="9"/>
      <c r="BQ3511" s="9">
        <v>3632.90849621699</v>
      </c>
      <c r="BR3511" s="9">
        <v>5915.1160010200301</v>
      </c>
      <c r="BS3511" s="9"/>
      <c r="BT3511" s="9"/>
      <c r="BU3511" s="9">
        <v>15019.209511274599</v>
      </c>
      <c r="BV3511" s="9">
        <v>10544.171112415799</v>
      </c>
      <c r="BW3511" s="9">
        <v>5441.8487144221199</v>
      </c>
      <c r="BX3511" s="9">
        <v>2580</v>
      </c>
    </row>
    <row r="3512" spans="6:76" x14ac:dyDescent="0.2">
      <c r="F3512" s="14"/>
      <c r="AX3512" s="8" t="s">
        <v>790</v>
      </c>
      <c r="AY3512" s="8" t="s">
        <v>7048</v>
      </c>
      <c r="AZ3512" s="8" t="s">
        <v>1623</v>
      </c>
      <c r="BA3512" s="9">
        <v>4553.7654651821304</v>
      </c>
      <c r="BB3512" s="9">
        <v>3821.3802151832001</v>
      </c>
      <c r="BC3512" s="9">
        <v>57.786073679654002</v>
      </c>
      <c r="BD3512" s="9"/>
      <c r="BE3512" s="9">
        <v>6268</v>
      </c>
      <c r="BF3512" s="9">
        <v>1354.305026</v>
      </c>
      <c r="BG3512" s="9"/>
      <c r="BH3512" s="9">
        <v>3717.8614849999999</v>
      </c>
      <c r="BI3512" s="9">
        <v>2653.5543514599599</v>
      </c>
      <c r="BJ3512" s="9">
        <v>5713.9897150259303</v>
      </c>
      <c r="BK3512" s="9">
        <v>3924.8989453663899</v>
      </c>
      <c r="BL3512" s="9">
        <v>9002.5989735536605</v>
      </c>
      <c r="BM3512" s="9"/>
      <c r="BN3512" s="9">
        <v>8062.7068241553598</v>
      </c>
      <c r="BO3512" s="9"/>
      <c r="BP3512" s="9">
        <v>1449.73933126</v>
      </c>
      <c r="BQ3512" s="9"/>
      <c r="BR3512" s="9"/>
      <c r="BS3512" s="9"/>
      <c r="BT3512" s="9"/>
      <c r="BU3512" s="9"/>
      <c r="BV3512" s="9"/>
      <c r="BW3512" s="9"/>
      <c r="BX3512" s="9">
        <v>3390</v>
      </c>
    </row>
    <row r="3513" spans="6:76" x14ac:dyDescent="0.2">
      <c r="F3513" s="14"/>
      <c r="AX3513" s="8" t="s">
        <v>7049</v>
      </c>
      <c r="AY3513" s="8" t="s">
        <v>7050</v>
      </c>
      <c r="AZ3513" s="8" t="s">
        <v>1623</v>
      </c>
      <c r="BA3513" s="9">
        <v>5281.8354617345703</v>
      </c>
      <c r="BB3513" s="9">
        <v>3824.5509586830499</v>
      </c>
      <c r="BC3513" s="9">
        <v>68.3873212373813</v>
      </c>
      <c r="BD3513" s="9"/>
      <c r="BE3513" s="9">
        <v>2901</v>
      </c>
      <c r="BF3513" s="9">
        <v>485.05026750000002</v>
      </c>
      <c r="BG3513" s="9">
        <v>3219.842075</v>
      </c>
      <c r="BH3513" s="9"/>
      <c r="BI3513" s="9">
        <v>3021.2578158548499</v>
      </c>
      <c r="BJ3513" s="9">
        <v>5957.7658927501298</v>
      </c>
      <c r="BK3513" s="9">
        <v>7308.2497297086302</v>
      </c>
      <c r="BL3513" s="9">
        <v>3285.7331881475202</v>
      </c>
      <c r="BM3513" s="9">
        <v>11976.086919166</v>
      </c>
      <c r="BN3513" s="9">
        <v>4363.3687292185796</v>
      </c>
      <c r="BO3513" s="9"/>
      <c r="BP3513" s="9"/>
      <c r="BQ3513" s="9"/>
      <c r="BR3513" s="9"/>
      <c r="BS3513" s="9"/>
      <c r="BT3513" s="9"/>
      <c r="BU3513" s="9"/>
      <c r="BV3513" s="9"/>
      <c r="BW3513" s="9"/>
      <c r="BX3513" s="9">
        <v>10300</v>
      </c>
    </row>
    <row r="3514" spans="6:76" x14ac:dyDescent="0.2">
      <c r="F3514" s="14"/>
      <c r="AX3514" s="8" t="s">
        <v>596</v>
      </c>
      <c r="AY3514" s="8" t="s">
        <v>7051</v>
      </c>
      <c r="AZ3514" s="8" t="s">
        <v>1623</v>
      </c>
      <c r="BA3514" s="9">
        <v>4321.98035532424</v>
      </c>
      <c r="BB3514" s="9">
        <v>3826.0718545601899</v>
      </c>
      <c r="BC3514" s="9">
        <v>45.776546985803499</v>
      </c>
      <c r="BD3514" s="9"/>
      <c r="BE3514" s="9">
        <v>8139</v>
      </c>
      <c r="BF3514" s="9">
        <v>2319.617272</v>
      </c>
      <c r="BG3514" s="9">
        <v>1420.35553</v>
      </c>
      <c r="BH3514" s="9"/>
      <c r="BI3514" s="9">
        <v>7879.9115893857197</v>
      </c>
      <c r="BJ3514" s="9">
        <v>4966.2874564762096</v>
      </c>
      <c r="BK3514" s="9">
        <v>5590.8442327187204</v>
      </c>
      <c r="BL3514" s="9">
        <v>5927.3713539499504</v>
      </c>
      <c r="BM3514" s="9">
        <v>5769.0742197745103</v>
      </c>
      <c r="BN3514" s="9">
        <v>3674.0032144357001</v>
      </c>
      <c r="BO3514" s="9">
        <v>3636.88594614463</v>
      </c>
      <c r="BP3514" s="9">
        <v>3031.5544894158402</v>
      </c>
      <c r="BQ3514" s="9">
        <v>3826.0718545601899</v>
      </c>
      <c r="BR3514" s="9">
        <v>3521.2925863407499</v>
      </c>
      <c r="BS3514" s="9">
        <v>3575.6695078531402</v>
      </c>
      <c r="BT3514" s="9"/>
      <c r="BU3514" s="9"/>
      <c r="BV3514" s="9">
        <v>5354.4848955408597</v>
      </c>
      <c r="BW3514" s="9">
        <v>3831.2418919158799</v>
      </c>
      <c r="BX3514" s="9">
        <v>1010</v>
      </c>
    </row>
    <row r="3515" spans="6:76" x14ac:dyDescent="0.2">
      <c r="F3515" s="14"/>
      <c r="AX3515" s="8" t="s">
        <v>7052</v>
      </c>
      <c r="AY3515" s="8" t="s">
        <v>7053</v>
      </c>
      <c r="AZ3515" s="8" t="s">
        <v>1623</v>
      </c>
      <c r="BA3515" s="9">
        <v>3778.5561833391098</v>
      </c>
      <c r="BB3515" s="9">
        <v>3826.5530865292599</v>
      </c>
      <c r="BC3515" s="9">
        <v>49.089509190846101</v>
      </c>
      <c r="BD3515" s="9"/>
      <c r="BE3515" s="9">
        <v>8140</v>
      </c>
      <c r="BF3515" s="9">
        <v>1224.9790599999999</v>
      </c>
      <c r="BG3515" s="9">
        <v>698.48343269999998</v>
      </c>
      <c r="BH3515" s="9"/>
      <c r="BI3515" s="9">
        <v>4544.3512520342301</v>
      </c>
      <c r="BJ3515" s="9"/>
      <c r="BK3515" s="9">
        <v>4070.9345660236299</v>
      </c>
      <c r="BL3515" s="9">
        <v>3954.62295295083</v>
      </c>
      <c r="BM3515" s="9">
        <v>6538.6860610491503</v>
      </c>
      <c r="BN3515" s="9">
        <v>3306.7336085134998</v>
      </c>
      <c r="BO3515" s="9">
        <v>3698.4832201077002</v>
      </c>
      <c r="BP3515" s="9">
        <v>4318.0103950930898</v>
      </c>
      <c r="BQ3515" s="9">
        <v>4435.0205050821096</v>
      </c>
      <c r="BR3515" s="9">
        <v>3591.28595033085</v>
      </c>
      <c r="BS3515" s="9">
        <v>2709.3675815425399</v>
      </c>
      <c r="BT3515" s="9"/>
      <c r="BU3515" s="9"/>
      <c r="BV3515" s="9">
        <v>4195.47987192236</v>
      </c>
      <c r="BW3515" s="9">
        <v>3690.4604760757602</v>
      </c>
      <c r="BX3515" s="9">
        <v>1340</v>
      </c>
    </row>
    <row r="3516" spans="6:76" x14ac:dyDescent="0.2">
      <c r="F3516" s="14"/>
      <c r="AX3516" s="8" t="s">
        <v>205</v>
      </c>
      <c r="AY3516" s="8" t="s">
        <v>205</v>
      </c>
      <c r="AZ3516" s="8" t="s">
        <v>1640</v>
      </c>
      <c r="BA3516" s="9">
        <v>5052.3460955149103</v>
      </c>
      <c r="BB3516" s="9">
        <v>3827.76890941698</v>
      </c>
      <c r="BC3516" s="9">
        <v>64.572722399943501</v>
      </c>
      <c r="BD3516" s="9"/>
      <c r="BE3516" s="9">
        <v>7796</v>
      </c>
      <c r="BF3516" s="9">
        <v>581.41039160000003</v>
      </c>
      <c r="BG3516" s="9"/>
      <c r="BH3516" s="9">
        <v>1356.1728765</v>
      </c>
      <c r="BI3516" s="9">
        <v>8825.9024783607601</v>
      </c>
      <c r="BJ3516" s="9">
        <v>2919.0235717424798</v>
      </c>
      <c r="BK3516" s="9">
        <v>8170.9809623430501</v>
      </c>
      <c r="BL3516" s="9">
        <v>3629.2662478806801</v>
      </c>
      <c r="BM3516" s="9">
        <v>9160.8275563683601</v>
      </c>
      <c r="BN3516" s="9">
        <v>3972.01603176974</v>
      </c>
      <c r="BO3516" s="9">
        <v>2197.0159832782902</v>
      </c>
      <c r="BP3516" s="9"/>
      <c r="BQ3516" s="9">
        <v>3683.52178706423</v>
      </c>
      <c r="BR3516" s="9">
        <v>9905.4853378819207</v>
      </c>
      <c r="BS3516" s="9">
        <v>1548.29866149021</v>
      </c>
      <c r="BT3516" s="9"/>
      <c r="BU3516" s="9"/>
      <c r="BV3516" s="9">
        <v>8959.52712488418</v>
      </c>
      <c r="BW3516" s="9">
        <v>5912.0885170747197</v>
      </c>
      <c r="BX3516" s="9">
        <v>2220</v>
      </c>
    </row>
    <row r="3517" spans="6:76" x14ac:dyDescent="0.2">
      <c r="F3517" s="14"/>
      <c r="AX3517" s="8" t="s">
        <v>7054</v>
      </c>
      <c r="AY3517" s="8" t="s">
        <v>7055</v>
      </c>
      <c r="AZ3517" s="8" t="s">
        <v>1623</v>
      </c>
      <c r="BA3517" s="9">
        <v>3732.37760390515</v>
      </c>
      <c r="BB3517" s="9">
        <v>3828</v>
      </c>
      <c r="BC3517" s="9">
        <v>35.836626358036703</v>
      </c>
      <c r="BD3517" s="9"/>
      <c r="BE3517" s="9">
        <v>3828</v>
      </c>
      <c r="BF3517" s="9">
        <v>1366.1567170000001</v>
      </c>
      <c r="BG3517" s="9">
        <v>2468.2303019999999</v>
      </c>
      <c r="BH3517" s="9">
        <v>5992.8683892999998</v>
      </c>
      <c r="BI3517" s="9">
        <v>5445.2372889692297</v>
      </c>
      <c r="BJ3517" s="9"/>
      <c r="BK3517" s="9">
        <v>4409.6721528204198</v>
      </c>
      <c r="BL3517" s="9">
        <v>4329.3334776346101</v>
      </c>
      <c r="BM3517" s="9"/>
      <c r="BN3517" s="9">
        <v>1862.70022073972</v>
      </c>
      <c r="BO3517" s="9">
        <v>3162.1809938087299</v>
      </c>
      <c r="BP3517" s="9">
        <v>4480.72721675293</v>
      </c>
      <c r="BQ3517" s="9"/>
      <c r="BR3517" s="9">
        <v>4041.1974233113601</v>
      </c>
      <c r="BS3517" s="9">
        <v>3552.4326189496601</v>
      </c>
      <c r="BT3517" s="9"/>
      <c r="BU3517" s="9">
        <v>3591.3308714171599</v>
      </c>
      <c r="BV3517" s="9">
        <v>2235.5963858734099</v>
      </c>
      <c r="BW3517" s="9"/>
      <c r="BX3517" s="9">
        <v>5220</v>
      </c>
    </row>
    <row r="3518" spans="6:76" x14ac:dyDescent="0.2">
      <c r="F3518" s="14"/>
      <c r="AX3518" s="8" t="s">
        <v>7056</v>
      </c>
      <c r="AY3518" s="8" t="s">
        <v>7057</v>
      </c>
      <c r="AZ3518" s="8" t="s">
        <v>1623</v>
      </c>
      <c r="BA3518" s="9">
        <v>4112.3044726718999</v>
      </c>
      <c r="BB3518" s="9">
        <v>3828.98553272353</v>
      </c>
      <c r="BC3518" s="9">
        <v>41.893490266977203</v>
      </c>
      <c r="BD3518" s="9"/>
      <c r="BE3518" s="9">
        <v>3373</v>
      </c>
      <c r="BF3518" s="9">
        <v>1365.4723650000001</v>
      </c>
      <c r="BG3518" s="9"/>
      <c r="BH3518" s="9">
        <v>2757.3249053999998</v>
      </c>
      <c r="BI3518" s="9">
        <v>4990.2907796139298</v>
      </c>
      <c r="BJ3518" s="9">
        <v>8103.0221176344603</v>
      </c>
      <c r="BK3518" s="9">
        <v>3430.2781420319302</v>
      </c>
      <c r="BL3518" s="9">
        <v>2408.3683686648301</v>
      </c>
      <c r="BM3518" s="9">
        <v>6872.0706703374699</v>
      </c>
      <c r="BN3518" s="9">
        <v>4123.5585699557096</v>
      </c>
      <c r="BO3518" s="9">
        <v>4742.8123687364696</v>
      </c>
      <c r="BP3518" s="9">
        <v>3511.50289974419</v>
      </c>
      <c r="BQ3518" s="9"/>
      <c r="BR3518" s="9">
        <v>5674.6163853812604</v>
      </c>
      <c r="BS3518" s="9">
        <v>4165.4120082541804</v>
      </c>
      <c r="BT3518" s="9">
        <v>3534.41249549135</v>
      </c>
      <c r="BU3518" s="9">
        <v>4439.9647526949402</v>
      </c>
      <c r="BV3518" s="9">
        <v>2304.7647338097299</v>
      </c>
      <c r="BW3518" s="9"/>
      <c r="BX3518" s="9"/>
    </row>
    <row r="3519" spans="6:76" x14ac:dyDescent="0.2">
      <c r="F3519" s="14"/>
      <c r="AX3519" s="8" t="s">
        <v>7058</v>
      </c>
      <c r="AY3519" s="8" t="s">
        <v>7059</v>
      </c>
      <c r="AZ3519" s="8" t="s">
        <v>1623</v>
      </c>
      <c r="BA3519" s="9">
        <v>3636.0199460820099</v>
      </c>
      <c r="BB3519" s="9">
        <v>3829.4868296951199</v>
      </c>
      <c r="BC3519" s="9">
        <v>44.7842804660268</v>
      </c>
      <c r="BD3519" s="9"/>
      <c r="BE3519" s="9">
        <v>1404</v>
      </c>
      <c r="BF3519" s="9">
        <v>1298.1286680000001</v>
      </c>
      <c r="BG3519" s="9"/>
      <c r="BH3519" s="9"/>
      <c r="BI3519" s="9">
        <v>2255.90344523255</v>
      </c>
      <c r="BJ3519" s="9"/>
      <c r="BK3519" s="9">
        <v>603.41507054006604</v>
      </c>
      <c r="BL3519" s="9">
        <v>3805.6947174636998</v>
      </c>
      <c r="BM3519" s="9"/>
      <c r="BN3519" s="9">
        <v>2908.3768509771899</v>
      </c>
      <c r="BO3519" s="9">
        <v>3829.4868296951199</v>
      </c>
      <c r="BP3519" s="9">
        <v>4582.1996527122801</v>
      </c>
      <c r="BQ3519" s="9">
        <v>3712.0030994662802</v>
      </c>
      <c r="BR3519" s="9">
        <v>4072.7644211624101</v>
      </c>
      <c r="BS3519" s="9">
        <v>4755.7546727384797</v>
      </c>
      <c r="BT3519" s="9"/>
      <c r="BU3519" s="9">
        <v>4571.9525606236202</v>
      </c>
      <c r="BV3519" s="9">
        <v>5440.0240509417699</v>
      </c>
      <c r="BW3519" s="9">
        <v>5210.59515167675</v>
      </c>
      <c r="BX3519" s="9">
        <v>6090</v>
      </c>
    </row>
    <row r="3520" spans="6:76" x14ac:dyDescent="0.2">
      <c r="F3520" s="14"/>
      <c r="AX3520" s="8" t="s">
        <v>7060</v>
      </c>
      <c r="AY3520" s="8" t="s">
        <v>7060</v>
      </c>
      <c r="AZ3520" s="8" t="s">
        <v>1640</v>
      </c>
      <c r="BA3520" s="9">
        <v>3808.3738039995101</v>
      </c>
      <c r="BB3520" s="9">
        <v>3831.2418919158799</v>
      </c>
      <c r="BC3520" s="9">
        <v>19.2748366140749</v>
      </c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>
        <v>4512.8744196715597</v>
      </c>
      <c r="BP3520" s="9">
        <v>2605.1992364092598</v>
      </c>
      <c r="BQ3520" s="9"/>
      <c r="BR3520" s="9">
        <v>3825.2621839264798</v>
      </c>
      <c r="BS3520" s="9">
        <v>4267.2912880743897</v>
      </c>
      <c r="BT3520" s="9"/>
      <c r="BU3520" s="9"/>
      <c r="BV3520" s="9"/>
      <c r="BW3520" s="9">
        <v>3831.2418919158799</v>
      </c>
      <c r="BX3520" s="9"/>
    </row>
    <row r="3521" spans="6:76" x14ac:dyDescent="0.2">
      <c r="F3521" s="14"/>
      <c r="AX3521" s="8" t="s">
        <v>7061</v>
      </c>
      <c r="AY3521" s="8" t="s">
        <v>7062</v>
      </c>
      <c r="AZ3521" s="8" t="s">
        <v>1623</v>
      </c>
      <c r="BA3521" s="9">
        <v>4270.1737864732404</v>
      </c>
      <c r="BB3521" s="9">
        <v>3833.8938170466899</v>
      </c>
      <c r="BC3521" s="9">
        <v>71.945618465600504</v>
      </c>
      <c r="BD3521" s="9"/>
      <c r="BE3521" s="9">
        <v>1197</v>
      </c>
      <c r="BF3521" s="9">
        <v>459.1126367</v>
      </c>
      <c r="BG3521" s="9"/>
      <c r="BH3521" s="9"/>
      <c r="BI3521" s="9">
        <v>3833.8938170466899</v>
      </c>
      <c r="BJ3521" s="9">
        <v>8412.6959748957106</v>
      </c>
      <c r="BK3521" s="9">
        <v>4020.2813785488902</v>
      </c>
      <c r="BL3521" s="9">
        <v>4662.5252859121601</v>
      </c>
      <c r="BM3521" s="9"/>
      <c r="BN3521" s="9">
        <v>3223.4847198100301</v>
      </c>
      <c r="BO3521" s="9">
        <v>3325.20785507753</v>
      </c>
      <c r="BP3521" s="9">
        <v>4035.6128936653299</v>
      </c>
      <c r="BQ3521" s="9"/>
      <c r="BR3521" s="9"/>
      <c r="BS3521" s="9">
        <v>2602.0970895492601</v>
      </c>
      <c r="BT3521" s="9"/>
      <c r="BU3521" s="9"/>
      <c r="BV3521" s="9"/>
      <c r="BW3521" s="9"/>
      <c r="BX3521" s="9">
        <v>11200</v>
      </c>
    </row>
    <row r="3522" spans="6:76" x14ac:dyDescent="0.2">
      <c r="F3522" s="14"/>
      <c r="AX3522" s="8" t="s">
        <v>582</v>
      </c>
      <c r="AY3522" s="8" t="s">
        <v>7063</v>
      </c>
      <c r="AZ3522" s="8" t="s">
        <v>1623</v>
      </c>
      <c r="BA3522" s="9">
        <v>3642.0577890598402</v>
      </c>
      <c r="BB3522" s="9">
        <v>3835.2031800741602</v>
      </c>
      <c r="BC3522" s="9">
        <v>63.744527108292097</v>
      </c>
      <c r="BD3522" s="9"/>
      <c r="BE3522" s="9">
        <v>3021</v>
      </c>
      <c r="BF3522" s="9">
        <v>595.80532789999995</v>
      </c>
      <c r="BG3522" s="9"/>
      <c r="BH3522" s="9"/>
      <c r="BI3522" s="9">
        <v>3322.7756972831298</v>
      </c>
      <c r="BJ3522" s="9"/>
      <c r="BK3522" s="9">
        <v>6462.4588072899296</v>
      </c>
      <c r="BL3522" s="9">
        <v>6050.7986568748802</v>
      </c>
      <c r="BM3522" s="9">
        <v>4347.6306628651901</v>
      </c>
      <c r="BN3522" s="9">
        <v>5097.9931602656297</v>
      </c>
      <c r="BO3522" s="9"/>
      <c r="BP3522" s="9"/>
      <c r="BQ3522" s="9"/>
      <c r="BR3522" s="9"/>
      <c r="BS3522" s="9"/>
      <c r="BT3522" s="9"/>
      <c r="BU3522" s="9"/>
      <c r="BV3522" s="9"/>
      <c r="BW3522" s="9"/>
      <c r="BX3522" s="9">
        <v>238</v>
      </c>
    </row>
    <row r="3523" spans="6:76" x14ac:dyDescent="0.2">
      <c r="F3523" s="14"/>
      <c r="AX3523" s="8" t="s">
        <v>7064</v>
      </c>
      <c r="AY3523" s="8" t="s">
        <v>7065</v>
      </c>
      <c r="AZ3523" s="8" t="s">
        <v>1623</v>
      </c>
      <c r="BA3523" s="9">
        <v>5920.8838181541596</v>
      </c>
      <c r="BB3523" s="9">
        <v>3837.7287506735502</v>
      </c>
      <c r="BC3523" s="9">
        <v>116.74269193320301</v>
      </c>
      <c r="BD3523" s="9"/>
      <c r="BE3523" s="9">
        <v>2610</v>
      </c>
      <c r="BF3523" s="9">
        <v>2329.605638</v>
      </c>
      <c r="BG3523" s="9"/>
      <c r="BH3523" s="9"/>
      <c r="BI3523" s="9">
        <v>7031.4462660121198</v>
      </c>
      <c r="BJ3523" s="9">
        <v>6521.0662417317099</v>
      </c>
      <c r="BK3523" s="9">
        <v>3474.5989540166402</v>
      </c>
      <c r="BL3523" s="9">
        <v>5337.2960355888799</v>
      </c>
      <c r="BM3523" s="9">
        <v>24765.089519233501</v>
      </c>
      <c r="BN3523" s="9">
        <v>4200.8585473304602</v>
      </c>
      <c r="BO3523" s="9"/>
      <c r="BP3523" s="9">
        <v>1986.87697962829</v>
      </c>
      <c r="BQ3523" s="9"/>
      <c r="BR3523" s="9"/>
      <c r="BS3523" s="9"/>
      <c r="BT3523" s="9"/>
      <c r="BU3523" s="9"/>
      <c r="BV3523" s="9"/>
      <c r="BW3523" s="9"/>
      <c r="BX3523" s="9">
        <v>952</v>
      </c>
    </row>
    <row r="3524" spans="6:76" x14ac:dyDescent="0.2">
      <c r="F3524" s="14"/>
      <c r="AX3524" s="8" t="s">
        <v>186</v>
      </c>
      <c r="AY3524" s="8" t="s">
        <v>7066</v>
      </c>
      <c r="AZ3524" s="8" t="s">
        <v>1623</v>
      </c>
      <c r="BA3524" s="9">
        <v>3111.65943231145</v>
      </c>
      <c r="BB3524" s="9">
        <v>3839.69592016052</v>
      </c>
      <c r="BC3524" s="9">
        <v>50.7948043737765</v>
      </c>
      <c r="BD3524" s="9"/>
      <c r="BE3524" s="9">
        <v>2020</v>
      </c>
      <c r="BF3524" s="9">
        <v>306.5415347</v>
      </c>
      <c r="BG3524" s="9"/>
      <c r="BH3524" s="9"/>
      <c r="BI3524" s="9">
        <v>3897.43011545235</v>
      </c>
      <c r="BJ3524" s="9">
        <v>4687.8720262331399</v>
      </c>
      <c r="BK3524" s="9">
        <v>2522.24163714836</v>
      </c>
      <c r="BL3524" s="9">
        <v>4507.8347924857599</v>
      </c>
      <c r="BM3524" s="9"/>
      <c r="BN3524" s="9">
        <v>3839.69592016052</v>
      </c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</row>
    <row r="3525" spans="6:76" x14ac:dyDescent="0.2">
      <c r="F3525" s="14"/>
      <c r="AX3525" s="8" t="s">
        <v>498</v>
      </c>
      <c r="AY3525" s="8" t="s">
        <v>7067</v>
      </c>
      <c r="AZ3525" s="8" t="s">
        <v>1623</v>
      </c>
      <c r="BA3525" s="9">
        <v>5254.2531335357398</v>
      </c>
      <c r="BB3525" s="9">
        <v>3840.4028231786501</v>
      </c>
      <c r="BC3525" s="9">
        <v>74.516616203833195</v>
      </c>
      <c r="BD3525" s="9"/>
      <c r="BE3525" s="9">
        <v>3703</v>
      </c>
      <c r="BF3525" s="9">
        <v>1353.095873</v>
      </c>
      <c r="BG3525" s="9">
        <v>3034.6104089999999</v>
      </c>
      <c r="BH3525" s="9">
        <v>15677.667369000001</v>
      </c>
      <c r="BI3525" s="9">
        <v>5987.9713269275098</v>
      </c>
      <c r="BJ3525" s="9">
        <v>3840.4028231786501</v>
      </c>
      <c r="BK3525" s="9">
        <v>9229.6940208315991</v>
      </c>
      <c r="BL3525" s="9">
        <v>6196.67826638108</v>
      </c>
      <c r="BM3525" s="9"/>
      <c r="BN3525" s="9">
        <v>6540.3908554352402</v>
      </c>
      <c r="BO3525" s="9">
        <v>2170.1734856201301</v>
      </c>
      <c r="BP3525" s="9"/>
      <c r="BQ3525" s="9"/>
      <c r="BR3525" s="9"/>
      <c r="BS3525" s="9">
        <v>2010.2658137144001</v>
      </c>
      <c r="BT3525" s="9"/>
      <c r="BU3525" s="9"/>
      <c r="BV3525" s="9">
        <v>2051.3404928759801</v>
      </c>
      <c r="BW3525" s="9"/>
      <c r="BX3525" s="9">
        <v>6510</v>
      </c>
    </row>
    <row r="3526" spans="6:76" x14ac:dyDescent="0.2">
      <c r="F3526" s="14"/>
      <c r="AX3526" s="8" t="s">
        <v>7068</v>
      </c>
      <c r="AY3526" s="8" t="s">
        <v>7069</v>
      </c>
      <c r="AZ3526" s="8" t="s">
        <v>1623</v>
      </c>
      <c r="BA3526" s="9">
        <v>3862.8909906644299</v>
      </c>
      <c r="BB3526" s="9">
        <v>3843.40579356026</v>
      </c>
      <c r="BC3526" s="9">
        <v>26.799568596324701</v>
      </c>
      <c r="BD3526" s="9"/>
      <c r="BE3526" s="9">
        <v>5704</v>
      </c>
      <c r="BF3526" s="9">
        <v>2437.189398</v>
      </c>
      <c r="BG3526" s="9"/>
      <c r="BH3526" s="9"/>
      <c r="BI3526" s="9">
        <v>2210.8998068957299</v>
      </c>
      <c r="BJ3526" s="9">
        <v>5184.8713461585103</v>
      </c>
      <c r="BK3526" s="9">
        <v>3355.1462321890099</v>
      </c>
      <c r="BL3526" s="9">
        <v>3878.50319513043</v>
      </c>
      <c r="BM3526" s="9"/>
      <c r="BN3526" s="9">
        <v>5390.0495324011799</v>
      </c>
      <c r="BO3526" s="9">
        <v>4095.3646666886202</v>
      </c>
      <c r="BP3526" s="9">
        <v>3696.1389394008902</v>
      </c>
      <c r="BQ3526" s="9">
        <v>3837.6284138923302</v>
      </c>
      <c r="BR3526" s="9">
        <v>4450.34026709298</v>
      </c>
      <c r="BS3526" s="9">
        <v>3843.40579356026</v>
      </c>
      <c r="BT3526" s="9"/>
      <c r="BU3526" s="9"/>
      <c r="BV3526" s="9">
        <v>2553.2762749635899</v>
      </c>
      <c r="BW3526" s="9">
        <v>3276.5509935929099</v>
      </c>
      <c r="BX3526" s="9">
        <v>4030</v>
      </c>
    </row>
    <row r="3527" spans="6:76" x14ac:dyDescent="0.2">
      <c r="F3527" s="14"/>
      <c r="AX3527" s="8" t="s">
        <v>382</v>
      </c>
      <c r="AY3527" s="8" t="s">
        <v>7070</v>
      </c>
      <c r="AZ3527" s="8" t="s">
        <v>1623</v>
      </c>
      <c r="BA3527" s="9">
        <v>4938.1418949545696</v>
      </c>
      <c r="BB3527" s="9">
        <v>3844.51476085184</v>
      </c>
      <c r="BC3527" s="9">
        <v>57.596845083770503</v>
      </c>
      <c r="BD3527" s="9"/>
      <c r="BE3527" s="9">
        <v>5580</v>
      </c>
      <c r="BF3527" s="9">
        <v>2630.5560139999998</v>
      </c>
      <c r="BG3527" s="9">
        <v>683.1875847</v>
      </c>
      <c r="BH3527" s="9">
        <v>2429.4107773000001</v>
      </c>
      <c r="BI3527" s="9">
        <v>8675.1770569769596</v>
      </c>
      <c r="BJ3527" s="9">
        <v>10389.096729324499</v>
      </c>
      <c r="BK3527" s="9">
        <v>6636.8655669138998</v>
      </c>
      <c r="BL3527" s="9">
        <v>5738.2772435114002</v>
      </c>
      <c r="BM3527" s="9">
        <v>10323.378679023701</v>
      </c>
      <c r="BN3527" s="9">
        <v>3924.24640921638</v>
      </c>
      <c r="BO3527" s="9">
        <v>3107.2788536982298</v>
      </c>
      <c r="BP3527" s="9"/>
      <c r="BQ3527" s="9">
        <v>3764.7831124873101</v>
      </c>
      <c r="BR3527" s="9"/>
      <c r="BS3527" s="9">
        <v>3267.24080588478</v>
      </c>
      <c r="BT3527" s="9"/>
      <c r="BU3527" s="9"/>
      <c r="BV3527" s="9">
        <v>2869.7040334691001</v>
      </c>
      <c r="BW3527" s="9">
        <v>3551.0674527668798</v>
      </c>
      <c r="BX3527" s="9">
        <v>5440</v>
      </c>
    </row>
    <row r="3528" spans="6:76" x14ac:dyDescent="0.2">
      <c r="F3528" s="14"/>
      <c r="AX3528" s="8" t="s">
        <v>7071</v>
      </c>
      <c r="AY3528" s="8" t="s">
        <v>7072</v>
      </c>
      <c r="AZ3528" s="8" t="s">
        <v>1623</v>
      </c>
      <c r="BA3528" s="9">
        <v>7357.1130944782499</v>
      </c>
      <c r="BB3528" s="9">
        <v>3846.4819675732901</v>
      </c>
      <c r="BC3528" s="9">
        <v>120.283010358986</v>
      </c>
      <c r="BD3528" s="9"/>
      <c r="BE3528" s="9">
        <v>4141</v>
      </c>
      <c r="BF3528" s="9">
        <v>48.422580240000002</v>
      </c>
      <c r="BG3528" s="9"/>
      <c r="BH3528" s="9"/>
      <c r="BI3528" s="9">
        <v>2038.72155803694</v>
      </c>
      <c r="BJ3528" s="9"/>
      <c r="BK3528" s="9"/>
      <c r="BL3528" s="9">
        <v>502.20387875886598</v>
      </c>
      <c r="BM3528" s="9"/>
      <c r="BN3528" s="9">
        <v>553.00953308432099</v>
      </c>
      <c r="BO3528" s="9">
        <v>6191.3017466925003</v>
      </c>
      <c r="BP3528" s="9">
        <v>1133.46959757119</v>
      </c>
      <c r="BQ3528" s="9">
        <v>3846.4819675732901</v>
      </c>
      <c r="BR3528" s="9">
        <v>17755.150981595099</v>
      </c>
      <c r="BS3528" s="9">
        <v>3461.2118412500899</v>
      </c>
      <c r="BT3528" s="9">
        <v>1579.1983430831699</v>
      </c>
      <c r="BU3528" s="9">
        <v>6542.8218268655901</v>
      </c>
      <c r="BV3528" s="9">
        <v>29364.572842540601</v>
      </c>
      <c r="BW3528" s="9">
        <v>11799.129719881999</v>
      </c>
      <c r="BX3528" s="9">
        <v>21400</v>
      </c>
    </row>
    <row r="3529" spans="6:76" x14ac:dyDescent="0.2">
      <c r="F3529" s="14"/>
      <c r="AX3529" s="8" t="s">
        <v>504</v>
      </c>
      <c r="AY3529" s="8" t="s">
        <v>7073</v>
      </c>
      <c r="AZ3529" s="8" t="s">
        <v>1623</v>
      </c>
      <c r="BA3529" s="9">
        <v>4947.7530235763898</v>
      </c>
      <c r="BB3529" s="9">
        <v>3847.0179409359098</v>
      </c>
      <c r="BC3529" s="9">
        <v>65.408514147744597</v>
      </c>
      <c r="BD3529" s="9"/>
      <c r="BE3529" s="9">
        <v>14192</v>
      </c>
      <c r="BF3529" s="9">
        <v>2191.581764</v>
      </c>
      <c r="BG3529" s="9"/>
      <c r="BH3529" s="9">
        <v>314.30126429000001</v>
      </c>
      <c r="BI3529" s="9">
        <v>6890.02753757547</v>
      </c>
      <c r="BJ3529" s="9">
        <v>7204.62929721614</v>
      </c>
      <c r="BK3529" s="9">
        <v>3503.84331116357</v>
      </c>
      <c r="BL3529" s="9">
        <v>8269.0917887743199</v>
      </c>
      <c r="BM3529" s="9"/>
      <c r="BN3529" s="9">
        <v>4080.8069681588399</v>
      </c>
      <c r="BO3529" s="9">
        <v>3738.82329651082</v>
      </c>
      <c r="BP3529" s="9"/>
      <c r="BQ3529" s="9">
        <v>3702.6254876815001</v>
      </c>
      <c r="BR3529" s="9">
        <v>3847.0179409359098</v>
      </c>
      <c r="BS3529" s="9">
        <v>3049.9630798052599</v>
      </c>
      <c r="BT3529" s="9"/>
      <c r="BU3529" s="9">
        <v>4738.4350562133905</v>
      </c>
      <c r="BV3529" s="9">
        <v>3737.0554895504001</v>
      </c>
      <c r="BW3529" s="9">
        <v>4756.0930717702904</v>
      </c>
      <c r="BX3529" s="9"/>
    </row>
    <row r="3530" spans="6:76" x14ac:dyDescent="0.2">
      <c r="F3530" s="14"/>
      <c r="AX3530" s="8" t="s">
        <v>7074</v>
      </c>
      <c r="AY3530" s="8" t="s">
        <v>7075</v>
      </c>
      <c r="AZ3530" s="8" t="s">
        <v>1623</v>
      </c>
      <c r="BA3530" s="9">
        <v>6267.1581836154201</v>
      </c>
      <c r="BB3530" s="9">
        <v>3848.5341998157501</v>
      </c>
      <c r="BC3530" s="9">
        <v>94.207032089974206</v>
      </c>
      <c r="BD3530" s="9"/>
      <c r="BE3530" s="9">
        <v>21615</v>
      </c>
      <c r="BF3530" s="9">
        <v>4436.3574559999997</v>
      </c>
      <c r="BG3530" s="9"/>
      <c r="BH3530" s="9"/>
      <c r="BI3530" s="9">
        <v>3701.2310423744502</v>
      </c>
      <c r="BJ3530" s="9"/>
      <c r="BK3530" s="9">
        <v>1766.3015240591101</v>
      </c>
      <c r="BL3530" s="9">
        <v>4779.7624243637802</v>
      </c>
      <c r="BM3530" s="9">
        <v>12057.1229278103</v>
      </c>
      <c r="BN3530" s="9">
        <v>15777.480059534601</v>
      </c>
      <c r="BO3530" s="9"/>
      <c r="BP3530" s="9">
        <v>3329.7794649409402</v>
      </c>
      <c r="BQ3530" s="9">
        <v>3995.8373572570599</v>
      </c>
      <c r="BR3530" s="9">
        <v>4356.68679694612</v>
      </c>
      <c r="BS3530" s="9">
        <v>2368.4562176845002</v>
      </c>
      <c r="BT3530" s="9"/>
      <c r="BU3530" s="9"/>
      <c r="BV3530" s="9">
        <v>3441.6899062192601</v>
      </c>
      <c r="BW3530" s="9">
        <v>3074.5093934256902</v>
      </c>
      <c r="BX3530" s="9">
        <v>3040</v>
      </c>
    </row>
    <row r="3531" spans="6:76" x14ac:dyDescent="0.2">
      <c r="F3531" s="14"/>
      <c r="AX3531" s="8" t="s">
        <v>7076</v>
      </c>
      <c r="AY3531" s="8" t="s">
        <v>7077</v>
      </c>
      <c r="AZ3531" s="8" t="s">
        <v>1623</v>
      </c>
      <c r="BA3531" s="9">
        <v>6123.3680754535899</v>
      </c>
      <c r="BB3531" s="9">
        <v>3850</v>
      </c>
      <c r="BC3531" s="9">
        <v>113.70480092371599</v>
      </c>
      <c r="BD3531" s="9"/>
      <c r="BE3531" s="9">
        <v>9281</v>
      </c>
      <c r="BF3531" s="9">
        <v>2302.4184639999999</v>
      </c>
      <c r="BG3531" s="9"/>
      <c r="BH3531" s="9">
        <v>3746.1211788000001</v>
      </c>
      <c r="BI3531" s="9">
        <v>7146.1032681442102</v>
      </c>
      <c r="BJ3531" s="9">
        <v>5686.3749046459998</v>
      </c>
      <c r="BK3531" s="9">
        <v>3994.7206997447402</v>
      </c>
      <c r="BL3531" s="9">
        <v>4921.1033186498698</v>
      </c>
      <c r="BM3531" s="9">
        <v>31661.918893436199</v>
      </c>
      <c r="BN3531" s="9">
        <v>9860.1725547240694</v>
      </c>
      <c r="BO3531" s="9">
        <v>2711.8147971920598</v>
      </c>
      <c r="BP3531" s="9">
        <v>3239.6357974753601</v>
      </c>
      <c r="BQ3531" s="9">
        <v>3680.9591186183502</v>
      </c>
      <c r="BR3531" s="9">
        <v>3953.1744586930899</v>
      </c>
      <c r="BS3531" s="9">
        <v>2566.5199086216398</v>
      </c>
      <c r="BT3531" s="9"/>
      <c r="BU3531" s="9"/>
      <c r="BV3531" s="9">
        <v>2123.2451883123799</v>
      </c>
      <c r="BW3531" s="9">
        <v>3371.9747316530102</v>
      </c>
      <c r="BX3531" s="9">
        <v>3850</v>
      </c>
    </row>
    <row r="3532" spans="6:76" x14ac:dyDescent="0.2">
      <c r="F3532" s="14"/>
      <c r="AX3532" s="8" t="s">
        <v>283</v>
      </c>
      <c r="AY3532" s="8" t="s">
        <v>7078</v>
      </c>
      <c r="AZ3532" s="8" t="s">
        <v>1623</v>
      </c>
      <c r="BA3532" s="9">
        <v>3679.45963540207</v>
      </c>
      <c r="BB3532" s="9">
        <v>3850.4566268734502</v>
      </c>
      <c r="BC3532" s="9">
        <v>52.2922131368002</v>
      </c>
      <c r="BD3532" s="9"/>
      <c r="BE3532" s="9">
        <v>3872</v>
      </c>
      <c r="BF3532" s="9">
        <v>810.12512900000002</v>
      </c>
      <c r="BG3532" s="9"/>
      <c r="BH3532" s="9"/>
      <c r="BI3532" s="9">
        <v>3434.8075241871202</v>
      </c>
      <c r="BJ3532" s="9"/>
      <c r="BK3532" s="9">
        <v>4707.3573631076797</v>
      </c>
      <c r="BL3532" s="9">
        <v>3850.4566268734502</v>
      </c>
      <c r="BM3532" s="9">
        <v>6338.8377126492896</v>
      </c>
      <c r="BN3532" s="9">
        <v>1841.1616364455699</v>
      </c>
      <c r="BO3532" s="9">
        <v>3137.5059672187999</v>
      </c>
      <c r="BP3532" s="9">
        <v>2745.90295391582</v>
      </c>
      <c r="BQ3532" s="9">
        <v>4155.3908323041496</v>
      </c>
      <c r="BR3532" s="9">
        <v>4305.2537245585199</v>
      </c>
      <c r="BS3532" s="9">
        <v>1863.6910779116499</v>
      </c>
      <c r="BT3532" s="9"/>
      <c r="BU3532" s="9"/>
      <c r="BV3532" s="9">
        <v>8371.3063750098408</v>
      </c>
      <c r="BW3532" s="9">
        <v>4218.0976078491203</v>
      </c>
      <c r="BX3532" s="9">
        <v>1540</v>
      </c>
    </row>
    <row r="3533" spans="6:76" x14ac:dyDescent="0.2">
      <c r="F3533" s="14"/>
      <c r="AX3533" s="8" t="s">
        <v>7079</v>
      </c>
      <c r="AY3533" s="8" t="s">
        <v>7079</v>
      </c>
      <c r="AZ3533" s="8" t="s">
        <v>1623</v>
      </c>
      <c r="BA3533" s="9">
        <v>4604.3451879313398</v>
      </c>
      <c r="BB3533" s="9">
        <v>3851.5831110890599</v>
      </c>
      <c r="BC3533" s="9">
        <v>69.832730708958394</v>
      </c>
      <c r="BD3533" s="9"/>
      <c r="BE3533" s="9">
        <v>4276</v>
      </c>
      <c r="BF3533" s="9">
        <v>3443.4105500000001</v>
      </c>
      <c r="BG3533" s="9">
        <v>10201.83764</v>
      </c>
      <c r="BH3533" s="9">
        <v>4751.4663702999997</v>
      </c>
      <c r="BI3533" s="9">
        <v>1098.7068037501001</v>
      </c>
      <c r="BJ3533" s="9"/>
      <c r="BK3533" s="9">
        <v>2968.9581095363801</v>
      </c>
      <c r="BL3533" s="9">
        <v>3851.5831110890599</v>
      </c>
      <c r="BM3533" s="9"/>
      <c r="BN3533" s="9">
        <v>9487.1441067064898</v>
      </c>
      <c r="BO3533" s="9"/>
      <c r="BP3533" s="9"/>
      <c r="BQ3533" s="9"/>
      <c r="BR3533" s="9"/>
      <c r="BS3533" s="9"/>
      <c r="BT3533" s="9"/>
      <c r="BU3533" s="9"/>
      <c r="BV3533" s="9"/>
      <c r="BW3533" s="9"/>
      <c r="BX3533" s="9">
        <v>1360</v>
      </c>
    </row>
    <row r="3534" spans="6:76" x14ac:dyDescent="0.2">
      <c r="F3534" s="14"/>
      <c r="AX3534" s="8" t="s">
        <v>7080</v>
      </c>
      <c r="AY3534" s="8" t="s">
        <v>7081</v>
      </c>
      <c r="AZ3534" s="8" t="s">
        <v>1623</v>
      </c>
      <c r="BA3534" s="9">
        <v>3921.9718115534802</v>
      </c>
      <c r="BB3534" s="9">
        <v>3851.9807119798002</v>
      </c>
      <c r="BC3534" s="9">
        <v>63.5631594357654</v>
      </c>
      <c r="BD3534" s="9"/>
      <c r="BE3534" s="9">
        <v>3847</v>
      </c>
      <c r="BF3534" s="9">
        <v>669.81103450000001</v>
      </c>
      <c r="BG3534" s="9">
        <v>809.57546639999998</v>
      </c>
      <c r="BH3534" s="9">
        <v>7777.2395155000004</v>
      </c>
      <c r="BI3534" s="9">
        <v>3856.9614239595999</v>
      </c>
      <c r="BJ3534" s="9"/>
      <c r="BK3534" s="9">
        <v>3956.0787341694199</v>
      </c>
      <c r="BL3534" s="9">
        <v>4156.48995363017</v>
      </c>
      <c r="BM3534" s="9"/>
      <c r="BN3534" s="9">
        <v>6105.4803174322396</v>
      </c>
      <c r="BO3534" s="9"/>
      <c r="BP3534" s="9">
        <v>2643.4286602934599</v>
      </c>
      <c r="BQ3534" s="9"/>
      <c r="BR3534" s="9"/>
      <c r="BS3534" s="9">
        <v>1593.2190128079701</v>
      </c>
      <c r="BT3534" s="9"/>
      <c r="BU3534" s="9"/>
      <c r="BV3534" s="9"/>
      <c r="BW3534" s="9">
        <v>3168.3776199488898</v>
      </c>
      <c r="BX3534" s="9">
        <v>8480</v>
      </c>
    </row>
    <row r="3535" spans="6:76" x14ac:dyDescent="0.2">
      <c r="F3535" s="14"/>
      <c r="AX3535" s="8" t="s">
        <v>7082</v>
      </c>
      <c r="AY3535" s="8" t="s">
        <v>7083</v>
      </c>
      <c r="AZ3535" s="8" t="s">
        <v>1623</v>
      </c>
      <c r="BA3535" s="9">
        <v>4281.1730535093602</v>
      </c>
      <c r="BB3535" s="9">
        <v>3861.8216727097401</v>
      </c>
      <c r="BC3535" s="9">
        <v>53.850026555109501</v>
      </c>
      <c r="BD3535" s="9"/>
      <c r="BE3535" s="9">
        <v>6154</v>
      </c>
      <c r="BF3535" s="9">
        <v>1597.174387</v>
      </c>
      <c r="BG3535" s="9"/>
      <c r="BH3535" s="9"/>
      <c r="BI3535" s="9">
        <v>6029.3569109784203</v>
      </c>
      <c r="BJ3535" s="9">
        <v>3695.7245148577199</v>
      </c>
      <c r="BK3535" s="9">
        <v>4027.9188305617699</v>
      </c>
      <c r="BL3535" s="9">
        <v>5726.6287821508004</v>
      </c>
      <c r="BM3535" s="9"/>
      <c r="BN3535" s="9">
        <v>8709.6458416932692</v>
      </c>
      <c r="BO3535" s="9">
        <v>2185.8546192399299</v>
      </c>
      <c r="BP3535" s="9">
        <v>2178.9062687064002</v>
      </c>
      <c r="BQ3535" s="9"/>
      <c r="BR3535" s="9"/>
      <c r="BS3535" s="9">
        <v>2506.5203799052601</v>
      </c>
      <c r="BT3535" s="9"/>
      <c r="BU3535" s="9"/>
      <c r="BV3535" s="9"/>
      <c r="BW3535" s="9"/>
      <c r="BX3535" s="9"/>
    </row>
    <row r="3536" spans="6:76" x14ac:dyDescent="0.2">
      <c r="F3536" s="14"/>
      <c r="AX3536" s="8" t="s">
        <v>7084</v>
      </c>
      <c r="AY3536" s="8" t="s">
        <v>7085</v>
      </c>
      <c r="AZ3536" s="8" t="s">
        <v>1623</v>
      </c>
      <c r="BA3536" s="9">
        <v>7363.3856112938201</v>
      </c>
      <c r="BB3536" s="9">
        <v>3863.7203739906699</v>
      </c>
      <c r="BC3536" s="9">
        <v>171.26009203583101</v>
      </c>
      <c r="BD3536" s="9">
        <v>512</v>
      </c>
      <c r="BE3536" s="9">
        <v>10106</v>
      </c>
      <c r="BF3536" s="9">
        <v>1141.9339190000001</v>
      </c>
      <c r="BG3536" s="9">
        <v>9299.1237550000005</v>
      </c>
      <c r="BH3536" s="9">
        <v>53324.993774000002</v>
      </c>
      <c r="BI3536" s="9">
        <v>3940.9545075483702</v>
      </c>
      <c r="BJ3536" s="9">
        <v>4864.3160563966203</v>
      </c>
      <c r="BK3536" s="9">
        <v>7629.2161698559503</v>
      </c>
      <c r="BL3536" s="9">
        <v>6735.2721231691303</v>
      </c>
      <c r="BM3536" s="9">
        <v>6282.9229237986701</v>
      </c>
      <c r="BN3536" s="9">
        <v>2767.5874231722501</v>
      </c>
      <c r="BO3536" s="9"/>
      <c r="BP3536" s="9">
        <v>1280.75195739942</v>
      </c>
      <c r="BQ3536" s="9">
        <v>3786.4862404329701</v>
      </c>
      <c r="BR3536" s="9"/>
      <c r="BS3536" s="9">
        <v>1733.19042352986</v>
      </c>
      <c r="BT3536" s="9"/>
      <c r="BU3536" s="9"/>
      <c r="BV3536" s="9">
        <v>2739.4205073978501</v>
      </c>
      <c r="BW3536" s="9"/>
      <c r="BX3536" s="9">
        <v>1670</v>
      </c>
    </row>
    <row r="3537" spans="6:76" x14ac:dyDescent="0.2">
      <c r="F3537" s="14"/>
      <c r="AX3537" s="8" t="s">
        <v>7086</v>
      </c>
      <c r="AY3537" s="8" t="s">
        <v>7087</v>
      </c>
      <c r="AZ3537" s="8" t="s">
        <v>1623</v>
      </c>
      <c r="BA3537" s="9">
        <v>3945.15126556511</v>
      </c>
      <c r="BB3537" s="9">
        <v>3866.9428235996202</v>
      </c>
      <c r="BC3537" s="9">
        <v>42.6175429167182</v>
      </c>
      <c r="BD3537" s="9"/>
      <c r="BE3537" s="9">
        <v>5616</v>
      </c>
      <c r="BF3537" s="9">
        <v>1094.4226120000001</v>
      </c>
      <c r="BG3537" s="9">
        <v>781.87047640000003</v>
      </c>
      <c r="BH3537" s="9">
        <v>4278.9773857999999</v>
      </c>
      <c r="BI3537" s="9">
        <v>5414.6741011837003</v>
      </c>
      <c r="BJ3537" s="9"/>
      <c r="BK3537" s="9">
        <v>2360.8608415434201</v>
      </c>
      <c r="BL3537" s="9">
        <v>3087.4974433658799</v>
      </c>
      <c r="BM3537" s="9">
        <v>7268.1039310000497</v>
      </c>
      <c r="BN3537" s="9">
        <v>3785.3919217287598</v>
      </c>
      <c r="BO3537" s="9">
        <v>3518.9936014998698</v>
      </c>
      <c r="BP3537" s="9">
        <v>3552.0255463449598</v>
      </c>
      <c r="BQ3537" s="9">
        <v>3948.4937254704701</v>
      </c>
      <c r="BR3537" s="9"/>
      <c r="BS3537" s="9">
        <v>3722.9941388929001</v>
      </c>
      <c r="BT3537" s="9"/>
      <c r="BU3537" s="9"/>
      <c r="BV3537" s="9">
        <v>4688.4270230475504</v>
      </c>
      <c r="BW3537" s="9">
        <v>4073.6875007641702</v>
      </c>
      <c r="BX3537" s="9">
        <v>5930</v>
      </c>
    </row>
    <row r="3538" spans="6:76" x14ac:dyDescent="0.2">
      <c r="F3538" s="14"/>
      <c r="AX3538" s="8" t="s">
        <v>7088</v>
      </c>
      <c r="AY3538" s="8" t="s">
        <v>7089</v>
      </c>
      <c r="AZ3538" s="8" t="s">
        <v>1623</v>
      </c>
      <c r="BA3538" s="9">
        <v>4323.9954584002598</v>
      </c>
      <c r="BB3538" s="9">
        <v>3868.7313303198998</v>
      </c>
      <c r="BC3538" s="9">
        <v>54.930717799685297</v>
      </c>
      <c r="BD3538" s="9"/>
      <c r="BE3538" s="9">
        <v>9314</v>
      </c>
      <c r="BF3538" s="9">
        <v>879.48085939999999</v>
      </c>
      <c r="BG3538" s="9">
        <v>1683.2873380000001</v>
      </c>
      <c r="BH3538" s="9"/>
      <c r="BI3538" s="9">
        <v>5902.6383813246603</v>
      </c>
      <c r="BJ3538" s="9">
        <v>3319.4851428301299</v>
      </c>
      <c r="BK3538" s="9">
        <v>3762.5232104541301</v>
      </c>
      <c r="BL3538" s="9">
        <v>5136.2752587675604</v>
      </c>
      <c r="BM3538" s="9">
        <v>9022.9556289210595</v>
      </c>
      <c r="BN3538" s="9">
        <v>4526.3938418465304</v>
      </c>
      <c r="BO3538" s="9">
        <v>3868.7313303198998</v>
      </c>
      <c r="BP3538" s="9"/>
      <c r="BQ3538" s="9">
        <v>3807.27727875966</v>
      </c>
      <c r="BR3538" s="9">
        <v>3494.0083940111399</v>
      </c>
      <c r="BS3538" s="9">
        <v>3687.88672579171</v>
      </c>
      <c r="BT3538" s="9"/>
      <c r="BU3538" s="9">
        <v>5328.3184259045602</v>
      </c>
      <c r="BV3538" s="9">
        <v>4282.0587620586602</v>
      </c>
      <c r="BW3538" s="9">
        <v>5233.6022144147901</v>
      </c>
      <c r="BX3538" s="9">
        <v>259</v>
      </c>
    </row>
    <row r="3539" spans="6:76" x14ac:dyDescent="0.2">
      <c r="F3539" s="14"/>
      <c r="AX3539" s="8" t="s">
        <v>7090</v>
      </c>
      <c r="AY3539" s="8" t="s">
        <v>7091</v>
      </c>
      <c r="AZ3539" s="8" t="s">
        <v>1623</v>
      </c>
      <c r="BA3539" s="9">
        <v>5181.8118578545</v>
      </c>
      <c r="BB3539" s="9">
        <v>3870.8446179134398</v>
      </c>
      <c r="BC3539" s="9">
        <v>55.813109258515198</v>
      </c>
      <c r="BD3539" s="9"/>
      <c r="BE3539" s="9">
        <v>7596</v>
      </c>
      <c r="BF3539" s="9">
        <v>5058.9456790000004</v>
      </c>
      <c r="BG3539" s="9"/>
      <c r="BH3539" s="9">
        <v>12449.3120674</v>
      </c>
      <c r="BI3539" s="9">
        <v>5877.3968694324103</v>
      </c>
      <c r="BJ3539" s="9">
        <v>1382.9304987351099</v>
      </c>
      <c r="BK3539" s="9">
        <v>7816.9776882713704</v>
      </c>
      <c r="BL3539" s="9">
        <v>7080.9682185626998</v>
      </c>
      <c r="BM3539" s="9">
        <v>9701.1096224417506</v>
      </c>
      <c r="BN3539" s="9">
        <v>3784.8217527154202</v>
      </c>
      <c r="BO3539" s="9">
        <v>3730.29259094912</v>
      </c>
      <c r="BP3539" s="9">
        <v>3154.0459821017798</v>
      </c>
      <c r="BQ3539" s="9"/>
      <c r="BR3539" s="9">
        <v>2336.2753044360602</v>
      </c>
      <c r="BS3539" s="9">
        <v>3562.5953044020998</v>
      </c>
      <c r="BT3539" s="9">
        <v>3408.04879291937</v>
      </c>
      <c r="BU3539" s="9">
        <v>3870.8446179134398</v>
      </c>
      <c r="BV3539" s="9">
        <v>3018.5609988198398</v>
      </c>
      <c r="BW3539" s="9">
        <v>4261.6755954259497</v>
      </c>
      <c r="BX3539" s="9"/>
    </row>
    <row r="3540" spans="6:76" x14ac:dyDescent="0.2">
      <c r="F3540" s="14"/>
      <c r="AX3540" s="8" t="s">
        <v>7092</v>
      </c>
      <c r="AY3540" s="8" t="s">
        <v>7092</v>
      </c>
      <c r="AZ3540" s="8" t="s">
        <v>1640</v>
      </c>
      <c r="BA3540" s="9">
        <v>5750.1475343984803</v>
      </c>
      <c r="BB3540" s="9">
        <v>3872.1749464571999</v>
      </c>
      <c r="BC3540" s="9">
        <v>93.549488291617195</v>
      </c>
      <c r="BD3540" s="9"/>
      <c r="BE3540" s="9">
        <v>22639</v>
      </c>
      <c r="BF3540" s="9">
        <v>10789.70319</v>
      </c>
      <c r="BG3540" s="9"/>
      <c r="BH3540" s="9"/>
      <c r="BI3540" s="9">
        <v>1030.00914738909</v>
      </c>
      <c r="BJ3540" s="9">
        <v>2227.6857851069199</v>
      </c>
      <c r="BK3540" s="9">
        <v>7697.26902120861</v>
      </c>
      <c r="BL3540" s="9">
        <v>8879.9000867208997</v>
      </c>
      <c r="BM3540" s="9"/>
      <c r="BN3540" s="9">
        <v>3468.5718623204598</v>
      </c>
      <c r="BO3540" s="9">
        <v>3819.1190380237199</v>
      </c>
      <c r="BP3540" s="9">
        <v>2182.6874088832601</v>
      </c>
      <c r="BQ3540" s="9">
        <v>3872.1749464571999</v>
      </c>
      <c r="BR3540" s="9">
        <v>4372.7944031834004</v>
      </c>
      <c r="BS3540" s="9">
        <v>3844.87859526991</v>
      </c>
      <c r="BT3540" s="9"/>
      <c r="BU3540" s="9"/>
      <c r="BV3540" s="9">
        <v>4584.6400417851901</v>
      </c>
      <c r="BW3540" s="9">
        <v>4703.7794896284804</v>
      </c>
      <c r="BX3540" s="9">
        <v>2140</v>
      </c>
    </row>
    <row r="3541" spans="6:76" x14ac:dyDescent="0.2">
      <c r="F3541" s="14"/>
      <c r="AX3541" s="8" t="s">
        <v>7093</v>
      </c>
      <c r="AY3541" s="8" t="s">
        <v>7094</v>
      </c>
      <c r="AZ3541" s="8" t="s">
        <v>1623</v>
      </c>
      <c r="BA3541" s="9">
        <v>5565.6817530456001</v>
      </c>
      <c r="BB3541" s="9">
        <v>3872.8150770737302</v>
      </c>
      <c r="BC3541" s="9">
        <v>74.991838394705596</v>
      </c>
      <c r="BD3541" s="9"/>
      <c r="BE3541" s="9">
        <v>9043</v>
      </c>
      <c r="BF3541" s="9">
        <v>2362.142891</v>
      </c>
      <c r="BG3541" s="9">
        <v>2413.1514539999998</v>
      </c>
      <c r="BH3541" s="9">
        <v>3029.4979598</v>
      </c>
      <c r="BI3541" s="9">
        <v>3398.2394385256298</v>
      </c>
      <c r="BJ3541" s="9">
        <v>8409.7468846337397</v>
      </c>
      <c r="BK3541" s="9">
        <v>4862.2601302049898</v>
      </c>
      <c r="BL3541" s="9">
        <v>4933.9555654618398</v>
      </c>
      <c r="BM3541" s="9">
        <v>17066.0806583667</v>
      </c>
      <c r="BN3541" s="9">
        <v>13685.2862358803</v>
      </c>
      <c r="BO3541" s="9"/>
      <c r="BP3541" s="9">
        <v>4485.0824301215498</v>
      </c>
      <c r="BQ3541" s="9">
        <v>3872.8150770737302</v>
      </c>
      <c r="BR3541" s="9">
        <v>3563.8516506912501</v>
      </c>
      <c r="BS3541" s="9">
        <v>2710.7480331503898</v>
      </c>
      <c r="BT3541" s="9"/>
      <c r="BU3541" s="9">
        <v>3663.7245155437799</v>
      </c>
      <c r="BV3541" s="9">
        <v>3927.0068773212502</v>
      </c>
      <c r="BW3541" s="9"/>
      <c r="BX3541" s="9">
        <v>3190</v>
      </c>
    </row>
    <row r="3542" spans="6:76" x14ac:dyDescent="0.2">
      <c r="F3542" s="14"/>
      <c r="AX3542" s="8" t="s">
        <v>7095</v>
      </c>
      <c r="AY3542" s="8" t="s">
        <v>7096</v>
      </c>
      <c r="AZ3542" s="8" t="s">
        <v>1623</v>
      </c>
      <c r="BA3542" s="9">
        <v>5272.2881800626201</v>
      </c>
      <c r="BB3542" s="9">
        <v>3874.38297786882</v>
      </c>
      <c r="BC3542" s="9">
        <v>82.259930296856595</v>
      </c>
      <c r="BD3542" s="9"/>
      <c r="BE3542" s="9">
        <v>10192</v>
      </c>
      <c r="BF3542" s="9">
        <v>3734.5385930000002</v>
      </c>
      <c r="BG3542" s="9">
        <v>1407.432407</v>
      </c>
      <c r="BH3542" s="9">
        <v>15382.555929</v>
      </c>
      <c r="BI3542" s="9">
        <v>3917.2363596192799</v>
      </c>
      <c r="BJ3542" s="9">
        <v>4171.6279227805398</v>
      </c>
      <c r="BK3542" s="9">
        <v>1887.00220267432</v>
      </c>
      <c r="BL3542" s="9">
        <v>4902.8813802161203</v>
      </c>
      <c r="BM3542" s="9">
        <v>14954.417463822099</v>
      </c>
      <c r="BN3542" s="9">
        <v>4182.3027916310102</v>
      </c>
      <c r="BO3542" s="9"/>
      <c r="BP3542" s="9">
        <v>4569.0814307334504</v>
      </c>
      <c r="BQ3542" s="9">
        <v>3831.5295961183501</v>
      </c>
      <c r="BR3542" s="9"/>
      <c r="BS3542" s="9">
        <v>1757.3657499993401</v>
      </c>
      <c r="BT3542" s="9"/>
      <c r="BU3542" s="9"/>
      <c r="BV3542" s="9">
        <v>2675.1560505195998</v>
      </c>
      <c r="BW3542" s="9">
        <v>3141.4830038878299</v>
      </c>
      <c r="BX3542" s="9">
        <v>3650</v>
      </c>
    </row>
    <row r="3543" spans="6:76" x14ac:dyDescent="0.2">
      <c r="F3543" s="14"/>
      <c r="AX3543" s="8" t="s">
        <v>7097</v>
      </c>
      <c r="AY3543" s="8" t="s">
        <v>7098</v>
      </c>
      <c r="AZ3543" s="8" t="s">
        <v>1623</v>
      </c>
      <c r="BA3543" s="9">
        <v>3991.9858527994202</v>
      </c>
      <c r="BB3543" s="9">
        <v>3874.73931549598</v>
      </c>
      <c r="BC3543" s="9">
        <v>41.493748861627203</v>
      </c>
      <c r="BD3543" s="9"/>
      <c r="BE3543" s="9">
        <v>1750</v>
      </c>
      <c r="BF3543" s="9">
        <v>1029.1919049999999</v>
      </c>
      <c r="BG3543" s="9"/>
      <c r="BH3543" s="9"/>
      <c r="BI3543" s="9">
        <v>7142.5121864600196</v>
      </c>
      <c r="BJ3543" s="9">
        <v>7479.7932038536501</v>
      </c>
      <c r="BK3543" s="9">
        <v>3618.5222714164402</v>
      </c>
      <c r="BL3543" s="9">
        <v>4261.6444545129098</v>
      </c>
      <c r="BM3543" s="9"/>
      <c r="BN3543" s="9">
        <v>4063.3325193380701</v>
      </c>
      <c r="BO3543" s="9">
        <v>3902.4606900560502</v>
      </c>
      <c r="BP3543" s="9">
        <v>3502.1644938665099</v>
      </c>
      <c r="BQ3543" s="9">
        <v>3845.6336806286599</v>
      </c>
      <c r="BR3543" s="9">
        <v>3847.0179409359098</v>
      </c>
      <c r="BS3543" s="9">
        <v>4648.73841885413</v>
      </c>
      <c r="BT3543" s="9"/>
      <c r="BU3543" s="9">
        <v>3753.9578169159699</v>
      </c>
      <c r="BV3543" s="9">
        <v>2051.6546643762999</v>
      </c>
      <c r="BW3543" s="9">
        <v>4555.1493985760699</v>
      </c>
      <c r="BX3543" s="9">
        <v>4420</v>
      </c>
    </row>
    <row r="3544" spans="6:76" x14ac:dyDescent="0.2">
      <c r="F3544" s="14"/>
      <c r="AX3544" s="8" t="s">
        <v>7099</v>
      </c>
      <c r="AY3544" s="8" t="s">
        <v>7100</v>
      </c>
      <c r="AZ3544" s="8" t="s">
        <v>1623</v>
      </c>
      <c r="BA3544" s="9">
        <v>5887.1197250587902</v>
      </c>
      <c r="BB3544" s="9">
        <v>3875.5051819283099</v>
      </c>
      <c r="BC3544" s="9">
        <v>91.6074944092815</v>
      </c>
      <c r="BD3544" s="9">
        <v>2205</v>
      </c>
      <c r="BE3544" s="9">
        <v>4106</v>
      </c>
      <c r="BF3544" s="9">
        <v>1883.0169820000001</v>
      </c>
      <c r="BG3544" s="9"/>
      <c r="BH3544" s="9">
        <v>713.96262171000001</v>
      </c>
      <c r="BI3544" s="9">
        <v>11201.066824285401</v>
      </c>
      <c r="BJ3544" s="9">
        <v>13982.140611635499</v>
      </c>
      <c r="BK3544" s="9">
        <v>14882.163277150599</v>
      </c>
      <c r="BL3544" s="9">
        <v>17188.183661542502</v>
      </c>
      <c r="BM3544" s="9">
        <v>5714.9132727462702</v>
      </c>
      <c r="BN3544" s="9">
        <v>6773.0921046294998</v>
      </c>
      <c r="BO3544" s="9">
        <v>2684.0089605714702</v>
      </c>
      <c r="BP3544" s="9"/>
      <c r="BQ3544" s="9">
        <v>4081.5479679207201</v>
      </c>
      <c r="BR3544" s="9"/>
      <c r="BS3544" s="9">
        <v>1761.18856651905</v>
      </c>
      <c r="BT3544" s="9"/>
      <c r="BU3544" s="9"/>
      <c r="BV3544" s="9">
        <v>2810.1683542935598</v>
      </c>
      <c r="BW3544" s="9">
        <v>3669.4623959359101</v>
      </c>
      <c r="BX3544" s="9">
        <v>538</v>
      </c>
    </row>
    <row r="3545" spans="6:76" x14ac:dyDescent="0.2">
      <c r="F3545" s="14"/>
      <c r="AX3545" s="8" t="s">
        <v>7101</v>
      </c>
      <c r="AY3545" s="8" t="s">
        <v>7102</v>
      </c>
      <c r="AZ3545" s="8" t="s">
        <v>1623</v>
      </c>
      <c r="BA3545" s="9">
        <v>4162.0065706591904</v>
      </c>
      <c r="BB3545" s="9">
        <v>3875.7966358871499</v>
      </c>
      <c r="BC3545" s="9">
        <v>52.065949082593797</v>
      </c>
      <c r="BD3545" s="9"/>
      <c r="BE3545" s="9">
        <v>4256</v>
      </c>
      <c r="BF3545" s="9">
        <v>1635.672065</v>
      </c>
      <c r="BG3545" s="9"/>
      <c r="BH3545" s="9"/>
      <c r="BI3545" s="9">
        <v>3319.75492895463</v>
      </c>
      <c r="BJ3545" s="9">
        <v>8726.5736541576207</v>
      </c>
      <c r="BK3545" s="9">
        <v>1125.8190913880801</v>
      </c>
      <c r="BL3545" s="9">
        <v>7875.82907494147</v>
      </c>
      <c r="BM3545" s="9">
        <v>4539.4036884574798</v>
      </c>
      <c r="BN3545" s="9">
        <v>4249.5818713298304</v>
      </c>
      <c r="BO3545" s="9">
        <v>5275.3022479341098</v>
      </c>
      <c r="BP3545" s="9">
        <v>3427.6336646876098</v>
      </c>
      <c r="BQ3545" s="9">
        <v>3875.7966358871499</v>
      </c>
      <c r="BR3545" s="9"/>
      <c r="BS3545" s="9">
        <v>3218.7184958315402</v>
      </c>
      <c r="BT3545" s="9"/>
      <c r="BU3545" s="9"/>
      <c r="BV3545" s="9"/>
      <c r="BW3545" s="9"/>
      <c r="BX3545" s="9">
        <v>2580</v>
      </c>
    </row>
    <row r="3546" spans="6:76" x14ac:dyDescent="0.2">
      <c r="F3546" s="14"/>
      <c r="AX3546" s="8" t="s">
        <v>7103</v>
      </c>
      <c r="AY3546" s="8" t="s">
        <v>7104</v>
      </c>
      <c r="AZ3546" s="8" t="s">
        <v>1623</v>
      </c>
      <c r="BA3546" s="9">
        <v>4319.6888532835401</v>
      </c>
      <c r="BB3546" s="9">
        <v>3876.6204251912</v>
      </c>
      <c r="BC3546" s="9">
        <v>51.965306562587799</v>
      </c>
      <c r="BD3546" s="9">
        <v>4597</v>
      </c>
      <c r="BE3546" s="9">
        <v>5953</v>
      </c>
      <c r="BF3546" s="9">
        <v>1751.656841</v>
      </c>
      <c r="BG3546" s="9"/>
      <c r="BH3546" s="9"/>
      <c r="BI3546" s="9">
        <v>6255.2546945491704</v>
      </c>
      <c r="BJ3546" s="9">
        <v>4173.1189324581201</v>
      </c>
      <c r="BK3546" s="9">
        <v>3864.4544075632498</v>
      </c>
      <c r="BL3546" s="9">
        <v>7546.2190510854998</v>
      </c>
      <c r="BM3546" s="9">
        <v>5871.49072547588</v>
      </c>
      <c r="BN3546" s="9">
        <v>2271.91118004383</v>
      </c>
      <c r="BO3546" s="9">
        <v>3581.6259398021102</v>
      </c>
      <c r="BP3546" s="9">
        <v>4488.3493846867204</v>
      </c>
      <c r="BQ3546" s="9">
        <v>3541.6954664769501</v>
      </c>
      <c r="BR3546" s="9"/>
      <c r="BS3546" s="9">
        <v>3796.3314729672002</v>
      </c>
      <c r="BT3546" s="9">
        <v>2894.8841252678999</v>
      </c>
      <c r="BU3546" s="9">
        <v>3888.7864428191601</v>
      </c>
      <c r="BV3546" s="9">
        <v>2631.73559109592</v>
      </c>
      <c r="BW3546" s="9">
        <v>10160.885103812099</v>
      </c>
      <c r="BX3546" s="9">
        <v>486</v>
      </c>
    </row>
    <row r="3547" spans="6:76" x14ac:dyDescent="0.2">
      <c r="F3547" s="14"/>
      <c r="AX3547" s="8" t="s">
        <v>7105</v>
      </c>
      <c r="AY3547" s="8" t="s">
        <v>7106</v>
      </c>
      <c r="AZ3547" s="8" t="s">
        <v>1623</v>
      </c>
      <c r="BA3547" s="9">
        <v>4678.5989928266799</v>
      </c>
      <c r="BB3547" s="9">
        <v>3878.1944118769302</v>
      </c>
      <c r="BC3547" s="9">
        <v>43.4584568399669</v>
      </c>
      <c r="BD3547" s="9"/>
      <c r="BE3547" s="9">
        <v>6498</v>
      </c>
      <c r="BF3547" s="9">
        <v>2372.993849</v>
      </c>
      <c r="BG3547" s="9"/>
      <c r="BH3547" s="9">
        <v>5168.2749520999996</v>
      </c>
      <c r="BI3547" s="9">
        <v>3330.4645984976801</v>
      </c>
      <c r="BJ3547" s="9">
        <v>7001.3887738056901</v>
      </c>
      <c r="BK3547" s="9">
        <v>2968.9581095363801</v>
      </c>
      <c r="BL3547" s="9">
        <v>3878.1944118769302</v>
      </c>
      <c r="BM3547" s="9">
        <v>3135.8663923151398</v>
      </c>
      <c r="BN3547" s="9">
        <v>6843.2040155438699</v>
      </c>
      <c r="BO3547" s="9"/>
      <c r="BP3547" s="9"/>
      <c r="BQ3547" s="9"/>
      <c r="BR3547" s="9">
        <v>2467.2438184177399</v>
      </c>
      <c r="BS3547" s="9"/>
      <c r="BT3547" s="9"/>
      <c r="BU3547" s="9"/>
      <c r="BV3547" s="9"/>
      <c r="BW3547" s="9"/>
      <c r="BX3547" s="9">
        <v>7800</v>
      </c>
    </row>
    <row r="3548" spans="6:76" x14ac:dyDescent="0.2">
      <c r="F3548" s="14"/>
      <c r="AX3548" s="8" t="s">
        <v>7107</v>
      </c>
      <c r="AY3548" s="8" t="s">
        <v>7108</v>
      </c>
      <c r="AZ3548" s="8" t="s">
        <v>1623</v>
      </c>
      <c r="BA3548" s="9">
        <v>3328.7362646482002</v>
      </c>
      <c r="BB3548" s="9">
        <v>3880</v>
      </c>
      <c r="BC3548" s="9">
        <v>36.7972266548867</v>
      </c>
      <c r="BD3548" s="9"/>
      <c r="BE3548" s="9">
        <v>3880</v>
      </c>
      <c r="BF3548" s="9">
        <v>988.13535400000001</v>
      </c>
      <c r="BG3548" s="9">
        <v>4395.6185779999996</v>
      </c>
      <c r="BH3548" s="9">
        <v>4311.8310287000004</v>
      </c>
      <c r="BI3548" s="9">
        <v>2434.0031556241802</v>
      </c>
      <c r="BJ3548" s="9"/>
      <c r="BK3548" s="9">
        <v>4128.4386151499402</v>
      </c>
      <c r="BL3548" s="9">
        <v>4603.1734750122296</v>
      </c>
      <c r="BM3548" s="9">
        <v>2523.40785419452</v>
      </c>
      <c r="BN3548" s="9">
        <v>2694.0183211529102</v>
      </c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</row>
    <row r="3549" spans="6:76" x14ac:dyDescent="0.2">
      <c r="F3549" s="14"/>
      <c r="AX3549" s="8" t="s">
        <v>7109</v>
      </c>
      <c r="AY3549" s="8" t="s">
        <v>7110</v>
      </c>
      <c r="AZ3549" s="8" t="s">
        <v>1623</v>
      </c>
      <c r="BA3549" s="9">
        <v>3875.7457767902301</v>
      </c>
      <c r="BB3549" s="9">
        <v>3881.37002292532</v>
      </c>
      <c r="BC3549" s="9">
        <v>41.824531637614697</v>
      </c>
      <c r="BD3549" s="9"/>
      <c r="BE3549" s="9">
        <v>3264</v>
      </c>
      <c r="BF3549" s="9">
        <v>1073.32852</v>
      </c>
      <c r="BG3549" s="9"/>
      <c r="BH3549" s="9"/>
      <c r="BI3549" s="9">
        <v>4279.4642644754504</v>
      </c>
      <c r="BJ3549" s="9">
        <v>8026.5261715128599</v>
      </c>
      <c r="BK3549" s="9">
        <v>3293.8420576929898</v>
      </c>
      <c r="BL3549" s="9">
        <v>3287.1476336385199</v>
      </c>
      <c r="BM3549" s="9">
        <v>4575.7766285613798</v>
      </c>
      <c r="BN3549" s="9">
        <v>1723.3998241346101</v>
      </c>
      <c r="BO3549" s="9">
        <v>4909.1720906111796</v>
      </c>
      <c r="BP3549" s="9"/>
      <c r="BQ3549" s="9">
        <v>4123.1685836574497</v>
      </c>
      <c r="BR3549" s="9"/>
      <c r="BS3549" s="9">
        <v>3912.7400458506299</v>
      </c>
      <c r="BT3549" s="9"/>
      <c r="BU3549" s="9">
        <v>4860.6229705239903</v>
      </c>
      <c r="BV3549" s="9">
        <v>3081.2520844041001</v>
      </c>
      <c r="BW3549" s="9"/>
      <c r="BX3549" s="9">
        <v>3850</v>
      </c>
    </row>
    <row r="3550" spans="6:76" x14ac:dyDescent="0.2">
      <c r="F3550" s="14"/>
      <c r="AX3550" s="8" t="s">
        <v>417</v>
      </c>
      <c r="AY3550" s="8" t="s">
        <v>7111</v>
      </c>
      <c r="AZ3550" s="8" t="s">
        <v>1623</v>
      </c>
      <c r="BA3550" s="9">
        <v>3554.0529007279501</v>
      </c>
      <c r="BB3550" s="9">
        <v>3890.8468060710602</v>
      </c>
      <c r="BC3550" s="9">
        <v>47.2180895157245</v>
      </c>
      <c r="BD3550" s="9">
        <v>692</v>
      </c>
      <c r="BE3550" s="9">
        <v>5309</v>
      </c>
      <c r="BF3550" s="9">
        <v>498.66294870000002</v>
      </c>
      <c r="BG3550" s="9"/>
      <c r="BH3550" s="9">
        <v>4765.5551423999996</v>
      </c>
      <c r="BI3550" s="9">
        <v>4924.3697646144001</v>
      </c>
      <c r="BJ3550" s="9"/>
      <c r="BK3550" s="9">
        <v>3890.8468060710602</v>
      </c>
      <c r="BL3550" s="9">
        <v>5967.2813916304103</v>
      </c>
      <c r="BM3550" s="9">
        <v>1061.4584095528301</v>
      </c>
      <c r="BN3550" s="9">
        <v>3707.9247570490102</v>
      </c>
      <c r="BO3550" s="9">
        <v>2971.52460582094</v>
      </c>
      <c r="BP3550" s="9">
        <v>4127.54261259742</v>
      </c>
      <c r="BQ3550" s="9">
        <v>4076.8624471503699</v>
      </c>
      <c r="BR3550" s="9">
        <v>4206.0874134326396</v>
      </c>
      <c r="BS3550" s="9">
        <v>2880.1279184448699</v>
      </c>
      <c r="BT3550" s="9"/>
      <c r="BU3550" s="9"/>
      <c r="BV3550" s="9">
        <v>5640.7919222217897</v>
      </c>
      <c r="BW3550" s="9">
        <v>3788.86317268936</v>
      </c>
      <c r="BX3550" s="9">
        <v>1910</v>
      </c>
    </row>
    <row r="3551" spans="6:76" x14ac:dyDescent="0.2">
      <c r="F3551" s="14"/>
      <c r="AX3551" s="8" t="s">
        <v>463</v>
      </c>
      <c r="AY3551" s="8" t="s">
        <v>7112</v>
      </c>
      <c r="AZ3551" s="8" t="s">
        <v>1623</v>
      </c>
      <c r="BA3551" s="9">
        <v>4419.5693763221798</v>
      </c>
      <c r="BB3551" s="9">
        <v>3891.2164436764701</v>
      </c>
      <c r="BC3551" s="9">
        <v>60.825637868852702</v>
      </c>
      <c r="BD3551" s="9"/>
      <c r="BE3551" s="9">
        <v>4406</v>
      </c>
      <c r="BF3551" s="9">
        <v>1114.830897</v>
      </c>
      <c r="BG3551" s="9">
        <v>1008.350725</v>
      </c>
      <c r="BH3551" s="9"/>
      <c r="BI3551" s="9">
        <v>4454.2490815990304</v>
      </c>
      <c r="BJ3551" s="9">
        <v>8087.2430289475697</v>
      </c>
      <c r="BK3551" s="9">
        <v>2485.90435195176</v>
      </c>
      <c r="BL3551" s="9">
        <v>3175.0694382050701</v>
      </c>
      <c r="BM3551" s="9">
        <v>11206.0948832386</v>
      </c>
      <c r="BN3551" s="9">
        <v>4671.5177552877003</v>
      </c>
      <c r="BO3551" s="9">
        <v>4480.3720936210702</v>
      </c>
      <c r="BP3551" s="9">
        <v>1209.6163769197301</v>
      </c>
      <c r="BQ3551" s="9">
        <v>3720.1263447020901</v>
      </c>
      <c r="BR3551" s="9">
        <v>2800.3031703115198</v>
      </c>
      <c r="BS3551" s="9">
        <v>3737.6403798356</v>
      </c>
      <c r="BT3551" s="9"/>
      <c r="BU3551" s="9">
        <v>4031.9413101719501</v>
      </c>
      <c r="BV3551" s="9">
        <v>3750.4915771809801</v>
      </c>
      <c r="BW3551" s="9">
        <v>8172.4973598265797</v>
      </c>
      <c r="BX3551" s="9">
        <v>7040</v>
      </c>
    </row>
    <row r="3552" spans="6:76" x14ac:dyDescent="0.2">
      <c r="F3552" s="14"/>
      <c r="AX3552" s="8" t="s">
        <v>7113</v>
      </c>
      <c r="AY3552" s="8" t="s">
        <v>7114</v>
      </c>
      <c r="AZ3552" s="8" t="s">
        <v>1623</v>
      </c>
      <c r="BA3552" s="9">
        <v>4268.0502490013496</v>
      </c>
      <c r="BB3552" s="9">
        <v>3891.4280830038501</v>
      </c>
      <c r="BC3552" s="9">
        <v>63.900821154585998</v>
      </c>
      <c r="BD3552" s="9"/>
      <c r="BE3552" s="9">
        <v>1826</v>
      </c>
      <c r="BF3552" s="9"/>
      <c r="BG3552" s="9"/>
      <c r="BH3552" s="9"/>
      <c r="BI3552" s="9">
        <v>1456.17386593835</v>
      </c>
      <c r="BJ3552" s="9">
        <v>2332.4204724617398</v>
      </c>
      <c r="BK3552" s="9">
        <v>5450.43569354595</v>
      </c>
      <c r="BL3552" s="9">
        <v>7529.8422618362401</v>
      </c>
      <c r="BM3552" s="9"/>
      <c r="BN3552" s="9">
        <v>7013.4292002257898</v>
      </c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</row>
    <row r="3553" spans="6:76" x14ac:dyDescent="0.2">
      <c r="F3553" s="14"/>
      <c r="AX3553" s="8" t="s">
        <v>7115</v>
      </c>
      <c r="AY3553" s="8" t="s">
        <v>7116</v>
      </c>
      <c r="AZ3553" s="8" t="s">
        <v>1623</v>
      </c>
      <c r="BA3553" s="9">
        <v>4699.8800450094204</v>
      </c>
      <c r="BB3553" s="9">
        <v>3893.4232109193699</v>
      </c>
      <c r="BC3553" s="9">
        <v>74.050177047480602</v>
      </c>
      <c r="BD3553" s="9"/>
      <c r="BE3553" s="9">
        <v>14960</v>
      </c>
      <c r="BF3553" s="9">
        <v>1524.03334</v>
      </c>
      <c r="BG3553" s="9"/>
      <c r="BH3553" s="9">
        <v>562.02195087999996</v>
      </c>
      <c r="BI3553" s="9">
        <v>5538.8829764763504</v>
      </c>
      <c r="BJ3553" s="9">
        <v>4204.5779512041199</v>
      </c>
      <c r="BK3553" s="9">
        <v>5640.5592601338303</v>
      </c>
      <c r="BL3553" s="9">
        <v>6413.4288604850699</v>
      </c>
      <c r="BM3553" s="9">
        <v>6814.28521396216</v>
      </c>
      <c r="BN3553" s="9">
        <v>8442.1131177096995</v>
      </c>
      <c r="BO3553" s="9">
        <v>2764.90054543524</v>
      </c>
      <c r="BP3553" s="9">
        <v>2817.2904767967998</v>
      </c>
      <c r="BQ3553" s="9"/>
      <c r="BR3553" s="9"/>
      <c r="BS3553" s="9">
        <v>2565.15337018225</v>
      </c>
      <c r="BT3553" s="9">
        <v>4539.04108055707</v>
      </c>
      <c r="BU3553" s="9">
        <v>3582.2684706346199</v>
      </c>
      <c r="BV3553" s="9"/>
      <c r="BW3553" s="9">
        <v>3509.5241056934301</v>
      </c>
      <c r="BX3553" s="9">
        <v>1320</v>
      </c>
    </row>
    <row r="3554" spans="6:76" x14ac:dyDescent="0.2">
      <c r="F3554" s="14"/>
      <c r="AX3554" s="8" t="s">
        <v>510</v>
      </c>
      <c r="AY3554" s="8" t="s">
        <v>7117</v>
      </c>
      <c r="AZ3554" s="8" t="s">
        <v>1623</v>
      </c>
      <c r="BA3554" s="9">
        <v>4426.1071645313305</v>
      </c>
      <c r="BB3554" s="9">
        <v>3893.4764795933002</v>
      </c>
      <c r="BC3554" s="9">
        <v>65.018756870619796</v>
      </c>
      <c r="BD3554" s="9"/>
      <c r="BE3554" s="9">
        <v>13666</v>
      </c>
      <c r="BF3554" s="9">
        <v>1229.9652430000001</v>
      </c>
      <c r="BG3554" s="9"/>
      <c r="BH3554" s="9"/>
      <c r="BI3554" s="9">
        <v>5308.0810229811304</v>
      </c>
      <c r="BJ3554" s="9">
        <v>5785.4337940502801</v>
      </c>
      <c r="BK3554" s="9">
        <v>3893.4764795933002</v>
      </c>
      <c r="BL3554" s="9">
        <v>3970.9296227101499</v>
      </c>
      <c r="BM3554" s="9">
        <v>5807.8507462699099</v>
      </c>
      <c r="BN3554" s="9">
        <v>4118.4517765028804</v>
      </c>
      <c r="BO3554" s="9">
        <v>3628.8848243417201</v>
      </c>
      <c r="BP3554" s="9"/>
      <c r="BQ3554" s="9">
        <v>4427.3268554908</v>
      </c>
      <c r="BR3554" s="9">
        <v>2843.10755571752</v>
      </c>
      <c r="BS3554" s="9">
        <v>3417.9287012967102</v>
      </c>
      <c r="BT3554" s="9"/>
      <c r="BU3554" s="9"/>
      <c r="BV3554" s="9">
        <v>3806.2563327030498</v>
      </c>
      <c r="BW3554" s="9">
        <v>3007.9145133124998</v>
      </c>
      <c r="BX3554" s="9">
        <v>1480</v>
      </c>
    </row>
    <row r="3555" spans="6:76" x14ac:dyDescent="0.2">
      <c r="F3555" s="14"/>
      <c r="AX3555" s="8" t="s">
        <v>7118</v>
      </c>
      <c r="AY3555" s="8" t="s">
        <v>7119</v>
      </c>
      <c r="AZ3555" s="8" t="s">
        <v>1623</v>
      </c>
      <c r="BA3555" s="9">
        <v>3894.2019025454501</v>
      </c>
      <c r="BB3555" s="9">
        <v>3894.2019025454501</v>
      </c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>
        <v>3894.2019025454501</v>
      </c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</row>
    <row r="3556" spans="6:76" x14ac:dyDescent="0.2">
      <c r="F3556" s="14"/>
      <c r="AX3556" s="8" t="s">
        <v>7120</v>
      </c>
      <c r="AY3556" s="8" t="s">
        <v>7121</v>
      </c>
      <c r="AZ3556" s="8" t="s">
        <v>1623</v>
      </c>
      <c r="BA3556" s="9">
        <v>5172.6447436688904</v>
      </c>
      <c r="BB3556" s="9">
        <v>3895.8759736915499</v>
      </c>
      <c r="BC3556" s="9">
        <v>54.6452801069779</v>
      </c>
      <c r="BD3556" s="9"/>
      <c r="BE3556" s="9">
        <v>6678</v>
      </c>
      <c r="BF3556" s="9">
        <v>3315.372124</v>
      </c>
      <c r="BG3556" s="9"/>
      <c r="BH3556" s="9">
        <v>1309.8504301999999</v>
      </c>
      <c r="BI3556" s="9">
        <v>3895.8759736915499</v>
      </c>
      <c r="BJ3556" s="9">
        <v>6476.5180689066601</v>
      </c>
      <c r="BK3556" s="9">
        <v>3002.9833124792799</v>
      </c>
      <c r="BL3556" s="9">
        <v>9590.0918253086893</v>
      </c>
      <c r="BM3556" s="9">
        <v>8773.8990615372404</v>
      </c>
      <c r="BN3556" s="9">
        <v>3511.2118968965801</v>
      </c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</row>
    <row r="3557" spans="6:76" x14ac:dyDescent="0.2">
      <c r="F3557" s="14"/>
      <c r="AX3557" s="8" t="s">
        <v>7122</v>
      </c>
      <c r="AY3557" s="8" t="s">
        <v>7123</v>
      </c>
      <c r="AZ3557" s="8" t="s">
        <v>1623</v>
      </c>
      <c r="BA3557" s="9">
        <v>5822.4362987077902</v>
      </c>
      <c r="BB3557" s="9">
        <v>3897.7533427333501</v>
      </c>
      <c r="BC3557" s="9">
        <v>73.106970574429994</v>
      </c>
      <c r="BD3557" s="9"/>
      <c r="BE3557" s="9">
        <v>3353</v>
      </c>
      <c r="BF3557" s="9">
        <v>2458.4700170000001</v>
      </c>
      <c r="BG3557" s="9"/>
      <c r="BH3557" s="9">
        <v>17962.062534000001</v>
      </c>
      <c r="BI3557" s="9">
        <v>8758.9597514002107</v>
      </c>
      <c r="BJ3557" s="9">
        <v>2196.7975537851798</v>
      </c>
      <c r="BK3557" s="9">
        <v>6928.0572078715004</v>
      </c>
      <c r="BL3557" s="9">
        <v>5900.84504680802</v>
      </c>
      <c r="BM3557" s="9">
        <v>13376.9929182326</v>
      </c>
      <c r="BN3557" s="9">
        <v>7426.6009699408096</v>
      </c>
      <c r="BO3557" s="9">
        <v>3546.4531578747501</v>
      </c>
      <c r="BP3557" s="9"/>
      <c r="BQ3557" s="9">
        <v>6212.5599648646603</v>
      </c>
      <c r="BR3557" s="9">
        <v>2701.132751529</v>
      </c>
      <c r="BS3557" s="9">
        <v>3020.3588046459199</v>
      </c>
      <c r="BT3557" s="9"/>
      <c r="BU3557" s="9">
        <v>3897.7533427333501</v>
      </c>
      <c r="BV3557" s="9">
        <v>2810.1683542935598</v>
      </c>
      <c r="BW3557" s="9">
        <v>5111.2047030528302</v>
      </c>
      <c r="BX3557" s="9">
        <v>3320</v>
      </c>
    </row>
    <row r="3558" spans="6:76" x14ac:dyDescent="0.2">
      <c r="F3558" s="14"/>
      <c r="AX3558" s="8" t="s">
        <v>7124</v>
      </c>
      <c r="AY3558" s="8" t="s">
        <v>7125</v>
      </c>
      <c r="AZ3558" s="8" t="s">
        <v>1623</v>
      </c>
      <c r="BA3558" s="9">
        <v>4675.16505682361</v>
      </c>
      <c r="BB3558" s="9">
        <v>3898.3508118933</v>
      </c>
      <c r="BC3558" s="9">
        <v>68.824270734337205</v>
      </c>
      <c r="BD3558" s="9"/>
      <c r="BE3558" s="9">
        <v>11002</v>
      </c>
      <c r="BF3558" s="9">
        <v>1509.003629</v>
      </c>
      <c r="BG3558" s="9"/>
      <c r="BH3558" s="9">
        <v>4012.8417927</v>
      </c>
      <c r="BI3558" s="9">
        <v>4687.8854303425996</v>
      </c>
      <c r="BJ3558" s="9"/>
      <c r="BK3558" s="9">
        <v>7855.6007382476801</v>
      </c>
      <c r="BL3558" s="9">
        <v>4447.9562016132604</v>
      </c>
      <c r="BM3558" s="9">
        <v>5668.60567444358</v>
      </c>
      <c r="BN3558" s="9">
        <v>1749.1725303277001</v>
      </c>
      <c r="BO3558" s="9">
        <v>3065.2203234706499</v>
      </c>
      <c r="BP3558" s="9">
        <v>1473.33498862789</v>
      </c>
      <c r="BQ3558" s="9">
        <v>3783.8598310866</v>
      </c>
      <c r="BR3558" s="9"/>
      <c r="BS3558" s="9">
        <v>2088.9151423580101</v>
      </c>
      <c r="BT3558" s="9"/>
      <c r="BU3558" s="9"/>
      <c r="BV3558" s="9"/>
      <c r="BW3558" s="9">
        <v>3007.9145133124998</v>
      </c>
      <c r="BX3558" s="9">
        <v>11100</v>
      </c>
    </row>
    <row r="3559" spans="6:76" x14ac:dyDescent="0.2">
      <c r="F3559" s="14"/>
      <c r="AX3559" s="8" t="s">
        <v>7126</v>
      </c>
      <c r="AY3559" s="8" t="s">
        <v>7127</v>
      </c>
      <c r="AZ3559" s="8" t="s">
        <v>1623</v>
      </c>
      <c r="BA3559" s="9">
        <v>4793.5876381255803</v>
      </c>
      <c r="BB3559" s="9">
        <v>3899.2810780189998</v>
      </c>
      <c r="BC3559" s="9">
        <v>56.778373181983298</v>
      </c>
      <c r="BD3559" s="9"/>
      <c r="BE3559" s="9">
        <v>3728</v>
      </c>
      <c r="BF3559" s="9">
        <v>2750.8623090000001</v>
      </c>
      <c r="BG3559" s="9">
        <v>1798.7897459999999</v>
      </c>
      <c r="BH3559" s="9">
        <v>4174.8415800000002</v>
      </c>
      <c r="BI3559" s="9">
        <v>9683.6823371090304</v>
      </c>
      <c r="BJ3559" s="9">
        <v>4726.80728824161</v>
      </c>
      <c r="BK3559" s="9">
        <v>8546.2371786485692</v>
      </c>
      <c r="BL3559" s="9">
        <v>8922.17725325028</v>
      </c>
      <c r="BM3559" s="9"/>
      <c r="BN3559" s="9">
        <v>4335.9639701487404</v>
      </c>
      <c r="BO3559" s="9">
        <v>2918.9752283781199</v>
      </c>
      <c r="BP3559" s="9">
        <v>2434.0562310008299</v>
      </c>
      <c r="BQ3559" s="9"/>
      <c r="BR3559" s="9"/>
      <c r="BS3559" s="9">
        <v>2148.2654159355002</v>
      </c>
      <c r="BT3559" s="9"/>
      <c r="BU3559" s="9"/>
      <c r="BV3559" s="9">
        <v>3899.2810780189998</v>
      </c>
      <c r="BW3559" s="9">
        <v>3235.8749561520799</v>
      </c>
      <c r="BX3559" s="9">
        <v>8600</v>
      </c>
    </row>
    <row r="3560" spans="6:76" x14ac:dyDescent="0.2">
      <c r="F3560" s="14"/>
      <c r="AX3560" s="8" t="s">
        <v>7128</v>
      </c>
      <c r="AY3560" s="8" t="s">
        <v>7129</v>
      </c>
      <c r="AZ3560" s="8" t="s">
        <v>1623</v>
      </c>
      <c r="BA3560" s="9">
        <v>4355.0205975974204</v>
      </c>
      <c r="BB3560" s="9">
        <v>3900.4523788951701</v>
      </c>
      <c r="BC3560" s="9">
        <v>56.662672310025599</v>
      </c>
      <c r="BD3560" s="9"/>
      <c r="BE3560" s="9">
        <v>5550</v>
      </c>
      <c r="BF3560" s="9">
        <v>1462.8398810000001</v>
      </c>
      <c r="BG3560" s="9"/>
      <c r="BH3560" s="9">
        <v>9195.4100770999994</v>
      </c>
      <c r="BI3560" s="9">
        <v>3900.4523788951701</v>
      </c>
      <c r="BJ3560" s="9">
        <v>1461.9308166713499</v>
      </c>
      <c r="BK3560" s="9">
        <v>4524.6720270767801</v>
      </c>
      <c r="BL3560" s="9">
        <v>2577.29096161181</v>
      </c>
      <c r="BM3560" s="9">
        <v>5882.6460067471498</v>
      </c>
      <c r="BN3560" s="9">
        <v>7293.5145900969901</v>
      </c>
      <c r="BO3560" s="9"/>
      <c r="BP3560" s="9">
        <v>2186.4698343723799</v>
      </c>
      <c r="BQ3560" s="9"/>
      <c r="BR3560" s="9"/>
      <c r="BS3560" s="9"/>
      <c r="BT3560" s="9"/>
      <c r="BU3560" s="9"/>
      <c r="BV3560" s="9"/>
      <c r="BW3560" s="9"/>
      <c r="BX3560" s="9">
        <v>3870</v>
      </c>
    </row>
    <row r="3561" spans="6:76" x14ac:dyDescent="0.2">
      <c r="F3561" s="14"/>
      <c r="AX3561" s="8" t="s">
        <v>7130</v>
      </c>
      <c r="AY3561" s="8" t="s">
        <v>7131</v>
      </c>
      <c r="AZ3561" s="8" t="s">
        <v>1623</v>
      </c>
      <c r="BA3561" s="9">
        <v>3638.3612707111502</v>
      </c>
      <c r="BB3561" s="9">
        <v>3902.1044038058399</v>
      </c>
      <c r="BC3561" s="9">
        <v>37.342350383071697</v>
      </c>
      <c r="BD3561" s="9"/>
      <c r="BE3561" s="9">
        <v>3503</v>
      </c>
      <c r="BF3561" s="9">
        <v>2779.8651869999999</v>
      </c>
      <c r="BG3561" s="9"/>
      <c r="BH3561" s="9">
        <v>1817.6385799</v>
      </c>
      <c r="BI3561" s="9">
        <v>4117.0405690985399</v>
      </c>
      <c r="BJ3561" s="9"/>
      <c r="BK3561" s="9">
        <v>6116.1065130291699</v>
      </c>
      <c r="BL3561" s="9">
        <v>3687.1682385131298</v>
      </c>
      <c r="BM3561" s="9">
        <v>4372.0174054844001</v>
      </c>
      <c r="BN3561" s="9">
        <v>4121.0368828262199</v>
      </c>
      <c r="BO3561" s="9"/>
      <c r="BP3561" s="9">
        <v>1449.73933126</v>
      </c>
      <c r="BQ3561" s="9"/>
      <c r="BR3561" s="9"/>
      <c r="BS3561" s="9"/>
      <c r="BT3561" s="9"/>
      <c r="BU3561" s="9"/>
      <c r="BV3561" s="9"/>
      <c r="BW3561" s="9"/>
      <c r="BX3561" s="9">
        <v>4420</v>
      </c>
    </row>
    <row r="3562" spans="6:76" x14ac:dyDescent="0.2">
      <c r="F3562" s="14"/>
      <c r="AX3562" s="8" t="s">
        <v>334</v>
      </c>
      <c r="AY3562" s="8" t="s">
        <v>7132</v>
      </c>
      <c r="AZ3562" s="8" t="s">
        <v>1623</v>
      </c>
      <c r="BA3562" s="9">
        <v>4267.3615708093903</v>
      </c>
      <c r="BB3562" s="9">
        <v>3902.1455089364099</v>
      </c>
      <c r="BC3562" s="9">
        <v>39.646596038846099</v>
      </c>
      <c r="BD3562" s="9"/>
      <c r="BE3562" s="9">
        <v>5634</v>
      </c>
      <c r="BF3562" s="9">
        <v>1721.1670160000001</v>
      </c>
      <c r="BG3562" s="9"/>
      <c r="BH3562" s="9"/>
      <c r="BI3562" s="9">
        <v>7245.0037130782503</v>
      </c>
      <c r="BJ3562" s="9">
        <v>6088.94759499259</v>
      </c>
      <c r="BK3562" s="9">
        <v>5731.5168346394303</v>
      </c>
      <c r="BL3562" s="9">
        <v>5547.4102355013902</v>
      </c>
      <c r="BM3562" s="9"/>
      <c r="BN3562" s="9">
        <v>4770.2440170886002</v>
      </c>
      <c r="BO3562" s="9">
        <v>3516.48334486575</v>
      </c>
      <c r="BP3562" s="9">
        <v>3131.7041935226598</v>
      </c>
      <c r="BQ3562" s="9">
        <v>3407.3556719292701</v>
      </c>
      <c r="BR3562" s="9"/>
      <c r="BS3562" s="9">
        <v>2419.7222899676799</v>
      </c>
      <c r="BT3562" s="9"/>
      <c r="BU3562" s="9"/>
      <c r="BV3562" s="9"/>
      <c r="BW3562" s="9">
        <v>3902.1455089364099</v>
      </c>
      <c r="BX3562" s="9">
        <v>2360</v>
      </c>
    </row>
    <row r="3563" spans="6:76" x14ac:dyDescent="0.2">
      <c r="F3563" s="14"/>
      <c r="AX3563" s="8" t="s">
        <v>7133</v>
      </c>
      <c r="AY3563" s="8" t="s">
        <v>7134</v>
      </c>
      <c r="AZ3563" s="8" t="s">
        <v>1623</v>
      </c>
      <c r="BA3563" s="9">
        <v>4309.0056030718897</v>
      </c>
      <c r="BB3563" s="9">
        <v>3903.6065399435001</v>
      </c>
      <c r="BC3563" s="9">
        <v>63.007480180001799</v>
      </c>
      <c r="BD3563" s="9"/>
      <c r="BE3563" s="9">
        <v>4560</v>
      </c>
      <c r="BF3563" s="9">
        <v>550.93725040000004</v>
      </c>
      <c r="BG3563" s="9">
        <v>2198.248294</v>
      </c>
      <c r="BH3563" s="9">
        <v>1542.393775</v>
      </c>
      <c r="BI3563" s="9">
        <v>3514.5925334679</v>
      </c>
      <c r="BJ3563" s="9">
        <v>4488.6340304265204</v>
      </c>
      <c r="BK3563" s="9">
        <v>2828.8856049084402</v>
      </c>
      <c r="BL3563" s="9">
        <v>3629.4451191265098</v>
      </c>
      <c r="BM3563" s="9">
        <v>5554.18450475604</v>
      </c>
      <c r="BN3563" s="9">
        <v>4147.0679455289101</v>
      </c>
      <c r="BO3563" s="9"/>
      <c r="BP3563" s="9">
        <v>3975.9711879711099</v>
      </c>
      <c r="BQ3563" s="9">
        <v>4761.2873890624796</v>
      </c>
      <c r="BR3563" s="9">
        <v>3569.9431061969299</v>
      </c>
      <c r="BS3563" s="9">
        <v>3479.9991250805001</v>
      </c>
      <c r="BT3563" s="9"/>
      <c r="BU3563" s="9">
        <v>4112.1767087714597</v>
      </c>
      <c r="BV3563" s="9">
        <v>7417.0923886812498</v>
      </c>
      <c r="BW3563" s="9">
        <v>3831.2418919158799</v>
      </c>
      <c r="BX3563" s="9">
        <v>13400</v>
      </c>
    </row>
    <row r="3564" spans="6:76" x14ac:dyDescent="0.2">
      <c r="F3564" s="14"/>
      <c r="AX3564" s="8" t="s">
        <v>7135</v>
      </c>
      <c r="AY3564" s="8" t="s">
        <v>7136</v>
      </c>
      <c r="AZ3564" s="8" t="s">
        <v>1623</v>
      </c>
      <c r="BA3564" s="9">
        <v>4180.9423046510901</v>
      </c>
      <c r="BB3564" s="9">
        <v>3907.3339235396202</v>
      </c>
      <c r="BC3564" s="9">
        <v>47.897351369674404</v>
      </c>
      <c r="BD3564" s="9"/>
      <c r="BE3564" s="9">
        <v>5415</v>
      </c>
      <c r="BF3564" s="9">
        <v>1683.551185</v>
      </c>
      <c r="BG3564" s="9">
        <v>1732.673808</v>
      </c>
      <c r="BH3564" s="9"/>
      <c r="BI3564" s="9">
        <v>5796.9098301820204</v>
      </c>
      <c r="BJ3564" s="9">
        <v>7716.2176493431798</v>
      </c>
      <c r="BK3564" s="9">
        <v>3119.2290975327101</v>
      </c>
      <c r="BL3564" s="9">
        <v>4429.3621995105404</v>
      </c>
      <c r="BM3564" s="9">
        <v>6082.6640767609297</v>
      </c>
      <c r="BN3564" s="9">
        <v>7165.6258804519002</v>
      </c>
      <c r="BO3564" s="9">
        <v>5832.3753078078798</v>
      </c>
      <c r="BP3564" s="9"/>
      <c r="BQ3564" s="9">
        <v>3907.3339235396202</v>
      </c>
      <c r="BR3564" s="9">
        <v>2616.92645193207</v>
      </c>
      <c r="BS3564" s="9">
        <v>3725.9225346963699</v>
      </c>
      <c r="BT3564" s="9"/>
      <c r="BU3564" s="9">
        <v>5008.4632735406904</v>
      </c>
      <c r="BV3564" s="9">
        <v>2724.48413462391</v>
      </c>
      <c r="BW3564" s="9">
        <v>3530.2798261466701</v>
      </c>
      <c r="BX3564" s="9">
        <v>589</v>
      </c>
    </row>
    <row r="3565" spans="6:76" x14ac:dyDescent="0.2">
      <c r="F3565" s="14"/>
      <c r="AX3565" s="8" t="s">
        <v>7137</v>
      </c>
      <c r="AY3565" s="8" t="s">
        <v>7138</v>
      </c>
      <c r="AZ3565" s="8" t="s">
        <v>1623</v>
      </c>
      <c r="BA3565" s="9">
        <v>4155.2383286644599</v>
      </c>
      <c r="BB3565" s="9">
        <v>3907.4226432796199</v>
      </c>
      <c r="BC3565" s="9">
        <v>29.7804386715083</v>
      </c>
      <c r="BD3565" s="9"/>
      <c r="BE3565" s="9">
        <v>7424</v>
      </c>
      <c r="BF3565" s="9">
        <v>3020.555061</v>
      </c>
      <c r="BG3565" s="9"/>
      <c r="BH3565" s="9"/>
      <c r="BI3565" s="9">
        <v>4970.3826733215901</v>
      </c>
      <c r="BJ3565" s="9">
        <v>5384.3843791986401</v>
      </c>
      <c r="BK3565" s="9">
        <v>4774.6505283143997</v>
      </c>
      <c r="BL3565" s="9">
        <v>3756.1361141983198</v>
      </c>
      <c r="BM3565" s="9"/>
      <c r="BN3565" s="9">
        <v>3349.15885152497</v>
      </c>
      <c r="BO3565" s="9">
        <v>2321.67056140557</v>
      </c>
      <c r="BP3565" s="9">
        <v>4757.8086481663204</v>
      </c>
      <c r="BQ3565" s="9">
        <v>3556.9606213980201</v>
      </c>
      <c r="BR3565" s="9">
        <v>3603.4977240559401</v>
      </c>
      <c r="BS3565" s="9">
        <v>4625.8652636115103</v>
      </c>
      <c r="BT3565" s="9">
        <v>4730.5143881105396</v>
      </c>
      <c r="BU3565" s="9">
        <v>4058.7091723609101</v>
      </c>
      <c r="BV3565" s="9">
        <v>2659.5192719647098</v>
      </c>
      <c r="BW3565" s="9"/>
      <c r="BX3565" s="9">
        <v>3490</v>
      </c>
    </row>
    <row r="3566" spans="6:76" x14ac:dyDescent="0.2">
      <c r="F3566" s="14"/>
      <c r="AX3566" s="8" t="s">
        <v>7139</v>
      </c>
      <c r="AY3566" s="8" t="s">
        <v>7140</v>
      </c>
      <c r="AZ3566" s="8" t="s">
        <v>1640</v>
      </c>
      <c r="BA3566" s="9">
        <v>4305.7128432151403</v>
      </c>
      <c r="BB3566" s="9">
        <v>3910.9052342448899</v>
      </c>
      <c r="BC3566" s="9">
        <v>65.499338381067602</v>
      </c>
      <c r="BD3566" s="9"/>
      <c r="BE3566" s="9">
        <v>5729</v>
      </c>
      <c r="BF3566" s="9">
        <v>685.02021009999999</v>
      </c>
      <c r="BG3566" s="9"/>
      <c r="BH3566" s="9"/>
      <c r="BI3566" s="9">
        <v>3489.7033163043802</v>
      </c>
      <c r="BJ3566" s="9">
        <v>1847.42085757925</v>
      </c>
      <c r="BK3566" s="9">
        <v>1536.3250372838199</v>
      </c>
      <c r="BL3566" s="9">
        <v>4332.1071521854001</v>
      </c>
      <c r="BM3566" s="9"/>
      <c r="BN3566" s="9">
        <v>1257.88494593325</v>
      </c>
      <c r="BO3566" s="9">
        <v>9291.6959874125805</v>
      </c>
      <c r="BP3566" s="9"/>
      <c r="BQ3566" s="9">
        <v>5269.2017737326296</v>
      </c>
      <c r="BR3566" s="9">
        <v>3484.9267860555501</v>
      </c>
      <c r="BS3566" s="9">
        <v>9612.9581859862101</v>
      </c>
      <c r="BT3566" s="9"/>
      <c r="BU3566" s="9">
        <v>6593.1078493261703</v>
      </c>
      <c r="BV3566" s="9">
        <v>2221.5906478484599</v>
      </c>
      <c r="BW3566" s="9">
        <v>4929.0370552642398</v>
      </c>
      <c r="BX3566" s="9"/>
    </row>
    <row r="3567" spans="6:76" x14ac:dyDescent="0.2">
      <c r="F3567" s="14"/>
      <c r="AX3567" s="8" t="s">
        <v>7141</v>
      </c>
      <c r="AY3567" s="8" t="s">
        <v>7142</v>
      </c>
      <c r="AZ3567" s="8" t="s">
        <v>1623</v>
      </c>
      <c r="BA3567" s="9">
        <v>4644.6717120882304</v>
      </c>
      <c r="BB3567" s="9">
        <v>3911</v>
      </c>
      <c r="BC3567" s="9">
        <v>44.672075634229401</v>
      </c>
      <c r="BD3567" s="9"/>
      <c r="BE3567" s="9">
        <v>3911</v>
      </c>
      <c r="BF3567" s="9">
        <v>2508.8527869999998</v>
      </c>
      <c r="BG3567" s="9"/>
      <c r="BH3567" s="9">
        <v>2871.0777966000001</v>
      </c>
      <c r="BI3567" s="9">
        <v>4706.3392918790496</v>
      </c>
      <c r="BJ3567" s="9">
        <v>4679.5621056222799</v>
      </c>
      <c r="BK3567" s="9">
        <v>4937.9393244184002</v>
      </c>
      <c r="BL3567" s="9">
        <v>8848.1270016644194</v>
      </c>
      <c r="BM3567" s="9">
        <v>2159.8540577008998</v>
      </c>
      <c r="BN3567" s="9">
        <v>7177.18871306441</v>
      </c>
      <c r="BO3567" s="9">
        <v>2685.8652213626001</v>
      </c>
      <c r="BP3567" s="9">
        <v>6690.6573501862904</v>
      </c>
      <c r="BQ3567" s="9">
        <v>3523.0202333641901</v>
      </c>
      <c r="BR3567" s="9"/>
      <c r="BS3567" s="9">
        <v>3459.7674463911699</v>
      </c>
      <c r="BT3567" s="9"/>
      <c r="BU3567" s="9">
        <v>3690.8243520697702</v>
      </c>
      <c r="BV3567" s="9"/>
      <c r="BW3567" s="9"/>
      <c r="BX3567" s="9">
        <v>7820</v>
      </c>
    </row>
    <row r="3568" spans="6:76" x14ac:dyDescent="0.2">
      <c r="F3568" s="14"/>
      <c r="AX3568" s="8" t="s">
        <v>7143</v>
      </c>
      <c r="AY3568" s="8" t="s">
        <v>7144</v>
      </c>
      <c r="AZ3568" s="8" t="s">
        <v>1623</v>
      </c>
      <c r="BA3568" s="9">
        <v>4478.7200195625401</v>
      </c>
      <c r="BB3568" s="9">
        <v>3915.22214646053</v>
      </c>
      <c r="BC3568" s="9">
        <v>66.616377078293397</v>
      </c>
      <c r="BD3568" s="9"/>
      <c r="BE3568" s="9">
        <v>4256</v>
      </c>
      <c r="BF3568" s="9">
        <v>1154.61544</v>
      </c>
      <c r="BG3568" s="9">
        <v>1934.817816</v>
      </c>
      <c r="BH3568" s="9">
        <v>3876.3536187999998</v>
      </c>
      <c r="BI3568" s="9">
        <v>4404.8147701296002</v>
      </c>
      <c r="BJ3568" s="9">
        <v>10532.8912062544</v>
      </c>
      <c r="BK3568" s="9">
        <v>4881.2868573382202</v>
      </c>
      <c r="BL3568" s="9">
        <v>11825.947266265801</v>
      </c>
      <c r="BM3568" s="9">
        <v>5144.6868599592799</v>
      </c>
      <c r="BN3568" s="9">
        <v>4675.2356415755403</v>
      </c>
      <c r="BO3568" s="9"/>
      <c r="BP3568" s="9">
        <v>3219.2165552409101</v>
      </c>
      <c r="BQ3568" s="9">
        <v>3915.22214646053</v>
      </c>
      <c r="BR3568" s="9">
        <v>2355.2508548003898</v>
      </c>
      <c r="BS3568" s="9">
        <v>1734.4612606133401</v>
      </c>
      <c r="BT3568" s="9"/>
      <c r="BU3568" s="9"/>
      <c r="BV3568" s="9"/>
      <c r="BW3568" s="9"/>
      <c r="BX3568" s="9">
        <v>3270</v>
      </c>
    </row>
    <row r="3569" spans="6:76" x14ac:dyDescent="0.2">
      <c r="F3569" s="14"/>
      <c r="AX3569" s="8" t="s">
        <v>7145</v>
      </c>
      <c r="AY3569" s="8" t="s">
        <v>7146</v>
      </c>
      <c r="AZ3569" s="8" t="s">
        <v>1623</v>
      </c>
      <c r="BA3569" s="9">
        <v>4669.0959478234499</v>
      </c>
      <c r="BB3569" s="9">
        <v>3916.8187977709299</v>
      </c>
      <c r="BC3569" s="9">
        <v>76.678920779915799</v>
      </c>
      <c r="BD3569" s="9"/>
      <c r="BE3569" s="9">
        <v>2663</v>
      </c>
      <c r="BF3569" s="9">
        <v>2405.1374719999999</v>
      </c>
      <c r="BG3569" s="9">
        <v>11710.411389999999</v>
      </c>
      <c r="BH3569" s="9"/>
      <c r="BI3569" s="9">
        <v>3916.8187977709299</v>
      </c>
      <c r="BJ3569" s="9">
        <v>3972.44477567167</v>
      </c>
      <c r="BK3569" s="9">
        <v>7683.7053284866497</v>
      </c>
      <c r="BL3569" s="9">
        <v>7383.9241091189597</v>
      </c>
      <c r="BM3569" s="9">
        <v>5629.5780992027603</v>
      </c>
      <c r="BN3569" s="9">
        <v>12002.333788628801</v>
      </c>
      <c r="BO3569" s="9"/>
      <c r="BP3569" s="9">
        <v>1223.94828927913</v>
      </c>
      <c r="BQ3569" s="9"/>
      <c r="BR3569" s="9">
        <v>2393.3295842021398</v>
      </c>
      <c r="BS3569" s="9">
        <v>1624.5527206050999</v>
      </c>
      <c r="BT3569" s="9">
        <v>4405.9785874220297</v>
      </c>
      <c r="BU3569" s="9"/>
      <c r="BV3569" s="9">
        <v>2553.2762749635899</v>
      </c>
      <c r="BW3569" s="9"/>
      <c r="BX3569" s="9">
        <v>468</v>
      </c>
    </row>
    <row r="3570" spans="6:76" x14ac:dyDescent="0.2">
      <c r="F3570" s="14"/>
      <c r="AX3570" s="8" t="s">
        <v>1033</v>
      </c>
      <c r="AY3570" s="8" t="s">
        <v>1033</v>
      </c>
      <c r="AZ3570" s="8" t="s">
        <v>1640</v>
      </c>
      <c r="BA3570" s="9">
        <v>8814.3721421405698</v>
      </c>
      <c r="BB3570" s="9">
        <v>3919.4903220446099</v>
      </c>
      <c r="BC3570" s="9">
        <v>91.881335204367403</v>
      </c>
      <c r="BD3570" s="9"/>
      <c r="BE3570" s="9">
        <v>18519</v>
      </c>
      <c r="BF3570" s="9">
        <v>1705.573656</v>
      </c>
      <c r="BG3570" s="9"/>
      <c r="BH3570" s="9"/>
      <c r="BI3570" s="9">
        <v>3919.4903220446099</v>
      </c>
      <c r="BJ3570" s="9"/>
      <c r="BK3570" s="9"/>
      <c r="BL3570" s="9">
        <v>3216.9609282784299</v>
      </c>
      <c r="BM3570" s="9"/>
      <c r="BN3570" s="9">
        <v>16710.8358043798</v>
      </c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</row>
    <row r="3571" spans="6:76" x14ac:dyDescent="0.2">
      <c r="F3571" s="14"/>
      <c r="AX3571" s="8" t="s">
        <v>7147</v>
      </c>
      <c r="AY3571" s="8" t="s">
        <v>7148</v>
      </c>
      <c r="AZ3571" s="8" t="s">
        <v>1623</v>
      </c>
      <c r="BA3571" s="9">
        <v>4086.8802787138802</v>
      </c>
      <c r="BB3571" s="9">
        <v>3919.7082075503399</v>
      </c>
      <c r="BC3571" s="9">
        <v>67.855456891651997</v>
      </c>
      <c r="BD3571" s="9"/>
      <c r="BE3571" s="9">
        <v>4436</v>
      </c>
      <c r="BF3571" s="9">
        <v>1459.0814740000001</v>
      </c>
      <c r="BG3571" s="9"/>
      <c r="BH3571" s="9">
        <v>657.88196916000004</v>
      </c>
      <c r="BI3571" s="9">
        <v>2154.3339901672298</v>
      </c>
      <c r="BJ3571" s="9">
        <v>6151.1691744638001</v>
      </c>
      <c r="BK3571" s="9">
        <v>3403.4164151006798</v>
      </c>
      <c r="BL3571" s="9">
        <v>9086.7306580159602</v>
      </c>
      <c r="BM3571" s="9"/>
      <c r="BN3571" s="9">
        <v>5346.4285488034002</v>
      </c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</row>
    <row r="3572" spans="6:76" x14ac:dyDescent="0.2">
      <c r="F3572" s="14"/>
      <c r="AX3572" s="8" t="s">
        <v>237</v>
      </c>
      <c r="AY3572" s="8" t="s">
        <v>7149</v>
      </c>
      <c r="AZ3572" s="8" t="s">
        <v>1623</v>
      </c>
      <c r="BA3572" s="9">
        <v>4360.8596026344603</v>
      </c>
      <c r="BB3572" s="9">
        <v>3920.99848636263</v>
      </c>
      <c r="BC3572" s="9">
        <v>45.939780544265297</v>
      </c>
      <c r="BD3572" s="9"/>
      <c r="BE3572" s="9">
        <v>3173</v>
      </c>
      <c r="BF3572" s="9">
        <v>1552.029597</v>
      </c>
      <c r="BG3572" s="9"/>
      <c r="BH3572" s="9">
        <v>1848.5802179</v>
      </c>
      <c r="BI3572" s="9">
        <v>6848.0634318210296</v>
      </c>
      <c r="BJ3572" s="9">
        <v>6274.0890636008198</v>
      </c>
      <c r="BK3572" s="9">
        <v>7102.6186495190004</v>
      </c>
      <c r="BL3572" s="9">
        <v>3986.0686025342602</v>
      </c>
      <c r="BM3572" s="9"/>
      <c r="BN3572" s="9">
        <v>6396.4655637424503</v>
      </c>
      <c r="BO3572" s="9"/>
      <c r="BP3572" s="9"/>
      <c r="BQ3572" s="9">
        <v>3855.9283701909999</v>
      </c>
      <c r="BR3572" s="9">
        <v>2914.8473839380299</v>
      </c>
      <c r="BS3572" s="9">
        <v>2027.2589472627601</v>
      </c>
      <c r="BT3572" s="9">
        <v>3175.9041325304402</v>
      </c>
      <c r="BU3572" s="9">
        <v>4325.1642671108202</v>
      </c>
      <c r="BV3572" s="9">
        <v>3236.3473515698001</v>
      </c>
      <c r="BW3572" s="9">
        <v>5287.3880634309098</v>
      </c>
      <c r="BX3572" s="9">
        <v>7770</v>
      </c>
    </row>
    <row r="3573" spans="6:76" x14ac:dyDescent="0.2">
      <c r="F3573" s="14"/>
      <c r="AX3573" s="8" t="s">
        <v>7150</v>
      </c>
      <c r="AY3573" s="8" t="s">
        <v>7151</v>
      </c>
      <c r="AZ3573" s="8" t="s">
        <v>1623</v>
      </c>
      <c r="BA3573" s="9">
        <v>4463.3037054018796</v>
      </c>
      <c r="BB3573" s="9">
        <v>3927.7903107796101</v>
      </c>
      <c r="BC3573" s="9">
        <v>58.453658017475902</v>
      </c>
      <c r="BD3573" s="9"/>
      <c r="BE3573" s="9">
        <v>3043</v>
      </c>
      <c r="BF3573" s="9">
        <v>993.82937860000004</v>
      </c>
      <c r="BG3573" s="9">
        <v>2178.6410510000001</v>
      </c>
      <c r="BH3573" s="9">
        <v>3837.2802935999998</v>
      </c>
      <c r="BI3573" s="9">
        <v>4102.36993524839</v>
      </c>
      <c r="BJ3573" s="9">
        <v>2729.2477067536502</v>
      </c>
      <c r="BK3573" s="9">
        <v>3445.1133326322301</v>
      </c>
      <c r="BL3573" s="9">
        <v>6146.8580757174996</v>
      </c>
      <c r="BM3573" s="9">
        <v>12705.156283025</v>
      </c>
      <c r="BN3573" s="9">
        <v>6053.6956713089203</v>
      </c>
      <c r="BO3573" s="9">
        <v>2216.5585933119</v>
      </c>
      <c r="BP3573" s="9">
        <v>4482.9047196900601</v>
      </c>
      <c r="BQ3573" s="9">
        <v>4631.4439304842799</v>
      </c>
      <c r="BR3573" s="9">
        <v>5188.5482041191499</v>
      </c>
      <c r="BS3573" s="9">
        <v>3130.58541287974</v>
      </c>
      <c r="BT3573" s="9"/>
      <c r="BU3573" s="9">
        <v>3735.9337809038202</v>
      </c>
      <c r="BV3573" s="9">
        <v>4018.3003279592199</v>
      </c>
      <c r="BW3573" s="9"/>
      <c r="BX3573" s="9">
        <v>7700</v>
      </c>
    </row>
    <row r="3574" spans="6:76" x14ac:dyDescent="0.2">
      <c r="F3574" s="14"/>
      <c r="AX3574" s="8" t="s">
        <v>7152</v>
      </c>
      <c r="AY3574" s="8" t="s">
        <v>7153</v>
      </c>
      <c r="AZ3574" s="8" t="s">
        <v>1623</v>
      </c>
      <c r="BA3574" s="9">
        <v>8350.6658423950394</v>
      </c>
      <c r="BB3574" s="9">
        <v>3930.60174628711</v>
      </c>
      <c r="BC3574" s="9">
        <v>143.36827771094499</v>
      </c>
      <c r="BD3574" s="9">
        <v>12228</v>
      </c>
      <c r="BE3574" s="9">
        <v>2248</v>
      </c>
      <c r="BF3574" s="9">
        <v>1890.067626</v>
      </c>
      <c r="BG3574" s="9"/>
      <c r="BH3574" s="9"/>
      <c r="BI3574" s="9">
        <v>2640.3348505613098</v>
      </c>
      <c r="BJ3574" s="9">
        <v>6675.95647128776</v>
      </c>
      <c r="BK3574" s="9">
        <v>1364.7016888061501</v>
      </c>
      <c r="BL3574" s="9">
        <v>1270.7618135528501</v>
      </c>
      <c r="BM3574" s="9"/>
      <c r="BN3574" s="9">
        <v>1506.37897201192</v>
      </c>
      <c r="BO3574" s="9">
        <v>6574.5683480787602</v>
      </c>
      <c r="BP3574" s="9">
        <v>20973.0748981488</v>
      </c>
      <c r="BQ3574" s="9">
        <v>3811.2492499786299</v>
      </c>
      <c r="BR3574" s="9">
        <v>3670.86784513356</v>
      </c>
      <c r="BS3574" s="9">
        <v>12659.900857921601</v>
      </c>
      <c r="BT3574" s="9">
        <v>4330.3074276404104</v>
      </c>
      <c r="BU3574" s="9">
        <v>50221.771685860404</v>
      </c>
      <c r="BV3574" s="9">
        <v>5964.77583944653</v>
      </c>
      <c r="BW3574" s="9">
        <v>3930.60174628711</v>
      </c>
      <c r="BX3574" s="9"/>
    </row>
    <row r="3575" spans="6:76" x14ac:dyDescent="0.2">
      <c r="F3575" s="14"/>
      <c r="AX3575" s="8" t="s">
        <v>7154</v>
      </c>
      <c r="AY3575" s="8" t="s">
        <v>7155</v>
      </c>
      <c r="AZ3575" s="8" t="s">
        <v>1623</v>
      </c>
      <c r="BA3575" s="9">
        <v>5172.4313384405896</v>
      </c>
      <c r="BB3575" s="9">
        <v>3931.8140756769199</v>
      </c>
      <c r="BC3575" s="9">
        <v>74.799239130720494</v>
      </c>
      <c r="BD3575" s="9"/>
      <c r="BE3575" s="9">
        <v>2980</v>
      </c>
      <c r="BF3575" s="9">
        <v>3006.5227020000002</v>
      </c>
      <c r="BG3575" s="9">
        <v>1495.79882</v>
      </c>
      <c r="BH3575" s="9">
        <v>503.80810220000001</v>
      </c>
      <c r="BI3575" s="9">
        <v>4857.1054493538404</v>
      </c>
      <c r="BJ3575" s="9">
        <v>5810.5699601098604</v>
      </c>
      <c r="BK3575" s="9">
        <v>11838.1577129829</v>
      </c>
      <c r="BL3575" s="9">
        <v>11105.0363102463</v>
      </c>
      <c r="BM3575" s="9">
        <v>2754.8543429747001</v>
      </c>
      <c r="BN3575" s="9">
        <v>6452.6573177719501</v>
      </c>
      <c r="BO3575" s="9"/>
      <c r="BP3575" s="9"/>
      <c r="BQ3575" s="9"/>
      <c r="BR3575" s="9"/>
      <c r="BS3575" s="9">
        <v>1644.6653436475899</v>
      </c>
      <c r="BT3575" s="9"/>
      <c r="BU3575" s="9"/>
      <c r="BV3575" s="9"/>
      <c r="BW3575" s="9"/>
      <c r="BX3575" s="9">
        <v>9620</v>
      </c>
    </row>
    <row r="3576" spans="6:76" x14ac:dyDescent="0.2">
      <c r="F3576" s="14"/>
      <c r="AX3576" s="8" t="s">
        <v>7156</v>
      </c>
      <c r="AY3576" s="8" t="s">
        <v>7157</v>
      </c>
      <c r="AZ3576" s="8" t="s">
        <v>1623</v>
      </c>
      <c r="BA3576" s="9">
        <v>4091.1918255228802</v>
      </c>
      <c r="BB3576" s="9">
        <v>3934.4332375163899</v>
      </c>
      <c r="BC3576" s="9">
        <v>46.014006976773501</v>
      </c>
      <c r="BD3576" s="9"/>
      <c r="BE3576" s="9">
        <v>3828</v>
      </c>
      <c r="BF3576" s="9">
        <v>1390.5377390000001</v>
      </c>
      <c r="BG3576" s="9"/>
      <c r="BH3576" s="9">
        <v>8632.4855707999996</v>
      </c>
      <c r="BI3576" s="9">
        <v>2068.0756759291298</v>
      </c>
      <c r="BJ3576" s="9"/>
      <c r="BK3576" s="9">
        <v>1934.26827627747</v>
      </c>
      <c r="BL3576" s="9">
        <v>4752.2405394090301</v>
      </c>
      <c r="BM3576" s="9"/>
      <c r="BN3576" s="9">
        <v>6547.4786704357102</v>
      </c>
      <c r="BO3576" s="9">
        <v>2905.58534776335</v>
      </c>
      <c r="BP3576" s="9">
        <v>4825.0984031090102</v>
      </c>
      <c r="BQ3576" s="9"/>
      <c r="BR3576" s="9">
        <v>4794.0035443236602</v>
      </c>
      <c r="BS3576" s="9">
        <v>3591.6611217241598</v>
      </c>
      <c r="BT3576" s="9"/>
      <c r="BU3576" s="9">
        <v>4040.8664750327798</v>
      </c>
      <c r="BV3576" s="9">
        <v>3704.7085980900301</v>
      </c>
      <c r="BW3576" s="9">
        <v>4261.6755954259497</v>
      </c>
      <c r="BX3576" s="9"/>
    </row>
    <row r="3577" spans="6:76" x14ac:dyDescent="0.2">
      <c r="F3577" s="14"/>
      <c r="AX3577" s="8" t="s">
        <v>7158</v>
      </c>
      <c r="AY3577" s="8" t="s">
        <v>7159</v>
      </c>
      <c r="AZ3577" s="8" t="s">
        <v>1623</v>
      </c>
      <c r="BA3577" s="9">
        <v>4016.5097614142701</v>
      </c>
      <c r="BB3577" s="9">
        <v>3935.3425194179099</v>
      </c>
      <c r="BC3577" s="9">
        <v>32.9248498460734</v>
      </c>
      <c r="BD3577" s="9"/>
      <c r="BE3577" s="9">
        <v>3825</v>
      </c>
      <c r="BF3577" s="9">
        <v>1787.9471840000001</v>
      </c>
      <c r="BG3577" s="9"/>
      <c r="BH3577" s="9"/>
      <c r="BI3577" s="9">
        <v>5097.9035649686703</v>
      </c>
      <c r="BJ3577" s="9">
        <v>5501.4416197475202</v>
      </c>
      <c r="BK3577" s="9">
        <v>4045.6850388358098</v>
      </c>
      <c r="BL3577" s="9">
        <v>5670.6308046984304</v>
      </c>
      <c r="BM3577" s="9"/>
      <c r="BN3577" s="9">
        <v>5568.0340556295296</v>
      </c>
      <c r="BO3577" s="9">
        <v>3150.5277779132498</v>
      </c>
      <c r="BP3577" s="9"/>
      <c r="BQ3577" s="9"/>
      <c r="BR3577" s="9">
        <v>4903.46649383982</v>
      </c>
      <c r="BS3577" s="9">
        <v>2543.3071242495098</v>
      </c>
      <c r="BT3577" s="9"/>
      <c r="BU3577" s="9"/>
      <c r="BV3577" s="9"/>
      <c r="BW3577" s="9">
        <v>3324.1734730886701</v>
      </c>
      <c r="BX3577" s="9">
        <v>2780</v>
      </c>
    </row>
    <row r="3578" spans="6:76" x14ac:dyDescent="0.2">
      <c r="F3578" s="14"/>
      <c r="AX3578" s="8" t="s">
        <v>412</v>
      </c>
      <c r="AY3578" s="8" t="s">
        <v>7160</v>
      </c>
      <c r="AZ3578" s="8" t="s">
        <v>1623</v>
      </c>
      <c r="BA3578" s="9">
        <v>5962.2196637276102</v>
      </c>
      <c r="BB3578" s="9">
        <v>3939.5684939038701</v>
      </c>
      <c r="BC3578" s="9">
        <v>100.054131876402</v>
      </c>
      <c r="BD3578" s="9">
        <v>11518</v>
      </c>
      <c r="BE3578" s="9">
        <v>15258</v>
      </c>
      <c r="BF3578" s="9">
        <v>117.7161</v>
      </c>
      <c r="BG3578" s="9"/>
      <c r="BH3578" s="9"/>
      <c r="BI3578" s="9">
        <v>1260.35070468033</v>
      </c>
      <c r="BJ3578" s="9">
        <v>3939.5684939038701</v>
      </c>
      <c r="BK3578" s="9">
        <v>7421.4207944549698</v>
      </c>
      <c r="BL3578" s="9">
        <v>1891.57410681735</v>
      </c>
      <c r="BM3578" s="9">
        <v>16404.3753368994</v>
      </c>
      <c r="BN3578" s="9">
        <v>5865.6000581641401</v>
      </c>
      <c r="BO3578" s="9"/>
      <c r="BP3578" s="9">
        <v>1351.8107060836201</v>
      </c>
      <c r="BQ3578" s="9"/>
      <c r="BR3578" s="9"/>
      <c r="BS3578" s="9"/>
      <c r="BT3578" s="9"/>
      <c r="BU3578" s="9"/>
      <c r="BV3578" s="9"/>
      <c r="BW3578" s="9"/>
      <c r="BX3578" s="9">
        <v>556</v>
      </c>
    </row>
    <row r="3579" spans="6:76" x14ac:dyDescent="0.2">
      <c r="F3579" s="14"/>
      <c r="AX3579" s="8" t="s">
        <v>7161</v>
      </c>
      <c r="AY3579" s="8" t="s">
        <v>7162</v>
      </c>
      <c r="AZ3579" s="8" t="s">
        <v>1623</v>
      </c>
      <c r="BA3579" s="9">
        <v>4045.9556839494098</v>
      </c>
      <c r="BB3579" s="9">
        <v>3939.9548699259199</v>
      </c>
      <c r="BC3579" s="9">
        <v>51.377558020339102</v>
      </c>
      <c r="BD3579" s="9"/>
      <c r="BE3579" s="9">
        <v>6025</v>
      </c>
      <c r="BF3579" s="9">
        <v>1249.040884</v>
      </c>
      <c r="BG3579" s="9"/>
      <c r="BH3579" s="9"/>
      <c r="BI3579" s="9">
        <v>3906.6146030858899</v>
      </c>
      <c r="BJ3579" s="9"/>
      <c r="BK3579" s="9">
        <v>2403.2447734818002</v>
      </c>
      <c r="BL3579" s="9">
        <v>6718.5387063628004</v>
      </c>
      <c r="BM3579" s="9"/>
      <c r="BN3579" s="9">
        <v>3973.2951367659598</v>
      </c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</row>
    <row r="3580" spans="6:76" x14ac:dyDescent="0.2">
      <c r="F3580" s="14"/>
      <c r="AX3580" s="8" t="s">
        <v>7163</v>
      </c>
      <c r="AY3580" s="8" t="s">
        <v>7164</v>
      </c>
      <c r="AZ3580" s="8" t="s">
        <v>1623</v>
      </c>
      <c r="BA3580" s="9">
        <v>4132.0898757228797</v>
      </c>
      <c r="BB3580" s="9">
        <v>3942.5737282538698</v>
      </c>
      <c r="BC3580" s="9">
        <v>60.638354701853999</v>
      </c>
      <c r="BD3580" s="9"/>
      <c r="BE3580" s="9">
        <v>1889</v>
      </c>
      <c r="BF3580" s="9">
        <v>2406.1574340000002</v>
      </c>
      <c r="BG3580" s="9"/>
      <c r="BH3580" s="9"/>
      <c r="BI3580" s="9">
        <v>3800.3125743289802</v>
      </c>
      <c r="BJ3580" s="9"/>
      <c r="BK3580" s="9">
        <v>1800.0001674139301</v>
      </c>
      <c r="BL3580" s="9">
        <v>3060.3655788665001</v>
      </c>
      <c r="BM3580" s="9"/>
      <c r="BN3580" s="9">
        <v>1925.0925238504999</v>
      </c>
      <c r="BO3580" s="9">
        <v>4350.1684171237703</v>
      </c>
      <c r="BP3580" s="9"/>
      <c r="BQ3580" s="9">
        <v>4784.6846447900698</v>
      </c>
      <c r="BR3580" s="9">
        <v>8255.5579375266607</v>
      </c>
      <c r="BS3580" s="9">
        <v>4084.8348821787599</v>
      </c>
      <c r="BT3580" s="9"/>
      <c r="BU3580" s="9">
        <v>8316.7342972602692</v>
      </c>
      <c r="BV3580" s="9">
        <v>7829.7924976942004</v>
      </c>
      <c r="BW3580" s="9">
        <v>4808.5573050866597</v>
      </c>
      <c r="BX3580" s="9">
        <v>538</v>
      </c>
    </row>
    <row r="3581" spans="6:76" x14ac:dyDescent="0.2">
      <c r="F3581" s="14"/>
      <c r="AX3581" s="8" t="s">
        <v>7165</v>
      </c>
      <c r="AY3581" s="8" t="s">
        <v>7166</v>
      </c>
      <c r="AZ3581" s="8" t="s">
        <v>1623</v>
      </c>
      <c r="BA3581" s="9">
        <v>5087.0518534169196</v>
      </c>
      <c r="BB3581" s="9">
        <v>3949.2484815217699</v>
      </c>
      <c r="BC3581" s="9">
        <v>78.980034159979894</v>
      </c>
      <c r="BD3581" s="9"/>
      <c r="BE3581" s="9">
        <v>10502</v>
      </c>
      <c r="BF3581" s="9">
        <v>2042.2802389999999</v>
      </c>
      <c r="BG3581" s="9"/>
      <c r="BH3581" s="9"/>
      <c r="BI3581" s="9">
        <v>5029.5876146050296</v>
      </c>
      <c r="BJ3581" s="9">
        <v>2486.1919246449002</v>
      </c>
      <c r="BK3581" s="9">
        <v>4219.3459434168699</v>
      </c>
      <c r="BL3581" s="9">
        <v>3949.2484815217699</v>
      </c>
      <c r="BM3581" s="9">
        <v>7137.9089905585697</v>
      </c>
      <c r="BN3581" s="9">
        <v>15877.795641046399</v>
      </c>
      <c r="BO3581" s="9"/>
      <c r="BP3581" s="9"/>
      <c r="BQ3581" s="9">
        <v>3412.44078171714</v>
      </c>
      <c r="BR3581" s="9">
        <v>3313.6341001525202</v>
      </c>
      <c r="BS3581" s="9">
        <v>2079.7106667551002</v>
      </c>
      <c r="BT3581" s="9"/>
      <c r="BU3581" s="9"/>
      <c r="BV3581" s="9">
        <v>1971.5297110016099</v>
      </c>
      <c r="BW3581" s="9"/>
      <c r="BX3581" s="9">
        <v>4110</v>
      </c>
    </row>
    <row r="3582" spans="6:76" x14ac:dyDescent="0.2">
      <c r="F3582" s="14"/>
      <c r="AX3582" s="8" t="s">
        <v>7167</v>
      </c>
      <c r="AY3582" s="8" t="s">
        <v>7168</v>
      </c>
      <c r="AZ3582" s="8" t="s">
        <v>1623</v>
      </c>
      <c r="BA3582" s="9">
        <v>4588.2308408434301</v>
      </c>
      <c r="BB3582" s="9">
        <v>3949.6406892744499</v>
      </c>
      <c r="BC3582" s="9">
        <v>83.640985748812298</v>
      </c>
      <c r="BD3582" s="9"/>
      <c r="BE3582" s="9">
        <v>3879</v>
      </c>
      <c r="BF3582" s="9">
        <v>1899.3941910000001</v>
      </c>
      <c r="BG3582" s="9"/>
      <c r="BH3582" s="9"/>
      <c r="BI3582" s="9">
        <v>2637.0672790629801</v>
      </c>
      <c r="BJ3582" s="9"/>
      <c r="BK3582" s="9">
        <v>4020.2813785488902</v>
      </c>
      <c r="BL3582" s="9">
        <v>4335.2178003276003</v>
      </c>
      <c r="BM3582" s="9">
        <v>6042.4191351816498</v>
      </c>
      <c r="BN3582" s="9">
        <v>13188.466942626301</v>
      </c>
      <c r="BO3582" s="9"/>
      <c r="BP3582" s="9"/>
      <c r="BQ3582" s="9"/>
      <c r="BR3582" s="9"/>
      <c r="BS3582" s="9"/>
      <c r="BT3582" s="9"/>
      <c r="BU3582" s="9"/>
      <c r="BV3582" s="9"/>
      <c r="BW3582" s="9"/>
      <c r="BX3582" s="9">
        <v>704</v>
      </c>
    </row>
    <row r="3583" spans="6:76" x14ac:dyDescent="0.2">
      <c r="F3583" s="14"/>
      <c r="AX3583" s="8" t="s">
        <v>7169</v>
      </c>
      <c r="AY3583" s="8" t="s">
        <v>7170</v>
      </c>
      <c r="AZ3583" s="8" t="s">
        <v>1623</v>
      </c>
      <c r="BA3583" s="9">
        <v>5499.5897279852397</v>
      </c>
      <c r="BB3583" s="9">
        <v>3951.5130239731998</v>
      </c>
      <c r="BC3583" s="9">
        <v>105.400419015239</v>
      </c>
      <c r="BD3583" s="9"/>
      <c r="BE3583" s="9">
        <v>2720</v>
      </c>
      <c r="BF3583" s="9">
        <v>2142.9858730000001</v>
      </c>
      <c r="BG3583" s="9"/>
      <c r="BH3583" s="9">
        <v>2190.7832023999999</v>
      </c>
      <c r="BI3583" s="9">
        <v>3951.5130239731998</v>
      </c>
      <c r="BJ3583" s="9">
        <v>6045.6065603770003</v>
      </c>
      <c r="BK3583" s="9">
        <v>707.43753268085095</v>
      </c>
      <c r="BL3583" s="9">
        <v>5270.6982429005902</v>
      </c>
      <c r="BM3583" s="9">
        <v>20071.758547016801</v>
      </c>
      <c r="BN3583" s="9">
        <v>6395.5245695187396</v>
      </c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</row>
    <row r="3584" spans="6:76" x14ac:dyDescent="0.2">
      <c r="F3584" s="14"/>
      <c r="AX3584" s="8" t="s">
        <v>7171</v>
      </c>
      <c r="AY3584" s="8" t="s">
        <v>7172</v>
      </c>
      <c r="AZ3584" s="8" t="s">
        <v>1623</v>
      </c>
      <c r="BA3584" s="9">
        <v>4558.3824837748998</v>
      </c>
      <c r="BB3584" s="9">
        <v>3955.3013615063001</v>
      </c>
      <c r="BC3584" s="9">
        <v>50.5251807411654</v>
      </c>
      <c r="BD3584" s="9"/>
      <c r="BE3584" s="9">
        <v>3845</v>
      </c>
      <c r="BF3584" s="9">
        <v>1933.353085</v>
      </c>
      <c r="BG3584" s="9"/>
      <c r="BH3584" s="9"/>
      <c r="BI3584" s="9">
        <v>4954.9602529881804</v>
      </c>
      <c r="BJ3584" s="9">
        <v>10612.0770354092</v>
      </c>
      <c r="BK3584" s="9">
        <v>4893.9313878655203</v>
      </c>
      <c r="BL3584" s="9">
        <v>3931.9480824431198</v>
      </c>
      <c r="BM3584" s="9"/>
      <c r="BN3584" s="9">
        <v>4267.3595642462797</v>
      </c>
      <c r="BO3584" s="9">
        <v>3452.8111465520101</v>
      </c>
      <c r="BP3584" s="9">
        <v>4288.84739426742</v>
      </c>
      <c r="BQ3584" s="9">
        <v>3955.3013615063001</v>
      </c>
      <c r="BR3584" s="9">
        <v>2625.3136597345301</v>
      </c>
      <c r="BS3584" s="9">
        <v>2748.06931906104</v>
      </c>
      <c r="BT3584" s="9"/>
      <c r="BU3584" s="9"/>
      <c r="BV3584" s="9"/>
      <c r="BW3584" s="9"/>
      <c r="BX3584" s="9">
        <v>7750</v>
      </c>
    </row>
    <row r="3585" spans="6:76" x14ac:dyDescent="0.2">
      <c r="F3585" s="14"/>
      <c r="AX3585" s="8" t="s">
        <v>7173</v>
      </c>
      <c r="AY3585" s="8" t="s">
        <v>7174</v>
      </c>
      <c r="AZ3585" s="8" t="s">
        <v>1623</v>
      </c>
      <c r="BA3585" s="9">
        <v>4505.4841129884398</v>
      </c>
      <c r="BB3585" s="9">
        <v>3956.0165260325698</v>
      </c>
      <c r="BC3585" s="9">
        <v>60.0777110302705</v>
      </c>
      <c r="BD3585" s="9"/>
      <c r="BE3585" s="9">
        <v>2435</v>
      </c>
      <c r="BF3585" s="9">
        <v>1515.619524</v>
      </c>
      <c r="BG3585" s="9"/>
      <c r="BH3585" s="9"/>
      <c r="BI3585" s="9">
        <v>3956.0165260325698</v>
      </c>
      <c r="BJ3585" s="9">
        <v>8444.2475456080392</v>
      </c>
      <c r="BK3585" s="9">
        <v>4872.8394506458499</v>
      </c>
      <c r="BL3585" s="9">
        <v>440.85791296612501</v>
      </c>
      <c r="BM3585" s="9">
        <v>11078.536364543999</v>
      </c>
      <c r="BN3585" s="9">
        <v>731.03549974977</v>
      </c>
      <c r="BO3585" s="9">
        <v>5793.2495425762399</v>
      </c>
      <c r="BP3585" s="9"/>
      <c r="BQ3585" s="9">
        <v>3946.37632697245</v>
      </c>
      <c r="BR3585" s="9">
        <v>5664.2230378631302</v>
      </c>
      <c r="BS3585" s="9">
        <v>3768.4320846578898</v>
      </c>
      <c r="BT3585" s="9">
        <v>4500.9410004545098</v>
      </c>
      <c r="BU3585" s="9">
        <v>6517.6601001430799</v>
      </c>
      <c r="BV3585" s="9">
        <v>3857.0464802917099</v>
      </c>
      <c r="BW3585" s="9">
        <v>6231.1485242981798</v>
      </c>
      <c r="BX3585" s="9">
        <v>2840</v>
      </c>
    </row>
    <row r="3586" spans="6:76" x14ac:dyDescent="0.2">
      <c r="F3586" s="14"/>
      <c r="AX3586" s="8" t="s">
        <v>7175</v>
      </c>
      <c r="AY3586" s="8" t="s">
        <v>7175</v>
      </c>
      <c r="AZ3586" s="8" t="s">
        <v>1623</v>
      </c>
      <c r="BA3586" s="9">
        <v>4180.7540356076797</v>
      </c>
      <c r="BB3586" s="9">
        <v>3958.0066226762001</v>
      </c>
      <c r="BC3586" s="9">
        <v>43.115725554088797</v>
      </c>
      <c r="BD3586" s="9"/>
      <c r="BE3586" s="9">
        <v>1889</v>
      </c>
      <c r="BF3586" s="9">
        <v>1635.194532</v>
      </c>
      <c r="BG3586" s="9"/>
      <c r="BH3586" s="9"/>
      <c r="BI3586" s="9">
        <v>3705.5473318286799</v>
      </c>
      <c r="BJ3586" s="9">
        <v>3617.7299557388101</v>
      </c>
      <c r="BK3586" s="9"/>
      <c r="BL3586" s="9">
        <v>1474.4204569420599</v>
      </c>
      <c r="BM3586" s="9">
        <v>6153.4725595148902</v>
      </c>
      <c r="BN3586" s="9">
        <v>2989.8501575765099</v>
      </c>
      <c r="BO3586" s="9">
        <v>6417.5006724519999</v>
      </c>
      <c r="BP3586" s="9">
        <v>6250.7273416220796</v>
      </c>
      <c r="BQ3586" s="9">
        <v>3914.0355693880201</v>
      </c>
      <c r="BR3586" s="9">
        <v>5030.3610689328698</v>
      </c>
      <c r="BS3586" s="9">
        <v>4673.1594488553301</v>
      </c>
      <c r="BT3586" s="9"/>
      <c r="BU3586" s="9">
        <v>6164.04865944224</v>
      </c>
      <c r="BV3586" s="9">
        <v>2325.0391394650601</v>
      </c>
      <c r="BW3586" s="9">
        <v>4001.9776759643901</v>
      </c>
      <c r="BX3586" s="9">
        <v>6650</v>
      </c>
    </row>
    <row r="3587" spans="6:76" x14ac:dyDescent="0.2">
      <c r="F3587" s="14"/>
      <c r="AX3587" s="8" t="s">
        <v>7176</v>
      </c>
      <c r="AY3587" s="8" t="s">
        <v>7177</v>
      </c>
      <c r="AZ3587" s="8" t="s">
        <v>1623</v>
      </c>
      <c r="BA3587" s="9">
        <v>5856.9363447847099</v>
      </c>
      <c r="BB3587" s="9">
        <v>3960.3362913252399</v>
      </c>
      <c r="BC3587" s="9">
        <v>71.602135197267302</v>
      </c>
      <c r="BD3587" s="9"/>
      <c r="BE3587" s="9">
        <v>3880</v>
      </c>
      <c r="BF3587" s="9">
        <v>1758.5764039999999</v>
      </c>
      <c r="BG3587" s="9"/>
      <c r="BH3587" s="9"/>
      <c r="BI3587" s="9">
        <v>10091.966734924799</v>
      </c>
      <c r="BJ3587" s="9">
        <v>11322.137906866101</v>
      </c>
      <c r="BK3587" s="9">
        <v>17180.111947391899</v>
      </c>
      <c r="BL3587" s="9">
        <v>6253.6226944776499</v>
      </c>
      <c r="BM3587" s="9">
        <v>7803.6327036785196</v>
      </c>
      <c r="BN3587" s="9">
        <v>4574.8302845554199</v>
      </c>
      <c r="BO3587" s="9">
        <v>3091.0326813976098</v>
      </c>
      <c r="BP3587" s="9">
        <v>3509.4272769499398</v>
      </c>
      <c r="BQ3587" s="9">
        <v>3960.3362913252399</v>
      </c>
      <c r="BR3587" s="9">
        <v>2681.4183907299098</v>
      </c>
      <c r="BS3587" s="9">
        <v>2368.4562176845002</v>
      </c>
      <c r="BT3587" s="9"/>
      <c r="BU3587" s="9"/>
      <c r="BV3587" s="9"/>
      <c r="BW3587" s="9">
        <v>3648.4956377890298</v>
      </c>
      <c r="BX3587" s="9">
        <v>5730</v>
      </c>
    </row>
    <row r="3588" spans="6:76" x14ac:dyDescent="0.2">
      <c r="F3588" s="14"/>
      <c r="AX3588" s="8" t="s">
        <v>7178</v>
      </c>
      <c r="AY3588" s="8" t="s">
        <v>7179</v>
      </c>
      <c r="AZ3588" s="8" t="s">
        <v>1623</v>
      </c>
      <c r="BA3588" s="9">
        <v>3970.1483677281099</v>
      </c>
      <c r="BB3588" s="9">
        <v>3965.7161388736199</v>
      </c>
      <c r="BC3588" s="9">
        <v>56.963086349502802</v>
      </c>
      <c r="BD3588" s="9"/>
      <c r="BE3588" s="9">
        <v>5077</v>
      </c>
      <c r="BF3588" s="9">
        <v>2200.8820169999999</v>
      </c>
      <c r="BG3588" s="9"/>
      <c r="BH3588" s="9">
        <v>4714.7357906999996</v>
      </c>
      <c r="BI3588" s="9">
        <v>4446.0472669804903</v>
      </c>
      <c r="BJ3588" s="9">
        <v>3486.5379610508598</v>
      </c>
      <c r="BK3588" s="9">
        <v>1335.2564260792799</v>
      </c>
      <c r="BL3588" s="9">
        <v>1463.9310848623199</v>
      </c>
      <c r="BM3588" s="9">
        <v>8216.9914847369491</v>
      </c>
      <c r="BN3588" s="9">
        <v>7044.5338747257401</v>
      </c>
      <c r="BO3588" s="9"/>
      <c r="BP3588" s="9"/>
      <c r="BQ3588" s="9"/>
      <c r="BR3588" s="9">
        <v>3965.7161388736199</v>
      </c>
      <c r="BS3588" s="9"/>
      <c r="BT3588" s="9"/>
      <c r="BU3588" s="9"/>
      <c r="BV3588" s="9"/>
      <c r="BW3588" s="9"/>
      <c r="BX3588" s="9">
        <v>1720</v>
      </c>
    </row>
    <row r="3589" spans="6:76" x14ac:dyDescent="0.2">
      <c r="F3589" s="14"/>
      <c r="AX3589" s="8" t="s">
        <v>7180</v>
      </c>
      <c r="AY3589" s="8" t="s">
        <v>7181</v>
      </c>
      <c r="AZ3589" s="8" t="s">
        <v>1623</v>
      </c>
      <c r="BA3589" s="9">
        <v>6163.2142338193698</v>
      </c>
      <c r="BB3589" s="9">
        <v>3968.5282456677201</v>
      </c>
      <c r="BC3589" s="9">
        <v>142.34832729126001</v>
      </c>
      <c r="BD3589" s="9"/>
      <c r="BE3589" s="9">
        <v>35968</v>
      </c>
      <c r="BF3589" s="9">
        <v>427.49811419999997</v>
      </c>
      <c r="BG3589" s="9">
        <v>2718.0039539999998</v>
      </c>
      <c r="BH3589" s="9"/>
      <c r="BI3589" s="9">
        <v>2340.5154432936702</v>
      </c>
      <c r="BJ3589" s="9"/>
      <c r="BK3589" s="9"/>
      <c r="BL3589" s="9">
        <v>2648.8087214307702</v>
      </c>
      <c r="BM3589" s="9"/>
      <c r="BN3589" s="9">
        <v>13900.3321206974</v>
      </c>
      <c r="BO3589" s="9">
        <v>5248.6199110829102</v>
      </c>
      <c r="BP3589" s="9">
        <v>3968.5282456677201</v>
      </c>
      <c r="BQ3589" s="9">
        <v>4460.3413394259696</v>
      </c>
      <c r="BR3589" s="9">
        <v>2757.6799003731999</v>
      </c>
      <c r="BS3589" s="9">
        <v>4659.4197028169801</v>
      </c>
      <c r="BT3589" s="9"/>
      <c r="BU3589" s="9">
        <v>3996.2150434087998</v>
      </c>
      <c r="BV3589" s="9">
        <v>2325.0391394650601</v>
      </c>
      <c r="BW3589" s="9">
        <v>4459.2118714280896</v>
      </c>
      <c r="BX3589" s="9">
        <v>2570</v>
      </c>
    </row>
    <row r="3590" spans="6:76" x14ac:dyDescent="0.2">
      <c r="F3590" s="14"/>
      <c r="AX3590" s="8" t="s">
        <v>7182</v>
      </c>
      <c r="AY3590" s="8" t="s">
        <v>7183</v>
      </c>
      <c r="AZ3590" s="8" t="s">
        <v>1623</v>
      </c>
      <c r="BA3590" s="9">
        <v>4177.8376945618802</v>
      </c>
      <c r="BB3590" s="9">
        <v>3968.6695685711602</v>
      </c>
      <c r="BC3590" s="9">
        <v>62.502644135032199</v>
      </c>
      <c r="BD3590" s="9"/>
      <c r="BE3590" s="9">
        <v>9556</v>
      </c>
      <c r="BF3590" s="9">
        <v>1955.8176940000001</v>
      </c>
      <c r="BG3590" s="9"/>
      <c r="BH3590" s="9">
        <v>1259.7686410399999</v>
      </c>
      <c r="BI3590" s="9">
        <v>3968.6695685711602</v>
      </c>
      <c r="BJ3590" s="9">
        <v>5248.2261490900401</v>
      </c>
      <c r="BK3590" s="9">
        <v>6837.40470116289</v>
      </c>
      <c r="BL3590" s="9">
        <v>7733.4537183475704</v>
      </c>
      <c r="BM3590" s="9"/>
      <c r="BN3590" s="9">
        <v>5979.3665034718297</v>
      </c>
      <c r="BO3590" s="9">
        <v>2779.4464615218999</v>
      </c>
      <c r="BP3590" s="9">
        <v>1134.30106411512</v>
      </c>
      <c r="BQ3590" s="9"/>
      <c r="BR3590" s="9">
        <v>4218.8469241901703</v>
      </c>
      <c r="BS3590" s="9">
        <v>2838.3013955012698</v>
      </c>
      <c r="BT3590" s="9"/>
      <c r="BU3590" s="9"/>
      <c r="BV3590" s="9">
        <v>2174.95071947836</v>
      </c>
      <c r="BW3590" s="9">
        <v>5833.0118779378199</v>
      </c>
      <c r="BX3590" s="9">
        <v>1150</v>
      </c>
    </row>
    <row r="3591" spans="6:76" x14ac:dyDescent="0.2">
      <c r="F3591" s="14"/>
      <c r="AX3591" s="8" t="s">
        <v>7184</v>
      </c>
      <c r="AY3591" s="8" t="s">
        <v>7185</v>
      </c>
      <c r="AZ3591" s="8" t="s">
        <v>1623</v>
      </c>
      <c r="BA3591" s="9">
        <v>3892.1458216063402</v>
      </c>
      <c r="BB3591" s="9">
        <v>3968.9409514509098</v>
      </c>
      <c r="BC3591" s="9">
        <v>32.079125298921603</v>
      </c>
      <c r="BD3591" s="9"/>
      <c r="BE3591" s="9">
        <v>5108</v>
      </c>
      <c r="BF3591" s="9">
        <v>974.71268210000005</v>
      </c>
      <c r="BG3591" s="9"/>
      <c r="BH3591" s="9"/>
      <c r="BI3591" s="9">
        <v>5698.6478317371802</v>
      </c>
      <c r="BJ3591" s="9">
        <v>3968.9409514509098</v>
      </c>
      <c r="BK3591" s="9">
        <v>3729.7720643769999</v>
      </c>
      <c r="BL3591" s="9">
        <v>4213.5717112672301</v>
      </c>
      <c r="BM3591" s="9">
        <v>4404.1826992316901</v>
      </c>
      <c r="BN3591" s="9"/>
      <c r="BO3591" s="9">
        <v>4212.4418506737502</v>
      </c>
      <c r="BP3591" s="9">
        <v>3107.3669462276398</v>
      </c>
      <c r="BQ3591" s="9">
        <v>4642.5401418198999</v>
      </c>
      <c r="BR3591" s="9">
        <v>2886.0918406495798</v>
      </c>
      <c r="BS3591" s="9">
        <v>2803.5328977498998</v>
      </c>
      <c r="BT3591" s="9"/>
      <c r="BU3591" s="9"/>
      <c r="BV3591" s="9">
        <v>3533.7979130859399</v>
      </c>
      <c r="BW3591" s="9">
        <v>3188.58779372443</v>
      </c>
      <c r="BX3591" s="9">
        <v>5910</v>
      </c>
    </row>
    <row r="3592" spans="6:76" x14ac:dyDescent="0.2">
      <c r="F3592" s="14"/>
      <c r="AX3592" s="8" t="s">
        <v>7186</v>
      </c>
      <c r="AY3592" s="8" t="s">
        <v>7187</v>
      </c>
      <c r="AZ3592" s="8" t="s">
        <v>1623</v>
      </c>
      <c r="BA3592" s="9">
        <v>7820.0170956419197</v>
      </c>
      <c r="BB3592" s="9">
        <v>3968.96458773841</v>
      </c>
      <c r="BC3592" s="9">
        <v>132.522840780276</v>
      </c>
      <c r="BD3592" s="9"/>
      <c r="BE3592" s="9">
        <v>36312</v>
      </c>
      <c r="BF3592" s="9">
        <v>2029.3800470000001</v>
      </c>
      <c r="BG3592" s="9"/>
      <c r="BH3592" s="9"/>
      <c r="BI3592" s="9">
        <v>3423.6890274408302</v>
      </c>
      <c r="BJ3592" s="9">
        <v>9565.7469314458904</v>
      </c>
      <c r="BK3592" s="9">
        <v>4409.6721528204198</v>
      </c>
      <c r="BL3592" s="9">
        <v>1650.57463313781</v>
      </c>
      <c r="BM3592" s="9"/>
      <c r="BN3592" s="9">
        <v>15853.887446999301</v>
      </c>
      <c r="BO3592" s="9">
        <v>4526.0588160217003</v>
      </c>
      <c r="BP3592" s="9">
        <v>1180.21440945674</v>
      </c>
      <c r="BQ3592" s="9"/>
      <c r="BR3592" s="9"/>
      <c r="BS3592" s="9">
        <v>3968.96458773841</v>
      </c>
      <c r="BT3592" s="9"/>
      <c r="BU3592" s="9"/>
      <c r="BV3592" s="9"/>
      <c r="BW3592" s="9"/>
      <c r="BX3592" s="9">
        <v>3100</v>
      </c>
    </row>
    <row r="3593" spans="6:76" x14ac:dyDescent="0.2">
      <c r="F3593" s="14"/>
      <c r="AX3593" s="8" t="s">
        <v>387</v>
      </c>
      <c r="AY3593" s="8" t="s">
        <v>7188</v>
      </c>
      <c r="AZ3593" s="8" t="s">
        <v>1623</v>
      </c>
      <c r="BA3593" s="9">
        <v>4488.8934571335503</v>
      </c>
      <c r="BB3593" s="9">
        <v>3969.0000256611502</v>
      </c>
      <c r="BC3593" s="9">
        <v>71.015683374286198</v>
      </c>
      <c r="BD3593" s="9">
        <v>10400</v>
      </c>
      <c r="BE3593" s="9">
        <v>7828</v>
      </c>
      <c r="BF3593" s="9">
        <v>1325.7731570000001</v>
      </c>
      <c r="BG3593" s="9"/>
      <c r="BH3593" s="9">
        <v>563.64059296999994</v>
      </c>
      <c r="BI3593" s="9">
        <v>4042.3175028547698</v>
      </c>
      <c r="BJ3593" s="9">
        <v>4665.4510181819696</v>
      </c>
      <c r="BK3593" s="9">
        <v>3969.0000256611502</v>
      </c>
      <c r="BL3593" s="9">
        <v>4866.8611268796803</v>
      </c>
      <c r="BM3593" s="9">
        <v>11223.8254656685</v>
      </c>
      <c r="BN3593" s="9">
        <v>1622.95273862873</v>
      </c>
      <c r="BO3593" s="9">
        <v>2746.2350482267202</v>
      </c>
      <c r="BP3593" s="9">
        <v>2194.98498415009</v>
      </c>
      <c r="BQ3593" s="9"/>
      <c r="BR3593" s="9"/>
      <c r="BS3593" s="9">
        <v>2419.7222899676799</v>
      </c>
      <c r="BT3593" s="9"/>
      <c r="BU3593" s="9"/>
      <c r="BV3593" s="9"/>
      <c r="BW3593" s="9">
        <v>3344.6379068139399</v>
      </c>
      <c r="BX3593" s="9">
        <v>6120</v>
      </c>
    </row>
    <row r="3594" spans="6:76" x14ac:dyDescent="0.2">
      <c r="F3594" s="14"/>
      <c r="AX3594" s="8" t="s">
        <v>7189</v>
      </c>
      <c r="AY3594" s="8" t="s">
        <v>7190</v>
      </c>
      <c r="AZ3594" s="8" t="s">
        <v>1623</v>
      </c>
      <c r="BA3594" s="9">
        <v>4581.7258293523601</v>
      </c>
      <c r="BB3594" s="9">
        <v>3969.0801809099198</v>
      </c>
      <c r="BC3594" s="9">
        <v>75.0988473646199</v>
      </c>
      <c r="BD3594" s="9"/>
      <c r="BE3594" s="9">
        <v>1640</v>
      </c>
      <c r="BF3594" s="9">
        <v>891.93564849999996</v>
      </c>
      <c r="BG3594" s="9">
        <v>597.07037960000002</v>
      </c>
      <c r="BH3594" s="9">
        <v>15707.825406</v>
      </c>
      <c r="BI3594" s="9">
        <v>5236.6808042042403</v>
      </c>
      <c r="BJ3594" s="9">
        <v>3587.7640141616698</v>
      </c>
      <c r="BK3594" s="9">
        <v>5102.2069240525798</v>
      </c>
      <c r="BL3594" s="9">
        <v>3969.0801809099198</v>
      </c>
      <c r="BM3594" s="9">
        <v>1246.47709437855</v>
      </c>
      <c r="BN3594" s="9">
        <v>9131.2878690285506</v>
      </c>
      <c r="BO3594" s="9">
        <v>2700.6964551627102</v>
      </c>
      <c r="BP3594" s="9">
        <v>4147.9072671415497</v>
      </c>
      <c r="BQ3594" s="9">
        <v>6702.0763840249301</v>
      </c>
      <c r="BR3594" s="9">
        <v>4672.0937437332004</v>
      </c>
      <c r="BS3594" s="9">
        <v>3011.9102805852999</v>
      </c>
      <c r="BT3594" s="9"/>
      <c r="BU3594" s="9">
        <v>3825.9428767260802</v>
      </c>
      <c r="BV3594" s="9">
        <v>3946.8717440855298</v>
      </c>
      <c r="BW3594" s="9">
        <v>4044.96368539998</v>
      </c>
      <c r="BX3594" s="9">
        <v>6890</v>
      </c>
    </row>
    <row r="3595" spans="6:76" x14ac:dyDescent="0.2">
      <c r="F3595" s="14"/>
      <c r="AX3595" s="8" t="s">
        <v>7191</v>
      </c>
      <c r="AY3595" s="8" t="s">
        <v>7192</v>
      </c>
      <c r="AZ3595" s="8" t="s">
        <v>1623</v>
      </c>
      <c r="BA3595" s="9">
        <v>3893.7645094812701</v>
      </c>
      <c r="BB3595" s="9">
        <v>3970.0779185118199</v>
      </c>
      <c r="BC3595" s="9">
        <v>51.582126658882302</v>
      </c>
      <c r="BD3595" s="9"/>
      <c r="BE3595" s="9">
        <v>5880</v>
      </c>
      <c r="BF3595" s="9">
        <v>2966.8862370000002</v>
      </c>
      <c r="BG3595" s="9">
        <v>3869.2212709999999</v>
      </c>
      <c r="BH3595" s="9"/>
      <c r="BI3595" s="9">
        <v>4190.4113470332604</v>
      </c>
      <c r="BJ3595" s="9">
        <v>6707.39732606282</v>
      </c>
      <c r="BK3595" s="9">
        <v>4070.9345660236299</v>
      </c>
      <c r="BL3595" s="9">
        <v>4478.7776047410498</v>
      </c>
      <c r="BM3595" s="9"/>
      <c r="BN3595" s="9">
        <v>7456.9799778675897</v>
      </c>
      <c r="BO3595" s="9"/>
      <c r="BP3595" s="9">
        <v>1172.6769291968101</v>
      </c>
      <c r="BQ3595" s="9"/>
      <c r="BR3595" s="9"/>
      <c r="BS3595" s="9">
        <v>1826.4100208218799</v>
      </c>
      <c r="BT3595" s="9"/>
      <c r="BU3595" s="9"/>
      <c r="BV3595" s="9">
        <v>1915.4788340282</v>
      </c>
      <c r="BW3595" s="9"/>
      <c r="BX3595" s="9">
        <v>2190</v>
      </c>
    </row>
    <row r="3596" spans="6:76" x14ac:dyDescent="0.2">
      <c r="F3596" s="14"/>
      <c r="AX3596" s="8" t="s">
        <v>290</v>
      </c>
      <c r="AY3596" s="8" t="s">
        <v>7193</v>
      </c>
      <c r="AZ3596" s="8" t="s">
        <v>1623</v>
      </c>
      <c r="BA3596" s="9">
        <v>4865.7831299320596</v>
      </c>
      <c r="BB3596" s="9">
        <v>3973.3870765871102</v>
      </c>
      <c r="BC3596" s="9">
        <v>37.764386766375203</v>
      </c>
      <c r="BD3596" s="9"/>
      <c r="BE3596" s="9">
        <v>5348</v>
      </c>
      <c r="BF3596" s="9">
        <v>2788.8464140000001</v>
      </c>
      <c r="BG3596" s="9">
        <v>3203.9439969999999</v>
      </c>
      <c r="BH3596" s="9">
        <v>3391.6545559000001</v>
      </c>
      <c r="BI3596" s="9">
        <v>7143.1460555057402</v>
      </c>
      <c r="BJ3596" s="9">
        <v>5963.0473421882298</v>
      </c>
      <c r="BK3596" s="9">
        <v>7178.8604336627004</v>
      </c>
      <c r="BL3596" s="9">
        <v>9858.0236370430503</v>
      </c>
      <c r="BM3596" s="9">
        <v>4035.0727957745298</v>
      </c>
      <c r="BN3596" s="9">
        <v>6710.5722776686998</v>
      </c>
      <c r="BO3596" s="9">
        <v>2990.4457926107998</v>
      </c>
      <c r="BP3596" s="9">
        <v>4878.1775670911802</v>
      </c>
      <c r="BQ3596" s="9">
        <v>3970.8466264044</v>
      </c>
      <c r="BR3596" s="9">
        <v>3881.2747351345001</v>
      </c>
      <c r="BS3596" s="9">
        <v>3790.4547510566599</v>
      </c>
      <c r="BT3596" s="9"/>
      <c r="BU3596" s="9">
        <v>5799.2786401420699</v>
      </c>
      <c r="BV3596" s="9">
        <v>3634.8467709394299</v>
      </c>
      <c r="BW3596" s="9">
        <v>3973.3870765871102</v>
      </c>
      <c r="BX3596" s="9">
        <v>3910</v>
      </c>
    </row>
    <row r="3597" spans="6:76" x14ac:dyDescent="0.2">
      <c r="F3597" s="14"/>
      <c r="AX3597" s="8" t="s">
        <v>624</v>
      </c>
      <c r="AY3597" s="8" t="s">
        <v>7194</v>
      </c>
      <c r="AZ3597" s="8" t="s">
        <v>1623</v>
      </c>
      <c r="BA3597" s="9">
        <v>3856.9969103053199</v>
      </c>
      <c r="BB3597" s="9">
        <v>3973.3870765871102</v>
      </c>
      <c r="BC3597" s="9">
        <v>35.5844607346394</v>
      </c>
      <c r="BD3597" s="9"/>
      <c r="BE3597" s="9">
        <v>4959</v>
      </c>
      <c r="BF3597" s="9">
        <v>1738.433485</v>
      </c>
      <c r="BG3597" s="9">
        <v>1336.790898</v>
      </c>
      <c r="BH3597" s="9">
        <v>1750.3661149</v>
      </c>
      <c r="BI3597" s="9">
        <v>2613.3378312391901</v>
      </c>
      <c r="BJ3597" s="9">
        <v>5096.1527428822701</v>
      </c>
      <c r="BK3597" s="9">
        <v>4783.2664686294702</v>
      </c>
      <c r="BL3597" s="9">
        <v>6564.3572588521502</v>
      </c>
      <c r="BM3597" s="9">
        <v>4032.5887392252798</v>
      </c>
      <c r="BN3597" s="9">
        <v>4714.3586332223904</v>
      </c>
      <c r="BO3597" s="9">
        <v>4354.5109608474904</v>
      </c>
      <c r="BP3597" s="9">
        <v>3803.37300906364</v>
      </c>
      <c r="BQ3597" s="9">
        <v>3954.7273151847498</v>
      </c>
      <c r="BR3597" s="9">
        <v>3704.6826350391598</v>
      </c>
      <c r="BS3597" s="9">
        <v>4909.4105755782102</v>
      </c>
      <c r="BT3597" s="9"/>
      <c r="BU3597" s="9">
        <v>5017.1420619996197</v>
      </c>
      <c r="BV3597" s="9">
        <v>3737.0554895504001</v>
      </c>
      <c r="BW3597" s="9">
        <v>3973.3870765871102</v>
      </c>
      <c r="BX3597" s="9">
        <v>2240</v>
      </c>
    </row>
    <row r="3598" spans="6:76" x14ac:dyDescent="0.2">
      <c r="F3598" s="14"/>
      <c r="AX3598" s="8" t="s">
        <v>191</v>
      </c>
      <c r="AY3598" s="8" t="s">
        <v>7195</v>
      </c>
      <c r="AZ3598" s="8" t="s">
        <v>1623</v>
      </c>
      <c r="BA3598" s="9">
        <v>4103.3017122166102</v>
      </c>
      <c r="BB3598" s="9">
        <v>3973.40968499666</v>
      </c>
      <c r="BC3598" s="9">
        <v>46.016455909480001</v>
      </c>
      <c r="BD3598" s="9"/>
      <c r="BE3598" s="9">
        <v>2765</v>
      </c>
      <c r="BF3598" s="9">
        <v>991.76953590000005</v>
      </c>
      <c r="BG3598" s="9">
        <v>1280.3748049999999</v>
      </c>
      <c r="BH3598" s="9">
        <v>1916.4335748999999</v>
      </c>
      <c r="BI3598" s="9">
        <v>6345.6293734625297</v>
      </c>
      <c r="BJ3598" s="9">
        <v>6154.8083389327303</v>
      </c>
      <c r="BK3598" s="9">
        <v>5142.4764862879001</v>
      </c>
      <c r="BL3598" s="9">
        <v>6527.3936062325301</v>
      </c>
      <c r="BM3598" s="9">
        <v>2664.2576288406399</v>
      </c>
      <c r="BN3598" s="9">
        <v>5984.2004546415701</v>
      </c>
      <c r="BO3598" s="9">
        <v>3386.01178751217</v>
      </c>
      <c r="BP3598" s="9"/>
      <c r="BQ3598" s="9">
        <v>4047.5629890212799</v>
      </c>
      <c r="BR3598" s="9">
        <v>4107.5668349825701</v>
      </c>
      <c r="BS3598" s="9">
        <v>3973.40968499666</v>
      </c>
      <c r="BT3598" s="9">
        <v>2266.4943084394899</v>
      </c>
      <c r="BU3598" s="9">
        <v>5147.0934867141495</v>
      </c>
      <c r="BV3598" s="9">
        <v>3843.74314422521</v>
      </c>
      <c r="BW3598" s="9">
        <v>3718.5064920261798</v>
      </c>
      <c r="BX3598" s="9">
        <v>7700</v>
      </c>
    </row>
    <row r="3599" spans="6:76" x14ac:dyDescent="0.2">
      <c r="F3599" s="14"/>
      <c r="AX3599" s="8" t="s">
        <v>7196</v>
      </c>
      <c r="AY3599" s="8" t="s">
        <v>7197</v>
      </c>
      <c r="AZ3599" s="8" t="s">
        <v>1623</v>
      </c>
      <c r="BA3599" s="9">
        <v>3797.6333763317598</v>
      </c>
      <c r="BB3599" s="9">
        <v>3974.7595178134902</v>
      </c>
      <c r="BC3599" s="9">
        <v>50.936190207936399</v>
      </c>
      <c r="BD3599" s="9"/>
      <c r="BE3599" s="9">
        <v>4733</v>
      </c>
      <c r="BF3599" s="9">
        <v>1253.333486</v>
      </c>
      <c r="BG3599" s="9"/>
      <c r="BH3599" s="9"/>
      <c r="BI3599" s="9">
        <v>4891.0310344969603</v>
      </c>
      <c r="BJ3599" s="9">
        <v>5888.1657920355301</v>
      </c>
      <c r="BK3599" s="9">
        <v>834.35491915605803</v>
      </c>
      <c r="BL3599" s="9">
        <v>8360.3830222970391</v>
      </c>
      <c r="BM3599" s="9"/>
      <c r="BN3599" s="9">
        <v>1225.5979807111</v>
      </c>
      <c r="BO3599" s="9">
        <v>5262.6787358259098</v>
      </c>
      <c r="BP3599" s="9">
        <v>4499.2426013760996</v>
      </c>
      <c r="BQ3599" s="9">
        <v>4152.6961760551503</v>
      </c>
      <c r="BR3599" s="9">
        <v>2625.3136597345301</v>
      </c>
      <c r="BS3599" s="9">
        <v>3875.8315348628098</v>
      </c>
      <c r="BT3599" s="9"/>
      <c r="BU3599" s="9">
        <v>3600.3903182946101</v>
      </c>
      <c r="BV3599" s="9">
        <v>2236.42725969822</v>
      </c>
      <c r="BW3599" s="9">
        <v>4073.6875007641702</v>
      </c>
      <c r="BX3599" s="9">
        <v>3250</v>
      </c>
    </row>
    <row r="3600" spans="6:76" x14ac:dyDescent="0.2">
      <c r="F3600" s="14"/>
      <c r="AX3600" s="8" t="s">
        <v>7198</v>
      </c>
      <c r="AY3600" s="8" t="s">
        <v>7199</v>
      </c>
      <c r="AZ3600" s="8" t="s">
        <v>1623</v>
      </c>
      <c r="BA3600" s="9">
        <v>6282.8780394721998</v>
      </c>
      <c r="BB3600" s="9">
        <v>3974.8139225512</v>
      </c>
      <c r="BC3600" s="9">
        <v>97.942371910837295</v>
      </c>
      <c r="BD3600" s="9"/>
      <c r="BE3600" s="9">
        <v>19361</v>
      </c>
      <c r="BF3600" s="9">
        <v>2227.8517889999998</v>
      </c>
      <c r="BG3600" s="9">
        <v>2437.255161</v>
      </c>
      <c r="BH3600" s="9"/>
      <c r="BI3600" s="9">
        <v>5366.2971467704001</v>
      </c>
      <c r="BJ3600" s="9"/>
      <c r="BK3600" s="9">
        <v>2403.2447734818002</v>
      </c>
      <c r="BL3600" s="9">
        <v>3974.8139225512</v>
      </c>
      <c r="BM3600" s="9"/>
      <c r="BN3600" s="9">
        <v>8209.6834835019908</v>
      </c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</row>
    <row r="3601" spans="6:76" x14ac:dyDescent="0.2">
      <c r="F3601" s="14"/>
      <c r="AX3601" s="8" t="s">
        <v>676</v>
      </c>
      <c r="AY3601" s="8" t="s">
        <v>7200</v>
      </c>
      <c r="AZ3601" s="8" t="s">
        <v>1623</v>
      </c>
      <c r="BA3601" s="9">
        <v>4469.8345166326199</v>
      </c>
      <c r="BB3601" s="9">
        <v>3979.3379144273599</v>
      </c>
      <c r="BC3601" s="9">
        <v>55.476673682190302</v>
      </c>
      <c r="BD3601" s="9"/>
      <c r="BE3601" s="9"/>
      <c r="BF3601" s="9"/>
      <c r="BG3601" s="9"/>
      <c r="BH3601" s="9"/>
      <c r="BI3601" s="9"/>
      <c r="BJ3601" s="9"/>
      <c r="BK3601" s="9"/>
      <c r="BL3601" s="9">
        <v>2149.8948574116398</v>
      </c>
      <c r="BM3601" s="9"/>
      <c r="BN3601" s="9"/>
      <c r="BO3601" s="9">
        <v>2963.0695778525501</v>
      </c>
      <c r="BP3601" s="9">
        <v>3425.5678634057599</v>
      </c>
      <c r="BQ3601" s="9">
        <v>3642.3560347234202</v>
      </c>
      <c r="BR3601" s="9">
        <v>3984.5493456454601</v>
      </c>
      <c r="BS3601" s="9">
        <v>3979.3379144273599</v>
      </c>
      <c r="BT3601" s="9">
        <v>2636.3783859901</v>
      </c>
      <c r="BU3601" s="9">
        <v>4642.1443359764498</v>
      </c>
      <c r="BV3601" s="9">
        <v>4769.1843096840803</v>
      </c>
      <c r="BW3601" s="9">
        <v>5675.6970578420296</v>
      </c>
      <c r="BX3601" s="9">
        <v>11300</v>
      </c>
    </row>
    <row r="3602" spans="6:76" x14ac:dyDescent="0.2">
      <c r="F3602" s="14"/>
      <c r="AX3602" s="8" t="s">
        <v>7201</v>
      </c>
      <c r="AY3602" s="8" t="s">
        <v>7202</v>
      </c>
      <c r="AZ3602" s="8" t="s">
        <v>1623</v>
      </c>
      <c r="BA3602" s="9">
        <v>5136.7213400205301</v>
      </c>
      <c r="BB3602" s="9">
        <v>3985.8223256505198</v>
      </c>
      <c r="BC3602" s="9">
        <v>79.298885794657707</v>
      </c>
      <c r="BD3602" s="9"/>
      <c r="BE3602" s="9">
        <v>4755</v>
      </c>
      <c r="BF3602" s="9">
        <v>2198.0180300000002</v>
      </c>
      <c r="BG3602" s="9"/>
      <c r="BH3602" s="9">
        <v>797.84783689000005</v>
      </c>
      <c r="BI3602" s="9">
        <v>8730.0676830911798</v>
      </c>
      <c r="BJ3602" s="9">
        <v>3579.5479445894798</v>
      </c>
      <c r="BK3602" s="9">
        <v>7764.7419291085698</v>
      </c>
      <c r="BL3602" s="9">
        <v>5175.57182585595</v>
      </c>
      <c r="BM3602" s="9">
        <v>5257.4988552040504</v>
      </c>
      <c r="BN3602" s="9">
        <v>19538.564254519901</v>
      </c>
      <c r="BO3602" s="9">
        <v>3171.1942005832302</v>
      </c>
      <c r="BP3602" s="9"/>
      <c r="BQ3602" s="9">
        <v>3493.5172563311698</v>
      </c>
      <c r="BR3602" s="9">
        <v>4269.9921865869001</v>
      </c>
      <c r="BS3602" s="9">
        <v>3230.12340085492</v>
      </c>
      <c r="BT3602" s="9">
        <v>2999.6435708798599</v>
      </c>
      <c r="BU3602" s="9">
        <v>4121.0792063038698</v>
      </c>
      <c r="BV3602" s="9">
        <v>3850.5654449971698</v>
      </c>
      <c r="BW3602" s="9">
        <v>2988.0104945732701</v>
      </c>
      <c r="BX3602" s="9">
        <v>6540</v>
      </c>
    </row>
    <row r="3603" spans="6:76" x14ac:dyDescent="0.2">
      <c r="F3603" s="14"/>
      <c r="AX3603" s="8" t="s">
        <v>7203</v>
      </c>
      <c r="AY3603" s="8" t="s">
        <v>7204</v>
      </c>
      <c r="AZ3603" s="8" t="s">
        <v>1623</v>
      </c>
      <c r="BA3603" s="9">
        <v>3756.1913172926502</v>
      </c>
      <c r="BB3603" s="9">
        <v>3986.3009179436299</v>
      </c>
      <c r="BC3603" s="9">
        <v>37.9549038823274</v>
      </c>
      <c r="BD3603" s="9"/>
      <c r="BE3603" s="9">
        <v>3697</v>
      </c>
      <c r="BF3603" s="9">
        <v>1097.208114</v>
      </c>
      <c r="BG3603" s="9"/>
      <c r="BH3603" s="9">
        <v>2070.5969062999998</v>
      </c>
      <c r="BI3603" s="9">
        <v>6023.9770700612798</v>
      </c>
      <c r="BJ3603" s="9">
        <v>4079.5396200758801</v>
      </c>
      <c r="BK3603" s="9">
        <v>2756.2579418493801</v>
      </c>
      <c r="BL3603" s="9">
        <v>3986.3009179436299</v>
      </c>
      <c r="BM3603" s="9"/>
      <c r="BN3603" s="9">
        <v>6137.9787174634703</v>
      </c>
      <c r="BO3603" s="9">
        <v>3712.6542225080302</v>
      </c>
      <c r="BP3603" s="9">
        <v>4240.32879844535</v>
      </c>
      <c r="BQ3603" s="9"/>
      <c r="BR3603" s="9">
        <v>4120.2426454541901</v>
      </c>
      <c r="BS3603" s="9">
        <v>3727.3868925125398</v>
      </c>
      <c r="BT3603" s="9"/>
      <c r="BU3603" s="9"/>
      <c r="BV3603" s="9">
        <v>5018.4342273760003</v>
      </c>
      <c r="BW3603" s="9">
        <v>4044.96368539998</v>
      </c>
      <c r="BX3603" s="9">
        <v>1630</v>
      </c>
    </row>
    <row r="3604" spans="6:76" x14ac:dyDescent="0.2">
      <c r="F3604" s="14"/>
      <c r="AX3604" s="8" t="s">
        <v>7205</v>
      </c>
      <c r="AY3604" s="8" t="s">
        <v>7206</v>
      </c>
      <c r="AZ3604" s="8" t="s">
        <v>1623</v>
      </c>
      <c r="BA3604" s="9">
        <v>4352.2456622392801</v>
      </c>
      <c r="BB3604" s="9">
        <v>3987.0918344675401</v>
      </c>
      <c r="BC3604" s="9">
        <v>68.278816502797298</v>
      </c>
      <c r="BD3604" s="9"/>
      <c r="BE3604" s="9">
        <v>3506</v>
      </c>
      <c r="BF3604" s="9">
        <v>210.1966032</v>
      </c>
      <c r="BG3604" s="9">
        <v>3601.5439660000002</v>
      </c>
      <c r="BH3604" s="9">
        <v>6265.9174448000003</v>
      </c>
      <c r="BI3604" s="9">
        <v>2957.7809559028701</v>
      </c>
      <c r="BJ3604" s="9">
        <v>6261.37078540735</v>
      </c>
      <c r="BK3604" s="9">
        <v>1202.3351588024</v>
      </c>
      <c r="BL3604" s="9">
        <v>4467.9098769672501</v>
      </c>
      <c r="BM3604" s="9">
        <v>2885.49068095244</v>
      </c>
      <c r="BN3604" s="9">
        <v>1369.9815284460899</v>
      </c>
      <c r="BO3604" s="9">
        <v>3260.6754298822402</v>
      </c>
      <c r="BP3604" s="9">
        <v>4909.1928921577201</v>
      </c>
      <c r="BQ3604" s="9">
        <v>3410.3756393845001</v>
      </c>
      <c r="BR3604" s="9">
        <v>4960.1236931909698</v>
      </c>
      <c r="BS3604" s="9">
        <v>4372.6397029350801</v>
      </c>
      <c r="BT3604" s="9"/>
      <c r="BU3604" s="9">
        <v>5017.1420619996197</v>
      </c>
      <c r="BV3604" s="9">
        <v>5481.74550027849</v>
      </c>
      <c r="BW3604" s="9"/>
      <c r="BX3604" s="9">
        <v>14200</v>
      </c>
    </row>
    <row r="3605" spans="6:76" x14ac:dyDescent="0.2">
      <c r="F3605" s="14"/>
      <c r="AX3605" s="8" t="s">
        <v>771</v>
      </c>
      <c r="AY3605" s="8" t="s">
        <v>7207</v>
      </c>
      <c r="AZ3605" s="8" t="s">
        <v>1623</v>
      </c>
      <c r="BA3605" s="9">
        <v>8686.9247398445204</v>
      </c>
      <c r="BB3605" s="9">
        <v>3996.2150434087998</v>
      </c>
      <c r="BC3605" s="9">
        <v>132.747132113101</v>
      </c>
      <c r="BD3605" s="9"/>
      <c r="BE3605" s="9">
        <v>28275</v>
      </c>
      <c r="BF3605" s="9">
        <v>1164.334466</v>
      </c>
      <c r="BG3605" s="9"/>
      <c r="BH3605" s="9"/>
      <c r="BI3605" s="9">
        <v>3389.6424766293098</v>
      </c>
      <c r="BJ3605" s="9"/>
      <c r="BK3605" s="9">
        <v>7898.0061596804999</v>
      </c>
      <c r="BL3605" s="9">
        <v>2452.58145144436</v>
      </c>
      <c r="BM3605" s="9">
        <v>39403.699549362602</v>
      </c>
      <c r="BN3605" s="9">
        <v>5026.8152535598401</v>
      </c>
      <c r="BO3605" s="9"/>
      <c r="BP3605" s="9"/>
      <c r="BQ3605" s="9"/>
      <c r="BR3605" s="9">
        <v>3769.4767080683</v>
      </c>
      <c r="BS3605" s="9">
        <v>2177.3925560246798</v>
      </c>
      <c r="BT3605" s="9"/>
      <c r="BU3605" s="9">
        <v>3996.2150434087998</v>
      </c>
      <c r="BV3605" s="9">
        <v>5615.6392759828404</v>
      </c>
      <c r="BW3605" s="9">
        <v>3461.21867781746</v>
      </c>
      <c r="BX3605" s="9">
        <v>6300</v>
      </c>
    </row>
    <row r="3606" spans="6:76" x14ac:dyDescent="0.2">
      <c r="F3606" s="14"/>
      <c r="AX3606" s="8" t="s">
        <v>7208</v>
      </c>
      <c r="AY3606" s="8" t="s">
        <v>7209</v>
      </c>
      <c r="AZ3606" s="8" t="s">
        <v>1623</v>
      </c>
      <c r="BA3606" s="9">
        <v>5157.02305250068</v>
      </c>
      <c r="BB3606" s="9">
        <v>3999.6845004686102</v>
      </c>
      <c r="BC3606" s="9">
        <v>87.703359988345795</v>
      </c>
      <c r="BD3606" s="9"/>
      <c r="BE3606" s="9">
        <v>1518</v>
      </c>
      <c r="BF3606" s="9">
        <v>4909.0055309999998</v>
      </c>
      <c r="BG3606" s="9"/>
      <c r="BH3606" s="9">
        <v>3808.924301</v>
      </c>
      <c r="BI3606" s="9">
        <v>3355.2534510533501</v>
      </c>
      <c r="BJ3606" s="9">
        <v>21313.858396064701</v>
      </c>
      <c r="BK3606" s="9">
        <v>7222.2405769870202</v>
      </c>
      <c r="BL3606" s="9">
        <v>3999.6845004686102</v>
      </c>
      <c r="BM3606" s="9"/>
      <c r="BN3606" s="9">
        <v>2327.6941431666</v>
      </c>
      <c r="BO3606" s="9">
        <v>5722.32155056585</v>
      </c>
      <c r="BP3606" s="9">
        <v>5499.9670579891999</v>
      </c>
      <c r="BQ3606" s="9"/>
      <c r="BR3606" s="9">
        <v>4088.5734948794602</v>
      </c>
      <c r="BS3606" s="9">
        <v>3897.9688672917</v>
      </c>
      <c r="BT3606" s="9">
        <v>4424.9380139742198</v>
      </c>
      <c r="BU3606" s="9">
        <v>7998.9012267526496</v>
      </c>
      <c r="BV3606" s="9">
        <v>2432.5366756247399</v>
      </c>
      <c r="BW3606" s="9">
        <v>3509.5241056934301</v>
      </c>
      <c r="BX3606" s="9">
        <v>1640</v>
      </c>
    </row>
    <row r="3607" spans="6:76" x14ac:dyDescent="0.2">
      <c r="F3607" s="14"/>
      <c r="AX3607" s="8" t="s">
        <v>7210</v>
      </c>
      <c r="AY3607" s="8" t="s">
        <v>7211</v>
      </c>
      <c r="AZ3607" s="8" t="s">
        <v>1623</v>
      </c>
      <c r="BA3607" s="9">
        <v>3850.25717348534</v>
      </c>
      <c r="BB3607" s="9">
        <v>4001.9776759643901</v>
      </c>
      <c r="BC3607" s="9">
        <v>48.999565312209903</v>
      </c>
      <c r="BD3607" s="9"/>
      <c r="BE3607" s="9">
        <v>2571</v>
      </c>
      <c r="BF3607" s="9">
        <v>969.0370921</v>
      </c>
      <c r="BG3607" s="9"/>
      <c r="BH3607" s="9"/>
      <c r="BI3607" s="9">
        <v>4295.8584509767297</v>
      </c>
      <c r="BJ3607" s="9">
        <v>5711.6545541365904</v>
      </c>
      <c r="BK3607" s="9">
        <v>2444.9141834433999</v>
      </c>
      <c r="BL3607" s="9">
        <v>6907.6076231388597</v>
      </c>
      <c r="BM3607" s="9">
        <v>1601.3209079502201</v>
      </c>
      <c r="BN3607" s="9">
        <v>1560.2182408589799</v>
      </c>
      <c r="BO3607" s="9">
        <v>3067.5305130391598</v>
      </c>
      <c r="BP3607" s="9">
        <v>4006.8353264505699</v>
      </c>
      <c r="BQ3607" s="9"/>
      <c r="BR3607" s="9">
        <v>5841.6270703050704</v>
      </c>
      <c r="BS3607" s="9">
        <v>5391.3627534780699</v>
      </c>
      <c r="BT3607" s="9"/>
      <c r="BU3607" s="9">
        <v>6450.5006017486803</v>
      </c>
      <c r="BV3607" s="9">
        <v>2932.4126086894098</v>
      </c>
      <c r="BW3607" s="9">
        <v>4001.9776759643901</v>
      </c>
      <c r="BX3607" s="9"/>
    </row>
    <row r="3608" spans="6:76" x14ac:dyDescent="0.2">
      <c r="F3608" s="14"/>
      <c r="AX3608" s="8" t="s">
        <v>7212</v>
      </c>
      <c r="AY3608" s="8" t="s">
        <v>7213</v>
      </c>
      <c r="AZ3608" s="8" t="s">
        <v>1623</v>
      </c>
      <c r="BA3608" s="9">
        <v>5225.0918758653997</v>
      </c>
      <c r="BB3608" s="9">
        <v>4004.6692979845802</v>
      </c>
      <c r="BC3608" s="9">
        <v>71.357672020898406</v>
      </c>
      <c r="BD3608" s="9">
        <v>4214</v>
      </c>
      <c r="BE3608" s="9">
        <v>3068</v>
      </c>
      <c r="BF3608" s="9">
        <v>1122.0372299999999</v>
      </c>
      <c r="BG3608" s="9">
        <v>1613.196641</v>
      </c>
      <c r="BH3608" s="9"/>
      <c r="BI3608" s="9">
        <v>11558.3119119659</v>
      </c>
      <c r="BJ3608" s="9">
        <v>8193.9623632942803</v>
      </c>
      <c r="BK3608" s="9">
        <v>8730.3792355959504</v>
      </c>
      <c r="BL3608" s="9">
        <v>7280.6253249260299</v>
      </c>
      <c r="BM3608" s="9">
        <v>15249.1597856359</v>
      </c>
      <c r="BN3608" s="9">
        <v>5176.2895596881799</v>
      </c>
      <c r="BO3608" s="9">
        <v>3756.2345699973398</v>
      </c>
      <c r="BP3608" s="9"/>
      <c r="BQ3608" s="9">
        <v>3795.33859596916</v>
      </c>
      <c r="BR3608" s="9">
        <v>2788.9192052223998</v>
      </c>
      <c r="BS3608" s="9">
        <v>2855.0183993908699</v>
      </c>
      <c r="BT3608" s="9"/>
      <c r="BU3608" s="9">
        <v>4227.7173056807396</v>
      </c>
      <c r="BV3608" s="9">
        <v>3773.8579198096099</v>
      </c>
      <c r="BW3608" s="9">
        <v>5418.6057174010302</v>
      </c>
      <c r="BX3608" s="9">
        <v>1230</v>
      </c>
    </row>
    <row r="3609" spans="6:76" x14ac:dyDescent="0.2">
      <c r="F3609" s="14"/>
      <c r="AX3609" s="8" t="s">
        <v>7214</v>
      </c>
      <c r="AY3609" s="8" t="s">
        <v>7215</v>
      </c>
      <c r="AZ3609" s="8" t="s">
        <v>1623</v>
      </c>
      <c r="BA3609" s="9">
        <v>5254.5125080272101</v>
      </c>
      <c r="BB3609" s="9">
        <v>4005.15046554017</v>
      </c>
      <c r="BC3609" s="9">
        <v>48.2788460774374</v>
      </c>
      <c r="BD3609" s="9"/>
      <c r="BE3609" s="9">
        <v>9455</v>
      </c>
      <c r="BF3609" s="9">
        <v>3740.6878769999998</v>
      </c>
      <c r="BG3609" s="9"/>
      <c r="BH3609" s="9">
        <v>9214.7950440000004</v>
      </c>
      <c r="BI3609" s="9">
        <v>4725.1503272808504</v>
      </c>
      <c r="BJ3609" s="9">
        <v>8246.8529097932296</v>
      </c>
      <c r="BK3609" s="9">
        <v>4958.7620170084601</v>
      </c>
      <c r="BL3609" s="9">
        <v>8288.7916663942997</v>
      </c>
      <c r="BM3609" s="9">
        <v>9159.9769217249104</v>
      </c>
      <c r="BN3609" s="9">
        <v>1731.6109401675201</v>
      </c>
      <c r="BO3609" s="9">
        <v>2843.4385632352701</v>
      </c>
      <c r="BP3609" s="9"/>
      <c r="BQ3609" s="9">
        <v>3891.7704827200901</v>
      </c>
      <c r="BR3609" s="9">
        <v>4685.2310354519796</v>
      </c>
      <c r="BS3609" s="9">
        <v>3971.92788350721</v>
      </c>
      <c r="BT3609" s="9"/>
      <c r="BU3609" s="9">
        <v>4005.15046554017</v>
      </c>
      <c r="BV3609" s="9">
        <v>3526.7276976907401</v>
      </c>
      <c r="BW3609" s="9">
        <v>3880.8388049479099</v>
      </c>
      <c r="BX3609" s="9">
        <v>3000</v>
      </c>
    </row>
    <row r="3610" spans="6:76" x14ac:dyDescent="0.2">
      <c r="F3610" s="14"/>
      <c r="AX3610" s="8" t="s">
        <v>786</v>
      </c>
      <c r="AY3610" s="8" t="s">
        <v>7216</v>
      </c>
      <c r="AZ3610" s="8" t="s">
        <v>1623</v>
      </c>
      <c r="BA3610" s="9">
        <v>5124.9257647692302</v>
      </c>
      <c r="BB3610" s="9">
        <v>4007.2238802714401</v>
      </c>
      <c r="BC3610" s="9">
        <v>85.617246256474701</v>
      </c>
      <c r="BD3610" s="9"/>
      <c r="BE3610" s="9">
        <v>8747</v>
      </c>
      <c r="BF3610" s="9">
        <v>2024.6960570000001</v>
      </c>
      <c r="BG3610" s="9"/>
      <c r="BH3610" s="9">
        <v>5821.5096458999997</v>
      </c>
      <c r="BI3610" s="9">
        <v>843.48196891365797</v>
      </c>
      <c r="BJ3610" s="9">
        <v>5838.9565296617502</v>
      </c>
      <c r="BK3610" s="9">
        <v>9973.0472900674395</v>
      </c>
      <c r="BL3610" s="9">
        <v>2192.93811464287</v>
      </c>
      <c r="BM3610" s="9"/>
      <c r="BN3610" s="9">
        <v>13390.1665702804</v>
      </c>
      <c r="BO3610" s="9"/>
      <c r="BP3610" s="9">
        <v>1465.46147122617</v>
      </c>
      <c r="BQ3610" s="9"/>
      <c r="BR3610" s="9"/>
      <c r="BS3610" s="9"/>
      <c r="BT3610" s="9"/>
      <c r="BU3610" s="9"/>
      <c r="BV3610" s="9"/>
      <c r="BW3610" s="9"/>
      <c r="BX3610" s="9">
        <v>952</v>
      </c>
    </row>
    <row r="3611" spans="6:76" x14ac:dyDescent="0.2">
      <c r="F3611" s="14"/>
      <c r="AX3611" s="8" t="s">
        <v>7217</v>
      </c>
      <c r="AY3611" s="8" t="s">
        <v>7218</v>
      </c>
      <c r="AZ3611" s="8" t="s">
        <v>1623</v>
      </c>
      <c r="BA3611" s="9">
        <v>4342.4481481941402</v>
      </c>
      <c r="BB3611" s="9">
        <v>4007.4910494516598</v>
      </c>
      <c r="BC3611" s="9">
        <v>53.163967208538601</v>
      </c>
      <c r="BD3611" s="9"/>
      <c r="BE3611" s="9">
        <v>8782</v>
      </c>
      <c r="BF3611" s="9"/>
      <c r="BG3611" s="9"/>
      <c r="BH3611" s="9"/>
      <c r="BI3611" s="9"/>
      <c r="BJ3611" s="9"/>
      <c r="BK3611" s="9"/>
      <c r="BL3611" s="9">
        <v>516.32325650947303</v>
      </c>
      <c r="BM3611" s="9"/>
      <c r="BN3611" s="9"/>
      <c r="BO3611" s="9">
        <v>2599.6591950024899</v>
      </c>
      <c r="BP3611" s="9">
        <v>4617.2175793095503</v>
      </c>
      <c r="BQ3611" s="9"/>
      <c r="BR3611" s="9">
        <v>3361.4735945760099</v>
      </c>
      <c r="BS3611" s="9">
        <v>3397.7645195937698</v>
      </c>
      <c r="BT3611" s="9"/>
      <c r="BU3611" s="9">
        <v>6509.2700702954498</v>
      </c>
      <c r="BV3611" s="9">
        <v>4856.2665015625098</v>
      </c>
      <c r="BW3611" s="9">
        <v>3034.5067650921601</v>
      </c>
      <c r="BX3611" s="9">
        <v>5750</v>
      </c>
    </row>
    <row r="3612" spans="6:76" x14ac:dyDescent="0.2">
      <c r="F3612" s="14"/>
      <c r="AX3612" s="8" t="s">
        <v>7219</v>
      </c>
      <c r="AY3612" s="8" t="s">
        <v>7220</v>
      </c>
      <c r="AZ3612" s="8" t="s">
        <v>1623</v>
      </c>
      <c r="BA3612" s="9">
        <v>5018.8687133553103</v>
      </c>
      <c r="BB3612" s="9">
        <v>4007.5684534439101</v>
      </c>
      <c r="BC3612" s="9">
        <v>74.776773357330597</v>
      </c>
      <c r="BD3612" s="9"/>
      <c r="BE3612" s="9">
        <v>9177</v>
      </c>
      <c r="BF3612" s="9">
        <v>776.85212730000001</v>
      </c>
      <c r="BG3612" s="9"/>
      <c r="BH3612" s="9">
        <v>263.24165945999999</v>
      </c>
      <c r="BI3612" s="9">
        <v>3358.7351808686999</v>
      </c>
      <c r="BJ3612" s="9">
        <v>12427.8754222557</v>
      </c>
      <c r="BK3612" s="9"/>
      <c r="BL3612" s="9">
        <v>1555.50464031661</v>
      </c>
      <c r="BM3612" s="9">
        <v>9431.2188420424409</v>
      </c>
      <c r="BN3612" s="9">
        <v>8662.7769777645208</v>
      </c>
      <c r="BO3612" s="9">
        <v>4007.5684534439101</v>
      </c>
      <c r="BP3612" s="9"/>
      <c r="BQ3612" s="9">
        <v>4277.1895732478297</v>
      </c>
      <c r="BR3612" s="9">
        <v>5023.6599769028699</v>
      </c>
      <c r="BS3612" s="9">
        <v>2913.6704200164099</v>
      </c>
      <c r="BT3612" s="9"/>
      <c r="BU3612" s="9"/>
      <c r="BV3612" s="9"/>
      <c r="BW3612" s="9"/>
      <c r="BX3612" s="9">
        <v>3370</v>
      </c>
    </row>
    <row r="3613" spans="6:76" x14ac:dyDescent="0.2">
      <c r="F3613" s="14"/>
      <c r="AX3613" s="8" t="s">
        <v>7221</v>
      </c>
      <c r="AY3613" s="8" t="s">
        <v>7222</v>
      </c>
      <c r="AZ3613" s="8" t="s">
        <v>1623</v>
      </c>
      <c r="BA3613" s="9">
        <v>4825.4652826718102</v>
      </c>
      <c r="BB3613" s="9">
        <v>4008.3497721416002</v>
      </c>
      <c r="BC3613" s="9">
        <v>70.872172902897006</v>
      </c>
      <c r="BD3613" s="9">
        <v>2138</v>
      </c>
      <c r="BE3613" s="9">
        <v>7427</v>
      </c>
      <c r="BF3613" s="9">
        <v>2064.6471879999999</v>
      </c>
      <c r="BG3613" s="9">
        <v>2174.7845259999999</v>
      </c>
      <c r="BH3613" s="9">
        <v>5690.9425923999997</v>
      </c>
      <c r="BI3613" s="9">
        <v>4816.07633325202</v>
      </c>
      <c r="BJ3613" s="9">
        <v>3899.8270554324699</v>
      </c>
      <c r="BK3613" s="9">
        <v>5491.98386319355</v>
      </c>
      <c r="BL3613" s="9">
        <v>5922.6964047405399</v>
      </c>
      <c r="BM3613" s="9"/>
      <c r="BN3613" s="9">
        <v>5717.3273239639302</v>
      </c>
      <c r="BO3613" s="9">
        <v>4453.56350643527</v>
      </c>
      <c r="BP3613" s="9">
        <v>3179.4721057941601</v>
      </c>
      <c r="BQ3613" s="9">
        <v>3776.5259033682901</v>
      </c>
      <c r="BR3613" s="9">
        <v>3180.1147735937102</v>
      </c>
      <c r="BS3613" s="9">
        <v>3377.62248026518</v>
      </c>
      <c r="BT3613" s="9"/>
      <c r="BU3613" s="9"/>
      <c r="BV3613" s="9">
        <v>2330.91854280281</v>
      </c>
      <c r="BW3613" s="9">
        <v>4116.8724888507204</v>
      </c>
      <c r="BX3613" s="9">
        <v>17100</v>
      </c>
    </row>
    <row r="3614" spans="6:76" x14ac:dyDescent="0.2">
      <c r="F3614" s="14"/>
      <c r="AX3614" s="8" t="s">
        <v>7223</v>
      </c>
      <c r="AY3614" s="8" t="s">
        <v>7223</v>
      </c>
      <c r="AZ3614" s="8" t="s">
        <v>1640</v>
      </c>
      <c r="BA3614" s="9">
        <v>4829.3128686131604</v>
      </c>
      <c r="BB3614" s="9">
        <v>4009.2124285360401</v>
      </c>
      <c r="BC3614" s="9">
        <v>80.553131194410796</v>
      </c>
      <c r="BD3614" s="9"/>
      <c r="BE3614" s="9">
        <v>9793</v>
      </c>
      <c r="BF3614" s="9">
        <v>1498.337669</v>
      </c>
      <c r="BG3614" s="9"/>
      <c r="BH3614" s="9"/>
      <c r="BI3614" s="9">
        <v>4618.7084833315303</v>
      </c>
      <c r="BJ3614" s="9">
        <v>4641.6862096737696</v>
      </c>
      <c r="BK3614" s="9">
        <v>1954.91869474954</v>
      </c>
      <c r="BL3614" s="9">
        <v>4551.8318893726801</v>
      </c>
      <c r="BM3614" s="9">
        <v>16268.0071099877</v>
      </c>
      <c r="BN3614" s="9">
        <v>5383.7139568995699</v>
      </c>
      <c r="BO3614" s="9">
        <v>2329.2220744512701</v>
      </c>
      <c r="BP3614" s="9"/>
      <c r="BQ3614" s="9">
        <v>3775.2343938211602</v>
      </c>
      <c r="BR3614" s="9">
        <v>4066.4455612461002</v>
      </c>
      <c r="BS3614" s="9">
        <v>1754.81806096172</v>
      </c>
      <c r="BT3614" s="9"/>
      <c r="BU3614" s="9"/>
      <c r="BV3614" s="9">
        <v>3022.4767612631499</v>
      </c>
      <c r="BW3614" s="9">
        <v>3951.97929582598</v>
      </c>
      <c r="BX3614" s="9"/>
    </row>
    <row r="3615" spans="6:76" x14ac:dyDescent="0.2">
      <c r="F3615" s="14"/>
      <c r="AX3615" s="8" t="s">
        <v>7224</v>
      </c>
      <c r="AY3615" s="8" t="s">
        <v>7225</v>
      </c>
      <c r="AZ3615" s="8" t="s">
        <v>1623</v>
      </c>
      <c r="BA3615" s="9">
        <v>27282.879116277702</v>
      </c>
      <c r="BB3615" s="9">
        <v>4011.7353306530399</v>
      </c>
      <c r="BC3615" s="9">
        <v>203.09769254109</v>
      </c>
      <c r="BD3615" s="9"/>
      <c r="BE3615" s="9">
        <v>2223</v>
      </c>
      <c r="BF3615" s="9">
        <v>214.86543159999999</v>
      </c>
      <c r="BG3615" s="9"/>
      <c r="BH3615" s="9"/>
      <c r="BI3615" s="9">
        <v>3064.0731598464899</v>
      </c>
      <c r="BJ3615" s="9"/>
      <c r="BK3615" s="9"/>
      <c r="BL3615" s="9">
        <v>3816.4224946025402</v>
      </c>
      <c r="BM3615" s="9"/>
      <c r="BN3615" s="9">
        <v>328.74963460388398</v>
      </c>
      <c r="BO3615" s="9">
        <v>70497.417590732701</v>
      </c>
      <c r="BP3615" s="9">
        <v>2514.48142147523</v>
      </c>
      <c r="BQ3615" s="9">
        <v>3953.1184246461899</v>
      </c>
      <c r="BR3615" s="9">
        <v>18146.520774389199</v>
      </c>
      <c r="BS3615" s="9">
        <v>214620.08723884501</v>
      </c>
      <c r="BT3615" s="9">
        <v>4011.7353306530399</v>
      </c>
      <c r="BU3615" s="9">
        <v>9875.8648123389594</v>
      </c>
      <c r="BV3615" s="9">
        <v>45795.229874001598</v>
      </c>
      <c r="BW3615" s="9">
        <v>9081.6205564311203</v>
      </c>
      <c r="BX3615" s="9">
        <v>21100</v>
      </c>
    </row>
    <row r="3616" spans="6:76" x14ac:dyDescent="0.2">
      <c r="F3616" s="14"/>
      <c r="AX3616" s="8" t="s">
        <v>383</v>
      </c>
      <c r="AY3616" s="8" t="s">
        <v>7226</v>
      </c>
      <c r="AZ3616" s="8" t="s">
        <v>1623</v>
      </c>
      <c r="BA3616" s="9">
        <v>4271.8519906401998</v>
      </c>
      <c r="BB3616" s="9">
        <v>4014.2922967781801</v>
      </c>
      <c r="BC3616" s="9">
        <v>56.850134756897504</v>
      </c>
      <c r="BD3616" s="9"/>
      <c r="BE3616" s="9">
        <v>7321</v>
      </c>
      <c r="BF3616" s="9">
        <v>1622.8444219999999</v>
      </c>
      <c r="BG3616" s="9"/>
      <c r="BH3616" s="9"/>
      <c r="BI3616" s="9">
        <v>4034.0077117721498</v>
      </c>
      <c r="BJ3616" s="9">
        <v>2220.59515108293</v>
      </c>
      <c r="BK3616" s="9">
        <v>9973.0472900674395</v>
      </c>
      <c r="BL3616" s="9">
        <v>4839.8195185962404</v>
      </c>
      <c r="BM3616" s="9">
        <v>6297.6234677081102</v>
      </c>
      <c r="BN3616" s="9">
        <v>3737.9007530911099</v>
      </c>
      <c r="BO3616" s="9"/>
      <c r="BP3616" s="9">
        <v>4014.2922967781801</v>
      </c>
      <c r="BQ3616" s="9"/>
      <c r="BR3616" s="9">
        <v>2536.2366057096801</v>
      </c>
      <c r="BS3616" s="9"/>
      <c r="BT3616" s="9"/>
      <c r="BU3616" s="9"/>
      <c r="BV3616" s="9">
        <v>3466.8366759984301</v>
      </c>
      <c r="BW3616" s="9">
        <v>4239.8719855182899</v>
      </c>
      <c r="BX3616" s="9">
        <v>1230</v>
      </c>
    </row>
    <row r="3617" spans="6:76" x14ac:dyDescent="0.2">
      <c r="F3617" s="14"/>
      <c r="AX3617" s="8" t="s">
        <v>7227</v>
      </c>
      <c r="AY3617" s="8" t="s">
        <v>7228</v>
      </c>
      <c r="AZ3617" s="8" t="s">
        <v>1623</v>
      </c>
      <c r="BA3617" s="9">
        <v>4419.5962334780097</v>
      </c>
      <c r="BB3617" s="9">
        <v>4017.3594964461699</v>
      </c>
      <c r="BC3617" s="9">
        <v>56.407718271490701</v>
      </c>
      <c r="BD3617" s="9"/>
      <c r="BE3617" s="9">
        <v>8925</v>
      </c>
      <c r="BF3617" s="9">
        <v>1593.493831</v>
      </c>
      <c r="BG3617" s="9">
        <v>7294.5087169999997</v>
      </c>
      <c r="BH3617" s="9">
        <v>1253.0250864300001</v>
      </c>
      <c r="BI3617" s="9">
        <v>2389.9361775638699</v>
      </c>
      <c r="BJ3617" s="9">
        <v>9259.7771519699509</v>
      </c>
      <c r="BK3617" s="9">
        <v>1777.60340704949</v>
      </c>
      <c r="BL3617" s="9">
        <v>2513.4805013892701</v>
      </c>
      <c r="BM3617" s="9"/>
      <c r="BN3617" s="9">
        <v>6632.5308634138501</v>
      </c>
      <c r="BO3617" s="9">
        <v>3866.2877587552298</v>
      </c>
      <c r="BP3617" s="9"/>
      <c r="BQ3617" s="9">
        <v>4168.4312341370996</v>
      </c>
      <c r="BR3617" s="9">
        <v>4790.6972282562701</v>
      </c>
      <c r="BS3617" s="9">
        <v>3597.4795287607599</v>
      </c>
      <c r="BT3617" s="9"/>
      <c r="BU3617" s="9"/>
      <c r="BV3617" s="9">
        <v>4213.9001864915299</v>
      </c>
      <c r="BW3617" s="9">
        <v>5287.3880634309098</v>
      </c>
      <c r="BX3617" s="9">
        <v>3150</v>
      </c>
    </row>
    <row r="3618" spans="6:76" x14ac:dyDescent="0.2">
      <c r="F3618" s="14"/>
      <c r="AX3618" s="8" t="s">
        <v>7229</v>
      </c>
      <c r="AY3618" s="8" t="s">
        <v>7230</v>
      </c>
      <c r="AZ3618" s="8" t="s">
        <v>1623</v>
      </c>
      <c r="BA3618" s="9">
        <v>4583.35237639962</v>
      </c>
      <c r="BB3618" s="9">
        <v>4022.77014147707</v>
      </c>
      <c r="BC3618" s="9">
        <v>50.901282686897702</v>
      </c>
      <c r="BD3618" s="9"/>
      <c r="BE3618" s="9">
        <v>8810</v>
      </c>
      <c r="BF3618" s="9">
        <v>2085.3548989999999</v>
      </c>
      <c r="BG3618" s="9">
        <v>3384.9390709999998</v>
      </c>
      <c r="BH3618" s="9">
        <v>11374.149976799999</v>
      </c>
      <c r="BI3618" s="9">
        <v>3938.0504751139702</v>
      </c>
      <c r="BJ3618" s="9"/>
      <c r="BK3618" s="9">
        <v>3702.2643437218499</v>
      </c>
      <c r="BL3618" s="9">
        <v>5939.54877525969</v>
      </c>
      <c r="BM3618" s="9"/>
      <c r="BN3618" s="9">
        <v>3395.6741090566702</v>
      </c>
      <c r="BO3618" s="9">
        <v>4022.77014147707</v>
      </c>
      <c r="BP3618" s="9"/>
      <c r="BQ3618" s="9">
        <v>3989.2999889605899</v>
      </c>
      <c r="BR3618" s="9">
        <v>5222.38012417545</v>
      </c>
      <c r="BS3618" s="9">
        <v>4150.4683496419002</v>
      </c>
      <c r="BT3618" s="9">
        <v>2102.2425574783601</v>
      </c>
      <c r="BU3618" s="9">
        <v>4147.7718202001897</v>
      </c>
      <c r="BV3618" s="9">
        <v>2767.3001671511302</v>
      </c>
      <c r="BW3618" s="9">
        <v>4584.7755997566501</v>
      </c>
      <c r="BX3618" s="9">
        <v>4300</v>
      </c>
    </row>
    <row r="3619" spans="6:76" x14ac:dyDescent="0.2">
      <c r="F3619" s="14"/>
      <c r="AX3619" s="8" t="s">
        <v>410</v>
      </c>
      <c r="AY3619" s="8" t="s">
        <v>410</v>
      </c>
      <c r="AZ3619" s="8" t="s">
        <v>1623</v>
      </c>
      <c r="BA3619" s="9">
        <v>4175.2593654671</v>
      </c>
      <c r="BB3619" s="9">
        <v>4023.4362222172299</v>
      </c>
      <c r="BC3619" s="9">
        <v>62.100681347190303</v>
      </c>
      <c r="BD3619" s="9"/>
      <c r="BE3619" s="9">
        <v>6841</v>
      </c>
      <c r="BF3619" s="9">
        <v>1943.6321390000001</v>
      </c>
      <c r="BG3619" s="9">
        <v>4975.683446</v>
      </c>
      <c r="BH3619" s="9"/>
      <c r="BI3619" s="9">
        <v>5843.8143744093804</v>
      </c>
      <c r="BJ3619" s="9">
        <v>5536.5087968625603</v>
      </c>
      <c r="BK3619" s="9">
        <v>5491.98386319355</v>
      </c>
      <c r="BL3619" s="9">
        <v>5503.1809042431496</v>
      </c>
      <c r="BM3619" s="9">
        <v>3071.1889984344598</v>
      </c>
      <c r="BN3619" s="9">
        <v>10028.857801134</v>
      </c>
      <c r="BO3619" s="9"/>
      <c r="BP3619" s="9">
        <v>1992.4475527795501</v>
      </c>
      <c r="BQ3619" s="9"/>
      <c r="BR3619" s="9">
        <v>2754.84481889569</v>
      </c>
      <c r="BS3619" s="9">
        <v>1886.9009000124699</v>
      </c>
      <c r="BT3619" s="9"/>
      <c r="BU3619" s="9"/>
      <c r="BV3619" s="9">
        <v>2388.58752157458</v>
      </c>
      <c r="BW3619" s="9"/>
      <c r="BX3619" s="9">
        <v>195</v>
      </c>
    </row>
    <row r="3620" spans="6:76" x14ac:dyDescent="0.2">
      <c r="F3620" s="14"/>
      <c r="AX3620" s="8" t="s">
        <v>426</v>
      </c>
      <c r="AY3620" s="8" t="s">
        <v>7231</v>
      </c>
      <c r="AZ3620" s="8" t="s">
        <v>1623</v>
      </c>
      <c r="BA3620" s="9">
        <v>3973.9237289702901</v>
      </c>
      <c r="BB3620" s="9">
        <v>4023.45569399648</v>
      </c>
      <c r="BC3620" s="9">
        <v>56.182433900379003</v>
      </c>
      <c r="BD3620" s="9"/>
      <c r="BE3620" s="9">
        <v>3458</v>
      </c>
      <c r="BF3620" s="9">
        <v>568.93211580000002</v>
      </c>
      <c r="BG3620" s="9"/>
      <c r="BH3620" s="9"/>
      <c r="BI3620" s="9">
        <v>5837.7090694303697</v>
      </c>
      <c r="BJ3620" s="9"/>
      <c r="BK3620" s="9">
        <v>1939.45091921069</v>
      </c>
      <c r="BL3620" s="9">
        <v>4361.81940313217</v>
      </c>
      <c r="BM3620" s="9"/>
      <c r="BN3620" s="9">
        <v>940.09092311423296</v>
      </c>
      <c r="BO3620" s="9">
        <v>2946.3157073962502</v>
      </c>
      <c r="BP3620" s="9"/>
      <c r="BQ3620" s="9"/>
      <c r="BR3620" s="9">
        <v>5023.6599769028699</v>
      </c>
      <c r="BS3620" s="9">
        <v>2079.7106667551002</v>
      </c>
      <c r="BT3620" s="9"/>
      <c r="BU3620" s="9">
        <v>7564.3279386833001</v>
      </c>
      <c r="BV3620" s="9">
        <v>6477.5360621923401</v>
      </c>
      <c r="BW3620" s="9">
        <v>4023.45569399648</v>
      </c>
      <c r="BX3620" s="9">
        <v>6440</v>
      </c>
    </row>
    <row r="3621" spans="6:76" x14ac:dyDescent="0.2">
      <c r="F3621" s="14"/>
      <c r="AX3621" s="8" t="s">
        <v>7232</v>
      </c>
      <c r="AY3621" s="8" t="s">
        <v>7233</v>
      </c>
      <c r="AZ3621" s="8" t="s">
        <v>1623</v>
      </c>
      <c r="BA3621" s="9">
        <v>9293.4697621290798</v>
      </c>
      <c r="BB3621" s="9">
        <v>4025.4395581533399</v>
      </c>
      <c r="BC3621" s="9">
        <v>146.990537291257</v>
      </c>
      <c r="BD3621" s="9">
        <v>835</v>
      </c>
      <c r="BE3621" s="9">
        <v>23335</v>
      </c>
      <c r="BF3621" s="9">
        <v>3243.2518399999999</v>
      </c>
      <c r="BG3621" s="9"/>
      <c r="BH3621" s="9"/>
      <c r="BI3621" s="9">
        <v>6735.7612199082396</v>
      </c>
      <c r="BJ3621" s="9">
        <v>10058.3888685849</v>
      </c>
      <c r="BK3621" s="9">
        <v>8029.1194302645899</v>
      </c>
      <c r="BL3621" s="9">
        <v>10178.619455443901</v>
      </c>
      <c r="BM3621" s="9">
        <v>54368.433493621596</v>
      </c>
      <c r="BN3621" s="9">
        <v>1777.85879277411</v>
      </c>
      <c r="BO3621" s="9">
        <v>3296.7822262846798</v>
      </c>
      <c r="BP3621" s="9"/>
      <c r="BQ3621" s="9"/>
      <c r="BR3621" s="9">
        <v>4025.4395581533399</v>
      </c>
      <c r="BS3621" s="9">
        <v>2582.9288710036099</v>
      </c>
      <c r="BT3621" s="9"/>
      <c r="BU3621" s="9"/>
      <c r="BV3621" s="9">
        <v>1922.07559931008</v>
      </c>
      <c r="BW3621" s="9">
        <v>3973.3870765871102</v>
      </c>
      <c r="BX3621" s="9">
        <v>5040</v>
      </c>
    </row>
    <row r="3622" spans="6:76" x14ac:dyDescent="0.2">
      <c r="F3622" s="14"/>
      <c r="AX3622" s="8" t="s">
        <v>7234</v>
      </c>
      <c r="AY3622" s="8" t="s">
        <v>7235</v>
      </c>
      <c r="AZ3622" s="8" t="s">
        <v>1623</v>
      </c>
      <c r="BA3622" s="9">
        <v>4673.8434319279604</v>
      </c>
      <c r="BB3622" s="9">
        <v>4025.7304114390899</v>
      </c>
      <c r="BC3622" s="9">
        <v>51.623682569678103</v>
      </c>
      <c r="BD3622" s="9">
        <v>1972</v>
      </c>
      <c r="BE3622" s="9">
        <v>2874</v>
      </c>
      <c r="BF3622" s="9">
        <v>1877.939752</v>
      </c>
      <c r="BG3622" s="9"/>
      <c r="BH3622" s="9"/>
      <c r="BI3622" s="9">
        <v>6606.0779184493204</v>
      </c>
      <c r="BJ3622" s="9">
        <v>4369.5741386221998</v>
      </c>
      <c r="BK3622" s="9">
        <v>5122.3801753162097</v>
      </c>
      <c r="BL3622" s="9">
        <v>11833.5864282249</v>
      </c>
      <c r="BM3622" s="9"/>
      <c r="BN3622" s="9">
        <v>3854.8421290791998</v>
      </c>
      <c r="BO3622" s="9">
        <v>4899.1415866029101</v>
      </c>
      <c r="BP3622" s="9">
        <v>4049.4831469137998</v>
      </c>
      <c r="BQ3622" s="9"/>
      <c r="BR3622" s="9">
        <v>7414.2252626414702</v>
      </c>
      <c r="BS3622" s="9">
        <v>5219.3935006801203</v>
      </c>
      <c r="BT3622" s="9">
        <v>3937.5062105173201</v>
      </c>
      <c r="BU3622" s="9">
        <v>3816.9543771461199</v>
      </c>
      <c r="BV3622" s="9">
        <v>2932.4126086894098</v>
      </c>
      <c r="BW3622" s="9">
        <v>4001.9776759643901</v>
      </c>
      <c r="BX3622" s="9"/>
    </row>
    <row r="3623" spans="6:76" x14ac:dyDescent="0.2">
      <c r="F3623" s="14"/>
      <c r="AX3623" s="8" t="s">
        <v>7236</v>
      </c>
      <c r="AY3623" s="8" t="s">
        <v>7237</v>
      </c>
      <c r="AZ3623" s="8" t="s">
        <v>1623</v>
      </c>
      <c r="BA3623" s="9">
        <v>3784.3752583248001</v>
      </c>
      <c r="BB3623" s="9">
        <v>4026.8011132383099</v>
      </c>
      <c r="BC3623" s="9">
        <v>41.306654588608403</v>
      </c>
      <c r="BD3623" s="9"/>
      <c r="BE3623" s="9">
        <v>4662</v>
      </c>
      <c r="BF3623" s="9">
        <v>1420.5097479999999</v>
      </c>
      <c r="BG3623" s="9"/>
      <c r="BH3623" s="9"/>
      <c r="BI3623" s="9">
        <v>2289.6518729373402</v>
      </c>
      <c r="BJ3623" s="9">
        <v>2181.3979416185298</v>
      </c>
      <c r="BK3623" s="9">
        <v>2550.1558822899501</v>
      </c>
      <c r="BL3623" s="9">
        <v>4551.7190931386504</v>
      </c>
      <c r="BM3623" s="9"/>
      <c r="BN3623" s="9">
        <v>7348.9568337230003</v>
      </c>
      <c r="BO3623" s="9">
        <v>5724.7543990918202</v>
      </c>
      <c r="BP3623" s="9"/>
      <c r="BQ3623" s="9">
        <v>4026.8011132383099</v>
      </c>
      <c r="BR3623" s="9">
        <v>4518.5026261851399</v>
      </c>
      <c r="BS3623" s="9">
        <v>4207.3070484288401</v>
      </c>
      <c r="BT3623" s="9">
        <v>2399.67465148478</v>
      </c>
      <c r="BU3623" s="9">
        <v>4528.0120194374103</v>
      </c>
      <c r="BV3623" s="9">
        <v>2686.7232493623501</v>
      </c>
      <c r="BW3623" s="9">
        <v>3669.4623959359101</v>
      </c>
      <c r="BX3623" s="9"/>
    </row>
    <row r="3624" spans="6:76" x14ac:dyDescent="0.2">
      <c r="F3624" s="14"/>
      <c r="AX3624" s="8" t="s">
        <v>7238</v>
      </c>
      <c r="AY3624" s="8" t="s">
        <v>7239</v>
      </c>
      <c r="AZ3624" s="8" t="s">
        <v>1623</v>
      </c>
      <c r="BA3624" s="9">
        <v>4099.1731880776597</v>
      </c>
      <c r="BB3624" s="9">
        <v>4028.2688255908001</v>
      </c>
      <c r="BC3624" s="9">
        <v>29.8091625545478</v>
      </c>
      <c r="BD3624" s="9"/>
      <c r="BE3624" s="9">
        <v>4850</v>
      </c>
      <c r="BF3624" s="9">
        <v>2721.4608870000002</v>
      </c>
      <c r="BG3624" s="9"/>
      <c r="BH3624" s="9"/>
      <c r="BI3624" s="9">
        <v>4295.8584509767297</v>
      </c>
      <c r="BJ3624" s="9">
        <v>6764.4999704226002</v>
      </c>
      <c r="BK3624" s="9">
        <v>6183.5321103400502</v>
      </c>
      <c r="BL3624" s="9">
        <v>4606.5062149215701</v>
      </c>
      <c r="BM3624" s="9">
        <v>4491.7065403864299</v>
      </c>
      <c r="BN3624" s="9">
        <v>2961.87554712872</v>
      </c>
      <c r="BO3624" s="9">
        <v>3567.49682067597</v>
      </c>
      <c r="BP3624" s="9">
        <v>3713.9694275296201</v>
      </c>
      <c r="BQ3624" s="9">
        <v>4640.0002120296804</v>
      </c>
      <c r="BR3624" s="9">
        <v>2547.3244048922302</v>
      </c>
      <c r="BS3624" s="9">
        <v>3623.6839131401298</v>
      </c>
      <c r="BT3624" s="9"/>
      <c r="BU3624" s="9"/>
      <c r="BV3624" s="9">
        <v>4518.1773095938597</v>
      </c>
      <c r="BW3624" s="9">
        <v>3760.6792002048701</v>
      </c>
      <c r="BX3624" s="9">
        <v>2340</v>
      </c>
    </row>
    <row r="3625" spans="6:76" x14ac:dyDescent="0.2">
      <c r="F3625" s="14"/>
      <c r="AX3625" s="8" t="s">
        <v>7240</v>
      </c>
      <c r="AY3625" s="8" t="s">
        <v>7241</v>
      </c>
      <c r="AZ3625" s="8" t="s">
        <v>1623</v>
      </c>
      <c r="BA3625" s="9">
        <v>4676.1717428167503</v>
      </c>
      <c r="BB3625" s="9">
        <v>4031.2795564869798</v>
      </c>
      <c r="BC3625" s="9">
        <v>66.485927156599899</v>
      </c>
      <c r="BD3625" s="9"/>
      <c r="BE3625" s="9">
        <v>11265</v>
      </c>
      <c r="BF3625" s="9">
        <v>802.80653400000006</v>
      </c>
      <c r="BG3625" s="9">
        <v>1749.0622410000001</v>
      </c>
      <c r="BH3625" s="9"/>
      <c r="BI3625" s="9">
        <v>3009.348316003</v>
      </c>
      <c r="BJ3625" s="9">
        <v>6140.8210480111202</v>
      </c>
      <c r="BK3625" s="9">
        <v>4430.5862536160603</v>
      </c>
      <c r="BL3625" s="9">
        <v>4836.5292097470001</v>
      </c>
      <c r="BM3625" s="9">
        <v>13289.053388504601</v>
      </c>
      <c r="BN3625" s="9">
        <v>3598.5441379908898</v>
      </c>
      <c r="BO3625" s="9">
        <v>4923.7672205380204</v>
      </c>
      <c r="BP3625" s="9">
        <v>3789.67254406447</v>
      </c>
      <c r="BQ3625" s="9">
        <v>3620.1268663778701</v>
      </c>
      <c r="BR3625" s="9">
        <v>6289.9189448464504</v>
      </c>
      <c r="BS3625" s="9">
        <v>4031.2795564869798</v>
      </c>
      <c r="BT3625" s="9">
        <v>1579.1983430831699</v>
      </c>
      <c r="BU3625" s="9">
        <v>5969.2970084598701</v>
      </c>
      <c r="BV3625" s="9">
        <v>3775.3790119380501</v>
      </c>
      <c r="BW3625" s="9">
        <v>4116.8724888507204</v>
      </c>
      <c r="BX3625" s="9">
        <v>1630</v>
      </c>
    </row>
    <row r="3626" spans="6:76" x14ac:dyDescent="0.2">
      <c r="F3626" s="14"/>
      <c r="AX3626" s="8" t="s">
        <v>7242</v>
      </c>
      <c r="AY3626" s="8" t="s">
        <v>7243</v>
      </c>
      <c r="AZ3626" s="8" t="s">
        <v>1623</v>
      </c>
      <c r="BA3626" s="9">
        <v>3727.9935459685498</v>
      </c>
      <c r="BB3626" s="9">
        <v>4036.6795047003998</v>
      </c>
      <c r="BC3626" s="9">
        <v>32.943945798356999</v>
      </c>
      <c r="BD3626" s="9"/>
      <c r="BE3626" s="9">
        <v>3581</v>
      </c>
      <c r="BF3626" s="9">
        <v>571.29785660000005</v>
      </c>
      <c r="BG3626" s="9"/>
      <c r="BH3626" s="9"/>
      <c r="BI3626" s="9">
        <v>3655.6284623219199</v>
      </c>
      <c r="BJ3626" s="9"/>
      <c r="BK3626" s="9">
        <v>4460.6271929381701</v>
      </c>
      <c r="BL3626" s="9">
        <v>2982.5657199315701</v>
      </c>
      <c r="BM3626" s="9">
        <v>4393.0322973619704</v>
      </c>
      <c r="BN3626" s="9">
        <v>2671.9556107200201</v>
      </c>
      <c r="BO3626" s="9">
        <v>4604.2634167063197</v>
      </c>
      <c r="BP3626" s="9">
        <v>4036.6795047003998</v>
      </c>
      <c r="BQ3626" s="9"/>
      <c r="BR3626" s="9">
        <v>4161.5138833093597</v>
      </c>
      <c r="BS3626" s="9">
        <v>3258.6682828975199</v>
      </c>
      <c r="BT3626" s="9"/>
      <c r="BU3626" s="9">
        <v>5103.8239680099496</v>
      </c>
      <c r="BV3626" s="9">
        <v>5043.7551135179701</v>
      </c>
      <c r="BW3626" s="9">
        <v>5035.0918805131096</v>
      </c>
      <c r="BX3626" s="9">
        <v>2360</v>
      </c>
    </row>
    <row r="3627" spans="6:76" x14ac:dyDescent="0.2">
      <c r="F3627" s="14"/>
      <c r="AX3627" s="8" t="s">
        <v>7244</v>
      </c>
      <c r="AY3627" s="8" t="s">
        <v>7245</v>
      </c>
      <c r="AZ3627" s="8" t="s">
        <v>1623</v>
      </c>
      <c r="BA3627" s="9">
        <v>4926.0984292623098</v>
      </c>
      <c r="BB3627" s="9">
        <v>4040.8664750327798</v>
      </c>
      <c r="BC3627" s="9">
        <v>54.5369997062772</v>
      </c>
      <c r="BD3627" s="9"/>
      <c r="BE3627" s="9">
        <v>12899</v>
      </c>
      <c r="BF3627" s="9">
        <v>5614.7158049999998</v>
      </c>
      <c r="BG3627" s="9"/>
      <c r="BH3627" s="9">
        <v>1979.6962120000001</v>
      </c>
      <c r="BI3627" s="9">
        <v>5854.4151044139298</v>
      </c>
      <c r="BJ3627" s="9">
        <v>5451.9239321897303</v>
      </c>
      <c r="BK3627" s="9">
        <v>7058.9663521717002</v>
      </c>
      <c r="BL3627" s="9">
        <v>6941.5122312038202</v>
      </c>
      <c r="BM3627" s="9"/>
      <c r="BN3627" s="9">
        <v>3943.2425391932302</v>
      </c>
      <c r="BO3627" s="9">
        <v>3479.0050731237402</v>
      </c>
      <c r="BP3627" s="9">
        <v>3980.2255256083399</v>
      </c>
      <c r="BQ3627" s="9"/>
      <c r="BR3627" s="9">
        <v>4161.5138833093597</v>
      </c>
      <c r="BS3627" s="9">
        <v>2658.38281111475</v>
      </c>
      <c r="BT3627" s="9"/>
      <c r="BU3627" s="9">
        <v>4040.8664750327798</v>
      </c>
      <c r="BV3627" s="9"/>
      <c r="BW3627" s="9">
        <v>2988.0104945732701</v>
      </c>
      <c r="BX3627" s="9">
        <v>2840</v>
      </c>
    </row>
    <row r="3628" spans="6:76" x14ac:dyDescent="0.2">
      <c r="F3628" s="14"/>
      <c r="AX3628" s="8" t="s">
        <v>7246</v>
      </c>
      <c r="AY3628" s="8" t="s">
        <v>7247</v>
      </c>
      <c r="AZ3628" s="8" t="s">
        <v>1623</v>
      </c>
      <c r="BA3628" s="9">
        <v>4061.1998769647298</v>
      </c>
      <c r="BB3628" s="9">
        <v>4041.1974233113601</v>
      </c>
      <c r="BC3628" s="9">
        <v>41.986822216025402</v>
      </c>
      <c r="BD3628" s="9"/>
      <c r="BE3628" s="9">
        <v>4087</v>
      </c>
      <c r="BF3628" s="9">
        <v>899.15172419999999</v>
      </c>
      <c r="BG3628" s="9"/>
      <c r="BH3628" s="9">
        <v>4732.5592340000003</v>
      </c>
      <c r="BI3628" s="9">
        <v>5426.7208330408603</v>
      </c>
      <c r="BJ3628" s="9">
        <v>874.18039534970001</v>
      </c>
      <c r="BK3628" s="9">
        <v>3890.8468060710602</v>
      </c>
      <c r="BL3628" s="9">
        <v>4335.2741189995604</v>
      </c>
      <c r="BM3628" s="9">
        <v>8354.4596328691605</v>
      </c>
      <c r="BN3628" s="9">
        <v>3468.7036478821801</v>
      </c>
      <c r="BO3628" s="9">
        <v>3847.40850450364</v>
      </c>
      <c r="BP3628" s="9">
        <v>3905.9039453892101</v>
      </c>
      <c r="BQ3628" s="9">
        <v>3521.4578578677101</v>
      </c>
      <c r="BR3628" s="9">
        <v>4041.1974233113601</v>
      </c>
      <c r="BS3628" s="9">
        <v>5079.4664442720796</v>
      </c>
      <c r="BT3628" s="9">
        <v>2416.4303922228501</v>
      </c>
      <c r="BU3628" s="9">
        <v>6197.8367853927002</v>
      </c>
      <c r="BV3628" s="9">
        <v>4315.1628616935304</v>
      </c>
      <c r="BW3628" s="9">
        <v>4929.0370552642398</v>
      </c>
      <c r="BX3628" s="9">
        <v>2840</v>
      </c>
    </row>
    <row r="3629" spans="6:76" x14ac:dyDescent="0.2">
      <c r="F3629" s="14"/>
      <c r="AX3629" s="8" t="s">
        <v>7248</v>
      </c>
      <c r="AY3629" s="8" t="s">
        <v>7249</v>
      </c>
      <c r="AZ3629" s="8" t="s">
        <v>1623</v>
      </c>
      <c r="BA3629" s="9">
        <v>4190.8473879467401</v>
      </c>
      <c r="BB3629" s="9">
        <v>4042.8979737613099</v>
      </c>
      <c r="BC3629" s="9">
        <v>33.676835569672399</v>
      </c>
      <c r="BD3629" s="9"/>
      <c r="BE3629" s="9">
        <v>1981</v>
      </c>
      <c r="BF3629" s="9">
        <v>2096.4384180000002</v>
      </c>
      <c r="BG3629" s="9"/>
      <c r="BH3629" s="9"/>
      <c r="BI3629" s="9">
        <v>5532.90280043449</v>
      </c>
      <c r="BJ3629" s="9"/>
      <c r="BK3629" s="9">
        <v>5000.1544638047199</v>
      </c>
      <c r="BL3629" s="9">
        <v>5399.8919127090003</v>
      </c>
      <c r="BM3629" s="9"/>
      <c r="BN3629" s="9">
        <v>5098.7405625908996</v>
      </c>
      <c r="BO3629" s="9">
        <v>4957.8891064787103</v>
      </c>
      <c r="BP3629" s="9">
        <v>3666.8078465776698</v>
      </c>
      <c r="BQ3629" s="9">
        <v>3905.7769460529198</v>
      </c>
      <c r="BR3629" s="9">
        <v>3965.7161388736199</v>
      </c>
      <c r="BS3629" s="9">
        <v>6330.7076688855996</v>
      </c>
      <c r="BT3629" s="9">
        <v>1956.6151673412701</v>
      </c>
      <c r="BU3629" s="9">
        <v>6138.6918578135901</v>
      </c>
      <c r="BV3629" s="9">
        <v>4120.0798086490104</v>
      </c>
      <c r="BW3629" s="9">
        <v>3902.1455089364099</v>
      </c>
      <c r="BX3629" s="9">
        <v>3000</v>
      </c>
    </row>
    <row r="3630" spans="6:76" x14ac:dyDescent="0.2">
      <c r="F3630" s="14"/>
      <c r="AX3630" s="8" t="s">
        <v>7250</v>
      </c>
      <c r="AY3630" s="8" t="s">
        <v>7251</v>
      </c>
      <c r="AZ3630" s="8" t="s">
        <v>1623</v>
      </c>
      <c r="BA3630" s="9">
        <v>4173.4859299231102</v>
      </c>
      <c r="BB3630" s="9">
        <v>4044.24622367347</v>
      </c>
      <c r="BC3630" s="9">
        <v>43.944112642743299</v>
      </c>
      <c r="BD3630" s="9"/>
      <c r="BE3630" s="9">
        <v>5582</v>
      </c>
      <c r="BF3630" s="9">
        <v>2620.7765899999999</v>
      </c>
      <c r="BG3630" s="9">
        <v>2146.142949</v>
      </c>
      <c r="BH3630" s="9">
        <v>8719.0603682000001</v>
      </c>
      <c r="BI3630" s="9">
        <v>3149.3341302183399</v>
      </c>
      <c r="BJ3630" s="9">
        <v>4713.4146914386101</v>
      </c>
      <c r="BK3630" s="9">
        <v>1777.60340704949</v>
      </c>
      <c r="BL3630" s="9">
        <v>4722.8161707764002</v>
      </c>
      <c r="BM3630" s="9"/>
      <c r="BN3630" s="9">
        <v>2027.9795415753599</v>
      </c>
      <c r="BO3630" s="9">
        <v>6855.4299781959899</v>
      </c>
      <c r="BP3630" s="9">
        <v>2532.96379720086</v>
      </c>
      <c r="BQ3630" s="9">
        <v>4186.3469384105201</v>
      </c>
      <c r="BR3630" s="9">
        <v>3695.4518742958599</v>
      </c>
      <c r="BS3630" s="9">
        <v>5407.0473217998597</v>
      </c>
      <c r="BT3630" s="9"/>
      <c r="BU3630" s="9">
        <v>5543.0310058627101</v>
      </c>
      <c r="BV3630" s="9">
        <v>2741.2024656556</v>
      </c>
      <c r="BW3630" s="9">
        <v>3902.1455089364099</v>
      </c>
      <c r="BX3630" s="9">
        <v>4800</v>
      </c>
    </row>
    <row r="3631" spans="6:76" x14ac:dyDescent="0.2">
      <c r="F3631" s="14"/>
      <c r="AX3631" s="8" t="s">
        <v>7252</v>
      </c>
      <c r="AY3631" s="8" t="s">
        <v>7253</v>
      </c>
      <c r="AZ3631" s="8" t="s">
        <v>1623</v>
      </c>
      <c r="BA3631" s="9">
        <v>4757.8983380527197</v>
      </c>
      <c r="BB3631" s="9">
        <v>4044.96368539998</v>
      </c>
      <c r="BC3631" s="9">
        <v>63.641571748178499</v>
      </c>
      <c r="BD3631" s="9"/>
      <c r="BE3631" s="9"/>
      <c r="BF3631" s="9">
        <v>116.1386598</v>
      </c>
      <c r="BG3631" s="9"/>
      <c r="BH3631" s="9"/>
      <c r="BI3631" s="9"/>
      <c r="BJ3631" s="9"/>
      <c r="BK3631" s="9"/>
      <c r="BL3631" s="9"/>
      <c r="BM3631" s="9"/>
      <c r="BN3631" s="9"/>
      <c r="BO3631" s="9">
        <v>11055.3788503995</v>
      </c>
      <c r="BP3631" s="9">
        <v>7257.0074163219897</v>
      </c>
      <c r="BQ3631" s="9"/>
      <c r="BR3631" s="9">
        <v>4107.5668349825701</v>
      </c>
      <c r="BS3631" s="9">
        <v>5532.8261511267601</v>
      </c>
      <c r="BT3631" s="9"/>
      <c r="BU3631" s="9">
        <v>3861.8696773243501</v>
      </c>
      <c r="BV3631" s="9">
        <v>3435.3337671192899</v>
      </c>
      <c r="BW3631" s="9">
        <v>4044.96368539998</v>
      </c>
      <c r="BX3631" s="9">
        <v>3410</v>
      </c>
    </row>
    <row r="3632" spans="6:76" x14ac:dyDescent="0.2">
      <c r="F3632" s="14"/>
      <c r="AX3632" s="8" t="s">
        <v>7254</v>
      </c>
      <c r="AY3632" s="8" t="s">
        <v>7254</v>
      </c>
      <c r="AZ3632" s="8" t="s">
        <v>1623</v>
      </c>
      <c r="BA3632" s="9">
        <v>5406.1242397571996</v>
      </c>
      <c r="BB3632" s="9">
        <v>4044.96368539998</v>
      </c>
      <c r="BC3632" s="9">
        <v>77.416587807594397</v>
      </c>
      <c r="BD3632" s="9"/>
      <c r="BE3632" s="9">
        <v>4240</v>
      </c>
      <c r="BF3632" s="9">
        <v>3050.9281089999999</v>
      </c>
      <c r="BG3632" s="9"/>
      <c r="BH3632" s="9">
        <v>16164.039749</v>
      </c>
      <c r="BI3632" s="9">
        <v>6543.40910428402</v>
      </c>
      <c r="BJ3632" s="9">
        <v>7565.0230760873101</v>
      </c>
      <c r="BK3632" s="9">
        <v>6510.4746957063799</v>
      </c>
      <c r="BL3632" s="9">
        <v>6098.7075176644003</v>
      </c>
      <c r="BM3632" s="9"/>
      <c r="BN3632" s="9">
        <v>12644.646028712001</v>
      </c>
      <c r="BO3632" s="9">
        <v>2647.89058734844</v>
      </c>
      <c r="BP3632" s="9">
        <v>2978.20320444445</v>
      </c>
      <c r="BQ3632" s="9"/>
      <c r="BR3632" s="9">
        <v>3039.3929853781901</v>
      </c>
      <c r="BS3632" s="9">
        <v>3109.3312818403901</v>
      </c>
      <c r="BT3632" s="9"/>
      <c r="BU3632" s="9"/>
      <c r="BV3632" s="9">
        <v>2058.8535714924601</v>
      </c>
      <c r="BW3632" s="9">
        <v>4044.96368539998</v>
      </c>
      <c r="BX3632" s="9">
        <v>396</v>
      </c>
    </row>
    <row r="3633" spans="6:76" x14ac:dyDescent="0.2">
      <c r="F3633" s="14"/>
      <c r="AX3633" s="8" t="s">
        <v>7255</v>
      </c>
      <c r="AY3633" s="8" t="s">
        <v>7256</v>
      </c>
      <c r="AZ3633" s="8" t="s">
        <v>1623</v>
      </c>
      <c r="BA3633" s="9">
        <v>4328.67058757016</v>
      </c>
      <c r="BB3633" s="9">
        <v>4049.51533442037</v>
      </c>
      <c r="BC3633" s="9">
        <v>64.7316911350879</v>
      </c>
      <c r="BD3633" s="9"/>
      <c r="BE3633" s="9">
        <v>12887</v>
      </c>
      <c r="BF3633" s="9">
        <v>941.04390599999999</v>
      </c>
      <c r="BG3633" s="9"/>
      <c r="BH3633" s="9"/>
      <c r="BI3633" s="9">
        <v>3543.6837585970502</v>
      </c>
      <c r="BJ3633" s="9">
        <v>4301.1059821668596</v>
      </c>
      <c r="BK3633" s="9">
        <v>4540.5459929139897</v>
      </c>
      <c r="BL3633" s="9">
        <v>3930.0328355388701</v>
      </c>
      <c r="BM3633" s="9"/>
      <c r="BN3633" s="9">
        <v>1555.3419331653399</v>
      </c>
      <c r="BO3633" s="9">
        <v>4060.23704027546</v>
      </c>
      <c r="BP3633" s="9">
        <v>1888.0542887427</v>
      </c>
      <c r="BQ3633" s="9">
        <v>4038.79362856527</v>
      </c>
      <c r="BR3633" s="9">
        <v>6526.4876706874702</v>
      </c>
      <c r="BS3633" s="9">
        <v>4365.8530230463502</v>
      </c>
      <c r="BT3633" s="9"/>
      <c r="BU3633" s="9">
        <v>3825.9428767260802</v>
      </c>
      <c r="BV3633" s="9">
        <v>4459.3976553741404</v>
      </c>
      <c r="BW3633" s="9">
        <v>6775.2088093230404</v>
      </c>
      <c r="BX3633" s="9">
        <v>1620</v>
      </c>
    </row>
    <row r="3634" spans="6:76" x14ac:dyDescent="0.2">
      <c r="F3634" s="14"/>
      <c r="AX3634" s="8" t="s">
        <v>285</v>
      </c>
      <c r="AY3634" s="8" t="s">
        <v>7257</v>
      </c>
      <c r="AZ3634" s="8" t="s">
        <v>1623</v>
      </c>
      <c r="BA3634" s="9">
        <v>5192.6461714864799</v>
      </c>
      <c r="BB3634" s="9">
        <v>4049.7890934096399</v>
      </c>
      <c r="BC3634" s="9">
        <v>73.679398706076</v>
      </c>
      <c r="BD3634" s="9"/>
      <c r="BE3634" s="9">
        <v>4964</v>
      </c>
      <c r="BF3634" s="9">
        <v>1511.1632440000001</v>
      </c>
      <c r="BG3634" s="9"/>
      <c r="BH3634" s="9"/>
      <c r="BI3634" s="9">
        <v>5264.8351869683902</v>
      </c>
      <c r="BJ3634" s="9">
        <v>7729.0093672489502</v>
      </c>
      <c r="BK3634" s="9">
        <v>5874.2000375162797</v>
      </c>
      <c r="BL3634" s="9">
        <v>8666.6190226459403</v>
      </c>
      <c r="BM3634" s="9">
        <v>18160.3997689198</v>
      </c>
      <c r="BN3634" s="9">
        <v>2354.9534160483599</v>
      </c>
      <c r="BO3634" s="9">
        <v>4643.1339741028396</v>
      </c>
      <c r="BP3634" s="9">
        <v>3008.3792289118701</v>
      </c>
      <c r="BQ3634" s="9">
        <v>3594.22063558744</v>
      </c>
      <c r="BR3634" s="9">
        <v>3515.2243357008201</v>
      </c>
      <c r="BS3634" s="9">
        <v>4031.2795564869798</v>
      </c>
      <c r="BT3634" s="9"/>
      <c r="BU3634" s="9">
        <v>4049.7890934096399</v>
      </c>
      <c r="BV3634" s="9">
        <v>2120.38998429189</v>
      </c>
      <c r="BW3634" s="9">
        <v>5287.3880634309098</v>
      </c>
      <c r="BX3634" s="9">
        <v>3500</v>
      </c>
    </row>
    <row r="3635" spans="6:76" x14ac:dyDescent="0.2">
      <c r="F3635" s="14"/>
      <c r="AX3635" s="8" t="s">
        <v>7258</v>
      </c>
      <c r="AY3635" s="8" t="s">
        <v>7259</v>
      </c>
      <c r="AZ3635" s="8" t="s">
        <v>1623</v>
      </c>
      <c r="BA3635" s="9">
        <v>3869.8683583793199</v>
      </c>
      <c r="BB3635" s="9">
        <v>4055.73921186813</v>
      </c>
      <c r="BC3635" s="9">
        <v>52.672467951443998</v>
      </c>
      <c r="BD3635" s="9"/>
      <c r="BE3635" s="9">
        <v>3607</v>
      </c>
      <c r="BF3635" s="9">
        <v>465.7265476</v>
      </c>
      <c r="BG3635" s="9">
        <v>870.80927250000002</v>
      </c>
      <c r="BH3635" s="9">
        <v>1185.14671288</v>
      </c>
      <c r="BI3635" s="9">
        <v>5129.4768096380203</v>
      </c>
      <c r="BJ3635" s="9"/>
      <c r="BK3635" s="9">
        <v>3376.3469858353201</v>
      </c>
      <c r="BL3635" s="9">
        <v>6172.6670474511202</v>
      </c>
      <c r="BM3635" s="9">
        <v>1898.41520685977</v>
      </c>
      <c r="BN3635" s="9">
        <v>2194.3736711899901</v>
      </c>
      <c r="BO3635" s="9"/>
      <c r="BP3635" s="9">
        <v>5438.8324869633898</v>
      </c>
      <c r="BQ3635" s="9">
        <v>4055.73921186813</v>
      </c>
      <c r="BR3635" s="9">
        <v>4870.2234064703998</v>
      </c>
      <c r="BS3635" s="9">
        <v>3875.8315348628098</v>
      </c>
      <c r="BT3635" s="9"/>
      <c r="BU3635" s="9">
        <v>4912.8673764002097</v>
      </c>
      <c r="BV3635" s="9">
        <v>8093.5133978874401</v>
      </c>
      <c r="BW3635" s="9">
        <v>4290.7924240418397</v>
      </c>
      <c r="BX3635" s="9">
        <v>5350</v>
      </c>
    </row>
    <row r="3636" spans="6:76" x14ac:dyDescent="0.2">
      <c r="F3636" s="14"/>
      <c r="AX3636" s="8" t="s">
        <v>223</v>
      </c>
      <c r="AY3636" s="8" t="s">
        <v>7260</v>
      </c>
      <c r="AZ3636" s="8" t="s">
        <v>1623</v>
      </c>
      <c r="BA3636" s="9">
        <v>4683.1237438723301</v>
      </c>
      <c r="BB3636" s="9">
        <v>4058.5112184459499</v>
      </c>
      <c r="BC3636" s="9">
        <v>67.102962634067794</v>
      </c>
      <c r="BD3636" s="9">
        <v>15215</v>
      </c>
      <c r="BE3636" s="9">
        <v>7997</v>
      </c>
      <c r="BF3636" s="9">
        <v>1306.7072860000001</v>
      </c>
      <c r="BG3636" s="9"/>
      <c r="BH3636" s="9"/>
      <c r="BI3636" s="9">
        <v>6303.1828720753501</v>
      </c>
      <c r="BJ3636" s="9">
        <v>3629.26358656204</v>
      </c>
      <c r="BK3636" s="9">
        <v>2273.79202149198</v>
      </c>
      <c r="BL3636" s="9">
        <v>4317.1788663304096</v>
      </c>
      <c r="BM3636" s="9">
        <v>5142.9064347063304</v>
      </c>
      <c r="BN3636" s="9">
        <v>4440.7870257935501</v>
      </c>
      <c r="BO3636" s="9">
        <v>3125.4795763281199</v>
      </c>
      <c r="BP3636" s="9">
        <v>3069.9202293992698</v>
      </c>
      <c r="BQ3636" s="9">
        <v>4257.55724949466</v>
      </c>
      <c r="BR3636" s="9">
        <v>3859.4651873972298</v>
      </c>
      <c r="BS3636" s="9">
        <v>2584.2971582636001</v>
      </c>
      <c r="BT3636" s="9">
        <v>1828.9934136337399</v>
      </c>
      <c r="BU3636" s="9"/>
      <c r="BV3636" s="9">
        <v>6111.6846042878296</v>
      </c>
      <c r="BW3636" s="9">
        <v>5833.0118779378199</v>
      </c>
      <c r="BX3636" s="9">
        <v>3000</v>
      </c>
    </row>
    <row r="3637" spans="6:76" x14ac:dyDescent="0.2">
      <c r="F3637" s="14"/>
      <c r="AX3637" s="8" t="s">
        <v>7261</v>
      </c>
      <c r="AY3637" s="8" t="s">
        <v>7262</v>
      </c>
      <c r="AZ3637" s="8" t="s">
        <v>1623</v>
      </c>
      <c r="BA3637" s="9">
        <v>4969.2656286358497</v>
      </c>
      <c r="BB3637" s="9">
        <v>4062.4826363759698</v>
      </c>
      <c r="BC3637" s="9">
        <v>74.031230980455604</v>
      </c>
      <c r="BD3637" s="9"/>
      <c r="BE3637" s="9">
        <v>10493</v>
      </c>
      <c r="BF3637" s="9">
        <v>2547.9510989999999</v>
      </c>
      <c r="BG3637" s="9"/>
      <c r="BH3637" s="9"/>
      <c r="BI3637" s="9">
        <v>7503.4056717153899</v>
      </c>
      <c r="BJ3637" s="9">
        <v>1680.5800378081101</v>
      </c>
      <c r="BK3637" s="9">
        <v>4194.9652727519397</v>
      </c>
      <c r="BL3637" s="9">
        <v>4898.34736970022</v>
      </c>
      <c r="BM3637" s="9">
        <v>11441.459137756799</v>
      </c>
      <c r="BN3637" s="9">
        <v>969.55620739752896</v>
      </c>
      <c r="BO3637" s="9"/>
      <c r="BP3637" s="9">
        <v>2033.3914902285501</v>
      </c>
      <c r="BQ3637" s="9"/>
      <c r="BR3637" s="9"/>
      <c r="BS3637" s="9"/>
      <c r="BT3637" s="9"/>
      <c r="BU3637" s="9"/>
      <c r="BV3637" s="9"/>
      <c r="BW3637" s="9"/>
      <c r="BX3637" s="9">
        <v>3930</v>
      </c>
    </row>
    <row r="3638" spans="6:76" x14ac:dyDescent="0.2">
      <c r="F3638" s="14"/>
      <c r="AX3638" s="8" t="s">
        <v>7263</v>
      </c>
      <c r="AY3638" s="8" t="s">
        <v>7264</v>
      </c>
      <c r="AZ3638" s="8" t="s">
        <v>1623</v>
      </c>
      <c r="BA3638" s="9">
        <v>4605.7193405067901</v>
      </c>
      <c r="BB3638" s="9">
        <v>4062.92403008375</v>
      </c>
      <c r="BC3638" s="9">
        <v>74.6313485883243</v>
      </c>
      <c r="BD3638" s="9"/>
      <c r="BE3638" s="9">
        <v>1605</v>
      </c>
      <c r="BF3638" s="9">
        <v>829.53474400000005</v>
      </c>
      <c r="BG3638" s="9">
        <v>9704.6402999999991</v>
      </c>
      <c r="BH3638" s="9"/>
      <c r="BI3638" s="9"/>
      <c r="BJ3638" s="9">
        <v>5142.4020235758899</v>
      </c>
      <c r="BK3638" s="9">
        <v>1282.1478585463999</v>
      </c>
      <c r="BL3638" s="9">
        <v>8338.5837613404401</v>
      </c>
      <c r="BM3638" s="9"/>
      <c r="BN3638" s="9">
        <v>2983.4460365916002</v>
      </c>
      <c r="BO3638" s="9"/>
      <c r="BP3638" s="9"/>
      <c r="BQ3638" s="9"/>
      <c r="BR3638" s="9"/>
      <c r="BS3638" s="9"/>
      <c r="BT3638" s="9"/>
      <c r="BU3638" s="9"/>
      <c r="BV3638" s="9"/>
      <c r="BW3638" s="9"/>
      <c r="BX3638" s="9">
        <v>6960</v>
      </c>
    </row>
    <row r="3639" spans="6:76" x14ac:dyDescent="0.2">
      <c r="F3639" s="14"/>
      <c r="AX3639" s="8" t="s">
        <v>7265</v>
      </c>
      <c r="AY3639" s="8" t="s">
        <v>7266</v>
      </c>
      <c r="AZ3639" s="8" t="s">
        <v>1623</v>
      </c>
      <c r="BA3639" s="9">
        <v>4774.4994480285504</v>
      </c>
      <c r="BB3639" s="9">
        <v>4065.2604952849802</v>
      </c>
      <c r="BC3639" s="9">
        <v>45.540592951960903</v>
      </c>
      <c r="BD3639" s="9"/>
      <c r="BE3639" s="9">
        <v>9235</v>
      </c>
      <c r="BF3639" s="9">
        <v>3435.3820930000002</v>
      </c>
      <c r="BG3639" s="9"/>
      <c r="BH3639" s="9">
        <v>3460.2402978</v>
      </c>
      <c r="BI3639" s="9">
        <v>1719.34190271337</v>
      </c>
      <c r="BJ3639" s="9">
        <v>9146.6152884309395</v>
      </c>
      <c r="BK3639" s="9">
        <v>3956.0787341694199</v>
      </c>
      <c r="BL3639" s="9">
        <v>7011.2858880547301</v>
      </c>
      <c r="BM3639" s="9"/>
      <c r="BN3639" s="9">
        <v>7090.3491317161597</v>
      </c>
      <c r="BO3639" s="9">
        <v>3700.2028910347999</v>
      </c>
      <c r="BP3639" s="9">
        <v>4417.6701683566498</v>
      </c>
      <c r="BQ3639" s="9">
        <v>3890.79801703355</v>
      </c>
      <c r="BR3639" s="9">
        <v>4424.4495618649698</v>
      </c>
      <c r="BS3639" s="9">
        <v>3526.3247386584699</v>
      </c>
      <c r="BT3639" s="9"/>
      <c r="BU3639" s="9">
        <v>4174.4422564005399</v>
      </c>
      <c r="BV3639" s="9"/>
      <c r="BW3639" s="9">
        <v>4363.8101992232496</v>
      </c>
      <c r="BX3639" s="9">
        <v>2840</v>
      </c>
    </row>
    <row r="3640" spans="6:76" x14ac:dyDescent="0.2">
      <c r="F3640" s="14"/>
      <c r="AX3640" s="8" t="s">
        <v>7267</v>
      </c>
      <c r="AY3640" s="8" t="s">
        <v>7268</v>
      </c>
      <c r="AZ3640" s="8" t="s">
        <v>1623</v>
      </c>
      <c r="BA3640" s="9">
        <v>4980.5230943947099</v>
      </c>
      <c r="BB3640" s="9">
        <v>4066.9051135741302</v>
      </c>
      <c r="BC3640" s="9">
        <v>77.128290893948403</v>
      </c>
      <c r="BD3640" s="9"/>
      <c r="BE3640" s="9">
        <v>10879</v>
      </c>
      <c r="BF3640" s="9">
        <v>1467.204309</v>
      </c>
      <c r="BG3640" s="9"/>
      <c r="BH3640" s="9"/>
      <c r="BI3640" s="9">
        <v>5189.3614424130801</v>
      </c>
      <c r="BJ3640" s="9">
        <v>6261.8624252362297</v>
      </c>
      <c r="BK3640" s="9">
        <v>2821.7046333152498</v>
      </c>
      <c r="BL3640" s="9">
        <v>5508.9319430798596</v>
      </c>
      <c r="BM3640" s="9">
        <v>15302.5560799499</v>
      </c>
      <c r="BN3640" s="9">
        <v>4144.5955677799302</v>
      </c>
      <c r="BO3640" s="9">
        <v>3989.2146593683301</v>
      </c>
      <c r="BP3640" s="9">
        <v>2761.73574407774</v>
      </c>
      <c r="BQ3640" s="9">
        <v>4562.61698272592</v>
      </c>
      <c r="BR3640" s="9"/>
      <c r="BS3640" s="9">
        <v>2699.7080703634902</v>
      </c>
      <c r="BT3640" s="9"/>
      <c r="BU3640" s="9"/>
      <c r="BV3640" s="9"/>
      <c r="BW3640" s="9">
        <v>3208.8314642161799</v>
      </c>
      <c r="BX3640" s="9">
        <v>930</v>
      </c>
    </row>
    <row r="3641" spans="6:76" x14ac:dyDescent="0.2">
      <c r="F3641" s="14"/>
      <c r="AX3641" s="8" t="s">
        <v>7269</v>
      </c>
      <c r="AY3641" s="8" t="s">
        <v>7270</v>
      </c>
      <c r="AZ3641" s="8" t="s">
        <v>1623</v>
      </c>
      <c r="BA3641" s="9">
        <v>3952.31714574543</v>
      </c>
      <c r="BB3641" s="9">
        <v>4067.31702300077</v>
      </c>
      <c r="BC3641" s="9">
        <v>42.289712524088799</v>
      </c>
      <c r="BD3641" s="9"/>
      <c r="BE3641" s="9">
        <v>4578</v>
      </c>
      <c r="BF3641" s="9">
        <v>1137.160433</v>
      </c>
      <c r="BG3641" s="9"/>
      <c r="BH3641" s="9"/>
      <c r="BI3641" s="9">
        <v>964.68101983685801</v>
      </c>
      <c r="BJ3641" s="9"/>
      <c r="BK3641" s="9"/>
      <c r="BL3641" s="9">
        <v>3964.8352202951201</v>
      </c>
      <c r="BM3641" s="9"/>
      <c r="BN3641" s="9">
        <v>5987.6808023289796</v>
      </c>
      <c r="BO3641" s="9">
        <v>4496.49687251262</v>
      </c>
      <c r="BP3641" s="9">
        <v>4515.5921288562304</v>
      </c>
      <c r="BQ3641" s="9">
        <v>3902.14891226707</v>
      </c>
      <c r="BR3641" s="9">
        <v>4075.9248736406298</v>
      </c>
      <c r="BS3641" s="9">
        <v>4371.1313831104599</v>
      </c>
      <c r="BT3641" s="9"/>
      <c r="BU3641" s="9">
        <v>4058.7091723609101</v>
      </c>
      <c r="BV3641" s="9">
        <v>2528.1044905740901</v>
      </c>
      <c r="BW3641" s="9">
        <v>3371.9747316530102</v>
      </c>
      <c r="BX3641" s="9">
        <v>7380</v>
      </c>
    </row>
    <row r="3642" spans="6:76" x14ac:dyDescent="0.2">
      <c r="F3642" s="14"/>
      <c r="AX3642" s="8" t="s">
        <v>7271</v>
      </c>
      <c r="AY3642" s="8" t="s">
        <v>7272</v>
      </c>
      <c r="AZ3642" s="8" t="s">
        <v>1623</v>
      </c>
      <c r="BA3642" s="9">
        <v>4640.0854874125198</v>
      </c>
      <c r="BB3642" s="9">
        <v>4073.1242233416401</v>
      </c>
      <c r="BC3642" s="9">
        <v>71.525172794599001</v>
      </c>
      <c r="BD3642" s="9"/>
      <c r="BE3642" s="9">
        <v>3458</v>
      </c>
      <c r="BF3642" s="9">
        <v>2187.304729</v>
      </c>
      <c r="BG3642" s="9"/>
      <c r="BH3642" s="9"/>
      <c r="BI3642" s="9">
        <v>4001.7547729500402</v>
      </c>
      <c r="BJ3642" s="9">
        <v>3532.4414677044201</v>
      </c>
      <c r="BK3642" s="9">
        <v>7884.7782823671096</v>
      </c>
      <c r="BL3642" s="9">
        <v>4717.0422046378499</v>
      </c>
      <c r="BM3642" s="9">
        <v>1796.41281002149</v>
      </c>
      <c r="BN3642" s="9">
        <v>15589.2639845962</v>
      </c>
      <c r="BO3642" s="9">
        <v>4954.0526610780698</v>
      </c>
      <c r="BP3642" s="9">
        <v>5695.5780750682798</v>
      </c>
      <c r="BQ3642" s="9">
        <v>3868.18827224606</v>
      </c>
      <c r="BR3642" s="9">
        <v>4218.8469241901703</v>
      </c>
      <c r="BS3642" s="9">
        <v>4144.49367373324</v>
      </c>
      <c r="BT3642" s="9"/>
      <c r="BU3642" s="9">
        <v>4439.9647526949402</v>
      </c>
      <c r="BV3642" s="9">
        <v>2123.2451883123799</v>
      </c>
      <c r="BW3642" s="9"/>
      <c r="BX3642" s="9">
        <v>1630</v>
      </c>
    </row>
    <row r="3643" spans="6:76" x14ac:dyDescent="0.2">
      <c r="F3643" s="14"/>
      <c r="AX3643" s="8" t="s">
        <v>7273</v>
      </c>
      <c r="AY3643" s="8" t="s">
        <v>7274</v>
      </c>
      <c r="AZ3643" s="8" t="s">
        <v>1623</v>
      </c>
      <c r="BA3643" s="9">
        <v>6153.0541865166897</v>
      </c>
      <c r="BB3643" s="9">
        <v>4075.4032690809699</v>
      </c>
      <c r="BC3643" s="9">
        <v>85.731226900155093</v>
      </c>
      <c r="BD3643" s="9"/>
      <c r="BE3643" s="9">
        <v>23530</v>
      </c>
      <c r="BF3643" s="9">
        <v>7483.6364299999996</v>
      </c>
      <c r="BG3643" s="9"/>
      <c r="BH3643" s="9"/>
      <c r="BI3643" s="9">
        <v>7480.9884904402898</v>
      </c>
      <c r="BJ3643" s="9">
        <v>8831.0699409471999</v>
      </c>
      <c r="BK3643" s="9">
        <v>10996.6338844779</v>
      </c>
      <c r="BL3643" s="9">
        <v>3790.6601045653501</v>
      </c>
      <c r="BM3643" s="9">
        <v>5024.8259305412403</v>
      </c>
      <c r="BN3643" s="9">
        <v>2352.9398342804002</v>
      </c>
      <c r="BO3643" s="9">
        <v>3508.0228325794001</v>
      </c>
      <c r="BP3643" s="9">
        <v>3304.12117809142</v>
      </c>
      <c r="BQ3643" s="9">
        <v>3810.06141214529</v>
      </c>
      <c r="BR3643" s="9">
        <v>2650.5199716973202</v>
      </c>
      <c r="BS3643" s="9">
        <v>3321.6299705466799</v>
      </c>
      <c r="BT3643" s="9"/>
      <c r="BU3643" s="9"/>
      <c r="BV3643" s="9">
        <v>4340.7451260166499</v>
      </c>
      <c r="BW3643" s="9">
        <v>5833.0118779378199</v>
      </c>
      <c r="BX3643" s="9">
        <v>2190</v>
      </c>
    </row>
    <row r="3644" spans="6:76" x14ac:dyDescent="0.2">
      <c r="F3644" s="14"/>
      <c r="AX3644" s="8" t="s">
        <v>7275</v>
      </c>
      <c r="AY3644" s="8" t="s">
        <v>7276</v>
      </c>
      <c r="AZ3644" s="8" t="s">
        <v>1623</v>
      </c>
      <c r="BA3644" s="9">
        <v>4625.3169864247002</v>
      </c>
      <c r="BB3644" s="9">
        <v>4076.3719926615499</v>
      </c>
      <c r="BC3644" s="9">
        <v>47.676586547644597</v>
      </c>
      <c r="BD3644" s="9"/>
      <c r="BE3644" s="9">
        <v>2835</v>
      </c>
      <c r="BF3644" s="9">
        <v>1410.792727</v>
      </c>
      <c r="BG3644" s="9"/>
      <c r="BH3644" s="9">
        <v>2431.1298258000002</v>
      </c>
      <c r="BI3644" s="9">
        <v>5518.2033176550303</v>
      </c>
      <c r="BJ3644" s="9">
        <v>9389.3626431775101</v>
      </c>
      <c r="BK3644" s="9">
        <v>3974.1571061575701</v>
      </c>
      <c r="BL3644" s="9">
        <v>6663.8689646378898</v>
      </c>
      <c r="BM3644" s="9">
        <v>7630.00509170431</v>
      </c>
      <c r="BN3644" s="9">
        <v>2869.2925150133801</v>
      </c>
      <c r="BO3644" s="9">
        <v>4178.5868791655303</v>
      </c>
      <c r="BP3644" s="9">
        <v>3385.3336873027602</v>
      </c>
      <c r="BQ3644" s="9">
        <v>5206.0185349388403</v>
      </c>
      <c r="BR3644" s="9">
        <v>3183.0652377182</v>
      </c>
      <c r="BS3644" s="9">
        <v>3257.23993482069</v>
      </c>
      <c r="BT3644" s="9"/>
      <c r="BU3644" s="9">
        <v>4298.6162168052397</v>
      </c>
      <c r="BV3644" s="9">
        <v>3963.35747832172</v>
      </c>
      <c r="BW3644" s="9">
        <v>4261.6755954259497</v>
      </c>
      <c r="BX3644" s="9">
        <v>8800</v>
      </c>
    </row>
    <row r="3645" spans="6:76" x14ac:dyDescent="0.2">
      <c r="F3645" s="14"/>
      <c r="AX3645" s="8" t="s">
        <v>7277</v>
      </c>
      <c r="AY3645" s="8" t="s">
        <v>7278</v>
      </c>
      <c r="AZ3645" s="8" t="s">
        <v>1623</v>
      </c>
      <c r="BA3645" s="9">
        <v>4005.95865606192</v>
      </c>
      <c r="BB3645" s="9">
        <v>4076.5417400354199</v>
      </c>
      <c r="BC3645" s="9">
        <v>57.241104312805199</v>
      </c>
      <c r="BD3645" s="9"/>
      <c r="BE3645" s="9"/>
      <c r="BF3645" s="9">
        <v>43.166394760000003</v>
      </c>
      <c r="BG3645" s="9"/>
      <c r="BH3645" s="9"/>
      <c r="BI3645" s="9"/>
      <c r="BJ3645" s="9"/>
      <c r="BK3645" s="9"/>
      <c r="BL3645" s="9">
        <v>1439.27301344082</v>
      </c>
      <c r="BM3645" s="9"/>
      <c r="BN3645" s="9"/>
      <c r="BO3645" s="9">
        <v>3385.3736084233601</v>
      </c>
      <c r="BP3645" s="9">
        <v>5512.4368040051404</v>
      </c>
      <c r="BQ3645" s="9">
        <v>3548.3810648386102</v>
      </c>
      <c r="BR3645" s="9">
        <v>5124.4363424908097</v>
      </c>
      <c r="BS3645" s="9">
        <v>4924.8257457971704</v>
      </c>
      <c r="BT3645" s="9"/>
      <c r="BU3645" s="9">
        <v>4076.5417400354199</v>
      </c>
      <c r="BV3645" s="9">
        <v>7331.6094022457</v>
      </c>
      <c r="BW3645" s="9">
        <v>6989.50110064414</v>
      </c>
      <c r="BX3645" s="9">
        <v>1690</v>
      </c>
    </row>
    <row r="3646" spans="6:76" x14ac:dyDescent="0.2">
      <c r="F3646" s="14"/>
      <c r="AX3646" s="8" t="s">
        <v>7279</v>
      </c>
      <c r="AY3646" s="8" t="s">
        <v>7280</v>
      </c>
      <c r="AZ3646" s="8" t="s">
        <v>1623</v>
      </c>
      <c r="BA3646" s="9">
        <v>4747.1425378751701</v>
      </c>
      <c r="BB3646" s="9">
        <v>4079.0488039245602</v>
      </c>
      <c r="BC3646" s="9">
        <v>89.311148809855794</v>
      </c>
      <c r="BD3646" s="9"/>
      <c r="BE3646" s="9">
        <v>2043</v>
      </c>
      <c r="BF3646" s="9">
        <v>1351.0241390000001</v>
      </c>
      <c r="BG3646" s="9"/>
      <c r="BH3646" s="9">
        <v>137.39047543000001</v>
      </c>
      <c r="BI3646" s="9">
        <v>5164.0982469292603</v>
      </c>
      <c r="BJ3646" s="9"/>
      <c r="BK3646" s="9"/>
      <c r="BL3646" s="9">
        <v>3377.4384847733199</v>
      </c>
      <c r="BM3646" s="9">
        <v>10082.1315982621</v>
      </c>
      <c r="BN3646" s="9">
        <v>18282.5109742204</v>
      </c>
      <c r="BO3646" s="9">
        <v>4382.6013938149399</v>
      </c>
      <c r="BP3646" s="9">
        <v>1256.95167877535</v>
      </c>
      <c r="BQ3646" s="9">
        <v>3727.8643495709998</v>
      </c>
      <c r="BR3646" s="9">
        <v>4963.4620989447103</v>
      </c>
      <c r="BS3646" s="9">
        <v>4526.9909720573996</v>
      </c>
      <c r="BT3646" s="9"/>
      <c r="BU3646" s="9">
        <v>3564.13476966906</v>
      </c>
      <c r="BV3646" s="9">
        <v>4936.5838167061102</v>
      </c>
      <c r="BW3646" s="9">
        <v>4218.0976078491203</v>
      </c>
      <c r="BX3646" s="9">
        <v>3940</v>
      </c>
    </row>
    <row r="3647" spans="6:76" x14ac:dyDescent="0.2">
      <c r="F3647" s="14"/>
      <c r="AX3647" s="8" t="s">
        <v>7281</v>
      </c>
      <c r="AY3647" s="8" t="s">
        <v>7282</v>
      </c>
      <c r="AZ3647" s="8" t="s">
        <v>1623</v>
      </c>
      <c r="BA3647" s="9">
        <v>4027.4893407446698</v>
      </c>
      <c r="BB3647" s="9">
        <v>4079.2116523885802</v>
      </c>
      <c r="BC3647" s="9">
        <v>43.588273530612298</v>
      </c>
      <c r="BD3647" s="9"/>
      <c r="BE3647" s="9">
        <v>3586</v>
      </c>
      <c r="BF3647" s="9">
        <v>521.43122579999999</v>
      </c>
      <c r="BG3647" s="9"/>
      <c r="BH3647" s="9"/>
      <c r="BI3647" s="9">
        <v>4441.1251757480104</v>
      </c>
      <c r="BJ3647" s="9">
        <v>7808.8683444373601</v>
      </c>
      <c r="BK3647" s="9">
        <v>3885.58226881576</v>
      </c>
      <c r="BL3647" s="9">
        <v>4190.3064249952404</v>
      </c>
      <c r="BM3647" s="9"/>
      <c r="BN3647" s="9">
        <v>1794.5955648875199</v>
      </c>
      <c r="BO3647" s="9">
        <v>4079.2116523885802</v>
      </c>
      <c r="BP3647" s="9">
        <v>5938.50282656525</v>
      </c>
      <c r="BQ3647" s="9">
        <v>4156.1144575565404</v>
      </c>
      <c r="BR3647" s="9">
        <v>2958.12885664948</v>
      </c>
      <c r="BS3647" s="9">
        <v>4420.9567140429999</v>
      </c>
      <c r="BT3647" s="9"/>
      <c r="BU3647" s="9">
        <v>6214.7219190583901</v>
      </c>
      <c r="BV3647" s="9">
        <v>3382.2879151327602</v>
      </c>
      <c r="BW3647" s="9">
        <v>3034.5067650921601</v>
      </c>
      <c r="BX3647" s="9"/>
    </row>
    <row r="3648" spans="6:76" x14ac:dyDescent="0.2">
      <c r="F3648" s="14"/>
      <c r="AX3648" s="8" t="s">
        <v>7283</v>
      </c>
      <c r="AY3648" s="8" t="s">
        <v>7284</v>
      </c>
      <c r="AZ3648" s="8" t="s">
        <v>1623</v>
      </c>
      <c r="BA3648" s="9">
        <v>4713.9463404511798</v>
      </c>
      <c r="BB3648" s="9">
        <v>4079.3891865591499</v>
      </c>
      <c r="BC3648" s="9">
        <v>43.334785042971497</v>
      </c>
      <c r="BD3648" s="9"/>
      <c r="BE3648" s="9">
        <v>2932</v>
      </c>
      <c r="BF3648" s="9">
        <v>2121.5764129999998</v>
      </c>
      <c r="BG3648" s="9"/>
      <c r="BH3648" s="9"/>
      <c r="BI3648" s="9">
        <v>7561.2983505979601</v>
      </c>
      <c r="BJ3648" s="9">
        <v>7968.0308685208502</v>
      </c>
      <c r="BK3648" s="9">
        <v>7365.0465827153103</v>
      </c>
      <c r="BL3648" s="9">
        <v>4866.2286476653999</v>
      </c>
      <c r="BM3648" s="9">
        <v>7897.0652319005403</v>
      </c>
      <c r="BN3648" s="9">
        <v>2955.81950661359</v>
      </c>
      <c r="BO3648" s="9">
        <v>3618.02656430448</v>
      </c>
      <c r="BP3648" s="9">
        <v>4079.3891865591499</v>
      </c>
      <c r="BQ3648" s="9"/>
      <c r="BR3648" s="9"/>
      <c r="BS3648" s="9">
        <v>3268.6699651722201</v>
      </c>
      <c r="BT3648" s="9"/>
      <c r="BU3648" s="9">
        <v>4501.6212576510497</v>
      </c>
      <c r="BV3648" s="9">
        <v>3022.93952817934</v>
      </c>
      <c r="BW3648" s="9">
        <v>3141.4830038878299</v>
      </c>
      <c r="BX3648" s="9">
        <v>5410</v>
      </c>
    </row>
    <row r="3649" spans="6:76" x14ac:dyDescent="0.2">
      <c r="F3649" s="14"/>
      <c r="AX3649" s="8" t="s">
        <v>7285</v>
      </c>
      <c r="AY3649" s="8" t="s">
        <v>7286</v>
      </c>
      <c r="AZ3649" s="8" t="s">
        <v>1623</v>
      </c>
      <c r="BA3649" s="9">
        <v>4299.3369912725502</v>
      </c>
      <c r="BB3649" s="9">
        <v>4081.65553690252</v>
      </c>
      <c r="BC3649" s="9">
        <v>56.746911983250399</v>
      </c>
      <c r="BD3649" s="9"/>
      <c r="BE3649" s="9">
        <v>3511</v>
      </c>
      <c r="BF3649" s="9">
        <v>2768.2142990000002</v>
      </c>
      <c r="BG3649" s="9"/>
      <c r="BH3649" s="9">
        <v>827.93232587</v>
      </c>
      <c r="BI3649" s="9">
        <v>3694.1435157506098</v>
      </c>
      <c r="BJ3649" s="9">
        <v>8940.5927637339191</v>
      </c>
      <c r="BK3649" s="9">
        <v>2428.3298374994502</v>
      </c>
      <c r="BL3649" s="9">
        <v>10549.9618906131</v>
      </c>
      <c r="BM3649" s="9">
        <v>5469.8010133865901</v>
      </c>
      <c r="BN3649" s="9">
        <v>4081.65553690252</v>
      </c>
      <c r="BO3649" s="9">
        <v>4209.0938101889997</v>
      </c>
      <c r="BP3649" s="9">
        <v>1144.2879740943399</v>
      </c>
      <c r="BQ3649" s="9">
        <v>4406.5622006519498</v>
      </c>
      <c r="BR3649" s="9"/>
      <c r="BS3649" s="9">
        <v>4847.8396805931297</v>
      </c>
      <c r="BT3649" s="9"/>
      <c r="BU3649" s="9">
        <v>4227.7173056807396</v>
      </c>
      <c r="BV3649" s="9">
        <v>2710.3548057521898</v>
      </c>
      <c r="BW3649" s="9">
        <v>3831.2418919158799</v>
      </c>
      <c r="BX3649" s="9">
        <v>5440</v>
      </c>
    </row>
    <row r="3650" spans="6:76" x14ac:dyDescent="0.2">
      <c r="F3650" s="14"/>
      <c r="AX3650" s="8" t="s">
        <v>7287</v>
      </c>
      <c r="AY3650" s="8" t="s">
        <v>7288</v>
      </c>
      <c r="AZ3650" s="8" t="s">
        <v>1623</v>
      </c>
      <c r="BA3650" s="9">
        <v>4925.66149071994</v>
      </c>
      <c r="BB3650" s="9">
        <v>4088.5734948794602</v>
      </c>
      <c r="BC3650" s="9">
        <v>49.304649472582199</v>
      </c>
      <c r="BD3650" s="9"/>
      <c r="BE3650" s="9">
        <v>9541</v>
      </c>
      <c r="BF3650" s="9">
        <v>1807.9376649999999</v>
      </c>
      <c r="BG3650" s="9"/>
      <c r="BH3650" s="9">
        <v>3337.5661644000002</v>
      </c>
      <c r="BI3650" s="9">
        <v>6359.62651716861</v>
      </c>
      <c r="BJ3650" s="9">
        <v>6861.8250810519503</v>
      </c>
      <c r="BK3650" s="9">
        <v>10685.778262571899</v>
      </c>
      <c r="BL3650" s="9">
        <v>7484.5031762829603</v>
      </c>
      <c r="BM3650" s="9">
        <v>4124.6319716274602</v>
      </c>
      <c r="BN3650" s="9">
        <v>3256.2384430870902</v>
      </c>
      <c r="BO3650" s="9">
        <v>4439.1019900654701</v>
      </c>
      <c r="BP3650" s="9">
        <v>3043.6597567593399</v>
      </c>
      <c r="BQ3650" s="9"/>
      <c r="BR3650" s="9">
        <v>4088.5734948794602</v>
      </c>
      <c r="BS3650" s="9">
        <v>3855.1911321779098</v>
      </c>
      <c r="BT3650" s="9"/>
      <c r="BU3650" s="9">
        <v>3672.7606631568201</v>
      </c>
      <c r="BV3650" s="9">
        <v>3278.9878513206399</v>
      </c>
      <c r="BW3650" s="9">
        <v>3788.86317268936</v>
      </c>
      <c r="BX3650" s="9">
        <v>4110</v>
      </c>
    </row>
    <row r="3651" spans="6:76" x14ac:dyDescent="0.2">
      <c r="F3651" s="14"/>
      <c r="AX3651" s="8" t="s">
        <v>7289</v>
      </c>
      <c r="AY3651" s="8" t="s">
        <v>7289</v>
      </c>
      <c r="AZ3651" s="8" t="s">
        <v>1640</v>
      </c>
      <c r="BA3651" s="9">
        <v>5424.2951989099402</v>
      </c>
      <c r="BB3651" s="9">
        <v>4088.6406892744499</v>
      </c>
      <c r="BC3651" s="9">
        <v>93.252600422453</v>
      </c>
      <c r="BD3651" s="9">
        <v>862</v>
      </c>
      <c r="BE3651" s="9">
        <v>4157</v>
      </c>
      <c r="BF3651" s="9">
        <v>3444.714375</v>
      </c>
      <c r="BG3651" s="9"/>
      <c r="BH3651" s="9">
        <v>4378.6424981</v>
      </c>
      <c r="BI3651" s="9">
        <v>5521.0618822699198</v>
      </c>
      <c r="BJ3651" s="9">
        <v>5805.3843666884104</v>
      </c>
      <c r="BK3651" s="9">
        <v>4020.2813785488902</v>
      </c>
      <c r="BL3651" s="9">
        <v>2669.9632917874801</v>
      </c>
      <c r="BM3651" s="9">
        <v>8705.44248298823</v>
      </c>
      <c r="BN3651" s="9">
        <v>20121.316258930001</v>
      </c>
      <c r="BO3651" s="9"/>
      <c r="BP3651" s="9">
        <v>1535.7358526063599</v>
      </c>
      <c r="BQ3651" s="9"/>
      <c r="BR3651" s="9"/>
      <c r="BS3651" s="9"/>
      <c r="BT3651" s="9"/>
      <c r="BU3651" s="9"/>
      <c r="BV3651" s="9"/>
      <c r="BW3651" s="9"/>
      <c r="BX3651" s="9">
        <v>3870</v>
      </c>
    </row>
    <row r="3652" spans="6:76" x14ac:dyDescent="0.2">
      <c r="F3652" s="14"/>
      <c r="AX3652" s="8" t="s">
        <v>7290</v>
      </c>
      <c r="AY3652" s="8" t="s">
        <v>7291</v>
      </c>
      <c r="AZ3652" s="8" t="s">
        <v>1623</v>
      </c>
      <c r="BA3652" s="9">
        <v>4301.0869989282101</v>
      </c>
      <c r="BB3652" s="9">
        <v>4088.94339729795</v>
      </c>
      <c r="BC3652" s="9">
        <v>39.844275737476202</v>
      </c>
      <c r="BD3652" s="9"/>
      <c r="BE3652" s="9">
        <v>7577</v>
      </c>
      <c r="BF3652" s="9">
        <v>2410.8822879999998</v>
      </c>
      <c r="BG3652" s="9"/>
      <c r="BH3652" s="9">
        <v>7014.4900813000004</v>
      </c>
      <c r="BI3652" s="9">
        <v>3973.7262138429501</v>
      </c>
      <c r="BJ3652" s="9">
        <v>5518.82378910855</v>
      </c>
      <c r="BK3652" s="9">
        <v>3287.6505329086399</v>
      </c>
      <c r="BL3652" s="9">
        <v>6664.7844473450396</v>
      </c>
      <c r="BM3652" s="9"/>
      <c r="BN3652" s="9">
        <v>2006.53662082511</v>
      </c>
      <c r="BO3652" s="9">
        <v>2391.6521815800502</v>
      </c>
      <c r="BP3652" s="9">
        <v>5571.4595043695299</v>
      </c>
      <c r="BQ3652" s="9">
        <v>4088.94339729795</v>
      </c>
      <c r="BR3652" s="9">
        <v>5033.7125459316403</v>
      </c>
      <c r="BS3652" s="9">
        <v>3903.8760967272201</v>
      </c>
      <c r="BT3652" s="9"/>
      <c r="BU3652" s="9">
        <v>4156.6644209342903</v>
      </c>
      <c r="BV3652" s="9">
        <v>4132.0804680010897</v>
      </c>
      <c r="BW3652" s="9">
        <v>3256.1963936075499</v>
      </c>
      <c r="BX3652" s="9">
        <v>2130</v>
      </c>
    </row>
    <row r="3653" spans="6:76" x14ac:dyDescent="0.2">
      <c r="F3653" s="14"/>
      <c r="AX3653" s="8" t="s">
        <v>7292</v>
      </c>
      <c r="AY3653" s="8" t="s">
        <v>7293</v>
      </c>
      <c r="AZ3653" s="8" t="s">
        <v>1623</v>
      </c>
      <c r="BA3653" s="9">
        <v>7476.6358597400604</v>
      </c>
      <c r="BB3653" s="9">
        <v>4091.0250950114701</v>
      </c>
      <c r="BC3653" s="9">
        <v>98.177894338756502</v>
      </c>
      <c r="BD3653" s="9"/>
      <c r="BE3653" s="9">
        <v>23151</v>
      </c>
      <c r="BF3653" s="9">
        <v>9031.1839909999999</v>
      </c>
      <c r="BG3653" s="9"/>
      <c r="BH3653" s="9">
        <v>1715.3451081000001</v>
      </c>
      <c r="BI3653" s="9">
        <v>7524.5522101451998</v>
      </c>
      <c r="BJ3653" s="9">
        <v>949.24780372684995</v>
      </c>
      <c r="BK3653" s="9">
        <v>4091.0250950114701</v>
      </c>
      <c r="BL3653" s="9">
        <v>2375.2859377455102</v>
      </c>
      <c r="BM3653" s="9">
        <v>13163.571755970701</v>
      </c>
      <c r="BN3653" s="9">
        <v>16496.464858102801</v>
      </c>
      <c r="BO3653" s="9"/>
      <c r="BP3653" s="9">
        <v>1195.31769733807</v>
      </c>
      <c r="BQ3653" s="9"/>
      <c r="BR3653" s="9"/>
      <c r="BS3653" s="9"/>
      <c r="BT3653" s="9"/>
      <c r="BU3653" s="9"/>
      <c r="BV3653" s="9"/>
      <c r="BW3653" s="9"/>
      <c r="BX3653" s="9">
        <v>2550</v>
      </c>
    </row>
    <row r="3654" spans="6:76" x14ac:dyDescent="0.2">
      <c r="F3654" s="14"/>
      <c r="AX3654" s="8" t="s">
        <v>377</v>
      </c>
      <c r="AY3654" s="8" t="s">
        <v>7294</v>
      </c>
      <c r="AZ3654" s="8" t="s">
        <v>1623</v>
      </c>
      <c r="BA3654" s="9">
        <v>4123.7821078917896</v>
      </c>
      <c r="BB3654" s="9">
        <v>4094.2469921412799</v>
      </c>
      <c r="BC3654" s="9">
        <v>39.9782513455445</v>
      </c>
      <c r="BD3654" s="9"/>
      <c r="BE3654" s="9">
        <v>4707</v>
      </c>
      <c r="BF3654" s="9">
        <v>411.48997809999997</v>
      </c>
      <c r="BG3654" s="9">
        <v>5418.6493639999999</v>
      </c>
      <c r="BH3654" s="9"/>
      <c r="BI3654" s="9">
        <v>5140.3512613194498</v>
      </c>
      <c r="BJ3654" s="9">
        <v>2457.9093317830798</v>
      </c>
      <c r="BK3654" s="9">
        <v>4118.4939842825497</v>
      </c>
      <c r="BL3654" s="9">
        <v>4000.5565130136602</v>
      </c>
      <c r="BM3654" s="9">
        <v>3423.9420545568801</v>
      </c>
      <c r="BN3654" s="9">
        <v>1725.6955183811399</v>
      </c>
      <c r="BO3654" s="9">
        <v>6043.4411288329602</v>
      </c>
      <c r="BP3654" s="9">
        <v>3723.4159052843902</v>
      </c>
      <c r="BQ3654" s="9">
        <v>3646.70546381345</v>
      </c>
      <c r="BR3654" s="9">
        <v>4586.9520270491003</v>
      </c>
      <c r="BS3654" s="9">
        <v>6802.3322045119603</v>
      </c>
      <c r="BT3654" s="9"/>
      <c r="BU3654" s="9">
        <v>6332.7530559276902</v>
      </c>
      <c r="BV3654" s="9">
        <v>2430.7755726791202</v>
      </c>
      <c r="BW3654" s="9">
        <v>5187.6145785168501</v>
      </c>
      <c r="BX3654" s="9">
        <v>4070</v>
      </c>
    </row>
    <row r="3655" spans="6:76" x14ac:dyDescent="0.2">
      <c r="F3655" s="14"/>
      <c r="AX3655" s="8" t="s">
        <v>7295</v>
      </c>
      <c r="AY3655" s="8" t="s">
        <v>7296</v>
      </c>
      <c r="AZ3655" s="8" t="s">
        <v>1623</v>
      </c>
      <c r="BA3655" s="9">
        <v>4349.9074808885598</v>
      </c>
      <c r="BB3655" s="9">
        <v>4094.9018890163802</v>
      </c>
      <c r="BC3655" s="9">
        <v>48.418344766318398</v>
      </c>
      <c r="BD3655" s="9"/>
      <c r="BE3655" s="9">
        <v>4469</v>
      </c>
      <c r="BF3655" s="9">
        <v>781.11354559999995</v>
      </c>
      <c r="BG3655" s="9"/>
      <c r="BH3655" s="9">
        <v>2167.5688801000001</v>
      </c>
      <c r="BI3655" s="9">
        <v>2997.9506510004198</v>
      </c>
      <c r="BJ3655" s="9">
        <v>5710.1741512928302</v>
      </c>
      <c r="BK3655" s="9">
        <v>3033.2886820100698</v>
      </c>
      <c r="BL3655" s="9">
        <v>5292.63582162275</v>
      </c>
      <c r="BM3655" s="9"/>
      <c r="BN3655" s="9">
        <v>9131.3567555680802</v>
      </c>
      <c r="BO3655" s="9">
        <v>6709.6812183318098</v>
      </c>
      <c r="BP3655" s="9">
        <v>3375.0322789113002</v>
      </c>
      <c r="BQ3655" s="9">
        <v>3841.1723096678002</v>
      </c>
      <c r="BR3655" s="9">
        <v>4094.9018890163802</v>
      </c>
      <c r="BS3655" s="9">
        <v>4225.2857942844603</v>
      </c>
      <c r="BT3655" s="9"/>
      <c r="BU3655" s="9">
        <v>4165.5545641349099</v>
      </c>
      <c r="BV3655" s="9">
        <v>2273.0314333598299</v>
      </c>
      <c r="BW3655" s="9">
        <v>3760.6792002048701</v>
      </c>
      <c r="BX3655" s="9">
        <v>7920</v>
      </c>
    </row>
    <row r="3656" spans="6:76" x14ac:dyDescent="0.2">
      <c r="F3656" s="14"/>
      <c r="AX3656" s="8" t="s">
        <v>7297</v>
      </c>
      <c r="AY3656" s="8" t="s">
        <v>7298</v>
      </c>
      <c r="AZ3656" s="8" t="s">
        <v>1623</v>
      </c>
      <c r="BA3656" s="9">
        <v>5803.0125503585105</v>
      </c>
      <c r="BB3656" s="9">
        <v>4095.2651342836102</v>
      </c>
      <c r="BC3656" s="9">
        <v>94.6536240133793</v>
      </c>
      <c r="BD3656" s="9"/>
      <c r="BE3656" s="9">
        <v>2893</v>
      </c>
      <c r="BF3656" s="9">
        <v>1602.3272569999999</v>
      </c>
      <c r="BG3656" s="9">
        <v>8737.4870969999993</v>
      </c>
      <c r="BH3656" s="9">
        <v>25209.159092000002</v>
      </c>
      <c r="BI3656" s="9">
        <v>6323.1123167865899</v>
      </c>
      <c r="BJ3656" s="9">
        <v>4286.89396905596</v>
      </c>
      <c r="BK3656" s="9">
        <v>6133.03046715866</v>
      </c>
      <c r="BL3656" s="9">
        <v>7228.0543438091699</v>
      </c>
      <c r="BM3656" s="9">
        <v>6823.7109608881701</v>
      </c>
      <c r="BN3656" s="9">
        <v>3846.72592966705</v>
      </c>
      <c r="BO3656" s="9">
        <v>3884.0628526503501</v>
      </c>
      <c r="BP3656" s="9"/>
      <c r="BQ3656" s="9">
        <v>8185.1364145978196</v>
      </c>
      <c r="BR3656" s="9">
        <v>2412.4324609801401</v>
      </c>
      <c r="BS3656" s="9">
        <v>3297.2774181867399</v>
      </c>
      <c r="BT3656" s="9"/>
      <c r="BU3656" s="9"/>
      <c r="BV3656" s="9">
        <v>2333.5376420303901</v>
      </c>
      <c r="BW3656" s="9">
        <v>4095.2651342836102</v>
      </c>
      <c r="BX3656" s="9">
        <v>1360</v>
      </c>
    </row>
    <row r="3657" spans="6:76" x14ac:dyDescent="0.2">
      <c r="F3657" s="14"/>
      <c r="AX3657" s="8" t="s">
        <v>7299</v>
      </c>
      <c r="AY3657" s="8" t="s">
        <v>7300</v>
      </c>
      <c r="AZ3657" s="8" t="s">
        <v>1623</v>
      </c>
      <c r="BA3657" s="9">
        <v>4255.2449523155701</v>
      </c>
      <c r="BB3657" s="9">
        <v>4095.2651342836102</v>
      </c>
      <c r="BC3657" s="9">
        <v>67.357032067895901</v>
      </c>
      <c r="BD3657" s="9">
        <v>1376</v>
      </c>
      <c r="BE3657" s="9">
        <v>4307</v>
      </c>
      <c r="BF3657" s="9">
        <v>1040.5274899999999</v>
      </c>
      <c r="BG3657" s="9">
        <v>852.78912070000001</v>
      </c>
      <c r="BH3657" s="9">
        <v>25.979905705</v>
      </c>
      <c r="BI3657" s="9">
        <v>4635.1293282894903</v>
      </c>
      <c r="BJ3657" s="9">
        <v>9337.1182748712399</v>
      </c>
      <c r="BK3657" s="9">
        <v>5237.8951021763496</v>
      </c>
      <c r="BL3657" s="9">
        <v>6709.7348466845397</v>
      </c>
      <c r="BM3657" s="9"/>
      <c r="BN3657" s="9">
        <v>3980.4218297184798</v>
      </c>
      <c r="BO3657" s="9">
        <v>3836.0725940447901</v>
      </c>
      <c r="BP3657" s="9"/>
      <c r="BQ3657" s="9"/>
      <c r="BR3657" s="9">
        <v>3286.8083420893299</v>
      </c>
      <c r="BS3657" s="9">
        <v>7579.6138221396704</v>
      </c>
      <c r="BT3657" s="9"/>
      <c r="BU3657" s="9">
        <v>9605.0566443858206</v>
      </c>
      <c r="BV3657" s="9">
        <v>5133.7517542763599</v>
      </c>
      <c r="BW3657" s="9">
        <v>4095.2651342836102</v>
      </c>
      <c r="BX3657" s="9">
        <v>1300</v>
      </c>
    </row>
    <row r="3658" spans="6:76" x14ac:dyDescent="0.2">
      <c r="F3658" s="14"/>
      <c r="AX3658" s="8" t="s">
        <v>7301</v>
      </c>
      <c r="AY3658" s="8" t="s">
        <v>7302</v>
      </c>
      <c r="AZ3658" s="8" t="s">
        <v>1623</v>
      </c>
      <c r="BA3658" s="9">
        <v>4871.2795485762899</v>
      </c>
      <c r="BB3658" s="9">
        <v>4096.6746453707301</v>
      </c>
      <c r="BC3658" s="9">
        <v>123.66470688250701</v>
      </c>
      <c r="BD3658" s="9"/>
      <c r="BE3658" s="9">
        <v>1435</v>
      </c>
      <c r="BF3658" s="9">
        <v>143.63744260000001</v>
      </c>
      <c r="BG3658" s="9"/>
      <c r="BH3658" s="9">
        <v>705.93858425999997</v>
      </c>
      <c r="BI3658" s="9">
        <v>1214.48447632441</v>
      </c>
      <c r="BJ3658" s="9"/>
      <c r="BK3658" s="9">
        <v>721.10592677587101</v>
      </c>
      <c r="BL3658" s="9">
        <v>1483.82958594511</v>
      </c>
      <c r="BM3658" s="9">
        <v>25986.4570910931</v>
      </c>
      <c r="BN3658" s="9">
        <v>2513.3524376199298</v>
      </c>
      <c r="BO3658" s="9">
        <v>6451.3460640004496</v>
      </c>
      <c r="BP3658" s="9">
        <v>4789.77574257572</v>
      </c>
      <c r="BQ3658" s="9">
        <v>4096.6746453707301</v>
      </c>
      <c r="BR3658" s="9">
        <v>5960.7368697565098</v>
      </c>
      <c r="BS3658" s="9">
        <v>4496.64801773411</v>
      </c>
      <c r="BT3658" s="9"/>
      <c r="BU3658" s="9">
        <v>10121.943876277999</v>
      </c>
      <c r="BV3658" s="9">
        <v>5179.5176260230801</v>
      </c>
      <c r="BW3658" s="9">
        <v>4481.3039394399502</v>
      </c>
      <c r="BX3658" s="9">
        <v>3030</v>
      </c>
    </row>
    <row r="3659" spans="6:76" x14ac:dyDescent="0.2">
      <c r="F3659" s="14"/>
      <c r="AX3659" s="8" t="s">
        <v>7303</v>
      </c>
      <c r="AY3659" s="8" t="s">
        <v>7304</v>
      </c>
      <c r="AZ3659" s="8" t="s">
        <v>1623</v>
      </c>
      <c r="BA3659" s="9">
        <v>4897.7553750213101</v>
      </c>
      <c r="BB3659" s="9">
        <v>4097.2677122934301</v>
      </c>
      <c r="BC3659" s="9">
        <v>75.513312303647893</v>
      </c>
      <c r="BD3659" s="9"/>
      <c r="BE3659" s="9">
        <v>4371</v>
      </c>
      <c r="BF3659" s="9">
        <v>472.76564330000002</v>
      </c>
      <c r="BG3659" s="9"/>
      <c r="BH3659" s="9">
        <v>8883.3155891999995</v>
      </c>
      <c r="BI3659" s="9">
        <v>4216.1989797522301</v>
      </c>
      <c r="BJ3659" s="9"/>
      <c r="BK3659" s="9">
        <v>2444.9141834433999</v>
      </c>
      <c r="BL3659" s="9">
        <v>13771.452267013899</v>
      </c>
      <c r="BM3659" s="9">
        <v>6973.8170144098704</v>
      </c>
      <c r="BN3659" s="9">
        <v>6570.7486175643498</v>
      </c>
      <c r="BO3659" s="9"/>
      <c r="BP3659" s="9">
        <v>1296.09818088572</v>
      </c>
      <c r="BQ3659" s="9"/>
      <c r="BR3659" s="9"/>
      <c r="BS3659" s="9">
        <v>2364.4175798516999</v>
      </c>
      <c r="BT3659" s="9"/>
      <c r="BU3659" s="9">
        <v>3978.3364448346301</v>
      </c>
      <c r="BV3659" s="9"/>
      <c r="BW3659" s="9"/>
      <c r="BX3659" s="9">
        <v>3430</v>
      </c>
    </row>
    <row r="3660" spans="6:76" x14ac:dyDescent="0.2">
      <c r="F3660" s="14"/>
      <c r="AX3660" s="8" t="s">
        <v>7305</v>
      </c>
      <c r="AY3660" s="8" t="s">
        <v>7306</v>
      </c>
      <c r="AZ3660" s="8" t="s">
        <v>1623</v>
      </c>
      <c r="BA3660" s="9">
        <v>9120.9920837737209</v>
      </c>
      <c r="BB3660" s="9">
        <v>4102.3164978783198</v>
      </c>
      <c r="BC3660" s="9">
        <v>108.003026276231</v>
      </c>
      <c r="BD3660" s="9"/>
      <c r="BE3660" s="9">
        <v>4762</v>
      </c>
      <c r="BF3660" s="9">
        <v>143.54735109999999</v>
      </c>
      <c r="BG3660" s="9"/>
      <c r="BH3660" s="9"/>
      <c r="BI3660" s="9">
        <v>1765.97473899487</v>
      </c>
      <c r="BJ3660" s="9"/>
      <c r="BK3660" s="9"/>
      <c r="BL3660" s="9">
        <v>1990.4135429123</v>
      </c>
      <c r="BM3660" s="9"/>
      <c r="BN3660" s="9">
        <v>915.59372297516802</v>
      </c>
      <c r="BO3660" s="9">
        <v>11399.416886142801</v>
      </c>
      <c r="BP3660" s="9"/>
      <c r="BQ3660" s="9">
        <v>10833.221154865099</v>
      </c>
      <c r="BR3660" s="9">
        <v>3442.63299575663</v>
      </c>
      <c r="BS3660" s="9">
        <v>22018.112040185901</v>
      </c>
      <c r="BT3660" s="9"/>
      <c r="BU3660" s="9">
        <v>31062.666401832801</v>
      </c>
      <c r="BV3660" s="9">
        <v>17746.351438866099</v>
      </c>
      <c r="BW3660" s="9">
        <v>3371.9747316530102</v>
      </c>
      <c r="BX3660" s="9"/>
    </row>
    <row r="3661" spans="6:76" x14ac:dyDescent="0.2">
      <c r="F3661" s="14"/>
      <c r="AX3661" s="8" t="s">
        <v>7307</v>
      </c>
      <c r="AY3661" s="8" t="s">
        <v>7308</v>
      </c>
      <c r="AZ3661" s="8" t="s">
        <v>1623</v>
      </c>
      <c r="BA3661" s="9">
        <v>3995.6837451214801</v>
      </c>
      <c r="BB3661" s="9">
        <v>4103.8511219616303</v>
      </c>
      <c r="BC3661" s="9">
        <v>36.560082159688598</v>
      </c>
      <c r="BD3661" s="9"/>
      <c r="BE3661" s="9">
        <v>3217</v>
      </c>
      <c r="BF3661" s="9">
        <v>1424.092656</v>
      </c>
      <c r="BG3661" s="9"/>
      <c r="BH3661" s="9">
        <v>2659.9024582000002</v>
      </c>
      <c r="BI3661" s="9">
        <v>7166.1335263475203</v>
      </c>
      <c r="BJ3661" s="9">
        <v>2223.2073243667401</v>
      </c>
      <c r="BK3661" s="9">
        <v>4592.3276630760201</v>
      </c>
      <c r="BL3661" s="9">
        <v>5582.4744549410498</v>
      </c>
      <c r="BM3661" s="9">
        <v>5004.1668855039798</v>
      </c>
      <c r="BN3661" s="9">
        <v>5144.6584758436502</v>
      </c>
      <c r="BO3661" s="9">
        <v>4871.6035888639999</v>
      </c>
      <c r="BP3661" s="9">
        <v>4220.9517416932003</v>
      </c>
      <c r="BQ3661" s="9"/>
      <c r="BR3661" s="9"/>
      <c r="BS3661" s="9">
        <v>3986.7505022300502</v>
      </c>
      <c r="BT3661" s="9"/>
      <c r="BU3661" s="9">
        <v>4519.2173127050501</v>
      </c>
      <c r="BV3661" s="9">
        <v>2735.0662555853201</v>
      </c>
      <c r="BW3661" s="9">
        <v>3973.3870765871102</v>
      </c>
      <c r="BX3661" s="9">
        <v>2610</v>
      </c>
    </row>
    <row r="3662" spans="6:76" x14ac:dyDescent="0.2">
      <c r="F3662" s="14"/>
      <c r="AX3662" s="8" t="s">
        <v>7309</v>
      </c>
      <c r="AY3662" s="8" t="s">
        <v>7310</v>
      </c>
      <c r="AZ3662" s="8" t="s">
        <v>1623</v>
      </c>
      <c r="BA3662" s="9">
        <v>4309.8433072480302</v>
      </c>
      <c r="BB3662" s="9">
        <v>4122.4819078192904</v>
      </c>
      <c r="BC3662" s="9">
        <v>43.665418883572499</v>
      </c>
      <c r="BD3662" s="9"/>
      <c r="BE3662" s="9">
        <v>6013</v>
      </c>
      <c r="BF3662" s="9">
        <v>3577.4209890000002</v>
      </c>
      <c r="BG3662" s="9">
        <v>6811.3849730000002</v>
      </c>
      <c r="BH3662" s="9"/>
      <c r="BI3662" s="9">
        <v>7129.1861723451002</v>
      </c>
      <c r="BJ3662" s="9">
        <v>6871.0471650729396</v>
      </c>
      <c r="BK3662" s="9">
        <v>5874.2000375162797</v>
      </c>
      <c r="BL3662" s="9">
        <v>4455.4802588427201</v>
      </c>
      <c r="BM3662" s="9"/>
      <c r="BN3662" s="9">
        <v>4194.7278002950898</v>
      </c>
      <c r="BO3662" s="9"/>
      <c r="BP3662" s="9">
        <v>1288.4205872238099</v>
      </c>
      <c r="BQ3662" s="9">
        <v>3653.5136244509499</v>
      </c>
      <c r="BR3662" s="9">
        <v>3594.3378132964699</v>
      </c>
      <c r="BS3662" s="9">
        <v>1520.96527596992</v>
      </c>
      <c r="BT3662" s="9"/>
      <c r="BU3662" s="9"/>
      <c r="BV3662" s="9">
        <v>4122.4819078192904</v>
      </c>
      <c r="BW3662" s="9">
        <v>3141.4830038878299</v>
      </c>
      <c r="BX3662" s="9">
        <v>2400</v>
      </c>
    </row>
    <row r="3663" spans="6:76" x14ac:dyDescent="0.2">
      <c r="F3663" s="14"/>
      <c r="AX3663" s="8" t="s">
        <v>7311</v>
      </c>
      <c r="AY3663" s="8" t="s">
        <v>7312</v>
      </c>
      <c r="AZ3663" s="8" t="s">
        <v>1623</v>
      </c>
      <c r="BA3663" s="9">
        <v>6119.3721466986899</v>
      </c>
      <c r="BB3663" s="9">
        <v>4123.59627967899</v>
      </c>
      <c r="BC3663" s="9">
        <v>67.673183097815794</v>
      </c>
      <c r="BD3663" s="9"/>
      <c r="BE3663" s="9">
        <v>11744</v>
      </c>
      <c r="BF3663" s="9">
        <v>4946.6187209999998</v>
      </c>
      <c r="BG3663" s="9">
        <v>3948.6518380000002</v>
      </c>
      <c r="BH3663" s="9"/>
      <c r="BI3663" s="9">
        <v>11375.109845995699</v>
      </c>
      <c r="BJ3663" s="9">
        <v>6674.0561428700203</v>
      </c>
      <c r="BK3663" s="9">
        <v>15511.7544886578</v>
      </c>
      <c r="BL3663" s="9">
        <v>11386.2200588584</v>
      </c>
      <c r="BM3663" s="9">
        <v>6982.3412492420302</v>
      </c>
      <c r="BN3663" s="9">
        <v>3192.3877381273001</v>
      </c>
      <c r="BO3663" s="9">
        <v>2159.8700420560199</v>
      </c>
      <c r="BP3663" s="9">
        <v>4011.0961193324301</v>
      </c>
      <c r="BQ3663" s="9"/>
      <c r="BR3663" s="9">
        <v>3997.1185852803101</v>
      </c>
      <c r="BS3663" s="9">
        <v>2551.4954094694199</v>
      </c>
      <c r="BT3663" s="9">
        <v>4236.0964400255598</v>
      </c>
      <c r="BU3663" s="9"/>
      <c r="BV3663" s="9">
        <v>2051.6546643762999</v>
      </c>
      <c r="BW3663" s="9">
        <v>3141.4830038878299</v>
      </c>
      <c r="BX3663" s="9"/>
    </row>
    <row r="3664" spans="6:76" x14ac:dyDescent="0.2">
      <c r="F3664" s="14"/>
      <c r="AX3664" s="8" t="s">
        <v>569</v>
      </c>
      <c r="AY3664" s="8" t="s">
        <v>7313</v>
      </c>
      <c r="AZ3664" s="8" t="s">
        <v>1623</v>
      </c>
      <c r="BA3664" s="9">
        <v>6335.9058293807402</v>
      </c>
      <c r="BB3664" s="9">
        <v>4128.5970694938896</v>
      </c>
      <c r="BC3664" s="9">
        <v>72.163059931345302</v>
      </c>
      <c r="BD3664" s="9"/>
      <c r="BE3664" s="9">
        <v>5589</v>
      </c>
      <c r="BF3664" s="9">
        <v>2280.9280709999998</v>
      </c>
      <c r="BG3664" s="9"/>
      <c r="BH3664" s="9">
        <v>17230.641467000001</v>
      </c>
      <c r="BI3664" s="9">
        <v>3402.8960501052302</v>
      </c>
      <c r="BJ3664" s="9">
        <v>9864.0453981341998</v>
      </c>
      <c r="BK3664" s="9">
        <v>2934.5495334791499</v>
      </c>
      <c r="BL3664" s="9">
        <v>7143.0007032364101</v>
      </c>
      <c r="BM3664" s="9">
        <v>9291.4479623390107</v>
      </c>
      <c r="BN3664" s="9">
        <v>17077.028830720399</v>
      </c>
      <c r="BO3664" s="9">
        <v>3944.5301740303598</v>
      </c>
      <c r="BP3664" s="9">
        <v>3402.86019569276</v>
      </c>
      <c r="BQ3664" s="9">
        <v>3463.92869398625</v>
      </c>
      <c r="BR3664" s="9"/>
      <c r="BS3664" s="9">
        <v>2951.4913921053899</v>
      </c>
      <c r="BT3664" s="9">
        <v>3845.1197040677398</v>
      </c>
      <c r="BU3664" s="9">
        <v>5086.50290231088</v>
      </c>
      <c r="BV3664" s="9">
        <v>3255.6698856879998</v>
      </c>
      <c r="BW3664" s="9">
        <v>4312.6639649574099</v>
      </c>
      <c r="BX3664" s="9">
        <v>8970</v>
      </c>
    </row>
    <row r="3665" spans="6:76" x14ac:dyDescent="0.2">
      <c r="F3665" s="14"/>
      <c r="AX3665" s="8" t="s">
        <v>7314</v>
      </c>
      <c r="AY3665" s="8" t="s">
        <v>7315</v>
      </c>
      <c r="AZ3665" s="8" t="s">
        <v>1623</v>
      </c>
      <c r="BA3665" s="9">
        <v>5012.1474796959401</v>
      </c>
      <c r="BB3665" s="9">
        <v>4130.1289061484604</v>
      </c>
      <c r="BC3665" s="9">
        <v>65.454053434817396</v>
      </c>
      <c r="BD3665" s="9"/>
      <c r="BE3665" s="9">
        <v>9530</v>
      </c>
      <c r="BF3665" s="9">
        <v>1612.9170160000001</v>
      </c>
      <c r="BG3665" s="9"/>
      <c r="BH3665" s="9"/>
      <c r="BI3665" s="9">
        <v>7095.6404854592001</v>
      </c>
      <c r="BJ3665" s="9"/>
      <c r="BK3665" s="9">
        <v>6573.9654250592803</v>
      </c>
      <c r="BL3665" s="9">
        <v>9612.9018516323795</v>
      </c>
      <c r="BM3665" s="9"/>
      <c r="BN3665" s="9">
        <v>4130.1289061484604</v>
      </c>
      <c r="BO3665" s="9"/>
      <c r="BP3665" s="9">
        <v>1291.8317463534599</v>
      </c>
      <c r="BQ3665" s="9"/>
      <c r="BR3665" s="9"/>
      <c r="BS3665" s="9">
        <v>2291.9418866107198</v>
      </c>
      <c r="BT3665" s="9"/>
      <c r="BU3665" s="9"/>
      <c r="BV3665" s="9"/>
      <c r="BW3665" s="9"/>
      <c r="BX3665" s="9">
        <v>2970</v>
      </c>
    </row>
    <row r="3666" spans="6:76" x14ac:dyDescent="0.2">
      <c r="F3666" s="14"/>
      <c r="AX3666" s="8" t="s">
        <v>7316</v>
      </c>
      <c r="AY3666" s="8" t="s">
        <v>7317</v>
      </c>
      <c r="AZ3666" s="8" t="s">
        <v>1623</v>
      </c>
      <c r="BA3666" s="9">
        <v>5081.4196852875903</v>
      </c>
      <c r="BB3666" s="9">
        <v>4130.3331770289897</v>
      </c>
      <c r="BC3666" s="9">
        <v>40.755863836594699</v>
      </c>
      <c r="BD3666" s="9"/>
      <c r="BE3666" s="9">
        <v>4052</v>
      </c>
      <c r="BF3666" s="9">
        <v>3613.1592999999998</v>
      </c>
      <c r="BG3666" s="9"/>
      <c r="BH3666" s="9">
        <v>10120.1734153</v>
      </c>
      <c r="BI3666" s="9">
        <v>3202.3550009004498</v>
      </c>
      <c r="BJ3666" s="9"/>
      <c r="BK3666" s="9">
        <v>5829.9762510579003</v>
      </c>
      <c r="BL3666" s="9">
        <v>5530.3270094055097</v>
      </c>
      <c r="BM3666" s="9">
        <v>4773.54108323528</v>
      </c>
      <c r="BN3666" s="9">
        <v>9702.9807107247798</v>
      </c>
      <c r="BO3666" s="9">
        <v>3939.9611574360902</v>
      </c>
      <c r="BP3666" s="9">
        <v>3445.2028283075801</v>
      </c>
      <c r="BQ3666" s="9"/>
      <c r="BR3666" s="9">
        <v>4101.2330030058001</v>
      </c>
      <c r="BS3666" s="9">
        <v>4159.4333510521801</v>
      </c>
      <c r="BT3666" s="9"/>
      <c r="BU3666" s="9">
        <v>3690.8243520697702</v>
      </c>
      <c r="BV3666" s="9">
        <v>4936.5838167061102</v>
      </c>
      <c r="BW3666" s="9">
        <v>4044.96368539998</v>
      </c>
      <c r="BX3666" s="9">
        <v>6160</v>
      </c>
    </row>
    <row r="3667" spans="6:76" x14ac:dyDescent="0.2">
      <c r="F3667" s="14"/>
      <c r="AX3667" s="8" t="s">
        <v>7318</v>
      </c>
      <c r="AY3667" s="8" t="s">
        <v>7319</v>
      </c>
      <c r="AZ3667" s="8" t="s">
        <v>1623</v>
      </c>
      <c r="BA3667" s="9">
        <v>7413.9572519459498</v>
      </c>
      <c r="BB3667" s="9">
        <v>4134.8951086197803</v>
      </c>
      <c r="BC3667" s="9">
        <v>167.030675495655</v>
      </c>
      <c r="BD3667" s="9"/>
      <c r="BE3667" s="9">
        <v>7890</v>
      </c>
      <c r="BF3667" s="9">
        <v>1835.8663240000001</v>
      </c>
      <c r="BG3667" s="9">
        <v>572.58746470000006</v>
      </c>
      <c r="BH3667" s="9"/>
      <c r="BI3667" s="9">
        <v>5143.4184188069603</v>
      </c>
      <c r="BJ3667" s="9"/>
      <c r="BK3667" s="9">
        <v>5439.0508324963203</v>
      </c>
      <c r="BL3667" s="9">
        <v>5571.5156753753899</v>
      </c>
      <c r="BM3667" s="9"/>
      <c r="BN3667" s="9">
        <v>4186.3081281670302</v>
      </c>
      <c r="BO3667" s="9">
        <v>4083.48208907253</v>
      </c>
      <c r="BP3667" s="9"/>
      <c r="BQ3667" s="9">
        <v>3720.48923238616</v>
      </c>
      <c r="BR3667" s="9"/>
      <c r="BS3667" s="9">
        <v>2136.3707647162601</v>
      </c>
      <c r="BT3667" s="9"/>
      <c r="BU3667" s="9">
        <v>46218.398093630698</v>
      </c>
      <c r="BV3667" s="9"/>
      <c r="BW3667" s="9"/>
      <c r="BX3667" s="9">
        <v>2170</v>
      </c>
    </row>
    <row r="3668" spans="6:76" x14ac:dyDescent="0.2">
      <c r="F3668" s="14"/>
      <c r="AX3668" s="8" t="s">
        <v>227</v>
      </c>
      <c r="AY3668" s="8" t="s">
        <v>7320</v>
      </c>
      <c r="AZ3668" s="8" t="s">
        <v>1623</v>
      </c>
      <c r="BA3668" s="9">
        <v>5050.7976844724299</v>
      </c>
      <c r="BB3668" s="9">
        <v>4140.0650803695098</v>
      </c>
      <c r="BC3668" s="9">
        <v>62.645901559982399</v>
      </c>
      <c r="BD3668" s="9"/>
      <c r="BE3668" s="9">
        <v>6514</v>
      </c>
      <c r="BF3668" s="9">
        <v>734.53490939999995</v>
      </c>
      <c r="BG3668" s="9"/>
      <c r="BH3668" s="9"/>
      <c r="BI3668" s="9">
        <v>8483.0975471065194</v>
      </c>
      <c r="BJ3668" s="9">
        <v>6852.8089235774996</v>
      </c>
      <c r="BK3668" s="9">
        <v>4549.5926545545699</v>
      </c>
      <c r="BL3668" s="9">
        <v>5056.9199232146402</v>
      </c>
      <c r="BM3668" s="9">
        <v>14108.5331286614</v>
      </c>
      <c r="BN3668" s="9">
        <v>2356.2949396898998</v>
      </c>
      <c r="BO3668" s="9">
        <v>3219.8534130810299</v>
      </c>
      <c r="BP3668" s="9">
        <v>3517.7312119314101</v>
      </c>
      <c r="BQ3668" s="9">
        <v>4134.4017620100403</v>
      </c>
      <c r="BR3668" s="9">
        <v>4066.4455612461002</v>
      </c>
      <c r="BS3668" s="9">
        <v>2997.8391611820598</v>
      </c>
      <c r="BT3668" s="9"/>
      <c r="BU3668" s="9"/>
      <c r="BV3668" s="9">
        <v>7514.9814171746602</v>
      </c>
      <c r="BW3668" s="9">
        <v>4145.7283987289802</v>
      </c>
      <c r="BX3668" s="9">
        <v>2560</v>
      </c>
    </row>
    <row r="3669" spans="6:76" x14ac:dyDescent="0.2">
      <c r="F3669" s="14"/>
      <c r="AX3669" s="8" t="s">
        <v>7321</v>
      </c>
      <c r="AY3669" s="8" t="s">
        <v>7322</v>
      </c>
      <c r="AZ3669" s="8" t="s">
        <v>1623</v>
      </c>
      <c r="BA3669" s="9">
        <v>4514.7275458595996</v>
      </c>
      <c r="BB3669" s="9">
        <v>4140.4572295131302</v>
      </c>
      <c r="BC3669" s="9">
        <v>38.553276253802998</v>
      </c>
      <c r="BD3669" s="9"/>
      <c r="BE3669" s="9">
        <v>7191</v>
      </c>
      <c r="BF3669" s="9">
        <v>2181.5985810000002</v>
      </c>
      <c r="BG3669" s="9">
        <v>1785.6980639999999</v>
      </c>
      <c r="BH3669" s="9">
        <v>5929.0496148000002</v>
      </c>
      <c r="BI3669" s="9">
        <v>8215.6227920998208</v>
      </c>
      <c r="BJ3669" s="9">
        <v>2667.07530724352</v>
      </c>
      <c r="BK3669" s="9">
        <v>3199.7471333293201</v>
      </c>
      <c r="BL3669" s="9">
        <v>4955.9307509928403</v>
      </c>
      <c r="BM3669" s="9">
        <v>3745.18994452166</v>
      </c>
      <c r="BN3669" s="9">
        <v>6903.8916563651201</v>
      </c>
      <c r="BO3669" s="9">
        <v>4540.4437956587099</v>
      </c>
      <c r="BP3669" s="9">
        <v>4327.7400003331604</v>
      </c>
      <c r="BQ3669" s="9">
        <v>4758.0096421153603</v>
      </c>
      <c r="BR3669" s="9">
        <v>3953.1744586930899</v>
      </c>
      <c r="BS3669" s="9">
        <v>3654.3001082536598</v>
      </c>
      <c r="BT3669" s="9"/>
      <c r="BU3669" s="9"/>
      <c r="BV3669" s="9">
        <v>5794.6446802405499</v>
      </c>
      <c r="BW3669" s="9">
        <v>3951.97929582598</v>
      </c>
      <c r="BX3669" s="9">
        <v>3510</v>
      </c>
    </row>
    <row r="3670" spans="6:76" x14ac:dyDescent="0.2">
      <c r="F3670" s="14"/>
      <c r="AX3670" s="8" t="s">
        <v>7323</v>
      </c>
      <c r="AY3670" s="8" t="s">
        <v>7324</v>
      </c>
      <c r="AZ3670" s="8" t="s">
        <v>1623</v>
      </c>
      <c r="BA3670" s="9">
        <v>4539.5613567984401</v>
      </c>
      <c r="BB3670" s="9">
        <v>4142.3105551188501</v>
      </c>
      <c r="BC3670" s="9">
        <v>70.238009725670395</v>
      </c>
      <c r="BD3670" s="9"/>
      <c r="BE3670" s="9">
        <v>1677</v>
      </c>
      <c r="BF3670" s="9">
        <v>798.68783069999995</v>
      </c>
      <c r="BG3670" s="9"/>
      <c r="BH3670" s="9">
        <v>9960.3869040000009</v>
      </c>
      <c r="BI3670" s="9">
        <v>5567.7499355320297</v>
      </c>
      <c r="BJ3670" s="9">
        <v>10186.8168995531</v>
      </c>
      <c r="BK3670" s="9">
        <v>5148.49050851432</v>
      </c>
      <c r="BL3670" s="9">
        <v>4975.8861905765698</v>
      </c>
      <c r="BM3670" s="9"/>
      <c r="BN3670" s="9">
        <v>2116.6596708869802</v>
      </c>
      <c r="BO3670" s="9"/>
      <c r="BP3670" s="9">
        <v>1331.1864299010799</v>
      </c>
      <c r="BQ3670" s="9"/>
      <c r="BR3670" s="9"/>
      <c r="BS3670" s="9"/>
      <c r="BT3670" s="9">
        <v>4142.3105551188501</v>
      </c>
      <c r="BU3670" s="9"/>
      <c r="BV3670" s="9"/>
      <c r="BW3670" s="9"/>
      <c r="BX3670" s="9">
        <v>4030</v>
      </c>
    </row>
    <row r="3671" spans="6:76" x14ac:dyDescent="0.2">
      <c r="F3671" s="14"/>
      <c r="AX3671" s="8" t="s">
        <v>274</v>
      </c>
      <c r="AY3671" s="8" t="s">
        <v>7325</v>
      </c>
      <c r="AZ3671" s="8" t="s">
        <v>1623</v>
      </c>
      <c r="BA3671" s="9">
        <v>4817.5287012950403</v>
      </c>
      <c r="BB3671" s="9">
        <v>4145.7283987289802</v>
      </c>
      <c r="BC3671" s="9">
        <v>62.932769584901003</v>
      </c>
      <c r="BD3671" s="9"/>
      <c r="BE3671" s="9">
        <v>3673</v>
      </c>
      <c r="BF3671" s="9">
        <v>798.42982280000001</v>
      </c>
      <c r="BG3671" s="9"/>
      <c r="BH3671" s="9"/>
      <c r="BI3671" s="9">
        <v>5789.9442079451401</v>
      </c>
      <c r="BJ3671" s="9">
        <v>11672.8932881943</v>
      </c>
      <c r="BK3671" s="9">
        <v>9973.0472900674395</v>
      </c>
      <c r="BL3671" s="9">
        <v>5443.70302309197</v>
      </c>
      <c r="BM3671" s="9"/>
      <c r="BN3671" s="9">
        <v>5342.2016163665303</v>
      </c>
      <c r="BO3671" s="9">
        <v>3649.6714167536002</v>
      </c>
      <c r="BP3671" s="9"/>
      <c r="BQ3671" s="9"/>
      <c r="BR3671" s="9">
        <v>3316.61847883577</v>
      </c>
      <c r="BS3671" s="9">
        <v>2926.26736677197</v>
      </c>
      <c r="BT3671" s="9"/>
      <c r="BU3671" s="9"/>
      <c r="BV3671" s="9">
        <v>4176.3682072798601</v>
      </c>
      <c r="BW3671" s="9">
        <v>4145.7283987289802</v>
      </c>
      <c r="BX3671" s="9">
        <v>1720</v>
      </c>
    </row>
    <row r="3672" spans="6:76" x14ac:dyDescent="0.2">
      <c r="F3672" s="14"/>
      <c r="AX3672" s="8" t="s">
        <v>7326</v>
      </c>
      <c r="AY3672" s="8" t="s">
        <v>7327</v>
      </c>
      <c r="AZ3672" s="8" t="s">
        <v>1623</v>
      </c>
      <c r="BA3672" s="9">
        <v>4004.77741335572</v>
      </c>
      <c r="BB3672" s="9">
        <v>4148</v>
      </c>
      <c r="BC3672" s="9">
        <v>53.274510380413702</v>
      </c>
      <c r="BD3672" s="9"/>
      <c r="BE3672" s="9">
        <v>4148</v>
      </c>
      <c r="BF3672" s="9">
        <v>711.55392489999997</v>
      </c>
      <c r="BG3672" s="9"/>
      <c r="BH3672" s="9">
        <v>2428.3048828999999</v>
      </c>
      <c r="BI3672" s="9">
        <v>2885.4674936853598</v>
      </c>
      <c r="BJ3672" s="9">
        <v>6607.9122075827299</v>
      </c>
      <c r="BK3672" s="9">
        <v>3355.1462321890099</v>
      </c>
      <c r="BL3672" s="9">
        <v>4724.2448779285796</v>
      </c>
      <c r="BM3672" s="9">
        <v>8007.5620748272304</v>
      </c>
      <c r="BN3672" s="9">
        <v>5324.5863154675799</v>
      </c>
      <c r="BO3672" s="9"/>
      <c r="BP3672" s="9"/>
      <c r="BQ3672" s="9"/>
      <c r="BR3672" s="9"/>
      <c r="BS3672" s="9"/>
      <c r="BT3672" s="9">
        <v>4179.7735374324002</v>
      </c>
      <c r="BU3672" s="9"/>
      <c r="BV3672" s="9"/>
      <c r="BW3672" s="9"/>
      <c r="BX3672" s="9">
        <v>1680</v>
      </c>
    </row>
    <row r="3673" spans="6:76" x14ac:dyDescent="0.2">
      <c r="F3673" s="14"/>
      <c r="AX3673" s="8" t="s">
        <v>506</v>
      </c>
      <c r="AY3673" s="8" t="s">
        <v>506</v>
      </c>
      <c r="AZ3673" s="8" t="s">
        <v>1640</v>
      </c>
      <c r="BA3673" s="9">
        <v>5408.2655643265698</v>
      </c>
      <c r="BB3673" s="9">
        <v>4153.5710138000004</v>
      </c>
      <c r="BC3673" s="9">
        <v>58.883252614079403</v>
      </c>
      <c r="BD3673" s="9"/>
      <c r="BE3673" s="9">
        <v>5237</v>
      </c>
      <c r="BF3673" s="9">
        <v>2566.6707900000001</v>
      </c>
      <c r="BG3673" s="9"/>
      <c r="BH3673" s="9">
        <v>4153.5710138000004</v>
      </c>
      <c r="BI3673" s="9">
        <v>5957.4318632002196</v>
      </c>
      <c r="BJ3673" s="9">
        <v>5141.7970263724201</v>
      </c>
      <c r="BK3673" s="9">
        <v>6605.4882808278599</v>
      </c>
      <c r="BL3673" s="9">
        <v>7049.1490185992898</v>
      </c>
      <c r="BM3673" s="9"/>
      <c r="BN3673" s="9">
        <v>14474.2521707012</v>
      </c>
      <c r="BO3673" s="9">
        <v>3522.05209243223</v>
      </c>
      <c r="BP3673" s="9">
        <v>3495.94160162761</v>
      </c>
      <c r="BQ3673" s="9">
        <v>3787.7132020664199</v>
      </c>
      <c r="BR3673" s="9">
        <v>3506.1274177924001</v>
      </c>
      <c r="BS3673" s="9">
        <v>3396.3250672060499</v>
      </c>
      <c r="BT3673" s="9"/>
      <c r="BU3673" s="9">
        <v>4058.7091723609101</v>
      </c>
      <c r="BV3673" s="9">
        <v>2609.7265342819801</v>
      </c>
      <c r="BW3673" s="9">
        <v>4778.5593422831498</v>
      </c>
      <c r="BX3673" s="9">
        <v>11600</v>
      </c>
    </row>
    <row r="3674" spans="6:76" x14ac:dyDescent="0.2">
      <c r="F3674" s="14"/>
      <c r="AX3674" s="8" t="s">
        <v>7328</v>
      </c>
      <c r="AY3674" s="8" t="s">
        <v>7329</v>
      </c>
      <c r="AZ3674" s="8" t="s">
        <v>1623</v>
      </c>
      <c r="BA3674" s="9">
        <v>4679.7844776371503</v>
      </c>
      <c r="BB3674" s="9">
        <v>4157.9508133240197</v>
      </c>
      <c r="BC3674" s="9">
        <v>45.118060023254898</v>
      </c>
      <c r="BD3674" s="9"/>
      <c r="BE3674" s="9">
        <v>3750</v>
      </c>
      <c r="BF3674" s="9">
        <v>1909.6645530000001</v>
      </c>
      <c r="BG3674" s="9">
        <v>3749.6804940000002</v>
      </c>
      <c r="BH3674" s="9">
        <v>1460.3144049</v>
      </c>
      <c r="BI3674" s="9">
        <v>8893.5927916679102</v>
      </c>
      <c r="BJ3674" s="9">
        <v>5263.7606726098202</v>
      </c>
      <c r="BK3674" s="9">
        <v>8388.1243495566105</v>
      </c>
      <c r="BL3674" s="9">
        <v>6240.4026318310298</v>
      </c>
      <c r="BM3674" s="9">
        <v>4715.0400225202302</v>
      </c>
      <c r="BN3674" s="9">
        <v>8285.3493863293897</v>
      </c>
      <c r="BO3674" s="9">
        <v>3547.4713032933701</v>
      </c>
      <c r="BP3674" s="9"/>
      <c r="BQ3674" s="9">
        <v>4163.30192407713</v>
      </c>
      <c r="BR3674" s="9">
        <v>4460.0600996724997</v>
      </c>
      <c r="BS3674" s="9">
        <v>3439.5576594334998</v>
      </c>
      <c r="BT3674" s="9"/>
      <c r="BU3674" s="9">
        <v>3906.7175779487002</v>
      </c>
      <c r="BV3674" s="9">
        <v>4152.5997025709203</v>
      </c>
      <c r="BW3674" s="9">
        <v>5310.4830240575002</v>
      </c>
      <c r="BX3674" s="9">
        <v>2600</v>
      </c>
    </row>
    <row r="3675" spans="6:76" x14ac:dyDescent="0.2">
      <c r="F3675" s="14"/>
      <c r="AX3675" s="8" t="s">
        <v>7330</v>
      </c>
      <c r="AY3675" s="8" t="s">
        <v>7331</v>
      </c>
      <c r="AZ3675" s="8" t="s">
        <v>1623</v>
      </c>
      <c r="BA3675" s="9">
        <v>4934.3535982061703</v>
      </c>
      <c r="BB3675" s="9">
        <v>4159.7063068623502</v>
      </c>
      <c r="BC3675" s="9">
        <v>62.085415623080401</v>
      </c>
      <c r="BD3675" s="9"/>
      <c r="BE3675" s="9">
        <v>13973</v>
      </c>
      <c r="BF3675" s="9">
        <v>1476.3946570000001</v>
      </c>
      <c r="BG3675" s="9">
        <v>1039.936132</v>
      </c>
      <c r="BH3675" s="9"/>
      <c r="BI3675" s="9">
        <v>6972.2293264636</v>
      </c>
      <c r="BJ3675" s="9">
        <v>5289.03989239374</v>
      </c>
      <c r="BK3675" s="9">
        <v>6683.6629525469998</v>
      </c>
      <c r="BL3675" s="9">
        <v>4589.7567831527103</v>
      </c>
      <c r="BM3675" s="9"/>
      <c r="BN3675" s="9">
        <v>7594.46844906762</v>
      </c>
      <c r="BO3675" s="9">
        <v>2775.9529120130201</v>
      </c>
      <c r="BP3675" s="9">
        <v>4159.7063068623502</v>
      </c>
      <c r="BQ3675" s="9">
        <v>4022.3041057891101</v>
      </c>
      <c r="BR3675" s="9">
        <v>4091.7373518496602</v>
      </c>
      <c r="BS3675" s="9">
        <v>3868.4576192259901</v>
      </c>
      <c r="BT3675" s="9"/>
      <c r="BU3675" s="9">
        <v>5534.4633862109404</v>
      </c>
      <c r="BV3675" s="9">
        <v>6931.68261711167</v>
      </c>
      <c r="BW3675" s="9">
        <v>3461.21867781746</v>
      </c>
      <c r="BX3675" s="9">
        <v>1420</v>
      </c>
    </row>
    <row r="3676" spans="6:76" x14ac:dyDescent="0.2">
      <c r="F3676" s="14"/>
      <c r="AX3676" s="8" t="s">
        <v>7332</v>
      </c>
      <c r="AY3676" s="8" t="s">
        <v>7333</v>
      </c>
      <c r="AZ3676" s="8" t="s">
        <v>1623</v>
      </c>
      <c r="BA3676" s="9">
        <v>4799.4779613578103</v>
      </c>
      <c r="BB3676" s="9">
        <v>4165</v>
      </c>
      <c r="BC3676" s="9">
        <v>44.532880588261698</v>
      </c>
      <c r="BD3676" s="9"/>
      <c r="BE3676" s="9">
        <v>4165</v>
      </c>
      <c r="BF3676" s="9">
        <v>1714.245852</v>
      </c>
      <c r="BG3676" s="9">
        <v>1542.4211769999999</v>
      </c>
      <c r="BH3676" s="9"/>
      <c r="BI3676" s="9">
        <v>4051.9744501577602</v>
      </c>
      <c r="BJ3676" s="9"/>
      <c r="BK3676" s="9">
        <v>4098.5343590393004</v>
      </c>
      <c r="BL3676" s="9">
        <v>6472.1559969448699</v>
      </c>
      <c r="BM3676" s="9">
        <v>8232.0554193953194</v>
      </c>
      <c r="BN3676" s="9">
        <v>3538.6178536418302</v>
      </c>
      <c r="BO3676" s="9">
        <v>5319.9233015219397</v>
      </c>
      <c r="BP3676" s="9">
        <v>4862.6843827433704</v>
      </c>
      <c r="BQ3676" s="9">
        <v>4522.0294431559496</v>
      </c>
      <c r="BR3676" s="9">
        <v>4126.5846202354496</v>
      </c>
      <c r="BS3676" s="9">
        <v>4924.8257457971704</v>
      </c>
      <c r="BT3676" s="9"/>
      <c r="BU3676" s="9">
        <v>6172.4979296548499</v>
      </c>
      <c r="BV3676" s="9">
        <v>3401.84641306596</v>
      </c>
      <c r="BW3676" s="9">
        <v>4145.7283987289802</v>
      </c>
      <c r="BX3676" s="9">
        <v>10300</v>
      </c>
    </row>
    <row r="3677" spans="6:76" x14ac:dyDescent="0.2">
      <c r="F3677" s="14"/>
      <c r="AX3677" s="8" t="s">
        <v>7334</v>
      </c>
      <c r="AY3677" s="8" t="s">
        <v>7335</v>
      </c>
      <c r="AZ3677" s="8" t="s">
        <v>1623</v>
      </c>
      <c r="BA3677" s="9">
        <v>4244.3999744048897</v>
      </c>
      <c r="BB3677" s="9">
        <v>4165.4120082541804</v>
      </c>
      <c r="BC3677" s="9">
        <v>101.555509412246</v>
      </c>
      <c r="BD3677" s="9">
        <v>18395</v>
      </c>
      <c r="BE3677" s="9">
        <v>3348</v>
      </c>
      <c r="BF3677" s="9">
        <v>651.51427909999995</v>
      </c>
      <c r="BG3677" s="9"/>
      <c r="BH3677" s="9">
        <v>5945.1127423999997</v>
      </c>
      <c r="BI3677" s="9">
        <v>1586.2898204575499</v>
      </c>
      <c r="BJ3677" s="9"/>
      <c r="BK3677" s="9">
        <v>721.10592677587101</v>
      </c>
      <c r="BL3677" s="9">
        <v>2779.97569086574</v>
      </c>
      <c r="BM3677" s="9">
        <v>5260.1543810194098</v>
      </c>
      <c r="BN3677" s="9">
        <v>2386.5730391795</v>
      </c>
      <c r="BO3677" s="9">
        <v>4526.4973316879996</v>
      </c>
      <c r="BP3677" s="9"/>
      <c r="BQ3677" s="9">
        <v>4306.0117243692102</v>
      </c>
      <c r="BR3677" s="9"/>
      <c r="BS3677" s="9">
        <v>4165.4120082541804</v>
      </c>
      <c r="BT3677" s="9"/>
      <c r="BU3677" s="9">
        <v>4694.69820021531</v>
      </c>
      <c r="BV3677" s="9"/>
      <c r="BW3677" s="9">
        <v>4733.6544717485103</v>
      </c>
      <c r="BX3677" s="9">
        <v>166</v>
      </c>
    </row>
    <row r="3678" spans="6:76" x14ac:dyDescent="0.2">
      <c r="F3678" s="14"/>
      <c r="AX3678" s="8" t="s">
        <v>7336</v>
      </c>
      <c r="AY3678" s="8" t="s">
        <v>7337</v>
      </c>
      <c r="AZ3678" s="8" t="s">
        <v>1623</v>
      </c>
      <c r="BA3678" s="9">
        <v>3721.3705377367501</v>
      </c>
      <c r="BB3678" s="9">
        <v>4165.5545641349099</v>
      </c>
      <c r="BC3678" s="9">
        <v>40.3122118587168</v>
      </c>
      <c r="BD3678" s="9">
        <v>2106</v>
      </c>
      <c r="BE3678" s="9">
        <v>4363</v>
      </c>
      <c r="BF3678" s="9">
        <v>1173.7726359999999</v>
      </c>
      <c r="BG3678" s="9">
        <v>835.44571140000005</v>
      </c>
      <c r="BH3678" s="9">
        <v>4243.4498586999998</v>
      </c>
      <c r="BI3678" s="9">
        <v>3767.4389976297498</v>
      </c>
      <c r="BJ3678" s="9">
        <v>1379.6962179975601</v>
      </c>
      <c r="BK3678" s="9">
        <v>2800.05431944052</v>
      </c>
      <c r="BL3678" s="9">
        <v>6216.2259415940298</v>
      </c>
      <c r="BM3678" s="9">
        <v>4066.4772464594198</v>
      </c>
      <c r="BN3678" s="9">
        <v>2694.34993294985</v>
      </c>
      <c r="BO3678" s="9">
        <v>4285.96192227758</v>
      </c>
      <c r="BP3678" s="9">
        <v>4854.9414182782803</v>
      </c>
      <c r="BQ3678" s="9">
        <v>4121.6314203586498</v>
      </c>
      <c r="BR3678" s="9"/>
      <c r="BS3678" s="9">
        <v>4709.8353378313004</v>
      </c>
      <c r="BT3678" s="9"/>
      <c r="BU3678" s="9">
        <v>4165.5545641349099</v>
      </c>
      <c r="BV3678" s="9">
        <v>5758.3944927231296</v>
      </c>
      <c r="BW3678" s="9">
        <v>4363.8101992232496</v>
      </c>
      <c r="BX3678" s="9">
        <v>4800</v>
      </c>
    </row>
    <row r="3679" spans="6:76" x14ac:dyDescent="0.2">
      <c r="F3679" s="14"/>
      <c r="AX3679" s="8" t="s">
        <v>7338</v>
      </c>
      <c r="AY3679" s="8" t="s">
        <v>7339</v>
      </c>
      <c r="AZ3679" s="8" t="s">
        <v>1623</v>
      </c>
      <c r="BA3679" s="9">
        <v>4896.9468373951504</v>
      </c>
      <c r="BB3679" s="9">
        <v>4167.40481293213</v>
      </c>
      <c r="BC3679" s="9">
        <v>75.718831303210493</v>
      </c>
      <c r="BD3679" s="9"/>
      <c r="BE3679" s="9">
        <v>4230</v>
      </c>
      <c r="BF3679" s="9">
        <v>2701.5967310000001</v>
      </c>
      <c r="BG3679" s="9"/>
      <c r="BH3679" s="9"/>
      <c r="BI3679" s="9">
        <v>883.32926556454697</v>
      </c>
      <c r="BJ3679" s="9">
        <v>4225.0800986506501</v>
      </c>
      <c r="BK3679" s="9"/>
      <c r="BL3679" s="9">
        <v>565.61814429717697</v>
      </c>
      <c r="BM3679" s="9"/>
      <c r="BN3679" s="9">
        <v>3513.0440549784098</v>
      </c>
      <c r="BO3679" s="9">
        <v>6232.8353614390799</v>
      </c>
      <c r="BP3679" s="9"/>
      <c r="BQ3679" s="9"/>
      <c r="BR3679" s="9">
        <v>7650.41911804335</v>
      </c>
      <c r="BS3679" s="9">
        <v>12770.1893288231</v>
      </c>
      <c r="BT3679" s="9"/>
      <c r="BU3679" s="9">
        <v>11247.449799055001</v>
      </c>
      <c r="BV3679" s="9">
        <v>2053.3421713535799</v>
      </c>
      <c r="BW3679" s="9">
        <v>4167.40481293213</v>
      </c>
      <c r="BX3679" s="9">
        <v>3420</v>
      </c>
    </row>
    <row r="3680" spans="6:76" x14ac:dyDescent="0.2">
      <c r="F3680" s="14"/>
      <c r="AX3680" s="8" t="s">
        <v>892</v>
      </c>
      <c r="AY3680" s="8" t="s">
        <v>7340</v>
      </c>
      <c r="AZ3680" s="8" t="s">
        <v>1623</v>
      </c>
      <c r="BA3680" s="9">
        <v>4658.2678254348903</v>
      </c>
      <c r="BB3680" s="9">
        <v>4174.5635570000004</v>
      </c>
      <c r="BC3680" s="9">
        <v>79.557638911613907</v>
      </c>
      <c r="BD3680" s="9"/>
      <c r="BE3680" s="9">
        <v>7458</v>
      </c>
      <c r="BF3680" s="9">
        <v>199.22540910000001</v>
      </c>
      <c r="BG3680" s="9">
        <v>4174.5635570000004</v>
      </c>
      <c r="BH3680" s="9"/>
      <c r="BI3680" s="9"/>
      <c r="BJ3680" s="9"/>
      <c r="BK3680" s="9">
        <v>477.991823130211</v>
      </c>
      <c r="BL3680" s="9">
        <v>5745.7702324950897</v>
      </c>
      <c r="BM3680" s="9"/>
      <c r="BN3680" s="9"/>
      <c r="BO3680" s="9">
        <v>3952.9608360263301</v>
      </c>
      <c r="BP3680" s="9"/>
      <c r="BQ3680" s="9"/>
      <c r="BR3680" s="9"/>
      <c r="BS3680" s="9">
        <v>10599.3629202926</v>
      </c>
      <c r="BT3680" s="9"/>
      <c r="BU3680" s="9"/>
      <c r="BV3680" s="9"/>
      <c r="BW3680" s="9"/>
      <c r="BX3680" s="9"/>
    </row>
    <row r="3681" spans="6:76" x14ac:dyDescent="0.2">
      <c r="F3681" s="14"/>
      <c r="AX3681" s="8" t="s">
        <v>7341</v>
      </c>
      <c r="AY3681" s="8" t="s">
        <v>7342</v>
      </c>
      <c r="AZ3681" s="8" t="s">
        <v>1623</v>
      </c>
      <c r="BA3681" s="9">
        <v>4216.73542644175</v>
      </c>
      <c r="BB3681" s="9">
        <v>4174.8844279621899</v>
      </c>
      <c r="BC3681" s="9">
        <v>38.2073389240635</v>
      </c>
      <c r="BD3681" s="9"/>
      <c r="BE3681" s="9">
        <v>5068</v>
      </c>
      <c r="BF3681" s="9">
        <v>1371.455455</v>
      </c>
      <c r="BG3681" s="9">
        <v>1159.7372270000001</v>
      </c>
      <c r="BH3681" s="9"/>
      <c r="BI3681" s="9">
        <v>4505.1361796523497</v>
      </c>
      <c r="BJ3681" s="9">
        <v>5358.1103772079996</v>
      </c>
      <c r="BK3681" s="9">
        <v>4111.0201648925004</v>
      </c>
      <c r="BL3681" s="9">
        <v>3926.3558807643299</v>
      </c>
      <c r="BM3681" s="9">
        <v>6720.6375062548004</v>
      </c>
      <c r="BN3681" s="9">
        <v>4238.7486910318903</v>
      </c>
      <c r="BO3681" s="9">
        <v>5218.2359663712396</v>
      </c>
      <c r="BP3681" s="9">
        <v>3305.14676150077</v>
      </c>
      <c r="BQ3681" s="9">
        <v>5931.6496732697296</v>
      </c>
      <c r="BR3681" s="9">
        <v>2656.1304575696299</v>
      </c>
      <c r="BS3681" s="9">
        <v>3668.8959905266302</v>
      </c>
      <c r="BT3681" s="9"/>
      <c r="BU3681" s="9"/>
      <c r="BV3681" s="9"/>
      <c r="BW3681" s="9">
        <v>3718.5064920261798</v>
      </c>
      <c r="BX3681" s="9">
        <v>6510</v>
      </c>
    </row>
    <row r="3682" spans="6:76" x14ac:dyDescent="0.2">
      <c r="F3682" s="14"/>
      <c r="AX3682" s="8" t="s">
        <v>7343</v>
      </c>
      <c r="AY3682" s="8" t="s">
        <v>7344</v>
      </c>
      <c r="AZ3682" s="8" t="s">
        <v>1623</v>
      </c>
      <c r="BA3682" s="9">
        <v>5192.9918788448103</v>
      </c>
      <c r="BB3682" s="9">
        <v>4177.0959104602198</v>
      </c>
      <c r="BC3682" s="9">
        <v>60.818398036809803</v>
      </c>
      <c r="BD3682" s="9"/>
      <c r="BE3682" s="9">
        <v>3850</v>
      </c>
      <c r="BF3682" s="9">
        <v>1824.971311</v>
      </c>
      <c r="BG3682" s="9">
        <v>1691.2738979999999</v>
      </c>
      <c r="BH3682" s="9">
        <v>4203.6586709000003</v>
      </c>
      <c r="BI3682" s="9">
        <v>8053.7175920715099</v>
      </c>
      <c r="BJ3682" s="9">
        <v>12595.5551566952</v>
      </c>
      <c r="BK3682" s="9">
        <v>9951.9549410988293</v>
      </c>
      <c r="BL3682" s="9">
        <v>8620.1227657714899</v>
      </c>
      <c r="BM3682" s="9">
        <v>5722.5726038119501</v>
      </c>
      <c r="BN3682" s="9">
        <v>6657.5482966444797</v>
      </c>
      <c r="BO3682" s="9">
        <v>3011.1894322211201</v>
      </c>
      <c r="BP3682" s="9">
        <v>4201.5921183495302</v>
      </c>
      <c r="BQ3682" s="9"/>
      <c r="BR3682" s="9">
        <v>2628.1110528857998</v>
      </c>
      <c r="BS3682" s="9">
        <v>2773.0025194960799</v>
      </c>
      <c r="BT3682" s="9"/>
      <c r="BU3682" s="9"/>
      <c r="BV3682" s="9">
        <v>4152.5997025709203</v>
      </c>
      <c r="BW3682" s="9"/>
      <c r="BX3682" s="9">
        <v>3150</v>
      </c>
    </row>
    <row r="3683" spans="6:76" x14ac:dyDescent="0.2">
      <c r="F3683" s="14"/>
      <c r="AX3683" s="8" t="s">
        <v>480</v>
      </c>
      <c r="AY3683" s="8" t="s">
        <v>7345</v>
      </c>
      <c r="AZ3683" s="8" t="s">
        <v>1623</v>
      </c>
      <c r="BA3683" s="9">
        <v>4910.6701028810603</v>
      </c>
      <c r="BB3683" s="9">
        <v>4179.1139069863202</v>
      </c>
      <c r="BC3683" s="9">
        <v>51.774808825313499</v>
      </c>
      <c r="BD3683" s="9"/>
      <c r="BE3683" s="9">
        <v>2476</v>
      </c>
      <c r="BF3683" s="9">
        <v>4601.6961069999998</v>
      </c>
      <c r="BG3683" s="9"/>
      <c r="BH3683" s="9"/>
      <c r="BI3683" s="9">
        <v>3890.2415677890599</v>
      </c>
      <c r="BJ3683" s="9">
        <v>13022.941612079499</v>
      </c>
      <c r="BK3683" s="9">
        <v>3415.3803158952901</v>
      </c>
      <c r="BL3683" s="9">
        <v>4646.34511555272</v>
      </c>
      <c r="BM3683" s="9">
        <v>8616.0913545182502</v>
      </c>
      <c r="BN3683" s="9">
        <v>5167.4211170878598</v>
      </c>
      <c r="BO3683" s="9">
        <v>5364.4553261483597</v>
      </c>
      <c r="BP3683" s="9">
        <v>4341.80145146216</v>
      </c>
      <c r="BQ3683" s="9">
        <v>3662.4394785505301</v>
      </c>
      <c r="BR3683" s="9">
        <v>3744.7564393961402</v>
      </c>
      <c r="BS3683" s="9">
        <v>4016.42636251049</v>
      </c>
      <c r="BT3683" s="9"/>
      <c r="BU3683" s="9">
        <v>4413.5067202891696</v>
      </c>
      <c r="BV3683" s="9"/>
      <c r="BW3683" s="9">
        <v>3461.21867781746</v>
      </c>
      <c r="BX3683" s="9">
        <v>3730</v>
      </c>
    </row>
    <row r="3684" spans="6:76" x14ac:dyDescent="0.2">
      <c r="F3684" s="14"/>
      <c r="AX3684" s="8" t="s">
        <v>7346</v>
      </c>
      <c r="AY3684" s="8" t="s">
        <v>7347</v>
      </c>
      <c r="AZ3684" s="8" t="s">
        <v>1623</v>
      </c>
      <c r="BA3684" s="9">
        <v>6109.0788878993699</v>
      </c>
      <c r="BB3684" s="9">
        <v>4191.3581784777798</v>
      </c>
      <c r="BC3684" s="9">
        <v>58.538728473116599</v>
      </c>
      <c r="BD3684" s="9"/>
      <c r="BE3684" s="9">
        <v>4131</v>
      </c>
      <c r="BF3684" s="9">
        <v>4235.9592469999998</v>
      </c>
      <c r="BG3684" s="9"/>
      <c r="BH3684" s="9">
        <v>8791.7520703999999</v>
      </c>
      <c r="BI3684" s="9">
        <v>11224.76163004</v>
      </c>
      <c r="BJ3684" s="9">
        <v>12243.625012799799</v>
      </c>
      <c r="BK3684" s="9">
        <v>10486.948437146801</v>
      </c>
      <c r="BL3684" s="9">
        <v>12248.6534319069</v>
      </c>
      <c r="BM3684" s="9">
        <v>10228.669762756001</v>
      </c>
      <c r="BN3684" s="9">
        <v>3561.02735277072</v>
      </c>
      <c r="BO3684" s="9">
        <v>3303.1435489497599</v>
      </c>
      <c r="BP3684" s="9">
        <v>4234.9445367553599</v>
      </c>
      <c r="BQ3684" s="9"/>
      <c r="BR3684" s="9">
        <v>4790.6972282562701</v>
      </c>
      <c r="BS3684" s="9">
        <v>3693.7336796016102</v>
      </c>
      <c r="BT3684" s="9">
        <v>3336.26518311583</v>
      </c>
      <c r="BU3684" s="9">
        <v>4147.7718202001897</v>
      </c>
      <c r="BV3684" s="9">
        <v>3483.3995877226298</v>
      </c>
      <c r="BW3684" s="9">
        <v>3551.0674527668798</v>
      </c>
      <c r="BX3684" s="9">
        <v>2270</v>
      </c>
    </row>
    <row r="3685" spans="6:76" x14ac:dyDescent="0.2">
      <c r="F3685" s="14"/>
      <c r="AX3685" s="8" t="s">
        <v>7348</v>
      </c>
      <c r="AY3685" s="8" t="s">
        <v>7349</v>
      </c>
      <c r="AZ3685" s="8" t="s">
        <v>1623</v>
      </c>
      <c r="BA3685" s="9">
        <v>4086.2634615238999</v>
      </c>
      <c r="BB3685" s="9">
        <v>4195.2685006533502</v>
      </c>
      <c r="BC3685" s="9">
        <v>36.861736240984897</v>
      </c>
      <c r="BD3685" s="9">
        <v>3580</v>
      </c>
      <c r="BE3685" s="9">
        <v>4348</v>
      </c>
      <c r="BF3685" s="9">
        <v>1160.5617850000001</v>
      </c>
      <c r="BG3685" s="9">
        <v>2428.2538650000001</v>
      </c>
      <c r="BH3685" s="9"/>
      <c r="BI3685" s="9">
        <v>4522.52204073964</v>
      </c>
      <c r="BJ3685" s="9">
        <v>7384.6800148355096</v>
      </c>
      <c r="BK3685" s="9">
        <v>4158.1337617342797</v>
      </c>
      <c r="BL3685" s="9">
        <v>4273.6466303140396</v>
      </c>
      <c r="BM3685" s="9"/>
      <c r="BN3685" s="9">
        <v>6058.97700195778</v>
      </c>
      <c r="BO3685" s="9">
        <v>3976.1852873482699</v>
      </c>
      <c r="BP3685" s="9"/>
      <c r="BQ3685" s="9">
        <v>4195.2685006533502</v>
      </c>
      <c r="BR3685" s="9"/>
      <c r="BS3685" s="9">
        <v>3964.5204124714701</v>
      </c>
      <c r="BT3685" s="9"/>
      <c r="BU3685" s="9"/>
      <c r="BV3685" s="9">
        <v>4688.4270230475504</v>
      </c>
      <c r="BW3685" s="9">
        <v>4584.7755997566501</v>
      </c>
      <c r="BX3685" s="9">
        <v>1970</v>
      </c>
    </row>
    <row r="3686" spans="6:76" x14ac:dyDescent="0.2">
      <c r="F3686" s="14"/>
      <c r="AX3686" s="8" t="s">
        <v>7350</v>
      </c>
      <c r="AY3686" s="8" t="s">
        <v>7351</v>
      </c>
      <c r="AZ3686" s="8" t="s">
        <v>1623</v>
      </c>
      <c r="BA3686" s="9">
        <v>3911.1045534690402</v>
      </c>
      <c r="BB3686" s="9">
        <v>4195.3291155658699</v>
      </c>
      <c r="BC3686" s="9">
        <v>34.633627251879297</v>
      </c>
      <c r="BD3686" s="9"/>
      <c r="BE3686" s="9">
        <v>4280</v>
      </c>
      <c r="BF3686" s="9">
        <v>1999.198445</v>
      </c>
      <c r="BG3686" s="9"/>
      <c r="BH3686" s="9">
        <v>2475.4130869000001</v>
      </c>
      <c r="BI3686" s="9">
        <v>5849.6474714623</v>
      </c>
      <c r="BJ3686" s="9">
        <v>2037.74154823963</v>
      </c>
      <c r="BK3686" s="9">
        <v>5914.6019652349396</v>
      </c>
      <c r="BL3686" s="9">
        <v>5347.7250080362401</v>
      </c>
      <c r="BM3686" s="9"/>
      <c r="BN3686" s="9">
        <v>4360.7704529443299</v>
      </c>
      <c r="BO3686" s="9">
        <v>4598.5655446704905</v>
      </c>
      <c r="BP3686" s="9">
        <v>4659.9661960659196</v>
      </c>
      <c r="BQ3686" s="9">
        <v>4295.1781302692998</v>
      </c>
      <c r="BR3686" s="9">
        <v>4015.9930589381602</v>
      </c>
      <c r="BS3686" s="9">
        <v>4195.3291155658699</v>
      </c>
      <c r="BT3686" s="9"/>
      <c r="BU3686" s="9">
        <v>3960.4474584045802</v>
      </c>
      <c r="BV3686" s="9">
        <v>4018.3003279592199</v>
      </c>
      <c r="BW3686" s="9">
        <v>3481.8995992826999</v>
      </c>
      <c r="BX3686" s="9">
        <v>998</v>
      </c>
    </row>
    <row r="3687" spans="6:76" x14ac:dyDescent="0.2">
      <c r="F3687" s="14"/>
      <c r="AX3687" s="8" t="s">
        <v>362</v>
      </c>
      <c r="AY3687" s="8" t="s">
        <v>7352</v>
      </c>
      <c r="AZ3687" s="8" t="s">
        <v>1623</v>
      </c>
      <c r="BA3687" s="9">
        <v>4048.2694963766298</v>
      </c>
      <c r="BB3687" s="9">
        <v>4196.8313699325599</v>
      </c>
      <c r="BC3687" s="9">
        <v>44.8003274839539</v>
      </c>
      <c r="BD3687" s="9"/>
      <c r="BE3687" s="9">
        <v>7316</v>
      </c>
      <c r="BF3687" s="9">
        <v>1284.2314080000001</v>
      </c>
      <c r="BG3687" s="9">
        <v>1305.2630569999999</v>
      </c>
      <c r="BH3687" s="9">
        <v>929.97216299000002</v>
      </c>
      <c r="BI3687" s="9">
        <v>5014.3084319502505</v>
      </c>
      <c r="BJ3687" s="9">
        <v>5056.0362117404102</v>
      </c>
      <c r="BK3687" s="9">
        <v>5385.6121990913498</v>
      </c>
      <c r="BL3687" s="9">
        <v>7586.85784564811</v>
      </c>
      <c r="BM3687" s="9">
        <v>4201.4524255117503</v>
      </c>
      <c r="BN3687" s="9">
        <v>5371.1524662005904</v>
      </c>
      <c r="BO3687" s="9">
        <v>5036.6171338819604</v>
      </c>
      <c r="BP3687" s="9">
        <v>3040.63255295525</v>
      </c>
      <c r="BQ3687" s="9">
        <v>3919.7226013514301</v>
      </c>
      <c r="BR3687" s="9">
        <v>4469.7858241517097</v>
      </c>
      <c r="BS3687" s="9">
        <v>3948.2330018310799</v>
      </c>
      <c r="BT3687" s="9">
        <v>2585.2762424658399</v>
      </c>
      <c r="BU3687" s="9">
        <v>4192.2103143533704</v>
      </c>
      <c r="BV3687" s="9">
        <v>2070.62035023818</v>
      </c>
      <c r="BW3687" s="9">
        <v>4681.4056981712602</v>
      </c>
      <c r="BX3687" s="9">
        <v>3570</v>
      </c>
    </row>
    <row r="3688" spans="6:76" x14ac:dyDescent="0.2">
      <c r="F3688" s="14"/>
      <c r="AX3688" s="8" t="s">
        <v>563</v>
      </c>
      <c r="AY3688" s="8" t="s">
        <v>7353</v>
      </c>
      <c r="AZ3688" s="8" t="s">
        <v>1623</v>
      </c>
      <c r="BA3688" s="9">
        <v>5697.4707918232698</v>
      </c>
      <c r="BB3688" s="9">
        <v>4201.0906930708497</v>
      </c>
      <c r="BC3688" s="9">
        <v>87.884895571905005</v>
      </c>
      <c r="BD3688" s="9"/>
      <c r="BE3688" s="9">
        <v>24169</v>
      </c>
      <c r="BF3688" s="9">
        <v>1654.6496709999999</v>
      </c>
      <c r="BG3688" s="9"/>
      <c r="BH3688" s="9"/>
      <c r="BI3688" s="9">
        <v>5908.6676765688198</v>
      </c>
      <c r="BJ3688" s="9">
        <v>7246.5707633126804</v>
      </c>
      <c r="BK3688" s="9">
        <v>7017.5709756231499</v>
      </c>
      <c r="BL3688" s="9">
        <v>2517.6837920182102</v>
      </c>
      <c r="BM3688" s="9"/>
      <c r="BN3688" s="9">
        <v>3808.7032002523101</v>
      </c>
      <c r="BO3688" s="9">
        <v>3678.8655736651699</v>
      </c>
      <c r="BP3688" s="9">
        <v>3779.14033034362</v>
      </c>
      <c r="BQ3688" s="9">
        <v>3693.8076666337001</v>
      </c>
      <c r="BR3688" s="9">
        <v>4260.3894072953999</v>
      </c>
      <c r="BS3688" s="9">
        <v>4156.4446191496399</v>
      </c>
      <c r="BT3688" s="9">
        <v>3158.1862008950998</v>
      </c>
      <c r="BU3688" s="9">
        <v>4201.0906930708497</v>
      </c>
      <c r="BV3688" s="9">
        <v>6450.3672689778105</v>
      </c>
      <c r="BW3688" s="9">
        <v>5935.8656221890897</v>
      </c>
      <c r="BX3688" s="9">
        <v>5220</v>
      </c>
    </row>
    <row r="3689" spans="6:76" x14ac:dyDescent="0.2">
      <c r="F3689" s="14"/>
      <c r="AX3689" s="8" t="s">
        <v>7354</v>
      </c>
      <c r="AY3689" s="8" t="s">
        <v>7355</v>
      </c>
      <c r="AZ3689" s="8" t="s">
        <v>1623</v>
      </c>
      <c r="BA3689" s="9">
        <v>4013.5315548917201</v>
      </c>
      <c r="BB3689" s="9">
        <v>4201.2920463876499</v>
      </c>
      <c r="BC3689" s="9">
        <v>51.458774935114398</v>
      </c>
      <c r="BD3689" s="9"/>
      <c r="BE3689" s="9">
        <v>4641</v>
      </c>
      <c r="BF3689" s="9">
        <v>705.42450899999994</v>
      </c>
      <c r="BG3689" s="9"/>
      <c r="BH3689" s="9">
        <v>901.96859258999996</v>
      </c>
      <c r="BI3689" s="9">
        <v>2048.0657512868102</v>
      </c>
      <c r="BJ3689" s="9">
        <v>5375.8375818816903</v>
      </c>
      <c r="BK3689" s="9">
        <v>4070.9345660236299</v>
      </c>
      <c r="BL3689" s="9">
        <v>4166.0101293309099</v>
      </c>
      <c r="BM3689" s="9">
        <v>8967.2746832399498</v>
      </c>
      <c r="BN3689" s="9">
        <v>344.58778834438198</v>
      </c>
      <c r="BO3689" s="9">
        <v>4236.5739634443898</v>
      </c>
      <c r="BP3689" s="9">
        <v>5195.6485369312104</v>
      </c>
      <c r="BQ3689" s="9">
        <v>5524.2422646883497</v>
      </c>
      <c r="BR3689" s="9">
        <v>5300.4248833972497</v>
      </c>
      <c r="BS3689" s="9">
        <v>4132.5491084995401</v>
      </c>
      <c r="BT3689" s="9"/>
      <c r="BU3689" s="9">
        <v>4633.3779029744201</v>
      </c>
      <c r="BV3689" s="9">
        <v>5101.1412343922702</v>
      </c>
      <c r="BW3689" s="9">
        <v>3718.5064920261798</v>
      </c>
      <c r="BX3689" s="9">
        <v>3180</v>
      </c>
    </row>
    <row r="3690" spans="6:76" x14ac:dyDescent="0.2">
      <c r="F3690" s="14"/>
      <c r="AX3690" s="8" t="s">
        <v>7356</v>
      </c>
      <c r="AY3690" s="8" t="s">
        <v>7357</v>
      </c>
      <c r="AZ3690" s="8" t="s">
        <v>1623</v>
      </c>
      <c r="BA3690" s="9">
        <v>5545.1936277986197</v>
      </c>
      <c r="BB3690" s="9">
        <v>4205.6495005972401</v>
      </c>
      <c r="BC3690" s="9">
        <v>90.704287488639693</v>
      </c>
      <c r="BD3690" s="9"/>
      <c r="BE3690" s="9">
        <v>12394</v>
      </c>
      <c r="BF3690" s="9">
        <v>1375.47551</v>
      </c>
      <c r="BG3690" s="9"/>
      <c r="BH3690" s="9"/>
      <c r="BI3690" s="9">
        <v>2204.0192171153799</v>
      </c>
      <c r="BJ3690" s="9"/>
      <c r="BK3690" s="9"/>
      <c r="BL3690" s="9"/>
      <c r="BM3690" s="9"/>
      <c r="BN3690" s="9">
        <v>6207.2797840790899</v>
      </c>
      <c r="BO3690" s="9"/>
      <c r="BP3690" s="9"/>
      <c r="BQ3690" s="9"/>
      <c r="BR3690" s="9"/>
      <c r="BS3690" s="9"/>
      <c r="BT3690" s="9"/>
      <c r="BU3690" s="9"/>
      <c r="BV3690" s="9"/>
      <c r="BW3690" s="9"/>
      <c r="BX3690" s="9"/>
    </row>
    <row r="3691" spans="6:76" x14ac:dyDescent="0.2">
      <c r="F3691" s="14"/>
      <c r="AX3691" s="8" t="s">
        <v>7358</v>
      </c>
      <c r="AY3691" s="8" t="s">
        <v>7359</v>
      </c>
      <c r="AZ3691" s="8" t="s">
        <v>1623</v>
      </c>
      <c r="BA3691" s="9">
        <v>6449.5416712424003</v>
      </c>
      <c r="BB3691" s="9">
        <v>4207.8865983197202</v>
      </c>
      <c r="BC3691" s="9">
        <v>98.493194022376699</v>
      </c>
      <c r="BD3691" s="9"/>
      <c r="BE3691" s="9">
        <v>9089</v>
      </c>
      <c r="BF3691" s="9">
        <v>2087.3298880000002</v>
      </c>
      <c r="BG3691" s="9"/>
      <c r="BH3691" s="9"/>
      <c r="BI3691" s="9">
        <v>3547.75083997408</v>
      </c>
      <c r="BJ3691" s="9">
        <v>7494.47367067717</v>
      </c>
      <c r="BK3691" s="9">
        <v>5222.1097173501003</v>
      </c>
      <c r="BL3691" s="9">
        <v>4207.8865983197202</v>
      </c>
      <c r="BM3691" s="9">
        <v>21992.322937507299</v>
      </c>
      <c r="BN3691" s="9">
        <v>3453.00138935316</v>
      </c>
      <c r="BO3691" s="9"/>
      <c r="BP3691" s="9"/>
      <c r="BQ3691" s="9"/>
      <c r="BR3691" s="9"/>
      <c r="BS3691" s="9"/>
      <c r="BT3691" s="9"/>
      <c r="BU3691" s="9"/>
      <c r="BV3691" s="9"/>
      <c r="BW3691" s="9"/>
      <c r="BX3691" s="9">
        <v>952</v>
      </c>
    </row>
    <row r="3692" spans="6:76" x14ac:dyDescent="0.2">
      <c r="F3692" s="14"/>
      <c r="AX3692" s="8" t="s">
        <v>7360</v>
      </c>
      <c r="AY3692" s="8" t="s">
        <v>7361</v>
      </c>
      <c r="AZ3692" s="8" t="s">
        <v>1623</v>
      </c>
      <c r="BA3692" s="9">
        <v>4034.4929552895101</v>
      </c>
      <c r="BB3692" s="9">
        <v>4207.9902889824798</v>
      </c>
      <c r="BC3692" s="9">
        <v>53.186239987018297</v>
      </c>
      <c r="BD3692" s="9">
        <v>397</v>
      </c>
      <c r="BE3692" s="9">
        <v>4611</v>
      </c>
      <c r="BF3692" s="9">
        <v>459.17765930000002</v>
      </c>
      <c r="BG3692" s="9"/>
      <c r="BH3692" s="9">
        <v>3214.7043539000001</v>
      </c>
      <c r="BI3692" s="9">
        <v>4600.6209489600697</v>
      </c>
      <c r="BJ3692" s="9">
        <v>1469.5102082625499</v>
      </c>
      <c r="BK3692" s="9">
        <v>3474.5989540166402</v>
      </c>
      <c r="BL3692" s="9">
        <v>5222.74766478949</v>
      </c>
      <c r="BM3692" s="9">
        <v>5791.08797321984</v>
      </c>
      <c r="BN3692" s="9">
        <v>2729.2512117998799</v>
      </c>
      <c r="BO3692" s="9">
        <v>4370.7661954236401</v>
      </c>
      <c r="BP3692" s="9">
        <v>4045.21438254133</v>
      </c>
      <c r="BQ3692" s="9">
        <v>5099.4133690509098</v>
      </c>
      <c r="BR3692" s="9">
        <v>3594.3378132964699</v>
      </c>
      <c r="BS3692" s="9">
        <v>3516.18132150668</v>
      </c>
      <c r="BT3692" s="9"/>
      <c r="BU3692" s="9"/>
      <c r="BV3692" s="9">
        <v>9857.6465606268703</v>
      </c>
      <c r="BW3692" s="9">
        <v>5187.6145785168501</v>
      </c>
      <c r="BX3692" s="9">
        <v>4980</v>
      </c>
    </row>
    <row r="3693" spans="6:76" x14ac:dyDescent="0.2">
      <c r="F3693" s="14"/>
      <c r="AX3693" s="8" t="s">
        <v>7362</v>
      </c>
      <c r="AY3693" s="8" t="s">
        <v>7363</v>
      </c>
      <c r="AZ3693" s="8" t="s">
        <v>1623</v>
      </c>
      <c r="BA3693" s="9">
        <v>4106.6523058610501</v>
      </c>
      <c r="BB3693" s="9">
        <v>4212.1510735879601</v>
      </c>
      <c r="BC3693" s="9">
        <v>39.318033144401298</v>
      </c>
      <c r="BD3693" s="9"/>
      <c r="BE3693" s="9">
        <v>3260</v>
      </c>
      <c r="BF3693" s="9">
        <v>425.57233500000001</v>
      </c>
      <c r="BG3693" s="9"/>
      <c r="BH3693" s="9"/>
      <c r="BI3693" s="9">
        <v>2857.67971265505</v>
      </c>
      <c r="BJ3693" s="9">
        <v>7957.5468871000003</v>
      </c>
      <c r="BK3693" s="9">
        <v>4495.0472475458701</v>
      </c>
      <c r="BL3693" s="9">
        <v>4240.5179998304702</v>
      </c>
      <c r="BM3693" s="9"/>
      <c r="BN3693" s="9">
        <v>4580.0372462901996</v>
      </c>
      <c r="BO3693" s="9">
        <v>3280.8122113285099</v>
      </c>
      <c r="BP3693" s="9">
        <v>5398.1507721710404</v>
      </c>
      <c r="BQ3693" s="9">
        <v>4920.4367201483201</v>
      </c>
      <c r="BR3693" s="9">
        <v>4183.78414734545</v>
      </c>
      <c r="BS3693" s="9">
        <v>2588.4028251273298</v>
      </c>
      <c r="BT3693" s="9"/>
      <c r="BU3693" s="9">
        <v>4422.3283357400896</v>
      </c>
      <c r="BV3693" s="9">
        <v>5615.8406273477603</v>
      </c>
      <c r="BW3693" s="9">
        <v>3530.2798261466701</v>
      </c>
      <c r="BX3693" s="9">
        <v>3950</v>
      </c>
    </row>
    <row r="3694" spans="6:76" x14ac:dyDescent="0.2">
      <c r="F3694" s="14"/>
      <c r="AX3694" s="8" t="s">
        <v>180</v>
      </c>
      <c r="AY3694" s="8" t="s">
        <v>7364</v>
      </c>
      <c r="AZ3694" s="8" t="s">
        <v>1623</v>
      </c>
      <c r="BA3694" s="9">
        <v>7868.7053059619902</v>
      </c>
      <c r="BB3694" s="9">
        <v>4216.0868228875997</v>
      </c>
      <c r="BC3694" s="9">
        <v>117.57814183034699</v>
      </c>
      <c r="BD3694" s="9"/>
      <c r="BE3694" s="9">
        <v>4667</v>
      </c>
      <c r="BF3694" s="9">
        <v>1863.8825979999999</v>
      </c>
      <c r="BG3694" s="9"/>
      <c r="BH3694" s="9">
        <v>9366.0303373000006</v>
      </c>
      <c r="BI3694" s="9">
        <v>8446.1483152881592</v>
      </c>
      <c r="BJ3694" s="9">
        <v>5671.8474652740097</v>
      </c>
      <c r="BK3694" s="9">
        <v>23920.5209554086</v>
      </c>
      <c r="BL3694" s="9">
        <v>9242.7740851339695</v>
      </c>
      <c r="BM3694" s="9">
        <v>38569.4724981482</v>
      </c>
      <c r="BN3694" s="9">
        <v>9246.2514463010102</v>
      </c>
      <c r="BO3694" s="9">
        <v>2559.93048817419</v>
      </c>
      <c r="BP3694" s="9"/>
      <c r="BQ3694" s="9">
        <v>3400.1370539715599</v>
      </c>
      <c r="BR3694" s="9">
        <v>3080.2537087024798</v>
      </c>
      <c r="BS3694" s="9">
        <v>3161.8065183744902</v>
      </c>
      <c r="BT3694" s="9">
        <v>1892.5850337545301</v>
      </c>
      <c r="BU3694" s="9">
        <v>7051.81390494261</v>
      </c>
      <c r="BV3694" s="9">
        <v>3765.1736457751899</v>
      </c>
      <c r="BW3694" s="9">
        <v>3551.0674527668798</v>
      </c>
      <c r="BX3694" s="9">
        <v>2180</v>
      </c>
    </row>
    <row r="3695" spans="6:76" x14ac:dyDescent="0.2">
      <c r="F3695" s="14"/>
      <c r="AX3695" s="8" t="s">
        <v>7365</v>
      </c>
      <c r="AY3695" s="8" t="s">
        <v>7366</v>
      </c>
      <c r="AZ3695" s="8" t="s">
        <v>1623</v>
      </c>
      <c r="BA3695" s="9">
        <v>4700.5760983170303</v>
      </c>
      <c r="BB3695" s="9">
        <v>4216.1515570000001</v>
      </c>
      <c r="BC3695" s="9">
        <v>55.2425265675068</v>
      </c>
      <c r="BD3695" s="9"/>
      <c r="BE3695" s="9">
        <v>9528</v>
      </c>
      <c r="BF3695" s="9">
        <v>4216.1515570000001</v>
      </c>
      <c r="BG3695" s="9">
        <v>2372.57296</v>
      </c>
      <c r="BH3695" s="9"/>
      <c r="BI3695" s="9">
        <v>6776.72025757143</v>
      </c>
      <c r="BJ3695" s="9">
        <v>6800.12038020811</v>
      </c>
      <c r="BK3695" s="9">
        <v>1995.5961164847399</v>
      </c>
      <c r="BL3695" s="9">
        <v>5905.2214199230402</v>
      </c>
      <c r="BM3695" s="9">
        <v>2577.83766894881</v>
      </c>
      <c r="BN3695" s="9">
        <v>6798.1635308363002</v>
      </c>
      <c r="BO3695" s="9"/>
      <c r="BP3695" s="9"/>
      <c r="BQ3695" s="9"/>
      <c r="BR3695" s="9"/>
      <c r="BS3695" s="9">
        <v>1594.47018662706</v>
      </c>
      <c r="BT3695" s="9"/>
      <c r="BU3695" s="9"/>
      <c r="BV3695" s="9"/>
      <c r="BW3695" s="9">
        <v>3141.4830038878299</v>
      </c>
      <c r="BX3695" s="9"/>
    </row>
    <row r="3696" spans="6:76" x14ac:dyDescent="0.2">
      <c r="F3696" s="14"/>
      <c r="AX3696" s="8" t="s">
        <v>699</v>
      </c>
      <c r="AY3696" s="8" t="s">
        <v>7367</v>
      </c>
      <c r="AZ3696" s="8" t="s">
        <v>1623</v>
      </c>
      <c r="BA3696" s="9">
        <v>4055.4111616637201</v>
      </c>
      <c r="BB3696" s="9">
        <v>4218.0976078491203</v>
      </c>
      <c r="BC3696" s="9">
        <v>68.713709148850597</v>
      </c>
      <c r="BD3696" s="9"/>
      <c r="BE3696" s="9">
        <v>4464</v>
      </c>
      <c r="BF3696" s="9">
        <v>358.05157780000002</v>
      </c>
      <c r="BG3696" s="9"/>
      <c r="BH3696" s="9"/>
      <c r="BI3696" s="9">
        <v>2176.2498940457899</v>
      </c>
      <c r="BJ3696" s="9">
        <v>7603.2539654119801</v>
      </c>
      <c r="BK3696" s="9">
        <v>975.53591460529503</v>
      </c>
      <c r="BL3696" s="9">
        <v>1455.48858805033</v>
      </c>
      <c r="BM3696" s="9">
        <v>5846.2081797197598</v>
      </c>
      <c r="BN3696" s="9">
        <v>8993.2761786830597</v>
      </c>
      <c r="BO3696" s="9"/>
      <c r="BP3696" s="9"/>
      <c r="BQ3696" s="9">
        <v>5130.7803327286001</v>
      </c>
      <c r="BR3696" s="9"/>
      <c r="BS3696" s="9">
        <v>2227.8731517328001</v>
      </c>
      <c r="BT3696" s="9"/>
      <c r="BU3696" s="9"/>
      <c r="BV3696" s="9">
        <v>1971.5297110016099</v>
      </c>
      <c r="BW3696" s="9">
        <v>4218.0976078491203</v>
      </c>
      <c r="BX3696" s="9">
        <v>7300</v>
      </c>
    </row>
    <row r="3697" spans="6:76" x14ac:dyDescent="0.2">
      <c r="F3697" s="14"/>
      <c r="AX3697" s="8" t="s">
        <v>7368</v>
      </c>
      <c r="AY3697" s="8" t="s">
        <v>7369</v>
      </c>
      <c r="AZ3697" s="8" t="s">
        <v>1623</v>
      </c>
      <c r="BA3697" s="9">
        <v>5384.4472924217898</v>
      </c>
      <c r="BB3697" s="9">
        <v>4218.6889767111797</v>
      </c>
      <c r="BC3697" s="9">
        <v>64.913273571847498</v>
      </c>
      <c r="BD3697" s="9"/>
      <c r="BE3697" s="9">
        <v>11361</v>
      </c>
      <c r="BF3697" s="9">
        <v>1513.5319509999999</v>
      </c>
      <c r="BG3697" s="9">
        <v>2279.92812</v>
      </c>
      <c r="BH3697" s="9"/>
      <c r="BI3697" s="9">
        <v>5702.6042882833499</v>
      </c>
      <c r="BJ3697" s="9">
        <v>1766.2994354063001</v>
      </c>
      <c r="BK3697" s="9">
        <v>3141.9763299055899</v>
      </c>
      <c r="BL3697" s="9">
        <v>3993.22126171317</v>
      </c>
      <c r="BM3697" s="9">
        <v>14643.9562490593</v>
      </c>
      <c r="BN3697" s="9">
        <v>9664.7826349402803</v>
      </c>
      <c r="BO3697" s="9">
        <v>4787.6737986407998</v>
      </c>
      <c r="BP3697" s="9">
        <v>3937.7223934876902</v>
      </c>
      <c r="BQ3697" s="9">
        <v>4444.1566917091804</v>
      </c>
      <c r="BR3697" s="9">
        <v>3975.1296418250099</v>
      </c>
      <c r="BS3697" s="9">
        <v>5266.1916386715802</v>
      </c>
      <c r="BT3697" s="9"/>
      <c r="BU3697" s="9">
        <v>3987.2770389358502</v>
      </c>
      <c r="BV3697" s="9">
        <v>2525.2566044074101</v>
      </c>
      <c r="BW3697" s="9">
        <v>5809.34318560668</v>
      </c>
      <c r="BX3697" s="9">
        <v>8120</v>
      </c>
    </row>
    <row r="3698" spans="6:76" x14ac:dyDescent="0.2">
      <c r="F3698" s="14"/>
      <c r="AX3698" s="8" t="s">
        <v>7370</v>
      </c>
      <c r="AY3698" s="8" t="s">
        <v>7371</v>
      </c>
      <c r="AZ3698" s="8" t="s">
        <v>1623</v>
      </c>
      <c r="BA3698" s="9">
        <v>7183.4045439569099</v>
      </c>
      <c r="BB3698" s="9">
        <v>4218.7054767531299</v>
      </c>
      <c r="BC3698" s="9">
        <v>143.26258828544701</v>
      </c>
      <c r="BD3698" s="9"/>
      <c r="BE3698" s="9">
        <v>42360</v>
      </c>
      <c r="BF3698" s="9">
        <v>3422.1751920000002</v>
      </c>
      <c r="BG3698" s="9"/>
      <c r="BH3698" s="9"/>
      <c r="BI3698" s="9">
        <v>5008.6243572618796</v>
      </c>
      <c r="BJ3698" s="9">
        <v>6926.9256317265399</v>
      </c>
      <c r="BK3698" s="9">
        <v>3199.7471333293201</v>
      </c>
      <c r="BL3698" s="9">
        <v>4747.2905725485998</v>
      </c>
      <c r="BM3698" s="9">
        <v>9012.3961013939006</v>
      </c>
      <c r="BN3698" s="9">
        <v>1279.45631964432</v>
      </c>
      <c r="BO3698" s="9">
        <v>3672.4074300388802</v>
      </c>
      <c r="BP3698" s="9"/>
      <c r="BQ3698" s="9">
        <v>3737.1943391641198</v>
      </c>
      <c r="BR3698" s="9">
        <v>4000.2626140389202</v>
      </c>
      <c r="BS3698" s="9">
        <v>3181.7043054923201</v>
      </c>
      <c r="BT3698" s="9"/>
      <c r="BU3698" s="9"/>
      <c r="BV3698" s="9">
        <v>5582.3312792905399</v>
      </c>
      <c r="BW3698" s="9">
        <v>4437.1483394673496</v>
      </c>
      <c r="BX3698" s="9"/>
    </row>
    <row r="3699" spans="6:76" x14ac:dyDescent="0.2">
      <c r="F3699" s="14"/>
      <c r="AX3699" s="8" t="s">
        <v>7372</v>
      </c>
      <c r="AY3699" s="8" t="s">
        <v>7372</v>
      </c>
      <c r="AZ3699" s="8" t="s">
        <v>1640</v>
      </c>
      <c r="BA3699" s="9">
        <v>6630.4052693658996</v>
      </c>
      <c r="BB3699" s="9">
        <v>4218.9218269904204</v>
      </c>
      <c r="BC3699" s="9">
        <v>85.255730983129197</v>
      </c>
      <c r="BD3699" s="9"/>
      <c r="BE3699" s="9">
        <v>2440</v>
      </c>
      <c r="BF3699" s="9">
        <v>833.36956180000004</v>
      </c>
      <c r="BG3699" s="9"/>
      <c r="BH3699" s="9"/>
      <c r="BI3699" s="9">
        <v>2690.4078504827999</v>
      </c>
      <c r="BJ3699" s="9"/>
      <c r="BK3699" s="9">
        <v>3036.63779392689</v>
      </c>
      <c r="BL3699" s="9">
        <v>4308.5508438892002</v>
      </c>
      <c r="BM3699" s="9"/>
      <c r="BN3699" s="9">
        <v>921.15267808285</v>
      </c>
      <c r="BO3699" s="9">
        <v>6269.5538612479304</v>
      </c>
      <c r="BP3699" s="9"/>
      <c r="BQ3699" s="9">
        <v>4129.2928100916497</v>
      </c>
      <c r="BR3699" s="9">
        <v>14915.6738113008</v>
      </c>
      <c r="BS3699" s="9">
        <v>7329.8601982865903</v>
      </c>
      <c r="BT3699" s="9">
        <v>3052.3059123089802</v>
      </c>
      <c r="BU3699" s="9">
        <v>13456.8911671187</v>
      </c>
      <c r="BV3699" s="9">
        <v>10722.6087799535</v>
      </c>
      <c r="BW3699" s="9">
        <v>18719.3685026327</v>
      </c>
      <c r="BX3699" s="9"/>
    </row>
    <row r="3700" spans="6:76" x14ac:dyDescent="0.2">
      <c r="F3700" s="14"/>
      <c r="AX3700" s="8" t="s">
        <v>7373</v>
      </c>
      <c r="AY3700" s="8" t="s">
        <v>7374</v>
      </c>
      <c r="AZ3700" s="8" t="s">
        <v>1623</v>
      </c>
      <c r="BA3700" s="9">
        <v>3972.5494711781298</v>
      </c>
      <c r="BB3700" s="9">
        <v>4220.5371079276601</v>
      </c>
      <c r="BC3700" s="9">
        <v>55.8096934024612</v>
      </c>
      <c r="BD3700" s="9"/>
      <c r="BE3700" s="9">
        <v>5678</v>
      </c>
      <c r="BF3700" s="9">
        <v>854.91689540000004</v>
      </c>
      <c r="BG3700" s="9"/>
      <c r="BH3700" s="9">
        <v>7965.2202500000003</v>
      </c>
      <c r="BI3700" s="9">
        <v>4220.5371079276601</v>
      </c>
      <c r="BJ3700" s="9"/>
      <c r="BK3700" s="9">
        <v>2734.1040867412798</v>
      </c>
      <c r="BL3700" s="9">
        <v>4824.8071890050496</v>
      </c>
      <c r="BM3700" s="9">
        <v>3681.3022271304098</v>
      </c>
      <c r="BN3700" s="9">
        <v>4633.9219116675504</v>
      </c>
      <c r="BO3700" s="9"/>
      <c r="BP3700" s="9">
        <v>1160.13557273126</v>
      </c>
      <c r="BQ3700" s="9"/>
      <c r="BR3700" s="9"/>
      <c r="BS3700" s="9"/>
      <c r="BT3700" s="9"/>
      <c r="BU3700" s="9"/>
      <c r="BV3700" s="9"/>
      <c r="BW3700" s="9"/>
      <c r="BX3700" s="9"/>
    </row>
    <row r="3701" spans="6:76" x14ac:dyDescent="0.2">
      <c r="F3701" s="14"/>
      <c r="AX3701" s="8" t="s">
        <v>7375</v>
      </c>
      <c r="AY3701" s="8" t="s">
        <v>7376</v>
      </c>
      <c r="AZ3701" s="8" t="s">
        <v>1623</v>
      </c>
      <c r="BA3701" s="9">
        <v>5491.0493736012304</v>
      </c>
      <c r="BB3701" s="9">
        <v>4222.3016243342099</v>
      </c>
      <c r="BC3701" s="9">
        <v>91.608057440130096</v>
      </c>
      <c r="BD3701" s="9"/>
      <c r="BE3701" s="9"/>
      <c r="BF3701" s="9">
        <v>3078.8927269999999</v>
      </c>
      <c r="BG3701" s="9"/>
      <c r="BH3701" s="9"/>
      <c r="BI3701" s="9">
        <v>4222.3016243342099</v>
      </c>
      <c r="BJ3701" s="9">
        <v>14636.9204709923</v>
      </c>
      <c r="BK3701" s="9"/>
      <c r="BL3701" s="9">
        <v>6546.38538130094</v>
      </c>
      <c r="BM3701" s="9"/>
      <c r="BN3701" s="9">
        <v>572.26906178823106</v>
      </c>
      <c r="BO3701" s="9"/>
      <c r="BP3701" s="9">
        <v>1971.11033444856</v>
      </c>
      <c r="BQ3701" s="9"/>
      <c r="BR3701" s="9">
        <v>5385.6198879393396</v>
      </c>
      <c r="BS3701" s="9">
        <v>1638.3752269527399</v>
      </c>
      <c r="BT3701" s="9"/>
      <c r="BU3701" s="9">
        <v>14996.612866004099</v>
      </c>
      <c r="BV3701" s="9">
        <v>6173.0555288531696</v>
      </c>
      <c r="BW3701" s="9"/>
      <c r="BX3701" s="9">
        <v>1180</v>
      </c>
    </row>
    <row r="3702" spans="6:76" x14ac:dyDescent="0.2">
      <c r="F3702" s="14"/>
      <c r="AX3702" s="8" t="s">
        <v>7377</v>
      </c>
      <c r="AY3702" s="8" t="s">
        <v>7378</v>
      </c>
      <c r="AZ3702" s="8" t="s">
        <v>1623</v>
      </c>
      <c r="BA3702" s="9">
        <v>5489.01275037714</v>
      </c>
      <c r="BB3702" s="9">
        <v>4227.7173056807396</v>
      </c>
      <c r="BC3702" s="9">
        <v>63.950518706391797</v>
      </c>
      <c r="BD3702" s="9"/>
      <c r="BE3702" s="9">
        <v>11109</v>
      </c>
      <c r="BF3702" s="9">
        <v>3047.2282620000001</v>
      </c>
      <c r="BG3702" s="9"/>
      <c r="BH3702" s="9">
        <v>2342.4073569000002</v>
      </c>
      <c r="BI3702" s="9">
        <v>4883.0056275160196</v>
      </c>
      <c r="BJ3702" s="9">
        <v>2736.6540048420802</v>
      </c>
      <c r="BK3702" s="9">
        <v>5261.4868461647202</v>
      </c>
      <c r="BL3702" s="9">
        <v>5486.2921142898804</v>
      </c>
      <c r="BM3702" s="9">
        <v>14093.317707182199</v>
      </c>
      <c r="BN3702" s="9">
        <v>9135.2981037467107</v>
      </c>
      <c r="BO3702" s="9"/>
      <c r="BP3702" s="9">
        <v>3990.8652717380101</v>
      </c>
      <c r="BQ3702" s="9"/>
      <c r="BR3702" s="9">
        <v>3001.5870884522801</v>
      </c>
      <c r="BS3702" s="9">
        <v>2952.8939015402798</v>
      </c>
      <c r="BT3702" s="9"/>
      <c r="BU3702" s="9">
        <v>4227.7173056807396</v>
      </c>
      <c r="BV3702" s="9">
        <v>2497.43766560413</v>
      </c>
      <c r="BW3702" s="9"/>
      <c r="BX3702" s="9">
        <v>7570</v>
      </c>
    </row>
    <row r="3703" spans="6:76" x14ac:dyDescent="0.2">
      <c r="F3703" s="14"/>
      <c r="AX3703" s="8" t="s">
        <v>7379</v>
      </c>
      <c r="AY3703" s="8" t="s">
        <v>7380</v>
      </c>
      <c r="AZ3703" s="8" t="s">
        <v>1623</v>
      </c>
      <c r="BA3703" s="9">
        <v>21026.419668245198</v>
      </c>
      <c r="BB3703" s="9">
        <v>4227.9487102593403</v>
      </c>
      <c r="BC3703" s="9">
        <v>156.16963599939299</v>
      </c>
      <c r="BD3703" s="9"/>
      <c r="BE3703" s="9">
        <v>58202</v>
      </c>
      <c r="BF3703" s="9">
        <v>106069.4368</v>
      </c>
      <c r="BG3703" s="9">
        <v>84986.736420000001</v>
      </c>
      <c r="BH3703" s="9"/>
      <c r="BI3703" s="9">
        <v>2630.3871577750801</v>
      </c>
      <c r="BJ3703" s="9"/>
      <c r="BK3703" s="9">
        <v>3561.6315232787301</v>
      </c>
      <c r="BL3703" s="9">
        <v>15425.217927758</v>
      </c>
      <c r="BM3703" s="9">
        <v>30808.3940313481</v>
      </c>
      <c r="BN3703" s="9"/>
      <c r="BO3703" s="9">
        <v>2127.3124343648501</v>
      </c>
      <c r="BP3703" s="9">
        <v>2233.85805382736</v>
      </c>
      <c r="BQ3703" s="9">
        <v>3922.9347262218598</v>
      </c>
      <c r="BR3703" s="9">
        <v>9133.3122930220798</v>
      </c>
      <c r="BS3703" s="9">
        <v>1644.6653436475899</v>
      </c>
      <c r="BT3703" s="9">
        <v>2808.1698287039198</v>
      </c>
      <c r="BU3703" s="9"/>
      <c r="BV3703" s="9">
        <v>5875.6954576790504</v>
      </c>
      <c r="BW3703" s="9">
        <v>4532.9626942968198</v>
      </c>
      <c r="BX3703" s="9">
        <v>2460</v>
      </c>
    </row>
    <row r="3704" spans="6:76" x14ac:dyDescent="0.2">
      <c r="F3704" s="14"/>
      <c r="AX3704" s="8" t="s">
        <v>1219</v>
      </c>
      <c r="AY3704" s="8" t="s">
        <v>1219</v>
      </c>
      <c r="AZ3704" s="8" t="s">
        <v>1640</v>
      </c>
      <c r="BA3704" s="9">
        <v>3628.17930043776</v>
      </c>
      <c r="BB3704" s="9">
        <v>4228.9201424855301</v>
      </c>
      <c r="BC3704" s="9">
        <v>47.8863407217762</v>
      </c>
      <c r="BD3704" s="9"/>
      <c r="BE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>
        <v>4790.32839444613</v>
      </c>
      <c r="BP3704" s="9"/>
      <c r="BQ3704" s="9">
        <v>4407.1799331359798</v>
      </c>
      <c r="BR3704" s="9">
        <v>4050.6603518350698</v>
      </c>
      <c r="BS3704" s="9">
        <v>2073.1406564306599</v>
      </c>
      <c r="BT3704" s="9"/>
      <c r="BU3704" s="9">
        <v>5293.8615791693301</v>
      </c>
      <c r="BV3704" s="9">
        <v>3114.36907819519</v>
      </c>
      <c r="BW3704" s="9">
        <v>5057.8944102897503</v>
      </c>
      <c r="BX3704" s="9">
        <v>238</v>
      </c>
    </row>
    <row r="3705" spans="6:76" x14ac:dyDescent="0.2">
      <c r="F3705" s="14"/>
      <c r="AX3705" s="8" t="s">
        <v>7381</v>
      </c>
      <c r="AY3705" s="8" t="s">
        <v>7382</v>
      </c>
      <c r="AZ3705" s="8" t="s">
        <v>1623</v>
      </c>
      <c r="BA3705" s="9">
        <v>4098.6579710245196</v>
      </c>
      <c r="BB3705" s="9">
        <v>4234.97389739762</v>
      </c>
      <c r="BC3705" s="9">
        <v>49.137042896028703</v>
      </c>
      <c r="BD3705" s="9"/>
      <c r="BE3705" s="9">
        <v>5838</v>
      </c>
      <c r="BF3705" s="9">
        <v>1164.317824</v>
      </c>
      <c r="BG3705" s="9"/>
      <c r="BH3705" s="9"/>
      <c r="BI3705" s="9">
        <v>4234.97389739762</v>
      </c>
      <c r="BJ3705" s="9">
        <v>4652.5522730247903</v>
      </c>
      <c r="BK3705" s="9">
        <v>5182.4417983508802</v>
      </c>
      <c r="BL3705" s="9">
        <v>7467.0570216006899</v>
      </c>
      <c r="BM3705" s="9">
        <v>6070.1682446497798</v>
      </c>
      <c r="BN3705" s="9">
        <v>3143.2715266213399</v>
      </c>
      <c r="BO3705" s="9"/>
      <c r="BP3705" s="9"/>
      <c r="BQ3705" s="9">
        <v>3473.5358904022401</v>
      </c>
      <c r="BR3705" s="9">
        <v>2788.9192052223998</v>
      </c>
      <c r="BS3705" s="9"/>
      <c r="BT3705" s="9"/>
      <c r="BU3705" s="9"/>
      <c r="BV3705" s="9"/>
      <c r="BW3705" s="9"/>
      <c r="BX3705" s="9">
        <v>1070</v>
      </c>
    </row>
    <row r="3706" spans="6:76" x14ac:dyDescent="0.2">
      <c r="F3706" s="14"/>
      <c r="AX3706" s="8" t="s">
        <v>905</v>
      </c>
      <c r="AY3706" s="8" t="s">
        <v>7383</v>
      </c>
      <c r="AZ3706" s="8" t="s">
        <v>1623</v>
      </c>
      <c r="BA3706" s="9">
        <v>8933.5969684360207</v>
      </c>
      <c r="BB3706" s="9">
        <v>4240</v>
      </c>
      <c r="BC3706" s="9">
        <v>163.359720201606</v>
      </c>
      <c r="BD3706" s="9"/>
      <c r="BE3706" s="9">
        <v>4240</v>
      </c>
      <c r="BF3706" s="9">
        <v>2284.8773809999998</v>
      </c>
      <c r="BG3706" s="9"/>
      <c r="BH3706" s="9">
        <v>46773.353626999997</v>
      </c>
      <c r="BI3706" s="9">
        <v>4802.0132909977301</v>
      </c>
      <c r="BJ3706" s="9"/>
      <c r="BK3706" s="9">
        <v>4362.8475311777802</v>
      </c>
      <c r="BL3706" s="9">
        <v>3013.7138037692998</v>
      </c>
      <c r="BM3706" s="9"/>
      <c r="BN3706" s="9">
        <v>12500.2841433802</v>
      </c>
      <c r="BO3706" s="9"/>
      <c r="BP3706" s="9">
        <v>1852.2829385990899</v>
      </c>
      <c r="BQ3706" s="9"/>
      <c r="BR3706" s="9"/>
      <c r="BS3706" s="9"/>
      <c r="BT3706" s="9"/>
      <c r="BU3706" s="9"/>
      <c r="BV3706" s="9"/>
      <c r="BW3706" s="9"/>
      <c r="BX3706" s="9">
        <v>573</v>
      </c>
    </row>
    <row r="3707" spans="6:76" x14ac:dyDescent="0.2">
      <c r="F3707" s="14"/>
      <c r="AX3707" s="8" t="s">
        <v>7384</v>
      </c>
      <c r="AY3707" s="8" t="s">
        <v>7385</v>
      </c>
      <c r="AZ3707" s="8" t="s">
        <v>1623</v>
      </c>
      <c r="BA3707" s="9">
        <v>5106.0132905919199</v>
      </c>
      <c r="BB3707" s="9">
        <v>4241.1776977729496</v>
      </c>
      <c r="BC3707" s="9">
        <v>102.643943131413</v>
      </c>
      <c r="BD3707" s="9"/>
      <c r="BE3707" s="9">
        <v>24971</v>
      </c>
      <c r="BF3707" s="9">
        <v>1050.2238950000001</v>
      </c>
      <c r="BG3707" s="9">
        <v>3337.5596989999999</v>
      </c>
      <c r="BH3707" s="9">
        <v>2955.7017633</v>
      </c>
      <c r="BI3707" s="9">
        <v>3265.0950556494799</v>
      </c>
      <c r="BJ3707" s="9">
        <v>7807.7084231649596</v>
      </c>
      <c r="BK3707" s="9">
        <v>2968.9581095363801</v>
      </c>
      <c r="BL3707" s="9">
        <v>2811.27543710073</v>
      </c>
      <c r="BM3707" s="9">
        <v>643.00101549776195</v>
      </c>
      <c r="BN3707" s="9">
        <v>2847.1027661366502</v>
      </c>
      <c r="BO3707" s="9"/>
      <c r="BP3707" s="9">
        <v>4646.8045474790997</v>
      </c>
      <c r="BQ3707" s="9">
        <v>5439.1405015503697</v>
      </c>
      <c r="BR3707" s="9">
        <v>5688.4824169488602</v>
      </c>
      <c r="BS3707" s="9">
        <v>4360.5758448347397</v>
      </c>
      <c r="BT3707" s="9"/>
      <c r="BU3707" s="9">
        <v>5500.17573299587</v>
      </c>
      <c r="BV3707" s="9">
        <v>4121.7795507111496</v>
      </c>
      <c r="BW3707" s="9">
        <v>4733.6544717485103</v>
      </c>
      <c r="BX3707" s="9">
        <v>4760</v>
      </c>
    </row>
    <row r="3708" spans="6:76" x14ac:dyDescent="0.2">
      <c r="F3708" s="14"/>
      <c r="AX3708" s="8" t="s">
        <v>7386</v>
      </c>
      <c r="AY3708" s="8" t="s">
        <v>7387</v>
      </c>
      <c r="AZ3708" s="8" t="s">
        <v>1623</v>
      </c>
      <c r="BA3708" s="9">
        <v>5539.0284103572603</v>
      </c>
      <c r="BB3708" s="9">
        <v>4243.2999006723603</v>
      </c>
      <c r="BC3708" s="9">
        <v>65.977568408777699</v>
      </c>
      <c r="BD3708" s="9"/>
      <c r="BE3708" s="9">
        <v>2254</v>
      </c>
      <c r="BF3708" s="9">
        <v>9822.4583860000002</v>
      </c>
      <c r="BG3708" s="9"/>
      <c r="BH3708" s="9"/>
      <c r="BI3708" s="9"/>
      <c r="BJ3708" s="9">
        <v>4243.2999006723603</v>
      </c>
      <c r="BK3708" s="9">
        <v>12352.5656104966</v>
      </c>
      <c r="BL3708" s="9">
        <v>6548.6480563081705</v>
      </c>
      <c r="BM3708" s="9"/>
      <c r="BN3708" s="9">
        <v>2987.2037942785901</v>
      </c>
      <c r="BO3708" s="9"/>
      <c r="BP3708" s="9"/>
      <c r="BQ3708" s="9"/>
      <c r="BR3708" s="9"/>
      <c r="BS3708" s="9"/>
      <c r="BT3708" s="9">
        <v>2102.2425574783601</v>
      </c>
      <c r="BU3708" s="9"/>
      <c r="BV3708" s="9">
        <v>6900.8373879813298</v>
      </c>
      <c r="BW3708" s="9"/>
      <c r="BX3708" s="9">
        <v>2640</v>
      </c>
    </row>
    <row r="3709" spans="6:76" x14ac:dyDescent="0.2">
      <c r="F3709" s="14"/>
      <c r="AX3709" s="8" t="s">
        <v>428</v>
      </c>
      <c r="AY3709" s="8" t="s">
        <v>7388</v>
      </c>
      <c r="AZ3709" s="8" t="s">
        <v>1623</v>
      </c>
      <c r="BA3709" s="9">
        <v>3320.40386767072</v>
      </c>
      <c r="BB3709" s="9">
        <v>4246.0074680433599</v>
      </c>
      <c r="BC3709" s="9">
        <v>72.812766801417894</v>
      </c>
      <c r="BD3709" s="9"/>
      <c r="BE3709" s="9">
        <v>5436</v>
      </c>
      <c r="BF3709" s="9">
        <v>1694.9738460000001</v>
      </c>
      <c r="BG3709" s="9"/>
      <c r="BH3709" s="9">
        <v>263.50565019999999</v>
      </c>
      <c r="BI3709" s="9">
        <v>5701.9223626790499</v>
      </c>
      <c r="BJ3709" s="9"/>
      <c r="BK3709" s="9">
        <v>4246.0074680433599</v>
      </c>
      <c r="BL3709" s="9">
        <v>5814.7109461557702</v>
      </c>
      <c r="BM3709" s="9"/>
      <c r="BN3709" s="9">
        <v>5263.0371891777204</v>
      </c>
      <c r="BO3709" s="9"/>
      <c r="BP3709" s="9">
        <v>1163.4773467806201</v>
      </c>
      <c r="BQ3709" s="9"/>
      <c r="BR3709" s="9"/>
      <c r="BS3709" s="9"/>
      <c r="BT3709" s="9"/>
      <c r="BU3709" s="9"/>
      <c r="BV3709" s="9"/>
      <c r="BW3709" s="9"/>
      <c r="BX3709" s="9">
        <v>300</v>
      </c>
    </row>
    <row r="3710" spans="6:76" x14ac:dyDescent="0.2">
      <c r="F3710" s="14"/>
      <c r="AX3710" s="8" t="s">
        <v>7389</v>
      </c>
      <c r="AY3710" s="8" t="s">
        <v>7390</v>
      </c>
      <c r="AZ3710" s="8" t="s">
        <v>1623</v>
      </c>
      <c r="BA3710" s="9">
        <v>7044.1054750451103</v>
      </c>
      <c r="BB3710" s="9">
        <v>4248.0993011550099</v>
      </c>
      <c r="BC3710" s="9">
        <v>167.57545900517701</v>
      </c>
      <c r="BD3710" s="9"/>
      <c r="BE3710" s="9">
        <v>9455</v>
      </c>
      <c r="BF3710" s="9">
        <v>781.87570830000004</v>
      </c>
      <c r="BG3710" s="9"/>
      <c r="BH3710" s="9">
        <v>53526.982054</v>
      </c>
      <c r="BI3710" s="9">
        <v>2354.7663340546801</v>
      </c>
      <c r="BJ3710" s="9">
        <v>8076.26217417925</v>
      </c>
      <c r="BK3710" s="9">
        <v>3917.0663030233</v>
      </c>
      <c r="BL3710" s="9">
        <v>1392.31098314631</v>
      </c>
      <c r="BM3710" s="9">
        <v>2794.01536058274</v>
      </c>
      <c r="BN3710" s="9">
        <v>7077.8375866690303</v>
      </c>
      <c r="BO3710" s="9">
        <v>2940.8077610127498</v>
      </c>
      <c r="BP3710" s="9">
        <v>4456.7883966244899</v>
      </c>
      <c r="BQ3710" s="9">
        <v>4282.0583480790301</v>
      </c>
      <c r="BR3710" s="9">
        <v>5134.5445272821698</v>
      </c>
      <c r="BS3710" s="9">
        <v>4223.7870232651103</v>
      </c>
      <c r="BT3710" s="9"/>
      <c r="BU3710" s="9">
        <v>5362.7465047343203</v>
      </c>
      <c r="BV3710" s="9">
        <v>4272.4115790448996</v>
      </c>
      <c r="BW3710" s="9">
        <v>3344.6379068139399</v>
      </c>
      <c r="BX3710" s="9">
        <v>3400</v>
      </c>
    </row>
    <row r="3711" spans="6:76" x14ac:dyDescent="0.2">
      <c r="F3711" s="14"/>
      <c r="AX3711" s="8" t="s">
        <v>7391</v>
      </c>
      <c r="AY3711" s="8" t="s">
        <v>7391</v>
      </c>
      <c r="AZ3711" s="8" t="s">
        <v>1640</v>
      </c>
      <c r="BA3711" s="9">
        <v>5169.1241239882202</v>
      </c>
      <c r="BB3711" s="9">
        <v>4252.8088189928903</v>
      </c>
      <c r="BC3711" s="9">
        <v>66.1430459614147</v>
      </c>
      <c r="BD3711" s="9"/>
      <c r="BE3711" s="9">
        <v>9328</v>
      </c>
      <c r="BF3711" s="9">
        <v>11469.9274</v>
      </c>
      <c r="BG3711" s="9"/>
      <c r="BH3711" s="9">
        <v>329.26136685</v>
      </c>
      <c r="BI3711" s="9">
        <v>4855.79650897997</v>
      </c>
      <c r="BJ3711" s="9">
        <v>8886.5301218209097</v>
      </c>
      <c r="BK3711" s="9">
        <v>4636.8981462071397</v>
      </c>
      <c r="BL3711" s="9">
        <v>4267.4427052459896</v>
      </c>
      <c r="BM3711" s="9">
        <v>10278.2425013353</v>
      </c>
      <c r="BN3711" s="9">
        <v>2162.1721655174301</v>
      </c>
      <c r="BO3711" s="9">
        <v>2410.45376315157</v>
      </c>
      <c r="BP3711" s="9">
        <v>4238.1749327398002</v>
      </c>
      <c r="BQ3711" s="9">
        <v>3668.6266008935499</v>
      </c>
      <c r="BR3711" s="9"/>
      <c r="BS3711" s="9">
        <v>2406.2115230934801</v>
      </c>
      <c r="BT3711" s="9"/>
      <c r="BU3711" s="9"/>
      <c r="BV3711" s="9"/>
      <c r="BW3711" s="9"/>
      <c r="BX3711" s="9">
        <v>3430</v>
      </c>
    </row>
    <row r="3712" spans="6:76" x14ac:dyDescent="0.2">
      <c r="F3712" s="14"/>
      <c r="AX3712" s="8" t="s">
        <v>7392</v>
      </c>
      <c r="AY3712" s="8" t="s">
        <v>7393</v>
      </c>
      <c r="AZ3712" s="8" t="s">
        <v>1623</v>
      </c>
      <c r="BA3712" s="9">
        <v>4255.2756614011596</v>
      </c>
      <c r="BB3712" s="9">
        <v>4255.41186428328</v>
      </c>
      <c r="BC3712" s="9">
        <v>43.5346354812797</v>
      </c>
      <c r="BD3712" s="9"/>
      <c r="BE3712" s="9">
        <v>7484</v>
      </c>
      <c r="BF3712" s="9">
        <v>1157.7095939999999</v>
      </c>
      <c r="BG3712" s="9">
        <v>2430.9366110000001</v>
      </c>
      <c r="BH3712" s="9"/>
      <c r="BI3712" s="9">
        <v>3780.4186697006799</v>
      </c>
      <c r="BJ3712" s="9">
        <v>5546.0395159906502</v>
      </c>
      <c r="BK3712" s="9">
        <v>634.82786617692898</v>
      </c>
      <c r="BL3712" s="9">
        <v>6707.8657430609901</v>
      </c>
      <c r="BM3712" s="9"/>
      <c r="BN3712" s="9">
        <v>3607.9331763724999</v>
      </c>
      <c r="BO3712" s="9">
        <v>4871.59800847726</v>
      </c>
      <c r="BP3712" s="9">
        <v>4255.41186428328</v>
      </c>
      <c r="BQ3712" s="9"/>
      <c r="BR3712" s="9"/>
      <c r="BS3712" s="9">
        <v>4940.2498591499898</v>
      </c>
      <c r="BT3712" s="9"/>
      <c r="BU3712" s="9">
        <v>5379.9498288937702</v>
      </c>
      <c r="BV3712" s="9">
        <v>4094.57960539446</v>
      </c>
      <c r="BW3712" s="9">
        <v>5187.6145785168501</v>
      </c>
      <c r="BX3712" s="9">
        <v>3750</v>
      </c>
    </row>
    <row r="3713" spans="6:76" x14ac:dyDescent="0.2">
      <c r="F3713" s="14"/>
      <c r="AX3713" s="8" t="s">
        <v>7394</v>
      </c>
      <c r="AY3713" s="8" t="s">
        <v>7395</v>
      </c>
      <c r="AZ3713" s="8" t="s">
        <v>1623</v>
      </c>
      <c r="BA3713" s="9">
        <v>5621.4985088137801</v>
      </c>
      <c r="BB3713" s="9">
        <v>4258.4133257120102</v>
      </c>
      <c r="BC3713" s="9">
        <v>73.714077262449294</v>
      </c>
      <c r="BD3713" s="9"/>
      <c r="BE3713" s="9">
        <v>10393</v>
      </c>
      <c r="BF3713" s="9">
        <v>2696.8310350000002</v>
      </c>
      <c r="BG3713" s="9"/>
      <c r="BH3713" s="9">
        <v>20023.137446000001</v>
      </c>
      <c r="BI3713" s="9">
        <v>4296.2720972366897</v>
      </c>
      <c r="BJ3713" s="9">
        <v>3858.3805650496402</v>
      </c>
      <c r="BK3713" s="9">
        <v>5182.4417983508802</v>
      </c>
      <c r="BL3713" s="9">
        <v>3909.50082572064</v>
      </c>
      <c r="BM3713" s="9">
        <v>7355.1809795815398</v>
      </c>
      <c r="BN3713" s="9">
        <v>4134.8730223851799</v>
      </c>
      <c r="BO3713" s="9">
        <v>4258.4133257120102</v>
      </c>
      <c r="BP3713" s="9"/>
      <c r="BQ3713" s="9">
        <v>3624.39917032636</v>
      </c>
      <c r="BR3713" s="9">
        <v>4286.01016454815</v>
      </c>
      <c r="BS3713" s="9">
        <v>4156.4446191496399</v>
      </c>
      <c r="BT3713" s="9"/>
      <c r="BU3713" s="9">
        <v>4121.0792063038698</v>
      </c>
      <c r="BV3713" s="9">
        <v>2631.73559109592</v>
      </c>
      <c r="BW3713" s="9">
        <v>4407.7748033736898</v>
      </c>
      <c r="BX3713" s="9">
        <v>6230</v>
      </c>
    </row>
    <row r="3714" spans="6:76" x14ac:dyDescent="0.2">
      <c r="F3714" s="14"/>
      <c r="AX3714" s="8" t="s">
        <v>7396</v>
      </c>
      <c r="AY3714" s="8" t="s">
        <v>7397</v>
      </c>
      <c r="AZ3714" s="8" t="s">
        <v>1623</v>
      </c>
      <c r="BA3714" s="9">
        <v>5458.70821838756</v>
      </c>
      <c r="BB3714" s="9">
        <v>4260.0325661894503</v>
      </c>
      <c r="BC3714" s="9">
        <v>85.676529622517293</v>
      </c>
      <c r="BD3714" s="9"/>
      <c r="BE3714" s="9">
        <v>703</v>
      </c>
      <c r="BF3714" s="9">
        <v>313.14574690000001</v>
      </c>
      <c r="BG3714" s="9"/>
      <c r="BH3714" s="9"/>
      <c r="BI3714" s="9">
        <v>4479.0393502209799</v>
      </c>
      <c r="BJ3714" s="9">
        <v>4041.0257821579098</v>
      </c>
      <c r="BK3714" s="9"/>
      <c r="BL3714" s="9">
        <v>6309.0343387571202</v>
      </c>
      <c r="BM3714" s="9"/>
      <c r="BN3714" s="9">
        <v>360.48572115006101</v>
      </c>
      <c r="BO3714" s="9">
        <v>2394.1492994151199</v>
      </c>
      <c r="BP3714" s="9">
        <v>12190.9701558181</v>
      </c>
      <c r="BQ3714" s="9">
        <v>3886.7324010912498</v>
      </c>
      <c r="BR3714" s="9">
        <v>12386.9777613365</v>
      </c>
      <c r="BS3714" s="9"/>
      <c r="BT3714" s="9"/>
      <c r="BU3714" s="9">
        <v>9028.2664598484407</v>
      </c>
      <c r="BV3714" s="9">
        <v>13841.4734622135</v>
      </c>
      <c r="BW3714" s="9">
        <v>5187.6145785168501</v>
      </c>
      <c r="BX3714" s="9">
        <v>1300</v>
      </c>
    </row>
    <row r="3715" spans="6:76" x14ac:dyDescent="0.2">
      <c r="F3715" s="14"/>
      <c r="AX3715" s="8" t="s">
        <v>7398</v>
      </c>
      <c r="AY3715" s="8" t="s">
        <v>7399</v>
      </c>
      <c r="AZ3715" s="8" t="s">
        <v>1623</v>
      </c>
      <c r="BA3715" s="9">
        <v>4313.6230822040197</v>
      </c>
      <c r="BB3715" s="9">
        <v>4260.7384403740998</v>
      </c>
      <c r="BC3715" s="9">
        <v>48.626622643917997</v>
      </c>
      <c r="BD3715" s="9"/>
      <c r="BE3715" s="9">
        <v>3132</v>
      </c>
      <c r="BF3715" s="9">
        <v>3616.4758149999998</v>
      </c>
      <c r="BG3715" s="9">
        <v>1752.079383</v>
      </c>
      <c r="BH3715" s="9">
        <v>1072.78014441</v>
      </c>
      <c r="BI3715" s="9">
        <v>4293.3003618319599</v>
      </c>
      <c r="BJ3715" s="9">
        <v>4228.1765189162497</v>
      </c>
      <c r="BK3715" s="9">
        <v>6794.6979340698199</v>
      </c>
      <c r="BL3715" s="9">
        <v>4525.2163513033202</v>
      </c>
      <c r="BM3715" s="9">
        <v>6004.1887206267502</v>
      </c>
      <c r="BN3715" s="9">
        <v>7717.3155928820797</v>
      </c>
      <c r="BO3715" s="9"/>
      <c r="BP3715" s="9"/>
      <c r="BQ3715" s="9"/>
      <c r="BR3715" s="9"/>
      <c r="BS3715" s="9"/>
      <c r="BT3715" s="9"/>
      <c r="BU3715" s="9"/>
      <c r="BV3715" s="9"/>
      <c r="BW3715" s="9"/>
      <c r="BX3715" s="9"/>
    </row>
    <row r="3716" spans="6:76" x14ac:dyDescent="0.2">
      <c r="F3716" s="14"/>
      <c r="AX3716" s="8" t="s">
        <v>7400</v>
      </c>
      <c r="AY3716" s="8" t="s">
        <v>7401</v>
      </c>
      <c r="AZ3716" s="8" t="s">
        <v>1623</v>
      </c>
      <c r="BA3716" s="9">
        <v>4756.5923748671303</v>
      </c>
      <c r="BB3716" s="9">
        <v>4261.3304403970596</v>
      </c>
      <c r="BC3716" s="9">
        <v>71.825289496924896</v>
      </c>
      <c r="BD3716" s="9">
        <v>5241</v>
      </c>
      <c r="BE3716" s="9">
        <v>13002</v>
      </c>
      <c r="BF3716" s="9">
        <v>1085.9465170000001</v>
      </c>
      <c r="BG3716" s="9">
        <v>860.86181980000003</v>
      </c>
      <c r="BH3716" s="9"/>
      <c r="BI3716" s="9">
        <v>8437.0572666906592</v>
      </c>
      <c r="BJ3716" s="9">
        <v>6396.9669784071102</v>
      </c>
      <c r="BK3716" s="9">
        <v>4958.7620170084601</v>
      </c>
      <c r="BL3716" s="9">
        <v>5821.7876951133503</v>
      </c>
      <c r="BM3716" s="9">
        <v>7859.6725041478003</v>
      </c>
      <c r="BN3716" s="9">
        <v>3563.8988637856601</v>
      </c>
      <c r="BO3716" s="9"/>
      <c r="BP3716" s="9">
        <v>2582.7050539753</v>
      </c>
      <c r="BQ3716" s="9"/>
      <c r="BR3716" s="9">
        <v>3112.46470350755</v>
      </c>
      <c r="BS3716" s="9"/>
      <c r="BT3716" s="9">
        <v>2808.1698287039198</v>
      </c>
      <c r="BU3716" s="9"/>
      <c r="BV3716" s="9"/>
      <c r="BW3716" s="9"/>
      <c r="BX3716" s="9">
        <v>861</v>
      </c>
    </row>
    <row r="3717" spans="6:76" x14ac:dyDescent="0.2">
      <c r="F3717" s="14"/>
      <c r="AX3717" s="8" t="s">
        <v>7402</v>
      </c>
      <c r="AY3717" s="8" t="s">
        <v>7403</v>
      </c>
      <c r="AZ3717" s="8" t="s">
        <v>1623</v>
      </c>
      <c r="BA3717" s="9">
        <v>3697.37730239961</v>
      </c>
      <c r="BB3717" s="9">
        <v>4261.42974066226</v>
      </c>
      <c r="BC3717" s="9">
        <v>52.114853315782398</v>
      </c>
      <c r="BD3717" s="9"/>
      <c r="BE3717" s="9">
        <v>5084</v>
      </c>
      <c r="BF3717" s="9">
        <v>718.09600939999996</v>
      </c>
      <c r="BG3717" s="9"/>
      <c r="BH3717" s="9">
        <v>300.81641746000003</v>
      </c>
      <c r="BI3717" s="9">
        <v>5044.3755436723904</v>
      </c>
      <c r="BJ3717" s="9">
        <v>5319.3152227231403</v>
      </c>
      <c r="BK3717" s="9">
        <v>4053.2759520027798</v>
      </c>
      <c r="BL3717" s="9">
        <v>4261.42974066226</v>
      </c>
      <c r="BM3717" s="9"/>
      <c r="BN3717" s="9">
        <v>5215.0868356759001</v>
      </c>
      <c r="BO3717" s="9"/>
      <c r="BP3717" s="9"/>
      <c r="BQ3717" s="9"/>
      <c r="BR3717" s="9"/>
      <c r="BS3717" s="9"/>
      <c r="BT3717" s="9"/>
      <c r="BU3717" s="9"/>
      <c r="BV3717" s="9"/>
      <c r="BW3717" s="9"/>
      <c r="BX3717" s="9">
        <v>3280</v>
      </c>
    </row>
    <row r="3718" spans="6:76" x14ac:dyDescent="0.2">
      <c r="F3718" s="14"/>
      <c r="AX3718" s="8" t="s">
        <v>7404</v>
      </c>
      <c r="AY3718" s="8" t="s">
        <v>7405</v>
      </c>
      <c r="AZ3718" s="8" t="s">
        <v>1623</v>
      </c>
      <c r="BA3718" s="9">
        <v>4483.89056328278</v>
      </c>
      <c r="BB3718" s="9">
        <v>4261.6755954259497</v>
      </c>
      <c r="BC3718" s="9">
        <v>45.346798899106702</v>
      </c>
      <c r="BD3718" s="9"/>
      <c r="BE3718" s="9">
        <v>5228</v>
      </c>
      <c r="BF3718" s="9">
        <v>2387.2991059999999</v>
      </c>
      <c r="BG3718" s="9"/>
      <c r="BH3718" s="9">
        <v>2225.8921464</v>
      </c>
      <c r="BI3718" s="9">
        <v>4600.6557431627398</v>
      </c>
      <c r="BJ3718" s="9">
        <v>6790.4395845352001</v>
      </c>
      <c r="BK3718" s="9">
        <v>4421.3029711299796</v>
      </c>
      <c r="BL3718" s="9">
        <v>5938.0144286824498</v>
      </c>
      <c r="BM3718" s="9"/>
      <c r="BN3718" s="9">
        <v>9333.6145502811905</v>
      </c>
      <c r="BO3718" s="9">
        <v>2157.8157932223598</v>
      </c>
      <c r="BP3718" s="9">
        <v>3779.14033034362</v>
      </c>
      <c r="BQ3718" s="9">
        <v>3525.8183891602198</v>
      </c>
      <c r="BR3718" s="9"/>
      <c r="BS3718" s="9">
        <v>2836.2130496349</v>
      </c>
      <c r="BT3718" s="9"/>
      <c r="BU3718" s="9"/>
      <c r="BV3718" s="9">
        <v>3022.4767612631499</v>
      </c>
      <c r="BW3718" s="9">
        <v>4261.6755954259497</v>
      </c>
      <c r="BX3718" s="9">
        <v>6750</v>
      </c>
    </row>
    <row r="3719" spans="6:76" x14ac:dyDescent="0.2">
      <c r="F3719" s="14"/>
      <c r="AX3719" s="8" t="s">
        <v>7406</v>
      </c>
      <c r="AY3719" s="8" t="s">
        <v>7407</v>
      </c>
      <c r="AZ3719" s="8" t="s">
        <v>1623</v>
      </c>
      <c r="BA3719" s="9">
        <v>4726.4134510814401</v>
      </c>
      <c r="BB3719" s="9">
        <v>4263.6718319491902</v>
      </c>
      <c r="BC3719" s="9">
        <v>78.173466776931406</v>
      </c>
      <c r="BD3719" s="9">
        <v>3787</v>
      </c>
      <c r="BE3719" s="9">
        <v>2770</v>
      </c>
      <c r="BF3719" s="9">
        <v>1454.3498119999999</v>
      </c>
      <c r="BG3719" s="9">
        <v>3645.8774619999999</v>
      </c>
      <c r="BH3719" s="9"/>
      <c r="BI3719" s="9">
        <v>6432.9024767839201</v>
      </c>
      <c r="BJ3719" s="9">
        <v>18562.968494175198</v>
      </c>
      <c r="BK3719" s="9">
        <v>6238.62480143006</v>
      </c>
      <c r="BL3719" s="9">
        <v>6483.5467164793699</v>
      </c>
      <c r="BM3719" s="9">
        <v>1770.94829875137</v>
      </c>
      <c r="BN3719" s="9">
        <v>2826.81917687125</v>
      </c>
      <c r="BO3719" s="9">
        <v>3394.3730713697</v>
      </c>
      <c r="BP3719" s="9">
        <v>4219.8757492563</v>
      </c>
      <c r="BQ3719" s="9">
        <v>4554.2097805018502</v>
      </c>
      <c r="BR3719" s="9">
        <v>5785.8073251173801</v>
      </c>
      <c r="BS3719" s="9">
        <v>5690.7968392515204</v>
      </c>
      <c r="BT3719" s="9">
        <v>2021.0752538220399</v>
      </c>
      <c r="BU3719" s="9">
        <v>4307.4679146420904</v>
      </c>
      <c r="BV3719" s="9">
        <v>5301.85986519576</v>
      </c>
      <c r="BW3719" s="9">
        <v>4883.7659839810603</v>
      </c>
      <c r="BX3719" s="9">
        <v>396</v>
      </c>
    </row>
    <row r="3720" spans="6:76" x14ac:dyDescent="0.2">
      <c r="F3720" s="14"/>
      <c r="AX3720" s="8" t="s">
        <v>7408</v>
      </c>
      <c r="AY3720" s="8" t="s">
        <v>7409</v>
      </c>
      <c r="AZ3720" s="8" t="s">
        <v>1623</v>
      </c>
      <c r="BA3720" s="9">
        <v>4592.96003470905</v>
      </c>
      <c r="BB3720" s="9">
        <v>4264.4972153485196</v>
      </c>
      <c r="BC3720" s="9">
        <v>73.864235040534396</v>
      </c>
      <c r="BD3720" s="9"/>
      <c r="BE3720" s="9">
        <v>16335</v>
      </c>
      <c r="BF3720" s="9">
        <v>1197.96947</v>
      </c>
      <c r="BG3720" s="9"/>
      <c r="BH3720" s="9">
        <v>1042.4624774199999</v>
      </c>
      <c r="BI3720" s="9">
        <v>4803.9683626997103</v>
      </c>
      <c r="BJ3720" s="9">
        <v>4461.3677117890802</v>
      </c>
      <c r="BK3720" s="9">
        <v>4670.0545797946097</v>
      </c>
      <c r="BL3720" s="9">
        <v>3847.73634277683</v>
      </c>
      <c r="BM3720" s="9">
        <v>2459.9980199076499</v>
      </c>
      <c r="BN3720" s="9">
        <v>8343.0288588142994</v>
      </c>
      <c r="BO3720" s="9">
        <v>3974.4342176475002</v>
      </c>
      <c r="BP3720" s="9">
        <v>5125.1339418255202</v>
      </c>
      <c r="BQ3720" s="9">
        <v>5276.2320552205701</v>
      </c>
      <c r="BR3720" s="9">
        <v>4564.1037851546598</v>
      </c>
      <c r="BS3720" s="9">
        <v>3438.114943049</v>
      </c>
      <c r="BT3720" s="9"/>
      <c r="BU3720" s="9">
        <v>4067.6267189079699</v>
      </c>
      <c r="BV3720" s="9">
        <v>2965.2448365078799</v>
      </c>
      <c r="BW3720" s="9">
        <v>4510.8043032477099</v>
      </c>
      <c r="BX3720" s="9">
        <v>1590</v>
      </c>
    </row>
    <row r="3721" spans="6:76" x14ac:dyDescent="0.2">
      <c r="F3721" s="14"/>
      <c r="AX3721" s="8" t="s">
        <v>824</v>
      </c>
      <c r="AY3721" s="8" t="s">
        <v>7410</v>
      </c>
      <c r="AZ3721" s="8" t="s">
        <v>1623</v>
      </c>
      <c r="BA3721" s="9">
        <v>6472.6414277120102</v>
      </c>
      <c r="BB3721" s="9">
        <v>4266.4676810708497</v>
      </c>
      <c r="BC3721" s="9">
        <v>73.120882475694501</v>
      </c>
      <c r="BD3721" s="9"/>
      <c r="BE3721" s="9">
        <v>15140</v>
      </c>
      <c r="BF3721" s="9">
        <v>2104.6731679999998</v>
      </c>
      <c r="BG3721" s="9"/>
      <c r="BH3721" s="9">
        <v>11508.5407099</v>
      </c>
      <c r="BI3721" s="9">
        <v>3276.2631892742102</v>
      </c>
      <c r="BJ3721" s="9"/>
      <c r="BK3721" s="9">
        <v>3666.2044339602298</v>
      </c>
      <c r="BL3721" s="9">
        <v>4266.4676810708497</v>
      </c>
      <c r="BM3721" s="9">
        <v>9095.3744178105208</v>
      </c>
      <c r="BN3721" s="9">
        <v>7972.3009601131898</v>
      </c>
      <c r="BO3721" s="9"/>
      <c r="BP3721" s="9">
        <v>1223.94828927913</v>
      </c>
      <c r="BQ3721" s="9"/>
      <c r="BR3721" s="9"/>
      <c r="BS3721" s="9"/>
      <c r="BT3721" s="9"/>
      <c r="BU3721" s="9"/>
      <c r="BV3721" s="9"/>
      <c r="BW3721" s="9"/>
      <c r="BX3721" s="9"/>
    </row>
    <row r="3722" spans="6:76" x14ac:dyDescent="0.2">
      <c r="F3722" s="14"/>
      <c r="AX3722" s="8" t="s">
        <v>7411</v>
      </c>
      <c r="AY3722" s="8" t="s">
        <v>7412</v>
      </c>
      <c r="AZ3722" s="8" t="s">
        <v>1623</v>
      </c>
      <c r="BA3722" s="9">
        <v>4085.5116350684598</v>
      </c>
      <c r="BB3722" s="9">
        <v>4266.74855729721</v>
      </c>
      <c r="BC3722" s="9">
        <v>73.460562552147493</v>
      </c>
      <c r="BD3722" s="9"/>
      <c r="BE3722" s="9">
        <v>3948</v>
      </c>
      <c r="BF3722" s="9">
        <v>136.53836039999999</v>
      </c>
      <c r="BG3722" s="9"/>
      <c r="BH3722" s="9"/>
      <c r="BI3722" s="9">
        <v>1106.4236665851699</v>
      </c>
      <c r="BJ3722" s="9"/>
      <c r="BK3722" s="9"/>
      <c r="BL3722" s="9">
        <v>1117.37244108195</v>
      </c>
      <c r="BM3722" s="9"/>
      <c r="BN3722" s="9">
        <v>1002.73886330532</v>
      </c>
      <c r="BO3722" s="9">
        <v>9044.1324676185795</v>
      </c>
      <c r="BP3722" s="9">
        <v>5023.6150252996404</v>
      </c>
      <c r="BQ3722" s="9">
        <v>4585.49711459441</v>
      </c>
      <c r="BR3722" s="9">
        <v>4866.9025572518703</v>
      </c>
      <c r="BS3722" s="9">
        <v>7763.74321068277</v>
      </c>
      <c r="BT3722" s="9"/>
      <c r="BU3722" s="9">
        <v>7646.5647136429898</v>
      </c>
      <c r="BV3722" s="9">
        <v>3480.13336985158</v>
      </c>
      <c r="BW3722" s="9">
        <v>6989.50110064414</v>
      </c>
      <c r="BX3722" s="9">
        <v>486</v>
      </c>
    </row>
    <row r="3723" spans="6:76" x14ac:dyDescent="0.2">
      <c r="F3723" s="14"/>
      <c r="AX3723" s="8" t="s">
        <v>7413</v>
      </c>
      <c r="AY3723" s="8" t="s">
        <v>7414</v>
      </c>
      <c r="AZ3723" s="8" t="s">
        <v>1623</v>
      </c>
      <c r="BA3723" s="9">
        <v>4519.7983317243898</v>
      </c>
      <c r="BB3723" s="9">
        <v>4267.2200746938097</v>
      </c>
      <c r="BC3723" s="9">
        <v>48.757455092725699</v>
      </c>
      <c r="BD3723" s="9"/>
      <c r="BE3723" s="9">
        <v>8905</v>
      </c>
      <c r="BF3723" s="9">
        <v>3571.7822040000001</v>
      </c>
      <c r="BG3723" s="9"/>
      <c r="BH3723" s="9">
        <v>2271.3249974999999</v>
      </c>
      <c r="BI3723" s="9">
        <v>2088.7204741933601</v>
      </c>
      <c r="BJ3723" s="9">
        <v>6515.3287309207699</v>
      </c>
      <c r="BK3723" s="9">
        <v>4267.2200746938097</v>
      </c>
      <c r="BL3723" s="9">
        <v>8683.5428874411791</v>
      </c>
      <c r="BM3723" s="9"/>
      <c r="BN3723" s="9">
        <v>1909.29069382637</v>
      </c>
      <c r="BO3723" s="9">
        <v>4268.7863874591803</v>
      </c>
      <c r="BP3723" s="9">
        <v>3747.5782559559798</v>
      </c>
      <c r="BQ3723" s="9"/>
      <c r="BR3723" s="9">
        <v>3215.5704631456802</v>
      </c>
      <c r="BS3723" s="9">
        <v>4460.2864892971002</v>
      </c>
      <c r="BT3723" s="9">
        <v>5157.3102536413198</v>
      </c>
      <c r="BU3723" s="9">
        <v>7630.1265380730501</v>
      </c>
      <c r="BV3723" s="9">
        <v>2879.55379059083</v>
      </c>
      <c r="BW3723" s="9">
        <v>4555.1493985760699</v>
      </c>
      <c r="BX3723" s="9">
        <v>2710</v>
      </c>
    </row>
    <row r="3724" spans="6:76" x14ac:dyDescent="0.2">
      <c r="F3724" s="14"/>
      <c r="AX3724" s="8" t="s">
        <v>631</v>
      </c>
      <c r="AY3724" s="8" t="s">
        <v>7415</v>
      </c>
      <c r="AZ3724" s="8" t="s">
        <v>1623</v>
      </c>
      <c r="BA3724" s="9">
        <v>5031.31427933944</v>
      </c>
      <c r="BB3724" s="9">
        <v>4267.7009880872301</v>
      </c>
      <c r="BC3724" s="9">
        <v>69.684689829161201</v>
      </c>
      <c r="BD3724" s="9"/>
      <c r="BE3724" s="9">
        <v>9154</v>
      </c>
      <c r="BF3724" s="9">
        <v>1472.6370870000001</v>
      </c>
      <c r="BG3724" s="9"/>
      <c r="BH3724" s="9"/>
      <c r="BI3724" s="9">
        <v>4580.7045023896198</v>
      </c>
      <c r="BJ3724" s="9">
        <v>7602.42627458063</v>
      </c>
      <c r="BK3724" s="9">
        <v>4267.7009880872301</v>
      </c>
      <c r="BL3724" s="9">
        <v>4892.0364760388402</v>
      </c>
      <c r="BM3724" s="9">
        <v>15364.885790984499</v>
      </c>
      <c r="BN3724" s="9">
        <v>5983.24288009668</v>
      </c>
      <c r="BO3724" s="9">
        <v>2669.1095473148098</v>
      </c>
      <c r="BP3724" s="9">
        <v>2554.3975319989499</v>
      </c>
      <c r="BQ3724" s="9">
        <v>3436.5540184471602</v>
      </c>
      <c r="BR3724" s="9">
        <v>2871.74383101483</v>
      </c>
      <c r="BS3724" s="9">
        <v>2550.8128662025501</v>
      </c>
      <c r="BT3724" s="9"/>
      <c r="BU3724" s="9"/>
      <c r="BV3724" s="9"/>
      <c r="BW3724" s="9">
        <v>3669.4623959359101</v>
      </c>
      <c r="BX3724" s="9">
        <v>4400</v>
      </c>
    </row>
    <row r="3725" spans="6:76" x14ac:dyDescent="0.2">
      <c r="F3725" s="14"/>
      <c r="AX3725" s="8" t="s">
        <v>7416</v>
      </c>
      <c r="AY3725" s="8" t="s">
        <v>7417</v>
      </c>
      <c r="AZ3725" s="8" t="s">
        <v>1623</v>
      </c>
      <c r="BA3725" s="9">
        <v>5059.1736745707503</v>
      </c>
      <c r="BB3725" s="9">
        <v>4269.45456545257</v>
      </c>
      <c r="BC3725" s="9">
        <v>66.180628916465196</v>
      </c>
      <c r="BD3725" s="9"/>
      <c r="BE3725" s="9">
        <v>5121</v>
      </c>
      <c r="BF3725" s="9">
        <v>1342.3037200000001</v>
      </c>
      <c r="BG3725" s="9"/>
      <c r="BH3725" s="9">
        <v>4400.8558074000002</v>
      </c>
      <c r="BI3725" s="9">
        <v>4138.0533235051498</v>
      </c>
      <c r="BJ3725" s="9"/>
      <c r="BK3725" s="9">
        <v>12420.8360362764</v>
      </c>
      <c r="BL3725" s="9">
        <v>6606.3999560492202</v>
      </c>
      <c r="BM3725" s="9">
        <v>3351.1369746605901</v>
      </c>
      <c r="BN3725" s="9">
        <v>3092.80357867458</v>
      </c>
      <c r="BO3725" s="9"/>
      <c r="BP3725" s="9"/>
      <c r="BQ3725" s="9"/>
      <c r="BR3725" s="9"/>
      <c r="BS3725" s="9"/>
      <c r="BT3725" s="9"/>
      <c r="BU3725" s="9"/>
      <c r="BV3725" s="9"/>
      <c r="BW3725" s="9"/>
      <c r="BX3725" s="9"/>
    </row>
    <row r="3726" spans="6:76" x14ac:dyDescent="0.2">
      <c r="F3726" s="14"/>
      <c r="AX3726" s="8" t="s">
        <v>7418</v>
      </c>
      <c r="AY3726" s="8" t="s">
        <v>7419</v>
      </c>
      <c r="AZ3726" s="8" t="s">
        <v>1623</v>
      </c>
      <c r="BA3726" s="9">
        <v>4846.9177826421801</v>
      </c>
      <c r="BB3726" s="9">
        <v>4274.0737223218903</v>
      </c>
      <c r="BC3726" s="9">
        <v>48.107059021205899</v>
      </c>
      <c r="BD3726" s="9"/>
      <c r="BE3726" s="9">
        <v>7169</v>
      </c>
      <c r="BF3726" s="9">
        <v>8131.5492949999998</v>
      </c>
      <c r="BG3726" s="9"/>
      <c r="BH3726" s="9"/>
      <c r="BI3726" s="9">
        <v>2963.9746666675701</v>
      </c>
      <c r="BJ3726" s="9">
        <v>2278.8612432274099</v>
      </c>
      <c r="BK3726" s="9">
        <v>3848.5345245869898</v>
      </c>
      <c r="BL3726" s="9">
        <v>10176.654373526</v>
      </c>
      <c r="BM3726" s="9"/>
      <c r="BN3726" s="9">
        <v>5056.40308277227</v>
      </c>
      <c r="BO3726" s="9">
        <v>2380.0961474257001</v>
      </c>
      <c r="BP3726" s="9"/>
      <c r="BQ3726" s="9"/>
      <c r="BR3726" s="9">
        <v>4990.1918039555603</v>
      </c>
      <c r="BS3726" s="9">
        <v>2891.3007553310199</v>
      </c>
      <c r="BT3726" s="9"/>
      <c r="BU3726" s="9">
        <v>3600.3903182946101</v>
      </c>
      <c r="BV3726" s="9">
        <v>4699.6129200567902</v>
      </c>
      <c r="BW3726" s="9">
        <v>3530.2798261466701</v>
      </c>
      <c r="BX3726" s="9">
        <v>6140</v>
      </c>
    </row>
    <row r="3727" spans="6:76" x14ac:dyDescent="0.2">
      <c r="F3727" s="14"/>
      <c r="AX3727" s="8" t="s">
        <v>7420</v>
      </c>
      <c r="AY3727" s="8" t="s">
        <v>7421</v>
      </c>
      <c r="AZ3727" s="8" t="s">
        <v>1623</v>
      </c>
      <c r="BA3727" s="9">
        <v>3898.3577588011299</v>
      </c>
      <c r="BB3727" s="9">
        <v>4280.4528737365299</v>
      </c>
      <c r="BC3727" s="9">
        <v>42.058424441361197</v>
      </c>
      <c r="BD3727" s="9"/>
      <c r="BE3727" s="9">
        <v>4377</v>
      </c>
      <c r="BF3727" s="9">
        <v>1427.3690999999999</v>
      </c>
      <c r="BG3727" s="9"/>
      <c r="BH3727" s="9">
        <v>1069.1109358799999</v>
      </c>
      <c r="BI3727" s="9">
        <v>6322.3844459444199</v>
      </c>
      <c r="BJ3727" s="9">
        <v>4729.21785281546</v>
      </c>
      <c r="BK3727" s="9">
        <v>4904.4442862035703</v>
      </c>
      <c r="BL3727" s="9">
        <v>6074.5534930946897</v>
      </c>
      <c r="BM3727" s="9">
        <v>5748.5676519680001</v>
      </c>
      <c r="BN3727" s="9">
        <v>3065.0786816284899</v>
      </c>
      <c r="BO3727" s="9">
        <v>2895.5331372309302</v>
      </c>
      <c r="BP3727" s="9">
        <v>2781.5517909533801</v>
      </c>
      <c r="BQ3727" s="9"/>
      <c r="BR3727" s="9"/>
      <c r="BS3727" s="9">
        <v>2621.2915000237899</v>
      </c>
      <c r="BT3727" s="9"/>
      <c r="BU3727" s="9">
        <v>4280.9057474730598</v>
      </c>
      <c r="BV3727" s="9"/>
      <c r="BW3727" s="9"/>
      <c r="BX3727" s="9">
        <v>4280</v>
      </c>
    </row>
    <row r="3728" spans="6:76" x14ac:dyDescent="0.2">
      <c r="F3728" s="14"/>
      <c r="AX3728" s="8" t="s">
        <v>7422</v>
      </c>
      <c r="AY3728" s="8" t="s">
        <v>7422</v>
      </c>
      <c r="AZ3728" s="8" t="s">
        <v>1640</v>
      </c>
      <c r="BA3728" s="9">
        <v>4713.8381795915502</v>
      </c>
      <c r="BB3728" s="9">
        <v>4281.3263946729703</v>
      </c>
      <c r="BC3728" s="9">
        <v>52.375181417704901</v>
      </c>
      <c r="BD3728" s="9"/>
      <c r="BE3728" s="9">
        <v>5292</v>
      </c>
      <c r="BF3728" s="9">
        <v>2483.237036</v>
      </c>
      <c r="BG3728" s="9"/>
      <c r="BH3728" s="9"/>
      <c r="BI3728" s="9">
        <v>4302.1710430684998</v>
      </c>
      <c r="BJ3728" s="9">
        <v>3563.0797433918101</v>
      </c>
      <c r="BK3728" s="9">
        <v>4260.4817462774399</v>
      </c>
      <c r="BL3728" s="9">
        <v>2054.4308261101201</v>
      </c>
      <c r="BM3728" s="9">
        <v>9947.2702142619801</v>
      </c>
      <c r="BN3728" s="9">
        <v>5808.0348276225304</v>
      </c>
      <c r="BO3728" s="9"/>
      <c r="BP3728" s="9"/>
      <c r="BQ3728" s="9"/>
      <c r="BR3728" s="9"/>
      <c r="BS3728" s="9"/>
      <c r="BT3728" s="9"/>
      <c r="BU3728" s="9"/>
      <c r="BV3728" s="9"/>
      <c r="BW3728" s="9"/>
      <c r="BX3728" s="9"/>
    </row>
    <row r="3729" spans="6:76" x14ac:dyDescent="0.2">
      <c r="F3729" s="14"/>
      <c r="AX3729" s="8" t="s">
        <v>7423</v>
      </c>
      <c r="AY3729" s="8" t="s">
        <v>7424</v>
      </c>
      <c r="AZ3729" s="8" t="s">
        <v>1623</v>
      </c>
      <c r="BA3729" s="9">
        <v>4889.54172871426</v>
      </c>
      <c r="BB3729" s="9">
        <v>4282.3482113021801</v>
      </c>
      <c r="BC3729" s="9">
        <v>73.657022102131606</v>
      </c>
      <c r="BD3729" s="9"/>
      <c r="BE3729" s="9">
        <v>4106</v>
      </c>
      <c r="BF3729" s="9">
        <v>2141.4643110000002</v>
      </c>
      <c r="BG3729" s="9">
        <v>1784.4267789999999</v>
      </c>
      <c r="BH3729" s="9">
        <v>293.59945628000003</v>
      </c>
      <c r="BI3729" s="9">
        <v>8778.2169973837299</v>
      </c>
      <c r="BJ3729" s="9">
        <v>9630.4918605490293</v>
      </c>
      <c r="BK3729" s="9">
        <v>6573.9654250592803</v>
      </c>
      <c r="BL3729" s="9">
        <v>9823.0620027795103</v>
      </c>
      <c r="BM3729" s="9"/>
      <c r="BN3729" s="9">
        <v>4458.6964226043701</v>
      </c>
      <c r="BO3729" s="9"/>
      <c r="BP3729" s="9">
        <v>1305.49403248664</v>
      </c>
      <c r="BQ3729" s="9"/>
      <c r="BR3729" s="9"/>
      <c r="BS3729" s="9"/>
      <c r="BT3729" s="9"/>
      <c r="BU3729" s="9"/>
      <c r="BV3729" s="9"/>
      <c r="BW3729" s="9"/>
      <c r="BX3729" s="9"/>
    </row>
    <row r="3730" spans="6:76" x14ac:dyDescent="0.2">
      <c r="F3730" s="14"/>
      <c r="AX3730" s="8" t="s">
        <v>7425</v>
      </c>
      <c r="AY3730" s="8" t="s">
        <v>7426</v>
      </c>
      <c r="AZ3730" s="8" t="s">
        <v>1623</v>
      </c>
      <c r="BA3730" s="9">
        <v>4683.2871622373104</v>
      </c>
      <c r="BB3730" s="9">
        <v>4284.3883130764798</v>
      </c>
      <c r="BC3730" s="9">
        <v>57.316493706951697</v>
      </c>
      <c r="BD3730" s="9"/>
      <c r="BE3730" s="9">
        <v>9740</v>
      </c>
      <c r="BF3730" s="9">
        <v>7926.685673</v>
      </c>
      <c r="BG3730" s="9"/>
      <c r="BH3730" s="9"/>
      <c r="BI3730" s="9">
        <v>2217.59702397603</v>
      </c>
      <c r="BJ3730" s="9"/>
      <c r="BK3730" s="9">
        <v>3135.4934914219298</v>
      </c>
      <c r="BL3730" s="9">
        <v>5878.5834040274503</v>
      </c>
      <c r="BM3730" s="9">
        <v>4284.3883130764798</v>
      </c>
      <c r="BN3730" s="9"/>
      <c r="BO3730" s="9">
        <v>2288.2150427782899</v>
      </c>
      <c r="BP3730" s="9">
        <v>1193.6376957377299</v>
      </c>
      <c r="BQ3730" s="9"/>
      <c r="BR3730" s="9">
        <v>4866.9025572518703</v>
      </c>
      <c r="BS3730" s="9">
        <v>2109.9821451780699</v>
      </c>
      <c r="BT3730" s="9"/>
      <c r="BU3730" s="9"/>
      <c r="BV3730" s="9">
        <v>8306.6098558233007</v>
      </c>
      <c r="BW3730" s="9">
        <v>3344.6379068139399</v>
      </c>
      <c r="BX3730" s="9">
        <v>5590</v>
      </c>
    </row>
    <row r="3731" spans="6:76" x14ac:dyDescent="0.2">
      <c r="F3731" s="14"/>
      <c r="AX3731" s="8" t="s">
        <v>714</v>
      </c>
      <c r="AY3731" s="8" t="s">
        <v>7427</v>
      </c>
      <c r="AZ3731" s="8" t="s">
        <v>1623</v>
      </c>
      <c r="BA3731" s="9">
        <v>4370.14884591379</v>
      </c>
      <c r="BB3731" s="9">
        <v>4285.1273171391003</v>
      </c>
      <c r="BC3731" s="9">
        <v>56.383449990557203</v>
      </c>
      <c r="BD3731" s="9"/>
      <c r="BE3731" s="9">
        <v>7852</v>
      </c>
      <c r="BF3731" s="9">
        <v>1703.2876200000001</v>
      </c>
      <c r="BG3731" s="9"/>
      <c r="BH3731" s="9"/>
      <c r="BI3731" s="9">
        <v>5404.7423318084202</v>
      </c>
      <c r="BJ3731" s="9"/>
      <c r="BK3731" s="9">
        <v>7737.8214033059703</v>
      </c>
      <c r="BL3731" s="9">
        <v>1431.0402209122201</v>
      </c>
      <c r="BM3731" s="9">
        <v>4285.1273171391003</v>
      </c>
      <c r="BN3731" s="9">
        <v>7517.0356025273404</v>
      </c>
      <c r="BO3731" s="9"/>
      <c r="BP3731" s="9">
        <v>2727.12475336439</v>
      </c>
      <c r="BQ3731" s="9"/>
      <c r="BR3731" s="9">
        <v>2863.1445743639802</v>
      </c>
      <c r="BS3731" s="9"/>
      <c r="BT3731" s="9"/>
      <c r="BU3731" s="9"/>
      <c r="BV3731" s="9">
        <v>4530.3134816302199</v>
      </c>
      <c r="BW3731" s="9"/>
      <c r="BX3731" s="9">
        <v>2020</v>
      </c>
    </row>
    <row r="3732" spans="6:76" x14ac:dyDescent="0.2">
      <c r="F3732" s="14"/>
      <c r="AX3732" s="8" t="s">
        <v>7428</v>
      </c>
      <c r="AY3732" s="8" t="s">
        <v>7429</v>
      </c>
      <c r="AZ3732" s="8" t="s">
        <v>1623</v>
      </c>
      <c r="BA3732" s="9">
        <v>4525.6204684313398</v>
      </c>
      <c r="BB3732" s="9">
        <v>4286.4528198846001</v>
      </c>
      <c r="BC3732" s="9">
        <v>51.626344790759198</v>
      </c>
      <c r="BD3732" s="9"/>
      <c r="BE3732" s="9">
        <v>4738</v>
      </c>
      <c r="BF3732" s="9">
        <v>1546.133885</v>
      </c>
      <c r="BG3732" s="9"/>
      <c r="BH3732" s="9">
        <v>2818.4482533999999</v>
      </c>
      <c r="BI3732" s="9">
        <v>3345.73239807354</v>
      </c>
      <c r="BJ3732" s="9">
        <v>9055.8252543358303</v>
      </c>
      <c r="BK3732" s="9">
        <v>5000.1544638047199</v>
      </c>
      <c r="BL3732" s="9">
        <v>4685.3933345411097</v>
      </c>
      <c r="BM3732" s="9">
        <v>5783.8080480799699</v>
      </c>
      <c r="BN3732" s="9">
        <v>8438.1071328198796</v>
      </c>
      <c r="BO3732" s="9"/>
      <c r="BP3732" s="9">
        <v>1968.3305458929101</v>
      </c>
      <c r="BQ3732" s="9"/>
      <c r="BR3732" s="9">
        <v>3887.5123052280901</v>
      </c>
      <c r="BS3732" s="9"/>
      <c r="BT3732" s="9"/>
      <c r="BU3732" s="9"/>
      <c r="BV3732" s="9"/>
      <c r="BW3732" s="9"/>
      <c r="BX3732" s="9">
        <v>3040</v>
      </c>
    </row>
    <row r="3733" spans="6:76" x14ac:dyDescent="0.2">
      <c r="F3733" s="14"/>
      <c r="AX3733" s="8" t="s">
        <v>7430</v>
      </c>
      <c r="AY3733" s="8" t="s">
        <v>7431</v>
      </c>
      <c r="AZ3733" s="8" t="s">
        <v>1623</v>
      </c>
      <c r="BA3733" s="9">
        <v>4886.0811690750197</v>
      </c>
      <c r="BB3733" s="9">
        <v>4288.5140561499102</v>
      </c>
      <c r="BC3733" s="9">
        <v>46.8503968904663</v>
      </c>
      <c r="BD3733" s="9"/>
      <c r="BE3733" s="9">
        <v>7008</v>
      </c>
      <c r="BF3733" s="9">
        <v>2547.7500009999999</v>
      </c>
      <c r="BG3733" s="9"/>
      <c r="BH3733" s="9">
        <v>2442.4275914999998</v>
      </c>
      <c r="BI3733" s="9">
        <v>2575.4318886291799</v>
      </c>
      <c r="BJ3733" s="9">
        <v>9634.6654788360593</v>
      </c>
      <c r="BK3733" s="9">
        <v>5559.3204926568396</v>
      </c>
      <c r="BL3733" s="9">
        <v>5453.9288304176098</v>
      </c>
      <c r="BM3733" s="9">
        <v>8471.8834106494996</v>
      </c>
      <c r="BN3733" s="9">
        <v>6042.0385780712204</v>
      </c>
      <c r="BO3733" s="9"/>
      <c r="BP3733" s="9"/>
      <c r="BQ3733" s="9">
        <v>3857.8226686151202</v>
      </c>
      <c r="BR3733" s="9">
        <v>3856.3523280381901</v>
      </c>
      <c r="BS3733" s="9"/>
      <c r="BT3733" s="9"/>
      <c r="BU3733" s="9"/>
      <c r="BV3733" s="9">
        <v>2378.4869863367499</v>
      </c>
      <c r="BW3733" s="9">
        <v>4607.0281122998103</v>
      </c>
      <c r="BX3733" s="9">
        <v>3970</v>
      </c>
    </row>
    <row r="3734" spans="6:76" x14ac:dyDescent="0.2">
      <c r="F3734" s="14"/>
      <c r="AX3734" s="8" t="s">
        <v>7432</v>
      </c>
      <c r="AY3734" s="8" t="s">
        <v>7432</v>
      </c>
      <c r="AZ3734" s="8" t="s">
        <v>1623</v>
      </c>
      <c r="BA3734" s="9">
        <v>4478.6822424683596</v>
      </c>
      <c r="BB3734" s="9">
        <v>4288.6998112526599</v>
      </c>
      <c r="BC3734" s="9">
        <v>53.620130445605</v>
      </c>
      <c r="BD3734" s="9"/>
      <c r="BE3734" s="9"/>
      <c r="BF3734" s="9"/>
      <c r="BG3734" s="9"/>
      <c r="BH3734" s="9"/>
      <c r="BI3734" s="9"/>
      <c r="BJ3734" s="9"/>
      <c r="BK3734" s="9"/>
      <c r="BL3734" s="9">
        <v>442.46858532326797</v>
      </c>
      <c r="BM3734" s="9"/>
      <c r="BN3734" s="9"/>
      <c r="BO3734" s="9">
        <v>3953.3600538855999</v>
      </c>
      <c r="BP3734" s="9">
        <v>5884.47557099594</v>
      </c>
      <c r="BQ3734" s="9">
        <v>4958.54287978705</v>
      </c>
      <c r="BR3734" s="9">
        <v>4593.4859181926404</v>
      </c>
      <c r="BS3734" s="9">
        <v>7412.9389753018004</v>
      </c>
      <c r="BT3734" s="9">
        <v>3052.3059123089802</v>
      </c>
      <c r="BU3734" s="9">
        <v>8495.3308245756598</v>
      </c>
      <c r="BV3734" s="9">
        <v>3983.9137043126898</v>
      </c>
      <c r="BW3734" s="9"/>
      <c r="BX3734" s="9">
        <v>2010</v>
      </c>
    </row>
    <row r="3735" spans="6:76" x14ac:dyDescent="0.2">
      <c r="F3735" s="14"/>
      <c r="AX3735" s="8" t="s">
        <v>7433</v>
      </c>
      <c r="AY3735" s="8" t="s">
        <v>7434</v>
      </c>
      <c r="AZ3735" s="8" t="s">
        <v>1623</v>
      </c>
      <c r="BA3735" s="9">
        <v>5167.92660049182</v>
      </c>
      <c r="BB3735" s="9">
        <v>4289.4894441858896</v>
      </c>
      <c r="BC3735" s="9">
        <v>64.105014621699695</v>
      </c>
      <c r="BD3735" s="9"/>
      <c r="BE3735" s="9">
        <v>6862</v>
      </c>
      <c r="BF3735" s="9">
        <v>2565.0672439999998</v>
      </c>
      <c r="BG3735" s="9"/>
      <c r="BH3735" s="9">
        <v>3272.7931131999999</v>
      </c>
      <c r="BI3735" s="9">
        <v>6264.0890082328897</v>
      </c>
      <c r="BJ3735" s="9">
        <v>6605.21882100723</v>
      </c>
      <c r="BK3735" s="9">
        <v>7615.53466611167</v>
      </c>
      <c r="BL3735" s="9">
        <v>4800.5085162947398</v>
      </c>
      <c r="BM3735" s="9">
        <v>5275.0036127436597</v>
      </c>
      <c r="BN3735" s="9">
        <v>16274.829168783201</v>
      </c>
      <c r="BO3735" s="9">
        <v>2707.1756127143599</v>
      </c>
      <c r="BP3735" s="9">
        <v>3020.4663167741201</v>
      </c>
      <c r="BQ3735" s="9">
        <v>4227.7047208485101</v>
      </c>
      <c r="BR3735" s="9">
        <v>3484.9267860555501</v>
      </c>
      <c r="BS3735" s="9">
        <v>3093.7619952830401</v>
      </c>
      <c r="BT3735" s="9"/>
      <c r="BU3735" s="9"/>
      <c r="BV3735" s="9">
        <v>4289.4894441858896</v>
      </c>
      <c r="BW3735" s="9">
        <v>5496.1831821260903</v>
      </c>
      <c r="BX3735" s="9">
        <v>2000</v>
      </c>
    </row>
    <row r="3736" spans="6:76" x14ac:dyDescent="0.2">
      <c r="F3736" s="14"/>
      <c r="AX3736" s="8" t="s">
        <v>7435</v>
      </c>
      <c r="AY3736" s="8" t="s">
        <v>7436</v>
      </c>
      <c r="AZ3736" s="8" t="s">
        <v>1623</v>
      </c>
      <c r="BA3736" s="9">
        <v>4153.2079056840203</v>
      </c>
      <c r="BB3736" s="9">
        <v>4289.4894441858896</v>
      </c>
      <c r="BC3736" s="9">
        <v>33.9336046375577</v>
      </c>
      <c r="BD3736" s="9"/>
      <c r="BE3736" s="9">
        <v>3510</v>
      </c>
      <c r="BF3736" s="9"/>
      <c r="BG3736" s="9"/>
      <c r="BH3736" s="9"/>
      <c r="BI3736" s="9"/>
      <c r="BJ3736" s="9"/>
      <c r="BK3736" s="9"/>
      <c r="BL3736" s="9"/>
      <c r="BM3736" s="9"/>
      <c r="BN3736" s="9">
        <v>4046.0856015608201</v>
      </c>
      <c r="BO3736" s="9">
        <v>3633.2901759742699</v>
      </c>
      <c r="BP3736" s="9">
        <v>1216.35668110764</v>
      </c>
      <c r="BQ3736" s="9">
        <v>4803.9196370790696</v>
      </c>
      <c r="BR3736" s="9">
        <v>2575.1026122199401</v>
      </c>
      <c r="BS3736" s="9">
        <v>4955.68289804912</v>
      </c>
      <c r="BT3736" s="9"/>
      <c r="BU3736" s="9">
        <v>4886.7541949464603</v>
      </c>
      <c r="BV3736" s="9">
        <v>4289.4894441858896</v>
      </c>
      <c r="BW3736" s="9">
        <v>5418.6057174010302</v>
      </c>
      <c r="BX3736" s="9">
        <v>6350</v>
      </c>
    </row>
    <row r="3737" spans="6:76" x14ac:dyDescent="0.2">
      <c r="F3737" s="14"/>
      <c r="AX3737" s="8" t="s">
        <v>7437</v>
      </c>
      <c r="AY3737" s="8" t="s">
        <v>7438</v>
      </c>
      <c r="AZ3737" s="8" t="s">
        <v>1623</v>
      </c>
      <c r="BA3737" s="9">
        <v>5425.3240684172997</v>
      </c>
      <c r="BB3737" s="9">
        <v>4294.9512406337999</v>
      </c>
      <c r="BC3737" s="9">
        <v>59.508225759589799</v>
      </c>
      <c r="BD3737" s="9"/>
      <c r="BE3737" s="9">
        <v>10209</v>
      </c>
      <c r="BF3737" s="9">
        <v>6713.7671659999996</v>
      </c>
      <c r="BG3737" s="9"/>
      <c r="BH3737" s="9">
        <v>3207.9593584999998</v>
      </c>
      <c r="BI3737" s="9">
        <v>8661.0955779379892</v>
      </c>
      <c r="BJ3737" s="9">
        <v>8961.0535331026895</v>
      </c>
      <c r="BK3737" s="9">
        <v>4768.1786411488702</v>
      </c>
      <c r="BL3737" s="9">
        <v>13714.306570028401</v>
      </c>
      <c r="BM3737" s="9">
        <v>2579.0010329800798</v>
      </c>
      <c r="BN3737" s="9">
        <v>4891.9273800035999</v>
      </c>
      <c r="BO3737" s="9">
        <v>3307.17470932691</v>
      </c>
      <c r="BP3737" s="9">
        <v>4016.42335912407</v>
      </c>
      <c r="BQ3737" s="9">
        <v>4294.9512406337999</v>
      </c>
      <c r="BR3737" s="9"/>
      <c r="BS3737" s="9">
        <v>4786.4133037172196</v>
      </c>
      <c r="BT3737" s="9"/>
      <c r="BU3737" s="9">
        <v>4254.3222670633204</v>
      </c>
      <c r="BV3737" s="9">
        <v>3401.84641306596</v>
      </c>
      <c r="BW3737" s="9">
        <v>3413.08861046117</v>
      </c>
      <c r="BX3737" s="9">
        <v>1050</v>
      </c>
    </row>
    <row r="3738" spans="6:76" x14ac:dyDescent="0.2">
      <c r="F3738" s="14"/>
      <c r="AX3738" s="8" t="s">
        <v>7439</v>
      </c>
      <c r="AY3738" s="8" t="s">
        <v>7440</v>
      </c>
      <c r="AZ3738" s="8" t="s">
        <v>1623</v>
      </c>
      <c r="BA3738" s="9">
        <v>5701.1341704780298</v>
      </c>
      <c r="BB3738" s="9">
        <v>4297</v>
      </c>
      <c r="BC3738" s="9">
        <v>76.043096016987306</v>
      </c>
      <c r="BD3738" s="9"/>
      <c r="BE3738" s="9">
        <v>4297</v>
      </c>
      <c r="BF3738" s="9">
        <v>2208.6524180000001</v>
      </c>
      <c r="BG3738" s="9">
        <v>1960.015506</v>
      </c>
      <c r="BH3738" s="9">
        <v>2049.6308807</v>
      </c>
      <c r="BI3738" s="9">
        <v>5889.2441020651404</v>
      </c>
      <c r="BJ3738" s="9">
        <v>11533.3372807867</v>
      </c>
      <c r="BK3738" s="9">
        <v>5763.9198982735797</v>
      </c>
      <c r="BL3738" s="9">
        <v>9861.4959768085992</v>
      </c>
      <c r="BM3738" s="9">
        <v>17772.600390348602</v>
      </c>
      <c r="BN3738" s="9">
        <v>10105.493376572</v>
      </c>
      <c r="BO3738" s="9">
        <v>5223.93199454162</v>
      </c>
      <c r="BP3738" s="9"/>
      <c r="BQ3738" s="9">
        <v>4113.6362337237297</v>
      </c>
      <c r="BR3738" s="9">
        <v>4031.7406504358501</v>
      </c>
      <c r="BS3738" s="9">
        <v>3581.4831105368098</v>
      </c>
      <c r="BT3738" s="9"/>
      <c r="BU3738" s="9"/>
      <c r="BV3738" s="9">
        <v>4549.1243476807904</v>
      </c>
      <c r="BW3738" s="9">
        <v>3371.9747316530102</v>
      </c>
      <c r="BX3738" s="9">
        <v>606</v>
      </c>
    </row>
    <row r="3739" spans="6:76" x14ac:dyDescent="0.2">
      <c r="F3739" s="14"/>
      <c r="AX3739" s="8" t="s">
        <v>7441</v>
      </c>
      <c r="AY3739" s="8" t="s">
        <v>7442</v>
      </c>
      <c r="AZ3739" s="8" t="s">
        <v>1623</v>
      </c>
      <c r="BA3739" s="9">
        <v>4679.5314779460596</v>
      </c>
      <c r="BB3739" s="9">
        <v>4297.4842407592696</v>
      </c>
      <c r="BC3739" s="9">
        <v>47.141536860713998</v>
      </c>
      <c r="BD3739" s="9"/>
      <c r="BE3739" s="9">
        <v>4920</v>
      </c>
      <c r="BF3739" s="9">
        <v>2674.154657</v>
      </c>
      <c r="BG3739" s="9"/>
      <c r="BH3739" s="9">
        <v>2157.3085040000001</v>
      </c>
      <c r="BI3739" s="9">
        <v>5132.4898662247497</v>
      </c>
      <c r="BJ3739" s="9">
        <v>6067.5644055025296</v>
      </c>
      <c r="BK3739" s="9">
        <v>5860.0837262282403</v>
      </c>
      <c r="BL3739" s="9">
        <v>11408.737432719599</v>
      </c>
      <c r="BM3739" s="9">
        <v>4132.1077835626102</v>
      </c>
      <c r="BN3739" s="9">
        <v>7501.7780605295302</v>
      </c>
      <c r="BO3739" s="9">
        <v>4367.1268225797203</v>
      </c>
      <c r="BP3739" s="9">
        <v>4297.4842407592696</v>
      </c>
      <c r="BQ3739" s="9">
        <v>3634.4954337484201</v>
      </c>
      <c r="BR3739" s="9">
        <v>2883.2206488451702</v>
      </c>
      <c r="BS3739" s="9">
        <v>3655.7592113267301</v>
      </c>
      <c r="BT3739" s="9"/>
      <c r="BU3739" s="9">
        <v>3527.8315031193702</v>
      </c>
      <c r="BV3739" s="9">
        <v>2841.8928289371402</v>
      </c>
      <c r="BW3739" s="9"/>
      <c r="BX3739" s="9">
        <v>4490</v>
      </c>
    </row>
    <row r="3740" spans="6:76" x14ac:dyDescent="0.2">
      <c r="F3740" s="14"/>
      <c r="AX3740" s="8" t="s">
        <v>7443</v>
      </c>
      <c r="AY3740" s="8" t="s">
        <v>7444</v>
      </c>
      <c r="AZ3740" s="8" t="s">
        <v>1623</v>
      </c>
      <c r="BA3740" s="9">
        <v>4476.3429762569604</v>
      </c>
      <c r="BB3740" s="9">
        <v>4302.49126525464</v>
      </c>
      <c r="BC3740" s="9">
        <v>43.732859861138898</v>
      </c>
      <c r="BD3740" s="9"/>
      <c r="BE3740" s="9">
        <v>6920</v>
      </c>
      <c r="BF3740" s="9">
        <v>1185.04421</v>
      </c>
      <c r="BG3740" s="9"/>
      <c r="BH3740" s="9"/>
      <c r="BI3740" s="9">
        <v>5910.7631882374098</v>
      </c>
      <c r="BJ3740" s="9">
        <v>5090.3391878477996</v>
      </c>
      <c r="BK3740" s="9">
        <v>5785.4239141654898</v>
      </c>
      <c r="BL3740" s="9">
        <v>7729.0409258379996</v>
      </c>
      <c r="BM3740" s="9">
        <v>7345.8121756486398</v>
      </c>
      <c r="BN3740" s="9">
        <v>4251.36135474412</v>
      </c>
      <c r="BO3740" s="9">
        <v>4302.49126525464</v>
      </c>
      <c r="BP3740" s="9">
        <v>3814.9732777122699</v>
      </c>
      <c r="BQ3740" s="9">
        <v>4728.0194868313602</v>
      </c>
      <c r="BR3740" s="9">
        <v>2344.4024578349599</v>
      </c>
      <c r="BS3740" s="9">
        <v>3361.8121798394</v>
      </c>
      <c r="BT3740" s="9"/>
      <c r="BU3740" s="9">
        <v>4103.2717202012</v>
      </c>
      <c r="BV3740" s="9">
        <v>3267.8705491601499</v>
      </c>
      <c r="BW3740" s="9">
        <v>5111.2047030528302</v>
      </c>
      <c r="BX3740" s="9">
        <v>846</v>
      </c>
    </row>
    <row r="3741" spans="6:76" x14ac:dyDescent="0.2">
      <c r="F3741" s="14"/>
      <c r="AX3741" s="8" t="s">
        <v>535</v>
      </c>
      <c r="AY3741" s="8" t="s">
        <v>7445</v>
      </c>
      <c r="AZ3741" s="8" t="s">
        <v>1623</v>
      </c>
      <c r="BA3741" s="9">
        <v>5222.1419785832704</v>
      </c>
      <c r="BB3741" s="9">
        <v>4302.7219424126997</v>
      </c>
      <c r="BC3741" s="9">
        <v>56.599228185506398</v>
      </c>
      <c r="BD3741" s="9"/>
      <c r="BE3741" s="9">
        <v>5852</v>
      </c>
      <c r="BF3741" s="9">
        <v>3705.3673210000002</v>
      </c>
      <c r="BG3741" s="9"/>
      <c r="BH3741" s="9">
        <v>1897.0842201999999</v>
      </c>
      <c r="BI3741" s="9">
        <v>7874.6168944967403</v>
      </c>
      <c r="BJ3741" s="9">
        <v>12790.363420002001</v>
      </c>
      <c r="BK3741" s="9">
        <v>6734.7748940764995</v>
      </c>
      <c r="BL3741" s="9">
        <v>9771.9958650172393</v>
      </c>
      <c r="BM3741" s="9">
        <v>8159.9778766088803</v>
      </c>
      <c r="BN3741" s="9">
        <v>4188.0112307622703</v>
      </c>
      <c r="BO3741" s="9">
        <v>4008.3561068271101</v>
      </c>
      <c r="BP3741" s="9">
        <v>5051.4651096419402</v>
      </c>
      <c r="BQ3741" s="9">
        <v>4229.78725311164</v>
      </c>
      <c r="BR3741" s="9">
        <v>2961.0205856569301</v>
      </c>
      <c r="BS3741" s="9">
        <v>4375.6566317137604</v>
      </c>
      <c r="BT3741" s="9"/>
      <c r="BU3741" s="9">
        <v>5319.7069203618903</v>
      </c>
      <c r="BV3741" s="9">
        <v>2666.7939588863501</v>
      </c>
      <c r="BW3741" s="9">
        <v>3739.5773261356399</v>
      </c>
      <c r="BX3741" s="9">
        <v>672</v>
      </c>
    </row>
    <row r="3742" spans="6:76" x14ac:dyDescent="0.2">
      <c r="F3742" s="14"/>
      <c r="AX3742" s="8" t="s">
        <v>7446</v>
      </c>
      <c r="AY3742" s="8" t="s">
        <v>7447</v>
      </c>
      <c r="AZ3742" s="8" t="s">
        <v>1623</v>
      </c>
      <c r="BA3742" s="9">
        <v>3942.1205919672502</v>
      </c>
      <c r="BB3742" s="9">
        <v>4305.4176782982604</v>
      </c>
      <c r="BC3742" s="9">
        <v>51.463455963119003</v>
      </c>
      <c r="BD3742" s="9"/>
      <c r="BE3742" s="9">
        <v>2174</v>
      </c>
      <c r="BF3742" s="9">
        <v>258.5834825</v>
      </c>
      <c r="BG3742" s="9"/>
      <c r="BH3742" s="9"/>
      <c r="BI3742" s="9">
        <v>370.07023893044499</v>
      </c>
      <c r="BJ3742" s="9"/>
      <c r="BK3742" s="9"/>
      <c r="BL3742" s="9">
        <v>7710.9394728130101</v>
      </c>
      <c r="BM3742" s="9"/>
      <c r="BN3742" s="9">
        <v>2132.1568403372098</v>
      </c>
      <c r="BO3742" s="9">
        <v>4305.4176782982604</v>
      </c>
      <c r="BP3742" s="9">
        <v>4688.5081140511602</v>
      </c>
      <c r="BQ3742" s="9">
        <v>4728.2307851489304</v>
      </c>
      <c r="BR3742" s="9">
        <v>5225.7666760488</v>
      </c>
      <c r="BS3742" s="9">
        <v>5375.6866329753302</v>
      </c>
      <c r="BT3742" s="9">
        <v>4086.2454273807102</v>
      </c>
      <c r="BU3742" s="9">
        <v>6180.9457056725496</v>
      </c>
      <c r="BV3742" s="9">
        <v>4401.0843522636396</v>
      </c>
      <c r="BW3742" s="9">
        <v>3324.1734730886701</v>
      </c>
      <c r="BX3742" s="9">
        <v>4170</v>
      </c>
    </row>
    <row r="3743" spans="6:76" x14ac:dyDescent="0.2">
      <c r="F3743" s="14"/>
      <c r="AX3743" s="8" t="s">
        <v>7448</v>
      </c>
      <c r="AY3743" s="8" t="s">
        <v>7449</v>
      </c>
      <c r="AZ3743" s="8" t="s">
        <v>1623</v>
      </c>
      <c r="BA3743" s="9">
        <v>8395.4671860957096</v>
      </c>
      <c r="BB3743" s="9">
        <v>4311.6735669564896</v>
      </c>
      <c r="BC3743" s="9">
        <v>190.24551953541999</v>
      </c>
      <c r="BD3743" s="9"/>
      <c r="BE3743" s="9">
        <v>6034</v>
      </c>
      <c r="BF3743" s="9">
        <v>8029.3205589999998</v>
      </c>
      <c r="BG3743" s="9"/>
      <c r="BH3743" s="9">
        <v>69794.717512000003</v>
      </c>
      <c r="BI3743" s="9">
        <v>8063.8526651700904</v>
      </c>
      <c r="BJ3743" s="9">
        <v>5894.9249061805003</v>
      </c>
      <c r="BK3743" s="9">
        <v>4711.7270491160798</v>
      </c>
      <c r="BL3743" s="9">
        <v>5349.3166688987303</v>
      </c>
      <c r="BM3743" s="9">
        <v>2738.68549193733</v>
      </c>
      <c r="BN3743" s="9">
        <v>8530.2808577245305</v>
      </c>
      <c r="BO3743" s="9">
        <v>2927.2676192563799</v>
      </c>
      <c r="BP3743" s="9">
        <v>2225.3134854882701</v>
      </c>
      <c r="BQ3743" s="9">
        <v>3811.17312147434</v>
      </c>
      <c r="BR3743" s="9">
        <v>4311.6735669564896</v>
      </c>
      <c r="BS3743" s="9">
        <v>3497.3579271713302</v>
      </c>
      <c r="BT3743" s="9"/>
      <c r="BU3743" s="9"/>
      <c r="BV3743" s="9">
        <v>1933.05090710633</v>
      </c>
      <c r="BW3743" s="9">
        <v>3530.2798261466701</v>
      </c>
      <c r="BX3743" s="9">
        <v>1340</v>
      </c>
    </row>
    <row r="3744" spans="6:76" x14ac:dyDescent="0.2">
      <c r="F3744" s="14"/>
      <c r="AX3744" s="8" t="s">
        <v>7450</v>
      </c>
      <c r="AY3744" s="8" t="s">
        <v>7451</v>
      </c>
      <c r="AZ3744" s="8" t="s">
        <v>1623</v>
      </c>
      <c r="BA3744" s="9">
        <v>4082.0709882455999</v>
      </c>
      <c r="BB3744" s="9">
        <v>4315.0422787912403</v>
      </c>
      <c r="BC3744" s="9">
        <v>39.285885346847202</v>
      </c>
      <c r="BD3744" s="9"/>
      <c r="BE3744" s="9">
        <v>1779</v>
      </c>
      <c r="BF3744" s="9">
        <v>644.40470400000004</v>
      </c>
      <c r="BG3744" s="9">
        <v>4898.2080050000004</v>
      </c>
      <c r="BH3744" s="9"/>
      <c r="BI3744" s="9">
        <v>2033.4605093319799</v>
      </c>
      <c r="BJ3744" s="9">
        <v>5060.7260611096499</v>
      </c>
      <c r="BK3744" s="9">
        <v>6266.8221050470202</v>
      </c>
      <c r="BL3744" s="9">
        <v>3988.52227402482</v>
      </c>
      <c r="BM3744" s="9">
        <v>4529.2718404357502</v>
      </c>
      <c r="BN3744" s="9">
        <v>4327.2904904740799</v>
      </c>
      <c r="BO3744" s="9">
        <v>4665.2217290541503</v>
      </c>
      <c r="BP3744" s="9">
        <v>4670.9398104317497</v>
      </c>
      <c r="BQ3744" s="9">
        <v>4302.7940671083998</v>
      </c>
      <c r="BR3744" s="9"/>
      <c r="BS3744" s="9">
        <v>3778.7063707096099</v>
      </c>
      <c r="BT3744" s="9"/>
      <c r="BU3744" s="9">
        <v>3933.5943721137801</v>
      </c>
      <c r="BV3744" s="9"/>
      <c r="BW3744" s="9">
        <v>3324.1734730886701</v>
      </c>
      <c r="BX3744" s="9">
        <v>7110</v>
      </c>
    </row>
    <row r="3745" spans="6:76" x14ac:dyDescent="0.2">
      <c r="F3745" s="14"/>
      <c r="AX3745" s="8" t="s">
        <v>7452</v>
      </c>
      <c r="AY3745" s="8" t="s">
        <v>7453</v>
      </c>
      <c r="AZ3745" s="8" t="s">
        <v>1623</v>
      </c>
      <c r="BA3745" s="9">
        <v>3844.4961737091699</v>
      </c>
      <c r="BB3745" s="9">
        <v>4315.1628616935304</v>
      </c>
      <c r="BC3745" s="9">
        <v>78.933878509233907</v>
      </c>
      <c r="BD3745" s="9"/>
      <c r="BE3745" s="9">
        <v>516</v>
      </c>
      <c r="BF3745" s="9">
        <v>43.53861947</v>
      </c>
      <c r="BG3745" s="9"/>
      <c r="BH3745" s="9"/>
      <c r="BI3745" s="9"/>
      <c r="BJ3745" s="9"/>
      <c r="BK3745" s="9"/>
      <c r="BL3745" s="9">
        <v>1009.53426591073</v>
      </c>
      <c r="BM3745" s="9"/>
      <c r="BN3745" s="9"/>
      <c r="BO3745" s="9">
        <v>6049.8484906188596</v>
      </c>
      <c r="BP3745" s="9">
        <v>5216.9518587479597</v>
      </c>
      <c r="BQ3745" s="9"/>
      <c r="BR3745" s="9">
        <v>6379.2424723704398</v>
      </c>
      <c r="BS3745" s="9">
        <v>6025.1764865107198</v>
      </c>
      <c r="BT3745" s="9">
        <v>2704.8294530530002</v>
      </c>
      <c r="BU3745" s="9">
        <v>9277.1734024256202</v>
      </c>
      <c r="BV3745" s="9">
        <v>4315.1628616935304</v>
      </c>
      <c r="BW3745" s="9"/>
      <c r="BX3745" s="9">
        <v>752</v>
      </c>
    </row>
    <row r="3746" spans="6:76" x14ac:dyDescent="0.2">
      <c r="F3746" s="14"/>
      <c r="AX3746" s="8" t="s">
        <v>7454</v>
      </c>
      <c r="AY3746" s="8" t="s">
        <v>7455</v>
      </c>
      <c r="AZ3746" s="8" t="s">
        <v>1623</v>
      </c>
      <c r="BA3746" s="9">
        <v>4048.5592668750901</v>
      </c>
      <c r="BB3746" s="9">
        <v>4317.71187454746</v>
      </c>
      <c r="BC3746" s="9">
        <v>53.165574820436298</v>
      </c>
      <c r="BD3746" s="9"/>
      <c r="BE3746" s="9">
        <v>6156</v>
      </c>
      <c r="BF3746" s="9">
        <v>2039.473326</v>
      </c>
      <c r="BG3746" s="9">
        <v>8191.6574970000001</v>
      </c>
      <c r="BH3746" s="9">
        <v>565.61268659999996</v>
      </c>
      <c r="BI3746" s="9">
        <v>4376.3083196465404</v>
      </c>
      <c r="BJ3746" s="9">
        <v>2744.0982597122702</v>
      </c>
      <c r="BK3746" s="9">
        <v>4456.0183254680696</v>
      </c>
      <c r="BL3746" s="9">
        <v>4892.29169393554</v>
      </c>
      <c r="BM3746" s="9">
        <v>4259.1154294483804</v>
      </c>
      <c r="BN3746" s="9">
        <v>7248.8813352503703</v>
      </c>
      <c r="BO3746" s="9"/>
      <c r="BP3746" s="9">
        <v>2142.1077899914999</v>
      </c>
      <c r="BQ3746" s="9"/>
      <c r="BR3746" s="9"/>
      <c r="BS3746" s="9">
        <v>1950.3505598860199</v>
      </c>
      <c r="BT3746" s="9"/>
      <c r="BU3746" s="9"/>
      <c r="BV3746" s="9"/>
      <c r="BW3746" s="9">
        <v>3007.9145133124998</v>
      </c>
      <c r="BX3746" s="9">
        <v>4650</v>
      </c>
    </row>
    <row r="3747" spans="6:76" x14ac:dyDescent="0.2">
      <c r="F3747" s="14"/>
      <c r="AX3747" s="8" t="s">
        <v>7456</v>
      </c>
      <c r="AY3747" s="8" t="s">
        <v>7457</v>
      </c>
      <c r="AZ3747" s="8" t="s">
        <v>1623</v>
      </c>
      <c r="BA3747" s="9">
        <v>4711.8757665405601</v>
      </c>
      <c r="BB3747" s="9">
        <v>4318.6985901197104</v>
      </c>
      <c r="BC3747" s="9">
        <v>48.246263272722601</v>
      </c>
      <c r="BD3747" s="9"/>
      <c r="BE3747" s="9">
        <v>4665</v>
      </c>
      <c r="BF3747" s="9">
        <v>3421.6339210000001</v>
      </c>
      <c r="BG3747" s="9">
        <v>1498.671846</v>
      </c>
      <c r="BH3747" s="9">
        <v>1656.0409866</v>
      </c>
      <c r="BI3747" s="9">
        <v>4699.1442470439797</v>
      </c>
      <c r="BJ3747" s="9">
        <v>4023.8423428793699</v>
      </c>
      <c r="BK3747" s="9">
        <v>4140.83675141199</v>
      </c>
      <c r="BL3747" s="9">
        <v>10299.904872278799</v>
      </c>
      <c r="BM3747" s="9"/>
      <c r="BN3747" s="9">
        <v>2397.6343974164301</v>
      </c>
      <c r="BO3747" s="9">
        <v>5899.50751226175</v>
      </c>
      <c r="BP3747" s="9">
        <v>6710.6854388383899</v>
      </c>
      <c r="BQ3747" s="9">
        <v>7707.6032899839302</v>
      </c>
      <c r="BR3747" s="9">
        <v>4171.0542361031403</v>
      </c>
      <c r="BS3747" s="9">
        <v>4466.3429441362896</v>
      </c>
      <c r="BT3747" s="9"/>
      <c r="BU3747" s="9">
        <v>5431.5172840454698</v>
      </c>
      <c r="BV3747" s="9">
        <v>2553.2762749635899</v>
      </c>
      <c r="BW3747" s="9">
        <v>3551.0674527668798</v>
      </c>
      <c r="BX3747" s="9">
        <v>7520</v>
      </c>
    </row>
    <row r="3748" spans="6:76" x14ac:dyDescent="0.2">
      <c r="F3748" s="14"/>
      <c r="AX3748" s="8" t="s">
        <v>313</v>
      </c>
      <c r="AY3748" s="8" t="s">
        <v>7458</v>
      </c>
      <c r="AZ3748" s="8" t="s">
        <v>1623</v>
      </c>
      <c r="BA3748" s="9">
        <v>3418.6953703559302</v>
      </c>
      <c r="BB3748" s="9">
        <v>4320</v>
      </c>
      <c r="BC3748" s="9">
        <v>61.287148551521199</v>
      </c>
      <c r="BD3748" s="9"/>
      <c r="BE3748" s="9">
        <v>4320</v>
      </c>
      <c r="BF3748" s="9">
        <v>556.52202709999995</v>
      </c>
      <c r="BG3748" s="9">
        <v>870.84309140000005</v>
      </c>
      <c r="BH3748" s="9">
        <v>1291.82281319</v>
      </c>
      <c r="BI3748" s="9">
        <v>6122.51194361954</v>
      </c>
      <c r="BJ3748" s="9">
        <v>4921.7827213762903</v>
      </c>
      <c r="BK3748" s="9">
        <v>4456.0183254680696</v>
      </c>
      <c r="BL3748" s="9">
        <v>5434.6430239825604</v>
      </c>
      <c r="BM3748" s="9"/>
      <c r="BN3748" s="9">
        <v>2794.1143870669198</v>
      </c>
      <c r="BO3748" s="9"/>
      <c r="BP3748" s="9"/>
      <c r="BQ3748" s="9"/>
      <c r="BR3748" s="9"/>
      <c r="BS3748" s="9"/>
      <c r="BT3748" s="9"/>
      <c r="BU3748" s="9"/>
      <c r="BV3748" s="9"/>
      <c r="BW3748" s="9"/>
      <c r="BX3748" s="9"/>
    </row>
    <row r="3749" spans="6:76" x14ac:dyDescent="0.2">
      <c r="F3749" s="14"/>
      <c r="AX3749" s="8" t="s">
        <v>7459</v>
      </c>
      <c r="AY3749" s="8" t="s">
        <v>7460</v>
      </c>
      <c r="AZ3749" s="8" t="s">
        <v>1623</v>
      </c>
      <c r="BA3749" s="9">
        <v>5098.1906848133303</v>
      </c>
      <c r="BB3749" s="9">
        <v>4325.1642671108202</v>
      </c>
      <c r="BC3749" s="9">
        <v>63.780029989024698</v>
      </c>
      <c r="BD3749" s="9">
        <v>3347</v>
      </c>
      <c r="BE3749" s="9">
        <v>11832</v>
      </c>
      <c r="BF3749" s="9">
        <v>1708.6387689999999</v>
      </c>
      <c r="BG3749" s="9"/>
      <c r="BH3749" s="9"/>
      <c r="BI3749" s="9">
        <v>5949.8991844391803</v>
      </c>
      <c r="BJ3749" s="9">
        <v>10195.2744751522</v>
      </c>
      <c r="BK3749" s="9">
        <v>1783.2282327015801</v>
      </c>
      <c r="BL3749" s="9">
        <v>3355.0448995874999</v>
      </c>
      <c r="BM3749" s="9">
        <v>11628.904844342</v>
      </c>
      <c r="BN3749" s="9">
        <v>4867.6490885043504</v>
      </c>
      <c r="BO3749" s="9">
        <v>6090.8219177022802</v>
      </c>
      <c r="BP3749" s="9"/>
      <c r="BQ3749" s="9">
        <v>5497.2800554103396</v>
      </c>
      <c r="BR3749" s="9">
        <v>3445.6492162959798</v>
      </c>
      <c r="BS3749" s="9">
        <v>3778.7063707096099</v>
      </c>
      <c r="BT3749" s="9"/>
      <c r="BU3749" s="9">
        <v>4325.1642671108202</v>
      </c>
      <c r="BV3749" s="9">
        <v>3272.6763814307401</v>
      </c>
      <c r="BW3749" s="9">
        <v>4481.3039394399502</v>
      </c>
      <c r="BX3749" s="9">
        <v>1110</v>
      </c>
    </row>
    <row r="3750" spans="6:76" x14ac:dyDescent="0.2">
      <c r="F3750" s="14"/>
      <c r="AX3750" s="8" t="s">
        <v>7461</v>
      </c>
      <c r="AY3750" s="8" t="s">
        <v>7461</v>
      </c>
      <c r="AZ3750" s="8" t="s">
        <v>1623</v>
      </c>
      <c r="BA3750" s="9">
        <v>4454.526793684</v>
      </c>
      <c r="BB3750" s="9">
        <v>4332.0212622054596</v>
      </c>
      <c r="BC3750" s="9">
        <v>64.291163404434101</v>
      </c>
      <c r="BD3750" s="9"/>
      <c r="BE3750" s="9">
        <v>12280</v>
      </c>
      <c r="BF3750" s="9">
        <v>1949.427878</v>
      </c>
      <c r="BG3750" s="9"/>
      <c r="BH3750" s="9">
        <v>5204.6777744000001</v>
      </c>
      <c r="BI3750" s="9">
        <v>4368.1617596425103</v>
      </c>
      <c r="BJ3750" s="9"/>
      <c r="BK3750" s="9">
        <v>4592.3276630760201</v>
      </c>
      <c r="BL3750" s="9">
        <v>4295.8807647683998</v>
      </c>
      <c r="BM3750" s="9"/>
      <c r="BN3750" s="9">
        <v>5748.3015382388203</v>
      </c>
      <c r="BO3750" s="9">
        <v>2115.5721940510498</v>
      </c>
      <c r="BP3750" s="9">
        <v>1617.33739107417</v>
      </c>
      <c r="BQ3750" s="9"/>
      <c r="BR3750" s="9">
        <v>2746.3444408710202</v>
      </c>
      <c r="BS3750" s="9"/>
      <c r="BT3750" s="9"/>
      <c r="BU3750" s="9"/>
      <c r="BV3750" s="9">
        <v>5666.2901200859997</v>
      </c>
      <c r="BW3750" s="9"/>
      <c r="BX3750" s="9">
        <v>2870</v>
      </c>
    </row>
    <row r="3751" spans="6:76" x14ac:dyDescent="0.2">
      <c r="F3751" s="14"/>
      <c r="AX3751" s="8" t="s">
        <v>7462</v>
      </c>
      <c r="AY3751" s="8" t="s">
        <v>7463</v>
      </c>
      <c r="AZ3751" s="8" t="s">
        <v>1623</v>
      </c>
      <c r="BA3751" s="9">
        <v>8061.3737767522398</v>
      </c>
      <c r="BB3751" s="9">
        <v>4332.6068486313898</v>
      </c>
      <c r="BC3751" s="9">
        <v>166.439256669847</v>
      </c>
      <c r="BD3751" s="9"/>
      <c r="BE3751" s="9">
        <v>4744</v>
      </c>
      <c r="BF3751" s="9">
        <v>2868.3880399999998</v>
      </c>
      <c r="BG3751" s="9"/>
      <c r="BH3751" s="9">
        <v>54162.812534999997</v>
      </c>
      <c r="BI3751" s="9">
        <v>4851.0810074540004</v>
      </c>
      <c r="BJ3751" s="9">
        <v>4310.1233158331097</v>
      </c>
      <c r="BK3751" s="9">
        <v>9542.5998052795203</v>
      </c>
      <c r="BL3751" s="9">
        <v>7632.3340641005398</v>
      </c>
      <c r="BM3751" s="9"/>
      <c r="BN3751" s="9">
        <v>5348.5414136358204</v>
      </c>
      <c r="BO3751" s="9"/>
      <c r="BP3751" s="9">
        <v>2070.7542029889801</v>
      </c>
      <c r="BQ3751" s="9">
        <v>3764.77522943961</v>
      </c>
      <c r="BR3751" s="9"/>
      <c r="BS3751" s="9"/>
      <c r="BT3751" s="9">
        <v>3069.90141515395</v>
      </c>
      <c r="BU3751" s="9"/>
      <c r="BV3751" s="9">
        <v>4355.0903814296698</v>
      </c>
      <c r="BW3751" s="9">
        <v>3208.8314642161799</v>
      </c>
      <c r="BX3751" s="9">
        <v>2930</v>
      </c>
    </row>
    <row r="3752" spans="6:76" x14ac:dyDescent="0.2">
      <c r="F3752" s="14"/>
      <c r="AX3752" s="8" t="s">
        <v>7464</v>
      </c>
      <c r="AY3752" s="8" t="s">
        <v>7465</v>
      </c>
      <c r="AZ3752" s="8" t="s">
        <v>1623</v>
      </c>
      <c r="BA3752" s="9">
        <v>4010.6979407123199</v>
      </c>
      <c r="BB3752" s="9">
        <v>4334.5645012755904</v>
      </c>
      <c r="BC3752" s="9">
        <v>38.838551041537698</v>
      </c>
      <c r="BD3752" s="9"/>
      <c r="BE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>
        <v>3950.09839383397</v>
      </c>
      <c r="BP3752" s="9">
        <v>4115.7615453361504</v>
      </c>
      <c r="BQ3752" s="9">
        <v>4682.4802588258399</v>
      </c>
      <c r="BR3752" s="9">
        <v>5831.14952474039</v>
      </c>
      <c r="BS3752" s="9">
        <v>2841.0862994489698</v>
      </c>
      <c r="BT3752" s="9"/>
      <c r="BU3752" s="9">
        <v>4395.8566468435602</v>
      </c>
      <c r="BV3752" s="9">
        <v>5407.2842961064398</v>
      </c>
      <c r="BW3752" s="9">
        <v>4334.5645012755904</v>
      </c>
      <c r="BX3752" s="9">
        <v>538</v>
      </c>
    </row>
    <row r="3753" spans="6:76" x14ac:dyDescent="0.2">
      <c r="F3753" s="14"/>
      <c r="AX3753" s="8" t="s">
        <v>1196</v>
      </c>
      <c r="AY3753" s="8" t="s">
        <v>7466</v>
      </c>
      <c r="AZ3753" s="8" t="s">
        <v>1623</v>
      </c>
      <c r="BA3753" s="9">
        <v>7126.5222224771896</v>
      </c>
      <c r="BB3753" s="9">
        <v>4340.1823336787102</v>
      </c>
      <c r="BC3753" s="9">
        <v>107.371142537499</v>
      </c>
      <c r="BD3753" s="9"/>
      <c r="BE3753" s="9">
        <v>17431</v>
      </c>
      <c r="BF3753" s="9">
        <v>2393.5113059999999</v>
      </c>
      <c r="BG3753" s="9">
        <v>24523.927800000001</v>
      </c>
      <c r="BH3753" s="9">
        <v>899.02728993999995</v>
      </c>
      <c r="BI3753" s="9">
        <v>6254.5178630400296</v>
      </c>
      <c r="BJ3753" s="9">
        <v>3260.8102952456302</v>
      </c>
      <c r="BK3753" s="9">
        <v>4219.3459434168699</v>
      </c>
      <c r="BL3753" s="9">
        <v>2333.0963383450699</v>
      </c>
      <c r="BM3753" s="9">
        <v>4461.0187239405504</v>
      </c>
      <c r="BN3753" s="9">
        <v>5488.9666648437797</v>
      </c>
      <c r="BO3753" s="9"/>
      <c r="BP3753" s="9"/>
      <c r="BQ3753" s="9"/>
      <c r="BR3753" s="9"/>
      <c r="BS3753" s="9"/>
      <c r="BT3753" s="9"/>
      <c r="BU3753" s="9"/>
      <c r="BV3753" s="9"/>
      <c r="BW3753" s="9"/>
      <c r="BX3753" s="9"/>
    </row>
    <row r="3754" spans="6:76" x14ac:dyDescent="0.2">
      <c r="F3754" s="14"/>
      <c r="AX3754" s="8" t="s">
        <v>7467</v>
      </c>
      <c r="AY3754" s="8" t="s">
        <v>7468</v>
      </c>
      <c r="AZ3754" s="8" t="s">
        <v>1623</v>
      </c>
      <c r="BA3754" s="9">
        <v>5474.64856142804</v>
      </c>
      <c r="BB3754" s="9">
        <v>4350.6224522741604</v>
      </c>
      <c r="BC3754" s="9">
        <v>68.383560675813698</v>
      </c>
      <c r="BD3754" s="9"/>
      <c r="BE3754" s="9">
        <v>3837</v>
      </c>
      <c r="BF3754" s="9">
        <v>888.29058929999997</v>
      </c>
      <c r="BG3754" s="9"/>
      <c r="BH3754" s="9">
        <v>4250.7897835000003</v>
      </c>
      <c r="BI3754" s="9">
        <v>3759.6180487645902</v>
      </c>
      <c r="BJ3754" s="9">
        <v>1634.71668599897</v>
      </c>
      <c r="BK3754" s="9">
        <v>3385.3935080064398</v>
      </c>
      <c r="BL3754" s="9">
        <v>5524.63459434174</v>
      </c>
      <c r="BM3754" s="9">
        <v>13054.2542420839</v>
      </c>
      <c r="BN3754" s="9">
        <v>3846.0442004661099</v>
      </c>
      <c r="BO3754" s="9">
        <v>6023.3457362864101</v>
      </c>
      <c r="BP3754" s="9"/>
      <c r="BQ3754" s="9">
        <v>4350.6224522741604</v>
      </c>
      <c r="BR3754" s="9">
        <v>4110.7347696342504</v>
      </c>
      <c r="BS3754" s="9">
        <v>5659.1369174674001</v>
      </c>
      <c r="BT3754" s="9"/>
      <c r="BU3754" s="9">
        <v>5696.9587886374802</v>
      </c>
      <c r="BV3754" s="9">
        <v>4386.9392988171503</v>
      </c>
      <c r="BW3754" s="9">
        <v>6660.5459286981104</v>
      </c>
      <c r="BX3754" s="9">
        <v>16000</v>
      </c>
    </row>
    <row r="3755" spans="6:76" x14ac:dyDescent="0.2">
      <c r="F3755" s="14"/>
      <c r="AX3755" s="8" t="s">
        <v>542</v>
      </c>
      <c r="AY3755" s="8" t="s">
        <v>7469</v>
      </c>
      <c r="AZ3755" s="8" t="s">
        <v>1623</v>
      </c>
      <c r="BA3755" s="9">
        <v>10522.0131926452</v>
      </c>
      <c r="BB3755" s="9">
        <v>4350.6373675672503</v>
      </c>
      <c r="BC3755" s="9">
        <v>170.22857747696</v>
      </c>
      <c r="BD3755" s="9"/>
      <c r="BE3755" s="9">
        <v>12569</v>
      </c>
      <c r="BF3755" s="9">
        <v>2526.7731640000002</v>
      </c>
      <c r="BG3755" s="9">
        <v>1295.542083</v>
      </c>
      <c r="BH3755" s="9"/>
      <c r="BI3755" s="9">
        <v>3580.8388031413001</v>
      </c>
      <c r="BJ3755" s="9"/>
      <c r="BK3755" s="9">
        <v>14767.505842946601</v>
      </c>
      <c r="BL3755" s="9">
        <v>2578.0340666437201</v>
      </c>
      <c r="BM3755" s="9">
        <v>65866.582285254801</v>
      </c>
      <c r="BN3755" s="9">
        <v>6582.8047290411696</v>
      </c>
      <c r="BO3755" s="9"/>
      <c r="BP3755" s="9">
        <v>2562.2003881651199</v>
      </c>
      <c r="BQ3755" s="9"/>
      <c r="BR3755" s="9">
        <v>3881.2747351345001</v>
      </c>
      <c r="BS3755" s="9"/>
      <c r="BT3755" s="9"/>
      <c r="BU3755" s="9"/>
      <c r="BV3755" s="9"/>
      <c r="BW3755" s="9">
        <v>5233.6022144147901</v>
      </c>
      <c r="BX3755" s="9">
        <v>4820</v>
      </c>
    </row>
    <row r="3756" spans="6:76" x14ac:dyDescent="0.2">
      <c r="F3756" s="14"/>
      <c r="AX3756" s="8" t="s">
        <v>893</v>
      </c>
      <c r="AY3756" s="8" t="s">
        <v>7470</v>
      </c>
      <c r="AZ3756" s="8" t="s">
        <v>1623</v>
      </c>
      <c r="BA3756" s="9">
        <v>4554.61283382277</v>
      </c>
      <c r="BB3756" s="9">
        <v>4355.5970474689502</v>
      </c>
      <c r="BC3756" s="9">
        <v>42.871194829924399</v>
      </c>
      <c r="BD3756" s="9"/>
      <c r="BE3756" s="9">
        <v>7591</v>
      </c>
      <c r="BF3756" s="9">
        <v>1669.4314400000001</v>
      </c>
      <c r="BG3756" s="9"/>
      <c r="BH3756" s="9"/>
      <c r="BI3756" s="9">
        <v>3741.1064231693999</v>
      </c>
      <c r="BJ3756" s="9">
        <v>6731.8120889659904</v>
      </c>
      <c r="BK3756" s="9">
        <v>4581.1191838647201</v>
      </c>
      <c r="BL3756" s="9">
        <v>4279.3227821677601</v>
      </c>
      <c r="BM3756" s="9">
        <v>5874.4858650877704</v>
      </c>
      <c r="BN3756" s="9">
        <v>4355.5970474689502</v>
      </c>
      <c r="BO3756" s="9"/>
      <c r="BP3756" s="9"/>
      <c r="BQ3756" s="9"/>
      <c r="BR3756" s="9"/>
      <c r="BS3756" s="9"/>
      <c r="BT3756" s="9">
        <v>2167.6406736803201</v>
      </c>
      <c r="BU3756" s="9"/>
      <c r="BV3756" s="9"/>
      <c r="BW3756" s="9"/>
      <c r="BX3756" s="9"/>
    </row>
    <row r="3757" spans="6:76" x14ac:dyDescent="0.2">
      <c r="F3757" s="14"/>
      <c r="AX3757" s="8" t="s">
        <v>7471</v>
      </c>
      <c r="AY3757" s="8" t="s">
        <v>7472</v>
      </c>
      <c r="AZ3757" s="8" t="s">
        <v>1623</v>
      </c>
      <c r="BA3757" s="9">
        <v>4105.52526454893</v>
      </c>
      <c r="BB3757" s="9">
        <v>4357.3059188176403</v>
      </c>
      <c r="BC3757" s="9">
        <v>57.107002070337202</v>
      </c>
      <c r="BD3757" s="9"/>
      <c r="BE3757" s="9">
        <v>5585</v>
      </c>
      <c r="BF3757" s="9">
        <v>2002.6512729999999</v>
      </c>
      <c r="BG3757" s="9">
        <v>544.72447569999997</v>
      </c>
      <c r="BH3757" s="9">
        <v>1792.5946856999999</v>
      </c>
      <c r="BI3757" s="9">
        <v>6581.09158518613</v>
      </c>
      <c r="BJ3757" s="9">
        <v>7853.6598371598502</v>
      </c>
      <c r="BK3757" s="9">
        <v>5090.0656686390703</v>
      </c>
      <c r="BL3757" s="9">
        <v>6574.3921155811104</v>
      </c>
      <c r="BM3757" s="9">
        <v>786.84890170024698</v>
      </c>
      <c r="BN3757" s="9">
        <v>7762.2851194422901</v>
      </c>
      <c r="BO3757" s="9">
        <v>3561.7070115403399</v>
      </c>
      <c r="BP3757" s="9">
        <v>4877.0705905438699</v>
      </c>
      <c r="BQ3757" s="9">
        <v>4357.3059188176403</v>
      </c>
      <c r="BR3757" s="9"/>
      <c r="BS3757" s="9">
        <v>4466.3429441362896</v>
      </c>
      <c r="BT3757" s="9"/>
      <c r="BU3757" s="9">
        <v>3681.7939390442202</v>
      </c>
      <c r="BV3757" s="9">
        <v>3295.3954311407902</v>
      </c>
      <c r="BW3757" s="9"/>
      <c r="BX3757" s="9">
        <v>981</v>
      </c>
    </row>
    <row r="3758" spans="6:76" x14ac:dyDescent="0.2">
      <c r="F3758" s="14"/>
      <c r="AX3758" s="8" t="s">
        <v>7473</v>
      </c>
      <c r="AY3758" s="8" t="s">
        <v>7474</v>
      </c>
      <c r="AZ3758" s="8" t="s">
        <v>1623</v>
      </c>
      <c r="BA3758" s="9">
        <v>5831.0780750503</v>
      </c>
      <c r="BB3758" s="9">
        <v>4360.26598168903</v>
      </c>
      <c r="BC3758" s="9">
        <v>112.736301987084</v>
      </c>
      <c r="BD3758" s="9"/>
      <c r="BE3758" s="9">
        <v>6539</v>
      </c>
      <c r="BF3758" s="9">
        <v>1450.847446</v>
      </c>
      <c r="BG3758" s="9"/>
      <c r="BH3758" s="9">
        <v>1640.3408085999999</v>
      </c>
      <c r="BI3758" s="9">
        <v>4260.53196337805</v>
      </c>
      <c r="BJ3758" s="9">
        <v>5871.85577547292</v>
      </c>
      <c r="BK3758" s="9">
        <v>2415.8189580715398</v>
      </c>
      <c r="BL3758" s="9">
        <v>7066.5692172402496</v>
      </c>
      <c r="BM3758" s="9">
        <v>29809.000565320101</v>
      </c>
      <c r="BN3758" s="9">
        <v>4138.4232962256901</v>
      </c>
      <c r="BO3758" s="9">
        <v>4870.4010374030804</v>
      </c>
      <c r="BP3758" s="9">
        <v>3989.8010464561598</v>
      </c>
      <c r="BQ3758" s="9">
        <v>4631.6295898749904</v>
      </c>
      <c r="BR3758" s="9"/>
      <c r="BS3758" s="9">
        <v>3824.2688934632001</v>
      </c>
      <c r="BT3758" s="9"/>
      <c r="BU3758" s="9"/>
      <c r="BV3758" s="9">
        <v>4539.8974306095597</v>
      </c>
      <c r="BW3758" s="9">
        <v>3788.86317268936</v>
      </c>
      <c r="BX3758" s="9">
        <v>4460</v>
      </c>
    </row>
    <row r="3759" spans="6:76" x14ac:dyDescent="0.2">
      <c r="F3759" s="14"/>
      <c r="AX3759" s="8" t="s">
        <v>213</v>
      </c>
      <c r="AY3759" s="8" t="s">
        <v>7475</v>
      </c>
      <c r="AZ3759" s="8" t="s">
        <v>1623</v>
      </c>
      <c r="BA3759" s="9">
        <v>4221.9272863066099</v>
      </c>
      <c r="BB3759" s="9">
        <v>4360.5289679011503</v>
      </c>
      <c r="BC3759" s="9">
        <v>47.527505478157998</v>
      </c>
      <c r="BD3759" s="9"/>
      <c r="BE3759" s="9">
        <v>4842</v>
      </c>
      <c r="BF3759" s="9">
        <v>1840.5671589999999</v>
      </c>
      <c r="BG3759" s="9">
        <v>3097.8049729999998</v>
      </c>
      <c r="BH3759" s="9"/>
      <c r="BI3759" s="9">
        <v>5847.2620019604001</v>
      </c>
      <c r="BJ3759" s="9">
        <v>3200.2547376152102</v>
      </c>
      <c r="BK3759" s="9">
        <v>6397.8928451400097</v>
      </c>
      <c r="BL3759" s="9">
        <v>4431.5766262762099</v>
      </c>
      <c r="BM3759" s="9">
        <v>7797.4874808340101</v>
      </c>
      <c r="BN3759" s="9">
        <v>4425.0080138583498</v>
      </c>
      <c r="BO3759" s="9">
        <v>3539.7636306684299</v>
      </c>
      <c r="BP3759" s="9">
        <v>3433.8325336969901</v>
      </c>
      <c r="BQ3759" s="9">
        <v>4537.0701536512097</v>
      </c>
      <c r="BR3759" s="9">
        <v>3512.1913017122001</v>
      </c>
      <c r="BS3759" s="9">
        <v>2887.1100025483202</v>
      </c>
      <c r="BT3759" s="9">
        <v>1625.4606246480801</v>
      </c>
      <c r="BU3759" s="9">
        <v>4360.5289679011503</v>
      </c>
      <c r="BV3759" s="9">
        <v>7263.1841281869902</v>
      </c>
      <c r="BW3759" s="9">
        <v>7022.6232591281096</v>
      </c>
      <c r="BX3759" s="9">
        <v>155</v>
      </c>
    </row>
    <row r="3760" spans="6:76" x14ac:dyDescent="0.2">
      <c r="F3760" s="14"/>
      <c r="AX3760" s="8" t="s">
        <v>391</v>
      </c>
      <c r="AY3760" s="8" t="s">
        <v>7476</v>
      </c>
      <c r="AZ3760" s="8" t="s">
        <v>1623</v>
      </c>
      <c r="BA3760" s="9">
        <v>5117.0532011455898</v>
      </c>
      <c r="BB3760" s="9">
        <v>4364.7152642501796</v>
      </c>
      <c r="BC3760" s="9">
        <v>38.285687085220303</v>
      </c>
      <c r="BD3760" s="9"/>
      <c r="BE3760" s="9">
        <v>8356</v>
      </c>
      <c r="BF3760" s="9">
        <v>1652.158091</v>
      </c>
      <c r="BG3760" s="9"/>
      <c r="BH3760" s="9">
        <v>6191.4731762000001</v>
      </c>
      <c r="BI3760" s="9">
        <v>7905.1948359712796</v>
      </c>
      <c r="BJ3760" s="9">
        <v>4365.6203292771197</v>
      </c>
      <c r="BK3760" s="9">
        <v>6771.7116170447498</v>
      </c>
      <c r="BL3760" s="9">
        <v>7605.3717804544503</v>
      </c>
      <c r="BM3760" s="9">
        <v>2860.12432388556</v>
      </c>
      <c r="BN3760" s="9">
        <v>5203.4718173964402</v>
      </c>
      <c r="BO3760" s="9">
        <v>4323.9204497912697</v>
      </c>
      <c r="BP3760" s="9"/>
      <c r="BQ3760" s="9">
        <v>4321.6935424164003</v>
      </c>
      <c r="BR3760" s="9">
        <v>3013.2056568609601</v>
      </c>
      <c r="BS3760" s="9">
        <v>4165.4120082541804</v>
      </c>
      <c r="BT3760" s="9"/>
      <c r="BU3760" s="9"/>
      <c r="BV3760" s="9">
        <v>6843.6833905538597</v>
      </c>
      <c r="BW3760" s="9">
        <v>4363.8101992232496</v>
      </c>
      <c r="BX3760" s="9">
        <v>3930</v>
      </c>
    </row>
    <row r="3761" spans="6:76" x14ac:dyDescent="0.2">
      <c r="F3761" s="14"/>
      <c r="AX3761" s="8" t="s">
        <v>7477</v>
      </c>
      <c r="AY3761" s="8" t="s">
        <v>7478</v>
      </c>
      <c r="AZ3761" s="8" t="s">
        <v>1623</v>
      </c>
      <c r="BA3761" s="9">
        <v>4893.5765619425001</v>
      </c>
      <c r="BB3761" s="9">
        <v>4364.9096203347199</v>
      </c>
      <c r="BC3761" s="9">
        <v>65.865122331387099</v>
      </c>
      <c r="BD3761" s="9">
        <v>1200</v>
      </c>
      <c r="BE3761" s="9">
        <v>11682</v>
      </c>
      <c r="BF3761" s="9">
        <v>1935.0920430000001</v>
      </c>
      <c r="BG3761" s="9">
        <v>709.33166659999995</v>
      </c>
      <c r="BH3761" s="9">
        <v>7607.2966202999996</v>
      </c>
      <c r="BI3761" s="9">
        <v>6881.2170991903004</v>
      </c>
      <c r="BJ3761" s="9">
        <v>5329.2598496806004</v>
      </c>
      <c r="BK3761" s="9">
        <v>7976.9255360554998</v>
      </c>
      <c r="BL3761" s="9">
        <v>6812.2230608067903</v>
      </c>
      <c r="BM3761" s="9">
        <v>11013.5693477152</v>
      </c>
      <c r="BN3761" s="9">
        <v>4647.5254879689401</v>
      </c>
      <c r="BO3761" s="9">
        <v>2361.2849332145602</v>
      </c>
      <c r="BP3761" s="9">
        <v>3950.4639305444898</v>
      </c>
      <c r="BQ3761" s="9"/>
      <c r="BR3761" s="9">
        <v>4183.78414734545</v>
      </c>
      <c r="BS3761" s="9">
        <v>3020.3588046459199</v>
      </c>
      <c r="BT3761" s="9"/>
      <c r="BU3761" s="9"/>
      <c r="BV3761" s="9">
        <v>4546.0350933239897</v>
      </c>
      <c r="BW3761" s="9">
        <v>2988.0104945732701</v>
      </c>
      <c r="BX3761" s="9">
        <v>1240</v>
      </c>
    </row>
    <row r="3762" spans="6:76" x14ac:dyDescent="0.2">
      <c r="F3762" s="14"/>
      <c r="AX3762" s="8" t="s">
        <v>7479</v>
      </c>
      <c r="AY3762" s="8" t="s">
        <v>7480</v>
      </c>
      <c r="AZ3762" s="8" t="s">
        <v>1623</v>
      </c>
      <c r="BA3762" s="9">
        <v>4342.91926420238</v>
      </c>
      <c r="BB3762" s="9">
        <v>4373.6057917829503</v>
      </c>
      <c r="BC3762" s="9">
        <v>50.293167770216201</v>
      </c>
      <c r="BD3762" s="9"/>
      <c r="BE3762" s="9">
        <v>7208</v>
      </c>
      <c r="BF3762" s="9">
        <v>730.42004199999997</v>
      </c>
      <c r="BG3762" s="9"/>
      <c r="BH3762" s="9"/>
      <c r="BI3762" s="9">
        <v>3311.1791116376398</v>
      </c>
      <c r="BJ3762" s="9">
        <v>5422.6619733256703</v>
      </c>
      <c r="BK3762" s="9">
        <v>1099.1648667197501</v>
      </c>
      <c r="BL3762" s="9">
        <v>2928.2150398600802</v>
      </c>
      <c r="BM3762" s="9"/>
      <c r="BN3762" s="9">
        <v>2083.4417189813598</v>
      </c>
      <c r="BO3762" s="9">
        <v>6009.7229364813602</v>
      </c>
      <c r="BP3762" s="9">
        <v>6955.4917524216098</v>
      </c>
      <c r="BQ3762" s="9">
        <v>4579.8067706337797</v>
      </c>
      <c r="BR3762" s="9">
        <v>2338.98348378632</v>
      </c>
      <c r="BS3762" s="9">
        <v>5172.6729609910699</v>
      </c>
      <c r="BT3762" s="9"/>
      <c r="BU3762" s="9">
        <v>5431.5172840454698</v>
      </c>
      <c r="BV3762" s="9">
        <v>3878.0254734218702</v>
      </c>
      <c r="BW3762" s="9">
        <v>4167.40481293213</v>
      </c>
      <c r="BX3762" s="9">
        <v>8170</v>
      </c>
    </row>
    <row r="3763" spans="6:76" x14ac:dyDescent="0.2">
      <c r="F3763" s="14"/>
      <c r="AX3763" s="8" t="s">
        <v>782</v>
      </c>
      <c r="AY3763" s="8" t="s">
        <v>7481</v>
      </c>
      <c r="AZ3763" s="8" t="s">
        <v>1623</v>
      </c>
      <c r="BA3763" s="9">
        <v>4476.7052549324198</v>
      </c>
      <c r="BB3763" s="9">
        <v>4375.6566317137604</v>
      </c>
      <c r="BC3763" s="9">
        <v>43.718730466609003</v>
      </c>
      <c r="BD3763" s="9"/>
      <c r="BE3763" s="9">
        <v>8974</v>
      </c>
      <c r="BF3763" s="9">
        <v>1674.663857</v>
      </c>
      <c r="BG3763" s="9"/>
      <c r="BH3763" s="9"/>
      <c r="BI3763" s="9">
        <v>4522.41561002047</v>
      </c>
      <c r="BJ3763" s="9">
        <v>7527.9970605073204</v>
      </c>
      <c r="BK3763" s="9"/>
      <c r="BL3763" s="9">
        <v>3870.4074105893701</v>
      </c>
      <c r="BM3763" s="9">
        <v>4807.7055733268398</v>
      </c>
      <c r="BN3763" s="9">
        <v>6002.9929893020098</v>
      </c>
      <c r="BO3763" s="9">
        <v>4614.8383700654704</v>
      </c>
      <c r="BP3763" s="9">
        <v>3870.9622942625301</v>
      </c>
      <c r="BQ3763" s="9">
        <v>3899.5600644750202</v>
      </c>
      <c r="BR3763" s="9"/>
      <c r="BS3763" s="9">
        <v>4375.6566317137604</v>
      </c>
      <c r="BT3763" s="9"/>
      <c r="BU3763" s="9">
        <v>4378.1974115569501</v>
      </c>
      <c r="BV3763" s="9">
        <v>3251.3095656482901</v>
      </c>
      <c r="BW3763" s="9">
        <v>4239.8719855182899</v>
      </c>
      <c r="BX3763" s="9">
        <v>1140</v>
      </c>
    </row>
    <row r="3764" spans="6:76" x14ac:dyDescent="0.2">
      <c r="F3764" s="14"/>
      <c r="AX3764" s="8" t="s">
        <v>1168</v>
      </c>
      <c r="AY3764" s="8" t="s">
        <v>7482</v>
      </c>
      <c r="AZ3764" s="8" t="s">
        <v>1623</v>
      </c>
      <c r="BA3764" s="9">
        <v>4718.6852849949801</v>
      </c>
      <c r="BB3764" s="9">
        <v>4375.8850679999996</v>
      </c>
      <c r="BC3764" s="9">
        <v>52.2218598678662</v>
      </c>
      <c r="BD3764" s="9"/>
      <c r="BE3764" s="9">
        <v>9194</v>
      </c>
      <c r="BF3764" s="9">
        <v>4375.8850679999996</v>
      </c>
      <c r="BG3764" s="9"/>
      <c r="BH3764" s="9"/>
      <c r="BI3764" s="9">
        <v>6345.6293734625297</v>
      </c>
      <c r="BJ3764" s="9">
        <v>6228.3890630046599</v>
      </c>
      <c r="BK3764" s="9"/>
      <c r="BL3764" s="9">
        <v>7352.55523061037</v>
      </c>
      <c r="BM3764" s="9"/>
      <c r="BN3764" s="9">
        <v>2465.4691993967299</v>
      </c>
      <c r="BO3764" s="9"/>
      <c r="BP3764" s="9"/>
      <c r="BQ3764" s="9"/>
      <c r="BR3764" s="9">
        <v>2888.9638266899101</v>
      </c>
      <c r="BS3764" s="9"/>
      <c r="BT3764" s="9">
        <v>4462.9065346937796</v>
      </c>
      <c r="BU3764" s="9">
        <v>4289.7621631224602</v>
      </c>
      <c r="BV3764" s="9"/>
      <c r="BW3764" s="9">
        <v>4001.9776759643901</v>
      </c>
      <c r="BX3764" s="9">
        <v>300</v>
      </c>
    </row>
    <row r="3765" spans="6:76" x14ac:dyDescent="0.2">
      <c r="F3765" s="14"/>
      <c r="AX3765" s="8" t="s">
        <v>220</v>
      </c>
      <c r="AY3765" s="8" t="s">
        <v>7483</v>
      </c>
      <c r="AZ3765" s="8" t="s">
        <v>1623</v>
      </c>
      <c r="BA3765" s="9">
        <v>4757.1217194749197</v>
      </c>
      <c r="BB3765" s="9">
        <v>4378.1974115569501</v>
      </c>
      <c r="BC3765" s="9">
        <v>52.048091352786997</v>
      </c>
      <c r="BD3765" s="9">
        <v>365</v>
      </c>
      <c r="BE3765" s="9">
        <v>5860</v>
      </c>
      <c r="BF3765" s="9">
        <v>1383.2094400000001</v>
      </c>
      <c r="BG3765" s="9"/>
      <c r="BH3765" s="9">
        <v>2256.0440214</v>
      </c>
      <c r="BI3765" s="9">
        <v>7889.7339068545198</v>
      </c>
      <c r="BJ3765" s="9">
        <v>5280.8669371945198</v>
      </c>
      <c r="BK3765" s="9">
        <v>8607.2328992724306</v>
      </c>
      <c r="BL3765" s="9">
        <v>6779.8195066850103</v>
      </c>
      <c r="BM3765" s="9">
        <v>9811.5038930942392</v>
      </c>
      <c r="BN3765" s="9">
        <v>6364.8925421861004</v>
      </c>
      <c r="BO3765" s="9">
        <v>5611.8406800679304</v>
      </c>
      <c r="BP3765" s="9">
        <v>4054.8203438626601</v>
      </c>
      <c r="BQ3765" s="9">
        <v>3909.3006395799498</v>
      </c>
      <c r="BR3765" s="9">
        <v>3937.5129006398201</v>
      </c>
      <c r="BS3765" s="9">
        <v>3506.0433218344701</v>
      </c>
      <c r="BT3765" s="9"/>
      <c r="BU3765" s="9">
        <v>4378.1974115569501</v>
      </c>
      <c r="BV3765" s="9">
        <v>4607.6186303688601</v>
      </c>
      <c r="BW3765" s="9">
        <v>4261.6755954259497</v>
      </c>
      <c r="BX3765" s="9">
        <v>1520</v>
      </c>
    </row>
    <row r="3766" spans="6:76" x14ac:dyDescent="0.2">
      <c r="F3766" s="14"/>
      <c r="AX3766" s="8" t="s">
        <v>7484</v>
      </c>
      <c r="AY3766" s="8" t="s">
        <v>7485</v>
      </c>
      <c r="AZ3766" s="8" t="s">
        <v>1623</v>
      </c>
      <c r="BA3766" s="9">
        <v>5388.0021352166104</v>
      </c>
      <c r="BB3766" s="9">
        <v>4380.8360764102099</v>
      </c>
      <c r="BC3766" s="9">
        <v>68.849594791493303</v>
      </c>
      <c r="BD3766" s="9"/>
      <c r="BE3766" s="9">
        <v>4352</v>
      </c>
      <c r="BF3766" s="9">
        <v>2113.1090049999998</v>
      </c>
      <c r="BG3766" s="9"/>
      <c r="BH3766" s="9">
        <v>2757.3923285999999</v>
      </c>
      <c r="BI3766" s="9">
        <v>6944.1514307753996</v>
      </c>
      <c r="BJ3766" s="9">
        <v>8202.6440406545407</v>
      </c>
      <c r="BK3766" s="9">
        <v>4409.6721528204198</v>
      </c>
      <c r="BL3766" s="9">
        <v>6810.2509690554398</v>
      </c>
      <c r="BM3766" s="9">
        <v>14887.9122797497</v>
      </c>
      <c r="BN3766" s="9">
        <v>4279.4027878470097</v>
      </c>
      <c r="BO3766" s="9"/>
      <c r="BP3766" s="9"/>
      <c r="BQ3766" s="9"/>
      <c r="BR3766" s="9">
        <v>5546.8031273326897</v>
      </c>
      <c r="BS3766" s="9"/>
      <c r="BT3766" s="9"/>
      <c r="BU3766" s="9"/>
      <c r="BV3766" s="9"/>
      <c r="BW3766" s="9">
        <v>4073.6875007641702</v>
      </c>
      <c r="BX3766" s="9">
        <v>279</v>
      </c>
    </row>
    <row r="3767" spans="6:76" x14ac:dyDescent="0.2">
      <c r="F3767" s="14"/>
      <c r="AX3767" s="8" t="s">
        <v>1155</v>
      </c>
      <c r="AY3767" s="8" t="s">
        <v>1155</v>
      </c>
      <c r="AZ3767" s="8" t="s">
        <v>1640</v>
      </c>
      <c r="BA3767" s="9">
        <v>4362.6126377869896</v>
      </c>
      <c r="BB3767" s="9">
        <v>4388.4980948422699</v>
      </c>
      <c r="BC3767" s="9">
        <v>50.9391030687623</v>
      </c>
      <c r="BD3767" s="9"/>
      <c r="BE3767" s="9">
        <v>5025</v>
      </c>
      <c r="BF3767" s="9">
        <v>1314.051371</v>
      </c>
      <c r="BG3767" s="9"/>
      <c r="BH3767" s="9"/>
      <c r="BI3767" s="9">
        <v>1555.2229102378401</v>
      </c>
      <c r="BJ3767" s="9"/>
      <c r="BK3767" s="9"/>
      <c r="BL3767" s="9">
        <v>1772.5516922731699</v>
      </c>
      <c r="BM3767" s="9"/>
      <c r="BN3767" s="9">
        <v>9841.6682750624295</v>
      </c>
      <c r="BO3767" s="9">
        <v>5642.8657477070001</v>
      </c>
      <c r="BP3767" s="9">
        <v>5761.8404818173203</v>
      </c>
      <c r="BQ3767" s="9">
        <v>4388.4980948422699</v>
      </c>
      <c r="BR3767" s="9">
        <v>4356.68679694612</v>
      </c>
      <c r="BS3767" s="9">
        <v>5214.7179475642197</v>
      </c>
      <c r="BT3767" s="9">
        <v>1892.5850337545301</v>
      </c>
      <c r="BU3767" s="9">
        <v>6315.9089828700398</v>
      </c>
      <c r="BV3767" s="9">
        <v>3636.2882932900202</v>
      </c>
      <c r="BW3767" s="9">
        <v>4481.3039394399502</v>
      </c>
      <c r="BX3767" s="9">
        <v>4240</v>
      </c>
    </row>
    <row r="3768" spans="6:76" x14ac:dyDescent="0.2">
      <c r="F3768" s="14"/>
      <c r="AX3768" s="8" t="s">
        <v>7486</v>
      </c>
      <c r="AY3768" s="8" t="s">
        <v>7487</v>
      </c>
      <c r="AZ3768" s="8" t="s">
        <v>1623</v>
      </c>
      <c r="BA3768" s="9">
        <v>5238.5433448159802</v>
      </c>
      <c r="BB3768" s="9">
        <v>4388.5140886639501</v>
      </c>
      <c r="BC3768" s="9">
        <v>54.219423423566198</v>
      </c>
      <c r="BD3768" s="9">
        <v>6892</v>
      </c>
      <c r="BE3768" s="9">
        <v>5448</v>
      </c>
      <c r="BF3768" s="9">
        <v>1299.074239</v>
      </c>
      <c r="BG3768" s="9">
        <v>3443.7890440000001</v>
      </c>
      <c r="BH3768" s="9">
        <v>3500.965052</v>
      </c>
      <c r="BI3768" s="9">
        <v>9986.3950747919807</v>
      </c>
      <c r="BJ3768" s="9">
        <v>9383.3988758657597</v>
      </c>
      <c r="BK3768" s="9">
        <v>7477.3817486340504</v>
      </c>
      <c r="BL3768" s="9">
        <v>6368.7888373659998</v>
      </c>
      <c r="BM3768" s="9">
        <v>10558.936247924299</v>
      </c>
      <c r="BN3768" s="9">
        <v>7032.5701077027197</v>
      </c>
      <c r="BO3768" s="9"/>
      <c r="BP3768" s="9">
        <v>1597.7488015781</v>
      </c>
      <c r="BQ3768" s="9">
        <v>4243.1583143734297</v>
      </c>
      <c r="BR3768" s="9"/>
      <c r="BS3768" s="9">
        <v>3317.33005045748</v>
      </c>
      <c r="BT3768" s="9"/>
      <c r="BU3768" s="9">
        <v>4387.0281773279103</v>
      </c>
      <c r="BV3768" s="9">
        <v>1979.2051410927099</v>
      </c>
      <c r="BW3768" s="9">
        <v>2988.0104945732701</v>
      </c>
      <c r="BX3768" s="9">
        <v>4390</v>
      </c>
    </row>
    <row r="3769" spans="6:76" x14ac:dyDescent="0.2">
      <c r="F3769" s="14"/>
      <c r="AX3769" s="8" t="s">
        <v>7488</v>
      </c>
      <c r="AY3769" s="8" t="s">
        <v>7489</v>
      </c>
      <c r="AZ3769" s="8" t="s">
        <v>1623</v>
      </c>
      <c r="BA3769" s="9">
        <v>4388.9181620665904</v>
      </c>
      <c r="BB3769" s="9">
        <v>4388.9181620665904</v>
      </c>
      <c r="BC3769" s="9">
        <v>1.4575948991801899</v>
      </c>
      <c r="BD3769" s="9"/>
      <c r="BE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>
        <v>4434.15365475422</v>
      </c>
      <c r="BS3769" s="9"/>
      <c r="BT3769" s="9"/>
      <c r="BU3769" s="9"/>
      <c r="BV3769" s="9">
        <v>4343.6826693789599</v>
      </c>
      <c r="BW3769" s="9"/>
      <c r="BX3769" s="9"/>
    </row>
    <row r="3770" spans="6:76" x14ac:dyDescent="0.2">
      <c r="F3770" s="14"/>
      <c r="AX3770" s="8" t="s">
        <v>7490</v>
      </c>
      <c r="AY3770" s="8" t="s">
        <v>7491</v>
      </c>
      <c r="AZ3770" s="8" t="s">
        <v>1623</v>
      </c>
      <c r="BA3770" s="9">
        <v>5550.08571734419</v>
      </c>
      <c r="BB3770" s="9">
        <v>4391.2744222211704</v>
      </c>
      <c r="BC3770" s="9">
        <v>72.963835501201501</v>
      </c>
      <c r="BD3770" s="9">
        <v>4913</v>
      </c>
      <c r="BE3770" s="9">
        <v>2168</v>
      </c>
      <c r="BF3770" s="9">
        <v>3261.599021</v>
      </c>
      <c r="BG3770" s="9"/>
      <c r="BH3770" s="9">
        <v>18796.509537000002</v>
      </c>
      <c r="BI3770" s="9">
        <v>5348.9663884902502</v>
      </c>
      <c r="BJ3770" s="9">
        <v>4391.2744222211704</v>
      </c>
      <c r="BK3770" s="9">
        <v>5817.5350322046297</v>
      </c>
      <c r="BL3770" s="9">
        <v>10156.2373053919</v>
      </c>
      <c r="BM3770" s="9"/>
      <c r="BN3770" s="9">
        <v>5739.6442829445195</v>
      </c>
      <c r="BO3770" s="9">
        <v>2850.7153674529</v>
      </c>
      <c r="BP3770" s="9">
        <v>3311.3015725485898</v>
      </c>
      <c r="BQ3770" s="9">
        <v>3576.5716395918998</v>
      </c>
      <c r="BR3770" s="9">
        <v>5368.5506982666602</v>
      </c>
      <c r="BS3770" s="9">
        <v>2945.8825891565798</v>
      </c>
      <c r="BT3770" s="9"/>
      <c r="BU3770" s="9"/>
      <c r="BV3770" s="9">
        <v>3209.1183449892601</v>
      </c>
      <c r="BW3770" s="9">
        <v>3276.5509935929099</v>
      </c>
      <c r="BX3770" s="9">
        <v>9220</v>
      </c>
    </row>
    <row r="3771" spans="6:76" x14ac:dyDescent="0.2">
      <c r="F3771" s="14"/>
      <c r="AX3771" s="8" t="s">
        <v>722</v>
      </c>
      <c r="AY3771" s="8" t="s">
        <v>7492</v>
      </c>
      <c r="AZ3771" s="8" t="s">
        <v>1623</v>
      </c>
      <c r="BA3771" s="9">
        <v>3841.9562551577701</v>
      </c>
      <c r="BB3771" s="9">
        <v>4398.0114352228502</v>
      </c>
      <c r="BC3771" s="9">
        <v>47.848622364557201</v>
      </c>
      <c r="BD3771" s="9"/>
      <c r="BE3771" s="9">
        <v>6294</v>
      </c>
      <c r="BF3771" s="9">
        <v>2103.9457630000002</v>
      </c>
      <c r="BG3771" s="9"/>
      <c r="BH3771" s="9">
        <v>1330.9324925000001</v>
      </c>
      <c r="BI3771" s="9">
        <v>6772.6818764767304</v>
      </c>
      <c r="BJ3771" s="9">
        <v>1684.09859992001</v>
      </c>
      <c r="BK3771" s="9">
        <v>4398.0114352228502</v>
      </c>
      <c r="BL3771" s="9">
        <v>4423.2323337505504</v>
      </c>
      <c r="BM3771" s="9"/>
      <c r="BN3771" s="9">
        <v>5381.0677756506702</v>
      </c>
      <c r="BO3771" s="9"/>
      <c r="BP3771" s="9"/>
      <c r="BQ3771" s="9"/>
      <c r="BR3771" s="9"/>
      <c r="BS3771" s="9">
        <v>1844.3903490784801</v>
      </c>
      <c r="BT3771" s="9">
        <v>3193.64223154711</v>
      </c>
      <c r="BU3771" s="9"/>
      <c r="BV3771" s="9">
        <v>2497.43766560413</v>
      </c>
      <c r="BW3771" s="9">
        <v>4981.99079430047</v>
      </c>
      <c r="BX3771" s="9">
        <v>5040</v>
      </c>
    </row>
    <row r="3772" spans="6:76" x14ac:dyDescent="0.2">
      <c r="F3772" s="14"/>
      <c r="AX3772" s="8" t="s">
        <v>7493</v>
      </c>
      <c r="AY3772" s="8" t="s">
        <v>7494</v>
      </c>
      <c r="AZ3772" s="8" t="s">
        <v>1623</v>
      </c>
      <c r="BA3772" s="9">
        <v>5007.6430795748201</v>
      </c>
      <c r="BB3772" s="9">
        <v>4398.78033697707</v>
      </c>
      <c r="BC3772" s="9">
        <v>56.8548699135116</v>
      </c>
      <c r="BD3772" s="9"/>
      <c r="BE3772" s="9">
        <v>12463</v>
      </c>
      <c r="BF3772" s="9">
        <v>1892.7345439999999</v>
      </c>
      <c r="BG3772" s="9">
        <v>2314.1282769999998</v>
      </c>
      <c r="BH3772" s="9">
        <v>8931.5390229000004</v>
      </c>
      <c r="BI3772" s="9">
        <v>4721.6381764627904</v>
      </c>
      <c r="BJ3772" s="9">
        <v>4474.2537614247403</v>
      </c>
      <c r="BK3772" s="9">
        <v>2300.2490566655001</v>
      </c>
      <c r="BL3772" s="9">
        <v>7984.93527047109</v>
      </c>
      <c r="BM3772" s="9">
        <v>9408.6602099646898</v>
      </c>
      <c r="BN3772" s="9">
        <v>4181.12428134742</v>
      </c>
      <c r="BO3772" s="9">
        <v>2925.8177854382002</v>
      </c>
      <c r="BP3772" s="9"/>
      <c r="BQ3772" s="9">
        <v>4323.3069125293996</v>
      </c>
      <c r="BR3772" s="9">
        <v>4104.3995793622098</v>
      </c>
      <c r="BS3772" s="9">
        <v>3458.3231632244801</v>
      </c>
      <c r="BT3772" s="9"/>
      <c r="BU3772" s="9">
        <v>4501.6212576510497</v>
      </c>
      <c r="BV3772" s="9">
        <v>4778.8814396084399</v>
      </c>
      <c r="BW3772" s="9">
        <v>4532.9626942968198</v>
      </c>
      <c r="BX3772" s="9">
        <v>2840</v>
      </c>
    </row>
    <row r="3773" spans="6:76" x14ac:dyDescent="0.2">
      <c r="F3773" s="14"/>
      <c r="AX3773" s="8" t="s">
        <v>7495</v>
      </c>
      <c r="AY3773" s="8" t="s">
        <v>7496</v>
      </c>
      <c r="AZ3773" s="8" t="s">
        <v>1623</v>
      </c>
      <c r="BA3773" s="9">
        <v>4861.4941068738799</v>
      </c>
      <c r="BB3773" s="9">
        <v>4401</v>
      </c>
      <c r="BC3773" s="9">
        <v>58.2931071116883</v>
      </c>
      <c r="BD3773" s="9">
        <v>2407</v>
      </c>
      <c r="BE3773" s="9">
        <v>4401</v>
      </c>
      <c r="BF3773" s="9">
        <v>1549.9497249999999</v>
      </c>
      <c r="BG3773" s="9"/>
      <c r="BH3773" s="9"/>
      <c r="BI3773" s="9">
        <v>3879.7048065886902</v>
      </c>
      <c r="BJ3773" s="9">
        <v>5193.3618427667197</v>
      </c>
      <c r="BK3773" s="9"/>
      <c r="BL3773" s="9">
        <v>5305.1851516384704</v>
      </c>
      <c r="BM3773" s="9">
        <v>9569.2038680352707</v>
      </c>
      <c r="BN3773" s="9">
        <v>6504.6086223852999</v>
      </c>
      <c r="BO3773" s="9">
        <v>4898.98752520157</v>
      </c>
      <c r="BP3773" s="9">
        <v>1210.4585129839299</v>
      </c>
      <c r="BQ3773" s="9">
        <v>4731.6755934490102</v>
      </c>
      <c r="BR3773" s="9">
        <v>4222.03847999139</v>
      </c>
      <c r="BS3773" s="9">
        <v>4175.8784834259104</v>
      </c>
      <c r="BT3773" s="9"/>
      <c r="BU3773" s="9">
        <v>5977.7813742068502</v>
      </c>
      <c r="BV3773" s="9">
        <v>2249.10343524686</v>
      </c>
      <c r="BW3773" s="9">
        <v>3669.4623959359101</v>
      </c>
      <c r="BX3773" s="9">
        <v>12700</v>
      </c>
    </row>
    <row r="3774" spans="6:76" x14ac:dyDescent="0.2">
      <c r="F3774" s="14"/>
      <c r="AX3774" s="8" t="s">
        <v>7497</v>
      </c>
      <c r="AY3774" s="8" t="s">
        <v>7498</v>
      </c>
      <c r="AZ3774" s="8" t="s">
        <v>1623</v>
      </c>
      <c r="BA3774" s="9">
        <v>5720.05736873565</v>
      </c>
      <c r="BB3774" s="9">
        <v>4401.1042268364299</v>
      </c>
      <c r="BC3774" s="9">
        <v>64.962363811272994</v>
      </c>
      <c r="BD3774" s="9">
        <v>4939</v>
      </c>
      <c r="BE3774" s="9">
        <v>17895</v>
      </c>
      <c r="BF3774" s="9">
        <v>2116.4673250000001</v>
      </c>
      <c r="BG3774" s="9">
        <v>2539.6249889999999</v>
      </c>
      <c r="BH3774" s="9">
        <v>1550.8462996000001</v>
      </c>
      <c r="BI3774" s="9">
        <v>3636.3336031506501</v>
      </c>
      <c r="BJ3774" s="9">
        <v>9262.4382339287295</v>
      </c>
      <c r="BK3774" s="9">
        <v>3950.89871540379</v>
      </c>
      <c r="BL3774" s="9">
        <v>4347.2205069066204</v>
      </c>
      <c r="BM3774" s="9">
        <v>9017.8071756352692</v>
      </c>
      <c r="BN3774" s="9">
        <v>10264.475596910101</v>
      </c>
      <c r="BO3774" s="9">
        <v>4235.4159710389804</v>
      </c>
      <c r="BP3774" s="9">
        <v>4848.3065188977098</v>
      </c>
      <c r="BQ3774" s="9">
        <v>4151.1330191700399</v>
      </c>
      <c r="BR3774" s="9">
        <v>4363.1278564353197</v>
      </c>
      <c r="BS3774" s="9">
        <v>5674.96278859215</v>
      </c>
      <c r="BT3774" s="9"/>
      <c r="BU3774" s="9">
        <v>4817.0305018417503</v>
      </c>
      <c r="BV3774" s="9">
        <v>4439.0805972375501</v>
      </c>
      <c r="BW3774" s="9">
        <v>4001.9776759643901</v>
      </c>
      <c r="BX3774" s="9">
        <v>8350</v>
      </c>
    </row>
    <row r="3775" spans="6:76" x14ac:dyDescent="0.2">
      <c r="F3775" s="14"/>
      <c r="AX3775" s="8" t="s">
        <v>7499</v>
      </c>
      <c r="AY3775" s="8" t="s">
        <v>7500</v>
      </c>
      <c r="AZ3775" s="8" t="s">
        <v>1623</v>
      </c>
      <c r="BA3775" s="9">
        <v>4602.5573560686998</v>
      </c>
      <c r="BB3775" s="9">
        <v>4405</v>
      </c>
      <c r="BC3775" s="9">
        <v>60.539360277589303</v>
      </c>
      <c r="BD3775" s="9">
        <v>1276</v>
      </c>
      <c r="BE3775" s="9">
        <v>4405</v>
      </c>
      <c r="BF3775" s="9">
        <v>1368.094112</v>
      </c>
      <c r="BG3775" s="9"/>
      <c r="BH3775" s="9">
        <v>238.49911188999999</v>
      </c>
      <c r="BI3775" s="9">
        <v>10148.7561158759</v>
      </c>
      <c r="BJ3775" s="9">
        <v>9558.8236825941003</v>
      </c>
      <c r="BK3775" s="9">
        <v>6345.78038807952</v>
      </c>
      <c r="BL3775" s="9">
        <v>8914.8296074166192</v>
      </c>
      <c r="BM3775" s="9">
        <v>5538.7452225193001</v>
      </c>
      <c r="BN3775" s="9">
        <v>5285.7682852294602</v>
      </c>
      <c r="BO3775" s="9">
        <v>6316.0815501747202</v>
      </c>
      <c r="BP3775" s="9">
        <v>5034.7514343373596</v>
      </c>
      <c r="BQ3775" s="9">
        <v>3735.4523013176899</v>
      </c>
      <c r="BR3775" s="9">
        <v>2550.0984544886001</v>
      </c>
      <c r="BS3775" s="9">
        <v>4801.7562860286698</v>
      </c>
      <c r="BT3775" s="9"/>
      <c r="BU3775" s="9">
        <v>3987.2770389358502</v>
      </c>
      <c r="BV3775" s="9">
        <v>2649.1342983500199</v>
      </c>
      <c r="BW3775" s="9">
        <v>3303.74187606757</v>
      </c>
      <c r="BX3775" s="9">
        <v>1990</v>
      </c>
    </row>
    <row r="3776" spans="6:76" x14ac:dyDescent="0.2">
      <c r="F3776" s="14"/>
      <c r="AX3776" s="8" t="s">
        <v>7501</v>
      </c>
      <c r="AY3776" s="8" t="s">
        <v>7502</v>
      </c>
      <c r="AZ3776" s="8" t="s">
        <v>1623</v>
      </c>
      <c r="BA3776" s="9">
        <v>7759.54010963972</v>
      </c>
      <c r="BB3776" s="9">
        <v>4406.0939239523796</v>
      </c>
      <c r="BC3776" s="9">
        <v>97.2410791742589</v>
      </c>
      <c r="BD3776" s="9"/>
      <c r="BE3776" s="9">
        <v>16035</v>
      </c>
      <c r="BF3776" s="9">
        <v>478.7308223</v>
      </c>
      <c r="BG3776" s="9"/>
      <c r="BH3776" s="9">
        <v>20841.271529000001</v>
      </c>
      <c r="BI3776" s="9">
        <v>4406.0939239523796</v>
      </c>
      <c r="BJ3776" s="9">
        <v>2117.28205171433</v>
      </c>
      <c r="BK3776" s="9">
        <v>2317.7239363312801</v>
      </c>
      <c r="BL3776" s="9">
        <v>2723.8566694174901</v>
      </c>
      <c r="BM3776" s="9">
        <v>15469.5221293214</v>
      </c>
      <c r="BN3776" s="9">
        <v>5446.3799247205498</v>
      </c>
      <c r="BO3776" s="9"/>
      <c r="BP3776" s="9"/>
      <c r="BQ3776" s="9"/>
      <c r="BR3776" s="9"/>
      <c r="BS3776" s="9"/>
      <c r="BT3776" s="9"/>
      <c r="BU3776" s="9"/>
      <c r="BV3776" s="9"/>
      <c r="BW3776" s="9"/>
      <c r="BX3776" s="9"/>
    </row>
    <row r="3777" spans="6:76" x14ac:dyDescent="0.2">
      <c r="F3777" s="14"/>
      <c r="AX3777" s="8" t="s">
        <v>192</v>
      </c>
      <c r="AY3777" s="8" t="s">
        <v>7503</v>
      </c>
      <c r="AZ3777" s="8" t="s">
        <v>1623</v>
      </c>
      <c r="BA3777" s="9">
        <v>4622.71713384949</v>
      </c>
      <c r="BB3777" s="9">
        <v>4407.7748033736898</v>
      </c>
      <c r="BC3777" s="9">
        <v>43.313564911304901</v>
      </c>
      <c r="BD3777" s="9"/>
      <c r="BE3777" s="9">
        <v>2177</v>
      </c>
      <c r="BF3777" s="9">
        <v>1301.143722</v>
      </c>
      <c r="BG3777" s="9">
        <v>1295.2700930000001</v>
      </c>
      <c r="BH3777" s="9"/>
      <c r="BI3777" s="9">
        <v>6895.9673691914604</v>
      </c>
      <c r="BJ3777" s="9">
        <v>8471.8921363738991</v>
      </c>
      <c r="BK3777" s="9">
        <v>7017.5709756231499</v>
      </c>
      <c r="BL3777" s="9">
        <v>6187.70867555525</v>
      </c>
      <c r="BM3777" s="9"/>
      <c r="BN3777" s="9">
        <v>5997.1840722913803</v>
      </c>
      <c r="BO3777" s="9">
        <v>4467.7151070472</v>
      </c>
      <c r="BP3777" s="9">
        <v>3903.7845176697301</v>
      </c>
      <c r="BQ3777" s="9">
        <v>3915.1980436334402</v>
      </c>
      <c r="BR3777" s="9">
        <v>3385.46467268483</v>
      </c>
      <c r="BS3777" s="9">
        <v>4223.7870232651103</v>
      </c>
      <c r="BT3777" s="9"/>
      <c r="BU3777" s="9">
        <v>5560.16111616136</v>
      </c>
      <c r="BV3777" s="9">
        <v>3608.56894757075</v>
      </c>
      <c r="BW3777" s="9">
        <v>4407.7748033736898</v>
      </c>
      <c r="BX3777" s="9">
        <v>5770</v>
      </c>
    </row>
    <row r="3778" spans="6:76" x14ac:dyDescent="0.2">
      <c r="F3778" s="14"/>
      <c r="AX3778" s="8" t="s">
        <v>7504</v>
      </c>
      <c r="AY3778" s="8" t="s">
        <v>7505</v>
      </c>
      <c r="AZ3778" s="8" t="s">
        <v>1623</v>
      </c>
      <c r="BA3778" s="9">
        <v>5097.28694616347</v>
      </c>
      <c r="BB3778" s="9">
        <v>4411.2982682991797</v>
      </c>
      <c r="BC3778" s="9">
        <v>50.827329915037801</v>
      </c>
      <c r="BD3778" s="9"/>
      <c r="BE3778" s="9">
        <v>3052</v>
      </c>
      <c r="BF3778" s="9">
        <v>1465.9963949999999</v>
      </c>
      <c r="BG3778" s="9"/>
      <c r="BH3778" s="9">
        <v>4056.6792694999999</v>
      </c>
      <c r="BI3778" s="9">
        <v>7505.6032655887102</v>
      </c>
      <c r="BJ3778" s="9">
        <v>4411.2982682991797</v>
      </c>
      <c r="BK3778" s="9">
        <v>7002.7292676050602</v>
      </c>
      <c r="BL3778" s="9">
        <v>6611.5724947375702</v>
      </c>
      <c r="BM3778" s="9">
        <v>8199.25783606187</v>
      </c>
      <c r="BN3778" s="9">
        <v>2675.2922691482099</v>
      </c>
      <c r="BO3778" s="9">
        <v>4479.1835604743301</v>
      </c>
      <c r="BP3778" s="9">
        <v>3863.5583572606201</v>
      </c>
      <c r="BQ3778" s="9"/>
      <c r="BR3778" s="9"/>
      <c r="BS3778" s="9">
        <v>4420.9567140429999</v>
      </c>
      <c r="BT3778" s="9"/>
      <c r="BU3778" s="9">
        <v>3753.9578169159699</v>
      </c>
      <c r="BV3778" s="9"/>
      <c r="BW3778" s="9">
        <v>3461.21867781746</v>
      </c>
      <c r="BX3778" s="9">
        <v>11500</v>
      </c>
    </row>
    <row r="3779" spans="6:76" x14ac:dyDescent="0.2">
      <c r="F3779" s="14"/>
      <c r="AX3779" s="8" t="s">
        <v>968</v>
      </c>
      <c r="AY3779" s="8" t="s">
        <v>7506</v>
      </c>
      <c r="AZ3779" s="8" t="s">
        <v>1623</v>
      </c>
      <c r="BA3779" s="9">
        <v>5109.5036008097804</v>
      </c>
      <c r="BB3779" s="9">
        <v>4414.8650938659102</v>
      </c>
      <c r="BC3779" s="9">
        <v>94.058300194143399</v>
      </c>
      <c r="BD3779" s="9"/>
      <c r="BE3779" s="9">
        <v>17026</v>
      </c>
      <c r="BF3779" s="9">
        <v>1578.8440129999999</v>
      </c>
      <c r="BG3779" s="9"/>
      <c r="BH3779" s="9"/>
      <c r="BI3779" s="9">
        <v>5645.7691286843101</v>
      </c>
      <c r="BJ3779" s="9">
        <v>4414.8650938659102</v>
      </c>
      <c r="BK3779" s="9">
        <v>5088.0393879062103</v>
      </c>
      <c r="BL3779" s="9">
        <v>2778.3972494671598</v>
      </c>
      <c r="BM3779" s="9"/>
      <c r="BN3779" s="9">
        <v>5960.2212531229097</v>
      </c>
      <c r="BO3779" s="9"/>
      <c r="BP3779" s="9"/>
      <c r="BQ3779" s="9"/>
      <c r="BR3779" s="9">
        <v>2363.3962812415002</v>
      </c>
      <c r="BS3779" s="9"/>
      <c r="BT3779" s="9"/>
      <c r="BU3779" s="9"/>
      <c r="BV3779" s="9"/>
      <c r="BW3779" s="9"/>
      <c r="BX3779" s="9">
        <v>1130</v>
      </c>
    </row>
    <row r="3780" spans="6:76" x14ac:dyDescent="0.2">
      <c r="F3780" s="14"/>
      <c r="AX3780" s="8" t="s">
        <v>371</v>
      </c>
      <c r="AY3780" s="8" t="s">
        <v>7507</v>
      </c>
      <c r="AZ3780" s="8" t="s">
        <v>1623</v>
      </c>
      <c r="BA3780" s="9">
        <v>6683.4867753115795</v>
      </c>
      <c r="BB3780" s="9">
        <v>4420</v>
      </c>
      <c r="BC3780" s="9">
        <v>95.009314910898794</v>
      </c>
      <c r="BD3780" s="9"/>
      <c r="BE3780" s="9">
        <v>4420</v>
      </c>
      <c r="BF3780" s="9">
        <v>142.02916830000001</v>
      </c>
      <c r="BG3780" s="9">
        <v>7013.2945040000004</v>
      </c>
      <c r="BH3780" s="9">
        <v>12539.7176229</v>
      </c>
      <c r="BI3780" s="9"/>
      <c r="BJ3780" s="9"/>
      <c r="BK3780" s="9"/>
      <c r="BL3780" s="9">
        <v>2634.1644579878498</v>
      </c>
      <c r="BM3780" s="9"/>
      <c r="BN3780" s="9"/>
      <c r="BO3780" s="9"/>
      <c r="BP3780" s="9"/>
      <c r="BQ3780" s="9"/>
      <c r="BR3780" s="9"/>
      <c r="BS3780" s="9"/>
      <c r="BT3780" s="9"/>
      <c r="BU3780" s="9"/>
      <c r="BV3780" s="9">
        <v>17795.201673993201</v>
      </c>
      <c r="BW3780" s="9"/>
      <c r="BX3780" s="9">
        <v>2240</v>
      </c>
    </row>
    <row r="3781" spans="6:76" x14ac:dyDescent="0.2">
      <c r="F3781" s="14"/>
      <c r="AX3781" s="8" t="s">
        <v>7508</v>
      </c>
      <c r="AY3781" s="8" t="s">
        <v>7509</v>
      </c>
      <c r="AZ3781" s="8" t="s">
        <v>1623</v>
      </c>
      <c r="BA3781" s="9">
        <v>7726.3036440537398</v>
      </c>
      <c r="BB3781" s="9">
        <v>4423.7604220000003</v>
      </c>
      <c r="BC3781" s="9">
        <v>85.486939641495297</v>
      </c>
      <c r="BD3781" s="9"/>
      <c r="BE3781" s="9">
        <v>3547</v>
      </c>
      <c r="BF3781" s="9">
        <v>4423.7604220000003</v>
      </c>
      <c r="BG3781" s="9">
        <v>25151.83684</v>
      </c>
      <c r="BH3781" s="9">
        <v>1258.3440620399999</v>
      </c>
      <c r="BI3781" s="9">
        <v>11356.517750310601</v>
      </c>
      <c r="BJ3781" s="9">
        <v>18775.554050399602</v>
      </c>
      <c r="BK3781" s="9">
        <v>9651.9610299915203</v>
      </c>
      <c r="BL3781" s="9">
        <v>12464.939121903701</v>
      </c>
      <c r="BM3781" s="9">
        <v>3715.42087071477</v>
      </c>
      <c r="BN3781" s="9">
        <v>7478.9873721190197</v>
      </c>
      <c r="BO3781" s="9"/>
      <c r="BP3781" s="9">
        <v>1129.31406030318</v>
      </c>
      <c r="BQ3781" s="9">
        <v>3803.3207838029898</v>
      </c>
      <c r="BR3781" s="9"/>
      <c r="BS3781" s="9">
        <v>1841.8197345527899</v>
      </c>
      <c r="BT3781" s="9"/>
      <c r="BU3781" s="9">
        <v>6273.77335394077</v>
      </c>
      <c r="BV3781" s="9">
        <v>3683.8200727927201</v>
      </c>
      <c r="BW3781" s="9">
        <v>4290.7924240418397</v>
      </c>
      <c r="BX3781" s="9">
        <v>12500</v>
      </c>
    </row>
    <row r="3782" spans="6:76" x14ac:dyDescent="0.2">
      <c r="F3782" s="14"/>
      <c r="AX3782" s="8" t="s">
        <v>7510</v>
      </c>
      <c r="AY3782" s="8" t="s">
        <v>7511</v>
      </c>
      <c r="AZ3782" s="8" t="s">
        <v>1623</v>
      </c>
      <c r="BA3782" s="9">
        <v>5193.0675894063397</v>
      </c>
      <c r="BB3782" s="9">
        <v>4427.4433805877197</v>
      </c>
      <c r="BC3782" s="9">
        <v>75.087467139294006</v>
      </c>
      <c r="BD3782" s="9"/>
      <c r="BE3782" s="9">
        <v>3770</v>
      </c>
      <c r="BF3782" s="9">
        <v>1640.9078569999999</v>
      </c>
      <c r="BG3782" s="9"/>
      <c r="BH3782" s="9">
        <v>18922.656492999999</v>
      </c>
      <c r="BI3782" s="9">
        <v>5487.98670332044</v>
      </c>
      <c r="BJ3782" s="9">
        <v>1679.0095685149399</v>
      </c>
      <c r="BK3782" s="9">
        <v>5677.1122924948904</v>
      </c>
      <c r="BL3782" s="9">
        <v>8004.9014403681504</v>
      </c>
      <c r="BM3782" s="9"/>
      <c r="BN3782" s="9">
        <v>5220.06775745706</v>
      </c>
      <c r="BO3782" s="9">
        <v>3108.1484923397002</v>
      </c>
      <c r="BP3782" s="9">
        <v>4427.4433805877197</v>
      </c>
      <c r="BQ3782" s="9">
        <v>3774.8539288120901</v>
      </c>
      <c r="BR3782" s="9">
        <v>5416.3823456698801</v>
      </c>
      <c r="BS3782" s="9">
        <v>3348.8867133747599</v>
      </c>
      <c r="BT3782" s="9"/>
      <c r="BU3782" s="9">
        <v>3609.4468206174702</v>
      </c>
      <c r="BV3782" s="9">
        <v>3022.93952817934</v>
      </c>
      <c r="BW3782" s="9">
        <v>4681.4056981712602</v>
      </c>
      <c r="BX3782" s="9">
        <v>6490</v>
      </c>
    </row>
    <row r="3783" spans="6:76" x14ac:dyDescent="0.2">
      <c r="F3783" s="14"/>
      <c r="AX3783" s="8" t="s">
        <v>320</v>
      </c>
      <c r="AY3783" s="8" t="s">
        <v>7512</v>
      </c>
      <c r="AZ3783" s="8" t="s">
        <v>1623</v>
      </c>
      <c r="BA3783" s="9">
        <v>5132.4847582394996</v>
      </c>
      <c r="BB3783" s="9">
        <v>4430.1914968862502</v>
      </c>
      <c r="BC3783" s="9">
        <v>35.446335571971801</v>
      </c>
      <c r="BD3783" s="9"/>
      <c r="BE3783" s="9">
        <v>5845</v>
      </c>
      <c r="BF3783" s="9">
        <v>3415.6828399999999</v>
      </c>
      <c r="BG3783" s="9">
        <v>6406.9118639999997</v>
      </c>
      <c r="BH3783" s="9">
        <v>3568.7611855999999</v>
      </c>
      <c r="BI3783" s="9">
        <v>4178.8275586380596</v>
      </c>
      <c r="BJ3783" s="9">
        <v>5024.6587687815199</v>
      </c>
      <c r="BK3783" s="9">
        <v>7778.1682233735901</v>
      </c>
      <c r="BL3783" s="9">
        <v>6947.6207665649299</v>
      </c>
      <c r="BM3783" s="9"/>
      <c r="BN3783" s="9">
        <v>10084.990681531401</v>
      </c>
      <c r="BO3783" s="9">
        <v>4200.7122024987002</v>
      </c>
      <c r="BP3783" s="9">
        <v>3928.1715437791299</v>
      </c>
      <c r="BQ3783" s="9">
        <v>3611.0990175080601</v>
      </c>
      <c r="BR3783" s="9">
        <v>4731.2921751323001</v>
      </c>
      <c r="BS3783" s="9">
        <v>3736.1752765511401</v>
      </c>
      <c r="BT3783" s="9">
        <v>4161.0334539714504</v>
      </c>
      <c r="BU3783" s="9">
        <v>4659.6707912738002</v>
      </c>
      <c r="BV3783" s="9">
        <v>6645.94929910682</v>
      </c>
      <c r="BW3783" s="9"/>
      <c r="BX3783" s="9">
        <v>3460</v>
      </c>
    </row>
    <row r="3784" spans="6:76" x14ac:dyDescent="0.2">
      <c r="F3784" s="14"/>
      <c r="AX3784" s="8" t="s">
        <v>7513</v>
      </c>
      <c r="AY3784" s="8" t="s">
        <v>7514</v>
      </c>
      <c r="AZ3784" s="8" t="s">
        <v>1623</v>
      </c>
      <c r="BA3784" s="9">
        <v>5555.04671638122</v>
      </c>
      <c r="BB3784" s="9">
        <v>4433.0061807174197</v>
      </c>
      <c r="BC3784" s="9">
        <v>48.6524752168486</v>
      </c>
      <c r="BD3784" s="9"/>
      <c r="BE3784" s="9">
        <v>13509</v>
      </c>
      <c r="BF3784" s="9">
        <v>7017.6029769999996</v>
      </c>
      <c r="BG3784" s="9"/>
      <c r="BH3784" s="9">
        <v>3249.9761294</v>
      </c>
      <c r="BI3784" s="9">
        <v>6529.6239561902903</v>
      </c>
      <c r="BJ3784" s="9">
        <v>6589.7995134358398</v>
      </c>
      <c r="BK3784" s="9">
        <v>5667.9955192675998</v>
      </c>
      <c r="BL3784" s="9">
        <v>8527.59890826847</v>
      </c>
      <c r="BM3784" s="9"/>
      <c r="BN3784" s="9">
        <v>6012.1533813762699</v>
      </c>
      <c r="BO3784" s="9">
        <v>3479.6780812806301</v>
      </c>
      <c r="BP3784" s="9">
        <v>3963.2135339653</v>
      </c>
      <c r="BQ3784" s="9">
        <v>3787.0933726082399</v>
      </c>
      <c r="BR3784" s="9">
        <v>3909.3657064536301</v>
      </c>
      <c r="BS3784" s="9">
        <v>4496.64801773411</v>
      </c>
      <c r="BT3784" s="9">
        <v>3534.41249549135</v>
      </c>
      <c r="BU3784" s="9">
        <v>4369.3643437007304</v>
      </c>
      <c r="BV3784" s="9">
        <v>2847.0351325427901</v>
      </c>
      <c r="BW3784" s="9">
        <v>3530.2798261466701</v>
      </c>
      <c r="BX3784" s="9">
        <v>8970</v>
      </c>
    </row>
    <row r="3785" spans="6:76" x14ac:dyDescent="0.2">
      <c r="F3785" s="14"/>
      <c r="AX3785" s="8" t="s">
        <v>7515</v>
      </c>
      <c r="AY3785" s="8" t="s">
        <v>7516</v>
      </c>
      <c r="AZ3785" s="8" t="s">
        <v>1623</v>
      </c>
      <c r="BA3785" s="9">
        <v>4312.2160270644199</v>
      </c>
      <c r="BB3785" s="9">
        <v>4433.26487231588</v>
      </c>
      <c r="BC3785" s="9">
        <v>45.356525719671097</v>
      </c>
      <c r="BD3785" s="9"/>
      <c r="BE3785" s="9">
        <v>1780</v>
      </c>
      <c r="BF3785" s="9">
        <v>1381.7975289999999</v>
      </c>
      <c r="BG3785" s="9">
        <v>2118.8084180000001</v>
      </c>
      <c r="BH3785" s="9"/>
      <c r="BI3785" s="9">
        <v>7229.8079081293999</v>
      </c>
      <c r="BJ3785" s="9">
        <v>7978.9898924660001</v>
      </c>
      <c r="BK3785" s="9">
        <v>6367.0010819210102</v>
      </c>
      <c r="BL3785" s="9">
        <v>5259.4910326213303</v>
      </c>
      <c r="BM3785" s="9">
        <v>3687.16381672838</v>
      </c>
      <c r="BN3785" s="9">
        <v>4712.2810158864004</v>
      </c>
      <c r="BO3785" s="9">
        <v>4714.7380913555398</v>
      </c>
      <c r="BP3785" s="9">
        <v>5978.7986655635104</v>
      </c>
      <c r="BQ3785" s="9">
        <v>4285.7956369487802</v>
      </c>
      <c r="BR3785" s="9">
        <v>3717.00026716094</v>
      </c>
      <c r="BS3785" s="9">
        <v>3203.0489695664</v>
      </c>
      <c r="BT3785" s="9"/>
      <c r="BU3785" s="9">
        <v>4580.7341076829798</v>
      </c>
      <c r="BV3785" s="9"/>
      <c r="BW3785" s="9"/>
      <c r="BX3785" s="9">
        <v>2000</v>
      </c>
    </row>
    <row r="3786" spans="6:76" x14ac:dyDescent="0.2">
      <c r="F3786" s="14"/>
      <c r="AX3786" s="8" t="s">
        <v>7517</v>
      </c>
      <c r="AY3786" s="8" t="s">
        <v>7518</v>
      </c>
      <c r="AZ3786" s="8" t="s">
        <v>1623</v>
      </c>
      <c r="BA3786" s="9">
        <v>5942.1653669249699</v>
      </c>
      <c r="BB3786" s="9">
        <v>4437.1483394673496</v>
      </c>
      <c r="BC3786" s="9">
        <v>84.3118033665327</v>
      </c>
      <c r="BD3786" s="9"/>
      <c r="BE3786" s="9">
        <v>14935</v>
      </c>
      <c r="BF3786" s="9">
        <v>6960.5900750000001</v>
      </c>
      <c r="BG3786" s="9"/>
      <c r="BH3786" s="9"/>
      <c r="BI3786" s="9">
        <v>4675.2978090387996</v>
      </c>
      <c r="BJ3786" s="9">
        <v>9110.5980995497303</v>
      </c>
      <c r="BK3786" s="9">
        <v>4607.9750034429799</v>
      </c>
      <c r="BL3786" s="9">
        <v>6218.1363132775004</v>
      </c>
      <c r="BM3786" s="9">
        <v>19240.596614412301</v>
      </c>
      <c r="BN3786" s="9">
        <v>3412.00061649496</v>
      </c>
      <c r="BO3786" s="9"/>
      <c r="BP3786" s="9">
        <v>2245.26078934424</v>
      </c>
      <c r="BQ3786" s="9">
        <v>3816.7530731107599</v>
      </c>
      <c r="BR3786" s="9">
        <v>2917.7272931160601</v>
      </c>
      <c r="BS3786" s="9">
        <v>2809.0905182899601</v>
      </c>
      <c r="BT3786" s="9"/>
      <c r="BU3786" s="9"/>
      <c r="BV3786" s="9">
        <v>2196.3059593299399</v>
      </c>
      <c r="BW3786" s="9">
        <v>4437.1483394673496</v>
      </c>
      <c r="BX3786" s="9">
        <v>1550</v>
      </c>
    </row>
    <row r="3787" spans="6:76" x14ac:dyDescent="0.2">
      <c r="F3787" s="14"/>
      <c r="AX3787" s="8" t="s">
        <v>7519</v>
      </c>
      <c r="AY3787" s="8" t="s">
        <v>7520</v>
      </c>
      <c r="AZ3787" s="8" t="s">
        <v>1623</v>
      </c>
      <c r="BA3787" s="9">
        <v>4878.7584696341501</v>
      </c>
      <c r="BB3787" s="9">
        <v>4441.4926463152296</v>
      </c>
      <c r="BC3787" s="9">
        <v>40.900572141375797</v>
      </c>
      <c r="BD3787" s="9"/>
      <c r="BE3787" s="9">
        <v>10468</v>
      </c>
      <c r="BF3787" s="9">
        <v>2150.300041</v>
      </c>
      <c r="BG3787" s="9"/>
      <c r="BH3787" s="9"/>
      <c r="BI3787" s="9">
        <v>6698.6096596172101</v>
      </c>
      <c r="BJ3787" s="9"/>
      <c r="BK3787" s="9">
        <v>4809.0242411159597</v>
      </c>
      <c r="BL3787" s="9">
        <v>3648.4543742119699</v>
      </c>
      <c r="BM3787" s="9">
        <v>3981.69298008234</v>
      </c>
      <c r="BN3787" s="9">
        <v>4123.8947201177198</v>
      </c>
      <c r="BO3787" s="9">
        <v>4600.4820742040201</v>
      </c>
      <c r="BP3787" s="9">
        <v>7303.7081285417398</v>
      </c>
      <c r="BQ3787" s="9">
        <v>4800.3624970645496</v>
      </c>
      <c r="BR3787" s="9">
        <v>3325.5760937894102</v>
      </c>
      <c r="BS3787" s="9">
        <v>6201.7220473217103</v>
      </c>
      <c r="BT3787" s="9"/>
      <c r="BU3787" s="9">
        <v>4475.2104892567704</v>
      </c>
      <c r="BV3787" s="9">
        <v>4125.3233644493303</v>
      </c>
      <c r="BW3787" s="9">
        <v>4407.7748033736898</v>
      </c>
      <c r="BX3787" s="9">
        <v>2940</v>
      </c>
    </row>
    <row r="3788" spans="6:76" x14ac:dyDescent="0.2">
      <c r="F3788" s="14"/>
      <c r="AX3788" s="8" t="s">
        <v>774</v>
      </c>
      <c r="AY3788" s="8" t="s">
        <v>7521</v>
      </c>
      <c r="AZ3788" s="8" t="s">
        <v>1623</v>
      </c>
      <c r="BA3788" s="9">
        <v>4441.6721978380901</v>
      </c>
      <c r="BB3788" s="9">
        <v>4441.6721978380901</v>
      </c>
      <c r="BC3788" s="9">
        <v>100.18119933371101</v>
      </c>
      <c r="BD3788" s="9"/>
      <c r="BE3788" s="9"/>
      <c r="BF3788" s="9"/>
      <c r="BG3788" s="9"/>
      <c r="BH3788" s="9"/>
      <c r="BI3788" s="9"/>
      <c r="BJ3788" s="9"/>
      <c r="BK3788" s="9">
        <v>7588.0997224047496</v>
      </c>
      <c r="BL3788" s="9"/>
      <c r="BM3788" s="9"/>
      <c r="BN3788" s="9"/>
      <c r="BO3788" s="9"/>
      <c r="BP3788" s="9">
        <v>1295.24467327142</v>
      </c>
      <c r="BQ3788" s="9"/>
      <c r="BR3788" s="9"/>
      <c r="BS3788" s="9"/>
      <c r="BT3788" s="9"/>
      <c r="BU3788" s="9"/>
      <c r="BV3788" s="9"/>
      <c r="BW3788" s="9"/>
      <c r="BX3788" s="9"/>
    </row>
    <row r="3789" spans="6:76" x14ac:dyDescent="0.2">
      <c r="F3789" s="14"/>
      <c r="AX3789" s="8" t="s">
        <v>7522</v>
      </c>
      <c r="AY3789" s="8" t="s">
        <v>7523</v>
      </c>
      <c r="AZ3789" s="8" t="s">
        <v>1623</v>
      </c>
      <c r="BA3789" s="9">
        <v>4268.6221154047598</v>
      </c>
      <c r="BB3789" s="9">
        <v>4442.9011002859197</v>
      </c>
      <c r="BC3789" s="9">
        <v>52.783185623119401</v>
      </c>
      <c r="BD3789" s="9">
        <v>849</v>
      </c>
      <c r="BE3789" s="9">
        <v>3786</v>
      </c>
      <c r="BF3789" s="9">
        <v>1105.989634</v>
      </c>
      <c r="BG3789" s="9"/>
      <c r="BH3789" s="9"/>
      <c r="BI3789" s="9">
        <v>5363.4910666276501</v>
      </c>
      <c r="BJ3789" s="9">
        <v>1548.69953989225</v>
      </c>
      <c r="BK3789" s="9">
        <v>4501.9005555019203</v>
      </c>
      <c r="BL3789" s="9">
        <v>6597.8242769133403</v>
      </c>
      <c r="BM3789" s="9">
        <v>4449.7262877038202</v>
      </c>
      <c r="BN3789" s="9">
        <v>4999.99674851073</v>
      </c>
      <c r="BO3789" s="9">
        <v>7177.8248717391198</v>
      </c>
      <c r="BP3789" s="9">
        <v>1598.63817509198</v>
      </c>
      <c r="BQ3789" s="9">
        <v>4034.5819709610901</v>
      </c>
      <c r="BR3789" s="9">
        <v>5365.1386684151803</v>
      </c>
      <c r="BS3789" s="9">
        <v>4436.0759128680202</v>
      </c>
      <c r="BT3789" s="9"/>
      <c r="BU3789" s="9">
        <v>5121.1374414575203</v>
      </c>
      <c r="BV3789" s="9">
        <v>2021.3981242293401</v>
      </c>
      <c r="BW3789" s="9">
        <v>4407.7748033736898</v>
      </c>
      <c r="BX3789" s="9">
        <v>9470</v>
      </c>
    </row>
    <row r="3790" spans="6:76" x14ac:dyDescent="0.2">
      <c r="F3790" s="14"/>
      <c r="AX3790" s="8" t="s">
        <v>7524</v>
      </c>
      <c r="AY3790" s="8" t="s">
        <v>7525</v>
      </c>
      <c r="AZ3790" s="8" t="s">
        <v>1623</v>
      </c>
      <c r="BA3790" s="9">
        <v>5832.5834955504397</v>
      </c>
      <c r="BB3790" s="9">
        <v>4443.9140103823402</v>
      </c>
      <c r="BC3790" s="9">
        <v>48.119138769590002</v>
      </c>
      <c r="BD3790" s="9"/>
      <c r="BE3790" s="9">
        <v>3096</v>
      </c>
      <c r="BF3790" s="9">
        <v>4241.7142270000004</v>
      </c>
      <c r="BG3790" s="9"/>
      <c r="BH3790" s="9">
        <v>4131.5410448000002</v>
      </c>
      <c r="BI3790" s="9">
        <v>9742.7310159552508</v>
      </c>
      <c r="BJ3790" s="9">
        <v>3315.61177642655</v>
      </c>
      <c r="BK3790" s="9">
        <v>9651.9610299915203</v>
      </c>
      <c r="BL3790" s="9">
        <v>8446.2705174761304</v>
      </c>
      <c r="BM3790" s="9">
        <v>7134.8203620943304</v>
      </c>
      <c r="BN3790" s="9">
        <v>7953.8544669287203</v>
      </c>
      <c r="BO3790" s="9"/>
      <c r="BP3790" s="9"/>
      <c r="BQ3790" s="9"/>
      <c r="BR3790" s="9"/>
      <c r="BS3790" s="9"/>
      <c r="BT3790" s="9">
        <v>4443.9140103823402</v>
      </c>
      <c r="BU3790" s="9"/>
      <c r="BV3790" s="9"/>
      <c r="BW3790" s="9"/>
      <c r="BX3790" s="9">
        <v>2000</v>
      </c>
    </row>
    <row r="3791" spans="6:76" x14ac:dyDescent="0.2">
      <c r="F3791" s="14"/>
      <c r="AX3791" s="8" t="s">
        <v>7526</v>
      </c>
      <c r="AY3791" s="8" t="s">
        <v>7527</v>
      </c>
      <c r="AZ3791" s="8" t="s">
        <v>1623</v>
      </c>
      <c r="BA3791" s="9">
        <v>4905.9388584335602</v>
      </c>
      <c r="BB3791" s="9">
        <v>4462.6369404050301</v>
      </c>
      <c r="BC3791" s="9">
        <v>66.607019176437802</v>
      </c>
      <c r="BD3791" s="9"/>
      <c r="BE3791" s="9">
        <v>3935</v>
      </c>
      <c r="BF3791" s="9">
        <v>2324.5403839999999</v>
      </c>
      <c r="BG3791" s="9"/>
      <c r="BH3791" s="9">
        <v>13566.737184</v>
      </c>
      <c r="BI3791" s="9">
        <v>3825.3261003341299</v>
      </c>
      <c r="BJ3791" s="9">
        <v>5067.1778899636902</v>
      </c>
      <c r="BK3791" s="9">
        <v>6010.14439473743</v>
      </c>
      <c r="BL3791" s="9">
        <v>6384.9286031863603</v>
      </c>
      <c r="BM3791" s="9">
        <v>4641.2620805287897</v>
      </c>
      <c r="BN3791" s="9">
        <v>4462.6369404050301</v>
      </c>
      <c r="BO3791" s="9"/>
      <c r="BP3791" s="9">
        <v>2547.57386561371</v>
      </c>
      <c r="BQ3791" s="9"/>
      <c r="BR3791" s="9"/>
      <c r="BS3791" s="9"/>
      <c r="BT3791" s="9"/>
      <c r="BU3791" s="9"/>
      <c r="BV3791" s="9"/>
      <c r="BW3791" s="9"/>
      <c r="BX3791" s="9">
        <v>1200</v>
      </c>
    </row>
    <row r="3792" spans="6:76" x14ac:dyDescent="0.2">
      <c r="F3792" s="14"/>
      <c r="AX3792" s="8" t="s">
        <v>7528</v>
      </c>
      <c r="AY3792" s="8" t="s">
        <v>7529</v>
      </c>
      <c r="AZ3792" s="8" t="s">
        <v>1623</v>
      </c>
      <c r="BA3792" s="9">
        <v>7893.7039102164499</v>
      </c>
      <c r="BB3792" s="9">
        <v>4468.4702407531304</v>
      </c>
      <c r="BC3792" s="9">
        <v>131.36114838799699</v>
      </c>
      <c r="BD3792" s="9"/>
      <c r="BE3792" s="9">
        <v>5603</v>
      </c>
      <c r="BF3792" s="9">
        <v>9440.5130649999992</v>
      </c>
      <c r="BG3792" s="9"/>
      <c r="BH3792" s="9">
        <v>43963.328448</v>
      </c>
      <c r="BI3792" s="9">
        <v>3798.49712656565</v>
      </c>
      <c r="BJ3792" s="9">
        <v>2399.2274346740901</v>
      </c>
      <c r="BK3792" s="9">
        <v>7656.50787196072</v>
      </c>
      <c r="BL3792" s="9">
        <v>8669.7111580134206</v>
      </c>
      <c r="BM3792" s="9">
        <v>1721.6646182040199</v>
      </c>
      <c r="BN3792" s="9">
        <v>17226.176967731499</v>
      </c>
      <c r="BO3792" s="9">
        <v>2452.3248072533902</v>
      </c>
      <c r="BP3792" s="9"/>
      <c r="BQ3792" s="9"/>
      <c r="BR3792" s="9">
        <v>3385.46467268483</v>
      </c>
      <c r="BS3792" s="9">
        <v>3282.9679195741601</v>
      </c>
      <c r="BT3792" s="9">
        <v>2894.8841252678999</v>
      </c>
      <c r="BU3792" s="9">
        <v>5138.4433549406203</v>
      </c>
      <c r="BV3792" s="9"/>
      <c r="BW3792" s="9">
        <v>3276.5509935929099</v>
      </c>
      <c r="BX3792" s="9">
        <v>5390</v>
      </c>
    </row>
    <row r="3793" spans="6:76" x14ac:dyDescent="0.2">
      <c r="F3793" s="14"/>
      <c r="AX3793" s="8" t="s">
        <v>7530</v>
      </c>
      <c r="AY3793" s="8" t="s">
        <v>7531</v>
      </c>
      <c r="AZ3793" s="8" t="s">
        <v>1623</v>
      </c>
      <c r="BA3793" s="9">
        <v>5450.3994459098303</v>
      </c>
      <c r="BB3793" s="9">
        <v>4468.6238030203403</v>
      </c>
      <c r="BC3793" s="9">
        <v>65.605209880329696</v>
      </c>
      <c r="BD3793" s="9"/>
      <c r="BE3793" s="9">
        <v>2641</v>
      </c>
      <c r="BF3793" s="9">
        <v>1824.4145779999999</v>
      </c>
      <c r="BG3793" s="9">
        <v>6136.5716009999996</v>
      </c>
      <c r="BH3793" s="9"/>
      <c r="BI3793" s="9">
        <v>3742.3378992539101</v>
      </c>
      <c r="BJ3793" s="9">
        <v>7301.2203215442896</v>
      </c>
      <c r="BK3793" s="9">
        <v>4636.8981462071397</v>
      </c>
      <c r="BL3793" s="9">
        <v>3265.6383501148398</v>
      </c>
      <c r="BM3793" s="9">
        <v>15479.4553068609</v>
      </c>
      <c r="BN3793" s="9">
        <v>13253.625485745</v>
      </c>
      <c r="BO3793" s="9">
        <v>4843.5104958799802</v>
      </c>
      <c r="BP3793" s="9">
        <v>4695.0995611120998</v>
      </c>
      <c r="BQ3793" s="9">
        <v>4087.2352368737502</v>
      </c>
      <c r="BR3793" s="9">
        <v>2667.3613150159499</v>
      </c>
      <c r="BS3793" s="9">
        <v>4300.3494598335401</v>
      </c>
      <c r="BT3793" s="9"/>
      <c r="BU3793" s="9">
        <v>5051.8378636936604</v>
      </c>
      <c r="BV3793" s="9">
        <v>3259.9552050371199</v>
      </c>
      <c r="BW3793" s="9">
        <v>3760.6792002048701</v>
      </c>
      <c r="BX3793" s="9">
        <v>7160</v>
      </c>
    </row>
    <row r="3794" spans="6:76" x14ac:dyDescent="0.2">
      <c r="F3794" s="14"/>
      <c r="AX3794" s="8" t="s">
        <v>7532</v>
      </c>
      <c r="AY3794" s="8" t="s">
        <v>7533</v>
      </c>
      <c r="AZ3794" s="8" t="s">
        <v>1623</v>
      </c>
      <c r="BA3794" s="9">
        <v>5624.6990686781601</v>
      </c>
      <c r="BB3794" s="9">
        <v>4468.9809812152698</v>
      </c>
      <c r="BC3794" s="9">
        <v>86.605560825201806</v>
      </c>
      <c r="BD3794" s="9"/>
      <c r="BE3794" s="9">
        <v>23083</v>
      </c>
      <c r="BF3794" s="9">
        <v>3875.189934</v>
      </c>
      <c r="BG3794" s="9"/>
      <c r="BH3794" s="9">
        <v>98.052148363000001</v>
      </c>
      <c r="BI3794" s="9">
        <v>5213.7311916384097</v>
      </c>
      <c r="BJ3794" s="9">
        <v>9969.9108261233905</v>
      </c>
      <c r="BK3794" s="9">
        <v>6668.0993003887897</v>
      </c>
      <c r="BL3794" s="9">
        <v>6976.9553893289403</v>
      </c>
      <c r="BM3794" s="9">
        <v>6582.8947921032996</v>
      </c>
      <c r="BN3794" s="9">
        <v>3313.68922258471</v>
      </c>
      <c r="BO3794" s="9">
        <v>3169.4937157969998</v>
      </c>
      <c r="BP3794" s="9">
        <v>3771.7712041545001</v>
      </c>
      <c r="BQ3794" s="9">
        <v>4757.5963580707503</v>
      </c>
      <c r="BR3794" s="9">
        <v>5716.2426757523999</v>
      </c>
      <c r="BS3794" s="9">
        <v>4180.3656043597803</v>
      </c>
      <c r="BT3794" s="9"/>
      <c r="BU3794" s="9">
        <v>4860.6229705239903</v>
      </c>
      <c r="BV3794" s="9">
        <v>3985.7492252004799</v>
      </c>
      <c r="BW3794" s="9">
        <v>3461.21867781746</v>
      </c>
      <c r="BX3794" s="9">
        <v>1560</v>
      </c>
    </row>
    <row r="3795" spans="6:76" x14ac:dyDescent="0.2">
      <c r="F3795" s="14"/>
      <c r="AX3795" s="8" t="s">
        <v>7534</v>
      </c>
      <c r="AY3795" s="8" t="s">
        <v>7535</v>
      </c>
      <c r="AZ3795" s="8" t="s">
        <v>1623</v>
      </c>
      <c r="BA3795" s="9">
        <v>5688.8936058087902</v>
      </c>
      <c r="BB3795" s="9">
        <v>4473.1303243874399</v>
      </c>
      <c r="BC3795" s="9">
        <v>78.823592868208607</v>
      </c>
      <c r="BD3795" s="9"/>
      <c r="BE3795" s="9">
        <v>4736</v>
      </c>
      <c r="BF3795" s="9">
        <v>1397.2990950000001</v>
      </c>
      <c r="BG3795" s="9"/>
      <c r="BH3795" s="9"/>
      <c r="BI3795" s="9">
        <v>5314.9692575132403</v>
      </c>
      <c r="BJ3795" s="9">
        <v>4473.1303243874399</v>
      </c>
      <c r="BK3795" s="9">
        <v>4372.2514532668401</v>
      </c>
      <c r="BL3795" s="9">
        <v>4311.0021383266803</v>
      </c>
      <c r="BM3795" s="9"/>
      <c r="BN3795" s="9">
        <v>6990.5607307319196</v>
      </c>
      <c r="BO3795" s="9"/>
      <c r="BP3795" s="9"/>
      <c r="BQ3795" s="9"/>
      <c r="BR3795" s="9"/>
      <c r="BS3795" s="9"/>
      <c r="BT3795" s="9">
        <v>2704.8294530530002</v>
      </c>
      <c r="BU3795" s="9"/>
      <c r="BV3795" s="9"/>
      <c r="BW3795" s="9"/>
      <c r="BX3795" s="9">
        <v>16900</v>
      </c>
    </row>
    <row r="3796" spans="6:76" x14ac:dyDescent="0.2">
      <c r="F3796" s="14"/>
      <c r="AX3796" s="8" t="s">
        <v>789</v>
      </c>
      <c r="AY3796" s="8" t="s">
        <v>7536</v>
      </c>
      <c r="AZ3796" s="8" t="s">
        <v>1623</v>
      </c>
      <c r="BA3796" s="9">
        <v>4523.9199782880596</v>
      </c>
      <c r="BB3796" s="9">
        <v>4474.3904296000001</v>
      </c>
      <c r="BC3796" s="9">
        <v>45.2912313805517</v>
      </c>
      <c r="BD3796" s="9"/>
      <c r="BE3796" s="9">
        <v>4527</v>
      </c>
      <c r="BF3796" s="9">
        <v>4009.1165820000001</v>
      </c>
      <c r="BG3796" s="9"/>
      <c r="BH3796" s="9">
        <v>4474.3904296000001</v>
      </c>
      <c r="BI3796" s="9">
        <v>6515.8057300030196</v>
      </c>
      <c r="BJ3796" s="9">
        <v>5346.7625920327</v>
      </c>
      <c r="BK3796" s="9">
        <v>6275.0919863792697</v>
      </c>
      <c r="BL3796" s="9">
        <v>4408.2428895579296</v>
      </c>
      <c r="BM3796" s="9">
        <v>7859.5346517459302</v>
      </c>
      <c r="BN3796" s="9">
        <v>3427.2897554781898</v>
      </c>
      <c r="BO3796" s="9"/>
      <c r="BP3796" s="9"/>
      <c r="BQ3796" s="9"/>
      <c r="BR3796" s="9"/>
      <c r="BS3796" s="9"/>
      <c r="BT3796" s="9"/>
      <c r="BU3796" s="9"/>
      <c r="BV3796" s="9">
        <v>2660.8851443715598</v>
      </c>
      <c r="BW3796" s="9"/>
      <c r="BX3796" s="9">
        <v>259</v>
      </c>
    </row>
    <row r="3797" spans="6:76" x14ac:dyDescent="0.2">
      <c r="F3797" s="14"/>
      <c r="AX3797" s="8" t="s">
        <v>7537</v>
      </c>
      <c r="AY3797" s="8" t="s">
        <v>7537</v>
      </c>
      <c r="AZ3797" s="8" t="s">
        <v>1640</v>
      </c>
      <c r="BA3797" s="9">
        <v>5217.4066791319601</v>
      </c>
      <c r="BB3797" s="9">
        <v>4480.3386541096197</v>
      </c>
      <c r="BC3797" s="9">
        <v>77.783167678130695</v>
      </c>
      <c r="BD3797" s="9"/>
      <c r="BE3797" s="9">
        <v>1005</v>
      </c>
      <c r="BF3797" s="9">
        <v>101.7127704</v>
      </c>
      <c r="BG3797" s="9"/>
      <c r="BH3797" s="9">
        <v>3462.1469063999998</v>
      </c>
      <c r="BI3797" s="9">
        <v>1840.8738935849501</v>
      </c>
      <c r="BJ3797" s="9"/>
      <c r="BK3797" s="9">
        <v>2136.7412212478898</v>
      </c>
      <c r="BL3797" s="9">
        <v>2104.2071648042001</v>
      </c>
      <c r="BM3797" s="9"/>
      <c r="BN3797" s="9">
        <v>440.83448987673</v>
      </c>
      <c r="BO3797" s="9">
        <v>8452.3768650256407</v>
      </c>
      <c r="BP3797" s="9">
        <v>8921.3017773339398</v>
      </c>
      <c r="BQ3797" s="9">
        <v>5498.5304018192301</v>
      </c>
      <c r="BR3797" s="9">
        <v>11097.7416093436</v>
      </c>
      <c r="BS3797" s="9">
        <v>7446.2189480326397</v>
      </c>
      <c r="BT3797" s="9"/>
      <c r="BU3797" s="9">
        <v>12165.273167453501</v>
      </c>
      <c r="BV3797" s="9">
        <v>7241.2550035476597</v>
      </c>
      <c r="BW3797" s="9">
        <v>9644.2926472412892</v>
      </c>
      <c r="BX3797" s="9">
        <v>1920</v>
      </c>
    </row>
    <row r="3798" spans="6:76" x14ac:dyDescent="0.2">
      <c r="F3798" s="14"/>
      <c r="AX3798" s="8" t="s">
        <v>252</v>
      </c>
      <c r="AY3798" s="8" t="s">
        <v>7538</v>
      </c>
      <c r="AZ3798" s="8" t="s">
        <v>1623</v>
      </c>
      <c r="BA3798" s="9">
        <v>4786.2756646565304</v>
      </c>
      <c r="BB3798" s="9">
        <v>4481.3039394399502</v>
      </c>
      <c r="BC3798" s="9">
        <v>56.710732811727802</v>
      </c>
      <c r="BD3798" s="9"/>
      <c r="BE3798" s="9">
        <v>4756</v>
      </c>
      <c r="BF3798" s="9">
        <v>1418.9016140000001</v>
      </c>
      <c r="BG3798" s="9"/>
      <c r="BH3798" s="9">
        <v>1594.8788284</v>
      </c>
      <c r="BI3798" s="9">
        <v>6653.90024138231</v>
      </c>
      <c r="BJ3798" s="9">
        <v>5993.2510502042496</v>
      </c>
      <c r="BK3798" s="9">
        <v>7222.2405769870202</v>
      </c>
      <c r="BL3798" s="9">
        <v>5782.6260762664097</v>
      </c>
      <c r="BM3798" s="9">
        <v>6957.3946362058996</v>
      </c>
      <c r="BN3798" s="9">
        <v>4136.5727769887699</v>
      </c>
      <c r="BO3798" s="9">
        <v>2945.4534167010002</v>
      </c>
      <c r="BP3798" s="9">
        <v>3298.9941978879701</v>
      </c>
      <c r="BQ3798" s="9">
        <v>4071.96089537844</v>
      </c>
      <c r="BR3798" s="9">
        <v>4721.4113900927796</v>
      </c>
      <c r="BS3798" s="9">
        <v>3429.4610006046</v>
      </c>
      <c r="BT3798" s="9">
        <v>2551.32190980934</v>
      </c>
      <c r="BU3798" s="9">
        <v>4895.4605875512598</v>
      </c>
      <c r="BV3798" s="9">
        <v>2528.1044905740901</v>
      </c>
      <c r="BW3798" s="9">
        <v>4481.3039394399502</v>
      </c>
      <c r="BX3798" s="9">
        <v>13500</v>
      </c>
    </row>
    <row r="3799" spans="6:76" x14ac:dyDescent="0.2">
      <c r="F3799" s="14"/>
      <c r="AX3799" s="8" t="s">
        <v>7539</v>
      </c>
      <c r="AY3799" s="8" t="s">
        <v>7540</v>
      </c>
      <c r="AZ3799" s="8" t="s">
        <v>1623</v>
      </c>
      <c r="BA3799" s="9">
        <v>5476.8867480191302</v>
      </c>
      <c r="BB3799" s="9">
        <v>4481.3039394399502</v>
      </c>
      <c r="BC3799" s="9">
        <v>52.781827937544001</v>
      </c>
      <c r="BD3799" s="9"/>
      <c r="BE3799" s="9">
        <v>4121</v>
      </c>
      <c r="BF3799" s="9">
        <v>3092.6470469999999</v>
      </c>
      <c r="BG3799" s="9">
        <v>1866.336867</v>
      </c>
      <c r="BH3799" s="9"/>
      <c r="BI3799" s="9">
        <v>6962.6667960974801</v>
      </c>
      <c r="BJ3799" s="9">
        <v>3118.1258580072599</v>
      </c>
      <c r="BK3799" s="9">
        <v>4123.4692141545802</v>
      </c>
      <c r="BL3799" s="9">
        <v>8679.26495196818</v>
      </c>
      <c r="BM3799" s="9">
        <v>6705.0345524688801</v>
      </c>
      <c r="BN3799" s="9">
        <v>9636.7571471148494</v>
      </c>
      <c r="BO3799" s="9">
        <v>3968.22955674685</v>
      </c>
      <c r="BP3799" s="9">
        <v>3320.5379975077599</v>
      </c>
      <c r="BQ3799" s="9">
        <v>4954.4046892855504</v>
      </c>
      <c r="BR3799" s="9"/>
      <c r="BS3799" s="9">
        <v>4210.3025195950704</v>
      </c>
      <c r="BT3799" s="9"/>
      <c r="BU3799" s="9">
        <v>5448.6923575269102</v>
      </c>
      <c r="BV3799" s="9">
        <v>4918.3012224119002</v>
      </c>
      <c r="BW3799" s="9">
        <v>4481.3039394399502</v>
      </c>
      <c r="BX3799" s="9">
        <v>13500</v>
      </c>
    </row>
    <row r="3800" spans="6:76" x14ac:dyDescent="0.2">
      <c r="F3800" s="14"/>
      <c r="AX3800" s="8" t="s">
        <v>492</v>
      </c>
      <c r="AY3800" s="8" t="s">
        <v>492</v>
      </c>
      <c r="AZ3800" s="8" t="s">
        <v>1623</v>
      </c>
      <c r="BA3800" s="9">
        <v>6536.2905706003403</v>
      </c>
      <c r="BB3800" s="9">
        <v>4487.2835172924097</v>
      </c>
      <c r="BC3800" s="9">
        <v>87.339621664933802</v>
      </c>
      <c r="BD3800" s="9"/>
      <c r="BE3800" s="9">
        <v>6664</v>
      </c>
      <c r="BF3800" s="9">
        <v>3922.5900780000002</v>
      </c>
      <c r="BG3800" s="9"/>
      <c r="BH3800" s="9">
        <v>807.30834197000001</v>
      </c>
      <c r="BI3800" s="9">
        <v>7151.8025489094098</v>
      </c>
      <c r="BJ3800" s="9">
        <v>11670.458716900201</v>
      </c>
      <c r="BK3800" s="9">
        <v>20776.3068382153</v>
      </c>
      <c r="BL3800" s="9">
        <v>3644.01766340526</v>
      </c>
      <c r="BM3800" s="9">
        <v>4487.2835172924097</v>
      </c>
      <c r="BN3800" s="9">
        <v>13765.8785379493</v>
      </c>
      <c r="BO3800" s="9"/>
      <c r="BP3800" s="9">
        <v>1302.07581915436</v>
      </c>
      <c r="BQ3800" s="9"/>
      <c r="BR3800" s="9"/>
      <c r="BS3800" s="9">
        <v>3404.9634754951799</v>
      </c>
      <c r="BT3800" s="9"/>
      <c r="BU3800" s="9"/>
      <c r="BV3800" s="9"/>
      <c r="BW3800" s="9">
        <v>5035.0918805131096</v>
      </c>
      <c r="BX3800" s="9">
        <v>2340</v>
      </c>
    </row>
    <row r="3801" spans="6:76" x14ac:dyDescent="0.2">
      <c r="F3801" s="14"/>
      <c r="AX3801" s="8" t="s">
        <v>7541</v>
      </c>
      <c r="AY3801" s="8" t="s">
        <v>7542</v>
      </c>
      <c r="AZ3801" s="8" t="s">
        <v>1623</v>
      </c>
      <c r="BA3801" s="9">
        <v>4635.73392759541</v>
      </c>
      <c r="BB3801" s="9">
        <v>4489.7142049424101</v>
      </c>
      <c r="BC3801" s="9">
        <v>41.619678323575997</v>
      </c>
      <c r="BD3801" s="9"/>
      <c r="BE3801" s="9">
        <v>5369</v>
      </c>
      <c r="BF3801" s="9">
        <v>647.89747650000004</v>
      </c>
      <c r="BG3801" s="9">
        <v>4300.2105789999996</v>
      </c>
      <c r="BH3801" s="9">
        <v>8683.1409586999998</v>
      </c>
      <c r="BI3801" s="9">
        <v>3863.83854689289</v>
      </c>
      <c r="BJ3801" s="9"/>
      <c r="BK3801" s="9">
        <v>2010.6438365814099</v>
      </c>
      <c r="BL3801" s="9">
        <v>4489.7142049424101</v>
      </c>
      <c r="BM3801" s="9">
        <v>6594.1497249119202</v>
      </c>
      <c r="BN3801" s="9">
        <v>6083.9987682939</v>
      </c>
      <c r="BO3801" s="9">
        <v>4654.4728434018298</v>
      </c>
      <c r="BP3801" s="9">
        <v>7500.7298266149701</v>
      </c>
      <c r="BQ3801" s="9"/>
      <c r="BR3801" s="9">
        <v>4443.8636548036602</v>
      </c>
      <c r="BS3801" s="9">
        <v>4255.2818675593098</v>
      </c>
      <c r="BT3801" s="9"/>
      <c r="BU3801" s="9">
        <v>4501.6212576510497</v>
      </c>
      <c r="BV3801" s="9">
        <v>3869.8761680043399</v>
      </c>
      <c r="BW3801" s="9">
        <v>4929.0370552642398</v>
      </c>
      <c r="BX3801" s="9">
        <v>2610</v>
      </c>
    </row>
    <row r="3802" spans="6:76" x14ac:dyDescent="0.2">
      <c r="F3802" s="14"/>
      <c r="AX3802" s="8" t="s">
        <v>309</v>
      </c>
      <c r="AY3802" s="8" t="s">
        <v>7543</v>
      </c>
      <c r="AZ3802" s="8" t="s">
        <v>1623</v>
      </c>
      <c r="BA3802" s="9">
        <v>6303.4482039907798</v>
      </c>
      <c r="BB3802" s="9">
        <v>4494.5483249855697</v>
      </c>
      <c r="BC3802" s="9">
        <v>120.285224338107</v>
      </c>
      <c r="BD3802" s="9">
        <v>37623</v>
      </c>
      <c r="BE3802" s="9">
        <v>7578</v>
      </c>
      <c r="BF3802" s="9">
        <v>1016.146782</v>
      </c>
      <c r="BG3802" s="9">
        <v>1827.833351</v>
      </c>
      <c r="BH3802" s="9">
        <v>4032.2662860999999</v>
      </c>
      <c r="BI3802" s="9">
        <v>5071.2507913251402</v>
      </c>
      <c r="BJ3802" s="9">
        <v>7543.3641348075998</v>
      </c>
      <c r="BK3802" s="9">
        <v>5281.0683613568199</v>
      </c>
      <c r="BL3802" s="9">
        <v>6596.6487208716999</v>
      </c>
      <c r="BM3802" s="9">
        <v>3865.53939844458</v>
      </c>
      <c r="BN3802" s="9">
        <v>6468.6676081174601</v>
      </c>
      <c r="BO3802" s="9">
        <v>3133.0561888147399</v>
      </c>
      <c r="BP3802" s="9">
        <v>3585.3428076086102</v>
      </c>
      <c r="BQ3802" s="9">
        <v>4242.1550671655104</v>
      </c>
      <c r="BR3802" s="9">
        <v>3141.8280825439801</v>
      </c>
      <c r="BS3802" s="9">
        <v>4285.3171603426699</v>
      </c>
      <c r="BT3802" s="9"/>
      <c r="BU3802" s="9">
        <v>3834.9286485153302</v>
      </c>
      <c r="BV3802" s="9">
        <v>5128.77120117307</v>
      </c>
      <c r="BW3802" s="9">
        <v>4703.7794896284804</v>
      </c>
      <c r="BX3802" s="9">
        <v>7110</v>
      </c>
    </row>
    <row r="3803" spans="6:76" x14ac:dyDescent="0.2">
      <c r="F3803" s="14"/>
      <c r="AX3803" s="8" t="s">
        <v>7544</v>
      </c>
      <c r="AY3803" s="8" t="s">
        <v>7545</v>
      </c>
      <c r="AZ3803" s="8" t="s">
        <v>1623</v>
      </c>
      <c r="BA3803" s="9">
        <v>5237.54251166841</v>
      </c>
      <c r="BB3803" s="9">
        <v>4495.0595517866996</v>
      </c>
      <c r="BC3803" s="9">
        <v>58.221260837774302</v>
      </c>
      <c r="BD3803" s="9"/>
      <c r="BE3803" s="9">
        <v>2940</v>
      </c>
      <c r="BF3803" s="9">
        <v>809.19473600000003</v>
      </c>
      <c r="BG3803" s="9"/>
      <c r="BH3803" s="9">
        <v>1938.8459662</v>
      </c>
      <c r="BI3803" s="9">
        <v>8850.7959460961993</v>
      </c>
      <c r="BJ3803" s="9">
        <v>10452.7173225801</v>
      </c>
      <c r="BK3803" s="9">
        <v>5333.5892966297497</v>
      </c>
      <c r="BL3803" s="9">
        <v>5925.4539356497799</v>
      </c>
      <c r="BM3803" s="9">
        <v>10437.9399941302</v>
      </c>
      <c r="BN3803" s="9">
        <v>4500.1191035734</v>
      </c>
      <c r="BO3803" s="9">
        <v>5072.4057115065198</v>
      </c>
      <c r="BP3803" s="9">
        <v>1144.2879740943399</v>
      </c>
      <c r="BQ3803" s="9">
        <v>4048.1647618747302</v>
      </c>
      <c r="BR3803" s="9"/>
      <c r="BS3803" s="9">
        <v>4345.5047130875</v>
      </c>
      <c r="BT3803" s="9"/>
      <c r="BU3803" s="9">
        <v>9124.7214264548493</v>
      </c>
      <c r="BV3803" s="9">
        <v>4386.9392988171503</v>
      </c>
      <c r="BW3803" s="9"/>
      <c r="BX3803" s="9">
        <v>4490</v>
      </c>
    </row>
    <row r="3804" spans="6:76" x14ac:dyDescent="0.2">
      <c r="F3804" s="14"/>
      <c r="AX3804" s="8" t="s">
        <v>7546</v>
      </c>
      <c r="AY3804" s="8" t="s">
        <v>7547</v>
      </c>
      <c r="AZ3804" s="8" t="s">
        <v>1623</v>
      </c>
      <c r="BA3804" s="9">
        <v>4909.3621818135998</v>
      </c>
      <c r="BB3804" s="9">
        <v>4496.3041433800399</v>
      </c>
      <c r="BC3804" s="9">
        <v>79.3686070837811</v>
      </c>
      <c r="BD3804" s="9"/>
      <c r="BE3804" s="9"/>
      <c r="BF3804" s="9">
        <v>30.68284581</v>
      </c>
      <c r="BG3804" s="9"/>
      <c r="BH3804" s="9"/>
      <c r="BI3804" s="9"/>
      <c r="BJ3804" s="9">
        <v>5505.7791882054498</v>
      </c>
      <c r="BK3804" s="9">
        <v>8497.1341901019405</v>
      </c>
      <c r="BL3804" s="9"/>
      <c r="BM3804" s="9">
        <v>11212.509351804099</v>
      </c>
      <c r="BN3804" s="9">
        <v>4496.3041433800399</v>
      </c>
      <c r="BO3804" s="9"/>
      <c r="BP3804" s="9">
        <v>1733.1255533936001</v>
      </c>
      <c r="BQ3804" s="9"/>
      <c r="BR3804" s="9"/>
      <c r="BS3804" s="9"/>
      <c r="BT3804" s="9"/>
      <c r="BU3804" s="9"/>
      <c r="BV3804" s="9"/>
      <c r="BW3804" s="9"/>
      <c r="BX3804" s="9">
        <v>2890</v>
      </c>
    </row>
    <row r="3805" spans="6:76" x14ac:dyDescent="0.2">
      <c r="F3805" s="14"/>
      <c r="AX3805" s="8" t="s">
        <v>655</v>
      </c>
      <c r="AY3805" s="8" t="s">
        <v>7548</v>
      </c>
      <c r="AZ3805" s="8" t="s">
        <v>1623</v>
      </c>
      <c r="BA3805" s="9">
        <v>4456.3520045087798</v>
      </c>
      <c r="BB3805" s="9">
        <v>4496.64801773411</v>
      </c>
      <c r="BC3805" s="9">
        <v>49.767054823779503</v>
      </c>
      <c r="BD3805" s="9"/>
      <c r="BE3805" s="9">
        <v>5066</v>
      </c>
      <c r="BF3805" s="9">
        <v>1023.585437</v>
      </c>
      <c r="BG3805" s="9">
        <v>3154.4549659999998</v>
      </c>
      <c r="BH3805" s="9">
        <v>9769.0698183000004</v>
      </c>
      <c r="BI3805" s="9">
        <v>3433.1108336009902</v>
      </c>
      <c r="BJ3805" s="9"/>
      <c r="BK3805" s="9">
        <v>4811.1646705272497</v>
      </c>
      <c r="BL3805" s="9">
        <v>4163.9708406132904</v>
      </c>
      <c r="BM3805" s="9"/>
      <c r="BN3805" s="9">
        <v>5553.2292329048396</v>
      </c>
      <c r="BO3805" s="9">
        <v>3841.1503703909202</v>
      </c>
      <c r="BP3805" s="9">
        <v>1127.65268427162</v>
      </c>
      <c r="BQ3805" s="9"/>
      <c r="BR3805" s="9"/>
      <c r="BS3805" s="9">
        <v>4496.64801773411</v>
      </c>
      <c r="BT3805" s="9"/>
      <c r="BU3805" s="9">
        <v>4991.0998614302898</v>
      </c>
      <c r="BV3805" s="9">
        <v>2497.43766560413</v>
      </c>
      <c r="BW3805" s="9">
        <v>5856.7056692542101</v>
      </c>
      <c r="BX3805" s="9">
        <v>7060</v>
      </c>
    </row>
    <row r="3806" spans="6:76" x14ac:dyDescent="0.2">
      <c r="F3806" s="14"/>
      <c r="AX3806" s="8" t="s">
        <v>7549</v>
      </c>
      <c r="AY3806" s="8" t="s">
        <v>7550</v>
      </c>
      <c r="AZ3806" s="8" t="s">
        <v>1623</v>
      </c>
      <c r="BA3806" s="9">
        <v>6499.1435185804803</v>
      </c>
      <c r="BB3806" s="9">
        <v>4500.1153532932403</v>
      </c>
      <c r="BC3806" s="9">
        <v>90.565722329198493</v>
      </c>
      <c r="BD3806" s="9"/>
      <c r="BE3806" s="9">
        <v>4775</v>
      </c>
      <c r="BF3806" s="9"/>
      <c r="BG3806" s="9"/>
      <c r="BH3806" s="9"/>
      <c r="BI3806" s="9"/>
      <c r="BJ3806" s="9"/>
      <c r="BK3806" s="9">
        <v>3324.6315130828398</v>
      </c>
      <c r="BL3806" s="9"/>
      <c r="BM3806" s="9"/>
      <c r="BN3806" s="9">
        <v>1186.57062102331</v>
      </c>
      <c r="BO3806" s="9"/>
      <c r="BP3806" s="9">
        <v>17683.428270790198</v>
      </c>
      <c r="BQ3806" s="9"/>
      <c r="BR3806" s="9">
        <v>4225.2307065864798</v>
      </c>
      <c r="BS3806" s="9"/>
      <c r="BT3806" s="9"/>
      <c r="BU3806" s="9"/>
      <c r="BV3806" s="9"/>
      <c r="BW3806" s="9"/>
      <c r="BX3806" s="9">
        <v>7800</v>
      </c>
    </row>
    <row r="3807" spans="6:76" x14ac:dyDescent="0.2">
      <c r="F3807" s="14"/>
      <c r="AX3807" s="8" t="s">
        <v>7551</v>
      </c>
      <c r="AY3807" s="8" t="s">
        <v>7552</v>
      </c>
      <c r="AZ3807" s="8" t="s">
        <v>1623</v>
      </c>
      <c r="BA3807" s="9">
        <v>4549.0125627341704</v>
      </c>
      <c r="BB3807" s="9">
        <v>4501.03794895386</v>
      </c>
      <c r="BC3807" s="9">
        <v>73.145626917839706</v>
      </c>
      <c r="BD3807" s="9"/>
      <c r="BE3807" s="9">
        <v>4732</v>
      </c>
      <c r="BF3807" s="9">
        <v>2230.708001</v>
      </c>
      <c r="BG3807" s="9">
        <v>1556.273197</v>
      </c>
      <c r="BH3807" s="9"/>
      <c r="BI3807" s="9">
        <v>4917.0191565507803</v>
      </c>
      <c r="BJ3807" s="9">
        <v>4645.7838487667896</v>
      </c>
      <c r="BK3807" s="9">
        <v>4581.1191838647201</v>
      </c>
      <c r="BL3807" s="9">
        <v>6231.7322199769897</v>
      </c>
      <c r="BM3807" s="9">
        <v>3491.0868691761798</v>
      </c>
      <c r="BN3807" s="9">
        <v>14556.7592559807</v>
      </c>
      <c r="BO3807" s="9">
        <v>5862.2608936822198</v>
      </c>
      <c r="BP3807" s="9"/>
      <c r="BQ3807" s="9">
        <v>3923.7815889151898</v>
      </c>
      <c r="BR3807" s="9"/>
      <c r="BS3807" s="9">
        <v>4420.9567140429999</v>
      </c>
      <c r="BT3807" s="9"/>
      <c r="BU3807" s="9"/>
      <c r="BV3807" s="9">
        <v>2178.6949493218599</v>
      </c>
      <c r="BW3807" s="9"/>
      <c r="BX3807" s="9">
        <v>358</v>
      </c>
    </row>
    <row r="3808" spans="6:76" x14ac:dyDescent="0.2">
      <c r="F3808" s="14"/>
      <c r="AX3808" s="8" t="s">
        <v>345</v>
      </c>
      <c r="AY3808" s="8" t="s">
        <v>7553</v>
      </c>
      <c r="AZ3808" s="8" t="s">
        <v>1623</v>
      </c>
      <c r="BA3808" s="9">
        <v>4011.4552719183398</v>
      </c>
      <c r="BB3808" s="9">
        <v>4501.6212576510497</v>
      </c>
      <c r="BC3808" s="9">
        <v>51.362974110382403</v>
      </c>
      <c r="BD3808" s="9"/>
      <c r="BE3808" s="9">
        <v>1817</v>
      </c>
      <c r="BF3808" s="9">
        <v>1100.7616169999999</v>
      </c>
      <c r="BG3808" s="9">
        <v>1227.685815</v>
      </c>
      <c r="BH3808" s="9">
        <v>689.39101178999999</v>
      </c>
      <c r="BI3808" s="9">
        <v>4897.6480647583103</v>
      </c>
      <c r="BJ3808" s="9">
        <v>7897.8657070987301</v>
      </c>
      <c r="BK3808" s="9">
        <v>5358.6986487051799</v>
      </c>
      <c r="BL3808" s="9">
        <v>4104.3752487268102</v>
      </c>
      <c r="BM3808" s="9">
        <v>6644.7704280652097</v>
      </c>
      <c r="BN3808" s="9">
        <v>5408.3097355207101</v>
      </c>
      <c r="BO3808" s="9">
        <v>4394.3915811185598</v>
      </c>
      <c r="BP3808" s="9">
        <v>5031.4100037587896</v>
      </c>
      <c r="BQ3808" s="9">
        <v>4654.5395278864198</v>
      </c>
      <c r="BR3808" s="9">
        <v>5050.4792334271497</v>
      </c>
      <c r="BS3808" s="9">
        <v>4075.8999109284</v>
      </c>
      <c r="BT3808" s="9"/>
      <c r="BU3808" s="9">
        <v>4501.6212576510497</v>
      </c>
      <c r="BV3808" s="9">
        <v>2942.5797816825202</v>
      </c>
      <c r="BW3808" s="9">
        <v>5699.22259333067</v>
      </c>
      <c r="BX3808" s="9">
        <v>721</v>
      </c>
    </row>
    <row r="3809" spans="6:76" x14ac:dyDescent="0.2">
      <c r="F3809" s="14"/>
      <c r="AX3809" s="8" t="s">
        <v>507</v>
      </c>
      <c r="AY3809" s="8" t="s">
        <v>7554</v>
      </c>
      <c r="AZ3809" s="8" t="s">
        <v>1623</v>
      </c>
      <c r="BA3809" s="9">
        <v>6063.5518288213698</v>
      </c>
      <c r="BB3809" s="9">
        <v>4507.4799887018198</v>
      </c>
      <c r="BC3809" s="9">
        <v>47.784230565915699</v>
      </c>
      <c r="BD3809" s="9"/>
      <c r="BE3809" s="9">
        <v>10585</v>
      </c>
      <c r="BF3809" s="9">
        <v>4196.2102180000002</v>
      </c>
      <c r="BG3809" s="9"/>
      <c r="BH3809" s="9">
        <v>2696.0401935999998</v>
      </c>
      <c r="BI3809" s="9">
        <v>8037.2864961368796</v>
      </c>
      <c r="BJ3809" s="9">
        <v>3909.5004185009102</v>
      </c>
      <c r="BK3809" s="9">
        <v>11392.113298267001</v>
      </c>
      <c r="BL3809" s="9">
        <v>8358.7472556928606</v>
      </c>
      <c r="BM3809" s="9">
        <v>10913.5795201251</v>
      </c>
      <c r="BN3809" s="9">
        <v>8592.7219324024009</v>
      </c>
      <c r="BO3809" s="9">
        <v>3544.2511605357299</v>
      </c>
      <c r="BP3809" s="9">
        <v>4533.0444321996101</v>
      </c>
      <c r="BQ3809" s="9">
        <v>4165.1669991240697</v>
      </c>
      <c r="BR3809" s="9"/>
      <c r="BS3809" s="9">
        <v>4141.5069338302801</v>
      </c>
      <c r="BT3809" s="9">
        <v>4481.9155452040404</v>
      </c>
      <c r="BU3809" s="9">
        <v>5302.4785006790999</v>
      </c>
      <c r="BV3809" s="9">
        <v>4386.9392988171503</v>
      </c>
      <c r="BW3809" s="9">
        <v>7297.4307156695804</v>
      </c>
      <c r="BX3809" s="9">
        <v>2610</v>
      </c>
    </row>
    <row r="3810" spans="6:76" x14ac:dyDescent="0.2">
      <c r="F3810" s="14"/>
      <c r="AX3810" s="8" t="s">
        <v>7555</v>
      </c>
      <c r="AY3810" s="8" t="s">
        <v>7556</v>
      </c>
      <c r="AZ3810" s="8" t="s">
        <v>1623</v>
      </c>
      <c r="BA3810" s="9">
        <v>7177.9821809090499</v>
      </c>
      <c r="BB3810" s="9">
        <v>4510</v>
      </c>
      <c r="BC3810" s="9">
        <v>79.050205258579993</v>
      </c>
      <c r="BD3810" s="9"/>
      <c r="BE3810" s="9">
        <v>25140</v>
      </c>
      <c r="BF3810" s="9">
        <v>6629.886203</v>
      </c>
      <c r="BG3810" s="9">
        <v>3177.8441229999999</v>
      </c>
      <c r="BH3810" s="9">
        <v>15407.37952</v>
      </c>
      <c r="BI3810" s="9">
        <v>8516.9234791668496</v>
      </c>
      <c r="BJ3810" s="9">
        <v>4361.5362941652702</v>
      </c>
      <c r="BK3810" s="9">
        <v>9930.8190441211209</v>
      </c>
      <c r="BL3810" s="9">
        <v>7696.5701673655603</v>
      </c>
      <c r="BM3810" s="9">
        <v>6856.5534364629402</v>
      </c>
      <c r="BN3810" s="9">
        <v>8558.8955487211497</v>
      </c>
      <c r="BO3810" s="9">
        <v>3771.1771805558101</v>
      </c>
      <c r="BP3810" s="9">
        <v>3414.2103263915301</v>
      </c>
      <c r="BQ3810" s="9"/>
      <c r="BR3810" s="9">
        <v>3106.6012340071302</v>
      </c>
      <c r="BS3810" s="9">
        <v>4285.3171603426599</v>
      </c>
      <c r="BT3810" s="9"/>
      <c r="BU3810" s="9"/>
      <c r="BV3810" s="9">
        <v>2472.8726569554801</v>
      </c>
      <c r="BW3810" s="9">
        <v>4189.1107011984004</v>
      </c>
      <c r="BX3810" s="9">
        <v>4510</v>
      </c>
    </row>
    <row r="3811" spans="6:76" x14ac:dyDescent="0.2">
      <c r="F3811" s="14"/>
      <c r="AX3811" s="8" t="s">
        <v>589</v>
      </c>
      <c r="AY3811" s="8" t="s">
        <v>7557</v>
      </c>
      <c r="AZ3811" s="8" t="s">
        <v>1623</v>
      </c>
      <c r="BA3811" s="9">
        <v>4523.0740617415404</v>
      </c>
      <c r="BB3811" s="9">
        <v>4511.4379942789801</v>
      </c>
      <c r="BC3811" s="9">
        <v>45.556264294815399</v>
      </c>
      <c r="BD3811" s="9"/>
      <c r="BE3811" s="9">
        <v>3509</v>
      </c>
      <c r="BF3811" s="9">
        <v>1711.3157140000001</v>
      </c>
      <c r="BG3811" s="9">
        <v>616.49201770000002</v>
      </c>
      <c r="BH3811" s="9"/>
      <c r="BI3811" s="9">
        <v>4511.4379942789801</v>
      </c>
      <c r="BJ3811" s="9">
        <v>6159.7729487418601</v>
      </c>
      <c r="BK3811" s="9">
        <v>4458.3233381744203</v>
      </c>
      <c r="BL3811" s="9">
        <v>5908.36794252654</v>
      </c>
      <c r="BM3811" s="9">
        <v>4756.6443557762504</v>
      </c>
      <c r="BN3811" s="9">
        <v>3690.3811282400802</v>
      </c>
      <c r="BO3811" s="9">
        <v>6708.2018110573099</v>
      </c>
      <c r="BP3811" s="9"/>
      <c r="BQ3811" s="9">
        <v>4744.7905432439402</v>
      </c>
      <c r="BR3811" s="9">
        <v>6144.1897444747001</v>
      </c>
      <c r="BS3811" s="9">
        <v>6250.0339874820902</v>
      </c>
      <c r="BT3811" s="9"/>
      <c r="BU3811" s="9">
        <v>8292.3420195040308</v>
      </c>
      <c r="BV3811" s="9">
        <v>4237.1553051827304</v>
      </c>
      <c r="BW3811" s="9">
        <v>4363.8101992232496</v>
      </c>
      <c r="BX3811" s="9">
        <v>830</v>
      </c>
    </row>
    <row r="3812" spans="6:76" x14ac:dyDescent="0.2">
      <c r="F3812" s="14"/>
      <c r="AX3812" s="8" t="s">
        <v>7558</v>
      </c>
      <c r="AY3812" s="8" t="s">
        <v>7559</v>
      </c>
      <c r="AZ3812" s="8" t="s">
        <v>1623</v>
      </c>
      <c r="BA3812" s="9">
        <v>3474.61308898074</v>
      </c>
      <c r="BB3812" s="9">
        <v>4525.1888285867799</v>
      </c>
      <c r="BC3812" s="9">
        <v>61.1200834677093</v>
      </c>
      <c r="BD3812" s="9">
        <v>393</v>
      </c>
      <c r="BE3812" s="9">
        <v>4683</v>
      </c>
      <c r="BF3812" s="9">
        <v>1360.0913740000001</v>
      </c>
      <c r="BG3812" s="9"/>
      <c r="BH3812" s="9">
        <v>839.01402818999998</v>
      </c>
      <c r="BI3812" s="9">
        <v>5759.8292020435401</v>
      </c>
      <c r="BJ3812" s="9">
        <v>5552.8497738985398</v>
      </c>
      <c r="BK3812" s="9">
        <v>5433.3497057227196</v>
      </c>
      <c r="BL3812" s="9">
        <v>4525.1888285867799</v>
      </c>
      <c r="BM3812" s="9"/>
      <c r="BN3812" s="9">
        <v>5085.5326038825497</v>
      </c>
      <c r="BO3812" s="9">
        <v>2132.3668005139498</v>
      </c>
      <c r="BP3812" s="9">
        <v>1551.6359600456201</v>
      </c>
      <c r="BQ3812" s="9"/>
      <c r="BR3812" s="9"/>
      <c r="BS3812" s="9">
        <v>1834.11187986597</v>
      </c>
      <c r="BT3812" s="9"/>
      <c r="BU3812" s="9"/>
      <c r="BV3812" s="9"/>
      <c r="BW3812" s="9"/>
      <c r="BX3812" s="9">
        <v>6020</v>
      </c>
    </row>
    <row r="3813" spans="6:76" x14ac:dyDescent="0.2">
      <c r="F3813" s="14"/>
      <c r="AX3813" s="8" t="s">
        <v>155</v>
      </c>
      <c r="AY3813" s="8" t="s">
        <v>7560</v>
      </c>
      <c r="AZ3813" s="8" t="s">
        <v>1623</v>
      </c>
      <c r="BA3813" s="9">
        <v>5238.1735949133399</v>
      </c>
      <c r="BB3813" s="9">
        <v>4526.1776128227903</v>
      </c>
      <c r="BC3813" s="9">
        <v>55.014490101405798</v>
      </c>
      <c r="BD3813" s="9"/>
      <c r="BE3813" s="9">
        <v>2580</v>
      </c>
      <c r="BF3813" s="9">
        <v>1163.0752359999999</v>
      </c>
      <c r="BG3813" s="9"/>
      <c r="BH3813" s="9">
        <v>1264.0690034700001</v>
      </c>
      <c r="BI3813" s="9">
        <v>7022.4059504789502</v>
      </c>
      <c r="BJ3813" s="9">
        <v>4025.01265872873</v>
      </c>
      <c r="BK3813" s="9">
        <v>9297.6069635178101</v>
      </c>
      <c r="BL3813" s="9">
        <v>9728.8201178908694</v>
      </c>
      <c r="BM3813" s="9">
        <v>6902.8807731228198</v>
      </c>
      <c r="BN3813" s="9">
        <v>5379.3707454155401</v>
      </c>
      <c r="BO3813" s="9">
        <v>4488.7375422098903</v>
      </c>
      <c r="BP3813" s="9">
        <v>4563.6176834356802</v>
      </c>
      <c r="BQ3813" s="9">
        <v>3665.1483961132899</v>
      </c>
      <c r="BR3813" s="9">
        <v>3325.5760937894102</v>
      </c>
      <c r="BS3813" s="9">
        <v>3311.5984294456998</v>
      </c>
      <c r="BT3813" s="9"/>
      <c r="BU3813" s="9">
        <v>4973.7286406571702</v>
      </c>
      <c r="BV3813" s="9">
        <v>4278.9037095430504</v>
      </c>
      <c r="BW3813" s="9">
        <v>6416.5727646212099</v>
      </c>
      <c r="BX3813" s="9">
        <v>11900</v>
      </c>
    </row>
    <row r="3814" spans="6:76" x14ac:dyDescent="0.2">
      <c r="F3814" s="14"/>
      <c r="AX3814" s="8" t="s">
        <v>7561</v>
      </c>
      <c r="AY3814" s="8" t="s">
        <v>7562</v>
      </c>
      <c r="AZ3814" s="8" t="s">
        <v>1623</v>
      </c>
      <c r="BA3814" s="9">
        <v>5023.0707072172399</v>
      </c>
      <c r="BB3814" s="9">
        <v>4531.4817746259896</v>
      </c>
      <c r="BC3814" s="9">
        <v>42.365969607704599</v>
      </c>
      <c r="BD3814" s="9"/>
      <c r="BE3814" s="9">
        <v>5313</v>
      </c>
      <c r="BF3814" s="9">
        <v>3008.7229320000001</v>
      </c>
      <c r="BG3814" s="9"/>
      <c r="BH3814" s="9">
        <v>3685.6036568</v>
      </c>
      <c r="BI3814" s="9">
        <v>7048.4150564151596</v>
      </c>
      <c r="BJ3814" s="9">
        <v>6162.6171406006497</v>
      </c>
      <c r="BK3814" s="9">
        <v>4531.4817746259896</v>
      </c>
      <c r="BL3814" s="9">
        <v>7001.6019528573697</v>
      </c>
      <c r="BM3814" s="9"/>
      <c r="BN3814" s="9">
        <v>10253.5359689338</v>
      </c>
      <c r="BO3814" s="9"/>
      <c r="BP3814" s="9">
        <v>3101.2884607562501</v>
      </c>
      <c r="BQ3814" s="9">
        <v>3809.3589437117598</v>
      </c>
      <c r="BR3814" s="9"/>
      <c r="BS3814" s="9">
        <v>2750.83761312671</v>
      </c>
      <c r="BT3814" s="9"/>
      <c r="BU3814" s="9"/>
      <c r="BV3814" s="9"/>
      <c r="BW3814" s="9">
        <v>4023.45569399648</v>
      </c>
      <c r="BX3814" s="9">
        <v>4610</v>
      </c>
    </row>
    <row r="3815" spans="6:76" x14ac:dyDescent="0.2">
      <c r="F3815" s="14"/>
      <c r="AX3815" s="8" t="s">
        <v>7563</v>
      </c>
      <c r="AY3815" s="8" t="s">
        <v>7564</v>
      </c>
      <c r="AZ3815" s="8" t="s">
        <v>1623</v>
      </c>
      <c r="BA3815" s="9">
        <v>5175.4849515529804</v>
      </c>
      <c r="BB3815" s="9">
        <v>4535</v>
      </c>
      <c r="BC3815" s="9">
        <v>44.136819598591899</v>
      </c>
      <c r="BD3815" s="9"/>
      <c r="BE3815" s="9">
        <v>4535</v>
      </c>
      <c r="BF3815" s="9">
        <v>8078.6928600000001</v>
      </c>
      <c r="BG3815" s="9">
        <v>1731.1685440000001</v>
      </c>
      <c r="BH3815" s="9">
        <v>6816.0965755999996</v>
      </c>
      <c r="BI3815" s="9">
        <v>6403.0843486474496</v>
      </c>
      <c r="BJ3815" s="9">
        <v>6478.3627054782701</v>
      </c>
      <c r="BK3815" s="9">
        <v>9305.4987515945595</v>
      </c>
      <c r="BL3815" s="9">
        <v>8985.5314222825691</v>
      </c>
      <c r="BM3815" s="9">
        <v>6091.6069317308102</v>
      </c>
      <c r="BN3815" s="9">
        <v>5835.7940176482298</v>
      </c>
      <c r="BO3815" s="9">
        <v>2898.64324209304</v>
      </c>
      <c r="BP3815" s="9">
        <v>3939.8454221612001</v>
      </c>
      <c r="BQ3815" s="9">
        <v>3908.9048495726602</v>
      </c>
      <c r="BR3815" s="9">
        <v>3094.88352186667</v>
      </c>
      <c r="BS3815" s="9">
        <v>3390.5683879682301</v>
      </c>
      <c r="BT3815" s="9"/>
      <c r="BU3815" s="9"/>
      <c r="BV3815" s="9"/>
      <c r="BW3815" s="9">
        <v>3859.56259575692</v>
      </c>
      <c r="BX3815" s="9">
        <v>2630</v>
      </c>
    </row>
    <row r="3816" spans="6:76" x14ac:dyDescent="0.2">
      <c r="F3816" s="14"/>
      <c r="AX3816" s="8" t="s">
        <v>521</v>
      </c>
      <c r="AY3816" s="8" t="s">
        <v>7565</v>
      </c>
      <c r="AZ3816" s="8" t="s">
        <v>1623</v>
      </c>
      <c r="BA3816" s="9">
        <v>6856.2773239639801</v>
      </c>
      <c r="BB3816" s="9">
        <v>4538.5556591467202</v>
      </c>
      <c r="BC3816" s="9">
        <v>112.63721172784</v>
      </c>
      <c r="BD3816" s="9"/>
      <c r="BE3816" s="9">
        <v>25415</v>
      </c>
      <c r="BF3816" s="9">
        <v>3357.8073469999999</v>
      </c>
      <c r="BG3816" s="9"/>
      <c r="BH3816" s="9">
        <v>2024.7418126</v>
      </c>
      <c r="BI3816" s="9">
        <v>5608.9982329067097</v>
      </c>
      <c r="BJ3816" s="9"/>
      <c r="BK3816" s="9">
        <v>2064.9064457140998</v>
      </c>
      <c r="BL3816" s="9">
        <v>3468.1130853867198</v>
      </c>
      <c r="BM3816" s="9">
        <v>7216.72281506742</v>
      </c>
      <c r="BN3816" s="9">
        <v>5693.9288530368704</v>
      </c>
      <c r="BO3816" s="9"/>
      <c r="BP3816" s="9"/>
      <c r="BQ3816" s="9"/>
      <c r="BR3816" s="9"/>
      <c r="BS3816" s="9"/>
      <c r="BT3816" s="9"/>
      <c r="BU3816" s="9"/>
      <c r="BV3816" s="9"/>
      <c r="BW3816" s="9"/>
      <c r="BX3816" s="9"/>
    </row>
    <row r="3817" spans="6:76" x14ac:dyDescent="0.2">
      <c r="F3817" s="14"/>
      <c r="AX3817" s="8" t="s">
        <v>117</v>
      </c>
      <c r="AY3817" s="8" t="s">
        <v>7566</v>
      </c>
      <c r="AZ3817" s="8" t="s">
        <v>1623</v>
      </c>
      <c r="BA3817" s="9">
        <v>26839.631660846499</v>
      </c>
      <c r="BB3817" s="9">
        <v>4540.6554200136497</v>
      </c>
      <c r="BC3817" s="9">
        <v>186.05930511154199</v>
      </c>
      <c r="BD3817" s="9"/>
      <c r="BE3817" s="9"/>
      <c r="BF3817" s="9">
        <v>156086.02280000001</v>
      </c>
      <c r="BG3817" s="9"/>
      <c r="BH3817" s="9"/>
      <c r="BI3817" s="9"/>
      <c r="BJ3817" s="9"/>
      <c r="BK3817" s="9">
        <v>70791.368715228295</v>
      </c>
      <c r="BL3817" s="9">
        <v>10434.776369494901</v>
      </c>
      <c r="BM3817" s="9"/>
      <c r="BN3817" s="9"/>
      <c r="BO3817" s="9">
        <v>2825.1898237585101</v>
      </c>
      <c r="BP3817" s="9">
        <v>3997.2517922062002</v>
      </c>
      <c r="BQ3817" s="9">
        <v>3653.79098927932</v>
      </c>
      <c r="BR3817" s="9">
        <v>5084.0590478211097</v>
      </c>
      <c r="BS3817" s="9">
        <v>2746.6853656849798</v>
      </c>
      <c r="BT3817" s="9"/>
      <c r="BU3817" s="9"/>
      <c r="BV3817" s="9">
        <v>8846.5699587042109</v>
      </c>
      <c r="BW3817" s="9">
        <v>3930.60174628711</v>
      </c>
      <c r="BX3817" s="9"/>
    </row>
    <row r="3818" spans="6:76" x14ac:dyDescent="0.2">
      <c r="F3818" s="14"/>
      <c r="AX3818" s="8" t="s">
        <v>7567</v>
      </c>
      <c r="AY3818" s="8" t="s">
        <v>7568</v>
      </c>
      <c r="AZ3818" s="8" t="s">
        <v>1623</v>
      </c>
      <c r="BA3818" s="9">
        <v>4241.5033806850697</v>
      </c>
      <c r="BB3818" s="9">
        <v>4544.54484663119</v>
      </c>
      <c r="BC3818" s="9">
        <v>33.1506526091488</v>
      </c>
      <c r="BD3818" s="9"/>
      <c r="BE3818" s="9">
        <v>2793</v>
      </c>
      <c r="BF3818" s="9">
        <v>3442.7186959999999</v>
      </c>
      <c r="BG3818" s="9"/>
      <c r="BH3818" s="9"/>
      <c r="BI3818" s="9">
        <v>2356.9958192173299</v>
      </c>
      <c r="BJ3818" s="9"/>
      <c r="BK3818" s="9">
        <v>3306.1912887747098</v>
      </c>
      <c r="BL3818" s="9">
        <v>3539.6743615415198</v>
      </c>
      <c r="BM3818" s="9">
        <v>1371.6710341018099</v>
      </c>
      <c r="BN3818" s="9">
        <v>4548.8489880318903</v>
      </c>
      <c r="BO3818" s="9">
        <v>4989.50315477408</v>
      </c>
      <c r="BP3818" s="9">
        <v>6008.7672619496798</v>
      </c>
      <c r="BQ3818" s="9">
        <v>5553.49369348248</v>
      </c>
      <c r="BR3818" s="9">
        <v>4544.54484663119</v>
      </c>
      <c r="BS3818" s="9">
        <v>4832.4694926661296</v>
      </c>
      <c r="BT3818" s="9"/>
      <c r="BU3818" s="9">
        <v>5833.3332809875001</v>
      </c>
      <c r="BV3818" s="9">
        <v>4451.33879211779</v>
      </c>
      <c r="BW3818" s="9"/>
      <c r="BX3818" s="9">
        <v>6050</v>
      </c>
    </row>
    <row r="3819" spans="6:76" x14ac:dyDescent="0.2">
      <c r="F3819" s="14"/>
      <c r="AX3819" s="8" t="s">
        <v>139</v>
      </c>
      <c r="AY3819" s="8" t="s">
        <v>7569</v>
      </c>
      <c r="AZ3819" s="8" t="s">
        <v>1623</v>
      </c>
      <c r="BA3819" s="9">
        <v>7178.8197190058399</v>
      </c>
      <c r="BB3819" s="9">
        <v>4545.4787074462301</v>
      </c>
      <c r="BC3819" s="9">
        <v>117.908615330779</v>
      </c>
      <c r="BD3819" s="9"/>
      <c r="BE3819" s="9">
        <v>13835</v>
      </c>
      <c r="BF3819" s="9">
        <v>1397.8007889999999</v>
      </c>
      <c r="BG3819" s="9"/>
      <c r="BH3819" s="9">
        <v>1437.5939487000001</v>
      </c>
      <c r="BI3819" s="9">
        <v>10274.1485882219</v>
      </c>
      <c r="BJ3819" s="9">
        <v>4660.6191900219201</v>
      </c>
      <c r="BK3819" s="9">
        <v>7308.2497297086302</v>
      </c>
      <c r="BL3819" s="9">
        <v>7685.9455289330799</v>
      </c>
      <c r="BM3819" s="9">
        <v>32354.1248657572</v>
      </c>
      <c r="BN3819" s="9">
        <v>4545.4787074462301</v>
      </c>
      <c r="BO3819" s="9">
        <v>2353.2899348491201</v>
      </c>
      <c r="BP3819" s="9"/>
      <c r="BQ3819" s="9"/>
      <c r="BR3819" s="9"/>
      <c r="BS3819" s="9">
        <v>2361.7258642329898</v>
      </c>
      <c r="BT3819" s="9"/>
      <c r="BU3819" s="9"/>
      <c r="BV3819" s="9"/>
      <c r="BW3819" s="9">
        <v>3760.6792002048701</v>
      </c>
      <c r="BX3819" s="9">
        <v>1350</v>
      </c>
    </row>
    <row r="3820" spans="6:76" x14ac:dyDescent="0.2">
      <c r="F3820" s="14"/>
      <c r="AX3820" s="8" t="s">
        <v>7570</v>
      </c>
      <c r="AY3820" s="8" t="s">
        <v>7571</v>
      </c>
      <c r="AZ3820" s="8" t="s">
        <v>1623</v>
      </c>
      <c r="BA3820" s="9">
        <v>5080.5592030958196</v>
      </c>
      <c r="BB3820" s="9">
        <v>4545.9386846809903</v>
      </c>
      <c r="BC3820" s="9">
        <v>54.779264599585296</v>
      </c>
      <c r="BD3820" s="9"/>
      <c r="BE3820" s="9">
        <v>9969</v>
      </c>
      <c r="BF3820" s="9">
        <v>760.04596130000004</v>
      </c>
      <c r="BG3820" s="9">
        <v>7751.5029459999996</v>
      </c>
      <c r="BH3820" s="9"/>
      <c r="BI3820" s="9">
        <v>4545.9386846809903</v>
      </c>
      <c r="BJ3820" s="9"/>
      <c r="BK3820" s="9">
        <v>3674.5564839037102</v>
      </c>
      <c r="BL3820" s="9">
        <v>6426.1559910920996</v>
      </c>
      <c r="BM3820" s="9">
        <v>6960.3562910308701</v>
      </c>
      <c r="BN3820" s="9">
        <v>2947.7191555417398</v>
      </c>
      <c r="BO3820" s="9">
        <v>6780.5272892387202</v>
      </c>
      <c r="BP3820" s="9">
        <v>3614.5453333313599</v>
      </c>
      <c r="BQ3820" s="9"/>
      <c r="BR3820" s="9"/>
      <c r="BS3820" s="9">
        <v>8185.2221485747996</v>
      </c>
      <c r="BT3820" s="9"/>
      <c r="BU3820" s="9"/>
      <c r="BV3820" s="9">
        <v>2251.69935555133</v>
      </c>
      <c r="BW3820" s="9"/>
      <c r="BX3820" s="9">
        <v>2180</v>
      </c>
    </row>
    <row r="3821" spans="6:76" x14ac:dyDescent="0.2">
      <c r="F3821" s="14"/>
      <c r="AX3821" s="8" t="s">
        <v>7572</v>
      </c>
      <c r="AY3821" s="8" t="s">
        <v>7572</v>
      </c>
      <c r="AZ3821" s="8" t="s">
        <v>1640</v>
      </c>
      <c r="BA3821" s="9">
        <v>8388.4202982065508</v>
      </c>
      <c r="BB3821" s="9">
        <v>4546.4545651065901</v>
      </c>
      <c r="BC3821" s="9">
        <v>93.799143207281205</v>
      </c>
      <c r="BD3821" s="9"/>
      <c r="BE3821" s="9">
        <v>17661</v>
      </c>
      <c r="BF3821" s="9">
        <v>4479.7468049999998</v>
      </c>
      <c r="BG3821" s="9"/>
      <c r="BH3821" s="9"/>
      <c r="BI3821" s="9">
        <v>4613.1623252131703</v>
      </c>
      <c r="BJ3821" s="9">
        <v>13885.2965876828</v>
      </c>
      <c r="BK3821" s="9">
        <v>4864.3777836756299</v>
      </c>
      <c r="BL3821" s="9">
        <v>2367.4089500956102</v>
      </c>
      <c r="BM3821" s="9">
        <v>15379.1176062674</v>
      </c>
      <c r="BN3821" s="9">
        <v>25980.492125182798</v>
      </c>
      <c r="BO3821" s="9">
        <v>3674.8529239127702</v>
      </c>
      <c r="BP3821" s="9">
        <v>3750.7321252481102</v>
      </c>
      <c r="BQ3821" s="9"/>
      <c r="BR3821" s="9"/>
      <c r="BS3821" s="9">
        <v>3220.8563462002799</v>
      </c>
      <c r="BT3821" s="9"/>
      <c r="BU3821" s="9"/>
      <c r="BV3821" s="9"/>
      <c r="BW3821" s="9"/>
      <c r="BX3821" s="9">
        <v>784</v>
      </c>
    </row>
    <row r="3822" spans="6:76" x14ac:dyDescent="0.2">
      <c r="F3822" s="14"/>
      <c r="AX3822" s="8" t="s">
        <v>7573</v>
      </c>
      <c r="AY3822" s="8" t="s">
        <v>7574</v>
      </c>
      <c r="AZ3822" s="8" t="s">
        <v>1623</v>
      </c>
      <c r="BA3822" s="9">
        <v>5490.1016469475398</v>
      </c>
      <c r="BB3822" s="9">
        <v>4547.4059634941204</v>
      </c>
      <c r="BC3822" s="9">
        <v>69.789861070466401</v>
      </c>
      <c r="BD3822" s="9"/>
      <c r="BE3822" s="9">
        <v>12340</v>
      </c>
      <c r="BF3822" s="9">
        <v>4194.5701689999996</v>
      </c>
      <c r="BG3822" s="9"/>
      <c r="BH3822" s="9"/>
      <c r="BI3822" s="9">
        <v>1328.6078045742699</v>
      </c>
      <c r="BJ3822" s="9">
        <v>1859.9040563223</v>
      </c>
      <c r="BK3822" s="9">
        <v>4900.2417579882504</v>
      </c>
      <c r="BL3822" s="9">
        <v>9199.1724127467405</v>
      </c>
      <c r="BM3822" s="9">
        <v>2907.3474417380498</v>
      </c>
      <c r="BN3822" s="9">
        <v>7190.9695332107103</v>
      </c>
      <c r="BO3822" s="9"/>
      <c r="BP3822" s="9"/>
      <c r="BQ3822" s="9"/>
      <c r="BR3822" s="9"/>
      <c r="BS3822" s="9"/>
      <c r="BT3822" s="9"/>
      <c r="BU3822" s="9"/>
      <c r="BV3822" s="9"/>
      <c r="BW3822" s="9"/>
      <c r="BX3822" s="9"/>
    </row>
    <row r="3823" spans="6:76" x14ac:dyDescent="0.2">
      <c r="F3823" s="14"/>
      <c r="AX3823" s="8" t="s">
        <v>7575</v>
      </c>
      <c r="AY3823" s="8" t="s">
        <v>7576</v>
      </c>
      <c r="AZ3823" s="8" t="s">
        <v>1623</v>
      </c>
      <c r="BA3823" s="9">
        <v>6344.3097517735196</v>
      </c>
      <c r="BB3823" s="9">
        <v>4558.6364610000001</v>
      </c>
      <c r="BC3823" s="9">
        <v>92.494251254652895</v>
      </c>
      <c r="BD3823" s="9">
        <v>937</v>
      </c>
      <c r="BE3823" s="9">
        <v>15380</v>
      </c>
      <c r="BF3823" s="9">
        <v>4558.6364610000001</v>
      </c>
      <c r="BG3823" s="9">
        <v>2042.9419150000001</v>
      </c>
      <c r="BH3823" s="9">
        <v>24986.189943000001</v>
      </c>
      <c r="BI3823" s="9">
        <v>4036.6721837719701</v>
      </c>
      <c r="BJ3823" s="9">
        <v>5266.58354519554</v>
      </c>
      <c r="BK3823" s="9">
        <v>9727.8025883908304</v>
      </c>
      <c r="BL3823" s="9">
        <v>6452.7393567441204</v>
      </c>
      <c r="BM3823" s="9">
        <v>1855.27514439846</v>
      </c>
      <c r="BN3823" s="9">
        <v>5936.19097438682</v>
      </c>
      <c r="BO3823" s="9">
        <v>3623.7145167656399</v>
      </c>
      <c r="BP3823" s="9">
        <v>3866.731132635</v>
      </c>
      <c r="BQ3823" s="9"/>
      <c r="BR3823" s="9">
        <v>4688.5169601141497</v>
      </c>
      <c r="BS3823" s="9">
        <v>3066.9037712684699</v>
      </c>
      <c r="BT3823" s="9"/>
      <c r="BU3823" s="9"/>
      <c r="BV3823" s="9">
        <v>7259.96247454679</v>
      </c>
      <c r="BW3823" s="9">
        <v>4167.40481293213</v>
      </c>
      <c r="BX3823" s="9"/>
    </row>
    <row r="3824" spans="6:76" x14ac:dyDescent="0.2">
      <c r="F3824" s="14"/>
      <c r="AX3824" s="8" t="s">
        <v>7577</v>
      </c>
      <c r="AY3824" s="8" t="s">
        <v>7578</v>
      </c>
      <c r="AZ3824" s="8" t="s">
        <v>1623</v>
      </c>
      <c r="BA3824" s="9">
        <v>4738.4378459534701</v>
      </c>
      <c r="BB3824" s="9">
        <v>4560.6448372269197</v>
      </c>
      <c r="BC3824" s="9">
        <v>54.0301797264719</v>
      </c>
      <c r="BD3824" s="9"/>
      <c r="BE3824" s="9">
        <v>9279</v>
      </c>
      <c r="BF3824" s="9">
        <v>1638.885771</v>
      </c>
      <c r="BG3824" s="9">
        <v>3004.9262869999998</v>
      </c>
      <c r="BH3824" s="9">
        <v>5896.4932909999998</v>
      </c>
      <c r="BI3824" s="9">
        <v>5758.7503627139904</v>
      </c>
      <c r="BJ3824" s="9"/>
      <c r="BK3824" s="9">
        <v>6867.7514500185698</v>
      </c>
      <c r="BL3824" s="9">
        <v>7773.7044731234901</v>
      </c>
      <c r="BM3824" s="9">
        <v>2482.3632807693202</v>
      </c>
      <c r="BN3824" s="9">
        <v>6711.3953095710904</v>
      </c>
      <c r="BO3824" s="9">
        <v>3237.1340263347702</v>
      </c>
      <c r="BP3824" s="9">
        <v>1145.95412667243</v>
      </c>
      <c r="BQ3824" s="9"/>
      <c r="BR3824" s="9"/>
      <c r="BS3824" s="9">
        <v>2379.2321534050802</v>
      </c>
      <c r="BT3824" s="9"/>
      <c r="BU3824" s="9"/>
      <c r="BV3824" s="9">
        <v>3362.5393117398598</v>
      </c>
      <c r="BW3824" s="9"/>
      <c r="BX3824" s="9">
        <v>6800</v>
      </c>
    </row>
    <row r="3825" spans="6:76" x14ac:dyDescent="0.2">
      <c r="F3825" s="14"/>
      <c r="AX3825" s="8" t="s">
        <v>7579</v>
      </c>
      <c r="AY3825" s="8" t="s">
        <v>7580</v>
      </c>
      <c r="AZ3825" s="8" t="s">
        <v>1623</v>
      </c>
      <c r="BA3825" s="9">
        <v>5146.6093932543699</v>
      </c>
      <c r="BB3825" s="9">
        <v>4562.4006882959802</v>
      </c>
      <c r="BC3825" s="9">
        <v>78.656532097163307</v>
      </c>
      <c r="BD3825" s="9"/>
      <c r="BE3825" s="9">
        <v>4989</v>
      </c>
      <c r="BF3825" s="9">
        <v>2694.8628669999998</v>
      </c>
      <c r="BG3825" s="9">
        <v>5567.9598539999997</v>
      </c>
      <c r="BH3825" s="9">
        <v>1767.6869248999999</v>
      </c>
      <c r="BI3825" s="9">
        <v>5249.6411013452198</v>
      </c>
      <c r="BJ3825" s="9">
        <v>4640.09526279702</v>
      </c>
      <c r="BK3825" s="9">
        <v>4432.90412114224</v>
      </c>
      <c r="BL3825" s="9">
        <v>4562.4006882959802</v>
      </c>
      <c r="BM3825" s="9">
        <v>5385.8288018898102</v>
      </c>
      <c r="BN3825" s="9">
        <v>21131.251898377599</v>
      </c>
      <c r="BO3825" s="9">
        <v>5514.9428305818401</v>
      </c>
      <c r="BP3825" s="9">
        <v>3623.94171467857</v>
      </c>
      <c r="BQ3825" s="9">
        <v>4411.5546122413198</v>
      </c>
      <c r="BR3825" s="9">
        <v>2903.3356581701401</v>
      </c>
      <c r="BS3825" s="9">
        <v>6121.3570171614101</v>
      </c>
      <c r="BT3825" s="9"/>
      <c r="BU3825" s="9">
        <v>4049.7890934096399</v>
      </c>
      <c r="BV3825" s="9">
        <v>2529.7477774027602</v>
      </c>
      <c r="BW3825" s="9">
        <v>4959.2782484395502</v>
      </c>
      <c r="BX3825" s="9">
        <v>3250</v>
      </c>
    </row>
    <row r="3826" spans="6:76" x14ac:dyDescent="0.2">
      <c r="F3826" s="14"/>
      <c r="AX3826" s="8" t="s">
        <v>7581</v>
      </c>
      <c r="AY3826" s="8" t="s">
        <v>7582</v>
      </c>
      <c r="AZ3826" s="8" t="s">
        <v>1623</v>
      </c>
      <c r="BA3826" s="9">
        <v>5427.8156811490298</v>
      </c>
      <c r="BB3826" s="9">
        <v>4563.0022573788901</v>
      </c>
      <c r="BC3826" s="9">
        <v>45.253451570907799</v>
      </c>
      <c r="BD3826" s="9"/>
      <c r="BE3826" s="9">
        <v>2603</v>
      </c>
      <c r="BF3826" s="9">
        <v>2699.516509</v>
      </c>
      <c r="BG3826" s="9"/>
      <c r="BH3826" s="9"/>
      <c r="BI3826" s="9">
        <v>4529.2568766388204</v>
      </c>
      <c r="BJ3826" s="9">
        <v>4378.2325771439</v>
      </c>
      <c r="BK3826" s="9">
        <v>5372.1718083876904</v>
      </c>
      <c r="BL3826" s="9">
        <v>7519.3912644535003</v>
      </c>
      <c r="BM3826" s="9"/>
      <c r="BN3826" s="9">
        <v>12619.630843606699</v>
      </c>
      <c r="BO3826" s="9">
        <v>4563.0022573788901</v>
      </c>
      <c r="BP3826" s="9">
        <v>6607.1379230465</v>
      </c>
      <c r="BQ3826" s="9">
        <v>4384.3246420988498</v>
      </c>
      <c r="BR3826" s="9">
        <v>4590.21864944752</v>
      </c>
      <c r="BS3826" s="9">
        <v>7048.7018937373596</v>
      </c>
      <c r="BT3826" s="9"/>
      <c r="BU3826" s="9">
        <v>6290.6319799730099</v>
      </c>
      <c r="BV3826" s="9">
        <v>4451.33879211779</v>
      </c>
      <c r="BW3826" s="9">
        <v>3760.6792002048701</v>
      </c>
      <c r="BX3826" s="9"/>
    </row>
    <row r="3827" spans="6:76" x14ac:dyDescent="0.2">
      <c r="F3827" s="14"/>
      <c r="AX3827" s="8" t="s">
        <v>7583</v>
      </c>
      <c r="AY3827" s="8" t="s">
        <v>7584</v>
      </c>
      <c r="AZ3827" s="8" t="s">
        <v>1623</v>
      </c>
      <c r="BA3827" s="9">
        <v>6256.72473819672</v>
      </c>
      <c r="BB3827" s="9">
        <v>4565.8558164214601</v>
      </c>
      <c r="BC3827" s="9">
        <v>98.719114184516698</v>
      </c>
      <c r="BD3827" s="9"/>
      <c r="BE3827" s="9">
        <v>4399</v>
      </c>
      <c r="BF3827" s="9">
        <v>2409.4390250000001</v>
      </c>
      <c r="BG3827" s="9">
        <v>29176.524710000002</v>
      </c>
      <c r="BH3827" s="9">
        <v>5726.4809836000004</v>
      </c>
      <c r="BI3827" s="9">
        <v>6211.8595099259701</v>
      </c>
      <c r="BJ3827" s="9">
        <v>5733.2275152073798</v>
      </c>
      <c r="BK3827" s="9">
        <v>6636.8655669138998</v>
      </c>
      <c r="BL3827" s="9">
        <v>7792.3235182360204</v>
      </c>
      <c r="BM3827" s="9"/>
      <c r="BN3827" s="9">
        <v>7016.3759611307496</v>
      </c>
      <c r="BO3827" s="9">
        <v>4565.8558164214601</v>
      </c>
      <c r="BP3827" s="9">
        <v>3471.07177702237</v>
      </c>
      <c r="BQ3827" s="9"/>
      <c r="BR3827" s="9"/>
      <c r="BS3827" s="9">
        <v>4059.52855340829</v>
      </c>
      <c r="BT3827" s="9">
        <v>3588.85347431112</v>
      </c>
      <c r="BU3827" s="9">
        <v>3591.3308714171599</v>
      </c>
      <c r="BV3827" s="9">
        <v>7076.0206709928598</v>
      </c>
      <c r="BW3827" s="9">
        <v>3859.56259575692</v>
      </c>
      <c r="BX3827" s="9">
        <v>1050</v>
      </c>
    </row>
    <row r="3828" spans="6:76" x14ac:dyDescent="0.2">
      <c r="F3828" s="14"/>
      <c r="AX3828" s="8" t="s">
        <v>7585</v>
      </c>
      <c r="AY3828" s="8" t="s">
        <v>7586</v>
      </c>
      <c r="AZ3828" s="8" t="s">
        <v>1623</v>
      </c>
      <c r="BA3828" s="9">
        <v>4887.5004376262996</v>
      </c>
      <c r="BB3828" s="9">
        <v>4574.8418504539504</v>
      </c>
      <c r="BC3828" s="9">
        <v>71.461814772785203</v>
      </c>
      <c r="BD3828" s="9">
        <v>397</v>
      </c>
      <c r="BE3828" s="9">
        <v>5924</v>
      </c>
      <c r="BF3828" s="9">
        <v>4093.0295780000001</v>
      </c>
      <c r="BG3828" s="9">
        <v>1255.9135409999999</v>
      </c>
      <c r="BH3828" s="9">
        <v>166.06332301</v>
      </c>
      <c r="BI3828" s="9">
        <v>10851.868257505201</v>
      </c>
      <c r="BJ3828" s="9">
        <v>8685.3492940351007</v>
      </c>
      <c r="BK3828" s="9">
        <v>7449.4523558570299</v>
      </c>
      <c r="BL3828" s="9">
        <v>8457.6452012003192</v>
      </c>
      <c r="BM3828" s="9">
        <v>4906.3359354451104</v>
      </c>
      <c r="BN3828" s="9">
        <v>4243.3477654627904</v>
      </c>
      <c r="BO3828" s="9"/>
      <c r="BP3828" s="9"/>
      <c r="BQ3828" s="9"/>
      <c r="BR3828" s="9"/>
      <c r="BS3828" s="9"/>
      <c r="BT3828" s="9"/>
      <c r="BU3828" s="9"/>
      <c r="BV3828" s="9"/>
      <c r="BW3828" s="9"/>
      <c r="BX3828" s="9">
        <v>2220</v>
      </c>
    </row>
    <row r="3829" spans="6:76" x14ac:dyDescent="0.2">
      <c r="F3829" s="14"/>
      <c r="AX3829" s="8" t="s">
        <v>421</v>
      </c>
      <c r="AY3829" s="8" t="s">
        <v>7587</v>
      </c>
      <c r="AZ3829" s="8" t="s">
        <v>1623</v>
      </c>
      <c r="BA3829" s="9">
        <v>4575</v>
      </c>
      <c r="BB3829" s="9">
        <v>4575</v>
      </c>
      <c r="BC3829" s="9"/>
      <c r="BD3829" s="9">
        <v>4575</v>
      </c>
      <c r="BE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U3829" s="9"/>
      <c r="BV3829" s="9"/>
      <c r="BW3829" s="9"/>
      <c r="BX3829" s="9"/>
    </row>
    <row r="3830" spans="6:76" x14ac:dyDescent="0.2">
      <c r="F3830" s="14"/>
      <c r="AX3830" s="8" t="s">
        <v>654</v>
      </c>
      <c r="AY3830" s="8" t="s">
        <v>7588</v>
      </c>
      <c r="AZ3830" s="8" t="s">
        <v>1623</v>
      </c>
      <c r="BA3830" s="9">
        <v>4364.92245658304</v>
      </c>
      <c r="BB3830" s="9">
        <v>4575.5446625977202</v>
      </c>
      <c r="BC3830" s="9">
        <v>40.949406889436702</v>
      </c>
      <c r="BD3830" s="9"/>
      <c r="BE3830" s="9">
        <v>5035</v>
      </c>
      <c r="BF3830" s="9">
        <v>1527.4356720000001</v>
      </c>
      <c r="BG3830" s="9"/>
      <c r="BH3830" s="9"/>
      <c r="BI3830" s="9">
        <v>3246.55683947956</v>
      </c>
      <c r="BJ3830" s="9">
        <v>3909.4593050571302</v>
      </c>
      <c r="BK3830" s="9">
        <v>3164.5645797500802</v>
      </c>
      <c r="BL3830" s="9">
        <v>3039.7365784173999</v>
      </c>
      <c r="BM3830" s="9">
        <v>4575.5446625977202</v>
      </c>
      <c r="BN3830" s="9">
        <v>9540.1827394226293</v>
      </c>
      <c r="BO3830" s="9">
        <v>2779.4895149673298</v>
      </c>
      <c r="BP3830" s="9"/>
      <c r="BQ3830" s="9">
        <v>5214.86340807324</v>
      </c>
      <c r="BR3830" s="9">
        <v>5361.7272416549504</v>
      </c>
      <c r="BS3830" s="9">
        <v>4633.4873262160199</v>
      </c>
      <c r="BT3830" s="9">
        <v>3534.41249549135</v>
      </c>
      <c r="BU3830" s="9">
        <v>6045.6005268139797</v>
      </c>
      <c r="BV3830" s="9">
        <v>4936.5838167061102</v>
      </c>
      <c r="BW3830" s="9">
        <v>4929.0370552642398</v>
      </c>
      <c r="BX3830" s="9">
        <v>2730</v>
      </c>
    </row>
    <row r="3831" spans="6:76" x14ac:dyDescent="0.2">
      <c r="F3831" s="14"/>
      <c r="AX3831" s="8" t="s">
        <v>7589</v>
      </c>
      <c r="AY3831" s="8" t="s">
        <v>7590</v>
      </c>
      <c r="AZ3831" s="8" t="s">
        <v>1623</v>
      </c>
      <c r="BA3831" s="9">
        <v>6882.3220607953299</v>
      </c>
      <c r="BB3831" s="9">
        <v>4577.4763181879498</v>
      </c>
      <c r="BC3831" s="9">
        <v>92.949526787109505</v>
      </c>
      <c r="BD3831" s="9"/>
      <c r="BE3831" s="9">
        <v>7699</v>
      </c>
      <c r="BF3831" s="9">
        <v>5348.5017630000002</v>
      </c>
      <c r="BG3831" s="9"/>
      <c r="BH3831" s="9">
        <v>24572.044016</v>
      </c>
      <c r="BI3831" s="9">
        <v>8882.0491314845603</v>
      </c>
      <c r="BJ3831" s="9">
        <v>12093.030045298799</v>
      </c>
      <c r="BK3831" s="9">
        <v>4874.9526363759096</v>
      </c>
      <c r="BL3831" s="9">
        <v>1059.3347595922401</v>
      </c>
      <c r="BM3831" s="9">
        <v>6815.4254291262596</v>
      </c>
      <c r="BN3831" s="9">
        <v>17791.002271423698</v>
      </c>
      <c r="BO3831" s="9">
        <v>2533.0925355880299</v>
      </c>
      <c r="BP3831" s="9">
        <v>2591.5025675666802</v>
      </c>
      <c r="BQ3831" s="9"/>
      <c r="BR3831" s="9">
        <v>3013.2056568609601</v>
      </c>
      <c r="BS3831" s="9">
        <v>2170.76637589961</v>
      </c>
      <c r="BT3831" s="9"/>
      <c r="BU3831" s="9"/>
      <c r="BV3831" s="9">
        <v>2369.79009051202</v>
      </c>
      <c r="BW3831" s="9">
        <v>4023.45569399648</v>
      </c>
      <c r="BX3831" s="9">
        <v>4280</v>
      </c>
    </row>
    <row r="3832" spans="6:76" x14ac:dyDescent="0.2">
      <c r="F3832" s="14"/>
      <c r="AX3832" s="8" t="s">
        <v>7591</v>
      </c>
      <c r="AY3832" s="8" t="s">
        <v>7592</v>
      </c>
      <c r="AZ3832" s="8" t="s">
        <v>1623</v>
      </c>
      <c r="BA3832" s="9">
        <v>4591.9074775728104</v>
      </c>
      <c r="BB3832" s="9">
        <v>4581.1436327347301</v>
      </c>
      <c r="BC3832" s="9">
        <v>48.129440120082997</v>
      </c>
      <c r="BD3832" s="9"/>
      <c r="BE3832" s="9">
        <v>6080</v>
      </c>
      <c r="BF3832" s="9">
        <v>1209.6965049999999</v>
      </c>
      <c r="BG3832" s="9">
        <v>1532.3737229999999</v>
      </c>
      <c r="BH3832" s="9">
        <v>6956.9409558999996</v>
      </c>
      <c r="BI3832" s="9">
        <v>4659.8605587612101</v>
      </c>
      <c r="BJ3832" s="9">
        <v>3226.67700789541</v>
      </c>
      <c r="BK3832" s="9">
        <v>9252.3855115411297</v>
      </c>
      <c r="BL3832" s="9">
        <v>6204.1808074400797</v>
      </c>
      <c r="BM3832" s="9">
        <v>8503.8345334760506</v>
      </c>
      <c r="BN3832" s="9">
        <v>3151.8338531555901</v>
      </c>
      <c r="BO3832" s="9">
        <v>2643.8475923872802</v>
      </c>
      <c r="BP3832" s="9">
        <v>4879.2845929156401</v>
      </c>
      <c r="BQ3832" s="9">
        <v>4581.1436327347301</v>
      </c>
      <c r="BR3832" s="9">
        <v>3274.9052616643598</v>
      </c>
      <c r="BS3832" s="9">
        <v>3758.1629848779799</v>
      </c>
      <c r="BT3832" s="9"/>
      <c r="BU3832" s="9">
        <v>4668.4308236868701</v>
      </c>
      <c r="BV3832" s="9">
        <v>6244.90892607346</v>
      </c>
      <c r="BW3832" s="9">
        <v>4407.7748033736898</v>
      </c>
      <c r="BX3832" s="9">
        <v>2010</v>
      </c>
    </row>
    <row r="3833" spans="6:76" x14ac:dyDescent="0.2">
      <c r="F3833" s="14"/>
      <c r="AX3833" s="8" t="s">
        <v>7593</v>
      </c>
      <c r="AY3833" s="8" t="s">
        <v>7594</v>
      </c>
      <c r="AZ3833" s="8" t="s">
        <v>1623</v>
      </c>
      <c r="BA3833" s="9">
        <v>11901.7520002974</v>
      </c>
      <c r="BB3833" s="9">
        <v>4583.4205700737803</v>
      </c>
      <c r="BC3833" s="9">
        <v>196.05657596162001</v>
      </c>
      <c r="BD3833" s="9"/>
      <c r="BE3833" s="9">
        <v>16695</v>
      </c>
      <c r="BF3833" s="9">
        <v>3941.6515549999999</v>
      </c>
      <c r="BG3833" s="9"/>
      <c r="BH3833" s="9">
        <v>97583.932147</v>
      </c>
      <c r="BI3833" s="9">
        <v>6335.4716164773099</v>
      </c>
      <c r="BJ3833" s="9">
        <v>12037.9101105673</v>
      </c>
      <c r="BK3833" s="9">
        <v>4170.4460666084096</v>
      </c>
      <c r="BL3833" s="9">
        <v>3827.7661793458001</v>
      </c>
      <c r="BM3833" s="9">
        <v>16187.961782915499</v>
      </c>
      <c r="BN3833" s="9">
        <v>2323.18247085748</v>
      </c>
      <c r="BO3833" s="9"/>
      <c r="BP3833" s="9">
        <v>4819.5758832460997</v>
      </c>
      <c r="BQ3833" s="9">
        <v>4347.2652569014499</v>
      </c>
      <c r="BR3833" s="9">
        <v>3750.9322667688002</v>
      </c>
      <c r="BS3833" s="9">
        <v>1509.8095179007801</v>
      </c>
      <c r="BT3833" s="9"/>
      <c r="BU3833" s="9"/>
      <c r="BV3833" s="9">
        <v>6911.3967473615303</v>
      </c>
      <c r="BW3833" s="9">
        <v>5004.7304038072098</v>
      </c>
      <c r="BX3833" s="9">
        <v>981</v>
      </c>
    </row>
    <row r="3834" spans="6:76" x14ac:dyDescent="0.2">
      <c r="F3834" s="14"/>
      <c r="AX3834" s="8" t="s">
        <v>446</v>
      </c>
      <c r="AY3834" s="8" t="s">
        <v>7595</v>
      </c>
      <c r="AZ3834" s="8" t="s">
        <v>1623</v>
      </c>
      <c r="BA3834" s="9">
        <v>5119.4519397844597</v>
      </c>
      <c r="BB3834" s="9">
        <v>4584.7755997566501</v>
      </c>
      <c r="BC3834" s="9">
        <v>52.79875809931</v>
      </c>
      <c r="BD3834" s="9"/>
      <c r="BE3834" s="9">
        <v>8516</v>
      </c>
      <c r="BF3834" s="9">
        <v>1672.832709</v>
      </c>
      <c r="BG3834" s="9"/>
      <c r="BH3834" s="9">
        <v>5703.7301334000003</v>
      </c>
      <c r="BI3834" s="9">
        <v>5022.6633823413804</v>
      </c>
      <c r="BJ3834" s="9">
        <v>4120.6781046559399</v>
      </c>
      <c r="BK3834" s="9">
        <v>8835.2819782665701</v>
      </c>
      <c r="BL3834" s="9">
        <v>6306.0114144116696</v>
      </c>
      <c r="BM3834" s="9">
        <v>5297.9559943348504</v>
      </c>
      <c r="BN3834" s="9">
        <v>12249.7773956047</v>
      </c>
      <c r="BO3834" s="9">
        <v>3052.2887685422402</v>
      </c>
      <c r="BP3834" s="9">
        <v>2191.19967164531</v>
      </c>
      <c r="BQ3834" s="9">
        <v>4530.1611636448897</v>
      </c>
      <c r="BR3834" s="9">
        <v>3772.5699187917999</v>
      </c>
      <c r="BS3834" s="9">
        <v>2108.6643113141799</v>
      </c>
      <c r="BT3834" s="9"/>
      <c r="BU3834" s="9"/>
      <c r="BV3834" s="9">
        <v>3826.0924306255401</v>
      </c>
      <c r="BW3834" s="9">
        <v>4584.7755997566501</v>
      </c>
      <c r="BX3834" s="9">
        <v>5240</v>
      </c>
    </row>
    <row r="3835" spans="6:76" x14ac:dyDescent="0.2">
      <c r="F3835" s="14"/>
      <c r="AX3835" s="8" t="s">
        <v>7596</v>
      </c>
      <c r="AY3835" s="8" t="s">
        <v>7597</v>
      </c>
      <c r="AZ3835" s="8" t="s">
        <v>1623</v>
      </c>
      <c r="BA3835" s="9">
        <v>5548.3320337323103</v>
      </c>
      <c r="BB3835" s="9">
        <v>4585.9167714855503</v>
      </c>
      <c r="BC3835" s="9">
        <v>129.90756765349099</v>
      </c>
      <c r="BD3835" s="9">
        <v>326</v>
      </c>
      <c r="BE3835" s="9">
        <v>3837</v>
      </c>
      <c r="BF3835" s="9">
        <v>1089.9200820000001</v>
      </c>
      <c r="BG3835" s="9">
        <v>28816.393520000001</v>
      </c>
      <c r="BH3835" s="9"/>
      <c r="BI3835" s="9">
        <v>4922.4043740186899</v>
      </c>
      <c r="BJ3835" s="9">
        <v>4656.608879374</v>
      </c>
      <c r="BK3835" s="9">
        <v>4702.9837302941696</v>
      </c>
      <c r="BL3835" s="9">
        <v>6202.4671799732896</v>
      </c>
      <c r="BM3835" s="9">
        <v>4585.9167714855503</v>
      </c>
      <c r="BN3835" s="9">
        <v>3724.7110353339899</v>
      </c>
      <c r="BO3835" s="9">
        <v>2238.8979453161401</v>
      </c>
      <c r="BP3835" s="9"/>
      <c r="BQ3835" s="9"/>
      <c r="BR3835" s="9"/>
      <c r="BS3835" s="9">
        <v>1765.0129207241901</v>
      </c>
      <c r="BT3835" s="9"/>
      <c r="BU3835" s="9"/>
      <c r="BV3835" s="9"/>
      <c r="BW3835" s="9"/>
      <c r="BX3835" s="9">
        <v>5260</v>
      </c>
    </row>
    <row r="3836" spans="6:76" x14ac:dyDescent="0.2">
      <c r="F3836" s="14"/>
      <c r="AX3836" s="8" t="s">
        <v>7598</v>
      </c>
      <c r="AY3836" s="8" t="s">
        <v>7598</v>
      </c>
      <c r="AZ3836" s="8" t="s">
        <v>1640</v>
      </c>
      <c r="BA3836" s="9">
        <v>4066.0706510027999</v>
      </c>
      <c r="BB3836" s="9">
        <v>4586</v>
      </c>
      <c r="BC3836" s="9">
        <v>44.603863908600097</v>
      </c>
      <c r="BD3836" s="9"/>
      <c r="BE3836" s="9">
        <v>4586</v>
      </c>
      <c r="BF3836" s="9">
        <v>6888.6742400000003</v>
      </c>
      <c r="BG3836" s="9"/>
      <c r="BH3836" s="9">
        <v>1974.1114978000001</v>
      </c>
      <c r="BI3836" s="9">
        <v>3474.76835259371</v>
      </c>
      <c r="BJ3836" s="9">
        <v>6661.8091835856203</v>
      </c>
      <c r="BK3836" s="9">
        <v>5182.4417983508802</v>
      </c>
      <c r="BL3836" s="9">
        <v>4652.7502777376603</v>
      </c>
      <c r="BM3836" s="9">
        <v>5015.0959917601404</v>
      </c>
      <c r="BN3836" s="9">
        <v>3704.6066506020902</v>
      </c>
      <c r="BO3836" s="9"/>
      <c r="BP3836" s="9">
        <v>1837.64647720835</v>
      </c>
      <c r="BQ3836" s="9"/>
      <c r="BR3836" s="9"/>
      <c r="BS3836" s="9">
        <v>1596.9730798514399</v>
      </c>
      <c r="BT3836" s="9">
        <v>5334.0409135465397</v>
      </c>
      <c r="BU3836" s="9"/>
      <c r="BV3836" s="9"/>
      <c r="BW3836" s="9"/>
      <c r="BX3836" s="9">
        <v>1950</v>
      </c>
    </row>
    <row r="3837" spans="6:76" x14ac:dyDescent="0.2">
      <c r="F3837" s="14"/>
      <c r="AX3837" s="8" t="s">
        <v>7599</v>
      </c>
      <c r="AY3837" s="8" t="s">
        <v>7600</v>
      </c>
      <c r="AZ3837" s="8" t="s">
        <v>1623</v>
      </c>
      <c r="BA3837" s="9">
        <v>4242.6893340020997</v>
      </c>
      <c r="BB3837" s="9">
        <v>4586.2187224584304</v>
      </c>
      <c r="BC3837" s="9">
        <v>71.105884214377795</v>
      </c>
      <c r="BD3837" s="9"/>
      <c r="BE3837" s="9">
        <v>7347</v>
      </c>
      <c r="BF3837" s="9">
        <v>1294.9556869999999</v>
      </c>
      <c r="BG3837" s="9"/>
      <c r="BH3837" s="9"/>
      <c r="BI3837" s="9">
        <v>339.16011309475601</v>
      </c>
      <c r="BJ3837" s="9"/>
      <c r="BK3837" s="9">
        <v>3503.84331116357</v>
      </c>
      <c r="BL3837" s="9">
        <v>7302.5827590010103</v>
      </c>
      <c r="BM3837" s="9"/>
      <c r="BN3837" s="9">
        <v>5668.5941337532904</v>
      </c>
      <c r="BO3837" s="9"/>
      <c r="BP3837" s="9"/>
      <c r="BQ3837" s="9"/>
      <c r="BR3837" s="9"/>
      <c r="BS3837" s="9"/>
      <c r="BT3837" s="9"/>
      <c r="BU3837" s="9"/>
      <c r="BV3837" s="9"/>
      <c r="BW3837" s="9"/>
      <c r="BX3837" s="9"/>
    </row>
    <row r="3838" spans="6:76" x14ac:dyDescent="0.2">
      <c r="F3838" s="14"/>
      <c r="AX3838" s="8" t="s">
        <v>7601</v>
      </c>
      <c r="AY3838" s="8" t="s">
        <v>7602</v>
      </c>
      <c r="AZ3838" s="8" t="s">
        <v>1623</v>
      </c>
      <c r="BA3838" s="9">
        <v>10577.297578026901</v>
      </c>
      <c r="BB3838" s="9">
        <v>4590</v>
      </c>
      <c r="BC3838" s="9">
        <v>169.97932263749701</v>
      </c>
      <c r="BD3838" s="9"/>
      <c r="BE3838" s="9">
        <v>1093</v>
      </c>
      <c r="BF3838" s="9"/>
      <c r="BG3838" s="9"/>
      <c r="BH3838" s="9">
        <v>56961.201660999999</v>
      </c>
      <c r="BI3838" s="9"/>
      <c r="BJ3838" s="9">
        <v>15284.593012032399</v>
      </c>
      <c r="BK3838" s="9">
        <v>7532.9384861539302</v>
      </c>
      <c r="BL3838" s="9">
        <v>2296.5635334206199</v>
      </c>
      <c r="BM3838" s="9">
        <v>5307.2417955541596</v>
      </c>
      <c r="BN3838" s="9">
        <v>974.17870471302899</v>
      </c>
      <c r="BO3838" s="9"/>
      <c r="BP3838" s="9">
        <v>1155.96100936775</v>
      </c>
      <c r="BQ3838" s="9"/>
      <c r="BR3838" s="9"/>
      <c r="BS3838" s="9"/>
      <c r="BT3838" s="9"/>
      <c r="BU3838" s="9"/>
      <c r="BV3838" s="9"/>
      <c r="BW3838" s="9"/>
      <c r="BX3838" s="9">
        <v>4590</v>
      </c>
    </row>
    <row r="3839" spans="6:76" x14ac:dyDescent="0.2">
      <c r="F3839" s="14"/>
      <c r="AX3839" s="8" t="s">
        <v>330</v>
      </c>
      <c r="AY3839" s="8" t="s">
        <v>7603</v>
      </c>
      <c r="AZ3839" s="8" t="s">
        <v>1623</v>
      </c>
      <c r="BA3839" s="9">
        <v>5271.9710100492803</v>
      </c>
      <c r="BB3839" s="9">
        <v>4591</v>
      </c>
      <c r="BC3839" s="9">
        <v>62.312479005423697</v>
      </c>
      <c r="BD3839" s="9">
        <v>4591</v>
      </c>
      <c r="BE3839" s="9">
        <v>9551</v>
      </c>
      <c r="BF3839" s="9">
        <v>1928.589211</v>
      </c>
      <c r="BG3839" s="9"/>
      <c r="BH3839" s="9"/>
      <c r="BI3839" s="9">
        <v>9503.8830349449599</v>
      </c>
      <c r="BJ3839" s="9">
        <v>6518.9002968629902</v>
      </c>
      <c r="BK3839" s="9">
        <v>6958.0195155657902</v>
      </c>
      <c r="BL3839" s="9">
        <v>10928.243482341901</v>
      </c>
      <c r="BM3839" s="9">
        <v>6799.2118332092004</v>
      </c>
      <c r="BN3839" s="9">
        <v>1992.82482294123</v>
      </c>
      <c r="BO3839" s="9">
        <v>2272.0253248448998</v>
      </c>
      <c r="BP3839" s="9"/>
      <c r="BQ3839" s="9"/>
      <c r="BR3839" s="9"/>
      <c r="BS3839" s="9">
        <v>2290.6036991204201</v>
      </c>
      <c r="BT3839" s="9">
        <v>2551.32190980934</v>
      </c>
      <c r="BU3839" s="9"/>
      <c r="BV3839" s="9"/>
      <c r="BW3839" s="9"/>
      <c r="BX3839" s="9">
        <v>2650</v>
      </c>
    </row>
    <row r="3840" spans="6:76" x14ac:dyDescent="0.2">
      <c r="F3840" s="14"/>
      <c r="AX3840" s="8" t="s">
        <v>7604</v>
      </c>
      <c r="AY3840" s="8" t="s">
        <v>7605</v>
      </c>
      <c r="AZ3840" s="8" t="s">
        <v>1623</v>
      </c>
      <c r="BA3840" s="9">
        <v>6048.6995981687696</v>
      </c>
      <c r="BB3840" s="9">
        <v>4591.8523327179801</v>
      </c>
      <c r="BC3840" s="9">
        <v>87.981982234957897</v>
      </c>
      <c r="BD3840" s="9">
        <v>736</v>
      </c>
      <c r="BE3840" s="9">
        <v>13095</v>
      </c>
      <c r="BF3840" s="9">
        <v>2093.2919510000002</v>
      </c>
      <c r="BG3840" s="9"/>
      <c r="BH3840" s="9"/>
      <c r="BI3840" s="9">
        <v>3542.84163248293</v>
      </c>
      <c r="BJ3840" s="9">
        <v>6368.7553331951003</v>
      </c>
      <c r="BK3840" s="9">
        <v>6233.6359359745902</v>
      </c>
      <c r="BL3840" s="9">
        <v>9044.6112848792909</v>
      </c>
      <c r="BM3840" s="9">
        <v>20566.5108432737</v>
      </c>
      <c r="BN3840" s="9">
        <v>555.65110128443905</v>
      </c>
      <c r="BO3840" s="9"/>
      <c r="BP3840" s="9">
        <v>3162.1779834577101</v>
      </c>
      <c r="BQ3840" s="9">
        <v>3914.5464911433701</v>
      </c>
      <c r="BR3840" s="9">
        <v>6240.0510476221998</v>
      </c>
      <c r="BS3840" s="9"/>
      <c r="BT3840" s="9"/>
      <c r="BU3840" s="9"/>
      <c r="BV3840" s="9">
        <v>5269.1581742926001</v>
      </c>
      <c r="BW3840" s="9">
        <v>3859.56259575692</v>
      </c>
      <c r="BX3840" s="9"/>
    </row>
    <row r="3841" spans="6:76" x14ac:dyDescent="0.2">
      <c r="F3841" s="14"/>
      <c r="AX3841" s="8" t="s">
        <v>7606</v>
      </c>
      <c r="AY3841" s="8" t="s">
        <v>7607</v>
      </c>
      <c r="AZ3841" s="8" t="s">
        <v>1623</v>
      </c>
      <c r="BA3841" s="9">
        <v>5964.2700886584598</v>
      </c>
      <c r="BB3841" s="9">
        <v>4596.3770061175101</v>
      </c>
      <c r="BC3841" s="9">
        <v>68.3658990968501</v>
      </c>
      <c r="BD3841" s="9">
        <v>14804</v>
      </c>
      <c r="BE3841" s="9">
        <v>2557</v>
      </c>
      <c r="BF3841" s="9">
        <v>5026.4734410000001</v>
      </c>
      <c r="BG3841" s="9"/>
      <c r="BH3841" s="9">
        <v>13103.788672000001</v>
      </c>
      <c r="BI3841" s="9">
        <v>8911.3697580092994</v>
      </c>
      <c r="BJ3841" s="9"/>
      <c r="BK3841" s="9">
        <v>11675.6580370683</v>
      </c>
      <c r="BL3841" s="9">
        <v>6570.3696284293301</v>
      </c>
      <c r="BM3841" s="9">
        <v>4346.5886160232903</v>
      </c>
      <c r="BN3841" s="9">
        <v>6226.8327805688004</v>
      </c>
      <c r="BO3841" s="9"/>
      <c r="BP3841" s="9">
        <v>2455.32372399821</v>
      </c>
      <c r="BQ3841" s="9"/>
      <c r="BR3841" s="9">
        <v>3445.6492162959798</v>
      </c>
      <c r="BS3841" s="9">
        <v>1884.3194057912999</v>
      </c>
      <c r="BT3841" s="9">
        <v>4846.1653962117298</v>
      </c>
      <c r="BU3841" s="9">
        <v>4254.3222670633204</v>
      </c>
      <c r="BV3841" s="9"/>
      <c r="BW3841" s="9">
        <v>3690.4604760757602</v>
      </c>
      <c r="BX3841" s="9">
        <v>1630</v>
      </c>
    </row>
    <row r="3842" spans="6:76" x14ac:dyDescent="0.2">
      <c r="F3842" s="14"/>
      <c r="AX3842" s="8" t="s">
        <v>907</v>
      </c>
      <c r="AY3842" s="8" t="s">
        <v>7608</v>
      </c>
      <c r="AZ3842" s="8" t="s">
        <v>1623</v>
      </c>
      <c r="BA3842" s="9">
        <v>7018.4043836235196</v>
      </c>
      <c r="BB3842" s="9">
        <v>4596.8658787099803</v>
      </c>
      <c r="BC3842" s="9">
        <v>120.232579692446</v>
      </c>
      <c r="BD3842" s="9"/>
      <c r="BE3842" s="9">
        <v>30949</v>
      </c>
      <c r="BF3842" s="9"/>
      <c r="BG3842" s="9"/>
      <c r="BH3842" s="9"/>
      <c r="BI3842" s="9"/>
      <c r="BJ3842" s="9"/>
      <c r="BK3842" s="9"/>
      <c r="BL3842" s="9"/>
      <c r="BM3842" s="9"/>
      <c r="BN3842" s="9"/>
      <c r="BO3842" s="9">
        <v>5420.4380205673497</v>
      </c>
      <c r="BP3842" s="9">
        <v>4801.9121635317697</v>
      </c>
      <c r="BQ3842" s="9"/>
      <c r="BR3842" s="9">
        <v>4129.7566242017301</v>
      </c>
      <c r="BS3842" s="9">
        <v>4786.4133037172196</v>
      </c>
      <c r="BT3842" s="9">
        <v>4653.7317574199596</v>
      </c>
      <c r="BU3842" s="9">
        <v>3816.9543771461199</v>
      </c>
      <c r="BV3842" s="9">
        <v>2751.2730883754598</v>
      </c>
      <c r="BW3842" s="9">
        <v>4334.5645012755904</v>
      </c>
      <c r="BX3842" s="9">
        <v>4540</v>
      </c>
    </row>
    <row r="3843" spans="6:76" x14ac:dyDescent="0.2">
      <c r="F3843" s="14"/>
      <c r="AX3843" s="8" t="s">
        <v>7609</v>
      </c>
      <c r="AY3843" s="8" t="s">
        <v>7610</v>
      </c>
      <c r="AZ3843" s="8" t="s">
        <v>1623</v>
      </c>
      <c r="BA3843" s="9">
        <v>6358.6096299270403</v>
      </c>
      <c r="BB3843" s="9">
        <v>4602.4905883291203</v>
      </c>
      <c r="BC3843" s="9">
        <v>101.308815408288</v>
      </c>
      <c r="BD3843" s="9"/>
      <c r="BE3843" s="9">
        <v>5981</v>
      </c>
      <c r="BF3843" s="9">
        <v>2873.5335519999999</v>
      </c>
      <c r="BG3843" s="9"/>
      <c r="BH3843" s="9">
        <v>24976.064138999998</v>
      </c>
      <c r="BI3843" s="9">
        <v>6252.7982066372997</v>
      </c>
      <c r="BJ3843" s="9">
        <v>4602.4905883291203</v>
      </c>
      <c r="BK3843" s="9">
        <v>7741.8652834337399</v>
      </c>
      <c r="BL3843" s="9">
        <v>5830.3880863504501</v>
      </c>
      <c r="BM3843" s="9">
        <v>3169.4728401144898</v>
      </c>
      <c r="BN3843" s="9">
        <v>13058.0097390377</v>
      </c>
      <c r="BO3843" s="9"/>
      <c r="BP3843" s="9"/>
      <c r="BQ3843" s="9"/>
      <c r="BR3843" s="9">
        <v>3097.81179573805</v>
      </c>
      <c r="BS3843" s="9">
        <v>1977.66150535764</v>
      </c>
      <c r="BT3843" s="9">
        <v>2704.8294530530002</v>
      </c>
      <c r="BU3843" s="9"/>
      <c r="BV3843" s="9"/>
      <c r="BW3843" s="9"/>
      <c r="BX3843" s="9">
        <v>396</v>
      </c>
    </row>
    <row r="3844" spans="6:76" x14ac:dyDescent="0.2">
      <c r="F3844" s="14"/>
      <c r="AX3844" s="8" t="s">
        <v>7611</v>
      </c>
      <c r="AY3844" s="8" t="s">
        <v>7611</v>
      </c>
      <c r="AZ3844" s="8" t="s">
        <v>1623</v>
      </c>
      <c r="BA3844" s="9">
        <v>5612.5010953255496</v>
      </c>
      <c r="BB3844" s="9">
        <v>4605.5234419852704</v>
      </c>
      <c r="BC3844" s="9">
        <v>67.719173417709499</v>
      </c>
      <c r="BD3844" s="9"/>
      <c r="BE3844" s="9">
        <v>15054</v>
      </c>
      <c r="BF3844" s="9">
        <v>2297.230067</v>
      </c>
      <c r="BG3844" s="9">
        <v>5330.7837069999996</v>
      </c>
      <c r="BH3844" s="9"/>
      <c r="BI3844" s="9">
        <v>7290.3757885223904</v>
      </c>
      <c r="BJ3844" s="9">
        <v>8168.7807605196604</v>
      </c>
      <c r="BK3844" s="9">
        <v>9426.4435933006207</v>
      </c>
      <c r="BL3844" s="9">
        <v>5120.0404339166698</v>
      </c>
      <c r="BM3844" s="9">
        <v>9015.3172441882798</v>
      </c>
      <c r="BN3844" s="9">
        <v>3373.0576334940702</v>
      </c>
      <c r="BO3844" s="9"/>
      <c r="BP3844" s="9"/>
      <c r="BQ3844" s="9">
        <v>4091.0064500538801</v>
      </c>
      <c r="BR3844" s="9"/>
      <c r="BS3844" s="9">
        <v>1910.16372809568</v>
      </c>
      <c r="BT3844" s="9">
        <v>3069.90141515395</v>
      </c>
      <c r="BU3844" s="9"/>
      <c r="BV3844" s="9"/>
      <c r="BW3844" s="9">
        <v>3007.9145133124998</v>
      </c>
      <c r="BX3844" s="9">
        <v>1420</v>
      </c>
    </row>
    <row r="3845" spans="6:76" x14ac:dyDescent="0.2">
      <c r="F3845" s="14"/>
      <c r="AX3845" s="8" t="s">
        <v>7612</v>
      </c>
      <c r="AY3845" s="8" t="s">
        <v>7613</v>
      </c>
      <c r="AZ3845" s="8" t="s">
        <v>1623</v>
      </c>
      <c r="BA3845" s="9">
        <v>8669.6669924264406</v>
      </c>
      <c r="BB3845" s="9">
        <v>4609.1316251162098</v>
      </c>
      <c r="BC3845" s="9">
        <v>119.84682635565601</v>
      </c>
      <c r="BD3845" s="9"/>
      <c r="BE3845" s="9"/>
      <c r="BF3845" s="9">
        <v>23322.838810000001</v>
      </c>
      <c r="BG3845" s="9"/>
      <c r="BH3845" s="9"/>
      <c r="BI3845" s="9">
        <v>7026.7125074037103</v>
      </c>
      <c r="BJ3845" s="9"/>
      <c r="BK3845" s="9">
        <v>4724.8125337384699</v>
      </c>
      <c r="BL3845" s="9">
        <v>4493.4507164939496</v>
      </c>
      <c r="BM3845" s="9"/>
      <c r="BN3845" s="9">
        <v>31897.647389419999</v>
      </c>
      <c r="BO3845" s="9"/>
      <c r="BP3845" s="9">
        <v>1952.59297202374</v>
      </c>
      <c r="BQ3845" s="9"/>
      <c r="BR3845" s="9">
        <v>2566.7603591786901</v>
      </c>
      <c r="BS3845" s="9">
        <v>1480.1355699964599</v>
      </c>
      <c r="BT3845" s="9">
        <v>7331.7190660094002</v>
      </c>
      <c r="BU3845" s="9"/>
      <c r="BV3845" s="9"/>
      <c r="BW3845" s="9"/>
      <c r="BX3845" s="9">
        <v>1900</v>
      </c>
    </row>
    <row r="3846" spans="6:76" x14ac:dyDescent="0.2">
      <c r="F3846" s="14"/>
      <c r="AX3846" s="8" t="s">
        <v>897</v>
      </c>
      <c r="AY3846" s="8" t="s">
        <v>7614</v>
      </c>
      <c r="AZ3846" s="8" t="s">
        <v>1623</v>
      </c>
      <c r="BA3846" s="9">
        <v>6807.8307722251802</v>
      </c>
      <c r="BB3846" s="9">
        <v>4610</v>
      </c>
      <c r="BC3846" s="9">
        <v>90.149117107293307</v>
      </c>
      <c r="BD3846" s="9"/>
      <c r="BE3846" s="9">
        <v>9892</v>
      </c>
      <c r="BF3846" s="9">
        <v>3978.931439</v>
      </c>
      <c r="BG3846" s="9">
        <v>4113.3156529999997</v>
      </c>
      <c r="BH3846" s="9">
        <v>20685.490332000001</v>
      </c>
      <c r="BI3846" s="9">
        <v>7503.6054831329002</v>
      </c>
      <c r="BJ3846" s="9"/>
      <c r="BK3846" s="9">
        <v>4641.3323074435802</v>
      </c>
      <c r="BL3846" s="9">
        <v>7266.0228323808196</v>
      </c>
      <c r="BM3846" s="9">
        <v>18041.378768285202</v>
      </c>
      <c r="BN3846" s="9">
        <v>1205.04531606366</v>
      </c>
      <c r="BO3846" s="9"/>
      <c r="BP3846" s="9">
        <v>1314.9031678337501</v>
      </c>
      <c r="BQ3846" s="9">
        <v>3533.0894639028402</v>
      </c>
      <c r="BR3846" s="9"/>
      <c r="BS3846" s="9">
        <v>1716.6852758846501</v>
      </c>
      <c r="BT3846" s="9"/>
      <c r="BU3846" s="9"/>
      <c r="BV3846" s="9"/>
      <c r="BW3846" s="9"/>
      <c r="BX3846" s="9">
        <v>4610</v>
      </c>
    </row>
    <row r="3847" spans="6:76" x14ac:dyDescent="0.2">
      <c r="F3847" s="14"/>
      <c r="AX3847" s="8" t="s">
        <v>7615</v>
      </c>
      <c r="AY3847" s="8" t="s">
        <v>7616</v>
      </c>
      <c r="AZ3847" s="8" t="s">
        <v>1623</v>
      </c>
      <c r="BA3847" s="9">
        <v>7460.1091909312099</v>
      </c>
      <c r="BB3847" s="9">
        <v>4613.0207087900799</v>
      </c>
      <c r="BC3847" s="9">
        <v>88.204757991766598</v>
      </c>
      <c r="BD3847" s="9"/>
      <c r="BE3847" s="9">
        <v>12224</v>
      </c>
      <c r="BF3847" s="9">
        <v>3052.6504770000001</v>
      </c>
      <c r="BG3847" s="9"/>
      <c r="BH3847" s="9">
        <v>19723.537638999998</v>
      </c>
      <c r="BI3847" s="9">
        <v>1283.65449943559</v>
      </c>
      <c r="BJ3847" s="9">
        <v>9481.16806088472</v>
      </c>
      <c r="BK3847" s="9">
        <v>9930.8190441211209</v>
      </c>
      <c r="BL3847" s="9">
        <v>5366.4788218232397</v>
      </c>
      <c r="BM3847" s="9">
        <v>18727.653461373098</v>
      </c>
      <c r="BN3847" s="9">
        <v>2353.1475166877699</v>
      </c>
      <c r="BO3847" s="9"/>
      <c r="BP3847" s="9">
        <v>1598.63817509198</v>
      </c>
      <c r="BQ3847" s="9"/>
      <c r="BR3847" s="9"/>
      <c r="BS3847" s="9"/>
      <c r="BT3847" s="9"/>
      <c r="BU3847" s="9"/>
      <c r="BV3847" s="9"/>
      <c r="BW3847" s="9">
        <v>3859.56259575692</v>
      </c>
      <c r="BX3847" s="9">
        <v>1920</v>
      </c>
    </row>
    <row r="3848" spans="6:76" x14ac:dyDescent="0.2">
      <c r="F3848" s="14"/>
      <c r="AX3848" s="8" t="s">
        <v>7617</v>
      </c>
      <c r="AY3848" s="8" t="s">
        <v>7617</v>
      </c>
      <c r="AZ3848" s="8" t="s">
        <v>1623</v>
      </c>
      <c r="BA3848" s="9">
        <v>6481.2853794606399</v>
      </c>
      <c r="BB3848" s="9">
        <v>4615.2652223883197</v>
      </c>
      <c r="BC3848" s="9">
        <v>71.820344131194602</v>
      </c>
      <c r="BD3848" s="9"/>
      <c r="BE3848" s="9">
        <v>11550</v>
      </c>
      <c r="BF3848" s="9">
        <v>4419.048425</v>
      </c>
      <c r="BG3848" s="9">
        <v>2852.746267</v>
      </c>
      <c r="BH3848" s="9">
        <v>10280.8018118</v>
      </c>
      <c r="BI3848" s="9">
        <v>4811.4820197766503</v>
      </c>
      <c r="BJ3848" s="9">
        <v>3512.2207625581</v>
      </c>
      <c r="BK3848" s="9">
        <v>14045.408342614201</v>
      </c>
      <c r="BL3848" s="9">
        <v>3734.5889323265001</v>
      </c>
      <c r="BM3848" s="9">
        <v>5650.2712445007401</v>
      </c>
      <c r="BN3848" s="9">
        <v>13868.7569509022</v>
      </c>
      <c r="BO3848" s="9"/>
      <c r="BP3848" s="9">
        <v>1670.09979704938</v>
      </c>
      <c r="BQ3848" s="9"/>
      <c r="BR3848" s="9"/>
      <c r="BS3848" s="9"/>
      <c r="BT3848" s="9"/>
      <c r="BU3848" s="9"/>
      <c r="BV3848" s="9"/>
      <c r="BW3848" s="9"/>
      <c r="BX3848" s="9">
        <v>1380</v>
      </c>
    </row>
    <row r="3849" spans="6:76" x14ac:dyDescent="0.2">
      <c r="F3849" s="14"/>
      <c r="AX3849" s="8" t="s">
        <v>7618</v>
      </c>
      <c r="AY3849" s="8" t="s">
        <v>7619</v>
      </c>
      <c r="AZ3849" s="8" t="s">
        <v>1623</v>
      </c>
      <c r="BA3849" s="9">
        <v>4435.9081971743999</v>
      </c>
      <c r="BB3849" s="9">
        <v>4623.2052708541596</v>
      </c>
      <c r="BC3849" s="9">
        <v>47.880976571771399</v>
      </c>
      <c r="BD3849" s="9"/>
      <c r="BE3849" s="9">
        <v>2465</v>
      </c>
      <c r="BF3849" s="9">
        <v>1804.999658</v>
      </c>
      <c r="BG3849" s="9"/>
      <c r="BH3849" s="9"/>
      <c r="BI3849" s="9">
        <v>4746.2285475012604</v>
      </c>
      <c r="BJ3849" s="9">
        <v>5369.1139928600896</v>
      </c>
      <c r="BK3849" s="9">
        <v>6186.8846365980899</v>
      </c>
      <c r="BL3849" s="9">
        <v>7477.7201000550904</v>
      </c>
      <c r="BM3849" s="9"/>
      <c r="BN3849" s="9">
        <v>7720.3885552031998</v>
      </c>
      <c r="BO3849" s="9"/>
      <c r="BP3849" s="9"/>
      <c r="BQ3849" s="9">
        <v>3954.4520133545302</v>
      </c>
      <c r="BR3849" s="9"/>
      <c r="BS3849" s="9">
        <v>1926.99739449195</v>
      </c>
      <c r="BT3849" s="9"/>
      <c r="BU3849" s="9"/>
      <c r="BV3849" s="9">
        <v>4623.2052708541596</v>
      </c>
      <c r="BW3849" s="9"/>
      <c r="BX3849" s="9">
        <v>2520</v>
      </c>
    </row>
    <row r="3850" spans="6:76" x14ac:dyDescent="0.2">
      <c r="F3850" s="14"/>
      <c r="AX3850" s="8" t="s">
        <v>1180</v>
      </c>
      <c r="AY3850" s="8" t="s">
        <v>1180</v>
      </c>
      <c r="AZ3850" s="8" t="s">
        <v>1623</v>
      </c>
      <c r="BA3850" s="9">
        <v>4626</v>
      </c>
      <c r="BB3850" s="9">
        <v>4626</v>
      </c>
      <c r="BC3850" s="9"/>
      <c r="BD3850" s="9">
        <v>4626</v>
      </c>
      <c r="BE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U3850" s="9"/>
      <c r="BV3850" s="9"/>
      <c r="BW3850" s="9"/>
      <c r="BX3850" s="9"/>
    </row>
    <row r="3851" spans="6:76" x14ac:dyDescent="0.2">
      <c r="F3851" s="14"/>
      <c r="AX3851" s="8" t="s">
        <v>7620</v>
      </c>
      <c r="AY3851" s="8" t="s">
        <v>7621</v>
      </c>
      <c r="AZ3851" s="8" t="s">
        <v>1623</v>
      </c>
      <c r="BA3851" s="9">
        <v>4543.2386932550298</v>
      </c>
      <c r="BB3851" s="9">
        <v>4629.3087196295601</v>
      </c>
      <c r="BC3851" s="9">
        <v>77.962717583962501</v>
      </c>
      <c r="BD3851" s="9"/>
      <c r="BE3851" s="9">
        <v>1094</v>
      </c>
      <c r="BF3851" s="9">
        <v>66.446840199999997</v>
      </c>
      <c r="BG3851" s="9"/>
      <c r="BH3851" s="9"/>
      <c r="BI3851" s="9">
        <v>369.56068975732097</v>
      </c>
      <c r="BJ3851" s="9"/>
      <c r="BK3851" s="9"/>
      <c r="BL3851" s="9">
        <v>968.32959485749097</v>
      </c>
      <c r="BM3851" s="9"/>
      <c r="BN3851" s="9">
        <v>983.39229133869503</v>
      </c>
      <c r="BO3851" s="9">
        <v>11558.3501436509</v>
      </c>
      <c r="BP3851" s="9">
        <v>6300.7397019007803</v>
      </c>
      <c r="BQ3851" s="9">
        <v>3907.5827467996</v>
      </c>
      <c r="BR3851" s="9">
        <v>4933.4389441965805</v>
      </c>
      <c r="BS3851" s="9">
        <v>8083.6918932833796</v>
      </c>
      <c r="BT3851" s="9">
        <v>7289.6964515216296</v>
      </c>
      <c r="BU3851" s="9">
        <v>8389.8558233317508</v>
      </c>
      <c r="BV3851" s="9">
        <v>7334.1865583577201</v>
      </c>
      <c r="BW3851" s="9">
        <v>4629.3087196295601</v>
      </c>
      <c r="BX3851" s="9">
        <v>2240</v>
      </c>
    </row>
    <row r="3852" spans="6:76" x14ac:dyDescent="0.2">
      <c r="F3852" s="14"/>
      <c r="AX3852" s="8" t="s">
        <v>7622</v>
      </c>
      <c r="AY3852" s="8" t="s">
        <v>7623</v>
      </c>
      <c r="AZ3852" s="8" t="s">
        <v>1623</v>
      </c>
      <c r="BA3852" s="9">
        <v>5498.8266832192603</v>
      </c>
      <c r="BB3852" s="9">
        <v>4629.51289402362</v>
      </c>
      <c r="BC3852" s="9">
        <v>72.958795826063195</v>
      </c>
      <c r="BD3852" s="9">
        <v>2024</v>
      </c>
      <c r="BE3852" s="9">
        <v>2569</v>
      </c>
      <c r="BF3852" s="9">
        <v>852.74285970000005</v>
      </c>
      <c r="BG3852" s="9"/>
      <c r="BH3852" s="9">
        <v>1564.9489868999999</v>
      </c>
      <c r="BI3852" s="9">
        <v>2305.8595586561</v>
      </c>
      <c r="BJ3852" s="9">
        <v>10420.0590428378</v>
      </c>
      <c r="BK3852" s="9">
        <v>2547.3778402883199</v>
      </c>
      <c r="BL3852" s="9">
        <v>7195.4489641302898</v>
      </c>
      <c r="BM3852" s="9"/>
      <c r="BN3852" s="9">
        <v>2274.1509813364701</v>
      </c>
      <c r="BO3852" s="9">
        <v>7689.4377555055798</v>
      </c>
      <c r="BP3852" s="9">
        <v>8537.8818117039791</v>
      </c>
      <c r="BQ3852" s="9">
        <v>6504.1560981499297</v>
      </c>
      <c r="BR3852" s="9">
        <v>3750.9322667688002</v>
      </c>
      <c r="BS3852" s="9">
        <v>5659.1369174674001</v>
      </c>
      <c r="BT3852" s="9"/>
      <c r="BU3852" s="9">
        <v>9124.7214264548493</v>
      </c>
      <c r="BV3852" s="9">
        <v>3840.4200706462002</v>
      </c>
      <c r="BW3852" s="9">
        <v>5418.6057174010302</v>
      </c>
      <c r="BX3852" s="9">
        <v>16700</v>
      </c>
    </row>
    <row r="3853" spans="6:76" x14ac:dyDescent="0.2">
      <c r="F3853" s="14"/>
      <c r="AX3853" s="8" t="s">
        <v>231</v>
      </c>
      <c r="AY3853" s="8" t="s">
        <v>7624</v>
      </c>
      <c r="AZ3853" s="8" t="s">
        <v>1623</v>
      </c>
      <c r="BA3853" s="9">
        <v>9883.9554064345702</v>
      </c>
      <c r="BB3853" s="9">
        <v>4629.5425262567496</v>
      </c>
      <c r="BC3853" s="9">
        <v>206.78361942641899</v>
      </c>
      <c r="BD3853" s="9">
        <v>783</v>
      </c>
      <c r="BE3853" s="9">
        <v>11523</v>
      </c>
      <c r="BF3853" s="9">
        <v>1449.7459469999999</v>
      </c>
      <c r="BG3853" s="9"/>
      <c r="BH3853" s="9"/>
      <c r="BI3853" s="9">
        <v>6532.1965703494998</v>
      </c>
      <c r="BJ3853" s="9"/>
      <c r="BK3853" s="9">
        <v>4989.8376471331103</v>
      </c>
      <c r="BL3853" s="9">
        <v>5456.8600775318901</v>
      </c>
      <c r="BM3853" s="9"/>
      <c r="BN3853" s="9">
        <v>7620.9035658189196</v>
      </c>
      <c r="BO3853" s="9">
        <v>4269.2474053803999</v>
      </c>
      <c r="BP3853" s="9"/>
      <c r="BQ3853" s="9">
        <v>3887.5850726492199</v>
      </c>
      <c r="BR3853" s="9">
        <v>85869.103279757401</v>
      </c>
      <c r="BS3853" s="9">
        <v>3075.3806276248001</v>
      </c>
      <c r="BT3853" s="9">
        <v>2877.4983489307501</v>
      </c>
      <c r="BU3853" s="9">
        <v>6003.2251483357904</v>
      </c>
      <c r="BV3853" s="9">
        <v>2724.48413462391</v>
      </c>
      <c r="BW3853" s="9">
        <v>3461.21867781746</v>
      </c>
      <c r="BX3853" s="9">
        <v>7620</v>
      </c>
    </row>
    <row r="3854" spans="6:76" x14ac:dyDescent="0.2">
      <c r="F3854" s="14"/>
      <c r="AX3854" s="8" t="s">
        <v>7625</v>
      </c>
      <c r="AY3854" s="8" t="s">
        <v>7626</v>
      </c>
      <c r="AZ3854" s="8" t="s">
        <v>1623</v>
      </c>
      <c r="BA3854" s="9">
        <v>4221.4791751221701</v>
      </c>
      <c r="BB3854" s="9">
        <v>4630.3258444506801</v>
      </c>
      <c r="BC3854" s="9">
        <v>52.874859220450404</v>
      </c>
      <c r="BD3854" s="9"/>
      <c r="BE3854" s="9">
        <v>5069</v>
      </c>
      <c r="BF3854" s="9">
        <v>565.73406820000002</v>
      </c>
      <c r="BG3854" s="9"/>
      <c r="BH3854" s="9"/>
      <c r="BI3854" s="9"/>
      <c r="BJ3854" s="9"/>
      <c r="BK3854" s="9"/>
      <c r="BL3854" s="9">
        <v>4579.2459907300899</v>
      </c>
      <c r="BM3854" s="9"/>
      <c r="BN3854" s="9">
        <v>724.20095030968002</v>
      </c>
      <c r="BO3854" s="9">
        <v>6339.0759165469799</v>
      </c>
      <c r="BP3854" s="9">
        <v>3503.2018535826101</v>
      </c>
      <c r="BQ3854" s="9">
        <v>5216.5346366958101</v>
      </c>
      <c r="BR3854" s="9">
        <v>2863.1445743639802</v>
      </c>
      <c r="BS3854" s="9">
        <v>6508.8595558884499</v>
      </c>
      <c r="BT3854" s="9">
        <v>3480.1418818571701</v>
      </c>
      <c r="BU3854" s="9">
        <v>8178.3881983199599</v>
      </c>
      <c r="BV3854" s="9">
        <v>5731.7751270443996</v>
      </c>
      <c r="BW3854" s="9">
        <v>4681.4056981712602</v>
      </c>
      <c r="BX3854" s="9">
        <v>1660</v>
      </c>
    </row>
    <row r="3855" spans="6:76" x14ac:dyDescent="0.2">
      <c r="F3855" s="14"/>
      <c r="AX3855" s="8" t="s">
        <v>7627</v>
      </c>
      <c r="AY3855" s="8" t="s">
        <v>7628</v>
      </c>
      <c r="AZ3855" s="8" t="s">
        <v>1623</v>
      </c>
      <c r="BA3855" s="9">
        <v>4395.9590879092302</v>
      </c>
      <c r="BB3855" s="9">
        <v>4632</v>
      </c>
      <c r="BC3855" s="9">
        <v>58.102050820258398</v>
      </c>
      <c r="BD3855" s="9"/>
      <c r="BE3855" s="9">
        <v>4632</v>
      </c>
      <c r="BF3855" s="9">
        <v>2135.4973140000002</v>
      </c>
      <c r="BG3855" s="9"/>
      <c r="BH3855" s="9">
        <v>2657.0618983999998</v>
      </c>
      <c r="BI3855" s="9">
        <v>7225.4297997055301</v>
      </c>
      <c r="BJ3855" s="9">
        <v>8425.9287174512592</v>
      </c>
      <c r="BK3855" s="9">
        <v>5944.2926589308499</v>
      </c>
      <c r="BL3855" s="9">
        <v>6576.4467115909001</v>
      </c>
      <c r="BM3855" s="9">
        <v>4728.3163879724498</v>
      </c>
      <c r="BN3855" s="9">
        <v>4357.1187895460398</v>
      </c>
      <c r="BO3855" s="9"/>
      <c r="BP3855" s="9">
        <v>1153.4576894045099</v>
      </c>
      <c r="BQ3855" s="9"/>
      <c r="BR3855" s="9"/>
      <c r="BS3855" s="9"/>
      <c r="BT3855" s="9"/>
      <c r="BU3855" s="9"/>
      <c r="BV3855" s="9"/>
      <c r="BW3855" s="9"/>
      <c r="BX3855" s="9">
        <v>520</v>
      </c>
    </row>
    <row r="3856" spans="6:76" x14ac:dyDescent="0.2">
      <c r="F3856" s="14"/>
      <c r="AX3856" s="8" t="s">
        <v>7629</v>
      </c>
      <c r="AY3856" s="8" t="s">
        <v>7630</v>
      </c>
      <c r="AZ3856" s="8" t="s">
        <v>1623</v>
      </c>
      <c r="BA3856" s="9">
        <v>4665.1194725143096</v>
      </c>
      <c r="BB3856" s="9">
        <v>4633.5541538991902</v>
      </c>
      <c r="BC3856" s="9">
        <v>44.278777052418697</v>
      </c>
      <c r="BD3856" s="9"/>
      <c r="BE3856" s="9">
        <v>3180</v>
      </c>
      <c r="BF3856" s="9">
        <v>1733.1676190000001</v>
      </c>
      <c r="BG3856" s="9"/>
      <c r="BH3856" s="9">
        <v>1972.9607481999999</v>
      </c>
      <c r="BI3856" s="9">
        <v>5331.1301466872601</v>
      </c>
      <c r="BJ3856" s="9"/>
      <c r="BK3856" s="9">
        <v>5395.1925486960099</v>
      </c>
      <c r="BL3856" s="9">
        <v>5107.8211958955999</v>
      </c>
      <c r="BM3856" s="9"/>
      <c r="BN3856" s="9">
        <v>11034.0187971014</v>
      </c>
      <c r="BO3856" s="9">
        <v>4310.3223958795998</v>
      </c>
      <c r="BP3856" s="9">
        <v>5213.5870398971801</v>
      </c>
      <c r="BQ3856" s="9">
        <v>3937.6302572326799</v>
      </c>
      <c r="BR3856" s="9">
        <v>4956.7859119187797</v>
      </c>
      <c r="BS3856" s="9">
        <v>3906.8303326361302</v>
      </c>
      <c r="BT3856" s="9"/>
      <c r="BU3856" s="9">
        <v>5637.1626355213702</v>
      </c>
      <c r="BV3856" s="9">
        <v>5184.7130996658098</v>
      </c>
      <c r="BW3856" s="9">
        <v>3620.5888318971802</v>
      </c>
      <c r="BX3856" s="9">
        <v>4120</v>
      </c>
    </row>
    <row r="3857" spans="6:76" x14ac:dyDescent="0.2">
      <c r="F3857" s="14"/>
      <c r="AX3857" s="8" t="s">
        <v>7631</v>
      </c>
      <c r="AY3857" s="8" t="s">
        <v>7632</v>
      </c>
      <c r="AZ3857" s="8" t="s">
        <v>1623</v>
      </c>
      <c r="BA3857" s="9">
        <v>5682.8602177817702</v>
      </c>
      <c r="BB3857" s="9">
        <v>4640.5</v>
      </c>
      <c r="BC3857" s="9">
        <v>70.498181450643798</v>
      </c>
      <c r="BD3857" s="9"/>
      <c r="BE3857" s="9">
        <v>4791</v>
      </c>
      <c r="BF3857" s="9">
        <v>1573.014598</v>
      </c>
      <c r="BG3857" s="9"/>
      <c r="BH3857" s="9">
        <v>1192.4720286700001</v>
      </c>
      <c r="BI3857" s="9">
        <v>6319.2292404094296</v>
      </c>
      <c r="BJ3857" s="9">
        <v>8953.5036707434901</v>
      </c>
      <c r="BK3857" s="9">
        <v>8209.2567700952204</v>
      </c>
      <c r="BL3857" s="9">
        <v>6238.19697729582</v>
      </c>
      <c r="BM3857" s="9">
        <v>16594.042112253501</v>
      </c>
      <c r="BN3857" s="9">
        <v>8376.6142277828203</v>
      </c>
      <c r="BO3857" s="9">
        <v>2786.6520888708301</v>
      </c>
      <c r="BP3857" s="9">
        <v>2983.2283950122801</v>
      </c>
      <c r="BQ3857" s="9">
        <v>3916.5752338872098</v>
      </c>
      <c r="BR3857" s="9"/>
      <c r="BS3857" s="9">
        <v>3136.2577059241398</v>
      </c>
      <c r="BT3857" s="9"/>
      <c r="BU3857" s="9"/>
      <c r="BV3857" s="9"/>
      <c r="BW3857" s="9"/>
      <c r="BX3857" s="9">
        <v>4490</v>
      </c>
    </row>
    <row r="3858" spans="6:76" x14ac:dyDescent="0.2">
      <c r="F3858" s="14"/>
      <c r="AX3858" s="8" t="s">
        <v>7633</v>
      </c>
      <c r="AY3858" s="8" t="s">
        <v>7634</v>
      </c>
      <c r="AZ3858" s="8" t="s">
        <v>1623</v>
      </c>
      <c r="BA3858" s="9">
        <v>5623.6966291797999</v>
      </c>
      <c r="BB3858" s="9">
        <v>4642.1443359764498</v>
      </c>
      <c r="BC3858" s="9">
        <v>60.5469176935907</v>
      </c>
      <c r="BD3858" s="9"/>
      <c r="BE3858" s="9">
        <v>8293</v>
      </c>
      <c r="BF3858" s="9">
        <v>4998.2449699999997</v>
      </c>
      <c r="BG3858" s="9"/>
      <c r="BH3858" s="9">
        <v>3294.9726485000001</v>
      </c>
      <c r="BI3858" s="9">
        <v>6420.7556420737501</v>
      </c>
      <c r="BJ3858" s="9">
        <v>9300.9615885158291</v>
      </c>
      <c r="BK3858" s="9">
        <v>9973.0472900674395</v>
      </c>
      <c r="BL3858" s="9">
        <v>6789.3063598917497</v>
      </c>
      <c r="BM3858" s="9"/>
      <c r="BN3858" s="9">
        <v>13498.834017196699</v>
      </c>
      <c r="BO3858" s="9">
        <v>3364.8747871672999</v>
      </c>
      <c r="BP3858" s="9">
        <v>1338.0542741010099</v>
      </c>
      <c r="BQ3858" s="9"/>
      <c r="BR3858" s="9"/>
      <c r="BS3858" s="9">
        <v>3677.6586883844302</v>
      </c>
      <c r="BT3858" s="9"/>
      <c r="BU3858" s="9">
        <v>4642.1443359764498</v>
      </c>
      <c r="BV3858" s="9">
        <v>2724.48413462391</v>
      </c>
      <c r="BW3858" s="9">
        <v>4189.1107011984004</v>
      </c>
      <c r="BX3858" s="9">
        <v>1850</v>
      </c>
    </row>
    <row r="3859" spans="6:76" x14ac:dyDescent="0.2">
      <c r="F3859" s="14"/>
      <c r="AX3859" s="8" t="s">
        <v>7635</v>
      </c>
      <c r="AY3859" s="8" t="s">
        <v>7635</v>
      </c>
      <c r="AZ3859" s="8" t="s">
        <v>1640</v>
      </c>
      <c r="BA3859" s="9">
        <v>4790.4954619957098</v>
      </c>
      <c r="BB3859" s="9">
        <v>4647.6572911148196</v>
      </c>
      <c r="BC3859" s="9">
        <v>56.987283315621603</v>
      </c>
      <c r="BD3859" s="9"/>
      <c r="BE3859" s="9"/>
      <c r="BF3859" s="9">
        <v>3135.1035080000001</v>
      </c>
      <c r="BG3859" s="9"/>
      <c r="BH3859" s="9"/>
      <c r="BI3859" s="9">
        <v>9517.7801535579201</v>
      </c>
      <c r="BJ3859" s="9"/>
      <c r="BK3859" s="9"/>
      <c r="BL3859" s="9">
        <v>3128.1429899715499</v>
      </c>
      <c r="BM3859" s="9"/>
      <c r="BN3859" s="9"/>
      <c r="BO3859" s="9">
        <v>4595.7016621728499</v>
      </c>
      <c r="BP3859" s="9">
        <v>1133.46959757119</v>
      </c>
      <c r="BQ3859" s="9">
        <v>3841.36733762731</v>
      </c>
      <c r="BR3859" s="9">
        <v>8182.5750296270298</v>
      </c>
      <c r="BS3859" s="9">
        <v>4935.6216871630904</v>
      </c>
      <c r="BT3859" s="9"/>
      <c r="BU3859" s="9">
        <v>5060.5069970156701</v>
      </c>
      <c r="BV3859" s="9">
        <v>4699.6129200567902</v>
      </c>
      <c r="BW3859" s="9">
        <v>8380.0636611851096</v>
      </c>
      <c r="BX3859" s="9">
        <v>876</v>
      </c>
    </row>
    <row r="3860" spans="6:76" x14ac:dyDescent="0.2">
      <c r="F3860" s="14"/>
      <c r="AX3860" s="8" t="s">
        <v>7636</v>
      </c>
      <c r="AY3860" s="8" t="s">
        <v>7637</v>
      </c>
      <c r="AZ3860" s="8" t="s">
        <v>1623</v>
      </c>
      <c r="BA3860" s="9">
        <v>5626.6837511554704</v>
      </c>
      <c r="BB3860" s="9">
        <v>4648.3906146813297</v>
      </c>
      <c r="BC3860" s="9">
        <v>89.482020075886993</v>
      </c>
      <c r="BD3860" s="9"/>
      <c r="BE3860" s="9">
        <v>4531</v>
      </c>
      <c r="BF3860" s="9">
        <v>80.532689320000003</v>
      </c>
      <c r="BG3860" s="9"/>
      <c r="BH3860" s="9"/>
      <c r="BI3860" s="9">
        <v>4648.3906146813297</v>
      </c>
      <c r="BJ3860" s="9"/>
      <c r="BK3860" s="9"/>
      <c r="BL3860" s="9">
        <v>392.36346394910203</v>
      </c>
      <c r="BM3860" s="9"/>
      <c r="BN3860" s="9">
        <v>457.241845711991</v>
      </c>
      <c r="BO3860" s="9">
        <v>12112.695595867001</v>
      </c>
      <c r="BP3860" s="9">
        <v>4973.5611805619801</v>
      </c>
      <c r="BQ3860" s="9"/>
      <c r="BR3860" s="9">
        <v>2437.0552051053201</v>
      </c>
      <c r="BS3860" s="9">
        <v>15391.860299940899</v>
      </c>
      <c r="BT3860" s="9"/>
      <c r="BU3860" s="9">
        <v>9589.0962553855297</v>
      </c>
      <c r="BV3860" s="9">
        <v>7279.7241121869902</v>
      </c>
      <c r="BW3860" s="9"/>
      <c r="BX3860" s="9"/>
    </row>
    <row r="3861" spans="6:76" x14ac:dyDescent="0.2">
      <c r="F3861" s="14"/>
      <c r="AX3861" s="8" t="s">
        <v>7638</v>
      </c>
      <c r="AY3861" s="8" t="s">
        <v>7639</v>
      </c>
      <c r="AZ3861" s="8" t="s">
        <v>1623</v>
      </c>
      <c r="BA3861" s="9">
        <v>5050.0840991108598</v>
      </c>
      <c r="BB3861" s="9">
        <v>4652.24293415597</v>
      </c>
      <c r="BC3861" s="9">
        <v>61.741199878589399</v>
      </c>
      <c r="BD3861" s="9"/>
      <c r="BE3861" s="9">
        <v>4317</v>
      </c>
      <c r="BF3861" s="9">
        <v>988.51580290000004</v>
      </c>
      <c r="BG3861" s="9"/>
      <c r="BH3861" s="9">
        <v>2527.0118327999999</v>
      </c>
      <c r="BI3861" s="9">
        <v>2095.09817665521</v>
      </c>
      <c r="BJ3861" s="9">
        <v>7310.5519513930103</v>
      </c>
      <c r="BK3861" s="9">
        <v>4040.6167284763001</v>
      </c>
      <c r="BL3861" s="9">
        <v>4561.9256927020497</v>
      </c>
      <c r="BM3861" s="9">
        <v>15342.699509294</v>
      </c>
      <c r="BN3861" s="9">
        <v>5085.8734505496996</v>
      </c>
      <c r="BO3861" s="9">
        <v>4742.5601756098904</v>
      </c>
      <c r="BP3861" s="9">
        <v>4836.14716241121</v>
      </c>
      <c r="BQ3861" s="9">
        <v>4990.8654370110598</v>
      </c>
      <c r="BR3861" s="9">
        <v>2366.11315982219</v>
      </c>
      <c r="BS3861" s="9">
        <v>4986.5756825314302</v>
      </c>
      <c r="BT3861" s="9"/>
      <c r="BU3861" s="9">
        <v>6743.67073434351</v>
      </c>
      <c r="BV3861" s="9">
        <v>4135.4494825480897</v>
      </c>
      <c r="BW3861" s="9">
        <v>3880.8388049479099</v>
      </c>
      <c r="BX3861" s="9">
        <v>7950</v>
      </c>
    </row>
    <row r="3862" spans="6:76" x14ac:dyDescent="0.2">
      <c r="F3862" s="14"/>
      <c r="AX3862" s="8" t="s">
        <v>7640</v>
      </c>
      <c r="AY3862" s="8" t="s">
        <v>7641</v>
      </c>
      <c r="AZ3862" s="8" t="s">
        <v>1623</v>
      </c>
      <c r="BA3862" s="9">
        <v>4050.2658379447598</v>
      </c>
      <c r="BB3862" s="9">
        <v>4653.5041461836499</v>
      </c>
      <c r="BC3862" s="9">
        <v>56.703941240722898</v>
      </c>
      <c r="BD3862" s="9">
        <v>879</v>
      </c>
      <c r="BE3862" s="9">
        <v>6516</v>
      </c>
      <c r="BF3862" s="9">
        <v>1313.1559970000001</v>
      </c>
      <c r="BG3862" s="9"/>
      <c r="BH3862" s="9">
        <v>1509.7096664000001</v>
      </c>
      <c r="BI3862" s="9">
        <v>6413.1207769944403</v>
      </c>
      <c r="BJ3862" s="9">
        <v>4653.5041461836499</v>
      </c>
      <c r="BK3862" s="9">
        <v>4896.0357230917898</v>
      </c>
      <c r="BL3862" s="9">
        <v>3111.95684087162</v>
      </c>
      <c r="BM3862" s="9">
        <v>7296.8647695756199</v>
      </c>
      <c r="BN3862" s="9">
        <v>5493.57629727526</v>
      </c>
      <c r="BO3862" s="9"/>
      <c r="BP3862" s="9"/>
      <c r="BQ3862" s="9"/>
      <c r="BR3862" s="9"/>
      <c r="BS3862" s="9"/>
      <c r="BT3862" s="9"/>
      <c r="BU3862" s="9"/>
      <c r="BV3862" s="9"/>
      <c r="BW3862" s="9"/>
      <c r="BX3862" s="9">
        <v>2470</v>
      </c>
    </row>
    <row r="3863" spans="6:76" x14ac:dyDescent="0.2">
      <c r="F3863" s="14"/>
      <c r="AX3863" s="8" t="s">
        <v>7642</v>
      </c>
      <c r="AY3863" s="8" t="s">
        <v>7643</v>
      </c>
      <c r="AZ3863" s="8" t="s">
        <v>1623</v>
      </c>
      <c r="BA3863" s="9">
        <v>5051.2344313800704</v>
      </c>
      <c r="BB3863" s="9">
        <v>4656.8875470372304</v>
      </c>
      <c r="BC3863" s="9">
        <v>57.573177500640497</v>
      </c>
      <c r="BD3863" s="9"/>
      <c r="BE3863" s="9">
        <v>6542</v>
      </c>
      <c r="BF3863" s="9">
        <v>2561.1050340000002</v>
      </c>
      <c r="BG3863" s="9"/>
      <c r="BH3863" s="9">
        <v>3401.2271565999999</v>
      </c>
      <c r="BI3863" s="9">
        <v>4329.7778298528001</v>
      </c>
      <c r="BJ3863" s="9">
        <v>3163.5546025574099</v>
      </c>
      <c r="BK3863" s="9">
        <v>4896.0357230917898</v>
      </c>
      <c r="BL3863" s="9">
        <v>4908.6226192559498</v>
      </c>
      <c r="BM3863" s="9"/>
      <c r="BN3863" s="9">
        <v>951.059645740664</v>
      </c>
      <c r="BO3863" s="9">
        <v>3545.7348846321302</v>
      </c>
      <c r="BP3863" s="9">
        <v>5232.6599735633199</v>
      </c>
      <c r="BQ3863" s="9">
        <v>4656.8875470372304</v>
      </c>
      <c r="BR3863" s="9">
        <v>4593.4859181926404</v>
      </c>
      <c r="BS3863" s="9">
        <v>4807.8960242672101</v>
      </c>
      <c r="BT3863" s="9"/>
      <c r="BU3863" s="9">
        <v>8778.4695119099506</v>
      </c>
      <c r="BV3863" s="9"/>
      <c r="BW3863" s="9"/>
      <c r="BX3863" s="9">
        <v>13400</v>
      </c>
    </row>
    <row r="3864" spans="6:76" x14ac:dyDescent="0.2">
      <c r="F3864" s="14"/>
      <c r="AX3864" s="8" t="s">
        <v>7644</v>
      </c>
      <c r="AY3864" s="8" t="s">
        <v>7645</v>
      </c>
      <c r="AZ3864" s="8" t="s">
        <v>1623</v>
      </c>
      <c r="BA3864" s="9">
        <v>4831.1687055840202</v>
      </c>
      <c r="BB3864" s="9">
        <v>4661.3039703355398</v>
      </c>
      <c r="BC3864" s="9">
        <v>47.025251654916701</v>
      </c>
      <c r="BD3864" s="9"/>
      <c r="BE3864" s="9">
        <v>3739</v>
      </c>
      <c r="BF3864" s="9">
        <v>764.24470989999998</v>
      </c>
      <c r="BG3864" s="9">
        <v>1432.536816</v>
      </c>
      <c r="BH3864" s="9"/>
      <c r="BI3864" s="9">
        <v>8870.3231582819899</v>
      </c>
      <c r="BJ3864" s="9"/>
      <c r="BK3864" s="9">
        <v>4204.7340325247997</v>
      </c>
      <c r="BL3864" s="9">
        <v>6426.2295485614504</v>
      </c>
      <c r="BM3864" s="9">
        <v>3661.9883412255899</v>
      </c>
      <c r="BN3864" s="9">
        <v>3391.8927581213802</v>
      </c>
      <c r="BO3864" s="9">
        <v>6168.7733379832698</v>
      </c>
      <c r="BP3864" s="9">
        <v>4258.6453159004996</v>
      </c>
      <c r="BQ3864" s="9">
        <v>4042.65979090668</v>
      </c>
      <c r="BR3864" s="9">
        <v>7309.9140379830496</v>
      </c>
      <c r="BS3864" s="9">
        <v>5063.9626247705901</v>
      </c>
      <c r="BT3864" s="9">
        <v>1687.5627698932601</v>
      </c>
      <c r="BU3864" s="9">
        <v>6130.2365849575799</v>
      </c>
      <c r="BV3864" s="9">
        <v>5346.2443564274499</v>
      </c>
      <c r="BW3864" s="9">
        <v>5912.0885170747197</v>
      </c>
      <c r="BX3864" s="9">
        <v>8550</v>
      </c>
    </row>
    <row r="3865" spans="6:76" x14ac:dyDescent="0.2">
      <c r="F3865" s="14"/>
      <c r="AX3865" s="8" t="s">
        <v>7646</v>
      </c>
      <c r="AY3865" s="8" t="s">
        <v>7647</v>
      </c>
      <c r="AZ3865" s="8" t="s">
        <v>1623</v>
      </c>
      <c r="BA3865" s="9">
        <v>6990.2987533920996</v>
      </c>
      <c r="BB3865" s="9">
        <v>4663.2074729723099</v>
      </c>
      <c r="BC3865" s="9">
        <v>75.023083576934994</v>
      </c>
      <c r="BD3865" s="9"/>
      <c r="BE3865" s="9">
        <v>17285</v>
      </c>
      <c r="BF3865" s="9">
        <v>5687.8772600000002</v>
      </c>
      <c r="BG3865" s="9"/>
      <c r="BH3865" s="9">
        <v>21213.656048000001</v>
      </c>
      <c r="BI3865" s="9">
        <v>5591.7929418780104</v>
      </c>
      <c r="BJ3865" s="9">
        <v>3094.1480122838302</v>
      </c>
      <c r="BK3865" s="9">
        <v>4811.1646705272497</v>
      </c>
      <c r="BL3865" s="9">
        <v>7402.9352889457796</v>
      </c>
      <c r="BM3865" s="9">
        <v>8336.5985084499007</v>
      </c>
      <c r="BN3865" s="9">
        <v>10686.2460138071</v>
      </c>
      <c r="BO3865" s="9">
        <v>3522.1234010545199</v>
      </c>
      <c r="BP3865" s="9"/>
      <c r="BQ3865" s="9">
        <v>3858.8094777099</v>
      </c>
      <c r="BR3865" s="9">
        <v>4515.2502754173702</v>
      </c>
      <c r="BS3865" s="9">
        <v>4150.4683496419002</v>
      </c>
      <c r="BT3865" s="9"/>
      <c r="BU3865" s="9">
        <v>4307.4679146420904</v>
      </c>
      <c r="BV3865" s="9"/>
      <c r="BW3865" s="9">
        <v>3831.2418919158799</v>
      </c>
      <c r="BX3865" s="9">
        <v>3550</v>
      </c>
    </row>
    <row r="3866" spans="6:76" x14ac:dyDescent="0.2">
      <c r="F3866" s="14"/>
      <c r="AX3866" s="8" t="s">
        <v>7648</v>
      </c>
      <c r="AY3866" s="8" t="s">
        <v>7649</v>
      </c>
      <c r="AZ3866" s="8" t="s">
        <v>1623</v>
      </c>
      <c r="BA3866" s="9">
        <v>6167.1216912554601</v>
      </c>
      <c r="BB3866" s="9">
        <v>4668.0136721102599</v>
      </c>
      <c r="BC3866" s="9">
        <v>93.145255306714205</v>
      </c>
      <c r="BD3866" s="9"/>
      <c r="BE3866" s="9">
        <v>8345</v>
      </c>
      <c r="BF3866" s="9">
        <v>3452.6367270000001</v>
      </c>
      <c r="BG3866" s="9"/>
      <c r="BH3866" s="9">
        <v>24391.633668999999</v>
      </c>
      <c r="BI3866" s="9">
        <v>5530.44654952371</v>
      </c>
      <c r="BJ3866" s="9">
        <v>2761.4237444904802</v>
      </c>
      <c r="BK3866" s="9">
        <v>5377.93597428679</v>
      </c>
      <c r="BL3866" s="9">
        <v>4016.5515667621398</v>
      </c>
      <c r="BM3866" s="9"/>
      <c r="BN3866" s="9">
        <v>4668.0136721102599</v>
      </c>
      <c r="BO3866" s="9"/>
      <c r="BP3866" s="9"/>
      <c r="BQ3866" s="9">
        <v>3637.4454887494398</v>
      </c>
      <c r="BR3866" s="9">
        <v>5859.1012588010399</v>
      </c>
      <c r="BS3866" s="9">
        <v>2150.91033170933</v>
      </c>
      <c r="BT3866" s="9"/>
      <c r="BU3866" s="9"/>
      <c r="BV3866" s="9"/>
      <c r="BW3866" s="9">
        <v>3141.4830038878299</v>
      </c>
      <c r="BX3866" s="9">
        <v>6840</v>
      </c>
    </row>
    <row r="3867" spans="6:76" x14ac:dyDescent="0.2">
      <c r="F3867" s="14"/>
      <c r="AX3867" s="8" t="s">
        <v>7650</v>
      </c>
      <c r="AY3867" s="8" t="s">
        <v>7651</v>
      </c>
      <c r="AZ3867" s="8" t="s">
        <v>1623</v>
      </c>
      <c r="BA3867" s="9">
        <v>5361.9002998139404</v>
      </c>
      <c r="BB3867" s="9">
        <v>4668.7570756438199</v>
      </c>
      <c r="BC3867" s="9">
        <v>40.983858167724897</v>
      </c>
      <c r="BD3867" s="9"/>
      <c r="BE3867" s="9">
        <v>7968</v>
      </c>
      <c r="BF3867" s="9">
        <v>3225.4670580000002</v>
      </c>
      <c r="BG3867" s="9"/>
      <c r="BH3867" s="9"/>
      <c r="BI3867" s="9">
        <v>4181.6202919702</v>
      </c>
      <c r="BJ3867" s="9">
        <v>7589.3680184809</v>
      </c>
      <c r="BK3867" s="9">
        <v>4096.0327580660396</v>
      </c>
      <c r="BL3867" s="9">
        <v>3864.0659986720798</v>
      </c>
      <c r="BM3867" s="9"/>
      <c r="BN3867" s="9">
        <v>10890.0566220767</v>
      </c>
      <c r="BO3867" s="9">
        <v>6091.4782575069703</v>
      </c>
      <c r="BP3867" s="9"/>
      <c r="BQ3867" s="9">
        <v>4688.7757324334998</v>
      </c>
      <c r="BR3867" s="9">
        <v>6649.2987268813004</v>
      </c>
      <c r="BS3867" s="9">
        <v>4648.73841885413</v>
      </c>
      <c r="BT3867" s="9">
        <v>3937.5062105173201</v>
      </c>
      <c r="BU3867" s="9">
        <v>6517.6601001430799</v>
      </c>
      <c r="BV3867" s="9">
        <v>4022.82414421977</v>
      </c>
      <c r="BW3867" s="9">
        <v>5519.5124592010598</v>
      </c>
      <c r="BX3867" s="9">
        <v>1900</v>
      </c>
    </row>
    <row r="3868" spans="6:76" x14ac:dyDescent="0.2">
      <c r="F3868" s="14"/>
      <c r="AX3868" s="8" t="s">
        <v>7652</v>
      </c>
      <c r="AY3868" s="8" t="s">
        <v>7653</v>
      </c>
      <c r="AZ3868" s="8" t="s">
        <v>1623</v>
      </c>
      <c r="BA3868" s="9">
        <v>4862.7145371908</v>
      </c>
      <c r="BB3868" s="9">
        <v>4673.2844336439503</v>
      </c>
      <c r="BC3868" s="9">
        <v>52.481573906733203</v>
      </c>
      <c r="BD3868" s="9"/>
      <c r="BE3868" s="9">
        <v>10712</v>
      </c>
      <c r="BF3868" s="9"/>
      <c r="BG3868" s="9"/>
      <c r="BH3868" s="9"/>
      <c r="BI3868" s="9"/>
      <c r="BJ3868" s="9">
        <v>4673.2844336439503</v>
      </c>
      <c r="BK3868" s="9"/>
      <c r="BL3868" s="9"/>
      <c r="BM3868" s="9"/>
      <c r="BN3868" s="9">
        <v>1507.64114047762</v>
      </c>
      <c r="BO3868" s="9">
        <v>5595.2014351876396</v>
      </c>
      <c r="BP3868" s="9"/>
      <c r="BQ3868" s="9">
        <v>3418.7263593097</v>
      </c>
      <c r="BR3868" s="9"/>
      <c r="BS3868" s="9">
        <v>5833.66902785604</v>
      </c>
      <c r="BT3868" s="9">
        <v>3698.2404162828998</v>
      </c>
      <c r="BU3868" s="9">
        <v>7498.4552996340599</v>
      </c>
      <c r="BV3868" s="9">
        <v>4696.0908031139397</v>
      </c>
      <c r="BW3868" s="9">
        <v>3276.5509935929099</v>
      </c>
      <c r="BX3868" s="9">
        <v>2580</v>
      </c>
    </row>
    <row r="3869" spans="6:76" x14ac:dyDescent="0.2">
      <c r="F3869" s="14"/>
      <c r="AX3869" s="8" t="s">
        <v>7654</v>
      </c>
      <c r="AY3869" s="8" t="s">
        <v>7655</v>
      </c>
      <c r="AZ3869" s="8" t="s">
        <v>1623</v>
      </c>
      <c r="BA3869" s="9">
        <v>5751.2444885272698</v>
      </c>
      <c r="BB3869" s="9">
        <v>4679.2684067502196</v>
      </c>
      <c r="BC3869" s="9">
        <v>79.786869072007804</v>
      </c>
      <c r="BD3869" s="9"/>
      <c r="BE3869" s="9">
        <v>5444</v>
      </c>
      <c r="BF3869" s="9">
        <v>1198.5293919999999</v>
      </c>
      <c r="BG3869" s="9"/>
      <c r="BH3869" s="9">
        <v>3552.4920834</v>
      </c>
      <c r="BI3869" s="9">
        <v>3954.4884662805398</v>
      </c>
      <c r="BJ3869" s="9">
        <v>6862.77751949498</v>
      </c>
      <c r="BK3869" s="9">
        <v>6714.6850383644196</v>
      </c>
      <c r="BL3869" s="9">
        <v>7148.6333890010101</v>
      </c>
      <c r="BM3869" s="9">
        <v>5667.5223211442499</v>
      </c>
      <c r="BN3869" s="9">
        <v>4555.3805168219096</v>
      </c>
      <c r="BO3869" s="9">
        <v>5187.0917355886804</v>
      </c>
      <c r="BP3869" s="9">
        <v>4231.7146240585998</v>
      </c>
      <c r="BQ3869" s="9">
        <v>4418.6913846839598</v>
      </c>
      <c r="BR3869" s="9">
        <v>5726.6624519771303</v>
      </c>
      <c r="BS3869" s="9">
        <v>4679.2684067502196</v>
      </c>
      <c r="BT3869" s="9">
        <v>3643.4632824938999</v>
      </c>
      <c r="BU3869" s="9">
        <v>5051.8378636936604</v>
      </c>
      <c r="BV3869" s="9">
        <v>3906.1269801182498</v>
      </c>
      <c r="BW3869" s="9">
        <v>3530.2798261466701</v>
      </c>
      <c r="BX3869" s="9">
        <v>23800</v>
      </c>
    </row>
    <row r="3870" spans="6:76" x14ac:dyDescent="0.2">
      <c r="F3870" s="14"/>
      <c r="AX3870" s="8" t="s">
        <v>7656</v>
      </c>
      <c r="AY3870" s="8" t="s">
        <v>7657</v>
      </c>
      <c r="AZ3870" s="8" t="s">
        <v>1623</v>
      </c>
      <c r="BA3870" s="9">
        <v>4738.7159141176699</v>
      </c>
      <c r="BB3870" s="9">
        <v>4679.9763181879498</v>
      </c>
      <c r="BC3870" s="9">
        <v>54.058641957903397</v>
      </c>
      <c r="BD3870" s="9"/>
      <c r="BE3870" s="9">
        <v>4485</v>
      </c>
      <c r="BF3870" s="9">
        <v>975.68712419999997</v>
      </c>
      <c r="BG3870" s="9"/>
      <c r="BH3870" s="9">
        <v>1189.40122496</v>
      </c>
      <c r="BI3870" s="9">
        <v>8207.5051759778507</v>
      </c>
      <c r="BJ3870" s="9">
        <v>6924.1243912159698</v>
      </c>
      <c r="BK3870" s="9">
        <v>4874.9526363759096</v>
      </c>
      <c r="BL3870" s="9">
        <v>9412.2277924668997</v>
      </c>
      <c r="BM3870" s="9"/>
      <c r="BN3870" s="9">
        <v>5585.9349378010202</v>
      </c>
      <c r="BO3870" s="9">
        <v>6426.0392292188999</v>
      </c>
      <c r="BP3870" s="9">
        <v>5547.6085736504101</v>
      </c>
      <c r="BQ3870" s="9"/>
      <c r="BR3870" s="9"/>
      <c r="BS3870" s="9">
        <v>4345.5047130875</v>
      </c>
      <c r="BT3870" s="9"/>
      <c r="BU3870" s="9">
        <v>4431.1476779779596</v>
      </c>
      <c r="BV3870" s="9">
        <v>1986.8893207149099</v>
      </c>
      <c r="BW3870" s="9"/>
      <c r="BX3870" s="9">
        <v>1950</v>
      </c>
    </row>
    <row r="3871" spans="6:76" x14ac:dyDescent="0.2">
      <c r="F3871" s="14"/>
      <c r="AX3871" s="8" t="s">
        <v>1400</v>
      </c>
      <c r="AY3871" s="8" t="s">
        <v>1400</v>
      </c>
      <c r="AZ3871" s="8" t="s">
        <v>1640</v>
      </c>
      <c r="BA3871" s="9">
        <v>4685.1525634650698</v>
      </c>
      <c r="BB3871" s="9">
        <v>4685.1525634650698</v>
      </c>
      <c r="BC3871" s="9"/>
      <c r="BD3871" s="9"/>
      <c r="BE3871" s="9"/>
      <c r="BF3871" s="9"/>
      <c r="BG3871" s="9"/>
      <c r="BH3871" s="9"/>
      <c r="BI3871" s="9"/>
      <c r="BJ3871" s="9"/>
      <c r="BK3871" s="9"/>
      <c r="BL3871" s="9"/>
      <c r="BM3871" s="9"/>
      <c r="BN3871" s="9">
        <v>4685.1525634650698</v>
      </c>
      <c r="BO3871" s="9"/>
      <c r="BP3871" s="9"/>
      <c r="BQ3871" s="9"/>
      <c r="BR3871" s="9"/>
      <c r="BS3871" s="9"/>
      <c r="BT3871" s="9"/>
      <c r="BU3871" s="9"/>
      <c r="BV3871" s="9"/>
      <c r="BW3871" s="9"/>
      <c r="BX3871" s="9"/>
    </row>
    <row r="3872" spans="6:76" x14ac:dyDescent="0.2">
      <c r="F3872" s="14"/>
      <c r="AX3872" s="8" t="s">
        <v>7658</v>
      </c>
      <c r="AY3872" s="8" t="s">
        <v>7659</v>
      </c>
      <c r="AZ3872" s="8" t="s">
        <v>1623</v>
      </c>
      <c r="BA3872" s="9">
        <v>5500.9522553065699</v>
      </c>
      <c r="BB3872" s="9">
        <v>4692.9022102711797</v>
      </c>
      <c r="BC3872" s="9">
        <v>53.396014112541799</v>
      </c>
      <c r="BD3872" s="9"/>
      <c r="BE3872" s="9">
        <v>9030</v>
      </c>
      <c r="BF3872" s="9">
        <v>4941.6436780000004</v>
      </c>
      <c r="BG3872" s="9"/>
      <c r="BH3872" s="9">
        <v>1758.033459</v>
      </c>
      <c r="BI3872" s="9">
        <v>3540.82896745374</v>
      </c>
      <c r="BJ3872" s="9">
        <v>8323.0945803013492</v>
      </c>
      <c r="BK3872" s="9">
        <v>3240.8476854902001</v>
      </c>
      <c r="BL3872" s="9">
        <v>8106.0091002844702</v>
      </c>
      <c r="BM3872" s="9">
        <v>8830.3210482574596</v>
      </c>
      <c r="BN3872" s="9">
        <v>11549.085065904599</v>
      </c>
      <c r="BO3872" s="9">
        <v>5706.1613926988002</v>
      </c>
      <c r="BP3872" s="9">
        <v>4692.9022102711797</v>
      </c>
      <c r="BQ3872" s="9">
        <v>3620.9614833816099</v>
      </c>
      <c r="BR3872" s="9">
        <v>2791.7639877962201</v>
      </c>
      <c r="BS3872" s="9">
        <v>3642.6311707590098</v>
      </c>
      <c r="BT3872" s="9"/>
      <c r="BU3872" s="9"/>
      <c r="BV3872" s="9"/>
      <c r="BW3872" s="9"/>
      <c r="BX3872" s="9">
        <v>2740</v>
      </c>
    </row>
    <row r="3873" spans="6:76" x14ac:dyDescent="0.2">
      <c r="F3873" s="14"/>
      <c r="AX3873" s="8" t="s">
        <v>7660</v>
      </c>
      <c r="AY3873" s="8" t="s">
        <v>7660</v>
      </c>
      <c r="AZ3873" s="8" t="s">
        <v>1623</v>
      </c>
      <c r="BA3873" s="9">
        <v>6039.4887932006104</v>
      </c>
      <c r="BB3873" s="9">
        <v>4694.2065845942698</v>
      </c>
      <c r="BC3873" s="9">
        <v>60.881133245061797</v>
      </c>
      <c r="BD3873" s="9"/>
      <c r="BE3873" s="9">
        <v>10038</v>
      </c>
      <c r="BF3873" s="9">
        <v>8800.9988740000008</v>
      </c>
      <c r="BG3873" s="9"/>
      <c r="BH3873" s="9">
        <v>10989.5986538</v>
      </c>
      <c r="BI3873" s="9">
        <v>8643.7549948319393</v>
      </c>
      <c r="BJ3873" s="9"/>
      <c r="BK3873" s="9">
        <v>4088.5190275677501</v>
      </c>
      <c r="BL3873" s="9">
        <v>4124.3417694379496</v>
      </c>
      <c r="BM3873" s="9">
        <v>5264.07139975059</v>
      </c>
      <c r="BN3873" s="9">
        <v>11337.355013300899</v>
      </c>
      <c r="BO3873" s="9">
        <v>2376.7820398427898</v>
      </c>
      <c r="BP3873" s="9">
        <v>3255.9893955027801</v>
      </c>
      <c r="BQ3873" s="9"/>
      <c r="BR3873" s="9"/>
      <c r="BS3873" s="9">
        <v>2074.45435037263</v>
      </c>
      <c r="BT3873" s="9"/>
      <c r="BU3873" s="9"/>
      <c r="BV3873" s="9"/>
      <c r="BW3873" s="9"/>
      <c r="BX3873" s="9">
        <v>1480</v>
      </c>
    </row>
    <row r="3874" spans="6:76" x14ac:dyDescent="0.2">
      <c r="F3874" s="14"/>
      <c r="AX3874" s="8" t="s">
        <v>472</v>
      </c>
      <c r="AY3874" s="8" t="s">
        <v>7661</v>
      </c>
      <c r="AZ3874" s="8" t="s">
        <v>1623</v>
      </c>
      <c r="BA3874" s="9">
        <v>4699.0898373452101</v>
      </c>
      <c r="BB3874" s="9">
        <v>4699.0898373452101</v>
      </c>
      <c r="BC3874" s="9">
        <v>141.248342498683</v>
      </c>
      <c r="BD3874" s="9"/>
      <c r="BE3874" s="9"/>
      <c r="BF3874" s="9">
        <v>5.7488283420000004</v>
      </c>
      <c r="BG3874" s="9"/>
      <c r="BH3874" s="9"/>
      <c r="BI3874" s="9"/>
      <c r="BJ3874" s="9"/>
      <c r="BK3874" s="9"/>
      <c r="BL3874" s="9">
        <v>9392.4308463484194</v>
      </c>
      <c r="BM3874" s="9"/>
      <c r="BN3874" s="9"/>
      <c r="BO3874" s="9"/>
      <c r="BP3874" s="9"/>
      <c r="BQ3874" s="9"/>
      <c r="BR3874" s="9"/>
      <c r="BS3874" s="9"/>
      <c r="BT3874" s="9"/>
      <c r="BU3874" s="9"/>
      <c r="BV3874" s="9"/>
      <c r="BW3874" s="9"/>
      <c r="BX3874" s="9"/>
    </row>
    <row r="3875" spans="6:76" x14ac:dyDescent="0.2">
      <c r="F3875" s="14"/>
      <c r="AX3875" s="8" t="s">
        <v>859</v>
      </c>
      <c r="AY3875" s="8" t="s">
        <v>7662</v>
      </c>
      <c r="AZ3875" s="8" t="s">
        <v>1623</v>
      </c>
      <c r="BA3875" s="9">
        <v>5442.2999639480504</v>
      </c>
      <c r="BB3875" s="9">
        <v>4703.0108627748896</v>
      </c>
      <c r="BC3875" s="9">
        <v>44.111556273326599</v>
      </c>
      <c r="BD3875" s="9"/>
      <c r="BE3875" s="9">
        <v>4536</v>
      </c>
      <c r="BF3875" s="9">
        <v>4656.7804880000003</v>
      </c>
      <c r="BG3875" s="9">
        <v>4602.3675579999999</v>
      </c>
      <c r="BH3875" s="9">
        <v>5064.3603009999997</v>
      </c>
      <c r="BI3875" s="9">
        <v>8916.46498369662</v>
      </c>
      <c r="BJ3875" s="9">
        <v>4738.1362182928997</v>
      </c>
      <c r="BK3875" s="9">
        <v>4560.8764487625003</v>
      </c>
      <c r="BL3875" s="9">
        <v>5537.8040351095797</v>
      </c>
      <c r="BM3875" s="9">
        <v>3345.0299931509699</v>
      </c>
      <c r="BN3875" s="9">
        <v>13602.0305908969</v>
      </c>
      <c r="BO3875" s="9">
        <v>3111.7625213453998</v>
      </c>
      <c r="BP3875" s="9">
        <v>5572.59576338649</v>
      </c>
      <c r="BQ3875" s="9"/>
      <c r="BR3875" s="9">
        <v>3971.9911182002602</v>
      </c>
      <c r="BS3875" s="9">
        <v>5172.6729609910699</v>
      </c>
      <c r="BT3875" s="9"/>
      <c r="BU3875" s="9">
        <v>5259.3757286917998</v>
      </c>
      <c r="BV3875" s="9">
        <v>4667.8855072568904</v>
      </c>
      <c r="BW3875" s="9">
        <v>4095.2651342836102</v>
      </c>
      <c r="BX3875" s="9">
        <v>6550</v>
      </c>
    </row>
    <row r="3876" spans="6:76" x14ac:dyDescent="0.2">
      <c r="F3876" s="14"/>
      <c r="AX3876" s="8" t="s">
        <v>7663</v>
      </c>
      <c r="AY3876" s="8" t="s">
        <v>7664</v>
      </c>
      <c r="AZ3876" s="8" t="s">
        <v>1623</v>
      </c>
      <c r="BA3876" s="9">
        <v>9969.8811335980408</v>
      </c>
      <c r="BB3876" s="9">
        <v>4707.2281354972502</v>
      </c>
      <c r="BC3876" s="9">
        <v>127.171615597887</v>
      </c>
      <c r="BD3876" s="9"/>
      <c r="BE3876" s="9">
        <v>45979</v>
      </c>
      <c r="BF3876" s="9">
        <v>973.51609459999997</v>
      </c>
      <c r="BG3876" s="9">
        <v>15418.560240000001</v>
      </c>
      <c r="BH3876" s="9">
        <v>38366.272035000002</v>
      </c>
      <c r="BI3876" s="9">
        <v>8519.3461496949494</v>
      </c>
      <c r="BJ3876" s="9">
        <v>5755.5564671279399</v>
      </c>
      <c r="BK3876" s="9">
        <v>4811.1646705272497</v>
      </c>
      <c r="BL3876" s="9">
        <v>2975.8357885063001</v>
      </c>
      <c r="BM3876" s="9">
        <v>6952.5255639304196</v>
      </c>
      <c r="BN3876" s="9">
        <v>19792.569043846801</v>
      </c>
      <c r="BO3876" s="9">
        <v>2262.98154666965</v>
      </c>
      <c r="BP3876" s="9">
        <v>3717.11773038815</v>
      </c>
      <c r="BQ3876" s="9">
        <v>4093.23091069164</v>
      </c>
      <c r="BR3876" s="9">
        <v>4603.2916004672597</v>
      </c>
      <c r="BS3876" s="9">
        <v>3390.5683879682301</v>
      </c>
      <c r="BT3876" s="9"/>
      <c r="BU3876" s="9"/>
      <c r="BV3876" s="9">
        <v>5590.6194465375402</v>
      </c>
      <c r="BW3876" s="9">
        <v>3495.7047288086001</v>
      </c>
      <c r="BX3876" s="9">
        <v>2760</v>
      </c>
    </row>
    <row r="3877" spans="6:76" x14ac:dyDescent="0.2">
      <c r="F3877" s="14"/>
      <c r="AX3877" s="8" t="s">
        <v>7665</v>
      </c>
      <c r="AY3877" s="8" t="s">
        <v>7666</v>
      </c>
      <c r="AZ3877" s="8" t="s">
        <v>1623</v>
      </c>
      <c r="BA3877" s="9">
        <v>5075.1820799077796</v>
      </c>
      <c r="BB3877" s="9">
        <v>4707.3133845907596</v>
      </c>
      <c r="BC3877" s="9">
        <v>58.046921274497997</v>
      </c>
      <c r="BD3877" s="9"/>
      <c r="BE3877" s="9">
        <v>9379</v>
      </c>
      <c r="BF3877" s="9">
        <v>1632.771555</v>
      </c>
      <c r="BG3877" s="9">
        <v>2531.0737530000001</v>
      </c>
      <c r="BH3877" s="9">
        <v>1447.3430595</v>
      </c>
      <c r="BI3877" s="9">
        <v>2101.5385375929</v>
      </c>
      <c r="BJ3877" s="9">
        <v>6856.9633417457799</v>
      </c>
      <c r="BK3877" s="9">
        <v>4565.3823747481802</v>
      </c>
      <c r="BL3877" s="9">
        <v>3707.83512147587</v>
      </c>
      <c r="BM3877" s="9">
        <v>14185.9186713863</v>
      </c>
      <c r="BN3877" s="9">
        <v>4314.6763692721997</v>
      </c>
      <c r="BO3877" s="9">
        <v>5473.7334242571596</v>
      </c>
      <c r="BP3877" s="9">
        <v>7077.94005683247</v>
      </c>
      <c r="BQ3877" s="9">
        <v>4707.3133845907596</v>
      </c>
      <c r="BR3877" s="9">
        <v>5327.6461816130604</v>
      </c>
      <c r="BS3877" s="9">
        <v>5063.9626247705901</v>
      </c>
      <c r="BT3877" s="9"/>
      <c r="BU3877" s="9">
        <v>4571.9525606236202</v>
      </c>
      <c r="BV3877" s="9">
        <v>3199.7540300903202</v>
      </c>
      <c r="BW3877" s="9">
        <v>4733.6544717485103</v>
      </c>
      <c r="BX3877" s="9">
        <v>5550</v>
      </c>
    </row>
    <row r="3878" spans="6:76" x14ac:dyDescent="0.2">
      <c r="F3878" s="14"/>
      <c r="AX3878" s="8" t="s">
        <v>7667</v>
      </c>
      <c r="AY3878" s="8" t="s">
        <v>7668</v>
      </c>
      <c r="AZ3878" s="8" t="s">
        <v>1623</v>
      </c>
      <c r="BA3878" s="9">
        <v>4905.8004554033196</v>
      </c>
      <c r="BB3878" s="9">
        <v>4713.4597469119999</v>
      </c>
      <c r="BC3878" s="9">
        <v>53.172304772743402</v>
      </c>
      <c r="BD3878" s="9"/>
      <c r="BE3878" s="9">
        <v>4178</v>
      </c>
      <c r="BF3878" s="9">
        <v>2133.490311</v>
      </c>
      <c r="BG3878" s="9">
        <v>6011.295854</v>
      </c>
      <c r="BH3878" s="9"/>
      <c r="BI3878" s="9">
        <v>5120.7337386994996</v>
      </c>
      <c r="BJ3878" s="9">
        <v>4305.6458699847799</v>
      </c>
      <c r="BK3878" s="9">
        <v>7449.4523558570299</v>
      </c>
      <c r="BL3878" s="9">
        <v>12365.3519199862</v>
      </c>
      <c r="BM3878" s="9"/>
      <c r="BN3878" s="9">
        <v>3144.2861573775999</v>
      </c>
      <c r="BO3878" s="9">
        <v>4116.7700442146897</v>
      </c>
      <c r="BP3878" s="9">
        <v>4717.0841559926903</v>
      </c>
      <c r="BQ3878" s="9">
        <v>3500.7217199992901</v>
      </c>
      <c r="BR3878" s="9"/>
      <c r="BS3878" s="9">
        <v>4709.8353378313004</v>
      </c>
      <c r="BT3878" s="9"/>
      <c r="BU3878" s="9">
        <v>6660.0789461711101</v>
      </c>
      <c r="BV3878" s="9">
        <v>4744.9689948257901</v>
      </c>
      <c r="BW3878" s="9">
        <v>5035.0918805131096</v>
      </c>
      <c r="BX3878" s="9">
        <v>300</v>
      </c>
    </row>
    <row r="3879" spans="6:76" x14ac:dyDescent="0.2">
      <c r="F3879" s="14"/>
      <c r="AX3879" s="8" t="s">
        <v>7669</v>
      </c>
      <c r="AY3879" s="8" t="s">
        <v>7670</v>
      </c>
      <c r="AZ3879" s="8" t="s">
        <v>1623</v>
      </c>
      <c r="BA3879" s="9">
        <v>5488.9759372952403</v>
      </c>
      <c r="BB3879" s="9">
        <v>4717.4828252338202</v>
      </c>
      <c r="BC3879" s="9">
        <v>34.493835724974801</v>
      </c>
      <c r="BD3879" s="9"/>
      <c r="BE3879" s="9">
        <v>6622</v>
      </c>
      <c r="BF3879" s="9">
        <v>3784.6738439999999</v>
      </c>
      <c r="BG3879" s="9"/>
      <c r="BH3879" s="9">
        <v>3095.8630598999998</v>
      </c>
      <c r="BI3879" s="9">
        <v>4248.4412295438196</v>
      </c>
      <c r="BJ3879" s="9">
        <v>8100.0995282404901</v>
      </c>
      <c r="BK3879" s="9">
        <v>9079.7021573089205</v>
      </c>
      <c r="BL3879" s="9">
        <v>6675.7376753530698</v>
      </c>
      <c r="BM3879" s="9"/>
      <c r="BN3879" s="9">
        <v>8705.7529152970492</v>
      </c>
      <c r="BO3879" s="9">
        <v>3962.3794221328799</v>
      </c>
      <c r="BP3879" s="9">
        <v>4624.8847139822301</v>
      </c>
      <c r="BQ3879" s="9"/>
      <c r="BR3879" s="9">
        <v>4777.4783078669998</v>
      </c>
      <c r="BS3879" s="9">
        <v>4717.4828252338202</v>
      </c>
      <c r="BT3879" s="9">
        <v>6541.8908040120496</v>
      </c>
      <c r="BU3879" s="9">
        <v>6701.8916805490799</v>
      </c>
      <c r="BV3879" s="9">
        <v>4004.7501748418299</v>
      </c>
      <c r="BW3879" s="9">
        <v>3859.56259575692</v>
      </c>
      <c r="BX3879" s="9">
        <v>3810</v>
      </c>
    </row>
    <row r="3880" spans="6:76" x14ac:dyDescent="0.2">
      <c r="F3880" s="14"/>
      <c r="AX3880" s="8" t="s">
        <v>1378</v>
      </c>
      <c r="AY3880" s="8" t="s">
        <v>1378</v>
      </c>
      <c r="AZ3880" s="8" t="s">
        <v>1640</v>
      </c>
      <c r="BA3880" s="9">
        <v>4719.7414452100302</v>
      </c>
      <c r="BB3880" s="9">
        <v>4719.7414452100302</v>
      </c>
      <c r="BC3880" s="9"/>
      <c r="BD3880" s="9"/>
      <c r="BE3880" s="9"/>
      <c r="BF3880" s="9"/>
      <c r="BG3880" s="9"/>
      <c r="BH3880" s="9"/>
      <c r="BI3880" s="9"/>
      <c r="BJ3880" s="9"/>
      <c r="BK3880" s="9"/>
      <c r="BL3880" s="9"/>
      <c r="BM3880" s="9"/>
      <c r="BN3880" s="9">
        <v>4719.7414452100302</v>
      </c>
      <c r="BO3880" s="9"/>
      <c r="BP3880" s="9"/>
      <c r="BQ3880" s="9"/>
      <c r="BR3880" s="9"/>
      <c r="BS3880" s="9"/>
      <c r="BT3880" s="9"/>
      <c r="BU3880" s="9"/>
      <c r="BV3880" s="9"/>
      <c r="BW3880" s="9"/>
      <c r="BX3880" s="9"/>
    </row>
    <row r="3881" spans="6:76" x14ac:dyDescent="0.2">
      <c r="F3881" s="14"/>
      <c r="AX3881" s="8" t="s">
        <v>7671</v>
      </c>
      <c r="AY3881" s="8" t="s">
        <v>7672</v>
      </c>
      <c r="AZ3881" s="8" t="s">
        <v>1623</v>
      </c>
      <c r="BA3881" s="9">
        <v>5375.2230190544296</v>
      </c>
      <c r="BB3881" s="9">
        <v>4724.0884008763396</v>
      </c>
      <c r="BC3881" s="9">
        <v>56.312635768764601</v>
      </c>
      <c r="BD3881" s="9"/>
      <c r="BE3881" s="9">
        <v>3168</v>
      </c>
      <c r="BF3881" s="9">
        <v>853.84148919999996</v>
      </c>
      <c r="BG3881" s="9"/>
      <c r="BH3881" s="9">
        <v>4427.6407265999997</v>
      </c>
      <c r="BI3881" s="9">
        <v>4646.2235225861396</v>
      </c>
      <c r="BJ3881" s="9">
        <v>2235.10659720275</v>
      </c>
      <c r="BK3881" s="9">
        <v>1939.45091921069</v>
      </c>
      <c r="BL3881" s="9">
        <v>2681.5295139602099</v>
      </c>
      <c r="BM3881" s="9"/>
      <c r="BN3881" s="9">
        <v>9165.8157467020192</v>
      </c>
      <c r="BO3881" s="9">
        <v>4683.7577184706797</v>
      </c>
      <c r="BP3881" s="9">
        <v>4764.4190832819904</v>
      </c>
      <c r="BQ3881" s="9">
        <v>5887.8556500054001</v>
      </c>
      <c r="BR3881" s="9"/>
      <c r="BS3881" s="9">
        <v>6606.4169927671401</v>
      </c>
      <c r="BT3881" s="9"/>
      <c r="BU3881" s="9">
        <v>4982.41522926587</v>
      </c>
      <c r="BV3881" s="9">
        <v>9728.9225520929995</v>
      </c>
      <c r="BW3881" s="9">
        <v>10712.172563525</v>
      </c>
      <c r="BX3881" s="9">
        <v>9520</v>
      </c>
    </row>
    <row r="3882" spans="6:76" x14ac:dyDescent="0.2">
      <c r="F3882" s="14"/>
      <c r="AX3882" s="8" t="s">
        <v>7673</v>
      </c>
      <c r="AY3882" s="8" t="s">
        <v>7674</v>
      </c>
      <c r="AZ3882" s="8" t="s">
        <v>1623</v>
      </c>
      <c r="BA3882" s="9">
        <v>5113.2812593284298</v>
      </c>
      <c r="BB3882" s="9">
        <v>4724.8125337384699</v>
      </c>
      <c r="BC3882" s="9">
        <v>52.428831614659202</v>
      </c>
      <c r="BD3882" s="9">
        <v>9038</v>
      </c>
      <c r="BE3882" s="9">
        <v>8809</v>
      </c>
      <c r="BF3882" s="9">
        <v>2699.2398549999998</v>
      </c>
      <c r="BG3882" s="9">
        <v>1155.811535</v>
      </c>
      <c r="BH3882" s="9"/>
      <c r="BI3882" s="9">
        <v>6027.8203691053204</v>
      </c>
      <c r="BJ3882" s="9">
        <v>4205.7441384560298</v>
      </c>
      <c r="BK3882" s="9">
        <v>4724.8125337384699</v>
      </c>
      <c r="BL3882" s="9">
        <v>6221.7703187034704</v>
      </c>
      <c r="BM3882" s="9"/>
      <c r="BN3882" s="9">
        <v>3137.3325839525801</v>
      </c>
      <c r="BO3882" s="9"/>
      <c r="BP3882" s="9"/>
      <c r="BQ3882" s="9"/>
      <c r="BR3882" s="9"/>
      <c r="BS3882" s="9"/>
      <c r="BT3882" s="9"/>
      <c r="BU3882" s="9"/>
      <c r="BV3882" s="9"/>
      <c r="BW3882" s="9"/>
      <c r="BX3882" s="9"/>
    </row>
    <row r="3883" spans="6:76" x14ac:dyDescent="0.2">
      <c r="F3883" s="14"/>
      <c r="AX3883" s="8" t="s">
        <v>7675</v>
      </c>
      <c r="AY3883" s="8" t="s">
        <v>7676</v>
      </c>
      <c r="AZ3883" s="8" t="s">
        <v>1623</v>
      </c>
      <c r="BA3883" s="9">
        <v>4639.0554057465297</v>
      </c>
      <c r="BB3883" s="9">
        <v>4725.7602007812302</v>
      </c>
      <c r="BC3883" s="9">
        <v>32.983563376874699</v>
      </c>
      <c r="BD3883" s="9"/>
      <c r="BE3883" s="9">
        <v>7243</v>
      </c>
      <c r="BF3883" s="9">
        <v>2276.3294019999998</v>
      </c>
      <c r="BG3883" s="9"/>
      <c r="BH3883" s="9"/>
      <c r="BI3883" s="9">
        <v>4910.4317191476603</v>
      </c>
      <c r="BJ3883" s="9"/>
      <c r="BK3883" s="9">
        <v>5142.4764862879001</v>
      </c>
      <c r="BL3883" s="9">
        <v>5993.4634357083496</v>
      </c>
      <c r="BM3883" s="9">
        <v>7266.2738263030096</v>
      </c>
      <c r="BN3883" s="9">
        <v>2450.8061375196698</v>
      </c>
      <c r="BO3883" s="9">
        <v>4695.7657288239698</v>
      </c>
      <c r="BP3883" s="9">
        <v>5657.9443246566498</v>
      </c>
      <c r="BQ3883" s="9">
        <v>5501.5962284546204</v>
      </c>
      <c r="BR3883" s="9">
        <v>2871.74383101483</v>
      </c>
      <c r="BS3883" s="9">
        <v>4755.7546727384797</v>
      </c>
      <c r="BT3883" s="9"/>
      <c r="BU3883" s="9">
        <v>4677.1887326502401</v>
      </c>
      <c r="BV3883" s="9">
        <v>2966.3835679100698</v>
      </c>
      <c r="BW3883" s="9">
        <v>4145.7283987289802</v>
      </c>
      <c r="BX3883" s="9">
        <v>3670</v>
      </c>
    </row>
    <row r="3884" spans="6:76" x14ac:dyDescent="0.2">
      <c r="F3884" s="14"/>
      <c r="AX3884" s="8" t="s">
        <v>538</v>
      </c>
      <c r="AY3884" s="8" t="s">
        <v>7677</v>
      </c>
      <c r="AZ3884" s="8" t="s">
        <v>1623</v>
      </c>
      <c r="BA3884" s="9">
        <v>5735.9117274786204</v>
      </c>
      <c r="BB3884" s="9">
        <v>4727.7977133982804</v>
      </c>
      <c r="BC3884" s="9">
        <v>77.944138920761205</v>
      </c>
      <c r="BD3884" s="9">
        <v>858</v>
      </c>
      <c r="BE3884" s="9">
        <v>3648</v>
      </c>
      <c r="BF3884" s="9">
        <v>3391.9276770000001</v>
      </c>
      <c r="BG3884" s="9"/>
      <c r="BH3884" s="9">
        <v>13815.642841000001</v>
      </c>
      <c r="BI3884" s="9">
        <v>4233.6359621812298</v>
      </c>
      <c r="BJ3884" s="9">
        <v>6903.5855966429199</v>
      </c>
      <c r="BK3884" s="9">
        <v>4917.03091897374</v>
      </c>
      <c r="BL3884" s="9">
        <v>4727.7977133982804</v>
      </c>
      <c r="BM3884" s="9">
        <v>17172.504494081299</v>
      </c>
      <c r="BN3884" s="9">
        <v>8978.57348075542</v>
      </c>
      <c r="BO3884" s="9"/>
      <c r="BP3884" s="9">
        <v>2143.99189600307</v>
      </c>
      <c r="BQ3884" s="9">
        <v>4818.1272131087899</v>
      </c>
      <c r="BR3884" s="9"/>
      <c r="BS3884" s="9">
        <v>1811.02435337516</v>
      </c>
      <c r="BT3884" s="9"/>
      <c r="BU3884" s="9"/>
      <c r="BV3884" s="9"/>
      <c r="BW3884" s="9">
        <v>3578.8337656594299</v>
      </c>
      <c r="BX3884" s="9">
        <v>5040</v>
      </c>
    </row>
    <row r="3885" spans="6:76" x14ac:dyDescent="0.2">
      <c r="F3885" s="14"/>
      <c r="AX3885" s="8" t="s">
        <v>7678</v>
      </c>
      <c r="AY3885" s="8" t="s">
        <v>7679</v>
      </c>
      <c r="AZ3885" s="8" t="s">
        <v>1623</v>
      </c>
      <c r="BA3885" s="9">
        <v>4928.4801790878601</v>
      </c>
      <c r="BB3885" s="9">
        <v>4729.5226862974096</v>
      </c>
      <c r="BC3885" s="9">
        <v>31.6755827400161</v>
      </c>
      <c r="BD3885" s="9"/>
      <c r="BE3885" s="9">
        <v>3789</v>
      </c>
      <c r="BF3885" s="9">
        <v>5380.1805619999996</v>
      </c>
      <c r="BG3885" s="9"/>
      <c r="BH3885" s="9">
        <v>2193.6467189</v>
      </c>
      <c r="BI3885" s="9">
        <v>5335.80877832856</v>
      </c>
      <c r="BJ3885" s="9">
        <v>5806.0239973404796</v>
      </c>
      <c r="BK3885" s="9">
        <v>1743.4841696372</v>
      </c>
      <c r="BL3885" s="9">
        <v>4595.47295479082</v>
      </c>
      <c r="BM3885" s="9">
        <v>5281.2658752695497</v>
      </c>
      <c r="BN3885" s="9">
        <v>4725.3909008463197</v>
      </c>
      <c r="BO3885" s="9">
        <v>7179.3881533633003</v>
      </c>
      <c r="BP3885" s="9">
        <v>4479.6385431138897</v>
      </c>
      <c r="BQ3885" s="9">
        <v>4665.0738368660705</v>
      </c>
      <c r="BR3885" s="9">
        <v>5796.2621739183496</v>
      </c>
      <c r="BS3885" s="9">
        <v>4725.1326097862102</v>
      </c>
      <c r="BT3885" s="9"/>
      <c r="BU3885" s="9">
        <v>5739.6206788706004</v>
      </c>
      <c r="BV3885" s="9">
        <v>3963.59879880156</v>
      </c>
      <c r="BW3885" s="9">
        <v>4733.6544717485103</v>
      </c>
      <c r="BX3885" s="9">
        <v>8580</v>
      </c>
    </row>
    <row r="3886" spans="6:76" x14ac:dyDescent="0.2">
      <c r="F3886" s="14"/>
      <c r="AX3886" s="8" t="s">
        <v>268</v>
      </c>
      <c r="AY3886" s="8" t="s">
        <v>7680</v>
      </c>
      <c r="AZ3886" s="8" t="s">
        <v>1623</v>
      </c>
      <c r="BA3886" s="9">
        <v>8787.2008489935106</v>
      </c>
      <c r="BB3886" s="9">
        <v>4738.48820512766</v>
      </c>
      <c r="BC3886" s="9">
        <v>131.99768887459501</v>
      </c>
      <c r="BD3886" s="9"/>
      <c r="BE3886" s="9">
        <v>19488</v>
      </c>
      <c r="BF3886" s="9">
        <v>2115.5699559999998</v>
      </c>
      <c r="BG3886" s="9">
        <v>3411.9171580000002</v>
      </c>
      <c r="BH3886" s="9"/>
      <c r="BI3886" s="9">
        <v>8556.7981285849892</v>
      </c>
      <c r="BJ3886" s="9">
        <v>7085.7435907476101</v>
      </c>
      <c r="BK3886" s="9">
        <v>6065.0592522553197</v>
      </c>
      <c r="BL3886" s="9">
        <v>1646.1716144473</v>
      </c>
      <c r="BM3886" s="9">
        <v>41767.493951504897</v>
      </c>
      <c r="BN3886" s="9">
        <v>9601.6075777565293</v>
      </c>
      <c r="BO3886" s="9"/>
      <c r="BP3886" s="9">
        <v>1715.9733593153401</v>
      </c>
      <c r="BQ3886" s="9"/>
      <c r="BR3886" s="9"/>
      <c r="BS3886" s="9"/>
      <c r="BT3886" s="9"/>
      <c r="BU3886" s="9"/>
      <c r="BV3886" s="9">
        <v>1922.07559931008</v>
      </c>
      <c r="BW3886" s="9"/>
      <c r="BX3886" s="9">
        <v>2070</v>
      </c>
    </row>
    <row r="3887" spans="6:76" x14ac:dyDescent="0.2">
      <c r="F3887" s="14"/>
      <c r="AX3887" s="8" t="s">
        <v>7681</v>
      </c>
      <c r="AY3887" s="8" t="s">
        <v>7681</v>
      </c>
      <c r="AZ3887" s="8" t="s">
        <v>1640</v>
      </c>
      <c r="BA3887" s="9">
        <v>6544.2698216592598</v>
      </c>
      <c r="BB3887" s="9">
        <v>4739.9435097802798</v>
      </c>
      <c r="BC3887" s="9">
        <v>91.764963586264898</v>
      </c>
      <c r="BD3887" s="9"/>
      <c r="BE3887" s="9">
        <v>6810</v>
      </c>
      <c r="BF3887" s="9">
        <v>6080.2592690000001</v>
      </c>
      <c r="BG3887" s="9"/>
      <c r="BH3887" s="9">
        <v>22835.758269999998</v>
      </c>
      <c r="BI3887" s="9">
        <v>6810.7139256582996</v>
      </c>
      <c r="BJ3887" s="9">
        <v>4421.9926092708101</v>
      </c>
      <c r="BK3887" s="9">
        <v>11243.049340477601</v>
      </c>
      <c r="BL3887" s="9">
        <v>3444.15010887786</v>
      </c>
      <c r="BM3887" s="9"/>
      <c r="BN3887" s="9">
        <v>14289.759291812599</v>
      </c>
      <c r="BO3887" s="9"/>
      <c r="BP3887" s="9">
        <v>1857.77747552392</v>
      </c>
      <c r="BQ3887" s="9"/>
      <c r="BR3887" s="9">
        <v>4050.6603518350698</v>
      </c>
      <c r="BS3887" s="9">
        <v>1932.1824802977501</v>
      </c>
      <c r="BT3887" s="9"/>
      <c r="BU3887" s="9"/>
      <c r="BV3887" s="9">
        <v>2427.57997018588</v>
      </c>
      <c r="BW3887" s="9">
        <v>5057.8944102897503</v>
      </c>
      <c r="BX3887" s="9">
        <v>358</v>
      </c>
    </row>
    <row r="3888" spans="6:76" x14ac:dyDescent="0.2">
      <c r="F3888" s="14"/>
      <c r="AX3888" s="8" t="s">
        <v>7682</v>
      </c>
      <c r="AY3888" s="8" t="s">
        <v>7683</v>
      </c>
      <c r="AZ3888" s="8" t="s">
        <v>1623</v>
      </c>
      <c r="BA3888" s="9">
        <v>4982.3560836712704</v>
      </c>
      <c r="BB3888" s="9">
        <v>4744.4480833921398</v>
      </c>
      <c r="BC3888" s="9">
        <v>40.623296147492802</v>
      </c>
      <c r="BD3888" s="9"/>
      <c r="BE3888" s="9">
        <v>3703</v>
      </c>
      <c r="BF3888" s="9">
        <v>2810.898854</v>
      </c>
      <c r="BG3888" s="9"/>
      <c r="BH3888" s="9"/>
      <c r="BI3888" s="9">
        <v>4744.4480833921398</v>
      </c>
      <c r="BJ3888" s="9">
        <v>5497.5247223751503</v>
      </c>
      <c r="BK3888" s="9">
        <v>3141.9763299055899</v>
      </c>
      <c r="BL3888" s="9">
        <v>5546.2195486099099</v>
      </c>
      <c r="BM3888" s="9"/>
      <c r="BN3888" s="9">
        <v>3889.4032094962099</v>
      </c>
      <c r="BO3888" s="9">
        <v>9313.1215896297799</v>
      </c>
      <c r="BP3888" s="9"/>
      <c r="BQ3888" s="9">
        <v>7127.0076214640303</v>
      </c>
      <c r="BR3888" s="9">
        <v>2396.0559808301</v>
      </c>
      <c r="BS3888" s="9">
        <v>5817.76199961374</v>
      </c>
      <c r="BT3888" s="9"/>
      <c r="BU3888" s="9">
        <v>7539.6344192036904</v>
      </c>
      <c r="BV3888" s="9">
        <v>3533.7979130859399</v>
      </c>
      <c r="BW3888" s="9">
        <v>3054.4909834627701</v>
      </c>
      <c r="BX3888" s="9">
        <v>6620</v>
      </c>
    </row>
    <row r="3889" spans="6:76" x14ac:dyDescent="0.2">
      <c r="F3889" s="14"/>
      <c r="AX3889" s="8" t="s">
        <v>7684</v>
      </c>
      <c r="AY3889" s="8" t="s">
        <v>7685</v>
      </c>
      <c r="AZ3889" s="8" t="s">
        <v>1623</v>
      </c>
      <c r="BA3889" s="9">
        <v>5344.1927026328003</v>
      </c>
      <c r="BB3889" s="9">
        <v>4747.9719130816602</v>
      </c>
      <c r="BC3889" s="9">
        <v>47.788963386983099</v>
      </c>
      <c r="BD3889" s="9"/>
      <c r="BE3889" s="9">
        <v>5129</v>
      </c>
      <c r="BF3889" s="9">
        <v>1474.4440320000001</v>
      </c>
      <c r="BG3889" s="9"/>
      <c r="BH3889" s="9"/>
      <c r="BI3889" s="9">
        <v>4366.9438261633104</v>
      </c>
      <c r="BJ3889" s="9">
        <v>1489.5014920341</v>
      </c>
      <c r="BK3889" s="9">
        <v>9994.0963616440094</v>
      </c>
      <c r="BL3889" s="9">
        <v>4167.1062667556398</v>
      </c>
      <c r="BM3889" s="9">
        <v>9309.1842756895494</v>
      </c>
      <c r="BN3889" s="9">
        <v>6738.0692125305704</v>
      </c>
      <c r="BO3889" s="9"/>
      <c r="BP3889" s="9">
        <v>4062.29473504924</v>
      </c>
      <c r="BQ3889" s="9">
        <v>3997.81824697809</v>
      </c>
      <c r="BR3889" s="9">
        <v>3953.1744586930899</v>
      </c>
      <c r="BS3889" s="9"/>
      <c r="BT3889" s="9"/>
      <c r="BU3889" s="9"/>
      <c r="BV3889" s="9">
        <v>7924.9764122468296</v>
      </c>
      <c r="BW3889" s="9">
        <v>5912.0885170747197</v>
      </c>
      <c r="BX3889" s="9">
        <v>6300</v>
      </c>
    </row>
    <row r="3890" spans="6:76" x14ac:dyDescent="0.2">
      <c r="F3890" s="14"/>
      <c r="AX3890" s="8" t="s">
        <v>7686</v>
      </c>
      <c r="AY3890" s="8" t="s">
        <v>7687</v>
      </c>
      <c r="AZ3890" s="8" t="s">
        <v>1623</v>
      </c>
      <c r="BA3890" s="9">
        <v>4402.1101939743203</v>
      </c>
      <c r="BB3890" s="9">
        <v>4748.0837314685696</v>
      </c>
      <c r="BC3890" s="9">
        <v>54.915009989119099</v>
      </c>
      <c r="BD3890" s="9"/>
      <c r="BE3890" s="9">
        <v>2346</v>
      </c>
      <c r="BF3890" s="9">
        <v>2769.6544800000001</v>
      </c>
      <c r="BG3890" s="9"/>
      <c r="BH3890" s="9"/>
      <c r="BI3890" s="9">
        <v>4844.5558793232303</v>
      </c>
      <c r="BJ3890" s="9">
        <v>9115.9006035458606</v>
      </c>
      <c r="BK3890" s="9">
        <v>5323.9012012936901</v>
      </c>
      <c r="BL3890" s="9">
        <v>4946.85705806232</v>
      </c>
      <c r="BM3890" s="9">
        <v>6817.7305536797803</v>
      </c>
      <c r="BN3890" s="9">
        <v>4651.6115836139097</v>
      </c>
      <c r="BO3890" s="9"/>
      <c r="BP3890" s="9"/>
      <c r="BQ3890" s="9"/>
      <c r="BR3890" s="9"/>
      <c r="BS3890" s="9"/>
      <c r="BT3890" s="9">
        <v>2134.8905802243999</v>
      </c>
      <c r="BU3890" s="9"/>
      <c r="BV3890" s="9"/>
      <c r="BW3890" s="9"/>
      <c r="BX3890" s="9">
        <v>1070</v>
      </c>
    </row>
    <row r="3891" spans="6:76" x14ac:dyDescent="0.2">
      <c r="F3891" s="14"/>
      <c r="AX3891" s="8" t="s">
        <v>7688</v>
      </c>
      <c r="AY3891" s="8" t="s">
        <v>7689</v>
      </c>
      <c r="AZ3891" s="8" t="s">
        <v>1623</v>
      </c>
      <c r="BA3891" s="9">
        <v>7686.4320062324696</v>
      </c>
      <c r="BB3891" s="9">
        <v>4748.1394194054501</v>
      </c>
      <c r="BC3891" s="9">
        <v>81.648215663720407</v>
      </c>
      <c r="BD3891" s="9"/>
      <c r="BE3891" s="9">
        <v>23068</v>
      </c>
      <c r="BF3891" s="9">
        <v>8345.7533359999998</v>
      </c>
      <c r="BG3891" s="9"/>
      <c r="BH3891" s="9">
        <v>4622.8742300000004</v>
      </c>
      <c r="BI3891" s="9">
        <v>3839.0240426350601</v>
      </c>
      <c r="BJ3891" s="9">
        <v>8645.9228543455101</v>
      </c>
      <c r="BK3891" s="9">
        <v>4386.3205843277301</v>
      </c>
      <c r="BL3891" s="9">
        <v>13078.1992944553</v>
      </c>
      <c r="BM3891" s="9">
        <v>4873.4046088109098</v>
      </c>
      <c r="BN3891" s="9">
        <v>3542.7228581716199</v>
      </c>
      <c r="BO3891" s="9"/>
      <c r="BP3891" s="9">
        <v>2462.0982535785902</v>
      </c>
      <c r="BQ3891" s="9"/>
      <c r="BR3891" s="9"/>
      <c r="BS3891" s="9"/>
      <c r="BT3891" s="9"/>
      <c r="BU3891" s="9"/>
      <c r="BV3891" s="9"/>
      <c r="BW3891" s="9"/>
      <c r="BX3891" s="9"/>
    </row>
    <row r="3892" spans="6:76" x14ac:dyDescent="0.2">
      <c r="F3892" s="14"/>
      <c r="AX3892" s="8" t="s">
        <v>7690</v>
      </c>
      <c r="AY3892" s="8" t="s">
        <v>7691</v>
      </c>
      <c r="AZ3892" s="8" t="s">
        <v>1623</v>
      </c>
      <c r="BA3892" s="9">
        <v>5126.6409922066696</v>
      </c>
      <c r="BB3892" s="9">
        <v>4748.4211720552603</v>
      </c>
      <c r="BC3892" s="9">
        <v>58.312910118995902</v>
      </c>
      <c r="BD3892" s="9"/>
      <c r="BE3892" s="9">
        <v>10832</v>
      </c>
      <c r="BF3892" s="9">
        <v>898.39789359999997</v>
      </c>
      <c r="BG3892" s="9"/>
      <c r="BH3892" s="9"/>
      <c r="BI3892" s="9">
        <v>9468.5018237748809</v>
      </c>
      <c r="BJ3892" s="9">
        <v>9667.7902624115395</v>
      </c>
      <c r="BK3892" s="9">
        <v>5928.5920626409197</v>
      </c>
      <c r="BL3892" s="9">
        <v>5614.2273506394204</v>
      </c>
      <c r="BM3892" s="9">
        <v>5450.1436913587904</v>
      </c>
      <c r="BN3892" s="9">
        <v>1943.59429384911</v>
      </c>
      <c r="BO3892" s="9">
        <v>5662.4151879715901</v>
      </c>
      <c r="BP3892" s="9"/>
      <c r="BQ3892" s="9">
        <v>4748.4211720552603</v>
      </c>
      <c r="BR3892" s="9"/>
      <c r="BS3892" s="9">
        <v>4587.7898842722798</v>
      </c>
      <c r="BT3892" s="9"/>
      <c r="BU3892" s="9">
        <v>3933.5943721137801</v>
      </c>
      <c r="BV3892" s="9">
        <v>2286.3720850387299</v>
      </c>
      <c r="BW3892" s="9">
        <v>4407.7748033736898</v>
      </c>
      <c r="BX3892" s="9">
        <v>1470</v>
      </c>
    </row>
    <row r="3893" spans="6:76" x14ac:dyDescent="0.2">
      <c r="F3893" s="14"/>
      <c r="AX3893" s="8" t="s">
        <v>7692</v>
      </c>
      <c r="AY3893" s="8" t="s">
        <v>7693</v>
      </c>
      <c r="AZ3893" s="8" t="s">
        <v>1623</v>
      </c>
      <c r="BA3893" s="9">
        <v>4610.2108303519899</v>
      </c>
      <c r="BB3893" s="9">
        <v>4751.1989658768798</v>
      </c>
      <c r="BC3893" s="9">
        <v>34.791842539822802</v>
      </c>
      <c r="BD3893" s="9"/>
      <c r="BE3893" s="9">
        <v>4502</v>
      </c>
      <c r="BF3893" s="9">
        <v>2240.518536</v>
      </c>
      <c r="BG3893" s="9"/>
      <c r="BH3893" s="9">
        <v>2434.3804835999999</v>
      </c>
      <c r="BI3893" s="9">
        <v>4742.3979317537596</v>
      </c>
      <c r="BJ3893" s="9">
        <v>8955.7088677238698</v>
      </c>
      <c r="BK3893" s="9">
        <v>2050.24603173781</v>
      </c>
      <c r="BL3893" s="9">
        <v>6272.2789722575899</v>
      </c>
      <c r="BM3893" s="9">
        <v>5575.2851906051601</v>
      </c>
      <c r="BN3893" s="9">
        <v>5569.2732425860504</v>
      </c>
      <c r="BO3893" s="9">
        <v>4981.0839481874</v>
      </c>
      <c r="BP3893" s="9">
        <v>4981.3408721873402</v>
      </c>
      <c r="BQ3893" s="9">
        <v>4178.0862773995104</v>
      </c>
      <c r="BR3893" s="9">
        <v>3609.6079300690399</v>
      </c>
      <c r="BS3893" s="9">
        <v>4210.3025195950704</v>
      </c>
      <c r="BT3893" s="9"/>
      <c r="BU3893" s="9">
        <v>4938.9626354907796</v>
      </c>
      <c r="BV3893" s="9">
        <v>3617.8482512217302</v>
      </c>
      <c r="BW3893" s="9">
        <v>5364.4732559206996</v>
      </c>
      <c r="BX3893" s="9">
        <v>4760</v>
      </c>
    </row>
    <row r="3894" spans="6:76" x14ac:dyDescent="0.2">
      <c r="F3894" s="14"/>
      <c r="AX3894" s="8" t="s">
        <v>7694</v>
      </c>
      <c r="AY3894" s="8" t="s">
        <v>7695</v>
      </c>
      <c r="AZ3894" s="8" t="s">
        <v>1623</v>
      </c>
      <c r="BA3894" s="9">
        <v>4666.6279921281803</v>
      </c>
      <c r="BB3894" s="9">
        <v>4754.3168930863703</v>
      </c>
      <c r="BC3894" s="9">
        <v>40.231275740783403</v>
      </c>
      <c r="BD3894" s="9">
        <v>3621</v>
      </c>
      <c r="BE3894" s="9">
        <v>1556</v>
      </c>
      <c r="BF3894" s="9">
        <v>1319.701583</v>
      </c>
      <c r="BG3894" s="9"/>
      <c r="BH3894" s="9"/>
      <c r="BI3894" s="9">
        <v>4742.8349335714001</v>
      </c>
      <c r="BJ3894" s="9">
        <v>8602.7158550724907</v>
      </c>
      <c r="BK3894" s="9">
        <v>4962.9163632441296</v>
      </c>
      <c r="BL3894" s="9">
        <v>5886.6530535421098</v>
      </c>
      <c r="BM3894" s="9"/>
      <c r="BN3894" s="9">
        <v>6482.4858889471498</v>
      </c>
      <c r="BO3894" s="9">
        <v>4765.7988526013396</v>
      </c>
      <c r="BP3894" s="9">
        <v>5639.7152976752104</v>
      </c>
      <c r="BQ3894" s="9">
        <v>5948.3120428558104</v>
      </c>
      <c r="BR3894" s="9"/>
      <c r="BS3894" s="9">
        <v>4339.4789685408996</v>
      </c>
      <c r="BT3894" s="9"/>
      <c r="BU3894" s="9">
        <v>4685.9445231663403</v>
      </c>
      <c r="BV3894" s="9">
        <v>2249.10343524686</v>
      </c>
      <c r="BW3894" s="9">
        <v>3973.3870765871102</v>
      </c>
      <c r="BX3894" s="9">
        <v>5890</v>
      </c>
    </row>
    <row r="3895" spans="6:76" x14ac:dyDescent="0.2">
      <c r="F3895" s="14"/>
      <c r="AX3895" s="8" t="s">
        <v>241</v>
      </c>
      <c r="AY3895" s="8" t="s">
        <v>7696</v>
      </c>
      <c r="AZ3895" s="8" t="s">
        <v>1623</v>
      </c>
      <c r="BA3895" s="9">
        <v>5100.2719512283902</v>
      </c>
      <c r="BB3895" s="9">
        <v>4754.5041059320401</v>
      </c>
      <c r="BC3895" s="9">
        <v>58.6880145498925</v>
      </c>
      <c r="BD3895" s="9">
        <v>459</v>
      </c>
      <c r="BE3895" s="9">
        <v>4762</v>
      </c>
      <c r="BF3895" s="9">
        <v>2009.1378870000001</v>
      </c>
      <c r="BG3895" s="9"/>
      <c r="BH3895" s="9">
        <v>680.81693368000003</v>
      </c>
      <c r="BI3895" s="9">
        <v>8227.5122047146197</v>
      </c>
      <c r="BJ3895" s="9">
        <v>10948.3229776803</v>
      </c>
      <c r="BK3895" s="9">
        <v>6972.9537310067899</v>
      </c>
      <c r="BL3895" s="9">
        <v>6127.0965270960596</v>
      </c>
      <c r="BM3895" s="9">
        <v>8030.0032148058599</v>
      </c>
      <c r="BN3895" s="9">
        <v>9800.5637002570093</v>
      </c>
      <c r="BO3895" s="9">
        <v>4633.2856358401104</v>
      </c>
      <c r="BP3895" s="9">
        <v>4754.5041059320401</v>
      </c>
      <c r="BQ3895" s="9">
        <v>4006.9928602653199</v>
      </c>
      <c r="BR3895" s="9"/>
      <c r="BS3895" s="9">
        <v>3756.6963945123098</v>
      </c>
      <c r="BT3895" s="9"/>
      <c r="BU3895" s="9">
        <v>5379.9498288937702</v>
      </c>
      <c r="BV3895" s="9">
        <v>4025.7871691985101</v>
      </c>
      <c r="BW3895" s="9"/>
      <c r="BX3895" s="9">
        <v>2130</v>
      </c>
    </row>
    <row r="3896" spans="6:76" x14ac:dyDescent="0.2">
      <c r="F3896" s="14"/>
      <c r="AX3896" s="8" t="s">
        <v>7697</v>
      </c>
      <c r="AY3896" s="8" t="s">
        <v>7698</v>
      </c>
      <c r="AZ3896" s="8" t="s">
        <v>1623</v>
      </c>
      <c r="BA3896" s="9">
        <v>6874.6624259407299</v>
      </c>
      <c r="BB3896" s="9">
        <v>4754.56221562055</v>
      </c>
      <c r="BC3896" s="9">
        <v>106.372861858644</v>
      </c>
      <c r="BD3896" s="9"/>
      <c r="BE3896" s="9">
        <v>2900</v>
      </c>
      <c r="BF3896" s="9">
        <v>812.66710609999996</v>
      </c>
      <c r="BG3896" s="9"/>
      <c r="BH3896" s="9"/>
      <c r="BI3896" s="9">
        <v>3742.1180265114999</v>
      </c>
      <c r="BJ3896" s="9">
        <v>4557.0011426210103</v>
      </c>
      <c r="BK3896" s="9">
        <v>4636.8981462071397</v>
      </c>
      <c r="BL3896" s="9">
        <v>5007.9257935942496</v>
      </c>
      <c r="BM3896" s="9"/>
      <c r="BN3896" s="9">
        <v>3990.0050309669</v>
      </c>
      <c r="BO3896" s="9">
        <v>7766.3381285701398</v>
      </c>
      <c r="BP3896" s="9">
        <v>9407.3557272232702</v>
      </c>
      <c r="BQ3896" s="9">
        <v>4966.7737930208395</v>
      </c>
      <c r="BR3896" s="9">
        <v>4009.6988217149001</v>
      </c>
      <c r="BS3896" s="9">
        <v>8016.1358712495303</v>
      </c>
      <c r="BT3896" s="9"/>
      <c r="BU3896" s="9">
        <v>7572.55679603114</v>
      </c>
      <c r="BV3896" s="9">
        <v>4775.4699594925896</v>
      </c>
      <c r="BW3896" s="9">
        <v>4733.6544717485103</v>
      </c>
      <c r="BX3896" s="9">
        <v>33100</v>
      </c>
    </row>
    <row r="3897" spans="6:76" x14ac:dyDescent="0.2">
      <c r="F3897" s="14"/>
      <c r="AX3897" s="8" t="s">
        <v>310</v>
      </c>
      <c r="AY3897" s="8" t="s">
        <v>7699</v>
      </c>
      <c r="AZ3897" s="8" t="s">
        <v>1623</v>
      </c>
      <c r="BA3897" s="9">
        <v>4562.6469954284903</v>
      </c>
      <c r="BB3897" s="9">
        <v>4755.7546727384797</v>
      </c>
      <c r="BC3897" s="9">
        <v>43.5118921830666</v>
      </c>
      <c r="BD3897" s="9">
        <v>2193</v>
      </c>
      <c r="BE3897" s="9">
        <v>9160</v>
      </c>
      <c r="BF3897" s="9">
        <v>1203.0241390000001</v>
      </c>
      <c r="BG3897" s="9"/>
      <c r="BH3897" s="9"/>
      <c r="BI3897" s="9">
        <v>4892.4915458816304</v>
      </c>
      <c r="BJ3897" s="9"/>
      <c r="BK3897" s="9">
        <v>7439.6529889762296</v>
      </c>
      <c r="BL3897" s="9">
        <v>6209.6870027742198</v>
      </c>
      <c r="BM3897" s="9">
        <v>5131.3794922120296</v>
      </c>
      <c r="BN3897" s="9">
        <v>5064.7488814245798</v>
      </c>
      <c r="BO3897" s="9">
        <v>3683.6201801531101</v>
      </c>
      <c r="BP3897" s="9">
        <v>4211.2697478046002</v>
      </c>
      <c r="BQ3897" s="9">
        <v>5938.0530982049104</v>
      </c>
      <c r="BR3897" s="9">
        <v>2998.6843968072899</v>
      </c>
      <c r="BS3897" s="9">
        <v>4755.7546727384797</v>
      </c>
      <c r="BT3897" s="9"/>
      <c r="BU3897" s="9">
        <v>5397.1460478834197</v>
      </c>
      <c r="BV3897" s="9">
        <v>2965.2448365078799</v>
      </c>
      <c r="BW3897" s="9">
        <v>3831.2418919158799</v>
      </c>
      <c r="BX3897" s="9">
        <v>2490</v>
      </c>
    </row>
    <row r="3898" spans="6:76" x14ac:dyDescent="0.2">
      <c r="F3898" s="14"/>
      <c r="AX3898" s="8" t="s">
        <v>7700</v>
      </c>
      <c r="AY3898" s="8" t="s">
        <v>7701</v>
      </c>
      <c r="AZ3898" s="8" t="s">
        <v>1623</v>
      </c>
      <c r="BA3898" s="9">
        <v>7128.6236670455701</v>
      </c>
      <c r="BB3898" s="9">
        <v>4755.7546727384797</v>
      </c>
      <c r="BC3898" s="9">
        <v>84.148744811095099</v>
      </c>
      <c r="BD3898" s="9"/>
      <c r="BE3898" s="9">
        <v>21061</v>
      </c>
      <c r="BF3898" s="9">
        <v>4650.4677019999999</v>
      </c>
      <c r="BG3898" s="9"/>
      <c r="BH3898" s="9">
        <v>1523.3536681999999</v>
      </c>
      <c r="BI3898" s="9">
        <v>3347.92845147856</v>
      </c>
      <c r="BJ3898" s="9">
        <v>4615.8411776493203</v>
      </c>
      <c r="BK3898" s="9">
        <v>4479.0165553789202</v>
      </c>
      <c r="BL3898" s="9">
        <v>7081.1368172345901</v>
      </c>
      <c r="BM3898" s="9">
        <v>15720.2141842867</v>
      </c>
      <c r="BN3898" s="9">
        <v>20460.675178604899</v>
      </c>
      <c r="BO3898" s="9">
        <v>5768.8147394608704</v>
      </c>
      <c r="BP3898" s="9">
        <v>1145.95412667243</v>
      </c>
      <c r="BQ3898" s="9">
        <v>5060.7667082756798</v>
      </c>
      <c r="BR3898" s="9">
        <v>6845.6522264633304</v>
      </c>
      <c r="BS3898" s="9">
        <v>4755.7546727384797</v>
      </c>
      <c r="BT3898" s="9"/>
      <c r="BU3898" s="9"/>
      <c r="BV3898" s="9">
        <v>4079.2218280832599</v>
      </c>
      <c r="BW3898" s="9">
        <v>4510.8043032477099</v>
      </c>
      <c r="BX3898" s="9">
        <v>6080</v>
      </c>
    </row>
    <row r="3899" spans="6:76" x14ac:dyDescent="0.2">
      <c r="F3899" s="14"/>
      <c r="AX3899" s="8" t="s">
        <v>7702</v>
      </c>
      <c r="AY3899" s="8" t="s">
        <v>7703</v>
      </c>
      <c r="AZ3899" s="8" t="s">
        <v>1623</v>
      </c>
      <c r="BA3899" s="9">
        <v>5763.90610322062</v>
      </c>
      <c r="BB3899" s="9">
        <v>4756.4922440189303</v>
      </c>
      <c r="BC3899" s="9">
        <v>85.876353628188298</v>
      </c>
      <c r="BD3899" s="9"/>
      <c r="BE3899" s="9">
        <v>16178</v>
      </c>
      <c r="BF3899" s="9">
        <v>1123.735539</v>
      </c>
      <c r="BG3899" s="9"/>
      <c r="BH3899" s="9"/>
      <c r="BI3899" s="9">
        <v>6529.8578776945596</v>
      </c>
      <c r="BJ3899" s="9">
        <v>5296.07044491132</v>
      </c>
      <c r="BK3899" s="9">
        <v>4216.9140431265496</v>
      </c>
      <c r="BL3899" s="9">
        <v>6835.84974662076</v>
      </c>
      <c r="BM3899" s="9">
        <v>11978.533442952999</v>
      </c>
      <c r="BN3899" s="9">
        <v>1169.3255384095901</v>
      </c>
      <c r="BO3899" s="9"/>
      <c r="BP3899" s="9"/>
      <c r="BQ3899" s="9"/>
      <c r="BR3899" s="9">
        <v>2602.9643680179502</v>
      </c>
      <c r="BS3899" s="9">
        <v>1707.81003147249</v>
      </c>
      <c r="BT3899" s="9"/>
      <c r="BU3899" s="9"/>
      <c r="BV3899" s="9"/>
      <c r="BW3899" s="9"/>
      <c r="BX3899" s="9"/>
    </row>
    <row r="3900" spans="6:76" x14ac:dyDescent="0.2">
      <c r="F3900" s="14"/>
      <c r="AX3900" s="8" t="s">
        <v>7704</v>
      </c>
      <c r="AY3900" s="8" t="s">
        <v>7705</v>
      </c>
      <c r="AZ3900" s="8" t="s">
        <v>1623</v>
      </c>
      <c r="BA3900" s="9">
        <v>4666.2176219243502</v>
      </c>
      <c r="BB3900" s="9">
        <v>4761.5292416106404</v>
      </c>
      <c r="BC3900" s="9">
        <v>61.337238197878001</v>
      </c>
      <c r="BD3900" s="9"/>
      <c r="BE3900" s="9">
        <v>12057</v>
      </c>
      <c r="BF3900" s="9">
        <v>680.44728710000004</v>
      </c>
      <c r="BG3900" s="9"/>
      <c r="BH3900" s="9"/>
      <c r="BI3900" s="9">
        <v>2620.3966240794398</v>
      </c>
      <c r="BJ3900" s="9">
        <v>6309.3689662347897</v>
      </c>
      <c r="BK3900" s="9"/>
      <c r="BL3900" s="9">
        <v>845.39671514097301</v>
      </c>
      <c r="BM3900" s="9">
        <v>5122.5043412336699</v>
      </c>
      <c r="BN3900" s="9">
        <v>1260.77641096193</v>
      </c>
      <c r="BO3900" s="9">
        <v>7516.7436951337404</v>
      </c>
      <c r="BP3900" s="9">
        <v>5471.6473538196697</v>
      </c>
      <c r="BQ3900" s="9">
        <v>3905.9559028979902</v>
      </c>
      <c r="BR3900" s="9">
        <v>3484.9267860555501</v>
      </c>
      <c r="BS3900" s="9">
        <v>6159.9079979948701</v>
      </c>
      <c r="BT3900" s="9"/>
      <c r="BU3900" s="9">
        <v>4886.7541949464603</v>
      </c>
      <c r="BV3900" s="9">
        <v>4636.3042882748296</v>
      </c>
      <c r="BW3900" s="9">
        <v>3121.35138691572</v>
      </c>
      <c r="BX3900" s="9">
        <v>6580</v>
      </c>
    </row>
    <row r="3901" spans="6:76" x14ac:dyDescent="0.2">
      <c r="F3901" s="14"/>
      <c r="AX3901" s="8" t="s">
        <v>7706</v>
      </c>
      <c r="AY3901" s="8" t="s">
        <v>7707</v>
      </c>
      <c r="AZ3901" s="8" t="s">
        <v>1623</v>
      </c>
      <c r="BA3901" s="9">
        <v>8208.8513430138992</v>
      </c>
      <c r="BB3901" s="9">
        <v>4761.90973512855</v>
      </c>
      <c r="BC3901" s="9">
        <v>107.611957393601</v>
      </c>
      <c r="BD3901" s="9"/>
      <c r="BE3901" s="9">
        <v>32879</v>
      </c>
      <c r="BF3901" s="9">
        <v>7935.0991299999996</v>
      </c>
      <c r="BG3901" s="9"/>
      <c r="BH3901" s="9"/>
      <c r="BI3901" s="9">
        <v>4007.2524397115799</v>
      </c>
      <c r="BJ3901" s="9">
        <v>9196.4055859617893</v>
      </c>
      <c r="BK3901" s="9">
        <v>6867.7514500185698</v>
      </c>
      <c r="BL3901" s="9">
        <v>2789.4402841696401</v>
      </c>
      <c r="BM3901" s="9">
        <v>17323.001990640802</v>
      </c>
      <c r="BN3901" s="9">
        <v>4933.81947025709</v>
      </c>
      <c r="BO3901" s="9"/>
      <c r="BP3901" s="9">
        <v>3275.4302366433399</v>
      </c>
      <c r="BQ3901" s="9"/>
      <c r="BR3901" s="9"/>
      <c r="BS3901" s="9">
        <v>2115.2550048748999</v>
      </c>
      <c r="BT3901" s="9"/>
      <c r="BU3901" s="9"/>
      <c r="BV3901" s="9">
        <v>2593.7605238890701</v>
      </c>
      <c r="BW3901" s="9"/>
      <c r="BX3901" s="9">
        <v>4590</v>
      </c>
    </row>
    <row r="3902" spans="6:76" x14ac:dyDescent="0.2">
      <c r="F3902" s="14"/>
      <c r="AX3902" s="8" t="s">
        <v>637</v>
      </c>
      <c r="AY3902" s="8" t="s">
        <v>637</v>
      </c>
      <c r="AZ3902" s="8" t="s">
        <v>1623</v>
      </c>
      <c r="BA3902" s="9">
        <v>4987.3118897937802</v>
      </c>
      <c r="BB3902" s="9">
        <v>4762.8713850000004</v>
      </c>
      <c r="BC3902" s="9">
        <v>70.118020559155397</v>
      </c>
      <c r="BD3902" s="9"/>
      <c r="BE3902" s="9">
        <v>6736</v>
      </c>
      <c r="BF3902" s="9">
        <v>4762.8713850000004</v>
      </c>
      <c r="BG3902" s="9"/>
      <c r="BH3902" s="9">
        <v>16529.085144000001</v>
      </c>
      <c r="BI3902" s="9">
        <v>5362.8770146677598</v>
      </c>
      <c r="BJ3902" s="9">
        <v>3966.37150267366</v>
      </c>
      <c r="BK3902" s="9">
        <v>5821.0923038410001</v>
      </c>
      <c r="BL3902" s="9">
        <v>4815.8984640298004</v>
      </c>
      <c r="BM3902" s="9">
        <v>5561.8209348827604</v>
      </c>
      <c r="BN3902" s="9">
        <v>2361.9068962704901</v>
      </c>
      <c r="BO3902" s="9"/>
      <c r="BP3902" s="9">
        <v>2817.2904767967998</v>
      </c>
      <c r="BQ3902" s="9"/>
      <c r="BR3902" s="9">
        <v>3074.4071823828899</v>
      </c>
      <c r="BS3902" s="9">
        <v>1798.22142511479</v>
      </c>
      <c r="BT3902" s="9"/>
      <c r="BU3902" s="9"/>
      <c r="BV3902" s="9">
        <v>2553.2762749635899</v>
      </c>
      <c r="BW3902" s="9">
        <v>4778.5593422831498</v>
      </c>
      <c r="BX3902" s="9">
        <v>3870</v>
      </c>
    </row>
    <row r="3903" spans="6:76" x14ac:dyDescent="0.2">
      <c r="F3903" s="14"/>
      <c r="AX3903" s="8" t="s">
        <v>567</v>
      </c>
      <c r="AY3903" s="8" t="s">
        <v>567</v>
      </c>
      <c r="AZ3903" s="8" t="s">
        <v>1640</v>
      </c>
      <c r="BA3903" s="9">
        <v>5294.0644836690099</v>
      </c>
      <c r="BB3903" s="9">
        <v>4762.8929055625704</v>
      </c>
      <c r="BC3903" s="9">
        <v>31.501761273675701</v>
      </c>
      <c r="BD3903" s="9"/>
      <c r="BE3903" s="9">
        <v>7787</v>
      </c>
      <c r="BF3903" s="9">
        <v>4384.9000779999997</v>
      </c>
      <c r="BG3903" s="9"/>
      <c r="BH3903" s="9">
        <v>4507.5130360000003</v>
      </c>
      <c r="BI3903" s="9">
        <v>4110.4046184688996</v>
      </c>
      <c r="BJ3903" s="9"/>
      <c r="BK3903" s="9">
        <v>6897.9683965640897</v>
      </c>
      <c r="BL3903" s="9">
        <v>7350.0290385522203</v>
      </c>
      <c r="BM3903" s="9">
        <v>5419.4626013560901</v>
      </c>
      <c r="BN3903" s="9">
        <v>5018.2727751251496</v>
      </c>
      <c r="BO3903" s="9">
        <v>3535.67281529913</v>
      </c>
      <c r="BP3903" s="9">
        <v>4469.8428166283102</v>
      </c>
      <c r="BQ3903" s="9">
        <v>4164.4848297021299</v>
      </c>
      <c r="BR3903" s="9"/>
      <c r="BS3903" s="9">
        <v>4270.2946223832696</v>
      </c>
      <c r="BT3903" s="9"/>
      <c r="BU3903" s="9">
        <v>5224.8606349396396</v>
      </c>
      <c r="BV3903" s="9">
        <v>3022.4767612631499</v>
      </c>
      <c r="BW3903" s="9">
        <v>5441.8487144221199</v>
      </c>
      <c r="BX3903" s="9">
        <v>9100</v>
      </c>
    </row>
    <row r="3904" spans="6:76" x14ac:dyDescent="0.2">
      <c r="F3904" s="14"/>
      <c r="AX3904" s="8" t="s">
        <v>7708</v>
      </c>
      <c r="AY3904" s="8" t="s">
        <v>7709</v>
      </c>
      <c r="AZ3904" s="8" t="s">
        <v>1623</v>
      </c>
      <c r="BA3904" s="9">
        <v>6018.6544067923996</v>
      </c>
      <c r="BB3904" s="9">
        <v>4766.7947297639403</v>
      </c>
      <c r="BC3904" s="9">
        <v>56.600208922302301</v>
      </c>
      <c r="BD3904" s="9"/>
      <c r="BE3904" s="9">
        <v>10912</v>
      </c>
      <c r="BF3904" s="9">
        <v>1877.1120000000001</v>
      </c>
      <c r="BG3904" s="9"/>
      <c r="BH3904" s="9">
        <v>1925.3498459</v>
      </c>
      <c r="BI3904" s="9">
        <v>10734.907215063</v>
      </c>
      <c r="BJ3904" s="9">
        <v>6152.1014907930103</v>
      </c>
      <c r="BK3904" s="9">
        <v>11548.4436811783</v>
      </c>
      <c r="BL3904" s="9">
        <v>12213.5606365576</v>
      </c>
      <c r="BM3904" s="9">
        <v>8227.2917125760105</v>
      </c>
      <c r="BN3904" s="9">
        <v>4508.9902781083001</v>
      </c>
      <c r="BO3904" s="9">
        <v>5268.5314656598403</v>
      </c>
      <c r="BP3904" s="9">
        <v>4075.1142538689301</v>
      </c>
      <c r="BQ3904" s="9">
        <v>4423.7143228671102</v>
      </c>
      <c r="BR3904" s="9">
        <v>7269.0472465565099</v>
      </c>
      <c r="BS3904" s="9">
        <v>4786.4133037172196</v>
      </c>
      <c r="BT3904" s="9"/>
      <c r="BU3904" s="9">
        <v>4747.17615581067</v>
      </c>
      <c r="BV3904" s="9">
        <v>4050.2475940043601</v>
      </c>
      <c r="BW3904" s="9">
        <v>4385.7781196023698</v>
      </c>
      <c r="BX3904" s="9">
        <v>1230</v>
      </c>
    </row>
    <row r="3905" spans="6:76" x14ac:dyDescent="0.2">
      <c r="F3905" s="14"/>
      <c r="AX3905" s="8" t="s">
        <v>462</v>
      </c>
      <c r="AY3905" s="8" t="s">
        <v>7710</v>
      </c>
      <c r="AZ3905" s="8" t="s">
        <v>1623</v>
      </c>
      <c r="BA3905" s="9">
        <v>5824.2188477559303</v>
      </c>
      <c r="BB3905" s="9">
        <v>4771.1093671136196</v>
      </c>
      <c r="BC3905" s="9">
        <v>71.982604931158704</v>
      </c>
      <c r="BD3905" s="9">
        <v>1971</v>
      </c>
      <c r="BE3905" s="9"/>
      <c r="BF3905" s="9">
        <v>510.00221649999997</v>
      </c>
      <c r="BG3905" s="9"/>
      <c r="BH3905" s="9"/>
      <c r="BI3905" s="9">
        <v>4771.1093671136196</v>
      </c>
      <c r="BJ3905" s="9">
        <v>6367.3208062965195</v>
      </c>
      <c r="BK3905" s="9">
        <v>3943.1162840880402</v>
      </c>
      <c r="BL3905" s="9"/>
      <c r="BM3905" s="9"/>
      <c r="BN3905" s="9"/>
      <c r="BO3905" s="9">
        <v>10801.5510340774</v>
      </c>
      <c r="BP3905" s="9">
        <v>6537.8915501218598</v>
      </c>
      <c r="BQ3905" s="9"/>
      <c r="BR3905" s="9">
        <v>3068.5637450793702</v>
      </c>
      <c r="BS3905" s="9">
        <v>9857.8779336793596</v>
      </c>
      <c r="BT3905" s="9"/>
      <c r="BU3905" s="9">
        <v>13952.269223572999</v>
      </c>
      <c r="BV3905" s="9">
        <v>2285.7051647860399</v>
      </c>
      <c r="BW3905" s="9"/>
      <c r="BX3905" s="9"/>
    </row>
    <row r="3906" spans="6:76" x14ac:dyDescent="0.2">
      <c r="F3906" s="14"/>
      <c r="AX3906" s="8" t="s">
        <v>7711</v>
      </c>
      <c r="AY3906" s="8" t="s">
        <v>7712</v>
      </c>
      <c r="AZ3906" s="8" t="s">
        <v>1623</v>
      </c>
      <c r="BA3906" s="9">
        <v>7206.3804178930204</v>
      </c>
      <c r="BB3906" s="9">
        <v>4773.4186824339004</v>
      </c>
      <c r="BC3906" s="9">
        <v>98.301842806034102</v>
      </c>
      <c r="BD3906" s="9"/>
      <c r="BE3906" s="9">
        <v>7754</v>
      </c>
      <c r="BF3906" s="9">
        <v>8077.3876220000002</v>
      </c>
      <c r="BG3906" s="9"/>
      <c r="BH3906" s="9">
        <v>30237.206570999999</v>
      </c>
      <c r="BI3906" s="9">
        <v>4989.4657177993604</v>
      </c>
      <c r="BJ3906" s="9">
        <v>10769.6812669561</v>
      </c>
      <c r="BK3906" s="9">
        <v>13245.3486107239</v>
      </c>
      <c r="BL3906" s="9">
        <v>2112.4191632891998</v>
      </c>
      <c r="BM3906" s="9">
        <v>11091.065356808</v>
      </c>
      <c r="BN3906" s="9">
        <v>2696.3419966946699</v>
      </c>
      <c r="BO3906" s="9">
        <v>2481.9850511763202</v>
      </c>
      <c r="BP3906" s="9"/>
      <c r="BQ3906" s="9"/>
      <c r="BR3906" s="9">
        <v>2497.5354646065398</v>
      </c>
      <c r="BS3906" s="9">
        <v>4557.3716470684403</v>
      </c>
      <c r="BT3906" s="9">
        <v>2636.3783859901</v>
      </c>
      <c r="BU3906" s="9">
        <v>3690.8243520697702</v>
      </c>
      <c r="BV3906" s="9">
        <v>2935.0754801059502</v>
      </c>
      <c r="BW3906" s="9"/>
      <c r="BX3906" s="9">
        <v>5530</v>
      </c>
    </row>
    <row r="3907" spans="6:76" x14ac:dyDescent="0.2">
      <c r="F3907" s="14"/>
      <c r="AX3907" s="8" t="s">
        <v>7713</v>
      </c>
      <c r="AY3907" s="8" t="s">
        <v>7714</v>
      </c>
      <c r="AZ3907" s="8" t="s">
        <v>1623</v>
      </c>
      <c r="BA3907" s="9">
        <v>6519.7972055045902</v>
      </c>
      <c r="BB3907" s="9">
        <v>4775.7322669208497</v>
      </c>
      <c r="BC3907" s="9">
        <v>96.145094907199606</v>
      </c>
      <c r="BD3907" s="9"/>
      <c r="BE3907" s="9">
        <v>25701</v>
      </c>
      <c r="BF3907" s="9">
        <v>8498.1190399999996</v>
      </c>
      <c r="BG3907" s="9"/>
      <c r="BH3907" s="9"/>
      <c r="BI3907" s="9">
        <v>1004.35421285568</v>
      </c>
      <c r="BJ3907" s="9"/>
      <c r="BK3907" s="9">
        <v>6250.2504325351802</v>
      </c>
      <c r="BL3907" s="9">
        <v>9301.4338407999294</v>
      </c>
      <c r="BM3907" s="9">
        <v>10208.336378997399</v>
      </c>
      <c r="BN3907" s="9">
        <v>2741.3233508807798</v>
      </c>
      <c r="BO3907" s="9">
        <v>4290.6416696493698</v>
      </c>
      <c r="BP3907" s="9"/>
      <c r="BQ3907" s="9"/>
      <c r="BR3907" s="9">
        <v>3800.44051735435</v>
      </c>
      <c r="BS3907" s="9">
        <v>4546.7341300344997</v>
      </c>
      <c r="BT3907" s="9"/>
      <c r="BU3907" s="9">
        <v>7085.0213274707703</v>
      </c>
      <c r="BV3907" s="9">
        <v>2430.7755726791202</v>
      </c>
      <c r="BW3907" s="9">
        <v>5004.7304038072098</v>
      </c>
      <c r="BX3907" s="9">
        <v>414</v>
      </c>
    </row>
    <row r="3908" spans="6:76" x14ac:dyDescent="0.2">
      <c r="F3908" s="14"/>
      <c r="AX3908" s="8" t="s">
        <v>7715</v>
      </c>
      <c r="AY3908" s="8" t="s">
        <v>7716</v>
      </c>
      <c r="AZ3908" s="8" t="s">
        <v>1623</v>
      </c>
      <c r="BA3908" s="9">
        <v>5072.81356862554</v>
      </c>
      <c r="BB3908" s="9">
        <v>4779.4353130188701</v>
      </c>
      <c r="BC3908" s="9">
        <v>64.002828075835694</v>
      </c>
      <c r="BD3908" s="9">
        <v>877</v>
      </c>
      <c r="BE3908" s="9">
        <v>10785</v>
      </c>
      <c r="BF3908" s="9">
        <v>1654.769867</v>
      </c>
      <c r="BG3908" s="9"/>
      <c r="BH3908" s="9">
        <v>3167.3951608000002</v>
      </c>
      <c r="BI3908" s="9">
        <v>6385.3575831615299</v>
      </c>
      <c r="BJ3908" s="9">
        <v>6701.7808129922296</v>
      </c>
      <c r="BK3908" s="9">
        <v>3561.6315232787301</v>
      </c>
      <c r="BL3908" s="9">
        <v>7669.8669232372104</v>
      </c>
      <c r="BM3908" s="9">
        <v>5997.2391027590002</v>
      </c>
      <c r="BN3908" s="9">
        <v>10342.304518285</v>
      </c>
      <c r="BO3908" s="9"/>
      <c r="BP3908" s="9">
        <v>1978.5268626792299</v>
      </c>
      <c r="BQ3908" s="9"/>
      <c r="BR3908" s="9">
        <v>2464.4951330400099</v>
      </c>
      <c r="BS3908" s="9">
        <v>2184.0224735246502</v>
      </c>
      <c r="BT3908" s="9"/>
      <c r="BU3908" s="9"/>
      <c r="BV3908" s="9"/>
      <c r="BW3908" s="9"/>
      <c r="BX3908" s="9">
        <v>7250</v>
      </c>
    </row>
    <row r="3909" spans="6:76" x14ac:dyDescent="0.2">
      <c r="F3909" s="14"/>
      <c r="AX3909" s="8" t="s">
        <v>218</v>
      </c>
      <c r="AY3909" s="8" t="s">
        <v>7717</v>
      </c>
      <c r="AZ3909" s="8" t="s">
        <v>1623</v>
      </c>
      <c r="BA3909" s="9">
        <v>6135.6943253197596</v>
      </c>
      <c r="BB3909" s="9">
        <v>4779.9389676043502</v>
      </c>
      <c r="BC3909" s="9">
        <v>54.297856347980002</v>
      </c>
      <c r="BD3909" s="9"/>
      <c r="BE3909" s="9">
        <v>12837</v>
      </c>
      <c r="BF3909" s="9">
        <v>2368.5408130000001</v>
      </c>
      <c r="BG3909" s="9"/>
      <c r="BH3909" s="9">
        <v>739.92117614999995</v>
      </c>
      <c r="BI3909" s="9">
        <v>8940.5814034208597</v>
      </c>
      <c r="BJ3909" s="9">
        <v>9555.3588986622508</v>
      </c>
      <c r="BK3909" s="9">
        <v>9342.6155994899109</v>
      </c>
      <c r="BL3909" s="9">
        <v>9102.0324850048892</v>
      </c>
      <c r="BM3909" s="9">
        <v>6947.8064284800803</v>
      </c>
      <c r="BN3909" s="9">
        <v>4654.8346812513</v>
      </c>
      <c r="BO3909" s="9">
        <v>4779.9389676043502</v>
      </c>
      <c r="BP3909" s="9">
        <v>3718.1672809430402</v>
      </c>
      <c r="BQ3909" s="9">
        <v>3628.43077569146</v>
      </c>
      <c r="BR3909" s="9"/>
      <c r="BS3909" s="9">
        <v>3516.18132150668</v>
      </c>
      <c r="BT3909" s="9"/>
      <c r="BU3909" s="9">
        <v>3861.8696773243501</v>
      </c>
      <c r="BV3909" s="9">
        <v>3826.0924306255401</v>
      </c>
      <c r="BW3909" s="9">
        <v>6287.4315912812699</v>
      </c>
      <c r="BX3909" s="9">
        <v>10200</v>
      </c>
    </row>
    <row r="3910" spans="6:76" x14ac:dyDescent="0.2">
      <c r="F3910" s="14"/>
      <c r="AX3910" s="8" t="s">
        <v>7718</v>
      </c>
      <c r="AY3910" s="8" t="s">
        <v>7719</v>
      </c>
      <c r="AZ3910" s="8" t="s">
        <v>1623</v>
      </c>
      <c r="BA3910" s="9">
        <v>3609.63379318118</v>
      </c>
      <c r="BB3910" s="9">
        <v>4779.9427618837499</v>
      </c>
      <c r="BC3910" s="9">
        <v>67.2164642015358</v>
      </c>
      <c r="BD3910" s="9"/>
      <c r="BE3910" s="9">
        <v>1881</v>
      </c>
      <c r="BF3910" s="9">
        <v>584.71686650000004</v>
      </c>
      <c r="BG3910" s="9"/>
      <c r="BH3910" s="9"/>
      <c r="BI3910" s="9">
        <v>5780.8209547791303</v>
      </c>
      <c r="BJ3910" s="9"/>
      <c r="BK3910" s="9">
        <v>6116.1065130291699</v>
      </c>
      <c r="BL3910" s="9">
        <v>5062.2648631197499</v>
      </c>
      <c r="BM3910" s="9"/>
      <c r="BN3910" s="9">
        <v>4779.9427618837499</v>
      </c>
      <c r="BO3910" s="9"/>
      <c r="BP3910" s="9">
        <v>6199.6330319344897</v>
      </c>
      <c r="BQ3910" s="9"/>
      <c r="BR3910" s="9"/>
      <c r="BS3910" s="9">
        <v>1578.21914738434</v>
      </c>
      <c r="BT3910" s="9"/>
      <c r="BU3910" s="9"/>
      <c r="BV3910" s="9"/>
      <c r="BW3910" s="9"/>
      <c r="BX3910" s="9">
        <v>504</v>
      </c>
    </row>
    <row r="3911" spans="6:76" x14ac:dyDescent="0.2">
      <c r="F3911" s="14"/>
      <c r="AX3911" s="8" t="s">
        <v>7720</v>
      </c>
      <c r="AY3911" s="8" t="s">
        <v>7721</v>
      </c>
      <c r="AZ3911" s="8" t="s">
        <v>1623</v>
      </c>
      <c r="BA3911" s="9">
        <v>4986.9595816937599</v>
      </c>
      <c r="BB3911" s="9">
        <v>4780.3183127316797</v>
      </c>
      <c r="BC3911" s="9">
        <v>59.103070747391698</v>
      </c>
      <c r="BD3911" s="9"/>
      <c r="BE3911" s="9">
        <v>9865</v>
      </c>
      <c r="BF3911" s="9">
        <v>2001.6282020000001</v>
      </c>
      <c r="BG3911" s="9"/>
      <c r="BH3911" s="9"/>
      <c r="BI3911" s="9">
        <v>7123.2544244929304</v>
      </c>
      <c r="BJ3911" s="9">
        <v>3929.4976446180799</v>
      </c>
      <c r="BK3911" s="9">
        <v>6943.0540740494798</v>
      </c>
      <c r="BL3911" s="9">
        <v>6245.18355845311</v>
      </c>
      <c r="BM3911" s="9"/>
      <c r="BN3911" s="9">
        <v>777.25476576994799</v>
      </c>
      <c r="BO3911" s="9">
        <v>4780.3183127316797</v>
      </c>
      <c r="BP3911" s="9"/>
      <c r="BQ3911" s="9"/>
      <c r="BR3911" s="9"/>
      <c r="BS3911" s="9">
        <v>2891.3007553310199</v>
      </c>
      <c r="BT3911" s="9"/>
      <c r="BU3911" s="9"/>
      <c r="BV3911" s="9"/>
      <c r="BW3911" s="9">
        <v>8380.0636611851096</v>
      </c>
      <c r="BX3911" s="9">
        <v>1920</v>
      </c>
    </row>
    <row r="3912" spans="6:76" x14ac:dyDescent="0.2">
      <c r="F3912" s="14"/>
      <c r="AX3912" s="8" t="s">
        <v>259</v>
      </c>
      <c r="AY3912" s="8" t="s">
        <v>7722</v>
      </c>
      <c r="AZ3912" s="8" t="s">
        <v>1623</v>
      </c>
      <c r="BA3912" s="9">
        <v>21561.053608417998</v>
      </c>
      <c r="BB3912" s="9">
        <v>4796.3277651404196</v>
      </c>
      <c r="BC3912" s="9">
        <v>205.46299290289301</v>
      </c>
      <c r="BD3912" s="9">
        <v>1220</v>
      </c>
      <c r="BE3912" s="9">
        <v>40881</v>
      </c>
      <c r="BF3912" s="9">
        <v>11126.10871</v>
      </c>
      <c r="BG3912" s="9">
        <v>29878.054349999999</v>
      </c>
      <c r="BH3912" s="9">
        <v>169767.52273</v>
      </c>
      <c r="BI3912" s="9">
        <v>1815.6408767477601</v>
      </c>
      <c r="BJ3912" s="9">
        <v>2327.95533919746</v>
      </c>
      <c r="BK3912" s="9">
        <v>6558.14876518868</v>
      </c>
      <c r="BL3912" s="9">
        <v>17194.0371599672</v>
      </c>
      <c r="BM3912" s="9">
        <v>11796.051784607</v>
      </c>
      <c r="BN3912" s="9">
        <v>2949.7596811849598</v>
      </c>
      <c r="BO3912" s="9"/>
      <c r="BP3912" s="9">
        <v>1135.9643558666501</v>
      </c>
      <c r="BQ3912" s="9"/>
      <c r="BR3912" s="9"/>
      <c r="BS3912" s="9"/>
      <c r="BT3912" s="9"/>
      <c r="BU3912" s="9"/>
      <c r="BV3912" s="9"/>
      <c r="BW3912" s="9">
        <v>3034.5067650921601</v>
      </c>
      <c r="BX3912" s="9">
        <v>2170</v>
      </c>
    </row>
    <row r="3913" spans="6:76" x14ac:dyDescent="0.2">
      <c r="F3913" s="14"/>
      <c r="AX3913" s="8" t="s">
        <v>7723</v>
      </c>
      <c r="AY3913" s="8" t="s">
        <v>7724</v>
      </c>
      <c r="AZ3913" s="8" t="s">
        <v>1623</v>
      </c>
      <c r="BA3913" s="9">
        <v>4704.6512395395503</v>
      </c>
      <c r="BB3913" s="9">
        <v>4798.9941561565402</v>
      </c>
      <c r="BC3913" s="9">
        <v>66.6002930184288</v>
      </c>
      <c r="BD3913" s="9"/>
      <c r="BE3913" s="9">
        <v>4826</v>
      </c>
      <c r="BF3913" s="9">
        <v>2506.6537579999999</v>
      </c>
      <c r="BG3913" s="9"/>
      <c r="BH3913" s="9">
        <v>2830.3235103000002</v>
      </c>
      <c r="BI3913" s="9">
        <v>7378.1361174799003</v>
      </c>
      <c r="BJ3913" s="9">
        <v>5449.2852185820102</v>
      </c>
      <c r="BK3913" s="9">
        <v>6683.6629525469998</v>
      </c>
      <c r="BL3913" s="9">
        <v>4798.9941561565402</v>
      </c>
      <c r="BM3913" s="9">
        <v>6531.5268946369497</v>
      </c>
      <c r="BN3913" s="9">
        <v>12300.481847941401</v>
      </c>
      <c r="BO3913" s="9"/>
      <c r="BP3913" s="9">
        <v>1535.7358526063599</v>
      </c>
      <c r="BQ3913" s="9">
        <v>4014.4932712362101</v>
      </c>
      <c r="BR3913" s="9"/>
      <c r="BS3913" s="9"/>
      <c r="BT3913" s="9"/>
      <c r="BU3913" s="9"/>
      <c r="BV3913" s="9">
        <v>1873.17253452775</v>
      </c>
      <c r="BW3913" s="9"/>
      <c r="BX3913" s="9">
        <v>432</v>
      </c>
    </row>
    <row r="3914" spans="6:76" x14ac:dyDescent="0.2">
      <c r="F3914" s="14"/>
      <c r="AX3914" s="8" t="s">
        <v>7725</v>
      </c>
      <c r="AY3914" s="8" t="s">
        <v>7726</v>
      </c>
      <c r="AZ3914" s="8" t="s">
        <v>1623</v>
      </c>
      <c r="BA3914" s="9">
        <v>4569.21447926567</v>
      </c>
      <c r="BB3914" s="9">
        <v>4800.4818467936402</v>
      </c>
      <c r="BC3914" s="9">
        <v>52.5936690887292</v>
      </c>
      <c r="BD3914" s="9"/>
      <c r="BE3914" s="9">
        <v>5570</v>
      </c>
      <c r="BF3914" s="9">
        <v>964.37254289999998</v>
      </c>
      <c r="BG3914" s="9"/>
      <c r="BH3914" s="9"/>
      <c r="BI3914" s="9">
        <v>3815.6183202796901</v>
      </c>
      <c r="BJ3914" s="9">
        <v>8991.9529180156496</v>
      </c>
      <c r="BK3914" s="9">
        <v>1250.8170985916299</v>
      </c>
      <c r="BL3914" s="9">
        <v>4800.4818467936402</v>
      </c>
      <c r="BM3914" s="9">
        <v>2333.8301578800701</v>
      </c>
      <c r="BN3914" s="9">
        <v>3385.3388204685598</v>
      </c>
      <c r="BO3914" s="9">
        <v>4243.7637016025501</v>
      </c>
      <c r="BP3914" s="9">
        <v>1125.99178824091</v>
      </c>
      <c r="BQ3914" s="9">
        <v>6451.4936157113198</v>
      </c>
      <c r="BR3914" s="9">
        <v>5792.7766413662102</v>
      </c>
      <c r="BS3914" s="9">
        <v>4894.0043661603204</v>
      </c>
      <c r="BT3914" s="9"/>
      <c r="BU3914" s="9">
        <v>6910.4553339877202</v>
      </c>
      <c r="BV3914" s="9">
        <v>3146.2365363171202</v>
      </c>
      <c r="BW3914" s="9">
        <v>5519.5124592010598</v>
      </c>
      <c r="BX3914" s="9">
        <v>8480</v>
      </c>
    </row>
    <row r="3915" spans="6:76" x14ac:dyDescent="0.2">
      <c r="F3915" s="14"/>
      <c r="AX3915" s="8" t="s">
        <v>7727</v>
      </c>
      <c r="AY3915" s="8" t="s">
        <v>7728</v>
      </c>
      <c r="AZ3915" s="8" t="s">
        <v>1623</v>
      </c>
      <c r="BA3915" s="9">
        <v>4338.6600662136898</v>
      </c>
      <c r="BB3915" s="9">
        <v>4802.95201473203</v>
      </c>
      <c r="BC3915" s="9">
        <v>73.347510820395897</v>
      </c>
      <c r="BD3915" s="9"/>
      <c r="BE3915" s="9"/>
      <c r="BF3915" s="9">
        <v>24.234535040000001</v>
      </c>
      <c r="BG3915" s="9"/>
      <c r="BH3915" s="9"/>
      <c r="BI3915" s="9">
        <v>3004.5582429931901</v>
      </c>
      <c r="BJ3915" s="9"/>
      <c r="BK3915" s="9"/>
      <c r="BL3915" s="9">
        <v>1331.6413460007</v>
      </c>
      <c r="BM3915" s="9"/>
      <c r="BN3915" s="9">
        <v>473.36669218491301</v>
      </c>
      <c r="BO3915" s="9">
        <v>5100.6892431216902</v>
      </c>
      <c r="BP3915" s="9"/>
      <c r="BQ3915" s="9">
        <v>4011.90999485867</v>
      </c>
      <c r="BR3915" s="9">
        <v>5293.6256188923098</v>
      </c>
      <c r="BS3915" s="9">
        <v>4682.3234399196099</v>
      </c>
      <c r="BT3915" s="9">
        <v>4923.58058954444</v>
      </c>
      <c r="BU3915" s="9">
        <v>12203.9621754986</v>
      </c>
      <c r="BV3915" s="9">
        <v>5078.1632943210998</v>
      </c>
      <c r="BW3915" s="9">
        <v>5935.8656221890897</v>
      </c>
      <c r="BX3915" s="9"/>
    </row>
    <row r="3916" spans="6:76" x14ac:dyDescent="0.2">
      <c r="F3916" s="14"/>
      <c r="AX3916" s="8" t="s">
        <v>778</v>
      </c>
      <c r="AY3916" s="8" t="s">
        <v>7729</v>
      </c>
      <c r="AZ3916" s="8" t="s">
        <v>1623</v>
      </c>
      <c r="BA3916" s="9">
        <v>14008.9462629519</v>
      </c>
      <c r="BB3916" s="9">
        <v>4812</v>
      </c>
      <c r="BC3916" s="9">
        <v>144.146583323469</v>
      </c>
      <c r="BD3916" s="9"/>
      <c r="BE3916" s="9">
        <v>4812</v>
      </c>
      <c r="BF3916" s="9">
        <v>51.120173579999999</v>
      </c>
      <c r="BG3916" s="9"/>
      <c r="BH3916" s="9"/>
      <c r="BI3916" s="9"/>
      <c r="BJ3916" s="9"/>
      <c r="BK3916" s="9"/>
      <c r="BL3916" s="9"/>
      <c r="BM3916" s="9">
        <v>37163.718615275699</v>
      </c>
      <c r="BN3916" s="9"/>
      <c r="BO3916" s="9"/>
      <c r="BP3916" s="9"/>
      <c r="BQ3916" s="9"/>
      <c r="BR3916" s="9"/>
      <c r="BS3916" s="9"/>
      <c r="BT3916" s="9"/>
      <c r="BU3916" s="9"/>
      <c r="BV3916" s="9"/>
      <c r="BW3916" s="9"/>
      <c r="BX3916" s="9"/>
    </row>
    <row r="3917" spans="6:76" x14ac:dyDescent="0.2">
      <c r="F3917" s="14"/>
      <c r="AX3917" s="8" t="s">
        <v>7730</v>
      </c>
      <c r="AY3917" s="8" t="s">
        <v>7731</v>
      </c>
      <c r="AZ3917" s="8" t="s">
        <v>1623</v>
      </c>
      <c r="BA3917" s="9">
        <v>5993.4939228370704</v>
      </c>
      <c r="BB3917" s="9">
        <v>4812.8398428507198</v>
      </c>
      <c r="BC3917" s="9">
        <v>53.539973055357997</v>
      </c>
      <c r="BD3917" s="9">
        <v>3366</v>
      </c>
      <c r="BE3917" s="9">
        <v>3153</v>
      </c>
      <c r="BF3917" s="9">
        <v>4482.5348830000003</v>
      </c>
      <c r="BG3917" s="9">
        <v>3841.9372870000002</v>
      </c>
      <c r="BH3917" s="9">
        <v>7346.9473609999995</v>
      </c>
      <c r="BI3917" s="9">
        <v>9560.24509984412</v>
      </c>
      <c r="BJ3917" s="9">
        <v>5960.9020531661499</v>
      </c>
      <c r="BK3917" s="9">
        <v>8643.6294540217004</v>
      </c>
      <c r="BL3917" s="9">
        <v>7213.1567354258204</v>
      </c>
      <c r="BM3917" s="9">
        <v>3275.4044265656999</v>
      </c>
      <c r="BN3917" s="9">
        <v>14277.1183630918</v>
      </c>
      <c r="BO3917" s="9">
        <v>4354.0810561568396</v>
      </c>
      <c r="BP3917" s="9">
        <v>3717.11773038815</v>
      </c>
      <c r="BQ3917" s="9">
        <v>4509.9509854123899</v>
      </c>
      <c r="BR3917" s="9">
        <v>2777.5481426524798</v>
      </c>
      <c r="BS3917" s="9">
        <v>5048.4675929186096</v>
      </c>
      <c r="BT3917" s="9"/>
      <c r="BU3917" s="9">
        <v>5354.1421692572603</v>
      </c>
      <c r="BV3917" s="9">
        <v>4577.21209278284</v>
      </c>
      <c r="BW3917" s="9">
        <v>5310.4830240575002</v>
      </c>
      <c r="BX3917" s="9">
        <v>13100</v>
      </c>
    </row>
    <row r="3918" spans="6:76" x14ac:dyDescent="0.2">
      <c r="F3918" s="14"/>
      <c r="AX3918" s="8" t="s">
        <v>378</v>
      </c>
      <c r="AY3918" s="8" t="s">
        <v>7732</v>
      </c>
      <c r="AZ3918" s="8" t="s">
        <v>1623</v>
      </c>
      <c r="BA3918" s="9">
        <v>4795.3187963294004</v>
      </c>
      <c r="BB3918" s="9">
        <v>4816.7666416502198</v>
      </c>
      <c r="BC3918" s="9">
        <v>50.403768943347401</v>
      </c>
      <c r="BD3918" s="9"/>
      <c r="BE3918" s="9">
        <v>9827</v>
      </c>
      <c r="BF3918" s="9">
        <v>708.29695430000004</v>
      </c>
      <c r="BG3918" s="9"/>
      <c r="BH3918" s="9"/>
      <c r="BI3918" s="9">
        <v>5474.7217269565899</v>
      </c>
      <c r="BJ3918" s="9">
        <v>6975.8495962844199</v>
      </c>
      <c r="BK3918" s="9">
        <v>3917.0663030233</v>
      </c>
      <c r="BL3918" s="9">
        <v>1872.4356506592701</v>
      </c>
      <c r="BM3918" s="9">
        <v>7753.4114245882001</v>
      </c>
      <c r="BN3918" s="9">
        <v>4890.06029137107</v>
      </c>
      <c r="BO3918" s="9">
        <v>4816.7666416502198</v>
      </c>
      <c r="BP3918" s="9"/>
      <c r="BQ3918" s="9"/>
      <c r="BR3918" s="9"/>
      <c r="BS3918" s="9">
        <v>3485.7836143950699</v>
      </c>
      <c r="BT3918" s="9"/>
      <c r="BU3918" s="9"/>
      <c r="BV3918" s="9">
        <v>4933.2611655913097</v>
      </c>
      <c r="BW3918" s="9">
        <v>3054.4909834627701</v>
      </c>
      <c r="BX3918" s="9">
        <v>4630</v>
      </c>
    </row>
    <row r="3919" spans="6:76" x14ac:dyDescent="0.2">
      <c r="F3919" s="14"/>
      <c r="AX3919" s="8" t="s">
        <v>7733</v>
      </c>
      <c r="AY3919" s="8" t="s">
        <v>7734</v>
      </c>
      <c r="AZ3919" s="8" t="s">
        <v>1623</v>
      </c>
      <c r="BA3919" s="9">
        <v>4703.9835276436297</v>
      </c>
      <c r="BB3919" s="9">
        <v>4818.6423910733201</v>
      </c>
      <c r="BC3919" s="9">
        <v>67.897056627681096</v>
      </c>
      <c r="BD3919" s="9"/>
      <c r="BE3919" s="9">
        <v>3791</v>
      </c>
      <c r="BF3919" s="9">
        <v>504.63989020000002</v>
      </c>
      <c r="BG3919" s="9"/>
      <c r="BH3919" s="9">
        <v>2033.6178901999999</v>
      </c>
      <c r="BI3919" s="9">
        <v>7680.8569494253998</v>
      </c>
      <c r="BJ3919" s="9">
        <v>5220.0016633388896</v>
      </c>
      <c r="BK3919" s="9">
        <v>5435.2507272477696</v>
      </c>
      <c r="BL3919" s="9">
        <v>5474.7311068996496</v>
      </c>
      <c r="BM3919" s="9">
        <v>11298.047944141999</v>
      </c>
      <c r="BN3919" s="9">
        <v>4417.2831188077498</v>
      </c>
      <c r="BO3919" s="9"/>
      <c r="BP3919" s="9">
        <v>1184.4059861748001</v>
      </c>
      <c r="BQ3919" s="9"/>
      <c r="BR3919" s="9"/>
      <c r="BS3919" s="9"/>
      <c r="BT3919" s="9"/>
      <c r="BU3919" s="9"/>
      <c r="BV3919" s="9"/>
      <c r="BW3919" s="9"/>
      <c r="BX3919" s="9"/>
    </row>
    <row r="3920" spans="6:76" x14ac:dyDescent="0.2">
      <c r="F3920" s="14"/>
      <c r="AX3920" s="8" t="s">
        <v>7735</v>
      </c>
      <c r="AY3920" s="8" t="s">
        <v>7736</v>
      </c>
      <c r="AZ3920" s="8" t="s">
        <v>1623</v>
      </c>
      <c r="BA3920" s="9">
        <v>5127.47083421968</v>
      </c>
      <c r="BB3920" s="9">
        <v>4820.2394485722798</v>
      </c>
      <c r="BC3920" s="9">
        <v>55.590500302680503</v>
      </c>
      <c r="BD3920" s="9">
        <v>383</v>
      </c>
      <c r="BE3920" s="9">
        <v>2063</v>
      </c>
      <c r="BF3920" s="9">
        <v>1998.714993</v>
      </c>
      <c r="BG3920" s="9"/>
      <c r="BH3920" s="9"/>
      <c r="BI3920" s="9">
        <v>5867.37141132338</v>
      </c>
      <c r="BJ3920" s="9">
        <v>10917.3143839153</v>
      </c>
      <c r="BK3920" s="9">
        <v>6178.5000051871903</v>
      </c>
      <c r="BL3920" s="9">
        <v>5223.3114187950296</v>
      </c>
      <c r="BM3920" s="9"/>
      <c r="BN3920" s="9">
        <v>4949.2811463226199</v>
      </c>
      <c r="BO3920" s="9">
        <v>4753.6418047785901</v>
      </c>
      <c r="BP3920" s="9"/>
      <c r="BQ3920" s="9">
        <v>4611.0991000189197</v>
      </c>
      <c r="BR3920" s="9">
        <v>4886.8370923659704</v>
      </c>
      <c r="BS3920" s="9">
        <v>4648.73841885413</v>
      </c>
      <c r="BT3920" s="9"/>
      <c r="BU3920" s="9">
        <v>4554.3829212464298</v>
      </c>
      <c r="BV3920" s="9">
        <v>4269.2487711942804</v>
      </c>
      <c r="BW3920" s="9">
        <v>5035.0918805131096</v>
      </c>
      <c r="BX3920" s="9">
        <v>11700</v>
      </c>
    </row>
    <row r="3921" spans="6:76" x14ac:dyDescent="0.2">
      <c r="F3921" s="14"/>
      <c r="AX3921" s="8" t="s">
        <v>7737</v>
      </c>
      <c r="AY3921" s="8" t="s">
        <v>7738</v>
      </c>
      <c r="AZ3921" s="8" t="s">
        <v>1623</v>
      </c>
      <c r="BA3921" s="9">
        <v>5156.4161464027902</v>
      </c>
      <c r="BB3921" s="9">
        <v>4820.7260298211104</v>
      </c>
      <c r="BC3921" s="9">
        <v>68.6238007303986</v>
      </c>
      <c r="BD3921" s="9"/>
      <c r="BE3921" s="9">
        <v>6348</v>
      </c>
      <c r="BF3921" s="9">
        <v>2045.5812490000001</v>
      </c>
      <c r="BG3921" s="9"/>
      <c r="BH3921" s="9">
        <v>1265.71983512</v>
      </c>
      <c r="BI3921" s="9">
        <v>12282.495461025501</v>
      </c>
      <c r="BJ3921" s="9">
        <v>3293.4520596422099</v>
      </c>
      <c r="BK3921" s="9">
        <v>6806.9264463894997</v>
      </c>
      <c r="BL3921" s="9">
        <v>7209.9128423669599</v>
      </c>
      <c r="BM3921" s="9"/>
      <c r="BN3921" s="9">
        <v>7862.06392408585</v>
      </c>
      <c r="BO3921" s="9"/>
      <c r="BP3921" s="9"/>
      <c r="BQ3921" s="9"/>
      <c r="BR3921" s="9"/>
      <c r="BS3921" s="9"/>
      <c r="BT3921" s="9">
        <v>1610.00964639781</v>
      </c>
      <c r="BU3921" s="9"/>
      <c r="BV3921" s="9"/>
      <c r="BW3921" s="9"/>
      <c r="BX3921" s="9">
        <v>2840</v>
      </c>
    </row>
    <row r="3922" spans="6:76" x14ac:dyDescent="0.2">
      <c r="F3922" s="14"/>
      <c r="AX3922" s="8" t="s">
        <v>7739</v>
      </c>
      <c r="AY3922" s="8" t="s">
        <v>7740</v>
      </c>
      <c r="AZ3922" s="8" t="s">
        <v>1623</v>
      </c>
      <c r="BA3922" s="9">
        <v>7424.0158385099103</v>
      </c>
      <c r="BB3922" s="9">
        <v>4830.8271515632396</v>
      </c>
      <c r="BC3922" s="9">
        <v>138.60976319167301</v>
      </c>
      <c r="BD3922" s="9"/>
      <c r="BE3922" s="9">
        <v>44925</v>
      </c>
      <c r="BF3922" s="9">
        <v>3151.3755350000001</v>
      </c>
      <c r="BG3922" s="9"/>
      <c r="BH3922" s="9">
        <v>2962.1736676999999</v>
      </c>
      <c r="BI3922" s="9">
        <v>8794.7566887836692</v>
      </c>
      <c r="BJ3922" s="9">
        <v>9797.5254186720304</v>
      </c>
      <c r="BK3922" s="9">
        <v>6414.0935675099699</v>
      </c>
      <c r="BL3922" s="9">
        <v>7182.5711884171096</v>
      </c>
      <c r="BM3922" s="9">
        <v>1185.3414343229999</v>
      </c>
      <c r="BN3922" s="9">
        <v>6516.4201133542101</v>
      </c>
      <c r="BO3922" s="9">
        <v>2854.6187655082599</v>
      </c>
      <c r="BP3922" s="9"/>
      <c r="BQ3922" s="9"/>
      <c r="BR3922" s="9"/>
      <c r="BS3922" s="9">
        <v>3314.4640104513101</v>
      </c>
      <c r="BT3922" s="9">
        <v>1876.6456749019101</v>
      </c>
      <c r="BU3922" s="9">
        <v>4076.5417400354199</v>
      </c>
      <c r="BV3922" s="9">
        <v>4311.65430312649</v>
      </c>
      <c r="BW3922" s="9">
        <v>6071.0713083751498</v>
      </c>
      <c r="BX3922" s="9">
        <v>5350</v>
      </c>
    </row>
    <row r="3923" spans="6:76" x14ac:dyDescent="0.2">
      <c r="F3923" s="14"/>
      <c r="AX3923" s="8" t="s">
        <v>7741</v>
      </c>
      <c r="AY3923" s="8" t="s">
        <v>7742</v>
      </c>
      <c r="AZ3923" s="8" t="s">
        <v>1623</v>
      </c>
      <c r="BA3923" s="9">
        <v>5524.8661295229704</v>
      </c>
      <c r="BB3923" s="9">
        <v>4832.8098201581297</v>
      </c>
      <c r="BC3923" s="9">
        <v>39.585297975691603</v>
      </c>
      <c r="BD3923" s="9"/>
      <c r="BE3923" s="9">
        <v>7173</v>
      </c>
      <c r="BF3923" s="9">
        <v>4172.0488560000003</v>
      </c>
      <c r="BG3923" s="9"/>
      <c r="BH3923" s="9">
        <v>10146.1500894</v>
      </c>
      <c r="BI3923" s="9">
        <v>2931.8719873845198</v>
      </c>
      <c r="BJ3923" s="9">
        <v>5226.0785000897204</v>
      </c>
      <c r="BK3923" s="9">
        <v>7631.9496093694597</v>
      </c>
      <c r="BL3923" s="9">
        <v>6286.0971552806004</v>
      </c>
      <c r="BM3923" s="9">
        <v>4556.24834443894</v>
      </c>
      <c r="BN3923" s="9">
        <v>10143.258091125401</v>
      </c>
      <c r="BO3923" s="9">
        <v>3552.6153144216501</v>
      </c>
      <c r="BP3923" s="9"/>
      <c r="BQ3923" s="9">
        <v>4832.8098201581297</v>
      </c>
      <c r="BR3923" s="9">
        <v>4701.66705971185</v>
      </c>
      <c r="BS3923" s="9">
        <v>4618.2455266936204</v>
      </c>
      <c r="BT3923" s="9"/>
      <c r="BU3923" s="9">
        <v>5645.7099424113103</v>
      </c>
      <c r="BV3923" s="9">
        <v>4617.58584197442</v>
      </c>
      <c r="BW3923" s="9">
        <v>5287.3880634309098</v>
      </c>
      <c r="BX3923" s="9">
        <v>2400</v>
      </c>
    </row>
    <row r="3924" spans="6:76" x14ac:dyDescent="0.2">
      <c r="F3924" s="14"/>
      <c r="AX3924" s="8" t="s">
        <v>7743</v>
      </c>
      <c r="AY3924" s="8" t="s">
        <v>7744</v>
      </c>
      <c r="AZ3924" s="8" t="s">
        <v>1623</v>
      </c>
      <c r="BA3924" s="9">
        <v>6897.2653144020996</v>
      </c>
      <c r="BB3924" s="9">
        <v>4833.3668223002396</v>
      </c>
      <c r="BC3924" s="9">
        <v>71.161856965564098</v>
      </c>
      <c r="BD3924" s="9"/>
      <c r="BE3924" s="9">
        <v>10641</v>
      </c>
      <c r="BF3924" s="9">
        <v>12880.57589</v>
      </c>
      <c r="BG3924" s="9"/>
      <c r="BH3924" s="9">
        <v>1240.7279202499999</v>
      </c>
      <c r="BI3924" s="9">
        <v>5462.2794780304303</v>
      </c>
      <c r="BJ3924" s="9">
        <v>11205.0597037629</v>
      </c>
      <c r="BK3924" s="9">
        <v>9241.0465370675902</v>
      </c>
      <c r="BL3924" s="9">
        <v>11210.043872383199</v>
      </c>
      <c r="BM3924" s="9">
        <v>8894.3561980411905</v>
      </c>
      <c r="BN3924" s="9">
        <v>17984.307092085499</v>
      </c>
      <c r="BO3924" s="9"/>
      <c r="BP3924" s="9">
        <v>1148.4542466479299</v>
      </c>
      <c r="BQ3924" s="9"/>
      <c r="BR3924" s="9">
        <v>2692.6788245130001</v>
      </c>
      <c r="BS3924" s="9">
        <v>2934.6709179548002</v>
      </c>
      <c r="BT3924" s="9"/>
      <c r="BU3924" s="9">
        <v>3573.2031065399201</v>
      </c>
      <c r="BV3924" s="9">
        <v>4204.4541665700499</v>
      </c>
      <c r="BW3924" s="9">
        <v>3973.3870765871102</v>
      </c>
      <c r="BX3924" s="9">
        <v>3070</v>
      </c>
    </row>
    <row r="3925" spans="6:76" x14ac:dyDescent="0.2">
      <c r="F3925" s="14"/>
      <c r="AX3925" s="8" t="s">
        <v>7745</v>
      </c>
      <c r="AY3925" s="8" t="s">
        <v>7746</v>
      </c>
      <c r="AZ3925" s="8" t="s">
        <v>1623</v>
      </c>
      <c r="BA3925" s="9">
        <v>4239.5131657368902</v>
      </c>
      <c r="BB3925" s="9">
        <v>4833.9423760587297</v>
      </c>
      <c r="BC3925" s="9">
        <v>40.572572597205998</v>
      </c>
      <c r="BD3925" s="9"/>
      <c r="BE3925" s="9">
        <v>5525</v>
      </c>
      <c r="BF3925" s="9">
        <v>124.53976059999999</v>
      </c>
      <c r="BG3925" s="9"/>
      <c r="BH3925" s="9"/>
      <c r="BI3925" s="9">
        <v>4812.7715736656301</v>
      </c>
      <c r="BJ3925" s="9">
        <v>4855.1131784518302</v>
      </c>
      <c r="BK3925" s="9"/>
      <c r="BL3925" s="9">
        <v>1808.8512506704101</v>
      </c>
      <c r="BM3925" s="9">
        <v>6813.1169077794102</v>
      </c>
      <c r="BN3925" s="9">
        <v>3782.3401332162298</v>
      </c>
      <c r="BO3925" s="9">
        <v>3235.0173185439198</v>
      </c>
      <c r="BP3925" s="9"/>
      <c r="BQ3925" s="9">
        <v>5146.5281520313101</v>
      </c>
      <c r="BR3925" s="9">
        <v>5144.6582468160695</v>
      </c>
      <c r="BS3925" s="9">
        <v>5250.5836642641198</v>
      </c>
      <c r="BT3925" s="9">
        <v>2860.13395397364</v>
      </c>
      <c r="BU3925" s="9">
        <v>4431.1476779779596</v>
      </c>
      <c r="BV3925" s="9">
        <v>5151.43486496269</v>
      </c>
      <c r="BW3925" s="9">
        <v>6150.97396883699</v>
      </c>
      <c r="BX3925" s="9">
        <v>2740</v>
      </c>
    </row>
    <row r="3926" spans="6:76" x14ac:dyDescent="0.2">
      <c r="F3926" s="14"/>
      <c r="AX3926" s="8" t="s">
        <v>419</v>
      </c>
      <c r="AY3926" s="8" t="s">
        <v>7747</v>
      </c>
      <c r="AZ3926" s="8" t="s">
        <v>1623</v>
      </c>
      <c r="BA3926" s="9">
        <v>7166.1593229104201</v>
      </c>
      <c r="BB3926" s="9">
        <v>4836.7111207488297</v>
      </c>
      <c r="BC3926" s="9">
        <v>101.490326570314</v>
      </c>
      <c r="BD3926" s="9"/>
      <c r="BE3926" s="9">
        <v>12369</v>
      </c>
      <c r="BF3926" s="9">
        <v>4140.0592459999998</v>
      </c>
      <c r="BG3926" s="9">
        <v>10919.95636</v>
      </c>
      <c r="BH3926" s="9">
        <v>2215.6855135999999</v>
      </c>
      <c r="BI3926" s="9">
        <v>3849.5167768900901</v>
      </c>
      <c r="BJ3926" s="9">
        <v>4960.06883376315</v>
      </c>
      <c r="BK3926" s="9">
        <v>5803.2847490076301</v>
      </c>
      <c r="BL3926" s="9">
        <v>10108.7246124876</v>
      </c>
      <c r="BM3926" s="9">
        <v>3967.84366076795</v>
      </c>
      <c r="BN3926" s="9">
        <v>4836.7111207488297</v>
      </c>
      <c r="BO3926" s="9">
        <v>4821.66011420828</v>
      </c>
      <c r="BP3926" s="9">
        <v>6115.0450401950902</v>
      </c>
      <c r="BQ3926" s="9">
        <v>4777.4235465306301</v>
      </c>
      <c r="BR3926" s="9">
        <v>4177.4178437921701</v>
      </c>
      <c r="BS3926" s="9">
        <v>5517.0745505381101</v>
      </c>
      <c r="BT3926" s="9"/>
      <c r="BU3926" s="9">
        <v>7051.81390494261</v>
      </c>
      <c r="BV3926" s="9">
        <v>3876.1927609315699</v>
      </c>
      <c r="BW3926" s="9">
        <v>34929.548500894198</v>
      </c>
      <c r="BX3926" s="9">
        <v>1720</v>
      </c>
    </row>
    <row r="3927" spans="6:76" x14ac:dyDescent="0.2">
      <c r="F3927" s="14"/>
      <c r="AX3927" s="8" t="s">
        <v>437</v>
      </c>
      <c r="AY3927" s="8" t="s">
        <v>7748</v>
      </c>
      <c r="AZ3927" s="8" t="s">
        <v>1623</v>
      </c>
      <c r="BA3927" s="9">
        <v>6534.8744833328901</v>
      </c>
      <c r="BB3927" s="9">
        <v>4837.5627098700998</v>
      </c>
      <c r="BC3927" s="9">
        <v>88.576732426761694</v>
      </c>
      <c r="BD3927" s="9">
        <v>7866</v>
      </c>
      <c r="BE3927" s="9">
        <v>21591</v>
      </c>
      <c r="BF3927" s="9">
        <v>4610.9527360000002</v>
      </c>
      <c r="BG3927" s="9"/>
      <c r="BH3927" s="9"/>
      <c r="BI3927" s="9">
        <v>5064.1726837402002</v>
      </c>
      <c r="BJ3927" s="9">
        <v>4547.7829069448098</v>
      </c>
      <c r="BK3927" s="9">
        <v>5909.3473779250999</v>
      </c>
      <c r="BL3927" s="9">
        <v>6092.2529971395597</v>
      </c>
      <c r="BM3927" s="9">
        <v>15360.0441993683</v>
      </c>
      <c r="BN3927" s="9">
        <v>9991.4141702994093</v>
      </c>
      <c r="BO3927" s="9">
        <v>2768.3746590731298</v>
      </c>
      <c r="BP3927" s="9">
        <v>1133.46959757119</v>
      </c>
      <c r="BQ3927" s="9"/>
      <c r="BR3927" s="9"/>
      <c r="BS3927" s="9">
        <v>2779.9358008097302</v>
      </c>
      <c r="BT3927" s="9"/>
      <c r="BU3927" s="9"/>
      <c r="BV3927" s="9"/>
      <c r="BW3927" s="9">
        <v>3648.4956377890298</v>
      </c>
      <c r="BX3927" s="9">
        <v>125</v>
      </c>
    </row>
    <row r="3928" spans="6:76" x14ac:dyDescent="0.2">
      <c r="F3928" s="14"/>
      <c r="AX3928" s="8" t="s">
        <v>7749</v>
      </c>
      <c r="AY3928" s="8" t="s">
        <v>7750</v>
      </c>
      <c r="AZ3928" s="8" t="s">
        <v>1623</v>
      </c>
      <c r="BA3928" s="9">
        <v>4596.2066274379604</v>
      </c>
      <c r="BB3928" s="9">
        <v>4838.0428314316596</v>
      </c>
      <c r="BC3928" s="9">
        <v>45.5756661668239</v>
      </c>
      <c r="BD3928" s="9"/>
      <c r="BE3928" s="9"/>
      <c r="BF3928" s="9">
        <v>1643.28494</v>
      </c>
      <c r="BG3928" s="9"/>
      <c r="BH3928" s="9"/>
      <c r="BI3928" s="9"/>
      <c r="BJ3928" s="9"/>
      <c r="BK3928" s="9"/>
      <c r="BL3928" s="9">
        <v>3865.0173977658001</v>
      </c>
      <c r="BM3928" s="9"/>
      <c r="BN3928" s="9">
        <v>1317.3168961838801</v>
      </c>
      <c r="BO3928" s="9">
        <v>5319.3874986699202</v>
      </c>
      <c r="BP3928" s="9">
        <v>4465.4905111865701</v>
      </c>
      <c r="BQ3928" s="9">
        <v>4331.4557711531697</v>
      </c>
      <c r="BR3928" s="9">
        <v>6013.4971781766199</v>
      </c>
      <c r="BS3928" s="9">
        <v>7114.6731334678498</v>
      </c>
      <c r="BT3928" s="9"/>
      <c r="BU3928" s="9">
        <v>8251.6675957943808</v>
      </c>
      <c r="BV3928" s="9">
        <v>5282.0934551805403</v>
      </c>
      <c r="BW3928" s="9">
        <v>5210.59515167675</v>
      </c>
      <c r="BX3928" s="9">
        <v>2340</v>
      </c>
    </row>
    <row r="3929" spans="6:76" x14ac:dyDescent="0.2">
      <c r="F3929" s="14"/>
      <c r="AX3929" s="8" t="s">
        <v>7751</v>
      </c>
      <c r="AY3929" s="8" t="s">
        <v>7752</v>
      </c>
      <c r="AZ3929" s="8" t="s">
        <v>1623</v>
      </c>
      <c r="BA3929" s="9">
        <v>4344.5849925941802</v>
      </c>
      <c r="BB3929" s="9">
        <v>4845.1465018117497</v>
      </c>
      <c r="BC3929" s="9">
        <v>69.7342282630878</v>
      </c>
      <c r="BD3929" s="9"/>
      <c r="BE3929" s="9">
        <v>6277</v>
      </c>
      <c r="BF3929" s="9">
        <v>587.04437380000002</v>
      </c>
      <c r="BG3929" s="9"/>
      <c r="BH3929" s="9">
        <v>5608.3416623000003</v>
      </c>
      <c r="BI3929" s="9">
        <v>4845.1465018117497</v>
      </c>
      <c r="BJ3929" s="9"/>
      <c r="BK3929" s="9">
        <v>1218.70412709947</v>
      </c>
      <c r="BL3929" s="9">
        <v>7551.6567030713504</v>
      </c>
      <c r="BM3929" s="9">
        <v>8974.8946130248496</v>
      </c>
      <c r="BN3929" s="9">
        <v>2861.61370343404</v>
      </c>
      <c r="BO3929" s="9"/>
      <c r="BP3929" s="9">
        <v>1176.8632488061701</v>
      </c>
      <c r="BQ3929" s="9"/>
      <c r="BR3929" s="9"/>
      <c r="BS3929" s="9"/>
      <c r="BT3929" s="9"/>
      <c r="BU3929" s="9"/>
      <c r="BV3929" s="9"/>
      <c r="BW3929" s="9"/>
      <c r="BX3929" s="9"/>
    </row>
    <row r="3930" spans="6:76" x14ac:dyDescent="0.2">
      <c r="F3930" s="14"/>
      <c r="AX3930" s="8" t="s">
        <v>7753</v>
      </c>
      <c r="AY3930" s="8" t="s">
        <v>7754</v>
      </c>
      <c r="AZ3930" s="8" t="s">
        <v>1623</v>
      </c>
      <c r="BA3930" s="9">
        <v>4927.5155162515002</v>
      </c>
      <c r="BB3930" s="9">
        <v>4848.1708726716897</v>
      </c>
      <c r="BC3930" s="9">
        <v>55.631640167150501</v>
      </c>
      <c r="BD3930" s="9">
        <v>2969</v>
      </c>
      <c r="BE3930" s="9">
        <v>5142</v>
      </c>
      <c r="BF3930" s="9">
        <v>1629.2149750000001</v>
      </c>
      <c r="BG3930" s="9">
        <v>3786.0985409999998</v>
      </c>
      <c r="BH3930" s="9"/>
      <c r="BI3930" s="9">
        <v>3326.0949500050901</v>
      </c>
      <c r="BJ3930" s="9">
        <v>1830.5576021137001</v>
      </c>
      <c r="BK3930" s="9">
        <v>5529.4915192373601</v>
      </c>
      <c r="BL3930" s="9">
        <v>2721.88401351429</v>
      </c>
      <c r="BM3930" s="9"/>
      <c r="BN3930" s="9">
        <v>440.83448987673</v>
      </c>
      <c r="BO3930" s="9">
        <v>10313.6012133155</v>
      </c>
      <c r="BP3930" s="9"/>
      <c r="BQ3930" s="9">
        <v>4848.1708726716897</v>
      </c>
      <c r="BR3930" s="9">
        <v>7669.2526153464196</v>
      </c>
      <c r="BS3930" s="9">
        <v>7131.1837053428999</v>
      </c>
      <c r="BT3930" s="9">
        <v>3974.5854550245599</v>
      </c>
      <c r="BU3930" s="9">
        <v>9108.6547826941605</v>
      </c>
      <c r="BV3930" s="9">
        <v>6049.7083254634499</v>
      </c>
      <c r="BW3930" s="9">
        <v>7297.4307156695804</v>
      </c>
      <c r="BX3930" s="9"/>
    </row>
    <row r="3931" spans="6:76" x14ac:dyDescent="0.2">
      <c r="F3931" s="14"/>
      <c r="AX3931" s="8" t="s">
        <v>331</v>
      </c>
      <c r="AY3931" s="8" t="s">
        <v>7755</v>
      </c>
      <c r="AZ3931" s="8" t="s">
        <v>1623</v>
      </c>
      <c r="BA3931" s="9">
        <v>4361.7358779162996</v>
      </c>
      <c r="BB3931" s="9">
        <v>4850</v>
      </c>
      <c r="BC3931" s="9">
        <v>45.023226506538499</v>
      </c>
      <c r="BD3931" s="9"/>
      <c r="BE3931" s="9">
        <v>2613</v>
      </c>
      <c r="BF3931" s="9">
        <v>1758.5830880000001</v>
      </c>
      <c r="BG3931" s="9"/>
      <c r="BH3931" s="9">
        <v>5142.7870610999998</v>
      </c>
      <c r="BI3931" s="9">
        <v>5265.79063065022</v>
      </c>
      <c r="BJ3931" s="9">
        <v>7277.5155768447503</v>
      </c>
      <c r="BK3931" s="9">
        <v>6822.1821199491897</v>
      </c>
      <c r="BL3931" s="9">
        <v>4710.81848798798</v>
      </c>
      <c r="BM3931" s="9"/>
      <c r="BN3931" s="9">
        <v>5178.2631101393399</v>
      </c>
      <c r="BO3931" s="9"/>
      <c r="BP3931" s="9">
        <v>1130.9759159063699</v>
      </c>
      <c r="BQ3931" s="9"/>
      <c r="BR3931" s="9"/>
      <c r="BS3931" s="9"/>
      <c r="BT3931" s="9">
        <v>3229.1786665014502</v>
      </c>
      <c r="BU3931" s="9"/>
      <c r="BV3931" s="9"/>
      <c r="BW3931" s="9"/>
      <c r="BX3931" s="9">
        <v>4850</v>
      </c>
    </row>
    <row r="3932" spans="6:76" x14ac:dyDescent="0.2">
      <c r="F3932" s="14"/>
      <c r="AX3932" s="8" t="s">
        <v>7756</v>
      </c>
      <c r="AY3932" s="8" t="s">
        <v>7757</v>
      </c>
      <c r="AZ3932" s="8" t="s">
        <v>1623</v>
      </c>
      <c r="BA3932" s="9">
        <v>4519.1790691509505</v>
      </c>
      <c r="BB3932" s="9">
        <v>4850.5701637390202</v>
      </c>
      <c r="BC3932" s="9">
        <v>30.697385543599999</v>
      </c>
      <c r="BD3932" s="9"/>
      <c r="BE3932" s="9">
        <v>5094</v>
      </c>
      <c r="BF3932" s="9">
        <v>1835.0855670000001</v>
      </c>
      <c r="BG3932" s="9">
        <v>6099.2025130000002</v>
      </c>
      <c r="BH3932" s="9">
        <v>4866.6667465</v>
      </c>
      <c r="BI3932" s="9">
        <v>5376.0178680663903</v>
      </c>
      <c r="BJ3932" s="9">
        <v>4064.7420662230802</v>
      </c>
      <c r="BK3932" s="9">
        <v>5358.6986487051799</v>
      </c>
      <c r="BL3932" s="9">
        <v>5247.8980793500796</v>
      </c>
      <c r="BM3932" s="9">
        <v>1031.21182268538</v>
      </c>
      <c r="BN3932" s="9">
        <v>6534.4221633038796</v>
      </c>
      <c r="BO3932" s="9">
        <v>5349.8414533303403</v>
      </c>
      <c r="BP3932" s="9">
        <v>4689.6065624055</v>
      </c>
      <c r="BQ3932" s="9">
        <v>4431.4953644445804</v>
      </c>
      <c r="BR3932" s="9"/>
      <c r="BS3932" s="9">
        <v>5196.0235036510403</v>
      </c>
      <c r="BT3932" s="9"/>
      <c r="BU3932" s="9">
        <v>4834.4735809780504</v>
      </c>
      <c r="BV3932" s="9">
        <v>3394.4316069023898</v>
      </c>
      <c r="BW3932" s="9">
        <v>4681.4056981712602</v>
      </c>
      <c r="BX3932" s="9">
        <v>3260</v>
      </c>
    </row>
    <row r="3933" spans="6:76" x14ac:dyDescent="0.2">
      <c r="F3933" s="14"/>
      <c r="AX3933" s="8" t="s">
        <v>7758</v>
      </c>
      <c r="AY3933" s="8" t="s">
        <v>7759</v>
      </c>
      <c r="AZ3933" s="8" t="s">
        <v>1623</v>
      </c>
      <c r="BA3933" s="9">
        <v>5514.2117393091603</v>
      </c>
      <c r="BB3933" s="9">
        <v>4853.6254599355898</v>
      </c>
      <c r="BC3933" s="9">
        <v>60.2603107727099</v>
      </c>
      <c r="BD3933" s="9"/>
      <c r="BE3933" s="9">
        <v>5106</v>
      </c>
      <c r="BF3933" s="9">
        <v>2307.427322</v>
      </c>
      <c r="BG3933" s="9">
        <v>2097.2965760000002</v>
      </c>
      <c r="BH3933" s="9">
        <v>7314.0054520000003</v>
      </c>
      <c r="BI3933" s="9">
        <v>4506.9529814269799</v>
      </c>
      <c r="BJ3933" s="9">
        <v>7454.4255410447604</v>
      </c>
      <c r="BK3933" s="9">
        <v>6605.4882808278599</v>
      </c>
      <c r="BL3933" s="9">
        <v>7089.3112854008496</v>
      </c>
      <c r="BM3933" s="9">
        <v>14390.729335298</v>
      </c>
      <c r="BN3933" s="9">
        <v>9263.8700555717205</v>
      </c>
      <c r="BO3933" s="9"/>
      <c r="BP3933" s="9">
        <v>3500.0899552562701</v>
      </c>
      <c r="BQ3933" s="9"/>
      <c r="BR3933" s="9">
        <v>4853.6254599355898</v>
      </c>
      <c r="BS3933" s="9">
        <v>2329.4697102514201</v>
      </c>
      <c r="BT3933" s="9"/>
      <c r="BU3933" s="9"/>
      <c r="BV3933" s="9">
        <v>2724.48413462391</v>
      </c>
      <c r="BW3933" s="9"/>
      <c r="BX3933" s="9">
        <v>3170</v>
      </c>
    </row>
    <row r="3934" spans="6:76" x14ac:dyDescent="0.2">
      <c r="F3934" s="14"/>
      <c r="AX3934" s="8" t="s">
        <v>7760</v>
      </c>
      <c r="AY3934" s="8" t="s">
        <v>7761</v>
      </c>
      <c r="AZ3934" s="8" t="s">
        <v>1623</v>
      </c>
      <c r="BA3934" s="9">
        <v>6606.6288660712598</v>
      </c>
      <c r="BB3934" s="9">
        <v>4853.7805349328301</v>
      </c>
      <c r="BC3934" s="9">
        <v>117.238825360581</v>
      </c>
      <c r="BD3934" s="9"/>
      <c r="BE3934" s="9">
        <v>4401</v>
      </c>
      <c r="BF3934" s="9">
        <v>2725.2785260000001</v>
      </c>
      <c r="BG3934" s="9">
        <v>35573.783150000003</v>
      </c>
      <c r="BH3934" s="9">
        <v>1529.5738081</v>
      </c>
      <c r="BI3934" s="9">
        <v>9442.21366932809</v>
      </c>
      <c r="BJ3934" s="9">
        <v>5536.4259842209403</v>
      </c>
      <c r="BK3934" s="9">
        <v>4853.7805349328301</v>
      </c>
      <c r="BL3934" s="9">
        <v>6808.1113231316604</v>
      </c>
      <c r="BM3934" s="9"/>
      <c r="BN3934" s="9">
        <v>5725.2943893677502</v>
      </c>
      <c r="BO3934" s="9">
        <v>3093.9620082681599</v>
      </c>
      <c r="BP3934" s="9">
        <v>6098.8487858936296</v>
      </c>
      <c r="BQ3934" s="9">
        <v>4464.6439117175796</v>
      </c>
      <c r="BR3934" s="9">
        <v>2653.32480240719</v>
      </c>
      <c r="BS3934" s="9">
        <v>4405.8470871239397</v>
      </c>
      <c r="BT3934" s="9"/>
      <c r="BU3934" s="9">
        <v>4965.0400913032399</v>
      </c>
      <c r="BV3934" s="9">
        <v>2135.56265141637</v>
      </c>
      <c r="BW3934" s="9"/>
      <c r="BX3934" s="9">
        <v>7900</v>
      </c>
    </row>
    <row r="3935" spans="6:76" x14ac:dyDescent="0.2">
      <c r="F3935" s="14"/>
      <c r="AX3935" s="8" t="s">
        <v>522</v>
      </c>
      <c r="AY3935" s="8" t="s">
        <v>7762</v>
      </c>
      <c r="AZ3935" s="8" t="s">
        <v>1623</v>
      </c>
      <c r="BA3935" s="9">
        <v>11775.823774161199</v>
      </c>
      <c r="BB3935" s="9">
        <v>4854.4117930193997</v>
      </c>
      <c r="BC3935" s="9">
        <v>138.18603900017499</v>
      </c>
      <c r="BD3935" s="9"/>
      <c r="BE3935" s="9">
        <v>66362</v>
      </c>
      <c r="BF3935" s="9">
        <v>10409.05827</v>
      </c>
      <c r="BG3935" s="9"/>
      <c r="BH3935" s="9">
        <v>1184.72187158</v>
      </c>
      <c r="BI3935" s="9">
        <v>13437.7666084054</v>
      </c>
      <c r="BJ3935" s="9">
        <v>5483.5377917543401</v>
      </c>
      <c r="BK3935" s="9">
        <v>11630.3796310586</v>
      </c>
      <c r="BL3935" s="9">
        <v>10000.601397644101</v>
      </c>
      <c r="BM3935" s="9">
        <v>15440.272912898299</v>
      </c>
      <c r="BN3935" s="9">
        <v>30088.152175843701</v>
      </c>
      <c r="BO3935" s="9">
        <v>3285.15595745068</v>
      </c>
      <c r="BP3935" s="9">
        <v>3595.7669454981801</v>
      </c>
      <c r="BQ3935" s="9"/>
      <c r="BR3935" s="9">
        <v>3343.5114519874101</v>
      </c>
      <c r="BS3935" s="9">
        <v>4225.2857942844603</v>
      </c>
      <c r="BT3935" s="9"/>
      <c r="BU3935" s="9"/>
      <c r="BV3935" s="9">
        <v>4204.4541665700499</v>
      </c>
      <c r="BW3935" s="9">
        <v>3392.5154116031299</v>
      </c>
      <c r="BX3935" s="9">
        <v>2330</v>
      </c>
    </row>
    <row r="3936" spans="6:76" x14ac:dyDescent="0.2">
      <c r="F3936" s="14"/>
      <c r="AX3936" s="8" t="s">
        <v>7763</v>
      </c>
      <c r="AY3936" s="8" t="s">
        <v>7764</v>
      </c>
      <c r="AZ3936" s="8" t="s">
        <v>1623</v>
      </c>
      <c r="BA3936" s="9">
        <v>4298.1994212628597</v>
      </c>
      <c r="BB3936" s="9">
        <v>4854.6937192945798</v>
      </c>
      <c r="BC3936" s="9">
        <v>41.858340193352198</v>
      </c>
      <c r="BD3936" s="9"/>
      <c r="BE3936" s="9">
        <v>5912</v>
      </c>
      <c r="BF3936" s="9">
        <v>630.57822899999996</v>
      </c>
      <c r="BG3936" s="9">
        <v>1430.388612</v>
      </c>
      <c r="BH3936" s="9">
        <v>4214.4246949999997</v>
      </c>
      <c r="BI3936" s="9">
        <v>4209.1242745505097</v>
      </c>
      <c r="BJ3936" s="9">
        <v>5763.7376351020403</v>
      </c>
      <c r="BK3936" s="9">
        <v>4896.0357230917898</v>
      </c>
      <c r="BL3936" s="9">
        <v>6556.8891072378601</v>
      </c>
      <c r="BM3936" s="9"/>
      <c r="BN3936" s="9">
        <v>2320.6788249856199</v>
      </c>
      <c r="BO3936" s="9">
        <v>2728.8453042358801</v>
      </c>
      <c r="BP3936" s="9">
        <v>5845.4525393125796</v>
      </c>
      <c r="BQ3936" s="9">
        <v>4853.8056154922297</v>
      </c>
      <c r="BR3936" s="9">
        <v>7054.6261214301503</v>
      </c>
      <c r="BS3936" s="9">
        <v>5002.0353933331098</v>
      </c>
      <c r="BT3936" s="9"/>
      <c r="BU3936" s="9">
        <v>5293.8615791693301</v>
      </c>
      <c r="BV3936" s="9">
        <v>4855.5818230969298</v>
      </c>
      <c r="BW3936" s="9">
        <v>3509.5241056934301</v>
      </c>
      <c r="BX3936" s="9">
        <v>2290</v>
      </c>
    </row>
    <row r="3937" spans="6:76" x14ac:dyDescent="0.2">
      <c r="F3937" s="14"/>
      <c r="AX3937" s="8" t="s">
        <v>291</v>
      </c>
      <c r="AY3937" s="8" t="s">
        <v>7765</v>
      </c>
      <c r="AZ3937" s="8" t="s">
        <v>1623</v>
      </c>
      <c r="BA3937" s="9">
        <v>6744.4065310285896</v>
      </c>
      <c r="BB3937" s="9">
        <v>4858.7839476234903</v>
      </c>
      <c r="BC3937" s="9">
        <v>51.877060749918201</v>
      </c>
      <c r="BD3937" s="9"/>
      <c r="BE3937" s="9">
        <v>4775</v>
      </c>
      <c r="BF3937" s="9">
        <v>4115.0360520000004</v>
      </c>
      <c r="BG3937" s="9"/>
      <c r="BH3937" s="9">
        <v>11116.8778019</v>
      </c>
      <c r="BI3937" s="9">
        <v>11084.9400091305</v>
      </c>
      <c r="BJ3937" s="9">
        <v>4858.7839476234903</v>
      </c>
      <c r="BK3937" s="9">
        <v>4048.2168807047201</v>
      </c>
      <c r="BL3937" s="9">
        <v>8651.7772328403607</v>
      </c>
      <c r="BM3937" s="9">
        <v>6153.8629225731902</v>
      </c>
      <c r="BN3937" s="9">
        <v>11688.2382032717</v>
      </c>
      <c r="BO3937" s="9"/>
      <c r="BP3937" s="9"/>
      <c r="BQ3937" s="9"/>
      <c r="BR3937" s="9"/>
      <c r="BS3937" s="9">
        <v>2522.1766673757502</v>
      </c>
      <c r="BT3937" s="9">
        <v>3698.2404162828998</v>
      </c>
      <c r="BU3937" s="9">
        <v>3564.13476966906</v>
      </c>
      <c r="BV3937" s="9"/>
      <c r="BW3937" s="9"/>
      <c r="BX3937" s="9">
        <v>11400</v>
      </c>
    </row>
    <row r="3938" spans="6:76" x14ac:dyDescent="0.2">
      <c r="F3938" s="14"/>
      <c r="AX3938" s="8" t="s">
        <v>7766</v>
      </c>
      <c r="AY3938" s="8" t="s">
        <v>7767</v>
      </c>
      <c r="AZ3938" s="8" t="s">
        <v>1623</v>
      </c>
      <c r="BA3938" s="9">
        <v>5565.7745798238002</v>
      </c>
      <c r="BB3938" s="9">
        <v>4860.3257308176899</v>
      </c>
      <c r="BC3938" s="9">
        <v>65.039703055996796</v>
      </c>
      <c r="BD3938" s="9"/>
      <c r="BE3938" s="9">
        <v>2069</v>
      </c>
      <c r="BF3938" s="9">
        <v>1058.3904540000001</v>
      </c>
      <c r="BG3938" s="9">
        <v>14175.946250000001</v>
      </c>
      <c r="BH3938" s="9">
        <v>1154.75845368</v>
      </c>
      <c r="BI3938" s="9">
        <v>3811.78764981004</v>
      </c>
      <c r="BJ3938" s="9"/>
      <c r="BK3938" s="9">
        <v>2734.1040867412798</v>
      </c>
      <c r="BL3938" s="9">
        <v>4062.3264293859802</v>
      </c>
      <c r="BM3938" s="9"/>
      <c r="BN3938" s="9">
        <v>758.53625557453802</v>
      </c>
      <c r="BO3938" s="9">
        <v>8425.8004343821394</v>
      </c>
      <c r="BP3938" s="9">
        <v>6736.6215540982603</v>
      </c>
      <c r="BQ3938" s="9">
        <v>4258.9321617687101</v>
      </c>
      <c r="BR3938" s="9">
        <v>8607.5881863863906</v>
      </c>
      <c r="BS3938" s="9">
        <v>9945.6246454665707</v>
      </c>
      <c r="BT3938" s="9">
        <v>6357.5583128652397</v>
      </c>
      <c r="BU3938" s="9">
        <v>9796.3161010338208</v>
      </c>
      <c r="BV3938" s="9">
        <v>5039.2457634641296</v>
      </c>
      <c r="BW3938" s="9">
        <v>4681.4056981712602</v>
      </c>
      <c r="BX3938" s="9">
        <v>6510</v>
      </c>
    </row>
    <row r="3939" spans="6:76" x14ac:dyDescent="0.2">
      <c r="F3939" s="14"/>
      <c r="AX3939" s="8" t="s">
        <v>7768</v>
      </c>
      <c r="AY3939" s="8" t="s">
        <v>7769</v>
      </c>
      <c r="AZ3939" s="8" t="s">
        <v>1623</v>
      </c>
      <c r="BA3939" s="9">
        <v>5860.3164372824003</v>
      </c>
      <c r="BB3939" s="9">
        <v>4862.0823813960496</v>
      </c>
      <c r="BC3939" s="9">
        <v>62.202699102245099</v>
      </c>
      <c r="BD3939" s="9">
        <v>1220</v>
      </c>
      <c r="BE3939" s="9">
        <v>4467</v>
      </c>
      <c r="BF3939" s="9">
        <v>2287.9159060000002</v>
      </c>
      <c r="BG3939" s="9"/>
      <c r="BH3939" s="9">
        <v>2685.5743941000001</v>
      </c>
      <c r="BI3939" s="9">
        <v>6946.98681726216</v>
      </c>
      <c r="BJ3939" s="9">
        <v>10459.7328349339</v>
      </c>
      <c r="BK3939" s="9">
        <v>6133.03046715866</v>
      </c>
      <c r="BL3939" s="9">
        <v>11043.194745626201</v>
      </c>
      <c r="BM3939" s="9"/>
      <c r="BN3939" s="9">
        <v>4837.1296099160199</v>
      </c>
      <c r="BO3939" s="9"/>
      <c r="BP3939" s="9">
        <v>4887.0351528760903</v>
      </c>
      <c r="BQ3939" s="9">
        <v>3666.1397821452301</v>
      </c>
      <c r="BR3939" s="9">
        <v>5195.3096968188802</v>
      </c>
      <c r="BS3939" s="9">
        <v>4755.7546727384797</v>
      </c>
      <c r="BT3939" s="9"/>
      <c r="BU3939" s="9">
        <v>5198.9549775028099</v>
      </c>
      <c r="BV3939" s="9"/>
      <c r="BW3939" s="9">
        <v>4481.3039394399502</v>
      </c>
      <c r="BX3939" s="9">
        <v>15500</v>
      </c>
    </row>
    <row r="3940" spans="6:76" x14ac:dyDescent="0.2">
      <c r="F3940" s="14"/>
      <c r="AX3940" s="8" t="s">
        <v>7770</v>
      </c>
      <c r="AY3940" s="8" t="s">
        <v>7771</v>
      </c>
      <c r="AZ3940" s="8" t="s">
        <v>1623</v>
      </c>
      <c r="BA3940" s="9">
        <v>5214.1966601601298</v>
      </c>
      <c r="BB3940" s="9">
        <v>4862.2691438552602</v>
      </c>
      <c r="BC3940" s="9">
        <v>58.753648593910903</v>
      </c>
      <c r="BD3940" s="9"/>
      <c r="BE3940" s="9">
        <v>4530</v>
      </c>
      <c r="BF3940" s="9">
        <v>988.77277660000004</v>
      </c>
      <c r="BG3940" s="9">
        <v>870.61736770000005</v>
      </c>
      <c r="BH3940" s="9">
        <v>2278.0391672999999</v>
      </c>
      <c r="BI3940" s="9">
        <v>8238.1241517353792</v>
      </c>
      <c r="BJ3940" s="9">
        <v>4862.2691438552602</v>
      </c>
      <c r="BK3940" s="9">
        <v>9387.4144240960504</v>
      </c>
      <c r="BL3940" s="9">
        <v>11677.329334903799</v>
      </c>
      <c r="BM3940" s="9">
        <v>7727.7440343285398</v>
      </c>
      <c r="BN3940" s="9">
        <v>6086.7801505083398</v>
      </c>
      <c r="BO3940" s="9">
        <v>2498.4907914969699</v>
      </c>
      <c r="BP3940" s="9">
        <v>3441.0673227081702</v>
      </c>
      <c r="BQ3940" s="9"/>
      <c r="BR3940" s="9">
        <v>7865.8810564822397</v>
      </c>
      <c r="BS3940" s="9">
        <v>2629.52566387242</v>
      </c>
      <c r="BT3940" s="9"/>
      <c r="BU3940" s="9"/>
      <c r="BV3940" s="9">
        <v>5978.7178719550702</v>
      </c>
      <c r="BW3940" s="9">
        <v>3440.56996517999</v>
      </c>
      <c r="BX3940" s="9">
        <v>6140</v>
      </c>
    </row>
    <row r="3941" spans="6:76" x14ac:dyDescent="0.2">
      <c r="F3941" s="14"/>
      <c r="AX3941" s="8" t="s">
        <v>7772</v>
      </c>
      <c r="AY3941" s="8" t="s">
        <v>7773</v>
      </c>
      <c r="AZ3941" s="8" t="s">
        <v>1623</v>
      </c>
      <c r="BA3941" s="9">
        <v>6325.6024637391502</v>
      </c>
      <c r="BB3941" s="9">
        <v>4864.7187664808098</v>
      </c>
      <c r="BC3941" s="9">
        <v>66.818616294376099</v>
      </c>
      <c r="BD3941" s="9"/>
      <c r="BE3941" s="9">
        <v>16565</v>
      </c>
      <c r="BF3941" s="9">
        <v>3560.1343529999999</v>
      </c>
      <c r="BG3941" s="9">
        <v>1629.994471</v>
      </c>
      <c r="BH3941" s="9">
        <v>1126.2516864300001</v>
      </c>
      <c r="BI3941" s="9">
        <v>8103.3337447184604</v>
      </c>
      <c r="BJ3941" s="9">
        <v>6095.6470717494303</v>
      </c>
      <c r="BK3941" s="9">
        <v>9542.5998052795203</v>
      </c>
      <c r="BL3941" s="9">
        <v>8291.6924621906001</v>
      </c>
      <c r="BM3941" s="9">
        <v>12965.1138409</v>
      </c>
      <c r="BN3941" s="9">
        <v>9371.5566867835496</v>
      </c>
      <c r="BO3941" s="9">
        <v>5139.4375329616296</v>
      </c>
      <c r="BP3941" s="9"/>
      <c r="BQ3941" s="9"/>
      <c r="BR3941" s="9">
        <v>4047.50535876104</v>
      </c>
      <c r="BS3941" s="9">
        <v>3017.5421429268799</v>
      </c>
      <c r="BT3941" s="9"/>
      <c r="BU3941" s="9">
        <v>3564.13476966906</v>
      </c>
      <c r="BV3941" s="9"/>
      <c r="BW3941" s="9">
        <v>3599.69549345616</v>
      </c>
      <c r="BX3941" s="9">
        <v>4590</v>
      </c>
    </row>
    <row r="3942" spans="6:76" x14ac:dyDescent="0.2">
      <c r="F3942" s="14"/>
      <c r="AX3942" s="8" t="s">
        <v>7774</v>
      </c>
      <c r="AY3942" s="8" t="s">
        <v>7775</v>
      </c>
      <c r="AZ3942" s="8" t="s">
        <v>1623</v>
      </c>
      <c r="BA3942" s="9">
        <v>4905.4406199298401</v>
      </c>
      <c r="BB3942" s="9">
        <v>4866.2427699058599</v>
      </c>
      <c r="BC3942" s="9">
        <v>39.769755673646998</v>
      </c>
      <c r="BD3942" s="9"/>
      <c r="BE3942" s="9">
        <v>4295</v>
      </c>
      <c r="BF3942" s="9">
        <v>1960.6135320000001</v>
      </c>
      <c r="BG3942" s="9">
        <v>990.34505239999999</v>
      </c>
      <c r="BH3942" s="9"/>
      <c r="BI3942" s="9">
        <v>5394.2088617396303</v>
      </c>
      <c r="BJ3942" s="9">
        <v>7478.0678238411001</v>
      </c>
      <c r="BK3942" s="9">
        <v>6013.5908545631801</v>
      </c>
      <c r="BL3942" s="9">
        <v>8360.4888342054892</v>
      </c>
      <c r="BM3942" s="9"/>
      <c r="BN3942" s="9">
        <v>3161.7800231035199</v>
      </c>
      <c r="BO3942" s="9">
        <v>6626.2518050657</v>
      </c>
      <c r="BP3942" s="9"/>
      <c r="BQ3942" s="9">
        <v>4289.6873533015896</v>
      </c>
      <c r="BR3942" s="9">
        <v>7039.9044072614697</v>
      </c>
      <c r="BS3942" s="9">
        <v>5048.4675929186096</v>
      </c>
      <c r="BT3942" s="9"/>
      <c r="BU3942" s="9">
        <v>3897.7533427333501</v>
      </c>
      <c r="BV3942" s="9">
        <v>4684.0179468931101</v>
      </c>
      <c r="BW3942" s="9">
        <v>4116.8724888507204</v>
      </c>
      <c r="BX3942" s="9">
        <v>5130</v>
      </c>
    </row>
    <row r="3943" spans="6:76" x14ac:dyDescent="0.2">
      <c r="F3943" s="14"/>
      <c r="AX3943" s="8" t="s">
        <v>7776</v>
      </c>
      <c r="AY3943" s="8" t="s">
        <v>7777</v>
      </c>
      <c r="AZ3943" s="8" t="s">
        <v>1623</v>
      </c>
      <c r="BA3943" s="9">
        <v>5895.0433430728399</v>
      </c>
      <c r="BB3943" s="9">
        <v>4867.3229782757498</v>
      </c>
      <c r="BC3943" s="9">
        <v>86.066865210314006</v>
      </c>
      <c r="BD3943" s="9"/>
      <c r="BE3943" s="9">
        <v>4881</v>
      </c>
      <c r="BF3943" s="9">
        <v>54.932206950000001</v>
      </c>
      <c r="BG3943" s="9">
        <v>11667.15812</v>
      </c>
      <c r="BH3943" s="9"/>
      <c r="BI3943" s="9">
        <v>508.05349767430403</v>
      </c>
      <c r="BJ3943" s="9"/>
      <c r="BK3943" s="9">
        <v>13506.694129453001</v>
      </c>
      <c r="BL3943" s="9"/>
      <c r="BM3943" s="9"/>
      <c r="BN3943" s="9">
        <v>6633.1597106374002</v>
      </c>
      <c r="BO3943" s="9"/>
      <c r="BP3943" s="9">
        <v>3476.2501171139202</v>
      </c>
      <c r="BQ3943" s="9"/>
      <c r="BR3943" s="9">
        <v>15151.9224358599</v>
      </c>
      <c r="BS3943" s="9"/>
      <c r="BT3943" s="9"/>
      <c r="BU3943" s="9">
        <v>3545.9891394545898</v>
      </c>
      <c r="BV3943" s="9">
        <v>5957.7148031794904</v>
      </c>
      <c r="BW3943" s="9">
        <v>4853.6459565514897</v>
      </c>
      <c r="BX3943" s="9">
        <v>504</v>
      </c>
    </row>
    <row r="3944" spans="6:76" x14ac:dyDescent="0.2">
      <c r="F3944" s="14"/>
      <c r="AX3944" s="8" t="s">
        <v>7778</v>
      </c>
      <c r="AY3944" s="8" t="s">
        <v>7779</v>
      </c>
      <c r="AZ3944" s="8" t="s">
        <v>1623</v>
      </c>
      <c r="BA3944" s="9">
        <v>5494.8864829616996</v>
      </c>
      <c r="BB3944" s="9">
        <v>4868.2165529582198</v>
      </c>
      <c r="BC3944" s="9">
        <v>52.946917452389499</v>
      </c>
      <c r="BD3944" s="9"/>
      <c r="BE3944" s="9">
        <v>7202</v>
      </c>
      <c r="BF3944" s="9">
        <v>4881.5604629999998</v>
      </c>
      <c r="BG3944" s="9"/>
      <c r="BH3944" s="9">
        <v>2769.7025629</v>
      </c>
      <c r="BI3944" s="9">
        <v>8784.9039520698607</v>
      </c>
      <c r="BJ3944" s="9">
        <v>6512.3057385076399</v>
      </c>
      <c r="BK3944" s="9">
        <v>6943.0540740494798</v>
      </c>
      <c r="BL3944" s="9">
        <v>8570.0337150963296</v>
      </c>
      <c r="BM3944" s="9">
        <v>6108.9537935240396</v>
      </c>
      <c r="BN3944" s="9">
        <v>12929.8513136984</v>
      </c>
      <c r="BO3944" s="9"/>
      <c r="BP3944" s="9">
        <v>4868.2165529582198</v>
      </c>
      <c r="BQ3944" s="9">
        <v>4711.1735253973902</v>
      </c>
      <c r="BR3944" s="9">
        <v>3112.46470350755</v>
      </c>
      <c r="BS3944" s="9">
        <v>3407.8438478102498</v>
      </c>
      <c r="BT3944" s="9"/>
      <c r="BU3944" s="9">
        <v>4395.8566468435602</v>
      </c>
      <c r="BV3944" s="9">
        <v>4090.4856355861698</v>
      </c>
      <c r="BW3944" s="9">
        <v>4044.96368539998</v>
      </c>
      <c r="BX3944" s="9">
        <v>79.7</v>
      </c>
    </row>
    <row r="3945" spans="6:76" x14ac:dyDescent="0.2">
      <c r="F3945" s="14"/>
      <c r="AX3945" s="8" t="s">
        <v>318</v>
      </c>
      <c r="AY3945" s="8" t="s">
        <v>7780</v>
      </c>
      <c r="AZ3945" s="8" t="s">
        <v>1623</v>
      </c>
      <c r="BA3945" s="9">
        <v>5001.8530440038103</v>
      </c>
      <c r="BB3945" s="9">
        <v>4868.3416252719799</v>
      </c>
      <c r="BC3945" s="9">
        <v>38.670640623618503</v>
      </c>
      <c r="BD3945" s="9">
        <v>608</v>
      </c>
      <c r="BE3945" s="9">
        <v>7758</v>
      </c>
      <c r="BF3945" s="9">
        <v>1810.1255619999999</v>
      </c>
      <c r="BG3945" s="9">
        <v>4719.4227579999997</v>
      </c>
      <c r="BH3945" s="9">
        <v>5879.7695528000004</v>
      </c>
      <c r="BI3945" s="9">
        <v>5930.1068804239103</v>
      </c>
      <c r="BJ3945" s="9">
        <v>5584.86483729871</v>
      </c>
      <c r="BK3945" s="9">
        <v>4832.5182706637097</v>
      </c>
      <c r="BL3945" s="9">
        <v>5431.7109392645798</v>
      </c>
      <c r="BM3945" s="9">
        <v>8533.5445114884096</v>
      </c>
      <c r="BN3945" s="9">
        <v>7930.35383387813</v>
      </c>
      <c r="BO3945" s="9">
        <v>4483.0974794704498</v>
      </c>
      <c r="BP3945" s="9">
        <v>6284.4480269056803</v>
      </c>
      <c r="BQ3945" s="9">
        <v>4595.8833145264698</v>
      </c>
      <c r="BR3945" s="9">
        <v>3328.5634574155602</v>
      </c>
      <c r="BS3945" s="9">
        <v>5865.50718676832</v>
      </c>
      <c r="BT3945" s="9"/>
      <c r="BU3945" s="9">
        <v>4904.16497988025</v>
      </c>
      <c r="BV3945" s="9">
        <v>4668.4836515029401</v>
      </c>
      <c r="BW3945" s="9">
        <v>3648.4956377890298</v>
      </c>
      <c r="BX3945" s="9">
        <v>3240</v>
      </c>
    </row>
    <row r="3946" spans="6:76" x14ac:dyDescent="0.2">
      <c r="F3946" s="14"/>
      <c r="AX3946" s="8" t="s">
        <v>7781</v>
      </c>
      <c r="AY3946" s="8" t="s">
        <v>7782</v>
      </c>
      <c r="AZ3946" s="8" t="s">
        <v>1623</v>
      </c>
      <c r="BA3946" s="9">
        <v>5406.4837169270004</v>
      </c>
      <c r="BB3946" s="9">
        <v>4868.9614309587596</v>
      </c>
      <c r="BC3946" s="9">
        <v>44.971713321012601</v>
      </c>
      <c r="BD3946" s="9"/>
      <c r="BE3946" s="9">
        <v>5145</v>
      </c>
      <c r="BF3946" s="9">
        <v>1423.167735</v>
      </c>
      <c r="BG3946" s="9"/>
      <c r="BH3946" s="9"/>
      <c r="BI3946" s="9">
        <v>3499.96775166099</v>
      </c>
      <c r="BJ3946" s="9">
        <v>11691.5471774011</v>
      </c>
      <c r="BK3946" s="9">
        <v>4395.6756832496903</v>
      </c>
      <c r="BL3946" s="9">
        <v>8582.3205952600401</v>
      </c>
      <c r="BM3946" s="9"/>
      <c r="BN3946" s="9">
        <v>6812.9909482059002</v>
      </c>
      <c r="BO3946" s="9">
        <v>4868.9614309587596</v>
      </c>
      <c r="BP3946" s="9"/>
      <c r="BQ3946" s="9">
        <v>5562.8867403693503</v>
      </c>
      <c r="BR3946" s="9">
        <v>5307.2265733014801</v>
      </c>
      <c r="BS3946" s="9">
        <v>4648.73841885413</v>
      </c>
      <c r="BT3946" s="9"/>
      <c r="BU3946" s="9">
        <v>4825.7530597619898</v>
      </c>
      <c r="BV3946" s="9">
        <v>2965.2448365078799</v>
      </c>
      <c r="BW3946" s="9">
        <v>4407.7748033736898</v>
      </c>
      <c r="BX3946" s="9">
        <v>6960</v>
      </c>
    </row>
    <row r="3947" spans="6:76" x14ac:dyDescent="0.2">
      <c r="F3947" s="14"/>
      <c r="AX3947" s="8" t="s">
        <v>7783</v>
      </c>
      <c r="AY3947" s="8" t="s">
        <v>7784</v>
      </c>
      <c r="AZ3947" s="8" t="s">
        <v>1623</v>
      </c>
      <c r="BA3947" s="9">
        <v>4525.4774155015202</v>
      </c>
      <c r="BB3947" s="9">
        <v>4869.2244700356896</v>
      </c>
      <c r="BC3947" s="9">
        <v>38.241056463421899</v>
      </c>
      <c r="BD3947" s="9"/>
      <c r="BE3947" s="9">
        <v>4813</v>
      </c>
      <c r="BF3947" s="9"/>
      <c r="BG3947" s="9"/>
      <c r="BH3947" s="9"/>
      <c r="BI3947" s="9"/>
      <c r="BJ3947" s="9"/>
      <c r="BK3947" s="9"/>
      <c r="BL3947" s="9">
        <v>2814.0575642849299</v>
      </c>
      <c r="BM3947" s="9"/>
      <c r="BN3947" s="9">
        <v>3994.53578770583</v>
      </c>
      <c r="BO3947" s="9">
        <v>4925.4489400713701</v>
      </c>
      <c r="BP3947" s="9">
        <v>6792.0961407717496</v>
      </c>
      <c r="BQ3947" s="9">
        <v>4705.2560901035704</v>
      </c>
      <c r="BR3947" s="9">
        <v>7146.8301189057702</v>
      </c>
      <c r="BS3947" s="9">
        <v>5017.5039601169701</v>
      </c>
      <c r="BT3947" s="9"/>
      <c r="BU3947" s="9">
        <v>5103.8239680099496</v>
      </c>
      <c r="BV3947" s="9">
        <v>5050.4345399805397</v>
      </c>
      <c r="BW3947" s="9">
        <v>3303.74187606757</v>
      </c>
      <c r="BX3947" s="9">
        <v>639</v>
      </c>
    </row>
    <row r="3948" spans="6:76" x14ac:dyDescent="0.2">
      <c r="F3948" s="14"/>
      <c r="AX3948" s="8" t="s">
        <v>7785</v>
      </c>
      <c r="AY3948" s="8" t="s">
        <v>7786</v>
      </c>
      <c r="AZ3948" s="8" t="s">
        <v>1623</v>
      </c>
      <c r="BA3948" s="9">
        <v>7768.8524456853002</v>
      </c>
      <c r="BB3948" s="9">
        <v>4873.4927337404797</v>
      </c>
      <c r="BC3948" s="9">
        <v>141.988706820571</v>
      </c>
      <c r="BD3948" s="9"/>
      <c r="BE3948" s="9">
        <v>50747</v>
      </c>
      <c r="BF3948" s="9">
        <v>4253.3053980000004</v>
      </c>
      <c r="BG3948" s="9">
        <v>12315.806790000001</v>
      </c>
      <c r="BH3948" s="9"/>
      <c r="BI3948" s="9">
        <v>4967.7363063857301</v>
      </c>
      <c r="BJ3948" s="9">
        <v>8451.1216215159893</v>
      </c>
      <c r="BK3948" s="9">
        <v>2550.1558822899501</v>
      </c>
      <c r="BL3948" s="9">
        <v>2441.4265386468101</v>
      </c>
      <c r="BM3948" s="9">
        <v>6412.6143787084002</v>
      </c>
      <c r="BN3948" s="9">
        <v>7436.5569753720802</v>
      </c>
      <c r="BO3948" s="9">
        <v>2341.6509840813401</v>
      </c>
      <c r="BP3948" s="9">
        <v>6942.4395753717599</v>
      </c>
      <c r="BQ3948" s="9">
        <v>4779.2491610952402</v>
      </c>
      <c r="BR3948" s="9">
        <v>6981.1031590805796</v>
      </c>
      <c r="BS3948" s="9">
        <v>3215.8684377976901</v>
      </c>
      <c r="BT3948" s="9"/>
      <c r="BU3948" s="9">
        <v>4129.9792195684404</v>
      </c>
      <c r="BV3948" s="9">
        <v>5178.5539946647104</v>
      </c>
      <c r="BW3948" s="9">
        <v>4584.7755997566501</v>
      </c>
      <c r="BX3948" s="9">
        <v>2110</v>
      </c>
    </row>
    <row r="3949" spans="6:76" x14ac:dyDescent="0.2">
      <c r="F3949" s="14"/>
      <c r="AX3949" s="8" t="s">
        <v>7787</v>
      </c>
      <c r="AY3949" s="8" t="s">
        <v>7787</v>
      </c>
      <c r="AZ3949" s="8" t="s">
        <v>1640</v>
      </c>
      <c r="BA3949" s="9">
        <v>5203.09846747344</v>
      </c>
      <c r="BB3949" s="9">
        <v>4874.9526363759096</v>
      </c>
      <c r="BC3949" s="9">
        <v>76.055655895036395</v>
      </c>
      <c r="BD3949" s="9">
        <v>12525</v>
      </c>
      <c r="BE3949" s="9">
        <v>1908</v>
      </c>
      <c r="BF3949" s="9">
        <v>683.13693539999997</v>
      </c>
      <c r="BG3949" s="9"/>
      <c r="BH3949" s="9"/>
      <c r="BI3949" s="9">
        <v>11100.4604776909</v>
      </c>
      <c r="BJ3949" s="9">
        <v>4794.3253105477097</v>
      </c>
      <c r="BK3949" s="9">
        <v>4874.9526363759096</v>
      </c>
      <c r="BL3949" s="9">
        <v>6267.1054993088901</v>
      </c>
      <c r="BM3949" s="9">
        <v>5803.2216648301801</v>
      </c>
      <c r="BN3949" s="9">
        <v>2396.9340520043702</v>
      </c>
      <c r="BO3949" s="9"/>
      <c r="BP3949" s="9">
        <v>6685.9465660498399</v>
      </c>
      <c r="BQ3949" s="9"/>
      <c r="BR3949" s="9"/>
      <c r="BS3949" s="9"/>
      <c r="BT3949" s="9"/>
      <c r="BU3949" s="9"/>
      <c r="BV3949" s="9"/>
      <c r="BW3949" s="9"/>
      <c r="BX3949" s="9">
        <v>195</v>
      </c>
    </row>
    <row r="3950" spans="6:76" x14ac:dyDescent="0.2">
      <c r="F3950" s="14"/>
      <c r="AX3950" s="8" t="s">
        <v>7788</v>
      </c>
      <c r="AY3950" s="8" t="s">
        <v>7789</v>
      </c>
      <c r="AZ3950" s="8" t="s">
        <v>1623</v>
      </c>
      <c r="BA3950" s="9">
        <v>4365.9822684670098</v>
      </c>
      <c r="BB3950" s="9">
        <v>4874.9526363759096</v>
      </c>
      <c r="BC3950" s="9">
        <v>42.4900919224212</v>
      </c>
      <c r="BD3950" s="9">
        <v>3173</v>
      </c>
      <c r="BE3950" s="9">
        <v>5742</v>
      </c>
      <c r="BF3950" s="9">
        <v>1051.7692139999999</v>
      </c>
      <c r="BG3950" s="9"/>
      <c r="BH3950" s="9"/>
      <c r="BI3950" s="9">
        <v>4950.4477803418504</v>
      </c>
      <c r="BJ3950" s="9">
        <v>3335.78245295133</v>
      </c>
      <c r="BK3950" s="9">
        <v>4874.9526363759096</v>
      </c>
      <c r="BL3950" s="9">
        <v>3464.0977753504899</v>
      </c>
      <c r="BM3950" s="9"/>
      <c r="BN3950" s="9">
        <v>5151.7905571834799</v>
      </c>
      <c r="BO3950" s="9"/>
      <c r="BP3950" s="9"/>
      <c r="BQ3950" s="9"/>
      <c r="BR3950" s="9"/>
      <c r="BS3950" s="9"/>
      <c r="BT3950" s="9"/>
      <c r="BU3950" s="9"/>
      <c r="BV3950" s="9"/>
      <c r="BW3950" s="9"/>
      <c r="BX3950" s="9">
        <v>7550</v>
      </c>
    </row>
    <row r="3951" spans="6:76" x14ac:dyDescent="0.2">
      <c r="F3951" s="14"/>
      <c r="AX3951" s="8" t="s">
        <v>7790</v>
      </c>
      <c r="AY3951" s="8" t="s">
        <v>7791</v>
      </c>
      <c r="AZ3951" s="8" t="s">
        <v>1623</v>
      </c>
      <c r="BA3951" s="9">
        <v>4411.2734933317997</v>
      </c>
      <c r="BB3951" s="9">
        <v>4876.4103230519104</v>
      </c>
      <c r="BC3951" s="9">
        <v>49.2051760350246</v>
      </c>
      <c r="BD3951" s="9"/>
      <c r="BE3951" s="9">
        <v>8200</v>
      </c>
      <c r="BF3951" s="9">
        <v>2171.411779</v>
      </c>
      <c r="BG3951" s="9"/>
      <c r="BH3951" s="9"/>
      <c r="BI3951" s="9">
        <v>2319.8226188982799</v>
      </c>
      <c r="BJ3951" s="9"/>
      <c r="BK3951" s="9">
        <v>1849.42848440801</v>
      </c>
      <c r="BL3951" s="9"/>
      <c r="BM3951" s="9"/>
      <c r="BN3951" s="9">
        <v>3109.5404506873001</v>
      </c>
      <c r="BO3951" s="9">
        <v>5009.3699499551803</v>
      </c>
      <c r="BP3951" s="9">
        <v>1810.2647385241501</v>
      </c>
      <c r="BQ3951" s="9">
        <v>6113.0245429551996</v>
      </c>
      <c r="BR3951" s="9">
        <v>4767.5707841016701</v>
      </c>
      <c r="BS3951" s="9">
        <v>7197.29673027026</v>
      </c>
      <c r="BT3951" s="9"/>
      <c r="BU3951" s="9">
        <v>6693.5318365850198</v>
      </c>
      <c r="BV3951" s="9">
        <v>4985.2498620021597</v>
      </c>
      <c r="BW3951" s="9">
        <v>5341.317129258</v>
      </c>
      <c r="BX3951" s="9">
        <v>2190</v>
      </c>
    </row>
    <row r="3952" spans="6:76" x14ac:dyDescent="0.2">
      <c r="F3952" s="14"/>
      <c r="AX3952" s="8" t="s">
        <v>338</v>
      </c>
      <c r="AY3952" s="8" t="s">
        <v>7792</v>
      </c>
      <c r="AZ3952" s="8" t="s">
        <v>1623</v>
      </c>
      <c r="BA3952" s="9">
        <v>5755.9219819064201</v>
      </c>
      <c r="BB3952" s="9">
        <v>4876.6057634776598</v>
      </c>
      <c r="BC3952" s="9">
        <v>59.991507845296397</v>
      </c>
      <c r="BD3952" s="9">
        <v>524</v>
      </c>
      <c r="BE3952" s="9">
        <v>11077</v>
      </c>
      <c r="BF3952" s="9">
        <v>1640.1521540000001</v>
      </c>
      <c r="BG3952" s="9"/>
      <c r="BH3952" s="9">
        <v>3991.7720712999999</v>
      </c>
      <c r="BI3952" s="9">
        <v>8761.8094977167402</v>
      </c>
      <c r="BJ3952" s="9">
        <v>8894.2858700205907</v>
      </c>
      <c r="BK3952" s="9">
        <v>7032.38223134703</v>
      </c>
      <c r="BL3952" s="9">
        <v>6904.77620124842</v>
      </c>
      <c r="BM3952" s="9">
        <v>14960.5848452421</v>
      </c>
      <c r="BN3952" s="9">
        <v>4425.7763775332596</v>
      </c>
      <c r="BO3952" s="9">
        <v>5527.9124898356204</v>
      </c>
      <c r="BP3952" s="9"/>
      <c r="BQ3952" s="9">
        <v>4905.3718463621799</v>
      </c>
      <c r="BR3952" s="9">
        <v>3689.3015917132998</v>
      </c>
      <c r="BS3952" s="9">
        <v>4847.8396805931297</v>
      </c>
      <c r="BT3952" s="9"/>
      <c r="BU3952" s="9">
        <v>4040.8664750327798</v>
      </c>
      <c r="BV3952" s="9">
        <v>3985.7492252004799</v>
      </c>
      <c r="BW3952" s="9">
        <v>5157.0151171699799</v>
      </c>
      <c r="BX3952" s="9">
        <v>3240</v>
      </c>
    </row>
    <row r="3953" spans="6:76" x14ac:dyDescent="0.2">
      <c r="F3953" s="14"/>
      <c r="AX3953" s="8" t="s">
        <v>442</v>
      </c>
      <c r="AY3953" s="8" t="s">
        <v>442</v>
      </c>
      <c r="AZ3953" s="8" t="s">
        <v>1623</v>
      </c>
      <c r="BA3953" s="9">
        <v>7426.6369106806196</v>
      </c>
      <c r="BB3953" s="9">
        <v>4878.8417492689696</v>
      </c>
      <c r="BC3953" s="9">
        <v>78.077752699299594</v>
      </c>
      <c r="BD3953" s="9"/>
      <c r="BE3953" s="9">
        <v>19011</v>
      </c>
      <c r="BF3953" s="9">
        <v>4095.7357950000001</v>
      </c>
      <c r="BG3953" s="9">
        <v>2263.8855480000002</v>
      </c>
      <c r="BH3953" s="9">
        <v>17139.945173</v>
      </c>
      <c r="BI3953" s="9">
        <v>3850.7515894364401</v>
      </c>
      <c r="BJ3953" s="9">
        <v>10826.898788585</v>
      </c>
      <c r="BK3953" s="9">
        <v>7279.6897820611202</v>
      </c>
      <c r="BL3953" s="9">
        <v>5999.0509031850797</v>
      </c>
      <c r="BM3953" s="9"/>
      <c r="BN3953" s="9">
        <v>4878.8417492689696</v>
      </c>
      <c r="BO3953" s="9"/>
      <c r="BP3953" s="9">
        <v>3829.7472673013799</v>
      </c>
      <c r="BQ3953" s="9"/>
      <c r="BR3953" s="9"/>
      <c r="BS3953" s="9"/>
      <c r="BT3953" s="9">
        <v>2517.4594216487599</v>
      </c>
      <c r="BU3953" s="9"/>
      <c r="BV3953" s="9"/>
      <c r="BW3953" s="9"/>
      <c r="BX3953" s="9"/>
    </row>
    <row r="3954" spans="6:76" x14ac:dyDescent="0.2">
      <c r="F3954" s="14"/>
      <c r="AX3954" s="8" t="s">
        <v>7793</v>
      </c>
      <c r="AY3954" s="8" t="s">
        <v>7794</v>
      </c>
      <c r="AZ3954" s="8" t="s">
        <v>1623</v>
      </c>
      <c r="BA3954" s="9">
        <v>4201.0956885933001</v>
      </c>
      <c r="BB3954" s="9">
        <v>4887.2894487857002</v>
      </c>
      <c r="BC3954" s="9">
        <v>55.481869621649302</v>
      </c>
      <c r="BD3954" s="9"/>
      <c r="BE3954" s="9"/>
      <c r="BF3954" s="9">
        <v>69.513781989999998</v>
      </c>
      <c r="BG3954" s="9"/>
      <c r="BH3954" s="9"/>
      <c r="BI3954" s="9"/>
      <c r="BJ3954" s="9"/>
      <c r="BK3954" s="9">
        <v>2444.9141834433999</v>
      </c>
      <c r="BL3954" s="9"/>
      <c r="BM3954" s="9">
        <v>6251.0384290553702</v>
      </c>
      <c r="BN3954" s="9"/>
      <c r="BO3954" s="9">
        <v>4887.2894487857002</v>
      </c>
      <c r="BP3954" s="9"/>
      <c r="BQ3954" s="9"/>
      <c r="BR3954" s="9"/>
      <c r="BS3954" s="9">
        <v>5564.3542710175197</v>
      </c>
      <c r="BT3954" s="9">
        <v>1860.73385879482</v>
      </c>
      <c r="BU3954" s="9">
        <v>7316.9170226901197</v>
      </c>
      <c r="BV3954" s="9">
        <v>3973.2514871406602</v>
      </c>
      <c r="BW3954" s="9">
        <v>5441.8487144221199</v>
      </c>
      <c r="BX3954" s="9"/>
    </row>
    <row r="3955" spans="6:76" x14ac:dyDescent="0.2">
      <c r="F3955" s="14"/>
      <c r="AX3955" s="8" t="s">
        <v>920</v>
      </c>
      <c r="AY3955" s="8" t="s">
        <v>7795</v>
      </c>
      <c r="AZ3955" s="8" t="s">
        <v>1623</v>
      </c>
      <c r="BA3955" s="9">
        <v>5487.0446431051296</v>
      </c>
      <c r="BB3955" s="9">
        <v>4889.87094197649</v>
      </c>
      <c r="BC3955" s="9">
        <v>60.4221438615916</v>
      </c>
      <c r="BD3955" s="9"/>
      <c r="BE3955" s="9">
        <v>13120</v>
      </c>
      <c r="BF3955" s="9">
        <v>1696.2899090000001</v>
      </c>
      <c r="BG3955" s="9"/>
      <c r="BH3955" s="9"/>
      <c r="BI3955" s="9">
        <v>842.71945010176501</v>
      </c>
      <c r="BJ3955" s="9">
        <v>4792.5067342276197</v>
      </c>
      <c r="BK3955" s="9">
        <v>5241.8342274196002</v>
      </c>
      <c r="BL3955" s="9">
        <v>4882.7381816934003</v>
      </c>
      <c r="BM3955" s="9">
        <v>5829.1764894161597</v>
      </c>
      <c r="BN3955" s="9">
        <v>13219.7972317357</v>
      </c>
      <c r="BO3955" s="9">
        <v>3201.8186594887202</v>
      </c>
      <c r="BP3955" s="9">
        <v>4897.0037022595798</v>
      </c>
      <c r="BQ3955" s="9">
        <v>4319.3869474556104</v>
      </c>
      <c r="BR3955" s="9">
        <v>4091.7373518496602</v>
      </c>
      <c r="BS3955" s="9">
        <v>5454.15155965337</v>
      </c>
      <c r="BT3955" s="9"/>
      <c r="BU3955" s="9">
        <v>5850.3509635783703</v>
      </c>
      <c r="BV3955" s="9">
        <v>5746.1747695026897</v>
      </c>
      <c r="BW3955" s="9">
        <v>4607.0281122998103</v>
      </c>
      <c r="BX3955" s="9"/>
    </row>
    <row r="3956" spans="6:76" x14ac:dyDescent="0.2">
      <c r="F3956" s="14"/>
      <c r="AX3956" s="8" t="s">
        <v>921</v>
      </c>
      <c r="AY3956" s="8" t="s">
        <v>7796</v>
      </c>
      <c r="AZ3956" s="8" t="s">
        <v>1623</v>
      </c>
      <c r="BA3956" s="9">
        <v>5842.0582180818201</v>
      </c>
      <c r="BB3956" s="9">
        <v>4892.7203689999997</v>
      </c>
      <c r="BC3956" s="9">
        <v>54.955547634520997</v>
      </c>
      <c r="BD3956" s="9"/>
      <c r="BE3956" s="9">
        <v>9701</v>
      </c>
      <c r="BF3956" s="9">
        <v>4892.7203689999997</v>
      </c>
      <c r="BG3956" s="9"/>
      <c r="BH3956" s="9">
        <v>8043.6750576000004</v>
      </c>
      <c r="BI3956" s="9">
        <v>10292.7383577905</v>
      </c>
      <c r="BJ3956" s="9">
        <v>9414.0224507163603</v>
      </c>
      <c r="BK3956" s="9">
        <v>9331.3832264640096</v>
      </c>
      <c r="BL3956" s="9">
        <v>5215.8496737483501</v>
      </c>
      <c r="BM3956" s="9"/>
      <c r="BN3956" s="9">
        <v>9675.9921036331707</v>
      </c>
      <c r="BO3956" s="9"/>
      <c r="BP3956" s="9">
        <v>3164.21162533797</v>
      </c>
      <c r="BQ3956" s="9">
        <v>3884.48546571514</v>
      </c>
      <c r="BR3956" s="9">
        <v>4541.2872946209</v>
      </c>
      <c r="BS3956" s="9">
        <v>2563.7869665829699</v>
      </c>
      <c r="BT3956" s="9"/>
      <c r="BU3956" s="9"/>
      <c r="BV3956" s="9">
        <v>2100.8869143584602</v>
      </c>
      <c r="BW3956" s="9">
        <v>3578.8337656594299</v>
      </c>
      <c r="BX3956" s="9">
        <v>1230</v>
      </c>
    </row>
    <row r="3957" spans="6:76" x14ac:dyDescent="0.2">
      <c r="F3957" s="14"/>
      <c r="AX3957" s="8" t="s">
        <v>1034</v>
      </c>
      <c r="AY3957" s="8" t="s">
        <v>7797</v>
      </c>
      <c r="AZ3957" s="8" t="s">
        <v>1623</v>
      </c>
      <c r="BA3957" s="9">
        <v>6394.7991988049698</v>
      </c>
      <c r="BB3957" s="9">
        <v>4894.5893674346698</v>
      </c>
      <c r="BC3957" s="9">
        <v>71.812367522847794</v>
      </c>
      <c r="BD3957" s="9"/>
      <c r="BE3957" s="9">
        <v>15491</v>
      </c>
      <c r="BF3957" s="9">
        <v>2917.0098520000001</v>
      </c>
      <c r="BG3957" s="9"/>
      <c r="BH3957" s="9"/>
      <c r="BI3957" s="9">
        <v>5264.5067077925596</v>
      </c>
      <c r="BJ3957" s="9"/>
      <c r="BK3957" s="9">
        <v>4524.6720270767801</v>
      </c>
      <c r="BL3957" s="9">
        <v>7991.4400642739001</v>
      </c>
      <c r="BM3957" s="9">
        <v>10123.457608507</v>
      </c>
      <c r="BN3957" s="9">
        <v>2496.75664638733</v>
      </c>
      <c r="BO3957" s="9"/>
      <c r="BP3957" s="9"/>
      <c r="BQ3957" s="9"/>
      <c r="BR3957" s="9"/>
      <c r="BS3957" s="9"/>
      <c r="BT3957" s="9">
        <v>2349.5506844022002</v>
      </c>
      <c r="BU3957" s="9"/>
      <c r="BV3957" s="9"/>
      <c r="BW3957" s="9"/>
      <c r="BX3957" s="9"/>
    </row>
    <row r="3958" spans="6:76" x14ac:dyDescent="0.2">
      <c r="F3958" s="14"/>
      <c r="AX3958" s="8" t="s">
        <v>731</v>
      </c>
      <c r="AY3958" s="8" t="s">
        <v>7798</v>
      </c>
      <c r="AZ3958" s="8" t="s">
        <v>1623</v>
      </c>
      <c r="BA3958" s="9">
        <v>5188.0777250783003</v>
      </c>
      <c r="BB3958" s="9">
        <v>4895.4605875512598</v>
      </c>
      <c r="BC3958" s="9">
        <v>37.223378896210498</v>
      </c>
      <c r="BD3958" s="9"/>
      <c r="BE3958" s="9">
        <v>5354</v>
      </c>
      <c r="BF3958" s="9">
        <v>1974.1490960000001</v>
      </c>
      <c r="BG3958" s="9"/>
      <c r="BH3958" s="9">
        <v>7985.5725781000001</v>
      </c>
      <c r="BI3958" s="9">
        <v>8156.78962400604</v>
      </c>
      <c r="BJ3958" s="9">
        <v>6837.3401691510899</v>
      </c>
      <c r="BK3958" s="9">
        <v>7407.3663449710702</v>
      </c>
      <c r="BL3958" s="9">
        <v>1486.88877429437</v>
      </c>
      <c r="BM3958" s="9"/>
      <c r="BN3958" s="9">
        <v>6084.3667782288803</v>
      </c>
      <c r="BO3958" s="9">
        <v>4475.2234814101603</v>
      </c>
      <c r="BP3958" s="9">
        <v>4569.0814307334504</v>
      </c>
      <c r="BQ3958" s="9">
        <v>4302.14731162931</v>
      </c>
      <c r="BR3958" s="9">
        <v>3554.7198922822099</v>
      </c>
      <c r="BS3958" s="9">
        <v>5297.4332925400404</v>
      </c>
      <c r="BT3958" s="9"/>
      <c r="BU3958" s="9">
        <v>4895.4605875512598</v>
      </c>
      <c r="BV3958" s="9">
        <v>4172.9717662099001</v>
      </c>
      <c r="BW3958" s="9">
        <v>4363.8101992232496</v>
      </c>
      <c r="BX3958" s="9">
        <v>7280</v>
      </c>
    </row>
    <row r="3959" spans="6:76" x14ac:dyDescent="0.2">
      <c r="F3959" s="14"/>
      <c r="AX3959" s="8" t="s">
        <v>7799</v>
      </c>
      <c r="AY3959" s="8" t="s">
        <v>7800</v>
      </c>
      <c r="AZ3959" s="8" t="s">
        <v>1623</v>
      </c>
      <c r="BA3959" s="9">
        <v>5093.5832942500601</v>
      </c>
      <c r="BB3959" s="9">
        <v>4895.94560736324</v>
      </c>
      <c r="BC3959" s="9">
        <v>41.5296721284722</v>
      </c>
      <c r="BD3959" s="9">
        <v>460</v>
      </c>
      <c r="BE3959" s="9">
        <v>4770</v>
      </c>
      <c r="BF3959" s="9">
        <v>1476.953334</v>
      </c>
      <c r="BG3959" s="9">
        <v>4957.2777910000004</v>
      </c>
      <c r="BH3959" s="9">
        <v>7928.7659710999997</v>
      </c>
      <c r="BI3959" s="9">
        <v>6341.5201227887201</v>
      </c>
      <c r="BJ3959" s="9">
        <v>8813.1158860168107</v>
      </c>
      <c r="BK3959" s="9">
        <v>5838.8470571396401</v>
      </c>
      <c r="BL3959" s="9">
        <v>6995.0531359696197</v>
      </c>
      <c r="BM3959" s="9">
        <v>7927.4419027659296</v>
      </c>
      <c r="BN3959" s="9">
        <v>6831.3078118695503</v>
      </c>
      <c r="BO3959" s="9">
        <v>4626.7935631350701</v>
      </c>
      <c r="BP3959" s="9">
        <v>5096.0879185376698</v>
      </c>
      <c r="BQ3959" s="9">
        <v>4713.8940315873197</v>
      </c>
      <c r="BR3959" s="9">
        <v>3472.8282030577402</v>
      </c>
      <c r="BS3959" s="9">
        <v>4310.8778660735597</v>
      </c>
      <c r="BT3959" s="9"/>
      <c r="BU3959" s="9">
        <v>5977.7813742068502</v>
      </c>
      <c r="BV3959" s="9">
        <v>4834.6134237264796</v>
      </c>
      <c r="BW3959" s="9">
        <v>3718.5064920261798</v>
      </c>
      <c r="BX3959" s="9">
        <v>2780</v>
      </c>
    </row>
    <row r="3960" spans="6:76" x14ac:dyDescent="0.2">
      <c r="F3960" s="14"/>
      <c r="AX3960" s="8" t="s">
        <v>7801</v>
      </c>
      <c r="AY3960" s="8" t="s">
        <v>7802</v>
      </c>
      <c r="AZ3960" s="8" t="s">
        <v>1623</v>
      </c>
      <c r="BA3960" s="9">
        <v>7564.44386662752</v>
      </c>
      <c r="BB3960" s="9">
        <v>4907</v>
      </c>
      <c r="BC3960" s="9">
        <v>121.775998005218</v>
      </c>
      <c r="BD3960" s="9"/>
      <c r="BE3960" s="9">
        <v>4907</v>
      </c>
      <c r="BF3960" s="9">
        <v>1341.0999850000001</v>
      </c>
      <c r="BG3960" s="9">
        <v>4057.514279</v>
      </c>
      <c r="BH3960" s="9">
        <v>31298.811622000001</v>
      </c>
      <c r="BI3960" s="9">
        <v>6144.1098160092697</v>
      </c>
      <c r="BJ3960" s="9"/>
      <c r="BK3960" s="9">
        <v>1160.4318784413299</v>
      </c>
      <c r="BL3960" s="9">
        <v>8311.6733263891801</v>
      </c>
      <c r="BM3960" s="9">
        <v>6967.1476486081201</v>
      </c>
      <c r="BN3960" s="9">
        <v>3892.20624419979</v>
      </c>
      <c r="BO3960" s="9"/>
      <c r="BP3960" s="9"/>
      <c r="BQ3960" s="9"/>
      <c r="BR3960" s="9"/>
      <c r="BS3960" s="9"/>
      <c r="BT3960" s="9"/>
      <c r="BU3960" s="9"/>
      <c r="BV3960" s="9"/>
      <c r="BW3960" s="9"/>
      <c r="BX3960" s="9"/>
    </row>
    <row r="3961" spans="6:76" x14ac:dyDescent="0.2">
      <c r="F3961" s="14"/>
      <c r="AX3961" s="8" t="s">
        <v>7803</v>
      </c>
      <c r="AY3961" s="8" t="s">
        <v>7804</v>
      </c>
      <c r="AZ3961" s="8" t="s">
        <v>1623</v>
      </c>
      <c r="BA3961" s="9">
        <v>4694.5731647153598</v>
      </c>
      <c r="BB3961" s="9">
        <v>4907.1070722554696</v>
      </c>
      <c r="BC3961" s="9">
        <v>45.286875722844201</v>
      </c>
      <c r="BD3961" s="9"/>
      <c r="BE3961" s="9">
        <v>6034</v>
      </c>
      <c r="BF3961" s="9">
        <v>646.71358129999999</v>
      </c>
      <c r="BG3961" s="9"/>
      <c r="BH3961" s="9">
        <v>4568.7917496</v>
      </c>
      <c r="BI3961" s="9">
        <v>7095.4275981835999</v>
      </c>
      <c r="BJ3961" s="9">
        <v>2965.1787802284498</v>
      </c>
      <c r="BK3961" s="9">
        <v>4258.0726882511399</v>
      </c>
      <c r="BL3961" s="9">
        <v>5245.4223949109401</v>
      </c>
      <c r="BM3961" s="9"/>
      <c r="BN3961" s="9">
        <v>6742.97852524873</v>
      </c>
      <c r="BO3961" s="9"/>
      <c r="BP3961" s="9"/>
      <c r="BQ3961" s="9"/>
      <c r="BR3961" s="9"/>
      <c r="BS3961" s="9"/>
      <c r="BT3961" s="9"/>
      <c r="BU3961" s="9"/>
      <c r="BV3961" s="9"/>
      <c r="BW3961" s="9"/>
      <c r="BX3961" s="9"/>
    </row>
    <row r="3962" spans="6:76" x14ac:dyDescent="0.2">
      <c r="F3962" s="14"/>
      <c r="AX3962" s="8" t="s">
        <v>298</v>
      </c>
      <c r="AY3962" s="8" t="s">
        <v>7805</v>
      </c>
      <c r="AZ3962" s="8" t="s">
        <v>1623</v>
      </c>
      <c r="BA3962" s="9">
        <v>6811.2932002490898</v>
      </c>
      <c r="BB3962" s="9">
        <v>4910.2405366433004</v>
      </c>
      <c r="BC3962" s="9">
        <v>83.307320515468405</v>
      </c>
      <c r="BD3962" s="9">
        <v>1060</v>
      </c>
      <c r="BE3962" s="9">
        <v>17872</v>
      </c>
      <c r="BF3962" s="9">
        <v>1834.9309860000001</v>
      </c>
      <c r="BG3962" s="9">
        <v>2350.1470079999999</v>
      </c>
      <c r="BH3962" s="9"/>
      <c r="BI3962" s="9">
        <v>5327.9790110428903</v>
      </c>
      <c r="BJ3962" s="9">
        <v>9828.08004339732</v>
      </c>
      <c r="BK3962" s="9">
        <v>12673.6650691946</v>
      </c>
      <c r="BL3962" s="9">
        <v>10454.451385185601</v>
      </c>
      <c r="BM3962" s="9">
        <v>15821.6168024903</v>
      </c>
      <c r="BN3962" s="9">
        <v>2778.9628803053502</v>
      </c>
      <c r="BO3962" s="9"/>
      <c r="BP3962" s="9"/>
      <c r="BQ3962" s="9"/>
      <c r="BR3962" s="9">
        <v>4492.5020622437196</v>
      </c>
      <c r="BS3962" s="9"/>
      <c r="BT3962" s="9"/>
      <c r="BU3962" s="9"/>
      <c r="BV3962" s="9">
        <v>7490.2785721647197</v>
      </c>
      <c r="BW3962" s="9">
        <v>3054.4909834627701</v>
      </c>
      <c r="BX3962" s="9">
        <v>319</v>
      </c>
    </row>
    <row r="3963" spans="6:76" x14ac:dyDescent="0.2">
      <c r="F3963" s="14"/>
      <c r="AX3963" s="8" t="s">
        <v>7806</v>
      </c>
      <c r="AY3963" s="8" t="s">
        <v>7807</v>
      </c>
      <c r="AZ3963" s="8" t="s">
        <v>1623</v>
      </c>
      <c r="BA3963" s="9">
        <v>4563.2100928323598</v>
      </c>
      <c r="BB3963" s="9">
        <v>4912.2816859307204</v>
      </c>
      <c r="BC3963" s="9">
        <v>44.259900274569098</v>
      </c>
      <c r="BD3963" s="9"/>
      <c r="BE3963" s="9">
        <v>2099</v>
      </c>
      <c r="BF3963" s="9">
        <v>2484.4896170000002</v>
      </c>
      <c r="BG3963" s="9"/>
      <c r="BH3963" s="9">
        <v>2091.3499437999999</v>
      </c>
      <c r="BI3963" s="9">
        <v>5781.6266043549504</v>
      </c>
      <c r="BJ3963" s="9">
        <v>8113.2552913487698</v>
      </c>
      <c r="BK3963" s="9">
        <v>5655.2080347457304</v>
      </c>
      <c r="BL3963" s="9">
        <v>6279.4122168818603</v>
      </c>
      <c r="BM3963" s="9">
        <v>4776.0957789428303</v>
      </c>
      <c r="BN3963" s="9">
        <v>6291.4684168446101</v>
      </c>
      <c r="BO3963" s="9">
        <v>5050.1772482053202</v>
      </c>
      <c r="BP3963" s="9">
        <v>6241.4313516738703</v>
      </c>
      <c r="BQ3963" s="9">
        <v>4486.2916600218896</v>
      </c>
      <c r="BR3963" s="9">
        <v>2401.5113615945902</v>
      </c>
      <c r="BS3963" s="9">
        <v>5048.4675929186096</v>
      </c>
      <c r="BT3963" s="9"/>
      <c r="BU3963" s="9">
        <v>7621.9057346009604</v>
      </c>
      <c r="BV3963" s="9">
        <v>2795.8109919018002</v>
      </c>
      <c r="BW3963" s="9">
        <v>3530.2798261466701</v>
      </c>
      <c r="BX3963" s="9">
        <v>1390</v>
      </c>
    </row>
    <row r="3964" spans="6:76" x14ac:dyDescent="0.2">
      <c r="F3964" s="14"/>
      <c r="AX3964" s="8" t="s">
        <v>7808</v>
      </c>
      <c r="AY3964" s="8" t="s">
        <v>7809</v>
      </c>
      <c r="AZ3964" s="8" t="s">
        <v>1623</v>
      </c>
      <c r="BA3964" s="9">
        <v>8283.1305075266591</v>
      </c>
      <c r="BB3964" s="9">
        <v>4916.9958237201699</v>
      </c>
      <c r="BC3964" s="9">
        <v>104.064764066406</v>
      </c>
      <c r="BD3964" s="9"/>
      <c r="BE3964" s="9">
        <v>6867</v>
      </c>
      <c r="BF3964" s="9">
        <v>7590.4576209999996</v>
      </c>
      <c r="BG3964" s="9"/>
      <c r="BH3964" s="9">
        <v>531.51553025999999</v>
      </c>
      <c r="BI3964" s="9">
        <v>4715.7892774231404</v>
      </c>
      <c r="BJ3964" s="9">
        <v>15326.7201785132</v>
      </c>
      <c r="BK3964" s="9">
        <v>18686.8392238503</v>
      </c>
      <c r="BL3964" s="9">
        <v>3208.6317044724301</v>
      </c>
      <c r="BM3964" s="9"/>
      <c r="BN3964" s="9"/>
      <c r="BO3964" s="9"/>
      <c r="BP3964" s="9"/>
      <c r="BQ3964" s="9">
        <v>3755.6575441949999</v>
      </c>
      <c r="BR3964" s="9"/>
      <c r="BS3964" s="9">
        <v>2024.6428954284199</v>
      </c>
      <c r="BT3964" s="9">
        <v>5118.2023700171903</v>
      </c>
      <c r="BU3964" s="9"/>
      <c r="BV3964" s="9">
        <v>2072.10974516036</v>
      </c>
      <c r="BW3964" s="9"/>
      <c r="BX3964" s="9">
        <v>29500</v>
      </c>
    </row>
    <row r="3965" spans="6:76" x14ac:dyDescent="0.2">
      <c r="F3965" s="14"/>
      <c r="AX3965" s="8" t="s">
        <v>7810</v>
      </c>
      <c r="AY3965" s="8" t="s">
        <v>7811</v>
      </c>
      <c r="AZ3965" s="8" t="s">
        <v>1623</v>
      </c>
      <c r="BA3965" s="9">
        <v>5221.4049333422399</v>
      </c>
      <c r="BB3965" s="9">
        <v>4917.0282112286604</v>
      </c>
      <c r="BC3965" s="9">
        <v>44.968988328025901</v>
      </c>
      <c r="BD3965" s="9"/>
      <c r="BE3965" s="9">
        <v>5232</v>
      </c>
      <c r="BF3965" s="9">
        <v>2229.9231159999999</v>
      </c>
      <c r="BG3965" s="9"/>
      <c r="BH3965" s="9"/>
      <c r="BI3965" s="9">
        <v>6985.0285188998696</v>
      </c>
      <c r="BJ3965" s="9">
        <v>3320.8271498659901</v>
      </c>
      <c r="BK3965" s="9">
        <v>7804.9534481627397</v>
      </c>
      <c r="BL3965" s="9">
        <v>10793.3772695807</v>
      </c>
      <c r="BM3965" s="9">
        <v>8315.1931098837904</v>
      </c>
      <c r="BN3965" s="9">
        <v>5106.7243412961998</v>
      </c>
      <c r="BO3965" s="9">
        <v>4895.8327103224101</v>
      </c>
      <c r="BP3965" s="9">
        <v>5404.9268951648601</v>
      </c>
      <c r="BQ3965" s="9">
        <v>4917.0282112286604</v>
      </c>
      <c r="BR3965" s="9">
        <v>4025.4395581533399</v>
      </c>
      <c r="BS3965" s="9">
        <v>3874.3565436631202</v>
      </c>
      <c r="BT3965" s="9"/>
      <c r="BU3965" s="9">
        <v>5816.3091810575297</v>
      </c>
      <c r="BV3965" s="9">
        <v>4682.1843239103</v>
      </c>
      <c r="BW3965" s="9">
        <v>4703.7794896284804</v>
      </c>
      <c r="BX3965" s="9">
        <v>656</v>
      </c>
    </row>
    <row r="3966" spans="6:76" x14ac:dyDescent="0.2">
      <c r="F3966" s="14"/>
      <c r="AX3966" s="8" t="s">
        <v>7812</v>
      </c>
      <c r="AY3966" s="8" t="s">
        <v>7813</v>
      </c>
      <c r="AZ3966" s="8" t="s">
        <v>1623</v>
      </c>
      <c r="BA3966" s="9">
        <v>5662.9647058350101</v>
      </c>
      <c r="BB3966" s="9">
        <v>4917.03091897374</v>
      </c>
      <c r="BC3966" s="9">
        <v>56.873015436090498</v>
      </c>
      <c r="BD3966" s="9"/>
      <c r="BE3966" s="9">
        <v>947</v>
      </c>
      <c r="BF3966" s="9">
        <v>4292.7627249999996</v>
      </c>
      <c r="BG3966" s="9"/>
      <c r="BH3966" s="9">
        <v>4653.9384866</v>
      </c>
      <c r="BI3966" s="9">
        <v>4905.0315937299501</v>
      </c>
      <c r="BJ3966" s="9">
        <v>4958.0691273837601</v>
      </c>
      <c r="BK3966" s="9">
        <v>4917.03091897374</v>
      </c>
      <c r="BL3966" s="9">
        <v>3669.5896364011001</v>
      </c>
      <c r="BM3966" s="9"/>
      <c r="BN3966" s="9">
        <v>810.42634566315201</v>
      </c>
      <c r="BO3966" s="9">
        <v>7867.3628233630998</v>
      </c>
      <c r="BP3966" s="9">
        <v>1997.0920323016801</v>
      </c>
      <c r="BQ3966" s="9"/>
      <c r="BR3966" s="9">
        <v>10263.280794033601</v>
      </c>
      <c r="BS3966" s="9">
        <v>7147.7013612535602</v>
      </c>
      <c r="BT3966" s="9">
        <v>2825.4696160747399</v>
      </c>
      <c r="BU3966" s="9">
        <v>9493.2615692469299</v>
      </c>
      <c r="BV3966" s="9">
        <v>7303.1902384371397</v>
      </c>
      <c r="BW3966" s="9">
        <v>8519.1927307327296</v>
      </c>
      <c r="BX3966" s="9">
        <v>11700</v>
      </c>
    </row>
    <row r="3967" spans="6:76" x14ac:dyDescent="0.2">
      <c r="F3967" s="14"/>
      <c r="AX3967" s="8" t="s">
        <v>7814</v>
      </c>
      <c r="AY3967" s="8" t="s">
        <v>7815</v>
      </c>
      <c r="AZ3967" s="8" t="s">
        <v>1623</v>
      </c>
      <c r="BA3967" s="9">
        <v>5136.1857711431703</v>
      </c>
      <c r="BB3967" s="9">
        <v>4921.8215886309599</v>
      </c>
      <c r="BC3967" s="9">
        <v>38.564774746693402</v>
      </c>
      <c r="BD3967" s="9"/>
      <c r="BE3967" s="9">
        <v>4971</v>
      </c>
      <c r="BF3967" s="9">
        <v>1865.0090760000001</v>
      </c>
      <c r="BG3967" s="9"/>
      <c r="BH3967" s="9">
        <v>8073.8446217000001</v>
      </c>
      <c r="BI3967" s="9">
        <v>5588.5288665113003</v>
      </c>
      <c r="BJ3967" s="9">
        <v>4284.51080052614</v>
      </c>
      <c r="BK3967" s="9">
        <v>4103.5331132235997</v>
      </c>
      <c r="BL3967" s="9">
        <v>7299.2179234524701</v>
      </c>
      <c r="BM3967" s="9">
        <v>8055.8658863012397</v>
      </c>
      <c r="BN3967" s="9">
        <v>8729.6445279885993</v>
      </c>
      <c r="BO3967" s="9">
        <v>4343.5997089907296</v>
      </c>
      <c r="BP3967" s="9">
        <v>4872.6431772619098</v>
      </c>
      <c r="BQ3967" s="9">
        <v>5956.7575920116697</v>
      </c>
      <c r="BR3967" s="9">
        <v>4202.8992149839896</v>
      </c>
      <c r="BS3967" s="9">
        <v>4618.2455266936204</v>
      </c>
      <c r="BT3967" s="9"/>
      <c r="BU3967" s="9">
        <v>5069.1742118106104</v>
      </c>
      <c r="BV3967" s="9">
        <v>5101.1412343922702</v>
      </c>
      <c r="BW3967" s="9">
        <v>4145.7283987289802</v>
      </c>
      <c r="BX3967" s="9">
        <v>1170</v>
      </c>
    </row>
    <row r="3968" spans="6:76" x14ac:dyDescent="0.2">
      <c r="F3968" s="14"/>
      <c r="AX3968" s="8" t="s">
        <v>7816</v>
      </c>
      <c r="AY3968" s="8" t="s">
        <v>7817</v>
      </c>
      <c r="AZ3968" s="8" t="s">
        <v>1623</v>
      </c>
      <c r="BA3968" s="9">
        <v>4880.9012229049304</v>
      </c>
      <c r="BB3968" s="9">
        <v>4932.6878847636299</v>
      </c>
      <c r="BC3968" s="9">
        <v>42.502752623122603</v>
      </c>
      <c r="BD3968" s="9"/>
      <c r="BE3968" s="9">
        <v>6043</v>
      </c>
      <c r="BF3968" s="9">
        <v>1160.5517139999999</v>
      </c>
      <c r="BG3968" s="9"/>
      <c r="BH3968" s="9">
        <v>7120.3529123999997</v>
      </c>
      <c r="BI3968" s="9">
        <v>4971.7849188972205</v>
      </c>
      <c r="BJ3968" s="9">
        <v>7755.3710084405202</v>
      </c>
      <c r="BK3968" s="9">
        <v>4724.8125337384699</v>
      </c>
      <c r="BL3968" s="9">
        <v>5676.8841915346602</v>
      </c>
      <c r="BM3968" s="9">
        <v>4893.5908506300502</v>
      </c>
      <c r="BN3968" s="9">
        <v>4672.66409940835</v>
      </c>
      <c r="BO3968" s="9"/>
      <c r="BP3968" s="9"/>
      <c r="BQ3968" s="9"/>
      <c r="BR3968" s="9"/>
      <c r="BS3968" s="9"/>
      <c r="BT3968" s="9"/>
      <c r="BU3968" s="9"/>
      <c r="BV3968" s="9"/>
      <c r="BW3968" s="9"/>
      <c r="BX3968" s="9">
        <v>1790</v>
      </c>
    </row>
    <row r="3969" spans="6:76" x14ac:dyDescent="0.2">
      <c r="F3969" s="14"/>
      <c r="AX3969" s="8" t="s">
        <v>762</v>
      </c>
      <c r="AY3969" s="8" t="s">
        <v>7818</v>
      </c>
      <c r="AZ3969" s="8" t="s">
        <v>1623</v>
      </c>
      <c r="BA3969" s="9">
        <v>5095.5440423958298</v>
      </c>
      <c r="BB3969" s="9">
        <v>4933.3155497637999</v>
      </c>
      <c r="BC3969" s="9">
        <v>58.7060386731047</v>
      </c>
      <c r="BD3969" s="9"/>
      <c r="BE3969" s="9">
        <v>12297</v>
      </c>
      <c r="BF3969" s="9">
        <v>2076.7410719999998</v>
      </c>
      <c r="BG3969" s="9">
        <v>3903.741771</v>
      </c>
      <c r="BH3969" s="9">
        <v>1243.08768259</v>
      </c>
      <c r="BI3969" s="9">
        <v>4933.3155497637999</v>
      </c>
      <c r="BJ3969" s="9">
        <v>6079.16286131378</v>
      </c>
      <c r="BK3969" s="9">
        <v>5856.5494802454496</v>
      </c>
      <c r="BL3969" s="9">
        <v>6038.0569671820804</v>
      </c>
      <c r="BM3969" s="9"/>
      <c r="BN3969" s="9">
        <v>4825.15092608956</v>
      </c>
      <c r="BO3969" s="9"/>
      <c r="BP3969" s="9">
        <v>2308.1781561695102</v>
      </c>
      <c r="BQ3969" s="9"/>
      <c r="BR3969" s="9"/>
      <c r="BS3969" s="9"/>
      <c r="BT3969" s="9"/>
      <c r="BU3969" s="9"/>
      <c r="BV3969" s="9"/>
      <c r="BW3969" s="9"/>
      <c r="BX3969" s="9">
        <v>6490</v>
      </c>
    </row>
    <row r="3970" spans="6:76" x14ac:dyDescent="0.2">
      <c r="F3970" s="14"/>
      <c r="AX3970" s="8" t="s">
        <v>7819</v>
      </c>
      <c r="AY3970" s="8" t="s">
        <v>7820</v>
      </c>
      <c r="AZ3970" s="8" t="s">
        <v>1623</v>
      </c>
      <c r="BA3970" s="9">
        <v>5151.5164787466701</v>
      </c>
      <c r="BB3970" s="9">
        <v>4935.0188029057199</v>
      </c>
      <c r="BC3970" s="9">
        <v>51.154313870378203</v>
      </c>
      <c r="BD3970" s="9">
        <v>5232</v>
      </c>
      <c r="BE3970" s="9">
        <v>2190</v>
      </c>
      <c r="BF3970" s="9">
        <v>544.73964939999996</v>
      </c>
      <c r="BG3970" s="9"/>
      <c r="BH3970" s="9"/>
      <c r="BI3970" s="9">
        <v>6205.9153162678504</v>
      </c>
      <c r="BJ3970" s="9">
        <v>5206.94078121237</v>
      </c>
      <c r="BK3970" s="9">
        <v>783.48852096703502</v>
      </c>
      <c r="BL3970" s="9">
        <v>4092.54983528395</v>
      </c>
      <c r="BM3970" s="9">
        <v>11795.509207544501</v>
      </c>
      <c r="BN3970" s="9">
        <v>3836.2287472446701</v>
      </c>
      <c r="BO3970" s="9">
        <v>6233.1246487326598</v>
      </c>
      <c r="BP3970" s="9">
        <v>7533.2645952879602</v>
      </c>
      <c r="BQ3970" s="9">
        <v>7693.2506538462203</v>
      </c>
      <c r="BR3970" s="9">
        <v>4072.7644211624101</v>
      </c>
      <c r="BS3970" s="9">
        <v>4475.4304791545501</v>
      </c>
      <c r="BT3970" s="9"/>
      <c r="BU3970" s="9">
        <v>7001.96482443696</v>
      </c>
      <c r="BV3970" s="9">
        <v>4663.0968245990698</v>
      </c>
      <c r="BW3970" s="9">
        <v>4607.0281122998103</v>
      </c>
      <c r="BX3970" s="9">
        <v>6560</v>
      </c>
    </row>
    <row r="3971" spans="6:76" x14ac:dyDescent="0.2">
      <c r="F3971" s="14"/>
      <c r="AX3971" s="8" t="s">
        <v>7821</v>
      </c>
      <c r="AY3971" s="8" t="s">
        <v>7822</v>
      </c>
      <c r="AZ3971" s="8" t="s">
        <v>1623</v>
      </c>
      <c r="BA3971" s="9">
        <v>5947.31716957958</v>
      </c>
      <c r="BB3971" s="9">
        <v>4942.7503868354697</v>
      </c>
      <c r="BC3971" s="9">
        <v>72.393926221925497</v>
      </c>
      <c r="BD3971" s="9"/>
      <c r="BE3971" s="9">
        <v>14034</v>
      </c>
      <c r="BF3971" s="9">
        <v>1523.335247</v>
      </c>
      <c r="BG3971" s="9"/>
      <c r="BH3971" s="9">
        <v>5259.4348351999997</v>
      </c>
      <c r="BI3971" s="9">
        <v>5033.83122923064</v>
      </c>
      <c r="BJ3971" s="9">
        <v>5586.79498215074</v>
      </c>
      <c r="BK3971" s="9">
        <v>5057.5504842739101</v>
      </c>
      <c r="BL3971" s="9">
        <v>3801.77964133152</v>
      </c>
      <c r="BM3971" s="9">
        <v>13542.426952742901</v>
      </c>
      <c r="BN3971" s="9">
        <v>14397.0605138589</v>
      </c>
      <c r="BO3971" s="9"/>
      <c r="BP3971" s="9">
        <v>3305.14676150077</v>
      </c>
      <c r="BQ3971" s="9">
        <v>4942.7503868354697</v>
      </c>
      <c r="BR3971" s="9">
        <v>3277.8799061903501</v>
      </c>
      <c r="BS3971" s="9"/>
      <c r="BT3971" s="9"/>
      <c r="BU3971" s="9"/>
      <c r="BV3971" s="9">
        <v>3084.0247273108898</v>
      </c>
      <c r="BW3971" s="9">
        <v>3303.74187606757</v>
      </c>
      <c r="BX3971" s="9">
        <v>3060</v>
      </c>
    </row>
    <row r="3972" spans="6:76" x14ac:dyDescent="0.2">
      <c r="F3972" s="14"/>
      <c r="AX3972" s="8" t="s">
        <v>7823</v>
      </c>
      <c r="AY3972" s="8" t="s">
        <v>7824</v>
      </c>
      <c r="AZ3972" s="8" t="s">
        <v>1623</v>
      </c>
      <c r="BA3972" s="9">
        <v>7148.0164980782001</v>
      </c>
      <c r="BB3972" s="9">
        <v>4943.1907890000002</v>
      </c>
      <c r="BC3972" s="9">
        <v>72.983657065256807</v>
      </c>
      <c r="BD3972" s="9"/>
      <c r="BE3972" s="9">
        <v>17780</v>
      </c>
      <c r="BF3972" s="9">
        <v>8454.1975880000009</v>
      </c>
      <c r="BG3972" s="9">
        <v>4943.1907890000002</v>
      </c>
      <c r="BH3972" s="9">
        <v>1036.7375788899999</v>
      </c>
      <c r="BI3972" s="9">
        <v>5110.2752557962904</v>
      </c>
      <c r="BJ3972" s="9">
        <v>12316.9323552971</v>
      </c>
      <c r="BK3972" s="9">
        <v>9564.5692927165601</v>
      </c>
      <c r="BL3972" s="9">
        <v>12977.989085122401</v>
      </c>
      <c r="BM3972" s="9">
        <v>4149.4046836243297</v>
      </c>
      <c r="BN3972" s="9">
        <v>15142.6765884775</v>
      </c>
      <c r="BO3972" s="9">
        <v>2715.1284498107898</v>
      </c>
      <c r="BP3972" s="9"/>
      <c r="BQ3972" s="9">
        <v>3515.0477788406401</v>
      </c>
      <c r="BR3972" s="9">
        <v>3180.1147735937102</v>
      </c>
      <c r="BS3972" s="9"/>
      <c r="BT3972" s="9"/>
      <c r="BU3972" s="9"/>
      <c r="BV3972" s="9">
        <v>2872.7645741862402</v>
      </c>
      <c r="BW3972" s="9">
        <v>3461.21867781746</v>
      </c>
      <c r="BX3972" s="9"/>
    </row>
    <row r="3973" spans="6:76" x14ac:dyDescent="0.2">
      <c r="F3973" s="14"/>
      <c r="AX3973" s="8" t="s">
        <v>7825</v>
      </c>
      <c r="AY3973" s="8" t="s">
        <v>7826</v>
      </c>
      <c r="AZ3973" s="8" t="s">
        <v>1623</v>
      </c>
      <c r="BA3973" s="9">
        <v>6093.0899689647904</v>
      </c>
      <c r="BB3973" s="9">
        <v>4944.6273283502296</v>
      </c>
      <c r="BC3973" s="9">
        <v>68.873885914440706</v>
      </c>
      <c r="BD3973" s="9"/>
      <c r="BE3973" s="9">
        <v>20544</v>
      </c>
      <c r="BF3973" s="9">
        <v>3107.300659</v>
      </c>
      <c r="BG3973" s="9"/>
      <c r="BH3973" s="9">
        <v>6211.2829207000004</v>
      </c>
      <c r="BI3973" s="9">
        <v>7110.3122568692197</v>
      </c>
      <c r="BJ3973" s="9">
        <v>5240.0172484287596</v>
      </c>
      <c r="BK3973" s="9">
        <v>6668.0993003887897</v>
      </c>
      <c r="BL3973" s="9">
        <v>3717.3474979314701</v>
      </c>
      <c r="BM3973" s="9">
        <v>8925.3540172647008</v>
      </c>
      <c r="BN3973" s="9">
        <v>10691.806813359201</v>
      </c>
      <c r="BO3973" s="9">
        <v>5333.8038694441102</v>
      </c>
      <c r="BP3973" s="9">
        <v>3659.4822445353102</v>
      </c>
      <c r="BQ3973" s="9">
        <v>4649.2374082716997</v>
      </c>
      <c r="BR3973" s="9">
        <v>3934.3826637541601</v>
      </c>
      <c r="BS3973" s="9">
        <v>4225.2857942844603</v>
      </c>
      <c r="BT3973" s="9"/>
      <c r="BU3973" s="9">
        <v>4067.6267189079699</v>
      </c>
      <c r="BV3973" s="9">
        <v>3469.3060593893501</v>
      </c>
      <c r="BW3973" s="9">
        <v>6150.97396883699</v>
      </c>
      <c r="BX3973" s="9">
        <v>1970</v>
      </c>
    </row>
    <row r="3974" spans="6:76" x14ac:dyDescent="0.2">
      <c r="F3974" s="14"/>
      <c r="AX3974" s="8" t="s">
        <v>642</v>
      </c>
      <c r="AY3974" s="8" t="s">
        <v>7827</v>
      </c>
      <c r="AZ3974" s="8" t="s">
        <v>1623</v>
      </c>
      <c r="BA3974" s="9">
        <v>5579.5965047821501</v>
      </c>
      <c r="BB3974" s="9">
        <v>4945.9843087568397</v>
      </c>
      <c r="BC3974" s="9">
        <v>50.259143864065102</v>
      </c>
      <c r="BD3974" s="9"/>
      <c r="BE3974" s="9">
        <v>10612</v>
      </c>
      <c r="BF3974" s="9">
        <v>2571.4136939999999</v>
      </c>
      <c r="BG3974" s="9"/>
      <c r="BH3974" s="9">
        <v>10158.9117773</v>
      </c>
      <c r="BI3974" s="9">
        <v>8187.8046740273603</v>
      </c>
      <c r="BJ3974" s="9">
        <v>4742.6331898317303</v>
      </c>
      <c r="BK3974" s="9">
        <v>8679.8776257843601</v>
      </c>
      <c r="BL3974" s="9">
        <v>6161.6479521462898</v>
      </c>
      <c r="BM3974" s="9">
        <v>4945.9843087568397</v>
      </c>
      <c r="BN3974" s="9">
        <v>6327.30229308256</v>
      </c>
      <c r="BO3974" s="9">
        <v>4821.2407079425002</v>
      </c>
      <c r="BP3974" s="9">
        <v>3078.0092654231198</v>
      </c>
      <c r="BQ3974" s="9"/>
      <c r="BR3974" s="9">
        <v>2597.3853521707101</v>
      </c>
      <c r="BS3974" s="9">
        <v>5817.76199961374</v>
      </c>
      <c r="BT3974" s="9"/>
      <c r="BU3974" s="9"/>
      <c r="BV3974" s="9"/>
      <c r="BW3974" s="9">
        <v>3371.9747316530102</v>
      </c>
      <c r="BX3974" s="9">
        <v>1620</v>
      </c>
    </row>
    <row r="3975" spans="6:76" x14ac:dyDescent="0.2">
      <c r="F3975" s="14"/>
      <c r="AX3975" s="8" t="s">
        <v>134</v>
      </c>
      <c r="AY3975" s="8" t="s">
        <v>7828</v>
      </c>
      <c r="AZ3975" s="8" t="s">
        <v>1623</v>
      </c>
      <c r="BA3975" s="9">
        <v>5686.7340867625899</v>
      </c>
      <c r="BB3975" s="9">
        <v>4947.6570930661201</v>
      </c>
      <c r="BC3975" s="9">
        <v>69.575920701650304</v>
      </c>
      <c r="BD3975" s="9"/>
      <c r="BE3975" s="9">
        <v>7937</v>
      </c>
      <c r="BF3975" s="9">
        <v>620.35144500000001</v>
      </c>
      <c r="BG3975" s="9"/>
      <c r="BH3975" s="9"/>
      <c r="BI3975" s="9">
        <v>5385.6604963110203</v>
      </c>
      <c r="BJ3975" s="9">
        <v>12878.8794245383</v>
      </c>
      <c r="BK3975" s="9">
        <v>4853.7805349328301</v>
      </c>
      <c r="BL3975" s="9">
        <v>3522.1443416635602</v>
      </c>
      <c r="BM3975" s="9"/>
      <c r="BN3975" s="9">
        <v>5532.6143900918196</v>
      </c>
      <c r="BO3975" s="9">
        <v>4843.5330693074902</v>
      </c>
      <c r="BP3975" s="9"/>
      <c r="BQ3975" s="9"/>
      <c r="BR3975" s="9">
        <v>6497.6836318180904</v>
      </c>
      <c r="BS3975" s="9">
        <v>3055.6080452711099</v>
      </c>
      <c r="BT3975" s="9">
        <v>1579.1983430831699</v>
      </c>
      <c r="BU3975" s="9">
        <v>4947.6570930661201</v>
      </c>
      <c r="BV3975" s="9">
        <v>14165.8986148248</v>
      </c>
      <c r="BW3975" s="9">
        <v>8729.0018715305505</v>
      </c>
      <c r="BX3975" s="9">
        <v>752</v>
      </c>
    </row>
    <row r="3976" spans="6:76" x14ac:dyDescent="0.2">
      <c r="F3976" s="14"/>
      <c r="AX3976" s="8" t="s">
        <v>7829</v>
      </c>
      <c r="AY3976" s="8" t="s">
        <v>7830</v>
      </c>
      <c r="AZ3976" s="8" t="s">
        <v>1623</v>
      </c>
      <c r="BA3976" s="9">
        <v>5109.4288867108999</v>
      </c>
      <c r="BB3976" s="9">
        <v>4959.2782484395502</v>
      </c>
      <c r="BC3976" s="9">
        <v>50.879473332268802</v>
      </c>
      <c r="BD3976" s="9"/>
      <c r="BE3976" s="9">
        <v>6707</v>
      </c>
      <c r="BF3976" s="9">
        <v>2703.9247650000002</v>
      </c>
      <c r="BG3976" s="9"/>
      <c r="BH3976" s="9"/>
      <c r="BI3976" s="9">
        <v>7023.2675014061497</v>
      </c>
      <c r="BJ3976" s="9">
        <v>1914.94558201778</v>
      </c>
      <c r="BK3976" s="9">
        <v>6114.4116130740904</v>
      </c>
      <c r="BL3976" s="9">
        <v>6966.4637404595896</v>
      </c>
      <c r="BM3976" s="9">
        <v>11785.8977302246</v>
      </c>
      <c r="BN3976" s="9">
        <v>7010.78848701263</v>
      </c>
      <c r="BO3976" s="9">
        <v>3766.9436608359601</v>
      </c>
      <c r="BP3976" s="9">
        <v>2872.0631666331801</v>
      </c>
      <c r="BQ3976" s="9"/>
      <c r="BR3976" s="9">
        <v>2825.9641460007902</v>
      </c>
      <c r="BS3976" s="9">
        <v>2528.3079507877301</v>
      </c>
      <c r="BT3976" s="9"/>
      <c r="BU3976" s="9">
        <v>4112.1767087714597</v>
      </c>
      <c r="BV3976" s="9"/>
      <c r="BW3976" s="9">
        <v>4959.2782484395502</v>
      </c>
      <c r="BX3976" s="9">
        <v>5350</v>
      </c>
    </row>
    <row r="3977" spans="6:76" x14ac:dyDescent="0.2">
      <c r="F3977" s="14"/>
      <c r="AX3977" s="8" t="s">
        <v>7831</v>
      </c>
      <c r="AY3977" s="8" t="s">
        <v>7832</v>
      </c>
      <c r="AZ3977" s="8" t="s">
        <v>1623</v>
      </c>
      <c r="BA3977" s="9">
        <v>5344.8286107578397</v>
      </c>
      <c r="BB3977" s="9">
        <v>4962.5459402565602</v>
      </c>
      <c r="BC3977" s="9">
        <v>34.360419125727901</v>
      </c>
      <c r="BD3977" s="9"/>
      <c r="BE3977" s="9">
        <v>8109</v>
      </c>
      <c r="BF3977" s="9">
        <v>4837.9065000000001</v>
      </c>
      <c r="BG3977" s="9"/>
      <c r="BH3977" s="9">
        <v>10885.015863799999</v>
      </c>
      <c r="BI3977" s="9">
        <v>6127.79380836576</v>
      </c>
      <c r="BJ3977" s="9"/>
      <c r="BK3977" s="9">
        <v>4569.8839815193096</v>
      </c>
      <c r="BL3977" s="9">
        <v>5737.1213183215104</v>
      </c>
      <c r="BM3977" s="9">
        <v>5150.9387228810301</v>
      </c>
      <c r="BN3977" s="9">
        <v>3810.1850301526702</v>
      </c>
      <c r="BO3977" s="9">
        <v>5394.1593507406496</v>
      </c>
      <c r="BP3977" s="9">
        <v>3508.3895558392301</v>
      </c>
      <c r="BQ3977" s="9">
        <v>4690.1989620329896</v>
      </c>
      <c r="BR3977" s="9">
        <v>4388.9185200485199</v>
      </c>
      <c r="BS3977" s="9">
        <v>5833.66902785604</v>
      </c>
      <c r="BT3977" s="9">
        <v>2382.94272050779</v>
      </c>
      <c r="BU3977" s="9">
        <v>6113.3215151169998</v>
      </c>
      <c r="BV3977" s="9">
        <v>4742.3782359455099</v>
      </c>
      <c r="BW3977" s="9">
        <v>5035.0918805131096</v>
      </c>
      <c r="BX3977" s="9">
        <v>4890</v>
      </c>
    </row>
    <row r="3978" spans="6:76" x14ac:dyDescent="0.2">
      <c r="F3978" s="14"/>
      <c r="AX3978" s="8" t="s">
        <v>876</v>
      </c>
      <c r="AY3978" s="8" t="s">
        <v>7833</v>
      </c>
      <c r="AZ3978" s="8" t="s">
        <v>1623</v>
      </c>
      <c r="BA3978" s="9">
        <v>6548.4607423503503</v>
      </c>
      <c r="BB3978" s="9">
        <v>4962.9768227000004</v>
      </c>
      <c r="BC3978" s="9">
        <v>63.086650233668401</v>
      </c>
      <c r="BD3978" s="9"/>
      <c r="BE3978" s="9">
        <v>12398</v>
      </c>
      <c r="BF3978" s="9">
        <v>10896.47833</v>
      </c>
      <c r="BG3978" s="9">
        <v>1993.752663</v>
      </c>
      <c r="BH3978" s="9">
        <v>4962.9768227000004</v>
      </c>
      <c r="BI3978" s="9">
        <v>11225.900591584999</v>
      </c>
      <c r="BJ3978" s="9">
        <v>13020.481374679999</v>
      </c>
      <c r="BK3978" s="9">
        <v>11465.938652606499</v>
      </c>
      <c r="BL3978" s="9">
        <v>7330.2284282689698</v>
      </c>
      <c r="BM3978" s="9">
        <v>11197.9465684018</v>
      </c>
      <c r="BN3978" s="9">
        <v>5270.1168973712502</v>
      </c>
      <c r="BO3978" s="9">
        <v>3131.9828908977202</v>
      </c>
      <c r="BP3978" s="9">
        <v>2828.2284452645999</v>
      </c>
      <c r="BQ3978" s="9">
        <v>3499.8344644388499</v>
      </c>
      <c r="BR3978" s="9"/>
      <c r="BS3978" s="9">
        <v>2891.3007553310199</v>
      </c>
      <c r="BT3978" s="9"/>
      <c r="BU3978" s="9"/>
      <c r="BV3978" s="9">
        <v>2731.83196975077</v>
      </c>
      <c r="BW3978" s="9">
        <v>3578.8337656594299</v>
      </c>
      <c r="BX3978" s="9">
        <v>2900</v>
      </c>
    </row>
    <row r="3979" spans="6:76" x14ac:dyDescent="0.2">
      <c r="F3979" s="14"/>
      <c r="AX3979" s="8" t="s">
        <v>422</v>
      </c>
      <c r="AY3979" s="8" t="s">
        <v>7834</v>
      </c>
      <c r="AZ3979" s="8" t="s">
        <v>1623</v>
      </c>
      <c r="BA3979" s="9">
        <v>4800.4476192840302</v>
      </c>
      <c r="BB3979" s="9">
        <v>4967.0668685013397</v>
      </c>
      <c r="BC3979" s="9">
        <v>30.2791115043728</v>
      </c>
      <c r="BD3979" s="9"/>
      <c r="BE3979" s="9">
        <v>3311</v>
      </c>
      <c r="BF3979" s="9">
        <v>1174.0933030000001</v>
      </c>
      <c r="BG3979" s="9"/>
      <c r="BH3979" s="9"/>
      <c r="BI3979" s="9">
        <v>3380.67533151936</v>
      </c>
      <c r="BJ3979" s="9">
        <v>7885.1686595998499</v>
      </c>
      <c r="BK3979" s="9">
        <v>6699.1914520822302</v>
      </c>
      <c r="BL3979" s="9">
        <v>4017.0762206801401</v>
      </c>
      <c r="BM3979" s="9">
        <v>5513.2833145028098</v>
      </c>
      <c r="BN3979" s="9">
        <v>5194.5073036124904</v>
      </c>
      <c r="BO3979" s="9">
        <v>4948.9059426511403</v>
      </c>
      <c r="BP3979" s="9">
        <v>5501.1004423157101</v>
      </c>
      <c r="BQ3979" s="9">
        <v>4457.4138989592002</v>
      </c>
      <c r="BR3979" s="9">
        <v>4424.4495618649698</v>
      </c>
      <c r="BS3979" s="9">
        <v>5674.96278859215</v>
      </c>
      <c r="BT3979" s="9"/>
      <c r="BU3979" s="9">
        <v>4991.0998614302898</v>
      </c>
      <c r="BV3979" s="9">
        <v>4967.0668685013397</v>
      </c>
      <c r="BW3979" s="9">
        <v>5187.6145785168501</v>
      </c>
      <c r="BX3979" s="9">
        <v>4280</v>
      </c>
    </row>
    <row r="3980" spans="6:76" x14ac:dyDescent="0.2">
      <c r="F3980" s="14"/>
      <c r="AX3980" s="8" t="s">
        <v>7835</v>
      </c>
      <c r="AY3980" s="8" t="s">
        <v>7836</v>
      </c>
      <c r="AZ3980" s="8" t="s">
        <v>1623</v>
      </c>
      <c r="BA3980" s="9">
        <v>6043.7754235026496</v>
      </c>
      <c r="BB3980" s="9">
        <v>4970.7997194436903</v>
      </c>
      <c r="BC3980" s="9">
        <v>80.812573997922897</v>
      </c>
      <c r="BD3980" s="9"/>
      <c r="BE3980" s="9">
        <v>23299</v>
      </c>
      <c r="BF3980" s="9">
        <v>3169.596732</v>
      </c>
      <c r="BG3980" s="9"/>
      <c r="BH3980" s="9"/>
      <c r="BI3980" s="9">
        <v>4729.6375192658497</v>
      </c>
      <c r="BJ3980" s="9">
        <v>8573.5957855423294</v>
      </c>
      <c r="BK3980" s="9">
        <v>3167.7786893576799</v>
      </c>
      <c r="BL3980" s="9">
        <v>3630.0848893398802</v>
      </c>
      <c r="BM3980" s="9"/>
      <c r="BN3980" s="9">
        <v>1790.15225674675</v>
      </c>
      <c r="BO3980" s="9">
        <v>7527.0427069471898</v>
      </c>
      <c r="BP3980" s="9">
        <v>5630.6051142152301</v>
      </c>
      <c r="BQ3980" s="9">
        <v>4690.4962619466596</v>
      </c>
      <c r="BR3980" s="9">
        <v>5053.8344301450097</v>
      </c>
      <c r="BS3980" s="9">
        <v>6105.30735622257</v>
      </c>
      <c r="BT3980" s="9"/>
      <c r="BU3980" s="9">
        <v>4956.3495768852199</v>
      </c>
      <c r="BV3980" s="9">
        <v>4985.2498620021597</v>
      </c>
      <c r="BW3980" s="9">
        <v>4261.6755954259497</v>
      </c>
      <c r="BX3980" s="9">
        <v>5130</v>
      </c>
    </row>
    <row r="3981" spans="6:76" x14ac:dyDescent="0.2">
      <c r="F3981" s="14"/>
      <c r="AX3981" s="8" t="s">
        <v>509</v>
      </c>
      <c r="AY3981" s="8" t="s">
        <v>7837</v>
      </c>
      <c r="AZ3981" s="8" t="s">
        <v>1623</v>
      </c>
      <c r="BA3981" s="9">
        <v>6576.6728830048696</v>
      </c>
      <c r="BB3981" s="9">
        <v>4975.2397250000004</v>
      </c>
      <c r="BC3981" s="9">
        <v>79.891285035046195</v>
      </c>
      <c r="BD3981" s="9"/>
      <c r="BE3981" s="9">
        <v>5279</v>
      </c>
      <c r="BF3981" s="9">
        <v>4975.2397250000004</v>
      </c>
      <c r="BG3981" s="9"/>
      <c r="BH3981" s="9">
        <v>21939.763404000001</v>
      </c>
      <c r="BI3981" s="9">
        <v>9604.0077444978397</v>
      </c>
      <c r="BJ3981" s="9">
        <v>4824.4376449872598</v>
      </c>
      <c r="BK3981" s="9">
        <v>5695.30327445477</v>
      </c>
      <c r="BL3981" s="9">
        <v>8196.6807057131009</v>
      </c>
      <c r="BM3981" s="9">
        <v>12529.4716586338</v>
      </c>
      <c r="BN3981" s="9">
        <v>13351.4274918802</v>
      </c>
      <c r="BO3981" s="9">
        <v>3162.2084534906799</v>
      </c>
      <c r="BP3981" s="9">
        <v>2160.9634471405102</v>
      </c>
      <c r="BQ3981" s="9">
        <v>3419.7788899980001</v>
      </c>
      <c r="BR3981" s="9">
        <v>4015.9930589381602</v>
      </c>
      <c r="BS3981" s="9">
        <v>3114.99642677152</v>
      </c>
      <c r="BT3981" s="9"/>
      <c r="BU3981" s="9"/>
      <c r="BV3981" s="9">
        <v>2333.5376420303901</v>
      </c>
      <c r="BW3981" s="9">
        <v>5730.6294435465697</v>
      </c>
      <c r="BX3981" s="9">
        <v>1470</v>
      </c>
    </row>
    <row r="3982" spans="6:76" x14ac:dyDescent="0.2">
      <c r="F3982" s="14"/>
      <c r="AX3982" s="8" t="s">
        <v>7838</v>
      </c>
      <c r="AY3982" s="8" t="s">
        <v>7839</v>
      </c>
      <c r="AZ3982" s="8" t="s">
        <v>1623</v>
      </c>
      <c r="BA3982" s="9">
        <v>10894.084628531</v>
      </c>
      <c r="BB3982" s="9">
        <v>4975.75916352692</v>
      </c>
      <c r="BC3982" s="9">
        <v>139.76285175790699</v>
      </c>
      <c r="BD3982" s="9"/>
      <c r="BE3982" s="9">
        <v>36163</v>
      </c>
      <c r="BF3982" s="9">
        <v>10198.413860000001</v>
      </c>
      <c r="BG3982" s="9">
        <v>2142.5748939999999</v>
      </c>
      <c r="BH3982" s="9">
        <v>63436.790495000001</v>
      </c>
      <c r="BI3982" s="9">
        <v>9135.5552308861697</v>
      </c>
      <c r="BJ3982" s="9">
        <v>2133.6837887428601</v>
      </c>
      <c r="BK3982" s="9">
        <v>5622.1961183083404</v>
      </c>
      <c r="BL3982" s="9">
        <v>4517.9747981481496</v>
      </c>
      <c r="BM3982" s="9">
        <v>12556.5318624759</v>
      </c>
      <c r="BN3982" s="9">
        <v>22704.482234602001</v>
      </c>
      <c r="BO3982" s="9">
        <v>4525.4637516826497</v>
      </c>
      <c r="BP3982" s="9">
        <v>5237.1497070523701</v>
      </c>
      <c r="BQ3982" s="9">
        <v>4423.7774041557795</v>
      </c>
      <c r="BR3982" s="9">
        <v>3358.4780468234399</v>
      </c>
      <c r="BS3982" s="9">
        <v>4975.75916352692</v>
      </c>
      <c r="BT3982" s="9"/>
      <c r="BU3982" s="9">
        <v>3753.9578169159699</v>
      </c>
      <c r="BV3982" s="9">
        <v>2605.9438136169201</v>
      </c>
      <c r="BW3982" s="9">
        <v>3235.8749561520799</v>
      </c>
      <c r="BX3982" s="9">
        <v>6260</v>
      </c>
    </row>
    <row r="3983" spans="6:76" x14ac:dyDescent="0.2">
      <c r="F3983" s="14"/>
      <c r="AX3983" s="8" t="s">
        <v>7840</v>
      </c>
      <c r="AY3983" s="8" t="s">
        <v>7840</v>
      </c>
      <c r="AZ3983" s="8" t="s">
        <v>1640</v>
      </c>
      <c r="BA3983" s="9">
        <v>5395.8332689446097</v>
      </c>
      <c r="BB3983" s="9">
        <v>4978.6671589718999</v>
      </c>
      <c r="BC3983" s="9">
        <v>43.679231945112903</v>
      </c>
      <c r="BD3983" s="9"/>
      <c r="BE3983" s="9">
        <v>3162</v>
      </c>
      <c r="BF3983" s="9">
        <v>6099.5431010000002</v>
      </c>
      <c r="BG3983" s="9"/>
      <c r="BH3983" s="9">
        <v>5269.0890642000004</v>
      </c>
      <c r="BI3983" s="9">
        <v>3792.2219341322102</v>
      </c>
      <c r="BJ3983" s="9">
        <v>10563.629089161201</v>
      </c>
      <c r="BK3983" s="9">
        <v>3590.1864475780199</v>
      </c>
      <c r="BL3983" s="9">
        <v>6833.0786075936103</v>
      </c>
      <c r="BM3983" s="9"/>
      <c r="BN3983" s="9">
        <v>9569.9210965170405</v>
      </c>
      <c r="BO3983" s="9">
        <v>6496.3572386655396</v>
      </c>
      <c r="BP3983" s="9">
        <v>6801.5475015868096</v>
      </c>
      <c r="BQ3983" s="9">
        <v>4688.2452537438103</v>
      </c>
      <c r="BR3983" s="9">
        <v>3560.8070076337899</v>
      </c>
      <c r="BS3983" s="9">
        <v>6573.8679904620103</v>
      </c>
      <c r="BT3983" s="9">
        <v>1734.4479406093701</v>
      </c>
      <c r="BU3983" s="9">
        <v>7605.4606885154699</v>
      </c>
      <c r="BV3983" s="9">
        <v>4132.0804680010897</v>
      </c>
      <c r="BW3983" s="9">
        <v>3392.5154116031299</v>
      </c>
      <c r="BX3983" s="9">
        <v>3260</v>
      </c>
    </row>
    <row r="3984" spans="6:76" x14ac:dyDescent="0.2">
      <c r="F3984" s="14"/>
      <c r="AX3984" s="8" t="s">
        <v>7841</v>
      </c>
      <c r="AY3984" s="8" t="s">
        <v>7842</v>
      </c>
      <c r="AZ3984" s="8" t="s">
        <v>1623</v>
      </c>
      <c r="BA3984" s="9">
        <v>4553.4845461389896</v>
      </c>
      <c r="BB3984" s="9">
        <v>4999</v>
      </c>
      <c r="BC3984" s="9">
        <v>61.875235489451299</v>
      </c>
      <c r="BD3984" s="9"/>
      <c r="BE3984" s="9">
        <v>4999</v>
      </c>
      <c r="BF3984" s="9">
        <v>1110.299448</v>
      </c>
      <c r="BG3984" s="9"/>
      <c r="BH3984" s="9">
        <v>542.61055211999997</v>
      </c>
      <c r="BI3984" s="9">
        <v>6861.1255480190503</v>
      </c>
      <c r="BJ3984" s="9">
        <v>5370.44954250297</v>
      </c>
      <c r="BK3984" s="9">
        <v>7791.57202514648</v>
      </c>
      <c r="BL3984" s="9">
        <v>7781.0358375270498</v>
      </c>
      <c r="BM3984" s="9"/>
      <c r="BN3984" s="9">
        <v>4865.2679619353903</v>
      </c>
      <c r="BO3984" s="9"/>
      <c r="BP3984" s="9"/>
      <c r="BQ3984" s="9"/>
      <c r="BR3984" s="9"/>
      <c r="BS3984" s="9"/>
      <c r="BT3984" s="9"/>
      <c r="BU3984" s="9"/>
      <c r="BV3984" s="9"/>
      <c r="BW3984" s="9"/>
      <c r="BX3984" s="9">
        <v>1660</v>
      </c>
    </row>
    <row r="3985" spans="6:76" x14ac:dyDescent="0.2">
      <c r="F3985" s="14"/>
      <c r="AX3985" s="8" t="s">
        <v>7843</v>
      </c>
      <c r="AY3985" s="8" t="s">
        <v>7844</v>
      </c>
      <c r="AZ3985" s="8" t="s">
        <v>1623</v>
      </c>
      <c r="BA3985" s="9">
        <v>4491.7660278520498</v>
      </c>
      <c r="BB3985" s="9">
        <v>5000.1544638047199</v>
      </c>
      <c r="BC3985" s="9">
        <v>59.762674343037098</v>
      </c>
      <c r="BD3985" s="9"/>
      <c r="BE3985" s="9">
        <v>3113</v>
      </c>
      <c r="BF3985" s="9">
        <v>2049.043056</v>
      </c>
      <c r="BG3985" s="9"/>
      <c r="BH3985" s="9"/>
      <c r="BI3985" s="9">
        <v>6311.21183873068</v>
      </c>
      <c r="BJ3985" s="9">
        <v>8573.3140986591297</v>
      </c>
      <c r="BK3985" s="9">
        <v>5000.1544638047199</v>
      </c>
      <c r="BL3985" s="9">
        <v>5625.95038485843</v>
      </c>
      <c r="BM3985" s="9"/>
      <c r="BN3985" s="9">
        <v>769.68835291134997</v>
      </c>
      <c r="BO3985" s="9"/>
      <c r="BP3985" s="9"/>
      <c r="BQ3985" s="9"/>
      <c r="BR3985" s="9"/>
      <c r="BS3985" s="9"/>
      <c r="BT3985" s="9"/>
      <c r="BU3985" s="9"/>
      <c r="BV3985" s="9"/>
      <c r="BW3985" s="9"/>
      <c r="BX3985" s="9"/>
    </row>
    <row r="3986" spans="6:76" x14ac:dyDescent="0.2">
      <c r="F3986" s="14"/>
      <c r="AX3986" s="8" t="s">
        <v>451</v>
      </c>
      <c r="AY3986" s="8" t="s">
        <v>7845</v>
      </c>
      <c r="AZ3986" s="8" t="s">
        <v>1623</v>
      </c>
      <c r="BA3986" s="9">
        <v>4652.3848725187599</v>
      </c>
      <c r="BB3986" s="9">
        <v>5001.2396126293097</v>
      </c>
      <c r="BC3986" s="9">
        <v>51.980379718416202</v>
      </c>
      <c r="BD3986" s="9"/>
      <c r="BE3986" s="9">
        <v>9019</v>
      </c>
      <c r="BF3986" s="9">
        <v>1976.492673</v>
      </c>
      <c r="BG3986" s="9">
        <v>4571.8408149999996</v>
      </c>
      <c r="BH3986" s="9"/>
      <c r="BI3986" s="9">
        <v>5388.3371481249296</v>
      </c>
      <c r="BJ3986" s="9">
        <v>6819.9706389620596</v>
      </c>
      <c r="BK3986" s="9">
        <v>6065.0592522553197</v>
      </c>
      <c r="BL3986" s="9">
        <v>5001.2396126293097</v>
      </c>
      <c r="BM3986" s="9">
        <v>7131.4363668297401</v>
      </c>
      <c r="BN3986" s="9">
        <v>7002.3805344380798</v>
      </c>
      <c r="BO3986" s="9">
        <v>2840.62634197743</v>
      </c>
      <c r="BP3986" s="9"/>
      <c r="BQ3986" s="9"/>
      <c r="BR3986" s="9"/>
      <c r="BS3986" s="9">
        <v>2103.39450189939</v>
      </c>
      <c r="BT3986" s="9">
        <v>2167.6406736803201</v>
      </c>
      <c r="BU3986" s="9"/>
      <c r="BV3986" s="9">
        <v>2995.2007451444902</v>
      </c>
      <c r="BW3986" s="9">
        <v>6047.1537838403701</v>
      </c>
      <c r="BX3986" s="9">
        <v>656</v>
      </c>
    </row>
    <row r="3987" spans="6:76" x14ac:dyDescent="0.2">
      <c r="F3987" s="14"/>
      <c r="AX3987" s="8" t="s">
        <v>7846</v>
      </c>
      <c r="AY3987" s="8" t="s">
        <v>7847</v>
      </c>
      <c r="AZ3987" s="8" t="s">
        <v>1623</v>
      </c>
      <c r="BA3987" s="9">
        <v>5542.4758619657796</v>
      </c>
      <c r="BB3987" s="9">
        <v>5002.0353933331098</v>
      </c>
      <c r="BC3987" s="9">
        <v>40.646603021359603</v>
      </c>
      <c r="BD3987" s="9"/>
      <c r="BE3987" s="9">
        <v>4576</v>
      </c>
      <c r="BF3987" s="9">
        <v>1931.483696</v>
      </c>
      <c r="BG3987" s="9">
        <v>3420.3750190000001</v>
      </c>
      <c r="BH3987" s="9"/>
      <c r="BI3987" s="9">
        <v>5040.3302379937304</v>
      </c>
      <c r="BJ3987" s="9">
        <v>4594.9815759473804</v>
      </c>
      <c r="BK3987" s="9"/>
      <c r="BL3987" s="9">
        <v>4544.7624764075899</v>
      </c>
      <c r="BM3987" s="9">
        <v>8876.0952416948894</v>
      </c>
      <c r="BN3987" s="9">
        <v>5165.8778192850596</v>
      </c>
      <c r="BO3987" s="9">
        <v>5473.9806734009799</v>
      </c>
      <c r="BP3987" s="9">
        <v>6415.0121902595001</v>
      </c>
      <c r="BQ3987" s="9">
        <v>4715.0905922331103</v>
      </c>
      <c r="BR3987" s="9">
        <v>8584.2519117628199</v>
      </c>
      <c r="BS3987" s="9">
        <v>5002.0353933331098</v>
      </c>
      <c r="BT3987" s="9"/>
      <c r="BU3987" s="9">
        <v>7638.3461972372697</v>
      </c>
      <c r="BV3987" s="9">
        <v>3985.7492252004799</v>
      </c>
      <c r="BW3987" s="9">
        <v>10767.7174036624</v>
      </c>
      <c r="BX3987" s="9">
        <v>3490</v>
      </c>
    </row>
    <row r="3988" spans="6:76" x14ac:dyDescent="0.2">
      <c r="F3988" s="14"/>
      <c r="AX3988" s="8" t="s">
        <v>7848</v>
      </c>
      <c r="AY3988" s="8" t="s">
        <v>7849</v>
      </c>
      <c r="AZ3988" s="8" t="s">
        <v>1623</v>
      </c>
      <c r="BA3988" s="9">
        <v>4463.1703011695299</v>
      </c>
      <c r="BB3988" s="9">
        <v>5002.6849821179403</v>
      </c>
      <c r="BC3988" s="9">
        <v>53.568253666543299</v>
      </c>
      <c r="BD3988" s="9"/>
      <c r="BE3988" s="9">
        <v>6641</v>
      </c>
      <c r="BF3988" s="9">
        <v>1179.4892910000001</v>
      </c>
      <c r="BG3988" s="9">
        <v>2394.2595620000002</v>
      </c>
      <c r="BH3988" s="9">
        <v>675.72561445999997</v>
      </c>
      <c r="BI3988" s="9">
        <v>6125.2792787511298</v>
      </c>
      <c r="BJ3988" s="9">
        <v>1241.28858707672</v>
      </c>
      <c r="BK3988" s="9">
        <v>4592.3276630760201</v>
      </c>
      <c r="BL3988" s="9">
        <v>5241.1845893613599</v>
      </c>
      <c r="BM3988" s="9">
        <v>8718.0399025371808</v>
      </c>
      <c r="BN3988" s="9">
        <v>4202.4415933840401</v>
      </c>
      <c r="BO3988" s="9">
        <v>6434.37785542866</v>
      </c>
      <c r="BP3988" s="9">
        <v>1497.00500773916</v>
      </c>
      <c r="BQ3988" s="9">
        <v>5002.6849821179403</v>
      </c>
      <c r="BR3988" s="9">
        <v>6339.8969892026698</v>
      </c>
      <c r="BS3988" s="9">
        <v>6606.4169927671401</v>
      </c>
      <c r="BT3988" s="9"/>
      <c r="BU3988" s="9">
        <v>6660.0789461711101</v>
      </c>
      <c r="BV3988" s="9">
        <v>4314.6912995332495</v>
      </c>
      <c r="BW3988" s="9">
        <v>5574.0475676147698</v>
      </c>
      <c r="BX3988" s="9">
        <v>1360</v>
      </c>
    </row>
    <row r="3989" spans="6:76" x14ac:dyDescent="0.2">
      <c r="F3989" s="14"/>
      <c r="AX3989" s="8" t="s">
        <v>7850</v>
      </c>
      <c r="AY3989" s="8" t="s">
        <v>7851</v>
      </c>
      <c r="AZ3989" s="8" t="s">
        <v>1623</v>
      </c>
      <c r="BA3989" s="9">
        <v>6248.8014077266798</v>
      </c>
      <c r="BB3989" s="9">
        <v>5005.1535688633203</v>
      </c>
      <c r="BC3989" s="9">
        <v>75.660513533008697</v>
      </c>
      <c r="BD3989" s="9">
        <v>4880</v>
      </c>
      <c r="BE3989" s="9">
        <v>2794</v>
      </c>
      <c r="BF3989" s="9">
        <v>3785.9791460000001</v>
      </c>
      <c r="BG3989" s="9"/>
      <c r="BH3989" s="9"/>
      <c r="BI3989" s="9">
        <v>5130.3071377266397</v>
      </c>
      <c r="BJ3989" s="9">
        <v>9941.0318669410099</v>
      </c>
      <c r="BK3989" s="9">
        <v>15514.4972106318</v>
      </c>
      <c r="BL3989" s="9">
        <v>8491.6548483571005</v>
      </c>
      <c r="BM3989" s="9">
        <v>16000.5750227312</v>
      </c>
      <c r="BN3989" s="9">
        <v>6046.7902331020596</v>
      </c>
      <c r="BO3989" s="9">
        <v>2421.0222427021099</v>
      </c>
      <c r="BP3989" s="9">
        <v>1786.5993955624999</v>
      </c>
      <c r="BQ3989" s="9"/>
      <c r="BR3989" s="9">
        <v>2633.70832266355</v>
      </c>
      <c r="BS3989" s="9">
        <v>1547.05428175559</v>
      </c>
      <c r="BT3989" s="9"/>
      <c r="BU3989" s="9"/>
      <c r="BV3989" s="9"/>
      <c r="BW3989" s="9"/>
      <c r="BX3989" s="9">
        <v>6510</v>
      </c>
    </row>
    <row r="3990" spans="6:76" x14ac:dyDescent="0.2">
      <c r="F3990" s="14"/>
      <c r="AX3990" s="8" t="s">
        <v>7852</v>
      </c>
      <c r="AY3990" s="8" t="s">
        <v>7853</v>
      </c>
      <c r="AZ3990" s="8" t="s">
        <v>1623</v>
      </c>
      <c r="BA3990" s="9">
        <v>4990.0993636940002</v>
      </c>
      <c r="BB3990" s="9">
        <v>5006.1331808855102</v>
      </c>
      <c r="BC3990" s="9">
        <v>37.305209068420098</v>
      </c>
      <c r="BD3990" s="9"/>
      <c r="BE3990" s="9">
        <v>4545</v>
      </c>
      <c r="BF3990" s="9">
        <v>1592.53054</v>
      </c>
      <c r="BG3990" s="9">
        <v>2740.3619020000001</v>
      </c>
      <c r="BH3990" s="9"/>
      <c r="BI3990" s="9">
        <v>5635.9938359616499</v>
      </c>
      <c r="BJ3990" s="9">
        <v>5984.57559557682</v>
      </c>
      <c r="BK3990" s="9"/>
      <c r="BL3990" s="9">
        <v>3845.2918796048798</v>
      </c>
      <c r="BM3990" s="9">
        <v>5172.2663617710296</v>
      </c>
      <c r="BN3990" s="9">
        <v>5859.8407388585902</v>
      </c>
      <c r="BO3990" s="9">
        <v>5340.43435441783</v>
      </c>
      <c r="BP3990" s="9">
        <v>5492.0346507740296</v>
      </c>
      <c r="BQ3990" s="9">
        <v>10239.155832533899</v>
      </c>
      <c r="BR3990" s="9"/>
      <c r="BS3990" s="9">
        <v>4832.4694926661296</v>
      </c>
      <c r="BT3990" s="9"/>
      <c r="BU3990" s="9">
        <v>4528.0120194374103</v>
      </c>
      <c r="BV3990" s="9">
        <v>3336.9169462475902</v>
      </c>
      <c r="BW3990" s="9">
        <v>5856.7056692542101</v>
      </c>
      <c r="BX3990" s="9">
        <v>4840</v>
      </c>
    </row>
    <row r="3991" spans="6:76" x14ac:dyDescent="0.2">
      <c r="F3991" s="14"/>
      <c r="AX3991" s="8" t="s">
        <v>640</v>
      </c>
      <c r="AY3991" s="8" t="s">
        <v>7854</v>
      </c>
      <c r="AZ3991" s="8" t="s">
        <v>1623</v>
      </c>
      <c r="BA3991" s="9">
        <v>5674.8555917331096</v>
      </c>
      <c r="BB3991" s="9">
        <v>5008.2877939121799</v>
      </c>
      <c r="BC3991" s="9">
        <v>51.979590071762203</v>
      </c>
      <c r="BD3991" s="9"/>
      <c r="BE3991" s="9">
        <v>12871</v>
      </c>
      <c r="BF3991" s="9">
        <v>3437.6393950000001</v>
      </c>
      <c r="BG3991" s="9">
        <v>2167.070827</v>
      </c>
      <c r="BH3991" s="9">
        <v>927.89092370000003</v>
      </c>
      <c r="BI3991" s="9">
        <v>6983.7281209144603</v>
      </c>
      <c r="BJ3991" s="9"/>
      <c r="BK3991" s="9">
        <v>8055.0930727888699</v>
      </c>
      <c r="BL3991" s="9">
        <v>4852.6536037413398</v>
      </c>
      <c r="BM3991" s="9">
        <v>10845.636459435</v>
      </c>
      <c r="BN3991" s="9">
        <v>7488.6398002983797</v>
      </c>
      <c r="BO3991" s="9">
        <v>4026.45000631324</v>
      </c>
      <c r="BP3991" s="9">
        <v>3945.1539755755098</v>
      </c>
      <c r="BQ3991" s="9">
        <v>5163.9219840830201</v>
      </c>
      <c r="BR3991" s="9">
        <v>6027.58840002128</v>
      </c>
      <c r="BS3991" s="9">
        <v>4451.2046630488503</v>
      </c>
      <c r="BT3991" s="9"/>
      <c r="BU3991" s="9">
        <v>5371.3490567485696</v>
      </c>
      <c r="BV3991" s="9">
        <v>3570.7047671014002</v>
      </c>
      <c r="BW3991" s="9">
        <v>4261.6755954259497</v>
      </c>
      <c r="BX3991" s="9">
        <v>7700</v>
      </c>
    </row>
    <row r="3992" spans="6:76" x14ac:dyDescent="0.2">
      <c r="F3992" s="14"/>
      <c r="AX3992" s="8" t="s">
        <v>7855</v>
      </c>
      <c r="AY3992" s="8" t="s">
        <v>7856</v>
      </c>
      <c r="AZ3992" s="8" t="s">
        <v>1623</v>
      </c>
      <c r="BA3992" s="9">
        <v>5401.9021767760596</v>
      </c>
      <c r="BB3992" s="9">
        <v>5017.2933725152898</v>
      </c>
      <c r="BC3992" s="9">
        <v>56.584398416957001</v>
      </c>
      <c r="BD3992" s="9"/>
      <c r="BE3992" s="9">
        <v>5981</v>
      </c>
      <c r="BF3992" s="9">
        <v>2052.420584</v>
      </c>
      <c r="BG3992" s="9"/>
      <c r="BH3992" s="9">
        <v>9652.9735731000001</v>
      </c>
      <c r="BI3992" s="9">
        <v>7527.738290622</v>
      </c>
      <c r="BJ3992" s="9">
        <v>8217.7019436507599</v>
      </c>
      <c r="BK3992" s="9">
        <v>3561.6315232787301</v>
      </c>
      <c r="BL3992" s="9">
        <v>11497.436594196401</v>
      </c>
      <c r="BM3992" s="9">
        <v>8047.1651174686103</v>
      </c>
      <c r="BN3992" s="9">
        <v>1818.1189182246201</v>
      </c>
      <c r="BO3992" s="9">
        <v>5087.8104281716196</v>
      </c>
      <c r="BP3992" s="9">
        <v>6465.2788993943304</v>
      </c>
      <c r="BQ3992" s="9"/>
      <c r="BR3992" s="9">
        <v>4946.7763168589699</v>
      </c>
      <c r="BS3992" s="9">
        <v>4709.8353378313004</v>
      </c>
      <c r="BT3992" s="9"/>
      <c r="BU3992" s="9">
        <v>3897.7533427333501</v>
      </c>
      <c r="BV3992" s="9">
        <v>2666.7939588863501</v>
      </c>
      <c r="BW3992" s="9"/>
      <c r="BX3992" s="9">
        <v>300</v>
      </c>
    </row>
    <row r="3993" spans="6:76" x14ac:dyDescent="0.2">
      <c r="F3993" s="14"/>
      <c r="AX3993" s="8" t="s">
        <v>249</v>
      </c>
      <c r="AY3993" s="8" t="s">
        <v>7857</v>
      </c>
      <c r="AZ3993" s="8" t="s">
        <v>1623</v>
      </c>
      <c r="BA3993" s="9">
        <v>6009.2945519733403</v>
      </c>
      <c r="BB3993" s="9">
        <v>5020.4370724999999</v>
      </c>
      <c r="BC3993" s="9">
        <v>57.436226233920799</v>
      </c>
      <c r="BD3993" s="9">
        <v>441</v>
      </c>
      <c r="BE3993" s="9">
        <v>5770</v>
      </c>
      <c r="BF3993" s="9">
        <v>4270.8741449999998</v>
      </c>
      <c r="BG3993" s="9"/>
      <c r="BH3993" s="9">
        <v>3478.8841919000001</v>
      </c>
      <c r="BI3993" s="9">
        <v>9250.9381392377109</v>
      </c>
      <c r="BJ3993" s="9">
        <v>7536.5988207530099</v>
      </c>
      <c r="BK3993" s="9">
        <v>12093.2165193284</v>
      </c>
      <c r="BL3993" s="9">
        <v>6795.38900993672</v>
      </c>
      <c r="BM3993" s="9">
        <v>11716.7702135114</v>
      </c>
      <c r="BN3993" s="9">
        <v>8944.2819292559307</v>
      </c>
      <c r="BO3993" s="9">
        <v>3215.7705496072599</v>
      </c>
      <c r="BP3993" s="9"/>
      <c r="BQ3993" s="9">
        <v>4014.2964682667298</v>
      </c>
      <c r="BR3993" s="9">
        <v>2897.5845467214599</v>
      </c>
      <c r="BS3993" s="9">
        <v>3485.7836143950699</v>
      </c>
      <c r="BT3993" s="9"/>
      <c r="BU3993" s="9">
        <v>3942.5480250370501</v>
      </c>
      <c r="BV3993" s="9">
        <v>9391.7452061382101</v>
      </c>
      <c r="BW3993" s="9">
        <v>9081.6205564311203</v>
      </c>
      <c r="BX3993" s="9">
        <v>1840</v>
      </c>
    </row>
    <row r="3994" spans="6:76" x14ac:dyDescent="0.2">
      <c r="F3994" s="14"/>
      <c r="AX3994" s="8" t="s">
        <v>7858</v>
      </c>
      <c r="AY3994" s="8" t="s">
        <v>7859</v>
      </c>
      <c r="AZ3994" s="8" t="s">
        <v>1623</v>
      </c>
      <c r="BA3994" s="9">
        <v>7034.4135626287698</v>
      </c>
      <c r="BB3994" s="9">
        <v>5022.4968182886496</v>
      </c>
      <c r="BC3994" s="9">
        <v>106.78021195516</v>
      </c>
      <c r="BD3994" s="9"/>
      <c r="BE3994" s="9">
        <v>17301</v>
      </c>
      <c r="BF3994" s="9">
        <v>1038.518656</v>
      </c>
      <c r="BG3994" s="9"/>
      <c r="BH3994" s="9">
        <v>33394.148527999998</v>
      </c>
      <c r="BI3994" s="9">
        <v>5299.5527784652304</v>
      </c>
      <c r="BJ3994" s="9">
        <v>6344.5440473323297</v>
      </c>
      <c r="BK3994" s="9">
        <v>9454.2256652126707</v>
      </c>
      <c r="BL3994" s="9">
        <v>3428.9467484936599</v>
      </c>
      <c r="BM3994" s="9">
        <v>4699.5031042445698</v>
      </c>
      <c r="BN3994" s="9">
        <v>6191.7007754865699</v>
      </c>
      <c r="BO3994" s="9">
        <v>5134.9936365773101</v>
      </c>
      <c r="BP3994" s="9">
        <v>1138.4601893552999</v>
      </c>
      <c r="BQ3994" s="9">
        <v>3801.2985361461701</v>
      </c>
      <c r="BR3994" s="9">
        <v>7406.7608480135896</v>
      </c>
      <c r="BS3994" s="9">
        <v>4047.6297857167801</v>
      </c>
      <c r="BT3994" s="9"/>
      <c r="BU3994" s="9">
        <v>6827.1288458457702</v>
      </c>
      <c r="BV3994" s="9">
        <v>2369.79009051202</v>
      </c>
      <c r="BW3994" s="9">
        <v>3831.2418919158799</v>
      </c>
      <c r="BX3994" s="9">
        <v>4910</v>
      </c>
    </row>
    <row r="3995" spans="6:76" x14ac:dyDescent="0.2">
      <c r="F3995" s="14"/>
      <c r="AX3995" s="8" t="s">
        <v>7860</v>
      </c>
      <c r="AY3995" s="8" t="s">
        <v>7861</v>
      </c>
      <c r="AZ3995" s="8" t="s">
        <v>1623</v>
      </c>
      <c r="BA3995" s="9">
        <v>6546.9627086191704</v>
      </c>
      <c r="BB3995" s="9">
        <v>5025.4415812635498</v>
      </c>
      <c r="BC3995" s="9">
        <v>63.056876884174699</v>
      </c>
      <c r="BD3995" s="9"/>
      <c r="BE3995" s="9">
        <v>12778</v>
      </c>
      <c r="BF3995" s="9">
        <v>6699.1242679999996</v>
      </c>
      <c r="BG3995" s="9">
        <v>5490.726756</v>
      </c>
      <c r="BH3995" s="9">
        <v>13001.007551999999</v>
      </c>
      <c r="BI3995" s="9">
        <v>9651.9019832714293</v>
      </c>
      <c r="BJ3995" s="9">
        <v>15271.395656873299</v>
      </c>
      <c r="BK3995" s="9">
        <v>6241.9485582159296</v>
      </c>
      <c r="BL3995" s="9">
        <v>4560.1564065270904</v>
      </c>
      <c r="BM3995" s="9">
        <v>10347.219322935</v>
      </c>
      <c r="BN3995" s="9">
        <v>8837.3502848480894</v>
      </c>
      <c r="BO3995" s="9">
        <v>3649.0143510367002</v>
      </c>
      <c r="BP3995" s="9">
        <v>3088.1264266895701</v>
      </c>
      <c r="BQ3995" s="9"/>
      <c r="BR3995" s="9">
        <v>2630.90927399252</v>
      </c>
      <c r="BS3995" s="9">
        <v>3883.2080501578698</v>
      </c>
      <c r="BT3995" s="9"/>
      <c r="BU3995" s="9">
        <v>3753.9578169159699</v>
      </c>
      <c r="BV3995" s="9">
        <v>2961.5865542254501</v>
      </c>
      <c r="BW3995" s="9">
        <v>3599.69549345616</v>
      </c>
      <c r="BX3995" s="9">
        <v>1400</v>
      </c>
    </row>
    <row r="3996" spans="6:76" x14ac:dyDescent="0.2">
      <c r="F3996" s="14"/>
      <c r="AX3996" s="8" t="s">
        <v>361</v>
      </c>
      <c r="AY3996" s="8" t="s">
        <v>7862</v>
      </c>
      <c r="AZ3996" s="8" t="s">
        <v>1623</v>
      </c>
      <c r="BA3996" s="9">
        <v>5660.1976655344897</v>
      </c>
      <c r="BB3996" s="9">
        <v>5026.72520917575</v>
      </c>
      <c r="BC3996" s="9">
        <v>45.788856813384299</v>
      </c>
      <c r="BD3996" s="9"/>
      <c r="BE3996" s="9">
        <v>10678</v>
      </c>
      <c r="BF3996" s="9">
        <v>2270.411521</v>
      </c>
      <c r="BG3996" s="9"/>
      <c r="BH3996" s="9">
        <v>5199.8044618000004</v>
      </c>
      <c r="BI3996" s="9">
        <v>9931.0235185576603</v>
      </c>
      <c r="BJ3996" s="9">
        <v>6264.1264226726898</v>
      </c>
      <c r="BK3996" s="9">
        <v>7924.3975126066098</v>
      </c>
      <c r="BL3996" s="9">
        <v>7205.8330190803299</v>
      </c>
      <c r="BM3996" s="9">
        <v>10125.9463590833</v>
      </c>
      <c r="BN3996" s="9">
        <v>4679.0808829931602</v>
      </c>
      <c r="BO3996" s="9">
        <v>5420.6712435283198</v>
      </c>
      <c r="BP3996" s="9">
        <v>3285.67136548503</v>
      </c>
      <c r="BQ3996" s="9">
        <v>4387.8688974338202</v>
      </c>
      <c r="BR3996" s="9">
        <v>3224.4514392609999</v>
      </c>
      <c r="BS3996" s="9">
        <v>4360.5758448347397</v>
      </c>
      <c r="BT3996" s="9"/>
      <c r="BU3996" s="9">
        <v>4040.8664750327798</v>
      </c>
      <c r="BV3996" s="9">
        <v>5841.1830596998698</v>
      </c>
      <c r="BW3996" s="9">
        <v>4853.6459565514897</v>
      </c>
      <c r="BX3996" s="9">
        <v>2190</v>
      </c>
    </row>
    <row r="3997" spans="6:76" x14ac:dyDescent="0.2">
      <c r="F3997" s="14"/>
      <c r="AX3997" s="8" t="s">
        <v>7863</v>
      </c>
      <c r="AY3997" s="8" t="s">
        <v>7864</v>
      </c>
      <c r="AZ3997" s="8" t="s">
        <v>1623</v>
      </c>
      <c r="BA3997" s="9">
        <v>7175.1772256110798</v>
      </c>
      <c r="BB3997" s="9">
        <v>5027.6441059999997</v>
      </c>
      <c r="BC3997" s="9">
        <v>75.756788283020398</v>
      </c>
      <c r="BD3997" s="9">
        <v>1177</v>
      </c>
      <c r="BE3997" s="9">
        <v>2528</v>
      </c>
      <c r="BF3997" s="9">
        <v>4489.4909440000001</v>
      </c>
      <c r="BG3997" s="9">
        <v>5027.6441059999997</v>
      </c>
      <c r="BH3997" s="9">
        <v>9740.5123361000005</v>
      </c>
      <c r="BI3997" s="9">
        <v>10013.5185855419</v>
      </c>
      <c r="BJ3997" s="9">
        <v>5499.4491578177203</v>
      </c>
      <c r="BK3997" s="9">
        <v>13855.3483793988</v>
      </c>
      <c r="BL3997" s="9">
        <v>9445.3283819113894</v>
      </c>
      <c r="BM3997" s="9">
        <v>11438.09732028</v>
      </c>
      <c r="BN3997" s="9">
        <v>9542.8816144232896</v>
      </c>
      <c r="BO3997" s="9">
        <v>3429.55607217645</v>
      </c>
      <c r="BP3997" s="9"/>
      <c r="BQ3997" s="9"/>
      <c r="BR3997" s="9">
        <v>3197.8289586158598</v>
      </c>
      <c r="BS3997" s="9">
        <v>2997.8391611820598</v>
      </c>
      <c r="BT3997" s="9"/>
      <c r="BU3997" s="9"/>
      <c r="BV3997" s="9">
        <v>3305.0573418652598</v>
      </c>
      <c r="BW3997" s="9">
        <v>3690.4604760757602</v>
      </c>
      <c r="BX3997" s="9">
        <v>22600</v>
      </c>
    </row>
    <row r="3998" spans="6:76" x14ac:dyDescent="0.2">
      <c r="F3998" s="14"/>
      <c r="AX3998" s="8" t="s">
        <v>7865</v>
      </c>
      <c r="AY3998" s="8" t="s">
        <v>7866</v>
      </c>
      <c r="AZ3998" s="8" t="s">
        <v>1623</v>
      </c>
      <c r="BA3998" s="9">
        <v>5348.0477063417102</v>
      </c>
      <c r="BB3998" s="9">
        <v>5029.4388877805004</v>
      </c>
      <c r="BC3998" s="9">
        <v>43.8823082847031</v>
      </c>
      <c r="BD3998" s="9"/>
      <c r="BE3998" s="9">
        <v>10540</v>
      </c>
      <c r="BF3998" s="9">
        <v>1433.640758</v>
      </c>
      <c r="BG3998" s="9"/>
      <c r="BH3998" s="9"/>
      <c r="BI3998" s="9">
        <v>7240.0118221539797</v>
      </c>
      <c r="BJ3998" s="9">
        <v>6703.9799470779499</v>
      </c>
      <c r="BK3998" s="9">
        <v>6791.6374616384901</v>
      </c>
      <c r="BL3998" s="9">
        <v>6245.3638353783699</v>
      </c>
      <c r="BM3998" s="9">
        <v>7699.9956171129697</v>
      </c>
      <c r="BN3998" s="9">
        <v>5329.1859029917996</v>
      </c>
      <c r="BO3998" s="9">
        <v>3574.6111004872701</v>
      </c>
      <c r="BP3998" s="9">
        <v>5423.0047018929799</v>
      </c>
      <c r="BQ3998" s="9">
        <v>4413.9735045074103</v>
      </c>
      <c r="BR3998" s="9">
        <v>3355.4832416067602</v>
      </c>
      <c r="BS3998" s="9">
        <v>3580.0295458649698</v>
      </c>
      <c r="BT3998" s="9">
        <v>2366.23469819108</v>
      </c>
      <c r="BU3998" s="9">
        <v>4729.6918725692003</v>
      </c>
      <c r="BV3998" s="9">
        <v>3965.8691957410701</v>
      </c>
      <c r="BW3998" s="9">
        <v>3902.1455089364099</v>
      </c>
      <c r="BX3998" s="9">
        <v>8970</v>
      </c>
    </row>
    <row r="3999" spans="6:76" x14ac:dyDescent="0.2">
      <c r="F3999" s="14"/>
      <c r="AX3999" s="8" t="s">
        <v>7867</v>
      </c>
      <c r="AY3999" s="8" t="s">
        <v>7868</v>
      </c>
      <c r="AZ3999" s="8" t="s">
        <v>1623</v>
      </c>
      <c r="BA3999" s="9">
        <v>6741.4151853672101</v>
      </c>
      <c r="BB3999" s="9">
        <v>5031.4741665722904</v>
      </c>
      <c r="BC3999" s="9">
        <v>83.425743039042999</v>
      </c>
      <c r="BD3999" s="9"/>
      <c r="BE3999" s="9">
        <v>6166</v>
      </c>
      <c r="BF3999" s="9">
        <v>3849.9496220000001</v>
      </c>
      <c r="BG3999" s="9">
        <v>2117.2780929999999</v>
      </c>
      <c r="BH3999" s="9">
        <v>18757.652601999998</v>
      </c>
      <c r="BI3999" s="9">
        <v>5031.4741665722904</v>
      </c>
      <c r="BJ3999" s="9">
        <v>1507.2297970183199</v>
      </c>
      <c r="BK3999" s="9"/>
      <c r="BL3999" s="9">
        <v>2812.4460008700398</v>
      </c>
      <c r="BM3999" s="9">
        <v>8131.6479501399799</v>
      </c>
      <c r="BN3999" s="9">
        <v>12299.058436704299</v>
      </c>
      <c r="BO3999" s="9"/>
      <c r="BP3999" s="9"/>
      <c r="BQ3999" s="9"/>
      <c r="BR3999" s="9"/>
      <c r="BS3999" s="9"/>
      <c r="BT3999" s="9"/>
      <c r="BU3999" s="9"/>
      <c r="BV3999" s="9"/>
      <c r="BW3999" s="9"/>
      <c r="BX3999" s="9"/>
    </row>
    <row r="4000" spans="6:76" x14ac:dyDescent="0.2">
      <c r="F4000" s="14"/>
      <c r="AX4000" s="8" t="s">
        <v>536</v>
      </c>
      <c r="AY4000" s="8" t="s">
        <v>7869</v>
      </c>
      <c r="AZ4000" s="8" t="s">
        <v>1623</v>
      </c>
      <c r="BA4000" s="9">
        <v>5808.1372301884003</v>
      </c>
      <c r="BB4000" s="9">
        <v>5032.0117549492297</v>
      </c>
      <c r="BC4000" s="9">
        <v>52.385497101736</v>
      </c>
      <c r="BD4000" s="9"/>
      <c r="BE4000" s="9">
        <v>4444</v>
      </c>
      <c r="BF4000" s="9">
        <v>4940.811686</v>
      </c>
      <c r="BG4000" s="9">
        <v>1735.406013</v>
      </c>
      <c r="BH4000" s="9">
        <v>4033.2054125999998</v>
      </c>
      <c r="BI4000" s="9">
        <v>8171.13480355306</v>
      </c>
      <c r="BJ4000" s="9">
        <v>6737.7405176203602</v>
      </c>
      <c r="BK4000" s="9">
        <v>6332.6871419856097</v>
      </c>
      <c r="BL4000" s="9">
        <v>9011.0097879915793</v>
      </c>
      <c r="BM4000" s="9">
        <v>12668.3476820284</v>
      </c>
      <c r="BN4000" s="9">
        <v>5123.2118238984604</v>
      </c>
      <c r="BO4000" s="9"/>
      <c r="BP4000" s="9"/>
      <c r="BQ4000" s="9"/>
      <c r="BR4000" s="9"/>
      <c r="BS4000" s="9"/>
      <c r="BT4000" s="9"/>
      <c r="BU4000" s="9"/>
      <c r="BV4000" s="9">
        <v>2280.0918935834202</v>
      </c>
      <c r="BW4000" s="9"/>
      <c r="BX4000" s="9">
        <v>4220</v>
      </c>
    </row>
    <row r="4001" spans="6:76" x14ac:dyDescent="0.2">
      <c r="F4001" s="14"/>
      <c r="AX4001" s="8" t="s">
        <v>7870</v>
      </c>
      <c r="AY4001" s="8" t="s">
        <v>7871</v>
      </c>
      <c r="AZ4001" s="8" t="s">
        <v>1623</v>
      </c>
      <c r="BA4001" s="9">
        <v>5027.7848340314204</v>
      </c>
      <c r="BB4001" s="9">
        <v>5038.9264892594501</v>
      </c>
      <c r="BC4001" s="9">
        <v>58.178457578711402</v>
      </c>
      <c r="BD4001" s="9"/>
      <c r="BE4001" s="9">
        <v>2161</v>
      </c>
      <c r="BF4001" s="9">
        <v>1522.175559</v>
      </c>
      <c r="BG4001" s="9"/>
      <c r="BH4001" s="9"/>
      <c r="BI4001" s="9">
        <v>6222.7404800736404</v>
      </c>
      <c r="BJ4001" s="9">
        <v>10414.147149202799</v>
      </c>
      <c r="BK4001" s="9">
        <v>6384.9034966080299</v>
      </c>
      <c r="BL4001" s="9">
        <v>4892.6847742793298</v>
      </c>
      <c r="BM4001" s="9">
        <v>1228.49007304272</v>
      </c>
      <c r="BN4001" s="9">
        <v>5681.08598769732</v>
      </c>
      <c r="BO4001" s="9">
        <v>6100.2016042108999</v>
      </c>
      <c r="BP4001" s="9"/>
      <c r="BQ4001" s="9">
        <v>5185.1682042395596</v>
      </c>
      <c r="BR4001" s="9">
        <v>2309.24156620333</v>
      </c>
      <c r="BS4001" s="9">
        <v>4755.7546727384797</v>
      </c>
      <c r="BT4001" s="9"/>
      <c r="BU4001" s="9">
        <v>5474.4418653654702</v>
      </c>
      <c r="BV4001" s="9">
        <v>2623.6587391518101</v>
      </c>
      <c r="BW4001" s="9">
        <v>3788.86317268936</v>
      </c>
      <c r="BX4001" s="9">
        <v>11700</v>
      </c>
    </row>
    <row r="4002" spans="6:76" x14ac:dyDescent="0.2">
      <c r="F4002" s="14"/>
      <c r="AX4002" s="8" t="s">
        <v>7872</v>
      </c>
      <c r="AY4002" s="8" t="s">
        <v>7873</v>
      </c>
      <c r="AZ4002" s="8" t="s">
        <v>1623</v>
      </c>
      <c r="BA4002" s="9">
        <v>4991.1998942929604</v>
      </c>
      <c r="BB4002" s="9">
        <v>5048.2176477141902</v>
      </c>
      <c r="BC4002" s="9">
        <v>51.613771387734502</v>
      </c>
      <c r="BD4002" s="9"/>
      <c r="BE4002" s="9">
        <v>3501</v>
      </c>
      <c r="BF4002" s="9">
        <v>1130.825374</v>
      </c>
      <c r="BG4002" s="9"/>
      <c r="BH4002" s="9"/>
      <c r="BI4002" s="9">
        <v>8021.55823862539</v>
      </c>
      <c r="BJ4002" s="9">
        <v>2858.06964299735</v>
      </c>
      <c r="BK4002" s="9">
        <v>6013.5908545631801</v>
      </c>
      <c r="BL4002" s="9">
        <v>8908.1585563494591</v>
      </c>
      <c r="BM4002" s="9">
        <v>8138.0573172567201</v>
      </c>
      <c r="BN4002" s="9">
        <v>5048.2176477141902</v>
      </c>
      <c r="BO4002" s="9"/>
      <c r="BP4002" s="9"/>
      <c r="BQ4002" s="9"/>
      <c r="BR4002" s="9">
        <v>3634.0774979961998</v>
      </c>
      <c r="BS4002" s="9"/>
      <c r="BT4002" s="9">
        <v>2299.6437077201099</v>
      </c>
      <c r="BU4002" s="9"/>
      <c r="BV4002" s="9"/>
      <c r="BW4002" s="9"/>
      <c r="BX4002" s="9">
        <v>5350</v>
      </c>
    </row>
    <row r="4003" spans="6:76" x14ac:dyDescent="0.2">
      <c r="F4003" s="14"/>
      <c r="AX4003" s="8" t="s">
        <v>476</v>
      </c>
      <c r="AY4003" s="8" t="s">
        <v>7874</v>
      </c>
      <c r="AZ4003" s="8" t="s">
        <v>1623</v>
      </c>
      <c r="BA4003" s="9">
        <v>4915.13774710076</v>
      </c>
      <c r="BB4003" s="9">
        <v>5057.19024617593</v>
      </c>
      <c r="BC4003" s="9">
        <v>59.745658707284399</v>
      </c>
      <c r="BD4003" s="9">
        <v>1050</v>
      </c>
      <c r="BE4003" s="9">
        <v>7465</v>
      </c>
      <c r="BF4003" s="9">
        <v>1152.6255779999999</v>
      </c>
      <c r="BG4003" s="9">
        <v>465.33610979999997</v>
      </c>
      <c r="BH4003" s="9">
        <v>5426.0609234000003</v>
      </c>
      <c r="BI4003" s="9">
        <v>4777.1815996183504</v>
      </c>
      <c r="BJ4003" s="9">
        <v>922.00114530859798</v>
      </c>
      <c r="BK4003" s="9">
        <v>6867.7514500185698</v>
      </c>
      <c r="BL4003" s="9">
        <v>5626.7536015945798</v>
      </c>
      <c r="BM4003" s="9">
        <v>2983.4708114170799</v>
      </c>
      <c r="BN4003" s="9">
        <v>1761.21835541578</v>
      </c>
      <c r="BO4003" s="9">
        <v>5940.1430412680102</v>
      </c>
      <c r="BP4003" s="9">
        <v>4599.7020791576197</v>
      </c>
      <c r="BQ4003" s="9"/>
      <c r="BR4003" s="9">
        <v>5057.19024617593</v>
      </c>
      <c r="BS4003" s="9">
        <v>4986.5756825314302</v>
      </c>
      <c r="BT4003" s="9"/>
      <c r="BU4003" s="9">
        <v>10351.4487064805</v>
      </c>
      <c r="BV4003" s="9">
        <v>6316.1684327901403</v>
      </c>
      <c r="BW4003" s="9">
        <v>7718.9894319377599</v>
      </c>
      <c r="BX4003" s="9">
        <v>9920</v>
      </c>
    </row>
    <row r="4004" spans="6:76" x14ac:dyDescent="0.2">
      <c r="F4004" s="14"/>
      <c r="AX4004" s="8" t="s">
        <v>7875</v>
      </c>
      <c r="AY4004" s="8" t="s">
        <v>7876</v>
      </c>
      <c r="AZ4004" s="8" t="s">
        <v>1623</v>
      </c>
      <c r="BA4004" s="9">
        <v>5652.9566918027003</v>
      </c>
      <c r="BB4004" s="9">
        <v>5057.8944102897503</v>
      </c>
      <c r="BC4004" s="9">
        <v>90.639650339696104</v>
      </c>
      <c r="BD4004" s="9"/>
      <c r="BE4004" s="9">
        <v>19929</v>
      </c>
      <c r="BF4004" s="9">
        <v>179.3780161</v>
      </c>
      <c r="BG4004" s="9"/>
      <c r="BH4004" s="9"/>
      <c r="BI4004" s="9"/>
      <c r="BJ4004" s="9"/>
      <c r="BK4004" s="9"/>
      <c r="BL4004" s="9"/>
      <c r="BM4004" s="9">
        <v>5772.4268033771496</v>
      </c>
      <c r="BN4004" s="9"/>
      <c r="BO4004" s="9">
        <v>5543.0753838220498</v>
      </c>
      <c r="BP4004" s="9"/>
      <c r="BQ4004" s="9">
        <v>3943.6652481942501</v>
      </c>
      <c r="BR4004" s="9">
        <v>6642.0569510098503</v>
      </c>
      <c r="BS4004" s="9">
        <v>5770.0892858638399</v>
      </c>
      <c r="BT4004" s="9"/>
      <c r="BU4004" s="9">
        <v>4580.7341076829798</v>
      </c>
      <c r="BV4004" s="9">
        <v>3364.2034034898202</v>
      </c>
      <c r="BW4004" s="9">
        <v>5057.8944102897503</v>
      </c>
      <c r="BX4004" s="9">
        <v>1400</v>
      </c>
    </row>
    <row r="4005" spans="6:76" x14ac:dyDescent="0.2">
      <c r="F4005" s="14"/>
      <c r="AX4005" s="8" t="s">
        <v>7877</v>
      </c>
      <c r="AY4005" s="8" t="s">
        <v>7878</v>
      </c>
      <c r="AZ4005" s="8" t="s">
        <v>1623</v>
      </c>
      <c r="BA4005" s="9">
        <v>4254.3721062728901</v>
      </c>
      <c r="BB4005" s="9">
        <v>5059.2563420525903</v>
      </c>
      <c r="BC4005" s="9">
        <v>59.9930356062805</v>
      </c>
      <c r="BD4005" s="9"/>
      <c r="BE4005" s="9"/>
      <c r="BF4005" s="9">
        <v>20.638887929999999</v>
      </c>
      <c r="BG4005" s="9"/>
      <c r="BH4005" s="9"/>
      <c r="BI4005" s="9">
        <v>1903.3488802997001</v>
      </c>
      <c r="BJ4005" s="9"/>
      <c r="BK4005" s="9"/>
      <c r="BL4005" s="9">
        <v>1696.21249351407</v>
      </c>
      <c r="BM4005" s="9"/>
      <c r="BN4005" s="9">
        <v>915.67561478625203</v>
      </c>
      <c r="BO4005" s="9">
        <v>5553.82523600485</v>
      </c>
      <c r="BP4005" s="9">
        <v>5314.7161394094501</v>
      </c>
      <c r="BQ4005" s="9">
        <v>5059.2563420525903</v>
      </c>
      <c r="BR4005" s="9">
        <v>7605.2712992332699</v>
      </c>
      <c r="BS4005" s="9">
        <v>5929.2795304784604</v>
      </c>
      <c r="BT4005" s="9">
        <v>2568.2876406680998</v>
      </c>
      <c r="BU4005" s="9">
        <v>7958.0364694530199</v>
      </c>
      <c r="BV4005" s="9">
        <v>4949.2769697799704</v>
      </c>
      <c r="BW4005" s="9">
        <v>5833.0118779378199</v>
      </c>
      <c r="BX4005" s="9"/>
    </row>
    <row r="4006" spans="6:76" x14ac:dyDescent="0.2">
      <c r="F4006" s="14"/>
      <c r="AX4006" s="8" t="s">
        <v>7879</v>
      </c>
      <c r="AY4006" s="8" t="s">
        <v>7880</v>
      </c>
      <c r="AZ4006" s="8" t="s">
        <v>1623</v>
      </c>
      <c r="BA4006" s="9">
        <v>5291.8106628365804</v>
      </c>
      <c r="BB4006" s="9">
        <v>5063.8032902875502</v>
      </c>
      <c r="BC4006" s="9">
        <v>68.520155877335299</v>
      </c>
      <c r="BD4006" s="9"/>
      <c r="BE4006" s="9">
        <v>2159</v>
      </c>
      <c r="BF4006" s="9">
        <v>1216.763189</v>
      </c>
      <c r="BG4006" s="9">
        <v>12779.38279</v>
      </c>
      <c r="BH4006" s="9"/>
      <c r="BI4006" s="9">
        <v>2418.4055164964102</v>
      </c>
      <c r="BJ4006" s="9">
        <v>1992.0522118711201</v>
      </c>
      <c r="BK4006" s="9">
        <v>5838.8470571396401</v>
      </c>
      <c r="BL4006" s="9">
        <v>2867.3917425176301</v>
      </c>
      <c r="BM4006" s="9">
        <v>4008.0429221865602</v>
      </c>
      <c r="BN4006" s="9">
        <v>14579.363855478599</v>
      </c>
      <c r="BO4006" s="9">
        <v>5321.9827745745097</v>
      </c>
      <c r="BP4006" s="9">
        <v>8160.2597804568704</v>
      </c>
      <c r="BQ4006" s="9">
        <v>6355.2041482059203</v>
      </c>
      <c r="BR4006" s="9">
        <v>6627.5799828523404</v>
      </c>
      <c r="BS4006" s="9">
        <v>4894.0043661603204</v>
      </c>
      <c r="BT4006" s="9"/>
      <c r="BU4006" s="9">
        <v>5688.4214645709299</v>
      </c>
      <c r="BV4006" s="9">
        <v>3382.2879151327602</v>
      </c>
      <c r="BW4006" s="9">
        <v>5233.6022144147901</v>
      </c>
      <c r="BX4006" s="9">
        <v>1730</v>
      </c>
    </row>
    <row r="4007" spans="6:76" x14ac:dyDescent="0.2">
      <c r="F4007" s="14"/>
      <c r="AX4007" s="8" t="s">
        <v>832</v>
      </c>
      <c r="AY4007" s="8" t="s">
        <v>832</v>
      </c>
      <c r="AZ4007" s="8" t="s">
        <v>1640</v>
      </c>
      <c r="BA4007" s="9">
        <v>4939.9592110501499</v>
      </c>
      <c r="BB4007" s="9">
        <v>5067.0143524880496</v>
      </c>
      <c r="BC4007" s="9">
        <v>60.367896855961902</v>
      </c>
      <c r="BD4007" s="9"/>
      <c r="BE4007" s="9">
        <v>9403</v>
      </c>
      <c r="BF4007" s="9">
        <v>1350.6968019999999</v>
      </c>
      <c r="BG4007" s="9"/>
      <c r="BH4007" s="9">
        <v>3175.2593470000002</v>
      </c>
      <c r="BI4007" s="9">
        <v>5639.2820245134899</v>
      </c>
      <c r="BJ4007" s="9">
        <v>8714.5157495135209</v>
      </c>
      <c r="BK4007" s="9">
        <v>8420.4745856572608</v>
      </c>
      <c r="BL4007" s="9">
        <v>6189.7117175242001</v>
      </c>
      <c r="BM4007" s="9"/>
      <c r="BN4007" s="9">
        <v>5067.0143524880496</v>
      </c>
      <c r="BO4007" s="9"/>
      <c r="BP4007" s="9">
        <v>1475.9613318157401</v>
      </c>
      <c r="BQ4007" s="9"/>
      <c r="BR4007" s="9"/>
      <c r="BS4007" s="9"/>
      <c r="BT4007" s="9">
        <v>2773.6354110393399</v>
      </c>
      <c r="BU4007" s="9"/>
      <c r="BV4007" s="9"/>
      <c r="BW4007" s="9"/>
      <c r="BX4007" s="9">
        <v>2130</v>
      </c>
    </row>
    <row r="4008" spans="6:76" x14ac:dyDescent="0.2">
      <c r="F4008" s="14"/>
      <c r="AX4008" s="8" t="s">
        <v>246</v>
      </c>
      <c r="AY4008" s="8" t="s">
        <v>7881</v>
      </c>
      <c r="AZ4008" s="8" t="s">
        <v>1623</v>
      </c>
      <c r="BA4008" s="9">
        <v>7266.3396787798101</v>
      </c>
      <c r="BB4008" s="9">
        <v>5067.90982810065</v>
      </c>
      <c r="BC4008" s="9">
        <v>106.104362438134</v>
      </c>
      <c r="BD4008" s="9"/>
      <c r="BE4008" s="9">
        <v>2494</v>
      </c>
      <c r="BF4008" s="9">
        <v>297.68169610000001</v>
      </c>
      <c r="BG4008" s="9"/>
      <c r="BH4008" s="9"/>
      <c r="BI4008" s="9">
        <v>28449.471633658901</v>
      </c>
      <c r="BJ4008" s="9">
        <v>8769.0888687060597</v>
      </c>
      <c r="BK4008" s="9">
        <v>664.79736196154499</v>
      </c>
      <c r="BL4008" s="9">
        <v>1640.34472023954</v>
      </c>
      <c r="BM4008" s="9">
        <v>7873.3327856799297</v>
      </c>
      <c r="BN4008" s="9">
        <v>14951.288264024801</v>
      </c>
      <c r="BO4008" s="9"/>
      <c r="BP4008" s="9">
        <v>11269.2797752677</v>
      </c>
      <c r="BQ4008" s="9"/>
      <c r="BR4008" s="9"/>
      <c r="BS4008" s="9">
        <v>2185.3489048802198</v>
      </c>
      <c r="BT4008" s="9"/>
      <c r="BU4008" s="9"/>
      <c r="BV4008" s="9">
        <v>5067.90982810065</v>
      </c>
      <c r="BW4008" s="9">
        <v>4239.8719855182899</v>
      </c>
      <c r="BX4008" s="9">
        <v>6560</v>
      </c>
    </row>
    <row r="4009" spans="6:76" x14ac:dyDescent="0.2">
      <c r="F4009" s="14"/>
      <c r="AX4009" s="8" t="s">
        <v>7882</v>
      </c>
      <c r="AY4009" s="8" t="s">
        <v>7883</v>
      </c>
      <c r="AZ4009" s="8" t="s">
        <v>1623</v>
      </c>
      <c r="BA4009" s="9">
        <v>6798.0602761883601</v>
      </c>
      <c r="BB4009" s="9">
        <v>5068.9440345263602</v>
      </c>
      <c r="BC4009" s="9">
        <v>85.081155102803706</v>
      </c>
      <c r="BD4009" s="9"/>
      <c r="BE4009" s="9">
        <v>10442</v>
      </c>
      <c r="BF4009" s="9">
        <v>1277.9735659999999</v>
      </c>
      <c r="BG4009" s="9">
        <v>1118.389461</v>
      </c>
      <c r="BH4009" s="9"/>
      <c r="BI4009" s="9"/>
      <c r="BJ4009" s="9"/>
      <c r="BK4009" s="9">
        <v>2089.11816532483</v>
      </c>
      <c r="BL4009" s="9">
        <v>5277.4592963255</v>
      </c>
      <c r="BM4009" s="9"/>
      <c r="BN4009" s="9">
        <v>4860.4287727272103</v>
      </c>
      <c r="BO4009" s="9">
        <v>11270.229135376099</v>
      </c>
      <c r="BP4009" s="9">
        <v>2864.08339056759</v>
      </c>
      <c r="BQ4009" s="9"/>
      <c r="BR4009" s="9">
        <v>20593.1167492696</v>
      </c>
      <c r="BS4009" s="9">
        <v>10830.864265476999</v>
      </c>
      <c r="BT4009" s="9"/>
      <c r="BU4009" s="9"/>
      <c r="BV4009" s="9"/>
      <c r="BW4009" s="9">
        <v>8493.0605121926292</v>
      </c>
      <c r="BX4009" s="9">
        <v>2460</v>
      </c>
    </row>
    <row r="4010" spans="6:76" x14ac:dyDescent="0.2">
      <c r="F4010" s="14"/>
      <c r="AX4010" s="8" t="s">
        <v>364</v>
      </c>
      <c r="AY4010" s="8" t="s">
        <v>7884</v>
      </c>
      <c r="AZ4010" s="8" t="s">
        <v>1623</v>
      </c>
      <c r="BA4010" s="9">
        <v>5142.04970706519</v>
      </c>
      <c r="BB4010" s="9">
        <v>5072.1631146107802</v>
      </c>
      <c r="BC4010" s="9">
        <v>53.129330630217503</v>
      </c>
      <c r="BD4010" s="9"/>
      <c r="BE4010" s="9">
        <v>3125</v>
      </c>
      <c r="BF4010" s="9">
        <v>411.78734989999998</v>
      </c>
      <c r="BG4010" s="9">
        <v>4137.3663880000004</v>
      </c>
      <c r="BH4010" s="9"/>
      <c r="BI4010" s="9">
        <v>5539.3903901372896</v>
      </c>
      <c r="BJ4010" s="9">
        <v>5054.9366365857104</v>
      </c>
      <c r="BK4010" s="9">
        <v>6857.1449393527901</v>
      </c>
      <c r="BL4010" s="9">
        <v>3094.3925641853398</v>
      </c>
      <c r="BM4010" s="9">
        <v>14269.507343266299</v>
      </c>
      <c r="BN4010" s="9">
        <v>3954.7784851405199</v>
      </c>
      <c r="BO4010" s="9">
        <v>5046.5461775856702</v>
      </c>
      <c r="BP4010" s="9">
        <v>5089.38959263584</v>
      </c>
      <c r="BQ4010" s="9">
        <v>4403.0786696401801</v>
      </c>
      <c r="BR4010" s="9">
        <v>2952.3477557418701</v>
      </c>
      <c r="BS4010" s="9">
        <v>5250.5836642641198</v>
      </c>
      <c r="BT4010" s="9"/>
      <c r="BU4010" s="9">
        <v>6079.4732052418403</v>
      </c>
      <c r="BV4010" s="9">
        <v>5806.9574468289502</v>
      </c>
      <c r="BW4010" s="9">
        <v>5754.2141186670597</v>
      </c>
      <c r="BX4010" s="9">
        <v>5730</v>
      </c>
    </row>
    <row r="4011" spans="6:76" x14ac:dyDescent="0.2">
      <c r="F4011" s="14"/>
      <c r="AX4011" s="8" t="s">
        <v>7885</v>
      </c>
      <c r="AY4011" s="8" t="s">
        <v>7886</v>
      </c>
      <c r="AZ4011" s="8" t="s">
        <v>1623</v>
      </c>
      <c r="BA4011" s="9">
        <v>5485.0427452009499</v>
      </c>
      <c r="BB4011" s="9">
        <v>5074.9367295000002</v>
      </c>
      <c r="BC4011" s="9">
        <v>58.041384068338097</v>
      </c>
      <c r="BD4011" s="9"/>
      <c r="BE4011" s="9">
        <v>13146</v>
      </c>
      <c r="BF4011" s="9">
        <v>5599.8734590000004</v>
      </c>
      <c r="BG4011" s="9"/>
      <c r="BH4011" s="9"/>
      <c r="BI4011" s="9"/>
      <c r="BJ4011" s="9"/>
      <c r="BK4011" s="9">
        <v>1081.04069670897</v>
      </c>
      <c r="BL4011" s="9">
        <v>4379.4363326781004</v>
      </c>
      <c r="BM4011" s="9"/>
      <c r="BN4011" s="9"/>
      <c r="BO4011" s="9"/>
      <c r="BP4011" s="9">
        <v>6759.03670290629</v>
      </c>
      <c r="BQ4011" s="9"/>
      <c r="BR4011" s="9">
        <v>6140.6472582300603</v>
      </c>
      <c r="BS4011" s="9"/>
      <c r="BT4011" s="9"/>
      <c r="BU4011" s="9">
        <v>3969.3932537792898</v>
      </c>
      <c r="BV4011" s="9">
        <v>6217.08523539423</v>
      </c>
      <c r="BW4011" s="9">
        <v>3007.9145133124998</v>
      </c>
      <c r="BX4011" s="9">
        <v>4550</v>
      </c>
    </row>
    <row r="4012" spans="6:76" x14ac:dyDescent="0.2">
      <c r="F4012" s="14"/>
      <c r="AX4012" s="8" t="s">
        <v>7887</v>
      </c>
      <c r="AY4012" s="8" t="s">
        <v>7888</v>
      </c>
      <c r="AZ4012" s="8" t="s">
        <v>1623</v>
      </c>
      <c r="BA4012" s="9">
        <v>4976.3370895975904</v>
      </c>
      <c r="BB4012" s="9">
        <v>5082.4565198547298</v>
      </c>
      <c r="BC4012" s="9">
        <v>47.495970071921199</v>
      </c>
      <c r="BD4012" s="9"/>
      <c r="BE4012" s="9">
        <v>8713</v>
      </c>
      <c r="BF4012" s="9">
        <v>2273.0507160000002</v>
      </c>
      <c r="BG4012" s="9">
        <v>1201.3801779999999</v>
      </c>
      <c r="BH4012" s="9"/>
      <c r="BI4012" s="9">
        <v>4848.9835598581003</v>
      </c>
      <c r="BJ4012" s="9">
        <v>6374.0699009323698</v>
      </c>
      <c r="BK4012" s="9">
        <v>6235.29932228082</v>
      </c>
      <c r="BL4012" s="9">
        <v>5024.1215728650004</v>
      </c>
      <c r="BM4012" s="9"/>
      <c r="BN4012" s="9">
        <v>5140.79146684446</v>
      </c>
      <c r="BO4012" s="9"/>
      <c r="BP4012" s="9"/>
      <c r="BQ4012" s="9"/>
      <c r="BR4012" s="9"/>
      <c r="BS4012" s="9"/>
      <c r="BT4012" s="9"/>
      <c r="BU4012" s="9"/>
      <c r="BV4012" s="9"/>
      <c r="BW4012" s="9"/>
      <c r="BX4012" s="9"/>
    </row>
    <row r="4013" spans="6:76" x14ac:dyDescent="0.2">
      <c r="F4013" s="14"/>
      <c r="AX4013" s="8" t="s">
        <v>7889</v>
      </c>
      <c r="AY4013" s="8" t="s">
        <v>7890</v>
      </c>
      <c r="AZ4013" s="8" t="s">
        <v>1623</v>
      </c>
      <c r="BA4013" s="9">
        <v>7727.5687548943497</v>
      </c>
      <c r="BB4013" s="9">
        <v>5082.9412422859104</v>
      </c>
      <c r="BC4013" s="9">
        <v>101.198045433102</v>
      </c>
      <c r="BD4013" s="9"/>
      <c r="BE4013" s="9">
        <v>4486</v>
      </c>
      <c r="BF4013" s="9">
        <v>3935.7151020000001</v>
      </c>
      <c r="BG4013" s="9"/>
      <c r="BH4013" s="9">
        <v>33855.345706</v>
      </c>
      <c r="BI4013" s="9">
        <v>8691.0935242882406</v>
      </c>
      <c r="BJ4013" s="9">
        <v>6017.52351964233</v>
      </c>
      <c r="BK4013" s="9">
        <v>11961.493011722599</v>
      </c>
      <c r="BL4013" s="9">
        <v>9456.1899077691105</v>
      </c>
      <c r="BM4013" s="9">
        <v>11497.0982788498</v>
      </c>
      <c r="BN4013" s="9">
        <v>18170.343025259001</v>
      </c>
      <c r="BO4013" s="9">
        <v>2686.4559294941901</v>
      </c>
      <c r="BP4013" s="9">
        <v>1348.3690118597499</v>
      </c>
      <c r="BQ4013" s="9">
        <v>5872.3162251659496</v>
      </c>
      <c r="BR4013" s="9">
        <v>3717.00026716094</v>
      </c>
      <c r="BS4013" s="9">
        <v>2688.6764640299798</v>
      </c>
      <c r="BT4013" s="9"/>
      <c r="BU4013" s="9">
        <v>5679.88248457182</v>
      </c>
      <c r="BV4013" s="9">
        <v>1873.17253452775</v>
      </c>
      <c r="BW4013" s="9">
        <v>3859.56259575692</v>
      </c>
      <c r="BX4013" s="9">
        <v>3300</v>
      </c>
    </row>
    <row r="4014" spans="6:76" x14ac:dyDescent="0.2">
      <c r="F4014" s="14"/>
      <c r="AX4014" s="8" t="s">
        <v>7891</v>
      </c>
      <c r="AY4014" s="8" t="s">
        <v>7892</v>
      </c>
      <c r="AZ4014" s="8" t="s">
        <v>1623</v>
      </c>
      <c r="BA4014" s="9">
        <v>7381.7798907164897</v>
      </c>
      <c r="BB4014" s="9">
        <v>5085.0556515751596</v>
      </c>
      <c r="BC4014" s="9">
        <v>73.602115270864104</v>
      </c>
      <c r="BD4014" s="9"/>
      <c r="BE4014" s="9">
        <v>13796</v>
      </c>
      <c r="BF4014" s="9">
        <v>810.43592509999996</v>
      </c>
      <c r="BG4014" s="9"/>
      <c r="BH4014" s="9"/>
      <c r="BI4014" s="9">
        <v>3009.6861122034902</v>
      </c>
      <c r="BJ4014" s="9"/>
      <c r="BK4014" s="9">
        <v>3135.4934914219298</v>
      </c>
      <c r="BL4014" s="9">
        <v>2907.3359718694501</v>
      </c>
      <c r="BM4014" s="9">
        <v>5864.6948655557499</v>
      </c>
      <c r="BN4014" s="9">
        <v>5085.0556515751596</v>
      </c>
      <c r="BO4014" s="9">
        <v>4113.9681506758197</v>
      </c>
      <c r="BP4014" s="9"/>
      <c r="BQ4014" s="9">
        <v>11812.0899926822</v>
      </c>
      <c r="BR4014" s="9">
        <v>18564.3350148832</v>
      </c>
      <c r="BS4014" s="9">
        <v>4241.7787707428497</v>
      </c>
      <c r="BT4014" s="9"/>
      <c r="BU4014" s="9"/>
      <c r="BV4014" s="9">
        <v>9182.0661933833799</v>
      </c>
      <c r="BW4014" s="9">
        <v>13440.1984392212</v>
      </c>
      <c r="BX4014" s="9"/>
    </row>
    <row r="4015" spans="6:76" x14ac:dyDescent="0.2">
      <c r="F4015" s="14"/>
      <c r="AX4015" s="8" t="s">
        <v>7893</v>
      </c>
      <c r="AY4015" s="8" t="s">
        <v>7894</v>
      </c>
      <c r="AZ4015" s="8" t="s">
        <v>1623</v>
      </c>
      <c r="BA4015" s="9">
        <v>5393.8109060859297</v>
      </c>
      <c r="BB4015" s="9">
        <v>5092.1048673904297</v>
      </c>
      <c r="BC4015" s="9">
        <v>45.6398124792982</v>
      </c>
      <c r="BD4015" s="9"/>
      <c r="BE4015" s="9">
        <v>6144</v>
      </c>
      <c r="BF4015" s="9">
        <v>3995.5923309999998</v>
      </c>
      <c r="BG4015" s="9"/>
      <c r="BH4015" s="9">
        <v>8064.0546389000001</v>
      </c>
      <c r="BI4015" s="9">
        <v>7893.3193738146101</v>
      </c>
      <c r="BJ4015" s="9">
        <v>5607.0032866174997</v>
      </c>
      <c r="BK4015" s="9">
        <v>9034.5805920479306</v>
      </c>
      <c r="BL4015" s="9">
        <v>9424.2471018442902</v>
      </c>
      <c r="BM4015" s="9">
        <v>7929.8526028997603</v>
      </c>
      <c r="BN4015" s="9">
        <v>5683.9827538498002</v>
      </c>
      <c r="BO4015" s="9">
        <v>2444.6392058613801</v>
      </c>
      <c r="BP4015" s="9">
        <v>2113.8852991610902</v>
      </c>
      <c r="BQ4015" s="9"/>
      <c r="BR4015" s="9">
        <v>3661.6606043370398</v>
      </c>
      <c r="BS4015" s="9">
        <v>2161.4960161866802</v>
      </c>
      <c r="BT4015" s="9">
        <v>4577.2064481633497</v>
      </c>
      <c r="BU4015" s="9">
        <v>4085.45424269144</v>
      </c>
      <c r="BV4015" s="9"/>
      <c r="BW4015" s="9"/>
      <c r="BX4015" s="9">
        <v>3480</v>
      </c>
    </row>
    <row r="4016" spans="6:76" x14ac:dyDescent="0.2">
      <c r="F4016" s="14"/>
      <c r="AX4016" s="8" t="s">
        <v>7895</v>
      </c>
      <c r="AY4016" s="8" t="s">
        <v>7896</v>
      </c>
      <c r="AZ4016" s="8" t="s">
        <v>1623</v>
      </c>
      <c r="BA4016" s="9">
        <v>4666.0399505287196</v>
      </c>
      <c r="BB4016" s="9">
        <v>5093.9717232290996</v>
      </c>
      <c r="BC4016" s="9">
        <v>58.937403176083102</v>
      </c>
      <c r="BD4016" s="9"/>
      <c r="BE4016" s="9">
        <v>5335</v>
      </c>
      <c r="BF4016" s="9">
        <v>1580.1987650000001</v>
      </c>
      <c r="BG4016" s="9"/>
      <c r="BH4016" s="9"/>
      <c r="BI4016" s="9">
        <v>5477.4918363640099</v>
      </c>
      <c r="BJ4016" s="9">
        <v>4947.9434464582</v>
      </c>
      <c r="BK4016" s="9">
        <v>6618.0565496147901</v>
      </c>
      <c r="BL4016" s="9">
        <v>5840.4151136786704</v>
      </c>
      <c r="BM4016" s="9"/>
      <c r="BN4016" s="9">
        <v>11259.656876557599</v>
      </c>
      <c r="BO4016" s="9"/>
      <c r="BP4016" s="9">
        <v>1381.99859554146</v>
      </c>
      <c r="BQ4016" s="9"/>
      <c r="BR4016" s="9">
        <v>3566.8970169703798</v>
      </c>
      <c r="BS4016" s="9">
        <v>1674.91979100562</v>
      </c>
      <c r="BT4016" s="9">
        <v>3069.90141515395</v>
      </c>
      <c r="BU4016" s="9"/>
      <c r="BV4016" s="9"/>
      <c r="BW4016" s="9"/>
      <c r="BX4016" s="9">
        <v>5240</v>
      </c>
    </row>
    <row r="4017" spans="6:76" x14ac:dyDescent="0.2">
      <c r="F4017" s="14"/>
      <c r="AX4017" s="8" t="s">
        <v>7897</v>
      </c>
      <c r="AY4017" s="8" t="s">
        <v>7898</v>
      </c>
      <c r="AZ4017" s="8" t="s">
        <v>1623</v>
      </c>
      <c r="BA4017" s="9">
        <v>6375.9258031256704</v>
      </c>
      <c r="BB4017" s="9">
        <v>5095.4737039763404</v>
      </c>
      <c r="BC4017" s="9">
        <v>50.676724141258703</v>
      </c>
      <c r="BD4017" s="9"/>
      <c r="BE4017" s="9">
        <v>3014</v>
      </c>
      <c r="BF4017" s="9">
        <v>3863.357305</v>
      </c>
      <c r="BG4017" s="9">
        <v>12720.08273</v>
      </c>
      <c r="BH4017" s="9">
        <v>3960.0731741999998</v>
      </c>
      <c r="BI4017" s="9">
        <v>5627.2792896150604</v>
      </c>
      <c r="BJ4017" s="9"/>
      <c r="BK4017" s="9">
        <v>8204.1633594896794</v>
      </c>
      <c r="BL4017" s="9">
        <v>10715.470307067801</v>
      </c>
      <c r="BM4017" s="9">
        <v>6741.9635973484801</v>
      </c>
      <c r="BN4017" s="9">
        <v>4563.6681183376304</v>
      </c>
      <c r="BO4017" s="9"/>
      <c r="BP4017" s="9"/>
      <c r="BQ4017" s="9"/>
      <c r="BR4017" s="9"/>
      <c r="BS4017" s="9"/>
      <c r="BT4017" s="9">
        <v>4349.2001501980603</v>
      </c>
      <c r="BU4017" s="9"/>
      <c r="BV4017" s="9"/>
      <c r="BW4017" s="9"/>
      <c r="BX4017" s="9"/>
    </row>
    <row r="4018" spans="6:76" x14ac:dyDescent="0.2">
      <c r="F4018" s="14"/>
      <c r="AX4018" s="8" t="s">
        <v>7899</v>
      </c>
      <c r="AY4018" s="8" t="s">
        <v>7900</v>
      </c>
      <c r="AZ4018" s="8" t="s">
        <v>1623</v>
      </c>
      <c r="BA4018" s="9">
        <v>6868.4339221053697</v>
      </c>
      <c r="BB4018" s="9">
        <v>5101.4099935150998</v>
      </c>
      <c r="BC4018" s="9">
        <v>64.476943969162903</v>
      </c>
      <c r="BD4018" s="9"/>
      <c r="BE4018" s="9">
        <v>14135</v>
      </c>
      <c r="BF4018" s="9">
        <v>4842.8019800000002</v>
      </c>
      <c r="BG4018" s="9"/>
      <c r="BH4018" s="9"/>
      <c r="BI4018" s="9">
        <v>9477.0928415544095</v>
      </c>
      <c r="BJ4018" s="9">
        <v>12023.314301114</v>
      </c>
      <c r="BK4018" s="9">
        <v>11738.7625373921</v>
      </c>
      <c r="BL4018" s="9">
        <v>4512.3688246286001</v>
      </c>
      <c r="BM4018" s="9">
        <v>5523.4702972914802</v>
      </c>
      <c r="BN4018" s="9">
        <v>5360.0180070302004</v>
      </c>
      <c r="BO4018" s="9">
        <v>2983.4300872651502</v>
      </c>
      <c r="BP4018" s="9"/>
      <c r="BQ4018" s="9">
        <v>4482.32985686541</v>
      </c>
      <c r="BR4018" s="9">
        <v>2428.8399027334899</v>
      </c>
      <c r="BS4018" s="9">
        <v>2573.3546218392598</v>
      </c>
      <c r="BT4018" s="9">
        <v>4481.9155452040404</v>
      </c>
      <c r="BU4018" s="9">
        <v>5790.7609468799801</v>
      </c>
      <c r="BV4018" s="9"/>
      <c r="BW4018" s="9">
        <v>3141.4830038878299</v>
      </c>
      <c r="BX4018" s="9">
        <v>16400</v>
      </c>
    </row>
    <row r="4019" spans="6:76" x14ac:dyDescent="0.2">
      <c r="F4019" s="14"/>
      <c r="AX4019" s="8" t="s">
        <v>519</v>
      </c>
      <c r="AY4019" s="8" t="s">
        <v>519</v>
      </c>
      <c r="AZ4019" s="8" t="s">
        <v>1623</v>
      </c>
      <c r="BA4019" s="9">
        <v>8255.2381960579205</v>
      </c>
      <c r="BB4019" s="9">
        <v>5112.48165174112</v>
      </c>
      <c r="BC4019" s="9">
        <v>66.8884540997377</v>
      </c>
      <c r="BD4019" s="9"/>
      <c r="BE4019" s="9">
        <v>10449</v>
      </c>
      <c r="BF4019" s="9">
        <v>17466.895400000001</v>
      </c>
      <c r="BG4019" s="9">
        <v>2902.1658849999999</v>
      </c>
      <c r="BH4019" s="9">
        <v>10350.3611354</v>
      </c>
      <c r="BI4019" s="9">
        <v>9828.1969477818802</v>
      </c>
      <c r="BJ4019" s="9">
        <v>15884.6409569643</v>
      </c>
      <c r="BK4019" s="9">
        <v>10715.293322650499</v>
      </c>
      <c r="BL4019" s="9">
        <v>11717.1375399648</v>
      </c>
      <c r="BM4019" s="9">
        <v>5910.0960441385796</v>
      </c>
      <c r="BN4019" s="9">
        <v>22484.762348361499</v>
      </c>
      <c r="BO4019" s="9">
        <v>4239.32274233933</v>
      </c>
      <c r="BP4019" s="9">
        <v>3774.9290556014798</v>
      </c>
      <c r="BQ4019" s="9">
        <v>4574.3208565866298</v>
      </c>
      <c r="BR4019" s="9">
        <v>3741.6695868215902</v>
      </c>
      <c r="BS4019" s="9">
        <v>4679.2684067502196</v>
      </c>
      <c r="BT4019" s="9"/>
      <c r="BU4019" s="9">
        <v>5112.48165174112</v>
      </c>
      <c r="BV4019" s="9">
        <v>3765.1736457751899</v>
      </c>
      <c r="BW4019" s="9">
        <v>4363.8101992232496</v>
      </c>
      <c r="BX4019" s="9">
        <v>4890</v>
      </c>
    </row>
    <row r="4020" spans="6:76" x14ac:dyDescent="0.2">
      <c r="F4020" s="14"/>
      <c r="AX4020" s="8" t="s">
        <v>648</v>
      </c>
      <c r="AY4020" s="8" t="s">
        <v>7901</v>
      </c>
      <c r="AZ4020" s="8" t="s">
        <v>1623</v>
      </c>
      <c r="BA4020" s="9">
        <v>4395.6606247376103</v>
      </c>
      <c r="BB4020" s="9">
        <v>5113.5224078476404</v>
      </c>
      <c r="BC4020" s="9">
        <v>70.695128990982198</v>
      </c>
      <c r="BD4020" s="9"/>
      <c r="BE4020" s="9">
        <v>659</v>
      </c>
      <c r="BF4020" s="9">
        <v>22.325806660000001</v>
      </c>
      <c r="BG4020" s="9"/>
      <c r="BH4020" s="9"/>
      <c r="BI4020" s="9">
        <v>90.599092642453797</v>
      </c>
      <c r="BJ4020" s="9"/>
      <c r="BK4020" s="9"/>
      <c r="BL4020" s="9"/>
      <c r="BM4020" s="9"/>
      <c r="BN4020" s="9"/>
      <c r="BO4020" s="9">
        <v>4892.0572483490196</v>
      </c>
      <c r="BP4020" s="9">
        <v>5334.9875673462502</v>
      </c>
      <c r="BQ4020" s="9"/>
      <c r="BR4020" s="9">
        <v>3906.2417076952402</v>
      </c>
      <c r="BS4020" s="9">
        <v>7679.9465712770298</v>
      </c>
      <c r="BT4020" s="9"/>
      <c r="BU4020" s="9">
        <v>6877.1404046073003</v>
      </c>
      <c r="BV4020" s="9">
        <v>7844.3078487988196</v>
      </c>
      <c r="BW4020" s="9"/>
      <c r="BX4020" s="9">
        <v>6650</v>
      </c>
    </row>
    <row r="4021" spans="6:76" x14ac:dyDescent="0.2">
      <c r="F4021" s="14"/>
      <c r="AX4021" s="8" t="s">
        <v>7902</v>
      </c>
      <c r="AY4021" s="8" t="s">
        <v>7903</v>
      </c>
      <c r="AZ4021" s="8" t="s">
        <v>1623</v>
      </c>
      <c r="BA4021" s="9">
        <v>5228.2941236563001</v>
      </c>
      <c r="BB4021" s="9">
        <v>5114</v>
      </c>
      <c r="BC4021" s="9">
        <v>62.750792328933599</v>
      </c>
      <c r="BD4021" s="9"/>
      <c r="BE4021" s="9">
        <v>5114</v>
      </c>
      <c r="BF4021" s="9">
        <v>2197.4879689999998</v>
      </c>
      <c r="BG4021" s="9">
        <v>2285.0570560000001</v>
      </c>
      <c r="BH4021" s="9">
        <v>11706.8376529</v>
      </c>
      <c r="BI4021" s="9">
        <v>5563.96504236276</v>
      </c>
      <c r="BJ4021" s="9"/>
      <c r="BK4021" s="9">
        <v>5102.2069240525798</v>
      </c>
      <c r="BL4021" s="9">
        <v>6775.0610951285698</v>
      </c>
      <c r="BM4021" s="9"/>
      <c r="BN4021" s="9">
        <v>880.03137346279902</v>
      </c>
      <c r="BO4021" s="9"/>
      <c r="BP4021" s="9"/>
      <c r="BQ4021" s="9"/>
      <c r="BR4021" s="9"/>
      <c r="BS4021" s="9"/>
      <c r="BT4021" s="9"/>
      <c r="BU4021" s="9"/>
      <c r="BV4021" s="9"/>
      <c r="BW4021" s="9"/>
      <c r="BX4021" s="9">
        <v>7430</v>
      </c>
    </row>
    <row r="4022" spans="6:76" x14ac:dyDescent="0.2">
      <c r="F4022" s="14"/>
      <c r="AX4022" s="8" t="s">
        <v>7904</v>
      </c>
      <c r="AY4022" s="8" t="s">
        <v>7905</v>
      </c>
      <c r="AZ4022" s="8" t="s">
        <v>1623</v>
      </c>
      <c r="BA4022" s="9">
        <v>6524.7820854383799</v>
      </c>
      <c r="BB4022" s="9">
        <v>5115.07588522893</v>
      </c>
      <c r="BC4022" s="9">
        <v>76.174912910658307</v>
      </c>
      <c r="BD4022" s="9">
        <v>1170</v>
      </c>
      <c r="BE4022" s="9">
        <v>9090</v>
      </c>
      <c r="BF4022" s="9">
        <v>3221.8154209999998</v>
      </c>
      <c r="BG4022" s="9"/>
      <c r="BH4022" s="9">
        <v>22237.202104</v>
      </c>
      <c r="BI4022" s="9">
        <v>8504.6250296652597</v>
      </c>
      <c r="BJ4022" s="9">
        <v>9132.6950460479093</v>
      </c>
      <c r="BK4022" s="9">
        <v>4979.5000521698103</v>
      </c>
      <c r="BL4022" s="9">
        <v>3037.1536525352999</v>
      </c>
      <c r="BM4022" s="9">
        <v>9928.8171750039401</v>
      </c>
      <c r="BN4022" s="9">
        <v>7785.2407493140799</v>
      </c>
      <c r="BO4022" s="9">
        <v>2778.4036982894099</v>
      </c>
      <c r="BP4022" s="9">
        <v>5115.07588522893</v>
      </c>
      <c r="BQ4022" s="9"/>
      <c r="BR4022" s="9">
        <v>2591.8096654850201</v>
      </c>
      <c r="BS4022" s="9">
        <v>3923.0860226887798</v>
      </c>
      <c r="BT4022" s="9">
        <v>8592.8200439176399</v>
      </c>
      <c r="BU4022" s="9"/>
      <c r="BV4022" s="9">
        <v>1933.05090710633</v>
      </c>
      <c r="BW4022" s="9"/>
      <c r="BX4022" s="9">
        <v>6900</v>
      </c>
    </row>
    <row r="4023" spans="6:76" x14ac:dyDescent="0.2">
      <c r="F4023" s="14"/>
      <c r="AX4023" s="8" t="s">
        <v>7906</v>
      </c>
      <c r="AY4023" s="8" t="s">
        <v>7907</v>
      </c>
      <c r="AZ4023" s="8" t="s">
        <v>1623</v>
      </c>
      <c r="BA4023" s="9">
        <v>4983.8736250249103</v>
      </c>
      <c r="BB4023" s="9">
        <v>5119.9847489637104</v>
      </c>
      <c r="BC4023" s="9">
        <v>42.002308995466997</v>
      </c>
      <c r="BD4023" s="9"/>
      <c r="BE4023" s="9">
        <v>3011</v>
      </c>
      <c r="BF4023" s="9">
        <v>2306.629504</v>
      </c>
      <c r="BG4023" s="9"/>
      <c r="BH4023" s="9">
        <v>1170.8676069999999</v>
      </c>
      <c r="BI4023" s="9">
        <v>8700.8978568403109</v>
      </c>
      <c r="BJ4023" s="9">
        <v>4913.9742234645601</v>
      </c>
      <c r="BK4023" s="9">
        <v>5874.2000375162797</v>
      </c>
      <c r="BL4023" s="9">
        <v>9019.39524816011</v>
      </c>
      <c r="BM4023" s="9"/>
      <c r="BN4023" s="9">
        <v>5875.0054722736004</v>
      </c>
      <c r="BO4023" s="9">
        <v>4898.5704320284904</v>
      </c>
      <c r="BP4023" s="9"/>
      <c r="BQ4023" s="9">
        <v>5029.37434625067</v>
      </c>
      <c r="BR4023" s="9">
        <v>6108.7904594738502</v>
      </c>
      <c r="BS4023" s="9">
        <v>5754.2145514047797</v>
      </c>
      <c r="BT4023" s="9"/>
      <c r="BU4023" s="9">
        <v>5440.1056965894504</v>
      </c>
      <c r="BV4023" s="9">
        <v>3368.3574137197202</v>
      </c>
      <c r="BW4023" s="9">
        <v>5210.59515167675</v>
      </c>
      <c r="BX4023" s="9">
        <v>3060</v>
      </c>
    </row>
    <row r="4024" spans="6:76" x14ac:dyDescent="0.2">
      <c r="F4024" s="14"/>
      <c r="AX4024" s="8" t="s">
        <v>7908</v>
      </c>
      <c r="AY4024" s="8" t="s">
        <v>7909</v>
      </c>
      <c r="AZ4024" s="8" t="s">
        <v>1623</v>
      </c>
      <c r="BA4024" s="9">
        <v>9036.1396625171492</v>
      </c>
      <c r="BB4024" s="9">
        <v>5122.3801753162097</v>
      </c>
      <c r="BC4024" s="9">
        <v>166.55575941069699</v>
      </c>
      <c r="BD4024" s="9"/>
      <c r="BE4024" s="9">
        <v>5516</v>
      </c>
      <c r="BF4024" s="9">
        <v>1668.0635589999999</v>
      </c>
      <c r="BG4024" s="9"/>
      <c r="BH4024" s="9">
        <v>58616.949820000002</v>
      </c>
      <c r="BI4024" s="9">
        <v>2712.36180498985</v>
      </c>
      <c r="BJ4024" s="9">
        <v>4182.1593579547198</v>
      </c>
      <c r="BK4024" s="9">
        <v>5122.3801753162097</v>
      </c>
      <c r="BL4024" s="9">
        <v>7536.4604895453804</v>
      </c>
      <c r="BM4024" s="9"/>
      <c r="BN4024" s="9">
        <v>8697.0339974030503</v>
      </c>
      <c r="BO4024" s="9"/>
      <c r="BP4024" s="9">
        <v>7190.0530102307703</v>
      </c>
      <c r="BQ4024" s="9"/>
      <c r="BR4024" s="9"/>
      <c r="BS4024" s="9"/>
      <c r="BT4024" s="9"/>
      <c r="BU4024" s="9">
        <v>3996.2150434087998</v>
      </c>
      <c r="BV4024" s="9">
        <v>2483.3068906579902</v>
      </c>
      <c r="BW4024" s="9">
        <v>3208.8314642161799</v>
      </c>
      <c r="BX4024" s="9">
        <v>6540</v>
      </c>
    </row>
    <row r="4025" spans="6:76" x14ac:dyDescent="0.2">
      <c r="F4025" s="14"/>
      <c r="AX4025" s="8" t="s">
        <v>395</v>
      </c>
      <c r="AY4025" s="8" t="s">
        <v>7910</v>
      </c>
      <c r="AZ4025" s="8" t="s">
        <v>1623</v>
      </c>
      <c r="BA4025" s="9">
        <v>4544.0737014406504</v>
      </c>
      <c r="BB4025" s="9">
        <v>5122.3801753162097</v>
      </c>
      <c r="BC4025" s="9">
        <v>51.621792999412399</v>
      </c>
      <c r="BD4025" s="9"/>
      <c r="BE4025" s="9">
        <v>3014</v>
      </c>
      <c r="BF4025" s="9">
        <v>1199.097481</v>
      </c>
      <c r="BG4025" s="9"/>
      <c r="BH4025" s="9">
        <v>5295.3116566999997</v>
      </c>
      <c r="BI4025" s="9">
        <v>2673.8564183451299</v>
      </c>
      <c r="BJ4025" s="9"/>
      <c r="BK4025" s="9">
        <v>5122.3801753162097</v>
      </c>
      <c r="BL4025" s="9">
        <v>6791.9170837257197</v>
      </c>
      <c r="BM4025" s="9"/>
      <c r="BN4025" s="9">
        <v>7711.9530949974896</v>
      </c>
      <c r="BO4025" s="9"/>
      <c r="BP4025" s="9"/>
      <c r="BQ4025" s="9"/>
      <c r="BR4025" s="9"/>
      <c r="BS4025" s="9"/>
      <c r="BT4025" s="9"/>
      <c r="BU4025" s="9"/>
      <c r="BV4025" s="9"/>
      <c r="BW4025" s="9"/>
      <c r="BX4025" s="9"/>
    </row>
    <row r="4026" spans="6:76" x14ac:dyDescent="0.2">
      <c r="F4026" s="14"/>
      <c r="AX4026" s="8" t="s">
        <v>7911</v>
      </c>
      <c r="AY4026" s="8" t="s">
        <v>7912</v>
      </c>
      <c r="AZ4026" s="8" t="s">
        <v>1623</v>
      </c>
      <c r="BA4026" s="9">
        <v>10578.0302113203</v>
      </c>
      <c r="BB4026" s="9">
        <v>5125.4732116987598</v>
      </c>
      <c r="BC4026" s="9">
        <v>142.61933599527799</v>
      </c>
      <c r="BD4026" s="9"/>
      <c r="BE4026" s="9">
        <v>5833</v>
      </c>
      <c r="BF4026" s="9">
        <v>1181.3274779999999</v>
      </c>
      <c r="BG4026" s="9"/>
      <c r="BH4026" s="9"/>
      <c r="BI4026" s="9">
        <v>9613.5177190690702</v>
      </c>
      <c r="BJ4026" s="9">
        <v>10202.211781378701</v>
      </c>
      <c r="BK4026" s="9">
        <v>7193.3487387752102</v>
      </c>
      <c r="BL4026" s="9">
        <v>5125.4732116987598</v>
      </c>
      <c r="BM4026" s="9">
        <v>23886.1080567143</v>
      </c>
      <c r="BN4026" s="9">
        <v>1703.5223847085299</v>
      </c>
      <c r="BO4026" s="9"/>
      <c r="BP4026" s="9"/>
      <c r="BQ4026" s="9">
        <v>4897.31046677427</v>
      </c>
      <c r="BR4026" s="9">
        <v>4276.3973770103103</v>
      </c>
      <c r="BS4026" s="9"/>
      <c r="BT4026" s="9"/>
      <c r="BU4026" s="9"/>
      <c r="BV4026" s="9">
        <v>3533.7979130859399</v>
      </c>
      <c r="BW4026" s="9">
        <v>3168.3776199488898</v>
      </c>
      <c r="BX4026" s="9">
        <v>56900</v>
      </c>
    </row>
    <row r="4027" spans="6:76" x14ac:dyDescent="0.2">
      <c r="F4027" s="14"/>
      <c r="AX4027" s="8" t="s">
        <v>7913</v>
      </c>
      <c r="AY4027" s="8" t="s">
        <v>7914</v>
      </c>
      <c r="AZ4027" s="8" t="s">
        <v>1623</v>
      </c>
      <c r="BA4027" s="9">
        <v>6377.0361983452003</v>
      </c>
      <c r="BB4027" s="9">
        <v>5128.8372565621303</v>
      </c>
      <c r="BC4027" s="9">
        <v>88.535339609658394</v>
      </c>
      <c r="BD4027" s="9"/>
      <c r="BE4027" s="9">
        <v>22515</v>
      </c>
      <c r="BF4027" s="9">
        <v>4345.7760209999997</v>
      </c>
      <c r="BG4027" s="9"/>
      <c r="BH4027" s="9">
        <v>923.71155734000001</v>
      </c>
      <c r="BI4027" s="9">
        <v>8508.2646985513602</v>
      </c>
      <c r="BJ4027" s="9">
        <v>5911.89849212427</v>
      </c>
      <c r="BK4027" s="9">
        <v>6577.1243197384001</v>
      </c>
      <c r="BL4027" s="9">
        <v>7284.3506135013204</v>
      </c>
      <c r="BM4027" s="9">
        <v>13051.0720917495</v>
      </c>
      <c r="BN4027" s="9">
        <v>6574.5863647592696</v>
      </c>
      <c r="BO4027" s="9">
        <v>2443.4182060021799</v>
      </c>
      <c r="BP4027" s="9">
        <v>2104.49415505453</v>
      </c>
      <c r="BQ4027" s="9"/>
      <c r="BR4027" s="9"/>
      <c r="BS4027" s="9">
        <v>1798.22142511479</v>
      </c>
      <c r="BT4027" s="9"/>
      <c r="BU4027" s="9"/>
      <c r="BV4027" s="9"/>
      <c r="BW4027" s="9">
        <v>3620.5888318971802</v>
      </c>
      <c r="BX4027" s="9">
        <v>3620</v>
      </c>
    </row>
    <row r="4028" spans="6:76" x14ac:dyDescent="0.2">
      <c r="F4028" s="14"/>
      <c r="AX4028" s="8" t="s">
        <v>7915</v>
      </c>
      <c r="AY4028" s="8" t="s">
        <v>7916</v>
      </c>
      <c r="AZ4028" s="8" t="s">
        <v>1623</v>
      </c>
      <c r="BA4028" s="9">
        <v>5152.8344888669299</v>
      </c>
      <c r="BB4028" s="9">
        <v>5134.0965713769101</v>
      </c>
      <c r="BC4028" s="9">
        <v>67.279722852112997</v>
      </c>
      <c r="BD4028" s="9"/>
      <c r="BE4028" s="9">
        <v>1999</v>
      </c>
      <c r="BF4028" s="9"/>
      <c r="BG4028" s="9"/>
      <c r="BH4028" s="9"/>
      <c r="BI4028" s="9">
        <v>359.64202585065499</v>
      </c>
      <c r="BJ4028" s="9"/>
      <c r="BK4028" s="9"/>
      <c r="BL4028" s="9">
        <v>1725.9004077439599</v>
      </c>
      <c r="BM4028" s="9"/>
      <c r="BN4028" s="9">
        <v>889.53971809583902</v>
      </c>
      <c r="BO4028" s="9">
        <v>7095.4679008532503</v>
      </c>
      <c r="BP4028" s="9">
        <v>4710.4866626227104</v>
      </c>
      <c r="BQ4028" s="9">
        <v>5144.0790532332103</v>
      </c>
      <c r="BR4028" s="9">
        <v>8560.9332588455109</v>
      </c>
      <c r="BS4028" s="9">
        <v>8593.6635053335303</v>
      </c>
      <c r="BT4028" s="9">
        <v>5571.5469318180703</v>
      </c>
      <c r="BU4028" s="9">
        <v>12474.3451544981</v>
      </c>
      <c r="BV4028" s="9">
        <v>4728.1471649982795</v>
      </c>
      <c r="BW4028" s="9">
        <v>5134.0965713769101</v>
      </c>
      <c r="BX4028" s="9"/>
    </row>
    <row r="4029" spans="6:76" x14ac:dyDescent="0.2">
      <c r="F4029" s="14"/>
      <c r="AX4029" s="8" t="s">
        <v>487</v>
      </c>
      <c r="AY4029" s="8" t="s">
        <v>7917</v>
      </c>
      <c r="AZ4029" s="8" t="s">
        <v>1623</v>
      </c>
      <c r="BA4029" s="9">
        <v>6690.8204296736403</v>
      </c>
      <c r="BB4029" s="9">
        <v>5136.5</v>
      </c>
      <c r="BC4029" s="9">
        <v>69.572763419392302</v>
      </c>
      <c r="BD4029" s="9"/>
      <c r="BE4029" s="9">
        <v>5453</v>
      </c>
      <c r="BF4029" s="9">
        <v>3849.993367</v>
      </c>
      <c r="BG4029" s="9"/>
      <c r="BH4029" s="9">
        <v>1788.7087555999999</v>
      </c>
      <c r="BI4029" s="9">
        <v>8787.9111995149997</v>
      </c>
      <c r="BJ4029" s="9">
        <v>11965.6760827576</v>
      </c>
      <c r="BK4029" s="9">
        <v>5695.30327445477</v>
      </c>
      <c r="BL4029" s="9">
        <v>7683.5245054147999</v>
      </c>
      <c r="BM4029" s="9">
        <v>18440.894246855401</v>
      </c>
      <c r="BN4029" s="9">
        <v>11862.823684097701</v>
      </c>
      <c r="BO4029" s="9">
        <v>3360.86470992776</v>
      </c>
      <c r="BP4029" s="9">
        <v>3832.9145787203302</v>
      </c>
      <c r="BQ4029" s="9"/>
      <c r="BR4029" s="9"/>
      <c r="BS4029" s="9">
        <v>3075.3806276248001</v>
      </c>
      <c r="BT4029" s="9"/>
      <c r="BU4029" s="9"/>
      <c r="BV4029" s="9"/>
      <c r="BW4029" s="9">
        <v>3054.4909834627701</v>
      </c>
      <c r="BX4029" s="9">
        <v>4820</v>
      </c>
    </row>
    <row r="4030" spans="6:76" x14ac:dyDescent="0.2">
      <c r="F4030" s="14"/>
      <c r="AX4030" s="8" t="s">
        <v>7918</v>
      </c>
      <c r="AY4030" s="8" t="s">
        <v>7919</v>
      </c>
      <c r="AZ4030" s="8" t="s">
        <v>1640</v>
      </c>
      <c r="BA4030" s="9">
        <v>4596.3015026679705</v>
      </c>
      <c r="BB4030" s="9">
        <v>5136.98444675466</v>
      </c>
      <c r="BC4030" s="9">
        <v>57.837005483752101</v>
      </c>
      <c r="BD4030" s="9"/>
      <c r="BE4030" s="9">
        <v>10837</v>
      </c>
      <c r="BF4030" s="9">
        <v>2136.3027809999999</v>
      </c>
      <c r="BG4030" s="9"/>
      <c r="BH4030" s="9"/>
      <c r="BI4030" s="9">
        <v>2207.9425329736</v>
      </c>
      <c r="BJ4030" s="9">
        <v>1059.10331093527</v>
      </c>
      <c r="BK4030" s="9">
        <v>7506.5988767789904</v>
      </c>
      <c r="BL4030" s="9">
        <v>3075.4149351639899</v>
      </c>
      <c r="BM4030" s="9"/>
      <c r="BN4030" s="9">
        <v>775.78181149986699</v>
      </c>
      <c r="BO4030" s="9">
        <v>5620.2897615204702</v>
      </c>
      <c r="BP4030" s="9">
        <v>5061.4985264547004</v>
      </c>
      <c r="BQ4030" s="9">
        <v>5136.98444675466</v>
      </c>
      <c r="BR4030" s="9">
        <v>5229.1538381033397</v>
      </c>
      <c r="BS4030" s="9">
        <v>6533.2236907353799</v>
      </c>
      <c r="BT4030" s="9">
        <v>3052.3059123089802</v>
      </c>
      <c r="BU4030" s="9">
        <v>6172.4979296548499</v>
      </c>
      <c r="BV4030" s="9">
        <v>6613.5147322702696</v>
      </c>
      <c r="BW4030" s="9">
        <v>5519.5124592010598</v>
      </c>
      <c r="BX4030" s="9">
        <v>1600</v>
      </c>
    </row>
    <row r="4031" spans="6:76" x14ac:dyDescent="0.2">
      <c r="F4031" s="14"/>
      <c r="AX4031" s="8" t="s">
        <v>7920</v>
      </c>
      <c r="AY4031" s="8" t="s">
        <v>7921</v>
      </c>
      <c r="AZ4031" s="8" t="s">
        <v>1623</v>
      </c>
      <c r="BA4031" s="9">
        <v>5682.9962177779298</v>
      </c>
      <c r="BB4031" s="9">
        <v>5145.7915284109704</v>
      </c>
      <c r="BC4031" s="9">
        <v>63.052515314228501</v>
      </c>
      <c r="BD4031" s="9">
        <v>4500</v>
      </c>
      <c r="BE4031" s="9">
        <v>5979</v>
      </c>
      <c r="BF4031" s="9">
        <v>1404.940167</v>
      </c>
      <c r="BG4031" s="9"/>
      <c r="BH4031" s="9"/>
      <c r="BI4031" s="9">
        <v>10181.7528268717</v>
      </c>
      <c r="BJ4031" s="9">
        <v>13893.554895503001</v>
      </c>
      <c r="BK4031" s="9">
        <v>11044.4365106275</v>
      </c>
      <c r="BL4031" s="9">
        <v>8215.3827698882305</v>
      </c>
      <c r="BM4031" s="9">
        <v>2234.4218188526202</v>
      </c>
      <c r="BN4031" s="9">
        <v>7220.1450366966401</v>
      </c>
      <c r="BO4031" s="9">
        <v>4813.0709710004603</v>
      </c>
      <c r="BP4031" s="9">
        <v>1155.96100936775</v>
      </c>
      <c r="BQ4031" s="9">
        <v>5145.7915284109704</v>
      </c>
      <c r="BR4031" s="9">
        <v>4398.6009040480803</v>
      </c>
      <c r="BS4031" s="9">
        <v>3613.4891337305498</v>
      </c>
      <c r="BT4031" s="9">
        <v>2585.2762424658399</v>
      </c>
      <c r="BU4031" s="9">
        <v>5662.7995442308002</v>
      </c>
      <c r="BV4031" s="9">
        <v>7766.2665823699699</v>
      </c>
      <c r="BW4031" s="9">
        <v>7804.0381967166004</v>
      </c>
      <c r="BX4031" s="9">
        <v>358</v>
      </c>
    </row>
    <row r="4032" spans="6:76" x14ac:dyDescent="0.2">
      <c r="F4032" s="14"/>
      <c r="AX4032" s="8" t="s">
        <v>7922</v>
      </c>
      <c r="AY4032" s="8" t="s">
        <v>7923</v>
      </c>
      <c r="AZ4032" s="8" t="s">
        <v>1623</v>
      </c>
      <c r="BA4032" s="9">
        <v>7558.8305131642501</v>
      </c>
      <c r="BB4032" s="9">
        <v>5162.4967389045596</v>
      </c>
      <c r="BC4032" s="9">
        <v>116.27246005814099</v>
      </c>
      <c r="BD4032" s="9"/>
      <c r="BE4032" s="9">
        <v>7244</v>
      </c>
      <c r="BF4032" s="9">
        <v>1305.224749</v>
      </c>
      <c r="BG4032" s="9"/>
      <c r="BH4032" s="9"/>
      <c r="BI4032" s="9">
        <v>2680.9273999632501</v>
      </c>
      <c r="BJ4032" s="9">
        <v>2171.15730241351</v>
      </c>
      <c r="BK4032" s="9">
        <v>5162.4967389045596</v>
      </c>
      <c r="BL4032" s="9">
        <v>5119.6739399607804</v>
      </c>
      <c r="BM4032" s="9">
        <v>13400.8941670284</v>
      </c>
      <c r="BN4032" s="9">
        <v>6335.0668380571597</v>
      </c>
      <c r="BO4032" s="9">
        <v>4121.2651623226402</v>
      </c>
      <c r="BP4032" s="9">
        <v>6611.8377662366702</v>
      </c>
      <c r="BQ4032" s="9">
        <v>4692.5267401843103</v>
      </c>
      <c r="BR4032" s="9">
        <v>9503.2208368518095</v>
      </c>
      <c r="BS4032" s="9">
        <v>5418.0315378095002</v>
      </c>
      <c r="BT4032" s="9"/>
      <c r="BU4032" s="9">
        <v>4360.5289679011503</v>
      </c>
      <c r="BV4032" s="9">
        <v>5619.6206206069901</v>
      </c>
      <c r="BW4032" s="9">
        <v>4853.6459565514897</v>
      </c>
      <c r="BX4032" s="9">
        <v>39900</v>
      </c>
    </row>
    <row r="4033" spans="6:76" x14ac:dyDescent="0.2">
      <c r="F4033" s="14"/>
      <c r="AX4033" s="8" t="s">
        <v>7924</v>
      </c>
      <c r="AY4033" s="8" t="s">
        <v>7925</v>
      </c>
      <c r="AZ4033" s="8" t="s">
        <v>1623</v>
      </c>
      <c r="BA4033" s="9">
        <v>5237.2483510104203</v>
      </c>
      <c r="BB4033" s="9">
        <v>5163.12921332531</v>
      </c>
      <c r="BC4033" s="9">
        <v>38.509399067570598</v>
      </c>
      <c r="BD4033" s="9">
        <v>2956</v>
      </c>
      <c r="BE4033" s="9">
        <v>6272</v>
      </c>
      <c r="BF4033" s="9">
        <v>6386.6665510000003</v>
      </c>
      <c r="BG4033" s="9"/>
      <c r="BH4033" s="9"/>
      <c r="BI4033" s="9">
        <v>1437.6519861715601</v>
      </c>
      <c r="BJ4033" s="9"/>
      <c r="BK4033" s="9">
        <v>2792.8012945518599</v>
      </c>
      <c r="BL4033" s="9">
        <v>5163.12921332531</v>
      </c>
      <c r="BM4033" s="9"/>
      <c r="BN4033" s="9">
        <v>3352.2357391475798</v>
      </c>
      <c r="BO4033" s="9">
        <v>6974.8983047341999</v>
      </c>
      <c r="BP4033" s="9"/>
      <c r="BQ4033" s="9">
        <v>6110.6294256497004</v>
      </c>
      <c r="BR4033" s="9">
        <v>7703.18532169836</v>
      </c>
      <c r="BS4033" s="9">
        <v>7746.9704161425598</v>
      </c>
      <c r="BT4033" s="9"/>
      <c r="BU4033" s="9">
        <v>8015.2395717074696</v>
      </c>
      <c r="BV4033" s="9">
        <v>4430.1691015604301</v>
      </c>
      <c r="BW4033" s="9">
        <v>4437.1483394673496</v>
      </c>
      <c r="BX4033" s="9">
        <v>4780</v>
      </c>
    </row>
    <row r="4034" spans="6:76" x14ac:dyDescent="0.2">
      <c r="F4034" s="14"/>
      <c r="AX4034" s="8" t="s">
        <v>316</v>
      </c>
      <c r="AY4034" s="8" t="s">
        <v>7926</v>
      </c>
      <c r="AZ4034" s="8" t="s">
        <v>1623</v>
      </c>
      <c r="BA4034" s="9">
        <v>7440.6805022867702</v>
      </c>
      <c r="BB4034" s="9">
        <v>5164.3205732542201</v>
      </c>
      <c r="BC4034" s="9">
        <v>92.183736493022707</v>
      </c>
      <c r="BD4034" s="9">
        <v>29479</v>
      </c>
      <c r="BE4034" s="9">
        <v>3302</v>
      </c>
      <c r="BF4034" s="9">
        <v>2886.619244</v>
      </c>
      <c r="BG4034" s="9"/>
      <c r="BH4034" s="9">
        <v>16734.138317000001</v>
      </c>
      <c r="BI4034" s="9">
        <v>4227.0539872320096</v>
      </c>
      <c r="BJ4034" s="9">
        <v>4058.1172809924101</v>
      </c>
      <c r="BK4034" s="9">
        <v>14832.1066745725</v>
      </c>
      <c r="BL4034" s="9">
        <v>5523.6447680637602</v>
      </c>
      <c r="BM4034" s="9">
        <v>9801.9505898226907</v>
      </c>
      <c r="BN4034" s="9">
        <v>6358.0695585537896</v>
      </c>
      <c r="BO4034" s="9">
        <v>3102.66412398172</v>
      </c>
      <c r="BP4034" s="9">
        <v>3396.6723423440299</v>
      </c>
      <c r="BQ4034" s="9">
        <v>5079.1515320938697</v>
      </c>
      <c r="BR4034" s="9">
        <v>5249.4896144145796</v>
      </c>
      <c r="BS4034" s="9">
        <v>2146.9431841709502</v>
      </c>
      <c r="BT4034" s="9"/>
      <c r="BU4034" s="9"/>
      <c r="BV4034" s="9">
        <v>9496.0221065184996</v>
      </c>
      <c r="BW4034" s="9">
        <v>5418.6057174010302</v>
      </c>
      <c r="BX4034" s="9">
        <v>2840</v>
      </c>
    </row>
    <row r="4035" spans="6:76" x14ac:dyDescent="0.2">
      <c r="F4035" s="14"/>
      <c r="AX4035" s="8" t="s">
        <v>7927</v>
      </c>
      <c r="AY4035" s="8" t="s">
        <v>7928</v>
      </c>
      <c r="AZ4035" s="8" t="s">
        <v>1623</v>
      </c>
      <c r="BA4035" s="9">
        <v>5903.7918554080397</v>
      </c>
      <c r="BB4035" s="9">
        <v>5165.0491944256401</v>
      </c>
      <c r="BC4035" s="9">
        <v>70.453959954178899</v>
      </c>
      <c r="BD4035" s="9"/>
      <c r="BE4035" s="9">
        <v>9788</v>
      </c>
      <c r="BF4035" s="9">
        <v>3728.1763850000002</v>
      </c>
      <c r="BG4035" s="9"/>
      <c r="BH4035" s="9">
        <v>6377.7441845000003</v>
      </c>
      <c r="BI4035" s="9">
        <v>7275.9081787156701</v>
      </c>
      <c r="BJ4035" s="9">
        <v>6170.5531663094198</v>
      </c>
      <c r="BK4035" s="9">
        <v>8447.7537882335091</v>
      </c>
      <c r="BL4035" s="9">
        <v>4159.5452225418703</v>
      </c>
      <c r="BM4035" s="9"/>
      <c r="BN4035" s="9">
        <v>16035.286085158699</v>
      </c>
      <c r="BO4035" s="9">
        <v>2177.5435647262998</v>
      </c>
      <c r="BP4035" s="9">
        <v>1155.96100936775</v>
      </c>
      <c r="BQ4035" s="9"/>
      <c r="BR4035" s="9"/>
      <c r="BS4035" s="9">
        <v>2679.03068034334</v>
      </c>
      <c r="BT4035" s="9"/>
      <c r="BU4035" s="9"/>
      <c r="BV4035" s="9"/>
      <c r="BW4035" s="9"/>
      <c r="BX4035" s="9">
        <v>2850</v>
      </c>
    </row>
    <row r="4036" spans="6:76" x14ac:dyDescent="0.2">
      <c r="F4036" s="14"/>
      <c r="AX4036" s="8" t="s">
        <v>7929</v>
      </c>
      <c r="AY4036" s="8" t="s">
        <v>7930</v>
      </c>
      <c r="AZ4036" s="8" t="s">
        <v>1623</v>
      </c>
      <c r="BA4036" s="9">
        <v>6797.50981091212</v>
      </c>
      <c r="BB4036" s="9">
        <v>5167.17629847031</v>
      </c>
      <c r="BC4036" s="9">
        <v>58.055775820808599</v>
      </c>
      <c r="BD4036" s="9"/>
      <c r="BE4036" s="9">
        <v>10829</v>
      </c>
      <c r="BF4036" s="9">
        <v>6502.4202699999996</v>
      </c>
      <c r="BG4036" s="9"/>
      <c r="BH4036" s="9">
        <v>6153.8319115000004</v>
      </c>
      <c r="BI4036" s="9">
        <v>16107.320248948499</v>
      </c>
      <c r="BJ4036" s="9">
        <v>7010.1152397865899</v>
      </c>
      <c r="BK4036" s="9">
        <v>13639.426237965299</v>
      </c>
      <c r="BL4036" s="9">
        <v>10770.6453375941</v>
      </c>
      <c r="BM4036" s="9">
        <v>2848.8354103697102</v>
      </c>
      <c r="BN4036" s="9">
        <v>9078.0760941589106</v>
      </c>
      <c r="BO4036" s="9">
        <v>5167.17629847031</v>
      </c>
      <c r="BP4036" s="9">
        <v>3981.2892494439802</v>
      </c>
      <c r="BQ4036" s="9"/>
      <c r="BR4036" s="9">
        <v>3637.1394232289399</v>
      </c>
      <c r="BS4036" s="9">
        <v>3384.0942873784602</v>
      </c>
      <c r="BT4036" s="9"/>
      <c r="BU4036" s="9">
        <v>4694.69820021531</v>
      </c>
      <c r="BV4036" s="9">
        <v>3207.8701777169299</v>
      </c>
      <c r="BW4036" s="9">
        <v>4145.7283987289802</v>
      </c>
      <c r="BX4036" s="9">
        <v>4400</v>
      </c>
    </row>
    <row r="4037" spans="6:76" x14ac:dyDescent="0.2">
      <c r="F4037" s="14"/>
      <c r="AX4037" s="8" t="s">
        <v>7931</v>
      </c>
      <c r="AY4037" s="8" t="s">
        <v>7932</v>
      </c>
      <c r="AZ4037" s="8" t="s">
        <v>1623</v>
      </c>
      <c r="BA4037" s="9">
        <v>7096.7548542921604</v>
      </c>
      <c r="BB4037" s="9">
        <v>5173.05943214116</v>
      </c>
      <c r="BC4037" s="9">
        <v>94.582218477766602</v>
      </c>
      <c r="BD4037" s="9"/>
      <c r="BE4037" s="9">
        <v>4879</v>
      </c>
      <c r="BF4037" s="9">
        <v>7545.5176000000001</v>
      </c>
      <c r="BG4037" s="9"/>
      <c r="BH4037" s="9">
        <v>32168.626112999998</v>
      </c>
      <c r="BI4037" s="9">
        <v>9694.7476738865098</v>
      </c>
      <c r="BJ4037" s="9">
        <v>8616.0515441197695</v>
      </c>
      <c r="BK4037" s="9">
        <v>6316.2834825515602</v>
      </c>
      <c r="BL4037" s="9">
        <v>5485.7898520163099</v>
      </c>
      <c r="BM4037" s="9">
        <v>11589.6852430583</v>
      </c>
      <c r="BN4037" s="9">
        <v>6624.9223502800296</v>
      </c>
      <c r="BO4037" s="9">
        <v>2908.17470204236</v>
      </c>
      <c r="BP4037" s="9">
        <v>5467.1188642823199</v>
      </c>
      <c r="BQ4037" s="9">
        <v>3510.4757758679598</v>
      </c>
      <c r="BR4037" s="9">
        <v>3819.0525571601202</v>
      </c>
      <c r="BS4037" s="9">
        <v>2884.3167931360499</v>
      </c>
      <c r="BT4037" s="9"/>
      <c r="BU4037" s="9">
        <v>3708.87662473211</v>
      </c>
      <c r="BV4037" s="9">
        <v>4742.3782359455099</v>
      </c>
      <c r="BW4037" s="9">
        <v>3440.56996517999</v>
      </c>
      <c r="BX4037" s="9">
        <v>4340</v>
      </c>
    </row>
    <row r="4038" spans="6:76" x14ac:dyDescent="0.2">
      <c r="F4038" s="14"/>
      <c r="AX4038" s="8" t="s">
        <v>820</v>
      </c>
      <c r="AY4038" s="8" t="s">
        <v>7933</v>
      </c>
      <c r="AZ4038" s="8" t="s">
        <v>1623</v>
      </c>
      <c r="BA4038" s="9">
        <v>4917.8028283593203</v>
      </c>
      <c r="BB4038" s="9">
        <v>5186.0021094477597</v>
      </c>
      <c r="BC4038" s="9">
        <v>50.934299938610401</v>
      </c>
      <c r="BD4038" s="9">
        <v>6103</v>
      </c>
      <c r="BE4038" s="9">
        <v>3863</v>
      </c>
      <c r="BF4038" s="9">
        <v>1997.7782999999999</v>
      </c>
      <c r="BG4038" s="9"/>
      <c r="BH4038" s="9">
        <v>9329.6743578999994</v>
      </c>
      <c r="BI4038" s="9">
        <v>7888.7900558017</v>
      </c>
      <c r="BJ4038" s="9">
        <v>5169.6917053937104</v>
      </c>
      <c r="BK4038" s="9">
        <v>5202.3125135017999</v>
      </c>
      <c r="BL4038" s="9">
        <v>3159.75256644511</v>
      </c>
      <c r="BM4038" s="9"/>
      <c r="BN4038" s="9">
        <v>5258.6213621105499</v>
      </c>
      <c r="BO4038" s="9"/>
      <c r="BP4038" s="9">
        <v>1205.4074224403</v>
      </c>
      <c r="BQ4038" s="9"/>
      <c r="BR4038" s="9"/>
      <c r="BS4038" s="9"/>
      <c r="BT4038" s="9"/>
      <c r="BU4038" s="9"/>
      <c r="BV4038" s="9"/>
      <c r="BW4038" s="9"/>
      <c r="BX4038" s="9"/>
    </row>
    <row r="4039" spans="6:76" x14ac:dyDescent="0.2">
      <c r="F4039" s="14"/>
      <c r="AX4039" s="8" t="s">
        <v>793</v>
      </c>
      <c r="AY4039" s="8" t="s">
        <v>7934</v>
      </c>
      <c r="AZ4039" s="8" t="s">
        <v>1623</v>
      </c>
      <c r="BA4039" s="9">
        <v>5718.8343936675201</v>
      </c>
      <c r="BB4039" s="9">
        <v>5189.2581712807196</v>
      </c>
      <c r="BC4039" s="9">
        <v>70.879322046252199</v>
      </c>
      <c r="BD4039" s="9"/>
      <c r="BE4039" s="9">
        <v>9605</v>
      </c>
      <c r="BF4039" s="9">
        <v>2598.780827</v>
      </c>
      <c r="BG4039" s="9"/>
      <c r="BH4039" s="9">
        <v>258.52374132</v>
      </c>
      <c r="BI4039" s="9">
        <v>3243.7140297913802</v>
      </c>
      <c r="BJ4039" s="9">
        <v>5178.8191405842399</v>
      </c>
      <c r="BK4039" s="9">
        <v>6349.0495980490696</v>
      </c>
      <c r="BL4039" s="9">
        <v>6613.1962767061896</v>
      </c>
      <c r="BM4039" s="9">
        <v>16738.425080320801</v>
      </c>
      <c r="BN4039" s="9">
        <v>2421.8999313815598</v>
      </c>
      <c r="BO4039" s="9"/>
      <c r="BP4039" s="9">
        <v>3347.2492978847999</v>
      </c>
      <c r="BQ4039" s="9"/>
      <c r="BR4039" s="9"/>
      <c r="BS4039" s="9"/>
      <c r="BT4039" s="9">
        <v>3282.6329299266699</v>
      </c>
      <c r="BU4039" s="9">
        <v>7506.69345640336</v>
      </c>
      <c r="BV4039" s="9">
        <v>5199.6972019771902</v>
      </c>
      <c r="BW4039" s="9"/>
      <c r="BX4039" s="9">
        <v>7720</v>
      </c>
    </row>
    <row r="4040" spans="6:76" x14ac:dyDescent="0.2">
      <c r="F4040" s="14"/>
      <c r="AX4040" s="8" t="s">
        <v>7935</v>
      </c>
      <c r="AY4040" s="8" t="s">
        <v>7936</v>
      </c>
      <c r="AZ4040" s="8" t="s">
        <v>1623</v>
      </c>
      <c r="BA4040" s="9">
        <v>4794.1840673147599</v>
      </c>
      <c r="BB4040" s="9">
        <v>5190.8583856883897</v>
      </c>
      <c r="BC4040" s="9">
        <v>43.422558584369703</v>
      </c>
      <c r="BD4040" s="9"/>
      <c r="BE4040" s="9">
        <v>5950</v>
      </c>
      <c r="BF4040" s="9">
        <v>777.09444559999997</v>
      </c>
      <c r="BG4040" s="9"/>
      <c r="BH4040" s="9">
        <v>5833.0775399000004</v>
      </c>
      <c r="BI4040" s="9">
        <v>5255.4494459392099</v>
      </c>
      <c r="BJ4040" s="9">
        <v>5126.2673254375804</v>
      </c>
      <c r="BK4040" s="9">
        <v>6683.6629525469998</v>
      </c>
      <c r="BL4040" s="9">
        <v>4462.7634077786297</v>
      </c>
      <c r="BM4040" s="9">
        <v>7100.6208003154497</v>
      </c>
      <c r="BN4040" s="9">
        <v>1900.2644708335999</v>
      </c>
      <c r="BO4040" s="9">
        <v>5736.3054439432699</v>
      </c>
      <c r="BP4040" s="9"/>
      <c r="BQ4040" s="9">
        <v>4496.9558489831497</v>
      </c>
      <c r="BR4040" s="9">
        <v>8677.7025285312702</v>
      </c>
      <c r="BS4040" s="9">
        <v>5849.5840948326804</v>
      </c>
      <c r="BT4040" s="9"/>
      <c r="BU4040" s="9"/>
      <c r="BV4040" s="9">
        <v>3336.9169462475902</v>
      </c>
      <c r="BW4040" s="9">
        <v>3530.2798261466701</v>
      </c>
      <c r="BX4040" s="9">
        <v>1990</v>
      </c>
    </row>
    <row r="4041" spans="6:76" x14ac:dyDescent="0.2">
      <c r="F4041" s="14"/>
      <c r="AX4041" s="8" t="s">
        <v>7937</v>
      </c>
      <c r="AY4041" s="8" t="s">
        <v>7938</v>
      </c>
      <c r="AZ4041" s="8" t="s">
        <v>1623</v>
      </c>
      <c r="BA4041" s="9">
        <v>5609.7468706748396</v>
      </c>
      <c r="BB4041" s="9">
        <v>5192.4641076196604</v>
      </c>
      <c r="BC4041" s="9">
        <v>72.149346928133099</v>
      </c>
      <c r="BD4041" s="9">
        <v>15319</v>
      </c>
      <c r="BE4041" s="9">
        <v>4122</v>
      </c>
      <c r="BF4041" s="9">
        <v>1282.895847</v>
      </c>
      <c r="BG4041" s="9"/>
      <c r="BH4041" s="9">
        <v>2074.6775594999999</v>
      </c>
      <c r="BI4041" s="9">
        <v>8705.62650239098</v>
      </c>
      <c r="BJ4041" s="9">
        <v>7142.4880259576503</v>
      </c>
      <c r="BK4041" s="9">
        <v>9106.2104139887306</v>
      </c>
      <c r="BL4041" s="9">
        <v>8158.6274704734096</v>
      </c>
      <c r="BM4041" s="9">
        <v>5192.4641076196604</v>
      </c>
      <c r="BN4041" s="9">
        <v>5333.0355664881999</v>
      </c>
      <c r="BO4041" s="9"/>
      <c r="BP4041" s="9">
        <v>1571.1128961822801</v>
      </c>
      <c r="BQ4041" s="9"/>
      <c r="BR4041" s="9"/>
      <c r="BS4041" s="9">
        <v>1508.57092917202</v>
      </c>
      <c r="BT4041" s="9"/>
      <c r="BU4041" s="9"/>
      <c r="BV4041" s="9"/>
      <c r="BW4041" s="9"/>
      <c r="BX4041" s="9">
        <v>3410</v>
      </c>
    </row>
    <row r="4042" spans="6:76" x14ac:dyDescent="0.2">
      <c r="F4042" s="14"/>
      <c r="AX4042" s="8" t="s">
        <v>7939</v>
      </c>
      <c r="AY4042" s="8" t="s">
        <v>7940</v>
      </c>
      <c r="AZ4042" s="8" t="s">
        <v>1623</v>
      </c>
      <c r="BA4042" s="9">
        <v>5702.3531340958098</v>
      </c>
      <c r="BB4042" s="9">
        <v>5196.7693379442599</v>
      </c>
      <c r="BC4042" s="9">
        <v>60.415184446599802</v>
      </c>
      <c r="BD4042" s="9"/>
      <c r="BE4042" s="9">
        <v>3465</v>
      </c>
      <c r="BF4042" s="9">
        <v>375.30494859999999</v>
      </c>
      <c r="BG4042" s="9">
        <v>15477.38384</v>
      </c>
      <c r="BH4042" s="9"/>
      <c r="BI4042" s="9">
        <v>3405.0992935714999</v>
      </c>
      <c r="BJ4042" s="9"/>
      <c r="BK4042" s="9"/>
      <c r="BL4042" s="9">
        <v>5493.8672303343401</v>
      </c>
      <c r="BM4042" s="9"/>
      <c r="BN4042" s="9">
        <v>2629.3386472618799</v>
      </c>
      <c r="BO4042" s="9">
        <v>4811.5372132248904</v>
      </c>
      <c r="BP4042" s="9">
        <v>5196.7693379442599</v>
      </c>
      <c r="BQ4042" s="9">
        <v>4221.3942768202796</v>
      </c>
      <c r="BR4042" s="9">
        <v>6816.4627396099904</v>
      </c>
      <c r="BS4042" s="9">
        <v>5754.2145514047797</v>
      </c>
      <c r="BT4042" s="9"/>
      <c r="BU4042" s="9">
        <v>7399.5057193743096</v>
      </c>
      <c r="BV4042" s="9">
        <v>9332.3911009911408</v>
      </c>
      <c r="BW4042" s="9">
        <v>4607.0281122998103</v>
      </c>
      <c r="BX4042" s="9">
        <v>6550</v>
      </c>
    </row>
    <row r="4043" spans="6:76" x14ac:dyDescent="0.2">
      <c r="F4043" s="14"/>
      <c r="AX4043" s="8" t="s">
        <v>7941</v>
      </c>
      <c r="AY4043" s="8" t="s">
        <v>7942</v>
      </c>
      <c r="AZ4043" s="8" t="s">
        <v>1623</v>
      </c>
      <c r="BA4043" s="9">
        <v>6027.8684912070403</v>
      </c>
      <c r="BB4043" s="9">
        <v>5198.7056372756297</v>
      </c>
      <c r="BC4043" s="9">
        <v>33.1503235548535</v>
      </c>
      <c r="BD4043" s="9"/>
      <c r="BE4043" s="9">
        <v>8327</v>
      </c>
      <c r="BF4043" s="9">
        <v>6838.6309259999998</v>
      </c>
      <c r="BG4043" s="9"/>
      <c r="BH4043" s="9">
        <v>5711.7510879000001</v>
      </c>
      <c r="BI4043" s="9">
        <v>7398.0648151346804</v>
      </c>
      <c r="BJ4043" s="9">
        <v>8154.8424638758097</v>
      </c>
      <c r="BK4043" s="9">
        <v>7259.6328345880002</v>
      </c>
      <c r="BL4043" s="9">
        <v>8958.2935541462302</v>
      </c>
      <c r="BM4043" s="9">
        <v>5129.4113511037503</v>
      </c>
      <c r="BN4043" s="9">
        <v>10356.4379506393</v>
      </c>
      <c r="BO4043" s="9">
        <v>5119.78960400287</v>
      </c>
      <c r="BP4043" s="9">
        <v>4986.8992545420297</v>
      </c>
      <c r="BQ4043" s="9">
        <v>3891.7576652724001</v>
      </c>
      <c r="BR4043" s="9">
        <v>3597.3903967535098</v>
      </c>
      <c r="BS4043" s="9">
        <v>3883.2080501578698</v>
      </c>
      <c r="BT4043" s="9"/>
      <c r="BU4043" s="9">
        <v>5267.9999234474999</v>
      </c>
      <c r="BV4043" s="9">
        <v>5050.9988584693701</v>
      </c>
      <c r="BW4043" s="9">
        <v>3509.5241056934301</v>
      </c>
      <c r="BX4043" s="9">
        <v>5060</v>
      </c>
    </row>
    <row r="4044" spans="6:76" x14ac:dyDescent="0.2">
      <c r="F4044" s="14"/>
      <c r="AX4044" s="8" t="s">
        <v>7943</v>
      </c>
      <c r="AY4044" s="8" t="s">
        <v>7944</v>
      </c>
      <c r="AZ4044" s="8" t="s">
        <v>1623</v>
      </c>
      <c r="BA4044" s="9">
        <v>6360.0798943616601</v>
      </c>
      <c r="BB4044" s="9">
        <v>5204.3768455289101</v>
      </c>
      <c r="BC4044" s="9">
        <v>65.541115493162394</v>
      </c>
      <c r="BD4044" s="9"/>
      <c r="BE4044" s="9">
        <v>7401</v>
      </c>
      <c r="BF4044" s="9">
        <v>1938.6431250000001</v>
      </c>
      <c r="BG4044" s="9"/>
      <c r="BH4044" s="9">
        <v>2207.6524730000001</v>
      </c>
      <c r="BI4044" s="9">
        <v>12065.6055078562</v>
      </c>
      <c r="BJ4044" s="9">
        <v>9497.5011935329294</v>
      </c>
      <c r="BK4044" s="9">
        <v>11224.281051285399</v>
      </c>
      <c r="BL4044" s="9">
        <v>8151.1663460056097</v>
      </c>
      <c r="BM4044" s="9">
        <v>17811.798462792402</v>
      </c>
      <c r="BN4044" s="9">
        <v>5618.2077742758302</v>
      </c>
      <c r="BO4044" s="9">
        <v>6789.4189378098799</v>
      </c>
      <c r="BP4044" s="9">
        <v>5516.9726299862796</v>
      </c>
      <c r="BQ4044" s="9">
        <v>4891.7810610715396</v>
      </c>
      <c r="BR4044" s="9">
        <v>4038.0444814092398</v>
      </c>
      <c r="BS4044" s="9">
        <v>4172.8875655225802</v>
      </c>
      <c r="BT4044" s="9"/>
      <c r="BU4044" s="9">
        <v>4825.7530597619898</v>
      </c>
      <c r="BV4044" s="9">
        <v>2951.8612565105</v>
      </c>
      <c r="BW4044" s="9">
        <v>3788.86317268936</v>
      </c>
      <c r="BX4044" s="9">
        <v>1590</v>
      </c>
    </row>
    <row r="4045" spans="6:76" x14ac:dyDescent="0.2">
      <c r="F4045" s="14"/>
      <c r="AX4045" s="8" t="s">
        <v>7945</v>
      </c>
      <c r="AY4045" s="8" t="s">
        <v>7946</v>
      </c>
      <c r="AZ4045" s="8" t="s">
        <v>1623</v>
      </c>
      <c r="BA4045" s="9">
        <v>49669.906759130899</v>
      </c>
      <c r="BB4045" s="9">
        <v>5212.5378172883302</v>
      </c>
      <c r="BC4045" s="9">
        <v>219.367665338644</v>
      </c>
      <c r="BD4045" s="9"/>
      <c r="BE4045" s="9">
        <v>3307</v>
      </c>
      <c r="BF4045" s="9">
        <v>4085.522097</v>
      </c>
      <c r="BG4045" s="9"/>
      <c r="BH4045" s="9"/>
      <c r="BI4045" s="9">
        <v>3619.617463781</v>
      </c>
      <c r="BJ4045" s="9">
        <v>16886.770785099299</v>
      </c>
      <c r="BK4045" s="9">
        <v>4636.8981462071397</v>
      </c>
      <c r="BL4045" s="9">
        <v>5212.5378172883302</v>
      </c>
      <c r="BM4045" s="9"/>
      <c r="BN4045" s="9">
        <v>6947.1222977492798</v>
      </c>
      <c r="BO4045" s="9"/>
      <c r="BP4045" s="9"/>
      <c r="BQ4045" s="9"/>
      <c r="BR4045" s="9"/>
      <c r="BS4045" s="9"/>
      <c r="BT4045" s="9">
        <v>67333.692225053397</v>
      </c>
      <c r="BU4045" s="9"/>
      <c r="BV4045" s="9"/>
      <c r="BW4045" s="9"/>
      <c r="BX4045" s="9">
        <v>335000</v>
      </c>
    </row>
    <row r="4046" spans="6:76" x14ac:dyDescent="0.2">
      <c r="F4046" s="14"/>
      <c r="AX4046" s="8" t="s">
        <v>160</v>
      </c>
      <c r="AY4046" s="8" t="s">
        <v>7947</v>
      </c>
      <c r="AZ4046" s="8" t="s">
        <v>1623</v>
      </c>
      <c r="BA4046" s="9">
        <v>7596.6958938557</v>
      </c>
      <c r="BB4046" s="9">
        <v>5216</v>
      </c>
      <c r="BC4046" s="9">
        <v>79.401964703244403</v>
      </c>
      <c r="BD4046" s="9"/>
      <c r="BE4046" s="9">
        <v>5216</v>
      </c>
      <c r="BF4046" s="9">
        <v>3051.6726870000002</v>
      </c>
      <c r="BG4046" s="9"/>
      <c r="BH4046" s="9">
        <v>4915.1246105</v>
      </c>
      <c r="BI4046" s="9">
        <v>8821.7458221268407</v>
      </c>
      <c r="BJ4046" s="9">
        <v>10907.697187404199</v>
      </c>
      <c r="BK4046" s="9">
        <v>10406.382814042399</v>
      </c>
      <c r="BL4046" s="9">
        <v>12572.4403523691</v>
      </c>
      <c r="BM4046" s="9">
        <v>23951.706267309401</v>
      </c>
      <c r="BN4046" s="9">
        <v>6798.72279575627</v>
      </c>
      <c r="BO4046" s="9"/>
      <c r="BP4046" s="9"/>
      <c r="BQ4046" s="9"/>
      <c r="BR4046" s="9">
        <v>2900.45970620255</v>
      </c>
      <c r="BS4046" s="9">
        <v>1786.7132054697499</v>
      </c>
      <c r="BT4046" s="9"/>
      <c r="BU4046" s="9"/>
      <c r="BV4046" s="9">
        <v>2318.3811719436499</v>
      </c>
      <c r="BW4046" s="9"/>
      <c r="BX4046" s="9">
        <v>5110</v>
      </c>
    </row>
    <row r="4047" spans="6:76" x14ac:dyDescent="0.2">
      <c r="F4047" s="14"/>
      <c r="AX4047" s="8" t="s">
        <v>7948</v>
      </c>
      <c r="AY4047" s="8" t="s">
        <v>7949</v>
      </c>
      <c r="AZ4047" s="8" t="s">
        <v>1623</v>
      </c>
      <c r="BA4047" s="9">
        <v>5519.6966252004204</v>
      </c>
      <c r="BB4047" s="9">
        <v>5217.2930801822504</v>
      </c>
      <c r="BC4047" s="9">
        <v>33.964501885592099</v>
      </c>
      <c r="BD4047" s="9"/>
      <c r="BE4047" s="9">
        <v>5458</v>
      </c>
      <c r="BF4047" s="9">
        <v>3289.5240869999998</v>
      </c>
      <c r="BG4047" s="9"/>
      <c r="BH4047" s="9"/>
      <c r="BI4047" s="9">
        <v>5672.2097465867</v>
      </c>
      <c r="BJ4047" s="9">
        <v>7795.4690621510599</v>
      </c>
      <c r="BK4047" s="9">
        <v>6636.8655669138998</v>
      </c>
      <c r="BL4047" s="9">
        <v>6685.3030289623402</v>
      </c>
      <c r="BM4047" s="9"/>
      <c r="BN4047" s="9">
        <v>7677.9779451730201</v>
      </c>
      <c r="BO4047" s="9"/>
      <c r="BP4047" s="9"/>
      <c r="BQ4047" s="9">
        <v>4976.5861603645099</v>
      </c>
      <c r="BR4047" s="9">
        <v>3997.1185852803101</v>
      </c>
      <c r="BS4047" s="9">
        <v>2234.5312419716502</v>
      </c>
      <c r="BT4047" s="9"/>
      <c r="BU4047" s="9">
        <v>4156.6644209342903</v>
      </c>
      <c r="BV4047" s="9">
        <v>4742.3782359455099</v>
      </c>
      <c r="BW4047" s="9">
        <v>8993.1246715226407</v>
      </c>
      <c r="BX4047" s="9">
        <v>4960</v>
      </c>
    </row>
    <row r="4048" spans="6:76" x14ac:dyDescent="0.2">
      <c r="F4048" s="14"/>
      <c r="AX4048" s="8" t="s">
        <v>7950</v>
      </c>
      <c r="AY4048" s="8" t="s">
        <v>7950</v>
      </c>
      <c r="AZ4048" s="8" t="s">
        <v>1640</v>
      </c>
      <c r="BA4048" s="9">
        <v>7299.8747208533296</v>
      </c>
      <c r="BB4048" s="9">
        <v>5219.0929686473801</v>
      </c>
      <c r="BC4048" s="9">
        <v>136.53551939982501</v>
      </c>
      <c r="BD4048" s="9"/>
      <c r="BE4048" s="9">
        <v>2240</v>
      </c>
      <c r="BF4048" s="9">
        <v>1300.688236</v>
      </c>
      <c r="BG4048" s="9">
        <v>46796.993779999997</v>
      </c>
      <c r="BH4048" s="9">
        <v>1173.6746384999999</v>
      </c>
      <c r="BI4048" s="9">
        <v>1395.0427548323401</v>
      </c>
      <c r="BJ4048" s="9">
        <v>5403.59125317494</v>
      </c>
      <c r="BK4048" s="9">
        <v>9237.64220631016</v>
      </c>
      <c r="BL4048" s="9">
        <v>6658.3522590592502</v>
      </c>
      <c r="BM4048" s="9">
        <v>14348.277148840099</v>
      </c>
      <c r="BN4048" s="9">
        <v>4031.58685655505</v>
      </c>
      <c r="BO4048" s="9">
        <v>6794.5879484801999</v>
      </c>
      <c r="BP4048" s="9">
        <v>5912.0518552268104</v>
      </c>
      <c r="BQ4048" s="9">
        <v>5034.5946841198102</v>
      </c>
      <c r="BR4048" s="9">
        <v>3221.4903573921101</v>
      </c>
      <c r="BS4048" s="9">
        <v>7679.9465712770298</v>
      </c>
      <c r="BT4048" s="9">
        <v>6337.1434317397197</v>
      </c>
      <c r="BU4048" s="9">
        <v>11707.524003762799</v>
      </c>
      <c r="BV4048" s="9">
        <v>2841.7554382032899</v>
      </c>
      <c r="BW4048" s="9">
        <v>3276.5509935929099</v>
      </c>
      <c r="BX4048" s="9">
        <v>606</v>
      </c>
    </row>
    <row r="4049" spans="6:76" x14ac:dyDescent="0.2">
      <c r="F4049" s="14"/>
      <c r="AX4049" s="8" t="s">
        <v>549</v>
      </c>
      <c r="AY4049" s="8" t="s">
        <v>7951</v>
      </c>
      <c r="AZ4049" s="8" t="s">
        <v>1623</v>
      </c>
      <c r="BA4049" s="9">
        <v>6685.2452770112805</v>
      </c>
      <c r="BB4049" s="9">
        <v>5220.2705781249597</v>
      </c>
      <c r="BC4049" s="9">
        <v>88.310211430887406</v>
      </c>
      <c r="BD4049" s="9">
        <v>943</v>
      </c>
      <c r="BE4049" s="9">
        <v>8112</v>
      </c>
      <c r="BF4049" s="9">
        <v>2740.2368470000001</v>
      </c>
      <c r="BG4049" s="9"/>
      <c r="BH4049" s="9">
        <v>20876.436074000001</v>
      </c>
      <c r="BI4049" s="9">
        <v>9043.2741877622993</v>
      </c>
      <c r="BJ4049" s="9">
        <v>3527.51243992225</v>
      </c>
      <c r="BK4049" s="9">
        <v>6913.0287163276698</v>
      </c>
      <c r="BL4049" s="9">
        <v>2818.1374661670602</v>
      </c>
      <c r="BM4049" s="9">
        <v>9713.5835211158901</v>
      </c>
      <c r="BN4049" s="9">
        <v>12698.6434129714</v>
      </c>
      <c r="BO4049" s="9"/>
      <c r="BP4049" s="9">
        <v>1207.0906588688399</v>
      </c>
      <c r="BQ4049" s="9"/>
      <c r="BR4049" s="9"/>
      <c r="BS4049" s="9"/>
      <c r="BT4049" s="9"/>
      <c r="BU4049" s="9"/>
      <c r="BV4049" s="9"/>
      <c r="BW4049" s="9"/>
      <c r="BX4049" s="9">
        <v>1630</v>
      </c>
    </row>
    <row r="4050" spans="6:76" x14ac:dyDescent="0.2">
      <c r="F4050" s="14"/>
      <c r="AX4050" s="8" t="s">
        <v>7952</v>
      </c>
      <c r="AY4050" s="8" t="s">
        <v>7953</v>
      </c>
      <c r="AZ4050" s="8" t="s">
        <v>1623</v>
      </c>
      <c r="BA4050" s="9">
        <v>5962.8993349514203</v>
      </c>
      <c r="BB4050" s="9">
        <v>5220.8337085536004</v>
      </c>
      <c r="BC4050" s="9">
        <v>50.439557833539197</v>
      </c>
      <c r="BD4050" s="9"/>
      <c r="BE4050" s="9">
        <v>2009</v>
      </c>
      <c r="BF4050" s="9">
        <v>2722.5294760000002</v>
      </c>
      <c r="BG4050" s="9"/>
      <c r="BH4050" s="9">
        <v>5436.9370133000002</v>
      </c>
      <c r="BI4050" s="9">
        <v>4260.1903077377501</v>
      </c>
      <c r="BJ4050" s="9">
        <v>9348.5491587320794</v>
      </c>
      <c r="BK4050" s="9">
        <v>3002.9833124792799</v>
      </c>
      <c r="BL4050" s="9">
        <v>4649.1277946202099</v>
      </c>
      <c r="BM4050" s="9">
        <v>4768.3673471965303</v>
      </c>
      <c r="BN4050" s="9">
        <v>10287.7000119937</v>
      </c>
      <c r="BO4050" s="9">
        <v>10160.2532134185</v>
      </c>
      <c r="BP4050" s="9">
        <v>1160.13557273126</v>
      </c>
      <c r="BQ4050" s="9">
        <v>7402.9291749324302</v>
      </c>
      <c r="BR4050" s="9">
        <v>5957.2241146425004</v>
      </c>
      <c r="BS4050" s="9">
        <v>8337.9553944082709</v>
      </c>
      <c r="BT4050" s="9"/>
      <c r="BU4050" s="9">
        <v>10256.5617635872</v>
      </c>
      <c r="BV4050" s="9">
        <v>3597.0139695385401</v>
      </c>
      <c r="BW4050" s="9">
        <v>5004.7304038072098</v>
      </c>
      <c r="BX4050" s="9">
        <v>8970</v>
      </c>
    </row>
    <row r="4051" spans="6:76" x14ac:dyDescent="0.2">
      <c r="F4051" s="14"/>
      <c r="AX4051" s="8" t="s">
        <v>7954</v>
      </c>
      <c r="AY4051" s="8" t="s">
        <v>7955</v>
      </c>
      <c r="AZ4051" s="8" t="s">
        <v>1623</v>
      </c>
      <c r="BA4051" s="9">
        <v>6322.1955224132098</v>
      </c>
      <c r="BB4051" s="9">
        <v>5221.40412712334</v>
      </c>
      <c r="BC4051" s="9">
        <v>49.457115913969901</v>
      </c>
      <c r="BD4051" s="9"/>
      <c r="BE4051" s="9">
        <v>3568</v>
      </c>
      <c r="BF4051" s="9">
        <v>8689.8368129999999</v>
      </c>
      <c r="BG4051" s="9">
        <v>3623.4337129999999</v>
      </c>
      <c r="BH4051" s="9">
        <v>12942.2212738</v>
      </c>
      <c r="BI4051" s="9">
        <v>5167.6069278682899</v>
      </c>
      <c r="BJ4051" s="9">
        <v>7340.7892582703698</v>
      </c>
      <c r="BK4051" s="9">
        <v>5275.2013263783901</v>
      </c>
      <c r="BL4051" s="9">
        <v>3495.45251764047</v>
      </c>
      <c r="BM4051" s="9">
        <v>9021.5201095336706</v>
      </c>
      <c r="BN4051" s="9">
        <v>4097.8932846408497</v>
      </c>
      <c r="BO4051" s="9"/>
      <c r="BP4051" s="9"/>
      <c r="BQ4051" s="9"/>
      <c r="BR4051" s="9"/>
      <c r="BS4051" s="9"/>
      <c r="BT4051" s="9"/>
      <c r="BU4051" s="9"/>
      <c r="BV4051" s="9"/>
      <c r="BW4051" s="9"/>
      <c r="BX4051" s="9"/>
    </row>
    <row r="4052" spans="6:76" x14ac:dyDescent="0.2">
      <c r="F4052" s="14"/>
      <c r="AX4052" s="8" t="s">
        <v>622</v>
      </c>
      <c r="AY4052" s="8" t="s">
        <v>7956</v>
      </c>
      <c r="AZ4052" s="8" t="s">
        <v>1623</v>
      </c>
      <c r="BA4052" s="9">
        <v>7283.7702069306097</v>
      </c>
      <c r="BB4052" s="9">
        <v>5228.4006364257602</v>
      </c>
      <c r="BC4052" s="9">
        <v>116.008229689294</v>
      </c>
      <c r="BD4052" s="9"/>
      <c r="BE4052" s="9">
        <v>9125</v>
      </c>
      <c r="BF4052" s="9">
        <v>1626.294026</v>
      </c>
      <c r="BG4052" s="9">
        <v>841.66925530000003</v>
      </c>
      <c r="BH4052" s="9">
        <v>27670.246889999999</v>
      </c>
      <c r="BI4052" s="9">
        <v>5670.7002663702497</v>
      </c>
      <c r="BJ4052" s="9"/>
      <c r="BK4052" s="9">
        <v>6414.0935675099699</v>
      </c>
      <c r="BL4052" s="9">
        <v>607.65462416043397</v>
      </c>
      <c r="BM4052" s="9">
        <v>4786.1010064812799</v>
      </c>
      <c r="BN4052" s="9">
        <v>14930.7934930264</v>
      </c>
      <c r="BO4052" s="9"/>
      <c r="BP4052" s="9">
        <v>1165.1489404577201</v>
      </c>
      <c r="BQ4052" s="9"/>
      <c r="BR4052" s="9"/>
      <c r="BS4052" s="9"/>
      <c r="BT4052" s="9"/>
      <c r="BU4052" s="9"/>
      <c r="BV4052" s="9"/>
      <c r="BW4052" s="9"/>
      <c r="BX4052" s="9"/>
    </row>
    <row r="4053" spans="6:76" x14ac:dyDescent="0.2">
      <c r="F4053" s="14"/>
      <c r="AX4053" s="8" t="s">
        <v>7957</v>
      </c>
      <c r="AY4053" s="8" t="s">
        <v>7958</v>
      </c>
      <c r="AZ4053" s="8" t="s">
        <v>1623</v>
      </c>
      <c r="BA4053" s="9">
        <v>5679.6129578022301</v>
      </c>
      <c r="BB4053" s="9">
        <v>5230.4315281935396</v>
      </c>
      <c r="BC4053" s="9">
        <v>41.766400462822602</v>
      </c>
      <c r="BD4053" s="9"/>
      <c r="BE4053" s="9">
        <v>5759</v>
      </c>
      <c r="BF4053" s="9">
        <v>3695.011802</v>
      </c>
      <c r="BG4053" s="9">
        <v>3642.7574490000002</v>
      </c>
      <c r="BH4053" s="9">
        <v>5201.3231828999997</v>
      </c>
      <c r="BI4053" s="9">
        <v>6584.8000485420298</v>
      </c>
      <c r="BJ4053" s="9">
        <v>5259.5398734870696</v>
      </c>
      <c r="BK4053" s="9">
        <v>9291.9659827949999</v>
      </c>
      <c r="BL4053" s="9">
        <v>10125.331748193399</v>
      </c>
      <c r="BM4053" s="9"/>
      <c r="BN4053" s="9">
        <v>3701.9869956133898</v>
      </c>
      <c r="BO4053" s="9"/>
      <c r="BP4053" s="9"/>
      <c r="BQ4053" s="9"/>
      <c r="BR4053" s="9"/>
      <c r="BS4053" s="9"/>
      <c r="BT4053" s="9">
        <v>3534.41249549135</v>
      </c>
      <c r="BU4053" s="9"/>
      <c r="BV4053" s="9"/>
      <c r="BW4053" s="9"/>
      <c r="BX4053" s="9"/>
    </row>
    <row r="4054" spans="6:76" x14ac:dyDescent="0.2">
      <c r="F4054" s="14"/>
      <c r="AX4054" s="8" t="s">
        <v>7959</v>
      </c>
      <c r="AY4054" s="8" t="s">
        <v>7960</v>
      </c>
      <c r="AZ4054" s="8" t="s">
        <v>1623</v>
      </c>
      <c r="BA4054" s="9">
        <v>8666.4886012394909</v>
      </c>
      <c r="BB4054" s="9">
        <v>5230.5529390068596</v>
      </c>
      <c r="BC4054" s="9">
        <v>114.684740309009</v>
      </c>
      <c r="BD4054" s="9">
        <v>16082</v>
      </c>
      <c r="BE4054" s="9">
        <v>4130</v>
      </c>
      <c r="BF4054" s="9">
        <v>3510.197604</v>
      </c>
      <c r="BG4054" s="9"/>
      <c r="BH4054" s="9">
        <v>204.81463639</v>
      </c>
      <c r="BI4054" s="9">
        <v>11233.1109741072</v>
      </c>
      <c r="BJ4054" s="9">
        <v>13005.3386412908</v>
      </c>
      <c r="BK4054" s="9">
        <v>12995.191167752801</v>
      </c>
      <c r="BL4054" s="9">
        <v>7812.0388693237501</v>
      </c>
      <c r="BM4054" s="9">
        <v>8344.9512093090707</v>
      </c>
      <c r="BN4054" s="9">
        <v>5401.4512392595998</v>
      </c>
      <c r="BO4054" s="9">
        <v>2306.6169393574301</v>
      </c>
      <c r="BP4054" s="9">
        <v>1963.69927609498</v>
      </c>
      <c r="BQ4054" s="9">
        <v>3372.6625212202798</v>
      </c>
      <c r="BR4054" s="9"/>
      <c r="BS4054" s="9">
        <v>1742.08990297177</v>
      </c>
      <c r="BT4054" s="9">
        <v>5059.6546387541302</v>
      </c>
      <c r="BU4054" s="9"/>
      <c r="BV4054" s="9"/>
      <c r="BW4054" s="9"/>
      <c r="BX4054" s="9">
        <v>41500</v>
      </c>
    </row>
    <row r="4055" spans="6:76" x14ac:dyDescent="0.2">
      <c r="F4055" s="14"/>
      <c r="AX4055" s="8" t="s">
        <v>386</v>
      </c>
      <c r="AY4055" s="8" t="s">
        <v>7961</v>
      </c>
      <c r="AZ4055" s="8" t="s">
        <v>1623</v>
      </c>
      <c r="BA4055" s="9">
        <v>7179.1213014847599</v>
      </c>
      <c r="BB4055" s="9">
        <v>5231.78125754966</v>
      </c>
      <c r="BC4055" s="9">
        <v>77.999430871912693</v>
      </c>
      <c r="BD4055" s="9">
        <v>13046</v>
      </c>
      <c r="BE4055" s="9">
        <v>5404</v>
      </c>
      <c r="BF4055" s="9">
        <v>2294.7057370000002</v>
      </c>
      <c r="BG4055" s="9"/>
      <c r="BH4055" s="9">
        <v>9177.9444652999991</v>
      </c>
      <c r="BI4055" s="9">
        <v>9812.5864510532192</v>
      </c>
      <c r="BJ4055" s="9">
        <v>17174.231401044701</v>
      </c>
      <c r="BK4055" s="9">
        <v>6913.0287163276698</v>
      </c>
      <c r="BL4055" s="9">
        <v>5059.5625150993301</v>
      </c>
      <c r="BM4055" s="9">
        <v>8786.1513553436598</v>
      </c>
      <c r="BN4055" s="9">
        <v>20372.202702879898</v>
      </c>
      <c r="BO4055" s="9">
        <v>2139.1668118399198</v>
      </c>
      <c r="BP4055" s="9"/>
      <c r="BQ4055" s="9">
        <v>3480.8000323005399</v>
      </c>
      <c r="BR4055" s="9">
        <v>2880.3502516277699</v>
      </c>
      <c r="BS4055" s="9">
        <v>2529.6708325639001</v>
      </c>
      <c r="BT4055" s="9"/>
      <c r="BU4055" s="9"/>
      <c r="BV4055" s="9">
        <v>2174.95071947836</v>
      </c>
      <c r="BW4055" s="9">
        <v>3620.5888318971802</v>
      </c>
      <c r="BX4055" s="9"/>
    </row>
    <row r="4056" spans="6:76" x14ac:dyDescent="0.2">
      <c r="F4056" s="14"/>
      <c r="AX4056" s="8" t="s">
        <v>7962</v>
      </c>
      <c r="AY4056" s="8" t="s">
        <v>7963</v>
      </c>
      <c r="AZ4056" s="8" t="s">
        <v>1623</v>
      </c>
      <c r="BA4056" s="9">
        <v>5800.3948837294702</v>
      </c>
      <c r="BB4056" s="9">
        <v>5231.9970768776202</v>
      </c>
      <c r="BC4056" s="9">
        <v>50.821206593885798</v>
      </c>
      <c r="BD4056" s="9"/>
      <c r="BE4056" s="9">
        <v>7945</v>
      </c>
      <c r="BF4056" s="9">
        <v>2542.2387910000002</v>
      </c>
      <c r="BG4056" s="9"/>
      <c r="BH4056" s="9">
        <v>3799.8738245</v>
      </c>
      <c r="BI4056" s="9">
        <v>7652.7780540056101</v>
      </c>
      <c r="BJ4056" s="9">
        <v>7636.0924743141504</v>
      </c>
      <c r="BK4056" s="9">
        <v>7149.7982085475296</v>
      </c>
      <c r="BL4056" s="9">
        <v>6444.0881962104404</v>
      </c>
      <c r="BM4056" s="9">
        <v>12206.832519477601</v>
      </c>
      <c r="BN4056" s="9">
        <v>11908.455734740401</v>
      </c>
      <c r="BO4056" s="9">
        <v>5527.4388160516501</v>
      </c>
      <c r="BP4056" s="9">
        <v>3953.6505757956602</v>
      </c>
      <c r="BQ4056" s="9">
        <v>4989.5522883897802</v>
      </c>
      <c r="BR4056" s="9">
        <v>4883.5130971809203</v>
      </c>
      <c r="BS4056" s="9">
        <v>3856.6647692829702</v>
      </c>
      <c r="BT4056" s="9"/>
      <c r="BU4056" s="9">
        <v>5474.4418653654702</v>
      </c>
      <c r="BV4056" s="9">
        <v>3084.0247273108898</v>
      </c>
      <c r="BW4056" s="9">
        <v>4312.6639649574099</v>
      </c>
      <c r="BX4056" s="9">
        <v>1040</v>
      </c>
    </row>
    <row r="4057" spans="6:76" x14ac:dyDescent="0.2">
      <c r="F4057" s="14"/>
      <c r="AX4057" s="8" t="s">
        <v>7964</v>
      </c>
      <c r="AY4057" s="8" t="s">
        <v>7965</v>
      </c>
      <c r="AZ4057" s="8" t="s">
        <v>1623</v>
      </c>
      <c r="BA4057" s="9">
        <v>6004.7494687707704</v>
      </c>
      <c r="BB4057" s="9">
        <v>5239</v>
      </c>
      <c r="BC4057" s="9">
        <v>67.702894306030004</v>
      </c>
      <c r="BD4057" s="9"/>
      <c r="BE4057" s="9">
        <v>5239</v>
      </c>
      <c r="BF4057" s="9"/>
      <c r="BG4057" s="9">
        <v>4831.9817240000002</v>
      </c>
      <c r="BH4057" s="9">
        <v>9256.1270827999997</v>
      </c>
      <c r="BI4057" s="9">
        <v>743.154537511532</v>
      </c>
      <c r="BJ4057" s="9">
        <v>12746.0310867136</v>
      </c>
      <c r="BK4057" s="9"/>
      <c r="BL4057" s="9">
        <v>6799.6746724044797</v>
      </c>
      <c r="BM4057" s="9"/>
      <c r="BN4057" s="9">
        <v>2417.2771779658001</v>
      </c>
      <c r="BO4057" s="9"/>
      <c r="BP4057" s="9"/>
      <c r="BQ4057" s="9"/>
      <c r="BR4057" s="9"/>
      <c r="BS4057" s="9"/>
      <c r="BT4057" s="9"/>
      <c r="BU4057" s="9"/>
      <c r="BV4057" s="9"/>
      <c r="BW4057" s="9"/>
      <c r="BX4057" s="9"/>
    </row>
    <row r="4058" spans="6:76" x14ac:dyDescent="0.2">
      <c r="F4058" s="14"/>
      <c r="AX4058" s="8" t="s">
        <v>7966</v>
      </c>
      <c r="AY4058" s="8" t="s">
        <v>7967</v>
      </c>
      <c r="AZ4058" s="8" t="s">
        <v>1623</v>
      </c>
      <c r="BA4058" s="9">
        <v>6168.31730099988</v>
      </c>
      <c r="BB4058" s="9">
        <v>5239.3189835993098</v>
      </c>
      <c r="BC4058" s="9">
        <v>114.50254250914</v>
      </c>
      <c r="BD4058" s="9"/>
      <c r="BE4058" s="9">
        <v>30706</v>
      </c>
      <c r="BF4058" s="9">
        <v>352.2770539</v>
      </c>
      <c r="BG4058" s="9"/>
      <c r="BH4058" s="9"/>
      <c r="BI4058" s="9">
        <v>81.744028002960903</v>
      </c>
      <c r="BJ4058" s="9">
        <v>6736.0409625037801</v>
      </c>
      <c r="BK4058" s="9"/>
      <c r="BL4058" s="9"/>
      <c r="BM4058" s="9">
        <v>4562.7620083360098</v>
      </c>
      <c r="BN4058" s="9">
        <v>4912.49777661797</v>
      </c>
      <c r="BO4058" s="9">
        <v>5408.0856621496996</v>
      </c>
      <c r="BP4058" s="9">
        <v>6004.1547961965798</v>
      </c>
      <c r="BQ4058" s="9">
        <v>4766.0279696488897</v>
      </c>
      <c r="BR4058" s="9">
        <v>5239.3189835993098</v>
      </c>
      <c r="BS4058" s="9">
        <v>5827.30525113775</v>
      </c>
      <c r="BT4058" s="9"/>
      <c r="BU4058" s="9">
        <v>5731.0915878555898</v>
      </c>
      <c r="BV4058" s="9">
        <v>2995.25648363239</v>
      </c>
      <c r="BW4058" s="9">
        <v>5652.1969514172297</v>
      </c>
      <c r="BX4058" s="9">
        <v>3550</v>
      </c>
    </row>
    <row r="4059" spans="6:76" x14ac:dyDescent="0.2">
      <c r="F4059" s="14"/>
      <c r="AX4059" s="8" t="s">
        <v>7968</v>
      </c>
      <c r="AY4059" s="8" t="s">
        <v>7969</v>
      </c>
      <c r="AZ4059" s="8" t="s">
        <v>1623</v>
      </c>
      <c r="BA4059" s="9">
        <v>5282.7439488125201</v>
      </c>
      <c r="BB4059" s="9">
        <v>5241.8342274196002</v>
      </c>
      <c r="BC4059" s="9">
        <v>51.832845736515601</v>
      </c>
      <c r="BD4059" s="9">
        <v>4370</v>
      </c>
      <c r="BE4059" s="9">
        <v>3086</v>
      </c>
      <c r="BF4059" s="9">
        <v>2390.5772400000001</v>
      </c>
      <c r="BG4059" s="9"/>
      <c r="BH4059" s="9">
        <v>289.11603395999998</v>
      </c>
      <c r="BI4059" s="9">
        <v>8280.7751888940293</v>
      </c>
      <c r="BJ4059" s="9">
        <v>10978.8514860327</v>
      </c>
      <c r="BK4059" s="9">
        <v>5241.8342274196002</v>
      </c>
      <c r="BL4059" s="9">
        <v>9515.4806948043206</v>
      </c>
      <c r="BM4059" s="9"/>
      <c r="BN4059" s="9">
        <v>6660.91569211773</v>
      </c>
      <c r="BO4059" s="9">
        <v>3687.2337849424998</v>
      </c>
      <c r="BP4059" s="9">
        <v>3488.6843061150798</v>
      </c>
      <c r="BQ4059" s="9"/>
      <c r="BR4059" s="9">
        <v>6605.8810055416197</v>
      </c>
      <c r="BS4059" s="9">
        <v>5517.0745505381101</v>
      </c>
      <c r="BT4059" s="9"/>
      <c r="BU4059" s="9">
        <v>6910.4553339877202</v>
      </c>
      <c r="BV4059" s="9">
        <v>3978.7697221204298</v>
      </c>
      <c r="BW4059" s="9">
        <v>6174.9978633390301</v>
      </c>
      <c r="BX4059" s="9">
        <v>2630</v>
      </c>
    </row>
    <row r="4060" spans="6:76" x14ac:dyDescent="0.2">
      <c r="F4060" s="14"/>
      <c r="AX4060" s="8" t="s">
        <v>7970</v>
      </c>
      <c r="AY4060" s="8" t="s">
        <v>7971</v>
      </c>
      <c r="AZ4060" s="8" t="s">
        <v>1623</v>
      </c>
      <c r="BA4060" s="9">
        <v>5690.64609705969</v>
      </c>
      <c r="BB4060" s="9">
        <v>5250.5836642641198</v>
      </c>
      <c r="BC4060" s="9">
        <v>53.128783630255199</v>
      </c>
      <c r="BD4060" s="9"/>
      <c r="BE4060" s="9">
        <v>3322</v>
      </c>
      <c r="BF4060" s="9">
        <v>3450.8053420000001</v>
      </c>
      <c r="BG4060" s="9"/>
      <c r="BH4060" s="9"/>
      <c r="BI4060" s="9">
        <v>7864.5837260231201</v>
      </c>
      <c r="BJ4060" s="9">
        <v>12331.064426933201</v>
      </c>
      <c r="BK4060" s="9">
        <v>6365.3711626083395</v>
      </c>
      <c r="BL4060" s="9">
        <v>10523.578333334301</v>
      </c>
      <c r="BM4060" s="9"/>
      <c r="BN4060" s="9">
        <v>3517.0567529540899</v>
      </c>
      <c r="BO4060" s="9">
        <v>5881.1767770265496</v>
      </c>
      <c r="BP4060" s="9"/>
      <c r="BQ4060" s="9">
        <v>4074.8626552881601</v>
      </c>
      <c r="BR4060" s="9"/>
      <c r="BS4060" s="9">
        <v>5250.5836642641198</v>
      </c>
      <c r="BT4060" s="9"/>
      <c r="BU4060" s="9">
        <v>5560.16111616136</v>
      </c>
      <c r="BV4060" s="9">
        <v>4237.1553051827304</v>
      </c>
      <c r="BW4060" s="9"/>
      <c r="BX4060" s="9">
        <v>1600</v>
      </c>
    </row>
    <row r="4061" spans="6:76" x14ac:dyDescent="0.2">
      <c r="F4061" s="14"/>
      <c r="AX4061" s="8" t="s">
        <v>91</v>
      </c>
      <c r="AY4061" s="8" t="s">
        <v>7972</v>
      </c>
      <c r="AZ4061" s="8" t="s">
        <v>1623</v>
      </c>
      <c r="BA4061" s="9">
        <v>6437.6762949173999</v>
      </c>
      <c r="BB4061" s="9">
        <v>5253</v>
      </c>
      <c r="BC4061" s="9">
        <v>59.604701441947498</v>
      </c>
      <c r="BD4061" s="9"/>
      <c r="BE4061" s="9">
        <v>5253</v>
      </c>
      <c r="BF4061" s="9">
        <v>1972.5717259999999</v>
      </c>
      <c r="BG4061" s="9">
        <v>3119.3473739999999</v>
      </c>
      <c r="BH4061" s="9">
        <v>3726.3694077999999</v>
      </c>
      <c r="BI4061" s="9">
        <v>8482.7498219641202</v>
      </c>
      <c r="BJ4061" s="9">
        <v>14059.6473961338</v>
      </c>
      <c r="BK4061" s="9">
        <v>16044.594661380899</v>
      </c>
      <c r="BL4061" s="9">
        <v>12405.841644066</v>
      </c>
      <c r="BM4061" s="9">
        <v>6021.21741328596</v>
      </c>
      <c r="BN4061" s="9">
        <v>7612.9248042826202</v>
      </c>
      <c r="BO4061" s="9">
        <v>4634.68349258532</v>
      </c>
      <c r="BP4061" s="9"/>
      <c r="BQ4061" s="9">
        <v>3765.4563542958599</v>
      </c>
      <c r="BR4061" s="9">
        <v>6580.59055338301</v>
      </c>
      <c r="BS4061" s="9">
        <v>4105.6972244444696</v>
      </c>
      <c r="BT4061" s="9">
        <v>6032.54205185931</v>
      </c>
      <c r="BU4061" s="9">
        <v>6147.1456261121903</v>
      </c>
      <c r="BV4061" s="9">
        <v>3623.5756415473202</v>
      </c>
      <c r="BW4061" s="9">
        <v>5057.8944102897503</v>
      </c>
      <c r="BX4061" s="9">
        <v>3670</v>
      </c>
    </row>
    <row r="4062" spans="6:76" x14ac:dyDescent="0.2">
      <c r="F4062" s="14"/>
      <c r="AX4062" s="8" t="s">
        <v>7973</v>
      </c>
      <c r="AY4062" s="8" t="s">
        <v>7974</v>
      </c>
      <c r="AZ4062" s="8" t="s">
        <v>1623</v>
      </c>
      <c r="BA4062" s="9">
        <v>6638.7425591436204</v>
      </c>
      <c r="BB4062" s="9">
        <v>5255.4851915996796</v>
      </c>
      <c r="BC4062" s="9">
        <v>112.85295083311</v>
      </c>
      <c r="BD4062" s="9">
        <v>36654</v>
      </c>
      <c r="BE4062" s="9">
        <v>7751</v>
      </c>
      <c r="BF4062" s="9">
        <v>3038.7657599999998</v>
      </c>
      <c r="BG4062" s="9">
        <v>1247.320215</v>
      </c>
      <c r="BH4062" s="9">
        <v>373.93733637000003</v>
      </c>
      <c r="BI4062" s="9">
        <v>4077.5996168698898</v>
      </c>
      <c r="BJ4062" s="9">
        <v>4513.4193846267599</v>
      </c>
      <c r="BK4062" s="9">
        <v>8619.3816849044597</v>
      </c>
      <c r="BL4062" s="9">
        <v>7196.3802743610604</v>
      </c>
      <c r="BM4062" s="9">
        <v>6687.7732923699004</v>
      </c>
      <c r="BN4062" s="9">
        <v>2496.7235207290801</v>
      </c>
      <c r="BO4062" s="9">
        <v>7791.5325672134804</v>
      </c>
      <c r="BP4062" s="9">
        <v>6424.3583059872199</v>
      </c>
      <c r="BQ4062" s="9">
        <v>4514.2224611077099</v>
      </c>
      <c r="BR4062" s="9">
        <v>2667.3613150159499</v>
      </c>
      <c r="BS4062" s="9">
        <v>5961.2134978694003</v>
      </c>
      <c r="BT4062" s="9"/>
      <c r="BU4062" s="9">
        <v>5679.88248457182</v>
      </c>
      <c r="BV4062" s="9">
        <v>2678.8915672481899</v>
      </c>
      <c r="BW4062" s="9">
        <v>4831.0878986275302</v>
      </c>
      <c r="BX4062" s="9">
        <v>9570</v>
      </c>
    </row>
    <row r="4063" spans="6:76" x14ac:dyDescent="0.2">
      <c r="F4063" s="14"/>
      <c r="AX4063" s="8" t="s">
        <v>7975</v>
      </c>
      <c r="AY4063" s="8" t="s">
        <v>7976</v>
      </c>
      <c r="AZ4063" s="8" t="s">
        <v>1623</v>
      </c>
      <c r="BA4063" s="9">
        <v>5912.0955752104401</v>
      </c>
      <c r="BB4063" s="9">
        <v>5256.2730800256104</v>
      </c>
      <c r="BC4063" s="9">
        <v>54.074610263245901</v>
      </c>
      <c r="BD4063" s="9"/>
      <c r="BE4063" s="9">
        <v>15796</v>
      </c>
      <c r="BF4063" s="9">
        <v>4150.4053409999997</v>
      </c>
      <c r="BG4063" s="9"/>
      <c r="BH4063" s="9">
        <v>5624.1957186999998</v>
      </c>
      <c r="BI4063" s="9">
        <v>6187.2979639956302</v>
      </c>
      <c r="BJ4063" s="9">
        <v>2771.74418691551</v>
      </c>
      <c r="BK4063" s="9">
        <v>7082.5152393743101</v>
      </c>
      <c r="BL4063" s="9">
        <v>7914.9654033283005</v>
      </c>
      <c r="BM4063" s="9"/>
      <c r="BN4063" s="9">
        <v>2431.2464695395502</v>
      </c>
      <c r="BO4063" s="9">
        <v>4018.26933807245</v>
      </c>
      <c r="BP4063" s="9">
        <v>8991.1403924602891</v>
      </c>
      <c r="BQ4063" s="9">
        <v>4775.26209532947</v>
      </c>
      <c r="BR4063" s="9">
        <v>5256.2730800256104</v>
      </c>
      <c r="BS4063" s="9">
        <v>7230.3955416879999</v>
      </c>
      <c r="BT4063" s="9"/>
      <c r="BU4063" s="9">
        <v>7465.4909598259801</v>
      </c>
      <c r="BV4063" s="9">
        <v>3728.2775393860102</v>
      </c>
      <c r="BW4063" s="9">
        <v>3902.1455089364099</v>
      </c>
      <c r="BX4063" s="9">
        <v>3180</v>
      </c>
    </row>
    <row r="4064" spans="6:76" x14ac:dyDescent="0.2">
      <c r="F4064" s="14"/>
      <c r="AX4064" s="8" t="s">
        <v>7977</v>
      </c>
      <c r="AY4064" s="8" t="s">
        <v>7977</v>
      </c>
      <c r="AZ4064" s="8" t="s">
        <v>1623</v>
      </c>
      <c r="BA4064" s="9">
        <v>6208.8926545696604</v>
      </c>
      <c r="BB4064" s="9">
        <v>5269.4097646130203</v>
      </c>
      <c r="BC4064" s="9">
        <v>62.003466984045403</v>
      </c>
      <c r="BD4064" s="9"/>
      <c r="BE4064" s="9">
        <v>9988</v>
      </c>
      <c r="BF4064" s="9">
        <v>5239.3762340000003</v>
      </c>
      <c r="BG4064" s="9"/>
      <c r="BH4064" s="9">
        <v>5113.9510331000001</v>
      </c>
      <c r="BI4064" s="9">
        <v>6360.1085543828704</v>
      </c>
      <c r="BJ4064" s="9">
        <v>5916.4272062538103</v>
      </c>
      <c r="BK4064" s="9">
        <v>12335.4406153703</v>
      </c>
      <c r="BL4064" s="9">
        <v>5269.4097646130203</v>
      </c>
      <c r="BM4064" s="9">
        <v>5636.6345591667996</v>
      </c>
      <c r="BN4064" s="9">
        <v>14544.9335370034</v>
      </c>
      <c r="BO4064" s="9"/>
      <c r="BP4064" s="9">
        <v>2615.9708265986401</v>
      </c>
      <c r="BQ4064" s="9"/>
      <c r="BR4064" s="9"/>
      <c r="BS4064" s="9"/>
      <c r="BT4064" s="9"/>
      <c r="BU4064" s="9"/>
      <c r="BV4064" s="9">
        <v>2497.43766560413</v>
      </c>
      <c r="BW4064" s="9">
        <v>3007.9145133124998</v>
      </c>
      <c r="BX4064" s="9">
        <v>2190</v>
      </c>
    </row>
    <row r="4065" spans="6:76" x14ac:dyDescent="0.2">
      <c r="F4065" s="14"/>
      <c r="AX4065" s="8" t="s">
        <v>369</v>
      </c>
      <c r="AY4065" s="8" t="s">
        <v>7978</v>
      </c>
      <c r="AZ4065" s="8" t="s">
        <v>1623</v>
      </c>
      <c r="BA4065" s="9">
        <v>5317.9742731634396</v>
      </c>
      <c r="BB4065" s="9">
        <v>5272.2610908429597</v>
      </c>
      <c r="BC4065" s="9">
        <v>50.0618527051653</v>
      </c>
      <c r="BD4065" s="9"/>
      <c r="BE4065" s="9">
        <v>7557</v>
      </c>
      <c r="BF4065" s="9">
        <v>1920.9264720000001</v>
      </c>
      <c r="BG4065" s="9">
        <v>1167.072412</v>
      </c>
      <c r="BH4065" s="9"/>
      <c r="BI4065" s="9">
        <v>7929.8237198315701</v>
      </c>
      <c r="BJ4065" s="9">
        <v>10699.630790170901</v>
      </c>
      <c r="BK4065" s="9">
        <v>7393.28592401674</v>
      </c>
      <c r="BL4065" s="9">
        <v>8006.2008937342098</v>
      </c>
      <c r="BM4065" s="9">
        <v>7988.0078960473502</v>
      </c>
      <c r="BN4065" s="9">
        <v>5272.2610908429597</v>
      </c>
      <c r="BO4065" s="9">
        <v>3460.3664025039302</v>
      </c>
      <c r="BP4065" s="9"/>
      <c r="BQ4065" s="9">
        <v>4334.1292588282504</v>
      </c>
      <c r="BR4065" s="9">
        <v>2886.0918406495798</v>
      </c>
      <c r="BS4065" s="9">
        <v>3800.7401206849099</v>
      </c>
      <c r="BT4065" s="9"/>
      <c r="BU4065" s="9">
        <v>5224.8606349396396</v>
      </c>
      <c r="BV4065" s="9">
        <v>5377.7026429817297</v>
      </c>
      <c r="BW4065" s="9">
        <v>5597.46254454683</v>
      </c>
      <c r="BX4065" s="9">
        <v>1790</v>
      </c>
    </row>
    <row r="4066" spans="6:76" x14ac:dyDescent="0.2">
      <c r="F4066" s="14"/>
      <c r="AX4066" s="8" t="s">
        <v>7979</v>
      </c>
      <c r="AY4066" s="8" t="s">
        <v>7980</v>
      </c>
      <c r="AZ4066" s="8" t="s">
        <v>1623</v>
      </c>
      <c r="BA4066" s="9">
        <v>5400.3981084566904</v>
      </c>
      <c r="BB4066" s="9">
        <v>5274.0827903227901</v>
      </c>
      <c r="BC4066" s="9">
        <v>44.738897188612398</v>
      </c>
      <c r="BD4066" s="9">
        <v>1531</v>
      </c>
      <c r="BE4066" s="9">
        <v>7994</v>
      </c>
      <c r="BF4066" s="9">
        <v>2516.318546</v>
      </c>
      <c r="BG4066" s="9"/>
      <c r="BH4066" s="9">
        <v>2472.2296572999999</v>
      </c>
      <c r="BI4066" s="9">
        <v>5274.0827903227901</v>
      </c>
      <c r="BJ4066" s="9">
        <v>9650.0685811911608</v>
      </c>
      <c r="BK4066" s="9">
        <v>4526.9430494041399</v>
      </c>
      <c r="BL4066" s="9">
        <v>3229.80114853955</v>
      </c>
      <c r="BM4066" s="9">
        <v>5106.1971554555703</v>
      </c>
      <c r="BN4066" s="9">
        <v>9983.2294126070101</v>
      </c>
      <c r="BO4066" s="9">
        <v>5912.3471265151602</v>
      </c>
      <c r="BP4066" s="9">
        <v>4127.54261259742</v>
      </c>
      <c r="BQ4066" s="9">
        <v>3913.3278837237399</v>
      </c>
      <c r="BR4066" s="9">
        <v>5389.0355327679699</v>
      </c>
      <c r="BS4066" s="9">
        <v>5548.5860629094896</v>
      </c>
      <c r="BT4066" s="9"/>
      <c r="BU4066" s="9">
        <v>7209.3711126933704</v>
      </c>
      <c r="BV4066" s="9">
        <v>3255.6698856879998</v>
      </c>
      <c r="BW4066" s="9">
        <v>6717.8135029617397</v>
      </c>
      <c r="BX4066" s="9">
        <v>8250</v>
      </c>
    </row>
    <row r="4067" spans="6:76" x14ac:dyDescent="0.2">
      <c r="F4067" s="14"/>
      <c r="AX4067" s="8" t="s">
        <v>7981</v>
      </c>
      <c r="AY4067" s="8" t="s">
        <v>7982</v>
      </c>
      <c r="AZ4067" s="8" t="s">
        <v>1623</v>
      </c>
      <c r="BA4067" s="9">
        <v>6132.1768583252197</v>
      </c>
      <c r="BB4067" s="9">
        <v>5275.6790222766804</v>
      </c>
      <c r="BC4067" s="9">
        <v>76.141729042918797</v>
      </c>
      <c r="BD4067" s="9"/>
      <c r="BE4067" s="9">
        <v>6281</v>
      </c>
      <c r="BF4067" s="9">
        <v>753.78389870000001</v>
      </c>
      <c r="BG4067" s="9"/>
      <c r="BH4067" s="9">
        <v>2250.9427070000002</v>
      </c>
      <c r="BI4067" s="9">
        <v>3319.55343357217</v>
      </c>
      <c r="BJ4067" s="9"/>
      <c r="BK4067" s="9">
        <v>5803.2847490076301</v>
      </c>
      <c r="BL4067" s="9">
        <v>2691.72197264335</v>
      </c>
      <c r="BM4067" s="9">
        <v>5275.6790222766804</v>
      </c>
      <c r="BN4067" s="9">
        <v>12925.701639504499</v>
      </c>
      <c r="BO4067" s="9">
        <v>6210.0507155326504</v>
      </c>
      <c r="BP4067" s="9">
        <v>6616.5382648352297</v>
      </c>
      <c r="BQ4067" s="9">
        <v>5390.6931857407499</v>
      </c>
      <c r="BR4067" s="9">
        <v>4186.9683095015998</v>
      </c>
      <c r="BS4067" s="9">
        <v>6966.3984865949997</v>
      </c>
      <c r="BT4067" s="9"/>
      <c r="BU4067" s="9">
        <v>5259.3757286917998</v>
      </c>
      <c r="BV4067" s="9">
        <v>4433.9087797561497</v>
      </c>
      <c r="BW4067" s="9">
        <v>4681.4056981712602</v>
      </c>
      <c r="BX4067" s="9">
        <v>21200</v>
      </c>
    </row>
    <row r="4068" spans="6:76" x14ac:dyDescent="0.2">
      <c r="F4068" s="14"/>
      <c r="AX4068" s="8" t="s">
        <v>7983</v>
      </c>
      <c r="AY4068" s="8" t="s">
        <v>7984</v>
      </c>
      <c r="AZ4068" s="8" t="s">
        <v>1623</v>
      </c>
      <c r="BA4068" s="9">
        <v>6487.5723506085496</v>
      </c>
      <c r="BB4068" s="9">
        <v>5285.47524889537</v>
      </c>
      <c r="BC4068" s="9">
        <v>89.323184700004006</v>
      </c>
      <c r="BD4068" s="9"/>
      <c r="BE4068" s="9">
        <v>4527</v>
      </c>
      <c r="BF4068" s="9">
        <v>8726.6223250000003</v>
      </c>
      <c r="BG4068" s="9"/>
      <c r="BH4068" s="9">
        <v>7135.3727926000001</v>
      </c>
      <c r="BI4068" s="9">
        <v>8214.3606492076997</v>
      </c>
      <c r="BJ4068" s="9">
        <v>5761.6216725897402</v>
      </c>
      <c r="BK4068" s="9">
        <v>9308.8789554213799</v>
      </c>
      <c r="BL4068" s="9">
        <v>4809.3288252009997</v>
      </c>
      <c r="BM4068" s="9"/>
      <c r="BN4068" s="9">
        <v>8186.9045908198595</v>
      </c>
      <c r="BO4068" s="9"/>
      <c r="BP4068" s="9">
        <v>2051.1221384802302</v>
      </c>
      <c r="BQ4068" s="9"/>
      <c r="BR4068" s="9">
        <v>2797.4559707051098</v>
      </c>
      <c r="BS4068" s="9">
        <v>1827.6932469580699</v>
      </c>
      <c r="BT4068" s="9">
        <v>2102.2425574783601</v>
      </c>
      <c r="BU4068" s="9"/>
      <c r="BV4068" s="9"/>
      <c r="BW4068" s="9">
        <v>24067.409184058299</v>
      </c>
      <c r="BX4068" s="9">
        <v>1310</v>
      </c>
    </row>
    <row r="4069" spans="6:76" x14ac:dyDescent="0.2">
      <c r="F4069" s="14"/>
      <c r="AX4069" s="8" t="s">
        <v>7985</v>
      </c>
      <c r="AY4069" s="8" t="s">
        <v>7986</v>
      </c>
      <c r="AZ4069" s="8" t="s">
        <v>1623</v>
      </c>
      <c r="BA4069" s="9">
        <v>5027.0886650421699</v>
      </c>
      <c r="BB4069" s="9">
        <v>5290</v>
      </c>
      <c r="BC4069" s="9">
        <v>49.4482643658407</v>
      </c>
      <c r="BD4069" s="9"/>
      <c r="BE4069" s="9">
        <v>8631</v>
      </c>
      <c r="BF4069" s="9">
        <v>4020.5792999999999</v>
      </c>
      <c r="BG4069" s="9"/>
      <c r="BH4069" s="9">
        <v>434.73763177000001</v>
      </c>
      <c r="BI4069" s="9">
        <v>3954.24060971476</v>
      </c>
      <c r="BJ4069" s="9">
        <v>2331.62314365259</v>
      </c>
      <c r="BK4069" s="9">
        <v>4045.6850388358098</v>
      </c>
      <c r="BL4069" s="9">
        <v>4973.1734577602301</v>
      </c>
      <c r="BM4069" s="9">
        <v>8344.9707071193898</v>
      </c>
      <c r="BN4069" s="9">
        <v>6558.2512944074197</v>
      </c>
      <c r="BO4069" s="9">
        <v>5452.4508568909896</v>
      </c>
      <c r="BP4069" s="9">
        <v>1197.8385683034501</v>
      </c>
      <c r="BQ4069" s="9">
        <v>3386.5210643105402</v>
      </c>
      <c r="BR4069" s="9">
        <v>5792.7766413662102</v>
      </c>
      <c r="BS4069" s="9">
        <v>6153.47972254056</v>
      </c>
      <c r="BT4069" s="9">
        <v>2982.1310838599802</v>
      </c>
      <c r="BU4069" s="9">
        <v>10343.545766671499</v>
      </c>
      <c r="BV4069" s="9">
        <v>5446.6818852588704</v>
      </c>
      <c r="BW4069" s="9">
        <v>6174.9978633390301</v>
      </c>
      <c r="BX4069" s="9">
        <v>5290</v>
      </c>
    </row>
    <row r="4070" spans="6:76" x14ac:dyDescent="0.2">
      <c r="F4070" s="14"/>
      <c r="AX4070" s="8" t="s">
        <v>7987</v>
      </c>
      <c r="AY4070" s="8" t="s">
        <v>7988</v>
      </c>
      <c r="AZ4070" s="8" t="s">
        <v>1623</v>
      </c>
      <c r="BA4070" s="9">
        <v>8523.4325687683704</v>
      </c>
      <c r="BB4070" s="9">
        <v>5294.2925441178504</v>
      </c>
      <c r="BC4070" s="9">
        <v>77.119068616451898</v>
      </c>
      <c r="BD4070" s="9"/>
      <c r="BE4070" s="9">
        <v>5660</v>
      </c>
      <c r="BF4070" s="9">
        <v>4050.663548</v>
      </c>
      <c r="BG4070" s="9">
        <v>18327.75387</v>
      </c>
      <c r="BH4070" s="9">
        <v>11657.498655400001</v>
      </c>
      <c r="BI4070" s="9">
        <v>12372.398511454699</v>
      </c>
      <c r="BJ4070" s="9">
        <v>8927.1747638927609</v>
      </c>
      <c r="BK4070" s="9">
        <v>3036.63779392689</v>
      </c>
      <c r="BL4070" s="9">
        <v>5294.2925441178504</v>
      </c>
      <c r="BM4070" s="9">
        <v>23583.567444186199</v>
      </c>
      <c r="BN4070" s="9">
        <v>22576.4344165611</v>
      </c>
      <c r="BO4070" s="9">
        <v>4320.4874323014401</v>
      </c>
      <c r="BP4070" s="9">
        <v>4294.2450239332802</v>
      </c>
      <c r="BQ4070" s="9">
        <v>4701.5185877927597</v>
      </c>
      <c r="BR4070" s="9">
        <v>2969.7004828058498</v>
      </c>
      <c r="BS4070" s="9">
        <v>4526.9909720573996</v>
      </c>
      <c r="BT4070" s="9"/>
      <c r="BU4070" s="9">
        <v>5465.86043846143</v>
      </c>
      <c r="BV4070" s="9">
        <v>3176.2148320789001</v>
      </c>
      <c r="BW4070" s="9">
        <v>4703.7794896284804</v>
      </c>
      <c r="BX4070" s="9">
        <v>12300</v>
      </c>
    </row>
    <row r="4071" spans="6:76" x14ac:dyDescent="0.2">
      <c r="F4071" s="14"/>
      <c r="AX4071" s="8" t="s">
        <v>7989</v>
      </c>
      <c r="AY4071" s="8" t="s">
        <v>7990</v>
      </c>
      <c r="AZ4071" s="8" t="s">
        <v>1623</v>
      </c>
      <c r="BA4071" s="9">
        <v>5312.92008956461</v>
      </c>
      <c r="BB4071" s="9">
        <v>5298.5096388092697</v>
      </c>
      <c r="BC4071" s="9">
        <v>55.343309696465496</v>
      </c>
      <c r="BD4071" s="9"/>
      <c r="BE4071" s="9">
        <v>5616</v>
      </c>
      <c r="BF4071" s="9">
        <v>120.5544902</v>
      </c>
      <c r="BG4071" s="9">
        <v>1959.274874</v>
      </c>
      <c r="BH4071" s="9"/>
      <c r="BI4071" s="9">
        <v>4472.0031130983098</v>
      </c>
      <c r="BJ4071" s="9">
        <v>5298.5096388092697</v>
      </c>
      <c r="BK4071" s="9">
        <v>3567.3602834385601</v>
      </c>
      <c r="BL4071" s="9">
        <v>3422.2384925373999</v>
      </c>
      <c r="BM4071" s="9"/>
      <c r="BN4071" s="9">
        <v>2540.76252699932</v>
      </c>
      <c r="BO4071" s="9">
        <v>9257.3358532015809</v>
      </c>
      <c r="BP4071" s="9">
        <v>1338.91324175102</v>
      </c>
      <c r="BQ4071" s="9">
        <v>6262.7557265945698</v>
      </c>
      <c r="BR4071" s="9">
        <v>4813.8547479250601</v>
      </c>
      <c r="BS4071" s="9">
        <v>7081.6732832376301</v>
      </c>
      <c r="BT4071" s="9"/>
      <c r="BU4071" s="9">
        <v>8657.2710808665397</v>
      </c>
      <c r="BV4071" s="9">
        <v>8688.51091081099</v>
      </c>
      <c r="BW4071" s="9">
        <v>7022.6232591281096</v>
      </c>
      <c r="BX4071" s="9">
        <v>10200</v>
      </c>
    </row>
    <row r="4072" spans="6:76" x14ac:dyDescent="0.2">
      <c r="F4072" s="14"/>
      <c r="AX4072" s="8" t="s">
        <v>126</v>
      </c>
      <c r="AY4072" s="8" t="s">
        <v>7991</v>
      </c>
      <c r="AZ4072" s="8" t="s">
        <v>1623</v>
      </c>
      <c r="BA4072" s="9">
        <v>9055.0338456776499</v>
      </c>
      <c r="BB4072" s="9">
        <v>5310.15271364402</v>
      </c>
      <c r="BC4072" s="9">
        <v>90.735756736930497</v>
      </c>
      <c r="BD4072" s="9">
        <v>3821</v>
      </c>
      <c r="BE4072" s="9">
        <v>13530</v>
      </c>
      <c r="BF4072" s="9">
        <v>382.65792729999998</v>
      </c>
      <c r="BG4072" s="9">
        <v>26148.470020000001</v>
      </c>
      <c r="BH4072" s="9"/>
      <c r="BI4072" s="9">
        <v>4240.6261615766498</v>
      </c>
      <c r="BJ4072" s="9">
        <v>13958.517147324101</v>
      </c>
      <c r="BK4072" s="9">
        <v>2605.1117624261501</v>
      </c>
      <c r="BL4072" s="9">
        <v>6379.6792657114001</v>
      </c>
      <c r="BM4072" s="9">
        <v>16663.286633926899</v>
      </c>
      <c r="BN4072" s="9"/>
      <c r="BO4072" s="9"/>
      <c r="BP4072" s="9"/>
      <c r="BQ4072" s="9"/>
      <c r="BR4072" s="9"/>
      <c r="BS4072" s="9"/>
      <c r="BT4072" s="9"/>
      <c r="BU4072" s="9"/>
      <c r="BV4072" s="9">
        <v>2820.98953851132</v>
      </c>
      <c r="BW4072" s="9"/>
      <c r="BX4072" s="9"/>
    </row>
    <row r="4073" spans="6:76" x14ac:dyDescent="0.2">
      <c r="F4073" s="14"/>
      <c r="AX4073" s="8" t="s">
        <v>7992</v>
      </c>
      <c r="AY4073" s="8" t="s">
        <v>7993</v>
      </c>
      <c r="AZ4073" s="8" t="s">
        <v>1623</v>
      </c>
      <c r="BA4073" s="9">
        <v>5129.1552096958403</v>
      </c>
      <c r="BB4073" s="9">
        <v>5315.2476754345298</v>
      </c>
      <c r="BC4073" s="9">
        <v>60.686839154742799</v>
      </c>
      <c r="BD4073" s="9">
        <v>365</v>
      </c>
      <c r="BE4073" s="9">
        <v>4537</v>
      </c>
      <c r="BF4073" s="9">
        <v>1854.605065</v>
      </c>
      <c r="BG4073" s="9"/>
      <c r="BH4073" s="9">
        <v>1354.8360696</v>
      </c>
      <c r="BI4073" s="9">
        <v>6093.4953508690496</v>
      </c>
      <c r="BJ4073" s="9">
        <v>3479.7263938143201</v>
      </c>
      <c r="BK4073" s="9">
        <v>3199.7471333293201</v>
      </c>
      <c r="BL4073" s="9">
        <v>7562.2978451492399</v>
      </c>
      <c r="BM4073" s="9"/>
      <c r="BN4073" s="9">
        <v>7947.2046529502704</v>
      </c>
      <c r="BO4073" s="9"/>
      <c r="BP4073" s="9">
        <v>1561.36847074304</v>
      </c>
      <c r="BQ4073" s="9"/>
      <c r="BR4073" s="9">
        <v>6798.2369298128297</v>
      </c>
      <c r="BS4073" s="9">
        <v>2875.9401719836401</v>
      </c>
      <c r="BT4073" s="9"/>
      <c r="BU4073" s="9">
        <v>7704.0624605642397</v>
      </c>
      <c r="BV4073" s="9">
        <v>10781.716093094399</v>
      </c>
      <c r="BW4073" s="9">
        <v>7381.2467182230403</v>
      </c>
      <c r="BX4073" s="9">
        <v>8570</v>
      </c>
    </row>
    <row r="4074" spans="6:76" x14ac:dyDescent="0.2">
      <c r="F4074" s="14"/>
      <c r="AX4074" s="8" t="s">
        <v>88</v>
      </c>
      <c r="AY4074" s="8" t="s">
        <v>7994</v>
      </c>
      <c r="AZ4074" s="8" t="s">
        <v>1623</v>
      </c>
      <c r="BA4074" s="9">
        <v>13359.412947598699</v>
      </c>
      <c r="BB4074" s="9">
        <v>5327.0831690000005</v>
      </c>
      <c r="BC4074" s="9">
        <v>166.05265852886001</v>
      </c>
      <c r="BD4074" s="9">
        <v>2597</v>
      </c>
      <c r="BE4074" s="9">
        <v>25193</v>
      </c>
      <c r="BF4074" s="9">
        <v>1876.412155</v>
      </c>
      <c r="BG4074" s="9">
        <v>5327.0831690000005</v>
      </c>
      <c r="BH4074" s="9">
        <v>82831.455199999997</v>
      </c>
      <c r="BI4074" s="9">
        <v>4489.2840831090398</v>
      </c>
      <c r="BJ4074" s="9">
        <v>5596.5341562598596</v>
      </c>
      <c r="BK4074" s="9">
        <v>10586.8171320447</v>
      </c>
      <c r="BL4074" s="9">
        <v>21504.477554375298</v>
      </c>
      <c r="BM4074" s="9">
        <v>6987.0530198245697</v>
      </c>
      <c r="BN4074" s="9">
        <v>3193.0881210737698</v>
      </c>
      <c r="BO4074" s="9"/>
      <c r="BP4074" s="9"/>
      <c r="BQ4074" s="9"/>
      <c r="BR4074" s="9"/>
      <c r="BS4074" s="9">
        <v>1910.16372809568</v>
      </c>
      <c r="BT4074" s="9"/>
      <c r="BU4074" s="9"/>
      <c r="BV4074" s="9"/>
      <c r="BW4074" s="9"/>
      <c r="BX4074" s="9">
        <v>1580</v>
      </c>
    </row>
    <row r="4075" spans="6:76" x14ac:dyDescent="0.2">
      <c r="F4075" s="14"/>
      <c r="AX4075" s="8" t="s">
        <v>282</v>
      </c>
      <c r="AY4075" s="8" t="s">
        <v>7995</v>
      </c>
      <c r="AZ4075" s="8" t="s">
        <v>1623</v>
      </c>
      <c r="BA4075" s="9">
        <v>8391.5704176463296</v>
      </c>
      <c r="BB4075" s="9">
        <v>5334.3719894743999</v>
      </c>
      <c r="BC4075" s="9">
        <v>90.947408589280002</v>
      </c>
      <c r="BD4075" s="9"/>
      <c r="BE4075" s="9">
        <v>24478</v>
      </c>
      <c r="BF4075" s="9">
        <v>8885.8616129999991</v>
      </c>
      <c r="BG4075" s="9">
        <v>4435.5259420000002</v>
      </c>
      <c r="BH4075" s="9">
        <v>2687.8166925999999</v>
      </c>
      <c r="BI4075" s="9">
        <v>2676.23720385566</v>
      </c>
      <c r="BJ4075" s="9">
        <v>8740.3919802774108</v>
      </c>
      <c r="BK4075" s="9">
        <v>17161.474765167699</v>
      </c>
      <c r="BL4075" s="9">
        <v>11402.9655287769</v>
      </c>
      <c r="BM4075" s="9">
        <v>23512.4091761491</v>
      </c>
      <c r="BN4075" s="9">
        <v>5334.3719894743999</v>
      </c>
      <c r="BO4075" s="9"/>
      <c r="BP4075" s="9">
        <v>1746.69033584616</v>
      </c>
      <c r="BQ4075" s="9">
        <v>6241.1418490555297</v>
      </c>
      <c r="BR4075" s="9">
        <v>4161.5138833093597</v>
      </c>
      <c r="BS4075" s="9"/>
      <c r="BT4075" s="9"/>
      <c r="BU4075" s="9"/>
      <c r="BV4075" s="9">
        <v>4237.1553051827304</v>
      </c>
      <c r="BW4075" s="9"/>
      <c r="BX4075" s="9">
        <v>172</v>
      </c>
    </row>
    <row r="4076" spans="6:76" x14ac:dyDescent="0.2">
      <c r="F4076" s="14"/>
      <c r="AX4076" s="8" t="s">
        <v>7996</v>
      </c>
      <c r="AY4076" s="8" t="s">
        <v>7997</v>
      </c>
      <c r="AZ4076" s="8" t="s">
        <v>1623</v>
      </c>
      <c r="BA4076" s="9">
        <v>5335</v>
      </c>
      <c r="BB4076" s="9">
        <v>5335</v>
      </c>
      <c r="BC4076" s="9"/>
      <c r="BD4076" s="9">
        <v>5335</v>
      </c>
      <c r="BE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  <c r="BQ4076" s="9"/>
      <c r="BR4076" s="9"/>
      <c r="BS4076" s="9"/>
      <c r="BT4076" s="9"/>
      <c r="BU4076" s="9"/>
      <c r="BV4076" s="9"/>
      <c r="BW4076" s="9"/>
      <c r="BX4076" s="9"/>
    </row>
    <row r="4077" spans="6:76" x14ac:dyDescent="0.2">
      <c r="F4077" s="14"/>
      <c r="AX4077" s="8" t="s">
        <v>7998</v>
      </c>
      <c r="AY4077" s="8" t="s">
        <v>7999</v>
      </c>
      <c r="AZ4077" s="8" t="s">
        <v>1623</v>
      </c>
      <c r="BA4077" s="9">
        <v>6217.8578760052096</v>
      </c>
      <c r="BB4077" s="9">
        <v>5337.1886182552498</v>
      </c>
      <c r="BC4077" s="9">
        <v>65.027414030994706</v>
      </c>
      <c r="BD4077" s="9"/>
      <c r="BE4077" s="9">
        <v>17339</v>
      </c>
      <c r="BF4077" s="9"/>
      <c r="BG4077" s="9"/>
      <c r="BH4077" s="9"/>
      <c r="BI4077" s="9"/>
      <c r="BJ4077" s="9"/>
      <c r="BK4077" s="9"/>
      <c r="BL4077" s="9"/>
      <c r="BM4077" s="9"/>
      <c r="BN4077" s="9">
        <v>2629.3016435078798</v>
      </c>
      <c r="BO4077" s="9">
        <v>6198.1043255751802</v>
      </c>
      <c r="BP4077" s="9">
        <v>9369.5946436048507</v>
      </c>
      <c r="BQ4077" s="9">
        <v>4436.6192557001496</v>
      </c>
      <c r="BR4077" s="9">
        <v>4476.2729109353104</v>
      </c>
      <c r="BS4077" s="9">
        <v>6704.2420306056802</v>
      </c>
      <c r="BT4077" s="9">
        <v>1940.56699819915</v>
      </c>
      <c r="BU4077" s="9">
        <v>6366.4238601077104</v>
      </c>
      <c r="BV4077" s="9">
        <v>4278.9037095430504</v>
      </c>
      <c r="BW4077" s="9">
        <v>4095.2651342836102</v>
      </c>
      <c r="BX4077" s="9">
        <v>6780</v>
      </c>
    </row>
    <row r="4078" spans="6:76" x14ac:dyDescent="0.2">
      <c r="F4078" s="14"/>
      <c r="AX4078" s="8" t="s">
        <v>8000</v>
      </c>
      <c r="AY4078" s="8" t="s">
        <v>8001</v>
      </c>
      <c r="AZ4078" s="8" t="s">
        <v>1623</v>
      </c>
      <c r="BA4078" s="9">
        <v>6002.2011179923702</v>
      </c>
      <c r="BB4078" s="9">
        <v>5339.3028587005201</v>
      </c>
      <c r="BC4078" s="9">
        <v>64.375659140942801</v>
      </c>
      <c r="BD4078" s="9"/>
      <c r="BE4078" s="9">
        <v>6382</v>
      </c>
      <c r="BF4078" s="9">
        <v>1609.8640829999999</v>
      </c>
      <c r="BG4078" s="9"/>
      <c r="BH4078" s="9">
        <v>12883.7798635</v>
      </c>
      <c r="BI4078" s="9">
        <v>5992.6143811070096</v>
      </c>
      <c r="BJ4078" s="9"/>
      <c r="BK4078" s="9">
        <v>10040.253298440401</v>
      </c>
      <c r="BL4078" s="9">
        <v>1960.5887294832</v>
      </c>
      <c r="BM4078" s="9">
        <v>1259.4969024628101</v>
      </c>
      <c r="BN4078" s="9">
        <v>3099.3260006974401</v>
      </c>
      <c r="BO4078" s="9"/>
      <c r="BP4078" s="9">
        <v>4102.9170124440197</v>
      </c>
      <c r="BQ4078" s="9">
        <v>5253.3340142926199</v>
      </c>
      <c r="BR4078" s="9">
        <v>7146.8301189057702</v>
      </c>
      <c r="BS4078" s="9">
        <v>1981.56880114762</v>
      </c>
      <c r="BT4078" s="9"/>
      <c r="BU4078" s="9">
        <v>10533.0026684327</v>
      </c>
      <c r="BV4078" s="9">
        <v>13111.036296563399</v>
      </c>
      <c r="BW4078" s="9">
        <v>5418.6057174010302</v>
      </c>
      <c r="BX4078" s="9">
        <v>5260</v>
      </c>
    </row>
    <row r="4079" spans="6:76" x14ac:dyDescent="0.2">
      <c r="F4079" s="14"/>
      <c r="AX4079" s="8" t="s">
        <v>8002</v>
      </c>
      <c r="AY4079" s="8" t="s">
        <v>8003</v>
      </c>
      <c r="AZ4079" s="8" t="s">
        <v>1623</v>
      </c>
      <c r="BA4079" s="9">
        <v>9200.8755070261395</v>
      </c>
      <c r="BB4079" s="9">
        <v>5343.5697259715498</v>
      </c>
      <c r="BC4079" s="9">
        <v>136.46575486582</v>
      </c>
      <c r="BD4079" s="9"/>
      <c r="BE4079" s="9">
        <v>646</v>
      </c>
      <c r="BF4079" s="9">
        <v>3002.8408060000002</v>
      </c>
      <c r="BG4079" s="9"/>
      <c r="BH4079" s="9"/>
      <c r="BI4079" s="9">
        <v>4836.8045963612203</v>
      </c>
      <c r="BJ4079" s="9">
        <v>11089.6463303857</v>
      </c>
      <c r="BK4079" s="9">
        <v>5374.0938648322199</v>
      </c>
      <c r="BL4079" s="9">
        <v>5789.2973450831596</v>
      </c>
      <c r="BM4079" s="9"/>
      <c r="BN4079" s="9">
        <v>1774.2630125851999</v>
      </c>
      <c r="BO4079" s="9">
        <v>3914.73556327407</v>
      </c>
      <c r="BP4079" s="9">
        <v>6595.3911843425103</v>
      </c>
      <c r="BQ4079" s="9">
        <v>5313.0455871108898</v>
      </c>
      <c r="BR4079" s="9">
        <v>11707.760087602601</v>
      </c>
      <c r="BS4079" s="9">
        <v>4639.5866491748702</v>
      </c>
      <c r="BT4079" s="9"/>
      <c r="BU4079" s="9">
        <v>13929.456205677099</v>
      </c>
      <c r="BV4079" s="9">
        <v>9090.4917283120303</v>
      </c>
      <c r="BW4079" s="9">
        <v>5210.59515167675</v>
      </c>
      <c r="BX4079" s="9">
        <v>54300</v>
      </c>
    </row>
    <row r="4080" spans="6:76" x14ac:dyDescent="0.2">
      <c r="F4080" s="14"/>
      <c r="AX4080" s="8" t="s">
        <v>8004</v>
      </c>
      <c r="AY4080" s="8" t="s">
        <v>8005</v>
      </c>
      <c r="AZ4080" s="8" t="s">
        <v>1623</v>
      </c>
      <c r="BA4080" s="9">
        <v>13823.804065779899</v>
      </c>
      <c r="BB4080" s="9">
        <v>5347.7438666001099</v>
      </c>
      <c r="BC4080" s="9">
        <v>197.834235438989</v>
      </c>
      <c r="BD4080" s="9"/>
      <c r="BE4080" s="9">
        <v>99605</v>
      </c>
      <c r="BF4080" s="9">
        <v>14613.04896</v>
      </c>
      <c r="BG4080" s="9"/>
      <c r="BH4080" s="9"/>
      <c r="BI4080" s="9"/>
      <c r="BJ4080" s="9">
        <v>11952.1442470001</v>
      </c>
      <c r="BK4080" s="9">
        <v>10335.3871848871</v>
      </c>
      <c r="BL4080" s="9">
        <v>6488.2665688753996</v>
      </c>
      <c r="BM4080" s="9">
        <v>4207.2211643248302</v>
      </c>
      <c r="BN4080" s="9">
        <v>6555.01024689723</v>
      </c>
      <c r="BO4080" s="9"/>
      <c r="BP4080" s="9">
        <v>2162.8507937743202</v>
      </c>
      <c r="BQ4080" s="9">
        <v>3582.40942689864</v>
      </c>
      <c r="BR4080" s="9"/>
      <c r="BS4080" s="9">
        <v>1693.2478160017799</v>
      </c>
      <c r="BT4080" s="9"/>
      <c r="BU4080" s="9"/>
      <c r="BV4080" s="9">
        <v>3301.0623806991898</v>
      </c>
      <c r="BW4080" s="9"/>
      <c r="BX4080" s="9">
        <v>1390</v>
      </c>
    </row>
    <row r="4081" spans="6:76" x14ac:dyDescent="0.2">
      <c r="F4081" s="14"/>
      <c r="AX4081" s="8" t="s">
        <v>8006</v>
      </c>
      <c r="AY4081" s="8" t="s">
        <v>8007</v>
      </c>
      <c r="AZ4081" s="8" t="s">
        <v>1623</v>
      </c>
      <c r="BA4081" s="9">
        <v>5349.8090513195802</v>
      </c>
      <c r="BB4081" s="9">
        <v>5348.7842735430204</v>
      </c>
      <c r="BC4081" s="9">
        <v>40.038855611198201</v>
      </c>
      <c r="BD4081" s="9"/>
      <c r="BE4081" s="9">
        <v>5248</v>
      </c>
      <c r="BF4081" s="9">
        <v>4067.8176360000002</v>
      </c>
      <c r="BG4081" s="9"/>
      <c r="BH4081" s="9"/>
      <c r="BI4081" s="9">
        <v>6971.7949886074803</v>
      </c>
      <c r="BJ4081" s="9">
        <v>5348.7842735430204</v>
      </c>
      <c r="BK4081" s="9">
        <v>5891.7991864700498</v>
      </c>
      <c r="BL4081" s="9">
        <v>7817.3862540128803</v>
      </c>
      <c r="BM4081" s="9"/>
      <c r="BN4081" s="9">
        <v>2540.7111095954701</v>
      </c>
      <c r="BO4081" s="9">
        <v>4494.0451783725803</v>
      </c>
      <c r="BP4081" s="9">
        <v>11102.5338383991</v>
      </c>
      <c r="BQ4081" s="9">
        <v>4093.8096949199999</v>
      </c>
      <c r="BR4081" s="9">
        <v>3021.9277657282701</v>
      </c>
      <c r="BS4081" s="9">
        <v>5375.6866329753302</v>
      </c>
      <c r="BT4081" s="9"/>
      <c r="BU4081" s="9">
        <v>5474.4418653654702</v>
      </c>
      <c r="BV4081" s="9">
        <v>3168.39734580406</v>
      </c>
      <c r="BW4081" s="9"/>
      <c r="BX4081" s="9">
        <v>5630</v>
      </c>
    </row>
    <row r="4082" spans="6:76" x14ac:dyDescent="0.2">
      <c r="F4082" s="14"/>
      <c r="AX4082" s="8" t="s">
        <v>8008</v>
      </c>
      <c r="AY4082" s="8" t="s">
        <v>8009</v>
      </c>
      <c r="AZ4082" s="8" t="s">
        <v>1623</v>
      </c>
      <c r="BA4082" s="9">
        <v>5992.2506169840499</v>
      </c>
      <c r="BB4082" s="9">
        <v>5354.1421692572603</v>
      </c>
      <c r="BC4082" s="9">
        <v>66.001836072498605</v>
      </c>
      <c r="BD4082" s="9"/>
      <c r="BE4082" s="9">
        <v>18952</v>
      </c>
      <c r="BF4082" s="9">
        <v>4201.9710850000001</v>
      </c>
      <c r="BG4082" s="9"/>
      <c r="BH4082" s="9"/>
      <c r="BI4082" s="9">
        <v>2689.8963621763301</v>
      </c>
      <c r="BJ4082" s="9"/>
      <c r="BK4082" s="9">
        <v>4243.5904224157202</v>
      </c>
      <c r="BL4082" s="9">
        <v>4278.2672778433898</v>
      </c>
      <c r="BM4082" s="9">
        <v>5487.3388783603496</v>
      </c>
      <c r="BN4082" s="9">
        <v>2430.0581862478498</v>
      </c>
      <c r="BO4082" s="9">
        <v>9196.0381863693492</v>
      </c>
      <c r="BP4082" s="9"/>
      <c r="BQ4082" s="9">
        <v>5391.3724835530502</v>
      </c>
      <c r="BR4082" s="9">
        <v>6992.1179458186698</v>
      </c>
      <c r="BS4082" s="9">
        <v>5945.24254245879</v>
      </c>
      <c r="BT4082" s="9"/>
      <c r="BU4082" s="9">
        <v>5354.1421692572603</v>
      </c>
      <c r="BV4082" s="9">
        <v>3704.7085980900301</v>
      </c>
      <c r="BW4082" s="9">
        <v>5157.0151171699799</v>
      </c>
      <c r="BX4082" s="9">
        <v>5860</v>
      </c>
    </row>
    <row r="4083" spans="6:76" x14ac:dyDescent="0.2">
      <c r="F4083" s="14"/>
      <c r="AX4083" s="8" t="s">
        <v>8010</v>
      </c>
      <c r="AY4083" s="8" t="s">
        <v>8011</v>
      </c>
      <c r="AZ4083" s="8" t="s">
        <v>1623</v>
      </c>
      <c r="BA4083" s="9">
        <v>6712.6920787101699</v>
      </c>
      <c r="BB4083" s="9">
        <v>5354.4848955408597</v>
      </c>
      <c r="BC4083" s="9">
        <v>46.251777202526902</v>
      </c>
      <c r="BD4083" s="9"/>
      <c r="BE4083" s="9">
        <v>6441</v>
      </c>
      <c r="BF4083" s="9">
        <v>3357.4003480000001</v>
      </c>
      <c r="BG4083" s="9"/>
      <c r="BH4083" s="9">
        <v>3667.7488913000002</v>
      </c>
      <c r="BI4083" s="9">
        <v>5188.3293037780804</v>
      </c>
      <c r="BJ4083" s="9">
        <v>11243.4375218389</v>
      </c>
      <c r="BK4083" s="9">
        <v>5856.5494802454496</v>
      </c>
      <c r="BL4083" s="9">
        <v>6038.4161949863501</v>
      </c>
      <c r="BM4083" s="9">
        <v>12590.572190876001</v>
      </c>
      <c r="BN4083" s="9">
        <v>7521.4612956128203</v>
      </c>
      <c r="BO4083" s="9">
        <v>5183.94344325784</v>
      </c>
      <c r="BP4083" s="9">
        <v>6969.7359723235604</v>
      </c>
      <c r="BQ4083" s="9">
        <v>5037.6838415249504</v>
      </c>
      <c r="BR4083" s="9">
        <v>4056.9723874993401</v>
      </c>
      <c r="BS4083" s="9">
        <v>5313.0669401353998</v>
      </c>
      <c r="BT4083" s="9">
        <v>5314.3444014663501</v>
      </c>
      <c r="BU4083" s="9">
        <v>7941.6829792824401</v>
      </c>
      <c r="BV4083" s="9">
        <v>5354.4848955408597</v>
      </c>
      <c r="BW4083" s="9">
        <v>5264.3194078248998</v>
      </c>
      <c r="BX4083" s="9">
        <v>15200</v>
      </c>
    </row>
    <row r="4084" spans="6:76" x14ac:dyDescent="0.2">
      <c r="F4084" s="14"/>
      <c r="AX4084" s="8" t="s">
        <v>8012</v>
      </c>
      <c r="AY4084" s="8" t="s">
        <v>8013</v>
      </c>
      <c r="AZ4084" s="8" t="s">
        <v>1623</v>
      </c>
      <c r="BA4084" s="9">
        <v>7809.2869477472996</v>
      </c>
      <c r="BB4084" s="9">
        <v>5360.4358784219403</v>
      </c>
      <c r="BC4084" s="9">
        <v>120.920131603008</v>
      </c>
      <c r="BD4084" s="9">
        <v>3633</v>
      </c>
      <c r="BE4084" s="9">
        <v>5449</v>
      </c>
      <c r="BF4084" s="9">
        <v>800.36594119999995</v>
      </c>
      <c r="BG4084" s="9"/>
      <c r="BH4084" s="9">
        <v>1508.6751095</v>
      </c>
      <c r="BI4084" s="9">
        <v>6479.8162671071104</v>
      </c>
      <c r="BJ4084" s="9">
        <v>7404.4602841338401</v>
      </c>
      <c r="BK4084" s="9">
        <v>4634.6795190642497</v>
      </c>
      <c r="BL4084" s="9">
        <v>4844.0199373129399</v>
      </c>
      <c r="BM4084" s="9">
        <v>5360.4358784219403</v>
      </c>
      <c r="BN4084" s="9">
        <v>10687.7034884802</v>
      </c>
      <c r="BO4084" s="9"/>
      <c r="BP4084" s="9"/>
      <c r="BQ4084" s="9"/>
      <c r="BR4084" s="9"/>
      <c r="BS4084" s="9"/>
      <c r="BT4084" s="9"/>
      <c r="BU4084" s="9"/>
      <c r="BV4084" s="9"/>
      <c r="BW4084" s="9"/>
      <c r="BX4084" s="9">
        <v>35100</v>
      </c>
    </row>
    <row r="4085" spans="6:76" x14ac:dyDescent="0.2">
      <c r="F4085" s="14"/>
      <c r="AX4085" s="8" t="s">
        <v>8014</v>
      </c>
      <c r="AY4085" s="8" t="s">
        <v>8015</v>
      </c>
      <c r="AZ4085" s="8" t="s">
        <v>1623</v>
      </c>
      <c r="BA4085" s="9">
        <v>10795.5205821893</v>
      </c>
      <c r="BB4085" s="9">
        <v>5364.6573669488498</v>
      </c>
      <c r="BC4085" s="9">
        <v>123.476748205779</v>
      </c>
      <c r="BD4085" s="9">
        <v>3295</v>
      </c>
      <c r="BE4085" s="9">
        <v>37430</v>
      </c>
      <c r="BF4085" s="9">
        <v>12980.586160000001</v>
      </c>
      <c r="BG4085" s="9"/>
      <c r="BH4085" s="9">
        <v>54668.460105999999</v>
      </c>
      <c r="BI4085" s="9">
        <v>11461.256351063499</v>
      </c>
      <c r="BJ4085" s="9">
        <v>5364.6573669488498</v>
      </c>
      <c r="BK4085" s="9">
        <v>13003.3337755128</v>
      </c>
      <c r="BL4085" s="9">
        <v>5709.8118002984602</v>
      </c>
      <c r="BM4085" s="9">
        <v>8469.7140101342702</v>
      </c>
      <c r="BN4085" s="9">
        <v>15929.9530644571</v>
      </c>
      <c r="BO4085" s="9">
        <v>4039.1362005881501</v>
      </c>
      <c r="BP4085" s="9">
        <v>4873.7499566327097</v>
      </c>
      <c r="BQ4085" s="9">
        <v>3893.0154748894502</v>
      </c>
      <c r="BR4085" s="9">
        <v>3853.2401670079898</v>
      </c>
      <c r="BS4085" s="9">
        <v>3701.0447833196199</v>
      </c>
      <c r="BT4085" s="9"/>
      <c r="BU4085" s="9">
        <v>3834.9286485153302</v>
      </c>
      <c r="BV4085" s="9">
        <v>5671.22507662526</v>
      </c>
      <c r="BW4085" s="9">
        <v>4385.7781196023698</v>
      </c>
      <c r="BX4085" s="9">
        <v>2550</v>
      </c>
    </row>
    <row r="4086" spans="6:76" x14ac:dyDescent="0.2">
      <c r="F4086" s="14"/>
      <c r="AX4086" s="8" t="s">
        <v>339</v>
      </c>
      <c r="AY4086" s="8" t="s">
        <v>8016</v>
      </c>
      <c r="AZ4086" s="8" t="s">
        <v>1623</v>
      </c>
      <c r="BA4086" s="9">
        <v>6397.5056468134599</v>
      </c>
      <c r="BB4086" s="9">
        <v>5365.2501893595299</v>
      </c>
      <c r="BC4086" s="9">
        <v>46.413046695544899</v>
      </c>
      <c r="BD4086" s="9"/>
      <c r="BE4086" s="9">
        <v>8394</v>
      </c>
      <c r="BF4086" s="9">
        <v>3201.286654</v>
      </c>
      <c r="BG4086" s="9"/>
      <c r="BH4086" s="9">
        <v>4061.7275088000001</v>
      </c>
      <c r="BI4086" s="9">
        <v>10862.776607061</v>
      </c>
      <c r="BJ4086" s="9">
        <v>6774.2827800683899</v>
      </c>
      <c r="BK4086" s="9">
        <v>12690.346194867299</v>
      </c>
      <c r="BL4086" s="9">
        <v>11512.1254422931</v>
      </c>
      <c r="BM4086" s="9">
        <v>9561.9650170790701</v>
      </c>
      <c r="BN4086" s="9">
        <v>3257.6511486586201</v>
      </c>
      <c r="BO4086" s="9">
        <v>4701.1497043065601</v>
      </c>
      <c r="BP4086" s="9"/>
      <c r="BQ4086" s="9">
        <v>4530.3284580288</v>
      </c>
      <c r="BR4086" s="9">
        <v>4910.1226494819402</v>
      </c>
      <c r="BS4086" s="9">
        <v>5110.5003787190699</v>
      </c>
      <c r="BT4086" s="9">
        <v>3175.9041325304402</v>
      </c>
      <c r="BU4086" s="9">
        <v>6282.2033976735102</v>
      </c>
      <c r="BV4086" s="9">
        <v>4675.71969113669</v>
      </c>
      <c r="BW4086" s="9">
        <v>5833.0118779378199</v>
      </c>
      <c r="BX4086" s="9">
        <v>5620</v>
      </c>
    </row>
    <row r="4087" spans="6:76" x14ac:dyDescent="0.2">
      <c r="F4087" s="14"/>
      <c r="AX4087" s="8" t="s">
        <v>8017</v>
      </c>
      <c r="AY4087" s="8" t="s">
        <v>8018</v>
      </c>
      <c r="AZ4087" s="8" t="s">
        <v>1623</v>
      </c>
      <c r="BA4087" s="9">
        <v>7130.4497535480295</v>
      </c>
      <c r="BB4087" s="9">
        <v>5367.4806481124497</v>
      </c>
      <c r="BC4087" s="9">
        <v>112.918434206179</v>
      </c>
      <c r="BD4087" s="9"/>
      <c r="BE4087" s="9">
        <v>6875</v>
      </c>
      <c r="BF4087" s="9">
        <v>2552.8874689999998</v>
      </c>
      <c r="BG4087" s="9"/>
      <c r="BH4087" s="9">
        <v>5470.6418884000004</v>
      </c>
      <c r="BI4087" s="9">
        <v>7260.3708836309397</v>
      </c>
      <c r="BJ4087" s="9">
        <v>7097.6363922395103</v>
      </c>
      <c r="BK4087" s="9">
        <v>5979.0393581931203</v>
      </c>
      <c r="BL4087" s="9">
        <v>5045.2196944648404</v>
      </c>
      <c r="BM4087" s="9">
        <v>7990.3048455758999</v>
      </c>
      <c r="BN4087" s="9">
        <v>8554.5311518635208</v>
      </c>
      <c r="BO4087" s="9">
        <v>6134.6717686391903</v>
      </c>
      <c r="BP4087" s="9">
        <v>3971.7177430974598</v>
      </c>
      <c r="BQ4087" s="9">
        <v>3630.3761366478998</v>
      </c>
      <c r="BR4087" s="9">
        <v>38418.022433257298</v>
      </c>
      <c r="BS4087" s="9">
        <v>4061.0163541090001</v>
      </c>
      <c r="BT4087" s="9"/>
      <c r="BU4087" s="9">
        <v>4886.7541949464603</v>
      </c>
      <c r="BV4087" s="9">
        <v>4617.58584197442</v>
      </c>
      <c r="BW4087" s="9">
        <v>5264.3194078248998</v>
      </c>
      <c r="BX4087" s="9">
        <v>538</v>
      </c>
    </row>
    <row r="4088" spans="6:76" x14ac:dyDescent="0.2">
      <c r="F4088" s="14"/>
      <c r="AX4088" s="8" t="s">
        <v>8019</v>
      </c>
      <c r="AY4088" s="8" t="s">
        <v>8020</v>
      </c>
      <c r="AZ4088" s="8" t="s">
        <v>1623</v>
      </c>
      <c r="BA4088" s="9">
        <v>4549.59244706967</v>
      </c>
      <c r="BB4088" s="9">
        <v>5373.4784059838603</v>
      </c>
      <c r="BC4088" s="9">
        <v>45.790224984275802</v>
      </c>
      <c r="BD4088" s="9"/>
      <c r="BE4088" s="9">
        <v>5526</v>
      </c>
      <c r="BF4088" s="9">
        <v>1134.3609919999999</v>
      </c>
      <c r="BG4088" s="9"/>
      <c r="BH4088" s="9">
        <v>5430.3009175999996</v>
      </c>
      <c r="BI4088" s="9">
        <v>7023.9135859676398</v>
      </c>
      <c r="BJ4088" s="9">
        <v>6049.1799250199701</v>
      </c>
      <c r="BK4088" s="9">
        <v>6316.2834825515602</v>
      </c>
      <c r="BL4088" s="9">
        <v>5106.7116685321198</v>
      </c>
      <c r="BM4088" s="9"/>
      <c r="BN4088" s="9">
        <v>4885.3158346002101</v>
      </c>
      <c r="BO4088" s="9"/>
      <c r="BP4088" s="9"/>
      <c r="BQ4088" s="9"/>
      <c r="BR4088" s="9"/>
      <c r="BS4088" s="9">
        <v>1679.9721055110199</v>
      </c>
      <c r="BT4088" s="9">
        <v>5373.4784059838603</v>
      </c>
      <c r="BU4088" s="9"/>
      <c r="BV4088" s="9"/>
      <c r="BW4088" s="9"/>
      <c r="BX4088" s="9">
        <v>1520</v>
      </c>
    </row>
    <row r="4089" spans="6:76" x14ac:dyDescent="0.2">
      <c r="F4089" s="14"/>
      <c r="AX4089" s="8" t="s">
        <v>411</v>
      </c>
      <c r="AY4089" s="8" t="s">
        <v>8021</v>
      </c>
      <c r="AZ4089" s="8" t="s">
        <v>1623</v>
      </c>
      <c r="BA4089" s="9">
        <v>5044.1358804646698</v>
      </c>
      <c r="BB4089" s="9">
        <v>5373.6852825776596</v>
      </c>
      <c r="BC4089" s="9">
        <v>62.073765258599103</v>
      </c>
      <c r="BD4089" s="9"/>
      <c r="BE4089" s="9">
        <v>6881</v>
      </c>
      <c r="BF4089" s="9">
        <v>1541.588197</v>
      </c>
      <c r="BG4089" s="9">
        <v>1677.584218</v>
      </c>
      <c r="BH4089" s="9">
        <v>1318.575869</v>
      </c>
      <c r="BI4089" s="9">
        <v>6711.3217786149398</v>
      </c>
      <c r="BJ4089" s="9">
        <v>11408.817266599201</v>
      </c>
      <c r="BK4089" s="9">
        <v>4683.2532497346601</v>
      </c>
      <c r="BL4089" s="9">
        <v>6064.1173154206599</v>
      </c>
      <c r="BM4089" s="9"/>
      <c r="BN4089" s="9">
        <v>6285.1009102772396</v>
      </c>
      <c r="BO4089" s="9"/>
      <c r="BP4089" s="9"/>
      <c r="BQ4089" s="9"/>
      <c r="BR4089" s="9"/>
      <c r="BS4089" s="9"/>
      <c r="BT4089" s="9"/>
      <c r="BU4089" s="9"/>
      <c r="BV4089" s="9"/>
      <c r="BW4089" s="9"/>
      <c r="BX4089" s="9">
        <v>3870</v>
      </c>
    </row>
    <row r="4090" spans="6:76" x14ac:dyDescent="0.2">
      <c r="F4090" s="14"/>
      <c r="AX4090" s="8" t="s">
        <v>8022</v>
      </c>
      <c r="AY4090" s="8" t="s">
        <v>8023</v>
      </c>
      <c r="AZ4090" s="8" t="s">
        <v>1623</v>
      </c>
      <c r="BA4090" s="9">
        <v>5373.88592334434</v>
      </c>
      <c r="BB4090" s="9">
        <v>5373.88592334434</v>
      </c>
      <c r="BC4090" s="9">
        <v>94.6367930319267</v>
      </c>
      <c r="BD4090" s="9"/>
      <c r="BE4090" s="9"/>
      <c r="BF4090" s="9"/>
      <c r="BG4090" s="9"/>
      <c r="BH4090" s="9"/>
      <c r="BI4090" s="9"/>
      <c r="BJ4090" s="9"/>
      <c r="BK4090" s="9"/>
      <c r="BL4090" s="9"/>
      <c r="BM4090" s="9"/>
      <c r="BN4090" s="9"/>
      <c r="BO4090" s="9"/>
      <c r="BP4090" s="9"/>
      <c r="BQ4090" s="9"/>
      <c r="BR4090" s="9"/>
      <c r="BS4090" s="9">
        <v>1777.7718466886899</v>
      </c>
      <c r="BT4090" s="9"/>
      <c r="BU4090" s="9"/>
      <c r="BV4090" s="9"/>
      <c r="BW4090" s="9"/>
      <c r="BX4090" s="9">
        <v>8970</v>
      </c>
    </row>
    <row r="4091" spans="6:76" x14ac:dyDescent="0.2">
      <c r="F4091" s="14"/>
      <c r="AX4091" s="8" t="s">
        <v>566</v>
      </c>
      <c r="AY4091" s="8" t="s">
        <v>8024</v>
      </c>
      <c r="AZ4091" s="8" t="s">
        <v>1623</v>
      </c>
      <c r="BA4091" s="9">
        <v>5540.4144295814303</v>
      </c>
      <c r="BB4091" s="9">
        <v>5400.70453745129</v>
      </c>
      <c r="BC4091" s="9">
        <v>50.678502894369899</v>
      </c>
      <c r="BD4091" s="9"/>
      <c r="BE4091" s="9">
        <v>13742</v>
      </c>
      <c r="BF4091" s="9">
        <v>4477.6786840000004</v>
      </c>
      <c r="BG4091" s="9">
        <v>3717.9024479999998</v>
      </c>
      <c r="BH4091" s="9">
        <v>5883.0405971999999</v>
      </c>
      <c r="BI4091" s="9">
        <v>7082.64108191985</v>
      </c>
      <c r="BJ4091" s="9">
        <v>7516.8957575003396</v>
      </c>
      <c r="BK4091" s="9">
        <v>7491.3084824462003</v>
      </c>
      <c r="BL4091" s="9">
        <v>5400.70453745129</v>
      </c>
      <c r="BM4091" s="9">
        <v>7847.58908479201</v>
      </c>
      <c r="BN4091" s="9">
        <v>6017.2798814483103</v>
      </c>
      <c r="BO4091" s="9">
        <v>2928.1989427284898</v>
      </c>
      <c r="BP4091" s="9">
        <v>3986.60870472741</v>
      </c>
      <c r="BQ4091" s="9">
        <v>4744.8566869693104</v>
      </c>
      <c r="BR4091" s="9"/>
      <c r="BS4091" s="9">
        <v>3200.2014877236002</v>
      </c>
      <c r="BT4091" s="9"/>
      <c r="BU4091" s="9"/>
      <c r="BV4091" s="9">
        <v>3272.6763814307401</v>
      </c>
      <c r="BW4091" s="9">
        <v>5597.46254454683</v>
      </c>
      <c r="BX4091" s="9">
        <v>1280</v>
      </c>
    </row>
    <row r="4092" spans="6:76" x14ac:dyDescent="0.2">
      <c r="F4092" s="14"/>
      <c r="AX4092" s="8" t="s">
        <v>8025</v>
      </c>
      <c r="AY4092" s="8" t="s">
        <v>8026</v>
      </c>
      <c r="AZ4092" s="8" t="s">
        <v>1623</v>
      </c>
      <c r="BA4092" s="9">
        <v>5956.1382298385897</v>
      </c>
      <c r="BB4092" s="9">
        <v>5403.7070962725302</v>
      </c>
      <c r="BC4092" s="9">
        <v>47.915460780779902</v>
      </c>
      <c r="BD4092" s="9"/>
      <c r="BE4092" s="9">
        <v>14103</v>
      </c>
      <c r="BF4092" s="9">
        <v>2147.780338</v>
      </c>
      <c r="BG4092" s="9"/>
      <c r="BH4092" s="9"/>
      <c r="BI4092" s="9">
        <v>7986.8323931170198</v>
      </c>
      <c r="BJ4092" s="9">
        <v>5877.3080270353103</v>
      </c>
      <c r="BK4092" s="9">
        <v>6462.4588072899296</v>
      </c>
      <c r="BL4092" s="9">
        <v>8358.4165543711697</v>
      </c>
      <c r="BM4092" s="9">
        <v>2933.6494880915402</v>
      </c>
      <c r="BN4092" s="9">
        <v>7484.5916587032998</v>
      </c>
      <c r="BO4092" s="9">
        <v>7617.3862182434304</v>
      </c>
      <c r="BP4092" s="9">
        <v>4367.7845244220798</v>
      </c>
      <c r="BQ4092" s="9">
        <v>4240.8880159529799</v>
      </c>
      <c r="BR4092" s="9">
        <v>4930.1061655097601</v>
      </c>
      <c r="BS4092" s="9">
        <v>4449.6913588033503</v>
      </c>
      <c r="BT4092" s="9"/>
      <c r="BU4092" s="9"/>
      <c r="BV4092" s="9">
        <v>6403.3544424776101</v>
      </c>
      <c r="BW4092" s="9">
        <v>4044.96368539998</v>
      </c>
      <c r="BX4092" s="9">
        <v>3890</v>
      </c>
    </row>
    <row r="4093" spans="6:76" x14ac:dyDescent="0.2">
      <c r="F4093" s="14"/>
      <c r="AX4093" s="8" t="s">
        <v>8027</v>
      </c>
      <c r="AY4093" s="8" t="s">
        <v>8028</v>
      </c>
      <c r="AZ4093" s="8" t="s">
        <v>1623</v>
      </c>
      <c r="BA4093" s="9">
        <v>5591.0927824599203</v>
      </c>
      <c r="BB4093" s="9">
        <v>5410.7900990325998</v>
      </c>
      <c r="BC4093" s="9">
        <v>50.7024884062292</v>
      </c>
      <c r="BD4093" s="9"/>
      <c r="BE4093" s="9">
        <v>7220</v>
      </c>
      <c r="BF4093" s="9">
        <v>5484.7468070000004</v>
      </c>
      <c r="BG4093" s="9"/>
      <c r="BH4093" s="9">
        <v>12477.5019278</v>
      </c>
      <c r="BI4093" s="9">
        <v>8006.5375270734703</v>
      </c>
      <c r="BJ4093" s="9">
        <v>6358.2004191137603</v>
      </c>
      <c r="BK4093" s="9">
        <v>9619.2795810793195</v>
      </c>
      <c r="BL4093" s="9">
        <v>6606.1000325159202</v>
      </c>
      <c r="BM4093" s="9">
        <v>5410.7900990325998</v>
      </c>
      <c r="BN4093" s="9">
        <v>7258.6417096761897</v>
      </c>
      <c r="BO4093" s="9">
        <v>5149.4628370931296</v>
      </c>
      <c r="BP4093" s="9">
        <v>1292.6848124636099</v>
      </c>
      <c r="BQ4093" s="9">
        <v>4338.6375167551696</v>
      </c>
      <c r="BR4093" s="9">
        <v>2937.9087692128301</v>
      </c>
      <c r="BS4093" s="9">
        <v>3866.9831483318799</v>
      </c>
      <c r="BT4093" s="9"/>
      <c r="BU4093" s="9"/>
      <c r="BV4093" s="9">
        <v>2021.5395189137901</v>
      </c>
      <c r="BW4093" s="9">
        <v>3859.56259575692</v>
      </c>
      <c r="BX4093" s="9">
        <v>3140</v>
      </c>
    </row>
    <row r="4094" spans="6:76" x14ac:dyDescent="0.2">
      <c r="F4094" s="14"/>
      <c r="AX4094" s="8" t="s">
        <v>8029</v>
      </c>
      <c r="AY4094" s="8" t="s">
        <v>8030</v>
      </c>
      <c r="AZ4094" s="8" t="s">
        <v>1623</v>
      </c>
      <c r="BA4094" s="9">
        <v>7522.4640045936203</v>
      </c>
      <c r="BB4094" s="9">
        <v>5411.3072128904596</v>
      </c>
      <c r="BC4094" s="9">
        <v>89.644223183387894</v>
      </c>
      <c r="BD4094" s="9"/>
      <c r="BE4094" s="9">
        <v>12176</v>
      </c>
      <c r="BF4094" s="9">
        <v>602.85543089999999</v>
      </c>
      <c r="BG4094" s="9"/>
      <c r="BH4094" s="9"/>
      <c r="BI4094" s="9">
        <v>9412.1343093524392</v>
      </c>
      <c r="BJ4094" s="9">
        <v>12790.748032739</v>
      </c>
      <c r="BK4094" s="9">
        <v>5874.2000375162797</v>
      </c>
      <c r="BL4094" s="9">
        <v>5411.3072128904596</v>
      </c>
      <c r="BM4094" s="9">
        <v>26490.4856338348</v>
      </c>
      <c r="BN4094" s="9"/>
      <c r="BO4094" s="9"/>
      <c r="BP4094" s="9"/>
      <c r="BQ4094" s="9">
        <v>4389.8687248543201</v>
      </c>
      <c r="BR4094" s="9"/>
      <c r="BS4094" s="9"/>
      <c r="BT4094" s="9">
        <v>5040.1692918749004</v>
      </c>
      <c r="BU4094" s="9">
        <v>3924.6380850096102</v>
      </c>
      <c r="BV4094" s="9">
        <v>2228.3716911882202</v>
      </c>
      <c r="BW4094" s="9">
        <v>3101.2536095570299</v>
      </c>
      <c r="BX4094" s="9">
        <v>6350</v>
      </c>
    </row>
    <row r="4095" spans="6:76" x14ac:dyDescent="0.2">
      <c r="F4095" s="14"/>
      <c r="AX4095" s="8" t="s">
        <v>8031</v>
      </c>
      <c r="AY4095" s="8" t="s">
        <v>8032</v>
      </c>
      <c r="AZ4095" s="8" t="s">
        <v>1623</v>
      </c>
      <c r="BA4095" s="9">
        <v>10467.0751310506</v>
      </c>
      <c r="BB4095" s="9">
        <v>5415.5813327871601</v>
      </c>
      <c r="BC4095" s="9">
        <v>110.77852198902499</v>
      </c>
      <c r="BD4095" s="9"/>
      <c r="BE4095" s="9"/>
      <c r="BF4095" s="9">
        <v>45976.608749999999</v>
      </c>
      <c r="BG4095" s="9"/>
      <c r="BH4095" s="9"/>
      <c r="BI4095" s="9">
        <v>2187.3570925148601</v>
      </c>
      <c r="BJ4095" s="9">
        <v>12454.674520779399</v>
      </c>
      <c r="BK4095" s="9">
        <v>17036.720452682999</v>
      </c>
      <c r="BL4095" s="9">
        <v>9992.5452297307493</v>
      </c>
      <c r="BM4095" s="9">
        <v>12495.4098899613</v>
      </c>
      <c r="BN4095" s="9">
        <v>1298.1876705567499</v>
      </c>
      <c r="BO4095" s="9">
        <v>3031.38240417202</v>
      </c>
      <c r="BP4095" s="9">
        <v>3611.4142700852399</v>
      </c>
      <c r="BQ4095" s="9"/>
      <c r="BR4095" s="9">
        <v>2489.2639203547001</v>
      </c>
      <c r="BS4095" s="9">
        <v>4386.2189161032302</v>
      </c>
      <c r="BT4095" s="9">
        <v>5611.33509511189</v>
      </c>
      <c r="BU4095" s="9">
        <v>26141.686349113599</v>
      </c>
      <c r="BV4095" s="9">
        <v>5219.8275704624402</v>
      </c>
      <c r="BW4095" s="9">
        <v>3440.56996517999</v>
      </c>
      <c r="BX4095" s="9">
        <v>12100</v>
      </c>
    </row>
    <row r="4096" spans="6:76" x14ac:dyDescent="0.2">
      <c r="F4096" s="14"/>
      <c r="AX4096" s="8" t="s">
        <v>8033</v>
      </c>
      <c r="AY4096" s="8" t="s">
        <v>8034</v>
      </c>
      <c r="AZ4096" s="8" t="s">
        <v>1623</v>
      </c>
      <c r="BA4096" s="9">
        <v>7962.8901224787396</v>
      </c>
      <c r="BB4096" s="9">
        <v>5416.2113247566404</v>
      </c>
      <c r="BC4096" s="9">
        <v>82.813695125613805</v>
      </c>
      <c r="BD4096" s="9"/>
      <c r="BE4096" s="9">
        <v>20428</v>
      </c>
      <c r="BF4096" s="9">
        <v>4718.0439329999999</v>
      </c>
      <c r="BG4096" s="9"/>
      <c r="BH4096" s="9"/>
      <c r="BI4096" s="9">
        <v>5477.92006200183</v>
      </c>
      <c r="BJ4096" s="9">
        <v>3849.0243345202898</v>
      </c>
      <c r="BK4096" s="9">
        <v>5416.2113247566404</v>
      </c>
      <c r="BL4096" s="9">
        <v>2206.3173127805799</v>
      </c>
      <c r="BM4096" s="9"/>
      <c r="BN4096" s="9">
        <v>13644.7138902919</v>
      </c>
      <c r="BO4096" s="9"/>
      <c r="BP4096" s="9"/>
      <c r="BQ4096" s="9"/>
      <c r="BR4096" s="9"/>
      <c r="BS4096" s="9"/>
      <c r="BT4096" s="9"/>
      <c r="BU4096" s="9"/>
      <c r="BV4096" s="9"/>
      <c r="BW4096" s="9"/>
      <c r="BX4096" s="9"/>
    </row>
    <row r="4097" spans="6:76" x14ac:dyDescent="0.2">
      <c r="F4097" s="14"/>
      <c r="AX4097" s="8" t="s">
        <v>8035</v>
      </c>
      <c r="AY4097" s="8" t="s">
        <v>8036</v>
      </c>
      <c r="AZ4097" s="8" t="s">
        <v>1623</v>
      </c>
      <c r="BA4097" s="9">
        <v>10367.6202138034</v>
      </c>
      <c r="BB4097" s="9">
        <v>5416.22413688693</v>
      </c>
      <c r="BC4097" s="9">
        <v>118.433212870581</v>
      </c>
      <c r="BD4097" s="9"/>
      <c r="BE4097" s="9"/>
      <c r="BF4097" s="9">
        <v>4055.7173330000001</v>
      </c>
      <c r="BG4097" s="9"/>
      <c r="BH4097" s="9"/>
      <c r="BI4097" s="9"/>
      <c r="BJ4097" s="9"/>
      <c r="BK4097" s="9">
        <v>2968.9581095363801</v>
      </c>
      <c r="BL4097" s="9">
        <v>1116.2407536149999</v>
      </c>
      <c r="BM4097" s="9"/>
      <c r="BN4097" s="9">
        <v>3870.6011890260502</v>
      </c>
      <c r="BO4097" s="9">
        <v>10717.1014000705</v>
      </c>
      <c r="BP4097" s="9">
        <v>5416.22413688693</v>
      </c>
      <c r="BQ4097" s="9"/>
      <c r="BR4097" s="9">
        <v>2715.2389836666998</v>
      </c>
      <c r="BS4097" s="9">
        <v>5593.5472771505001</v>
      </c>
      <c r="BT4097" s="9"/>
      <c r="BU4097" s="9">
        <v>33138.248026763802</v>
      </c>
      <c r="BV4097" s="9">
        <v>36001.945142122102</v>
      </c>
      <c r="BW4097" s="9"/>
      <c r="BX4097" s="9">
        <v>8450</v>
      </c>
    </row>
    <row r="4098" spans="6:76" x14ac:dyDescent="0.2">
      <c r="F4098" s="14"/>
      <c r="AX4098" s="8" t="s">
        <v>8037</v>
      </c>
      <c r="AY4098" s="8" t="s">
        <v>8038</v>
      </c>
      <c r="AZ4098" s="8" t="s">
        <v>1623</v>
      </c>
      <c r="BA4098" s="9">
        <v>4104.7520125690398</v>
      </c>
      <c r="BB4098" s="9">
        <v>5424.6301507301496</v>
      </c>
      <c r="BC4098" s="9">
        <v>67.554143632390307</v>
      </c>
      <c r="BD4098" s="9"/>
      <c r="BE4098" s="9">
        <v>6251</v>
      </c>
      <c r="BF4098" s="9">
        <v>1139.5612630000001</v>
      </c>
      <c r="BG4098" s="9"/>
      <c r="BH4098" s="9">
        <v>6442.1539026</v>
      </c>
      <c r="BI4098" s="9">
        <v>4615.6243654857099</v>
      </c>
      <c r="BJ4098" s="9"/>
      <c r="BK4098" s="9">
        <v>6233.6359359745902</v>
      </c>
      <c r="BL4098" s="9">
        <v>6713.5093912033199</v>
      </c>
      <c r="BM4098" s="9"/>
      <c r="BN4098" s="9">
        <v>1204.53124228868</v>
      </c>
      <c r="BO4098" s="9"/>
      <c r="BP4098" s="9"/>
      <c r="BQ4098" s="9"/>
      <c r="BR4098" s="9"/>
      <c r="BS4098" s="9"/>
      <c r="BT4098" s="9"/>
      <c r="BU4098" s="9"/>
      <c r="BV4098" s="9"/>
      <c r="BW4098" s="9"/>
      <c r="BX4098" s="9">
        <v>238</v>
      </c>
    </row>
    <row r="4099" spans="6:76" x14ac:dyDescent="0.2">
      <c r="F4099" s="14"/>
      <c r="AX4099" s="8" t="s">
        <v>828</v>
      </c>
      <c r="AY4099" s="8" t="s">
        <v>8039</v>
      </c>
      <c r="AZ4099" s="8" t="s">
        <v>1623</v>
      </c>
      <c r="BA4099" s="9">
        <v>10745.2962982603</v>
      </c>
      <c r="BB4099" s="9">
        <v>5425.0627036547303</v>
      </c>
      <c r="BC4099" s="9">
        <v>100.459279141406</v>
      </c>
      <c r="BD4099" s="9"/>
      <c r="BE4099" s="9">
        <v>42648</v>
      </c>
      <c r="BF4099" s="9">
        <v>20429.295989999999</v>
      </c>
      <c r="BG4099" s="9"/>
      <c r="BH4099" s="9"/>
      <c r="BI4099" s="9">
        <v>13539.395465744999</v>
      </c>
      <c r="BJ4099" s="9">
        <v>13010.862936920301</v>
      </c>
      <c r="BK4099" s="9">
        <v>9909.6393256796091</v>
      </c>
      <c r="BL4099" s="9">
        <v>6243.0972950096502</v>
      </c>
      <c r="BM4099" s="9">
        <v>22662.374501368999</v>
      </c>
      <c r="BN4099" s="9">
        <v>15931.8684881109</v>
      </c>
      <c r="BO4099" s="9">
        <v>3312.6755990430402</v>
      </c>
      <c r="BP4099" s="9">
        <v>3220.2369155199599</v>
      </c>
      <c r="BQ4099" s="9"/>
      <c r="BR4099" s="9">
        <v>4577.1560399784103</v>
      </c>
      <c r="BS4099" s="9">
        <v>3064.07911608719</v>
      </c>
      <c r="BT4099" s="9"/>
      <c r="BU4099" s="9">
        <v>4307.4679146420904</v>
      </c>
      <c r="BV4099" s="9">
        <v>2701.5630717597501</v>
      </c>
      <c r="BW4099" s="9">
        <v>4607.0281122998103</v>
      </c>
      <c r="BX4099" s="9">
        <v>1760</v>
      </c>
    </row>
    <row r="4100" spans="6:76" x14ac:dyDescent="0.2">
      <c r="F4100" s="14"/>
      <c r="AX4100" s="8" t="s">
        <v>8040</v>
      </c>
      <c r="AY4100" s="8" t="s">
        <v>8041</v>
      </c>
      <c r="AZ4100" s="8" t="s">
        <v>1623</v>
      </c>
      <c r="BA4100" s="9">
        <v>8600.7534998097199</v>
      </c>
      <c r="BB4100" s="9">
        <v>5427.6400742979804</v>
      </c>
      <c r="BC4100" s="9">
        <v>116.24611612376199</v>
      </c>
      <c r="BD4100" s="9">
        <v>195</v>
      </c>
      <c r="BE4100" s="9">
        <v>1079</v>
      </c>
      <c r="BF4100" s="9">
        <v>247.58320749999999</v>
      </c>
      <c r="BG4100" s="9"/>
      <c r="BH4100" s="9"/>
      <c r="BI4100" s="9">
        <v>2381.1438505677902</v>
      </c>
      <c r="BJ4100" s="9">
        <v>1434.6124039378301</v>
      </c>
      <c r="BK4100" s="9"/>
      <c r="BL4100" s="9">
        <v>1671.6812265037699</v>
      </c>
      <c r="BM4100" s="9"/>
      <c r="BN4100" s="9">
        <v>1874.1339941727599</v>
      </c>
      <c r="BO4100" s="9">
        <v>9269.9535267972096</v>
      </c>
      <c r="BP4100" s="9"/>
      <c r="BQ4100" s="9">
        <v>8474.1362980281792</v>
      </c>
      <c r="BR4100" s="9">
        <v>11792.6090525256</v>
      </c>
      <c r="BS4100" s="9">
        <v>8576.57190649941</v>
      </c>
      <c r="BT4100" s="9"/>
      <c r="BU4100" s="9">
        <v>15620.1921860042</v>
      </c>
      <c r="BV4100" s="9">
        <v>24690.537032251901</v>
      </c>
      <c r="BW4100" s="9">
        <v>33103.3943125476</v>
      </c>
      <c r="BX4100" s="9"/>
    </row>
    <row r="4101" spans="6:76" x14ac:dyDescent="0.2">
      <c r="F4101" s="14"/>
      <c r="AX4101" s="8" t="s">
        <v>8042</v>
      </c>
      <c r="AY4101" s="8" t="s">
        <v>8043</v>
      </c>
      <c r="AZ4101" s="8" t="s">
        <v>1623</v>
      </c>
      <c r="BA4101" s="9">
        <v>5450.9083093172003</v>
      </c>
      <c r="BB4101" s="9">
        <v>5428</v>
      </c>
      <c r="BC4101" s="9">
        <v>57.047271436660203</v>
      </c>
      <c r="BD4101" s="9">
        <v>741</v>
      </c>
      <c r="BE4101" s="9">
        <v>5428</v>
      </c>
      <c r="BF4101" s="9">
        <v>2919.7920559999998</v>
      </c>
      <c r="BG4101" s="9"/>
      <c r="BH4101" s="9"/>
      <c r="BI4101" s="9">
        <v>10716.5178947438</v>
      </c>
      <c r="BJ4101" s="9">
        <v>6606.1639681250299</v>
      </c>
      <c r="BK4101" s="9">
        <v>7976.9255360554998</v>
      </c>
      <c r="BL4101" s="9">
        <v>7658.5526892278003</v>
      </c>
      <c r="BM4101" s="9">
        <v>2841.44507628171</v>
      </c>
      <c r="BN4101" s="9">
        <v>4169.7775634209802</v>
      </c>
      <c r="BO4101" s="9"/>
      <c r="BP4101" s="9"/>
      <c r="BQ4101" s="9"/>
      <c r="BR4101" s="9"/>
      <c r="BS4101" s="9"/>
      <c r="BT4101" s="9"/>
      <c r="BU4101" s="9"/>
      <c r="BV4101" s="9"/>
      <c r="BW4101" s="9"/>
      <c r="BX4101" s="9"/>
    </row>
    <row r="4102" spans="6:76" x14ac:dyDescent="0.2">
      <c r="F4102" s="14"/>
      <c r="AX4102" s="8" t="s">
        <v>8044</v>
      </c>
      <c r="AY4102" s="8" t="s">
        <v>8045</v>
      </c>
      <c r="AZ4102" s="8" t="s">
        <v>1623</v>
      </c>
      <c r="BA4102" s="9">
        <v>6607.9100749244099</v>
      </c>
      <c r="BB4102" s="9">
        <v>5436</v>
      </c>
      <c r="BC4102" s="9">
        <v>76.927876181015407</v>
      </c>
      <c r="BD4102" s="9">
        <v>5436</v>
      </c>
      <c r="BE4102" s="9">
        <v>4787</v>
      </c>
      <c r="BF4102" s="9">
        <v>4240.6135539999996</v>
      </c>
      <c r="BG4102" s="9">
        <v>2370.3897040000002</v>
      </c>
      <c r="BH4102" s="9">
        <v>20582.16186</v>
      </c>
      <c r="BI4102" s="9">
        <v>5843.8143744093804</v>
      </c>
      <c r="BJ4102" s="9">
        <v>9926.3556807473706</v>
      </c>
      <c r="BK4102" s="9">
        <v>12386.7465478835</v>
      </c>
      <c r="BL4102" s="9">
        <v>7842.88519775039</v>
      </c>
      <c r="BM4102" s="9">
        <v>5806.7416291661903</v>
      </c>
      <c r="BN4102" s="9">
        <v>9851.4768809913294</v>
      </c>
      <c r="BO4102" s="9"/>
      <c r="BP4102" s="9"/>
      <c r="BQ4102" s="9"/>
      <c r="BR4102" s="9">
        <v>5127.8051221510204</v>
      </c>
      <c r="BS4102" s="9">
        <v>1643.4069632099099</v>
      </c>
      <c r="BT4102" s="9"/>
      <c r="BU4102" s="9"/>
      <c r="BV4102" s="9"/>
      <c r="BW4102" s="9">
        <v>3101.2536095570299</v>
      </c>
      <c r="BX4102" s="9">
        <v>172</v>
      </c>
    </row>
    <row r="4103" spans="6:76" x14ac:dyDescent="0.2">
      <c r="F4103" s="14"/>
      <c r="AX4103" s="8" t="s">
        <v>8046</v>
      </c>
      <c r="AY4103" s="8" t="s">
        <v>8047</v>
      </c>
      <c r="AZ4103" s="8" t="s">
        <v>1623</v>
      </c>
      <c r="BA4103" s="9">
        <v>7571.8568410485605</v>
      </c>
      <c r="BB4103" s="9">
        <v>5436.0081025214404</v>
      </c>
      <c r="BC4103" s="9">
        <v>110.26673858831199</v>
      </c>
      <c r="BD4103" s="9"/>
      <c r="BE4103" s="9">
        <v>1568</v>
      </c>
      <c r="BF4103" s="9">
        <v>4329.9758769999999</v>
      </c>
      <c r="BG4103" s="9">
        <v>2444.1676729999999</v>
      </c>
      <c r="BH4103" s="9"/>
      <c r="BI4103" s="9">
        <v>6243.4535565255001</v>
      </c>
      <c r="BJ4103" s="9">
        <v>9435.2159139846099</v>
      </c>
      <c r="BK4103" s="9">
        <v>7743.2127872330802</v>
      </c>
      <c r="BL4103" s="9">
        <v>8163.80790721214</v>
      </c>
      <c r="BM4103" s="9">
        <v>29933.157545759299</v>
      </c>
      <c r="BN4103" s="9">
        <v>4628.5626485173898</v>
      </c>
      <c r="BO4103" s="9"/>
      <c r="BP4103" s="9">
        <v>1229.0145012536</v>
      </c>
      <c r="BQ4103" s="9"/>
      <c r="BR4103" s="9"/>
      <c r="BS4103" s="9"/>
      <c r="BT4103" s="9"/>
      <c r="BU4103" s="9"/>
      <c r="BV4103" s="9"/>
      <c r="BW4103" s="9"/>
      <c r="BX4103" s="9"/>
    </row>
    <row r="4104" spans="6:76" x14ac:dyDescent="0.2">
      <c r="F4104" s="14"/>
      <c r="AX4104" s="8" t="s">
        <v>8048</v>
      </c>
      <c r="AY4104" s="8" t="s">
        <v>8049</v>
      </c>
      <c r="AZ4104" s="8" t="s">
        <v>1623</v>
      </c>
      <c r="BA4104" s="9">
        <v>5741.5139240980398</v>
      </c>
      <c r="BB4104" s="9">
        <v>5451.2749467555504</v>
      </c>
      <c r="BC4104" s="9">
        <v>35.964837565023402</v>
      </c>
      <c r="BD4104" s="9"/>
      <c r="BE4104" s="9">
        <v>5928</v>
      </c>
      <c r="BF4104" s="9">
        <v>2957.3565960000001</v>
      </c>
      <c r="BG4104" s="9"/>
      <c r="BH4104" s="9"/>
      <c r="BI4104" s="9">
        <v>5341.4522541964297</v>
      </c>
      <c r="BJ4104" s="9">
        <v>8150.2798034463804</v>
      </c>
      <c r="BK4104" s="9">
        <v>7996.5370563598099</v>
      </c>
      <c r="BL4104" s="9">
        <v>7796.6485324941696</v>
      </c>
      <c r="BM4104" s="9">
        <v>7147.0332225706998</v>
      </c>
      <c r="BN4104" s="9">
        <v>10190.363278448</v>
      </c>
      <c r="BO4104" s="9">
        <v>5375.20805287037</v>
      </c>
      <c r="BP4104" s="9">
        <v>5451.2749467555504</v>
      </c>
      <c r="BQ4104" s="9">
        <v>4617.1737927554896</v>
      </c>
      <c r="BR4104" s="9">
        <v>2415.1648870163299</v>
      </c>
      <c r="BS4104" s="9">
        <v>4436.0759128680202</v>
      </c>
      <c r="BT4104" s="9"/>
      <c r="BU4104" s="9">
        <v>6307.4847701193403</v>
      </c>
      <c r="BV4104" s="9">
        <v>3259.9552050371199</v>
      </c>
      <c r="BW4104" s="9">
        <v>4145.7283987289802</v>
      </c>
      <c r="BX4104" s="9">
        <v>6090</v>
      </c>
    </row>
    <row r="4105" spans="6:76" x14ac:dyDescent="0.2">
      <c r="F4105" s="14"/>
      <c r="AX4105" s="8" t="s">
        <v>8050</v>
      </c>
      <c r="AY4105" s="8" t="s">
        <v>8051</v>
      </c>
      <c r="AZ4105" s="8" t="s">
        <v>1623</v>
      </c>
      <c r="BA4105" s="9">
        <v>8703.6428766022109</v>
      </c>
      <c r="BB4105" s="9">
        <v>5451.5522756747896</v>
      </c>
      <c r="BC4105" s="9">
        <v>107.421999674554</v>
      </c>
      <c r="BD4105" s="9">
        <v>3322</v>
      </c>
      <c r="BE4105" s="9"/>
      <c r="BF4105" s="9">
        <v>215.60685649999999</v>
      </c>
      <c r="BG4105" s="9"/>
      <c r="BH4105" s="9"/>
      <c r="BI4105" s="9">
        <v>1124.0704258979399</v>
      </c>
      <c r="BJ4105" s="9"/>
      <c r="BK4105" s="9">
        <v>24486.074440024498</v>
      </c>
      <c r="BL4105" s="9">
        <v>16297.5846660444</v>
      </c>
      <c r="BM4105" s="9">
        <v>23152.375013664201</v>
      </c>
      <c r="BN4105" s="9">
        <v>2570.4867507160302</v>
      </c>
      <c r="BO4105" s="9"/>
      <c r="BP4105" s="9"/>
      <c r="BQ4105" s="9">
        <v>8162.1260618255001</v>
      </c>
      <c r="BR4105" s="9"/>
      <c r="BS4105" s="9"/>
      <c r="BT4105" s="9"/>
      <c r="BU4105" s="9"/>
      <c r="BV4105" s="9">
        <v>7581.1045513495801</v>
      </c>
      <c r="BW4105" s="9"/>
      <c r="BX4105" s="9">
        <v>125</v>
      </c>
    </row>
    <row r="4106" spans="6:76" x14ac:dyDescent="0.2">
      <c r="F4106" s="14"/>
      <c r="AX4106" s="8" t="s">
        <v>8052</v>
      </c>
      <c r="AY4106" s="8" t="s">
        <v>8053</v>
      </c>
      <c r="AZ4106" s="8" t="s">
        <v>1623</v>
      </c>
      <c r="BA4106" s="9">
        <v>5832.4704958995799</v>
      </c>
      <c r="BB4106" s="9">
        <v>5459.4445890514198</v>
      </c>
      <c r="BC4106" s="9">
        <v>64.490828898826095</v>
      </c>
      <c r="BD4106" s="9"/>
      <c r="BE4106" s="9">
        <v>5231</v>
      </c>
      <c r="BF4106" s="9">
        <v>1350.398146</v>
      </c>
      <c r="BG4106" s="9"/>
      <c r="BH4106" s="9"/>
      <c r="BI4106" s="9">
        <v>6521.4307090687198</v>
      </c>
      <c r="BJ4106" s="9">
        <v>6745.89056174079</v>
      </c>
      <c r="BK4106" s="9">
        <v>5566.75345558755</v>
      </c>
      <c r="BL4106" s="9">
        <v>5352.1357225152997</v>
      </c>
      <c r="BM4106" s="9">
        <v>4539.3773955424103</v>
      </c>
      <c r="BN4106" s="9">
        <v>7045.0420393442801</v>
      </c>
      <c r="BO4106" s="9"/>
      <c r="BP4106" s="9">
        <v>1172.6769291968101</v>
      </c>
      <c r="BQ4106" s="9"/>
      <c r="BR4106" s="9"/>
      <c r="BS4106" s="9"/>
      <c r="BT4106" s="9"/>
      <c r="BU4106" s="9"/>
      <c r="BV4106" s="9"/>
      <c r="BW4106" s="9"/>
      <c r="BX4106" s="9">
        <v>14800</v>
      </c>
    </row>
    <row r="4107" spans="6:76" x14ac:dyDescent="0.2">
      <c r="F4107" s="14"/>
      <c r="AX4107" s="8" t="s">
        <v>340</v>
      </c>
      <c r="AY4107" s="8" t="s">
        <v>8054</v>
      </c>
      <c r="AZ4107" s="8" t="s">
        <v>1623</v>
      </c>
      <c r="BA4107" s="9">
        <v>6043.5950939329796</v>
      </c>
      <c r="BB4107" s="9">
        <v>5460.2850205550003</v>
      </c>
      <c r="BC4107" s="9">
        <v>40.120504955693796</v>
      </c>
      <c r="BD4107" s="9"/>
      <c r="BE4107" s="9">
        <v>4224</v>
      </c>
      <c r="BF4107" s="9">
        <v>1730.835722</v>
      </c>
      <c r="BG4107" s="9"/>
      <c r="BH4107" s="9"/>
      <c r="BI4107" s="9">
        <v>8361.2746762408296</v>
      </c>
      <c r="BJ4107" s="9">
        <v>11007.7670523458</v>
      </c>
      <c r="BK4107" s="9">
        <v>4768.1786411488702</v>
      </c>
      <c r="BL4107" s="9">
        <v>8672.1325597212799</v>
      </c>
      <c r="BM4107" s="9"/>
      <c r="BN4107" s="9">
        <v>9959.5940838352999</v>
      </c>
      <c r="BO4107" s="9">
        <v>6413.9601791200203</v>
      </c>
      <c r="BP4107" s="9">
        <v>4478.5499213714102</v>
      </c>
      <c r="BQ4107" s="9">
        <v>4908.9315419150298</v>
      </c>
      <c r="BR4107" s="9">
        <v>3454.7022815834898</v>
      </c>
      <c r="BS4107" s="9">
        <v>5595.9155170383301</v>
      </c>
      <c r="BT4107" s="9"/>
      <c r="BU4107" s="9">
        <v>6189.3919900647898</v>
      </c>
      <c r="BV4107" s="9">
        <v>5324.6545240716696</v>
      </c>
      <c r="BW4107" s="9">
        <v>6497.6328124707798</v>
      </c>
      <c r="BX4107" s="9">
        <v>5110</v>
      </c>
    </row>
    <row r="4108" spans="6:76" x14ac:dyDescent="0.2">
      <c r="F4108" s="14"/>
      <c r="AX4108" s="8" t="s">
        <v>8055</v>
      </c>
      <c r="AY4108" s="8" t="s">
        <v>8056</v>
      </c>
      <c r="AZ4108" s="8" t="s">
        <v>1623</v>
      </c>
      <c r="BA4108" s="9">
        <v>7568.5482489393198</v>
      </c>
      <c r="BB4108" s="9">
        <v>5474.6843043940698</v>
      </c>
      <c r="BC4108" s="9">
        <v>99.618772066264199</v>
      </c>
      <c r="BD4108" s="9"/>
      <c r="BE4108" s="9">
        <v>8136</v>
      </c>
      <c r="BF4108" s="9">
        <v>301.84080180000001</v>
      </c>
      <c r="BG4108" s="9"/>
      <c r="BH4108" s="9"/>
      <c r="BI4108" s="9">
        <v>1961.4141660877399</v>
      </c>
      <c r="BJ4108" s="9"/>
      <c r="BK4108" s="9">
        <v>19766.571173641001</v>
      </c>
      <c r="BL4108" s="9">
        <v>1542.89055093046</v>
      </c>
      <c r="BM4108" s="9"/>
      <c r="BN4108" s="9">
        <v>2280.5437052388002</v>
      </c>
      <c r="BO4108" s="9"/>
      <c r="BP4108" s="9">
        <v>10634.911735853701</v>
      </c>
      <c r="BQ4108" s="9">
        <v>6997.3893129621601</v>
      </c>
      <c r="BR4108" s="9">
        <v>25822.904357994299</v>
      </c>
      <c r="BS4108" s="9"/>
      <c r="BT4108" s="9">
        <v>2151.25292584611</v>
      </c>
      <c r="BU4108" s="9">
        <v>7966.2115858995203</v>
      </c>
      <c r="BV4108" s="9">
        <v>12495.765873070601</v>
      </c>
      <c r="BW4108" s="9">
        <v>3951.97929582598</v>
      </c>
      <c r="BX4108" s="9">
        <v>1950</v>
      </c>
    </row>
    <row r="4109" spans="6:76" x14ac:dyDescent="0.2">
      <c r="F4109" s="14"/>
      <c r="AX4109" s="8" t="s">
        <v>8057</v>
      </c>
      <c r="AY4109" s="8" t="s">
        <v>8058</v>
      </c>
      <c r="AZ4109" s="8" t="s">
        <v>1623</v>
      </c>
      <c r="BA4109" s="9">
        <v>10831.3334926021</v>
      </c>
      <c r="BB4109" s="9">
        <v>5476.9107887812097</v>
      </c>
      <c r="BC4109" s="9">
        <v>113.494484962825</v>
      </c>
      <c r="BD4109" s="9"/>
      <c r="BE4109" s="9">
        <v>4293</v>
      </c>
      <c r="BF4109" s="9">
        <v>1668.896146</v>
      </c>
      <c r="BG4109" s="9"/>
      <c r="BH4109" s="9"/>
      <c r="BI4109" s="9">
        <v>3862.0144913579502</v>
      </c>
      <c r="BJ4109" s="9">
        <v>2753.1201631367999</v>
      </c>
      <c r="BK4109" s="9">
        <v>747.71374730418097</v>
      </c>
      <c r="BL4109" s="9">
        <v>3863.46382491043</v>
      </c>
      <c r="BM4109" s="9"/>
      <c r="BN4109" s="9">
        <v>4245.6622884316403</v>
      </c>
      <c r="BO4109" s="9">
        <v>13245.4051872333</v>
      </c>
      <c r="BP4109" s="9">
        <v>47565.0253181195</v>
      </c>
      <c r="BQ4109" s="9">
        <v>5120.8096996246004</v>
      </c>
      <c r="BR4109" s="9">
        <v>10035.1841561786</v>
      </c>
      <c r="BS4109" s="9">
        <v>30698.536392609902</v>
      </c>
      <c r="BT4109" s="9"/>
      <c r="BU4109" s="9">
        <v>14853.398247203901</v>
      </c>
      <c r="BV4109" s="9">
        <v>13716.094341584299</v>
      </c>
      <c r="BW4109" s="9">
        <v>5833.0118779378199</v>
      </c>
      <c r="BX4109" s="9">
        <v>10800</v>
      </c>
    </row>
    <row r="4110" spans="6:76" x14ac:dyDescent="0.2">
      <c r="F4110" s="14"/>
      <c r="AX4110" s="8" t="s">
        <v>8059</v>
      </c>
      <c r="AY4110" s="8" t="s">
        <v>8060</v>
      </c>
      <c r="AZ4110" s="8" t="s">
        <v>1623</v>
      </c>
      <c r="BA4110" s="9">
        <v>5895.9037796230496</v>
      </c>
      <c r="BB4110" s="9">
        <v>5479.3428250831403</v>
      </c>
      <c r="BC4110" s="9">
        <v>67.087650368640297</v>
      </c>
      <c r="BD4110" s="9"/>
      <c r="BE4110" s="9">
        <v>19278</v>
      </c>
      <c r="BF4110" s="9">
        <v>1035.910396</v>
      </c>
      <c r="BG4110" s="9"/>
      <c r="BH4110" s="9"/>
      <c r="BI4110" s="9">
        <v>4199.0271788878399</v>
      </c>
      <c r="BJ4110" s="9">
        <v>6617.9878786946201</v>
      </c>
      <c r="BK4110" s="9">
        <v>3757.0839611066799</v>
      </c>
      <c r="BL4110" s="9">
        <v>2823.3941620165201</v>
      </c>
      <c r="BM4110" s="9"/>
      <c r="BN4110" s="9">
        <v>6712.7242785491399</v>
      </c>
      <c r="BO4110" s="9">
        <v>6436.3598216991904</v>
      </c>
      <c r="BP4110" s="9">
        <v>6239.10777832656</v>
      </c>
      <c r="BQ4110" s="9">
        <v>5337.9488577233897</v>
      </c>
      <c r="BR4110" s="9">
        <v>5464.3317014614504</v>
      </c>
      <c r="BS4110" s="9">
        <v>7512.86154244315</v>
      </c>
      <c r="BT4110" s="9"/>
      <c r="BU4110" s="9">
        <v>5816.3091810575297</v>
      </c>
      <c r="BV4110" s="9">
        <v>5494.3539487048201</v>
      </c>
      <c r="BW4110" s="9">
        <v>4659.0597872978797</v>
      </c>
      <c r="BX4110" s="9">
        <v>2950</v>
      </c>
    </row>
    <row r="4111" spans="6:76" x14ac:dyDescent="0.2">
      <c r="F4111" s="14"/>
      <c r="AX4111" s="8" t="s">
        <v>8061</v>
      </c>
      <c r="AY4111" s="8" t="s">
        <v>8062</v>
      </c>
      <c r="AZ4111" s="8" t="s">
        <v>1623</v>
      </c>
      <c r="BA4111" s="9">
        <v>6121.8894773441398</v>
      </c>
      <c r="BB4111" s="9">
        <v>5481.4381215145904</v>
      </c>
      <c r="BC4111" s="9">
        <v>56.113222112137798</v>
      </c>
      <c r="BD4111" s="9"/>
      <c r="BE4111" s="9">
        <v>3433</v>
      </c>
      <c r="BF4111" s="9">
        <v>5673.7973849999998</v>
      </c>
      <c r="BG4111" s="9">
        <v>12150.16236</v>
      </c>
      <c r="BH4111" s="9"/>
      <c r="BI4111" s="9">
        <v>4308.0983172709603</v>
      </c>
      <c r="BJ4111" s="9">
        <v>11471.3625707347</v>
      </c>
      <c r="BK4111" s="9">
        <v>5102.2069240525798</v>
      </c>
      <c r="BL4111" s="9">
        <v>6435.5372876378597</v>
      </c>
      <c r="BM4111" s="9">
        <v>5289.0788580291801</v>
      </c>
      <c r="BN4111" s="9">
        <v>6571.6510707161397</v>
      </c>
      <c r="BO4111" s="9"/>
      <c r="BP4111" s="9"/>
      <c r="BQ4111" s="9"/>
      <c r="BR4111" s="9"/>
      <c r="BS4111" s="9"/>
      <c r="BT4111" s="9"/>
      <c r="BU4111" s="9"/>
      <c r="BV4111" s="9"/>
      <c r="BW4111" s="9"/>
      <c r="BX4111" s="9">
        <v>784</v>
      </c>
    </row>
    <row r="4112" spans="6:76" x14ac:dyDescent="0.2">
      <c r="F4112" s="14"/>
      <c r="AX4112" s="8" t="s">
        <v>8063</v>
      </c>
      <c r="AY4112" s="8" t="s">
        <v>8064</v>
      </c>
      <c r="AZ4112" s="8" t="s">
        <v>1623</v>
      </c>
      <c r="BA4112" s="9">
        <v>13961.8246734895</v>
      </c>
      <c r="BB4112" s="9">
        <v>5492.1848888304103</v>
      </c>
      <c r="BC4112" s="9">
        <v>156.12481426496299</v>
      </c>
      <c r="BD4112" s="9"/>
      <c r="BE4112" s="9">
        <v>5410</v>
      </c>
      <c r="BF4112" s="9">
        <v>529.45921369999996</v>
      </c>
      <c r="BG4112" s="9"/>
      <c r="BH4112" s="9"/>
      <c r="BI4112" s="9">
        <v>4963.5243307745504</v>
      </c>
      <c r="BJ4112" s="9">
        <v>4693.4889326930497</v>
      </c>
      <c r="BK4112" s="9"/>
      <c r="BL4112" s="9">
        <v>2634.5439674292302</v>
      </c>
      <c r="BM4112" s="9"/>
      <c r="BN4112" s="9">
        <v>559.50137186812503</v>
      </c>
      <c r="BO4112" s="9">
        <v>39377.825778531696</v>
      </c>
      <c r="BP4112" s="9">
        <v>1155.1264511050699</v>
      </c>
      <c r="BQ4112" s="9">
        <v>7027.1695951353704</v>
      </c>
      <c r="BR4112" s="9">
        <v>5574.3697776608196</v>
      </c>
      <c r="BS4112" s="9">
        <v>80015.069528150096</v>
      </c>
      <c r="BT4112" s="9">
        <v>10681.270102283501</v>
      </c>
      <c r="BU4112" s="9">
        <v>24614.431945299701</v>
      </c>
      <c r="BV4112" s="9">
        <v>8229.7644342220301</v>
      </c>
      <c r="BW4112" s="9"/>
      <c r="BX4112" s="9"/>
    </row>
    <row r="4113" spans="6:76" x14ac:dyDescent="0.2">
      <c r="F4113" s="14"/>
      <c r="AX4113" s="8" t="s">
        <v>8065</v>
      </c>
      <c r="AY4113" s="8" t="s">
        <v>8066</v>
      </c>
      <c r="AZ4113" s="8" t="s">
        <v>1623</v>
      </c>
      <c r="BA4113" s="9">
        <v>5311.8840933681004</v>
      </c>
      <c r="BB4113" s="9">
        <v>5504.3963103148599</v>
      </c>
      <c r="BC4113" s="9">
        <v>60.774080542901999</v>
      </c>
      <c r="BD4113" s="9"/>
      <c r="BE4113" s="9">
        <v>6556</v>
      </c>
      <c r="BF4113" s="9">
        <v>2044.7013179999999</v>
      </c>
      <c r="BG4113" s="9"/>
      <c r="BH4113" s="9">
        <v>766.10593318999997</v>
      </c>
      <c r="BI4113" s="9">
        <v>5504.3963103148599</v>
      </c>
      <c r="BJ4113" s="9">
        <v>10461.5162968103</v>
      </c>
      <c r="BK4113" s="9">
        <v>3483.3973215985002</v>
      </c>
      <c r="BL4113" s="9">
        <v>8758.84951874732</v>
      </c>
      <c r="BM4113" s="9">
        <v>3038.8745683017701</v>
      </c>
      <c r="BN4113" s="9">
        <v>7193.11557335015</v>
      </c>
      <c r="BO4113" s="9"/>
      <c r="BP4113" s="9"/>
      <c r="BQ4113" s="9"/>
      <c r="BR4113" s="9"/>
      <c r="BS4113" s="9"/>
      <c r="BT4113" s="9"/>
      <c r="BU4113" s="9"/>
      <c r="BV4113" s="9"/>
      <c r="BW4113" s="9"/>
      <c r="BX4113" s="9"/>
    </row>
    <row r="4114" spans="6:76" x14ac:dyDescent="0.2">
      <c r="F4114" s="14"/>
      <c r="AX4114" s="8" t="s">
        <v>8067</v>
      </c>
      <c r="AY4114" s="8" t="s">
        <v>8068</v>
      </c>
      <c r="AZ4114" s="8" t="s">
        <v>1623</v>
      </c>
      <c r="BA4114" s="9">
        <v>13215.476671505699</v>
      </c>
      <c r="BB4114" s="9">
        <v>5512.0139471150496</v>
      </c>
      <c r="BC4114" s="9">
        <v>213.52120251190701</v>
      </c>
      <c r="BD4114" s="9"/>
      <c r="BE4114" s="9">
        <v>8375</v>
      </c>
      <c r="BF4114" s="9">
        <v>3245.4335940000001</v>
      </c>
      <c r="BG4114" s="9"/>
      <c r="BH4114" s="9">
        <v>118212.561948</v>
      </c>
      <c r="BI4114" s="9">
        <v>5675.9403252944103</v>
      </c>
      <c r="BJ4114" s="9"/>
      <c r="BK4114" s="9">
        <v>6652.5002534846399</v>
      </c>
      <c r="BL4114" s="9">
        <v>8761.6447561655696</v>
      </c>
      <c r="BM4114" s="9">
        <v>15855.419049800201</v>
      </c>
      <c r="BN4114" s="9">
        <v>3364.6644629329098</v>
      </c>
      <c r="BO4114" s="9">
        <v>3323.3976477446199</v>
      </c>
      <c r="BP4114" s="9">
        <v>9500.6268046674395</v>
      </c>
      <c r="BQ4114" s="9"/>
      <c r="BR4114" s="9">
        <v>5348.0875689356799</v>
      </c>
      <c r="BS4114" s="9">
        <v>3133.4213216412099</v>
      </c>
      <c r="BT4114" s="9"/>
      <c r="BU4114" s="9">
        <v>3564.13476966906</v>
      </c>
      <c r="BV4114" s="9">
        <v>3315.9604760963298</v>
      </c>
      <c r="BW4114" s="9">
        <v>3578.8337656594299</v>
      </c>
      <c r="BX4114" s="9">
        <v>9540</v>
      </c>
    </row>
    <row r="4115" spans="6:76" x14ac:dyDescent="0.2">
      <c r="F4115" s="14"/>
      <c r="AX4115" s="8" t="s">
        <v>8069</v>
      </c>
      <c r="AY4115" s="8" t="s">
        <v>8070</v>
      </c>
      <c r="AZ4115" s="8" t="s">
        <v>1623</v>
      </c>
      <c r="BA4115" s="9">
        <v>9171.6149664752793</v>
      </c>
      <c r="BB4115" s="9">
        <v>5518.8795778795802</v>
      </c>
      <c r="BC4115" s="9">
        <v>126.298449034296</v>
      </c>
      <c r="BD4115" s="9"/>
      <c r="BE4115" s="9">
        <v>4550</v>
      </c>
      <c r="BF4115" s="9">
        <v>6327.2176479999998</v>
      </c>
      <c r="BG4115" s="9">
        <v>4849.2729799999997</v>
      </c>
      <c r="BH4115" s="9">
        <v>45722.634151999999</v>
      </c>
      <c r="BI4115" s="9">
        <v>8897.38200236183</v>
      </c>
      <c r="BJ4115" s="9">
        <v>5137.9484685512798</v>
      </c>
      <c r="BK4115" s="9">
        <v>11355.0256651902</v>
      </c>
      <c r="BL4115" s="9">
        <v>8192.2913323900993</v>
      </c>
      <c r="BM4115" s="9">
        <v>5518.8795778795802</v>
      </c>
      <c r="BN4115" s="9">
        <v>13491.935601720101</v>
      </c>
      <c r="BO4115" s="9"/>
      <c r="BP4115" s="9"/>
      <c r="BQ4115" s="9"/>
      <c r="BR4115" s="9"/>
      <c r="BS4115" s="9">
        <v>1465.3396833187901</v>
      </c>
      <c r="BT4115" s="9"/>
      <c r="BU4115" s="9"/>
      <c r="BV4115" s="9"/>
      <c r="BW4115" s="9">
        <v>3551.0674527668798</v>
      </c>
      <c r="BX4115" s="9">
        <v>172</v>
      </c>
    </row>
    <row r="4116" spans="6:76" x14ac:dyDescent="0.2">
      <c r="F4116" s="14"/>
      <c r="AX4116" s="8" t="s">
        <v>8071</v>
      </c>
      <c r="AY4116" s="8" t="s">
        <v>8072</v>
      </c>
      <c r="AZ4116" s="8" t="s">
        <v>1623</v>
      </c>
      <c r="BA4116" s="9">
        <v>6205.3909051139999</v>
      </c>
      <c r="BB4116" s="9">
        <v>5527</v>
      </c>
      <c r="BC4116" s="9">
        <v>56.166604560010498</v>
      </c>
      <c r="BD4116" s="9"/>
      <c r="BE4116" s="9">
        <v>5527</v>
      </c>
      <c r="BF4116" s="9">
        <v>3098.063725</v>
      </c>
      <c r="BG4116" s="9"/>
      <c r="BH4116" s="9">
        <v>6992.5784772999996</v>
      </c>
      <c r="BI4116" s="9">
        <v>3837.5285301219701</v>
      </c>
      <c r="BJ4116" s="9">
        <v>3780.0589965474801</v>
      </c>
      <c r="BK4116" s="9">
        <v>5749.5404539809497</v>
      </c>
      <c r="BL4116" s="9">
        <v>3772.4841578139699</v>
      </c>
      <c r="BM4116" s="9">
        <v>13974.024122107099</v>
      </c>
      <c r="BN4116" s="9">
        <v>9117.2396831544902</v>
      </c>
      <c r="BO4116" s="9"/>
      <c r="BP4116" s="9"/>
      <c r="BQ4116" s="9"/>
      <c r="BR4116" s="9"/>
      <c r="BS4116" s="9"/>
      <c r="BT4116" s="9"/>
      <c r="BU4116" s="9"/>
      <c r="BV4116" s="9"/>
      <c r="BW4116" s="9"/>
      <c r="BX4116" s="9"/>
    </row>
    <row r="4117" spans="6:76" x14ac:dyDescent="0.2">
      <c r="F4117" s="14"/>
      <c r="AX4117" s="8" t="s">
        <v>8073</v>
      </c>
      <c r="AY4117" s="8" t="s">
        <v>8074</v>
      </c>
      <c r="AZ4117" s="8" t="s">
        <v>1623</v>
      </c>
      <c r="BA4117" s="9">
        <v>6802.2869123795999</v>
      </c>
      <c r="BB4117" s="9">
        <v>5527.5</v>
      </c>
      <c r="BC4117" s="9">
        <v>76.188408086101802</v>
      </c>
      <c r="BD4117" s="9">
        <v>2965</v>
      </c>
      <c r="BE4117" s="9">
        <v>5465</v>
      </c>
      <c r="BF4117" s="9">
        <v>2888.3425779999998</v>
      </c>
      <c r="BG4117" s="9">
        <v>24595.7359</v>
      </c>
      <c r="BH4117" s="9">
        <v>5369.7204431</v>
      </c>
      <c r="BI4117" s="9">
        <v>5634.8604267057199</v>
      </c>
      <c r="BJ4117" s="9">
        <v>6973.6786347196503</v>
      </c>
      <c r="BK4117" s="9">
        <v>13165.1575931609</v>
      </c>
      <c r="BL4117" s="9">
        <v>6709.0730075265301</v>
      </c>
      <c r="BM4117" s="9">
        <v>9389.0743062871807</v>
      </c>
      <c r="BN4117" s="9">
        <v>8835.0273408697103</v>
      </c>
      <c r="BO4117" s="9">
        <v>3264.0492193578002</v>
      </c>
      <c r="BP4117" s="9">
        <v>3405.95495051737</v>
      </c>
      <c r="BQ4117" s="9"/>
      <c r="BR4117" s="9">
        <v>2963.9130999123199</v>
      </c>
      <c r="BS4117" s="9">
        <v>3979.3379144273599</v>
      </c>
      <c r="BT4117" s="9"/>
      <c r="BU4117" s="9"/>
      <c r="BV4117" s="9">
        <v>4529.4255052865501</v>
      </c>
      <c r="BW4117" s="9">
        <v>6717.8135029617397</v>
      </c>
      <c r="BX4117" s="9">
        <v>5590</v>
      </c>
    </row>
    <row r="4118" spans="6:76" x14ac:dyDescent="0.2">
      <c r="F4118" s="14"/>
      <c r="AX4118" s="8" t="s">
        <v>8075</v>
      </c>
      <c r="AY4118" s="8" t="s">
        <v>8076</v>
      </c>
      <c r="AZ4118" s="8" t="s">
        <v>1623</v>
      </c>
      <c r="BA4118" s="9">
        <v>6083.0710433736303</v>
      </c>
      <c r="BB4118" s="9">
        <v>5529.4499227802598</v>
      </c>
      <c r="BC4118" s="9">
        <v>47.047902225881103</v>
      </c>
      <c r="BD4118" s="9"/>
      <c r="BE4118" s="9">
        <v>7884</v>
      </c>
      <c r="BF4118" s="9">
        <v>3824.8246319999998</v>
      </c>
      <c r="BG4118" s="9">
        <v>2238.9994190000002</v>
      </c>
      <c r="BH4118" s="9">
        <v>8613.3636497999996</v>
      </c>
      <c r="BI4118" s="9">
        <v>9422.7902220619399</v>
      </c>
      <c r="BJ4118" s="9">
        <v>3680.9519030575002</v>
      </c>
      <c r="BK4118" s="9">
        <v>7574.3460267389701</v>
      </c>
      <c r="BL4118" s="9">
        <v>7509.7588573736502</v>
      </c>
      <c r="BM4118" s="9">
        <v>3624.26425581686</v>
      </c>
      <c r="BN4118" s="9">
        <v>14244.6134014787</v>
      </c>
      <c r="BO4118" s="9">
        <v>5756.3738311644702</v>
      </c>
      <c r="BP4118" s="9">
        <v>5529.4499227802598</v>
      </c>
      <c r="BQ4118" s="9">
        <v>4270.3246736503097</v>
      </c>
      <c r="BR4118" s="9">
        <v>4161.5138833093597</v>
      </c>
      <c r="BS4118" s="9">
        <v>3964.5204124714701</v>
      </c>
      <c r="BT4118" s="9"/>
      <c r="BU4118" s="9">
        <v>5765.1981399380002</v>
      </c>
      <c r="BV4118" s="9">
        <v>3668.5833375367602</v>
      </c>
      <c r="BW4118" s="9">
        <v>5364.4732559206996</v>
      </c>
      <c r="BX4118" s="9">
        <v>8480</v>
      </c>
    </row>
    <row r="4119" spans="6:76" x14ac:dyDescent="0.2">
      <c r="F4119" s="14"/>
      <c r="AX4119" s="8" t="s">
        <v>743</v>
      </c>
      <c r="AY4119" s="8" t="s">
        <v>8077</v>
      </c>
      <c r="AZ4119" s="8" t="s">
        <v>1623</v>
      </c>
      <c r="BA4119" s="9">
        <v>7670.51032462901</v>
      </c>
      <c r="BB4119" s="9">
        <v>5529.7779827552904</v>
      </c>
      <c r="BC4119" s="9">
        <v>102.680137153082</v>
      </c>
      <c r="BD4119" s="9"/>
      <c r="BE4119" s="9">
        <v>7301</v>
      </c>
      <c r="BF4119" s="9">
        <v>9455.3938839999992</v>
      </c>
      <c r="BG4119" s="9">
        <v>7261.7268539999995</v>
      </c>
      <c r="BH4119" s="9">
        <v>14932.173659</v>
      </c>
      <c r="BI4119" s="9">
        <v>9607.3299008879694</v>
      </c>
      <c r="BJ4119" s="9">
        <v>10817.481065222501</v>
      </c>
      <c r="BK4119" s="9">
        <v>6616.4867852672396</v>
      </c>
      <c r="BL4119" s="9">
        <v>4443.0691802433403</v>
      </c>
      <c r="BM4119" s="9">
        <v>777.76232360989798</v>
      </c>
      <c r="BN4119" s="9">
        <v>33505.950292322203</v>
      </c>
      <c r="BO4119" s="9"/>
      <c r="BP4119" s="9">
        <v>2754.8067014020799</v>
      </c>
      <c r="BQ4119" s="9"/>
      <c r="BR4119" s="9">
        <v>3563.8516506912501</v>
      </c>
      <c r="BS4119" s="9">
        <v>2299.9740493747399</v>
      </c>
      <c r="BT4119" s="9"/>
      <c r="BU4119" s="9"/>
      <c r="BV4119" s="9">
        <v>2635.3807284406598</v>
      </c>
      <c r="BW4119" s="9">
        <v>4385.7781196023698</v>
      </c>
      <c r="BX4119" s="9">
        <v>2370</v>
      </c>
    </row>
    <row r="4120" spans="6:76" x14ac:dyDescent="0.2">
      <c r="F4120" s="14"/>
      <c r="AX4120" s="8" t="s">
        <v>8078</v>
      </c>
      <c r="AY4120" s="8" t="s">
        <v>8079</v>
      </c>
      <c r="AZ4120" s="8" t="s">
        <v>1623</v>
      </c>
      <c r="BA4120" s="9">
        <v>9008.3358582876008</v>
      </c>
      <c r="BB4120" s="9">
        <v>5539.0189451086299</v>
      </c>
      <c r="BC4120" s="9">
        <v>133.43052886919099</v>
      </c>
      <c r="BD4120" s="9"/>
      <c r="BE4120" s="9">
        <v>4468</v>
      </c>
      <c r="BF4120" s="9">
        <v>2403.7971280000002</v>
      </c>
      <c r="BG4120" s="9">
        <v>4756.1158439999999</v>
      </c>
      <c r="BH4120" s="9">
        <v>2476.6965457000001</v>
      </c>
      <c r="BI4120" s="9">
        <v>7151.16954981651</v>
      </c>
      <c r="BJ4120" s="9">
        <v>5324.9494199776</v>
      </c>
      <c r="BK4120" s="9">
        <v>11392.113298267001</v>
      </c>
      <c r="BL4120" s="9">
        <v>10350.6062013664</v>
      </c>
      <c r="BM4120" s="9"/>
      <c r="BN4120" s="9">
        <v>11583.2341031939</v>
      </c>
      <c r="BO4120" s="9">
        <v>5980.3738543398003</v>
      </c>
      <c r="BP4120" s="9"/>
      <c r="BQ4120" s="9"/>
      <c r="BR4120" s="9">
        <v>5643.4522430645802</v>
      </c>
      <c r="BS4120" s="9">
        <v>5281.8081867525098</v>
      </c>
      <c r="BT4120" s="9">
        <v>5059.6546387541302</v>
      </c>
      <c r="BU4120" s="9">
        <v>6324.3317439953198</v>
      </c>
      <c r="BV4120" s="9">
        <v>5539.0189451086299</v>
      </c>
      <c r="BW4120" s="9">
        <v>4906.3878885528002</v>
      </c>
      <c r="BX4120" s="9">
        <v>54500</v>
      </c>
    </row>
    <row r="4121" spans="6:76" x14ac:dyDescent="0.2">
      <c r="F4121" s="14"/>
      <c r="AX4121" s="8" t="s">
        <v>8080</v>
      </c>
      <c r="AY4121" s="8" t="s">
        <v>8080</v>
      </c>
      <c r="AZ4121" s="8" t="s">
        <v>1623</v>
      </c>
      <c r="BA4121" s="9">
        <v>5261.6148001831098</v>
      </c>
      <c r="BB4121" s="9">
        <v>5551.3275946910198</v>
      </c>
      <c r="BC4121" s="9">
        <v>56.220353054149498</v>
      </c>
      <c r="BD4121" s="9"/>
      <c r="BE4121" s="9">
        <v>7252</v>
      </c>
      <c r="BF4121" s="9">
        <v>2570.5297179999998</v>
      </c>
      <c r="BG4121" s="9">
        <v>1441.0199170000001</v>
      </c>
      <c r="BH4121" s="9">
        <v>8120.4730477000003</v>
      </c>
      <c r="BI4121" s="9">
        <v>5551.3275946910198</v>
      </c>
      <c r="BJ4121" s="9"/>
      <c r="BK4121" s="9">
        <v>6943.0540740494798</v>
      </c>
      <c r="BL4121" s="9">
        <v>4286.9623859961903</v>
      </c>
      <c r="BM4121" s="9">
        <v>11626.172844005099</v>
      </c>
      <c r="BN4121" s="9">
        <v>6106.0447160221502</v>
      </c>
      <c r="BO4121" s="9"/>
      <c r="BP4121" s="9">
        <v>2159.0764237938502</v>
      </c>
      <c r="BQ4121" s="9"/>
      <c r="BR4121" s="9">
        <v>2349.8249160304399</v>
      </c>
      <c r="BS4121" s="9"/>
      <c r="BT4121" s="9"/>
      <c r="BU4121" s="9"/>
      <c r="BV4121" s="9"/>
      <c r="BW4121" s="9">
        <v>3034.5067650921601</v>
      </c>
      <c r="BX4121" s="9">
        <v>6960</v>
      </c>
    </row>
    <row r="4122" spans="6:76" x14ac:dyDescent="0.2">
      <c r="F4122" s="14"/>
      <c r="AX4122" s="8" t="s">
        <v>8081</v>
      </c>
      <c r="AY4122" s="8" t="s">
        <v>8082</v>
      </c>
      <c r="AZ4122" s="8" t="s">
        <v>1623</v>
      </c>
      <c r="BA4122" s="9">
        <v>5100.5278524862097</v>
      </c>
      <c r="BB4122" s="9">
        <v>5552.6530802657298</v>
      </c>
      <c r="BC4122" s="9">
        <v>57.4879919580004</v>
      </c>
      <c r="BD4122" s="9"/>
      <c r="BE4122" s="9">
        <v>7287</v>
      </c>
      <c r="BF4122" s="9">
        <v>3424.5745809999999</v>
      </c>
      <c r="BG4122" s="9"/>
      <c r="BH4122" s="9">
        <v>470.25165720000001</v>
      </c>
      <c r="BI4122" s="9">
        <v>7858.5189309208599</v>
      </c>
      <c r="BJ4122" s="9">
        <v>7368.4281473327201</v>
      </c>
      <c r="BK4122" s="9">
        <v>9218.3279137332593</v>
      </c>
      <c r="BL4122" s="9">
        <v>7115.3061605314497</v>
      </c>
      <c r="BM4122" s="9"/>
      <c r="BN4122" s="9">
        <v>7562.4616419894601</v>
      </c>
      <c r="BO4122" s="9"/>
      <c r="BP4122" s="9">
        <v>1815.73462962342</v>
      </c>
      <c r="BQ4122" s="9"/>
      <c r="BR4122" s="9">
        <v>3124.2008565016899</v>
      </c>
      <c r="BS4122" s="9"/>
      <c r="BT4122" s="9"/>
      <c r="BU4122" s="9"/>
      <c r="BV4122" s="9">
        <v>1971.5297110016099</v>
      </c>
      <c r="BW4122" s="9"/>
      <c r="BX4122" s="9">
        <v>3990</v>
      </c>
    </row>
    <row r="4123" spans="6:76" x14ac:dyDescent="0.2">
      <c r="F4123" s="14"/>
      <c r="AX4123" s="8" t="s">
        <v>440</v>
      </c>
      <c r="AY4123" s="8" t="s">
        <v>8083</v>
      </c>
      <c r="AZ4123" s="8" t="s">
        <v>1623</v>
      </c>
      <c r="BA4123" s="9">
        <v>6519.2101836932197</v>
      </c>
      <c r="BB4123" s="9">
        <v>5558.18569754088</v>
      </c>
      <c r="BC4123" s="9">
        <v>67.049555973526694</v>
      </c>
      <c r="BD4123" s="9"/>
      <c r="BE4123" s="9">
        <v>3371</v>
      </c>
      <c r="BF4123" s="9">
        <v>320.65903429999997</v>
      </c>
      <c r="BG4123" s="9"/>
      <c r="BH4123" s="9"/>
      <c r="BI4123" s="9">
        <v>4591.1109469703197</v>
      </c>
      <c r="BJ4123" s="9">
        <v>8681.8966517590798</v>
      </c>
      <c r="BK4123" s="9">
        <v>3646.6440085152099</v>
      </c>
      <c r="BL4123" s="9">
        <v>2268.9770545575798</v>
      </c>
      <c r="BM4123" s="9"/>
      <c r="BN4123" s="9">
        <v>1503.3380161986699</v>
      </c>
      <c r="BO4123" s="9">
        <v>6766.7643696414698</v>
      </c>
      <c r="BP4123" s="9">
        <v>15355.145948951</v>
      </c>
      <c r="BQ4123" s="9">
        <v>4044.4298990111201</v>
      </c>
      <c r="BR4123" s="9">
        <v>5259.66572582756</v>
      </c>
      <c r="BS4123" s="9">
        <v>10546.0715474217</v>
      </c>
      <c r="BT4123" s="9"/>
      <c r="BU4123" s="9">
        <v>14634.462338371601</v>
      </c>
      <c r="BV4123" s="9">
        <v>9090.4917283120303</v>
      </c>
      <c r="BW4123" s="9">
        <v>5856.7056692542101</v>
      </c>
      <c r="BX4123" s="9">
        <v>8370</v>
      </c>
    </row>
    <row r="4124" spans="6:76" x14ac:dyDescent="0.2">
      <c r="F4124" s="14"/>
      <c r="AX4124" s="8" t="s">
        <v>8084</v>
      </c>
      <c r="AY4124" s="8" t="s">
        <v>8085</v>
      </c>
      <c r="AZ4124" s="8" t="s">
        <v>1623</v>
      </c>
      <c r="BA4124" s="9">
        <v>6417.2942664492102</v>
      </c>
      <c r="BB4124" s="9">
        <v>5560.97041845495</v>
      </c>
      <c r="BC4124" s="9">
        <v>62.448582401002199</v>
      </c>
      <c r="BD4124" s="9">
        <v>3714</v>
      </c>
      <c r="BE4124" s="9">
        <v>8017</v>
      </c>
      <c r="BF4124" s="9">
        <v>3498.4684400000001</v>
      </c>
      <c r="BG4124" s="9">
        <v>713.18117199999995</v>
      </c>
      <c r="BH4124" s="9">
        <v>1086.4729058299999</v>
      </c>
      <c r="BI4124" s="9">
        <v>4752.4709848544298</v>
      </c>
      <c r="BJ4124" s="9">
        <v>13122.017499506201</v>
      </c>
      <c r="BK4124" s="9">
        <v>16327.513883003599</v>
      </c>
      <c r="BL4124" s="9">
        <v>12588.377921793701</v>
      </c>
      <c r="BM4124" s="9">
        <v>5288.2718090538701</v>
      </c>
      <c r="BN4124" s="9">
        <v>6218.4484877842797</v>
      </c>
      <c r="BO4124" s="9">
        <v>4685.9797897417902</v>
      </c>
      <c r="BP4124" s="9">
        <v>9176.22557803778</v>
      </c>
      <c r="BQ4124" s="9">
        <v>6706.6067514526503</v>
      </c>
      <c r="BR4124" s="9">
        <v>3415.5200941887902</v>
      </c>
      <c r="BS4124" s="9">
        <v>5833.66902785604</v>
      </c>
      <c r="BT4124" s="9"/>
      <c r="BU4124" s="9">
        <v>7876.22538104462</v>
      </c>
      <c r="BV4124" s="9">
        <v>3634.8467709394299</v>
      </c>
      <c r="BW4124" s="9">
        <v>3620.5888318971802</v>
      </c>
      <c r="BX4124" s="9">
        <v>8070</v>
      </c>
    </row>
    <row r="4125" spans="6:76" x14ac:dyDescent="0.2">
      <c r="F4125" s="14"/>
      <c r="AX4125" s="8" t="s">
        <v>8086</v>
      </c>
      <c r="AY4125" s="8" t="s">
        <v>8087</v>
      </c>
      <c r="AZ4125" s="8" t="s">
        <v>1623</v>
      </c>
      <c r="BA4125" s="9">
        <v>5535.0675105954397</v>
      </c>
      <c r="BB4125" s="9">
        <v>5564.3542710175197</v>
      </c>
      <c r="BC4125" s="9">
        <v>33.121913746389097</v>
      </c>
      <c r="BD4125" s="9"/>
      <c r="BE4125" s="9">
        <v>8381</v>
      </c>
      <c r="BF4125" s="9">
        <v>1189.437739</v>
      </c>
      <c r="BG4125" s="9"/>
      <c r="BH4125" s="9">
        <v>3504.1697743</v>
      </c>
      <c r="BI4125" s="9">
        <v>7170.9734203029202</v>
      </c>
      <c r="BJ4125" s="9">
        <v>5966.3719740035403</v>
      </c>
      <c r="BK4125" s="9">
        <v>6878.3420602285796</v>
      </c>
      <c r="BL4125" s="9">
        <v>8888.3299568306993</v>
      </c>
      <c r="BM4125" s="9"/>
      <c r="BN4125" s="9">
        <v>6426.9778126920701</v>
      </c>
      <c r="BO4125" s="9">
        <v>5008.9419879262896</v>
      </c>
      <c r="BP4125" s="9">
        <v>4715.9844479901703</v>
      </c>
      <c r="BQ4125" s="9">
        <v>4712.3802989224896</v>
      </c>
      <c r="BR4125" s="9">
        <v>6548.1139227461299</v>
      </c>
      <c r="BS4125" s="9">
        <v>5564.3542710175197</v>
      </c>
      <c r="BT4125" s="9"/>
      <c r="BU4125" s="9">
        <v>5611.5106526112404</v>
      </c>
      <c r="BV4125" s="9">
        <v>4195.47987192236</v>
      </c>
      <c r="BW4125" s="9">
        <v>4703.7794896284804</v>
      </c>
      <c r="BX4125" s="9">
        <v>4630</v>
      </c>
    </row>
    <row r="4126" spans="6:76" x14ac:dyDescent="0.2">
      <c r="F4126" s="14"/>
      <c r="AX4126" s="8" t="s">
        <v>8088</v>
      </c>
      <c r="AY4126" s="8" t="s">
        <v>8089</v>
      </c>
      <c r="AZ4126" s="8" t="s">
        <v>1623</v>
      </c>
      <c r="BA4126" s="9">
        <v>5117.1543148895098</v>
      </c>
      <c r="BB4126" s="9">
        <v>5564.3542710175197</v>
      </c>
      <c r="BC4126" s="9">
        <v>41.547297432788703</v>
      </c>
      <c r="BD4126" s="9"/>
      <c r="BE4126" s="9">
        <v>1617</v>
      </c>
      <c r="BF4126" s="9">
        <v>2323.4760409999999</v>
      </c>
      <c r="BG4126" s="9">
        <v>3171.9804049999998</v>
      </c>
      <c r="BH4126" s="9"/>
      <c r="BI4126" s="9">
        <v>6901.0226538849101</v>
      </c>
      <c r="BJ4126" s="9">
        <v>6638.77716968405</v>
      </c>
      <c r="BK4126" s="9">
        <v>6760.9586710062604</v>
      </c>
      <c r="BL4126" s="9">
        <v>8375.9341240923004</v>
      </c>
      <c r="BM4126" s="9"/>
      <c r="BN4126" s="9">
        <v>5183.6370229550203</v>
      </c>
      <c r="BO4126" s="9">
        <v>6600.4644013843099</v>
      </c>
      <c r="BP4126" s="9">
        <v>5977.6466145454397</v>
      </c>
      <c r="BQ4126" s="9">
        <v>5279.4526135582901</v>
      </c>
      <c r="BR4126" s="9">
        <v>2769.0283270926798</v>
      </c>
      <c r="BS4126" s="9">
        <v>5564.3542710175197</v>
      </c>
      <c r="BT4126" s="9"/>
      <c r="BU4126" s="9">
        <v>6020.1799227818801</v>
      </c>
      <c r="BV4126" s="9">
        <v>2333.5376420303901</v>
      </c>
      <c r="BW4126" s="9">
        <v>3324.1734730886701</v>
      </c>
      <c r="BX4126" s="9">
        <v>8150</v>
      </c>
    </row>
    <row r="4127" spans="6:76" x14ac:dyDescent="0.2">
      <c r="F4127" s="14"/>
      <c r="AX4127" s="8" t="s">
        <v>927</v>
      </c>
      <c r="AY4127" s="8" t="s">
        <v>8090</v>
      </c>
      <c r="AZ4127" s="8" t="s">
        <v>1623</v>
      </c>
      <c r="BA4127" s="9">
        <v>5718.1746660844801</v>
      </c>
      <c r="BB4127" s="9">
        <v>5576.7742311990296</v>
      </c>
      <c r="BC4127" s="9">
        <v>53.700417715919897</v>
      </c>
      <c r="BD4127" s="9"/>
      <c r="BE4127" s="9">
        <v>2087</v>
      </c>
      <c r="BF4127" s="9">
        <v>2266.001585</v>
      </c>
      <c r="BG4127" s="9"/>
      <c r="BH4127" s="9"/>
      <c r="BI4127" s="9">
        <v>2465.5690864118401</v>
      </c>
      <c r="BJ4127" s="9"/>
      <c r="BK4127" s="9">
        <v>3445.1133326322301</v>
      </c>
      <c r="BL4127" s="9">
        <v>2883.07193252348</v>
      </c>
      <c r="BM4127" s="9"/>
      <c r="BN4127" s="9">
        <v>2786.5341259711799</v>
      </c>
      <c r="BO4127" s="9">
        <v>7721.7315306865403</v>
      </c>
      <c r="BP4127" s="9">
        <v>5251.7465540249004</v>
      </c>
      <c r="BQ4127" s="9">
        <v>5576.7742311990296</v>
      </c>
      <c r="BR4127" s="9">
        <v>9172.8910719005999</v>
      </c>
      <c r="BS4127" s="9">
        <v>7081.6732832376301</v>
      </c>
      <c r="BT4127" s="9">
        <v>5691.0839191489404</v>
      </c>
      <c r="BU4127" s="9">
        <v>9836.1008477783507</v>
      </c>
      <c r="BV4127" s="9">
        <v>11617.998868823701</v>
      </c>
      <c r="BW4127" s="9">
        <v>7889.3296219288704</v>
      </c>
      <c r="BX4127" s="9"/>
    </row>
    <row r="4128" spans="6:76" x14ac:dyDescent="0.2">
      <c r="F4128" s="14"/>
      <c r="AX4128" s="8" t="s">
        <v>8091</v>
      </c>
      <c r="AY4128" s="8" t="s">
        <v>8092</v>
      </c>
      <c r="AZ4128" s="8" t="s">
        <v>1623</v>
      </c>
      <c r="BA4128" s="9">
        <v>8232.6725192610902</v>
      </c>
      <c r="BB4128" s="9">
        <v>5577.8456637532399</v>
      </c>
      <c r="BC4128" s="9">
        <v>80.859716709818798</v>
      </c>
      <c r="BD4128" s="9">
        <v>3422</v>
      </c>
      <c r="BE4128" s="9">
        <v>21910</v>
      </c>
      <c r="BF4128" s="9">
        <v>555.2697531</v>
      </c>
      <c r="BG4128" s="9"/>
      <c r="BH4128" s="9">
        <v>11997.366665699999</v>
      </c>
      <c r="BI4128" s="9">
        <v>9839.2251492337291</v>
      </c>
      <c r="BJ4128" s="9">
        <v>5427.4322869035304</v>
      </c>
      <c r="BK4128" s="9">
        <v>8976.4099412425294</v>
      </c>
      <c r="BL4128" s="9">
        <v>5286.9181455381204</v>
      </c>
      <c r="BM4128" s="9">
        <v>4638.4447187105197</v>
      </c>
      <c r="BN4128" s="9">
        <v>5728.2590406029503</v>
      </c>
      <c r="BO4128" s="9">
        <v>11665.7987032562</v>
      </c>
      <c r="BP4128" s="9">
        <v>3252.9218658888199</v>
      </c>
      <c r="BQ4128" s="9"/>
      <c r="BR4128" s="9"/>
      <c r="BS4128" s="9">
        <v>21247.368999478898</v>
      </c>
      <c r="BT4128" s="9"/>
      <c r="BU4128" s="9"/>
      <c r="BV4128" s="9"/>
      <c r="BW4128" s="9"/>
      <c r="BX4128" s="9">
        <v>1310</v>
      </c>
    </row>
    <row r="4129" spans="6:76" x14ac:dyDescent="0.2">
      <c r="F4129" s="14"/>
      <c r="AX4129" s="8" t="s">
        <v>8093</v>
      </c>
      <c r="AY4129" s="8" t="s">
        <v>8094</v>
      </c>
      <c r="AZ4129" s="8" t="s">
        <v>1623</v>
      </c>
      <c r="BA4129" s="9">
        <v>5972.9870646654299</v>
      </c>
      <c r="BB4129" s="9">
        <v>5582.2652776483401</v>
      </c>
      <c r="BC4129" s="9">
        <v>39.541361383938103</v>
      </c>
      <c r="BD4129" s="9"/>
      <c r="BE4129" s="9">
        <v>5151</v>
      </c>
      <c r="BF4129" s="9">
        <v>2532.6754420000002</v>
      </c>
      <c r="BG4129" s="9">
        <v>6189.8937610000003</v>
      </c>
      <c r="BH4129" s="9"/>
      <c r="BI4129" s="9">
        <v>10358.821806243999</v>
      </c>
      <c r="BJ4129" s="9">
        <v>9185.8885688568807</v>
      </c>
      <c r="BK4129" s="9">
        <v>5749.5404539809497</v>
      </c>
      <c r="BL4129" s="9">
        <v>5473.7337160451498</v>
      </c>
      <c r="BM4129" s="9">
        <v>9960.9846813514396</v>
      </c>
      <c r="BN4129" s="9">
        <v>3550.35060833224</v>
      </c>
      <c r="BO4129" s="9">
        <v>4899.5706180736097</v>
      </c>
      <c r="BP4129" s="9">
        <v>5882.1786895191699</v>
      </c>
      <c r="BQ4129" s="9">
        <v>5006.3285316196698</v>
      </c>
      <c r="BR4129" s="9">
        <v>3806.6417218452102</v>
      </c>
      <c r="BS4129" s="9">
        <v>5690.7968392515204</v>
      </c>
      <c r="BT4129" s="9"/>
      <c r="BU4129" s="9">
        <v>9245.1053194388805</v>
      </c>
      <c r="BV4129" s="9">
        <v>3699.6675745218899</v>
      </c>
      <c r="BW4129" s="9">
        <v>3620.5888318971802</v>
      </c>
      <c r="BX4129" s="9">
        <v>7510</v>
      </c>
    </row>
    <row r="4130" spans="6:76" x14ac:dyDescent="0.2">
      <c r="F4130" s="14"/>
      <c r="AX4130" s="8" t="s">
        <v>491</v>
      </c>
      <c r="AY4130" s="8" t="s">
        <v>8095</v>
      </c>
      <c r="AZ4130" s="8" t="s">
        <v>1623</v>
      </c>
      <c r="BA4130" s="9">
        <v>5290.8358058941303</v>
      </c>
      <c r="BB4130" s="9">
        <v>5591.43380088914</v>
      </c>
      <c r="BC4130" s="9">
        <v>39.612659928606</v>
      </c>
      <c r="BD4130" s="9"/>
      <c r="BE4130" s="9">
        <v>8107</v>
      </c>
      <c r="BF4130" s="9">
        <v>1220.0301890000001</v>
      </c>
      <c r="BG4130" s="9"/>
      <c r="BH4130" s="9">
        <v>3238.5590652999999</v>
      </c>
      <c r="BI4130" s="9">
        <v>3450.9512399692799</v>
      </c>
      <c r="BJ4130" s="9">
        <v>6819.40094746677</v>
      </c>
      <c r="BK4130" s="9">
        <v>6365.3711626083395</v>
      </c>
      <c r="BL4130" s="9">
        <v>4943.4999049343696</v>
      </c>
      <c r="BM4130" s="9">
        <v>3866.7124707066901</v>
      </c>
      <c r="BN4130" s="9">
        <v>3266.4988556772701</v>
      </c>
      <c r="BO4130" s="9">
        <v>6404.1422687302802</v>
      </c>
      <c r="BP4130" s="9">
        <v>1167.6572131334799</v>
      </c>
      <c r="BQ4130" s="9">
        <v>5428.8674565640904</v>
      </c>
      <c r="BR4130" s="9">
        <v>6465.3214666754502</v>
      </c>
      <c r="BS4130" s="9">
        <v>5250.5836642641198</v>
      </c>
      <c r="BT4130" s="9">
        <v>5591.43380088914</v>
      </c>
      <c r="BU4130" s="9">
        <v>7818.8922833315401</v>
      </c>
      <c r="BV4130" s="9">
        <v>6163.5356688328402</v>
      </c>
      <c r="BW4130" s="9">
        <v>6857.4226539047604</v>
      </c>
      <c r="BX4130" s="9">
        <v>8100</v>
      </c>
    </row>
    <row r="4131" spans="6:76" x14ac:dyDescent="0.2">
      <c r="F4131" s="14"/>
      <c r="AX4131" s="8" t="s">
        <v>8096</v>
      </c>
      <c r="AY4131" s="8" t="s">
        <v>8097</v>
      </c>
      <c r="AZ4131" s="8" t="s">
        <v>1623</v>
      </c>
      <c r="BA4131" s="9">
        <v>4978.35809650788</v>
      </c>
      <c r="BB4131" s="9">
        <v>5591.7243912530703</v>
      </c>
      <c r="BC4131" s="9">
        <v>42.012046926316998</v>
      </c>
      <c r="BD4131" s="9">
        <v>7868</v>
      </c>
      <c r="BE4131" s="9">
        <v>2150</v>
      </c>
      <c r="BF4131" s="9">
        <v>1360.6080959999999</v>
      </c>
      <c r="BG4131" s="9"/>
      <c r="BH4131" s="9">
        <v>882.36849232999998</v>
      </c>
      <c r="BI4131" s="9">
        <v>5853.0912036152804</v>
      </c>
      <c r="BJ4131" s="9">
        <v>3546.9821703365001</v>
      </c>
      <c r="BK4131" s="9">
        <v>6668.0993003887897</v>
      </c>
      <c r="BL4131" s="9">
        <v>7996.7682774253799</v>
      </c>
      <c r="BM4131" s="9">
        <v>3874.2303275849499</v>
      </c>
      <c r="BN4131" s="9">
        <v>6333.6774632612096</v>
      </c>
      <c r="BO4131" s="9">
        <v>5591.7243912530703</v>
      </c>
      <c r="BP4131" s="9">
        <v>6282.1213204094902</v>
      </c>
      <c r="BQ4131" s="9">
        <v>6499.9391570226899</v>
      </c>
      <c r="BR4131" s="9">
        <v>4129.7566242017301</v>
      </c>
      <c r="BS4131" s="9">
        <v>5454.15155965337</v>
      </c>
      <c r="BT4131" s="9"/>
      <c r="BU4131" s="9">
        <v>6977.0230977585397</v>
      </c>
      <c r="BV4131" s="9">
        <v>3240.6997566518498</v>
      </c>
      <c r="BW4131" s="9">
        <v>3859.56259575692</v>
      </c>
      <c r="BX4131" s="9">
        <v>6020</v>
      </c>
    </row>
    <row r="4132" spans="6:76" x14ac:dyDescent="0.2">
      <c r="F4132" s="14"/>
      <c r="AX4132" s="8" t="s">
        <v>573</v>
      </c>
      <c r="AY4132" s="8" t="s">
        <v>8098</v>
      </c>
      <c r="AZ4132" s="8" t="s">
        <v>1623</v>
      </c>
      <c r="BA4132" s="9">
        <v>7713.4562310792098</v>
      </c>
      <c r="BB4132" s="9">
        <v>5598.7422532363498</v>
      </c>
      <c r="BC4132" s="9">
        <v>72.515006595512105</v>
      </c>
      <c r="BD4132" s="9"/>
      <c r="BE4132" s="9">
        <v>14872</v>
      </c>
      <c r="BF4132" s="9">
        <v>3740.340181</v>
      </c>
      <c r="BG4132" s="9">
        <v>5672.1830659999996</v>
      </c>
      <c r="BH4132" s="9">
        <v>25861.123379000001</v>
      </c>
      <c r="BI4132" s="9">
        <v>6731.6949654373502</v>
      </c>
      <c r="BJ4132" s="9">
        <v>11823.808111132101</v>
      </c>
      <c r="BK4132" s="9">
        <v>5454.2255132533901</v>
      </c>
      <c r="BL4132" s="9">
        <v>5974.8439335449802</v>
      </c>
      <c r="BM4132" s="9">
        <v>9462.4650735214309</v>
      </c>
      <c r="BN4132" s="9">
        <v>14508.003089027199</v>
      </c>
      <c r="BO4132" s="9">
        <v>4395.2624337077004</v>
      </c>
      <c r="BP4132" s="9">
        <v>5598.7422532363498</v>
      </c>
      <c r="BQ4132" s="9">
        <v>5200.6573867405596</v>
      </c>
      <c r="BR4132" s="9">
        <v>4492.5020622437196</v>
      </c>
      <c r="BS4132" s="9">
        <v>4285.3171603426599</v>
      </c>
      <c r="BT4132" s="9"/>
      <c r="BU4132" s="9">
        <v>6383.2506297201999</v>
      </c>
      <c r="BV4132" s="9">
        <v>4010.6898103141302</v>
      </c>
      <c r="BW4132" s="9">
        <v>4778.5593422831498</v>
      </c>
      <c r="BX4132" s="9">
        <v>3310</v>
      </c>
    </row>
    <row r="4133" spans="6:76" x14ac:dyDescent="0.2">
      <c r="F4133" s="14"/>
      <c r="AX4133" s="8" t="s">
        <v>8099</v>
      </c>
      <c r="AY4133" s="8" t="s">
        <v>8100</v>
      </c>
      <c r="AZ4133" s="8" t="s">
        <v>1623</v>
      </c>
      <c r="BA4133" s="9">
        <v>5793.1767689232302</v>
      </c>
      <c r="BB4133" s="9">
        <v>5601.9743757228598</v>
      </c>
      <c r="BC4133" s="9">
        <v>46.048657780781902</v>
      </c>
      <c r="BD4133" s="9"/>
      <c r="BE4133" s="9">
        <v>12860</v>
      </c>
      <c r="BF4133" s="9">
        <v>4282.7811300000003</v>
      </c>
      <c r="BG4133" s="9"/>
      <c r="BH4133" s="9"/>
      <c r="BI4133" s="9">
        <v>6063.0491826003799</v>
      </c>
      <c r="BJ4133" s="9">
        <v>6746.7355950003603</v>
      </c>
      <c r="BK4133" s="9">
        <v>4746.5437340647904</v>
      </c>
      <c r="BL4133" s="9">
        <v>5977.30389025766</v>
      </c>
      <c r="BM4133" s="9"/>
      <c r="BN4133" s="9">
        <v>1972.4758672707401</v>
      </c>
      <c r="BO4133" s="9">
        <v>6555.7832703190197</v>
      </c>
      <c r="BP4133" s="9">
        <v>4500.3322078455303</v>
      </c>
      <c r="BQ4133" s="9">
        <v>3452.7551295069802</v>
      </c>
      <c r="BR4133" s="9">
        <v>5601.9743757228598</v>
      </c>
      <c r="BS4133" s="9">
        <v>6606.4169927671401</v>
      </c>
      <c r="BT4133" s="9">
        <v>4558.1156237007399</v>
      </c>
      <c r="BU4133" s="9">
        <v>8624.9145637816491</v>
      </c>
      <c r="BV4133" s="9">
        <v>4372.0599791020904</v>
      </c>
      <c r="BW4133" s="9">
        <v>9312.7635297549896</v>
      </c>
      <c r="BX4133" s="9">
        <v>2250</v>
      </c>
    </row>
    <row r="4134" spans="6:76" x14ac:dyDescent="0.2">
      <c r="F4134" s="14"/>
      <c r="AX4134" s="8" t="s">
        <v>8101</v>
      </c>
      <c r="AY4134" s="8" t="s">
        <v>8102</v>
      </c>
      <c r="AZ4134" s="8" t="s">
        <v>1623</v>
      </c>
      <c r="BA4134" s="9">
        <v>8610.7683524412496</v>
      </c>
      <c r="BB4134" s="9">
        <v>5606.6691676216597</v>
      </c>
      <c r="BC4134" s="9">
        <v>82.392090899035196</v>
      </c>
      <c r="BD4134" s="9"/>
      <c r="BE4134" s="9">
        <v>20147</v>
      </c>
      <c r="BF4134" s="9">
        <v>13011.09895</v>
      </c>
      <c r="BG4134" s="9"/>
      <c r="BH4134" s="9"/>
      <c r="BI4134" s="9">
        <v>12381.121639901499</v>
      </c>
      <c r="BJ4134" s="9">
        <v>9512.2190044560793</v>
      </c>
      <c r="BK4134" s="9">
        <v>25043.079405924898</v>
      </c>
      <c r="BL4134" s="9">
        <v>14063.7636136407</v>
      </c>
      <c r="BM4134" s="9">
        <v>7499.8486166392804</v>
      </c>
      <c r="BN4134" s="9">
        <v>4826.6993414933504</v>
      </c>
      <c r="BO4134" s="9"/>
      <c r="BP4134" s="9">
        <v>2200.6653542345698</v>
      </c>
      <c r="BQ4134" s="9"/>
      <c r="BR4134" s="9">
        <v>5581.2673728323798</v>
      </c>
      <c r="BS4134" s="9">
        <v>1511.0482948772501</v>
      </c>
      <c r="BT4134" s="9">
        <v>3498.2130607808499</v>
      </c>
      <c r="BU4134" s="9"/>
      <c r="BV4134" s="9">
        <v>5606.6691676216597</v>
      </c>
      <c r="BW4134" s="9">
        <v>3208.8314642161799</v>
      </c>
      <c r="BX4134" s="9">
        <v>1070</v>
      </c>
    </row>
    <row r="4135" spans="6:76" x14ac:dyDescent="0.2">
      <c r="F4135" s="14"/>
      <c r="AX4135" s="8" t="s">
        <v>8103</v>
      </c>
      <c r="AY4135" s="8" t="s">
        <v>8104</v>
      </c>
      <c r="AZ4135" s="8" t="s">
        <v>1623</v>
      </c>
      <c r="BA4135" s="9">
        <v>9282.2443672958907</v>
      </c>
      <c r="BB4135" s="9">
        <v>5608.1450600429998</v>
      </c>
      <c r="BC4135" s="9">
        <v>157.451940312332</v>
      </c>
      <c r="BD4135" s="9"/>
      <c r="BE4135" s="9">
        <v>5550</v>
      </c>
      <c r="BF4135" s="9">
        <v>4796.2246189999996</v>
      </c>
      <c r="BG4135" s="9">
        <v>69579.650349999996</v>
      </c>
      <c r="BH4135" s="9">
        <v>8815.0853986000002</v>
      </c>
      <c r="BI4135" s="9">
        <v>3252.02776214199</v>
      </c>
      <c r="BJ4135" s="9">
        <v>5306.5884915249098</v>
      </c>
      <c r="BK4135" s="9">
        <v>6200.27711852623</v>
      </c>
      <c r="BL4135" s="9">
        <v>7325.4985298449801</v>
      </c>
      <c r="BM4135" s="9">
        <v>6785.7253017208895</v>
      </c>
      <c r="BN4135" s="9">
        <v>17578.119082069199</v>
      </c>
      <c r="BO4135" s="9">
        <v>2593.7152448793099</v>
      </c>
      <c r="BP4135" s="9">
        <v>1348.3690118597499</v>
      </c>
      <c r="BQ4135" s="9">
        <v>4208.9560229322597</v>
      </c>
      <c r="BR4135" s="9">
        <v>4276.3973770103103</v>
      </c>
      <c r="BS4135" s="9">
        <v>3909.7849824095802</v>
      </c>
      <c r="BT4135" s="9">
        <v>5711.0568871443602</v>
      </c>
      <c r="BU4135" s="9">
        <v>5025.81891104036</v>
      </c>
      <c r="BV4135" s="9">
        <v>5666.2901200859997</v>
      </c>
      <c r="BW4135" s="9">
        <v>6015.3021351275902</v>
      </c>
      <c r="BX4135" s="9">
        <v>11700</v>
      </c>
    </row>
    <row r="4136" spans="6:76" x14ac:dyDescent="0.2">
      <c r="F4136" s="14"/>
      <c r="AX4136" s="8" t="s">
        <v>8105</v>
      </c>
      <c r="AY4136" s="8" t="s">
        <v>8106</v>
      </c>
      <c r="AZ4136" s="8" t="s">
        <v>1623</v>
      </c>
      <c r="BA4136" s="9">
        <v>7353.1982887865997</v>
      </c>
      <c r="BB4136" s="9">
        <v>5613.5562457455999</v>
      </c>
      <c r="BC4136" s="9">
        <v>48.864769650939699</v>
      </c>
      <c r="BD4136" s="9"/>
      <c r="BE4136" s="9">
        <v>4961</v>
      </c>
      <c r="BF4136" s="9"/>
      <c r="BG4136" s="9"/>
      <c r="BH4136" s="9"/>
      <c r="BI4136" s="9"/>
      <c r="BJ4136" s="9"/>
      <c r="BK4136" s="9"/>
      <c r="BL4136" s="9"/>
      <c r="BM4136" s="9">
        <v>11485.038620614199</v>
      </c>
      <c r="BN4136" s="9">
        <v>5613.5562457455999</v>
      </c>
      <c r="BO4136" s="9"/>
      <c r="BP4136" s="9"/>
      <c r="BQ4136" s="9"/>
      <c r="BR4136" s="9"/>
      <c r="BS4136" s="9"/>
      <c r="BT4136" s="9"/>
      <c r="BU4136" s="9"/>
      <c r="BV4136" s="9"/>
      <c r="BW4136" s="9"/>
      <c r="BX4136" s="9"/>
    </row>
    <row r="4137" spans="6:76" x14ac:dyDescent="0.2">
      <c r="F4137" s="14"/>
      <c r="AX4137" s="8" t="s">
        <v>8107</v>
      </c>
      <c r="AY4137" s="8" t="s">
        <v>8108</v>
      </c>
      <c r="AZ4137" s="8" t="s">
        <v>1623</v>
      </c>
      <c r="BA4137" s="9">
        <v>7220.0587988615298</v>
      </c>
      <c r="BB4137" s="9">
        <v>5619.1488367862903</v>
      </c>
      <c r="BC4137" s="9">
        <v>75.968952831167996</v>
      </c>
      <c r="BD4137" s="9"/>
      <c r="BE4137" s="9">
        <v>13057</v>
      </c>
      <c r="BF4137" s="9">
        <v>3738.546679</v>
      </c>
      <c r="BG4137" s="9">
        <v>1062.1155839999999</v>
      </c>
      <c r="BH4137" s="9">
        <v>4251.6745453000003</v>
      </c>
      <c r="BI4137" s="9">
        <v>7211.4413983305703</v>
      </c>
      <c r="BJ4137" s="9">
        <v>9439.7810070984997</v>
      </c>
      <c r="BK4137" s="9">
        <v>5281.0683613568199</v>
      </c>
      <c r="BL4137" s="9">
        <v>6442.6900616160001</v>
      </c>
      <c r="BM4137" s="9">
        <v>26899.195313060402</v>
      </c>
      <c r="BN4137" s="9">
        <v>10715.9657102289</v>
      </c>
      <c r="BO4137" s="9">
        <v>5119.8161762200498</v>
      </c>
      <c r="BP4137" s="9">
        <v>3180.4899829576698</v>
      </c>
      <c r="BQ4137" s="9">
        <v>5957.2293122157698</v>
      </c>
      <c r="BR4137" s="9">
        <v>7106.2193607174804</v>
      </c>
      <c r="BS4137" s="9">
        <v>3937.8747591894999</v>
      </c>
      <c r="BT4137" s="9">
        <v>4254.9048078875303</v>
      </c>
      <c r="BU4137" s="9">
        <v>5216.2272638109598</v>
      </c>
      <c r="BV4137" s="9">
        <v>3183.6830002499501</v>
      </c>
      <c r="BW4137" s="9">
        <v>9375.2526539903902</v>
      </c>
      <c r="BX4137" s="9">
        <v>8970</v>
      </c>
    </row>
    <row r="4138" spans="6:76" x14ac:dyDescent="0.2">
      <c r="F4138" s="14"/>
      <c r="AX4138" s="8" t="s">
        <v>8109</v>
      </c>
      <c r="AY4138" s="8" t="s">
        <v>8110</v>
      </c>
      <c r="AZ4138" s="8" t="s">
        <v>1623</v>
      </c>
      <c r="BA4138" s="9">
        <v>6253.1006358429604</v>
      </c>
      <c r="BB4138" s="9">
        <v>5621.8643996012397</v>
      </c>
      <c r="BC4138" s="9">
        <v>49.298993548153199</v>
      </c>
      <c r="BD4138" s="9"/>
      <c r="BE4138" s="9">
        <v>10420</v>
      </c>
      <c r="BF4138" s="9">
        <v>2530.5568880000001</v>
      </c>
      <c r="BG4138" s="9">
        <v>2471.626765</v>
      </c>
      <c r="BH4138" s="9">
        <v>3227.4187413</v>
      </c>
      <c r="BI4138" s="9">
        <v>8701.0667872141203</v>
      </c>
      <c r="BJ4138" s="9">
        <v>11303.965789067501</v>
      </c>
      <c r="BK4138" s="9">
        <v>8999.7220633192592</v>
      </c>
      <c r="BL4138" s="9">
        <v>9146.5321748241295</v>
      </c>
      <c r="BM4138" s="9">
        <v>10898.420696352399</v>
      </c>
      <c r="BN4138" s="9">
        <v>7602.2993166121396</v>
      </c>
      <c r="BO4138" s="9">
        <v>5236.8425384170696</v>
      </c>
      <c r="BP4138" s="9">
        <v>5092.7385395647098</v>
      </c>
      <c r="BQ4138" s="9">
        <v>5621.8643996012397</v>
      </c>
      <c r="BR4138" s="9">
        <v>3274.9052616643598</v>
      </c>
      <c r="BS4138" s="9">
        <v>5422.7403225058697</v>
      </c>
      <c r="BT4138" s="9"/>
      <c r="BU4138" s="9">
        <v>5302.4785006790999</v>
      </c>
      <c r="BV4138" s="9">
        <v>6224.3374158153101</v>
      </c>
      <c r="BW4138" s="9">
        <v>6742.39588107904</v>
      </c>
      <c r="BX4138" s="9">
        <v>589</v>
      </c>
    </row>
    <row r="4139" spans="6:76" x14ac:dyDescent="0.2">
      <c r="F4139" s="14"/>
      <c r="AX4139" s="8" t="s">
        <v>8111</v>
      </c>
      <c r="AY4139" s="8" t="s">
        <v>8112</v>
      </c>
      <c r="AZ4139" s="8" t="s">
        <v>1623</v>
      </c>
      <c r="BA4139" s="9">
        <v>8069.4147046481903</v>
      </c>
      <c r="BB4139" s="9">
        <v>5622.78593023347</v>
      </c>
      <c r="BC4139" s="9">
        <v>73.692067031852602</v>
      </c>
      <c r="BD4139" s="9"/>
      <c r="BE4139" s="9">
        <v>28400</v>
      </c>
      <c r="BF4139" s="9">
        <v>11498.72118</v>
      </c>
      <c r="BG4139" s="9">
        <v>3942.8773740000001</v>
      </c>
      <c r="BH4139" s="9">
        <v>5285.4374625</v>
      </c>
      <c r="BI4139" s="9">
        <v>9304.5002523063904</v>
      </c>
      <c r="BJ4139" s="9">
        <v>5622.78593023347</v>
      </c>
      <c r="BK4139" s="9">
        <v>8787.7498311437794</v>
      </c>
      <c r="BL4139" s="9">
        <v>4647.43055651545</v>
      </c>
      <c r="BM4139" s="9">
        <v>10345.6715154556</v>
      </c>
      <c r="BN4139" s="9">
        <v>12784.0890291751</v>
      </c>
      <c r="BO4139" s="9">
        <v>3401.4439641274598</v>
      </c>
      <c r="BP4139" s="9"/>
      <c r="BQ4139" s="9">
        <v>4496.2203489659896</v>
      </c>
      <c r="BR4139" s="9">
        <v>7295.0460184828598</v>
      </c>
      <c r="BS4139" s="9">
        <v>4725.1326097862102</v>
      </c>
      <c r="BT4139" s="9"/>
      <c r="BU4139" s="9">
        <v>7035.2026193594002</v>
      </c>
      <c r="BV4139" s="9">
        <v>4903.9617973391096</v>
      </c>
      <c r="BW4139" s="9">
        <v>4703.7794896284804</v>
      </c>
      <c r="BX4139" s="9"/>
    </row>
    <row r="4140" spans="6:76" x14ac:dyDescent="0.2">
      <c r="F4140" s="14"/>
      <c r="AX4140" s="8" t="s">
        <v>8113</v>
      </c>
      <c r="AY4140" s="8" t="s">
        <v>8114</v>
      </c>
      <c r="AZ4140" s="8" t="s">
        <v>1623</v>
      </c>
      <c r="BA4140" s="9">
        <v>8643.6877064104701</v>
      </c>
      <c r="BB4140" s="9">
        <v>5631.1449830410402</v>
      </c>
      <c r="BC4140" s="9">
        <v>117.09646295732</v>
      </c>
      <c r="BD4140" s="9"/>
      <c r="BE4140" s="9">
        <v>32205</v>
      </c>
      <c r="BF4140" s="9">
        <v>11035.407139999999</v>
      </c>
      <c r="BG4140" s="9"/>
      <c r="BH4140" s="9"/>
      <c r="BI4140" s="9">
        <v>8012.2899660820804</v>
      </c>
      <c r="BJ4140" s="9">
        <v>8035.2556661338604</v>
      </c>
      <c r="BK4140" s="9">
        <v>2828.8856049084402</v>
      </c>
      <c r="BL4140" s="9">
        <v>2724.8747749582199</v>
      </c>
      <c r="BM4140" s="9">
        <v>1057.78849920117</v>
      </c>
      <c r="BN4140" s="9"/>
      <c r="BO4140" s="9"/>
      <c r="BP4140" s="9"/>
      <c r="BQ4140" s="9"/>
      <c r="BR4140" s="9"/>
      <c r="BS4140" s="9"/>
      <c r="BT4140" s="9"/>
      <c r="BU4140" s="9"/>
      <c r="BV4140" s="9"/>
      <c r="BW4140" s="9"/>
      <c r="BX4140" s="9">
        <v>3250</v>
      </c>
    </row>
    <row r="4141" spans="6:76" x14ac:dyDescent="0.2">
      <c r="F4141" s="14"/>
      <c r="AX4141" s="8" t="s">
        <v>644</v>
      </c>
      <c r="AY4141" s="8" t="s">
        <v>8115</v>
      </c>
      <c r="AZ4141" s="8" t="s">
        <v>1623</v>
      </c>
      <c r="BA4141" s="9">
        <v>5915.2067731830903</v>
      </c>
      <c r="BB4141" s="9">
        <v>5632.1222234853303</v>
      </c>
      <c r="BC4141" s="9">
        <v>44.187022236262898</v>
      </c>
      <c r="BD4141" s="9"/>
      <c r="BE4141" s="9">
        <v>7521</v>
      </c>
      <c r="BF4141" s="9">
        <v>4792.8318120000004</v>
      </c>
      <c r="BG4141" s="9">
        <v>2096.5273670000001</v>
      </c>
      <c r="BH4141" s="9">
        <v>4321.8754865000001</v>
      </c>
      <c r="BI4141" s="9">
        <v>9920.8388955146893</v>
      </c>
      <c r="BJ4141" s="9">
        <v>5037.9182634465296</v>
      </c>
      <c r="BK4141" s="9">
        <v>8582.8851799637996</v>
      </c>
      <c r="BL4141" s="9">
        <v>10053.4019098755</v>
      </c>
      <c r="BM4141" s="9">
        <v>7576.7343305043496</v>
      </c>
      <c r="BN4141" s="9">
        <v>5632.1222234853303</v>
      </c>
      <c r="BO4141" s="9">
        <v>2302.88479639564</v>
      </c>
      <c r="BP4141" s="9">
        <v>2949.08994157591</v>
      </c>
      <c r="BQ4141" s="9"/>
      <c r="BR4141" s="9">
        <v>4777.4783078669998</v>
      </c>
      <c r="BS4141" s="9">
        <v>2408.2372444081502</v>
      </c>
      <c r="BT4141" s="9"/>
      <c r="BU4141" s="9">
        <v>8080.5500391932401</v>
      </c>
      <c r="BV4141" s="9">
        <v>6640.4225562348302</v>
      </c>
      <c r="BW4141" s="9">
        <v>7863.7167901474904</v>
      </c>
      <c r="BX4141" s="9"/>
    </row>
    <row r="4142" spans="6:76" x14ac:dyDescent="0.2">
      <c r="F4142" s="14"/>
      <c r="AX4142" s="8" t="s">
        <v>357</v>
      </c>
      <c r="AY4142" s="8" t="s">
        <v>8116</v>
      </c>
      <c r="AZ4142" s="8" t="s">
        <v>1623</v>
      </c>
      <c r="BA4142" s="9">
        <v>6044.5486328073803</v>
      </c>
      <c r="BB4142" s="9">
        <v>5636.3482317305798</v>
      </c>
      <c r="BC4142" s="9">
        <v>47.989434930315902</v>
      </c>
      <c r="BD4142" s="9"/>
      <c r="BE4142" s="9">
        <v>11566</v>
      </c>
      <c r="BF4142" s="9">
        <v>1718.0187559999999</v>
      </c>
      <c r="BG4142" s="9">
        <v>3507.4812539999998</v>
      </c>
      <c r="BH4142" s="9"/>
      <c r="BI4142" s="9">
        <v>6522.6018874356696</v>
      </c>
      <c r="BJ4142" s="9">
        <v>8748.0315699003695</v>
      </c>
      <c r="BK4142" s="9">
        <v>3837.8856073840502</v>
      </c>
      <c r="BL4142" s="9">
        <v>6283.1350967745202</v>
      </c>
      <c r="BM4142" s="9">
        <v>12786.332355835701</v>
      </c>
      <c r="BN4142" s="9">
        <v>9015.9400982602692</v>
      </c>
      <c r="BO4142" s="9">
        <v>5112.6964634611504</v>
      </c>
      <c r="BP4142" s="9"/>
      <c r="BQ4142" s="9">
        <v>3928.41959277763</v>
      </c>
      <c r="BR4142" s="9">
        <v>5016.9613687213396</v>
      </c>
      <c r="BS4142" s="9">
        <v>4316.8962381915499</v>
      </c>
      <c r="BT4142" s="9">
        <v>6439.3512693185703</v>
      </c>
      <c r="BU4142" s="9">
        <v>6408.48004720065</v>
      </c>
      <c r="BV4142" s="9">
        <v>3460.25670868425</v>
      </c>
      <c r="BW4142" s="9">
        <v>3973.3870765871102</v>
      </c>
      <c r="BX4142" s="9">
        <v>6160</v>
      </c>
    </row>
    <row r="4143" spans="6:76" x14ac:dyDescent="0.2">
      <c r="F4143" s="14"/>
      <c r="AX4143" s="8" t="s">
        <v>8117</v>
      </c>
      <c r="AY4143" s="8" t="s">
        <v>8118</v>
      </c>
      <c r="AZ4143" s="8" t="s">
        <v>1623</v>
      </c>
      <c r="BA4143" s="9">
        <v>5395.6065554668903</v>
      </c>
      <c r="BB4143" s="9">
        <v>5646.5498304330704</v>
      </c>
      <c r="BC4143" s="9">
        <v>50.964394694820797</v>
      </c>
      <c r="BD4143" s="9"/>
      <c r="BE4143" s="9">
        <v>8837</v>
      </c>
      <c r="BF4143" s="9"/>
      <c r="BG4143" s="9"/>
      <c r="BH4143" s="9"/>
      <c r="BI4143" s="9"/>
      <c r="BJ4143" s="9"/>
      <c r="BK4143" s="9"/>
      <c r="BL4143" s="9">
        <v>1136.7306015285001</v>
      </c>
      <c r="BM4143" s="9">
        <v>8890.5840392114605</v>
      </c>
      <c r="BN4143" s="9">
        <v>4825.7414357069802</v>
      </c>
      <c r="BO4143" s="9">
        <v>6562.3424046229602</v>
      </c>
      <c r="BP4143" s="9">
        <v>5646.5498304330704</v>
      </c>
      <c r="BQ4143" s="9"/>
      <c r="BR4143" s="9"/>
      <c r="BS4143" s="9">
        <v>6169.5527413271302</v>
      </c>
      <c r="BT4143" s="9"/>
      <c r="BU4143" s="9">
        <v>8754.2472126839093</v>
      </c>
      <c r="BV4143" s="9">
        <v>3054.41707952968</v>
      </c>
      <c r="BW4143" s="9">
        <v>3034.5067650921601</v>
      </c>
      <c r="BX4143" s="9">
        <v>2440</v>
      </c>
    </row>
    <row r="4144" spans="6:76" x14ac:dyDescent="0.2">
      <c r="F4144" s="14"/>
      <c r="AX4144" s="8" t="s">
        <v>8119</v>
      </c>
      <c r="AY4144" s="8" t="s">
        <v>8120</v>
      </c>
      <c r="AZ4144" s="8" t="s">
        <v>1623</v>
      </c>
      <c r="BA4144" s="9">
        <v>7706.4202457209203</v>
      </c>
      <c r="BB4144" s="9">
        <v>5650.3880850914702</v>
      </c>
      <c r="BC4144" s="9">
        <v>67.158340537282399</v>
      </c>
      <c r="BD4144" s="9"/>
      <c r="BE4144" s="9">
        <v>15762</v>
      </c>
      <c r="BF4144" s="9">
        <v>6445.6765500000001</v>
      </c>
      <c r="BG4144" s="9"/>
      <c r="BH4144" s="9"/>
      <c r="BI4144" s="9">
        <v>11133.344076514501</v>
      </c>
      <c r="BJ4144" s="9">
        <v>4855.0996201829403</v>
      </c>
      <c r="BK4144" s="9">
        <v>16974.009082472701</v>
      </c>
      <c r="BL4144" s="9">
        <v>8516.3614390135208</v>
      </c>
      <c r="BM4144" s="9">
        <v>8455.5868698247905</v>
      </c>
      <c r="BN4144" s="9">
        <v>18432.909271752102</v>
      </c>
      <c r="BO4144" s="9">
        <v>3284.4926898476001</v>
      </c>
      <c r="BP4144" s="9">
        <v>3716.0682379609598</v>
      </c>
      <c r="BQ4144" s="9">
        <v>3889.1489398567601</v>
      </c>
      <c r="BR4144" s="9">
        <v>3621.83696957236</v>
      </c>
      <c r="BS4144" s="9">
        <v>3071.1416576810102</v>
      </c>
      <c r="BT4144" s="9"/>
      <c r="BU4144" s="9"/>
      <c r="BV4144" s="9">
        <v>4696.0908031139397</v>
      </c>
      <c r="BW4144" s="9">
        <v>6578.9577237415197</v>
      </c>
      <c r="BX4144" s="9">
        <v>3870</v>
      </c>
    </row>
    <row r="4145" spans="6:76" x14ac:dyDescent="0.2">
      <c r="F4145" s="14"/>
      <c r="AX4145" s="8" t="s">
        <v>8121</v>
      </c>
      <c r="AY4145" s="8" t="s">
        <v>8122</v>
      </c>
      <c r="AZ4145" s="8" t="s">
        <v>1623</v>
      </c>
      <c r="BA4145" s="9">
        <v>7356.5289579774899</v>
      </c>
      <c r="BB4145" s="9">
        <v>5655.8642974780896</v>
      </c>
      <c r="BC4145" s="9">
        <v>53.745939820628401</v>
      </c>
      <c r="BD4145" s="9"/>
      <c r="BE4145" s="9">
        <v>8883</v>
      </c>
      <c r="BF4145" s="9">
        <v>5298.7443309999999</v>
      </c>
      <c r="BG4145" s="9">
        <v>5582.9371010000004</v>
      </c>
      <c r="BH4145" s="9"/>
      <c r="BI4145" s="9">
        <v>8937.7962023612508</v>
      </c>
      <c r="BJ4145" s="9">
        <v>4455.9573394638701</v>
      </c>
      <c r="BK4145" s="9">
        <v>8582.8851799637996</v>
      </c>
      <c r="BL4145" s="9">
        <v>10309.3697462172</v>
      </c>
      <c r="BM4145" s="9">
        <v>11350.171447212801</v>
      </c>
      <c r="BN4145" s="9">
        <v>17609.6610487545</v>
      </c>
      <c r="BO4145" s="9">
        <v>5636.0315371141496</v>
      </c>
      <c r="BP4145" s="9">
        <v>1208.7743558467</v>
      </c>
      <c r="BQ4145" s="9"/>
      <c r="BR4145" s="9"/>
      <c r="BS4145" s="9">
        <v>5517.0745505381101</v>
      </c>
      <c r="BT4145" s="9"/>
      <c r="BU4145" s="9">
        <v>10485.680019634499</v>
      </c>
      <c r="BV4145" s="9">
        <v>5570.6834106910101</v>
      </c>
      <c r="BW4145" s="9">
        <v>5675.6970578420296</v>
      </c>
      <c r="BX4145" s="9">
        <v>2600</v>
      </c>
    </row>
    <row r="4146" spans="6:76" x14ac:dyDescent="0.2">
      <c r="F4146" s="14"/>
      <c r="AX4146" s="8" t="s">
        <v>8123</v>
      </c>
      <c r="AY4146" s="8" t="s">
        <v>8124</v>
      </c>
      <c r="AZ4146" s="8" t="s">
        <v>1623</v>
      </c>
      <c r="BA4146" s="9">
        <v>6061.95094938078</v>
      </c>
      <c r="BB4146" s="9">
        <v>5660.7191360910901</v>
      </c>
      <c r="BC4146" s="9">
        <v>57.037313563001398</v>
      </c>
      <c r="BD4146" s="9"/>
      <c r="BE4146" s="9">
        <v>7387</v>
      </c>
      <c r="BF4146" s="9">
        <v>1930.3547960000001</v>
      </c>
      <c r="BG4146" s="9"/>
      <c r="BH4146" s="9">
        <v>831.85390457000005</v>
      </c>
      <c r="BI4146" s="9">
        <v>10990.906093703001</v>
      </c>
      <c r="BJ4146" s="9">
        <v>9559.4307698858702</v>
      </c>
      <c r="BK4146" s="9">
        <v>12581.5346203838</v>
      </c>
      <c r="BL4146" s="9">
        <v>11506.120957118401</v>
      </c>
      <c r="BM4146" s="9"/>
      <c r="BN4146" s="9">
        <v>3134.4327998502999</v>
      </c>
      <c r="BO4146" s="9">
        <v>5093.1529252369701</v>
      </c>
      <c r="BP4146" s="9">
        <v>4360.2029875874296</v>
      </c>
      <c r="BQ4146" s="9">
        <v>4110.0301215995196</v>
      </c>
      <c r="BR4146" s="9">
        <v>6962.75591386006</v>
      </c>
      <c r="BS4146" s="9">
        <v>5660.7191360910901</v>
      </c>
      <c r="BT4146" s="9"/>
      <c r="BU4146" s="9">
        <v>6231.6011269926303</v>
      </c>
      <c r="BV4146" s="9">
        <v>2995.25648363239</v>
      </c>
      <c r="BW4146" s="9">
        <v>6717.8135029617397</v>
      </c>
      <c r="BX4146" s="9">
        <v>3000</v>
      </c>
    </row>
    <row r="4147" spans="6:76" x14ac:dyDescent="0.2">
      <c r="F4147" s="14"/>
      <c r="AX4147" s="8" t="s">
        <v>90</v>
      </c>
      <c r="AY4147" s="8" t="s">
        <v>8125</v>
      </c>
      <c r="AZ4147" s="8" t="s">
        <v>1623</v>
      </c>
      <c r="BA4147" s="9">
        <v>7478.3091746806103</v>
      </c>
      <c r="BB4147" s="9">
        <v>5677.6707096909604</v>
      </c>
      <c r="BC4147" s="9">
        <v>92.607415217035694</v>
      </c>
      <c r="BD4147" s="9">
        <v>4529</v>
      </c>
      <c r="BE4147" s="9">
        <v>9170</v>
      </c>
      <c r="BF4147" s="9">
        <v>992.3625869</v>
      </c>
      <c r="BG4147" s="9">
        <v>3232.288094</v>
      </c>
      <c r="BH4147" s="9"/>
      <c r="BI4147" s="9">
        <v>13554.3251530977</v>
      </c>
      <c r="BJ4147" s="9">
        <v>7480.92018277841</v>
      </c>
      <c r="BK4147" s="9">
        <v>12830.4597753326</v>
      </c>
      <c r="BL4147" s="9">
        <v>7209.7935667615102</v>
      </c>
      <c r="BM4147" s="9">
        <v>7407.59635405888</v>
      </c>
      <c r="BN4147" s="9">
        <v>2645.18501983641</v>
      </c>
      <c r="BO4147" s="9">
        <v>4192.6425194530402</v>
      </c>
      <c r="BP4147" s="9">
        <v>4502.51157603104</v>
      </c>
      <c r="BQ4147" s="9"/>
      <c r="BR4147" s="9"/>
      <c r="BS4147" s="9">
        <v>29598.520547258198</v>
      </c>
      <c r="BT4147" s="9"/>
      <c r="BU4147" s="9"/>
      <c r="BV4147" s="9">
        <v>5067.90982810065</v>
      </c>
      <c r="BW4147" s="9">
        <v>6287.4315912812699</v>
      </c>
      <c r="BX4147" s="9">
        <v>952</v>
      </c>
    </row>
    <row r="4148" spans="6:76" x14ac:dyDescent="0.2">
      <c r="F4148" s="14"/>
      <c r="AX4148" s="8" t="s">
        <v>8126</v>
      </c>
      <c r="AY4148" s="8" t="s">
        <v>8127</v>
      </c>
      <c r="AZ4148" s="8" t="s">
        <v>1623</v>
      </c>
      <c r="BA4148" s="9">
        <v>9092.3521939028105</v>
      </c>
      <c r="BB4148" s="9">
        <v>5680</v>
      </c>
      <c r="BC4148" s="9">
        <v>69.893861414697994</v>
      </c>
      <c r="BD4148" s="9"/>
      <c r="BE4148" s="9">
        <v>12626</v>
      </c>
      <c r="BF4148" s="9">
        <v>5671.2376249999998</v>
      </c>
      <c r="BG4148" s="9"/>
      <c r="BH4148" s="9">
        <v>23581.182508000002</v>
      </c>
      <c r="BI4148" s="9">
        <v>10077.24786931</v>
      </c>
      <c r="BJ4148" s="9">
        <v>19117.091747632701</v>
      </c>
      <c r="BK4148" s="9">
        <v>17086.728435055498</v>
      </c>
      <c r="BL4148" s="9">
        <v>10593.2995055923</v>
      </c>
      <c r="BM4148" s="9">
        <v>8488.2085220695208</v>
      </c>
      <c r="BN4148" s="9">
        <v>14899.3529476982</v>
      </c>
      <c r="BO4148" s="9">
        <v>4133.9495671439799</v>
      </c>
      <c r="BP4148" s="9">
        <v>4464.4025647979497</v>
      </c>
      <c r="BQ4148" s="9"/>
      <c r="BR4148" s="9">
        <v>2461.7472995897601</v>
      </c>
      <c r="BS4148" s="9">
        <v>4436.0759128680202</v>
      </c>
      <c r="BT4148" s="9"/>
      <c r="BU4148" s="9">
        <v>4729.6918725692003</v>
      </c>
      <c r="BV4148" s="9">
        <v>3382.2879151327602</v>
      </c>
      <c r="BW4148" s="9">
        <v>3141.4830038878299</v>
      </c>
      <c r="BX4148" s="9">
        <v>5680</v>
      </c>
    </row>
    <row r="4149" spans="6:76" x14ac:dyDescent="0.2">
      <c r="F4149" s="14"/>
      <c r="AX4149" s="8" t="s">
        <v>8128</v>
      </c>
      <c r="AY4149" s="8" t="s">
        <v>8129</v>
      </c>
      <c r="AZ4149" s="8" t="s">
        <v>1623</v>
      </c>
      <c r="BA4149" s="9">
        <v>6850.5558380961702</v>
      </c>
      <c r="BB4149" s="9">
        <v>5690.3235690130796</v>
      </c>
      <c r="BC4149" s="9">
        <v>67.557305829197105</v>
      </c>
      <c r="BD4149" s="9"/>
      <c r="BE4149" s="9">
        <v>4720</v>
      </c>
      <c r="BF4149" s="9">
        <v>1970.034609</v>
      </c>
      <c r="BG4149" s="9"/>
      <c r="BH4149" s="9">
        <v>3230.4064546</v>
      </c>
      <c r="BI4149" s="9">
        <v>6195.4974142189203</v>
      </c>
      <c r="BJ4149" s="9">
        <v>7570.8634186485597</v>
      </c>
      <c r="BK4149" s="9">
        <v>7519.0867150558197</v>
      </c>
      <c r="BL4149" s="9">
        <v>6464.0674028982503</v>
      </c>
      <c r="BM4149" s="9">
        <v>10509.8540455808</v>
      </c>
      <c r="BN4149" s="9">
        <v>7521.3590565097502</v>
      </c>
      <c r="BO4149" s="9">
        <v>4664.65867043444</v>
      </c>
      <c r="BP4149" s="9">
        <v>5444.48745910056</v>
      </c>
      <c r="BQ4149" s="9">
        <v>5362.3461553285397</v>
      </c>
      <c r="BR4149" s="9">
        <v>5936.1596789256</v>
      </c>
      <c r="BS4149" s="9">
        <v>4241.7787707428497</v>
      </c>
      <c r="BT4149" s="9"/>
      <c r="BU4149" s="9">
        <v>8899.4521068439499</v>
      </c>
      <c r="BV4149" s="9">
        <v>4195.47987192236</v>
      </c>
      <c r="BW4149" s="9">
        <v>5364.4732559206996</v>
      </c>
      <c r="BX4149" s="9">
        <v>23500</v>
      </c>
    </row>
    <row r="4150" spans="6:76" x14ac:dyDescent="0.2">
      <c r="F4150" s="14"/>
      <c r="AX4150" s="8" t="s">
        <v>230</v>
      </c>
      <c r="AY4150" s="8" t="s">
        <v>8130</v>
      </c>
      <c r="AZ4150" s="8" t="s">
        <v>1623</v>
      </c>
      <c r="BA4150" s="9">
        <v>5985.52740113662</v>
      </c>
      <c r="BB4150" s="9">
        <v>5692.6468943188802</v>
      </c>
      <c r="BC4150" s="9">
        <v>61.677534039282499</v>
      </c>
      <c r="BD4150" s="9">
        <v>253</v>
      </c>
      <c r="BE4150" s="9">
        <v>4356</v>
      </c>
      <c r="BF4150" s="9">
        <v>2873.1969180000001</v>
      </c>
      <c r="BG4150" s="9"/>
      <c r="BH4150" s="9">
        <v>1123.53102524</v>
      </c>
      <c r="BI4150" s="9">
        <v>7760.7505465899603</v>
      </c>
      <c r="BJ4150" s="9"/>
      <c r="BK4150" s="9">
        <v>5585.2937886377604</v>
      </c>
      <c r="BL4150" s="9">
        <v>6459.08517726832</v>
      </c>
      <c r="BM4150" s="9">
        <v>6219.4683970002998</v>
      </c>
      <c r="BN4150" s="9">
        <v>3477.39998626949</v>
      </c>
      <c r="BO4150" s="9">
        <v>4283.7892890878902</v>
      </c>
      <c r="BP4150" s="9">
        <v>4690.7050612317198</v>
      </c>
      <c r="BQ4150" s="9">
        <v>7118.4512573301899</v>
      </c>
      <c r="BR4150" s="9">
        <v>16923.216581426001</v>
      </c>
      <c r="BS4150" s="9">
        <v>4663.9987854034398</v>
      </c>
      <c r="BT4150" s="9"/>
      <c r="BU4150" s="9">
        <v>9140.7844156256906</v>
      </c>
      <c r="BV4150" s="9">
        <v>9738.4872778328408</v>
      </c>
      <c r="BW4150" s="9">
        <v>7272.3347135155</v>
      </c>
      <c r="BX4150" s="9">
        <v>5800</v>
      </c>
    </row>
    <row r="4151" spans="6:76" x14ac:dyDescent="0.2">
      <c r="F4151" s="14"/>
      <c r="AX4151" s="8" t="s">
        <v>8131</v>
      </c>
      <c r="AY4151" s="8" t="s">
        <v>8132</v>
      </c>
      <c r="AZ4151" s="8" t="s">
        <v>1623</v>
      </c>
      <c r="BA4151" s="9">
        <v>7906.3884449541001</v>
      </c>
      <c r="BB4151" s="9">
        <v>5693.3552781342796</v>
      </c>
      <c r="BC4151" s="9">
        <v>69.930798351603102</v>
      </c>
      <c r="BD4151" s="9"/>
      <c r="BE4151" s="9">
        <v>9591</v>
      </c>
      <c r="BF4151" s="9">
        <v>4385.7096140000003</v>
      </c>
      <c r="BG4151" s="9"/>
      <c r="BH4151" s="9">
        <v>4784.8200854999995</v>
      </c>
      <c r="BI4151" s="9">
        <v>13553.609771736999</v>
      </c>
      <c r="BJ4151" s="9">
        <v>20326.155201205402</v>
      </c>
      <c r="BK4151" s="9">
        <v>8570.6861064790191</v>
      </c>
      <c r="BL4151" s="9">
        <v>5693.3552781342796</v>
      </c>
      <c r="BM4151" s="9">
        <v>16594.826638736999</v>
      </c>
      <c r="BN4151" s="9">
        <v>4338.7019948647103</v>
      </c>
      <c r="BO4151" s="9">
        <v>2412.3016772828801</v>
      </c>
      <c r="BP4151" s="9">
        <v>2737.00486610807</v>
      </c>
      <c r="BQ4151" s="9">
        <v>3656.22633341049</v>
      </c>
      <c r="BR4151" s="9">
        <v>3171.2679469648701</v>
      </c>
      <c r="BS4151" s="9">
        <v>2870.3582668470799</v>
      </c>
      <c r="BT4151" s="9">
        <v>16338.324316144301</v>
      </c>
      <c r="BU4151" s="9">
        <v>7835.2786947980103</v>
      </c>
      <c r="BV4151" s="9">
        <v>2280.0918935834202</v>
      </c>
      <c r="BW4151" s="9">
        <v>8781.6617683312907</v>
      </c>
      <c r="BX4151" s="9">
        <v>12300</v>
      </c>
    </row>
    <row r="4152" spans="6:76" x14ac:dyDescent="0.2">
      <c r="F4152" s="14"/>
      <c r="AX4152" s="8" t="s">
        <v>253</v>
      </c>
      <c r="AY4152" s="8" t="s">
        <v>8133</v>
      </c>
      <c r="AZ4152" s="8" t="s">
        <v>1623</v>
      </c>
      <c r="BA4152" s="9">
        <v>16947.1612384332</v>
      </c>
      <c r="BB4152" s="9">
        <v>5696.9587886374802</v>
      </c>
      <c r="BC4152" s="9">
        <v>216.23441812292401</v>
      </c>
      <c r="BD4152" s="9"/>
      <c r="BE4152" s="9">
        <v>5866</v>
      </c>
      <c r="BF4152" s="9">
        <v>4676.8288359999997</v>
      </c>
      <c r="BG4152" s="9">
        <v>11168.55307</v>
      </c>
      <c r="BH4152" s="9">
        <v>156912.90497999999</v>
      </c>
      <c r="BI4152" s="9">
        <v>11791.554958492499</v>
      </c>
      <c r="BJ4152" s="9">
        <v>4945.5757957072301</v>
      </c>
      <c r="BK4152" s="9">
        <v>10586.8171320447</v>
      </c>
      <c r="BL4152" s="9">
        <v>4650.42085020171</v>
      </c>
      <c r="BM4152" s="9">
        <v>27708.975146508699</v>
      </c>
      <c r="BN4152" s="9">
        <v>10985.2426575463</v>
      </c>
      <c r="BO4152" s="9">
        <v>2975.0376797694698</v>
      </c>
      <c r="BP4152" s="9">
        <v>4188.6954120848804</v>
      </c>
      <c r="BQ4152" s="9">
        <v>3395.6014450585899</v>
      </c>
      <c r="BR4152" s="9">
        <v>2619.7213588653099</v>
      </c>
      <c r="BS4152" s="9">
        <v>2732.8529424469398</v>
      </c>
      <c r="BT4152" s="9"/>
      <c r="BU4152" s="9">
        <v>5696.9587886374802</v>
      </c>
      <c r="BV4152" s="9"/>
      <c r="BW4152" s="9"/>
      <c r="BX4152" s="9">
        <v>17200</v>
      </c>
    </row>
    <row r="4153" spans="6:76" x14ac:dyDescent="0.2">
      <c r="F4153" s="14"/>
      <c r="AX4153" s="8" t="s">
        <v>8134</v>
      </c>
      <c r="AY4153" s="8" t="s">
        <v>8135</v>
      </c>
      <c r="AZ4153" s="8" t="s">
        <v>1623</v>
      </c>
      <c r="BA4153" s="9">
        <v>6025.9744272826902</v>
      </c>
      <c r="BB4153" s="9">
        <v>5699.1920084724998</v>
      </c>
      <c r="BC4153" s="9">
        <v>45.330722874673903</v>
      </c>
      <c r="BD4153" s="9"/>
      <c r="BE4153" s="9">
        <v>4443</v>
      </c>
      <c r="BF4153" s="9">
        <v>3215.6026510000002</v>
      </c>
      <c r="BG4153" s="9"/>
      <c r="BH4153" s="9">
        <v>7558.6566835000003</v>
      </c>
      <c r="BI4153" s="9">
        <v>2104.9192292923199</v>
      </c>
      <c r="BJ4153" s="9">
        <v>12954.7817084463</v>
      </c>
      <c r="BK4153" s="9">
        <v>4674.4581618786297</v>
      </c>
      <c r="BL4153" s="9">
        <v>6810.0542349713896</v>
      </c>
      <c r="BM4153" s="9"/>
      <c r="BN4153" s="9">
        <v>6052.2040507275697</v>
      </c>
      <c r="BO4153" s="9">
        <v>5346.1799662174299</v>
      </c>
      <c r="BP4153" s="9">
        <v>8296.4069139570602</v>
      </c>
      <c r="BQ4153" s="9">
        <v>5121.3057199033601</v>
      </c>
      <c r="BR4153" s="9">
        <v>4079.0860074858601</v>
      </c>
      <c r="BS4153" s="9">
        <v>6089.2655069678203</v>
      </c>
      <c r="BT4153" s="9"/>
      <c r="BU4153" s="9">
        <v>6332.7530559276902</v>
      </c>
      <c r="BV4153" s="9">
        <v>3336.9169462475902</v>
      </c>
      <c r="BW4153" s="9"/>
      <c r="BX4153" s="9">
        <v>10000</v>
      </c>
    </row>
    <row r="4154" spans="6:76" x14ac:dyDescent="0.2">
      <c r="F4154" s="14"/>
      <c r="AX4154" s="8" t="s">
        <v>8136</v>
      </c>
      <c r="AY4154" s="8" t="s">
        <v>8137</v>
      </c>
      <c r="AZ4154" s="8" t="s">
        <v>1623</v>
      </c>
      <c r="BA4154" s="9">
        <v>5674.9380499893005</v>
      </c>
      <c r="BB4154" s="9">
        <v>5700.0099276809697</v>
      </c>
      <c r="BC4154" s="9">
        <v>58.117581388393198</v>
      </c>
      <c r="BD4154" s="9"/>
      <c r="BE4154" s="9">
        <v>7617</v>
      </c>
      <c r="BF4154" s="9">
        <v>2950.055844</v>
      </c>
      <c r="BG4154" s="9">
        <v>1178.8828490000001</v>
      </c>
      <c r="BH4154" s="9"/>
      <c r="BI4154" s="9">
        <v>9545.3535019367991</v>
      </c>
      <c r="BJ4154" s="9">
        <v>4223.2281161867604</v>
      </c>
      <c r="BK4154" s="9">
        <v>9927.6448866933606</v>
      </c>
      <c r="BL4154" s="9">
        <v>10817.8706807245</v>
      </c>
      <c r="BM4154" s="9">
        <v>5700.0099276809697</v>
      </c>
      <c r="BN4154" s="9">
        <v>1533.6994553710001</v>
      </c>
      <c r="BO4154" s="9">
        <v>4855.3270422486803</v>
      </c>
      <c r="BP4154" s="9">
        <v>1184.4059861748001</v>
      </c>
      <c r="BQ4154" s="9"/>
      <c r="BR4154" s="9">
        <v>8592.0287130530905</v>
      </c>
      <c r="BS4154" s="9">
        <v>7296.6773561505197</v>
      </c>
      <c r="BT4154" s="9"/>
      <c r="BU4154" s="9">
        <v>7523.1662674434401</v>
      </c>
      <c r="BV4154" s="9">
        <v>5407.2842961064398</v>
      </c>
      <c r="BW4154" s="9">
        <v>7465.31192704775</v>
      </c>
      <c r="BX4154" s="9">
        <v>656</v>
      </c>
    </row>
    <row r="4155" spans="6:76" x14ac:dyDescent="0.2">
      <c r="F4155" s="14"/>
      <c r="AX4155" s="8" t="s">
        <v>748</v>
      </c>
      <c r="AY4155" s="8" t="s">
        <v>8138</v>
      </c>
      <c r="AZ4155" s="8" t="s">
        <v>1623</v>
      </c>
      <c r="BA4155" s="9">
        <v>6510.14251055162</v>
      </c>
      <c r="BB4155" s="9">
        <v>5709.2506984826396</v>
      </c>
      <c r="BC4155" s="9">
        <v>70.505037840580698</v>
      </c>
      <c r="BD4155" s="9"/>
      <c r="BE4155" s="9">
        <v>14226</v>
      </c>
      <c r="BF4155" s="9">
        <v>3119.9445190000001</v>
      </c>
      <c r="BG4155" s="9"/>
      <c r="BH4155" s="9">
        <v>19140.194476000001</v>
      </c>
      <c r="BI4155" s="9">
        <v>7534.9013871164198</v>
      </c>
      <c r="BJ4155" s="9">
        <v>5668.9609429843304</v>
      </c>
      <c r="BK4155" s="9">
        <v>5749.5404539809497</v>
      </c>
      <c r="BL4155" s="9">
        <v>6303.4823239311299</v>
      </c>
      <c r="BM4155" s="9">
        <v>10465.684030528801</v>
      </c>
      <c r="BN4155" s="9">
        <v>1908.08030532916</v>
      </c>
      <c r="BO4155" s="9"/>
      <c r="BP4155" s="9">
        <v>5842.0117778057502</v>
      </c>
      <c r="BQ4155" s="9">
        <v>6282.67464229705</v>
      </c>
      <c r="BR4155" s="9">
        <v>4022.2900396156401</v>
      </c>
      <c r="BS4155" s="9"/>
      <c r="BT4155" s="9"/>
      <c r="BU4155" s="9">
        <v>4563.1688335721201</v>
      </c>
      <c r="BV4155" s="9">
        <v>2964.7446903774198</v>
      </c>
      <c r="BW4155" s="9">
        <v>3930.60174628711</v>
      </c>
      <c r="BX4155" s="9">
        <v>2440</v>
      </c>
    </row>
    <row r="4156" spans="6:76" x14ac:dyDescent="0.2">
      <c r="F4156" s="14"/>
      <c r="AX4156" s="8" t="s">
        <v>8139</v>
      </c>
      <c r="AY4156" s="8" t="s">
        <v>8140</v>
      </c>
      <c r="AZ4156" s="8" t="s">
        <v>1623</v>
      </c>
      <c r="BA4156" s="9">
        <v>5860.63248907057</v>
      </c>
      <c r="BB4156" s="9">
        <v>5726.6624519771303</v>
      </c>
      <c r="BC4156" s="9">
        <v>49.378450177679198</v>
      </c>
      <c r="BD4156" s="9"/>
      <c r="BE4156" s="9">
        <v>5801</v>
      </c>
      <c r="BF4156" s="9">
        <v>5592.2755459999998</v>
      </c>
      <c r="BG4156" s="9"/>
      <c r="BH4156" s="9">
        <v>3221.1540725</v>
      </c>
      <c r="BI4156" s="9">
        <v>6406.6708339051102</v>
      </c>
      <c r="BJ4156" s="9">
        <v>13794.4520304698</v>
      </c>
      <c r="BK4156" s="9">
        <v>8655.7285744366</v>
      </c>
      <c r="BL4156" s="9">
        <v>10455.410159638801</v>
      </c>
      <c r="BM4156" s="9">
        <v>3532.20222729432</v>
      </c>
      <c r="BN4156" s="9">
        <v>6481.2047456969503</v>
      </c>
      <c r="BO4156" s="9">
        <v>3817.94402669478</v>
      </c>
      <c r="BP4156" s="9">
        <v>3372.9727365473</v>
      </c>
      <c r="BQ4156" s="9"/>
      <c r="BR4156" s="9">
        <v>5726.6624519771303</v>
      </c>
      <c r="BS4156" s="9">
        <v>4300.3494598335401</v>
      </c>
      <c r="BT4156" s="9"/>
      <c r="BU4156" s="9">
        <v>6155.5978924568099</v>
      </c>
      <c r="BV4156" s="9">
        <v>3690.1530120463799</v>
      </c>
      <c r="BW4156" s="9">
        <v>6126.9745447021596</v>
      </c>
      <c r="BX4156" s="9">
        <v>2500</v>
      </c>
    </row>
    <row r="4157" spans="6:76" x14ac:dyDescent="0.2">
      <c r="F4157" s="14"/>
      <c r="AX4157" s="8" t="s">
        <v>8141</v>
      </c>
      <c r="AY4157" s="8" t="s">
        <v>8142</v>
      </c>
      <c r="AZ4157" s="8" t="s">
        <v>1623</v>
      </c>
      <c r="BA4157" s="9">
        <v>11339.986716183799</v>
      </c>
      <c r="BB4157" s="9">
        <v>5726.9575797894004</v>
      </c>
      <c r="BC4157" s="9">
        <v>90.958804572659602</v>
      </c>
      <c r="BD4157" s="9"/>
      <c r="BE4157" s="9">
        <v>3814</v>
      </c>
      <c r="BF4157" s="9">
        <v>677.24275360000001</v>
      </c>
      <c r="BG4157" s="9"/>
      <c r="BH4157" s="9"/>
      <c r="BI4157" s="9">
        <v>5855.4739806908101</v>
      </c>
      <c r="BJ4157" s="9">
        <v>5598.4411788879997</v>
      </c>
      <c r="BK4157" s="9">
        <v>3093.0331718919201</v>
      </c>
      <c r="BL4157" s="9">
        <v>3888.6890172082699</v>
      </c>
      <c r="BM4157" s="9">
        <v>2538.6012984284498</v>
      </c>
      <c r="BN4157" s="9">
        <v>5287.1065942370396</v>
      </c>
      <c r="BO4157" s="9">
        <v>14697.5719443997</v>
      </c>
      <c r="BP4157" s="9">
        <v>26335.8267258339</v>
      </c>
      <c r="BQ4157" s="9">
        <v>5342.3851324376301</v>
      </c>
      <c r="BR4157" s="9">
        <v>13604.077348962501</v>
      </c>
      <c r="BS4157" s="9">
        <v>26554.863284883701</v>
      </c>
      <c r="BT4157" s="9">
        <v>22194.874654367901</v>
      </c>
      <c r="BU4157" s="9">
        <v>32170.8895456385</v>
      </c>
      <c r="BV4157" s="9">
        <v>23867.0592627445</v>
      </c>
      <c r="BW4157" s="9">
        <v>7549.6249970961499</v>
      </c>
      <c r="BX4157" s="9">
        <v>1050</v>
      </c>
    </row>
    <row r="4158" spans="6:76" x14ac:dyDescent="0.2">
      <c r="F4158" s="14"/>
      <c r="AX4158" s="8" t="s">
        <v>8143</v>
      </c>
      <c r="AY4158" s="8" t="s">
        <v>8144</v>
      </c>
      <c r="AZ4158" s="8" t="s">
        <v>1623</v>
      </c>
      <c r="BA4158" s="9">
        <v>5834.2656815413702</v>
      </c>
      <c r="BB4158" s="9">
        <v>5727.74538195477</v>
      </c>
      <c r="BC4158" s="9">
        <v>44.984584286420102</v>
      </c>
      <c r="BD4158" s="9"/>
      <c r="BE4158" s="9">
        <v>6968</v>
      </c>
      <c r="BF4158" s="9">
        <v>2442.8441859999998</v>
      </c>
      <c r="BG4158" s="9"/>
      <c r="BH4158" s="9">
        <v>8175.2478209999999</v>
      </c>
      <c r="BI4158" s="9">
        <v>3664.6923965556198</v>
      </c>
      <c r="BJ4158" s="9">
        <v>6473.3899277620103</v>
      </c>
      <c r="BK4158" s="9">
        <v>5414.3038048648996</v>
      </c>
      <c r="BL4158" s="9">
        <v>8427.1847811960597</v>
      </c>
      <c r="BM4158" s="9">
        <v>6985.2354649157196</v>
      </c>
      <c r="BN4158" s="9">
        <v>11482.010999574</v>
      </c>
      <c r="BO4158" s="9">
        <v>9604.7637586454603</v>
      </c>
      <c r="BP4158" s="9">
        <v>5002.4691891660204</v>
      </c>
      <c r="BQ4158" s="9">
        <v>7186.1551025705603</v>
      </c>
      <c r="BR4158" s="9">
        <v>3227.4132772155599</v>
      </c>
      <c r="BS4158" s="9">
        <v>6041.1869590446304</v>
      </c>
      <c r="BT4158" s="9"/>
      <c r="BU4158" s="9">
        <v>5051.8378636936604</v>
      </c>
      <c r="BV4158" s="9">
        <v>3146.2365363171202</v>
      </c>
      <c r="BW4158" s="9">
        <v>4363.8101992232496</v>
      </c>
      <c r="BX4158" s="9">
        <v>1360</v>
      </c>
    </row>
    <row r="4159" spans="6:76" x14ac:dyDescent="0.2">
      <c r="F4159" s="14"/>
      <c r="AX4159" s="8" t="s">
        <v>8145</v>
      </c>
      <c r="AY4159" s="8" t="s">
        <v>8146</v>
      </c>
      <c r="AZ4159" s="8" t="s">
        <v>1623</v>
      </c>
      <c r="BA4159" s="9">
        <v>6978.6706140621</v>
      </c>
      <c r="BB4159" s="9">
        <v>5728.0047945463602</v>
      </c>
      <c r="BC4159" s="9">
        <v>58.370535051362999</v>
      </c>
      <c r="BD4159" s="9"/>
      <c r="BE4159" s="9"/>
      <c r="BF4159" s="9">
        <v>7106.7586330000004</v>
      </c>
      <c r="BG4159" s="9"/>
      <c r="BH4159" s="9"/>
      <c r="BI4159" s="9"/>
      <c r="BJ4159" s="9">
        <v>4338.96098347515</v>
      </c>
      <c r="BK4159" s="9">
        <v>14967.595923301</v>
      </c>
      <c r="BL4159" s="9">
        <v>4002.69855550374</v>
      </c>
      <c r="BM4159" s="9"/>
      <c r="BN4159" s="9">
        <v>6023.2642569628897</v>
      </c>
      <c r="BO4159" s="9"/>
      <c r="BP4159" s="9"/>
      <c r="BQ4159" s="9"/>
      <c r="BR4159" s="9"/>
      <c r="BS4159" s="9"/>
      <c r="BT4159" s="9">
        <v>5432.7453321298299</v>
      </c>
      <c r="BU4159" s="9"/>
      <c r="BV4159" s="9"/>
      <c r="BW4159" s="9"/>
      <c r="BX4159" s="9"/>
    </row>
    <row r="4160" spans="6:76" x14ac:dyDescent="0.2">
      <c r="F4160" s="14"/>
      <c r="AX4160" s="8" t="s">
        <v>329</v>
      </c>
      <c r="AY4160" s="8" t="s">
        <v>8147</v>
      </c>
      <c r="AZ4160" s="8" t="s">
        <v>1623</v>
      </c>
      <c r="BA4160" s="9">
        <v>8735.2920892160801</v>
      </c>
      <c r="BB4160" s="9">
        <v>5731.0915878555898</v>
      </c>
      <c r="BC4160" s="9">
        <v>103.780343732264</v>
      </c>
      <c r="BD4160" s="9"/>
      <c r="BE4160" s="9">
        <v>41868</v>
      </c>
      <c r="BF4160" s="9">
        <v>5686.3216089999996</v>
      </c>
      <c r="BG4160" s="9"/>
      <c r="BH4160" s="9">
        <v>4606.7841871999999</v>
      </c>
      <c r="BI4160" s="9">
        <v>9799.0148562601898</v>
      </c>
      <c r="BJ4160" s="9">
        <v>8255.8250936774893</v>
      </c>
      <c r="BK4160" s="9">
        <v>11899.537043656799</v>
      </c>
      <c r="BL4160" s="9">
        <v>6881.49111580927</v>
      </c>
      <c r="BM4160" s="9">
        <v>11144.4575894347</v>
      </c>
      <c r="BN4160" s="9">
        <v>3035.2871087765002</v>
      </c>
      <c r="BO4160" s="9">
        <v>5584.72299546456</v>
      </c>
      <c r="BP4160" s="9"/>
      <c r="BQ4160" s="9">
        <v>4868.3318543533396</v>
      </c>
      <c r="BR4160" s="9">
        <v>5307.2265733014801</v>
      </c>
      <c r="BS4160" s="9">
        <v>5079.4664442720796</v>
      </c>
      <c r="BT4160" s="9"/>
      <c r="BU4160" s="9">
        <v>5731.0915878555898</v>
      </c>
      <c r="BV4160" s="9">
        <v>6547.9641984533901</v>
      </c>
      <c r="BW4160" s="9">
        <v>11581.443259158001</v>
      </c>
      <c r="BX4160" s="9">
        <v>623</v>
      </c>
    </row>
    <row r="4161" spans="6:76" x14ac:dyDescent="0.2">
      <c r="F4161" s="14"/>
      <c r="AX4161" s="8" t="s">
        <v>8148</v>
      </c>
      <c r="AY4161" s="8" t="s">
        <v>8149</v>
      </c>
      <c r="AZ4161" s="8" t="s">
        <v>1623</v>
      </c>
      <c r="BA4161" s="9">
        <v>5732.7184298596003</v>
      </c>
      <c r="BB4161" s="9">
        <v>5732.7184298596003</v>
      </c>
      <c r="BC4161" s="9">
        <v>112.28578169503</v>
      </c>
      <c r="BD4161" s="9"/>
      <c r="BE4161" s="9"/>
      <c r="BF4161" s="9"/>
      <c r="BG4161" s="9"/>
      <c r="BH4161" s="9"/>
      <c r="BI4161" s="9"/>
      <c r="BJ4161" s="9"/>
      <c r="BK4161" s="9">
        <v>10284.3843681648</v>
      </c>
      <c r="BL4161" s="9"/>
      <c r="BM4161" s="9"/>
      <c r="BN4161" s="9"/>
      <c r="BO4161" s="9"/>
      <c r="BP4161" s="9">
        <v>1181.0524915543899</v>
      </c>
      <c r="BQ4161" s="9"/>
      <c r="BR4161" s="9"/>
      <c r="BS4161" s="9"/>
      <c r="BT4161" s="9"/>
      <c r="BU4161" s="9"/>
      <c r="BV4161" s="9"/>
      <c r="BW4161" s="9"/>
      <c r="BX4161" s="9"/>
    </row>
    <row r="4162" spans="6:76" x14ac:dyDescent="0.2">
      <c r="F4162" s="14"/>
      <c r="AX4162" s="8" t="s">
        <v>8150</v>
      </c>
      <c r="AY4162" s="8" t="s">
        <v>8151</v>
      </c>
      <c r="AZ4162" s="8" t="s">
        <v>1623</v>
      </c>
      <c r="BA4162" s="9">
        <v>5761.1313758243996</v>
      </c>
      <c r="BB4162" s="9">
        <v>5739.1677850939004</v>
      </c>
      <c r="BC4162" s="9">
        <v>48.514472338745897</v>
      </c>
      <c r="BD4162" s="9"/>
      <c r="BE4162" s="9">
        <v>8022</v>
      </c>
      <c r="BF4162" s="9">
        <v>1419.4023</v>
      </c>
      <c r="BG4162" s="9">
        <v>1909.9753390000001</v>
      </c>
      <c r="BH4162" s="9">
        <v>1381.0615728</v>
      </c>
      <c r="BI4162" s="9">
        <v>10346.8926964899</v>
      </c>
      <c r="BJ4162" s="9">
        <v>3173.22115354377</v>
      </c>
      <c r="BK4162" s="9">
        <v>7236.6444422723398</v>
      </c>
      <c r="BL4162" s="9">
        <v>8802.4870276402708</v>
      </c>
      <c r="BM4162" s="9">
        <v>4464.8277419974102</v>
      </c>
      <c r="BN4162" s="9">
        <v>3616.28196030237</v>
      </c>
      <c r="BO4162" s="9">
        <v>8140.9698478680202</v>
      </c>
      <c r="BP4162" s="9">
        <v>5724.1210187830302</v>
      </c>
      <c r="BQ4162" s="9">
        <v>4086.2639878472401</v>
      </c>
      <c r="BR4162" s="9">
        <v>5158.1518074405503</v>
      </c>
      <c r="BS4162" s="9">
        <v>5754.2145514047797</v>
      </c>
      <c r="BT4162" s="9"/>
      <c r="BU4162" s="9">
        <v>6710.2501773023996</v>
      </c>
      <c r="BV4162" s="9">
        <v>9223.5991401471001</v>
      </c>
      <c r="BW4162" s="9"/>
      <c r="BX4162" s="9">
        <v>8530</v>
      </c>
    </row>
    <row r="4163" spans="6:76" x14ac:dyDescent="0.2">
      <c r="F4163" s="14"/>
      <c r="AX4163" s="8" t="s">
        <v>8152</v>
      </c>
      <c r="AY4163" s="8" t="s">
        <v>8153</v>
      </c>
      <c r="AZ4163" s="8" t="s">
        <v>1623</v>
      </c>
      <c r="BA4163" s="9">
        <v>5618.7490607419604</v>
      </c>
      <c r="BB4163" s="9">
        <v>5739.93930275613</v>
      </c>
      <c r="BC4163" s="9">
        <v>62.876272737183498</v>
      </c>
      <c r="BD4163" s="9"/>
      <c r="BE4163" s="9">
        <v>2894</v>
      </c>
      <c r="BF4163" s="9">
        <v>886.11188949999996</v>
      </c>
      <c r="BG4163" s="9"/>
      <c r="BH4163" s="9">
        <v>1081.86353639</v>
      </c>
      <c r="BI4163" s="9">
        <v>7192.1831654728803</v>
      </c>
      <c r="BJ4163" s="9">
        <v>7808.3890173092605</v>
      </c>
      <c r="BK4163" s="9">
        <v>7911.2125345894501</v>
      </c>
      <c r="BL4163" s="9">
        <v>2392.3560053409801</v>
      </c>
      <c r="BM4163" s="9">
        <v>7190.7539647193298</v>
      </c>
      <c r="BN4163" s="9">
        <v>3673.8559476106102</v>
      </c>
      <c r="BO4163" s="9">
        <v>7669.2412506664596</v>
      </c>
      <c r="BP4163" s="9">
        <v>1559.5980357992901</v>
      </c>
      <c r="BQ4163" s="9">
        <v>6857.3770870586204</v>
      </c>
      <c r="BR4163" s="9">
        <v>7987.5680736691902</v>
      </c>
      <c r="BS4163" s="9">
        <v>8713.4806325720401</v>
      </c>
      <c r="BT4163" s="9">
        <v>4577.2064481633497</v>
      </c>
      <c r="BU4163" s="9">
        <v>14951.4063660914</v>
      </c>
      <c r="BV4163" s="9">
        <v>4622.5015184536496</v>
      </c>
      <c r="BW4163" s="9">
        <v>3168.3776199488898</v>
      </c>
      <c r="BX4163" s="9"/>
    </row>
    <row r="4164" spans="6:76" x14ac:dyDescent="0.2">
      <c r="F4164" s="14"/>
      <c r="AX4164" s="8" t="s">
        <v>8154</v>
      </c>
      <c r="AY4164" s="8" t="s">
        <v>8155</v>
      </c>
      <c r="AZ4164" s="8" t="s">
        <v>1623</v>
      </c>
      <c r="BA4164" s="9">
        <v>5989.3893777651301</v>
      </c>
      <c r="BB4164" s="9">
        <v>5743.1335813708502</v>
      </c>
      <c r="BC4164" s="9">
        <v>86.3763415236307</v>
      </c>
      <c r="BD4164" s="9"/>
      <c r="BE4164" s="9">
        <v>5784</v>
      </c>
      <c r="BF4164" s="9">
        <v>3402.5265789999999</v>
      </c>
      <c r="BG4164" s="9"/>
      <c r="BH4164" s="9"/>
      <c r="BI4164" s="9">
        <v>7561.2983505979601</v>
      </c>
      <c r="BJ4164" s="9">
        <v>4685.5701215135796</v>
      </c>
      <c r="BK4164" s="9">
        <v>18363.698586740498</v>
      </c>
      <c r="BL4164" s="9">
        <v>6229.4733519376596</v>
      </c>
      <c r="BM4164" s="9"/>
      <c r="BN4164" s="9">
        <v>5743.1335813708502</v>
      </c>
      <c r="BO4164" s="9"/>
      <c r="BP4164" s="9">
        <v>1937.80382872565</v>
      </c>
      <c r="BQ4164" s="9"/>
      <c r="BR4164" s="9"/>
      <c r="BS4164" s="9"/>
      <c r="BT4164" s="9"/>
      <c r="BU4164" s="9"/>
      <c r="BV4164" s="9"/>
      <c r="BW4164" s="9"/>
      <c r="BX4164" s="9">
        <v>197</v>
      </c>
    </row>
    <row r="4165" spans="6:76" x14ac:dyDescent="0.2">
      <c r="F4165" s="14"/>
      <c r="AX4165" s="8" t="s">
        <v>8156</v>
      </c>
      <c r="AY4165" s="8" t="s">
        <v>8157</v>
      </c>
      <c r="AZ4165" s="8" t="s">
        <v>1623</v>
      </c>
      <c r="BA4165" s="9">
        <v>5173.5766469764203</v>
      </c>
      <c r="BB4165" s="9">
        <v>5743.5954260469898</v>
      </c>
      <c r="BC4165" s="9">
        <v>50.414607688705402</v>
      </c>
      <c r="BD4165" s="9"/>
      <c r="BE4165" s="9">
        <v>2555</v>
      </c>
      <c r="BF4165" s="9">
        <v>2153.0672850000001</v>
      </c>
      <c r="BG4165" s="9"/>
      <c r="BH4165" s="9">
        <v>1626.0716199000001</v>
      </c>
      <c r="BI4165" s="9">
        <v>5743.5954260469898</v>
      </c>
      <c r="BJ4165" s="9">
        <v>8914.7669590341502</v>
      </c>
      <c r="BK4165" s="9">
        <v>7884.7782823671096</v>
      </c>
      <c r="BL4165" s="9">
        <v>5903.3612083094204</v>
      </c>
      <c r="BM4165" s="9">
        <v>4745.2015145585401</v>
      </c>
      <c r="BN4165" s="9">
        <v>7036.34752757158</v>
      </c>
      <c r="BO4165" s="9"/>
      <c r="BP4165" s="9"/>
      <c r="BQ4165" s="9"/>
      <c r="BR4165" s="9"/>
      <c r="BS4165" s="9"/>
      <c r="BT4165" s="9"/>
      <c r="BU4165" s="9"/>
      <c r="BV4165" s="9"/>
      <c r="BW4165" s="9"/>
      <c r="BX4165" s="9"/>
    </row>
    <row r="4166" spans="6:76" x14ac:dyDescent="0.2">
      <c r="F4166" s="14"/>
      <c r="AX4166" s="8" t="s">
        <v>8158</v>
      </c>
      <c r="AY4166" s="8" t="s">
        <v>8159</v>
      </c>
      <c r="AZ4166" s="8" t="s">
        <v>1623</v>
      </c>
      <c r="BA4166" s="9">
        <v>5743.6840472576396</v>
      </c>
      <c r="BB4166" s="9">
        <v>5743.6840472576396</v>
      </c>
      <c r="BC4166" s="9">
        <v>59.7162846212914</v>
      </c>
      <c r="BD4166" s="9"/>
      <c r="BE4166" s="9">
        <v>8169</v>
      </c>
      <c r="BF4166" s="9"/>
      <c r="BG4166" s="9"/>
      <c r="BH4166" s="9"/>
      <c r="BI4166" s="9"/>
      <c r="BJ4166" s="9"/>
      <c r="BK4166" s="9"/>
      <c r="BL4166" s="9"/>
      <c r="BM4166" s="9"/>
      <c r="BN4166" s="9"/>
      <c r="BO4166" s="9"/>
      <c r="BP4166" s="9"/>
      <c r="BQ4166" s="9"/>
      <c r="BR4166" s="9"/>
      <c r="BS4166" s="9"/>
      <c r="BT4166" s="9">
        <v>3318.3680945152701</v>
      </c>
      <c r="BU4166" s="9"/>
      <c r="BV4166" s="9"/>
      <c r="BW4166" s="9"/>
      <c r="BX4166" s="9"/>
    </row>
    <row r="4167" spans="6:76" x14ac:dyDescent="0.2">
      <c r="F4167" s="14"/>
      <c r="AX4167" s="8" t="s">
        <v>8160</v>
      </c>
      <c r="AY4167" s="8" t="s">
        <v>8161</v>
      </c>
      <c r="AZ4167" s="8" t="s">
        <v>1623</v>
      </c>
      <c r="BA4167" s="9">
        <v>9342.8718934136505</v>
      </c>
      <c r="BB4167" s="9">
        <v>5746.5259596858696</v>
      </c>
      <c r="BC4167" s="9">
        <v>132.51974579477599</v>
      </c>
      <c r="BD4167" s="9"/>
      <c r="BE4167" s="9">
        <v>10790</v>
      </c>
      <c r="BF4167" s="9">
        <v>5675.1143350000002</v>
      </c>
      <c r="BG4167" s="9"/>
      <c r="BH4167" s="9">
        <v>2196.6627241000001</v>
      </c>
      <c r="BI4167" s="9">
        <v>11904.7573773525</v>
      </c>
      <c r="BJ4167" s="9">
        <v>16520.688238059101</v>
      </c>
      <c r="BK4167" s="9">
        <v>12271.8761578456</v>
      </c>
      <c r="BL4167" s="9">
        <v>8130.4616385163999</v>
      </c>
      <c r="BM4167" s="9">
        <v>5243.9196548228201</v>
      </c>
      <c r="BN4167" s="9">
        <v>6492.2057023898997</v>
      </c>
      <c r="BO4167" s="9">
        <v>5881.6807033013401</v>
      </c>
      <c r="BP4167" s="9">
        <v>5817.9375843717398</v>
      </c>
      <c r="BQ4167" s="9">
        <v>5184.5531907147797</v>
      </c>
      <c r="BR4167" s="9">
        <v>2650.5199716973202</v>
      </c>
      <c r="BS4167" s="9">
        <v>4663.9987854034398</v>
      </c>
      <c r="BT4167" s="9"/>
      <c r="BU4167" s="9">
        <v>56329.207331404599</v>
      </c>
      <c r="BV4167" s="9">
        <v>2849.2475137767201</v>
      </c>
      <c r="BW4167" s="9">
        <v>3788.86317268936</v>
      </c>
      <c r="BX4167" s="9">
        <v>1780</v>
      </c>
    </row>
    <row r="4168" spans="6:76" x14ac:dyDescent="0.2">
      <c r="F4168" s="14"/>
      <c r="AX4168" s="8" t="s">
        <v>8162</v>
      </c>
      <c r="AY4168" s="8" t="s">
        <v>8163</v>
      </c>
      <c r="AZ4168" s="8" t="s">
        <v>1623</v>
      </c>
      <c r="BA4168" s="9">
        <v>7251.3273316825198</v>
      </c>
      <c r="BB4168" s="9">
        <v>5756.6739518610002</v>
      </c>
      <c r="BC4168" s="9">
        <v>67.996854433840198</v>
      </c>
      <c r="BD4168" s="9">
        <v>1798</v>
      </c>
      <c r="BE4168" s="9">
        <v>22032</v>
      </c>
      <c r="BF4168" s="9">
        <v>3043.052279</v>
      </c>
      <c r="BG4168" s="9">
        <v>3237.4017909999998</v>
      </c>
      <c r="BH4168" s="9"/>
      <c r="BI4168" s="9">
        <v>9245.2629480058094</v>
      </c>
      <c r="BJ4168" s="9">
        <v>11081.477392315101</v>
      </c>
      <c r="BK4168" s="9">
        <v>8655.7285744366</v>
      </c>
      <c r="BL4168" s="9">
        <v>8679.6106854767495</v>
      </c>
      <c r="BM4168" s="9">
        <v>8112.5642647062496</v>
      </c>
      <c r="BN4168" s="9">
        <v>13135.2034986093</v>
      </c>
      <c r="BO4168" s="9">
        <v>2874.1465957037999</v>
      </c>
      <c r="BP4168" s="9"/>
      <c r="BQ4168" s="9">
        <v>4657.0702045317903</v>
      </c>
      <c r="BR4168" s="9"/>
      <c r="BS4168" s="9">
        <v>3908.3076058021002</v>
      </c>
      <c r="BT4168" s="9"/>
      <c r="BU4168" s="9">
        <v>5756.6739518610002</v>
      </c>
      <c r="BV4168" s="9">
        <v>4855.5818230969298</v>
      </c>
      <c r="BW4168" s="9">
        <v>5310.4830240575002</v>
      </c>
      <c r="BX4168" s="9">
        <v>6890</v>
      </c>
    </row>
    <row r="4169" spans="6:76" x14ac:dyDescent="0.2">
      <c r="F4169" s="14"/>
      <c r="AX4169" s="8" t="s">
        <v>159</v>
      </c>
      <c r="AY4169" s="8" t="s">
        <v>8164</v>
      </c>
      <c r="AZ4169" s="8" t="s">
        <v>1623</v>
      </c>
      <c r="BA4169" s="9">
        <v>6050.9063945300504</v>
      </c>
      <c r="BB4169" s="9">
        <v>5766.4158374323797</v>
      </c>
      <c r="BC4169" s="9">
        <v>46.631222136382902</v>
      </c>
      <c r="BD4169" s="9"/>
      <c r="BE4169" s="9">
        <v>7551</v>
      </c>
      <c r="BF4169" s="9">
        <v>2219.3150500000002</v>
      </c>
      <c r="BG4169" s="9">
        <v>4554.4649129999998</v>
      </c>
      <c r="BH4169" s="9"/>
      <c r="BI4169" s="9">
        <v>9163.6395421708494</v>
      </c>
      <c r="BJ4169" s="9">
        <v>6442.4678700363402</v>
      </c>
      <c r="BK4169" s="9">
        <v>12429.344206056199</v>
      </c>
      <c r="BL4169" s="9">
        <v>10343.3459708183</v>
      </c>
      <c r="BM4169" s="9">
        <v>4365.4942657362199</v>
      </c>
      <c r="BN4169" s="9">
        <v>9168.4455525742196</v>
      </c>
      <c r="BO4169" s="9">
        <v>4733.993911261</v>
      </c>
      <c r="BP4169" s="9">
        <v>5766.4158374323797</v>
      </c>
      <c r="BQ4169" s="9">
        <v>4727.6655724096199</v>
      </c>
      <c r="BR4169" s="9">
        <v>3530.4004147814098</v>
      </c>
      <c r="BS4169" s="9">
        <v>3871.4068733223498</v>
      </c>
      <c r="BT4169" s="9">
        <v>2999.6435708798599</v>
      </c>
      <c r="BU4169" s="9">
        <v>7473.73380493487</v>
      </c>
      <c r="BV4169" s="9">
        <v>5771.47708842458</v>
      </c>
      <c r="BW4169" s="9">
        <v>7574.9670522326896</v>
      </c>
      <c r="BX4169" s="9">
        <v>2280</v>
      </c>
    </row>
    <row r="4170" spans="6:76" x14ac:dyDescent="0.2">
      <c r="F4170" s="14"/>
      <c r="AX4170" s="8" t="s">
        <v>8165</v>
      </c>
      <c r="AY4170" s="8" t="s">
        <v>8166</v>
      </c>
      <c r="AZ4170" s="8" t="s">
        <v>1623</v>
      </c>
      <c r="BA4170" s="9">
        <v>5580.7580919887296</v>
      </c>
      <c r="BB4170" s="9">
        <v>5781.1582220792498</v>
      </c>
      <c r="BC4170" s="9">
        <v>65.193309276366705</v>
      </c>
      <c r="BD4170" s="9"/>
      <c r="BE4170" s="9">
        <v>3018</v>
      </c>
      <c r="BF4170" s="9">
        <v>454.10250630000002</v>
      </c>
      <c r="BG4170" s="9"/>
      <c r="BH4170" s="9"/>
      <c r="BI4170" s="9">
        <v>1854.3148494601601</v>
      </c>
      <c r="BJ4170" s="9">
        <v>12752.6952856429</v>
      </c>
      <c r="BK4170" s="9"/>
      <c r="BL4170" s="9">
        <v>5781.1582220792498</v>
      </c>
      <c r="BM4170" s="9"/>
      <c r="BN4170" s="9">
        <v>3946.3729906518802</v>
      </c>
      <c r="BO4170" s="9">
        <v>7979.1025080616</v>
      </c>
      <c r="BP4170" s="9">
        <v>1174.35110585904</v>
      </c>
      <c r="BQ4170" s="9">
        <v>3791.6459956526201</v>
      </c>
      <c r="BR4170" s="9">
        <v>7120.9794650374797</v>
      </c>
      <c r="BS4170" s="9">
        <v>6153.47972254056</v>
      </c>
      <c r="BT4170" s="9"/>
      <c r="BU4170" s="9">
        <v>10446.2233928894</v>
      </c>
      <c r="BV4170" s="9">
        <v>5867.6329329991304</v>
      </c>
      <c r="BW4170" s="9">
        <v>10371.3124026569</v>
      </c>
      <c r="BX4170" s="9">
        <v>3000</v>
      </c>
    </row>
    <row r="4171" spans="6:76" x14ac:dyDescent="0.2">
      <c r="F4171" s="14"/>
      <c r="AX4171" s="8" t="s">
        <v>8167</v>
      </c>
      <c r="AY4171" s="8" t="s">
        <v>8168</v>
      </c>
      <c r="AZ4171" s="8" t="s">
        <v>1623</v>
      </c>
      <c r="BA4171" s="9">
        <v>5813.3187230699295</v>
      </c>
      <c r="BB4171" s="9">
        <v>5785.9721147056998</v>
      </c>
      <c r="BC4171" s="9">
        <v>42.829447798677997</v>
      </c>
      <c r="BD4171" s="9"/>
      <c r="BE4171" s="9">
        <v>5074</v>
      </c>
      <c r="BF4171" s="9">
        <v>2372.9611850000001</v>
      </c>
      <c r="BG4171" s="9"/>
      <c r="BH4171" s="9">
        <v>1015.79038782</v>
      </c>
      <c r="BI4171" s="9">
        <v>4924.5630336801796</v>
      </c>
      <c r="BJ4171" s="9">
        <v>10410.2800429483</v>
      </c>
      <c r="BK4171" s="9">
        <v>6104.2326062598204</v>
      </c>
      <c r="BL4171" s="9">
        <v>6820.2312482961597</v>
      </c>
      <c r="BM4171" s="9"/>
      <c r="BN4171" s="9">
        <v>8162.0288289145201</v>
      </c>
      <c r="BO4171" s="9">
        <v>10013.2052893614</v>
      </c>
      <c r="BP4171" s="9">
        <v>7897.8186765192804</v>
      </c>
      <c r="BQ4171" s="9">
        <v>5642.3784659284402</v>
      </c>
      <c r="BR4171" s="9">
        <v>6094.6466780435603</v>
      </c>
      <c r="BS4171" s="9">
        <v>5785.9721147056998</v>
      </c>
      <c r="BT4171" s="9"/>
      <c r="BU4171" s="9">
        <v>6433.6966370534001</v>
      </c>
      <c r="BV4171" s="9">
        <v>5027.4647581906602</v>
      </c>
      <c r="BW4171" s="9">
        <v>4437.1483394673496</v>
      </c>
      <c r="BX4171" s="9">
        <v>2610</v>
      </c>
    </row>
    <row r="4172" spans="6:76" x14ac:dyDescent="0.2">
      <c r="F4172" s="14"/>
      <c r="AX4172" s="8" t="s">
        <v>295</v>
      </c>
      <c r="AY4172" s="8" t="s">
        <v>8169</v>
      </c>
      <c r="AZ4172" s="8" t="s">
        <v>1623</v>
      </c>
      <c r="BA4172" s="9">
        <v>12836.5467553095</v>
      </c>
      <c r="BB4172" s="9">
        <v>5788.4503109203597</v>
      </c>
      <c r="BC4172" s="9">
        <v>157.12182386652901</v>
      </c>
      <c r="BD4172" s="9"/>
      <c r="BE4172" s="9">
        <v>8718</v>
      </c>
      <c r="BF4172" s="9">
        <v>4172.0888640000003</v>
      </c>
      <c r="BG4172" s="9"/>
      <c r="BH4172" s="9">
        <v>73145.298941000001</v>
      </c>
      <c r="BI4172" s="9">
        <v>5949.37929070874</v>
      </c>
      <c r="BJ4172" s="9">
        <v>5627.5213311319703</v>
      </c>
      <c r="BK4172" s="9">
        <v>8260.0229274134108</v>
      </c>
      <c r="BL4172" s="9">
        <v>1952.1439575055199</v>
      </c>
      <c r="BM4172" s="9">
        <v>20031.860940536601</v>
      </c>
      <c r="BN4172" s="9">
        <v>21453.8843584141</v>
      </c>
      <c r="BO4172" s="9"/>
      <c r="BP4172" s="9">
        <v>1795.6942191993101</v>
      </c>
      <c r="BQ4172" s="9"/>
      <c r="BR4172" s="9"/>
      <c r="BS4172" s="9">
        <v>1772.6662338041899</v>
      </c>
      <c r="BT4172" s="9"/>
      <c r="BU4172" s="9"/>
      <c r="BV4172" s="9"/>
      <c r="BW4172" s="9"/>
      <c r="BX4172" s="9">
        <v>1160</v>
      </c>
    </row>
    <row r="4173" spans="6:76" x14ac:dyDescent="0.2">
      <c r="F4173" s="14"/>
      <c r="AX4173" s="8" t="s">
        <v>8170</v>
      </c>
      <c r="AY4173" s="8" t="s">
        <v>8171</v>
      </c>
      <c r="AZ4173" s="8" t="s">
        <v>1623</v>
      </c>
      <c r="BA4173" s="9">
        <v>6698.7327801736301</v>
      </c>
      <c r="BB4173" s="9">
        <v>5792.6718099279196</v>
      </c>
      <c r="BC4173" s="9">
        <v>49.709145253190002</v>
      </c>
      <c r="BD4173" s="9"/>
      <c r="BE4173" s="9">
        <v>8440</v>
      </c>
      <c r="BF4173" s="9">
        <v>5510.7734</v>
      </c>
      <c r="BG4173" s="9"/>
      <c r="BH4173" s="9">
        <v>4985.7326531999997</v>
      </c>
      <c r="BI4173" s="9">
        <v>7727.2049448177604</v>
      </c>
      <c r="BJ4173" s="9">
        <v>12777.737855744699</v>
      </c>
      <c r="BK4173" s="9">
        <v>11855.090089478301</v>
      </c>
      <c r="BL4173" s="9">
        <v>11339.6899131015</v>
      </c>
      <c r="BM4173" s="9">
        <v>2038.99725972328</v>
      </c>
      <c r="BN4173" s="9">
        <v>12146.5559951262</v>
      </c>
      <c r="BO4173" s="9">
        <v>6317.3541034746704</v>
      </c>
      <c r="BP4173" s="9">
        <v>6074.5702198558402</v>
      </c>
      <c r="BQ4173" s="9">
        <v>5179.1512471158403</v>
      </c>
      <c r="BR4173" s="9">
        <v>3769.4767080683</v>
      </c>
      <c r="BS4173" s="9">
        <v>3439.5576594334998</v>
      </c>
      <c r="BT4173" s="9"/>
      <c r="BU4173" s="9">
        <v>5017.1420619996197</v>
      </c>
      <c r="BV4173" s="9">
        <v>3806.2563327030498</v>
      </c>
      <c r="BW4173" s="9">
        <v>3481.8995992826999</v>
      </c>
      <c r="BX4173" s="9">
        <v>6670</v>
      </c>
    </row>
    <row r="4174" spans="6:76" x14ac:dyDescent="0.2">
      <c r="F4174" s="14"/>
      <c r="AX4174" s="8" t="s">
        <v>325</v>
      </c>
      <c r="AY4174" s="8" t="s">
        <v>8172</v>
      </c>
      <c r="AZ4174" s="8" t="s">
        <v>1623</v>
      </c>
      <c r="BA4174" s="9">
        <v>5484.8223824391398</v>
      </c>
      <c r="BB4174" s="9">
        <v>5793.0748405229297</v>
      </c>
      <c r="BC4174" s="9">
        <v>34.239179454046102</v>
      </c>
      <c r="BD4174" s="9"/>
      <c r="BE4174" s="9">
        <v>2443</v>
      </c>
      <c r="BF4174" s="9">
        <v>2524.0419609999999</v>
      </c>
      <c r="BG4174" s="9"/>
      <c r="BH4174" s="9"/>
      <c r="BI4174" s="9">
        <v>5965.7312712320299</v>
      </c>
      <c r="BJ4174" s="9">
        <v>8301.8776894291004</v>
      </c>
      <c r="BK4174" s="9">
        <v>6791.6374616384901</v>
      </c>
      <c r="BL4174" s="9">
        <v>4249.69063461323</v>
      </c>
      <c r="BM4174" s="9">
        <v>3034.1303292386301</v>
      </c>
      <c r="BN4174" s="9">
        <v>7354.4152675516198</v>
      </c>
      <c r="BO4174" s="9">
        <v>5620.4184098138303</v>
      </c>
      <c r="BP4174" s="9"/>
      <c r="BQ4174" s="9">
        <v>4774.8551620929102</v>
      </c>
      <c r="BR4174" s="9">
        <v>8267.0980084510593</v>
      </c>
      <c r="BS4174" s="9">
        <v>6105.30735622257</v>
      </c>
      <c r="BT4174" s="9"/>
      <c r="BU4174" s="9">
        <v>7051.81390494261</v>
      </c>
      <c r="BV4174" s="9">
        <v>6205.2462525104702</v>
      </c>
      <c r="BW4174" s="9">
        <v>5057.8944102897503</v>
      </c>
      <c r="BX4174" s="9">
        <v>4010</v>
      </c>
    </row>
    <row r="4175" spans="6:76" x14ac:dyDescent="0.2">
      <c r="F4175" s="14"/>
      <c r="AX4175" s="8" t="s">
        <v>8173</v>
      </c>
      <c r="AY4175" s="8" t="s">
        <v>8174</v>
      </c>
      <c r="AZ4175" s="8" t="s">
        <v>1623</v>
      </c>
      <c r="BA4175" s="9">
        <v>5873.6100676399201</v>
      </c>
      <c r="BB4175" s="9">
        <v>5798.0374460347002</v>
      </c>
      <c r="BC4175" s="9">
        <v>51.181214652537797</v>
      </c>
      <c r="BD4175" s="9"/>
      <c r="BE4175" s="9">
        <v>3923</v>
      </c>
      <c r="BF4175" s="9">
        <v>1608.507619</v>
      </c>
      <c r="BG4175" s="9">
        <v>2916.3604719999998</v>
      </c>
      <c r="BH4175" s="9">
        <v>7167.1869347000002</v>
      </c>
      <c r="BI4175" s="9">
        <v>5048.3545413490101</v>
      </c>
      <c r="BJ4175" s="9">
        <v>2895.9583964687099</v>
      </c>
      <c r="BK4175" s="9">
        <v>6621.1949929127804</v>
      </c>
      <c r="BL4175" s="9">
        <v>6750.0810110838302</v>
      </c>
      <c r="BM4175" s="9">
        <v>14931.955063032399</v>
      </c>
      <c r="BN4175" s="9">
        <v>7821.6138100774797</v>
      </c>
      <c r="BO4175" s="9">
        <v>5566.5429428633297</v>
      </c>
      <c r="BP4175" s="9">
        <v>6029.5319492060798</v>
      </c>
      <c r="BQ4175" s="9">
        <v>6240.4720041643704</v>
      </c>
      <c r="BR4175" s="9">
        <v>3135.9492777299201</v>
      </c>
      <c r="BS4175" s="9">
        <v>4219.2913013431698</v>
      </c>
      <c r="BT4175" s="9">
        <v>6603.5724511813496</v>
      </c>
      <c r="BU4175" s="9">
        <v>7868.0382485581904</v>
      </c>
      <c r="BV4175" s="9">
        <v>3533.7979130859399</v>
      </c>
      <c r="BW4175" s="9">
        <v>4290.7924240418397</v>
      </c>
      <c r="BX4175" s="9">
        <v>10300</v>
      </c>
    </row>
    <row r="4176" spans="6:76" x14ac:dyDescent="0.2">
      <c r="F4176" s="14"/>
      <c r="AX4176" s="8" t="s">
        <v>8175</v>
      </c>
      <c r="AY4176" s="8" t="s">
        <v>8176</v>
      </c>
      <c r="AZ4176" s="8" t="s">
        <v>1623</v>
      </c>
      <c r="BA4176" s="9">
        <v>8910.4112194031695</v>
      </c>
      <c r="BB4176" s="9">
        <v>5812.5757814557301</v>
      </c>
      <c r="BC4176" s="9">
        <v>92.360624046937602</v>
      </c>
      <c r="BD4176" s="9"/>
      <c r="BE4176" s="9">
        <v>28880</v>
      </c>
      <c r="BF4176" s="9">
        <v>4355.2092110000003</v>
      </c>
      <c r="BG4176" s="9"/>
      <c r="BH4176" s="9"/>
      <c r="BI4176" s="9">
        <v>5313.8169966919604</v>
      </c>
      <c r="BJ4176" s="9">
        <v>5031.9187032498203</v>
      </c>
      <c r="BK4176" s="9">
        <v>9331.3832264640096</v>
      </c>
      <c r="BL4176" s="9">
        <v>2620.8550120182799</v>
      </c>
      <c r="BM4176" s="9">
        <v>30023.559065979902</v>
      </c>
      <c r="BN4176" s="9">
        <v>6737.7087131312601</v>
      </c>
      <c r="BO4176" s="9">
        <v>5605.1515629114601</v>
      </c>
      <c r="BP4176" s="9">
        <v>5564.6429050057905</v>
      </c>
      <c r="BQ4176" s="9">
        <v>6231.3122287452397</v>
      </c>
      <c r="BR4176" s="9">
        <v>4019.1412064644401</v>
      </c>
      <c r="BS4176" s="9">
        <v>10103.9301662415</v>
      </c>
      <c r="BT4176" s="9"/>
      <c r="BU4176" s="9"/>
      <c r="BV4176" s="9">
        <v>7417.4674884895103</v>
      </c>
      <c r="BW4176" s="9">
        <v>5310.4830240575002</v>
      </c>
      <c r="BX4176" s="9">
        <v>6020</v>
      </c>
    </row>
    <row r="4177" spans="6:76" x14ac:dyDescent="0.2">
      <c r="F4177" s="14"/>
      <c r="AX4177" s="8" t="s">
        <v>8177</v>
      </c>
      <c r="AY4177" s="8" t="s">
        <v>8178</v>
      </c>
      <c r="AZ4177" s="8" t="s">
        <v>1623</v>
      </c>
      <c r="BA4177" s="9">
        <v>5736.8030173461702</v>
      </c>
      <c r="BB4177" s="9">
        <v>5819.4386001162202</v>
      </c>
      <c r="BC4177" s="9">
        <v>51.033474218386999</v>
      </c>
      <c r="BD4177" s="9">
        <v>2462</v>
      </c>
      <c r="BE4177" s="9">
        <v>4632</v>
      </c>
      <c r="BF4177" s="9">
        <v>1886.3997979999999</v>
      </c>
      <c r="BG4177" s="9"/>
      <c r="BH4177" s="9">
        <v>1180.48601164</v>
      </c>
      <c r="BI4177" s="9">
        <v>5368.2545715064698</v>
      </c>
      <c r="BJ4177" s="9">
        <v>1622.9534085062101</v>
      </c>
      <c r="BK4177" s="9">
        <v>6828.2751113415698</v>
      </c>
      <c r="BL4177" s="9">
        <v>11656.1425395937</v>
      </c>
      <c r="BM4177" s="9">
        <v>4578.42079105635</v>
      </c>
      <c r="BN4177" s="9">
        <v>8944.1459284530192</v>
      </c>
      <c r="BO4177" s="9">
        <v>5819.4386001162202</v>
      </c>
      <c r="BP4177" s="9"/>
      <c r="BQ4177" s="9">
        <v>8452.4913009348402</v>
      </c>
      <c r="BR4177" s="9"/>
      <c r="BS4177" s="9">
        <v>6025.1764865107198</v>
      </c>
      <c r="BT4177" s="9"/>
      <c r="BU4177" s="9">
        <v>8080.5500391932401</v>
      </c>
      <c r="BV4177" s="9">
        <v>4199.9272760947697</v>
      </c>
      <c r="BW4177" s="9">
        <v>7718.9894319377599</v>
      </c>
      <c r="BX4177" s="9">
        <v>8070</v>
      </c>
    </row>
    <row r="4178" spans="6:76" x14ac:dyDescent="0.2">
      <c r="F4178" s="14"/>
      <c r="AX4178" s="8" t="s">
        <v>8179</v>
      </c>
      <c r="AY4178" s="8" t="s">
        <v>8180</v>
      </c>
      <c r="AZ4178" s="8" t="s">
        <v>1623</v>
      </c>
      <c r="BA4178" s="9">
        <v>8378.5313760448498</v>
      </c>
      <c r="BB4178" s="9">
        <v>5824.1921829800904</v>
      </c>
      <c r="BC4178" s="9">
        <v>89.807214569706503</v>
      </c>
      <c r="BD4178" s="9"/>
      <c r="BE4178" s="9">
        <v>10091</v>
      </c>
      <c r="BF4178" s="9">
        <v>6180.9021540000003</v>
      </c>
      <c r="BG4178" s="9"/>
      <c r="BH4178" s="9">
        <v>1786.7138795999999</v>
      </c>
      <c r="BI4178" s="9">
        <v>16453.7601159236</v>
      </c>
      <c r="BJ4178" s="9">
        <v>29469.138131555399</v>
      </c>
      <c r="BK4178" s="9">
        <v>13412.232234822201</v>
      </c>
      <c r="BL4178" s="9">
        <v>13778.141144442799</v>
      </c>
      <c r="BM4178" s="9">
        <v>5824.1921829800904</v>
      </c>
      <c r="BN4178" s="9">
        <v>9570.8738706271906</v>
      </c>
      <c r="BO4178" s="9">
        <v>2438.30992261646</v>
      </c>
      <c r="BP4178" s="9">
        <v>2097.9252397620198</v>
      </c>
      <c r="BQ4178" s="9"/>
      <c r="BR4178" s="9"/>
      <c r="BS4178" s="9">
        <v>2817.4307686674902</v>
      </c>
      <c r="BT4178" s="9">
        <v>3390.0737253445</v>
      </c>
      <c r="BU4178" s="9">
        <v>5457.2772703309201</v>
      </c>
      <c r="BV4178" s="9"/>
      <c r="BW4178" s="9"/>
      <c r="BX4178" s="9">
        <v>2910</v>
      </c>
    </row>
    <row r="4179" spans="6:76" x14ac:dyDescent="0.2">
      <c r="F4179" s="14"/>
      <c r="AX4179" s="8" t="s">
        <v>8181</v>
      </c>
      <c r="AY4179" s="8" t="s">
        <v>8182</v>
      </c>
      <c r="AZ4179" s="8" t="s">
        <v>1623</v>
      </c>
      <c r="BA4179" s="9">
        <v>6367.7940472896698</v>
      </c>
      <c r="BB4179" s="9">
        <v>5830</v>
      </c>
      <c r="BC4179" s="9">
        <v>46.324076311363598</v>
      </c>
      <c r="BD4179" s="9"/>
      <c r="BE4179" s="9">
        <v>5186</v>
      </c>
      <c r="BF4179" s="9">
        <v>1722.541111</v>
      </c>
      <c r="BG4179" s="9"/>
      <c r="BH4179" s="9">
        <v>9222.7963412000008</v>
      </c>
      <c r="BI4179" s="9">
        <v>8168.77616774341</v>
      </c>
      <c r="BJ4179" s="9">
        <v>6400.8925887978603</v>
      </c>
      <c r="BK4179" s="9">
        <v>5821.0923038410001</v>
      </c>
      <c r="BL4179" s="9">
        <v>8676.8878352626398</v>
      </c>
      <c r="BM4179" s="9">
        <v>11801.1385803675</v>
      </c>
      <c r="BN4179" s="9">
        <v>4599.6387653753</v>
      </c>
      <c r="BO4179" s="9"/>
      <c r="BP4179" s="9">
        <v>2615.9708265986401</v>
      </c>
      <c r="BQ4179" s="9"/>
      <c r="BR4179" s="9"/>
      <c r="BS4179" s="9"/>
      <c r="BT4179" s="9"/>
      <c r="BU4179" s="9"/>
      <c r="BV4179" s="9"/>
      <c r="BW4179" s="9"/>
      <c r="BX4179" s="9">
        <v>5830</v>
      </c>
    </row>
    <row r="4180" spans="6:76" x14ac:dyDescent="0.2">
      <c r="F4180" s="14"/>
      <c r="AX4180" s="8" t="s">
        <v>8183</v>
      </c>
      <c r="AY4180" s="8" t="s">
        <v>8184</v>
      </c>
      <c r="AZ4180" s="8" t="s">
        <v>1623</v>
      </c>
      <c r="BA4180" s="9">
        <v>5443.3379116856004</v>
      </c>
      <c r="BB4180" s="9">
        <v>5836.8005634963201</v>
      </c>
      <c r="BC4180" s="9">
        <v>49.400155284143203</v>
      </c>
      <c r="BD4180" s="9">
        <v>389</v>
      </c>
      <c r="BE4180" s="9">
        <v>5442</v>
      </c>
      <c r="BF4180" s="9">
        <v>2975.1124479999999</v>
      </c>
      <c r="BG4180" s="9">
        <v>1789.999746</v>
      </c>
      <c r="BH4180" s="9">
        <v>237.04165433</v>
      </c>
      <c r="BI4180" s="9">
        <v>8039.5041458533497</v>
      </c>
      <c r="BJ4180" s="9">
        <v>5212.5731325488996</v>
      </c>
      <c r="BK4180" s="9">
        <v>7656.50787196072</v>
      </c>
      <c r="BL4180" s="9">
        <v>8910.5899312779493</v>
      </c>
      <c r="BM4180" s="9">
        <v>7713.7863806862997</v>
      </c>
      <c r="BN4180" s="9">
        <v>3856.29879447751</v>
      </c>
      <c r="BO4180" s="9">
        <v>8142.5805156397601</v>
      </c>
      <c r="BP4180" s="9"/>
      <c r="BQ4180" s="9"/>
      <c r="BR4180" s="9">
        <v>6852.95501312952</v>
      </c>
      <c r="BS4180" s="9">
        <v>6982.8448324377496</v>
      </c>
      <c r="BT4180" s="9"/>
      <c r="BU4180" s="9">
        <v>6231.6011269926303</v>
      </c>
      <c r="BV4180" s="9">
        <v>4608.5094883943602</v>
      </c>
      <c r="BW4180" s="9">
        <v>7949.1773286121497</v>
      </c>
      <c r="BX4180" s="9">
        <v>4990</v>
      </c>
    </row>
    <row r="4181" spans="6:76" x14ac:dyDescent="0.2">
      <c r="F4181" s="14"/>
      <c r="AX4181" s="8" t="s">
        <v>288</v>
      </c>
      <c r="AY4181" s="8" t="s">
        <v>8185</v>
      </c>
      <c r="AZ4181" s="8" t="s">
        <v>1623</v>
      </c>
      <c r="BA4181" s="9">
        <v>6912.0757916851499</v>
      </c>
      <c r="BB4181" s="9">
        <v>5838.1339741807396</v>
      </c>
      <c r="BC4181" s="9">
        <v>58.053918842396399</v>
      </c>
      <c r="BD4181" s="9"/>
      <c r="BE4181" s="9">
        <v>3441</v>
      </c>
      <c r="BF4181" s="9">
        <v>3873.3573110000002</v>
      </c>
      <c r="BG4181" s="9"/>
      <c r="BH4181" s="9"/>
      <c r="BI4181" s="9">
        <v>8360.7444565883507</v>
      </c>
      <c r="BJ4181" s="9">
        <v>7610.8111796180001</v>
      </c>
      <c r="BK4181" s="9">
        <v>12249.466582282799</v>
      </c>
      <c r="BL4181" s="9">
        <v>7562.9722438968302</v>
      </c>
      <c r="BM4181" s="9">
        <v>12470.586252921399</v>
      </c>
      <c r="BN4181" s="9">
        <v>14319.880794790201</v>
      </c>
      <c r="BO4181" s="9"/>
      <c r="BP4181" s="9">
        <v>3824.4695567202798</v>
      </c>
      <c r="BQ4181" s="9"/>
      <c r="BR4181" s="9">
        <v>5838.1339741807396</v>
      </c>
      <c r="BS4181" s="9"/>
      <c r="BT4181" s="9"/>
      <c r="BU4181" s="9"/>
      <c r="BV4181" s="9">
        <v>4887.4653320592297</v>
      </c>
      <c r="BW4181" s="9">
        <v>4218.0976078491203</v>
      </c>
      <c r="BX4181" s="9">
        <v>1200</v>
      </c>
    </row>
    <row r="4182" spans="6:76" x14ac:dyDescent="0.2">
      <c r="F4182" s="14"/>
      <c r="AX4182" s="8" t="s">
        <v>8186</v>
      </c>
      <c r="AY4182" s="8" t="s">
        <v>8187</v>
      </c>
      <c r="AZ4182" s="8" t="s">
        <v>1623</v>
      </c>
      <c r="BA4182" s="9">
        <v>4922.7504058945597</v>
      </c>
      <c r="BB4182" s="9">
        <v>5838.8470571396401</v>
      </c>
      <c r="BC4182" s="9">
        <v>64.601768084462705</v>
      </c>
      <c r="BD4182" s="9"/>
      <c r="BE4182" s="9">
        <v>8230</v>
      </c>
      <c r="BF4182" s="9">
        <v>617.52399779999996</v>
      </c>
      <c r="BG4182" s="9"/>
      <c r="BH4182" s="9"/>
      <c r="BI4182" s="9">
        <v>10510.460400968799</v>
      </c>
      <c r="BJ4182" s="9">
        <v>2704.4766311908502</v>
      </c>
      <c r="BK4182" s="9">
        <v>5838.8470571396401</v>
      </c>
      <c r="BL4182" s="9">
        <v>7664.71889651945</v>
      </c>
      <c r="BM4182" s="9">
        <v>5909.9531073959197</v>
      </c>
      <c r="BN4182" s="9">
        <v>1325.4996652151401</v>
      </c>
      <c r="BO4182" s="9">
        <v>6265.1392975710496</v>
      </c>
      <c r="BP4182" s="9"/>
      <c r="BQ4182" s="9"/>
      <c r="BR4182" s="9"/>
      <c r="BS4182" s="9"/>
      <c r="BT4182" s="9">
        <v>2773.6354110393399</v>
      </c>
      <c r="BU4182" s="9"/>
      <c r="BV4182" s="9"/>
      <c r="BW4182" s="9"/>
      <c r="BX4182" s="9">
        <v>2310</v>
      </c>
    </row>
    <row r="4183" spans="6:76" x14ac:dyDescent="0.2">
      <c r="F4183" s="14"/>
      <c r="AX4183" s="8" t="s">
        <v>881</v>
      </c>
      <c r="AY4183" s="8" t="s">
        <v>8188</v>
      </c>
      <c r="AZ4183" s="8" t="s">
        <v>1623</v>
      </c>
      <c r="BA4183" s="9">
        <v>7254.3086547887597</v>
      </c>
      <c r="BB4183" s="9">
        <v>5858.0720631105696</v>
      </c>
      <c r="BC4183" s="9">
        <v>54.302173085615898</v>
      </c>
      <c r="BD4183" s="9"/>
      <c r="BE4183" s="9">
        <v>19795</v>
      </c>
      <c r="BF4183" s="9">
        <v>4711.8690969999998</v>
      </c>
      <c r="BG4183" s="9">
        <v>7163.6696819999997</v>
      </c>
      <c r="BH4183" s="9">
        <v>14805.022739</v>
      </c>
      <c r="BI4183" s="9">
        <v>4466.7176862527904</v>
      </c>
      <c r="BJ4183" s="9">
        <v>7849.0781410424597</v>
      </c>
      <c r="BK4183" s="9">
        <v>6788.5756479164702</v>
      </c>
      <c r="BL4183" s="9">
        <v>5717.5433290291403</v>
      </c>
      <c r="BM4183" s="9">
        <v>5728.0661872331302</v>
      </c>
      <c r="BN4183" s="9">
        <v>9931.1324856884894</v>
      </c>
      <c r="BO4183" s="9">
        <v>5158.5379057181399</v>
      </c>
      <c r="BP4183" s="9">
        <v>5858.0720631105696</v>
      </c>
      <c r="BQ4183" s="9">
        <v>4481.5809348293496</v>
      </c>
      <c r="BR4183" s="9">
        <v>4652.40704894193</v>
      </c>
      <c r="BS4183" s="9">
        <v>4613.6748018768203</v>
      </c>
      <c r="BT4183" s="9"/>
      <c r="BU4183" s="9">
        <v>6324.3317439953198</v>
      </c>
      <c r="BV4183" s="9">
        <v>7546.7129618335703</v>
      </c>
      <c r="BW4183" s="9">
        <v>4239.8719855182899</v>
      </c>
      <c r="BX4183" s="9">
        <v>8000</v>
      </c>
    </row>
    <row r="4184" spans="6:76" x14ac:dyDescent="0.2">
      <c r="F4184" s="14"/>
      <c r="AX4184" s="8" t="s">
        <v>8189</v>
      </c>
      <c r="AY4184" s="8" t="s">
        <v>8189</v>
      </c>
      <c r="AZ4184" s="8" t="s">
        <v>1623</v>
      </c>
      <c r="BA4184" s="9">
        <v>6226.6383025856903</v>
      </c>
      <c r="BB4184" s="9">
        <v>5865.50718676832</v>
      </c>
      <c r="BC4184" s="9">
        <v>44.6000914430427</v>
      </c>
      <c r="BD4184" s="9">
        <v>477</v>
      </c>
      <c r="BE4184" s="9">
        <v>7782</v>
      </c>
      <c r="BF4184" s="9">
        <v>3449.1497479999998</v>
      </c>
      <c r="BG4184" s="9"/>
      <c r="BH4184" s="9">
        <v>9307.5014733999997</v>
      </c>
      <c r="BI4184" s="9">
        <v>5095.7660036316101</v>
      </c>
      <c r="BJ4184" s="9">
        <v>10782.7131395412</v>
      </c>
      <c r="BK4184" s="9">
        <v>6682.1081731725199</v>
      </c>
      <c r="BL4184" s="9">
        <v>4982.8287067737601</v>
      </c>
      <c r="BM4184" s="9">
        <v>9822.0628418618508</v>
      </c>
      <c r="BN4184" s="9">
        <v>8863.1808807138295</v>
      </c>
      <c r="BO4184" s="9">
        <v>5849.2571133933798</v>
      </c>
      <c r="BP4184" s="9">
        <v>5578.27774008912</v>
      </c>
      <c r="BQ4184" s="9">
        <v>4021.4982729519002</v>
      </c>
      <c r="BR4184" s="9">
        <v>4321.3083142464202</v>
      </c>
      <c r="BS4184" s="9">
        <v>5865.50718676832</v>
      </c>
      <c r="BT4184" s="9"/>
      <c r="BU4184" s="9">
        <v>6197.8367853927002</v>
      </c>
      <c r="BV4184" s="9">
        <v>9397.4959280928397</v>
      </c>
      <c r="BW4184" s="9">
        <v>8060.6354410987196</v>
      </c>
      <c r="BX4184" s="9">
        <v>1770</v>
      </c>
    </row>
    <row r="4185" spans="6:76" x14ac:dyDescent="0.2">
      <c r="F4185" s="14"/>
      <c r="AX4185" s="8" t="s">
        <v>8190</v>
      </c>
      <c r="AY4185" s="8" t="s">
        <v>8191</v>
      </c>
      <c r="AZ4185" s="8" t="s">
        <v>1623</v>
      </c>
      <c r="BA4185" s="9">
        <v>6277.33033244539</v>
      </c>
      <c r="BB4185" s="9">
        <v>5867.3622523124104</v>
      </c>
      <c r="BC4185" s="9">
        <v>52.372385765840299</v>
      </c>
      <c r="BD4185" s="9"/>
      <c r="BE4185" s="9">
        <v>7810</v>
      </c>
      <c r="BF4185" s="9">
        <v>12095.21565</v>
      </c>
      <c r="BG4185" s="9"/>
      <c r="BH4185" s="9">
        <v>741.55817592999995</v>
      </c>
      <c r="BI4185" s="9">
        <v>2952.5507419465498</v>
      </c>
      <c r="BJ4185" s="9"/>
      <c r="BK4185" s="9">
        <v>10333.351771125701</v>
      </c>
      <c r="BL4185" s="9">
        <v>9203.2568921039492</v>
      </c>
      <c r="BM4185" s="9"/>
      <c r="BN4185" s="9">
        <v>7586.9315267369402</v>
      </c>
      <c r="BO4185" s="9">
        <v>2838.0266561930398</v>
      </c>
      <c r="BP4185" s="9"/>
      <c r="BQ4185" s="9">
        <v>4456.82270508486</v>
      </c>
      <c r="BR4185" s="9">
        <v>8413.6590518660396</v>
      </c>
      <c r="BS4185" s="9">
        <v>2782.0164103320699</v>
      </c>
      <c r="BT4185" s="9"/>
      <c r="BU4185" s="9">
        <v>5867.3622523124104</v>
      </c>
      <c r="BV4185" s="9">
        <v>9455.1065816723694</v>
      </c>
      <c r="BW4185" s="9">
        <v>5134.0965713769101</v>
      </c>
      <c r="BX4185" s="9">
        <v>4490</v>
      </c>
    </row>
    <row r="4186" spans="6:76" x14ac:dyDescent="0.2">
      <c r="F4186" s="14"/>
      <c r="AX4186" s="8" t="s">
        <v>8192</v>
      </c>
      <c r="AY4186" s="8" t="s">
        <v>8193</v>
      </c>
      <c r="AZ4186" s="8" t="s">
        <v>1623</v>
      </c>
      <c r="BA4186" s="9">
        <v>23705.799575105499</v>
      </c>
      <c r="BB4186" s="9">
        <v>5874.3105182118097</v>
      </c>
      <c r="BC4186" s="9">
        <v>135.06160289586299</v>
      </c>
      <c r="BD4186" s="9"/>
      <c r="BE4186" s="9">
        <v>4996</v>
      </c>
      <c r="BF4186" s="9">
        <v>36.149554420000001</v>
      </c>
      <c r="BG4186" s="9"/>
      <c r="BH4186" s="9"/>
      <c r="BI4186" s="9">
        <v>1019.15874409658</v>
      </c>
      <c r="BJ4186" s="9"/>
      <c r="BK4186" s="9"/>
      <c r="BL4186" s="9">
        <v>372.63810383274102</v>
      </c>
      <c r="BM4186" s="9"/>
      <c r="BN4186" s="9"/>
      <c r="BO4186" s="9"/>
      <c r="BP4186" s="9"/>
      <c r="BQ4186" s="9">
        <v>6752.6210364236304</v>
      </c>
      <c r="BR4186" s="9">
        <v>55415.704752116202</v>
      </c>
      <c r="BS4186" s="9">
        <v>1462.8763830242599</v>
      </c>
      <c r="BT4186" s="9">
        <v>94144.204739336405</v>
      </c>
      <c r="BU4186" s="9">
        <v>49292.750054197903</v>
      </c>
      <c r="BV4186" s="9">
        <v>58911.913122050697</v>
      </c>
      <c r="BW4186" s="9">
        <v>10435.578411767099</v>
      </c>
      <c r="BX4186" s="9">
        <v>1630</v>
      </c>
    </row>
    <row r="4187" spans="6:76" x14ac:dyDescent="0.2">
      <c r="F4187" s="14"/>
      <c r="AX4187" s="8" t="s">
        <v>8194</v>
      </c>
      <c r="AY4187" s="8" t="s">
        <v>8195</v>
      </c>
      <c r="AZ4187" s="8" t="s">
        <v>1623</v>
      </c>
      <c r="BA4187" s="9">
        <v>6090.67011506771</v>
      </c>
      <c r="BB4187" s="9">
        <v>5876.5338050008104</v>
      </c>
      <c r="BC4187" s="9">
        <v>27.904642601886099</v>
      </c>
      <c r="BD4187" s="9"/>
      <c r="BE4187" s="9">
        <v>4716</v>
      </c>
      <c r="BF4187" s="9"/>
      <c r="BG4187" s="9"/>
      <c r="BH4187" s="9"/>
      <c r="BI4187" s="9">
        <v>6510.1752395235198</v>
      </c>
      <c r="BJ4187" s="9">
        <v>4246.6353140010697</v>
      </c>
      <c r="BK4187" s="9">
        <v>7017.5709756231499</v>
      </c>
      <c r="BL4187" s="9">
        <v>5242.8923704781</v>
      </c>
      <c r="BM4187" s="9"/>
      <c r="BN4187" s="9">
        <v>8810.7467907804494</v>
      </c>
      <c r="BO4187" s="9"/>
      <c r="BP4187" s="9"/>
      <c r="BQ4187" s="9"/>
      <c r="BR4187" s="9"/>
      <c r="BS4187" s="9"/>
      <c r="BT4187" s="9"/>
      <c r="BU4187" s="9"/>
      <c r="BV4187" s="9"/>
      <c r="BW4187" s="9"/>
      <c r="BX4187" s="9"/>
    </row>
    <row r="4188" spans="6:76" x14ac:dyDescent="0.2">
      <c r="F4188" s="14"/>
      <c r="AX4188" s="8" t="s">
        <v>8196</v>
      </c>
      <c r="AY4188" s="8" t="s">
        <v>8197</v>
      </c>
      <c r="AZ4188" s="8" t="s">
        <v>1623</v>
      </c>
      <c r="BA4188" s="9">
        <v>6670.9038756435502</v>
      </c>
      <c r="BB4188" s="9">
        <v>5878.1860533620402</v>
      </c>
      <c r="BC4188" s="9">
        <v>53.246019383400601</v>
      </c>
      <c r="BD4188" s="9"/>
      <c r="BE4188" s="9">
        <v>7795</v>
      </c>
      <c r="BF4188" s="9">
        <v>4368.6906179999996</v>
      </c>
      <c r="BG4188" s="9">
        <v>4942.5123219999996</v>
      </c>
      <c r="BH4188" s="9">
        <v>12924.837777799999</v>
      </c>
      <c r="BI4188" s="9">
        <v>9038.4217454816808</v>
      </c>
      <c r="BJ4188" s="9">
        <v>6737.9378793480801</v>
      </c>
      <c r="BK4188" s="9">
        <v>8170.9809623430501</v>
      </c>
      <c r="BL4188" s="9">
        <v>9601.9304366879496</v>
      </c>
      <c r="BM4188" s="9">
        <v>3131.3437175822901</v>
      </c>
      <c r="BN4188" s="9">
        <v>3907.5358567348298</v>
      </c>
      <c r="BO4188" s="9">
        <v>9998.7341353825905</v>
      </c>
      <c r="BP4188" s="9">
        <v>3898.4869359270601</v>
      </c>
      <c r="BQ4188" s="9"/>
      <c r="BR4188" s="9">
        <v>2420.6323174891299</v>
      </c>
      <c r="BS4188" s="9">
        <v>13018.9830781441</v>
      </c>
      <c r="BT4188" s="9"/>
      <c r="BU4188" s="9"/>
      <c r="BV4188" s="9">
        <v>5018.4342273760003</v>
      </c>
      <c r="BW4188" s="9"/>
      <c r="BX4188" s="9">
        <v>1760</v>
      </c>
    </row>
    <row r="4189" spans="6:76" x14ac:dyDescent="0.2">
      <c r="F4189" s="14"/>
      <c r="AX4189" s="8" t="s">
        <v>8198</v>
      </c>
      <c r="AY4189" s="8" t="s">
        <v>8199</v>
      </c>
      <c r="AZ4189" s="8" t="s">
        <v>1623</v>
      </c>
      <c r="BA4189" s="9">
        <v>9860.7837046922195</v>
      </c>
      <c r="BB4189" s="9">
        <v>5883.9325946687904</v>
      </c>
      <c r="BC4189" s="9">
        <v>119.52475315821999</v>
      </c>
      <c r="BD4189" s="9"/>
      <c r="BE4189" s="9"/>
      <c r="BF4189" s="9"/>
      <c r="BG4189" s="9"/>
      <c r="BH4189" s="9"/>
      <c r="BI4189" s="9"/>
      <c r="BJ4189" s="9"/>
      <c r="BK4189" s="9">
        <v>10077.865189337601</v>
      </c>
      <c r="BL4189" s="9"/>
      <c r="BM4189" s="9">
        <v>26453.009164618299</v>
      </c>
      <c r="BN4189" s="9"/>
      <c r="BO4189" s="9"/>
      <c r="BP4189" s="9">
        <v>1222.26046481304</v>
      </c>
      <c r="BQ4189" s="9"/>
      <c r="BR4189" s="9"/>
      <c r="BS4189" s="9"/>
      <c r="BT4189" s="9"/>
      <c r="BU4189" s="9"/>
      <c r="BV4189" s="9"/>
      <c r="BW4189" s="9"/>
      <c r="BX4189" s="9">
        <v>1690</v>
      </c>
    </row>
    <row r="4190" spans="6:76" x14ac:dyDescent="0.2">
      <c r="F4190" s="14"/>
      <c r="AX4190" s="8" t="s">
        <v>8200</v>
      </c>
      <c r="AY4190" s="8" t="s">
        <v>8201</v>
      </c>
      <c r="AZ4190" s="8" t="s">
        <v>1623</v>
      </c>
      <c r="BA4190" s="9">
        <v>9172.7974604569008</v>
      </c>
      <c r="BB4190" s="9">
        <v>5890.4597380069799</v>
      </c>
      <c r="BC4190" s="9">
        <v>90.2452232647111</v>
      </c>
      <c r="BD4190" s="9"/>
      <c r="BE4190" s="9">
        <v>11668</v>
      </c>
      <c r="BF4190" s="9">
        <v>5446.0071680000001</v>
      </c>
      <c r="BG4190" s="9"/>
      <c r="BH4190" s="9"/>
      <c r="BI4190" s="9">
        <v>3691.2863186937702</v>
      </c>
      <c r="BJ4190" s="9">
        <v>1684.97216355046</v>
      </c>
      <c r="BK4190" s="9">
        <v>6112.7162562616304</v>
      </c>
      <c r="BL4190" s="9">
        <v>6157.3281942597796</v>
      </c>
      <c r="BM4190" s="9">
        <v>6778.9309119108502</v>
      </c>
      <c r="BN4190" s="9">
        <v>1983.0056078100499</v>
      </c>
      <c r="BO4190" s="9"/>
      <c r="BP4190" s="9">
        <v>5668.2032197523204</v>
      </c>
      <c r="BQ4190" s="9">
        <v>4715.3983281850797</v>
      </c>
      <c r="BR4190" s="9">
        <v>18189.620170770399</v>
      </c>
      <c r="BS4190" s="9"/>
      <c r="BT4190" s="9"/>
      <c r="BU4190" s="9"/>
      <c r="BV4190" s="9">
        <v>27627.212228598401</v>
      </c>
      <c r="BW4190" s="9">
        <v>24376.4838786037</v>
      </c>
      <c r="BX4190" s="9">
        <v>4320</v>
      </c>
    </row>
    <row r="4191" spans="6:76" x14ac:dyDescent="0.2">
      <c r="F4191" s="14"/>
      <c r="AX4191" s="8" t="s">
        <v>8202</v>
      </c>
      <c r="AY4191" s="8" t="s">
        <v>8203</v>
      </c>
      <c r="AZ4191" s="8" t="s">
        <v>1623</v>
      </c>
      <c r="BA4191" s="9">
        <v>6510.3597009869</v>
      </c>
      <c r="BB4191" s="9">
        <v>5900.7311689271801</v>
      </c>
      <c r="BC4191" s="9">
        <v>62.139232348900002</v>
      </c>
      <c r="BD4191" s="9"/>
      <c r="BE4191" s="9">
        <v>8611</v>
      </c>
      <c r="BF4191" s="9">
        <v>3322.1094670000002</v>
      </c>
      <c r="BG4191" s="9">
        <v>6036.7992960000001</v>
      </c>
      <c r="BH4191" s="9">
        <v>4738.0096022999996</v>
      </c>
      <c r="BI4191" s="9">
        <v>11918.9550208853</v>
      </c>
      <c r="BJ4191" s="9">
        <v>8368.0596695176791</v>
      </c>
      <c r="BK4191" s="9">
        <v>9888.4155094402704</v>
      </c>
      <c r="BL4191" s="9">
        <v>12070.8535934258</v>
      </c>
      <c r="BM4191" s="9">
        <v>1671.4719713853899</v>
      </c>
      <c r="BN4191" s="9">
        <v>5764.66304185435</v>
      </c>
      <c r="BO4191" s="9"/>
      <c r="BP4191" s="9">
        <v>1166.8210046885399</v>
      </c>
      <c r="BQ4191" s="9"/>
      <c r="BR4191" s="9">
        <v>6889.5013849568404</v>
      </c>
      <c r="BS4191" s="9">
        <v>3264.3828347161202</v>
      </c>
      <c r="BT4191" s="9"/>
      <c r="BU4191" s="9"/>
      <c r="BV4191" s="9">
        <v>2472.8132203374398</v>
      </c>
      <c r="BW4191" s="9">
        <v>3481.8995992826999</v>
      </c>
      <c r="BX4191" s="9">
        <v>14500</v>
      </c>
    </row>
    <row r="4192" spans="6:76" x14ac:dyDescent="0.2">
      <c r="F4192" s="14"/>
      <c r="AX4192" s="8" t="s">
        <v>8204</v>
      </c>
      <c r="AY4192" s="8" t="s">
        <v>8205</v>
      </c>
      <c r="AZ4192" s="8" t="s">
        <v>1623</v>
      </c>
      <c r="BA4192" s="9">
        <v>6562.0881579624402</v>
      </c>
      <c r="BB4192" s="9">
        <v>5906.4605030434304</v>
      </c>
      <c r="BC4192" s="9">
        <v>52.030636297652997</v>
      </c>
      <c r="BD4192" s="9"/>
      <c r="BE4192" s="9">
        <v>8625</v>
      </c>
      <c r="BF4192" s="9">
        <v>7915.0027120000004</v>
      </c>
      <c r="BG4192" s="9">
        <v>2915.8417639999998</v>
      </c>
      <c r="BH4192" s="9">
        <v>16825.249726999999</v>
      </c>
      <c r="BI4192" s="9">
        <v>8877.9222707405697</v>
      </c>
      <c r="BJ4192" s="9"/>
      <c r="BK4192" s="9">
        <v>9962.5065421046802</v>
      </c>
      <c r="BL4192" s="9">
        <v>5906.4605030434304</v>
      </c>
      <c r="BM4192" s="9"/>
      <c r="BN4192" s="9">
        <v>8274.0723612699603</v>
      </c>
      <c r="BO4192" s="9">
        <v>4299.5383614673001</v>
      </c>
      <c r="BP4192" s="9">
        <v>5169.8832154881602</v>
      </c>
      <c r="BQ4192" s="9">
        <v>3880.60224359724</v>
      </c>
      <c r="BR4192" s="9">
        <v>3100.74083926714</v>
      </c>
      <c r="BS4192" s="9">
        <v>4633.4873262160199</v>
      </c>
      <c r="BT4192" s="9"/>
      <c r="BU4192" s="9">
        <v>6062.5399227897497</v>
      </c>
      <c r="BV4192" s="9">
        <v>3435.3337671192899</v>
      </c>
      <c r="BW4192" s="9">
        <v>5341.317129258</v>
      </c>
      <c r="BX4192" s="9">
        <v>6330</v>
      </c>
    </row>
    <row r="4193" spans="6:76" x14ac:dyDescent="0.2">
      <c r="F4193" s="14"/>
      <c r="AX4193" s="8" t="s">
        <v>8206</v>
      </c>
      <c r="AY4193" s="8" t="s">
        <v>8206</v>
      </c>
      <c r="AZ4193" s="8" t="s">
        <v>1623</v>
      </c>
      <c r="BA4193" s="9">
        <v>6394.4403448722096</v>
      </c>
      <c r="BB4193" s="9">
        <v>5913</v>
      </c>
      <c r="BC4193" s="9">
        <v>64.569021990340303</v>
      </c>
      <c r="BD4193" s="9"/>
      <c r="BE4193" s="9">
        <v>5913</v>
      </c>
      <c r="BF4193" s="9">
        <v>5984.4722730000003</v>
      </c>
      <c r="BG4193" s="9"/>
      <c r="BH4193" s="9">
        <v>9686.4629953000003</v>
      </c>
      <c r="BI4193" s="9">
        <v>10959.6181036412</v>
      </c>
      <c r="BJ4193" s="9">
        <v>7356.8471159034698</v>
      </c>
      <c r="BK4193" s="9">
        <v>13003.3337755128</v>
      </c>
      <c r="BL4193" s="9">
        <v>9253.0308759704603</v>
      </c>
      <c r="BM4193" s="9">
        <v>2491.3260122148199</v>
      </c>
      <c r="BN4193" s="9">
        <v>14240.076614723401</v>
      </c>
      <c r="BO4193" s="9">
        <v>2559.8582940422202</v>
      </c>
      <c r="BP4193" s="9"/>
      <c r="BQ4193" s="9">
        <v>3466.9145502901001</v>
      </c>
      <c r="BR4193" s="9">
        <v>2338.98348378632</v>
      </c>
      <c r="BS4193" s="9">
        <v>2388.66852053198</v>
      </c>
      <c r="BT4193" s="9"/>
      <c r="BU4193" s="9"/>
      <c r="BV4193" s="9">
        <v>3014.0125581663601</v>
      </c>
      <c r="BW4193" s="9"/>
      <c r="BX4193" s="9">
        <v>3260</v>
      </c>
    </row>
    <row r="4194" spans="6:76" x14ac:dyDescent="0.2">
      <c r="F4194" s="14"/>
      <c r="AX4194" s="8" t="s">
        <v>8207</v>
      </c>
      <c r="AY4194" s="8" t="s">
        <v>8208</v>
      </c>
      <c r="AZ4194" s="8" t="s">
        <v>1623</v>
      </c>
      <c r="BA4194" s="9">
        <v>7865.9524232755502</v>
      </c>
      <c r="BB4194" s="9">
        <v>5914.0596461325204</v>
      </c>
      <c r="BC4194" s="9">
        <v>93.864389564422893</v>
      </c>
      <c r="BD4194" s="9">
        <v>4617</v>
      </c>
      <c r="BE4194" s="9">
        <v>5674</v>
      </c>
      <c r="BF4194" s="9">
        <v>6248.0479349999996</v>
      </c>
      <c r="BG4194" s="9">
        <v>2138.8616440000001</v>
      </c>
      <c r="BH4194" s="9">
        <v>1145.62672705</v>
      </c>
      <c r="BI4194" s="9">
        <v>7458.2936998075102</v>
      </c>
      <c r="BJ4194" s="9">
        <v>5688.3960344522902</v>
      </c>
      <c r="BK4194" s="9">
        <v>26956.465680078702</v>
      </c>
      <c r="BL4194" s="9">
        <v>12593.1092545543</v>
      </c>
      <c r="BM4194" s="9"/>
      <c r="BN4194" s="9">
        <v>6139.7232578127596</v>
      </c>
      <c r="BO4194" s="9"/>
      <c r="BP4194" s="9"/>
      <c r="BQ4194" s="9"/>
      <c r="BR4194" s="9"/>
      <c r="BS4194" s="9"/>
      <c r="BT4194" s="9"/>
      <c r="BU4194" s="9"/>
      <c r="BV4194" s="9"/>
      <c r="BW4194" s="9"/>
      <c r="BX4194" s="9"/>
    </row>
    <row r="4195" spans="6:76" x14ac:dyDescent="0.2">
      <c r="F4195" s="14"/>
      <c r="AX4195" s="8" t="s">
        <v>831</v>
      </c>
      <c r="AY4195" s="8" t="s">
        <v>8209</v>
      </c>
      <c r="AZ4195" s="8" t="s">
        <v>1623</v>
      </c>
      <c r="BA4195" s="9">
        <v>6649.8755678667703</v>
      </c>
      <c r="BB4195" s="9">
        <v>5918.3579877682596</v>
      </c>
      <c r="BC4195" s="9">
        <v>75.100557044689097</v>
      </c>
      <c r="BD4195" s="9"/>
      <c r="BE4195" s="9">
        <v>6244</v>
      </c>
      <c r="BF4195" s="9">
        <v>1582.787572</v>
      </c>
      <c r="BG4195" s="9"/>
      <c r="BH4195" s="9"/>
      <c r="BI4195" s="9">
        <v>2420.1362083679701</v>
      </c>
      <c r="BJ4195" s="9">
        <v>7256.8988617442301</v>
      </c>
      <c r="BK4195" s="9"/>
      <c r="BL4195" s="9">
        <v>3202.80673663589</v>
      </c>
      <c r="BM4195" s="9">
        <v>18509.463923651601</v>
      </c>
      <c r="BN4195" s="9">
        <v>16145.073436247299</v>
      </c>
      <c r="BO4195" s="9">
        <v>3498.86663695262</v>
      </c>
      <c r="BP4195" s="9"/>
      <c r="BQ4195" s="9">
        <v>3980.0162901374702</v>
      </c>
      <c r="BR4195" s="9">
        <v>6450.9527101933199</v>
      </c>
      <c r="BS4195" s="9">
        <v>3364.6857575375002</v>
      </c>
      <c r="BT4195" s="9"/>
      <c r="BU4195" s="9">
        <v>5918.3579877682596</v>
      </c>
      <c r="BV4195" s="9">
        <v>2356.4608985569398</v>
      </c>
      <c r="BW4195" s="9">
        <v>9797.6264982085195</v>
      </c>
      <c r="BX4195" s="9">
        <v>9020</v>
      </c>
    </row>
    <row r="4196" spans="6:76" x14ac:dyDescent="0.2">
      <c r="F4196" s="14"/>
      <c r="AX4196" s="8" t="s">
        <v>413</v>
      </c>
      <c r="AY4196" s="8" t="s">
        <v>8210</v>
      </c>
      <c r="AZ4196" s="8" t="s">
        <v>1623</v>
      </c>
      <c r="BA4196" s="9">
        <v>6081.84195712576</v>
      </c>
      <c r="BB4196" s="9">
        <v>5920.3036512960398</v>
      </c>
      <c r="BC4196" s="9">
        <v>73.858260621080902</v>
      </c>
      <c r="BD4196" s="9"/>
      <c r="BE4196" s="9"/>
      <c r="BF4196" s="9">
        <v>5270.2258929999998</v>
      </c>
      <c r="BG4196" s="9"/>
      <c r="BH4196" s="9"/>
      <c r="BI4196" s="9">
        <v>8318.9137174491807</v>
      </c>
      <c r="BJ4196" s="9"/>
      <c r="BK4196" s="9">
        <v>14995.968317578699</v>
      </c>
      <c r="BL4196" s="9">
        <v>6570.3814095920698</v>
      </c>
      <c r="BM4196" s="9">
        <v>7768.8729095530798</v>
      </c>
      <c r="BN4196" s="9"/>
      <c r="BO4196" s="9"/>
      <c r="BP4196" s="9"/>
      <c r="BQ4196" s="9"/>
      <c r="BR4196" s="9">
        <v>2644.9127851848898</v>
      </c>
      <c r="BS4196" s="9"/>
      <c r="BT4196" s="9">
        <v>1625.4606246480801</v>
      </c>
      <c r="BU4196" s="9"/>
      <c r="BV4196" s="9"/>
      <c r="BW4196" s="9"/>
      <c r="BX4196" s="9">
        <v>1460</v>
      </c>
    </row>
    <row r="4197" spans="6:76" x14ac:dyDescent="0.2">
      <c r="F4197" s="14"/>
      <c r="AX4197" s="8" t="s">
        <v>8211</v>
      </c>
      <c r="AY4197" s="8" t="s">
        <v>8212</v>
      </c>
      <c r="AZ4197" s="8" t="s">
        <v>1623</v>
      </c>
      <c r="BA4197" s="9">
        <v>6265.6278187215803</v>
      </c>
      <c r="BB4197" s="9">
        <v>5921.2049424025499</v>
      </c>
      <c r="BC4197" s="9">
        <v>43.656321809723003</v>
      </c>
      <c r="BD4197" s="9"/>
      <c r="BE4197" s="9">
        <v>6534</v>
      </c>
      <c r="BF4197" s="9">
        <v>10918.96365</v>
      </c>
      <c r="BG4197" s="9"/>
      <c r="BH4197" s="9"/>
      <c r="BI4197" s="9">
        <v>5007.4550575981802</v>
      </c>
      <c r="BJ4197" s="9">
        <v>7705.0966684704799</v>
      </c>
      <c r="BK4197" s="9">
        <v>9353.83485964803</v>
      </c>
      <c r="BL4197" s="9">
        <v>5308.4098848050899</v>
      </c>
      <c r="BM4197" s="9">
        <v>4591.1410992402098</v>
      </c>
      <c r="BN4197" s="9">
        <v>7262.5845946611498</v>
      </c>
      <c r="BO4197" s="9"/>
      <c r="BP4197" s="9">
        <v>1224.79237279265</v>
      </c>
      <c r="BQ4197" s="9"/>
      <c r="BR4197" s="9"/>
      <c r="BS4197" s="9"/>
      <c r="BT4197" s="9"/>
      <c r="BU4197" s="9"/>
      <c r="BV4197" s="9"/>
      <c r="BW4197" s="9"/>
      <c r="BX4197" s="9">
        <v>4750</v>
      </c>
    </row>
    <row r="4198" spans="6:76" x14ac:dyDescent="0.2">
      <c r="F4198" s="14"/>
      <c r="AX4198" s="8" t="s">
        <v>8213</v>
      </c>
      <c r="AY4198" s="8" t="s">
        <v>8214</v>
      </c>
      <c r="AZ4198" s="8" t="s">
        <v>1623</v>
      </c>
      <c r="BA4198" s="9">
        <v>6343.7219042446504</v>
      </c>
      <c r="BB4198" s="9">
        <v>5922.4757028883196</v>
      </c>
      <c r="BC4198" s="9">
        <v>70.928406789507804</v>
      </c>
      <c r="BD4198" s="9"/>
      <c r="BE4198" s="9">
        <v>1777</v>
      </c>
      <c r="BF4198" s="9"/>
      <c r="BG4198" s="9"/>
      <c r="BH4198" s="9"/>
      <c r="BI4198" s="9">
        <v>1312.9088976572</v>
      </c>
      <c r="BJ4198" s="9"/>
      <c r="BK4198" s="9"/>
      <c r="BL4198" s="9"/>
      <c r="BM4198" s="9"/>
      <c r="BN4198" s="9"/>
      <c r="BO4198" s="9">
        <v>9571.2279232353703</v>
      </c>
      <c r="BP4198" s="9">
        <v>8799.3421688131202</v>
      </c>
      <c r="BQ4198" s="9">
        <v>4712.8962777028601</v>
      </c>
      <c r="BR4198" s="9">
        <v>7132.05512807377</v>
      </c>
      <c r="BS4198" s="9">
        <v>2346.9315951001399</v>
      </c>
      <c r="BT4198" s="9"/>
      <c r="BU4198" s="9">
        <v>15372.655453084</v>
      </c>
      <c r="BV4198" s="9">
        <v>9270.7185948922506</v>
      </c>
      <c r="BW4198" s="9">
        <v>3141.4830038878299</v>
      </c>
      <c r="BX4198" s="9"/>
    </row>
    <row r="4199" spans="6:76" x14ac:dyDescent="0.2">
      <c r="F4199" s="14"/>
      <c r="AX4199" s="8" t="s">
        <v>1025</v>
      </c>
      <c r="AY4199" s="8" t="s">
        <v>1025</v>
      </c>
      <c r="AZ4199" s="8" t="s">
        <v>1640</v>
      </c>
      <c r="BA4199" s="9">
        <v>5926.4924568897804</v>
      </c>
      <c r="BB4199" s="9">
        <v>5926.4924568897804</v>
      </c>
      <c r="BC4199" s="9">
        <v>113.597956636547</v>
      </c>
      <c r="BD4199" s="9">
        <v>10687</v>
      </c>
      <c r="BE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>
        <v>1165.98491377955</v>
      </c>
      <c r="BQ4199" s="9"/>
      <c r="BR4199" s="9"/>
      <c r="BS4199" s="9"/>
      <c r="BT4199" s="9"/>
      <c r="BU4199" s="9"/>
      <c r="BV4199" s="9"/>
      <c r="BW4199" s="9"/>
      <c r="BX4199" s="9"/>
    </row>
    <row r="4200" spans="6:76" x14ac:dyDescent="0.2">
      <c r="F4200" s="14"/>
      <c r="AX4200" s="8" t="s">
        <v>458</v>
      </c>
      <c r="AY4200" s="8" t="s">
        <v>8215</v>
      </c>
      <c r="AZ4200" s="8" t="s">
        <v>1623</v>
      </c>
      <c r="BA4200" s="9">
        <v>10446.518389222299</v>
      </c>
      <c r="BB4200" s="9">
        <v>5933.7579444162202</v>
      </c>
      <c r="BC4200" s="9">
        <v>113.824205521485</v>
      </c>
      <c r="BD4200" s="9"/>
      <c r="BE4200" s="9">
        <v>10937</v>
      </c>
      <c r="BF4200" s="9">
        <v>5905.8252709999997</v>
      </c>
      <c r="BG4200" s="9"/>
      <c r="BH4200" s="9">
        <v>41284.909678999997</v>
      </c>
      <c r="BI4200" s="9">
        <v>8009.8782232478898</v>
      </c>
      <c r="BJ4200" s="9"/>
      <c r="BK4200" s="9">
        <v>5961.6906178324398</v>
      </c>
      <c r="BL4200" s="9">
        <v>5311.6054973213104</v>
      </c>
      <c r="BM4200" s="9">
        <v>5512.1159521007103</v>
      </c>
      <c r="BN4200" s="9">
        <v>18486.0553599419</v>
      </c>
      <c r="BO4200" s="9"/>
      <c r="BP4200" s="9">
        <v>1256.1032917785601</v>
      </c>
      <c r="BQ4200" s="9"/>
      <c r="BR4200" s="9"/>
      <c r="BS4200" s="9"/>
      <c r="BT4200" s="9"/>
      <c r="BU4200" s="9"/>
      <c r="BV4200" s="9"/>
      <c r="BW4200" s="9"/>
      <c r="BX4200" s="9">
        <v>1800</v>
      </c>
    </row>
    <row r="4201" spans="6:76" x14ac:dyDescent="0.2">
      <c r="F4201" s="14"/>
      <c r="AX4201" s="8" t="s">
        <v>8216</v>
      </c>
      <c r="AY4201" s="8" t="s">
        <v>8217</v>
      </c>
      <c r="AZ4201" s="8" t="s">
        <v>1623</v>
      </c>
      <c r="BA4201" s="9">
        <v>10217.253911254</v>
      </c>
      <c r="BB4201" s="9">
        <v>5938.9157320807099</v>
      </c>
      <c r="BC4201" s="9">
        <v>98.795110910014998</v>
      </c>
      <c r="BD4201" s="9"/>
      <c r="BE4201" s="9">
        <v>26719</v>
      </c>
      <c r="BF4201" s="9">
        <v>5756.4744469999996</v>
      </c>
      <c r="BG4201" s="9"/>
      <c r="BH4201" s="9">
        <v>36117.587401999997</v>
      </c>
      <c r="BI4201" s="9">
        <v>12298.025555165499</v>
      </c>
      <c r="BJ4201" s="9">
        <v>6893.8733472065196</v>
      </c>
      <c r="BK4201" s="9">
        <v>10596.7536719451</v>
      </c>
      <c r="BL4201" s="9">
        <v>6853.9713396532297</v>
      </c>
      <c r="BM4201" s="9">
        <v>5536.2367690240399</v>
      </c>
      <c r="BN4201" s="9">
        <v>31020.653985613</v>
      </c>
      <c r="BO4201" s="9">
        <v>6950.5239387276097</v>
      </c>
      <c r="BP4201" s="9">
        <v>5112.8412880291598</v>
      </c>
      <c r="BQ4201" s="9">
        <v>4771.9213175232599</v>
      </c>
      <c r="BR4201" s="9">
        <v>4050.6603518350698</v>
      </c>
      <c r="BS4201" s="9">
        <v>6121.3570171614101</v>
      </c>
      <c r="BT4201" s="9"/>
      <c r="BU4201" s="9">
        <v>3933.5943721137801</v>
      </c>
      <c r="BV4201" s="9">
        <v>3444.4316346176101</v>
      </c>
      <c r="BW4201" s="9">
        <v>4312.6639649574099</v>
      </c>
      <c r="BX4201" s="9">
        <v>3420</v>
      </c>
    </row>
    <row r="4202" spans="6:76" x14ac:dyDescent="0.2">
      <c r="F4202" s="14"/>
      <c r="AX4202" s="8" t="s">
        <v>8218</v>
      </c>
      <c r="AY4202" s="8" t="s">
        <v>8219</v>
      </c>
      <c r="AZ4202" s="8" t="s">
        <v>1623</v>
      </c>
      <c r="BA4202" s="9">
        <v>16011.088812288701</v>
      </c>
      <c r="BB4202" s="9">
        <v>5939.5833534172498</v>
      </c>
      <c r="BC4202" s="9">
        <v>116.825169639995</v>
      </c>
      <c r="BD4202" s="9"/>
      <c r="BE4202" s="9">
        <v>45041</v>
      </c>
      <c r="BF4202" s="9"/>
      <c r="BG4202" s="9"/>
      <c r="BH4202" s="9"/>
      <c r="BI4202" s="9">
        <v>1182.6473226867499</v>
      </c>
      <c r="BJ4202" s="9"/>
      <c r="BK4202" s="9">
        <v>3729.7720643769999</v>
      </c>
      <c r="BL4202" s="9">
        <v>6642.9812127959603</v>
      </c>
      <c r="BM4202" s="9">
        <v>34233.946779834201</v>
      </c>
      <c r="BN4202" s="9">
        <v>5236.1854940385401</v>
      </c>
      <c r="BO4202" s="9"/>
      <c r="BP4202" s="9"/>
      <c r="BQ4202" s="9"/>
      <c r="BR4202" s="9"/>
      <c r="BS4202" s="9"/>
      <c r="BT4202" s="9"/>
      <c r="BU4202" s="9"/>
      <c r="BV4202" s="9"/>
      <c r="BW4202" s="9"/>
      <c r="BX4202" s="9"/>
    </row>
    <row r="4203" spans="6:76" x14ac:dyDescent="0.2">
      <c r="F4203" s="14"/>
      <c r="AX4203" s="8" t="s">
        <v>8220</v>
      </c>
      <c r="AY4203" s="8" t="s">
        <v>8221</v>
      </c>
      <c r="AZ4203" s="8" t="s">
        <v>1623</v>
      </c>
      <c r="BA4203" s="9">
        <v>8702.5324280865207</v>
      </c>
      <c r="BB4203" s="9">
        <v>5941.9012635741401</v>
      </c>
      <c r="BC4203" s="9">
        <v>87.071807947649702</v>
      </c>
      <c r="BD4203" s="9"/>
      <c r="BE4203" s="9">
        <v>20061</v>
      </c>
      <c r="BF4203" s="9">
        <v>10821.817160000001</v>
      </c>
      <c r="BG4203" s="9"/>
      <c r="BH4203" s="9">
        <v>29666.850681</v>
      </c>
      <c r="BI4203" s="9">
        <v>6568.7903411618599</v>
      </c>
      <c r="BJ4203" s="9">
        <v>5914.3147724306</v>
      </c>
      <c r="BK4203" s="9">
        <v>16554.325806006502</v>
      </c>
      <c r="BL4203" s="9">
        <v>7869.5421595455</v>
      </c>
      <c r="BM4203" s="9">
        <v>1568.7251642659</v>
      </c>
      <c r="BN4203" s="9">
        <v>1507.64114047762</v>
      </c>
      <c r="BO4203" s="9">
        <v>5941.9012635741401</v>
      </c>
      <c r="BP4203" s="9">
        <v>8290.2646703937207</v>
      </c>
      <c r="BQ4203" s="9"/>
      <c r="BR4203" s="9">
        <v>3809.74337776314</v>
      </c>
      <c r="BS4203" s="9">
        <v>4291.3289099613803</v>
      </c>
      <c r="BT4203" s="9"/>
      <c r="BU4203" s="9">
        <v>4280.9057474730598</v>
      </c>
      <c r="BV4203" s="9">
        <v>3054.41707952968</v>
      </c>
      <c r="BW4203" s="9">
        <v>3141.4830038878299</v>
      </c>
      <c r="BX4203" s="9">
        <v>14600</v>
      </c>
    </row>
    <row r="4204" spans="6:76" x14ac:dyDescent="0.2">
      <c r="F4204" s="14"/>
      <c r="AX4204" s="8" t="s">
        <v>367</v>
      </c>
      <c r="AY4204" s="8" t="s">
        <v>8222</v>
      </c>
      <c r="AZ4204" s="8" t="s">
        <v>1623</v>
      </c>
      <c r="BA4204" s="9">
        <v>11850.2212591527</v>
      </c>
      <c r="BB4204" s="9">
        <v>5943.6842436197803</v>
      </c>
      <c r="BC4204" s="9">
        <v>128.62176862890601</v>
      </c>
      <c r="BD4204" s="9"/>
      <c r="BE4204" s="9">
        <v>9406</v>
      </c>
      <c r="BF4204" s="9">
        <v>9999.6954060000007</v>
      </c>
      <c r="BG4204" s="9"/>
      <c r="BH4204" s="9">
        <v>69860.094433999999</v>
      </c>
      <c r="BI4204" s="9">
        <v>14152.2036928912</v>
      </c>
      <c r="BJ4204" s="9">
        <v>4047.7484169334798</v>
      </c>
      <c r="BK4204" s="9">
        <v>16911.071662621998</v>
      </c>
      <c r="BL4204" s="9">
        <v>4421.8825981098698</v>
      </c>
      <c r="BM4204" s="9">
        <v>9327.4571946242504</v>
      </c>
      <c r="BN4204" s="9">
        <v>20757.475529804</v>
      </c>
      <c r="BO4204" s="9">
        <v>5380.4308351947302</v>
      </c>
      <c r="BP4204" s="9">
        <v>5571.4595043695299</v>
      </c>
      <c r="BQ4204" s="9">
        <v>5362.3863961727802</v>
      </c>
      <c r="BR4204" s="9">
        <v>4876.8669934392701</v>
      </c>
      <c r="BS4204" s="9">
        <v>5532.8261511267601</v>
      </c>
      <c r="BT4204" s="9"/>
      <c r="BU4204" s="9">
        <v>6315.9089828700398</v>
      </c>
      <c r="BV4204" s="9">
        <v>5229.7989810210702</v>
      </c>
      <c r="BW4204" s="9">
        <v>11770.675885569601</v>
      </c>
      <c r="BX4204" s="9">
        <v>4380</v>
      </c>
    </row>
    <row r="4205" spans="6:76" x14ac:dyDescent="0.2">
      <c r="F4205" s="14"/>
      <c r="AX4205" s="8" t="s">
        <v>8223</v>
      </c>
      <c r="AY4205" s="8" t="s">
        <v>8224</v>
      </c>
      <c r="AZ4205" s="8" t="s">
        <v>1623</v>
      </c>
      <c r="BA4205" s="9">
        <v>6052.0254759417003</v>
      </c>
      <c r="BB4205" s="9">
        <v>5944.4415735680705</v>
      </c>
      <c r="BC4205" s="9">
        <v>55.215200161733698</v>
      </c>
      <c r="BD4205" s="9"/>
      <c r="BE4205" s="9">
        <v>3467</v>
      </c>
      <c r="BF4205" s="9">
        <v>3927.3742769999999</v>
      </c>
      <c r="BG4205" s="9"/>
      <c r="BH4205" s="9">
        <v>6749.6367444999996</v>
      </c>
      <c r="BI4205" s="9">
        <v>10073.814727475299</v>
      </c>
      <c r="BJ4205" s="9">
        <v>5139.2464026361304</v>
      </c>
      <c r="BK4205" s="9">
        <v>8739.9664240996808</v>
      </c>
      <c r="BL4205" s="9">
        <v>6904.7224958857296</v>
      </c>
      <c r="BM4205" s="9">
        <v>11324.1504485517</v>
      </c>
      <c r="BN4205" s="9">
        <v>9700.0253976217991</v>
      </c>
      <c r="BO4205" s="9"/>
      <c r="BP4205" s="9">
        <v>1611.9904075398999</v>
      </c>
      <c r="BQ4205" s="9"/>
      <c r="BR4205" s="9"/>
      <c r="BS4205" s="9"/>
      <c r="BT4205" s="9">
        <v>2636.3783859901</v>
      </c>
      <c r="BU4205" s="9"/>
      <c r="BV4205" s="9"/>
      <c r="BW4205" s="9"/>
      <c r="BX4205" s="9">
        <v>2350</v>
      </c>
    </row>
    <row r="4206" spans="6:76" x14ac:dyDescent="0.2">
      <c r="F4206" s="14"/>
      <c r="AX4206" s="8" t="s">
        <v>8225</v>
      </c>
      <c r="AY4206" s="8" t="s">
        <v>8226</v>
      </c>
      <c r="AZ4206" s="8" t="s">
        <v>1623</v>
      </c>
      <c r="BA4206" s="9">
        <v>6830.8618804569796</v>
      </c>
      <c r="BB4206" s="9">
        <v>5956.9131292606899</v>
      </c>
      <c r="BC4206" s="9">
        <v>60.078245999153197</v>
      </c>
      <c r="BD4206" s="9">
        <v>1258</v>
      </c>
      <c r="BE4206" s="9">
        <v>6907</v>
      </c>
      <c r="BF4206" s="9">
        <v>6276.6636230000004</v>
      </c>
      <c r="BG4206" s="9">
        <v>1962.036865</v>
      </c>
      <c r="BH4206" s="9">
        <v>1398.9042041</v>
      </c>
      <c r="BI4206" s="9">
        <v>11204.871956495899</v>
      </c>
      <c r="BJ4206" s="9">
        <v>9414.4789633369601</v>
      </c>
      <c r="BK4206" s="9">
        <v>17328.507793350302</v>
      </c>
      <c r="BL4206" s="9">
        <v>11742.9374555461</v>
      </c>
      <c r="BM4206" s="9">
        <v>6610.2208614187803</v>
      </c>
      <c r="BN4206" s="9">
        <v>10535.331500163</v>
      </c>
      <c r="BO4206" s="9">
        <v>4222.3893942926798</v>
      </c>
      <c r="BP4206" s="9">
        <v>4695.0995611120998</v>
      </c>
      <c r="BQ4206" s="9"/>
      <c r="BR4206" s="9">
        <v>5457.4746043320101</v>
      </c>
      <c r="BS4206" s="9">
        <v>5375.6866329753302</v>
      </c>
      <c r="BT4206" s="9">
        <v>3336.26518311583</v>
      </c>
      <c r="BU4206" s="9">
        <v>5637.1626355213702</v>
      </c>
      <c r="BV4206" s="9">
        <v>10350.4644993116</v>
      </c>
      <c r="BW4206" s="9">
        <v>3303.74187606757</v>
      </c>
      <c r="BX4206" s="9">
        <v>9600</v>
      </c>
    </row>
    <row r="4207" spans="6:76" x14ac:dyDescent="0.2">
      <c r="F4207" s="14"/>
      <c r="AX4207" s="8" t="s">
        <v>8227</v>
      </c>
      <c r="AY4207" s="8" t="s">
        <v>8228</v>
      </c>
      <c r="AZ4207" s="8" t="s">
        <v>1623</v>
      </c>
      <c r="BA4207" s="9">
        <v>17385.252389007299</v>
      </c>
      <c r="BB4207" s="9">
        <v>5960.5456767485703</v>
      </c>
      <c r="BC4207" s="9">
        <v>138.67107034051801</v>
      </c>
      <c r="BD4207" s="9"/>
      <c r="BE4207" s="9">
        <v>1318</v>
      </c>
      <c r="BF4207" s="9">
        <v>369.12913959999997</v>
      </c>
      <c r="BG4207" s="9"/>
      <c r="BH4207" s="9"/>
      <c r="BI4207" s="9">
        <v>5960.5456767485703</v>
      </c>
      <c r="BJ4207" s="9">
        <v>8882.4921843408192</v>
      </c>
      <c r="BK4207" s="9"/>
      <c r="BL4207" s="9">
        <v>5463.5359799246598</v>
      </c>
      <c r="BM4207" s="9"/>
      <c r="BN4207" s="9">
        <v>353.55896771590801</v>
      </c>
      <c r="BO4207" s="9">
        <v>51124.890809230397</v>
      </c>
      <c r="BP4207" s="9">
        <v>27465.403629801302</v>
      </c>
      <c r="BQ4207" s="9">
        <v>3803.9926054433399</v>
      </c>
      <c r="BR4207" s="9">
        <v>3077.33005957861</v>
      </c>
      <c r="BS4207" s="9">
        <v>86523.564250494397</v>
      </c>
      <c r="BT4207" s="9">
        <v>10681.270102283501</v>
      </c>
      <c r="BU4207" s="9">
        <v>26820.623671137499</v>
      </c>
      <c r="BV4207" s="9">
        <v>28502.448758810198</v>
      </c>
      <c r="BW4207" s="9"/>
      <c r="BX4207" s="9">
        <v>432</v>
      </c>
    </row>
    <row r="4208" spans="6:76" x14ac:dyDescent="0.2">
      <c r="F4208" s="14"/>
      <c r="AX4208" s="8" t="s">
        <v>8229</v>
      </c>
      <c r="AY4208" s="8" t="s">
        <v>8230</v>
      </c>
      <c r="AZ4208" s="8" t="s">
        <v>1623</v>
      </c>
      <c r="BA4208" s="9">
        <v>7416.9710805691502</v>
      </c>
      <c r="BB4208" s="9">
        <v>5966.32979494764</v>
      </c>
      <c r="BC4208" s="9">
        <v>65.614733965025195</v>
      </c>
      <c r="BD4208" s="9"/>
      <c r="BE4208" s="9">
        <v>15868</v>
      </c>
      <c r="BF4208" s="9">
        <v>10968.09461</v>
      </c>
      <c r="BG4208" s="9"/>
      <c r="BH4208" s="9">
        <v>2738.0101891999998</v>
      </c>
      <c r="BI4208" s="9">
        <v>7348.94649292144</v>
      </c>
      <c r="BJ4208" s="9">
        <v>5725.5918808876104</v>
      </c>
      <c r="BK4208" s="9">
        <v>9845.8344635779904</v>
      </c>
      <c r="BL4208" s="9">
        <v>10943.0485908627</v>
      </c>
      <c r="BM4208" s="9">
        <v>13936.817837865499</v>
      </c>
      <c r="BN4208" s="9">
        <v>18260.627632942898</v>
      </c>
      <c r="BO4208" s="9">
        <v>4214.38067656572</v>
      </c>
      <c r="BP4208" s="9">
        <v>1272.2418103699599</v>
      </c>
      <c r="BQ4208" s="9">
        <v>5409.0986057439304</v>
      </c>
      <c r="BR4208" s="9">
        <v>6613.1117999006801</v>
      </c>
      <c r="BS4208" s="9">
        <v>3677.6586883844302</v>
      </c>
      <c r="BT4208" s="9"/>
      <c r="BU4208" s="9">
        <v>4334.0089338348298</v>
      </c>
      <c r="BV4208" s="9">
        <v>3022.93952817934</v>
      </c>
      <c r="BW4208" s="9">
        <v>6207.0677090076697</v>
      </c>
      <c r="BX4208" s="9">
        <v>3120</v>
      </c>
    </row>
    <row r="4209" spans="6:76" x14ac:dyDescent="0.2">
      <c r="F4209" s="14"/>
      <c r="AX4209" s="8" t="s">
        <v>8231</v>
      </c>
      <c r="AY4209" s="8" t="s">
        <v>8232</v>
      </c>
      <c r="AZ4209" s="8" t="s">
        <v>1623</v>
      </c>
      <c r="BA4209" s="9">
        <v>6514.1465496818601</v>
      </c>
      <c r="BB4209" s="9">
        <v>5968.3221528677404</v>
      </c>
      <c r="BC4209" s="9">
        <v>50.204635239108299</v>
      </c>
      <c r="BD4209" s="9"/>
      <c r="BE4209" s="9">
        <v>9476</v>
      </c>
      <c r="BF4209" s="9">
        <v>6658.0886010000004</v>
      </c>
      <c r="BG4209" s="9">
        <v>5302.6883280000002</v>
      </c>
      <c r="BH4209" s="9">
        <v>12983.642337900001</v>
      </c>
      <c r="BI4209" s="9">
        <v>5968.3221528677404</v>
      </c>
      <c r="BJ4209" s="9">
        <v>6956.7431558384396</v>
      </c>
      <c r="BK4209" s="9">
        <v>2518.2293356056398</v>
      </c>
      <c r="BL4209" s="9">
        <v>7940.7044967091097</v>
      </c>
      <c r="BM4209" s="9"/>
      <c r="BN4209" s="9">
        <v>13197.8422835081</v>
      </c>
      <c r="BO4209" s="9"/>
      <c r="BP4209" s="9">
        <v>4656.6750994282802</v>
      </c>
      <c r="BQ4209" s="9">
        <v>4150.278404701</v>
      </c>
      <c r="BR4209" s="9"/>
      <c r="BS4209" s="9"/>
      <c r="BT4209" s="9"/>
      <c r="BU4209" s="9">
        <v>5440.1056965894504</v>
      </c>
      <c r="BV4209" s="9">
        <v>6387.0033969281003</v>
      </c>
      <c r="BW4209" s="9">
        <v>3235.8749561520799</v>
      </c>
      <c r="BX4209" s="9">
        <v>2840</v>
      </c>
    </row>
    <row r="4210" spans="6:76" x14ac:dyDescent="0.2">
      <c r="F4210" s="14"/>
      <c r="AX4210" s="8" t="s">
        <v>8233</v>
      </c>
      <c r="AY4210" s="8" t="s">
        <v>8234</v>
      </c>
      <c r="AZ4210" s="8" t="s">
        <v>1623</v>
      </c>
      <c r="BA4210" s="9">
        <v>5707.2484665662996</v>
      </c>
      <c r="BB4210" s="9">
        <v>5977.3376871788896</v>
      </c>
      <c r="BC4210" s="9">
        <v>73.1887786166848</v>
      </c>
      <c r="BD4210" s="9"/>
      <c r="BE4210" s="9">
        <v>10735</v>
      </c>
      <c r="BF4210" s="9">
        <v>973.99539319999997</v>
      </c>
      <c r="BG4210" s="9"/>
      <c r="BH4210" s="9"/>
      <c r="BI4210" s="9">
        <v>3567.07896487478</v>
      </c>
      <c r="BJ4210" s="9"/>
      <c r="BK4210" s="9"/>
      <c r="BL4210" s="9">
        <v>1099.0308710379099</v>
      </c>
      <c r="BM4210" s="9">
        <v>11248.296349672501</v>
      </c>
      <c r="BN4210" s="9">
        <v>5977.3376871788896</v>
      </c>
      <c r="BO4210" s="9"/>
      <c r="BP4210" s="9"/>
      <c r="BQ4210" s="9"/>
      <c r="BR4210" s="9"/>
      <c r="BS4210" s="9"/>
      <c r="BT4210" s="9"/>
      <c r="BU4210" s="9"/>
      <c r="BV4210" s="9"/>
      <c r="BW4210" s="9"/>
      <c r="BX4210" s="9">
        <v>6350</v>
      </c>
    </row>
    <row r="4211" spans="6:76" x14ac:dyDescent="0.2">
      <c r="F4211" s="14"/>
      <c r="AX4211" s="8" t="s">
        <v>8235</v>
      </c>
      <c r="AY4211" s="8" t="s">
        <v>8236</v>
      </c>
      <c r="AZ4211" s="8" t="s">
        <v>1623</v>
      </c>
      <c r="BA4211" s="9">
        <v>5785.5869772401202</v>
      </c>
      <c r="BB4211" s="9">
        <v>5977.8889015472596</v>
      </c>
      <c r="BC4211" s="9">
        <v>50.1751290346171</v>
      </c>
      <c r="BD4211" s="9">
        <v>320</v>
      </c>
      <c r="BE4211" s="9">
        <v>5972</v>
      </c>
      <c r="BF4211" s="9">
        <v>2991.9113870000001</v>
      </c>
      <c r="BG4211" s="9"/>
      <c r="BH4211" s="9"/>
      <c r="BI4211" s="9">
        <v>8661.6049992450207</v>
      </c>
      <c r="BJ4211" s="9">
        <v>11390.534914306199</v>
      </c>
      <c r="BK4211" s="9">
        <v>7615.53466611167</v>
      </c>
      <c r="BL4211" s="9">
        <v>7016.5632690581697</v>
      </c>
      <c r="BM4211" s="9">
        <v>7692.2259914105798</v>
      </c>
      <c r="BN4211" s="9">
        <v>5983.7778030945101</v>
      </c>
      <c r="BO4211" s="9"/>
      <c r="BP4211" s="9"/>
      <c r="BQ4211" s="9">
        <v>4042.70303941457</v>
      </c>
      <c r="BR4211" s="9"/>
      <c r="BS4211" s="9">
        <v>4087.0691910860901</v>
      </c>
      <c r="BT4211" s="9"/>
      <c r="BU4211" s="9">
        <v>8357.3675759103298</v>
      </c>
      <c r="BV4211" s="9">
        <v>3357.4007390311599</v>
      </c>
      <c r="BW4211" s="9">
        <v>3509.5241056934301</v>
      </c>
      <c r="BX4211" s="9"/>
    </row>
    <row r="4212" spans="6:76" x14ac:dyDescent="0.2">
      <c r="F4212" s="14"/>
      <c r="AX4212" s="8" t="s">
        <v>8237</v>
      </c>
      <c r="AY4212" s="8" t="s">
        <v>8238</v>
      </c>
      <c r="AZ4212" s="8" t="s">
        <v>1623</v>
      </c>
      <c r="BA4212" s="9">
        <v>5796.5107376246797</v>
      </c>
      <c r="BB4212" s="9">
        <v>5978.88766931995</v>
      </c>
      <c r="BC4212" s="9">
        <v>43.900863347080502</v>
      </c>
      <c r="BD4212" s="9">
        <v>487</v>
      </c>
      <c r="BE4212" s="9">
        <v>5364</v>
      </c>
      <c r="BF4212" s="9">
        <v>2295.0680229999998</v>
      </c>
      <c r="BG4212" s="9">
        <v>6368.235079</v>
      </c>
      <c r="BH4212" s="9"/>
      <c r="BI4212" s="9">
        <v>7411.8571963373097</v>
      </c>
      <c r="BJ4212" s="9">
        <v>8941.4609290655007</v>
      </c>
      <c r="BK4212" s="9">
        <v>9542.5998052795203</v>
      </c>
      <c r="BL4212" s="9">
        <v>8690.30319103685</v>
      </c>
      <c r="BM4212" s="9">
        <v>10264.5232282663</v>
      </c>
      <c r="BN4212" s="9">
        <v>6090.4130863275004</v>
      </c>
      <c r="BO4212" s="9">
        <v>2884.3199560415301</v>
      </c>
      <c r="BP4212" s="9">
        <v>3801.2646141325499</v>
      </c>
      <c r="BQ4212" s="9">
        <v>4328.2963828453603</v>
      </c>
      <c r="BR4212" s="9">
        <v>6721.8369323268098</v>
      </c>
      <c r="BS4212" s="9">
        <v>4603.0130395829901</v>
      </c>
      <c r="BT4212" s="9">
        <v>3444.0568934983598</v>
      </c>
      <c r="BU4212" s="9">
        <v>5867.3622523124104</v>
      </c>
      <c r="BV4212" s="9">
        <v>4649.9178093323299</v>
      </c>
      <c r="BW4212" s="9">
        <v>6964.6863341082999</v>
      </c>
      <c r="BX4212" s="9">
        <v>7210</v>
      </c>
    </row>
    <row r="4213" spans="6:76" x14ac:dyDescent="0.2">
      <c r="F4213" s="14"/>
      <c r="AX4213" s="8" t="s">
        <v>8239</v>
      </c>
      <c r="AY4213" s="8" t="s">
        <v>8240</v>
      </c>
      <c r="AZ4213" s="8" t="s">
        <v>1623</v>
      </c>
      <c r="BA4213" s="9">
        <v>5645.8388849704897</v>
      </c>
      <c r="BB4213" s="9">
        <v>5986.5076193000004</v>
      </c>
      <c r="BC4213" s="9">
        <v>39.374009823718097</v>
      </c>
      <c r="BD4213" s="9">
        <v>1719</v>
      </c>
      <c r="BE4213" s="9">
        <v>7042</v>
      </c>
      <c r="BF4213" s="9">
        <v>2629.289675</v>
      </c>
      <c r="BG4213" s="9">
        <v>3177.6036869999998</v>
      </c>
      <c r="BH4213" s="9">
        <v>5986.5076193000004</v>
      </c>
      <c r="BI4213" s="9">
        <v>6959.8386517838599</v>
      </c>
      <c r="BJ4213" s="9">
        <v>4690.8505510599498</v>
      </c>
      <c r="BK4213" s="9">
        <v>6299.8383038884404</v>
      </c>
      <c r="BL4213" s="9">
        <v>8719.3643227804896</v>
      </c>
      <c r="BM4213" s="9">
        <v>3149.6940916829399</v>
      </c>
      <c r="BN4213" s="9">
        <v>10672.1115844214</v>
      </c>
      <c r="BO4213" s="9">
        <v>6773.6398233580303</v>
      </c>
      <c r="BP4213" s="9">
        <v>5548.7438769412702</v>
      </c>
      <c r="BQ4213" s="9"/>
      <c r="BR4213" s="9">
        <v>4817.1654979168297</v>
      </c>
      <c r="BS4213" s="9">
        <v>6687.9193794846497</v>
      </c>
      <c r="BT4213" s="9"/>
      <c r="BU4213" s="9">
        <v>4058.7091723609101</v>
      </c>
      <c r="BV4213" s="9">
        <v>4189.7048537190803</v>
      </c>
      <c r="BW4213" s="9">
        <v>6578.9577237415197</v>
      </c>
      <c r="BX4213" s="9">
        <v>7570</v>
      </c>
    </row>
    <row r="4214" spans="6:76" x14ac:dyDescent="0.2">
      <c r="F4214" s="14"/>
      <c r="AX4214" s="8" t="s">
        <v>8241</v>
      </c>
      <c r="AY4214" s="8" t="s">
        <v>8242</v>
      </c>
      <c r="AZ4214" s="8" t="s">
        <v>1623</v>
      </c>
      <c r="BA4214" s="9">
        <v>8508.1116122171497</v>
      </c>
      <c r="BB4214" s="9">
        <v>5993.3763517768402</v>
      </c>
      <c r="BC4214" s="9">
        <v>92.0347361590064</v>
      </c>
      <c r="BD4214" s="9"/>
      <c r="BE4214" s="9">
        <v>4747</v>
      </c>
      <c r="BF4214" s="9">
        <v>2619.1473040000001</v>
      </c>
      <c r="BG4214" s="9">
        <v>13268.441800000001</v>
      </c>
      <c r="BH4214" s="9">
        <v>31679.439545000001</v>
      </c>
      <c r="BI4214" s="9">
        <v>12578.528854918401</v>
      </c>
      <c r="BJ4214" s="9">
        <v>10892.1510780881</v>
      </c>
      <c r="BK4214" s="9">
        <v>9877.7869774941992</v>
      </c>
      <c r="BL4214" s="9">
        <v>11306.348780856501</v>
      </c>
      <c r="BM4214" s="9">
        <v>6637.7042649008999</v>
      </c>
      <c r="BN4214" s="9">
        <v>5349.0484386527796</v>
      </c>
      <c r="BO4214" s="9"/>
      <c r="BP4214" s="9"/>
      <c r="BQ4214" s="9"/>
      <c r="BR4214" s="9">
        <v>3068.5637450793702</v>
      </c>
      <c r="BS4214" s="9">
        <v>1976.3593909986801</v>
      </c>
      <c r="BT4214" s="9"/>
      <c r="BU4214" s="9"/>
      <c r="BV4214" s="9">
        <v>2263.0423910510799</v>
      </c>
      <c r="BW4214" s="9"/>
      <c r="BX4214" s="9">
        <v>2850</v>
      </c>
    </row>
    <row r="4215" spans="6:76" x14ac:dyDescent="0.2">
      <c r="F4215" s="14"/>
      <c r="AX4215" s="8" t="s">
        <v>396</v>
      </c>
      <c r="AY4215" s="8" t="s">
        <v>8243</v>
      </c>
      <c r="AZ4215" s="8" t="s">
        <v>1623</v>
      </c>
      <c r="BA4215" s="9">
        <v>8876.9463402322799</v>
      </c>
      <c r="BB4215" s="9">
        <v>5995.8143543281003</v>
      </c>
      <c r="BC4215" s="9">
        <v>111.58237703532799</v>
      </c>
      <c r="BD4215" s="9"/>
      <c r="BE4215" s="9">
        <v>1928</v>
      </c>
      <c r="BF4215" s="9">
        <v>4955.8322889999999</v>
      </c>
      <c r="BG4215" s="9"/>
      <c r="BH4215" s="9">
        <v>7455.0029801000001</v>
      </c>
      <c r="BI4215" s="9">
        <v>8178.9309511091697</v>
      </c>
      <c r="BJ4215" s="9">
        <v>7298.00836138061</v>
      </c>
      <c r="BK4215" s="9">
        <v>42055.171046777898</v>
      </c>
      <c r="BL4215" s="9">
        <v>6141.2777450778203</v>
      </c>
      <c r="BM4215" s="9">
        <v>7585.1780570175097</v>
      </c>
      <c r="BN4215" s="9">
        <v>19486.128793908501</v>
      </c>
      <c r="BO4215" s="9">
        <v>2944.44487222834</v>
      </c>
      <c r="BP4215" s="9">
        <v>5376.7040601400304</v>
      </c>
      <c r="BQ4215" s="9">
        <v>4079.8888459313298</v>
      </c>
      <c r="BR4215" s="9">
        <v>3918.7418663918502</v>
      </c>
      <c r="BS4215" s="9">
        <v>2054.76515867034</v>
      </c>
      <c r="BT4215" s="9"/>
      <c r="BU4215" s="9">
        <v>5850.3509635783703</v>
      </c>
      <c r="BV4215" s="9">
        <v>1922.07559931008</v>
      </c>
      <c r="BW4215" s="9">
        <v>6554.5325335593097</v>
      </c>
      <c r="BX4215" s="9">
        <v>22000</v>
      </c>
    </row>
    <row r="4216" spans="6:76" x14ac:dyDescent="0.2">
      <c r="F4216" s="14"/>
      <c r="AX4216" s="8" t="s">
        <v>8244</v>
      </c>
      <c r="AY4216" s="8" t="s">
        <v>8245</v>
      </c>
      <c r="AZ4216" s="8" t="s">
        <v>1623</v>
      </c>
      <c r="BA4216" s="9">
        <v>6921.4760105430296</v>
      </c>
      <c r="BB4216" s="9">
        <v>5996.3392993134703</v>
      </c>
      <c r="BC4216" s="9">
        <v>59.6187052606547</v>
      </c>
      <c r="BD4216" s="9"/>
      <c r="BE4216" s="9">
        <v>13612</v>
      </c>
      <c r="BF4216" s="9">
        <v>3697.1519939999998</v>
      </c>
      <c r="BG4216" s="9"/>
      <c r="BH4216" s="9">
        <v>1420.5742031</v>
      </c>
      <c r="BI4216" s="9">
        <v>5595.5007647347602</v>
      </c>
      <c r="BJ4216" s="9"/>
      <c r="BK4216" s="9">
        <v>5996.3392993134703</v>
      </c>
      <c r="BL4216" s="9">
        <v>2710.0601595097901</v>
      </c>
      <c r="BM4216" s="9">
        <v>3006.4711456402501</v>
      </c>
      <c r="BN4216" s="9">
        <v>4836.3774829679596</v>
      </c>
      <c r="BO4216" s="9">
        <v>6452.3887711546504</v>
      </c>
      <c r="BP4216" s="9">
        <v>9479.1837033832999</v>
      </c>
      <c r="BQ4216" s="9">
        <v>4949.9792033272697</v>
      </c>
      <c r="BR4216" s="9">
        <v>14271.352318936601</v>
      </c>
      <c r="BS4216" s="9">
        <v>8440.0668363381592</v>
      </c>
      <c r="BT4216" s="9"/>
      <c r="BU4216" s="9">
        <v>10137.7932280803</v>
      </c>
      <c r="BV4216" s="9">
        <v>13959.3071400469</v>
      </c>
      <c r="BW4216" s="9">
        <v>6660.5459286981104</v>
      </c>
      <c r="BX4216" s="9">
        <v>2440</v>
      </c>
    </row>
    <row r="4217" spans="6:76" x14ac:dyDescent="0.2">
      <c r="F4217" s="14"/>
      <c r="AX4217" s="8" t="s">
        <v>8246</v>
      </c>
      <c r="AY4217" s="8" t="s">
        <v>8247</v>
      </c>
      <c r="AZ4217" s="8" t="s">
        <v>1623</v>
      </c>
      <c r="BA4217" s="9">
        <v>6360.5827525834602</v>
      </c>
      <c r="BB4217" s="9">
        <v>5999.1627767226901</v>
      </c>
      <c r="BC4217" s="9">
        <v>47.041091465064198</v>
      </c>
      <c r="BD4217" s="9"/>
      <c r="BE4217" s="9">
        <v>4786</v>
      </c>
      <c r="BF4217" s="9">
        <v>4257.9208509999999</v>
      </c>
      <c r="BG4217" s="9">
        <v>3091.8029259999998</v>
      </c>
      <c r="BH4217" s="9">
        <v>6395.4335678999996</v>
      </c>
      <c r="BI4217" s="9">
        <v>4719.5767859532298</v>
      </c>
      <c r="BJ4217" s="9">
        <v>4672.3069465537801</v>
      </c>
      <c r="BK4217" s="9">
        <v>8314.2604063115996</v>
      </c>
      <c r="BL4217" s="9">
        <v>2853.0307604647801</v>
      </c>
      <c r="BM4217" s="9">
        <v>3314.6765020295702</v>
      </c>
      <c r="BN4217" s="9">
        <v>16694.861838833898</v>
      </c>
      <c r="BO4217" s="9">
        <v>6160.9346125973298</v>
      </c>
      <c r="BP4217" s="9">
        <v>7610.4941077645399</v>
      </c>
      <c r="BQ4217" s="9">
        <v>5861.5826825725198</v>
      </c>
      <c r="BR4217" s="9">
        <v>8197.9248756398192</v>
      </c>
      <c r="BS4217" s="9">
        <v>5548.5860629094996</v>
      </c>
      <c r="BT4217" s="9">
        <v>5871.3510087432296</v>
      </c>
      <c r="BU4217" s="9">
        <v>9237.0860543874896</v>
      </c>
      <c r="BV4217" s="9">
        <v>6846.8505173057401</v>
      </c>
      <c r="BW4217" s="9">
        <v>6126.9745447021596</v>
      </c>
      <c r="BX4217" s="9">
        <v>6650</v>
      </c>
    </row>
    <row r="4218" spans="6:76" x14ac:dyDescent="0.2">
      <c r="F4218" s="14"/>
      <c r="AX4218" s="8" t="s">
        <v>8248</v>
      </c>
      <c r="AY4218" s="8" t="s">
        <v>8249</v>
      </c>
      <c r="AZ4218" s="8" t="s">
        <v>1623</v>
      </c>
      <c r="BA4218" s="9">
        <v>6183.0300916848901</v>
      </c>
      <c r="BB4218" s="9">
        <v>5999.6204000547104</v>
      </c>
      <c r="BC4218" s="9">
        <v>47.402172695239898</v>
      </c>
      <c r="BD4218" s="9"/>
      <c r="BE4218" s="9">
        <v>5934</v>
      </c>
      <c r="BF4218" s="9">
        <v>1097.1708590000001</v>
      </c>
      <c r="BG4218" s="9"/>
      <c r="BH4218" s="9">
        <v>10645.6240813</v>
      </c>
      <c r="BI4218" s="9">
        <v>6304.8869550131303</v>
      </c>
      <c r="BJ4218" s="9">
        <v>6065.24080010942</v>
      </c>
      <c r="BK4218" s="9">
        <v>5749.5404539809497</v>
      </c>
      <c r="BL4218" s="9">
        <v>4262.4843091660296</v>
      </c>
      <c r="BM4218" s="9"/>
      <c r="BN4218" s="9">
        <v>9405.2932749096308</v>
      </c>
      <c r="BO4218" s="9"/>
      <c r="BP4218" s="9"/>
      <c r="BQ4218" s="9"/>
      <c r="BR4218" s="9"/>
      <c r="BS4218" s="9"/>
      <c r="BT4218" s="9"/>
      <c r="BU4218" s="9"/>
      <c r="BV4218" s="9"/>
      <c r="BW4218" s="9"/>
      <c r="BX4218" s="9"/>
    </row>
    <row r="4219" spans="6:76" x14ac:dyDescent="0.2">
      <c r="F4219" s="14"/>
      <c r="AX4219" s="8" t="s">
        <v>8250</v>
      </c>
      <c r="AY4219" s="8" t="s">
        <v>8251</v>
      </c>
      <c r="AZ4219" s="8" t="s">
        <v>1623</v>
      </c>
      <c r="BA4219" s="9">
        <v>5696.8730760314902</v>
      </c>
      <c r="BB4219" s="9">
        <v>6000.8586434404997</v>
      </c>
      <c r="BC4219" s="9">
        <v>45.208569498615397</v>
      </c>
      <c r="BD4219" s="9"/>
      <c r="BE4219" s="9">
        <v>8060</v>
      </c>
      <c r="BF4219" s="9">
        <v>2540.7416520000002</v>
      </c>
      <c r="BG4219" s="9"/>
      <c r="BH4219" s="9">
        <v>2086.6555333000001</v>
      </c>
      <c r="BI4219" s="9">
        <v>6000.8586434404997</v>
      </c>
      <c r="BJ4219" s="9">
        <v>9232.9053130234097</v>
      </c>
      <c r="BK4219" s="9">
        <v>3917.0663030233</v>
      </c>
      <c r="BL4219" s="9">
        <v>8347.1023657052392</v>
      </c>
      <c r="BM4219" s="9"/>
      <c r="BN4219" s="9">
        <v>6451.7817507836698</v>
      </c>
      <c r="BO4219" s="9"/>
      <c r="BP4219" s="9">
        <v>4634.7461230072704</v>
      </c>
      <c r="BQ4219" s="9"/>
      <c r="BR4219" s="9"/>
      <c r="BS4219" s="9"/>
      <c r="BT4219" s="9"/>
      <c r="BU4219" s="9"/>
      <c r="BV4219" s="9"/>
      <c r="BW4219" s="9"/>
      <c r="BX4219" s="9"/>
    </row>
    <row r="4220" spans="6:76" x14ac:dyDescent="0.2">
      <c r="F4220" s="14"/>
      <c r="AX4220" s="8" t="s">
        <v>8252</v>
      </c>
      <c r="AY4220" s="8" t="s">
        <v>8253</v>
      </c>
      <c r="AZ4220" s="8" t="s">
        <v>1623</v>
      </c>
      <c r="BA4220" s="9">
        <v>7666.13401275264</v>
      </c>
      <c r="BB4220" s="9">
        <v>6007.4911087822802</v>
      </c>
      <c r="BC4220" s="9">
        <v>57.4901846431721</v>
      </c>
      <c r="BD4220" s="9">
        <v>766</v>
      </c>
      <c r="BE4220" s="9">
        <v>5832</v>
      </c>
      <c r="BF4220" s="9">
        <v>3343.6239660000001</v>
      </c>
      <c r="BG4220" s="9"/>
      <c r="BH4220" s="9">
        <v>4369.3078065</v>
      </c>
      <c r="BI4220" s="9">
        <v>12366.7304059871</v>
      </c>
      <c r="BJ4220" s="9">
        <v>16283.7192512276</v>
      </c>
      <c r="BK4220" s="9">
        <v>14075.586377882501</v>
      </c>
      <c r="BL4220" s="9">
        <v>13007.247231442499</v>
      </c>
      <c r="BM4220" s="9">
        <v>12152.8641521924</v>
      </c>
      <c r="BN4220" s="9">
        <v>8879.1698382103405</v>
      </c>
      <c r="BO4220" s="9">
        <v>6182.9822175645604</v>
      </c>
      <c r="BP4220" s="9"/>
      <c r="BQ4220" s="9">
        <v>5040.6186203542802</v>
      </c>
      <c r="BR4220" s="9">
        <v>3089.0292843904799</v>
      </c>
      <c r="BS4220" s="9">
        <v>5454.15155965337</v>
      </c>
      <c r="BT4220" s="9"/>
      <c r="BU4220" s="9">
        <v>8007.0709376969598</v>
      </c>
      <c r="BV4220" s="9">
        <v>4584.6400417851901</v>
      </c>
      <c r="BW4220" s="9">
        <v>10215.670538660201</v>
      </c>
      <c r="BX4220" s="9">
        <v>4340</v>
      </c>
    </row>
    <row r="4221" spans="6:76" x14ac:dyDescent="0.2">
      <c r="F4221" s="14"/>
      <c r="AX4221" s="8" t="s">
        <v>8254</v>
      </c>
      <c r="AY4221" s="8" t="s">
        <v>8254</v>
      </c>
      <c r="AZ4221" s="8" t="s">
        <v>1640</v>
      </c>
      <c r="BA4221" s="9">
        <v>8553.2765329031299</v>
      </c>
      <c r="BB4221" s="9">
        <v>6009.6496730512299</v>
      </c>
      <c r="BC4221" s="9">
        <v>87.612456498908898</v>
      </c>
      <c r="BD4221" s="9"/>
      <c r="BE4221" s="9">
        <v>22029</v>
      </c>
      <c r="BF4221" s="9">
        <v>6560.5713480000004</v>
      </c>
      <c r="BG4221" s="9"/>
      <c r="BH4221" s="9">
        <v>14949.060672</v>
      </c>
      <c r="BI4221" s="9">
        <v>7355.2854653734503</v>
      </c>
      <c r="BJ4221" s="9"/>
      <c r="BK4221" s="9">
        <v>7207.8087309128796</v>
      </c>
      <c r="BL4221" s="9">
        <v>5458.7279981024703</v>
      </c>
      <c r="BM4221" s="9">
        <v>4745.9996470319102</v>
      </c>
      <c r="BN4221" s="9">
        <v>23522.550943126</v>
      </c>
      <c r="BO4221" s="9"/>
      <c r="BP4221" s="9">
        <v>2072.62583444645</v>
      </c>
      <c r="BQ4221" s="9">
        <v>3956.4689559031399</v>
      </c>
      <c r="BR4221" s="9"/>
      <c r="BS4221" s="9">
        <v>1773.3042866287999</v>
      </c>
      <c r="BT4221" s="9"/>
      <c r="BU4221" s="9"/>
      <c r="BV4221" s="9"/>
      <c r="BW4221" s="9">
        <v>3007.9145133124998</v>
      </c>
      <c r="BX4221" s="9"/>
    </row>
    <row r="4222" spans="6:76" x14ac:dyDescent="0.2">
      <c r="F4222" s="14"/>
      <c r="AX4222" s="8" t="s">
        <v>8255</v>
      </c>
      <c r="AY4222" s="8" t="s">
        <v>8256</v>
      </c>
      <c r="AZ4222" s="8" t="s">
        <v>1623</v>
      </c>
      <c r="BA4222" s="9">
        <v>6170.3453536839497</v>
      </c>
      <c r="BB4222" s="9">
        <v>6011.70330788925</v>
      </c>
      <c r="BC4222" s="9">
        <v>34.853922489322997</v>
      </c>
      <c r="BD4222" s="9"/>
      <c r="BE4222" s="9">
        <v>10788</v>
      </c>
      <c r="BF4222" s="9">
        <v>4687.6571549999999</v>
      </c>
      <c r="BG4222" s="9"/>
      <c r="BH4222" s="9"/>
      <c r="BI4222" s="9">
        <v>7435.1165541540404</v>
      </c>
      <c r="BJ4222" s="9">
        <v>9386.5302802995193</v>
      </c>
      <c r="BK4222" s="9">
        <v>6972.9537310067899</v>
      </c>
      <c r="BL4222" s="9">
        <v>8840.8963884919995</v>
      </c>
      <c r="BM4222" s="9">
        <v>7005.5382153003002</v>
      </c>
      <c r="BN4222" s="9">
        <v>5864.3250893959803</v>
      </c>
      <c r="BO4222" s="9">
        <v>6303.2386017798499</v>
      </c>
      <c r="BP4222" s="9">
        <v>5135.1958718655997</v>
      </c>
      <c r="BQ4222" s="9">
        <v>4480.4006265292601</v>
      </c>
      <c r="BR4222" s="9">
        <v>3074.4071823828899</v>
      </c>
      <c r="BS4222" s="9">
        <v>4878.6071352910103</v>
      </c>
      <c r="BT4222" s="9"/>
      <c r="BU4222" s="9">
        <v>6011.70330788925</v>
      </c>
      <c r="BV4222" s="9">
        <v>3392.8052354516899</v>
      </c>
      <c r="BW4222" s="9">
        <v>3648.4956377890298</v>
      </c>
      <c r="BX4222" s="9">
        <v>6990</v>
      </c>
    </row>
    <row r="4223" spans="6:76" x14ac:dyDescent="0.2">
      <c r="F4223" s="14"/>
      <c r="AX4223" s="8" t="s">
        <v>8257</v>
      </c>
      <c r="AY4223" s="8" t="s">
        <v>8258</v>
      </c>
      <c r="AZ4223" s="8" t="s">
        <v>1623</v>
      </c>
      <c r="BA4223" s="9">
        <v>5716.2065243904499</v>
      </c>
      <c r="BB4223" s="9">
        <v>6031.11263761795</v>
      </c>
      <c r="BC4223" s="9">
        <v>48.340827941437603</v>
      </c>
      <c r="BD4223" s="9">
        <v>6417</v>
      </c>
      <c r="BE4223" s="9">
        <v>1902</v>
      </c>
      <c r="BF4223" s="9">
        <v>1475.673632</v>
      </c>
      <c r="BG4223" s="9"/>
      <c r="BH4223" s="9"/>
      <c r="BI4223" s="9">
        <v>3329.81207568326</v>
      </c>
      <c r="BJ4223" s="9"/>
      <c r="BK4223" s="9">
        <v>3102.8818385796499</v>
      </c>
      <c r="BL4223" s="9">
        <v>4594.7844238059597</v>
      </c>
      <c r="BM4223" s="9"/>
      <c r="BN4223" s="9">
        <v>3363.6222618546499</v>
      </c>
      <c r="BO4223" s="9">
        <v>9893.2789112087794</v>
      </c>
      <c r="BP4223" s="9">
        <v>10120.1693229592</v>
      </c>
      <c r="BQ4223" s="9">
        <v>5630.1969526886296</v>
      </c>
      <c r="BR4223" s="9">
        <v>6031.11263761795</v>
      </c>
      <c r="BS4223" s="9">
        <v>6330.7076688855996</v>
      </c>
      <c r="BT4223" s="9"/>
      <c r="BU4223" s="9">
        <v>6768.7221092508398</v>
      </c>
      <c r="BV4223" s="9">
        <v>9343.0697531919304</v>
      </c>
      <c r="BW4223" s="9">
        <v>7440.0662781302999</v>
      </c>
      <c r="BX4223" s="9"/>
    </row>
    <row r="4224" spans="6:76" x14ac:dyDescent="0.2">
      <c r="F4224" s="14"/>
      <c r="AX4224" s="8" t="s">
        <v>8259</v>
      </c>
      <c r="AY4224" s="8" t="s">
        <v>8260</v>
      </c>
      <c r="AZ4224" s="8" t="s">
        <v>1623</v>
      </c>
      <c r="BA4224" s="9">
        <v>6086.8118255626296</v>
      </c>
      <c r="BB4224" s="9">
        <v>6036.1085435804798</v>
      </c>
      <c r="BC4224" s="9">
        <v>52.242828765770803</v>
      </c>
      <c r="BD4224" s="9">
        <v>537</v>
      </c>
      <c r="BE4224" s="9">
        <v>3701</v>
      </c>
      <c r="BF4224" s="9">
        <v>2016.9217619999999</v>
      </c>
      <c r="BG4224" s="9"/>
      <c r="BH4224" s="9">
        <v>1062.5958447</v>
      </c>
      <c r="BI4224" s="9">
        <v>7948.0046327939799</v>
      </c>
      <c r="BJ4224" s="9">
        <v>9354.7765926882003</v>
      </c>
      <c r="BK4224" s="9">
        <v>9867.1473161469603</v>
      </c>
      <c r="BL4224" s="9">
        <v>8854.00757317219</v>
      </c>
      <c r="BM4224" s="9"/>
      <c r="BN4224" s="9">
        <v>5107.4234186789899</v>
      </c>
      <c r="BO4224" s="9">
        <v>8435.1151594828807</v>
      </c>
      <c r="BP4224" s="9">
        <v>5252.86971839339</v>
      </c>
      <c r="BQ4224" s="9">
        <v>6671.3500470947201</v>
      </c>
      <c r="BR4224" s="9">
        <v>5027.0102125287303</v>
      </c>
      <c r="BS4224" s="9">
        <v>5945.24254245879</v>
      </c>
      <c r="BT4224" s="9"/>
      <c r="BU4224" s="9">
        <v>6223.1622624768997</v>
      </c>
      <c r="BV4224" s="9">
        <v>4532.0112328093901</v>
      </c>
      <c r="BW4224" s="9">
        <v>6126.9745447021596</v>
      </c>
      <c r="BX4224" s="9">
        <v>12900</v>
      </c>
    </row>
    <row r="4225" spans="6:76" x14ac:dyDescent="0.2">
      <c r="F4225" s="14"/>
      <c r="AX4225" s="8" t="s">
        <v>8261</v>
      </c>
      <c r="AY4225" s="8" t="s">
        <v>8262</v>
      </c>
      <c r="AZ4225" s="8" t="s">
        <v>1623</v>
      </c>
      <c r="BA4225" s="9">
        <v>5078.0589195398998</v>
      </c>
      <c r="BB4225" s="9">
        <v>6038.7240819338804</v>
      </c>
      <c r="BC4225" s="9">
        <v>55.3902232710901</v>
      </c>
      <c r="BD4225" s="9">
        <v>1175</v>
      </c>
      <c r="BE4225" s="9">
        <v>7191</v>
      </c>
      <c r="BF4225" s="9">
        <v>1336.7768129999999</v>
      </c>
      <c r="BG4225" s="9"/>
      <c r="BH4225" s="9"/>
      <c r="BI4225" s="9">
        <v>5799.0511901105601</v>
      </c>
      <c r="BJ4225" s="9">
        <v>8665.9434595097791</v>
      </c>
      <c r="BK4225" s="9">
        <v>6278.3969737572097</v>
      </c>
      <c r="BL4225" s="9">
        <v>6940.0272537913897</v>
      </c>
      <c r="BM4225" s="9"/>
      <c r="BN4225" s="9">
        <v>3238.2756661502299</v>
      </c>
      <c r="BO4225" s="9"/>
      <c r="BP4225" s="9"/>
      <c r="BQ4225" s="9"/>
      <c r="BR4225" s="9"/>
      <c r="BS4225" s="9"/>
      <c r="BT4225" s="9"/>
      <c r="BU4225" s="9"/>
      <c r="BV4225" s="9"/>
      <c r="BW4225" s="9"/>
      <c r="BX4225" s="9"/>
    </row>
    <row r="4226" spans="6:76" x14ac:dyDescent="0.2">
      <c r="F4226" s="14"/>
      <c r="AX4226" s="8" t="s">
        <v>8263</v>
      </c>
      <c r="AY4226" s="8" t="s">
        <v>8264</v>
      </c>
      <c r="AZ4226" s="8" t="s">
        <v>1623</v>
      </c>
      <c r="BA4226" s="9">
        <v>6159.6880113642801</v>
      </c>
      <c r="BB4226" s="9">
        <v>6042.01614178208</v>
      </c>
      <c r="BC4226" s="9">
        <v>51.976350216666198</v>
      </c>
      <c r="BD4226" s="9"/>
      <c r="BE4226" s="9">
        <v>8833</v>
      </c>
      <c r="BF4226" s="9">
        <v>2856.1044780000002</v>
      </c>
      <c r="BG4226" s="9"/>
      <c r="BH4226" s="9"/>
      <c r="BI4226" s="9">
        <v>8182.7353113055397</v>
      </c>
      <c r="BJ4226" s="9">
        <v>11135.619693197799</v>
      </c>
      <c r="BK4226" s="9">
        <v>4702.9837302941696</v>
      </c>
      <c r="BL4226" s="9">
        <v>5402.8192825354199</v>
      </c>
      <c r="BM4226" s="9">
        <v>6681.2130010287301</v>
      </c>
      <c r="BN4226" s="9">
        <v>1483.02859455254</v>
      </c>
      <c r="BO4226" s="9"/>
      <c r="BP4226" s="9"/>
      <c r="BQ4226" s="9"/>
      <c r="BR4226" s="9"/>
      <c r="BS4226" s="9"/>
      <c r="BT4226" s="9"/>
      <c r="BU4226" s="9"/>
      <c r="BV4226" s="9"/>
      <c r="BW4226" s="9"/>
      <c r="BX4226" s="9"/>
    </row>
    <row r="4227" spans="6:76" x14ac:dyDescent="0.2">
      <c r="F4227" s="14"/>
      <c r="AX4227" s="8" t="s">
        <v>8265</v>
      </c>
      <c r="AY4227" s="8" t="s">
        <v>8266</v>
      </c>
      <c r="AZ4227" s="8" t="s">
        <v>1623</v>
      </c>
      <c r="BA4227" s="9">
        <v>9193.6578160363297</v>
      </c>
      <c r="BB4227" s="9">
        <v>6042.8806818039002</v>
      </c>
      <c r="BC4227" s="9">
        <v>91.0005160920783</v>
      </c>
      <c r="BD4227" s="9">
        <v>2075</v>
      </c>
      <c r="BE4227" s="9">
        <v>15554</v>
      </c>
      <c r="BF4227" s="9">
        <v>2909.943655</v>
      </c>
      <c r="BG4227" s="9"/>
      <c r="BH4227" s="9">
        <v>21467.587518</v>
      </c>
      <c r="BI4227" s="9">
        <v>8895.2404994643093</v>
      </c>
      <c r="BJ4227" s="9">
        <v>10650.0011344139</v>
      </c>
      <c r="BK4227" s="9">
        <v>11511.8457480831</v>
      </c>
      <c r="BL4227" s="9">
        <v>6042.8806818039002</v>
      </c>
      <c r="BM4227" s="9">
        <v>13959.473841106799</v>
      </c>
      <c r="BN4227" s="9">
        <v>3713.3594492583702</v>
      </c>
      <c r="BO4227" s="9">
        <v>5373.6529284711796</v>
      </c>
      <c r="BP4227" s="9">
        <v>3948.33978044368</v>
      </c>
      <c r="BQ4227" s="9">
        <v>3597.80792887199</v>
      </c>
      <c r="BR4227" s="9">
        <v>36776.773315192797</v>
      </c>
      <c r="BS4227" s="9">
        <v>5469.8697655461901</v>
      </c>
      <c r="BT4227" s="9"/>
      <c r="BU4227" s="9">
        <v>6332.7530559276902</v>
      </c>
      <c r="BV4227" s="9">
        <v>4696.0908031139397</v>
      </c>
      <c r="BW4227" s="9">
        <v>8034.8783999923398</v>
      </c>
      <c r="BX4227" s="9">
        <v>3670</v>
      </c>
    </row>
    <row r="4228" spans="6:76" x14ac:dyDescent="0.2">
      <c r="F4228" s="14"/>
      <c r="AX4228" s="8" t="s">
        <v>8267</v>
      </c>
      <c r="AY4228" s="8" t="s">
        <v>8268</v>
      </c>
      <c r="AZ4228" s="8" t="s">
        <v>1623</v>
      </c>
      <c r="BA4228" s="9">
        <v>6171.2343512119896</v>
      </c>
      <c r="BB4228" s="9">
        <v>6059.4583699348896</v>
      </c>
      <c r="BC4228" s="9">
        <v>36.856573190141603</v>
      </c>
      <c r="BD4228" s="9"/>
      <c r="BE4228" s="9">
        <v>10590</v>
      </c>
      <c r="BF4228" s="9">
        <v>5397.4761049999997</v>
      </c>
      <c r="BG4228" s="9"/>
      <c r="BH4228" s="9">
        <v>441.39198259</v>
      </c>
      <c r="BI4228" s="9">
        <v>6946.98681726216</v>
      </c>
      <c r="BJ4228" s="9">
        <v>9145.5657678606294</v>
      </c>
      <c r="BK4228" s="9">
        <v>4383.9787773443604</v>
      </c>
      <c r="BL4228" s="9">
        <v>7016.4809775309604</v>
      </c>
      <c r="BM4228" s="9"/>
      <c r="BN4228" s="9">
        <v>5657.1524974594104</v>
      </c>
      <c r="BO4228" s="9">
        <v>8744.9606688935801</v>
      </c>
      <c r="BP4228" s="9">
        <v>6961.4261493390204</v>
      </c>
      <c r="BQ4228" s="9">
        <v>4478.4186311652002</v>
      </c>
      <c r="BR4228" s="9">
        <v>5901.0984307054696</v>
      </c>
      <c r="BS4228" s="9">
        <v>6217.8183091643104</v>
      </c>
      <c r="BT4228" s="9">
        <v>4330.3074276404104</v>
      </c>
      <c r="BU4228" s="9">
        <v>8137.6407809749498</v>
      </c>
      <c r="BV4228" s="9">
        <v>4584.6400417851901</v>
      </c>
      <c r="BW4228" s="9">
        <v>6906.8749571000799</v>
      </c>
      <c r="BX4228" s="9">
        <v>5240</v>
      </c>
    </row>
    <row r="4229" spans="6:76" x14ac:dyDescent="0.2">
      <c r="F4229" s="14"/>
      <c r="AX4229" s="8" t="s">
        <v>8269</v>
      </c>
      <c r="AY4229" s="8" t="s">
        <v>8270</v>
      </c>
      <c r="AZ4229" s="8" t="s">
        <v>1623</v>
      </c>
      <c r="BA4229" s="9">
        <v>7920.9545971996304</v>
      </c>
      <c r="BB4229" s="9">
        <v>6065.3313902461896</v>
      </c>
      <c r="BC4229" s="9">
        <v>82.353063239346895</v>
      </c>
      <c r="BD4229" s="9"/>
      <c r="BE4229" s="9">
        <v>3630</v>
      </c>
      <c r="BF4229" s="9">
        <v>2291.1382039999999</v>
      </c>
      <c r="BG4229" s="9"/>
      <c r="BH4229" s="9">
        <v>17035.032651000001</v>
      </c>
      <c r="BI4229" s="9">
        <v>25494.288581009801</v>
      </c>
      <c r="BJ4229" s="9">
        <v>9910.0847881977697</v>
      </c>
      <c r="BK4229" s="9">
        <v>2715.50835413801</v>
      </c>
      <c r="BL4229" s="9">
        <v>1945.65824152704</v>
      </c>
      <c r="BM4229" s="9">
        <v>8658.1723103889108</v>
      </c>
      <c r="BN4229" s="9">
        <v>14686.3698130144</v>
      </c>
      <c r="BO4229" s="9">
        <v>2487.8104308955099</v>
      </c>
      <c r="BP4229" s="9">
        <v>10562.727681378399</v>
      </c>
      <c r="BQ4229" s="9"/>
      <c r="BR4229" s="9"/>
      <c r="BS4229" s="9">
        <v>3065.4913834118402</v>
      </c>
      <c r="BT4229" s="9"/>
      <c r="BU4229" s="9">
        <v>4422.3283357400896</v>
      </c>
      <c r="BV4229" s="9">
        <v>7471.6029931944904</v>
      </c>
      <c r="BW4229" s="9">
        <v>4659.0597872978797</v>
      </c>
      <c r="BX4229" s="9">
        <v>7700</v>
      </c>
    </row>
    <row r="4230" spans="6:76" x14ac:dyDescent="0.2">
      <c r="F4230" s="14"/>
      <c r="AX4230" s="8" t="s">
        <v>8271</v>
      </c>
      <c r="AY4230" s="8" t="s">
        <v>8272</v>
      </c>
      <c r="AZ4230" s="8" t="s">
        <v>1623</v>
      </c>
      <c r="BA4230" s="9">
        <v>5441.8175180544704</v>
      </c>
      <c r="BB4230" s="9">
        <v>6069.8797114658801</v>
      </c>
      <c r="BC4230" s="9">
        <v>75.8971962772316</v>
      </c>
      <c r="BD4230" s="9"/>
      <c r="BE4230" s="9">
        <v>6220</v>
      </c>
      <c r="BF4230" s="9">
        <v>109.0082901</v>
      </c>
      <c r="BG4230" s="9"/>
      <c r="BH4230" s="9"/>
      <c r="BI4230" s="9">
        <v>1041.6693465686401</v>
      </c>
      <c r="BJ4230" s="9"/>
      <c r="BK4230" s="9">
        <v>1177.36717090666</v>
      </c>
      <c r="BL4230" s="9">
        <v>1768.20270211396</v>
      </c>
      <c r="BM4230" s="9">
        <v>14127.876033427099</v>
      </c>
      <c r="BN4230" s="9">
        <v>3523.0164665943998</v>
      </c>
      <c r="BO4230" s="9"/>
      <c r="BP4230" s="9">
        <v>8774.4929922745396</v>
      </c>
      <c r="BQ4230" s="9">
        <v>7403.8998170472596</v>
      </c>
      <c r="BR4230" s="9"/>
      <c r="BS4230" s="9"/>
      <c r="BT4230" s="9"/>
      <c r="BU4230" s="9">
        <v>10264.473328142099</v>
      </c>
      <c r="BV4230" s="9">
        <v>6069.8797114658801</v>
      </c>
      <c r="BW4230" s="9">
        <v>3303.74187606757</v>
      </c>
      <c r="BX4230" s="9">
        <v>6960</v>
      </c>
    </row>
    <row r="4231" spans="6:76" x14ac:dyDescent="0.2">
      <c r="F4231" s="14"/>
      <c r="AX4231" s="8" t="s">
        <v>513</v>
      </c>
      <c r="AY4231" s="8" t="s">
        <v>8273</v>
      </c>
      <c r="AZ4231" s="8" t="s">
        <v>1623</v>
      </c>
      <c r="BA4231" s="9">
        <v>6966.3997131886399</v>
      </c>
      <c r="BB4231" s="9">
        <v>6072.9631727055703</v>
      </c>
      <c r="BC4231" s="9">
        <v>88.570862231858996</v>
      </c>
      <c r="BD4231" s="9"/>
      <c r="BE4231" s="9">
        <v>21594</v>
      </c>
      <c r="BF4231" s="9">
        <v>1542.194763</v>
      </c>
      <c r="BG4231" s="9"/>
      <c r="BH4231" s="9">
        <v>8783.2876001000004</v>
      </c>
      <c r="BI4231" s="9">
        <v>6072.9631727055703</v>
      </c>
      <c r="BJ4231" s="9"/>
      <c r="BK4231" s="9">
        <v>4004.96400190842</v>
      </c>
      <c r="BL4231" s="9">
        <v>6461.0074968720901</v>
      </c>
      <c r="BM4231" s="9"/>
      <c r="BN4231" s="9">
        <v>2887.92805875676</v>
      </c>
      <c r="BO4231" s="9">
        <v>9807.05563191082</v>
      </c>
      <c r="BP4231" s="9">
        <v>1659.3415968105201</v>
      </c>
      <c r="BQ4231" s="9"/>
      <c r="BR4231" s="9"/>
      <c r="BS4231" s="9">
        <v>12880.6545230109</v>
      </c>
      <c r="BT4231" s="9"/>
      <c r="BU4231" s="9"/>
      <c r="BV4231" s="9"/>
      <c r="BW4231" s="9"/>
      <c r="BX4231" s="9">
        <v>937</v>
      </c>
    </row>
    <row r="4232" spans="6:76" x14ac:dyDescent="0.2">
      <c r="F4232" s="14"/>
      <c r="AX4232" s="8" t="s">
        <v>8274</v>
      </c>
      <c r="AY4232" s="8" t="s">
        <v>8275</v>
      </c>
      <c r="AZ4232" s="8" t="s">
        <v>1623</v>
      </c>
      <c r="BA4232" s="9">
        <v>9741.4679028312494</v>
      </c>
      <c r="BB4232" s="9">
        <v>6072.9782717432499</v>
      </c>
      <c r="BC4232" s="9">
        <v>85.872267596710003</v>
      </c>
      <c r="BD4232" s="9"/>
      <c r="BE4232" s="9">
        <v>5668</v>
      </c>
      <c r="BF4232" s="9">
        <v>4.7826495690000002</v>
      </c>
      <c r="BG4232" s="9">
        <v>2675.4557960000002</v>
      </c>
      <c r="BH4232" s="9"/>
      <c r="BI4232" s="9">
        <v>1535.97466694991</v>
      </c>
      <c r="BJ4232" s="9"/>
      <c r="BK4232" s="9"/>
      <c r="BL4232" s="9">
        <v>3585.7673361484899</v>
      </c>
      <c r="BM4232" s="9"/>
      <c r="BN4232" s="9"/>
      <c r="BO4232" s="9">
        <v>16168.7440390378</v>
      </c>
      <c r="BP4232" s="9">
        <v>13017.750962608599</v>
      </c>
      <c r="BQ4232" s="9">
        <v>6070.3885636247096</v>
      </c>
      <c r="BR4232" s="9">
        <v>12715.3658075351</v>
      </c>
      <c r="BS4232" s="9">
        <v>22221.779875120701</v>
      </c>
      <c r="BT4232" s="9">
        <v>6072.9782717432499</v>
      </c>
      <c r="BU4232" s="9">
        <v>9020.2225518914292</v>
      </c>
      <c r="BV4232" s="9">
        <v>27881.872216577201</v>
      </c>
      <c r="BW4232" s="9"/>
      <c r="BX4232" s="9"/>
    </row>
    <row r="4233" spans="6:76" x14ac:dyDescent="0.2">
      <c r="F4233" s="14"/>
      <c r="AX4233" s="8" t="s">
        <v>299</v>
      </c>
      <c r="AY4233" s="8" t="s">
        <v>8276</v>
      </c>
      <c r="AZ4233" s="8" t="s">
        <v>1623</v>
      </c>
      <c r="BA4233" s="9">
        <v>8223.3696953764702</v>
      </c>
      <c r="BB4233" s="9">
        <v>6072.9782717432499</v>
      </c>
      <c r="BC4233" s="9">
        <v>63.179671212001402</v>
      </c>
      <c r="BD4233" s="9"/>
      <c r="BE4233" s="9">
        <v>11512</v>
      </c>
      <c r="BF4233" s="9">
        <v>5124.344368</v>
      </c>
      <c r="BG4233" s="9"/>
      <c r="BH4233" s="9">
        <v>19516.032770000002</v>
      </c>
      <c r="BI4233" s="9">
        <v>14810.454431559599</v>
      </c>
      <c r="BJ4233" s="9">
        <v>11473.981991323501</v>
      </c>
      <c r="BK4233" s="9">
        <v>18421.806375276701</v>
      </c>
      <c r="BL4233" s="9">
        <v>10571.9926608603</v>
      </c>
      <c r="BM4233" s="9">
        <v>11867.359916614399</v>
      </c>
      <c r="BN4233" s="9">
        <v>8390.0292931661697</v>
      </c>
      <c r="BO4233" s="9">
        <v>6835.5385817203596</v>
      </c>
      <c r="BP4233" s="9">
        <v>5480.7065384323596</v>
      </c>
      <c r="BQ4233" s="9">
        <v>3475.0120912796601</v>
      </c>
      <c r="BR4233" s="9">
        <v>3153.59486784512</v>
      </c>
      <c r="BS4233" s="9">
        <v>5188.2378251139999</v>
      </c>
      <c r="BT4233" s="9">
        <v>6072.9782717432499</v>
      </c>
      <c r="BU4233" s="9">
        <v>4764.6521221551302</v>
      </c>
      <c r="BV4233" s="9">
        <v>3401.84641306596</v>
      </c>
      <c r="BW4233" s="9">
        <v>4023.45569399648</v>
      </c>
      <c r="BX4233" s="9">
        <v>2160</v>
      </c>
    </row>
    <row r="4234" spans="6:76" x14ac:dyDescent="0.2">
      <c r="F4234" s="14"/>
      <c r="AX4234" s="8" t="s">
        <v>8277</v>
      </c>
      <c r="AY4234" s="8" t="s">
        <v>8277</v>
      </c>
      <c r="AZ4234" s="8" t="s">
        <v>1623</v>
      </c>
      <c r="BA4234" s="9">
        <v>12316.523764208399</v>
      </c>
      <c r="BB4234" s="9">
        <v>6076</v>
      </c>
      <c r="BC4234" s="9">
        <v>180.95029416988001</v>
      </c>
      <c r="BD4234" s="9"/>
      <c r="BE4234" s="9">
        <v>6076</v>
      </c>
      <c r="BF4234" s="9">
        <v>7245.3983289999996</v>
      </c>
      <c r="BG4234" s="9">
        <v>90692.954070000007</v>
      </c>
      <c r="BH4234" s="9">
        <v>19777.774458</v>
      </c>
      <c r="BI4234" s="9">
        <v>10187.6878439054</v>
      </c>
      <c r="BJ4234" s="9">
        <v>4692.1327558510502</v>
      </c>
      <c r="BK4234" s="9">
        <v>14322.1958802153</v>
      </c>
      <c r="BL4234" s="9">
        <v>10387.985883044201</v>
      </c>
      <c r="BM4234" s="9">
        <v>1827.9238084344099</v>
      </c>
      <c r="BN4234" s="9">
        <v>6613.5784825775299</v>
      </c>
      <c r="BO4234" s="9"/>
      <c r="BP4234" s="9">
        <v>1500.51795769724</v>
      </c>
      <c r="BQ4234" s="9">
        <v>3751.6083317767898</v>
      </c>
      <c r="BR4234" s="9"/>
      <c r="BS4234" s="9"/>
      <c r="BT4234" s="9">
        <v>3588.85347431112</v>
      </c>
      <c r="BU4234" s="9"/>
      <c r="BV4234" s="9">
        <v>2123.2451883123799</v>
      </c>
      <c r="BW4234" s="9"/>
      <c r="BX4234" s="9">
        <v>1960</v>
      </c>
    </row>
    <row r="4235" spans="6:76" x14ac:dyDescent="0.2">
      <c r="F4235" s="14"/>
      <c r="AX4235" s="8" t="s">
        <v>718</v>
      </c>
      <c r="AY4235" s="8" t="s">
        <v>8278</v>
      </c>
      <c r="AZ4235" s="8" t="s">
        <v>1623</v>
      </c>
      <c r="BA4235" s="9">
        <v>7659.2796034753001</v>
      </c>
      <c r="BB4235" s="9">
        <v>6076.9797750825701</v>
      </c>
      <c r="BC4235" s="9">
        <v>54.754882325191801</v>
      </c>
      <c r="BD4235" s="9"/>
      <c r="BE4235" s="9">
        <v>13658</v>
      </c>
      <c r="BF4235" s="9">
        <v>3496.9557249999998</v>
      </c>
      <c r="BG4235" s="9"/>
      <c r="BH4235" s="9">
        <v>18270.378424999999</v>
      </c>
      <c r="BI4235" s="9">
        <v>6731.9209415266496</v>
      </c>
      <c r="BJ4235" s="9">
        <v>12119.1421324658</v>
      </c>
      <c r="BK4235" s="9">
        <v>7293.9833449818998</v>
      </c>
      <c r="BL4235" s="9">
        <v>5614.4481464289101</v>
      </c>
      <c r="BM4235" s="9"/>
      <c r="BN4235" s="9">
        <v>13637.007805187301</v>
      </c>
      <c r="BO4235" s="9">
        <v>5168.1537625406399</v>
      </c>
      <c r="BP4235" s="9"/>
      <c r="BQ4235" s="9">
        <v>4065.12120075148</v>
      </c>
      <c r="BR4235" s="9">
        <v>6076.9797750825701</v>
      </c>
      <c r="BS4235" s="9">
        <v>5297.4332925400404</v>
      </c>
      <c r="BT4235" s="9">
        <v>7017.7590329444702</v>
      </c>
      <c r="BU4235" s="9">
        <v>7580.78449811266</v>
      </c>
      <c r="BV4235" s="9">
        <v>3802.0705980008902</v>
      </c>
      <c r="BW4235" s="9">
        <v>5187.6145785168501</v>
      </c>
      <c r="BX4235" s="9">
        <v>5190</v>
      </c>
    </row>
    <row r="4236" spans="6:76" x14ac:dyDescent="0.2">
      <c r="F4236" s="14"/>
      <c r="AX4236" s="8" t="s">
        <v>8279</v>
      </c>
      <c r="AY4236" s="8" t="s">
        <v>8280</v>
      </c>
      <c r="AZ4236" s="8" t="s">
        <v>1623</v>
      </c>
      <c r="BA4236" s="9">
        <v>8941.3480993182693</v>
      </c>
      <c r="BB4236" s="9">
        <v>6078.4030575496199</v>
      </c>
      <c r="BC4236" s="9">
        <v>108.587658062458</v>
      </c>
      <c r="BD4236" s="9"/>
      <c r="BE4236" s="9">
        <v>2240</v>
      </c>
      <c r="BF4236" s="9">
        <v>2344.873607</v>
      </c>
      <c r="BG4236" s="9">
        <v>2145.3545760000002</v>
      </c>
      <c r="BH4236" s="9">
        <v>13210.858414</v>
      </c>
      <c r="BI4236" s="9">
        <v>5806.8061150992398</v>
      </c>
      <c r="BJ4236" s="9">
        <v>3116.1332971656898</v>
      </c>
      <c r="BK4236" s="9">
        <v>6526.40366794083</v>
      </c>
      <c r="BL4236" s="9">
        <v>9245.8454917853396</v>
      </c>
      <c r="BM4236" s="9">
        <v>8373.2090605741996</v>
      </c>
      <c r="BN4236" s="9">
        <v>4281.7839940650001</v>
      </c>
      <c r="BO4236" s="9">
        <v>26066.046890465499</v>
      </c>
      <c r="BP4236" s="9">
        <v>1208.7743558467</v>
      </c>
      <c r="BQ4236" s="9"/>
      <c r="BR4236" s="9"/>
      <c r="BS4236" s="9">
        <v>34262.783920513299</v>
      </c>
      <c r="BT4236" s="9"/>
      <c r="BU4236" s="9"/>
      <c r="BV4236" s="9"/>
      <c r="BW4236" s="9"/>
      <c r="BX4236" s="9">
        <v>6350</v>
      </c>
    </row>
    <row r="4237" spans="6:76" x14ac:dyDescent="0.2">
      <c r="F4237" s="14"/>
      <c r="AX4237" s="8" t="s">
        <v>483</v>
      </c>
      <c r="AY4237" s="8" t="s">
        <v>483</v>
      </c>
      <c r="AZ4237" s="8" t="s">
        <v>1640</v>
      </c>
      <c r="BA4237" s="9">
        <v>6423.5983099529803</v>
      </c>
      <c r="BB4237" s="9">
        <v>6080.3440471140702</v>
      </c>
      <c r="BC4237" s="9">
        <v>45.987314071280402</v>
      </c>
      <c r="BD4237" s="9"/>
      <c r="BE4237" s="9">
        <v>10795</v>
      </c>
      <c r="BF4237" s="9">
        <v>7200.748756</v>
      </c>
      <c r="BG4237" s="9"/>
      <c r="BH4237" s="9">
        <v>5230.8468224999997</v>
      </c>
      <c r="BI4237" s="9">
        <v>4962.0555685112304</v>
      </c>
      <c r="BJ4237" s="9">
        <v>3255.77000252471</v>
      </c>
      <c r="BK4237" s="9">
        <v>7135.2239463319202</v>
      </c>
      <c r="BL4237" s="9">
        <v>6080.3440471140702</v>
      </c>
      <c r="BM4237" s="9">
        <v>7077.0869010795896</v>
      </c>
      <c r="BN4237" s="9">
        <v>12169.329292119</v>
      </c>
      <c r="BO4237" s="9"/>
      <c r="BP4237" s="9">
        <v>2563.1760733022802</v>
      </c>
      <c r="BQ4237" s="9"/>
      <c r="BR4237" s="9"/>
      <c r="BS4237" s="9"/>
      <c r="BT4237" s="9"/>
      <c r="BU4237" s="9"/>
      <c r="BV4237" s="9"/>
      <c r="BW4237" s="9"/>
      <c r="BX4237" s="9">
        <v>4190</v>
      </c>
    </row>
    <row r="4238" spans="6:76" x14ac:dyDescent="0.2">
      <c r="F4238" s="14"/>
      <c r="AX4238" s="8" t="s">
        <v>289</v>
      </c>
      <c r="AY4238" s="8" t="s">
        <v>8281</v>
      </c>
      <c r="AZ4238" s="8" t="s">
        <v>1623</v>
      </c>
      <c r="BA4238" s="9">
        <v>5954.3615500265796</v>
      </c>
      <c r="BB4238" s="9">
        <v>6096.4003955912403</v>
      </c>
      <c r="BC4238" s="9">
        <v>43.949955191112601</v>
      </c>
      <c r="BD4238" s="9"/>
      <c r="BE4238" s="9">
        <v>7327</v>
      </c>
      <c r="BF4238" s="9">
        <v>2638.6185449999998</v>
      </c>
      <c r="BG4238" s="9">
        <v>4034.690118</v>
      </c>
      <c r="BH4238" s="9">
        <v>2149.0518738000001</v>
      </c>
      <c r="BI4238" s="9">
        <v>9656.1061867967801</v>
      </c>
      <c r="BJ4238" s="9">
        <v>10275.941012958199</v>
      </c>
      <c r="BK4238" s="9">
        <v>7791.57202514648</v>
      </c>
      <c r="BL4238" s="9">
        <v>6861.5199766362703</v>
      </c>
      <c r="BM4238" s="9">
        <v>9715.8011577608904</v>
      </c>
      <c r="BN4238" s="9">
        <v>9787.3168085615707</v>
      </c>
      <c r="BO4238" s="9">
        <v>4499.0814257079401</v>
      </c>
      <c r="BP4238" s="9">
        <v>4100.7770229477301</v>
      </c>
      <c r="BQ4238" s="9">
        <v>4132.8238038806803</v>
      </c>
      <c r="BR4238" s="9">
        <v>3260.0433084636602</v>
      </c>
      <c r="BS4238" s="9">
        <v>4955.68289804912</v>
      </c>
      <c r="BT4238" s="9"/>
      <c r="BU4238" s="9">
        <v>6096.4003955912403</v>
      </c>
      <c r="BV4238" s="9">
        <v>6182.6293882426799</v>
      </c>
      <c r="BW4238" s="9">
        <v>6717.8135029617397</v>
      </c>
      <c r="BX4238" s="9">
        <v>2950</v>
      </c>
    </row>
    <row r="4239" spans="6:76" x14ac:dyDescent="0.2">
      <c r="F4239" s="14"/>
      <c r="AX4239" s="8" t="s">
        <v>8282</v>
      </c>
      <c r="AY4239" s="8" t="s">
        <v>8283</v>
      </c>
      <c r="AZ4239" s="8" t="s">
        <v>1623</v>
      </c>
      <c r="BA4239" s="9">
        <v>11812.0270588695</v>
      </c>
      <c r="BB4239" s="9">
        <v>6100.5220149575798</v>
      </c>
      <c r="BC4239" s="9">
        <v>148.81284442302399</v>
      </c>
      <c r="BD4239" s="9">
        <v>2231</v>
      </c>
      <c r="BE4239" s="9">
        <v>20333</v>
      </c>
      <c r="BF4239" s="9">
        <v>2098.1591990000002</v>
      </c>
      <c r="BG4239" s="9">
        <v>10303.419330000001</v>
      </c>
      <c r="BH4239" s="9">
        <v>74056.966801999995</v>
      </c>
      <c r="BI4239" s="9">
        <v>7279.0111257704302</v>
      </c>
      <c r="BJ4239" s="9">
        <v>5810.5354174996801</v>
      </c>
      <c r="BK4239" s="9">
        <v>14165.7454431103</v>
      </c>
      <c r="BL4239" s="9">
        <v>28422.668674222801</v>
      </c>
      <c r="BM4239" s="9">
        <v>8863.9469448837808</v>
      </c>
      <c r="BN4239" s="9">
        <v>6100.5220149575798</v>
      </c>
      <c r="BO4239" s="9">
        <v>2233.5532893879399</v>
      </c>
      <c r="BP4239" s="9">
        <v>5288.8358190613899</v>
      </c>
      <c r="BQ4239" s="9"/>
      <c r="BR4239" s="9"/>
      <c r="BS4239" s="9">
        <v>2235.8633014710799</v>
      </c>
      <c r="BT4239" s="9">
        <v>6337.1434317397197</v>
      </c>
      <c r="BU4239" s="9"/>
      <c r="BV4239" s="9">
        <v>2144.08920767668</v>
      </c>
      <c r="BW4239" s="9"/>
      <c r="BX4239" s="9">
        <v>2900</v>
      </c>
    </row>
    <row r="4240" spans="6:76" x14ac:dyDescent="0.2">
      <c r="F4240" s="14"/>
      <c r="AX4240" s="8" t="s">
        <v>8284</v>
      </c>
      <c r="AY4240" s="8" t="s">
        <v>8285</v>
      </c>
      <c r="AZ4240" s="8" t="s">
        <v>1623</v>
      </c>
      <c r="BA4240" s="9">
        <v>6223.7365491929504</v>
      </c>
      <c r="BB4240" s="9">
        <v>6111.46198142092</v>
      </c>
      <c r="BC4240" s="9">
        <v>41.074271622022401</v>
      </c>
      <c r="BD4240" s="9"/>
      <c r="BE4240" s="9">
        <v>9846</v>
      </c>
      <c r="BF4240" s="9">
        <v>1447.8346100000001</v>
      </c>
      <c r="BG4240" s="9">
        <v>3497.1857129999999</v>
      </c>
      <c r="BH4240" s="9">
        <v>4532.8468393000003</v>
      </c>
      <c r="BI4240" s="9">
        <v>7942.1993685596199</v>
      </c>
      <c r="BJ4240" s="9">
        <v>11669.126263542699</v>
      </c>
      <c r="BK4240" s="9">
        <v>3388.4037974052999</v>
      </c>
      <c r="BL4240" s="9">
        <v>3029.6250962465301</v>
      </c>
      <c r="BM4240" s="9">
        <v>9046.2081966459391</v>
      </c>
      <c r="BN4240" s="9">
        <v>5287.5748307436797</v>
      </c>
      <c r="BO4240" s="9">
        <v>6864.6435809464701</v>
      </c>
      <c r="BP4240" s="9">
        <v>8421.9028558143</v>
      </c>
      <c r="BQ4240" s="9">
        <v>6111.46198142092</v>
      </c>
      <c r="BR4240" s="9">
        <v>5094.1450450791599</v>
      </c>
      <c r="BS4240" s="9">
        <v>8134.4276777308396</v>
      </c>
      <c r="BT4240" s="9"/>
      <c r="BU4240" s="9">
        <v>5892.8672478997896</v>
      </c>
      <c r="BV4240" s="9">
        <v>6710.4447589539404</v>
      </c>
      <c r="BW4240" s="9">
        <v>5134.0965713769101</v>
      </c>
      <c r="BX4240" s="9">
        <v>6200</v>
      </c>
    </row>
    <row r="4241" spans="6:76" x14ac:dyDescent="0.2">
      <c r="F4241" s="14"/>
      <c r="AX4241" s="8" t="s">
        <v>293</v>
      </c>
      <c r="AY4241" s="8" t="s">
        <v>8286</v>
      </c>
      <c r="AZ4241" s="8" t="s">
        <v>1623</v>
      </c>
      <c r="BA4241" s="9">
        <v>10544.231790088001</v>
      </c>
      <c r="BB4241" s="9">
        <v>6119.7374286126496</v>
      </c>
      <c r="BC4241" s="9">
        <v>160.967723038033</v>
      </c>
      <c r="BD4241" s="9"/>
      <c r="BE4241" s="9">
        <v>78801</v>
      </c>
      <c r="BF4241" s="9">
        <v>4833.0766329999997</v>
      </c>
      <c r="BG4241" s="9">
        <v>18531.75563</v>
      </c>
      <c r="BH4241" s="9">
        <v>8983.4245253999998</v>
      </c>
      <c r="BI4241" s="9">
        <v>10377.931381680901</v>
      </c>
      <c r="BJ4241" s="9">
        <v>8936.7068098124491</v>
      </c>
      <c r="BK4241" s="9">
        <v>7737.8214033059703</v>
      </c>
      <c r="BL4241" s="9">
        <v>4664.43624762132</v>
      </c>
      <c r="BM4241" s="9">
        <v>9739.9125592578894</v>
      </c>
      <c r="BN4241" s="9">
        <v>6177.2744161468299</v>
      </c>
      <c r="BO4241" s="9">
        <v>6119.7374286126496</v>
      </c>
      <c r="BP4241" s="9">
        <v>1186.92233027612</v>
      </c>
      <c r="BQ4241" s="9">
        <v>4639.41135173164</v>
      </c>
      <c r="BR4241" s="9">
        <v>3436.6027582254401</v>
      </c>
      <c r="BS4241" s="9">
        <v>5611.7085255164002</v>
      </c>
      <c r="BT4241" s="9"/>
      <c r="BU4241" s="9">
        <v>5077.8395122056099</v>
      </c>
      <c r="BV4241" s="9">
        <v>5615.8406273477603</v>
      </c>
      <c r="BW4241" s="9">
        <v>8729.0018715305505</v>
      </c>
      <c r="BX4241" s="9">
        <v>1140</v>
      </c>
    </row>
    <row r="4242" spans="6:76" x14ac:dyDescent="0.2">
      <c r="F4242" s="14"/>
      <c r="AX4242" s="8" t="s">
        <v>8287</v>
      </c>
      <c r="AY4242" s="8" t="s">
        <v>8288</v>
      </c>
      <c r="AZ4242" s="8" t="s">
        <v>1623</v>
      </c>
      <c r="BA4242" s="9">
        <v>6304.8099326399097</v>
      </c>
      <c r="BB4242" s="9">
        <v>6133.03046715866</v>
      </c>
      <c r="BC4242" s="9">
        <v>86.140277824751607</v>
      </c>
      <c r="BD4242" s="9"/>
      <c r="BE4242" s="9">
        <v>2423</v>
      </c>
      <c r="BF4242" s="9">
        <v>2294.6411429999998</v>
      </c>
      <c r="BG4242" s="9"/>
      <c r="BH4242" s="9">
        <v>327.00691673</v>
      </c>
      <c r="BI4242" s="9">
        <v>14198.632935524</v>
      </c>
      <c r="BJ4242" s="9">
        <v>7736.7084686612297</v>
      </c>
      <c r="BK4242" s="9">
        <v>6133.03046715866</v>
      </c>
      <c r="BL4242" s="9">
        <v>15866.4556278197</v>
      </c>
      <c r="BM4242" s="9">
        <v>1800.38893206439</v>
      </c>
      <c r="BN4242" s="9">
        <v>10176.5573859982</v>
      </c>
      <c r="BO4242" s="9"/>
      <c r="BP4242" s="9"/>
      <c r="BQ4242" s="9"/>
      <c r="BR4242" s="9"/>
      <c r="BS4242" s="9"/>
      <c r="BT4242" s="9">
        <v>7946.4873820828698</v>
      </c>
      <c r="BU4242" s="9"/>
      <c r="BV4242" s="9"/>
      <c r="BW4242" s="9"/>
      <c r="BX4242" s="9">
        <v>450</v>
      </c>
    </row>
    <row r="4243" spans="6:76" x14ac:dyDescent="0.2">
      <c r="F4243" s="14"/>
      <c r="AX4243" s="8" t="s">
        <v>172</v>
      </c>
      <c r="AY4243" s="8" t="s">
        <v>8289</v>
      </c>
      <c r="AZ4243" s="8" t="s">
        <v>1623</v>
      </c>
      <c r="BA4243" s="9">
        <v>6904.7700665050597</v>
      </c>
      <c r="BB4243" s="9">
        <v>6133.4742580300099</v>
      </c>
      <c r="BC4243" s="9">
        <v>60.681150530981199</v>
      </c>
      <c r="BD4243" s="9">
        <v>9898</v>
      </c>
      <c r="BE4243" s="9">
        <v>3809</v>
      </c>
      <c r="BF4243" s="9">
        <v>1325.6208349999999</v>
      </c>
      <c r="BG4243" s="9">
        <v>2768.3169560000001</v>
      </c>
      <c r="BH4243" s="9"/>
      <c r="BI4243" s="9">
        <v>6165.3722926596502</v>
      </c>
      <c r="BJ4243" s="9">
        <v>11376.280006376601</v>
      </c>
      <c r="BK4243" s="9">
        <v>4942.1106858761796</v>
      </c>
      <c r="BL4243" s="9">
        <v>6133.4742580300099</v>
      </c>
      <c r="BM4243" s="9">
        <v>21142.728869724</v>
      </c>
      <c r="BN4243" s="9">
        <v>7415.9172753252897</v>
      </c>
      <c r="BO4243" s="9">
        <v>7168.3146487272597</v>
      </c>
      <c r="BP4243" s="9">
        <v>5268.5989633426498</v>
      </c>
      <c r="BQ4243" s="9">
        <v>4302.5686645273399</v>
      </c>
      <c r="BR4243" s="9">
        <v>6587.8136448038504</v>
      </c>
      <c r="BS4243" s="9">
        <v>4940.2498591499898</v>
      </c>
      <c r="BT4243" s="9"/>
      <c r="BU4243" s="9">
        <v>7035.2026193594002</v>
      </c>
      <c r="BV4243" s="9">
        <v>9223.5991401471001</v>
      </c>
      <c r="BW4243" s="9">
        <v>5597.46254454683</v>
      </c>
      <c r="BX4243" s="9">
        <v>6090</v>
      </c>
    </row>
    <row r="4244" spans="6:76" x14ac:dyDescent="0.2">
      <c r="F4244" s="14"/>
      <c r="AX4244" s="8" t="s">
        <v>8290</v>
      </c>
      <c r="AY4244" s="8" t="s">
        <v>8291</v>
      </c>
      <c r="AZ4244" s="8" t="s">
        <v>1623</v>
      </c>
      <c r="BA4244" s="9">
        <v>8662.1253568567499</v>
      </c>
      <c r="BB4244" s="9">
        <v>6150</v>
      </c>
      <c r="BC4244" s="9">
        <v>90.269778957268102</v>
      </c>
      <c r="BD4244" s="9"/>
      <c r="BE4244" s="9">
        <v>6150</v>
      </c>
      <c r="BF4244" s="9">
        <v>6864.0375100000001</v>
      </c>
      <c r="BG4244" s="9"/>
      <c r="BH4244" s="9"/>
      <c r="BI4244" s="9">
        <v>4292.3218120704996</v>
      </c>
      <c r="BJ4244" s="9"/>
      <c r="BK4244" s="9">
        <v>26180.2191651914</v>
      </c>
      <c r="BL4244" s="9">
        <v>4098.3261856296103</v>
      </c>
      <c r="BM4244" s="9"/>
      <c r="BN4244" s="9">
        <v>5699.9728251057504</v>
      </c>
      <c r="BO4244" s="9"/>
      <c r="BP4244" s="9"/>
      <c r="BQ4244" s="9"/>
      <c r="BR4244" s="9"/>
      <c r="BS4244" s="9"/>
      <c r="BT4244" s="9"/>
      <c r="BU4244" s="9"/>
      <c r="BV4244" s="9"/>
      <c r="BW4244" s="9"/>
      <c r="BX4244" s="9">
        <v>7350</v>
      </c>
    </row>
    <row r="4245" spans="6:76" x14ac:dyDescent="0.2">
      <c r="F4245" s="14"/>
      <c r="AX4245" s="8" t="s">
        <v>8292</v>
      </c>
      <c r="AY4245" s="8" t="s">
        <v>8293</v>
      </c>
      <c r="AZ4245" s="8" t="s">
        <v>1623</v>
      </c>
      <c r="BA4245" s="9">
        <v>8098.2415160956498</v>
      </c>
      <c r="BB4245" s="9">
        <v>6150.1431800073597</v>
      </c>
      <c r="BC4245" s="9">
        <v>68.846900080984696</v>
      </c>
      <c r="BD4245" s="9"/>
      <c r="BE4245" s="9">
        <v>21963</v>
      </c>
      <c r="BF4245" s="9">
        <v>4436.1810359999999</v>
      </c>
      <c r="BG4245" s="9"/>
      <c r="BH4245" s="9"/>
      <c r="BI4245" s="9">
        <v>2915.2324851345802</v>
      </c>
      <c r="BJ4245" s="9">
        <v>9273.3005955747503</v>
      </c>
      <c r="BK4245" s="9">
        <v>1400.6617101546001</v>
      </c>
      <c r="BL4245" s="9">
        <v>6150.1431800073597</v>
      </c>
      <c r="BM4245" s="9">
        <v>18286.8660910455</v>
      </c>
      <c r="BN4245" s="9">
        <v>4202.2884742472597</v>
      </c>
      <c r="BO4245" s="9">
        <v>11282.3326360351</v>
      </c>
      <c r="BP4245" s="9">
        <v>1133.46959757119</v>
      </c>
      <c r="BQ4245" s="9">
        <v>5997.2573704138103</v>
      </c>
      <c r="BR4245" s="9">
        <v>9287.9379801510095</v>
      </c>
      <c r="BS4245" s="9">
        <v>11983.752888515801</v>
      </c>
      <c r="BT4245" s="9"/>
      <c r="BU4245" s="9">
        <v>10390.951727330599</v>
      </c>
      <c r="BV4245" s="9">
        <v>5964.1807324461097</v>
      </c>
      <c r="BW4245" s="9">
        <v>7322.5492689984103</v>
      </c>
      <c r="BX4245" s="9">
        <v>5680</v>
      </c>
    </row>
    <row r="4246" spans="6:76" x14ac:dyDescent="0.2">
      <c r="F4246" s="14"/>
      <c r="AX4246" s="8" t="s">
        <v>8294</v>
      </c>
      <c r="AY4246" s="8" t="s">
        <v>8295</v>
      </c>
      <c r="AZ4246" s="8" t="s">
        <v>1623</v>
      </c>
      <c r="BA4246" s="9">
        <v>9325.3945692963207</v>
      </c>
      <c r="BB4246" s="9">
        <v>6150.97396883699</v>
      </c>
      <c r="BC4246" s="9">
        <v>86.190824741941</v>
      </c>
      <c r="BD4246" s="9"/>
      <c r="BE4246" s="9">
        <v>3423</v>
      </c>
      <c r="BF4246" s="9">
        <v>5184.6646490000003</v>
      </c>
      <c r="BG4246" s="9"/>
      <c r="BH4246" s="9">
        <v>6003.0126142999998</v>
      </c>
      <c r="BI4246" s="9">
        <v>4607.7822652068498</v>
      </c>
      <c r="BJ4246" s="9">
        <v>9626.5087787226294</v>
      </c>
      <c r="BK4246" s="9">
        <v>12522.563128470299</v>
      </c>
      <c r="BL4246" s="9">
        <v>12486.9665082397</v>
      </c>
      <c r="BM4246" s="9">
        <v>9940.0034080545302</v>
      </c>
      <c r="BN4246" s="9">
        <v>14367.643774432299</v>
      </c>
      <c r="BO4246" s="9">
        <v>4685.3673864615803</v>
      </c>
      <c r="BP4246" s="9"/>
      <c r="BQ4246" s="9">
        <v>4091.6318664338401</v>
      </c>
      <c r="BR4246" s="9">
        <v>4486.0084425965497</v>
      </c>
      <c r="BS4246" s="9">
        <v>8799.2517847297695</v>
      </c>
      <c r="BT4246" s="9"/>
      <c r="BU4246" s="9">
        <v>9700.7472794555706</v>
      </c>
      <c r="BV4246" s="9">
        <v>4855.5818230969298</v>
      </c>
      <c r="BW4246" s="9">
        <v>6150.97396883699</v>
      </c>
      <c r="BX4246" s="9">
        <v>37600</v>
      </c>
    </row>
    <row r="4247" spans="6:76" x14ac:dyDescent="0.2">
      <c r="F4247" s="14"/>
      <c r="AX4247" s="8" t="s">
        <v>240</v>
      </c>
      <c r="AY4247" s="8" t="s">
        <v>8296</v>
      </c>
      <c r="AZ4247" s="8" t="s">
        <v>1623</v>
      </c>
      <c r="BA4247" s="9">
        <v>7331.32288603098</v>
      </c>
      <c r="BB4247" s="9">
        <v>6150.97396883699</v>
      </c>
      <c r="BC4247" s="9">
        <v>66.937580931531699</v>
      </c>
      <c r="BD4247" s="9">
        <v>763</v>
      </c>
      <c r="BE4247" s="9">
        <v>4133</v>
      </c>
      <c r="BF4247" s="9">
        <v>7712.59184</v>
      </c>
      <c r="BG4247" s="9"/>
      <c r="BH4247" s="9">
        <v>2535.8925696000001</v>
      </c>
      <c r="BI4247" s="9">
        <v>10369.0739352008</v>
      </c>
      <c r="BJ4247" s="9">
        <v>16370.655427784401</v>
      </c>
      <c r="BK4247" s="9">
        <v>13514.536978862599</v>
      </c>
      <c r="BL4247" s="9">
        <v>9654.49575517009</v>
      </c>
      <c r="BM4247" s="9">
        <v>3858.0927324772501</v>
      </c>
      <c r="BN4247" s="9">
        <v>9528.9100880241294</v>
      </c>
      <c r="BO4247" s="9">
        <v>5086.6237779754701</v>
      </c>
      <c r="BP4247" s="9"/>
      <c r="BQ4247" s="9">
        <v>4702.69869606469</v>
      </c>
      <c r="BR4247" s="9">
        <v>2625.3136597345301</v>
      </c>
      <c r="BS4247" s="9">
        <v>6411.5722380770903</v>
      </c>
      <c r="BT4247" s="9">
        <v>2860.13395397364</v>
      </c>
      <c r="BU4247" s="9">
        <v>8031.5736144477996</v>
      </c>
      <c r="BV4247" s="9">
        <v>5585.9955983591499</v>
      </c>
      <c r="BW4247" s="9">
        <v>6150.97396883699</v>
      </c>
      <c r="BX4247" s="9">
        <v>19400</v>
      </c>
    </row>
    <row r="4248" spans="6:76" x14ac:dyDescent="0.2">
      <c r="F4248" s="14"/>
      <c r="AX4248" s="8" t="s">
        <v>8297</v>
      </c>
      <c r="AY4248" s="8" t="s">
        <v>8298</v>
      </c>
      <c r="AZ4248" s="8" t="s">
        <v>1623</v>
      </c>
      <c r="BA4248" s="9">
        <v>6527.3449318898502</v>
      </c>
      <c r="BB4248" s="9">
        <v>6154.8206097494103</v>
      </c>
      <c r="BC4248" s="9">
        <v>38.8347793996086</v>
      </c>
      <c r="BD4248" s="9"/>
      <c r="BE4248" s="9">
        <v>7297</v>
      </c>
      <c r="BF4248" s="9">
        <v>4396.7407599999997</v>
      </c>
      <c r="BG4248" s="9"/>
      <c r="BH4248" s="9">
        <v>9818.0659863000001</v>
      </c>
      <c r="BI4248" s="9">
        <v>8506.3584255512105</v>
      </c>
      <c r="BJ4248" s="9">
        <v>7522.3028439608797</v>
      </c>
      <c r="BK4248" s="9">
        <v>9184.1475517805102</v>
      </c>
      <c r="BL4248" s="9">
        <v>9075.3613180021894</v>
      </c>
      <c r="BM4248" s="9">
        <v>4808.03776034975</v>
      </c>
      <c r="BN4248" s="9">
        <v>12401.9490736317</v>
      </c>
      <c r="BO4248" s="9">
        <v>4703.2154996236404</v>
      </c>
      <c r="BP4248" s="9">
        <v>4742.3913065351799</v>
      </c>
      <c r="BQ4248" s="9">
        <v>4053.3154904507401</v>
      </c>
      <c r="BR4248" s="9">
        <v>6154.8206097494103</v>
      </c>
      <c r="BS4248" s="9">
        <v>4360.5758448347397</v>
      </c>
      <c r="BT4248" s="9">
        <v>3211.4004315116899</v>
      </c>
      <c r="BU4248" s="9">
        <v>6802.1053251094399</v>
      </c>
      <c r="BV4248" s="9">
        <v>3055.11810894368</v>
      </c>
      <c r="BW4248" s="9">
        <v>8146.6473695724699</v>
      </c>
      <c r="BX4248" s="9">
        <v>5780</v>
      </c>
    </row>
    <row r="4249" spans="6:76" x14ac:dyDescent="0.2">
      <c r="F4249" s="14"/>
      <c r="AX4249" s="8" t="s">
        <v>8299</v>
      </c>
      <c r="AY4249" s="8" t="s">
        <v>8300</v>
      </c>
      <c r="AZ4249" s="8" t="s">
        <v>1623</v>
      </c>
      <c r="BA4249" s="9">
        <v>10989.3554336821</v>
      </c>
      <c r="BB4249" s="9">
        <v>6156.36681387719</v>
      </c>
      <c r="BC4249" s="9">
        <v>88.579114887130302</v>
      </c>
      <c r="BD4249" s="9"/>
      <c r="BE4249" s="9">
        <v>14835</v>
      </c>
      <c r="BF4249" s="9">
        <v>17901.057560000001</v>
      </c>
      <c r="BG4249" s="9"/>
      <c r="BH4249" s="9"/>
      <c r="BI4249" s="9">
        <v>3137.4374632231102</v>
      </c>
      <c r="BJ4249" s="9"/>
      <c r="BK4249" s="9">
        <v>6082.1212831303001</v>
      </c>
      <c r="BL4249" s="9">
        <v>740.60156444120696</v>
      </c>
      <c r="BM4249" s="9">
        <v>28072.903351103199</v>
      </c>
      <c r="BN4249" s="9">
        <v>6156.36681387719</v>
      </c>
      <c r="BO4249" s="9"/>
      <c r="BP4249" s="9"/>
      <c r="BQ4249" s="9"/>
      <c r="BR4249" s="9"/>
      <c r="BS4249" s="9"/>
      <c r="BT4249" s="9"/>
      <c r="BU4249" s="9"/>
      <c r="BV4249" s="9"/>
      <c r="BW4249" s="9"/>
      <c r="BX4249" s="9"/>
    </row>
    <row r="4250" spans="6:76" x14ac:dyDescent="0.2">
      <c r="F4250" s="14"/>
      <c r="AX4250" s="8" t="s">
        <v>8301</v>
      </c>
      <c r="AY4250" s="8" t="s">
        <v>8302</v>
      </c>
      <c r="AZ4250" s="8" t="s">
        <v>1623</v>
      </c>
      <c r="BA4250" s="9">
        <v>6524.6240482434396</v>
      </c>
      <c r="BB4250" s="9">
        <v>6162.2296253070899</v>
      </c>
      <c r="BC4250" s="9">
        <v>71.269589959363898</v>
      </c>
      <c r="BD4250" s="9"/>
      <c r="BE4250" s="9">
        <v>18668</v>
      </c>
      <c r="BF4250" s="9">
        <v>5247.8240910000004</v>
      </c>
      <c r="BG4250" s="9">
        <v>10098.68014</v>
      </c>
      <c r="BH4250" s="9">
        <v>3137.9765846</v>
      </c>
      <c r="BI4250" s="9">
        <v>9874.1288637752405</v>
      </c>
      <c r="BJ4250" s="9">
        <v>8326.7394889875504</v>
      </c>
      <c r="BK4250" s="9">
        <v>7076.6351596141703</v>
      </c>
      <c r="BL4250" s="9">
        <v>9107.8250501881394</v>
      </c>
      <c r="BM4250" s="9">
        <v>7889.6313148236504</v>
      </c>
      <c r="BN4250" s="9">
        <v>10970.5260884156</v>
      </c>
      <c r="BO4250" s="9">
        <v>2470.0633867502802</v>
      </c>
      <c r="BP4250" s="9">
        <v>2494.0844968264801</v>
      </c>
      <c r="BQ4250" s="9"/>
      <c r="BR4250" s="9">
        <v>2937.9087692128301</v>
      </c>
      <c r="BS4250" s="9">
        <v>2025.95084312783</v>
      </c>
      <c r="BT4250" s="9"/>
      <c r="BU4250" s="9"/>
      <c r="BV4250" s="9"/>
      <c r="BW4250" s="9">
        <v>2988.0104945732701</v>
      </c>
      <c r="BX4250" s="9">
        <v>1080</v>
      </c>
    </row>
    <row r="4251" spans="6:76" x14ac:dyDescent="0.2">
      <c r="F4251" s="14"/>
      <c r="AX4251" s="8" t="s">
        <v>8303</v>
      </c>
      <c r="AY4251" s="8" t="s">
        <v>8304</v>
      </c>
      <c r="AZ4251" s="8" t="s">
        <v>1623</v>
      </c>
      <c r="BA4251" s="9">
        <v>10402.0296628702</v>
      </c>
      <c r="BB4251" s="9">
        <v>6165.2806738652198</v>
      </c>
      <c r="BC4251" s="9">
        <v>89.777678218029905</v>
      </c>
      <c r="BD4251" s="9"/>
      <c r="BE4251" s="9">
        <v>22259</v>
      </c>
      <c r="BF4251" s="9">
        <v>2359.6339950000001</v>
      </c>
      <c r="BG4251" s="9"/>
      <c r="BH4251" s="9">
        <v>31929.839669000001</v>
      </c>
      <c r="BI4251" s="9">
        <v>6265.3148792515103</v>
      </c>
      <c r="BJ4251" s="9">
        <v>6065.2464684789402</v>
      </c>
      <c r="BK4251" s="9">
        <v>14542.8573969604</v>
      </c>
      <c r="BL4251" s="9">
        <v>3543.9956355939198</v>
      </c>
      <c r="BM4251" s="9">
        <v>13954.276512992699</v>
      </c>
      <c r="BN4251" s="9">
        <v>14427.2819729251</v>
      </c>
      <c r="BO4251" s="9"/>
      <c r="BP4251" s="9"/>
      <c r="BQ4251" s="9"/>
      <c r="BR4251" s="9"/>
      <c r="BS4251" s="9">
        <v>1498.6690079571599</v>
      </c>
      <c r="BT4251" s="9">
        <v>3698.2404162828998</v>
      </c>
      <c r="BU4251" s="9"/>
      <c r="BV4251" s="9"/>
      <c r="BW4251" s="9"/>
      <c r="BX4251" s="9">
        <v>4280</v>
      </c>
    </row>
    <row r="4252" spans="6:76" x14ac:dyDescent="0.2">
      <c r="F4252" s="14"/>
      <c r="AX4252" s="8" t="s">
        <v>8305</v>
      </c>
      <c r="AY4252" s="8" t="s">
        <v>8306</v>
      </c>
      <c r="AZ4252" s="8" t="s">
        <v>1623</v>
      </c>
      <c r="BA4252" s="9">
        <v>6325.5825820018099</v>
      </c>
      <c r="BB4252" s="9">
        <v>6183.7172024165402</v>
      </c>
      <c r="BC4252" s="9">
        <v>46.282632520248903</v>
      </c>
      <c r="BD4252" s="9"/>
      <c r="BE4252" s="9">
        <v>4621</v>
      </c>
      <c r="BF4252" s="9">
        <v>1392.915452</v>
      </c>
      <c r="BG4252" s="9"/>
      <c r="BH4252" s="9">
        <v>2028.7311018</v>
      </c>
      <c r="BI4252" s="9">
        <v>6262.1270486105004</v>
      </c>
      <c r="BJ4252" s="9">
        <v>11948.5039645901</v>
      </c>
      <c r="BK4252" s="9">
        <v>4020.2813785488902</v>
      </c>
      <c r="BL4252" s="9">
        <v>7821.0871472340395</v>
      </c>
      <c r="BM4252" s="9">
        <v>6976.3163693987999</v>
      </c>
      <c r="BN4252" s="9">
        <v>2463.0178656806902</v>
      </c>
      <c r="BO4252" s="9">
        <v>6359.0779827345596</v>
      </c>
      <c r="BP4252" s="9">
        <v>9052.3366213354202</v>
      </c>
      <c r="BQ4252" s="9">
        <v>5288.2369116172204</v>
      </c>
      <c r="BR4252" s="9">
        <v>5978.3092755468597</v>
      </c>
      <c r="BS4252" s="9">
        <v>6105.30735622257</v>
      </c>
      <c r="BT4252" s="9"/>
      <c r="BU4252" s="9">
        <v>8039.7390259295298</v>
      </c>
      <c r="BV4252" s="9">
        <v>9092.2942717307105</v>
      </c>
      <c r="BW4252" s="9">
        <v>5111.2047030528302</v>
      </c>
      <c r="BX4252" s="9">
        <v>11300</v>
      </c>
    </row>
    <row r="4253" spans="6:76" x14ac:dyDescent="0.2">
      <c r="F4253" s="14"/>
      <c r="AX4253" s="8" t="s">
        <v>8307</v>
      </c>
      <c r="AY4253" s="8" t="s">
        <v>8308</v>
      </c>
      <c r="AZ4253" s="8" t="s">
        <v>1623</v>
      </c>
      <c r="BA4253" s="9">
        <v>7818.6778756459398</v>
      </c>
      <c r="BB4253" s="9">
        <v>6205.2920547398198</v>
      </c>
      <c r="BC4253" s="9">
        <v>49.019460432479697</v>
      </c>
      <c r="BD4253" s="9"/>
      <c r="BE4253" s="9">
        <v>5113</v>
      </c>
      <c r="BF4253" s="9">
        <v>2754.195354</v>
      </c>
      <c r="BG4253" s="9">
        <v>4590.7968870000004</v>
      </c>
      <c r="BH4253" s="9">
        <v>10118.652536199999</v>
      </c>
      <c r="BI4253" s="9">
        <v>7914.7935104153503</v>
      </c>
      <c r="BJ4253" s="9">
        <v>15356.3034685168</v>
      </c>
      <c r="BK4253" s="9">
        <v>6205.2920547398198</v>
      </c>
      <c r="BL4253" s="9">
        <v>7900.6819477954195</v>
      </c>
      <c r="BM4253" s="9">
        <v>17239.0034272874</v>
      </c>
      <c r="BN4253" s="9">
        <v>12558.3309690801</v>
      </c>
      <c r="BO4253" s="9">
        <v>7374.7714189148401</v>
      </c>
      <c r="BP4253" s="9">
        <v>5238.2722584302501</v>
      </c>
      <c r="BQ4253" s="9">
        <v>5383.5002443793201</v>
      </c>
      <c r="BR4253" s="9">
        <v>5681.5482252855199</v>
      </c>
      <c r="BS4253" s="9">
        <v>6041.1869590446304</v>
      </c>
      <c r="BT4253" s="9"/>
      <c r="BU4253" s="9">
        <v>5731.0915878555898</v>
      </c>
      <c r="BV4253" s="9">
        <v>6942.2540852749498</v>
      </c>
      <c r="BW4253" s="9">
        <v>5111.2047030528302</v>
      </c>
      <c r="BX4253" s="9">
        <v>11300</v>
      </c>
    </row>
    <row r="4254" spans="6:76" x14ac:dyDescent="0.2">
      <c r="F4254" s="14"/>
      <c r="AX4254" s="8" t="s">
        <v>8309</v>
      </c>
      <c r="AY4254" s="8" t="s">
        <v>8310</v>
      </c>
      <c r="AZ4254" s="8" t="s">
        <v>1623</v>
      </c>
      <c r="BA4254" s="9">
        <v>5453.5666463952202</v>
      </c>
      <c r="BB4254" s="9">
        <v>6206.2800942090698</v>
      </c>
      <c r="BC4254" s="9">
        <v>36.707295975236597</v>
      </c>
      <c r="BD4254" s="9"/>
      <c r="BE4254" s="9">
        <v>7507</v>
      </c>
      <c r="BF4254" s="9">
        <v>1601.0817139999999</v>
      </c>
      <c r="BG4254" s="9"/>
      <c r="BH4254" s="9">
        <v>3069.3650428999999</v>
      </c>
      <c r="BI4254" s="9">
        <v>4613.7519634578603</v>
      </c>
      <c r="BJ4254" s="9">
        <v>2101.40820924017</v>
      </c>
      <c r="BK4254" s="9">
        <v>7313.9487086794798</v>
      </c>
      <c r="BL4254" s="9">
        <v>7790.9731193352</v>
      </c>
      <c r="BM4254" s="9"/>
      <c r="BN4254" s="9">
        <v>3978.0033219357401</v>
      </c>
      <c r="BO4254" s="9">
        <v>7590.3050604648097</v>
      </c>
      <c r="BP4254" s="9">
        <v>6333.3478410377702</v>
      </c>
      <c r="BQ4254" s="9">
        <v>7761.3934265092103</v>
      </c>
      <c r="BR4254" s="9">
        <v>3843.9078763955199</v>
      </c>
      <c r="BS4254" s="9">
        <v>6541.3488137505401</v>
      </c>
      <c r="BT4254" s="9"/>
      <c r="BU4254" s="9">
        <v>6206.2800942090698</v>
      </c>
      <c r="BV4254" s="9">
        <v>5246.2111605382897</v>
      </c>
      <c r="BW4254" s="9">
        <v>6392.3066362651698</v>
      </c>
      <c r="BX4254" s="9">
        <v>4820</v>
      </c>
    </row>
    <row r="4255" spans="6:76" x14ac:dyDescent="0.2">
      <c r="F4255" s="14"/>
      <c r="AX4255" s="8" t="s">
        <v>8311</v>
      </c>
      <c r="AY4255" s="8" t="s">
        <v>8311</v>
      </c>
      <c r="AZ4255" s="8" t="s">
        <v>1623</v>
      </c>
      <c r="BA4255" s="9">
        <v>6891.2775229650697</v>
      </c>
      <c r="BB4255" s="9">
        <v>6210</v>
      </c>
      <c r="BC4255" s="9">
        <v>57.565955245232999</v>
      </c>
      <c r="BD4255" s="9"/>
      <c r="BE4255" s="9">
        <v>6575</v>
      </c>
      <c r="BF4255" s="9">
        <v>2302.7214079999999</v>
      </c>
      <c r="BG4255" s="9"/>
      <c r="BH4255" s="9"/>
      <c r="BI4255" s="9">
        <v>2326.91927663457</v>
      </c>
      <c r="BJ4255" s="9">
        <v>7916.2098860720598</v>
      </c>
      <c r="BK4255" s="9">
        <v>2273.79202149198</v>
      </c>
      <c r="BL4255" s="9">
        <v>4804.7331532151002</v>
      </c>
      <c r="BM4255" s="9"/>
      <c r="BN4255" s="9">
        <v>2387.8535730950598</v>
      </c>
      <c r="BO4255" s="9">
        <v>13823.1220195633</v>
      </c>
      <c r="BP4255" s="9"/>
      <c r="BQ4255" s="9">
        <v>6106.6020286001203</v>
      </c>
      <c r="BR4255" s="9">
        <v>12399.8950860559</v>
      </c>
      <c r="BS4255" s="9">
        <v>11099.123969758301</v>
      </c>
      <c r="BT4255" s="9"/>
      <c r="BU4255" s="9">
        <v>11614.1416892173</v>
      </c>
      <c r="BV4255" s="9">
        <v>9194.4842314967209</v>
      </c>
      <c r="BW4255" s="9">
        <v>4334.5645012755904</v>
      </c>
      <c r="BX4255" s="9">
        <v>6210</v>
      </c>
    </row>
    <row r="4256" spans="6:76" x14ac:dyDescent="0.2">
      <c r="F4256" s="14"/>
      <c r="AX4256" s="8" t="s">
        <v>8312</v>
      </c>
      <c r="AY4256" s="8" t="s">
        <v>8313</v>
      </c>
      <c r="AZ4256" s="8" t="s">
        <v>1623</v>
      </c>
      <c r="BA4256" s="9">
        <v>12895.1010733106</v>
      </c>
      <c r="BB4256" s="9">
        <v>6216.9782784325398</v>
      </c>
      <c r="BC4256" s="9">
        <v>100.71552611881</v>
      </c>
      <c r="BD4256" s="9"/>
      <c r="BE4256" s="9">
        <v>3107</v>
      </c>
      <c r="BF4256" s="9">
        <v>3563.4491480000002</v>
      </c>
      <c r="BG4256" s="9"/>
      <c r="BH4256" s="9">
        <v>27156.643176000001</v>
      </c>
      <c r="BI4256" s="9">
        <v>5249.3115438939003</v>
      </c>
      <c r="BJ4256" s="9"/>
      <c r="BK4256" s="9">
        <v>6216.9782784325398</v>
      </c>
      <c r="BL4256" s="9">
        <v>9472.3253668474899</v>
      </c>
      <c r="BM4256" s="9"/>
      <c r="BN4256" s="9"/>
      <c r="BO4256" s="9"/>
      <c r="BP4256" s="9"/>
      <c r="BQ4256" s="9"/>
      <c r="BR4256" s="9"/>
      <c r="BS4256" s="9"/>
      <c r="BT4256" s="9"/>
      <c r="BU4256" s="9"/>
      <c r="BV4256" s="9"/>
      <c r="BW4256" s="9"/>
      <c r="BX4256" s="9">
        <v>35500</v>
      </c>
    </row>
    <row r="4257" spans="6:76" x14ac:dyDescent="0.2">
      <c r="F4257" s="14"/>
      <c r="AX4257" s="8" t="s">
        <v>8314</v>
      </c>
      <c r="AY4257" s="8" t="s">
        <v>8315</v>
      </c>
      <c r="AZ4257" s="8" t="s">
        <v>1623</v>
      </c>
      <c r="BA4257" s="9">
        <v>4730.4975266883002</v>
      </c>
      <c r="BB4257" s="9">
        <v>6223.7767955628296</v>
      </c>
      <c r="BC4257" s="9">
        <v>57.336364507449098</v>
      </c>
      <c r="BD4257" s="9"/>
      <c r="BE4257" s="9">
        <v>6368</v>
      </c>
      <c r="BF4257" s="9"/>
      <c r="BG4257" s="9"/>
      <c r="BH4257" s="9"/>
      <c r="BI4257" s="9"/>
      <c r="BJ4257" s="9">
        <v>1599.7157845020699</v>
      </c>
      <c r="BK4257" s="9"/>
      <c r="BL4257" s="9"/>
      <c r="BM4257" s="9"/>
      <c r="BN4257" s="9">
        <v>6223.7767955628296</v>
      </c>
      <c r="BO4257" s="9"/>
      <c r="BP4257" s="9"/>
      <c r="BQ4257" s="9"/>
      <c r="BR4257" s="9"/>
      <c r="BS4257" s="9"/>
      <c r="BT4257" s="9"/>
      <c r="BU4257" s="9"/>
      <c r="BV4257" s="9"/>
      <c r="BW4257" s="9"/>
      <c r="BX4257" s="9"/>
    </row>
    <row r="4258" spans="6:76" x14ac:dyDescent="0.2">
      <c r="F4258" s="14"/>
      <c r="AX4258" s="8" t="s">
        <v>389</v>
      </c>
      <c r="AY4258" s="8" t="s">
        <v>8316</v>
      </c>
      <c r="AZ4258" s="8" t="s">
        <v>1623</v>
      </c>
      <c r="BA4258" s="9">
        <v>7690.4016002875096</v>
      </c>
      <c r="BB4258" s="9">
        <v>6231.419519</v>
      </c>
      <c r="BC4258" s="9">
        <v>63.076384565080502</v>
      </c>
      <c r="BD4258" s="9"/>
      <c r="BE4258" s="9">
        <v>7359</v>
      </c>
      <c r="BF4258" s="9">
        <v>3077.5540550000001</v>
      </c>
      <c r="BG4258" s="9"/>
      <c r="BH4258" s="9">
        <v>6231.419519</v>
      </c>
      <c r="BI4258" s="9">
        <v>5883.9820044982698</v>
      </c>
      <c r="BJ4258" s="9"/>
      <c r="BK4258" s="9">
        <v>6095.7374786310102</v>
      </c>
      <c r="BL4258" s="9">
        <v>17381.941122315198</v>
      </c>
      <c r="BM4258" s="9">
        <v>11400.3642677065</v>
      </c>
      <c r="BN4258" s="9">
        <v>10622.6451159848</v>
      </c>
      <c r="BO4258" s="9"/>
      <c r="BP4258" s="9">
        <v>1160.97083945185</v>
      </c>
      <c r="BQ4258" s="9"/>
      <c r="BR4258" s="9"/>
      <c r="BS4258" s="9"/>
      <c r="BT4258" s="9"/>
      <c r="BU4258" s="9"/>
      <c r="BV4258" s="9"/>
      <c r="BW4258" s="9"/>
      <c r="BX4258" s="9"/>
    </row>
    <row r="4259" spans="6:76" x14ac:dyDescent="0.2">
      <c r="F4259" s="14"/>
      <c r="AX4259" s="8" t="s">
        <v>8317</v>
      </c>
      <c r="AY4259" s="8" t="s">
        <v>8318</v>
      </c>
      <c r="AZ4259" s="8" t="s">
        <v>1623</v>
      </c>
      <c r="BA4259" s="9">
        <v>6759.6089276464099</v>
      </c>
      <c r="BB4259" s="9">
        <v>6233.7764129606803</v>
      </c>
      <c r="BC4259" s="9">
        <v>61.715153698849399</v>
      </c>
      <c r="BD4259" s="9"/>
      <c r="BE4259" s="9">
        <v>13947</v>
      </c>
      <c r="BF4259" s="9">
        <v>1943.9789499999999</v>
      </c>
      <c r="BG4259" s="9"/>
      <c r="BH4259" s="9">
        <v>9076.7533232999995</v>
      </c>
      <c r="BI4259" s="9">
        <v>6267.2757073951298</v>
      </c>
      <c r="BJ4259" s="9"/>
      <c r="BK4259" s="9">
        <v>6200.27711852623</v>
      </c>
      <c r="BL4259" s="9">
        <v>2056.8482392035899</v>
      </c>
      <c r="BM4259" s="9">
        <v>5869.5255754354203</v>
      </c>
      <c r="BN4259" s="9">
        <v>12115.015374524701</v>
      </c>
      <c r="BO4259" s="9"/>
      <c r="BP4259" s="9">
        <v>2019.4149880790501</v>
      </c>
      <c r="BQ4259" s="9"/>
      <c r="BR4259" s="9"/>
      <c r="BS4259" s="9"/>
      <c r="BT4259" s="9"/>
      <c r="BU4259" s="9"/>
      <c r="BV4259" s="9"/>
      <c r="BW4259" s="9"/>
      <c r="BX4259" s="9">
        <v>8100</v>
      </c>
    </row>
    <row r="4260" spans="6:76" x14ac:dyDescent="0.2">
      <c r="F4260" s="14"/>
      <c r="AX4260" s="8" t="s">
        <v>8319</v>
      </c>
      <c r="AY4260" s="8" t="s">
        <v>8320</v>
      </c>
      <c r="AZ4260" s="8" t="s">
        <v>1623</v>
      </c>
      <c r="BA4260" s="9">
        <v>7422.5814063347598</v>
      </c>
      <c r="BB4260" s="9">
        <v>6240.0385151254404</v>
      </c>
      <c r="BC4260" s="9">
        <v>84.898102639923906</v>
      </c>
      <c r="BD4260" s="9"/>
      <c r="BE4260" s="9">
        <v>6860</v>
      </c>
      <c r="BF4260" s="9">
        <v>2577.6617970000002</v>
      </c>
      <c r="BG4260" s="9">
        <v>1676.480147</v>
      </c>
      <c r="BH4260" s="9">
        <v>2712.9047608000001</v>
      </c>
      <c r="BI4260" s="9">
        <v>8558.8637848746603</v>
      </c>
      <c r="BJ4260" s="9">
        <v>8350.6261193012306</v>
      </c>
      <c r="BK4260" s="9">
        <v>8484.8152823598393</v>
      </c>
      <c r="BL4260" s="9">
        <v>8307.2722149269703</v>
      </c>
      <c r="BM4260" s="9">
        <v>6419.5036823924002</v>
      </c>
      <c r="BN4260" s="9">
        <v>5730.3500388743896</v>
      </c>
      <c r="BO4260" s="9">
        <v>11966.8075548044</v>
      </c>
      <c r="BP4260" s="9">
        <v>5621.4978212246397</v>
      </c>
      <c r="BQ4260" s="9">
        <v>5849.2098858435702</v>
      </c>
      <c r="BR4260" s="9">
        <v>5087.4204294732599</v>
      </c>
      <c r="BS4260" s="9">
        <v>6346.86536071713</v>
      </c>
      <c r="BT4260" s="9"/>
      <c r="BU4260" s="9">
        <v>6240.0385151254404</v>
      </c>
      <c r="BV4260" s="9">
        <v>4936.5838167061102</v>
      </c>
      <c r="BW4260" s="9">
        <v>3902.1455089364099</v>
      </c>
      <c r="BX4260" s="9">
        <v>31400</v>
      </c>
    </row>
    <row r="4261" spans="6:76" x14ac:dyDescent="0.2">
      <c r="F4261" s="14"/>
      <c r="AX4261" s="8" t="s">
        <v>8321</v>
      </c>
      <c r="AY4261" s="8" t="s">
        <v>8322</v>
      </c>
      <c r="AZ4261" s="8" t="s">
        <v>1623</v>
      </c>
      <c r="BA4261" s="9">
        <v>6498.4427017889202</v>
      </c>
      <c r="BB4261" s="9">
        <v>6249.9851685067197</v>
      </c>
      <c r="BC4261" s="9">
        <v>65.114710398203002</v>
      </c>
      <c r="BD4261" s="9"/>
      <c r="BE4261" s="9">
        <v>2711</v>
      </c>
      <c r="BF4261" s="9">
        <v>4258.195745</v>
      </c>
      <c r="BG4261" s="9">
        <v>2377.31882</v>
      </c>
      <c r="BH4261" s="9">
        <v>15764.832005</v>
      </c>
      <c r="BI4261" s="9">
        <v>5698.9480858919496</v>
      </c>
      <c r="BJ4261" s="9">
        <v>6801.0222511214997</v>
      </c>
      <c r="BK4261" s="9">
        <v>6882.8760435447502</v>
      </c>
      <c r="BL4261" s="9">
        <v>8152.0377428987804</v>
      </c>
      <c r="BM4261" s="9"/>
      <c r="BN4261" s="9">
        <v>12265.2349457851</v>
      </c>
      <c r="BO4261" s="9"/>
      <c r="BP4261" s="9">
        <v>2899.0269937952598</v>
      </c>
      <c r="BQ4261" s="9"/>
      <c r="BR4261" s="9"/>
      <c r="BS4261" s="9">
        <v>1850.8197884296601</v>
      </c>
      <c r="BT4261" s="9"/>
      <c r="BU4261" s="9"/>
      <c r="BV4261" s="9"/>
      <c r="BW4261" s="9"/>
      <c r="BX4261" s="9">
        <v>8320</v>
      </c>
    </row>
    <row r="4262" spans="6:76" x14ac:dyDescent="0.2">
      <c r="F4262" s="14"/>
      <c r="AX4262" s="8" t="s">
        <v>8323</v>
      </c>
      <c r="AY4262" s="8" t="s">
        <v>8324</v>
      </c>
      <c r="AZ4262" s="8" t="s">
        <v>1623</v>
      </c>
      <c r="BA4262" s="9">
        <v>6605.6996992070799</v>
      </c>
      <c r="BB4262" s="9">
        <v>6251.9095213472701</v>
      </c>
      <c r="BC4262" s="9">
        <v>44.118043959707002</v>
      </c>
      <c r="BD4262" s="9"/>
      <c r="BE4262" s="9">
        <v>5172</v>
      </c>
      <c r="BF4262" s="9">
        <v>1582.5562170000001</v>
      </c>
      <c r="BG4262" s="9">
        <v>14857.89349</v>
      </c>
      <c r="BH4262" s="9"/>
      <c r="BI4262" s="9">
        <v>3744.66765040768</v>
      </c>
      <c r="BJ4262" s="9"/>
      <c r="BK4262" s="9">
        <v>6251.9095213472701</v>
      </c>
      <c r="BL4262" s="9">
        <v>8077.7905673001997</v>
      </c>
      <c r="BM4262" s="9">
        <v>7393.04524628528</v>
      </c>
      <c r="BN4262" s="9">
        <v>10658.602101370199</v>
      </c>
      <c r="BO4262" s="9">
        <v>5311.4887804877299</v>
      </c>
      <c r="BP4262" s="9">
        <v>7166.1702722067603</v>
      </c>
      <c r="BQ4262" s="9">
        <v>6404.8282968067897</v>
      </c>
      <c r="BR4262" s="9">
        <v>5866.09499500108</v>
      </c>
      <c r="BS4262" s="9">
        <v>4955.68289804912</v>
      </c>
      <c r="BT4262" s="9"/>
      <c r="BU4262" s="9">
        <v>5173.0326298670998</v>
      </c>
      <c r="BV4262" s="9">
        <v>8138.7363393121204</v>
      </c>
      <c r="BW4262" s="9">
        <v>6742.39588107904</v>
      </c>
      <c r="BX4262" s="9">
        <v>4800</v>
      </c>
    </row>
    <row r="4263" spans="6:76" x14ac:dyDescent="0.2">
      <c r="F4263" s="14"/>
      <c r="AX4263" s="8" t="s">
        <v>8325</v>
      </c>
      <c r="AY4263" s="8" t="s">
        <v>8326</v>
      </c>
      <c r="AZ4263" s="8" t="s">
        <v>1623</v>
      </c>
      <c r="BA4263" s="9">
        <v>7426.9504107684797</v>
      </c>
      <c r="BB4263" s="9">
        <v>6255.2354213261196</v>
      </c>
      <c r="BC4263" s="9">
        <v>52.277520188306703</v>
      </c>
      <c r="BD4263" s="9"/>
      <c r="BE4263" s="9">
        <v>5684</v>
      </c>
      <c r="BF4263" s="9">
        <v>4727.1721230000003</v>
      </c>
      <c r="BG4263" s="9"/>
      <c r="BH4263" s="9">
        <v>19657.363388000002</v>
      </c>
      <c r="BI4263" s="9">
        <v>10175.672433249099</v>
      </c>
      <c r="BJ4263" s="9">
        <v>11290.229926923201</v>
      </c>
      <c r="BK4263" s="9">
        <v>7449.4523558570299</v>
      </c>
      <c r="BL4263" s="9">
        <v>7246.7663672065401</v>
      </c>
      <c r="BM4263" s="9">
        <v>6337.9729129973903</v>
      </c>
      <c r="BN4263" s="9">
        <v>11961.581458003</v>
      </c>
      <c r="BO4263" s="9">
        <v>7393.2826804227798</v>
      </c>
      <c r="BP4263" s="9">
        <v>3832.9145787203302</v>
      </c>
      <c r="BQ4263" s="9">
        <v>4943.0292576891898</v>
      </c>
      <c r="BR4263" s="9">
        <v>5344.6791601896302</v>
      </c>
      <c r="BS4263" s="9">
        <v>5048.4675929186096</v>
      </c>
      <c r="BT4263" s="9"/>
      <c r="BU4263" s="9">
        <v>6172.4979296548499</v>
      </c>
      <c r="BV4263" s="9">
        <v>5615.8406273477603</v>
      </c>
      <c r="BW4263" s="9">
        <v>7634.1846016531599</v>
      </c>
      <c r="BX4263" s="9">
        <v>3170</v>
      </c>
    </row>
    <row r="4264" spans="6:76" x14ac:dyDescent="0.2">
      <c r="F4264" s="14"/>
      <c r="AX4264" s="8" t="s">
        <v>337</v>
      </c>
      <c r="AY4264" s="8" t="s">
        <v>8327</v>
      </c>
      <c r="AZ4264" s="8" t="s">
        <v>1623</v>
      </c>
      <c r="BA4264" s="9">
        <v>6683.4346344185496</v>
      </c>
      <c r="BB4264" s="9">
        <v>6256.29893960339</v>
      </c>
      <c r="BC4264" s="9">
        <v>48.243450859032997</v>
      </c>
      <c r="BD4264" s="9"/>
      <c r="BE4264" s="9">
        <v>5179</v>
      </c>
      <c r="BF4264" s="9">
        <v>4128.4479359999996</v>
      </c>
      <c r="BG4264" s="9"/>
      <c r="BH4264" s="9">
        <v>5468.6589841000005</v>
      </c>
      <c r="BI4264" s="9">
        <v>9257.8691275853107</v>
      </c>
      <c r="BJ4264" s="9">
        <v>13324.054217294401</v>
      </c>
      <c r="BK4264" s="9">
        <v>12223.5597539767</v>
      </c>
      <c r="BL4264" s="9">
        <v>7014.9173407161397</v>
      </c>
      <c r="BM4264" s="9"/>
      <c r="BN4264" s="9">
        <v>7096.8869507807904</v>
      </c>
      <c r="BO4264" s="9">
        <v>3728.9959730672199</v>
      </c>
      <c r="BP4264" s="9"/>
      <c r="BQ4264" s="9"/>
      <c r="BR4264" s="9">
        <v>6721.8369323268098</v>
      </c>
      <c r="BS4264" s="9">
        <v>2285.2523976920802</v>
      </c>
      <c r="BT4264" s="9">
        <v>2085.9571143827802</v>
      </c>
      <c r="BU4264" s="9">
        <v>5790.7609468799801</v>
      </c>
      <c r="BV4264" s="9">
        <v>4750.54309451676</v>
      </c>
      <c r="BW4264" s="9">
        <v>9108.2133813779092</v>
      </c>
      <c r="BX4264" s="9">
        <v>8770</v>
      </c>
    </row>
    <row r="4265" spans="6:76" x14ac:dyDescent="0.2">
      <c r="F4265" s="14"/>
      <c r="AX4265" s="8" t="s">
        <v>8328</v>
      </c>
      <c r="AY4265" s="8" t="s">
        <v>8329</v>
      </c>
      <c r="AZ4265" s="8" t="s">
        <v>1623</v>
      </c>
      <c r="BA4265" s="9">
        <v>8140.14519764137</v>
      </c>
      <c r="BB4265" s="9">
        <v>6258.8376092083199</v>
      </c>
      <c r="BC4265" s="9">
        <v>63.101227161187502</v>
      </c>
      <c r="BD4265" s="9"/>
      <c r="BE4265" s="9">
        <v>11945</v>
      </c>
      <c r="BF4265" s="9">
        <v>4016.182303</v>
      </c>
      <c r="BG4265" s="9"/>
      <c r="BH4265" s="9">
        <v>13535.153151</v>
      </c>
      <c r="BI4265" s="9">
        <v>15783.5535866954</v>
      </c>
      <c r="BJ4265" s="9">
        <v>7438.9161989250497</v>
      </c>
      <c r="BK4265" s="9">
        <v>12556.294093271899</v>
      </c>
      <c r="BL4265" s="9">
        <v>5078.7590194916002</v>
      </c>
      <c r="BM4265" s="9">
        <v>13061.8779582109</v>
      </c>
      <c r="BN4265" s="9">
        <v>14808.23485413</v>
      </c>
      <c r="BO4265" s="9"/>
      <c r="BP4265" s="9">
        <v>2828.2284452645999</v>
      </c>
      <c r="BQ4265" s="9"/>
      <c r="BR4265" s="9">
        <v>2917.7272931160601</v>
      </c>
      <c r="BS4265" s="9">
        <v>2528.3079507877301</v>
      </c>
      <c r="BT4265" s="9"/>
      <c r="BU4265" s="9"/>
      <c r="BV4265" s="9">
        <v>3533.7979130859399</v>
      </c>
      <c r="BW4265" s="9"/>
      <c r="BX4265" s="9">
        <v>3930</v>
      </c>
    </row>
    <row r="4266" spans="6:76" x14ac:dyDescent="0.2">
      <c r="F4266" s="14"/>
      <c r="AX4266" s="8" t="s">
        <v>8330</v>
      </c>
      <c r="AY4266" s="8" t="s">
        <v>8331</v>
      </c>
      <c r="AZ4266" s="8" t="s">
        <v>1623</v>
      </c>
      <c r="BA4266" s="9">
        <v>8439.3522629167292</v>
      </c>
      <c r="BB4266" s="9">
        <v>6275.3453572189001</v>
      </c>
      <c r="BC4266" s="9">
        <v>58.9120114923223</v>
      </c>
      <c r="BD4266" s="9"/>
      <c r="BE4266" s="9">
        <v>16205</v>
      </c>
      <c r="BF4266" s="9">
        <v>8931.6055759999999</v>
      </c>
      <c r="BG4266" s="9"/>
      <c r="BH4266" s="9">
        <v>4978.3481916999999</v>
      </c>
      <c r="BI4266" s="9">
        <v>5642.0711353842498</v>
      </c>
      <c r="BJ4266" s="9">
        <v>13059.2274823302</v>
      </c>
      <c r="BK4266" s="9">
        <v>10832.5716307123</v>
      </c>
      <c r="BL4266" s="9">
        <v>3092.8718456975898</v>
      </c>
      <c r="BM4266" s="9">
        <v>15358.702332143501</v>
      </c>
      <c r="BN4266" s="9">
        <v>5634.1859376756001</v>
      </c>
      <c r="BO4266" s="9">
        <v>7629.3876375013397</v>
      </c>
      <c r="BP4266" s="9">
        <v>21339.163646460998</v>
      </c>
      <c r="BQ4266" s="9">
        <v>6340.6907144378101</v>
      </c>
      <c r="BR4266" s="9">
        <v>4784.0864988965204</v>
      </c>
      <c r="BS4266" s="9">
        <v>6785.9655330138203</v>
      </c>
      <c r="BT4266" s="9"/>
      <c r="BU4266" s="9">
        <v>5824.82203466394</v>
      </c>
      <c r="BV4266" s="9">
        <v>4822.4921964159803</v>
      </c>
      <c r="BW4266" s="9">
        <v>4437.1483394673496</v>
      </c>
      <c r="BX4266" s="9">
        <v>6210</v>
      </c>
    </row>
    <row r="4267" spans="6:76" x14ac:dyDescent="0.2">
      <c r="F4267" s="14"/>
      <c r="AX4267" s="8" t="s">
        <v>8332</v>
      </c>
      <c r="AY4267" s="8" t="s">
        <v>8333</v>
      </c>
      <c r="AZ4267" s="8" t="s">
        <v>1623</v>
      </c>
      <c r="BA4267" s="9">
        <v>8271.6407554966299</v>
      </c>
      <c r="BB4267" s="9">
        <v>6280.2848946490903</v>
      </c>
      <c r="BC4267" s="9">
        <v>86.562508219586405</v>
      </c>
      <c r="BD4267" s="9"/>
      <c r="BE4267" s="9">
        <v>11323</v>
      </c>
      <c r="BF4267" s="9"/>
      <c r="BG4267" s="9"/>
      <c r="BH4267" s="9"/>
      <c r="BI4267" s="9"/>
      <c r="BJ4267" s="9">
        <v>1287.9395021284099</v>
      </c>
      <c r="BK4267" s="9"/>
      <c r="BL4267" s="9"/>
      <c r="BM4267" s="9"/>
      <c r="BN4267" s="9">
        <v>26939.348647213101</v>
      </c>
      <c r="BO4267" s="9">
        <v>5312.7413162785797</v>
      </c>
      <c r="BP4267" s="9">
        <v>1368.182193072</v>
      </c>
      <c r="BQ4267" s="9">
        <v>6280.2848946490903</v>
      </c>
      <c r="BR4267" s="9">
        <v>10806.522966629</v>
      </c>
      <c r="BS4267" s="9">
        <v>6073.2314823460902</v>
      </c>
      <c r="BT4267" s="9"/>
      <c r="BU4267" s="9">
        <v>8519.6471215705806</v>
      </c>
      <c r="BV4267" s="9"/>
      <c r="BW4267" s="9">
        <v>10307.150186576</v>
      </c>
      <c r="BX4267" s="9">
        <v>2770</v>
      </c>
    </row>
    <row r="4268" spans="6:76" x14ac:dyDescent="0.2">
      <c r="F4268" s="14"/>
      <c r="AX4268" s="8" t="s">
        <v>8334</v>
      </c>
      <c r="AY4268" s="8" t="s">
        <v>8335</v>
      </c>
      <c r="AZ4268" s="8" t="s">
        <v>1623</v>
      </c>
      <c r="BA4268" s="9">
        <v>13056.1710597769</v>
      </c>
      <c r="BB4268" s="9">
        <v>6285.3720888835096</v>
      </c>
      <c r="BC4268" s="9">
        <v>169.118853516694</v>
      </c>
      <c r="BD4268" s="9"/>
      <c r="BE4268" s="9">
        <v>3965</v>
      </c>
      <c r="BF4268" s="9">
        <v>9340.759634</v>
      </c>
      <c r="BG4268" s="9"/>
      <c r="BH4268" s="9">
        <v>93424.622147999995</v>
      </c>
      <c r="BI4268" s="9">
        <v>8131.11486153227</v>
      </c>
      <c r="BJ4268" s="9"/>
      <c r="BK4268" s="9">
        <v>11621.3033712285</v>
      </c>
      <c r="BL4268" s="9">
        <v>6689.3058878253596</v>
      </c>
      <c r="BM4268" s="9">
        <v>18164.660632432599</v>
      </c>
      <c r="BN4268" s="9">
        <v>20509.8940036481</v>
      </c>
      <c r="BO4268" s="9">
        <v>5305.6808578046903</v>
      </c>
      <c r="BP4268" s="9">
        <v>4678.6243512843703</v>
      </c>
      <c r="BQ4268" s="9"/>
      <c r="BR4268" s="9">
        <v>2577.8850347296602</v>
      </c>
      <c r="BS4268" s="9">
        <v>5881.4382899416596</v>
      </c>
      <c r="BT4268" s="9"/>
      <c r="BU4268" s="9">
        <v>5259.3757286917998</v>
      </c>
      <c r="BV4268" s="9">
        <v>2712.0696826988901</v>
      </c>
      <c r="BW4268" s="9">
        <v>9197.0024726127594</v>
      </c>
      <c r="BX4268" s="9">
        <v>1440</v>
      </c>
    </row>
    <row r="4269" spans="6:76" x14ac:dyDescent="0.2">
      <c r="F4269" s="14"/>
      <c r="AX4269" s="8" t="s">
        <v>8336</v>
      </c>
      <c r="AY4269" s="8" t="s">
        <v>8337</v>
      </c>
      <c r="AZ4269" s="8" t="s">
        <v>1623</v>
      </c>
      <c r="BA4269" s="9">
        <v>13963.079532141001</v>
      </c>
      <c r="BB4269" s="9">
        <v>6294.2286659643996</v>
      </c>
      <c r="BC4269" s="9">
        <v>124.39558088320901</v>
      </c>
      <c r="BD4269" s="9"/>
      <c r="BE4269" s="9">
        <v>5690</v>
      </c>
      <c r="BF4269" s="9">
        <v>38508.893029999999</v>
      </c>
      <c r="BG4269" s="9"/>
      <c r="BH4269" s="9">
        <v>72529.515058000005</v>
      </c>
      <c r="BI4269" s="9">
        <v>19433.235912403001</v>
      </c>
      <c r="BJ4269" s="9">
        <v>20772.084589771501</v>
      </c>
      <c r="BK4269" s="9">
        <v>16974.009082472701</v>
      </c>
      <c r="BL4269" s="9">
        <v>16604.553639471102</v>
      </c>
      <c r="BM4269" s="9">
        <v>6616.4661112187096</v>
      </c>
      <c r="BN4269" s="9">
        <v>16411.802608886101</v>
      </c>
      <c r="BO4269" s="9">
        <v>2580.9370810820901</v>
      </c>
      <c r="BP4269" s="9">
        <v>3474.1785993715098</v>
      </c>
      <c r="BQ4269" s="9"/>
      <c r="BR4269" s="9">
        <v>3156.5384739185101</v>
      </c>
      <c r="BS4269" s="9">
        <v>3693.7336796016102</v>
      </c>
      <c r="BT4269" s="9">
        <v>5971.9912207100897</v>
      </c>
      <c r="BU4269" s="9">
        <v>4536.8045195223003</v>
      </c>
      <c r="BV4269" s="9">
        <v>2678.5507623789999</v>
      </c>
      <c r="BW4269" s="9">
        <v>6882.1372097303201</v>
      </c>
      <c r="BX4269" s="9">
        <v>4820</v>
      </c>
    </row>
    <row r="4270" spans="6:76" x14ac:dyDescent="0.2">
      <c r="F4270" s="14"/>
      <c r="AX4270" s="8" t="s">
        <v>353</v>
      </c>
      <c r="AY4270" s="8" t="s">
        <v>8338</v>
      </c>
      <c r="AZ4270" s="8" t="s">
        <v>1623</v>
      </c>
      <c r="BA4270" s="9">
        <v>12091.9781920077</v>
      </c>
      <c r="BB4270" s="9">
        <v>6304.3872081508298</v>
      </c>
      <c r="BC4270" s="9">
        <v>158.034378775921</v>
      </c>
      <c r="BD4270" s="9"/>
      <c r="BE4270" s="9">
        <v>18400</v>
      </c>
      <c r="BF4270" s="9">
        <v>15810.89896</v>
      </c>
      <c r="BG4270" s="9"/>
      <c r="BH4270" s="9">
        <v>83020.033330000006</v>
      </c>
      <c r="BI4270" s="9">
        <v>7573.3703426550201</v>
      </c>
      <c r="BJ4270" s="9">
        <v>6304.3872081508298</v>
      </c>
      <c r="BK4270" s="9">
        <v>8870.7685849558402</v>
      </c>
      <c r="BL4270" s="9">
        <v>19760.0062031282</v>
      </c>
      <c r="BM4270" s="9">
        <v>10486.373067328101</v>
      </c>
      <c r="BN4270" s="9">
        <v>2343.3395729054</v>
      </c>
      <c r="BO4270" s="9">
        <v>2304.9627479166802</v>
      </c>
      <c r="BP4270" s="9">
        <v>7871.05952551479</v>
      </c>
      <c r="BQ4270" s="9">
        <v>4362.8808275011097</v>
      </c>
      <c r="BR4270" s="9">
        <v>6172.5500649678897</v>
      </c>
      <c r="BS4270" s="9">
        <v>3110.7473889697199</v>
      </c>
      <c r="BT4270" s="9">
        <v>2382.94272050779</v>
      </c>
      <c r="BU4270" s="9"/>
      <c r="BV4270" s="9"/>
      <c r="BW4270" s="9">
        <v>4629.3087196295601</v>
      </c>
      <c r="BX4270" s="9">
        <v>2160</v>
      </c>
    </row>
    <row r="4271" spans="6:76" x14ac:dyDescent="0.2">
      <c r="F4271" s="14"/>
      <c r="AX4271" s="8" t="s">
        <v>8339</v>
      </c>
      <c r="AY4271" s="8" t="s">
        <v>8340</v>
      </c>
      <c r="AZ4271" s="8" t="s">
        <v>1623</v>
      </c>
      <c r="BA4271" s="9">
        <v>7768.9685695311</v>
      </c>
      <c r="BB4271" s="9">
        <v>6304.4090820000001</v>
      </c>
      <c r="BC4271" s="9">
        <v>74.936298329624606</v>
      </c>
      <c r="BD4271" s="9"/>
      <c r="BE4271" s="9">
        <v>24483</v>
      </c>
      <c r="BF4271" s="9">
        <v>6304.4090820000001</v>
      </c>
      <c r="BG4271" s="9"/>
      <c r="BH4271" s="9"/>
      <c r="BI4271" s="9">
        <v>5969.6171155765996</v>
      </c>
      <c r="BJ4271" s="9">
        <v>7353.3766485865399</v>
      </c>
      <c r="BK4271" s="9">
        <v>8234.6778802268309</v>
      </c>
      <c r="BL4271" s="9">
        <v>691.47616019886698</v>
      </c>
      <c r="BM4271" s="9">
        <v>16903.421269275801</v>
      </c>
      <c r="BN4271" s="9">
        <v>9385.9363550005091</v>
      </c>
      <c r="BO4271" s="9">
        <v>3766.5952627505199</v>
      </c>
      <c r="BP4271" s="9">
        <v>1919.3485000948499</v>
      </c>
      <c r="BQ4271" s="9">
        <v>7853.5704233817496</v>
      </c>
      <c r="BR4271" s="9">
        <v>6591.4260163980798</v>
      </c>
      <c r="BS4271" s="9">
        <v>5485.5963427250399</v>
      </c>
      <c r="BT4271" s="9"/>
      <c r="BU4271" s="9">
        <v>13479.8060555105</v>
      </c>
      <c r="BV4271" s="9">
        <v>4259.0038672500104</v>
      </c>
      <c r="BW4271" s="9">
        <v>5111.2047030528302</v>
      </c>
      <c r="BX4271" s="9">
        <v>4280</v>
      </c>
    </row>
    <row r="4272" spans="6:76" x14ac:dyDescent="0.2">
      <c r="F4272" s="14"/>
      <c r="AX4272" s="8" t="s">
        <v>8341</v>
      </c>
      <c r="AY4272" s="8" t="s">
        <v>8342</v>
      </c>
      <c r="AZ4272" s="8" t="s">
        <v>1623</v>
      </c>
      <c r="BA4272" s="9">
        <v>6889.34715731711</v>
      </c>
      <c r="BB4272" s="9">
        <v>6305</v>
      </c>
      <c r="BC4272" s="9">
        <v>54.158912469299899</v>
      </c>
      <c r="BD4272" s="9"/>
      <c r="BE4272" s="9">
        <v>6305</v>
      </c>
      <c r="BF4272" s="9">
        <v>3226.3003060000001</v>
      </c>
      <c r="BG4272" s="9"/>
      <c r="BH4272" s="9">
        <v>4851.0108191999998</v>
      </c>
      <c r="BI4272" s="9">
        <v>8227.3322074421703</v>
      </c>
      <c r="BJ4272" s="9">
        <v>8414.8117844882599</v>
      </c>
      <c r="BK4272" s="9">
        <v>12615.1122818112</v>
      </c>
      <c r="BL4272" s="9">
        <v>14156.098530290899</v>
      </c>
      <c r="BM4272" s="9">
        <v>8512.9411159879492</v>
      </c>
      <c r="BN4272" s="9">
        <v>9094.7763916270706</v>
      </c>
      <c r="BO4272" s="9"/>
      <c r="BP4272" s="9"/>
      <c r="BQ4272" s="9">
        <v>3487.93099997231</v>
      </c>
      <c r="BR4272" s="9"/>
      <c r="BS4272" s="9">
        <v>1728.1088018553701</v>
      </c>
      <c r="BT4272" s="9">
        <v>3462.0898064471999</v>
      </c>
      <c r="BU4272" s="9"/>
      <c r="BV4272" s="9"/>
      <c r="BW4272" s="9"/>
      <c r="BX4272" s="9">
        <v>5480</v>
      </c>
    </row>
    <row r="4273" spans="6:76" x14ac:dyDescent="0.2">
      <c r="F4273" s="14"/>
      <c r="AX4273" s="8" t="s">
        <v>8343</v>
      </c>
      <c r="AY4273" s="8" t="s">
        <v>8344</v>
      </c>
      <c r="AZ4273" s="8" t="s">
        <v>1623</v>
      </c>
      <c r="BA4273" s="9">
        <v>7097.9978749615602</v>
      </c>
      <c r="BB4273" s="9">
        <v>6321.0988243724396</v>
      </c>
      <c r="BC4273" s="9">
        <v>76.119959817198406</v>
      </c>
      <c r="BD4273" s="9"/>
      <c r="BE4273" s="9">
        <v>10148</v>
      </c>
      <c r="BF4273" s="9">
        <v>1787.799467</v>
      </c>
      <c r="BG4273" s="9"/>
      <c r="BH4273" s="9"/>
      <c r="BI4273" s="9">
        <v>8781.0596586345091</v>
      </c>
      <c r="BJ4273" s="9"/>
      <c r="BK4273" s="9">
        <v>7110.3810575418102</v>
      </c>
      <c r="BL4273" s="9">
        <v>4902.1371001341304</v>
      </c>
      <c r="BM4273" s="9">
        <v>19045.747728719802</v>
      </c>
      <c r="BN4273" s="9">
        <v>1740.7277062231899</v>
      </c>
      <c r="BO4273" s="9"/>
      <c r="BP4273" s="9">
        <v>1432.30944015915</v>
      </c>
      <c r="BQ4273" s="9"/>
      <c r="BR4273" s="9"/>
      <c r="BS4273" s="9"/>
      <c r="BT4273" s="9">
        <v>5531.8165912030699</v>
      </c>
      <c r="BU4273" s="9"/>
      <c r="BV4273" s="9"/>
      <c r="BW4273" s="9"/>
      <c r="BX4273" s="9">
        <v>10500</v>
      </c>
    </row>
    <row r="4274" spans="6:76" x14ac:dyDescent="0.2">
      <c r="F4274" s="14"/>
      <c r="AX4274" s="8" t="s">
        <v>8345</v>
      </c>
      <c r="AY4274" s="8" t="s">
        <v>8346</v>
      </c>
      <c r="AZ4274" s="8" t="s">
        <v>1623</v>
      </c>
      <c r="BA4274" s="9">
        <v>7755.5769011993198</v>
      </c>
      <c r="BB4274" s="9">
        <v>6322.3566201275898</v>
      </c>
      <c r="BC4274" s="9">
        <v>50.771847531266502</v>
      </c>
      <c r="BD4274" s="9"/>
      <c r="BE4274" s="9">
        <v>10310</v>
      </c>
      <c r="BF4274" s="9">
        <v>3666.488128</v>
      </c>
      <c r="BG4274" s="9"/>
      <c r="BH4274" s="9">
        <v>4735.4085531999999</v>
      </c>
      <c r="BI4274" s="9">
        <v>5892.3988032412199</v>
      </c>
      <c r="BJ4274" s="9">
        <v>3105.9155343524399</v>
      </c>
      <c r="BK4274" s="9">
        <v>4070.9345660236299</v>
      </c>
      <c r="BL4274" s="9">
        <v>6752.3144370139598</v>
      </c>
      <c r="BM4274" s="9">
        <v>10468.718305906301</v>
      </c>
      <c r="BN4274" s="9">
        <v>11126.3500833731</v>
      </c>
      <c r="BO4274" s="9"/>
      <c r="BP4274" s="9"/>
      <c r="BQ4274" s="9">
        <v>5287.6503897696803</v>
      </c>
      <c r="BR4274" s="9"/>
      <c r="BS4274" s="9"/>
      <c r="BT4274" s="9"/>
      <c r="BU4274" s="9"/>
      <c r="BV4274" s="9">
        <v>13915.2356922333</v>
      </c>
      <c r="BW4274" s="9">
        <v>13735.508321278299</v>
      </c>
      <c r="BX4274" s="9"/>
    </row>
    <row r="4275" spans="6:76" x14ac:dyDescent="0.2">
      <c r="F4275" s="14"/>
      <c r="AX4275" s="8" t="s">
        <v>8347</v>
      </c>
      <c r="AY4275" s="8" t="s">
        <v>8348</v>
      </c>
      <c r="AZ4275" s="8" t="s">
        <v>1623</v>
      </c>
      <c r="BA4275" s="9">
        <v>8516.6954853039406</v>
      </c>
      <c r="BB4275" s="9">
        <v>6323.4753556442902</v>
      </c>
      <c r="BC4275" s="9">
        <v>90.484251429445493</v>
      </c>
      <c r="BD4275" s="9"/>
      <c r="BE4275" s="9">
        <v>7670</v>
      </c>
      <c r="BF4275" s="9">
        <v>1950.474164</v>
      </c>
      <c r="BG4275" s="9"/>
      <c r="BH4275" s="9">
        <v>2786.5358664</v>
      </c>
      <c r="BI4275" s="9">
        <v>3844.8715631428699</v>
      </c>
      <c r="BJ4275" s="9">
        <v>5404.94915257924</v>
      </c>
      <c r="BK4275" s="9">
        <v>33667.634934753602</v>
      </c>
      <c r="BL4275" s="9">
        <v>6387.8450385060396</v>
      </c>
      <c r="BM4275" s="9">
        <v>16103.099246394801</v>
      </c>
      <c r="BN4275" s="9">
        <v>5124.8157592390899</v>
      </c>
      <c r="BO4275" s="9">
        <v>8921.0906109533698</v>
      </c>
      <c r="BP4275" s="9">
        <v>8030.6599141935703</v>
      </c>
      <c r="BQ4275" s="9">
        <v>6259.1056727825398</v>
      </c>
      <c r="BR4275" s="9">
        <v>4060.1294296173401</v>
      </c>
      <c r="BS4275" s="9">
        <v>7496.1905868800704</v>
      </c>
      <c r="BT4275" s="9"/>
      <c r="BU4275" s="9">
        <v>6618.2322648944701</v>
      </c>
      <c r="BV4275" s="9">
        <v>3817.8694139639001</v>
      </c>
      <c r="BW4275" s="9">
        <v>5157.0151171699799</v>
      </c>
      <c r="BX4275" s="9">
        <v>20000</v>
      </c>
    </row>
    <row r="4276" spans="6:76" x14ac:dyDescent="0.2">
      <c r="F4276" s="14"/>
      <c r="AX4276" s="8" t="s">
        <v>8349</v>
      </c>
      <c r="AY4276" s="8" t="s">
        <v>8350</v>
      </c>
      <c r="AZ4276" s="8" t="s">
        <v>1623</v>
      </c>
      <c r="BA4276" s="9">
        <v>9485.0708213311209</v>
      </c>
      <c r="BB4276" s="9">
        <v>6334.08329800313</v>
      </c>
      <c r="BC4276" s="9">
        <v>93.339903479753303</v>
      </c>
      <c r="BD4276" s="9"/>
      <c r="BE4276" s="9">
        <v>17110</v>
      </c>
      <c r="BF4276" s="9">
        <v>5907.2079249999997</v>
      </c>
      <c r="BG4276" s="9"/>
      <c r="BH4276" s="9">
        <v>5568.9968333999996</v>
      </c>
      <c r="BI4276" s="9">
        <v>10317.140734025799</v>
      </c>
      <c r="BJ4276" s="9">
        <v>10926.6993862169</v>
      </c>
      <c r="BK4276" s="9">
        <v>6760.9586710062604</v>
      </c>
      <c r="BL4276" s="9">
        <v>5191.3130200227097</v>
      </c>
      <c r="BM4276" s="9">
        <v>34485.27378774</v>
      </c>
      <c r="BN4276" s="9">
        <v>5393.5859265782101</v>
      </c>
      <c r="BO4276" s="9"/>
      <c r="BP4276" s="9">
        <v>3095.2123113703601</v>
      </c>
      <c r="BQ4276" s="9"/>
      <c r="BR4276" s="9"/>
      <c r="BS4276" s="9">
        <v>1734.4612606133401</v>
      </c>
      <c r="BT4276" s="9"/>
      <c r="BU4276" s="9"/>
      <c r="BV4276" s="9"/>
      <c r="BW4276" s="9"/>
      <c r="BX4276" s="9">
        <v>7330</v>
      </c>
    </row>
    <row r="4277" spans="6:76" x14ac:dyDescent="0.2">
      <c r="F4277" s="14"/>
      <c r="AX4277" s="8" t="s">
        <v>8351</v>
      </c>
      <c r="AY4277" s="8" t="s">
        <v>8352</v>
      </c>
      <c r="AZ4277" s="8" t="s">
        <v>1623</v>
      </c>
      <c r="BA4277" s="9">
        <v>6571.7825905774898</v>
      </c>
      <c r="BB4277" s="9">
        <v>6335.1114164587698</v>
      </c>
      <c r="BC4277" s="9">
        <v>40.211755773963603</v>
      </c>
      <c r="BD4277" s="9"/>
      <c r="BE4277" s="9">
        <v>6576</v>
      </c>
      <c r="BF4277" s="9">
        <v>2479.3646319999998</v>
      </c>
      <c r="BG4277" s="9">
        <v>1752.0620429999999</v>
      </c>
      <c r="BH4277" s="9">
        <v>5822.9874872</v>
      </c>
      <c r="BI4277" s="9">
        <v>5763.0643461493401</v>
      </c>
      <c r="BJ4277" s="9">
        <v>10753.878801096</v>
      </c>
      <c r="BK4277" s="9">
        <v>8953.0388139577808</v>
      </c>
      <c r="BL4277" s="9">
        <v>7564.0884196422703</v>
      </c>
      <c r="BM4277" s="9">
        <v>9766.9593159820597</v>
      </c>
      <c r="BN4277" s="9">
        <v>7383.8890749209104</v>
      </c>
      <c r="BO4277" s="9"/>
      <c r="BP4277" s="9">
        <v>6094.2228329175396</v>
      </c>
      <c r="BQ4277" s="9"/>
      <c r="BR4277" s="9"/>
      <c r="BS4277" s="9"/>
      <c r="BT4277" s="9">
        <v>5951.8353200639003</v>
      </c>
      <c r="BU4277" s="9"/>
      <c r="BV4277" s="9"/>
      <c r="BW4277" s="9"/>
      <c r="BX4277" s="9"/>
    </row>
    <row r="4278" spans="6:76" x14ac:dyDescent="0.2">
      <c r="F4278" s="14"/>
      <c r="AX4278" s="8" t="s">
        <v>8353</v>
      </c>
      <c r="AY4278" s="8" t="s">
        <v>8354</v>
      </c>
      <c r="AZ4278" s="8" t="s">
        <v>1623</v>
      </c>
      <c r="BA4278" s="9">
        <v>6287.9830809300202</v>
      </c>
      <c r="BB4278" s="9">
        <v>6339.1637452520099</v>
      </c>
      <c r="BC4278" s="9">
        <v>57.272096118817899</v>
      </c>
      <c r="BD4278" s="9"/>
      <c r="BE4278" s="9">
        <v>7890</v>
      </c>
      <c r="BF4278" s="9">
        <v>7386.9973829999999</v>
      </c>
      <c r="BG4278" s="9">
        <v>1992.3228059999999</v>
      </c>
      <c r="BH4278" s="9">
        <v>1549.1500960000001</v>
      </c>
      <c r="BI4278" s="9">
        <v>6431.7127606191298</v>
      </c>
      <c r="BJ4278" s="9">
        <v>13327.075642764201</v>
      </c>
      <c r="BK4278" s="9">
        <v>10233.134467654299</v>
      </c>
      <c r="BL4278" s="9">
        <v>12330.5440159188</v>
      </c>
      <c r="BM4278" s="9">
        <v>5193.2872805431598</v>
      </c>
      <c r="BN4278" s="9">
        <v>8083.1147710315099</v>
      </c>
      <c r="BO4278" s="9"/>
      <c r="BP4278" s="9">
        <v>1265.4417198496401</v>
      </c>
      <c r="BQ4278" s="9">
        <v>6246.6147298849</v>
      </c>
      <c r="BR4278" s="9">
        <v>3334.54042084607</v>
      </c>
      <c r="BS4278" s="9"/>
      <c r="BT4278" s="9"/>
      <c r="BU4278" s="9">
        <v>7051.81390494261</v>
      </c>
      <c r="BV4278" s="9"/>
      <c r="BW4278" s="9">
        <v>3951.97929582598</v>
      </c>
      <c r="BX4278" s="9">
        <v>4340</v>
      </c>
    </row>
    <row r="4279" spans="6:76" x14ac:dyDescent="0.2">
      <c r="F4279" s="14"/>
      <c r="AX4279" s="8" t="s">
        <v>8355</v>
      </c>
      <c r="AY4279" s="8" t="s">
        <v>8356</v>
      </c>
      <c r="AZ4279" s="8" t="s">
        <v>1623</v>
      </c>
      <c r="BA4279" s="9">
        <v>6924.6952698658297</v>
      </c>
      <c r="BB4279" s="9">
        <v>6347.4349861000001</v>
      </c>
      <c r="BC4279" s="9">
        <v>53.932792114107599</v>
      </c>
      <c r="BD4279" s="9"/>
      <c r="BE4279" s="9">
        <v>10201</v>
      </c>
      <c r="BF4279" s="9">
        <v>7954.8957790000004</v>
      </c>
      <c r="BG4279" s="9">
        <v>1127.710401</v>
      </c>
      <c r="BH4279" s="9">
        <v>6347.4349861000001</v>
      </c>
      <c r="BI4279" s="9">
        <v>9892.6968385334494</v>
      </c>
      <c r="BJ4279" s="9">
        <v>15333.6603165989</v>
      </c>
      <c r="BK4279" s="9">
        <v>8460.1251564453705</v>
      </c>
      <c r="BL4279" s="9">
        <v>15506.997705960701</v>
      </c>
      <c r="BM4279" s="9">
        <v>7175.7413392401004</v>
      </c>
      <c r="BN4279" s="9">
        <v>4454.9690414774104</v>
      </c>
      <c r="BO4279" s="9">
        <v>6476.1698847364296</v>
      </c>
      <c r="BP4279" s="9">
        <v>6895.0177158293</v>
      </c>
      <c r="BQ4279" s="9">
        <v>4322.0273191670703</v>
      </c>
      <c r="BR4279" s="9">
        <v>4590.21864944752</v>
      </c>
      <c r="BS4279" s="9">
        <v>5643.3192402696604</v>
      </c>
      <c r="BT4279" s="9"/>
      <c r="BU4279" s="9">
        <v>5474.4418653654702</v>
      </c>
      <c r="BV4279" s="9">
        <v>3737.0554895504001</v>
      </c>
      <c r="BW4279" s="9">
        <v>4145.7283987289802</v>
      </c>
      <c r="BX4279" s="9">
        <v>3830</v>
      </c>
    </row>
    <row r="4280" spans="6:76" x14ac:dyDescent="0.2">
      <c r="F4280" s="14"/>
      <c r="AX4280" s="8" t="s">
        <v>8357</v>
      </c>
      <c r="AY4280" s="8" t="s">
        <v>8358</v>
      </c>
      <c r="AZ4280" s="8" t="s">
        <v>1623</v>
      </c>
      <c r="BA4280" s="9">
        <v>7271.4112015678102</v>
      </c>
      <c r="BB4280" s="9">
        <v>6354.1220275041896</v>
      </c>
      <c r="BC4280" s="9">
        <v>81.925214023961601</v>
      </c>
      <c r="BD4280" s="9">
        <v>26140</v>
      </c>
      <c r="BE4280" s="9">
        <v>7440</v>
      </c>
      <c r="BF4280" s="9">
        <v>4063.2668450000001</v>
      </c>
      <c r="BG4280" s="9">
        <v>1455.389269</v>
      </c>
      <c r="BH4280" s="9">
        <v>1767.3814444</v>
      </c>
      <c r="BI4280" s="9">
        <v>8829.0600531774598</v>
      </c>
      <c r="BJ4280" s="9">
        <v>7806.0417509367298</v>
      </c>
      <c r="BK4280" s="9">
        <v>9069.30885886941</v>
      </c>
      <c r="BL4280" s="9">
        <v>10829.607032894</v>
      </c>
      <c r="BM4280" s="9">
        <v>9210.5870509065608</v>
      </c>
      <c r="BN4280" s="9">
        <v>6354.1220275041896</v>
      </c>
      <c r="BO4280" s="9">
        <v>3944.90493839079</v>
      </c>
      <c r="BP4280" s="9">
        <v>4717.0841559926903</v>
      </c>
      <c r="BQ4280" s="9"/>
      <c r="BR4280" s="9"/>
      <c r="BS4280" s="9">
        <v>3294.4145964453101</v>
      </c>
      <c r="BT4280" s="9"/>
      <c r="BU4280" s="9"/>
      <c r="BV4280" s="9"/>
      <c r="BW4280" s="9"/>
      <c r="BX4280" s="9">
        <v>4150</v>
      </c>
    </row>
    <row r="4281" spans="6:76" x14ac:dyDescent="0.2">
      <c r="F4281" s="14"/>
      <c r="AX4281" s="8" t="s">
        <v>8359</v>
      </c>
      <c r="AY4281" s="8" t="s">
        <v>8360</v>
      </c>
      <c r="AZ4281" s="8" t="s">
        <v>1623</v>
      </c>
      <c r="BA4281" s="9">
        <v>7788.1943429141302</v>
      </c>
      <c r="BB4281" s="9">
        <v>6357.7146534051299</v>
      </c>
      <c r="BC4281" s="9">
        <v>58.848751540169502</v>
      </c>
      <c r="BD4281" s="9"/>
      <c r="BE4281" s="9">
        <v>6754</v>
      </c>
      <c r="BF4281" s="9">
        <v>2264.1467250000001</v>
      </c>
      <c r="BG4281" s="9">
        <v>9460.1021170000004</v>
      </c>
      <c r="BH4281" s="9"/>
      <c r="BI4281" s="9">
        <v>12568.8476972599</v>
      </c>
      <c r="BJ4281" s="9">
        <v>14779.186301568199</v>
      </c>
      <c r="BK4281" s="9">
        <v>11539.304776827999</v>
      </c>
      <c r="BL4281" s="9">
        <v>12805.8923140077</v>
      </c>
      <c r="BM4281" s="9">
        <v>18842.489581828198</v>
      </c>
      <c r="BN4281" s="9">
        <v>3634.63232323279</v>
      </c>
      <c r="BO4281" s="9">
        <v>5821.3486512029203</v>
      </c>
      <c r="BP4281" s="9">
        <v>5098.3210777922404</v>
      </c>
      <c r="BQ4281" s="9">
        <v>5961.4293068102597</v>
      </c>
      <c r="BR4281" s="9">
        <v>3924.9961069440101</v>
      </c>
      <c r="BS4281" s="9">
        <v>4345.5047130875</v>
      </c>
      <c r="BT4281" s="9"/>
      <c r="BU4281" s="9">
        <v>5362.7465047343203</v>
      </c>
      <c r="BV4281" s="9">
        <v>7082.1669447682898</v>
      </c>
      <c r="BW4281" s="9">
        <v>7072.3830303900804</v>
      </c>
      <c r="BX4281" s="9">
        <v>2870</v>
      </c>
    </row>
    <row r="4282" spans="6:76" x14ac:dyDescent="0.2">
      <c r="F4282" s="14"/>
      <c r="AX4282" s="8" t="s">
        <v>8361</v>
      </c>
      <c r="AY4282" s="8" t="s">
        <v>8362</v>
      </c>
      <c r="AZ4282" s="8" t="s">
        <v>1623</v>
      </c>
      <c r="BA4282" s="9">
        <v>7828.3918684725904</v>
      </c>
      <c r="BB4282" s="9">
        <v>6359.3254821359396</v>
      </c>
      <c r="BC4282" s="9">
        <v>56.984747213817698</v>
      </c>
      <c r="BD4282" s="9"/>
      <c r="BE4282" s="9">
        <v>5491</v>
      </c>
      <c r="BF4282" s="9">
        <v>3605.4783269999998</v>
      </c>
      <c r="BG4282" s="9"/>
      <c r="BH4282" s="9">
        <v>2125.2926603999999</v>
      </c>
      <c r="BI4282" s="9">
        <v>8432.50757458117</v>
      </c>
      <c r="BJ4282" s="9">
        <v>14559.944278830601</v>
      </c>
      <c r="BK4282" s="9">
        <v>13412.232234822201</v>
      </c>
      <c r="BL4282" s="9">
        <v>17261.171383376801</v>
      </c>
      <c r="BM4282" s="9"/>
      <c r="BN4282" s="9">
        <v>12477.1139736594</v>
      </c>
      <c r="BO4282" s="9">
        <v>10331.9860203229</v>
      </c>
      <c r="BP4282" s="9">
        <v>8994.8847588948393</v>
      </c>
      <c r="BQ4282" s="9">
        <v>6359.3254821359396</v>
      </c>
      <c r="BR4282" s="9">
        <v>5536.4754339129004</v>
      </c>
      <c r="BS4282" s="9">
        <v>6298.4152037735503</v>
      </c>
      <c r="BT4282" s="9"/>
      <c r="BU4282" s="9">
        <v>7859.8500151356502</v>
      </c>
      <c r="BV4282" s="9">
        <v>3337.4070910523501</v>
      </c>
      <c r="BW4282" s="9">
        <v>3739.5773261356399</v>
      </c>
      <c r="BX4282" s="9">
        <v>3260</v>
      </c>
    </row>
    <row r="4283" spans="6:76" x14ac:dyDescent="0.2">
      <c r="F4283" s="14"/>
      <c r="AX4283" s="8" t="s">
        <v>8363</v>
      </c>
      <c r="AY4283" s="8" t="s">
        <v>8364</v>
      </c>
      <c r="AZ4283" s="8" t="s">
        <v>1623</v>
      </c>
      <c r="BA4283" s="9">
        <v>6239.2197533900298</v>
      </c>
      <c r="BB4283" s="9">
        <v>6360.4737393723899</v>
      </c>
      <c r="BC4283" s="9">
        <v>46.251244301176598</v>
      </c>
      <c r="BD4283" s="9"/>
      <c r="BE4283" s="9">
        <v>11776</v>
      </c>
      <c r="BF4283" s="9">
        <v>3924.4252369999999</v>
      </c>
      <c r="BG4283" s="9"/>
      <c r="BH4283" s="9">
        <v>2138.5587171000002</v>
      </c>
      <c r="BI4283" s="9">
        <v>8708.6648087040903</v>
      </c>
      <c r="BJ4283" s="9">
        <v>6595.6132562856601</v>
      </c>
      <c r="BK4283" s="9">
        <v>8667.8112759253509</v>
      </c>
      <c r="BL4283" s="9">
        <v>9305.5359624043103</v>
      </c>
      <c r="BM4283" s="9"/>
      <c r="BN4283" s="9">
        <v>6125.3342224591197</v>
      </c>
      <c r="BO4283" s="9">
        <v>7546.8958761576396</v>
      </c>
      <c r="BP4283" s="9">
        <v>1160.97083945185</v>
      </c>
      <c r="BQ4283" s="9"/>
      <c r="BR4283" s="9">
        <v>3385.46467268483</v>
      </c>
      <c r="BS4283" s="9">
        <v>8679.2158288741994</v>
      </c>
      <c r="BT4283" s="9"/>
      <c r="BU4283" s="9">
        <v>5688.4214645709299</v>
      </c>
      <c r="BV4283" s="9">
        <v>4761.2168160353403</v>
      </c>
      <c r="BW4283" s="9">
        <v>3973.3870765871102</v>
      </c>
      <c r="BX4283" s="9">
        <v>7390</v>
      </c>
    </row>
    <row r="4284" spans="6:76" x14ac:dyDescent="0.2">
      <c r="F4284" s="14"/>
      <c r="AX4284" s="8" t="s">
        <v>267</v>
      </c>
      <c r="AY4284" s="8" t="s">
        <v>8365</v>
      </c>
      <c r="AZ4284" s="8" t="s">
        <v>1623</v>
      </c>
      <c r="BA4284" s="9">
        <v>6603.6570105104902</v>
      </c>
      <c r="BB4284" s="9">
        <v>6363.0306757272901</v>
      </c>
      <c r="BC4284" s="9">
        <v>42.087382922870901</v>
      </c>
      <c r="BD4284" s="9"/>
      <c r="BE4284" s="9">
        <v>7095</v>
      </c>
      <c r="BF4284" s="9">
        <v>4467.9821810000003</v>
      </c>
      <c r="BG4284" s="9">
        <v>2222.7539940000001</v>
      </c>
      <c r="BH4284" s="9">
        <v>1888.5867519999999</v>
      </c>
      <c r="BI4284" s="9">
        <v>5964.1761296629402</v>
      </c>
      <c r="BJ4284" s="9">
        <v>8190.8861908100498</v>
      </c>
      <c r="BK4284" s="9">
        <v>9080.8562544069191</v>
      </c>
      <c r="BL4284" s="9">
        <v>10691.2581807074</v>
      </c>
      <c r="BM4284" s="9">
        <v>11051.3335066083</v>
      </c>
      <c r="BN4284" s="9">
        <v>7683.6875104527799</v>
      </c>
      <c r="BO4284" s="9">
        <v>5838.86742881383</v>
      </c>
      <c r="BP4284" s="9">
        <v>7041.0426210812202</v>
      </c>
      <c r="BQ4284" s="9">
        <v>4310.6269968217603</v>
      </c>
      <c r="BR4284" s="9">
        <v>3707.7609774012999</v>
      </c>
      <c r="BS4284" s="9">
        <v>6363.0306757272901</v>
      </c>
      <c r="BT4284" s="9"/>
      <c r="BU4284" s="9">
        <v>7366.4846073033996</v>
      </c>
      <c r="BV4284" s="9">
        <v>6023.7434947309102</v>
      </c>
      <c r="BW4284" s="9">
        <v>4681.4056981712602</v>
      </c>
      <c r="BX4284" s="9">
        <v>11800</v>
      </c>
    </row>
    <row r="4285" spans="6:76" x14ac:dyDescent="0.2">
      <c r="F4285" s="14"/>
      <c r="AX4285" s="8" t="s">
        <v>8366</v>
      </c>
      <c r="AY4285" s="8" t="s">
        <v>8367</v>
      </c>
      <c r="AZ4285" s="8" t="s">
        <v>1623</v>
      </c>
      <c r="BA4285" s="9">
        <v>7199.4176492953302</v>
      </c>
      <c r="BB4285" s="9">
        <v>6372.083716528</v>
      </c>
      <c r="BC4285" s="9">
        <v>61.898036646464703</v>
      </c>
      <c r="BD4285" s="9"/>
      <c r="BE4285" s="9">
        <v>6905</v>
      </c>
      <c r="BF4285" s="9">
        <v>4378.5567510000001</v>
      </c>
      <c r="BG4285" s="9"/>
      <c r="BH4285" s="9">
        <v>1930.6402687</v>
      </c>
      <c r="BI4285" s="9">
        <v>7768.4389665897397</v>
      </c>
      <c r="BJ4285" s="9">
        <v>12332.050779367701</v>
      </c>
      <c r="BK4285" s="9">
        <v>8119.6737492046695</v>
      </c>
      <c r="BL4285" s="9">
        <v>9157.1403236677907</v>
      </c>
      <c r="BM4285" s="9">
        <v>4575.0942909279402</v>
      </c>
      <c r="BN4285" s="9">
        <v>7635.2560542006604</v>
      </c>
      <c r="BO4285" s="9">
        <v>5981.8790777018003</v>
      </c>
      <c r="BP4285" s="9"/>
      <c r="BQ4285" s="9">
        <v>6200.7638487116501</v>
      </c>
      <c r="BR4285" s="9">
        <v>6372.083716528</v>
      </c>
      <c r="BS4285" s="9">
        <v>4955.68289804912</v>
      </c>
      <c r="BT4285" s="9"/>
      <c r="BU4285" s="9">
        <v>7481.9754755213098</v>
      </c>
      <c r="BV4285" s="9">
        <v>3022.4767612631499</v>
      </c>
      <c r="BW4285" s="9">
        <v>3973.3870765871102</v>
      </c>
      <c r="BX4285" s="9">
        <v>21600</v>
      </c>
    </row>
    <row r="4286" spans="6:76" x14ac:dyDescent="0.2">
      <c r="F4286" s="14"/>
      <c r="AX4286" s="8" t="s">
        <v>8368</v>
      </c>
      <c r="AY4286" s="8" t="s">
        <v>8369</v>
      </c>
      <c r="AZ4286" s="8" t="s">
        <v>1623</v>
      </c>
      <c r="BA4286" s="9">
        <v>6427.0450876057403</v>
      </c>
      <c r="BB4286" s="9">
        <v>6373.9856234897197</v>
      </c>
      <c r="BC4286" s="9">
        <v>73.842396938116593</v>
      </c>
      <c r="BD4286" s="9"/>
      <c r="BE4286" s="9">
        <v>17026</v>
      </c>
      <c r="BF4286" s="9">
        <v>7640.3274670000001</v>
      </c>
      <c r="BG4286" s="9">
        <v>9052.0614810000006</v>
      </c>
      <c r="BH4286" s="9">
        <v>572.99969427999997</v>
      </c>
      <c r="BI4286" s="9">
        <v>8299.6910729817992</v>
      </c>
      <c r="BJ4286" s="9">
        <v>5493.4895125205903</v>
      </c>
      <c r="BK4286" s="9">
        <v>8385.6308447814208</v>
      </c>
      <c r="BL4286" s="9">
        <v>7254.48173445886</v>
      </c>
      <c r="BM4286" s="9">
        <v>10117.0190642123</v>
      </c>
      <c r="BN4286" s="9">
        <v>14081.2467602251</v>
      </c>
      <c r="BO4286" s="9">
        <v>2518.65265833274</v>
      </c>
      <c r="BP4286" s="9">
        <v>2191.19967164531</v>
      </c>
      <c r="BQ4286" s="9">
        <v>4035.1216616328002</v>
      </c>
      <c r="BR4286" s="9"/>
      <c r="BS4286" s="9">
        <v>2225.2109467238001</v>
      </c>
      <c r="BT4286" s="9"/>
      <c r="BU4286" s="9"/>
      <c r="BV4286" s="9"/>
      <c r="BW4286" s="9">
        <v>3620.5888318971802</v>
      </c>
      <c r="BX4286" s="9">
        <v>319</v>
      </c>
    </row>
    <row r="4287" spans="6:76" x14ac:dyDescent="0.2">
      <c r="F4287" s="14"/>
      <c r="AX4287" s="8" t="s">
        <v>8370</v>
      </c>
      <c r="AY4287" s="8" t="s">
        <v>8371</v>
      </c>
      <c r="AZ4287" s="8" t="s">
        <v>1623</v>
      </c>
      <c r="BA4287" s="9">
        <v>6683.0136082695699</v>
      </c>
      <c r="BB4287" s="9">
        <v>6396.6843254077403</v>
      </c>
      <c r="BC4287" s="9">
        <v>71.854248752577007</v>
      </c>
      <c r="BD4287" s="9"/>
      <c r="BE4287" s="9">
        <v>8917</v>
      </c>
      <c r="BF4287" s="9">
        <v>2529.857555</v>
      </c>
      <c r="BG4287" s="9"/>
      <c r="BH4287" s="9"/>
      <c r="BI4287" s="9">
        <v>9072.0048310873899</v>
      </c>
      <c r="BJ4287" s="9">
        <v>10593.075879901</v>
      </c>
      <c r="BK4287" s="9">
        <v>8703.9615375066805</v>
      </c>
      <c r="BL4287" s="9">
        <v>8711.7318849270305</v>
      </c>
      <c r="BM4287" s="9">
        <v>17623.420205354199</v>
      </c>
      <c r="BN4287" s="9">
        <v>4089.40711330881</v>
      </c>
      <c r="BO4287" s="9">
        <v>2081.48446605769</v>
      </c>
      <c r="BP4287" s="9"/>
      <c r="BQ4287" s="9"/>
      <c r="BR4287" s="9">
        <v>3379.4624579081301</v>
      </c>
      <c r="BS4287" s="9">
        <v>1560.7526342532401</v>
      </c>
      <c r="BT4287" s="9">
        <v>2266.4943084394899</v>
      </c>
      <c r="BU4287" s="9"/>
      <c r="BV4287" s="9">
        <v>2333.5376420303901</v>
      </c>
      <c r="BW4287" s="9"/>
      <c r="BX4287" s="9">
        <v>11700</v>
      </c>
    </row>
    <row r="4288" spans="6:76" x14ac:dyDescent="0.2">
      <c r="F4288" s="14"/>
      <c r="AX4288" s="8" t="s">
        <v>8372</v>
      </c>
      <c r="AY4288" s="8" t="s">
        <v>8373</v>
      </c>
      <c r="AZ4288" s="8" t="s">
        <v>1640</v>
      </c>
      <c r="BA4288" s="9">
        <v>7271.7918298622299</v>
      </c>
      <c r="BB4288" s="9">
        <v>6426.3588304995401</v>
      </c>
      <c r="BC4288" s="9">
        <v>71.209600598325096</v>
      </c>
      <c r="BD4288" s="9"/>
      <c r="BE4288" s="9">
        <v>3738</v>
      </c>
      <c r="BF4288" s="9">
        <v>2493.491442</v>
      </c>
      <c r="BG4288" s="9"/>
      <c r="BH4288" s="9">
        <v>21265.803350999999</v>
      </c>
      <c r="BI4288" s="9">
        <v>5224.2865467721003</v>
      </c>
      <c r="BJ4288" s="9">
        <v>6759.5006614757904</v>
      </c>
      <c r="BK4288" s="9">
        <v>3994.7206997447402</v>
      </c>
      <c r="BL4288" s="9">
        <v>9546.4797917709493</v>
      </c>
      <c r="BM4288" s="9">
        <v>9947.6590686921809</v>
      </c>
      <c r="BN4288" s="9">
        <v>7186.5827316283703</v>
      </c>
      <c r="BO4288" s="9"/>
      <c r="BP4288" s="9"/>
      <c r="BQ4288" s="9"/>
      <c r="BR4288" s="9"/>
      <c r="BS4288" s="9">
        <v>1721.7606657393701</v>
      </c>
      <c r="BT4288" s="9">
        <v>6093.2169995232898</v>
      </c>
      <c r="BU4288" s="9"/>
      <c r="BV4288" s="9"/>
      <c r="BW4288" s="9"/>
      <c r="BX4288" s="9">
        <v>9290</v>
      </c>
    </row>
    <row r="4289" spans="6:76" x14ac:dyDescent="0.2">
      <c r="F4289" s="14"/>
      <c r="AX4289" s="8" t="s">
        <v>8374</v>
      </c>
      <c r="AY4289" s="8" t="s">
        <v>8375</v>
      </c>
      <c r="AZ4289" s="8" t="s">
        <v>1623</v>
      </c>
      <c r="BA4289" s="9">
        <v>6014.0752998140497</v>
      </c>
      <c r="BB4289" s="9">
        <v>6427.7679242717204</v>
      </c>
      <c r="BC4289" s="9">
        <v>35.859667238098098</v>
      </c>
      <c r="BD4289" s="9"/>
      <c r="BE4289" s="9">
        <v>4639</v>
      </c>
      <c r="BF4289" s="9">
        <v>10709.823979999999</v>
      </c>
      <c r="BG4289" s="9"/>
      <c r="BH4289" s="9">
        <v>7622.0142869000001</v>
      </c>
      <c r="BI4289" s="9">
        <v>6499.6031605549897</v>
      </c>
      <c r="BJ4289" s="9"/>
      <c r="BK4289" s="9">
        <v>3674.5564839037102</v>
      </c>
      <c r="BL4289" s="9">
        <v>5222.8921475515299</v>
      </c>
      <c r="BM4289" s="9">
        <v>5845.9517530664798</v>
      </c>
      <c r="BN4289" s="9">
        <v>2698.96749945581</v>
      </c>
      <c r="BO4289" s="9">
        <v>6850.0924119404599</v>
      </c>
      <c r="BP4289" s="9">
        <v>4077.2516103114399</v>
      </c>
      <c r="BQ4289" s="9">
        <v>4011.2311750373601</v>
      </c>
      <c r="BR4289" s="9">
        <v>8959.7326316681101</v>
      </c>
      <c r="BS4289" s="9">
        <v>6427.7679242717204</v>
      </c>
      <c r="BT4289" s="9"/>
      <c r="BU4289" s="9">
        <v>8308.6045664130907</v>
      </c>
      <c r="BV4289" s="9">
        <v>6705.7485519394504</v>
      </c>
      <c r="BW4289" s="9">
        <v>6636.0419138246998</v>
      </c>
      <c r="BX4289" s="9">
        <v>3350</v>
      </c>
    </row>
    <row r="4290" spans="6:76" x14ac:dyDescent="0.2">
      <c r="F4290" s="14"/>
      <c r="AX4290" s="8" t="s">
        <v>8376</v>
      </c>
      <c r="AY4290" s="8" t="s">
        <v>8376</v>
      </c>
      <c r="AZ4290" s="8" t="s">
        <v>1623</v>
      </c>
      <c r="BA4290" s="9">
        <v>7011.0271490606201</v>
      </c>
      <c r="BB4290" s="9">
        <v>6428.23725688177</v>
      </c>
      <c r="BC4290" s="9">
        <v>61.328292220986903</v>
      </c>
      <c r="BD4290" s="9"/>
      <c r="BE4290" s="9">
        <v>11550</v>
      </c>
      <c r="BF4290" s="9">
        <v>5497.1026739999998</v>
      </c>
      <c r="BG4290" s="9"/>
      <c r="BH4290" s="9">
        <v>7987.8622395000002</v>
      </c>
      <c r="BI4290" s="9">
        <v>7359.3718397635403</v>
      </c>
      <c r="BJ4290" s="9">
        <v>8856.9260434466396</v>
      </c>
      <c r="BK4290" s="9">
        <v>15073.724681748599</v>
      </c>
      <c r="BL4290" s="9">
        <v>11311.903020153401</v>
      </c>
      <c r="BM4290" s="9">
        <v>8908.3786029818093</v>
      </c>
      <c r="BN4290" s="9">
        <v>14159.4126677078</v>
      </c>
      <c r="BO4290" s="9">
        <v>2333.5803261262199</v>
      </c>
      <c r="BP4290" s="9"/>
      <c r="BQ4290" s="9">
        <v>3739.10333598338</v>
      </c>
      <c r="BR4290" s="9">
        <v>2760.5157923012298</v>
      </c>
      <c r="BS4290" s="9">
        <v>3096.5916974629799</v>
      </c>
      <c r="BT4290" s="9"/>
      <c r="BU4290" s="9"/>
      <c r="BV4290" s="9">
        <v>2121.6816376477</v>
      </c>
      <c r="BW4290" s="9">
        <v>3530.2798261466701</v>
      </c>
      <c r="BX4290" s="9">
        <v>3890</v>
      </c>
    </row>
    <row r="4291" spans="6:76" x14ac:dyDescent="0.2">
      <c r="F4291" s="14"/>
      <c r="AX4291" s="8" t="s">
        <v>232</v>
      </c>
      <c r="AY4291" s="8" t="s">
        <v>232</v>
      </c>
      <c r="AZ4291" s="8" t="s">
        <v>1640</v>
      </c>
      <c r="BA4291" s="9">
        <v>69874.783357300301</v>
      </c>
      <c r="BB4291" s="9">
        <v>6429.8178884783201</v>
      </c>
      <c r="BC4291" s="9">
        <v>262.65288570080997</v>
      </c>
      <c r="BD4291" s="9"/>
      <c r="BE4291" s="9">
        <v>26970</v>
      </c>
      <c r="BF4291" s="9">
        <v>14432.94831</v>
      </c>
      <c r="BG4291" s="9"/>
      <c r="BH4291" s="9">
        <v>558837.17799</v>
      </c>
      <c r="BI4291" s="9">
        <v>2151.7826013433</v>
      </c>
      <c r="BJ4291" s="9">
        <v>4982.5115257898497</v>
      </c>
      <c r="BK4291" s="9">
        <v>8323.0572410307796</v>
      </c>
      <c r="BL4291" s="9">
        <v>5026.9641755582197</v>
      </c>
      <c r="BM4291" s="9"/>
      <c r="BN4291" s="9">
        <v>6429.8178884783201</v>
      </c>
      <c r="BO4291" s="9"/>
      <c r="BP4291" s="9"/>
      <c r="BQ4291" s="9"/>
      <c r="BR4291" s="9"/>
      <c r="BS4291" s="9"/>
      <c r="BT4291" s="9">
        <v>1718.7904835019201</v>
      </c>
      <c r="BU4291" s="9"/>
      <c r="BV4291" s="9"/>
      <c r="BW4291" s="9"/>
      <c r="BX4291" s="9"/>
    </row>
    <row r="4292" spans="6:76" x14ac:dyDescent="0.2">
      <c r="F4292" s="14"/>
      <c r="AX4292" s="8" t="s">
        <v>8377</v>
      </c>
      <c r="AY4292" s="8" t="s">
        <v>8378</v>
      </c>
      <c r="AZ4292" s="8" t="s">
        <v>1623</v>
      </c>
      <c r="BA4292" s="9">
        <v>5361.4842250839802</v>
      </c>
      <c r="BB4292" s="9">
        <v>6432.00168757955</v>
      </c>
      <c r="BC4292" s="9">
        <v>62.174687195813497</v>
      </c>
      <c r="BD4292" s="9"/>
      <c r="BE4292" s="9">
        <v>3888</v>
      </c>
      <c r="BF4292" s="9">
        <v>2668.226784</v>
      </c>
      <c r="BG4292" s="9">
        <v>2529.8506480000001</v>
      </c>
      <c r="BH4292" s="9">
        <v>1795.3015691000001</v>
      </c>
      <c r="BI4292" s="9">
        <v>9884.3680724512997</v>
      </c>
      <c r="BJ4292" s="9">
        <v>6432.00168757955</v>
      </c>
      <c r="BK4292" s="9">
        <v>6573.9654250592803</v>
      </c>
      <c r="BL4292" s="9">
        <v>8677.1471739591198</v>
      </c>
      <c r="BM4292" s="9">
        <v>9525.4545885745192</v>
      </c>
      <c r="BN4292" s="9">
        <v>6865.0105272000401</v>
      </c>
      <c r="BO4292" s="9"/>
      <c r="BP4292" s="9"/>
      <c r="BQ4292" s="9"/>
      <c r="BR4292" s="9"/>
      <c r="BS4292" s="9"/>
      <c r="BT4292" s="9"/>
      <c r="BU4292" s="9"/>
      <c r="BV4292" s="9"/>
      <c r="BW4292" s="9"/>
      <c r="BX4292" s="9">
        <v>137</v>
      </c>
    </row>
    <row r="4293" spans="6:76" x14ac:dyDescent="0.2">
      <c r="F4293" s="14"/>
      <c r="AX4293" s="8" t="s">
        <v>216</v>
      </c>
      <c r="AY4293" s="8" t="s">
        <v>8379</v>
      </c>
      <c r="AZ4293" s="8" t="s">
        <v>1623</v>
      </c>
      <c r="BA4293" s="9">
        <v>8506.6485200912794</v>
      </c>
      <c r="BB4293" s="9">
        <v>6440</v>
      </c>
      <c r="BC4293" s="9">
        <v>150.179134322382</v>
      </c>
      <c r="BD4293" s="9">
        <v>619</v>
      </c>
      <c r="BE4293" s="9">
        <v>40916</v>
      </c>
      <c r="BF4293" s="9">
        <v>24.781119029999999</v>
      </c>
      <c r="BG4293" s="9">
        <v>664.09652979999998</v>
      </c>
      <c r="BH4293" s="9"/>
      <c r="BI4293" s="9"/>
      <c r="BJ4293" s="9"/>
      <c r="BK4293" s="9">
        <v>11073.0217821348</v>
      </c>
      <c r="BL4293" s="9">
        <v>8472.6455548262002</v>
      </c>
      <c r="BM4293" s="9"/>
      <c r="BN4293" s="9">
        <v>6545.4936074543602</v>
      </c>
      <c r="BO4293" s="9"/>
      <c r="BP4293" s="9">
        <v>1804.79808757614</v>
      </c>
      <c r="BQ4293" s="9"/>
      <c r="BR4293" s="9"/>
      <c r="BS4293" s="9"/>
      <c r="BT4293" s="9"/>
      <c r="BU4293" s="9"/>
      <c r="BV4293" s="9"/>
      <c r="BW4293" s="9"/>
      <c r="BX4293" s="9">
        <v>6440</v>
      </c>
    </row>
    <row r="4294" spans="6:76" x14ac:dyDescent="0.2">
      <c r="F4294" s="14"/>
      <c r="AX4294" s="8" t="s">
        <v>297</v>
      </c>
      <c r="AY4294" s="8" t="s">
        <v>8380</v>
      </c>
      <c r="AZ4294" s="8" t="s">
        <v>1623</v>
      </c>
      <c r="BA4294" s="9">
        <v>17203.659849784101</v>
      </c>
      <c r="BB4294" s="9">
        <v>6440.6730809999999</v>
      </c>
      <c r="BC4294" s="9">
        <v>153.59095802440299</v>
      </c>
      <c r="BD4294" s="9"/>
      <c r="BE4294" s="9">
        <v>81081</v>
      </c>
      <c r="BF4294" s="9">
        <v>13046.79391</v>
      </c>
      <c r="BG4294" s="9">
        <v>6440.6730809999999</v>
      </c>
      <c r="BH4294" s="9">
        <v>89506.526486000002</v>
      </c>
      <c r="BI4294" s="9">
        <v>10282.8192373741</v>
      </c>
      <c r="BJ4294" s="9">
        <v>1460.1144568335801</v>
      </c>
      <c r="BK4294" s="9">
        <v>23762.938450457001</v>
      </c>
      <c r="BL4294" s="9">
        <v>13450.5053958399</v>
      </c>
      <c r="BM4294" s="9">
        <v>18804.418233807999</v>
      </c>
      <c r="BN4294" s="9">
        <v>8976.4612562540096</v>
      </c>
      <c r="BO4294" s="9">
        <v>5137.4721882166696</v>
      </c>
      <c r="BP4294" s="9"/>
      <c r="BQ4294" s="9">
        <v>4769.6319874640103</v>
      </c>
      <c r="BR4294" s="9">
        <v>6407.8998232571403</v>
      </c>
      <c r="BS4294" s="9">
        <v>2520.13351929898</v>
      </c>
      <c r="BT4294" s="9"/>
      <c r="BU4294" s="9"/>
      <c r="BV4294" s="9">
        <v>3335.4780336110898</v>
      </c>
      <c r="BW4294" s="9">
        <v>3121.35138691572</v>
      </c>
      <c r="BX4294" s="9">
        <v>358</v>
      </c>
    </row>
    <row r="4295" spans="6:76" x14ac:dyDescent="0.2">
      <c r="F4295" s="14"/>
      <c r="AX4295" s="8" t="s">
        <v>8381</v>
      </c>
      <c r="AY4295" s="8" t="s">
        <v>8382</v>
      </c>
      <c r="AZ4295" s="8" t="s">
        <v>1623</v>
      </c>
      <c r="BA4295" s="9">
        <v>7404.0851261637599</v>
      </c>
      <c r="BB4295" s="9">
        <v>6452.4338700109301</v>
      </c>
      <c r="BC4295" s="9">
        <v>41.999512355981103</v>
      </c>
      <c r="BD4295" s="9"/>
      <c r="BE4295" s="9">
        <v>11358</v>
      </c>
      <c r="BF4295" s="9">
        <v>8637.3106289999996</v>
      </c>
      <c r="BG4295" s="9"/>
      <c r="BH4295" s="9">
        <v>16058.798795000001</v>
      </c>
      <c r="BI4295" s="9">
        <v>3966.1179190881799</v>
      </c>
      <c r="BJ4295" s="9">
        <v>6202.9760594727704</v>
      </c>
      <c r="BK4295" s="9">
        <v>7459.2392072681696</v>
      </c>
      <c r="BL4295" s="9">
        <v>11247.5647424278</v>
      </c>
      <c r="BM4295" s="9">
        <v>6188.7726398599498</v>
      </c>
      <c r="BN4295" s="9">
        <v>9684.0188760330293</v>
      </c>
      <c r="BO4295" s="9">
        <v>5382.8243534705998</v>
      </c>
      <c r="BP4295" s="9">
        <v>8582.3814857493107</v>
      </c>
      <c r="BQ4295" s="9">
        <v>4161.5026307691596</v>
      </c>
      <c r="BR4295" s="9">
        <v>5660.75976595257</v>
      </c>
      <c r="BS4295" s="9">
        <v>6999.2983566829298</v>
      </c>
      <c r="BT4295" s="9"/>
      <c r="BU4295" s="9">
        <v>6701.8916805490799</v>
      </c>
      <c r="BV4295" s="9">
        <v>5560.9872309964603</v>
      </c>
      <c r="BW4295" s="9">
        <v>4831.0878986275302</v>
      </c>
      <c r="BX4295" s="9">
        <v>4590</v>
      </c>
    </row>
    <row r="4296" spans="6:76" x14ac:dyDescent="0.2">
      <c r="F4296" s="14"/>
      <c r="AX4296" s="8" t="s">
        <v>433</v>
      </c>
      <c r="AY4296" s="8" t="s">
        <v>8383</v>
      </c>
      <c r="AZ4296" s="8" t="s">
        <v>1623</v>
      </c>
      <c r="BA4296" s="9">
        <v>8482.3988024569098</v>
      </c>
      <c r="BB4296" s="9">
        <v>6454.0982717980296</v>
      </c>
      <c r="BC4296" s="9">
        <v>79.421320314019496</v>
      </c>
      <c r="BD4296" s="9"/>
      <c r="BE4296" s="9">
        <v>9295</v>
      </c>
      <c r="BF4296" s="9">
        <v>6813.2852899999998</v>
      </c>
      <c r="BG4296" s="9"/>
      <c r="BH4296" s="9">
        <v>19429.259927999999</v>
      </c>
      <c r="BI4296" s="9">
        <v>6707.9194250698401</v>
      </c>
      <c r="BJ4296" s="9">
        <v>6717.83969092197</v>
      </c>
      <c r="BK4296" s="9">
        <v>6200.27711852623</v>
      </c>
      <c r="BL4296" s="9">
        <v>9134.4245684445395</v>
      </c>
      <c r="BM4296" s="9">
        <v>28973.786085431901</v>
      </c>
      <c r="BN4296" s="9">
        <v>11133.0319807249</v>
      </c>
      <c r="BO4296" s="9">
        <v>3558.0140563284299</v>
      </c>
      <c r="BP4296" s="9"/>
      <c r="BQ4296" s="9">
        <v>3487.6157577045501</v>
      </c>
      <c r="BR4296" s="9"/>
      <c r="BS4296" s="9">
        <v>4270.2946223832696</v>
      </c>
      <c r="BT4296" s="9"/>
      <c r="BU4296" s="9">
        <v>5216.2272638109598</v>
      </c>
      <c r="BV4296" s="9">
        <v>3533.7979130859399</v>
      </c>
      <c r="BW4296" s="9">
        <v>5967.6071388780401</v>
      </c>
      <c r="BX4296" s="9">
        <v>5280</v>
      </c>
    </row>
    <row r="4297" spans="6:76" x14ac:dyDescent="0.2">
      <c r="F4297" s="14"/>
      <c r="AX4297" s="8" t="s">
        <v>8384</v>
      </c>
      <c r="AY4297" s="8" t="s">
        <v>8385</v>
      </c>
      <c r="AZ4297" s="8" t="s">
        <v>1623</v>
      </c>
      <c r="BA4297" s="9">
        <v>9000.7639273734894</v>
      </c>
      <c r="BB4297" s="9">
        <v>6461.7460640516001</v>
      </c>
      <c r="BC4297" s="9">
        <v>91.054671338006997</v>
      </c>
      <c r="BD4297" s="9"/>
      <c r="BE4297" s="9">
        <v>2814</v>
      </c>
      <c r="BF4297" s="9">
        <v>2979.991133</v>
      </c>
      <c r="BG4297" s="9"/>
      <c r="BH4297" s="9">
        <v>2641.9459443000001</v>
      </c>
      <c r="BI4297" s="9">
        <v>5512.6512080476696</v>
      </c>
      <c r="BJ4297" s="9">
        <v>8837.1838671888909</v>
      </c>
      <c r="BK4297" s="9">
        <v>12162.9018974149</v>
      </c>
      <c r="BL4297" s="9">
        <v>7509.6188028911201</v>
      </c>
      <c r="BM4297" s="9">
        <v>6442.2860745325897</v>
      </c>
      <c r="BN4297" s="9">
        <v>2607.0686174130501</v>
      </c>
      <c r="BO4297" s="9">
        <v>6461.7460640516001</v>
      </c>
      <c r="BP4297" s="9">
        <v>11934.477475513801</v>
      </c>
      <c r="BQ4297" s="9">
        <v>5349.4336095275503</v>
      </c>
      <c r="BR4297" s="9">
        <v>4940.1063793199701</v>
      </c>
      <c r="BS4297" s="9">
        <v>10795.188462608399</v>
      </c>
      <c r="BT4297" s="9"/>
      <c r="BU4297" s="9">
        <v>18802.7265186162</v>
      </c>
      <c r="BV4297" s="9">
        <v>7021.6607109236502</v>
      </c>
      <c r="BW4297" s="9"/>
      <c r="BX4297" s="9">
        <v>36200</v>
      </c>
    </row>
    <row r="4298" spans="6:76" x14ac:dyDescent="0.2">
      <c r="F4298" s="14"/>
      <c r="AX4298" s="8" t="s">
        <v>8386</v>
      </c>
      <c r="AY4298" s="8" t="s">
        <v>8387</v>
      </c>
      <c r="AZ4298" s="8" t="s">
        <v>1623</v>
      </c>
      <c r="BA4298" s="9">
        <v>7139.2852586476001</v>
      </c>
      <c r="BB4298" s="9">
        <v>6473.2869154097098</v>
      </c>
      <c r="BC4298" s="9">
        <v>60.270214860656502</v>
      </c>
      <c r="BD4298" s="9"/>
      <c r="BE4298" s="9">
        <v>8253</v>
      </c>
      <c r="BF4298" s="9">
        <v>8553.5488779999996</v>
      </c>
      <c r="BG4298" s="9">
        <v>12779.33404</v>
      </c>
      <c r="BH4298" s="9">
        <v>11895.2581813</v>
      </c>
      <c r="BI4298" s="9">
        <v>6993.6908332332596</v>
      </c>
      <c r="BJ4298" s="9"/>
      <c r="BK4298" s="9">
        <v>6526.40366794083</v>
      </c>
      <c r="BL4298" s="9">
        <v>4848.9700441165896</v>
      </c>
      <c r="BM4298" s="9">
        <v>16294.2681929138</v>
      </c>
      <c r="BN4298" s="9">
        <v>14208.9119105726</v>
      </c>
      <c r="BO4298" s="9">
        <v>3944.7427609011902</v>
      </c>
      <c r="BP4298" s="9">
        <v>1252.7108681125501</v>
      </c>
      <c r="BQ4298" s="9">
        <v>4212.4241532038304</v>
      </c>
      <c r="BR4298" s="9">
        <v>3853.2401670079898</v>
      </c>
      <c r="BS4298" s="9">
        <v>3780.17454871066</v>
      </c>
      <c r="BT4298" s="9"/>
      <c r="BU4298" s="9"/>
      <c r="BV4298" s="9">
        <v>4057.8842355861102</v>
      </c>
      <c r="BW4298" s="9">
        <v>6473.2869154097098</v>
      </c>
      <c r="BX4298" s="9">
        <v>3440</v>
      </c>
    </row>
    <row r="4299" spans="6:76" x14ac:dyDescent="0.2">
      <c r="F4299" s="14"/>
      <c r="AX4299" s="8" t="s">
        <v>8388</v>
      </c>
      <c r="AY4299" s="8" t="s">
        <v>8389</v>
      </c>
      <c r="AZ4299" s="8" t="s">
        <v>1623</v>
      </c>
      <c r="BA4299" s="9">
        <v>8538.5223380590596</v>
      </c>
      <c r="BB4299" s="9">
        <v>6482.2186472220001</v>
      </c>
      <c r="BC4299" s="9">
        <v>65.713125030045205</v>
      </c>
      <c r="BD4299" s="9"/>
      <c r="BE4299" s="9">
        <v>23036</v>
      </c>
      <c r="BF4299" s="9">
        <v>7941.3352400000003</v>
      </c>
      <c r="BG4299" s="9">
        <v>7320.1658219999999</v>
      </c>
      <c r="BH4299" s="9"/>
      <c r="BI4299" s="9">
        <v>9200.1941853888602</v>
      </c>
      <c r="BJ4299" s="9">
        <v>14063.178947447401</v>
      </c>
      <c r="BK4299" s="9">
        <v>16004.7311127758</v>
      </c>
      <c r="BL4299" s="9">
        <v>8077.3639704980596</v>
      </c>
      <c r="BM4299" s="9">
        <v>11583.075340449899</v>
      </c>
      <c r="BN4299" s="9">
        <v>16845.6134992732</v>
      </c>
      <c r="BO4299" s="9">
        <v>4559.2388653575099</v>
      </c>
      <c r="BP4299" s="9">
        <v>5644.2714724440002</v>
      </c>
      <c r="BQ4299" s="9">
        <v>3596.8941723705698</v>
      </c>
      <c r="BR4299" s="9">
        <v>4295.6289490530398</v>
      </c>
      <c r="BS4299" s="9">
        <v>4330.44325753877</v>
      </c>
      <c r="BT4299" s="9"/>
      <c r="BU4299" s="9">
        <v>4650.9086303861704</v>
      </c>
      <c r="BV4299" s="9">
        <v>4936.5838167061102</v>
      </c>
      <c r="BW4299" s="9">
        <v>4407.7748033736898</v>
      </c>
      <c r="BX4299" s="9">
        <v>3200</v>
      </c>
    </row>
    <row r="4300" spans="6:76" x14ac:dyDescent="0.2">
      <c r="F4300" s="14"/>
      <c r="AX4300" s="8" t="s">
        <v>8390</v>
      </c>
      <c r="AY4300" s="8" t="s">
        <v>8391</v>
      </c>
      <c r="AZ4300" s="8" t="s">
        <v>1623</v>
      </c>
      <c r="BA4300" s="9">
        <v>8044.7132358427398</v>
      </c>
      <c r="BB4300" s="9">
        <v>6484.8699284594804</v>
      </c>
      <c r="BC4300" s="9">
        <v>87.409000051903007</v>
      </c>
      <c r="BD4300" s="9"/>
      <c r="BE4300" s="9">
        <v>30444</v>
      </c>
      <c r="BF4300" s="9">
        <v>9609.2506379999995</v>
      </c>
      <c r="BG4300" s="9">
        <v>6159.1881169999997</v>
      </c>
      <c r="BH4300" s="9">
        <v>20160.799347</v>
      </c>
      <c r="BI4300" s="9">
        <v>2627.3682518312398</v>
      </c>
      <c r="BJ4300" s="9"/>
      <c r="BK4300" s="9">
        <v>5247.7375255080397</v>
      </c>
      <c r="BL4300" s="9">
        <v>6523.34311249445</v>
      </c>
      <c r="BM4300" s="9">
        <v>2957.9665892502699</v>
      </c>
      <c r="BN4300" s="9">
        <v>8963.1960448188602</v>
      </c>
      <c r="BO4300" s="9">
        <v>6484.8699284594804</v>
      </c>
      <c r="BP4300" s="9">
        <v>6635.3468076581203</v>
      </c>
      <c r="BQ4300" s="9"/>
      <c r="BR4300" s="9">
        <v>6845.6522264633304</v>
      </c>
      <c r="BS4300" s="9">
        <v>4840.1534564670901</v>
      </c>
      <c r="BT4300" s="9"/>
      <c r="BU4300" s="9">
        <v>5311.0936131793096</v>
      </c>
      <c r="BV4300" s="9">
        <v>4584.6400417851901</v>
      </c>
      <c r="BW4300" s="9">
        <v>7155.5193094111701</v>
      </c>
      <c r="BX4300" s="9">
        <v>2210</v>
      </c>
    </row>
    <row r="4301" spans="6:76" x14ac:dyDescent="0.2">
      <c r="F4301" s="14"/>
      <c r="AX4301" s="8" t="s">
        <v>8392</v>
      </c>
      <c r="AY4301" s="8" t="s">
        <v>8393</v>
      </c>
      <c r="AZ4301" s="8" t="s">
        <v>1623</v>
      </c>
      <c r="BA4301" s="9">
        <v>6669.20746390777</v>
      </c>
      <c r="BB4301" s="9">
        <v>6485.2152264497499</v>
      </c>
      <c r="BC4301" s="9">
        <v>47.927250121109097</v>
      </c>
      <c r="BD4301" s="9"/>
      <c r="BE4301" s="9">
        <v>6047</v>
      </c>
      <c r="BF4301" s="9">
        <v>914.36776020000002</v>
      </c>
      <c r="BG4301" s="9">
        <v>11007.65489</v>
      </c>
      <c r="BH4301" s="9">
        <v>10473.6982415</v>
      </c>
      <c r="BI4301" s="9">
        <v>8054.8239391138004</v>
      </c>
      <c r="BJ4301" s="9">
        <v>6485.2152264497499</v>
      </c>
      <c r="BK4301" s="9">
        <v>4614.6652161413404</v>
      </c>
      <c r="BL4301" s="9">
        <v>8986.2102137655893</v>
      </c>
      <c r="BM4301" s="9">
        <v>10200.537234538</v>
      </c>
      <c r="BN4301" s="9">
        <v>5155.7515456773599</v>
      </c>
      <c r="BO4301" s="9">
        <v>3101.3415106069701</v>
      </c>
      <c r="BP4301" s="9"/>
      <c r="BQ4301" s="9"/>
      <c r="BR4301" s="9"/>
      <c r="BS4301" s="9">
        <v>3058.4312528082701</v>
      </c>
      <c r="BT4301" s="9"/>
      <c r="BU4301" s="9"/>
      <c r="BV4301" s="9"/>
      <c r="BW4301" s="9"/>
      <c r="BX4301" s="9">
        <v>8600</v>
      </c>
    </row>
    <row r="4302" spans="6:76" x14ac:dyDescent="0.2">
      <c r="F4302" s="14"/>
      <c r="AX4302" s="8" t="s">
        <v>8394</v>
      </c>
      <c r="AY4302" s="8" t="s">
        <v>8395</v>
      </c>
      <c r="AZ4302" s="8" t="s">
        <v>1623</v>
      </c>
      <c r="BA4302" s="9">
        <v>7240.3017446158101</v>
      </c>
      <c r="BB4302" s="9">
        <v>6491.0868460645997</v>
      </c>
      <c r="BC4302" s="9">
        <v>41.9823089940923</v>
      </c>
      <c r="BD4302" s="9"/>
      <c r="BE4302" s="9">
        <v>4698</v>
      </c>
      <c r="BF4302" s="9">
        <v>15176.57223</v>
      </c>
      <c r="BG4302" s="9"/>
      <c r="BH4302" s="9">
        <v>13366.871128000001</v>
      </c>
      <c r="BI4302" s="9">
        <v>6886.50489590697</v>
      </c>
      <c r="BJ4302" s="9">
        <v>9998.9100863289605</v>
      </c>
      <c r="BK4302" s="9">
        <v>5081.9558333498198</v>
      </c>
      <c r="BL4302" s="9">
        <v>6070.7263495708703</v>
      </c>
      <c r="BM4302" s="9">
        <v>8921.0468178290303</v>
      </c>
      <c r="BN4302" s="9">
        <v>6491.0868460645997</v>
      </c>
      <c r="BO4302" s="9">
        <v>7152.8384101933598</v>
      </c>
      <c r="BP4302" s="9">
        <v>6728.3670253356404</v>
      </c>
      <c r="BQ4302" s="9">
        <v>3938.8767022185202</v>
      </c>
      <c r="BR4302" s="9">
        <v>6504.8813207209496</v>
      </c>
      <c r="BS4302" s="9">
        <v>5485.5963427250399</v>
      </c>
      <c r="BT4302" s="9"/>
      <c r="BU4302" s="9">
        <v>5534.4633862109404</v>
      </c>
      <c r="BV4302" s="9">
        <v>5761.0442205832196</v>
      </c>
      <c r="BW4302" s="9">
        <v>5287.3880634309098</v>
      </c>
      <c r="BX4302" s="9"/>
    </row>
    <row r="4303" spans="6:76" x14ac:dyDescent="0.2">
      <c r="F4303" s="14"/>
      <c r="AX4303" s="8" t="s">
        <v>8396</v>
      </c>
      <c r="AY4303" s="8" t="s">
        <v>8397</v>
      </c>
      <c r="AZ4303" s="8" t="s">
        <v>1623</v>
      </c>
      <c r="BA4303" s="9">
        <v>5969.13436011875</v>
      </c>
      <c r="BB4303" s="9">
        <v>6494.5632548322101</v>
      </c>
      <c r="BC4303" s="9">
        <v>31.3344150478021</v>
      </c>
      <c r="BD4303" s="9"/>
      <c r="BE4303" s="9">
        <v>8480</v>
      </c>
      <c r="BF4303" s="9">
        <v>4689.6567100000002</v>
      </c>
      <c r="BG4303" s="9"/>
      <c r="BH4303" s="9">
        <v>6833.1098966</v>
      </c>
      <c r="BI4303" s="9">
        <v>7214.7847072530403</v>
      </c>
      <c r="BJ4303" s="9">
        <v>7755.0156619550298</v>
      </c>
      <c r="BK4303" s="9">
        <v>3890.8468060710602</v>
      </c>
      <c r="BL4303" s="9">
        <v>6925.3143853314104</v>
      </c>
      <c r="BM4303" s="9">
        <v>4050.3322508331298</v>
      </c>
      <c r="BN4303" s="9">
        <v>2688.7185955746099</v>
      </c>
      <c r="BO4303" s="9">
        <v>8378.8800856865091</v>
      </c>
      <c r="BP4303" s="9">
        <v>7535.6756764257998</v>
      </c>
      <c r="BQ4303" s="9">
        <v>5558.9787014616604</v>
      </c>
      <c r="BR4303" s="9">
        <v>7676.7896173449499</v>
      </c>
      <c r="BS4303" s="9">
        <v>6622.7026495566997</v>
      </c>
      <c r="BT4303" s="9"/>
      <c r="BU4303" s="9">
        <v>6366.4238601077104</v>
      </c>
      <c r="BV4303" s="9">
        <v>3368.3574137197202</v>
      </c>
      <c r="BW4303" s="9">
        <v>3208.8314642161799</v>
      </c>
      <c r="BX4303" s="9">
        <v>6200</v>
      </c>
    </row>
    <row r="4304" spans="6:76" x14ac:dyDescent="0.2">
      <c r="F4304" s="14"/>
      <c r="AX4304" s="8" t="s">
        <v>8398</v>
      </c>
      <c r="AY4304" s="8" t="s">
        <v>8398</v>
      </c>
      <c r="AZ4304" s="8" t="s">
        <v>1640</v>
      </c>
      <c r="BA4304" s="9">
        <v>10792.5553315421</v>
      </c>
      <c r="BB4304" s="9">
        <v>6503.1400430000003</v>
      </c>
      <c r="BC4304" s="9">
        <v>109.521764539196</v>
      </c>
      <c r="BD4304" s="9"/>
      <c r="BE4304" s="9">
        <v>10171</v>
      </c>
      <c r="BF4304" s="9">
        <v>2835.2800860000002</v>
      </c>
      <c r="BG4304" s="9"/>
      <c r="BH4304" s="9"/>
      <c r="BI4304" s="9"/>
      <c r="BJ4304" s="9"/>
      <c r="BK4304" s="9"/>
      <c r="BL4304" s="9">
        <v>2459.6006633181401</v>
      </c>
      <c r="BM4304" s="9">
        <v>27704.3405768503</v>
      </c>
      <c r="BN4304" s="9"/>
      <c r="BO4304" s="9"/>
      <c r="BP4304" s="9"/>
      <c r="BQ4304" s="9"/>
      <c r="BR4304" s="9"/>
      <c r="BS4304" s="9"/>
      <c r="BT4304" s="9"/>
      <c r="BU4304" s="9"/>
      <c r="BV4304" s="9"/>
      <c r="BW4304" s="9"/>
      <c r="BX4304" s="9"/>
    </row>
    <row r="4305" spans="6:76" x14ac:dyDescent="0.2">
      <c r="F4305" s="14"/>
      <c r="AX4305" s="8" t="s">
        <v>8399</v>
      </c>
      <c r="AY4305" s="8" t="s">
        <v>8399</v>
      </c>
      <c r="AZ4305" s="8" t="s">
        <v>1640</v>
      </c>
      <c r="BA4305" s="9">
        <v>8604.0390346923305</v>
      </c>
      <c r="BB4305" s="9">
        <v>6506.7961720738003</v>
      </c>
      <c r="BC4305" s="9">
        <v>54.441437646452897</v>
      </c>
      <c r="BD4305" s="9"/>
      <c r="BE4305" s="9">
        <v>20846</v>
      </c>
      <c r="BF4305" s="9">
        <v>9438.2730179999999</v>
      </c>
      <c r="BG4305" s="9"/>
      <c r="BH4305" s="9"/>
      <c r="BI4305" s="9">
        <v>13979.2485825615</v>
      </c>
      <c r="BJ4305" s="9">
        <v>11245.379728845401</v>
      </c>
      <c r="BK4305" s="9">
        <v>12987.043597051001</v>
      </c>
      <c r="BL4305" s="9">
        <v>12209.255821581901</v>
      </c>
      <c r="BM4305" s="9">
        <v>4336.7759349525904</v>
      </c>
      <c r="BN4305" s="9">
        <v>12124.6968132821</v>
      </c>
      <c r="BO4305" s="9">
        <v>6506.7961720738003</v>
      </c>
      <c r="BP4305" s="9">
        <v>5005.8068418432704</v>
      </c>
      <c r="BQ4305" s="9">
        <v>4233.6976185123804</v>
      </c>
      <c r="BR4305" s="9">
        <v>5574.3697776608196</v>
      </c>
      <c r="BS4305" s="9">
        <v>4986.5756825314302</v>
      </c>
      <c r="BT4305" s="9"/>
      <c r="BU4305" s="9">
        <v>4475.2104892567704</v>
      </c>
      <c r="BV4305" s="9">
        <v>7834.5698262168298</v>
      </c>
      <c r="BW4305" s="9">
        <v>4044.96368539998</v>
      </c>
      <c r="BX4305" s="9">
        <v>6440</v>
      </c>
    </row>
    <row r="4306" spans="6:76" x14ac:dyDescent="0.2">
      <c r="F4306" s="14"/>
      <c r="AX4306" s="8" t="s">
        <v>8400</v>
      </c>
      <c r="AY4306" s="8" t="s">
        <v>8401</v>
      </c>
      <c r="AZ4306" s="8" t="s">
        <v>1623</v>
      </c>
      <c r="BA4306" s="9">
        <v>5782.3042444650901</v>
      </c>
      <c r="BB4306" s="9">
        <v>6510</v>
      </c>
      <c r="BC4306" s="9">
        <v>34.641621417938602</v>
      </c>
      <c r="BD4306" s="9"/>
      <c r="BE4306" s="9">
        <v>7905</v>
      </c>
      <c r="BF4306" s="9">
        <v>1944.0774570000001</v>
      </c>
      <c r="BG4306" s="9"/>
      <c r="BH4306" s="9"/>
      <c r="BI4306" s="9">
        <v>6602.3830041235697</v>
      </c>
      <c r="BJ4306" s="9">
        <v>3551.96652388749</v>
      </c>
      <c r="BK4306" s="9">
        <v>8751.9360519868605</v>
      </c>
      <c r="BL4306" s="9">
        <v>7774.2086224272398</v>
      </c>
      <c r="BM4306" s="9">
        <v>7346.9784814050399</v>
      </c>
      <c r="BN4306" s="9">
        <v>3151.5128384333598</v>
      </c>
      <c r="BO4306" s="9">
        <v>7495.8049313520796</v>
      </c>
      <c r="BP4306" s="9">
        <v>4958.0089585810501</v>
      </c>
      <c r="BQ4306" s="9">
        <v>7158.2208499203798</v>
      </c>
      <c r="BR4306" s="9">
        <v>4273.1944481905202</v>
      </c>
      <c r="BS4306" s="9">
        <v>7032.2268979063401</v>
      </c>
      <c r="BT4306" s="9"/>
      <c r="BU4306" s="9">
        <v>5534.4633862109404</v>
      </c>
      <c r="BV4306" s="9">
        <v>3175.0931331048</v>
      </c>
      <c r="BW4306" s="9">
        <v>5134.0965713769101</v>
      </c>
      <c r="BX4306" s="9">
        <v>6510</v>
      </c>
    </row>
    <row r="4307" spans="6:76" x14ac:dyDescent="0.2">
      <c r="F4307" s="14"/>
      <c r="AX4307" s="8" t="s">
        <v>8402</v>
      </c>
      <c r="AY4307" s="8" t="s">
        <v>8403</v>
      </c>
      <c r="AZ4307" s="8" t="s">
        <v>1623</v>
      </c>
      <c r="BA4307" s="9">
        <v>7113.7389729256702</v>
      </c>
      <c r="BB4307" s="9">
        <v>6514.0637650707404</v>
      </c>
      <c r="BC4307" s="9">
        <v>43.727443011575801</v>
      </c>
      <c r="BD4307" s="9"/>
      <c r="BE4307" s="9">
        <v>5658</v>
      </c>
      <c r="BF4307" s="9">
        <v>2197.317626</v>
      </c>
      <c r="BG4307" s="9">
        <v>13432.11839</v>
      </c>
      <c r="BH4307" s="9">
        <v>9498.6925410000003</v>
      </c>
      <c r="BI4307" s="9">
        <v>8292.3803538552493</v>
      </c>
      <c r="BJ4307" s="9">
        <v>7721.0127532304996</v>
      </c>
      <c r="BK4307" s="9">
        <v>9011.35613790352</v>
      </c>
      <c r="BL4307" s="9">
        <v>8334.4331230056305</v>
      </c>
      <c r="BM4307" s="9">
        <v>10951.6320230774</v>
      </c>
      <c r="BN4307" s="9">
        <v>7370.1275301414898</v>
      </c>
      <c r="BO4307" s="9">
        <v>12259.793881428801</v>
      </c>
      <c r="BP4307" s="9">
        <v>5564.6429050057905</v>
      </c>
      <c r="BQ4307" s="9">
        <v>5134.46882712771</v>
      </c>
      <c r="BR4307" s="9">
        <v>4343.8126178006896</v>
      </c>
      <c r="BS4307" s="9">
        <v>5344.3597974918002</v>
      </c>
      <c r="BT4307" s="9"/>
      <c r="BU4307" s="9"/>
      <c r="BV4307" s="9">
        <v>5548.0036070173701</v>
      </c>
      <c r="BW4307" s="9">
        <v>4555.1493985760699</v>
      </c>
      <c r="BX4307" s="9">
        <v>2830</v>
      </c>
    </row>
    <row r="4308" spans="6:76" x14ac:dyDescent="0.2">
      <c r="F4308" s="14"/>
      <c r="AX4308" s="8" t="s">
        <v>8404</v>
      </c>
      <c r="AY4308" s="8" t="s">
        <v>8405</v>
      </c>
      <c r="AZ4308" s="8" t="s">
        <v>1623</v>
      </c>
      <c r="BA4308" s="9">
        <v>14655.800430665</v>
      </c>
      <c r="BB4308" s="9">
        <v>6515.8375111694804</v>
      </c>
      <c r="BC4308" s="9">
        <v>187.06158279803699</v>
      </c>
      <c r="BD4308" s="9"/>
      <c r="BE4308" s="9">
        <v>13916</v>
      </c>
      <c r="BF4308" s="9">
        <v>3254.299411</v>
      </c>
      <c r="BG4308" s="9"/>
      <c r="BH4308" s="9">
        <v>115047.746736</v>
      </c>
      <c r="BI4308" s="9">
        <v>13466.524501514799</v>
      </c>
      <c r="BJ4308" s="9">
        <v>6804.54609463424</v>
      </c>
      <c r="BK4308" s="9">
        <v>19548.692581974101</v>
      </c>
      <c r="BL4308" s="9">
        <v>6227.1289277047099</v>
      </c>
      <c r="BM4308" s="9">
        <v>20449.002558641001</v>
      </c>
      <c r="BN4308" s="9">
        <v>8441.3540617598392</v>
      </c>
      <c r="BO4308" s="9">
        <v>2377.1868716862</v>
      </c>
      <c r="BP4308" s="9">
        <v>5074.8824860041896</v>
      </c>
      <c r="BQ4308" s="9">
        <v>3850.9853808743401</v>
      </c>
      <c r="BR4308" s="9"/>
      <c r="BS4308" s="9">
        <v>1853.39272385961</v>
      </c>
      <c r="BT4308" s="9"/>
      <c r="BU4308" s="9"/>
      <c r="BV4308" s="9">
        <v>3022.4767612631499</v>
      </c>
      <c r="BW4308" s="9">
        <v>3188.58779372443</v>
      </c>
      <c r="BX4308" s="9">
        <v>7970</v>
      </c>
    </row>
    <row r="4309" spans="6:76" x14ac:dyDescent="0.2">
      <c r="F4309" s="14"/>
      <c r="AX4309" s="8" t="s">
        <v>8406</v>
      </c>
      <c r="AY4309" s="8" t="s">
        <v>8407</v>
      </c>
      <c r="AZ4309" s="8" t="s">
        <v>1623</v>
      </c>
      <c r="BA4309" s="9">
        <v>6897.1765671094699</v>
      </c>
      <c r="BB4309" s="9">
        <v>6516.6565636098303</v>
      </c>
      <c r="BC4309" s="9">
        <v>57.797037027916197</v>
      </c>
      <c r="BD4309" s="9"/>
      <c r="BE4309" s="9">
        <v>7259</v>
      </c>
      <c r="BF4309" s="9">
        <v>4907.572486</v>
      </c>
      <c r="BG4309" s="9">
        <v>3959.5198740000001</v>
      </c>
      <c r="BH4309" s="9">
        <v>3596.9780028</v>
      </c>
      <c r="BI4309" s="9">
        <v>1634.4523847753001</v>
      </c>
      <c r="BJ4309" s="9">
        <v>3584.6842624966998</v>
      </c>
      <c r="BK4309" s="9">
        <v>4070.9345660236299</v>
      </c>
      <c r="BL4309" s="9">
        <v>3701.0744150996502</v>
      </c>
      <c r="BM4309" s="9">
        <v>6516.6565636098303</v>
      </c>
      <c r="BN4309" s="9">
        <v>15147.702849352499</v>
      </c>
      <c r="BO4309" s="9">
        <v>8037.7878912399501</v>
      </c>
      <c r="BP4309" s="9">
        <v>1199.51972741399</v>
      </c>
      <c r="BQ4309" s="9">
        <v>8506.9450186206996</v>
      </c>
      <c r="BR4309" s="9">
        <v>15170.1380964378</v>
      </c>
      <c r="BS4309" s="9">
        <v>10866.561849534801</v>
      </c>
      <c r="BT4309" s="9"/>
      <c r="BU4309" s="9">
        <v>10414.6442240985</v>
      </c>
      <c r="BV4309" s="9">
        <v>7120.8701531734996</v>
      </c>
      <c r="BW4309" s="9">
        <v>8931.3124104030303</v>
      </c>
      <c r="BX4309" s="9">
        <v>6420</v>
      </c>
    </row>
    <row r="4310" spans="6:76" x14ac:dyDescent="0.2">
      <c r="F4310" s="14"/>
      <c r="AX4310" s="8" t="s">
        <v>788</v>
      </c>
      <c r="AY4310" s="8" t="s">
        <v>8408</v>
      </c>
      <c r="AZ4310" s="8" t="s">
        <v>1623</v>
      </c>
      <c r="BA4310" s="9">
        <v>9404.2484705740899</v>
      </c>
      <c r="BB4310" s="9">
        <v>6521.6500895808604</v>
      </c>
      <c r="BC4310" s="9">
        <v>105.950618170685</v>
      </c>
      <c r="BD4310" s="9"/>
      <c r="BE4310" s="9">
        <v>11263</v>
      </c>
      <c r="BF4310" s="9">
        <v>839.34457789999999</v>
      </c>
      <c r="BG4310" s="9">
        <v>28383.09693</v>
      </c>
      <c r="BH4310" s="9"/>
      <c r="BI4310" s="9"/>
      <c r="BJ4310" s="9"/>
      <c r="BK4310" s="9">
        <v>6065.0592522553197</v>
      </c>
      <c r="BL4310" s="9"/>
      <c r="BM4310" s="9">
        <v>2896.7491363828299</v>
      </c>
      <c r="BN4310" s="9">
        <v>6978.2409269064101</v>
      </c>
      <c r="BO4310" s="9"/>
      <c r="BP4310" s="9"/>
      <c r="BQ4310" s="9"/>
      <c r="BR4310" s="9"/>
      <c r="BS4310" s="9"/>
      <c r="BT4310" s="9"/>
      <c r="BU4310" s="9"/>
      <c r="BV4310" s="9"/>
      <c r="BW4310" s="9"/>
      <c r="BX4310" s="9"/>
    </row>
    <row r="4311" spans="6:76" x14ac:dyDescent="0.2">
      <c r="F4311" s="14"/>
      <c r="AX4311" s="8" t="s">
        <v>8409</v>
      </c>
      <c r="AY4311" s="8" t="s">
        <v>8410</v>
      </c>
      <c r="AZ4311" s="8" t="s">
        <v>1623</v>
      </c>
      <c r="BA4311" s="9">
        <v>6951.8389667471101</v>
      </c>
      <c r="BB4311" s="9">
        <v>6547.9641984533901</v>
      </c>
      <c r="BC4311" s="9">
        <v>57.120904857857397</v>
      </c>
      <c r="BD4311" s="9"/>
      <c r="BE4311" s="9">
        <v>5990</v>
      </c>
      <c r="BF4311" s="9">
        <v>6311.0019709999997</v>
      </c>
      <c r="BG4311" s="9">
        <v>554.85293030000003</v>
      </c>
      <c r="BH4311" s="9">
        <v>15035.556549000001</v>
      </c>
      <c r="BI4311" s="9">
        <v>10392.5827017352</v>
      </c>
      <c r="BJ4311" s="9">
        <v>3036.2463818718502</v>
      </c>
      <c r="BK4311" s="9">
        <v>12214.9122747991</v>
      </c>
      <c r="BL4311" s="9">
        <v>14275.2069830378</v>
      </c>
      <c r="BM4311" s="9">
        <v>2110.7981327310699</v>
      </c>
      <c r="BN4311" s="9">
        <v>7320.46148657698</v>
      </c>
      <c r="BO4311" s="9">
        <v>7503.0522032324498</v>
      </c>
      <c r="BP4311" s="9">
        <v>1596.85952516425</v>
      </c>
      <c r="BQ4311" s="9">
        <v>6275.0178924059701</v>
      </c>
      <c r="BR4311" s="9">
        <v>4668.8110235348304</v>
      </c>
      <c r="BS4311" s="9">
        <v>7213.8426195655302</v>
      </c>
      <c r="BT4311" s="9"/>
      <c r="BU4311" s="9">
        <v>8462.8950947943304</v>
      </c>
      <c r="BV4311" s="9">
        <v>6547.9641984533901</v>
      </c>
      <c r="BW4311" s="9">
        <v>8034.8783999923398</v>
      </c>
      <c r="BX4311" s="9">
        <v>4540</v>
      </c>
    </row>
    <row r="4312" spans="6:76" x14ac:dyDescent="0.2">
      <c r="F4312" s="14"/>
      <c r="AX4312" s="8" t="s">
        <v>8411</v>
      </c>
      <c r="AY4312" s="8" t="s">
        <v>8412</v>
      </c>
      <c r="AZ4312" s="8" t="s">
        <v>1623</v>
      </c>
      <c r="BA4312" s="9">
        <v>6811.3325617226001</v>
      </c>
      <c r="BB4312" s="9">
        <v>6560</v>
      </c>
      <c r="BC4312" s="9">
        <v>51.191690604706999</v>
      </c>
      <c r="BD4312" s="9"/>
      <c r="BE4312" s="9">
        <v>3457</v>
      </c>
      <c r="BF4312" s="9">
        <v>3704.2222860000002</v>
      </c>
      <c r="BG4312" s="9">
        <v>1762.3663280000001</v>
      </c>
      <c r="BH4312" s="9">
        <v>482.58704416</v>
      </c>
      <c r="BI4312" s="9">
        <v>7982.73573592718</v>
      </c>
      <c r="BJ4312" s="9">
        <v>13214.9669483079</v>
      </c>
      <c r="BK4312" s="9">
        <v>11502.6785781948</v>
      </c>
      <c r="BL4312" s="9">
        <v>9161.5497043001305</v>
      </c>
      <c r="BM4312" s="9">
        <v>13242.399065744199</v>
      </c>
      <c r="BN4312" s="9">
        <v>6969.7670481676896</v>
      </c>
      <c r="BO4312" s="9">
        <v>6950.0799064169396</v>
      </c>
      <c r="BP4312" s="9">
        <v>9789.1293790825093</v>
      </c>
      <c r="BQ4312" s="9">
        <v>5624.4653449650796</v>
      </c>
      <c r="BR4312" s="9">
        <v>6714.5732728706698</v>
      </c>
      <c r="BS4312" s="9">
        <v>5881.4382899416596</v>
      </c>
      <c r="BT4312" s="9"/>
      <c r="BU4312" s="9">
        <v>6164.04865944224</v>
      </c>
      <c r="BV4312" s="9">
        <v>3753.6782687377899</v>
      </c>
      <c r="BW4312" s="9">
        <v>6497.6328124707798</v>
      </c>
      <c r="BX4312" s="9">
        <v>6560</v>
      </c>
    </row>
    <row r="4313" spans="6:76" x14ac:dyDescent="0.2">
      <c r="F4313" s="14"/>
      <c r="AX4313" s="8" t="s">
        <v>8413</v>
      </c>
      <c r="AY4313" s="8" t="s">
        <v>8414</v>
      </c>
      <c r="AZ4313" s="8" t="s">
        <v>1623</v>
      </c>
      <c r="BA4313" s="9">
        <v>7739.0129805040497</v>
      </c>
      <c r="BB4313" s="9">
        <v>6563.4146786890997</v>
      </c>
      <c r="BC4313" s="9">
        <v>44.321511484701198</v>
      </c>
      <c r="BD4313" s="9"/>
      <c r="BE4313" s="9">
        <v>7068</v>
      </c>
      <c r="BF4313" s="9">
        <v>3365.2701809999999</v>
      </c>
      <c r="BG4313" s="9"/>
      <c r="BH4313" s="9">
        <v>4579.5740549000002</v>
      </c>
      <c r="BI4313" s="9">
        <v>9010.3815000231298</v>
      </c>
      <c r="BJ4313" s="9">
        <v>6015.4977106227398</v>
      </c>
      <c r="BK4313" s="9">
        <v>10546.979973510999</v>
      </c>
      <c r="BL4313" s="9">
        <v>9739.10544132008</v>
      </c>
      <c r="BM4313" s="9">
        <v>6058.8293573781903</v>
      </c>
      <c r="BN4313" s="9">
        <v>16860.888954667302</v>
      </c>
      <c r="BO4313" s="9">
        <v>4528.8811171469797</v>
      </c>
      <c r="BP4313" s="9">
        <v>5710.4169129004604</v>
      </c>
      <c r="BQ4313" s="9">
        <v>4887.6789403224902</v>
      </c>
      <c r="BR4313" s="9">
        <v>8669.9042413739699</v>
      </c>
      <c r="BS4313" s="9">
        <v>5580.13076064295</v>
      </c>
      <c r="BT4313" s="9"/>
      <c r="BU4313" s="9">
        <v>10201.1586870804</v>
      </c>
      <c r="BV4313" s="9">
        <v>4572.1821863523301</v>
      </c>
      <c r="BW4313" s="9">
        <v>9707.3536298308409</v>
      </c>
      <c r="BX4313" s="9">
        <v>12200</v>
      </c>
    </row>
    <row r="4314" spans="6:76" x14ac:dyDescent="0.2">
      <c r="F4314" s="14"/>
      <c r="AX4314" s="8" t="s">
        <v>8415</v>
      </c>
      <c r="AY4314" s="8" t="s">
        <v>8416</v>
      </c>
      <c r="AZ4314" s="8" t="s">
        <v>1623</v>
      </c>
      <c r="BA4314" s="9">
        <v>7088.9599649070597</v>
      </c>
      <c r="BB4314" s="9">
        <v>6567.2157581494102</v>
      </c>
      <c r="BC4314" s="9">
        <v>52.835707045760898</v>
      </c>
      <c r="BD4314" s="9"/>
      <c r="BE4314" s="9">
        <v>6713</v>
      </c>
      <c r="BF4314" s="9">
        <v>1127.94397</v>
      </c>
      <c r="BG4314" s="9"/>
      <c r="BH4314" s="9"/>
      <c r="BI4314" s="9">
        <v>2259.17933474039</v>
      </c>
      <c r="BJ4314" s="9">
        <v>9099.9552967216405</v>
      </c>
      <c r="BK4314" s="9">
        <v>4194.9652727519397</v>
      </c>
      <c r="BL4314" s="9">
        <v>4906.4935062041604</v>
      </c>
      <c r="BM4314" s="9">
        <v>6259.4961763274796</v>
      </c>
      <c r="BN4314" s="9">
        <v>3284.7940005412602</v>
      </c>
      <c r="BO4314" s="9">
        <v>6996.7726034164798</v>
      </c>
      <c r="BP4314" s="9">
        <v>6567.2157581494102</v>
      </c>
      <c r="BQ4314" s="9">
        <v>5876.0184743127902</v>
      </c>
      <c r="BR4314" s="9">
        <v>14450.784241928401</v>
      </c>
      <c r="BS4314" s="9">
        <v>9438.7188567646808</v>
      </c>
      <c r="BT4314" s="9">
        <v>4653.7317574199596</v>
      </c>
      <c r="BU4314" s="9">
        <v>13449.2517508448</v>
      </c>
      <c r="BV4314" s="9">
        <v>10187.436945133501</v>
      </c>
      <c r="BW4314" s="9">
        <v>11046.5614581632</v>
      </c>
      <c r="BX4314" s="9"/>
    </row>
    <row r="4315" spans="6:76" x14ac:dyDescent="0.2">
      <c r="F4315" s="14"/>
      <c r="AX4315" s="8" t="s">
        <v>8417</v>
      </c>
      <c r="AY4315" s="8" t="s">
        <v>8418</v>
      </c>
      <c r="AZ4315" s="8" t="s">
        <v>1623</v>
      </c>
      <c r="BA4315" s="9">
        <v>11532.1882595265</v>
      </c>
      <c r="BB4315" s="9">
        <v>6570.3814095920698</v>
      </c>
      <c r="BC4315" s="9">
        <v>81.4241932904294</v>
      </c>
      <c r="BD4315" s="9">
        <v>19429</v>
      </c>
      <c r="BE4315" s="9"/>
      <c r="BF4315" s="9">
        <v>5270.2258929999998</v>
      </c>
      <c r="BG4315" s="9"/>
      <c r="BH4315" s="9"/>
      <c r="BI4315" s="9"/>
      <c r="BJ4315" s="9">
        <v>27627.7188414513</v>
      </c>
      <c r="BK4315" s="9">
        <v>14995.968317578699</v>
      </c>
      <c r="BL4315" s="9">
        <v>6570.3814095920698</v>
      </c>
      <c r="BM4315" s="9"/>
      <c r="BN4315" s="9">
        <v>3542.0233550634198</v>
      </c>
      <c r="BO4315" s="9"/>
      <c r="BP4315" s="9"/>
      <c r="BQ4315" s="9"/>
      <c r="BR4315" s="9"/>
      <c r="BS4315" s="9"/>
      <c r="BT4315" s="9"/>
      <c r="BU4315" s="9"/>
      <c r="BV4315" s="9"/>
      <c r="BW4315" s="9"/>
      <c r="BX4315" s="9">
        <v>3290</v>
      </c>
    </row>
    <row r="4316" spans="6:76" x14ac:dyDescent="0.2">
      <c r="F4316" s="14"/>
      <c r="AX4316" s="8" t="s">
        <v>200</v>
      </c>
      <c r="AY4316" s="8" t="s">
        <v>8419</v>
      </c>
      <c r="AZ4316" s="8" t="s">
        <v>1623</v>
      </c>
      <c r="BA4316" s="9">
        <v>6377.6415086772704</v>
      </c>
      <c r="BB4316" s="9">
        <v>6584.2698033973902</v>
      </c>
      <c r="BC4316" s="9">
        <v>49.707367717781402</v>
      </c>
      <c r="BD4316" s="9"/>
      <c r="BE4316" s="9">
        <v>9245</v>
      </c>
      <c r="BF4316" s="9">
        <v>2678.962239</v>
      </c>
      <c r="BG4316" s="9">
        <v>2307.822228</v>
      </c>
      <c r="BH4316" s="9">
        <v>898.96992588000001</v>
      </c>
      <c r="BI4316" s="9">
        <v>10216.741096341901</v>
      </c>
      <c r="BJ4316" s="9">
        <v>8566.2186465273699</v>
      </c>
      <c r="BK4316" s="9">
        <v>9760.1307098119305</v>
      </c>
      <c r="BL4316" s="9">
        <v>9081.9222901248995</v>
      </c>
      <c r="BM4316" s="9">
        <v>8482.1254885484195</v>
      </c>
      <c r="BN4316" s="9">
        <v>7191.2039057020702</v>
      </c>
      <c r="BO4316" s="9">
        <v>6226.1370773468498</v>
      </c>
      <c r="BP4316" s="9">
        <v>6573.0836868869501</v>
      </c>
      <c r="BQ4316" s="9">
        <v>5951.9468838991097</v>
      </c>
      <c r="BR4316" s="9">
        <v>2972.5953507643899</v>
      </c>
      <c r="BS4316" s="9">
        <v>6057.2052953557404</v>
      </c>
      <c r="BT4316" s="9">
        <v>2399.67465148478</v>
      </c>
      <c r="BU4316" s="9">
        <v>8243.5296054349201</v>
      </c>
      <c r="BV4316" s="9">
        <v>6595.4559199078303</v>
      </c>
      <c r="BW4316" s="9">
        <v>11894.1051725283</v>
      </c>
      <c r="BX4316" s="9">
        <v>2210</v>
      </c>
    </row>
    <row r="4317" spans="6:76" x14ac:dyDescent="0.2">
      <c r="F4317" s="14"/>
      <c r="AX4317" s="8" t="s">
        <v>8420</v>
      </c>
      <c r="AY4317" s="8" t="s">
        <v>8421</v>
      </c>
      <c r="AZ4317" s="8" t="s">
        <v>1623</v>
      </c>
      <c r="BA4317" s="9">
        <v>16487.089468533799</v>
      </c>
      <c r="BB4317" s="9">
        <v>6585.1481897109597</v>
      </c>
      <c r="BC4317" s="9">
        <v>101.553838990434</v>
      </c>
      <c r="BD4317" s="9"/>
      <c r="BE4317" s="9">
        <v>17437</v>
      </c>
      <c r="BF4317" s="9">
        <v>18726.325229999999</v>
      </c>
      <c r="BG4317" s="9"/>
      <c r="BH4317" s="9">
        <v>64602.176431</v>
      </c>
      <c r="BI4317" s="9">
        <v>30191.1890751635</v>
      </c>
      <c r="BJ4317" s="9">
        <v>29527.482998800799</v>
      </c>
      <c r="BK4317" s="9">
        <v>37816.441083672798</v>
      </c>
      <c r="BL4317" s="9">
        <v>23206.964205990102</v>
      </c>
      <c r="BM4317" s="9">
        <v>18233.169258289599</v>
      </c>
      <c r="BN4317" s="9">
        <v>6585.1481897109597</v>
      </c>
      <c r="BO4317" s="9">
        <v>3416.7358667282501</v>
      </c>
      <c r="BP4317" s="9">
        <v>4902.5435062336101</v>
      </c>
      <c r="BQ4317" s="9">
        <v>3745.1099375707699</v>
      </c>
      <c r="BR4317" s="9">
        <v>3124.2008565016899</v>
      </c>
      <c r="BS4317" s="9"/>
      <c r="BT4317" s="9"/>
      <c r="BU4317" s="9">
        <v>4316.31726272366</v>
      </c>
      <c r="BV4317" s="9">
        <v>5527.8174634052402</v>
      </c>
      <c r="BW4317" s="9">
        <v>3481.8995992826999</v>
      </c>
      <c r="BX4317" s="9">
        <v>5440</v>
      </c>
    </row>
    <row r="4318" spans="6:76" x14ac:dyDescent="0.2">
      <c r="F4318" s="14"/>
      <c r="AX4318" s="8" t="s">
        <v>8422</v>
      </c>
      <c r="AY4318" s="8" t="s">
        <v>8423</v>
      </c>
      <c r="AZ4318" s="8" t="s">
        <v>1623</v>
      </c>
      <c r="BA4318" s="9">
        <v>7864.7346064093899</v>
      </c>
      <c r="BB4318" s="9">
        <v>6590.5878160922503</v>
      </c>
      <c r="BC4318" s="9">
        <v>63.642341543974503</v>
      </c>
      <c r="BD4318" s="9"/>
      <c r="BE4318" s="9">
        <v>6145</v>
      </c>
      <c r="BF4318" s="9">
        <v>2607.5428230000002</v>
      </c>
      <c r="BG4318" s="9"/>
      <c r="BH4318" s="9">
        <v>4323.0909500999996</v>
      </c>
      <c r="BI4318" s="9">
        <v>4179.7974974925</v>
      </c>
      <c r="BJ4318" s="9">
        <v>12121.333114261701</v>
      </c>
      <c r="BK4318" s="9">
        <v>25043.079405924898</v>
      </c>
      <c r="BL4318" s="9">
        <v>10054.061229549699</v>
      </c>
      <c r="BM4318" s="9">
        <v>11793.588172165801</v>
      </c>
      <c r="BN4318" s="9">
        <v>3602.6884979165102</v>
      </c>
      <c r="BO4318" s="9">
        <v>6590.1444713892497</v>
      </c>
      <c r="BP4318" s="9">
        <v>5938.50282656525</v>
      </c>
      <c r="BQ4318" s="9">
        <v>6591.0311607952399</v>
      </c>
      <c r="BR4318" s="9">
        <v>6254.2877560815996</v>
      </c>
      <c r="BS4318" s="9">
        <v>6041.1869590446304</v>
      </c>
      <c r="BT4318" s="9"/>
      <c r="BU4318" s="9">
        <v>7060.1176513513701</v>
      </c>
      <c r="BV4318" s="9">
        <v>9364.5615904075494</v>
      </c>
      <c r="BW4318" s="9">
        <v>6775.2088093230404</v>
      </c>
      <c r="BX4318" s="9">
        <v>7080</v>
      </c>
    </row>
    <row r="4319" spans="6:76" x14ac:dyDescent="0.2">
      <c r="F4319" s="14"/>
      <c r="AX4319" s="8" t="s">
        <v>769</v>
      </c>
      <c r="AY4319" s="8" t="s">
        <v>8424</v>
      </c>
      <c r="AZ4319" s="8" t="s">
        <v>1623</v>
      </c>
      <c r="BA4319" s="9">
        <v>10965.7009108613</v>
      </c>
      <c r="BB4319" s="9">
        <v>6598.5302780121101</v>
      </c>
      <c r="BC4319" s="9">
        <v>101.599460999104</v>
      </c>
      <c r="BD4319" s="9"/>
      <c r="BE4319" s="9">
        <v>47101</v>
      </c>
      <c r="BF4319" s="9">
        <v>17311.80186</v>
      </c>
      <c r="BG4319" s="9">
        <v>3218.9561250000002</v>
      </c>
      <c r="BH4319" s="9"/>
      <c r="BI4319" s="9">
        <v>6371.42452687275</v>
      </c>
      <c r="BJ4319" s="9">
        <v>13248.2514210933</v>
      </c>
      <c r="BK4319" s="9">
        <v>16911.071662621998</v>
      </c>
      <c r="BL4319" s="9">
        <v>6825.6360291514802</v>
      </c>
      <c r="BM4319" s="9">
        <v>21653.816394941699</v>
      </c>
      <c r="BN4319" s="9">
        <v>21405.809504888901</v>
      </c>
      <c r="BO4319" s="9">
        <v>2868.6230475133998</v>
      </c>
      <c r="BP4319" s="9">
        <v>3075.9866150223102</v>
      </c>
      <c r="BQ4319" s="9">
        <v>7950.3628636563699</v>
      </c>
      <c r="BR4319" s="9">
        <v>6062.8565232426899</v>
      </c>
      <c r="BS4319" s="9">
        <v>3034.4494072986599</v>
      </c>
      <c r="BT4319" s="9"/>
      <c r="BU4319" s="9">
        <v>5025.81891104036</v>
      </c>
      <c r="BV4319" s="9">
        <v>9701.6636045314899</v>
      </c>
      <c r="BW4319" s="9">
        <v>4831.0878986275302</v>
      </c>
      <c r="BX4319" s="9">
        <v>784</v>
      </c>
    </row>
    <row r="4320" spans="6:76" x14ac:dyDescent="0.2">
      <c r="F4320" s="14"/>
      <c r="AX4320" s="8" t="s">
        <v>8425</v>
      </c>
      <c r="AY4320" s="8" t="s">
        <v>8426</v>
      </c>
      <c r="AZ4320" s="8" t="s">
        <v>1623</v>
      </c>
      <c r="BA4320" s="9">
        <v>7308.1003014750204</v>
      </c>
      <c r="BB4320" s="9">
        <v>6612.8769754755403</v>
      </c>
      <c r="BC4320" s="9">
        <v>64.496783170426795</v>
      </c>
      <c r="BD4320" s="9"/>
      <c r="BE4320" s="9">
        <v>3658</v>
      </c>
      <c r="BF4320" s="9">
        <v>2720.6948219999999</v>
      </c>
      <c r="BG4320" s="9"/>
      <c r="BH4320" s="9">
        <v>11050.716030899999</v>
      </c>
      <c r="BI4320" s="9">
        <v>10176.521107565201</v>
      </c>
      <c r="BJ4320" s="9">
        <v>12008.6190103882</v>
      </c>
      <c r="BK4320" s="9">
        <v>14506.307102848999</v>
      </c>
      <c r="BL4320" s="9">
        <v>3183.34948934665</v>
      </c>
      <c r="BM4320" s="9">
        <v>1855.8181747506001</v>
      </c>
      <c r="BN4320" s="9">
        <v>6612.8769754755403</v>
      </c>
      <c r="BO4320" s="9"/>
      <c r="BP4320" s="9"/>
      <c r="BQ4320" s="9"/>
      <c r="BR4320" s="9"/>
      <c r="BS4320" s="9"/>
      <c r="BT4320" s="9"/>
      <c r="BU4320" s="9"/>
      <c r="BV4320" s="9"/>
      <c r="BW4320" s="9"/>
      <c r="BX4320" s="9"/>
    </row>
    <row r="4321" spans="6:76" x14ac:dyDescent="0.2">
      <c r="F4321" s="14"/>
      <c r="AX4321" s="8" t="s">
        <v>8427</v>
      </c>
      <c r="AY4321" s="8" t="s">
        <v>8428</v>
      </c>
      <c r="AZ4321" s="8" t="s">
        <v>1623</v>
      </c>
      <c r="BA4321" s="9">
        <v>8820.4019486896996</v>
      </c>
      <c r="BB4321" s="9">
        <v>6615.1380600501398</v>
      </c>
      <c r="BC4321" s="9">
        <v>79.288180598666202</v>
      </c>
      <c r="BD4321" s="9">
        <v>2532</v>
      </c>
      <c r="BE4321" s="9">
        <v>18988</v>
      </c>
      <c r="BF4321" s="9">
        <v>5630.5163000000002</v>
      </c>
      <c r="BG4321" s="9">
        <v>23953.025519999999</v>
      </c>
      <c r="BH4321" s="9">
        <v>2948.9747846</v>
      </c>
      <c r="BI4321" s="9">
        <v>8693.4612352422901</v>
      </c>
      <c r="BJ4321" s="9">
        <v>16202.7465582941</v>
      </c>
      <c r="BK4321" s="9">
        <v>12066.983652487799</v>
      </c>
      <c r="BL4321" s="9">
        <v>7599.7598201002702</v>
      </c>
      <c r="BM4321" s="9">
        <v>16916.2946378099</v>
      </c>
      <c r="BN4321" s="9">
        <v>5226.40723680682</v>
      </c>
      <c r="BO4321" s="9">
        <v>2268.2404803024501</v>
      </c>
      <c r="BP4321" s="9">
        <v>3244.7445613816699</v>
      </c>
      <c r="BQ4321" s="9"/>
      <c r="BR4321" s="9"/>
      <c r="BS4321" s="9">
        <v>1780.32567253158</v>
      </c>
      <c r="BT4321" s="9"/>
      <c r="BU4321" s="9"/>
      <c r="BV4321" s="9">
        <v>2174.95071947836</v>
      </c>
      <c r="BW4321" s="9"/>
      <c r="BX4321" s="9">
        <v>10900</v>
      </c>
    </row>
    <row r="4322" spans="6:76" x14ac:dyDescent="0.2">
      <c r="F4322" s="14"/>
      <c r="AX4322" s="8" t="s">
        <v>169</v>
      </c>
      <c r="AY4322" s="8" t="s">
        <v>8429</v>
      </c>
      <c r="AZ4322" s="8" t="s">
        <v>1623</v>
      </c>
      <c r="BA4322" s="9">
        <v>9924.5238690318292</v>
      </c>
      <c r="BB4322" s="9">
        <v>6615.5940889813301</v>
      </c>
      <c r="BC4322" s="9">
        <v>75.578705475055401</v>
      </c>
      <c r="BD4322" s="9">
        <v>2115</v>
      </c>
      <c r="BE4322" s="9">
        <v>19069</v>
      </c>
      <c r="BF4322" s="9">
        <v>3764.931916</v>
      </c>
      <c r="BG4322" s="9">
        <v>5609.572279</v>
      </c>
      <c r="BH4322" s="9">
        <v>23155.476266000001</v>
      </c>
      <c r="BI4322" s="9">
        <v>9382.2557431142795</v>
      </c>
      <c r="BJ4322" s="9">
        <v>9211.2771252128896</v>
      </c>
      <c r="BK4322" s="9">
        <v>17099.2082144255</v>
      </c>
      <c r="BL4322" s="9">
        <v>6615.5940889813301</v>
      </c>
      <c r="BM4322" s="9">
        <v>28627.061319364999</v>
      </c>
      <c r="BN4322" s="9">
        <v>7772.9464531584799</v>
      </c>
      <c r="BO4322" s="9">
        <v>3185.56188592949</v>
      </c>
      <c r="BP4322" s="9">
        <v>4412.2424374624297</v>
      </c>
      <c r="BQ4322" s="9">
        <v>4963.3263148669403</v>
      </c>
      <c r="BR4322" s="9">
        <v>6407.8998232571403</v>
      </c>
      <c r="BS4322" s="9">
        <v>2788.2599680314102</v>
      </c>
      <c r="BT4322" s="9"/>
      <c r="BU4322" s="9"/>
      <c r="BV4322" s="9">
        <v>12032.6179775114</v>
      </c>
      <c r="BW4322" s="9">
        <v>16053.721699288501</v>
      </c>
      <c r="BX4322" s="9">
        <v>6300</v>
      </c>
    </row>
    <row r="4323" spans="6:76" x14ac:dyDescent="0.2">
      <c r="F4323" s="14"/>
      <c r="AX4323" s="8" t="s">
        <v>8430</v>
      </c>
      <c r="AY4323" s="8" t="s">
        <v>8431</v>
      </c>
      <c r="AZ4323" s="8" t="s">
        <v>1623</v>
      </c>
      <c r="BA4323" s="9">
        <v>8179.2772162944902</v>
      </c>
      <c r="BB4323" s="9">
        <v>6627.3277782761697</v>
      </c>
      <c r="BC4323" s="9">
        <v>82.254494173239493</v>
      </c>
      <c r="BD4323" s="9"/>
      <c r="BE4323" s="9">
        <v>11587</v>
      </c>
      <c r="BF4323" s="9">
        <v>6638.1982330000001</v>
      </c>
      <c r="BG4323" s="9"/>
      <c r="BH4323" s="9"/>
      <c r="BI4323" s="9">
        <v>6616.4573235523403</v>
      </c>
      <c r="BJ4323" s="9">
        <v>11770.4794156681</v>
      </c>
      <c r="BK4323" s="9">
        <v>6754.80665930961</v>
      </c>
      <c r="BL4323" s="9">
        <v>3659.01130544332</v>
      </c>
      <c r="BM4323" s="9">
        <v>10513.508402245299</v>
      </c>
      <c r="BN4323" s="9">
        <v>26751.447809854599</v>
      </c>
      <c r="BO4323" s="9"/>
      <c r="BP4323" s="9"/>
      <c r="BQ4323" s="9"/>
      <c r="BR4323" s="9"/>
      <c r="BS4323" s="9">
        <v>1762.4631805039101</v>
      </c>
      <c r="BT4323" s="9">
        <v>3643.4632824938999</v>
      </c>
      <c r="BU4323" s="9"/>
      <c r="BV4323" s="9"/>
      <c r="BW4323" s="9">
        <v>3054.4909834627701</v>
      </c>
      <c r="BX4323" s="9">
        <v>5400</v>
      </c>
    </row>
    <row r="4324" spans="6:76" x14ac:dyDescent="0.2">
      <c r="F4324" s="14"/>
      <c r="AX4324" s="8" t="s">
        <v>8432</v>
      </c>
      <c r="AY4324" s="8" t="s">
        <v>8433</v>
      </c>
      <c r="AZ4324" s="8" t="s">
        <v>1623</v>
      </c>
      <c r="BA4324" s="9">
        <v>6369.1249301725402</v>
      </c>
      <c r="BB4324" s="9">
        <v>6643.6038012974705</v>
      </c>
      <c r="BC4324" s="9">
        <v>46.698990502470302</v>
      </c>
      <c r="BD4324" s="9"/>
      <c r="BE4324" s="9">
        <v>2967</v>
      </c>
      <c r="BF4324" s="9">
        <v>1490.3260319999999</v>
      </c>
      <c r="BG4324" s="9"/>
      <c r="BH4324" s="9">
        <v>2623.9977789999998</v>
      </c>
      <c r="BI4324" s="9">
        <v>8498.7284849203897</v>
      </c>
      <c r="BJ4324" s="9">
        <v>7441.4256234450804</v>
      </c>
      <c r="BK4324" s="9">
        <v>10967.8550984186</v>
      </c>
      <c r="BL4324" s="9">
        <v>10726.629360233401</v>
      </c>
      <c r="BM4324" s="9">
        <v>9585.5371035050794</v>
      </c>
      <c r="BN4324" s="9">
        <v>4265.0686112086396</v>
      </c>
      <c r="BO4324" s="9">
        <v>6643.6038012974705</v>
      </c>
      <c r="BP4324" s="9"/>
      <c r="BQ4324" s="9">
        <v>4989.5324071797104</v>
      </c>
      <c r="BR4324" s="9">
        <v>2932.13868809417</v>
      </c>
      <c r="BS4324" s="9">
        <v>5738.3479253791002</v>
      </c>
      <c r="BT4324" s="9"/>
      <c r="BU4324" s="9">
        <v>8178.3881983199599</v>
      </c>
      <c r="BV4324" s="9">
        <v>9182.0661933833799</v>
      </c>
      <c r="BW4324" s="9">
        <v>7744.4785065480801</v>
      </c>
      <c r="BX4324" s="9">
        <v>4300</v>
      </c>
    </row>
    <row r="4325" spans="6:76" x14ac:dyDescent="0.2">
      <c r="F4325" s="14"/>
      <c r="AX4325" s="8" t="s">
        <v>142</v>
      </c>
      <c r="AY4325" s="8" t="s">
        <v>8434</v>
      </c>
      <c r="AZ4325" s="8" t="s">
        <v>1623</v>
      </c>
      <c r="BA4325" s="9">
        <v>7112.2723342024201</v>
      </c>
      <c r="BB4325" s="9">
        <v>6646.2830814869003</v>
      </c>
      <c r="BC4325" s="9">
        <v>56.988489932416101</v>
      </c>
      <c r="BD4325" s="9">
        <v>795</v>
      </c>
      <c r="BE4325" s="9">
        <v>10010</v>
      </c>
      <c r="BF4325" s="9">
        <v>4362.8415029999996</v>
      </c>
      <c r="BG4325" s="9"/>
      <c r="BH4325" s="9">
        <v>2204.7099567999999</v>
      </c>
      <c r="BI4325" s="9">
        <v>11018.6043792375</v>
      </c>
      <c r="BJ4325" s="9">
        <v>16029.023170925901</v>
      </c>
      <c r="BK4325" s="9">
        <v>12497.2068263152</v>
      </c>
      <c r="BL4325" s="9">
        <v>10854.171870173899</v>
      </c>
      <c r="BM4325" s="9">
        <v>6819.2792475640999</v>
      </c>
      <c r="BN4325" s="9">
        <v>9240.5579911118202</v>
      </c>
      <c r="BO4325" s="9">
        <v>4582.4415291597197</v>
      </c>
      <c r="BP4325" s="9"/>
      <c r="BQ4325" s="9">
        <v>4480.1398810785604</v>
      </c>
      <c r="BR4325" s="9">
        <v>2752.0105482389599</v>
      </c>
      <c r="BS4325" s="9">
        <v>4917.1170416936302</v>
      </c>
      <c r="BT4325" s="9"/>
      <c r="BU4325" s="9">
        <v>8770.3963728765593</v>
      </c>
      <c r="BV4325" s="9">
        <v>3404.1147820579599</v>
      </c>
      <c r="BW4325" s="9">
        <v>6473.2869154097098</v>
      </c>
      <c r="BX4325" s="9">
        <v>8810</v>
      </c>
    </row>
    <row r="4326" spans="6:76" x14ac:dyDescent="0.2">
      <c r="F4326" s="14"/>
      <c r="AX4326" s="8" t="s">
        <v>8435</v>
      </c>
      <c r="AY4326" s="8" t="s">
        <v>8436</v>
      </c>
      <c r="AZ4326" s="8" t="s">
        <v>1623</v>
      </c>
      <c r="BA4326" s="9">
        <v>6234.9914161985598</v>
      </c>
      <c r="BB4326" s="9">
        <v>6650.5536296357704</v>
      </c>
      <c r="BC4326" s="9">
        <v>43.442278300299598</v>
      </c>
      <c r="BD4326" s="9"/>
      <c r="BE4326" s="9">
        <v>7237</v>
      </c>
      <c r="BF4326" s="9">
        <v>1988.8581529999999</v>
      </c>
      <c r="BG4326" s="9">
        <v>12382.088760000001</v>
      </c>
      <c r="BH4326" s="9">
        <v>691.61240914999996</v>
      </c>
      <c r="BI4326" s="9">
        <v>5589.3102094863498</v>
      </c>
      <c r="BJ4326" s="9">
        <v>9453.4730399992004</v>
      </c>
      <c r="BK4326" s="9">
        <v>3135.4934914219298</v>
      </c>
      <c r="BL4326" s="9">
        <v>6561.1016318408401</v>
      </c>
      <c r="BM4326" s="9"/>
      <c r="BN4326" s="9">
        <v>3826.1960186593901</v>
      </c>
      <c r="BO4326" s="9">
        <v>8285.3979966057996</v>
      </c>
      <c r="BP4326" s="9">
        <v>6989.9250612161404</v>
      </c>
      <c r="BQ4326" s="9">
        <v>5595.8287606613003</v>
      </c>
      <c r="BR4326" s="9">
        <v>6740.0056274306999</v>
      </c>
      <c r="BS4326" s="9">
        <v>7512.86154244315</v>
      </c>
      <c r="BT4326" s="9"/>
      <c r="BU4326" s="9">
        <v>7695.8519004166701</v>
      </c>
      <c r="BV4326" s="9">
        <v>5977.185382957</v>
      </c>
      <c r="BW4326" s="9">
        <v>5387.6555062856796</v>
      </c>
      <c r="BX4326" s="9">
        <v>7180</v>
      </c>
    </row>
    <row r="4327" spans="6:76" x14ac:dyDescent="0.2">
      <c r="F4327" s="14"/>
      <c r="AX4327" s="8" t="s">
        <v>161</v>
      </c>
      <c r="AY4327" s="8" t="s">
        <v>8437</v>
      </c>
      <c r="AZ4327" s="8" t="s">
        <v>1623</v>
      </c>
      <c r="BA4327" s="9">
        <v>6841.9177784050999</v>
      </c>
      <c r="BB4327" s="9">
        <v>6651.9251487320698</v>
      </c>
      <c r="BC4327" s="9">
        <v>48.257431318019997</v>
      </c>
      <c r="BD4327" s="9">
        <v>7708</v>
      </c>
      <c r="BE4327" s="9">
        <v>3843</v>
      </c>
      <c r="BF4327" s="9">
        <v>2513.9495179999999</v>
      </c>
      <c r="BG4327" s="9"/>
      <c r="BH4327" s="9">
        <v>1350.3648275</v>
      </c>
      <c r="BI4327" s="9">
        <v>10946.9963870458</v>
      </c>
      <c r="BJ4327" s="9">
        <v>12807.0618255024</v>
      </c>
      <c r="BK4327" s="9">
        <v>9983.5772187258699</v>
      </c>
      <c r="BL4327" s="9">
        <v>6949.1292067375798</v>
      </c>
      <c r="BM4327" s="9">
        <v>13551.0926668425</v>
      </c>
      <c r="BN4327" s="9">
        <v>5734.6345200720598</v>
      </c>
      <c r="BO4327" s="9">
        <v>6651.9251487320698</v>
      </c>
      <c r="BP4327" s="9">
        <v>5269.7228337225797</v>
      </c>
      <c r="BQ4327" s="9">
        <v>4994.7290356457097</v>
      </c>
      <c r="BR4327" s="9">
        <v>4218.8469241901703</v>
      </c>
      <c r="BS4327" s="9">
        <v>4407.3576184923004</v>
      </c>
      <c r="BT4327" s="9"/>
      <c r="BU4327" s="9">
        <v>6768.7221092508398</v>
      </c>
      <c r="BV4327" s="9">
        <v>5159.4772469679301</v>
      </c>
      <c r="BW4327" s="9">
        <v>9437.8507022691701</v>
      </c>
      <c r="BX4327" s="9">
        <v>7700</v>
      </c>
    </row>
    <row r="4328" spans="6:76" x14ac:dyDescent="0.2">
      <c r="F4328" s="14"/>
      <c r="AX4328" s="8" t="s">
        <v>8438</v>
      </c>
      <c r="AY4328" s="8" t="s">
        <v>8439</v>
      </c>
      <c r="AZ4328" s="8" t="s">
        <v>1623</v>
      </c>
      <c r="BA4328" s="9">
        <v>9390.3473834149609</v>
      </c>
      <c r="BB4328" s="9">
        <v>6653.5446938858704</v>
      </c>
      <c r="BC4328" s="9">
        <v>78.456805841083195</v>
      </c>
      <c r="BD4328" s="9"/>
      <c r="BE4328" s="9">
        <v>6707</v>
      </c>
      <c r="BF4328" s="9">
        <v>8654.5072479999999</v>
      </c>
      <c r="BG4328" s="9">
        <v>1925.01061</v>
      </c>
      <c r="BH4328" s="9">
        <v>2588.5003612</v>
      </c>
      <c r="BI4328" s="9">
        <v>17692.660739971001</v>
      </c>
      <c r="BJ4328" s="9">
        <v>22795.674461034101</v>
      </c>
      <c r="BK4328" s="9">
        <v>22886.558540456099</v>
      </c>
      <c r="BL4328" s="9">
        <v>22150.689882245399</v>
      </c>
      <c r="BM4328" s="9">
        <v>8137.5431474955603</v>
      </c>
      <c r="BN4328" s="9">
        <v>14026.8209132478</v>
      </c>
      <c r="BO4328" s="9">
        <v>3602.53380487399</v>
      </c>
      <c r="BP4328" s="9">
        <v>6600.0893877717299</v>
      </c>
      <c r="BQ4328" s="9"/>
      <c r="BR4328" s="9">
        <v>3346.5032841154998</v>
      </c>
      <c r="BS4328" s="9">
        <v>3425.1355452012599</v>
      </c>
      <c r="BT4328" s="9"/>
      <c r="BU4328" s="9">
        <v>4659.6707912738002</v>
      </c>
      <c r="BV4328" s="9">
        <v>5419.4396712704101</v>
      </c>
      <c r="BW4328" s="9">
        <v>3007.9145133124998</v>
      </c>
      <c r="BX4328" s="9">
        <v>11400</v>
      </c>
    </row>
    <row r="4329" spans="6:76" x14ac:dyDescent="0.2">
      <c r="F4329" s="14"/>
      <c r="AX4329" s="8" t="s">
        <v>8440</v>
      </c>
      <c r="AY4329" s="8" t="s">
        <v>8441</v>
      </c>
      <c r="AZ4329" s="8" t="s">
        <v>1623</v>
      </c>
      <c r="BA4329" s="9">
        <v>7402.1655577089696</v>
      </c>
      <c r="BB4329" s="9">
        <v>6655.4530099443</v>
      </c>
      <c r="BC4329" s="9">
        <v>66.963198774475998</v>
      </c>
      <c r="BD4329" s="9"/>
      <c r="BE4329" s="9">
        <v>3376</v>
      </c>
      <c r="BF4329" s="9">
        <v>868.27395330000002</v>
      </c>
      <c r="BG4329" s="9"/>
      <c r="BH4329" s="9"/>
      <c r="BI4329" s="9">
        <v>5541.7857984962802</v>
      </c>
      <c r="BJ4329" s="9">
        <v>6742.8399924047699</v>
      </c>
      <c r="BK4329" s="9">
        <v>1599.9620206872301</v>
      </c>
      <c r="BL4329" s="9">
        <v>2445.6194437812701</v>
      </c>
      <c r="BM4329" s="9">
        <v>1419.7930893043499</v>
      </c>
      <c r="BN4329" s="9">
        <v>3327.8381015203499</v>
      </c>
      <c r="BO4329" s="9">
        <v>10304.476884912499</v>
      </c>
      <c r="BP4329" s="9">
        <v>5821.3755606018603</v>
      </c>
      <c r="BQ4329" s="9">
        <v>6568.0660274838301</v>
      </c>
      <c r="BR4329" s="9">
        <v>15361.7691272913</v>
      </c>
      <c r="BS4329" s="9">
        <v>11117.051051898599</v>
      </c>
      <c r="BT4329" s="9">
        <v>17159.295609536301</v>
      </c>
      <c r="BU4329" s="9">
        <v>14073.857509400999</v>
      </c>
      <c r="BV4329" s="9">
        <v>10093.825681565801</v>
      </c>
      <c r="BW4329" s="9">
        <v>10307.150186576</v>
      </c>
      <c r="BX4329" s="9">
        <v>7110</v>
      </c>
    </row>
    <row r="4330" spans="6:76" x14ac:dyDescent="0.2">
      <c r="F4330" s="14"/>
      <c r="AX4330" s="8" t="s">
        <v>8442</v>
      </c>
      <c r="AY4330" s="8" t="s">
        <v>8443</v>
      </c>
      <c r="AZ4330" s="8" t="s">
        <v>1623</v>
      </c>
      <c r="BA4330" s="9">
        <v>7001.0526358033503</v>
      </c>
      <c r="BB4330" s="9">
        <v>6667.8641024274903</v>
      </c>
      <c r="BC4330" s="9">
        <v>46.700427052173701</v>
      </c>
      <c r="BD4330" s="9">
        <v>1938</v>
      </c>
      <c r="BE4330" s="9">
        <v>7784</v>
      </c>
      <c r="BF4330" s="9">
        <v>3097.794398</v>
      </c>
      <c r="BG4330" s="9"/>
      <c r="BH4330" s="9">
        <v>17549.513189000001</v>
      </c>
      <c r="BI4330" s="9">
        <v>6664.1952426240396</v>
      </c>
      <c r="BJ4330" s="9">
        <v>11221.2319303323</v>
      </c>
      <c r="BK4330" s="9">
        <v>8158.1835679244105</v>
      </c>
      <c r="BL4330" s="9">
        <v>7703.75637629622</v>
      </c>
      <c r="BM4330" s="9"/>
      <c r="BN4330" s="9">
        <v>6829.6750387828297</v>
      </c>
      <c r="BO4330" s="9">
        <v>6667.8641024274903</v>
      </c>
      <c r="BP4330" s="9">
        <v>6556.6560781092903</v>
      </c>
      <c r="BQ4330" s="9">
        <v>6387.1984975110699</v>
      </c>
      <c r="BR4330" s="9">
        <v>4554.32139717474</v>
      </c>
      <c r="BS4330" s="9">
        <v>6736.9094159019296</v>
      </c>
      <c r="BT4330" s="9">
        <v>4405.9785874220297</v>
      </c>
      <c r="BU4330" s="9">
        <v>8235.3905768705099</v>
      </c>
      <c r="BV4330" s="9">
        <v>5265.0265519438599</v>
      </c>
      <c r="BW4330" s="9">
        <v>7524.3051299429799</v>
      </c>
      <c r="BX4330" s="9">
        <v>5740</v>
      </c>
    </row>
    <row r="4331" spans="6:76" x14ac:dyDescent="0.2">
      <c r="F4331" s="14"/>
      <c r="AX4331" s="8" t="s">
        <v>8444</v>
      </c>
      <c r="AY4331" s="8" t="s">
        <v>8445</v>
      </c>
      <c r="AZ4331" s="8" t="s">
        <v>1623</v>
      </c>
      <c r="BA4331" s="9">
        <v>8099.6759809904297</v>
      </c>
      <c r="BB4331" s="9">
        <v>6670</v>
      </c>
      <c r="BC4331" s="9">
        <v>86.2223804969139</v>
      </c>
      <c r="BD4331" s="9"/>
      <c r="BE4331" s="9">
        <v>8455</v>
      </c>
      <c r="BF4331" s="9">
        <v>2626.992886</v>
      </c>
      <c r="BG4331" s="9">
        <v>3376.3858110000001</v>
      </c>
      <c r="BH4331" s="9">
        <v>35604.359167000002</v>
      </c>
      <c r="BI4331" s="9">
        <v>6973.9663711777002</v>
      </c>
      <c r="BJ4331" s="9">
        <v>10557.6046014526</v>
      </c>
      <c r="BK4331" s="9">
        <v>8209.2567700952204</v>
      </c>
      <c r="BL4331" s="9">
        <v>9344.8424789004803</v>
      </c>
      <c r="BM4331" s="9">
        <v>5927.3769283919701</v>
      </c>
      <c r="BN4331" s="9">
        <v>7328.3765472618898</v>
      </c>
      <c r="BO4331" s="9">
        <v>7263.8030683921397</v>
      </c>
      <c r="BP4331" s="9">
        <v>4319.0912501755301</v>
      </c>
      <c r="BQ4331" s="9">
        <v>5917.0927453300101</v>
      </c>
      <c r="BR4331" s="9">
        <v>5385.6198879393396</v>
      </c>
      <c r="BS4331" s="9">
        <v>5532.8261511267601</v>
      </c>
      <c r="BT4331" s="9"/>
      <c r="BU4331" s="9">
        <v>9748.5468227591591</v>
      </c>
      <c r="BV4331" s="9">
        <v>6023.3934321858596</v>
      </c>
      <c r="BW4331" s="9">
        <v>4629.3087196295601</v>
      </c>
      <c r="BX4331" s="9">
        <v>6670</v>
      </c>
    </row>
    <row r="4332" spans="6:76" x14ac:dyDescent="0.2">
      <c r="F4332" s="14"/>
      <c r="AX4332" s="8" t="s">
        <v>8446</v>
      </c>
      <c r="AY4332" s="8" t="s">
        <v>8447</v>
      </c>
      <c r="AZ4332" s="8" t="s">
        <v>1623</v>
      </c>
      <c r="BA4332" s="9">
        <v>6550.6062751584604</v>
      </c>
      <c r="BB4332" s="9">
        <v>6674.2214386958403</v>
      </c>
      <c r="BC4332" s="9">
        <v>52.139414147429498</v>
      </c>
      <c r="BD4332" s="9"/>
      <c r="BE4332" s="9">
        <v>9541</v>
      </c>
      <c r="BF4332" s="9">
        <v>2080.3259659999999</v>
      </c>
      <c r="BG4332" s="9">
        <v>721.10341700000004</v>
      </c>
      <c r="BH4332" s="9">
        <v>6827.7320708999996</v>
      </c>
      <c r="BI4332" s="9">
        <v>9903.4977757719607</v>
      </c>
      <c r="BJ4332" s="9">
        <v>2258.9492304268902</v>
      </c>
      <c r="BK4332" s="9">
        <v>6133.03046715866</v>
      </c>
      <c r="BL4332" s="9">
        <v>9724.7531736514393</v>
      </c>
      <c r="BM4332" s="9"/>
      <c r="BN4332" s="9">
        <v>13702.5034067547</v>
      </c>
      <c r="BO4332" s="9">
        <v>6520.7108064916802</v>
      </c>
      <c r="BP4332" s="9">
        <v>4477.4613515331603</v>
      </c>
      <c r="BQ4332" s="9">
        <v>4460.7453155274598</v>
      </c>
      <c r="BR4332" s="9">
        <v>3112.46470350755</v>
      </c>
      <c r="BS4332" s="9">
        <v>6917.10262630125</v>
      </c>
      <c r="BT4332" s="9"/>
      <c r="BU4332" s="9">
        <v>11028.2616682631</v>
      </c>
      <c r="BV4332" s="9">
        <v>5440.7017870279096</v>
      </c>
      <c r="BW4332" s="9">
        <v>8000.5691865366198</v>
      </c>
      <c r="BX4332" s="9">
        <v>7060</v>
      </c>
    </row>
    <row r="4333" spans="6:76" x14ac:dyDescent="0.2">
      <c r="F4333" s="14"/>
      <c r="AX4333" s="8" t="s">
        <v>187</v>
      </c>
      <c r="AY4333" s="8" t="s">
        <v>8448</v>
      </c>
      <c r="AZ4333" s="8" t="s">
        <v>1623</v>
      </c>
      <c r="BA4333" s="9">
        <v>8300.2816642356793</v>
      </c>
      <c r="BB4333" s="9">
        <v>6685.1706432924502</v>
      </c>
      <c r="BC4333" s="9">
        <v>53.124814651188998</v>
      </c>
      <c r="BD4333" s="9"/>
      <c r="BE4333" s="9">
        <v>11909</v>
      </c>
      <c r="BF4333" s="9">
        <v>7907.6207780000004</v>
      </c>
      <c r="BG4333" s="9"/>
      <c r="BH4333" s="9">
        <v>2670.1904553999998</v>
      </c>
      <c r="BI4333" s="9">
        <v>13043.1743636709</v>
      </c>
      <c r="BJ4333" s="9">
        <v>17324.8907247754</v>
      </c>
      <c r="BK4333" s="9">
        <v>18305.4114988193</v>
      </c>
      <c r="BL4333" s="9">
        <v>13653.690581270799</v>
      </c>
      <c r="BM4333" s="9">
        <v>8239.9590156839804</v>
      </c>
      <c r="BN4333" s="9">
        <v>6707.0998729630101</v>
      </c>
      <c r="BO4333" s="9">
        <v>7167.1564056956904</v>
      </c>
      <c r="BP4333" s="9">
        <v>5748.11869177068</v>
      </c>
      <c r="BQ4333" s="9">
        <v>4049.3512878237898</v>
      </c>
      <c r="BR4333" s="9">
        <v>5100.8721292137898</v>
      </c>
      <c r="BS4333" s="9">
        <v>6041.1869590446304</v>
      </c>
      <c r="BT4333" s="9">
        <v>5020.6992849858298</v>
      </c>
      <c r="BU4333" s="9">
        <v>6685.1706432924502</v>
      </c>
      <c r="BV4333" s="9">
        <v>6140.6876196924604</v>
      </c>
      <c r="BW4333" s="9">
        <v>6071.0713083751498</v>
      </c>
      <c r="BX4333" s="9">
        <v>5920</v>
      </c>
    </row>
    <row r="4334" spans="6:76" x14ac:dyDescent="0.2">
      <c r="F4334" s="14"/>
      <c r="AX4334" s="8" t="s">
        <v>416</v>
      </c>
      <c r="AY4334" s="8" t="s">
        <v>8449</v>
      </c>
      <c r="AZ4334" s="8" t="s">
        <v>1623</v>
      </c>
      <c r="BA4334" s="9">
        <v>6324.6783555874899</v>
      </c>
      <c r="BB4334" s="9">
        <v>6692.5715652744002</v>
      </c>
      <c r="BC4334" s="9">
        <v>44.667149333508199</v>
      </c>
      <c r="BD4334" s="9"/>
      <c r="BE4334" s="9">
        <v>7694</v>
      </c>
      <c r="BF4334" s="9">
        <v>14933.054899999999</v>
      </c>
      <c r="BG4334" s="9">
        <v>3040.857974</v>
      </c>
      <c r="BH4334" s="9">
        <v>2042.2319462999999</v>
      </c>
      <c r="BI4334" s="9">
        <v>6865.5469899577001</v>
      </c>
      <c r="BJ4334" s="9">
        <v>5202.3006581305299</v>
      </c>
      <c r="BK4334" s="9">
        <v>6520.0366188705602</v>
      </c>
      <c r="BL4334" s="9">
        <v>7657.8365910216498</v>
      </c>
      <c r="BM4334" s="9">
        <v>8130.5304004162299</v>
      </c>
      <c r="BN4334" s="9">
        <v>6865.1065116782402</v>
      </c>
      <c r="BO4334" s="9">
        <v>5807.6529423293196</v>
      </c>
      <c r="BP4334" s="9"/>
      <c r="BQ4334" s="9">
        <v>4126.7530823058096</v>
      </c>
      <c r="BR4334" s="9">
        <v>3515.2243357008201</v>
      </c>
      <c r="BS4334" s="9">
        <v>4847.8396805931297</v>
      </c>
      <c r="BT4334" s="9"/>
      <c r="BU4334" s="9">
        <v>4201.0906930708497</v>
      </c>
      <c r="BV4334" s="9">
        <v>7259.96247454679</v>
      </c>
      <c r="BW4334" s="9">
        <v>7634.1846016531599</v>
      </c>
      <c r="BX4334" s="9">
        <v>7500</v>
      </c>
    </row>
    <row r="4335" spans="6:76" x14ac:dyDescent="0.2">
      <c r="F4335" s="14"/>
      <c r="AX4335" s="8" t="s">
        <v>8450</v>
      </c>
      <c r="AY4335" s="8" t="s">
        <v>8451</v>
      </c>
      <c r="AZ4335" s="8" t="s">
        <v>1623</v>
      </c>
      <c r="BA4335" s="9">
        <v>7580.3970862594097</v>
      </c>
      <c r="BB4335" s="9">
        <v>6693.5318365850198</v>
      </c>
      <c r="BC4335" s="9">
        <v>56.218927394022899</v>
      </c>
      <c r="BD4335" s="9"/>
      <c r="BE4335" s="9">
        <v>5684</v>
      </c>
      <c r="BF4335" s="9">
        <v>7518.0947900000001</v>
      </c>
      <c r="BG4335" s="9"/>
      <c r="BH4335" s="9">
        <v>4781.3280592999999</v>
      </c>
      <c r="BI4335" s="9">
        <v>7342.8060948306702</v>
      </c>
      <c r="BJ4335" s="9">
        <v>7505.7983140840697</v>
      </c>
      <c r="BK4335" s="9">
        <v>12497.2068263152</v>
      </c>
      <c r="BL4335" s="9">
        <v>15414.5616272936</v>
      </c>
      <c r="BM4335" s="9">
        <v>8106.4668802247197</v>
      </c>
      <c r="BN4335" s="9">
        <v>18803.7809760622</v>
      </c>
      <c r="BO4335" s="9">
        <v>7718.1675163809095</v>
      </c>
      <c r="BP4335" s="9"/>
      <c r="BQ4335" s="9">
        <v>4226.1662850804496</v>
      </c>
      <c r="BR4335" s="9">
        <v>3670.86784513356</v>
      </c>
      <c r="BS4335" s="9">
        <v>5833.66902785604</v>
      </c>
      <c r="BT4335" s="9"/>
      <c r="BU4335" s="9">
        <v>6693.5318365850198</v>
      </c>
      <c r="BV4335" s="9">
        <v>2553.2762749635899</v>
      </c>
      <c r="BW4335" s="9">
        <v>4607.0281122998103</v>
      </c>
      <c r="BX4335" s="9">
        <v>5910</v>
      </c>
    </row>
    <row r="4336" spans="6:76" x14ac:dyDescent="0.2">
      <c r="F4336" s="14"/>
      <c r="AX4336" s="8" t="s">
        <v>317</v>
      </c>
      <c r="AY4336" s="8" t="s">
        <v>8452</v>
      </c>
      <c r="AZ4336" s="8" t="s">
        <v>1623</v>
      </c>
      <c r="BA4336" s="9">
        <v>10390.5357325484</v>
      </c>
      <c r="BB4336" s="9">
        <v>6693.9461680000004</v>
      </c>
      <c r="BC4336" s="9">
        <v>104.71524904988</v>
      </c>
      <c r="BD4336" s="9"/>
      <c r="BE4336" s="9">
        <v>13345</v>
      </c>
      <c r="BF4336" s="9">
        <v>6693.9461680000004</v>
      </c>
      <c r="BG4336" s="9"/>
      <c r="BH4336" s="9">
        <v>40144.063075999999</v>
      </c>
      <c r="BI4336" s="9">
        <v>4616.59490162774</v>
      </c>
      <c r="BJ4336" s="9"/>
      <c r="BK4336" s="9">
        <v>9920.2346797862301</v>
      </c>
      <c r="BL4336" s="9">
        <v>5148.79241877808</v>
      </c>
      <c r="BM4336" s="9">
        <v>17270.411182075801</v>
      </c>
      <c r="BN4336" s="9">
        <v>4448.4915455177197</v>
      </c>
      <c r="BO4336" s="9"/>
      <c r="BP4336" s="9">
        <v>3207.9967816481098</v>
      </c>
      <c r="BQ4336" s="9"/>
      <c r="BR4336" s="9"/>
      <c r="BS4336" s="9"/>
      <c r="BT4336" s="9"/>
      <c r="BU4336" s="9"/>
      <c r="BV4336" s="9">
        <v>7690.3623045984205</v>
      </c>
      <c r="BW4336" s="9"/>
      <c r="BX4336" s="9">
        <v>1810</v>
      </c>
    </row>
    <row r="4337" spans="6:76" x14ac:dyDescent="0.2">
      <c r="F4337" s="14"/>
      <c r="AX4337" s="8" t="s">
        <v>8453</v>
      </c>
      <c r="AY4337" s="8" t="s">
        <v>8454</v>
      </c>
      <c r="AZ4337" s="8" t="s">
        <v>1623</v>
      </c>
      <c r="BA4337" s="9">
        <v>7850.3133138389303</v>
      </c>
      <c r="BB4337" s="9">
        <v>6700.9175127894796</v>
      </c>
      <c r="BC4337" s="9">
        <v>64.495179179269599</v>
      </c>
      <c r="BD4337" s="9"/>
      <c r="BE4337" s="9">
        <v>16499</v>
      </c>
      <c r="BF4337" s="9">
        <v>9012.7175160000006</v>
      </c>
      <c r="BG4337" s="9"/>
      <c r="BH4337" s="9"/>
      <c r="BI4337" s="9">
        <v>3096.64426441659</v>
      </c>
      <c r="BJ4337" s="9">
        <v>6868.6329584144296</v>
      </c>
      <c r="BK4337" s="9">
        <v>7091.3264714359902</v>
      </c>
      <c r="BL4337" s="9">
        <v>4316.0248132054803</v>
      </c>
      <c r="BM4337" s="9">
        <v>14160.5868901373</v>
      </c>
      <c r="BN4337" s="9"/>
      <c r="BO4337" s="9">
        <v>3340.3152337759202</v>
      </c>
      <c r="BP4337" s="9">
        <v>6533.2020671645396</v>
      </c>
      <c r="BQ4337" s="9">
        <v>3575.4567622528398</v>
      </c>
      <c r="BR4337" s="9">
        <v>6232.9360766024602</v>
      </c>
      <c r="BS4337" s="9">
        <v>2778.5488880169801</v>
      </c>
      <c r="BT4337" s="9"/>
      <c r="BU4337" s="9"/>
      <c r="BV4337" s="9">
        <v>7968.0085627961798</v>
      </c>
      <c r="BW4337" s="9">
        <v>18430.985889526401</v>
      </c>
      <c r="BX4337" s="9"/>
    </row>
    <row r="4338" spans="6:76" x14ac:dyDescent="0.2">
      <c r="F4338" s="14"/>
      <c r="AX4338" s="8" t="s">
        <v>366</v>
      </c>
      <c r="AY4338" s="8" t="s">
        <v>8455</v>
      </c>
      <c r="AZ4338" s="8" t="s">
        <v>1623</v>
      </c>
      <c r="BA4338" s="9">
        <v>7749.3105311834297</v>
      </c>
      <c r="BB4338" s="9">
        <v>6704.7288850000004</v>
      </c>
      <c r="BC4338" s="9">
        <v>47.741210212714201</v>
      </c>
      <c r="BD4338" s="9"/>
      <c r="BE4338" s="9">
        <v>5344</v>
      </c>
      <c r="BF4338" s="9">
        <v>4907.0052599999999</v>
      </c>
      <c r="BG4338" s="9">
        <v>6704.7288850000004</v>
      </c>
      <c r="BH4338" s="9">
        <v>9600.8039712000009</v>
      </c>
      <c r="BI4338" s="9">
        <v>5111.17088344473</v>
      </c>
      <c r="BJ4338" s="9">
        <v>8808.9779465073698</v>
      </c>
      <c r="BK4338" s="9">
        <v>9294.2227744831907</v>
      </c>
      <c r="BL4338" s="9">
        <v>6767.8584504947603</v>
      </c>
      <c r="BM4338" s="9">
        <v>4752.3633337779802</v>
      </c>
      <c r="BN4338" s="9">
        <v>4205.0780917974298</v>
      </c>
      <c r="BO4338" s="9">
        <v>7892.6449758461804</v>
      </c>
      <c r="BP4338" s="9">
        <v>10664.5866603379</v>
      </c>
      <c r="BQ4338" s="9">
        <v>6110.9395088552601</v>
      </c>
      <c r="BR4338" s="9">
        <v>6052.2700816961296</v>
      </c>
      <c r="BS4338" s="9">
        <v>11152.921280614501</v>
      </c>
      <c r="BT4338" s="9"/>
      <c r="BU4338" s="9">
        <v>10619.6896591895</v>
      </c>
      <c r="BV4338" s="9">
        <v>4237.1553051827304</v>
      </c>
      <c r="BW4338" s="9">
        <v>5310.4830240575002</v>
      </c>
      <c r="BX4338" s="9">
        <v>19700</v>
      </c>
    </row>
    <row r="4339" spans="6:76" x14ac:dyDescent="0.2">
      <c r="F4339" s="14"/>
      <c r="AX4339" s="8" t="s">
        <v>8456</v>
      </c>
      <c r="AY4339" s="8" t="s">
        <v>8457</v>
      </c>
      <c r="AZ4339" s="8" t="s">
        <v>1623</v>
      </c>
      <c r="BA4339" s="9">
        <v>10450.1504264122</v>
      </c>
      <c r="BB4339" s="9">
        <v>6706.9518406165998</v>
      </c>
      <c r="BC4339" s="9">
        <v>68.196546115638</v>
      </c>
      <c r="BD4339" s="9"/>
      <c r="BE4339" s="9">
        <v>21053</v>
      </c>
      <c r="BF4339" s="9">
        <v>13611.28673</v>
      </c>
      <c r="BG4339" s="9"/>
      <c r="BH4339" s="9">
        <v>18014.727588000002</v>
      </c>
      <c r="BI4339" s="9">
        <v>15812.4162511215</v>
      </c>
      <c r="BJ4339" s="9">
        <v>12787.4725422007</v>
      </c>
      <c r="BK4339" s="9">
        <v>20354.042347012</v>
      </c>
      <c r="BL4339" s="9">
        <v>17211.156296949201</v>
      </c>
      <c r="BM4339" s="9">
        <v>7045.83914888243</v>
      </c>
      <c r="BN4339" s="9">
        <v>22795.7817539678</v>
      </c>
      <c r="BO4339" s="9">
        <v>4884.7923684036296</v>
      </c>
      <c r="BP4339" s="9">
        <v>3445.2028283075801</v>
      </c>
      <c r="BQ4339" s="9">
        <v>4949.7370499967401</v>
      </c>
      <c r="BR4339" s="9">
        <v>2877.4806493489</v>
      </c>
      <c r="BS4339" s="9">
        <v>3415.0467513828098</v>
      </c>
      <c r="BT4339" s="9"/>
      <c r="BU4339" s="9">
        <v>4049.7890934096399</v>
      </c>
      <c r="BV4339" s="9">
        <v>3946.8717440855298</v>
      </c>
      <c r="BW4339" s="9">
        <v>6368.0645323507697</v>
      </c>
      <c r="BX4339" s="9">
        <v>5480</v>
      </c>
    </row>
    <row r="4340" spans="6:76" x14ac:dyDescent="0.2">
      <c r="F4340" s="14"/>
      <c r="AX4340" s="8" t="s">
        <v>8458</v>
      </c>
      <c r="AY4340" s="8" t="s">
        <v>8459</v>
      </c>
      <c r="AZ4340" s="8" t="s">
        <v>1623</v>
      </c>
      <c r="BA4340" s="9">
        <v>9732.2698701940408</v>
      </c>
      <c r="BB4340" s="9">
        <v>6736.2646979269102</v>
      </c>
      <c r="BC4340" s="9">
        <v>89.730826817767493</v>
      </c>
      <c r="BD4340" s="9"/>
      <c r="BE4340" s="9">
        <v>2771</v>
      </c>
      <c r="BF4340" s="9">
        <v>2357.2011990000001</v>
      </c>
      <c r="BG4340" s="9">
        <v>22446.016869999999</v>
      </c>
      <c r="BH4340" s="9">
        <v>17923.630048999999</v>
      </c>
      <c r="BI4340" s="9">
        <v>2163.4416415549699</v>
      </c>
      <c r="BJ4340" s="9">
        <v>9497.6216528203895</v>
      </c>
      <c r="BK4340" s="9"/>
      <c r="BL4340" s="9">
        <v>9749.3037374434607</v>
      </c>
      <c r="BM4340" s="9">
        <v>12468.3987380703</v>
      </c>
      <c r="BN4340" s="9"/>
      <c r="BO4340" s="9">
        <v>3578.4744423828101</v>
      </c>
      <c r="BP4340" s="9">
        <v>3974.9077430334401</v>
      </c>
      <c r="BQ4340" s="9"/>
      <c r="BR4340" s="9"/>
      <c r="BS4340" s="9">
        <v>27527.242369023101</v>
      </c>
      <c r="BT4340" s="9"/>
      <c r="BU4340" s="9"/>
      <c r="BV4340" s="9"/>
      <c r="BW4340" s="9"/>
      <c r="BX4340" s="9">
        <v>2330</v>
      </c>
    </row>
    <row r="4341" spans="6:76" x14ac:dyDescent="0.2">
      <c r="F4341" s="14"/>
      <c r="AX4341" s="8" t="s">
        <v>8460</v>
      </c>
      <c r="AY4341" s="8" t="s">
        <v>8461</v>
      </c>
      <c r="AZ4341" s="8" t="s">
        <v>1640</v>
      </c>
      <c r="BA4341" s="9">
        <v>7586.1530634309102</v>
      </c>
      <c r="BB4341" s="9">
        <v>6736.9094159019296</v>
      </c>
      <c r="BC4341" s="9">
        <v>60.327259172230697</v>
      </c>
      <c r="BD4341" s="9"/>
      <c r="BE4341" s="9"/>
      <c r="BF4341" s="9"/>
      <c r="BG4341" s="9"/>
      <c r="BH4341" s="9"/>
      <c r="BI4341" s="9"/>
      <c r="BJ4341" s="9"/>
      <c r="BK4341" s="9"/>
      <c r="BL4341" s="9"/>
      <c r="BM4341" s="9"/>
      <c r="BN4341" s="9"/>
      <c r="BO4341" s="9">
        <v>8675.5639120923097</v>
      </c>
      <c r="BP4341" s="9"/>
      <c r="BQ4341" s="9">
        <v>3964.1682780579499</v>
      </c>
      <c r="BR4341" s="9">
        <v>6486.8912532234499</v>
      </c>
      <c r="BS4341" s="9">
        <v>6736.9094159019296</v>
      </c>
      <c r="BT4341" s="9">
        <v>9139.1409235041192</v>
      </c>
      <c r="BU4341" s="9">
        <v>18010.416485280799</v>
      </c>
      <c r="BV4341" s="9">
        <v>5892.9576808888296</v>
      </c>
      <c r="BW4341" s="9">
        <v>7889.3296219288704</v>
      </c>
      <c r="BX4341" s="9">
        <v>1480</v>
      </c>
    </row>
    <row r="4342" spans="6:76" x14ac:dyDescent="0.2">
      <c r="F4342" s="14"/>
      <c r="AX4342" s="8" t="s">
        <v>574</v>
      </c>
      <c r="AY4342" s="8" t="s">
        <v>574</v>
      </c>
      <c r="AZ4342" s="8" t="s">
        <v>1640</v>
      </c>
      <c r="BA4342" s="9">
        <v>8556.2244158586</v>
      </c>
      <c r="BB4342" s="9">
        <v>6746.66663024019</v>
      </c>
      <c r="BC4342" s="9">
        <v>66.406410468654499</v>
      </c>
      <c r="BD4342" s="9"/>
      <c r="BE4342" s="9">
        <v>16370</v>
      </c>
      <c r="BF4342" s="9">
        <v>14228.3572</v>
      </c>
      <c r="BG4342" s="9">
        <v>15408.83589</v>
      </c>
      <c r="BH4342" s="9">
        <v>4715.5802603000002</v>
      </c>
      <c r="BI4342" s="9">
        <v>5700.7765194411804</v>
      </c>
      <c r="BJ4342" s="9">
        <v>6731.1263202977598</v>
      </c>
      <c r="BK4342" s="9">
        <v>12412.322197046</v>
      </c>
      <c r="BL4342" s="9">
        <v>6762.2069401826202</v>
      </c>
      <c r="BM4342" s="9">
        <v>14555.0254803388</v>
      </c>
      <c r="BN4342" s="9">
        <v>3116.2785299327502</v>
      </c>
      <c r="BO4342" s="9"/>
      <c r="BP4342" s="9">
        <v>1970.1836527640201</v>
      </c>
      <c r="BQ4342" s="9"/>
      <c r="BR4342" s="9"/>
      <c r="BS4342" s="9"/>
      <c r="BT4342" s="9"/>
      <c r="BU4342" s="9"/>
      <c r="BV4342" s="9"/>
      <c r="BW4342" s="9"/>
      <c r="BX4342" s="9">
        <v>704</v>
      </c>
    </row>
    <row r="4343" spans="6:76" x14ac:dyDescent="0.2">
      <c r="F4343" s="14"/>
      <c r="AX4343" s="8" t="s">
        <v>8462</v>
      </c>
      <c r="AY4343" s="8" t="s">
        <v>8463</v>
      </c>
      <c r="AZ4343" s="8" t="s">
        <v>1623</v>
      </c>
      <c r="BA4343" s="9">
        <v>13299.966948564401</v>
      </c>
      <c r="BB4343" s="9">
        <v>6753.7326295175499</v>
      </c>
      <c r="BC4343" s="9">
        <v>204.93305608792301</v>
      </c>
      <c r="BD4343" s="9">
        <v>1100</v>
      </c>
      <c r="BE4343" s="9">
        <v>7073</v>
      </c>
      <c r="BF4343" s="9">
        <v>1649.109213</v>
      </c>
      <c r="BG4343" s="9"/>
      <c r="BH4343" s="9">
        <v>17115.906704000001</v>
      </c>
      <c r="BI4343" s="9">
        <v>4324.6307716538604</v>
      </c>
      <c r="BJ4343" s="9">
        <v>10767.6535279199</v>
      </c>
      <c r="BK4343" s="9">
        <v>12789.988736376999</v>
      </c>
      <c r="BL4343" s="9">
        <v>5887.1686723760104</v>
      </c>
      <c r="BM4343" s="9">
        <v>7994.9813713819904</v>
      </c>
      <c r="BN4343" s="9">
        <v>7068.7042627317896</v>
      </c>
      <c r="BO4343" s="9">
        <v>6438.7609963033001</v>
      </c>
      <c r="BP4343" s="9"/>
      <c r="BQ4343" s="9">
        <v>3467.53565607972</v>
      </c>
      <c r="BR4343" s="9">
        <v>2519.6301493780202</v>
      </c>
      <c r="BS4343" s="9">
        <v>114265.894240895</v>
      </c>
      <c r="BT4343" s="9"/>
      <c r="BU4343" s="9"/>
      <c r="BV4343" s="9">
        <v>2936.5068749336801</v>
      </c>
      <c r="BW4343" s="9"/>
      <c r="BX4343" s="9">
        <v>7400</v>
      </c>
    </row>
    <row r="4344" spans="6:76" x14ac:dyDescent="0.2">
      <c r="F4344" s="14"/>
      <c r="AX4344" s="8" t="s">
        <v>8464</v>
      </c>
      <c r="AY4344" s="8" t="s">
        <v>8465</v>
      </c>
      <c r="AZ4344" s="8" t="s">
        <v>1623</v>
      </c>
      <c r="BA4344" s="9">
        <v>7693.5571599927398</v>
      </c>
      <c r="BB4344" s="9">
        <v>6756.1302541499999</v>
      </c>
      <c r="BC4344" s="9">
        <v>43.3613004860647</v>
      </c>
      <c r="BD4344" s="9"/>
      <c r="BE4344" s="9">
        <v>7618</v>
      </c>
      <c r="BF4344" s="9">
        <v>6955.7519899999998</v>
      </c>
      <c r="BG4344" s="9"/>
      <c r="BH4344" s="9">
        <v>6556.5085183000001</v>
      </c>
      <c r="BI4344" s="9">
        <v>13398.692618680299</v>
      </c>
      <c r="BJ4344" s="9">
        <v>12559.446787811699</v>
      </c>
      <c r="BK4344" s="9">
        <v>14173.2335298667</v>
      </c>
      <c r="BL4344" s="9">
        <v>7804.9517200246401</v>
      </c>
      <c r="BM4344" s="9">
        <v>8198.0726794950097</v>
      </c>
      <c r="BN4344" s="9">
        <v>11364.6787153142</v>
      </c>
      <c r="BO4344" s="9">
        <v>5288.8840316241103</v>
      </c>
      <c r="BP4344" s="9">
        <v>5184.44313619272</v>
      </c>
      <c r="BQ4344" s="9">
        <v>4497.8331980861303</v>
      </c>
      <c r="BR4344" s="9">
        <v>5782.3235417323804</v>
      </c>
      <c r="BS4344" s="9">
        <v>4587.7898842722798</v>
      </c>
      <c r="BT4344" s="9"/>
      <c r="BU4344" s="9">
        <v>5285.2428449437202</v>
      </c>
      <c r="BV4344" s="9">
        <v>3946.8717440855298</v>
      </c>
      <c r="BW4344" s="9">
        <v>4481.3039394399502</v>
      </c>
      <c r="BX4344" s="9">
        <v>10800</v>
      </c>
    </row>
    <row r="4345" spans="6:76" x14ac:dyDescent="0.2">
      <c r="F4345" s="14"/>
      <c r="AX4345" s="8" t="s">
        <v>149</v>
      </c>
      <c r="AY4345" s="8" t="s">
        <v>8466</v>
      </c>
      <c r="AZ4345" s="8" t="s">
        <v>1623</v>
      </c>
      <c r="BA4345" s="9">
        <v>5394.2649496468603</v>
      </c>
      <c r="BB4345" s="9">
        <v>6757.8833457137798</v>
      </c>
      <c r="BC4345" s="9">
        <v>72.451173092711699</v>
      </c>
      <c r="BD4345" s="9">
        <v>987</v>
      </c>
      <c r="BE4345" s="9">
        <v>6784</v>
      </c>
      <c r="BF4345" s="9">
        <v>2109.2801450000002</v>
      </c>
      <c r="BG4345" s="9"/>
      <c r="BH4345" s="9">
        <v>255.17557181999999</v>
      </c>
      <c r="BI4345" s="9">
        <v>10958.317657797301</v>
      </c>
      <c r="BJ4345" s="9">
        <v>8820.9710867821595</v>
      </c>
      <c r="BK4345" s="9">
        <v>6757.8833457137798</v>
      </c>
      <c r="BL4345" s="9">
        <v>8744.5864008788103</v>
      </c>
      <c r="BM4345" s="9">
        <v>8835.3451774302393</v>
      </c>
      <c r="BN4345" s="9">
        <v>4810.3550606932004</v>
      </c>
      <c r="BO4345" s="9"/>
      <c r="BP4345" s="9"/>
      <c r="BQ4345" s="9"/>
      <c r="BR4345" s="9"/>
      <c r="BS4345" s="9"/>
      <c r="BT4345" s="9"/>
      <c r="BU4345" s="9"/>
      <c r="BV4345" s="9"/>
      <c r="BW4345" s="9"/>
      <c r="BX4345" s="9">
        <v>274</v>
      </c>
    </row>
    <row r="4346" spans="6:76" x14ac:dyDescent="0.2">
      <c r="F4346" s="14"/>
      <c r="AX4346" s="8" t="s">
        <v>8467</v>
      </c>
      <c r="AY4346" s="8" t="s">
        <v>8468</v>
      </c>
      <c r="AZ4346" s="8" t="s">
        <v>1623</v>
      </c>
      <c r="BA4346" s="9">
        <v>6395.26397591155</v>
      </c>
      <c r="BB4346" s="9">
        <v>6762.9920528101502</v>
      </c>
      <c r="BC4346" s="9">
        <v>56.374649495515001</v>
      </c>
      <c r="BD4346" s="9"/>
      <c r="BE4346" s="9">
        <v>6762</v>
      </c>
      <c r="BF4346" s="9">
        <v>2096.2388879999999</v>
      </c>
      <c r="BG4346" s="9"/>
      <c r="BH4346" s="9">
        <v>1578.0034659999999</v>
      </c>
      <c r="BI4346" s="9">
        <v>7940.1382791981296</v>
      </c>
      <c r="BJ4346" s="9">
        <v>10377.023031262301</v>
      </c>
      <c r="BK4346" s="9">
        <v>6668.0993003887897</v>
      </c>
      <c r="BL4346" s="9">
        <v>6763.9841056202904</v>
      </c>
      <c r="BM4346" s="9">
        <v>10948.6872446124</v>
      </c>
      <c r="BN4346" s="9">
        <v>9534.3063154379306</v>
      </c>
      <c r="BO4346" s="9"/>
      <c r="BP4346" s="9">
        <v>1284.1591285956699</v>
      </c>
      <c r="BQ4346" s="9"/>
      <c r="BR4346" s="9"/>
      <c r="BS4346" s="9"/>
      <c r="BT4346" s="9"/>
      <c r="BU4346" s="9"/>
      <c r="BV4346" s="9"/>
      <c r="BW4346" s="9"/>
      <c r="BX4346" s="9"/>
    </row>
    <row r="4347" spans="6:76" x14ac:dyDescent="0.2">
      <c r="F4347" s="14"/>
      <c r="AX4347" s="8" t="s">
        <v>8469</v>
      </c>
      <c r="AY4347" s="8" t="s">
        <v>8470</v>
      </c>
      <c r="AZ4347" s="8" t="s">
        <v>1623</v>
      </c>
      <c r="BA4347" s="9">
        <v>11030.7046179971</v>
      </c>
      <c r="BB4347" s="9">
        <v>6785.5408753335596</v>
      </c>
      <c r="BC4347" s="9">
        <v>131.912003395581</v>
      </c>
      <c r="BD4347" s="9"/>
      <c r="BE4347" s="9">
        <v>10899</v>
      </c>
      <c r="BF4347" s="9">
        <v>4288.8781490000001</v>
      </c>
      <c r="BG4347" s="9"/>
      <c r="BH4347" s="9">
        <v>58971.371666999999</v>
      </c>
      <c r="BI4347" s="9">
        <v>7567.2381247125004</v>
      </c>
      <c r="BJ4347" s="9">
        <v>7081.0817506671201</v>
      </c>
      <c r="BK4347" s="9">
        <v>17161.474765167699</v>
      </c>
      <c r="BL4347" s="9">
        <v>10209.973864007499</v>
      </c>
      <c r="BM4347" s="9">
        <v>15287.218242233501</v>
      </c>
      <c r="BN4347" s="9">
        <v>3192.0665743879799</v>
      </c>
      <c r="BO4347" s="9"/>
      <c r="BP4347" s="9"/>
      <c r="BQ4347" s="9">
        <v>4164.8573669662601</v>
      </c>
      <c r="BR4347" s="9">
        <v>3615.7210126280402</v>
      </c>
      <c r="BS4347" s="9">
        <v>1449.3419832693201</v>
      </c>
      <c r="BT4347" s="9"/>
      <c r="BU4347" s="9"/>
      <c r="BV4347" s="9">
        <v>4051.6411519196199</v>
      </c>
      <c r="BW4347" s="9"/>
      <c r="BX4347" s="9">
        <v>6490</v>
      </c>
    </row>
    <row r="4348" spans="6:76" x14ac:dyDescent="0.2">
      <c r="F4348" s="14"/>
      <c r="AX4348" s="8" t="s">
        <v>8471</v>
      </c>
      <c r="AY4348" s="8" t="s">
        <v>8472</v>
      </c>
      <c r="AZ4348" s="8" t="s">
        <v>1623</v>
      </c>
      <c r="BA4348" s="9">
        <v>9066.7634866948392</v>
      </c>
      <c r="BB4348" s="9">
        <v>6791.2656047453502</v>
      </c>
      <c r="BC4348" s="9">
        <v>71.802039884130394</v>
      </c>
      <c r="BD4348" s="9"/>
      <c r="BE4348" s="9">
        <v>6666</v>
      </c>
      <c r="BF4348" s="9">
        <v>13331.8575</v>
      </c>
      <c r="BG4348" s="9"/>
      <c r="BH4348" s="9"/>
      <c r="BI4348" s="9">
        <v>6491.3669325333503</v>
      </c>
      <c r="BJ4348" s="9">
        <v>15758.063695015</v>
      </c>
      <c r="BK4348" s="9">
        <v>15880.5360229658</v>
      </c>
      <c r="BL4348" s="9">
        <v>7031.7783603922999</v>
      </c>
      <c r="BM4348" s="9">
        <v>11681.060510937299</v>
      </c>
      <c r="BN4348" s="9">
        <v>1925.06262336745</v>
      </c>
      <c r="BO4348" s="9">
        <v>4131.9042398459696</v>
      </c>
      <c r="BP4348" s="9"/>
      <c r="BQ4348" s="9">
        <v>6791.2656047453502</v>
      </c>
      <c r="BR4348" s="9">
        <v>11248.346089487401</v>
      </c>
      <c r="BS4348" s="9">
        <v>2502.4391039004799</v>
      </c>
      <c r="BT4348" s="9">
        <v>2842.7910172029001</v>
      </c>
      <c r="BU4348" s="9">
        <v>16857.900586674699</v>
      </c>
      <c r="BV4348" s="9">
        <v>24716.509378895302</v>
      </c>
      <c r="BW4348" s="9">
        <v>4218.0976078491203</v>
      </c>
      <c r="BX4348" s="9">
        <v>2060</v>
      </c>
    </row>
    <row r="4349" spans="6:76" x14ac:dyDescent="0.2">
      <c r="F4349" s="14"/>
      <c r="AX4349" s="8" t="s">
        <v>8473</v>
      </c>
      <c r="AY4349" s="8" t="s">
        <v>8474</v>
      </c>
      <c r="AZ4349" s="8" t="s">
        <v>1623</v>
      </c>
      <c r="BA4349" s="9">
        <v>15044.8913176921</v>
      </c>
      <c r="BB4349" s="9">
        <v>6795.5994755609399</v>
      </c>
      <c r="BC4349" s="9">
        <v>163.04801758328699</v>
      </c>
      <c r="BD4349" s="9"/>
      <c r="BE4349" s="9">
        <v>19250</v>
      </c>
      <c r="BF4349" s="9">
        <v>8229.4811549999995</v>
      </c>
      <c r="BG4349" s="9">
        <v>2506.6962840000001</v>
      </c>
      <c r="BH4349" s="9">
        <v>94508.620765</v>
      </c>
      <c r="BI4349" s="9">
        <v>7715.9863179956901</v>
      </c>
      <c r="BJ4349" s="9">
        <v>5358.8373354354999</v>
      </c>
      <c r="BK4349" s="9">
        <v>19105.694279565199</v>
      </c>
      <c r="BL4349" s="9">
        <v>14092.5809534404</v>
      </c>
      <c r="BM4349" s="9">
        <v>6775.4301703942601</v>
      </c>
      <c r="BN4349" s="9">
        <v>6795.5994755609399</v>
      </c>
      <c r="BO4349" s="9"/>
      <c r="BP4349" s="9">
        <v>2998.3139259138802</v>
      </c>
      <c r="BQ4349" s="9"/>
      <c r="BR4349" s="9">
        <v>4190.1531449406903</v>
      </c>
      <c r="BS4349" s="9"/>
      <c r="BT4349" s="9"/>
      <c r="BU4349" s="9"/>
      <c r="BV4349" s="9">
        <v>4056.1933227509398</v>
      </c>
      <c r="BW4349" s="9"/>
      <c r="BX4349" s="9"/>
    </row>
    <row r="4350" spans="6:76" x14ac:dyDescent="0.2">
      <c r="F4350" s="14"/>
      <c r="AX4350" s="8" t="s">
        <v>8475</v>
      </c>
      <c r="AY4350" s="8" t="s">
        <v>8476</v>
      </c>
      <c r="AZ4350" s="8" t="s">
        <v>1623</v>
      </c>
      <c r="BA4350" s="9">
        <v>7791.9022457573701</v>
      </c>
      <c r="BB4350" s="9">
        <v>6802.1053251094399</v>
      </c>
      <c r="BC4350" s="9">
        <v>51.299496445943703</v>
      </c>
      <c r="BD4350" s="9">
        <v>17905</v>
      </c>
      <c r="BE4350" s="9">
        <v>12532</v>
      </c>
      <c r="BF4350" s="9">
        <v>4486.9387900000002</v>
      </c>
      <c r="BG4350" s="9"/>
      <c r="BH4350" s="9">
        <v>4197.2151325000004</v>
      </c>
      <c r="BI4350" s="9">
        <v>8668.0547310699203</v>
      </c>
      <c r="BJ4350" s="9">
        <v>11056.9730308175</v>
      </c>
      <c r="BK4350" s="9">
        <v>9409.7360768357903</v>
      </c>
      <c r="BL4350" s="9">
        <v>8628.9471711480091</v>
      </c>
      <c r="BM4350" s="9">
        <v>5896.9417748311998</v>
      </c>
      <c r="BN4350" s="9">
        <v>6848.4030619106597</v>
      </c>
      <c r="BO4350" s="9">
        <v>4949.9122489013998</v>
      </c>
      <c r="BP4350" s="9">
        <v>6880.8036047305504</v>
      </c>
      <c r="BQ4350" s="9">
        <v>6390.3455660272002</v>
      </c>
      <c r="BR4350" s="9">
        <v>2580.6682923193798</v>
      </c>
      <c r="BS4350" s="9">
        <v>6185.6335204896804</v>
      </c>
      <c r="BT4350" s="9"/>
      <c r="BU4350" s="9">
        <v>6802.1053251094399</v>
      </c>
      <c r="BV4350" s="9">
        <v>4840.68622309695</v>
      </c>
      <c r="BW4350" s="9">
        <v>4385.7781196023698</v>
      </c>
      <c r="BX4350" s="9">
        <v>15400</v>
      </c>
    </row>
    <row r="4351" spans="6:76" x14ac:dyDescent="0.2">
      <c r="F4351" s="14"/>
      <c r="AX4351" s="8" t="s">
        <v>8477</v>
      </c>
      <c r="AY4351" s="8" t="s">
        <v>8478</v>
      </c>
      <c r="AZ4351" s="8" t="s">
        <v>1623</v>
      </c>
      <c r="BA4351" s="9">
        <v>9577.3147849192101</v>
      </c>
      <c r="BB4351" s="9">
        <v>6815.0092451111996</v>
      </c>
      <c r="BC4351" s="9">
        <v>68.347614506347597</v>
      </c>
      <c r="BD4351" s="9">
        <v>2053</v>
      </c>
      <c r="BE4351" s="9">
        <v>22089</v>
      </c>
      <c r="BF4351" s="9">
        <v>5843.1205989999999</v>
      </c>
      <c r="BG4351" s="9"/>
      <c r="BH4351" s="9">
        <v>7344.7414013999996</v>
      </c>
      <c r="BI4351" s="9">
        <v>20811.4871747609</v>
      </c>
      <c r="BJ4351" s="9">
        <v>12200.4687738303</v>
      </c>
      <c r="BK4351" s="9">
        <v>16004.7311127758</v>
      </c>
      <c r="BL4351" s="9">
        <v>16149.5510631696</v>
      </c>
      <c r="BM4351" s="9">
        <v>15768.386045667799</v>
      </c>
      <c r="BN4351" s="9">
        <v>3153.0300958573098</v>
      </c>
      <c r="BO4351" s="9">
        <v>4480.9952027454401</v>
      </c>
      <c r="BP4351" s="9">
        <v>1256.95167877535</v>
      </c>
      <c r="BQ4351" s="9">
        <v>6285.2770888223904</v>
      </c>
      <c r="BR4351" s="9">
        <v>5619.2464828803904</v>
      </c>
      <c r="BS4351" s="9">
        <v>4195.3291155658699</v>
      </c>
      <c r="BT4351" s="9">
        <v>3570.6876473800298</v>
      </c>
      <c r="BU4351" s="9">
        <v>7794.3043400733504</v>
      </c>
      <c r="BV4351" s="9">
        <v>14192.384034852899</v>
      </c>
      <c r="BW4351" s="9">
        <v>17163.603840826701</v>
      </c>
      <c r="BX4351" s="9">
        <v>5570</v>
      </c>
    </row>
    <row r="4352" spans="6:76" x14ac:dyDescent="0.2">
      <c r="F4352" s="14"/>
      <c r="AX4352" s="8" t="s">
        <v>8479</v>
      </c>
      <c r="AY4352" s="8" t="s">
        <v>8480</v>
      </c>
      <c r="AZ4352" s="8" t="s">
        <v>1623</v>
      </c>
      <c r="BA4352" s="9">
        <v>6826.7423438504502</v>
      </c>
      <c r="BB4352" s="9">
        <v>6816.7556433486297</v>
      </c>
      <c r="BC4352" s="9">
        <v>64.835239333767504</v>
      </c>
      <c r="BD4352" s="9"/>
      <c r="BE4352" s="9">
        <v>16033</v>
      </c>
      <c r="BF4352" s="9">
        <v>7143.9972680000001</v>
      </c>
      <c r="BG4352" s="9"/>
      <c r="BH4352" s="9">
        <v>836.75569211000004</v>
      </c>
      <c r="BI4352" s="9">
        <v>7093.5112866972704</v>
      </c>
      <c r="BJ4352" s="9">
        <v>7457.0078515757996</v>
      </c>
      <c r="BK4352" s="9">
        <v>9011.35613790352</v>
      </c>
      <c r="BL4352" s="9">
        <v>11232.0145014503</v>
      </c>
      <c r="BM4352" s="9"/>
      <c r="BN4352" s="9">
        <v>13558.722887743599</v>
      </c>
      <c r="BO4352" s="9">
        <v>3348.6643427847498</v>
      </c>
      <c r="BP4352" s="9">
        <v>2436.9542052504598</v>
      </c>
      <c r="BQ4352" s="9"/>
      <c r="BR4352" s="9"/>
      <c r="BS4352" s="9">
        <v>2767.4582051531202</v>
      </c>
      <c r="BT4352" s="9">
        <v>4653.7317574199596</v>
      </c>
      <c r="BU4352" s="9"/>
      <c r="BV4352" s="9"/>
      <c r="BW4352" s="9">
        <v>3461.21867781746</v>
      </c>
      <c r="BX4352" s="9">
        <v>6540</v>
      </c>
    </row>
    <row r="4353" spans="6:76" x14ac:dyDescent="0.2">
      <c r="F4353" s="14"/>
      <c r="AX4353" s="8" t="s">
        <v>8481</v>
      </c>
      <c r="AY4353" s="8" t="s">
        <v>8482</v>
      </c>
      <c r="AZ4353" s="8" t="s">
        <v>1623</v>
      </c>
      <c r="BA4353" s="9">
        <v>8086.9480465365295</v>
      </c>
      <c r="BB4353" s="9">
        <v>6820.5113999569903</v>
      </c>
      <c r="BC4353" s="9">
        <v>65.606450116089803</v>
      </c>
      <c r="BD4353" s="9"/>
      <c r="BE4353" s="9">
        <v>5676</v>
      </c>
      <c r="BF4353" s="9">
        <v>3848.8947330000001</v>
      </c>
      <c r="BG4353" s="9"/>
      <c r="BH4353" s="9">
        <v>11804.257182900001</v>
      </c>
      <c r="BI4353" s="9">
        <v>10643.675513934601</v>
      </c>
      <c r="BJ4353" s="9">
        <v>3267.6980562305098</v>
      </c>
      <c r="BK4353" s="9">
        <v>8422.9580621386394</v>
      </c>
      <c r="BL4353" s="9">
        <v>4341.7043982576397</v>
      </c>
      <c r="BM4353" s="9">
        <v>3615.7548214993499</v>
      </c>
      <c r="BN4353" s="9">
        <v>2963.3848519212302</v>
      </c>
      <c r="BO4353" s="9">
        <v>6032.0745126789498</v>
      </c>
      <c r="BP4353" s="9">
        <v>5741.2602045778003</v>
      </c>
      <c r="BQ4353" s="9">
        <v>6820.5113999569903</v>
      </c>
      <c r="BR4353" s="9">
        <v>10736.1242677604</v>
      </c>
      <c r="BS4353" s="9">
        <v>6089.2655069678203</v>
      </c>
      <c r="BT4353" s="9">
        <v>7163.9251512412202</v>
      </c>
      <c r="BU4353" s="9">
        <v>11785.269113988301</v>
      </c>
      <c r="BV4353" s="9">
        <v>11185.3898239626</v>
      </c>
      <c r="BW4353" s="9">
        <v>7213.86528317786</v>
      </c>
      <c r="BX4353" s="9">
        <v>26300</v>
      </c>
    </row>
    <row r="4354" spans="6:76" x14ac:dyDescent="0.2">
      <c r="F4354" s="14"/>
      <c r="AX4354" s="8" t="s">
        <v>311</v>
      </c>
      <c r="AY4354" s="8" t="s">
        <v>8483</v>
      </c>
      <c r="AZ4354" s="8" t="s">
        <v>1623</v>
      </c>
      <c r="BA4354" s="9">
        <v>7669.6998420831196</v>
      </c>
      <c r="BB4354" s="9">
        <v>6824.7197838805796</v>
      </c>
      <c r="BC4354" s="9">
        <v>48.223845117147597</v>
      </c>
      <c r="BD4354" s="9"/>
      <c r="BE4354" s="9">
        <v>13314</v>
      </c>
      <c r="BF4354" s="9">
        <v>2745.9284670000002</v>
      </c>
      <c r="BG4354" s="9"/>
      <c r="BH4354" s="9">
        <v>6152.3116031</v>
      </c>
      <c r="BI4354" s="9">
        <v>5882.1390092555403</v>
      </c>
      <c r="BJ4354" s="9">
        <v>12360.2518822561</v>
      </c>
      <c r="BK4354" s="9">
        <v>14083.1210636582</v>
      </c>
      <c r="BL4354" s="9">
        <v>5318.4369628791401</v>
      </c>
      <c r="BM4354" s="9">
        <v>10958.1021350955</v>
      </c>
      <c r="BN4354" s="9">
        <v>6824.7197838805796</v>
      </c>
      <c r="BO4354" s="9"/>
      <c r="BP4354" s="9">
        <v>3466.93019564509</v>
      </c>
      <c r="BQ4354" s="9">
        <v>7007.9375613740203</v>
      </c>
      <c r="BR4354" s="9">
        <v>7733.3826550522199</v>
      </c>
      <c r="BS4354" s="9"/>
      <c r="BT4354" s="9"/>
      <c r="BU4354" s="9"/>
      <c r="BV4354" s="9">
        <v>4696.0908031139397</v>
      </c>
      <c r="BW4354" s="9">
        <v>3902.1455089364099</v>
      </c>
      <c r="BX4354" s="9">
        <v>10600</v>
      </c>
    </row>
    <row r="4355" spans="6:76" x14ac:dyDescent="0.2">
      <c r="F4355" s="14"/>
      <c r="AX4355" s="8" t="s">
        <v>8484</v>
      </c>
      <c r="AY4355" s="8" t="s">
        <v>8485</v>
      </c>
      <c r="AZ4355" s="8" t="s">
        <v>1623</v>
      </c>
      <c r="BA4355" s="9">
        <v>9678.0578529520808</v>
      </c>
      <c r="BB4355" s="9">
        <v>6828.9126969679</v>
      </c>
      <c r="BC4355" s="9">
        <v>63.416336586312703</v>
      </c>
      <c r="BD4355" s="9"/>
      <c r="BE4355" s="9">
        <v>4345</v>
      </c>
      <c r="BF4355" s="9">
        <v>6537.4338379999999</v>
      </c>
      <c r="BG4355" s="9">
        <v>3317.4448069999999</v>
      </c>
      <c r="BH4355" s="9">
        <v>2417.1193176000002</v>
      </c>
      <c r="BI4355" s="9">
        <v>6595.9112561510901</v>
      </c>
      <c r="BJ4355" s="9">
        <v>20458.521728346699</v>
      </c>
      <c r="BK4355" s="9">
        <v>7061.9141377847</v>
      </c>
      <c r="BL4355" s="9">
        <v>14811.545483106</v>
      </c>
      <c r="BM4355" s="9"/>
      <c r="BN4355" s="9">
        <v>3869.1941431134701</v>
      </c>
      <c r="BO4355" s="9">
        <v>16932.494818123399</v>
      </c>
      <c r="BP4355" s="9">
        <v>16742.148886993</v>
      </c>
      <c r="BQ4355" s="9">
        <v>10571.788266576899</v>
      </c>
      <c r="BR4355" s="9">
        <v>4880.18973080864</v>
      </c>
      <c r="BS4355" s="9">
        <v>10866.561849534801</v>
      </c>
      <c r="BT4355" s="9"/>
      <c r="BU4355" s="9">
        <v>12767.0493798605</v>
      </c>
      <c r="BV4355" s="9">
        <v>4933.2611655913097</v>
      </c>
      <c r="BW4355" s="9">
        <v>5597.46254454683</v>
      </c>
      <c r="BX4355" s="9">
        <v>21500</v>
      </c>
    </row>
    <row r="4356" spans="6:76" x14ac:dyDescent="0.2">
      <c r="F4356" s="14"/>
      <c r="AX4356" s="8" t="s">
        <v>248</v>
      </c>
      <c r="AY4356" s="8" t="s">
        <v>8486</v>
      </c>
      <c r="AZ4356" s="8" t="s">
        <v>1623</v>
      </c>
      <c r="BA4356" s="9">
        <v>8180.2874002013295</v>
      </c>
      <c r="BB4356" s="9">
        <v>6830.1300860600304</v>
      </c>
      <c r="BC4356" s="9">
        <v>93.731852631000194</v>
      </c>
      <c r="BD4356" s="9"/>
      <c r="BE4356" s="9">
        <v>3786</v>
      </c>
      <c r="BF4356" s="9">
        <v>780.44267239999999</v>
      </c>
      <c r="BG4356" s="9"/>
      <c r="BH4356" s="9"/>
      <c r="BI4356" s="9">
        <v>9305.9091817002809</v>
      </c>
      <c r="BJ4356" s="9">
        <v>11221.8880566223</v>
      </c>
      <c r="BK4356" s="9"/>
      <c r="BL4356" s="9">
        <v>6830.1300860600304</v>
      </c>
      <c r="BM4356" s="9"/>
      <c r="BN4356" s="9">
        <v>2037.6418046266899</v>
      </c>
      <c r="BO4356" s="9"/>
      <c r="BP4356" s="9"/>
      <c r="BQ4356" s="9"/>
      <c r="BR4356" s="9"/>
      <c r="BS4356" s="9"/>
      <c r="BT4356" s="9"/>
      <c r="BU4356" s="9"/>
      <c r="BV4356" s="9"/>
      <c r="BW4356" s="9"/>
      <c r="BX4356" s="9">
        <v>23300</v>
      </c>
    </row>
    <row r="4357" spans="6:76" x14ac:dyDescent="0.2">
      <c r="F4357" s="14"/>
      <c r="AX4357" s="8" t="s">
        <v>8487</v>
      </c>
      <c r="AY4357" s="8" t="s">
        <v>8488</v>
      </c>
      <c r="AZ4357" s="8" t="s">
        <v>1623</v>
      </c>
      <c r="BA4357" s="9">
        <v>8083.0835942309604</v>
      </c>
      <c r="BB4357" s="9">
        <v>6834.5143600064503</v>
      </c>
      <c r="BC4357" s="9">
        <v>68.264885745833098</v>
      </c>
      <c r="BD4357" s="9"/>
      <c r="BE4357" s="9">
        <v>9365</v>
      </c>
      <c r="BF4357" s="9">
        <v>7418.3678719999998</v>
      </c>
      <c r="BG4357" s="9"/>
      <c r="BH4357" s="9">
        <v>5977.3855010999996</v>
      </c>
      <c r="BI4357" s="9">
        <v>10878.394654115</v>
      </c>
      <c r="BJ4357" s="9">
        <v>6250.6608480128998</v>
      </c>
      <c r="BK4357" s="9">
        <v>13190.0674968084</v>
      </c>
      <c r="BL4357" s="9">
        <v>9831.9198266046096</v>
      </c>
      <c r="BM4357" s="9">
        <v>10273.174694260901</v>
      </c>
      <c r="BN4357" s="9">
        <v>23068.611190944899</v>
      </c>
      <c r="BO4357" s="9"/>
      <c r="BP4357" s="9">
        <v>2927.0415345248002</v>
      </c>
      <c r="BQ4357" s="9"/>
      <c r="BR4357" s="9">
        <v>2363.3962812415002</v>
      </c>
      <c r="BS4357" s="9">
        <v>2383.2754634684302</v>
      </c>
      <c r="BT4357" s="9"/>
      <c r="BU4357" s="9"/>
      <c r="BV4357" s="9"/>
      <c r="BW4357" s="9">
        <v>3235.8749561520799</v>
      </c>
      <c r="BX4357" s="9">
        <v>6000</v>
      </c>
    </row>
    <row r="4358" spans="6:76" x14ac:dyDescent="0.2">
      <c r="F4358" s="14"/>
      <c r="AX4358" s="8" t="s">
        <v>8489</v>
      </c>
      <c r="AY4358" s="8" t="s">
        <v>8490</v>
      </c>
      <c r="AZ4358" s="8" t="s">
        <v>1623</v>
      </c>
      <c r="BA4358" s="9">
        <v>11055.419369339499</v>
      </c>
      <c r="BB4358" s="9">
        <v>6837.2665498382003</v>
      </c>
      <c r="BC4358" s="9">
        <v>137.388826004484</v>
      </c>
      <c r="BD4358" s="9"/>
      <c r="BE4358" s="9">
        <v>14591</v>
      </c>
      <c r="BF4358" s="9">
        <v>4449.1777160000001</v>
      </c>
      <c r="BG4358" s="9">
        <v>6807.4709549999998</v>
      </c>
      <c r="BH4358" s="9">
        <v>66367.240523999993</v>
      </c>
      <c r="BI4358" s="9">
        <v>10072.6700520137</v>
      </c>
      <c r="BJ4358" s="9">
        <v>4987.2462096807003</v>
      </c>
      <c r="BK4358" s="9">
        <v>6605.4882808278599</v>
      </c>
      <c r="BL4358" s="9">
        <v>8060.3801449805796</v>
      </c>
      <c r="BM4358" s="9">
        <v>15483.7865163571</v>
      </c>
      <c r="BN4358" s="9">
        <v>6867.0621446764098</v>
      </c>
      <c r="BO4358" s="9"/>
      <c r="BP4358" s="9">
        <v>3744.42490722518</v>
      </c>
      <c r="BQ4358" s="9">
        <v>4325.8346069624104</v>
      </c>
      <c r="BR4358" s="9">
        <v>3772.5699187917999</v>
      </c>
      <c r="BS4358" s="9"/>
      <c r="BT4358" s="9"/>
      <c r="BU4358" s="9"/>
      <c r="BV4358" s="9">
        <v>9092.2942717307105</v>
      </c>
      <c r="BW4358" s="9">
        <v>8380.0636611851096</v>
      </c>
      <c r="BX4358" s="9">
        <v>3280</v>
      </c>
    </row>
    <row r="4359" spans="6:76" x14ac:dyDescent="0.2">
      <c r="F4359" s="14"/>
      <c r="AX4359" s="8" t="s">
        <v>8491</v>
      </c>
      <c r="AY4359" s="8" t="s">
        <v>8492</v>
      </c>
      <c r="AZ4359" s="8" t="s">
        <v>1623</v>
      </c>
      <c r="BA4359" s="9">
        <v>11217.9850481263</v>
      </c>
      <c r="BB4359" s="9">
        <v>6839.5757227193499</v>
      </c>
      <c r="BC4359" s="9">
        <v>101.64743359505</v>
      </c>
      <c r="BD4359" s="9">
        <v>14782</v>
      </c>
      <c r="BE4359" s="9">
        <v>5033</v>
      </c>
      <c r="BF4359" s="9">
        <v>144.92024269999999</v>
      </c>
      <c r="BG4359" s="9"/>
      <c r="BH4359" s="9"/>
      <c r="BI4359" s="9">
        <v>6136.5854630880103</v>
      </c>
      <c r="BJ4359" s="9"/>
      <c r="BK4359" s="9">
        <v>2360.8608415434201</v>
      </c>
      <c r="BL4359" s="9">
        <v>4258.7200612603401</v>
      </c>
      <c r="BM4359" s="9">
        <v>27752.745139736398</v>
      </c>
      <c r="BN4359" s="9">
        <v>724.20095030968002</v>
      </c>
      <c r="BO4359" s="9">
        <v>12806.484849999801</v>
      </c>
      <c r="BP4359" s="9">
        <v>21195.827797739301</v>
      </c>
      <c r="BQ4359" s="9">
        <v>5818.0262007788597</v>
      </c>
      <c r="BR4359" s="9">
        <v>3295.7435251308402</v>
      </c>
      <c r="BS4359" s="9">
        <v>15678.0033822032</v>
      </c>
      <c r="BT4359" s="9">
        <v>7542.5659823506903</v>
      </c>
      <c r="BU4359" s="9">
        <v>8988.0376397707005</v>
      </c>
      <c r="BV4359" s="9">
        <v>42970.038693409399</v>
      </c>
      <c r="BW4359" s="9"/>
      <c r="BX4359" s="9"/>
    </row>
    <row r="4360" spans="6:76" x14ac:dyDescent="0.2">
      <c r="F4360" s="14"/>
      <c r="AX4360" s="8" t="s">
        <v>560</v>
      </c>
      <c r="AY4360" s="8" t="s">
        <v>8493</v>
      </c>
      <c r="AZ4360" s="8" t="s">
        <v>1623</v>
      </c>
      <c r="BA4360" s="9">
        <v>7683.3809512307098</v>
      </c>
      <c r="BB4360" s="9">
        <v>6852.5944064856103</v>
      </c>
      <c r="BC4360" s="9">
        <v>42.735691446301999</v>
      </c>
      <c r="BD4360" s="9"/>
      <c r="BE4360" s="9">
        <v>15827</v>
      </c>
      <c r="BF4360" s="9">
        <v>6769.8559880000003</v>
      </c>
      <c r="BG4360" s="9"/>
      <c r="BH4360" s="9">
        <v>13025.795770000001</v>
      </c>
      <c r="BI4360" s="9">
        <v>8692.1083471014608</v>
      </c>
      <c r="BJ4360" s="9">
        <v>9610.3766996612594</v>
      </c>
      <c r="BK4360" s="9">
        <v>6852.5944064856103</v>
      </c>
      <c r="BL4360" s="9">
        <v>6527.1420618135298</v>
      </c>
      <c r="BM4360" s="9">
        <v>4089.0829847373702</v>
      </c>
      <c r="BN4360" s="9">
        <v>7490.3335643114997</v>
      </c>
      <c r="BO4360" s="9">
        <v>10070.9097671896</v>
      </c>
      <c r="BP4360" s="9"/>
      <c r="BQ4360" s="9">
        <v>4816.5156078637101</v>
      </c>
      <c r="BR4360" s="9">
        <v>4311.6735669564896</v>
      </c>
      <c r="BS4360" s="9">
        <v>8833.6037415310602</v>
      </c>
      <c r="BT4360" s="9"/>
      <c r="BU4360" s="9">
        <v>9020.2225518914292</v>
      </c>
      <c r="BV4360" s="9">
        <v>6201.6553959780003</v>
      </c>
      <c r="BW4360" s="9">
        <v>5418.6057174010302</v>
      </c>
      <c r="BX4360" s="9">
        <v>3060</v>
      </c>
    </row>
    <row r="4361" spans="6:76" x14ac:dyDescent="0.2">
      <c r="F4361" s="14"/>
      <c r="AX4361" s="8" t="s">
        <v>8494</v>
      </c>
      <c r="AY4361" s="8" t="s">
        <v>8495</v>
      </c>
      <c r="AZ4361" s="8" t="s">
        <v>1623</v>
      </c>
      <c r="BA4361" s="9">
        <v>12077.780074987901</v>
      </c>
      <c r="BB4361" s="9">
        <v>6852.5944064856103</v>
      </c>
      <c r="BC4361" s="9">
        <v>91.242381588499995</v>
      </c>
      <c r="BD4361" s="9"/>
      <c r="BE4361" s="9">
        <v>19373</v>
      </c>
      <c r="BF4361" s="9">
        <v>4811.684072</v>
      </c>
      <c r="BG4361" s="9"/>
      <c r="BH4361" s="9"/>
      <c r="BI4361" s="9"/>
      <c r="BJ4361" s="9"/>
      <c r="BK4361" s="9">
        <v>6852.5944064856103</v>
      </c>
      <c r="BL4361" s="9">
        <v>1668.4290814538799</v>
      </c>
      <c r="BM4361" s="9"/>
      <c r="BN4361" s="9">
        <v>2809.2261270906602</v>
      </c>
      <c r="BO4361" s="9"/>
      <c r="BP4361" s="9">
        <v>19061.797713992099</v>
      </c>
      <c r="BQ4361" s="9"/>
      <c r="BR4361" s="9">
        <v>28413.325380049399</v>
      </c>
      <c r="BS4361" s="9">
        <v>1483.8388372783199</v>
      </c>
      <c r="BT4361" s="9"/>
      <c r="BU4361" s="9"/>
      <c r="BV4361" s="9">
        <v>29364.572842540601</v>
      </c>
      <c r="BW4361" s="9">
        <v>18080.112363976401</v>
      </c>
      <c r="BX4361" s="9">
        <v>937</v>
      </c>
    </row>
    <row r="4362" spans="6:76" x14ac:dyDescent="0.2">
      <c r="F4362" s="14"/>
      <c r="AX4362" s="8" t="s">
        <v>1012</v>
      </c>
      <c r="AY4362" s="8" t="s">
        <v>8496</v>
      </c>
      <c r="AZ4362" s="8" t="s">
        <v>1623</v>
      </c>
      <c r="BA4362" s="9">
        <v>6777.3819353016097</v>
      </c>
      <c r="BB4362" s="9">
        <v>6856.6674528788299</v>
      </c>
      <c r="BC4362" s="9">
        <v>69.226825464388199</v>
      </c>
      <c r="BD4362" s="9"/>
      <c r="BE4362" s="9">
        <v>16207</v>
      </c>
      <c r="BF4362" s="9">
        <v>8701.532835</v>
      </c>
      <c r="BG4362" s="9">
        <v>9647.2679619999999</v>
      </c>
      <c r="BH4362" s="9">
        <v>75.409840115999998</v>
      </c>
      <c r="BI4362" s="9">
        <v>8544.3922981960295</v>
      </c>
      <c r="BJ4362" s="9">
        <v>11911.7445520605</v>
      </c>
      <c r="BK4362" s="9">
        <v>6289.9511345440696</v>
      </c>
      <c r="BL4362" s="9">
        <v>7423.3837712135801</v>
      </c>
      <c r="BM4362" s="9"/>
      <c r="BN4362" s="9">
        <v>6227.7576741740404</v>
      </c>
      <c r="BO4362" s="9">
        <v>2282.4538000872699</v>
      </c>
      <c r="BP4362" s="9"/>
      <c r="BQ4362" s="9"/>
      <c r="BR4362" s="9"/>
      <c r="BS4362" s="9">
        <v>2357.6893562278101</v>
      </c>
      <c r="BT4362" s="9"/>
      <c r="BU4362" s="9"/>
      <c r="BV4362" s="9"/>
      <c r="BW4362" s="9"/>
      <c r="BX4362" s="9">
        <v>1660</v>
      </c>
    </row>
    <row r="4363" spans="6:76" x14ac:dyDescent="0.2">
      <c r="F4363" s="14"/>
      <c r="AX4363" s="8" t="s">
        <v>8497</v>
      </c>
      <c r="AY4363" s="8" t="s">
        <v>8498</v>
      </c>
      <c r="AZ4363" s="8" t="s">
        <v>1623</v>
      </c>
      <c r="BA4363" s="9">
        <v>26665.314777574298</v>
      </c>
      <c r="BB4363" s="9">
        <v>6857.2960884076901</v>
      </c>
      <c r="BC4363" s="9">
        <v>196.36648950304399</v>
      </c>
      <c r="BD4363" s="9"/>
      <c r="BE4363" s="9">
        <v>155791</v>
      </c>
      <c r="BF4363" s="9">
        <v>18679.063480000001</v>
      </c>
      <c r="BG4363" s="9"/>
      <c r="BH4363" s="9"/>
      <c r="BI4363" s="9">
        <v>8569.8710849277104</v>
      </c>
      <c r="BJ4363" s="9">
        <v>5096.0546340824603</v>
      </c>
      <c r="BK4363" s="9">
        <v>6802.3432586599101</v>
      </c>
      <c r="BL4363" s="9">
        <v>4850.7029763579003</v>
      </c>
      <c r="BM4363" s="9">
        <v>6621.2338684106699</v>
      </c>
      <c r="BN4363" s="9">
        <v>6912.2489181554702</v>
      </c>
      <c r="BO4363" s="9"/>
      <c r="BP4363" s="9"/>
      <c r="BQ4363" s="9"/>
      <c r="BR4363" s="9"/>
      <c r="BS4363" s="9"/>
      <c r="BT4363" s="9"/>
      <c r="BU4363" s="9"/>
      <c r="BV4363" s="9"/>
      <c r="BW4363" s="9"/>
      <c r="BX4363" s="9"/>
    </row>
    <row r="4364" spans="6:76" x14ac:dyDescent="0.2">
      <c r="F4364" s="14"/>
      <c r="AX4364" s="8" t="s">
        <v>8499</v>
      </c>
      <c r="AY4364" s="8" t="s">
        <v>8500</v>
      </c>
      <c r="AZ4364" s="8" t="s">
        <v>1623</v>
      </c>
      <c r="BA4364" s="9">
        <v>7647.7158528784403</v>
      </c>
      <c r="BB4364" s="9">
        <v>6860.4650155707895</v>
      </c>
      <c r="BC4364" s="9">
        <v>65.586784819411307</v>
      </c>
      <c r="BD4364" s="9"/>
      <c r="BE4364" s="9">
        <v>13766</v>
      </c>
      <c r="BF4364" s="9"/>
      <c r="BG4364" s="9"/>
      <c r="BH4364" s="9"/>
      <c r="BI4364" s="9"/>
      <c r="BJ4364" s="9"/>
      <c r="BK4364" s="9"/>
      <c r="BL4364" s="9"/>
      <c r="BM4364" s="9">
        <v>19058.008655061902</v>
      </c>
      <c r="BN4364" s="9">
        <v>1076.79945645364</v>
      </c>
      <c r="BO4364" s="9">
        <v>7539.5609954866504</v>
      </c>
      <c r="BP4364" s="9"/>
      <c r="BQ4364" s="9">
        <v>4233.0358952218503</v>
      </c>
      <c r="BR4364" s="9">
        <v>6204.4987739460803</v>
      </c>
      <c r="BS4364" s="9">
        <v>7999.2632967633099</v>
      </c>
      <c r="BT4364" s="9">
        <v>6255.61810409383</v>
      </c>
      <c r="BU4364" s="9">
        <v>11223.9919303772</v>
      </c>
      <c r="BV4364" s="9">
        <v>4590.5012000891002</v>
      </c>
      <c r="BW4364" s="9">
        <v>7465.31192704775</v>
      </c>
      <c r="BX4364" s="9">
        <v>2360</v>
      </c>
    </row>
    <row r="4365" spans="6:76" x14ac:dyDescent="0.2">
      <c r="F4365" s="14"/>
      <c r="AX4365" s="8" t="s">
        <v>8501</v>
      </c>
      <c r="AY4365" s="8" t="s">
        <v>8502</v>
      </c>
      <c r="AZ4365" s="8" t="s">
        <v>1623</v>
      </c>
      <c r="BA4365" s="9">
        <v>6683.44198070114</v>
      </c>
      <c r="BB4365" s="9">
        <v>6864.2588963976305</v>
      </c>
      <c r="BC4365" s="9">
        <v>50.072084406218401</v>
      </c>
      <c r="BD4365" s="9">
        <v>619</v>
      </c>
      <c r="BE4365" s="9">
        <v>10540</v>
      </c>
      <c r="BF4365" s="9">
        <v>5153.1983319999999</v>
      </c>
      <c r="BG4365" s="9"/>
      <c r="BH4365" s="9">
        <v>3818.1454558</v>
      </c>
      <c r="BI4365" s="9">
        <v>11705.747189675199</v>
      </c>
      <c r="BJ4365" s="9">
        <v>7318.0886558300099</v>
      </c>
      <c r="BK4365" s="9">
        <v>8667.8112759253509</v>
      </c>
      <c r="BL4365" s="9">
        <v>10201.827851621299</v>
      </c>
      <c r="BM4365" s="9">
        <v>8889.6241570546299</v>
      </c>
      <c r="BN4365" s="9">
        <v>12301.747997865299</v>
      </c>
      <c r="BO4365" s="9">
        <v>6415.2737530712902</v>
      </c>
      <c r="BP4365" s="9"/>
      <c r="BQ4365" s="9"/>
      <c r="BR4365" s="9">
        <v>3248.16728744992</v>
      </c>
      <c r="BS4365" s="9">
        <v>6606.4169927671401</v>
      </c>
      <c r="BT4365" s="9">
        <v>7122.1008000281199</v>
      </c>
      <c r="BU4365" s="9">
        <v>7802.5014332555102</v>
      </c>
      <c r="BV4365" s="9">
        <v>2533.0925988486101</v>
      </c>
      <c r="BW4365" s="9">
        <v>4459.2118714280896</v>
      </c>
      <c r="BX4365" s="9">
        <v>2900</v>
      </c>
    </row>
    <row r="4366" spans="6:76" x14ac:dyDescent="0.2">
      <c r="F4366" s="14"/>
      <c r="AX4366" s="8" t="s">
        <v>8503</v>
      </c>
      <c r="AY4366" s="8" t="s">
        <v>8504</v>
      </c>
      <c r="AZ4366" s="8" t="s">
        <v>1623</v>
      </c>
      <c r="BA4366" s="9">
        <v>9627.8653755725099</v>
      </c>
      <c r="BB4366" s="9">
        <v>6871.3307288107899</v>
      </c>
      <c r="BC4366" s="9">
        <v>89.032323289522395</v>
      </c>
      <c r="BD4366" s="9"/>
      <c r="BE4366" s="9">
        <v>35808</v>
      </c>
      <c r="BF4366" s="9">
        <v>20510.410199999998</v>
      </c>
      <c r="BG4366" s="9">
        <v>2963.5172769999999</v>
      </c>
      <c r="BH4366" s="9"/>
      <c r="BI4366" s="9">
        <v>14157.943839596001</v>
      </c>
      <c r="BJ4366" s="9">
        <v>14012.246710728599</v>
      </c>
      <c r="BK4366" s="9">
        <v>10586.8171320447</v>
      </c>
      <c r="BL4366" s="9">
        <v>1833.10911016926</v>
      </c>
      <c r="BM4366" s="9">
        <v>9446.7491576750108</v>
      </c>
      <c r="BN4366" s="9">
        <v>14531.0996127869</v>
      </c>
      <c r="BO4366" s="9">
        <v>4081.6944575340199</v>
      </c>
      <c r="BP4366" s="9">
        <v>6871.3307288107899</v>
      </c>
      <c r="BQ4366" s="9">
        <v>4611.4878963853598</v>
      </c>
      <c r="BR4366" s="9">
        <v>3521.2925863407499</v>
      </c>
      <c r="BS4366" s="9">
        <v>5913.3244753844201</v>
      </c>
      <c r="BT4366" s="9"/>
      <c r="BU4366" s="9">
        <v>8471.0055308979609</v>
      </c>
      <c r="BV4366" s="9">
        <v>4343.6826693789599</v>
      </c>
      <c r="BW4366" s="9"/>
      <c r="BX4366" s="9">
        <v>2010</v>
      </c>
    </row>
    <row r="4367" spans="6:76" x14ac:dyDescent="0.2">
      <c r="F4367" s="14"/>
      <c r="AX4367" s="8" t="s">
        <v>611</v>
      </c>
      <c r="AY4367" s="8" t="s">
        <v>8505</v>
      </c>
      <c r="AZ4367" s="8" t="s">
        <v>1623</v>
      </c>
      <c r="BA4367" s="9">
        <v>10983.440485703901</v>
      </c>
      <c r="BB4367" s="9">
        <v>6872.8165752714604</v>
      </c>
      <c r="BC4367" s="9">
        <v>122.982011799041</v>
      </c>
      <c r="BD4367" s="9"/>
      <c r="BE4367" s="9">
        <v>59168</v>
      </c>
      <c r="BF4367" s="9">
        <v>8710.2572010000004</v>
      </c>
      <c r="BG4367" s="9"/>
      <c r="BH4367" s="9"/>
      <c r="BI4367" s="9">
        <v>10920.7894460439</v>
      </c>
      <c r="BJ4367" s="9">
        <v>8465.9748000621603</v>
      </c>
      <c r="BK4367" s="9">
        <v>7463.4297528694096</v>
      </c>
      <c r="BL4367" s="9">
        <v>5343.3067553589999</v>
      </c>
      <c r="BM4367" s="9">
        <v>13594.1281845172</v>
      </c>
      <c r="BN4367" s="9">
        <v>18223.947251449499</v>
      </c>
      <c r="BO4367" s="9">
        <v>3173.2537403010901</v>
      </c>
      <c r="BP4367" s="9"/>
      <c r="BQ4367" s="9">
        <v>3730.6005497249198</v>
      </c>
      <c r="BR4367" s="9">
        <v>4797.31049439035</v>
      </c>
      <c r="BS4367" s="9">
        <v>4917.1170416936302</v>
      </c>
      <c r="BT4367" s="9"/>
      <c r="BU4367" s="9">
        <v>6282.2033976735102</v>
      </c>
      <c r="BV4367" s="9">
        <v>4863.8903512305096</v>
      </c>
      <c r="BW4367" s="9">
        <v>3880.8388049479099</v>
      </c>
      <c r="BX4367" s="9">
        <v>12200</v>
      </c>
    </row>
    <row r="4368" spans="6:76" x14ac:dyDescent="0.2">
      <c r="F4368" s="14"/>
      <c r="AX4368" s="8" t="s">
        <v>630</v>
      </c>
      <c r="AY4368" s="8" t="s">
        <v>630</v>
      </c>
      <c r="AZ4368" s="8" t="s">
        <v>1623</v>
      </c>
      <c r="BA4368" s="9">
        <v>8475.1628121083104</v>
      </c>
      <c r="BB4368" s="9">
        <v>6876.1976437505</v>
      </c>
      <c r="BC4368" s="9">
        <v>73.666610777346094</v>
      </c>
      <c r="BD4368" s="9"/>
      <c r="BE4368" s="9">
        <v>6361</v>
      </c>
      <c r="BF4368" s="9">
        <v>161.4898871</v>
      </c>
      <c r="BG4368" s="9"/>
      <c r="BH4368" s="9"/>
      <c r="BI4368" s="9">
        <v>3991.42860837135</v>
      </c>
      <c r="BJ4368" s="9">
        <v>3593.2531021261402</v>
      </c>
      <c r="BK4368" s="9">
        <v>2924.1502215136902</v>
      </c>
      <c r="BL4368" s="9">
        <v>3496.82493183317</v>
      </c>
      <c r="BM4368" s="9">
        <v>16824.9487291367</v>
      </c>
      <c r="BN4368" s="9">
        <v>26175.4345184132</v>
      </c>
      <c r="BO4368" s="9">
        <v>6157.1677959477902</v>
      </c>
      <c r="BP4368" s="9">
        <v>8670.2773859452209</v>
      </c>
      <c r="BQ4368" s="9">
        <v>6876.1976437505</v>
      </c>
      <c r="BR4368" s="9">
        <v>8689.4036126041101</v>
      </c>
      <c r="BS4368" s="9">
        <v>9770.2756655705598</v>
      </c>
      <c r="BT4368" s="9"/>
      <c r="BU4368" s="9">
        <v>13517.9863586675</v>
      </c>
      <c r="BV4368" s="9">
        <v>11682.1512252591</v>
      </c>
      <c r="BW4368" s="9">
        <v>4385.7781196023698</v>
      </c>
      <c r="BX4368" s="9">
        <v>10800</v>
      </c>
    </row>
    <row r="4369" spans="6:76" x14ac:dyDescent="0.2">
      <c r="F4369" s="14"/>
      <c r="AX4369" s="8" t="s">
        <v>8506</v>
      </c>
      <c r="AY4369" s="8" t="s">
        <v>8507</v>
      </c>
      <c r="AZ4369" s="8" t="s">
        <v>1623</v>
      </c>
      <c r="BA4369" s="9">
        <v>8949.0464991704393</v>
      </c>
      <c r="BB4369" s="9">
        <v>6878.4351457725797</v>
      </c>
      <c r="BC4369" s="9">
        <v>59.371273234470401</v>
      </c>
      <c r="BD4369" s="9">
        <v>4318</v>
      </c>
      <c r="BE4369" s="9">
        <v>21847</v>
      </c>
      <c r="BF4369" s="9">
        <v>6865.6414489999997</v>
      </c>
      <c r="BG4369" s="9"/>
      <c r="BH4369" s="9">
        <v>20011.196764</v>
      </c>
      <c r="BI4369" s="9">
        <v>12778.494948068899</v>
      </c>
      <c r="BJ4369" s="9">
        <v>5573.3180702066202</v>
      </c>
      <c r="BK4369" s="9">
        <v>9717.0033139524803</v>
      </c>
      <c r="BL4369" s="9">
        <v>10023.408440979199</v>
      </c>
      <c r="BM4369" s="9">
        <v>10443.4479830332</v>
      </c>
      <c r="BN4369" s="9">
        <v>14234.455318736</v>
      </c>
      <c r="BO4369" s="9">
        <v>6211.5345940475199</v>
      </c>
      <c r="BP4369" s="9">
        <v>6878.4351457725797</v>
      </c>
      <c r="BQ4369" s="9">
        <v>5571.9661857676101</v>
      </c>
      <c r="BR4369" s="9">
        <v>7014.1619926399899</v>
      </c>
      <c r="BS4369" s="9">
        <v>5360.0189757915005</v>
      </c>
      <c r="BT4369" s="9"/>
      <c r="BU4369" s="9">
        <v>3852.8920408406302</v>
      </c>
      <c r="BV4369" s="9">
        <v>12151.599541772601</v>
      </c>
      <c r="BW4369" s="9">
        <v>4629.3087196295601</v>
      </c>
      <c r="BX4369" s="9">
        <v>2550</v>
      </c>
    </row>
    <row r="4370" spans="6:76" x14ac:dyDescent="0.2">
      <c r="F4370" s="14"/>
      <c r="AX4370" s="8" t="s">
        <v>8508</v>
      </c>
      <c r="AY4370" s="8" t="s">
        <v>8509</v>
      </c>
      <c r="AZ4370" s="8" t="s">
        <v>1623</v>
      </c>
      <c r="BA4370" s="9">
        <v>7426.3140036632403</v>
      </c>
      <c r="BB4370" s="9">
        <v>6879.6583809724698</v>
      </c>
      <c r="BC4370" s="9">
        <v>40.091716560475703</v>
      </c>
      <c r="BD4370" s="9"/>
      <c r="BE4370" s="9">
        <v>6254</v>
      </c>
      <c r="BF4370" s="9">
        <v>2615.2063290000001</v>
      </c>
      <c r="BG4370" s="9"/>
      <c r="BH4370" s="9"/>
      <c r="BI4370" s="9">
        <v>7705.3308534647704</v>
      </c>
      <c r="BJ4370" s="9">
        <v>4245.4490565031801</v>
      </c>
      <c r="BK4370" s="9">
        <v>5603.7744837989403</v>
      </c>
      <c r="BL4370" s="9">
        <v>10156.9327987981</v>
      </c>
      <c r="BM4370" s="9">
        <v>10156.6164704566</v>
      </c>
      <c r="BN4370" s="9">
        <v>5621.7542121172</v>
      </c>
      <c r="BO4370" s="9">
        <v>13776.5748999428</v>
      </c>
      <c r="BP4370" s="9"/>
      <c r="BQ4370" s="9">
        <v>10885.932126179299</v>
      </c>
      <c r="BR4370" s="9">
        <v>4034.8922237049601</v>
      </c>
      <c r="BS4370" s="9">
        <v>10280.365432733801</v>
      </c>
      <c r="BT4370" s="9"/>
      <c r="BU4370" s="9">
        <v>7391.2522295941599</v>
      </c>
      <c r="BV4370" s="9">
        <v>5624.8784099673303</v>
      </c>
      <c r="BW4370" s="9">
        <v>6368.0645323507697</v>
      </c>
      <c r="BX4370" s="9">
        <v>8100</v>
      </c>
    </row>
    <row r="4371" spans="6:76" x14ac:dyDescent="0.2">
      <c r="F4371" s="14"/>
      <c r="AX4371" s="8" t="s">
        <v>136</v>
      </c>
      <c r="AY4371" s="8" t="s">
        <v>8510</v>
      </c>
      <c r="AZ4371" s="8" t="s">
        <v>1623</v>
      </c>
      <c r="BA4371" s="9">
        <v>8878.7250936861492</v>
      </c>
      <c r="BB4371" s="9">
        <v>6880.8257376064303</v>
      </c>
      <c r="BC4371" s="9">
        <v>93.012972343789798</v>
      </c>
      <c r="BD4371" s="9">
        <v>3381</v>
      </c>
      <c r="BE4371" s="9">
        <v>9029</v>
      </c>
      <c r="BF4371" s="9">
        <v>3904.193679</v>
      </c>
      <c r="BG4371" s="9"/>
      <c r="BH4371" s="9">
        <v>4623.1726774999997</v>
      </c>
      <c r="BI4371" s="9">
        <v>12440.8632645168</v>
      </c>
      <c r="BJ4371" s="9">
        <v>6362.07648251506</v>
      </c>
      <c r="BK4371" s="9">
        <v>14953.390101684199</v>
      </c>
      <c r="BL4371" s="9">
        <v>11866.0921675766</v>
      </c>
      <c r="BM4371" s="9">
        <v>8485.21397024826</v>
      </c>
      <c r="BN4371" s="9">
        <v>5595.2824084513004</v>
      </c>
      <c r="BO4371" s="9">
        <v>5692.4486462574496</v>
      </c>
      <c r="BP4371" s="9">
        <v>1256.95167877535</v>
      </c>
      <c r="BQ4371" s="9">
        <v>4862.1677451087799</v>
      </c>
      <c r="BR4371" s="9">
        <v>10521.5837875094</v>
      </c>
      <c r="BS4371" s="9">
        <v>5532.8261511267601</v>
      </c>
      <c r="BT4371" s="9">
        <v>2602.2876260482299</v>
      </c>
      <c r="BU4371" s="9">
        <v>9772.4352333741299</v>
      </c>
      <c r="BV4371" s="9">
        <v>7399.5749926978096</v>
      </c>
      <c r="BW4371" s="9">
        <v>8693.9412613329496</v>
      </c>
      <c r="BX4371" s="9">
        <v>40600</v>
      </c>
    </row>
    <row r="4372" spans="6:76" x14ac:dyDescent="0.2">
      <c r="F4372" s="14"/>
      <c r="AX4372" s="8" t="s">
        <v>8511</v>
      </c>
      <c r="AY4372" s="8" t="s">
        <v>8512</v>
      </c>
      <c r="AZ4372" s="8" t="s">
        <v>1623</v>
      </c>
      <c r="BA4372" s="9">
        <v>7172.3359317086597</v>
      </c>
      <c r="BB4372" s="9">
        <v>6882.0987185619497</v>
      </c>
      <c r="BC4372" s="9">
        <v>41.606592140720799</v>
      </c>
      <c r="BD4372" s="9">
        <v>3171</v>
      </c>
      <c r="BE4372" s="9">
        <v>5129</v>
      </c>
      <c r="BF4372" s="9">
        <v>4493.9771190000001</v>
      </c>
      <c r="BG4372" s="9"/>
      <c r="BH4372" s="9">
        <v>6429.2238061999997</v>
      </c>
      <c r="BI4372" s="9">
        <v>6882.0987185619497</v>
      </c>
      <c r="BJ4372" s="9">
        <v>13192.640924005</v>
      </c>
      <c r="BK4372" s="9">
        <v>9286.3216709681292</v>
      </c>
      <c r="BL4372" s="9">
        <v>9706.3796149925602</v>
      </c>
      <c r="BM4372" s="9"/>
      <c r="BN4372" s="9">
        <v>3868.67999213236</v>
      </c>
      <c r="BO4372" s="9"/>
      <c r="BP4372" s="9"/>
      <c r="BQ4372" s="9"/>
      <c r="BR4372" s="9"/>
      <c r="BS4372" s="9"/>
      <c r="BT4372" s="9">
        <v>8096.3734029352599</v>
      </c>
      <c r="BU4372" s="9"/>
      <c r="BV4372" s="9"/>
      <c r="BW4372" s="9"/>
      <c r="BX4372" s="9">
        <v>8640</v>
      </c>
    </row>
    <row r="4373" spans="6:76" x14ac:dyDescent="0.2">
      <c r="F4373" s="14"/>
      <c r="AX4373" s="8" t="s">
        <v>8513</v>
      </c>
      <c r="AY4373" s="8" t="s">
        <v>8514</v>
      </c>
      <c r="AZ4373" s="8" t="s">
        <v>1623</v>
      </c>
      <c r="BA4373" s="9">
        <v>7696.1009756009298</v>
      </c>
      <c r="BB4373" s="9">
        <v>6882.1372097303201</v>
      </c>
      <c r="BC4373" s="9">
        <v>56.046991119015402</v>
      </c>
      <c r="BD4373" s="9"/>
      <c r="BE4373" s="9">
        <v>7515</v>
      </c>
      <c r="BF4373" s="9">
        <v>1915.7486060000001</v>
      </c>
      <c r="BG4373" s="9"/>
      <c r="BH4373" s="9">
        <v>6166.0611804999999</v>
      </c>
      <c r="BI4373" s="9">
        <v>6668.7650150703203</v>
      </c>
      <c r="BJ4373" s="9">
        <v>4985.7172309522803</v>
      </c>
      <c r="BK4373" s="9">
        <v>4702.9837302941696</v>
      </c>
      <c r="BL4373" s="9">
        <v>5574.2824420237903</v>
      </c>
      <c r="BM4373" s="9">
        <v>5877.2750053677901</v>
      </c>
      <c r="BN4373" s="9">
        <v>10607.0355613021</v>
      </c>
      <c r="BO4373" s="9">
        <v>13377.4623974101</v>
      </c>
      <c r="BP4373" s="9">
        <v>1203.72464695178</v>
      </c>
      <c r="BQ4373" s="9">
        <v>8723.1550749772796</v>
      </c>
      <c r="BR4373" s="9"/>
      <c r="BS4373" s="9">
        <v>10227.3754895698</v>
      </c>
      <c r="BT4373" s="9"/>
      <c r="BU4373" s="9">
        <v>9628.9908061775004</v>
      </c>
      <c r="BV4373" s="9">
        <v>7178.0021888887104</v>
      </c>
      <c r="BW4373" s="9">
        <v>6882.1372097303201</v>
      </c>
      <c r="BX4373" s="9">
        <v>19600</v>
      </c>
    </row>
    <row r="4374" spans="6:76" x14ac:dyDescent="0.2">
      <c r="F4374" s="14"/>
      <c r="AX4374" s="8" t="s">
        <v>8515</v>
      </c>
      <c r="AY4374" s="8" t="s">
        <v>8516</v>
      </c>
      <c r="AZ4374" s="8" t="s">
        <v>1623</v>
      </c>
      <c r="BA4374" s="9">
        <v>7525.0835601909603</v>
      </c>
      <c r="BB4374" s="9">
        <v>6888.2781751863904</v>
      </c>
      <c r="BC4374" s="9">
        <v>41.749306581415802</v>
      </c>
      <c r="BD4374" s="9"/>
      <c r="BE4374" s="9">
        <v>8653</v>
      </c>
      <c r="BF4374" s="9">
        <v>10844.913329999999</v>
      </c>
      <c r="BG4374" s="9">
        <v>8286.5977540000004</v>
      </c>
      <c r="BH4374" s="9">
        <v>14931.423923</v>
      </c>
      <c r="BI4374" s="9">
        <v>9776.2493656307197</v>
      </c>
      <c r="BJ4374" s="9">
        <v>6660.7696326393998</v>
      </c>
      <c r="BK4374" s="9">
        <v>8052.4993736561701</v>
      </c>
      <c r="BL4374" s="9">
        <v>6888.2781751863904</v>
      </c>
      <c r="BM4374" s="9">
        <v>12337.364057786501</v>
      </c>
      <c r="BN4374" s="9">
        <v>11035.3611731196</v>
      </c>
      <c r="BO4374" s="9">
        <v>3575.5927362449302</v>
      </c>
      <c r="BP4374" s="9">
        <v>7304.9063548598097</v>
      </c>
      <c r="BQ4374" s="9">
        <v>4411.5350321403703</v>
      </c>
      <c r="BR4374" s="9">
        <v>5070.6196997819998</v>
      </c>
      <c r="BS4374" s="9">
        <v>6025.1764865107198</v>
      </c>
      <c r="BT4374" s="9"/>
      <c r="BU4374" s="9">
        <v>6509.2700702954498</v>
      </c>
      <c r="BV4374" s="9">
        <v>3860.06778447938</v>
      </c>
      <c r="BW4374" s="9">
        <v>4532.9626942968198</v>
      </c>
      <c r="BX4374" s="9">
        <v>4220</v>
      </c>
    </row>
    <row r="4375" spans="6:76" x14ac:dyDescent="0.2">
      <c r="F4375" s="14"/>
      <c r="AX4375" s="8" t="s">
        <v>8517</v>
      </c>
      <c r="AY4375" s="8" t="s">
        <v>8518</v>
      </c>
      <c r="AZ4375" s="8" t="s">
        <v>1623</v>
      </c>
      <c r="BA4375" s="9">
        <v>7202.2592073580599</v>
      </c>
      <c r="BB4375" s="9">
        <v>6895.5659346600796</v>
      </c>
      <c r="BC4375" s="9">
        <v>80.9619749893658</v>
      </c>
      <c r="BD4375" s="9"/>
      <c r="BE4375" s="9">
        <v>3230</v>
      </c>
      <c r="BF4375" s="9">
        <v>1466.5495350000001</v>
      </c>
      <c r="BG4375" s="9"/>
      <c r="BH4375" s="9"/>
      <c r="BI4375" s="9">
        <v>1640.30133682017</v>
      </c>
      <c r="BJ4375" s="9"/>
      <c r="BK4375" s="9">
        <v>7519.0867150558197</v>
      </c>
      <c r="BL4375" s="9">
        <v>2261.5954611291099</v>
      </c>
      <c r="BM4375" s="9">
        <v>20823.7511983205</v>
      </c>
      <c r="BN4375" s="9">
        <v>596.06028079078499</v>
      </c>
      <c r="BO4375" s="9">
        <v>10980.4809354722</v>
      </c>
      <c r="BP4375" s="9"/>
      <c r="BQ4375" s="9">
        <v>3556.2267431689502</v>
      </c>
      <c r="BR4375" s="9">
        <v>8240.1781494997704</v>
      </c>
      <c r="BS4375" s="9">
        <v>14746.9232829382</v>
      </c>
      <c r="BT4375" s="9"/>
      <c r="BU4375" s="9">
        <v>11979.343395497101</v>
      </c>
      <c r="BV4375" s="9">
        <v>7155.0899554954503</v>
      </c>
      <c r="BW4375" s="9">
        <v>6636.0419138246998</v>
      </c>
      <c r="BX4375" s="9"/>
    </row>
    <row r="4376" spans="6:76" x14ac:dyDescent="0.2">
      <c r="F4376" s="14"/>
      <c r="AX4376" s="8" t="s">
        <v>8519</v>
      </c>
      <c r="AY4376" s="8" t="s">
        <v>8520</v>
      </c>
      <c r="AZ4376" s="8" t="s">
        <v>1623</v>
      </c>
      <c r="BA4376" s="9">
        <v>7916.4254969234998</v>
      </c>
      <c r="BB4376" s="9">
        <v>6895.94619682134</v>
      </c>
      <c r="BC4376" s="9">
        <v>59.399971171584802</v>
      </c>
      <c r="BD4376" s="9"/>
      <c r="BE4376" s="9">
        <v>14145</v>
      </c>
      <c r="BF4376" s="9">
        <v>4711.1648160000004</v>
      </c>
      <c r="BG4376" s="9"/>
      <c r="BH4376" s="9">
        <v>22735.620401</v>
      </c>
      <c r="BI4376" s="9">
        <v>9424.0248064423995</v>
      </c>
      <c r="BJ4376" s="9">
        <v>8971.8527652226603</v>
      </c>
      <c r="BK4376" s="9">
        <v>7737.8214033059703</v>
      </c>
      <c r="BL4376" s="9">
        <v>5743.7614809531096</v>
      </c>
      <c r="BM4376" s="9">
        <v>10439.0514519591</v>
      </c>
      <c r="BN4376" s="9">
        <v>8715.1084388899199</v>
      </c>
      <c r="BO4376" s="9">
        <v>4659.2013117390998</v>
      </c>
      <c r="BP4376" s="9"/>
      <c r="BQ4376" s="9">
        <v>4391.0492974927201</v>
      </c>
      <c r="BR4376" s="9">
        <v>4737.8825540730004</v>
      </c>
      <c r="BS4376" s="9">
        <v>4740.4390609784696</v>
      </c>
      <c r="BT4376" s="9">
        <v>4962.3816573444501</v>
      </c>
      <c r="BU4376" s="9">
        <v>6054.0709903367097</v>
      </c>
      <c r="BV4376" s="9">
        <v>9606.9792089612893</v>
      </c>
      <c r="BW4376" s="9">
        <v>8580.2492999240803</v>
      </c>
      <c r="BX4376" s="9">
        <v>2140</v>
      </c>
    </row>
    <row r="4377" spans="6:76" x14ac:dyDescent="0.2">
      <c r="F4377" s="14"/>
      <c r="AX4377" s="8" t="s">
        <v>643</v>
      </c>
      <c r="AY4377" s="8" t="s">
        <v>643</v>
      </c>
      <c r="AZ4377" s="8" t="s">
        <v>1640</v>
      </c>
      <c r="BA4377" s="9">
        <v>6716.8232655898501</v>
      </c>
      <c r="BB4377" s="9">
        <v>6900.1577917103295</v>
      </c>
      <c r="BC4377" s="9">
        <v>62.604581274545197</v>
      </c>
      <c r="BD4377" s="9"/>
      <c r="BE4377" s="9">
        <v>13702</v>
      </c>
      <c r="BF4377" s="9">
        <v>3831.1968569999999</v>
      </c>
      <c r="BG4377" s="9"/>
      <c r="BH4377" s="9">
        <v>11099.0435387</v>
      </c>
      <c r="BI4377" s="9">
        <v>6839.6355650898904</v>
      </c>
      <c r="BJ4377" s="9"/>
      <c r="BK4377" s="9">
        <v>11092.038841600701</v>
      </c>
      <c r="BL4377" s="9">
        <v>6960.6800183307696</v>
      </c>
      <c r="BM4377" s="9"/>
      <c r="BN4377" s="9">
        <v>7201.86697751477</v>
      </c>
      <c r="BO4377" s="9"/>
      <c r="BP4377" s="9">
        <v>2605.1992364092598</v>
      </c>
      <c r="BQ4377" s="9"/>
      <c r="BR4377" s="9"/>
      <c r="BS4377" s="9">
        <v>1466.5716212530799</v>
      </c>
      <c r="BT4377" s="9"/>
      <c r="BU4377" s="9"/>
      <c r="BV4377" s="9"/>
      <c r="BW4377" s="9"/>
      <c r="BX4377" s="9">
        <v>2370</v>
      </c>
    </row>
    <row r="4378" spans="6:76" x14ac:dyDescent="0.2">
      <c r="F4378" s="14"/>
      <c r="AX4378" s="8" t="s">
        <v>8521</v>
      </c>
      <c r="AY4378" s="8" t="s">
        <v>8521</v>
      </c>
      <c r="AZ4378" s="8" t="s">
        <v>1623</v>
      </c>
      <c r="BA4378" s="9">
        <v>7067.5542643583003</v>
      </c>
      <c r="BB4378" s="9">
        <v>6910.1118938651798</v>
      </c>
      <c r="BC4378" s="9">
        <v>47.987041160245496</v>
      </c>
      <c r="BD4378" s="9"/>
      <c r="BE4378" s="9">
        <v>8663</v>
      </c>
      <c r="BF4378" s="9">
        <v>1136.896837</v>
      </c>
      <c r="BG4378" s="9"/>
      <c r="BH4378" s="9"/>
      <c r="BI4378" s="9">
        <v>5951.4585566657497</v>
      </c>
      <c r="BJ4378" s="9">
        <v>1687.15203775246</v>
      </c>
      <c r="BK4378" s="9">
        <v>5279.11338734334</v>
      </c>
      <c r="BL4378" s="9">
        <v>6597.96933778938</v>
      </c>
      <c r="BM4378" s="9"/>
      <c r="BN4378" s="9">
        <v>6279.75107156391</v>
      </c>
      <c r="BO4378" s="9">
        <v>8232.6156077179203</v>
      </c>
      <c r="BP4378" s="9">
        <v>9338.1498565432394</v>
      </c>
      <c r="BQ4378" s="9">
        <v>5357.0496802766202</v>
      </c>
      <c r="BR4378" s="9">
        <v>9647.5015671894198</v>
      </c>
      <c r="BS4378" s="9">
        <v>9473.5194380856701</v>
      </c>
      <c r="BT4378" s="9"/>
      <c r="BU4378" s="9">
        <v>15455.224530436</v>
      </c>
      <c r="BV4378" s="9">
        <v>7222.2544499409696</v>
      </c>
      <c r="BW4378" s="9">
        <v>4459.2118714280896</v>
      </c>
      <c r="BX4378" s="9">
        <v>8300</v>
      </c>
    </row>
    <row r="4379" spans="6:76" x14ac:dyDescent="0.2">
      <c r="F4379" s="14"/>
      <c r="AX4379" s="8" t="s">
        <v>8522</v>
      </c>
      <c r="AY4379" s="8" t="s">
        <v>8523</v>
      </c>
      <c r="AZ4379" s="8" t="s">
        <v>1623</v>
      </c>
      <c r="BA4379" s="9">
        <v>8174.6609165415002</v>
      </c>
      <c r="BB4379" s="9">
        <v>6911.5844334697003</v>
      </c>
      <c r="BC4379" s="9">
        <v>49.877075845560398</v>
      </c>
      <c r="BD4379" s="9"/>
      <c r="BE4379" s="9">
        <v>9782</v>
      </c>
      <c r="BF4379" s="9">
        <v>5025.4517040000001</v>
      </c>
      <c r="BG4379" s="9">
        <v>10708.478719999999</v>
      </c>
      <c r="BH4379" s="9">
        <v>16682.939246999998</v>
      </c>
      <c r="BI4379" s="9">
        <v>14049.701601544801</v>
      </c>
      <c r="BJ4379" s="9">
        <v>3455.1442118059399</v>
      </c>
      <c r="BK4379" s="9">
        <v>9951.9549410988293</v>
      </c>
      <c r="BL4379" s="9">
        <v>10612.3513236446</v>
      </c>
      <c r="BM4379" s="9">
        <v>13562.8677514876</v>
      </c>
      <c r="BN4379" s="9">
        <v>6911.5844334697003</v>
      </c>
      <c r="BO4379" s="9">
        <v>8979.0336334865497</v>
      </c>
      <c r="BP4379" s="9">
        <v>6805.0924263797597</v>
      </c>
      <c r="BQ4379" s="9">
        <v>3715.0453700344901</v>
      </c>
      <c r="BR4379" s="9">
        <v>4104.3995793622098</v>
      </c>
      <c r="BS4379" s="9">
        <v>5407.0473217998597</v>
      </c>
      <c r="BT4379" s="9"/>
      <c r="BU4379" s="9">
        <v>4218.8441823173998</v>
      </c>
      <c r="BV4379" s="9">
        <v>4936.5838167061102</v>
      </c>
      <c r="BW4379" s="9">
        <v>3810.0371501505301</v>
      </c>
      <c r="BX4379" s="9">
        <v>12600</v>
      </c>
    </row>
    <row r="4380" spans="6:76" x14ac:dyDescent="0.2">
      <c r="F4380" s="14"/>
      <c r="AX4380" s="8" t="s">
        <v>8524</v>
      </c>
      <c r="AY4380" s="8" t="s">
        <v>8525</v>
      </c>
      <c r="AZ4380" s="8" t="s">
        <v>1640</v>
      </c>
      <c r="BA4380" s="9">
        <v>7951.5010019168103</v>
      </c>
      <c r="BB4380" s="9">
        <v>6927.58650539468</v>
      </c>
      <c r="BC4380" s="9">
        <v>93.178261037225994</v>
      </c>
      <c r="BD4380" s="9"/>
      <c r="BE4380" s="9">
        <v>10587</v>
      </c>
      <c r="BF4380" s="9">
        <v>5417.765883</v>
      </c>
      <c r="BG4380" s="9"/>
      <c r="BH4380" s="9">
        <v>30553.231657</v>
      </c>
      <c r="BI4380" s="9">
        <v>8437.4071277893599</v>
      </c>
      <c r="BJ4380" s="9">
        <v>8910.1752499891008</v>
      </c>
      <c r="BK4380" s="9">
        <v>9854.3649819055408</v>
      </c>
      <c r="BL4380" s="9">
        <v>8554.1011545372694</v>
      </c>
      <c r="BM4380" s="9">
        <v>2359.2573508832202</v>
      </c>
      <c r="BN4380" s="9">
        <v>12476.330463190199</v>
      </c>
      <c r="BO4380" s="9">
        <v>2152.2434512454502</v>
      </c>
      <c r="BP4380" s="9">
        <v>3821.3036158630498</v>
      </c>
      <c r="BQ4380" s="9"/>
      <c r="BR4380" s="9">
        <v>3030.6568782221698</v>
      </c>
      <c r="BS4380" s="9">
        <v>2617.1762132099998</v>
      </c>
      <c r="BT4380" s="9"/>
      <c r="BU4380" s="9"/>
      <c r="BV4380" s="9"/>
      <c r="BW4380" s="9"/>
      <c r="BX4380" s="9">
        <v>2550</v>
      </c>
    </row>
    <row r="4381" spans="6:76" x14ac:dyDescent="0.2">
      <c r="F4381" s="14"/>
      <c r="AX4381" s="8" t="s">
        <v>347</v>
      </c>
      <c r="AY4381" s="8" t="s">
        <v>8526</v>
      </c>
      <c r="AZ4381" s="8" t="s">
        <v>1623</v>
      </c>
      <c r="BA4381" s="9">
        <v>11513.862612802101</v>
      </c>
      <c r="BB4381" s="9">
        <v>6936.0373805526297</v>
      </c>
      <c r="BC4381" s="9">
        <v>118.50551710285499</v>
      </c>
      <c r="BD4381" s="9"/>
      <c r="BE4381" s="9">
        <v>35012</v>
      </c>
      <c r="BF4381" s="9">
        <v>10159.472100000001</v>
      </c>
      <c r="BG4381" s="9"/>
      <c r="BH4381" s="9">
        <v>57016.716458000003</v>
      </c>
      <c r="BI4381" s="9">
        <v>3434.0320121476998</v>
      </c>
      <c r="BJ4381" s="9">
        <v>9784.8726666391995</v>
      </c>
      <c r="BK4381" s="9">
        <v>8870.7685849558402</v>
      </c>
      <c r="BL4381" s="9">
        <v>6463.7386897015704</v>
      </c>
      <c r="BM4381" s="9">
        <v>13377.6249770714</v>
      </c>
      <c r="BN4381" s="9">
        <v>13903.431910249399</v>
      </c>
      <c r="BO4381" s="9">
        <v>7178.5429245202304</v>
      </c>
      <c r="BP4381" s="9">
        <v>1131.80702341343</v>
      </c>
      <c r="BQ4381" s="9">
        <v>3686.7290701867701</v>
      </c>
      <c r="BR4381" s="9">
        <v>3174.2161279033498</v>
      </c>
      <c r="BS4381" s="9">
        <v>6105.30735622257</v>
      </c>
      <c r="BT4381" s="9"/>
      <c r="BU4381" s="9">
        <v>6693.5318365850198</v>
      </c>
      <c r="BV4381" s="9">
        <v>3683.0477920765502</v>
      </c>
      <c r="BW4381" s="9">
        <v>4073.6875007641702</v>
      </c>
      <c r="BX4381" s="9">
        <v>13500</v>
      </c>
    </row>
    <row r="4382" spans="6:76" x14ac:dyDescent="0.2">
      <c r="F4382" s="14"/>
      <c r="AX4382" s="8" t="s">
        <v>194</v>
      </c>
      <c r="AY4382" s="8" t="s">
        <v>8527</v>
      </c>
      <c r="AZ4382" s="8" t="s">
        <v>1623</v>
      </c>
      <c r="BA4382" s="9">
        <v>6990.8978402296098</v>
      </c>
      <c r="BB4382" s="9">
        <v>6936.5958833580898</v>
      </c>
      <c r="BC4382" s="9">
        <v>51.999096971705001</v>
      </c>
      <c r="BD4382" s="9"/>
      <c r="BE4382" s="9">
        <v>11386</v>
      </c>
      <c r="BF4382" s="9">
        <v>2466.618551</v>
      </c>
      <c r="BG4382" s="9"/>
      <c r="BH4382" s="9">
        <v>13241.870693999999</v>
      </c>
      <c r="BI4382" s="9">
        <v>8854.9371440570503</v>
      </c>
      <c r="BJ4382" s="9">
        <v>10497.713205181801</v>
      </c>
      <c r="BK4382" s="9">
        <v>9824.4766665018196</v>
      </c>
      <c r="BL4382" s="9">
        <v>11877.191070634301</v>
      </c>
      <c r="BM4382" s="9">
        <v>7987.6625209068798</v>
      </c>
      <c r="BN4382" s="9">
        <v>6323.5667696200198</v>
      </c>
      <c r="BO4382" s="9">
        <v>3774.1111815433201</v>
      </c>
      <c r="BP4382" s="9"/>
      <c r="BQ4382" s="9"/>
      <c r="BR4382" s="9">
        <v>2583.4523845890499</v>
      </c>
      <c r="BS4382" s="9">
        <v>2954.2965343803799</v>
      </c>
      <c r="BT4382" s="9"/>
      <c r="BU4382" s="9">
        <v>3897.7533427333501</v>
      </c>
      <c r="BV4382" s="9">
        <v>4355.0903814296698</v>
      </c>
      <c r="BW4382" s="9">
        <v>7549.6249970961499</v>
      </c>
      <c r="BX4382" s="9">
        <v>4280</v>
      </c>
    </row>
    <row r="4383" spans="6:76" x14ac:dyDescent="0.2">
      <c r="F4383" s="14"/>
      <c r="AX4383" s="8" t="s">
        <v>568</v>
      </c>
      <c r="AY4383" s="8" t="s">
        <v>8528</v>
      </c>
      <c r="AZ4383" s="8" t="s">
        <v>1623</v>
      </c>
      <c r="BA4383" s="9">
        <v>8264.8265773920102</v>
      </c>
      <c r="BB4383" s="9">
        <v>6943.0700282992702</v>
      </c>
      <c r="BC4383" s="9">
        <v>72.573725867199599</v>
      </c>
      <c r="BD4383" s="9"/>
      <c r="BE4383" s="9">
        <v>22576</v>
      </c>
      <c r="BF4383" s="9">
        <v>5213.0880989999996</v>
      </c>
      <c r="BG4383" s="9"/>
      <c r="BH4383" s="9">
        <v>16129.651030999999</v>
      </c>
      <c r="BI4383" s="9">
        <v>8543.1850862163701</v>
      </c>
      <c r="BJ4383" s="9">
        <v>5315.8917038262698</v>
      </c>
      <c r="BK4383" s="9">
        <v>6621.1949929127804</v>
      </c>
      <c r="BL4383" s="9">
        <v>4110.0300605965604</v>
      </c>
      <c r="BM4383" s="9">
        <v>7026.6802853457502</v>
      </c>
      <c r="BN4383" s="9">
        <v>6943.0700282992702</v>
      </c>
      <c r="BO4383" s="9"/>
      <c r="BP4383" s="9">
        <v>1134.30106411512</v>
      </c>
      <c r="BQ4383" s="9"/>
      <c r="BR4383" s="9"/>
      <c r="BS4383" s="9"/>
      <c r="BT4383" s="9"/>
      <c r="BU4383" s="9"/>
      <c r="BV4383" s="9"/>
      <c r="BW4383" s="9"/>
      <c r="BX4383" s="9">
        <v>7300</v>
      </c>
    </row>
    <row r="4384" spans="6:76" x14ac:dyDescent="0.2">
      <c r="F4384" s="14"/>
      <c r="AX4384" s="8" t="s">
        <v>465</v>
      </c>
      <c r="AY4384" s="8" t="s">
        <v>8529</v>
      </c>
      <c r="AZ4384" s="8" t="s">
        <v>1623</v>
      </c>
      <c r="BA4384" s="9">
        <v>7598.3458499079197</v>
      </c>
      <c r="BB4384" s="9">
        <v>6968.3577159117904</v>
      </c>
      <c r="BC4384" s="9">
        <v>67.602777074197107</v>
      </c>
      <c r="BD4384" s="9"/>
      <c r="BE4384" s="9">
        <v>12166</v>
      </c>
      <c r="BF4384" s="9">
        <v>6795.7186359999996</v>
      </c>
      <c r="BG4384" s="9">
        <v>5399.5018440000003</v>
      </c>
      <c r="BH4384" s="9">
        <v>22046.840712000001</v>
      </c>
      <c r="BI4384" s="9">
        <v>7628.5050593608503</v>
      </c>
      <c r="BJ4384" s="9">
        <v>7140.9967958235702</v>
      </c>
      <c r="BK4384" s="9">
        <v>8460.1251564453705</v>
      </c>
      <c r="BL4384" s="9">
        <v>9549.5192502070404</v>
      </c>
      <c r="BM4384" s="9"/>
      <c r="BN4384" s="9">
        <v>10320.2858896177</v>
      </c>
      <c r="BO4384" s="9">
        <v>2387.4714015054601</v>
      </c>
      <c r="BP4384" s="9"/>
      <c r="BQ4384" s="9">
        <v>3415.6080597344499</v>
      </c>
      <c r="BR4384" s="9"/>
      <c r="BS4384" s="9">
        <v>2116.5736005601698</v>
      </c>
      <c r="BT4384" s="9"/>
      <c r="BU4384" s="9"/>
      <c r="BV4384" s="9"/>
      <c r="BW4384" s="9">
        <v>3599.69549345616</v>
      </c>
      <c r="BX4384" s="9">
        <v>5350</v>
      </c>
    </row>
    <row r="4385" spans="6:76" x14ac:dyDescent="0.2">
      <c r="F4385" s="14"/>
      <c r="AX4385" s="8" t="s">
        <v>8530</v>
      </c>
      <c r="AY4385" s="8" t="s">
        <v>8531</v>
      </c>
      <c r="AZ4385" s="8" t="s">
        <v>1623</v>
      </c>
      <c r="BA4385" s="9">
        <v>9018.0877544557206</v>
      </c>
      <c r="BB4385" s="9">
        <v>6974.1665470896196</v>
      </c>
      <c r="BC4385" s="9">
        <v>63.030727822398497</v>
      </c>
      <c r="BD4385" s="9"/>
      <c r="BE4385" s="9">
        <v>16171</v>
      </c>
      <c r="BF4385" s="9">
        <v>8376.4019420000004</v>
      </c>
      <c r="BG4385" s="9"/>
      <c r="BH4385" s="9">
        <v>225.66387376</v>
      </c>
      <c r="BI4385" s="9">
        <v>14071.072980114601</v>
      </c>
      <c r="BJ4385" s="9">
        <v>16997.4720245561</v>
      </c>
      <c r="BK4385" s="9">
        <v>19820.676970689099</v>
      </c>
      <c r="BL4385" s="9">
        <v>13856.336840784499</v>
      </c>
      <c r="BM4385" s="9">
        <v>11898.4566235199</v>
      </c>
      <c r="BN4385" s="9">
        <v>14588.7181675841</v>
      </c>
      <c r="BO4385" s="9">
        <v>7649.9178904056998</v>
      </c>
      <c r="BP4385" s="9">
        <v>5926.9995583813297</v>
      </c>
      <c r="BQ4385" s="9">
        <v>5013.1566348993101</v>
      </c>
      <c r="BR4385" s="9">
        <v>4366.3493778993898</v>
      </c>
      <c r="BS4385" s="9">
        <v>6298.4152037735503</v>
      </c>
      <c r="BT4385" s="9"/>
      <c r="BU4385" s="9">
        <v>5994.7454413758096</v>
      </c>
      <c r="BV4385" s="9">
        <v>4321.3328777701599</v>
      </c>
      <c r="BW4385" s="9">
        <v>3788.86317268936</v>
      </c>
      <c r="BX4385" s="9">
        <v>2960</v>
      </c>
    </row>
    <row r="4386" spans="6:76" x14ac:dyDescent="0.2">
      <c r="F4386" s="14"/>
      <c r="AX4386" s="8" t="s">
        <v>244</v>
      </c>
      <c r="AY4386" s="8" t="s">
        <v>8532</v>
      </c>
      <c r="AZ4386" s="8" t="s">
        <v>1623</v>
      </c>
      <c r="BA4386" s="9">
        <v>8136.3303897384503</v>
      </c>
      <c r="BB4386" s="9">
        <v>6978.90762388847</v>
      </c>
      <c r="BC4386" s="9">
        <v>58.738156415324497</v>
      </c>
      <c r="BD4386" s="9"/>
      <c r="BE4386" s="9">
        <v>16413</v>
      </c>
      <c r="BF4386" s="9">
        <v>5722.1608560000004</v>
      </c>
      <c r="BG4386" s="9">
        <v>9031.0427529999997</v>
      </c>
      <c r="BH4386" s="9">
        <v>392.84230517999998</v>
      </c>
      <c r="BI4386" s="9">
        <v>13726.608844100499</v>
      </c>
      <c r="BJ4386" s="9">
        <v>18113.709408460199</v>
      </c>
      <c r="BK4386" s="9">
        <v>10335.3871848871</v>
      </c>
      <c r="BL4386" s="9">
        <v>15205.5867370983</v>
      </c>
      <c r="BM4386" s="9">
        <v>5490.6505765995498</v>
      </c>
      <c r="BN4386" s="9">
        <v>6892.9721588498996</v>
      </c>
      <c r="BO4386" s="9">
        <v>8212.4020782336993</v>
      </c>
      <c r="BP4386" s="9">
        <v>7064.8430889270403</v>
      </c>
      <c r="BQ4386" s="9">
        <v>6712.6109404273002</v>
      </c>
      <c r="BR4386" s="9">
        <v>4238.0063164068497</v>
      </c>
      <c r="BS4386" s="9">
        <v>9884.1868173910898</v>
      </c>
      <c r="BT4386" s="9">
        <v>2929.7195180552499</v>
      </c>
      <c r="BU4386" s="9">
        <v>9708.7159796863907</v>
      </c>
      <c r="BV4386" s="9">
        <v>4207.1643681267296</v>
      </c>
      <c r="BW4386" s="9">
        <v>6174.9978633390301</v>
      </c>
      <c r="BX4386" s="9">
        <v>2270</v>
      </c>
    </row>
    <row r="4387" spans="6:76" x14ac:dyDescent="0.2">
      <c r="F4387" s="14"/>
      <c r="AX4387" s="8" t="s">
        <v>8533</v>
      </c>
      <c r="AY4387" s="8" t="s">
        <v>8534</v>
      </c>
      <c r="AZ4387" s="8" t="s">
        <v>1623</v>
      </c>
      <c r="BA4387" s="9">
        <v>7488.51011781328</v>
      </c>
      <c r="BB4387" s="9">
        <v>6997.3819981476399</v>
      </c>
      <c r="BC4387" s="9">
        <v>64.947386051983301</v>
      </c>
      <c r="BD4387" s="9"/>
      <c r="BE4387" s="9">
        <v>20406</v>
      </c>
      <c r="BF4387" s="9">
        <v>10053.247289999999</v>
      </c>
      <c r="BG4387" s="9"/>
      <c r="BH4387" s="9"/>
      <c r="BI4387" s="9">
        <v>8071.2145649459399</v>
      </c>
      <c r="BJ4387" s="9">
        <v>4041.4568409138801</v>
      </c>
      <c r="BK4387" s="9">
        <v>5435.2507272477696</v>
      </c>
      <c r="BL4387" s="9">
        <v>8676.0233430880198</v>
      </c>
      <c r="BM4387" s="9">
        <v>8596.9772148770007</v>
      </c>
      <c r="BN4387" s="9">
        <v>1058.6831308308699</v>
      </c>
      <c r="BO4387" s="9">
        <v>2733.2929936084502</v>
      </c>
      <c r="BP4387" s="9">
        <v>5923.54943134935</v>
      </c>
      <c r="BQ4387" s="9">
        <v>4292.3256261832403</v>
      </c>
      <c r="BR4387" s="9">
        <v>9865.0507916577408</v>
      </c>
      <c r="BS4387" s="9">
        <v>3765.4975265486501</v>
      </c>
      <c r="BT4387" s="9"/>
      <c r="BU4387" s="9"/>
      <c r="BV4387" s="9">
        <v>13407.827622381001</v>
      </c>
      <c r="BW4387" s="9">
        <v>10619.7647813805</v>
      </c>
      <c r="BX4387" s="9">
        <v>2870</v>
      </c>
    </row>
    <row r="4388" spans="6:76" x14ac:dyDescent="0.2">
      <c r="F4388" s="14"/>
      <c r="AX4388" s="8" t="s">
        <v>8535</v>
      </c>
      <c r="AY4388" s="8" t="s">
        <v>8536</v>
      </c>
      <c r="AZ4388" s="8" t="s">
        <v>1623</v>
      </c>
      <c r="BA4388" s="9">
        <v>12254.422033864899</v>
      </c>
      <c r="BB4388" s="9">
        <v>6997.4670719615397</v>
      </c>
      <c r="BC4388" s="9">
        <v>112.12325694046901</v>
      </c>
      <c r="BD4388" s="9"/>
      <c r="BE4388" s="9">
        <v>7610</v>
      </c>
      <c r="BF4388" s="9">
        <v>198.38869389999999</v>
      </c>
      <c r="BG4388" s="9"/>
      <c r="BH4388" s="9"/>
      <c r="BI4388" s="9">
        <v>1843.39824504539</v>
      </c>
      <c r="BJ4388" s="9"/>
      <c r="BK4388" s="9"/>
      <c r="BL4388" s="9">
        <v>2906.8790876314201</v>
      </c>
      <c r="BM4388" s="9"/>
      <c r="BN4388" s="9">
        <v>424.65206446019897</v>
      </c>
      <c r="BO4388" s="9">
        <v>41560.671694717399</v>
      </c>
      <c r="BP4388" s="9"/>
      <c r="BQ4388" s="9">
        <v>6419.7200801382796</v>
      </c>
      <c r="BR4388" s="9">
        <v>7575.2140637847897</v>
      </c>
      <c r="BS4388" s="9">
        <v>26092.119322660699</v>
      </c>
      <c r="BT4388" s="9">
        <v>2500.5628468145401</v>
      </c>
      <c r="BU4388" s="9">
        <v>34088.421868937599</v>
      </c>
      <c r="BV4388" s="9">
        <v>26677.150102210398</v>
      </c>
      <c r="BW4388" s="9">
        <v>5004.7304038072098</v>
      </c>
      <c r="BX4388" s="9">
        <v>8660</v>
      </c>
    </row>
    <row r="4389" spans="6:76" x14ac:dyDescent="0.2">
      <c r="F4389" s="14"/>
      <c r="AX4389" s="8" t="s">
        <v>8537</v>
      </c>
      <c r="AY4389" s="8" t="s">
        <v>8538</v>
      </c>
      <c r="AZ4389" s="8" t="s">
        <v>1623</v>
      </c>
      <c r="BA4389" s="9">
        <v>10435.0122665985</v>
      </c>
      <c r="BB4389" s="9">
        <v>7008.1813050000001</v>
      </c>
      <c r="BC4389" s="9">
        <v>62.815159213907002</v>
      </c>
      <c r="BD4389" s="9"/>
      <c r="BE4389" s="9">
        <v>14990</v>
      </c>
      <c r="BF4389" s="9">
        <v>21020.464779999998</v>
      </c>
      <c r="BG4389" s="9">
        <v>7008.1813050000001</v>
      </c>
      <c r="BH4389" s="9">
        <v>25742.128373</v>
      </c>
      <c r="BI4389" s="9">
        <v>12400.2428173723</v>
      </c>
      <c r="BJ4389" s="9">
        <v>17769.858281564801</v>
      </c>
      <c r="BK4389" s="9">
        <v>14542.8573969604</v>
      </c>
      <c r="BL4389" s="9">
        <v>11463.465165530601</v>
      </c>
      <c r="BM4389" s="9">
        <v>11497.312967796801</v>
      </c>
      <c r="BN4389" s="9">
        <v>16329.977055854501</v>
      </c>
      <c r="BO4389" s="9">
        <v>4161.9999203726702</v>
      </c>
      <c r="BP4389" s="9">
        <v>6631.8194082766704</v>
      </c>
      <c r="BQ4389" s="9">
        <v>5182.9771499258004</v>
      </c>
      <c r="BR4389" s="9">
        <v>6382.8226880600496</v>
      </c>
      <c r="BS4389" s="9">
        <v>5913.3244753844201</v>
      </c>
      <c r="BT4389" s="9"/>
      <c r="BU4389" s="9">
        <v>6760.3729842010398</v>
      </c>
      <c r="BV4389" s="9">
        <v>3932.3364155576601</v>
      </c>
      <c r="BW4389" s="9">
        <v>5035.0918805131096</v>
      </c>
      <c r="BX4389" s="9">
        <v>1500</v>
      </c>
    </row>
    <row r="4390" spans="6:76" x14ac:dyDescent="0.2">
      <c r="F4390" s="14"/>
      <c r="AX4390" s="8" t="s">
        <v>8539</v>
      </c>
      <c r="AY4390" s="8" t="s">
        <v>8539</v>
      </c>
      <c r="AZ4390" s="8" t="s">
        <v>1640</v>
      </c>
      <c r="BA4390" s="9">
        <v>8834.7535464818902</v>
      </c>
      <c r="BB4390" s="9">
        <v>7017.5227645498398</v>
      </c>
      <c r="BC4390" s="9">
        <v>61.309826480295897</v>
      </c>
      <c r="BD4390" s="9">
        <v>775</v>
      </c>
      <c r="BE4390" s="9">
        <v>10400</v>
      </c>
      <c r="BF4390" s="9">
        <v>11718.89848</v>
      </c>
      <c r="BG4390" s="9"/>
      <c r="BH4390" s="9">
        <v>3658.2045812000001</v>
      </c>
      <c r="BI4390" s="9">
        <v>14778.158640067801</v>
      </c>
      <c r="BJ4390" s="9">
        <v>15110.4300326209</v>
      </c>
      <c r="BK4390" s="9">
        <v>17591.339408801501</v>
      </c>
      <c r="BL4390" s="9">
        <v>16194.658204687101</v>
      </c>
      <c r="BM4390" s="9">
        <v>12180.5741811197</v>
      </c>
      <c r="BN4390" s="9">
        <v>16045.773381630899</v>
      </c>
      <c r="BO4390" s="9">
        <v>5680.0781209344896</v>
      </c>
      <c r="BP4390" s="9">
        <v>7955.0455290996897</v>
      </c>
      <c r="BQ4390" s="9">
        <v>3902.4954383897598</v>
      </c>
      <c r="BR4390" s="9"/>
      <c r="BS4390" s="9">
        <v>4526.9909720573996</v>
      </c>
      <c r="BT4390" s="9"/>
      <c r="BU4390" s="9">
        <v>4378.1974115569501</v>
      </c>
      <c r="BV4390" s="9">
        <v>3737.0554895504001</v>
      </c>
      <c r="BW4390" s="9">
        <v>4312.6639649574099</v>
      </c>
      <c r="BX4390" s="9">
        <v>6080</v>
      </c>
    </row>
    <row r="4391" spans="6:76" x14ac:dyDescent="0.2">
      <c r="F4391" s="14"/>
      <c r="AX4391" s="8" t="s">
        <v>8540</v>
      </c>
      <c r="AY4391" s="8" t="s">
        <v>8541</v>
      </c>
      <c r="AZ4391" s="8" t="s">
        <v>1623</v>
      </c>
      <c r="BA4391" s="9">
        <v>10663.704519458999</v>
      </c>
      <c r="BB4391" s="9">
        <v>7032.3798900849097</v>
      </c>
      <c r="BC4391" s="9">
        <v>68.6660470447911</v>
      </c>
      <c r="BD4391" s="9"/>
      <c r="BE4391" s="9">
        <v>26630</v>
      </c>
      <c r="BF4391" s="9">
        <v>23083.27288</v>
      </c>
      <c r="BG4391" s="9"/>
      <c r="BH4391" s="9">
        <v>21860.256795000001</v>
      </c>
      <c r="BI4391" s="9">
        <v>13081.220156425001</v>
      </c>
      <c r="BJ4391" s="9">
        <v>15458.798716942099</v>
      </c>
      <c r="BK4391" s="9">
        <v>9770.8836420685893</v>
      </c>
      <c r="BL4391" s="9">
        <v>7631.7555112800401</v>
      </c>
      <c r="BM4391" s="9">
        <v>13943.3770909667</v>
      </c>
      <c r="BN4391" s="9">
        <v>15855.786177230701</v>
      </c>
      <c r="BO4391" s="9">
        <v>4045.7032814335898</v>
      </c>
      <c r="BP4391" s="9">
        <v>4999.1319732538605</v>
      </c>
      <c r="BQ4391" s="9">
        <v>4832.2279010884704</v>
      </c>
      <c r="BR4391" s="9">
        <v>6433.0042688897902</v>
      </c>
      <c r="BS4391" s="9">
        <v>5881.4382899416596</v>
      </c>
      <c r="BT4391" s="9"/>
      <c r="BU4391" s="9">
        <v>5977.7813742068502</v>
      </c>
      <c r="BV4391" s="9">
        <v>4439.0805972375501</v>
      </c>
      <c r="BW4391" s="9">
        <v>4532.9626942968198</v>
      </c>
      <c r="BX4391" s="9">
        <v>3490</v>
      </c>
    </row>
    <row r="4392" spans="6:76" x14ac:dyDescent="0.2">
      <c r="F4392" s="14"/>
      <c r="AX4392" s="8" t="s">
        <v>8542</v>
      </c>
      <c r="AY4392" s="8" t="s">
        <v>8543</v>
      </c>
      <c r="AZ4392" s="8" t="s">
        <v>1623</v>
      </c>
      <c r="BA4392" s="9">
        <v>6417.41746790456</v>
      </c>
      <c r="BB4392" s="9">
        <v>7032.4080431350003</v>
      </c>
      <c r="BC4392" s="9">
        <v>41.036868534647702</v>
      </c>
      <c r="BD4392" s="9"/>
      <c r="BE4392" s="9">
        <v>11308</v>
      </c>
      <c r="BF4392" s="9">
        <v>3458.1841709999999</v>
      </c>
      <c r="BG4392" s="9"/>
      <c r="BH4392" s="9"/>
      <c r="BI4392" s="9">
        <v>8181.2862677508701</v>
      </c>
      <c r="BJ4392" s="9">
        <v>9408.5276350996992</v>
      </c>
      <c r="BK4392" s="9">
        <v>7429.8410580264999</v>
      </c>
      <c r="BL4392" s="9">
        <v>9398.4814091274093</v>
      </c>
      <c r="BM4392" s="9"/>
      <c r="BN4392" s="9">
        <v>4049.0450891591699</v>
      </c>
      <c r="BO4392" s="9">
        <v>7633.31210754936</v>
      </c>
      <c r="BP4392" s="9">
        <v>7735.1083922300204</v>
      </c>
      <c r="BQ4392" s="9">
        <v>5760.7751072189103</v>
      </c>
      <c r="BR4392" s="9">
        <v>4622.9203888663096</v>
      </c>
      <c r="BS4392" s="9">
        <v>7965.5379260714699</v>
      </c>
      <c r="BT4392" s="9"/>
      <c r="BU4392" s="9">
        <v>6634.9750282434898</v>
      </c>
      <c r="BV4392" s="9">
        <v>3023.8534419136499</v>
      </c>
      <c r="BW4392" s="9">
        <v>3208.8314642161799</v>
      </c>
      <c r="BX4392" s="9">
        <v>2860</v>
      </c>
    </row>
    <row r="4393" spans="6:76" x14ac:dyDescent="0.2">
      <c r="F4393" s="14"/>
      <c r="AX4393" s="8" t="s">
        <v>8544</v>
      </c>
      <c r="AY4393" s="8" t="s">
        <v>8545</v>
      </c>
      <c r="AZ4393" s="8" t="s">
        <v>1623</v>
      </c>
      <c r="BA4393" s="9">
        <v>7393.8211439990901</v>
      </c>
      <c r="BB4393" s="9">
        <v>7040.8175798070897</v>
      </c>
      <c r="BC4393" s="9">
        <v>37.827096566940398</v>
      </c>
      <c r="BD4393" s="9"/>
      <c r="BE4393" s="9">
        <v>7005</v>
      </c>
      <c r="BF4393" s="9">
        <v>12061.177680000001</v>
      </c>
      <c r="BG4393" s="9">
        <v>2272.8958469999998</v>
      </c>
      <c r="BH4393" s="9">
        <v>5832.7202686999999</v>
      </c>
      <c r="BI4393" s="9">
        <v>9977.8656704016303</v>
      </c>
      <c r="BJ4393" s="9">
        <v>9937.5974950146901</v>
      </c>
      <c r="BK4393" s="9">
        <v>7076.6351596141703</v>
      </c>
      <c r="BL4393" s="9">
        <v>8354.5358041721393</v>
      </c>
      <c r="BM4393" s="9">
        <v>7681.2622982381099</v>
      </c>
      <c r="BN4393" s="9">
        <v>13661.944615788099</v>
      </c>
      <c r="BO4393" s="9">
        <v>6628.7786754298604</v>
      </c>
      <c r="BP4393" s="9">
        <v>6451.2432413337001</v>
      </c>
      <c r="BQ4393" s="9">
        <v>4158.8912645058899</v>
      </c>
      <c r="BR4393" s="9">
        <v>5314.0306872243</v>
      </c>
      <c r="BS4393" s="9">
        <v>7412.9389753018004</v>
      </c>
      <c r="BT4393" s="9"/>
      <c r="BU4393" s="9">
        <v>8730.0162503375595</v>
      </c>
      <c r="BV4393" s="9">
        <v>6196.6821576461098</v>
      </c>
      <c r="BW4393" s="9">
        <v>4334.5645012755904</v>
      </c>
      <c r="BX4393" s="9"/>
    </row>
    <row r="4394" spans="6:76" x14ac:dyDescent="0.2">
      <c r="F4394" s="14"/>
      <c r="AX4394" s="8" t="s">
        <v>8546</v>
      </c>
      <c r="AY4394" s="8" t="s">
        <v>8547</v>
      </c>
      <c r="AZ4394" s="8" t="s">
        <v>1623</v>
      </c>
      <c r="BA4394" s="9">
        <v>7711.3031195264703</v>
      </c>
      <c r="BB4394" s="9">
        <v>7048.1949781769299</v>
      </c>
      <c r="BC4394" s="9">
        <v>43.958602065051203</v>
      </c>
      <c r="BD4394" s="9"/>
      <c r="BE4394" s="9">
        <v>14677</v>
      </c>
      <c r="BF4394" s="9">
        <v>3066.4641200000001</v>
      </c>
      <c r="BG4394" s="9"/>
      <c r="BH4394" s="9">
        <v>7744.4534167000002</v>
      </c>
      <c r="BI4394" s="9">
        <v>13421.553125022499</v>
      </c>
      <c r="BJ4394" s="9">
        <v>9451.3571201367795</v>
      </c>
      <c r="BK4394" s="9">
        <v>10202.264407786</v>
      </c>
      <c r="BL4394" s="9">
        <v>9265.5564080778295</v>
      </c>
      <c r="BM4394" s="9">
        <v>7414.4761135733097</v>
      </c>
      <c r="BN4394" s="9">
        <v>2377.6521437820002</v>
      </c>
      <c r="BO4394" s="9">
        <v>11949.329645084401</v>
      </c>
      <c r="BP4394" s="9">
        <v>6257.7011143966001</v>
      </c>
      <c r="BQ4394" s="9">
        <v>5968.3372022625999</v>
      </c>
      <c r="BR4394" s="9">
        <v>6681.9138427805401</v>
      </c>
      <c r="BS4394" s="9">
        <v>5094.97903452838</v>
      </c>
      <c r="BT4394" s="9"/>
      <c r="BU4394" s="9">
        <v>6189.3919900647898</v>
      </c>
      <c r="BV4394" s="9">
        <v>5293.8781278133902</v>
      </c>
      <c r="BW4394" s="9">
        <v>4437.1483394673496</v>
      </c>
      <c r="BX4394" s="9">
        <v>9310</v>
      </c>
    </row>
    <row r="4395" spans="6:76" x14ac:dyDescent="0.2">
      <c r="F4395" s="14"/>
      <c r="AX4395" s="8" t="s">
        <v>247</v>
      </c>
      <c r="AY4395" s="8" t="s">
        <v>8548</v>
      </c>
      <c r="AZ4395" s="8" t="s">
        <v>1623</v>
      </c>
      <c r="BA4395" s="9">
        <v>7649.1450389684396</v>
      </c>
      <c r="BB4395" s="9">
        <v>7051.8954119259197</v>
      </c>
      <c r="BC4395" s="9">
        <v>55.114773126598401</v>
      </c>
      <c r="BD4395" s="9"/>
      <c r="BE4395" s="9">
        <v>8981</v>
      </c>
      <c r="BF4395" s="9">
        <v>3895.262999</v>
      </c>
      <c r="BG4395" s="9">
        <v>16155.577230000001</v>
      </c>
      <c r="BH4395" s="9"/>
      <c r="BI4395" s="9">
        <v>9576.7773686451801</v>
      </c>
      <c r="BJ4395" s="9">
        <v>5439.9935176611298</v>
      </c>
      <c r="BK4395" s="9">
        <v>10202.264407786</v>
      </c>
      <c r="BL4395" s="9">
        <v>13084.5019927781</v>
      </c>
      <c r="BM4395" s="9"/>
      <c r="BN4395" s="9">
        <v>5871.2541393252604</v>
      </c>
      <c r="BO4395" s="9"/>
      <c r="BP4395" s="9">
        <v>2324.4391534670299</v>
      </c>
      <c r="BQ4395" s="9"/>
      <c r="BR4395" s="9"/>
      <c r="BS4395" s="9">
        <v>2154.8788351067101</v>
      </c>
      <c r="BT4395" s="9">
        <v>7373.7908238518403</v>
      </c>
      <c r="BU4395" s="9"/>
      <c r="BV4395" s="9"/>
      <c r="BW4395" s="9"/>
      <c r="BX4395" s="9">
        <v>6730</v>
      </c>
    </row>
    <row r="4396" spans="6:76" x14ac:dyDescent="0.2">
      <c r="F4396" s="14"/>
      <c r="AX4396" s="8" t="s">
        <v>164</v>
      </c>
      <c r="AY4396" s="8" t="s">
        <v>8549</v>
      </c>
      <c r="AZ4396" s="8" t="s">
        <v>1623</v>
      </c>
      <c r="BA4396" s="9">
        <v>7702.1401455218502</v>
      </c>
      <c r="BB4396" s="9">
        <v>7053.3204215430196</v>
      </c>
      <c r="BC4396" s="9">
        <v>51.3171243510848</v>
      </c>
      <c r="BD4396" s="9"/>
      <c r="BE4396" s="9">
        <v>9393</v>
      </c>
      <c r="BF4396" s="9">
        <v>2142.3230239999998</v>
      </c>
      <c r="BG4396" s="9"/>
      <c r="BH4396" s="9">
        <v>553.27123644000005</v>
      </c>
      <c r="BI4396" s="9">
        <v>10773.302914666099</v>
      </c>
      <c r="BJ4396" s="9">
        <v>9108.2089188508598</v>
      </c>
      <c r="BK4396" s="9">
        <v>9432.0063718023193</v>
      </c>
      <c r="BL4396" s="9">
        <v>6983.1686944194898</v>
      </c>
      <c r="BM4396" s="9">
        <v>6493.7090274901902</v>
      </c>
      <c r="BN4396" s="9">
        <v>6659.2357568735497</v>
      </c>
      <c r="BO4396" s="9">
        <v>7053.3204215430196</v>
      </c>
      <c r="BP4396" s="9"/>
      <c r="BQ4396" s="9">
        <v>8893.3327499751394</v>
      </c>
      <c r="BR4396" s="9">
        <v>5378.7904046670001</v>
      </c>
      <c r="BS4396" s="9">
        <v>5833.66902785604</v>
      </c>
      <c r="BT4396" s="9"/>
      <c r="BU4396" s="9">
        <v>8754.2472126839093</v>
      </c>
      <c r="BV4396" s="9">
        <v>17201.323056764199</v>
      </c>
      <c r="BW4396" s="9">
        <v>12893.4736558396</v>
      </c>
      <c r="BX4396" s="9">
        <v>3390</v>
      </c>
    </row>
    <row r="4397" spans="6:76" x14ac:dyDescent="0.2">
      <c r="F4397" s="14"/>
      <c r="AX4397" s="8" t="s">
        <v>8550</v>
      </c>
      <c r="AY4397" s="8" t="s">
        <v>8551</v>
      </c>
      <c r="AZ4397" s="8" t="s">
        <v>1623</v>
      </c>
      <c r="BA4397" s="9">
        <v>7883.8700116089103</v>
      </c>
      <c r="BB4397" s="9">
        <v>7061.3507065860604</v>
      </c>
      <c r="BC4397" s="9">
        <v>63.140269008403699</v>
      </c>
      <c r="BD4397" s="9"/>
      <c r="BE4397" s="9">
        <v>5628</v>
      </c>
      <c r="BF4397" s="9">
        <v>288.1449002</v>
      </c>
      <c r="BG4397" s="9"/>
      <c r="BH4397" s="9"/>
      <c r="BI4397" s="9"/>
      <c r="BJ4397" s="9"/>
      <c r="BK4397" s="9"/>
      <c r="BL4397" s="9">
        <v>784.07408732553597</v>
      </c>
      <c r="BM4397" s="9"/>
      <c r="BN4397" s="9">
        <v>6017.5188525060003</v>
      </c>
      <c r="BO4397" s="9">
        <v>8105.1825606661096</v>
      </c>
      <c r="BP4397" s="9">
        <v>9880.5854408093292</v>
      </c>
      <c r="BQ4397" s="9">
        <v>5862.4904613940998</v>
      </c>
      <c r="BR4397" s="9">
        <v>5464.3317014614504</v>
      </c>
      <c r="BS4397" s="9">
        <v>12476.482091853</v>
      </c>
      <c r="BT4397" s="9"/>
      <c r="BU4397" s="9">
        <v>17642.0872217695</v>
      </c>
      <c r="BV4397" s="9">
        <v>9957.5428213217692</v>
      </c>
      <c r="BW4397" s="9"/>
      <c r="BX4397" s="9">
        <v>12500</v>
      </c>
    </row>
    <row r="4398" spans="6:76" x14ac:dyDescent="0.2">
      <c r="F4398" s="14"/>
      <c r="AX4398" s="8" t="s">
        <v>324</v>
      </c>
      <c r="AY4398" s="8" t="s">
        <v>8552</v>
      </c>
      <c r="AZ4398" s="8" t="s">
        <v>1623</v>
      </c>
      <c r="BA4398" s="9">
        <v>7849.0498741042502</v>
      </c>
      <c r="BB4398" s="9">
        <v>7063.1739995228099</v>
      </c>
      <c r="BC4398" s="9">
        <v>51.427622128952301</v>
      </c>
      <c r="BD4398" s="9"/>
      <c r="BE4398" s="9">
        <v>7851</v>
      </c>
      <c r="BF4398" s="9">
        <v>6500.8655019999997</v>
      </c>
      <c r="BG4398" s="9"/>
      <c r="BH4398" s="9">
        <v>9059.6280164</v>
      </c>
      <c r="BI4398" s="9">
        <v>5724.21434215933</v>
      </c>
      <c r="BJ4398" s="9">
        <v>5073.3523375832801</v>
      </c>
      <c r="BK4398" s="9">
        <v>9057.7471525867804</v>
      </c>
      <c r="BL4398" s="9">
        <v>7625.4824970456102</v>
      </c>
      <c r="BM4398" s="9">
        <v>5054.3966859045604</v>
      </c>
      <c r="BN4398" s="9">
        <v>18285.8332182626</v>
      </c>
      <c r="BO4398" s="9"/>
      <c r="BP4398" s="9"/>
      <c r="BQ4398" s="9">
        <v>4257.9789891003402</v>
      </c>
      <c r="BR4398" s="9"/>
      <c r="BS4398" s="9"/>
      <c r="BT4398" s="9"/>
      <c r="BU4398" s="9"/>
      <c r="BV4398" s="9"/>
      <c r="BW4398" s="9"/>
      <c r="BX4398" s="9"/>
    </row>
    <row r="4399" spans="6:76" x14ac:dyDescent="0.2">
      <c r="F4399" s="14"/>
      <c r="AX4399" s="8" t="s">
        <v>8553</v>
      </c>
      <c r="AY4399" s="8" t="s">
        <v>8554</v>
      </c>
      <c r="AZ4399" s="8" t="s">
        <v>1623</v>
      </c>
      <c r="BA4399" s="9">
        <v>10437.691863267601</v>
      </c>
      <c r="BB4399" s="9">
        <v>7065.5837689397304</v>
      </c>
      <c r="BC4399" s="9">
        <v>83.772533172290906</v>
      </c>
      <c r="BD4399" s="9"/>
      <c r="BE4399" s="9">
        <v>1669</v>
      </c>
      <c r="BF4399" s="9">
        <v>2315.5444480000001</v>
      </c>
      <c r="BG4399" s="9"/>
      <c r="BH4399" s="9">
        <v>3084.9225927000002</v>
      </c>
      <c r="BI4399" s="9">
        <v>8128.3780913649598</v>
      </c>
      <c r="BJ4399" s="9">
        <v>8041.1675378794598</v>
      </c>
      <c r="BK4399" s="9">
        <v>3135.4934914219298</v>
      </c>
      <c r="BL4399" s="9">
        <v>5804.6763433944998</v>
      </c>
      <c r="BM4399" s="9">
        <v>20686.384236202499</v>
      </c>
      <c r="BN4399" s="9">
        <v>5929.9597547318299</v>
      </c>
      <c r="BO4399" s="9">
        <v>18841.970459185799</v>
      </c>
      <c r="BP4399" s="9">
        <v>1160.13557273126</v>
      </c>
      <c r="BQ4399" s="9">
        <v>9860.8054818333203</v>
      </c>
      <c r="BR4399" s="9">
        <v>30223.857221761598</v>
      </c>
      <c r="BS4399" s="9">
        <v>22855.3425361101</v>
      </c>
      <c r="BT4399" s="9"/>
      <c r="BU4399" s="9">
        <v>20664.041101745599</v>
      </c>
      <c r="BV4399" s="9">
        <v>15363.3189757571</v>
      </c>
      <c r="BW4399" s="9">
        <v>4023.45569399648</v>
      </c>
      <c r="BX4399" s="9">
        <v>6090</v>
      </c>
    </row>
    <row r="4400" spans="6:76" x14ac:dyDescent="0.2">
      <c r="F4400" s="14"/>
      <c r="AX4400" s="8" t="s">
        <v>8555</v>
      </c>
      <c r="AY4400" s="8" t="s">
        <v>8556</v>
      </c>
      <c r="AZ4400" s="8" t="s">
        <v>1623</v>
      </c>
      <c r="BA4400" s="9">
        <v>7189.6105028051197</v>
      </c>
      <c r="BB4400" s="9">
        <v>7084.7738034568902</v>
      </c>
      <c r="BC4400" s="9">
        <v>46.900632207836402</v>
      </c>
      <c r="BD4400" s="9"/>
      <c r="BE4400" s="9">
        <v>4128</v>
      </c>
      <c r="BF4400" s="9">
        <v>2185.337344</v>
      </c>
      <c r="BG4400" s="9"/>
      <c r="BH4400" s="9">
        <v>8905.2147808000009</v>
      </c>
      <c r="BI4400" s="9">
        <v>5749.0304772336303</v>
      </c>
      <c r="BJ4400" s="9"/>
      <c r="BK4400" s="9">
        <v>3342.9728388197</v>
      </c>
      <c r="BL4400" s="9">
        <v>5111.7393508854602</v>
      </c>
      <c r="BM4400" s="9"/>
      <c r="BN4400" s="9"/>
      <c r="BO4400" s="9">
        <v>9632.0035780242997</v>
      </c>
      <c r="BP4400" s="9">
        <v>7178.1096928320403</v>
      </c>
      <c r="BQ4400" s="9">
        <v>8575.1933471437205</v>
      </c>
      <c r="BR4400" s="9">
        <v>13608.496337430501</v>
      </c>
      <c r="BS4400" s="9">
        <v>6966.3984865949997</v>
      </c>
      <c r="BT4400" s="9">
        <v>2004.92037766673</v>
      </c>
      <c r="BU4400" s="9">
        <v>11317.7855515508</v>
      </c>
      <c r="BV4400" s="9">
        <v>6991.43791408173</v>
      </c>
      <c r="BW4400" s="9">
        <v>11487.1279678183</v>
      </c>
      <c r="BX4400" s="9">
        <v>7850</v>
      </c>
    </row>
    <row r="4401" spans="6:76" x14ac:dyDescent="0.2">
      <c r="F4401" s="14"/>
      <c r="AX4401" s="8" t="s">
        <v>557</v>
      </c>
      <c r="AY4401" s="8" t="s">
        <v>8557</v>
      </c>
      <c r="AZ4401" s="8" t="s">
        <v>1623</v>
      </c>
      <c r="BA4401" s="9">
        <v>9652.3410939478708</v>
      </c>
      <c r="BB4401" s="9">
        <v>7084.9568489629301</v>
      </c>
      <c r="BC4401" s="9">
        <v>71.125662842963806</v>
      </c>
      <c r="BD4401" s="9"/>
      <c r="BE4401" s="9">
        <v>18533</v>
      </c>
      <c r="BF4401" s="9">
        <v>7027.1512149999999</v>
      </c>
      <c r="BG4401" s="9"/>
      <c r="BH4401" s="9">
        <v>26946.027978999999</v>
      </c>
      <c r="BI4401" s="9">
        <v>3940.29094265922</v>
      </c>
      <c r="BJ4401" s="9">
        <v>6077.4019271036595</v>
      </c>
      <c r="BK4401" s="9">
        <v>7505.2100923302296</v>
      </c>
      <c r="BL4401" s="9">
        <v>5705.1588514158502</v>
      </c>
      <c r="BM4401" s="9">
        <v>10626.816971713401</v>
      </c>
      <c r="BN4401" s="9">
        <v>25269.4402999472</v>
      </c>
      <c r="BO4401" s="9">
        <v>4859.6247421403996</v>
      </c>
      <c r="BP4401" s="9">
        <v>7026.7699082817799</v>
      </c>
      <c r="BQ4401" s="9">
        <v>3380.0944551750699</v>
      </c>
      <c r="BR4401" s="9">
        <v>9559.2581798253304</v>
      </c>
      <c r="BS4401" s="9">
        <v>5391.3627534780699</v>
      </c>
      <c r="BT4401" s="9"/>
      <c r="BU4401" s="9">
        <v>7109.9136979258501</v>
      </c>
      <c r="BV4401" s="9">
        <v>7417.4674884895103</v>
      </c>
      <c r="BW4401" s="9">
        <v>10307.150186576</v>
      </c>
      <c r="BX4401" s="9">
        <v>7060</v>
      </c>
    </row>
    <row r="4402" spans="6:76" x14ac:dyDescent="0.2">
      <c r="F4402" s="14"/>
      <c r="AX4402" s="8" t="s">
        <v>8558</v>
      </c>
      <c r="AY4402" s="8" t="s">
        <v>8559</v>
      </c>
      <c r="AZ4402" s="8" t="s">
        <v>1623</v>
      </c>
      <c r="BA4402" s="9">
        <v>6471.9200660246797</v>
      </c>
      <c r="BB4402" s="9">
        <v>7091</v>
      </c>
      <c r="BC4402" s="9">
        <v>77.520878331683505</v>
      </c>
      <c r="BD4402" s="9"/>
      <c r="BE4402" s="9">
        <v>7091</v>
      </c>
      <c r="BF4402" s="9">
        <v>264.21441010000001</v>
      </c>
      <c r="BG4402" s="9">
        <v>14759.56943</v>
      </c>
      <c r="BH4402" s="9"/>
      <c r="BI4402" s="9"/>
      <c r="BJ4402" s="9">
        <v>5053.4596119049702</v>
      </c>
      <c r="BK4402" s="9">
        <v>9498.5126517660901</v>
      </c>
      <c r="BL4402" s="9">
        <v>8929.5003903884008</v>
      </c>
      <c r="BM4402" s="9">
        <v>10521.6422521202</v>
      </c>
      <c r="BN4402" s="9"/>
      <c r="BO4402" s="9"/>
      <c r="BP4402" s="9">
        <v>1980.3818479425199</v>
      </c>
      <c r="BQ4402" s="9"/>
      <c r="BR4402" s="9"/>
      <c r="BS4402" s="9"/>
      <c r="BT4402" s="9"/>
      <c r="BU4402" s="9"/>
      <c r="BV4402" s="9"/>
      <c r="BW4402" s="9"/>
      <c r="BX4402" s="9">
        <v>149</v>
      </c>
    </row>
    <row r="4403" spans="6:76" x14ac:dyDescent="0.2">
      <c r="F4403" s="14"/>
      <c r="AX4403" s="8" t="s">
        <v>8560</v>
      </c>
      <c r="AY4403" s="8" t="s">
        <v>8561</v>
      </c>
      <c r="AZ4403" s="8" t="s">
        <v>1623</v>
      </c>
      <c r="BA4403" s="9">
        <v>5441.0917166893996</v>
      </c>
      <c r="BB4403" s="9">
        <v>7095.1326791996098</v>
      </c>
      <c r="BC4403" s="9">
        <v>60.8672267806962</v>
      </c>
      <c r="BD4403" s="9"/>
      <c r="BE4403" s="9">
        <v>1053</v>
      </c>
      <c r="BF4403" s="9">
        <v>2918.8408100000001</v>
      </c>
      <c r="BG4403" s="9"/>
      <c r="BH4403" s="9">
        <v>881.56990414999996</v>
      </c>
      <c r="BI4403" s="9">
        <v>7294.9160333147902</v>
      </c>
      <c r="BJ4403" s="9">
        <v>10053.573163904</v>
      </c>
      <c r="BK4403" s="9">
        <v>7930.9820105175804</v>
      </c>
      <c r="BL4403" s="9">
        <v>7095.1326791996098</v>
      </c>
      <c r="BM4403" s="9">
        <v>7784.4738010781502</v>
      </c>
      <c r="BN4403" s="9">
        <v>3957.3370480404501</v>
      </c>
      <c r="BO4403" s="9"/>
      <c r="BP4403" s="9"/>
      <c r="BQ4403" s="9"/>
      <c r="BR4403" s="9"/>
      <c r="BS4403" s="9"/>
      <c r="BT4403" s="9"/>
      <c r="BU4403" s="9"/>
      <c r="BV4403" s="9"/>
      <c r="BW4403" s="9"/>
      <c r="BX4403" s="9"/>
    </row>
    <row r="4404" spans="6:76" x14ac:dyDescent="0.2">
      <c r="F4404" s="14"/>
      <c r="AX4404" s="8" t="s">
        <v>8562</v>
      </c>
      <c r="AY4404" s="8" t="s">
        <v>8563</v>
      </c>
      <c r="AZ4404" s="8" t="s">
        <v>1623</v>
      </c>
      <c r="BA4404" s="9">
        <v>7631.2488449081202</v>
      </c>
      <c r="BB4404" s="9">
        <v>7100.5167413643103</v>
      </c>
      <c r="BC4404" s="9">
        <v>46.241588253104503</v>
      </c>
      <c r="BD4404" s="9"/>
      <c r="BE4404" s="9">
        <v>9845</v>
      </c>
      <c r="BF4404" s="9">
        <v>7088.1541010000001</v>
      </c>
      <c r="BG4404" s="9"/>
      <c r="BH4404" s="9">
        <v>16389.158018999999</v>
      </c>
      <c r="BI4404" s="9">
        <v>9146.8964631757608</v>
      </c>
      <c r="BJ4404" s="9">
        <v>11448.9284011326</v>
      </c>
      <c r="BK4404" s="9">
        <v>12075.734096926701</v>
      </c>
      <c r="BL4404" s="9">
        <v>6036.6907485936299</v>
      </c>
      <c r="BM4404" s="9">
        <v>7112.8793817286096</v>
      </c>
      <c r="BN4404" s="9">
        <v>1880.1556685586299</v>
      </c>
      <c r="BO4404" s="9">
        <v>5994.4021553370503</v>
      </c>
      <c r="BP4404" s="9"/>
      <c r="BQ4404" s="9">
        <v>3443.9209909321698</v>
      </c>
      <c r="BR4404" s="9">
        <v>5030.3610689328698</v>
      </c>
      <c r="BS4404" s="9">
        <v>5595.9155170383301</v>
      </c>
      <c r="BT4404" s="9"/>
      <c r="BU4404" s="9">
        <v>7118.2086509918199</v>
      </c>
      <c r="BV4404" s="9">
        <v>7118.3674458587502</v>
      </c>
      <c r="BW4404" s="9">
        <v>6775.2088093230404</v>
      </c>
      <c r="BX4404" s="9"/>
    </row>
    <row r="4405" spans="6:76" x14ac:dyDescent="0.2">
      <c r="F4405" s="14"/>
      <c r="AX4405" s="8" t="s">
        <v>8564</v>
      </c>
      <c r="AY4405" s="8" t="s">
        <v>8565</v>
      </c>
      <c r="AZ4405" s="8" t="s">
        <v>1623</v>
      </c>
      <c r="BA4405" s="9">
        <v>8426.3837393798694</v>
      </c>
      <c r="BB4405" s="9">
        <v>7101.26116303861</v>
      </c>
      <c r="BC4405" s="9">
        <v>61.910681974472602</v>
      </c>
      <c r="BD4405" s="9">
        <v>3716</v>
      </c>
      <c r="BE4405" s="9">
        <v>21363</v>
      </c>
      <c r="BF4405" s="9">
        <v>7128.2539189999998</v>
      </c>
      <c r="BG4405" s="9">
        <v>10165.49999</v>
      </c>
      <c r="BH4405" s="9">
        <v>14293.222255000001</v>
      </c>
      <c r="BI4405" s="9">
        <v>15671.227737323499</v>
      </c>
      <c r="BJ4405" s="9">
        <v>9053.3067323339092</v>
      </c>
      <c r="BK4405" s="9">
        <v>13716.920588102201</v>
      </c>
      <c r="BL4405" s="9">
        <v>12360.896419700901</v>
      </c>
      <c r="BM4405" s="9">
        <v>13623.319448243001</v>
      </c>
      <c r="BN4405" s="9">
        <v>7183.7414015171098</v>
      </c>
      <c r="BO4405" s="9">
        <v>7074.2684070772102</v>
      </c>
      <c r="BP4405" s="9">
        <v>6168.3205087387896</v>
      </c>
      <c r="BQ4405" s="9">
        <v>4357.3998493099898</v>
      </c>
      <c r="BR4405" s="9">
        <v>3692.3763770379301</v>
      </c>
      <c r="BS4405" s="9">
        <v>5961.2134978694003</v>
      </c>
      <c r="BT4405" s="9"/>
      <c r="BU4405" s="9">
        <v>4878.0457975801201</v>
      </c>
      <c r="BV4405" s="9">
        <v>2280.0918935834202</v>
      </c>
      <c r="BW4405" s="9">
        <v>3440.56996517999</v>
      </c>
      <c r="BX4405" s="9">
        <v>2400</v>
      </c>
    </row>
    <row r="4406" spans="6:76" x14ac:dyDescent="0.2">
      <c r="F4406" s="14"/>
      <c r="AX4406" s="8" t="s">
        <v>8566</v>
      </c>
      <c r="AY4406" s="8" t="s">
        <v>8567</v>
      </c>
      <c r="AZ4406" s="8" t="s">
        <v>1623</v>
      </c>
      <c r="BA4406" s="9">
        <v>8767.55225218128</v>
      </c>
      <c r="BB4406" s="9">
        <v>7124.0532772808501</v>
      </c>
      <c r="BC4406" s="9">
        <v>65.208929364543707</v>
      </c>
      <c r="BD4406" s="9"/>
      <c r="BE4406" s="9">
        <v>6035</v>
      </c>
      <c r="BF4406" s="9">
        <v>4202.493692</v>
      </c>
      <c r="BG4406" s="9"/>
      <c r="BH4406" s="9">
        <v>7287.7176749</v>
      </c>
      <c r="BI4406" s="9">
        <v>12596.3112609661</v>
      </c>
      <c r="BJ4406" s="9">
        <v>22386.440639089898</v>
      </c>
      <c r="BK4406" s="9">
        <v>12188.934054490401</v>
      </c>
      <c r="BL4406" s="9">
        <v>10047.1072429492</v>
      </c>
      <c r="BM4406" s="9">
        <v>14908.775994944001</v>
      </c>
      <c r="BN4406" s="9">
        <v>12232.8890034899</v>
      </c>
      <c r="BO4406" s="9"/>
      <c r="BP4406" s="9">
        <v>1381.99859554146</v>
      </c>
      <c r="BQ4406" s="9"/>
      <c r="BR4406" s="9"/>
      <c r="BS4406" s="9">
        <v>1658.51928251552</v>
      </c>
      <c r="BT4406" s="9"/>
      <c r="BU4406" s="9">
        <v>6960.3888796617002</v>
      </c>
      <c r="BV4406" s="9">
        <v>5975.3892260086104</v>
      </c>
      <c r="BW4406" s="9">
        <v>4883.7659839810603</v>
      </c>
      <c r="BX4406" s="9"/>
    </row>
    <row r="4407" spans="6:76" x14ac:dyDescent="0.2">
      <c r="F4407" s="14"/>
      <c r="AX4407" s="8" t="s">
        <v>8568</v>
      </c>
      <c r="AY4407" s="8" t="s">
        <v>8569</v>
      </c>
      <c r="AZ4407" s="8" t="s">
        <v>1623</v>
      </c>
      <c r="BA4407" s="9">
        <v>9388.7770839433506</v>
      </c>
      <c r="BB4407" s="9">
        <v>7127.0321418126396</v>
      </c>
      <c r="BC4407" s="9">
        <v>83.541444683375204</v>
      </c>
      <c r="BD4407" s="9"/>
      <c r="BE4407" s="9">
        <v>4936</v>
      </c>
      <c r="BF4407" s="9">
        <v>4658.4056380000002</v>
      </c>
      <c r="BG4407" s="9">
        <v>1606.1405560000001</v>
      </c>
      <c r="BH4407" s="9">
        <v>5794.2243215999997</v>
      </c>
      <c r="BI4407" s="9">
        <v>6304.8869550131303</v>
      </c>
      <c r="BJ4407" s="9">
        <v>8090.0260928172402</v>
      </c>
      <c r="BK4407" s="9">
        <v>3385.3935080064398</v>
      </c>
      <c r="BL4407" s="9">
        <v>13663.3621279748</v>
      </c>
      <c r="BM4407" s="9">
        <v>15081.719126023199</v>
      </c>
      <c r="BN4407" s="9">
        <v>9391.2808112517505</v>
      </c>
      <c r="BO4407" s="9"/>
      <c r="BP4407" s="9">
        <v>14306.069948976799</v>
      </c>
      <c r="BQ4407" s="9"/>
      <c r="BR4407" s="9"/>
      <c r="BS4407" s="9"/>
      <c r="BT4407" s="9"/>
      <c r="BU4407" s="9"/>
      <c r="BV4407" s="9">
        <v>3876.1927609315699</v>
      </c>
      <c r="BW4407" s="9">
        <v>7949.1773286121497</v>
      </c>
      <c r="BX4407" s="9">
        <v>32400</v>
      </c>
    </row>
    <row r="4408" spans="6:76" x14ac:dyDescent="0.2">
      <c r="F4408" s="14"/>
      <c r="AX4408" s="8" t="s">
        <v>308</v>
      </c>
      <c r="AY4408" s="8" t="s">
        <v>8570</v>
      </c>
      <c r="AZ4408" s="8" t="s">
        <v>1623</v>
      </c>
      <c r="BA4408" s="9">
        <v>7524.5273670750203</v>
      </c>
      <c r="BB4408" s="9">
        <v>7140.1989930405398</v>
      </c>
      <c r="BC4408" s="9">
        <v>48.450449944618001</v>
      </c>
      <c r="BD4408" s="9"/>
      <c r="BE4408" s="9">
        <v>10454</v>
      </c>
      <c r="BF4408" s="9">
        <v>5813.3899819999997</v>
      </c>
      <c r="BG4408" s="9">
        <v>1532.037049</v>
      </c>
      <c r="BH4408" s="9">
        <v>311.27137574</v>
      </c>
      <c r="BI4408" s="9">
        <v>9202.5724661231998</v>
      </c>
      <c r="BJ4408" s="9">
        <v>9110.6835352437392</v>
      </c>
      <c r="BK4408" s="9">
        <v>7236.6444422723398</v>
      </c>
      <c r="BL4408" s="9">
        <v>9028.0727860668594</v>
      </c>
      <c r="BM4408" s="9">
        <v>17268.8008744158</v>
      </c>
      <c r="BN4408" s="9">
        <v>10367.247690395099</v>
      </c>
      <c r="BO4408" s="9">
        <v>7159.5619040214997</v>
      </c>
      <c r="BP4408" s="9">
        <v>7120.8360820595899</v>
      </c>
      <c r="BQ4408" s="9">
        <v>6175.4984486175599</v>
      </c>
      <c r="BR4408" s="9">
        <v>5639.9925069417204</v>
      </c>
      <c r="BS4408" s="9">
        <v>6201.7220473217103</v>
      </c>
      <c r="BT4408" s="9">
        <v>4749.7499600867104</v>
      </c>
      <c r="BU4408" s="9">
        <v>9628.9908061775004</v>
      </c>
      <c r="BV4408" s="9">
        <v>6090.2527916864101</v>
      </c>
      <c r="BW4408" s="9">
        <v>5699.22259333067</v>
      </c>
      <c r="BX4408" s="9">
        <v>11700</v>
      </c>
    </row>
    <row r="4409" spans="6:76" x14ac:dyDescent="0.2">
      <c r="F4409" s="14"/>
      <c r="AX4409" s="8" t="s">
        <v>8571</v>
      </c>
      <c r="AY4409" s="8" t="s">
        <v>8572</v>
      </c>
      <c r="AZ4409" s="8" t="s">
        <v>1623</v>
      </c>
      <c r="BA4409" s="9">
        <v>7772.3380915685502</v>
      </c>
      <c r="BB4409" s="9">
        <v>7149.7130346311797</v>
      </c>
      <c r="BC4409" s="9">
        <v>45.580622650157501</v>
      </c>
      <c r="BD4409" s="9"/>
      <c r="BE4409" s="9">
        <v>17292</v>
      </c>
      <c r="BF4409" s="9">
        <v>6218.8036949999996</v>
      </c>
      <c r="BG4409" s="9">
        <v>2499.0512039999999</v>
      </c>
      <c r="BH4409" s="9">
        <v>2236.7661225000002</v>
      </c>
      <c r="BI4409" s="9">
        <v>10270.5100392564</v>
      </c>
      <c r="BJ4409" s="9">
        <v>6661.4243607549097</v>
      </c>
      <c r="BK4409" s="9">
        <v>11987.950271490699</v>
      </c>
      <c r="BL4409" s="9">
        <v>10995.4778737994</v>
      </c>
      <c r="BM4409" s="9">
        <v>6945.42946674831</v>
      </c>
      <c r="BN4409" s="9">
        <v>9175.4430636877896</v>
      </c>
      <c r="BO4409" s="9">
        <v>11130.1198788321</v>
      </c>
      <c r="BP4409" s="9">
        <v>7708.4584378365898</v>
      </c>
      <c r="BQ4409" s="9">
        <v>7149.7130346311797</v>
      </c>
      <c r="BR4409" s="9">
        <v>6407.8998232571403</v>
      </c>
      <c r="BS4409" s="9">
        <v>7429.5755098823101</v>
      </c>
      <c r="BT4409" s="9"/>
      <c r="BU4409" s="9">
        <v>8210.9672490186804</v>
      </c>
      <c r="BV4409" s="9">
        <v>4386.9392988171503</v>
      </c>
      <c r="BW4409" s="9">
        <v>5057.8944102897503</v>
      </c>
      <c r="BX4409" s="9">
        <v>5910</v>
      </c>
    </row>
    <row r="4410" spans="6:76" x14ac:dyDescent="0.2">
      <c r="F4410" s="14"/>
      <c r="AX4410" s="8" t="s">
        <v>375</v>
      </c>
      <c r="AY4410" s="8" t="s">
        <v>8573</v>
      </c>
      <c r="AZ4410" s="8" t="s">
        <v>1623</v>
      </c>
      <c r="BA4410" s="9">
        <v>9625.6149420563397</v>
      </c>
      <c r="BB4410" s="9">
        <v>7156.2772990000003</v>
      </c>
      <c r="BC4410" s="9">
        <v>80.914657869459205</v>
      </c>
      <c r="BD4410" s="9"/>
      <c r="BE4410" s="9">
        <v>5790</v>
      </c>
      <c r="BF4410" s="9">
        <v>7156.2772990000003</v>
      </c>
      <c r="BG4410" s="9"/>
      <c r="BH4410" s="9">
        <v>37726.400816000001</v>
      </c>
      <c r="BI4410" s="9">
        <v>5547.7551192396204</v>
      </c>
      <c r="BJ4410" s="9">
        <v>12107.848760790501</v>
      </c>
      <c r="BK4410" s="9">
        <v>12249.466582282799</v>
      </c>
      <c r="BL4410" s="9">
        <v>5679.5719916471799</v>
      </c>
      <c r="BM4410" s="9">
        <v>13884.430940546699</v>
      </c>
      <c r="BN4410" s="9">
        <v>13793.014656793601</v>
      </c>
      <c r="BO4410" s="9">
        <v>5809.0666725307701</v>
      </c>
      <c r="BP4410" s="9">
        <v>1218.0429041571399</v>
      </c>
      <c r="BQ4410" s="9">
        <v>3911.6950616071799</v>
      </c>
      <c r="BR4410" s="9">
        <v>4933.4389441965805</v>
      </c>
      <c r="BS4410" s="9">
        <v>7114.6731334678498</v>
      </c>
      <c r="BT4410" s="9">
        <v>3882.0206388230999</v>
      </c>
      <c r="BU4410" s="9">
        <v>9613.03555364967</v>
      </c>
      <c r="BV4410" s="9">
        <v>8454.6383352746398</v>
      </c>
      <c r="BW4410" s="9">
        <v>9915.3064890632395</v>
      </c>
      <c r="BX4410" s="9">
        <v>14100</v>
      </c>
    </row>
    <row r="4411" spans="6:76" x14ac:dyDescent="0.2">
      <c r="F4411" s="14"/>
      <c r="AX4411" s="8" t="s">
        <v>8574</v>
      </c>
      <c r="AY4411" s="8" t="s">
        <v>8575</v>
      </c>
      <c r="AZ4411" s="8" t="s">
        <v>1623</v>
      </c>
      <c r="BA4411" s="9">
        <v>9348.4288988429598</v>
      </c>
      <c r="BB4411" s="9">
        <v>7164</v>
      </c>
      <c r="BC4411" s="9">
        <v>83.970197604934896</v>
      </c>
      <c r="BD4411" s="9"/>
      <c r="BE4411" s="9">
        <v>7164</v>
      </c>
      <c r="BF4411" s="9">
        <v>3122.0267399999998</v>
      </c>
      <c r="BG4411" s="9"/>
      <c r="BH4411" s="9">
        <v>30684.790773000001</v>
      </c>
      <c r="BI4411" s="9">
        <v>12611.2930556354</v>
      </c>
      <c r="BJ4411" s="9">
        <v>4777.4792264044499</v>
      </c>
      <c r="BK4411" s="9">
        <v>7477.3817486340504</v>
      </c>
      <c r="BL4411" s="9">
        <v>12102.022364021501</v>
      </c>
      <c r="BM4411" s="9">
        <v>6670.0107967113199</v>
      </c>
      <c r="BN4411" s="9">
        <v>4707.44844891707</v>
      </c>
      <c r="BO4411" s="9"/>
      <c r="BP4411" s="9">
        <v>2716.2647339487899</v>
      </c>
      <c r="BQ4411" s="9"/>
      <c r="BR4411" s="9"/>
      <c r="BS4411" s="9"/>
      <c r="BT4411" s="9"/>
      <c r="BU4411" s="9"/>
      <c r="BV4411" s="9"/>
      <c r="BW4411" s="9"/>
      <c r="BX4411" s="9">
        <v>10800</v>
      </c>
    </row>
    <row r="4412" spans="6:76" x14ac:dyDescent="0.2">
      <c r="F4412" s="14"/>
      <c r="AX4412" s="8" t="s">
        <v>8576</v>
      </c>
      <c r="AY4412" s="8" t="s">
        <v>8577</v>
      </c>
      <c r="AZ4412" s="8" t="s">
        <v>1623</v>
      </c>
      <c r="BA4412" s="9">
        <v>6982.2890281005803</v>
      </c>
      <c r="BB4412" s="9">
        <v>7171.5652020220996</v>
      </c>
      <c r="BC4412" s="9">
        <v>40.900189871453797</v>
      </c>
      <c r="BD4412" s="9"/>
      <c r="BE4412" s="9">
        <v>16342</v>
      </c>
      <c r="BF4412" s="9">
        <v>7548.4459219999999</v>
      </c>
      <c r="BG4412" s="9"/>
      <c r="BH4412" s="9"/>
      <c r="BI4412" s="9">
        <v>7344.6488254555097</v>
      </c>
      <c r="BJ4412" s="9">
        <v>7604.7053622478197</v>
      </c>
      <c r="BK4412" s="9">
        <v>7379.1793856900604</v>
      </c>
      <c r="BL4412" s="9">
        <v>7039.4638904079502</v>
      </c>
      <c r="BM4412" s="9">
        <v>2305.2623817014801</v>
      </c>
      <c r="BN4412" s="9">
        <v>7171.5652020220996</v>
      </c>
      <c r="BO4412" s="9">
        <v>7516.3159977932501</v>
      </c>
      <c r="BP4412" s="9">
        <v>7534.4701169383297</v>
      </c>
      <c r="BQ4412" s="9">
        <v>5314.1720087281001</v>
      </c>
      <c r="BR4412" s="9">
        <v>6429.4162492441401</v>
      </c>
      <c r="BS4412" s="9">
        <v>5977.1923833063402</v>
      </c>
      <c r="BT4412" s="9"/>
      <c r="BU4412" s="9">
        <v>6993.6521930506096</v>
      </c>
      <c r="BV4412" s="9">
        <v>5377.1768409011702</v>
      </c>
      <c r="BW4412" s="9">
        <v>7381.2467182230403</v>
      </c>
      <c r="BX4412" s="9">
        <v>3440</v>
      </c>
    </row>
    <row r="4413" spans="6:76" x14ac:dyDescent="0.2">
      <c r="F4413" s="14"/>
      <c r="AX4413" s="8" t="s">
        <v>499</v>
      </c>
      <c r="AY4413" s="8" t="s">
        <v>8578</v>
      </c>
      <c r="AZ4413" s="8" t="s">
        <v>1623</v>
      </c>
      <c r="BA4413" s="9">
        <v>10723.066658781399</v>
      </c>
      <c r="BB4413" s="9">
        <v>7184.1853241998597</v>
      </c>
      <c r="BC4413" s="9">
        <v>87.066173014947296</v>
      </c>
      <c r="BD4413" s="9"/>
      <c r="BE4413" s="9">
        <v>24376</v>
      </c>
      <c r="BF4413" s="9">
        <v>12395.061170000001</v>
      </c>
      <c r="BG4413" s="9">
        <v>5125.0377289999997</v>
      </c>
      <c r="BH4413" s="9">
        <v>37574.359420000001</v>
      </c>
      <c r="BI4413" s="9">
        <v>10766.1404257133</v>
      </c>
      <c r="BJ4413" s="9">
        <v>8209.3833075543807</v>
      </c>
      <c r="BK4413" s="9">
        <v>13003.3337755128</v>
      </c>
      <c r="BL4413" s="9">
        <v>6260.3351674697296</v>
      </c>
      <c r="BM4413" s="9">
        <v>23088.7335004204</v>
      </c>
      <c r="BN4413" s="9">
        <v>19868.490087203401</v>
      </c>
      <c r="BO4413" s="9">
        <v>3570.3512426059001</v>
      </c>
      <c r="BP4413" s="9">
        <v>1176.02575083087</v>
      </c>
      <c r="BQ4413" s="9">
        <v>5138.5903568614203</v>
      </c>
      <c r="BR4413" s="9">
        <v>7620.3123173323602</v>
      </c>
      <c r="BS4413" s="9">
        <v>5203.8113437817101</v>
      </c>
      <c r="BT4413" s="9"/>
      <c r="BU4413" s="9">
        <v>6752.0225265900099</v>
      </c>
      <c r="BV4413" s="9">
        <v>7184.1853241998597</v>
      </c>
      <c r="BW4413" s="9">
        <v>4756.0930717702904</v>
      </c>
      <c r="BX4413" s="9">
        <v>1670</v>
      </c>
    </row>
    <row r="4414" spans="6:76" x14ac:dyDescent="0.2">
      <c r="F4414" s="14"/>
      <c r="AX4414" s="8" t="s">
        <v>8579</v>
      </c>
      <c r="AY4414" s="8" t="s">
        <v>8580</v>
      </c>
      <c r="AZ4414" s="8" t="s">
        <v>1623</v>
      </c>
      <c r="BA4414" s="9">
        <v>6067.3638491417196</v>
      </c>
      <c r="BB4414" s="9">
        <v>7184.7323027358198</v>
      </c>
      <c r="BC4414" s="9">
        <v>42.353086050090397</v>
      </c>
      <c r="BD4414" s="9">
        <v>431</v>
      </c>
      <c r="BE4414" s="9">
        <v>8133</v>
      </c>
      <c r="BF4414" s="9">
        <v>2675.9882200000002</v>
      </c>
      <c r="BG4414" s="9"/>
      <c r="BH4414" s="9"/>
      <c r="BI4414" s="9">
        <v>7444.5988391350102</v>
      </c>
      <c r="BJ4414" s="9">
        <v>5877.7374088640399</v>
      </c>
      <c r="BK4414" s="9">
        <v>7078.1056247480201</v>
      </c>
      <c r="BL4414" s="9">
        <v>7722.9251486307103</v>
      </c>
      <c r="BM4414" s="9">
        <v>7291.3589807236203</v>
      </c>
      <c r="BN4414" s="9">
        <v>8218.9242693158103</v>
      </c>
      <c r="BO4414" s="9"/>
      <c r="BP4414" s="9"/>
      <c r="BQ4414" s="9"/>
      <c r="BR4414" s="9"/>
      <c r="BS4414" s="9"/>
      <c r="BT4414" s="9"/>
      <c r="BU4414" s="9"/>
      <c r="BV4414" s="9"/>
      <c r="BW4414" s="9"/>
      <c r="BX4414" s="9">
        <v>5800</v>
      </c>
    </row>
    <row r="4415" spans="6:76" x14ac:dyDescent="0.2">
      <c r="F4415" s="14"/>
      <c r="AX4415" s="8" t="s">
        <v>270</v>
      </c>
      <c r="AY4415" s="8" t="s">
        <v>8581</v>
      </c>
      <c r="AZ4415" s="8" t="s">
        <v>1623</v>
      </c>
      <c r="BA4415" s="9">
        <v>10277.7237939029</v>
      </c>
      <c r="BB4415" s="9">
        <v>7187.0272290909497</v>
      </c>
      <c r="BC4415" s="9">
        <v>93.2800850204477</v>
      </c>
      <c r="BD4415" s="9"/>
      <c r="BE4415" s="9">
        <v>4678</v>
      </c>
      <c r="BF4415" s="9">
        <v>7568.5811979999999</v>
      </c>
      <c r="BG4415" s="9">
        <v>44301.334900000002</v>
      </c>
      <c r="BH4415" s="9">
        <v>3306.1299426999999</v>
      </c>
      <c r="BI4415" s="9">
        <v>8261.81018306837</v>
      </c>
      <c r="BJ4415" s="9">
        <v>15189.2856870613</v>
      </c>
      <c r="BK4415" s="9">
        <v>17136.594538538298</v>
      </c>
      <c r="BL4415" s="9">
        <v>16212.580105643799</v>
      </c>
      <c r="BM4415" s="9">
        <v>6805.4732601819096</v>
      </c>
      <c r="BN4415" s="9">
        <v>12441.047792121901</v>
      </c>
      <c r="BO4415" s="9">
        <v>6101.9111350291896</v>
      </c>
      <c r="BP4415" s="9">
        <v>8683.9107568117706</v>
      </c>
      <c r="BQ4415" s="9"/>
      <c r="BR4415" s="9">
        <v>4856.94378894895</v>
      </c>
      <c r="BS4415" s="9">
        <v>4709.8353378313004</v>
      </c>
      <c r="BT4415" s="9"/>
      <c r="BU4415" s="9">
        <v>5388.5488247499197</v>
      </c>
      <c r="BV4415" s="9">
        <v>3146.2365363171202</v>
      </c>
      <c r="BW4415" s="9">
        <v>4510.8043032477099</v>
      </c>
      <c r="BX4415" s="9">
        <v>11700</v>
      </c>
    </row>
    <row r="4416" spans="6:76" x14ac:dyDescent="0.2">
      <c r="F4416" s="14"/>
      <c r="AX4416" s="8" t="s">
        <v>8582</v>
      </c>
      <c r="AY4416" s="8" t="s">
        <v>8583</v>
      </c>
      <c r="AZ4416" s="8" t="s">
        <v>1623</v>
      </c>
      <c r="BA4416" s="9">
        <v>7953.1895110886398</v>
      </c>
      <c r="BB4416" s="9">
        <v>7193.3721373092503</v>
      </c>
      <c r="BC4416" s="9">
        <v>64.550712811531696</v>
      </c>
      <c r="BD4416" s="9"/>
      <c r="BE4416" s="9">
        <v>24275</v>
      </c>
      <c r="BF4416" s="9">
        <v>7254.2276330000004</v>
      </c>
      <c r="BG4416" s="9">
        <v>6660.4150959999997</v>
      </c>
      <c r="BH4416" s="9">
        <v>16197.377664</v>
      </c>
      <c r="BI4416" s="9">
        <v>10970.275166875201</v>
      </c>
      <c r="BJ4416" s="9">
        <v>7727.5068407015297</v>
      </c>
      <c r="BK4416" s="9">
        <v>10486.948437146801</v>
      </c>
      <c r="BL4416" s="9">
        <v>10271.7391540034</v>
      </c>
      <c r="BM4416" s="9">
        <v>8274.4952344260291</v>
      </c>
      <c r="BN4416" s="9">
        <v>7193.3721373092503</v>
      </c>
      <c r="BO4416" s="9">
        <v>4744.3309476488603</v>
      </c>
      <c r="BP4416" s="9">
        <v>4783.1584172268704</v>
      </c>
      <c r="BQ4416" s="9">
        <v>4469.6158608975202</v>
      </c>
      <c r="BR4416" s="9">
        <v>2701.132751529</v>
      </c>
      <c r="BS4416" s="9">
        <v>3721.53010095836</v>
      </c>
      <c r="BT4416" s="9"/>
      <c r="BU4416" s="9">
        <v>4501.6212576510497</v>
      </c>
      <c r="BV4416" s="9">
        <v>3127.27412795997</v>
      </c>
      <c r="BW4416" s="9">
        <v>7490.5798833502404</v>
      </c>
      <c r="BX4416" s="9">
        <v>6260</v>
      </c>
    </row>
    <row r="4417" spans="6:76" x14ac:dyDescent="0.2">
      <c r="F4417" s="14"/>
      <c r="AX4417" s="8" t="s">
        <v>8584</v>
      </c>
      <c r="AY4417" s="8" t="s">
        <v>8585</v>
      </c>
      <c r="AZ4417" s="8" t="s">
        <v>1623</v>
      </c>
      <c r="BA4417" s="9">
        <v>11828.758021854101</v>
      </c>
      <c r="BB4417" s="9">
        <v>7194.9521125232905</v>
      </c>
      <c r="BC4417" s="9">
        <v>132.161044600699</v>
      </c>
      <c r="BD4417" s="9"/>
      <c r="BE4417" s="9">
        <v>7099</v>
      </c>
      <c r="BF4417" s="9">
        <v>1330.2824129999999</v>
      </c>
      <c r="BG4417" s="9"/>
      <c r="BH4417" s="9">
        <v>58862.881011999998</v>
      </c>
      <c r="BI4417" s="9">
        <v>7269.2835383786996</v>
      </c>
      <c r="BJ4417" s="9">
        <v>18797.2121072419</v>
      </c>
      <c r="BK4417" s="9">
        <v>7120.6206866678804</v>
      </c>
      <c r="BL4417" s="9">
        <v>13551.355390151</v>
      </c>
      <c r="BM4417" s="9"/>
      <c r="BN4417" s="9">
        <v>11271.562415491901</v>
      </c>
      <c r="BO4417" s="9">
        <v>3283.8553656899599</v>
      </c>
      <c r="BP4417" s="9"/>
      <c r="BQ4417" s="9"/>
      <c r="BR4417" s="9"/>
      <c r="BS4417" s="9">
        <v>2820.21186941117</v>
      </c>
      <c r="BT4417" s="9"/>
      <c r="BU4417" s="9"/>
      <c r="BV4417" s="9"/>
      <c r="BW4417" s="9">
        <v>3208.8314642161799</v>
      </c>
      <c r="BX4417" s="9">
        <v>7330</v>
      </c>
    </row>
    <row r="4418" spans="6:76" x14ac:dyDescent="0.2">
      <c r="F4418" s="14"/>
      <c r="AX4418" s="8" t="s">
        <v>8586</v>
      </c>
      <c r="AY4418" s="8" t="s">
        <v>8587</v>
      </c>
      <c r="AZ4418" s="8" t="s">
        <v>1623</v>
      </c>
      <c r="BA4418" s="9">
        <v>7515.1014602475798</v>
      </c>
      <c r="BB4418" s="9">
        <v>7197.9669730209698</v>
      </c>
      <c r="BC4418" s="9">
        <v>57.0845320580475</v>
      </c>
      <c r="BD4418" s="9"/>
      <c r="BE4418" s="9">
        <v>7237</v>
      </c>
      <c r="BF4418" s="9">
        <v>1921.7383050000001</v>
      </c>
      <c r="BG4418" s="9"/>
      <c r="BH4418" s="9"/>
      <c r="BI4418" s="9">
        <v>11365.131800052999</v>
      </c>
      <c r="BJ4418" s="9">
        <v>4189.0621607253897</v>
      </c>
      <c r="BK4418" s="9">
        <v>9888.4155094402704</v>
      </c>
      <c r="BL4418" s="9">
        <v>9714.8056729740892</v>
      </c>
      <c r="BM4418" s="9">
        <v>7158.9339460419396</v>
      </c>
      <c r="BN4418" s="9">
        <v>3736.3089862105398</v>
      </c>
      <c r="BO4418" s="9">
        <v>10088.4772329402</v>
      </c>
      <c r="BP4418" s="9">
        <v>11467.9206671211</v>
      </c>
      <c r="BQ4418" s="9">
        <v>4037.97477742711</v>
      </c>
      <c r="BR4418" s="9">
        <v>11967.0804489615</v>
      </c>
      <c r="BS4418" s="9">
        <v>11729.7241272149</v>
      </c>
      <c r="BT4418" s="9">
        <v>4368.1096129504404</v>
      </c>
      <c r="BU4418" s="9">
        <v>4209.9686469144299</v>
      </c>
      <c r="BV4418" s="9">
        <v>16940.604425301499</v>
      </c>
      <c r="BW4418" s="9">
        <v>3440.56996517999</v>
      </c>
      <c r="BX4418" s="9">
        <v>1810</v>
      </c>
    </row>
    <row r="4419" spans="6:76" x14ac:dyDescent="0.2">
      <c r="F4419" s="14"/>
      <c r="AX4419" s="8" t="s">
        <v>8588</v>
      </c>
      <c r="AY4419" s="8" t="s">
        <v>8589</v>
      </c>
      <c r="AZ4419" s="8" t="s">
        <v>1623</v>
      </c>
      <c r="BA4419" s="9">
        <v>7596.7181636451496</v>
      </c>
      <c r="BB4419" s="9">
        <v>7199.6772864273798</v>
      </c>
      <c r="BC4419" s="9">
        <v>34.374356185899003</v>
      </c>
      <c r="BD4419" s="9"/>
      <c r="BE4419" s="9">
        <v>5218</v>
      </c>
      <c r="BF4419" s="9">
        <v>2602.8811959999998</v>
      </c>
      <c r="BG4419" s="9"/>
      <c r="BH4419" s="9">
        <v>5333.5474998</v>
      </c>
      <c r="BI4419" s="9">
        <v>10688.866632588401</v>
      </c>
      <c r="BJ4419" s="9">
        <v>10976.357137720101</v>
      </c>
      <c r="BK4419" s="9">
        <v>12335.4406153703</v>
      </c>
      <c r="BL4419" s="9">
        <v>10037.8312663381</v>
      </c>
      <c r="BM4419" s="9">
        <v>7136.1704446677704</v>
      </c>
      <c r="BN4419" s="9">
        <v>8691.1391635878008</v>
      </c>
      <c r="BO4419" s="9">
        <v>5753.1394329056802</v>
      </c>
      <c r="BP4419" s="9">
        <v>6362.4901111722702</v>
      </c>
      <c r="BQ4419" s="9">
        <v>5615.7004986069796</v>
      </c>
      <c r="BR4419" s="9">
        <v>5904.6019564784101</v>
      </c>
      <c r="BS4419" s="9">
        <v>5161.7827143304503</v>
      </c>
      <c r="BT4419" s="9"/>
      <c r="BU4419" s="9">
        <v>9381.2961175636301</v>
      </c>
      <c r="BV4419" s="9">
        <v>7263.1841281869902</v>
      </c>
      <c r="BW4419" s="9">
        <v>7778.4980302959002</v>
      </c>
      <c r="BX4419" s="9">
        <v>10500</v>
      </c>
    </row>
    <row r="4420" spans="6:76" x14ac:dyDescent="0.2">
      <c r="F4420" s="14"/>
      <c r="AX4420" s="8" t="s">
        <v>8590</v>
      </c>
      <c r="AY4420" s="8" t="s">
        <v>8591</v>
      </c>
      <c r="AZ4420" s="8" t="s">
        <v>1623</v>
      </c>
      <c r="BA4420" s="9">
        <v>7823.6676158861201</v>
      </c>
      <c r="BB4420" s="9">
        <v>7202</v>
      </c>
      <c r="BC4420" s="9">
        <v>47.578639900538903</v>
      </c>
      <c r="BD4420" s="9"/>
      <c r="BE4420" s="9">
        <v>7202</v>
      </c>
      <c r="BF4420" s="9">
        <v>2623.2544859999998</v>
      </c>
      <c r="BG4420" s="9"/>
      <c r="BH4420" s="9">
        <v>6710.1858382</v>
      </c>
      <c r="BI4420" s="9">
        <v>8838.0272300747001</v>
      </c>
      <c r="BJ4420" s="9">
        <v>12029.093157398</v>
      </c>
      <c r="BK4420" s="9">
        <v>11621.3033712285</v>
      </c>
      <c r="BL4420" s="9">
        <v>11404.572105073999</v>
      </c>
      <c r="BM4420" s="9"/>
      <c r="BN4420" s="9">
        <v>9805.6931560056801</v>
      </c>
      <c r="BO4420" s="9">
        <v>7953.8824693068</v>
      </c>
      <c r="BP4420" s="9">
        <v>1218.88618746661</v>
      </c>
      <c r="BQ4420" s="9">
        <v>4345.09571161245</v>
      </c>
      <c r="BR4420" s="9">
        <v>6034.6374477714398</v>
      </c>
      <c r="BS4420" s="9">
        <v>6802.3322045119603</v>
      </c>
      <c r="BT4420" s="9"/>
      <c r="BU4420" s="9">
        <v>8939.7323154765509</v>
      </c>
      <c r="BV4420" s="9">
        <v>5419.4396712704101</v>
      </c>
      <c r="BW4420" s="9">
        <v>5754.2141186670597</v>
      </c>
      <c r="BX4420" s="9">
        <v>16300</v>
      </c>
    </row>
    <row r="4421" spans="6:76" x14ac:dyDescent="0.2">
      <c r="F4421" s="14"/>
      <c r="AX4421" s="8" t="s">
        <v>436</v>
      </c>
      <c r="AY4421" s="8" t="s">
        <v>8592</v>
      </c>
      <c r="AZ4421" s="8" t="s">
        <v>1623</v>
      </c>
      <c r="BA4421" s="9">
        <v>9281.1648551578</v>
      </c>
      <c r="BB4421" s="9">
        <v>7206.30484910618</v>
      </c>
      <c r="BC4421" s="9">
        <v>64.890186725948098</v>
      </c>
      <c r="BD4421" s="9"/>
      <c r="BE4421" s="9">
        <v>19310</v>
      </c>
      <c r="BF4421" s="9">
        <v>5445.3811679999999</v>
      </c>
      <c r="BG4421" s="9"/>
      <c r="BH4421" s="9">
        <v>3573.6390209000001</v>
      </c>
      <c r="BI4421" s="9">
        <v>7642.6096982123599</v>
      </c>
      <c r="BJ4421" s="9">
        <v>10314.7391827996</v>
      </c>
      <c r="BK4421" s="9">
        <v>8691.9276908507509</v>
      </c>
      <c r="BL4421" s="9">
        <v>5813.66482397051</v>
      </c>
      <c r="BM4421" s="9">
        <v>15952.419511723399</v>
      </c>
      <c r="BN4421" s="9">
        <v>25475.605668389398</v>
      </c>
      <c r="BO4421" s="9">
        <v>6754.1316472928402</v>
      </c>
      <c r="BP4421" s="9">
        <v>1138.4601893552999</v>
      </c>
      <c r="BQ4421" s="9">
        <v>4916.1094201637397</v>
      </c>
      <c r="BR4421" s="9">
        <v>10414.766331888</v>
      </c>
      <c r="BS4421" s="9">
        <v>5643.3192402696604</v>
      </c>
      <c r="BT4421" s="9"/>
      <c r="BU4421" s="9">
        <v>6517.6601001430799</v>
      </c>
      <c r="BV4421" s="9">
        <v>8415.2783391783705</v>
      </c>
      <c r="BW4421" s="9">
        <v>14271.2553597034</v>
      </c>
      <c r="BX4421" s="9">
        <v>6770</v>
      </c>
    </row>
    <row r="4422" spans="6:76" x14ac:dyDescent="0.2">
      <c r="F4422" s="14"/>
      <c r="AX4422" s="8" t="s">
        <v>8593</v>
      </c>
      <c r="AY4422" s="8" t="s">
        <v>8594</v>
      </c>
      <c r="AZ4422" s="8" t="s">
        <v>1623</v>
      </c>
      <c r="BA4422" s="9">
        <v>59025.550715008401</v>
      </c>
      <c r="BB4422" s="9">
        <v>7207.5573343709502</v>
      </c>
      <c r="BC4422" s="9">
        <v>227.202978095129</v>
      </c>
      <c r="BD4422" s="9">
        <v>88424</v>
      </c>
      <c r="BE4422" s="9">
        <v>97999</v>
      </c>
      <c r="BF4422" s="9">
        <v>689.37748869999996</v>
      </c>
      <c r="BG4422" s="9"/>
      <c r="BH4422" s="9"/>
      <c r="BI4422" s="9">
        <v>5624.4818599582104</v>
      </c>
      <c r="BJ4422" s="9">
        <v>8674.9973622556008</v>
      </c>
      <c r="BK4422" s="9">
        <v>9414.1942329923295</v>
      </c>
      <c r="BL4422" s="9">
        <v>5740.1173064862896</v>
      </c>
      <c r="BM4422" s="9">
        <v>1289.83406767822</v>
      </c>
      <c r="BN4422" s="9">
        <v>10284.2820248998</v>
      </c>
      <c r="BO4422" s="9"/>
      <c r="BP4422" s="9"/>
      <c r="BQ4422" s="9">
        <v>4853.6602721730997</v>
      </c>
      <c r="BR4422" s="9"/>
      <c r="BS4422" s="9"/>
      <c r="BT4422" s="9"/>
      <c r="BU4422" s="9"/>
      <c r="BV4422" s="9"/>
      <c r="BW4422" s="9">
        <v>4312.6639649574099</v>
      </c>
      <c r="BX4422" s="9">
        <v>471000</v>
      </c>
    </row>
    <row r="4423" spans="6:76" x14ac:dyDescent="0.2">
      <c r="F4423" s="14"/>
      <c r="AX4423" s="8" t="s">
        <v>481</v>
      </c>
      <c r="AY4423" s="8" t="s">
        <v>8595</v>
      </c>
      <c r="AZ4423" s="8" t="s">
        <v>1623</v>
      </c>
      <c r="BA4423" s="9">
        <v>9996.3062216784292</v>
      </c>
      <c r="BB4423" s="9">
        <v>7209</v>
      </c>
      <c r="BC4423" s="9">
        <v>91.690708832579901</v>
      </c>
      <c r="BD4423" s="9"/>
      <c r="BE4423" s="9">
        <v>7209</v>
      </c>
      <c r="BF4423" s="9">
        <v>17756.068729999999</v>
      </c>
      <c r="BG4423" s="9"/>
      <c r="BH4423" s="9">
        <v>22364.657340999998</v>
      </c>
      <c r="BI4423" s="9">
        <v>11430.308571784</v>
      </c>
      <c r="BJ4423" s="9">
        <v>9868.6916067568309</v>
      </c>
      <c r="BK4423" s="9">
        <v>16236.5828436924</v>
      </c>
      <c r="BL4423" s="9">
        <v>10287.692277133199</v>
      </c>
      <c r="BM4423" s="9"/>
      <c r="BN4423" s="9">
        <v>33845.903090537802</v>
      </c>
      <c r="BO4423" s="9">
        <v>2745.9031425206899</v>
      </c>
      <c r="BP4423" s="9">
        <v>2625.7707378437099</v>
      </c>
      <c r="BQ4423" s="9">
        <v>3385.8613644447701</v>
      </c>
      <c r="BR4423" s="9">
        <v>2409.70089498682</v>
      </c>
      <c r="BS4423" s="9">
        <v>2537.8509781890598</v>
      </c>
      <c r="BT4423" s="9"/>
      <c r="BU4423" s="9"/>
      <c r="BV4423" s="9"/>
      <c r="BW4423" s="9">
        <v>3930.60174628711</v>
      </c>
      <c r="BX4423" s="9">
        <v>3310</v>
      </c>
    </row>
    <row r="4424" spans="6:76" x14ac:dyDescent="0.2">
      <c r="F4424" s="14"/>
      <c r="AX4424" s="8" t="s">
        <v>8596</v>
      </c>
      <c r="AY4424" s="8" t="s">
        <v>8597</v>
      </c>
      <c r="AZ4424" s="8" t="s">
        <v>1623</v>
      </c>
      <c r="BA4424" s="9">
        <v>6995.1054740358604</v>
      </c>
      <c r="BB4424" s="9">
        <v>7210.4701700301703</v>
      </c>
      <c r="BC4424" s="9">
        <v>52.795542902824202</v>
      </c>
      <c r="BD4424" s="9"/>
      <c r="BE4424" s="9"/>
      <c r="BF4424" s="9"/>
      <c r="BG4424" s="9"/>
      <c r="BH4424" s="9"/>
      <c r="BI4424" s="9">
        <v>1463.90857168757</v>
      </c>
      <c r="BJ4424" s="9"/>
      <c r="BK4424" s="9"/>
      <c r="BL4424" s="9">
        <v>345.28567262332501</v>
      </c>
      <c r="BM4424" s="9"/>
      <c r="BN4424" s="9">
        <v>5363.9815510143499</v>
      </c>
      <c r="BO4424" s="9">
        <v>11877.1391580491</v>
      </c>
      <c r="BP4424" s="9">
        <v>7959.91963859922</v>
      </c>
      <c r="BQ4424" s="9">
        <v>6845.97328782764</v>
      </c>
      <c r="BR4424" s="9">
        <v>8082.9963369203097</v>
      </c>
      <c r="BS4424" s="9">
        <v>9840.3458986673504</v>
      </c>
      <c r="BT4424" s="9"/>
      <c r="BU4424" s="9">
        <v>12943.7908399199</v>
      </c>
      <c r="BV4424" s="9">
        <v>5892.9576808888296</v>
      </c>
      <c r="BW4424" s="9">
        <v>7574.9670522326896</v>
      </c>
      <c r="BX4424" s="9">
        <v>5750</v>
      </c>
    </row>
    <row r="4425" spans="6:76" x14ac:dyDescent="0.2">
      <c r="F4425" s="14"/>
      <c r="AX4425" s="8" t="s">
        <v>1245</v>
      </c>
      <c r="AY4425" s="8" t="s">
        <v>8598</v>
      </c>
      <c r="AZ4425" s="8" t="s">
        <v>1623</v>
      </c>
      <c r="BA4425" s="9">
        <v>7220.3017035247403</v>
      </c>
      <c r="BB4425" s="9">
        <v>7220.3017035247403</v>
      </c>
      <c r="BC4425" s="9">
        <v>106.604101363558</v>
      </c>
      <c r="BD4425" s="9"/>
      <c r="BE4425" s="9">
        <v>12663</v>
      </c>
      <c r="BF4425" s="9"/>
      <c r="BG4425" s="9"/>
      <c r="BH4425" s="9"/>
      <c r="BI4425" s="9"/>
      <c r="BJ4425" s="9"/>
      <c r="BK4425" s="9">
        <v>1777.60340704949</v>
      </c>
      <c r="BL4425" s="9"/>
      <c r="BM4425" s="9"/>
      <c r="BN4425" s="9"/>
      <c r="BO4425" s="9"/>
      <c r="BP4425" s="9"/>
      <c r="BQ4425" s="9"/>
      <c r="BR4425" s="9"/>
      <c r="BS4425" s="9"/>
      <c r="BT4425" s="9"/>
      <c r="BU4425" s="9"/>
      <c r="BV4425" s="9"/>
      <c r="BW4425" s="9"/>
      <c r="BX4425" s="9"/>
    </row>
    <row r="4426" spans="6:76" x14ac:dyDescent="0.2">
      <c r="F4426" s="14"/>
      <c r="AX4426" s="8" t="s">
        <v>8599</v>
      </c>
      <c r="AY4426" s="8" t="s">
        <v>8600</v>
      </c>
      <c r="AZ4426" s="8" t="s">
        <v>1623</v>
      </c>
      <c r="BA4426" s="9">
        <v>13900.654070345099</v>
      </c>
      <c r="BB4426" s="9">
        <v>7222.57969262816</v>
      </c>
      <c r="BC4426" s="9">
        <v>114.682403969547</v>
      </c>
      <c r="BD4426" s="9"/>
      <c r="BE4426" s="9">
        <v>34363</v>
      </c>
      <c r="BF4426" s="9">
        <v>14979.98121</v>
      </c>
      <c r="BG4426" s="9">
        <v>5833.1274160000003</v>
      </c>
      <c r="BH4426" s="9">
        <v>55615.615289000001</v>
      </c>
      <c r="BI4426" s="9">
        <v>8612.0319692563207</v>
      </c>
      <c r="BJ4426" s="9">
        <v>5641.0816460122996</v>
      </c>
      <c r="BK4426" s="9">
        <v>12266.7082497966</v>
      </c>
      <c r="BL4426" s="9">
        <v>5773.83208043181</v>
      </c>
      <c r="BM4426" s="9">
        <v>16459.233045976802</v>
      </c>
      <c r="BN4426" s="9">
        <v>3677.3713335822699</v>
      </c>
      <c r="BO4426" s="9"/>
      <c r="BP4426" s="9">
        <v>2575.8666040849598</v>
      </c>
      <c r="BQ4426" s="9"/>
      <c r="BR4426" s="9"/>
      <c r="BS4426" s="9"/>
      <c r="BT4426" s="9"/>
      <c r="BU4426" s="9"/>
      <c r="BV4426" s="9"/>
      <c r="BW4426" s="9"/>
      <c r="BX4426" s="9">
        <v>1010</v>
      </c>
    </row>
    <row r="4427" spans="6:76" x14ac:dyDescent="0.2">
      <c r="F4427" s="14"/>
      <c r="AX4427" s="8" t="s">
        <v>8601</v>
      </c>
      <c r="AY4427" s="8" t="s">
        <v>8602</v>
      </c>
      <c r="AZ4427" s="8" t="s">
        <v>1623</v>
      </c>
      <c r="BA4427" s="9">
        <v>7520.5117662606199</v>
      </c>
      <c r="BB4427" s="9">
        <v>7226.6535293066599</v>
      </c>
      <c r="BC4427" s="9">
        <v>41.389520635308003</v>
      </c>
      <c r="BD4427" s="9"/>
      <c r="BE4427" s="9">
        <v>5247</v>
      </c>
      <c r="BF4427" s="9">
        <v>3179.9554710000002</v>
      </c>
      <c r="BG4427" s="9"/>
      <c r="BH4427" s="9">
        <v>15194.194808</v>
      </c>
      <c r="BI4427" s="9">
        <v>9377.2913493466294</v>
      </c>
      <c r="BJ4427" s="9">
        <v>6903.7300756181903</v>
      </c>
      <c r="BK4427" s="9">
        <v>9781.62508258048</v>
      </c>
      <c r="BL4427" s="9">
        <v>9644.2237078473299</v>
      </c>
      <c r="BM4427" s="9">
        <v>7487.5240576442602</v>
      </c>
      <c r="BN4427" s="9">
        <v>9212.5797232147506</v>
      </c>
      <c r="BO4427" s="9">
        <v>7226.6535293066599</v>
      </c>
      <c r="BP4427" s="9">
        <v>6168.3205087387896</v>
      </c>
      <c r="BQ4427" s="9"/>
      <c r="BR4427" s="9">
        <v>4167.8734437780804</v>
      </c>
      <c r="BS4427" s="9">
        <v>5002.0353933331098</v>
      </c>
      <c r="BT4427" s="9"/>
      <c r="BU4427" s="9">
        <v>4685.9445231663403</v>
      </c>
      <c r="BV4427" s="9">
        <v>8980.6376516574401</v>
      </c>
      <c r="BW4427" s="9">
        <v>4189.1107011984004</v>
      </c>
      <c r="BX4427" s="9">
        <v>11400</v>
      </c>
    </row>
    <row r="4428" spans="6:76" x14ac:dyDescent="0.2">
      <c r="F4428" s="14"/>
      <c r="AX4428" s="8" t="s">
        <v>264</v>
      </c>
      <c r="AY4428" s="8" t="s">
        <v>8603</v>
      </c>
      <c r="AZ4428" s="8" t="s">
        <v>1623</v>
      </c>
      <c r="BA4428" s="9">
        <v>7428.4716572526404</v>
      </c>
      <c r="BB4428" s="9">
        <v>7227.4641848995398</v>
      </c>
      <c r="BC4428" s="9">
        <v>40.191283220288497</v>
      </c>
      <c r="BD4428" s="9"/>
      <c r="BE4428" s="9">
        <v>3686</v>
      </c>
      <c r="BF4428" s="9">
        <v>6076.145536</v>
      </c>
      <c r="BG4428" s="9">
        <v>8766.1587479999998</v>
      </c>
      <c r="BH4428" s="9">
        <v>4968.6998776999999</v>
      </c>
      <c r="BI4428" s="9">
        <v>5897.38983385952</v>
      </c>
      <c r="BJ4428" s="9">
        <v>6688.7003549137298</v>
      </c>
      <c r="BK4428" s="9">
        <v>10315.0154776406</v>
      </c>
      <c r="BL4428" s="9">
        <v>8409.87801645736</v>
      </c>
      <c r="BM4428" s="9">
        <v>7157.2107943838701</v>
      </c>
      <c r="BN4428" s="9">
        <v>16786.128651660201</v>
      </c>
      <c r="BO4428" s="9">
        <v>7540.1016105749204</v>
      </c>
      <c r="BP4428" s="9">
        <v>7297.7175754152104</v>
      </c>
      <c r="BQ4428" s="9">
        <v>6754.6640284538498</v>
      </c>
      <c r="BR4428" s="9">
        <v>4085.41031833947</v>
      </c>
      <c r="BS4428" s="9">
        <v>8303.9695199203597</v>
      </c>
      <c r="BT4428" s="9">
        <v>2433.2098447764401</v>
      </c>
      <c r="BU4428" s="9">
        <v>9084.5479469383099</v>
      </c>
      <c r="BV4428" s="9">
        <v>6581.4877705794497</v>
      </c>
      <c r="BW4428" s="9">
        <v>8206.9972394394299</v>
      </c>
      <c r="BX4428" s="9">
        <v>9530</v>
      </c>
    </row>
    <row r="4429" spans="6:76" x14ac:dyDescent="0.2">
      <c r="F4429" s="14"/>
      <c r="AX4429" s="8" t="s">
        <v>8604</v>
      </c>
      <c r="AY4429" s="8" t="s">
        <v>8605</v>
      </c>
      <c r="AZ4429" s="8" t="s">
        <v>1623</v>
      </c>
      <c r="BA4429" s="9">
        <v>7334.8624669844203</v>
      </c>
      <c r="BB4429" s="9">
        <v>7235.1571433912504</v>
      </c>
      <c r="BC4429" s="9">
        <v>44.760571564242703</v>
      </c>
      <c r="BD4429" s="9"/>
      <c r="BE4429" s="9">
        <v>3524</v>
      </c>
      <c r="BF4429" s="9">
        <v>3946.8893549999998</v>
      </c>
      <c r="BG4429" s="9"/>
      <c r="BH4429" s="9">
        <v>15413.923577</v>
      </c>
      <c r="BI4429" s="9">
        <v>6810.7139256582996</v>
      </c>
      <c r="BJ4429" s="9">
        <v>8514.2515846606802</v>
      </c>
      <c r="BK4429" s="9">
        <v>9092.3893927128502</v>
      </c>
      <c r="BL4429" s="9">
        <v>7792.0259834347798</v>
      </c>
      <c r="BM4429" s="9">
        <v>11735.7793315585</v>
      </c>
      <c r="BN4429" s="9">
        <v>10993.0618980298</v>
      </c>
      <c r="BO4429" s="9">
        <v>4686.3496087651101</v>
      </c>
      <c r="BP4429" s="9"/>
      <c r="BQ4429" s="9">
        <v>4980.9364826951296</v>
      </c>
      <c r="BR4429" s="9">
        <v>4632.7434840242004</v>
      </c>
      <c r="BS4429" s="9">
        <v>4817.1083550921203</v>
      </c>
      <c r="BT4429" s="9">
        <v>2653.4575880469702</v>
      </c>
      <c r="BU4429" s="9">
        <v>6768.7221092508398</v>
      </c>
      <c r="BV4429" s="9">
        <v>8725.5713686661402</v>
      </c>
      <c r="BW4429" s="9">
        <v>7659.6003611242004</v>
      </c>
      <c r="BX4429" s="9">
        <v>9280</v>
      </c>
    </row>
    <row r="4430" spans="6:76" x14ac:dyDescent="0.2">
      <c r="F4430" s="14"/>
      <c r="AX4430" s="8" t="s">
        <v>8606</v>
      </c>
      <c r="AY4430" s="8" t="s">
        <v>8607</v>
      </c>
      <c r="AZ4430" s="8" t="s">
        <v>1623</v>
      </c>
      <c r="BA4430" s="9">
        <v>6814.7855419627103</v>
      </c>
      <c r="BB4430" s="9">
        <v>7264.9474382406397</v>
      </c>
      <c r="BC4430" s="9">
        <v>42.147505060936197</v>
      </c>
      <c r="BD4430" s="9"/>
      <c r="BE4430" s="9">
        <v>6683</v>
      </c>
      <c r="BF4430" s="9"/>
      <c r="BG4430" s="9">
        <v>9342.6212090000008</v>
      </c>
      <c r="BH4430" s="9">
        <v>810.28261808000002</v>
      </c>
      <c r="BI4430" s="9">
        <v>1148.54943760889</v>
      </c>
      <c r="BJ4430" s="9">
        <v>9016.9670750450296</v>
      </c>
      <c r="BK4430" s="9"/>
      <c r="BL4430" s="9"/>
      <c r="BM4430" s="9"/>
      <c r="BN4430" s="9">
        <v>10515.7808770052</v>
      </c>
      <c r="BO4430" s="9">
        <v>8634.0955204656002</v>
      </c>
      <c r="BP4430" s="9"/>
      <c r="BQ4430" s="9">
        <v>4993.5410552069898</v>
      </c>
      <c r="BR4430" s="9">
        <v>6515.6820061124399</v>
      </c>
      <c r="BS4430" s="9">
        <v>8049.9007548264499</v>
      </c>
      <c r="BT4430" s="9"/>
      <c r="BU4430" s="9">
        <v>6785.4163699332003</v>
      </c>
      <c r="BV4430" s="9">
        <v>6196.6821576461098</v>
      </c>
      <c r="BW4430" s="9">
        <v>7744.4785065480801</v>
      </c>
      <c r="BX4430" s="9">
        <v>8970</v>
      </c>
    </row>
    <row r="4431" spans="6:76" x14ac:dyDescent="0.2">
      <c r="F4431" s="14"/>
      <c r="AX4431" s="8" t="s">
        <v>204</v>
      </c>
      <c r="AY4431" s="8" t="s">
        <v>8608</v>
      </c>
      <c r="AZ4431" s="8" t="s">
        <v>1623</v>
      </c>
      <c r="BA4431" s="9">
        <v>9065.7025845694698</v>
      </c>
      <c r="BB4431" s="9">
        <v>7300.9195234822701</v>
      </c>
      <c r="BC4431" s="9">
        <v>83.680512052690304</v>
      </c>
      <c r="BD4431" s="9"/>
      <c r="BE4431" s="9">
        <v>6084</v>
      </c>
      <c r="BF4431" s="9">
        <v>2039.8650419999999</v>
      </c>
      <c r="BG4431" s="9"/>
      <c r="BH4431" s="9">
        <v>6674.9562944999998</v>
      </c>
      <c r="BI4431" s="9">
        <v>6301.7218136765296</v>
      </c>
      <c r="BJ4431" s="9">
        <v>11125.176829411301</v>
      </c>
      <c r="BK4431" s="9">
        <v>8132.5300523983296</v>
      </c>
      <c r="BL4431" s="9">
        <v>6463.3770948893498</v>
      </c>
      <c r="BM4431" s="9">
        <v>11052.519216754101</v>
      </c>
      <c r="BN4431" s="9">
        <v>5262.6179961882599</v>
      </c>
      <c r="BO4431" s="9">
        <v>8329.0273937783804</v>
      </c>
      <c r="BP4431" s="9"/>
      <c r="BQ4431" s="9">
        <v>7329.5043334490501</v>
      </c>
      <c r="BR4431" s="9">
        <v>5747.5178188926302</v>
      </c>
      <c r="BS4431" s="9">
        <v>8508.2686605409599</v>
      </c>
      <c r="BT4431" s="9">
        <v>4519.9828592301101</v>
      </c>
      <c r="BU4431" s="9">
        <v>10074.376551093999</v>
      </c>
      <c r="BV4431" s="9">
        <v>37964.8698519319</v>
      </c>
      <c r="BW4431" s="9">
        <v>7272.3347135155</v>
      </c>
      <c r="BX4431" s="9">
        <v>10300</v>
      </c>
    </row>
    <row r="4432" spans="6:76" x14ac:dyDescent="0.2">
      <c r="F4432" s="14"/>
      <c r="AX4432" s="8" t="s">
        <v>166</v>
      </c>
      <c r="AY4432" s="8" t="s">
        <v>8609</v>
      </c>
      <c r="AZ4432" s="8" t="s">
        <v>1623</v>
      </c>
      <c r="BA4432" s="9">
        <v>7591.62152645063</v>
      </c>
      <c r="BB4432" s="9">
        <v>7302.8184206763899</v>
      </c>
      <c r="BC4432" s="9">
        <v>57.5615553844845</v>
      </c>
      <c r="BD4432" s="9"/>
      <c r="BE4432" s="9">
        <v>6707</v>
      </c>
      <c r="BF4432" s="9">
        <v>4325.7903839999999</v>
      </c>
      <c r="BG4432" s="9"/>
      <c r="BH4432" s="9">
        <v>2494.8695551000001</v>
      </c>
      <c r="BI4432" s="9">
        <v>20207.682626519101</v>
      </c>
      <c r="BJ4432" s="9">
        <v>10551.3025605167</v>
      </c>
      <c r="BK4432" s="9">
        <v>8447.7537882335091</v>
      </c>
      <c r="BL4432" s="9">
        <v>11091.465529646801</v>
      </c>
      <c r="BM4432" s="9">
        <v>8302.8094587125906</v>
      </c>
      <c r="BN4432" s="9">
        <v>5856.3560141294101</v>
      </c>
      <c r="BO4432" s="9">
        <v>7302.8184206763899</v>
      </c>
      <c r="BP4432" s="9">
        <v>1866.0252595069201</v>
      </c>
      <c r="BQ4432" s="9">
        <v>3540.9615871164901</v>
      </c>
      <c r="BR4432" s="9">
        <v>9097.7321045350109</v>
      </c>
      <c r="BS4432" s="9">
        <v>7379.68665587952</v>
      </c>
      <c r="BT4432" s="9">
        <v>2808.1698287039198</v>
      </c>
      <c r="BU4432" s="9">
        <v>11325.597143425501</v>
      </c>
      <c r="BV4432" s="9">
        <v>3978.7697221204298</v>
      </c>
      <c r="BW4432" s="9">
        <v>12056.0183637398</v>
      </c>
      <c r="BX4432" s="9">
        <v>6900</v>
      </c>
    </row>
    <row r="4433" spans="6:76" x14ac:dyDescent="0.2">
      <c r="F4433" s="14"/>
      <c r="AX4433" s="8" t="s">
        <v>284</v>
      </c>
      <c r="AY4433" s="8" t="s">
        <v>8610</v>
      </c>
      <c r="AZ4433" s="8" t="s">
        <v>1623</v>
      </c>
      <c r="BA4433" s="9">
        <v>8402.8500606269099</v>
      </c>
      <c r="BB4433" s="9">
        <v>7304.0135495532404</v>
      </c>
      <c r="BC4433" s="9">
        <v>58.786880942893703</v>
      </c>
      <c r="BD4433" s="9"/>
      <c r="BE4433" s="9">
        <v>21993</v>
      </c>
      <c r="BF4433" s="9">
        <v>6490.4479600000004</v>
      </c>
      <c r="BG4433" s="9">
        <v>2681.540407</v>
      </c>
      <c r="BH4433" s="9"/>
      <c r="BI4433" s="9">
        <v>13065.8890691301</v>
      </c>
      <c r="BJ4433" s="9">
        <v>12682.605236310999</v>
      </c>
      <c r="BK4433" s="9">
        <v>12395.277464364999</v>
      </c>
      <c r="BL4433" s="9">
        <v>9816.4461921491402</v>
      </c>
      <c r="BM4433" s="9">
        <v>12829.235637755701</v>
      </c>
      <c r="BN4433" s="9">
        <v>6530.7006661777395</v>
      </c>
      <c r="BO4433" s="9">
        <v>8996.5831267420908</v>
      </c>
      <c r="BP4433" s="9">
        <v>7575.4803420918297</v>
      </c>
      <c r="BQ4433" s="9">
        <v>3751.6610586791298</v>
      </c>
      <c r="BR4433" s="9">
        <v>7032.5467570146402</v>
      </c>
      <c r="BS4433" s="9">
        <v>6443.9711731014904</v>
      </c>
      <c r="BT4433" s="9"/>
      <c r="BU4433" s="9">
        <v>9068.4721311290996</v>
      </c>
      <c r="BV4433" s="9">
        <v>3533.7979130859399</v>
      </c>
      <c r="BW4433" s="9">
        <v>4853.6459565514897</v>
      </c>
      <c r="BX4433" s="9">
        <v>1510</v>
      </c>
    </row>
    <row r="4434" spans="6:76" x14ac:dyDescent="0.2">
      <c r="F4434" s="14"/>
      <c r="AX4434" s="8" t="s">
        <v>8611</v>
      </c>
      <c r="AY4434" s="8" t="s">
        <v>8612</v>
      </c>
      <c r="AZ4434" s="8" t="s">
        <v>1623</v>
      </c>
      <c r="BA4434" s="9">
        <v>6766.3184873448699</v>
      </c>
      <c r="BB4434" s="9">
        <v>7309.4767240813699</v>
      </c>
      <c r="BC4434" s="9">
        <v>32.063649576823103</v>
      </c>
      <c r="BD4434" s="9"/>
      <c r="BE4434" s="9">
        <v>6814</v>
      </c>
      <c r="BF4434" s="9">
        <v>5398.8785749999997</v>
      </c>
      <c r="BG4434" s="9"/>
      <c r="BH4434" s="9">
        <v>4386.4013894999998</v>
      </c>
      <c r="BI4434" s="9">
        <v>3461.0577835551298</v>
      </c>
      <c r="BJ4434" s="9">
        <v>8382.8661620094208</v>
      </c>
      <c r="BK4434" s="9">
        <v>7804.9534481627397</v>
      </c>
      <c r="BL4434" s="9">
        <v>7821.6125069879099</v>
      </c>
      <c r="BM4434" s="9"/>
      <c r="BN4434" s="9">
        <v>3540.91903039504</v>
      </c>
      <c r="BO4434" s="9">
        <v>8004.2958871455403</v>
      </c>
      <c r="BP4434" s="9">
        <v>6201.9537145873101</v>
      </c>
      <c r="BQ4434" s="9">
        <v>4591.1040908608702</v>
      </c>
      <c r="BR4434" s="9">
        <v>9784.3198369200709</v>
      </c>
      <c r="BS4434" s="9">
        <v>7982.39731211668</v>
      </c>
      <c r="BT4434" s="9">
        <v>4048.95544918827</v>
      </c>
      <c r="BU4434" s="9">
        <v>11036.099450367999</v>
      </c>
      <c r="BV4434" s="9">
        <v>6420.5055395689897</v>
      </c>
      <c r="BW4434" s="9">
        <v>8293.4125958416098</v>
      </c>
      <c r="BX4434" s="9">
        <v>7820</v>
      </c>
    </row>
    <row r="4435" spans="6:76" x14ac:dyDescent="0.2">
      <c r="F4435" s="14"/>
      <c r="AX4435" s="8" t="s">
        <v>8613</v>
      </c>
      <c r="AY4435" s="8" t="s">
        <v>8614</v>
      </c>
      <c r="AZ4435" s="8" t="s">
        <v>1623</v>
      </c>
      <c r="BA4435" s="9">
        <v>19111.427853474401</v>
      </c>
      <c r="BB4435" s="9">
        <v>7313.2950184191104</v>
      </c>
      <c r="BC4435" s="9">
        <v>196.340637298632</v>
      </c>
      <c r="BD4435" s="9"/>
      <c r="BE4435" s="9">
        <v>10961</v>
      </c>
      <c r="BF4435" s="9">
        <v>305.67957990000002</v>
      </c>
      <c r="BG4435" s="9">
        <v>68392.365550000002</v>
      </c>
      <c r="BH4435" s="9">
        <v>140950.53946999999</v>
      </c>
      <c r="BI4435" s="9">
        <v>1673.23474251176</v>
      </c>
      <c r="BJ4435" s="9">
        <v>8203.3659805689003</v>
      </c>
      <c r="BK4435" s="9">
        <v>6523.22089859263</v>
      </c>
      <c r="BL4435" s="9">
        <v>12471.066847542599</v>
      </c>
      <c r="BM4435" s="9">
        <v>10437.6611485386</v>
      </c>
      <c r="BN4435" s="9">
        <v>2754.84001632113</v>
      </c>
      <c r="BO4435" s="9"/>
      <c r="BP4435" s="9">
        <v>7313.2950184191104</v>
      </c>
      <c r="BQ4435" s="9">
        <v>4555.8672722793699</v>
      </c>
      <c r="BR4435" s="9"/>
      <c r="BS4435" s="9"/>
      <c r="BT4435" s="9"/>
      <c r="BU4435" s="9">
        <v>7366.4846073033996</v>
      </c>
      <c r="BV4435" s="9">
        <v>3252.7966701386399</v>
      </c>
      <c r="BW4435" s="9"/>
      <c r="BX4435" s="9">
        <v>1510</v>
      </c>
    </row>
    <row r="4436" spans="6:76" x14ac:dyDescent="0.2">
      <c r="F4436" s="14"/>
      <c r="AX4436" s="8" t="s">
        <v>503</v>
      </c>
      <c r="AY4436" s="8" t="s">
        <v>8615</v>
      </c>
      <c r="AZ4436" s="8" t="s">
        <v>1623</v>
      </c>
      <c r="BA4436" s="9">
        <v>8540.0761622883401</v>
      </c>
      <c r="BB4436" s="9">
        <v>7319.2901589696803</v>
      </c>
      <c r="BC4436" s="9">
        <v>104.75434734112299</v>
      </c>
      <c r="BD4436" s="9"/>
      <c r="BE4436" s="9">
        <v>12969</v>
      </c>
      <c r="BF4436" s="9">
        <v>6911.4145330000001</v>
      </c>
      <c r="BG4436" s="9"/>
      <c r="BH4436" s="9">
        <v>36715.955705</v>
      </c>
      <c r="BI4436" s="9">
        <v>8447.1965686019594</v>
      </c>
      <c r="BJ4436" s="9">
        <v>11948.0985061882</v>
      </c>
      <c r="BK4436" s="9">
        <v>9454.2256652126707</v>
      </c>
      <c r="BL4436" s="9">
        <v>5255.7647008322601</v>
      </c>
      <c r="BM4436" s="9">
        <v>7727.1657849393496</v>
      </c>
      <c r="BN4436" s="9">
        <v>8950.6037497139605</v>
      </c>
      <c r="BO4436" s="9">
        <v>2402.0658676880598</v>
      </c>
      <c r="BP4436" s="9">
        <v>2218.6721553778898</v>
      </c>
      <c r="BQ4436" s="9"/>
      <c r="BR4436" s="9">
        <v>3177.1650702175798</v>
      </c>
      <c r="BS4436" s="9">
        <v>1763.7379652648699</v>
      </c>
      <c r="BT4436" s="9"/>
      <c r="BU4436" s="9"/>
      <c r="BV4436" s="9"/>
      <c r="BW4436" s="9"/>
      <c r="BX4436" s="9">
        <v>1620</v>
      </c>
    </row>
    <row r="4437" spans="6:76" x14ac:dyDescent="0.2">
      <c r="F4437" s="14"/>
      <c r="AX4437" s="8" t="s">
        <v>326</v>
      </c>
      <c r="AY4437" s="8" t="s">
        <v>8616</v>
      </c>
      <c r="AZ4437" s="8" t="s">
        <v>1623</v>
      </c>
      <c r="BA4437" s="9">
        <v>24128.729181259601</v>
      </c>
      <c r="BB4437" s="9">
        <v>7322.5492689984103</v>
      </c>
      <c r="BC4437" s="9">
        <v>203.78500745609401</v>
      </c>
      <c r="BD4437" s="9"/>
      <c r="BE4437" s="9">
        <v>28095</v>
      </c>
      <c r="BF4437" s="9">
        <v>4205.4375609999997</v>
      </c>
      <c r="BG4437" s="9">
        <v>184944.28409999999</v>
      </c>
      <c r="BH4437" s="9"/>
      <c r="BI4437" s="9">
        <v>4531.8414540801396</v>
      </c>
      <c r="BJ4437" s="9"/>
      <c r="BK4437" s="9">
        <v>25436.099972493899</v>
      </c>
      <c r="BL4437" s="9">
        <v>385.48537536861801</v>
      </c>
      <c r="BM4437" s="9">
        <v>18126.995939365101</v>
      </c>
      <c r="BN4437" s="9">
        <v>16919.854156533998</v>
      </c>
      <c r="BO4437" s="9"/>
      <c r="BP4437" s="9">
        <v>1969.2570565706601</v>
      </c>
      <c r="BQ4437" s="9">
        <v>3467.0698216785099</v>
      </c>
      <c r="BR4437" s="9">
        <v>4069.6046502859199</v>
      </c>
      <c r="BS4437" s="9"/>
      <c r="BT4437" s="9"/>
      <c r="BU4437" s="9"/>
      <c r="BV4437" s="9"/>
      <c r="BW4437" s="9">
        <v>7322.5492689984103</v>
      </c>
      <c r="BX4437" s="9">
        <v>14200</v>
      </c>
    </row>
    <row r="4438" spans="6:76" x14ac:dyDescent="0.2">
      <c r="F4438" s="14"/>
      <c r="AX4438" s="8" t="s">
        <v>8617</v>
      </c>
      <c r="AY4438" s="8" t="s">
        <v>8618</v>
      </c>
      <c r="AZ4438" s="8" t="s">
        <v>1623</v>
      </c>
      <c r="BA4438" s="9">
        <v>11895.4166347628</v>
      </c>
      <c r="BB4438" s="9">
        <v>7333.72994222131</v>
      </c>
      <c r="BC4438" s="9">
        <v>136.852161627767</v>
      </c>
      <c r="BD4438" s="9">
        <v>11476</v>
      </c>
      <c r="BE4438" s="9">
        <v>54251</v>
      </c>
      <c r="BF4438" s="9">
        <v>7845.8384020000003</v>
      </c>
      <c r="BG4438" s="9"/>
      <c r="BH4438" s="9"/>
      <c r="BI4438" s="9">
        <v>938.17001682547902</v>
      </c>
      <c r="BJ4438" s="9">
        <v>7605.5457466579101</v>
      </c>
      <c r="BK4438" s="9">
        <v>7061.9141377847</v>
      </c>
      <c r="BL4438" s="9">
        <v>2272.9919647147999</v>
      </c>
      <c r="BM4438" s="9">
        <v>23219.1142461239</v>
      </c>
      <c r="BN4438" s="9">
        <v>3039.3541381159398</v>
      </c>
      <c r="BO4438" s="9"/>
      <c r="BP4438" s="9">
        <v>1244.23769540489</v>
      </c>
      <c r="BQ4438" s="9"/>
      <c r="BR4438" s="9"/>
      <c r="BS4438" s="9"/>
      <c r="BT4438" s="9"/>
      <c r="BU4438" s="9"/>
      <c r="BV4438" s="9"/>
      <c r="BW4438" s="9"/>
      <c r="BX4438" s="9"/>
    </row>
    <row r="4439" spans="6:76" x14ac:dyDescent="0.2">
      <c r="F4439" s="14"/>
      <c r="AX4439" s="8" t="s">
        <v>8619</v>
      </c>
      <c r="AY4439" s="8" t="s">
        <v>8620</v>
      </c>
      <c r="AZ4439" s="8" t="s">
        <v>1623</v>
      </c>
      <c r="BA4439" s="9">
        <v>7498.57423425452</v>
      </c>
      <c r="BB4439" s="9">
        <v>7340.5325021500003</v>
      </c>
      <c r="BC4439" s="9">
        <v>32.4764091991565</v>
      </c>
      <c r="BD4439" s="9"/>
      <c r="BE4439" s="9">
        <v>8975</v>
      </c>
      <c r="BF4439" s="9">
        <v>7479.2818559999996</v>
      </c>
      <c r="BG4439" s="9">
        <v>8941.4064959999996</v>
      </c>
      <c r="BH4439" s="9">
        <v>7201.7831483</v>
      </c>
      <c r="BI4439" s="9">
        <v>11216.785227238801</v>
      </c>
      <c r="BJ4439" s="9">
        <v>11048.8515891029</v>
      </c>
      <c r="BK4439" s="9">
        <v>7963.8251075668604</v>
      </c>
      <c r="BL4439" s="9">
        <v>6320.8880226138299</v>
      </c>
      <c r="BM4439" s="9"/>
      <c r="BN4439" s="9">
        <v>4772.3394838705799</v>
      </c>
      <c r="BO4439" s="9">
        <v>6073.4857641572798</v>
      </c>
      <c r="BP4439" s="9">
        <v>12046.7265697449</v>
      </c>
      <c r="BQ4439" s="9">
        <v>6430.6104321023404</v>
      </c>
      <c r="BR4439" s="9">
        <v>6247.1682744957598</v>
      </c>
      <c r="BS4439" s="9">
        <v>9022.98053620678</v>
      </c>
      <c r="BT4439" s="9"/>
      <c r="BU4439" s="9">
        <v>8039.7390259295298</v>
      </c>
      <c r="BV4439" s="9">
        <v>3025.1283332998801</v>
      </c>
      <c r="BW4439" s="9">
        <v>5888.3363499520301</v>
      </c>
      <c r="BX4439" s="9">
        <v>4280</v>
      </c>
    </row>
    <row r="4440" spans="6:76" x14ac:dyDescent="0.2">
      <c r="F4440" s="14"/>
      <c r="AX4440" s="8" t="s">
        <v>8621</v>
      </c>
      <c r="AY4440" s="8" t="s">
        <v>8622</v>
      </c>
      <c r="AZ4440" s="8" t="s">
        <v>1623</v>
      </c>
      <c r="BA4440" s="9">
        <v>7512.7562663807203</v>
      </c>
      <c r="BB4440" s="9">
        <v>7346.73611330325</v>
      </c>
      <c r="BC4440" s="9">
        <v>43.914309702748596</v>
      </c>
      <c r="BD4440" s="9"/>
      <c r="BE4440" s="9">
        <v>7069</v>
      </c>
      <c r="BF4440" s="9">
        <v>4211.3279460000003</v>
      </c>
      <c r="BG4440" s="9"/>
      <c r="BH4440" s="9">
        <v>2040.0238677</v>
      </c>
      <c r="BI4440" s="9">
        <v>5710.45341333121</v>
      </c>
      <c r="BJ4440" s="9">
        <v>8147.3521989835799</v>
      </c>
      <c r="BK4440" s="9">
        <v>7407.3663449710702</v>
      </c>
      <c r="BL4440" s="9">
        <v>8016.4391797088902</v>
      </c>
      <c r="BM4440" s="9">
        <v>10462.9785518383</v>
      </c>
      <c r="BN4440" s="9">
        <v>7286.1058816354398</v>
      </c>
      <c r="BO4440" s="9">
        <v>7754.2374644515603</v>
      </c>
      <c r="BP4440" s="9">
        <v>8171.2822519674</v>
      </c>
      <c r="BQ4440" s="9">
        <v>7510.6218383933501</v>
      </c>
      <c r="BR4440" s="9">
        <v>4311.6735669564896</v>
      </c>
      <c r="BS4440" s="9">
        <v>6638.9957280743301</v>
      </c>
      <c r="BT4440" s="9"/>
      <c r="BU4440" s="9">
        <v>12589.9911913465</v>
      </c>
      <c r="BV4440" s="9">
        <v>5760.4462402368699</v>
      </c>
      <c r="BW4440" s="9">
        <v>5341.317129258</v>
      </c>
      <c r="BX4440" s="9">
        <v>16800</v>
      </c>
    </row>
    <row r="4441" spans="6:76" x14ac:dyDescent="0.2">
      <c r="F4441" s="14"/>
      <c r="AX4441" s="8" t="s">
        <v>8623</v>
      </c>
      <c r="AY4441" s="8" t="s">
        <v>8624</v>
      </c>
      <c r="AZ4441" s="8" t="s">
        <v>1623</v>
      </c>
      <c r="BA4441" s="9">
        <v>8332.5355872642594</v>
      </c>
      <c r="BB4441" s="9">
        <v>7348.8482257608202</v>
      </c>
      <c r="BC4441" s="9">
        <v>63.0285322515807</v>
      </c>
      <c r="BD4441" s="9"/>
      <c r="BE4441" s="9">
        <v>7408</v>
      </c>
      <c r="BF4441" s="9">
        <v>204.469281</v>
      </c>
      <c r="BG4441" s="9"/>
      <c r="BH4441" s="9"/>
      <c r="BI4441" s="9"/>
      <c r="BJ4441" s="9">
        <v>2544.3252125336498</v>
      </c>
      <c r="BK4441" s="9"/>
      <c r="BL4441" s="9"/>
      <c r="BM4441" s="9">
        <v>20530.296612132901</v>
      </c>
      <c r="BN4441" s="9">
        <v>3599.56611598989</v>
      </c>
      <c r="BO4441" s="9"/>
      <c r="BP4441" s="9">
        <v>12564.369302662801</v>
      </c>
      <c r="BQ4441" s="9">
        <v>6026.0175597472999</v>
      </c>
      <c r="BR4441" s="9">
        <v>10202.0438544266</v>
      </c>
      <c r="BS4441" s="9">
        <v>6533.2236907353799</v>
      </c>
      <c r="BT4441" s="9">
        <v>7289.6964515216296</v>
      </c>
      <c r="BU4441" s="9">
        <v>12103.337645196299</v>
      </c>
      <c r="BV4441" s="9">
        <v>5377.9454267900701</v>
      </c>
      <c r="BW4441" s="9">
        <v>14072.2070689631</v>
      </c>
      <c r="BX4441" s="9">
        <v>8200</v>
      </c>
    </row>
    <row r="4442" spans="6:76" x14ac:dyDescent="0.2">
      <c r="F4442" s="14"/>
      <c r="AX4442" s="8" t="s">
        <v>8625</v>
      </c>
      <c r="AY4442" s="8" t="s">
        <v>8626</v>
      </c>
      <c r="AZ4442" s="8" t="s">
        <v>1623</v>
      </c>
      <c r="BA4442" s="9">
        <v>7165.4523687511601</v>
      </c>
      <c r="BB4442" s="9">
        <v>7365.0465827153103</v>
      </c>
      <c r="BC4442" s="9">
        <v>60.360580550520403</v>
      </c>
      <c r="BD4442" s="9">
        <v>1099</v>
      </c>
      <c r="BE4442" s="9">
        <v>2689</v>
      </c>
      <c r="BF4442" s="9">
        <v>3535.1318200000001</v>
      </c>
      <c r="BG4442" s="9">
        <v>8752.7264419999992</v>
      </c>
      <c r="BH4442" s="9">
        <v>5396.6311451000001</v>
      </c>
      <c r="BI4442" s="9">
        <v>4204.2333146403698</v>
      </c>
      <c r="BJ4442" s="9">
        <v>10799.354800576401</v>
      </c>
      <c r="BK4442" s="9">
        <v>7365.0465827153103</v>
      </c>
      <c r="BL4442" s="9">
        <v>7109.80361536074</v>
      </c>
      <c r="BM4442" s="9">
        <v>14588.589399266601</v>
      </c>
      <c r="BN4442" s="9">
        <v>7782.1914476195598</v>
      </c>
      <c r="BO4442" s="9">
        <v>14832.6446816647</v>
      </c>
      <c r="BP4442" s="9">
        <v>10157.2263322704</v>
      </c>
      <c r="BQ4442" s="9"/>
      <c r="BR4442" s="9">
        <v>2344.4024578349599</v>
      </c>
      <c r="BS4442" s="9">
        <v>12038.318371748899</v>
      </c>
      <c r="BT4442" s="9"/>
      <c r="BU4442" s="9">
        <v>9676.8360998205208</v>
      </c>
      <c r="BV4442" s="9">
        <v>9598.9960997178096</v>
      </c>
      <c r="BW4442" s="9">
        <v>3669.4623959359101</v>
      </c>
      <c r="BX4442" s="9">
        <v>504</v>
      </c>
    </row>
    <row r="4443" spans="6:76" x14ac:dyDescent="0.2">
      <c r="F4443" s="14"/>
      <c r="AX4443" s="8" t="s">
        <v>250</v>
      </c>
      <c r="AY4443" s="8" t="s">
        <v>8627</v>
      </c>
      <c r="AZ4443" s="8" t="s">
        <v>1623</v>
      </c>
      <c r="BA4443" s="9">
        <v>8165.7932612140403</v>
      </c>
      <c r="BB4443" s="9">
        <v>7370.8006640816702</v>
      </c>
      <c r="BC4443" s="9">
        <v>61.039540512957302</v>
      </c>
      <c r="BD4443" s="9">
        <v>9546</v>
      </c>
      <c r="BE4443" s="9">
        <v>10285</v>
      </c>
      <c r="BF4443" s="9">
        <v>6232.4228169999997</v>
      </c>
      <c r="BG4443" s="9">
        <v>3894.8465809999998</v>
      </c>
      <c r="BH4443" s="9">
        <v>7964.3975436999999</v>
      </c>
      <c r="BI4443" s="9">
        <v>11901.441830371599</v>
      </c>
      <c r="BJ4443" s="9">
        <v>13723.342060721299</v>
      </c>
      <c r="BK4443" s="9">
        <v>17802.4864909895</v>
      </c>
      <c r="BL4443" s="9">
        <v>10651.620921617499</v>
      </c>
      <c r="BM4443" s="9">
        <v>7370.8006640816702</v>
      </c>
      <c r="BN4443" s="9">
        <v>19541.086588364698</v>
      </c>
      <c r="BO4443" s="9">
        <v>3666.7177035607801</v>
      </c>
      <c r="BP4443" s="9">
        <v>2272.86427620419</v>
      </c>
      <c r="BQ4443" s="9">
        <v>4016.27528298683</v>
      </c>
      <c r="BR4443" s="9"/>
      <c r="BS4443" s="9">
        <v>4032.7654342139299</v>
      </c>
      <c r="BT4443" s="9"/>
      <c r="BU4443" s="9">
        <v>3564.13476966906</v>
      </c>
      <c r="BV4443" s="9">
        <v>3054.52581297907</v>
      </c>
      <c r="BW4443" s="9">
        <v>5809.34318560668</v>
      </c>
      <c r="BX4443" s="9">
        <v>9820</v>
      </c>
    </row>
    <row r="4444" spans="6:76" x14ac:dyDescent="0.2">
      <c r="F4444" s="14"/>
      <c r="AX4444" s="8" t="s">
        <v>8628</v>
      </c>
      <c r="AY4444" s="8" t="s">
        <v>8629</v>
      </c>
      <c r="AZ4444" s="8" t="s">
        <v>1623</v>
      </c>
      <c r="BA4444" s="9">
        <v>59677.324188909603</v>
      </c>
      <c r="BB4444" s="9">
        <v>7380</v>
      </c>
      <c r="BC4444" s="9">
        <v>203.215079948755</v>
      </c>
      <c r="BD4444" s="9"/>
      <c r="BE4444" s="9">
        <v>52658</v>
      </c>
      <c r="BF4444" s="9">
        <v>227859.2556</v>
      </c>
      <c r="BG4444" s="9">
        <v>476056.26010000001</v>
      </c>
      <c r="BH4444" s="9"/>
      <c r="BI4444" s="9">
        <v>48365.6708380317</v>
      </c>
      <c r="BJ4444" s="9">
        <v>58419.057053839002</v>
      </c>
      <c r="BK4444" s="9">
        <v>90610.199730746303</v>
      </c>
      <c r="BL4444" s="9">
        <v>18638.037427722</v>
      </c>
      <c r="BM4444" s="9">
        <v>1918.6985508707401</v>
      </c>
      <c r="BN4444" s="9"/>
      <c r="BO4444" s="9">
        <v>2285.0769474681701</v>
      </c>
      <c r="BP4444" s="9">
        <v>1551.6359600456201</v>
      </c>
      <c r="BQ4444" s="9">
        <v>3496.4348356463101</v>
      </c>
      <c r="BR4444" s="9">
        <v>3027.7463964307899</v>
      </c>
      <c r="BS4444" s="9">
        <v>4104.9518019647903</v>
      </c>
      <c r="BT4444" s="9"/>
      <c r="BU4444" s="9">
        <v>8584.4468414007897</v>
      </c>
      <c r="BV4444" s="9">
        <v>6145.95051683562</v>
      </c>
      <c r="BW4444" s="9">
        <v>3413.08861046117</v>
      </c>
      <c r="BX4444" s="9">
        <v>7380</v>
      </c>
    </row>
    <row r="4445" spans="6:76" x14ac:dyDescent="0.2">
      <c r="F4445" s="14"/>
      <c r="AX4445" s="8" t="s">
        <v>8630</v>
      </c>
      <c r="AY4445" s="8" t="s">
        <v>8631</v>
      </c>
      <c r="AZ4445" s="8" t="s">
        <v>1623</v>
      </c>
      <c r="BA4445" s="9">
        <v>7471.332423111</v>
      </c>
      <c r="BB4445" s="9">
        <v>7388.2896544752903</v>
      </c>
      <c r="BC4445" s="9">
        <v>41.623004501514998</v>
      </c>
      <c r="BD4445" s="9"/>
      <c r="BE4445" s="9">
        <v>11360</v>
      </c>
      <c r="BF4445" s="9">
        <v>4177.1160870000003</v>
      </c>
      <c r="BG4445" s="9"/>
      <c r="BH4445" s="9">
        <v>1568.8123048</v>
      </c>
      <c r="BI4445" s="9">
        <v>10548.018160788401</v>
      </c>
      <c r="BJ4445" s="9">
        <v>10742.5191523207</v>
      </c>
      <c r="BK4445" s="9">
        <v>10715.293322650499</v>
      </c>
      <c r="BL4445" s="9">
        <v>10000.982076145599</v>
      </c>
      <c r="BM4445" s="9">
        <v>12161.9235174401</v>
      </c>
      <c r="BN4445" s="9">
        <v>6417.2890273476296</v>
      </c>
      <c r="BO4445" s="9">
        <v>9142.5591794086595</v>
      </c>
      <c r="BP4445" s="9">
        <v>8024.5567823605697</v>
      </c>
      <c r="BQ4445" s="9">
        <v>8313.3973525104593</v>
      </c>
      <c r="BR4445" s="9">
        <v>5588.1673384329797</v>
      </c>
      <c r="BS4445" s="9">
        <v>6655.2962168486501</v>
      </c>
      <c r="BT4445" s="9"/>
      <c r="BU4445" s="9">
        <v>6752.0225265900099</v>
      </c>
      <c r="BV4445" s="9">
        <v>3467.4712290706102</v>
      </c>
      <c r="BW4445" s="9">
        <v>4778.5593422831498</v>
      </c>
      <c r="BX4445" s="9">
        <v>4070</v>
      </c>
    </row>
    <row r="4446" spans="6:76" x14ac:dyDescent="0.2">
      <c r="F4446" s="14"/>
      <c r="AX4446" s="8" t="s">
        <v>8632</v>
      </c>
      <c r="AY4446" s="8" t="s">
        <v>8633</v>
      </c>
      <c r="AZ4446" s="8" t="s">
        <v>1623</v>
      </c>
      <c r="BA4446" s="9">
        <v>7941.3946017813896</v>
      </c>
      <c r="BB4446" s="9">
        <v>7391.7866891508902</v>
      </c>
      <c r="BC4446" s="9">
        <v>34.738282416856599</v>
      </c>
      <c r="BD4446" s="9"/>
      <c r="BE4446" s="9">
        <v>14421</v>
      </c>
      <c r="BF4446" s="9">
        <v>6582.7558939999999</v>
      </c>
      <c r="BG4446" s="9"/>
      <c r="BH4446" s="9">
        <v>7024.2221140000001</v>
      </c>
      <c r="BI4446" s="9">
        <v>11484.220167908999</v>
      </c>
      <c r="BJ4446" s="9">
        <v>10483.874482875401</v>
      </c>
      <c r="BK4446" s="9">
        <v>8029.1194302645899</v>
      </c>
      <c r="BL4446" s="9">
        <v>7854.9686145417099</v>
      </c>
      <c r="BM4446" s="9">
        <v>9435.9552670884896</v>
      </c>
      <c r="BN4446" s="9">
        <v>10241.7279919342</v>
      </c>
      <c r="BO4446" s="9">
        <v>6123.14809293914</v>
      </c>
      <c r="BP4446" s="9">
        <v>7759.3512643017802</v>
      </c>
      <c r="BQ4446" s="9">
        <v>6211.9267852969397</v>
      </c>
      <c r="BR4446" s="9">
        <v>4531.5185359971501</v>
      </c>
      <c r="BS4446" s="9">
        <v>5313.0669401353998</v>
      </c>
      <c r="BT4446" s="9"/>
      <c r="BU4446" s="9">
        <v>6634.9750282434898</v>
      </c>
      <c r="BV4446" s="9">
        <v>4682.1843239103</v>
      </c>
      <c r="BW4446" s="9">
        <v>4831.0878986275302</v>
      </c>
      <c r="BX4446" s="9">
        <v>11300</v>
      </c>
    </row>
    <row r="4447" spans="6:76" x14ac:dyDescent="0.2">
      <c r="F4447" s="14"/>
      <c r="AX4447" s="8" t="s">
        <v>8634</v>
      </c>
      <c r="AY4447" s="8" t="s">
        <v>8635</v>
      </c>
      <c r="AZ4447" s="8" t="s">
        <v>1623</v>
      </c>
      <c r="BA4447" s="9">
        <v>7898.6682026406197</v>
      </c>
      <c r="BB4447" s="9">
        <v>7394.2613287536597</v>
      </c>
      <c r="BC4447" s="9">
        <v>58.616467351283902</v>
      </c>
      <c r="BD4447" s="9"/>
      <c r="BE4447" s="9">
        <v>18458</v>
      </c>
      <c r="BF4447" s="9">
        <v>5318.4632689999999</v>
      </c>
      <c r="BG4447" s="9"/>
      <c r="BH4447" s="9">
        <v>13827.235825</v>
      </c>
      <c r="BI4447" s="9">
        <v>10658.4502096381</v>
      </c>
      <c r="BJ4447" s="9">
        <v>9565.5381150816902</v>
      </c>
      <c r="BK4447" s="9">
        <v>12171.585297031799</v>
      </c>
      <c r="BL4447" s="9">
        <v>10892.2271907132</v>
      </c>
      <c r="BM4447" s="9">
        <v>8975.0500554862101</v>
      </c>
      <c r="BN4447" s="9">
        <v>9488.0459870107497</v>
      </c>
      <c r="BO4447" s="9"/>
      <c r="BP4447" s="9">
        <v>4718.18391428824</v>
      </c>
      <c r="BQ4447" s="9">
        <v>5813.4726020211101</v>
      </c>
      <c r="BR4447" s="9">
        <v>2825.9641460007902</v>
      </c>
      <c r="BS4447" s="9">
        <v>3024.58470960554</v>
      </c>
      <c r="BT4447" s="9"/>
      <c r="BU4447" s="9"/>
      <c r="BV4447" s="9">
        <v>5018.4342273760003</v>
      </c>
      <c r="BW4447" s="9">
        <v>4023.45569399648</v>
      </c>
      <c r="BX4447" s="9">
        <v>1600</v>
      </c>
    </row>
    <row r="4448" spans="6:76" x14ac:dyDescent="0.2">
      <c r="F4448" s="14"/>
      <c r="AX4448" s="8" t="s">
        <v>8636</v>
      </c>
      <c r="AY4448" s="8" t="s">
        <v>8637</v>
      </c>
      <c r="AZ4448" s="8" t="s">
        <v>1623</v>
      </c>
      <c r="BA4448" s="9">
        <v>8034.9235260506703</v>
      </c>
      <c r="BB4448" s="9">
        <v>7400.9043387101501</v>
      </c>
      <c r="BC4448" s="9">
        <v>48.241533784696699</v>
      </c>
      <c r="BD4448" s="9">
        <v>484</v>
      </c>
      <c r="BE4448" s="9">
        <v>12766</v>
      </c>
      <c r="BF4448" s="9">
        <v>4576.5168299999996</v>
      </c>
      <c r="BG4448" s="9"/>
      <c r="BH4448" s="9">
        <v>7188.7777741</v>
      </c>
      <c r="BI4448" s="9">
        <v>11686.904139422</v>
      </c>
      <c r="BJ4448" s="9">
        <v>12711.6732192165</v>
      </c>
      <c r="BK4448" s="9">
        <v>10890.750298385799</v>
      </c>
      <c r="BL4448" s="9">
        <v>12455.601939881701</v>
      </c>
      <c r="BM4448" s="9">
        <v>14838.537582416</v>
      </c>
      <c r="BN4448" s="9">
        <v>8118.2546205724002</v>
      </c>
      <c r="BO4448" s="9">
        <v>9046.8169476369494</v>
      </c>
      <c r="BP4448" s="9"/>
      <c r="BQ4448" s="9">
        <v>5728.84333714696</v>
      </c>
      <c r="BR4448" s="9">
        <v>6501.28219937635</v>
      </c>
      <c r="BS4448" s="9">
        <v>7613.0309033203002</v>
      </c>
      <c r="BT4448" s="9"/>
      <c r="BU4448" s="9">
        <v>6935.42791352116</v>
      </c>
      <c r="BV4448" s="9">
        <v>3817.8694139639001</v>
      </c>
      <c r="BW4448" s="9">
        <v>5888.3363499520301</v>
      </c>
      <c r="BX4448" s="9">
        <v>3380</v>
      </c>
    </row>
    <row r="4449" spans="6:76" x14ac:dyDescent="0.2">
      <c r="F4449" s="14"/>
      <c r="AX4449" s="8" t="s">
        <v>967</v>
      </c>
      <c r="AY4449" s="8" t="s">
        <v>967</v>
      </c>
      <c r="AZ4449" s="8" t="s">
        <v>1640</v>
      </c>
      <c r="BA4449" s="9">
        <v>12251.9676990975</v>
      </c>
      <c r="BB4449" s="9">
        <v>7407.3663449710702</v>
      </c>
      <c r="BC4449" s="9">
        <v>127.31837598534</v>
      </c>
      <c r="BD4449" s="9"/>
      <c r="BE4449" s="9">
        <v>46712</v>
      </c>
      <c r="BF4449" s="9">
        <v>5430.5438599999998</v>
      </c>
      <c r="BG4449" s="9"/>
      <c r="BH4449" s="9"/>
      <c r="BI4449" s="9">
        <v>4173.5854716970798</v>
      </c>
      <c r="BJ4449" s="9">
        <v>7772.5380509626802</v>
      </c>
      <c r="BK4449" s="9">
        <v>7407.3663449710702</v>
      </c>
      <c r="BL4449" s="9">
        <v>1443.4053405407799</v>
      </c>
      <c r="BM4449" s="9"/>
      <c r="BN4449" s="9">
        <v>12824.334825510599</v>
      </c>
      <c r="BO4449" s="9"/>
      <c r="BP4449" s="9"/>
      <c r="BQ4449" s="9"/>
      <c r="BR4449" s="9"/>
      <c r="BS4449" s="9"/>
      <c r="BT4449" s="9"/>
      <c r="BU4449" s="9"/>
      <c r="BV4449" s="9"/>
      <c r="BW4449" s="9"/>
      <c r="BX4449" s="9"/>
    </row>
    <row r="4450" spans="6:76" x14ac:dyDescent="0.2">
      <c r="F4450" s="14"/>
      <c r="AX4450" s="8" t="s">
        <v>8638</v>
      </c>
      <c r="AY4450" s="8" t="s">
        <v>8639</v>
      </c>
      <c r="AZ4450" s="8" t="s">
        <v>1623</v>
      </c>
      <c r="BA4450" s="9">
        <v>8179.4571260665698</v>
      </c>
      <c r="BB4450" s="9">
        <v>7420.2787147306599</v>
      </c>
      <c r="BC4450" s="9">
        <v>53.118483697873003</v>
      </c>
      <c r="BD4450" s="9"/>
      <c r="BE4450" s="9">
        <v>9885</v>
      </c>
      <c r="BF4450" s="9">
        <v>7594.0710689999996</v>
      </c>
      <c r="BG4450" s="9"/>
      <c r="BH4450" s="9">
        <v>5716.5606471999999</v>
      </c>
      <c r="BI4450" s="9">
        <v>5684.3787278688696</v>
      </c>
      <c r="BJ4450" s="9">
        <v>9279.3658059533609</v>
      </c>
      <c r="BK4450" s="9">
        <v>5909.3473779250999</v>
      </c>
      <c r="BL4450" s="9">
        <v>7021.6449839897296</v>
      </c>
      <c r="BM4450" s="9"/>
      <c r="BN4450" s="9">
        <v>16151.172588253499</v>
      </c>
      <c r="BO4450" s="9">
        <v>15232.681564787399</v>
      </c>
      <c r="BP4450" s="9">
        <v>1189.4397212782001</v>
      </c>
      <c r="BQ4450" s="9">
        <v>7420.2787147306599</v>
      </c>
      <c r="BR4450" s="9">
        <v>5307.2265733014801</v>
      </c>
      <c r="BS4450" s="9">
        <v>17356.436315024599</v>
      </c>
      <c r="BT4450" s="9"/>
      <c r="BU4450" s="9">
        <v>7580.78449811266</v>
      </c>
      <c r="BV4450" s="9">
        <v>7844.7754168280799</v>
      </c>
      <c r="BW4450" s="9">
        <v>5967.6071388780401</v>
      </c>
      <c r="BX4450" s="9">
        <v>3910</v>
      </c>
    </row>
    <row r="4451" spans="6:76" x14ac:dyDescent="0.2">
      <c r="F4451" s="14"/>
      <c r="AX4451" s="8" t="s">
        <v>8640</v>
      </c>
      <c r="AY4451" s="8" t="s">
        <v>8640</v>
      </c>
      <c r="AZ4451" s="8" t="s">
        <v>1623</v>
      </c>
      <c r="BA4451" s="9">
        <v>6985.8946402155098</v>
      </c>
      <c r="BB4451" s="9">
        <v>7420.5966644775099</v>
      </c>
      <c r="BC4451" s="9">
        <v>37.217058624585</v>
      </c>
      <c r="BD4451" s="9"/>
      <c r="BE4451" s="9">
        <v>14183</v>
      </c>
      <c r="BF4451" s="9">
        <v>7872.6440009999997</v>
      </c>
      <c r="BG4451" s="9"/>
      <c r="BH4451" s="9">
        <v>8520.9060559999998</v>
      </c>
      <c r="BI4451" s="9">
        <v>8520.2111998781293</v>
      </c>
      <c r="BJ4451" s="9">
        <v>7904.9546058403903</v>
      </c>
      <c r="BK4451" s="9">
        <v>9286.3216709681292</v>
      </c>
      <c r="BL4451" s="9">
        <v>8020.2395520646396</v>
      </c>
      <c r="BM4451" s="9">
        <v>7654.6852255014701</v>
      </c>
      <c r="BN4451" s="9">
        <v>7402.5830038224103</v>
      </c>
      <c r="BO4451" s="9">
        <v>3478.7051757518302</v>
      </c>
      <c r="BP4451" s="9">
        <v>3614.5453333313599</v>
      </c>
      <c r="BQ4451" s="9">
        <v>4659.2064189570501</v>
      </c>
      <c r="BR4451" s="9">
        <v>6307.7556221040204</v>
      </c>
      <c r="BS4451" s="9">
        <v>4061.0163541090001</v>
      </c>
      <c r="BT4451" s="9"/>
      <c r="BU4451" s="9">
        <v>3690.8243520697702</v>
      </c>
      <c r="BV4451" s="9">
        <v>7438.6103251326103</v>
      </c>
      <c r="BW4451" s="9">
        <v>6939.8946273483398</v>
      </c>
      <c r="BX4451" s="9">
        <v>6190</v>
      </c>
    </row>
    <row r="4452" spans="6:76" x14ac:dyDescent="0.2">
      <c r="F4452" s="14"/>
      <c r="AX4452" s="8" t="s">
        <v>8641</v>
      </c>
      <c r="AY4452" s="8" t="s">
        <v>8642</v>
      </c>
      <c r="AZ4452" s="8" t="s">
        <v>1623</v>
      </c>
      <c r="BA4452" s="9">
        <v>9150.6293390941701</v>
      </c>
      <c r="BB4452" s="9">
        <v>7422.2247365003705</v>
      </c>
      <c r="BC4452" s="9">
        <v>100.95718160274799</v>
      </c>
      <c r="BD4452" s="9"/>
      <c r="BE4452" s="9">
        <v>4262</v>
      </c>
      <c r="BF4452" s="9">
        <v>5225.1009089999998</v>
      </c>
      <c r="BG4452" s="9">
        <v>43951.701280000001</v>
      </c>
      <c r="BH4452" s="9">
        <v>10954.207934800001</v>
      </c>
      <c r="BI4452" s="9">
        <v>4883.6234974568097</v>
      </c>
      <c r="BJ4452" s="9">
        <v>9520.5396930087609</v>
      </c>
      <c r="BK4452" s="9">
        <v>6283.3512860736701</v>
      </c>
      <c r="BL4452" s="9">
        <v>5543.0034639982396</v>
      </c>
      <c r="BM4452" s="9"/>
      <c r="BN4452" s="9">
        <v>8259.1377514624892</v>
      </c>
      <c r="BO4452" s="9">
        <v>7422.2247365003705</v>
      </c>
      <c r="BP4452" s="9"/>
      <c r="BQ4452" s="9">
        <v>5092.1899131766004</v>
      </c>
      <c r="BR4452" s="9">
        <v>9295.8869273887703</v>
      </c>
      <c r="BS4452" s="9">
        <v>5458.8661415342503</v>
      </c>
      <c r="BT4452" s="9"/>
      <c r="BU4452" s="9">
        <v>8422.32782317692</v>
      </c>
      <c r="BV4452" s="9">
        <v>8335.1982811439702</v>
      </c>
      <c r="BW4452" s="9">
        <v>9581.3391258800202</v>
      </c>
      <c r="BX4452" s="9">
        <v>3070</v>
      </c>
    </row>
    <row r="4453" spans="6:76" x14ac:dyDescent="0.2">
      <c r="F4453" s="14"/>
      <c r="AX4453" s="8" t="s">
        <v>8643</v>
      </c>
      <c r="AY4453" s="8" t="s">
        <v>8644</v>
      </c>
      <c r="AZ4453" s="8" t="s">
        <v>1623</v>
      </c>
      <c r="BA4453" s="9">
        <v>7581.12581607425</v>
      </c>
      <c r="BB4453" s="9">
        <v>7431.0850684142197</v>
      </c>
      <c r="BC4453" s="9">
        <v>31.335562103402101</v>
      </c>
      <c r="BD4453" s="9"/>
      <c r="BE4453" s="9">
        <v>14514</v>
      </c>
      <c r="BF4453" s="9">
        <v>6431.3578079999997</v>
      </c>
      <c r="BG4453" s="9">
        <v>4763.3803850000004</v>
      </c>
      <c r="BH4453" s="9"/>
      <c r="BI4453" s="9">
        <v>7473.5660567248697</v>
      </c>
      <c r="BJ4453" s="9">
        <v>8462.78089541585</v>
      </c>
      <c r="BK4453" s="9">
        <v>6573.9654250592803</v>
      </c>
      <c r="BL4453" s="9">
        <v>10616.330286537301</v>
      </c>
      <c r="BM4453" s="9">
        <v>3801.2585668226302</v>
      </c>
      <c r="BN4453" s="9">
        <v>7461.6195451692802</v>
      </c>
      <c r="BO4453" s="9">
        <v>7400.5505916591701</v>
      </c>
      <c r="BP4453" s="9">
        <v>6300.7397019007803</v>
      </c>
      <c r="BQ4453" s="9">
        <v>4683.8920445059703</v>
      </c>
      <c r="BR4453" s="9">
        <v>8841.9154888193298</v>
      </c>
      <c r="BS4453" s="9">
        <v>7296.6773561505197</v>
      </c>
      <c r="BT4453" s="9"/>
      <c r="BU4453" s="9">
        <v>8300.4738075834593</v>
      </c>
      <c r="BV4453" s="9">
        <v>8498.1565275265002</v>
      </c>
      <c r="BW4453" s="9">
        <v>7829.60020246161</v>
      </c>
      <c r="BX4453" s="9">
        <v>7210</v>
      </c>
    </row>
    <row r="4454" spans="6:76" x14ac:dyDescent="0.2">
      <c r="F4454" s="14"/>
      <c r="AX4454" s="8" t="s">
        <v>1419</v>
      </c>
      <c r="AY4454" s="8" t="s">
        <v>1419</v>
      </c>
      <c r="AZ4454" s="8" t="s">
        <v>1623</v>
      </c>
      <c r="BA4454" s="9">
        <v>10295.341046671399</v>
      </c>
      <c r="BB4454" s="9">
        <v>7437.8545274622802</v>
      </c>
      <c r="BC4454" s="9">
        <v>77.206694735709704</v>
      </c>
      <c r="BD4454" s="9"/>
      <c r="BE4454" s="9"/>
      <c r="BF4454" s="9"/>
      <c r="BG4454" s="9"/>
      <c r="BH4454" s="9"/>
      <c r="BI4454" s="9"/>
      <c r="BJ4454" s="9"/>
      <c r="BK4454" s="9"/>
      <c r="BL4454" s="9"/>
      <c r="BM4454" s="9"/>
      <c r="BN4454" s="9"/>
      <c r="BO4454" s="9">
        <v>15817.5461530425</v>
      </c>
      <c r="BP4454" s="9">
        <v>9272.8112362268694</v>
      </c>
      <c r="BQ4454" s="9"/>
      <c r="BR4454" s="9"/>
      <c r="BS4454" s="9">
        <v>23553.976057965599</v>
      </c>
      <c r="BT4454" s="9"/>
      <c r="BU4454" s="9">
        <v>4536.8045195223003</v>
      </c>
      <c r="BV4454" s="9">
        <v>5602.8978186976901</v>
      </c>
      <c r="BW4454" s="9">
        <v>2988.0104945732701</v>
      </c>
      <c r="BX4454" s="9"/>
    </row>
    <row r="4455" spans="6:76" x14ac:dyDescent="0.2">
      <c r="F4455" s="14"/>
      <c r="AX4455" s="8" t="s">
        <v>8645</v>
      </c>
      <c r="AY4455" s="8" t="s">
        <v>8646</v>
      </c>
      <c r="AZ4455" s="8" t="s">
        <v>1623</v>
      </c>
      <c r="BA4455" s="9">
        <v>8224.8789318005493</v>
      </c>
      <c r="BB4455" s="9">
        <v>7457.2469385624199</v>
      </c>
      <c r="BC4455" s="9">
        <v>42.2535913652396</v>
      </c>
      <c r="BD4455" s="9"/>
      <c r="BE4455" s="9">
        <v>11709</v>
      </c>
      <c r="BF4455" s="9">
        <v>5984.4978250000004</v>
      </c>
      <c r="BG4455" s="9">
        <v>1968.276601</v>
      </c>
      <c r="BH4455" s="9">
        <v>14101.829651</v>
      </c>
      <c r="BI4455" s="9">
        <v>8939.9261505097493</v>
      </c>
      <c r="BJ4455" s="9">
        <v>9933.1551207755292</v>
      </c>
      <c r="BK4455" s="9">
        <v>7778.1682233735901</v>
      </c>
      <c r="BL4455" s="9">
        <v>9543.0700553738407</v>
      </c>
      <c r="BM4455" s="9">
        <v>11730.149496664601</v>
      </c>
      <c r="BN4455" s="9">
        <v>15537.6642984839</v>
      </c>
      <c r="BO4455" s="9">
        <v>5873.0515458213204</v>
      </c>
      <c r="BP4455" s="9">
        <v>6481.6613907646497</v>
      </c>
      <c r="BQ4455" s="9">
        <v>4796.5823304552096</v>
      </c>
      <c r="BR4455" s="9">
        <v>5771.8756924072904</v>
      </c>
      <c r="BS4455" s="9">
        <v>5754.2145514047797</v>
      </c>
      <c r="BT4455" s="9"/>
      <c r="BU4455" s="9">
        <v>7457.2469385624199</v>
      </c>
      <c r="BV4455" s="9">
        <v>11248.563848632501</v>
      </c>
      <c r="BW4455" s="9">
        <v>4883.7659839810603</v>
      </c>
      <c r="BX4455" s="9">
        <v>6780</v>
      </c>
    </row>
    <row r="4456" spans="6:76" x14ac:dyDescent="0.2">
      <c r="F4456" s="14"/>
      <c r="AX4456" s="8" t="s">
        <v>8647</v>
      </c>
      <c r="AY4456" s="8" t="s">
        <v>8648</v>
      </c>
      <c r="AZ4456" s="8" t="s">
        <v>1623</v>
      </c>
      <c r="BA4456" s="9">
        <v>7114.7105895842496</v>
      </c>
      <c r="BB4456" s="9">
        <v>7460.0817246763099</v>
      </c>
      <c r="BC4456" s="9">
        <v>45.179006411802</v>
      </c>
      <c r="BD4456" s="9"/>
      <c r="BE4456" s="9">
        <v>4143</v>
      </c>
      <c r="BF4456" s="9">
        <v>2581.9729000000002</v>
      </c>
      <c r="BG4456" s="9"/>
      <c r="BH4456" s="9">
        <v>9784.7670089000003</v>
      </c>
      <c r="BI4456" s="9">
        <v>8612.0319692563207</v>
      </c>
      <c r="BJ4456" s="9">
        <v>7822.6932736045101</v>
      </c>
      <c r="BK4456" s="9">
        <v>11926.127914725201</v>
      </c>
      <c r="BL4456" s="9">
        <v>14247.3336868764</v>
      </c>
      <c r="BM4456" s="9">
        <v>7030.61060112214</v>
      </c>
      <c r="BN4456" s="9">
        <v>5392.39173086763</v>
      </c>
      <c r="BO4456" s="9">
        <v>7667.2223427853796</v>
      </c>
      <c r="BP4456" s="9">
        <v>1626.25673755978</v>
      </c>
      <c r="BQ4456" s="9">
        <v>5239.6074560221996</v>
      </c>
      <c r="BR4456" s="9">
        <v>4174.2357028506103</v>
      </c>
      <c r="BS4456" s="9">
        <v>7512.86154244315</v>
      </c>
      <c r="BT4456" s="9"/>
      <c r="BU4456" s="9">
        <v>7892.5963489652904</v>
      </c>
      <c r="BV4456" s="9">
        <v>7407.3019069094698</v>
      </c>
      <c r="BW4456" s="9">
        <v>4703.7794896284804</v>
      </c>
      <c r="BX4456" s="9">
        <v>10300</v>
      </c>
    </row>
    <row r="4457" spans="6:76" x14ac:dyDescent="0.2">
      <c r="F4457" s="14"/>
      <c r="AX4457" s="8" t="s">
        <v>8649</v>
      </c>
      <c r="AY4457" s="8" t="s">
        <v>8650</v>
      </c>
      <c r="AZ4457" s="8" t="s">
        <v>1623</v>
      </c>
      <c r="BA4457" s="9">
        <v>7700.5020883860498</v>
      </c>
      <c r="BB4457" s="9">
        <v>7462.3132651726501</v>
      </c>
      <c r="BC4457" s="9">
        <v>44.431680715959303</v>
      </c>
      <c r="BD4457" s="9"/>
      <c r="BE4457" s="9">
        <v>11905</v>
      </c>
      <c r="BF4457" s="9">
        <v>4005.916905</v>
      </c>
      <c r="BG4457" s="9"/>
      <c r="BH4457" s="9">
        <v>1492.5372072</v>
      </c>
      <c r="BI4457" s="9">
        <v>12113.1908170672</v>
      </c>
      <c r="BJ4457" s="9">
        <v>7426.3055872157502</v>
      </c>
      <c r="BK4457" s="9">
        <v>10774.0876075623</v>
      </c>
      <c r="BL4457" s="9">
        <v>11430.204964033001</v>
      </c>
      <c r="BM4457" s="9">
        <v>3969.0685319648901</v>
      </c>
      <c r="BN4457" s="9">
        <v>5307.6298695126998</v>
      </c>
      <c r="BO4457" s="9">
        <v>8112.3726090147202</v>
      </c>
      <c r="BP4457" s="9">
        <v>7498.32094312956</v>
      </c>
      <c r="BQ4457" s="9">
        <v>6573.7876545712297</v>
      </c>
      <c r="BR4457" s="9">
        <v>5768.3942434296396</v>
      </c>
      <c r="BS4457" s="9">
        <v>7613.0309033203002</v>
      </c>
      <c r="BT4457" s="9"/>
      <c r="BU4457" s="9">
        <v>7892.5963489652904</v>
      </c>
      <c r="BV4457" s="9">
        <v>6668.6989886726296</v>
      </c>
      <c r="BW4457" s="9">
        <v>5057.8944102897503</v>
      </c>
      <c r="BX4457" s="9">
        <v>15000</v>
      </c>
    </row>
    <row r="4458" spans="6:76" x14ac:dyDescent="0.2">
      <c r="F4458" s="14"/>
      <c r="AX4458" s="8" t="s">
        <v>525</v>
      </c>
      <c r="AY4458" s="8" t="s">
        <v>8651</v>
      </c>
      <c r="AZ4458" s="8" t="s">
        <v>1623</v>
      </c>
      <c r="BA4458" s="9">
        <v>7584.6688370043303</v>
      </c>
      <c r="BB4458" s="9">
        <v>7474.3800997711796</v>
      </c>
      <c r="BC4458" s="9">
        <v>40.265007544505202</v>
      </c>
      <c r="BD4458" s="9"/>
      <c r="BE4458" s="9">
        <v>9806</v>
      </c>
      <c r="BF4458" s="9">
        <v>3215.6124639999998</v>
      </c>
      <c r="BG4458" s="9"/>
      <c r="BH4458" s="9">
        <v>14085.576609</v>
      </c>
      <c r="BI4458" s="9">
        <v>9029.6798975883903</v>
      </c>
      <c r="BJ4458" s="9">
        <v>4604.3146350192901</v>
      </c>
      <c r="BK4458" s="9">
        <v>7924.3975126066098</v>
      </c>
      <c r="BL4458" s="9">
        <v>5806.5801219945597</v>
      </c>
      <c r="BM4458" s="9"/>
      <c r="BN4458" s="9">
        <v>2922.0341028405601</v>
      </c>
      <c r="BO4458" s="9">
        <v>10761.232271921999</v>
      </c>
      <c r="BP4458" s="9"/>
      <c r="BQ4458" s="9">
        <v>7024.3626869357504</v>
      </c>
      <c r="BR4458" s="9">
        <v>5040.4173609791796</v>
      </c>
      <c r="BS4458" s="9">
        <v>8627.8655924387094</v>
      </c>
      <c r="BT4458" s="9"/>
      <c r="BU4458" s="9">
        <v>10224.9076114079</v>
      </c>
      <c r="BV4458" s="9">
        <v>5645.9413513562404</v>
      </c>
      <c r="BW4458" s="9">
        <v>6335.7791739800005</v>
      </c>
      <c r="BX4458" s="9">
        <v>10300</v>
      </c>
    </row>
    <row r="4459" spans="6:76" x14ac:dyDescent="0.2">
      <c r="F4459" s="14"/>
      <c r="AX4459" s="8" t="s">
        <v>520</v>
      </c>
      <c r="AY4459" s="8" t="s">
        <v>8652</v>
      </c>
      <c r="AZ4459" s="8" t="s">
        <v>1623</v>
      </c>
      <c r="BA4459" s="9">
        <v>8898.8051819501707</v>
      </c>
      <c r="BB4459" s="9">
        <v>7482.9938075177397</v>
      </c>
      <c r="BC4459" s="9">
        <v>73.599382470326802</v>
      </c>
      <c r="BD4459" s="9"/>
      <c r="BE4459" s="9">
        <v>25994</v>
      </c>
      <c r="BF4459" s="9">
        <v>5054.3157350000001</v>
      </c>
      <c r="BG4459" s="9">
        <v>15395.61469</v>
      </c>
      <c r="BH4459" s="9">
        <v>7762.5755662000001</v>
      </c>
      <c r="BI4459" s="9">
        <v>9442.9835066416999</v>
      </c>
      <c r="BJ4459" s="9">
        <v>7597.8604826834298</v>
      </c>
      <c r="BK4459" s="9">
        <v>9909.6393256796091</v>
      </c>
      <c r="BL4459" s="9">
        <v>7368.1271323520596</v>
      </c>
      <c r="BM4459" s="9">
        <v>20740.389786339001</v>
      </c>
      <c r="BN4459" s="9">
        <v>8592.3990564757405</v>
      </c>
      <c r="BO4459" s="9">
        <v>4287.4490104033403</v>
      </c>
      <c r="BP4459" s="9"/>
      <c r="BQ4459" s="9"/>
      <c r="BR4459" s="9"/>
      <c r="BS4459" s="9">
        <v>3442.4434284876302</v>
      </c>
      <c r="BT4459" s="9">
        <v>6012.3446142265202</v>
      </c>
      <c r="BU4459" s="9"/>
      <c r="BV4459" s="9">
        <v>2475.6486962005501</v>
      </c>
      <c r="BW4459" s="9">
        <v>5035.0918805131096</v>
      </c>
      <c r="BX4459" s="9">
        <v>3270</v>
      </c>
    </row>
    <row r="4460" spans="6:76" x14ac:dyDescent="0.2">
      <c r="F4460" s="14"/>
      <c r="AX4460" s="8" t="s">
        <v>8653</v>
      </c>
      <c r="AY4460" s="8" t="s">
        <v>8654</v>
      </c>
      <c r="AZ4460" s="8" t="s">
        <v>1623</v>
      </c>
      <c r="BA4460" s="9">
        <v>8542.1903694798693</v>
      </c>
      <c r="BB4460" s="9">
        <v>7490.8449311824197</v>
      </c>
      <c r="BC4460" s="9">
        <v>91.815978780593397</v>
      </c>
      <c r="BD4460" s="9">
        <v>13196</v>
      </c>
      <c r="BE4460" s="9">
        <v>14788</v>
      </c>
      <c r="BF4460" s="9">
        <v>5129.4078900000004</v>
      </c>
      <c r="BG4460" s="9">
        <v>33379.093370000002</v>
      </c>
      <c r="BH4460" s="9">
        <v>2154.6764355999999</v>
      </c>
      <c r="BI4460" s="9">
        <v>6754.0250236495003</v>
      </c>
      <c r="BJ4460" s="9">
        <v>10524.304807229</v>
      </c>
      <c r="BK4460" s="9">
        <v>8953.0388139577808</v>
      </c>
      <c r="BL4460" s="9">
        <v>3060.57654200155</v>
      </c>
      <c r="BM4460" s="9">
        <v>9520.4316735326793</v>
      </c>
      <c r="BN4460" s="9">
        <v>1609.3831330144201</v>
      </c>
      <c r="BO4460" s="9">
        <v>2440.9553699327498</v>
      </c>
      <c r="BP4460" s="9">
        <v>8227.6648387153491</v>
      </c>
      <c r="BQ4460" s="9">
        <v>3628.1365374186498</v>
      </c>
      <c r="BR4460" s="9"/>
      <c r="BS4460" s="9">
        <v>2309.3514766262501</v>
      </c>
      <c r="BT4460" s="9"/>
      <c r="BU4460" s="9"/>
      <c r="BV4460" s="9"/>
      <c r="BW4460" s="9"/>
      <c r="BX4460" s="9">
        <v>11000</v>
      </c>
    </row>
    <row r="4461" spans="6:76" x14ac:dyDescent="0.2">
      <c r="F4461" s="14"/>
      <c r="AX4461" s="8" t="s">
        <v>8655</v>
      </c>
      <c r="AY4461" s="8" t="s">
        <v>8655</v>
      </c>
      <c r="AZ4461" s="8" t="s">
        <v>1623</v>
      </c>
      <c r="BA4461" s="9">
        <v>8313.7568435993999</v>
      </c>
      <c r="BB4461" s="9">
        <v>7493.7355539375203</v>
      </c>
      <c r="BC4461" s="9">
        <v>33.654074659682998</v>
      </c>
      <c r="BD4461" s="9"/>
      <c r="BE4461" s="9">
        <v>9527</v>
      </c>
      <c r="BF4461" s="9">
        <v>6255.537797</v>
      </c>
      <c r="BG4461" s="9"/>
      <c r="BH4461" s="9">
        <v>10576.4191507</v>
      </c>
      <c r="BI4461" s="9">
        <v>9271.8706703298103</v>
      </c>
      <c r="BJ4461" s="9">
        <v>14507.5493156093</v>
      </c>
      <c r="BK4461" s="9">
        <v>14173.2335298667</v>
      </c>
      <c r="BL4461" s="9">
        <v>11055.3916794081</v>
      </c>
      <c r="BM4461" s="9">
        <v>5601.2175534887001</v>
      </c>
      <c r="BN4461" s="9">
        <v>7489.0158082409798</v>
      </c>
      <c r="BO4461" s="9">
        <v>8557.9934846812193</v>
      </c>
      <c r="BP4461" s="9">
        <v>5839.7181576086004</v>
      </c>
      <c r="BQ4461" s="9">
        <v>4963.2857526055604</v>
      </c>
      <c r="BR4461" s="9">
        <v>5691.9503942921801</v>
      </c>
      <c r="BS4461" s="9">
        <v>7396.3093540405198</v>
      </c>
      <c r="BT4461" s="9"/>
      <c r="BU4461" s="9">
        <v>7498.4552996340599</v>
      </c>
      <c r="BV4461" s="9">
        <v>6646.5704682382202</v>
      </c>
      <c r="BW4461" s="9">
        <v>8406.1047690451705</v>
      </c>
      <c r="BX4461" s="9">
        <v>6190</v>
      </c>
    </row>
    <row r="4462" spans="6:76" x14ac:dyDescent="0.2">
      <c r="F4462" s="14"/>
      <c r="AX4462" s="8" t="s">
        <v>8656</v>
      </c>
      <c r="AY4462" s="8" t="s">
        <v>8657</v>
      </c>
      <c r="AZ4462" s="8" t="s">
        <v>1623</v>
      </c>
      <c r="BA4462" s="9">
        <v>10327.5079502355</v>
      </c>
      <c r="BB4462" s="9">
        <v>7496.1905868800704</v>
      </c>
      <c r="BC4462" s="9">
        <v>70.284840631340899</v>
      </c>
      <c r="BD4462" s="9"/>
      <c r="BE4462" s="9">
        <v>11251</v>
      </c>
      <c r="BF4462" s="9">
        <v>5342.5812690000002</v>
      </c>
      <c r="BG4462" s="9"/>
      <c r="BH4462" s="9">
        <v>1596.1135606</v>
      </c>
      <c r="BI4462" s="9">
        <v>10582.719301392901</v>
      </c>
      <c r="BJ4462" s="9">
        <v>19533.8567534908</v>
      </c>
      <c r="BK4462" s="9">
        <v>13340.9591877562</v>
      </c>
      <c r="BL4462" s="9">
        <v>19003.637788745498</v>
      </c>
      <c r="BM4462" s="9"/>
      <c r="BN4462" s="9">
        <v>4086.4167868416498</v>
      </c>
      <c r="BO4462" s="9">
        <v>10371.1744254894</v>
      </c>
      <c r="BP4462" s="9">
        <v>17044.407985802602</v>
      </c>
      <c r="BQ4462" s="9">
        <v>6446.2198586250697</v>
      </c>
      <c r="BR4462" s="9">
        <v>3557.7630880725101</v>
      </c>
      <c r="BS4462" s="9">
        <v>7496.1905868800704</v>
      </c>
      <c r="BT4462" s="9"/>
      <c r="BU4462" s="9">
        <v>7316.9170226901197</v>
      </c>
      <c r="BV4462" s="9">
        <v>4968.3688189879404</v>
      </c>
      <c r="BW4462" s="9">
        <v>4629.3087196295601</v>
      </c>
      <c r="BX4462" s="9">
        <v>29000</v>
      </c>
    </row>
    <row r="4463" spans="6:76" x14ac:dyDescent="0.2">
      <c r="F4463" s="14"/>
      <c r="AX4463" s="8" t="s">
        <v>8658</v>
      </c>
      <c r="AY4463" s="8" t="s">
        <v>8659</v>
      </c>
      <c r="AZ4463" s="8" t="s">
        <v>1623</v>
      </c>
      <c r="BA4463" s="9">
        <v>8895.5351760739595</v>
      </c>
      <c r="BB4463" s="9">
        <v>7503.29006569391</v>
      </c>
      <c r="BC4463" s="9">
        <v>71.410943759481299</v>
      </c>
      <c r="BD4463" s="9"/>
      <c r="BE4463" s="9">
        <v>3474</v>
      </c>
      <c r="BF4463" s="9">
        <v>9712.2007169999997</v>
      </c>
      <c r="BG4463" s="9">
        <v>27424.140340000002</v>
      </c>
      <c r="BH4463" s="9"/>
      <c r="BI4463" s="9">
        <v>2824.0213589070599</v>
      </c>
      <c r="BJ4463" s="9"/>
      <c r="BK4463" s="9">
        <v>5548.1528979282602</v>
      </c>
      <c r="BL4463" s="9">
        <v>6037.6243054279403</v>
      </c>
      <c r="BM4463" s="9"/>
      <c r="BN4463" s="9">
        <v>1335.8049527452899</v>
      </c>
      <c r="BO4463" s="9">
        <v>10431.6170119771</v>
      </c>
      <c r="BP4463" s="9">
        <v>10640.07142694</v>
      </c>
      <c r="BQ4463" s="9">
        <v>7503.29006569391</v>
      </c>
      <c r="BR4463" s="9">
        <v>8814.4872903059604</v>
      </c>
      <c r="BS4463" s="9">
        <v>11965.574606330199</v>
      </c>
      <c r="BT4463" s="9">
        <v>5176.8869114262598</v>
      </c>
      <c r="BU4463" s="9">
        <v>18010.416485280799</v>
      </c>
      <c r="BV4463" s="9">
        <v>12006.9781590784</v>
      </c>
      <c r="BW4463" s="9">
        <v>3208.8314642161799</v>
      </c>
      <c r="BX4463" s="9">
        <v>7110</v>
      </c>
    </row>
    <row r="4464" spans="6:76" x14ac:dyDescent="0.2">
      <c r="F4464" s="14"/>
      <c r="AX4464" s="8" t="s">
        <v>8660</v>
      </c>
      <c r="AY4464" s="8" t="s">
        <v>8661</v>
      </c>
      <c r="AZ4464" s="8" t="s">
        <v>1623</v>
      </c>
      <c r="BA4464" s="9">
        <v>7734.8694222682598</v>
      </c>
      <c r="BB4464" s="9">
        <v>7521.9869156922396</v>
      </c>
      <c r="BC4464" s="9">
        <v>52.890456618294003</v>
      </c>
      <c r="BD4464" s="9"/>
      <c r="BE4464" s="9">
        <v>5737</v>
      </c>
      <c r="BF4464" s="9">
        <v>4002.1026670000001</v>
      </c>
      <c r="BG4464" s="9"/>
      <c r="BH4464" s="9">
        <v>10022.543836500001</v>
      </c>
      <c r="BI4464" s="9">
        <v>10112.503856486701</v>
      </c>
      <c r="BJ4464" s="9">
        <v>7129.5023341553797</v>
      </c>
      <c r="BK4464" s="9">
        <v>4267.7009880872301</v>
      </c>
      <c r="BL4464" s="9">
        <v>3796.1834226477299</v>
      </c>
      <c r="BM4464" s="9">
        <v>326.14561797646701</v>
      </c>
      <c r="BN4464" s="9">
        <v>8731.7446073887895</v>
      </c>
      <c r="BO4464" s="9">
        <v>11509.475301276099</v>
      </c>
      <c r="BP4464" s="9">
        <v>10412.2269000412</v>
      </c>
      <c r="BQ4464" s="9">
        <v>5457.6570397047699</v>
      </c>
      <c r="BR4464" s="9">
        <v>6609.4961278502396</v>
      </c>
      <c r="BS4464" s="9">
        <v>7462.8692800348999</v>
      </c>
      <c r="BT4464" s="9"/>
      <c r="BU4464" s="9">
        <v>8624.9145637816491</v>
      </c>
      <c r="BV4464" s="9">
        <v>7581.1045513495801</v>
      </c>
      <c r="BW4464" s="9">
        <v>7744.4785065480801</v>
      </c>
      <c r="BX4464" s="9">
        <v>19700</v>
      </c>
    </row>
    <row r="4465" spans="6:76" x14ac:dyDescent="0.2">
      <c r="F4465" s="14"/>
      <c r="AX4465" s="8" t="s">
        <v>8662</v>
      </c>
      <c r="AY4465" s="8" t="s">
        <v>8663</v>
      </c>
      <c r="AZ4465" s="8" t="s">
        <v>1623</v>
      </c>
      <c r="BA4465" s="9">
        <v>11476.898071751901</v>
      </c>
      <c r="BB4465" s="9">
        <v>7533.1113370170797</v>
      </c>
      <c r="BC4465" s="9">
        <v>79.319974422951603</v>
      </c>
      <c r="BD4465" s="9"/>
      <c r="BE4465" s="9">
        <v>14341</v>
      </c>
      <c r="BF4465" s="9">
        <v>23754.158879999999</v>
      </c>
      <c r="BG4465" s="9"/>
      <c r="BH4465" s="9">
        <v>27100.993777</v>
      </c>
      <c r="BI4465" s="9">
        <v>7533.1113370170797</v>
      </c>
      <c r="BJ4465" s="9">
        <v>8000.2972257219399</v>
      </c>
      <c r="BK4465" s="9">
        <v>19328.4272800826</v>
      </c>
      <c r="BL4465" s="9">
        <v>4679.0450761636002</v>
      </c>
      <c r="BM4465" s="9">
        <v>17586.6661061288</v>
      </c>
      <c r="BN4465" s="9">
        <v>26223.031182980001</v>
      </c>
      <c r="BO4465" s="9"/>
      <c r="BP4465" s="9">
        <v>2179.85143317855</v>
      </c>
      <c r="BQ4465" s="9">
        <v>3445.6606609912901</v>
      </c>
      <c r="BR4465" s="9">
        <v>5869.5927326581796</v>
      </c>
      <c r="BS4465" s="9"/>
      <c r="BT4465" s="9"/>
      <c r="BU4465" s="9"/>
      <c r="BV4465" s="9">
        <v>7108.2483077699499</v>
      </c>
      <c r="BW4465" s="9">
        <v>3973.3870765871102</v>
      </c>
      <c r="BX4465" s="9">
        <v>1030</v>
      </c>
    </row>
    <row r="4466" spans="6:76" x14ac:dyDescent="0.2">
      <c r="F4466" s="14"/>
      <c r="AX4466" s="8" t="s">
        <v>8664</v>
      </c>
      <c r="AY4466" s="8" t="s">
        <v>8665</v>
      </c>
      <c r="AZ4466" s="8" t="s">
        <v>1623</v>
      </c>
      <c r="BA4466" s="9">
        <v>13150.860384445499</v>
      </c>
      <c r="BB4466" s="9">
        <v>7539.9580167200802</v>
      </c>
      <c r="BC4466" s="9">
        <v>107.807173948144</v>
      </c>
      <c r="BD4466" s="9"/>
      <c r="BE4466" s="9">
        <v>16693</v>
      </c>
      <c r="BF4466" s="9">
        <v>7061.3569550000002</v>
      </c>
      <c r="BG4466" s="9"/>
      <c r="BH4466" s="9">
        <v>46400.994106999999</v>
      </c>
      <c r="BI4466" s="9">
        <v>12876.1847250879</v>
      </c>
      <c r="BJ4466" s="9">
        <v>8788.4867158997204</v>
      </c>
      <c r="BK4466" s="9">
        <v>10181.6338220258</v>
      </c>
      <c r="BL4466" s="9">
        <v>12138.371068901701</v>
      </c>
      <c r="BM4466" s="9">
        <v>54880.223438218403</v>
      </c>
      <c r="BN4466" s="9">
        <v>14228.5008184654</v>
      </c>
      <c r="BO4466" s="9">
        <v>7290.24027597029</v>
      </c>
      <c r="BP4466" s="9">
        <v>7789.6757574698704</v>
      </c>
      <c r="BQ4466" s="9">
        <v>4268.2928044926002</v>
      </c>
      <c r="BR4466" s="9">
        <v>5667.6868985112797</v>
      </c>
      <c r="BS4466" s="9">
        <v>6785.9655330138203</v>
      </c>
      <c r="BT4466" s="9"/>
      <c r="BU4466" s="9">
        <v>6885.4710882230802</v>
      </c>
      <c r="BV4466" s="9">
        <v>5906.1159963288601</v>
      </c>
      <c r="BW4466" s="9">
        <v>6473.2869154097098</v>
      </c>
      <c r="BX4466" s="9">
        <v>2400</v>
      </c>
    </row>
    <row r="4467" spans="6:76" x14ac:dyDescent="0.2">
      <c r="F4467" s="14"/>
      <c r="AX4467" s="8" t="s">
        <v>746</v>
      </c>
      <c r="AY4467" s="8" t="s">
        <v>8666</v>
      </c>
      <c r="AZ4467" s="8" t="s">
        <v>1623</v>
      </c>
      <c r="BA4467" s="9">
        <v>9912.3752100341899</v>
      </c>
      <c r="BB4467" s="9">
        <v>7548.8240660000001</v>
      </c>
      <c r="BC4467" s="9">
        <v>115.72484379106901</v>
      </c>
      <c r="BD4467" s="9"/>
      <c r="BE4467" s="9">
        <v>54942</v>
      </c>
      <c r="BF4467" s="9">
        <v>7627.6481320000003</v>
      </c>
      <c r="BG4467" s="9">
        <v>4015.4232670000001</v>
      </c>
      <c r="BH4467" s="9"/>
      <c r="BI4467" s="9">
        <v>8294.8775184073202</v>
      </c>
      <c r="BJ4467" s="9">
        <v>7340.2724038963897</v>
      </c>
      <c r="BK4467" s="9">
        <v>9275.0230301252905</v>
      </c>
      <c r="BL4467" s="9">
        <v>8959.1646597517392</v>
      </c>
      <c r="BM4467" s="9">
        <v>10804.956064774</v>
      </c>
      <c r="BN4467" s="9">
        <v>2993.2861632315398</v>
      </c>
      <c r="BO4467" s="9">
        <v>7699.5796565283099</v>
      </c>
      <c r="BP4467" s="9">
        <v>9659.8532375361501</v>
      </c>
      <c r="BQ4467" s="9">
        <v>3889.5277410891799</v>
      </c>
      <c r="BR4467" s="9">
        <v>5557.1361689078303</v>
      </c>
      <c r="BS4467" s="9">
        <v>6217.8183091643104</v>
      </c>
      <c r="BT4467" s="9"/>
      <c r="BU4467" s="9">
        <v>11356.8365557296</v>
      </c>
      <c r="BV4467" s="9">
        <v>6224.3374158153101</v>
      </c>
      <c r="BW4467" s="9">
        <v>6095.0134566584602</v>
      </c>
      <c r="BX4467" s="9">
        <v>7470</v>
      </c>
    </row>
    <row r="4468" spans="6:76" x14ac:dyDescent="0.2">
      <c r="F4468" s="14"/>
      <c r="AX4468" s="8" t="s">
        <v>8667</v>
      </c>
      <c r="AY4468" s="8" t="s">
        <v>8668</v>
      </c>
      <c r="AZ4468" s="8" t="s">
        <v>1623</v>
      </c>
      <c r="BA4468" s="9">
        <v>6870.0176815179202</v>
      </c>
      <c r="BB4468" s="9">
        <v>7556.2387152098299</v>
      </c>
      <c r="BC4468" s="9">
        <v>58.760909908649801</v>
      </c>
      <c r="BD4468" s="9"/>
      <c r="BE4468" s="9">
        <v>12280</v>
      </c>
      <c r="BF4468" s="9">
        <v>8069.3010469999999</v>
      </c>
      <c r="BG4468" s="9"/>
      <c r="BH4468" s="9">
        <v>7090.9609901000003</v>
      </c>
      <c r="BI4468" s="9">
        <v>8080.0388067551703</v>
      </c>
      <c r="BJ4468" s="9">
        <v>8021.5164403196604</v>
      </c>
      <c r="BK4468" s="9">
        <v>14903.5660708621</v>
      </c>
      <c r="BL4468" s="9">
        <v>8112.4843372353898</v>
      </c>
      <c r="BM4468" s="9">
        <v>11027.146153567701</v>
      </c>
      <c r="BN4468" s="9">
        <v>5743.3945333499496</v>
      </c>
      <c r="BO4468" s="9"/>
      <c r="BP4468" s="9">
        <v>1669.2027597568101</v>
      </c>
      <c r="BQ4468" s="9"/>
      <c r="BR4468" s="9">
        <v>2834.5322480732998</v>
      </c>
      <c r="BS4468" s="9"/>
      <c r="BT4468" s="9"/>
      <c r="BU4468" s="9"/>
      <c r="BV4468" s="9">
        <v>2609.7265342819801</v>
      </c>
      <c r="BW4468" s="9">
        <v>3168.3776199488898</v>
      </c>
      <c r="BX4468" s="9">
        <v>2570</v>
      </c>
    </row>
    <row r="4469" spans="6:76" x14ac:dyDescent="0.2">
      <c r="F4469" s="14"/>
      <c r="AX4469" s="8" t="s">
        <v>224</v>
      </c>
      <c r="AY4469" s="8" t="s">
        <v>8669</v>
      </c>
      <c r="AZ4469" s="8" t="s">
        <v>1623</v>
      </c>
      <c r="BA4469" s="9">
        <v>7845.5306920012599</v>
      </c>
      <c r="BB4469" s="9">
        <v>7562.9155026635699</v>
      </c>
      <c r="BC4469" s="9">
        <v>65.244526154371997</v>
      </c>
      <c r="BD4469" s="9"/>
      <c r="BE4469" s="9">
        <v>24855</v>
      </c>
      <c r="BF4469" s="9">
        <v>4762.8293450000001</v>
      </c>
      <c r="BG4469" s="9"/>
      <c r="BH4469" s="9"/>
      <c r="BI4469" s="9">
        <v>9687.2726652993097</v>
      </c>
      <c r="BJ4469" s="9">
        <v>4968.0460162022</v>
      </c>
      <c r="BK4469" s="9">
        <v>10486.948437146801</v>
      </c>
      <c r="BL4469" s="9">
        <v>8544.8652175034604</v>
      </c>
      <c r="BM4469" s="9">
        <v>10744.860345422499</v>
      </c>
      <c r="BN4469" s="9">
        <v>8081.6557912159296</v>
      </c>
      <c r="BO4469" s="9">
        <v>7805.0728591221095</v>
      </c>
      <c r="BP4469" s="9">
        <v>7354.0667859845298</v>
      </c>
      <c r="BQ4469" s="9">
        <v>5400.2982191483597</v>
      </c>
      <c r="BR4469" s="9">
        <v>5443.7675938765897</v>
      </c>
      <c r="BS4469" s="9">
        <v>7562.9155026635699</v>
      </c>
      <c r="BT4469" s="9">
        <v>3354.1818590779599</v>
      </c>
      <c r="BU4469" s="9"/>
      <c r="BV4469" s="9">
        <v>7571.2834026165701</v>
      </c>
      <c r="BW4469" s="9">
        <v>6578.9577237415197</v>
      </c>
      <c r="BX4469" s="9">
        <v>172</v>
      </c>
    </row>
    <row r="4470" spans="6:76" x14ac:dyDescent="0.2">
      <c r="F4470" s="14"/>
      <c r="AX4470" s="8" t="s">
        <v>517</v>
      </c>
      <c r="AY4470" s="8" t="s">
        <v>8670</v>
      </c>
      <c r="AZ4470" s="8" t="s">
        <v>1623</v>
      </c>
      <c r="BA4470" s="9">
        <v>12625.332458451499</v>
      </c>
      <c r="BB4470" s="9">
        <v>7580.78449811266</v>
      </c>
      <c r="BC4470" s="9">
        <v>124.893135130709</v>
      </c>
      <c r="BD4470" s="9"/>
      <c r="BE4470" s="9">
        <v>71496</v>
      </c>
      <c r="BF4470" s="9">
        <v>17284.52549</v>
      </c>
      <c r="BG4470" s="9"/>
      <c r="BH4470" s="9"/>
      <c r="BI4470" s="9">
        <v>12845.5978087372</v>
      </c>
      <c r="BJ4470" s="9">
        <v>10994.398475660701</v>
      </c>
      <c r="BK4470" s="9">
        <v>16071.116954937899</v>
      </c>
      <c r="BL4470" s="9">
        <v>9476.3466318682695</v>
      </c>
      <c r="BM4470" s="9">
        <v>6447.1790279421602</v>
      </c>
      <c r="BN4470" s="9">
        <v>14918.159522754</v>
      </c>
      <c r="BO4470" s="9">
        <v>5160.7081721796303</v>
      </c>
      <c r="BP4470" s="9">
        <v>6134.7232375692702</v>
      </c>
      <c r="BQ4470" s="9">
        <v>4176.8633637358298</v>
      </c>
      <c r="BR4470" s="9">
        <v>6017.0191240588301</v>
      </c>
      <c r="BS4470" s="9">
        <v>7065.1840256759797</v>
      </c>
      <c r="BT4470" s="9"/>
      <c r="BU4470" s="9">
        <v>7580.78449811266</v>
      </c>
      <c r="BV4470" s="9">
        <v>3860.06778447938</v>
      </c>
      <c r="BW4470" s="9">
        <v>4001.9776759643901</v>
      </c>
      <c r="BX4470" s="9">
        <v>11100</v>
      </c>
    </row>
    <row r="4471" spans="6:76" x14ac:dyDescent="0.2">
      <c r="F4471" s="14"/>
      <c r="AX4471" s="8" t="s">
        <v>157</v>
      </c>
      <c r="AY4471" s="8" t="s">
        <v>157</v>
      </c>
      <c r="AZ4471" s="8" t="s">
        <v>1623</v>
      </c>
      <c r="BA4471" s="9">
        <v>9043.7602636176507</v>
      </c>
      <c r="BB4471" s="9">
        <v>7581.5149379712302</v>
      </c>
      <c r="BC4471" s="9">
        <v>55.076352794320499</v>
      </c>
      <c r="BD4471" s="9">
        <v>759</v>
      </c>
      <c r="BE4471" s="9">
        <v>14484</v>
      </c>
      <c r="BF4471" s="9">
        <v>3145.349862</v>
      </c>
      <c r="BG4471" s="9"/>
      <c r="BH4471" s="9">
        <v>7413.6809538999996</v>
      </c>
      <c r="BI4471" s="9">
        <v>15946.6661203485</v>
      </c>
      <c r="BJ4471" s="9">
        <v>11342.048572219501</v>
      </c>
      <c r="BK4471" s="9">
        <v>15871.1497761871</v>
      </c>
      <c r="BL4471" s="9">
        <v>14002.585194822899</v>
      </c>
      <c r="BM4471" s="9">
        <v>17940.3079241536</v>
      </c>
      <c r="BN4471" s="9">
        <v>5171.5733283232003</v>
      </c>
      <c r="BO4471" s="9">
        <v>4954.4795834716097</v>
      </c>
      <c r="BP4471" s="9">
        <v>7581.5149379712302</v>
      </c>
      <c r="BQ4471" s="9">
        <v>4151.7694896393496</v>
      </c>
      <c r="BR4471" s="9">
        <v>5841.6270703050704</v>
      </c>
      <c r="BS4471" s="9">
        <v>4436.0759128680202</v>
      </c>
      <c r="BT4471" s="9"/>
      <c r="BU4471" s="9">
        <v>8454.7836542373207</v>
      </c>
      <c r="BV4471" s="9">
        <v>12712.2833592895</v>
      </c>
      <c r="BW4471" s="9">
        <v>7322.5492689984103</v>
      </c>
      <c r="BX4471" s="9">
        <v>10300</v>
      </c>
    </row>
    <row r="4472" spans="6:76" x14ac:dyDescent="0.2">
      <c r="F4472" s="14"/>
      <c r="AX4472" s="8" t="s">
        <v>8671</v>
      </c>
      <c r="AY4472" s="8" t="s">
        <v>8672</v>
      </c>
      <c r="AZ4472" s="8" t="s">
        <v>1623</v>
      </c>
      <c r="BA4472" s="9">
        <v>7607.6300264838501</v>
      </c>
      <c r="BB4472" s="9">
        <v>7581.8741710000004</v>
      </c>
      <c r="BC4472" s="9">
        <v>52.919643634022101</v>
      </c>
      <c r="BD4472" s="9"/>
      <c r="BE4472" s="9">
        <v>7903</v>
      </c>
      <c r="BF4472" s="9">
        <v>7260.7483419999999</v>
      </c>
      <c r="BG4472" s="9">
        <v>2571.1447889999999</v>
      </c>
      <c r="BH4472" s="9"/>
      <c r="BI4472" s="9">
        <v>9826.2839656575798</v>
      </c>
      <c r="BJ4472" s="9">
        <v>13372.894847599</v>
      </c>
      <c r="BK4472" s="9">
        <v>11044.4365106275</v>
      </c>
      <c r="BL4472" s="9">
        <v>8793.2623491383602</v>
      </c>
      <c r="BM4472" s="9">
        <v>3972.0088923513599</v>
      </c>
      <c r="BN4472" s="9">
        <v>9996.5087349601199</v>
      </c>
      <c r="BO4472" s="9">
        <v>5154.2323039815001</v>
      </c>
      <c r="BP4472" s="9"/>
      <c r="BQ4472" s="9">
        <v>3692.28552894534</v>
      </c>
      <c r="BR4472" s="9"/>
      <c r="BS4472" s="9">
        <v>4345.5047130875</v>
      </c>
      <c r="BT4472" s="9"/>
      <c r="BU4472" s="9"/>
      <c r="BV4472" s="9"/>
      <c r="BW4472" s="9">
        <v>3074.5093934256902</v>
      </c>
      <c r="BX4472" s="9">
        <v>15500</v>
      </c>
    </row>
    <row r="4473" spans="6:76" x14ac:dyDescent="0.2">
      <c r="F4473" s="14"/>
      <c r="AX4473" s="8" t="s">
        <v>8673</v>
      </c>
      <c r="AY4473" s="8" t="s">
        <v>8674</v>
      </c>
      <c r="AZ4473" s="8" t="s">
        <v>1623</v>
      </c>
      <c r="BA4473" s="9">
        <v>11611.4684713762</v>
      </c>
      <c r="BB4473" s="9">
        <v>7590.2385456293996</v>
      </c>
      <c r="BC4473" s="9">
        <v>91.241823229524101</v>
      </c>
      <c r="BD4473" s="9"/>
      <c r="BE4473" s="9">
        <v>14466</v>
      </c>
      <c r="BF4473" s="9">
        <v>19211.010849999999</v>
      </c>
      <c r="BG4473" s="9"/>
      <c r="BH4473" s="9"/>
      <c r="BI4473" s="9"/>
      <c r="BJ4473" s="9">
        <v>7313.1635716596202</v>
      </c>
      <c r="BK4473" s="9">
        <v>3618.5222714164402</v>
      </c>
      <c r="BL4473" s="9">
        <v>2404.2399340407901</v>
      </c>
      <c r="BM4473" s="9">
        <v>21950.204942290999</v>
      </c>
      <c r="BN4473" s="9">
        <v>1335.8049527452899</v>
      </c>
      <c r="BO4473" s="9"/>
      <c r="BP4473" s="9"/>
      <c r="BQ4473" s="9">
        <v>3723.5756469978</v>
      </c>
      <c r="BR4473" s="9">
        <v>7590.2385456293996</v>
      </c>
      <c r="BS4473" s="9">
        <v>7407.9493625804698</v>
      </c>
      <c r="BT4473" s="9">
        <v>18825.272888953801</v>
      </c>
      <c r="BU4473" s="9">
        <v>10745.6170301657</v>
      </c>
      <c r="BV4473" s="9">
        <v>8674.0391856102506</v>
      </c>
      <c r="BW4473" s="9">
        <v>4906.3878885528002</v>
      </c>
      <c r="BX4473" s="9">
        <v>42000</v>
      </c>
    </row>
    <row r="4474" spans="6:76" x14ac:dyDescent="0.2">
      <c r="F4474" s="14"/>
      <c r="AX4474" s="8" t="s">
        <v>8675</v>
      </c>
      <c r="AY4474" s="8" t="s">
        <v>8676</v>
      </c>
      <c r="AZ4474" s="8" t="s">
        <v>1623</v>
      </c>
      <c r="BA4474" s="9">
        <v>7342.7842500420702</v>
      </c>
      <c r="BB4474" s="9">
        <v>7596.3189588390997</v>
      </c>
      <c r="BC4474" s="9">
        <v>46.697397341686496</v>
      </c>
      <c r="BD4474" s="9"/>
      <c r="BE4474" s="9">
        <v>3830</v>
      </c>
      <c r="BF4474" s="9">
        <v>3928.4526209999999</v>
      </c>
      <c r="BG4474" s="9"/>
      <c r="BH4474" s="9">
        <v>7328.8295183999999</v>
      </c>
      <c r="BI4474" s="9">
        <v>9567.9844136246902</v>
      </c>
      <c r="BJ4474" s="9">
        <v>3476.5152856948298</v>
      </c>
      <c r="BK4474" s="9">
        <v>9034.5805920479306</v>
      </c>
      <c r="BL4474" s="9">
        <v>8065.4143774614804</v>
      </c>
      <c r="BM4474" s="9"/>
      <c r="BN4474" s="9">
        <v>2809.6483758753502</v>
      </c>
      <c r="BO4474" s="9">
        <v>9837.6667551382398</v>
      </c>
      <c r="BP4474" s="9"/>
      <c r="BQ4474" s="9">
        <v>3867.8216621642</v>
      </c>
      <c r="BR4474" s="9">
        <v>7680.55888998313</v>
      </c>
      <c r="BS4474" s="9">
        <v>7596.3189588390997</v>
      </c>
      <c r="BT4474" s="9">
        <v>4904.2033687846897</v>
      </c>
      <c r="BU4474" s="9">
        <v>10540.8871030137</v>
      </c>
      <c r="BV4474" s="9">
        <v>7190.7803311531698</v>
      </c>
      <c r="BW4474" s="9">
        <v>8667.6699975347401</v>
      </c>
      <c r="BX4474" s="9">
        <v>16500</v>
      </c>
    </row>
    <row r="4475" spans="6:76" x14ac:dyDescent="0.2">
      <c r="F4475" s="14"/>
      <c r="AX4475" s="8" t="s">
        <v>349</v>
      </c>
      <c r="AY4475" s="8" t="s">
        <v>8677</v>
      </c>
      <c r="AZ4475" s="8" t="s">
        <v>1623</v>
      </c>
      <c r="BA4475" s="9">
        <v>6896.6564573022297</v>
      </c>
      <c r="BB4475" s="9">
        <v>7603.5537010800999</v>
      </c>
      <c r="BC4475" s="9">
        <v>49.718711765982803</v>
      </c>
      <c r="BD4475" s="9"/>
      <c r="BE4475" s="9">
        <v>8699</v>
      </c>
      <c r="BF4475" s="9">
        <v>4739.5390479999996</v>
      </c>
      <c r="BG4475" s="9">
        <v>3561.1035550000001</v>
      </c>
      <c r="BH4475" s="9">
        <v>8876.6442647999993</v>
      </c>
      <c r="BI4475" s="9">
        <v>7603.5537010800999</v>
      </c>
      <c r="BJ4475" s="9">
        <v>7921.3650503571098</v>
      </c>
      <c r="BK4475" s="9">
        <v>13716.920588102201</v>
      </c>
      <c r="BL4475" s="9">
        <v>9723.3091903091408</v>
      </c>
      <c r="BM4475" s="9">
        <v>7133.2968867313602</v>
      </c>
      <c r="BN4475" s="9">
        <v>9517.5557996528096</v>
      </c>
      <c r="BO4475" s="9"/>
      <c r="BP4475" s="9">
        <v>1339.7723175102501</v>
      </c>
      <c r="BQ4475" s="9"/>
      <c r="BR4475" s="9">
        <v>3394.4735433860301</v>
      </c>
      <c r="BS4475" s="9"/>
      <c r="BT4475" s="9"/>
      <c r="BU4475" s="9"/>
      <c r="BV4475" s="9"/>
      <c r="BW4475" s="9"/>
      <c r="BX4475" s="9">
        <v>3430</v>
      </c>
    </row>
    <row r="4476" spans="6:76" x14ac:dyDescent="0.2">
      <c r="F4476" s="14"/>
      <c r="AX4476" s="8" t="s">
        <v>346</v>
      </c>
      <c r="AY4476" s="8" t="s">
        <v>8678</v>
      </c>
      <c r="AZ4476" s="8" t="s">
        <v>1623</v>
      </c>
      <c r="BA4476" s="9">
        <v>12006.071068951</v>
      </c>
      <c r="BB4476" s="9">
        <v>7609.8928239967399</v>
      </c>
      <c r="BC4476" s="9">
        <v>109.646703480889</v>
      </c>
      <c r="BD4476" s="9"/>
      <c r="BE4476" s="9">
        <v>21017</v>
      </c>
      <c r="BF4476" s="9">
        <v>3654.5881979999999</v>
      </c>
      <c r="BG4476" s="9"/>
      <c r="BH4476" s="9">
        <v>46241.656759999998</v>
      </c>
      <c r="BI4476" s="9">
        <v>7756.1333462329403</v>
      </c>
      <c r="BJ4476" s="9">
        <v>12208.3130402677</v>
      </c>
      <c r="BK4476" s="9">
        <v>5622.1961183083404</v>
      </c>
      <c r="BL4476" s="9">
        <v>7463.6523017605396</v>
      </c>
      <c r="BM4476" s="9">
        <v>8794.1078526688507</v>
      </c>
      <c r="BN4476" s="9">
        <v>5556.3727364257902</v>
      </c>
      <c r="BO4476" s="9"/>
      <c r="BP4476" s="9">
        <v>1746.69033584616</v>
      </c>
      <c r="BQ4476" s="9"/>
      <c r="BR4476" s="9"/>
      <c r="BS4476" s="9"/>
      <c r="BT4476" s="9"/>
      <c r="BU4476" s="9"/>
      <c r="BV4476" s="9"/>
      <c r="BW4476" s="9"/>
      <c r="BX4476" s="9"/>
    </row>
    <row r="4477" spans="6:76" x14ac:dyDescent="0.2">
      <c r="F4477" s="14"/>
      <c r="AX4477" s="8" t="s">
        <v>307</v>
      </c>
      <c r="AY4477" s="8" t="s">
        <v>8679</v>
      </c>
      <c r="AZ4477" s="8" t="s">
        <v>1623</v>
      </c>
      <c r="BA4477" s="9">
        <v>7603.6375897038197</v>
      </c>
      <c r="BB4477" s="9">
        <v>7611.4425012915699</v>
      </c>
      <c r="BC4477" s="9">
        <v>37.665543823901501</v>
      </c>
      <c r="BD4477" s="9"/>
      <c r="BE4477" s="9">
        <v>12588</v>
      </c>
      <c r="BF4477" s="9">
        <v>3824.3210909999998</v>
      </c>
      <c r="BG4477" s="9"/>
      <c r="BH4477" s="9">
        <v>941.98486473000003</v>
      </c>
      <c r="BI4477" s="9">
        <v>7026.49725063598</v>
      </c>
      <c r="BJ4477" s="9">
        <v>6786.3802194161299</v>
      </c>
      <c r="BK4477" s="9">
        <v>6776.3149444234296</v>
      </c>
      <c r="BL4477" s="9">
        <v>8362.6269635237604</v>
      </c>
      <c r="BM4477" s="9">
        <v>8108.21186911529</v>
      </c>
      <c r="BN4477" s="9">
        <v>8345.3176105348302</v>
      </c>
      <c r="BO4477" s="9">
        <v>9257.3846866856802</v>
      </c>
      <c r="BP4477" s="9">
        <v>4441.5677154697996</v>
      </c>
      <c r="BQ4477" s="9">
        <v>8201.4987935717709</v>
      </c>
      <c r="BR4477" s="9">
        <v>6714.5732728706698</v>
      </c>
      <c r="BS4477" s="9">
        <v>7114.6731334678498</v>
      </c>
      <c r="BT4477" s="9"/>
      <c r="BU4477" s="9">
        <v>12173.012239442</v>
      </c>
      <c r="BV4477" s="9">
        <v>10398.7077099464</v>
      </c>
      <c r="BW4477" s="9">
        <v>10124.404249835099</v>
      </c>
      <c r="BX4477" s="9">
        <v>5680</v>
      </c>
    </row>
    <row r="4478" spans="6:76" x14ac:dyDescent="0.2">
      <c r="F4478" s="14"/>
      <c r="AX4478" s="8" t="s">
        <v>8680</v>
      </c>
      <c r="AY4478" s="8" t="s">
        <v>8681</v>
      </c>
      <c r="AZ4478" s="8" t="s">
        <v>1623</v>
      </c>
      <c r="BA4478" s="9">
        <v>8122.7308546518998</v>
      </c>
      <c r="BB4478" s="9">
        <v>7615.2046090986996</v>
      </c>
      <c r="BC4478" s="9">
        <v>51.7184793945313</v>
      </c>
      <c r="BD4478" s="9"/>
      <c r="BE4478" s="9">
        <v>12807</v>
      </c>
      <c r="BF4478" s="9">
        <v>1846.7957019999999</v>
      </c>
      <c r="BG4478" s="9">
        <v>12270.6823</v>
      </c>
      <c r="BH4478" s="9">
        <v>10381.784150400001</v>
      </c>
      <c r="BI4478" s="9">
        <v>10662.743944681901</v>
      </c>
      <c r="BJ4478" s="9">
        <v>3918.2336793877598</v>
      </c>
      <c r="BK4478" s="9">
        <v>15186.133822371699</v>
      </c>
      <c r="BL4478" s="9">
        <v>4124.8494284653598</v>
      </c>
      <c r="BM4478" s="9">
        <v>9143.0861491912692</v>
      </c>
      <c r="BN4478" s="9">
        <v>7615.2046090986996</v>
      </c>
      <c r="BO4478" s="9">
        <v>4891.4317848828796</v>
      </c>
      <c r="BP4478" s="9">
        <v>6750.7767910445</v>
      </c>
      <c r="BQ4478" s="9">
        <v>4939.5097475960401</v>
      </c>
      <c r="BR4478" s="9">
        <v>5419.8034015330304</v>
      </c>
      <c r="BS4478" s="9">
        <v>2526.9452050853802</v>
      </c>
      <c r="BT4478" s="9"/>
      <c r="BU4478" s="9">
        <v>5405.7415018470801</v>
      </c>
      <c r="BV4478" s="9">
        <v>13806.285620808199</v>
      </c>
      <c r="BW4478" s="9">
        <v>8034.8783999923398</v>
      </c>
      <c r="BX4478" s="9">
        <v>14600</v>
      </c>
    </row>
    <row r="4479" spans="6:76" x14ac:dyDescent="0.2">
      <c r="F4479" s="14"/>
      <c r="AX4479" s="8" t="s">
        <v>1036</v>
      </c>
      <c r="AY4479" s="8" t="s">
        <v>8682</v>
      </c>
      <c r="AZ4479" s="8" t="s">
        <v>1623</v>
      </c>
      <c r="BA4479" s="9">
        <v>10222.2641052167</v>
      </c>
      <c r="BB4479" s="9">
        <v>7616.7796067854097</v>
      </c>
      <c r="BC4479" s="9">
        <v>90.001017552473201</v>
      </c>
      <c r="BD4479" s="9"/>
      <c r="BE4479" s="9">
        <v>25023</v>
      </c>
      <c r="BF4479" s="9">
        <v>7786.7827280000001</v>
      </c>
      <c r="BG4479" s="9">
        <v>28342.33539</v>
      </c>
      <c r="BH4479" s="9"/>
      <c r="BI4479" s="9">
        <v>10354.9396207837</v>
      </c>
      <c r="BJ4479" s="9">
        <v>7446.7764855708201</v>
      </c>
      <c r="BK4479" s="9"/>
      <c r="BL4479" s="9">
        <v>1363.95331630225</v>
      </c>
      <c r="BM4479" s="9">
        <v>16452.629140223002</v>
      </c>
      <c r="BN4479" s="9">
        <v>15018.843759678401</v>
      </c>
      <c r="BO4479" s="9"/>
      <c r="BP4479" s="9"/>
      <c r="BQ4479" s="9"/>
      <c r="BR4479" s="9">
        <v>3200.78398066516</v>
      </c>
      <c r="BS4479" s="9">
        <v>1486.30863387516</v>
      </c>
      <c r="BT4479" s="9"/>
      <c r="BU4479" s="9"/>
      <c r="BV4479" s="9">
        <v>1972.7185996533101</v>
      </c>
      <c r="BW4479" s="9">
        <v>4218.0976078491203</v>
      </c>
      <c r="BX4479" s="9"/>
    </row>
    <row r="4480" spans="6:76" x14ac:dyDescent="0.2">
      <c r="F4480" s="14"/>
      <c r="AX4480" s="8" t="s">
        <v>8683</v>
      </c>
      <c r="AY4480" s="8" t="s">
        <v>8684</v>
      </c>
      <c r="AZ4480" s="8" t="s">
        <v>1623</v>
      </c>
      <c r="BA4480" s="9">
        <v>9350.4539114993295</v>
      </c>
      <c r="BB4480" s="9">
        <v>7619.6742313488703</v>
      </c>
      <c r="BC4480" s="9">
        <v>80.808380020834406</v>
      </c>
      <c r="BD4480" s="9">
        <v>743</v>
      </c>
      <c r="BE4480" s="9">
        <v>25819</v>
      </c>
      <c r="BF4480" s="9">
        <v>13320.065399999999</v>
      </c>
      <c r="BG4480" s="9">
        <v>1329.2374809999999</v>
      </c>
      <c r="BH4480" s="9">
        <v>5513.9178419</v>
      </c>
      <c r="BI4480" s="9">
        <v>16259.8605268835</v>
      </c>
      <c r="BJ4480" s="9">
        <v>8509.3484626977497</v>
      </c>
      <c r="BK4480" s="9">
        <v>17591.339408801501</v>
      </c>
      <c r="BL4480" s="9">
        <v>11382.1251399135</v>
      </c>
      <c r="BM4480" s="9">
        <v>9767.7787315485602</v>
      </c>
      <c r="BN4480" s="9">
        <v>20590.410897557202</v>
      </c>
      <c r="BO4480" s="9"/>
      <c r="BP4480" s="9"/>
      <c r="BQ4480" s="9"/>
      <c r="BR4480" s="9">
        <v>4082.2478224635702</v>
      </c>
      <c r="BS4480" s="9">
        <v>2647.3827346199801</v>
      </c>
      <c r="BT4480" s="9"/>
      <c r="BU4480" s="9"/>
      <c r="BV4480" s="9">
        <v>2333.5376420303901</v>
      </c>
      <c r="BW4480" s="9">
        <v>2988.0104945732701</v>
      </c>
      <c r="BX4480" s="9">
        <v>6730</v>
      </c>
    </row>
    <row r="4481" spans="6:76" x14ac:dyDescent="0.2">
      <c r="F4481" s="14"/>
      <c r="AX4481" s="8" t="s">
        <v>245</v>
      </c>
      <c r="AY4481" s="8" t="s">
        <v>8685</v>
      </c>
      <c r="AZ4481" s="8" t="s">
        <v>1623</v>
      </c>
      <c r="BA4481" s="9">
        <v>7677</v>
      </c>
      <c r="BB4481" s="9">
        <v>7677</v>
      </c>
      <c r="BC4481" s="9"/>
      <c r="BD4481" s="9">
        <v>7677</v>
      </c>
      <c r="BE4481" s="9"/>
      <c r="BF4481" s="9"/>
      <c r="BG4481" s="9"/>
      <c r="BH4481" s="9"/>
      <c r="BI4481" s="9"/>
      <c r="BJ4481" s="9"/>
      <c r="BK4481" s="9"/>
      <c r="BL4481" s="9"/>
      <c r="BM4481" s="9"/>
      <c r="BN4481" s="9"/>
      <c r="BO4481" s="9"/>
      <c r="BP4481" s="9"/>
      <c r="BQ4481" s="9"/>
      <c r="BR4481" s="9"/>
      <c r="BS4481" s="9"/>
      <c r="BT4481" s="9"/>
      <c r="BU4481" s="9"/>
      <c r="BV4481" s="9"/>
      <c r="BW4481" s="9"/>
      <c r="BX4481" s="9"/>
    </row>
    <row r="4482" spans="6:76" x14ac:dyDescent="0.2">
      <c r="F4482" s="14"/>
      <c r="AX4482" s="8" t="s">
        <v>8686</v>
      </c>
      <c r="AY4482" s="8" t="s">
        <v>8687</v>
      </c>
      <c r="AZ4482" s="8" t="s">
        <v>1623</v>
      </c>
      <c r="BA4482" s="9">
        <v>21259.1832074175</v>
      </c>
      <c r="BB4482" s="9">
        <v>7695.8519004166701</v>
      </c>
      <c r="BC4482" s="9">
        <v>239.142777497091</v>
      </c>
      <c r="BD4482" s="9"/>
      <c r="BE4482" s="9">
        <v>6824</v>
      </c>
      <c r="BF4482" s="9">
        <v>3099.578219</v>
      </c>
      <c r="BG4482" s="9"/>
      <c r="BH4482" s="9">
        <v>217889.11533999999</v>
      </c>
      <c r="BI4482" s="9">
        <v>7687.46972261475</v>
      </c>
      <c r="BJ4482" s="9">
        <v>7164.0236841454898</v>
      </c>
      <c r="BK4482" s="9">
        <v>14396.1150451789</v>
      </c>
      <c r="BL4482" s="9">
        <v>9878.4848941884302</v>
      </c>
      <c r="BM4482" s="9">
        <v>11605.5202673077</v>
      </c>
      <c r="BN4482" s="9">
        <v>11394.3605558851</v>
      </c>
      <c r="BO4482" s="9">
        <v>8466.8201518237693</v>
      </c>
      <c r="BP4482" s="9"/>
      <c r="BQ4482" s="9">
        <v>4426.7094604262602</v>
      </c>
      <c r="BR4482" s="9">
        <v>12245.1346380021</v>
      </c>
      <c r="BS4482" s="9">
        <v>7596.3189588390997</v>
      </c>
      <c r="BT4482" s="9"/>
      <c r="BU4482" s="9">
        <v>7695.8519004166701</v>
      </c>
      <c r="BV4482" s="9">
        <v>20253.744181567599</v>
      </c>
      <c r="BW4482" s="9">
        <v>5542.8675067012</v>
      </c>
      <c r="BX4482" s="9">
        <v>5240</v>
      </c>
    </row>
    <row r="4483" spans="6:76" x14ac:dyDescent="0.2">
      <c r="F4483" s="14"/>
      <c r="AX4483" s="8" t="s">
        <v>8688</v>
      </c>
      <c r="AY4483" s="8" t="s">
        <v>8689</v>
      </c>
      <c r="AZ4483" s="8" t="s">
        <v>1623</v>
      </c>
      <c r="BA4483" s="9">
        <v>9035.7407422537108</v>
      </c>
      <c r="BB4483" s="9">
        <v>7707.2957060674898</v>
      </c>
      <c r="BC4483" s="9">
        <v>57.641962166871203</v>
      </c>
      <c r="BD4483" s="9"/>
      <c r="BE4483" s="9">
        <v>2508</v>
      </c>
      <c r="BF4483" s="9">
        <v>4850.1085780000003</v>
      </c>
      <c r="BG4483" s="9"/>
      <c r="BH4483" s="9"/>
      <c r="BI4483" s="9">
        <v>12134.2976942724</v>
      </c>
      <c r="BJ4483" s="9">
        <v>4952.6255386823404</v>
      </c>
      <c r="BK4483" s="9">
        <v>13498.846850345601</v>
      </c>
      <c r="BL4483" s="9">
        <v>6212.0555968540102</v>
      </c>
      <c r="BM4483" s="9"/>
      <c r="BN4483" s="9">
        <v>2928.0880141560401</v>
      </c>
      <c r="BO4483" s="9">
        <v>10601.5342610879</v>
      </c>
      <c r="BP4483" s="9">
        <v>7393.6818349034302</v>
      </c>
      <c r="BQ4483" s="9">
        <v>4825.0385786554098</v>
      </c>
      <c r="BR4483" s="9">
        <v>10636.956016212</v>
      </c>
      <c r="BS4483" s="9">
        <v>9317.1042305672399</v>
      </c>
      <c r="BT4483" s="9">
        <v>6459.8327403480898</v>
      </c>
      <c r="BU4483" s="9">
        <v>14589.112574031</v>
      </c>
      <c r="BV4483" s="9">
        <v>7707.2957060674898</v>
      </c>
      <c r="BW4483" s="9">
        <v>11393.014404130099</v>
      </c>
      <c r="BX4483" s="9">
        <v>23600</v>
      </c>
    </row>
    <row r="4484" spans="6:76" x14ac:dyDescent="0.2">
      <c r="F4484" s="14"/>
      <c r="AX4484" s="8" t="s">
        <v>8690</v>
      </c>
      <c r="AY4484" s="8" t="s">
        <v>8691</v>
      </c>
      <c r="AZ4484" s="8" t="s">
        <v>1623</v>
      </c>
      <c r="BA4484" s="9">
        <v>11069.8027973887</v>
      </c>
      <c r="BB4484" s="9">
        <v>7712.5033929720803</v>
      </c>
      <c r="BC4484" s="9">
        <v>129.37989026372401</v>
      </c>
      <c r="BD4484" s="9"/>
      <c r="BE4484" s="9">
        <v>11903</v>
      </c>
      <c r="BF4484" s="9"/>
      <c r="BG4484" s="9"/>
      <c r="BH4484" s="9">
        <v>58512.018824999999</v>
      </c>
      <c r="BI4484" s="9">
        <v>694.08884192814298</v>
      </c>
      <c r="BJ4484" s="9"/>
      <c r="BK4484" s="9">
        <v>5879.4851594351403</v>
      </c>
      <c r="BL4484" s="9">
        <v>985.97623330479598</v>
      </c>
      <c r="BM4484" s="9"/>
      <c r="BN4484" s="9">
        <v>7739.2117453995597</v>
      </c>
      <c r="BO4484" s="9">
        <v>10196.210750050601</v>
      </c>
      <c r="BP4484" s="9">
        <v>2237.65770007021</v>
      </c>
      <c r="BQ4484" s="9">
        <v>7685.7950405445999</v>
      </c>
      <c r="BR4484" s="9">
        <v>12741.392678067999</v>
      </c>
      <c r="BS4484" s="9">
        <v>13938.7098863103</v>
      </c>
      <c r="BT4484" s="9"/>
      <c r="BU4484" s="9"/>
      <c r="BV4484" s="9">
        <v>11765.1349982435</v>
      </c>
      <c r="BW4484" s="9">
        <v>4808.5573050866597</v>
      </c>
      <c r="BX4484" s="9">
        <v>5890</v>
      </c>
    </row>
    <row r="4485" spans="6:76" x14ac:dyDescent="0.2">
      <c r="F4485" s="14"/>
      <c r="AX4485" s="8" t="s">
        <v>8692</v>
      </c>
      <c r="AY4485" s="8" t="s">
        <v>8693</v>
      </c>
      <c r="AZ4485" s="8" t="s">
        <v>1623</v>
      </c>
      <c r="BA4485" s="9">
        <v>8122.2503239921898</v>
      </c>
      <c r="BB4485" s="9">
        <v>7723.4693423697699</v>
      </c>
      <c r="BC4485" s="9">
        <v>98.402537457347194</v>
      </c>
      <c r="BD4485" s="9"/>
      <c r="BE4485" s="9">
        <v>6497</v>
      </c>
      <c r="BF4485" s="9">
        <v>2959.2891989999998</v>
      </c>
      <c r="BG4485" s="9"/>
      <c r="BH4485" s="9">
        <v>33890.139698999999</v>
      </c>
      <c r="BI4485" s="9">
        <v>9918.0724515063794</v>
      </c>
      <c r="BJ4485" s="9">
        <v>8563.6960943696995</v>
      </c>
      <c r="BK4485" s="9">
        <v>8398.0911711761892</v>
      </c>
      <c r="BL4485" s="9">
        <v>9633.8436280306596</v>
      </c>
      <c r="BM4485" s="9">
        <v>7723.4693423697699</v>
      </c>
      <c r="BN4485" s="9">
        <v>12956.3163656202</v>
      </c>
      <c r="BO4485" s="9"/>
      <c r="BP4485" s="9">
        <v>1921.1924728117301</v>
      </c>
      <c r="BQ4485" s="9"/>
      <c r="BR4485" s="9">
        <v>3138.8882975524598</v>
      </c>
      <c r="BS4485" s="9">
        <v>1493.72258327399</v>
      </c>
      <c r="BT4485" s="9">
        <v>2999.6435708798599</v>
      </c>
      <c r="BU4485" s="9"/>
      <c r="BV4485" s="9">
        <v>2120.38998429189</v>
      </c>
      <c r="BW4485" s="9"/>
      <c r="BX4485" s="9">
        <v>9620</v>
      </c>
    </row>
    <row r="4486" spans="6:76" x14ac:dyDescent="0.2">
      <c r="F4486" s="14"/>
      <c r="AX4486" s="8" t="s">
        <v>8694</v>
      </c>
      <c r="AY4486" s="8" t="s">
        <v>8695</v>
      </c>
      <c r="AZ4486" s="8" t="s">
        <v>1623</v>
      </c>
      <c r="BA4486" s="9">
        <v>7530.0121313250502</v>
      </c>
      <c r="BB4486" s="9">
        <v>7725.8302432055698</v>
      </c>
      <c r="BC4486" s="9">
        <v>38.843881182090797</v>
      </c>
      <c r="BD4486" s="9"/>
      <c r="BE4486" s="9">
        <v>3747</v>
      </c>
      <c r="BF4486" s="9">
        <v>4766.1457179999998</v>
      </c>
      <c r="BG4486" s="9"/>
      <c r="BH4486" s="9">
        <v>11294.0772191</v>
      </c>
      <c r="BI4486" s="9">
        <v>9509.0780597551202</v>
      </c>
      <c r="BJ4486" s="9">
        <v>11353.8723102739</v>
      </c>
      <c r="BK4486" s="9">
        <v>8811.5470622788107</v>
      </c>
      <c r="BL4486" s="9">
        <v>9921.9355028507307</v>
      </c>
      <c r="BM4486" s="9">
        <v>5102.9424194113599</v>
      </c>
      <c r="BN4486" s="9">
        <v>6058.2942376231804</v>
      </c>
      <c r="BO4486" s="9">
        <v>9364.5917104431901</v>
      </c>
      <c r="BP4486" s="9"/>
      <c r="BQ4486" s="9">
        <v>5041.3024920367197</v>
      </c>
      <c r="BR4486" s="9">
        <v>7725.8302432055698</v>
      </c>
      <c r="BS4486" s="9">
        <v>7562.9155026635699</v>
      </c>
      <c r="BT4486" s="9"/>
      <c r="BU4486" s="9">
        <v>9477.2769949329595</v>
      </c>
      <c r="BV4486" s="9">
        <v>3757.43726854856</v>
      </c>
      <c r="BW4486" s="9">
        <v>11675.9594914021</v>
      </c>
      <c r="BX4486" s="9">
        <v>2840</v>
      </c>
    </row>
    <row r="4487" spans="6:76" x14ac:dyDescent="0.2">
      <c r="F4487" s="14"/>
      <c r="AX4487" s="8" t="s">
        <v>251</v>
      </c>
      <c r="AY4487" s="8" t="s">
        <v>8696</v>
      </c>
      <c r="AZ4487" s="8" t="s">
        <v>1640</v>
      </c>
      <c r="BA4487" s="9">
        <v>7728</v>
      </c>
      <c r="BB4487" s="9">
        <v>7728</v>
      </c>
      <c r="BC4487" s="9"/>
      <c r="BD4487" s="9">
        <v>7728</v>
      </c>
      <c r="BE4487" s="9"/>
      <c r="BF4487" s="9"/>
      <c r="BG4487" s="9"/>
      <c r="BH4487" s="9"/>
      <c r="BI4487" s="9"/>
      <c r="BJ4487" s="9"/>
      <c r="BK4487" s="9"/>
      <c r="BL4487" s="9"/>
      <c r="BM4487" s="9"/>
      <c r="BN4487" s="9"/>
      <c r="BO4487" s="9"/>
      <c r="BP4487" s="9"/>
      <c r="BQ4487" s="9"/>
      <c r="BR4487" s="9"/>
      <c r="BS4487" s="9"/>
      <c r="BT4487" s="9"/>
      <c r="BU4487" s="9"/>
      <c r="BV4487" s="9"/>
      <c r="BW4487" s="9"/>
      <c r="BX4487" s="9"/>
    </row>
    <row r="4488" spans="6:76" x14ac:dyDescent="0.2">
      <c r="F4488" s="14"/>
      <c r="AX4488" s="8" t="s">
        <v>8697</v>
      </c>
      <c r="AY4488" s="8" t="s">
        <v>8698</v>
      </c>
      <c r="AZ4488" s="8" t="s">
        <v>1623</v>
      </c>
      <c r="BA4488" s="9">
        <v>12303.3256787391</v>
      </c>
      <c r="BB4488" s="9">
        <v>7728.1536678224602</v>
      </c>
      <c r="BC4488" s="9">
        <v>125.175172949386</v>
      </c>
      <c r="BD4488" s="9">
        <v>2406</v>
      </c>
      <c r="BE4488" s="9">
        <v>14153</v>
      </c>
      <c r="BF4488" s="9">
        <v>6137.6979160000001</v>
      </c>
      <c r="BG4488" s="9">
        <v>10271.60651</v>
      </c>
      <c r="BH4488" s="9">
        <v>74407.220992000002</v>
      </c>
      <c r="BI4488" s="9">
        <v>14168.833136266299</v>
      </c>
      <c r="BJ4488" s="9">
        <v>7471.1736289711698</v>
      </c>
      <c r="BK4488" s="9">
        <v>20563.621568835901</v>
      </c>
      <c r="BL4488" s="9">
        <v>16214.128607090899</v>
      </c>
      <c r="BM4488" s="9">
        <v>15325.750540229599</v>
      </c>
      <c r="BN4488" s="9">
        <v>8275.2876926548597</v>
      </c>
      <c r="BO4488" s="9">
        <v>6291.9053619305496</v>
      </c>
      <c r="BP4488" s="9">
        <v>7418.9131210538098</v>
      </c>
      <c r="BQ4488" s="9">
        <v>10722.217135921101</v>
      </c>
      <c r="BR4488" s="9">
        <v>3865.6930001014298</v>
      </c>
      <c r="BS4488" s="9">
        <v>7881.3402834122198</v>
      </c>
      <c r="BT4488" s="9"/>
      <c r="BU4488" s="9">
        <v>4615.8386007976296</v>
      </c>
      <c r="BV4488" s="9">
        <v>5311.3184272840299</v>
      </c>
      <c r="BW4488" s="9">
        <v>7574.9670522326896</v>
      </c>
      <c r="BX4488" s="9">
        <v>2990</v>
      </c>
    </row>
    <row r="4489" spans="6:76" x14ac:dyDescent="0.2">
      <c r="F4489" s="14"/>
      <c r="AX4489" s="8" t="s">
        <v>8699</v>
      </c>
      <c r="AY4489" s="8" t="s">
        <v>8700</v>
      </c>
      <c r="AZ4489" s="8" t="s">
        <v>1623</v>
      </c>
      <c r="BA4489" s="9">
        <v>12336.477761743899</v>
      </c>
      <c r="BB4489" s="9">
        <v>7747.9615997171604</v>
      </c>
      <c r="BC4489" s="9">
        <v>107.233023221461</v>
      </c>
      <c r="BD4489" s="9"/>
      <c r="BE4489" s="9">
        <v>1717</v>
      </c>
      <c r="BF4489" s="9">
        <v>981.49068239999997</v>
      </c>
      <c r="BG4489" s="9"/>
      <c r="BH4489" s="9"/>
      <c r="BI4489" s="9">
        <v>4635.3018285366397</v>
      </c>
      <c r="BJ4489" s="9">
        <v>10280.217142539899</v>
      </c>
      <c r="BK4489" s="9">
        <v>6897.9683965640897</v>
      </c>
      <c r="BL4489" s="9">
        <v>2197.1659234092799</v>
      </c>
      <c r="BM4489" s="9"/>
      <c r="BN4489" s="9">
        <v>4443.9107418326203</v>
      </c>
      <c r="BO4489" s="9">
        <v>20809.6528358008</v>
      </c>
      <c r="BP4489" s="9">
        <v>20139.342424772902</v>
      </c>
      <c r="BQ4489" s="9">
        <v>8392.3812097558894</v>
      </c>
      <c r="BR4489" s="9">
        <v>17456.082348545799</v>
      </c>
      <c r="BS4489" s="9">
        <v>20863.919580355901</v>
      </c>
      <c r="BT4489" s="9">
        <v>6851.4690212143996</v>
      </c>
      <c r="BU4489" s="9">
        <v>56208.560831500399</v>
      </c>
      <c r="BV4489" s="9">
        <v>7747.9615997171604</v>
      </c>
      <c r="BW4489" s="9">
        <v>15817.697382700801</v>
      </c>
      <c r="BX4489" s="9">
        <v>4280</v>
      </c>
    </row>
    <row r="4490" spans="6:76" x14ac:dyDescent="0.2">
      <c r="F4490" s="14"/>
      <c r="AX4490" s="8" t="s">
        <v>674</v>
      </c>
      <c r="AY4490" s="8" t="s">
        <v>674</v>
      </c>
      <c r="AZ4490" s="8" t="s">
        <v>1623</v>
      </c>
      <c r="BA4490" s="9">
        <v>8556.1795974700399</v>
      </c>
      <c r="BB4490" s="9">
        <v>7749.2016962936204</v>
      </c>
      <c r="BC4490" s="9">
        <v>76.611058713642095</v>
      </c>
      <c r="BD4490" s="9"/>
      <c r="BE4490" s="9">
        <v>20185</v>
      </c>
      <c r="BF4490" s="9">
        <v>3889.9572619999999</v>
      </c>
      <c r="BG4490" s="9"/>
      <c r="BH4490" s="9"/>
      <c r="BI4490" s="9">
        <v>7749.2016962936204</v>
      </c>
      <c r="BJ4490" s="9">
        <v>9187.6405793530994</v>
      </c>
      <c r="BK4490" s="9">
        <v>4973.2874687244703</v>
      </c>
      <c r="BL4490" s="9">
        <v>2322.9839506356402</v>
      </c>
      <c r="BM4490" s="9">
        <v>10027.426304169599</v>
      </c>
      <c r="BN4490" s="9">
        <v>17416.560310765501</v>
      </c>
      <c r="BO4490" s="9"/>
      <c r="BP4490" s="9">
        <v>1253.5588052885</v>
      </c>
      <c r="BQ4490" s="9"/>
      <c r="BR4490" s="9"/>
      <c r="BS4490" s="9"/>
      <c r="BT4490" s="9"/>
      <c r="BU4490" s="9"/>
      <c r="BV4490" s="9"/>
      <c r="BW4490" s="9"/>
      <c r="BX4490" s="9"/>
    </row>
    <row r="4491" spans="6:76" x14ac:dyDescent="0.2">
      <c r="F4491" s="14"/>
      <c r="AX4491" s="8" t="s">
        <v>8701</v>
      </c>
      <c r="AY4491" s="8" t="s">
        <v>8702</v>
      </c>
      <c r="AZ4491" s="8" t="s">
        <v>1623</v>
      </c>
      <c r="BA4491" s="9">
        <v>9881.6191437424495</v>
      </c>
      <c r="BB4491" s="9">
        <v>7752.1255195698604</v>
      </c>
      <c r="BC4491" s="9">
        <v>87.958517906828106</v>
      </c>
      <c r="BD4491" s="9"/>
      <c r="BE4491" s="9">
        <v>2416</v>
      </c>
      <c r="BF4491" s="9">
        <v>7996.1834740000004</v>
      </c>
      <c r="BG4491" s="9"/>
      <c r="BH4491" s="9">
        <v>36497.983496000001</v>
      </c>
      <c r="BI4491" s="9">
        <v>2336.2434546910299</v>
      </c>
      <c r="BJ4491" s="9">
        <v>13386.791484593199</v>
      </c>
      <c r="BK4491" s="9">
        <v>4853.7805349328301</v>
      </c>
      <c r="BL4491" s="9">
        <v>3919.1252272011002</v>
      </c>
      <c r="BM4491" s="9"/>
      <c r="BN4491" s="9">
        <v>12744.0831449138</v>
      </c>
      <c r="BO4491" s="9">
        <v>7508.0675651397296</v>
      </c>
      <c r="BP4491" s="9"/>
      <c r="BQ4491" s="9">
        <v>3992.2184527120698</v>
      </c>
      <c r="BR4491" s="9">
        <v>6490.4881586053398</v>
      </c>
      <c r="BS4491" s="9">
        <v>9317.1042305672399</v>
      </c>
      <c r="BT4491" s="9">
        <v>3900.4979904127399</v>
      </c>
      <c r="BU4491" s="9">
        <v>21205.179406434199</v>
      </c>
      <c r="BV4491" s="9">
        <v>8590.3926082195703</v>
      </c>
      <c r="BW4491" s="9">
        <v>12951.767071456299</v>
      </c>
      <c r="BX4491" s="9"/>
    </row>
    <row r="4492" spans="6:76" x14ac:dyDescent="0.2">
      <c r="F4492" s="14"/>
      <c r="AX4492" s="8" t="s">
        <v>450</v>
      </c>
      <c r="AY4492" s="8" t="s">
        <v>450</v>
      </c>
      <c r="AZ4492" s="8" t="s">
        <v>1640</v>
      </c>
      <c r="BA4492" s="9">
        <v>7763.1664763298204</v>
      </c>
      <c r="BB4492" s="9">
        <v>7763.1664763298204</v>
      </c>
      <c r="BC4492" s="9">
        <v>77.479798123559803</v>
      </c>
      <c r="BD4492" s="9"/>
      <c r="BE4492" s="9"/>
      <c r="BF4492" s="9"/>
      <c r="BG4492" s="9"/>
      <c r="BH4492" s="9"/>
      <c r="BI4492" s="9"/>
      <c r="BJ4492" s="9"/>
      <c r="BK4492" s="9"/>
      <c r="BL4492" s="9"/>
      <c r="BM4492" s="9"/>
      <c r="BN4492" s="9"/>
      <c r="BO4492" s="9"/>
      <c r="BP4492" s="9">
        <v>12016.332952659601</v>
      </c>
      <c r="BQ4492" s="9"/>
      <c r="BR4492" s="9"/>
      <c r="BS4492" s="9"/>
      <c r="BT4492" s="9"/>
      <c r="BU4492" s="9"/>
      <c r="BV4492" s="9"/>
      <c r="BW4492" s="9"/>
      <c r="BX4492" s="9">
        <v>3510</v>
      </c>
    </row>
    <row r="4493" spans="6:76" x14ac:dyDescent="0.2">
      <c r="F4493" s="14"/>
      <c r="AX4493" s="8" t="s">
        <v>8703</v>
      </c>
      <c r="AY4493" s="8" t="s">
        <v>8704</v>
      </c>
      <c r="AZ4493" s="8" t="s">
        <v>1623</v>
      </c>
      <c r="BA4493" s="9">
        <v>8274.7657801323003</v>
      </c>
      <c r="BB4493" s="9">
        <v>7788.2527861214903</v>
      </c>
      <c r="BC4493" s="9">
        <v>63.535198165892297</v>
      </c>
      <c r="BD4493" s="9"/>
      <c r="BE4493" s="9">
        <v>11102</v>
      </c>
      <c r="BF4493" s="9">
        <v>5837.1512190000003</v>
      </c>
      <c r="BG4493" s="9"/>
      <c r="BH4493" s="9">
        <v>3508.4594350000002</v>
      </c>
      <c r="BI4493" s="9">
        <v>9096.9393165973597</v>
      </c>
      <c r="BJ4493" s="9">
        <v>7876.7990903729096</v>
      </c>
      <c r="BK4493" s="9">
        <v>10556.9529635115</v>
      </c>
      <c r="BL4493" s="9">
        <v>14507.644124468599</v>
      </c>
      <c r="BM4493" s="9">
        <v>18485.932255148899</v>
      </c>
      <c r="BN4493" s="9">
        <v>16595.7343639389</v>
      </c>
      <c r="BO4493" s="9">
        <v>2312.0493878819102</v>
      </c>
      <c r="BP4493" s="9">
        <v>4030.2806680949202</v>
      </c>
      <c r="BQ4493" s="9">
        <v>7788.2527861214903</v>
      </c>
      <c r="BR4493" s="9">
        <v>2478.2470707801399</v>
      </c>
      <c r="BS4493" s="9">
        <v>3584.3905677147</v>
      </c>
      <c r="BT4493" s="9"/>
      <c r="BU4493" s="9"/>
      <c r="BV4493" s="9">
        <v>3175.0931331048</v>
      </c>
      <c r="BW4493" s="9">
        <v>5035.0918805131096</v>
      </c>
      <c r="BX4493" s="9">
        <v>14700</v>
      </c>
    </row>
    <row r="4494" spans="6:76" x14ac:dyDescent="0.2">
      <c r="F4494" s="14"/>
      <c r="AX4494" s="8" t="s">
        <v>239</v>
      </c>
      <c r="AY4494" s="8" t="s">
        <v>8705</v>
      </c>
      <c r="AZ4494" s="8" t="s">
        <v>1623</v>
      </c>
      <c r="BA4494" s="9">
        <v>9451.4335459810809</v>
      </c>
      <c r="BB4494" s="9">
        <v>7788.6959571260404</v>
      </c>
      <c r="BC4494" s="9">
        <v>56.728298304972</v>
      </c>
      <c r="BD4494" s="9"/>
      <c r="BE4494" s="9">
        <v>19279</v>
      </c>
      <c r="BF4494" s="9">
        <v>2935.2680770000002</v>
      </c>
      <c r="BG4494" s="9"/>
      <c r="BH4494" s="9"/>
      <c r="BI4494" s="9">
        <v>13801.3296052141</v>
      </c>
      <c r="BJ4494" s="9">
        <v>5077.9498329317503</v>
      </c>
      <c r="BK4494" s="9">
        <v>13545.864230490601</v>
      </c>
      <c r="BL4494" s="9">
        <v>18704.506129667599</v>
      </c>
      <c r="BM4494" s="9">
        <v>7768.3724900731504</v>
      </c>
      <c r="BN4494" s="9">
        <v>17178.540152432601</v>
      </c>
      <c r="BO4494" s="9">
        <v>5570.0682863011798</v>
      </c>
      <c r="BP4494" s="9"/>
      <c r="BQ4494" s="9">
        <v>4734.8308792371899</v>
      </c>
      <c r="BR4494" s="9">
        <v>7809.0194241789204</v>
      </c>
      <c r="BS4494" s="9">
        <v>4955.68289804912</v>
      </c>
      <c r="BT4494" s="9"/>
      <c r="BU4494" s="9">
        <v>7382.9975487737202</v>
      </c>
      <c r="BV4494" s="9">
        <v>4757.6124229786401</v>
      </c>
      <c r="BW4494" s="9">
        <v>9851.8947583686695</v>
      </c>
      <c r="BX4494" s="9">
        <v>7870</v>
      </c>
    </row>
    <row r="4495" spans="6:76" x14ac:dyDescent="0.2">
      <c r="F4495" s="14"/>
      <c r="AX4495" s="8" t="s">
        <v>359</v>
      </c>
      <c r="AY4495" s="8" t="s">
        <v>8706</v>
      </c>
      <c r="AZ4495" s="8" t="s">
        <v>1623</v>
      </c>
      <c r="BA4495" s="9">
        <v>8734.4177835568298</v>
      </c>
      <c r="BB4495" s="9">
        <v>7790</v>
      </c>
      <c r="BC4495" s="9">
        <v>74.733638541576795</v>
      </c>
      <c r="BD4495" s="9"/>
      <c r="BE4495" s="9">
        <v>7790</v>
      </c>
      <c r="BF4495" s="9">
        <v>5705.6548240000002</v>
      </c>
      <c r="BG4495" s="9">
        <v>9381.1040639999992</v>
      </c>
      <c r="BH4495" s="9">
        <v>913.67663750999998</v>
      </c>
      <c r="BI4495" s="9">
        <v>9309.5086806405598</v>
      </c>
      <c r="BJ4495" s="9">
        <v>6832.3275601164796</v>
      </c>
      <c r="BK4495" s="9">
        <v>15546.0047014502</v>
      </c>
      <c r="BL4495" s="9">
        <v>9108.41472844499</v>
      </c>
      <c r="BM4495" s="9">
        <v>22681.618796393399</v>
      </c>
      <c r="BN4495" s="9">
        <v>5106.17646259296</v>
      </c>
      <c r="BO4495" s="9">
        <v>2252.18548060072</v>
      </c>
      <c r="BP4495" s="9">
        <v>13288.0473854833</v>
      </c>
      <c r="BQ4495" s="9">
        <v>4803.4574027655099</v>
      </c>
      <c r="BR4495" s="9">
        <v>24050.241797238599</v>
      </c>
      <c r="BS4495" s="9">
        <v>3157.5457180190301</v>
      </c>
      <c r="BT4495" s="9"/>
      <c r="BU4495" s="9">
        <v>3726.9175510269001</v>
      </c>
      <c r="BV4495" s="9">
        <v>12624.058857857701</v>
      </c>
      <c r="BW4495" s="9">
        <v>8206.9972394394299</v>
      </c>
      <c r="BX4495" s="9">
        <v>1470</v>
      </c>
    </row>
    <row r="4496" spans="6:76" x14ac:dyDescent="0.2">
      <c r="F4496" s="14"/>
      <c r="AX4496" s="8" t="s">
        <v>8707</v>
      </c>
      <c r="AY4496" s="8" t="s">
        <v>8708</v>
      </c>
      <c r="AZ4496" s="8" t="s">
        <v>1623</v>
      </c>
      <c r="BA4496" s="9">
        <v>9453.1204463399408</v>
      </c>
      <c r="BB4496" s="9">
        <v>7800.7433148191903</v>
      </c>
      <c r="BC4496" s="9">
        <v>49.908818872990402</v>
      </c>
      <c r="BD4496" s="9"/>
      <c r="BE4496" s="9">
        <v>5629</v>
      </c>
      <c r="BF4496" s="9">
        <v>5635.3534579999996</v>
      </c>
      <c r="BG4496" s="9"/>
      <c r="BH4496" s="9">
        <v>20219.978025</v>
      </c>
      <c r="BI4496" s="9">
        <v>6321.1711166847699</v>
      </c>
      <c r="BJ4496" s="9">
        <v>6992.8294427179098</v>
      </c>
      <c r="BK4496" s="9">
        <v>8941.3309815098801</v>
      </c>
      <c r="BL4496" s="9">
        <v>8575.2540676825392</v>
      </c>
      <c r="BM4496" s="9">
        <v>13640.7903378795</v>
      </c>
      <c r="BN4496" s="9">
        <v>6619.9420435440197</v>
      </c>
      <c r="BO4496" s="9">
        <v>8159.9693161483601</v>
      </c>
      <c r="BP4496" s="9"/>
      <c r="BQ4496" s="9">
        <v>7717.6571850054697</v>
      </c>
      <c r="BR4496" s="9">
        <v>5574.3697776608196</v>
      </c>
      <c r="BS4496" s="9">
        <v>10351.097441166199</v>
      </c>
      <c r="BT4496" s="9"/>
      <c r="BU4496" s="9">
        <v>11676.40729612</v>
      </c>
      <c r="BV4496" s="9">
        <v>7800.7433148191903</v>
      </c>
      <c r="BW4496" s="9">
        <v>6047.1537838403701</v>
      </c>
      <c r="BX4496" s="9">
        <v>20800</v>
      </c>
    </row>
    <row r="4497" spans="6:76" x14ac:dyDescent="0.2">
      <c r="F4497" s="14"/>
      <c r="AX4497" s="8" t="s">
        <v>8709</v>
      </c>
      <c r="AY4497" s="8" t="s">
        <v>8710</v>
      </c>
      <c r="AZ4497" s="8" t="s">
        <v>1623</v>
      </c>
      <c r="BA4497" s="9">
        <v>13649.969815676901</v>
      </c>
      <c r="BB4497" s="9">
        <v>7801.0610292102401</v>
      </c>
      <c r="BC4497" s="9">
        <v>156.085814478245</v>
      </c>
      <c r="BD4497" s="9"/>
      <c r="BE4497" s="9">
        <v>13590</v>
      </c>
      <c r="BF4497" s="9">
        <v>5762.9540790000001</v>
      </c>
      <c r="BG4497" s="9"/>
      <c r="BH4497" s="9">
        <v>76950.747042000003</v>
      </c>
      <c r="BI4497" s="9">
        <v>4046.82732994147</v>
      </c>
      <c r="BJ4497" s="9">
        <v>8240.06076993227</v>
      </c>
      <c r="BK4497" s="9">
        <v>10764.3102404524</v>
      </c>
      <c r="BL4497" s="9">
        <v>12136.148413369699</v>
      </c>
      <c r="BM4497" s="9">
        <v>7801.0610292102401</v>
      </c>
      <c r="BN4497" s="9">
        <v>4357.1551220522897</v>
      </c>
      <c r="BO4497" s="9"/>
      <c r="BP4497" s="9"/>
      <c r="BQ4497" s="9"/>
      <c r="BR4497" s="9">
        <v>4003.4073298572998</v>
      </c>
      <c r="BS4497" s="9"/>
      <c r="BT4497" s="9"/>
      <c r="BU4497" s="9"/>
      <c r="BV4497" s="9">
        <v>2496.9966166305198</v>
      </c>
      <c r="BW4497" s="9"/>
      <c r="BX4497" s="9"/>
    </row>
    <row r="4498" spans="6:76" x14ac:dyDescent="0.2">
      <c r="F4498" s="14"/>
      <c r="AX4498" s="8" t="s">
        <v>8711</v>
      </c>
      <c r="AY4498" s="8" t="s">
        <v>8712</v>
      </c>
      <c r="AZ4498" s="8" t="s">
        <v>1623</v>
      </c>
      <c r="BA4498" s="9">
        <v>9998.3602681705306</v>
      </c>
      <c r="BB4498" s="9">
        <v>7812.6338917717003</v>
      </c>
      <c r="BC4498" s="9">
        <v>75.184841140112795</v>
      </c>
      <c r="BD4498" s="9"/>
      <c r="BE4498" s="9">
        <v>5877</v>
      </c>
      <c r="BF4498" s="9">
        <v>137.2139483</v>
      </c>
      <c r="BG4498" s="9"/>
      <c r="BH4498" s="9"/>
      <c r="BI4498" s="9">
        <v>1776.04019330203</v>
      </c>
      <c r="BJ4498" s="9">
        <v>8291.3878133155395</v>
      </c>
      <c r="BK4498" s="9"/>
      <c r="BL4498" s="9">
        <v>3087.1712208251602</v>
      </c>
      <c r="BM4498" s="9">
        <v>1814.5930060128801</v>
      </c>
      <c r="BN4498" s="9">
        <v>7333.8799702278702</v>
      </c>
      <c r="BO4498" s="9">
        <v>10190.169416484599</v>
      </c>
      <c r="BP4498" s="9"/>
      <c r="BQ4498" s="9">
        <v>5830.5375339027496</v>
      </c>
      <c r="BR4498" s="9">
        <v>23046.626888955601</v>
      </c>
      <c r="BS4498" s="9">
        <v>16301.295488984701</v>
      </c>
      <c r="BT4498" s="9">
        <v>4011.7353306530399</v>
      </c>
      <c r="BU4498" s="9">
        <v>21629.622050634101</v>
      </c>
      <c r="BV4498" s="9">
        <v>17242.2002653034</v>
      </c>
      <c r="BW4498" s="9">
        <v>16404.291163826801</v>
      </c>
      <c r="BX4498" s="9">
        <v>17000</v>
      </c>
    </row>
    <row r="4499" spans="6:76" x14ac:dyDescent="0.2">
      <c r="F4499" s="14"/>
      <c r="AX4499" s="8" t="s">
        <v>8713</v>
      </c>
      <c r="AY4499" s="8" t="s">
        <v>8714</v>
      </c>
      <c r="AZ4499" s="8" t="s">
        <v>1623</v>
      </c>
      <c r="BA4499" s="9">
        <v>8844.0777891535909</v>
      </c>
      <c r="BB4499" s="9">
        <v>7815.5811585268802</v>
      </c>
      <c r="BC4499" s="9">
        <v>58.850151458926298</v>
      </c>
      <c r="BD4499" s="9"/>
      <c r="BE4499" s="9">
        <v>15164</v>
      </c>
      <c r="BF4499" s="9">
        <v>4768.7579100000003</v>
      </c>
      <c r="BG4499" s="9"/>
      <c r="BH4499" s="9">
        <v>6574.5631600999995</v>
      </c>
      <c r="BI4499" s="9">
        <v>8684.8324789451708</v>
      </c>
      <c r="BJ4499" s="9">
        <v>6353.16835371659</v>
      </c>
      <c r="BK4499" s="9">
        <v>9376.2342261039394</v>
      </c>
      <c r="BL4499" s="9">
        <v>7815.5811585268802</v>
      </c>
      <c r="BM4499" s="9">
        <v>10214.466585898401</v>
      </c>
      <c r="BN4499" s="9">
        <v>20726.519352081999</v>
      </c>
      <c r="BO4499" s="9"/>
      <c r="BP4499" s="9">
        <v>1836.7324553165499</v>
      </c>
      <c r="BQ4499" s="9"/>
      <c r="BR4499" s="9"/>
      <c r="BS4499" s="9"/>
      <c r="BT4499" s="9"/>
      <c r="BU4499" s="9"/>
      <c r="BV4499" s="9"/>
      <c r="BW4499" s="9"/>
      <c r="BX4499" s="9">
        <v>5770</v>
      </c>
    </row>
    <row r="4500" spans="6:76" x14ac:dyDescent="0.2">
      <c r="F4500" s="14"/>
      <c r="AX4500" s="8" t="s">
        <v>8715</v>
      </c>
      <c r="AY4500" s="8" t="s">
        <v>8716</v>
      </c>
      <c r="AZ4500" s="8" t="s">
        <v>1623</v>
      </c>
      <c r="BA4500" s="9">
        <v>9290.7061645488102</v>
      </c>
      <c r="BB4500" s="9">
        <v>7830.3944057436602</v>
      </c>
      <c r="BC4500" s="9">
        <v>69.389621804081699</v>
      </c>
      <c r="BD4500" s="9"/>
      <c r="BE4500" s="9">
        <v>16369</v>
      </c>
      <c r="BF4500" s="9">
        <v>8700.6096070000003</v>
      </c>
      <c r="BG4500" s="9"/>
      <c r="BH4500" s="9">
        <v>523.85737716000006</v>
      </c>
      <c r="BI4500" s="9">
        <v>14091.2341861448</v>
      </c>
      <c r="BJ4500" s="9">
        <v>20298.3064801951</v>
      </c>
      <c r="BK4500" s="9">
        <v>18070.436026525898</v>
      </c>
      <c r="BL4500" s="9">
        <v>13032.938956545901</v>
      </c>
      <c r="BM4500" s="9">
        <v>18349.159458547299</v>
      </c>
      <c r="BN4500" s="9">
        <v>7460.7888114873203</v>
      </c>
      <c r="BO4500" s="9">
        <v>4084.5183517026499</v>
      </c>
      <c r="BP4500" s="9"/>
      <c r="BQ4500" s="9">
        <v>4139.4906656389603</v>
      </c>
      <c r="BR4500" s="9"/>
      <c r="BS4500" s="9">
        <v>2817.4307686674902</v>
      </c>
      <c r="BT4500" s="9"/>
      <c r="BU4500" s="9">
        <v>4121.0792063038698</v>
      </c>
      <c r="BV4500" s="9">
        <v>4057.8842355861102</v>
      </c>
      <c r="BW4500" s="9">
        <v>4334.5645012755904</v>
      </c>
      <c r="BX4500" s="9">
        <v>8200</v>
      </c>
    </row>
    <row r="4501" spans="6:76" x14ac:dyDescent="0.2">
      <c r="F4501" s="14"/>
      <c r="AX4501" s="8" t="s">
        <v>8717</v>
      </c>
      <c r="AY4501" s="8" t="s">
        <v>8717</v>
      </c>
      <c r="AZ4501" s="8" t="s">
        <v>1640</v>
      </c>
      <c r="BA4501" s="9">
        <v>7830.9690730727398</v>
      </c>
      <c r="BB4501" s="9">
        <v>7830.9690730727398</v>
      </c>
      <c r="BC4501" s="9"/>
      <c r="BD4501" s="9"/>
      <c r="BE4501" s="9"/>
      <c r="BF4501" s="9"/>
      <c r="BG4501" s="9"/>
      <c r="BH4501" s="9"/>
      <c r="BI4501" s="9"/>
      <c r="BJ4501" s="9"/>
      <c r="BK4501" s="9"/>
      <c r="BL4501" s="9"/>
      <c r="BM4501" s="9"/>
      <c r="BN4501" s="9">
        <v>7830.9690730727398</v>
      </c>
      <c r="BO4501" s="9"/>
      <c r="BP4501" s="9"/>
      <c r="BQ4501" s="9"/>
      <c r="BR4501" s="9"/>
      <c r="BS4501" s="9"/>
      <c r="BT4501" s="9"/>
      <c r="BU4501" s="9"/>
      <c r="BV4501" s="9"/>
      <c r="BW4501" s="9"/>
      <c r="BX4501" s="9"/>
    </row>
    <row r="4502" spans="6:76" x14ac:dyDescent="0.2">
      <c r="F4502" s="14"/>
      <c r="AX4502" s="8" t="s">
        <v>8718</v>
      </c>
      <c r="AY4502" s="8" t="s">
        <v>8719</v>
      </c>
      <c r="AZ4502" s="8" t="s">
        <v>1623</v>
      </c>
      <c r="BA4502" s="9">
        <v>8207.5726370036191</v>
      </c>
      <c r="BB4502" s="9">
        <v>7832.7843254999998</v>
      </c>
      <c r="BC4502" s="9">
        <v>45.4000947240987</v>
      </c>
      <c r="BD4502" s="9"/>
      <c r="BE4502" s="9">
        <v>15306</v>
      </c>
      <c r="BF4502" s="9">
        <v>5941.6218929999995</v>
      </c>
      <c r="BG4502" s="9">
        <v>4382.1706800000002</v>
      </c>
      <c r="BH4502" s="9">
        <v>7535.5686509999996</v>
      </c>
      <c r="BI4502" s="9">
        <v>12876.5096749944</v>
      </c>
      <c r="BJ4502" s="9">
        <v>8765.0521241217502</v>
      </c>
      <c r="BK4502" s="9">
        <v>14292.5241613208</v>
      </c>
      <c r="BL4502" s="9">
        <v>13321.392565215299</v>
      </c>
      <c r="BM4502" s="9">
        <v>6099.4375660028099</v>
      </c>
      <c r="BN4502" s="9">
        <v>10137.8113652912</v>
      </c>
      <c r="BO4502" s="9">
        <v>9313.2797229391508</v>
      </c>
      <c r="BP4502" s="9">
        <v>6335.6782565081003</v>
      </c>
      <c r="BQ4502" s="9">
        <v>4353.6450873640197</v>
      </c>
      <c r="BR4502" s="9"/>
      <c r="BS4502" s="9">
        <v>8644.9760649786604</v>
      </c>
      <c r="BT4502" s="9"/>
      <c r="BU4502" s="9">
        <v>5129.7913411868503</v>
      </c>
      <c r="BV4502" s="9">
        <v>3571.1528186860101</v>
      </c>
      <c r="BW4502" s="9">
        <v>3599.69549345616</v>
      </c>
      <c r="BX4502" s="9">
        <v>8130</v>
      </c>
    </row>
    <row r="4503" spans="6:76" x14ac:dyDescent="0.2">
      <c r="F4503" s="14"/>
      <c r="AX4503" s="8" t="s">
        <v>258</v>
      </c>
      <c r="AY4503" s="8" t="s">
        <v>8720</v>
      </c>
      <c r="AZ4503" s="8" t="s">
        <v>1623</v>
      </c>
      <c r="BA4503" s="9">
        <v>11717.188983961099</v>
      </c>
      <c r="BB4503" s="9">
        <v>7845.0898979334097</v>
      </c>
      <c r="BC4503" s="9">
        <v>89.067370337475296</v>
      </c>
      <c r="BD4503" s="9"/>
      <c r="BE4503" s="9">
        <v>34719</v>
      </c>
      <c r="BF4503" s="9">
        <v>5511.8404920000003</v>
      </c>
      <c r="BG4503" s="9">
        <v>1456.666434</v>
      </c>
      <c r="BH4503" s="9">
        <v>15618.946083000001</v>
      </c>
      <c r="BI4503" s="9">
        <v>8685.8481312389995</v>
      </c>
      <c r="BJ4503" s="9">
        <v>7076.6972570774797</v>
      </c>
      <c r="BK4503" s="9">
        <v>7236.6444422723398</v>
      </c>
      <c r="BL4503" s="9">
        <v>8057.61509878795</v>
      </c>
      <c r="BM4503" s="9">
        <v>7011.2378622718998</v>
      </c>
      <c r="BN4503" s="9">
        <v>9258.1348226392602</v>
      </c>
      <c r="BO4503" s="9">
        <v>31574.2382119584</v>
      </c>
      <c r="BP4503" s="9"/>
      <c r="BQ4503" s="9">
        <v>7845.0898979334097</v>
      </c>
      <c r="BR4503" s="9">
        <v>4302.0448007576197</v>
      </c>
      <c r="BS4503" s="9">
        <v>31686.133073569101</v>
      </c>
      <c r="BT4503" s="9"/>
      <c r="BU4503" s="9">
        <v>5474.4418653654702</v>
      </c>
      <c r="BV4503" s="9">
        <v>9343.0697531919304</v>
      </c>
      <c r="BW4503" s="9">
        <v>4334.5645012755904</v>
      </c>
      <c r="BX4503" s="9"/>
    </row>
    <row r="4504" spans="6:76" x14ac:dyDescent="0.2">
      <c r="F4504" s="14"/>
      <c r="AX4504" s="8" t="s">
        <v>8721</v>
      </c>
      <c r="AY4504" s="8" t="s">
        <v>8722</v>
      </c>
      <c r="AZ4504" s="8" t="s">
        <v>1623</v>
      </c>
      <c r="BA4504" s="9">
        <v>8598.3842280312601</v>
      </c>
      <c r="BB4504" s="9">
        <v>7846.9144393243196</v>
      </c>
      <c r="BC4504" s="9">
        <v>55.117500914949403</v>
      </c>
      <c r="BD4504" s="9"/>
      <c r="BE4504" s="9">
        <v>8273</v>
      </c>
      <c r="BF4504" s="9"/>
      <c r="BG4504" s="9"/>
      <c r="BH4504" s="9"/>
      <c r="BI4504" s="9">
        <v>4087.2019027854799</v>
      </c>
      <c r="BJ4504" s="9">
        <v>10047.186333556299</v>
      </c>
      <c r="BK4504" s="9"/>
      <c r="BL4504" s="9">
        <v>3626.1214738195799</v>
      </c>
      <c r="BM4504" s="9">
        <v>21195.359571055498</v>
      </c>
      <c r="BN4504" s="9">
        <v>5414.8707296905804</v>
      </c>
      <c r="BO4504" s="9">
        <v>15511.762934217</v>
      </c>
      <c r="BP4504" s="9">
        <v>9986.2203202914006</v>
      </c>
      <c r="BQ4504" s="9">
        <v>5936.7572008321004</v>
      </c>
      <c r="BR4504" s="9">
        <v>7846.9144393243196</v>
      </c>
      <c r="BS4504" s="9">
        <v>11585.019690535701</v>
      </c>
      <c r="BT4504" s="9"/>
      <c r="BU4504" s="9">
        <v>8568.2528545002206</v>
      </c>
      <c r="BV4504" s="9">
        <v>7573.44149811221</v>
      </c>
      <c r="BW4504" s="9">
        <v>4733.6544717485103</v>
      </c>
      <c r="BX4504" s="9">
        <v>4590</v>
      </c>
    </row>
    <row r="4505" spans="6:76" x14ac:dyDescent="0.2">
      <c r="F4505" s="14"/>
      <c r="AX4505" s="8" t="s">
        <v>502</v>
      </c>
      <c r="AY4505" s="8" t="s">
        <v>8723</v>
      </c>
      <c r="AZ4505" s="8" t="s">
        <v>1623</v>
      </c>
      <c r="BA4505" s="9">
        <v>11409.0741000251</v>
      </c>
      <c r="BB4505" s="9">
        <v>7855.5234046370197</v>
      </c>
      <c r="BC4505" s="9">
        <v>93.965772878716805</v>
      </c>
      <c r="BD4505" s="9"/>
      <c r="BE4505" s="9">
        <v>8985</v>
      </c>
      <c r="BF4505" s="9">
        <v>9380.7258110000002</v>
      </c>
      <c r="BG4505" s="9"/>
      <c r="BH4505" s="9">
        <v>44290.393822999999</v>
      </c>
      <c r="BI4505" s="9">
        <v>7939.9508773556699</v>
      </c>
      <c r="BJ4505" s="9">
        <v>7537.0889218961602</v>
      </c>
      <c r="BK4505" s="9">
        <v>11092.038841600701</v>
      </c>
      <c r="BL4505" s="9">
        <v>7850.5695751517496</v>
      </c>
      <c r="BM4505" s="9"/>
      <c r="BN4505" s="9">
        <v>7855.5234046370197</v>
      </c>
      <c r="BO4505" s="9">
        <v>7067.8108591822102</v>
      </c>
      <c r="BP4505" s="9"/>
      <c r="BQ4505" s="9"/>
      <c r="BR4505" s="9">
        <v>4876.8669934392701</v>
      </c>
      <c r="BS4505" s="9">
        <v>6025.1764865107198</v>
      </c>
      <c r="BT4505" s="9"/>
      <c r="BU4505" s="9"/>
      <c r="BV4505" s="9">
        <v>21126.025282511298</v>
      </c>
      <c r="BW4505" s="9">
        <v>4290.7924240418397</v>
      </c>
      <c r="BX4505" s="9"/>
    </row>
    <row r="4506" spans="6:76" x14ac:dyDescent="0.2">
      <c r="F4506" s="14"/>
      <c r="AX4506" s="8" t="s">
        <v>179</v>
      </c>
      <c r="AY4506" s="8" t="s">
        <v>8724</v>
      </c>
      <c r="AZ4506" s="8" t="s">
        <v>1623</v>
      </c>
      <c r="BA4506" s="9">
        <v>9014.3763689079697</v>
      </c>
      <c r="BB4506" s="9">
        <v>7881.97378099452</v>
      </c>
      <c r="BC4506" s="9">
        <v>74.802219819219403</v>
      </c>
      <c r="BD4506" s="9"/>
      <c r="BE4506" s="9">
        <v>3896</v>
      </c>
      <c r="BF4506" s="9">
        <v>3344.506363</v>
      </c>
      <c r="BG4506" s="9"/>
      <c r="BH4506" s="9">
        <v>13185.866473</v>
      </c>
      <c r="BI4506" s="9">
        <v>7951.1861245455502</v>
      </c>
      <c r="BJ4506" s="9">
        <v>11944.678383689299</v>
      </c>
      <c r="BK4506" s="9">
        <v>10675.922282122699</v>
      </c>
      <c r="BL4506" s="9">
        <v>9462.7325205523393</v>
      </c>
      <c r="BM4506" s="9">
        <v>7881.97378099452</v>
      </c>
      <c r="BN4506" s="9">
        <v>12166.6445099706</v>
      </c>
      <c r="BO4506" s="9">
        <v>7206.9883072620996</v>
      </c>
      <c r="BP4506" s="9">
        <v>1175.1883698316101</v>
      </c>
      <c r="BQ4506" s="9">
        <v>5769.5404058710701</v>
      </c>
      <c r="BR4506" s="9">
        <v>5526.15309307603</v>
      </c>
      <c r="BS4506" s="9">
        <v>6573.8679904620103</v>
      </c>
      <c r="BT4506" s="9">
        <v>6214.93631976496</v>
      </c>
      <c r="BU4506" s="9">
        <v>8867.2109751040898</v>
      </c>
      <c r="BV4506" s="9">
        <v>8223.3149342340694</v>
      </c>
      <c r="BW4506" s="9">
        <v>7406.4401757703899</v>
      </c>
      <c r="BX4506" s="9">
        <v>33800</v>
      </c>
    </row>
    <row r="4507" spans="6:76" x14ac:dyDescent="0.2">
      <c r="F4507" s="14"/>
      <c r="AX4507" s="8" t="s">
        <v>8725</v>
      </c>
      <c r="AY4507" s="8" t="s">
        <v>8726</v>
      </c>
      <c r="AZ4507" s="8" t="s">
        <v>1623</v>
      </c>
      <c r="BA4507" s="9">
        <v>7888.31312949928</v>
      </c>
      <c r="BB4507" s="9">
        <v>7883.3791719999999</v>
      </c>
      <c r="BC4507" s="9">
        <v>62.451599750619899</v>
      </c>
      <c r="BD4507" s="9"/>
      <c r="BE4507" s="9">
        <v>12954</v>
      </c>
      <c r="BF4507" s="9">
        <v>7883.3791719999999</v>
      </c>
      <c r="BG4507" s="9">
        <v>7148.9115259999999</v>
      </c>
      <c r="BH4507" s="9">
        <v>14430.72644</v>
      </c>
      <c r="BI4507" s="9">
        <v>13457.770516479501</v>
      </c>
      <c r="BJ4507" s="9">
        <v>11048.8462831163</v>
      </c>
      <c r="BK4507" s="9">
        <v>12615.1122818112</v>
      </c>
      <c r="BL4507" s="9">
        <v>8595.9230794813702</v>
      </c>
      <c r="BM4507" s="9">
        <v>10623.4270459451</v>
      </c>
      <c r="BN4507" s="9">
        <v>15763.688528205301</v>
      </c>
      <c r="BO4507" s="9">
        <v>2758.4152118817501</v>
      </c>
      <c r="BP4507" s="9">
        <v>3045.6782208264399</v>
      </c>
      <c r="BQ4507" s="9">
        <v>3460.6285150408899</v>
      </c>
      <c r="BR4507" s="9">
        <v>2975.49100261171</v>
      </c>
      <c r="BS4507" s="9">
        <v>2976.7554129083301</v>
      </c>
      <c r="BT4507" s="9"/>
      <c r="BU4507" s="9"/>
      <c r="BV4507" s="9"/>
      <c r="BW4507" s="9">
        <v>3440.56996517999</v>
      </c>
      <c r="BX4507" s="9">
        <v>922</v>
      </c>
    </row>
    <row r="4508" spans="6:76" x14ac:dyDescent="0.2">
      <c r="F4508" s="14"/>
      <c r="AX4508" s="8" t="s">
        <v>8727</v>
      </c>
      <c r="AY4508" s="8" t="s">
        <v>8728</v>
      </c>
      <c r="AZ4508" s="8" t="s">
        <v>1623</v>
      </c>
      <c r="BA4508" s="9">
        <v>8405.9022444897291</v>
      </c>
      <c r="BB4508" s="9">
        <v>7894.1100275460103</v>
      </c>
      <c r="BC4508" s="9">
        <v>31.8862951657831</v>
      </c>
      <c r="BD4508" s="9">
        <v>9828</v>
      </c>
      <c r="BE4508" s="9">
        <v>10513</v>
      </c>
      <c r="BF4508" s="9">
        <v>5022.4192359999997</v>
      </c>
      <c r="BG4508" s="9"/>
      <c r="BH4508" s="9">
        <v>14463.365059</v>
      </c>
      <c r="BI4508" s="9">
        <v>8046.33753681697</v>
      </c>
      <c r="BJ4508" s="9">
        <v>6034.7151621662597</v>
      </c>
      <c r="BK4508" s="9">
        <v>8772.2479787110606</v>
      </c>
      <c r="BL4508" s="9">
        <v>8147.0544698992999</v>
      </c>
      <c r="BM4508" s="9">
        <v>7211.1112678910904</v>
      </c>
      <c r="BN4508" s="9">
        <v>14903.5625235887</v>
      </c>
      <c r="BO4508" s="9">
        <v>7984.1818583754102</v>
      </c>
      <c r="BP4508" s="9">
        <v>7095.80722135622</v>
      </c>
      <c r="BQ4508" s="9">
        <v>6224.1023793756203</v>
      </c>
      <c r="BR4508" s="9">
        <v>6999.4638180594902</v>
      </c>
      <c r="BS4508" s="9">
        <v>5548.5860629094996</v>
      </c>
      <c r="BT4508" s="9"/>
      <c r="BU4508" s="9">
        <v>8971.9396008998301</v>
      </c>
      <c r="BV4508" s="9">
        <v>7736.3080290491998</v>
      </c>
      <c r="BW4508" s="9">
        <v>7804.0381967166004</v>
      </c>
      <c r="BX4508" s="9"/>
    </row>
    <row r="4509" spans="6:76" x14ac:dyDescent="0.2">
      <c r="F4509" s="14"/>
      <c r="AX4509" s="8" t="s">
        <v>335</v>
      </c>
      <c r="AY4509" s="8" t="s">
        <v>8729</v>
      </c>
      <c r="AZ4509" s="8" t="s">
        <v>1623</v>
      </c>
      <c r="BA4509" s="9">
        <v>7120.60074244114</v>
      </c>
      <c r="BB4509" s="9">
        <v>7895</v>
      </c>
      <c r="BC4509" s="9">
        <v>57.833277258658903</v>
      </c>
      <c r="BD4509" s="9"/>
      <c r="BE4509" s="9">
        <v>7895</v>
      </c>
      <c r="BF4509" s="9">
        <v>4659.0663940000004</v>
      </c>
      <c r="BG4509" s="9"/>
      <c r="BH4509" s="9"/>
      <c r="BI4509" s="9">
        <v>13466.215647183401</v>
      </c>
      <c r="BJ4509" s="9">
        <v>9613.1322336085505</v>
      </c>
      <c r="BK4509" s="9">
        <v>11371.729651516</v>
      </c>
      <c r="BL4509" s="9">
        <v>10086.8183849284</v>
      </c>
      <c r="BM4509" s="9">
        <v>6657.7425067959903</v>
      </c>
      <c r="BN4509" s="9">
        <v>11617.7363594487</v>
      </c>
      <c r="BO4509" s="9"/>
      <c r="BP4509" s="9">
        <v>2198.7715775863298</v>
      </c>
      <c r="BQ4509" s="9"/>
      <c r="BR4509" s="9">
        <v>2900.45970620255</v>
      </c>
      <c r="BS4509" s="9">
        <v>1548.29866149021</v>
      </c>
      <c r="BT4509" s="9"/>
      <c r="BU4509" s="9"/>
      <c r="BV4509" s="9">
        <v>1872.83852897473</v>
      </c>
      <c r="BW4509" s="9"/>
      <c r="BX4509" s="9">
        <v>8680</v>
      </c>
    </row>
    <row r="4510" spans="6:76" x14ac:dyDescent="0.2">
      <c r="F4510" s="14"/>
      <c r="AX4510" s="8" t="s">
        <v>350</v>
      </c>
      <c r="AY4510" s="8" t="s">
        <v>8730</v>
      </c>
      <c r="AZ4510" s="8" t="s">
        <v>1623</v>
      </c>
      <c r="BA4510" s="9">
        <v>9044.4340723000205</v>
      </c>
      <c r="BB4510" s="9">
        <v>7898.1665440812303</v>
      </c>
      <c r="BC4510" s="9">
        <v>55.7278241371977</v>
      </c>
      <c r="BD4510" s="9"/>
      <c r="BE4510" s="9">
        <v>12168</v>
      </c>
      <c r="BF4510" s="9">
        <v>5065.968038</v>
      </c>
      <c r="BG4510" s="9"/>
      <c r="BH4510" s="9"/>
      <c r="BI4510" s="9">
        <v>5674.6239679913297</v>
      </c>
      <c r="BJ4510" s="9">
        <v>2625.4505896821802</v>
      </c>
      <c r="BK4510" s="9">
        <v>12419.9849076674</v>
      </c>
      <c r="BL4510" s="9">
        <v>6435.6031844552499</v>
      </c>
      <c r="BM4510" s="9">
        <v>11664.751000968499</v>
      </c>
      <c r="BN4510" s="9">
        <v>15635.9917239143</v>
      </c>
      <c r="BO4510" s="9">
        <v>7414.1836994436999</v>
      </c>
      <c r="BP4510" s="9">
        <v>1157.63048045849</v>
      </c>
      <c r="BQ4510" s="9">
        <v>10976.8432172389</v>
      </c>
      <c r="BR4510" s="9"/>
      <c r="BS4510" s="9">
        <v>7898.1665440812303</v>
      </c>
      <c r="BT4510" s="9"/>
      <c r="BU4510" s="9"/>
      <c r="BV4510" s="9">
        <v>18440.445585999001</v>
      </c>
      <c r="BW4510" s="9"/>
      <c r="BX4510" s="9"/>
    </row>
    <row r="4511" spans="6:76" x14ac:dyDescent="0.2">
      <c r="F4511" s="14"/>
      <c r="AX4511" s="8" t="s">
        <v>8731</v>
      </c>
      <c r="AY4511" s="8" t="s">
        <v>8732</v>
      </c>
      <c r="AZ4511" s="8" t="s">
        <v>1623</v>
      </c>
      <c r="BA4511" s="9">
        <v>6963.6342806678404</v>
      </c>
      <c r="BB4511" s="9">
        <v>7944.9233894151002</v>
      </c>
      <c r="BC4511" s="9">
        <v>59.926221585888797</v>
      </c>
      <c r="BD4511" s="9"/>
      <c r="BE4511" s="9">
        <v>3314</v>
      </c>
      <c r="BF4511" s="9"/>
      <c r="BG4511" s="9"/>
      <c r="BH4511" s="9"/>
      <c r="BI4511" s="9"/>
      <c r="BJ4511" s="9"/>
      <c r="BK4511" s="9"/>
      <c r="BL4511" s="9"/>
      <c r="BM4511" s="9"/>
      <c r="BN4511" s="9">
        <v>440.83448987673</v>
      </c>
      <c r="BO4511" s="9">
        <v>8949.9937687703805</v>
      </c>
      <c r="BP4511" s="9"/>
      <c r="BQ4511" s="9">
        <v>7656.9497519953102</v>
      </c>
      <c r="BR4511" s="9">
        <v>11877.628064901501</v>
      </c>
      <c r="BS4511" s="9">
        <v>10991.6742717999</v>
      </c>
      <c r="BT4511" s="9"/>
      <c r="BU4511" s="9">
        <v>11707.524003762799</v>
      </c>
      <c r="BV4511" s="9">
        <v>4664.8414287368696</v>
      </c>
      <c r="BW4511" s="9">
        <v>8232.8970268349003</v>
      </c>
      <c r="BX4511" s="9">
        <v>1800</v>
      </c>
    </row>
    <row r="4512" spans="6:76" x14ac:dyDescent="0.2">
      <c r="F4512" s="14"/>
      <c r="AX4512" s="8" t="s">
        <v>8733</v>
      </c>
      <c r="AY4512" s="8" t="s">
        <v>8734</v>
      </c>
      <c r="AZ4512" s="8" t="s">
        <v>1623</v>
      </c>
      <c r="BA4512" s="9">
        <v>8073.6136855861196</v>
      </c>
      <c r="BB4512" s="9">
        <v>7948.2059162536098</v>
      </c>
      <c r="BC4512" s="9">
        <v>46.496352322484803</v>
      </c>
      <c r="BD4512" s="9"/>
      <c r="BE4512" s="9">
        <v>8308</v>
      </c>
      <c r="BF4512" s="9">
        <v>4389.3242840000003</v>
      </c>
      <c r="BG4512" s="9"/>
      <c r="BH4512" s="9">
        <v>15115.584054999999</v>
      </c>
      <c r="BI4512" s="9">
        <v>7698.1532212373904</v>
      </c>
      <c r="BJ4512" s="9">
        <v>13276.7991719561</v>
      </c>
      <c r="BK4512" s="9">
        <v>12962.571015424999</v>
      </c>
      <c r="BL4512" s="9">
        <v>12355.1513180416</v>
      </c>
      <c r="BM4512" s="9">
        <v>8198.25861126983</v>
      </c>
      <c r="BN4512" s="9">
        <v>8471.2296191114401</v>
      </c>
      <c r="BO4512" s="9">
        <v>7319.7369936887499</v>
      </c>
      <c r="BP4512" s="9">
        <v>1226.48088214154</v>
      </c>
      <c r="BQ4512" s="9">
        <v>8213.6828691266401</v>
      </c>
      <c r="BR4512" s="9"/>
      <c r="BS4512" s="9">
        <v>5977.1923833063402</v>
      </c>
      <c r="BT4512" s="9"/>
      <c r="BU4512" s="9"/>
      <c r="BV4512" s="9">
        <v>6224.3374158153101</v>
      </c>
      <c r="BW4512" s="9">
        <v>5341.317129258</v>
      </c>
      <c r="BX4512" s="9">
        <v>4100</v>
      </c>
    </row>
    <row r="4513" spans="6:76" x14ac:dyDescent="0.2">
      <c r="F4513" s="14"/>
      <c r="AX4513" s="8" t="s">
        <v>8735</v>
      </c>
      <c r="AY4513" s="8" t="s">
        <v>8736</v>
      </c>
      <c r="AZ4513" s="8" t="s">
        <v>1623</v>
      </c>
      <c r="BA4513" s="9">
        <v>8617.9955972501302</v>
      </c>
      <c r="BB4513" s="9">
        <v>7948.6851474162704</v>
      </c>
      <c r="BC4513" s="9">
        <v>59.492431282874797</v>
      </c>
      <c r="BD4513" s="9"/>
      <c r="BE4513" s="9">
        <v>6481</v>
      </c>
      <c r="BF4513" s="9">
        <v>9569.9641009999996</v>
      </c>
      <c r="BG4513" s="9"/>
      <c r="BH4513" s="9">
        <v>3282.1617829000002</v>
      </c>
      <c r="BI4513" s="9">
        <v>13974.511066753999</v>
      </c>
      <c r="BJ4513" s="9">
        <v>8409.7685988325993</v>
      </c>
      <c r="BK4513" s="9">
        <v>11438.3084282822</v>
      </c>
      <c r="BL4513" s="9">
        <v>11435.2047432568</v>
      </c>
      <c r="BM4513" s="9">
        <v>7384.8195744608201</v>
      </c>
      <c r="BN4513" s="9">
        <v>16844.0994997093</v>
      </c>
      <c r="BO4513" s="9">
        <v>4211.9890618052495</v>
      </c>
      <c r="BP4513" s="9">
        <v>1131.80702341343</v>
      </c>
      <c r="BQ4513" s="9">
        <v>5052.7506204895499</v>
      </c>
      <c r="BR4513" s="9">
        <v>4161.5138833093597</v>
      </c>
      <c r="BS4513" s="9">
        <v>7948.6851474162704</v>
      </c>
      <c r="BT4513" s="9"/>
      <c r="BU4513" s="9">
        <v>9939.4441910130008</v>
      </c>
      <c r="BV4513" s="9">
        <v>4539.8974306095597</v>
      </c>
      <c r="BW4513" s="9"/>
      <c r="BX4513" s="9">
        <v>20700</v>
      </c>
    </row>
    <row r="4514" spans="6:76" x14ac:dyDescent="0.2">
      <c r="F4514" s="14"/>
      <c r="AX4514" s="8" t="s">
        <v>102</v>
      </c>
      <c r="AY4514" s="8" t="s">
        <v>8737</v>
      </c>
      <c r="AZ4514" s="8" t="s">
        <v>1623</v>
      </c>
      <c r="BA4514" s="9">
        <v>11167.754174916499</v>
      </c>
      <c r="BB4514" s="9">
        <v>7949.8602677156096</v>
      </c>
      <c r="BC4514" s="9">
        <v>122.194469123728</v>
      </c>
      <c r="BD4514" s="9"/>
      <c r="BE4514" s="9">
        <v>5298</v>
      </c>
      <c r="BF4514" s="9">
        <v>2964.3508889999998</v>
      </c>
      <c r="BG4514" s="9">
        <v>2112.1355579999999</v>
      </c>
      <c r="BH4514" s="9">
        <v>6648.0111411999997</v>
      </c>
      <c r="BI4514" s="9">
        <v>8978.6563543418906</v>
      </c>
      <c r="BJ4514" s="9">
        <v>10945.163888879801</v>
      </c>
      <c r="BK4514" s="9">
        <v>21551.965428734002</v>
      </c>
      <c r="BL4514" s="9">
        <v>13132.872988445701</v>
      </c>
      <c r="BM4514" s="9">
        <v>64827.028083941099</v>
      </c>
      <c r="BN4514" s="9">
        <v>10719.2904574725</v>
      </c>
      <c r="BO4514" s="9">
        <v>6779.7343110004203</v>
      </c>
      <c r="BP4514" s="9">
        <v>6411.5080851517596</v>
      </c>
      <c r="BQ4514" s="9">
        <v>6505.2506234718003</v>
      </c>
      <c r="BR4514" s="9">
        <v>6454.5440661059902</v>
      </c>
      <c r="BS4514" s="9">
        <v>5281.8081867524998</v>
      </c>
      <c r="BT4514" s="9"/>
      <c r="BU4514" s="9">
        <v>7949.8602677156096</v>
      </c>
      <c r="BV4514" s="9">
        <v>8839.4789956662808</v>
      </c>
      <c r="BW4514" s="9">
        <v>8667.6699975347401</v>
      </c>
      <c r="BX4514" s="9">
        <v>8120</v>
      </c>
    </row>
    <row r="4515" spans="6:76" x14ac:dyDescent="0.2">
      <c r="F4515" s="14"/>
      <c r="AX4515" s="8" t="s">
        <v>8738</v>
      </c>
      <c r="AY4515" s="8" t="s">
        <v>8739</v>
      </c>
      <c r="AZ4515" s="8" t="s">
        <v>1623</v>
      </c>
      <c r="BA4515" s="9">
        <v>13276.052880539</v>
      </c>
      <c r="BB4515" s="9">
        <v>7964.4005069489904</v>
      </c>
      <c r="BC4515" s="9">
        <v>136.91558101292699</v>
      </c>
      <c r="BD4515" s="9"/>
      <c r="BE4515" s="9">
        <v>55278</v>
      </c>
      <c r="BF4515" s="9">
        <v>3245.7775839999999</v>
      </c>
      <c r="BG4515" s="9">
        <v>17379.061659999999</v>
      </c>
      <c r="BH4515" s="9"/>
      <c r="BI4515" s="9">
        <v>499.29718261561101</v>
      </c>
      <c r="BJ4515" s="9"/>
      <c r="BK4515" s="9"/>
      <c r="BL4515" s="9">
        <v>1566.8501580678101</v>
      </c>
      <c r="BM4515" s="9">
        <v>13696.8033328287</v>
      </c>
      <c r="BN4515" s="9">
        <v>12683.023429897999</v>
      </c>
      <c r="BO4515" s="9"/>
      <c r="BP4515" s="9">
        <v>1859.6096969016201</v>
      </c>
      <c r="BQ4515" s="9"/>
      <c r="BR4515" s="9"/>
      <c r="BS4515" s="9"/>
      <c r="BT4515" s="9"/>
      <c r="BU4515" s="9"/>
      <c r="BV4515" s="9"/>
      <c r="BW4515" s="9"/>
      <c r="BX4515" s="9"/>
    </row>
    <row r="4516" spans="6:76" x14ac:dyDescent="0.2">
      <c r="F4516" s="14"/>
      <c r="AX4516" s="8" t="s">
        <v>8740</v>
      </c>
      <c r="AY4516" s="8" t="s">
        <v>8741</v>
      </c>
      <c r="AZ4516" s="8" t="s">
        <v>1623</v>
      </c>
      <c r="BA4516" s="9">
        <v>8342.8457795822505</v>
      </c>
      <c r="BB4516" s="9">
        <v>7971.3658564999996</v>
      </c>
      <c r="BC4516" s="9">
        <v>61.238564612486798</v>
      </c>
      <c r="BD4516" s="9"/>
      <c r="BE4516" s="9">
        <v>3998</v>
      </c>
      <c r="BF4516" s="9">
        <v>7032.7317130000001</v>
      </c>
      <c r="BG4516" s="9">
        <v>4635.3648880000001</v>
      </c>
      <c r="BH4516" s="9">
        <v>15756.401934</v>
      </c>
      <c r="BI4516" s="9">
        <v>9447.1393990372508</v>
      </c>
      <c r="BJ4516" s="9">
        <v>12359.275560639</v>
      </c>
      <c r="BK4516" s="9">
        <v>9069.30885886941</v>
      </c>
      <c r="BL4516" s="9">
        <v>13877.241265958501</v>
      </c>
      <c r="BM4516" s="9"/>
      <c r="BN4516" s="9">
        <v>18378.020240334299</v>
      </c>
      <c r="BO4516" s="9">
        <v>3429.93727904559</v>
      </c>
      <c r="BP4516" s="9"/>
      <c r="BQ4516" s="9"/>
      <c r="BR4516" s="9"/>
      <c r="BS4516" s="9">
        <v>3351.7582420010099</v>
      </c>
      <c r="BT4516" s="9"/>
      <c r="BU4516" s="9"/>
      <c r="BV4516" s="9">
        <v>3024.38170711979</v>
      </c>
      <c r="BW4516" s="9">
        <v>3530.2798261466701</v>
      </c>
      <c r="BX4516" s="9">
        <v>8910</v>
      </c>
    </row>
    <row r="4517" spans="6:76" x14ac:dyDescent="0.2">
      <c r="F4517" s="14"/>
      <c r="AX4517" s="8" t="s">
        <v>8742</v>
      </c>
      <c r="AY4517" s="8" t="s">
        <v>8742</v>
      </c>
      <c r="AZ4517" s="8" t="s">
        <v>1623</v>
      </c>
      <c r="BA4517" s="9">
        <v>10288.490863635199</v>
      </c>
      <c r="BB4517" s="9">
        <v>7972.1074735170196</v>
      </c>
      <c r="BC4517" s="9">
        <v>72.217939794671594</v>
      </c>
      <c r="BD4517" s="9"/>
      <c r="BE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>
        <v>8488.8443548131509</v>
      </c>
      <c r="BP4517" s="9">
        <v>7972.1074735170196</v>
      </c>
      <c r="BQ4517" s="9">
        <v>6465.5033197549801</v>
      </c>
      <c r="BR4517" s="9">
        <v>23740.1722082823</v>
      </c>
      <c r="BS4517" s="9">
        <v>2566.5199086216398</v>
      </c>
      <c r="BT4517" s="9"/>
      <c r="BU4517" s="9">
        <v>7514.9304451361804</v>
      </c>
      <c r="BV4517" s="9">
        <v>20204.9526479136</v>
      </c>
      <c r="BW4517" s="9">
        <v>13283.3874146775</v>
      </c>
      <c r="BX4517" s="9">
        <v>2360</v>
      </c>
    </row>
    <row r="4518" spans="6:76" x14ac:dyDescent="0.2">
      <c r="F4518" s="14"/>
      <c r="AX4518" s="8" t="s">
        <v>8743</v>
      </c>
      <c r="AY4518" s="8" t="s">
        <v>8744</v>
      </c>
      <c r="AZ4518" s="8" t="s">
        <v>1623</v>
      </c>
      <c r="BA4518" s="9">
        <v>8315.7671426857196</v>
      </c>
      <c r="BB4518" s="9">
        <v>7980.9373827773597</v>
      </c>
      <c r="BC4518" s="9">
        <v>48.375667157181901</v>
      </c>
      <c r="BD4518" s="9"/>
      <c r="BE4518" s="9">
        <v>10733</v>
      </c>
      <c r="BF4518" s="9">
        <v>9057.2540520000002</v>
      </c>
      <c r="BG4518" s="9"/>
      <c r="BH4518" s="9">
        <v>18305.754142000002</v>
      </c>
      <c r="BI4518" s="9">
        <v>10948.168168583699</v>
      </c>
      <c r="BJ4518" s="9">
        <v>10450.408482623299</v>
      </c>
      <c r="BK4518" s="9">
        <v>10996.6338844779</v>
      </c>
      <c r="BL4518" s="9">
        <v>12828.0264968548</v>
      </c>
      <c r="BM4518" s="9">
        <v>5087.0964778649004</v>
      </c>
      <c r="BN4518" s="9">
        <v>12331.892488433299</v>
      </c>
      <c r="BO4518" s="9">
        <v>3994.7405395773999</v>
      </c>
      <c r="BP4518" s="9">
        <v>4871.5364472022602</v>
      </c>
      <c r="BQ4518" s="9">
        <v>4502.4498852787901</v>
      </c>
      <c r="BR4518" s="9">
        <v>2404.24034486042</v>
      </c>
      <c r="BS4518" s="9">
        <v>6089.2655069678203</v>
      </c>
      <c r="BT4518" s="9">
        <v>4519.9828592301101</v>
      </c>
      <c r="BU4518" s="9">
        <v>6601.4840268334901</v>
      </c>
      <c r="BV4518" s="9">
        <v>8605.7990764425194</v>
      </c>
      <c r="BW4518" s="9">
        <v>7356.0756891122101</v>
      </c>
      <c r="BX4518" s="9"/>
    </row>
    <row r="4519" spans="6:76" x14ac:dyDescent="0.2">
      <c r="F4519" s="14"/>
      <c r="AX4519" s="8" t="s">
        <v>8745</v>
      </c>
      <c r="AY4519" s="8" t="s">
        <v>8746</v>
      </c>
      <c r="AZ4519" s="8" t="s">
        <v>1623</v>
      </c>
      <c r="BA4519" s="9">
        <v>13694.584227052501</v>
      </c>
      <c r="BB4519" s="9">
        <v>7993.9572196621602</v>
      </c>
      <c r="BC4519" s="9">
        <v>73.866207023318907</v>
      </c>
      <c r="BD4519" s="9">
        <v>2979</v>
      </c>
      <c r="BE4519" s="9">
        <v>8141</v>
      </c>
      <c r="BF4519" s="9">
        <v>26867.015189999998</v>
      </c>
      <c r="BG4519" s="9">
        <v>39841.520490000003</v>
      </c>
      <c r="BH4519" s="9">
        <v>27355.191058</v>
      </c>
      <c r="BI4519" s="9">
        <v>18288.663536562799</v>
      </c>
      <c r="BJ4519" s="9">
        <v>15371.729659873999</v>
      </c>
      <c r="BK4519" s="9">
        <v>26872.186042144898</v>
      </c>
      <c r="BL4519" s="9">
        <v>16312.3439299576</v>
      </c>
      <c r="BM4519" s="9">
        <v>11623.205336178</v>
      </c>
      <c r="BN4519" s="9">
        <v>21976.5348665581</v>
      </c>
      <c r="BO4519" s="9">
        <v>7534.3156657720001</v>
      </c>
      <c r="BP4519" s="9">
        <v>5577.14125388498</v>
      </c>
      <c r="BQ4519" s="9">
        <v>5737.2523900863698</v>
      </c>
      <c r="BR4519" s="9">
        <v>7846.9144393243196</v>
      </c>
      <c r="BS4519" s="9">
        <v>5250.5836642641198</v>
      </c>
      <c r="BT4519" s="9"/>
      <c r="BU4519" s="9">
        <v>6843.8046086920103</v>
      </c>
      <c r="BV4519" s="9">
        <v>6353.76995054895</v>
      </c>
      <c r="BW4519" s="9">
        <v>5519.5124592010598</v>
      </c>
      <c r="BX4519" s="9">
        <v>7600</v>
      </c>
    </row>
    <row r="4520" spans="6:76" x14ac:dyDescent="0.2">
      <c r="F4520" s="14"/>
      <c r="AX4520" s="8" t="s">
        <v>8747</v>
      </c>
      <c r="AY4520" s="8" t="s">
        <v>8748</v>
      </c>
      <c r="AZ4520" s="8" t="s">
        <v>1623</v>
      </c>
      <c r="BA4520" s="9">
        <v>10474.4711628323</v>
      </c>
      <c r="BB4520" s="9">
        <v>7997.9930033995597</v>
      </c>
      <c r="BC4520" s="9">
        <v>65.734949604197197</v>
      </c>
      <c r="BD4520" s="9"/>
      <c r="BE4520" s="9">
        <v>23103</v>
      </c>
      <c r="BF4520" s="9">
        <v>15883.373890000001</v>
      </c>
      <c r="BG4520" s="9"/>
      <c r="BH4520" s="9">
        <v>5553.4172732999996</v>
      </c>
      <c r="BI4520" s="9">
        <v>7997.9930033995597</v>
      </c>
      <c r="BJ4520" s="9">
        <v>5713.9536304246003</v>
      </c>
      <c r="BK4520" s="9">
        <v>4277.3082169325999</v>
      </c>
      <c r="BL4520" s="9">
        <v>4723.3452377385402</v>
      </c>
      <c r="BM4520" s="9">
        <v>18388.6928099898</v>
      </c>
      <c r="BN4520" s="9">
        <v>8629.1564037054795</v>
      </c>
      <c r="BO4520" s="9"/>
      <c r="BP4520" s="9"/>
      <c r="BQ4520" s="9"/>
      <c r="BR4520" s="9"/>
      <c r="BS4520" s="9"/>
      <c r="BT4520" s="9"/>
      <c r="BU4520" s="9"/>
      <c r="BV4520" s="9"/>
      <c r="BW4520" s="9"/>
      <c r="BX4520" s="9"/>
    </row>
    <row r="4521" spans="6:76" x14ac:dyDescent="0.2">
      <c r="F4521" s="14"/>
      <c r="AX4521" s="8" t="s">
        <v>529</v>
      </c>
      <c r="AY4521" s="8" t="s">
        <v>8749</v>
      </c>
      <c r="AZ4521" s="8" t="s">
        <v>1623</v>
      </c>
      <c r="BA4521" s="9">
        <v>11488.277256216599</v>
      </c>
      <c r="BB4521" s="9">
        <v>8015.2395717074696</v>
      </c>
      <c r="BC4521" s="9">
        <v>63.036075572618699</v>
      </c>
      <c r="BD4521" s="9"/>
      <c r="BE4521" s="9">
        <v>29754</v>
      </c>
      <c r="BF4521" s="9">
        <v>19955.383730000001</v>
      </c>
      <c r="BG4521" s="9">
        <v>1144.935657</v>
      </c>
      <c r="BH4521" s="9">
        <v>20466.322175000001</v>
      </c>
      <c r="BI4521" s="9">
        <v>10297.763632209901</v>
      </c>
      <c r="BJ4521" s="9">
        <v>15647.234259999501</v>
      </c>
      <c r="BK4521" s="9">
        <v>17892.236428227701</v>
      </c>
      <c r="BL4521" s="9">
        <v>13159.0393580371</v>
      </c>
      <c r="BM4521" s="9">
        <v>13941.247444744</v>
      </c>
      <c r="BN4521" s="9">
        <v>17962.114607042298</v>
      </c>
      <c r="BO4521" s="9">
        <v>4932.7880468895501</v>
      </c>
      <c r="BP4521" s="9">
        <v>6488.6849468841601</v>
      </c>
      <c r="BQ4521" s="9">
        <v>5912.3103592550997</v>
      </c>
      <c r="BR4521" s="9">
        <v>7466.53462152672</v>
      </c>
      <c r="BS4521" s="9">
        <v>7396.3093540405198</v>
      </c>
      <c r="BT4521" s="9"/>
      <c r="BU4521" s="9">
        <v>8015.2395717074696</v>
      </c>
      <c r="BV4521" s="9">
        <v>6907.3101725893903</v>
      </c>
      <c r="BW4521" s="9">
        <v>6717.8135029617397</v>
      </c>
      <c r="BX4521" s="9">
        <v>4220</v>
      </c>
    </row>
    <row r="4522" spans="6:76" x14ac:dyDescent="0.2">
      <c r="F4522" s="14"/>
      <c r="AX4522" s="8" t="s">
        <v>8750</v>
      </c>
      <c r="AY4522" s="8" t="s">
        <v>8751</v>
      </c>
      <c r="AZ4522" s="8" t="s">
        <v>1623</v>
      </c>
      <c r="BA4522" s="9">
        <v>7414.2963244579196</v>
      </c>
      <c r="BB4522" s="9">
        <v>8033.6201646784302</v>
      </c>
      <c r="BC4522" s="9">
        <v>41.883750566574101</v>
      </c>
      <c r="BD4522" s="9"/>
      <c r="BE4522" s="9">
        <v>8270</v>
      </c>
      <c r="BF4522" s="9">
        <v>3378.9003309999998</v>
      </c>
      <c r="BG4522" s="9">
        <v>5826.0380720000003</v>
      </c>
      <c r="BH4522" s="9"/>
      <c r="BI4522" s="9">
        <v>10494.0833874322</v>
      </c>
      <c r="BJ4522" s="9">
        <v>11034.2616097521</v>
      </c>
      <c r="BK4522" s="9">
        <v>8727.9808388670099</v>
      </c>
      <c r="BL4522" s="9">
        <v>10638.462101335301</v>
      </c>
      <c r="BM4522" s="9">
        <v>6099.3508999338401</v>
      </c>
      <c r="BN4522" s="9">
        <v>7797.2403293568505</v>
      </c>
      <c r="BO4522" s="9"/>
      <c r="BP4522" s="9"/>
      <c r="BQ4522" s="9"/>
      <c r="BR4522" s="9"/>
      <c r="BS4522" s="9"/>
      <c r="BT4522" s="9">
        <v>1876.6456749019101</v>
      </c>
      <c r="BU4522" s="9"/>
      <c r="BV4522" s="9"/>
      <c r="BW4522" s="9"/>
      <c r="BX4522" s="9"/>
    </row>
    <row r="4523" spans="6:76" x14ac:dyDescent="0.2">
      <c r="F4523" s="14"/>
      <c r="AX4523" s="8" t="s">
        <v>152</v>
      </c>
      <c r="AY4523" s="8" t="s">
        <v>8752</v>
      </c>
      <c r="AZ4523" s="8" t="s">
        <v>1623</v>
      </c>
      <c r="BA4523" s="9">
        <v>27029.828456548901</v>
      </c>
      <c r="BB4523" s="9">
        <v>8034.6826877079302</v>
      </c>
      <c r="BC4523" s="9">
        <v>180.23493125195</v>
      </c>
      <c r="BD4523" s="9"/>
      <c r="BE4523" s="9">
        <v>37092</v>
      </c>
      <c r="BF4523" s="9">
        <v>4546.4188080000004</v>
      </c>
      <c r="BG4523" s="9">
        <v>144298.4676</v>
      </c>
      <c r="BH4523" s="9">
        <v>9070.6992155000007</v>
      </c>
      <c r="BI4523" s="9">
        <v>6998.6661599158597</v>
      </c>
      <c r="BJ4523" s="9"/>
      <c r="BK4523" s="9">
        <v>3069.9335233629799</v>
      </c>
      <c r="BL4523" s="9">
        <v>9878.2832170165602</v>
      </c>
      <c r="BM4523" s="9"/>
      <c r="BN4523" s="9"/>
      <c r="BO4523" s="9"/>
      <c r="BP4523" s="9">
        <v>1284.1591285956699</v>
      </c>
      <c r="BQ4523" s="9"/>
      <c r="BR4523" s="9"/>
      <c r="BS4523" s="9"/>
      <c r="BT4523" s="9"/>
      <c r="BU4523" s="9"/>
      <c r="BV4523" s="9"/>
      <c r="BW4523" s="9"/>
      <c r="BX4523" s="9"/>
    </row>
    <row r="4524" spans="6:76" x14ac:dyDescent="0.2">
      <c r="F4524" s="14"/>
      <c r="AX4524" s="8" t="s">
        <v>8753</v>
      </c>
      <c r="AY4524" s="8" t="s">
        <v>8754</v>
      </c>
      <c r="AZ4524" s="8" t="s">
        <v>1623</v>
      </c>
      <c r="BA4524" s="9">
        <v>52920.203411215902</v>
      </c>
      <c r="BB4524" s="9">
        <v>8036.9168203928803</v>
      </c>
      <c r="BC4524" s="9">
        <v>335.94747238729502</v>
      </c>
      <c r="BD4524" s="9"/>
      <c r="BE4524" s="9">
        <v>33218</v>
      </c>
      <c r="BF4524" s="9">
        <v>11282.70865</v>
      </c>
      <c r="BG4524" s="9">
        <v>741968.81330000004</v>
      </c>
      <c r="BH4524" s="9">
        <v>24289.233682999999</v>
      </c>
      <c r="BI4524" s="9">
        <v>8036.9168203928803</v>
      </c>
      <c r="BJ4524" s="9">
        <v>13895.1834435121</v>
      </c>
      <c r="BK4524" s="9">
        <v>14022.7333850738</v>
      </c>
      <c r="BL4524" s="9">
        <v>12412.9669701438</v>
      </c>
      <c r="BM4524" s="9">
        <v>17398.634420844501</v>
      </c>
      <c r="BN4524" s="9">
        <v>1362.4544519040501</v>
      </c>
      <c r="BO4524" s="9">
        <v>2212.46567124378</v>
      </c>
      <c r="BP4524" s="9"/>
      <c r="BQ4524" s="9">
        <v>4403.6723492040601</v>
      </c>
      <c r="BR4524" s="9">
        <v>3091.9560179762698</v>
      </c>
      <c r="BS4524" s="9">
        <v>3429.4610006046</v>
      </c>
      <c r="BT4524" s="9"/>
      <c r="BU4524" s="9"/>
      <c r="BV4524" s="9">
        <v>3369.76218898157</v>
      </c>
      <c r="BW4524" s="9">
        <v>3648.4956377890298</v>
      </c>
      <c r="BX4524" s="9">
        <v>1600</v>
      </c>
    </row>
    <row r="4525" spans="6:76" x14ac:dyDescent="0.2">
      <c r="F4525" s="14"/>
      <c r="AX4525" s="8" t="s">
        <v>8755</v>
      </c>
      <c r="AY4525" s="8" t="s">
        <v>8756</v>
      </c>
      <c r="AZ4525" s="8" t="s">
        <v>1623</v>
      </c>
      <c r="BA4525" s="9">
        <v>11107.578575047201</v>
      </c>
      <c r="BB4525" s="9">
        <v>8062.3106818742799</v>
      </c>
      <c r="BC4525" s="9">
        <v>84.545305954887297</v>
      </c>
      <c r="BD4525" s="9"/>
      <c r="BE4525" s="9">
        <v>17216</v>
      </c>
      <c r="BF4525" s="9">
        <v>18252.395100000002</v>
      </c>
      <c r="BG4525" s="9">
        <v>13718.454669999999</v>
      </c>
      <c r="BH4525" s="9">
        <v>40851.094700000001</v>
      </c>
      <c r="BI4525" s="9">
        <v>7732.4211144015999</v>
      </c>
      <c r="BJ4525" s="9">
        <v>10486.402198738801</v>
      </c>
      <c r="BK4525" s="9">
        <v>16695.359738011899</v>
      </c>
      <c r="BL4525" s="9">
        <v>8392.2002493469608</v>
      </c>
      <c r="BM4525" s="9">
        <v>20947.712273290999</v>
      </c>
      <c r="BN4525" s="9">
        <v>10115.3976341862</v>
      </c>
      <c r="BO4525" s="9">
        <v>3353.8679974961801</v>
      </c>
      <c r="BP4525" s="9">
        <v>5974.1907228209502</v>
      </c>
      <c r="BQ4525" s="9">
        <v>3969.7764625012201</v>
      </c>
      <c r="BR4525" s="9">
        <v>7220.8323549905099</v>
      </c>
      <c r="BS4525" s="9">
        <v>2503.7993923402</v>
      </c>
      <c r="BT4525" s="9"/>
      <c r="BU4525" s="9">
        <v>4094.3642337880101</v>
      </c>
      <c r="BV4525" s="9"/>
      <c r="BW4525" s="9">
        <v>3902.1455089364099</v>
      </c>
      <c r="BX4525" s="9">
        <v>4510</v>
      </c>
    </row>
    <row r="4526" spans="6:76" x14ac:dyDescent="0.2">
      <c r="F4526" s="14"/>
      <c r="AX4526" s="8" t="s">
        <v>8757</v>
      </c>
      <c r="AY4526" s="8" t="s">
        <v>8758</v>
      </c>
      <c r="AZ4526" s="8" t="s">
        <v>1623</v>
      </c>
      <c r="BA4526" s="9">
        <v>8274.0610472191293</v>
      </c>
      <c r="BB4526" s="9">
        <v>8062.66863607921</v>
      </c>
      <c r="BC4526" s="9">
        <v>50.2578655824761</v>
      </c>
      <c r="BD4526" s="9">
        <v>16547</v>
      </c>
      <c r="BE4526" s="9">
        <v>5883</v>
      </c>
      <c r="BF4526" s="9">
        <v>3945.9385259999999</v>
      </c>
      <c r="BG4526" s="9"/>
      <c r="BH4526" s="9">
        <v>3116.9086220999998</v>
      </c>
      <c r="BI4526" s="9">
        <v>13835.823139337101</v>
      </c>
      <c r="BJ4526" s="9">
        <v>9955.8669141004193</v>
      </c>
      <c r="BK4526" s="9">
        <v>15877.8547885957</v>
      </c>
      <c r="BL4526" s="9">
        <v>11157.3602648333</v>
      </c>
      <c r="BM4526" s="9"/>
      <c r="BN4526" s="9">
        <v>8090.99724088109</v>
      </c>
      <c r="BO4526" s="9">
        <v>4535.6706368515397</v>
      </c>
      <c r="BP4526" s="9">
        <v>4988.0110769037401</v>
      </c>
      <c r="BQ4526" s="9"/>
      <c r="BR4526" s="9">
        <v>8044.78723296518</v>
      </c>
      <c r="BS4526" s="9">
        <v>4423.9797887145896</v>
      </c>
      <c r="BT4526" s="9">
        <v>3661.7038087123301</v>
      </c>
      <c r="BU4526" s="9">
        <v>8080.5500391932401</v>
      </c>
      <c r="BV4526" s="9">
        <v>10886.155593150101</v>
      </c>
      <c r="BW4526" s="9">
        <v>9761.4911776060308</v>
      </c>
      <c r="BX4526" s="9">
        <v>6140</v>
      </c>
    </row>
    <row r="4527" spans="6:76" x14ac:dyDescent="0.2">
      <c r="F4527" s="14"/>
      <c r="AX4527" s="8" t="s">
        <v>8759</v>
      </c>
      <c r="AY4527" s="8" t="s">
        <v>8760</v>
      </c>
      <c r="AZ4527" s="8" t="s">
        <v>1623</v>
      </c>
      <c r="BA4527" s="9">
        <v>8857.3298909864607</v>
      </c>
      <c r="BB4527" s="9">
        <v>8064.8347653283399</v>
      </c>
      <c r="BC4527" s="9">
        <v>34.640987126529403</v>
      </c>
      <c r="BD4527" s="9"/>
      <c r="BE4527" s="9">
        <v>8596</v>
      </c>
      <c r="BF4527" s="9">
        <v>7812.8948200000004</v>
      </c>
      <c r="BG4527" s="9"/>
      <c r="BH4527" s="9">
        <v>6950.9683372999998</v>
      </c>
      <c r="BI4527" s="9">
        <v>6213.3445509068097</v>
      </c>
      <c r="BJ4527" s="9">
        <v>15247.180347789399</v>
      </c>
      <c r="BK4527" s="9">
        <v>8316.7747106566894</v>
      </c>
      <c r="BL4527" s="9">
        <v>13355.416034370501</v>
      </c>
      <c r="BM4527" s="9">
        <v>8708.62390491925</v>
      </c>
      <c r="BN4527" s="9">
        <v>5652.0962039219403</v>
      </c>
      <c r="BO4527" s="9"/>
      <c r="BP4527" s="9"/>
      <c r="BQ4527" s="9"/>
      <c r="BR4527" s="9"/>
      <c r="BS4527" s="9"/>
      <c r="BT4527" s="9"/>
      <c r="BU4527" s="9"/>
      <c r="BV4527" s="9"/>
      <c r="BW4527" s="9"/>
      <c r="BX4527" s="9">
        <v>7720</v>
      </c>
    </row>
    <row r="4528" spans="6:76" x14ac:dyDescent="0.2">
      <c r="F4528" s="14"/>
      <c r="AX4528" s="8" t="s">
        <v>8761</v>
      </c>
      <c r="AY4528" s="8" t="s">
        <v>8762</v>
      </c>
      <c r="AZ4528" s="8" t="s">
        <v>1623</v>
      </c>
      <c r="BA4528" s="9">
        <v>10956.772784158</v>
      </c>
      <c r="BB4528" s="9">
        <v>8066.2682328061301</v>
      </c>
      <c r="BC4528" s="9">
        <v>113.200581991616</v>
      </c>
      <c r="BD4528" s="9"/>
      <c r="BE4528" s="9">
        <v>3268</v>
      </c>
      <c r="BF4528" s="9">
        <v>13922.924590000001</v>
      </c>
      <c r="BG4528" s="9"/>
      <c r="BH4528" s="9"/>
      <c r="BI4528" s="9">
        <v>11603.1434572827</v>
      </c>
      <c r="BJ4528" s="9">
        <v>43638.670836643301</v>
      </c>
      <c r="BK4528" s="9">
        <v>20925.473607718399</v>
      </c>
      <c r="BL4528" s="9">
        <v>8066.2682328061301</v>
      </c>
      <c r="BM4528" s="9">
        <v>3204.8884721028198</v>
      </c>
      <c r="BN4528" s="9">
        <v>9343.1279033223691</v>
      </c>
      <c r="BO4528" s="9"/>
      <c r="BP4528" s="9"/>
      <c r="BQ4528" s="9"/>
      <c r="BR4528" s="9"/>
      <c r="BS4528" s="9">
        <v>1555.7688276708</v>
      </c>
      <c r="BT4528" s="9">
        <v>2366.23469819108</v>
      </c>
      <c r="BU4528" s="9"/>
      <c r="BV4528" s="9"/>
      <c r="BW4528" s="9"/>
      <c r="BX4528" s="9">
        <v>2630</v>
      </c>
    </row>
    <row r="4529" spans="6:76" x14ac:dyDescent="0.2">
      <c r="F4529" s="14"/>
      <c r="AX4529" s="8" t="s">
        <v>8763</v>
      </c>
      <c r="AY4529" s="8" t="s">
        <v>8764</v>
      </c>
      <c r="AZ4529" s="8" t="s">
        <v>1623</v>
      </c>
      <c r="BA4529" s="9">
        <v>8542.9526982364005</v>
      </c>
      <c r="BB4529" s="9">
        <v>8067.0209047722601</v>
      </c>
      <c r="BC4529" s="9">
        <v>71.895379709528498</v>
      </c>
      <c r="BD4529" s="9"/>
      <c r="BE4529" s="9">
        <v>15190</v>
      </c>
      <c r="BF4529" s="9">
        <v>7995.4451209999997</v>
      </c>
      <c r="BG4529" s="9"/>
      <c r="BH4529" s="9">
        <v>16718.197613</v>
      </c>
      <c r="BI4529" s="9">
        <v>14273.5468018462</v>
      </c>
      <c r="BJ4529" s="9">
        <v>8138.5966885445196</v>
      </c>
      <c r="BK4529" s="9">
        <v>14542.8573969604</v>
      </c>
      <c r="BL4529" s="9">
        <v>11101.871849405199</v>
      </c>
      <c r="BM4529" s="9">
        <v>3731.0975589211698</v>
      </c>
      <c r="BN4529" s="9">
        <v>17086.455047352702</v>
      </c>
      <c r="BO4529" s="9">
        <v>2549.1761770571802</v>
      </c>
      <c r="BP4529" s="9"/>
      <c r="BQ4529" s="9"/>
      <c r="BR4529" s="9">
        <v>2352.53745056651</v>
      </c>
      <c r="BS4529" s="9">
        <v>2606.2079767145001</v>
      </c>
      <c r="BT4529" s="9"/>
      <c r="BU4529" s="9"/>
      <c r="BV4529" s="9">
        <v>2901.3480939412102</v>
      </c>
      <c r="BW4529" s="9"/>
      <c r="BX4529" s="9">
        <v>414</v>
      </c>
    </row>
    <row r="4530" spans="6:76" x14ac:dyDescent="0.2">
      <c r="F4530" s="14"/>
      <c r="AX4530" s="8" t="s">
        <v>8765</v>
      </c>
      <c r="AY4530" s="8" t="s">
        <v>8765</v>
      </c>
      <c r="AZ4530" s="8" t="s">
        <v>1640</v>
      </c>
      <c r="BA4530" s="9">
        <v>11557.382118465999</v>
      </c>
      <c r="BB4530" s="9">
        <v>8069.9866245841604</v>
      </c>
      <c r="BC4530" s="9">
        <v>115.007118390899</v>
      </c>
      <c r="BD4530" s="9"/>
      <c r="BE4530" s="9">
        <v>13623</v>
      </c>
      <c r="BF4530" s="9"/>
      <c r="BG4530" s="9"/>
      <c r="BH4530" s="9"/>
      <c r="BI4530" s="9">
        <v>154.81920811236199</v>
      </c>
      <c r="BJ4530" s="9"/>
      <c r="BK4530" s="9"/>
      <c r="BL4530" s="9">
        <v>253.07385458740401</v>
      </c>
      <c r="BM4530" s="9"/>
      <c r="BN4530" s="9"/>
      <c r="BO4530" s="9">
        <v>6585.0656464683498</v>
      </c>
      <c r="BP4530" s="9">
        <v>9554.9076026999792</v>
      </c>
      <c r="BQ4530" s="9">
        <v>3992.0878741446099</v>
      </c>
      <c r="BR4530" s="9">
        <v>14190.811632964</v>
      </c>
      <c r="BS4530" s="9">
        <v>12439.857968771201</v>
      </c>
      <c r="BT4530" s="9"/>
      <c r="BU4530" s="9">
        <v>18905.114313494101</v>
      </c>
      <c r="BV4530" s="9">
        <v>5516.4602437633803</v>
      </c>
      <c r="BW4530" s="9">
        <v>3973.3870765871102</v>
      </c>
      <c r="BX4530" s="9">
        <v>49500</v>
      </c>
    </row>
    <row r="4531" spans="6:76" x14ac:dyDescent="0.2">
      <c r="F4531" s="14"/>
      <c r="AX4531" s="8" t="s">
        <v>8766</v>
      </c>
      <c r="AY4531" s="8" t="s">
        <v>8767</v>
      </c>
      <c r="AZ4531" s="8" t="s">
        <v>1623</v>
      </c>
      <c r="BA4531" s="9">
        <v>9388.8415581792706</v>
      </c>
      <c r="BB4531" s="9">
        <v>8079.0526704023596</v>
      </c>
      <c r="BC4531" s="9">
        <v>66.840092988971605</v>
      </c>
      <c r="BD4531" s="9"/>
      <c r="BE4531" s="9">
        <v>8603</v>
      </c>
      <c r="BF4531" s="9">
        <v>13021.387280000001</v>
      </c>
      <c r="BG4531" s="9"/>
      <c r="BH4531" s="9">
        <v>2912.4259775</v>
      </c>
      <c r="BI4531" s="9">
        <v>11717.4463805672</v>
      </c>
      <c r="BJ4531" s="9">
        <v>7555.1053408047101</v>
      </c>
      <c r="BK4531" s="9">
        <v>18880.407895997301</v>
      </c>
      <c r="BL4531" s="9">
        <v>12250.8651793724</v>
      </c>
      <c r="BM4531" s="9">
        <v>9012.2481124255792</v>
      </c>
      <c r="BN4531" s="9">
        <v>20850.3819332192</v>
      </c>
      <c r="BO4531" s="9">
        <v>2569.6293847229599</v>
      </c>
      <c r="BP4531" s="9">
        <v>6257.7011143966001</v>
      </c>
      <c r="BQ4531" s="9">
        <v>3605.2563468510598</v>
      </c>
      <c r="BR4531" s="9">
        <v>11030.987766484301</v>
      </c>
      <c r="BS4531" s="9">
        <v>2791.0357144137502</v>
      </c>
      <c r="BT4531" s="9"/>
      <c r="BU4531" s="9">
        <v>5138.4433549406203</v>
      </c>
      <c r="BV4531" s="9">
        <v>6826.2752719383798</v>
      </c>
      <c r="BW4531" s="9">
        <v>3276.5509935929099</v>
      </c>
      <c r="BX4531" s="9">
        <v>22700</v>
      </c>
    </row>
    <row r="4532" spans="6:76" x14ac:dyDescent="0.2">
      <c r="F4532" s="14"/>
      <c r="AX4532" s="8" t="s">
        <v>8768</v>
      </c>
      <c r="AY4532" s="8" t="s">
        <v>8769</v>
      </c>
      <c r="AZ4532" s="8" t="s">
        <v>1623</v>
      </c>
      <c r="BA4532" s="9">
        <v>9745.4914927389891</v>
      </c>
      <c r="BB4532" s="9">
        <v>8102.7255651514597</v>
      </c>
      <c r="BC4532" s="9">
        <v>62.829454731275902</v>
      </c>
      <c r="BD4532" s="9"/>
      <c r="BE4532" s="9">
        <v>19863</v>
      </c>
      <c r="BF4532" s="9">
        <v>8749.1695920000002</v>
      </c>
      <c r="BG4532" s="9"/>
      <c r="BH4532" s="9">
        <v>9417.6514497000007</v>
      </c>
      <c r="BI4532" s="9">
        <v>7456.2815383029301</v>
      </c>
      <c r="BJ4532" s="9">
        <v>10989.791307976</v>
      </c>
      <c r="BK4532" s="9">
        <v>9845.8344635779904</v>
      </c>
      <c r="BL4532" s="9">
        <v>10478.1526365338</v>
      </c>
      <c r="BM4532" s="9"/>
      <c r="BN4532" s="9">
        <v>12465.819604393701</v>
      </c>
      <c r="BO4532" s="9">
        <v>5420.5555106490601</v>
      </c>
      <c r="BP4532" s="9">
        <v>7160.2020244162804</v>
      </c>
      <c r="BQ4532" s="9">
        <v>4173.4575320239401</v>
      </c>
      <c r="BR4532" s="9">
        <v>6343.4710540962596</v>
      </c>
      <c r="BS4532" s="9">
        <v>6671.6041044489002</v>
      </c>
      <c r="BT4532" s="9">
        <v>4011.7353306530399</v>
      </c>
      <c r="BU4532" s="9">
        <v>11987.0978787153</v>
      </c>
      <c r="BV4532" s="9">
        <v>5369.7207066868696</v>
      </c>
      <c r="BW4532" s="9">
        <v>6015.3021351275902</v>
      </c>
      <c r="BX4532" s="9">
        <v>29000</v>
      </c>
    </row>
    <row r="4533" spans="6:76" x14ac:dyDescent="0.2">
      <c r="F4533" s="14"/>
      <c r="AX4533" s="8" t="s">
        <v>8770</v>
      </c>
      <c r="AY4533" s="8" t="s">
        <v>8771</v>
      </c>
      <c r="AZ4533" s="8" t="s">
        <v>1623</v>
      </c>
      <c r="BA4533" s="9">
        <v>11598.0105813428</v>
      </c>
      <c r="BB4533" s="9">
        <v>8105.2110184888297</v>
      </c>
      <c r="BC4533" s="9">
        <v>104.857563782859</v>
      </c>
      <c r="BD4533" s="9"/>
      <c r="BE4533" s="9"/>
      <c r="BF4533" s="9"/>
      <c r="BG4533" s="9"/>
      <c r="BH4533" s="9"/>
      <c r="BI4533" s="9"/>
      <c r="BJ4533" s="9"/>
      <c r="BK4533" s="9">
        <v>13793.9916447548</v>
      </c>
      <c r="BL4533" s="9">
        <v>2242.1667720161099</v>
      </c>
      <c r="BM4533" s="9">
        <v>27939.453516377402</v>
      </c>
      <c r="BN4533" s="9"/>
      <c r="BO4533" s="9"/>
      <c r="BP4533" s="9"/>
      <c r="BQ4533" s="9"/>
      <c r="BR4533" s="9"/>
      <c r="BS4533" s="9"/>
      <c r="BT4533" s="9">
        <v>2416.4303922228501</v>
      </c>
      <c r="BU4533" s="9"/>
      <c r="BV4533" s="9"/>
      <c r="BW4533" s="9"/>
      <c r="BX4533" s="9"/>
    </row>
    <row r="4534" spans="6:76" x14ac:dyDescent="0.2">
      <c r="F4534" s="14"/>
      <c r="AX4534" s="8" t="s">
        <v>8772</v>
      </c>
      <c r="AY4534" s="8" t="s">
        <v>8773</v>
      </c>
      <c r="AZ4534" s="8" t="s">
        <v>1623</v>
      </c>
      <c r="BA4534" s="9">
        <v>7991.88057377521</v>
      </c>
      <c r="BB4534" s="9">
        <v>8124.7628014248703</v>
      </c>
      <c r="BC4534" s="9">
        <v>46.257013708763303</v>
      </c>
      <c r="BD4534" s="9">
        <v>2425</v>
      </c>
      <c r="BE4534" s="9">
        <v>11534</v>
      </c>
      <c r="BF4534" s="9">
        <v>2609.5831840000001</v>
      </c>
      <c r="BG4534" s="9"/>
      <c r="BH4534" s="9">
        <v>5387.4531022000001</v>
      </c>
      <c r="BI4534" s="9">
        <v>9666.1578297154101</v>
      </c>
      <c r="BJ4534" s="9">
        <v>19088.776094675399</v>
      </c>
      <c r="BK4534" s="9">
        <v>9853.2990597504795</v>
      </c>
      <c r="BL4534" s="9">
        <v>9250.2113852551392</v>
      </c>
      <c r="BM4534" s="9">
        <v>9302.4736881584504</v>
      </c>
      <c r="BN4534" s="9">
        <v>4671.2138976695296</v>
      </c>
      <c r="BO4534" s="9">
        <v>7473.8522704941397</v>
      </c>
      <c r="BP4534" s="9">
        <v>8124.7628014248703</v>
      </c>
      <c r="BQ4534" s="9">
        <v>9700.7394768290997</v>
      </c>
      <c r="BR4534" s="9">
        <v>8545.3972905851206</v>
      </c>
      <c r="BS4534" s="9">
        <v>7412.9389753018004</v>
      </c>
      <c r="BT4534" s="9"/>
      <c r="BU4534" s="9">
        <v>9140.7844156256906</v>
      </c>
      <c r="BV4534" s="9">
        <v>6931.68261711167</v>
      </c>
      <c r="BW4534" s="9">
        <v>4167.40481293213</v>
      </c>
      <c r="BX4534" s="9">
        <v>6560</v>
      </c>
    </row>
    <row r="4535" spans="6:76" x14ac:dyDescent="0.2">
      <c r="F4535" s="14"/>
      <c r="AX4535" s="8" t="s">
        <v>8774</v>
      </c>
      <c r="AY4535" s="8" t="s">
        <v>8775</v>
      </c>
      <c r="AZ4535" s="8" t="s">
        <v>1623</v>
      </c>
      <c r="BA4535" s="9">
        <v>8146.6807207046204</v>
      </c>
      <c r="BB4535" s="9">
        <v>8124.8386997979196</v>
      </c>
      <c r="BC4535" s="9">
        <v>45.948736469002299</v>
      </c>
      <c r="BD4535" s="9">
        <v>521</v>
      </c>
      <c r="BE4535" s="9">
        <v>3511</v>
      </c>
      <c r="BF4535" s="9">
        <v>3068.7345329999998</v>
      </c>
      <c r="BG4535" s="9"/>
      <c r="BH4535" s="9">
        <v>6266.0977235999999</v>
      </c>
      <c r="BI4535" s="9">
        <v>8284.7051545147806</v>
      </c>
      <c r="BJ4535" s="9">
        <v>13819.426545578801</v>
      </c>
      <c r="BK4535" s="9">
        <v>10486.948437146801</v>
      </c>
      <c r="BL4535" s="9">
        <v>9592.3659346238492</v>
      </c>
      <c r="BM4535" s="9">
        <v>7964.9722450810696</v>
      </c>
      <c r="BN4535" s="9">
        <v>13018.7779521418</v>
      </c>
      <c r="BO4535" s="9">
        <v>9114.0404662696201</v>
      </c>
      <c r="BP4535" s="9">
        <v>9813.2474072022305</v>
      </c>
      <c r="BQ4535" s="9"/>
      <c r="BR4535" s="9">
        <v>7139.4415610230299</v>
      </c>
      <c r="BS4535" s="9">
        <v>7048.7018937373596</v>
      </c>
      <c r="BT4535" s="9"/>
      <c r="BU4535" s="9">
        <v>8487.2233945826902</v>
      </c>
      <c r="BV4535" s="9">
        <v>6203.7239533743996</v>
      </c>
      <c r="BW4535" s="9">
        <v>6799.8457708067899</v>
      </c>
      <c r="BX4535" s="9">
        <v>15500</v>
      </c>
    </row>
    <row r="4536" spans="6:76" x14ac:dyDescent="0.2">
      <c r="F4536" s="14"/>
      <c r="AX4536" s="8" t="s">
        <v>8776</v>
      </c>
      <c r="AY4536" s="8" t="s">
        <v>8777</v>
      </c>
      <c r="AZ4536" s="8" t="s">
        <v>1623</v>
      </c>
      <c r="BA4536" s="9">
        <v>11564.8434869557</v>
      </c>
      <c r="BB4536" s="9">
        <v>8138.7363393121204</v>
      </c>
      <c r="BC4536" s="9">
        <v>98.162484065215494</v>
      </c>
      <c r="BD4536" s="9"/>
      <c r="BE4536" s="9">
        <v>8886</v>
      </c>
      <c r="BF4536" s="9">
        <v>4735.4357140000002</v>
      </c>
      <c r="BG4536" s="9"/>
      <c r="BH4536" s="9">
        <v>53431.265770999998</v>
      </c>
      <c r="BI4536" s="9">
        <v>10107.8016115507</v>
      </c>
      <c r="BJ4536" s="9">
        <v>10177.707491839799</v>
      </c>
      <c r="BK4536" s="9">
        <v>16392.628581323399</v>
      </c>
      <c r="BL4536" s="9">
        <v>7299.95257079167</v>
      </c>
      <c r="BM4536" s="9">
        <v>7456.9005891959096</v>
      </c>
      <c r="BN4536" s="9">
        <v>17584.245683167101</v>
      </c>
      <c r="BO4536" s="9">
        <v>7069.7492989185002</v>
      </c>
      <c r="BP4536" s="9">
        <v>7334.8745333009001</v>
      </c>
      <c r="BQ4536" s="9">
        <v>4715.8968810992001</v>
      </c>
      <c r="BR4536" s="9"/>
      <c r="BS4536" s="9">
        <v>5913.3244753844201</v>
      </c>
      <c r="BT4536" s="9"/>
      <c r="BU4536" s="9">
        <v>8543.9544541846008</v>
      </c>
      <c r="BV4536" s="9">
        <v>8138.7363393121204</v>
      </c>
      <c r="BW4536" s="9">
        <v>7213.86528317786</v>
      </c>
      <c r="BX4536" s="9">
        <v>11600</v>
      </c>
    </row>
    <row r="4537" spans="6:76" x14ac:dyDescent="0.2">
      <c r="F4537" s="14"/>
      <c r="AX4537" s="8" t="s">
        <v>8778</v>
      </c>
      <c r="AY4537" s="8" t="s">
        <v>8779</v>
      </c>
      <c r="AZ4537" s="8" t="s">
        <v>1623</v>
      </c>
      <c r="BA4537" s="9">
        <v>8060.0781859181598</v>
      </c>
      <c r="BB4537" s="9">
        <v>8150.9177293790099</v>
      </c>
      <c r="BC4537" s="9">
        <v>47.851495007683397</v>
      </c>
      <c r="BD4537" s="9">
        <v>5095</v>
      </c>
      <c r="BE4537" s="9">
        <v>3947</v>
      </c>
      <c r="BF4537" s="9">
        <v>2813.186921</v>
      </c>
      <c r="BG4537" s="9">
        <v>1994.35987</v>
      </c>
      <c r="BH4537" s="9">
        <v>5543.1045981999996</v>
      </c>
      <c r="BI4537" s="9">
        <v>5622.6252685782401</v>
      </c>
      <c r="BJ4537" s="9">
        <v>9690.4261583156003</v>
      </c>
      <c r="BK4537" s="9">
        <v>10046.5314527954</v>
      </c>
      <c r="BL4537" s="9">
        <v>12325.1498367492</v>
      </c>
      <c r="BM4537" s="9"/>
      <c r="BN4537" s="9">
        <v>8150.9177293790099</v>
      </c>
      <c r="BO4537" s="9">
        <v>10535.919907875401</v>
      </c>
      <c r="BP4537" s="9">
        <v>11765.833950112999</v>
      </c>
      <c r="BQ4537" s="9">
        <v>9171.2619818248895</v>
      </c>
      <c r="BR4537" s="9">
        <v>7654.18478760379</v>
      </c>
      <c r="BS4537" s="9">
        <v>9057.4923831386295</v>
      </c>
      <c r="BT4537" s="9"/>
      <c r="BU4537" s="9">
        <v>9188.9515362302009</v>
      </c>
      <c r="BV4537" s="9">
        <v>4278.9037095430504</v>
      </c>
      <c r="BW4537" s="9">
        <v>8060.6354410987196</v>
      </c>
      <c r="BX4537" s="9">
        <v>18200</v>
      </c>
    </row>
    <row r="4538" spans="6:76" x14ac:dyDescent="0.2">
      <c r="F4538" s="14"/>
      <c r="AX4538" s="8" t="s">
        <v>8780</v>
      </c>
      <c r="AY4538" s="8" t="s">
        <v>8781</v>
      </c>
      <c r="AZ4538" s="8" t="s">
        <v>1623</v>
      </c>
      <c r="BA4538" s="9">
        <v>8487.5581576409204</v>
      </c>
      <c r="BB4538" s="9">
        <v>8168.2841517936904</v>
      </c>
      <c r="BC4538" s="9">
        <v>58.872312481261901</v>
      </c>
      <c r="BD4538" s="9"/>
      <c r="BE4538" s="9">
        <v>17198</v>
      </c>
      <c r="BF4538" s="9">
        <v>13372.516739999999</v>
      </c>
      <c r="BG4538" s="9"/>
      <c r="BH4538" s="9"/>
      <c r="BI4538" s="9">
        <v>4925.6258598454697</v>
      </c>
      <c r="BJ4538" s="9">
        <v>13913.3153263081</v>
      </c>
      <c r="BK4538" s="9">
        <v>10583.834401652301</v>
      </c>
      <c r="BL4538" s="9">
        <v>8586.5372901945502</v>
      </c>
      <c r="BM4538" s="9">
        <v>18668.326095343</v>
      </c>
      <c r="BN4538" s="9">
        <v>10543.433467446899</v>
      </c>
      <c r="BO4538" s="9">
        <v>4170.8718257704804</v>
      </c>
      <c r="BP4538" s="9">
        <v>1150.95543469565</v>
      </c>
      <c r="BQ4538" s="9">
        <v>3625.5523838124</v>
      </c>
      <c r="BR4538" s="9">
        <v>5601.9743757228598</v>
      </c>
      <c r="BS4538" s="9">
        <v>8168.2841517936904</v>
      </c>
      <c r="BT4538" s="9"/>
      <c r="BU4538" s="9">
        <v>9140.7844156256906</v>
      </c>
      <c r="BV4538" s="9">
        <v>5506.4976158584795</v>
      </c>
      <c r="BW4538" s="9">
        <v>3951.97929582598</v>
      </c>
      <c r="BX4538" s="9">
        <v>5180</v>
      </c>
    </row>
    <row r="4539" spans="6:76" x14ac:dyDescent="0.2">
      <c r="F4539" s="14"/>
      <c r="AX4539" s="8" t="s">
        <v>322</v>
      </c>
      <c r="AY4539" s="8" t="s">
        <v>8782</v>
      </c>
      <c r="AZ4539" s="8" t="s">
        <v>1623</v>
      </c>
      <c r="BA4539" s="9">
        <v>17349.320779239599</v>
      </c>
      <c r="BB4539" s="9">
        <v>8209.5920662563094</v>
      </c>
      <c r="BC4539" s="9">
        <v>167.059008013187</v>
      </c>
      <c r="BD4539" s="9"/>
      <c r="BE4539" s="9">
        <v>27513</v>
      </c>
      <c r="BF4539" s="9">
        <v>10238.326349999999</v>
      </c>
      <c r="BG4539" s="9">
        <v>45056.184240000002</v>
      </c>
      <c r="BH4539" s="9">
        <v>131573.9724</v>
      </c>
      <c r="BI4539" s="9">
        <v>12280.8955106431</v>
      </c>
      <c r="BJ4539" s="9">
        <v>11797.419414240299</v>
      </c>
      <c r="BK4539" s="9">
        <v>11261.7872213969</v>
      </c>
      <c r="BL4539" s="9">
        <v>3969.0637830944602</v>
      </c>
      <c r="BM4539" s="9">
        <v>16127.4759919889</v>
      </c>
      <c r="BN4539" s="9">
        <v>28489.314624542902</v>
      </c>
      <c r="BO4539" s="9">
        <v>2850.8921611712899</v>
      </c>
      <c r="BP4539" s="9">
        <v>5588.5081591769203</v>
      </c>
      <c r="BQ4539" s="9">
        <v>3527.2564418112502</v>
      </c>
      <c r="BR4539" s="9">
        <v>4580.4207221099396</v>
      </c>
      <c r="BS4539" s="9">
        <v>3721.53010095836</v>
      </c>
      <c r="BT4539" s="9">
        <v>7479.1841325126197</v>
      </c>
      <c r="BU4539" s="9">
        <v>5138.4433549406203</v>
      </c>
      <c r="BV4539" s="9">
        <v>2850.76330024039</v>
      </c>
      <c r="BW4539" s="9">
        <v>4001.9776759643901</v>
      </c>
      <c r="BX4539" s="9">
        <v>8940</v>
      </c>
    </row>
    <row r="4540" spans="6:76" x14ac:dyDescent="0.2">
      <c r="F4540" s="14"/>
      <c r="AX4540" s="8" t="s">
        <v>8783</v>
      </c>
      <c r="AY4540" s="8" t="s">
        <v>8784</v>
      </c>
      <c r="AZ4540" s="8" t="s">
        <v>1623</v>
      </c>
      <c r="BA4540" s="9">
        <v>8218.0635326039992</v>
      </c>
      <c r="BB4540" s="9">
        <v>8213.8671979386199</v>
      </c>
      <c r="BC4540" s="9">
        <v>38.254461411823002</v>
      </c>
      <c r="BD4540" s="9"/>
      <c r="BE4540" s="9">
        <v>9080</v>
      </c>
      <c r="BF4540" s="9">
        <v>8622.2807400000002</v>
      </c>
      <c r="BG4540" s="9"/>
      <c r="BH4540" s="9">
        <v>9805.4523007999996</v>
      </c>
      <c r="BI4540" s="9">
        <v>10859.2294712659</v>
      </c>
      <c r="BJ4540" s="9">
        <v>15683.7987385087</v>
      </c>
      <c r="BK4540" s="9">
        <v>12437.846717803999</v>
      </c>
      <c r="BL4540" s="9">
        <v>9182.7619084398902</v>
      </c>
      <c r="BM4540" s="9">
        <v>6224.2872546464896</v>
      </c>
      <c r="BN4540" s="9">
        <v>10948.2903337153</v>
      </c>
      <c r="BO4540" s="9">
        <v>5957.11836100441</v>
      </c>
      <c r="BP4540" s="9">
        <v>7805.4536558772397</v>
      </c>
      <c r="BQ4540" s="9">
        <v>5127.5940179625204</v>
      </c>
      <c r="BR4540" s="9">
        <v>2431.5774799707401</v>
      </c>
      <c r="BS4540" s="9">
        <v>7746.9704161425598</v>
      </c>
      <c r="BT4540" s="9"/>
      <c r="BU4540" s="9">
        <v>9060.4328425611202</v>
      </c>
      <c r="BV4540" s="9">
        <v>6359.3853832156801</v>
      </c>
      <c r="BW4540" s="9">
        <v>4312.6639649574099</v>
      </c>
      <c r="BX4540" s="9">
        <v>6280</v>
      </c>
    </row>
    <row r="4541" spans="6:76" x14ac:dyDescent="0.2">
      <c r="F4541" s="14"/>
      <c r="AX4541" s="8" t="s">
        <v>8785</v>
      </c>
      <c r="AY4541" s="8" t="s">
        <v>8786</v>
      </c>
      <c r="AZ4541" s="8" t="s">
        <v>1623</v>
      </c>
      <c r="BA4541" s="9">
        <v>7722.0689847999502</v>
      </c>
      <c r="BB4541" s="9">
        <v>8225.0778044543695</v>
      </c>
      <c r="BC4541" s="9">
        <v>45.767347947933899</v>
      </c>
      <c r="BD4541" s="9"/>
      <c r="BE4541" s="9">
        <v>16725</v>
      </c>
      <c r="BF4541" s="9">
        <v>10522.76247</v>
      </c>
      <c r="BG4541" s="9"/>
      <c r="BH4541" s="9">
        <v>1460.0621841</v>
      </c>
      <c r="BI4541" s="9">
        <v>8534.9018450588501</v>
      </c>
      <c r="BJ4541" s="9">
        <v>10702.696331700099</v>
      </c>
      <c r="BK4541" s="9">
        <v>5020.7262649018903</v>
      </c>
      <c r="BL4541" s="9">
        <v>10861.458850090399</v>
      </c>
      <c r="BM4541" s="9">
        <v>3767.8139073539101</v>
      </c>
      <c r="BN4541" s="9">
        <v>6215.8973254205803</v>
      </c>
      <c r="BO4541" s="9">
        <v>9334.4392051629602</v>
      </c>
      <c r="BP4541" s="9">
        <v>8754.6235833639093</v>
      </c>
      <c r="BQ4541" s="9">
        <v>7860.7766746863799</v>
      </c>
      <c r="BR4541" s="9">
        <v>7915.2537638498898</v>
      </c>
      <c r="BS4541" s="9">
        <v>8833.6037415310602</v>
      </c>
      <c r="BT4541" s="9"/>
      <c r="BU4541" s="9">
        <v>8875.2726760773694</v>
      </c>
      <c r="BV4541" s="9">
        <v>5770.6489636618398</v>
      </c>
      <c r="BW4541" s="9">
        <v>4481.3039394399502</v>
      </c>
      <c r="BX4541" s="9">
        <v>3360</v>
      </c>
    </row>
    <row r="4542" spans="6:76" x14ac:dyDescent="0.2">
      <c r="F4542" s="14"/>
      <c r="AX4542" s="8" t="s">
        <v>8787</v>
      </c>
      <c r="AY4542" s="8" t="s">
        <v>8788</v>
      </c>
      <c r="AZ4542" s="8" t="s">
        <v>1623</v>
      </c>
      <c r="BA4542" s="9">
        <v>14361.424692374099</v>
      </c>
      <c r="BB4542" s="9">
        <v>8227.8443281073596</v>
      </c>
      <c r="BC4542" s="9">
        <v>124.323391789407</v>
      </c>
      <c r="BD4542" s="9"/>
      <c r="BE4542" s="9">
        <v>19345</v>
      </c>
      <c r="BF4542" s="9">
        <v>12123.012049999999</v>
      </c>
      <c r="BG4542" s="9">
        <v>3530.2388550000001</v>
      </c>
      <c r="BH4542" s="9">
        <v>67118.851267000005</v>
      </c>
      <c r="BI4542" s="9">
        <v>13609.3832470709</v>
      </c>
      <c r="BJ4542" s="9">
        <v>8054.9960542338504</v>
      </c>
      <c r="BK4542" s="9">
        <v>24696.382456838299</v>
      </c>
      <c r="BL4542" s="9">
        <v>5557.5392820857896</v>
      </c>
      <c r="BM4542" s="9">
        <v>8400.6926019808598</v>
      </c>
      <c r="BN4542" s="9">
        <v>10155.5200156871</v>
      </c>
      <c r="BO4542" s="9"/>
      <c r="BP4542" s="9">
        <v>1435.7921075429899</v>
      </c>
      <c r="BQ4542" s="9">
        <v>4558.6139744137399</v>
      </c>
      <c r="BR4542" s="9"/>
      <c r="BS4542" s="9">
        <v>1608.24508380167</v>
      </c>
      <c r="BT4542" s="9">
        <v>3679.9628714891801</v>
      </c>
      <c r="BU4542" s="9"/>
      <c r="BV4542" s="9">
        <v>1908.5652108408401</v>
      </c>
      <c r="BW4542" s="9"/>
      <c r="BX4542" s="9">
        <v>44000</v>
      </c>
    </row>
    <row r="4543" spans="6:76" x14ac:dyDescent="0.2">
      <c r="F4543" s="14"/>
      <c r="AX4543" s="8" t="s">
        <v>8789</v>
      </c>
      <c r="AY4543" s="8" t="s">
        <v>8790</v>
      </c>
      <c r="AZ4543" s="8" t="s">
        <v>1623</v>
      </c>
      <c r="BA4543" s="9">
        <v>6676.5958905225198</v>
      </c>
      <c r="BB4543" s="9">
        <v>8228.2311256340399</v>
      </c>
      <c r="BC4543" s="9">
        <v>56.612917115886702</v>
      </c>
      <c r="BD4543" s="9"/>
      <c r="BE4543" s="9">
        <v>7982</v>
      </c>
      <c r="BF4543" s="9">
        <v>3399.018184</v>
      </c>
      <c r="BG4543" s="9"/>
      <c r="BH4543" s="9">
        <v>575.57273344999999</v>
      </c>
      <c r="BI4543" s="9">
        <v>8769.5153118057206</v>
      </c>
      <c r="BJ4543" s="9">
        <v>11363.350716701299</v>
      </c>
      <c r="BK4543" s="9">
        <v>9909.6393256796091</v>
      </c>
      <c r="BL4543" s="9">
        <v>9448.6329726349795</v>
      </c>
      <c r="BM4543" s="9">
        <v>8474.4622512680799</v>
      </c>
      <c r="BN4543" s="9">
        <v>5659.3614235106897</v>
      </c>
      <c r="BO4543" s="9"/>
      <c r="BP4543" s="9">
        <v>1184.4059861748001</v>
      </c>
      <c r="BQ4543" s="9"/>
      <c r="BR4543" s="9"/>
      <c r="BS4543" s="9"/>
      <c r="BT4543" s="9"/>
      <c r="BU4543" s="9"/>
      <c r="BV4543" s="9"/>
      <c r="BW4543" s="9"/>
      <c r="BX4543" s="9"/>
    </row>
    <row r="4544" spans="6:76" x14ac:dyDescent="0.2">
      <c r="F4544" s="14"/>
      <c r="AX4544" s="8" t="s">
        <v>8791</v>
      </c>
      <c r="AY4544" s="8" t="s">
        <v>8792</v>
      </c>
      <c r="AZ4544" s="8" t="s">
        <v>1623</v>
      </c>
      <c r="BA4544" s="9">
        <v>9831.1930409619908</v>
      </c>
      <c r="BB4544" s="9">
        <v>8230.6306041225798</v>
      </c>
      <c r="BC4544" s="9">
        <v>55.687525344741701</v>
      </c>
      <c r="BD4544" s="9">
        <v>2093</v>
      </c>
      <c r="BE4544" s="9">
        <v>15950</v>
      </c>
      <c r="BF4544" s="9">
        <v>5865.0715220000002</v>
      </c>
      <c r="BG4544" s="9">
        <v>26459.430639999999</v>
      </c>
      <c r="BH4544" s="9">
        <v>8055.1564392</v>
      </c>
      <c r="BI4544" s="9">
        <v>14776.676111794601</v>
      </c>
      <c r="BJ4544" s="9">
        <v>10589.357443728501</v>
      </c>
      <c r="BK4544" s="9">
        <v>14688.174229243699</v>
      </c>
      <c r="BL4544" s="9">
        <v>15148.4356890989</v>
      </c>
      <c r="BM4544" s="9">
        <v>5882.0898489022402</v>
      </c>
      <c r="BN4544" s="9">
        <v>11932.6825016002</v>
      </c>
      <c r="BO4544" s="9">
        <v>6119.4136440836401</v>
      </c>
      <c r="BP4544" s="9">
        <v>6198.4727545013602</v>
      </c>
      <c r="BQ4544" s="9">
        <v>6881.8546039295798</v>
      </c>
      <c r="BR4544" s="9">
        <v>6580.59055338301</v>
      </c>
      <c r="BS4544" s="9">
        <v>4863.2189007986899</v>
      </c>
      <c r="BT4544" s="9"/>
      <c r="BU4544" s="9">
        <v>7366.4846073033996</v>
      </c>
      <c r="BV4544" s="9">
        <v>9857.6465606268703</v>
      </c>
      <c r="BW4544" s="9">
        <v>8406.1047690451705</v>
      </c>
      <c r="BX4544" s="9">
        <v>8910</v>
      </c>
    </row>
    <row r="4545" spans="6:76" x14ac:dyDescent="0.2">
      <c r="F4545" s="14"/>
      <c r="AX4545" s="8" t="s">
        <v>8793</v>
      </c>
      <c r="AY4545" s="8" t="s">
        <v>8794</v>
      </c>
      <c r="AZ4545" s="8" t="s">
        <v>1623</v>
      </c>
      <c r="BA4545" s="9">
        <v>12535.0898151122</v>
      </c>
      <c r="BB4545" s="9">
        <v>8232.8970268349003</v>
      </c>
      <c r="BC4545" s="9">
        <v>79.200948756113903</v>
      </c>
      <c r="BD4545" s="9">
        <v>7876</v>
      </c>
      <c r="BE4545" s="9"/>
      <c r="BF4545" s="9">
        <v>6220.8186560000004</v>
      </c>
      <c r="BG4545" s="9"/>
      <c r="BH4545" s="9"/>
      <c r="BI4545" s="9"/>
      <c r="BJ4545" s="9">
        <v>18534.3249983153</v>
      </c>
      <c r="BK4545" s="9">
        <v>6357.2154724290804</v>
      </c>
      <c r="BL4545" s="9">
        <v>10900.0172864573</v>
      </c>
      <c r="BM4545" s="9"/>
      <c r="BN4545" s="9">
        <v>26823.3399301965</v>
      </c>
      <c r="BO4545" s="9"/>
      <c r="BP4545" s="9">
        <v>12891.719138446801</v>
      </c>
      <c r="BQ4545" s="9"/>
      <c r="BR4545" s="9">
        <v>4401.8296830705203</v>
      </c>
      <c r="BS4545" s="9">
        <v>3221.5690214144902</v>
      </c>
      <c r="BT4545" s="9"/>
      <c r="BU4545" s="9">
        <v>16805.950747708001</v>
      </c>
      <c r="BV4545" s="9">
        <v>4090.4856355861698</v>
      </c>
      <c r="BW4545" s="9">
        <v>8232.8970268349003</v>
      </c>
      <c r="BX4545" s="9">
        <v>36600</v>
      </c>
    </row>
    <row r="4546" spans="6:76" x14ac:dyDescent="0.2">
      <c r="F4546" s="14"/>
      <c r="AX4546" s="8" t="s">
        <v>8795</v>
      </c>
      <c r="AY4546" s="8" t="s">
        <v>8796</v>
      </c>
      <c r="AZ4546" s="8" t="s">
        <v>1623</v>
      </c>
      <c r="BA4546" s="9">
        <v>9170.9522733420308</v>
      </c>
      <c r="BB4546" s="9">
        <v>8237.9090634748209</v>
      </c>
      <c r="BC4546" s="9">
        <v>63.280917210437103</v>
      </c>
      <c r="BD4546" s="9"/>
      <c r="BE4546" s="9">
        <v>8800</v>
      </c>
      <c r="BF4546" s="9">
        <v>5400.9817739999999</v>
      </c>
      <c r="BG4546" s="9"/>
      <c r="BH4546" s="9">
        <v>6384.0102703000002</v>
      </c>
      <c r="BI4546" s="9">
        <v>11404.860316353601</v>
      </c>
      <c r="BJ4546" s="9">
        <v>18598.206832530701</v>
      </c>
      <c r="BK4546" s="9">
        <v>9465.3162965274096</v>
      </c>
      <c r="BL4546" s="9">
        <v>10892.3037663046</v>
      </c>
      <c r="BM4546" s="9">
        <v>11682.6106981556</v>
      </c>
      <c r="BN4546" s="9">
        <v>15230.621372583701</v>
      </c>
      <c r="BO4546" s="9">
        <v>8237.9090634748209</v>
      </c>
      <c r="BP4546" s="9">
        <v>5704.7087713482797</v>
      </c>
      <c r="BQ4546" s="9">
        <v>4032.7316358764301</v>
      </c>
      <c r="BR4546" s="9">
        <v>3884.3931721383501</v>
      </c>
      <c r="BS4546" s="9">
        <v>5897.3773906850902</v>
      </c>
      <c r="BT4546" s="9"/>
      <c r="BU4546" s="9">
        <v>24126.265524115799</v>
      </c>
      <c r="BV4546" s="9">
        <v>2353.8546122695798</v>
      </c>
      <c r="BW4546" s="9">
        <v>3810.0371501505301</v>
      </c>
      <c r="BX4546" s="9"/>
    </row>
    <row r="4547" spans="6:76" x14ac:dyDescent="0.2">
      <c r="F4547" s="14"/>
      <c r="AX4547" s="8" t="s">
        <v>8797</v>
      </c>
      <c r="AY4547" s="8" t="s">
        <v>8798</v>
      </c>
      <c r="AZ4547" s="8" t="s">
        <v>1623</v>
      </c>
      <c r="BA4547" s="9">
        <v>8160.3236198793002</v>
      </c>
      <c r="BB4547" s="9">
        <v>8259.4474429852398</v>
      </c>
      <c r="BC4547" s="9">
        <v>50.238140965705497</v>
      </c>
      <c r="BD4547" s="9"/>
      <c r="BE4547" s="9">
        <v>13352</v>
      </c>
      <c r="BF4547" s="9">
        <v>3724.359238</v>
      </c>
      <c r="BG4547" s="9"/>
      <c r="BH4547" s="9">
        <v>609.28322299000001</v>
      </c>
      <c r="BI4547" s="9">
        <v>8267.1826427858105</v>
      </c>
      <c r="BJ4547" s="9">
        <v>10980.137635327201</v>
      </c>
      <c r="BK4547" s="9">
        <v>11063.501336101899</v>
      </c>
      <c r="BL4547" s="9">
        <v>2844.5570307350999</v>
      </c>
      <c r="BM4547" s="9">
        <v>15831.789059635499</v>
      </c>
      <c r="BN4547" s="9">
        <v>11384.401923101301</v>
      </c>
      <c r="BO4547" s="9">
        <v>8250.0362229072907</v>
      </c>
      <c r="BP4547" s="9">
        <v>6614.1879336275897</v>
      </c>
      <c r="BQ4547" s="9">
        <v>6898.6370464553302</v>
      </c>
      <c r="BR4547" s="9">
        <v>8251.7122431846692</v>
      </c>
      <c r="BS4547" s="9">
        <v>7081.6732832376301</v>
      </c>
      <c r="BT4547" s="9"/>
      <c r="BU4547" s="9">
        <v>10311.926196996001</v>
      </c>
      <c r="BV4547" s="9">
        <v>9645.2557692921691</v>
      </c>
      <c r="BW4547" s="9">
        <v>10675.18437345</v>
      </c>
      <c r="BX4547" s="9">
        <v>1100</v>
      </c>
    </row>
    <row r="4548" spans="6:76" x14ac:dyDescent="0.2">
      <c r="F4548" s="14"/>
      <c r="AX4548" s="8" t="s">
        <v>8799</v>
      </c>
      <c r="AY4548" s="8" t="s">
        <v>8800</v>
      </c>
      <c r="AZ4548" s="8" t="s">
        <v>1623</v>
      </c>
      <c r="BA4548" s="9">
        <v>9653.1855236723895</v>
      </c>
      <c r="BB4548" s="9">
        <v>8275.7368543524499</v>
      </c>
      <c r="BC4548" s="9">
        <v>55.567394650296002</v>
      </c>
      <c r="BD4548" s="9">
        <v>570</v>
      </c>
      <c r="BE4548" s="9">
        <v>8519</v>
      </c>
      <c r="BF4548" s="9">
        <v>6592.0781180000004</v>
      </c>
      <c r="BG4548" s="9">
        <v>4302.9067720000003</v>
      </c>
      <c r="BH4548" s="9">
        <v>12063.012826800001</v>
      </c>
      <c r="BI4548" s="9">
        <v>13858.964065726001</v>
      </c>
      <c r="BJ4548" s="9">
        <v>10838.581141799499</v>
      </c>
      <c r="BK4548" s="9">
        <v>18188.292653479199</v>
      </c>
      <c r="BL4548" s="9">
        <v>24293.645181126201</v>
      </c>
      <c r="BM4548" s="9">
        <v>1933.36038833882</v>
      </c>
      <c r="BN4548" s="9">
        <v>10504.8198354328</v>
      </c>
      <c r="BO4548" s="9">
        <v>7985.0543260831901</v>
      </c>
      <c r="BP4548" s="9">
        <v>7698.77202123386</v>
      </c>
      <c r="BQ4548" s="9">
        <v>7785.7340359005702</v>
      </c>
      <c r="BR4548" s="9">
        <v>14635.3469198777</v>
      </c>
      <c r="BS4548" s="9">
        <v>9369.1890046449698</v>
      </c>
      <c r="BT4548" s="9"/>
      <c r="BU4548" s="9">
        <v>7391.2522295941599</v>
      </c>
      <c r="BV4548" s="9">
        <v>8032.4737087049098</v>
      </c>
      <c r="BW4548" s="9">
        <v>11421.2272447061</v>
      </c>
      <c r="BX4548" s="9">
        <v>7080</v>
      </c>
    </row>
    <row r="4549" spans="6:76" x14ac:dyDescent="0.2">
      <c r="F4549" s="14"/>
      <c r="AX4549" s="8" t="s">
        <v>8801</v>
      </c>
      <c r="AY4549" s="8" t="s">
        <v>8802</v>
      </c>
      <c r="AZ4549" s="8" t="s">
        <v>1623</v>
      </c>
      <c r="BA4549" s="9">
        <v>8306.8806845395302</v>
      </c>
      <c r="BB4549" s="9">
        <v>8288.3172851319196</v>
      </c>
      <c r="BC4549" s="9">
        <v>34.983889414715499</v>
      </c>
      <c r="BD4549" s="9"/>
      <c r="BE4549" s="9">
        <v>5177</v>
      </c>
      <c r="BF4549" s="9">
        <v>8090.4023829999996</v>
      </c>
      <c r="BG4549" s="9">
        <v>1974.9645579999999</v>
      </c>
      <c r="BH4549" s="9">
        <v>7299.5442585000001</v>
      </c>
      <c r="BI4549" s="9">
        <v>7526.7428047436197</v>
      </c>
      <c r="BJ4549" s="9">
        <v>9378.5324098165802</v>
      </c>
      <c r="BK4549" s="9">
        <v>5966.9003886933397</v>
      </c>
      <c r="BL4549" s="9">
        <v>8486.2321872638295</v>
      </c>
      <c r="BM4549" s="9">
        <v>7002.9181196890404</v>
      </c>
      <c r="BN4549" s="9">
        <v>12258.604166962299</v>
      </c>
      <c r="BO4549" s="9">
        <v>9397.5799260474396</v>
      </c>
      <c r="BP4549" s="9"/>
      <c r="BQ4549" s="9">
        <v>8846.5722821536601</v>
      </c>
      <c r="BR4549" s="9">
        <v>12598.4282439197</v>
      </c>
      <c r="BS4549" s="9">
        <v>13361.3560914055</v>
      </c>
      <c r="BT4549" s="9"/>
      <c r="BU4549" s="9">
        <v>11559.6238853922</v>
      </c>
      <c r="BV4549" s="9">
        <v>8571.0279622196904</v>
      </c>
      <c r="BW4549" s="9">
        <v>6857.4226539047604</v>
      </c>
      <c r="BX4549" s="9">
        <v>5170</v>
      </c>
    </row>
    <row r="4550" spans="6:76" x14ac:dyDescent="0.2">
      <c r="F4550" s="14"/>
      <c r="AX4550" s="8" t="s">
        <v>8803</v>
      </c>
      <c r="AY4550" s="8" t="s">
        <v>8804</v>
      </c>
      <c r="AZ4550" s="8" t="s">
        <v>1623</v>
      </c>
      <c r="BA4550" s="9">
        <v>9684.5760056059407</v>
      </c>
      <c r="BB4550" s="9">
        <v>8293.4125958416098</v>
      </c>
      <c r="BC4550" s="9">
        <v>60.8442917272478</v>
      </c>
      <c r="BD4550" s="9"/>
      <c r="BE4550" s="9">
        <v>13281</v>
      </c>
      <c r="BF4550" s="9">
        <v>10265.032080000001</v>
      </c>
      <c r="BG4550" s="9"/>
      <c r="BH4550" s="9">
        <v>13394.185012</v>
      </c>
      <c r="BI4550" s="9">
        <v>13703.315230582701</v>
      </c>
      <c r="BJ4550" s="9">
        <v>7503.975683527</v>
      </c>
      <c r="BK4550" s="9">
        <v>24913.617709427101</v>
      </c>
      <c r="BL4550" s="9">
        <v>9736.1180097207907</v>
      </c>
      <c r="BM4550" s="9">
        <v>18919.543434564399</v>
      </c>
      <c r="BN4550" s="9">
        <v>11123.5742750675</v>
      </c>
      <c r="BO4550" s="9">
        <v>2290.0059026231302</v>
      </c>
      <c r="BP4550" s="9">
        <v>2475.6582819197902</v>
      </c>
      <c r="BQ4550" s="9">
        <v>5863.0592014844297</v>
      </c>
      <c r="BR4550" s="9">
        <v>5286.8287811694599</v>
      </c>
      <c r="BS4550" s="9">
        <v>4940.2498591499898</v>
      </c>
      <c r="BT4550" s="9"/>
      <c r="BU4550" s="9"/>
      <c r="BV4550" s="9">
        <v>6918.2160382230304</v>
      </c>
      <c r="BW4550" s="9">
        <v>8293.4125958416098</v>
      </c>
      <c r="BX4550" s="9">
        <v>5730</v>
      </c>
    </row>
    <row r="4551" spans="6:76" x14ac:dyDescent="0.2">
      <c r="F4551" s="14"/>
      <c r="AX4551" s="8" t="s">
        <v>8805</v>
      </c>
      <c r="AY4551" s="8" t="s">
        <v>8806</v>
      </c>
      <c r="AZ4551" s="8" t="s">
        <v>1623</v>
      </c>
      <c r="BA4551" s="9">
        <v>8852.0495742891508</v>
      </c>
      <c r="BB4551" s="9">
        <v>8311.79964291953</v>
      </c>
      <c r="BC4551" s="9">
        <v>42.195588510584003</v>
      </c>
      <c r="BD4551" s="9"/>
      <c r="BE4551" s="9">
        <v>4492</v>
      </c>
      <c r="BF4551" s="9">
        <v>4485.8134229999996</v>
      </c>
      <c r="BG4551" s="9"/>
      <c r="BH4551" s="9">
        <v>3322.4622119000001</v>
      </c>
      <c r="BI4551" s="9">
        <v>8539.9073925556895</v>
      </c>
      <c r="BJ4551" s="9">
        <v>15434.6582845588</v>
      </c>
      <c r="BK4551" s="9">
        <v>8074.5199982704098</v>
      </c>
      <c r="BL4551" s="9">
        <v>9829.4934489059997</v>
      </c>
      <c r="BM4551" s="9">
        <v>9624.4430395640593</v>
      </c>
      <c r="BN4551" s="9">
        <v>12518.3206716324</v>
      </c>
      <c r="BO4551" s="9">
        <v>7138.08360667548</v>
      </c>
      <c r="BP4551" s="9">
        <v>10892.198833853099</v>
      </c>
      <c r="BQ4551" s="9">
        <v>11504.6528584263</v>
      </c>
      <c r="BR4551" s="9">
        <v>7061.9901833695303</v>
      </c>
      <c r="BS4551" s="9">
        <v>8083.6918932833796</v>
      </c>
      <c r="BT4551" s="9"/>
      <c r="BU4551" s="9">
        <v>10596.0568504193</v>
      </c>
      <c r="BV4551" s="9">
        <v>5727.3949377374902</v>
      </c>
      <c r="BW4551" s="9">
        <v>5111.2047030528302</v>
      </c>
      <c r="BX4551" s="9">
        <v>16900</v>
      </c>
    </row>
    <row r="4552" spans="6:76" x14ac:dyDescent="0.2">
      <c r="F4552" s="14"/>
      <c r="AX4552" s="8" t="s">
        <v>8807</v>
      </c>
      <c r="AY4552" s="8" t="s">
        <v>8808</v>
      </c>
      <c r="AZ4552" s="8" t="s">
        <v>1623</v>
      </c>
      <c r="BA4552" s="9">
        <v>126124.275762135</v>
      </c>
      <c r="BB4552" s="9">
        <v>8331.0249590668409</v>
      </c>
      <c r="BC4552" s="9">
        <v>190.85128160983299</v>
      </c>
      <c r="BD4552" s="9">
        <v>487108</v>
      </c>
      <c r="BE4552" s="9"/>
      <c r="BF4552" s="9"/>
      <c r="BG4552" s="9"/>
      <c r="BH4552" s="9"/>
      <c r="BI4552" s="9"/>
      <c r="BJ4552" s="9">
        <v>12769.843673933899</v>
      </c>
      <c r="BK4552" s="9"/>
      <c r="BL4552" s="9"/>
      <c r="BM4552" s="9">
        <v>727.05313040778606</v>
      </c>
      <c r="BN4552" s="9">
        <v>3892.20624419979</v>
      </c>
      <c r="BO4552" s="9"/>
      <c r="BP4552" s="9"/>
      <c r="BQ4552" s="9"/>
      <c r="BR4552" s="9"/>
      <c r="BS4552" s="9"/>
      <c r="BT4552" s="9"/>
      <c r="BU4552" s="9"/>
      <c r="BV4552" s="9"/>
      <c r="BW4552" s="9"/>
      <c r="BX4552" s="9"/>
    </row>
    <row r="4553" spans="6:76" x14ac:dyDescent="0.2">
      <c r="F4553" s="14"/>
      <c r="AX4553" s="8" t="s">
        <v>8809</v>
      </c>
      <c r="AY4553" s="8" t="s">
        <v>8810</v>
      </c>
      <c r="AZ4553" s="8" t="s">
        <v>1623</v>
      </c>
      <c r="BA4553" s="9">
        <v>8542.4618281360399</v>
      </c>
      <c r="BB4553" s="9">
        <v>8335.6084916384207</v>
      </c>
      <c r="BC4553" s="9">
        <v>74.537704293800203</v>
      </c>
      <c r="BD4553" s="9"/>
      <c r="BE4553" s="9">
        <v>22997</v>
      </c>
      <c r="BF4553" s="9">
        <v>3086.0086500000002</v>
      </c>
      <c r="BG4553" s="9"/>
      <c r="BH4553" s="9">
        <v>655.11724226000001</v>
      </c>
      <c r="BI4553" s="9">
        <v>11063.993234387901</v>
      </c>
      <c r="BJ4553" s="9">
        <v>13401.293178886401</v>
      </c>
      <c r="BK4553" s="9">
        <v>8335.6084916384207</v>
      </c>
      <c r="BL4553" s="9">
        <v>12501.094435352101</v>
      </c>
      <c r="BM4553" s="9">
        <v>9176.8488185799306</v>
      </c>
      <c r="BN4553" s="9">
        <v>5218.4232345218197</v>
      </c>
      <c r="BO4553" s="9"/>
      <c r="BP4553" s="9">
        <v>4701.6928238698101</v>
      </c>
      <c r="BQ4553" s="9"/>
      <c r="BR4553" s="9"/>
      <c r="BS4553" s="9"/>
      <c r="BT4553" s="9"/>
      <c r="BU4553" s="9"/>
      <c r="BV4553" s="9"/>
      <c r="BW4553" s="9"/>
      <c r="BX4553" s="9">
        <v>2830</v>
      </c>
    </row>
    <row r="4554" spans="6:76" x14ac:dyDescent="0.2">
      <c r="F4554" s="14"/>
      <c r="AX4554" s="8" t="s">
        <v>8811</v>
      </c>
      <c r="AY4554" s="8" t="s">
        <v>8812</v>
      </c>
      <c r="AZ4554" s="8" t="s">
        <v>1623</v>
      </c>
      <c r="BA4554" s="9">
        <v>9135.9555856326097</v>
      </c>
      <c r="BB4554" s="9">
        <v>8337.9553944082709</v>
      </c>
      <c r="BC4554" s="9">
        <v>57.507151800161303</v>
      </c>
      <c r="BD4554" s="9"/>
      <c r="BE4554" s="9">
        <v>5328</v>
      </c>
      <c r="BF4554" s="9">
        <v>3833.7152120000001</v>
      </c>
      <c r="BG4554" s="9"/>
      <c r="BH4554" s="9">
        <v>12333.4568851</v>
      </c>
      <c r="BI4554" s="9">
        <v>6422.6627505257102</v>
      </c>
      <c r="BJ4554" s="9">
        <v>9290.6340000042001</v>
      </c>
      <c r="BK4554" s="9">
        <v>10910.076160282701</v>
      </c>
      <c r="BL4554" s="9">
        <v>14585.5780572235</v>
      </c>
      <c r="BM4554" s="9">
        <v>5590.5693654202396</v>
      </c>
      <c r="BN4554" s="9">
        <v>7198.0503540558002</v>
      </c>
      <c r="BO4554" s="9">
        <v>9773.3285216618006</v>
      </c>
      <c r="BP4554" s="9">
        <v>9172.4665200927993</v>
      </c>
      <c r="BQ4554" s="9">
        <v>6321.0769916980098</v>
      </c>
      <c r="BR4554" s="9">
        <v>9954.0674194762105</v>
      </c>
      <c r="BS4554" s="9">
        <v>8337.9553944082709</v>
      </c>
      <c r="BT4554" s="9">
        <v>3900.4979904127399</v>
      </c>
      <c r="BU4554" s="9">
        <v>17065.493962802899</v>
      </c>
      <c r="BV4554" s="9">
        <v>3708.5114246847202</v>
      </c>
      <c r="BW4554" s="9">
        <v>5157.0151171699799</v>
      </c>
      <c r="BX4554" s="9">
        <v>24700</v>
      </c>
    </row>
    <row r="4555" spans="6:76" x14ac:dyDescent="0.2">
      <c r="F4555" s="14"/>
      <c r="AX4555" s="8" t="s">
        <v>8813</v>
      </c>
      <c r="AY4555" s="8" t="s">
        <v>8814</v>
      </c>
      <c r="AZ4555" s="8" t="s">
        <v>1623</v>
      </c>
      <c r="BA4555" s="9">
        <v>9764.8457597954894</v>
      </c>
      <c r="BB4555" s="9">
        <v>8340.1681452268294</v>
      </c>
      <c r="BC4555" s="9">
        <v>46.711892841546202</v>
      </c>
      <c r="BD4555" s="9"/>
      <c r="BE4555" s="9">
        <v>11964</v>
      </c>
      <c r="BF4555" s="9">
        <v>13338.913339999999</v>
      </c>
      <c r="BG4555" s="9">
        <v>9878.0904879999998</v>
      </c>
      <c r="BH4555" s="9">
        <v>11310.1489189</v>
      </c>
      <c r="BI4555" s="9">
        <v>14050.1921838078</v>
      </c>
      <c r="BJ4555" s="9">
        <v>8136.3818362690599</v>
      </c>
      <c r="BK4555" s="9">
        <v>17591.339408801501</v>
      </c>
      <c r="BL4555" s="9">
        <v>14129.9332691985</v>
      </c>
      <c r="BM4555" s="9">
        <v>15409.9548923405</v>
      </c>
      <c r="BN4555" s="9">
        <v>19086.293096152898</v>
      </c>
      <c r="BO4555" s="9">
        <v>5455.6196867344997</v>
      </c>
      <c r="BP4555" s="9">
        <v>5629.4665444605898</v>
      </c>
      <c r="BQ4555" s="9">
        <v>4823.0471576097598</v>
      </c>
      <c r="BR4555" s="9">
        <v>7740.9371177535204</v>
      </c>
      <c r="BS4555" s="9">
        <v>6346.86536071713</v>
      </c>
      <c r="BT4555" s="9">
        <v>3753.1834029462598</v>
      </c>
      <c r="BU4555" s="9">
        <v>8543.9544541846008</v>
      </c>
      <c r="BV4555" s="9">
        <v>6053.5805813747302</v>
      </c>
      <c r="BW4555" s="9">
        <v>6095.0134566584602</v>
      </c>
      <c r="BX4555" s="9">
        <v>5960</v>
      </c>
    </row>
    <row r="4556" spans="6:76" x14ac:dyDescent="0.2">
      <c r="F4556" s="14"/>
      <c r="AX4556" s="8" t="s">
        <v>8815</v>
      </c>
      <c r="AY4556" s="8" t="s">
        <v>8816</v>
      </c>
      <c r="AZ4556" s="8" t="s">
        <v>1623</v>
      </c>
      <c r="BA4556" s="9">
        <v>9416.5842455272195</v>
      </c>
      <c r="BB4556" s="9">
        <v>8345.8148203311794</v>
      </c>
      <c r="BC4556" s="9">
        <v>43.394557068447803</v>
      </c>
      <c r="BD4556" s="9"/>
      <c r="BE4556" s="9">
        <v>14057</v>
      </c>
      <c r="BF4556" s="9">
        <v>8217.4746020000002</v>
      </c>
      <c r="BG4556" s="9">
        <v>6231.7693010000003</v>
      </c>
      <c r="BH4556" s="9">
        <v>15670.968989000001</v>
      </c>
      <c r="BI4556" s="9">
        <v>9595.2430800008297</v>
      </c>
      <c r="BJ4556" s="9">
        <v>17801.586117854</v>
      </c>
      <c r="BK4556" s="9">
        <v>7830.3169015725298</v>
      </c>
      <c r="BL4556" s="9">
        <v>6962.8261267472499</v>
      </c>
      <c r="BM4556" s="9">
        <v>8753.1654594455704</v>
      </c>
      <c r="BN4556" s="9">
        <v>15293.690640738199</v>
      </c>
      <c r="BO4556" s="9"/>
      <c r="BP4556" s="9"/>
      <c r="BQ4556" s="9">
        <v>6993.3735679405099</v>
      </c>
      <c r="BR4556" s="9">
        <v>5915.1160010200301</v>
      </c>
      <c r="BS4556" s="9">
        <v>8474.1550386623603</v>
      </c>
      <c r="BT4556" s="9"/>
      <c r="BU4556" s="9">
        <v>9349.2743380118809</v>
      </c>
      <c r="BV4556" s="9">
        <v>3765.1736457751899</v>
      </c>
      <c r="BW4556" s="9">
        <v>5754.2141186670597</v>
      </c>
      <c r="BX4556" s="9"/>
    </row>
    <row r="4557" spans="6:76" x14ac:dyDescent="0.2">
      <c r="F4557" s="14"/>
      <c r="AX4557" s="8" t="s">
        <v>8817</v>
      </c>
      <c r="AY4557" s="8" t="s">
        <v>8818</v>
      </c>
      <c r="AZ4557" s="8" t="s">
        <v>1623</v>
      </c>
      <c r="BA4557" s="9">
        <v>10582.800884083799</v>
      </c>
      <c r="BB4557" s="9">
        <v>8357.1618079</v>
      </c>
      <c r="BC4557" s="9">
        <v>63.782750853677001</v>
      </c>
      <c r="BD4557" s="9"/>
      <c r="BE4557" s="9">
        <v>9095</v>
      </c>
      <c r="BF4557" s="9">
        <v>5997.2294000000002</v>
      </c>
      <c r="BG4557" s="9">
        <v>2779.07341</v>
      </c>
      <c r="BH4557" s="9">
        <v>7619.3236158</v>
      </c>
      <c r="BI4557" s="9">
        <v>13442.6160142097</v>
      </c>
      <c r="BJ4557" s="9">
        <v>23382.033984449099</v>
      </c>
      <c r="BK4557" s="9">
        <v>11373.584177802</v>
      </c>
      <c r="BL4557" s="9">
        <v>13038.314090010599</v>
      </c>
      <c r="BM4557" s="9">
        <v>5291.3849608765204</v>
      </c>
      <c r="BN4557" s="9">
        <v>22995.712755788201</v>
      </c>
      <c r="BO4557" s="9">
        <v>22687.9656340521</v>
      </c>
      <c r="BP4557" s="9">
        <v>6975.6727503996399</v>
      </c>
      <c r="BQ4557" s="9"/>
      <c r="BR4557" s="9">
        <v>3924.9961069440101</v>
      </c>
      <c r="BS4557" s="9">
        <v>15792.733041990799</v>
      </c>
      <c r="BT4557" s="9"/>
      <c r="BU4557" s="9">
        <v>5977.7813742068502</v>
      </c>
      <c r="BV4557" s="9">
        <v>5806.9574468289502</v>
      </c>
      <c r="BW4557" s="9">
        <v>3810.0371501505301</v>
      </c>
      <c r="BX4557" s="9">
        <v>10500</v>
      </c>
    </row>
    <row r="4558" spans="6:76" x14ac:dyDescent="0.2">
      <c r="F4558" s="14"/>
      <c r="AX4558" s="8" t="s">
        <v>8819</v>
      </c>
      <c r="AY4558" s="8" t="s">
        <v>8820</v>
      </c>
      <c r="AZ4558" s="8" t="s">
        <v>1623</v>
      </c>
      <c r="BA4558" s="9">
        <v>8635.4452194810292</v>
      </c>
      <c r="BB4558" s="9">
        <v>8368.6089617262296</v>
      </c>
      <c r="BC4558" s="9">
        <v>32.945216895983798</v>
      </c>
      <c r="BD4558" s="9"/>
      <c r="BE4558" s="9">
        <v>9438</v>
      </c>
      <c r="BF4558" s="9">
        <v>6778.5642440000001</v>
      </c>
      <c r="BG4558" s="9"/>
      <c r="BH4558" s="9">
        <v>9447.2447042999993</v>
      </c>
      <c r="BI4558" s="9">
        <v>6913.9713970081202</v>
      </c>
      <c r="BJ4558" s="9">
        <v>4881.1338209425003</v>
      </c>
      <c r="BK4558" s="9">
        <v>10977.456176539799</v>
      </c>
      <c r="BL4558" s="9">
        <v>7299.2179234524701</v>
      </c>
      <c r="BM4558" s="9">
        <v>6070.8582628517197</v>
      </c>
      <c r="BN4558" s="9">
        <v>14588.0056657158</v>
      </c>
      <c r="BO4558" s="9"/>
      <c r="BP4558" s="9"/>
      <c r="BQ4558" s="9"/>
      <c r="BR4558" s="9"/>
      <c r="BS4558" s="9"/>
      <c r="BT4558" s="9"/>
      <c r="BU4558" s="9"/>
      <c r="BV4558" s="9"/>
      <c r="BW4558" s="9"/>
      <c r="BX4558" s="9">
        <v>9960</v>
      </c>
    </row>
    <row r="4559" spans="6:76" x14ac:dyDescent="0.2">
      <c r="F4559" s="14"/>
      <c r="AX4559" s="8" t="s">
        <v>8821</v>
      </c>
      <c r="AY4559" s="8" t="s">
        <v>8822</v>
      </c>
      <c r="AZ4559" s="8" t="s">
        <v>1623</v>
      </c>
      <c r="BA4559" s="9">
        <v>9385.0113027346106</v>
      </c>
      <c r="BB4559" s="9">
        <v>8370</v>
      </c>
      <c r="BC4559" s="9">
        <v>68.381526773145097</v>
      </c>
      <c r="BD4559" s="9"/>
      <c r="BE4559" s="9">
        <v>11783</v>
      </c>
      <c r="BF4559" s="9">
        <v>10203.270860000001</v>
      </c>
      <c r="BG4559" s="9">
        <v>11701.24728</v>
      </c>
      <c r="BH4559" s="9">
        <v>3042.5149105</v>
      </c>
      <c r="BI4559" s="9">
        <v>21599.584389678999</v>
      </c>
      <c r="BJ4559" s="9">
        <v>19221.750029152699</v>
      </c>
      <c r="BK4559" s="9">
        <v>13716.920588102201</v>
      </c>
      <c r="BL4559" s="9">
        <v>15643.1466910908</v>
      </c>
      <c r="BM4559" s="9">
        <v>17957.094327834999</v>
      </c>
      <c r="BN4559" s="9">
        <v>4934.1998285134796</v>
      </c>
      <c r="BO4559" s="9">
        <v>4500.3584715717097</v>
      </c>
      <c r="BP4559" s="9"/>
      <c r="BQ4559" s="9">
        <v>3633.3919806404701</v>
      </c>
      <c r="BR4559" s="9">
        <v>3346.5032841154998</v>
      </c>
      <c r="BS4559" s="9">
        <v>4801.7562860286698</v>
      </c>
      <c r="BT4559" s="9"/>
      <c r="BU4559" s="9"/>
      <c r="BV4559" s="9">
        <v>1922.07559931008</v>
      </c>
      <c r="BW4559" s="9">
        <v>3168.3776199488898</v>
      </c>
      <c r="BX4559" s="9">
        <v>8370</v>
      </c>
    </row>
    <row r="4560" spans="6:76" x14ac:dyDescent="0.2">
      <c r="F4560" s="14"/>
      <c r="AX4560" s="8" t="s">
        <v>356</v>
      </c>
      <c r="AY4560" s="8" t="s">
        <v>8823</v>
      </c>
      <c r="AZ4560" s="8" t="s">
        <v>1623</v>
      </c>
      <c r="BA4560" s="9">
        <v>8776.51927451546</v>
      </c>
      <c r="BB4560" s="9">
        <v>8371.8031539999993</v>
      </c>
      <c r="BC4560" s="9">
        <v>76.949724183668195</v>
      </c>
      <c r="BD4560" s="9">
        <v>1285</v>
      </c>
      <c r="BE4560" s="9">
        <v>24082</v>
      </c>
      <c r="BF4560" s="9">
        <v>8371.8031539999993</v>
      </c>
      <c r="BG4560" s="9"/>
      <c r="BH4560" s="9">
        <v>5044.6291012000002</v>
      </c>
      <c r="BI4560" s="9">
        <v>13549.623291576199</v>
      </c>
      <c r="BJ4560" s="9">
        <v>14599.957215770401</v>
      </c>
      <c r="BK4560" s="9">
        <v>14622.955386269599</v>
      </c>
      <c r="BL4560" s="9">
        <v>11056.9870090273</v>
      </c>
      <c r="BM4560" s="9">
        <v>15324.0691137009</v>
      </c>
      <c r="BN4560" s="9">
        <v>10592.591983935899</v>
      </c>
      <c r="BO4560" s="9"/>
      <c r="BP4560" s="9"/>
      <c r="BQ4560" s="9"/>
      <c r="BR4560" s="9"/>
      <c r="BS4560" s="9">
        <v>1715.41686229161</v>
      </c>
      <c r="BT4560" s="9">
        <v>3679.9628714891801</v>
      </c>
      <c r="BU4560" s="9"/>
      <c r="BV4560" s="9">
        <v>2021.5395189137901</v>
      </c>
      <c r="BW4560" s="9">
        <v>3101.2536095570299</v>
      </c>
      <c r="BX4560" s="9">
        <v>2600</v>
      </c>
    </row>
    <row r="4561" spans="6:76" x14ac:dyDescent="0.2">
      <c r="F4561" s="14"/>
      <c r="AX4561" s="8" t="s">
        <v>8824</v>
      </c>
      <c r="AY4561" s="8" t="s">
        <v>8825</v>
      </c>
      <c r="AZ4561" s="8" t="s">
        <v>1623</v>
      </c>
      <c r="BA4561" s="9">
        <v>9488.9251742793404</v>
      </c>
      <c r="BB4561" s="9">
        <v>8372.8376865781593</v>
      </c>
      <c r="BC4561" s="9">
        <v>55.3451136979876</v>
      </c>
      <c r="BD4561" s="9"/>
      <c r="BE4561" s="9">
        <v>15339</v>
      </c>
      <c r="BF4561" s="9">
        <v>3331.528855</v>
      </c>
      <c r="BG4561" s="9">
        <v>8841.8806050000003</v>
      </c>
      <c r="BH4561" s="9">
        <v>24441.010906</v>
      </c>
      <c r="BI4561" s="9">
        <v>11224.0022495374</v>
      </c>
      <c r="BJ4561" s="9">
        <v>10686.268612497201</v>
      </c>
      <c r="BK4561" s="9">
        <v>11899.537043656799</v>
      </c>
      <c r="BL4561" s="9">
        <v>9863.1309807877296</v>
      </c>
      <c r="BM4561" s="9">
        <v>6298.9961641459604</v>
      </c>
      <c r="BN4561" s="9">
        <v>7997.9049591163002</v>
      </c>
      <c r="BO4561" s="9">
        <v>7397.6914470922502</v>
      </c>
      <c r="BP4561" s="9">
        <v>4799.7050935072202</v>
      </c>
      <c r="BQ4561" s="9"/>
      <c r="BR4561" s="9">
        <v>4289.2157600150704</v>
      </c>
      <c r="BS4561" s="9">
        <v>8747.7704140400292</v>
      </c>
      <c r="BT4561" s="9"/>
      <c r="BU4561" s="9">
        <v>4755.9151761889998</v>
      </c>
      <c r="BV4561" s="9">
        <v>6581.4877705794497</v>
      </c>
      <c r="BW4561" s="9">
        <v>7105.6070998636997</v>
      </c>
      <c r="BX4561" s="9">
        <v>17200</v>
      </c>
    </row>
    <row r="4562" spans="6:76" x14ac:dyDescent="0.2">
      <c r="F4562" s="14"/>
      <c r="AX4562" s="8" t="s">
        <v>8826</v>
      </c>
      <c r="AY4562" s="8" t="s">
        <v>8827</v>
      </c>
      <c r="AZ4562" s="8" t="s">
        <v>1623</v>
      </c>
      <c r="BA4562" s="9">
        <v>10343.241329685899</v>
      </c>
      <c r="BB4562" s="9">
        <v>8384.9539439216605</v>
      </c>
      <c r="BC4562" s="9">
        <v>70.775330494626701</v>
      </c>
      <c r="BD4562" s="9"/>
      <c r="BE4562" s="9">
        <v>5114</v>
      </c>
      <c r="BF4562" s="9">
        <v>3003.7668520000002</v>
      </c>
      <c r="BG4562" s="9"/>
      <c r="BH4562" s="9">
        <v>3280.2497403000002</v>
      </c>
      <c r="BI4562" s="9">
        <v>3339.23448988981</v>
      </c>
      <c r="BJ4562" s="9">
        <v>8410.1184043145804</v>
      </c>
      <c r="BK4562" s="9">
        <v>9630.1853772308295</v>
      </c>
      <c r="BL4562" s="9">
        <v>11716.106386548499</v>
      </c>
      <c r="BM4562" s="9">
        <v>7019.3452921215203</v>
      </c>
      <c r="BN4562" s="9">
        <v>5657.4686331459698</v>
      </c>
      <c r="BO4562" s="9">
        <v>22589.8468566915</v>
      </c>
      <c r="BP4562" s="9">
        <v>8384.9539439216605</v>
      </c>
      <c r="BQ4562" s="9">
        <v>8073.07827163211</v>
      </c>
      <c r="BR4562" s="9">
        <v>14266.874513454601</v>
      </c>
      <c r="BS4562" s="9">
        <v>19921.008880527901</v>
      </c>
      <c r="BT4562" s="9">
        <v>3426.0432023862099</v>
      </c>
      <c r="BU4562" s="9">
        <v>23956.170198801501</v>
      </c>
      <c r="BV4562" s="9">
        <v>17839.637703619399</v>
      </c>
      <c r="BW4562" s="9">
        <v>20189.496517446602</v>
      </c>
      <c r="BX4562" s="9">
        <v>704</v>
      </c>
    </row>
    <row r="4563" spans="6:76" x14ac:dyDescent="0.2">
      <c r="F4563" s="14"/>
      <c r="AX4563" s="8" t="s">
        <v>8828</v>
      </c>
      <c r="AY4563" s="8" t="s">
        <v>8829</v>
      </c>
      <c r="AZ4563" s="8" t="s">
        <v>1623</v>
      </c>
      <c r="BA4563" s="9">
        <v>9498.9242448327695</v>
      </c>
      <c r="BB4563" s="9">
        <v>8397.9898830132497</v>
      </c>
      <c r="BC4563" s="9">
        <v>65.624061424814698</v>
      </c>
      <c r="BD4563" s="9">
        <v>851</v>
      </c>
      <c r="BE4563" s="9">
        <v>8418</v>
      </c>
      <c r="BF4563" s="9">
        <v>6445.1408819999997</v>
      </c>
      <c r="BG4563" s="9">
        <v>3245.2938009999998</v>
      </c>
      <c r="BH4563" s="9">
        <v>526.98568221000005</v>
      </c>
      <c r="BI4563" s="9">
        <v>14794.547871229301</v>
      </c>
      <c r="BJ4563" s="9">
        <v>24669.589155411999</v>
      </c>
      <c r="BK4563" s="9">
        <v>21129.540690919701</v>
      </c>
      <c r="BL4563" s="9">
        <v>13452.4213130682</v>
      </c>
      <c r="BM4563" s="9">
        <v>6238.8948006621704</v>
      </c>
      <c r="BN4563" s="9">
        <v>10575.848322452601</v>
      </c>
      <c r="BO4563" s="9">
        <v>8377.9797660264994</v>
      </c>
      <c r="BP4563" s="9">
        <v>4346.1298509420103</v>
      </c>
      <c r="BQ4563" s="9">
        <v>8643.4607688553806</v>
      </c>
      <c r="BR4563" s="9">
        <v>4047.50535876104</v>
      </c>
      <c r="BS4563" s="9">
        <v>7696.6924140868696</v>
      </c>
      <c r="BT4563" s="9"/>
      <c r="BU4563" s="9">
        <v>12497.485406158499</v>
      </c>
      <c r="BV4563" s="9">
        <v>10880.1743323993</v>
      </c>
      <c r="BW4563" s="9">
        <v>15541.794480471701</v>
      </c>
      <c r="BX4563" s="9">
        <v>7600</v>
      </c>
    </row>
    <row r="4564" spans="6:76" x14ac:dyDescent="0.2">
      <c r="F4564" s="14"/>
      <c r="AX4564" s="8" t="s">
        <v>8830</v>
      </c>
      <c r="AY4564" s="8" t="s">
        <v>8831</v>
      </c>
      <c r="AZ4564" s="8" t="s">
        <v>1623</v>
      </c>
      <c r="BA4564" s="9">
        <v>7240.7052240663897</v>
      </c>
      <c r="BB4564" s="9">
        <v>8406.8147270108493</v>
      </c>
      <c r="BC4564" s="9">
        <v>51.334012261576802</v>
      </c>
      <c r="BD4564" s="9">
        <v>2876</v>
      </c>
      <c r="BE4564" s="9">
        <v>4122</v>
      </c>
      <c r="BF4564" s="9">
        <v>3248.2555130000001</v>
      </c>
      <c r="BG4564" s="9">
        <v>852.70892560000004</v>
      </c>
      <c r="BH4564" s="9">
        <v>4092.2327965999998</v>
      </c>
      <c r="BI4564" s="9">
        <v>9125.7985898203806</v>
      </c>
      <c r="BJ4564" s="9">
        <v>15654.1637544729</v>
      </c>
      <c r="BK4564" s="9">
        <v>8643.6294540217004</v>
      </c>
      <c r="BL4564" s="9">
        <v>10710.390693183101</v>
      </c>
      <c r="BM4564" s="9">
        <v>3985.0778305880199</v>
      </c>
      <c r="BN4564" s="9">
        <v>9878.5786647209006</v>
      </c>
      <c r="BO4564" s="9">
        <v>10798.816240665101</v>
      </c>
      <c r="BP4564" s="9">
        <v>9264.0225315580792</v>
      </c>
      <c r="BQ4564" s="9">
        <v>3624.9115156948101</v>
      </c>
      <c r="BR4564" s="9">
        <v>9571.2780898142591</v>
      </c>
      <c r="BS4564" s="9">
        <v>9256.4067719716604</v>
      </c>
      <c r="BT4564" s="9"/>
      <c r="BU4564" s="9">
        <v>10698.416729816599</v>
      </c>
      <c r="BV4564" s="9">
        <v>5236.6859759930503</v>
      </c>
      <c r="BW4564" s="9">
        <v>5004.7304038072098</v>
      </c>
      <c r="BX4564" s="9">
        <v>8170</v>
      </c>
    </row>
    <row r="4565" spans="6:76" x14ac:dyDescent="0.2">
      <c r="F4565" s="14"/>
      <c r="AX4565" s="8" t="s">
        <v>8832</v>
      </c>
      <c r="AY4565" s="8" t="s">
        <v>8833</v>
      </c>
      <c r="AZ4565" s="8" t="s">
        <v>1623</v>
      </c>
      <c r="BA4565" s="9">
        <v>8641.3803405324907</v>
      </c>
      <c r="BB4565" s="9">
        <v>8410.5335509424694</v>
      </c>
      <c r="BC4565" s="9">
        <v>29.8474273818128</v>
      </c>
      <c r="BD4565" s="9"/>
      <c r="BE4565" s="9">
        <v>12525</v>
      </c>
      <c r="BF4565" s="9">
        <v>6084.3057339999996</v>
      </c>
      <c r="BG4565" s="9">
        <v>6466.7822050000004</v>
      </c>
      <c r="BH4565" s="9">
        <v>6282.0614714000003</v>
      </c>
      <c r="BI4565" s="9">
        <v>9737.6771092695908</v>
      </c>
      <c r="BJ4565" s="9">
        <v>10718.1923904143</v>
      </c>
      <c r="BK4565" s="9">
        <v>8410.5335509424694</v>
      </c>
      <c r="BL4565" s="9">
        <v>10900.5722413925</v>
      </c>
      <c r="BM4565" s="9">
        <v>11848.415173670201</v>
      </c>
      <c r="BN4565" s="9">
        <v>6290.5529506090197</v>
      </c>
      <c r="BO4565" s="9"/>
      <c r="BP4565" s="9"/>
      <c r="BQ4565" s="9"/>
      <c r="BR4565" s="9"/>
      <c r="BS4565" s="9"/>
      <c r="BT4565" s="9">
        <v>5791.09091915932</v>
      </c>
      <c r="BU4565" s="9"/>
      <c r="BV4565" s="9"/>
      <c r="BW4565" s="9"/>
      <c r="BX4565" s="9"/>
    </row>
    <row r="4566" spans="6:76" x14ac:dyDescent="0.2">
      <c r="F4566" s="14"/>
      <c r="AX4566" s="8" t="s">
        <v>374</v>
      </c>
      <c r="AY4566" s="8" t="s">
        <v>8834</v>
      </c>
      <c r="AZ4566" s="8" t="s">
        <v>1623</v>
      </c>
      <c r="BA4566" s="9">
        <v>8769.0838267590007</v>
      </c>
      <c r="BB4566" s="9">
        <v>8422.1100076422408</v>
      </c>
      <c r="BC4566" s="9">
        <v>40.122430351238201</v>
      </c>
      <c r="BD4566" s="9">
        <v>2630</v>
      </c>
      <c r="BE4566" s="9">
        <v>5575</v>
      </c>
      <c r="BF4566" s="9">
        <v>7991.347949</v>
      </c>
      <c r="BG4566" s="9"/>
      <c r="BH4566" s="9">
        <v>3699.9589887000002</v>
      </c>
      <c r="BI4566" s="9">
        <v>9513.3539003581609</v>
      </c>
      <c r="BJ4566" s="9">
        <v>12353.290609076799</v>
      </c>
      <c r="BK4566" s="9">
        <v>7393.28592401674</v>
      </c>
      <c r="BL4566" s="9">
        <v>9114.2472348430401</v>
      </c>
      <c r="BM4566" s="9">
        <v>8422.1100076422408</v>
      </c>
      <c r="BN4566" s="9">
        <v>16921.0235004639</v>
      </c>
      <c r="BO4566" s="9">
        <v>6137.7403071300296</v>
      </c>
      <c r="BP4566" s="9">
        <v>11487.5602179949</v>
      </c>
      <c r="BQ4566" s="9">
        <v>9802.7605535235598</v>
      </c>
      <c r="BR4566" s="9">
        <v>7455.3168696225002</v>
      </c>
      <c r="BS4566" s="9">
        <v>9490.9286184665798</v>
      </c>
      <c r="BT4566" s="9"/>
      <c r="BU4566" s="9">
        <v>14119.418083143401</v>
      </c>
      <c r="BV4566" s="9">
        <v>6948.5442751850196</v>
      </c>
      <c r="BW4566" s="9">
        <v>5856.7056692542101</v>
      </c>
      <c r="BX4566" s="9">
        <v>11700</v>
      </c>
    </row>
    <row r="4567" spans="6:76" x14ac:dyDescent="0.2">
      <c r="F4567" s="14"/>
      <c r="AX4567" s="8" t="s">
        <v>470</v>
      </c>
      <c r="AY4567" s="8" t="s">
        <v>8835</v>
      </c>
      <c r="AZ4567" s="8" t="s">
        <v>1623</v>
      </c>
      <c r="BA4567" s="9">
        <v>8707.4634416030494</v>
      </c>
      <c r="BB4567" s="9">
        <v>8431.5883165749001</v>
      </c>
      <c r="BC4567" s="9">
        <v>29.639780042194499</v>
      </c>
      <c r="BD4567" s="9"/>
      <c r="BE4567" s="9">
        <v>11003</v>
      </c>
      <c r="BF4567" s="9">
        <v>7681.341281</v>
      </c>
      <c r="BG4567" s="9"/>
      <c r="BH4567" s="9">
        <v>9947.1542807000005</v>
      </c>
      <c r="BI4567" s="9">
        <v>13399.8315177727</v>
      </c>
      <c r="BJ4567" s="9">
        <v>7061.1426939910198</v>
      </c>
      <c r="BK4567" s="9">
        <v>10413.4564952085</v>
      </c>
      <c r="BL4567" s="9">
        <v>8017.3408970729197</v>
      </c>
      <c r="BM4567" s="9">
        <v>10773.791999674</v>
      </c>
      <c r="BN4567" s="9">
        <v>9624.5964469902592</v>
      </c>
      <c r="BO4567" s="9">
        <v>7596.1799538802998</v>
      </c>
      <c r="BP4567" s="9">
        <v>4481.8159422808803</v>
      </c>
      <c r="BQ4567" s="9">
        <v>5610.22093388553</v>
      </c>
      <c r="BR4567" s="9">
        <v>8845.8357360768896</v>
      </c>
      <c r="BS4567" s="9">
        <v>6121.3570171614101</v>
      </c>
      <c r="BT4567" s="9"/>
      <c r="BU4567" s="9">
        <v>6701.8916805490799</v>
      </c>
      <c r="BV4567" s="9">
        <v>6084.0794289462201</v>
      </c>
      <c r="BW4567" s="9">
        <v>9671.3056436651495</v>
      </c>
      <c r="BX4567" s="9">
        <v>13700</v>
      </c>
    </row>
    <row r="4568" spans="6:76" x14ac:dyDescent="0.2">
      <c r="F4568" s="14"/>
      <c r="AX4568" s="8" t="s">
        <v>8836</v>
      </c>
      <c r="AY4568" s="8" t="s">
        <v>8837</v>
      </c>
      <c r="AZ4568" s="8" t="s">
        <v>1623</v>
      </c>
      <c r="BA4568" s="9">
        <v>9167.2816770576592</v>
      </c>
      <c r="BB4568" s="9">
        <v>8445.4548207999997</v>
      </c>
      <c r="BC4568" s="9">
        <v>67.862237973779102</v>
      </c>
      <c r="BD4568" s="9"/>
      <c r="BE4568" s="9">
        <v>26439</v>
      </c>
      <c r="BF4568" s="9">
        <v>7220.2321389999997</v>
      </c>
      <c r="BG4568" s="9">
        <v>9496.346931</v>
      </c>
      <c r="BH4568" s="9">
        <v>7394.5627106000002</v>
      </c>
      <c r="BI4568" s="9">
        <v>10737.968630466001</v>
      </c>
      <c r="BJ4568" s="9">
        <v>11561.3842485972</v>
      </c>
      <c r="BK4568" s="9">
        <v>11908.4070808624</v>
      </c>
      <c r="BL4568" s="9">
        <v>11852.0963686044</v>
      </c>
      <c r="BM4568" s="9">
        <v>12363.9341632285</v>
      </c>
      <c r="BN4568" s="9">
        <v>6406.54401669852</v>
      </c>
      <c r="BO4568" s="9"/>
      <c r="BP4568" s="9">
        <v>1317.47159347973</v>
      </c>
      <c r="BQ4568" s="9"/>
      <c r="BR4568" s="9"/>
      <c r="BS4568" s="9"/>
      <c r="BT4568" s="9"/>
      <c r="BU4568" s="9"/>
      <c r="BV4568" s="9">
        <v>1962.74198671355</v>
      </c>
      <c r="BW4568" s="9">
        <v>3101.2536095570299</v>
      </c>
      <c r="BX4568" s="9">
        <v>6580</v>
      </c>
    </row>
    <row r="4569" spans="6:76" x14ac:dyDescent="0.2">
      <c r="F4569" s="14"/>
      <c r="AX4569" s="8" t="s">
        <v>8838</v>
      </c>
      <c r="AY4569" s="8" t="s">
        <v>8839</v>
      </c>
      <c r="AZ4569" s="8" t="s">
        <v>1623</v>
      </c>
      <c r="BA4569" s="9">
        <v>11067.687276836499</v>
      </c>
      <c r="BB4569" s="9">
        <v>8450</v>
      </c>
      <c r="BC4569" s="9">
        <v>90.869528384980597</v>
      </c>
      <c r="BD4569" s="9"/>
      <c r="BE4569" s="9">
        <v>5177</v>
      </c>
      <c r="BF4569" s="9">
        <v>18956.30357</v>
      </c>
      <c r="BG4569" s="9"/>
      <c r="BH4569" s="9"/>
      <c r="BI4569" s="9">
        <v>5954.5759120991597</v>
      </c>
      <c r="BJ4569" s="9"/>
      <c r="BK4569" s="9">
        <v>14803.4290284824</v>
      </c>
      <c r="BL4569" s="9">
        <v>1281.8823802941799</v>
      </c>
      <c r="BM4569" s="9"/>
      <c r="BN4569" s="9">
        <v>12730.013618913001</v>
      </c>
      <c r="BO4569" s="9">
        <v>2802.5636304517602</v>
      </c>
      <c r="BP4569" s="9">
        <v>19708.969551861301</v>
      </c>
      <c r="BQ4569" s="9">
        <v>6828.9564032456501</v>
      </c>
      <c r="BR4569" s="9">
        <v>41181.064421591</v>
      </c>
      <c r="BS4569" s="9">
        <v>1830.26019989684</v>
      </c>
      <c r="BT4569" s="9"/>
      <c r="BU4569" s="9">
        <v>7060.1176513513701</v>
      </c>
      <c r="BV4569" s="9">
        <v>10026.4897903696</v>
      </c>
      <c r="BW4569" s="9">
        <v>9223.6829939918807</v>
      </c>
      <c r="BX4569" s="9">
        <v>8450</v>
      </c>
    </row>
    <row r="4570" spans="6:76" x14ac:dyDescent="0.2">
      <c r="F4570" s="14"/>
      <c r="AX4570" s="8" t="s">
        <v>8840</v>
      </c>
      <c r="AY4570" s="8" t="s">
        <v>8840</v>
      </c>
      <c r="AZ4570" s="8" t="s">
        <v>1640</v>
      </c>
      <c r="BA4570" s="9">
        <v>11941.574815993001</v>
      </c>
      <c r="BB4570" s="9">
        <v>8452.9807687533394</v>
      </c>
      <c r="BC4570" s="9">
        <v>76.218845111966004</v>
      </c>
      <c r="BD4570" s="9"/>
      <c r="BE4570" s="9">
        <v>8202</v>
      </c>
      <c r="BF4570" s="9">
        <v>6911.2321469999997</v>
      </c>
      <c r="BG4570" s="9"/>
      <c r="BH4570" s="9">
        <v>11713.3180541</v>
      </c>
      <c r="BI4570" s="9">
        <v>4236.0821093258</v>
      </c>
      <c r="BJ4570" s="9"/>
      <c r="BK4570" s="9">
        <v>8703.9615375066805</v>
      </c>
      <c r="BL4570" s="9">
        <v>5210.9013234003396</v>
      </c>
      <c r="BM4570" s="9">
        <v>19374.403101283799</v>
      </c>
      <c r="BN4570" s="9">
        <v>31180.700255327702</v>
      </c>
      <c r="BO4570" s="9"/>
      <c r="BP4570" s="9"/>
      <c r="BQ4570" s="9"/>
      <c r="BR4570" s="9"/>
      <c r="BS4570" s="9"/>
      <c r="BT4570" s="9"/>
      <c r="BU4570" s="9"/>
      <c r="BV4570" s="9"/>
      <c r="BW4570" s="9"/>
      <c r="BX4570" s="9"/>
    </row>
    <row r="4571" spans="6:76" x14ac:dyDescent="0.2">
      <c r="F4571" s="14"/>
      <c r="AX4571" s="8" t="s">
        <v>8841</v>
      </c>
      <c r="AY4571" s="8" t="s">
        <v>8841</v>
      </c>
      <c r="AZ4571" s="8" t="s">
        <v>1640</v>
      </c>
      <c r="BA4571" s="9">
        <v>8467</v>
      </c>
      <c r="BB4571" s="9">
        <v>8467</v>
      </c>
      <c r="BC4571" s="9"/>
      <c r="BD4571" s="9">
        <v>8467</v>
      </c>
      <c r="BE4571" s="9"/>
      <c r="BF4571" s="9"/>
      <c r="BG4571" s="9"/>
      <c r="BH4571" s="9"/>
      <c r="BI4571" s="9"/>
      <c r="BJ4571" s="9"/>
      <c r="BK4571" s="9"/>
      <c r="BL4571" s="9"/>
      <c r="BM4571" s="9"/>
      <c r="BN4571" s="9"/>
      <c r="BO4571" s="9"/>
      <c r="BP4571" s="9"/>
      <c r="BQ4571" s="9"/>
      <c r="BR4571" s="9"/>
      <c r="BS4571" s="9"/>
      <c r="BT4571" s="9"/>
      <c r="BU4571" s="9"/>
      <c r="BV4571" s="9"/>
      <c r="BW4571" s="9"/>
      <c r="BX4571" s="9"/>
    </row>
    <row r="4572" spans="6:76" x14ac:dyDescent="0.2">
      <c r="F4572" s="14"/>
      <c r="AX4572" s="8" t="s">
        <v>269</v>
      </c>
      <c r="AY4572" s="8" t="s">
        <v>8842</v>
      </c>
      <c r="AZ4572" s="8" t="s">
        <v>1623</v>
      </c>
      <c r="BA4572" s="9">
        <v>11239.214290448001</v>
      </c>
      <c r="BB4572" s="9">
        <v>8487.2411612824708</v>
      </c>
      <c r="BC4572" s="9">
        <v>67.807793812615898</v>
      </c>
      <c r="BD4572" s="9"/>
      <c r="BE4572" s="9">
        <v>15982</v>
      </c>
      <c r="BF4572" s="9">
        <v>5059.2725380000002</v>
      </c>
      <c r="BG4572" s="9">
        <v>4474.9987840000003</v>
      </c>
      <c r="BH4572" s="9">
        <v>33487.197704999999</v>
      </c>
      <c r="BI4572" s="9">
        <v>10620.122270946</v>
      </c>
      <c r="BJ4572" s="9">
        <v>15687.4178014725</v>
      </c>
      <c r="BK4572" s="9">
        <v>15304.688940984301</v>
      </c>
      <c r="BL4572" s="9">
        <v>11966.730982368799</v>
      </c>
      <c r="BM4572" s="9">
        <v>22249.714158909199</v>
      </c>
      <c r="BN4572" s="9">
        <v>18051.119775208099</v>
      </c>
      <c r="BO4572" s="9">
        <v>6480.9191649583499</v>
      </c>
      <c r="BP4572" s="9">
        <v>6972.11056456795</v>
      </c>
      <c r="BQ4572" s="9">
        <v>6212.7840978312097</v>
      </c>
      <c r="BR4572" s="9">
        <v>9945.9658185347507</v>
      </c>
      <c r="BS4572" s="9">
        <v>7579.6138221396704</v>
      </c>
      <c r="BT4572" s="9"/>
      <c r="BU4572" s="9">
        <v>8219.10939995835</v>
      </c>
      <c r="BV4572" s="9">
        <v>8487.2411612824708</v>
      </c>
      <c r="BW4572" s="9">
        <v>6368.0645323507697</v>
      </c>
      <c r="BX4572" s="9">
        <v>396</v>
      </c>
    </row>
    <row r="4573" spans="6:76" x14ac:dyDescent="0.2">
      <c r="F4573" s="14"/>
      <c r="AX4573" s="8" t="s">
        <v>8843</v>
      </c>
      <c r="AY4573" s="8" t="s">
        <v>8844</v>
      </c>
      <c r="AZ4573" s="8" t="s">
        <v>1623</v>
      </c>
      <c r="BA4573" s="9">
        <v>18546.902014943498</v>
      </c>
      <c r="BB4573" s="9">
        <v>8508.9577686766297</v>
      </c>
      <c r="BC4573" s="9">
        <v>162.739213926095</v>
      </c>
      <c r="BD4573" s="9"/>
      <c r="BE4573" s="9">
        <v>4666</v>
      </c>
      <c r="BF4573" s="9">
        <v>2035.638109</v>
      </c>
      <c r="BG4573" s="9"/>
      <c r="BH4573" s="9">
        <v>116926.518943</v>
      </c>
      <c r="BI4573" s="9">
        <v>8508.9577686766297</v>
      </c>
      <c r="BJ4573" s="9">
        <v>7033.0821349695198</v>
      </c>
      <c r="BK4573" s="9">
        <v>20248.462104898401</v>
      </c>
      <c r="BL4573" s="9">
        <v>6378.7065361733703</v>
      </c>
      <c r="BM4573" s="9">
        <v>7062.24275839027</v>
      </c>
      <c r="BN4573" s="9">
        <v>14797.4853468724</v>
      </c>
      <c r="BO4573" s="9"/>
      <c r="BP4573" s="9">
        <v>16374.950766039599</v>
      </c>
      <c r="BQ4573" s="9"/>
      <c r="BR4573" s="9">
        <v>10856.2930827652</v>
      </c>
      <c r="BS4573" s="9"/>
      <c r="BT4573" s="9"/>
      <c r="BU4573" s="9"/>
      <c r="BV4573" s="9">
        <v>21331.3886434796</v>
      </c>
      <c r="BW4573" s="9"/>
      <c r="BX4573" s="9">
        <v>4890</v>
      </c>
    </row>
    <row r="4574" spans="6:76" x14ac:dyDescent="0.2">
      <c r="F4574" s="14"/>
      <c r="AX4574" s="8" t="s">
        <v>8845</v>
      </c>
      <c r="AY4574" s="8" t="s">
        <v>8846</v>
      </c>
      <c r="AZ4574" s="8" t="s">
        <v>1623</v>
      </c>
      <c r="BA4574" s="9">
        <v>8375.8837557695006</v>
      </c>
      <c r="BB4574" s="9">
        <v>8525.3349837335609</v>
      </c>
      <c r="BC4574" s="9">
        <v>64.599531006017997</v>
      </c>
      <c r="BD4574" s="9">
        <v>17351</v>
      </c>
      <c r="BE4574" s="9">
        <v>18307</v>
      </c>
      <c r="BF4574" s="9">
        <v>3304.315697</v>
      </c>
      <c r="BG4574" s="9"/>
      <c r="BH4574" s="9">
        <v>338.97591741000002</v>
      </c>
      <c r="BI4574" s="9">
        <v>1897.20433213192</v>
      </c>
      <c r="BJ4574" s="9">
        <v>16962.813038892498</v>
      </c>
      <c r="BK4574" s="9">
        <v>9487.4597465453699</v>
      </c>
      <c r="BL4574" s="9">
        <v>5552.5582508827001</v>
      </c>
      <c r="BM4574" s="9">
        <v>14673.2255407259</v>
      </c>
      <c r="BN4574" s="9">
        <v>9549.5338742940694</v>
      </c>
      <c r="BO4574" s="9">
        <v>6481.2569657882004</v>
      </c>
      <c r="BP4574" s="9">
        <v>9578.9114439693294</v>
      </c>
      <c r="BQ4574" s="9">
        <v>5181.0856555339597</v>
      </c>
      <c r="BR4574" s="9">
        <v>3036.4801730269601</v>
      </c>
      <c r="BS4574" s="9">
        <v>8525.3349837335609</v>
      </c>
      <c r="BT4574" s="9"/>
      <c r="BU4574" s="9">
        <v>9285.1881837520596</v>
      </c>
      <c r="BV4574" s="9">
        <v>4034.18242165025</v>
      </c>
      <c r="BW4574" s="9">
        <v>4095.2651342836102</v>
      </c>
      <c r="BX4574" s="9">
        <v>11500</v>
      </c>
    </row>
    <row r="4575" spans="6:76" x14ac:dyDescent="0.2">
      <c r="F4575" s="14"/>
      <c r="AX4575" s="8" t="s">
        <v>505</v>
      </c>
      <c r="AY4575" s="8" t="s">
        <v>8847</v>
      </c>
      <c r="AZ4575" s="8" t="s">
        <v>1623</v>
      </c>
      <c r="BA4575" s="9">
        <v>11182.285094651001</v>
      </c>
      <c r="BB4575" s="9">
        <v>8547.7884854762196</v>
      </c>
      <c r="BC4575" s="9">
        <v>98.893287619338807</v>
      </c>
      <c r="BD4575" s="9"/>
      <c r="BE4575" s="9">
        <v>14782</v>
      </c>
      <c r="BF4575" s="9">
        <v>23140.227940000001</v>
      </c>
      <c r="BG4575" s="9"/>
      <c r="BH4575" s="9">
        <v>36907.028001999999</v>
      </c>
      <c r="BI4575" s="9">
        <v>4568.5881208266301</v>
      </c>
      <c r="BJ4575" s="9">
        <v>8547.7884854762196</v>
      </c>
      <c r="BK4575" s="9">
        <v>8870.7685849558402</v>
      </c>
      <c r="BL4575" s="9">
        <v>4922.57413818644</v>
      </c>
      <c r="BM4575" s="9"/>
      <c r="BN4575" s="9">
        <v>16642.022645059598</v>
      </c>
      <c r="BO4575" s="9"/>
      <c r="BP4575" s="9">
        <v>1545.44876842803</v>
      </c>
      <c r="BQ4575" s="9"/>
      <c r="BR4575" s="9"/>
      <c r="BS4575" s="9">
        <v>2357.6893562278101</v>
      </c>
      <c r="BT4575" s="9"/>
      <c r="BU4575" s="9"/>
      <c r="BV4575" s="9"/>
      <c r="BW4575" s="9"/>
      <c r="BX4575" s="9">
        <v>721</v>
      </c>
    </row>
    <row r="4576" spans="6:76" x14ac:dyDescent="0.2">
      <c r="F4576" s="14"/>
      <c r="AX4576" s="8" t="s">
        <v>8848</v>
      </c>
      <c r="AY4576" s="8" t="s">
        <v>8849</v>
      </c>
      <c r="AZ4576" s="8" t="s">
        <v>1623</v>
      </c>
      <c r="BA4576" s="9">
        <v>13297.6272925702</v>
      </c>
      <c r="BB4576" s="9">
        <v>8552.0549118560393</v>
      </c>
      <c r="BC4576" s="9">
        <v>103.322876929</v>
      </c>
      <c r="BD4576" s="9"/>
      <c r="BE4576" s="9">
        <v>46044</v>
      </c>
      <c r="BF4576" s="9">
        <v>16455.183649999999</v>
      </c>
      <c r="BG4576" s="9">
        <v>4310.4613810000001</v>
      </c>
      <c r="BH4576" s="9">
        <v>3699.3455147999998</v>
      </c>
      <c r="BI4576" s="9">
        <v>8522.1139598270693</v>
      </c>
      <c r="BJ4576" s="9">
        <v>9342.3191699968502</v>
      </c>
      <c r="BK4576" s="9">
        <v>11684.6932492139</v>
      </c>
      <c r="BL4576" s="9">
        <v>9721.6616893780301</v>
      </c>
      <c r="BM4576" s="9">
        <v>52739.634520338703</v>
      </c>
      <c r="BN4576" s="9">
        <v>25135.8120363813</v>
      </c>
      <c r="BO4576" s="9">
        <v>5540.5620396977702</v>
      </c>
      <c r="BP4576" s="9">
        <v>7920.9431754671796</v>
      </c>
      <c r="BQ4576" s="9">
        <v>5175.8510461772203</v>
      </c>
      <c r="BR4576" s="9">
        <v>5876.5899463195501</v>
      </c>
      <c r="BS4576" s="9">
        <v>9161.1739485941198</v>
      </c>
      <c r="BT4576" s="9"/>
      <c r="BU4576" s="9">
        <v>8552.0549118560393</v>
      </c>
      <c r="BV4576" s="9">
        <v>5065.4902074859301</v>
      </c>
      <c r="BW4576" s="9">
        <v>4607.0281122998103</v>
      </c>
      <c r="BX4576" s="9">
        <v>13100</v>
      </c>
    </row>
    <row r="4577" spans="6:76" x14ac:dyDescent="0.2">
      <c r="F4577" s="14"/>
      <c r="AX4577" s="8" t="s">
        <v>8850</v>
      </c>
      <c r="AY4577" s="8" t="s">
        <v>8851</v>
      </c>
      <c r="AZ4577" s="8" t="s">
        <v>1623</v>
      </c>
      <c r="BA4577" s="9">
        <v>7977.9457406700703</v>
      </c>
      <c r="BB4577" s="9">
        <v>8567.0780035338994</v>
      </c>
      <c r="BC4577" s="9">
        <v>49.607724210733302</v>
      </c>
      <c r="BD4577" s="9"/>
      <c r="BE4577" s="9">
        <v>16664</v>
      </c>
      <c r="BF4577" s="9">
        <v>10939.175639999999</v>
      </c>
      <c r="BG4577" s="9"/>
      <c r="BH4577" s="9"/>
      <c r="BI4577" s="9">
        <v>5365.5665569726698</v>
      </c>
      <c r="BJ4577" s="9">
        <v>4511.6110372462799</v>
      </c>
      <c r="BK4577" s="9">
        <v>1470.0155905438901</v>
      </c>
      <c r="BL4577" s="9"/>
      <c r="BM4577" s="9">
        <v>3053.3175505614199</v>
      </c>
      <c r="BN4577" s="9">
        <v>8990.4050117082406</v>
      </c>
      <c r="BO4577" s="9">
        <v>14257.0668970351</v>
      </c>
      <c r="BP4577" s="9">
        <v>8432.9937392099291</v>
      </c>
      <c r="BQ4577" s="9">
        <v>8701.1622678578806</v>
      </c>
      <c r="BR4577" s="9">
        <v>8144.2354305510898</v>
      </c>
      <c r="BS4577" s="9">
        <v>9282.4109692437705</v>
      </c>
      <c r="BT4577" s="9"/>
      <c r="BU4577" s="9">
        <v>9277.1734024256202</v>
      </c>
      <c r="BV4577" s="9">
        <v>5198.3861294374501</v>
      </c>
      <c r="BW4577" s="9">
        <v>8869.6116279278594</v>
      </c>
      <c r="BX4577" s="9">
        <v>4490</v>
      </c>
    </row>
    <row r="4578" spans="6:76" x14ac:dyDescent="0.2">
      <c r="F4578" s="14"/>
      <c r="AX4578" s="8" t="s">
        <v>8852</v>
      </c>
      <c r="AY4578" s="8" t="s">
        <v>8853</v>
      </c>
      <c r="AZ4578" s="8" t="s">
        <v>1623</v>
      </c>
      <c r="BA4578" s="9">
        <v>9011.8419685664503</v>
      </c>
      <c r="BB4578" s="9">
        <v>8573.1725523165605</v>
      </c>
      <c r="BC4578" s="9">
        <v>46.002761486798597</v>
      </c>
      <c r="BD4578" s="9"/>
      <c r="BE4578" s="9">
        <v>4884</v>
      </c>
      <c r="BF4578" s="9">
        <v>6534.8788029999996</v>
      </c>
      <c r="BG4578" s="9"/>
      <c r="BH4578" s="9">
        <v>17247.963629000002</v>
      </c>
      <c r="BI4578" s="9">
        <v>9460.9774264268399</v>
      </c>
      <c r="BJ4578" s="9">
        <v>7920.3043544659904</v>
      </c>
      <c r="BK4578" s="9">
        <v>10568.908475115401</v>
      </c>
      <c r="BL4578" s="9">
        <v>6170.3085476747701</v>
      </c>
      <c r="BM4578" s="9"/>
      <c r="BN4578" s="9">
        <v>2357.3719697644301</v>
      </c>
      <c r="BO4578" s="9">
        <v>10385.102249240401</v>
      </c>
      <c r="BP4578" s="9">
        <v>7273.7650123155499</v>
      </c>
      <c r="BQ4578" s="9">
        <v>6733.0593051791502</v>
      </c>
      <c r="BR4578" s="9">
        <v>15033.6691202397</v>
      </c>
      <c r="BS4578" s="9">
        <v>8696.3451046331102</v>
      </c>
      <c r="BT4578" s="9">
        <v>1940.56699819915</v>
      </c>
      <c r="BU4578" s="9">
        <v>13273.3895949669</v>
      </c>
      <c r="BV4578" s="9">
        <v>11279.8319187872</v>
      </c>
      <c r="BW4578" s="9">
        <v>14002.712925187399</v>
      </c>
      <c r="BX4578" s="9">
        <v>8450</v>
      </c>
    </row>
    <row r="4579" spans="6:76" x14ac:dyDescent="0.2">
      <c r="F4579" s="14"/>
      <c r="AX4579" s="8" t="s">
        <v>373</v>
      </c>
      <c r="AY4579" s="8" t="s">
        <v>8854</v>
      </c>
      <c r="AZ4579" s="8" t="s">
        <v>1623</v>
      </c>
      <c r="BA4579" s="9">
        <v>8724.6164217434507</v>
      </c>
      <c r="BB4579" s="9">
        <v>8578.3577215781297</v>
      </c>
      <c r="BC4579" s="9">
        <v>35.3787054210759</v>
      </c>
      <c r="BD4579" s="9"/>
      <c r="BE4579" s="9">
        <v>6423</v>
      </c>
      <c r="BF4579" s="9">
        <v>6571.1105070000003</v>
      </c>
      <c r="BG4579" s="9"/>
      <c r="BH4579" s="9">
        <v>1466.3584741</v>
      </c>
      <c r="BI4579" s="9">
        <v>8589.7810624826507</v>
      </c>
      <c r="BJ4579" s="9">
        <v>11193.107685404901</v>
      </c>
      <c r="BK4579" s="9">
        <v>10294.604582624899</v>
      </c>
      <c r="BL4579" s="9">
        <v>10355.9758441749</v>
      </c>
      <c r="BM4579" s="9">
        <v>7418.0475135208198</v>
      </c>
      <c r="BN4579" s="9">
        <v>8566.9343806736106</v>
      </c>
      <c r="BO4579" s="9">
        <v>6500.4119470512696</v>
      </c>
      <c r="BP4579" s="9">
        <v>8952.4665295073992</v>
      </c>
      <c r="BQ4579" s="9">
        <v>7746.2998505373298</v>
      </c>
      <c r="BR4579" s="9">
        <v>13643.8626016014</v>
      </c>
      <c r="BS4579" s="9">
        <v>7081.6732832376301</v>
      </c>
      <c r="BT4579" s="9"/>
      <c r="BU4579" s="9">
        <v>14134.600717613201</v>
      </c>
      <c r="BV4579" s="9">
        <v>12947.0708613843</v>
      </c>
      <c r="BW4579" s="9">
        <v>8957.7897504678494</v>
      </c>
      <c r="BX4579" s="9">
        <v>6200</v>
      </c>
    </row>
    <row r="4580" spans="6:76" x14ac:dyDescent="0.2">
      <c r="F4580" s="14"/>
      <c r="AX4580" s="8" t="s">
        <v>8855</v>
      </c>
      <c r="AY4580" s="8" t="s">
        <v>8856</v>
      </c>
      <c r="AZ4580" s="8" t="s">
        <v>1623</v>
      </c>
      <c r="BA4580" s="9">
        <v>8802.1461706871305</v>
      </c>
      <c r="BB4580" s="9">
        <v>8578.6638875470708</v>
      </c>
      <c r="BC4580" s="9">
        <v>37.299129935350798</v>
      </c>
      <c r="BD4580" s="9"/>
      <c r="BE4580" s="9">
        <v>10052</v>
      </c>
      <c r="BF4580" s="9">
        <v>8178.5967870000004</v>
      </c>
      <c r="BG4580" s="9"/>
      <c r="BH4580" s="9">
        <v>11409.851628500001</v>
      </c>
      <c r="BI4580" s="9">
        <v>11780.298636953101</v>
      </c>
      <c r="BJ4580" s="9">
        <v>6630.0441836290101</v>
      </c>
      <c r="BK4580" s="9">
        <v>8068.0494092255403</v>
      </c>
      <c r="BL4580" s="9">
        <v>8734.2954874178795</v>
      </c>
      <c r="BM4580" s="9">
        <v>4674.7445878095205</v>
      </c>
      <c r="BN4580" s="9">
        <v>2723.6866105041599</v>
      </c>
      <c r="BO4580" s="9">
        <v>9321.8453471327703</v>
      </c>
      <c r="BP4580" s="9">
        <v>8072.1853214887296</v>
      </c>
      <c r="BQ4580" s="9">
        <v>6424.2712808822998</v>
      </c>
      <c r="BR4580" s="9">
        <v>13480.507869090299</v>
      </c>
      <c r="BS4580" s="9">
        <v>8423.0322876762493</v>
      </c>
      <c r="BT4580" s="9"/>
      <c r="BU4580" s="9">
        <v>12111.0818211528</v>
      </c>
      <c r="BV4580" s="9">
        <v>12523.4723594753</v>
      </c>
      <c r="BW4580" s="9">
        <v>12990.667454430701</v>
      </c>
      <c r="BX4580" s="9">
        <v>2840</v>
      </c>
    </row>
    <row r="4581" spans="6:76" x14ac:dyDescent="0.2">
      <c r="F4581" s="14"/>
      <c r="AX4581" s="8" t="s">
        <v>8857</v>
      </c>
      <c r="AY4581" s="8" t="s">
        <v>8858</v>
      </c>
      <c r="AZ4581" s="8" t="s">
        <v>1623</v>
      </c>
      <c r="BA4581" s="9">
        <v>55857.025493131201</v>
      </c>
      <c r="BB4581" s="9">
        <v>8600</v>
      </c>
      <c r="BC4581" s="9">
        <v>172.65614660685</v>
      </c>
      <c r="BD4581" s="9">
        <v>369224</v>
      </c>
      <c r="BE4581" s="9">
        <v>127228</v>
      </c>
      <c r="BF4581" s="9">
        <v>76988.893580000004</v>
      </c>
      <c r="BG4581" s="9">
        <v>119194.37179999999</v>
      </c>
      <c r="BH4581" s="9"/>
      <c r="BI4581" s="9">
        <v>16207.637076565599</v>
      </c>
      <c r="BJ4581" s="9"/>
      <c r="BK4581" s="9">
        <v>31109.872326199598</v>
      </c>
      <c r="BL4581" s="9">
        <v>7086.2780489747001</v>
      </c>
      <c r="BM4581" s="9">
        <v>53485.241520915297</v>
      </c>
      <c r="BN4581" s="9"/>
      <c r="BO4581" s="9">
        <v>4868.3532520050103</v>
      </c>
      <c r="BP4581" s="9"/>
      <c r="BQ4581" s="9"/>
      <c r="BR4581" s="9">
        <v>5953.7119352278496</v>
      </c>
      <c r="BS4581" s="9">
        <v>4312.3823132807402</v>
      </c>
      <c r="BT4581" s="9"/>
      <c r="BU4581" s="9">
        <v>5960.8110842302203</v>
      </c>
      <c r="BV4581" s="9">
        <v>2170.7118025933901</v>
      </c>
      <c r="BW4581" s="9">
        <v>5465.11765697601</v>
      </c>
      <c r="BX4581" s="9">
        <v>8600</v>
      </c>
    </row>
    <row r="4582" spans="6:76" x14ac:dyDescent="0.2">
      <c r="F4582" s="14"/>
      <c r="AX4582" s="8" t="s">
        <v>8859</v>
      </c>
      <c r="AY4582" s="8" t="s">
        <v>8860</v>
      </c>
      <c r="AZ4582" s="8" t="s">
        <v>1623</v>
      </c>
      <c r="BA4582" s="9">
        <v>12825.095024635501</v>
      </c>
      <c r="BB4582" s="9">
        <v>8603.0121448172504</v>
      </c>
      <c r="BC4582" s="9">
        <v>68.573462006139195</v>
      </c>
      <c r="BD4582" s="9"/>
      <c r="BE4582" s="9">
        <v>21030</v>
      </c>
      <c r="BF4582" s="9">
        <v>9740.2519960000009</v>
      </c>
      <c r="BG4582" s="9">
        <v>7325.1309010000004</v>
      </c>
      <c r="BH4582" s="9">
        <v>26845.224016</v>
      </c>
      <c r="BI4582" s="9">
        <v>22105.5970083623</v>
      </c>
      <c r="BJ4582" s="9">
        <v>22802.929522532198</v>
      </c>
      <c r="BK4582" s="9">
        <v>28587.544186566502</v>
      </c>
      <c r="BL4582" s="9">
        <v>22754.623806883301</v>
      </c>
      <c r="BM4582" s="9">
        <v>18874.609585275201</v>
      </c>
      <c r="BN4582" s="9">
        <v>13595.688659625401</v>
      </c>
      <c r="BO4582" s="9">
        <v>4908.7815930127099</v>
      </c>
      <c r="BP4582" s="9"/>
      <c r="BQ4582" s="9">
        <v>4699.2158586789301</v>
      </c>
      <c r="BR4582" s="9">
        <v>7362.0182941999101</v>
      </c>
      <c r="BS4582" s="9">
        <v>4740.4390609784696</v>
      </c>
      <c r="BT4582" s="9">
        <v>1844.8497247217799</v>
      </c>
      <c r="BU4582" s="9">
        <v>6860.4751229309704</v>
      </c>
      <c r="BV4582" s="9">
        <v>8603.0121448172504</v>
      </c>
      <c r="BW4582" s="9">
        <v>8086.4139864901499</v>
      </c>
      <c r="BX4582" s="9">
        <v>2910</v>
      </c>
    </row>
    <row r="4583" spans="6:76" x14ac:dyDescent="0.2">
      <c r="F4583" s="14"/>
      <c r="AX4583" s="8" t="s">
        <v>8861</v>
      </c>
      <c r="AY4583" s="8" t="s">
        <v>8862</v>
      </c>
      <c r="AZ4583" s="8" t="s">
        <v>1623</v>
      </c>
      <c r="BA4583" s="9">
        <v>9603.6186671555897</v>
      </c>
      <c r="BB4583" s="9">
        <v>8607.2797785034909</v>
      </c>
      <c r="BC4583" s="9">
        <v>73.913714696890096</v>
      </c>
      <c r="BD4583" s="9"/>
      <c r="BE4583" s="9">
        <v>15965</v>
      </c>
      <c r="BF4583" s="9">
        <v>6413.8503140000003</v>
      </c>
      <c r="BG4583" s="9"/>
      <c r="BH4583" s="9"/>
      <c r="BI4583" s="9">
        <v>10800.709243007001</v>
      </c>
      <c r="BJ4583" s="9">
        <v>17283.737971876199</v>
      </c>
      <c r="BK4583" s="9">
        <v>24657.0825402009</v>
      </c>
      <c r="BL4583" s="9">
        <v>12676.346320049801</v>
      </c>
      <c r="BM4583" s="9">
        <v>4713.09394262771</v>
      </c>
      <c r="BN4583" s="9">
        <v>15323.064287539901</v>
      </c>
      <c r="BO4583" s="9">
        <v>2151.1988485956499</v>
      </c>
      <c r="BP4583" s="9">
        <v>3099.2628179251401</v>
      </c>
      <c r="BQ4583" s="9"/>
      <c r="BR4583" s="9"/>
      <c r="BS4583" s="9">
        <v>2210.5793748176502</v>
      </c>
      <c r="BT4583" s="9">
        <v>2053.4639593370898</v>
      </c>
      <c r="BU4583" s="9">
        <v>4103.2717202012</v>
      </c>
      <c r="BV4583" s="9"/>
      <c r="BW4583" s="9"/>
      <c r="BX4583" s="9">
        <v>13000</v>
      </c>
    </row>
    <row r="4584" spans="6:76" x14ac:dyDescent="0.2">
      <c r="F4584" s="14"/>
      <c r="AX4584" s="8" t="s">
        <v>124</v>
      </c>
      <c r="AY4584" s="8" t="s">
        <v>8863</v>
      </c>
      <c r="AZ4584" s="8" t="s">
        <v>1623</v>
      </c>
      <c r="BA4584" s="9">
        <v>10174.9384022667</v>
      </c>
      <c r="BB4584" s="9">
        <v>8610.8812477305601</v>
      </c>
      <c r="BC4584" s="9">
        <v>66.184252381932794</v>
      </c>
      <c r="BD4584" s="9"/>
      <c r="BE4584" s="9">
        <v>11079</v>
      </c>
      <c r="BF4584" s="9">
        <v>4533.5547909999996</v>
      </c>
      <c r="BG4584" s="9"/>
      <c r="BH4584" s="9"/>
      <c r="BI4584" s="9">
        <v>8586.3520421466092</v>
      </c>
      <c r="BJ4584" s="9">
        <v>5964.2505070744601</v>
      </c>
      <c r="BK4584" s="9">
        <v>30351.367173223302</v>
      </c>
      <c r="BL4584" s="9">
        <v>8610.8812477305601</v>
      </c>
      <c r="BM4584" s="9">
        <v>16864.718862110902</v>
      </c>
      <c r="BN4584" s="9">
        <v>8524.8444392391593</v>
      </c>
      <c r="BO4584" s="9"/>
      <c r="BP4584" s="9">
        <v>8607.1231127016108</v>
      </c>
      <c r="BQ4584" s="9">
        <v>9177.9174012252206</v>
      </c>
      <c r="BR4584" s="9">
        <v>11168.7900657216</v>
      </c>
      <c r="BS4584" s="9">
        <v>1571.97697487906</v>
      </c>
      <c r="BT4584" s="9"/>
      <c r="BU4584" s="9">
        <v>4808.30590257516</v>
      </c>
      <c r="BV4584" s="9">
        <v>14107.3235168383</v>
      </c>
      <c r="BW4584" s="9">
        <v>8667.6699975347401</v>
      </c>
      <c r="BX4584" s="9"/>
    </row>
    <row r="4585" spans="6:76" x14ac:dyDescent="0.2">
      <c r="F4585" s="14"/>
      <c r="AX4585" s="8" t="s">
        <v>8864</v>
      </c>
      <c r="AY4585" s="8" t="s">
        <v>8865</v>
      </c>
      <c r="AZ4585" s="8" t="s">
        <v>1623</v>
      </c>
      <c r="BA4585" s="9">
        <v>13469.266341782601</v>
      </c>
      <c r="BB4585" s="9">
        <v>8617.4639338832294</v>
      </c>
      <c r="BC4585" s="9">
        <v>111.657938185348</v>
      </c>
      <c r="BD4585" s="9"/>
      <c r="BE4585" s="9">
        <v>20931</v>
      </c>
      <c r="BF4585" s="9">
        <v>12450.196620000001</v>
      </c>
      <c r="BG4585" s="9">
        <v>6592.7528830000001</v>
      </c>
      <c r="BH4585" s="9">
        <v>68158.128414999999</v>
      </c>
      <c r="BI4585" s="9">
        <v>10424.7059231578</v>
      </c>
      <c r="BJ4585" s="9">
        <v>7171.9240830031404</v>
      </c>
      <c r="BK4585" s="9">
        <v>16528.5575970516</v>
      </c>
      <c r="BL4585" s="9">
        <v>8420.4883470108307</v>
      </c>
      <c r="BM4585" s="9">
        <v>21042.7951051194</v>
      </c>
      <c r="BN4585" s="9">
        <v>11356.944376728101</v>
      </c>
      <c r="BO4585" s="9">
        <v>8617.4639338832294</v>
      </c>
      <c r="BP4585" s="9">
        <v>5241.6401956790096</v>
      </c>
      <c r="BQ4585" s="9"/>
      <c r="BR4585" s="9">
        <v>3328.5634574155602</v>
      </c>
      <c r="BS4585" s="9">
        <v>3895.0158741600299</v>
      </c>
      <c r="BT4585" s="9"/>
      <c r="BU4585" s="9"/>
      <c r="BV4585" s="9">
        <v>8369.8858347257501</v>
      </c>
      <c r="BW4585" s="9">
        <v>10647.4651643703</v>
      </c>
      <c r="BX4585" s="9">
        <v>5800</v>
      </c>
    </row>
    <row r="4586" spans="6:76" x14ac:dyDescent="0.2">
      <c r="F4586" s="14"/>
      <c r="AX4586" s="8" t="s">
        <v>8866</v>
      </c>
      <c r="AY4586" s="8" t="s">
        <v>8867</v>
      </c>
      <c r="AZ4586" s="8" t="s">
        <v>1623</v>
      </c>
      <c r="BA4586" s="9">
        <v>8448.5125463037002</v>
      </c>
      <c r="BB4586" s="9">
        <v>8642.3772200000003</v>
      </c>
      <c r="BC4586" s="9">
        <v>40.2160128228631</v>
      </c>
      <c r="BD4586" s="9"/>
      <c r="BE4586" s="9">
        <v>5914</v>
      </c>
      <c r="BF4586" s="9">
        <v>8642.3772200000003</v>
      </c>
      <c r="BG4586" s="9"/>
      <c r="BH4586" s="9">
        <v>6948.6580071999997</v>
      </c>
      <c r="BI4586" s="9">
        <v>8788.2452660960698</v>
      </c>
      <c r="BJ4586" s="9">
        <v>8868.2115004352509</v>
      </c>
      <c r="BK4586" s="9">
        <v>3872.39048776662</v>
      </c>
      <c r="BL4586" s="9">
        <v>8654.1363832115003</v>
      </c>
      <c r="BM4586" s="9">
        <v>8014.7364007783199</v>
      </c>
      <c r="BN4586" s="9">
        <v>16333.8576512456</v>
      </c>
      <c r="BO4586" s="9"/>
      <c r="BP4586" s="9"/>
      <c r="BQ4586" s="9"/>
      <c r="BR4586" s="9"/>
      <c r="BS4586" s="9"/>
      <c r="BT4586" s="9"/>
      <c r="BU4586" s="9"/>
      <c r="BV4586" s="9"/>
      <c r="BW4586" s="9"/>
      <c r="BX4586" s="9"/>
    </row>
    <row r="4587" spans="6:76" x14ac:dyDescent="0.2">
      <c r="F4587" s="14"/>
      <c r="AX4587" s="8" t="s">
        <v>261</v>
      </c>
      <c r="AY4587" s="8" t="s">
        <v>8868</v>
      </c>
      <c r="AZ4587" s="8" t="s">
        <v>1623</v>
      </c>
      <c r="BA4587" s="9">
        <v>7851.33005200766</v>
      </c>
      <c r="BB4587" s="9">
        <v>8646.8880593880494</v>
      </c>
      <c r="BC4587" s="9">
        <v>86.578728848336198</v>
      </c>
      <c r="BD4587" s="9"/>
      <c r="BE4587" s="9">
        <v>1802</v>
      </c>
      <c r="BF4587" s="9">
        <v>336.67103220000001</v>
      </c>
      <c r="BG4587" s="9"/>
      <c r="BH4587" s="9">
        <v>14166.505496</v>
      </c>
      <c r="BI4587" s="9"/>
      <c r="BJ4587" s="9">
        <v>8646.8880593880494</v>
      </c>
      <c r="BK4587" s="9">
        <v>17951.827359465999</v>
      </c>
      <c r="BL4587" s="9"/>
      <c r="BM4587" s="9"/>
      <c r="BN4587" s="9">
        <v>10210.5686922777</v>
      </c>
      <c r="BO4587" s="9"/>
      <c r="BP4587" s="9"/>
      <c r="BQ4587" s="9"/>
      <c r="BR4587" s="9"/>
      <c r="BS4587" s="9"/>
      <c r="BT4587" s="9">
        <v>1844.8497247217799</v>
      </c>
      <c r="BU4587" s="9"/>
      <c r="BV4587" s="9"/>
      <c r="BW4587" s="9"/>
      <c r="BX4587" s="9"/>
    </row>
    <row r="4588" spans="6:76" x14ac:dyDescent="0.2">
      <c r="F4588" s="14"/>
      <c r="AX4588" s="8" t="s">
        <v>8869</v>
      </c>
      <c r="AY4588" s="8" t="s">
        <v>8870</v>
      </c>
      <c r="AZ4588" s="8" t="s">
        <v>1623</v>
      </c>
      <c r="BA4588" s="9">
        <v>10071.9336266956</v>
      </c>
      <c r="BB4588" s="9">
        <v>8649.3701380868897</v>
      </c>
      <c r="BC4588" s="9">
        <v>47.829275149420504</v>
      </c>
      <c r="BD4588" s="9"/>
      <c r="BE4588" s="9">
        <v>9189</v>
      </c>
      <c r="BF4588" s="9">
        <v>4558.5332040000003</v>
      </c>
      <c r="BG4588" s="9"/>
      <c r="BH4588" s="9">
        <v>21315.183708</v>
      </c>
      <c r="BI4588" s="9">
        <v>8109.7402761737803</v>
      </c>
      <c r="BJ4588" s="9">
        <v>7742.3367746576996</v>
      </c>
      <c r="BK4588" s="9">
        <v>13245.3486107239</v>
      </c>
      <c r="BL4588" s="9">
        <v>11806.150140927</v>
      </c>
      <c r="BM4588" s="9">
        <v>11751.579503659699</v>
      </c>
      <c r="BN4588" s="9">
        <v>7043.3956340209897</v>
      </c>
      <c r="BO4588" s="9"/>
      <c r="BP4588" s="9">
        <v>5958.0684147926604</v>
      </c>
      <c r="BQ4588" s="9"/>
      <c r="BR4588" s="9"/>
      <c r="BS4588" s="9"/>
      <c r="BT4588" s="9"/>
      <c r="BU4588" s="9"/>
      <c r="BV4588" s="9"/>
      <c r="BW4588" s="9"/>
      <c r="BX4588" s="9"/>
    </row>
    <row r="4589" spans="6:76" x14ac:dyDescent="0.2">
      <c r="F4589" s="14"/>
      <c r="AX4589" s="8" t="s">
        <v>8871</v>
      </c>
      <c r="AY4589" s="8" t="s">
        <v>8872</v>
      </c>
      <c r="AZ4589" s="8" t="s">
        <v>1623</v>
      </c>
      <c r="BA4589" s="9">
        <v>8042.7144708149299</v>
      </c>
      <c r="BB4589" s="9">
        <v>8666.5276548618804</v>
      </c>
      <c r="BC4589" s="9">
        <v>56.236178706161702</v>
      </c>
      <c r="BD4589" s="9"/>
      <c r="BE4589" s="9">
        <v>11504</v>
      </c>
      <c r="BF4589" s="9">
        <v>10567.592989999999</v>
      </c>
      <c r="BG4589" s="9"/>
      <c r="BH4589" s="9">
        <v>14106.717274000001</v>
      </c>
      <c r="BI4589" s="9">
        <v>8666.5276548618804</v>
      </c>
      <c r="BJ4589" s="9">
        <v>13577.1837483401</v>
      </c>
      <c r="BK4589" s="9">
        <v>14311.817581199501</v>
      </c>
      <c r="BL4589" s="9">
        <v>12897.7013690601</v>
      </c>
      <c r="BM4589" s="9">
        <v>5358.2126484889004</v>
      </c>
      <c r="BN4589" s="9">
        <v>11016.249805212899</v>
      </c>
      <c r="BO4589" s="9">
        <v>2390.3899735590699</v>
      </c>
      <c r="BP4589" s="9">
        <v>1229.0145012536</v>
      </c>
      <c r="BQ4589" s="9"/>
      <c r="BR4589" s="9"/>
      <c r="BS4589" s="9">
        <v>3238.6819788801399</v>
      </c>
      <c r="BT4589" s="9">
        <v>4519.9828592301101</v>
      </c>
      <c r="BU4589" s="9">
        <v>7341.7062202488396</v>
      </c>
      <c r="BV4589" s="9">
        <v>4018.3003279592199</v>
      </c>
      <c r="BW4589" s="9">
        <v>9402.0670715594206</v>
      </c>
      <c r="BX4589" s="9">
        <v>2580</v>
      </c>
    </row>
    <row r="4590" spans="6:76" x14ac:dyDescent="0.2">
      <c r="F4590" s="14"/>
      <c r="AX4590" s="8" t="s">
        <v>8873</v>
      </c>
      <c r="AY4590" s="8" t="s">
        <v>8874</v>
      </c>
      <c r="AZ4590" s="8" t="s">
        <v>1623</v>
      </c>
      <c r="BA4590" s="9">
        <v>8775.8653322207192</v>
      </c>
      <c r="BB4590" s="9">
        <v>8673.9951612585501</v>
      </c>
      <c r="BC4590" s="9">
        <v>49.6756677581795</v>
      </c>
      <c r="BD4590" s="9"/>
      <c r="BE4590" s="9">
        <v>15165</v>
      </c>
      <c r="BF4590" s="9">
        <v>2963.5363200000002</v>
      </c>
      <c r="BG4590" s="9"/>
      <c r="BH4590" s="9">
        <v>1624.5405851999999</v>
      </c>
      <c r="BI4590" s="9">
        <v>15412.644432266899</v>
      </c>
      <c r="BJ4590" s="9">
        <v>10138.5296739527</v>
      </c>
      <c r="BK4590" s="9">
        <v>13412.232234822201</v>
      </c>
      <c r="BL4590" s="9">
        <v>11670.3185553042</v>
      </c>
      <c r="BM4590" s="9">
        <v>11608.3292666417</v>
      </c>
      <c r="BN4590" s="9">
        <v>6669.7936057066299</v>
      </c>
      <c r="BO4590" s="9">
        <v>7359.50234665264</v>
      </c>
      <c r="BP4590" s="9">
        <v>8673.9951612585501</v>
      </c>
      <c r="BQ4590" s="9">
        <v>5873.7118939889397</v>
      </c>
      <c r="BR4590" s="9">
        <v>7616.5512884077898</v>
      </c>
      <c r="BS4590" s="9">
        <v>7562.9155026635699</v>
      </c>
      <c r="BT4590" s="9">
        <v>4273.7301347395396</v>
      </c>
      <c r="BU4590" s="9">
        <v>10430.4353527369</v>
      </c>
      <c r="BV4590" s="9">
        <v>12245.623493322601</v>
      </c>
      <c r="BW4590" s="9">
        <v>13088.051464529</v>
      </c>
      <c r="BX4590" s="9">
        <v>952</v>
      </c>
    </row>
    <row r="4591" spans="6:76" x14ac:dyDescent="0.2">
      <c r="F4591" s="14"/>
      <c r="AX4591" s="8" t="s">
        <v>8875</v>
      </c>
      <c r="AY4591" s="8" t="s">
        <v>8876</v>
      </c>
      <c r="AZ4591" s="8" t="s">
        <v>1623</v>
      </c>
      <c r="BA4591" s="9">
        <v>9998.2313388478397</v>
      </c>
      <c r="BB4591" s="9">
        <v>8692.3089652643703</v>
      </c>
      <c r="BC4591" s="9">
        <v>47.827268215174598</v>
      </c>
      <c r="BD4591" s="9"/>
      <c r="BE4591" s="9">
        <v>4405</v>
      </c>
      <c r="BF4591" s="9">
        <v>5725.2171799999996</v>
      </c>
      <c r="BG4591" s="9"/>
      <c r="BH4591" s="9">
        <v>3536.2838575999999</v>
      </c>
      <c r="BI4591" s="9">
        <v>8955.6372191304108</v>
      </c>
      <c r="BJ4591" s="9">
        <v>6978.4252883919899</v>
      </c>
      <c r="BK4591" s="9">
        <v>10274.154270636</v>
      </c>
      <c r="BL4591" s="9">
        <v>10738.4959539804</v>
      </c>
      <c r="BM4591" s="9">
        <v>7798.9520314268202</v>
      </c>
      <c r="BN4591" s="9">
        <v>8428.9807113983406</v>
      </c>
      <c r="BO4591" s="9">
        <v>15124.5029319357</v>
      </c>
      <c r="BP4591" s="9">
        <v>8088.07377526243</v>
      </c>
      <c r="BQ4591" s="9">
        <v>7954.3620933869697</v>
      </c>
      <c r="BR4591" s="9">
        <v>22556.935375572699</v>
      </c>
      <c r="BS4591" s="9">
        <v>13102.111270486999</v>
      </c>
      <c r="BT4591" s="9">
        <v>4846.1653962117298</v>
      </c>
      <c r="BU4591" s="9">
        <v>16039.102209148299</v>
      </c>
      <c r="BV4591" s="9">
        <v>12463.997463236101</v>
      </c>
      <c r="BW4591" s="9">
        <v>12951.767071456299</v>
      </c>
      <c r="BX4591" s="9"/>
    </row>
    <row r="4592" spans="6:76" x14ac:dyDescent="0.2">
      <c r="F4592" s="14"/>
      <c r="AX4592" s="8" t="s">
        <v>8877</v>
      </c>
      <c r="AY4592" s="8" t="s">
        <v>8878</v>
      </c>
      <c r="AZ4592" s="8" t="s">
        <v>1623</v>
      </c>
      <c r="BA4592" s="9">
        <v>9711.4569259796008</v>
      </c>
      <c r="BB4592" s="9">
        <v>8703.5375590000003</v>
      </c>
      <c r="BC4592" s="9">
        <v>51.327443779324803</v>
      </c>
      <c r="BD4592" s="9"/>
      <c r="BE4592" s="9">
        <v>15438</v>
      </c>
      <c r="BF4592" s="9">
        <v>8703.5375590000003</v>
      </c>
      <c r="BG4592" s="9">
        <v>1793.3553629999999</v>
      </c>
      <c r="BH4592" s="9">
        <v>22330.796579000002</v>
      </c>
      <c r="BI4592" s="9">
        <v>6346.5958175632304</v>
      </c>
      <c r="BJ4592" s="9">
        <v>4428.4662338871003</v>
      </c>
      <c r="BK4592" s="9">
        <v>7407.3663449710702</v>
      </c>
      <c r="BL4592" s="9">
        <v>6635.3334578779104</v>
      </c>
      <c r="BM4592" s="9">
        <v>5415.5263688295299</v>
      </c>
      <c r="BN4592" s="9">
        <v>10400.2252580068</v>
      </c>
      <c r="BO4592" s="9">
        <v>8600.2590984952094</v>
      </c>
      <c r="BP4592" s="9"/>
      <c r="BQ4592" s="9">
        <v>7642.8852296303603</v>
      </c>
      <c r="BR4592" s="9"/>
      <c r="BS4592" s="9">
        <v>10333.406019686499</v>
      </c>
      <c r="BT4592" s="9"/>
      <c r="BU4592" s="9">
        <v>13929.456205677099</v>
      </c>
      <c r="BV4592" s="9">
        <v>10628.580788044201</v>
      </c>
      <c r="BW4592" s="9">
        <v>16300.977417984201</v>
      </c>
      <c r="BX4592" s="9">
        <v>8760</v>
      </c>
    </row>
    <row r="4593" spans="6:76" x14ac:dyDescent="0.2">
      <c r="F4593" s="14"/>
      <c r="AX4593" s="8" t="s">
        <v>8879</v>
      </c>
      <c r="AY4593" s="8" t="s">
        <v>8880</v>
      </c>
      <c r="AZ4593" s="8" t="s">
        <v>1623</v>
      </c>
      <c r="BA4593" s="9">
        <v>8712</v>
      </c>
      <c r="BB4593" s="9">
        <v>8712</v>
      </c>
      <c r="BC4593" s="9"/>
      <c r="BD4593" s="9">
        <v>8712</v>
      </c>
      <c r="BE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  <c r="BQ4593" s="9"/>
      <c r="BR4593" s="9"/>
      <c r="BS4593" s="9"/>
      <c r="BT4593" s="9"/>
      <c r="BU4593" s="9"/>
      <c r="BV4593" s="9"/>
      <c r="BW4593" s="9"/>
      <c r="BX4593" s="9"/>
    </row>
    <row r="4594" spans="6:76" x14ac:dyDescent="0.2">
      <c r="F4594" s="14"/>
      <c r="AX4594" s="8" t="s">
        <v>8881</v>
      </c>
      <c r="AY4594" s="8" t="s">
        <v>8882</v>
      </c>
      <c r="AZ4594" s="8" t="s">
        <v>1623</v>
      </c>
      <c r="BA4594" s="9">
        <v>9170.2151202631703</v>
      </c>
      <c r="BB4594" s="9">
        <v>8716.4011370462104</v>
      </c>
      <c r="BC4594" s="9">
        <v>58.7434044419483</v>
      </c>
      <c r="BD4594" s="9"/>
      <c r="BE4594" s="9">
        <v>7442</v>
      </c>
      <c r="BF4594" s="9">
        <v>3432.3287740000001</v>
      </c>
      <c r="BG4594" s="9">
        <v>1193.7408969999999</v>
      </c>
      <c r="BH4594" s="9"/>
      <c r="BI4594" s="9">
        <v>4069.7313581585399</v>
      </c>
      <c r="BJ4594" s="9">
        <v>8356.7825805229095</v>
      </c>
      <c r="BK4594" s="9">
        <v>7002.7292676050602</v>
      </c>
      <c r="BL4594" s="9">
        <v>9647.1650090334206</v>
      </c>
      <c r="BM4594" s="9">
        <v>1031.09227492022</v>
      </c>
      <c r="BN4594" s="9">
        <v>5605.7189235223404</v>
      </c>
      <c r="BO4594" s="9">
        <v>19007.860068266898</v>
      </c>
      <c r="BP4594" s="9">
        <v>18996.736462227502</v>
      </c>
      <c r="BQ4594" s="9">
        <v>11497.534009025299</v>
      </c>
      <c r="BR4594" s="9">
        <v>8386.6072147100404</v>
      </c>
      <c r="BS4594" s="9">
        <v>14013.534859084901</v>
      </c>
      <c r="BT4594" s="9"/>
      <c r="BU4594" s="9">
        <v>16902.412559390301</v>
      </c>
      <c r="BV4594" s="9">
        <v>9761.7028478873908</v>
      </c>
      <c r="BW4594" s="9">
        <v>9046.1950593823804</v>
      </c>
      <c r="BX4594" s="9">
        <v>9670</v>
      </c>
    </row>
    <row r="4595" spans="6:76" x14ac:dyDescent="0.2">
      <c r="F4595" s="14"/>
      <c r="AX4595" s="8" t="s">
        <v>106</v>
      </c>
      <c r="AY4595" s="8" t="s">
        <v>8883</v>
      </c>
      <c r="AZ4595" s="8" t="s">
        <v>1623</v>
      </c>
      <c r="BA4595" s="9">
        <v>33816.483882018401</v>
      </c>
      <c r="BB4595" s="9">
        <v>8739.9664240996808</v>
      </c>
      <c r="BC4595" s="9">
        <v>210.208757914177</v>
      </c>
      <c r="BD4595" s="9"/>
      <c r="BE4595" s="9">
        <v>12694</v>
      </c>
      <c r="BF4595" s="9">
        <v>735.93552950000003</v>
      </c>
      <c r="BG4595" s="9"/>
      <c r="BH4595" s="9">
        <v>280812.21727000002</v>
      </c>
      <c r="BI4595" s="9">
        <v>9425.4134947018993</v>
      </c>
      <c r="BJ4595" s="9"/>
      <c r="BK4595" s="9">
        <v>8739.9664240996808</v>
      </c>
      <c r="BL4595" s="9">
        <v>21117.680097488701</v>
      </c>
      <c r="BM4595" s="9">
        <v>3797.0858293404599</v>
      </c>
      <c r="BN4595" s="9">
        <v>312.97053674167802</v>
      </c>
      <c r="BO4595" s="9">
        <v>64810.333124265999</v>
      </c>
      <c r="BP4595" s="9">
        <v>39551.722190829802</v>
      </c>
      <c r="BQ4595" s="9">
        <v>3647.2682411035798</v>
      </c>
      <c r="BR4595" s="9"/>
      <c r="BS4595" s="9">
        <v>48920.933347459097</v>
      </c>
      <c r="BT4595" s="9"/>
      <c r="BU4595" s="9"/>
      <c r="BV4595" s="9">
        <v>8487.2411612824708</v>
      </c>
      <c r="BW4595" s="9">
        <v>3054.4909834627701</v>
      </c>
      <c r="BX4595" s="9">
        <v>1140</v>
      </c>
    </row>
    <row r="4596" spans="6:76" x14ac:dyDescent="0.2">
      <c r="F4596" s="14"/>
      <c r="AX4596" s="8" t="s">
        <v>537</v>
      </c>
      <c r="AY4596" s="8" t="s">
        <v>8884</v>
      </c>
      <c r="AZ4596" s="8" t="s">
        <v>1623</v>
      </c>
      <c r="BA4596" s="9">
        <v>10197.8566202027</v>
      </c>
      <c r="BB4596" s="9">
        <v>8740.9863149660305</v>
      </c>
      <c r="BC4596" s="9">
        <v>41.9872180569009</v>
      </c>
      <c r="BD4596" s="9"/>
      <c r="BE4596" s="9">
        <v>18827</v>
      </c>
      <c r="BF4596" s="9">
        <v>11452.879919999999</v>
      </c>
      <c r="BG4596" s="9">
        <v>8235.7816949999997</v>
      </c>
      <c r="BH4596" s="9">
        <v>4550.9580661999998</v>
      </c>
      <c r="BI4596" s="9">
        <v>11116.4682226892</v>
      </c>
      <c r="BJ4596" s="9">
        <v>9000.8388288651604</v>
      </c>
      <c r="BK4596" s="9">
        <v>14432.936601932401</v>
      </c>
      <c r="BL4596" s="9">
        <v>11492.953573737001</v>
      </c>
      <c r="BM4596" s="9">
        <v>7229.4186272219504</v>
      </c>
      <c r="BN4596" s="9">
        <v>8638.2432158745305</v>
      </c>
      <c r="BO4596" s="9">
        <v>6069.96047012094</v>
      </c>
      <c r="BP4596" s="9">
        <v>9235.1568774223106</v>
      </c>
      <c r="BQ4596" s="9">
        <v>5848.7013383614903</v>
      </c>
      <c r="BR4596" s="9">
        <v>8603.6975844546596</v>
      </c>
      <c r="BS4596" s="9">
        <v>8134.4276777308696</v>
      </c>
      <c r="BT4596" s="9"/>
      <c r="BU4596" s="9">
        <v>12428.047994471301</v>
      </c>
      <c r="BV4596" s="9">
        <v>8740.9863149660305</v>
      </c>
      <c r="BW4596" s="9">
        <v>8120.8187748038699</v>
      </c>
      <c r="BX4596" s="9">
        <v>21600</v>
      </c>
    </row>
    <row r="4597" spans="6:76" x14ac:dyDescent="0.2">
      <c r="F4597" s="14"/>
      <c r="AX4597" s="8" t="s">
        <v>8885</v>
      </c>
      <c r="AY4597" s="8" t="s">
        <v>8886</v>
      </c>
      <c r="AZ4597" s="8" t="s">
        <v>1623</v>
      </c>
      <c r="BA4597" s="9">
        <v>12363.5394571865</v>
      </c>
      <c r="BB4597" s="9">
        <v>8742.5435947305195</v>
      </c>
      <c r="BC4597" s="9">
        <v>113.49197764633099</v>
      </c>
      <c r="BD4597" s="9"/>
      <c r="BE4597" s="9">
        <v>5381</v>
      </c>
      <c r="BF4597" s="9">
        <v>6260.9882440000001</v>
      </c>
      <c r="BG4597" s="9"/>
      <c r="BH4597" s="9">
        <v>3453.8292841000002</v>
      </c>
      <c r="BI4597" s="9">
        <v>8355.6170329793003</v>
      </c>
      <c r="BJ4597" s="9">
        <v>8742.5435947305195</v>
      </c>
      <c r="BK4597" s="9">
        <v>11725.2679396031</v>
      </c>
      <c r="BL4597" s="9">
        <v>13702.282897582099</v>
      </c>
      <c r="BM4597" s="9">
        <v>11431.619587588701</v>
      </c>
      <c r="BN4597" s="9">
        <v>10190.5343827338</v>
      </c>
      <c r="BO4597" s="9">
        <v>17039.101600042501</v>
      </c>
      <c r="BP4597" s="9">
        <v>11668.552346329599</v>
      </c>
      <c r="BQ4597" s="9">
        <v>5006.2850838090999</v>
      </c>
      <c r="BR4597" s="9">
        <v>7884.8603951580899</v>
      </c>
      <c r="BS4597" s="9">
        <v>12083.824639910499</v>
      </c>
      <c r="BT4597" s="9">
        <v>5591.43380088914</v>
      </c>
      <c r="BU4597" s="9">
        <v>18194.215503887801</v>
      </c>
      <c r="BV4597" s="9">
        <v>6182.6293882426799</v>
      </c>
      <c r="BW4597" s="9">
        <v>4312.6639649574099</v>
      </c>
      <c r="BX4597" s="9">
        <v>67700</v>
      </c>
    </row>
    <row r="4598" spans="6:76" x14ac:dyDescent="0.2">
      <c r="F4598" s="14"/>
      <c r="AX4598" s="8" t="s">
        <v>8887</v>
      </c>
      <c r="AY4598" s="8" t="s">
        <v>8888</v>
      </c>
      <c r="AZ4598" s="8" t="s">
        <v>1623</v>
      </c>
      <c r="BA4598" s="9">
        <v>10028.5469089828</v>
      </c>
      <c r="BB4598" s="9">
        <v>8746.5083344332706</v>
      </c>
      <c r="BC4598" s="9">
        <v>59.686064370462198</v>
      </c>
      <c r="BD4598" s="9"/>
      <c r="BE4598" s="9">
        <v>6223</v>
      </c>
      <c r="BF4598" s="9">
        <v>3073.3947659999999</v>
      </c>
      <c r="BG4598" s="9">
        <v>28785.113239999999</v>
      </c>
      <c r="BH4598" s="9"/>
      <c r="BI4598" s="9">
        <v>12878.8923569211</v>
      </c>
      <c r="BJ4598" s="9">
        <v>14639.3122598769</v>
      </c>
      <c r="BK4598" s="9">
        <v>4724.8125337384699</v>
      </c>
      <c r="BL4598" s="9">
        <v>6299.5248900209599</v>
      </c>
      <c r="BM4598" s="9">
        <v>8373.2621462670795</v>
      </c>
      <c r="BN4598" s="9">
        <v>8770.9367359101907</v>
      </c>
      <c r="BO4598" s="9">
        <v>8722.0799329563506</v>
      </c>
      <c r="BP4598" s="9">
        <v>1754.8391455394999</v>
      </c>
      <c r="BQ4598" s="9">
        <v>9405.1717753483208</v>
      </c>
      <c r="BR4598" s="9">
        <v>11311.2642048445</v>
      </c>
      <c r="BS4598" s="9">
        <v>7948.6851474162704</v>
      </c>
      <c r="BT4598" s="9"/>
      <c r="BU4598" s="9">
        <v>12435.765733304401</v>
      </c>
      <c r="BV4598" s="9">
        <v>11395.292133720501</v>
      </c>
      <c r="BW4598" s="9">
        <v>8172.4973598265797</v>
      </c>
      <c r="BX4598" s="9">
        <v>15600</v>
      </c>
    </row>
    <row r="4599" spans="6:76" x14ac:dyDescent="0.2">
      <c r="F4599" s="14"/>
      <c r="AX4599" s="8" t="s">
        <v>8889</v>
      </c>
      <c r="AY4599" s="8" t="s">
        <v>8890</v>
      </c>
      <c r="AZ4599" s="8" t="s">
        <v>1623</v>
      </c>
      <c r="BA4599" s="9">
        <v>11341.092004378301</v>
      </c>
      <c r="BB4599" s="9">
        <v>8753.7820121955501</v>
      </c>
      <c r="BC4599" s="9">
        <v>66.3188110523934</v>
      </c>
      <c r="BD4599" s="9"/>
      <c r="BE4599" s="9">
        <v>11790</v>
      </c>
      <c r="BF4599" s="9">
        <v>5148.5178459999997</v>
      </c>
      <c r="BG4599" s="9">
        <v>2016.029088</v>
      </c>
      <c r="BH4599" s="9">
        <v>3934.1930849</v>
      </c>
      <c r="BI4599" s="9">
        <v>12132.9073140008</v>
      </c>
      <c r="BJ4599" s="9">
        <v>7510.7783612553603</v>
      </c>
      <c r="BK4599" s="9">
        <v>7047.1632232296897</v>
      </c>
      <c r="BL4599" s="9">
        <v>8350.7202661043902</v>
      </c>
      <c r="BM4599" s="9">
        <v>3675.1568568991001</v>
      </c>
      <c r="BN4599" s="9">
        <v>18777.650608330201</v>
      </c>
      <c r="BO4599" s="9">
        <v>31622.971282713399</v>
      </c>
      <c r="BP4599" s="9">
        <v>7698.77202123386</v>
      </c>
      <c r="BQ4599" s="9">
        <v>7887.3767238176097</v>
      </c>
      <c r="BR4599" s="9">
        <v>16241.5914169472</v>
      </c>
      <c r="BS4599" s="9">
        <v>18729.238759413001</v>
      </c>
      <c r="BT4599" s="9">
        <v>25049.689810579701</v>
      </c>
      <c r="BU4599" s="9">
        <v>9156.84375828671</v>
      </c>
      <c r="BV4599" s="9">
        <v>12084.6325269771</v>
      </c>
      <c r="BW4599" s="9">
        <v>5967.6071388780401</v>
      </c>
      <c r="BX4599" s="9">
        <v>12000</v>
      </c>
    </row>
    <row r="4600" spans="6:76" x14ac:dyDescent="0.2">
      <c r="F4600" s="14"/>
      <c r="AX4600" s="8" t="s">
        <v>129</v>
      </c>
      <c r="AY4600" s="8" t="s">
        <v>8891</v>
      </c>
      <c r="AZ4600" s="8" t="s">
        <v>1623</v>
      </c>
      <c r="BA4600" s="9">
        <v>17269.4854597911</v>
      </c>
      <c r="BB4600" s="9">
        <v>8760</v>
      </c>
      <c r="BC4600" s="9">
        <v>105.03647023862101</v>
      </c>
      <c r="BD4600" s="9"/>
      <c r="BE4600" s="9">
        <v>27162</v>
      </c>
      <c r="BF4600" s="9">
        <v>30014.15784</v>
      </c>
      <c r="BG4600" s="9">
        <v>74292.331760000001</v>
      </c>
      <c r="BH4600" s="9">
        <v>45670.007928999999</v>
      </c>
      <c r="BI4600" s="9">
        <v>19255.718786791698</v>
      </c>
      <c r="BJ4600" s="9">
        <v>14685.1697639333</v>
      </c>
      <c r="BK4600" s="9">
        <v>29335.0014240489</v>
      </c>
      <c r="BL4600" s="9">
        <v>19937.029077913201</v>
      </c>
      <c r="BM4600" s="9">
        <v>6600.52826280098</v>
      </c>
      <c r="BN4600" s="9">
        <v>13607.406589009601</v>
      </c>
      <c r="BO4600" s="9">
        <v>6351.2308326202301</v>
      </c>
      <c r="BP4600" s="9">
        <v>3840.3069684808602</v>
      </c>
      <c r="BQ4600" s="9">
        <v>5054.7311023090097</v>
      </c>
      <c r="BR4600" s="9">
        <v>4171.0542361031403</v>
      </c>
      <c r="BS4600" s="9">
        <v>5344.3597974918002</v>
      </c>
      <c r="BT4600" s="9"/>
      <c r="BU4600" s="9">
        <v>6096.4003955912403</v>
      </c>
      <c r="BV4600" s="9">
        <v>3753.6782687377899</v>
      </c>
      <c r="BW4600" s="9">
        <v>4189.1107011984004</v>
      </c>
      <c r="BX4600" s="9">
        <v>8760</v>
      </c>
    </row>
    <row r="4601" spans="6:76" x14ac:dyDescent="0.2">
      <c r="F4601" s="14"/>
      <c r="AX4601" s="8" t="s">
        <v>8892</v>
      </c>
      <c r="AY4601" s="8" t="s">
        <v>8893</v>
      </c>
      <c r="AZ4601" s="8" t="s">
        <v>1623</v>
      </c>
      <c r="BA4601" s="9">
        <v>11773.6954389159</v>
      </c>
      <c r="BB4601" s="9">
        <v>8760.6342252187405</v>
      </c>
      <c r="BC4601" s="9">
        <v>86.1274474495183</v>
      </c>
      <c r="BD4601" s="9"/>
      <c r="BE4601" s="9">
        <v>11538</v>
      </c>
      <c r="BF4601" s="9">
        <v>8450.4376150000007</v>
      </c>
      <c r="BG4601" s="9">
        <v>760.63577480000004</v>
      </c>
      <c r="BH4601" s="9">
        <v>43037.507617000003</v>
      </c>
      <c r="BI4601" s="9">
        <v>17317.209610757898</v>
      </c>
      <c r="BJ4601" s="9">
        <v>11694.7237779887</v>
      </c>
      <c r="BK4601" s="9">
        <v>10456.8070450467</v>
      </c>
      <c r="BL4601" s="9">
        <v>8760.6342252187405</v>
      </c>
      <c r="BM4601" s="9">
        <v>6197.6139777152302</v>
      </c>
      <c r="BN4601" s="9">
        <v>7902.7032338387398</v>
      </c>
      <c r="BO4601" s="9">
        <v>19744.834090949898</v>
      </c>
      <c r="BP4601" s="9"/>
      <c r="BQ4601" s="9"/>
      <c r="BR4601" s="9">
        <v>3445.6492162959798</v>
      </c>
      <c r="BS4601" s="9">
        <v>25338.1782601835</v>
      </c>
      <c r="BT4601" s="9"/>
      <c r="BU4601" s="9">
        <v>5500.17573299587</v>
      </c>
      <c r="BV4601" s="9">
        <v>8847.6751336277302</v>
      </c>
      <c r="BW4601" s="9">
        <v>3810.0371501505301</v>
      </c>
      <c r="BX4601" s="9">
        <v>7350</v>
      </c>
    </row>
    <row r="4602" spans="6:76" x14ac:dyDescent="0.2">
      <c r="F4602" s="14"/>
      <c r="AX4602" s="8" t="s">
        <v>8894</v>
      </c>
      <c r="AY4602" s="8" t="s">
        <v>8895</v>
      </c>
      <c r="AZ4602" s="8" t="s">
        <v>1623</v>
      </c>
      <c r="BA4602" s="9">
        <v>9346.0774178360098</v>
      </c>
      <c r="BB4602" s="9">
        <v>8772.3551767760491</v>
      </c>
      <c r="BC4602" s="9">
        <v>55.987658138590199</v>
      </c>
      <c r="BD4602" s="9"/>
      <c r="BE4602" s="9">
        <v>26657</v>
      </c>
      <c r="BF4602" s="9">
        <v>12203.929099999999</v>
      </c>
      <c r="BG4602" s="9">
        <v>5020.4071910000002</v>
      </c>
      <c r="BH4602" s="9">
        <v>12993.7374268</v>
      </c>
      <c r="BI4602" s="9">
        <v>8780.8924721511303</v>
      </c>
      <c r="BJ4602" s="9">
        <v>8772.3551767760491</v>
      </c>
      <c r="BK4602" s="9">
        <v>13685.9740375779</v>
      </c>
      <c r="BL4602" s="9">
        <v>13128.3850290754</v>
      </c>
      <c r="BM4602" s="9">
        <v>8823.3522741297293</v>
      </c>
      <c r="BN4602" s="9">
        <v>11387.3074970824</v>
      </c>
      <c r="BO4602" s="9">
        <v>7346.0815738475303</v>
      </c>
      <c r="BP4602" s="9">
        <v>6247.24102737062</v>
      </c>
      <c r="BQ4602" s="9">
        <v>5327.58055721859</v>
      </c>
      <c r="BR4602" s="9">
        <v>4923.4424868251899</v>
      </c>
      <c r="BS4602" s="9">
        <v>9508.3437161974798</v>
      </c>
      <c r="BT4602" s="9"/>
      <c r="BU4602" s="9">
        <v>6130.2365849575799</v>
      </c>
      <c r="BV4602" s="9">
        <v>5855.1665911580003</v>
      </c>
      <c r="BW4602" s="9">
        <v>7804.0381967166004</v>
      </c>
      <c r="BX4602" s="9">
        <v>2980</v>
      </c>
    </row>
    <row r="4603" spans="6:76" x14ac:dyDescent="0.2">
      <c r="F4603" s="14"/>
      <c r="AX4603" s="8" t="s">
        <v>8896</v>
      </c>
      <c r="AY4603" s="8" t="s">
        <v>8897</v>
      </c>
      <c r="AZ4603" s="8" t="s">
        <v>1623</v>
      </c>
      <c r="BA4603" s="9">
        <v>9573.0289437591691</v>
      </c>
      <c r="BB4603" s="9">
        <v>8782.0851115974401</v>
      </c>
      <c r="BC4603" s="9">
        <v>73.660279260164998</v>
      </c>
      <c r="BD4603" s="9"/>
      <c r="BE4603" s="9"/>
      <c r="BF4603" s="9"/>
      <c r="BG4603" s="9"/>
      <c r="BH4603" s="9"/>
      <c r="BI4603" s="9"/>
      <c r="BJ4603" s="9"/>
      <c r="BK4603" s="9"/>
      <c r="BL4603" s="9"/>
      <c r="BM4603" s="9"/>
      <c r="BN4603" s="9"/>
      <c r="BO4603" s="9">
        <v>9238.0046019704696</v>
      </c>
      <c r="BP4603" s="9"/>
      <c r="BQ4603" s="9">
        <v>9264.6106543790102</v>
      </c>
      <c r="BR4603" s="9">
        <v>6918.7773474161104</v>
      </c>
      <c r="BS4603" s="9">
        <v>8782.0851115974401</v>
      </c>
      <c r="BT4603" s="9">
        <v>3661.7038087123301</v>
      </c>
      <c r="BU4603" s="9">
        <v>16583.072454350098</v>
      </c>
      <c r="BV4603" s="9">
        <v>6755.3764008425696</v>
      </c>
      <c r="BW4603" s="9">
        <v>24330.630114564501</v>
      </c>
      <c r="BX4603" s="9">
        <v>623</v>
      </c>
    </row>
    <row r="4604" spans="6:76" x14ac:dyDescent="0.2">
      <c r="F4604" s="14"/>
      <c r="AX4604" s="8" t="s">
        <v>8898</v>
      </c>
      <c r="AY4604" s="8" t="s">
        <v>8899</v>
      </c>
      <c r="AZ4604" s="8" t="s">
        <v>1623</v>
      </c>
      <c r="BA4604" s="9">
        <v>12987.030564140599</v>
      </c>
      <c r="BB4604" s="9">
        <v>8811.7156974635509</v>
      </c>
      <c r="BC4604" s="9">
        <v>94.819064375966803</v>
      </c>
      <c r="BD4604" s="9"/>
      <c r="BE4604" s="9">
        <v>3793</v>
      </c>
      <c r="BF4604" s="9">
        <v>43001.297859999999</v>
      </c>
      <c r="BG4604" s="9"/>
      <c r="BH4604" s="9"/>
      <c r="BI4604" s="9">
        <v>14923.6449685359</v>
      </c>
      <c r="BJ4604" s="9">
        <v>22358.376014546298</v>
      </c>
      <c r="BK4604" s="9">
        <v>32691.830962038599</v>
      </c>
      <c r="BL4604" s="9">
        <v>5769.9267176413696</v>
      </c>
      <c r="BM4604" s="9">
        <v>9218.1039119879297</v>
      </c>
      <c r="BN4604" s="9">
        <v>29276.523811163799</v>
      </c>
      <c r="BO4604" s="9">
        <v>3568.2195905993599</v>
      </c>
      <c r="BP4604" s="9">
        <v>1695.25510488178</v>
      </c>
      <c r="BQ4604" s="9">
        <v>4180.4156826526196</v>
      </c>
      <c r="BR4604" s="9">
        <v>12185.096177094199</v>
      </c>
      <c r="BS4604" s="9">
        <v>2738.3843592052099</v>
      </c>
      <c r="BT4604" s="9"/>
      <c r="BU4604" s="9">
        <v>4094.3642337880101</v>
      </c>
      <c r="BV4604" s="9">
        <v>8811.7156974635509</v>
      </c>
      <c r="BW4604" s="9">
        <v>19213.364498791601</v>
      </c>
      <c r="BX4604" s="9">
        <v>3260</v>
      </c>
    </row>
    <row r="4605" spans="6:76" x14ac:dyDescent="0.2">
      <c r="F4605" s="14"/>
      <c r="AX4605" s="8" t="s">
        <v>8900</v>
      </c>
      <c r="AY4605" s="8" t="s">
        <v>8901</v>
      </c>
      <c r="AZ4605" s="8" t="s">
        <v>1623</v>
      </c>
      <c r="BA4605" s="9">
        <v>10378.2098280342</v>
      </c>
      <c r="BB4605" s="9">
        <v>8819.5026768773496</v>
      </c>
      <c r="BC4605" s="9">
        <v>56.310998728982803</v>
      </c>
      <c r="BD4605" s="9"/>
      <c r="BE4605" s="9">
        <v>16465</v>
      </c>
      <c r="BF4605" s="9">
        <v>5339.9460390000004</v>
      </c>
      <c r="BG4605" s="9"/>
      <c r="BH4605" s="9">
        <v>5863.7421088999999</v>
      </c>
      <c r="BI4605" s="9">
        <v>4984.7662624670202</v>
      </c>
      <c r="BJ4605" s="9">
        <v>20557.4874378161</v>
      </c>
      <c r="BK4605" s="9">
        <v>16064.490372348901</v>
      </c>
      <c r="BL4605" s="9">
        <v>18270.489973705298</v>
      </c>
      <c r="BM4605" s="9">
        <v>8617.7497689665306</v>
      </c>
      <c r="BN4605" s="9">
        <v>13154.758520600901</v>
      </c>
      <c r="BO4605" s="9"/>
      <c r="BP4605" s="9">
        <v>1314.0472445032799</v>
      </c>
      <c r="BQ4605" s="9">
        <v>12654.9873728865</v>
      </c>
      <c r="BR4605" s="9">
        <v>8541.5145244695304</v>
      </c>
      <c r="BS4605" s="9">
        <v>9021.2555847881704</v>
      </c>
      <c r="BT4605" s="9"/>
      <c r="BU4605" s="9"/>
      <c r="BV4605" s="9">
        <v>15668.726157016101</v>
      </c>
      <c r="BW4605" s="9">
        <v>6742.39588107904</v>
      </c>
      <c r="BX4605" s="9">
        <v>2790</v>
      </c>
    </row>
    <row r="4606" spans="6:76" x14ac:dyDescent="0.2">
      <c r="F4606" s="14"/>
      <c r="AX4606" s="8" t="s">
        <v>8902</v>
      </c>
      <c r="AY4606" s="8" t="s">
        <v>8903</v>
      </c>
      <c r="AZ4606" s="8" t="s">
        <v>1623</v>
      </c>
      <c r="BA4606" s="9">
        <v>9762.8276480884306</v>
      </c>
      <c r="BB4606" s="9">
        <v>8837</v>
      </c>
      <c r="BC4606" s="9">
        <v>51.335424241992101</v>
      </c>
      <c r="BD4606" s="9">
        <v>2215</v>
      </c>
      <c r="BE4606" s="9">
        <v>8784</v>
      </c>
      <c r="BF4606" s="9">
        <v>3943.5891139999999</v>
      </c>
      <c r="BG4606" s="9"/>
      <c r="BH4606" s="9">
        <v>2089.8667114</v>
      </c>
      <c r="BI4606" s="9">
        <v>13404.489507929</v>
      </c>
      <c r="BJ4606" s="9">
        <v>19464.1863095054</v>
      </c>
      <c r="BK4606" s="9">
        <v>15504.8956202506</v>
      </c>
      <c r="BL4606" s="9">
        <v>18687.0968600501</v>
      </c>
      <c r="BM4606" s="9">
        <v>11770.590859944999</v>
      </c>
      <c r="BN4606" s="9">
        <v>7660.0180983939699</v>
      </c>
      <c r="BO4606" s="9">
        <v>8056.01161889586</v>
      </c>
      <c r="BP4606" s="9">
        <v>6937.6945218721503</v>
      </c>
      <c r="BQ4606" s="9">
        <v>6739.4837697359999</v>
      </c>
      <c r="BR4606" s="9"/>
      <c r="BS4606" s="9">
        <v>7230.3955416879999</v>
      </c>
      <c r="BT4606" s="9"/>
      <c r="BU4606" s="9">
        <v>8891.3932408682504</v>
      </c>
      <c r="BV4606" s="9">
        <v>11657.5314476078</v>
      </c>
      <c r="BW4606" s="9">
        <v>13804.654443449699</v>
      </c>
      <c r="BX4606" s="9">
        <v>8890</v>
      </c>
    </row>
    <row r="4607" spans="6:76" x14ac:dyDescent="0.2">
      <c r="F4607" s="14"/>
      <c r="AX4607" s="8" t="s">
        <v>281</v>
      </c>
      <c r="AY4607" s="8" t="s">
        <v>8904</v>
      </c>
      <c r="AZ4607" s="8" t="s">
        <v>1623</v>
      </c>
      <c r="BA4607" s="9">
        <v>7886.85083035963</v>
      </c>
      <c r="BB4607" s="9">
        <v>8837.5762284901393</v>
      </c>
      <c r="BC4607" s="9">
        <v>37.348393042567402</v>
      </c>
      <c r="BD4607" s="9"/>
      <c r="BE4607" s="9">
        <v>7916</v>
      </c>
      <c r="BF4607" s="9">
        <v>3797.8459240000002</v>
      </c>
      <c r="BG4607" s="9">
        <v>749.66914789999998</v>
      </c>
      <c r="BH4607" s="9">
        <v>10589.068891700001</v>
      </c>
      <c r="BI4607" s="9">
        <v>6466.35033512482</v>
      </c>
      <c r="BJ4607" s="9">
        <v>9161.8836186934095</v>
      </c>
      <c r="BK4607" s="9">
        <v>5838.8470571396401</v>
      </c>
      <c r="BL4607" s="9">
        <v>9857.8621169959806</v>
      </c>
      <c r="BM4607" s="9">
        <v>8868.6086924989195</v>
      </c>
      <c r="BN4607" s="9">
        <v>11626.778134734301</v>
      </c>
      <c r="BO4607" s="9">
        <v>8837.5762284901393</v>
      </c>
      <c r="BP4607" s="9">
        <v>9218.8493293780793</v>
      </c>
      <c r="BQ4607" s="9">
        <v>6787.7609188216902</v>
      </c>
      <c r="BR4607" s="9">
        <v>5263.0589800612797</v>
      </c>
      <c r="BS4607" s="9">
        <v>9213.0965114843893</v>
      </c>
      <c r="BT4607" s="9"/>
      <c r="BU4607" s="9">
        <v>11043.9365132933</v>
      </c>
      <c r="BV4607" s="9">
        <v>3983.9715049864099</v>
      </c>
      <c r="BW4607" s="9">
        <v>8729.0018715305505</v>
      </c>
      <c r="BX4607" s="9">
        <v>11900</v>
      </c>
    </row>
    <row r="4608" spans="6:76" x14ac:dyDescent="0.2">
      <c r="F4608" s="14"/>
      <c r="AX4608" s="8" t="s">
        <v>8905</v>
      </c>
      <c r="AY4608" s="8" t="s">
        <v>8906</v>
      </c>
      <c r="AZ4608" s="8" t="s">
        <v>1623</v>
      </c>
      <c r="BA4608" s="9">
        <v>9777.5997488178291</v>
      </c>
      <c r="BB4608" s="9">
        <v>8850.7890099961805</v>
      </c>
      <c r="BC4608" s="9">
        <v>55.034938670222402</v>
      </c>
      <c r="BD4608" s="9"/>
      <c r="BE4608" s="9">
        <v>9308</v>
      </c>
      <c r="BF4608" s="9">
        <v>5174.2585529999997</v>
      </c>
      <c r="BG4608" s="9"/>
      <c r="BH4608" s="9">
        <v>9097.6474823000008</v>
      </c>
      <c r="BI4608" s="9">
        <v>12356.6338834328</v>
      </c>
      <c r="BJ4608" s="9">
        <v>18634.9561940079</v>
      </c>
      <c r="BK4608" s="9">
        <v>19701.453559797701</v>
      </c>
      <c r="BL4608" s="9">
        <v>17156.045522833501</v>
      </c>
      <c r="BM4608" s="9">
        <v>12293.072817349999</v>
      </c>
      <c r="BN4608" s="9">
        <v>8639.3519467431197</v>
      </c>
      <c r="BO4608" s="9">
        <v>7162.92189592247</v>
      </c>
      <c r="BP4608" s="9">
        <v>1828.5102761513999</v>
      </c>
      <c r="BQ4608" s="9"/>
      <c r="BR4608" s="9"/>
      <c r="BS4608" s="9">
        <v>8850.7890099961805</v>
      </c>
      <c r="BT4608" s="9">
        <v>5412.9749744273904</v>
      </c>
      <c r="BU4608" s="9"/>
      <c r="BV4608" s="9">
        <v>7946.1265067479299</v>
      </c>
      <c r="BW4608" s="9">
        <v>3101.2536095570299</v>
      </c>
      <c r="BX4608" s="9"/>
    </row>
    <row r="4609" spans="6:76" x14ac:dyDescent="0.2">
      <c r="F4609" s="14"/>
      <c r="AX4609" s="8" t="s">
        <v>8907</v>
      </c>
      <c r="AY4609" s="8" t="s">
        <v>8908</v>
      </c>
      <c r="AZ4609" s="8" t="s">
        <v>1623</v>
      </c>
      <c r="BA4609" s="9">
        <v>10805.194481782701</v>
      </c>
      <c r="BB4609" s="9">
        <v>8861.3874688188698</v>
      </c>
      <c r="BC4609" s="9">
        <v>90.456865123843897</v>
      </c>
      <c r="BD4609" s="9"/>
      <c r="BE4609" s="9">
        <v>19204</v>
      </c>
      <c r="BF4609" s="9">
        <v>2854.1417710000001</v>
      </c>
      <c r="BG4609" s="9"/>
      <c r="BH4609" s="9">
        <v>44794.604543000001</v>
      </c>
      <c r="BI4609" s="9">
        <v>5522.9572323071397</v>
      </c>
      <c r="BJ4609" s="9">
        <v>1056.88554879403</v>
      </c>
      <c r="BK4609" s="9">
        <v>7322.4890921532497</v>
      </c>
      <c r="BL4609" s="9">
        <v>1401.4226793227699</v>
      </c>
      <c r="BM4609" s="9">
        <v>5665.2846389440401</v>
      </c>
      <c r="BN4609" s="9">
        <v>15713.0434776239</v>
      </c>
      <c r="BO4609" s="9">
        <v>9836.4125810470905</v>
      </c>
      <c r="BP4609" s="9">
        <v>8906.3502737258805</v>
      </c>
      <c r="BQ4609" s="9">
        <v>6506.1540595442002</v>
      </c>
      <c r="BR4609" s="9">
        <v>14979.1776323297</v>
      </c>
      <c r="BS4609" s="9">
        <v>8816.4246639118701</v>
      </c>
      <c r="BT4609" s="9"/>
      <c r="BU4609" s="9">
        <v>11932.8028558395</v>
      </c>
      <c r="BV4609" s="9">
        <v>10989.198674817801</v>
      </c>
      <c r="BW4609" s="9">
        <v>11932.1509477282</v>
      </c>
      <c r="BX4609" s="9">
        <v>7060</v>
      </c>
    </row>
    <row r="4610" spans="6:76" x14ac:dyDescent="0.2">
      <c r="F4610" s="14"/>
      <c r="AX4610" s="8" t="s">
        <v>8909</v>
      </c>
      <c r="AY4610" s="8" t="s">
        <v>8910</v>
      </c>
      <c r="AZ4610" s="8" t="s">
        <v>1623</v>
      </c>
      <c r="BA4610" s="9">
        <v>11734.039302167501</v>
      </c>
      <c r="BB4610" s="9">
        <v>8863.1563650000007</v>
      </c>
      <c r="BC4610" s="9">
        <v>71.165684417840097</v>
      </c>
      <c r="BD4610" s="9"/>
      <c r="BE4610" s="9">
        <v>23158</v>
      </c>
      <c r="BF4610" s="9">
        <v>8863.1563650000007</v>
      </c>
      <c r="BG4610" s="9">
        <v>2025.143536</v>
      </c>
      <c r="BH4610" s="9">
        <v>1286.0472835600001</v>
      </c>
      <c r="BI4610" s="9">
        <v>11802.559998525199</v>
      </c>
      <c r="BJ4610" s="9">
        <v>5678.1697691260897</v>
      </c>
      <c r="BK4610" s="9">
        <v>8703.9615375066805</v>
      </c>
      <c r="BL4610" s="9">
        <v>19078.624810178499</v>
      </c>
      <c r="BM4610" s="9">
        <v>26188.2616585584</v>
      </c>
      <c r="BN4610" s="9">
        <v>19495.5865109937</v>
      </c>
      <c r="BO4610" s="9">
        <v>15863.8430723855</v>
      </c>
      <c r="BP4610" s="9">
        <v>6608.3128223840204</v>
      </c>
      <c r="BQ4610" s="9">
        <v>4894.79607382627</v>
      </c>
      <c r="BR4610" s="9">
        <v>4009.6988217149001</v>
      </c>
      <c r="BS4610" s="9">
        <v>16253.190692898101</v>
      </c>
      <c r="BT4610" s="9"/>
      <c r="BU4610" s="9">
        <v>9044.3514989571195</v>
      </c>
      <c r="BV4610" s="9">
        <v>5462.4128460214397</v>
      </c>
      <c r="BW4610" s="9">
        <v>5730.6294435465697</v>
      </c>
      <c r="BX4610" s="9">
        <v>28800</v>
      </c>
    </row>
    <row r="4611" spans="6:76" x14ac:dyDescent="0.2">
      <c r="F4611" s="14"/>
      <c r="AX4611" s="8" t="s">
        <v>8911</v>
      </c>
      <c r="AY4611" s="8" t="s">
        <v>8912</v>
      </c>
      <c r="AZ4611" s="8" t="s">
        <v>1623</v>
      </c>
      <c r="BA4611" s="9">
        <v>13261.5843364227</v>
      </c>
      <c r="BB4611" s="9">
        <v>8865.3610700000008</v>
      </c>
      <c r="BC4611" s="9">
        <v>95.535538325174201</v>
      </c>
      <c r="BD4611" s="9"/>
      <c r="BE4611" s="9">
        <v>8170</v>
      </c>
      <c r="BF4611" s="9">
        <v>8865.3610700000008</v>
      </c>
      <c r="BG4611" s="9">
        <v>8900.9760139999999</v>
      </c>
      <c r="BH4611" s="9">
        <v>4613.5103521000001</v>
      </c>
      <c r="BI4611" s="9">
        <v>25309.2986907259</v>
      </c>
      <c r="BJ4611" s="9">
        <v>12183.5893374772</v>
      </c>
      <c r="BK4611" s="9">
        <v>42314.4502717789</v>
      </c>
      <c r="BL4611" s="9">
        <v>5246.6970545346703</v>
      </c>
      <c r="BM4611" s="9"/>
      <c r="BN4611" s="9">
        <v>3750.37623718749</v>
      </c>
      <c r="BO4611" s="9"/>
      <c r="BP4611" s="9"/>
      <c r="BQ4611" s="9"/>
      <c r="BR4611" s="9"/>
      <c r="BS4611" s="9"/>
      <c r="BT4611" s="9"/>
      <c r="BU4611" s="9"/>
      <c r="BV4611" s="9"/>
      <c r="BW4611" s="9"/>
      <c r="BX4611" s="9"/>
    </row>
    <row r="4612" spans="6:76" x14ac:dyDescent="0.2">
      <c r="F4612" s="14"/>
      <c r="AX4612" s="8" t="s">
        <v>8913</v>
      </c>
      <c r="AY4612" s="8" t="s">
        <v>8914</v>
      </c>
      <c r="AZ4612" s="8" t="s">
        <v>1623</v>
      </c>
      <c r="BA4612" s="9">
        <v>13629.856621059</v>
      </c>
      <c r="BB4612" s="9">
        <v>8893.5756249999995</v>
      </c>
      <c r="BC4612" s="9">
        <v>109.980666611621</v>
      </c>
      <c r="BD4612" s="9">
        <v>2099</v>
      </c>
      <c r="BE4612" s="9">
        <v>26294</v>
      </c>
      <c r="BF4612" s="9">
        <v>16454.357929999998</v>
      </c>
      <c r="BG4612" s="9">
        <v>8893.5756249999995</v>
      </c>
      <c r="BH4612" s="9">
        <v>52565.185790000003</v>
      </c>
      <c r="BI4612" s="9">
        <v>4094.4762140268099</v>
      </c>
      <c r="BJ4612" s="9">
        <v>8196.6757614174803</v>
      </c>
      <c r="BK4612" s="9">
        <v>3367.2768381873502</v>
      </c>
      <c r="BL4612" s="9">
        <v>491.83632065260002</v>
      </c>
      <c r="BM4612" s="9">
        <v>15852.420521637399</v>
      </c>
      <c r="BN4612" s="9">
        <v>11619.617830727</v>
      </c>
      <c r="BO4612" s="9"/>
      <c r="BP4612" s="9"/>
      <c r="BQ4612" s="9"/>
      <c r="BR4612" s="9"/>
      <c r="BS4612" s="9"/>
      <c r="BT4612" s="9"/>
      <c r="BU4612" s="9"/>
      <c r="BV4612" s="9"/>
      <c r="BW4612" s="9"/>
      <c r="BX4612" s="9"/>
    </row>
    <row r="4613" spans="6:76" x14ac:dyDescent="0.2">
      <c r="F4613" s="14"/>
      <c r="AX4613" s="8" t="s">
        <v>8915</v>
      </c>
      <c r="AY4613" s="8" t="s">
        <v>8916</v>
      </c>
      <c r="AZ4613" s="8" t="s">
        <v>1623</v>
      </c>
      <c r="BA4613" s="9">
        <v>9720.5268758556904</v>
      </c>
      <c r="BB4613" s="9">
        <v>8942</v>
      </c>
      <c r="BC4613" s="9">
        <v>66.377002704837906</v>
      </c>
      <c r="BD4613" s="9"/>
      <c r="BE4613" s="9">
        <v>8942</v>
      </c>
      <c r="BF4613" s="9">
        <v>3048.5573290000002</v>
      </c>
      <c r="BG4613" s="9">
        <v>6068.4761250000001</v>
      </c>
      <c r="BH4613" s="9"/>
      <c r="BI4613" s="9">
        <v>16409.561043564801</v>
      </c>
      <c r="BJ4613" s="9">
        <v>20694.4351315641</v>
      </c>
      <c r="BK4613" s="9">
        <v>20041.025808864601</v>
      </c>
      <c r="BL4613" s="9">
        <v>14335.563211503</v>
      </c>
      <c r="BM4613" s="9">
        <v>9556.8534827040694</v>
      </c>
      <c r="BN4613" s="9">
        <v>6851.5924450647799</v>
      </c>
      <c r="BO4613" s="9"/>
      <c r="BP4613" s="9"/>
      <c r="BQ4613" s="9"/>
      <c r="BR4613" s="9"/>
      <c r="BS4613" s="9">
        <v>2141.65576595945</v>
      </c>
      <c r="BT4613" s="9">
        <v>11183.0104179501</v>
      </c>
      <c r="BU4613" s="9">
        <v>4973.7286406571702</v>
      </c>
      <c r="BV4613" s="9">
        <v>2120.38998429189</v>
      </c>
      <c r="BW4613" s="9"/>
      <c r="BX4613" s="9"/>
    </row>
    <row r="4614" spans="6:76" x14ac:dyDescent="0.2">
      <c r="F4614" s="14"/>
      <c r="AX4614" s="8" t="s">
        <v>8917</v>
      </c>
      <c r="AY4614" s="8" t="s">
        <v>8918</v>
      </c>
      <c r="AZ4614" s="8" t="s">
        <v>1623</v>
      </c>
      <c r="BA4614" s="9">
        <v>8705.3713040120801</v>
      </c>
      <c r="BB4614" s="9">
        <v>8954.7210338755194</v>
      </c>
      <c r="BC4614" s="9">
        <v>41.410132216865001</v>
      </c>
      <c r="BD4614" s="9"/>
      <c r="BE4614" s="9"/>
      <c r="BF4614" s="9">
        <v>997.28893649999998</v>
      </c>
      <c r="BG4614" s="9"/>
      <c r="BH4614" s="9"/>
      <c r="BI4614" s="9"/>
      <c r="BJ4614" s="9"/>
      <c r="BK4614" s="9"/>
      <c r="BL4614" s="9"/>
      <c r="BM4614" s="9"/>
      <c r="BN4614" s="9"/>
      <c r="BO4614" s="9">
        <v>12218.7931376747</v>
      </c>
      <c r="BP4614" s="9">
        <v>8916.3173962284</v>
      </c>
      <c r="BQ4614" s="9">
        <v>6535.85942825029</v>
      </c>
      <c r="BR4614" s="9">
        <v>10877.0493821333</v>
      </c>
      <c r="BS4614" s="9">
        <v>9543.1916364269</v>
      </c>
      <c r="BT4614" s="9"/>
      <c r="BU4614" s="9">
        <v>14149.7812451196</v>
      </c>
      <c r="BV4614" s="9">
        <v>6422.3072062649098</v>
      </c>
      <c r="BW4614" s="9">
        <v>8993.1246715226407</v>
      </c>
      <c r="BX4614" s="9">
        <v>8400</v>
      </c>
    </row>
    <row r="4615" spans="6:76" x14ac:dyDescent="0.2">
      <c r="F4615" s="14"/>
      <c r="AX4615" s="8" t="s">
        <v>343</v>
      </c>
      <c r="AY4615" s="8" t="s">
        <v>8919</v>
      </c>
      <c r="AZ4615" s="8" t="s">
        <v>1623</v>
      </c>
      <c r="BA4615" s="9">
        <v>8395.6679625038105</v>
      </c>
      <c r="BB4615" s="9">
        <v>8992.3513003999997</v>
      </c>
      <c r="BC4615" s="9">
        <v>37.122157477793401</v>
      </c>
      <c r="BD4615" s="9">
        <v>1415</v>
      </c>
      <c r="BE4615" s="9">
        <v>10333</v>
      </c>
      <c r="BF4615" s="9">
        <v>4986.5360600000004</v>
      </c>
      <c r="BG4615" s="9"/>
      <c r="BH4615" s="9">
        <v>8992.3513003999997</v>
      </c>
      <c r="BI4615" s="9">
        <v>10599.0761919818</v>
      </c>
      <c r="BJ4615" s="9">
        <v>12681.0774365748</v>
      </c>
      <c r="BK4615" s="9">
        <v>8093.9015914078</v>
      </c>
      <c r="BL4615" s="9">
        <v>8740.4535886150898</v>
      </c>
      <c r="BM4615" s="9">
        <v>4468.3905186637103</v>
      </c>
      <c r="BN4615" s="9">
        <v>13431.9924363679</v>
      </c>
      <c r="BO4615" s="9">
        <v>11322.1389468579</v>
      </c>
      <c r="BP4615" s="9">
        <v>9691.5073573709597</v>
      </c>
      <c r="BQ4615" s="9">
        <v>6542.1950498536298</v>
      </c>
      <c r="BR4615" s="9">
        <v>5564.0278323065404</v>
      </c>
      <c r="BS4615" s="9">
        <v>9578.0631443893199</v>
      </c>
      <c r="BT4615" s="9"/>
      <c r="BU4615" s="9">
        <v>10894.9087103936</v>
      </c>
      <c r="BV4615" s="9">
        <v>5527.8174634052402</v>
      </c>
      <c r="BW4615" s="9">
        <v>6255.2536589841602</v>
      </c>
      <c r="BX4615" s="9">
        <v>10400</v>
      </c>
    </row>
    <row r="4616" spans="6:76" x14ac:dyDescent="0.2">
      <c r="F4616" s="14"/>
      <c r="AX4616" s="8" t="s">
        <v>8920</v>
      </c>
      <c r="AY4616" s="8" t="s">
        <v>8921</v>
      </c>
      <c r="AZ4616" s="8" t="s">
        <v>1623</v>
      </c>
      <c r="BA4616" s="9">
        <v>10497.987792854599</v>
      </c>
      <c r="BB4616" s="9">
        <v>9000.0670950509702</v>
      </c>
      <c r="BC4616" s="9">
        <v>79.463391680930897</v>
      </c>
      <c r="BD4616" s="9"/>
      <c r="BE4616" s="9">
        <v>9503</v>
      </c>
      <c r="BF4616" s="9">
        <v>6044.291639</v>
      </c>
      <c r="BG4616" s="9"/>
      <c r="BH4616" s="9">
        <v>14268.08266</v>
      </c>
      <c r="BI4616" s="9">
        <v>1495.58931997177</v>
      </c>
      <c r="BJ4616" s="9">
        <v>10491.3433085754</v>
      </c>
      <c r="BK4616" s="9">
        <v>8497.1341901019405</v>
      </c>
      <c r="BL4616" s="9">
        <v>12199.075947031901</v>
      </c>
      <c r="BM4616" s="9">
        <v>2034.7592521655299</v>
      </c>
      <c r="BN4616" s="9">
        <v>11472.148989678801</v>
      </c>
      <c r="BO4616" s="9">
        <v>26308.834967652299</v>
      </c>
      <c r="BP4616" s="9"/>
      <c r="BQ4616" s="9">
        <v>5617.4270940446804</v>
      </c>
      <c r="BR4616" s="9">
        <v>4498.9982920989896</v>
      </c>
      <c r="BS4616" s="9">
        <v>31110.2346278312</v>
      </c>
      <c r="BT4616" s="9"/>
      <c r="BU4616" s="9">
        <v>16068.9698842078</v>
      </c>
      <c r="BV4616" s="9"/>
      <c r="BW4616" s="9">
        <v>3007.9145133124998</v>
      </c>
      <c r="BX4616" s="9">
        <v>5350</v>
      </c>
    </row>
    <row r="4617" spans="6:76" x14ac:dyDescent="0.2">
      <c r="F4617" s="14"/>
      <c r="AX4617" s="8" t="s">
        <v>8922</v>
      </c>
      <c r="AY4617" s="8" t="s">
        <v>8923</v>
      </c>
      <c r="AZ4617" s="8" t="s">
        <v>1623</v>
      </c>
      <c r="BA4617" s="9">
        <v>10660.066084849101</v>
      </c>
      <c r="BB4617" s="9">
        <v>9003.0029571446394</v>
      </c>
      <c r="BC4617" s="9">
        <v>69.852764138203597</v>
      </c>
      <c r="BD4617" s="9"/>
      <c r="BE4617" s="9">
        <v>22981</v>
      </c>
      <c r="BF4617" s="9">
        <v>22091.641759999999</v>
      </c>
      <c r="BG4617" s="9"/>
      <c r="BH4617" s="9">
        <v>3290.4055262000002</v>
      </c>
      <c r="BI4617" s="9">
        <v>18899.908103289599</v>
      </c>
      <c r="BJ4617" s="9">
        <v>10481.7007843463</v>
      </c>
      <c r="BK4617" s="9">
        <v>18709.713049410999</v>
      </c>
      <c r="BL4617" s="9">
        <v>16905.330582987299</v>
      </c>
      <c r="BM4617" s="9">
        <v>12982.9406740995</v>
      </c>
      <c r="BN4617" s="9">
        <v>14492.6522032227</v>
      </c>
      <c r="BO4617" s="9"/>
      <c r="BP4617" s="9">
        <v>4408.9864273854801</v>
      </c>
      <c r="BQ4617" s="9">
        <v>3683.47264682165</v>
      </c>
      <c r="BR4617" s="9"/>
      <c r="BS4617" s="9">
        <v>2696.9493845222901</v>
      </c>
      <c r="BT4617" s="9"/>
      <c r="BU4617" s="9">
        <v>4298.6162168052397</v>
      </c>
      <c r="BV4617" s="9">
        <v>4163.4348685524001</v>
      </c>
      <c r="BW4617" s="9">
        <v>7524.3051299429799</v>
      </c>
      <c r="BX4617" s="9">
        <v>2950</v>
      </c>
    </row>
    <row r="4618" spans="6:76" x14ac:dyDescent="0.2">
      <c r="F4618" s="14"/>
      <c r="AX4618" s="8" t="s">
        <v>8924</v>
      </c>
      <c r="AY4618" s="8" t="s">
        <v>8925</v>
      </c>
      <c r="AZ4618" s="8" t="s">
        <v>1623</v>
      </c>
      <c r="BA4618" s="9">
        <v>11139.874279726801</v>
      </c>
      <c r="BB4618" s="9">
        <v>9008.2876408242792</v>
      </c>
      <c r="BC4618" s="9">
        <v>95.023669074002896</v>
      </c>
      <c r="BD4618" s="9">
        <v>536</v>
      </c>
      <c r="BE4618" s="9">
        <v>14407</v>
      </c>
      <c r="BF4618" s="9">
        <v>9470.338103</v>
      </c>
      <c r="BG4618" s="9"/>
      <c r="BH4618" s="9"/>
      <c r="BI4618" s="9">
        <v>7876.1300762896799</v>
      </c>
      <c r="BJ4618" s="9">
        <v>13450.622458776101</v>
      </c>
      <c r="BK4618" s="9">
        <v>8546.2371786485692</v>
      </c>
      <c r="BL4618" s="9">
        <v>15205.891192708201</v>
      </c>
      <c r="BM4618" s="9">
        <v>37301.053438917203</v>
      </c>
      <c r="BN4618" s="9">
        <v>3470.33769869649</v>
      </c>
      <c r="BO4618" s="9"/>
      <c r="BP4618" s="9">
        <v>1135.13265023136</v>
      </c>
      <c r="BQ4618" s="9"/>
      <c r="BR4618" s="9"/>
      <c r="BS4618" s="9"/>
      <c r="BT4618" s="9"/>
      <c r="BU4618" s="9"/>
      <c r="BV4618" s="9"/>
      <c r="BW4618" s="9"/>
      <c r="BX4618" s="9"/>
    </row>
    <row r="4619" spans="6:76" x14ac:dyDescent="0.2">
      <c r="F4619" s="14"/>
      <c r="AX4619" s="8" t="s">
        <v>8926</v>
      </c>
      <c r="AY4619" s="8" t="s">
        <v>8927</v>
      </c>
      <c r="AZ4619" s="8" t="s">
        <v>1623</v>
      </c>
      <c r="BA4619" s="9">
        <v>12092.671755359899</v>
      </c>
      <c r="BB4619" s="9">
        <v>9037.4512269999996</v>
      </c>
      <c r="BC4619" s="9">
        <v>93.356693292868599</v>
      </c>
      <c r="BD4619" s="9"/>
      <c r="BE4619" s="9">
        <v>19962</v>
      </c>
      <c r="BF4619" s="9">
        <v>9037.4512269999996</v>
      </c>
      <c r="BG4619" s="9">
        <v>14140.943509999999</v>
      </c>
      <c r="BH4619" s="9">
        <v>8881.3452376999994</v>
      </c>
      <c r="BI4619" s="9">
        <v>10905.7633030829</v>
      </c>
      <c r="BJ4619" s="9">
        <v>13419.985650750599</v>
      </c>
      <c r="BK4619" s="9">
        <v>10536.9978075325</v>
      </c>
      <c r="BL4619" s="9">
        <v>5093.0599782729996</v>
      </c>
      <c r="BM4619" s="9">
        <v>38819.286533756902</v>
      </c>
      <c r="BN4619" s="9">
        <v>4766.9990212120802</v>
      </c>
      <c r="BO4619" s="9">
        <v>2777.9506037628198</v>
      </c>
      <c r="BP4619" s="9"/>
      <c r="BQ4619" s="9"/>
      <c r="BR4619" s="9"/>
      <c r="BS4619" s="9">
        <v>4618.2455266936204</v>
      </c>
      <c r="BT4619" s="9">
        <v>40116.911388870103</v>
      </c>
      <c r="BU4619" s="9">
        <v>10272.384104832799</v>
      </c>
      <c r="BV4619" s="9">
        <v>2961.5865542254501</v>
      </c>
      <c r="BW4619" s="9">
        <v>3074.5093934256902</v>
      </c>
      <c r="BX4619" s="9">
        <v>6190</v>
      </c>
    </row>
    <row r="4620" spans="6:76" x14ac:dyDescent="0.2">
      <c r="F4620" s="14"/>
      <c r="AX4620" s="8" t="s">
        <v>8928</v>
      </c>
      <c r="AY4620" s="8" t="s">
        <v>8929</v>
      </c>
      <c r="AZ4620" s="8" t="s">
        <v>1623</v>
      </c>
      <c r="BA4620" s="9">
        <v>8395.3854673723708</v>
      </c>
      <c r="BB4620" s="9">
        <v>9039.2856005496305</v>
      </c>
      <c r="BC4620" s="9">
        <v>57.029294194052</v>
      </c>
      <c r="BD4620" s="9"/>
      <c r="BE4620" s="9">
        <v>11252</v>
      </c>
      <c r="BF4620" s="9">
        <v>6908.0297060000003</v>
      </c>
      <c r="BG4620" s="9"/>
      <c r="BH4620" s="9">
        <v>968.06543339999996</v>
      </c>
      <c r="BI4620" s="9">
        <v>11933.6058017666</v>
      </c>
      <c r="BJ4620" s="9">
        <v>14726.2184337011</v>
      </c>
      <c r="BK4620" s="9">
        <v>13003.3337755128</v>
      </c>
      <c r="BL4620" s="9">
        <v>11690.9017291324</v>
      </c>
      <c r="BM4620" s="9">
        <v>8527.7874765763409</v>
      </c>
      <c r="BN4620" s="9">
        <v>9039.2856005496305</v>
      </c>
      <c r="BO4620" s="9"/>
      <c r="BP4620" s="9">
        <v>1620.01218445728</v>
      </c>
      <c r="BQ4620" s="9"/>
      <c r="BR4620" s="9"/>
      <c r="BS4620" s="9"/>
      <c r="BT4620" s="9"/>
      <c r="BU4620" s="9"/>
      <c r="BV4620" s="9"/>
      <c r="BW4620" s="9"/>
      <c r="BX4620" s="9">
        <v>2680</v>
      </c>
    </row>
    <row r="4621" spans="6:76" x14ac:dyDescent="0.2">
      <c r="F4621" s="14"/>
      <c r="AX4621" s="8" t="s">
        <v>424</v>
      </c>
      <c r="AY4621" s="8" t="s">
        <v>424</v>
      </c>
      <c r="AZ4621" s="8" t="s">
        <v>1623</v>
      </c>
      <c r="BA4621" s="9">
        <v>9147.5688819635398</v>
      </c>
      <c r="BB4621" s="9">
        <v>9042.3811911902794</v>
      </c>
      <c r="BC4621" s="9">
        <v>60.0095234643818</v>
      </c>
      <c r="BD4621" s="9"/>
      <c r="BE4621" s="9">
        <v>21663</v>
      </c>
      <c r="BF4621" s="9">
        <v>7377.840338</v>
      </c>
      <c r="BG4621" s="9"/>
      <c r="BH4621" s="9"/>
      <c r="BI4621" s="9">
        <v>9840.9883611354599</v>
      </c>
      <c r="BJ4621" s="9">
        <v>8243.7740212450899</v>
      </c>
      <c r="BK4621" s="9">
        <v>11392.113298267001</v>
      </c>
      <c r="BL4621" s="9">
        <v>5915.7903019821197</v>
      </c>
      <c r="BM4621" s="9">
        <v>10997.2728820714</v>
      </c>
      <c r="BN4621" s="9">
        <v>10922.9348852814</v>
      </c>
      <c r="BO4621" s="9"/>
      <c r="BP4621" s="9"/>
      <c r="BQ4621" s="9"/>
      <c r="BR4621" s="9"/>
      <c r="BS4621" s="9"/>
      <c r="BT4621" s="9"/>
      <c r="BU4621" s="9"/>
      <c r="BV4621" s="9"/>
      <c r="BW4621" s="9">
        <v>3371.9747316530102</v>
      </c>
      <c r="BX4621" s="9">
        <v>1750</v>
      </c>
    </row>
    <row r="4622" spans="6:76" x14ac:dyDescent="0.2">
      <c r="F4622" s="14"/>
      <c r="AX4622" s="8" t="s">
        <v>8930</v>
      </c>
      <c r="AY4622" s="8" t="s">
        <v>8931</v>
      </c>
      <c r="AZ4622" s="8" t="s">
        <v>1623</v>
      </c>
      <c r="BA4622" s="9">
        <v>14298.0922116362</v>
      </c>
      <c r="BB4622" s="9">
        <v>9049.2134720499998</v>
      </c>
      <c r="BC4622" s="9">
        <v>77.235205036973994</v>
      </c>
      <c r="BD4622" s="9">
        <v>1986</v>
      </c>
      <c r="BE4622" s="9">
        <v>35851</v>
      </c>
      <c r="BF4622" s="9">
        <v>18374.093379999998</v>
      </c>
      <c r="BG4622" s="9"/>
      <c r="BH4622" s="9">
        <v>11178.4269441</v>
      </c>
      <c r="BI4622" s="9">
        <v>24760.388032488201</v>
      </c>
      <c r="BJ4622" s="9">
        <v>29377.927690269</v>
      </c>
      <c r="BK4622" s="9">
        <v>21631.517845239199</v>
      </c>
      <c r="BL4622" s="9">
        <v>24496.442352066399</v>
      </c>
      <c r="BM4622" s="9">
        <v>30818.314138497099</v>
      </c>
      <c r="BN4622" s="9">
        <v>16524.0376046903</v>
      </c>
      <c r="BO4622" s="9">
        <v>5355.9475069528999</v>
      </c>
      <c r="BP4622" s="9">
        <v>6340.33959187852</v>
      </c>
      <c r="BQ4622" s="9">
        <v>3438.29112850205</v>
      </c>
      <c r="BR4622" s="9"/>
      <c r="BS4622" s="9">
        <v>5094.97903452838</v>
      </c>
      <c r="BT4622" s="9"/>
      <c r="BU4622" s="9">
        <v>6332.7530559276902</v>
      </c>
      <c r="BV4622" s="9">
        <v>4696.0908031139397</v>
      </c>
      <c r="BW4622" s="9">
        <v>4189.1107011984004</v>
      </c>
      <c r="BX4622" s="9">
        <v>6920</v>
      </c>
    </row>
    <row r="4623" spans="6:76" x14ac:dyDescent="0.2">
      <c r="F4623" s="14"/>
      <c r="AX4623" s="8" t="s">
        <v>8932</v>
      </c>
      <c r="AY4623" s="8" t="s">
        <v>8933</v>
      </c>
      <c r="AZ4623" s="8" t="s">
        <v>1623</v>
      </c>
      <c r="BA4623" s="9">
        <v>11710.7793253704</v>
      </c>
      <c r="BB4623" s="9">
        <v>9059.2663415953302</v>
      </c>
      <c r="BC4623" s="9">
        <v>104.060278135811</v>
      </c>
      <c r="BD4623" s="9"/>
      <c r="BE4623" s="9">
        <v>18541</v>
      </c>
      <c r="BF4623" s="9">
        <v>17719.37084</v>
      </c>
      <c r="BG4623" s="9"/>
      <c r="BH4623" s="9">
        <v>53999.459955999999</v>
      </c>
      <c r="BI4623" s="9">
        <v>9059.2663415953302</v>
      </c>
      <c r="BJ4623" s="9">
        <v>12485.9543602214</v>
      </c>
      <c r="BK4623" s="9">
        <v>14255.350088003701</v>
      </c>
      <c r="BL4623" s="9">
        <v>8631.7864352582292</v>
      </c>
      <c r="BM4623" s="9">
        <v>15580.889255408099</v>
      </c>
      <c r="BN4623" s="9">
        <v>12827.474924591899</v>
      </c>
      <c r="BO4623" s="9">
        <v>3755.31247285672</v>
      </c>
      <c r="BP4623" s="9">
        <v>1207.0906588688399</v>
      </c>
      <c r="BQ4623" s="9">
        <v>3749.9582400929498</v>
      </c>
      <c r="BR4623" s="9">
        <v>3370.4646901115698</v>
      </c>
      <c r="BS4623" s="9">
        <v>2948.6867435989302</v>
      </c>
      <c r="BT4623" s="9"/>
      <c r="BU4623" s="9"/>
      <c r="BV4623" s="9">
        <v>10126.710268768</v>
      </c>
      <c r="BW4623" s="9">
        <v>5364.4732559206996</v>
      </c>
      <c r="BX4623" s="9">
        <v>5460</v>
      </c>
    </row>
    <row r="4624" spans="6:76" x14ac:dyDescent="0.2">
      <c r="F4624" s="14"/>
      <c r="AX4624" s="8" t="s">
        <v>328</v>
      </c>
      <c r="AY4624" s="8" t="s">
        <v>8934</v>
      </c>
      <c r="AZ4624" s="8" t="s">
        <v>1623</v>
      </c>
      <c r="BA4624" s="9">
        <v>10479.023975809199</v>
      </c>
      <c r="BB4624" s="9">
        <v>9068.1751709153395</v>
      </c>
      <c r="BC4624" s="9">
        <v>56.8520724986681</v>
      </c>
      <c r="BD4624" s="9">
        <v>1109</v>
      </c>
      <c r="BE4624" s="9">
        <v>19243</v>
      </c>
      <c r="BF4624" s="9">
        <v>8286.9459009999991</v>
      </c>
      <c r="BG4624" s="9"/>
      <c r="BH4624" s="9">
        <v>4247.4740112999998</v>
      </c>
      <c r="BI4624" s="9">
        <v>14145.097821580301</v>
      </c>
      <c r="BJ4624" s="9">
        <v>18014.550119445201</v>
      </c>
      <c r="BK4624" s="9">
        <v>11271.1448052782</v>
      </c>
      <c r="BL4624" s="9">
        <v>12110.527022236</v>
      </c>
      <c r="BM4624" s="9">
        <v>11186.7050459816</v>
      </c>
      <c r="BN4624" s="9">
        <v>20943.110775917401</v>
      </c>
      <c r="BO4624" s="9">
        <v>6235.7973727490198</v>
      </c>
      <c r="BP4624" s="9">
        <v>6605.9630646897103</v>
      </c>
      <c r="BQ4624" s="9">
        <v>7098.0358202685002</v>
      </c>
      <c r="BR4624" s="9">
        <v>4366.3493778993898</v>
      </c>
      <c r="BS4624" s="9">
        <v>7763.74321068277</v>
      </c>
      <c r="BT4624" s="9">
        <v>5472.33003586828</v>
      </c>
      <c r="BU4624" s="9">
        <v>8576.35034183069</v>
      </c>
      <c r="BV4624" s="9">
        <v>23274.607519508201</v>
      </c>
      <c r="BW4624" s="9">
        <v>10069.7472699481</v>
      </c>
      <c r="BX4624" s="9">
        <v>9560</v>
      </c>
    </row>
    <row r="4625" spans="6:76" x14ac:dyDescent="0.2">
      <c r="F4625" s="14"/>
      <c r="AX4625" s="8" t="s">
        <v>8935</v>
      </c>
      <c r="AY4625" s="8" t="s">
        <v>8936</v>
      </c>
      <c r="AZ4625" s="8" t="s">
        <v>1623</v>
      </c>
      <c r="BA4625" s="9">
        <v>9525.3850182385304</v>
      </c>
      <c r="BB4625" s="9">
        <v>9077.2307791948697</v>
      </c>
      <c r="BC4625" s="9">
        <v>35.8512779030046</v>
      </c>
      <c r="BD4625" s="9"/>
      <c r="BE4625" s="9">
        <v>14402</v>
      </c>
      <c r="BF4625" s="9">
        <v>5467.4540699999998</v>
      </c>
      <c r="BG4625" s="9"/>
      <c r="BH4625" s="9">
        <v>7139.2197591000004</v>
      </c>
      <c r="BI4625" s="9">
        <v>10932.2718982527</v>
      </c>
      <c r="BJ4625" s="9">
        <v>13607.6757046281</v>
      </c>
      <c r="BK4625" s="9">
        <v>10335.3871848871</v>
      </c>
      <c r="BL4625" s="9">
        <v>15090.123647991901</v>
      </c>
      <c r="BM4625" s="9">
        <v>8119.7466197202903</v>
      </c>
      <c r="BN4625" s="9">
        <v>4334.0262405248404</v>
      </c>
      <c r="BO4625" s="9">
        <v>13347.217148258</v>
      </c>
      <c r="BP4625" s="9"/>
      <c r="BQ4625" s="9">
        <v>6467.4514448784703</v>
      </c>
      <c r="BR4625" s="9">
        <v>7347.1208688745301</v>
      </c>
      <c r="BS4625" s="9">
        <v>12074.7208425232</v>
      </c>
      <c r="BT4625" s="9"/>
      <c r="BU4625" s="9">
        <v>10034.7149386694</v>
      </c>
      <c r="BV4625" s="9">
        <v>6684.4066643798596</v>
      </c>
      <c r="BW4625" s="9">
        <v>7022.6232591281096</v>
      </c>
      <c r="BX4625" s="9"/>
    </row>
    <row r="4626" spans="6:76" x14ac:dyDescent="0.2">
      <c r="F4626" s="14"/>
      <c r="AX4626" s="8" t="s">
        <v>8937</v>
      </c>
      <c r="AY4626" s="8" t="s">
        <v>8938</v>
      </c>
      <c r="AZ4626" s="8" t="s">
        <v>1623</v>
      </c>
      <c r="BA4626" s="9">
        <v>11213.6191357887</v>
      </c>
      <c r="BB4626" s="9">
        <v>9077.9820247739899</v>
      </c>
      <c r="BC4626" s="9">
        <v>63.796294395843397</v>
      </c>
      <c r="BD4626" s="9"/>
      <c r="BE4626" s="9">
        <v>16161</v>
      </c>
      <c r="BF4626" s="9">
        <v>15408.75604</v>
      </c>
      <c r="BG4626" s="9">
        <v>13648.405500000001</v>
      </c>
      <c r="BH4626" s="9">
        <v>33134.35138</v>
      </c>
      <c r="BI4626" s="9">
        <v>10279.0443288847</v>
      </c>
      <c r="BJ4626" s="9">
        <v>8827.5796485973606</v>
      </c>
      <c r="BK4626" s="9">
        <v>11720.766383940399</v>
      </c>
      <c r="BL4626" s="9">
        <v>11898.6600703397</v>
      </c>
      <c r="BM4626" s="9">
        <v>15391.157579589601</v>
      </c>
      <c r="BN4626" s="9">
        <v>22018.899344092999</v>
      </c>
      <c r="BO4626" s="9">
        <v>6038.3432371915096</v>
      </c>
      <c r="BP4626" s="9"/>
      <c r="BQ4626" s="9">
        <v>4943.4079945186004</v>
      </c>
      <c r="BR4626" s="9">
        <v>9077.9820247739899</v>
      </c>
      <c r="BS4626" s="9">
        <v>6395.3841265379197</v>
      </c>
      <c r="BT4626" s="9">
        <v>5157.3102536413198</v>
      </c>
      <c r="BU4626" s="9">
        <v>6240.0385151254404</v>
      </c>
      <c r="BV4626" s="9">
        <v>6053.5805813747302</v>
      </c>
      <c r="BW4626" s="9">
        <v>5134.0965713769101</v>
      </c>
      <c r="BX4626" s="9">
        <v>5530</v>
      </c>
    </row>
    <row r="4627" spans="6:76" x14ac:dyDescent="0.2">
      <c r="F4627" s="14"/>
      <c r="AX4627" s="8" t="s">
        <v>226</v>
      </c>
      <c r="AY4627" s="8" t="s">
        <v>8939</v>
      </c>
      <c r="AZ4627" s="8" t="s">
        <v>1623</v>
      </c>
      <c r="BA4627" s="9">
        <v>9513.0440752701998</v>
      </c>
      <c r="BB4627" s="9">
        <v>9080.5026849426595</v>
      </c>
      <c r="BC4627" s="9">
        <v>39.455962360190199</v>
      </c>
      <c r="BD4627" s="9"/>
      <c r="BE4627" s="9">
        <v>9794</v>
      </c>
      <c r="BF4627" s="9">
        <v>10104.446830000001</v>
      </c>
      <c r="BG4627" s="9">
        <v>8760.4691110000003</v>
      </c>
      <c r="BH4627" s="9">
        <v>5719.2937814999996</v>
      </c>
      <c r="BI4627" s="9">
        <v>9400.5362588853095</v>
      </c>
      <c r="BJ4627" s="9">
        <v>6991.8182709099101</v>
      </c>
      <c r="BK4627" s="9">
        <v>15115.973339194799</v>
      </c>
      <c r="BL4627" s="9">
        <v>12054.9719998786</v>
      </c>
      <c r="BM4627" s="9">
        <v>8734.7728042444505</v>
      </c>
      <c r="BN4627" s="9">
        <v>7524.0501140218203</v>
      </c>
      <c r="BO4627" s="9"/>
      <c r="BP4627" s="9"/>
      <c r="BQ4627" s="9"/>
      <c r="BR4627" s="9"/>
      <c r="BS4627" s="9"/>
      <c r="BT4627" s="9"/>
      <c r="BU4627" s="9"/>
      <c r="BV4627" s="9"/>
      <c r="BW4627" s="9">
        <v>3256.1963936075499</v>
      </c>
      <c r="BX4627" s="9">
        <v>16700</v>
      </c>
    </row>
    <row r="4628" spans="6:76" x14ac:dyDescent="0.2">
      <c r="F4628" s="14"/>
      <c r="AX4628" s="8" t="s">
        <v>8940</v>
      </c>
      <c r="AY4628" s="8" t="s">
        <v>8941</v>
      </c>
      <c r="AZ4628" s="8" t="s">
        <v>1623</v>
      </c>
      <c r="BA4628" s="9">
        <v>10860.505799467001</v>
      </c>
      <c r="BB4628" s="9">
        <v>9088.9715908421895</v>
      </c>
      <c r="BC4628" s="9">
        <v>63.032953721539101</v>
      </c>
      <c r="BD4628" s="9"/>
      <c r="BE4628" s="9">
        <v>14596</v>
      </c>
      <c r="BF4628" s="9">
        <v>12490.31451</v>
      </c>
      <c r="BG4628" s="9"/>
      <c r="BH4628" s="9">
        <v>35206.739191000001</v>
      </c>
      <c r="BI4628" s="9">
        <v>8529.5474038653192</v>
      </c>
      <c r="BJ4628" s="9">
        <v>8336.8120215885501</v>
      </c>
      <c r="BK4628" s="9">
        <v>9994.0963616440094</v>
      </c>
      <c r="BL4628" s="9">
        <v>5148.3470842690203</v>
      </c>
      <c r="BM4628" s="9">
        <v>4910.4367834644599</v>
      </c>
      <c r="BN4628" s="9">
        <v>9016.7692330902591</v>
      </c>
      <c r="BO4628" s="9">
        <v>14252.088777058199</v>
      </c>
      <c r="BP4628" s="9">
        <v>10131.6669304937</v>
      </c>
      <c r="BQ4628" s="9">
        <v>7267.1204213252904</v>
      </c>
      <c r="BR4628" s="9">
        <v>14639.8565745781</v>
      </c>
      <c r="BS4628" s="9">
        <v>9161.1739485941198</v>
      </c>
      <c r="BT4628" s="9"/>
      <c r="BU4628" s="9">
        <v>11676.40729612</v>
      </c>
      <c r="BV4628" s="9">
        <v>7791.0924122166098</v>
      </c>
      <c r="BW4628" s="9">
        <v>8060.6354410987196</v>
      </c>
      <c r="BX4628" s="9">
        <v>4280</v>
      </c>
    </row>
    <row r="4629" spans="6:76" x14ac:dyDescent="0.2">
      <c r="F4629" s="14"/>
      <c r="AX4629" s="8" t="s">
        <v>8942</v>
      </c>
      <c r="AY4629" s="8" t="s">
        <v>8943</v>
      </c>
      <c r="AZ4629" s="8" t="s">
        <v>1623</v>
      </c>
      <c r="BA4629" s="9">
        <v>8911.8080286853492</v>
      </c>
      <c r="BB4629" s="9">
        <v>9092.6110742874007</v>
      </c>
      <c r="BC4629" s="9">
        <v>53.604323729258297</v>
      </c>
      <c r="BD4629" s="9"/>
      <c r="BE4629" s="9">
        <v>10580</v>
      </c>
      <c r="BF4629" s="9">
        <v>4205.4842079999999</v>
      </c>
      <c r="BG4629" s="9"/>
      <c r="BH4629" s="9">
        <v>15313.154857</v>
      </c>
      <c r="BI4629" s="9">
        <v>6966.7978963107098</v>
      </c>
      <c r="BJ4629" s="9">
        <v>4848.9566738336598</v>
      </c>
      <c r="BK4629" s="9">
        <v>6250.2504325351802</v>
      </c>
      <c r="BL4629" s="9">
        <v>3194.0120941209598</v>
      </c>
      <c r="BM4629" s="9">
        <v>21974.330195525101</v>
      </c>
      <c r="BN4629" s="9">
        <v>10935.6194081584</v>
      </c>
      <c r="BO4629" s="9">
        <v>10067.0271488177</v>
      </c>
      <c r="BP4629" s="9">
        <v>1313.1914305206301</v>
      </c>
      <c r="BQ4629" s="9">
        <v>7551.5450650531802</v>
      </c>
      <c r="BR4629" s="9">
        <v>5939.6689775797804</v>
      </c>
      <c r="BS4629" s="9">
        <v>8185.2221485747996</v>
      </c>
      <c r="BT4629" s="9"/>
      <c r="BU4629" s="9">
        <v>10375.152851643499</v>
      </c>
      <c r="BV4629" s="9">
        <v>10436.1476606699</v>
      </c>
      <c r="BW4629" s="9">
        <v>12275.983467992901</v>
      </c>
      <c r="BX4629" s="9">
        <v>10000</v>
      </c>
    </row>
    <row r="4630" spans="6:76" x14ac:dyDescent="0.2">
      <c r="F4630" s="14"/>
      <c r="AX4630" s="8" t="s">
        <v>8944</v>
      </c>
      <c r="AY4630" s="8" t="s">
        <v>8945</v>
      </c>
      <c r="AZ4630" s="8" t="s">
        <v>1623</v>
      </c>
      <c r="BA4630" s="9">
        <v>12894.6305108956</v>
      </c>
      <c r="BB4630" s="9">
        <v>9180.7697874374699</v>
      </c>
      <c r="BC4630" s="9">
        <v>97.125562687619805</v>
      </c>
      <c r="BD4630" s="9"/>
      <c r="BE4630" s="9">
        <v>16034</v>
      </c>
      <c r="BF4630" s="9">
        <v>11646.514090000001</v>
      </c>
      <c r="BG4630" s="9">
        <v>36645.234069999999</v>
      </c>
      <c r="BH4630" s="9">
        <v>55488.965766000001</v>
      </c>
      <c r="BI4630" s="9">
        <v>9370.6157488150602</v>
      </c>
      <c r="BJ4630" s="9">
        <v>7985.7403287366897</v>
      </c>
      <c r="BK4630" s="9">
        <v>11167.792228365701</v>
      </c>
      <c r="BL4630" s="9">
        <v>9180.7697874374699</v>
      </c>
      <c r="BM4630" s="9">
        <v>13703.893921090599</v>
      </c>
      <c r="BN4630" s="9">
        <v>4429.7877375724202</v>
      </c>
      <c r="BO4630" s="9">
        <v>5127.6918696617604</v>
      </c>
      <c r="BP4630" s="9">
        <v>13683.997746380999</v>
      </c>
      <c r="BQ4630" s="9">
        <v>4325.2856704488804</v>
      </c>
      <c r="BR4630" s="9">
        <v>10242.8571634052</v>
      </c>
      <c r="BS4630" s="9">
        <v>6541.3488137505401</v>
      </c>
      <c r="BT4630" s="9"/>
      <c r="BU4630" s="9">
        <v>8389.8558233317508</v>
      </c>
      <c r="BV4630" s="9">
        <v>8046.4751581799101</v>
      </c>
      <c r="BW4630" s="9">
        <v>6047.1537838403701</v>
      </c>
      <c r="BX4630" s="9">
        <v>6940</v>
      </c>
    </row>
    <row r="4631" spans="6:76" x14ac:dyDescent="0.2">
      <c r="F4631" s="14"/>
      <c r="AX4631" s="8" t="s">
        <v>336</v>
      </c>
      <c r="AY4631" s="8" t="s">
        <v>8946</v>
      </c>
      <c r="AZ4631" s="8" t="s">
        <v>1623</v>
      </c>
      <c r="BA4631" s="9">
        <v>12402.4170459875</v>
      </c>
      <c r="BB4631" s="9">
        <v>9195.7829519237403</v>
      </c>
      <c r="BC4631" s="9">
        <v>90.036061880226697</v>
      </c>
      <c r="BD4631" s="9"/>
      <c r="BE4631" s="9">
        <v>14857</v>
      </c>
      <c r="BF4631" s="9">
        <v>7689.2200380000004</v>
      </c>
      <c r="BG4631" s="9">
        <v>12388.057220000001</v>
      </c>
      <c r="BH4631" s="9">
        <v>53639.692171000002</v>
      </c>
      <c r="BI4631" s="9">
        <v>6656.6473403336004</v>
      </c>
      <c r="BJ4631" s="9">
        <v>8185.8120162351697</v>
      </c>
      <c r="BK4631" s="9">
        <v>7265.3688835264002</v>
      </c>
      <c r="BL4631" s="9">
        <v>11004.7901771583</v>
      </c>
      <c r="BM4631" s="9">
        <v>2519.92291179515</v>
      </c>
      <c r="BN4631" s="9">
        <v>26592.267827373402</v>
      </c>
      <c r="BO4631" s="9">
        <v>9568.2968389496</v>
      </c>
      <c r="BP4631" s="9">
        <v>9682.6421565085802</v>
      </c>
      <c r="BQ4631" s="9">
        <v>6732.8868702771197</v>
      </c>
      <c r="BR4631" s="9">
        <v>6017.0191240588301</v>
      </c>
      <c r="BS4631" s="9">
        <v>9195.7829519237403</v>
      </c>
      <c r="BT4631" s="9"/>
      <c r="BU4631" s="9">
        <v>14127.009663926799</v>
      </c>
      <c r="BV4631" s="9">
        <v>8645.0096523994307</v>
      </c>
      <c r="BW4631" s="9">
        <v>7778.4980302959002</v>
      </c>
      <c r="BX4631" s="9">
        <v>13100</v>
      </c>
    </row>
    <row r="4632" spans="6:76" x14ac:dyDescent="0.2">
      <c r="F4632" s="14"/>
      <c r="AX4632" s="8" t="s">
        <v>176</v>
      </c>
      <c r="AY4632" s="8" t="s">
        <v>8947</v>
      </c>
      <c r="AZ4632" s="8" t="s">
        <v>1623</v>
      </c>
      <c r="BA4632" s="9">
        <v>10262.262917725</v>
      </c>
      <c r="BB4632" s="9">
        <v>9231.28797376287</v>
      </c>
      <c r="BC4632" s="9">
        <v>51.596898541798502</v>
      </c>
      <c r="BD4632" s="9"/>
      <c r="BE4632" s="9">
        <v>15597</v>
      </c>
      <c r="BF4632" s="9">
        <v>6509.0596260000002</v>
      </c>
      <c r="BG4632" s="9"/>
      <c r="BH4632" s="9">
        <v>13851.479187000001</v>
      </c>
      <c r="BI4632" s="9">
        <v>16029.7142261233</v>
      </c>
      <c r="BJ4632" s="9">
        <v>16896.926754504701</v>
      </c>
      <c r="BK4632" s="9">
        <v>20089.080532622302</v>
      </c>
      <c r="BL4632" s="9">
        <v>17135.8902539888</v>
      </c>
      <c r="BM4632" s="9">
        <v>11189.094772263599</v>
      </c>
      <c r="BN4632" s="9">
        <v>12120.205196848599</v>
      </c>
      <c r="BO4632" s="9">
        <v>6063.5169677836602</v>
      </c>
      <c r="BP4632" s="9">
        <v>6111.5737050659</v>
      </c>
      <c r="BQ4632" s="9">
        <v>5491.8502271504203</v>
      </c>
      <c r="BR4632" s="9">
        <v>4072.7644211624101</v>
      </c>
      <c r="BS4632" s="9">
        <v>6966.3984865949997</v>
      </c>
      <c r="BT4632" s="9"/>
      <c r="BU4632" s="9">
        <v>7308.6515465439898</v>
      </c>
      <c r="BV4632" s="9">
        <v>11153.924400981799</v>
      </c>
      <c r="BW4632" s="9">
        <v>5233.6022144147901</v>
      </c>
      <c r="BX4632" s="9">
        <v>2900</v>
      </c>
    </row>
    <row r="4633" spans="6:76" x14ac:dyDescent="0.2">
      <c r="F4633" s="14"/>
      <c r="AX4633" s="8" t="s">
        <v>8948</v>
      </c>
      <c r="AY4633" s="8" t="s">
        <v>8949</v>
      </c>
      <c r="AZ4633" s="8" t="s">
        <v>1623</v>
      </c>
      <c r="BA4633" s="9">
        <v>12631.865557704399</v>
      </c>
      <c r="BB4633" s="9">
        <v>9234.6807185005291</v>
      </c>
      <c r="BC4633" s="9">
        <v>90.812077145469004</v>
      </c>
      <c r="BD4633" s="9"/>
      <c r="BE4633" s="9">
        <v>13198</v>
      </c>
      <c r="BF4633" s="9">
        <v>6995.4724040000001</v>
      </c>
      <c r="BG4633" s="9"/>
      <c r="BH4633" s="9">
        <v>43201.809781000004</v>
      </c>
      <c r="BI4633" s="9">
        <v>10647.1698127988</v>
      </c>
      <c r="BJ4633" s="9">
        <v>10391.065897049</v>
      </c>
      <c r="BK4633" s="9">
        <v>17260.6469895888</v>
      </c>
      <c r="BL4633" s="9">
        <v>31572.644769329901</v>
      </c>
      <c r="BM4633" s="9">
        <v>12712.5250518181</v>
      </c>
      <c r="BN4633" s="9">
        <v>6528.8489296620701</v>
      </c>
      <c r="BO4633" s="9">
        <v>5017.1078370611303</v>
      </c>
      <c r="BP4633" s="9">
        <v>8078.2955399520497</v>
      </c>
      <c r="BQ4633" s="9"/>
      <c r="BR4633" s="9"/>
      <c r="BS4633" s="9">
        <v>3317.33005045748</v>
      </c>
      <c r="BT4633" s="9"/>
      <c r="BU4633" s="9"/>
      <c r="BV4633" s="9">
        <v>2995.2007451444902</v>
      </c>
      <c r="BW4633" s="9"/>
      <c r="BX4633" s="9">
        <v>4930</v>
      </c>
    </row>
    <row r="4634" spans="6:76" x14ac:dyDescent="0.2">
      <c r="F4634" s="14"/>
      <c r="AX4634" s="8" t="s">
        <v>8950</v>
      </c>
      <c r="AY4634" s="8" t="s">
        <v>8951</v>
      </c>
      <c r="AZ4634" s="8" t="s">
        <v>1623</v>
      </c>
      <c r="BA4634" s="9">
        <v>9892.2147649847793</v>
      </c>
      <c r="BB4634" s="9">
        <v>9253.1061064643709</v>
      </c>
      <c r="BC4634" s="9">
        <v>44.297559104813999</v>
      </c>
      <c r="BD4634" s="9"/>
      <c r="BE4634" s="9">
        <v>9596</v>
      </c>
      <c r="BF4634" s="9">
        <v>10411.838680000001</v>
      </c>
      <c r="BG4634" s="9"/>
      <c r="BH4634" s="9">
        <v>1364.3993636</v>
      </c>
      <c r="BI4634" s="9">
        <v>6837.4157475369002</v>
      </c>
      <c r="BJ4634" s="9">
        <v>11761.7276973527</v>
      </c>
      <c r="BK4634" s="9">
        <v>12929.8708656655</v>
      </c>
      <c r="BL4634" s="9">
        <v>12917.636544377599</v>
      </c>
      <c r="BM4634" s="9">
        <v>10455.0060478879</v>
      </c>
      <c r="BN4634" s="9">
        <v>9297.6723286246397</v>
      </c>
      <c r="BO4634" s="9">
        <v>7384.60500815249</v>
      </c>
      <c r="BP4634" s="9">
        <v>8282.8951563107003</v>
      </c>
      <c r="BQ4634" s="9">
        <v>7654.4216609895002</v>
      </c>
      <c r="BR4634" s="9"/>
      <c r="BS4634" s="9">
        <v>8406.0041181507895</v>
      </c>
      <c r="BT4634" s="9">
        <v>8876.0507316958392</v>
      </c>
      <c r="BU4634" s="9">
        <v>17494.477995637499</v>
      </c>
      <c r="BV4634" s="9">
        <v>9208.5398843041003</v>
      </c>
      <c r="BW4634" s="9">
        <v>4481.3039394399502</v>
      </c>
      <c r="BX4634" s="9">
        <v>20700</v>
      </c>
    </row>
    <row r="4635" spans="6:76" x14ac:dyDescent="0.2">
      <c r="F4635" s="14"/>
      <c r="AX4635" s="8" t="s">
        <v>266</v>
      </c>
      <c r="AY4635" s="8" t="s">
        <v>8952</v>
      </c>
      <c r="AZ4635" s="8" t="s">
        <v>1623</v>
      </c>
      <c r="BA4635" s="9">
        <v>9113.2404792450707</v>
      </c>
      <c r="BB4635" s="9">
        <v>9264.7500452412005</v>
      </c>
      <c r="BC4635" s="9">
        <v>47.420437235015598</v>
      </c>
      <c r="BD4635" s="9">
        <v>1793</v>
      </c>
      <c r="BE4635" s="9">
        <v>11585</v>
      </c>
      <c r="BF4635" s="9">
        <v>11410.35396</v>
      </c>
      <c r="BG4635" s="9"/>
      <c r="BH4635" s="9">
        <v>13531.414753999999</v>
      </c>
      <c r="BI4635" s="9">
        <v>9517.3223735346801</v>
      </c>
      <c r="BJ4635" s="9">
        <v>17398.129052034699</v>
      </c>
      <c r="BK4635" s="9">
        <v>10996.6338844779</v>
      </c>
      <c r="BL4635" s="9">
        <v>12331.6191171673</v>
      </c>
      <c r="BM4635" s="9">
        <v>16506.929202605399</v>
      </c>
      <c r="BN4635" s="9">
        <v>10323.178879060501</v>
      </c>
      <c r="BO4635" s="9">
        <v>7019.4051561474898</v>
      </c>
      <c r="BP4635" s="9"/>
      <c r="BQ4635" s="9">
        <v>4935.3199417074202</v>
      </c>
      <c r="BR4635" s="9">
        <v>7098.8425020753702</v>
      </c>
      <c r="BS4635" s="9">
        <v>6233.9222934059298</v>
      </c>
      <c r="BT4635" s="9"/>
      <c r="BU4635" s="9">
        <v>9012.17771694771</v>
      </c>
      <c r="BV4635" s="9">
        <v>5977.185382957</v>
      </c>
      <c r="BW4635" s="9">
        <v>5057.8944102897503</v>
      </c>
      <c r="BX4635" s="9">
        <v>3310</v>
      </c>
    </row>
    <row r="4636" spans="6:76" x14ac:dyDescent="0.2">
      <c r="F4636" s="14"/>
      <c r="AX4636" s="8" t="s">
        <v>8953</v>
      </c>
      <c r="AY4636" s="8" t="s">
        <v>8954</v>
      </c>
      <c r="AZ4636" s="8" t="s">
        <v>1623</v>
      </c>
      <c r="BA4636" s="9">
        <v>10235.3548857611</v>
      </c>
      <c r="BB4636" s="9">
        <v>9270</v>
      </c>
      <c r="BC4636" s="9">
        <v>61.853697701661801</v>
      </c>
      <c r="BD4636" s="9"/>
      <c r="BE4636" s="9">
        <v>9270</v>
      </c>
      <c r="BF4636" s="9">
        <v>14927.989600000001</v>
      </c>
      <c r="BG4636" s="9"/>
      <c r="BH4636" s="9">
        <v>3614.4673968000002</v>
      </c>
      <c r="BI4636" s="9">
        <v>15545.389408268</v>
      </c>
      <c r="BJ4636" s="9">
        <v>23141.830770987199</v>
      </c>
      <c r="BK4636" s="9">
        <v>19890.8005905842</v>
      </c>
      <c r="BL4636" s="9">
        <v>17751.295775113598</v>
      </c>
      <c r="BM4636" s="9">
        <v>3937.9610457896601</v>
      </c>
      <c r="BN4636" s="9">
        <v>9052.8720971523508</v>
      </c>
      <c r="BO4636" s="9">
        <v>12090.5887453502</v>
      </c>
      <c r="BP4636" s="9">
        <v>1325.18276122306</v>
      </c>
      <c r="BQ4636" s="9">
        <v>9044.4628959142592</v>
      </c>
      <c r="BR4636" s="9"/>
      <c r="BS4636" s="9">
        <v>11765.952124949001</v>
      </c>
      <c r="BT4636" s="9"/>
      <c r="BU4636" s="9">
        <v>9389.2993542949898</v>
      </c>
      <c r="BV4636" s="9">
        <v>4577.21209278284</v>
      </c>
      <c r="BW4636" s="9">
        <v>4145.7283987289802</v>
      </c>
      <c r="BX4636" s="9">
        <v>4530</v>
      </c>
    </row>
    <row r="4637" spans="6:76" x14ac:dyDescent="0.2">
      <c r="F4637" s="14"/>
      <c r="AX4637" s="8" t="s">
        <v>8955</v>
      </c>
      <c r="AY4637" s="8" t="s">
        <v>8956</v>
      </c>
      <c r="AZ4637" s="8" t="s">
        <v>1623</v>
      </c>
      <c r="BA4637" s="9">
        <v>13065.226269062799</v>
      </c>
      <c r="BB4637" s="9">
        <v>9271.0050300721596</v>
      </c>
      <c r="BC4637" s="9">
        <v>66.703103963155201</v>
      </c>
      <c r="BD4637" s="9"/>
      <c r="BE4637" s="9">
        <v>26201</v>
      </c>
      <c r="BF4637" s="9">
        <v>21843.269110000001</v>
      </c>
      <c r="BG4637" s="9">
        <v>28803.971290000001</v>
      </c>
      <c r="BH4637" s="9">
        <v>6517.2245333000001</v>
      </c>
      <c r="BI4637" s="9">
        <v>16831.824988796699</v>
      </c>
      <c r="BJ4637" s="9">
        <v>10524.970058524001</v>
      </c>
      <c r="BK4637" s="9">
        <v>16463.9655596802</v>
      </c>
      <c r="BL4637" s="9">
        <v>19115.364449711298</v>
      </c>
      <c r="BM4637" s="9">
        <v>9271.0050300721596</v>
      </c>
      <c r="BN4637" s="9">
        <v>30415.960423730401</v>
      </c>
      <c r="BO4637" s="9">
        <v>6790.6295575570302</v>
      </c>
      <c r="BP4637" s="9">
        <v>1228.16984760131</v>
      </c>
      <c r="BQ4637" s="9">
        <v>5836.2968901549903</v>
      </c>
      <c r="BR4637" s="9">
        <v>6161.9106905976996</v>
      </c>
      <c r="BS4637" s="9">
        <v>6753.2541275754402</v>
      </c>
      <c r="BT4637" s="9"/>
      <c r="BU4637" s="9">
        <v>8988.0376397707005</v>
      </c>
      <c r="BV4637" s="9">
        <v>7188.6654254922596</v>
      </c>
      <c r="BW4637" s="9">
        <v>4703.7794896284804</v>
      </c>
      <c r="BX4637" s="9">
        <v>14600</v>
      </c>
    </row>
    <row r="4638" spans="6:76" x14ac:dyDescent="0.2">
      <c r="F4638" s="14"/>
      <c r="AX4638" s="8" t="s">
        <v>305</v>
      </c>
      <c r="AY4638" s="8" t="s">
        <v>8957</v>
      </c>
      <c r="AZ4638" s="8" t="s">
        <v>1623</v>
      </c>
      <c r="BA4638" s="9">
        <v>17357.1932157148</v>
      </c>
      <c r="BB4638" s="9">
        <v>9330.1167797504895</v>
      </c>
      <c r="BC4638" s="9">
        <v>120.032593788873</v>
      </c>
      <c r="BD4638" s="9"/>
      <c r="BE4638" s="9">
        <v>63794</v>
      </c>
      <c r="BF4638" s="9">
        <v>28949.18261</v>
      </c>
      <c r="BG4638" s="9"/>
      <c r="BH4638" s="9">
        <v>78528.183395999993</v>
      </c>
      <c r="BI4638" s="9">
        <v>15263.1464633344</v>
      </c>
      <c r="BJ4638" s="9">
        <v>16125.9138587739</v>
      </c>
      <c r="BK4638" s="9">
        <v>18129.457443178901</v>
      </c>
      <c r="BL4638" s="9">
        <v>14110.113092134699</v>
      </c>
      <c r="BM4638" s="9">
        <v>7733.3241302693305</v>
      </c>
      <c r="BN4638" s="9">
        <v>17059.968893542198</v>
      </c>
      <c r="BO4638" s="9">
        <v>4881.0844415809297</v>
      </c>
      <c r="BP4638" s="9">
        <v>5384.60353170492</v>
      </c>
      <c r="BQ4638" s="9">
        <v>6815.4455692729398</v>
      </c>
      <c r="BR4638" s="9">
        <v>10926.9094292316</v>
      </c>
      <c r="BS4638" s="9">
        <v>5722.4894218934596</v>
      </c>
      <c r="BT4638" s="9"/>
      <c r="BU4638" s="9">
        <v>5722.5608564082504</v>
      </c>
      <c r="BV4638" s="9">
        <v>6422.6117214839496</v>
      </c>
      <c r="BW4638" s="9">
        <v>5310.4830240575002</v>
      </c>
      <c r="BX4638" s="9">
        <v>1550</v>
      </c>
    </row>
    <row r="4639" spans="6:76" x14ac:dyDescent="0.2">
      <c r="F4639" s="14"/>
      <c r="AX4639" s="8" t="s">
        <v>8958</v>
      </c>
      <c r="AY4639" s="8" t="s">
        <v>8959</v>
      </c>
      <c r="AZ4639" s="8" t="s">
        <v>1623</v>
      </c>
      <c r="BA4639" s="9">
        <v>9819.5571124322305</v>
      </c>
      <c r="BB4639" s="9">
        <v>9354.8481276303792</v>
      </c>
      <c r="BC4639" s="9">
        <v>56.101583481505997</v>
      </c>
      <c r="BD4639" s="9"/>
      <c r="BE4639" s="9">
        <v>6654</v>
      </c>
      <c r="BF4639" s="9">
        <v>3037.1128090000002</v>
      </c>
      <c r="BG4639" s="9"/>
      <c r="BH4639" s="9"/>
      <c r="BI4639" s="9">
        <v>11599.120320817799</v>
      </c>
      <c r="BJ4639" s="9">
        <v>15201.739680404</v>
      </c>
      <c r="BK4639" s="9">
        <v>19799.0519005938</v>
      </c>
      <c r="BL4639" s="9">
        <v>12637.240444500199</v>
      </c>
      <c r="BM4639" s="9">
        <v>20388.389619436999</v>
      </c>
      <c r="BN4639" s="9">
        <v>6307.0297278491898</v>
      </c>
      <c r="BO4639" s="9">
        <v>9042.8362272427494</v>
      </c>
      <c r="BP4639" s="9">
        <v>12705.795445067901</v>
      </c>
      <c r="BQ4639" s="9"/>
      <c r="BR4639" s="9">
        <v>3030.6568782221698</v>
      </c>
      <c r="BS4639" s="9">
        <v>9665.3447563036498</v>
      </c>
      <c r="BT4639" s="9">
        <v>10885.959743982899</v>
      </c>
      <c r="BU4639" s="9">
        <v>9044.3514989571195</v>
      </c>
      <c r="BV4639" s="9">
        <v>3183.6830002499501</v>
      </c>
      <c r="BW4639" s="9">
        <v>3930.60174628711</v>
      </c>
      <c r="BX4639" s="9"/>
    </row>
    <row r="4640" spans="6:76" x14ac:dyDescent="0.2">
      <c r="F4640" s="14"/>
      <c r="AX4640" s="8" t="s">
        <v>8960</v>
      </c>
      <c r="AY4640" s="8" t="s">
        <v>8961</v>
      </c>
      <c r="AZ4640" s="8" t="s">
        <v>1623</v>
      </c>
      <c r="BA4640" s="9">
        <v>10376.8207234332</v>
      </c>
      <c r="BB4640" s="9">
        <v>9360.5044753558705</v>
      </c>
      <c r="BC4640" s="9">
        <v>54.344152763060599</v>
      </c>
      <c r="BD4640" s="9"/>
      <c r="BE4640" s="9"/>
      <c r="BF4640" s="9"/>
      <c r="BG4640" s="9"/>
      <c r="BH4640" s="9"/>
      <c r="BI4640" s="9"/>
      <c r="BJ4640" s="9"/>
      <c r="BK4640" s="9"/>
      <c r="BL4640" s="9">
        <v>1541.7776199103901</v>
      </c>
      <c r="BM4640" s="9"/>
      <c r="BN4640" s="9"/>
      <c r="BO4640" s="9">
        <v>8298.3597650946595</v>
      </c>
      <c r="BP4640" s="9">
        <v>6371.8211760341601</v>
      </c>
      <c r="BQ4640" s="9">
        <v>6076.8820750608202</v>
      </c>
      <c r="BR4640" s="9">
        <v>19033.274199079198</v>
      </c>
      <c r="BS4640" s="9">
        <v>9360.5044753558705</v>
      </c>
      <c r="BT4640" s="9"/>
      <c r="BU4640" s="9">
        <v>14248.4035124152</v>
      </c>
      <c r="BV4640" s="9">
        <v>11328.1406142221</v>
      </c>
      <c r="BW4640" s="9">
        <v>17132.223073726502</v>
      </c>
      <c r="BX4640" s="9"/>
    </row>
    <row r="4641" spans="6:76" x14ac:dyDescent="0.2">
      <c r="F4641" s="14"/>
      <c r="AX4641" s="8" t="s">
        <v>8962</v>
      </c>
      <c r="AY4641" s="8" t="s">
        <v>8963</v>
      </c>
      <c r="AZ4641" s="8" t="s">
        <v>1623</v>
      </c>
      <c r="BA4641" s="9">
        <v>12866.2115279515</v>
      </c>
      <c r="BB4641" s="9">
        <v>9387.6440637761807</v>
      </c>
      <c r="BC4641" s="9">
        <v>124.446808377624</v>
      </c>
      <c r="BD4641" s="9"/>
      <c r="BE4641" s="9">
        <v>16012</v>
      </c>
      <c r="BF4641" s="9">
        <v>9082.7934289999994</v>
      </c>
      <c r="BG4641" s="9"/>
      <c r="BH4641" s="9">
        <v>63389.497249</v>
      </c>
      <c r="BI4641" s="9">
        <v>11869.7729589968</v>
      </c>
      <c r="BJ4641" s="9">
        <v>11430.1420844557</v>
      </c>
      <c r="BK4641" s="9">
        <v>15736.4664013778</v>
      </c>
      <c r="BL4641" s="9">
        <v>9163.9009113068296</v>
      </c>
      <c r="BM4641" s="9">
        <v>12624.709370675901</v>
      </c>
      <c r="BN4641" s="9">
        <v>9387.6440637761807</v>
      </c>
      <c r="BO4641" s="9"/>
      <c r="BP4641" s="9">
        <v>1235.7758263369899</v>
      </c>
      <c r="BQ4641" s="9"/>
      <c r="BR4641" s="9"/>
      <c r="BS4641" s="9"/>
      <c r="BT4641" s="9"/>
      <c r="BU4641" s="9"/>
      <c r="BV4641" s="9">
        <v>2666.7939588863501</v>
      </c>
      <c r="BW4641" s="9">
        <v>3101.2536095570299</v>
      </c>
      <c r="BX4641" s="9">
        <v>1560</v>
      </c>
    </row>
    <row r="4642" spans="6:76" x14ac:dyDescent="0.2">
      <c r="F4642" s="14"/>
      <c r="AX4642" s="8" t="s">
        <v>8964</v>
      </c>
      <c r="AY4642" s="8" t="s">
        <v>8965</v>
      </c>
      <c r="AZ4642" s="8" t="s">
        <v>1623</v>
      </c>
      <c r="BA4642" s="9">
        <v>9259.7870852729993</v>
      </c>
      <c r="BB4642" s="9">
        <v>9391.3212617315494</v>
      </c>
      <c r="BC4642" s="9">
        <v>47.339089985403803</v>
      </c>
      <c r="BD4642" s="9"/>
      <c r="BE4642" s="9">
        <v>11801</v>
      </c>
      <c r="BF4642" s="9">
        <v>4656.4397650000001</v>
      </c>
      <c r="BG4642" s="9"/>
      <c r="BH4642" s="9">
        <v>6159.7094624000001</v>
      </c>
      <c r="BI4642" s="9">
        <v>10734.6409582424</v>
      </c>
      <c r="BJ4642" s="9">
        <v>10147.533619858799</v>
      </c>
      <c r="BK4642" s="9">
        <v>9877.7869774941992</v>
      </c>
      <c r="BL4642" s="9">
        <v>10104.6801464698</v>
      </c>
      <c r="BM4642" s="9">
        <v>5692.8215750409499</v>
      </c>
      <c r="BN4642" s="9">
        <v>11905.298736221501</v>
      </c>
      <c r="BO4642" s="9">
        <v>8618.6260739397894</v>
      </c>
      <c r="BP4642" s="9"/>
      <c r="BQ4642" s="9">
        <v>3838.3628480689599</v>
      </c>
      <c r="BR4642" s="9">
        <v>13107.315478181001</v>
      </c>
      <c r="BS4642" s="9">
        <v>6802.3322045119603</v>
      </c>
      <c r="BT4642" s="9">
        <v>2912.2912068200899</v>
      </c>
      <c r="BU4642" s="9">
        <v>10446.2233928894</v>
      </c>
      <c r="BV4642" s="9">
        <v>8566.2495438061305</v>
      </c>
      <c r="BW4642" s="9">
        <v>8904.8555459688996</v>
      </c>
      <c r="BX4642" s="9">
        <v>22400</v>
      </c>
    </row>
    <row r="4643" spans="6:76" x14ac:dyDescent="0.2">
      <c r="F4643" s="14"/>
      <c r="AX4643" s="8" t="s">
        <v>8966</v>
      </c>
      <c r="AY4643" s="8" t="s">
        <v>8967</v>
      </c>
      <c r="AZ4643" s="8" t="s">
        <v>1623</v>
      </c>
      <c r="BA4643" s="9">
        <v>9942.7996970338008</v>
      </c>
      <c r="BB4643" s="9">
        <v>9402.39303709675</v>
      </c>
      <c r="BC4643" s="9">
        <v>35.2693413943271</v>
      </c>
      <c r="BD4643" s="9"/>
      <c r="BE4643" s="9">
        <v>4563</v>
      </c>
      <c r="BF4643" s="9">
        <v>10516.022709999999</v>
      </c>
      <c r="BG4643" s="9"/>
      <c r="BH4643" s="9">
        <v>9162.6205281000002</v>
      </c>
      <c r="BI4643" s="9">
        <v>9402.39303709675</v>
      </c>
      <c r="BJ4643" s="9">
        <v>19646.770862719299</v>
      </c>
      <c r="BK4643" s="9">
        <v>11397.6663239768</v>
      </c>
      <c r="BL4643" s="9">
        <v>13940.340816875099</v>
      </c>
      <c r="BM4643" s="9">
        <v>10753.032384499</v>
      </c>
      <c r="BN4643" s="9">
        <v>12647.4904069655</v>
      </c>
      <c r="BO4643" s="9">
        <v>10307.2778054517</v>
      </c>
      <c r="BP4643" s="9">
        <v>9951.8329938487095</v>
      </c>
      <c r="BQ4643" s="9">
        <v>8752.2861023747901</v>
      </c>
      <c r="BR4643" s="9">
        <v>9391.4215044902794</v>
      </c>
      <c r="BS4643" s="9">
        <v>9109.3058408157394</v>
      </c>
      <c r="BT4643" s="9"/>
      <c r="BU4643" s="9">
        <v>8292.3420195040308</v>
      </c>
      <c r="BV4643" s="9">
        <v>4311.65430312649</v>
      </c>
      <c r="BW4643" s="9">
        <v>6882.1372097303201</v>
      </c>
      <c r="BX4643" s="9"/>
    </row>
    <row r="4644" spans="6:76" x14ac:dyDescent="0.2">
      <c r="F4644" s="14"/>
      <c r="AX4644" s="8" t="s">
        <v>8968</v>
      </c>
      <c r="AY4644" s="8" t="s">
        <v>8969</v>
      </c>
      <c r="AZ4644" s="8" t="s">
        <v>1623</v>
      </c>
      <c r="BA4644" s="9">
        <v>35365.641849036998</v>
      </c>
      <c r="BB4644" s="9">
        <v>9410</v>
      </c>
      <c r="BC4644" s="9">
        <v>250.608926027601</v>
      </c>
      <c r="BD4644" s="9"/>
      <c r="BE4644" s="9">
        <v>63601</v>
      </c>
      <c r="BF4644" s="9">
        <v>10685.953509999999</v>
      </c>
      <c r="BG4644" s="9"/>
      <c r="BH4644" s="9">
        <v>374315.84905000002</v>
      </c>
      <c r="BI4644" s="9">
        <v>6934.7634786523404</v>
      </c>
      <c r="BJ4644" s="9">
        <v>6188.8596527719101</v>
      </c>
      <c r="BK4644" s="9">
        <v>18479.7365245322</v>
      </c>
      <c r="BL4644" s="9">
        <v>11273.7633685726</v>
      </c>
      <c r="BM4644" s="9">
        <v>35230.844682307099</v>
      </c>
      <c r="BN4644" s="9">
        <v>21913.8932715427</v>
      </c>
      <c r="BO4644" s="9">
        <v>4723.8358852720403</v>
      </c>
      <c r="BP4644" s="9"/>
      <c r="BQ4644" s="9">
        <v>4849.7002563836804</v>
      </c>
      <c r="BR4644" s="9">
        <v>11479.521558483901</v>
      </c>
      <c r="BS4644" s="9">
        <v>3098.0067282229302</v>
      </c>
      <c r="BT4644" s="9"/>
      <c r="BU4644" s="9">
        <v>6910.4553339877202</v>
      </c>
      <c r="BV4644" s="9">
        <v>6420.5055395689897</v>
      </c>
      <c r="BW4644" s="9">
        <v>5699.22259333067</v>
      </c>
      <c r="BX4644" s="9">
        <v>9410</v>
      </c>
    </row>
    <row r="4645" spans="6:76" x14ac:dyDescent="0.2">
      <c r="F4645" s="14"/>
      <c r="AX4645" s="8" t="s">
        <v>484</v>
      </c>
      <c r="AY4645" s="8" t="s">
        <v>8970</v>
      </c>
      <c r="AZ4645" s="8" t="s">
        <v>1623</v>
      </c>
      <c r="BA4645" s="9">
        <v>10108.205724200199</v>
      </c>
      <c r="BB4645" s="9">
        <v>9410.0547549515304</v>
      </c>
      <c r="BC4645" s="9">
        <v>55.822737753570699</v>
      </c>
      <c r="BD4645" s="9"/>
      <c r="BE4645" s="9">
        <v>20893</v>
      </c>
      <c r="BF4645" s="9">
        <v>3956.8145300000001</v>
      </c>
      <c r="BG4645" s="9">
        <v>4940.9438909999999</v>
      </c>
      <c r="BH4645" s="9">
        <v>20567.003860000001</v>
      </c>
      <c r="BI4645" s="9">
        <v>7276.3219916793496</v>
      </c>
      <c r="BJ4645" s="9">
        <v>9600.9398365688794</v>
      </c>
      <c r="BK4645" s="9">
        <v>8811.5470622788107</v>
      </c>
      <c r="BL4645" s="9">
        <v>9410.0547549515304</v>
      </c>
      <c r="BM4645" s="9">
        <v>9834.6417514105597</v>
      </c>
      <c r="BN4645" s="9">
        <v>9988.9952883131991</v>
      </c>
      <c r="BO4645" s="9"/>
      <c r="BP4645" s="9"/>
      <c r="BQ4645" s="9"/>
      <c r="BR4645" s="9"/>
      <c r="BS4645" s="9"/>
      <c r="BT4645" s="9"/>
      <c r="BU4645" s="9"/>
      <c r="BV4645" s="9"/>
      <c r="BW4645" s="9"/>
      <c r="BX4645" s="9">
        <v>5910</v>
      </c>
    </row>
    <row r="4646" spans="6:76" x14ac:dyDescent="0.2">
      <c r="F4646" s="14"/>
      <c r="AX4646" s="8" t="s">
        <v>262</v>
      </c>
      <c r="AY4646" s="8" t="s">
        <v>8971</v>
      </c>
      <c r="AZ4646" s="8" t="s">
        <v>1623</v>
      </c>
      <c r="BA4646" s="9">
        <v>9270.2616246533908</v>
      </c>
      <c r="BB4646" s="9">
        <v>9417.9225740349702</v>
      </c>
      <c r="BC4646" s="9">
        <v>45.204932709569</v>
      </c>
      <c r="BD4646" s="9"/>
      <c r="BE4646" s="9">
        <v>7603</v>
      </c>
      <c r="BF4646" s="9">
        <v>4733.7718969999996</v>
      </c>
      <c r="BG4646" s="9"/>
      <c r="BH4646" s="9">
        <v>13978.854981</v>
      </c>
      <c r="BI4646" s="9">
        <v>11549.983578139199</v>
      </c>
      <c r="BJ4646" s="9">
        <v>5937.0350321114001</v>
      </c>
      <c r="BK4646" s="9">
        <v>14173.2335298667</v>
      </c>
      <c r="BL4646" s="9">
        <v>10895.481400241901</v>
      </c>
      <c r="BM4646" s="9">
        <v>9417.9225740349702</v>
      </c>
      <c r="BN4646" s="9">
        <v>16115.754177123499</v>
      </c>
      <c r="BO4646" s="9">
        <v>6406.6425632482296</v>
      </c>
      <c r="BP4646" s="9"/>
      <c r="BQ4646" s="9">
        <v>6004.2100787593599</v>
      </c>
      <c r="BR4646" s="9">
        <v>9066.1377060175091</v>
      </c>
      <c r="BS4646" s="9">
        <v>10174.4363552206</v>
      </c>
      <c r="BT4646" s="9"/>
      <c r="BU4646" s="9">
        <v>5354.1421692572603</v>
      </c>
      <c r="BV4646" s="9">
        <v>15027.9813141211</v>
      </c>
      <c r="BW4646" s="9">
        <v>10582.8602629659</v>
      </c>
      <c r="BX4646" s="9">
        <v>573</v>
      </c>
    </row>
    <row r="4647" spans="6:76" x14ac:dyDescent="0.2">
      <c r="F4647" s="14"/>
      <c r="AX4647" s="8" t="s">
        <v>109</v>
      </c>
      <c r="AY4647" s="8" t="s">
        <v>109</v>
      </c>
      <c r="AZ4647" s="8" t="s">
        <v>1623</v>
      </c>
      <c r="BA4647" s="9">
        <v>14110.568755595399</v>
      </c>
      <c r="BB4647" s="9">
        <v>9429.3023363045795</v>
      </c>
      <c r="BC4647" s="9">
        <v>63.079469452930397</v>
      </c>
      <c r="BD4647" s="9"/>
      <c r="BE4647" s="9">
        <v>15116</v>
      </c>
      <c r="BF4647" s="9">
        <v>13881.03406</v>
      </c>
      <c r="BG4647" s="9">
        <v>8678.682573</v>
      </c>
      <c r="BH4647" s="9">
        <v>8529.8614660999992</v>
      </c>
      <c r="BI4647" s="9">
        <v>22139.6075847678</v>
      </c>
      <c r="BJ4647" s="9">
        <v>33374.610244421798</v>
      </c>
      <c r="BK4647" s="9">
        <v>32791.343885398201</v>
      </c>
      <c r="BL4647" s="9">
        <v>23101.871582745898</v>
      </c>
      <c r="BM4647" s="9">
        <v>8348.3582698116606</v>
      </c>
      <c r="BN4647" s="9">
        <v>18449.071762760999</v>
      </c>
      <c r="BO4647" s="9">
        <v>8157.4583750444799</v>
      </c>
      <c r="BP4647" s="9">
        <v>9210.0706845607001</v>
      </c>
      <c r="BQ4647" s="9">
        <v>4610.3372096244202</v>
      </c>
      <c r="BR4647" s="9">
        <v>6805.5256259006601</v>
      </c>
      <c r="BS4647" s="9">
        <v>10051.1102345495</v>
      </c>
      <c r="BT4647" s="9"/>
      <c r="BU4647" s="9">
        <v>9429.3023363045795</v>
      </c>
      <c r="BV4647" s="9">
        <v>7139.17239789014</v>
      </c>
      <c r="BW4647" s="9">
        <v>5287.3880634309098</v>
      </c>
      <c r="BX4647" s="9">
        <v>23000</v>
      </c>
    </row>
    <row r="4648" spans="6:76" x14ac:dyDescent="0.2">
      <c r="F4648" s="14"/>
      <c r="AX4648" s="8" t="s">
        <v>8972</v>
      </c>
      <c r="AY4648" s="8" t="s">
        <v>8973</v>
      </c>
      <c r="AZ4648" s="8" t="s">
        <v>1623</v>
      </c>
      <c r="BA4648" s="9">
        <v>9595.8805454033009</v>
      </c>
      <c r="BB4648" s="9">
        <v>9433.61277110628</v>
      </c>
      <c r="BC4648" s="9">
        <v>52.743775567926697</v>
      </c>
      <c r="BD4648" s="9"/>
      <c r="BE4648" s="9">
        <v>9189</v>
      </c>
      <c r="BF4648" s="9">
        <v>2174.6525320000001</v>
      </c>
      <c r="BG4648" s="9"/>
      <c r="BH4648" s="9">
        <v>331.53287348999999</v>
      </c>
      <c r="BI4648" s="9">
        <v>7406.7898529914601</v>
      </c>
      <c r="BJ4648" s="9">
        <v>10735.7686565803</v>
      </c>
      <c r="BK4648" s="9">
        <v>13584.924528223401</v>
      </c>
      <c r="BL4648" s="9">
        <v>9433.61277110628</v>
      </c>
      <c r="BM4648" s="9"/>
      <c r="BN4648" s="9">
        <v>3173.6896831034301</v>
      </c>
      <c r="BO4648" s="9">
        <v>15134.9787535916</v>
      </c>
      <c r="BP4648" s="9">
        <v>20665.526030714402</v>
      </c>
      <c r="BQ4648" s="9">
        <v>8208.49801408854</v>
      </c>
      <c r="BR4648" s="9">
        <v>10173.501508662601</v>
      </c>
      <c r="BS4648" s="9">
        <v>9998.3416707905308</v>
      </c>
      <c r="BT4648" s="9"/>
      <c r="BU4648" s="9">
        <v>14966.4771592302</v>
      </c>
      <c r="BV4648" s="9">
        <v>6646.5704682382202</v>
      </c>
      <c r="BW4648" s="9">
        <v>8406.1047690451705</v>
      </c>
      <c r="BX4648" s="9">
        <v>12900</v>
      </c>
    </row>
    <row r="4649" spans="6:76" x14ac:dyDescent="0.2">
      <c r="F4649" s="14"/>
      <c r="AX4649" s="8" t="s">
        <v>8974</v>
      </c>
      <c r="AY4649" s="8" t="s">
        <v>8975</v>
      </c>
      <c r="AZ4649" s="8" t="s">
        <v>1623</v>
      </c>
      <c r="BA4649" s="9">
        <v>10909.382809786401</v>
      </c>
      <c r="BB4649" s="9">
        <v>9490.8034902647705</v>
      </c>
      <c r="BC4649" s="9">
        <v>42.073475414379701</v>
      </c>
      <c r="BD4649" s="9"/>
      <c r="BE4649" s="9">
        <v>8851</v>
      </c>
      <c r="BF4649" s="9">
        <v>9376.403354</v>
      </c>
      <c r="BG4649" s="9">
        <v>10666.59742</v>
      </c>
      <c r="BH4649" s="9">
        <v>6441.1511033999996</v>
      </c>
      <c r="BI4649" s="9">
        <v>17174.8911597386</v>
      </c>
      <c r="BJ4649" s="9">
        <v>18900.985976226399</v>
      </c>
      <c r="BK4649" s="9">
        <v>16847.905707128</v>
      </c>
      <c r="BL4649" s="9">
        <v>16640.707369641099</v>
      </c>
      <c r="BM4649" s="9">
        <v>8504.4405581696992</v>
      </c>
      <c r="BN4649" s="9">
        <v>9490.8034902647705</v>
      </c>
      <c r="BO4649" s="9">
        <v>10059.6746804455</v>
      </c>
      <c r="BP4649" s="9"/>
      <c r="BQ4649" s="9">
        <v>3845.5158038026898</v>
      </c>
      <c r="BR4649" s="9">
        <v>8090.6441940395398</v>
      </c>
      <c r="BS4649" s="9">
        <v>7881.3402834122198</v>
      </c>
      <c r="BT4649" s="9">
        <v>5891.4511367302403</v>
      </c>
      <c r="BU4649" s="9">
        <v>13035.8798622514</v>
      </c>
      <c r="BV4649" s="9">
        <v>5602.8978186976901</v>
      </c>
      <c r="BW4649" s="9">
        <v>12275.983467992901</v>
      </c>
      <c r="BX4649" s="9">
        <v>17700</v>
      </c>
    </row>
    <row r="4650" spans="6:76" x14ac:dyDescent="0.2">
      <c r="F4650" s="14"/>
      <c r="AX4650" s="8" t="s">
        <v>8976</v>
      </c>
      <c r="AY4650" s="8" t="s">
        <v>8977</v>
      </c>
      <c r="AZ4650" s="8" t="s">
        <v>1623</v>
      </c>
      <c r="BA4650" s="9">
        <v>14058.289863968799</v>
      </c>
      <c r="BB4650" s="9">
        <v>9493.4753624925397</v>
      </c>
      <c r="BC4650" s="9">
        <v>144.267673313529</v>
      </c>
      <c r="BD4650" s="9">
        <v>792</v>
      </c>
      <c r="BE4650" s="9">
        <v>12646</v>
      </c>
      <c r="BF4650" s="9">
        <v>7555.0727639999996</v>
      </c>
      <c r="BG4650" s="9">
        <v>98819.64443</v>
      </c>
      <c r="BH4650" s="9">
        <v>9291.6954143000003</v>
      </c>
      <c r="BI4650" s="9">
        <v>10125.6000736391</v>
      </c>
      <c r="BJ4650" s="9">
        <v>18252.302774263</v>
      </c>
      <c r="BK4650" s="9">
        <v>12872.451309436199</v>
      </c>
      <c r="BL4650" s="9">
        <v>16450.4675586595</v>
      </c>
      <c r="BM4650" s="9">
        <v>10260.1119508992</v>
      </c>
      <c r="BN4650" s="9">
        <v>8256.0484454258203</v>
      </c>
      <c r="BO4650" s="9">
        <v>7393.4335016357199</v>
      </c>
      <c r="BP4650" s="9">
        <v>10086.9684086627</v>
      </c>
      <c r="BQ4650" s="9">
        <v>8177.0547577134303</v>
      </c>
      <c r="BR4650" s="9">
        <v>7979.9474364201997</v>
      </c>
      <c r="BS4650" s="9">
        <v>9490.9286184665798</v>
      </c>
      <c r="BT4650" s="9"/>
      <c r="BU4650" s="9">
        <v>9732.6170136671299</v>
      </c>
      <c r="BV4650" s="9">
        <v>9496.0221065184996</v>
      </c>
      <c r="BW4650" s="9">
        <v>7297.4307156695804</v>
      </c>
      <c r="BX4650" s="9">
        <v>6190</v>
      </c>
    </row>
    <row r="4651" spans="6:76" x14ac:dyDescent="0.2">
      <c r="F4651" s="14"/>
      <c r="AX4651" s="8" t="s">
        <v>222</v>
      </c>
      <c r="AY4651" s="8" t="s">
        <v>8978</v>
      </c>
      <c r="AZ4651" s="8" t="s">
        <v>1623</v>
      </c>
      <c r="BA4651" s="9">
        <v>12926.078645047601</v>
      </c>
      <c r="BB4651" s="9">
        <v>9501.9727911091504</v>
      </c>
      <c r="BC4651" s="9">
        <v>89.072631259002407</v>
      </c>
      <c r="BD4651" s="9"/>
      <c r="BE4651" s="9">
        <v>7883</v>
      </c>
      <c r="BF4651" s="9">
        <v>7530.3934310000004</v>
      </c>
      <c r="BG4651" s="9">
        <v>15264.4815</v>
      </c>
      <c r="BH4651" s="9">
        <v>2296.8118823</v>
      </c>
      <c r="BI4651" s="9">
        <v>17480.440703197299</v>
      </c>
      <c r="BJ4651" s="9">
        <v>1117.84721314234</v>
      </c>
      <c r="BK4651" s="9">
        <v>9275.0230301252905</v>
      </c>
      <c r="BL4651" s="9">
        <v>27658.0270366849</v>
      </c>
      <c r="BM4651" s="9">
        <v>12883.8696066552</v>
      </c>
      <c r="BN4651" s="9">
        <v>12882.7632101572</v>
      </c>
      <c r="BO4651" s="9">
        <v>29412.1232378198</v>
      </c>
      <c r="BP4651" s="9">
        <v>21780.6946197709</v>
      </c>
      <c r="BQ4651" s="9">
        <v>4174.89794571331</v>
      </c>
      <c r="BR4651" s="9">
        <v>3448.6661709703499</v>
      </c>
      <c r="BS4651" s="9">
        <v>43967.711595159599</v>
      </c>
      <c r="BT4651" s="9"/>
      <c r="BU4651" s="9"/>
      <c r="BV4651" s="9">
        <v>9728.9225520929995</v>
      </c>
      <c r="BW4651" s="9">
        <v>3303.74187606757</v>
      </c>
      <c r="BX4651" s="9">
        <v>2580</v>
      </c>
    </row>
    <row r="4652" spans="6:76" x14ac:dyDescent="0.2">
      <c r="F4652" s="14"/>
      <c r="AX4652" s="8" t="s">
        <v>8979</v>
      </c>
      <c r="AY4652" s="8" t="s">
        <v>8980</v>
      </c>
      <c r="AZ4652" s="8" t="s">
        <v>1623</v>
      </c>
      <c r="BA4652" s="9">
        <v>10074.5917223575</v>
      </c>
      <c r="BB4652" s="9">
        <v>9517.2319137279501</v>
      </c>
      <c r="BC4652" s="9">
        <v>64.587247316168799</v>
      </c>
      <c r="BD4652" s="9"/>
      <c r="BE4652" s="9">
        <v>4602</v>
      </c>
      <c r="BF4652" s="9">
        <v>9309.5384840000006</v>
      </c>
      <c r="BG4652" s="9"/>
      <c r="BH4652" s="9"/>
      <c r="BI4652" s="9">
        <v>14797.3236672358</v>
      </c>
      <c r="BJ4652" s="9">
        <v>12163.953694747101</v>
      </c>
      <c r="BK4652" s="9">
        <v>9930.8190441211209</v>
      </c>
      <c r="BL4652" s="9">
        <v>6450.96253814792</v>
      </c>
      <c r="BM4652" s="9">
        <v>30871.563985959201</v>
      </c>
      <c r="BN4652" s="9">
        <v>3633.4950453291399</v>
      </c>
      <c r="BO4652" s="9">
        <v>9821.6305957811001</v>
      </c>
      <c r="BP4652" s="9">
        <v>14666.503466743199</v>
      </c>
      <c r="BQ4652" s="9">
        <v>5082.4198653301</v>
      </c>
      <c r="BR4652" s="9">
        <v>6400.7321386301501</v>
      </c>
      <c r="BS4652" s="9">
        <v>10368.794465486601</v>
      </c>
      <c r="BT4652" s="9"/>
      <c r="BU4652" s="9">
        <v>9517.2319137279501</v>
      </c>
      <c r="BV4652" s="9">
        <v>4163.4348685524001</v>
      </c>
      <c r="BW4652" s="9">
        <v>5387.6555062856796</v>
      </c>
      <c r="BX4652" s="9">
        <v>14100</v>
      </c>
    </row>
    <row r="4653" spans="6:76" x14ac:dyDescent="0.2">
      <c r="F4653" s="14"/>
      <c r="AX4653" s="8" t="s">
        <v>8981</v>
      </c>
      <c r="AY4653" s="8" t="s">
        <v>8981</v>
      </c>
      <c r="AZ4653" s="8" t="s">
        <v>1640</v>
      </c>
      <c r="BA4653" s="9">
        <v>9831.7229331083909</v>
      </c>
      <c r="BB4653" s="9">
        <v>9524.6370535724891</v>
      </c>
      <c r="BC4653" s="9">
        <v>54.912453850062199</v>
      </c>
      <c r="BD4653" s="9"/>
      <c r="BE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>
        <v>18462.904906606698</v>
      </c>
      <c r="BP4653" s="9">
        <v>1130.1449281851201</v>
      </c>
      <c r="BQ4653" s="9">
        <v>9154.5821259456698</v>
      </c>
      <c r="BR4653" s="9">
        <v>7076.7247120111597</v>
      </c>
      <c r="BS4653" s="9">
        <v>13519.2117082613</v>
      </c>
      <c r="BT4653" s="9"/>
      <c r="BU4653" s="9">
        <v>13716.3005093272</v>
      </c>
      <c r="BV4653" s="9">
        <v>9894.6919811992993</v>
      </c>
      <c r="BW4653" s="9">
        <v>5699.22259333067</v>
      </c>
      <c r="BX4653" s="9"/>
    </row>
    <row r="4654" spans="6:76" x14ac:dyDescent="0.2">
      <c r="F4654" s="14"/>
      <c r="AX4654" s="8" t="s">
        <v>8982</v>
      </c>
      <c r="AY4654" s="8" t="s">
        <v>8983</v>
      </c>
      <c r="AZ4654" s="8" t="s">
        <v>1623</v>
      </c>
      <c r="BA4654" s="9">
        <v>8779.0998186616307</v>
      </c>
      <c r="BB4654" s="9">
        <v>9555.4251708253596</v>
      </c>
      <c r="BC4654" s="9">
        <v>37.941043028832297</v>
      </c>
      <c r="BD4654" s="9"/>
      <c r="BE4654" s="9">
        <v>5136</v>
      </c>
      <c r="BF4654" s="9">
        <v>4877.8584170000004</v>
      </c>
      <c r="BG4654" s="9"/>
      <c r="BH4654" s="9">
        <v>2250.7052008999999</v>
      </c>
      <c r="BI4654" s="9">
        <v>9323.5785327172198</v>
      </c>
      <c r="BJ4654" s="9">
        <v>9787.2718089334994</v>
      </c>
      <c r="BK4654" s="9">
        <v>14789.0699336709</v>
      </c>
      <c r="BL4654" s="9">
        <v>10728.289174712299</v>
      </c>
      <c r="BM4654" s="9">
        <v>7106.57547781016</v>
      </c>
      <c r="BN4654" s="9">
        <v>9986.0472473085392</v>
      </c>
      <c r="BO4654" s="9">
        <v>11659.4155296729</v>
      </c>
      <c r="BP4654" s="9">
        <v>12943.9797396801</v>
      </c>
      <c r="BQ4654" s="9">
        <v>7321.6286648867499</v>
      </c>
      <c r="BR4654" s="9">
        <v>11210.6420910162</v>
      </c>
      <c r="BS4654" s="9">
        <v>8525.3349837335609</v>
      </c>
      <c r="BT4654" s="9"/>
      <c r="BU4654" s="9">
        <v>9907.6610915750807</v>
      </c>
      <c r="BV4654" s="9">
        <v>5440.7017870279096</v>
      </c>
      <c r="BW4654" s="9">
        <v>4929.0370552642398</v>
      </c>
      <c r="BX4654" s="9">
        <v>12100</v>
      </c>
    </row>
    <row r="4655" spans="6:76" x14ac:dyDescent="0.2">
      <c r="F4655" s="14"/>
      <c r="AX4655" s="8" t="s">
        <v>8984</v>
      </c>
      <c r="AY4655" s="8" t="s">
        <v>8985</v>
      </c>
      <c r="AZ4655" s="8" t="s">
        <v>1623</v>
      </c>
      <c r="BA4655" s="9">
        <v>11563.150288532899</v>
      </c>
      <c r="BB4655" s="9">
        <v>9585.7625269470609</v>
      </c>
      <c r="BC4655" s="9">
        <v>75.956327382507695</v>
      </c>
      <c r="BD4655" s="9"/>
      <c r="BE4655" s="9">
        <v>8503</v>
      </c>
      <c r="BF4655" s="9">
        <v>8268.1646820000005</v>
      </c>
      <c r="BG4655" s="9"/>
      <c r="BH4655" s="9">
        <v>10010.3511053</v>
      </c>
      <c r="BI4655" s="9">
        <v>4954.8642914469301</v>
      </c>
      <c r="BJ4655" s="9">
        <v>13201.2912720444</v>
      </c>
      <c r="BK4655" s="9">
        <v>13810.891162716</v>
      </c>
      <c r="BL4655" s="9">
        <v>11626.3022582179</v>
      </c>
      <c r="BM4655" s="9"/>
      <c r="BN4655" s="9">
        <v>11521.3927372296</v>
      </c>
      <c r="BO4655" s="9">
        <v>8159.5624003756402</v>
      </c>
      <c r="BP4655" s="9">
        <v>5243.8857230460399</v>
      </c>
      <c r="BQ4655" s="9">
        <v>3841.2320115943298</v>
      </c>
      <c r="BR4655" s="9">
        <v>6750.9133854113998</v>
      </c>
      <c r="BS4655" s="9">
        <v>9161.1739485941198</v>
      </c>
      <c r="BT4655" s="9">
        <v>22908.571160311501</v>
      </c>
      <c r="BU4655" s="9">
        <v>11754.1790463416</v>
      </c>
      <c r="BV4655" s="9">
        <v>11891.621289332301</v>
      </c>
      <c r="BW4655" s="9">
        <v>4629.3087196295601</v>
      </c>
      <c r="BX4655" s="9">
        <v>41900</v>
      </c>
    </row>
    <row r="4656" spans="6:76" x14ac:dyDescent="0.2">
      <c r="F4656" s="14"/>
      <c r="AX4656" s="8" t="s">
        <v>668</v>
      </c>
      <c r="AY4656" s="8" t="s">
        <v>8986</v>
      </c>
      <c r="AZ4656" s="8" t="s">
        <v>1623</v>
      </c>
      <c r="BA4656" s="9">
        <v>18253.783145588299</v>
      </c>
      <c r="BB4656" s="9">
        <v>9596.4525388897491</v>
      </c>
      <c r="BC4656" s="9">
        <v>127.498574024737</v>
      </c>
      <c r="BD4656" s="9">
        <v>5026</v>
      </c>
      <c r="BE4656" s="9">
        <v>13174</v>
      </c>
      <c r="BF4656" s="9">
        <v>31274.758900000001</v>
      </c>
      <c r="BG4656" s="9"/>
      <c r="BH4656" s="9"/>
      <c r="BI4656" s="9">
        <v>9596.4525388897491</v>
      </c>
      <c r="BJ4656" s="9">
        <v>1410.8364304254201</v>
      </c>
      <c r="BK4656" s="9">
        <v>17458.5706290212</v>
      </c>
      <c r="BL4656" s="9">
        <v>4453.2721774819302</v>
      </c>
      <c r="BM4656" s="9"/>
      <c r="BN4656" s="9">
        <v>11151.0678036462</v>
      </c>
      <c r="BO4656" s="9">
        <v>4879.9110968885998</v>
      </c>
      <c r="BP4656" s="9">
        <v>1259.4975136206201</v>
      </c>
      <c r="BQ4656" s="9">
        <v>11981.271031153399</v>
      </c>
      <c r="BR4656" s="9">
        <v>90744.369517048894</v>
      </c>
      <c r="BS4656" s="9">
        <v>3900.9222748799598</v>
      </c>
      <c r="BT4656" s="9"/>
      <c r="BU4656" s="9">
        <v>8153.94290433284</v>
      </c>
      <c r="BV4656" s="9">
        <v>44880.475302278297</v>
      </c>
      <c r="BW4656" s="9">
        <v>45638.965355334003</v>
      </c>
      <c r="BX4656" s="9">
        <v>5330</v>
      </c>
    </row>
    <row r="4657" spans="6:76" x14ac:dyDescent="0.2">
      <c r="F4657" s="14"/>
      <c r="AX4657" s="8" t="s">
        <v>221</v>
      </c>
      <c r="AY4657" s="8" t="s">
        <v>8987</v>
      </c>
      <c r="AZ4657" s="8" t="s">
        <v>1623</v>
      </c>
      <c r="BA4657" s="9">
        <v>10297.7768414578</v>
      </c>
      <c r="BB4657" s="9">
        <v>9653.0862159999997</v>
      </c>
      <c r="BC4657" s="9">
        <v>67.1432615305323</v>
      </c>
      <c r="BD4657" s="9"/>
      <c r="BE4657" s="9">
        <v>12263</v>
      </c>
      <c r="BF4657" s="9">
        <v>8978.3790270000009</v>
      </c>
      <c r="BG4657" s="9">
        <v>9653.0862159999997</v>
      </c>
      <c r="BH4657" s="9">
        <v>20800.712907000001</v>
      </c>
      <c r="BI4657" s="9">
        <v>14529.1399149841</v>
      </c>
      <c r="BJ4657" s="9">
        <v>18665.126778941602</v>
      </c>
      <c r="BK4657" s="9">
        <v>19328.4272800826</v>
      </c>
      <c r="BL4657" s="9">
        <v>15249.8589249697</v>
      </c>
      <c r="BM4657" s="9">
        <v>10684.061936566701</v>
      </c>
      <c r="BN4657" s="9">
        <v>20677.797373581401</v>
      </c>
      <c r="BO4657" s="9">
        <v>4031.3039880513302</v>
      </c>
      <c r="BP4657" s="9">
        <v>1323.4684057714501</v>
      </c>
      <c r="BQ4657" s="9">
        <v>3461.9960875670499</v>
      </c>
      <c r="BR4657" s="9">
        <v>3912.49039931996</v>
      </c>
      <c r="BS4657" s="9">
        <v>1612.00567803029</v>
      </c>
      <c r="BT4657" s="9"/>
      <c r="BU4657" s="9"/>
      <c r="BV4657" s="9"/>
      <c r="BW4657" s="9">
        <v>3121.35138691572</v>
      </c>
      <c r="BX4657" s="9">
        <v>6770</v>
      </c>
    </row>
    <row r="4658" spans="6:76" x14ac:dyDescent="0.2">
      <c r="F4658" s="14"/>
      <c r="AX4658" s="8" t="s">
        <v>8988</v>
      </c>
      <c r="AY4658" s="8" t="s">
        <v>8989</v>
      </c>
      <c r="AZ4658" s="8" t="s">
        <v>1623</v>
      </c>
      <c r="BA4658" s="9">
        <v>35483.315663305802</v>
      </c>
      <c r="BB4658" s="9">
        <v>9662.8309660913801</v>
      </c>
      <c r="BC4658" s="9">
        <v>100.757237403332</v>
      </c>
      <c r="BD4658" s="9"/>
      <c r="BE4658" s="9">
        <v>8683</v>
      </c>
      <c r="BF4658" s="9">
        <v>6975.3463099999999</v>
      </c>
      <c r="BG4658" s="9"/>
      <c r="BH4658" s="9">
        <v>4648.1658912000003</v>
      </c>
      <c r="BI4658" s="9">
        <v>10081.5374325431</v>
      </c>
      <c r="BJ4658" s="9">
        <v>6582.8211553561196</v>
      </c>
      <c r="BK4658" s="9">
        <v>9662.8309660913801</v>
      </c>
      <c r="BL4658" s="9">
        <v>9072.6180398035904</v>
      </c>
      <c r="BM4658" s="9"/>
      <c r="BN4658" s="9">
        <v>4456.4900676165098</v>
      </c>
      <c r="BO4658" s="9">
        <v>83796.860525210999</v>
      </c>
      <c r="BP4658" s="9"/>
      <c r="BQ4658" s="9">
        <v>75050.908082230802</v>
      </c>
      <c r="BR4658" s="9"/>
      <c r="BS4658" s="9">
        <v>74367.407000028601</v>
      </c>
      <c r="BT4658" s="9"/>
      <c r="BU4658" s="9">
        <v>64328.159376166397</v>
      </c>
      <c r="BV4658" s="9">
        <v>74639.764774948097</v>
      </c>
      <c r="BW4658" s="9">
        <v>91243.825328391104</v>
      </c>
      <c r="BX4658" s="9">
        <v>8660</v>
      </c>
    </row>
    <row r="4659" spans="6:76" x14ac:dyDescent="0.2">
      <c r="F4659" s="14"/>
      <c r="AX4659" s="8" t="s">
        <v>314</v>
      </c>
      <c r="AY4659" s="8" t="s">
        <v>8990</v>
      </c>
      <c r="AZ4659" s="8" t="s">
        <v>1623</v>
      </c>
      <c r="BA4659" s="9">
        <v>9479.7023108898793</v>
      </c>
      <c r="BB4659" s="9">
        <v>9667.3141402412093</v>
      </c>
      <c r="BC4659" s="9">
        <v>38.627127010144498</v>
      </c>
      <c r="BD4659" s="9"/>
      <c r="BE4659" s="9">
        <v>10294</v>
      </c>
      <c r="BF4659" s="9">
        <v>4514.7586570000003</v>
      </c>
      <c r="BG4659" s="9"/>
      <c r="BH4659" s="9">
        <v>8236.4445864999998</v>
      </c>
      <c r="BI4659" s="9">
        <v>9650.0995459754704</v>
      </c>
      <c r="BJ4659" s="9">
        <v>14154.5500226608</v>
      </c>
      <c r="BK4659" s="9">
        <v>12119.394182757</v>
      </c>
      <c r="BL4659" s="9">
        <v>7772.1919205924396</v>
      </c>
      <c r="BM4659" s="9">
        <v>14745.8141111519</v>
      </c>
      <c r="BN4659" s="9">
        <v>9684.5287345069501</v>
      </c>
      <c r="BO4659" s="9"/>
      <c r="BP4659" s="9"/>
      <c r="BQ4659" s="9"/>
      <c r="BR4659" s="9"/>
      <c r="BS4659" s="9"/>
      <c r="BT4659" s="9">
        <v>3625.24134775419</v>
      </c>
      <c r="BU4659" s="9"/>
      <c r="BV4659" s="9"/>
      <c r="BW4659" s="9"/>
      <c r="BX4659" s="9"/>
    </row>
    <row r="4660" spans="6:76" x14ac:dyDescent="0.2">
      <c r="F4660" s="14"/>
      <c r="AX4660" s="8" t="s">
        <v>8991</v>
      </c>
      <c r="AY4660" s="8" t="s">
        <v>8992</v>
      </c>
      <c r="AZ4660" s="8" t="s">
        <v>1623</v>
      </c>
      <c r="BA4660" s="9">
        <v>9747.2477353314298</v>
      </c>
      <c r="BB4660" s="9">
        <v>9669.0175444375</v>
      </c>
      <c r="BC4660" s="9">
        <v>37.170964781526102</v>
      </c>
      <c r="BD4660" s="9"/>
      <c r="BE4660" s="9">
        <v>16371</v>
      </c>
      <c r="BF4660" s="9">
        <v>7205.6388360000001</v>
      </c>
      <c r="BG4660" s="9"/>
      <c r="BH4660" s="9">
        <v>2049.1730505999999</v>
      </c>
      <c r="BI4660" s="9">
        <v>10110.651752978099</v>
      </c>
      <c r="BJ4660" s="9">
        <v>6161.6075962638697</v>
      </c>
      <c r="BK4660" s="9">
        <v>12615.1122818112</v>
      </c>
      <c r="BL4660" s="9">
        <v>11001.667500933299</v>
      </c>
      <c r="BM4660" s="9">
        <v>13339.362604660901</v>
      </c>
      <c r="BN4660" s="9">
        <v>12239.2933361051</v>
      </c>
      <c r="BO4660" s="9">
        <v>9493.7783824026101</v>
      </c>
      <c r="BP4660" s="9"/>
      <c r="BQ4660" s="9">
        <v>6319.4351465970303</v>
      </c>
      <c r="BR4660" s="9">
        <v>16033.0796664675</v>
      </c>
      <c r="BS4660" s="9">
        <v>9822.8196478472892</v>
      </c>
      <c r="BT4660" s="9">
        <v>10274.2889373531</v>
      </c>
      <c r="BU4660" s="9">
        <v>9269.1577263059407</v>
      </c>
      <c r="BV4660" s="9">
        <v>9515.2154410276999</v>
      </c>
      <c r="BW4660" s="9">
        <v>7949.1773286121497</v>
      </c>
      <c r="BX4660" s="9">
        <v>5680</v>
      </c>
    </row>
    <row r="4661" spans="6:76" x14ac:dyDescent="0.2">
      <c r="F4661" s="14"/>
      <c r="AX4661" s="8" t="s">
        <v>8993</v>
      </c>
      <c r="AY4661" s="8" t="s">
        <v>8994</v>
      </c>
      <c r="AZ4661" s="8" t="s">
        <v>1623</v>
      </c>
      <c r="BA4661" s="9">
        <v>10165.3395366723</v>
      </c>
      <c r="BB4661" s="9">
        <v>9671.7900748099692</v>
      </c>
      <c r="BC4661" s="9">
        <v>61.211811881315803</v>
      </c>
      <c r="BD4661" s="9"/>
      <c r="BE4661" s="9">
        <v>2699</v>
      </c>
      <c r="BF4661" s="9">
        <v>3476.1246169999999</v>
      </c>
      <c r="BG4661" s="9"/>
      <c r="BH4661" s="9">
        <v>24251.280404000001</v>
      </c>
      <c r="BI4661" s="9">
        <v>10213.642790759401</v>
      </c>
      <c r="BJ4661" s="9">
        <v>6228.2576711705497</v>
      </c>
      <c r="BK4661" s="9">
        <v>13870.6463339404</v>
      </c>
      <c r="BL4661" s="9">
        <v>13745.3558358513</v>
      </c>
      <c r="BM4661" s="9">
        <v>7639.1503551405003</v>
      </c>
      <c r="BN4661" s="9">
        <v>9129.9373588605795</v>
      </c>
      <c r="BO4661" s="9"/>
      <c r="BP4661" s="9"/>
      <c r="BQ4661" s="9"/>
      <c r="BR4661" s="9"/>
      <c r="BS4661" s="9"/>
      <c r="BT4661" s="9"/>
      <c r="BU4661" s="9"/>
      <c r="BV4661" s="9"/>
      <c r="BW4661" s="9"/>
      <c r="BX4661" s="9">
        <v>10400</v>
      </c>
    </row>
    <row r="4662" spans="6:76" x14ac:dyDescent="0.2">
      <c r="F4662" s="14"/>
      <c r="AX4662" s="8" t="s">
        <v>196</v>
      </c>
      <c r="AY4662" s="8" t="s">
        <v>8995</v>
      </c>
      <c r="AZ4662" s="8" t="s">
        <v>1623</v>
      </c>
      <c r="BA4662" s="9">
        <v>9694.5381662225009</v>
      </c>
      <c r="BB4662" s="9">
        <v>9694.5381662225009</v>
      </c>
      <c r="BC4662" s="9"/>
      <c r="BD4662" s="9"/>
      <c r="BE4662" s="9"/>
      <c r="BF4662" s="9"/>
      <c r="BG4662" s="9"/>
      <c r="BH4662" s="9"/>
      <c r="BI4662" s="9"/>
      <c r="BJ4662" s="9">
        <v>9694.5381662225009</v>
      </c>
      <c r="BK4662" s="9"/>
      <c r="BL4662" s="9"/>
      <c r="BM4662" s="9"/>
      <c r="BN4662" s="9"/>
      <c r="BO4662" s="9"/>
      <c r="BP4662" s="9"/>
      <c r="BQ4662" s="9"/>
      <c r="BR4662" s="9"/>
      <c r="BS4662" s="9"/>
      <c r="BT4662" s="9"/>
      <c r="BU4662" s="9"/>
      <c r="BV4662" s="9"/>
      <c r="BW4662" s="9"/>
      <c r="BX4662" s="9"/>
    </row>
    <row r="4663" spans="6:76" x14ac:dyDescent="0.2">
      <c r="F4663" s="14"/>
      <c r="AX4663" s="8" t="s">
        <v>189</v>
      </c>
      <c r="AY4663" s="8" t="s">
        <v>8996</v>
      </c>
      <c r="AZ4663" s="8" t="s">
        <v>1623</v>
      </c>
      <c r="BA4663" s="9">
        <v>9563.0556499773993</v>
      </c>
      <c r="BB4663" s="9">
        <v>9715.3986940517407</v>
      </c>
      <c r="BC4663" s="9">
        <v>30.9649656875599</v>
      </c>
      <c r="BD4663" s="9"/>
      <c r="BE4663" s="9">
        <v>10233</v>
      </c>
      <c r="BF4663" s="9">
        <v>6072.035151</v>
      </c>
      <c r="BG4663" s="9">
        <v>4779.2100520000004</v>
      </c>
      <c r="BH4663" s="9"/>
      <c r="BI4663" s="9">
        <v>10212.6567427423</v>
      </c>
      <c r="BJ4663" s="9">
        <v>5890.3176217483797</v>
      </c>
      <c r="BK4663" s="9">
        <v>11899.537043656799</v>
      </c>
      <c r="BL4663" s="9">
        <v>8230.1947139512195</v>
      </c>
      <c r="BM4663" s="9"/>
      <c r="BN4663" s="9">
        <v>9555.3816416982099</v>
      </c>
      <c r="BO4663" s="9">
        <v>8265.8274536737008</v>
      </c>
      <c r="BP4663" s="9"/>
      <c r="BQ4663" s="9">
        <v>8133.9175712649803</v>
      </c>
      <c r="BR4663" s="9">
        <v>8475.5826398729405</v>
      </c>
      <c r="BS4663" s="9">
        <v>9875.4157464052805</v>
      </c>
      <c r="BT4663" s="9"/>
      <c r="BU4663" s="9">
        <v>11855.1830850024</v>
      </c>
      <c r="BV4663" s="9">
        <v>12588.1155091533</v>
      </c>
      <c r="BW4663" s="9">
        <v>9942.5154274688794</v>
      </c>
      <c r="BX4663" s="9">
        <v>17000</v>
      </c>
    </row>
    <row r="4664" spans="6:76" x14ac:dyDescent="0.2">
      <c r="F4664" s="14"/>
      <c r="AX4664" s="8" t="s">
        <v>8997</v>
      </c>
      <c r="AY4664" s="8" t="s">
        <v>8998</v>
      </c>
      <c r="AZ4664" s="8" t="s">
        <v>1623</v>
      </c>
      <c r="BA4664" s="9">
        <v>10193.1210154121</v>
      </c>
      <c r="BB4664" s="9">
        <v>9721.2667390821007</v>
      </c>
      <c r="BC4664" s="9">
        <v>66.8071053805606</v>
      </c>
      <c r="BD4664" s="9"/>
      <c r="BE4664" s="9">
        <v>32909</v>
      </c>
      <c r="BF4664" s="9">
        <v>7057.5927700000002</v>
      </c>
      <c r="BG4664" s="9"/>
      <c r="BH4664" s="9"/>
      <c r="BI4664" s="9">
        <v>4618.5699214093902</v>
      </c>
      <c r="BJ4664" s="9">
        <v>14749.006420187499</v>
      </c>
      <c r="BK4664" s="9">
        <v>10725.114128270599</v>
      </c>
      <c r="BL4664" s="9">
        <v>2909.0431411245199</v>
      </c>
      <c r="BM4664" s="9">
        <v>11908.873752473701</v>
      </c>
      <c r="BN4664" s="9">
        <v>14542.6698207923</v>
      </c>
      <c r="BO4664" s="9">
        <v>9721.2667390821007</v>
      </c>
      <c r="BP4664" s="9">
        <v>11757.9403544743</v>
      </c>
      <c r="BQ4664" s="9">
        <v>4739.5577876843299</v>
      </c>
      <c r="BR4664" s="9">
        <v>6483.2949021731001</v>
      </c>
      <c r="BS4664" s="9">
        <v>8971.2585997217593</v>
      </c>
      <c r="BT4664" s="9"/>
      <c r="BU4664" s="9">
        <v>10469.8996750485</v>
      </c>
      <c r="BV4664" s="9">
        <v>10226.7146637885</v>
      </c>
      <c r="BW4664" s="9">
        <v>6693.2545857743798</v>
      </c>
      <c r="BX4664" s="9">
        <v>4800</v>
      </c>
    </row>
    <row r="4665" spans="6:76" x14ac:dyDescent="0.2">
      <c r="F4665" s="14"/>
      <c r="AX4665" s="8" t="s">
        <v>8999</v>
      </c>
      <c r="AY4665" s="8" t="s">
        <v>9000</v>
      </c>
      <c r="AZ4665" s="8" t="s">
        <v>1623</v>
      </c>
      <c r="BA4665" s="9">
        <v>11625.174996421199</v>
      </c>
      <c r="BB4665" s="9">
        <v>9726.1619854207402</v>
      </c>
      <c r="BC4665" s="9">
        <v>114.80073472638701</v>
      </c>
      <c r="BD4665" s="9"/>
      <c r="BE4665" s="9">
        <v>4154</v>
      </c>
      <c r="BF4665" s="9">
        <v>12877.05207</v>
      </c>
      <c r="BG4665" s="9"/>
      <c r="BH4665" s="9">
        <v>51617.119658000003</v>
      </c>
      <c r="BI4665" s="9">
        <v>12262.2500931166</v>
      </c>
      <c r="BJ4665" s="9">
        <v>9766.4076978203193</v>
      </c>
      <c r="BK4665" s="9">
        <v>13946.891394492701</v>
      </c>
      <c r="BL4665" s="9">
        <v>6180.1385053102704</v>
      </c>
      <c r="BM4665" s="9">
        <v>9685.9162730211501</v>
      </c>
      <c r="BN4665" s="9">
        <v>11928.2520907409</v>
      </c>
      <c r="BO4665" s="9"/>
      <c r="BP4665" s="9"/>
      <c r="BQ4665" s="9"/>
      <c r="BR4665" s="9"/>
      <c r="BS4665" s="9">
        <v>1775.21870024124</v>
      </c>
      <c r="BT4665" s="9">
        <v>3588.85347431112</v>
      </c>
      <c r="BU4665" s="9"/>
      <c r="BV4665" s="9"/>
      <c r="BW4665" s="9"/>
      <c r="BX4665" s="9">
        <v>1720</v>
      </c>
    </row>
    <row r="4666" spans="6:76" x14ac:dyDescent="0.2">
      <c r="F4666" s="14"/>
      <c r="AX4666" s="8" t="s">
        <v>34</v>
      </c>
      <c r="AY4666" s="8" t="s">
        <v>9001</v>
      </c>
      <c r="AZ4666" s="8" t="s">
        <v>1623</v>
      </c>
      <c r="BA4666" s="9">
        <v>23437.2427542849</v>
      </c>
      <c r="BB4666" s="9">
        <v>9748.1298093782607</v>
      </c>
      <c r="BC4666" s="9">
        <v>121.63843997663101</v>
      </c>
      <c r="BD4666" s="9">
        <v>5754</v>
      </c>
      <c r="BE4666" s="9"/>
      <c r="BF4666" s="9">
        <v>5711.095875</v>
      </c>
      <c r="BG4666" s="9"/>
      <c r="BH4666" s="9">
        <v>5238.8402533999997</v>
      </c>
      <c r="BI4666" s="9">
        <v>8273.6243735467706</v>
      </c>
      <c r="BJ4666" s="9">
        <v>20064.100008838301</v>
      </c>
      <c r="BK4666" s="9">
        <v>3784.20419599348</v>
      </c>
      <c r="BL4666" s="9"/>
      <c r="BM4666" s="9">
        <v>9760.2897204089295</v>
      </c>
      <c r="BN4666" s="9"/>
      <c r="BO4666" s="9">
        <v>79215.259975525099</v>
      </c>
      <c r="BP4666" s="9">
        <v>74078.319941823996</v>
      </c>
      <c r="BQ4666" s="9">
        <v>6726.8947821069896</v>
      </c>
      <c r="BR4666" s="9">
        <v>9735.9698983475992</v>
      </c>
      <c r="BS4666" s="9">
        <v>83778.530165084303</v>
      </c>
      <c r="BT4666" s="9"/>
      <c r="BU4666" s="9">
        <v>11917.2841335511</v>
      </c>
      <c r="BV4666" s="9">
        <v>32722.681824583899</v>
      </c>
      <c r="BW4666" s="9">
        <v>10804.788920348101</v>
      </c>
      <c r="BX4666" s="9">
        <v>7430</v>
      </c>
    </row>
    <row r="4667" spans="6:76" x14ac:dyDescent="0.2">
      <c r="F4667" s="14"/>
      <c r="AX4667" s="8" t="s">
        <v>9002</v>
      </c>
      <c r="AY4667" s="8" t="s">
        <v>9003</v>
      </c>
      <c r="AZ4667" s="8" t="s">
        <v>1623</v>
      </c>
      <c r="BA4667" s="9">
        <v>10656.874998864299</v>
      </c>
      <c r="BB4667" s="9">
        <v>9752.1737091348896</v>
      </c>
      <c r="BC4667" s="9">
        <v>48.805986411547799</v>
      </c>
      <c r="BD4667" s="9"/>
      <c r="BE4667" s="9">
        <v>28333</v>
      </c>
      <c r="BF4667" s="9">
        <v>13280.62761</v>
      </c>
      <c r="BG4667" s="9">
        <v>6889.9236849999998</v>
      </c>
      <c r="BH4667" s="9">
        <v>15259.657451999999</v>
      </c>
      <c r="BI4667" s="9">
        <v>13557.594922841699</v>
      </c>
      <c r="BJ4667" s="9">
        <v>9614.5687967807498</v>
      </c>
      <c r="BK4667" s="9">
        <v>13639.426237965299</v>
      </c>
      <c r="BL4667" s="9">
        <v>10284.139506125601</v>
      </c>
      <c r="BM4667" s="9">
        <v>14101.5606528444</v>
      </c>
      <c r="BN4667" s="9">
        <v>6164.5613125445598</v>
      </c>
      <c r="BO4667" s="9">
        <v>7255.6619453817702</v>
      </c>
      <c r="BP4667" s="9">
        <v>6354.3276307248298</v>
      </c>
      <c r="BQ4667" s="9">
        <v>6823.08812444673</v>
      </c>
      <c r="BR4667" s="9">
        <v>11403.720294451699</v>
      </c>
      <c r="BS4667" s="9">
        <v>7965.5379260714699</v>
      </c>
      <c r="BT4667" s="9">
        <v>3426.0432023862099</v>
      </c>
      <c r="BU4667" s="9">
        <v>9899.7132594519098</v>
      </c>
      <c r="BV4667" s="9">
        <v>9706.7209200612506</v>
      </c>
      <c r="BW4667" s="9">
        <v>9797.6264982085195</v>
      </c>
      <c r="BX4667" s="9">
        <v>9380</v>
      </c>
    </row>
    <row r="4668" spans="6:76" x14ac:dyDescent="0.2">
      <c r="F4668" s="14"/>
      <c r="AX4668" s="8" t="s">
        <v>9004</v>
      </c>
      <c r="AY4668" s="8" t="s">
        <v>9005</v>
      </c>
      <c r="AZ4668" s="8" t="s">
        <v>1623</v>
      </c>
      <c r="BA4668" s="9">
        <v>9829.8844292338708</v>
      </c>
      <c r="BB4668" s="9">
        <v>9763.3996372847505</v>
      </c>
      <c r="BC4668" s="9">
        <v>43.385046023280999</v>
      </c>
      <c r="BD4668" s="9"/>
      <c r="BE4668" s="9">
        <v>15603</v>
      </c>
      <c r="BF4668" s="9">
        <v>3357.3594760000001</v>
      </c>
      <c r="BG4668" s="9"/>
      <c r="BH4668" s="9"/>
      <c r="BI4668" s="9">
        <v>15414.5877733569</v>
      </c>
      <c r="BJ4668" s="9">
        <v>10940.332928563401</v>
      </c>
      <c r="BK4668" s="9">
        <v>17346.970493101198</v>
      </c>
      <c r="BL4668" s="9">
        <v>11942.283561562799</v>
      </c>
      <c r="BM4668" s="9">
        <v>9197.2848713364292</v>
      </c>
      <c r="BN4668" s="9">
        <v>4533.85940067296</v>
      </c>
      <c r="BO4668" s="9">
        <v>6462.0342182660897</v>
      </c>
      <c r="BP4668" s="9">
        <v>6601.2640411584398</v>
      </c>
      <c r="BQ4668" s="9">
        <v>5332.5763553993202</v>
      </c>
      <c r="BR4668" s="9">
        <v>13427.6455906629</v>
      </c>
      <c r="BS4668" s="9">
        <v>9299.7546030866306</v>
      </c>
      <c r="BT4668" s="9">
        <v>4330.3074276404104</v>
      </c>
      <c r="BU4668" s="9">
        <v>12443.4828532961</v>
      </c>
      <c r="BV4668" s="9">
        <v>9763.3996372847505</v>
      </c>
      <c r="BW4668" s="9">
        <v>11111.892065587401</v>
      </c>
      <c r="BX4668" s="9"/>
    </row>
    <row r="4669" spans="6:76" x14ac:dyDescent="0.2">
      <c r="F4669" s="14"/>
      <c r="AX4669" s="8" t="s">
        <v>9006</v>
      </c>
      <c r="AY4669" s="8" t="s">
        <v>9007</v>
      </c>
      <c r="AZ4669" s="8" t="s">
        <v>1623</v>
      </c>
      <c r="BA4669" s="9">
        <v>10282.019776793701</v>
      </c>
      <c r="BB4669" s="9">
        <v>9773.5341308553798</v>
      </c>
      <c r="BC4669" s="9">
        <v>51.945598036159197</v>
      </c>
      <c r="BD4669" s="9"/>
      <c r="BE4669" s="9">
        <v>10993</v>
      </c>
      <c r="BF4669" s="9">
        <v>4154.5157939999999</v>
      </c>
      <c r="BG4669" s="9">
        <v>26106.284329999999</v>
      </c>
      <c r="BH4669" s="9">
        <v>12962.0488842</v>
      </c>
      <c r="BI4669" s="9">
        <v>12161.3740917347</v>
      </c>
      <c r="BJ4669" s="9">
        <v>12091.6774741802</v>
      </c>
      <c r="BK4669" s="9">
        <v>13356.829593258501</v>
      </c>
      <c r="BL4669" s="9">
        <v>11174.212275056199</v>
      </c>
      <c r="BM4669" s="9">
        <v>14503.6411562374</v>
      </c>
      <c r="BN4669" s="9">
        <v>7734.2981077651903</v>
      </c>
      <c r="BO4669" s="9"/>
      <c r="BP4669" s="9"/>
      <c r="BQ4669" s="9">
        <v>6026.9633513605604</v>
      </c>
      <c r="BR4669" s="9">
        <v>5297.0249478834903</v>
      </c>
      <c r="BS4669" s="9">
        <v>6201.7220473217103</v>
      </c>
      <c r="BT4669" s="9"/>
      <c r="BU4669" s="9"/>
      <c r="BV4669" s="9">
        <v>7354.6561139898004</v>
      </c>
      <c r="BW4669" s="9">
        <v>8554.0682617107504</v>
      </c>
      <c r="BX4669" s="9">
        <v>5840</v>
      </c>
    </row>
    <row r="4670" spans="6:76" x14ac:dyDescent="0.2">
      <c r="F4670" s="14"/>
      <c r="AX4670" s="8" t="s">
        <v>9008</v>
      </c>
      <c r="AY4670" s="8" t="s">
        <v>9009</v>
      </c>
      <c r="AZ4670" s="8" t="s">
        <v>1623</v>
      </c>
      <c r="BA4670" s="9">
        <v>13011.7187509988</v>
      </c>
      <c r="BB4670" s="9">
        <v>9775.99954652013</v>
      </c>
      <c r="BC4670" s="9">
        <v>117.525656118467</v>
      </c>
      <c r="BD4670" s="9"/>
      <c r="BE4670" s="9">
        <v>54365</v>
      </c>
      <c r="BF4670" s="9">
        <v>18337.895860000001</v>
      </c>
      <c r="BG4670" s="9"/>
      <c r="BH4670" s="9">
        <v>3159.3266743999998</v>
      </c>
      <c r="BI4670" s="9">
        <v>4857.5634840029397</v>
      </c>
      <c r="BJ4670" s="9">
        <v>10227.7104896746</v>
      </c>
      <c r="BK4670" s="9">
        <v>11355.0256651902</v>
      </c>
      <c r="BL4670" s="9">
        <v>9398.83348335954</v>
      </c>
      <c r="BM4670" s="9">
        <v>10153.1656096807</v>
      </c>
      <c r="BN4670" s="9">
        <v>6697.7557216969899</v>
      </c>
      <c r="BO4670" s="9"/>
      <c r="BP4670" s="9">
        <v>1564.9105219834601</v>
      </c>
      <c r="BQ4670" s="9"/>
      <c r="BR4670" s="9"/>
      <c r="BS4670" s="9"/>
      <c r="BT4670" s="9"/>
      <c r="BU4670" s="9"/>
      <c r="BV4670" s="9"/>
      <c r="BW4670" s="9"/>
      <c r="BX4670" s="9"/>
    </row>
    <row r="4671" spans="6:76" x14ac:dyDescent="0.2">
      <c r="F4671" s="14"/>
      <c r="AX4671" s="8" t="s">
        <v>9010</v>
      </c>
      <c r="AY4671" s="8" t="s">
        <v>9011</v>
      </c>
      <c r="AZ4671" s="8" t="s">
        <v>1623</v>
      </c>
      <c r="BA4671" s="9">
        <v>10647.9289543631</v>
      </c>
      <c r="BB4671" s="9">
        <v>9781.6190186154108</v>
      </c>
      <c r="BC4671" s="9">
        <v>60.420760962103998</v>
      </c>
      <c r="BD4671" s="9"/>
      <c r="BE4671" s="9">
        <v>10950</v>
      </c>
      <c r="BF4671" s="9">
        <v>3712.1224200000001</v>
      </c>
      <c r="BG4671" s="9"/>
      <c r="BH4671" s="9">
        <v>27447.488249999999</v>
      </c>
      <c r="BI4671" s="9">
        <v>9746.4452281921203</v>
      </c>
      <c r="BJ4671" s="9">
        <v>9816.7928090386995</v>
      </c>
      <c r="BK4671" s="9">
        <v>8847.1262219580403</v>
      </c>
      <c r="BL4671" s="9">
        <v>10950.6094017461</v>
      </c>
      <c r="BM4671" s="9">
        <v>7290.3189467362099</v>
      </c>
      <c r="BN4671" s="9">
        <v>11988.38626596</v>
      </c>
      <c r="BO4671" s="9"/>
      <c r="BP4671" s="9"/>
      <c r="BQ4671" s="9"/>
      <c r="BR4671" s="9"/>
      <c r="BS4671" s="9"/>
      <c r="BT4671" s="9"/>
      <c r="BU4671" s="9"/>
      <c r="BV4671" s="9"/>
      <c r="BW4671" s="9"/>
      <c r="BX4671" s="9">
        <v>5730</v>
      </c>
    </row>
    <row r="4672" spans="6:76" x14ac:dyDescent="0.2">
      <c r="F4672" s="14"/>
      <c r="AX4672" s="8" t="s">
        <v>202</v>
      </c>
      <c r="AY4672" s="8" t="s">
        <v>9012</v>
      </c>
      <c r="AZ4672" s="8" t="s">
        <v>1623</v>
      </c>
      <c r="BA4672" s="9">
        <v>17380.506162564001</v>
      </c>
      <c r="BB4672" s="9">
        <v>9782.6950352151998</v>
      </c>
      <c r="BC4672" s="9">
        <v>179.65922434428001</v>
      </c>
      <c r="BD4672" s="9"/>
      <c r="BE4672" s="9">
        <v>12525</v>
      </c>
      <c r="BF4672" s="9">
        <v>11234.1842</v>
      </c>
      <c r="BG4672" s="9"/>
      <c r="BH4672" s="9">
        <v>140366.11588999999</v>
      </c>
      <c r="BI4672" s="9">
        <v>18955.195168368598</v>
      </c>
      <c r="BJ4672" s="9">
        <v>13952.1706583085</v>
      </c>
      <c r="BK4672" s="9">
        <v>19438.863225826699</v>
      </c>
      <c r="BL4672" s="9">
        <v>14274.6103576358</v>
      </c>
      <c r="BM4672" s="9">
        <v>8906.8142709885306</v>
      </c>
      <c r="BN4672" s="9">
        <v>21677.135123430799</v>
      </c>
      <c r="BO4672" s="9">
        <v>3821.2750657670599</v>
      </c>
      <c r="BP4672" s="9"/>
      <c r="BQ4672" s="9">
        <v>4495.3010559965496</v>
      </c>
      <c r="BR4672" s="9">
        <v>4253.9908945929601</v>
      </c>
      <c r="BS4672" s="9">
        <v>4300.3494598335401</v>
      </c>
      <c r="BT4672" s="9">
        <v>10658.5757994419</v>
      </c>
      <c r="BU4672" s="9">
        <v>5336.9281334707503</v>
      </c>
      <c r="BV4672" s="9">
        <v>8138.7363393121204</v>
      </c>
      <c r="BW4672" s="9">
        <v>7213.86528317786</v>
      </c>
      <c r="BX4672" s="9">
        <v>3300</v>
      </c>
    </row>
    <row r="4673" spans="6:76" x14ac:dyDescent="0.2">
      <c r="F4673" s="14"/>
      <c r="AX4673" s="8" t="s">
        <v>144</v>
      </c>
      <c r="AY4673" s="8" t="s">
        <v>9013</v>
      </c>
      <c r="AZ4673" s="8" t="s">
        <v>1623</v>
      </c>
      <c r="BA4673" s="9">
        <v>17786.8490789153</v>
      </c>
      <c r="BB4673" s="9">
        <v>9807.3001770838</v>
      </c>
      <c r="BC4673" s="9">
        <v>91.449464870938499</v>
      </c>
      <c r="BD4673" s="9"/>
      <c r="BE4673" s="9">
        <v>33228</v>
      </c>
      <c r="BF4673" s="9">
        <v>8216.8591919999999</v>
      </c>
      <c r="BG4673" s="9">
        <v>54531.182410000001</v>
      </c>
      <c r="BH4673" s="9">
        <v>31012.604375999999</v>
      </c>
      <c r="BI4673" s="9">
        <v>26806.9006112231</v>
      </c>
      <c r="BJ4673" s="9"/>
      <c r="BK4673" s="9">
        <v>14098.178690852499</v>
      </c>
      <c r="BL4673" s="9">
        <v>6184.5377795267696</v>
      </c>
      <c r="BM4673" s="9">
        <v>13172.3204328843</v>
      </c>
      <c r="BN4673" s="9">
        <v>9807.3001770838</v>
      </c>
      <c r="BO4673" s="9">
        <v>50162.814949711203</v>
      </c>
      <c r="BP4673" s="9">
        <v>3626.0304490332601</v>
      </c>
      <c r="BQ4673" s="9">
        <v>4967.7061818622997</v>
      </c>
      <c r="BR4673" s="9">
        <v>5848.6150045907298</v>
      </c>
      <c r="BS4673" s="9">
        <v>24380.834559417599</v>
      </c>
      <c r="BT4673" s="9"/>
      <c r="BU4673" s="9"/>
      <c r="BV4673" s="9">
        <v>4617.58584197442</v>
      </c>
      <c r="BW4673" s="9">
        <v>4044.96368539998</v>
      </c>
      <c r="BX4673" s="9">
        <v>7670</v>
      </c>
    </row>
    <row r="4674" spans="6:76" x14ac:dyDescent="0.2">
      <c r="F4674" s="14"/>
      <c r="AX4674" s="8" t="s">
        <v>9014</v>
      </c>
      <c r="AY4674" s="8" t="s">
        <v>9015</v>
      </c>
      <c r="AZ4674" s="8" t="s">
        <v>1623</v>
      </c>
      <c r="BA4674" s="9">
        <v>11656.575736508201</v>
      </c>
      <c r="BB4674" s="9">
        <v>9809.6636014818905</v>
      </c>
      <c r="BC4674" s="9">
        <v>84.660516304597195</v>
      </c>
      <c r="BD4674" s="9"/>
      <c r="BE4674" s="9">
        <v>25878</v>
      </c>
      <c r="BF4674" s="9">
        <v>26917.955119999999</v>
      </c>
      <c r="BG4674" s="9"/>
      <c r="BH4674" s="9"/>
      <c r="BI4674" s="9">
        <v>1024.2754309918701</v>
      </c>
      <c r="BJ4674" s="9">
        <v>11790.3678676816</v>
      </c>
      <c r="BK4674" s="9">
        <v>11355.0256651902</v>
      </c>
      <c r="BL4674" s="9">
        <v>8264.3015377736301</v>
      </c>
      <c r="BM4674" s="9"/>
      <c r="BN4674" s="9">
        <v>2431.2464695395502</v>
      </c>
      <c r="BO4674" s="9"/>
      <c r="BP4674" s="9"/>
      <c r="BQ4674" s="9"/>
      <c r="BR4674" s="9"/>
      <c r="BS4674" s="9"/>
      <c r="BT4674" s="9">
        <v>5591.43380088914</v>
      </c>
      <c r="BU4674" s="9"/>
      <c r="BV4674" s="9"/>
      <c r="BW4674" s="9"/>
      <c r="BX4674" s="9"/>
    </row>
    <row r="4675" spans="6:76" x14ac:dyDescent="0.2">
      <c r="F4675" s="14"/>
      <c r="AX4675" s="8" t="s">
        <v>9016</v>
      </c>
      <c r="AY4675" s="8" t="s">
        <v>9017</v>
      </c>
      <c r="AZ4675" s="8" t="s">
        <v>1623</v>
      </c>
      <c r="BA4675" s="9">
        <v>10527.4923192798</v>
      </c>
      <c r="BB4675" s="9">
        <v>9816.08758262021</v>
      </c>
      <c r="BC4675" s="9">
        <v>67.151760210300694</v>
      </c>
      <c r="BD4675" s="9"/>
      <c r="BE4675" s="9">
        <v>17387</v>
      </c>
      <c r="BF4675" s="9">
        <v>1821.3446140000001</v>
      </c>
      <c r="BG4675" s="9"/>
      <c r="BH4675" s="9"/>
      <c r="BI4675" s="9"/>
      <c r="BJ4675" s="9">
        <v>2871.3346984056898</v>
      </c>
      <c r="BK4675" s="9"/>
      <c r="BL4675" s="9">
        <v>1434.6978857510901</v>
      </c>
      <c r="BM4675" s="9">
        <v>20928.441171762501</v>
      </c>
      <c r="BN4675" s="9">
        <v>3968.8573238572499</v>
      </c>
      <c r="BO4675" s="9">
        <v>9816.08758262021</v>
      </c>
      <c r="BP4675" s="9">
        <v>21792.572194862601</v>
      </c>
      <c r="BQ4675" s="9">
        <v>8732.1105328367794</v>
      </c>
      <c r="BR4675" s="9">
        <v>10579.226182393901</v>
      </c>
      <c r="BS4675" s="9">
        <v>16561.514796076299</v>
      </c>
      <c r="BT4675" s="9"/>
      <c r="BU4675" s="9">
        <v>18282.353737075198</v>
      </c>
      <c r="BV4675" s="9">
        <v>12587.7333683569</v>
      </c>
      <c r="BW4675" s="9">
        <v>4189.1107011984004</v>
      </c>
      <c r="BX4675" s="9">
        <v>6960</v>
      </c>
    </row>
    <row r="4676" spans="6:76" x14ac:dyDescent="0.2">
      <c r="F4676" s="14"/>
      <c r="AX4676" s="8" t="s">
        <v>9018</v>
      </c>
      <c r="AY4676" s="8" t="s">
        <v>9019</v>
      </c>
      <c r="AZ4676" s="8" t="s">
        <v>1623</v>
      </c>
      <c r="BA4676" s="9">
        <v>19345.610355863999</v>
      </c>
      <c r="BB4676" s="9">
        <v>9836.3673566562702</v>
      </c>
      <c r="BC4676" s="9">
        <v>158.15422216503299</v>
      </c>
      <c r="BD4676" s="9"/>
      <c r="BE4676" s="9">
        <v>9771</v>
      </c>
      <c r="BF4676" s="9">
        <v>11276.66806</v>
      </c>
      <c r="BG4676" s="9">
        <v>82892.311260000002</v>
      </c>
      <c r="BH4676" s="9">
        <v>104225.483544</v>
      </c>
      <c r="BI4676" s="9">
        <v>10154.004058259599</v>
      </c>
      <c r="BJ4676" s="9">
        <v>10411.547711224701</v>
      </c>
      <c r="BK4676" s="9">
        <v>8823.4222787887702</v>
      </c>
      <c r="BL4676" s="9">
        <v>9836.3673566562702</v>
      </c>
      <c r="BM4676" s="9">
        <v>11471.4775929278</v>
      </c>
      <c r="BN4676" s="9">
        <v>11038.4636046817</v>
      </c>
      <c r="BO4676" s="9"/>
      <c r="BP4676" s="9">
        <v>2896.02857406775</v>
      </c>
      <c r="BQ4676" s="9"/>
      <c r="BR4676" s="9">
        <v>2783.2320596608802</v>
      </c>
      <c r="BS4676" s="9">
        <v>1772.6662338041899</v>
      </c>
      <c r="BT4676" s="9"/>
      <c r="BU4676" s="9"/>
      <c r="BV4676" s="9"/>
      <c r="BW4676" s="9">
        <v>3141.4830038878299</v>
      </c>
      <c r="BX4676" s="9">
        <v>9690</v>
      </c>
    </row>
    <row r="4677" spans="6:76" x14ac:dyDescent="0.2">
      <c r="F4677" s="14"/>
      <c r="AX4677" s="8" t="s">
        <v>9020</v>
      </c>
      <c r="AY4677" s="8" t="s">
        <v>9021</v>
      </c>
      <c r="AZ4677" s="8" t="s">
        <v>1623</v>
      </c>
      <c r="BA4677" s="9">
        <v>13611.9933615175</v>
      </c>
      <c r="BB4677" s="9">
        <v>9876.1138308569007</v>
      </c>
      <c r="BC4677" s="9">
        <v>90.000923535477298</v>
      </c>
      <c r="BD4677" s="9"/>
      <c r="BE4677" s="9">
        <v>48021</v>
      </c>
      <c r="BF4677" s="9">
        <v>37087.934430000001</v>
      </c>
      <c r="BG4677" s="9"/>
      <c r="BH4677" s="9"/>
      <c r="BI4677" s="9">
        <v>6093.4953508690496</v>
      </c>
      <c r="BJ4677" s="9">
        <v>7302.0488779941497</v>
      </c>
      <c r="BK4677" s="9">
        <v>19049.615518975799</v>
      </c>
      <c r="BL4677" s="9">
        <v>10758.820784727801</v>
      </c>
      <c r="BM4677" s="9">
        <v>13560.858751629999</v>
      </c>
      <c r="BN4677" s="9">
        <v>10639.8721197463</v>
      </c>
      <c r="BO4677" s="9">
        <v>9112.3555419675195</v>
      </c>
      <c r="BP4677" s="9"/>
      <c r="BQ4677" s="9">
        <v>5499.0949973603101</v>
      </c>
      <c r="BR4677" s="9">
        <v>13081.0827933866</v>
      </c>
      <c r="BS4677" s="9">
        <v>8867.9804617372101</v>
      </c>
      <c r="BT4677" s="9"/>
      <c r="BU4677" s="9">
        <v>14573.991940042601</v>
      </c>
      <c r="BV4677" s="9">
        <v>8079.72709867299</v>
      </c>
      <c r="BW4677" s="9">
        <v>5157.0151171699799</v>
      </c>
      <c r="BX4677" s="9">
        <v>907</v>
      </c>
    </row>
    <row r="4678" spans="6:76" x14ac:dyDescent="0.2">
      <c r="F4678" s="14"/>
      <c r="AX4678" s="8" t="s">
        <v>9022</v>
      </c>
      <c r="AY4678" s="8" t="s">
        <v>9023</v>
      </c>
      <c r="AZ4678" s="8" t="s">
        <v>1623</v>
      </c>
      <c r="BA4678" s="9">
        <v>9231.7162367051806</v>
      </c>
      <c r="BB4678" s="9">
        <v>9882.0111276014195</v>
      </c>
      <c r="BC4678" s="9">
        <v>50.334474443155401</v>
      </c>
      <c r="BD4678" s="9"/>
      <c r="BE4678" s="9">
        <v>3469</v>
      </c>
      <c r="BF4678" s="9">
        <v>4082.2856270000002</v>
      </c>
      <c r="BG4678" s="9">
        <v>8074.7129880000002</v>
      </c>
      <c r="BH4678" s="9">
        <v>13263.479241999999</v>
      </c>
      <c r="BI4678" s="9">
        <v>9888.6065087975694</v>
      </c>
      <c r="BJ4678" s="9">
        <v>10072.585091973</v>
      </c>
      <c r="BK4678" s="9">
        <v>10606.681162188501</v>
      </c>
      <c r="BL4678" s="9">
        <v>11512.7388095976</v>
      </c>
      <c r="BM4678" s="9"/>
      <c r="BN4678" s="9">
        <v>6267.3241114605498</v>
      </c>
      <c r="BO4678" s="9">
        <v>14826.735235959401</v>
      </c>
      <c r="BP4678" s="9"/>
      <c r="BQ4678" s="9">
        <v>5956.8147095692202</v>
      </c>
      <c r="BR4678" s="9">
        <v>5716.2426757523999</v>
      </c>
      <c r="BS4678" s="9">
        <v>9875.4157464052805</v>
      </c>
      <c r="BT4678" s="9">
        <v>2004.92037766673</v>
      </c>
      <c r="BU4678" s="9">
        <v>15665.144221017399</v>
      </c>
      <c r="BV4678" s="9">
        <v>5218.4584833573799</v>
      </c>
      <c r="BW4678" s="9">
        <v>10069.7472699481</v>
      </c>
      <c r="BX4678" s="9">
        <v>19600</v>
      </c>
    </row>
    <row r="4679" spans="6:76" x14ac:dyDescent="0.2">
      <c r="F4679" s="14"/>
      <c r="AX4679" s="8" t="s">
        <v>9024</v>
      </c>
      <c r="AY4679" s="8" t="s">
        <v>9025</v>
      </c>
      <c r="AZ4679" s="8" t="s">
        <v>1623</v>
      </c>
      <c r="BA4679" s="9">
        <v>12513.834964264401</v>
      </c>
      <c r="BB4679" s="9">
        <v>9907.0984501127405</v>
      </c>
      <c r="BC4679" s="9">
        <v>100.457203653714</v>
      </c>
      <c r="BD4679" s="9"/>
      <c r="BE4679" s="9">
        <v>10206</v>
      </c>
      <c r="BF4679" s="9">
        <v>9661.1300790000005</v>
      </c>
      <c r="BG4679" s="9">
        <v>26937.136620000001</v>
      </c>
      <c r="BH4679" s="9">
        <v>8575.3937308000004</v>
      </c>
      <c r="BI4679" s="9">
        <v>12259.731070756599</v>
      </c>
      <c r="BJ4679" s="9">
        <v>15798.8514397978</v>
      </c>
      <c r="BK4679" s="9">
        <v>17285.3536114893</v>
      </c>
      <c r="BL4679" s="9">
        <v>17239.493192710801</v>
      </c>
      <c r="BM4679" s="9">
        <v>7234.4769758194898</v>
      </c>
      <c r="BN4679" s="9">
        <v>10153.0668212255</v>
      </c>
      <c r="BO4679" s="9">
        <v>2811.2285869008201</v>
      </c>
      <c r="BP4679" s="9"/>
      <c r="BQ4679" s="9"/>
      <c r="BR4679" s="9">
        <v>2541.7788246472901</v>
      </c>
      <c r="BS4679" s="9">
        <v>2690.0549570921698</v>
      </c>
      <c r="BT4679" s="9"/>
      <c r="BU4679" s="9"/>
      <c r="BV4679" s="9">
        <v>1873.17253452775</v>
      </c>
      <c r="BW4679" s="9">
        <v>3054.4909834627701</v>
      </c>
      <c r="BX4679" s="9">
        <v>51900</v>
      </c>
    </row>
    <row r="4680" spans="6:76" x14ac:dyDescent="0.2">
      <c r="F4680" s="14"/>
      <c r="AX4680" s="8" t="s">
        <v>9026</v>
      </c>
      <c r="AY4680" s="8" t="s">
        <v>9027</v>
      </c>
      <c r="AZ4680" s="8" t="s">
        <v>1623</v>
      </c>
      <c r="BA4680" s="9">
        <v>27568.334757283501</v>
      </c>
      <c r="BB4680" s="9">
        <v>9908.8068328757108</v>
      </c>
      <c r="BC4680" s="9">
        <v>198.83816176309901</v>
      </c>
      <c r="BD4680" s="9"/>
      <c r="BE4680" s="9">
        <v>10226</v>
      </c>
      <c r="BF4680" s="9">
        <v>2161.6070949999998</v>
      </c>
      <c r="BG4680" s="9">
        <v>162557.15119999999</v>
      </c>
      <c r="BH4680" s="9">
        <v>17674.821021</v>
      </c>
      <c r="BI4680" s="9">
        <v>9591.6136657514198</v>
      </c>
      <c r="BJ4680" s="9"/>
      <c r="BK4680" s="9">
        <v>5776.4733652304303</v>
      </c>
      <c r="BL4680" s="9">
        <v>11902.860095378899</v>
      </c>
      <c r="BM4680" s="9"/>
      <c r="BN4680" s="9">
        <v>656.15161590761204</v>
      </c>
      <c r="BO4680" s="9"/>
      <c r="BP4680" s="9"/>
      <c r="BQ4680" s="9"/>
      <c r="BR4680" s="9"/>
      <c r="BS4680" s="9"/>
      <c r="BT4680" s="9"/>
      <c r="BU4680" s="9"/>
      <c r="BV4680" s="9"/>
      <c r="BW4680" s="9"/>
      <c r="BX4680" s="9"/>
    </row>
    <row r="4681" spans="6:76" x14ac:dyDescent="0.2">
      <c r="F4681" s="14"/>
      <c r="AX4681" s="8" t="s">
        <v>9028</v>
      </c>
      <c r="AY4681" s="8" t="s">
        <v>9029</v>
      </c>
      <c r="AZ4681" s="8" t="s">
        <v>1623</v>
      </c>
      <c r="BA4681" s="9">
        <v>9305.9074690662601</v>
      </c>
      <c r="BB4681" s="9">
        <v>9911.7355829675998</v>
      </c>
      <c r="BC4681" s="9">
        <v>39.776299907574099</v>
      </c>
      <c r="BD4681" s="9">
        <v>5915</v>
      </c>
      <c r="BE4681" s="9">
        <v>14554</v>
      </c>
      <c r="BF4681" s="9">
        <v>542.89962519999995</v>
      </c>
      <c r="BG4681" s="9"/>
      <c r="BH4681" s="9">
        <v>7927.2085307999996</v>
      </c>
      <c r="BI4681" s="9"/>
      <c r="BJ4681" s="9">
        <v>8910.9602112317698</v>
      </c>
      <c r="BK4681" s="9"/>
      <c r="BL4681" s="9"/>
      <c r="BM4681" s="9">
        <v>8510.4594544563806</v>
      </c>
      <c r="BN4681" s="9">
        <v>10070.6985493012</v>
      </c>
      <c r="BO4681" s="9">
        <v>9588.0131826618799</v>
      </c>
      <c r="BP4681" s="9">
        <v>12981.5257222539</v>
      </c>
      <c r="BQ4681" s="9">
        <v>11380.6444353472</v>
      </c>
      <c r="BR4681" s="9">
        <v>13829.9531963347</v>
      </c>
      <c r="BS4681" s="9">
        <v>9752.7726166339999</v>
      </c>
      <c r="BT4681" s="9"/>
      <c r="BU4681" s="9">
        <v>10375.152851643499</v>
      </c>
      <c r="BV4681" s="9">
        <v>11067.765964825299</v>
      </c>
      <c r="BW4681" s="9">
        <v>10647.4651643703</v>
      </c>
      <c r="BX4681" s="9">
        <v>2840</v>
      </c>
    </row>
    <row r="4682" spans="6:76" x14ac:dyDescent="0.2">
      <c r="F4682" s="14"/>
      <c r="AX4682" s="8" t="s">
        <v>9030</v>
      </c>
      <c r="AY4682" s="8" t="s">
        <v>9031</v>
      </c>
      <c r="AZ4682" s="8" t="s">
        <v>1623</v>
      </c>
      <c r="BA4682" s="9">
        <v>11449.780096942601</v>
      </c>
      <c r="BB4682" s="9">
        <v>9919.90322495293</v>
      </c>
      <c r="BC4682" s="9">
        <v>91.7987243043642</v>
      </c>
      <c r="BD4682" s="9"/>
      <c r="BE4682" s="9">
        <v>10127</v>
      </c>
      <c r="BF4682" s="9">
        <v>10631.32195</v>
      </c>
      <c r="BG4682" s="9">
        <v>14314.47467</v>
      </c>
      <c r="BH4682" s="9">
        <v>42547.429820999998</v>
      </c>
      <c r="BI4682" s="9">
        <v>10282.8192373741</v>
      </c>
      <c r="BJ4682" s="9">
        <v>8491.0329664125293</v>
      </c>
      <c r="BK4682" s="9">
        <v>8953.0388139577808</v>
      </c>
      <c r="BL4682" s="9">
        <v>9919.90322495293</v>
      </c>
      <c r="BM4682" s="9">
        <v>19421.217487639398</v>
      </c>
      <c r="BN4682" s="9">
        <v>6814.7384679774796</v>
      </c>
      <c r="BO4682" s="9"/>
      <c r="BP4682" s="9">
        <v>1715.9733593153401</v>
      </c>
      <c r="BQ4682" s="9"/>
      <c r="BR4682" s="9">
        <v>2363.3962812415002</v>
      </c>
      <c r="BS4682" s="9"/>
      <c r="BT4682" s="9">
        <v>3264.7949803823299</v>
      </c>
      <c r="BU4682" s="9"/>
      <c r="BV4682" s="9"/>
      <c r="BW4682" s="9"/>
      <c r="BX4682" s="9"/>
    </row>
    <row r="4683" spans="6:76" x14ac:dyDescent="0.2">
      <c r="F4683" s="14"/>
      <c r="AX4683" s="8" t="s">
        <v>9032</v>
      </c>
      <c r="AY4683" s="8" t="s">
        <v>9033</v>
      </c>
      <c r="AZ4683" s="8" t="s">
        <v>1623</v>
      </c>
      <c r="BA4683" s="9">
        <v>9436.0260045025097</v>
      </c>
      <c r="BB4683" s="9">
        <v>9928.06378633448</v>
      </c>
      <c r="BC4683" s="9">
        <v>46.852236786399303</v>
      </c>
      <c r="BD4683" s="9">
        <v>6929</v>
      </c>
      <c r="BE4683" s="9">
        <v>11603</v>
      </c>
      <c r="BF4683" s="9">
        <v>4632.3833839999998</v>
      </c>
      <c r="BG4683" s="9"/>
      <c r="BH4683" s="9">
        <v>250.44715696</v>
      </c>
      <c r="BI4683" s="9">
        <v>9933.3497700501994</v>
      </c>
      <c r="BJ4683" s="9">
        <v>16446.102695997499</v>
      </c>
      <c r="BK4683" s="9">
        <v>16502.750274941001</v>
      </c>
      <c r="BL4683" s="9">
        <v>14427.393517554199</v>
      </c>
      <c r="BM4683" s="9">
        <v>13211.4114795685</v>
      </c>
      <c r="BN4683" s="9">
        <v>3746.98037758592</v>
      </c>
      <c r="BO4683" s="9">
        <v>10831.8368383952</v>
      </c>
      <c r="BP4683" s="9">
        <v>8686.3900028538101</v>
      </c>
      <c r="BQ4683" s="9">
        <v>9530.7507842523792</v>
      </c>
      <c r="BR4683" s="9">
        <v>12202.241651267799</v>
      </c>
      <c r="BS4683" s="9">
        <v>9928.06378633448</v>
      </c>
      <c r="BT4683" s="9"/>
      <c r="BU4683" s="9">
        <v>10430.4353527369</v>
      </c>
      <c r="BV4683" s="9">
        <v>8720.6446026468602</v>
      </c>
      <c r="BW4683" s="9">
        <v>8931.3124104030303</v>
      </c>
      <c r="BX4683" s="9">
        <v>2340</v>
      </c>
    </row>
    <row r="4684" spans="6:76" x14ac:dyDescent="0.2">
      <c r="F4684" s="14"/>
      <c r="AX4684" s="8" t="s">
        <v>9034</v>
      </c>
      <c r="AY4684" s="8" t="s">
        <v>9035</v>
      </c>
      <c r="AZ4684" s="8" t="s">
        <v>1623</v>
      </c>
      <c r="BA4684" s="9">
        <v>15865.012830428001</v>
      </c>
      <c r="BB4684" s="9">
        <v>9949.2192907533299</v>
      </c>
      <c r="BC4684" s="9">
        <v>107.00580158295099</v>
      </c>
      <c r="BD4684" s="9"/>
      <c r="BE4684" s="9">
        <v>63665</v>
      </c>
      <c r="BF4684" s="9">
        <v>55342.87225</v>
      </c>
      <c r="BG4684" s="9">
        <v>29453.714680000001</v>
      </c>
      <c r="BH4684" s="9"/>
      <c r="BI4684" s="9">
        <v>7859.8460582672797</v>
      </c>
      <c r="BJ4684" s="9">
        <v>18931.8019443339</v>
      </c>
      <c r="BK4684" s="9">
        <v>11317.8198957279</v>
      </c>
      <c r="BL4684" s="9">
        <v>11715.388233260401</v>
      </c>
      <c r="BM4684" s="9">
        <v>4891.4137702028702</v>
      </c>
      <c r="BN4684" s="9">
        <v>10368.9540775431</v>
      </c>
      <c r="BO4684" s="9">
        <v>9390.4797332937396</v>
      </c>
      <c r="BP4684" s="9">
        <v>9600.3985720955097</v>
      </c>
      <c r="BQ4684" s="9">
        <v>4985.1152130712799</v>
      </c>
      <c r="BR4684" s="9">
        <v>8167.2331839255703</v>
      </c>
      <c r="BS4684" s="9">
        <v>10298.040009411099</v>
      </c>
      <c r="BT4684" s="9"/>
      <c r="BU4684" s="9">
        <v>11145.7531766844</v>
      </c>
      <c r="BV4684" s="9">
        <v>7532.3619531709701</v>
      </c>
      <c r="BW4684" s="9">
        <v>7804.0381967166004</v>
      </c>
      <c r="BX4684" s="9">
        <v>3100</v>
      </c>
    </row>
    <row r="4685" spans="6:76" x14ac:dyDescent="0.2">
      <c r="F4685" s="14"/>
      <c r="AX4685" s="8" t="s">
        <v>9036</v>
      </c>
      <c r="AY4685" s="8" t="s">
        <v>9037</v>
      </c>
      <c r="AZ4685" s="8" t="s">
        <v>1623</v>
      </c>
      <c r="BA4685" s="9">
        <v>10833.6722434641</v>
      </c>
      <c r="BB4685" s="9">
        <v>9962.0911145937898</v>
      </c>
      <c r="BC4685" s="9">
        <v>64.844171501575701</v>
      </c>
      <c r="BD4685" s="9"/>
      <c r="BE4685" s="9">
        <v>11925</v>
      </c>
      <c r="BF4685" s="9">
        <v>6909.3883409999999</v>
      </c>
      <c r="BG4685" s="9"/>
      <c r="BH4685" s="9">
        <v>2314.1469324999998</v>
      </c>
      <c r="BI4685" s="9">
        <v>23351.5816978043</v>
      </c>
      <c r="BJ4685" s="9">
        <v>18929.9093636281</v>
      </c>
      <c r="BK4685" s="9">
        <v>25806.5862450897</v>
      </c>
      <c r="BL4685" s="9">
        <v>18673.2551287776</v>
      </c>
      <c r="BM4685" s="9">
        <v>6193.6170016096003</v>
      </c>
      <c r="BN4685" s="9">
        <v>11077.4977477542</v>
      </c>
      <c r="BO4685" s="9">
        <v>7381.0252558270604</v>
      </c>
      <c r="BP4685" s="9">
        <v>1306.3488603855701</v>
      </c>
      <c r="BQ4685" s="9">
        <v>4696.0501704643302</v>
      </c>
      <c r="BR4685" s="9">
        <v>9832.7362835698095</v>
      </c>
      <c r="BS4685" s="9">
        <v>6557.60466809424</v>
      </c>
      <c r="BT4685" s="9"/>
      <c r="BU4685" s="9">
        <v>10706.2853121682</v>
      </c>
      <c r="BV4685" s="9">
        <v>10091.445945617799</v>
      </c>
      <c r="BW4685" s="9">
        <v>14973.621428062601</v>
      </c>
      <c r="BX4685" s="9">
        <v>4280</v>
      </c>
    </row>
    <row r="4686" spans="6:76" x14ac:dyDescent="0.2">
      <c r="F4686" s="14"/>
      <c r="AX4686" s="8" t="s">
        <v>112</v>
      </c>
      <c r="AY4686" s="8" t="s">
        <v>9038</v>
      </c>
      <c r="AZ4686" s="8" t="s">
        <v>1623</v>
      </c>
      <c r="BA4686" s="9">
        <v>10205.334672757101</v>
      </c>
      <c r="BB4686" s="9">
        <v>9964.5239718583107</v>
      </c>
      <c r="BC4686" s="9">
        <v>55.195581803501199</v>
      </c>
      <c r="BD4686" s="9"/>
      <c r="BE4686" s="9">
        <v>7002</v>
      </c>
      <c r="BF4686" s="9">
        <v>2649.255193</v>
      </c>
      <c r="BG4686" s="9"/>
      <c r="BH4686" s="9">
        <v>2895.1858714999998</v>
      </c>
      <c r="BI4686" s="9">
        <v>11178.205182404001</v>
      </c>
      <c r="BJ4686" s="9">
        <v>10310.396954064599</v>
      </c>
      <c r="BK4686" s="9">
        <v>15394.7497676065</v>
      </c>
      <c r="BL4686" s="9">
        <v>9618.6509896520602</v>
      </c>
      <c r="BM4686" s="9">
        <v>13030.5380537318</v>
      </c>
      <c r="BN4686" s="9">
        <v>5052.3592538647899</v>
      </c>
      <c r="BO4686" s="9">
        <v>5894.9769538375303</v>
      </c>
      <c r="BP4686" s="9">
        <v>7151.84811675112</v>
      </c>
      <c r="BQ4686" s="9">
        <v>6807.1463077582002</v>
      </c>
      <c r="BR4686" s="9">
        <v>21752.359328079499</v>
      </c>
      <c r="BS4686" s="9">
        <v>3949.7131621011999</v>
      </c>
      <c r="BT4686" s="9"/>
      <c r="BU4686" s="9">
        <v>10910.608195086899</v>
      </c>
      <c r="BV4686" s="9">
        <v>17416.985618663599</v>
      </c>
      <c r="BW4686" s="9">
        <v>19181.045161525701</v>
      </c>
      <c r="BX4686" s="9">
        <v>13500</v>
      </c>
    </row>
    <row r="4687" spans="6:76" x14ac:dyDescent="0.2">
      <c r="F4687" s="14"/>
      <c r="AX4687" s="8" t="s">
        <v>272</v>
      </c>
      <c r="AY4687" s="8" t="s">
        <v>9039</v>
      </c>
      <c r="AZ4687" s="8" t="s">
        <v>1623</v>
      </c>
      <c r="BA4687" s="9">
        <v>12256.892042551999</v>
      </c>
      <c r="BB4687" s="9">
        <v>9973.8149233579406</v>
      </c>
      <c r="BC4687" s="9">
        <v>84.935397949439803</v>
      </c>
      <c r="BD4687" s="9"/>
      <c r="BE4687" s="9">
        <v>20235</v>
      </c>
      <c r="BF4687" s="9">
        <v>4559.1394719999998</v>
      </c>
      <c r="BG4687" s="9">
        <v>8599.7764900000002</v>
      </c>
      <c r="BH4687" s="9">
        <v>49932.864709000001</v>
      </c>
      <c r="BI4687" s="9">
        <v>9973.8149233579406</v>
      </c>
      <c r="BJ4687" s="9">
        <v>9130.0264734135599</v>
      </c>
      <c r="BK4687" s="9">
        <v>11447.525706526199</v>
      </c>
      <c r="BL4687" s="9">
        <v>10024.6090981092</v>
      </c>
      <c r="BM4687" s="9">
        <v>11249.6120842621</v>
      </c>
      <c r="BN4687" s="9">
        <v>14052.181936483001</v>
      </c>
      <c r="BO4687" s="9">
        <v>11194.4862671102</v>
      </c>
      <c r="BP4687" s="9"/>
      <c r="BQ4687" s="9">
        <v>7644.7456962339102</v>
      </c>
      <c r="BR4687" s="9"/>
      <c r="BS4687" s="9">
        <v>13491.3298989862</v>
      </c>
      <c r="BT4687" s="9"/>
      <c r="BU4687" s="9">
        <v>5594.4009133054897</v>
      </c>
      <c r="BV4687" s="9">
        <v>5440.7017870279096</v>
      </c>
      <c r="BW4687" s="9">
        <v>8466.9492675678703</v>
      </c>
      <c r="BX4687" s="9">
        <v>7330</v>
      </c>
    </row>
    <row r="4688" spans="6:76" x14ac:dyDescent="0.2">
      <c r="F4688" s="14"/>
      <c r="AX4688" s="8" t="s">
        <v>319</v>
      </c>
      <c r="AY4688" s="8" t="s">
        <v>9040</v>
      </c>
      <c r="AZ4688" s="8" t="s">
        <v>1623</v>
      </c>
      <c r="BA4688" s="9">
        <v>15939.6238983695</v>
      </c>
      <c r="BB4688" s="9">
        <v>9998.3416707905308</v>
      </c>
      <c r="BC4688" s="9">
        <v>127.749628345023</v>
      </c>
      <c r="BD4688" s="9"/>
      <c r="BE4688" s="9">
        <v>95577</v>
      </c>
      <c r="BF4688" s="9">
        <v>14537.86325</v>
      </c>
      <c r="BG4688" s="9"/>
      <c r="BH4688" s="9">
        <v>5402.1343740000002</v>
      </c>
      <c r="BI4688" s="9">
        <v>17745.454698758698</v>
      </c>
      <c r="BJ4688" s="9">
        <v>14898.309821746299</v>
      </c>
      <c r="BK4688" s="9">
        <v>17036.720452682999</v>
      </c>
      <c r="BL4688" s="9">
        <v>10127.819575579901</v>
      </c>
      <c r="BM4688" s="9">
        <v>27994.3489802935</v>
      </c>
      <c r="BN4688" s="9">
        <v>7854.42595385201</v>
      </c>
      <c r="BO4688" s="9">
        <v>8291.2238742366499</v>
      </c>
      <c r="BP4688" s="9">
        <v>9897.1160981542598</v>
      </c>
      <c r="BQ4688" s="9">
        <v>5198.51662752829</v>
      </c>
      <c r="BR4688" s="9">
        <v>23724.6981199129</v>
      </c>
      <c r="BS4688" s="9">
        <v>9998.3416707905308</v>
      </c>
      <c r="BT4688" s="9">
        <v>3282.6329299266699</v>
      </c>
      <c r="BU4688" s="9">
        <v>10682.677320835701</v>
      </c>
      <c r="BV4688" s="9">
        <v>8966.9229511487993</v>
      </c>
      <c r="BW4688" s="9">
        <v>8146.6473695724699</v>
      </c>
      <c r="BX4688" s="9">
        <v>3490</v>
      </c>
    </row>
    <row r="4689" spans="6:76" x14ac:dyDescent="0.2">
      <c r="F4689" s="14"/>
      <c r="AX4689" s="8" t="s">
        <v>101</v>
      </c>
      <c r="AY4689" s="8" t="s">
        <v>9041</v>
      </c>
      <c r="AZ4689" s="8" t="s">
        <v>1623</v>
      </c>
      <c r="BA4689" s="9">
        <v>10398.4487298679</v>
      </c>
      <c r="BB4689" s="9">
        <v>10018.9030941335</v>
      </c>
      <c r="BC4689" s="9">
        <v>42.360500065141601</v>
      </c>
      <c r="BD4689" s="9"/>
      <c r="BE4689" s="9">
        <v>10388</v>
      </c>
      <c r="BF4689" s="9">
        <v>6203.5441499999997</v>
      </c>
      <c r="BG4689" s="9"/>
      <c r="BH4689" s="9">
        <v>9359.2338424000009</v>
      </c>
      <c r="BI4689" s="9">
        <v>15175.8641900358</v>
      </c>
      <c r="BJ4689" s="9">
        <v>13678.9039643658</v>
      </c>
      <c r="BK4689" s="9">
        <v>16176.7833496436</v>
      </c>
      <c r="BL4689" s="9">
        <v>9541.4265769226804</v>
      </c>
      <c r="BM4689" s="9">
        <v>12530.173079644799</v>
      </c>
      <c r="BN4689" s="9">
        <v>9649.8061882669899</v>
      </c>
      <c r="BO4689" s="9"/>
      <c r="BP4689" s="9">
        <v>1280.75195739942</v>
      </c>
      <c r="BQ4689" s="9"/>
      <c r="BR4689" s="9"/>
      <c r="BS4689" s="9"/>
      <c r="BT4689" s="9"/>
      <c r="BU4689" s="9"/>
      <c r="BV4689" s="9"/>
      <c r="BW4689" s="9"/>
      <c r="BX4689" s="9"/>
    </row>
    <row r="4690" spans="6:76" x14ac:dyDescent="0.2">
      <c r="F4690" s="14"/>
      <c r="AX4690" s="8" t="s">
        <v>131</v>
      </c>
      <c r="AY4690" s="8" t="s">
        <v>9042</v>
      </c>
      <c r="AZ4690" s="8" t="s">
        <v>1623</v>
      </c>
      <c r="BA4690" s="9">
        <v>18723.040416026</v>
      </c>
      <c r="BB4690" s="9">
        <v>10053.8329158958</v>
      </c>
      <c r="BC4690" s="9">
        <v>197.060592729761</v>
      </c>
      <c r="BD4690" s="9"/>
      <c r="BE4690" s="9">
        <v>14356</v>
      </c>
      <c r="BF4690" s="9">
        <v>6019.7191080000002</v>
      </c>
      <c r="BG4690" s="9"/>
      <c r="BH4690" s="9"/>
      <c r="BI4690" s="9">
        <v>11799.451058263499</v>
      </c>
      <c r="BJ4690" s="9">
        <v>19610.995952071498</v>
      </c>
      <c r="BK4690" s="9">
        <v>10325.206215496701</v>
      </c>
      <c r="BL4690" s="9">
        <v>10516.772127127701</v>
      </c>
      <c r="BM4690" s="9">
        <v>10053.8329158958</v>
      </c>
      <c r="BN4690" s="9">
        <v>7699.4033458280901</v>
      </c>
      <c r="BO4690" s="9">
        <v>5094.0666315056396</v>
      </c>
      <c r="BP4690" s="9"/>
      <c r="BQ4690" s="9">
        <v>7787.2793309097697</v>
      </c>
      <c r="BR4690" s="9">
        <v>161020.59687778301</v>
      </c>
      <c r="BS4690" s="9">
        <v>3468.4354899015598</v>
      </c>
      <c r="BT4690" s="9">
        <v>5891.4511367302403</v>
      </c>
      <c r="BU4690" s="9">
        <v>8178.3881983199599</v>
      </c>
      <c r="BV4690" s="9">
        <v>13783.674698119001</v>
      </c>
      <c r="BW4690" s="9">
        <v>8086.4139864901499</v>
      </c>
      <c r="BX4690" s="9">
        <v>14600</v>
      </c>
    </row>
    <row r="4691" spans="6:76" x14ac:dyDescent="0.2">
      <c r="F4691" s="14"/>
      <c r="AX4691" s="8" t="s">
        <v>9043</v>
      </c>
      <c r="AY4691" s="8" t="s">
        <v>9044</v>
      </c>
      <c r="AZ4691" s="8" t="s">
        <v>1623</v>
      </c>
      <c r="BA4691" s="9">
        <v>17741.493821229898</v>
      </c>
      <c r="BB4691" s="9">
        <v>10058.1466662722</v>
      </c>
      <c r="BC4691" s="9">
        <v>143.30774096540199</v>
      </c>
      <c r="BD4691" s="9"/>
      <c r="BE4691" s="9">
        <v>45650</v>
      </c>
      <c r="BF4691" s="9">
        <v>4731.5165200000001</v>
      </c>
      <c r="BG4691" s="9"/>
      <c r="BH4691" s="9">
        <v>112577.90692199999</v>
      </c>
      <c r="BI4691" s="9">
        <v>7726.0452537251904</v>
      </c>
      <c r="BJ4691" s="9">
        <v>5548.1053015751504</v>
      </c>
      <c r="BK4691" s="9">
        <v>10160.962517654099</v>
      </c>
      <c r="BL4691" s="9">
        <v>9278.1980373118695</v>
      </c>
      <c r="BM4691" s="9">
        <v>17546.2160038205</v>
      </c>
      <c r="BN4691" s="9">
        <v>10479.5835820251</v>
      </c>
      <c r="BO4691" s="9">
        <v>8466.7240082885401</v>
      </c>
      <c r="BP4691" s="9">
        <v>21336.206356095201</v>
      </c>
      <c r="BQ4691" s="9">
        <v>6913.6428103667104</v>
      </c>
      <c r="BR4691" s="9">
        <v>6710.9422619345996</v>
      </c>
      <c r="BS4691" s="9">
        <v>7931.83898496661</v>
      </c>
      <c r="BT4691" s="9"/>
      <c r="BU4691" s="9">
        <v>9955.3308148903998</v>
      </c>
      <c r="BV4691" s="9">
        <v>11617.998868823701</v>
      </c>
      <c r="BW4691" s="9">
        <v>10215.670538660201</v>
      </c>
      <c r="BX4691" s="9">
        <v>12500</v>
      </c>
    </row>
    <row r="4692" spans="6:76" x14ac:dyDescent="0.2">
      <c r="F4692" s="14"/>
      <c r="AX4692" s="8" t="s">
        <v>257</v>
      </c>
      <c r="AY4692" s="8" t="s">
        <v>9045</v>
      </c>
      <c r="AZ4692" s="8" t="s">
        <v>1623</v>
      </c>
      <c r="BA4692" s="9">
        <v>14232.712838232201</v>
      </c>
      <c r="BB4692" s="9">
        <v>10068.711179281299</v>
      </c>
      <c r="BC4692" s="9">
        <v>92.488016537881506</v>
      </c>
      <c r="BD4692" s="9"/>
      <c r="BE4692" s="9">
        <v>9721</v>
      </c>
      <c r="BF4692" s="9">
        <v>12505.744860000001</v>
      </c>
      <c r="BG4692" s="9"/>
      <c r="BH4692" s="9">
        <v>63451.092835000003</v>
      </c>
      <c r="BI4692" s="9">
        <v>9035.8325680531907</v>
      </c>
      <c r="BJ4692" s="9">
        <v>15901.5137848549</v>
      </c>
      <c r="BK4692" s="9">
        <v>19685.1414382273</v>
      </c>
      <c r="BL4692" s="9">
        <v>15428.9069556709</v>
      </c>
      <c r="BM4692" s="9">
        <v>8742.6131505949306</v>
      </c>
      <c r="BN4692" s="9">
        <v>11634.6733338261</v>
      </c>
      <c r="BO4692" s="9">
        <v>7573.3712721554903</v>
      </c>
      <c r="BP4692" s="9">
        <v>9240.1757215909201</v>
      </c>
      <c r="BQ4692" s="9">
        <v>5907.8486217683003</v>
      </c>
      <c r="BR4692" s="9">
        <v>8861.5215542630394</v>
      </c>
      <c r="BS4692" s="9">
        <v>10068.711179281299</v>
      </c>
      <c r="BT4692" s="9"/>
      <c r="BU4692" s="9">
        <v>14815.6805856592</v>
      </c>
      <c r="BV4692" s="9">
        <v>8577.50146865442</v>
      </c>
      <c r="BW4692" s="9">
        <v>10804.788920348101</v>
      </c>
      <c r="BX4692" s="9"/>
    </row>
    <row r="4693" spans="6:76" x14ac:dyDescent="0.2">
      <c r="F4693" s="14"/>
      <c r="AX4693" s="8" t="s">
        <v>351</v>
      </c>
      <c r="AY4693" s="8" t="s">
        <v>9046</v>
      </c>
      <c r="AZ4693" s="8" t="s">
        <v>1623</v>
      </c>
      <c r="BA4693" s="9">
        <v>18551.445620919101</v>
      </c>
      <c r="BB4693" s="9">
        <v>10072.240760687</v>
      </c>
      <c r="BC4693" s="9">
        <v>113.47011332037999</v>
      </c>
      <c r="BD4693" s="9"/>
      <c r="BE4693" s="9">
        <v>74184</v>
      </c>
      <c r="BF4693" s="9">
        <v>43411.349320000001</v>
      </c>
      <c r="BG4693" s="9"/>
      <c r="BH4693" s="9"/>
      <c r="BI4693" s="9">
        <v>10072.240760687</v>
      </c>
      <c r="BJ4693" s="9">
        <v>8247.2144586202794</v>
      </c>
      <c r="BK4693" s="9">
        <v>3069.9335233629799</v>
      </c>
      <c r="BL4693" s="9">
        <v>19641.524519490999</v>
      </c>
      <c r="BM4693" s="9">
        <v>16293.4981060063</v>
      </c>
      <c r="BN4693" s="9">
        <v>30281.608975364601</v>
      </c>
      <c r="BO4693" s="9">
        <v>2098.60023698859</v>
      </c>
      <c r="BP4693" s="9"/>
      <c r="BQ4693" s="9"/>
      <c r="BR4693" s="9">
        <v>3068.5637450793702</v>
      </c>
      <c r="BS4693" s="9">
        <v>2249.19197358065</v>
      </c>
      <c r="BT4693" s="9"/>
      <c r="BU4693" s="9"/>
      <c r="BV4693" s="9"/>
      <c r="BW4693" s="9">
        <v>3551.0674527668798</v>
      </c>
      <c r="BX4693" s="9">
        <v>25000</v>
      </c>
    </row>
    <row r="4694" spans="6:76" x14ac:dyDescent="0.2">
      <c r="F4694" s="14"/>
      <c r="AX4694" s="8" t="s">
        <v>785</v>
      </c>
      <c r="AY4694" s="8" t="s">
        <v>9047</v>
      </c>
      <c r="AZ4694" s="8" t="s">
        <v>1623</v>
      </c>
      <c r="BA4694" s="9">
        <v>12303.090434641899</v>
      </c>
      <c r="BB4694" s="9">
        <v>10085.1808692838</v>
      </c>
      <c r="BC4694" s="9">
        <v>113.29496474355901</v>
      </c>
      <c r="BD4694" s="9"/>
      <c r="BE4694" s="9">
        <v>28847</v>
      </c>
      <c r="BF4694" s="9"/>
      <c r="BG4694" s="9"/>
      <c r="BH4694" s="9"/>
      <c r="BI4694" s="9"/>
      <c r="BJ4694" s="9"/>
      <c r="BK4694" s="9"/>
      <c r="BL4694" s="9"/>
      <c r="BM4694" s="9">
        <v>18823.712928099299</v>
      </c>
      <c r="BN4694" s="9"/>
      <c r="BO4694" s="9"/>
      <c r="BP4694" s="9">
        <v>1346.6488104683201</v>
      </c>
      <c r="BQ4694" s="9"/>
      <c r="BR4694" s="9"/>
      <c r="BS4694" s="9"/>
      <c r="BT4694" s="9"/>
      <c r="BU4694" s="9"/>
      <c r="BV4694" s="9"/>
      <c r="BW4694" s="9"/>
      <c r="BX4694" s="9">
        <v>195</v>
      </c>
    </row>
    <row r="4695" spans="6:76" x14ac:dyDescent="0.2">
      <c r="F4695" s="14"/>
      <c r="AX4695" s="8" t="s">
        <v>9048</v>
      </c>
      <c r="AY4695" s="8" t="s">
        <v>9049</v>
      </c>
      <c r="AZ4695" s="8" t="s">
        <v>1623</v>
      </c>
      <c r="BA4695" s="9">
        <v>29673.629533678199</v>
      </c>
      <c r="BB4695" s="9">
        <v>10098.701836730201</v>
      </c>
      <c r="BC4695" s="9">
        <v>224.74935558867699</v>
      </c>
      <c r="BD4695" s="9"/>
      <c r="BE4695" s="9">
        <v>13672</v>
      </c>
      <c r="BF4695" s="9">
        <v>37440.400970000002</v>
      </c>
      <c r="BG4695" s="9"/>
      <c r="BH4695" s="9">
        <v>267680.27909999999</v>
      </c>
      <c r="BI4695" s="9">
        <v>20783.185079669202</v>
      </c>
      <c r="BJ4695" s="9">
        <v>14343.529715876901</v>
      </c>
      <c r="BK4695" s="9">
        <v>10098.701836730201</v>
      </c>
      <c r="BL4695" s="9">
        <v>6618.6481308315997</v>
      </c>
      <c r="BM4695" s="9">
        <v>33255.564709491497</v>
      </c>
      <c r="BN4695" s="9">
        <v>2923.0360018167898</v>
      </c>
      <c r="BO4695" s="9"/>
      <c r="BP4695" s="9"/>
      <c r="BQ4695" s="9"/>
      <c r="BR4695" s="9">
        <v>5286.8287811694599</v>
      </c>
      <c r="BS4695" s="9">
        <v>3265.8117623887701</v>
      </c>
      <c r="BT4695" s="9">
        <v>14262.6605788659</v>
      </c>
      <c r="BU4695" s="9">
        <v>7974.3856184564602</v>
      </c>
      <c r="BV4695" s="9">
        <v>2540.1324714372499</v>
      </c>
      <c r="BW4695" s="9">
        <v>4959.2782484395502</v>
      </c>
      <c r="BX4695" s="9"/>
    </row>
    <row r="4696" spans="6:76" x14ac:dyDescent="0.2">
      <c r="F4696" s="14"/>
      <c r="AX4696" s="8" t="s">
        <v>9050</v>
      </c>
      <c r="AY4696" s="8" t="s">
        <v>9051</v>
      </c>
      <c r="AZ4696" s="8" t="s">
        <v>1623</v>
      </c>
      <c r="BA4696" s="9">
        <v>19829.761803781901</v>
      </c>
      <c r="BB4696" s="9">
        <v>10129.2299633931</v>
      </c>
      <c r="BC4696" s="9">
        <v>132.22753666230599</v>
      </c>
      <c r="BD4696" s="9"/>
      <c r="BE4696" s="9">
        <v>28328</v>
      </c>
      <c r="BF4696" s="9">
        <v>4147.399469</v>
      </c>
      <c r="BG4696" s="9"/>
      <c r="BH4696" s="9">
        <v>101654.60539</v>
      </c>
      <c r="BI4696" s="9">
        <v>34291.533735219702</v>
      </c>
      <c r="BJ4696" s="9">
        <v>1660.85886032502</v>
      </c>
      <c r="BK4696" s="9">
        <v>14695.403397288201</v>
      </c>
      <c r="BL4696" s="9">
        <v>35829.3575929668</v>
      </c>
      <c r="BM4696" s="9">
        <v>9361.5073945970998</v>
      </c>
      <c r="BN4696" s="9">
        <v>9707.4708027363395</v>
      </c>
      <c r="BO4696" s="9">
        <v>10550.9891240499</v>
      </c>
      <c r="BP4696" s="9">
        <v>15760.965137323799</v>
      </c>
      <c r="BQ4696" s="9"/>
      <c r="BR4696" s="9"/>
      <c r="BS4696" s="9">
        <v>7814.10184778641</v>
      </c>
      <c r="BT4696" s="9"/>
      <c r="BU4696" s="9"/>
      <c r="BV4696" s="9">
        <v>2634.4725016533198</v>
      </c>
      <c r="BW4696" s="9"/>
      <c r="BX4696" s="9">
        <v>1180</v>
      </c>
    </row>
    <row r="4697" spans="6:76" x14ac:dyDescent="0.2">
      <c r="F4697" s="14"/>
      <c r="AX4697" s="8" t="s">
        <v>9052</v>
      </c>
      <c r="AY4697" s="8" t="s">
        <v>9053</v>
      </c>
      <c r="AZ4697" s="8" t="s">
        <v>1623</v>
      </c>
      <c r="BA4697" s="9">
        <v>10216.5169545429</v>
      </c>
      <c r="BB4697" s="9">
        <v>10154.130798984699</v>
      </c>
      <c r="BC4697" s="9">
        <v>48.159229046211898</v>
      </c>
      <c r="BD4697" s="9">
        <v>1598</v>
      </c>
      <c r="BE4697" s="9">
        <v>11132</v>
      </c>
      <c r="BF4697" s="9">
        <v>5615.1686300000001</v>
      </c>
      <c r="BG4697" s="9"/>
      <c r="BH4697" s="9">
        <v>20283.286959000001</v>
      </c>
      <c r="BI4697" s="9">
        <v>10130.861618639001</v>
      </c>
      <c r="BJ4697" s="9">
        <v>14050.668593165599</v>
      </c>
      <c r="BK4697" s="9">
        <v>10386.1464907428</v>
      </c>
      <c r="BL4697" s="9">
        <v>10154.130798984699</v>
      </c>
      <c r="BM4697" s="9">
        <v>11709.9103069172</v>
      </c>
      <c r="BN4697" s="9">
        <v>11865.727337816799</v>
      </c>
      <c r="BO4697" s="9">
        <v>11305.507619714601</v>
      </c>
      <c r="BP4697" s="9">
        <v>6838.1958451992105</v>
      </c>
      <c r="BQ4697" s="9">
        <v>10511.964793392901</v>
      </c>
      <c r="BR4697" s="9">
        <v>5124.4363424908097</v>
      </c>
      <c r="BS4697" s="9">
        <v>8474.1550386623603</v>
      </c>
      <c r="BT4697" s="9"/>
      <c r="BU4697" s="9">
        <v>9573.1324331040396</v>
      </c>
      <c r="BV4697" s="9">
        <v>6543.9565638649501</v>
      </c>
      <c r="BW4697" s="9">
        <v>6416.5727646212099</v>
      </c>
      <c r="BX4697" s="9">
        <v>22400</v>
      </c>
    </row>
    <row r="4698" spans="6:76" x14ac:dyDescent="0.2">
      <c r="F4698" s="14"/>
      <c r="AX4698" s="8" t="s">
        <v>9054</v>
      </c>
      <c r="AY4698" s="8" t="s">
        <v>9055</v>
      </c>
      <c r="AZ4698" s="8" t="s">
        <v>1623</v>
      </c>
      <c r="BA4698" s="9">
        <v>10449.0028042253</v>
      </c>
      <c r="BB4698" s="9">
        <v>10163.2572998705</v>
      </c>
      <c r="BC4698" s="9">
        <v>38.431531897691599</v>
      </c>
      <c r="BD4698" s="9"/>
      <c r="BE4698" s="9">
        <v>6344</v>
      </c>
      <c r="BF4698" s="9">
        <v>3047.30215</v>
      </c>
      <c r="BG4698" s="9">
        <v>5531.7443210000001</v>
      </c>
      <c r="BH4698" s="9">
        <v>16238.036919</v>
      </c>
      <c r="BI4698" s="9">
        <v>8817.4205425757209</v>
      </c>
      <c r="BJ4698" s="9">
        <v>11254.037130458601</v>
      </c>
      <c r="BK4698" s="9">
        <v>10077.865189337601</v>
      </c>
      <c r="BL4698" s="9">
        <v>9071.5206046732601</v>
      </c>
      <c r="BM4698" s="9"/>
      <c r="BN4698" s="9">
        <v>20476.8427179504</v>
      </c>
      <c r="BO4698" s="9">
        <v>13042.637973156099</v>
      </c>
      <c r="BP4698" s="9">
        <v>12953.364235131199</v>
      </c>
      <c r="BQ4698" s="9">
        <v>10744.3741032253</v>
      </c>
      <c r="BR4698" s="9">
        <v>7858.2928822736703</v>
      </c>
      <c r="BS4698" s="9">
        <v>12293.561472600501</v>
      </c>
      <c r="BT4698" s="9"/>
      <c r="BU4698" s="9">
        <v>10248.649410403401</v>
      </c>
      <c r="BV4698" s="9">
        <v>8302.1515243461999</v>
      </c>
      <c r="BW4698" s="9">
        <v>8580.2492999240803</v>
      </c>
      <c r="BX4698" s="9">
        <v>13200</v>
      </c>
    </row>
    <row r="4699" spans="6:76" x14ac:dyDescent="0.2">
      <c r="F4699" s="14"/>
      <c r="AX4699" s="8" t="s">
        <v>9056</v>
      </c>
      <c r="AY4699" s="8" t="s">
        <v>9056</v>
      </c>
      <c r="AZ4699" s="8" t="s">
        <v>1623</v>
      </c>
      <c r="BA4699" s="9">
        <v>8958.2623256364095</v>
      </c>
      <c r="BB4699" s="9">
        <v>10170.1406429688</v>
      </c>
      <c r="BC4699" s="9">
        <v>62.704563642232998</v>
      </c>
      <c r="BD4699" s="9">
        <v>2834</v>
      </c>
      <c r="BE4699" s="9"/>
      <c r="BF4699" s="9"/>
      <c r="BG4699" s="9"/>
      <c r="BH4699" s="9"/>
      <c r="BI4699" s="9"/>
      <c r="BJ4699" s="9"/>
      <c r="BK4699" s="9">
        <v>13870.6463339404</v>
      </c>
      <c r="BL4699" s="9"/>
      <c r="BM4699" s="9">
        <v>10170.1406429688</v>
      </c>
      <c r="BN4699" s="9"/>
      <c r="BO4699" s="9"/>
      <c r="BP4699" s="9"/>
      <c r="BQ4699" s="9"/>
      <c r="BR4699" s="9"/>
      <c r="BS4699" s="9"/>
      <c r="BT4699" s="9"/>
      <c r="BU4699" s="9"/>
      <c r="BV4699" s="9"/>
      <c r="BW4699" s="9"/>
      <c r="BX4699" s="9"/>
    </row>
    <row r="4700" spans="6:76" x14ac:dyDescent="0.2">
      <c r="F4700" s="14"/>
      <c r="AX4700" s="8" t="s">
        <v>178</v>
      </c>
      <c r="AY4700" s="8" t="s">
        <v>9057</v>
      </c>
      <c r="AZ4700" s="8" t="s">
        <v>1623</v>
      </c>
      <c r="BA4700" s="9">
        <v>12535.0072628245</v>
      </c>
      <c r="BB4700" s="9">
        <v>10200</v>
      </c>
      <c r="BC4700" s="9">
        <v>54.554559709145202</v>
      </c>
      <c r="BD4700" s="9"/>
      <c r="BE4700" s="9">
        <v>17717</v>
      </c>
      <c r="BF4700" s="9">
        <v>10034.225490000001</v>
      </c>
      <c r="BG4700" s="9">
        <v>4861.5427090000003</v>
      </c>
      <c r="BH4700" s="9">
        <v>21089.790747999999</v>
      </c>
      <c r="BI4700" s="9">
        <v>18706.0066210804</v>
      </c>
      <c r="BJ4700" s="9">
        <v>18037.849029821798</v>
      </c>
      <c r="BK4700" s="9">
        <v>18479.7365245322</v>
      </c>
      <c r="BL4700" s="9">
        <v>15966.1508193953</v>
      </c>
      <c r="BM4700" s="9">
        <v>28668.5156273963</v>
      </c>
      <c r="BN4700" s="9">
        <v>15894.646391687</v>
      </c>
      <c r="BO4700" s="9">
        <v>8946.9460717739094</v>
      </c>
      <c r="BP4700" s="9">
        <v>5649.9677055481197</v>
      </c>
      <c r="BQ4700" s="9">
        <v>4929.3169615093602</v>
      </c>
      <c r="BR4700" s="9">
        <v>4797.31049439035</v>
      </c>
      <c r="BS4700" s="9">
        <v>6153.47972254056</v>
      </c>
      <c r="BT4700" s="9"/>
      <c r="BU4700" s="9">
        <v>8243.5296054349201</v>
      </c>
      <c r="BV4700" s="9">
        <v>13956.1115936184</v>
      </c>
      <c r="BW4700" s="9">
        <v>5833.0118779378199</v>
      </c>
      <c r="BX4700" s="9">
        <v>10200</v>
      </c>
    </row>
    <row r="4701" spans="6:76" x14ac:dyDescent="0.2">
      <c r="F4701" s="14"/>
      <c r="AX4701" s="8" t="s">
        <v>9058</v>
      </c>
      <c r="AY4701" s="8" t="s">
        <v>9059</v>
      </c>
      <c r="AZ4701" s="8" t="s">
        <v>1623</v>
      </c>
      <c r="BA4701" s="9">
        <v>11082.651100351501</v>
      </c>
      <c r="BB4701" s="9">
        <v>10202.813028358099</v>
      </c>
      <c r="BC4701" s="9">
        <v>71.534326623362702</v>
      </c>
      <c r="BD4701" s="9"/>
      <c r="BE4701" s="9">
        <v>15796</v>
      </c>
      <c r="BF4701" s="9"/>
      <c r="BG4701" s="9">
        <v>23108.454600000001</v>
      </c>
      <c r="BH4701" s="9"/>
      <c r="BI4701" s="9">
        <v>14860.360297171101</v>
      </c>
      <c r="BJ4701" s="9">
        <v>10202.813028358099</v>
      </c>
      <c r="BK4701" s="9">
        <v>18129.457443178901</v>
      </c>
      <c r="BL4701" s="9">
        <v>13205.9861357301</v>
      </c>
      <c r="BM4701" s="9">
        <v>28469.6074672221</v>
      </c>
      <c r="BN4701" s="9">
        <v>10415.182615542</v>
      </c>
      <c r="BO4701" s="9">
        <v>8845.6781569806008</v>
      </c>
      <c r="BP4701" s="9">
        <v>4168.2915531028102</v>
      </c>
      <c r="BQ4701" s="9"/>
      <c r="BR4701" s="9">
        <v>3039.3929853781901</v>
      </c>
      <c r="BS4701" s="9">
        <v>6089.2655069678203</v>
      </c>
      <c r="BT4701" s="9"/>
      <c r="BU4701" s="9"/>
      <c r="BV4701" s="9">
        <v>6353.76995054895</v>
      </c>
      <c r="BW4701" s="9">
        <v>3034.5067650921601</v>
      </c>
      <c r="BX4701" s="9">
        <v>521</v>
      </c>
    </row>
    <row r="4702" spans="6:76" x14ac:dyDescent="0.2">
      <c r="F4702" s="14"/>
      <c r="AX4702" s="8" t="s">
        <v>9060</v>
      </c>
      <c r="AY4702" s="8" t="s">
        <v>9061</v>
      </c>
      <c r="AZ4702" s="8" t="s">
        <v>1623</v>
      </c>
      <c r="BA4702" s="9">
        <v>9624.0084119836793</v>
      </c>
      <c r="BB4702" s="9">
        <v>10215.670538660201</v>
      </c>
      <c r="BC4702" s="9">
        <v>82.650259170957298</v>
      </c>
      <c r="BD4702" s="9"/>
      <c r="BE4702" s="9">
        <v>14591</v>
      </c>
      <c r="BF4702" s="9">
        <v>1393.3591220000001</v>
      </c>
      <c r="BG4702" s="9"/>
      <c r="BH4702" s="9"/>
      <c r="BI4702" s="9">
        <v>120.16046830990599</v>
      </c>
      <c r="BJ4702" s="9">
        <v>4568.3471690563201</v>
      </c>
      <c r="BK4702" s="9">
        <v>1185.7466200696099</v>
      </c>
      <c r="BL4702" s="9">
        <v>3929.2580245895901</v>
      </c>
      <c r="BM4702" s="9"/>
      <c r="BN4702" s="9">
        <v>21096.065421634499</v>
      </c>
      <c r="BO4702" s="9">
        <v>6395.0061944136696</v>
      </c>
      <c r="BP4702" s="9"/>
      <c r="BQ4702" s="9">
        <v>13884.9228887102</v>
      </c>
      <c r="BR4702" s="9">
        <v>15599.9500865682</v>
      </c>
      <c r="BS4702" s="9">
        <v>10262.696483134099</v>
      </c>
      <c r="BT4702" s="9"/>
      <c r="BU4702" s="9">
        <v>13135.5482208993</v>
      </c>
      <c r="BV4702" s="9">
        <v>26772.394941709601</v>
      </c>
      <c r="BW4702" s="9">
        <v>10215.670538660201</v>
      </c>
      <c r="BX4702" s="9">
        <v>1210</v>
      </c>
    </row>
    <row r="4703" spans="6:76" x14ac:dyDescent="0.2">
      <c r="F4703" s="14"/>
      <c r="AX4703" s="8" t="s">
        <v>9062</v>
      </c>
      <c r="AY4703" s="8" t="s">
        <v>9063</v>
      </c>
      <c r="AZ4703" s="8" t="s">
        <v>1623</v>
      </c>
      <c r="BA4703" s="9">
        <v>18052.316539279102</v>
      </c>
      <c r="BB4703" s="9">
        <v>10215.948240669</v>
      </c>
      <c r="BC4703" s="9">
        <v>190.83304047769801</v>
      </c>
      <c r="BD4703" s="9"/>
      <c r="BE4703" s="9">
        <v>29177</v>
      </c>
      <c r="BF4703" s="9">
        <v>10887.98573</v>
      </c>
      <c r="BG4703" s="9"/>
      <c r="BH4703" s="9">
        <v>144472.81628</v>
      </c>
      <c r="BI4703" s="9">
        <v>10183.5902750596</v>
      </c>
      <c r="BJ4703" s="9">
        <v>15140.088499510501</v>
      </c>
      <c r="BK4703" s="9">
        <v>18363.698586740498</v>
      </c>
      <c r="BL4703" s="9">
        <v>12395.372921473499</v>
      </c>
      <c r="BM4703" s="9">
        <v>10248.306206278499</v>
      </c>
      <c r="BN4703" s="9">
        <v>11821.872565408001</v>
      </c>
      <c r="BO4703" s="9">
        <v>3025.3485417021798</v>
      </c>
      <c r="BP4703" s="9">
        <v>3242.7008663373499</v>
      </c>
      <c r="BQ4703" s="9"/>
      <c r="BR4703" s="9">
        <v>3940.64382942579</v>
      </c>
      <c r="BS4703" s="9">
        <v>3106.4994259940299</v>
      </c>
      <c r="BT4703" s="9"/>
      <c r="BU4703" s="9">
        <v>4192.2103143533704</v>
      </c>
      <c r="BV4703" s="9">
        <v>2671.3234473048701</v>
      </c>
      <c r="BW4703" s="9">
        <v>5967.6071388780401</v>
      </c>
      <c r="BX4703" s="9"/>
    </row>
    <row r="4704" spans="6:76" x14ac:dyDescent="0.2">
      <c r="F4704" s="14"/>
      <c r="AX4704" s="8" t="s">
        <v>9064</v>
      </c>
      <c r="AY4704" s="8" t="s">
        <v>9065</v>
      </c>
      <c r="AZ4704" s="8" t="s">
        <v>1623</v>
      </c>
      <c r="BA4704" s="9">
        <v>11727.0084767072</v>
      </c>
      <c r="BB4704" s="9">
        <v>10284.809282926801</v>
      </c>
      <c r="BC4704" s="9">
        <v>48.585761659933702</v>
      </c>
      <c r="BD4704" s="9"/>
      <c r="BE4704" s="9">
        <v>9294</v>
      </c>
      <c r="BF4704" s="9">
        <v>7475.4924030000002</v>
      </c>
      <c r="BG4704" s="9">
        <v>8434.2734220000002</v>
      </c>
      <c r="BH4704" s="9">
        <v>23232.366157</v>
      </c>
      <c r="BI4704" s="9">
        <v>15390.2760087274</v>
      </c>
      <c r="BJ4704" s="9">
        <v>10360.4174154681</v>
      </c>
      <c r="BK4704" s="9">
        <v>24344.888089770298</v>
      </c>
      <c r="BL4704" s="9">
        <v>19822.450971518399</v>
      </c>
      <c r="BM4704" s="9">
        <v>10209.201150385599</v>
      </c>
      <c r="BN4704" s="9">
        <v>12465.356368316099</v>
      </c>
      <c r="BO4704" s="9">
        <v>5314.9925192737601</v>
      </c>
      <c r="BP4704" s="9"/>
      <c r="BQ4704" s="9">
        <v>8658.0035717784795</v>
      </c>
      <c r="BR4704" s="9">
        <v>11206.454930788699</v>
      </c>
      <c r="BS4704" s="9">
        <v>8576.57190649941</v>
      </c>
      <c r="BT4704" s="9"/>
      <c r="BU4704" s="9">
        <v>7143.0860246052898</v>
      </c>
      <c r="BV4704" s="9">
        <v>11103.312349142299</v>
      </c>
      <c r="BW4704" s="9">
        <v>13775.0092924561</v>
      </c>
      <c r="BX4704" s="9">
        <v>4280</v>
      </c>
    </row>
    <row r="4705" spans="6:76" x14ac:dyDescent="0.2">
      <c r="F4705" s="14"/>
      <c r="AX4705" s="8" t="s">
        <v>9066</v>
      </c>
      <c r="AY4705" s="8" t="s">
        <v>9067</v>
      </c>
      <c r="AZ4705" s="8" t="s">
        <v>1623</v>
      </c>
      <c r="BA4705" s="9">
        <v>10680.433390251301</v>
      </c>
      <c r="BB4705" s="9">
        <v>10306.6527063428</v>
      </c>
      <c r="BC4705" s="9">
        <v>44.4830868823299</v>
      </c>
      <c r="BD4705" s="9"/>
      <c r="BE4705" s="9">
        <v>3678</v>
      </c>
      <c r="BF4705" s="9">
        <v>6751.7812000000004</v>
      </c>
      <c r="BG4705" s="9"/>
      <c r="BH4705" s="9"/>
      <c r="BI4705" s="9">
        <v>10029.2063694716</v>
      </c>
      <c r="BJ4705" s="9">
        <v>22624.3404100066</v>
      </c>
      <c r="BK4705" s="9">
        <v>14630.2158812076</v>
      </c>
      <c r="BL4705" s="9">
        <v>11871.797731405301</v>
      </c>
      <c r="BM4705" s="9">
        <v>17447.815656492199</v>
      </c>
      <c r="BN4705" s="9">
        <v>5126.3319868430499</v>
      </c>
      <c r="BO4705" s="9">
        <v>10306.6527063428</v>
      </c>
      <c r="BP4705" s="9">
        <v>13443.1824700531</v>
      </c>
      <c r="BQ4705" s="9">
        <v>6690.0318341476604</v>
      </c>
      <c r="BR4705" s="9">
        <v>12223.6829147068</v>
      </c>
      <c r="BS4705" s="9">
        <v>8816.4246639118701</v>
      </c>
      <c r="BT4705" s="9"/>
      <c r="BU4705" s="9">
        <v>12234.901972829201</v>
      </c>
      <c r="BV4705" s="9">
        <v>5527.8174634052402</v>
      </c>
      <c r="BW4705" s="9">
        <v>10675.18437345</v>
      </c>
      <c r="BX4705" s="9">
        <v>9490</v>
      </c>
    </row>
    <row r="4706" spans="6:76" x14ac:dyDescent="0.2">
      <c r="F4706" s="14"/>
      <c r="AX4706" s="8" t="s">
        <v>9068</v>
      </c>
      <c r="AY4706" s="8" t="s">
        <v>9069</v>
      </c>
      <c r="AZ4706" s="8" t="s">
        <v>1623</v>
      </c>
      <c r="BA4706" s="9">
        <v>10176.391874868899</v>
      </c>
      <c r="BB4706" s="9">
        <v>10309.216497453001</v>
      </c>
      <c r="BC4706" s="9">
        <v>57.228297739130099</v>
      </c>
      <c r="BD4706" s="9"/>
      <c r="BE4706" s="9">
        <v>15686</v>
      </c>
      <c r="BF4706" s="9">
        <v>10599.588369999999</v>
      </c>
      <c r="BG4706" s="9">
        <v>265.6203653</v>
      </c>
      <c r="BH4706" s="9">
        <v>5751.9149778999999</v>
      </c>
      <c r="BI4706" s="9">
        <v>14489.501805558601</v>
      </c>
      <c r="BJ4706" s="9">
        <v>24406.246166866102</v>
      </c>
      <c r="BK4706" s="9">
        <v>17030.459417976199</v>
      </c>
      <c r="BL4706" s="9">
        <v>16997.7997812219</v>
      </c>
      <c r="BM4706" s="9">
        <v>6549.9939414222299</v>
      </c>
      <c r="BN4706" s="9">
        <v>10859.4175876876</v>
      </c>
      <c r="BO4706" s="9">
        <v>12218.5268316481</v>
      </c>
      <c r="BP4706" s="9">
        <v>12827.455412817</v>
      </c>
      <c r="BQ4706" s="9">
        <v>8506.2824826033902</v>
      </c>
      <c r="BR4706" s="9">
        <v>5443.7675938765897</v>
      </c>
      <c r="BS4706" s="9">
        <v>11530.841506224901</v>
      </c>
      <c r="BT4706" s="9">
        <v>1892.5850337545301</v>
      </c>
      <c r="BU4706" s="9">
        <v>10018.8446249061</v>
      </c>
      <c r="BV4706" s="9">
        <v>3322.4224110780401</v>
      </c>
      <c r="BW4706" s="9">
        <v>8000.5691865366198</v>
      </c>
      <c r="BX4706" s="9">
        <v>7130</v>
      </c>
    </row>
    <row r="4707" spans="6:76" x14ac:dyDescent="0.2">
      <c r="F4707" s="14"/>
      <c r="AX4707" s="8" t="s">
        <v>9070</v>
      </c>
      <c r="AY4707" s="8" t="s">
        <v>9071</v>
      </c>
      <c r="AZ4707" s="8" t="s">
        <v>1623</v>
      </c>
      <c r="BA4707" s="9">
        <v>14232.2583965672</v>
      </c>
      <c r="BB4707" s="9">
        <v>10371.3124026569</v>
      </c>
      <c r="BC4707" s="9">
        <v>90.277101556653705</v>
      </c>
      <c r="BD4707" s="9">
        <v>1854</v>
      </c>
      <c r="BE4707" s="9">
        <v>7720</v>
      </c>
      <c r="BF4707" s="9">
        <v>6040.5433350000003</v>
      </c>
      <c r="BG4707" s="9"/>
      <c r="BH4707" s="9">
        <v>298.42387652999997</v>
      </c>
      <c r="BI4707" s="9">
        <v>15934.5068324903</v>
      </c>
      <c r="BJ4707" s="9">
        <v>31254.2822211516</v>
      </c>
      <c r="BK4707" s="9">
        <v>13808.5878669419</v>
      </c>
      <c r="BL4707" s="9">
        <v>8194.7869674378708</v>
      </c>
      <c r="BM4707" s="9">
        <v>14978.8778163733</v>
      </c>
      <c r="BN4707" s="9">
        <v>10762.5491745421</v>
      </c>
      <c r="BO4707" s="9">
        <v>8825.4125958994791</v>
      </c>
      <c r="BP4707" s="9"/>
      <c r="BQ4707" s="9">
        <v>5379.9491058010999</v>
      </c>
      <c r="BR4707" s="9">
        <v>23993.3120264278</v>
      </c>
      <c r="BS4707" s="9">
        <v>13324.263595221501</v>
      </c>
      <c r="BT4707" s="9">
        <v>3462.0898064471999</v>
      </c>
      <c r="BU4707" s="9">
        <v>45918.659273192898</v>
      </c>
      <c r="BV4707" s="9">
        <v>6291.3526386625999</v>
      </c>
      <c r="BW4707" s="9">
        <v>10371.3124026569</v>
      </c>
      <c r="BX4707" s="9">
        <v>42000</v>
      </c>
    </row>
    <row r="4708" spans="6:76" x14ac:dyDescent="0.2">
      <c r="F4708" s="14"/>
      <c r="AX4708" s="8" t="s">
        <v>9072</v>
      </c>
      <c r="AY4708" s="8" t="s">
        <v>9073</v>
      </c>
      <c r="AZ4708" s="8" t="s">
        <v>1623</v>
      </c>
      <c r="BA4708" s="9">
        <v>10156.215426319999</v>
      </c>
      <c r="BB4708" s="9">
        <v>10383.936830000001</v>
      </c>
      <c r="BC4708" s="9">
        <v>48.021810361216701</v>
      </c>
      <c r="BD4708" s="9"/>
      <c r="BE4708" s="9">
        <v>9348</v>
      </c>
      <c r="BF4708" s="9">
        <v>10383.936830000001</v>
      </c>
      <c r="BG4708" s="9">
        <v>14413.29567</v>
      </c>
      <c r="BH4708" s="9">
        <v>6464.4816197</v>
      </c>
      <c r="BI4708" s="9">
        <v>4376.8974484886203</v>
      </c>
      <c r="BJ4708" s="9">
        <v>10416.250584601001</v>
      </c>
      <c r="BK4708" s="9">
        <v>10967.8550984186</v>
      </c>
      <c r="BL4708" s="9">
        <v>8388.8999607592905</v>
      </c>
      <c r="BM4708" s="9">
        <v>12998.751614364101</v>
      </c>
      <c r="BN4708" s="9">
        <v>20598.994625143201</v>
      </c>
      <c r="BO4708" s="9"/>
      <c r="BP4708" s="9">
        <v>1145.12099094116</v>
      </c>
      <c r="BQ4708" s="9"/>
      <c r="BR4708" s="9"/>
      <c r="BS4708" s="9"/>
      <c r="BT4708" s="9">
        <v>13998.316099744399</v>
      </c>
      <c r="BU4708" s="9"/>
      <c r="BV4708" s="9"/>
      <c r="BW4708" s="9"/>
      <c r="BX4708" s="9">
        <v>8530</v>
      </c>
    </row>
    <row r="4709" spans="6:76" x14ac:dyDescent="0.2">
      <c r="F4709" s="14"/>
      <c r="AX4709" s="8" t="s">
        <v>9074</v>
      </c>
      <c r="AY4709" s="8" t="s">
        <v>9075</v>
      </c>
      <c r="AZ4709" s="8" t="s">
        <v>1623</v>
      </c>
      <c r="BA4709" s="9">
        <v>12435.8538513204</v>
      </c>
      <c r="BB4709" s="9">
        <v>10384.981654850801</v>
      </c>
      <c r="BC4709" s="9">
        <v>61.7871928600484</v>
      </c>
      <c r="BD4709" s="9"/>
      <c r="BE4709" s="9">
        <v>27517</v>
      </c>
      <c r="BF4709" s="9">
        <v>11709.525970000001</v>
      </c>
      <c r="BG4709" s="9"/>
      <c r="BH4709" s="9">
        <v>3244.5034154</v>
      </c>
      <c r="BI4709" s="9">
        <v>18372.1239903678</v>
      </c>
      <c r="BJ4709" s="9">
        <v>19603.261920428398</v>
      </c>
      <c r="BK4709" s="9">
        <v>26779.583943081401</v>
      </c>
      <c r="BL4709" s="9">
        <v>10384.981654850801</v>
      </c>
      <c r="BM4709" s="9">
        <v>16694.358345919602</v>
      </c>
      <c r="BN4709" s="9">
        <v>15950.839598963799</v>
      </c>
      <c r="BO4709" s="9">
        <v>9093.9536738634797</v>
      </c>
      <c r="BP4709" s="9"/>
      <c r="BQ4709" s="9">
        <v>6087.0744853741298</v>
      </c>
      <c r="BR4709" s="9">
        <v>7778.7401630015702</v>
      </c>
      <c r="BS4709" s="9">
        <v>7371.3779060268698</v>
      </c>
      <c r="BT4709" s="9"/>
      <c r="BU4709" s="9">
        <v>10264.473328142099</v>
      </c>
      <c r="BV4709" s="9">
        <v>2819.4751267440101</v>
      </c>
      <c r="BW4709" s="9">
        <v>15338.2419502836</v>
      </c>
      <c r="BX4709" s="9">
        <v>2400</v>
      </c>
    </row>
    <row r="4710" spans="6:76" x14ac:dyDescent="0.2">
      <c r="F4710" s="14"/>
      <c r="AX4710" s="8" t="s">
        <v>9076</v>
      </c>
      <c r="AY4710" s="8" t="s">
        <v>9077</v>
      </c>
      <c r="AZ4710" s="8" t="s">
        <v>1623</v>
      </c>
      <c r="BA4710" s="9">
        <v>13135.277392699199</v>
      </c>
      <c r="BB4710" s="9">
        <v>10396.967234101399</v>
      </c>
      <c r="BC4710" s="9">
        <v>67.595763449354806</v>
      </c>
      <c r="BD4710" s="9"/>
      <c r="BE4710" s="9">
        <v>25861</v>
      </c>
      <c r="BF4710" s="9">
        <v>16977.050749999999</v>
      </c>
      <c r="BG4710" s="9">
        <v>4473.2859749999998</v>
      </c>
      <c r="BH4710" s="9">
        <v>42534.973233999997</v>
      </c>
      <c r="BI4710" s="9">
        <v>16080.488490288801</v>
      </c>
      <c r="BJ4710" s="9">
        <v>6950.9064810878699</v>
      </c>
      <c r="BK4710" s="9">
        <v>18246.943425338999</v>
      </c>
      <c r="BL4710" s="9">
        <v>10745.0726298832</v>
      </c>
      <c r="BM4710" s="9">
        <v>10206.8572533275</v>
      </c>
      <c r="BN4710" s="9">
        <v>16791.890540988999</v>
      </c>
      <c r="BO4710" s="9">
        <v>8547.7875487322799</v>
      </c>
      <c r="BP4710" s="9">
        <v>9164.9493107725302</v>
      </c>
      <c r="BQ4710" s="9">
        <v>5602.9007201456898</v>
      </c>
      <c r="BR4710" s="9">
        <v>11101.9174399004</v>
      </c>
      <c r="BS4710" s="9">
        <v>8033.0150268401303</v>
      </c>
      <c r="BT4710" s="9"/>
      <c r="BU4710" s="9">
        <v>7933.5046027452199</v>
      </c>
      <c r="BV4710" s="9">
        <v>10396.967234101399</v>
      </c>
      <c r="BW4710" s="9">
        <v>13410.759798131199</v>
      </c>
      <c r="BX4710" s="9">
        <v>6510</v>
      </c>
    </row>
    <row r="4711" spans="6:76" x14ac:dyDescent="0.2">
      <c r="F4711" s="14"/>
      <c r="AX4711" s="8" t="s">
        <v>287</v>
      </c>
      <c r="AY4711" s="8" t="s">
        <v>9078</v>
      </c>
      <c r="AZ4711" s="8" t="s">
        <v>1623</v>
      </c>
      <c r="BA4711" s="9">
        <v>11925.213556163901</v>
      </c>
      <c r="BB4711" s="9">
        <v>10410.420885</v>
      </c>
      <c r="BC4711" s="9">
        <v>45.834707789299003</v>
      </c>
      <c r="BD4711" s="9">
        <v>5057</v>
      </c>
      <c r="BE4711" s="9">
        <v>10250</v>
      </c>
      <c r="BF4711" s="9">
        <v>10570.841770000001</v>
      </c>
      <c r="BG4711" s="9">
        <v>1819.64795</v>
      </c>
      <c r="BH4711" s="9"/>
      <c r="BI4711" s="9">
        <v>14952.7508857753</v>
      </c>
      <c r="BJ4711" s="9">
        <v>16188.5052036053</v>
      </c>
      <c r="BK4711" s="9">
        <v>17408.3753377869</v>
      </c>
      <c r="BL4711" s="9">
        <v>9786.0273698372603</v>
      </c>
      <c r="BM4711" s="9">
        <v>8823.3804172032796</v>
      </c>
      <c r="BN4711" s="9">
        <v>24412.406534434798</v>
      </c>
      <c r="BO4711" s="9">
        <v>15448.6021680963</v>
      </c>
      <c r="BP4711" s="9"/>
      <c r="BQ4711" s="9">
        <v>6470.9948721773198</v>
      </c>
      <c r="BR4711" s="9">
        <v>9707.7965395196406</v>
      </c>
      <c r="BS4711" s="9">
        <v>10830.864265476999</v>
      </c>
      <c r="BT4711" s="9"/>
      <c r="BU4711" s="9">
        <v>14028.277869891201</v>
      </c>
      <c r="BV4711" s="9">
        <v>9092.2942717307105</v>
      </c>
      <c r="BW4711" s="9">
        <v>10006.078555415401</v>
      </c>
      <c r="BX4711" s="9">
        <v>19800</v>
      </c>
    </row>
    <row r="4712" spans="6:76" x14ac:dyDescent="0.2">
      <c r="F4712" s="14"/>
      <c r="AX4712" s="8" t="s">
        <v>9079</v>
      </c>
      <c r="AY4712" s="8" t="s">
        <v>9080</v>
      </c>
      <c r="AZ4712" s="8" t="s">
        <v>1623</v>
      </c>
      <c r="BA4712" s="9">
        <v>11207.8856709794</v>
      </c>
      <c r="BB4712" s="9">
        <v>10421.046651315201</v>
      </c>
      <c r="BC4712" s="9">
        <v>51.221986450532299</v>
      </c>
      <c r="BD4712" s="9"/>
      <c r="BE4712" s="9">
        <v>12663</v>
      </c>
      <c r="BF4712" s="9">
        <v>8077.2270980000003</v>
      </c>
      <c r="BG4712" s="9"/>
      <c r="BH4712" s="9">
        <v>3352.8595516</v>
      </c>
      <c r="BI4712" s="9">
        <v>5124.5224267907197</v>
      </c>
      <c r="BJ4712" s="9">
        <v>10452.3354574513</v>
      </c>
      <c r="BK4712" s="9">
        <v>5516.3920413444603</v>
      </c>
      <c r="BL4712" s="9">
        <v>5765.8560122273402</v>
      </c>
      <c r="BM4712" s="9"/>
      <c r="BN4712" s="9">
        <v>10389.757845179</v>
      </c>
      <c r="BO4712" s="9">
        <v>12433.217579890301</v>
      </c>
      <c r="BP4712" s="9">
        <v>9937.8300172469008</v>
      </c>
      <c r="BQ4712" s="9">
        <v>7622.68875728887</v>
      </c>
      <c r="BR4712" s="9">
        <v>19042.977198357101</v>
      </c>
      <c r="BS4712" s="9">
        <v>11188.8128924255</v>
      </c>
      <c r="BT4712" s="9">
        <v>8745.09633954128</v>
      </c>
      <c r="BU4712" s="9">
        <v>18480.464647192701</v>
      </c>
      <c r="BV4712" s="9">
        <v>13158.236758663599</v>
      </c>
      <c r="BW4712" s="9">
        <v>12990.667454430701</v>
      </c>
      <c r="BX4712" s="9">
        <v>26800</v>
      </c>
    </row>
    <row r="4713" spans="6:76" x14ac:dyDescent="0.2">
      <c r="F4713" s="14"/>
      <c r="AX4713" s="8" t="s">
        <v>9081</v>
      </c>
      <c r="AY4713" s="8" t="s">
        <v>9082</v>
      </c>
      <c r="AZ4713" s="8" t="s">
        <v>1623</v>
      </c>
      <c r="BA4713" s="9">
        <v>10587.8409704431</v>
      </c>
      <c r="BB4713" s="9">
        <v>10434.776369494901</v>
      </c>
      <c r="BC4713" s="9">
        <v>56.789176228406603</v>
      </c>
      <c r="BD4713" s="9"/>
      <c r="BE4713" s="9"/>
      <c r="BF4713" s="9">
        <v>840.93438909999998</v>
      </c>
      <c r="BG4713" s="9"/>
      <c r="BH4713" s="9"/>
      <c r="BI4713" s="9"/>
      <c r="BJ4713" s="9"/>
      <c r="BK4713" s="9">
        <v>13325.070407482401</v>
      </c>
      <c r="BL4713" s="9">
        <v>10434.776369494901</v>
      </c>
      <c r="BM4713" s="9">
        <v>21478.8520301475</v>
      </c>
      <c r="BN4713" s="9"/>
      <c r="BO4713" s="9">
        <v>8720.8798535727492</v>
      </c>
      <c r="BP4713" s="9">
        <v>19306.527367589999</v>
      </c>
      <c r="BQ4713" s="9">
        <v>8926.8593440969598</v>
      </c>
      <c r="BR4713" s="9">
        <v>3750.9322667688002</v>
      </c>
      <c r="BS4713" s="9">
        <v>8850.7890099961805</v>
      </c>
      <c r="BT4713" s="9"/>
      <c r="BU4713" s="9">
        <v>15387.6722665872</v>
      </c>
      <c r="BV4713" s="9">
        <v>11650.2616909752</v>
      </c>
      <c r="BW4713" s="9">
        <v>3168.3776199488898</v>
      </c>
      <c r="BX4713" s="9">
        <v>11800</v>
      </c>
    </row>
    <row r="4714" spans="6:76" x14ac:dyDescent="0.2">
      <c r="F4714" s="14"/>
      <c r="AX4714" s="8" t="s">
        <v>9083</v>
      </c>
      <c r="AY4714" s="8" t="s">
        <v>9084</v>
      </c>
      <c r="AZ4714" s="8" t="s">
        <v>1623</v>
      </c>
      <c r="BA4714" s="9">
        <v>9993.1144713183603</v>
      </c>
      <c r="BB4714" s="9">
        <v>10440.4752670831</v>
      </c>
      <c r="BC4714" s="9">
        <v>37.323971066778199</v>
      </c>
      <c r="BD4714" s="9">
        <v>14309</v>
      </c>
      <c r="BE4714" s="9">
        <v>11591</v>
      </c>
      <c r="BF4714" s="9">
        <v>4524.2270410000001</v>
      </c>
      <c r="BG4714" s="9"/>
      <c r="BH4714" s="9">
        <v>10701.0418814</v>
      </c>
      <c r="BI4714" s="9">
        <v>8066.0620350816198</v>
      </c>
      <c r="BJ4714" s="9">
        <v>10503.968204700799</v>
      </c>
      <c r="BK4714" s="9">
        <v>9103.9083269674193</v>
      </c>
      <c r="BL4714" s="9">
        <v>7064.0372326863799</v>
      </c>
      <c r="BM4714" s="9">
        <v>10440.4752670831</v>
      </c>
      <c r="BN4714" s="9">
        <v>17882.967016584102</v>
      </c>
      <c r="BO4714" s="9">
        <v>9704.3440911976395</v>
      </c>
      <c r="BP4714" s="9">
        <v>11286.2421350315</v>
      </c>
      <c r="BQ4714" s="9">
        <v>8441.5779933852009</v>
      </c>
      <c r="BR4714" s="9">
        <v>6186.7438304994903</v>
      </c>
      <c r="BS4714" s="9">
        <v>12908.2983223226</v>
      </c>
      <c r="BT4714" s="9"/>
      <c r="BU4714" s="9">
        <v>11956.076051780299</v>
      </c>
      <c r="BV4714" s="9">
        <v>15588.659596630499</v>
      </c>
      <c r="BW4714" s="9">
        <v>6660.5459286981104</v>
      </c>
      <c r="BX4714" s="9">
        <v>2950</v>
      </c>
    </row>
    <row r="4715" spans="6:76" x14ac:dyDescent="0.2">
      <c r="F4715" s="14"/>
      <c r="AX4715" s="8" t="s">
        <v>9085</v>
      </c>
      <c r="AY4715" s="8" t="s">
        <v>9086</v>
      </c>
      <c r="AZ4715" s="8" t="s">
        <v>1623</v>
      </c>
      <c r="BA4715" s="9">
        <v>11335.3308999154</v>
      </c>
      <c r="BB4715" s="9">
        <v>10466.8635512371</v>
      </c>
      <c r="BC4715" s="9">
        <v>44.139012488663198</v>
      </c>
      <c r="BD4715" s="9"/>
      <c r="BE4715" s="9">
        <v>7058</v>
      </c>
      <c r="BF4715" s="9">
        <v>5830.3330850000002</v>
      </c>
      <c r="BG4715" s="9"/>
      <c r="BH4715" s="9">
        <v>21737.196767000001</v>
      </c>
      <c r="BI4715" s="9">
        <v>8532.6568980759494</v>
      </c>
      <c r="BJ4715" s="9">
        <v>14144.2474166839</v>
      </c>
      <c r="BK4715" s="9">
        <v>10466.8635512371</v>
      </c>
      <c r="BL4715" s="9">
        <v>7184.5072242789702</v>
      </c>
      <c r="BM4715" s="9">
        <v>13326.021517459099</v>
      </c>
      <c r="BN4715" s="9">
        <v>13738.1516395038</v>
      </c>
      <c r="BO4715" s="9"/>
      <c r="BP4715" s="9"/>
      <c r="BQ4715" s="9"/>
      <c r="BR4715" s="9"/>
      <c r="BS4715" s="9"/>
      <c r="BT4715" s="9"/>
      <c r="BU4715" s="9"/>
      <c r="BV4715" s="9"/>
      <c r="BW4715" s="9"/>
      <c r="BX4715" s="9"/>
    </row>
    <row r="4716" spans="6:76" x14ac:dyDescent="0.2">
      <c r="F4716" s="14"/>
      <c r="AX4716" s="8" t="s">
        <v>9087</v>
      </c>
      <c r="AY4716" s="8" t="s">
        <v>9088</v>
      </c>
      <c r="AZ4716" s="8" t="s">
        <v>1623</v>
      </c>
      <c r="BA4716" s="9">
        <v>10420.698666631</v>
      </c>
      <c r="BB4716" s="9">
        <v>10487.0655731638</v>
      </c>
      <c r="BC4716" s="9">
        <v>49.126473423900798</v>
      </c>
      <c r="BD4716" s="9"/>
      <c r="BE4716" s="9">
        <v>2014</v>
      </c>
      <c r="BF4716" s="9">
        <v>4823.0449049999997</v>
      </c>
      <c r="BG4716" s="9"/>
      <c r="BH4716" s="9">
        <v>7493.7322199999999</v>
      </c>
      <c r="BI4716" s="9">
        <v>3991.9599400256102</v>
      </c>
      <c r="BJ4716" s="9">
        <v>8907.98620577974</v>
      </c>
      <c r="BK4716" s="9">
        <v>6534.3539976381198</v>
      </c>
      <c r="BL4716" s="9">
        <v>6027.1042242793801</v>
      </c>
      <c r="BM4716" s="9"/>
      <c r="BN4716" s="9">
        <v>11509.1141246152</v>
      </c>
      <c r="BO4716" s="9">
        <v>15908.3515191308</v>
      </c>
      <c r="BP4716" s="9">
        <v>10201.985646848099</v>
      </c>
      <c r="BQ4716" s="9">
        <v>8428.7975362039306</v>
      </c>
      <c r="BR4716" s="9">
        <v>14405.8678626151</v>
      </c>
      <c r="BS4716" s="9">
        <v>13417.0306083913</v>
      </c>
      <c r="BT4716" s="9">
        <v>10772.1454994795</v>
      </c>
      <c r="BU4716" s="9">
        <v>17877.931099502999</v>
      </c>
      <c r="BV4716" s="9">
        <v>11180.2482199395</v>
      </c>
      <c r="BW4716" s="9">
        <v>22178.922389908301</v>
      </c>
      <c r="BX4716" s="9">
        <v>11900</v>
      </c>
    </row>
    <row r="4717" spans="6:76" x14ac:dyDescent="0.2">
      <c r="F4717" s="14"/>
      <c r="AX4717" s="8" t="s">
        <v>9089</v>
      </c>
      <c r="AY4717" s="8" t="s">
        <v>9090</v>
      </c>
      <c r="AZ4717" s="8" t="s">
        <v>1623</v>
      </c>
      <c r="BA4717" s="9">
        <v>10909.2651276667</v>
      </c>
      <c r="BB4717" s="9">
        <v>10499.888629999999</v>
      </c>
      <c r="BC4717" s="9">
        <v>46.131124378004898</v>
      </c>
      <c r="BD4717" s="9"/>
      <c r="BE4717" s="9">
        <v>20017</v>
      </c>
      <c r="BF4717" s="9">
        <v>9535.2692229999993</v>
      </c>
      <c r="BG4717" s="9">
        <v>10499.888629999999</v>
      </c>
      <c r="BH4717" s="9">
        <v>7341.0628004999999</v>
      </c>
      <c r="BI4717" s="9">
        <v>15583.567257763099</v>
      </c>
      <c r="BJ4717" s="9">
        <v>11652.4561309418</v>
      </c>
      <c r="BK4717" s="9">
        <v>15304.688940984301</v>
      </c>
      <c r="BL4717" s="9">
        <v>9826.7431680297395</v>
      </c>
      <c r="BM4717" s="9">
        <v>11519.958726691601</v>
      </c>
      <c r="BN4717" s="9">
        <v>8000.2815264233404</v>
      </c>
      <c r="BO4717" s="9"/>
      <c r="BP4717" s="9"/>
      <c r="BQ4717" s="9"/>
      <c r="BR4717" s="9"/>
      <c r="BS4717" s="9"/>
      <c r="BT4717" s="9"/>
      <c r="BU4717" s="9"/>
      <c r="BV4717" s="9"/>
      <c r="BW4717" s="9"/>
      <c r="BX4717" s="9">
        <v>721</v>
      </c>
    </row>
    <row r="4718" spans="6:76" x14ac:dyDescent="0.2">
      <c r="F4718" s="14"/>
      <c r="AX4718" s="8" t="s">
        <v>303</v>
      </c>
      <c r="AY4718" s="8" t="s">
        <v>9091</v>
      </c>
      <c r="AZ4718" s="8" t="s">
        <v>1623</v>
      </c>
      <c r="BA4718" s="9">
        <v>12899.215189307701</v>
      </c>
      <c r="BB4718" s="9">
        <v>10523.469890018399</v>
      </c>
      <c r="BC4718" s="9">
        <v>48.579953720478102</v>
      </c>
      <c r="BD4718" s="9"/>
      <c r="BE4718" s="9">
        <v>22161</v>
      </c>
      <c r="BF4718" s="9">
        <v>7934.873415</v>
      </c>
      <c r="BG4718" s="9"/>
      <c r="BH4718" s="9">
        <v>25746.136623999999</v>
      </c>
      <c r="BI4718" s="9">
        <v>11231.7199054715</v>
      </c>
      <c r="BJ4718" s="9">
        <v>10034.184892584</v>
      </c>
      <c r="BK4718" s="9">
        <v>14247.903959089699</v>
      </c>
      <c r="BL4718" s="9">
        <v>8810.7848330443103</v>
      </c>
      <c r="BM4718" s="9">
        <v>10523.469890018399</v>
      </c>
      <c r="BN4718" s="9">
        <v>25290.868118603401</v>
      </c>
      <c r="BO4718" s="9">
        <v>7729.7958628782499</v>
      </c>
      <c r="BP4718" s="9">
        <v>9023.6017210809005</v>
      </c>
      <c r="BQ4718" s="9">
        <v>7102.8474300013604</v>
      </c>
      <c r="BR4718" s="9">
        <v>13247.4694355709</v>
      </c>
      <c r="BS4718" s="9">
        <v>9421.3274695655891</v>
      </c>
      <c r="BT4718" s="9">
        <v>7331.7190660094002</v>
      </c>
      <c r="BU4718" s="9">
        <v>12134.310512333401</v>
      </c>
      <c r="BV4718" s="9">
        <v>11169.8728084794</v>
      </c>
      <c r="BW4718" s="9">
        <v>8843.2026531158499</v>
      </c>
      <c r="BX4718" s="9">
        <v>23100</v>
      </c>
    </row>
    <row r="4719" spans="6:76" x14ac:dyDescent="0.2">
      <c r="F4719" s="14"/>
      <c r="AX4719" s="8" t="s">
        <v>9092</v>
      </c>
      <c r="AY4719" s="8" t="s">
        <v>9093</v>
      </c>
      <c r="AZ4719" s="8" t="s">
        <v>1623</v>
      </c>
      <c r="BA4719" s="9">
        <v>22182.744441849001</v>
      </c>
      <c r="BB4719" s="9">
        <v>10532.5828881507</v>
      </c>
      <c r="BC4719" s="9">
        <v>132.31973290313701</v>
      </c>
      <c r="BD4719" s="9">
        <v>5419</v>
      </c>
      <c r="BE4719" s="9">
        <v>6630</v>
      </c>
      <c r="BF4719" s="9">
        <v>8751.0986560000001</v>
      </c>
      <c r="BG4719" s="9"/>
      <c r="BH4719" s="9">
        <v>136484.06096</v>
      </c>
      <c r="BI4719" s="9">
        <v>7390.7511490276902</v>
      </c>
      <c r="BJ4719" s="9">
        <v>20739.397563828199</v>
      </c>
      <c r="BK4719" s="9">
        <v>9994.0963616440094</v>
      </c>
      <c r="BL4719" s="9">
        <v>8001.1693985032098</v>
      </c>
      <c r="BM4719" s="9">
        <v>6972.3977618915997</v>
      </c>
      <c r="BN4719" s="9">
        <v>23718.468165460799</v>
      </c>
      <c r="BO4719" s="9">
        <v>22625.1201613874</v>
      </c>
      <c r="BP4719" s="9">
        <v>28594.772816801698</v>
      </c>
      <c r="BQ4719" s="9">
        <v>8548.7340658937101</v>
      </c>
      <c r="BR4719" s="9">
        <v>13515.7814423532</v>
      </c>
      <c r="BS4719" s="9">
        <v>32460.664590602701</v>
      </c>
      <c r="BT4719" s="9"/>
      <c r="BU4719" s="9">
        <v>25636.2586631179</v>
      </c>
      <c r="BV4719" s="9">
        <v>10532.5828881507</v>
      </c>
      <c r="BW4719" s="9">
        <v>8957.7897504678494</v>
      </c>
      <c r="BX4719" s="9">
        <v>36500</v>
      </c>
    </row>
    <row r="4720" spans="6:76" x14ac:dyDescent="0.2">
      <c r="F4720" s="14"/>
      <c r="AX4720" s="8" t="s">
        <v>9094</v>
      </c>
      <c r="AY4720" s="8" t="s">
        <v>9095</v>
      </c>
      <c r="AZ4720" s="8" t="s">
        <v>1623</v>
      </c>
      <c r="BA4720" s="9">
        <v>10541.037427343699</v>
      </c>
      <c r="BB4720" s="9">
        <v>10541.037427343699</v>
      </c>
      <c r="BC4720" s="9">
        <v>4.5620323879749201</v>
      </c>
      <c r="BD4720" s="9">
        <v>10201</v>
      </c>
      <c r="BE4720" s="9"/>
      <c r="BF4720" s="9"/>
      <c r="BG4720" s="9"/>
      <c r="BH4720" s="9"/>
      <c r="BI4720" s="9"/>
      <c r="BJ4720" s="9"/>
      <c r="BK4720" s="9">
        <v>10881.0748546875</v>
      </c>
      <c r="BL4720" s="9"/>
      <c r="BM4720" s="9"/>
      <c r="BN4720" s="9"/>
      <c r="BO4720" s="9"/>
      <c r="BP4720" s="9"/>
      <c r="BQ4720" s="9"/>
      <c r="BR4720" s="9"/>
      <c r="BS4720" s="9"/>
      <c r="BT4720" s="9"/>
      <c r="BU4720" s="9"/>
      <c r="BV4720" s="9"/>
      <c r="BW4720" s="9"/>
      <c r="BX4720" s="9"/>
    </row>
    <row r="4721" spans="6:76" x14ac:dyDescent="0.2">
      <c r="F4721" s="14"/>
      <c r="AX4721" s="8" t="s">
        <v>9096</v>
      </c>
      <c r="AY4721" s="8" t="s">
        <v>9097</v>
      </c>
      <c r="AZ4721" s="8" t="s">
        <v>1623</v>
      </c>
      <c r="BA4721" s="9">
        <v>9198.5345693648196</v>
      </c>
      <c r="BB4721" s="9">
        <v>10580.3737040533</v>
      </c>
      <c r="BC4721" s="9">
        <v>79.0708837390995</v>
      </c>
      <c r="BD4721" s="9"/>
      <c r="BE4721" s="9">
        <v>3004</v>
      </c>
      <c r="BF4721" s="9">
        <v>1187.484882</v>
      </c>
      <c r="BG4721" s="9"/>
      <c r="BH4721" s="9"/>
      <c r="BI4721" s="9">
        <v>4370.4489576219003</v>
      </c>
      <c r="BJ4721" s="9">
        <v>10580.3737040533</v>
      </c>
      <c r="BK4721" s="9">
        <v>1289.8649171152199</v>
      </c>
      <c r="BL4721" s="9">
        <v>3540.0368990229599</v>
      </c>
      <c r="BM4721" s="9">
        <v>3079.9562047934</v>
      </c>
      <c r="BN4721" s="9">
        <v>572.26906178823106</v>
      </c>
      <c r="BO4721" s="9">
        <v>17901.1650435724</v>
      </c>
      <c r="BP4721" s="9">
        <v>12421.924964664</v>
      </c>
      <c r="BQ4721" s="9">
        <v>11263.5120280227</v>
      </c>
      <c r="BR4721" s="9">
        <v>11652.699706851599</v>
      </c>
      <c r="BS4721" s="9">
        <v>18472.833609121801</v>
      </c>
      <c r="BT4721" s="9"/>
      <c r="BU4721" s="9">
        <v>23117.569171911498</v>
      </c>
      <c r="BV4721" s="9">
        <v>19177.461964649701</v>
      </c>
      <c r="BW4721" s="9">
        <v>11233.486564013299</v>
      </c>
      <c r="BX4721" s="9">
        <v>3510</v>
      </c>
    </row>
    <row r="4722" spans="6:76" x14ac:dyDescent="0.2">
      <c r="F4722" s="14"/>
      <c r="AX4722" s="8" t="s">
        <v>9098</v>
      </c>
      <c r="AY4722" s="8" t="s">
        <v>9099</v>
      </c>
      <c r="AZ4722" s="8" t="s">
        <v>1623</v>
      </c>
      <c r="BA4722" s="9">
        <v>15026.680485532201</v>
      </c>
      <c r="BB4722" s="9">
        <v>10619.3136808257</v>
      </c>
      <c r="BC4722" s="9">
        <v>120.96536775342</v>
      </c>
      <c r="BD4722" s="9"/>
      <c r="BE4722" s="9">
        <v>10449</v>
      </c>
      <c r="BF4722" s="9">
        <v>12188.601769999999</v>
      </c>
      <c r="BG4722" s="9">
        <v>8447.4470199999996</v>
      </c>
      <c r="BH4722" s="9">
        <v>73420.325068999999</v>
      </c>
      <c r="BI4722" s="9">
        <v>10619.3136808257</v>
      </c>
      <c r="BJ4722" s="9">
        <v>11550.2196978909</v>
      </c>
      <c r="BK4722" s="9">
        <v>12731.956049528801</v>
      </c>
      <c r="BL4722" s="9">
        <v>12450.2901979164</v>
      </c>
      <c r="BM4722" s="9">
        <v>10233.194372423801</v>
      </c>
      <c r="BN4722" s="9">
        <v>5555.0208846976302</v>
      </c>
      <c r="BO4722" s="9"/>
      <c r="BP4722" s="9"/>
      <c r="BQ4722" s="9"/>
      <c r="BR4722" s="9"/>
      <c r="BS4722" s="9">
        <v>1743.36194593409</v>
      </c>
      <c r="BT4722" s="9">
        <v>4558.1156237007399</v>
      </c>
      <c r="BU4722" s="9"/>
      <c r="BV4722" s="9"/>
      <c r="BW4722" s="9"/>
      <c r="BX4722" s="9">
        <v>21400</v>
      </c>
    </row>
    <row r="4723" spans="6:76" x14ac:dyDescent="0.2">
      <c r="F4723" s="14"/>
      <c r="AX4723" s="8" t="s">
        <v>9100</v>
      </c>
      <c r="AY4723" s="8" t="s">
        <v>9101</v>
      </c>
      <c r="AZ4723" s="8" t="s">
        <v>1623</v>
      </c>
      <c r="BA4723" s="9">
        <v>15848.310616663101</v>
      </c>
      <c r="BB4723" s="9">
        <v>10641.4415015185</v>
      </c>
      <c r="BC4723" s="9">
        <v>105.729897935491</v>
      </c>
      <c r="BD4723" s="9"/>
      <c r="BE4723" s="9">
        <v>28972</v>
      </c>
      <c r="BF4723" s="9">
        <v>32716.136310000002</v>
      </c>
      <c r="BG4723" s="9">
        <v>72727.564469999998</v>
      </c>
      <c r="BH4723" s="9"/>
      <c r="BI4723" s="9">
        <v>12133.2549260053</v>
      </c>
      <c r="BJ4723" s="9">
        <v>16702.747273088498</v>
      </c>
      <c r="BK4723" s="9">
        <v>20195.470783638801</v>
      </c>
      <c r="BL4723" s="9">
        <v>16570.9140817023</v>
      </c>
      <c r="BM4723" s="9">
        <v>19730.742690364001</v>
      </c>
      <c r="BN4723" s="9">
        <v>16280.7626131958</v>
      </c>
      <c r="BO4723" s="9"/>
      <c r="BP4723" s="9">
        <v>1197.8385683034501</v>
      </c>
      <c r="BQ4723" s="9">
        <v>4531.6936576818998</v>
      </c>
      <c r="BR4723" s="9">
        <v>8779.2572998754695</v>
      </c>
      <c r="BS4723" s="9">
        <v>2985.1856039897598</v>
      </c>
      <c r="BT4723" s="9">
        <v>6603.5724511813496</v>
      </c>
      <c r="BU4723" s="9">
        <v>3870.8446179134398</v>
      </c>
      <c r="BV4723" s="9">
        <v>9149.6280770318099</v>
      </c>
      <c r="BW4723" s="9">
        <v>4001.9776759643901</v>
      </c>
      <c r="BX4723" s="9">
        <v>8120</v>
      </c>
    </row>
    <row r="4724" spans="6:76" x14ac:dyDescent="0.2">
      <c r="F4724" s="14"/>
      <c r="AX4724" s="8" t="s">
        <v>140</v>
      </c>
      <c r="AY4724" s="8" t="s">
        <v>9102</v>
      </c>
      <c r="AZ4724" s="8" t="s">
        <v>1623</v>
      </c>
      <c r="BA4724" s="9">
        <v>20275.870426768201</v>
      </c>
      <c r="BB4724" s="9">
        <v>10661.402928740499</v>
      </c>
      <c r="BC4724" s="9">
        <v>201.16242162308899</v>
      </c>
      <c r="BD4724" s="9">
        <v>7471</v>
      </c>
      <c r="BE4724" s="9">
        <v>181980</v>
      </c>
      <c r="BF4724" s="9">
        <v>12450.53076</v>
      </c>
      <c r="BG4724" s="9"/>
      <c r="BH4724" s="9"/>
      <c r="BI4724" s="9">
        <v>21743.6431127215</v>
      </c>
      <c r="BJ4724" s="9">
        <v>11194.577244296899</v>
      </c>
      <c r="BK4724" s="9">
        <v>12014.350888401201</v>
      </c>
      <c r="BL4724" s="9">
        <v>14316.5902968554</v>
      </c>
      <c r="BM4724" s="9">
        <v>14577.7298072985</v>
      </c>
      <c r="BN4724" s="9">
        <v>5868.8206419646604</v>
      </c>
      <c r="BO4724" s="9">
        <v>10128.228613184099</v>
      </c>
      <c r="BP4724" s="9">
        <v>1259.4975136206201</v>
      </c>
      <c r="BQ4724" s="9">
        <v>7540.59089205894</v>
      </c>
      <c r="BR4724" s="9">
        <v>8502.7138614466603</v>
      </c>
      <c r="BS4724" s="9">
        <v>9074.7574513618201</v>
      </c>
      <c r="BT4724" s="9">
        <v>13116.661993646499</v>
      </c>
      <c r="BU4724" s="9">
        <v>4058.7091723609101</v>
      </c>
      <c r="BV4724" s="9">
        <v>25208.053561182802</v>
      </c>
      <c r="BW4724" s="9">
        <v>4459.2118714280896</v>
      </c>
      <c r="BX4724" s="9"/>
    </row>
    <row r="4725" spans="6:76" x14ac:dyDescent="0.2">
      <c r="F4725" s="14"/>
      <c r="AX4725" s="8" t="s">
        <v>9103</v>
      </c>
      <c r="AY4725" s="8" t="s">
        <v>9104</v>
      </c>
      <c r="AZ4725" s="8" t="s">
        <v>1623</v>
      </c>
      <c r="BA4725" s="9">
        <v>8551.2921114533601</v>
      </c>
      <c r="BB4725" s="9">
        <v>10726.688188378001</v>
      </c>
      <c r="BC4725" s="9">
        <v>56.082155361916797</v>
      </c>
      <c r="BD4725" s="9"/>
      <c r="BE4725" s="9">
        <v>11274</v>
      </c>
      <c r="BF4725" s="9">
        <v>9823.0644620000003</v>
      </c>
      <c r="BG4725" s="9"/>
      <c r="BH4725" s="9">
        <v>4548.9223155999998</v>
      </c>
      <c r="BI4725" s="9">
        <v>12097.6238947777</v>
      </c>
      <c r="BJ4725" s="9"/>
      <c r="BK4725" s="9">
        <v>13285.267642401899</v>
      </c>
      <c r="BL4725" s="9">
        <v>1389.0914114616401</v>
      </c>
      <c r="BM4725" s="9"/>
      <c r="BN4725" s="9">
        <v>1316.9710884609501</v>
      </c>
      <c r="BO4725" s="9"/>
      <c r="BP4725" s="9"/>
      <c r="BQ4725" s="9"/>
      <c r="BR4725" s="9"/>
      <c r="BS4725" s="9"/>
      <c r="BT4725" s="9">
        <v>10726.688188378001</v>
      </c>
      <c r="BU4725" s="9"/>
      <c r="BV4725" s="9"/>
      <c r="BW4725" s="9"/>
      <c r="BX4725" s="9">
        <v>12500</v>
      </c>
    </row>
    <row r="4726" spans="6:76" x14ac:dyDescent="0.2">
      <c r="F4726" s="14"/>
      <c r="AX4726" s="8" t="s">
        <v>9105</v>
      </c>
      <c r="AY4726" s="8" t="s">
        <v>9106</v>
      </c>
      <c r="AZ4726" s="8" t="s">
        <v>1623</v>
      </c>
      <c r="BA4726" s="9">
        <v>14611.187109413</v>
      </c>
      <c r="BB4726" s="9">
        <v>10742.6530980303</v>
      </c>
      <c r="BC4726" s="9">
        <v>76.726574926965498</v>
      </c>
      <c r="BD4726" s="9"/>
      <c r="BE4726" s="9">
        <v>17087</v>
      </c>
      <c r="BF4726" s="9">
        <v>8348.7720769999996</v>
      </c>
      <c r="BG4726" s="9"/>
      <c r="BH4726" s="9">
        <v>41041.945099999997</v>
      </c>
      <c r="BI4726" s="9">
        <v>5438.0177539938904</v>
      </c>
      <c r="BJ4726" s="9">
        <v>11005.1797459425</v>
      </c>
      <c r="BK4726" s="9">
        <v>10137.139861902</v>
      </c>
      <c r="BL4726" s="9">
        <v>10480.126450118099</v>
      </c>
      <c r="BM4726" s="9"/>
      <c r="BN4726" s="9">
        <v>13351.3158863477</v>
      </c>
      <c r="BO4726" s="9"/>
      <c r="BP4726" s="9"/>
      <c r="BQ4726" s="9"/>
      <c r="BR4726" s="9"/>
      <c r="BS4726" s="9"/>
      <c r="BT4726" s="9"/>
      <c r="BU4726" s="9"/>
      <c r="BV4726" s="9"/>
      <c r="BW4726" s="9"/>
      <c r="BX4726" s="9"/>
    </row>
    <row r="4727" spans="6:76" x14ac:dyDescent="0.2">
      <c r="F4727" s="14"/>
      <c r="AX4727" s="8" t="s">
        <v>184</v>
      </c>
      <c r="AY4727" s="8" t="s">
        <v>9107</v>
      </c>
      <c r="AZ4727" s="8" t="s">
        <v>1623</v>
      </c>
      <c r="BA4727" s="9">
        <v>11685.524126046101</v>
      </c>
      <c r="BB4727" s="9">
        <v>10751.5829401953</v>
      </c>
      <c r="BC4727" s="9">
        <v>28.478677695707201</v>
      </c>
      <c r="BD4727" s="9"/>
      <c r="BE4727" s="9">
        <v>12152</v>
      </c>
      <c r="BF4727" s="9">
        <v>6640.6983840000003</v>
      </c>
      <c r="BG4727" s="9"/>
      <c r="BH4727" s="9">
        <v>9497.8865253999993</v>
      </c>
      <c r="BI4727" s="9">
        <v>10221.245821767399</v>
      </c>
      <c r="BJ4727" s="9">
        <v>9243.2499253562692</v>
      </c>
      <c r="BK4727" s="9">
        <v>13149.062342663499</v>
      </c>
      <c r="BL4727" s="9">
        <v>10599.302506796501</v>
      </c>
      <c r="BM4727" s="9">
        <v>9511.6487468982905</v>
      </c>
      <c r="BN4727" s="9">
        <v>8104.5437453403401</v>
      </c>
      <c r="BO4727" s="9">
        <v>12652.5580218055</v>
      </c>
      <c r="BP4727" s="9">
        <v>10903.863373594</v>
      </c>
      <c r="BQ4727" s="9">
        <v>8006.2726144513699</v>
      </c>
      <c r="BR4727" s="9">
        <v>17574.591318727998</v>
      </c>
      <c r="BS4727" s="9">
        <v>10280.365432733801</v>
      </c>
      <c r="BT4727" s="9"/>
      <c r="BU4727" s="9">
        <v>16076.4356817521</v>
      </c>
      <c r="BV4727" s="9">
        <v>11805.505329866401</v>
      </c>
      <c r="BW4727" s="9">
        <v>15920.204497676799</v>
      </c>
      <c r="BX4727" s="9">
        <v>18000</v>
      </c>
    </row>
    <row r="4728" spans="6:76" x14ac:dyDescent="0.2">
      <c r="F4728" s="14"/>
      <c r="AX4728" s="8" t="s">
        <v>9108</v>
      </c>
      <c r="AY4728" s="8" t="s">
        <v>9109</v>
      </c>
      <c r="AZ4728" s="8" t="s">
        <v>1623</v>
      </c>
      <c r="BA4728" s="9">
        <v>33684.5599590317</v>
      </c>
      <c r="BB4728" s="9">
        <v>10764.0171689052</v>
      </c>
      <c r="BC4728" s="9">
        <v>143.36520101278299</v>
      </c>
      <c r="BD4728" s="9">
        <v>1121</v>
      </c>
      <c r="BE4728" s="9"/>
      <c r="BF4728" s="9"/>
      <c r="BG4728" s="9"/>
      <c r="BH4728" s="9"/>
      <c r="BI4728" s="9">
        <v>10764.0171689052</v>
      </c>
      <c r="BJ4728" s="9"/>
      <c r="BK4728" s="9">
        <v>89168.662708189906</v>
      </c>
      <c r="BL4728" s="9"/>
      <c r="BM4728" s="9"/>
      <c r="BN4728" s="9"/>
      <c r="BO4728" s="9"/>
      <c r="BP4728" s="9"/>
      <c r="BQ4728" s="9"/>
      <c r="BR4728" s="9"/>
      <c r="BS4728" s="9"/>
      <c r="BT4728" s="9"/>
      <c r="BU4728" s="9"/>
      <c r="BV4728" s="9"/>
      <c r="BW4728" s="9"/>
      <c r="BX4728" s="9"/>
    </row>
    <row r="4729" spans="6:76" x14ac:dyDescent="0.2">
      <c r="F4729" s="14"/>
      <c r="AX4729" s="8" t="s">
        <v>9110</v>
      </c>
      <c r="AY4729" s="8" t="s">
        <v>9111</v>
      </c>
      <c r="AZ4729" s="8" t="s">
        <v>1623</v>
      </c>
      <c r="BA4729" s="9">
        <v>26676.9089612391</v>
      </c>
      <c r="BB4729" s="9">
        <v>10764.1433760114</v>
      </c>
      <c r="BC4729" s="9">
        <v>163.61252112509399</v>
      </c>
      <c r="BD4729" s="9"/>
      <c r="BE4729" s="9">
        <v>1391</v>
      </c>
      <c r="BF4729" s="9">
        <v>70.558583549999994</v>
      </c>
      <c r="BG4729" s="9"/>
      <c r="BH4729" s="9"/>
      <c r="BI4729" s="9">
        <v>389.453292655957</v>
      </c>
      <c r="BJ4729" s="9"/>
      <c r="BK4729" s="9">
        <v>587.09687157197402</v>
      </c>
      <c r="BL4729" s="9">
        <v>14872.6108603047</v>
      </c>
      <c r="BM4729" s="9">
        <v>10764.1433760114</v>
      </c>
      <c r="BN4729" s="9"/>
      <c r="BO4729" s="9"/>
      <c r="BP4729" s="9">
        <v>124041.660342869</v>
      </c>
      <c r="BQ4729" s="9"/>
      <c r="BR4729" s="9">
        <v>17836.0935329639</v>
      </c>
      <c r="BS4729" s="9"/>
      <c r="BT4729" s="9">
        <v>4884.84173855676</v>
      </c>
      <c r="BU4729" s="9"/>
      <c r="BV4729" s="9">
        <v>102760.108612228</v>
      </c>
      <c r="BW4729" s="9">
        <v>15848.431362917399</v>
      </c>
      <c r="BX4729" s="9"/>
    </row>
    <row r="4730" spans="6:76" x14ac:dyDescent="0.2">
      <c r="F4730" s="14"/>
      <c r="AX4730" s="8" t="s">
        <v>9112</v>
      </c>
      <c r="AY4730" s="8" t="s">
        <v>9113</v>
      </c>
      <c r="AZ4730" s="8" t="s">
        <v>1623</v>
      </c>
      <c r="BA4730" s="9">
        <v>23213.243866967401</v>
      </c>
      <c r="BB4730" s="9">
        <v>10765.019319999999</v>
      </c>
      <c r="BC4730" s="9">
        <v>138.04481627929701</v>
      </c>
      <c r="BD4730" s="9"/>
      <c r="BE4730" s="9">
        <v>102224</v>
      </c>
      <c r="BF4730" s="9">
        <v>10765.019319999999</v>
      </c>
      <c r="BG4730" s="9"/>
      <c r="BH4730" s="9">
        <v>41678.308984000003</v>
      </c>
      <c r="BI4730" s="9">
        <v>962.07946849761197</v>
      </c>
      <c r="BJ4730" s="9">
        <v>6259.3881725173696</v>
      </c>
      <c r="BK4730" s="9">
        <v>6745.5684151449504</v>
      </c>
      <c r="BL4730" s="9">
        <v>11980.964521993999</v>
      </c>
      <c r="BM4730" s="9">
        <v>22281.042972498701</v>
      </c>
      <c r="BN4730" s="9">
        <v>6022.8229480543196</v>
      </c>
      <c r="BO4730" s="9"/>
      <c r="BP4730" s="9"/>
      <c r="BQ4730" s="9"/>
      <c r="BR4730" s="9"/>
      <c r="BS4730" s="9"/>
      <c r="BT4730" s="9"/>
      <c r="BU4730" s="9"/>
      <c r="BV4730" s="9"/>
      <c r="BW4730" s="9"/>
      <c r="BX4730" s="9"/>
    </row>
    <row r="4731" spans="6:76" x14ac:dyDescent="0.2">
      <c r="F4731" s="14"/>
      <c r="AX4731" s="8" t="s">
        <v>236</v>
      </c>
      <c r="AY4731" s="8" t="s">
        <v>9114</v>
      </c>
      <c r="AZ4731" s="8" t="s">
        <v>1623</v>
      </c>
      <c r="BA4731" s="9">
        <v>13101.063356857099</v>
      </c>
      <c r="BB4731" s="9">
        <v>10791.014549358901</v>
      </c>
      <c r="BC4731" s="9">
        <v>51.186304734670202</v>
      </c>
      <c r="BD4731" s="9"/>
      <c r="BE4731" s="9">
        <v>4093</v>
      </c>
      <c r="BF4731" s="9">
        <v>8164.1370660000002</v>
      </c>
      <c r="BG4731" s="9"/>
      <c r="BH4731" s="9">
        <v>21010.972540999999</v>
      </c>
      <c r="BI4731" s="9">
        <v>12186.768339759899</v>
      </c>
      <c r="BJ4731" s="9">
        <v>10791.014549358901</v>
      </c>
      <c r="BK4731" s="9">
        <v>8595.0674208457804</v>
      </c>
      <c r="BL4731" s="9">
        <v>9009.18815325986</v>
      </c>
      <c r="BM4731" s="9">
        <v>7215.8041277173998</v>
      </c>
      <c r="BN4731" s="9">
        <v>11208.1108206524</v>
      </c>
      <c r="BO4731" s="9">
        <v>23971.291758670301</v>
      </c>
      <c r="BP4731" s="9"/>
      <c r="BQ4731" s="9">
        <v>12789.6264208596</v>
      </c>
      <c r="BR4731" s="9">
        <v>19349.323651435501</v>
      </c>
      <c r="BS4731" s="9">
        <v>28143.565038107601</v>
      </c>
      <c r="BT4731" s="9"/>
      <c r="BU4731" s="9">
        <v>9660.8910721699194</v>
      </c>
      <c r="BV4731" s="9">
        <v>19105.374845400002</v>
      </c>
      <c r="BW4731" s="9">
        <v>8693.9412613329496</v>
      </c>
      <c r="BX4731" s="9">
        <v>8730</v>
      </c>
    </row>
    <row r="4732" spans="6:76" x14ac:dyDescent="0.2">
      <c r="F4732" s="14"/>
      <c r="AX4732" s="8" t="s">
        <v>9115</v>
      </c>
      <c r="AY4732" s="8" t="s">
        <v>9116</v>
      </c>
      <c r="AZ4732" s="8" t="s">
        <v>1623</v>
      </c>
      <c r="BA4732" s="9">
        <v>17842.882013545801</v>
      </c>
      <c r="BB4732" s="9">
        <v>10819.9593623766</v>
      </c>
      <c r="BC4732" s="9">
        <v>152.28738921239</v>
      </c>
      <c r="BD4732" s="9"/>
      <c r="BE4732" s="9">
        <v>39107</v>
      </c>
      <c r="BF4732" s="9">
        <v>15478.288490000001</v>
      </c>
      <c r="BG4732" s="9"/>
      <c r="BH4732" s="9">
        <v>121444.498045</v>
      </c>
      <c r="BI4732" s="9">
        <v>15996.8077219971</v>
      </c>
      <c r="BJ4732" s="9">
        <v>17172.543084739798</v>
      </c>
      <c r="BK4732" s="9">
        <v>13404.3312013455</v>
      </c>
      <c r="BL4732" s="9">
        <v>8768.2439302831008</v>
      </c>
      <c r="BM4732" s="9">
        <v>18611.7410958039</v>
      </c>
      <c r="BN4732" s="9">
        <v>12069.3381106954</v>
      </c>
      <c r="BO4732" s="9">
        <v>3428.41462303653</v>
      </c>
      <c r="BP4732" s="9">
        <v>11677.7478709471</v>
      </c>
      <c r="BQ4732" s="9">
        <v>4916.0098296506003</v>
      </c>
      <c r="BR4732" s="9">
        <v>9962.1708538061594</v>
      </c>
      <c r="BS4732" s="9">
        <v>8202.1666405465003</v>
      </c>
      <c r="BT4732" s="9"/>
      <c r="BU4732" s="9">
        <v>8023.4071301652102</v>
      </c>
      <c r="BV4732" s="9">
        <v>6387.9489379898496</v>
      </c>
      <c r="BW4732" s="9">
        <v>3461.21867781746</v>
      </c>
      <c r="BX4732" s="9">
        <v>3060</v>
      </c>
    </row>
    <row r="4733" spans="6:76" x14ac:dyDescent="0.2">
      <c r="F4733" s="14"/>
      <c r="AX4733" s="8" t="s">
        <v>9117</v>
      </c>
      <c r="AY4733" s="8" t="s">
        <v>9118</v>
      </c>
      <c r="AZ4733" s="8" t="s">
        <v>1623</v>
      </c>
      <c r="BA4733" s="9">
        <v>18666.155627261302</v>
      </c>
      <c r="BB4733" s="9">
        <v>10847.0896900319</v>
      </c>
      <c r="BC4733" s="9">
        <v>180.33382143895099</v>
      </c>
      <c r="BD4733" s="9"/>
      <c r="BE4733" s="9">
        <v>34549</v>
      </c>
      <c r="BF4733" s="9">
        <v>10357.91972</v>
      </c>
      <c r="BG4733" s="9"/>
      <c r="BH4733" s="9">
        <v>141549.04881000001</v>
      </c>
      <c r="BI4733" s="9">
        <v>11040.0357141645</v>
      </c>
      <c r="BJ4733" s="9">
        <v>12153.574309449001</v>
      </c>
      <c r="BK4733" s="9">
        <v>12488.7436042636</v>
      </c>
      <c r="BL4733" s="9">
        <v>11784.077481053</v>
      </c>
      <c r="BM4733" s="9">
        <v>16466.043758183401</v>
      </c>
      <c r="BN4733" s="9">
        <v>10654.143665899301</v>
      </c>
      <c r="BO4733" s="9">
        <v>2409.6236847496598</v>
      </c>
      <c r="BP4733" s="9">
        <v>13037.884647254799</v>
      </c>
      <c r="BQ4733" s="9"/>
      <c r="BR4733" s="9">
        <v>3127.13681246137</v>
      </c>
      <c r="BS4733" s="9">
        <v>2636.3911181766298</v>
      </c>
      <c r="BT4733" s="9"/>
      <c r="BU4733" s="9">
        <v>4624.6093262868799</v>
      </c>
      <c r="BV4733" s="9">
        <v>4960.25738423858</v>
      </c>
      <c r="BW4733" s="9"/>
      <c r="BX4733" s="9">
        <v>6820</v>
      </c>
    </row>
    <row r="4734" spans="6:76" x14ac:dyDescent="0.2">
      <c r="F4734" s="14"/>
      <c r="AX4734" s="8" t="s">
        <v>212</v>
      </c>
      <c r="AY4734" s="8" t="s">
        <v>9119</v>
      </c>
      <c r="AZ4734" s="8" t="s">
        <v>1623</v>
      </c>
      <c r="BA4734" s="9">
        <v>15715.827188084701</v>
      </c>
      <c r="BB4734" s="9">
        <v>10860.458493689701</v>
      </c>
      <c r="BC4734" s="9">
        <v>124.190845710324</v>
      </c>
      <c r="BD4734" s="9">
        <v>17241</v>
      </c>
      <c r="BE4734" s="9">
        <v>24109</v>
      </c>
      <c r="BF4734" s="9">
        <v>3708.4180769999998</v>
      </c>
      <c r="BG4734" s="9">
        <v>16006.92836</v>
      </c>
      <c r="BH4734" s="9">
        <v>4464.3694822999996</v>
      </c>
      <c r="BI4734" s="9">
        <v>12841.6871493617</v>
      </c>
      <c r="BJ4734" s="9">
        <v>16105.5393718298</v>
      </c>
      <c r="BK4734" s="9">
        <v>10596.7536719451</v>
      </c>
      <c r="BL4734" s="9">
        <v>7827.6664915816</v>
      </c>
      <c r="BM4734" s="9">
        <v>20035.3633664269</v>
      </c>
      <c r="BN4734" s="9">
        <v>13135.931251847</v>
      </c>
      <c r="BO4734" s="9"/>
      <c r="BP4734" s="9">
        <v>7738.7438741737597</v>
      </c>
      <c r="BQ4734" s="9">
        <v>5619.1156546968195</v>
      </c>
      <c r="BR4734" s="9">
        <v>3260.0433084636602</v>
      </c>
      <c r="BS4734" s="9">
        <v>17123.063295220301</v>
      </c>
      <c r="BT4734" s="9"/>
      <c r="BU4734" s="9">
        <v>9068.4721311290996</v>
      </c>
      <c r="BV4734" s="9">
        <v>6258.1625939445803</v>
      </c>
      <c r="BW4734" s="9">
        <v>10860.458493689701</v>
      </c>
      <c r="BX4734" s="9">
        <v>92600</v>
      </c>
    </row>
    <row r="4735" spans="6:76" x14ac:dyDescent="0.2">
      <c r="F4735" s="14"/>
      <c r="AX4735" s="8" t="s">
        <v>9120</v>
      </c>
      <c r="AY4735" s="8" t="s">
        <v>9121</v>
      </c>
      <c r="AZ4735" s="8" t="s">
        <v>1623</v>
      </c>
      <c r="BA4735" s="9">
        <v>14898.2840739002</v>
      </c>
      <c r="BB4735" s="9">
        <v>10958.2458428394</v>
      </c>
      <c r="BC4735" s="9">
        <v>116.682585397293</v>
      </c>
      <c r="BD4735" s="9"/>
      <c r="BE4735" s="9">
        <v>9877</v>
      </c>
      <c r="BF4735" s="9">
        <v>3923.2555000000002</v>
      </c>
      <c r="BG4735" s="9"/>
      <c r="BH4735" s="9">
        <v>16869.690902999999</v>
      </c>
      <c r="BI4735" s="9">
        <v>5679.2297050849102</v>
      </c>
      <c r="BJ4735" s="9">
        <v>16272.7264838623</v>
      </c>
      <c r="BK4735" s="9">
        <v>10958.2458428394</v>
      </c>
      <c r="BL4735" s="9">
        <v>7129.0790069683499</v>
      </c>
      <c r="BM4735" s="9">
        <v>6574.9795262451498</v>
      </c>
      <c r="BN4735" s="9">
        <v>12586.0735200284</v>
      </c>
      <c r="BO4735" s="9">
        <v>13113.0721528173</v>
      </c>
      <c r="BP4735" s="9"/>
      <c r="BQ4735" s="9">
        <v>6991.1787950446596</v>
      </c>
      <c r="BR4735" s="9">
        <v>2760.5157923012298</v>
      </c>
      <c r="BS4735" s="9">
        <v>12972.843158658001</v>
      </c>
      <c r="BT4735" s="9"/>
      <c r="BU4735" s="9">
        <v>11208.349831974499</v>
      </c>
      <c r="BV4735" s="9">
        <v>7117.5923906632097</v>
      </c>
      <c r="BW4735" s="9">
        <v>32236.996646815602</v>
      </c>
      <c r="BX4735" s="9">
        <v>77000</v>
      </c>
    </row>
    <row r="4736" spans="6:76" x14ac:dyDescent="0.2">
      <c r="F4736" s="14"/>
      <c r="AX4736" s="8" t="s">
        <v>277</v>
      </c>
      <c r="AY4736" s="8" t="s">
        <v>277</v>
      </c>
      <c r="AZ4736" s="8" t="s">
        <v>1623</v>
      </c>
      <c r="BA4736" s="9">
        <v>9599.6595717841501</v>
      </c>
      <c r="BB4736" s="9">
        <v>10986.2140657779</v>
      </c>
      <c r="BC4736" s="9">
        <v>62.264146409790001</v>
      </c>
      <c r="BD4736" s="9">
        <v>601</v>
      </c>
      <c r="BE4736" s="9">
        <v>18435</v>
      </c>
      <c r="BF4736" s="9">
        <v>5990.2026130000004</v>
      </c>
      <c r="BG4736" s="9">
        <v>16714.749360000002</v>
      </c>
      <c r="BH4736" s="9">
        <v>2564.4932884999998</v>
      </c>
      <c r="BI4736" s="9">
        <v>11291.863307597599</v>
      </c>
      <c r="BJ4736" s="9">
        <v>10680.564823958101</v>
      </c>
      <c r="BK4736" s="9">
        <v>13870.6463339404</v>
      </c>
      <c r="BL4736" s="9">
        <v>12937.922099744101</v>
      </c>
      <c r="BM4736" s="9">
        <v>7768.2258421056804</v>
      </c>
      <c r="BN4736" s="9">
        <v>13180.2763531121</v>
      </c>
      <c r="BO4736" s="9"/>
      <c r="BP4736" s="9">
        <v>1160.97083945185</v>
      </c>
      <c r="BQ4736" s="9"/>
      <c r="BR4736" s="9"/>
      <c r="BS4736" s="9"/>
      <c r="BT4736" s="9"/>
      <c r="BU4736" s="9"/>
      <c r="BV4736" s="9"/>
      <c r="BW4736" s="9"/>
      <c r="BX4736" s="9"/>
    </row>
    <row r="4737" spans="6:76" x14ac:dyDescent="0.2">
      <c r="F4737" s="14"/>
      <c r="AX4737" s="8" t="s">
        <v>9122</v>
      </c>
      <c r="AY4737" s="8" t="s">
        <v>9123</v>
      </c>
      <c r="AZ4737" s="8" t="s">
        <v>1623</v>
      </c>
      <c r="BA4737" s="9">
        <v>12499.013830284701</v>
      </c>
      <c r="BB4737" s="9">
        <v>10996.1934073393</v>
      </c>
      <c r="BC4737" s="9">
        <v>73.810286918872194</v>
      </c>
      <c r="BD4737" s="9"/>
      <c r="BE4737" s="9">
        <v>13626</v>
      </c>
      <c r="BF4737" s="9">
        <v>9217.9197899999999</v>
      </c>
      <c r="BG4737" s="9">
        <v>7066.3366850000002</v>
      </c>
      <c r="BH4737" s="9">
        <v>9712.1218805000008</v>
      </c>
      <c r="BI4737" s="9">
        <v>13941.0993634565</v>
      </c>
      <c r="BJ4737" s="9">
        <v>16852.060864962299</v>
      </c>
      <c r="BK4737" s="9">
        <v>15255.980597014999</v>
      </c>
      <c r="BL4737" s="9">
        <v>17084.309745387</v>
      </c>
      <c r="BM4737" s="9">
        <v>10405.742635566699</v>
      </c>
      <c r="BN4737" s="9">
        <v>11177.7251392607</v>
      </c>
      <c r="BO4737" s="9">
        <v>9039.6518296415306</v>
      </c>
      <c r="BP4737" s="9">
        <v>7673.3565537135701</v>
      </c>
      <c r="BQ4737" s="9">
        <v>5401.73691889765</v>
      </c>
      <c r="BR4737" s="9">
        <v>11682.338638904401</v>
      </c>
      <c r="BS4737" s="9">
        <v>11892.912669056999</v>
      </c>
      <c r="BT4737" s="9">
        <v>1844.8497247217799</v>
      </c>
      <c r="BU4737" s="9">
        <v>13670.568774416501</v>
      </c>
      <c r="BV4737" s="9">
        <v>10814.661675417899</v>
      </c>
      <c r="BW4737" s="9">
        <v>5620.9031197746199</v>
      </c>
      <c r="BX4737" s="9">
        <v>48000</v>
      </c>
    </row>
    <row r="4738" spans="6:76" x14ac:dyDescent="0.2">
      <c r="F4738" s="14"/>
      <c r="AX4738" s="8" t="s">
        <v>9124</v>
      </c>
      <c r="AY4738" s="8" t="s">
        <v>9125</v>
      </c>
      <c r="AZ4738" s="8" t="s">
        <v>1623</v>
      </c>
      <c r="BA4738" s="9">
        <v>13095.486871826801</v>
      </c>
      <c r="BB4738" s="9">
        <v>11001.658273422199</v>
      </c>
      <c r="BC4738" s="9">
        <v>65.486933830587503</v>
      </c>
      <c r="BD4738" s="9">
        <v>12414</v>
      </c>
      <c r="BE4738" s="9">
        <v>10741</v>
      </c>
      <c r="BF4738" s="9">
        <v>7292.4858350000004</v>
      </c>
      <c r="BG4738" s="9"/>
      <c r="BH4738" s="9">
        <v>9421.9639852</v>
      </c>
      <c r="BI4738" s="9">
        <v>11001.658273422199</v>
      </c>
      <c r="BJ4738" s="9">
        <v>17159.595849905501</v>
      </c>
      <c r="BK4738" s="9">
        <v>15763.4925667034</v>
      </c>
      <c r="BL4738" s="9">
        <v>17239.792921206201</v>
      </c>
      <c r="BM4738" s="9">
        <v>9190.4501110205492</v>
      </c>
      <c r="BN4738" s="9">
        <v>16239.1046246479</v>
      </c>
      <c r="BO4738" s="9">
        <v>11610.9927690565</v>
      </c>
      <c r="BP4738" s="9">
        <v>14655.513828728899</v>
      </c>
      <c r="BQ4738" s="9">
        <v>9284.5124615880195</v>
      </c>
      <c r="BR4738" s="9">
        <v>6119.4042738410399</v>
      </c>
      <c r="BS4738" s="9">
        <v>10741.7156971597</v>
      </c>
      <c r="BT4738" s="9"/>
      <c r="BU4738" s="9">
        <v>12966.821009823199</v>
      </c>
      <c r="BV4738" s="9">
        <v>6172.5237640763698</v>
      </c>
      <c r="BW4738" s="9">
        <v>5699.22259333067</v>
      </c>
      <c r="BX4738" s="9">
        <v>45100</v>
      </c>
    </row>
    <row r="4739" spans="6:76" x14ac:dyDescent="0.2">
      <c r="F4739" s="14"/>
      <c r="AX4739" s="8" t="s">
        <v>9126</v>
      </c>
      <c r="AY4739" s="8" t="s">
        <v>9127</v>
      </c>
      <c r="AZ4739" s="8" t="s">
        <v>1623</v>
      </c>
      <c r="BA4739" s="9">
        <v>12625.781230254101</v>
      </c>
      <c r="BB4739" s="9">
        <v>11009.3054013485</v>
      </c>
      <c r="BC4739" s="9">
        <v>59.681536732284499</v>
      </c>
      <c r="BD4739" s="9"/>
      <c r="BE4739" s="9">
        <v>36458</v>
      </c>
      <c r="BF4739" s="9">
        <v>8105.68228</v>
      </c>
      <c r="BG4739" s="9"/>
      <c r="BH4739" s="9">
        <v>8562.3590285999999</v>
      </c>
      <c r="BI4739" s="9">
        <v>16033.009112572199</v>
      </c>
      <c r="BJ4739" s="9">
        <v>13790.4885868335</v>
      </c>
      <c r="BK4739" s="9">
        <v>19657.925328361998</v>
      </c>
      <c r="BL4739" s="9">
        <v>10573.9765630641</v>
      </c>
      <c r="BM4739" s="9">
        <v>17425.619959247899</v>
      </c>
      <c r="BN4739" s="9">
        <v>10672.501712347501</v>
      </c>
      <c r="BO4739" s="9">
        <v>11346.109090349401</v>
      </c>
      <c r="BP4739" s="9">
        <v>14969.3490637963</v>
      </c>
      <c r="BQ4739" s="9">
        <v>3926.7708460768199</v>
      </c>
      <c r="BR4739" s="9">
        <v>5154.7774962584499</v>
      </c>
      <c r="BS4739" s="9">
        <v>9195.7829519237403</v>
      </c>
      <c r="BT4739" s="9"/>
      <c r="BU4739" s="9">
        <v>11971.588263621101</v>
      </c>
      <c r="BV4739" s="9">
        <v>9860.1750189838895</v>
      </c>
      <c r="BW4739" s="9">
        <v>16569.946842535999</v>
      </c>
      <c r="BX4739" s="9">
        <v>2990</v>
      </c>
    </row>
    <row r="4740" spans="6:76" x14ac:dyDescent="0.2">
      <c r="F4740" s="14"/>
      <c r="AX4740" s="8" t="s">
        <v>9128</v>
      </c>
      <c r="AY4740" s="8" t="s">
        <v>9129</v>
      </c>
      <c r="AZ4740" s="8" t="s">
        <v>1623</v>
      </c>
      <c r="BA4740" s="9">
        <v>16583.780753724201</v>
      </c>
      <c r="BB4740" s="9">
        <v>11016.717096013999</v>
      </c>
      <c r="BC4740" s="9">
        <v>80.8919570896133</v>
      </c>
      <c r="BD4740" s="9"/>
      <c r="BE4740" s="9">
        <v>25750</v>
      </c>
      <c r="BF4740" s="9">
        <v>3184.9522529999999</v>
      </c>
      <c r="BG4740" s="9"/>
      <c r="BH4740" s="9">
        <v>47925.259303999999</v>
      </c>
      <c r="BI4740" s="9">
        <v>16310.734691869</v>
      </c>
      <c r="BJ4740" s="9">
        <v>7903.2418821515903</v>
      </c>
      <c r="BK4740" s="9">
        <v>9320.1376940425398</v>
      </c>
      <c r="BL4740" s="9">
        <v>17122.656956483599</v>
      </c>
      <c r="BM4740" s="9">
        <v>11016.717096013999</v>
      </c>
      <c r="BN4740" s="9">
        <v>10720.326905956799</v>
      </c>
      <c r="BO4740" s="9"/>
      <c r="BP4740" s="9"/>
      <c r="BQ4740" s="9"/>
      <c r="BR4740" s="9"/>
      <c r="BS4740" s="9"/>
      <c r="BT4740" s="9"/>
      <c r="BU4740" s="9"/>
      <c r="BV4740" s="9"/>
      <c r="BW4740" s="9"/>
      <c r="BX4740" s="9"/>
    </row>
    <row r="4741" spans="6:76" x14ac:dyDescent="0.2">
      <c r="F4741" s="14"/>
      <c r="AX4741" s="8" t="s">
        <v>9130</v>
      </c>
      <c r="AY4741" s="8" t="s">
        <v>9131</v>
      </c>
      <c r="AZ4741" s="8" t="s">
        <v>1623</v>
      </c>
      <c r="BA4741" s="9">
        <v>11045.707635066299</v>
      </c>
      <c r="BB4741" s="9">
        <v>11045.707635066299</v>
      </c>
      <c r="BC4741" s="9"/>
      <c r="BD4741" s="9"/>
      <c r="BE4741" s="9"/>
      <c r="BF4741" s="9"/>
      <c r="BG4741" s="9"/>
      <c r="BH4741" s="9"/>
      <c r="BI4741" s="9"/>
      <c r="BJ4741" s="9"/>
      <c r="BK4741" s="9"/>
      <c r="BL4741" s="9"/>
      <c r="BM4741" s="9"/>
      <c r="BN4741" s="9"/>
      <c r="BO4741" s="9"/>
      <c r="BP4741" s="9"/>
      <c r="BQ4741" s="9"/>
      <c r="BR4741" s="9"/>
      <c r="BS4741" s="9"/>
      <c r="BT4741" s="9">
        <v>11045.707635066299</v>
      </c>
      <c r="BU4741" s="9"/>
      <c r="BV4741" s="9"/>
      <c r="BW4741" s="9"/>
      <c r="BX4741" s="9"/>
    </row>
    <row r="4742" spans="6:76" x14ac:dyDescent="0.2">
      <c r="F4742" s="14"/>
      <c r="AX4742" s="8" t="s">
        <v>9132</v>
      </c>
      <c r="AY4742" s="8" t="s">
        <v>9133</v>
      </c>
      <c r="AZ4742" s="8" t="s">
        <v>1623</v>
      </c>
      <c r="BA4742" s="9">
        <v>12109.4008760426</v>
      </c>
      <c r="BB4742" s="9">
        <v>11172.7197428983</v>
      </c>
      <c r="BC4742" s="9">
        <v>42.937434453356197</v>
      </c>
      <c r="BD4742" s="9"/>
      <c r="BE4742" s="9">
        <v>24359</v>
      </c>
      <c r="BF4742" s="9">
        <v>11892.83116</v>
      </c>
      <c r="BG4742" s="9"/>
      <c r="BH4742" s="9">
        <v>9673.4552915000004</v>
      </c>
      <c r="BI4742" s="9">
        <v>7102.2364025016404</v>
      </c>
      <c r="BJ4742" s="9">
        <v>15556.797199352401</v>
      </c>
      <c r="BK4742" s="9">
        <v>16631.397536997301</v>
      </c>
      <c r="BL4742" s="9">
        <v>19438.442628916499</v>
      </c>
      <c r="BM4742" s="9">
        <v>9609.0979092196194</v>
      </c>
      <c r="BN4742" s="9">
        <v>12905.7754461923</v>
      </c>
      <c r="BO4742" s="9">
        <v>11109.6653055724</v>
      </c>
      <c r="BP4742" s="9">
        <v>13845.458056399701</v>
      </c>
      <c r="BQ4742" s="9">
        <v>6154.1093195885296</v>
      </c>
      <c r="BR4742" s="9">
        <v>11235.7741802242</v>
      </c>
      <c r="BS4742" s="9">
        <v>10741.7156971597</v>
      </c>
      <c r="BT4742" s="9"/>
      <c r="BU4742" s="9">
        <v>8446.6712080141097</v>
      </c>
      <c r="BV4742" s="9">
        <v>7327.2111009930804</v>
      </c>
      <c r="BW4742" s="9">
        <v>3739.5773261356399</v>
      </c>
      <c r="BX4742" s="9">
        <v>18200</v>
      </c>
    </row>
    <row r="4743" spans="6:76" x14ac:dyDescent="0.2">
      <c r="F4743" s="14"/>
      <c r="AX4743" s="8" t="s">
        <v>9134</v>
      </c>
      <c r="AY4743" s="8" t="s">
        <v>9135</v>
      </c>
      <c r="AZ4743" s="8" t="s">
        <v>1623</v>
      </c>
      <c r="BA4743" s="9">
        <v>11772.1064934718</v>
      </c>
      <c r="BB4743" s="9">
        <v>11188.8128924255</v>
      </c>
      <c r="BC4743" s="9">
        <v>79.398230043208002</v>
      </c>
      <c r="BD4743" s="9">
        <v>615</v>
      </c>
      <c r="BE4743" s="9">
        <v>7941</v>
      </c>
      <c r="BF4743" s="9">
        <v>6824.3522819999998</v>
      </c>
      <c r="BG4743" s="9"/>
      <c r="BH4743" s="9">
        <v>4244.7181399999999</v>
      </c>
      <c r="BI4743" s="9">
        <v>8562.4773238159196</v>
      </c>
      <c r="BJ4743" s="9">
        <v>16145.238003037801</v>
      </c>
      <c r="BK4743" s="9">
        <v>16476.903659310199</v>
      </c>
      <c r="BL4743" s="9">
        <v>16921.333472007202</v>
      </c>
      <c r="BM4743" s="9">
        <v>13859.780095505001</v>
      </c>
      <c r="BN4743" s="9">
        <v>9457.3210804642404</v>
      </c>
      <c r="BO4743" s="9">
        <v>12643.4247459581</v>
      </c>
      <c r="BP4743" s="9">
        <v>11405.118459138301</v>
      </c>
      <c r="BQ4743" s="9">
        <v>11661.831344435999</v>
      </c>
      <c r="BR4743" s="9">
        <v>6652.9204373006096</v>
      </c>
      <c r="BS4743" s="9">
        <v>11188.8128924255</v>
      </c>
      <c r="BT4743" s="9"/>
      <c r="BU4743" s="9">
        <v>11442.6878230971</v>
      </c>
      <c r="BV4743" s="9">
        <v>6948.5442751850196</v>
      </c>
      <c r="BW4743" s="9">
        <v>4778.5593422831498</v>
      </c>
      <c r="BX4743" s="9">
        <v>45900</v>
      </c>
    </row>
    <row r="4744" spans="6:76" x14ac:dyDescent="0.2">
      <c r="F4744" s="14"/>
      <c r="AX4744" s="8" t="s">
        <v>9136</v>
      </c>
      <c r="AY4744" s="8" t="s">
        <v>9137</v>
      </c>
      <c r="AZ4744" s="8" t="s">
        <v>1623</v>
      </c>
      <c r="BA4744" s="9">
        <v>13075.8377526319</v>
      </c>
      <c r="BB4744" s="9">
        <v>11214.2907874952</v>
      </c>
      <c r="BC4744" s="9">
        <v>95.111683495739399</v>
      </c>
      <c r="BD4744" s="9"/>
      <c r="BE4744" s="9">
        <v>18936</v>
      </c>
      <c r="BF4744" s="9">
        <v>11040.04307</v>
      </c>
      <c r="BG4744" s="9"/>
      <c r="BH4744" s="9">
        <v>57231.778955000002</v>
      </c>
      <c r="BI4744" s="9">
        <v>13717.942003136501</v>
      </c>
      <c r="BJ4744" s="9">
        <v>12411.4841308257</v>
      </c>
      <c r="BK4744" s="9">
        <v>18479.7365245322</v>
      </c>
      <c r="BL4744" s="9">
        <v>11216.415078469299</v>
      </c>
      <c r="BM4744" s="9">
        <v>16463.934425371401</v>
      </c>
      <c r="BN4744" s="9">
        <v>11214.2907874952</v>
      </c>
      <c r="BO4744" s="9">
        <v>2097.9415037186</v>
      </c>
      <c r="BP4744" s="9">
        <v>5806.4805422318996</v>
      </c>
      <c r="BQ4744" s="9">
        <v>3745.2860718061202</v>
      </c>
      <c r="BR4744" s="9">
        <v>6689.1676676731004</v>
      </c>
      <c r="BS4744" s="9">
        <v>2694.1912212950601</v>
      </c>
      <c r="BT4744" s="9"/>
      <c r="BU4744" s="9"/>
      <c r="BV4744" s="9">
        <v>11693.2374027837</v>
      </c>
      <c r="BW4744" s="9">
        <v>8931.3124104030303</v>
      </c>
      <c r="BX4744" s="9">
        <v>9920</v>
      </c>
    </row>
    <row r="4745" spans="6:76" x14ac:dyDescent="0.2">
      <c r="F4745" s="14"/>
      <c r="AX4745" s="8" t="s">
        <v>9138</v>
      </c>
      <c r="AY4745" s="8" t="s">
        <v>9139</v>
      </c>
      <c r="AZ4745" s="8" t="s">
        <v>1623</v>
      </c>
      <c r="BA4745" s="9">
        <v>18308.755042437799</v>
      </c>
      <c r="BB4745" s="9">
        <v>11219.211845285899</v>
      </c>
      <c r="BC4745" s="9">
        <v>76.236511857409297</v>
      </c>
      <c r="BD4745" s="9"/>
      <c r="BE4745" s="9">
        <v>5241</v>
      </c>
      <c r="BF4745" s="9">
        <v>5628.4618339999997</v>
      </c>
      <c r="BG4745" s="9"/>
      <c r="BH4745" s="9">
        <v>7342.6057744</v>
      </c>
      <c r="BI4745" s="9">
        <v>9618.3440996571899</v>
      </c>
      <c r="BJ4745" s="9">
        <v>9709.7410181041596</v>
      </c>
      <c r="BK4745" s="9">
        <v>12847.766565264899</v>
      </c>
      <c r="BL4745" s="9">
        <v>7559.1812412687595</v>
      </c>
      <c r="BM4745" s="9"/>
      <c r="BN4745" s="9">
        <v>4427.28465884667</v>
      </c>
      <c r="BO4745" s="9">
        <v>37021.648556745597</v>
      </c>
      <c r="BP4745" s="9">
        <v>6680.0590013583296</v>
      </c>
      <c r="BQ4745" s="9">
        <v>27354.345930815001</v>
      </c>
      <c r="BR4745" s="9">
        <v>33736.902360086897</v>
      </c>
      <c r="BS4745" s="9">
        <v>35192.726448764901</v>
      </c>
      <c r="BT4745" s="9"/>
      <c r="BU4745" s="9">
        <v>41318.292220308802</v>
      </c>
      <c r="BV4745" s="9">
        <v>36533.038296916602</v>
      </c>
      <c r="BW4745" s="9">
        <v>12728.682672467699</v>
      </c>
      <c r="BX4745" s="9"/>
    </row>
    <row r="4746" spans="6:76" x14ac:dyDescent="0.2">
      <c r="F4746" s="14"/>
      <c r="AX4746" s="8" t="s">
        <v>9140</v>
      </c>
      <c r="AY4746" s="8" t="s">
        <v>9141</v>
      </c>
      <c r="AZ4746" s="8" t="s">
        <v>1623</v>
      </c>
      <c r="BA4746" s="9">
        <v>16790.048386202099</v>
      </c>
      <c r="BB4746" s="9">
        <v>11221.311331327401</v>
      </c>
      <c r="BC4746" s="9">
        <v>138.59626847168701</v>
      </c>
      <c r="BD4746" s="9">
        <v>5254</v>
      </c>
      <c r="BE4746" s="9">
        <v>6033</v>
      </c>
      <c r="BF4746" s="9">
        <v>6471.8440499999997</v>
      </c>
      <c r="BG4746" s="9"/>
      <c r="BH4746" s="9">
        <v>106067.63980800001</v>
      </c>
      <c r="BI4746" s="9">
        <v>14289.5349807232</v>
      </c>
      <c r="BJ4746" s="9">
        <v>16552.294934516998</v>
      </c>
      <c r="BK4746" s="9">
        <v>28206.599263111399</v>
      </c>
      <c r="BL4746" s="9">
        <v>13393.765871002401</v>
      </c>
      <c r="BM4746" s="9">
        <v>11950.9439306194</v>
      </c>
      <c r="BN4746" s="9">
        <v>11916.924465505799</v>
      </c>
      <c r="BO4746" s="9">
        <v>5832.0683008147098</v>
      </c>
      <c r="BP4746" s="9"/>
      <c r="BQ4746" s="9">
        <v>4884.1902302181497</v>
      </c>
      <c r="BR4746" s="9">
        <v>10525.698197149</v>
      </c>
      <c r="BS4746" s="9">
        <v>5674.96278859215</v>
      </c>
      <c r="BT4746" s="9"/>
      <c r="BU4746" s="9">
        <v>7316.9170226901197</v>
      </c>
      <c r="BV4746" s="9">
        <v>25831.497676757099</v>
      </c>
      <c r="BW4746" s="9">
        <v>7718.9894319377599</v>
      </c>
      <c r="BX4746" s="9">
        <v>14300</v>
      </c>
    </row>
    <row r="4747" spans="6:76" x14ac:dyDescent="0.2">
      <c r="F4747" s="14"/>
      <c r="AX4747" s="8" t="s">
        <v>9142</v>
      </c>
      <c r="AY4747" s="8" t="s">
        <v>9143</v>
      </c>
      <c r="AZ4747" s="8" t="s">
        <v>1623</v>
      </c>
      <c r="BA4747" s="9">
        <v>13426.5234313361</v>
      </c>
      <c r="BB4747" s="9">
        <v>11233.457176435901</v>
      </c>
      <c r="BC4747" s="9">
        <v>57.4934927410808</v>
      </c>
      <c r="BD4747" s="9"/>
      <c r="BE4747" s="9">
        <v>10397</v>
      </c>
      <c r="BF4747" s="9">
        <v>11713.33289</v>
      </c>
      <c r="BG4747" s="9"/>
      <c r="BH4747" s="9">
        <v>9235.1163242000002</v>
      </c>
      <c r="BI4747" s="9">
        <v>16043.733297656099</v>
      </c>
      <c r="BJ4747" s="9">
        <v>18418.014817767798</v>
      </c>
      <c r="BK4747" s="9">
        <v>16911.071662621998</v>
      </c>
      <c r="BL4747" s="9">
        <v>21005.1348943456</v>
      </c>
      <c r="BM4747" s="9">
        <v>6180.3957750215604</v>
      </c>
      <c r="BN4747" s="9">
        <v>8684.7441551821303</v>
      </c>
      <c r="BO4747" s="9">
        <v>15739.366017587799</v>
      </c>
      <c r="BP4747" s="9">
        <v>11805.3175039669</v>
      </c>
      <c r="BQ4747" s="9">
        <v>10753.5814628719</v>
      </c>
      <c r="BR4747" s="9">
        <v>7601.5123357524199</v>
      </c>
      <c r="BS4747" s="9">
        <v>9805.2991877139793</v>
      </c>
      <c r="BT4747" s="9"/>
      <c r="BU4747" s="9">
        <v>14981.5459917073</v>
      </c>
      <c r="BV4747" s="9">
        <v>5269.3584208202601</v>
      </c>
      <c r="BW4747" s="9">
        <v>8232.8970268349003</v>
      </c>
      <c r="BX4747" s="9">
        <v>38900</v>
      </c>
    </row>
    <row r="4748" spans="6:76" x14ac:dyDescent="0.2">
      <c r="F4748" s="14"/>
      <c r="AX4748" s="8" t="s">
        <v>208</v>
      </c>
      <c r="AY4748" s="8" t="s">
        <v>9144</v>
      </c>
      <c r="AZ4748" s="8" t="s">
        <v>1623</v>
      </c>
      <c r="BA4748" s="9">
        <v>12326.782138926499</v>
      </c>
      <c r="BB4748" s="9">
        <v>11248.563848632501</v>
      </c>
      <c r="BC4748" s="9">
        <v>62.145756406542397</v>
      </c>
      <c r="BD4748" s="9"/>
      <c r="BE4748" s="9">
        <v>32947</v>
      </c>
      <c r="BF4748" s="9">
        <v>2974.073218</v>
      </c>
      <c r="BG4748" s="9">
        <v>26813.533060000002</v>
      </c>
      <c r="BH4748" s="9">
        <v>12148.9843982</v>
      </c>
      <c r="BI4748" s="9">
        <v>9954.6933655962494</v>
      </c>
      <c r="BJ4748" s="9">
        <v>10271.7553713159</v>
      </c>
      <c r="BK4748" s="9">
        <v>19049.615518975799</v>
      </c>
      <c r="BL4748" s="9">
        <v>15740.8417508489</v>
      </c>
      <c r="BM4748" s="9">
        <v>14803.5918667553</v>
      </c>
      <c r="BN4748" s="9">
        <v>13123.815100695299</v>
      </c>
      <c r="BO4748" s="9">
        <v>12756.1247773594</v>
      </c>
      <c r="BP4748" s="9">
        <v>14312.905852808</v>
      </c>
      <c r="BQ4748" s="9">
        <v>5946.8094054206604</v>
      </c>
      <c r="BR4748" s="9">
        <v>5252.8810428297902</v>
      </c>
      <c r="BS4748" s="9">
        <v>10051.1102345495</v>
      </c>
      <c r="BT4748" s="9"/>
      <c r="BU4748" s="9">
        <v>8834.9546887386296</v>
      </c>
      <c r="BV4748" s="9">
        <v>11248.563848632501</v>
      </c>
      <c r="BW4748" s="9">
        <v>5967.6071388780401</v>
      </c>
      <c r="BX4748" s="9">
        <v>2010</v>
      </c>
    </row>
    <row r="4749" spans="6:76" x14ac:dyDescent="0.2">
      <c r="F4749" s="14"/>
      <c r="AX4749" s="8" t="s">
        <v>453</v>
      </c>
      <c r="AY4749" s="8" t="s">
        <v>9145</v>
      </c>
      <c r="AZ4749" s="8" t="s">
        <v>1623</v>
      </c>
      <c r="BA4749" s="9">
        <v>11614.4989897384</v>
      </c>
      <c r="BB4749" s="9">
        <v>11248.6452294512</v>
      </c>
      <c r="BC4749" s="9">
        <v>42.450630324524802</v>
      </c>
      <c r="BD4749" s="9"/>
      <c r="BE4749" s="9">
        <v>7693</v>
      </c>
      <c r="BF4749" s="9">
        <v>12842.571089999999</v>
      </c>
      <c r="BG4749" s="9"/>
      <c r="BH4749" s="9">
        <v>20891.259453999999</v>
      </c>
      <c r="BI4749" s="9">
        <v>11906.651505625499</v>
      </c>
      <c r="BJ4749" s="9">
        <v>10590.638953276901</v>
      </c>
      <c r="BK4749" s="9">
        <v>9011.35613790352</v>
      </c>
      <c r="BL4749" s="9">
        <v>15357.937798143999</v>
      </c>
      <c r="BM4749" s="9">
        <v>10545.1945445569</v>
      </c>
      <c r="BN4749" s="9">
        <v>14786.380413876799</v>
      </c>
      <c r="BO4749" s="9"/>
      <c r="BP4749" s="9"/>
      <c r="BQ4749" s="9"/>
      <c r="BR4749" s="9"/>
      <c r="BS4749" s="9"/>
      <c r="BT4749" s="9"/>
      <c r="BU4749" s="9"/>
      <c r="BV4749" s="9"/>
      <c r="BW4749" s="9"/>
      <c r="BX4749" s="9">
        <v>2520</v>
      </c>
    </row>
    <row r="4750" spans="6:76" x14ac:dyDescent="0.2">
      <c r="F4750" s="14"/>
      <c r="AX4750" s="8" t="s">
        <v>9146</v>
      </c>
      <c r="AY4750" s="8" t="s">
        <v>9147</v>
      </c>
      <c r="AZ4750" s="8" t="s">
        <v>1623</v>
      </c>
      <c r="BA4750" s="9">
        <v>18070.339251421501</v>
      </c>
      <c r="BB4750" s="9">
        <v>11264.5887550931</v>
      </c>
      <c r="BC4750" s="9">
        <v>92.891055357821102</v>
      </c>
      <c r="BD4750" s="9"/>
      <c r="BE4750" s="9">
        <v>23045</v>
      </c>
      <c r="BF4750" s="9">
        <v>45599.081149999998</v>
      </c>
      <c r="BG4750" s="9"/>
      <c r="BH4750" s="9">
        <v>68850.114983000007</v>
      </c>
      <c r="BI4750" s="9">
        <v>11352.0205211067</v>
      </c>
      <c r="BJ4750" s="9">
        <v>27747.4191384855</v>
      </c>
      <c r="BK4750" s="9">
        <v>30671.099990003098</v>
      </c>
      <c r="BL4750" s="9">
        <v>7363.9102969463702</v>
      </c>
      <c r="BM4750" s="9">
        <v>23205.0394010241</v>
      </c>
      <c r="BN4750" s="9">
        <v>14774.647532347701</v>
      </c>
      <c r="BO4750" s="9">
        <v>9101.7282486763106</v>
      </c>
      <c r="BP4750" s="9">
        <v>13738.2286521473</v>
      </c>
      <c r="BQ4750" s="9">
        <v>3899.03966873544</v>
      </c>
      <c r="BR4750" s="9">
        <v>11177.1569890796</v>
      </c>
      <c r="BS4750" s="9">
        <v>6204.9406812936404</v>
      </c>
      <c r="BT4750" s="9"/>
      <c r="BU4750" s="9">
        <v>9389.2993542949898</v>
      </c>
      <c r="BV4750" s="9">
        <v>4622.5015184536496</v>
      </c>
      <c r="BW4750" s="9">
        <v>8034.8783999923398</v>
      </c>
      <c r="BX4750" s="9">
        <v>6490</v>
      </c>
    </row>
    <row r="4751" spans="6:76" x14ac:dyDescent="0.2">
      <c r="F4751" s="14"/>
      <c r="AX4751" s="8" t="s">
        <v>9148</v>
      </c>
      <c r="AY4751" s="8" t="s">
        <v>9149</v>
      </c>
      <c r="AZ4751" s="8" t="s">
        <v>1623</v>
      </c>
      <c r="BA4751" s="9">
        <v>12037.7604756785</v>
      </c>
      <c r="BB4751" s="9">
        <v>11278.821480000001</v>
      </c>
      <c r="BC4751" s="9">
        <v>33.931542095009</v>
      </c>
      <c r="BD4751" s="9"/>
      <c r="BE4751" s="9">
        <v>10601</v>
      </c>
      <c r="BF4751" s="9">
        <v>11278.821480000001</v>
      </c>
      <c r="BG4751" s="9"/>
      <c r="BH4751" s="9">
        <v>3485.1490881999998</v>
      </c>
      <c r="BI4751" s="9">
        <v>10558.1979048136</v>
      </c>
      <c r="BJ4751" s="9">
        <v>16026.550472303001</v>
      </c>
      <c r="BK4751" s="9">
        <v>15621.098170286999</v>
      </c>
      <c r="BL4751" s="9">
        <v>12681.271955763001</v>
      </c>
      <c r="BM4751" s="9">
        <v>17067.211982080298</v>
      </c>
      <c r="BN4751" s="9">
        <v>11020.5432276601</v>
      </c>
      <c r="BO4751" s="9"/>
      <c r="BP4751" s="9"/>
      <c r="BQ4751" s="9"/>
      <c r="BR4751" s="9"/>
      <c r="BS4751" s="9"/>
      <c r="BT4751" s="9"/>
      <c r="BU4751" s="9"/>
      <c r="BV4751" s="9"/>
      <c r="BW4751" s="9"/>
      <c r="BX4751" s="9"/>
    </row>
    <row r="4752" spans="6:76" x14ac:dyDescent="0.2">
      <c r="F4752" s="14"/>
      <c r="AX4752" s="8" t="s">
        <v>9150</v>
      </c>
      <c r="AY4752" s="8" t="s">
        <v>9151</v>
      </c>
      <c r="AZ4752" s="8" t="s">
        <v>1623</v>
      </c>
      <c r="BA4752" s="9">
        <v>11441.3878327415</v>
      </c>
      <c r="BB4752" s="9">
        <v>11279.8319187872</v>
      </c>
      <c r="BC4752" s="9">
        <v>48.744177402321803</v>
      </c>
      <c r="BD4752" s="9">
        <v>4049</v>
      </c>
      <c r="BE4752" s="9">
        <v>17019</v>
      </c>
      <c r="BF4752" s="9">
        <v>2207.1768740000002</v>
      </c>
      <c r="BG4752" s="9"/>
      <c r="BH4752" s="9">
        <v>659.37036567999996</v>
      </c>
      <c r="BI4752" s="9">
        <v>7572.9748855910002</v>
      </c>
      <c r="BJ4752" s="9">
        <v>15721.251447774401</v>
      </c>
      <c r="BK4752" s="9">
        <v>12005.556953760301</v>
      </c>
      <c r="BL4752" s="9">
        <v>8483.1701915593294</v>
      </c>
      <c r="BM4752" s="9">
        <v>19104.345717249202</v>
      </c>
      <c r="BN4752" s="9">
        <v>10973.5286496514</v>
      </c>
      <c r="BO4752" s="9">
        <v>10949.555700376501</v>
      </c>
      <c r="BP4752" s="9">
        <v>9730.7866449769499</v>
      </c>
      <c r="BQ4752" s="9">
        <v>11840.148080171701</v>
      </c>
      <c r="BR4752" s="9">
        <v>19966.069882322001</v>
      </c>
      <c r="BS4752" s="9">
        <v>11594.053958611499</v>
      </c>
      <c r="BT4752" s="9"/>
      <c r="BU4752" s="9">
        <v>16441.716067965001</v>
      </c>
      <c r="BV4752" s="9">
        <v>11279.8319187872</v>
      </c>
      <c r="BW4752" s="9">
        <v>19288.831483611699</v>
      </c>
      <c r="BX4752" s="9">
        <v>8500</v>
      </c>
    </row>
    <row r="4753" spans="6:76" x14ac:dyDescent="0.2">
      <c r="F4753" s="14"/>
      <c r="AX4753" s="8" t="s">
        <v>263</v>
      </c>
      <c r="AY4753" s="8" t="s">
        <v>9152</v>
      </c>
      <c r="AZ4753" s="8" t="s">
        <v>1623</v>
      </c>
      <c r="BA4753" s="9">
        <v>11817.7491286601</v>
      </c>
      <c r="BB4753" s="9">
        <v>11286.708021118</v>
      </c>
      <c r="BC4753" s="9">
        <v>64.259327949045499</v>
      </c>
      <c r="BD4753" s="9"/>
      <c r="BE4753" s="9">
        <v>27441</v>
      </c>
      <c r="BF4753" s="9">
        <v>11200.94118</v>
      </c>
      <c r="BG4753" s="9">
        <v>6463.5944259999997</v>
      </c>
      <c r="BH4753" s="9">
        <v>240.34936042000001</v>
      </c>
      <c r="BI4753" s="9">
        <v>11286.708021118</v>
      </c>
      <c r="BJ4753" s="9">
        <v>16100.242595064599</v>
      </c>
      <c r="BK4753" s="9">
        <v>16399.1262266624</v>
      </c>
      <c r="BL4753" s="9">
        <v>10947.001180270599</v>
      </c>
      <c r="BM4753" s="9">
        <v>13376.9847796842</v>
      </c>
      <c r="BN4753" s="9">
        <v>15395.004671946601</v>
      </c>
      <c r="BO4753" s="9"/>
      <c r="BP4753" s="9">
        <v>1144.2879740943399</v>
      </c>
      <c r="BQ4753" s="9"/>
      <c r="BR4753" s="9"/>
      <c r="BS4753" s="9"/>
      <c r="BT4753" s="9"/>
      <c r="BU4753" s="9"/>
      <c r="BV4753" s="9"/>
      <c r="BW4753" s="9"/>
      <c r="BX4753" s="9"/>
    </row>
    <row r="4754" spans="6:76" x14ac:dyDescent="0.2">
      <c r="F4754" s="14"/>
      <c r="AX4754" s="8" t="s">
        <v>9153</v>
      </c>
      <c r="AY4754" s="8" t="s">
        <v>9153</v>
      </c>
      <c r="AZ4754" s="8" t="s">
        <v>1623</v>
      </c>
      <c r="BA4754" s="9">
        <v>12539.3036164802</v>
      </c>
      <c r="BB4754" s="9">
        <v>11335</v>
      </c>
      <c r="BC4754" s="9">
        <v>38.562865652472198</v>
      </c>
      <c r="BD4754" s="9"/>
      <c r="BE4754" s="9">
        <v>11335</v>
      </c>
      <c r="BF4754" s="9">
        <v>24416.722300000001</v>
      </c>
      <c r="BG4754" s="9"/>
      <c r="BH4754" s="9">
        <v>17184.717056000001</v>
      </c>
      <c r="BI4754" s="9">
        <v>12245.0632848409</v>
      </c>
      <c r="BJ4754" s="9">
        <v>7941.1713627856798</v>
      </c>
      <c r="BK4754" s="9">
        <v>15600.652982858101</v>
      </c>
      <c r="BL4754" s="9">
        <v>15056.203097202</v>
      </c>
      <c r="BM4754" s="9">
        <v>5576.6812197564795</v>
      </c>
      <c r="BN4754" s="9">
        <v>15444.527135666</v>
      </c>
      <c r="BO4754" s="9">
        <v>11043.549250329401</v>
      </c>
      <c r="BP4754" s="9">
        <v>7733.89663938596</v>
      </c>
      <c r="BQ4754" s="9">
        <v>8633.8149919365696</v>
      </c>
      <c r="BR4754" s="9">
        <v>8630.9420614863902</v>
      </c>
      <c r="BS4754" s="9">
        <v>10033.5149973552</v>
      </c>
      <c r="BT4754" s="9"/>
      <c r="BU4754" s="9">
        <v>11192.704912375601</v>
      </c>
      <c r="BV4754" s="9">
        <v>19677.7729434795</v>
      </c>
      <c r="BW4754" s="9">
        <v>11421.2272447061</v>
      </c>
      <c r="BX4754" s="9"/>
    </row>
    <row r="4755" spans="6:76" x14ac:dyDescent="0.2">
      <c r="F4755" s="14"/>
      <c r="AX4755" s="8" t="s">
        <v>165</v>
      </c>
      <c r="AY4755" s="8" t="s">
        <v>9154</v>
      </c>
      <c r="AZ4755" s="8" t="s">
        <v>1623</v>
      </c>
      <c r="BA4755" s="9">
        <v>14036.612447740899</v>
      </c>
      <c r="BB4755" s="9">
        <v>11335.6323642526</v>
      </c>
      <c r="BC4755" s="9">
        <v>55.100439115755997</v>
      </c>
      <c r="BD4755" s="9">
        <v>12244</v>
      </c>
      <c r="BE4755" s="9">
        <v>17139</v>
      </c>
      <c r="BF4755" s="9">
        <v>7268.5293750000001</v>
      </c>
      <c r="BG4755" s="9">
        <v>5317.1082489999999</v>
      </c>
      <c r="BH4755" s="9">
        <v>17882.505056000002</v>
      </c>
      <c r="BI4755" s="9">
        <v>10050.749681110599</v>
      </c>
      <c r="BJ4755" s="9">
        <v>18172.005371898798</v>
      </c>
      <c r="BK4755" s="9">
        <v>7615.53466611167</v>
      </c>
      <c r="BL4755" s="9">
        <v>9398.7299328448207</v>
      </c>
      <c r="BM4755" s="9">
        <v>27771.364364692799</v>
      </c>
      <c r="BN4755" s="9">
        <v>22386.802346929398</v>
      </c>
      <c r="BO4755" s="9">
        <v>32972.959519193297</v>
      </c>
      <c r="BP4755" s="9">
        <v>8981.1569107951509</v>
      </c>
      <c r="BQ4755" s="9">
        <v>10427.264728505201</v>
      </c>
      <c r="BR4755" s="9">
        <v>7180.1048992952401</v>
      </c>
      <c r="BS4755" s="9">
        <v>16735.416801453099</v>
      </c>
      <c r="BT4755" s="9"/>
      <c r="BU4755" s="9">
        <v>7712.2718902066699</v>
      </c>
      <c r="BV4755" s="9">
        <v>18659.87267293</v>
      </c>
      <c r="BW4755" s="9">
        <v>4116.8724888507204</v>
      </c>
      <c r="BX4755" s="9">
        <v>18700</v>
      </c>
    </row>
    <row r="4756" spans="6:76" x14ac:dyDescent="0.2">
      <c r="F4756" s="14"/>
      <c r="AX4756" s="8" t="s">
        <v>9155</v>
      </c>
      <c r="AY4756" s="8" t="s">
        <v>9156</v>
      </c>
      <c r="AZ4756" s="8" t="s">
        <v>1623</v>
      </c>
      <c r="BA4756" s="9">
        <v>24787.129600716999</v>
      </c>
      <c r="BB4756" s="9">
        <v>11364.8197905056</v>
      </c>
      <c r="BC4756" s="9">
        <v>159.147078534667</v>
      </c>
      <c r="BD4756" s="9">
        <v>3058</v>
      </c>
      <c r="BE4756" s="9">
        <v>15775</v>
      </c>
      <c r="BF4756" s="9">
        <v>6399.6044229999998</v>
      </c>
      <c r="BG4756" s="9">
        <v>127886.48759999999</v>
      </c>
      <c r="BH4756" s="9">
        <v>142923.29740000001</v>
      </c>
      <c r="BI4756" s="9">
        <v>11138.4522484806</v>
      </c>
      <c r="BJ4756" s="9">
        <v>19852.824808840898</v>
      </c>
      <c r="BK4756" s="9">
        <v>7924.3975126066098</v>
      </c>
      <c r="BL4756" s="9">
        <v>5266.0171900186097</v>
      </c>
      <c r="BM4756" s="9">
        <v>16365.3261103894</v>
      </c>
      <c r="BN4756" s="9">
        <v>20236.514312005798</v>
      </c>
      <c r="BO4756" s="9">
        <v>22251.058573231701</v>
      </c>
      <c r="BP4756" s="9"/>
      <c r="BQ4756" s="9">
        <v>5832.2052018945897</v>
      </c>
      <c r="BR4756" s="9">
        <v>6681.9138427805401</v>
      </c>
      <c r="BS4756" s="9">
        <v>14219.6847702299</v>
      </c>
      <c r="BT4756" s="9"/>
      <c r="BU4756" s="9">
        <v>9525.22029436503</v>
      </c>
      <c r="BV4756" s="9">
        <v>8454.6383352746398</v>
      </c>
      <c r="BW4756" s="9">
        <v>11364.8197905056</v>
      </c>
      <c r="BX4756" s="9">
        <v>15800</v>
      </c>
    </row>
    <row r="4757" spans="6:76" x14ac:dyDescent="0.2">
      <c r="F4757" s="14"/>
      <c r="AX4757" s="8" t="s">
        <v>9157</v>
      </c>
      <c r="AY4757" s="8" t="s">
        <v>9158</v>
      </c>
      <c r="AZ4757" s="8" t="s">
        <v>1623</v>
      </c>
      <c r="BA4757" s="9">
        <v>16530.2852956262</v>
      </c>
      <c r="BB4757" s="9">
        <v>11406.3553909565</v>
      </c>
      <c r="BC4757" s="9">
        <v>102.329749322479</v>
      </c>
      <c r="BD4757" s="9"/>
      <c r="BE4757" s="9">
        <v>17241</v>
      </c>
      <c r="BF4757" s="9">
        <v>9433.7364359999992</v>
      </c>
      <c r="BG4757" s="9">
        <v>15299.09657</v>
      </c>
      <c r="BH4757" s="9">
        <v>79057.632498000006</v>
      </c>
      <c r="BI4757" s="9">
        <v>11311.3287356129</v>
      </c>
      <c r="BJ4757" s="9">
        <v>11501.382046300199</v>
      </c>
      <c r="BK4757" s="9">
        <v>7435.4494170144098</v>
      </c>
      <c r="BL4757" s="9">
        <v>6354.13286705877</v>
      </c>
      <c r="BM4757" s="9">
        <v>4875.0584031564704</v>
      </c>
      <c r="BN4757" s="9">
        <v>20962.180309858399</v>
      </c>
      <c r="BO4757" s="9">
        <v>28058.974522603799</v>
      </c>
      <c r="BP4757" s="9"/>
      <c r="BQ4757" s="9">
        <v>7991.3915552211902</v>
      </c>
      <c r="BR4757" s="9">
        <v>17826.565569331698</v>
      </c>
      <c r="BS4757" s="9">
        <v>14445.2085203723</v>
      </c>
      <c r="BT4757" s="9"/>
      <c r="BU4757" s="9">
        <v>10596.0568504193</v>
      </c>
      <c r="BV4757" s="9">
        <v>22746.557800890401</v>
      </c>
      <c r="BW4757" s="9">
        <v>8319.3832194312508</v>
      </c>
      <c r="BX4757" s="9">
        <v>4090</v>
      </c>
    </row>
    <row r="4758" spans="6:76" x14ac:dyDescent="0.2">
      <c r="F4758" s="14"/>
      <c r="AX4758" s="8" t="s">
        <v>9159</v>
      </c>
      <c r="AY4758" s="8" t="s">
        <v>9160</v>
      </c>
      <c r="AZ4758" s="8" t="s">
        <v>1623</v>
      </c>
      <c r="BA4758" s="9">
        <v>12694.657391192401</v>
      </c>
      <c r="BB4758" s="9">
        <v>11447.525706526199</v>
      </c>
      <c r="BC4758" s="9">
        <v>49.378798679713199</v>
      </c>
      <c r="BD4758" s="9"/>
      <c r="BE4758" s="9">
        <v>26678</v>
      </c>
      <c r="BF4758" s="9">
        <v>11753.78479</v>
      </c>
      <c r="BG4758" s="9"/>
      <c r="BH4758" s="9">
        <v>3781.7438425</v>
      </c>
      <c r="BI4758" s="9">
        <v>9798.12901182122</v>
      </c>
      <c r="BJ4758" s="9">
        <v>14779.7024194605</v>
      </c>
      <c r="BK4758" s="9">
        <v>11447.525706526199</v>
      </c>
      <c r="BL4758" s="9">
        <v>10296.610797319299</v>
      </c>
      <c r="BM4758" s="9">
        <v>15890.846423217999</v>
      </c>
      <c r="BN4758" s="9">
        <v>9825.5735298865402</v>
      </c>
      <c r="BO4758" s="9"/>
      <c r="BP4758" s="9"/>
      <c r="BQ4758" s="9"/>
      <c r="BR4758" s="9"/>
      <c r="BS4758" s="9"/>
      <c r="BT4758" s="9"/>
      <c r="BU4758" s="9"/>
      <c r="BV4758" s="9"/>
      <c r="BW4758" s="9"/>
      <c r="BX4758" s="9"/>
    </row>
    <row r="4759" spans="6:76" x14ac:dyDescent="0.2">
      <c r="F4759" s="14"/>
      <c r="AX4759" s="8" t="s">
        <v>9161</v>
      </c>
      <c r="AY4759" s="8" t="s">
        <v>9162</v>
      </c>
      <c r="AZ4759" s="8" t="s">
        <v>1623</v>
      </c>
      <c r="BA4759" s="9">
        <v>15017.822550816099</v>
      </c>
      <c r="BB4759" s="9">
        <v>11453.688866123901</v>
      </c>
      <c r="BC4759" s="9">
        <v>59.687230872617697</v>
      </c>
      <c r="BD4759" s="9"/>
      <c r="BE4759" s="9">
        <v>18137</v>
      </c>
      <c r="BF4759" s="9">
        <v>24648.893479999999</v>
      </c>
      <c r="BG4759" s="9"/>
      <c r="BH4759" s="9">
        <v>48042.195760000002</v>
      </c>
      <c r="BI4759" s="9">
        <v>11092.254371912701</v>
      </c>
      <c r="BJ4759" s="9">
        <v>14782.1241411355</v>
      </c>
      <c r="BK4759" s="9">
        <v>16528.5575970516</v>
      </c>
      <c r="BL4759" s="9">
        <v>8914.9361180954893</v>
      </c>
      <c r="BM4759" s="9">
        <v>11453.688866123901</v>
      </c>
      <c r="BN4759" s="9">
        <v>16512.713324861499</v>
      </c>
      <c r="BO4759" s="9">
        <v>10761.860912256499</v>
      </c>
      <c r="BP4759" s="9">
        <v>10076.7570505523</v>
      </c>
      <c r="BQ4759" s="9">
        <v>10086.6520315706</v>
      </c>
      <c r="BR4759" s="9">
        <v>16707.618442172701</v>
      </c>
      <c r="BS4759" s="9">
        <v>8662.0928130603206</v>
      </c>
      <c r="BT4759" s="9">
        <v>9007.4000670670393</v>
      </c>
      <c r="BU4759" s="9">
        <v>10722.0202360517</v>
      </c>
      <c r="BV4759" s="9">
        <v>13648.4564610203</v>
      </c>
      <c r="BW4759" s="9">
        <v>10953.4067925738</v>
      </c>
      <c r="BX4759" s="9">
        <v>14600</v>
      </c>
    </row>
    <row r="4760" spans="6:76" x14ac:dyDescent="0.2">
      <c r="F4760" s="14"/>
      <c r="AX4760" s="8" t="s">
        <v>9163</v>
      </c>
      <c r="AY4760" s="8" t="s">
        <v>9164</v>
      </c>
      <c r="AZ4760" s="8" t="s">
        <v>1623</v>
      </c>
      <c r="BA4760" s="9">
        <v>12877.0900565626</v>
      </c>
      <c r="BB4760" s="9">
        <v>11462.5049847884</v>
      </c>
      <c r="BC4760" s="9">
        <v>48.495330609242401</v>
      </c>
      <c r="BD4760" s="9">
        <v>1866</v>
      </c>
      <c r="BE4760" s="9">
        <v>24169</v>
      </c>
      <c r="BF4760" s="9">
        <v>10992.468559999999</v>
      </c>
      <c r="BG4760" s="9">
        <v>10725.87847</v>
      </c>
      <c r="BH4760" s="9">
        <v>14599.821795</v>
      </c>
      <c r="BI4760" s="9">
        <v>14938.846645309601</v>
      </c>
      <c r="BJ4760" s="9">
        <v>23770.290075856701</v>
      </c>
      <c r="BK4760" s="9">
        <v>15255.980597014999</v>
      </c>
      <c r="BL4760" s="9">
        <v>14365.3106588215</v>
      </c>
      <c r="BM4760" s="9">
        <v>27061.8290804157</v>
      </c>
      <c r="BN4760" s="9">
        <v>11932.541409576699</v>
      </c>
      <c r="BO4760" s="9">
        <v>12934.1353715364</v>
      </c>
      <c r="BP4760" s="9">
        <v>9621.8951379034806</v>
      </c>
      <c r="BQ4760" s="9">
        <v>7916.2821873483799</v>
      </c>
      <c r="BR4760" s="9">
        <v>9244.2525850474995</v>
      </c>
      <c r="BS4760" s="9">
        <v>6492.6261758518003</v>
      </c>
      <c r="BT4760" s="9"/>
      <c r="BU4760" s="9">
        <v>10737.752176772199</v>
      </c>
      <c r="BV4760" s="9">
        <v>9217.0444339908809</v>
      </c>
      <c r="BW4760" s="9">
        <v>6799.8457708067899</v>
      </c>
      <c r="BX4760" s="9">
        <v>14900</v>
      </c>
    </row>
    <row r="4761" spans="6:76" x14ac:dyDescent="0.2">
      <c r="F4761" s="14"/>
      <c r="AX4761" s="8" t="s">
        <v>9165</v>
      </c>
      <c r="AY4761" s="8" t="s">
        <v>9166</v>
      </c>
      <c r="AZ4761" s="8" t="s">
        <v>1623</v>
      </c>
      <c r="BA4761" s="9">
        <v>45508.065382922301</v>
      </c>
      <c r="BB4761" s="9">
        <v>11462.6647723391</v>
      </c>
      <c r="BC4761" s="9">
        <v>250.80668836849901</v>
      </c>
      <c r="BD4761" s="9"/>
      <c r="BE4761" s="9">
        <v>27391</v>
      </c>
      <c r="BF4761" s="9">
        <v>27932.34691</v>
      </c>
      <c r="BG4761" s="9">
        <v>128465.2365</v>
      </c>
      <c r="BH4761" s="9">
        <v>502629.06251999998</v>
      </c>
      <c r="BI4761" s="9">
        <v>13840.7143170729</v>
      </c>
      <c r="BJ4761" s="9">
        <v>17873.729396504201</v>
      </c>
      <c r="BK4761" s="9">
        <v>28851.295504060199</v>
      </c>
      <c r="BL4761" s="9">
        <v>8782.7656839242009</v>
      </c>
      <c r="BM4761" s="9">
        <v>11762.214330042099</v>
      </c>
      <c r="BN4761" s="9">
        <v>32540.0620146865</v>
      </c>
      <c r="BO4761" s="9">
        <v>5367.2434398525902</v>
      </c>
      <c r="BP4761" s="9">
        <v>1154.2920111000101</v>
      </c>
      <c r="BQ4761" s="9">
        <v>4886.8594321610699</v>
      </c>
      <c r="BR4761" s="9">
        <v>11462.6647723391</v>
      </c>
      <c r="BS4761" s="9">
        <v>6009.1738909020996</v>
      </c>
      <c r="BT4761" s="9"/>
      <c r="BU4761" s="9">
        <v>8511.5426868718896</v>
      </c>
      <c r="BV4761" s="9">
        <v>10061.890341709201</v>
      </c>
      <c r="BW4761" s="9">
        <v>6231.1485242981798</v>
      </c>
      <c r="BX4761" s="9">
        <v>10900</v>
      </c>
    </row>
    <row r="4762" spans="6:76" x14ac:dyDescent="0.2">
      <c r="F4762" s="14"/>
      <c r="AX4762" s="8" t="s">
        <v>9167</v>
      </c>
      <c r="AY4762" s="8" t="s">
        <v>9168</v>
      </c>
      <c r="AZ4762" s="8" t="s">
        <v>1623</v>
      </c>
      <c r="BA4762" s="9">
        <v>14068.091335037099</v>
      </c>
      <c r="BB4762" s="9">
        <v>11464.7883969535</v>
      </c>
      <c r="BC4762" s="9">
        <v>72.382581851284002</v>
      </c>
      <c r="BD4762" s="9"/>
      <c r="BE4762" s="9">
        <v>5585</v>
      </c>
      <c r="BF4762" s="9">
        <v>6402.7495909999998</v>
      </c>
      <c r="BG4762" s="9"/>
      <c r="BH4762" s="9">
        <v>37061.697490999999</v>
      </c>
      <c r="BI4762" s="9">
        <v>11930.0631287134</v>
      </c>
      <c r="BJ4762" s="9">
        <v>11635.7644538805</v>
      </c>
      <c r="BK4762" s="9">
        <v>11167.792228365701</v>
      </c>
      <c r="BL4762" s="9">
        <v>9433.9228077874504</v>
      </c>
      <c r="BM4762" s="9">
        <v>11127.3424350884</v>
      </c>
      <c r="BN4762" s="9">
        <v>12632.723548305799</v>
      </c>
      <c r="BO4762" s="9">
        <v>11464.7883969535</v>
      </c>
      <c r="BP4762" s="9"/>
      <c r="BQ4762" s="9">
        <v>5865.4311947514898</v>
      </c>
      <c r="BR4762" s="9">
        <v>42989.493347524498</v>
      </c>
      <c r="BS4762" s="9">
        <v>10439.638470961099</v>
      </c>
      <c r="BT4762" s="9"/>
      <c r="BU4762" s="9">
        <v>13150.873126463201</v>
      </c>
      <c r="BV4762" s="9">
        <v>9238.4275880239693</v>
      </c>
      <c r="BW4762" s="9">
        <v>14131.844886811599</v>
      </c>
      <c r="BX4762" s="9">
        <v>14900</v>
      </c>
    </row>
    <row r="4763" spans="6:76" x14ac:dyDescent="0.2">
      <c r="F4763" s="14"/>
      <c r="AX4763" s="8" t="s">
        <v>9169</v>
      </c>
      <c r="AY4763" s="8" t="s">
        <v>9170</v>
      </c>
      <c r="AZ4763" s="8" t="s">
        <v>1623</v>
      </c>
      <c r="BA4763" s="9">
        <v>28771.6023153428</v>
      </c>
      <c r="BB4763" s="9">
        <v>11501.966743060801</v>
      </c>
      <c r="BC4763" s="9">
        <v>224.900542618863</v>
      </c>
      <c r="BD4763" s="9">
        <v>1032</v>
      </c>
      <c r="BE4763" s="9">
        <v>19030</v>
      </c>
      <c r="BF4763" s="9">
        <v>9352.6964900000003</v>
      </c>
      <c r="BG4763" s="9">
        <v>11025.753339999999</v>
      </c>
      <c r="BH4763" s="9">
        <v>61154.473016000004</v>
      </c>
      <c r="BI4763" s="9">
        <v>17324.948392997801</v>
      </c>
      <c r="BJ4763" s="9">
        <v>22877.524207906801</v>
      </c>
      <c r="BK4763" s="9">
        <v>27152.1290232131</v>
      </c>
      <c r="BL4763" s="9">
        <v>18318.519707140498</v>
      </c>
      <c r="BM4763" s="9">
        <v>11781.9656293267</v>
      </c>
      <c r="BN4763" s="9">
        <v>17494.248169595299</v>
      </c>
      <c r="BO4763" s="9">
        <v>7560.6728688004396</v>
      </c>
      <c r="BP4763" s="9">
        <v>11501.966743060801</v>
      </c>
      <c r="BQ4763" s="9">
        <v>6175.7249386346903</v>
      </c>
      <c r="BR4763" s="9">
        <v>9339.6399005601306</v>
      </c>
      <c r="BS4763" s="9">
        <v>7462.8692800348999</v>
      </c>
      <c r="BT4763" s="9">
        <v>15672.8008714394</v>
      </c>
      <c r="BU4763" s="9">
        <v>11473.8858091744</v>
      </c>
      <c r="BV4763" s="9">
        <v>3978.7697221204298</v>
      </c>
      <c r="BW4763" s="9">
        <v>8493.0605121926292</v>
      </c>
      <c r="BX4763" s="9">
        <v>306000</v>
      </c>
    </row>
    <row r="4764" spans="6:76" x14ac:dyDescent="0.2">
      <c r="F4764" s="14"/>
      <c r="AX4764" s="8" t="s">
        <v>9171</v>
      </c>
      <c r="AY4764" s="8" t="s">
        <v>9172</v>
      </c>
      <c r="AZ4764" s="8" t="s">
        <v>1623</v>
      </c>
      <c r="BA4764" s="9">
        <v>12150.653792707801</v>
      </c>
      <c r="BB4764" s="9">
        <v>11539.304776827999</v>
      </c>
      <c r="BC4764" s="9">
        <v>50.090178118822401</v>
      </c>
      <c r="BD4764" s="9"/>
      <c r="BE4764" s="9">
        <v>13041</v>
      </c>
      <c r="BF4764" s="9">
        <v>15194.70696</v>
      </c>
      <c r="BG4764" s="9"/>
      <c r="BH4764" s="9">
        <v>17951.515153</v>
      </c>
      <c r="BI4764" s="9">
        <v>6154.12606347155</v>
      </c>
      <c r="BJ4764" s="9">
        <v>4970.8899183616504</v>
      </c>
      <c r="BK4764" s="9">
        <v>11539.304776827999</v>
      </c>
      <c r="BL4764" s="9">
        <v>7763.3426342319199</v>
      </c>
      <c r="BM4764" s="9"/>
      <c r="BN4764" s="9">
        <v>6711.1657746484698</v>
      </c>
      <c r="BO4764" s="9">
        <v>12159.777917424601</v>
      </c>
      <c r="BP4764" s="9">
        <v>13910.6898289047</v>
      </c>
      <c r="BQ4764" s="9">
        <v>8235.1410494094998</v>
      </c>
      <c r="BR4764" s="9">
        <v>10649.3380505801</v>
      </c>
      <c r="BS4764" s="9">
        <v>11045.374917585799</v>
      </c>
      <c r="BT4764" s="9"/>
      <c r="BU4764" s="9">
        <v>20967.301086183299</v>
      </c>
      <c r="BV4764" s="9">
        <v>24048.708964875899</v>
      </c>
      <c r="BW4764" s="9">
        <v>20298.731380527701</v>
      </c>
      <c r="BX4764" s="9">
        <v>1920</v>
      </c>
    </row>
    <row r="4765" spans="6:76" x14ac:dyDescent="0.2">
      <c r="F4765" s="14"/>
      <c r="AX4765" s="8" t="s">
        <v>9173</v>
      </c>
      <c r="AY4765" s="8" t="s">
        <v>9174</v>
      </c>
      <c r="AZ4765" s="8" t="s">
        <v>1623</v>
      </c>
      <c r="BA4765" s="9">
        <v>20088.499769939001</v>
      </c>
      <c r="BB4765" s="9">
        <v>11541.2752530047</v>
      </c>
      <c r="BC4765" s="9">
        <v>169.16344328475401</v>
      </c>
      <c r="BD4765" s="9"/>
      <c r="BE4765" s="9">
        <v>22191</v>
      </c>
      <c r="BF4765" s="9">
        <v>16262.175520000001</v>
      </c>
      <c r="BG4765" s="9"/>
      <c r="BH4765" s="9">
        <v>158747.1275</v>
      </c>
      <c r="BI4765" s="9">
        <v>9918.9461599188999</v>
      </c>
      <c r="BJ4765" s="9">
        <v>3876.0080869666399</v>
      </c>
      <c r="BK4765" s="9">
        <v>8460.1251564453705</v>
      </c>
      <c r="BL4765" s="9">
        <v>10377.0859830466</v>
      </c>
      <c r="BM4765" s="9">
        <v>20590.667500073501</v>
      </c>
      <c r="BN4765" s="9">
        <v>7447.1442535135602</v>
      </c>
      <c r="BO4765" s="9">
        <v>10222.7832459539</v>
      </c>
      <c r="BP4765" s="9">
        <v>11541.2752530047</v>
      </c>
      <c r="BQ4765" s="9">
        <v>10545.893956539299</v>
      </c>
      <c r="BR4765" s="9">
        <v>21140.557250511702</v>
      </c>
      <c r="BS4765" s="9">
        <v>14088.4339131041</v>
      </c>
      <c r="BT4765" s="9">
        <v>7163.9251512412202</v>
      </c>
      <c r="BU4765" s="9">
        <v>17235.773149170302</v>
      </c>
      <c r="BV4765" s="9">
        <v>14506.9818790276</v>
      </c>
      <c r="BW4765" s="9">
        <v>11865.591670323</v>
      </c>
      <c r="BX4765" s="9">
        <v>5500</v>
      </c>
    </row>
    <row r="4766" spans="6:76" x14ac:dyDescent="0.2">
      <c r="F4766" s="14"/>
      <c r="AX4766" s="8" t="s">
        <v>9175</v>
      </c>
      <c r="AY4766" s="8" t="s">
        <v>9176</v>
      </c>
      <c r="AZ4766" s="8" t="s">
        <v>1623</v>
      </c>
      <c r="BA4766" s="9">
        <v>11108.7228711921</v>
      </c>
      <c r="BB4766" s="9">
        <v>11543.5117581866</v>
      </c>
      <c r="BC4766" s="9">
        <v>44.686295699004802</v>
      </c>
      <c r="BD4766" s="9"/>
      <c r="BE4766" s="9">
        <v>11315</v>
      </c>
      <c r="BF4766" s="9">
        <v>5657.9709160000002</v>
      </c>
      <c r="BG4766" s="9"/>
      <c r="BH4766" s="9">
        <v>22009.603876000001</v>
      </c>
      <c r="BI4766" s="9">
        <v>9205.9008888060507</v>
      </c>
      <c r="BJ4766" s="9">
        <v>17071.677495452001</v>
      </c>
      <c r="BK4766" s="9">
        <v>11355.0256651902</v>
      </c>
      <c r="BL4766" s="9">
        <v>11963.271342304401</v>
      </c>
      <c r="BM4766" s="9">
        <v>12284.3064065336</v>
      </c>
      <c r="BN4766" s="9">
        <v>13704.792657557</v>
      </c>
      <c r="BO4766" s="9">
        <v>5879.5424558328004</v>
      </c>
      <c r="BP4766" s="9"/>
      <c r="BQ4766" s="9">
        <v>13555.577272763499</v>
      </c>
      <c r="BR4766" s="9">
        <v>9491.2247575219899</v>
      </c>
      <c r="BS4766" s="9"/>
      <c r="BT4766" s="9">
        <v>4865.4957354390499</v>
      </c>
      <c r="BU4766" s="9">
        <v>11855.1830850024</v>
      </c>
      <c r="BV4766" s="9">
        <v>11543.5117581866</v>
      </c>
      <c r="BW4766" s="9">
        <v>15920.204497676799</v>
      </c>
      <c r="BX4766" s="9">
        <v>1170</v>
      </c>
    </row>
    <row r="4767" spans="6:76" x14ac:dyDescent="0.2">
      <c r="F4767" s="14"/>
      <c r="AX4767" s="8" t="s">
        <v>9177</v>
      </c>
      <c r="AY4767" s="8" t="s">
        <v>9178</v>
      </c>
      <c r="AZ4767" s="8" t="s">
        <v>1623</v>
      </c>
      <c r="BA4767" s="9">
        <v>12235.702304237</v>
      </c>
      <c r="BB4767" s="9">
        <v>11577.2077742813</v>
      </c>
      <c r="BC4767" s="9">
        <v>63.593945908007797</v>
      </c>
      <c r="BD4767" s="9"/>
      <c r="BE4767" s="9">
        <v>13683</v>
      </c>
      <c r="BF4767" s="9">
        <v>7973.4065110000001</v>
      </c>
      <c r="BG4767" s="9"/>
      <c r="BH4767" s="9">
        <v>32133.299432</v>
      </c>
      <c r="BI4767" s="9">
        <v>6943.7151009468298</v>
      </c>
      <c r="BJ4767" s="9">
        <v>13155.604075572601</v>
      </c>
      <c r="BK4767" s="9">
        <v>13404.3312013455</v>
      </c>
      <c r="BL4767" s="9">
        <v>12484.866164426499</v>
      </c>
      <c r="BM4767" s="9">
        <v>8879.2511729424295</v>
      </c>
      <c r="BN4767" s="9">
        <v>10669.5493841362</v>
      </c>
      <c r="BO4767" s="9"/>
      <c r="BP4767" s="9"/>
      <c r="BQ4767" s="9"/>
      <c r="BR4767" s="9"/>
      <c r="BS4767" s="9"/>
      <c r="BT4767" s="9"/>
      <c r="BU4767" s="9"/>
      <c r="BV4767" s="9"/>
      <c r="BW4767" s="9"/>
      <c r="BX4767" s="9">
        <v>3030</v>
      </c>
    </row>
    <row r="4768" spans="6:76" x14ac:dyDescent="0.2">
      <c r="F4768" s="14"/>
      <c r="AX4768" s="8" t="s">
        <v>9179</v>
      </c>
      <c r="AY4768" s="8" t="s">
        <v>9180</v>
      </c>
      <c r="AZ4768" s="8" t="s">
        <v>1623</v>
      </c>
      <c r="BA4768" s="9">
        <v>12097.0476218124</v>
      </c>
      <c r="BB4768" s="9">
        <v>11582.151375657701</v>
      </c>
      <c r="BC4768" s="9">
        <v>67.490994186435699</v>
      </c>
      <c r="BD4768" s="9"/>
      <c r="BE4768" s="9"/>
      <c r="BF4768" s="9"/>
      <c r="BG4768" s="9"/>
      <c r="BH4768" s="9"/>
      <c r="BI4768" s="9"/>
      <c r="BJ4768" s="9"/>
      <c r="BK4768" s="9"/>
      <c r="BL4768" s="9">
        <v>1519.6300678402799</v>
      </c>
      <c r="BM4768" s="9"/>
      <c r="BN4768" s="9">
        <v>2111.2057600265398</v>
      </c>
      <c r="BO4768" s="9">
        <v>12441.693971361899</v>
      </c>
      <c r="BP4768" s="9">
        <v>10446.9202171037</v>
      </c>
      <c r="BQ4768" s="9">
        <v>7790.0630313896199</v>
      </c>
      <c r="BR4768" s="9">
        <v>13923.2607599573</v>
      </c>
      <c r="BS4768" s="9">
        <v>13185.3372765563</v>
      </c>
      <c r="BT4768" s="9"/>
      <c r="BU4768" s="9">
        <v>29756.339622798601</v>
      </c>
      <c r="BV4768" s="9">
        <v>10722.6087799535</v>
      </c>
      <c r="BW4768" s="9">
        <v>19073.4167311366</v>
      </c>
      <c r="BX4768" s="9"/>
    </row>
    <row r="4769" spans="6:76" x14ac:dyDescent="0.2">
      <c r="F4769" s="14"/>
      <c r="AX4769" s="8" t="s">
        <v>9181</v>
      </c>
      <c r="AY4769" s="8" t="s">
        <v>9182</v>
      </c>
      <c r="AZ4769" s="8" t="s">
        <v>1623</v>
      </c>
      <c r="BA4769" s="9">
        <v>18931.433770907701</v>
      </c>
      <c r="BB4769" s="9">
        <v>11584.134352401299</v>
      </c>
      <c r="BC4769" s="9">
        <v>91.228665549820306</v>
      </c>
      <c r="BD4769" s="9"/>
      <c r="BE4769" s="9">
        <v>3815</v>
      </c>
      <c r="BF4769" s="9">
        <v>620.06455389999996</v>
      </c>
      <c r="BG4769" s="9"/>
      <c r="BH4769" s="9"/>
      <c r="BI4769" s="9">
        <v>9785.1261784713406</v>
      </c>
      <c r="BJ4769" s="9">
        <v>11584.134352401299</v>
      </c>
      <c r="BK4769" s="9">
        <v>5142.4764862879001</v>
      </c>
      <c r="BL4769" s="9">
        <v>5996.4720121229302</v>
      </c>
      <c r="BM4769" s="9"/>
      <c r="BN4769" s="9">
        <v>3091.0861573255602</v>
      </c>
      <c r="BO4769" s="9">
        <v>57947.317567288803</v>
      </c>
      <c r="BP4769" s="9">
        <v>51789.965756577898</v>
      </c>
      <c r="BQ4769" s="9">
        <v>10570.2600114979</v>
      </c>
      <c r="BR4769" s="9">
        <v>17036.007023693401</v>
      </c>
      <c r="BS4769" s="9">
        <v>33777.522880119403</v>
      </c>
      <c r="BT4769" s="9">
        <v>13663.3449316389</v>
      </c>
      <c r="BU4769" s="9">
        <v>39555.555580720997</v>
      </c>
      <c r="BV4769" s="9">
        <v>24826.423493550199</v>
      </c>
      <c r="BW4769" s="9">
        <v>22033.617119834598</v>
      </c>
      <c r="BX4769" s="9">
        <v>10600</v>
      </c>
    </row>
    <row r="4770" spans="6:76" x14ac:dyDescent="0.2">
      <c r="F4770" s="14"/>
      <c r="AX4770" s="8" t="s">
        <v>9183</v>
      </c>
      <c r="AY4770" s="8" t="s">
        <v>9184</v>
      </c>
      <c r="AZ4770" s="8" t="s">
        <v>1623</v>
      </c>
      <c r="BA4770" s="9">
        <v>13486.9182035785</v>
      </c>
      <c r="BB4770" s="9">
        <v>11593.836403987099</v>
      </c>
      <c r="BC4770" s="9">
        <v>64.841421030613802</v>
      </c>
      <c r="BD4770" s="9">
        <v>47312</v>
      </c>
      <c r="BE4770" s="9">
        <v>14626</v>
      </c>
      <c r="BF4770" s="9">
        <v>14445.1569</v>
      </c>
      <c r="BG4770" s="9">
        <v>5837.670177</v>
      </c>
      <c r="BH4770" s="9">
        <v>10056.8324493</v>
      </c>
      <c r="BI4770" s="9">
        <v>14138.3775901177</v>
      </c>
      <c r="BJ4770" s="9">
        <v>15748.1531106566</v>
      </c>
      <c r="BK4770" s="9">
        <v>16911.071662621998</v>
      </c>
      <c r="BL4770" s="9">
        <v>11187.672807974201</v>
      </c>
      <c r="BM4770" s="9">
        <v>19552.1307522811</v>
      </c>
      <c r="BN4770" s="9">
        <v>11133.139332149</v>
      </c>
      <c r="BO4770" s="9">
        <v>8831.6506176208695</v>
      </c>
      <c r="BP4770" s="9">
        <v>12878.3256688335</v>
      </c>
      <c r="BQ4770" s="9">
        <v>7157.8257548072197</v>
      </c>
      <c r="BR4770" s="9">
        <v>8545.3972905851206</v>
      </c>
      <c r="BS4770" s="9">
        <v>10086.317825267701</v>
      </c>
      <c r="BT4770" s="9"/>
      <c r="BU4770" s="9">
        <v>14210.482342285201</v>
      </c>
      <c r="BV4770" s="9">
        <v>7614.8478630214504</v>
      </c>
      <c r="BW4770" s="9">
        <v>7465.31192704775</v>
      </c>
      <c r="BX4770" s="9">
        <v>12000</v>
      </c>
    </row>
    <row r="4771" spans="6:76" x14ac:dyDescent="0.2">
      <c r="F4771" s="14"/>
      <c r="AX4771" s="8" t="s">
        <v>9185</v>
      </c>
      <c r="AY4771" s="8" t="s">
        <v>9186</v>
      </c>
      <c r="AZ4771" s="8" t="s">
        <v>1623</v>
      </c>
      <c r="BA4771" s="9">
        <v>12523.860297245799</v>
      </c>
      <c r="BB4771" s="9">
        <v>11620.8790786931</v>
      </c>
      <c r="BC4771" s="9">
        <v>67.266939813096101</v>
      </c>
      <c r="BD4771" s="9"/>
      <c r="BE4771" s="9">
        <v>15194</v>
      </c>
      <c r="BF4771" s="9">
        <v>27837.842680000002</v>
      </c>
      <c r="BG4771" s="9"/>
      <c r="BH4771" s="9">
        <v>23740.269332</v>
      </c>
      <c r="BI4771" s="9">
        <v>16904.395993265101</v>
      </c>
      <c r="BJ4771" s="9">
        <v>10736.6887972898</v>
      </c>
      <c r="BK4771" s="9">
        <v>18479.7365245322</v>
      </c>
      <c r="BL4771" s="9">
        <v>8260.0644802050392</v>
      </c>
      <c r="BM4771" s="9">
        <v>1624.8345230606801</v>
      </c>
      <c r="BN4771" s="9">
        <v>10971.484550897199</v>
      </c>
      <c r="BO4771" s="9">
        <v>2122.4339060318698</v>
      </c>
      <c r="BP4771" s="9"/>
      <c r="BQ4771" s="9"/>
      <c r="BR4771" s="9"/>
      <c r="BS4771" s="9">
        <v>2144.2991731787802</v>
      </c>
      <c r="BT4771" s="9">
        <v>12270.2736064889</v>
      </c>
      <c r="BU4771" s="9"/>
      <c r="BV4771" s="9"/>
      <c r="BW4771" s="9"/>
      <c r="BX4771" s="9"/>
    </row>
    <row r="4772" spans="6:76" x14ac:dyDescent="0.2">
      <c r="F4772" s="14"/>
      <c r="AX4772" s="8" t="s">
        <v>9187</v>
      </c>
      <c r="AY4772" s="8" t="s">
        <v>9188</v>
      </c>
      <c r="AZ4772" s="8" t="s">
        <v>1623</v>
      </c>
      <c r="BA4772" s="9">
        <v>21617.119195354899</v>
      </c>
      <c r="BB4772" s="9">
        <v>11638.30084</v>
      </c>
      <c r="BC4772" s="9">
        <v>124.54838606631699</v>
      </c>
      <c r="BD4772" s="9">
        <v>11788</v>
      </c>
      <c r="BE4772" s="9">
        <v>8013</v>
      </c>
      <c r="BF4772" s="9">
        <v>11638.30084</v>
      </c>
      <c r="BG4772" s="9"/>
      <c r="BH4772" s="9">
        <v>17144.878075000001</v>
      </c>
      <c r="BI4772" s="9">
        <v>16698.117397568902</v>
      </c>
      <c r="BJ4772" s="9">
        <v>17252.759406160902</v>
      </c>
      <c r="BK4772" s="9">
        <v>10496.976869685601</v>
      </c>
      <c r="BL4772" s="9">
        <v>6808.6032274950403</v>
      </c>
      <c r="BM4772" s="9">
        <v>8921.72494835205</v>
      </c>
      <c r="BN4772" s="9">
        <v>8412.3877530017198</v>
      </c>
      <c r="BO4772" s="9">
        <v>72939.299174464104</v>
      </c>
      <c r="BP4772" s="9">
        <v>67184.346830916897</v>
      </c>
      <c r="BQ4772" s="9">
        <v>4767.47931852485</v>
      </c>
      <c r="BR4772" s="9">
        <v>10599.8339535416</v>
      </c>
      <c r="BS4772" s="9">
        <v>99812.499001459903</v>
      </c>
      <c r="BT4772" s="9"/>
      <c r="BU4772" s="9">
        <v>12265.831663688101</v>
      </c>
      <c r="BV4772" s="9">
        <v>16976.661750607502</v>
      </c>
      <c r="BW4772" s="9">
        <v>4334.5645012755904</v>
      </c>
      <c r="BX4772" s="9">
        <v>4670</v>
      </c>
    </row>
    <row r="4773" spans="6:76" x14ac:dyDescent="0.2">
      <c r="F4773" s="14"/>
      <c r="AX4773" s="8" t="s">
        <v>379</v>
      </c>
      <c r="AY4773" s="8" t="s">
        <v>9189</v>
      </c>
      <c r="AZ4773" s="8" t="s">
        <v>1623</v>
      </c>
      <c r="BA4773" s="9">
        <v>11647.9564569255</v>
      </c>
      <c r="BB4773" s="9">
        <v>11648.411131880001</v>
      </c>
      <c r="BC4773" s="9">
        <v>37.897898873896899</v>
      </c>
      <c r="BD4773" s="9"/>
      <c r="BE4773" s="9">
        <v>15255</v>
      </c>
      <c r="BF4773" s="9">
        <v>13653.530860000001</v>
      </c>
      <c r="BG4773" s="9">
        <v>8214.0161489999991</v>
      </c>
      <c r="BH4773" s="9">
        <v>14901.796662999999</v>
      </c>
      <c r="BI4773" s="9">
        <v>16321.9972541231</v>
      </c>
      <c r="BJ4773" s="9">
        <v>14406.4053551945</v>
      </c>
      <c r="BK4773" s="9">
        <v>21532.032682048499</v>
      </c>
      <c r="BL4773" s="9">
        <v>12690.6437355091</v>
      </c>
      <c r="BM4773" s="9">
        <v>11473.1885551574</v>
      </c>
      <c r="BN4773" s="9">
        <v>16066.6138181021</v>
      </c>
      <c r="BO4773" s="9">
        <v>11648.411131880001</v>
      </c>
      <c r="BP4773" s="9"/>
      <c r="BQ4773" s="9">
        <v>7991.3097908125101</v>
      </c>
      <c r="BR4773" s="9">
        <v>9479.2328914593909</v>
      </c>
      <c r="BS4773" s="9">
        <v>8902.3818848733299</v>
      </c>
      <c r="BT4773" s="9">
        <v>1908.55179769599</v>
      </c>
      <c r="BU4773" s="9">
        <v>12897.7146005431</v>
      </c>
      <c r="BV4773" s="9">
        <v>7647.0331017816197</v>
      </c>
      <c r="BW4773" s="9">
        <v>8931.3124104030303</v>
      </c>
      <c r="BX4773" s="9">
        <v>7390</v>
      </c>
    </row>
    <row r="4774" spans="6:76" x14ac:dyDescent="0.2">
      <c r="F4774" s="14"/>
      <c r="AX4774" s="8" t="s">
        <v>9190</v>
      </c>
      <c r="AY4774" s="8" t="s">
        <v>9191</v>
      </c>
      <c r="AZ4774" s="8" t="s">
        <v>1623</v>
      </c>
      <c r="BA4774" s="9">
        <v>13844.501996872101</v>
      </c>
      <c r="BB4774" s="9">
        <v>11656.6765426928</v>
      </c>
      <c r="BC4774" s="9">
        <v>100.074093735926</v>
      </c>
      <c r="BD4774" s="9"/>
      <c r="BE4774" s="9">
        <v>11176</v>
      </c>
      <c r="BF4774" s="9">
        <v>4847.1455189999997</v>
      </c>
      <c r="BG4774" s="9">
        <v>7399.8827069999998</v>
      </c>
      <c r="BH4774" s="9">
        <v>66271.867778999993</v>
      </c>
      <c r="BI4774" s="9">
        <v>12064.789236753</v>
      </c>
      <c r="BJ4774" s="9">
        <v>17388.960412169101</v>
      </c>
      <c r="BK4774" s="9">
        <v>13732.3684385251</v>
      </c>
      <c r="BL4774" s="9">
        <v>12388.7962960389</v>
      </c>
      <c r="BM4774" s="9">
        <v>8146.9689514086604</v>
      </c>
      <c r="BN4774" s="9">
        <v>9887.8390957731099</v>
      </c>
      <c r="BO4774" s="9">
        <v>15125.9813547133</v>
      </c>
      <c r="BP4774" s="9">
        <v>1138.4601893552999</v>
      </c>
      <c r="BQ4774" s="9">
        <v>15546.7699787236</v>
      </c>
      <c r="BR4774" s="9">
        <v>12481.7916283617</v>
      </c>
      <c r="BS4774" s="9">
        <v>10042.3119021168</v>
      </c>
      <c r="BT4774" s="9"/>
      <c r="BU4774" s="9">
        <v>17324.528111553998</v>
      </c>
      <c r="BV4774" s="9">
        <v>11248.563848632501</v>
      </c>
      <c r="BW4774" s="9">
        <v>2988.0104945732701</v>
      </c>
      <c r="BX4774" s="9"/>
    </row>
    <row r="4775" spans="6:76" x14ac:dyDescent="0.2">
      <c r="F4775" s="14"/>
      <c r="AX4775" s="8" t="s">
        <v>9192</v>
      </c>
      <c r="AY4775" s="8" t="s">
        <v>9193</v>
      </c>
      <c r="AZ4775" s="8" t="s">
        <v>1623</v>
      </c>
      <c r="BA4775" s="9">
        <v>15719.279000423699</v>
      </c>
      <c r="BB4775" s="9">
        <v>11679</v>
      </c>
      <c r="BC4775" s="9">
        <v>65.6084670536749</v>
      </c>
      <c r="BD4775" s="9">
        <v>9527</v>
      </c>
      <c r="BE4775" s="9">
        <v>11679</v>
      </c>
      <c r="BF4775" s="9">
        <v>6053.8036819999998</v>
      </c>
      <c r="BG4775" s="9">
        <v>2146.6993510000002</v>
      </c>
      <c r="BH4775" s="9">
        <v>10408.1692533</v>
      </c>
      <c r="BI4775" s="9">
        <v>8969.6852269998708</v>
      </c>
      <c r="BJ4775" s="9">
        <v>14334.4161272002</v>
      </c>
      <c r="BK4775" s="9">
        <v>12547.8696161512</v>
      </c>
      <c r="BL4775" s="9">
        <v>7864.9698310930698</v>
      </c>
      <c r="BM4775" s="9">
        <v>1164.9925621227301</v>
      </c>
      <c r="BN4775" s="9">
        <v>7640.0486970866696</v>
      </c>
      <c r="BO4775" s="9">
        <v>40829.168874865703</v>
      </c>
      <c r="BP4775" s="9">
        <v>26491.554296326602</v>
      </c>
      <c r="BQ4775" s="9">
        <v>25871.472224155401</v>
      </c>
      <c r="BR4775" s="9">
        <v>24720.659766950099</v>
      </c>
      <c r="BS4775" s="9">
        <v>30936.7642017785</v>
      </c>
      <c r="BT4775" s="9">
        <v>11274.7371065483</v>
      </c>
      <c r="BU4775" s="9">
        <v>26785.681620853</v>
      </c>
      <c r="BV4775" s="9">
        <v>16976.661750607502</v>
      </c>
      <c r="BW4775" s="9">
        <v>22481.504819858001</v>
      </c>
      <c r="BX4775" s="9">
        <v>11400</v>
      </c>
    </row>
    <row r="4776" spans="6:76" x14ac:dyDescent="0.2">
      <c r="F4776" s="14"/>
      <c r="AX4776" s="8" t="s">
        <v>9194</v>
      </c>
      <c r="AY4776" s="8" t="s">
        <v>9195</v>
      </c>
      <c r="AZ4776" s="8" t="s">
        <v>1623</v>
      </c>
      <c r="BA4776" s="9">
        <v>12605.9147919442</v>
      </c>
      <c r="BB4776" s="9">
        <v>11684.1982373067</v>
      </c>
      <c r="BC4776" s="9">
        <v>58.082879915108897</v>
      </c>
      <c r="BD4776" s="9"/>
      <c r="BE4776" s="9">
        <v>5938</v>
      </c>
      <c r="BF4776" s="9">
        <v>29988.762070000001</v>
      </c>
      <c r="BG4776" s="9"/>
      <c r="BH4776" s="9">
        <v>15797.027545000001</v>
      </c>
      <c r="BI4776" s="9">
        <v>18816.984223200801</v>
      </c>
      <c r="BJ4776" s="9">
        <v>17066.5134488279</v>
      </c>
      <c r="BK4776" s="9">
        <v>23213.177478748701</v>
      </c>
      <c r="BL4776" s="9">
        <v>10300.2401657706</v>
      </c>
      <c r="BM4776" s="9">
        <v>18140.226036668799</v>
      </c>
      <c r="BN4776" s="9">
        <v>16937.516815175401</v>
      </c>
      <c r="BO4776" s="9">
        <v>2899.3388637199</v>
      </c>
      <c r="BP4776" s="9">
        <v>1566.68213773812</v>
      </c>
      <c r="BQ4776" s="9">
        <v>8118.0121068270701</v>
      </c>
      <c r="BR4776" s="9">
        <v>9487.2270005768805</v>
      </c>
      <c r="BS4776" s="9">
        <v>5517.0745505381101</v>
      </c>
      <c r="BT4776" s="9"/>
      <c r="BU4776" s="9">
        <v>11909.5237933073</v>
      </c>
      <c r="BV4776" s="9">
        <v>7051.2873375897598</v>
      </c>
      <c r="BW4776" s="9">
        <v>11458.8726813061</v>
      </c>
      <c r="BX4776" s="9">
        <v>12700</v>
      </c>
    </row>
    <row r="4777" spans="6:76" x14ac:dyDescent="0.2">
      <c r="F4777" s="14"/>
      <c r="AX4777" s="8" t="s">
        <v>9196</v>
      </c>
      <c r="AY4777" s="8" t="s">
        <v>9197</v>
      </c>
      <c r="AZ4777" s="8" t="s">
        <v>1623</v>
      </c>
      <c r="BA4777" s="9">
        <v>10995.747675856701</v>
      </c>
      <c r="BB4777" s="9">
        <v>11714.460587699999</v>
      </c>
      <c r="BC4777" s="9">
        <v>33.712298818897303</v>
      </c>
      <c r="BD4777" s="9"/>
      <c r="BE4777" s="9">
        <v>18332</v>
      </c>
      <c r="BF4777" s="9">
        <v>7363.2022850000003</v>
      </c>
      <c r="BG4777" s="9"/>
      <c r="BH4777" s="9">
        <v>11714.460587699999</v>
      </c>
      <c r="BI4777" s="9">
        <v>6525.1776408826499</v>
      </c>
      <c r="BJ4777" s="9">
        <v>13165.0695170813</v>
      </c>
      <c r="BK4777" s="9">
        <v>8964.7317815307597</v>
      </c>
      <c r="BL4777" s="9">
        <v>9612.5949065997102</v>
      </c>
      <c r="BM4777" s="9"/>
      <c r="BN4777" s="9">
        <v>5975.7045875253898</v>
      </c>
      <c r="BO4777" s="9">
        <v>16833.896844961699</v>
      </c>
      <c r="BP4777" s="9">
        <v>10254.4670130953</v>
      </c>
      <c r="BQ4777" s="9">
        <v>6848.8149446792704</v>
      </c>
      <c r="BR4777" s="9">
        <v>6325.6063310527798</v>
      </c>
      <c r="BS4777" s="9">
        <v>13882.6399229245</v>
      </c>
      <c r="BT4777" s="9"/>
      <c r="BU4777" s="9">
        <v>12087.8473718489</v>
      </c>
      <c r="BV4777" s="9">
        <v>12415.9452160449</v>
      </c>
      <c r="BW4777" s="9">
        <v>12825.5515386358</v>
      </c>
      <c r="BX4777" s="9">
        <v>13800</v>
      </c>
    </row>
    <row r="4778" spans="6:76" x14ac:dyDescent="0.2">
      <c r="F4778" s="14"/>
      <c r="AX4778" s="8" t="s">
        <v>9198</v>
      </c>
      <c r="AY4778" s="8" t="s">
        <v>9199</v>
      </c>
      <c r="AZ4778" s="8" t="s">
        <v>1623</v>
      </c>
      <c r="BA4778" s="9">
        <v>18370.372891524399</v>
      </c>
      <c r="BB4778" s="9">
        <v>11747.7505638367</v>
      </c>
      <c r="BC4778" s="9">
        <v>96.426676563805202</v>
      </c>
      <c r="BD4778" s="9"/>
      <c r="BE4778" s="9">
        <v>45429</v>
      </c>
      <c r="BF4778" s="9">
        <v>12514.682769999999</v>
      </c>
      <c r="BG4778" s="9"/>
      <c r="BH4778" s="9">
        <v>5218.3093793999997</v>
      </c>
      <c r="BI4778" s="9">
        <v>10857.783965156599</v>
      </c>
      <c r="BJ4778" s="9">
        <v>5747.4641211135404</v>
      </c>
      <c r="BK4778" s="9">
        <v>11747.7505638367</v>
      </c>
      <c r="BL4778" s="9">
        <v>7065.31534250815</v>
      </c>
      <c r="BM4778" s="9">
        <v>7960.0791587395297</v>
      </c>
      <c r="BN4778" s="9">
        <v>49873.018199541999</v>
      </c>
      <c r="BO4778" s="9"/>
      <c r="BP4778" s="9"/>
      <c r="BQ4778" s="9"/>
      <c r="BR4778" s="9">
        <v>56436.858818078399</v>
      </c>
      <c r="BS4778" s="9"/>
      <c r="BT4778" s="9">
        <v>2184.0537097807</v>
      </c>
      <c r="BU4778" s="9">
        <v>22982.1756933406</v>
      </c>
      <c r="BV4778" s="9">
        <v>20107.763633730101</v>
      </c>
      <c r="BW4778" s="9">
        <v>13381.3380176396</v>
      </c>
      <c r="BX4778" s="9">
        <v>4050</v>
      </c>
    </row>
    <row r="4779" spans="6:76" x14ac:dyDescent="0.2">
      <c r="F4779" s="14"/>
      <c r="AX4779" s="8" t="s">
        <v>9200</v>
      </c>
      <c r="AY4779" s="8" t="s">
        <v>9201</v>
      </c>
      <c r="AZ4779" s="8" t="s">
        <v>1623</v>
      </c>
      <c r="BA4779" s="9">
        <v>9953.1156729008308</v>
      </c>
      <c r="BB4779" s="9">
        <v>11810.4805437163</v>
      </c>
      <c r="BC4779" s="9">
        <v>61.787740419351202</v>
      </c>
      <c r="BD4779" s="9"/>
      <c r="BE4779" s="9">
        <v>16907</v>
      </c>
      <c r="BF4779" s="9">
        <v>18039.89025</v>
      </c>
      <c r="BG4779" s="9"/>
      <c r="BH4779" s="9"/>
      <c r="BI4779" s="9">
        <v>5763.8728104837001</v>
      </c>
      <c r="BJ4779" s="9">
        <v>12396.205683816899</v>
      </c>
      <c r="BK4779" s="9">
        <v>11810.4805437163</v>
      </c>
      <c r="BL4779" s="9">
        <v>1239.10315444807</v>
      </c>
      <c r="BM4779" s="9">
        <v>5610.0881821308003</v>
      </c>
      <c r="BN4779" s="9"/>
      <c r="BO4779" s="9"/>
      <c r="BP4779" s="9"/>
      <c r="BQ4779" s="9"/>
      <c r="BR4779" s="9"/>
      <c r="BS4779" s="9"/>
      <c r="BT4779" s="9">
        <v>3211.4004315116899</v>
      </c>
      <c r="BU4779" s="9"/>
      <c r="BV4779" s="9"/>
      <c r="BW4779" s="9"/>
      <c r="BX4779" s="9">
        <v>14600</v>
      </c>
    </row>
    <row r="4780" spans="6:76" x14ac:dyDescent="0.2">
      <c r="F4780" s="14"/>
      <c r="AX4780" s="8" t="s">
        <v>9202</v>
      </c>
      <c r="AY4780" s="8" t="s">
        <v>9203</v>
      </c>
      <c r="AZ4780" s="8" t="s">
        <v>1623</v>
      </c>
      <c r="BA4780" s="9">
        <v>11888.359423402901</v>
      </c>
      <c r="BB4780" s="9">
        <v>11888.359423402901</v>
      </c>
      <c r="BC4780" s="9"/>
      <c r="BD4780" s="9"/>
      <c r="BE4780" s="9"/>
      <c r="BF4780" s="9"/>
      <c r="BG4780" s="9"/>
      <c r="BH4780" s="9"/>
      <c r="BI4780" s="9"/>
      <c r="BJ4780" s="9"/>
      <c r="BK4780" s="9"/>
      <c r="BL4780" s="9"/>
      <c r="BM4780" s="9">
        <v>11888.359423402901</v>
      </c>
      <c r="BN4780" s="9"/>
      <c r="BO4780" s="9"/>
      <c r="BP4780" s="9"/>
      <c r="BQ4780" s="9"/>
      <c r="BR4780" s="9"/>
      <c r="BS4780" s="9"/>
      <c r="BT4780" s="9"/>
      <c r="BU4780" s="9"/>
      <c r="BV4780" s="9"/>
      <c r="BW4780" s="9"/>
      <c r="BX4780" s="9"/>
    </row>
    <row r="4781" spans="6:76" x14ac:dyDescent="0.2">
      <c r="F4781" s="14"/>
      <c r="AX4781" s="8" t="s">
        <v>9204</v>
      </c>
      <c r="AY4781" s="8" t="s">
        <v>9205</v>
      </c>
      <c r="AZ4781" s="8" t="s">
        <v>1623</v>
      </c>
      <c r="BA4781" s="9">
        <v>29037.759508774201</v>
      </c>
      <c r="BB4781" s="9">
        <v>11899.537043656799</v>
      </c>
      <c r="BC4781" s="9">
        <v>172.301336605345</v>
      </c>
      <c r="BD4781" s="9"/>
      <c r="BE4781" s="9">
        <v>6614</v>
      </c>
      <c r="BF4781" s="9">
        <v>13397.20571</v>
      </c>
      <c r="BG4781" s="9"/>
      <c r="BH4781" s="9">
        <v>160019.48378000001</v>
      </c>
      <c r="BI4781" s="9">
        <v>8430.7569516808398</v>
      </c>
      <c r="BJ4781" s="9">
        <v>3932.66723204346</v>
      </c>
      <c r="BK4781" s="9">
        <v>11899.537043656799</v>
      </c>
      <c r="BL4781" s="9">
        <v>1297.8095548793401</v>
      </c>
      <c r="BM4781" s="9">
        <v>28727.743450186001</v>
      </c>
      <c r="BN4781" s="9">
        <v>27020.631856521199</v>
      </c>
      <c r="BO4781" s="9"/>
      <c r="BP4781" s="9"/>
      <c r="BQ4781" s="9"/>
      <c r="BR4781" s="9"/>
      <c r="BS4781" s="9"/>
      <c r="BT4781" s="9"/>
      <c r="BU4781" s="9"/>
      <c r="BV4781" s="9"/>
      <c r="BW4781" s="9"/>
      <c r="BX4781" s="9"/>
    </row>
    <row r="4782" spans="6:76" x14ac:dyDescent="0.2">
      <c r="F4782" s="14"/>
      <c r="AX4782" s="8" t="s">
        <v>9206</v>
      </c>
      <c r="AY4782" s="8" t="s">
        <v>9207</v>
      </c>
      <c r="AZ4782" s="8" t="s">
        <v>1623</v>
      </c>
      <c r="BA4782" s="9">
        <v>17131.123104989299</v>
      </c>
      <c r="BB4782" s="9">
        <v>11926.402130705301</v>
      </c>
      <c r="BC4782" s="9">
        <v>143.61724732866901</v>
      </c>
      <c r="BD4782" s="9">
        <v>16742</v>
      </c>
      <c r="BE4782" s="9">
        <v>13963</v>
      </c>
      <c r="BF4782" s="9">
        <v>12561.223889999999</v>
      </c>
      <c r="BG4782" s="9"/>
      <c r="BH4782" s="9">
        <v>107379.71412999999</v>
      </c>
      <c r="BI4782" s="9">
        <v>8670.4295768112097</v>
      </c>
      <c r="BJ4782" s="9">
        <v>15087.198997615</v>
      </c>
      <c r="BK4782" s="9">
        <v>20511.421938676602</v>
      </c>
      <c r="BL4782" s="9">
        <v>11926.402130705301</v>
      </c>
      <c r="BM4782" s="9">
        <v>25511.6604315328</v>
      </c>
      <c r="BN4782" s="9">
        <v>29205.242232821802</v>
      </c>
      <c r="BO4782" s="9">
        <v>4441.9563143557198</v>
      </c>
      <c r="BP4782" s="9"/>
      <c r="BQ4782" s="9"/>
      <c r="BR4782" s="9">
        <v>3978.2688544350699</v>
      </c>
      <c r="BS4782" s="9">
        <v>3082.44798282496</v>
      </c>
      <c r="BT4782" s="9"/>
      <c r="BU4782" s="9">
        <v>7001.96482443696</v>
      </c>
      <c r="BV4782" s="9">
        <v>2387.57368687809</v>
      </c>
      <c r="BW4782" s="9">
        <v>3188.58779372443</v>
      </c>
      <c r="BX4782" s="9">
        <v>5590</v>
      </c>
    </row>
    <row r="4783" spans="6:76" x14ac:dyDescent="0.2">
      <c r="F4783" s="14"/>
      <c r="AX4783" s="8" t="s">
        <v>9208</v>
      </c>
      <c r="AY4783" s="8" t="s">
        <v>9209</v>
      </c>
      <c r="AZ4783" s="8" t="s">
        <v>1623</v>
      </c>
      <c r="BA4783" s="9">
        <v>12783.7059549561</v>
      </c>
      <c r="BB4783" s="9">
        <v>11932.1509477282</v>
      </c>
      <c r="BC4783" s="9">
        <v>41.417983911771699</v>
      </c>
      <c r="BD4783" s="9"/>
      <c r="BE4783" s="9">
        <v>16017</v>
      </c>
      <c r="BF4783" s="9">
        <v>8216.7407870000006</v>
      </c>
      <c r="BG4783" s="9"/>
      <c r="BH4783" s="9"/>
      <c r="BI4783" s="9">
        <v>10816.9568806269</v>
      </c>
      <c r="BJ4783" s="9">
        <v>11090.2109860378</v>
      </c>
      <c r="BK4783" s="9">
        <v>10191.9541895536</v>
      </c>
      <c r="BL4783" s="9">
        <v>9205.3720630015505</v>
      </c>
      <c r="BM4783" s="9">
        <v>9040.29004237753</v>
      </c>
      <c r="BN4783" s="9">
        <v>25509.016287663999</v>
      </c>
      <c r="BO4783" s="9">
        <v>12525.8850229134</v>
      </c>
      <c r="BP4783" s="9">
        <v>11838.240268306099</v>
      </c>
      <c r="BQ4783" s="9">
        <v>12787.61506022</v>
      </c>
      <c r="BR4783" s="9">
        <v>13300.133855247699</v>
      </c>
      <c r="BS4783" s="9">
        <v>12715.022942768301</v>
      </c>
      <c r="BT4783" s="9"/>
      <c r="BU4783" s="9">
        <v>23231.505290307199</v>
      </c>
      <c r="BV4783" s="9">
        <v>15844.906610501999</v>
      </c>
      <c r="BW4783" s="9">
        <v>11932.1509477282</v>
      </c>
      <c r="BX4783" s="9">
        <v>3060</v>
      </c>
    </row>
    <row r="4784" spans="6:76" x14ac:dyDescent="0.2">
      <c r="F4784" s="14"/>
      <c r="AX4784" s="8" t="s">
        <v>9210</v>
      </c>
      <c r="AY4784" s="8" t="s">
        <v>9211</v>
      </c>
      <c r="AZ4784" s="8" t="s">
        <v>1623</v>
      </c>
      <c r="BA4784" s="9">
        <v>20428.657931955098</v>
      </c>
      <c r="BB4784" s="9">
        <v>11951.4788632788</v>
      </c>
      <c r="BC4784" s="9">
        <v>157.901874943151</v>
      </c>
      <c r="BD4784" s="9"/>
      <c r="BE4784" s="9">
        <v>31476</v>
      </c>
      <c r="BF4784" s="9">
        <v>36561.662170000003</v>
      </c>
      <c r="BG4784" s="9"/>
      <c r="BH4784" s="9">
        <v>143849.27648</v>
      </c>
      <c r="BI4784" s="9">
        <v>21743.045112650001</v>
      </c>
      <c r="BJ4784" s="9">
        <v>14153.839307773</v>
      </c>
      <c r="BK4784" s="9">
        <v>23213.177478748701</v>
      </c>
      <c r="BL4784" s="9">
        <v>11846.4406643848</v>
      </c>
      <c r="BM4784" s="9">
        <v>13594.8347470383</v>
      </c>
      <c r="BN4784" s="9">
        <v>12265.192412399099</v>
      </c>
      <c r="BO4784" s="9">
        <v>8052.5587710648397</v>
      </c>
      <c r="BP4784" s="9">
        <v>1218.0429041571399</v>
      </c>
      <c r="BQ4784" s="9">
        <v>4860.50261276323</v>
      </c>
      <c r="BR4784" s="9">
        <v>9074.0334409123807</v>
      </c>
      <c r="BS4784" s="9">
        <v>12056.517062172699</v>
      </c>
      <c r="BT4784" s="9"/>
      <c r="BU4784" s="9">
        <v>10706.2853121682</v>
      </c>
      <c r="BV4784" s="9">
        <v>2675.1560505195998</v>
      </c>
      <c r="BW4784" s="9">
        <v>4959.2782484395502</v>
      </c>
      <c r="BX4784" s="9">
        <v>5410</v>
      </c>
    </row>
    <row r="4785" spans="6:76" x14ac:dyDescent="0.2">
      <c r="F4785" s="14"/>
      <c r="AX4785" s="8" t="s">
        <v>9212</v>
      </c>
      <c r="AY4785" s="8" t="s">
        <v>9213</v>
      </c>
      <c r="AZ4785" s="8" t="s">
        <v>1623</v>
      </c>
      <c r="BA4785" s="9">
        <v>13642.8324235445</v>
      </c>
      <c r="BB4785" s="9">
        <v>11989.528625282101</v>
      </c>
      <c r="BC4785" s="9">
        <v>60.3711659975991</v>
      </c>
      <c r="BD4785" s="9"/>
      <c r="BE4785" s="9">
        <v>24044</v>
      </c>
      <c r="BF4785" s="9">
        <v>13451.63653</v>
      </c>
      <c r="BG4785" s="9">
        <v>12274.26629</v>
      </c>
      <c r="BH4785" s="9"/>
      <c r="BI4785" s="9">
        <v>20055.634401590301</v>
      </c>
      <c r="BJ4785" s="9">
        <v>13689.6708357812</v>
      </c>
      <c r="BK4785" s="9">
        <v>34250.296938679698</v>
      </c>
      <c r="BL4785" s="9">
        <v>15395.3067060343</v>
      </c>
      <c r="BM4785" s="9">
        <v>23921.222678754901</v>
      </c>
      <c r="BN4785" s="9">
        <v>8290.3713678521908</v>
      </c>
      <c r="BO4785" s="9">
        <v>11704.7909605642</v>
      </c>
      <c r="BP4785" s="9"/>
      <c r="BQ4785" s="9">
        <v>7144.6279101407799</v>
      </c>
      <c r="BR4785" s="9">
        <v>7102.5306651677001</v>
      </c>
      <c r="BS4785" s="9">
        <v>3346.0156407733002</v>
      </c>
      <c r="BT4785" s="9"/>
      <c r="BU4785" s="9">
        <v>6718.6073289564101</v>
      </c>
      <c r="BV4785" s="9">
        <v>10398.7077099464</v>
      </c>
      <c r="BW4785" s="9">
        <v>6497.6328124707798</v>
      </c>
      <c r="BX4785" s="9"/>
    </row>
    <row r="4786" spans="6:76" x14ac:dyDescent="0.2">
      <c r="F4786" s="14"/>
      <c r="AX4786" s="8" t="s">
        <v>9214</v>
      </c>
      <c r="AY4786" s="8" t="s">
        <v>9215</v>
      </c>
      <c r="AZ4786" s="8" t="s">
        <v>1623</v>
      </c>
      <c r="BA4786" s="9">
        <v>11682.7603783833</v>
      </c>
      <c r="BB4786" s="9">
        <v>11998.6611839785</v>
      </c>
      <c r="BC4786" s="9">
        <v>45.839153490955901</v>
      </c>
      <c r="BD4786" s="9">
        <v>11984</v>
      </c>
      <c r="BE4786" s="9">
        <v>17611</v>
      </c>
      <c r="BF4786" s="9">
        <v>12431.736430000001</v>
      </c>
      <c r="BG4786" s="9"/>
      <c r="BH4786" s="9"/>
      <c r="BI4786" s="9">
        <v>5842.2223835915102</v>
      </c>
      <c r="BJ4786" s="9">
        <v>12013.322367957</v>
      </c>
      <c r="BK4786" s="9">
        <v>5202.3125135017999</v>
      </c>
      <c r="BL4786" s="9">
        <v>3210.9418412023801</v>
      </c>
      <c r="BM4786" s="9">
        <v>17387.689965572299</v>
      </c>
      <c r="BN4786" s="9">
        <v>6951.40260625473</v>
      </c>
      <c r="BO4786" s="9">
        <v>20551.706368923798</v>
      </c>
      <c r="BP4786" s="9">
        <v>21043.833699179901</v>
      </c>
      <c r="BQ4786" s="9">
        <v>14804.733849901</v>
      </c>
      <c r="BR4786" s="9">
        <v>9161.0124435790003</v>
      </c>
      <c r="BS4786" s="9">
        <v>14182.161529475101</v>
      </c>
      <c r="BT4786" s="9"/>
      <c r="BU4786" s="9">
        <v>14777.950512799</v>
      </c>
      <c r="BV4786" s="9">
        <v>8452.5117746643009</v>
      </c>
      <c r="BW4786" s="9">
        <v>6231.1485242981798</v>
      </c>
      <c r="BX4786" s="9">
        <v>8450</v>
      </c>
    </row>
    <row r="4787" spans="6:76" x14ac:dyDescent="0.2">
      <c r="F4787" s="14"/>
      <c r="AX4787" s="8" t="s">
        <v>9216</v>
      </c>
      <c r="AY4787" s="8" t="s">
        <v>9217</v>
      </c>
      <c r="AZ4787" s="8" t="s">
        <v>1623</v>
      </c>
      <c r="BA4787" s="9">
        <v>15940.908901627799</v>
      </c>
      <c r="BB4787" s="9">
        <v>12010</v>
      </c>
      <c r="BC4787" s="9">
        <v>99.953360391665299</v>
      </c>
      <c r="BD4787" s="9"/>
      <c r="BE4787" s="9">
        <v>12120</v>
      </c>
      <c r="BF4787" s="9">
        <v>11320.232379999999</v>
      </c>
      <c r="BG4787" s="9">
        <v>41743.755169999997</v>
      </c>
      <c r="BH4787" s="9">
        <v>69319.101735000004</v>
      </c>
      <c r="BI4787" s="9">
        <v>15659.606520244</v>
      </c>
      <c r="BJ4787" s="9">
        <v>18340.950987129901</v>
      </c>
      <c r="BK4787" s="9">
        <v>18595.070418624498</v>
      </c>
      <c r="BL4787" s="9">
        <v>12341.937547597799</v>
      </c>
      <c r="BM4787" s="9">
        <v>14206.5046126253</v>
      </c>
      <c r="BN4787" s="9">
        <v>18514.770887865801</v>
      </c>
      <c r="BO4787" s="9">
        <v>9304.8086689539396</v>
      </c>
      <c r="BP4787" s="9"/>
      <c r="BQ4787" s="9">
        <v>3951.5849059248098</v>
      </c>
      <c r="BR4787" s="9">
        <v>5212.2241313997602</v>
      </c>
      <c r="BS4787" s="9">
        <v>9787.7845247789592</v>
      </c>
      <c r="BT4787" s="9"/>
      <c r="BU4787" s="9">
        <v>5112.48165174112</v>
      </c>
      <c r="BV4787" s="9">
        <v>6296.7146231985498</v>
      </c>
      <c r="BW4787" s="9">
        <v>3208.8314642161799</v>
      </c>
      <c r="BX4787" s="9">
        <v>11900</v>
      </c>
    </row>
    <row r="4788" spans="6:76" x14ac:dyDescent="0.2">
      <c r="F4788" s="14"/>
      <c r="AX4788" s="8" t="s">
        <v>9218</v>
      </c>
      <c r="AY4788" s="8" t="s">
        <v>9219</v>
      </c>
      <c r="AZ4788" s="8" t="s">
        <v>1623</v>
      </c>
      <c r="BA4788" s="9">
        <v>16682.720532892599</v>
      </c>
      <c r="BB4788" s="9">
        <v>12015.2548472855</v>
      </c>
      <c r="BC4788" s="9">
        <v>63.280924427753</v>
      </c>
      <c r="BD4788" s="9">
        <v>1812</v>
      </c>
      <c r="BE4788" s="9">
        <v>8566</v>
      </c>
      <c r="BF4788" s="9">
        <v>6756.3835259999996</v>
      </c>
      <c r="BG4788" s="9"/>
      <c r="BH4788" s="9">
        <v>16859.878646000001</v>
      </c>
      <c r="BI4788" s="9">
        <v>37408.374573589499</v>
      </c>
      <c r="BJ4788" s="9">
        <v>28871.291817292298</v>
      </c>
      <c r="BK4788" s="9">
        <v>31963.057474310601</v>
      </c>
      <c r="BL4788" s="9">
        <v>25356.812423090501</v>
      </c>
      <c r="BM4788" s="9">
        <v>10106.6039556</v>
      </c>
      <c r="BN4788" s="9">
        <v>12015.2548472855</v>
      </c>
      <c r="BO4788" s="9">
        <v>27713.272601740799</v>
      </c>
      <c r="BP4788" s="9">
        <v>1280.75195739942</v>
      </c>
      <c r="BQ4788" s="9">
        <v>7933.8981361852602</v>
      </c>
      <c r="BR4788" s="9">
        <v>9844.8507700365208</v>
      </c>
      <c r="BS4788" s="9">
        <v>25693.695622046202</v>
      </c>
      <c r="BT4788" s="9"/>
      <c r="BU4788" s="9">
        <v>11325.597143425501</v>
      </c>
      <c r="BV4788" s="9">
        <v>23236.711268247898</v>
      </c>
      <c r="BW4788" s="9">
        <v>11327.2553627093</v>
      </c>
      <c r="BX4788" s="9">
        <v>18900</v>
      </c>
    </row>
    <row r="4789" spans="6:76" x14ac:dyDescent="0.2">
      <c r="F4789" s="14"/>
      <c r="AX4789" s="8" t="s">
        <v>9220</v>
      </c>
      <c r="AY4789" s="8" t="s">
        <v>9221</v>
      </c>
      <c r="AZ4789" s="8" t="s">
        <v>1623</v>
      </c>
      <c r="BA4789" s="9">
        <v>11944.871386754599</v>
      </c>
      <c r="BB4789" s="9">
        <v>12015.773289471001</v>
      </c>
      <c r="BC4789" s="9">
        <v>31.8067727684106</v>
      </c>
      <c r="BD4789" s="9"/>
      <c r="BE4789" s="9">
        <v>14963</v>
      </c>
      <c r="BF4789" s="9">
        <v>5504.6343040000002</v>
      </c>
      <c r="BG4789" s="9">
        <v>8854.4706019999994</v>
      </c>
      <c r="BH4789" s="9">
        <v>11230.3072596</v>
      </c>
      <c r="BI4789" s="9">
        <v>8264.3178237465199</v>
      </c>
      <c r="BJ4789" s="9">
        <v>13772.191378506001</v>
      </c>
      <c r="BK4789" s="9">
        <v>14322.1958802153</v>
      </c>
      <c r="BL4789" s="9">
        <v>12621.8490162854</v>
      </c>
      <c r="BM4789" s="9">
        <v>7242.4426766234001</v>
      </c>
      <c r="BN4789" s="9">
        <v>20891.031748593599</v>
      </c>
      <c r="BO4789" s="9">
        <v>10311.3369469399</v>
      </c>
      <c r="BP4789" s="9"/>
      <c r="BQ4789" s="9">
        <v>10841.4370085062</v>
      </c>
      <c r="BR4789" s="9">
        <v>7287.6151652870703</v>
      </c>
      <c r="BS4789" s="9">
        <v>11621.1645854943</v>
      </c>
      <c r="BT4789" s="9"/>
      <c r="BU4789" s="9">
        <v>13342.240862188601</v>
      </c>
      <c r="BV4789" s="9">
        <v>14627.0677101497</v>
      </c>
      <c r="BW4789" s="9">
        <v>12410.3819934477</v>
      </c>
      <c r="BX4789" s="9">
        <v>16900</v>
      </c>
    </row>
    <row r="4790" spans="6:76" x14ac:dyDescent="0.2">
      <c r="F4790" s="14"/>
      <c r="AX4790" s="8" t="s">
        <v>9222</v>
      </c>
      <c r="AY4790" s="8" t="s">
        <v>9223</v>
      </c>
      <c r="AZ4790" s="8" t="s">
        <v>1623</v>
      </c>
      <c r="BA4790" s="9">
        <v>13166.4416476679</v>
      </c>
      <c r="BB4790" s="9">
        <v>12029.545718138699</v>
      </c>
      <c r="BC4790" s="9">
        <v>69.3727960555957</v>
      </c>
      <c r="BD4790" s="9"/>
      <c r="BE4790" s="9">
        <v>23684</v>
      </c>
      <c r="BF4790" s="9">
        <v>4626.1234219999997</v>
      </c>
      <c r="BG4790" s="9"/>
      <c r="BH4790" s="9">
        <v>5378.8144721999997</v>
      </c>
      <c r="BI4790" s="9">
        <v>12607.299884170799</v>
      </c>
      <c r="BJ4790" s="9"/>
      <c r="BK4790" s="9">
        <v>10284.3843681648</v>
      </c>
      <c r="BL4790" s="9">
        <v>7881.0168373910301</v>
      </c>
      <c r="BM4790" s="9">
        <v>12099.9109987306</v>
      </c>
      <c r="BN4790" s="9">
        <v>10435.2987361457</v>
      </c>
      <c r="BO4790" s="9">
        <v>15848.304618963501</v>
      </c>
      <c r="BP4790" s="9">
        <v>12029.545718138699</v>
      </c>
      <c r="BQ4790" s="9">
        <v>6413.4351329361898</v>
      </c>
      <c r="BR4790" s="9">
        <v>7926.6596529929802</v>
      </c>
      <c r="BS4790" s="9">
        <v>14276.0040295942</v>
      </c>
      <c r="BT4790" s="9"/>
      <c r="BU4790" s="9">
        <v>14710.0049776508</v>
      </c>
      <c r="BV4790" s="9">
        <v>8486.5699260841593</v>
      </c>
      <c r="BW4790" s="9">
        <v>13342.135235190901</v>
      </c>
      <c r="BX4790" s="9">
        <v>43800</v>
      </c>
    </row>
    <row r="4791" spans="6:76" x14ac:dyDescent="0.2">
      <c r="F4791" s="14"/>
      <c r="AX4791" s="8" t="s">
        <v>9224</v>
      </c>
      <c r="AY4791" s="8" t="s">
        <v>9225</v>
      </c>
      <c r="AZ4791" s="8" t="s">
        <v>1623</v>
      </c>
      <c r="BA4791" s="9">
        <v>16574.359955011099</v>
      </c>
      <c r="BB4791" s="9">
        <v>12033.331823046799</v>
      </c>
      <c r="BC4791" s="9">
        <v>67.973634644127202</v>
      </c>
      <c r="BD4791" s="9">
        <v>6344</v>
      </c>
      <c r="BE4791" s="9">
        <v>48461</v>
      </c>
      <c r="BF4791" s="9">
        <v>28483.927530000001</v>
      </c>
      <c r="BG4791" s="9">
        <v>41031.25131</v>
      </c>
      <c r="BH4791" s="9">
        <v>21848.637135000001</v>
      </c>
      <c r="BI4791" s="9">
        <v>15617.6367152086</v>
      </c>
      <c r="BJ4791" s="9">
        <v>10525.8149633963</v>
      </c>
      <c r="BK4791" s="9">
        <v>14974.6939211438</v>
      </c>
      <c r="BL4791" s="9">
        <v>7585.8595437631702</v>
      </c>
      <c r="BM4791" s="9">
        <v>11718.2785680955</v>
      </c>
      <c r="BN4791" s="9">
        <v>24012.6388886559</v>
      </c>
      <c r="BO4791" s="9">
        <v>10844.5632011626</v>
      </c>
      <c r="BP4791" s="9">
        <v>15078.3933918738</v>
      </c>
      <c r="BQ4791" s="9">
        <v>10445.8728913136</v>
      </c>
      <c r="BR4791" s="9">
        <v>11412.1357607262</v>
      </c>
      <c r="BS4791" s="9">
        <v>12348.3850779982</v>
      </c>
      <c r="BT4791" s="9"/>
      <c r="BU4791" s="9">
        <v>15455.224530436</v>
      </c>
      <c r="BV4791" s="9">
        <v>10026.4897903696</v>
      </c>
      <c r="BW4791" s="9">
        <v>6742.39588107904</v>
      </c>
      <c r="BX4791" s="9">
        <v>8530</v>
      </c>
    </row>
    <row r="4792" spans="6:76" x14ac:dyDescent="0.2">
      <c r="F4792" s="14"/>
      <c r="AX4792" s="8" t="s">
        <v>145</v>
      </c>
      <c r="AY4792" s="8" t="s">
        <v>9226</v>
      </c>
      <c r="AZ4792" s="8" t="s">
        <v>1623</v>
      </c>
      <c r="BA4792" s="9">
        <v>14553.033981237</v>
      </c>
      <c r="BB4792" s="9">
        <v>12047.768602202001</v>
      </c>
      <c r="BC4792" s="9">
        <v>58.815081610742702</v>
      </c>
      <c r="BD4792" s="9">
        <v>2935</v>
      </c>
      <c r="BE4792" s="9">
        <v>19685</v>
      </c>
      <c r="BF4792" s="9">
        <v>11045.60025</v>
      </c>
      <c r="BG4792" s="9"/>
      <c r="BH4792" s="9">
        <v>22282.647998</v>
      </c>
      <c r="BI4792" s="9">
        <v>11760.1505223202</v>
      </c>
      <c r="BJ4792" s="9">
        <v>16315.5943759315</v>
      </c>
      <c r="BK4792" s="9">
        <v>12589.937197306601</v>
      </c>
      <c r="BL4792" s="9"/>
      <c r="BM4792" s="9">
        <v>11530.635658949601</v>
      </c>
      <c r="BN4792" s="9">
        <v>19521.550410513599</v>
      </c>
      <c r="BO4792" s="9">
        <v>36337.806773077697</v>
      </c>
      <c r="BP4792" s="9">
        <v>9081.0894250346901</v>
      </c>
      <c r="BQ4792" s="9">
        <v>5901.1757440271804</v>
      </c>
      <c r="BR4792" s="9">
        <v>9077.9820247739899</v>
      </c>
      <c r="BS4792" s="9">
        <v>30287.858401054102</v>
      </c>
      <c r="BT4792" s="9"/>
      <c r="BU4792" s="9">
        <v>12335.386682083699</v>
      </c>
      <c r="BV4792" s="9">
        <v>15458.353912661099</v>
      </c>
      <c r="BW4792" s="9">
        <v>10398.842286531801</v>
      </c>
      <c r="BX4792" s="9">
        <v>5410</v>
      </c>
    </row>
    <row r="4793" spans="6:76" x14ac:dyDescent="0.2">
      <c r="F4793" s="14"/>
      <c r="AX4793" s="8" t="s">
        <v>123</v>
      </c>
      <c r="AY4793" s="8" t="s">
        <v>9227</v>
      </c>
      <c r="AZ4793" s="8" t="s">
        <v>1623</v>
      </c>
      <c r="BA4793" s="9">
        <v>16286.9248325227</v>
      </c>
      <c r="BB4793" s="9">
        <v>12049.237134271199</v>
      </c>
      <c r="BC4793" s="9">
        <v>52.105869417151702</v>
      </c>
      <c r="BD4793" s="9"/>
      <c r="BE4793" s="9">
        <v>27480</v>
      </c>
      <c r="BF4793" s="9">
        <v>11105.26807</v>
      </c>
      <c r="BG4793" s="9"/>
      <c r="BH4793" s="9">
        <v>23345.218975</v>
      </c>
      <c r="BI4793" s="9">
        <v>25311.312222739201</v>
      </c>
      <c r="BJ4793" s="9">
        <v>16852.360509287999</v>
      </c>
      <c r="BK4793" s="9">
        <v>29956.079157424399</v>
      </c>
      <c r="BL4793" s="9">
        <v>20356.4845685088</v>
      </c>
      <c r="BM4793" s="9">
        <v>32473.606491142698</v>
      </c>
      <c r="BN4793" s="9">
        <v>21040.466722690599</v>
      </c>
      <c r="BO4793" s="9">
        <v>10194.4927721316</v>
      </c>
      <c r="BP4793" s="9">
        <v>9542.2787497434001</v>
      </c>
      <c r="BQ4793" s="9">
        <v>6134.9257410661503</v>
      </c>
      <c r="BR4793" s="9">
        <v>7578.9694083706199</v>
      </c>
      <c r="BS4793" s="9">
        <v>10626.0272461234</v>
      </c>
      <c r="BT4793" s="9"/>
      <c r="BU4793" s="9">
        <v>11036.099450367999</v>
      </c>
      <c r="BV4793" s="9">
        <v>12993.206198542401</v>
      </c>
      <c r="BW4793" s="9">
        <v>9437.8507022691701</v>
      </c>
      <c r="BX4793" s="9">
        <v>7700</v>
      </c>
    </row>
    <row r="4794" spans="6:76" x14ac:dyDescent="0.2">
      <c r="F4794" s="14"/>
      <c r="AX4794" s="8" t="s">
        <v>280</v>
      </c>
      <c r="AY4794" s="8" t="s">
        <v>9228</v>
      </c>
      <c r="AZ4794" s="8" t="s">
        <v>1623</v>
      </c>
      <c r="BA4794" s="9">
        <v>11457.5449056079</v>
      </c>
      <c r="BB4794" s="9">
        <v>12084.280736300199</v>
      </c>
      <c r="BC4794" s="9">
        <v>34.822687246801898</v>
      </c>
      <c r="BD4794" s="9"/>
      <c r="BE4794" s="9">
        <v>11875</v>
      </c>
      <c r="BF4794" s="9">
        <v>9238.9055489999992</v>
      </c>
      <c r="BG4794" s="9"/>
      <c r="BH4794" s="9">
        <v>7662.3308059999999</v>
      </c>
      <c r="BI4794" s="9">
        <v>15132.820652230301</v>
      </c>
      <c r="BJ4794" s="9">
        <v>15817.0244052042</v>
      </c>
      <c r="BK4794" s="9">
        <v>10416.4866432988</v>
      </c>
      <c r="BL4794" s="9">
        <v>14647.0954448008</v>
      </c>
      <c r="BM4794" s="9"/>
      <c r="BN4794" s="9">
        <v>13555.904624034099</v>
      </c>
      <c r="BO4794" s="9">
        <v>11537.4074823436</v>
      </c>
      <c r="BP4794" s="9">
        <v>1288.4205872238099</v>
      </c>
      <c r="BQ4794" s="9">
        <v>7261.9396701434198</v>
      </c>
      <c r="BR4794" s="9">
        <v>6772.7436020121204</v>
      </c>
      <c r="BS4794" s="9">
        <v>12293.561472600501</v>
      </c>
      <c r="BT4794" s="9">
        <v>8919.7901313396305</v>
      </c>
      <c r="BU4794" s="9">
        <v>14149.7812451196</v>
      </c>
      <c r="BV4794" s="9">
        <v>16363.0043698257</v>
      </c>
      <c r="BW4794" s="9">
        <v>13903.591615765199</v>
      </c>
      <c r="BX4794" s="9">
        <v>15400</v>
      </c>
    </row>
    <row r="4795" spans="6:76" x14ac:dyDescent="0.2">
      <c r="F4795" s="14"/>
      <c r="AX4795" s="8" t="s">
        <v>9229</v>
      </c>
      <c r="AY4795" s="8" t="s">
        <v>9230</v>
      </c>
      <c r="AZ4795" s="8" t="s">
        <v>1623</v>
      </c>
      <c r="BA4795" s="9">
        <v>11038.121829829901</v>
      </c>
      <c r="BB4795" s="9">
        <v>12109.1730054622</v>
      </c>
      <c r="BC4795" s="9">
        <v>38.0539212538702</v>
      </c>
      <c r="BD4795" s="9"/>
      <c r="BE4795" s="9">
        <v>12640</v>
      </c>
      <c r="BF4795" s="9">
        <v>7274.8611549999996</v>
      </c>
      <c r="BG4795" s="9">
        <v>6292.7192059999998</v>
      </c>
      <c r="BH4795" s="9">
        <v>4371.4632064999996</v>
      </c>
      <c r="BI4795" s="9">
        <v>12717.802848659499</v>
      </c>
      <c r="BJ4795" s="9">
        <v>17755.780068962798</v>
      </c>
      <c r="BK4795" s="9">
        <v>15186.133822371699</v>
      </c>
      <c r="BL4795" s="9">
        <v>15738.7494313399</v>
      </c>
      <c r="BM4795" s="9">
        <v>12616.932237551</v>
      </c>
      <c r="BN4795" s="9">
        <v>10421.801198060701</v>
      </c>
      <c r="BO4795" s="9">
        <v>12109.1730054622</v>
      </c>
      <c r="BP4795" s="9">
        <v>13352.756465578699</v>
      </c>
      <c r="BQ4795" s="9">
        <v>7487.1734911118901</v>
      </c>
      <c r="BR4795" s="9">
        <v>5643.4522430645802</v>
      </c>
      <c r="BS4795" s="9">
        <v>12659.900857921601</v>
      </c>
      <c r="BT4795" s="9"/>
      <c r="BU4795" s="9">
        <v>10894.9087103936</v>
      </c>
      <c r="BV4795" s="9">
        <v>6454.2666430204899</v>
      </c>
      <c r="BW4795" s="9">
        <v>7406.4401757703899</v>
      </c>
      <c r="BX4795" s="9">
        <v>18700</v>
      </c>
    </row>
    <row r="4796" spans="6:76" x14ac:dyDescent="0.2">
      <c r="F4796" s="14"/>
      <c r="AX4796" s="8" t="s">
        <v>9231</v>
      </c>
      <c r="AY4796" s="8" t="s">
        <v>9232</v>
      </c>
      <c r="AZ4796" s="8" t="s">
        <v>1623</v>
      </c>
      <c r="BA4796" s="9">
        <v>14475.086808116101</v>
      </c>
      <c r="BB4796" s="9">
        <v>12138.5302560286</v>
      </c>
      <c r="BC4796" s="9">
        <v>69.974058129838397</v>
      </c>
      <c r="BD4796" s="9"/>
      <c r="BE4796" s="9">
        <v>27530</v>
      </c>
      <c r="BF4796" s="9">
        <v>44650.056810000002</v>
      </c>
      <c r="BG4796" s="9"/>
      <c r="BH4796" s="9">
        <v>946.48531874000003</v>
      </c>
      <c r="BI4796" s="9">
        <v>10491.4877019409</v>
      </c>
      <c r="BJ4796" s="9">
        <v>15620.4873555795</v>
      </c>
      <c r="BK4796" s="9">
        <v>12872.451309436199</v>
      </c>
      <c r="BL4796" s="9">
        <v>14294.0435664698</v>
      </c>
      <c r="BM4796" s="9">
        <v>6110.9603339946498</v>
      </c>
      <c r="BN4796" s="9">
        <v>11120.287071807101</v>
      </c>
      <c r="BO4796" s="9">
        <v>19875.581642646201</v>
      </c>
      <c r="BP4796" s="9"/>
      <c r="BQ4796" s="9">
        <v>8276.1335498593107</v>
      </c>
      <c r="BR4796" s="9">
        <v>18098.665909062402</v>
      </c>
      <c r="BS4796" s="9">
        <v>11404.609202620901</v>
      </c>
      <c r="BT4796" s="9"/>
      <c r="BU4796" s="9">
        <v>14149.7812451196</v>
      </c>
      <c r="BV4796" s="9">
        <v>7114.1628531980996</v>
      </c>
      <c r="BW4796" s="9">
        <v>9046.1950593823804</v>
      </c>
      <c r="BX4796" s="9"/>
    </row>
    <row r="4797" spans="6:76" x14ac:dyDescent="0.2">
      <c r="F4797" s="14"/>
      <c r="AX4797" s="8" t="s">
        <v>9233</v>
      </c>
      <c r="AY4797" s="8" t="s">
        <v>9233</v>
      </c>
      <c r="AZ4797" s="8" t="s">
        <v>1623</v>
      </c>
      <c r="BA4797" s="9">
        <v>16618.660826435698</v>
      </c>
      <c r="BB4797" s="9">
        <v>12157.281969580999</v>
      </c>
      <c r="BC4797" s="9">
        <v>89.683428993242401</v>
      </c>
      <c r="BD4797" s="9">
        <v>9911</v>
      </c>
      <c r="BE4797" s="9">
        <v>71057</v>
      </c>
      <c r="BF4797" s="9">
        <v>30164.572550000001</v>
      </c>
      <c r="BG4797" s="9"/>
      <c r="BH4797" s="9">
        <v>4745.7563361000002</v>
      </c>
      <c r="BI4797" s="9">
        <v>20865.454574532399</v>
      </c>
      <c r="BJ4797" s="9">
        <v>20310.320220650501</v>
      </c>
      <c r="BK4797" s="9">
        <v>18011.226607127999</v>
      </c>
      <c r="BL4797" s="9">
        <v>12157.281969580999</v>
      </c>
      <c r="BM4797" s="9">
        <v>14750.212012751101</v>
      </c>
      <c r="BN4797" s="9">
        <v>27048.290178213501</v>
      </c>
      <c r="BO4797" s="9">
        <v>10446.4640589428</v>
      </c>
      <c r="BP4797" s="9">
        <v>13697.5515274637</v>
      </c>
      <c r="BQ4797" s="9">
        <v>7682.2618433899897</v>
      </c>
      <c r="BR4797" s="9">
        <v>8751.88333212826</v>
      </c>
      <c r="BS4797" s="9">
        <v>14107.170222678</v>
      </c>
      <c r="BT4797" s="9"/>
      <c r="BU4797" s="9">
        <v>10090.2355441294</v>
      </c>
      <c r="BV4797" s="9">
        <v>8622.2676247268791</v>
      </c>
      <c r="BW4797" s="9">
        <v>7105.6070998636997</v>
      </c>
      <c r="BX4797" s="9">
        <v>6230</v>
      </c>
    </row>
    <row r="4798" spans="6:76" x14ac:dyDescent="0.2">
      <c r="F4798" s="14"/>
      <c r="AX4798" s="8" t="s">
        <v>341</v>
      </c>
      <c r="AY4798" s="8" t="s">
        <v>9234</v>
      </c>
      <c r="AZ4798" s="8" t="s">
        <v>1623</v>
      </c>
      <c r="BA4798" s="9">
        <v>13036.638201981101</v>
      </c>
      <c r="BB4798" s="9">
        <v>12174.860557215299</v>
      </c>
      <c r="BC4798" s="9">
        <v>44.810249456997902</v>
      </c>
      <c r="BD4798" s="9"/>
      <c r="BE4798" s="9">
        <v>11149</v>
      </c>
      <c r="BF4798" s="9">
        <v>9135.1780770000005</v>
      </c>
      <c r="BG4798" s="9">
        <v>8565.9515279999996</v>
      </c>
      <c r="BH4798" s="9">
        <v>23204.930216000001</v>
      </c>
      <c r="BI4798" s="9">
        <v>13200.7211144306</v>
      </c>
      <c r="BJ4798" s="9">
        <v>16691.809940821</v>
      </c>
      <c r="BK4798" s="9">
        <v>8799.6562670845706</v>
      </c>
      <c r="BL4798" s="9">
        <v>8641.6224768815191</v>
      </c>
      <c r="BM4798" s="9">
        <v>18796.089012186902</v>
      </c>
      <c r="BN4798" s="9">
        <v>15671.232932201699</v>
      </c>
      <c r="BO4798" s="9"/>
      <c r="BP4798" s="9">
        <v>19548.960094074999</v>
      </c>
      <c r="BQ4798" s="9"/>
      <c r="BR4798" s="9"/>
      <c r="BS4798" s="9"/>
      <c r="BT4798" s="9"/>
      <c r="BU4798" s="9"/>
      <c r="BV4798" s="9"/>
      <c r="BW4798" s="9">
        <v>3034.5067650921601</v>
      </c>
      <c r="BX4798" s="9"/>
    </row>
    <row r="4799" spans="6:76" x14ac:dyDescent="0.2">
      <c r="F4799" s="14"/>
      <c r="AX4799" s="8" t="s">
        <v>9235</v>
      </c>
      <c r="AY4799" s="8" t="s">
        <v>9236</v>
      </c>
      <c r="AZ4799" s="8" t="s">
        <v>1623</v>
      </c>
      <c r="BA4799" s="9">
        <v>13890.485047964001</v>
      </c>
      <c r="BB4799" s="9">
        <v>12180.2189153614</v>
      </c>
      <c r="BC4799" s="9">
        <v>70.859730283509805</v>
      </c>
      <c r="BD4799" s="9"/>
      <c r="BE4799" s="9">
        <v>17870</v>
      </c>
      <c r="BF4799" s="9">
        <v>8812.477621</v>
      </c>
      <c r="BG4799" s="9">
        <v>16573.623329999999</v>
      </c>
      <c r="BH4799" s="9">
        <v>2769.2258425</v>
      </c>
      <c r="BI4799" s="9">
        <v>11863.4752245867</v>
      </c>
      <c r="BJ4799" s="9">
        <v>22511.1329468884</v>
      </c>
      <c r="BK4799" s="9">
        <v>24783.498686387102</v>
      </c>
      <c r="BL4799" s="9">
        <v>13273.4232769181</v>
      </c>
      <c r="BM4799" s="9">
        <v>12666.514802662699</v>
      </c>
      <c r="BN4799" s="9">
        <v>18027.3594162669</v>
      </c>
      <c r="BO4799" s="9">
        <v>8092.8042754380103</v>
      </c>
      <c r="BP4799" s="9">
        <v>7741.1677149437301</v>
      </c>
      <c r="BQ4799" s="9">
        <v>3984.2480380224201</v>
      </c>
      <c r="BR4799" s="9">
        <v>9272.0457583520802</v>
      </c>
      <c r="BS4799" s="9">
        <v>6525.1004391086799</v>
      </c>
      <c r="BT4799" s="9"/>
      <c r="BU4799" s="9">
        <v>12404.891060084199</v>
      </c>
      <c r="BV4799" s="9">
        <v>7968.0085627961798</v>
      </c>
      <c r="BW4799" s="9">
        <v>12180.2189153614</v>
      </c>
      <c r="BX4799" s="9">
        <v>46600</v>
      </c>
    </row>
    <row r="4800" spans="6:76" x14ac:dyDescent="0.2">
      <c r="F4800" s="14"/>
      <c r="AX4800" s="8" t="s">
        <v>9237</v>
      </c>
      <c r="AY4800" s="8" t="s">
        <v>9238</v>
      </c>
      <c r="AZ4800" s="8" t="s">
        <v>1623</v>
      </c>
      <c r="BA4800" s="9">
        <v>13435.181491712699</v>
      </c>
      <c r="BB4800" s="9">
        <v>12185.096177094199</v>
      </c>
      <c r="BC4800" s="9">
        <v>42.600445458516901</v>
      </c>
      <c r="BD4800" s="9"/>
      <c r="BE4800" s="9">
        <v>13078</v>
      </c>
      <c r="BF4800" s="9">
        <v>9738.8539290000008</v>
      </c>
      <c r="BG4800" s="9">
        <v>10747.10065</v>
      </c>
      <c r="BH4800" s="9">
        <v>14729.246051</v>
      </c>
      <c r="BI4800" s="9">
        <v>10657.644915949601</v>
      </c>
      <c r="BJ4800" s="9">
        <v>12803.7897729877</v>
      </c>
      <c r="BK4800" s="9">
        <v>12420.8360362764</v>
      </c>
      <c r="BL4800" s="9">
        <v>8588.8407910948408</v>
      </c>
      <c r="BM4800" s="9">
        <v>15986.7267089901</v>
      </c>
      <c r="BN4800" s="9">
        <v>13397.203517851</v>
      </c>
      <c r="BO4800" s="9">
        <v>9169.9424143178203</v>
      </c>
      <c r="BP4800" s="9">
        <v>10249.344555461799</v>
      </c>
      <c r="BQ4800" s="9">
        <v>10816.6367385089</v>
      </c>
      <c r="BR4800" s="9">
        <v>12185.096177094199</v>
      </c>
      <c r="BS4800" s="9">
        <v>9074.7574513618201</v>
      </c>
      <c r="BT4800" s="9"/>
      <c r="BU4800" s="9">
        <v>13158.534713839799</v>
      </c>
      <c r="BV4800" s="9">
        <v>27812.190890400299</v>
      </c>
      <c r="BW4800" s="9">
        <v>29553.703028407399</v>
      </c>
      <c r="BX4800" s="9">
        <v>11100</v>
      </c>
    </row>
    <row r="4801" spans="6:76" x14ac:dyDescent="0.2">
      <c r="F4801" s="14"/>
      <c r="AX4801" s="8" t="s">
        <v>9239</v>
      </c>
      <c r="AY4801" s="8" t="s">
        <v>9240</v>
      </c>
      <c r="AZ4801" s="8" t="s">
        <v>1623</v>
      </c>
      <c r="BA4801" s="9">
        <v>14344.4102416037</v>
      </c>
      <c r="BB4801" s="9">
        <v>12211.418536622799</v>
      </c>
      <c r="BC4801" s="9">
        <v>55.870354902231099</v>
      </c>
      <c r="BD4801" s="9"/>
      <c r="BE4801" s="9">
        <v>22437</v>
      </c>
      <c r="BF4801" s="9">
        <v>22739.179670000001</v>
      </c>
      <c r="BG4801" s="9">
        <v>14980.456700000001</v>
      </c>
      <c r="BH4801" s="9">
        <v>27788.819968</v>
      </c>
      <c r="BI4801" s="9">
        <v>20867.960835202601</v>
      </c>
      <c r="BJ4801" s="9">
        <v>21749.4601991897</v>
      </c>
      <c r="BK4801" s="9">
        <v>14760.3110069789</v>
      </c>
      <c r="BL4801" s="9">
        <v>11612.6156627001</v>
      </c>
      <c r="BM4801" s="9">
        <v>12211.418536622799</v>
      </c>
      <c r="BN4801" s="9">
        <v>8091.3116038775997</v>
      </c>
      <c r="BO4801" s="9">
        <v>6017.70038506122</v>
      </c>
      <c r="BP4801" s="9">
        <v>29195.7956636114</v>
      </c>
      <c r="BQ4801" s="9">
        <v>5730.3509004658199</v>
      </c>
      <c r="BR4801" s="9">
        <v>8452.3465042792905</v>
      </c>
      <c r="BS4801" s="9">
        <v>8971.2585997217593</v>
      </c>
      <c r="BT4801" s="9"/>
      <c r="BU4801" s="9">
        <v>4272.0469637061096</v>
      </c>
      <c r="BV4801" s="9">
        <v>10262.019514985501</v>
      </c>
      <c r="BW4801" s="9">
        <v>3303.74187606757</v>
      </c>
      <c r="BX4801" s="9">
        <v>19100</v>
      </c>
    </row>
    <row r="4802" spans="6:76" x14ac:dyDescent="0.2">
      <c r="F4802" s="14"/>
      <c r="AX4802" s="8" t="s">
        <v>9241</v>
      </c>
      <c r="AY4802" s="8" t="s">
        <v>9242</v>
      </c>
      <c r="AZ4802" s="8" t="s">
        <v>1623</v>
      </c>
      <c r="BA4802" s="9">
        <v>12762.4400810651</v>
      </c>
      <c r="BB4802" s="9">
        <v>12248.3632791</v>
      </c>
      <c r="BC4802" s="9">
        <v>61.924017250374902</v>
      </c>
      <c r="BD4802" s="9"/>
      <c r="BE4802" s="9">
        <v>6532</v>
      </c>
      <c r="BF4802" s="9">
        <v>6095.8636239999996</v>
      </c>
      <c r="BG4802" s="9">
        <v>3879.1099530000001</v>
      </c>
      <c r="BH4802" s="9">
        <v>12248.3632791</v>
      </c>
      <c r="BI4802" s="9">
        <v>8759.1274126378194</v>
      </c>
      <c r="BJ4802" s="9">
        <v>13704.9130838695</v>
      </c>
      <c r="BK4802" s="9">
        <v>14322.1958802153</v>
      </c>
      <c r="BL4802" s="9">
        <v>18734.353037669101</v>
      </c>
      <c r="BM4802" s="9">
        <v>12385.127119353299</v>
      </c>
      <c r="BN4802" s="9">
        <v>17787.111508096401</v>
      </c>
      <c r="BO4802" s="9">
        <v>12779.3087349541</v>
      </c>
      <c r="BP4802" s="9">
        <v>15309.413844086201</v>
      </c>
      <c r="BQ4802" s="9">
        <v>6351.9191894473597</v>
      </c>
      <c r="BR4802" s="9">
        <v>10980.995936753799</v>
      </c>
      <c r="BS4802" s="9">
        <v>12202.2894183521</v>
      </c>
      <c r="BT4802" s="9"/>
      <c r="BU4802" s="9">
        <v>17146.959091566601</v>
      </c>
      <c r="BV4802" s="9">
        <v>6069.8797114658801</v>
      </c>
      <c r="BW4802" s="9">
        <v>7297.4307156695804</v>
      </c>
      <c r="BX4802" s="9">
        <v>39900</v>
      </c>
    </row>
    <row r="4803" spans="6:76" x14ac:dyDescent="0.2">
      <c r="F4803" s="14"/>
      <c r="AX4803" s="8" t="s">
        <v>9243</v>
      </c>
      <c r="AY4803" s="8" t="s">
        <v>9243</v>
      </c>
      <c r="AZ4803" s="8" t="s">
        <v>1640</v>
      </c>
      <c r="BA4803" s="9">
        <v>14514.407902893799</v>
      </c>
      <c r="BB4803" s="9">
        <v>12262.0246398609</v>
      </c>
      <c r="BC4803" s="9">
        <v>49.964574784731902</v>
      </c>
      <c r="BD4803" s="9"/>
      <c r="BE4803" s="9">
        <v>6218</v>
      </c>
      <c r="BF4803" s="9">
        <v>10406.393040000001</v>
      </c>
      <c r="BG4803" s="9"/>
      <c r="BH4803" s="9">
        <v>21975.159726000002</v>
      </c>
      <c r="BI4803" s="9">
        <v>11574.9481992438</v>
      </c>
      <c r="BJ4803" s="9">
        <v>15269.0797819404</v>
      </c>
      <c r="BK4803" s="9">
        <v>23562.807411146801</v>
      </c>
      <c r="BL4803" s="9">
        <v>17897.928243070601</v>
      </c>
      <c r="BM4803" s="9">
        <v>9956.5080647432005</v>
      </c>
      <c r="BN4803" s="9">
        <v>6470.6140584251798</v>
      </c>
      <c r="BO4803" s="9">
        <v>18120.405120516902</v>
      </c>
      <c r="BP4803" s="9"/>
      <c r="BQ4803" s="9">
        <v>7992.7861551096303</v>
      </c>
      <c r="BR4803" s="9">
        <v>12884.804430478</v>
      </c>
      <c r="BS4803" s="9">
        <v>11639.2448492437</v>
      </c>
      <c r="BT4803" s="9">
        <v>6955.3050991846303</v>
      </c>
      <c r="BU4803" s="9">
        <v>15747.513055212899</v>
      </c>
      <c r="BV4803" s="9">
        <v>11395.292133720501</v>
      </c>
      <c r="BW4803" s="9">
        <v>18292.552884051402</v>
      </c>
      <c r="BX4803" s="9">
        <v>34900</v>
      </c>
    </row>
    <row r="4804" spans="6:76" x14ac:dyDescent="0.2">
      <c r="F4804" s="14"/>
      <c r="AX4804" s="8" t="s">
        <v>61</v>
      </c>
      <c r="AY4804" s="8" t="s">
        <v>9244</v>
      </c>
      <c r="AZ4804" s="8" t="s">
        <v>1623</v>
      </c>
      <c r="BA4804" s="9">
        <v>60140.798373443104</v>
      </c>
      <c r="BB4804" s="9">
        <v>12295.3132648544</v>
      </c>
      <c r="BC4804" s="9">
        <v>155.367753900678</v>
      </c>
      <c r="BD4804" s="9"/>
      <c r="BE4804" s="9"/>
      <c r="BF4804" s="9"/>
      <c r="BG4804" s="9"/>
      <c r="BH4804" s="9">
        <v>167813.34726000001</v>
      </c>
      <c r="BI4804" s="9"/>
      <c r="BJ4804" s="9">
        <v>12295.3132648544</v>
      </c>
      <c r="BK4804" s="9"/>
      <c r="BL4804" s="9">
        <v>313.73459547501398</v>
      </c>
      <c r="BM4804" s="9"/>
      <c r="BN4804" s="9"/>
      <c r="BO4804" s="9"/>
      <c r="BP4804" s="9"/>
      <c r="BQ4804" s="9"/>
      <c r="BR4804" s="9"/>
      <c r="BS4804" s="9"/>
      <c r="BT4804" s="9"/>
      <c r="BU4804" s="9"/>
      <c r="BV4804" s="9"/>
      <c r="BW4804" s="9"/>
      <c r="BX4804" s="9"/>
    </row>
    <row r="4805" spans="6:76" x14ac:dyDescent="0.2">
      <c r="F4805" s="14"/>
      <c r="AX4805" s="8" t="s">
        <v>168</v>
      </c>
      <c r="AY4805" s="8" t="s">
        <v>9245</v>
      </c>
      <c r="AZ4805" s="8" t="s">
        <v>1623</v>
      </c>
      <c r="BA4805" s="9">
        <v>13963.050978814301</v>
      </c>
      <c r="BB4805" s="9">
        <v>12300.338925586901</v>
      </c>
      <c r="BC4805" s="9">
        <v>53.9986556138956</v>
      </c>
      <c r="BD4805" s="9"/>
      <c r="BE4805" s="9">
        <v>19448</v>
      </c>
      <c r="BF4805" s="9">
        <v>24918.55788</v>
      </c>
      <c r="BG4805" s="9"/>
      <c r="BH4805" s="9">
        <v>1732.6271936999999</v>
      </c>
      <c r="BI4805" s="9">
        <v>21685.550027257901</v>
      </c>
      <c r="BJ4805" s="9">
        <v>21570.757825678</v>
      </c>
      <c r="BK4805" s="9">
        <v>17061.7422551708</v>
      </c>
      <c r="BL4805" s="9">
        <v>14096.418666388099</v>
      </c>
      <c r="BM4805" s="9">
        <v>26707.2817183484</v>
      </c>
      <c r="BN4805" s="9">
        <v>23083.926550349701</v>
      </c>
      <c r="BO4805" s="9">
        <v>9108.9881174858292</v>
      </c>
      <c r="BP4805" s="9">
        <v>11067.423274093</v>
      </c>
      <c r="BQ4805" s="9">
        <v>7537.7657947952803</v>
      </c>
      <c r="BR4805" s="9">
        <v>10328.712326323301</v>
      </c>
      <c r="BS4805" s="9">
        <v>8337.9553944082709</v>
      </c>
      <c r="BT4805" s="9"/>
      <c r="BU4805" s="9">
        <v>13533.254577080799</v>
      </c>
      <c r="BV4805" s="9">
        <v>7192.5492250035604</v>
      </c>
      <c r="BW4805" s="9">
        <v>10953.4067925738</v>
      </c>
      <c r="BX4805" s="9">
        <v>2970</v>
      </c>
    </row>
    <row r="4806" spans="6:76" x14ac:dyDescent="0.2">
      <c r="F4806" s="14"/>
      <c r="AX4806" s="8" t="s">
        <v>238</v>
      </c>
      <c r="AY4806" s="8" t="s">
        <v>238</v>
      </c>
      <c r="AZ4806" s="8" t="s">
        <v>1623</v>
      </c>
      <c r="BA4806" s="9">
        <v>15013.3527586745</v>
      </c>
      <c r="BB4806" s="9">
        <v>12312.207320420899</v>
      </c>
      <c r="BC4806" s="9">
        <v>65.672629852469996</v>
      </c>
      <c r="BD4806" s="9"/>
      <c r="BE4806" s="9">
        <v>36958</v>
      </c>
      <c r="BF4806" s="9">
        <v>5932.724929</v>
      </c>
      <c r="BG4806" s="9"/>
      <c r="BH4806" s="9"/>
      <c r="BI4806" s="9">
        <v>12736.900313215499</v>
      </c>
      <c r="BJ4806" s="9">
        <v>8856.8681098977195</v>
      </c>
      <c r="BK4806" s="9">
        <v>10822.845629649701</v>
      </c>
      <c r="BL4806" s="9">
        <v>10360.6165370244</v>
      </c>
      <c r="BM4806" s="9">
        <v>24057.584977106901</v>
      </c>
      <c r="BN4806" s="9">
        <v>15471.5371664838</v>
      </c>
      <c r="BO4806" s="9">
        <v>11613.215640557701</v>
      </c>
      <c r="BP4806" s="9">
        <v>1236.6215032448199</v>
      </c>
      <c r="BQ4806" s="9">
        <v>9173.0163761443691</v>
      </c>
      <c r="BR4806" s="9">
        <v>10591.58950735</v>
      </c>
      <c r="BS4806" s="9">
        <v>38460.500663762999</v>
      </c>
      <c r="BT4806" s="9"/>
      <c r="BU4806" s="9">
        <v>12312.207320420899</v>
      </c>
      <c r="BV4806" s="9">
        <v>14307.259902329801</v>
      </c>
      <c r="BW4806" s="9">
        <v>13735.508321278299</v>
      </c>
      <c r="BX4806" s="9">
        <v>18600</v>
      </c>
    </row>
    <row r="4807" spans="6:76" x14ac:dyDescent="0.2">
      <c r="F4807" s="14"/>
      <c r="AX4807" s="8" t="s">
        <v>590</v>
      </c>
      <c r="AY4807" s="8" t="s">
        <v>9246</v>
      </c>
      <c r="AZ4807" s="8" t="s">
        <v>1623</v>
      </c>
      <c r="BA4807" s="9">
        <v>19224.346236844998</v>
      </c>
      <c r="BB4807" s="9">
        <v>12325.3415764235</v>
      </c>
      <c r="BC4807" s="9">
        <v>93.352337912113001</v>
      </c>
      <c r="BD4807" s="9"/>
      <c r="BE4807" s="9">
        <v>30332</v>
      </c>
      <c r="BF4807" s="9">
        <v>27578.681130000001</v>
      </c>
      <c r="BG4807" s="9"/>
      <c r="BH4807" s="9">
        <v>64773.140029000002</v>
      </c>
      <c r="BI4807" s="9">
        <v>3012.8368061134001</v>
      </c>
      <c r="BJ4807" s="9"/>
      <c r="BK4807" s="9">
        <v>31611.428622238</v>
      </c>
      <c r="BL4807" s="9">
        <v>4351.4121280732597</v>
      </c>
      <c r="BM4807" s="9">
        <v>9249.6799984663394</v>
      </c>
      <c r="BN4807" s="9">
        <v>13838.824845879501</v>
      </c>
      <c r="BO4807" s="9"/>
      <c r="BP4807" s="9">
        <v>11018.0454073318</v>
      </c>
      <c r="BQ4807" s="9"/>
      <c r="BR4807" s="9">
        <v>34449.961136883103</v>
      </c>
      <c r="BS4807" s="9"/>
      <c r="BT4807" s="9"/>
      <c r="BU4807" s="9"/>
      <c r="BV4807" s="9">
        <v>12325.3415764235</v>
      </c>
      <c r="BW4807" s="9">
        <v>4555.1493985760699</v>
      </c>
      <c r="BX4807" s="9">
        <v>2820</v>
      </c>
    </row>
    <row r="4808" spans="6:76" x14ac:dyDescent="0.2">
      <c r="F4808" s="14"/>
      <c r="AX4808" s="8" t="s">
        <v>694</v>
      </c>
      <c r="AY4808" s="8" t="s">
        <v>694</v>
      </c>
      <c r="AZ4808" s="8" t="s">
        <v>1640</v>
      </c>
      <c r="BA4808" s="9">
        <v>12338.9893821606</v>
      </c>
      <c r="BB4808" s="9">
        <v>12338.9893821606</v>
      </c>
      <c r="BC4808" s="9"/>
      <c r="BD4808" s="9"/>
      <c r="BE4808" s="9"/>
      <c r="BF4808" s="9"/>
      <c r="BG4808" s="9"/>
      <c r="BH4808" s="9"/>
      <c r="BI4808" s="9"/>
      <c r="BJ4808" s="9">
        <v>12338.9893821606</v>
      </c>
      <c r="BK4808" s="9"/>
      <c r="BL4808" s="9"/>
      <c r="BM4808" s="9"/>
      <c r="BN4808" s="9"/>
      <c r="BO4808" s="9"/>
      <c r="BP4808" s="9"/>
      <c r="BQ4808" s="9"/>
      <c r="BR4808" s="9"/>
      <c r="BS4808" s="9"/>
      <c r="BT4808" s="9"/>
      <c r="BU4808" s="9"/>
      <c r="BV4808" s="9"/>
      <c r="BW4808" s="9"/>
      <c r="BX4808" s="9"/>
    </row>
    <row r="4809" spans="6:76" x14ac:dyDescent="0.2">
      <c r="F4809" s="14"/>
      <c r="AX4809" s="8" t="s">
        <v>9247</v>
      </c>
      <c r="AY4809" s="8" t="s">
        <v>9248</v>
      </c>
      <c r="AZ4809" s="8" t="s">
        <v>1623</v>
      </c>
      <c r="BA4809" s="9">
        <v>13650.2679526674</v>
      </c>
      <c r="BB4809" s="9">
        <v>12340.171862499999</v>
      </c>
      <c r="BC4809" s="9">
        <v>67.332483934955803</v>
      </c>
      <c r="BD4809" s="9">
        <v>971</v>
      </c>
      <c r="BE4809" s="9">
        <v>22534</v>
      </c>
      <c r="BF4809" s="9">
        <v>25752.360970000002</v>
      </c>
      <c r="BG4809" s="9">
        <v>11304.18866</v>
      </c>
      <c r="BH4809" s="9">
        <v>13376.155065000001</v>
      </c>
      <c r="BI4809" s="9">
        <v>19873.1551013346</v>
      </c>
      <c r="BJ4809" s="9">
        <v>32200.903701708899</v>
      </c>
      <c r="BK4809" s="9">
        <v>21878.306323429999</v>
      </c>
      <c r="BL4809" s="9">
        <v>23105.115114206601</v>
      </c>
      <c r="BM4809" s="9">
        <v>19101.961175036198</v>
      </c>
      <c r="BN4809" s="9">
        <v>21713.185620664801</v>
      </c>
      <c r="BO4809" s="9">
        <v>8544.1416435205192</v>
      </c>
      <c r="BP4809" s="9">
        <v>7350.4674893658303</v>
      </c>
      <c r="BQ4809" s="9">
        <v>3794.4261629549601</v>
      </c>
      <c r="BR4809" s="9">
        <v>3781.8537809755599</v>
      </c>
      <c r="BS4809" s="9">
        <v>6379.2036017185201</v>
      </c>
      <c r="BT4809" s="9"/>
      <c r="BU4809" s="9">
        <v>4076.5417400354199</v>
      </c>
      <c r="BV4809" s="9">
        <v>4457.1882003429901</v>
      </c>
      <c r="BW4809" s="9">
        <v>5111.2047030528302</v>
      </c>
      <c r="BX4809" s="9">
        <v>17700</v>
      </c>
    </row>
    <row r="4810" spans="6:76" x14ac:dyDescent="0.2">
      <c r="F4810" s="14"/>
      <c r="AX4810" s="8" t="s">
        <v>185</v>
      </c>
      <c r="AY4810" s="8" t="s">
        <v>9249</v>
      </c>
      <c r="AZ4810" s="8" t="s">
        <v>1623</v>
      </c>
      <c r="BA4810" s="9">
        <v>14684.703841951499</v>
      </c>
      <c r="BB4810" s="9">
        <v>12357.9436355829</v>
      </c>
      <c r="BC4810" s="9">
        <v>46.244721290330801</v>
      </c>
      <c r="BD4810" s="9"/>
      <c r="BE4810" s="9">
        <v>18143</v>
      </c>
      <c r="BF4810" s="9">
        <v>18619.4231</v>
      </c>
      <c r="BG4810" s="9"/>
      <c r="BH4810" s="9">
        <v>30895.085585000001</v>
      </c>
      <c r="BI4810" s="9">
        <v>12775.326032213399</v>
      </c>
      <c r="BJ4810" s="9">
        <v>20858.498956298801</v>
      </c>
      <c r="BK4810" s="9">
        <v>19820.676970689099</v>
      </c>
      <c r="BL4810" s="9">
        <v>9534.9128087686804</v>
      </c>
      <c r="BM4810" s="9">
        <v>21001.9927649003</v>
      </c>
      <c r="BN4810" s="9">
        <v>23683.948037193299</v>
      </c>
      <c r="BO4810" s="9">
        <v>10036.063866115101</v>
      </c>
      <c r="BP4810" s="9">
        <v>10431.4981704032</v>
      </c>
      <c r="BQ4810" s="9">
        <v>5379.0493145446999</v>
      </c>
      <c r="BR4810" s="9">
        <v>9097.7321045350109</v>
      </c>
      <c r="BS4810" s="9">
        <v>8151.3526586787402</v>
      </c>
      <c r="BT4810" s="9"/>
      <c r="BU4810" s="9">
        <v>11940.561238952399</v>
      </c>
      <c r="BV4810" s="9">
        <v>9728.9225520929995</v>
      </c>
      <c r="BW4810" s="9">
        <v>16156.624994742</v>
      </c>
      <c r="BX4810" s="9">
        <v>8070</v>
      </c>
    </row>
    <row r="4811" spans="6:76" x14ac:dyDescent="0.2">
      <c r="F4811" s="14"/>
      <c r="AX4811" s="8" t="s">
        <v>9250</v>
      </c>
      <c r="AY4811" s="8" t="s">
        <v>9251</v>
      </c>
      <c r="AZ4811" s="8" t="s">
        <v>1623</v>
      </c>
      <c r="BA4811" s="9">
        <v>13242.739172097299</v>
      </c>
      <c r="BB4811" s="9">
        <v>12400.5359369874</v>
      </c>
      <c r="BC4811" s="9">
        <v>41.8895467688628</v>
      </c>
      <c r="BD4811" s="9">
        <v>2319</v>
      </c>
      <c r="BE4811" s="9">
        <v>21505</v>
      </c>
      <c r="BF4811" s="9">
        <v>4994.0525159999997</v>
      </c>
      <c r="BG4811" s="9"/>
      <c r="BH4811" s="9">
        <v>9403.1106247000007</v>
      </c>
      <c r="BI4811" s="9">
        <v>15577.0225365975</v>
      </c>
      <c r="BJ4811" s="9">
        <v>21062.317555588899</v>
      </c>
      <c r="BK4811" s="9">
        <v>12556.294093271899</v>
      </c>
      <c r="BL4811" s="9">
        <v>14342.2261923519</v>
      </c>
      <c r="BM4811" s="9">
        <v>11764.953369168201</v>
      </c>
      <c r="BN4811" s="9">
        <v>18402.8490886254</v>
      </c>
      <c r="BO4811" s="9">
        <v>12244.777780703</v>
      </c>
      <c r="BP4811" s="9">
        <v>11132.4600290489</v>
      </c>
      <c r="BQ4811" s="9">
        <v>7268.5086204821</v>
      </c>
      <c r="BR4811" s="9">
        <v>9856.9694018858809</v>
      </c>
      <c r="BS4811" s="9">
        <v>14765.818722288999</v>
      </c>
      <c r="BT4811" s="9">
        <v>15746.4685005336</v>
      </c>
      <c r="BU4811" s="9">
        <v>13326.9445559332</v>
      </c>
      <c r="BV4811" s="9">
        <v>11504.566595608299</v>
      </c>
      <c r="BW4811" s="9">
        <v>11581.443259158001</v>
      </c>
      <c r="BX4811" s="9">
        <v>25500</v>
      </c>
    </row>
    <row r="4812" spans="6:76" x14ac:dyDescent="0.2">
      <c r="F4812" s="14"/>
      <c r="AX4812" s="8" t="s">
        <v>9252</v>
      </c>
      <c r="AY4812" s="8" t="s">
        <v>9253</v>
      </c>
      <c r="AZ4812" s="8" t="s">
        <v>1623</v>
      </c>
      <c r="BA4812" s="9">
        <v>12235.3141209572</v>
      </c>
      <c r="BB4812" s="9">
        <v>12469.3756091997</v>
      </c>
      <c r="BC4812" s="9">
        <v>44.493323293337802</v>
      </c>
      <c r="BD4812" s="9"/>
      <c r="BE4812" s="9">
        <v>23015</v>
      </c>
      <c r="BF4812" s="9">
        <v>11867.46233</v>
      </c>
      <c r="BG4812" s="9">
        <v>4918.0034079999996</v>
      </c>
      <c r="BH4812" s="9">
        <v>13901.2263</v>
      </c>
      <c r="BI4812" s="9">
        <v>14400.7937046604</v>
      </c>
      <c r="BJ4812" s="9">
        <v>12469.3756091997</v>
      </c>
      <c r="BK4812" s="9">
        <v>10656.183736623099</v>
      </c>
      <c r="BL4812" s="9">
        <v>14297.7198772633</v>
      </c>
      <c r="BM4812" s="9">
        <v>11477.147506349</v>
      </c>
      <c r="BN4812" s="9">
        <v>15423.6357783767</v>
      </c>
      <c r="BO4812" s="9"/>
      <c r="BP4812" s="9">
        <v>2161.9070800572399</v>
      </c>
      <c r="BQ4812" s="9"/>
      <c r="BR4812" s="9"/>
      <c r="BS4812" s="9"/>
      <c r="BT4812" s="9"/>
      <c r="BU4812" s="9"/>
      <c r="BV4812" s="9"/>
      <c r="BW4812" s="9"/>
      <c r="BX4812" s="9"/>
    </row>
    <row r="4813" spans="6:76" x14ac:dyDescent="0.2">
      <c r="F4813" s="14"/>
      <c r="AX4813" s="8" t="s">
        <v>254</v>
      </c>
      <c r="AY4813" s="8" t="s">
        <v>9254</v>
      </c>
      <c r="AZ4813" s="8" t="s">
        <v>1623</v>
      </c>
      <c r="BA4813" s="9">
        <v>13857.420377837099</v>
      </c>
      <c r="BB4813" s="9">
        <v>12619.086380000001</v>
      </c>
      <c r="BC4813" s="9">
        <v>51.036323787979804</v>
      </c>
      <c r="BD4813" s="9"/>
      <c r="BE4813" s="9">
        <v>25383</v>
      </c>
      <c r="BF4813" s="9">
        <v>12619.086380000001</v>
      </c>
      <c r="BG4813" s="9"/>
      <c r="BH4813" s="9">
        <v>18731.901239999999</v>
      </c>
      <c r="BI4813" s="9">
        <v>7145.0472800851403</v>
      </c>
      <c r="BJ4813" s="9">
        <v>16176.0949882923</v>
      </c>
      <c r="BK4813" s="9">
        <v>7477.3817486340504</v>
      </c>
      <c r="BL4813" s="9">
        <v>7119.7978228000902</v>
      </c>
      <c r="BM4813" s="9">
        <v>6068.4413730095202</v>
      </c>
      <c r="BN4813" s="9">
        <v>17330.188528879498</v>
      </c>
      <c r="BO4813" s="9">
        <v>27022.615774133999</v>
      </c>
      <c r="BP4813" s="9"/>
      <c r="BQ4813" s="9">
        <v>8615.4118345592306</v>
      </c>
      <c r="BR4813" s="9">
        <v>9359.5464827692103</v>
      </c>
      <c r="BS4813" s="9">
        <v>23966.7447525852</v>
      </c>
      <c r="BT4813" s="9"/>
      <c r="BU4813" s="9">
        <v>10129.868952709699</v>
      </c>
      <c r="BV4813" s="9">
        <v>17249.028470472898</v>
      </c>
      <c r="BW4813" s="9">
        <v>4981.99079430047</v>
      </c>
      <c r="BX4813" s="9">
        <v>16200</v>
      </c>
    </row>
    <row r="4814" spans="6:76" x14ac:dyDescent="0.2">
      <c r="F4814" s="14"/>
      <c r="AX4814" s="8" t="s">
        <v>76</v>
      </c>
      <c r="AY4814" s="8" t="s">
        <v>9255</v>
      </c>
      <c r="AZ4814" s="8" t="s">
        <v>1623</v>
      </c>
      <c r="BA4814" s="9">
        <v>14894.463878086999</v>
      </c>
      <c r="BB4814" s="9">
        <v>12628.372855620401</v>
      </c>
      <c r="BC4814" s="9">
        <v>71.8309347293347</v>
      </c>
      <c r="BD4814" s="9"/>
      <c r="BE4814" s="9">
        <v>15854</v>
      </c>
      <c r="BF4814" s="9">
        <v>4892.233131</v>
      </c>
      <c r="BG4814" s="9"/>
      <c r="BH4814" s="9"/>
      <c r="BI4814" s="9">
        <v>14150.354609028</v>
      </c>
      <c r="BJ4814" s="9">
        <v>7892.0710260845399</v>
      </c>
      <c r="BK4814" s="9">
        <v>20719.453272690502</v>
      </c>
      <c r="BL4814" s="9">
        <v>5953.1661007864004</v>
      </c>
      <c r="BM4814" s="9">
        <v>19025.299319121401</v>
      </c>
      <c r="BN4814" s="9">
        <v>8224.1565341994592</v>
      </c>
      <c r="BO4814" s="9">
        <v>9871.9853781259808</v>
      </c>
      <c r="BP4814" s="9">
        <v>12628.372855620401</v>
      </c>
      <c r="BQ4814" s="9">
        <v>20449.847422009399</v>
      </c>
      <c r="BR4814" s="9">
        <v>39074.142130389897</v>
      </c>
      <c r="BS4814" s="9">
        <v>2555.5913791650401</v>
      </c>
      <c r="BT4814" s="9"/>
      <c r="BU4814" s="9">
        <v>8786.5416917172406</v>
      </c>
      <c r="BV4814" s="9">
        <v>32861.954442161397</v>
      </c>
      <c r="BW4814" s="9">
        <v>28306.7166353797</v>
      </c>
      <c r="BX4814" s="9">
        <v>1960</v>
      </c>
    </row>
    <row r="4815" spans="6:76" x14ac:dyDescent="0.2">
      <c r="F4815" s="14"/>
      <c r="AX4815" s="8" t="s">
        <v>9256</v>
      </c>
      <c r="AY4815" s="8" t="s">
        <v>9257</v>
      </c>
      <c r="AZ4815" s="8" t="s">
        <v>1623</v>
      </c>
      <c r="BA4815" s="9">
        <v>14645.5624434414</v>
      </c>
      <c r="BB4815" s="9">
        <v>12660.398529739799</v>
      </c>
      <c r="BC4815" s="9">
        <v>55.841871372836799</v>
      </c>
      <c r="BD4815" s="9">
        <v>2398</v>
      </c>
      <c r="BE4815" s="9">
        <v>8432</v>
      </c>
      <c r="BF4815" s="9">
        <v>10372.325860000001</v>
      </c>
      <c r="BG4815" s="9">
        <v>17437.194650000001</v>
      </c>
      <c r="BH4815" s="9">
        <v>2346.4868921000002</v>
      </c>
      <c r="BI4815" s="9">
        <v>23667.386916727901</v>
      </c>
      <c r="BJ4815" s="9">
        <v>28821.8605190159</v>
      </c>
      <c r="BK4815" s="9">
        <v>31697.123919873298</v>
      </c>
      <c r="BL4815" s="9">
        <v>19661.663488502702</v>
      </c>
      <c r="BM4815" s="9">
        <v>9412.6425447500897</v>
      </c>
      <c r="BN4815" s="9">
        <v>8039.3436119294302</v>
      </c>
      <c r="BO4815" s="9"/>
      <c r="BP4815" s="9">
        <v>12660.398529739799</v>
      </c>
      <c r="BQ4815" s="9">
        <v>10351.205942409</v>
      </c>
      <c r="BR4815" s="9">
        <v>15366.339913133501</v>
      </c>
      <c r="BS4815" s="9">
        <v>10581.593601689099</v>
      </c>
      <c r="BT4815" s="9"/>
      <c r="BU4815" s="9">
        <v>16746.554080460701</v>
      </c>
      <c r="BV4815" s="9">
        <v>13240.5625211803</v>
      </c>
      <c r="BW4815" s="9">
        <v>25333.003433874699</v>
      </c>
      <c r="BX4815" s="9">
        <v>11700</v>
      </c>
    </row>
    <row r="4816" spans="6:76" x14ac:dyDescent="0.2">
      <c r="F4816" s="14"/>
      <c r="AX4816" s="8" t="s">
        <v>9258</v>
      </c>
      <c r="AY4816" s="8" t="s">
        <v>9259</v>
      </c>
      <c r="AZ4816" s="8" t="s">
        <v>1623</v>
      </c>
      <c r="BA4816" s="9">
        <v>30148.7359049851</v>
      </c>
      <c r="BB4816" s="9">
        <v>12746.408795011401</v>
      </c>
      <c r="BC4816" s="9">
        <v>170.30165143461201</v>
      </c>
      <c r="BD4816" s="9">
        <v>188105</v>
      </c>
      <c r="BE4816" s="9"/>
      <c r="BF4816" s="9">
        <v>41499.976179999998</v>
      </c>
      <c r="BG4816" s="9"/>
      <c r="BH4816" s="9"/>
      <c r="BI4816" s="9">
        <v>2788.79731860123</v>
      </c>
      <c r="BJ4816" s="9"/>
      <c r="BK4816" s="9">
        <v>39642.128666981203</v>
      </c>
      <c r="BL4816" s="9">
        <v>17014.661741875701</v>
      </c>
      <c r="BM4816" s="9"/>
      <c r="BN4816" s="9"/>
      <c r="BO4816" s="9">
        <v>9897.7762281415908</v>
      </c>
      <c r="BP4816" s="9">
        <v>19983.030440857699</v>
      </c>
      <c r="BQ4816" s="9">
        <v>5659.0232964736897</v>
      </c>
      <c r="BR4816" s="9">
        <v>6436.59284492405</v>
      </c>
      <c r="BS4816" s="9">
        <v>10813.0236385686</v>
      </c>
      <c r="BT4816" s="9"/>
      <c r="BU4816" s="9">
        <v>14679.793951454099</v>
      </c>
      <c r="BV4816" s="9">
        <v>5265.0265519438599</v>
      </c>
      <c r="BW4816" s="9"/>
      <c r="BX4816" s="9"/>
    </row>
    <row r="4817" spans="6:76" x14ac:dyDescent="0.2">
      <c r="F4817" s="14"/>
      <c r="AX4817" s="8" t="s">
        <v>158</v>
      </c>
      <c r="AY4817" s="8" t="s">
        <v>9260</v>
      </c>
      <c r="AZ4817" s="8" t="s">
        <v>1623</v>
      </c>
      <c r="BA4817" s="9">
        <v>14400.7093632263</v>
      </c>
      <c r="BB4817" s="9">
        <v>12761.8648411864</v>
      </c>
      <c r="BC4817" s="9">
        <v>61.834905154789503</v>
      </c>
      <c r="BD4817" s="9"/>
      <c r="BE4817" s="9">
        <v>22223</v>
      </c>
      <c r="BF4817" s="9">
        <v>14744.630010000001</v>
      </c>
      <c r="BG4817" s="9">
        <v>18315.906849999999</v>
      </c>
      <c r="BH4817" s="9">
        <v>2946.3780228999999</v>
      </c>
      <c r="BI4817" s="9">
        <v>16944.199555640502</v>
      </c>
      <c r="BJ4817" s="9">
        <v>21328.892546798099</v>
      </c>
      <c r="BK4817" s="9">
        <v>18011.226607127999</v>
      </c>
      <c r="BL4817" s="9">
        <v>15584.768615680399</v>
      </c>
      <c r="BM4817" s="9">
        <v>13856.7921637413</v>
      </c>
      <c r="BN4817" s="9">
        <v>10415.478378886301</v>
      </c>
      <c r="BO4817" s="9">
        <v>11666.937518631499</v>
      </c>
      <c r="BP4817" s="9"/>
      <c r="BQ4817" s="9">
        <v>7327.9471642756398</v>
      </c>
      <c r="BR4817" s="9">
        <v>6433.0042688897902</v>
      </c>
      <c r="BS4817" s="9">
        <v>7512.86154244315</v>
      </c>
      <c r="BT4817" s="9"/>
      <c r="BU4817" s="9">
        <v>10973.3770023246</v>
      </c>
      <c r="BV4817" s="9">
        <v>10536.788407383199</v>
      </c>
      <c r="BW4817" s="9">
        <v>7490.5798833502404</v>
      </c>
      <c r="BX4817" s="9">
        <v>42900</v>
      </c>
    </row>
    <row r="4818" spans="6:76" x14ac:dyDescent="0.2">
      <c r="F4818" s="14"/>
      <c r="AX4818" s="8" t="s">
        <v>431</v>
      </c>
      <c r="AY4818" s="8" t="s">
        <v>431</v>
      </c>
      <c r="AZ4818" s="8" t="s">
        <v>1640</v>
      </c>
      <c r="BA4818" s="9">
        <v>11706.0980555937</v>
      </c>
      <c r="BB4818" s="9">
        <v>12770.3257442575</v>
      </c>
      <c r="BC4818" s="9">
        <v>40.099420464601103</v>
      </c>
      <c r="BD4818" s="9"/>
      <c r="BE4818" s="9">
        <v>16272</v>
      </c>
      <c r="BF4818" s="9">
        <v>13358.16203</v>
      </c>
      <c r="BG4818" s="9"/>
      <c r="BH4818" s="9">
        <v>13466.789205999999</v>
      </c>
      <c r="BI4818" s="9">
        <v>12676.423310744</v>
      </c>
      <c r="BJ4818" s="9">
        <v>8972.0700096991004</v>
      </c>
      <c r="BK4818" s="9">
        <v>12864.2281777711</v>
      </c>
      <c r="BL4818" s="9">
        <v>10601.769234077001</v>
      </c>
      <c r="BM4818" s="9">
        <v>9123.6159896931204</v>
      </c>
      <c r="BN4818" s="9">
        <v>18441.763469357</v>
      </c>
      <c r="BO4818" s="9"/>
      <c r="BP4818" s="9">
        <v>1284.1591285956699</v>
      </c>
      <c r="BQ4818" s="9"/>
      <c r="BR4818" s="9"/>
      <c r="BS4818" s="9"/>
      <c r="BT4818" s="9"/>
      <c r="BU4818" s="9"/>
      <c r="BV4818" s="9"/>
      <c r="BW4818" s="9"/>
      <c r="BX4818" s="9"/>
    </row>
    <row r="4819" spans="6:76" x14ac:dyDescent="0.2">
      <c r="F4819" s="14"/>
      <c r="AX4819" s="8" t="s">
        <v>9261</v>
      </c>
      <c r="AY4819" s="8" t="s">
        <v>9262</v>
      </c>
      <c r="AZ4819" s="8" t="s">
        <v>1623</v>
      </c>
      <c r="BA4819" s="9">
        <v>11076.1785370982</v>
      </c>
      <c r="BB4819" s="9">
        <v>12800</v>
      </c>
      <c r="BC4819" s="9">
        <v>71.283489011901096</v>
      </c>
      <c r="BD4819" s="9"/>
      <c r="BE4819" s="9">
        <v>4175</v>
      </c>
      <c r="BF4819" s="9">
        <v>886.72818810000001</v>
      </c>
      <c r="BG4819" s="9"/>
      <c r="BH4819" s="9"/>
      <c r="BI4819" s="9">
        <v>2429.48650451615</v>
      </c>
      <c r="BJ4819" s="9"/>
      <c r="BK4819" s="9">
        <v>3757.0839611066799</v>
      </c>
      <c r="BL4819" s="9">
        <v>5005.5353136408103</v>
      </c>
      <c r="BM4819" s="9"/>
      <c r="BN4819" s="9">
        <v>1205.7782731940399</v>
      </c>
      <c r="BO4819" s="9">
        <v>15750.4850496943</v>
      </c>
      <c r="BP4819" s="9">
        <v>12810.061503352401</v>
      </c>
      <c r="BQ4819" s="9">
        <v>11950.9293957719</v>
      </c>
      <c r="BR4819" s="9">
        <v>27088.105215439798</v>
      </c>
      <c r="BS4819" s="9">
        <v>20914.299442060099</v>
      </c>
      <c r="BT4819" s="9"/>
      <c r="BU4819" s="9">
        <v>17929.468217950001</v>
      </c>
      <c r="BV4819" s="9">
        <v>13416.8327827375</v>
      </c>
      <c r="BW4819" s="9">
        <v>16022.8842089097</v>
      </c>
      <c r="BX4819" s="9">
        <v>12800</v>
      </c>
    </row>
    <row r="4820" spans="6:76" x14ac:dyDescent="0.2">
      <c r="F4820" s="14"/>
      <c r="AX4820" s="8" t="s">
        <v>9263</v>
      </c>
      <c r="AY4820" s="8" t="s">
        <v>9264</v>
      </c>
      <c r="AZ4820" s="8" t="s">
        <v>1623</v>
      </c>
      <c r="BA4820" s="9">
        <v>13299.8591652255</v>
      </c>
      <c r="BB4820" s="9">
        <v>12810.542310598799</v>
      </c>
      <c r="BC4820" s="9">
        <v>73.150633412274999</v>
      </c>
      <c r="BD4820" s="9">
        <v>513</v>
      </c>
      <c r="BE4820" s="9">
        <v>15416</v>
      </c>
      <c r="BF4820" s="9">
        <v>3198.8453249999998</v>
      </c>
      <c r="BG4820" s="9"/>
      <c r="BH4820" s="9">
        <v>34839.934298</v>
      </c>
      <c r="BI4820" s="9">
        <v>21363.746901614701</v>
      </c>
      <c r="BJ4820" s="9">
        <v>4848.5066406521</v>
      </c>
      <c r="BK4820" s="9">
        <v>10191.9541895536</v>
      </c>
      <c r="BL4820" s="9">
        <v>20547.257719050202</v>
      </c>
      <c r="BM4820" s="9">
        <v>10205.0846211977</v>
      </c>
      <c r="BN4820" s="9">
        <v>7000.4972928994803</v>
      </c>
      <c r="BO4820" s="9">
        <v>19275.1285264916</v>
      </c>
      <c r="BP4820" s="9">
        <v>25573.696594844299</v>
      </c>
      <c r="BQ4820" s="9"/>
      <c r="BR4820" s="9">
        <v>3403.48906535164</v>
      </c>
      <c r="BS4820" s="9">
        <v>18531.945872321699</v>
      </c>
      <c r="BT4820" s="9"/>
      <c r="BU4820" s="9"/>
      <c r="BV4820" s="9">
        <v>15588.659596630499</v>
      </c>
      <c r="BW4820" s="9"/>
      <c r="BX4820" s="9">
        <v>2300</v>
      </c>
    </row>
    <row r="4821" spans="6:76" x14ac:dyDescent="0.2">
      <c r="F4821" s="14"/>
      <c r="AX4821" s="8" t="s">
        <v>9265</v>
      </c>
      <c r="AY4821" s="8" t="s">
        <v>9266</v>
      </c>
      <c r="AZ4821" s="8" t="s">
        <v>1623</v>
      </c>
      <c r="BA4821" s="9">
        <v>23478.508689168601</v>
      </c>
      <c r="BB4821" s="9">
        <v>12815.7138663646</v>
      </c>
      <c r="BC4821" s="9">
        <v>142.590706279968</v>
      </c>
      <c r="BD4821" s="9"/>
      <c r="BE4821" s="9">
        <v>14656</v>
      </c>
      <c r="BF4821" s="9">
        <v>25131.846939999999</v>
      </c>
      <c r="BG4821" s="9">
        <v>7103.5782520000002</v>
      </c>
      <c r="BH4821" s="9">
        <v>117660.392681</v>
      </c>
      <c r="BI4821" s="9">
        <v>9518.2379086169003</v>
      </c>
      <c r="BJ4821" s="9">
        <v>8973.5530099028292</v>
      </c>
      <c r="BK4821" s="9">
        <v>15463.6803061227</v>
      </c>
      <c r="BL4821" s="9">
        <v>10646.370061314001</v>
      </c>
      <c r="BM4821" s="9">
        <v>11001.702751464099</v>
      </c>
      <c r="BN4821" s="9">
        <v>14629.724981265201</v>
      </c>
      <c r="BO4821" s="9"/>
      <c r="BP4821" s="9"/>
      <c r="BQ4821" s="9"/>
      <c r="BR4821" s="9"/>
      <c r="BS4821" s="9"/>
      <c r="BT4821" s="9"/>
      <c r="BU4821" s="9"/>
      <c r="BV4821" s="9"/>
      <c r="BW4821" s="9"/>
      <c r="BX4821" s="9"/>
    </row>
    <row r="4822" spans="6:76" x14ac:dyDescent="0.2">
      <c r="F4822" s="14"/>
      <c r="AX4822" s="8" t="s">
        <v>9267</v>
      </c>
      <c r="AY4822" s="8" t="s">
        <v>9268</v>
      </c>
      <c r="AZ4822" s="8" t="s">
        <v>1623</v>
      </c>
      <c r="BA4822" s="9">
        <v>31314.436308470798</v>
      </c>
      <c r="BB4822" s="9">
        <v>12929.5454006005</v>
      </c>
      <c r="BC4822" s="9">
        <v>210.93191497804801</v>
      </c>
      <c r="BD4822" s="9">
        <v>1819</v>
      </c>
      <c r="BE4822" s="9">
        <v>21180</v>
      </c>
      <c r="BF4822" s="9">
        <v>11206.360619999999</v>
      </c>
      <c r="BG4822" s="9">
        <v>94328.575979999994</v>
      </c>
      <c r="BH4822" s="9">
        <v>299586.30103999999</v>
      </c>
      <c r="BI4822" s="9">
        <v>22165.9543448226</v>
      </c>
      <c r="BJ4822" s="9">
        <v>14842.1137777882</v>
      </c>
      <c r="BK4822" s="9">
        <v>27703.7623817614</v>
      </c>
      <c r="BL4822" s="9">
        <v>13163.833227671401</v>
      </c>
      <c r="BM4822" s="9">
        <v>18343.240027922999</v>
      </c>
      <c r="BN4822" s="9">
        <v>12695.2575735297</v>
      </c>
      <c r="BO4822" s="9">
        <v>8636.9727926661599</v>
      </c>
      <c r="BP4822" s="9">
        <v>18672.087230545301</v>
      </c>
      <c r="BQ4822" s="9">
        <v>7038.39412435335</v>
      </c>
      <c r="BR4822" s="9">
        <v>9575.2856593890501</v>
      </c>
      <c r="BS4822" s="9">
        <v>2360.3802194572399</v>
      </c>
      <c r="BT4822" s="9"/>
      <c r="BU4822" s="9">
        <v>6484.0915862414804</v>
      </c>
      <c r="BV4822" s="9">
        <v>18881.508483402798</v>
      </c>
      <c r="BW4822" s="9">
        <v>7105.6070998636997</v>
      </c>
      <c r="BX4822" s="9">
        <v>10500</v>
      </c>
    </row>
    <row r="4823" spans="6:76" x14ac:dyDescent="0.2">
      <c r="F4823" s="14"/>
      <c r="AX4823" s="8" t="s">
        <v>162</v>
      </c>
      <c r="AY4823" s="8" t="s">
        <v>9269</v>
      </c>
      <c r="AZ4823" s="8" t="s">
        <v>1623</v>
      </c>
      <c r="BA4823" s="9">
        <v>15636.564710639799</v>
      </c>
      <c r="BB4823" s="9">
        <v>12951.767071456299</v>
      </c>
      <c r="BC4823" s="9">
        <v>68.070774536779496</v>
      </c>
      <c r="BD4823" s="9"/>
      <c r="BE4823" s="9">
        <v>13065</v>
      </c>
      <c r="BF4823" s="9">
        <v>3548.4465439999999</v>
      </c>
      <c r="BG4823" s="9">
        <v>10847.29234</v>
      </c>
      <c r="BH4823" s="9">
        <v>46581.127826999997</v>
      </c>
      <c r="BI4823" s="9">
        <v>10182.600926597799</v>
      </c>
      <c r="BJ4823" s="9">
        <v>12205.5170985643</v>
      </c>
      <c r="BK4823" s="9">
        <v>9443.1223715996493</v>
      </c>
      <c r="BL4823" s="9">
        <v>9893.3021613919009</v>
      </c>
      <c r="BM4823" s="9">
        <v>14785.923366135599</v>
      </c>
      <c r="BN4823" s="9">
        <v>11505.974491200401</v>
      </c>
      <c r="BO4823" s="9">
        <v>35662.044207971703</v>
      </c>
      <c r="BP4823" s="9">
        <v>14084.9343805397</v>
      </c>
      <c r="BQ4823" s="9">
        <v>11862.1157683191</v>
      </c>
      <c r="BR4823" s="9">
        <v>18213.576556268901</v>
      </c>
      <c r="BS4823" s="9">
        <v>24567.6021969465</v>
      </c>
      <c r="BT4823" s="9"/>
      <c r="BU4823" s="9">
        <v>20004.986668941401</v>
      </c>
      <c r="BV4823" s="9">
        <v>17584.395525222299</v>
      </c>
      <c r="BW4823" s="9">
        <v>12951.767071456299</v>
      </c>
      <c r="BX4823" s="9">
        <v>105</v>
      </c>
    </row>
    <row r="4824" spans="6:76" x14ac:dyDescent="0.2">
      <c r="F4824" s="14"/>
      <c r="AX4824" s="8" t="s">
        <v>360</v>
      </c>
      <c r="AY4824" s="8" t="s">
        <v>360</v>
      </c>
      <c r="AZ4824" s="8" t="s">
        <v>1623</v>
      </c>
      <c r="BA4824" s="9">
        <v>21307.838784362899</v>
      </c>
      <c r="BB4824" s="9">
        <v>12972.7190555982</v>
      </c>
      <c r="BC4824" s="9">
        <v>127.629100387677</v>
      </c>
      <c r="BD4824" s="9">
        <v>3081</v>
      </c>
      <c r="BE4824" s="9">
        <v>40901</v>
      </c>
      <c r="BF4824" s="9">
        <v>48857.629289999997</v>
      </c>
      <c r="BG4824" s="9">
        <v>11589.46616</v>
      </c>
      <c r="BH4824" s="9">
        <v>119953.90906200001</v>
      </c>
      <c r="BI4824" s="9">
        <v>12972.7190555982</v>
      </c>
      <c r="BJ4824" s="9">
        <v>12510.1835254538</v>
      </c>
      <c r="BK4824" s="9">
        <v>21730.560188847499</v>
      </c>
      <c r="BL4824" s="9">
        <v>14904.9074210416</v>
      </c>
      <c r="BM4824" s="9">
        <v>13295.9303003069</v>
      </c>
      <c r="BN4824" s="9">
        <v>14860.5936523207</v>
      </c>
      <c r="BO4824" s="9">
        <v>5626.2837088501301</v>
      </c>
      <c r="BP4824" s="9">
        <v>17590.8410315695</v>
      </c>
      <c r="BQ4824" s="9">
        <v>3453.7257857782301</v>
      </c>
      <c r="BR4824" s="9">
        <v>6605.8810055416197</v>
      </c>
      <c r="BS4824" s="9">
        <v>6508.8595558884499</v>
      </c>
      <c r="BT4824" s="9"/>
      <c r="BU4824" s="9"/>
      <c r="BV4824" s="9">
        <v>7017.11080974588</v>
      </c>
      <c r="BW4824" s="9">
        <v>5888.3363499520301</v>
      </c>
      <c r="BX4824" s="9">
        <v>37500</v>
      </c>
    </row>
    <row r="4825" spans="6:76" x14ac:dyDescent="0.2">
      <c r="F4825" s="14"/>
      <c r="AX4825" s="8" t="s">
        <v>9270</v>
      </c>
      <c r="AY4825" s="8" t="s">
        <v>9271</v>
      </c>
      <c r="AZ4825" s="8" t="s">
        <v>1623</v>
      </c>
      <c r="BA4825" s="9">
        <v>19172.990009974499</v>
      </c>
      <c r="BB4825" s="9">
        <v>12976.2983400791</v>
      </c>
      <c r="BC4825" s="9">
        <v>128.45049934486499</v>
      </c>
      <c r="BD4825" s="9"/>
      <c r="BE4825" s="9">
        <v>25896</v>
      </c>
      <c r="BF4825" s="9">
        <v>19580.98115</v>
      </c>
      <c r="BG4825" s="9"/>
      <c r="BH4825" s="9">
        <v>111269.89174599999</v>
      </c>
      <c r="BI4825" s="9">
        <v>12886.903166874299</v>
      </c>
      <c r="BJ4825" s="9">
        <v>23125.267437132901</v>
      </c>
      <c r="BK4825" s="9">
        <v>19820.676970689099</v>
      </c>
      <c r="BL4825" s="9">
        <v>18704.2335036888</v>
      </c>
      <c r="BM4825" s="9">
        <v>13106.782028502699</v>
      </c>
      <c r="BN4825" s="9">
        <v>17668.937129395901</v>
      </c>
      <c r="BO4825" s="9">
        <v>8125.1057182115101</v>
      </c>
      <c r="BP4825" s="9"/>
      <c r="BQ4825" s="9">
        <v>4953.6977433888896</v>
      </c>
      <c r="BR4825" s="9">
        <v>12976.2983400791</v>
      </c>
      <c r="BS4825" s="9">
        <v>8066.7930465261898</v>
      </c>
      <c r="BT4825" s="9">
        <v>7542.5659823506903</v>
      </c>
      <c r="BU4825" s="9"/>
      <c r="BV4825" s="9">
        <v>9927.8539201953608</v>
      </c>
      <c r="BW4825" s="9">
        <v>10398.842286531801</v>
      </c>
      <c r="BX4825" s="9">
        <v>1890</v>
      </c>
    </row>
    <row r="4826" spans="6:76" x14ac:dyDescent="0.2">
      <c r="F4826" s="14"/>
      <c r="AX4826" s="8" t="s">
        <v>70</v>
      </c>
      <c r="AY4826" s="8" t="s">
        <v>9272</v>
      </c>
      <c r="AZ4826" s="8" t="s">
        <v>1623</v>
      </c>
      <c r="BA4826" s="9">
        <v>12780.170517463601</v>
      </c>
      <c r="BB4826" s="9">
        <v>12982.920353224499</v>
      </c>
      <c r="BC4826" s="9">
        <v>50.959326998147503</v>
      </c>
      <c r="BD4826" s="9"/>
      <c r="BE4826" s="9">
        <v>13913</v>
      </c>
      <c r="BF4826" s="9">
        <v>5964.4789870000004</v>
      </c>
      <c r="BG4826" s="9">
        <v>8331.5223139999998</v>
      </c>
      <c r="BH4826" s="9">
        <v>2988.2530262</v>
      </c>
      <c r="BI4826" s="9">
        <v>19564.502482952699</v>
      </c>
      <c r="BJ4826" s="9">
        <v>15226.345203086101</v>
      </c>
      <c r="BK4826" s="9">
        <v>23397.826353177999</v>
      </c>
      <c r="BL4826" s="9">
        <v>16875.1802107328</v>
      </c>
      <c r="BM4826" s="9">
        <v>12982.920353224499</v>
      </c>
      <c r="BN4826" s="9">
        <v>10618.6802917195</v>
      </c>
      <c r="BO4826" s="9">
        <v>11106.5459901212</v>
      </c>
      <c r="BP4826" s="9"/>
      <c r="BQ4826" s="9">
        <v>13453.341304736399</v>
      </c>
      <c r="BR4826" s="9">
        <v>12563.837816311599</v>
      </c>
      <c r="BS4826" s="9">
        <v>9213.0965114843893</v>
      </c>
      <c r="BT4826" s="9">
        <v>4349.2001501980603</v>
      </c>
      <c r="BU4826" s="9">
        <v>16106.2943949046</v>
      </c>
      <c r="BV4826" s="9">
        <v>21743.559548205201</v>
      </c>
      <c r="BW4826" s="9">
        <v>23044.654893753599</v>
      </c>
      <c r="BX4826" s="9">
        <v>1380</v>
      </c>
    </row>
    <row r="4827" spans="6:76" x14ac:dyDescent="0.2">
      <c r="F4827" s="14"/>
      <c r="AX4827" s="8" t="s">
        <v>9273</v>
      </c>
      <c r="AY4827" s="8" t="s">
        <v>9274</v>
      </c>
      <c r="AZ4827" s="8" t="s">
        <v>1623</v>
      </c>
      <c r="BA4827" s="9">
        <v>21584.262875402801</v>
      </c>
      <c r="BB4827" s="9">
        <v>13032.267972867199</v>
      </c>
      <c r="BC4827" s="9">
        <v>91.925267850315905</v>
      </c>
      <c r="BD4827" s="9"/>
      <c r="BE4827" s="9">
        <v>11298</v>
      </c>
      <c r="BF4827" s="9">
        <v>11797.06213</v>
      </c>
      <c r="BG4827" s="9"/>
      <c r="BH4827" s="9">
        <v>68843.514869999999</v>
      </c>
      <c r="BI4827" s="9">
        <v>11918.363835259401</v>
      </c>
      <c r="BJ4827" s="9">
        <v>26336.304802452702</v>
      </c>
      <c r="BK4827" s="9">
        <v>27468.6668615811</v>
      </c>
      <c r="BL4827" s="9">
        <v>20449.143934981701</v>
      </c>
      <c r="BM4827" s="9">
        <v>10487.5055696536</v>
      </c>
      <c r="BN4827" s="9">
        <v>9565.8173265974892</v>
      </c>
      <c r="BO4827" s="9">
        <v>13032.267972867199</v>
      </c>
      <c r="BP4827" s="9">
        <v>18094.802077559201</v>
      </c>
      <c r="BQ4827" s="9">
        <v>7161.4401388161696</v>
      </c>
      <c r="BR4827" s="9">
        <v>43026.003275927302</v>
      </c>
      <c r="BS4827" s="9">
        <v>13826.611877109201</v>
      </c>
      <c r="BT4827" s="9">
        <v>2299.6437077201099</v>
      </c>
      <c r="BU4827" s="9">
        <v>25199.996010199098</v>
      </c>
      <c r="BV4827" s="9">
        <v>9238.4275880239693</v>
      </c>
      <c r="BW4827" s="9">
        <v>6857.4226539047604</v>
      </c>
      <c r="BX4827" s="9">
        <v>73200</v>
      </c>
    </row>
    <row r="4828" spans="6:76" x14ac:dyDescent="0.2">
      <c r="F4828" s="14"/>
      <c r="AX4828" s="8" t="s">
        <v>190</v>
      </c>
      <c r="AY4828" s="8" t="s">
        <v>9275</v>
      </c>
      <c r="AZ4828" s="8" t="s">
        <v>1623</v>
      </c>
      <c r="BA4828" s="9">
        <v>17227.1629405856</v>
      </c>
      <c r="BB4828" s="9">
        <v>13065.1533081946</v>
      </c>
      <c r="BC4828" s="9">
        <v>71.316986481700695</v>
      </c>
      <c r="BD4828" s="9"/>
      <c r="BE4828" s="9">
        <v>7037</v>
      </c>
      <c r="BF4828" s="9">
        <v>8494.7599269999992</v>
      </c>
      <c r="BG4828" s="9"/>
      <c r="BH4828" s="9">
        <v>50808.079270000002</v>
      </c>
      <c r="BI4828" s="9">
        <v>13982.40591533</v>
      </c>
      <c r="BJ4828" s="9">
        <v>9453.8518813836799</v>
      </c>
      <c r="BK4828" s="9">
        <v>12839.5280651107</v>
      </c>
      <c r="BL4828" s="9">
        <v>11306.5739810138</v>
      </c>
      <c r="BM4828" s="9">
        <v>5955.5719499841698</v>
      </c>
      <c r="BN4828" s="9">
        <v>17905.1685509368</v>
      </c>
      <c r="BO4828" s="9">
        <v>16767.921819741299</v>
      </c>
      <c r="BP4828" s="9"/>
      <c r="BQ4828" s="9">
        <v>9254.3334055576397</v>
      </c>
      <c r="BR4828" s="9">
        <v>10267.366876968799</v>
      </c>
      <c r="BS4828" s="9">
        <v>13065.1533081946</v>
      </c>
      <c r="BT4828" s="9"/>
      <c r="BU4828" s="9">
        <v>26652.8480231582</v>
      </c>
      <c r="BV4828" s="9">
        <v>24641.791884487098</v>
      </c>
      <c r="BW4828" s="9">
        <v>41029.415131088601</v>
      </c>
      <c r="BX4828" s="9">
        <v>13400</v>
      </c>
    </row>
    <row r="4829" spans="6:76" x14ac:dyDescent="0.2">
      <c r="F4829" s="14"/>
      <c r="AX4829" s="8" t="s">
        <v>9276</v>
      </c>
      <c r="AY4829" s="8" t="s">
        <v>9277</v>
      </c>
      <c r="AZ4829" s="8" t="s">
        <v>1623</v>
      </c>
      <c r="BA4829" s="9">
        <v>13214.8890927472</v>
      </c>
      <c r="BB4829" s="9">
        <v>13123.5669891734</v>
      </c>
      <c r="BC4829" s="9">
        <v>34.881449580690202</v>
      </c>
      <c r="BD4829" s="9">
        <v>4262</v>
      </c>
      <c r="BE4829" s="9">
        <v>16584</v>
      </c>
      <c r="BF4829" s="9">
        <v>10720.404060000001</v>
      </c>
      <c r="BG4829" s="9"/>
      <c r="BH4829" s="9">
        <v>20876.881219999999</v>
      </c>
      <c r="BI4829" s="9">
        <v>13388.4375831937</v>
      </c>
      <c r="BJ4829" s="9">
        <v>15243.446241108901</v>
      </c>
      <c r="BK4829" s="9">
        <v>18129.457443178901</v>
      </c>
      <c r="BL4829" s="9">
        <v>15317.2643481181</v>
      </c>
      <c r="BM4829" s="9">
        <v>12692.3351158158</v>
      </c>
      <c r="BN4829" s="9">
        <v>18152.929863963898</v>
      </c>
      <c r="BO4829" s="9">
        <v>20256.235631562598</v>
      </c>
      <c r="BP4829" s="9"/>
      <c r="BQ4829" s="9">
        <v>13542.110093933799</v>
      </c>
      <c r="BR4829" s="9">
        <v>12858.6963951532</v>
      </c>
      <c r="BS4829" s="9">
        <v>10510.571642795499</v>
      </c>
      <c r="BT4829" s="9"/>
      <c r="BU4829" s="9">
        <v>9389.2993542949898</v>
      </c>
      <c r="BV4829" s="9">
        <v>7155.0899554954503</v>
      </c>
      <c r="BW4829" s="9">
        <v>7188.8447208355301</v>
      </c>
      <c r="BX4829" s="9">
        <v>11600</v>
      </c>
    </row>
    <row r="4830" spans="6:76" x14ac:dyDescent="0.2">
      <c r="F4830" s="14"/>
      <c r="AX4830" s="8" t="s">
        <v>170</v>
      </c>
      <c r="AY4830" s="8" t="s">
        <v>9278</v>
      </c>
      <c r="AZ4830" s="8" t="s">
        <v>1623</v>
      </c>
      <c r="BA4830" s="9">
        <v>15297.0946220812</v>
      </c>
      <c r="BB4830" s="9">
        <v>13136.837127750099</v>
      </c>
      <c r="BC4830" s="9">
        <v>63.5022052519911</v>
      </c>
      <c r="BD4830" s="9"/>
      <c r="BE4830" s="9">
        <v>11290</v>
      </c>
      <c r="BF4830" s="9">
        <v>17888.33149</v>
      </c>
      <c r="BG4830" s="9">
        <v>17092.427080000001</v>
      </c>
      <c r="BH4830" s="9">
        <v>51167.953967000001</v>
      </c>
      <c r="BI4830" s="9">
        <v>13136.837127750099</v>
      </c>
      <c r="BJ4830" s="9">
        <v>18109.254565273201</v>
      </c>
      <c r="BK4830" s="9">
        <v>19928.460099818301</v>
      </c>
      <c r="BL4830" s="9">
        <v>21566.381806446101</v>
      </c>
      <c r="BM4830" s="9">
        <v>14116.705168009301</v>
      </c>
      <c r="BN4830" s="9">
        <v>10029.352505060901</v>
      </c>
      <c r="BO4830" s="9">
        <v>11671.730184300601</v>
      </c>
      <c r="BP4830" s="9">
        <v>8670.2773859452209</v>
      </c>
      <c r="BQ4830" s="9">
        <v>14637.8362291912</v>
      </c>
      <c r="BR4830" s="9">
        <v>7477.75706036873</v>
      </c>
      <c r="BS4830" s="9">
        <v>9945.6246454665707</v>
      </c>
      <c r="BT4830" s="9"/>
      <c r="BU4830" s="9">
        <v>11870.7122796492</v>
      </c>
      <c r="BV4830" s="9">
        <v>6163.5356688328402</v>
      </c>
      <c r="BW4830" s="9">
        <v>9081.6205564311203</v>
      </c>
      <c r="BX4830" s="9">
        <v>16800</v>
      </c>
    </row>
    <row r="4831" spans="6:76" x14ac:dyDescent="0.2">
      <c r="F4831" s="14"/>
      <c r="AX4831" s="8" t="s">
        <v>9279</v>
      </c>
      <c r="AY4831" s="8" t="s">
        <v>9280</v>
      </c>
      <c r="AZ4831" s="8" t="s">
        <v>1623</v>
      </c>
      <c r="BA4831" s="9">
        <v>34274.269090627</v>
      </c>
      <c r="BB4831" s="9">
        <v>13149.2924690747</v>
      </c>
      <c r="BC4831" s="9">
        <v>109.47382674257599</v>
      </c>
      <c r="BD4831" s="9"/>
      <c r="BE4831" s="9">
        <v>111548</v>
      </c>
      <c r="BF4831" s="9">
        <v>91187.363729999997</v>
      </c>
      <c r="BG4831" s="9">
        <v>86440.920840000006</v>
      </c>
      <c r="BH4831" s="9"/>
      <c r="BI4831" s="9">
        <v>5863.1443498751796</v>
      </c>
      <c r="BJ4831" s="9">
        <v>43100.942280223098</v>
      </c>
      <c r="BK4831" s="9">
        <v>42930.507866170003</v>
      </c>
      <c r="BL4831" s="9">
        <v>17495.901760063</v>
      </c>
      <c r="BM4831" s="9">
        <v>47555.7768811571</v>
      </c>
      <c r="BN4831" s="9"/>
      <c r="BO4831" s="9">
        <v>5289.05928369098</v>
      </c>
      <c r="BP4831" s="9"/>
      <c r="BQ4831" s="9">
        <v>3590.88546348508</v>
      </c>
      <c r="BR4831" s="9"/>
      <c r="BS4831" s="9">
        <v>7982.39731211668</v>
      </c>
      <c r="BT4831" s="9"/>
      <c r="BU4831" s="9">
        <v>8802.6831780865195</v>
      </c>
      <c r="BV4831" s="9">
        <v>4682.1843239103</v>
      </c>
      <c r="BW4831" s="9"/>
      <c r="BX4831" s="9">
        <v>3370</v>
      </c>
    </row>
    <row r="4832" spans="6:76" x14ac:dyDescent="0.2">
      <c r="F4832" s="14"/>
      <c r="AX4832" s="8" t="s">
        <v>9281</v>
      </c>
      <c r="AY4832" s="8" t="s">
        <v>9282</v>
      </c>
      <c r="AZ4832" s="8" t="s">
        <v>1623</v>
      </c>
      <c r="BA4832" s="9">
        <v>13467.768664618899</v>
      </c>
      <c r="BB4832" s="9">
        <v>13149.433512047801</v>
      </c>
      <c r="BC4832" s="9">
        <v>57.170083827247701</v>
      </c>
      <c r="BD4832" s="9"/>
      <c r="BE4832" s="9">
        <v>18922</v>
      </c>
      <c r="BF4832" s="9">
        <v>11992.602430000001</v>
      </c>
      <c r="BG4832" s="9"/>
      <c r="BH4832" s="9">
        <v>35921.367716000001</v>
      </c>
      <c r="BI4832" s="9">
        <v>19211.048716180601</v>
      </c>
      <c r="BJ4832" s="9">
        <v>13149.433512047801</v>
      </c>
      <c r="BK4832" s="9">
        <v>18993.375809779602</v>
      </c>
      <c r="BL4832" s="9">
        <v>17122.5667107388</v>
      </c>
      <c r="BM4832" s="9">
        <v>14479.3312939061</v>
      </c>
      <c r="BN4832" s="9">
        <v>15138.410899386099</v>
      </c>
      <c r="BO4832" s="9">
        <v>4239.8522906221297</v>
      </c>
      <c r="BP4832" s="9">
        <v>9316.7792549483092</v>
      </c>
      <c r="BQ4832" s="9">
        <v>7119.3767838468602</v>
      </c>
      <c r="BR4832" s="9">
        <v>7522.69362270294</v>
      </c>
      <c r="BS4832" s="9">
        <v>7629.7496461716901</v>
      </c>
      <c r="BT4832" s="9"/>
      <c r="BU4832" s="9">
        <v>4528.0120194374103</v>
      </c>
      <c r="BV4832" s="9">
        <v>15971.9442814376</v>
      </c>
      <c r="BW4832" s="9">
        <v>7693.5223113147304</v>
      </c>
      <c r="BX4832" s="9"/>
    </row>
    <row r="4833" spans="6:76" x14ac:dyDescent="0.2">
      <c r="F4833" s="14"/>
      <c r="AX4833" s="8" t="s">
        <v>9283</v>
      </c>
      <c r="AY4833" s="8" t="s">
        <v>9284</v>
      </c>
      <c r="AZ4833" s="8" t="s">
        <v>1623</v>
      </c>
      <c r="BA4833" s="9">
        <v>13027.3120269009</v>
      </c>
      <c r="BB4833" s="9">
        <v>13150.488465439001</v>
      </c>
      <c r="BC4833" s="9">
        <v>35.584954014031702</v>
      </c>
      <c r="BD4833" s="9"/>
      <c r="BE4833" s="9">
        <v>13414</v>
      </c>
      <c r="BF4833" s="9">
        <v>11268.44097</v>
      </c>
      <c r="BG4833" s="9"/>
      <c r="BH4833" s="9">
        <v>8752.1326776000005</v>
      </c>
      <c r="BI4833" s="9">
        <v>18828.252410922501</v>
      </c>
      <c r="BJ4833" s="9">
        <v>13080.981388972499</v>
      </c>
      <c r="BK4833" s="9">
        <v>18305.4114988193</v>
      </c>
      <c r="BL4833" s="9">
        <v>17886.776728676199</v>
      </c>
      <c r="BM4833" s="9">
        <v>13219.9955419056</v>
      </c>
      <c r="BN4833" s="9">
        <v>11708.838252330799</v>
      </c>
      <c r="BO4833" s="9"/>
      <c r="BP4833" s="9"/>
      <c r="BQ4833" s="9"/>
      <c r="BR4833" s="9"/>
      <c r="BS4833" s="9"/>
      <c r="BT4833" s="9">
        <v>3808.2907997816401</v>
      </c>
      <c r="BU4833" s="9"/>
      <c r="BV4833" s="9"/>
      <c r="BW4833" s="9"/>
      <c r="BX4833" s="9"/>
    </row>
    <row r="4834" spans="6:76" x14ac:dyDescent="0.2">
      <c r="F4834" s="14"/>
      <c r="AX4834" s="8" t="s">
        <v>9285</v>
      </c>
      <c r="AY4834" s="8" t="s">
        <v>9286</v>
      </c>
      <c r="AZ4834" s="8" t="s">
        <v>1623</v>
      </c>
      <c r="BA4834" s="9">
        <v>19271.424096263199</v>
      </c>
      <c r="BB4834" s="9">
        <v>13155.752348493799</v>
      </c>
      <c r="BC4834" s="9">
        <v>75.129260193486303</v>
      </c>
      <c r="BD4834" s="9"/>
      <c r="BE4834" s="9">
        <v>45719</v>
      </c>
      <c r="BF4834" s="9">
        <v>10272.46227</v>
      </c>
      <c r="BG4834" s="9">
        <v>26542.758570000002</v>
      </c>
      <c r="BH4834" s="9"/>
      <c r="BI4834" s="9">
        <v>8681.1072677558896</v>
      </c>
      <c r="BJ4834" s="9">
        <v>23273.267268285599</v>
      </c>
      <c r="BK4834" s="9">
        <v>23672.173703073498</v>
      </c>
      <c r="BL4834" s="9">
        <v>14883.958615976</v>
      </c>
      <c r="BM4834" s="9">
        <v>7137.01221510713</v>
      </c>
      <c r="BN4834" s="9">
        <v>21727.155777050601</v>
      </c>
      <c r="BO4834" s="9">
        <v>45170.456288327397</v>
      </c>
      <c r="BP4834" s="9"/>
      <c r="BQ4834" s="9">
        <v>7939.1260613266904</v>
      </c>
      <c r="BR4834" s="9">
        <v>5252.8810428297902</v>
      </c>
      <c r="BS4834" s="9">
        <v>48025.940667663897</v>
      </c>
      <c r="BT4834" s="9"/>
      <c r="BU4834" s="9">
        <v>10066.4458450486</v>
      </c>
      <c r="BV4834" s="9">
        <v>13155.752348493799</v>
      </c>
      <c r="BW4834" s="9">
        <v>9464.7116955354995</v>
      </c>
      <c r="BX4834" s="9">
        <v>6630</v>
      </c>
    </row>
    <row r="4835" spans="6:76" x14ac:dyDescent="0.2">
      <c r="F4835" s="14"/>
      <c r="AX4835" s="8" t="s">
        <v>9287</v>
      </c>
      <c r="AY4835" s="8" t="s">
        <v>9288</v>
      </c>
      <c r="AZ4835" s="8" t="s">
        <v>1623</v>
      </c>
      <c r="BA4835" s="9">
        <v>15775.941131768701</v>
      </c>
      <c r="BB4835" s="9">
        <v>13235.516720448901</v>
      </c>
      <c r="BC4835" s="9">
        <v>80.274669273873698</v>
      </c>
      <c r="BD4835" s="9"/>
      <c r="BE4835" s="9">
        <v>4861</v>
      </c>
      <c r="BF4835" s="9"/>
      <c r="BG4835" s="9"/>
      <c r="BH4835" s="9">
        <v>29949.817846000002</v>
      </c>
      <c r="BI4835" s="9">
        <v>4008.35094717841</v>
      </c>
      <c r="BJ4835" s="9">
        <v>7428.7727824650301</v>
      </c>
      <c r="BK4835" s="9"/>
      <c r="BL4835" s="9">
        <v>1897.9711665319101</v>
      </c>
      <c r="BM4835" s="9">
        <v>6410.6857375137797</v>
      </c>
      <c r="BN4835" s="9">
        <v>5801.6393093789402</v>
      </c>
      <c r="BO4835" s="9">
        <v>17348.027356880601</v>
      </c>
      <c r="BP4835" s="9">
        <v>13235.516720448901</v>
      </c>
      <c r="BQ4835" s="9">
        <v>11334.288148223</v>
      </c>
      <c r="BR4835" s="9">
        <v>27587.032839539101</v>
      </c>
      <c r="BS4835" s="9">
        <v>15239.651471785901</v>
      </c>
      <c r="BT4835" s="9">
        <v>8571.1108874163492</v>
      </c>
      <c r="BU4835" s="9">
        <v>27573.952381725601</v>
      </c>
      <c r="BV4835" s="9">
        <v>18392.7089634972</v>
      </c>
      <c r="BW4835" s="9">
        <v>16850.472681483501</v>
      </c>
      <c r="BX4835" s="9">
        <v>51700</v>
      </c>
    </row>
    <row r="4836" spans="6:76" x14ac:dyDescent="0.2">
      <c r="F4836" s="14"/>
      <c r="AX4836" s="8" t="s">
        <v>9289</v>
      </c>
      <c r="AY4836" s="8" t="s">
        <v>9290</v>
      </c>
      <c r="AZ4836" s="8" t="s">
        <v>1623</v>
      </c>
      <c r="BA4836" s="9">
        <v>15166.0695450109</v>
      </c>
      <c r="BB4836" s="9">
        <v>13238.6976815366</v>
      </c>
      <c r="BC4836" s="9">
        <v>108.891942619418</v>
      </c>
      <c r="BD4836" s="9"/>
      <c r="BE4836" s="9">
        <v>76460</v>
      </c>
      <c r="BF4836" s="9">
        <v>13766.734329999999</v>
      </c>
      <c r="BG4836" s="9"/>
      <c r="BH4836" s="9"/>
      <c r="BI4836" s="9">
        <v>4625.42308770624</v>
      </c>
      <c r="BJ4836" s="9">
        <v>15968.9024706494</v>
      </c>
      <c r="BK4836" s="9">
        <v>6365.3711626083395</v>
      </c>
      <c r="BL4836" s="9">
        <v>4195.9278202239802</v>
      </c>
      <c r="BM4836" s="9">
        <v>15145.534527896099</v>
      </c>
      <c r="BN4836" s="9">
        <v>20582.261631039499</v>
      </c>
      <c r="BO4836" s="9">
        <v>17535.908090702302</v>
      </c>
      <c r="BP4836" s="9">
        <v>13521.558192856801</v>
      </c>
      <c r="BQ4836" s="9">
        <v>9569.5066534812195</v>
      </c>
      <c r="BR4836" s="9">
        <v>13238.6976815366</v>
      </c>
      <c r="BS4836" s="9">
        <v>15678.0033822032</v>
      </c>
      <c r="BT4836" s="9"/>
      <c r="BU4836" s="9">
        <v>9068.4721311290996</v>
      </c>
      <c r="BV4836" s="9">
        <v>6514.0061460525103</v>
      </c>
      <c r="BW4836" s="9">
        <v>6906.8749571000799</v>
      </c>
      <c r="BX4836" s="9">
        <v>8680</v>
      </c>
    </row>
    <row r="4837" spans="6:76" x14ac:dyDescent="0.2">
      <c r="F4837" s="14"/>
      <c r="AX4837" s="8" t="s">
        <v>45</v>
      </c>
      <c r="AY4837" s="8" t="s">
        <v>9291</v>
      </c>
      <c r="AZ4837" s="8" t="s">
        <v>1623</v>
      </c>
      <c r="BA4837" s="9">
        <v>21432.029371329001</v>
      </c>
      <c r="BB4837" s="9">
        <v>13239.879385488601</v>
      </c>
      <c r="BC4837" s="9">
        <v>113.032446611113</v>
      </c>
      <c r="BD4837" s="9">
        <v>12902</v>
      </c>
      <c r="BE4837" s="9">
        <v>14288</v>
      </c>
      <c r="BF4837" s="9">
        <v>1804.5192669999999</v>
      </c>
      <c r="BG4837" s="9"/>
      <c r="BH4837" s="9">
        <v>98565.057967999994</v>
      </c>
      <c r="BI4837" s="9">
        <v>14181.751863884499</v>
      </c>
      <c r="BJ4837" s="9">
        <v>10744.560879868101</v>
      </c>
      <c r="BK4837" s="9">
        <v>13561.501473775999</v>
      </c>
      <c r="BL4837" s="9">
        <v>10438.223372434901</v>
      </c>
      <c r="BM4837" s="9">
        <v>8361.9389919446603</v>
      </c>
      <c r="BN4837" s="9">
        <v>13239.879385488601</v>
      </c>
      <c r="BO4837" s="9">
        <v>63119.493345716299</v>
      </c>
      <c r="BP4837" s="9">
        <v>19528.6136272884</v>
      </c>
      <c r="BQ4837" s="9">
        <v>6479.3441468314904</v>
      </c>
      <c r="BR4837" s="9">
        <v>8421.3925945762894</v>
      </c>
      <c r="BS4837" s="9">
        <v>55438.190216206996</v>
      </c>
      <c r="BT4837" s="9"/>
      <c r="BU4837" s="9">
        <v>14740.2079887332</v>
      </c>
      <c r="BV4837" s="9">
        <v>15942.115862045601</v>
      </c>
      <c r="BW4837" s="9">
        <v>12951.767071456299</v>
      </c>
      <c r="BX4837" s="9">
        <v>12500</v>
      </c>
    </row>
    <row r="4838" spans="6:76" x14ac:dyDescent="0.2">
      <c r="F4838" s="14"/>
      <c r="AX4838" s="8" t="s">
        <v>9292</v>
      </c>
      <c r="AY4838" s="8" t="s">
        <v>9293</v>
      </c>
      <c r="AZ4838" s="8" t="s">
        <v>1623</v>
      </c>
      <c r="BA4838" s="9">
        <v>64338.595450535999</v>
      </c>
      <c r="BB4838" s="9">
        <v>13263.1367133936</v>
      </c>
      <c r="BC4838" s="9">
        <v>157.48413869695</v>
      </c>
      <c r="BD4838" s="9"/>
      <c r="BE4838" s="9"/>
      <c r="BF4838" s="9">
        <v>25133.042359999999</v>
      </c>
      <c r="BG4838" s="9">
        <v>242044.07740000001</v>
      </c>
      <c r="BH4838" s="9"/>
      <c r="BI4838" s="9">
        <v>1128.9083003665601</v>
      </c>
      <c r="BJ4838" s="9"/>
      <c r="BK4838" s="9">
        <v>15186.133822371699</v>
      </c>
      <c r="BL4838" s="9">
        <v>11340.139604415601</v>
      </c>
      <c r="BM4838" s="9">
        <v>5681.98447853369</v>
      </c>
      <c r="BN4838" s="9"/>
      <c r="BO4838" s="9"/>
      <c r="BP4838" s="9">
        <v>1194.4776386005999</v>
      </c>
      <c r="BQ4838" s="9"/>
      <c r="BR4838" s="9"/>
      <c r="BS4838" s="9"/>
      <c r="BT4838" s="9"/>
      <c r="BU4838" s="9"/>
      <c r="BV4838" s="9"/>
      <c r="BW4838" s="9"/>
      <c r="BX4838" s="9">
        <v>213000</v>
      </c>
    </row>
    <row r="4839" spans="6:76" x14ac:dyDescent="0.2">
      <c r="F4839" s="14"/>
      <c r="AX4839" s="8" t="s">
        <v>9294</v>
      </c>
      <c r="AY4839" s="8" t="s">
        <v>9295</v>
      </c>
      <c r="AZ4839" s="8" t="s">
        <v>1623</v>
      </c>
      <c r="BA4839" s="9">
        <v>57625.0030928056</v>
      </c>
      <c r="BB4839" s="9">
        <v>13263.1367133936</v>
      </c>
      <c r="BC4839" s="9">
        <v>171.85124405686599</v>
      </c>
      <c r="BD4839" s="9"/>
      <c r="BE4839" s="9"/>
      <c r="BF4839" s="9">
        <v>25133.042359999999</v>
      </c>
      <c r="BG4839" s="9">
        <v>242044.07740000001</v>
      </c>
      <c r="BH4839" s="9"/>
      <c r="BI4839" s="9"/>
      <c r="BJ4839" s="9">
        <v>16790.174717014001</v>
      </c>
      <c r="BK4839" s="9">
        <v>15186.133822371699</v>
      </c>
      <c r="BL4839" s="9">
        <v>11340.139604415601</v>
      </c>
      <c r="BM4839" s="9"/>
      <c r="BN4839" s="9"/>
      <c r="BO4839" s="9"/>
      <c r="BP4839" s="9">
        <v>1408.8449862824</v>
      </c>
      <c r="BQ4839" s="9">
        <v>3401.1988118981299</v>
      </c>
      <c r="BR4839" s="9">
        <v>8487.2073546462907</v>
      </c>
      <c r="BS4839" s="9"/>
      <c r="BT4839" s="9"/>
      <c r="BU4839" s="9"/>
      <c r="BV4839" s="9"/>
      <c r="BW4839" s="9">
        <v>4459.2118714280896</v>
      </c>
      <c r="BX4839" s="9">
        <v>248000</v>
      </c>
    </row>
    <row r="4840" spans="6:76" x14ac:dyDescent="0.2">
      <c r="F4840" s="14"/>
      <c r="AX4840" s="8" t="s">
        <v>9296</v>
      </c>
      <c r="AY4840" s="8" t="s">
        <v>9297</v>
      </c>
      <c r="AZ4840" s="8" t="s">
        <v>1623</v>
      </c>
      <c r="BA4840" s="9">
        <v>33963.154920018504</v>
      </c>
      <c r="BB4840" s="9">
        <v>13266.525615750201</v>
      </c>
      <c r="BC4840" s="9">
        <v>235.47272726628901</v>
      </c>
      <c r="BD4840" s="9"/>
      <c r="BE4840" s="9">
        <v>21290</v>
      </c>
      <c r="BF4840" s="9">
        <v>16902.719270000001</v>
      </c>
      <c r="BG4840" s="9"/>
      <c r="BH4840" s="9">
        <v>353045.1483</v>
      </c>
      <c r="BI4840" s="9">
        <v>8119.0652477519698</v>
      </c>
      <c r="BJ4840" s="9">
        <v>7635.2017677820304</v>
      </c>
      <c r="BK4840" s="9">
        <v>15255.980597014999</v>
      </c>
      <c r="BL4840" s="9">
        <v>6674.6887688279503</v>
      </c>
      <c r="BM4840" s="9">
        <v>13022.6998175715</v>
      </c>
      <c r="BN4840" s="9">
        <v>21141.726587765901</v>
      </c>
      <c r="BO4840" s="9">
        <v>11076.106784392799</v>
      </c>
      <c r="BP4840" s="9">
        <v>26966.0054916146</v>
      </c>
      <c r="BQ4840" s="9">
        <v>8603.8084507035892</v>
      </c>
      <c r="BR4840" s="9">
        <v>30621.778763492101</v>
      </c>
      <c r="BS4840" s="9">
        <v>12038.318371748899</v>
      </c>
      <c r="BT4840" s="9"/>
      <c r="BU4840" s="9">
        <v>13510.351413929</v>
      </c>
      <c r="BV4840" s="9">
        <v>27126.191688297899</v>
      </c>
      <c r="BW4840" s="9">
        <v>8206.9972394394299</v>
      </c>
      <c r="BX4840" s="9">
        <v>10100</v>
      </c>
    </row>
    <row r="4841" spans="6:76" x14ac:dyDescent="0.2">
      <c r="F4841" s="14"/>
      <c r="AX4841" s="8" t="s">
        <v>181</v>
      </c>
      <c r="AY4841" s="8" t="s">
        <v>9298</v>
      </c>
      <c r="AZ4841" s="8" t="s">
        <v>1623</v>
      </c>
      <c r="BA4841" s="9">
        <v>14625.259948754599</v>
      </c>
      <c r="BB4841" s="9">
        <v>13281.3104045412</v>
      </c>
      <c r="BC4841" s="9">
        <v>32.3407324468265</v>
      </c>
      <c r="BD4841" s="9"/>
      <c r="BE4841" s="9">
        <v>17618</v>
      </c>
      <c r="BF4841" s="9">
        <v>20626.830129999998</v>
      </c>
      <c r="BG4841" s="9">
        <v>6603.8899339999998</v>
      </c>
      <c r="BH4841" s="9">
        <v>11407.786642200001</v>
      </c>
      <c r="BI4841" s="9">
        <v>17157.691666170998</v>
      </c>
      <c r="BJ4841" s="9">
        <v>22950.9112847592</v>
      </c>
      <c r="BK4841" s="9">
        <v>20563.621568835901</v>
      </c>
      <c r="BL4841" s="9">
        <v>22956.9337815619</v>
      </c>
      <c r="BM4841" s="9">
        <v>10716.5820158104</v>
      </c>
      <c r="BN4841" s="9">
        <v>16204.508855678499</v>
      </c>
      <c r="BO4841" s="9">
        <v>12291.611653657699</v>
      </c>
      <c r="BP4841" s="9">
        <v>13281.3104045412</v>
      </c>
      <c r="BQ4841" s="9">
        <v>8326.0567645688698</v>
      </c>
      <c r="BR4841" s="9">
        <v>11030.987766484301</v>
      </c>
      <c r="BS4841" s="9">
        <v>11965.574606330199</v>
      </c>
      <c r="BT4841" s="9"/>
      <c r="BU4841" s="9">
        <v>15927.0342675993</v>
      </c>
      <c r="BV4841" s="9">
        <v>14663.4797163201</v>
      </c>
      <c r="BW4841" s="9">
        <v>11487.1279678183</v>
      </c>
      <c r="BX4841" s="9">
        <v>12100</v>
      </c>
    </row>
    <row r="4842" spans="6:76" x14ac:dyDescent="0.2">
      <c r="F4842" s="14"/>
      <c r="AX4842" s="8" t="s">
        <v>9299</v>
      </c>
      <c r="AY4842" s="8" t="s">
        <v>9300</v>
      </c>
      <c r="AZ4842" s="8" t="s">
        <v>1623</v>
      </c>
      <c r="BA4842" s="9">
        <v>13179.065578329</v>
      </c>
      <c r="BB4842" s="9">
        <v>13297.2079076192</v>
      </c>
      <c r="BC4842" s="9">
        <v>33.679834016519798</v>
      </c>
      <c r="BD4842" s="9"/>
      <c r="BE4842" s="9">
        <v>11753</v>
      </c>
      <c r="BF4842" s="9">
        <v>9455.2641910000002</v>
      </c>
      <c r="BG4842" s="9">
        <v>7557.7862130000003</v>
      </c>
      <c r="BH4842" s="9">
        <v>14836.681092999999</v>
      </c>
      <c r="BI4842" s="9">
        <v>14799.7288796182</v>
      </c>
      <c r="BJ4842" s="9">
        <v>21824.6007185587</v>
      </c>
      <c r="BK4842" s="9">
        <v>19766.571173641001</v>
      </c>
      <c r="BL4842" s="9">
        <v>17354.549799397701</v>
      </c>
      <c r="BM4842" s="9">
        <v>13477.0950127861</v>
      </c>
      <c r="BN4842" s="9">
        <v>7875.5172549670297</v>
      </c>
      <c r="BO4842" s="9">
        <v>13524.9570291902</v>
      </c>
      <c r="BP4842" s="9">
        <v>12851.546926663101</v>
      </c>
      <c r="BQ4842" s="9">
        <v>9743.8891217202799</v>
      </c>
      <c r="BR4842" s="9"/>
      <c r="BS4842" s="9">
        <v>10813.0236385686</v>
      </c>
      <c r="BT4842" s="9"/>
      <c r="BU4842" s="9">
        <v>15747.513055212899</v>
      </c>
      <c r="BV4842" s="9">
        <v>13117.320802452299</v>
      </c>
      <c r="BW4842" s="9">
        <v>17974.135500145301</v>
      </c>
      <c r="BX4842" s="9">
        <v>4750</v>
      </c>
    </row>
    <row r="4843" spans="6:76" x14ac:dyDescent="0.2">
      <c r="F4843" s="14"/>
      <c r="AX4843" s="8" t="s">
        <v>9301</v>
      </c>
      <c r="AY4843" s="8" t="s">
        <v>9302</v>
      </c>
      <c r="AZ4843" s="8" t="s">
        <v>1623</v>
      </c>
      <c r="BA4843" s="9">
        <v>12959.0349832956</v>
      </c>
      <c r="BB4843" s="9">
        <v>13311.7600525369</v>
      </c>
      <c r="BC4843" s="9">
        <v>41.544634563465102</v>
      </c>
      <c r="BD4843" s="9"/>
      <c r="BE4843" s="9">
        <v>17908</v>
      </c>
      <c r="BF4843" s="9">
        <v>15124.735269999999</v>
      </c>
      <c r="BG4843" s="9">
        <v>12600.78672</v>
      </c>
      <c r="BH4843" s="9">
        <v>15779.295506</v>
      </c>
      <c r="BI4843" s="9">
        <v>8080.7736670747299</v>
      </c>
      <c r="BJ4843" s="9">
        <v>8830.5469370735409</v>
      </c>
      <c r="BK4843" s="9">
        <v>14022.7333850738</v>
      </c>
      <c r="BL4843" s="9">
        <v>11328.5195265271</v>
      </c>
      <c r="BM4843" s="9">
        <v>17164.119252161599</v>
      </c>
      <c r="BN4843" s="9">
        <v>11723.788544695601</v>
      </c>
      <c r="BO4843" s="9"/>
      <c r="BP4843" s="9">
        <v>1145.12099094116</v>
      </c>
      <c r="BQ4843" s="9"/>
      <c r="BR4843" s="9"/>
      <c r="BS4843" s="9"/>
      <c r="BT4843" s="9"/>
      <c r="BU4843" s="9"/>
      <c r="BV4843" s="9"/>
      <c r="BW4843" s="9"/>
      <c r="BX4843" s="9">
        <v>21800</v>
      </c>
    </row>
    <row r="4844" spans="6:76" x14ac:dyDescent="0.2">
      <c r="F4844" s="14"/>
      <c r="AX4844" s="8" t="s">
        <v>9303</v>
      </c>
      <c r="AY4844" s="8" t="s">
        <v>9304</v>
      </c>
      <c r="AZ4844" s="8" t="s">
        <v>1623</v>
      </c>
      <c r="BA4844" s="9">
        <v>21488.646610621399</v>
      </c>
      <c r="BB4844" s="9">
        <v>13325.070407482401</v>
      </c>
      <c r="BC4844" s="9">
        <v>80.548192362373698</v>
      </c>
      <c r="BD4844" s="9"/>
      <c r="BE4844" s="9"/>
      <c r="BF4844" s="9">
        <v>840.93438909999998</v>
      </c>
      <c r="BG4844" s="9"/>
      <c r="BH4844" s="9"/>
      <c r="BI4844" s="9"/>
      <c r="BJ4844" s="9">
        <v>12824.791177151301</v>
      </c>
      <c r="BK4844" s="9">
        <v>13325.070407482401</v>
      </c>
      <c r="BL4844" s="9">
        <v>10434.776369494901</v>
      </c>
      <c r="BM4844" s="9"/>
      <c r="BN4844" s="9"/>
      <c r="BO4844" s="9">
        <v>5839.4501002055904</v>
      </c>
      <c r="BP4844" s="9">
        <v>36886.194301413998</v>
      </c>
      <c r="BQ4844" s="9">
        <v>30488.040007740299</v>
      </c>
      <c r="BR4844" s="9">
        <v>3918.7418663918502</v>
      </c>
      <c r="BS4844" s="9">
        <v>5580.13076064295</v>
      </c>
      <c r="BT4844" s="9"/>
      <c r="BU4844" s="9">
        <v>40656.771422551399</v>
      </c>
      <c r="BV4844" s="9">
        <v>34105.752096959201</v>
      </c>
      <c r="BW4844" s="9">
        <v>56251.753038944</v>
      </c>
      <c r="BX4844" s="9">
        <v>28200</v>
      </c>
    </row>
    <row r="4845" spans="6:76" x14ac:dyDescent="0.2">
      <c r="F4845" s="14"/>
      <c r="AX4845" s="8" t="s">
        <v>9305</v>
      </c>
      <c r="AY4845" s="8" t="s">
        <v>9306</v>
      </c>
      <c r="AZ4845" s="8" t="s">
        <v>1623</v>
      </c>
      <c r="BA4845" s="9">
        <v>16564.2834436835</v>
      </c>
      <c r="BB4845" s="9">
        <v>13336.777541474699</v>
      </c>
      <c r="BC4845" s="9">
        <v>84.549403611647804</v>
      </c>
      <c r="BD4845" s="9"/>
      <c r="BE4845" s="9">
        <v>36243</v>
      </c>
      <c r="BF4845" s="9">
        <v>25397.811150000001</v>
      </c>
      <c r="BG4845" s="9"/>
      <c r="BH4845" s="9">
        <v>63249.271227999998</v>
      </c>
      <c r="BI4845" s="9">
        <v>12734.268110782001</v>
      </c>
      <c r="BJ4845" s="9">
        <v>14611.957065463601</v>
      </c>
      <c r="BK4845" s="9">
        <v>19766.571173641001</v>
      </c>
      <c r="BL4845" s="9">
        <v>11084.050931673901</v>
      </c>
      <c r="BM4845" s="9">
        <v>13967.974203153201</v>
      </c>
      <c r="BN4845" s="9">
        <v>3955.2114471140499</v>
      </c>
      <c r="BO4845" s="9">
        <v>13756.0397222137</v>
      </c>
      <c r="BP4845" s="9">
        <v>13879.4254330406</v>
      </c>
      <c r="BQ4845" s="9">
        <v>7321.0409306481897</v>
      </c>
      <c r="BR4845" s="9">
        <v>9279.9909235658597</v>
      </c>
      <c r="BS4845" s="9">
        <v>12917.515360735701</v>
      </c>
      <c r="BT4845" s="9"/>
      <c r="BU4845" s="9">
        <v>10264.473328142099</v>
      </c>
      <c r="BV4845" s="9">
        <v>6291.3526386625999</v>
      </c>
      <c r="BW4845" s="9">
        <v>4437.1483394673496</v>
      </c>
      <c r="BX4845" s="9">
        <v>19000</v>
      </c>
    </row>
    <row r="4846" spans="6:76" x14ac:dyDescent="0.2">
      <c r="F4846" s="14"/>
      <c r="AX4846" s="8" t="s">
        <v>148</v>
      </c>
      <c r="AY4846" s="8" t="s">
        <v>9307</v>
      </c>
      <c r="AZ4846" s="8" t="s">
        <v>1623</v>
      </c>
      <c r="BA4846" s="9">
        <v>14734.721346640599</v>
      </c>
      <c r="BB4846" s="9">
        <v>13342.439379494999</v>
      </c>
      <c r="BC4846" s="9">
        <v>62.195795024518603</v>
      </c>
      <c r="BD4846" s="9">
        <v>1592</v>
      </c>
      <c r="BE4846" s="9">
        <v>10871</v>
      </c>
      <c r="BF4846" s="9">
        <v>6345.9011890000002</v>
      </c>
      <c r="BG4846" s="9">
        <v>4563.0445650000001</v>
      </c>
      <c r="BH4846" s="9">
        <v>33589.833433</v>
      </c>
      <c r="BI4846" s="9">
        <v>13342.439379494999</v>
      </c>
      <c r="BJ4846" s="9">
        <v>20272.440476323402</v>
      </c>
      <c r="BK4846" s="9">
        <v>20035.679478853799</v>
      </c>
      <c r="BL4846" s="9">
        <v>18750.721491976001</v>
      </c>
      <c r="BM4846" s="9">
        <v>11846.3762581789</v>
      </c>
      <c r="BN4846" s="9">
        <v>20872.4985412192</v>
      </c>
      <c r="BO4846" s="9"/>
      <c r="BP4846" s="9"/>
      <c r="BQ4846" s="9"/>
      <c r="BR4846" s="9"/>
      <c r="BS4846" s="9"/>
      <c r="BT4846" s="9"/>
      <c r="BU4846" s="9"/>
      <c r="BV4846" s="9"/>
      <c r="BW4846" s="9"/>
      <c r="BX4846" s="9"/>
    </row>
    <row r="4847" spans="6:76" x14ac:dyDescent="0.2">
      <c r="F4847" s="14"/>
      <c r="AX4847" s="8" t="s">
        <v>9308</v>
      </c>
      <c r="AY4847" s="8" t="s">
        <v>9309</v>
      </c>
      <c r="AZ4847" s="8" t="s">
        <v>1623</v>
      </c>
      <c r="BA4847" s="9">
        <v>13166.468188925201</v>
      </c>
      <c r="BB4847" s="9">
        <v>13351.700711601899</v>
      </c>
      <c r="BC4847" s="9">
        <v>70.930956315375099</v>
      </c>
      <c r="BD4847" s="9"/>
      <c r="BE4847" s="9">
        <v>33762</v>
      </c>
      <c r="BF4847" s="9">
        <v>2362.844173</v>
      </c>
      <c r="BG4847" s="9"/>
      <c r="BH4847" s="9"/>
      <c r="BI4847" s="9">
        <v>5222.5993153703503</v>
      </c>
      <c r="BJ4847" s="9">
        <v>5846.96232799685</v>
      </c>
      <c r="BK4847" s="9">
        <v>8310.4875632435906</v>
      </c>
      <c r="BL4847" s="9">
        <v>592.251733319398</v>
      </c>
      <c r="BM4847" s="9">
        <v>30327.014893494201</v>
      </c>
      <c r="BN4847" s="9">
        <v>5598.6319809983697</v>
      </c>
      <c r="BO4847" s="9">
        <v>17389.624408014199</v>
      </c>
      <c r="BP4847" s="9">
        <v>12267.86056223</v>
      </c>
      <c r="BQ4847" s="9">
        <v>13351.700711601899</v>
      </c>
      <c r="BR4847" s="9">
        <v>23750.4898251741</v>
      </c>
      <c r="BS4847" s="9">
        <v>13658.780316722101</v>
      </c>
      <c r="BT4847" s="9"/>
      <c r="BU4847" s="9">
        <v>16575.636536487898</v>
      </c>
      <c r="BV4847" s="9">
        <v>15021.5693995928</v>
      </c>
      <c r="BW4847" s="9">
        <v>14201.5054644827</v>
      </c>
      <c r="BX4847" s="9">
        <v>5590</v>
      </c>
    </row>
    <row r="4848" spans="6:76" x14ac:dyDescent="0.2">
      <c r="F4848" s="14"/>
      <c r="AX4848" s="8" t="s">
        <v>9310</v>
      </c>
      <c r="AY4848" s="8" t="s">
        <v>9311</v>
      </c>
      <c r="AZ4848" s="8" t="s">
        <v>1623</v>
      </c>
      <c r="BA4848" s="9">
        <v>15244.6202635343</v>
      </c>
      <c r="BB4848" s="9">
        <v>13395.6600587677</v>
      </c>
      <c r="BC4848" s="9">
        <v>80.353363549742099</v>
      </c>
      <c r="BD4848" s="9"/>
      <c r="BE4848" s="9">
        <v>2766</v>
      </c>
      <c r="BF4848" s="9">
        <v>20283.158719999999</v>
      </c>
      <c r="BG4848" s="9"/>
      <c r="BH4848" s="9">
        <v>1174.62346508</v>
      </c>
      <c r="BI4848" s="9">
        <v>13188.6048823009</v>
      </c>
      <c r="BJ4848" s="9">
        <v>40833.486146968702</v>
      </c>
      <c r="BK4848" s="9">
        <v>26597.499584796398</v>
      </c>
      <c r="BL4848" s="9">
        <v>20530.044423435698</v>
      </c>
      <c r="BM4848" s="9">
        <v>8739.5557894164704</v>
      </c>
      <c r="BN4848" s="9">
        <v>13602.7152352346</v>
      </c>
      <c r="BO4848" s="9"/>
      <c r="BP4848" s="9"/>
      <c r="BQ4848" s="9"/>
      <c r="BR4848" s="9"/>
      <c r="BS4848" s="9"/>
      <c r="BT4848" s="9">
        <v>4730.5143881105396</v>
      </c>
      <c r="BU4848" s="9"/>
      <c r="BV4848" s="9"/>
      <c r="BW4848" s="9"/>
      <c r="BX4848" s="9"/>
    </row>
    <row r="4849" spans="6:76" x14ac:dyDescent="0.2">
      <c r="F4849" s="14"/>
      <c r="AX4849" s="8" t="s">
        <v>9312</v>
      </c>
      <c r="AY4849" s="8" t="s">
        <v>9313</v>
      </c>
      <c r="AZ4849" s="8" t="s">
        <v>1623</v>
      </c>
      <c r="BA4849" s="9">
        <v>15799.340470269601</v>
      </c>
      <c r="BB4849" s="9">
        <v>13399.4816671645</v>
      </c>
      <c r="BC4849" s="9">
        <v>57.7526366811692</v>
      </c>
      <c r="BD4849" s="9"/>
      <c r="BE4849" s="9">
        <v>8356</v>
      </c>
      <c r="BF4849" s="9">
        <v>10472.616609999999</v>
      </c>
      <c r="BG4849" s="9">
        <v>1699.542827</v>
      </c>
      <c r="BH4849" s="9">
        <v>10005.9597963</v>
      </c>
      <c r="BI4849" s="9">
        <v>24939.762416517198</v>
      </c>
      <c r="BJ4849" s="9">
        <v>40099.077904101199</v>
      </c>
      <c r="BK4849" s="9">
        <v>28321.405751947001</v>
      </c>
      <c r="BL4849" s="9">
        <v>26249.6008401041</v>
      </c>
      <c r="BM4849" s="9">
        <v>13717.218097155401</v>
      </c>
      <c r="BN4849" s="9">
        <v>11810.6990493759</v>
      </c>
      <c r="BO4849" s="9">
        <v>13081.7452371737</v>
      </c>
      <c r="BP4849" s="9">
        <v>20162.7366918997</v>
      </c>
      <c r="BQ4849" s="9">
        <v>12932.7591628437</v>
      </c>
      <c r="BR4849" s="9"/>
      <c r="BS4849" s="9">
        <v>14482.8595816263</v>
      </c>
      <c r="BT4849" s="9"/>
      <c r="BU4849" s="9">
        <v>15567.727006493</v>
      </c>
      <c r="BV4849" s="9">
        <v>8452.5117746643009</v>
      </c>
      <c r="BW4849" s="9">
        <v>15175.905717652</v>
      </c>
      <c r="BX4849" s="9">
        <v>8860</v>
      </c>
    </row>
    <row r="4850" spans="6:76" x14ac:dyDescent="0.2">
      <c r="F4850" s="14"/>
      <c r="AX4850" s="8" t="s">
        <v>171</v>
      </c>
      <c r="AY4850" s="8" t="s">
        <v>9314</v>
      </c>
      <c r="AZ4850" s="8" t="s">
        <v>1623</v>
      </c>
      <c r="BA4850" s="9">
        <v>25975.685357517999</v>
      </c>
      <c r="BB4850" s="9">
        <v>13481.673739613199</v>
      </c>
      <c r="BC4850" s="9">
        <v>118.454337973031</v>
      </c>
      <c r="BD4850" s="9">
        <v>71600</v>
      </c>
      <c r="BE4850" s="9"/>
      <c r="BF4850" s="9"/>
      <c r="BG4850" s="9"/>
      <c r="BH4850" s="9">
        <v>16692.516944999999</v>
      </c>
      <c r="BI4850" s="9"/>
      <c r="BJ4850" s="9"/>
      <c r="BK4850" s="9">
        <v>5339.3939508454396</v>
      </c>
      <c r="BL4850" s="9">
        <v>10270.830534226499</v>
      </c>
      <c r="BM4850" s="9"/>
      <c r="BN4850" s="9"/>
      <c r="BO4850" s="9"/>
      <c r="BP4850" s="9"/>
      <c r="BQ4850" s="9"/>
      <c r="BR4850" s="9"/>
      <c r="BS4850" s="9"/>
      <c r="BT4850" s="9"/>
      <c r="BU4850" s="9"/>
      <c r="BV4850" s="9"/>
      <c r="BW4850" s="9"/>
      <c r="BX4850" s="9"/>
    </row>
    <row r="4851" spans="6:76" x14ac:dyDescent="0.2">
      <c r="F4851" s="14"/>
      <c r="AX4851" s="8" t="s">
        <v>9315</v>
      </c>
      <c r="AY4851" s="8" t="s">
        <v>9315</v>
      </c>
      <c r="AZ4851" s="8" t="s">
        <v>1623</v>
      </c>
      <c r="BA4851" s="9">
        <v>13683.3208837282</v>
      </c>
      <c r="BB4851" s="9">
        <v>13526.2172222429</v>
      </c>
      <c r="BC4851" s="9">
        <v>63.617342593275502</v>
      </c>
      <c r="BD4851" s="9">
        <v>3325</v>
      </c>
      <c r="BE4851" s="9">
        <v>20369</v>
      </c>
      <c r="BF4851" s="9">
        <v>20297.89113</v>
      </c>
      <c r="BG4851" s="9"/>
      <c r="BH4851" s="9">
        <v>37046.080720999998</v>
      </c>
      <c r="BI4851" s="9">
        <v>16845.169526313799</v>
      </c>
      <c r="BJ4851" s="9">
        <v>15697.5622665054</v>
      </c>
      <c r="BK4851" s="9">
        <v>23166.791734505801</v>
      </c>
      <c r="BL4851" s="9">
        <v>13439.468931642899</v>
      </c>
      <c r="BM4851" s="9">
        <v>21678.229345582498</v>
      </c>
      <c r="BN4851" s="9">
        <v>14625.6145623952</v>
      </c>
      <c r="BO4851" s="9">
        <v>3804.24687207647</v>
      </c>
      <c r="BP4851" s="9">
        <v>8298.8640612046293</v>
      </c>
      <c r="BQ4851" s="9">
        <v>6091.7088706449604</v>
      </c>
      <c r="BR4851" s="9">
        <v>7436.6310403703301</v>
      </c>
      <c r="BS4851" s="9">
        <v>4189.3425226997097</v>
      </c>
      <c r="BT4851" s="9"/>
      <c r="BU4851" s="9"/>
      <c r="BV4851" s="9">
        <v>13612.9655128429</v>
      </c>
      <c r="BW4851" s="9">
        <v>6775.2088093230404</v>
      </c>
      <c r="BX4851" s="9">
        <v>9600</v>
      </c>
    </row>
    <row r="4852" spans="6:76" x14ac:dyDescent="0.2">
      <c r="F4852" s="14"/>
      <c r="AX4852" s="8" t="s">
        <v>9316</v>
      </c>
      <c r="AY4852" s="8" t="s">
        <v>9317</v>
      </c>
      <c r="AZ4852" s="8" t="s">
        <v>1623</v>
      </c>
      <c r="BA4852" s="9">
        <v>12623.4501877074</v>
      </c>
      <c r="BB4852" s="9">
        <v>13568.149371408899</v>
      </c>
      <c r="BC4852" s="9">
        <v>48.009595318448298</v>
      </c>
      <c r="BD4852" s="9">
        <v>534</v>
      </c>
      <c r="BE4852" s="9">
        <v>6737</v>
      </c>
      <c r="BF4852" s="9">
        <v>5218.0039509999997</v>
      </c>
      <c r="BG4852" s="9"/>
      <c r="BH4852" s="9">
        <v>8195.7901714</v>
      </c>
      <c r="BI4852" s="9">
        <v>12743.5877199146</v>
      </c>
      <c r="BJ4852" s="9">
        <v>21292.2955730498</v>
      </c>
      <c r="BK4852" s="9">
        <v>19592.456724053602</v>
      </c>
      <c r="BL4852" s="9">
        <v>18148.486782225598</v>
      </c>
      <c r="BM4852" s="9">
        <v>8651.7995234869795</v>
      </c>
      <c r="BN4852" s="9">
        <v>16725.732338060101</v>
      </c>
      <c r="BO4852" s="9">
        <v>22378.365008330002</v>
      </c>
      <c r="BP4852" s="9">
        <v>13222.053897732399</v>
      </c>
      <c r="BQ4852" s="9">
        <v>15720.2207398095</v>
      </c>
      <c r="BR4852" s="9">
        <v>7362.0182941999101</v>
      </c>
      <c r="BS4852" s="9">
        <v>15945.946290854599</v>
      </c>
      <c r="BT4852" s="9"/>
      <c r="BU4852" s="9">
        <v>13914.244845085401</v>
      </c>
      <c r="BV4852" s="9">
        <v>6740.1015195315404</v>
      </c>
      <c r="BW4852" s="9"/>
      <c r="BX4852" s="9">
        <v>14100</v>
      </c>
    </row>
    <row r="4853" spans="6:76" x14ac:dyDescent="0.2">
      <c r="F4853" s="14"/>
      <c r="AX4853" s="8" t="s">
        <v>9318</v>
      </c>
      <c r="AY4853" s="8" t="s">
        <v>9319</v>
      </c>
      <c r="AZ4853" s="8" t="s">
        <v>1623</v>
      </c>
      <c r="BA4853" s="9">
        <v>13648.307834117901</v>
      </c>
      <c r="BB4853" s="9">
        <v>13592.8078538715</v>
      </c>
      <c r="BC4853" s="9">
        <v>39.950731677130896</v>
      </c>
      <c r="BD4853" s="9"/>
      <c r="BE4853" s="9">
        <v>18649</v>
      </c>
      <c r="BF4853" s="9">
        <v>12505.18252</v>
      </c>
      <c r="BG4853" s="9"/>
      <c r="BH4853" s="9">
        <v>17344.519061999999</v>
      </c>
      <c r="BI4853" s="9">
        <v>16772.468331295499</v>
      </c>
      <c r="BJ4853" s="9">
        <v>21267.953019741301</v>
      </c>
      <c r="BK4853" s="9">
        <v>11511.8457480831</v>
      </c>
      <c r="BL4853" s="9">
        <v>16843.665866620398</v>
      </c>
      <c r="BM4853" s="9">
        <v>13084.144915052901</v>
      </c>
      <c r="BN4853" s="9">
        <v>5927.5724608007804</v>
      </c>
      <c r="BO4853" s="9">
        <v>23813.215778518399</v>
      </c>
      <c r="BP4853" s="9">
        <v>16843.725047551601</v>
      </c>
      <c r="BQ4853" s="9">
        <v>7450.1834273438299</v>
      </c>
      <c r="BR4853" s="9">
        <v>14101.470792690099</v>
      </c>
      <c r="BS4853" s="9">
        <v>15487.1327763666</v>
      </c>
      <c r="BT4853" s="9"/>
      <c r="BU4853" s="9">
        <v>11800.810172838999</v>
      </c>
      <c r="BV4853" s="9">
        <v>12618.8375922572</v>
      </c>
      <c r="BW4853" s="9">
        <v>6717.8135029617397</v>
      </c>
      <c r="BX4853" s="9">
        <v>2930</v>
      </c>
    </row>
    <row r="4854" spans="6:76" x14ac:dyDescent="0.2">
      <c r="F4854" s="14"/>
      <c r="AX4854" s="8" t="s">
        <v>9320</v>
      </c>
      <c r="AY4854" s="8" t="s">
        <v>9321</v>
      </c>
      <c r="AZ4854" s="8" t="s">
        <v>1623</v>
      </c>
      <c r="BA4854" s="9">
        <v>16292.9800547584</v>
      </c>
      <c r="BB4854" s="9">
        <v>13630.3941416939</v>
      </c>
      <c r="BC4854" s="9">
        <v>54.212805431227302</v>
      </c>
      <c r="BD4854" s="9">
        <v>2942</v>
      </c>
      <c r="BE4854" s="9">
        <v>24069</v>
      </c>
      <c r="BF4854" s="9">
        <v>18232.930970000001</v>
      </c>
      <c r="BG4854" s="9">
        <v>5521.2659389999999</v>
      </c>
      <c r="BH4854" s="9">
        <v>38410.409491999999</v>
      </c>
      <c r="BI4854" s="9">
        <v>23068.359210300099</v>
      </c>
      <c r="BJ4854" s="9">
        <v>23866.927353832099</v>
      </c>
      <c r="BK4854" s="9">
        <v>29261.091138051801</v>
      </c>
      <c r="BL4854" s="9">
        <v>13393.8173079263</v>
      </c>
      <c r="BM4854" s="9">
        <v>13851.0159719476</v>
      </c>
      <c r="BN4854" s="9">
        <v>22431.278412714099</v>
      </c>
      <c r="BO4854" s="9">
        <v>13409.7723114403</v>
      </c>
      <c r="BP4854" s="9">
        <v>11305.820304025099</v>
      </c>
      <c r="BQ4854" s="9">
        <v>12379.4535128395</v>
      </c>
      <c r="BR4854" s="9">
        <v>21586.393652708899</v>
      </c>
      <c r="BS4854" s="9">
        <v>10033.5149973552</v>
      </c>
      <c r="BT4854" s="9"/>
      <c r="BU4854" s="9">
        <v>11466.0873413517</v>
      </c>
      <c r="BV4854" s="9">
        <v>16561.4982809826</v>
      </c>
      <c r="BW4854" s="9">
        <v>6448.96489869375</v>
      </c>
      <c r="BX4854" s="9">
        <v>7620</v>
      </c>
    </row>
    <row r="4855" spans="6:76" x14ac:dyDescent="0.2">
      <c r="F4855" s="14"/>
      <c r="AX4855" s="8" t="s">
        <v>9322</v>
      </c>
      <c r="AY4855" s="8" t="s">
        <v>9323</v>
      </c>
      <c r="AZ4855" s="8" t="s">
        <v>1623</v>
      </c>
      <c r="BA4855" s="9">
        <v>21705.117757112599</v>
      </c>
      <c r="BB4855" s="9">
        <v>13647.1810035327</v>
      </c>
      <c r="BC4855" s="9">
        <v>124.779513629357</v>
      </c>
      <c r="BD4855" s="9"/>
      <c r="BE4855" s="9">
        <v>64776</v>
      </c>
      <c r="BF4855" s="9">
        <v>3402.7356599999998</v>
      </c>
      <c r="BG4855" s="9">
        <v>5698.424602</v>
      </c>
      <c r="BH4855" s="9"/>
      <c r="BI4855" s="9">
        <v>9340.8982633609903</v>
      </c>
      <c r="BJ4855" s="9">
        <v>13647.1810035327</v>
      </c>
      <c r="BK4855" s="9">
        <v>26952.458173636202</v>
      </c>
      <c r="BL4855" s="9">
        <v>5012.8265482009901</v>
      </c>
      <c r="BM4855" s="9">
        <v>102269.593800307</v>
      </c>
      <c r="BN4855" s="9">
        <v>13799.7916242501</v>
      </c>
      <c r="BO4855" s="9"/>
      <c r="BP4855" s="9"/>
      <c r="BQ4855" s="9">
        <v>5757.0268945605203</v>
      </c>
      <c r="BR4855" s="9">
        <v>19686.399478646101</v>
      </c>
      <c r="BS4855" s="9">
        <v>3116.4130113961</v>
      </c>
      <c r="BT4855" s="9"/>
      <c r="BU4855" s="9"/>
      <c r="BV4855" s="9">
        <v>23634.1570338327</v>
      </c>
      <c r="BW4855" s="9">
        <v>10582.8602629659</v>
      </c>
      <c r="BX4855" s="9">
        <v>17900</v>
      </c>
    </row>
    <row r="4856" spans="6:76" x14ac:dyDescent="0.2">
      <c r="F4856" s="14"/>
      <c r="AX4856" s="8" t="s">
        <v>9324</v>
      </c>
      <c r="AY4856" s="8" t="s">
        <v>9325</v>
      </c>
      <c r="AZ4856" s="8" t="s">
        <v>1623</v>
      </c>
      <c r="BA4856" s="9">
        <v>14566.934591785201</v>
      </c>
      <c r="BB4856" s="9">
        <v>13652.0461199364</v>
      </c>
      <c r="BC4856" s="9">
        <v>53.3141975201466</v>
      </c>
      <c r="BD4856" s="9">
        <v>1778</v>
      </c>
      <c r="BE4856" s="9">
        <v>8736</v>
      </c>
      <c r="BF4856" s="9">
        <v>7603.1845009999997</v>
      </c>
      <c r="BG4856" s="9"/>
      <c r="BH4856" s="9">
        <v>6814.0315035000003</v>
      </c>
      <c r="BI4856" s="9">
        <v>12961.7585258047</v>
      </c>
      <c r="BJ4856" s="9">
        <v>14342.333714068</v>
      </c>
      <c r="BK4856" s="9">
        <v>19468.026664694498</v>
      </c>
      <c r="BL4856" s="9">
        <v>25408.096326012601</v>
      </c>
      <c r="BM4856" s="9">
        <v>6744.81441955426</v>
      </c>
      <c r="BN4856" s="9">
        <v>7978.82099899486</v>
      </c>
      <c r="BO4856" s="9">
        <v>17959.4076058828</v>
      </c>
      <c r="BP4856" s="9">
        <v>20739.021151856999</v>
      </c>
      <c r="BQ4856" s="9">
        <v>12530.583173915</v>
      </c>
      <c r="BR4856" s="9"/>
      <c r="BS4856" s="9">
        <v>19363.155667424198</v>
      </c>
      <c r="BT4856" s="9"/>
      <c r="BU4856" s="9">
        <v>18853.929396784399</v>
      </c>
      <c r="BV4856" s="9">
        <v>26148.4501933178</v>
      </c>
      <c r="BW4856" s="9">
        <v>6775.2088093230404</v>
      </c>
      <c r="BX4856" s="9">
        <v>28000</v>
      </c>
    </row>
    <row r="4857" spans="6:76" x14ac:dyDescent="0.2">
      <c r="F4857" s="14"/>
      <c r="AX4857" s="8" t="s">
        <v>9326</v>
      </c>
      <c r="AY4857" s="8" t="s">
        <v>9327</v>
      </c>
      <c r="AZ4857" s="8" t="s">
        <v>1623</v>
      </c>
      <c r="BA4857" s="9">
        <v>15682.7575072893</v>
      </c>
      <c r="BB4857" s="9">
        <v>13711.00287</v>
      </c>
      <c r="BC4857" s="9">
        <v>49.756108766896098</v>
      </c>
      <c r="BD4857" s="9"/>
      <c r="BE4857" s="9">
        <v>13862</v>
      </c>
      <c r="BF4857" s="9">
        <v>13560.005740000001</v>
      </c>
      <c r="BG4857" s="9">
        <v>12714.84928</v>
      </c>
      <c r="BH4857" s="9">
        <v>13907.945467</v>
      </c>
      <c r="BI4857" s="9">
        <v>14635.0587777324</v>
      </c>
      <c r="BJ4857" s="9">
        <v>12049.5600748666</v>
      </c>
      <c r="BK4857" s="9">
        <v>15978.101703087999</v>
      </c>
      <c r="BL4857" s="9">
        <v>14681.2068542124</v>
      </c>
      <c r="BM4857" s="9">
        <v>10705.887600521901</v>
      </c>
      <c r="BN4857" s="9">
        <v>14076.035243779799</v>
      </c>
      <c r="BO4857" s="9">
        <v>19602.938164958501</v>
      </c>
      <c r="BP4857" s="9"/>
      <c r="BQ4857" s="9">
        <v>11137.6969093104</v>
      </c>
      <c r="BR4857" s="9">
        <v>12270.890501505801</v>
      </c>
      <c r="BS4857" s="9">
        <v>13379.909498205299</v>
      </c>
      <c r="BT4857" s="9"/>
      <c r="BU4857" s="9">
        <v>20309.508792698001</v>
      </c>
      <c r="BV4857" s="9">
        <v>12947.0708613843</v>
      </c>
      <c r="BW4857" s="9">
        <v>11270.9696619445</v>
      </c>
      <c r="BX4857" s="9">
        <v>45200</v>
      </c>
    </row>
    <row r="4858" spans="6:76" x14ac:dyDescent="0.2">
      <c r="F4858" s="14"/>
      <c r="AX4858" s="8" t="s">
        <v>9328</v>
      </c>
      <c r="AY4858" s="8" t="s">
        <v>9329</v>
      </c>
      <c r="AZ4858" s="8" t="s">
        <v>1623</v>
      </c>
      <c r="BA4858" s="9">
        <v>18521.765739381401</v>
      </c>
      <c r="BB4858" s="9">
        <v>13716.920588102201</v>
      </c>
      <c r="BC4858" s="9">
        <v>61.309038456173703</v>
      </c>
      <c r="BD4858" s="9"/>
      <c r="BE4858" s="9">
        <v>22703</v>
      </c>
      <c r="BF4858" s="9">
        <v>5612.6235720000004</v>
      </c>
      <c r="BG4858" s="9">
        <v>12070.552669999999</v>
      </c>
      <c r="BH4858" s="9">
        <v>1151.7731383600001</v>
      </c>
      <c r="BI4858" s="9">
        <v>13330.2608196765</v>
      </c>
      <c r="BJ4858" s="9">
        <v>13420.154533216601</v>
      </c>
      <c r="BK4858" s="9">
        <v>13716.920588102201</v>
      </c>
      <c r="BL4858" s="9">
        <v>10643.172366597501</v>
      </c>
      <c r="BM4858" s="9">
        <v>8552.0093373132604</v>
      </c>
      <c r="BN4858" s="9">
        <v>5363.0898103710597</v>
      </c>
      <c r="BO4858" s="9">
        <v>38435.566530536402</v>
      </c>
      <c r="BP4858" s="9">
        <v>31319.168275304801</v>
      </c>
      <c r="BQ4858" s="9">
        <v>31649.758376052399</v>
      </c>
      <c r="BR4858" s="9">
        <v>35080.867716052402</v>
      </c>
      <c r="BS4858" s="9">
        <v>28186.1629854768</v>
      </c>
      <c r="BT4858" s="9"/>
      <c r="BU4858" s="9"/>
      <c r="BV4858" s="9">
        <v>20590.2819566703</v>
      </c>
      <c r="BW4858" s="9">
        <v>23044.654893753599</v>
      </c>
      <c r="BX4858" s="9"/>
    </row>
    <row r="4859" spans="6:76" x14ac:dyDescent="0.2">
      <c r="F4859" s="14"/>
      <c r="AX4859" s="8" t="s">
        <v>9330</v>
      </c>
      <c r="AY4859" s="8" t="s">
        <v>9331</v>
      </c>
      <c r="AZ4859" s="8" t="s">
        <v>1623</v>
      </c>
      <c r="BA4859" s="9">
        <v>21165.9916941788</v>
      </c>
      <c r="BB4859" s="9">
        <v>13760.9439154961</v>
      </c>
      <c r="BC4859" s="9">
        <v>93.454506475184701</v>
      </c>
      <c r="BD4859" s="9">
        <v>59384</v>
      </c>
      <c r="BE4859" s="9">
        <v>24161</v>
      </c>
      <c r="BF4859" s="9">
        <v>28092.02462</v>
      </c>
      <c r="BG4859" s="9">
        <v>10164.159820000001</v>
      </c>
      <c r="BH4859" s="9">
        <v>74643.577229000002</v>
      </c>
      <c r="BI4859" s="9">
        <v>30991.9102544243</v>
      </c>
      <c r="BJ4859" s="9">
        <v>34592.339183779099</v>
      </c>
      <c r="BK4859" s="9">
        <v>29445.5286637891</v>
      </c>
      <c r="BL4859" s="9">
        <v>19744.563281475599</v>
      </c>
      <c r="BM4859" s="9">
        <v>11931.249160667499</v>
      </c>
      <c r="BN4859" s="9">
        <v>14478.6331705925</v>
      </c>
      <c r="BO4859" s="9">
        <v>3371.2185704838598</v>
      </c>
      <c r="BP4859" s="9">
        <v>13043.2546603998</v>
      </c>
      <c r="BQ4859" s="9"/>
      <c r="BR4859" s="9">
        <v>4225.2307065864798</v>
      </c>
      <c r="BS4859" s="9">
        <v>3439.5576594334998</v>
      </c>
      <c r="BT4859" s="9"/>
      <c r="BU4859" s="9">
        <v>3942.5480250370501</v>
      </c>
      <c r="BV4859" s="9">
        <v>3737.0554895504001</v>
      </c>
      <c r="BW4859" s="9"/>
      <c r="BX4859" s="9">
        <v>11600</v>
      </c>
    </row>
    <row r="4860" spans="6:76" x14ac:dyDescent="0.2">
      <c r="F4860" s="14"/>
      <c r="AX4860" s="8" t="s">
        <v>9332</v>
      </c>
      <c r="AY4860" s="8" t="s">
        <v>9333</v>
      </c>
      <c r="AZ4860" s="8" t="s">
        <v>1623</v>
      </c>
      <c r="BA4860" s="9">
        <v>22432.575905499001</v>
      </c>
      <c r="BB4860" s="9">
        <v>13770.3248335158</v>
      </c>
      <c r="BC4860" s="9">
        <v>114.81082058002799</v>
      </c>
      <c r="BD4860" s="9">
        <v>13348</v>
      </c>
      <c r="BE4860" s="9">
        <v>57004</v>
      </c>
      <c r="BF4860" s="9">
        <v>109734.5435</v>
      </c>
      <c r="BG4860" s="9">
        <v>20016.063740000001</v>
      </c>
      <c r="BH4860" s="9">
        <v>63806.265926</v>
      </c>
      <c r="BI4860" s="9">
        <v>13673.502537545</v>
      </c>
      <c r="BJ4860" s="9">
        <v>15952.9230831439</v>
      </c>
      <c r="BK4860" s="9">
        <v>17469.570340141701</v>
      </c>
      <c r="BL4860" s="9">
        <v>9067.4468128095705</v>
      </c>
      <c r="BM4860" s="9">
        <v>13867.1471294865</v>
      </c>
      <c r="BN4860" s="9">
        <v>24400.727150209601</v>
      </c>
      <c r="BO4860" s="9">
        <v>5764.8240809713798</v>
      </c>
      <c r="BP4860" s="9">
        <v>10005.334437024199</v>
      </c>
      <c r="BQ4860" s="9">
        <v>6971.5046460720696</v>
      </c>
      <c r="BR4860" s="9">
        <v>18003.061664047102</v>
      </c>
      <c r="BS4860" s="9">
        <v>7313.2652909756398</v>
      </c>
      <c r="BT4860" s="9"/>
      <c r="BU4860" s="9">
        <v>9172.8994624840198</v>
      </c>
      <c r="BV4860" s="9">
        <v>16669.100291429699</v>
      </c>
      <c r="BW4860" s="9">
        <v>13381.3380176396</v>
      </c>
      <c r="BX4860" s="9">
        <v>3030</v>
      </c>
    </row>
    <row r="4861" spans="6:76" x14ac:dyDescent="0.2">
      <c r="F4861" s="14"/>
      <c r="AX4861" s="8" t="s">
        <v>9334</v>
      </c>
      <c r="AY4861" s="8" t="s">
        <v>9335</v>
      </c>
      <c r="AZ4861" s="8" t="s">
        <v>1623</v>
      </c>
      <c r="BA4861" s="9">
        <v>115555.92246546601</v>
      </c>
      <c r="BB4861" s="9">
        <v>13773.7158689198</v>
      </c>
      <c r="BC4861" s="9">
        <v>247.09856918104299</v>
      </c>
      <c r="BD4861" s="9"/>
      <c r="BE4861" s="9">
        <v>47244</v>
      </c>
      <c r="BF4861" s="9">
        <v>16672.65998</v>
      </c>
      <c r="BG4861" s="9">
        <v>508058.65950000001</v>
      </c>
      <c r="BH4861" s="9">
        <v>1120198.0901800001</v>
      </c>
      <c r="BI4861" s="9">
        <v>9427.5732154371599</v>
      </c>
      <c r="BJ4861" s="9"/>
      <c r="BK4861" s="9">
        <v>29186.9989161304</v>
      </c>
      <c r="BL4861" s="9">
        <v>13773.7158689198</v>
      </c>
      <c r="BM4861" s="9">
        <v>74659.057583803893</v>
      </c>
      <c r="BN4861" s="9">
        <v>19529.310769534699</v>
      </c>
      <c r="BO4861" s="9">
        <v>6886.1277112535299</v>
      </c>
      <c r="BP4861" s="9">
        <v>1345.7888713488401</v>
      </c>
      <c r="BQ4861" s="9"/>
      <c r="BR4861" s="9">
        <v>4107.5668349825701</v>
      </c>
      <c r="BS4861" s="9">
        <v>4786.4133037172196</v>
      </c>
      <c r="BT4861" s="9"/>
      <c r="BU4861" s="9">
        <v>4659.6707912738002</v>
      </c>
      <c r="BV4861" s="9">
        <v>4617.58584197442</v>
      </c>
      <c r="BW4861" s="9">
        <v>5597.46254454683</v>
      </c>
      <c r="BX4861" s="9">
        <v>93700</v>
      </c>
    </row>
    <row r="4862" spans="6:76" x14ac:dyDescent="0.2">
      <c r="F4862" s="14"/>
      <c r="AX4862" s="8" t="s">
        <v>199</v>
      </c>
      <c r="AY4862" s="8" t="s">
        <v>9336</v>
      </c>
      <c r="AZ4862" s="8" t="s">
        <v>1623</v>
      </c>
      <c r="BA4862" s="9">
        <v>16602.043297202799</v>
      </c>
      <c r="BB4862" s="9">
        <v>13819.996063177099</v>
      </c>
      <c r="BC4862" s="9">
        <v>73.787194007027296</v>
      </c>
      <c r="BD4862" s="9"/>
      <c r="BE4862" s="9">
        <v>18630</v>
      </c>
      <c r="BF4862" s="9">
        <v>17266.361199999999</v>
      </c>
      <c r="BG4862" s="9"/>
      <c r="BH4862" s="9">
        <v>63482.458637000003</v>
      </c>
      <c r="BI4862" s="9">
        <v>10441.343744760999</v>
      </c>
      <c r="BJ4862" s="9">
        <v>14554.1099684726</v>
      </c>
      <c r="BK4862" s="9">
        <v>18880.407895997301</v>
      </c>
      <c r="BL4862" s="9">
        <v>18960.814834752899</v>
      </c>
      <c r="BM4862" s="9">
        <v>7197.5029306278902</v>
      </c>
      <c r="BN4862" s="9">
        <v>13631.9584324892</v>
      </c>
      <c r="BO4862" s="9">
        <v>13739.9921263541</v>
      </c>
      <c r="BP4862" s="9">
        <v>11335.853081716599</v>
      </c>
      <c r="BQ4862" s="9">
        <v>11208.681887967399</v>
      </c>
      <c r="BR4862" s="9">
        <v>6849.3033492411896</v>
      </c>
      <c r="BS4862" s="9">
        <v>13342.807455686099</v>
      </c>
      <c r="BT4862" s="9"/>
      <c r="BU4862" s="9">
        <v>13952.269223572999</v>
      </c>
      <c r="BV4862" s="9">
        <v>13276.6629378408</v>
      </c>
      <c r="BW4862" s="9">
        <v>18186.251643170199</v>
      </c>
      <c r="BX4862" s="9">
        <v>13900</v>
      </c>
    </row>
    <row r="4863" spans="6:76" x14ac:dyDescent="0.2">
      <c r="F4863" s="14"/>
      <c r="AX4863" s="8" t="s">
        <v>9337</v>
      </c>
      <c r="AY4863" s="8" t="s">
        <v>9338</v>
      </c>
      <c r="AZ4863" s="8" t="s">
        <v>1623</v>
      </c>
      <c r="BA4863" s="9">
        <v>172317.67723699601</v>
      </c>
      <c r="BB4863" s="9">
        <v>13880.6115075082</v>
      </c>
      <c r="BC4863" s="9">
        <v>209.88718230196801</v>
      </c>
      <c r="BD4863" s="9"/>
      <c r="BE4863" s="9">
        <v>2463</v>
      </c>
      <c r="BF4863" s="9">
        <v>1660.722759</v>
      </c>
      <c r="BG4863" s="9"/>
      <c r="BH4863" s="9"/>
      <c r="BI4863" s="9">
        <v>1624.08839480132</v>
      </c>
      <c r="BJ4863" s="9"/>
      <c r="BK4863" s="9"/>
      <c r="BL4863" s="9">
        <v>1506.6250694467899</v>
      </c>
      <c r="BM4863" s="9">
        <v>9370.2545063757207</v>
      </c>
      <c r="BN4863" s="9"/>
      <c r="BO4863" s="9">
        <v>11459.927526031601</v>
      </c>
      <c r="BP4863" s="9"/>
      <c r="BQ4863" s="9"/>
      <c r="BR4863" s="9"/>
      <c r="BS4863" s="9">
        <v>16301.295488984701</v>
      </c>
      <c r="BT4863" s="9">
        <v>1254199.58805822</v>
      </c>
      <c r="BU4863" s="9">
        <v>185173.00882773899</v>
      </c>
      <c r="BV4863" s="9">
        <v>402328.41184209398</v>
      </c>
      <c r="BW4863" s="9">
        <v>23725.2043712669</v>
      </c>
      <c r="BX4863" s="9">
        <v>158000</v>
      </c>
    </row>
    <row r="4864" spans="6:76" x14ac:dyDescent="0.2">
      <c r="F4864" s="14"/>
      <c r="AX4864" s="8" t="s">
        <v>9339</v>
      </c>
      <c r="AY4864" s="8" t="s">
        <v>9340</v>
      </c>
      <c r="AZ4864" s="8" t="s">
        <v>1623</v>
      </c>
      <c r="BA4864" s="9">
        <v>27777.104081222002</v>
      </c>
      <c r="BB4864" s="9">
        <v>13883.8672606932</v>
      </c>
      <c r="BC4864" s="9">
        <v>192.010681173439</v>
      </c>
      <c r="BD4864" s="9">
        <v>3667</v>
      </c>
      <c r="BE4864" s="9">
        <v>34918</v>
      </c>
      <c r="BF4864" s="9">
        <v>29449.611270000001</v>
      </c>
      <c r="BG4864" s="9"/>
      <c r="BH4864" s="9">
        <v>244722.50412999999</v>
      </c>
      <c r="BI4864" s="9">
        <v>11321.7365602801</v>
      </c>
      <c r="BJ4864" s="9">
        <v>21007.0519201182</v>
      </c>
      <c r="BK4864" s="9">
        <v>16637.804513851101</v>
      </c>
      <c r="BL4864" s="9">
        <v>12568.361156724501</v>
      </c>
      <c r="BM4864" s="9">
        <v>30184.487641521599</v>
      </c>
      <c r="BN4864" s="9">
        <v>28212.222052469398</v>
      </c>
      <c r="BO4864" s="9">
        <v>6085.3908449258997</v>
      </c>
      <c r="BP4864" s="9">
        <v>16452.196671488098</v>
      </c>
      <c r="BQ4864" s="9">
        <v>6901.34544161741</v>
      </c>
      <c r="BR4864" s="9">
        <v>17314.166308205698</v>
      </c>
      <c r="BS4864" s="9">
        <v>8457.1077560283702</v>
      </c>
      <c r="BT4864" s="9"/>
      <c r="BU4864" s="9">
        <v>12134.310512333401</v>
      </c>
      <c r="BV4864" s="9">
        <v>13883.8672606932</v>
      </c>
      <c r="BW4864" s="9">
        <v>6717.8135029617397</v>
      </c>
      <c r="BX4864" s="9">
        <v>7130</v>
      </c>
    </row>
    <row r="4865" spans="6:76" x14ac:dyDescent="0.2">
      <c r="F4865" s="14"/>
      <c r="AX4865" s="8" t="s">
        <v>9341</v>
      </c>
      <c r="AY4865" s="8" t="s">
        <v>9342</v>
      </c>
      <c r="AZ4865" s="8" t="s">
        <v>1623</v>
      </c>
      <c r="BA4865" s="9">
        <v>15452.057041657999</v>
      </c>
      <c r="BB4865" s="9">
        <v>13911.824549999999</v>
      </c>
      <c r="BC4865" s="9">
        <v>29.708783726099099</v>
      </c>
      <c r="BD4865" s="9"/>
      <c r="BE4865" s="9">
        <v>11652</v>
      </c>
      <c r="BF4865" s="9">
        <v>13911.824549999999</v>
      </c>
      <c r="BG4865" s="9"/>
      <c r="BH4865" s="9">
        <v>22397.406187000001</v>
      </c>
      <c r="BI4865" s="9">
        <v>12729.440803367201</v>
      </c>
      <c r="BJ4865" s="9">
        <v>18418.121484075298</v>
      </c>
      <c r="BK4865" s="9">
        <v>16974.009082472701</v>
      </c>
      <c r="BL4865" s="9">
        <v>22332.097619392302</v>
      </c>
      <c r="BM4865" s="9">
        <v>18494.019839384298</v>
      </c>
      <c r="BN4865" s="9">
        <v>13540.398643561501</v>
      </c>
      <c r="BO4865" s="9"/>
      <c r="BP4865" s="9"/>
      <c r="BQ4865" s="9"/>
      <c r="BR4865" s="9"/>
      <c r="BS4865" s="9"/>
      <c r="BT4865" s="9">
        <v>8723.3092489851006</v>
      </c>
      <c r="BU4865" s="9"/>
      <c r="BV4865" s="9"/>
      <c r="BW4865" s="9"/>
      <c r="BX4865" s="9">
        <v>10800</v>
      </c>
    </row>
    <row r="4866" spans="6:76" x14ac:dyDescent="0.2">
      <c r="F4866" s="14"/>
      <c r="AX4866" s="8" t="s">
        <v>110</v>
      </c>
      <c r="AY4866" s="8" t="s">
        <v>9343</v>
      </c>
      <c r="AZ4866" s="8" t="s">
        <v>1623</v>
      </c>
      <c r="BA4866" s="9">
        <v>14441.939250873</v>
      </c>
      <c r="BB4866" s="9">
        <v>13922.8466277473</v>
      </c>
      <c r="BC4866" s="9">
        <v>28.536309111921501</v>
      </c>
      <c r="BD4866" s="9"/>
      <c r="BE4866" s="9">
        <v>9063</v>
      </c>
      <c r="BF4866" s="9">
        <v>13281.1379</v>
      </c>
      <c r="BG4866" s="9"/>
      <c r="BH4866" s="9">
        <v>6899.2756482000004</v>
      </c>
      <c r="BI4866" s="9">
        <v>17674.518782784799</v>
      </c>
      <c r="BJ4866" s="9">
        <v>20077.9637567461</v>
      </c>
      <c r="BK4866" s="9">
        <v>18942.621297797101</v>
      </c>
      <c r="BL4866" s="9">
        <v>13151.6303920313</v>
      </c>
      <c r="BM4866" s="9">
        <v>7425.8858331269603</v>
      </c>
      <c r="BN4866" s="9">
        <v>19659.0201925703</v>
      </c>
      <c r="BO4866" s="9">
        <v>12530.570428327001</v>
      </c>
      <c r="BP4866" s="9">
        <v>15263.7085208359</v>
      </c>
      <c r="BQ4866" s="9">
        <v>13815.5820671193</v>
      </c>
      <c r="BR4866" s="9">
        <v>14030.1111883753</v>
      </c>
      <c r="BS4866" s="9">
        <v>12568.1294935284</v>
      </c>
      <c r="BT4866" s="9"/>
      <c r="BU4866" s="9">
        <v>20786.858002426401</v>
      </c>
      <c r="BV4866" s="9">
        <v>17485.233576869701</v>
      </c>
      <c r="BW4866" s="9">
        <v>12699.659434974699</v>
      </c>
      <c r="BX4866" s="9">
        <v>14600</v>
      </c>
    </row>
    <row r="4867" spans="6:76" x14ac:dyDescent="0.2">
      <c r="F4867" s="14"/>
      <c r="AX4867" s="8" t="s">
        <v>96</v>
      </c>
      <c r="AY4867" s="8" t="s">
        <v>9344</v>
      </c>
      <c r="AZ4867" s="8" t="s">
        <v>1623</v>
      </c>
      <c r="BA4867" s="9">
        <v>27382.4548666591</v>
      </c>
      <c r="BB4867" s="9">
        <v>13980.8144366654</v>
      </c>
      <c r="BC4867" s="9">
        <v>118.96101746350701</v>
      </c>
      <c r="BD4867" s="9"/>
      <c r="BE4867" s="9">
        <v>31343</v>
      </c>
      <c r="BF4867" s="9">
        <v>11355.332990000001</v>
      </c>
      <c r="BG4867" s="9"/>
      <c r="BH4867" s="9">
        <v>127611.126227</v>
      </c>
      <c r="BI4867" s="9">
        <v>30114.4170705795</v>
      </c>
      <c r="BJ4867" s="9">
        <v>13831.3356279496</v>
      </c>
      <c r="BK4867" s="9">
        <v>16847.905707128</v>
      </c>
      <c r="BL4867" s="9">
        <v>23521.253085815701</v>
      </c>
      <c r="BM4867" s="9">
        <v>7026.2492963223203</v>
      </c>
      <c r="BN4867" s="9">
        <v>13465.3945291902</v>
      </c>
      <c r="BO4867" s="9">
        <v>71561.750075306903</v>
      </c>
      <c r="BP4867" s="9"/>
      <c r="BQ4867" s="9">
        <v>4940.74274195006</v>
      </c>
      <c r="BR4867" s="9">
        <v>5037.0646433415304</v>
      </c>
      <c r="BS4867" s="9">
        <v>53512.823794683602</v>
      </c>
      <c r="BT4867" s="9"/>
      <c r="BU4867" s="9"/>
      <c r="BV4867" s="9">
        <v>14130.293245381101</v>
      </c>
      <c r="BW4867" s="9">
        <v>3620.5888318971802</v>
      </c>
      <c r="BX4867" s="9">
        <v>10200</v>
      </c>
    </row>
    <row r="4868" spans="6:76" x14ac:dyDescent="0.2">
      <c r="F4868" s="14"/>
      <c r="AX4868" s="11" t="s">
        <v>73</v>
      </c>
      <c r="AY4868" s="11" t="s">
        <v>9345</v>
      </c>
      <c r="AZ4868" s="11" t="s">
        <v>1623</v>
      </c>
      <c r="BA4868" s="12">
        <v>32375.737778750001</v>
      </c>
      <c r="BB4868" s="12">
        <v>13981.841953016101</v>
      </c>
      <c r="BC4868" s="12">
        <v>211.375601244514</v>
      </c>
      <c r="BD4868" s="12">
        <v>6205</v>
      </c>
      <c r="BE4868" s="12">
        <v>21681</v>
      </c>
      <c r="BF4868" s="12">
        <v>14091.911819999999</v>
      </c>
      <c r="BG4868" s="12">
        <v>319058.87449999998</v>
      </c>
      <c r="BH4868" s="12">
        <v>54954.830202999998</v>
      </c>
      <c r="BI4868" s="12">
        <v>19382.218206831199</v>
      </c>
      <c r="BJ4868" s="12">
        <v>28090.918974571701</v>
      </c>
      <c r="BK4868" s="12">
        <v>24256.240982495801</v>
      </c>
      <c r="BL4868" s="12">
        <v>31981.3937058999</v>
      </c>
      <c r="BM4868" s="12">
        <v>13871.772086032301</v>
      </c>
      <c r="BN4868" s="12">
        <v>20925.880363567499</v>
      </c>
      <c r="BO4868" s="12">
        <v>12464.813162115601</v>
      </c>
      <c r="BP4868" s="12">
        <v>10152.113441491299</v>
      </c>
      <c r="BQ4868" s="12">
        <v>9476.6562519706495</v>
      </c>
      <c r="BR4868" s="12">
        <v>8086.82001416003</v>
      </c>
      <c r="BS4868" s="12">
        <v>9682.8186551062699</v>
      </c>
      <c r="BT4868" s="12"/>
      <c r="BU4868" s="12">
        <v>11200.5277251344</v>
      </c>
      <c r="BV4868" s="12">
        <v>10959.5232354206</v>
      </c>
      <c r="BW4868" s="12">
        <v>5991.4422472019196</v>
      </c>
      <c r="BX4868" s="12">
        <v>15000</v>
      </c>
    </row>
    <row r="4869" spans="6:76" x14ac:dyDescent="0.2">
      <c r="F4869" s="14"/>
      <c r="AX4869" s="8" t="s">
        <v>9346</v>
      </c>
      <c r="AY4869" s="8" t="s">
        <v>9346</v>
      </c>
      <c r="AZ4869" s="8" t="s">
        <v>1623</v>
      </c>
      <c r="BA4869" s="9">
        <v>16767.838365213702</v>
      </c>
      <c r="BB4869" s="9">
        <v>13987.631014074101</v>
      </c>
      <c r="BC4869" s="9">
        <v>69.631370996578696</v>
      </c>
      <c r="BD4869" s="9">
        <v>12989</v>
      </c>
      <c r="BE4869" s="9">
        <v>19306</v>
      </c>
      <c r="BF4869" s="9">
        <v>35717.822039999999</v>
      </c>
      <c r="BG4869" s="9"/>
      <c r="BH4869" s="9">
        <v>34402.695262000001</v>
      </c>
      <c r="BI4869" s="9">
        <v>14986.2620281482</v>
      </c>
      <c r="BJ4869" s="9">
        <v>31111.6680994792</v>
      </c>
      <c r="BK4869" s="9">
        <v>30564.883674482699</v>
      </c>
      <c r="BL4869" s="9">
        <v>18441.915961985</v>
      </c>
      <c r="BM4869" s="9">
        <v>11828.258215219999</v>
      </c>
      <c r="BN4869" s="9">
        <v>27208.831939501899</v>
      </c>
      <c r="BO4869" s="9"/>
      <c r="BP4869" s="9">
        <v>4055.8879486952201</v>
      </c>
      <c r="BQ4869" s="9">
        <v>5840.7947701420198</v>
      </c>
      <c r="BR4869" s="9">
        <v>3551.6774205379702</v>
      </c>
      <c r="BS4869" s="9"/>
      <c r="BT4869" s="9"/>
      <c r="BU4869" s="9"/>
      <c r="BV4869" s="9">
        <v>2427.3817697114</v>
      </c>
      <c r="BW4869" s="9">
        <v>7272.3347135155</v>
      </c>
      <c r="BX4869" s="9">
        <v>8580</v>
      </c>
    </row>
    <row r="4870" spans="6:76" x14ac:dyDescent="0.2">
      <c r="F4870" s="14"/>
      <c r="AX4870" s="8" t="s">
        <v>9347</v>
      </c>
      <c r="AY4870" s="8" t="s">
        <v>9348</v>
      </c>
      <c r="AZ4870" s="8" t="s">
        <v>1623</v>
      </c>
      <c r="BA4870" s="9">
        <v>18914.227239391399</v>
      </c>
      <c r="BB4870" s="9">
        <v>13993.287410908701</v>
      </c>
      <c r="BC4870" s="9">
        <v>86.543250418334694</v>
      </c>
      <c r="BD4870" s="9"/>
      <c r="BE4870" s="9">
        <v>78323</v>
      </c>
      <c r="BF4870" s="9">
        <v>29410.94299</v>
      </c>
      <c r="BG4870" s="9"/>
      <c r="BH4870" s="9">
        <v>8504.4376286999996</v>
      </c>
      <c r="BI4870" s="9">
        <v>16592.3022529995</v>
      </c>
      <c r="BJ4870" s="9">
        <v>13806.4388312061</v>
      </c>
      <c r="BK4870" s="9">
        <v>11630.3796310586</v>
      </c>
      <c r="BL4870" s="9">
        <v>9487.8074005230901</v>
      </c>
      <c r="BM4870" s="9">
        <v>12142.437698125501</v>
      </c>
      <c r="BN4870" s="9">
        <v>28696.012139669499</v>
      </c>
      <c r="BO4870" s="9">
        <v>9638.9937855636599</v>
      </c>
      <c r="BP4870" s="9">
        <v>16196.856123527001</v>
      </c>
      <c r="BQ4870" s="9">
        <v>7410.6785229036705</v>
      </c>
      <c r="BR4870" s="9">
        <v>25280.609666351698</v>
      </c>
      <c r="BS4870" s="9">
        <v>11621.1645854943</v>
      </c>
      <c r="BT4870" s="9"/>
      <c r="BU4870" s="9">
        <v>14180.135990611299</v>
      </c>
      <c r="BV4870" s="9">
        <v>17132.158818886499</v>
      </c>
      <c r="BW4870" s="9">
        <v>22931.734243424198</v>
      </c>
      <c r="BX4870" s="9">
        <v>7470</v>
      </c>
    </row>
    <row r="4871" spans="6:76" x14ac:dyDescent="0.2">
      <c r="F4871" s="14"/>
      <c r="AX4871" s="8" t="s">
        <v>9349</v>
      </c>
      <c r="AY4871" s="8" t="s">
        <v>9350</v>
      </c>
      <c r="AZ4871" s="8" t="s">
        <v>1623</v>
      </c>
      <c r="BA4871" s="9">
        <v>32057.2921743099</v>
      </c>
      <c r="BB4871" s="9">
        <v>13995.38265</v>
      </c>
      <c r="BC4871" s="9">
        <v>244.24167793069901</v>
      </c>
      <c r="BD4871" s="9">
        <v>8134</v>
      </c>
      <c r="BE4871" s="9">
        <v>25055</v>
      </c>
      <c r="BF4871" s="9">
        <v>14122.59036</v>
      </c>
      <c r="BG4871" s="9">
        <v>13995.38265</v>
      </c>
      <c r="BH4871" s="9">
        <v>353780.12059000001</v>
      </c>
      <c r="BI4871" s="9">
        <v>16012.1285133617</v>
      </c>
      <c r="BJ4871" s="9">
        <v>12185.7706241052</v>
      </c>
      <c r="BK4871" s="9">
        <v>25214.6896637104</v>
      </c>
      <c r="BL4871" s="9">
        <v>22899.909097743501</v>
      </c>
      <c r="BM4871" s="9">
        <v>18622.855290080301</v>
      </c>
      <c r="BN4871" s="9">
        <v>31354.244566776299</v>
      </c>
      <c r="BO4871" s="9">
        <v>5759.3944231103196</v>
      </c>
      <c r="BP4871" s="9">
        <v>10494.4996314691</v>
      </c>
      <c r="BQ4871" s="9"/>
      <c r="BR4871" s="9">
        <v>7128.3627087544301</v>
      </c>
      <c r="BS4871" s="9">
        <v>4466.3429441362896</v>
      </c>
      <c r="BT4871" s="9"/>
      <c r="BU4871" s="9">
        <v>5722.5608564082504</v>
      </c>
      <c r="BV4871" s="9">
        <v>7265.7323400001796</v>
      </c>
      <c r="BW4871" s="9">
        <v>7574.9670522326896</v>
      </c>
      <c r="BX4871" s="9">
        <v>19300</v>
      </c>
    </row>
    <row r="4872" spans="6:76" x14ac:dyDescent="0.2">
      <c r="F4872" s="14"/>
      <c r="AX4872" s="8" t="s">
        <v>9351</v>
      </c>
      <c r="AY4872" s="8" t="s">
        <v>9352</v>
      </c>
      <c r="AZ4872" s="8" t="s">
        <v>1623</v>
      </c>
      <c r="BA4872" s="9">
        <v>15600.054194107601</v>
      </c>
      <c r="BB4872" s="9">
        <v>14003.959668153801</v>
      </c>
      <c r="BC4872" s="9">
        <v>54.774902599904202</v>
      </c>
      <c r="BD4872" s="9"/>
      <c r="BE4872" s="9"/>
      <c r="BF4872" s="9"/>
      <c r="BG4872" s="9"/>
      <c r="BH4872" s="9"/>
      <c r="BI4872" s="9"/>
      <c r="BJ4872" s="9"/>
      <c r="BK4872" s="9"/>
      <c r="BL4872" s="9"/>
      <c r="BM4872" s="9"/>
      <c r="BN4872" s="9"/>
      <c r="BO4872" s="9">
        <v>13731.915306713499</v>
      </c>
      <c r="BP4872" s="9">
        <v>12416.606127880899</v>
      </c>
      <c r="BQ4872" s="9">
        <v>8532.8081328245498</v>
      </c>
      <c r="BR4872" s="9">
        <v>17979.1826091287</v>
      </c>
      <c r="BS4872" s="9">
        <v>14276.0040295942</v>
      </c>
      <c r="BT4872" s="9">
        <v>8246.8270813179297</v>
      </c>
      <c r="BU4872" s="9">
        <v>29342.2862123628</v>
      </c>
      <c r="BV4872" s="9">
        <v>26821.230617240701</v>
      </c>
      <c r="BW4872" s="9">
        <v>22223.6818240131</v>
      </c>
      <c r="BX4872" s="9">
        <v>2430</v>
      </c>
    </row>
    <row r="4873" spans="6:76" x14ac:dyDescent="0.2">
      <c r="F4873" s="14"/>
      <c r="AX4873" s="8" t="s">
        <v>154</v>
      </c>
      <c r="AY4873" s="8" t="s">
        <v>9353</v>
      </c>
      <c r="AZ4873" s="8" t="s">
        <v>1623</v>
      </c>
      <c r="BA4873" s="9">
        <v>16754.262058783199</v>
      </c>
      <c r="BB4873" s="9">
        <v>14010.297430200701</v>
      </c>
      <c r="BC4873" s="9">
        <v>57.1697230243254</v>
      </c>
      <c r="BD4873" s="9">
        <v>9491</v>
      </c>
      <c r="BE4873" s="9">
        <v>18333</v>
      </c>
      <c r="BF4873" s="9">
        <v>23154.948039999999</v>
      </c>
      <c r="BG4873" s="9"/>
      <c r="BH4873" s="9">
        <v>48656.012352999998</v>
      </c>
      <c r="BI4873" s="9">
        <v>17397.502233030798</v>
      </c>
      <c r="BJ4873" s="9">
        <v>17680.512532354001</v>
      </c>
      <c r="BK4873" s="9">
        <v>20925.473607718399</v>
      </c>
      <c r="BL4873" s="9">
        <v>15199.7213260399</v>
      </c>
      <c r="BM4873" s="9">
        <v>11042.065185964801</v>
      </c>
      <c r="BN4873" s="9">
        <v>26437.854749081202</v>
      </c>
      <c r="BO4873" s="9">
        <v>12785.4512469003</v>
      </c>
      <c r="BP4873" s="9"/>
      <c r="BQ4873" s="9">
        <v>7455.8790656337496</v>
      </c>
      <c r="BR4873" s="9">
        <v>11555.462216514399</v>
      </c>
      <c r="BS4873" s="9">
        <v>12348.3850779982</v>
      </c>
      <c r="BT4873" s="9"/>
      <c r="BU4873" s="9">
        <v>12820.873534361501</v>
      </c>
      <c r="BV4873" s="9">
        <v>10368.085415863799</v>
      </c>
      <c r="BW4873" s="9">
        <v>18644.490473635899</v>
      </c>
      <c r="BX4873" s="9">
        <v>7280</v>
      </c>
    </row>
    <row r="4874" spans="6:76" x14ac:dyDescent="0.2">
      <c r="F4874" s="14"/>
      <c r="AX4874" s="8" t="s">
        <v>9354</v>
      </c>
      <c r="AY4874" s="8" t="s">
        <v>9355</v>
      </c>
      <c r="AZ4874" s="8" t="s">
        <v>1623</v>
      </c>
      <c r="BA4874" s="9">
        <v>14879.039775777699</v>
      </c>
      <c r="BB4874" s="9">
        <v>14016.0287789016</v>
      </c>
      <c r="BC4874" s="9">
        <v>68.647844732063007</v>
      </c>
      <c r="BD4874" s="9"/>
      <c r="BE4874" s="9">
        <v>8840</v>
      </c>
      <c r="BF4874" s="9">
        <v>6228.1361429999997</v>
      </c>
      <c r="BG4874" s="9">
        <v>42479.3776</v>
      </c>
      <c r="BH4874" s="9">
        <v>16861.166724999999</v>
      </c>
      <c r="BI4874" s="9">
        <v>5730.4026758629498</v>
      </c>
      <c r="BJ4874" s="9">
        <v>16510.797223064201</v>
      </c>
      <c r="BK4874" s="9">
        <v>17530.557657093399</v>
      </c>
      <c r="BL4874" s="9">
        <v>4214.5214793196801</v>
      </c>
      <c r="BM4874" s="9">
        <v>13687.0498499105</v>
      </c>
      <c r="BN4874" s="9">
        <v>30559.9306042178</v>
      </c>
      <c r="BO4874" s="9">
        <v>14345.007707892701</v>
      </c>
      <c r="BP4874" s="9"/>
      <c r="BQ4874" s="9">
        <v>10110.7804488819</v>
      </c>
      <c r="BR4874" s="9">
        <v>20598.075463771402</v>
      </c>
      <c r="BS4874" s="9"/>
      <c r="BT4874" s="9"/>
      <c r="BU4874" s="9">
        <v>15290.029030613099</v>
      </c>
      <c r="BV4874" s="9">
        <v>13448.803803815599</v>
      </c>
      <c r="BW4874" s="9"/>
      <c r="BX4874" s="9">
        <v>1630</v>
      </c>
    </row>
    <row r="4875" spans="6:76" x14ac:dyDescent="0.2">
      <c r="F4875" s="14"/>
      <c r="AX4875" s="8" t="s">
        <v>9356</v>
      </c>
      <c r="AY4875" s="8" t="s">
        <v>9357</v>
      </c>
      <c r="AZ4875" s="8" t="s">
        <v>1623</v>
      </c>
      <c r="BA4875" s="9">
        <v>20510.184736475599</v>
      </c>
      <c r="BB4875" s="9">
        <v>14067.218276195999</v>
      </c>
      <c r="BC4875" s="9">
        <v>100.613425933752</v>
      </c>
      <c r="BD4875" s="9"/>
      <c r="BE4875" s="9">
        <v>62316</v>
      </c>
      <c r="BF4875" s="9">
        <v>18061.879280000001</v>
      </c>
      <c r="BG4875" s="9">
        <v>15708.14869</v>
      </c>
      <c r="BH4875" s="9">
        <v>78966.792254999993</v>
      </c>
      <c r="BI4875" s="9">
        <v>15392.9303171142</v>
      </c>
      <c r="BJ4875" s="9">
        <v>11712.015830496801</v>
      </c>
      <c r="BK4875" s="9">
        <v>4353.4238625901298</v>
      </c>
      <c r="BL4875" s="9">
        <v>2586.0647019560502</v>
      </c>
      <c r="BM4875" s="9">
        <v>5711.4402006559803</v>
      </c>
      <c r="BN4875" s="9">
        <v>17162.100596194301</v>
      </c>
      <c r="BO4875" s="9">
        <v>35547.222286559598</v>
      </c>
      <c r="BP4875" s="9">
        <v>14067.218276195999</v>
      </c>
      <c r="BQ4875" s="9">
        <v>7964.4608046684298</v>
      </c>
      <c r="BR4875" s="9">
        <v>11290.280661369599</v>
      </c>
      <c r="BS4875" s="9">
        <v>39659.833132038002</v>
      </c>
      <c r="BT4875" s="9"/>
      <c r="BU4875" s="9">
        <v>9004.1319539758406</v>
      </c>
      <c r="BV4875" s="9">
        <v>29465.701861043901</v>
      </c>
      <c r="BW4875" s="9">
        <v>7213.86528317786</v>
      </c>
      <c r="BX4875" s="9">
        <v>3510</v>
      </c>
    </row>
    <row r="4876" spans="6:76" x14ac:dyDescent="0.2">
      <c r="F4876" s="14"/>
      <c r="AX4876" s="8" t="s">
        <v>9358</v>
      </c>
      <c r="AY4876" s="8" t="s">
        <v>9359</v>
      </c>
      <c r="AZ4876" s="8" t="s">
        <v>1623</v>
      </c>
      <c r="BA4876" s="9">
        <v>16765.9917968359</v>
      </c>
      <c r="BB4876" s="9">
        <v>14070.7789749817</v>
      </c>
      <c r="BC4876" s="9">
        <v>79.453293866257397</v>
      </c>
      <c r="BD4876" s="9"/>
      <c r="BE4876" s="9">
        <v>6719</v>
      </c>
      <c r="BF4876" s="9">
        <v>11267.91041</v>
      </c>
      <c r="BG4876" s="9"/>
      <c r="BH4876" s="9">
        <v>67885.380329000007</v>
      </c>
      <c r="BI4876" s="9">
        <v>13607.145074708</v>
      </c>
      <c r="BJ4876" s="9">
        <v>17120.213010202999</v>
      </c>
      <c r="BK4876" s="9">
        <v>22025.088814473202</v>
      </c>
      <c r="BL4876" s="9">
        <v>14534.412875255401</v>
      </c>
      <c r="BM4876" s="9">
        <v>6490.8426368298396</v>
      </c>
      <c r="BN4876" s="9">
        <v>10544.1048095102</v>
      </c>
      <c r="BO4876" s="9">
        <v>12410.097177084899</v>
      </c>
      <c r="BP4876" s="9">
        <v>13531.02337148</v>
      </c>
      <c r="BQ4876" s="9">
        <v>15156.439339562001</v>
      </c>
      <c r="BR4876" s="9">
        <v>17883.754570569799</v>
      </c>
      <c r="BS4876" s="9">
        <v>11260.660092705901</v>
      </c>
      <c r="BT4876" s="9"/>
      <c r="BU4876" s="9">
        <v>17183.972155226998</v>
      </c>
      <c r="BV4876" s="9">
        <v>16561.4982809826</v>
      </c>
      <c r="BW4876" s="9">
        <v>15206.3093954538</v>
      </c>
      <c r="BX4876" s="9">
        <v>12400</v>
      </c>
    </row>
    <row r="4877" spans="6:76" x14ac:dyDescent="0.2">
      <c r="F4877" s="14"/>
      <c r="AX4877" s="8" t="s">
        <v>443</v>
      </c>
      <c r="AY4877" s="8" t="s">
        <v>9360</v>
      </c>
      <c r="AZ4877" s="8" t="s">
        <v>1623</v>
      </c>
      <c r="BA4877" s="9">
        <v>18036.611712334401</v>
      </c>
      <c r="BB4877" s="9">
        <v>14172.063246493901</v>
      </c>
      <c r="BC4877" s="9">
        <v>83.307386599348007</v>
      </c>
      <c r="BD4877" s="9">
        <v>10840</v>
      </c>
      <c r="BE4877" s="9">
        <v>27601</v>
      </c>
      <c r="BF4877" s="9">
        <v>74664.166490000003</v>
      </c>
      <c r="BG4877" s="9">
        <v>30631.005529999999</v>
      </c>
      <c r="BH4877" s="9">
        <v>2354.3865305999998</v>
      </c>
      <c r="BI4877" s="9">
        <v>19505.759385855701</v>
      </c>
      <c r="BJ4877" s="9">
        <v>13597.6168022165</v>
      </c>
      <c r="BK4877" s="9">
        <v>22792.403297352601</v>
      </c>
      <c r="BL4877" s="9">
        <v>13928.6398562431</v>
      </c>
      <c r="BM4877" s="9">
        <v>1990.78863426867</v>
      </c>
      <c r="BN4877" s="9">
        <v>9740.3145711273191</v>
      </c>
      <c r="BO4877" s="9">
        <v>14415.486636744699</v>
      </c>
      <c r="BP4877" s="9">
        <v>14747.6018905531</v>
      </c>
      <c r="BQ4877" s="9">
        <v>11986.7972305573</v>
      </c>
      <c r="BR4877" s="9">
        <v>13834.3924570362</v>
      </c>
      <c r="BS4877" s="9">
        <v>16619.444730032901</v>
      </c>
      <c r="BT4877" s="9"/>
      <c r="BU4877" s="9">
        <v>18370.4371003081</v>
      </c>
      <c r="BV4877" s="9">
        <v>11212.977467635101</v>
      </c>
      <c r="BW4877" s="9">
        <v>18399.015636157499</v>
      </c>
      <c r="BX4877" s="9">
        <v>13500</v>
      </c>
    </row>
    <row r="4878" spans="6:76" x14ac:dyDescent="0.2">
      <c r="F4878" s="14"/>
      <c r="AX4878" s="8" t="s">
        <v>9361</v>
      </c>
      <c r="AY4878" s="8" t="s">
        <v>9362</v>
      </c>
      <c r="AZ4878" s="8" t="s">
        <v>1623</v>
      </c>
      <c r="BA4878" s="9">
        <v>14613.182144324401</v>
      </c>
      <c r="BB4878" s="9">
        <v>14175.145185728899</v>
      </c>
      <c r="BC4878" s="9">
        <v>41.815560328880601</v>
      </c>
      <c r="BD4878" s="9">
        <v>6172</v>
      </c>
      <c r="BE4878" s="9">
        <v>17737</v>
      </c>
      <c r="BF4878" s="9">
        <v>12960.49237</v>
      </c>
      <c r="BG4878" s="9">
        <v>7498.5850689999997</v>
      </c>
      <c r="BH4878" s="9">
        <v>19664.935732000002</v>
      </c>
      <c r="BI4878" s="9">
        <v>20749.164774109999</v>
      </c>
      <c r="BJ4878" s="9">
        <v>25982.5048134102</v>
      </c>
      <c r="BK4878" s="9">
        <v>25512.306725644899</v>
      </c>
      <c r="BL4878" s="9">
        <v>21815.212989867901</v>
      </c>
      <c r="BM4878" s="9">
        <v>7894.9019391059601</v>
      </c>
      <c r="BN4878" s="9">
        <v>14175.145185728899</v>
      </c>
      <c r="BO4878" s="9">
        <v>16629.1988441094</v>
      </c>
      <c r="BP4878" s="9"/>
      <c r="BQ4878" s="9">
        <v>11358.062193034801</v>
      </c>
      <c r="BR4878" s="9">
        <v>9607.3629959250702</v>
      </c>
      <c r="BS4878" s="9">
        <v>14898.2120400246</v>
      </c>
      <c r="BT4878" s="9"/>
      <c r="BU4878" s="9">
        <v>12551.457823992299</v>
      </c>
      <c r="BV4878" s="9">
        <v>7963.8535850245398</v>
      </c>
      <c r="BW4878" s="9">
        <v>8380.0636611851096</v>
      </c>
      <c r="BX4878" s="9">
        <v>16100</v>
      </c>
    </row>
    <row r="4879" spans="6:76" x14ac:dyDescent="0.2">
      <c r="F4879" s="14"/>
      <c r="AX4879" s="8" t="s">
        <v>173</v>
      </c>
      <c r="AY4879" s="8" t="s">
        <v>9363</v>
      </c>
      <c r="AZ4879" s="8" t="s">
        <v>1623</v>
      </c>
      <c r="BA4879" s="9">
        <v>17514.2514204498</v>
      </c>
      <c r="BB4879" s="9">
        <v>14179.753320587301</v>
      </c>
      <c r="BC4879" s="9">
        <v>56.775048328619398</v>
      </c>
      <c r="BD4879" s="9">
        <v>10525</v>
      </c>
      <c r="BE4879" s="9">
        <v>23166</v>
      </c>
      <c r="BF4879" s="9">
        <v>42193.317369999997</v>
      </c>
      <c r="BG4879" s="9">
        <v>24752.442999999999</v>
      </c>
      <c r="BH4879" s="9">
        <v>12092.848924</v>
      </c>
      <c r="BI4879" s="9">
        <v>20737.179614276301</v>
      </c>
      <c r="BJ4879" s="9">
        <v>25764.434770300701</v>
      </c>
      <c r="BK4879" s="9">
        <v>30100.4041261399</v>
      </c>
      <c r="BL4879" s="9">
        <v>22099.313668948798</v>
      </c>
      <c r="BM4879" s="9">
        <v>14618.2554079929</v>
      </c>
      <c r="BN4879" s="9">
        <v>32000.601532089699</v>
      </c>
      <c r="BO4879" s="9">
        <v>13548.586289734299</v>
      </c>
      <c r="BP4879" s="9">
        <v>1256.1032917785601</v>
      </c>
      <c r="BQ4879" s="9">
        <v>7521.2108339488695</v>
      </c>
      <c r="BR4879" s="9">
        <v>13741.2512331817</v>
      </c>
      <c r="BS4879" s="9">
        <v>13231.616068408801</v>
      </c>
      <c r="BT4879" s="9"/>
      <c r="BU4879" s="9">
        <v>15312.56921878</v>
      </c>
      <c r="BV4879" s="9">
        <v>8846.5699587042109</v>
      </c>
      <c r="BW4879" s="9">
        <v>11177.323100711899</v>
      </c>
      <c r="BX4879" s="9">
        <v>7600</v>
      </c>
    </row>
    <row r="4880" spans="6:76" x14ac:dyDescent="0.2">
      <c r="F4880" s="14"/>
      <c r="AX4880" s="8" t="s">
        <v>9364</v>
      </c>
      <c r="AY4880" s="8" t="s">
        <v>9365</v>
      </c>
      <c r="AZ4880" s="8" t="s">
        <v>1623</v>
      </c>
      <c r="BA4880" s="9">
        <v>17389.847679503</v>
      </c>
      <c r="BB4880" s="9">
        <v>14184.365676281799</v>
      </c>
      <c r="BC4880" s="9">
        <v>94.407872862393305</v>
      </c>
      <c r="BD4880" s="9"/>
      <c r="BE4880" s="9">
        <v>59916</v>
      </c>
      <c r="BF4880" s="9">
        <v>44857.813950000003</v>
      </c>
      <c r="BG4880" s="9"/>
      <c r="BH4880" s="9">
        <v>36851.390303</v>
      </c>
      <c r="BI4880" s="9">
        <v>19051.3363764159</v>
      </c>
      <c r="BJ4880" s="9">
        <v>19685.907032280302</v>
      </c>
      <c r="BK4880" s="9">
        <v>26014.804150328899</v>
      </c>
      <c r="BL4880" s="9">
        <v>19688.3959641689</v>
      </c>
      <c r="BM4880" s="9">
        <v>14184.365676281799</v>
      </c>
      <c r="BN4880" s="9">
        <v>15273.6308894051</v>
      </c>
      <c r="BO4880" s="9">
        <v>3333.85475460928</v>
      </c>
      <c r="BP4880" s="9"/>
      <c r="BQ4880" s="9"/>
      <c r="BR4880" s="9">
        <v>5033.7125459316403</v>
      </c>
      <c r="BS4880" s="9">
        <v>2390.01713749501</v>
      </c>
      <c r="BT4880" s="9">
        <v>8810.5239510875508</v>
      </c>
      <c r="BU4880" s="9">
        <v>8397.9753434131107</v>
      </c>
      <c r="BV4880" s="9">
        <v>2907.05303358729</v>
      </c>
      <c r="BW4880" s="9">
        <v>5730.6294435465697</v>
      </c>
      <c r="BX4880" s="9">
        <v>3500</v>
      </c>
    </row>
    <row r="4881" spans="6:76" x14ac:dyDescent="0.2">
      <c r="F4881" s="14"/>
      <c r="AX4881" s="8" t="s">
        <v>198</v>
      </c>
      <c r="AY4881" s="8" t="s">
        <v>9366</v>
      </c>
      <c r="AZ4881" s="8" t="s">
        <v>1623</v>
      </c>
      <c r="BA4881" s="9">
        <v>15175.8834912687</v>
      </c>
      <c r="BB4881" s="9">
        <v>14217.977197870199</v>
      </c>
      <c r="BC4881" s="9">
        <v>52.281858210545501</v>
      </c>
      <c r="BD4881" s="9"/>
      <c r="BE4881" s="9">
        <v>34571</v>
      </c>
      <c r="BF4881" s="9">
        <v>22473.835940000001</v>
      </c>
      <c r="BG4881" s="9">
        <v>5708.7382399999997</v>
      </c>
      <c r="BH4881" s="9"/>
      <c r="BI4881" s="9">
        <v>12463.590124210299</v>
      </c>
      <c r="BJ4881" s="9">
        <v>18507.197296872699</v>
      </c>
      <c r="BK4881" s="9">
        <v>25503.850240530301</v>
      </c>
      <c r="BL4881" s="9">
        <v>14902.5265616207</v>
      </c>
      <c r="BM4881" s="9">
        <v>19784.111204753899</v>
      </c>
      <c r="BN4881" s="9">
        <v>20145.634148308101</v>
      </c>
      <c r="BO4881" s="9">
        <v>12194.4671151328</v>
      </c>
      <c r="BP4881" s="9">
        <v>1988.7334973868101</v>
      </c>
      <c r="BQ4881" s="9">
        <v>7404.78734654661</v>
      </c>
      <c r="BR4881" s="9">
        <v>13533.4278341197</v>
      </c>
      <c r="BS4881" s="9">
        <v>11152.921280614501</v>
      </c>
      <c r="BT4881" s="9"/>
      <c r="BU4881" s="9">
        <v>16441.716067965001</v>
      </c>
      <c r="BV4881" s="9">
        <v>6846.8505173057401</v>
      </c>
      <c r="BW4881" s="9">
        <v>9942.5154274688794</v>
      </c>
      <c r="BX4881" s="9">
        <v>19600</v>
      </c>
    </row>
    <row r="4882" spans="6:76" x14ac:dyDescent="0.2">
      <c r="F4882" s="14"/>
      <c r="AX4882" s="8" t="s">
        <v>174</v>
      </c>
      <c r="AY4882" s="8" t="s">
        <v>9367</v>
      </c>
      <c r="AZ4882" s="8" t="s">
        <v>1623</v>
      </c>
      <c r="BA4882" s="9">
        <v>15140.304767207201</v>
      </c>
      <c r="BB4882" s="9">
        <v>14242.162249638701</v>
      </c>
      <c r="BC4882" s="9">
        <v>46.561616718229601</v>
      </c>
      <c r="BD4882" s="9"/>
      <c r="BE4882" s="9">
        <v>15016</v>
      </c>
      <c r="BF4882" s="9">
        <v>8097.6035739999998</v>
      </c>
      <c r="BG4882" s="9"/>
      <c r="BH4882" s="9">
        <v>31749.486899</v>
      </c>
      <c r="BI4882" s="9">
        <v>14895.484664743501</v>
      </c>
      <c r="BJ4882" s="9">
        <v>13588.839834533799</v>
      </c>
      <c r="BK4882" s="9">
        <v>17438.998933575502</v>
      </c>
      <c r="BL4882" s="9">
        <v>11315.9927125951</v>
      </c>
      <c r="BM4882" s="9">
        <v>12824.0450505757</v>
      </c>
      <c r="BN4882" s="9">
        <v>19826.596003047998</v>
      </c>
      <c r="BO4882" s="9"/>
      <c r="BP4882" s="9"/>
      <c r="BQ4882" s="9"/>
      <c r="BR4882" s="9"/>
      <c r="BS4882" s="9"/>
      <c r="BT4882" s="9"/>
      <c r="BU4882" s="9"/>
      <c r="BV4882" s="9"/>
      <c r="BW4882" s="9"/>
      <c r="BX4882" s="9">
        <v>6650</v>
      </c>
    </row>
    <row r="4883" spans="6:76" x14ac:dyDescent="0.2">
      <c r="F4883" s="14"/>
      <c r="AX4883" s="8" t="s">
        <v>9368</v>
      </c>
      <c r="AY4883" s="8" t="s">
        <v>9369</v>
      </c>
      <c r="AZ4883" s="8" t="s">
        <v>1623</v>
      </c>
      <c r="BA4883" s="9">
        <v>22397.218299487999</v>
      </c>
      <c r="BB4883" s="9">
        <v>14256.4302297658</v>
      </c>
      <c r="BC4883" s="9">
        <v>89.6211782045837</v>
      </c>
      <c r="BD4883" s="9">
        <v>67761</v>
      </c>
      <c r="BE4883" s="9">
        <v>23628</v>
      </c>
      <c r="BF4883" s="9">
        <v>30231.18432</v>
      </c>
      <c r="BG4883" s="9">
        <v>20689.626850000001</v>
      </c>
      <c r="BH4883" s="9">
        <v>81281.154383000001</v>
      </c>
      <c r="BI4883" s="9">
        <v>13057.5762072858</v>
      </c>
      <c r="BJ4883" s="9">
        <v>8524.4489951952492</v>
      </c>
      <c r="BK4883" s="9">
        <v>25427.618850400999</v>
      </c>
      <c r="BL4883" s="9">
        <v>13715.999593394299</v>
      </c>
      <c r="BM4883" s="9">
        <v>14256.4302297658</v>
      </c>
      <c r="BN4883" s="9">
        <v>34951.325577777097</v>
      </c>
      <c r="BO4883" s="9">
        <v>10283.658638237701</v>
      </c>
      <c r="BP4883" s="9"/>
      <c r="BQ4883" s="9">
        <v>7379.6861513354397</v>
      </c>
      <c r="BR4883" s="9">
        <v>12223.6829147068</v>
      </c>
      <c r="BS4883" s="9">
        <v>9805.2991877139793</v>
      </c>
      <c r="BT4883" s="9">
        <v>8636.2718900601594</v>
      </c>
      <c r="BU4883" s="9"/>
      <c r="BV4883" s="9">
        <v>19827.234633830802</v>
      </c>
      <c r="BW4883" s="9">
        <v>8466.9492675678703</v>
      </c>
      <c r="BX4883" s="9">
        <v>15400</v>
      </c>
    </row>
    <row r="4884" spans="6:76" x14ac:dyDescent="0.2">
      <c r="F4884" s="14"/>
      <c r="AX4884" s="8" t="s">
        <v>9370</v>
      </c>
      <c r="AY4884" s="8" t="s">
        <v>9371</v>
      </c>
      <c r="AZ4884" s="8" t="s">
        <v>1623</v>
      </c>
      <c r="BA4884" s="9">
        <v>17083.828637970499</v>
      </c>
      <c r="BB4884" s="9">
        <v>14267.384239999999</v>
      </c>
      <c r="BC4884" s="9">
        <v>69.273955123788795</v>
      </c>
      <c r="BD4884" s="9"/>
      <c r="BE4884" s="9">
        <v>29474</v>
      </c>
      <c r="BF4884" s="9">
        <v>13322.12622</v>
      </c>
      <c r="BG4884" s="9">
        <v>15212.642260000001</v>
      </c>
      <c r="BH4884" s="9">
        <v>50973.099371999997</v>
      </c>
      <c r="BI4884" s="9">
        <v>18483.219671808602</v>
      </c>
      <c r="BJ4884" s="9">
        <v>15458.193716923999</v>
      </c>
      <c r="BK4884" s="9">
        <v>19383.7217112771</v>
      </c>
      <c r="BL4884" s="9">
        <v>22547.986403004601</v>
      </c>
      <c r="BM4884" s="9">
        <v>10572.818164747199</v>
      </c>
      <c r="BN4884" s="9">
        <v>21972.684169189401</v>
      </c>
      <c r="BO4884" s="9"/>
      <c r="BP4884" s="9">
        <v>1218.88618746661</v>
      </c>
      <c r="BQ4884" s="9">
        <v>6009.8719832361303</v>
      </c>
      <c r="BR4884" s="9">
        <v>8834.0764437163507</v>
      </c>
      <c r="BS4884" s="9">
        <v>34417.4533928768</v>
      </c>
      <c r="BT4884" s="9"/>
      <c r="BU4884" s="9">
        <v>9844.0552998826606</v>
      </c>
      <c r="BV4884" s="9">
        <v>11997.2662361653</v>
      </c>
      <c r="BW4884" s="9">
        <v>8816.8142511748993</v>
      </c>
      <c r="BX4884" s="9">
        <v>8970</v>
      </c>
    </row>
    <row r="4885" spans="6:76" x14ac:dyDescent="0.2">
      <c r="F4885" s="14"/>
      <c r="AX4885" s="8" t="s">
        <v>9372</v>
      </c>
      <c r="AY4885" s="8" t="s">
        <v>9373</v>
      </c>
      <c r="AZ4885" s="8" t="s">
        <v>1623</v>
      </c>
      <c r="BA4885" s="9">
        <v>17178.776269781501</v>
      </c>
      <c r="BB4885" s="9">
        <v>14277.6629288774</v>
      </c>
      <c r="BC4885" s="9">
        <v>85.798344018452894</v>
      </c>
      <c r="BD4885" s="9">
        <v>10585</v>
      </c>
      <c r="BE4885" s="9">
        <v>21704</v>
      </c>
      <c r="BF4885" s="9">
        <v>32292.219450000001</v>
      </c>
      <c r="BG4885" s="9"/>
      <c r="BH4885" s="9">
        <v>71488.58743</v>
      </c>
      <c r="BI4885" s="9">
        <v>16021.431376656001</v>
      </c>
      <c r="BJ4885" s="9">
        <v>23970.088275875201</v>
      </c>
      <c r="BK4885" s="9">
        <v>16847.905707128</v>
      </c>
      <c r="BL4885" s="9">
        <v>17904.288382984199</v>
      </c>
      <c r="BM4885" s="9">
        <v>14277.6629288774</v>
      </c>
      <c r="BN4885" s="9">
        <v>16665.923421735999</v>
      </c>
      <c r="BO4885" s="9">
        <v>5672.7987444001501</v>
      </c>
      <c r="BP4885" s="9">
        <v>11671.179494079901</v>
      </c>
      <c r="BQ4885" s="9">
        <v>6635.0720980677097</v>
      </c>
      <c r="BR4885" s="9">
        <v>9639.4701321181692</v>
      </c>
      <c r="BS4885" s="9">
        <v>7696.6924140868696</v>
      </c>
      <c r="BT4885" s="9"/>
      <c r="BU4885" s="9">
        <v>14951.4063660914</v>
      </c>
      <c r="BV4885" s="9">
        <v>7438.6103251326103</v>
      </c>
      <c r="BW4885" s="9">
        <v>9734.4125786143195</v>
      </c>
      <c r="BX4885" s="9">
        <v>11200</v>
      </c>
    </row>
    <row r="4886" spans="6:76" x14ac:dyDescent="0.2">
      <c r="F4886" s="14"/>
      <c r="AX4886" s="8" t="s">
        <v>9374</v>
      </c>
      <c r="AY4886" s="8" t="s">
        <v>9375</v>
      </c>
      <c r="AZ4886" s="8" t="s">
        <v>1623</v>
      </c>
      <c r="BA4886" s="9">
        <v>17249.6230696233</v>
      </c>
      <c r="BB4886" s="9">
        <v>14294.7862737011</v>
      </c>
      <c r="BC4886" s="9">
        <v>62.574467805367</v>
      </c>
      <c r="BD4886" s="9"/>
      <c r="BE4886" s="9">
        <v>24478</v>
      </c>
      <c r="BF4886" s="9">
        <v>40049.939700000003</v>
      </c>
      <c r="BG4886" s="9"/>
      <c r="BH4886" s="9"/>
      <c r="BI4886" s="9">
        <v>9757.1332033292892</v>
      </c>
      <c r="BJ4886" s="9">
        <v>11706.942502141599</v>
      </c>
      <c r="BK4886" s="9">
        <v>28091.336697838098</v>
      </c>
      <c r="BL4886" s="9">
        <v>20635.033823466802</v>
      </c>
      <c r="BM4886" s="9">
        <v>15868.983370320901</v>
      </c>
      <c r="BN4886" s="9">
        <v>22965.041344391298</v>
      </c>
      <c r="BO4886" s="9">
        <v>12115.930561879701</v>
      </c>
      <c r="BP4886" s="9">
        <v>1251.01533151938</v>
      </c>
      <c r="BQ4886" s="9">
        <v>7422.7646198074699</v>
      </c>
      <c r="BR4886" s="9">
        <v>10255.109984732901</v>
      </c>
      <c r="BS4886" s="9">
        <v>14294.7862737011</v>
      </c>
      <c r="BT4886" s="9"/>
      <c r="BU4886" s="9">
        <v>15762.483219109599</v>
      </c>
      <c r="BV4886" s="9">
        <v>10331.3018008895</v>
      </c>
      <c r="BW4886" s="9">
        <v>8957.7897504678494</v>
      </c>
      <c r="BX4886" s="9">
        <v>39300</v>
      </c>
    </row>
    <row r="4887" spans="6:76" x14ac:dyDescent="0.2">
      <c r="F4887" s="14"/>
      <c r="AX4887" s="8" t="s">
        <v>9376</v>
      </c>
      <c r="AY4887" s="8" t="s">
        <v>9377</v>
      </c>
      <c r="AZ4887" s="8" t="s">
        <v>1623</v>
      </c>
      <c r="BA4887" s="9">
        <v>27046.609668836401</v>
      </c>
      <c r="BB4887" s="9">
        <v>14321.642657370199</v>
      </c>
      <c r="BC4887" s="9">
        <v>176.23882808839301</v>
      </c>
      <c r="BD4887" s="9">
        <v>16709</v>
      </c>
      <c r="BE4887" s="9">
        <v>66497</v>
      </c>
      <c r="BF4887" s="9">
        <v>14892.79977</v>
      </c>
      <c r="BG4887" s="9"/>
      <c r="BH4887" s="9">
        <v>214706.39970000001</v>
      </c>
      <c r="BI4887" s="9">
        <v>14321.642657370199</v>
      </c>
      <c r="BJ4887" s="9">
        <v>17018.584915757499</v>
      </c>
      <c r="BK4887" s="9">
        <v>11720.766383940399</v>
      </c>
      <c r="BL4887" s="9">
        <v>3394.1194532019799</v>
      </c>
      <c r="BM4887" s="9">
        <v>18173.113009956</v>
      </c>
      <c r="BN4887" s="9">
        <v>37617.440198880198</v>
      </c>
      <c r="BO4887" s="9">
        <v>18649.0056242838</v>
      </c>
      <c r="BP4887" s="9">
        <v>11243.1936152529</v>
      </c>
      <c r="BQ4887" s="9">
        <v>6016.1311702222401</v>
      </c>
      <c r="BR4887" s="9">
        <v>6411.4845016730696</v>
      </c>
      <c r="BS4887" s="9">
        <v>23409.821805239801</v>
      </c>
      <c r="BT4887" s="9"/>
      <c r="BU4887" s="9">
        <v>8251.6675957943808</v>
      </c>
      <c r="BV4887" s="9">
        <v>9113.7293626626906</v>
      </c>
      <c r="BW4887" s="9">
        <v>10279.683943656401</v>
      </c>
      <c r="BX4887" s="9">
        <v>5460</v>
      </c>
    </row>
    <row r="4888" spans="6:76" x14ac:dyDescent="0.2">
      <c r="F4888" s="14"/>
      <c r="AX4888" s="8" t="s">
        <v>9378</v>
      </c>
      <c r="AY4888" s="8" t="s">
        <v>9379</v>
      </c>
      <c r="AZ4888" s="8" t="s">
        <v>1623</v>
      </c>
      <c r="BA4888" s="9">
        <v>20958.0363478623</v>
      </c>
      <c r="BB4888" s="9">
        <v>14327.0179949884</v>
      </c>
      <c r="BC4888" s="9">
        <v>102.24602994903501</v>
      </c>
      <c r="BD4888" s="9"/>
      <c r="BE4888" s="9">
        <v>13019</v>
      </c>
      <c r="BF4888" s="9">
        <v>67315.098540000006</v>
      </c>
      <c r="BG4888" s="9"/>
      <c r="BH4888" s="9"/>
      <c r="BI4888" s="9">
        <v>14327.0179949884</v>
      </c>
      <c r="BJ4888" s="9">
        <v>21069.958186454201</v>
      </c>
      <c r="BK4888" s="9">
        <v>20406.6333113451</v>
      </c>
      <c r="BL4888" s="9">
        <v>7223.9084954342197</v>
      </c>
      <c r="BM4888" s="9"/>
      <c r="BN4888" s="9"/>
      <c r="BO4888" s="9"/>
      <c r="BP4888" s="9"/>
      <c r="BQ4888" s="9"/>
      <c r="BR4888" s="9"/>
      <c r="BS4888" s="9"/>
      <c r="BT4888" s="9"/>
      <c r="BU4888" s="9"/>
      <c r="BV4888" s="9"/>
      <c r="BW4888" s="9">
        <v>3344.6379068139399</v>
      </c>
      <c r="BX4888" s="9"/>
    </row>
    <row r="4889" spans="6:76" x14ac:dyDescent="0.2">
      <c r="F4889" s="14"/>
      <c r="AX4889" s="8" t="s">
        <v>9380</v>
      </c>
      <c r="AY4889" s="8" t="s">
        <v>9381</v>
      </c>
      <c r="AZ4889" s="8" t="s">
        <v>1623</v>
      </c>
      <c r="BA4889" s="9">
        <v>15108.829745618101</v>
      </c>
      <c r="BB4889" s="9">
        <v>14336.481925046901</v>
      </c>
      <c r="BC4889" s="9">
        <v>26.510129845301702</v>
      </c>
      <c r="BD4889" s="9"/>
      <c r="BE4889" s="9">
        <v>16153</v>
      </c>
      <c r="BF4889" s="9">
        <v>14864.423640000001</v>
      </c>
      <c r="BG4889" s="9"/>
      <c r="BH4889" s="9">
        <v>21941.225137000001</v>
      </c>
      <c r="BI4889" s="9">
        <v>12364.915989998901</v>
      </c>
      <c r="BJ4889" s="9">
        <v>20781.291409612699</v>
      </c>
      <c r="BK4889" s="9">
        <v>17880.2950745456</v>
      </c>
      <c r="BL4889" s="9">
        <v>13808.540210093801</v>
      </c>
      <c r="BM4889" s="9">
        <v>11755.091838096399</v>
      </c>
      <c r="BN4889" s="9">
        <v>18426.078600026402</v>
      </c>
      <c r="BO4889" s="9">
        <v>22979.730626938101</v>
      </c>
      <c r="BP4889" s="9">
        <v>15662.099114786701</v>
      </c>
      <c r="BQ4889" s="9">
        <v>15053.114377096699</v>
      </c>
      <c r="BR4889" s="9">
        <v>10802.3783276738</v>
      </c>
      <c r="BS4889" s="9">
        <v>13714.681966214999</v>
      </c>
      <c r="BT4889" s="9"/>
      <c r="BU4889" s="9">
        <v>12072.354533145</v>
      </c>
      <c r="BV4889" s="9">
        <v>12784.7503960126</v>
      </c>
      <c r="BW4889" s="9">
        <v>7914.9641798842304</v>
      </c>
      <c r="BX4889" s="9">
        <v>13000</v>
      </c>
    </row>
    <row r="4890" spans="6:76" x14ac:dyDescent="0.2">
      <c r="F4890" s="14"/>
      <c r="AX4890" s="8" t="s">
        <v>132</v>
      </c>
      <c r="AY4890" s="8" t="s">
        <v>132</v>
      </c>
      <c r="AZ4890" s="8" t="s">
        <v>1623</v>
      </c>
      <c r="BA4890" s="9">
        <v>13708.306069287</v>
      </c>
      <c r="BB4890" s="9">
        <v>14357.8724243709</v>
      </c>
      <c r="BC4890" s="9">
        <v>53.9465674675861</v>
      </c>
      <c r="BD4890" s="9">
        <v>1504</v>
      </c>
      <c r="BE4890" s="9">
        <v>27460</v>
      </c>
      <c r="BF4890" s="9">
        <v>10861.75583</v>
      </c>
      <c r="BG4890" s="9"/>
      <c r="BH4890" s="9">
        <v>4381.5843032000002</v>
      </c>
      <c r="BI4890" s="9">
        <v>11227.5455269799</v>
      </c>
      <c r="BJ4890" s="9">
        <v>18813.218038866798</v>
      </c>
      <c r="BK4890" s="9">
        <v>18375.334434903401</v>
      </c>
      <c r="BL4890" s="9">
        <v>15743.8777101781</v>
      </c>
      <c r="BM4890" s="9">
        <v>14173.5318060386</v>
      </c>
      <c r="BN4890" s="9">
        <v>14542.213042703101</v>
      </c>
      <c r="BO4890" s="9"/>
      <c r="BP4890" s="9"/>
      <c r="BQ4890" s="9"/>
      <c r="BR4890" s="9"/>
      <c r="BS4890" s="9"/>
      <c r="BT4890" s="9"/>
      <c r="BU4890" s="9"/>
      <c r="BV4890" s="9"/>
      <c r="BW4890" s="9"/>
      <c r="BX4890" s="9"/>
    </row>
    <row r="4891" spans="6:76" x14ac:dyDescent="0.2">
      <c r="F4891" s="14"/>
      <c r="AX4891" s="8" t="s">
        <v>9382</v>
      </c>
      <c r="AY4891" s="8" t="s">
        <v>9383</v>
      </c>
      <c r="AZ4891" s="8" t="s">
        <v>1623</v>
      </c>
      <c r="BA4891" s="9">
        <v>17220.802266347499</v>
      </c>
      <c r="BB4891" s="9">
        <v>14364.667076684</v>
      </c>
      <c r="BC4891" s="9">
        <v>61.729669505823203</v>
      </c>
      <c r="BD4891" s="9"/>
      <c r="BE4891" s="9">
        <v>19310</v>
      </c>
      <c r="BF4891" s="9">
        <v>44132.974849999999</v>
      </c>
      <c r="BG4891" s="9">
        <v>29240.951069999999</v>
      </c>
      <c r="BH4891" s="9">
        <v>13346.676044</v>
      </c>
      <c r="BI4891" s="9">
        <v>19826.739590923102</v>
      </c>
      <c r="BJ4891" s="9">
        <v>14364.667076684</v>
      </c>
      <c r="BK4891" s="9">
        <v>26912.351202888101</v>
      </c>
      <c r="BL4891" s="9">
        <v>8491.85160375347</v>
      </c>
      <c r="BM4891" s="9">
        <v>2688.89927381294</v>
      </c>
      <c r="BN4891" s="9">
        <v>10102.5239934569</v>
      </c>
      <c r="BO4891" s="9">
        <v>6349.4694895471603</v>
      </c>
      <c r="BP4891" s="9">
        <v>9937.8300172469008</v>
      </c>
      <c r="BQ4891" s="9">
        <v>21820.452891990099</v>
      </c>
      <c r="BR4891" s="9">
        <v>26103.191979294199</v>
      </c>
      <c r="BS4891" s="9">
        <v>6427.7679242717204</v>
      </c>
      <c r="BT4891" s="9">
        <v>10049.591895272901</v>
      </c>
      <c r="BU4891" s="9">
        <v>6993.6521930506096</v>
      </c>
      <c r="BV4891" s="9">
        <v>22669.644290659999</v>
      </c>
      <c r="BW4891" s="9">
        <v>28426.0076737503</v>
      </c>
      <c r="BX4891" s="9"/>
    </row>
    <row r="4892" spans="6:76" x14ac:dyDescent="0.2">
      <c r="F4892" s="14"/>
      <c r="AX4892" s="8" t="s">
        <v>9384</v>
      </c>
      <c r="AY4892" s="8" t="s">
        <v>9385</v>
      </c>
      <c r="AZ4892" s="8" t="s">
        <v>1623</v>
      </c>
      <c r="BA4892" s="9">
        <v>16419.249499320402</v>
      </c>
      <c r="BB4892" s="9">
        <v>14369.663866802701</v>
      </c>
      <c r="BC4892" s="9">
        <v>56.286569570873702</v>
      </c>
      <c r="BD4892" s="9"/>
      <c r="BE4892" s="9"/>
      <c r="BF4892" s="9"/>
      <c r="BG4892" s="9"/>
      <c r="BH4892" s="9"/>
      <c r="BI4892" s="9"/>
      <c r="BJ4892" s="9"/>
      <c r="BK4892" s="9"/>
      <c r="BL4892" s="9"/>
      <c r="BM4892" s="9"/>
      <c r="BN4892" s="9"/>
      <c r="BO4892" s="9">
        <v>14869.9089559648</v>
      </c>
      <c r="BP4892" s="9"/>
      <c r="BQ4892" s="9">
        <v>4282.2891027246997</v>
      </c>
      <c r="BR4892" s="9">
        <v>13758.9789296946</v>
      </c>
      <c r="BS4892" s="9">
        <v>13176.0851243709</v>
      </c>
      <c r="BT4892" s="9">
        <v>24376.416851554499</v>
      </c>
      <c r="BU4892" s="9">
        <v>14369.663866802701</v>
      </c>
      <c r="BV4892" s="9">
        <v>19390.7253341592</v>
      </c>
      <c r="BW4892" s="9">
        <v>7949.1773286121497</v>
      </c>
      <c r="BX4892" s="9">
        <v>35600</v>
      </c>
    </row>
    <row r="4893" spans="6:76" x14ac:dyDescent="0.2">
      <c r="F4893" s="14"/>
      <c r="AX4893" s="8" t="s">
        <v>9386</v>
      </c>
      <c r="AY4893" s="8" t="s">
        <v>9387</v>
      </c>
      <c r="AZ4893" s="8" t="s">
        <v>1623</v>
      </c>
      <c r="BA4893" s="9">
        <v>40610.359817858101</v>
      </c>
      <c r="BB4893" s="9">
        <v>14371.052591927801</v>
      </c>
      <c r="BC4893" s="9">
        <v>205.88394948966501</v>
      </c>
      <c r="BD4893" s="9"/>
      <c r="BE4893" s="9">
        <v>3030</v>
      </c>
      <c r="BF4893" s="9">
        <v>1450.277178</v>
      </c>
      <c r="BG4893" s="9"/>
      <c r="BH4893" s="9">
        <v>334342.92320000002</v>
      </c>
      <c r="BI4893" s="9">
        <v>1119.8135173189801</v>
      </c>
      <c r="BJ4893" s="9"/>
      <c r="BK4893" s="9">
        <v>7178.8604336627004</v>
      </c>
      <c r="BL4893" s="9">
        <v>6987.4143750676303</v>
      </c>
      <c r="BM4893" s="9"/>
      <c r="BN4893" s="9">
        <v>4641.7664191357499</v>
      </c>
      <c r="BO4893" s="9">
        <v>23285.5303206672</v>
      </c>
      <c r="BP4893" s="9">
        <v>24744.4307710471</v>
      </c>
      <c r="BQ4893" s="9">
        <v>14241.3874920777</v>
      </c>
      <c r="BR4893" s="9"/>
      <c r="BS4893" s="9">
        <v>29147.749216688699</v>
      </c>
      <c r="BT4893" s="9"/>
      <c r="BU4893" s="9">
        <v>38797.004458759497</v>
      </c>
      <c r="BV4893" s="9">
        <v>28717.187293518899</v>
      </c>
      <c r="BW4893" s="9">
        <v>14371.052591927801</v>
      </c>
      <c r="BX4893" s="9">
        <v>77100</v>
      </c>
    </row>
    <row r="4894" spans="6:76" x14ac:dyDescent="0.2">
      <c r="F4894" s="14"/>
      <c r="AX4894" s="8" t="s">
        <v>9388</v>
      </c>
      <c r="AY4894" s="8" t="s">
        <v>9389</v>
      </c>
      <c r="AZ4894" s="8" t="s">
        <v>1623</v>
      </c>
      <c r="BA4894" s="9">
        <v>37834.5075231663</v>
      </c>
      <c r="BB4894" s="9">
        <v>14403.0572918178</v>
      </c>
      <c r="BC4894" s="9">
        <v>231.90978770791801</v>
      </c>
      <c r="BD4894" s="9"/>
      <c r="BE4894" s="9">
        <v>15625</v>
      </c>
      <c r="BF4894" s="9">
        <v>23334.595979999998</v>
      </c>
      <c r="BG4894" s="9"/>
      <c r="BH4894" s="9">
        <v>365638.89439999999</v>
      </c>
      <c r="BI4894" s="9">
        <v>24613.326730098601</v>
      </c>
      <c r="BJ4894" s="9">
        <v>25670.696008630799</v>
      </c>
      <c r="BK4894" s="9">
        <v>24033.232866885501</v>
      </c>
      <c r="BL4894" s="9">
        <v>13181.114583635501</v>
      </c>
      <c r="BM4894" s="9">
        <v>27002.287771650499</v>
      </c>
      <c r="BN4894" s="9">
        <v>23800.104016281599</v>
      </c>
      <c r="BO4894" s="9">
        <v>7737.7905546857901</v>
      </c>
      <c r="BP4894" s="9"/>
      <c r="BQ4894" s="9"/>
      <c r="BR4894" s="9">
        <v>12546.552520310801</v>
      </c>
      <c r="BS4894" s="9">
        <v>6379.2036017185201</v>
      </c>
      <c r="BT4894" s="9"/>
      <c r="BU4894" s="9">
        <v>9804.2747180434908</v>
      </c>
      <c r="BV4894" s="9">
        <v>10126.710268768</v>
      </c>
      <c r="BW4894" s="9">
        <v>5888.3363499520301</v>
      </c>
      <c r="BX4894" s="9">
        <v>9970</v>
      </c>
    </row>
    <row r="4895" spans="6:76" x14ac:dyDescent="0.2">
      <c r="F4895" s="14"/>
      <c r="AX4895" s="8" t="s">
        <v>9390</v>
      </c>
      <c r="AY4895" s="8" t="s">
        <v>9391</v>
      </c>
      <c r="AZ4895" s="8" t="s">
        <v>1623</v>
      </c>
      <c r="BA4895" s="9">
        <v>13871.6556788612</v>
      </c>
      <c r="BB4895" s="9">
        <v>14417.4711628389</v>
      </c>
      <c r="BC4895" s="9">
        <v>40.650499977025397</v>
      </c>
      <c r="BD4895" s="9"/>
      <c r="BE4895" s="9">
        <v>6445</v>
      </c>
      <c r="BF4895" s="9">
        <v>3596.9848029999998</v>
      </c>
      <c r="BG4895" s="9"/>
      <c r="BH4895" s="9">
        <v>2655.6048077</v>
      </c>
      <c r="BI4895" s="9">
        <v>8622.27966378374</v>
      </c>
      <c r="BJ4895" s="9">
        <v>19934.839778621299</v>
      </c>
      <c r="BK4895" s="9">
        <v>12970.7335301025</v>
      </c>
      <c r="BL4895" s="9">
        <v>14417.4711628389</v>
      </c>
      <c r="BM4895" s="9">
        <v>11939.9924403802</v>
      </c>
      <c r="BN4895" s="9">
        <v>13110.1415805078</v>
      </c>
      <c r="BO4895" s="9">
        <v>17565.291412078699</v>
      </c>
      <c r="BP4895" s="9"/>
      <c r="BQ4895" s="9">
        <v>19875.497557099399</v>
      </c>
      <c r="BR4895" s="9">
        <v>17550.871698452502</v>
      </c>
      <c r="BS4895" s="9">
        <v>17161.918120931899</v>
      </c>
      <c r="BT4895" s="9"/>
      <c r="BU4895" s="9">
        <v>20801.300876381902</v>
      </c>
      <c r="BV4895" s="9">
        <v>16536.9104060668</v>
      </c>
      <c r="BW4895" s="9">
        <v>13933.3087026946</v>
      </c>
      <c r="BX4895" s="9">
        <v>18700</v>
      </c>
    </row>
    <row r="4896" spans="6:76" x14ac:dyDescent="0.2">
      <c r="F4896" s="14"/>
      <c r="AX4896" s="8" t="s">
        <v>9392</v>
      </c>
      <c r="AY4896" s="8" t="s">
        <v>9393</v>
      </c>
      <c r="AZ4896" s="8" t="s">
        <v>1623</v>
      </c>
      <c r="BA4896" s="9">
        <v>15207.0716310314</v>
      </c>
      <c r="BB4896" s="9">
        <v>14438.367050767099</v>
      </c>
      <c r="BC4896" s="9">
        <v>51.093839817177702</v>
      </c>
      <c r="BD4896" s="9"/>
      <c r="BE4896" s="9">
        <v>32733</v>
      </c>
      <c r="BF4896" s="9">
        <v>27120.5285</v>
      </c>
      <c r="BG4896" s="9">
        <v>15641.61997</v>
      </c>
      <c r="BH4896" s="9">
        <v>24332.516298999999</v>
      </c>
      <c r="BI4896" s="9">
        <v>15598.041835829799</v>
      </c>
      <c r="BJ4896" s="9">
        <v>18769.154293168202</v>
      </c>
      <c r="BK4896" s="9">
        <v>23027.089560902401</v>
      </c>
      <c r="BL4896" s="9">
        <v>16999.355017439</v>
      </c>
      <c r="BM4896" s="9">
        <v>14438.367050767099</v>
      </c>
      <c r="BN4896" s="9">
        <v>12910.212901549399</v>
      </c>
      <c r="BO4896" s="9">
        <v>5431.6160862042798</v>
      </c>
      <c r="BP4896" s="9">
        <v>7024.3916752843397</v>
      </c>
      <c r="BQ4896" s="9">
        <v>7363.9980230760502</v>
      </c>
      <c r="BR4896" s="9">
        <v>13190.481921226399</v>
      </c>
      <c r="BS4896" s="9">
        <v>3902.3991340335501</v>
      </c>
      <c r="BT4896" s="9"/>
      <c r="BU4896" s="9">
        <v>5336.9281334707503</v>
      </c>
      <c r="BV4896" s="9">
        <v>13783.674698119001</v>
      </c>
      <c r="BW4896" s="9">
        <v>18430.985889526401</v>
      </c>
      <c r="BX4896" s="9">
        <v>12900</v>
      </c>
    </row>
    <row r="4897" spans="6:76" x14ac:dyDescent="0.2">
      <c r="F4897" s="14"/>
      <c r="AX4897" s="8" t="s">
        <v>9394</v>
      </c>
      <c r="AY4897" s="8" t="s">
        <v>9395</v>
      </c>
      <c r="AZ4897" s="8" t="s">
        <v>1623</v>
      </c>
      <c r="BA4897" s="9">
        <v>15989.522979868399</v>
      </c>
      <c r="BB4897" s="9">
        <v>14452.9536604849</v>
      </c>
      <c r="BC4897" s="9">
        <v>75.528465745893001</v>
      </c>
      <c r="BD4897" s="9"/>
      <c r="BE4897" s="9">
        <v>16081</v>
      </c>
      <c r="BF4897" s="9">
        <v>16343.79142</v>
      </c>
      <c r="BG4897" s="9"/>
      <c r="BH4897" s="9"/>
      <c r="BI4897" s="9">
        <v>17009.119309818099</v>
      </c>
      <c r="BJ4897" s="9">
        <v>14666.332386328701</v>
      </c>
      <c r="BK4897" s="9">
        <v>15394.7497676065</v>
      </c>
      <c r="BL4897" s="9">
        <v>13564.029282134699</v>
      </c>
      <c r="BM4897" s="9">
        <v>10797.508381956801</v>
      </c>
      <c r="BN4897" s="9">
        <v>14049.4172081127</v>
      </c>
      <c r="BO4897" s="9">
        <v>15551.621342578501</v>
      </c>
      <c r="BP4897" s="9">
        <v>9923.83090997818</v>
      </c>
      <c r="BQ4897" s="9">
        <v>7287.1717630334597</v>
      </c>
      <c r="BR4897" s="9">
        <v>5290.2268965966196</v>
      </c>
      <c r="BS4897" s="9">
        <v>20221.058743238202</v>
      </c>
      <c r="BT4897" s="9"/>
      <c r="BU4897" s="9">
        <v>14452.9536604849</v>
      </c>
      <c r="BV4897" s="9">
        <v>7183.1775481651302</v>
      </c>
      <c r="BW4897" s="9">
        <v>13705.9020377299</v>
      </c>
      <c r="BX4897" s="9">
        <v>60300</v>
      </c>
    </row>
    <row r="4898" spans="6:76" x14ac:dyDescent="0.2">
      <c r="F4898" s="14"/>
      <c r="AX4898" s="8" t="s">
        <v>370</v>
      </c>
      <c r="AY4898" s="8" t="s">
        <v>9396</v>
      </c>
      <c r="AZ4898" s="8" t="s">
        <v>1623</v>
      </c>
      <c r="BA4898" s="9">
        <v>21156.153786765</v>
      </c>
      <c r="BB4898" s="9">
        <v>14474.170776609501</v>
      </c>
      <c r="BC4898" s="9">
        <v>104.24084287211799</v>
      </c>
      <c r="BD4898" s="9"/>
      <c r="BE4898" s="9">
        <v>3664</v>
      </c>
      <c r="BF4898" s="9">
        <v>24470.97507</v>
      </c>
      <c r="BG4898" s="9"/>
      <c r="BH4898" s="9"/>
      <c r="BI4898" s="9">
        <v>4361.9943158777096</v>
      </c>
      <c r="BJ4898" s="9">
        <v>11964.647876368501</v>
      </c>
      <c r="BK4898" s="9">
        <v>1777.60340704949</v>
      </c>
      <c r="BL4898" s="9">
        <v>14474.170776609501</v>
      </c>
      <c r="BM4898" s="9">
        <v>14091.895041648801</v>
      </c>
      <c r="BN4898" s="9">
        <v>21502.061415417</v>
      </c>
      <c r="BO4898" s="9">
        <v>26415.815260237599</v>
      </c>
      <c r="BP4898" s="9">
        <v>1202.0423327947401</v>
      </c>
      <c r="BQ4898" s="9">
        <v>17350.297982536998</v>
      </c>
      <c r="BR4898" s="9">
        <v>24351.035928507899</v>
      </c>
      <c r="BS4898" s="9">
        <v>33425.414076418703</v>
      </c>
      <c r="BT4898" s="9"/>
      <c r="BU4898" s="9">
        <v>35897.911431367698</v>
      </c>
      <c r="BV4898" s="9">
        <v>14397.4144265665</v>
      </c>
      <c r="BW4898" s="9">
        <v>13607.3350336031</v>
      </c>
      <c r="BX4898" s="9">
        <v>96700</v>
      </c>
    </row>
    <row r="4899" spans="6:76" x14ac:dyDescent="0.2">
      <c r="F4899" s="14"/>
      <c r="AX4899" s="8" t="s">
        <v>177</v>
      </c>
      <c r="AY4899" s="8" t="s">
        <v>9397</v>
      </c>
      <c r="AZ4899" s="8" t="s">
        <v>1623</v>
      </c>
      <c r="BA4899" s="9">
        <v>19037.868913476599</v>
      </c>
      <c r="BB4899" s="9">
        <v>14493.3867303878</v>
      </c>
      <c r="BC4899" s="9">
        <v>83.715229953199596</v>
      </c>
      <c r="BD4899" s="9"/>
      <c r="BE4899" s="9">
        <v>31211</v>
      </c>
      <c r="BF4899" s="9">
        <v>32100.758720000002</v>
      </c>
      <c r="BG4899" s="9"/>
      <c r="BH4899" s="9">
        <v>66815.316282</v>
      </c>
      <c r="BI4899" s="9">
        <v>17900.541969946698</v>
      </c>
      <c r="BJ4899" s="9">
        <v>9649.4457872108705</v>
      </c>
      <c r="BK4899" s="9">
        <v>22122.417753866499</v>
      </c>
      <c r="BL4899" s="9">
        <v>13365.5797337943</v>
      </c>
      <c r="BM4899" s="9">
        <v>23703.180187558701</v>
      </c>
      <c r="BN4899" s="9">
        <v>15621.193726981301</v>
      </c>
      <c r="BO4899" s="9"/>
      <c r="BP4899" s="9">
        <v>7486.2788031660702</v>
      </c>
      <c r="BQ4899" s="9">
        <v>6635.7268786242403</v>
      </c>
      <c r="BR4899" s="9">
        <v>6080.5120149956201</v>
      </c>
      <c r="BS4899" s="9">
        <v>1828.9766400076401</v>
      </c>
      <c r="BT4899" s="9"/>
      <c r="BU4899" s="9"/>
      <c r="BV4899" s="9">
        <v>11103.312349142299</v>
      </c>
      <c r="BW4899" s="9">
        <v>8781.6617683312907</v>
      </c>
      <c r="BX4899" s="9">
        <v>30200</v>
      </c>
    </row>
    <row r="4900" spans="6:76" x14ac:dyDescent="0.2">
      <c r="F4900" s="14"/>
      <c r="AX4900" s="8" t="s">
        <v>9398</v>
      </c>
      <c r="AY4900" s="8" t="s">
        <v>9399</v>
      </c>
      <c r="AZ4900" s="8" t="s">
        <v>1623</v>
      </c>
      <c r="BA4900" s="9">
        <v>23523.942734386699</v>
      </c>
      <c r="BB4900" s="9">
        <v>14542.8573969604</v>
      </c>
      <c r="BC4900" s="9">
        <v>127.146339731125</v>
      </c>
      <c r="BD4900" s="9"/>
      <c r="BE4900" s="9">
        <v>133585</v>
      </c>
      <c r="BF4900" s="9">
        <v>21009.70679</v>
      </c>
      <c r="BG4900" s="9"/>
      <c r="BH4900" s="9">
        <v>40029.81424</v>
      </c>
      <c r="BI4900" s="9">
        <v>5230.1569119427404</v>
      </c>
      <c r="BJ4900" s="9">
        <v>11588.2032404764</v>
      </c>
      <c r="BK4900" s="9">
        <v>14542.8573969604</v>
      </c>
      <c r="BL4900" s="9">
        <v>5635.3482782209403</v>
      </c>
      <c r="BM4900" s="9">
        <v>15119.807483663901</v>
      </c>
      <c r="BN4900" s="9">
        <v>11677.6282039865</v>
      </c>
      <c r="BO4900" s="9">
        <v>13830.7582811461</v>
      </c>
      <c r="BP4900" s="9"/>
      <c r="BQ4900" s="9">
        <v>18029.754351870801</v>
      </c>
      <c r="BR4900" s="9">
        <v>35432.1021080067</v>
      </c>
      <c r="BS4900" s="9">
        <v>14501.691916670001</v>
      </c>
      <c r="BT4900" s="9"/>
      <c r="BU4900" s="9">
        <v>23124.692301734802</v>
      </c>
      <c r="BV4900" s="9">
        <v>17858.487010125398</v>
      </c>
      <c r="BW4900" s="9">
        <v>14431.0179697688</v>
      </c>
      <c r="BX4900" s="9">
        <v>4280</v>
      </c>
    </row>
    <row r="4901" spans="6:76" x14ac:dyDescent="0.2">
      <c r="F4901" s="14"/>
      <c r="AX4901" s="8" t="s">
        <v>9400</v>
      </c>
      <c r="AY4901" s="8" t="s">
        <v>9401</v>
      </c>
      <c r="AZ4901" s="8" t="s">
        <v>1623</v>
      </c>
      <c r="BA4901" s="9">
        <v>19767.145491270399</v>
      </c>
      <c r="BB4901" s="9">
        <v>14557.351018801201</v>
      </c>
      <c r="BC4901" s="9">
        <v>120.713754119287</v>
      </c>
      <c r="BD4901" s="9">
        <v>3200</v>
      </c>
      <c r="BE4901" s="9">
        <v>9676</v>
      </c>
      <c r="BF4901" s="9">
        <v>4755.9372009999997</v>
      </c>
      <c r="BG4901" s="9">
        <v>31850.191350000001</v>
      </c>
      <c r="BH4901" s="9">
        <v>96189.000673999995</v>
      </c>
      <c r="BI4901" s="9">
        <v>14557.351018801201</v>
      </c>
      <c r="BJ4901" s="9">
        <v>15907.947153732999</v>
      </c>
      <c r="BK4901" s="9">
        <v>18537.490669103401</v>
      </c>
      <c r="BL4901" s="9">
        <v>19115.931780983199</v>
      </c>
      <c r="BM4901" s="9">
        <v>15310.2761932253</v>
      </c>
      <c r="BN4901" s="9">
        <v>17271.980905588702</v>
      </c>
      <c r="BO4901" s="9">
        <v>7140.3268045291397</v>
      </c>
      <c r="BP4901" s="9">
        <v>1320.04100170119</v>
      </c>
      <c r="BQ4901" s="9"/>
      <c r="BR4901" s="9"/>
      <c r="BS4901" s="9">
        <v>5643.3192402696604</v>
      </c>
      <c r="BT4901" s="9"/>
      <c r="BU4901" s="9">
        <v>8219.10939995835</v>
      </c>
      <c r="BV4901" s="9">
        <v>8846.5699587042109</v>
      </c>
      <c r="BW4901" s="9"/>
      <c r="BX4901" s="9">
        <v>58500</v>
      </c>
    </row>
    <row r="4902" spans="6:76" x14ac:dyDescent="0.2">
      <c r="F4902" s="14"/>
      <c r="AX4902" s="8" t="s">
        <v>9402</v>
      </c>
      <c r="AY4902" s="8" t="s">
        <v>9402</v>
      </c>
      <c r="AZ4902" s="8" t="s">
        <v>1640</v>
      </c>
      <c r="BA4902" s="9">
        <v>19681.846757221501</v>
      </c>
      <c r="BB4902" s="9">
        <v>14573.1962089183</v>
      </c>
      <c r="BC4902" s="9">
        <v>63.796205259275602</v>
      </c>
      <c r="BD4902" s="9"/>
      <c r="BE4902" s="9">
        <v>29964</v>
      </c>
      <c r="BF4902" s="9">
        <v>47032.050580000003</v>
      </c>
      <c r="BG4902" s="9"/>
      <c r="BH4902" s="9">
        <v>33570.530734</v>
      </c>
      <c r="BI4902" s="9">
        <v>23869.020577346</v>
      </c>
      <c r="BJ4902" s="9">
        <v>26631.3865177687</v>
      </c>
      <c r="BK4902" s="9">
        <v>37643.044344027301</v>
      </c>
      <c r="BL4902" s="9">
        <v>25373.108306434799</v>
      </c>
      <c r="BM4902" s="9">
        <v>10266.560715739301</v>
      </c>
      <c r="BN4902" s="9">
        <v>31958.162398677101</v>
      </c>
      <c r="BO4902" s="9">
        <v>8060.3212948785404</v>
      </c>
      <c r="BP4902" s="9">
        <v>16546.392417836501</v>
      </c>
      <c r="BQ4902" s="9">
        <v>6016.3765765079697</v>
      </c>
      <c r="BR4902" s="9">
        <v>8510.4700646683104</v>
      </c>
      <c r="BS4902" s="9">
        <v>10528.3188234672</v>
      </c>
      <c r="BT4902" s="9"/>
      <c r="BU4902" s="9">
        <v>10941.998414489901</v>
      </c>
      <c r="BV4902" s="9">
        <v>8793.8927252673693</v>
      </c>
      <c r="BW4902" s="9">
        <v>5967.6071388780401</v>
      </c>
      <c r="BX4902" s="9">
        <v>12600</v>
      </c>
    </row>
    <row r="4903" spans="6:76" x14ac:dyDescent="0.2">
      <c r="F4903" s="14"/>
      <c r="AX4903" s="8" t="s">
        <v>9403</v>
      </c>
      <c r="AY4903" s="8" t="s">
        <v>9404</v>
      </c>
      <c r="AZ4903" s="8" t="s">
        <v>1623</v>
      </c>
      <c r="BA4903" s="9">
        <v>13444.2972935541</v>
      </c>
      <c r="BB4903" s="9">
        <v>14587.183617675701</v>
      </c>
      <c r="BC4903" s="9">
        <v>57.474410761503101</v>
      </c>
      <c r="BD4903" s="9"/>
      <c r="BE4903" s="9">
        <v>11736</v>
      </c>
      <c r="BF4903" s="9">
        <v>7023.6941569999999</v>
      </c>
      <c r="BG4903" s="9">
        <v>7765.4596259999998</v>
      </c>
      <c r="BH4903" s="9">
        <v>24925.266925</v>
      </c>
      <c r="BI4903" s="9">
        <v>4876.9848854253596</v>
      </c>
      <c r="BJ4903" s="9">
        <v>24432.261319698999</v>
      </c>
      <c r="BK4903" s="9">
        <v>18817.994562161599</v>
      </c>
      <c r="BL4903" s="9">
        <v>14587.183617675701</v>
      </c>
      <c r="BM4903" s="9">
        <v>15338.827704633901</v>
      </c>
      <c r="BN4903" s="9">
        <v>17090.912619035898</v>
      </c>
      <c r="BO4903" s="9"/>
      <c r="BP4903" s="9">
        <v>1292.6848124636099</v>
      </c>
      <c r="BQ4903" s="9"/>
      <c r="BR4903" s="9"/>
      <c r="BS4903" s="9"/>
      <c r="BT4903" s="9"/>
      <c r="BU4903" s="9"/>
      <c r="BV4903" s="9"/>
      <c r="BW4903" s="9"/>
      <c r="BX4903" s="9"/>
    </row>
    <row r="4904" spans="6:76" x14ac:dyDescent="0.2">
      <c r="F4904" s="14"/>
      <c r="AX4904" s="8" t="s">
        <v>9405</v>
      </c>
      <c r="AY4904" s="8" t="s">
        <v>9406</v>
      </c>
      <c r="AZ4904" s="8" t="s">
        <v>1623</v>
      </c>
      <c r="BA4904" s="9">
        <v>17812.012764885701</v>
      </c>
      <c r="BB4904" s="9">
        <v>14600</v>
      </c>
      <c r="BC4904" s="9">
        <v>56.993301679507297</v>
      </c>
      <c r="BD4904" s="9"/>
      <c r="BE4904" s="9">
        <v>11215</v>
      </c>
      <c r="BF4904" s="9">
        <v>7558.3035989999998</v>
      </c>
      <c r="BG4904" s="9">
        <v>16524.01093</v>
      </c>
      <c r="BH4904" s="9">
        <v>41963.608855999999</v>
      </c>
      <c r="BI4904" s="9">
        <v>6007.8047635737703</v>
      </c>
      <c r="BJ4904" s="9">
        <v>14067.136318574599</v>
      </c>
      <c r="BK4904" s="9">
        <v>9684.5352548119699</v>
      </c>
      <c r="BL4904" s="9">
        <v>7248.9548939569504</v>
      </c>
      <c r="BM4904" s="9">
        <v>8208.8414942865893</v>
      </c>
      <c r="BN4904" s="9">
        <v>27903.821864460399</v>
      </c>
      <c r="BO4904" s="9"/>
      <c r="BP4904" s="9">
        <v>18423.2178673979</v>
      </c>
      <c r="BQ4904" s="9">
        <v>26201.851933769001</v>
      </c>
      <c r="BR4904" s="9"/>
      <c r="BS4904" s="9">
        <v>12111.1436536864</v>
      </c>
      <c r="BT4904" s="9"/>
      <c r="BU4904" s="9">
        <v>30492.898821235402</v>
      </c>
      <c r="BV4904" s="9">
        <v>26674.123371028301</v>
      </c>
      <c r="BW4904" s="9">
        <v>23918.963381276601</v>
      </c>
      <c r="BX4904" s="9">
        <v>14600</v>
      </c>
    </row>
    <row r="4905" spans="6:76" x14ac:dyDescent="0.2">
      <c r="F4905" s="14"/>
      <c r="AX4905" s="8" t="s">
        <v>9407</v>
      </c>
      <c r="AY4905" s="8" t="s">
        <v>9408</v>
      </c>
      <c r="AZ4905" s="8" t="s">
        <v>1623</v>
      </c>
      <c r="BA4905" s="9">
        <v>20800.931965431198</v>
      </c>
      <c r="BB4905" s="9">
        <v>14641.958975814299</v>
      </c>
      <c r="BC4905" s="9">
        <v>86.549334273413905</v>
      </c>
      <c r="BD4905" s="9"/>
      <c r="BE4905" s="9">
        <v>57192</v>
      </c>
      <c r="BF4905" s="9">
        <v>9709.9009170000008</v>
      </c>
      <c r="BG4905" s="9">
        <v>8165.5350840000001</v>
      </c>
      <c r="BH4905" s="9">
        <v>26671.794578000001</v>
      </c>
      <c r="BI4905" s="9">
        <v>18948.905872771302</v>
      </c>
      <c r="BJ4905" s="9">
        <v>8487.6330563168303</v>
      </c>
      <c r="BK4905" s="9">
        <v>12420.8360362764</v>
      </c>
      <c r="BL4905" s="9">
        <v>18168.792672347299</v>
      </c>
      <c r="BM4905" s="9">
        <v>16863.081915352301</v>
      </c>
      <c r="BN4905" s="9">
        <v>4501.0552816893196</v>
      </c>
      <c r="BO4905" s="9">
        <v>50102.486998013999</v>
      </c>
      <c r="BP4905" s="9">
        <v>9715.5780628285793</v>
      </c>
      <c r="BQ4905" s="9"/>
      <c r="BR4905" s="9"/>
      <c r="BS4905" s="9">
        <v>47931.909399410099</v>
      </c>
      <c r="BT4905" s="9"/>
      <c r="BU4905" s="9"/>
      <c r="BV4905" s="9">
        <v>2333.5376420303901</v>
      </c>
      <c r="BW4905" s="9"/>
      <c r="BX4905" s="9"/>
    </row>
    <row r="4906" spans="6:76" x14ac:dyDescent="0.2">
      <c r="F4906" s="14"/>
      <c r="AX4906" s="8" t="s">
        <v>9409</v>
      </c>
      <c r="AY4906" s="8" t="s">
        <v>9410</v>
      </c>
      <c r="AZ4906" s="8" t="s">
        <v>1623</v>
      </c>
      <c r="BA4906" s="9">
        <v>14040.799309443801</v>
      </c>
      <c r="BB4906" s="9">
        <v>14644.976678408801</v>
      </c>
      <c r="BC4906" s="9">
        <v>36.881839362560299</v>
      </c>
      <c r="BD4906" s="9">
        <v>12702</v>
      </c>
      <c r="BE4906" s="9">
        <v>10945</v>
      </c>
      <c r="BF4906" s="9">
        <v>13639.481739999999</v>
      </c>
      <c r="BG4906" s="9">
        <v>6175.4500449999996</v>
      </c>
      <c r="BH4906" s="9">
        <v>17277.405105999998</v>
      </c>
      <c r="BI4906" s="9">
        <v>9735.4464987955907</v>
      </c>
      <c r="BJ4906" s="9">
        <v>19064.925536480001</v>
      </c>
      <c r="BK4906" s="9">
        <v>14098.178690852499</v>
      </c>
      <c r="BL4906" s="9">
        <v>19563.071789278099</v>
      </c>
      <c r="BM4906" s="9">
        <v>1213.7018760916301</v>
      </c>
      <c r="BN4906" s="9">
        <v>15966.743758794701</v>
      </c>
      <c r="BO4906" s="9">
        <v>20282.896455526101</v>
      </c>
      <c r="BP4906" s="9">
        <v>16630.836205858501</v>
      </c>
      <c r="BQ4906" s="9">
        <v>20904.232510786998</v>
      </c>
      <c r="BR4906" s="9">
        <v>14983.7164883315</v>
      </c>
      <c r="BS4906" s="9">
        <v>15888.459220037101</v>
      </c>
      <c r="BT4906" s="9"/>
      <c r="BU4906" s="9">
        <v>18091.317768888399</v>
      </c>
      <c r="BV4906" s="9">
        <v>14306.236868486199</v>
      </c>
      <c r="BW4906" s="9">
        <v>13636.885629668001</v>
      </c>
      <c r="BX4906" s="9">
        <v>5710</v>
      </c>
    </row>
    <row r="4907" spans="6:76" x14ac:dyDescent="0.2">
      <c r="F4907" s="14"/>
      <c r="AX4907" s="8" t="s">
        <v>9411</v>
      </c>
      <c r="AY4907" s="8" t="s">
        <v>9412</v>
      </c>
      <c r="AZ4907" s="8" t="s">
        <v>1623</v>
      </c>
      <c r="BA4907" s="9">
        <v>17845.024753041602</v>
      </c>
      <c r="BB4907" s="9">
        <v>14667.882626924</v>
      </c>
      <c r="BC4907" s="9">
        <v>68.366064262293193</v>
      </c>
      <c r="BD4907" s="9"/>
      <c r="BE4907" s="9">
        <v>20115</v>
      </c>
      <c r="BF4907" s="9">
        <v>32764.401419999998</v>
      </c>
      <c r="BG4907" s="9"/>
      <c r="BH4907" s="9">
        <v>51132.469647999998</v>
      </c>
      <c r="BI4907" s="9">
        <v>21041.937993660598</v>
      </c>
      <c r="BJ4907" s="9">
        <v>24093.419502367498</v>
      </c>
      <c r="BK4907" s="9">
        <v>30741.712648991299</v>
      </c>
      <c r="BL4907" s="9">
        <v>28258.607141207998</v>
      </c>
      <c r="BM4907" s="9">
        <v>14131.5703922433</v>
      </c>
      <c r="BN4907" s="9">
        <v>10553.5112356725</v>
      </c>
      <c r="BO4907" s="9">
        <v>8813.7249791458107</v>
      </c>
      <c r="BP4907" s="9">
        <v>18827.781857125199</v>
      </c>
      <c r="BQ4907" s="9">
        <v>3673.2319031913198</v>
      </c>
      <c r="BR4907" s="9">
        <v>15097.3119797865</v>
      </c>
      <c r="BS4907" s="9">
        <v>14238.4532740616</v>
      </c>
      <c r="BT4907" s="9"/>
      <c r="BU4907" s="9">
        <v>10398.8500010801</v>
      </c>
      <c r="BV4907" s="9">
        <v>5943.4945259823699</v>
      </c>
      <c r="BW4907" s="9">
        <v>7574.9670522326896</v>
      </c>
      <c r="BX4907" s="9">
        <v>3810</v>
      </c>
    </row>
    <row r="4908" spans="6:76" x14ac:dyDescent="0.2">
      <c r="F4908" s="14"/>
      <c r="AX4908" s="8" t="s">
        <v>203</v>
      </c>
      <c r="AY4908" s="8" t="s">
        <v>9413</v>
      </c>
      <c r="AZ4908" s="8" t="s">
        <v>1623</v>
      </c>
      <c r="BA4908" s="9">
        <v>16286.3125687215</v>
      </c>
      <c r="BB4908" s="9">
        <v>14716.796092725401</v>
      </c>
      <c r="BC4908" s="9">
        <v>77.109477995924905</v>
      </c>
      <c r="BD4908" s="9">
        <v>994</v>
      </c>
      <c r="BE4908" s="9">
        <v>16601</v>
      </c>
      <c r="BF4908" s="9">
        <v>25843.45622</v>
      </c>
      <c r="BG4908" s="9">
        <v>7786.7407759999996</v>
      </c>
      <c r="BH4908" s="9">
        <v>61449.158523999999</v>
      </c>
      <c r="BI4908" s="9">
        <v>15558.243699480199</v>
      </c>
      <c r="BJ4908" s="9">
        <v>20473.748154233501</v>
      </c>
      <c r="BK4908" s="9">
        <v>16320.9885237251</v>
      </c>
      <c r="BL4908" s="9">
        <v>16216.327343662</v>
      </c>
      <c r="BM4908" s="9">
        <v>25905.155615796099</v>
      </c>
      <c r="BN4908" s="9">
        <v>20956.282543151101</v>
      </c>
      <c r="BO4908" s="9">
        <v>8255.7069333593408</v>
      </c>
      <c r="BP4908" s="9">
        <v>13875.3484859706</v>
      </c>
      <c r="BQ4908" s="9">
        <v>7672.3661801413</v>
      </c>
      <c r="BR4908" s="9">
        <v>8759.7020406817592</v>
      </c>
      <c r="BS4908" s="9">
        <v>9022.98053620678</v>
      </c>
      <c r="BT4908" s="9"/>
      <c r="BU4908" s="9">
        <v>10098.163832714399</v>
      </c>
      <c r="BV4908" s="9">
        <v>10262.019514985501</v>
      </c>
      <c r="BW4908" s="9">
        <v>7974.8624503221099</v>
      </c>
      <c r="BX4908" s="9">
        <v>21700</v>
      </c>
    </row>
    <row r="4909" spans="6:76" x14ac:dyDescent="0.2">
      <c r="F4909" s="14"/>
      <c r="AX4909" s="8" t="s">
        <v>9414</v>
      </c>
      <c r="AY4909" s="8" t="s">
        <v>9415</v>
      </c>
      <c r="AZ4909" s="8" t="s">
        <v>1623</v>
      </c>
      <c r="BA4909" s="9">
        <v>53732.7000074342</v>
      </c>
      <c r="BB4909" s="9">
        <v>14726.836381466401</v>
      </c>
      <c r="BC4909" s="9">
        <v>269.90789883754098</v>
      </c>
      <c r="BD4909" s="9"/>
      <c r="BE4909" s="9">
        <v>41759</v>
      </c>
      <c r="BF4909" s="9">
        <v>34194.550640000001</v>
      </c>
      <c r="BG4909" s="9">
        <v>92084.025160000005</v>
      </c>
      <c r="BH4909" s="9">
        <v>628327.21640000003</v>
      </c>
      <c r="BI4909" s="9">
        <v>23340.548308439698</v>
      </c>
      <c r="BJ4909" s="9">
        <v>20884.795390272899</v>
      </c>
      <c r="BK4909" s="9">
        <v>23808.194670753699</v>
      </c>
      <c r="BL4909" s="9">
        <v>11978.3441896842</v>
      </c>
      <c r="BM4909" s="9">
        <v>17475.328573248698</v>
      </c>
      <c r="BN4909" s="9">
        <v>33562.943974412803</v>
      </c>
      <c r="BO4909" s="9">
        <v>2854.63168142103</v>
      </c>
      <c r="BP4909" s="9">
        <v>4831.72706386148</v>
      </c>
      <c r="BQ4909" s="9"/>
      <c r="BR4909" s="9">
        <v>6955.4207751356798</v>
      </c>
      <c r="BS4909" s="9">
        <v>4557.3716470684403</v>
      </c>
      <c r="BT4909" s="9"/>
      <c r="BU4909" s="9">
        <v>5594.4009133054897</v>
      </c>
      <c r="BV4909" s="9">
        <v>8388.4251507858207</v>
      </c>
      <c r="BW4909" s="9">
        <v>4261.6755954259497</v>
      </c>
      <c r="BX4909" s="9">
        <v>2330</v>
      </c>
    </row>
    <row r="4910" spans="6:76" x14ac:dyDescent="0.2">
      <c r="F4910" s="14"/>
      <c r="AX4910" s="8" t="s">
        <v>9416</v>
      </c>
      <c r="AY4910" s="8" t="s">
        <v>9417</v>
      </c>
      <c r="AZ4910" s="8" t="s">
        <v>1623</v>
      </c>
      <c r="BA4910" s="9">
        <v>16455.652106625701</v>
      </c>
      <c r="BB4910" s="9">
        <v>14762.0757649076</v>
      </c>
      <c r="BC4910" s="9">
        <v>94.076902819839603</v>
      </c>
      <c r="BD4910" s="9"/>
      <c r="BE4910" s="9">
        <v>15534</v>
      </c>
      <c r="BF4910" s="9">
        <v>8253.0583210000004</v>
      </c>
      <c r="BG4910" s="9">
        <v>72269.830969999995</v>
      </c>
      <c r="BH4910" s="9"/>
      <c r="BI4910" s="9">
        <v>8142.5979084671999</v>
      </c>
      <c r="BJ4910" s="9">
        <v>19548.752070325299</v>
      </c>
      <c r="BK4910" s="9"/>
      <c r="BL4910" s="9">
        <v>2421.2945745357101</v>
      </c>
      <c r="BM4910" s="9">
        <v>15855.2098533723</v>
      </c>
      <c r="BN4910" s="9">
        <v>6451.1172850908097</v>
      </c>
      <c r="BO4910" s="9">
        <v>14762.0757649076</v>
      </c>
      <c r="BP4910" s="9">
        <v>17615.046946400402</v>
      </c>
      <c r="BQ4910" s="9">
        <v>12163.118591279501</v>
      </c>
      <c r="BR4910" s="9">
        <v>23667.983801123399</v>
      </c>
      <c r="BS4910" s="9">
        <v>16619.444730032901</v>
      </c>
      <c r="BT4910" s="9"/>
      <c r="BU4910" s="9">
        <v>17870.567087961699</v>
      </c>
      <c r="BV4910" s="9">
        <v>10570.1430213286</v>
      </c>
      <c r="BW4910" s="9">
        <v>14131.844886811599</v>
      </c>
      <c r="BX4910" s="9">
        <v>3870</v>
      </c>
    </row>
    <row r="4911" spans="6:76" x14ac:dyDescent="0.2">
      <c r="F4911" s="14"/>
      <c r="AX4911" s="8" t="s">
        <v>9418</v>
      </c>
      <c r="AY4911" s="8" t="s">
        <v>9419</v>
      </c>
      <c r="AZ4911" s="8" t="s">
        <v>1623</v>
      </c>
      <c r="BA4911" s="9">
        <v>15929.3871210079</v>
      </c>
      <c r="BB4911" s="9">
        <v>14766.5710775021</v>
      </c>
      <c r="BC4911" s="9">
        <v>35.535558584134101</v>
      </c>
      <c r="BD4911" s="9"/>
      <c r="BE4911" s="9">
        <v>12799</v>
      </c>
      <c r="BF4911" s="9">
        <v>5920.0178249999999</v>
      </c>
      <c r="BG4911" s="9"/>
      <c r="BH4911" s="9">
        <v>9458.4017748999995</v>
      </c>
      <c r="BI4911" s="9">
        <v>19571.915537274901</v>
      </c>
      <c r="BJ4911" s="9">
        <v>28929.328051711898</v>
      </c>
      <c r="BK4911" s="9">
        <v>22122.417753866499</v>
      </c>
      <c r="BL4911" s="9">
        <v>14502.8459593672</v>
      </c>
      <c r="BM4911" s="9">
        <v>17342.5840742703</v>
      </c>
      <c r="BN4911" s="9">
        <v>10674.249064867699</v>
      </c>
      <c r="BO4911" s="9">
        <v>15030.2961956369</v>
      </c>
      <c r="BP4911" s="9">
        <v>13963.734874993401</v>
      </c>
      <c r="BQ4911" s="9">
        <v>18034.508223858302</v>
      </c>
      <c r="BR4911" s="9">
        <v>13291.3524191628</v>
      </c>
      <c r="BS4911" s="9">
        <v>11820.332874302399</v>
      </c>
      <c r="BT4911" s="9"/>
      <c r="BU4911" s="9">
        <v>15567.727006493</v>
      </c>
      <c r="BV4911" s="9">
        <v>13519.170863207701</v>
      </c>
      <c r="BW4911" s="9">
        <v>25681.085679228301</v>
      </c>
      <c r="BX4911" s="9">
        <v>18500</v>
      </c>
    </row>
    <row r="4912" spans="6:76" x14ac:dyDescent="0.2">
      <c r="F4912" s="14"/>
      <c r="AX4912" s="8" t="s">
        <v>79</v>
      </c>
      <c r="AY4912" s="8" t="s">
        <v>9420</v>
      </c>
      <c r="AZ4912" s="8" t="s">
        <v>1623</v>
      </c>
      <c r="BA4912" s="9">
        <v>33668.706651278502</v>
      </c>
      <c r="BB4912" s="9">
        <v>14850.412764197499</v>
      </c>
      <c r="BC4912" s="9">
        <v>247.32442277160899</v>
      </c>
      <c r="BD4912" s="9"/>
      <c r="BE4912" s="9">
        <v>15101</v>
      </c>
      <c r="BF4912" s="9">
        <v>14907.638419999999</v>
      </c>
      <c r="BG4912" s="9">
        <v>376707.13909999997</v>
      </c>
      <c r="BH4912" s="9">
        <v>25131.790008</v>
      </c>
      <c r="BI4912" s="9">
        <v>14850.412764197499</v>
      </c>
      <c r="BJ4912" s="9">
        <v>8518.8818983812707</v>
      </c>
      <c r="BK4912" s="9">
        <v>18188.292653479199</v>
      </c>
      <c r="BL4912" s="9">
        <v>20235.018572911998</v>
      </c>
      <c r="BM4912" s="9">
        <v>10886.236824006901</v>
      </c>
      <c r="BN4912" s="9">
        <v>15068.216277604901</v>
      </c>
      <c r="BO4912" s="9">
        <v>24784.8118262635</v>
      </c>
      <c r="BP4912" s="9">
        <v>9977.3028536873298</v>
      </c>
      <c r="BQ4912" s="9">
        <v>8379.9483781592808</v>
      </c>
      <c r="BR4912" s="9">
        <v>8802.7396027684008</v>
      </c>
      <c r="BS4912" s="9">
        <v>25129.480400963799</v>
      </c>
      <c r="BT4912" s="9"/>
      <c r="BU4912" s="9">
        <v>9804.2747180434908</v>
      </c>
      <c r="BV4912" s="9">
        <v>12784.7503960126</v>
      </c>
      <c r="BW4912" s="9">
        <v>7047.4916798104496</v>
      </c>
      <c r="BX4912" s="9">
        <v>13400</v>
      </c>
    </row>
    <row r="4913" spans="6:76" x14ac:dyDescent="0.2">
      <c r="F4913" s="14"/>
      <c r="AX4913" s="8" t="s">
        <v>9421</v>
      </c>
      <c r="AY4913" s="8" t="s">
        <v>9422</v>
      </c>
      <c r="AZ4913" s="8" t="s">
        <v>1623</v>
      </c>
      <c r="BA4913" s="9">
        <v>18238.511087795701</v>
      </c>
      <c r="BB4913" s="9">
        <v>14870.656713448299</v>
      </c>
      <c r="BC4913" s="9">
        <v>105.91712932702799</v>
      </c>
      <c r="BD4913" s="9">
        <v>1899</v>
      </c>
      <c r="BE4913" s="9">
        <v>14209</v>
      </c>
      <c r="BF4913" s="9">
        <v>17139.740379999999</v>
      </c>
      <c r="BG4913" s="9"/>
      <c r="BH4913" s="9">
        <v>71336.050239999997</v>
      </c>
      <c r="BI4913" s="9">
        <v>16183.9195427546</v>
      </c>
      <c r="BJ4913" s="9">
        <v>9485.3278446230397</v>
      </c>
      <c r="BK4913" s="9">
        <v>15532.3134268965</v>
      </c>
      <c r="BL4913" s="9">
        <v>12642.0150623103</v>
      </c>
      <c r="BM4913" s="9">
        <v>17314.686377438898</v>
      </c>
      <c r="BN4913" s="9">
        <v>6643.0580039338702</v>
      </c>
      <c r="BO4913" s="9"/>
      <c r="BP4913" s="9"/>
      <c r="BQ4913" s="9"/>
      <c r="BR4913" s="9"/>
      <c r="BS4913" s="9"/>
      <c r="BT4913" s="9"/>
      <c r="BU4913" s="9"/>
      <c r="BV4913" s="9"/>
      <c r="BW4913" s="9"/>
      <c r="BX4913" s="9"/>
    </row>
    <row r="4914" spans="6:76" x14ac:dyDescent="0.2">
      <c r="F4914" s="14"/>
      <c r="AX4914" s="8" t="s">
        <v>9423</v>
      </c>
      <c r="AY4914" s="8" t="s">
        <v>9424</v>
      </c>
      <c r="AZ4914" s="8" t="s">
        <v>1623</v>
      </c>
      <c r="BA4914" s="9">
        <v>15561.112707587001</v>
      </c>
      <c r="BB4914" s="9">
        <v>14884.1426816441</v>
      </c>
      <c r="BC4914" s="9">
        <v>63.727262743273698</v>
      </c>
      <c r="BD4914" s="9">
        <v>8071</v>
      </c>
      <c r="BE4914" s="9">
        <v>35704</v>
      </c>
      <c r="BF4914" s="9">
        <v>40303.692150000003</v>
      </c>
      <c r="BG4914" s="9">
        <v>12788.8986</v>
      </c>
      <c r="BH4914" s="9">
        <v>15718.765829</v>
      </c>
      <c r="BI4914" s="9">
        <v>24212.6759662111</v>
      </c>
      <c r="BJ4914" s="9">
        <v>17138.302763400901</v>
      </c>
      <c r="BK4914" s="9">
        <v>24389.0941744437</v>
      </c>
      <c r="BL4914" s="9">
        <v>18645.785202761799</v>
      </c>
      <c r="BM4914" s="9">
        <v>15267.2254903999</v>
      </c>
      <c r="BN4914" s="9">
        <v>20798.236875093498</v>
      </c>
      <c r="BO4914" s="9">
        <v>5011.1094171251198</v>
      </c>
      <c r="BP4914" s="9">
        <v>5372.1910981112396</v>
      </c>
      <c r="BQ4914" s="9">
        <v>5266.3265538404303</v>
      </c>
      <c r="BR4914" s="9">
        <v>6548.1139227461299</v>
      </c>
      <c r="BS4914" s="9">
        <v>4648.73841885413</v>
      </c>
      <c r="BT4914" s="9"/>
      <c r="BU4914" s="9">
        <v>7209.3711126933704</v>
      </c>
      <c r="BV4914" s="9">
        <v>15527.6667041697</v>
      </c>
      <c r="BW4914" s="9">
        <v>14501.0598728884</v>
      </c>
      <c r="BX4914" s="9">
        <v>14100</v>
      </c>
    </row>
    <row r="4915" spans="6:76" x14ac:dyDescent="0.2">
      <c r="F4915" s="14"/>
      <c r="AX4915" s="8" t="s">
        <v>9425</v>
      </c>
      <c r="AY4915" s="8" t="s">
        <v>9426</v>
      </c>
      <c r="AZ4915" s="8" t="s">
        <v>1623</v>
      </c>
      <c r="BA4915" s="9">
        <v>25915.676801826499</v>
      </c>
      <c r="BB4915" s="9">
        <v>14921.6001420046</v>
      </c>
      <c r="BC4915" s="9">
        <v>117.732024541082</v>
      </c>
      <c r="BD4915" s="9"/>
      <c r="BE4915" s="9">
        <v>23143</v>
      </c>
      <c r="BF4915" s="9">
        <v>13852.15415</v>
      </c>
      <c r="BG4915" s="9"/>
      <c r="BH4915" s="9">
        <v>106815.653009</v>
      </c>
      <c r="BI4915" s="9">
        <v>14795.2881412351</v>
      </c>
      <c r="BJ4915" s="9">
        <v>14921.6001420046</v>
      </c>
      <c r="BK4915" s="9">
        <v>16071.116954937899</v>
      </c>
      <c r="BL4915" s="9">
        <v>12572.901434432901</v>
      </c>
      <c r="BM4915" s="9">
        <v>12854.783951806499</v>
      </c>
      <c r="BN4915" s="9">
        <v>18214.593433021499</v>
      </c>
      <c r="BO4915" s="9"/>
      <c r="BP4915" s="9"/>
      <c r="BQ4915" s="9"/>
      <c r="BR4915" s="9"/>
      <c r="BS4915" s="9"/>
      <c r="BT4915" s="9"/>
      <c r="BU4915" s="9"/>
      <c r="BV4915" s="9"/>
      <c r="BW4915" s="9"/>
      <c r="BX4915" s="9"/>
    </row>
    <row r="4916" spans="6:76" x14ac:dyDescent="0.2">
      <c r="F4916" s="14"/>
      <c r="AX4916" s="8" t="s">
        <v>9427</v>
      </c>
      <c r="AY4916" s="8" t="s">
        <v>9428</v>
      </c>
      <c r="AZ4916" s="8" t="s">
        <v>1623</v>
      </c>
      <c r="BA4916" s="9">
        <v>15543.910538126</v>
      </c>
      <c r="BB4916" s="9">
        <v>14938.345137161399</v>
      </c>
      <c r="BC4916" s="9">
        <v>32.926362843984002</v>
      </c>
      <c r="BD4916" s="9"/>
      <c r="BE4916" s="9">
        <v>31142</v>
      </c>
      <c r="BF4916" s="9">
        <v>12417.398499999999</v>
      </c>
      <c r="BG4916" s="9">
        <v>16914.645120000001</v>
      </c>
      <c r="BH4916" s="9">
        <v>19398.334878000001</v>
      </c>
      <c r="BI4916" s="9">
        <v>14426.433242319899</v>
      </c>
      <c r="BJ4916" s="9">
        <v>19195.152364625999</v>
      </c>
      <c r="BK4916" s="9">
        <v>12723.644661603401</v>
      </c>
      <c r="BL4916" s="9">
        <v>11194.8997962793</v>
      </c>
      <c r="BM4916" s="9">
        <v>10782.038390752499</v>
      </c>
      <c r="BN4916" s="9">
        <v>9594.2476550008705</v>
      </c>
      <c r="BO4916" s="9">
        <v>14774.195327765799</v>
      </c>
      <c r="BP4916" s="9"/>
      <c r="BQ4916" s="9">
        <v>17546.059296305699</v>
      </c>
      <c r="BR4916" s="9">
        <v>14938.345137161399</v>
      </c>
      <c r="BS4916" s="9">
        <v>18630.543938718201</v>
      </c>
      <c r="BT4916" s="9">
        <v>9315.3986450754892</v>
      </c>
      <c r="BU4916" s="9">
        <v>14958.942007898801</v>
      </c>
      <c r="BV4916" s="9">
        <v>17274.871076310199</v>
      </c>
      <c r="BW4916" s="9">
        <v>10307.150186576</v>
      </c>
      <c r="BX4916" s="9">
        <v>19800</v>
      </c>
    </row>
    <row r="4917" spans="6:76" x14ac:dyDescent="0.2">
      <c r="F4917" s="14"/>
      <c r="AX4917" s="8" t="s">
        <v>9429</v>
      </c>
      <c r="AY4917" s="8" t="s">
        <v>9430</v>
      </c>
      <c r="AZ4917" s="8" t="s">
        <v>1623</v>
      </c>
      <c r="BA4917" s="9">
        <v>14939.549300484099</v>
      </c>
      <c r="BB4917" s="9">
        <v>14939.549300484099</v>
      </c>
      <c r="BC4917" s="9">
        <v>85.5601417753726</v>
      </c>
      <c r="BD4917" s="9">
        <v>23978</v>
      </c>
      <c r="BE4917" s="9"/>
      <c r="BF4917" s="9"/>
      <c r="BG4917" s="9"/>
      <c r="BH4917" s="9"/>
      <c r="BI4917" s="9"/>
      <c r="BJ4917" s="9"/>
      <c r="BK4917" s="9"/>
      <c r="BL4917" s="9"/>
      <c r="BM4917" s="9">
        <v>5901.0986009682902</v>
      </c>
      <c r="BN4917" s="9"/>
      <c r="BO4917" s="9"/>
      <c r="BP4917" s="9"/>
      <c r="BQ4917" s="9"/>
      <c r="BR4917" s="9"/>
      <c r="BS4917" s="9"/>
      <c r="BT4917" s="9"/>
      <c r="BU4917" s="9"/>
      <c r="BV4917" s="9"/>
      <c r="BW4917" s="9"/>
      <c r="BX4917" s="9"/>
    </row>
    <row r="4918" spans="6:76" x14ac:dyDescent="0.2">
      <c r="F4918" s="14"/>
      <c r="AX4918" s="8" t="s">
        <v>9431</v>
      </c>
      <c r="AY4918" s="8" t="s">
        <v>9432</v>
      </c>
      <c r="AZ4918" s="8" t="s">
        <v>1623</v>
      </c>
      <c r="BA4918" s="9">
        <v>16112.319077431501</v>
      </c>
      <c r="BB4918" s="9">
        <v>14968.7277956383</v>
      </c>
      <c r="BC4918" s="9">
        <v>54.883914742200702</v>
      </c>
      <c r="BD4918" s="9"/>
      <c r="BE4918" s="9">
        <v>12255</v>
      </c>
      <c r="BF4918" s="9">
        <v>9793.7164300000004</v>
      </c>
      <c r="BG4918" s="9"/>
      <c r="BH4918" s="9">
        <v>538.34801292999998</v>
      </c>
      <c r="BI4918" s="9">
        <v>20651.160740064701</v>
      </c>
      <c r="BJ4918" s="9">
        <v>32182.904948795102</v>
      </c>
      <c r="BK4918" s="9">
        <v>28137.4968046672</v>
      </c>
      <c r="BL4918" s="9">
        <v>28447.458078849701</v>
      </c>
      <c r="BM4918" s="9">
        <v>12944.442035845301</v>
      </c>
      <c r="BN4918" s="9">
        <v>12493.057109511201</v>
      </c>
      <c r="BO4918" s="9">
        <v>18967.265812718899</v>
      </c>
      <c r="BP4918" s="9"/>
      <c r="BQ4918" s="9">
        <v>16058.6487555321</v>
      </c>
      <c r="BR4918" s="9">
        <v>13878.806835744501</v>
      </c>
      <c r="BS4918" s="9">
        <v>21166.535426595299</v>
      </c>
      <c r="BT4918" s="9"/>
      <c r="BU4918" s="9">
        <v>18751.5056174157</v>
      </c>
      <c r="BV4918" s="9">
        <v>8690.7586302350192</v>
      </c>
      <c r="BW4918" s="9"/>
      <c r="BX4918" s="9">
        <v>2840</v>
      </c>
    </row>
    <row r="4919" spans="6:76" x14ac:dyDescent="0.2">
      <c r="F4919" s="14"/>
      <c r="AX4919" s="8" t="s">
        <v>9433</v>
      </c>
      <c r="AY4919" s="8" t="s">
        <v>9434</v>
      </c>
      <c r="AZ4919" s="8" t="s">
        <v>1623</v>
      </c>
      <c r="BA4919" s="9">
        <v>18882.083203805301</v>
      </c>
      <c r="BB4919" s="9">
        <v>14974.618650655901</v>
      </c>
      <c r="BC4919" s="9">
        <v>106.404869037563</v>
      </c>
      <c r="BD4919" s="9"/>
      <c r="BE4919" s="9">
        <v>93895</v>
      </c>
      <c r="BF4919" s="9">
        <v>33407.447390000001</v>
      </c>
      <c r="BG4919" s="9">
        <v>8361.0891940000001</v>
      </c>
      <c r="BH4919" s="9">
        <v>5057.5396534000001</v>
      </c>
      <c r="BI4919" s="9">
        <v>17755.239697163401</v>
      </c>
      <c r="BJ4919" s="9">
        <v>17915.498725863501</v>
      </c>
      <c r="BK4919" s="9">
        <v>20195.470783638801</v>
      </c>
      <c r="BL4919" s="9">
        <v>17535.607645434899</v>
      </c>
      <c r="BM4919" s="9">
        <v>18854.823710721201</v>
      </c>
      <c r="BN4919" s="9">
        <v>29036.902067461499</v>
      </c>
      <c r="BO4919" s="9">
        <v>7125.6526156739201</v>
      </c>
      <c r="BP4919" s="9">
        <v>14332.049790343701</v>
      </c>
      <c r="BQ4919" s="9">
        <v>14974.618650655901</v>
      </c>
      <c r="BR4919" s="9">
        <v>9157.0538518033209</v>
      </c>
      <c r="BS4919" s="9">
        <v>3041.4992598507802</v>
      </c>
      <c r="BT4919" s="9"/>
      <c r="BU4919" s="9">
        <v>4712.1992337215597</v>
      </c>
      <c r="BV4919" s="9">
        <v>26412.609578316202</v>
      </c>
      <c r="BW4919" s="9">
        <v>11989.279024252401</v>
      </c>
      <c r="BX4919" s="9">
        <v>5000</v>
      </c>
    </row>
    <row r="4920" spans="6:76" x14ac:dyDescent="0.2">
      <c r="F4920" s="14"/>
      <c r="AX4920" s="8" t="s">
        <v>9435</v>
      </c>
      <c r="AY4920" s="8" t="s">
        <v>9436</v>
      </c>
      <c r="AZ4920" s="8" t="s">
        <v>1623</v>
      </c>
      <c r="BA4920" s="9">
        <v>18988.916973556701</v>
      </c>
      <c r="BB4920" s="9">
        <v>14974.6939211438</v>
      </c>
      <c r="BC4920" s="9">
        <v>86.499795809876503</v>
      </c>
      <c r="BD4920" s="9"/>
      <c r="BE4920" s="9">
        <v>40480</v>
      </c>
      <c r="BF4920" s="9">
        <v>17569.253509999999</v>
      </c>
      <c r="BG4920" s="9">
        <v>15358.79844</v>
      </c>
      <c r="BH4920" s="9">
        <v>59746.471368999999</v>
      </c>
      <c r="BI4920" s="9">
        <v>8609.2969146509604</v>
      </c>
      <c r="BJ4920" s="9">
        <v>11569.894028802501</v>
      </c>
      <c r="BK4920" s="9">
        <v>14974.6939211438</v>
      </c>
      <c r="BL4920" s="9">
        <v>10285.3435740489</v>
      </c>
      <c r="BM4920" s="9">
        <v>16812.804717289699</v>
      </c>
      <c r="BN4920" s="9">
        <v>6861.5302341873503</v>
      </c>
      <c r="BO4920" s="9"/>
      <c r="BP4920" s="9"/>
      <c r="BQ4920" s="9"/>
      <c r="BR4920" s="9"/>
      <c r="BS4920" s="9"/>
      <c r="BT4920" s="9"/>
      <c r="BU4920" s="9"/>
      <c r="BV4920" s="9"/>
      <c r="BW4920" s="9"/>
      <c r="BX4920" s="9">
        <v>6610</v>
      </c>
    </row>
    <row r="4921" spans="6:76" x14ac:dyDescent="0.2">
      <c r="F4921" s="14"/>
      <c r="AX4921" s="8" t="s">
        <v>9437</v>
      </c>
      <c r="AY4921" s="8" t="s">
        <v>9438</v>
      </c>
      <c r="AZ4921" s="8" t="s">
        <v>1623</v>
      </c>
      <c r="BA4921" s="9">
        <v>18133.938840002</v>
      </c>
      <c r="BB4921" s="9">
        <v>14977.708750632501</v>
      </c>
      <c r="BC4921" s="9">
        <v>67.351329284947198</v>
      </c>
      <c r="BD4921" s="9"/>
      <c r="BE4921" s="9">
        <v>22995</v>
      </c>
      <c r="BF4921" s="9">
        <v>14234.83576</v>
      </c>
      <c r="BG4921" s="9">
        <v>15567.7737</v>
      </c>
      <c r="BH4921" s="9">
        <v>33251.554322999997</v>
      </c>
      <c r="BI4921" s="9">
        <v>23181.006851599301</v>
      </c>
      <c r="BJ4921" s="9">
        <v>26961.858476970501</v>
      </c>
      <c r="BK4921" s="9">
        <v>31542.709436515899</v>
      </c>
      <c r="BL4921" s="9">
        <v>22409.5309201706</v>
      </c>
      <c r="BM4921" s="9">
        <v>13171.9213249367</v>
      </c>
      <c r="BN4921" s="9">
        <v>14387.643801265</v>
      </c>
      <c r="BO4921" s="9">
        <v>3626.2819159683199</v>
      </c>
      <c r="BP4921" s="9">
        <v>13277.268537694999</v>
      </c>
      <c r="BQ4921" s="9"/>
      <c r="BR4921" s="9">
        <v>3506.1274177924001</v>
      </c>
      <c r="BS4921" s="9">
        <v>4120.6109350513898</v>
      </c>
      <c r="BT4921" s="9"/>
      <c r="BU4921" s="9"/>
      <c r="BV4921" s="9">
        <v>2608.8980390676702</v>
      </c>
      <c r="BW4921" s="9"/>
      <c r="BX4921" s="9">
        <v>45300</v>
      </c>
    </row>
    <row r="4922" spans="6:76" x14ac:dyDescent="0.2">
      <c r="F4922" s="14"/>
      <c r="AX4922" s="8" t="s">
        <v>9439</v>
      </c>
      <c r="AY4922" s="8" t="s">
        <v>9440</v>
      </c>
      <c r="AZ4922" s="8" t="s">
        <v>1623</v>
      </c>
      <c r="BA4922" s="9">
        <v>14344.2509993974</v>
      </c>
      <c r="BB4922" s="9">
        <v>14997</v>
      </c>
      <c r="BC4922" s="9">
        <v>70.647689956633002</v>
      </c>
      <c r="BD4922" s="9"/>
      <c r="BE4922" s="9">
        <v>14997</v>
      </c>
      <c r="BF4922" s="9">
        <v>14825.343999999999</v>
      </c>
      <c r="BG4922" s="9"/>
      <c r="BH4922" s="9">
        <v>42286.295610000001</v>
      </c>
      <c r="BI4922" s="9">
        <v>17755.9921361042</v>
      </c>
      <c r="BJ4922" s="9">
        <v>16951.915462976802</v>
      </c>
      <c r="BK4922" s="9">
        <v>24696.382456838299</v>
      </c>
      <c r="BL4922" s="9">
        <v>17005.3034734053</v>
      </c>
      <c r="BM4922" s="9">
        <v>18027.552602905798</v>
      </c>
      <c r="BN4922" s="9">
        <v>17021.833715398399</v>
      </c>
      <c r="BO4922" s="9">
        <v>5863.6160936506203</v>
      </c>
      <c r="BP4922" s="9"/>
      <c r="BQ4922" s="9"/>
      <c r="BR4922" s="9">
        <v>4398.6009040480803</v>
      </c>
      <c r="BS4922" s="9">
        <v>4694.5472638708698</v>
      </c>
      <c r="BT4922" s="9"/>
      <c r="BU4922" s="9"/>
      <c r="BV4922" s="9">
        <v>6258.1625939445803</v>
      </c>
      <c r="BW4922" s="9">
        <v>3461.21867781746</v>
      </c>
      <c r="BX4922" s="9">
        <v>6920</v>
      </c>
    </row>
    <row r="4923" spans="6:76" x14ac:dyDescent="0.2">
      <c r="F4923" s="14"/>
      <c r="AX4923" s="8" t="s">
        <v>234</v>
      </c>
      <c r="AY4923" s="8" t="s">
        <v>9441</v>
      </c>
      <c r="AZ4923" s="8" t="s">
        <v>1623</v>
      </c>
      <c r="BA4923" s="9">
        <v>17131.008686471901</v>
      </c>
      <c r="BB4923" s="9">
        <v>15017.580458611201</v>
      </c>
      <c r="BC4923" s="9">
        <v>60.867524965408201</v>
      </c>
      <c r="BD4923" s="9"/>
      <c r="BE4923" s="9">
        <v>23157</v>
      </c>
      <c r="BF4923" s="9">
        <v>15065.05985</v>
      </c>
      <c r="BG4923" s="9"/>
      <c r="BH4923" s="9">
        <v>55801.103449000002</v>
      </c>
      <c r="BI4923" s="9">
        <v>17175.6724909064</v>
      </c>
      <c r="BJ4923" s="9">
        <v>16128.308731117901</v>
      </c>
      <c r="BK4923" s="9">
        <v>19548.692581974101</v>
      </c>
      <c r="BL4923" s="9">
        <v>13498.069505859199</v>
      </c>
      <c r="BM4923" s="9">
        <v>7690.2871442583501</v>
      </c>
      <c r="BN4923" s="9">
        <v>17141.002652603798</v>
      </c>
      <c r="BO4923" s="9">
        <v>20758.351945779199</v>
      </c>
      <c r="BP4923" s="9">
        <v>13382.435382219101</v>
      </c>
      <c r="BQ4923" s="9">
        <v>11720.367333329699</v>
      </c>
      <c r="BR4923" s="9">
        <v>14970.1010672224</v>
      </c>
      <c r="BS4923" s="9">
        <v>14276.0040295942</v>
      </c>
      <c r="BT4923" s="9"/>
      <c r="BU4923" s="9">
        <v>16262.935708036201</v>
      </c>
      <c r="BV4923" s="9">
        <v>12401.171879960901</v>
      </c>
      <c r="BW4923" s="9">
        <v>9491.5926046331497</v>
      </c>
      <c r="BX4923" s="9">
        <v>9890</v>
      </c>
    </row>
    <row r="4924" spans="6:76" x14ac:dyDescent="0.2">
      <c r="F4924" s="14"/>
      <c r="AX4924" s="8" t="s">
        <v>9442</v>
      </c>
      <c r="AY4924" s="8" t="s">
        <v>9443</v>
      </c>
      <c r="AZ4924" s="8" t="s">
        <v>1623</v>
      </c>
      <c r="BA4924" s="9">
        <v>19136.713675789</v>
      </c>
      <c r="BB4924" s="9">
        <v>15023.553787001099</v>
      </c>
      <c r="BC4924" s="9">
        <v>86.211236205107497</v>
      </c>
      <c r="BD4924" s="9"/>
      <c r="BE4924" s="9">
        <v>11544</v>
      </c>
      <c r="BF4924" s="9">
        <v>13126.405650000001</v>
      </c>
      <c r="BG4924" s="9">
        <v>6281.8490789999996</v>
      </c>
      <c r="BH4924" s="9">
        <v>85267.615575999997</v>
      </c>
      <c r="BI4924" s="9">
        <v>22496.6560617047</v>
      </c>
      <c r="BJ4924" s="9">
        <v>12812.224518613901</v>
      </c>
      <c r="BK4924" s="9">
        <v>18709.713049410999</v>
      </c>
      <c r="BL4924" s="9">
        <v>13769.7797769689</v>
      </c>
      <c r="BM4924" s="9">
        <v>15023.553787001099</v>
      </c>
      <c r="BN4924" s="9">
        <v>11266.834528404601</v>
      </c>
      <c r="BO4924" s="9">
        <v>18709.8080445585</v>
      </c>
      <c r="BP4924" s="9">
        <v>14865.9699329008</v>
      </c>
      <c r="BQ4924" s="9">
        <v>13762.867642514801</v>
      </c>
      <c r="BR4924" s="9">
        <v>19838.3649108028</v>
      </c>
      <c r="BS4924" s="9">
        <v>16330.170998658499</v>
      </c>
      <c r="BT4924" s="9"/>
      <c r="BU4924" s="9">
        <v>19968.6942825718</v>
      </c>
      <c r="BV4924" s="9">
        <v>18426.276725738</v>
      </c>
      <c r="BW4924" s="9">
        <v>19396.775275140801</v>
      </c>
      <c r="BX4924" s="9">
        <v>12000</v>
      </c>
    </row>
    <row r="4925" spans="6:76" x14ac:dyDescent="0.2">
      <c r="F4925" s="14"/>
      <c r="AX4925" s="8" t="s">
        <v>9444</v>
      </c>
      <c r="AY4925" s="8" t="s">
        <v>9445</v>
      </c>
      <c r="AZ4925" s="8" t="s">
        <v>1623</v>
      </c>
      <c r="BA4925" s="9">
        <v>14206.3839395997</v>
      </c>
      <c r="BB4925" s="9">
        <v>15063.7764524206</v>
      </c>
      <c r="BC4925" s="9">
        <v>52.033204704091098</v>
      </c>
      <c r="BD4925" s="9"/>
      <c r="BE4925" s="9">
        <v>9868</v>
      </c>
      <c r="BF4925" s="9">
        <v>6900.6693930000001</v>
      </c>
      <c r="BG4925" s="9"/>
      <c r="BH4925" s="9">
        <v>5959.8597786</v>
      </c>
      <c r="BI4925" s="9">
        <v>20317.805714173599</v>
      </c>
      <c r="BJ4925" s="9">
        <v>28026.147573803999</v>
      </c>
      <c r="BK4925" s="9">
        <v>24300.6038325152</v>
      </c>
      <c r="BL4925" s="9">
        <v>16628.8084668273</v>
      </c>
      <c r="BM4925" s="9">
        <v>6020.2982091620597</v>
      </c>
      <c r="BN4925" s="9">
        <v>12031.1868794283</v>
      </c>
      <c r="BO4925" s="9">
        <v>19194.913820964801</v>
      </c>
      <c r="BP4925" s="9">
        <v>11922.6043592157</v>
      </c>
      <c r="BQ4925" s="9">
        <v>9634.4495593738793</v>
      </c>
      <c r="BR4925" s="9">
        <v>21974.195415054299</v>
      </c>
      <c r="BS4925" s="9">
        <v>16580.820610265499</v>
      </c>
      <c r="BT4925" s="9">
        <v>4123.6048868465996</v>
      </c>
      <c r="BU4925" s="9">
        <v>20859.059427107099</v>
      </c>
      <c r="BV4925" s="9">
        <v>15063.7764524206</v>
      </c>
      <c r="BW4925" s="9">
        <v>18644.490473635899</v>
      </c>
      <c r="BX4925" s="9">
        <v>1870</v>
      </c>
    </row>
    <row r="4926" spans="6:76" x14ac:dyDescent="0.2">
      <c r="F4926" s="14"/>
      <c r="AX4926" s="8" t="s">
        <v>9446</v>
      </c>
      <c r="AY4926" s="8" t="s">
        <v>9447</v>
      </c>
      <c r="AZ4926" s="8" t="s">
        <v>1623</v>
      </c>
      <c r="BA4926" s="9">
        <v>11417.7181348176</v>
      </c>
      <c r="BB4926" s="9">
        <v>15147.3126744528</v>
      </c>
      <c r="BC4926" s="9">
        <v>69.386831024420701</v>
      </c>
      <c r="BD4926" s="9"/>
      <c r="BE4926" s="9">
        <v>16787</v>
      </c>
      <c r="BF4926" s="9">
        <v>2318.8417300000001</v>
      </c>
      <c r="BG4926" s="9"/>
      <c r="BH4926" s="9"/>
      <c r="BI4926" s="9"/>
      <c r="BJ4926" s="9"/>
      <c r="BK4926" s="9"/>
      <c r="BL4926" s="9"/>
      <c r="BM4926" s="9"/>
      <c r="BN4926" s="9">
        <v>15147.3126744528</v>
      </c>
      <c r="BO4926" s="9"/>
      <c r="BP4926" s="9"/>
      <c r="BQ4926" s="9"/>
      <c r="BR4926" s="9"/>
      <c r="BS4926" s="9"/>
      <c r="BT4926" s="9"/>
      <c r="BU4926" s="9"/>
      <c r="BV4926" s="9"/>
      <c r="BW4926" s="9"/>
      <c r="BX4926" s="9"/>
    </row>
    <row r="4927" spans="6:76" x14ac:dyDescent="0.2">
      <c r="F4927" s="14"/>
      <c r="AX4927" s="8" t="s">
        <v>9448</v>
      </c>
      <c r="AY4927" s="8" t="s">
        <v>9449</v>
      </c>
      <c r="AZ4927" s="8" t="s">
        <v>1623</v>
      </c>
      <c r="BA4927" s="9">
        <v>18588.806236526001</v>
      </c>
      <c r="BB4927" s="9">
        <v>15167.9544243124</v>
      </c>
      <c r="BC4927" s="9">
        <v>59.978672923982003</v>
      </c>
      <c r="BD4927" s="9"/>
      <c r="BE4927" s="9">
        <v>13990</v>
      </c>
      <c r="BF4927" s="9">
        <v>10147.36224</v>
      </c>
      <c r="BG4927" s="9">
        <v>10678.299779999999</v>
      </c>
      <c r="BH4927" s="9">
        <v>47959.551991</v>
      </c>
      <c r="BI4927" s="9">
        <v>14401.3661546573</v>
      </c>
      <c r="BJ4927" s="9">
        <v>21985.639969814201</v>
      </c>
      <c r="BK4927" s="9">
        <v>19438.863225826699</v>
      </c>
      <c r="BL4927" s="9">
        <v>10811.2984323153</v>
      </c>
      <c r="BM4927" s="9">
        <v>20541.137877678699</v>
      </c>
      <c r="BN4927" s="9">
        <v>15934.5426939676</v>
      </c>
      <c r="BO4927" s="9"/>
      <c r="BP4927" s="9"/>
      <c r="BQ4927" s="9"/>
      <c r="BR4927" s="9"/>
      <c r="BS4927" s="9"/>
      <c r="BT4927" s="9"/>
      <c r="BU4927" s="9"/>
      <c r="BV4927" s="9"/>
      <c r="BW4927" s="9"/>
      <c r="BX4927" s="9"/>
    </row>
    <row r="4928" spans="6:76" x14ac:dyDescent="0.2">
      <c r="F4928" s="14"/>
      <c r="AX4928" s="8" t="s">
        <v>9450</v>
      </c>
      <c r="AY4928" s="8" t="s">
        <v>9451</v>
      </c>
      <c r="AZ4928" s="8" t="s">
        <v>1623</v>
      </c>
      <c r="BA4928" s="9">
        <v>15173.3324638372</v>
      </c>
      <c r="BB4928" s="9">
        <v>15173.3324638372</v>
      </c>
      <c r="BC4928" s="9"/>
      <c r="BD4928" s="9"/>
      <c r="BE4928" s="9"/>
      <c r="BF4928" s="9"/>
      <c r="BG4928" s="9"/>
      <c r="BH4928" s="9"/>
      <c r="BI4928" s="9"/>
      <c r="BJ4928" s="9"/>
      <c r="BK4928" s="9"/>
      <c r="BL4928" s="9"/>
      <c r="BM4928" s="9">
        <v>15173.3324638372</v>
      </c>
      <c r="BN4928" s="9"/>
      <c r="BO4928" s="9"/>
      <c r="BP4928" s="9"/>
      <c r="BQ4928" s="9"/>
      <c r="BR4928" s="9"/>
      <c r="BS4928" s="9"/>
      <c r="BT4928" s="9"/>
      <c r="BU4928" s="9"/>
      <c r="BV4928" s="9"/>
      <c r="BW4928" s="9"/>
      <c r="BX4928" s="9"/>
    </row>
    <row r="4929" spans="6:76" x14ac:dyDescent="0.2">
      <c r="F4929" s="14"/>
      <c r="AX4929" s="8" t="s">
        <v>271</v>
      </c>
      <c r="AY4929" s="8" t="s">
        <v>9452</v>
      </c>
      <c r="AZ4929" s="8" t="s">
        <v>1623</v>
      </c>
      <c r="BA4929" s="9">
        <v>16300.431118750301</v>
      </c>
      <c r="BB4929" s="9">
        <v>15189.028799636</v>
      </c>
      <c r="BC4929" s="9">
        <v>56.564849675534099</v>
      </c>
      <c r="BD4929" s="9"/>
      <c r="BE4929" s="9">
        <v>25792</v>
      </c>
      <c r="BF4929" s="9">
        <v>23549.46297</v>
      </c>
      <c r="BG4929" s="9"/>
      <c r="BH4929" s="9">
        <v>46239.860445999999</v>
      </c>
      <c r="BI4929" s="9">
        <v>13871.0158895816</v>
      </c>
      <c r="BJ4929" s="9">
        <v>18603.978341980899</v>
      </c>
      <c r="BK4929" s="9">
        <v>16137.237276579899</v>
      </c>
      <c r="BL4929" s="9">
        <v>17552.622505120002</v>
      </c>
      <c r="BM4929" s="9">
        <v>5581.4471037018702</v>
      </c>
      <c r="BN4929" s="9">
        <v>11473.965943446899</v>
      </c>
      <c r="BO4929" s="9">
        <v>16818.9373999741</v>
      </c>
      <c r="BP4929" s="9">
        <v>16677.316192009701</v>
      </c>
      <c r="BQ4929" s="9">
        <v>7208.4720087952801</v>
      </c>
      <c r="BR4929" s="9">
        <v>13181.7206753808</v>
      </c>
      <c r="BS4929" s="9">
        <v>11431.637299296601</v>
      </c>
      <c r="BT4929" s="9"/>
      <c r="BU4929" s="9">
        <v>14240.8203226921</v>
      </c>
      <c r="BV4929" s="9">
        <v>11076.194454570399</v>
      </c>
      <c r="BW4929" s="9">
        <v>6071.0713083751498</v>
      </c>
      <c r="BX4929" s="9">
        <v>17900</v>
      </c>
    </row>
    <row r="4930" spans="6:76" x14ac:dyDescent="0.2">
      <c r="F4930" s="14"/>
      <c r="AX4930" s="8" t="s">
        <v>9453</v>
      </c>
      <c r="AY4930" s="8" t="s">
        <v>9454</v>
      </c>
      <c r="AZ4930" s="8" t="s">
        <v>1623</v>
      </c>
      <c r="BA4930" s="9">
        <v>17140.5863440377</v>
      </c>
      <c r="BB4930" s="9">
        <v>15357.5319186652</v>
      </c>
      <c r="BC4930" s="9">
        <v>51.526872685554203</v>
      </c>
      <c r="BD4930" s="9"/>
      <c r="BE4930" s="9">
        <v>19102</v>
      </c>
      <c r="BF4930" s="9">
        <v>15724.643889999999</v>
      </c>
      <c r="BG4930" s="9"/>
      <c r="BH4930" s="9">
        <v>33952.048181999999</v>
      </c>
      <c r="BI4930" s="9">
        <v>23400.608766659101</v>
      </c>
      <c r="BJ4930" s="9">
        <v>29537.199231572598</v>
      </c>
      <c r="BK4930" s="9">
        <v>31301.0375068094</v>
      </c>
      <c r="BL4930" s="9">
        <v>26050.903328479701</v>
      </c>
      <c r="BM4930" s="9">
        <v>12955.132108146599</v>
      </c>
      <c r="BN4930" s="9">
        <v>22536.675576186699</v>
      </c>
      <c r="BO4930" s="9">
        <v>10337.7244743959</v>
      </c>
      <c r="BP4930" s="9"/>
      <c r="BQ4930" s="9">
        <v>5187.8791045831204</v>
      </c>
      <c r="BR4930" s="9">
        <v>15101.860757111999</v>
      </c>
      <c r="BS4930" s="9">
        <v>9256.4067719716604</v>
      </c>
      <c r="BT4930" s="9">
        <v>13353.7909725523</v>
      </c>
      <c r="BU4930" s="9">
        <v>11411.4788422738</v>
      </c>
      <c r="BV4930" s="9">
        <v>7747.9615997171604</v>
      </c>
      <c r="BW4930" s="9">
        <v>15613.2030802184</v>
      </c>
      <c r="BX4930" s="9">
        <v>5960</v>
      </c>
    </row>
    <row r="4931" spans="6:76" x14ac:dyDescent="0.2">
      <c r="F4931" s="14"/>
      <c r="AX4931" s="8" t="s">
        <v>9455</v>
      </c>
      <c r="AY4931" s="8" t="s">
        <v>9456</v>
      </c>
      <c r="AZ4931" s="8" t="s">
        <v>1623</v>
      </c>
      <c r="BA4931" s="9">
        <v>16085.8206951058</v>
      </c>
      <c r="BB4931" s="9">
        <v>15376.3766535628</v>
      </c>
      <c r="BC4931" s="9">
        <v>48.485540080120103</v>
      </c>
      <c r="BD4931" s="9"/>
      <c r="BE4931" s="9">
        <v>24591</v>
      </c>
      <c r="BF4931" s="9">
        <v>26600.145359999999</v>
      </c>
      <c r="BG4931" s="9"/>
      <c r="BH4931" s="9">
        <v>23096.241909</v>
      </c>
      <c r="BI4931" s="9">
        <v>15376.3766535628</v>
      </c>
      <c r="BJ4931" s="9">
        <v>15888.2570637053</v>
      </c>
      <c r="BK4931" s="9">
        <v>21631.517845239199</v>
      </c>
      <c r="BL4931" s="9">
        <v>19871.817322655901</v>
      </c>
      <c r="BM4931" s="9">
        <v>9822.0380070293395</v>
      </c>
      <c r="BN4931" s="9">
        <v>20961.219952023999</v>
      </c>
      <c r="BO4931" s="9">
        <v>7589.6102374812499</v>
      </c>
      <c r="BP4931" s="9"/>
      <c r="BQ4931" s="9">
        <v>5304.7393606363203</v>
      </c>
      <c r="BR4931" s="9">
        <v>8067.7066564715396</v>
      </c>
      <c r="BS4931" s="9">
        <v>9178.4754285726794</v>
      </c>
      <c r="BT4931" s="9"/>
      <c r="BU4931" s="9">
        <v>10153.639378787801</v>
      </c>
      <c r="BV4931" s="9">
        <v>11103.312349142299</v>
      </c>
      <c r="BW4931" s="9">
        <v>12122.854292489999</v>
      </c>
      <c r="BX4931" s="9">
        <v>32100</v>
      </c>
    </row>
    <row r="4932" spans="6:76" x14ac:dyDescent="0.2">
      <c r="F4932" s="14"/>
      <c r="AX4932" s="8" t="s">
        <v>656</v>
      </c>
      <c r="AY4932" s="8" t="s">
        <v>656</v>
      </c>
      <c r="AZ4932" s="8" t="s">
        <v>1640</v>
      </c>
      <c r="BA4932" s="9">
        <v>15394.7497676065</v>
      </c>
      <c r="BB4932" s="9">
        <v>15394.7497676065</v>
      </c>
      <c r="BC4932" s="9"/>
      <c r="BD4932" s="9"/>
      <c r="BE4932" s="9"/>
      <c r="BF4932" s="9"/>
      <c r="BG4932" s="9"/>
      <c r="BH4932" s="9"/>
      <c r="BI4932" s="9"/>
      <c r="BJ4932" s="9"/>
      <c r="BK4932" s="9">
        <v>15394.7497676065</v>
      </c>
      <c r="BL4932" s="9"/>
      <c r="BM4932" s="9"/>
      <c r="BN4932" s="9"/>
      <c r="BO4932" s="9"/>
      <c r="BP4932" s="9"/>
      <c r="BQ4932" s="9"/>
      <c r="BR4932" s="9"/>
      <c r="BS4932" s="9"/>
      <c r="BT4932" s="9"/>
      <c r="BU4932" s="9"/>
      <c r="BV4932" s="9"/>
      <c r="BW4932" s="9"/>
      <c r="BX4932" s="9"/>
    </row>
    <row r="4933" spans="6:76" x14ac:dyDescent="0.2">
      <c r="F4933" s="14"/>
      <c r="AX4933" s="8" t="s">
        <v>9457</v>
      </c>
      <c r="AY4933" s="8" t="s">
        <v>9458</v>
      </c>
      <c r="AZ4933" s="8" t="s">
        <v>1623</v>
      </c>
      <c r="BA4933" s="9">
        <v>12902.080939125501</v>
      </c>
      <c r="BB4933" s="9">
        <v>15404.044308258301</v>
      </c>
      <c r="BC4933" s="9">
        <v>56.291458222258598</v>
      </c>
      <c r="BD4933" s="9"/>
      <c r="BE4933" s="9">
        <v>27752</v>
      </c>
      <c r="BF4933" s="9">
        <v>2062.4016539999998</v>
      </c>
      <c r="BG4933" s="9"/>
      <c r="BH4933" s="9">
        <v>5083.8637927999998</v>
      </c>
      <c r="BI4933" s="9">
        <v>3832.9524310768202</v>
      </c>
      <c r="BJ4933" s="9">
        <v>15952.5351853456</v>
      </c>
      <c r="BK4933" s="9">
        <v>7751.2930276473999</v>
      </c>
      <c r="BL4933" s="9">
        <v>1530.76472161064</v>
      </c>
      <c r="BM4933" s="9">
        <v>15559.256634356199</v>
      </c>
      <c r="BN4933" s="9">
        <v>8565.8207911826503</v>
      </c>
      <c r="BO4933" s="9">
        <v>21853.923744327301</v>
      </c>
      <c r="BP4933" s="9">
        <v>17075.541356433499</v>
      </c>
      <c r="BQ4933" s="9">
        <v>11464.600265097601</v>
      </c>
      <c r="BR4933" s="9">
        <v>16586.0992224037</v>
      </c>
      <c r="BS4933" s="9">
        <v>17864.070414524002</v>
      </c>
      <c r="BT4933" s="9"/>
      <c r="BU4933" s="9">
        <v>17649.463484576499</v>
      </c>
      <c r="BV4933" s="9">
        <v>15248.8319821605</v>
      </c>
      <c r="BW4933" s="9">
        <v>7804.0381967166004</v>
      </c>
      <c r="BX4933" s="9">
        <v>18600</v>
      </c>
    </row>
    <row r="4934" spans="6:76" x14ac:dyDescent="0.2">
      <c r="F4934" s="14"/>
      <c r="AX4934" s="8" t="s">
        <v>9459</v>
      </c>
      <c r="AY4934" s="8" t="s">
        <v>9460</v>
      </c>
      <c r="AZ4934" s="8" t="s">
        <v>1623</v>
      </c>
      <c r="BA4934" s="9">
        <v>29023.388997793299</v>
      </c>
      <c r="BB4934" s="9">
        <v>15409.405621396299</v>
      </c>
      <c r="BC4934" s="9">
        <v>147.088637161241</v>
      </c>
      <c r="BD4934" s="9"/>
      <c r="BE4934" s="9">
        <v>14828</v>
      </c>
      <c r="BF4934" s="9">
        <v>57555.395839999997</v>
      </c>
      <c r="BG4934" s="9"/>
      <c r="BH4934" s="9">
        <v>196912.00685000001</v>
      </c>
      <c r="BI4934" s="9">
        <v>12854.0662764463</v>
      </c>
      <c r="BJ4934" s="9">
        <v>13264.132409517901</v>
      </c>
      <c r="BK4934" s="9">
        <v>35894.670120638999</v>
      </c>
      <c r="BL4934" s="9">
        <v>7131.7762075668197</v>
      </c>
      <c r="BM4934" s="9">
        <v>20709.6566657781</v>
      </c>
      <c r="BN4934" s="9">
        <v>29085.602360204499</v>
      </c>
      <c r="BO4934" s="9">
        <v>8633.2261718869795</v>
      </c>
      <c r="BP4934" s="9">
        <v>16187.051005818899</v>
      </c>
      <c r="BQ4934" s="9">
        <v>16498.796556361402</v>
      </c>
      <c r="BR4934" s="9">
        <v>38465.206949433603</v>
      </c>
      <c r="BS4934" s="9">
        <v>7931.83898496661</v>
      </c>
      <c r="BT4934" s="9">
        <v>12645.024912148099</v>
      </c>
      <c r="BU4934" s="9">
        <v>11208.349831974499</v>
      </c>
      <c r="BV4934" s="9">
        <v>28510.184193934299</v>
      </c>
      <c r="BW4934" s="9">
        <v>15409.405621396299</v>
      </c>
      <c r="BX4934" s="9">
        <v>7720</v>
      </c>
    </row>
    <row r="4935" spans="6:76" x14ac:dyDescent="0.2">
      <c r="F4935" s="14"/>
      <c r="AX4935" s="8" t="s">
        <v>9461</v>
      </c>
      <c r="AY4935" s="8" t="s">
        <v>9462</v>
      </c>
      <c r="AZ4935" s="8" t="s">
        <v>1623</v>
      </c>
      <c r="BA4935" s="9">
        <v>15039.647122881201</v>
      </c>
      <c r="BB4935" s="9">
        <v>15445.761738716799</v>
      </c>
      <c r="BC4935" s="9">
        <v>64.699600806914503</v>
      </c>
      <c r="BD4935" s="9"/>
      <c r="BE4935" s="9">
        <v>5469</v>
      </c>
      <c r="BF4935" s="9">
        <v>2983.783786</v>
      </c>
      <c r="BG4935" s="9">
        <v>16827.687030000001</v>
      </c>
      <c r="BH4935" s="9">
        <v>1938.3083369000001</v>
      </c>
      <c r="BI4935" s="9">
        <v>5977.6387855482399</v>
      </c>
      <c r="BJ4935" s="9">
        <v>12923.8099962342</v>
      </c>
      <c r="BK4935" s="9">
        <v>8119.6737492046695</v>
      </c>
      <c r="BL4935" s="9">
        <v>6593.1363943577198</v>
      </c>
      <c r="BM4935" s="9">
        <v>7346.3853955167597</v>
      </c>
      <c r="BN4935" s="9">
        <v>16677.000405632501</v>
      </c>
      <c r="BO4935" s="9">
        <v>3177.3667520421</v>
      </c>
      <c r="BP4935" s="9">
        <v>27670.643590747801</v>
      </c>
      <c r="BQ4935" s="9">
        <v>18674.993579656599</v>
      </c>
      <c r="BR4935" s="9">
        <v>25775.391981836601</v>
      </c>
      <c r="BS4935" s="9">
        <v>34848.996695983296</v>
      </c>
      <c r="BT4935" s="9">
        <v>14214.523071801101</v>
      </c>
      <c r="BU4935" s="9">
        <v>23572.882468380001</v>
      </c>
      <c r="BV4935" s="9">
        <v>25071.316458077399</v>
      </c>
      <c r="BW4935" s="9">
        <v>26030.403979704901</v>
      </c>
      <c r="BX4935" s="9">
        <v>16900</v>
      </c>
    </row>
    <row r="4936" spans="6:76" x14ac:dyDescent="0.2">
      <c r="F4936" s="14"/>
      <c r="AX4936" s="8" t="s">
        <v>9463</v>
      </c>
      <c r="AY4936" s="8" t="s">
        <v>9464</v>
      </c>
      <c r="AZ4936" s="8" t="s">
        <v>1623</v>
      </c>
      <c r="BA4936" s="9">
        <v>15880.632264407101</v>
      </c>
      <c r="BB4936" s="9">
        <v>15455.2946500418</v>
      </c>
      <c r="BC4936" s="9">
        <v>52.304274348880803</v>
      </c>
      <c r="BD4936" s="9">
        <v>4578</v>
      </c>
      <c r="BE4936" s="9">
        <v>8253</v>
      </c>
      <c r="BF4936" s="9">
        <v>9431.5286159999996</v>
      </c>
      <c r="BG4936" s="9"/>
      <c r="BH4936" s="9">
        <v>4090.6328150999998</v>
      </c>
      <c r="BI4936" s="9">
        <v>25889.722399928101</v>
      </c>
      <c r="BJ4936" s="9">
        <v>34939.322258369</v>
      </c>
      <c r="BK4936" s="9">
        <v>32189.782041988201</v>
      </c>
      <c r="BL4936" s="9">
        <v>21675.571277704901</v>
      </c>
      <c r="BM4936" s="9">
        <v>15023.363979490799</v>
      </c>
      <c r="BN4936" s="9">
        <v>15455.2946500418</v>
      </c>
      <c r="BO4936" s="9">
        <v>15825.664703164301</v>
      </c>
      <c r="BP4936" s="9">
        <v>15648.184135315099</v>
      </c>
      <c r="BQ4936" s="9">
        <v>13100.3767707116</v>
      </c>
      <c r="BR4936" s="9">
        <v>12464.537800468999</v>
      </c>
      <c r="BS4936" s="9">
        <v>12972.843158658001</v>
      </c>
      <c r="BT4936" s="9"/>
      <c r="BU4936" s="9">
        <v>18568.425757080899</v>
      </c>
      <c r="BV4936" s="9">
        <v>17132.158818886499</v>
      </c>
      <c r="BW4936" s="9">
        <v>17163.603840826701</v>
      </c>
      <c r="BX4936" s="9">
        <v>7330</v>
      </c>
    </row>
    <row r="4937" spans="6:76" x14ac:dyDescent="0.2">
      <c r="F4937" s="14"/>
      <c r="AX4937" s="8" t="s">
        <v>9465</v>
      </c>
      <c r="AY4937" s="8" t="s">
        <v>9466</v>
      </c>
      <c r="AZ4937" s="8" t="s">
        <v>1623</v>
      </c>
      <c r="BA4937" s="9">
        <v>14223.015704622299</v>
      </c>
      <c r="BB4937" s="9">
        <v>15457.328600000001</v>
      </c>
      <c r="BC4937" s="9">
        <v>84.560396994436005</v>
      </c>
      <c r="BD4937" s="9">
        <v>43380</v>
      </c>
      <c r="BE4937" s="9">
        <v>16057</v>
      </c>
      <c r="BF4937" s="9">
        <v>5781.1098350000002</v>
      </c>
      <c r="BG4937" s="9">
        <v>15457.328600000001</v>
      </c>
      <c r="BH4937" s="9"/>
      <c r="BI4937" s="9">
        <v>6760.5503186742899</v>
      </c>
      <c r="BJ4937" s="9">
        <v>16690.7155160396</v>
      </c>
      <c r="BK4937" s="9">
        <v>2934.5495334791499</v>
      </c>
      <c r="BL4937" s="9">
        <v>736.97063170457602</v>
      </c>
      <c r="BM4937" s="9">
        <v>17276.204637979401</v>
      </c>
      <c r="BN4937" s="9">
        <v>7458.0034422532599</v>
      </c>
      <c r="BO4937" s="9"/>
      <c r="BP4937" s="9"/>
      <c r="BQ4937" s="9"/>
      <c r="BR4937" s="9"/>
      <c r="BS4937" s="9"/>
      <c r="BT4937" s="9">
        <v>23920.740235714598</v>
      </c>
      <c r="BU4937" s="9"/>
      <c r="BV4937" s="9"/>
      <c r="BW4937" s="9"/>
      <c r="BX4937" s="9"/>
    </row>
    <row r="4938" spans="6:76" x14ac:dyDescent="0.2">
      <c r="F4938" s="14"/>
      <c r="AX4938" s="8" t="s">
        <v>9467</v>
      </c>
      <c r="AY4938" s="8" t="s">
        <v>9468</v>
      </c>
      <c r="AZ4938" s="8" t="s">
        <v>1623</v>
      </c>
      <c r="BA4938" s="9">
        <v>15308.3834706292</v>
      </c>
      <c r="BB4938" s="9">
        <v>15527.652491533299</v>
      </c>
      <c r="BC4938" s="9">
        <v>41.086934270981502</v>
      </c>
      <c r="BD4938" s="9"/>
      <c r="BE4938" s="9">
        <v>24557</v>
      </c>
      <c r="BF4938" s="9">
        <v>20488.328119999998</v>
      </c>
      <c r="BG4938" s="9"/>
      <c r="BH4938" s="9">
        <v>8235.6109914000008</v>
      </c>
      <c r="BI4938" s="9">
        <v>22241.2856650711</v>
      </c>
      <c r="BJ4938" s="9">
        <v>16096.356359756301</v>
      </c>
      <c r="BK4938" s="9">
        <v>12335.4406153703</v>
      </c>
      <c r="BL4938" s="9">
        <v>14958.9486233103</v>
      </c>
      <c r="BM4938" s="9">
        <v>5789.7454208621002</v>
      </c>
      <c r="BN4938" s="9">
        <v>18822.253351552001</v>
      </c>
      <c r="BO4938" s="9"/>
      <c r="BP4938" s="9"/>
      <c r="BQ4938" s="9"/>
      <c r="BR4938" s="9"/>
      <c r="BS4938" s="9"/>
      <c r="BT4938" s="9">
        <v>9558.8655589698992</v>
      </c>
      <c r="BU4938" s="9"/>
      <c r="BV4938" s="9"/>
      <c r="BW4938" s="9"/>
      <c r="BX4938" s="9"/>
    </row>
    <row r="4939" spans="6:76" x14ac:dyDescent="0.2">
      <c r="F4939" s="14"/>
      <c r="AX4939" s="8" t="s">
        <v>9469</v>
      </c>
      <c r="AY4939" s="8" t="s">
        <v>9470</v>
      </c>
      <c r="AZ4939" s="8" t="s">
        <v>1623</v>
      </c>
      <c r="BA4939" s="9">
        <v>16334.3772773686</v>
      </c>
      <c r="BB4939" s="9">
        <v>15549.0816271039</v>
      </c>
      <c r="BC4939" s="9">
        <v>56.919508338517197</v>
      </c>
      <c r="BD4939" s="9"/>
      <c r="BE4939" s="9">
        <v>5185</v>
      </c>
      <c r="BF4939" s="9">
        <v>15029.193370000001</v>
      </c>
      <c r="BG4939" s="9"/>
      <c r="BH4939" s="9">
        <v>40443.525707000001</v>
      </c>
      <c r="BI4939" s="9">
        <v>18783.1336623444</v>
      </c>
      <c r="BJ4939" s="9">
        <v>16849.842268084201</v>
      </c>
      <c r="BK4939" s="9">
        <v>20976.671301230701</v>
      </c>
      <c r="BL4939" s="9">
        <v>11242.5959367461</v>
      </c>
      <c r="BM4939" s="9">
        <v>2916.9588886174402</v>
      </c>
      <c r="BN4939" s="9">
        <v>11578.0924809833</v>
      </c>
      <c r="BO4939" s="9">
        <v>30848.210322585699</v>
      </c>
      <c r="BP4939" s="9">
        <v>19164.538518090001</v>
      </c>
      <c r="BQ4939" s="9">
        <v>7568.5227936913097</v>
      </c>
      <c r="BR4939" s="9">
        <v>10736.1242677604</v>
      </c>
      <c r="BS4939" s="9">
        <v>26955.712408740801</v>
      </c>
      <c r="BT4939" s="9"/>
      <c r="BU4939" s="9">
        <v>16068.9698842078</v>
      </c>
      <c r="BV4939" s="9">
        <v>17584.395525222299</v>
      </c>
      <c r="BW4939" s="9">
        <v>13117.3036573298</v>
      </c>
      <c r="BX4939" s="9">
        <v>8970</v>
      </c>
    </row>
    <row r="4940" spans="6:76" x14ac:dyDescent="0.2">
      <c r="F4940" s="14"/>
      <c r="AX4940" s="8" t="s">
        <v>9471</v>
      </c>
      <c r="AY4940" s="8" t="s">
        <v>9472</v>
      </c>
      <c r="AZ4940" s="8" t="s">
        <v>1623</v>
      </c>
      <c r="BA4940" s="9">
        <v>17244.001736405498</v>
      </c>
      <c r="BB4940" s="9">
        <v>15579</v>
      </c>
      <c r="BC4940" s="9">
        <v>56.8795751178491</v>
      </c>
      <c r="BD4940" s="9"/>
      <c r="BE4940" s="9">
        <v>15579</v>
      </c>
      <c r="BF4940" s="9">
        <v>9609.8955089999999</v>
      </c>
      <c r="BG4940" s="9"/>
      <c r="BH4940" s="9">
        <v>14226.550402999999</v>
      </c>
      <c r="BI4940" s="9">
        <v>7004.0695789688298</v>
      </c>
      <c r="BJ4940" s="9">
        <v>7713.7727050455997</v>
      </c>
      <c r="BK4940" s="9">
        <v>11987.950271490699</v>
      </c>
      <c r="BL4940" s="9">
        <v>11519.391796034</v>
      </c>
      <c r="BM4940" s="9">
        <v>17795.882063044701</v>
      </c>
      <c r="BN4940" s="9">
        <v>14412.368966571599</v>
      </c>
      <c r="BO4940" s="9"/>
      <c r="BP4940" s="9">
        <v>19912.986920351301</v>
      </c>
      <c r="BQ4940" s="9">
        <v>21089.4655257265</v>
      </c>
      <c r="BR4940" s="9">
        <v>48120.501933752697</v>
      </c>
      <c r="BS4940" s="9">
        <v>27718.244157472702</v>
      </c>
      <c r="BT4940" s="9"/>
      <c r="BU4940" s="9">
        <v>18985.5116115686</v>
      </c>
      <c r="BV4940" s="9">
        <v>20533.431277263298</v>
      </c>
      <c r="BW4940" s="9">
        <v>19689.006799603001</v>
      </c>
      <c r="BX4940" s="9">
        <v>7250</v>
      </c>
    </row>
    <row r="4941" spans="6:76" x14ac:dyDescent="0.2">
      <c r="F4941" s="14"/>
      <c r="AX4941" s="8" t="s">
        <v>9473</v>
      </c>
      <c r="AY4941" s="8" t="s">
        <v>9474</v>
      </c>
      <c r="AZ4941" s="8" t="s">
        <v>1623</v>
      </c>
      <c r="BA4941" s="9">
        <v>19969.197327436999</v>
      </c>
      <c r="BB4941" s="9">
        <v>15612.608682565</v>
      </c>
      <c r="BC4941" s="9">
        <v>89.096940488520801</v>
      </c>
      <c r="BD4941" s="9">
        <v>11310</v>
      </c>
      <c r="BE4941" s="9">
        <v>20666</v>
      </c>
      <c r="BF4941" s="9">
        <v>17311.171259999999</v>
      </c>
      <c r="BG4941" s="9">
        <v>3964.436197</v>
      </c>
      <c r="BH4941" s="9">
        <v>47691.438535000001</v>
      </c>
      <c r="BI4941" s="9">
        <v>14092.9942914034</v>
      </c>
      <c r="BJ4941" s="9">
        <v>22374.3552672636</v>
      </c>
      <c r="BK4941" s="9">
        <v>19144.8543910835</v>
      </c>
      <c r="BL4941" s="9">
        <v>5804.7218665990204</v>
      </c>
      <c r="BM4941" s="9">
        <v>11511.7684578177</v>
      </c>
      <c r="BN4941" s="9">
        <v>31882.625797750199</v>
      </c>
      <c r="BO4941" s="9">
        <v>38710.130746439798</v>
      </c>
      <c r="BP4941" s="9">
        <v>1157.63048045849</v>
      </c>
      <c r="BQ4941" s="9">
        <v>4570.5796121687999</v>
      </c>
      <c r="BR4941" s="9">
        <v>8267.0980084510593</v>
      </c>
      <c r="BS4941" s="9">
        <v>76156.062310539404</v>
      </c>
      <c r="BT4941" s="9"/>
      <c r="BU4941" s="9">
        <v>12767.0493798605</v>
      </c>
      <c r="BV4941" s="9">
        <v>8968.8068731788098</v>
      </c>
      <c r="BW4941" s="9">
        <v>17132.223073726502</v>
      </c>
      <c r="BX4941" s="9">
        <v>25900</v>
      </c>
    </row>
    <row r="4942" spans="6:76" x14ac:dyDescent="0.2">
      <c r="F4942" s="14"/>
      <c r="AX4942" s="8" t="s">
        <v>9475</v>
      </c>
      <c r="AY4942" s="8" t="s">
        <v>9476</v>
      </c>
      <c r="AZ4942" s="8" t="s">
        <v>1623</v>
      </c>
      <c r="BA4942" s="9">
        <v>42577.9943320413</v>
      </c>
      <c r="BB4942" s="9">
        <v>15672.6346053743</v>
      </c>
      <c r="BC4942" s="9">
        <v>227.80537586866501</v>
      </c>
      <c r="BD4942" s="9"/>
      <c r="BE4942" s="9">
        <v>39664</v>
      </c>
      <c r="BF4942" s="9">
        <v>55260.174570000003</v>
      </c>
      <c r="BG4942" s="9"/>
      <c r="BH4942" s="9">
        <v>415470.90052000002</v>
      </c>
      <c r="BI4942" s="9">
        <v>13251.5770192659</v>
      </c>
      <c r="BJ4942" s="9">
        <v>11662.659764838099</v>
      </c>
      <c r="BK4942" s="9">
        <v>28700.868985870198</v>
      </c>
      <c r="BL4942" s="9">
        <v>26410.6381040056</v>
      </c>
      <c r="BM4942" s="9">
        <v>20161.176156394999</v>
      </c>
      <c r="BN4942" s="9">
        <v>28484.846860473099</v>
      </c>
      <c r="BO4942" s="9">
        <v>7882.9689395345804</v>
      </c>
      <c r="BP4942" s="9">
        <v>16192.6537876087</v>
      </c>
      <c r="BQ4942" s="9">
        <v>3545.3751578200199</v>
      </c>
      <c r="BR4942" s="9">
        <v>14549.736927227301</v>
      </c>
      <c r="BS4942" s="9">
        <v>11983.752888515801</v>
      </c>
      <c r="BT4942" s="9"/>
      <c r="BU4942" s="9">
        <v>15672.6346053743</v>
      </c>
      <c r="BV4942" s="9">
        <v>8940.4971105718505</v>
      </c>
      <c r="BW4942" s="9">
        <v>5991.4422472019196</v>
      </c>
      <c r="BX4942" s="9"/>
    </row>
    <row r="4943" spans="6:76" x14ac:dyDescent="0.2">
      <c r="F4943" s="14"/>
      <c r="AX4943" s="8" t="s">
        <v>9477</v>
      </c>
      <c r="AY4943" s="8" t="s">
        <v>9478</v>
      </c>
      <c r="AZ4943" s="8" t="s">
        <v>1623</v>
      </c>
      <c r="BA4943" s="9">
        <v>17794.7161873164</v>
      </c>
      <c r="BB4943" s="9">
        <v>15699.7637851458</v>
      </c>
      <c r="BC4943" s="9">
        <v>59.960406403591001</v>
      </c>
      <c r="BD4943" s="9"/>
      <c r="BE4943" s="9">
        <v>48905</v>
      </c>
      <c r="BF4943" s="9">
        <v>14194.728349999999</v>
      </c>
      <c r="BG4943" s="9">
        <v>39391.424330000002</v>
      </c>
      <c r="BH4943" s="9">
        <v>20882.441736000001</v>
      </c>
      <c r="BI4943" s="9">
        <v>17843.031014798398</v>
      </c>
      <c r="BJ4943" s="9">
        <v>13602.778084482399</v>
      </c>
      <c r="BK4943" s="9">
        <v>12154.2124670092</v>
      </c>
      <c r="BL4943" s="9">
        <v>6709.0977961375102</v>
      </c>
      <c r="BM4943" s="9">
        <v>21721.498946744901</v>
      </c>
      <c r="BN4943" s="9">
        <v>15699.7637851458</v>
      </c>
      <c r="BO4943" s="9">
        <v>23118.559156470899</v>
      </c>
      <c r="BP4943" s="9">
        <v>17001.9713628586</v>
      </c>
      <c r="BQ4943" s="9">
        <v>9000.0283666721007</v>
      </c>
      <c r="BR4943" s="9">
        <v>16464.826992753999</v>
      </c>
      <c r="BS4943" s="9">
        <v>14709.1458590982</v>
      </c>
      <c r="BT4943" s="9"/>
      <c r="BU4943" s="9">
        <v>18773.459643083701</v>
      </c>
      <c r="BV4943" s="9">
        <v>14062.1390715004</v>
      </c>
      <c r="BW4943" s="9">
        <v>10925.500596255401</v>
      </c>
      <c r="BX4943" s="9">
        <v>2940</v>
      </c>
    </row>
    <row r="4944" spans="6:76" x14ac:dyDescent="0.2">
      <c r="F4944" s="14"/>
      <c r="AX4944" s="8" t="s">
        <v>103</v>
      </c>
      <c r="AY4944" s="8" t="s">
        <v>9479</v>
      </c>
      <c r="AZ4944" s="8" t="s">
        <v>1623</v>
      </c>
      <c r="BA4944" s="9">
        <v>22726.535412120302</v>
      </c>
      <c r="BB4944" s="9">
        <v>15783.5535866954</v>
      </c>
      <c r="BC4944" s="9">
        <v>74.989167580171696</v>
      </c>
      <c r="BD4944" s="9"/>
      <c r="BE4944" s="9">
        <v>21839</v>
      </c>
      <c r="BF4944" s="9">
        <v>14902.535879999999</v>
      </c>
      <c r="BG4944" s="9"/>
      <c r="BH4944" s="9">
        <v>60986.760198000004</v>
      </c>
      <c r="BI4944" s="9">
        <v>15783.5535866954</v>
      </c>
      <c r="BJ4944" s="9">
        <v>22096.419848486599</v>
      </c>
      <c r="BK4944" s="9">
        <v>16974.009082472701</v>
      </c>
      <c r="BL4944" s="9">
        <v>18932.014177179499</v>
      </c>
      <c r="BM4944" s="9">
        <v>13122.2400253739</v>
      </c>
      <c r="BN4944" s="9">
        <v>13863.3504960708</v>
      </c>
      <c r="BO4944" s="9">
        <v>39190.275565575197</v>
      </c>
      <c r="BP4944" s="9"/>
      <c r="BQ4944" s="9">
        <v>5615.1511813166298</v>
      </c>
      <c r="BR4944" s="9">
        <v>8834.0764437163507</v>
      </c>
      <c r="BS4944" s="9">
        <v>54329.563342671303</v>
      </c>
      <c r="BT4944" s="9"/>
      <c r="BU4944" s="9">
        <v>12080.1012734252</v>
      </c>
      <c r="BV4944" s="9">
        <v>12093.259992683399</v>
      </c>
      <c r="BW4944" s="9">
        <v>7608.79091237785</v>
      </c>
      <c r="BX4944" s="9">
        <v>48100</v>
      </c>
    </row>
    <row r="4945" spans="6:76" x14ac:dyDescent="0.2">
      <c r="F4945" s="14"/>
      <c r="AX4945" s="8" t="s">
        <v>9480</v>
      </c>
      <c r="AY4945" s="8" t="s">
        <v>9481</v>
      </c>
      <c r="AZ4945" s="8" t="s">
        <v>1623</v>
      </c>
      <c r="BA4945" s="9">
        <v>16096.3012395967</v>
      </c>
      <c r="BB4945" s="9">
        <v>15792.3424499302</v>
      </c>
      <c r="BC4945" s="9">
        <v>65.902374253166101</v>
      </c>
      <c r="BD4945" s="9"/>
      <c r="BE4945" s="9">
        <v>6903</v>
      </c>
      <c r="BF4945" s="9">
        <v>2981.1804619999998</v>
      </c>
      <c r="BG4945" s="9">
        <v>17631.530360000001</v>
      </c>
      <c r="BH4945" s="9">
        <v>9400.4887405000009</v>
      </c>
      <c r="BI4945" s="9">
        <v>8639.8394101733702</v>
      </c>
      <c r="BJ4945" s="9">
        <v>12525.6021977327</v>
      </c>
      <c r="BK4945" s="9">
        <v>12839.5280651107</v>
      </c>
      <c r="BL4945" s="9">
        <v>5883.58010369372</v>
      </c>
      <c r="BM4945" s="9">
        <v>18124.549975286602</v>
      </c>
      <c r="BN4945" s="9">
        <v>14311.359155038601</v>
      </c>
      <c r="BO4945" s="9">
        <v>15792.3424499302</v>
      </c>
      <c r="BP4945" s="9">
        <v>20990.760214923601</v>
      </c>
      <c r="BQ4945" s="9">
        <v>15951.544741903699</v>
      </c>
      <c r="BR4945" s="9">
        <v>7154.2208007462305</v>
      </c>
      <c r="BS4945" s="9">
        <v>16272.429450978099</v>
      </c>
      <c r="BT4945" s="9"/>
      <c r="BU4945" s="9">
        <v>23096.198080334801</v>
      </c>
      <c r="BV4945" s="9">
        <v>19636.152589067999</v>
      </c>
      <c r="BW4945" s="9">
        <v>25995.416754916499</v>
      </c>
      <c r="BX4945" s="9">
        <v>51700</v>
      </c>
    </row>
    <row r="4946" spans="6:76" x14ac:dyDescent="0.2">
      <c r="F4946" s="14"/>
      <c r="AX4946" s="8" t="s">
        <v>9482</v>
      </c>
      <c r="AY4946" s="8" t="s">
        <v>9483</v>
      </c>
      <c r="AZ4946" s="8" t="s">
        <v>1623</v>
      </c>
      <c r="BA4946" s="9">
        <v>21925.405963126199</v>
      </c>
      <c r="BB4946" s="9">
        <v>15820.1697702894</v>
      </c>
      <c r="BC4946" s="9">
        <v>91.763141264822593</v>
      </c>
      <c r="BD4946" s="9">
        <v>19185</v>
      </c>
      <c r="BE4946" s="9">
        <v>15861</v>
      </c>
      <c r="BF4946" s="9">
        <v>30267.565869999999</v>
      </c>
      <c r="BG4946" s="9">
        <v>14403.664129999999</v>
      </c>
      <c r="BH4946" s="9">
        <v>97413.437290000002</v>
      </c>
      <c r="BI4946" s="9">
        <v>29006.296208963999</v>
      </c>
      <c r="BJ4946" s="9">
        <v>25732.507733382099</v>
      </c>
      <c r="BK4946" s="9">
        <v>30952.610887433199</v>
      </c>
      <c r="BL4946" s="9">
        <v>22267.453808105402</v>
      </c>
      <c r="BM4946" s="9">
        <v>36618.9300130212</v>
      </c>
      <c r="BN4946" s="9">
        <v>28216.0048444567</v>
      </c>
      <c r="BO4946" s="9">
        <v>8176.1982390905096</v>
      </c>
      <c r="BP4946" s="9">
        <v>8107.6372025432702</v>
      </c>
      <c r="BQ4946" s="9">
        <v>7872.9054553037904</v>
      </c>
      <c r="BR4946" s="9">
        <v>10901.9714820263</v>
      </c>
      <c r="BS4946" s="9">
        <v>6057.2052953557404</v>
      </c>
      <c r="BT4946" s="9"/>
      <c r="BU4946" s="9">
        <v>12296.751280135401</v>
      </c>
      <c r="BV4946" s="9">
        <v>15779.3395405787</v>
      </c>
      <c r="BW4946" s="9">
        <v>14171.6399821286</v>
      </c>
      <c r="BX4946" s="9">
        <v>5220</v>
      </c>
    </row>
    <row r="4947" spans="6:76" x14ac:dyDescent="0.2">
      <c r="F4947" s="14"/>
      <c r="AX4947" s="8" t="s">
        <v>9484</v>
      </c>
      <c r="AY4947" s="8" t="s">
        <v>9485</v>
      </c>
      <c r="AZ4947" s="8" t="s">
        <v>1623</v>
      </c>
      <c r="BA4947" s="9">
        <v>82701.835787055606</v>
      </c>
      <c r="BB4947" s="9">
        <v>15897.62808957</v>
      </c>
      <c r="BC4947" s="9">
        <v>220.08768441289101</v>
      </c>
      <c r="BD4947" s="9">
        <v>164562</v>
      </c>
      <c r="BE4947" s="9"/>
      <c r="BF4947" s="9">
        <v>151240.19080000001</v>
      </c>
      <c r="BG4947" s="9">
        <v>713802.22750000004</v>
      </c>
      <c r="BH4947" s="9"/>
      <c r="BI4947" s="9">
        <v>23965.1005699136</v>
      </c>
      <c r="BJ4947" s="9">
        <v>14816.5379337004</v>
      </c>
      <c r="BK4947" s="9">
        <v>48426.153684691599</v>
      </c>
      <c r="BL4947" s="9">
        <v>15034.9639108388</v>
      </c>
      <c r="BM4947" s="9">
        <v>17065.389244514201</v>
      </c>
      <c r="BN4947" s="9"/>
      <c r="BO4947" s="9">
        <v>3675.0356804807998</v>
      </c>
      <c r="BP4947" s="9">
        <v>15897.62808957</v>
      </c>
      <c r="BQ4947" s="9">
        <v>4072.7429532475799</v>
      </c>
      <c r="BR4947" s="9"/>
      <c r="BS4947" s="9">
        <v>3520.5278374944301</v>
      </c>
      <c r="BT4947" s="9"/>
      <c r="BU4947" s="9">
        <v>7876.22538104462</v>
      </c>
      <c r="BV4947" s="9">
        <v>2472.8132203374398</v>
      </c>
      <c r="BW4947" s="9"/>
      <c r="BX4947" s="9">
        <v>54100</v>
      </c>
    </row>
    <row r="4948" spans="6:76" x14ac:dyDescent="0.2">
      <c r="F4948" s="14"/>
      <c r="AX4948" s="8" t="s">
        <v>68</v>
      </c>
      <c r="AY4948" s="8" t="s">
        <v>9486</v>
      </c>
      <c r="AZ4948" s="8" t="s">
        <v>1623</v>
      </c>
      <c r="BA4948" s="9">
        <v>19648.577116306398</v>
      </c>
      <c r="BB4948" s="9">
        <v>15933.1991213733</v>
      </c>
      <c r="BC4948" s="9">
        <v>78.503593845662294</v>
      </c>
      <c r="BD4948" s="9">
        <v>5527</v>
      </c>
      <c r="BE4948" s="9">
        <v>16803</v>
      </c>
      <c r="BF4948" s="9">
        <v>12654.33613</v>
      </c>
      <c r="BG4948" s="9"/>
      <c r="BH4948" s="9">
        <v>7880.5041080999999</v>
      </c>
      <c r="BI4948" s="9">
        <v>11392.5475868543</v>
      </c>
      <c r="BJ4948" s="9">
        <v>24224.2231367565</v>
      </c>
      <c r="BK4948" s="9">
        <v>21331.709552610999</v>
      </c>
      <c r="BL4948" s="9">
        <v>16993.224228850901</v>
      </c>
      <c r="BM4948" s="9">
        <v>9672.67751135238</v>
      </c>
      <c r="BN4948" s="9">
        <v>21426.0572617791</v>
      </c>
      <c r="BO4948" s="9">
        <v>12007.433577484</v>
      </c>
      <c r="BP4948" s="9">
        <v>18122.006400485101</v>
      </c>
      <c r="BQ4948" s="9">
        <v>15063.3982427466</v>
      </c>
      <c r="BR4948" s="9">
        <v>33987.426015441997</v>
      </c>
      <c r="BS4948" s="9">
        <v>13602.9210159831</v>
      </c>
      <c r="BT4948" s="9">
        <v>9337.4789927590991</v>
      </c>
      <c r="BU4948" s="9">
        <v>22432.4117084342</v>
      </c>
      <c r="BV4948" s="9">
        <v>14699.1990814236</v>
      </c>
      <c r="BW4948" s="9">
        <v>27913.9877750653</v>
      </c>
      <c r="BX4948" s="9">
        <v>77900</v>
      </c>
    </row>
    <row r="4949" spans="6:76" x14ac:dyDescent="0.2">
      <c r="F4949" s="14"/>
      <c r="AX4949" s="8" t="s">
        <v>9487</v>
      </c>
      <c r="AY4949" s="8" t="s">
        <v>9488</v>
      </c>
      <c r="AZ4949" s="8" t="s">
        <v>1623</v>
      </c>
      <c r="BA4949" s="9">
        <v>16306.838185730099</v>
      </c>
      <c r="BB4949" s="9">
        <v>16039.9902054257</v>
      </c>
      <c r="BC4949" s="9">
        <v>44.210566878783901</v>
      </c>
      <c r="BD4949" s="9">
        <v>6150</v>
      </c>
      <c r="BE4949" s="9">
        <v>13115</v>
      </c>
      <c r="BF4949" s="9">
        <v>9393.8452460000008</v>
      </c>
      <c r="BG4949" s="9">
        <v>4011.8955289999999</v>
      </c>
      <c r="BH4949" s="9">
        <v>27782.736072</v>
      </c>
      <c r="BI4949" s="9">
        <v>16513.845213413701</v>
      </c>
      <c r="BJ4949" s="9">
        <v>27693.594152370901</v>
      </c>
      <c r="BK4949" s="9">
        <v>23397.826353177999</v>
      </c>
      <c r="BL4949" s="9">
        <v>21910.632473821901</v>
      </c>
      <c r="BM4949" s="9">
        <v>14000.2834232563</v>
      </c>
      <c r="BN4949" s="9">
        <v>10051.0571670466</v>
      </c>
      <c r="BO4949" s="9">
        <v>14959.835330544</v>
      </c>
      <c r="BP4949" s="9">
        <v>15566.135197437699</v>
      </c>
      <c r="BQ4949" s="9">
        <v>10354.487915564399</v>
      </c>
      <c r="BR4949" s="9">
        <v>24955.727806586499</v>
      </c>
      <c r="BS4949" s="9">
        <v>19422.784940634399</v>
      </c>
      <c r="BT4949" s="9"/>
      <c r="BU4949" s="9">
        <v>20055.781725030702</v>
      </c>
      <c r="BV4949" s="9">
        <v>17137.0118643608</v>
      </c>
      <c r="BW4949" s="9">
        <v>23384.283304356901</v>
      </c>
      <c r="BX4949" s="9">
        <v>6280</v>
      </c>
    </row>
    <row r="4950" spans="6:76" x14ac:dyDescent="0.2">
      <c r="F4950" s="14"/>
      <c r="AX4950" s="8" t="s">
        <v>114</v>
      </c>
      <c r="AY4950" s="8" t="s">
        <v>9489</v>
      </c>
      <c r="AZ4950" s="8" t="s">
        <v>1623</v>
      </c>
      <c r="BA4950" s="9">
        <v>19263.1822974079</v>
      </c>
      <c r="BB4950" s="9">
        <v>16055.0056866058</v>
      </c>
      <c r="BC4950" s="9">
        <v>62.308444287645699</v>
      </c>
      <c r="BD4950" s="9">
        <v>17707</v>
      </c>
      <c r="BE4950" s="9">
        <v>26273</v>
      </c>
      <c r="BF4950" s="9">
        <v>15020.90634</v>
      </c>
      <c r="BG4950" s="9">
        <v>6418.1160550000004</v>
      </c>
      <c r="BH4950" s="9">
        <v>53128.486697</v>
      </c>
      <c r="BI4950" s="9">
        <v>21730.482800608901</v>
      </c>
      <c r="BJ4950" s="9">
        <v>19052.172807568899</v>
      </c>
      <c r="BK4950" s="9">
        <v>20142.343944583801</v>
      </c>
      <c r="BL4950" s="9">
        <v>19666.497439564399</v>
      </c>
      <c r="BM4950" s="9">
        <v>7725.48708206829</v>
      </c>
      <c r="BN4950" s="9">
        <v>17089.105033211599</v>
      </c>
      <c r="BO4950" s="9">
        <v>34288.1508002099</v>
      </c>
      <c r="BP4950" s="9">
        <v>12581.6972978054</v>
      </c>
      <c r="BQ4950" s="9">
        <v>14540.932106938901</v>
      </c>
      <c r="BR4950" s="9">
        <v>10185.731220591</v>
      </c>
      <c r="BS4950" s="9">
        <v>43644.103104715097</v>
      </c>
      <c r="BT4950" s="9"/>
      <c r="BU4950" s="9">
        <v>10666.934914859399</v>
      </c>
      <c r="BV4950" s="9">
        <v>12237.6785129277</v>
      </c>
      <c r="BW4950" s="9">
        <v>11364.8197905056</v>
      </c>
      <c r="BX4950" s="9">
        <v>11800</v>
      </c>
    </row>
    <row r="4951" spans="6:76" x14ac:dyDescent="0.2">
      <c r="F4951" s="14"/>
      <c r="AX4951" s="8" t="s">
        <v>9490</v>
      </c>
      <c r="AY4951" s="8" t="s">
        <v>9491</v>
      </c>
      <c r="AZ4951" s="8" t="s">
        <v>1623</v>
      </c>
      <c r="BA4951" s="9">
        <v>18048.515067808399</v>
      </c>
      <c r="BB4951" s="9">
        <v>16062.965798097201</v>
      </c>
      <c r="BC4951" s="9">
        <v>95.613391765960202</v>
      </c>
      <c r="BD4951" s="9"/>
      <c r="BE4951" s="9">
        <v>19232</v>
      </c>
      <c r="BF4951" s="9">
        <v>11254.26779</v>
      </c>
      <c r="BG4951" s="9"/>
      <c r="BH4951" s="9">
        <v>22910.4512</v>
      </c>
      <c r="BI4951" s="9">
        <v>16062.965798097201</v>
      </c>
      <c r="BJ4951" s="9">
        <v>16664.832578893001</v>
      </c>
      <c r="BK4951" s="9">
        <v>10067.4311445975</v>
      </c>
      <c r="BL4951" s="9">
        <v>12173.128310058601</v>
      </c>
      <c r="BM4951" s="9">
        <v>20721.538759892501</v>
      </c>
      <c r="BN4951" s="9">
        <v>6699.0079255719902</v>
      </c>
      <c r="BO4951" s="9"/>
      <c r="BP4951" s="9"/>
      <c r="BQ4951" s="9"/>
      <c r="BR4951" s="9"/>
      <c r="BS4951" s="9">
        <v>1533.3783605920601</v>
      </c>
      <c r="BT4951" s="9"/>
      <c r="BU4951" s="9"/>
      <c r="BV4951" s="9">
        <v>71512.953979313403</v>
      </c>
      <c r="BW4951" s="9">
        <v>19148.740034492701</v>
      </c>
      <c r="BX4951" s="9">
        <v>6650</v>
      </c>
    </row>
    <row r="4952" spans="6:76" x14ac:dyDescent="0.2">
      <c r="F4952" s="14"/>
      <c r="AX4952" s="8" t="s">
        <v>153</v>
      </c>
      <c r="AY4952" s="8" t="s">
        <v>9492</v>
      </c>
      <c r="AZ4952" s="8" t="s">
        <v>1623</v>
      </c>
      <c r="BA4952" s="9">
        <v>14381.299232237099</v>
      </c>
      <c r="BB4952" s="9">
        <v>16084.276609545899</v>
      </c>
      <c r="BC4952" s="9">
        <v>53.087567342410701</v>
      </c>
      <c r="BD4952" s="9"/>
      <c r="BE4952" s="9">
        <v>13225</v>
      </c>
      <c r="BF4952" s="9">
        <v>17425.222160000001</v>
      </c>
      <c r="BG4952" s="9">
        <v>2960.9250699999998</v>
      </c>
      <c r="BH4952" s="9">
        <v>11199.202865499999</v>
      </c>
      <c r="BI4952" s="9">
        <v>16084.276609545899</v>
      </c>
      <c r="BJ4952" s="9">
        <v>23726.635480201399</v>
      </c>
      <c r="BK4952" s="9">
        <v>24033.232866885501</v>
      </c>
      <c r="BL4952" s="9">
        <v>20347.0608470201</v>
      </c>
      <c r="BM4952" s="9">
        <v>9591.7616850521208</v>
      </c>
      <c r="BN4952" s="9">
        <v>18398.090538221</v>
      </c>
      <c r="BO4952" s="9"/>
      <c r="BP4952" s="9">
        <v>1202.8834321823299</v>
      </c>
      <c r="BQ4952" s="9"/>
      <c r="BR4952" s="9"/>
      <c r="BS4952" s="9"/>
      <c r="BT4952" s="9"/>
      <c r="BU4952" s="9"/>
      <c r="BV4952" s="9"/>
      <c r="BW4952" s="9"/>
      <c r="BX4952" s="9"/>
    </row>
    <row r="4953" spans="6:76" x14ac:dyDescent="0.2">
      <c r="F4953" s="14"/>
      <c r="AX4953" s="8" t="s">
        <v>9493</v>
      </c>
      <c r="AY4953" s="8" t="s">
        <v>9494</v>
      </c>
      <c r="AZ4953" s="8" t="s">
        <v>1623</v>
      </c>
      <c r="BA4953" s="9">
        <v>16097</v>
      </c>
      <c r="BB4953" s="9">
        <v>16097</v>
      </c>
      <c r="BC4953" s="9"/>
      <c r="BD4953" s="9">
        <v>16097</v>
      </c>
      <c r="BE4953" s="9"/>
      <c r="BF4953" s="9"/>
      <c r="BG4953" s="9"/>
      <c r="BH4953" s="9"/>
      <c r="BI4953" s="9"/>
      <c r="BJ4953" s="9"/>
      <c r="BK4953" s="9"/>
      <c r="BL4953" s="9"/>
      <c r="BM4953" s="9"/>
      <c r="BN4953" s="9"/>
      <c r="BO4953" s="9"/>
      <c r="BP4953" s="9"/>
      <c r="BQ4953" s="9"/>
      <c r="BR4953" s="9"/>
      <c r="BS4953" s="9"/>
      <c r="BT4953" s="9"/>
      <c r="BU4953" s="9"/>
      <c r="BV4953" s="9"/>
      <c r="BW4953" s="9"/>
      <c r="BX4953" s="9"/>
    </row>
    <row r="4954" spans="6:76" x14ac:dyDescent="0.2">
      <c r="F4954" s="14"/>
      <c r="AX4954" s="8" t="s">
        <v>9495</v>
      </c>
      <c r="AY4954" s="8" t="s">
        <v>9496</v>
      </c>
      <c r="AZ4954" s="8" t="s">
        <v>1623</v>
      </c>
      <c r="BA4954" s="9">
        <v>16726.423426188299</v>
      </c>
      <c r="BB4954" s="9">
        <v>16112.7552932245</v>
      </c>
      <c r="BC4954" s="9">
        <v>66.081360568690101</v>
      </c>
      <c r="BD4954" s="9"/>
      <c r="BE4954" s="9">
        <v>6714</v>
      </c>
      <c r="BF4954" s="9">
        <v>3513.803829</v>
      </c>
      <c r="BG4954" s="9"/>
      <c r="BH4954" s="9">
        <v>8495.9632055999991</v>
      </c>
      <c r="BI4954" s="9">
        <v>15120.006886057399</v>
      </c>
      <c r="BJ4954" s="9">
        <v>18147.8090106442</v>
      </c>
      <c r="BK4954" s="9">
        <v>20035.679478853799</v>
      </c>
      <c r="BL4954" s="9">
        <v>20669.4001697733</v>
      </c>
      <c r="BM4954" s="9">
        <v>14666.4174136933</v>
      </c>
      <c r="BN4954" s="9">
        <v>9861.54049457158</v>
      </c>
      <c r="BO4954" s="9">
        <v>16112.7552932245</v>
      </c>
      <c r="BP4954" s="9">
        <v>1133.46959757119</v>
      </c>
      <c r="BQ4954" s="9">
        <v>24272.848558649799</v>
      </c>
      <c r="BR4954" s="9">
        <v>16446.1917001318</v>
      </c>
      <c r="BS4954" s="9">
        <v>14088.4339131041</v>
      </c>
      <c r="BT4954" s="9"/>
      <c r="BU4954" s="9">
        <v>22289.332293540901</v>
      </c>
      <c r="BV4954" s="9">
        <v>21936.291786329901</v>
      </c>
      <c r="BW4954" s="9">
        <v>50845.2546144554</v>
      </c>
      <c r="BX4954" s="9"/>
    </row>
    <row r="4955" spans="6:76" x14ac:dyDescent="0.2">
      <c r="F4955" s="14"/>
      <c r="AX4955" s="8" t="s">
        <v>276</v>
      </c>
      <c r="AY4955" s="8" t="s">
        <v>276</v>
      </c>
      <c r="AZ4955" s="8" t="s">
        <v>1640</v>
      </c>
      <c r="BA4955" s="9">
        <v>16168</v>
      </c>
      <c r="BB4955" s="9">
        <v>16168</v>
      </c>
      <c r="BC4955" s="9"/>
      <c r="BD4955" s="9">
        <v>16168</v>
      </c>
      <c r="BE4955" s="9"/>
      <c r="BF4955" s="9"/>
      <c r="BG4955" s="9"/>
      <c r="BH4955" s="9"/>
      <c r="BI4955" s="9"/>
      <c r="BJ4955" s="9"/>
      <c r="BK4955" s="9"/>
      <c r="BL4955" s="9"/>
      <c r="BM4955" s="9"/>
      <c r="BN4955" s="9"/>
      <c r="BO4955" s="9"/>
      <c r="BP4955" s="9"/>
      <c r="BQ4955" s="9"/>
      <c r="BR4955" s="9"/>
      <c r="BS4955" s="9"/>
      <c r="BT4955" s="9"/>
      <c r="BU4955" s="9"/>
      <c r="BV4955" s="9"/>
      <c r="BW4955" s="9"/>
      <c r="BX4955" s="9"/>
    </row>
    <row r="4956" spans="6:76" x14ac:dyDescent="0.2">
      <c r="F4956" s="14"/>
      <c r="AX4956" s="8" t="s">
        <v>52</v>
      </c>
      <c r="AY4956" s="8" t="s">
        <v>9497</v>
      </c>
      <c r="AZ4956" s="8" t="s">
        <v>1623</v>
      </c>
      <c r="BA4956" s="9">
        <v>18181.7722580429</v>
      </c>
      <c r="BB4956" s="9">
        <v>16265.061340690099</v>
      </c>
      <c r="BC4956" s="9">
        <v>44.633440922060302</v>
      </c>
      <c r="BD4956" s="9"/>
      <c r="BE4956" s="9">
        <v>11166</v>
      </c>
      <c r="BF4956" s="9">
        <v>8217.3716069999991</v>
      </c>
      <c r="BG4956" s="9"/>
      <c r="BH4956" s="9">
        <v>9134.8921625000003</v>
      </c>
      <c r="BI4956" s="9">
        <v>19926.0513357991</v>
      </c>
      <c r="BJ4956" s="9">
        <v>30905.724492784499</v>
      </c>
      <c r="BK4956" s="9">
        <v>26872.186042144898</v>
      </c>
      <c r="BL4956" s="9">
        <v>16265.061340690099</v>
      </c>
      <c r="BM4956" s="9">
        <v>12237.0444290412</v>
      </c>
      <c r="BN4956" s="9">
        <v>19331.038884154601</v>
      </c>
      <c r="BO4956" s="9">
        <v>13479.9781351733</v>
      </c>
      <c r="BP4956" s="9">
        <v>14451.127997808801</v>
      </c>
      <c r="BQ4956" s="9">
        <v>18055.382906596398</v>
      </c>
      <c r="BR4956" s="9">
        <v>37173.528068641899</v>
      </c>
      <c r="BS4956" s="9">
        <v>13696.0433843597</v>
      </c>
      <c r="BT4956" s="9">
        <v>7059.4580685915898</v>
      </c>
      <c r="BU4956" s="9">
        <v>21010.577520246701</v>
      </c>
      <c r="BV4956" s="9">
        <v>27319.007708974801</v>
      </c>
      <c r="BW4956" s="9">
        <v>23953.198818306999</v>
      </c>
      <c r="BX4956" s="9">
        <v>15200</v>
      </c>
    </row>
    <row r="4957" spans="6:76" x14ac:dyDescent="0.2">
      <c r="F4957" s="14"/>
      <c r="AX4957" s="8" t="s">
        <v>9498</v>
      </c>
      <c r="AY4957" s="8" t="s">
        <v>9499</v>
      </c>
      <c r="AZ4957" s="8" t="s">
        <v>1623</v>
      </c>
      <c r="BA4957" s="9">
        <v>16900.5535367501</v>
      </c>
      <c r="BB4957" s="9">
        <v>16282.175487042799</v>
      </c>
      <c r="BC4957" s="9">
        <v>77.806219944650394</v>
      </c>
      <c r="BD4957" s="9"/>
      <c r="BE4957" s="9">
        <v>30955</v>
      </c>
      <c r="BF4957" s="9">
        <v>25226.24207</v>
      </c>
      <c r="BG4957" s="9"/>
      <c r="BH4957" s="9"/>
      <c r="BI4957" s="9">
        <v>9960.7820124733407</v>
      </c>
      <c r="BJ4957" s="9">
        <v>2223.85488689876</v>
      </c>
      <c r="BK4957" s="9">
        <v>16592.905173431202</v>
      </c>
      <c r="BL4957" s="9">
        <v>6109.8469540535798</v>
      </c>
      <c r="BM4957" s="9">
        <v>4565.9606455395096</v>
      </c>
      <c r="BN4957" s="9">
        <v>16297.1339871578</v>
      </c>
      <c r="BO4957" s="9">
        <v>14622.880627447999</v>
      </c>
      <c r="BP4957" s="9">
        <v>1234.0848130857901</v>
      </c>
      <c r="BQ4957" s="9">
        <v>16282.175487042799</v>
      </c>
      <c r="BR4957" s="9">
        <v>53932.6222088457</v>
      </c>
      <c r="BS4957" s="9">
        <v>18966.499169180199</v>
      </c>
      <c r="BT4957" s="9"/>
      <c r="BU4957" s="9">
        <v>21737.358984886501</v>
      </c>
      <c r="BV4957" s="9">
        <v>30281.844189347801</v>
      </c>
      <c r="BW4957" s="9">
        <v>12180.2189153614</v>
      </c>
      <c r="BX4957" s="9">
        <v>6140</v>
      </c>
    </row>
    <row r="4958" spans="6:76" x14ac:dyDescent="0.2">
      <c r="F4958" s="14"/>
      <c r="AX4958" s="8" t="s">
        <v>138</v>
      </c>
      <c r="AY4958" s="8" t="s">
        <v>9500</v>
      </c>
      <c r="AZ4958" s="8" t="s">
        <v>1623</v>
      </c>
      <c r="BA4958" s="9">
        <v>19562.489149051398</v>
      </c>
      <c r="BB4958" s="9">
        <v>16308.911978087801</v>
      </c>
      <c r="BC4958" s="9">
        <v>58.9081129718071</v>
      </c>
      <c r="BD4958" s="9"/>
      <c r="BE4958" s="9">
        <v>25378</v>
      </c>
      <c r="BF4958" s="9">
        <v>14578.08849</v>
      </c>
      <c r="BG4958" s="9">
        <v>5680.7683980000002</v>
      </c>
      <c r="BH4958" s="9">
        <v>54372.345222000004</v>
      </c>
      <c r="BI4958" s="9">
        <v>16308.911978087801</v>
      </c>
      <c r="BJ4958" s="9">
        <v>22484.817218243599</v>
      </c>
      <c r="BK4958" s="9">
        <v>18188.292653479199</v>
      </c>
      <c r="BL4958" s="9">
        <v>13762.7000586999</v>
      </c>
      <c r="BM4958" s="9">
        <v>16054.3749961337</v>
      </c>
      <c r="BN4958" s="9">
        <v>13684.293708138501</v>
      </c>
      <c r="BO4958" s="9"/>
      <c r="BP4958" s="9">
        <v>15081.1560211655</v>
      </c>
      <c r="BQ4958" s="9"/>
      <c r="BR4958" s="9">
        <v>17266.932596759802</v>
      </c>
      <c r="BS4958" s="9"/>
      <c r="BT4958" s="9"/>
      <c r="BU4958" s="9"/>
      <c r="BV4958" s="9">
        <v>21471.6775969597</v>
      </c>
      <c r="BW4958" s="9"/>
      <c r="BX4958" s="9"/>
    </row>
    <row r="4959" spans="6:76" x14ac:dyDescent="0.2">
      <c r="F4959" s="14"/>
      <c r="AX4959" s="8" t="s">
        <v>9501</v>
      </c>
      <c r="AY4959" s="8" t="s">
        <v>9502</v>
      </c>
      <c r="AZ4959" s="8" t="s">
        <v>1623</v>
      </c>
      <c r="BA4959" s="9">
        <v>18099.290098178699</v>
      </c>
      <c r="BB4959" s="9">
        <v>16381.8844114123</v>
      </c>
      <c r="BC4959" s="9">
        <v>116.462595878662</v>
      </c>
      <c r="BD4959" s="9"/>
      <c r="BE4959" s="9">
        <v>10839</v>
      </c>
      <c r="BF4959" s="9">
        <v>15152.91383</v>
      </c>
      <c r="BG4959" s="9"/>
      <c r="BH4959" s="9">
        <v>90884.336829000007</v>
      </c>
      <c r="BI4959" s="9">
        <v>17610.854992824701</v>
      </c>
      <c r="BJ4959" s="9">
        <v>19261.737103149098</v>
      </c>
      <c r="BK4959" s="9">
        <v>21631.517845239199</v>
      </c>
      <c r="BL4959" s="9">
        <v>18123.324494045701</v>
      </c>
      <c r="BM4959" s="9">
        <v>22361.7873812978</v>
      </c>
      <c r="BN4959" s="9">
        <v>29294.074018054202</v>
      </c>
      <c r="BO4959" s="9"/>
      <c r="BP4959" s="9">
        <v>5714.9842321956303</v>
      </c>
      <c r="BQ4959" s="9">
        <v>3524.04698939953</v>
      </c>
      <c r="BR4959" s="9">
        <v>3937.5129006398201</v>
      </c>
      <c r="BS4959" s="9">
        <v>2009.6127613127901</v>
      </c>
      <c r="BT4959" s="9"/>
      <c r="BU4959" s="9"/>
      <c r="BV4959" s="9">
        <v>6258.1625939445803</v>
      </c>
      <c r="BW4959" s="9">
        <v>4584.7755997566501</v>
      </c>
      <c r="BX4959" s="9">
        <v>18400</v>
      </c>
    </row>
    <row r="4960" spans="6:76" x14ac:dyDescent="0.2">
      <c r="F4960" s="14"/>
      <c r="AX4960" s="8" t="s">
        <v>9503</v>
      </c>
      <c r="AY4960" s="8" t="s">
        <v>9504</v>
      </c>
      <c r="AZ4960" s="8" t="s">
        <v>1623</v>
      </c>
      <c r="BA4960" s="9">
        <v>25838.683693807299</v>
      </c>
      <c r="BB4960" s="9">
        <v>16390.915186525399</v>
      </c>
      <c r="BC4960" s="9">
        <v>82.290998586253906</v>
      </c>
      <c r="BD4960" s="9"/>
      <c r="BE4960" s="9">
        <v>4693</v>
      </c>
      <c r="BF4960" s="9">
        <v>9977.1322209999998</v>
      </c>
      <c r="BG4960" s="9"/>
      <c r="BH4960" s="9">
        <v>85009.345537999994</v>
      </c>
      <c r="BI4960" s="9">
        <v>13403.1440548623</v>
      </c>
      <c r="BJ4960" s="9">
        <v>16390.915186525399</v>
      </c>
      <c r="BK4960" s="9">
        <v>18623.795391557102</v>
      </c>
      <c r="BL4960" s="9">
        <v>14570.5008505327</v>
      </c>
      <c r="BM4960" s="9">
        <v>10403.2682586147</v>
      </c>
      <c r="BN4960" s="9">
        <v>12132.9837569888</v>
      </c>
      <c r="BO4960" s="9">
        <v>35964.677790810201</v>
      </c>
      <c r="BP4960" s="9">
        <v>15285.8653298685</v>
      </c>
      <c r="BQ4960" s="9">
        <v>9592.3113895422193</v>
      </c>
      <c r="BR4960" s="9">
        <v>20911.142036839901</v>
      </c>
      <c r="BS4960" s="9">
        <v>37470.056026945902</v>
      </c>
      <c r="BT4960" s="9">
        <v>10049.591895272901</v>
      </c>
      <c r="BU4960" s="9">
        <v>49673.662086703502</v>
      </c>
      <c r="BV4960" s="9">
        <v>27370.326623604298</v>
      </c>
      <c r="BW4960" s="9">
        <v>34013.271744671001</v>
      </c>
      <c r="BX4960" s="9">
        <v>65400</v>
      </c>
    </row>
    <row r="4961" spans="6:76" x14ac:dyDescent="0.2">
      <c r="F4961" s="14"/>
      <c r="AX4961" s="8" t="s">
        <v>9505</v>
      </c>
      <c r="AY4961" s="8" t="s">
        <v>9506</v>
      </c>
      <c r="AZ4961" s="8" t="s">
        <v>1623</v>
      </c>
      <c r="BA4961" s="9">
        <v>17168.925960262899</v>
      </c>
      <c r="BB4961" s="9">
        <v>16400</v>
      </c>
      <c r="BC4961" s="9">
        <v>44.667461249986602</v>
      </c>
      <c r="BD4961" s="9"/>
      <c r="BE4961" s="9">
        <v>10597</v>
      </c>
      <c r="BF4961" s="9">
        <v>7827.2784810000003</v>
      </c>
      <c r="BG4961" s="9">
        <v>9897.0408920000009</v>
      </c>
      <c r="BH4961" s="9">
        <v>39935.341758000002</v>
      </c>
      <c r="BI4961" s="9">
        <v>10640.1799138406</v>
      </c>
      <c r="BJ4961" s="9">
        <v>9755.5919191416706</v>
      </c>
      <c r="BK4961" s="9">
        <v>11899.537043656799</v>
      </c>
      <c r="BL4961" s="9">
        <v>9818.3886949618009</v>
      </c>
      <c r="BM4961" s="9">
        <v>15430.997166237101</v>
      </c>
      <c r="BN4961" s="9">
        <v>14887.6760090567</v>
      </c>
      <c r="BO4961" s="9">
        <v>26275.992909951299</v>
      </c>
      <c r="BP4961" s="9">
        <v>20035.594713274601</v>
      </c>
      <c r="BQ4961" s="9">
        <v>20368.769415012299</v>
      </c>
      <c r="BR4961" s="9">
        <v>19902.1889231022</v>
      </c>
      <c r="BS4961" s="9">
        <v>20000.940873228301</v>
      </c>
      <c r="BT4961" s="9"/>
      <c r="BU4961" s="9">
        <v>19750.760254131499</v>
      </c>
      <c r="BV4961" s="9">
        <v>19209.0005040127</v>
      </c>
      <c r="BW4961" s="9">
        <v>23577.313774386999</v>
      </c>
      <c r="BX4961" s="9">
        <v>16400</v>
      </c>
    </row>
    <row r="4962" spans="6:76" x14ac:dyDescent="0.2">
      <c r="F4962" s="14"/>
      <c r="AX4962" s="8" t="s">
        <v>56</v>
      </c>
      <c r="AY4962" s="8" t="s">
        <v>9507</v>
      </c>
      <c r="AZ4962" s="8" t="s">
        <v>1623</v>
      </c>
      <c r="BA4962" s="9">
        <v>24452.745846788301</v>
      </c>
      <c r="BB4962" s="9">
        <v>16404.291163826801</v>
      </c>
      <c r="BC4962" s="9">
        <v>109.774548596906</v>
      </c>
      <c r="BD4962" s="9"/>
      <c r="BE4962" s="9">
        <v>12372</v>
      </c>
      <c r="BF4962" s="9">
        <v>13583.53537</v>
      </c>
      <c r="BG4962" s="9">
        <v>51086.657099999997</v>
      </c>
      <c r="BH4962" s="9">
        <v>9364.8684298000007</v>
      </c>
      <c r="BI4962" s="9">
        <v>13313.2730470099</v>
      </c>
      <c r="BJ4962" s="9">
        <v>18229.443549411699</v>
      </c>
      <c r="BK4962" s="9">
        <v>19493.853097381099</v>
      </c>
      <c r="BL4962" s="9">
        <v>18078.599047690001</v>
      </c>
      <c r="BM4962" s="9">
        <v>13517.676679223699</v>
      </c>
      <c r="BN4962" s="9">
        <v>18132.1136541778</v>
      </c>
      <c r="BO4962" s="9">
        <v>12221.683269734</v>
      </c>
      <c r="BP4962" s="9">
        <v>15208.3441045088</v>
      </c>
      <c r="BQ4962" s="9">
        <v>16393.499084555999</v>
      </c>
      <c r="BR4962" s="9">
        <v>26549.138725576599</v>
      </c>
      <c r="BS4962" s="9">
        <v>15658.8968527585</v>
      </c>
      <c r="BT4962" s="9"/>
      <c r="BU4962" s="9">
        <v>22682.517737505801</v>
      </c>
      <c r="BV4962" s="9">
        <v>23311.780175816999</v>
      </c>
      <c r="BW4962" s="9">
        <v>16404.291163826801</v>
      </c>
      <c r="BX4962" s="9">
        <v>129000</v>
      </c>
    </row>
    <row r="4963" spans="6:76" x14ac:dyDescent="0.2">
      <c r="F4963" s="14"/>
      <c r="AX4963" s="8" t="s">
        <v>135</v>
      </c>
      <c r="AY4963" s="8" t="s">
        <v>9508</v>
      </c>
      <c r="AZ4963" s="8" t="s">
        <v>1623</v>
      </c>
      <c r="BA4963" s="9">
        <v>17059.8910548274</v>
      </c>
      <c r="BB4963" s="9">
        <v>16427.654824000001</v>
      </c>
      <c r="BC4963" s="9">
        <v>62.159488389523403</v>
      </c>
      <c r="BD4963" s="9">
        <v>17139</v>
      </c>
      <c r="BE4963" s="9">
        <v>29569</v>
      </c>
      <c r="BF4963" s="9">
        <v>10705.70794</v>
      </c>
      <c r="BG4963" s="9">
        <v>47097.021480000003</v>
      </c>
      <c r="BH4963" s="9">
        <v>15716.309648</v>
      </c>
      <c r="BI4963" s="9">
        <v>19941.889189191999</v>
      </c>
      <c r="BJ4963" s="9">
        <v>31079.842299231201</v>
      </c>
      <c r="BK4963" s="9">
        <v>21331.709552610999</v>
      </c>
      <c r="BL4963" s="9">
        <v>23387.794455452</v>
      </c>
      <c r="BM4963" s="9">
        <v>9156.0999257981603</v>
      </c>
      <c r="BN4963" s="9">
        <v>21943.2391292102</v>
      </c>
      <c r="BO4963" s="9">
        <v>19328.784635183802</v>
      </c>
      <c r="BP4963" s="9">
        <v>7966.0130988341198</v>
      </c>
      <c r="BQ4963" s="9">
        <v>6257.9668816393996</v>
      </c>
      <c r="BR4963" s="9">
        <v>5799.74828921472</v>
      </c>
      <c r="BS4963" s="9">
        <v>21794.479882871099</v>
      </c>
      <c r="BT4963" s="9"/>
      <c r="BU4963" s="9">
        <v>10548.7707756412</v>
      </c>
      <c r="BV4963" s="9">
        <v>10536.788407383199</v>
      </c>
      <c r="BW4963" s="9">
        <v>5387.6555062856796</v>
      </c>
      <c r="BX4963" s="9">
        <v>6510</v>
      </c>
    </row>
    <row r="4964" spans="6:76" x14ac:dyDescent="0.2">
      <c r="F4964" s="14"/>
      <c r="AX4964" s="8" t="s">
        <v>69</v>
      </c>
      <c r="AY4964" s="8" t="s">
        <v>9509</v>
      </c>
      <c r="AZ4964" s="8" t="s">
        <v>1623</v>
      </c>
      <c r="BA4964" s="9">
        <v>18570.335259459102</v>
      </c>
      <c r="BB4964" s="9">
        <v>16486.721350534001</v>
      </c>
      <c r="BC4964" s="9">
        <v>66.239200601024606</v>
      </c>
      <c r="BD4964" s="9">
        <v>938</v>
      </c>
      <c r="BE4964" s="9">
        <v>7834</v>
      </c>
      <c r="BF4964" s="9">
        <v>6389.0600450000002</v>
      </c>
      <c r="BG4964" s="9"/>
      <c r="BH4964" s="9">
        <v>9912.6572207000008</v>
      </c>
      <c r="BI4964" s="9">
        <v>12040.622566678399</v>
      </c>
      <c r="BJ4964" s="9">
        <v>19963.737207845501</v>
      </c>
      <c r="BK4964" s="9">
        <v>20719.453272690502</v>
      </c>
      <c r="BL4964" s="9">
        <v>17333.6063886601</v>
      </c>
      <c r="BM4964" s="9">
        <v>56441.608212462997</v>
      </c>
      <c r="BN4964" s="9">
        <v>12815.8713754458</v>
      </c>
      <c r="BO4964" s="9">
        <v>13006.1262692194</v>
      </c>
      <c r="BP4964" s="9">
        <v>15639.836312407901</v>
      </c>
      <c r="BQ4964" s="9">
        <v>17647.2401034084</v>
      </c>
      <c r="BR4964" s="9">
        <v>34765.016579737799</v>
      </c>
      <c r="BS4964" s="9">
        <v>14765.818722288999</v>
      </c>
      <c r="BT4964" s="9">
        <v>7415.9115587480501</v>
      </c>
      <c r="BU4964" s="9">
        <v>23530.2454298825</v>
      </c>
      <c r="BV4964" s="9">
        <v>31575.326434430499</v>
      </c>
      <c r="BW4964" s="9">
        <v>22672.567489575002</v>
      </c>
      <c r="BX4964" s="9">
        <v>26000</v>
      </c>
    </row>
    <row r="4965" spans="6:76" x14ac:dyDescent="0.2">
      <c r="F4965" s="14"/>
      <c r="AX4965" s="8" t="s">
        <v>9510</v>
      </c>
      <c r="AY4965" s="8" t="s">
        <v>9511</v>
      </c>
      <c r="AZ4965" s="8" t="s">
        <v>1623</v>
      </c>
      <c r="BA4965" s="9">
        <v>16953.958957397001</v>
      </c>
      <c r="BB4965" s="9">
        <v>16535.678778228001</v>
      </c>
      <c r="BC4965" s="9">
        <v>48.789532880878099</v>
      </c>
      <c r="BD4965" s="9"/>
      <c r="BE4965" s="9">
        <v>37057</v>
      </c>
      <c r="BF4965" s="9"/>
      <c r="BG4965" s="9"/>
      <c r="BH4965" s="9"/>
      <c r="BI4965" s="9"/>
      <c r="BJ4965" s="9"/>
      <c r="BK4965" s="9"/>
      <c r="BL4965" s="9"/>
      <c r="BM4965" s="9">
        <v>4314.81290955649</v>
      </c>
      <c r="BN4965" s="9"/>
      <c r="BO4965" s="9">
        <v>22490.366238759801</v>
      </c>
      <c r="BP4965" s="9">
        <v>17636.4105266898</v>
      </c>
      <c r="BQ4965" s="9">
        <v>9327.3462660585701</v>
      </c>
      <c r="BR4965" s="9">
        <v>15434.947029766299</v>
      </c>
      <c r="BS4965" s="9">
        <v>18768.7437068457</v>
      </c>
      <c r="BT4965" s="9">
        <v>8484.3864305726293</v>
      </c>
      <c r="BU4965" s="9">
        <v>19051.258505501999</v>
      </c>
      <c r="BV4965" s="9">
        <v>15204.922843245</v>
      </c>
      <c r="BW4965" s="9">
        <v>15277.3130317672</v>
      </c>
      <c r="BX4965" s="9">
        <v>20400</v>
      </c>
    </row>
    <row r="4966" spans="6:76" x14ac:dyDescent="0.2">
      <c r="F4966" s="14"/>
      <c r="AX4966" s="8" t="s">
        <v>9512</v>
      </c>
      <c r="AY4966" s="8" t="s">
        <v>9513</v>
      </c>
      <c r="AZ4966" s="8" t="s">
        <v>1623</v>
      </c>
      <c r="BA4966" s="9">
        <v>23106.857813266299</v>
      </c>
      <c r="BB4966" s="9">
        <v>16542.472245300301</v>
      </c>
      <c r="BC4966" s="9">
        <v>105.520698184735</v>
      </c>
      <c r="BD4966" s="9"/>
      <c r="BE4966" s="9">
        <v>20651</v>
      </c>
      <c r="BF4966" s="9">
        <v>933.68333840000003</v>
      </c>
      <c r="BG4966" s="9"/>
      <c r="BH4966" s="9"/>
      <c r="BI4966" s="9">
        <v>1633.8898162374601</v>
      </c>
      <c r="BJ4966" s="9"/>
      <c r="BK4966" s="9">
        <v>1944.62013360781</v>
      </c>
      <c r="BL4966" s="9">
        <v>655.49095267808502</v>
      </c>
      <c r="BM4966" s="9"/>
      <c r="BN4966" s="9"/>
      <c r="BO4966" s="9">
        <v>51576.477541630498</v>
      </c>
      <c r="BP4966" s="9"/>
      <c r="BQ4966" s="9">
        <v>8529.7193799738907</v>
      </c>
      <c r="BR4966" s="9">
        <v>84265.649469714306</v>
      </c>
      <c r="BS4966" s="9">
        <v>43067.336160906299</v>
      </c>
      <c r="BT4966" s="9">
        <v>12433.944490600599</v>
      </c>
      <c r="BU4966" s="9">
        <v>26302.875499218098</v>
      </c>
      <c r="BV4966" s="9">
        <v>38193.0908121225</v>
      </c>
      <c r="BW4966" s="9">
        <v>27168.231790638602</v>
      </c>
      <c r="BX4966" s="9">
        <v>6140</v>
      </c>
    </row>
    <row r="4967" spans="6:76" x14ac:dyDescent="0.2">
      <c r="F4967" s="14"/>
      <c r="AX4967" s="8" t="s">
        <v>9514</v>
      </c>
      <c r="AY4967" s="8" t="s">
        <v>9515</v>
      </c>
      <c r="AZ4967" s="8" t="s">
        <v>1623</v>
      </c>
      <c r="BA4967" s="9">
        <v>18764.4816939843</v>
      </c>
      <c r="BB4967" s="9">
        <v>16557.731357357701</v>
      </c>
      <c r="BC4967" s="9">
        <v>70.259859915753097</v>
      </c>
      <c r="BD4967" s="9"/>
      <c r="BE4967" s="9">
        <v>10230</v>
      </c>
      <c r="BF4967" s="9">
        <v>7611.7775449999999</v>
      </c>
      <c r="BG4967" s="9"/>
      <c r="BH4967" s="9">
        <v>3459.0917958999999</v>
      </c>
      <c r="BI4967" s="9">
        <v>16779.289215003399</v>
      </c>
      <c r="BJ4967" s="9">
        <v>17396.081377663799</v>
      </c>
      <c r="BK4967" s="9">
        <v>24256.240982495801</v>
      </c>
      <c r="BL4967" s="9">
        <v>16744.885001250699</v>
      </c>
      <c r="BM4967" s="9">
        <v>15579.2488192816</v>
      </c>
      <c r="BN4967" s="9">
        <v>16370.5777134646</v>
      </c>
      <c r="BO4967" s="9">
        <v>8124.5955590639096</v>
      </c>
      <c r="BP4967" s="9">
        <v>15818.1122905476</v>
      </c>
      <c r="BQ4967" s="9">
        <v>18862.360678964</v>
      </c>
      <c r="BR4967" s="9">
        <v>24564.2918711971</v>
      </c>
      <c r="BS4967" s="9">
        <v>5469.8697655461901</v>
      </c>
      <c r="BT4967" s="9"/>
      <c r="BU4967" s="9">
        <v>12211.6980740735</v>
      </c>
      <c r="BV4967" s="9">
        <v>47233.596749507597</v>
      </c>
      <c r="BW4967" s="9">
        <v>54348.953052757897</v>
      </c>
      <c r="BX4967" s="9">
        <v>22700</v>
      </c>
    </row>
    <row r="4968" spans="6:76" x14ac:dyDescent="0.2">
      <c r="F4968" s="14"/>
      <c r="AX4968" s="8" t="s">
        <v>141</v>
      </c>
      <c r="AY4968" s="8" t="s">
        <v>9516</v>
      </c>
      <c r="AZ4968" s="8" t="s">
        <v>1623</v>
      </c>
      <c r="BA4968" s="9">
        <v>21083.469809119499</v>
      </c>
      <c r="BB4968" s="9">
        <v>16569.946842535999</v>
      </c>
      <c r="BC4968" s="9">
        <v>115.740546484916</v>
      </c>
      <c r="BD4968" s="9">
        <v>9498</v>
      </c>
      <c r="BE4968" s="9">
        <v>19339</v>
      </c>
      <c r="BF4968" s="9">
        <v>19649.236959999998</v>
      </c>
      <c r="BG4968" s="9">
        <v>13385.18368</v>
      </c>
      <c r="BH4968" s="9">
        <v>119461.940416</v>
      </c>
      <c r="BI4968" s="9">
        <v>11811.2839866705</v>
      </c>
      <c r="BJ4968" s="9">
        <v>23917.185916126</v>
      </c>
      <c r="BK4968" s="9">
        <v>22122.417753866499</v>
      </c>
      <c r="BL4968" s="9">
        <v>17476.7151712626</v>
      </c>
      <c r="BM4968" s="9">
        <v>22286.474249811599</v>
      </c>
      <c r="BN4968" s="9">
        <v>20884.0629308057</v>
      </c>
      <c r="BO4968" s="9">
        <v>20950.1221394407</v>
      </c>
      <c r="BP4968" s="9"/>
      <c r="BQ4968" s="9">
        <v>7197.83126685769</v>
      </c>
      <c r="BR4968" s="9">
        <v>9089.8306409085708</v>
      </c>
      <c r="BS4968" s="9">
        <v>11063.285897137899</v>
      </c>
      <c r="BT4968" s="9"/>
      <c r="BU4968" s="9">
        <v>14271.1499542685</v>
      </c>
      <c r="BV4968" s="9">
        <v>7912.2585675790497</v>
      </c>
      <c r="BW4968" s="9">
        <v>16569.946842535999</v>
      </c>
      <c r="BX4968" s="9">
        <v>13700</v>
      </c>
    </row>
    <row r="4969" spans="6:76" x14ac:dyDescent="0.2">
      <c r="F4969" s="14"/>
      <c r="AX4969" s="8" t="s">
        <v>9517</v>
      </c>
      <c r="AY4969" s="8" t="s">
        <v>9518</v>
      </c>
      <c r="AZ4969" s="8" t="s">
        <v>1623</v>
      </c>
      <c r="BA4969" s="9">
        <v>25614.508211932301</v>
      </c>
      <c r="BB4969" s="9">
        <v>16608.5174176535</v>
      </c>
      <c r="BC4969" s="9">
        <v>84.172661422816105</v>
      </c>
      <c r="BD4969" s="9">
        <v>4145</v>
      </c>
      <c r="BE4969" s="9">
        <v>12951</v>
      </c>
      <c r="BF4969" s="9">
        <v>18498.902979999999</v>
      </c>
      <c r="BG4969" s="9">
        <v>8739.4810199999993</v>
      </c>
      <c r="BH4969" s="9">
        <v>1787.9671615</v>
      </c>
      <c r="BI4969" s="9">
        <v>13380.5589835213</v>
      </c>
      <c r="BJ4969" s="9">
        <v>32290.879119809098</v>
      </c>
      <c r="BK4969" s="9">
        <v>16117.4288686606</v>
      </c>
      <c r="BL4969" s="9">
        <v>17099.605966646399</v>
      </c>
      <c r="BM4969" s="9">
        <v>7462.2187222960201</v>
      </c>
      <c r="BN4969" s="9">
        <v>11534.329414490299</v>
      </c>
      <c r="BO4969" s="9">
        <v>42584.653457304601</v>
      </c>
      <c r="BP4969" s="9">
        <v>1153.4576894045099</v>
      </c>
      <c r="BQ4969" s="9">
        <v>45515.550138710503</v>
      </c>
      <c r="BR4969" s="9">
        <v>67159.866584703996</v>
      </c>
      <c r="BS4969" s="9">
        <v>39365.026855366603</v>
      </c>
      <c r="BT4969" s="9"/>
      <c r="BU4969" s="9">
        <v>44409.580341093199</v>
      </c>
      <c r="BV4969" s="9">
        <v>15588.659596630499</v>
      </c>
      <c r="BW4969" s="9">
        <v>35105.997338507499</v>
      </c>
      <c r="BX4969" s="9">
        <v>77400</v>
      </c>
    </row>
    <row r="4970" spans="6:76" x14ac:dyDescent="0.2">
      <c r="F4970" s="14"/>
      <c r="AX4970" s="8" t="s">
        <v>9519</v>
      </c>
      <c r="AY4970" s="8" t="s">
        <v>9520</v>
      </c>
      <c r="AZ4970" s="8" t="s">
        <v>1623</v>
      </c>
      <c r="BA4970" s="9">
        <v>20406.050832145502</v>
      </c>
      <c r="BB4970" s="9">
        <v>16707.607782108898</v>
      </c>
      <c r="BC4970" s="9">
        <v>73.535376756959195</v>
      </c>
      <c r="BD4970" s="9"/>
      <c r="BE4970" s="9">
        <v>18856</v>
      </c>
      <c r="BF4970" s="9">
        <v>38250.265659999997</v>
      </c>
      <c r="BG4970" s="9">
        <v>17052.134389999999</v>
      </c>
      <c r="BH4970" s="9">
        <v>73782.698768999995</v>
      </c>
      <c r="BI4970" s="9">
        <v>22201.612253241201</v>
      </c>
      <c r="BJ4970" s="9">
        <v>32727.5262973834</v>
      </c>
      <c r="BK4970" s="9">
        <v>28625.367579456499</v>
      </c>
      <c r="BL4970" s="9">
        <v>17216.885653361998</v>
      </c>
      <c r="BM4970" s="9">
        <v>13133.891576893</v>
      </c>
      <c r="BN4970" s="9">
        <v>19235.348516353999</v>
      </c>
      <c r="BO4970" s="9">
        <v>10520.969910247701</v>
      </c>
      <c r="BP4970" s="9">
        <v>3428.6666569292202</v>
      </c>
      <c r="BQ4970" s="9">
        <v>9015.5344253768799</v>
      </c>
      <c r="BR4970" s="9">
        <v>14712.0635358782</v>
      </c>
      <c r="BS4970" s="9">
        <v>14728.0323273348</v>
      </c>
      <c r="BT4970" s="9">
        <v>16363.081174217899</v>
      </c>
      <c r="BU4970" s="9">
        <v>16016.6967363685</v>
      </c>
      <c r="BV4970" s="9">
        <v>11029.836931031001</v>
      </c>
      <c r="BW4970" s="9">
        <v>10124.404249835099</v>
      </c>
      <c r="BX4970" s="9">
        <v>21100</v>
      </c>
    </row>
    <row r="4971" spans="6:76" x14ac:dyDescent="0.2">
      <c r="F4971" s="14"/>
      <c r="AX4971" s="8" t="s">
        <v>105</v>
      </c>
      <c r="AY4971" s="8" t="s">
        <v>9521</v>
      </c>
      <c r="AZ4971" s="8" t="s">
        <v>1623</v>
      </c>
      <c r="BA4971" s="9">
        <v>21760.454081404401</v>
      </c>
      <c r="BB4971" s="9">
        <v>16756.194550296499</v>
      </c>
      <c r="BC4971" s="9">
        <v>100.56209439913199</v>
      </c>
      <c r="BD4971" s="9">
        <v>4073</v>
      </c>
      <c r="BE4971" s="9">
        <v>9457</v>
      </c>
      <c r="BF4971" s="9">
        <v>17165.845130000002</v>
      </c>
      <c r="BG4971" s="9">
        <v>12027.362779999999</v>
      </c>
      <c r="BH4971" s="9">
        <v>15794.078664000001</v>
      </c>
      <c r="BI4971" s="9">
        <v>15830.168015597599</v>
      </c>
      <c r="BJ4971" s="9">
        <v>19089.666660229501</v>
      </c>
      <c r="BK4971" s="9">
        <v>21058.3358960279</v>
      </c>
      <c r="BL4971" s="9">
        <v>22284.316820922999</v>
      </c>
      <c r="BM4971" s="9">
        <v>85829.026378374198</v>
      </c>
      <c r="BN4971" s="9">
        <v>16756.194550296499</v>
      </c>
      <c r="BO4971" s="9"/>
      <c r="BP4971" s="9"/>
      <c r="BQ4971" s="9"/>
      <c r="BR4971" s="9"/>
      <c r="BS4971" s="9"/>
      <c r="BT4971" s="9"/>
      <c r="BU4971" s="9"/>
      <c r="BV4971" s="9"/>
      <c r="BW4971" s="9"/>
      <c r="BX4971" s="9"/>
    </row>
    <row r="4972" spans="6:76" x14ac:dyDescent="0.2">
      <c r="F4972" s="14"/>
      <c r="AX4972" s="8" t="s">
        <v>9522</v>
      </c>
      <c r="AY4972" s="8" t="s">
        <v>9523</v>
      </c>
      <c r="AZ4972" s="8" t="s">
        <v>1623</v>
      </c>
      <c r="BA4972" s="9">
        <v>14540.2456617266</v>
      </c>
      <c r="BB4972" s="9">
        <v>16809.591427580101</v>
      </c>
      <c r="BC4972" s="9">
        <v>58.742277736629902</v>
      </c>
      <c r="BD4972" s="9"/>
      <c r="BE4972" s="9">
        <v>21691</v>
      </c>
      <c r="BF4972" s="9">
        <v>3268.2747789999999</v>
      </c>
      <c r="BG4972" s="9"/>
      <c r="BH4972" s="9"/>
      <c r="BI4972" s="9"/>
      <c r="BJ4972" s="9"/>
      <c r="BK4972" s="9">
        <v>3474.5989540166402</v>
      </c>
      <c r="BL4972" s="9">
        <v>1116.5360998911899</v>
      </c>
      <c r="BM4972" s="9"/>
      <c r="BN4972" s="9"/>
      <c r="BO4972" s="9">
        <v>22897.141228384498</v>
      </c>
      <c r="BP4972" s="9">
        <v>14401.830819590199</v>
      </c>
      <c r="BQ4972" s="9">
        <v>8478.4902566245892</v>
      </c>
      <c r="BR4972" s="9">
        <v>27061.352960412001</v>
      </c>
      <c r="BS4972" s="9">
        <v>18138.527662260101</v>
      </c>
      <c r="BT4972" s="9"/>
      <c r="BU4972" s="9">
        <v>19634.401812794498</v>
      </c>
      <c r="BV4972" s="9">
        <v>18840.138174845601</v>
      </c>
      <c r="BW4972" s="9">
        <v>15480.6551929</v>
      </c>
      <c r="BX4972" s="9"/>
    </row>
    <row r="4973" spans="6:76" x14ac:dyDescent="0.2">
      <c r="F4973" s="14"/>
      <c r="AX4973" s="8" t="s">
        <v>9524</v>
      </c>
      <c r="AY4973" s="8" t="s">
        <v>9525</v>
      </c>
      <c r="AZ4973" s="8" t="s">
        <v>1623</v>
      </c>
      <c r="BA4973" s="9">
        <v>21231.002720561599</v>
      </c>
      <c r="BB4973" s="9">
        <v>16956.728522508402</v>
      </c>
      <c r="BC4973" s="9">
        <v>92.709093790745598</v>
      </c>
      <c r="BD4973" s="9"/>
      <c r="BE4973" s="9">
        <v>21740</v>
      </c>
      <c r="BF4973" s="9">
        <v>22795.68894</v>
      </c>
      <c r="BG4973" s="9">
        <v>18546.153129999999</v>
      </c>
      <c r="BH4973" s="9">
        <v>101174.022833</v>
      </c>
      <c r="BI4973" s="9">
        <v>12380.1024131375</v>
      </c>
      <c r="BJ4973" s="9">
        <v>10416.332113984699</v>
      </c>
      <c r="BK4973" s="9">
        <v>17591.339408801501</v>
      </c>
      <c r="BL4973" s="9">
        <v>10847.8607720571</v>
      </c>
      <c r="BM4973" s="9">
        <v>18451.9370132369</v>
      </c>
      <c r="BN4973" s="9">
        <v>20794.0762523265</v>
      </c>
      <c r="BO4973" s="9">
        <v>19022.5787692864</v>
      </c>
      <c r="BP4973" s="9">
        <v>16956.728522508402</v>
      </c>
      <c r="BQ4973" s="9">
        <v>16268.3458222433</v>
      </c>
      <c r="BR4973" s="9">
        <v>20330.780707474099</v>
      </c>
      <c r="BS4973" s="9">
        <v>14973.9634539289</v>
      </c>
      <c r="BT4973" s="9"/>
      <c r="BU4973" s="9">
        <v>16902.412559390301</v>
      </c>
      <c r="BV4973" s="9">
        <v>15815.285720136801</v>
      </c>
      <c r="BW4973" s="9">
        <v>11581.443259158001</v>
      </c>
      <c r="BX4973" s="9">
        <v>16800</v>
      </c>
    </row>
    <row r="4974" spans="6:76" x14ac:dyDescent="0.2">
      <c r="F4974" s="14"/>
      <c r="AX4974" s="8" t="s">
        <v>9526</v>
      </c>
      <c r="AY4974" s="8" t="s">
        <v>9527</v>
      </c>
      <c r="AZ4974" s="8" t="s">
        <v>1623</v>
      </c>
      <c r="BA4974" s="9">
        <v>25127.9299678397</v>
      </c>
      <c r="BB4974" s="9">
        <v>17014.661741875701</v>
      </c>
      <c r="BC4974" s="9">
        <v>87.158032071468099</v>
      </c>
      <c r="BD4974" s="9"/>
      <c r="BE4974" s="9"/>
      <c r="BF4974" s="9">
        <v>41499.976179999998</v>
      </c>
      <c r="BG4974" s="9"/>
      <c r="BH4974" s="9"/>
      <c r="BI4974" s="9"/>
      <c r="BJ4974" s="9">
        <v>48583.299125684098</v>
      </c>
      <c r="BK4974" s="9">
        <v>39642.128666981203</v>
      </c>
      <c r="BL4974" s="9">
        <v>17014.661741875701</v>
      </c>
      <c r="BM4974" s="9">
        <v>68218.199929830706</v>
      </c>
      <c r="BN4974" s="9"/>
      <c r="BO4974" s="9"/>
      <c r="BP4974" s="9">
        <v>30827.307570155401</v>
      </c>
      <c r="BQ4974" s="9">
        <v>5574.6293388820804</v>
      </c>
      <c r="BR4974" s="9">
        <v>7635.36159267928</v>
      </c>
      <c r="BS4974" s="9">
        <v>7346.46206814167</v>
      </c>
      <c r="BT4974" s="9"/>
      <c r="BU4974" s="9"/>
      <c r="BV4974" s="9">
        <v>5510.0540334308898</v>
      </c>
      <c r="BW4974" s="9">
        <v>4555.1493985760699</v>
      </c>
      <c r="BX4974" s="9"/>
    </row>
    <row r="4975" spans="6:76" x14ac:dyDescent="0.2">
      <c r="F4975" s="14"/>
      <c r="AX4975" s="8" t="s">
        <v>9528</v>
      </c>
      <c r="AY4975" s="8" t="s">
        <v>9529</v>
      </c>
      <c r="AZ4975" s="8" t="s">
        <v>1623</v>
      </c>
      <c r="BA4975" s="9">
        <v>17323.8306495539</v>
      </c>
      <c r="BB4975" s="9">
        <v>17100</v>
      </c>
      <c r="BC4975" s="9">
        <v>48.129020587989601</v>
      </c>
      <c r="BD4975" s="9"/>
      <c r="BE4975" s="9">
        <v>40812</v>
      </c>
      <c r="BF4975" s="9">
        <v>11961.3752</v>
      </c>
      <c r="BG4975" s="9">
        <v>7918.3872289999999</v>
      </c>
      <c r="BH4975" s="9">
        <v>18581.990063000001</v>
      </c>
      <c r="BI4975" s="9">
        <v>14121.609921036599</v>
      </c>
      <c r="BJ4975" s="9">
        <v>16792.148788463001</v>
      </c>
      <c r="BK4975" s="9">
        <v>23489.621569144401</v>
      </c>
      <c r="BL4975" s="9">
        <v>7934.10955613848</v>
      </c>
      <c r="BM4975" s="9">
        <v>23810.640536135601</v>
      </c>
      <c r="BN4975" s="9">
        <v>18736.075439721699</v>
      </c>
      <c r="BO4975" s="9">
        <v>23902.427542688401</v>
      </c>
      <c r="BP4975" s="9">
        <v>1163.4773467806201</v>
      </c>
      <c r="BQ4975" s="9">
        <v>14740.118100744399</v>
      </c>
      <c r="BR4975" s="9">
        <v>12876.100116494301</v>
      </c>
      <c r="BS4975" s="9">
        <v>18936.811391881602</v>
      </c>
      <c r="BT4975" s="9"/>
      <c r="BU4975" s="9">
        <v>24409.414375336601</v>
      </c>
      <c r="BV4975" s="9">
        <v>18426.276725738</v>
      </c>
      <c r="BW4975" s="9">
        <v>13440.1984392212</v>
      </c>
      <c r="BX4975" s="9">
        <v>17100</v>
      </c>
    </row>
    <row r="4976" spans="6:76" x14ac:dyDescent="0.2">
      <c r="F4976" s="14"/>
      <c r="AX4976" s="8" t="s">
        <v>455</v>
      </c>
      <c r="AY4976" s="8" t="s">
        <v>9530</v>
      </c>
      <c r="AZ4976" s="8" t="s">
        <v>1623</v>
      </c>
      <c r="BA4976" s="9">
        <v>23223.123809680099</v>
      </c>
      <c r="BB4976" s="9">
        <v>17153.506143488699</v>
      </c>
      <c r="BC4976" s="9">
        <v>69.740792674880097</v>
      </c>
      <c r="BD4976" s="9">
        <v>17843</v>
      </c>
      <c r="BE4976" s="9">
        <v>63079</v>
      </c>
      <c r="BF4976" s="9">
        <v>40815.318019999999</v>
      </c>
      <c r="BG4976" s="9">
        <v>16339.463180000001</v>
      </c>
      <c r="BH4976" s="9">
        <v>5227.2130000999996</v>
      </c>
      <c r="BI4976" s="9">
        <v>16485.798205231102</v>
      </c>
      <c r="BJ4976" s="9">
        <v>19108.532815481401</v>
      </c>
      <c r="BK4976" s="9">
        <v>14469.6670614288</v>
      </c>
      <c r="BL4976" s="9">
        <v>17153.506143488699</v>
      </c>
      <c r="BM4976" s="9">
        <v>13863.763726630699</v>
      </c>
      <c r="BN4976" s="9">
        <v>31069.099754120602</v>
      </c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</row>
    <row r="4977" spans="6:76" x14ac:dyDescent="0.2">
      <c r="F4977" s="14"/>
      <c r="AX4977" s="8" t="s">
        <v>9531</v>
      </c>
      <c r="AY4977" s="8" t="s">
        <v>9532</v>
      </c>
      <c r="AZ4977" s="8" t="s">
        <v>1623</v>
      </c>
      <c r="BA4977" s="9">
        <v>18934.199980045301</v>
      </c>
      <c r="BB4977" s="9">
        <v>17200.8657058194</v>
      </c>
      <c r="BC4977" s="9">
        <v>47.735595969979201</v>
      </c>
      <c r="BD4977" s="9"/>
      <c r="BE4977" s="9">
        <v>26207</v>
      </c>
      <c r="BF4977" s="9">
        <v>21533.685560000002</v>
      </c>
      <c r="BG4977" s="9">
        <v>6548.1320949999999</v>
      </c>
      <c r="BH4977" s="9">
        <v>50872.493632999998</v>
      </c>
      <c r="BI4977" s="9">
        <v>14168.1528332332</v>
      </c>
      <c r="BJ4977" s="9">
        <v>24438.832397372498</v>
      </c>
      <c r="BK4977" s="9">
        <v>16528.5575970516</v>
      </c>
      <c r="BL4977" s="9">
        <v>8651.0629270074205</v>
      </c>
      <c r="BM4977" s="9">
        <v>14645.051776161999</v>
      </c>
      <c r="BN4977" s="9">
        <v>19109.507645257301</v>
      </c>
      <c r="BO4977" s="9">
        <v>18490.519921289699</v>
      </c>
      <c r="BP4977" s="9">
        <v>19627.478219133998</v>
      </c>
      <c r="BQ4977" s="9">
        <v>18208.3414543092</v>
      </c>
      <c r="BR4977" s="9">
        <v>17200.8657058194</v>
      </c>
      <c r="BS4977" s="9">
        <v>16561.514796076299</v>
      </c>
      <c r="BT4977" s="9"/>
      <c r="BU4977" s="9">
        <v>20692.947662071099</v>
      </c>
      <c r="BV4977" s="9">
        <v>14894.4000383729</v>
      </c>
      <c r="BW4977" s="9">
        <v>14271.2553597034</v>
      </c>
      <c r="BX4977" s="9">
        <v>17100</v>
      </c>
    </row>
    <row r="4978" spans="6:76" x14ac:dyDescent="0.2">
      <c r="F4978" s="14"/>
      <c r="AX4978" s="8" t="s">
        <v>9533</v>
      </c>
      <c r="AY4978" s="8" t="s">
        <v>9534</v>
      </c>
      <c r="AZ4978" s="8" t="s">
        <v>1623</v>
      </c>
      <c r="BA4978" s="9">
        <v>29838.928225897402</v>
      </c>
      <c r="BB4978" s="9">
        <v>17217.208561953001</v>
      </c>
      <c r="BC4978" s="9">
        <v>130.55308055618701</v>
      </c>
      <c r="BD4978" s="9"/>
      <c r="BE4978" s="9">
        <v>123910</v>
      </c>
      <c r="BF4978" s="9">
        <v>44379.004650000003</v>
      </c>
      <c r="BG4978" s="9"/>
      <c r="BH4978" s="9">
        <v>109700.11826800001</v>
      </c>
      <c r="BI4978" s="9">
        <v>22611.965541317601</v>
      </c>
      <c r="BJ4978" s="9">
        <v>16662.7958279306</v>
      </c>
      <c r="BK4978" s="9">
        <v>26138.9608176603</v>
      </c>
      <c r="BL4978" s="9">
        <v>17771.621295975401</v>
      </c>
      <c r="BM4978" s="9">
        <v>28005.8529837528</v>
      </c>
      <c r="BN4978" s="9">
        <v>14896.437782111099</v>
      </c>
      <c r="BO4978" s="9"/>
      <c r="BP4978" s="9"/>
      <c r="BQ4978" s="9"/>
      <c r="BR4978" s="9">
        <v>2805.9999840098499</v>
      </c>
      <c r="BS4978" s="9">
        <v>1457.9520875798501</v>
      </c>
      <c r="BT4978" s="9"/>
      <c r="BU4978" s="9"/>
      <c r="BV4978" s="9">
        <v>3704.7085980900301</v>
      </c>
      <c r="BW4978" s="9">
        <v>3739.5773261356399</v>
      </c>
      <c r="BX4978" s="9">
        <v>1960</v>
      </c>
    </row>
    <row r="4979" spans="6:76" x14ac:dyDescent="0.2">
      <c r="F4979" s="14"/>
      <c r="AX4979" s="8" t="s">
        <v>9535</v>
      </c>
      <c r="AY4979" s="8" t="s">
        <v>9536</v>
      </c>
      <c r="AZ4979" s="8" t="s">
        <v>1623</v>
      </c>
      <c r="BA4979" s="9">
        <v>16956.084797404601</v>
      </c>
      <c r="BB4979" s="9">
        <v>17221.868192207799</v>
      </c>
      <c r="BC4979" s="9">
        <v>39.349767100475098</v>
      </c>
      <c r="BD4979" s="9">
        <v>3343</v>
      </c>
      <c r="BE4979" s="9">
        <v>10128</v>
      </c>
      <c r="BF4979" s="9">
        <v>21660.496589999999</v>
      </c>
      <c r="BG4979" s="9"/>
      <c r="BH4979" s="9">
        <v>22449.243414</v>
      </c>
      <c r="BI4979" s="9">
        <v>8878.9129156741492</v>
      </c>
      <c r="BJ4979" s="9">
        <v>15183.0742809856</v>
      </c>
      <c r="BK4979" s="9">
        <v>15456.8007003722</v>
      </c>
      <c r="BL4979" s="9">
        <v>12885.4873328388</v>
      </c>
      <c r="BM4979" s="9">
        <v>17248.736791184801</v>
      </c>
      <c r="BN4979" s="9">
        <v>12057.8735266773</v>
      </c>
      <c r="BO4979" s="9">
        <v>18847.141918786801</v>
      </c>
      <c r="BP4979" s="9">
        <v>27605.307463974801</v>
      </c>
      <c r="BQ4979" s="9">
        <v>19074.8701464804</v>
      </c>
      <c r="BR4979" s="9">
        <v>28722.8864024305</v>
      </c>
      <c r="BS4979" s="9">
        <v>24111.526641245899</v>
      </c>
      <c r="BT4979" s="9"/>
      <c r="BU4979" s="9">
        <v>19859.765895709599</v>
      </c>
      <c r="BV4979" s="9">
        <v>10501.402739691301</v>
      </c>
      <c r="BW4979" s="9">
        <v>17194.999593230801</v>
      </c>
      <c r="BX4979" s="9"/>
    </row>
    <row r="4980" spans="6:76" x14ac:dyDescent="0.2">
      <c r="F4980" s="14"/>
      <c r="AX4980" s="8" t="s">
        <v>9537</v>
      </c>
      <c r="AY4980" s="8" t="s">
        <v>9538</v>
      </c>
      <c r="AZ4980" s="8" t="s">
        <v>1623</v>
      </c>
      <c r="BA4980" s="9">
        <v>16116.018661881</v>
      </c>
      <c r="BB4980" s="9">
        <v>17228.5392299097</v>
      </c>
      <c r="BC4980" s="9">
        <v>31.163843752511099</v>
      </c>
      <c r="BD4980" s="9"/>
      <c r="BE4980" s="9">
        <v>17805</v>
      </c>
      <c r="BF4980" s="9">
        <v>9302.1878099999994</v>
      </c>
      <c r="BG4980" s="9">
        <v>11399.491110000001</v>
      </c>
      <c r="BH4980" s="9">
        <v>21986.326335999998</v>
      </c>
      <c r="BI4980" s="9">
        <v>13272.8413313524</v>
      </c>
      <c r="BJ4980" s="9">
        <v>14298.8368185749</v>
      </c>
      <c r="BK4980" s="9">
        <v>15115.973339194799</v>
      </c>
      <c r="BL4980" s="9">
        <v>17991.461062636001</v>
      </c>
      <c r="BM4980" s="9">
        <v>18290.911559739099</v>
      </c>
      <c r="BN4980" s="9">
        <v>8877.5832001964209</v>
      </c>
      <c r="BO4980" s="9">
        <v>20544.515731458901</v>
      </c>
      <c r="BP4980" s="9">
        <v>17228.5392299097</v>
      </c>
      <c r="BQ4980" s="9">
        <v>16351.823927441301</v>
      </c>
      <c r="BR4980" s="9">
        <v>17536.644201673102</v>
      </c>
      <c r="BS4980" s="9">
        <v>16253.190692898101</v>
      </c>
      <c r="BT4980" s="9"/>
      <c r="BU4980" s="9">
        <v>18553.769317448699</v>
      </c>
      <c r="BV4980" s="9">
        <v>20979.296888134999</v>
      </c>
      <c r="BW4980" s="9">
        <v>25715.962019079801</v>
      </c>
      <c r="BX4980" s="9">
        <v>4700</v>
      </c>
    </row>
    <row r="4981" spans="6:76" x14ac:dyDescent="0.2">
      <c r="F4981" s="14"/>
      <c r="AX4981" s="8" t="s">
        <v>9539</v>
      </c>
      <c r="AY4981" s="8" t="s">
        <v>9540</v>
      </c>
      <c r="AZ4981" s="8" t="s">
        <v>1623</v>
      </c>
      <c r="BA4981" s="9">
        <v>29788.402281514202</v>
      </c>
      <c r="BB4981" s="9">
        <v>17237.338574097099</v>
      </c>
      <c r="BC4981" s="9">
        <v>129.093414823773</v>
      </c>
      <c r="BD4981" s="9">
        <v>11324</v>
      </c>
      <c r="BE4981" s="9">
        <v>44444</v>
      </c>
      <c r="BF4981" s="9">
        <v>34384.080540000003</v>
      </c>
      <c r="BG4981" s="9">
        <v>8313.2339229999998</v>
      </c>
      <c r="BH4981" s="9">
        <v>174884.60782</v>
      </c>
      <c r="BI4981" s="9">
        <v>11814.2699748336</v>
      </c>
      <c r="BJ4981" s="9">
        <v>21912.9754794744</v>
      </c>
      <c r="BK4981" s="9">
        <v>19701.453559797701</v>
      </c>
      <c r="BL4981" s="9">
        <v>12518.1646988538</v>
      </c>
      <c r="BM4981" s="9">
        <v>8051.0150954455103</v>
      </c>
      <c r="BN4981" s="9">
        <v>18089.836563249199</v>
      </c>
      <c r="BO4981" s="9">
        <v>71631.685858736993</v>
      </c>
      <c r="BP4981" s="9">
        <v>12739.1958464289</v>
      </c>
      <c r="BQ4981" s="9">
        <v>14413.101624622799</v>
      </c>
      <c r="BR4981" s="9">
        <v>17512.9388363908</v>
      </c>
      <c r="BS4981" s="9">
        <v>59521.726893448002</v>
      </c>
      <c r="BT4981" s="9"/>
      <c r="BU4981" s="9">
        <v>16961.738311803299</v>
      </c>
      <c r="BV4981" s="9">
        <v>24924.6455791482</v>
      </c>
      <c r="BW4981" s="9">
        <v>8345.3750250512294</v>
      </c>
      <c r="BX4981" s="9">
        <v>4280</v>
      </c>
    </row>
    <row r="4982" spans="6:76" x14ac:dyDescent="0.2">
      <c r="F4982" s="14"/>
      <c r="AX4982" s="8" t="s">
        <v>9541</v>
      </c>
      <c r="AY4982" s="8" t="s">
        <v>9542</v>
      </c>
      <c r="AZ4982" s="8" t="s">
        <v>1623</v>
      </c>
      <c r="BA4982" s="9">
        <v>23384.119354328301</v>
      </c>
      <c r="BB4982" s="9">
        <v>17266.8769099608</v>
      </c>
      <c r="BC4982" s="9">
        <v>123.558416153604</v>
      </c>
      <c r="BD4982" s="9"/>
      <c r="BE4982" s="9">
        <v>5040</v>
      </c>
      <c r="BF4982" s="9">
        <v>1808.4533550000001</v>
      </c>
      <c r="BG4982" s="9"/>
      <c r="BH4982" s="9">
        <v>5974.4455342000001</v>
      </c>
      <c r="BI4982" s="9">
        <v>825.253576795399</v>
      </c>
      <c r="BJ4982" s="9">
        <v>6991.9194921279104</v>
      </c>
      <c r="BK4982" s="9">
        <v>4027.9188305617699</v>
      </c>
      <c r="BL4982" s="9">
        <v>17266.8769099608</v>
      </c>
      <c r="BM4982" s="9">
        <v>789.56012175532499</v>
      </c>
      <c r="BN4982" s="9">
        <v>2460.8112479247202</v>
      </c>
      <c r="BO4982" s="9"/>
      <c r="BP4982" s="9"/>
      <c r="BQ4982" s="9">
        <v>18161.702459061202</v>
      </c>
      <c r="BR4982" s="9">
        <v>54438.733212038998</v>
      </c>
      <c r="BS4982" s="9">
        <v>22773.407535319198</v>
      </c>
      <c r="BT4982" s="9">
        <v>17660.803826468898</v>
      </c>
      <c r="BU4982" s="9">
        <v>74262.372677780702</v>
      </c>
      <c r="BV4982" s="9">
        <v>37495.486566839303</v>
      </c>
      <c r="BW4982" s="9">
        <v>102752.283677746</v>
      </c>
      <c r="BX4982" s="9">
        <v>24800</v>
      </c>
    </row>
    <row r="4983" spans="6:76" x14ac:dyDescent="0.2">
      <c r="F4983" s="14"/>
      <c r="AX4983" s="8" t="s">
        <v>9543</v>
      </c>
      <c r="AY4983" s="8" t="s">
        <v>9544</v>
      </c>
      <c r="AZ4983" s="8" t="s">
        <v>1623</v>
      </c>
      <c r="BA4983" s="9">
        <v>17433.816884147702</v>
      </c>
      <c r="BB4983" s="9">
        <v>17300</v>
      </c>
      <c r="BC4983" s="9">
        <v>84.089116173851195</v>
      </c>
      <c r="BD4983" s="9">
        <v>895</v>
      </c>
      <c r="BE4983" s="9">
        <v>23446</v>
      </c>
      <c r="BF4983" s="9">
        <v>23128.005160000001</v>
      </c>
      <c r="BG4983" s="9">
        <v>21763.375489999999</v>
      </c>
      <c r="BH4983" s="9">
        <v>72416.095803999997</v>
      </c>
      <c r="BI4983" s="9">
        <v>19195.9029130327</v>
      </c>
      <c r="BJ4983" s="9">
        <v>20395.3082036204</v>
      </c>
      <c r="BK4983" s="9">
        <v>25043.079405924898</v>
      </c>
      <c r="BL4983" s="9">
        <v>20374.968607451301</v>
      </c>
      <c r="BM4983" s="9">
        <v>24584.823306414801</v>
      </c>
      <c r="BN4983" s="9">
        <v>21322.355573363599</v>
      </c>
      <c r="BO4983" s="9">
        <v>7190.3166294031798</v>
      </c>
      <c r="BP4983" s="9">
        <v>8906.3502737258805</v>
      </c>
      <c r="BQ4983" s="9">
        <v>5306.6311991058801</v>
      </c>
      <c r="BR4983" s="9">
        <v>5164.9022707863696</v>
      </c>
      <c r="BS4983" s="9">
        <v>8354.9579658307193</v>
      </c>
      <c r="BT4983" s="9">
        <v>13092.99681873</v>
      </c>
      <c r="BU4983" s="9">
        <v>9421.30349698391</v>
      </c>
      <c r="BV4983" s="9">
        <v>9343.0697531919304</v>
      </c>
      <c r="BW4983" s="9">
        <v>9464.7116955354995</v>
      </c>
      <c r="BX4983" s="9">
        <v>17300</v>
      </c>
    </row>
    <row r="4984" spans="6:76" x14ac:dyDescent="0.2">
      <c r="F4984" s="14"/>
      <c r="AX4984" s="8" t="s">
        <v>9545</v>
      </c>
      <c r="AY4984" s="8" t="s">
        <v>9546</v>
      </c>
      <c r="AZ4984" s="8" t="s">
        <v>1623</v>
      </c>
      <c r="BA4984" s="9">
        <v>25468.1196464721</v>
      </c>
      <c r="BB4984" s="9">
        <v>17331.2555645106</v>
      </c>
      <c r="BC4984" s="9">
        <v>131.48936475839</v>
      </c>
      <c r="BD4984" s="9">
        <v>2065</v>
      </c>
      <c r="BE4984" s="9">
        <v>31436</v>
      </c>
      <c r="BF4984" s="9">
        <v>30603.236239999998</v>
      </c>
      <c r="BG4984" s="9">
        <v>21626.734929999999</v>
      </c>
      <c r="BH4984" s="9">
        <v>131316.59034</v>
      </c>
      <c r="BI4984" s="9">
        <v>14524.794230138699</v>
      </c>
      <c r="BJ4984" s="9">
        <v>13028.4787174045</v>
      </c>
      <c r="BK4984" s="9">
        <v>30315.638970403401</v>
      </c>
      <c r="BL4984" s="9">
        <v>20857.027526217898</v>
      </c>
      <c r="BM4984" s="9">
        <v>14385.3148807819</v>
      </c>
      <c r="BN4984" s="9">
        <v>17331.2555645106</v>
      </c>
      <c r="BO4984" s="9"/>
      <c r="BP4984" s="9">
        <v>1675.48400468048</v>
      </c>
      <c r="BQ4984" s="9"/>
      <c r="BR4984" s="9"/>
      <c r="BS4984" s="9"/>
      <c r="BT4984" s="9"/>
      <c r="BU4984" s="9"/>
      <c r="BV4984" s="9"/>
      <c r="BW4984" s="9"/>
      <c r="BX4984" s="9">
        <v>1920</v>
      </c>
    </row>
    <row r="4985" spans="6:76" x14ac:dyDescent="0.2">
      <c r="F4985" s="14"/>
      <c r="AX4985" s="8" t="s">
        <v>48</v>
      </c>
      <c r="AY4985" s="8" t="s">
        <v>9547</v>
      </c>
      <c r="AZ4985" s="8" t="s">
        <v>1623</v>
      </c>
      <c r="BA4985" s="9">
        <v>19961.139609433201</v>
      </c>
      <c r="BB4985" s="9">
        <v>17354.1240699382</v>
      </c>
      <c r="BC4985" s="9">
        <v>56.212830747825997</v>
      </c>
      <c r="BD4985" s="9"/>
      <c r="BE4985" s="9">
        <v>13743</v>
      </c>
      <c r="BF4985" s="9">
        <v>11231.18363</v>
      </c>
      <c r="BG4985" s="9"/>
      <c r="BH4985" s="9">
        <v>19445.225176</v>
      </c>
      <c r="BI4985" s="9">
        <v>28599.3651718652</v>
      </c>
      <c r="BJ4985" s="9">
        <v>8031.0316125974996</v>
      </c>
      <c r="BK4985" s="9">
        <v>36556.110984459803</v>
      </c>
      <c r="BL4985" s="9">
        <v>26657.442198345001</v>
      </c>
      <c r="BM4985" s="9">
        <v>10117.769108288399</v>
      </c>
      <c r="BN4985" s="9">
        <v>17939.081757624499</v>
      </c>
      <c r="BO4985" s="9">
        <v>34677.496518918597</v>
      </c>
      <c r="BP4985" s="9">
        <v>17256.901511413798</v>
      </c>
      <c r="BQ4985" s="9">
        <v>6180.8671451889604</v>
      </c>
      <c r="BR4985" s="9">
        <v>17451.346628462601</v>
      </c>
      <c r="BS4985" s="9">
        <v>49086.133416914097</v>
      </c>
      <c r="BT4985" s="9"/>
      <c r="BU4985" s="9">
        <v>13876.2070350798</v>
      </c>
      <c r="BV4985" s="9">
        <v>20030.123829933898</v>
      </c>
      <c r="BW4985" s="9">
        <v>11421.2272447061</v>
      </c>
      <c r="BX4985" s="9">
        <v>17000</v>
      </c>
    </row>
    <row r="4986" spans="6:76" x14ac:dyDescent="0.2">
      <c r="F4986" s="14"/>
      <c r="AX4986" s="8" t="s">
        <v>9548</v>
      </c>
      <c r="AY4986" s="8" t="s">
        <v>9548</v>
      </c>
      <c r="AZ4986" s="8" t="s">
        <v>1623</v>
      </c>
      <c r="BA4986" s="9">
        <v>20145.6492439547</v>
      </c>
      <c r="BB4986" s="9">
        <v>17663.815031317201</v>
      </c>
      <c r="BC4986" s="9">
        <v>104.640431503632</v>
      </c>
      <c r="BD4986" s="9">
        <v>25427</v>
      </c>
      <c r="BE4986" s="9">
        <v>36772</v>
      </c>
      <c r="BF4986" s="9">
        <v>56509.447560000001</v>
      </c>
      <c r="BG4986" s="9">
        <v>18176.615239999999</v>
      </c>
      <c r="BH4986" s="9">
        <v>87714.084977999999</v>
      </c>
      <c r="BI4986" s="9">
        <v>25507.265750460901</v>
      </c>
      <c r="BJ4986" s="9">
        <v>24258.0234704217</v>
      </c>
      <c r="BK4986" s="9">
        <v>34597.828940250802</v>
      </c>
      <c r="BL4986" s="9">
        <v>25651.170101355001</v>
      </c>
      <c r="BM4986" s="9">
        <v>17663.815031317201</v>
      </c>
      <c r="BN4986" s="9">
        <v>23122.943391529701</v>
      </c>
      <c r="BO4986" s="9">
        <v>7060.5665247174402</v>
      </c>
      <c r="BP4986" s="9">
        <v>6547.2724954585401</v>
      </c>
      <c r="BQ4986" s="9">
        <v>3591.6297363194399</v>
      </c>
      <c r="BR4986" s="9">
        <v>4672.0937437332004</v>
      </c>
      <c r="BS4986" s="9">
        <v>7246.9554864976499</v>
      </c>
      <c r="BT4986" s="9">
        <v>5274.9960083074102</v>
      </c>
      <c r="BU4986" s="9">
        <v>4272.0469637061096</v>
      </c>
      <c r="BV4986" s="9">
        <v>2369.79009051202</v>
      </c>
      <c r="BW4986" s="9">
        <v>3413.08861046117</v>
      </c>
      <c r="BX4986" s="9">
        <v>3210</v>
      </c>
    </row>
    <row r="4987" spans="6:76" x14ac:dyDescent="0.2">
      <c r="F4987" s="14"/>
      <c r="AX4987" s="8" t="s">
        <v>31</v>
      </c>
      <c r="AY4987" s="8" t="s">
        <v>9549</v>
      </c>
      <c r="AZ4987" s="8" t="s">
        <v>1623</v>
      </c>
      <c r="BA4987" s="9">
        <v>21250.3525676381</v>
      </c>
      <c r="BB4987" s="9">
        <v>17669.177876767299</v>
      </c>
      <c r="BC4987" s="9">
        <v>48.763640630674601</v>
      </c>
      <c r="BD4987" s="9"/>
      <c r="BE4987" s="9">
        <v>23669</v>
      </c>
      <c r="BF4987" s="9">
        <v>14411.306790000001</v>
      </c>
      <c r="BG4987" s="9">
        <v>13168.08992</v>
      </c>
      <c r="BH4987" s="9">
        <v>20162.160057000001</v>
      </c>
      <c r="BI4987" s="9">
        <v>32363.020362372601</v>
      </c>
      <c r="BJ4987" s="9">
        <v>32519.346843650201</v>
      </c>
      <c r="BK4987" s="9">
        <v>35528.840735658101</v>
      </c>
      <c r="BL4987" s="9">
        <v>42516.094776735998</v>
      </c>
      <c r="BM4987" s="9">
        <v>12314.005431277101</v>
      </c>
      <c r="BN4987" s="9">
        <v>16018.642503430199</v>
      </c>
      <c r="BO4987" s="9">
        <v>31686.846800933999</v>
      </c>
      <c r="BP4987" s="9">
        <v>17669.177876767299</v>
      </c>
      <c r="BQ4987" s="9">
        <v>10604.964115009299</v>
      </c>
      <c r="BR4987" s="9">
        <v>15604.540461266701</v>
      </c>
      <c r="BS4987" s="9">
        <v>33227.653938910902</v>
      </c>
      <c r="BT4987" s="9"/>
      <c r="BU4987" s="9">
        <v>11169.2322323723</v>
      </c>
      <c r="BV4987" s="9">
        <v>21683.913223534801</v>
      </c>
      <c r="BW4987" s="9">
        <v>13019.8627162051</v>
      </c>
      <c r="BX4987" s="9">
        <v>6420</v>
      </c>
    </row>
    <row r="4988" spans="6:76" x14ac:dyDescent="0.2">
      <c r="F4988" s="14"/>
      <c r="AX4988" s="8" t="s">
        <v>98</v>
      </c>
      <c r="AY4988" s="8" t="s">
        <v>9550</v>
      </c>
      <c r="AZ4988" s="8" t="s">
        <v>1623</v>
      </c>
      <c r="BA4988" s="9">
        <v>17801.389387905001</v>
      </c>
      <c r="BB4988" s="9">
        <v>17681.902429081802</v>
      </c>
      <c r="BC4988" s="9">
        <v>44.6720217183044</v>
      </c>
      <c r="BD4988" s="9"/>
      <c r="BE4988" s="9">
        <v>8960</v>
      </c>
      <c r="BF4988" s="9">
        <v>7514.0628210000004</v>
      </c>
      <c r="BG4988" s="9"/>
      <c r="BH4988" s="9">
        <v>22756.227949</v>
      </c>
      <c r="BI4988" s="9">
        <v>15422.711464337901</v>
      </c>
      <c r="BJ4988" s="9">
        <v>18086.340619928898</v>
      </c>
      <c r="BK4988" s="9">
        <v>31577.087202275699</v>
      </c>
      <c r="BL4988" s="9">
        <v>14277.593351694301</v>
      </c>
      <c r="BM4988" s="9">
        <v>8458.4447650641596</v>
      </c>
      <c r="BN4988" s="9">
        <v>9544.3301891428491</v>
      </c>
      <c r="BO4988" s="9">
        <v>20061.496675922801</v>
      </c>
      <c r="BP4988" s="9"/>
      <c r="BQ4988" s="9">
        <v>18416.606509964</v>
      </c>
      <c r="BR4988" s="9">
        <v>16824.6960249896</v>
      </c>
      <c r="BS4988" s="9">
        <v>19960.967465457699</v>
      </c>
      <c r="BT4988" s="9">
        <v>5971.9912207100897</v>
      </c>
      <c r="BU4988" s="9">
        <v>27734.0381042441</v>
      </c>
      <c r="BV4988" s="9">
        <v>17277.464238234701</v>
      </c>
      <c r="BW4988" s="9">
        <v>26380.9503803228</v>
      </c>
      <c r="BX4988" s="9">
        <v>31200</v>
      </c>
    </row>
    <row r="4989" spans="6:76" x14ac:dyDescent="0.2">
      <c r="F4989" s="14"/>
      <c r="AX4989" s="8" t="s">
        <v>9551</v>
      </c>
      <c r="AY4989" s="8" t="s">
        <v>9552</v>
      </c>
      <c r="AZ4989" s="8" t="s">
        <v>1623</v>
      </c>
      <c r="BA4989" s="9">
        <v>25666.0847905882</v>
      </c>
      <c r="BB4989" s="9">
        <v>17705.363594737599</v>
      </c>
      <c r="BC4989" s="9">
        <v>66.3255078719111</v>
      </c>
      <c r="BD4989" s="9"/>
      <c r="BE4989" s="9">
        <v>42611</v>
      </c>
      <c r="BF4989" s="9">
        <v>39827.640850000003</v>
      </c>
      <c r="BG4989" s="9">
        <v>33044.000379999998</v>
      </c>
      <c r="BH4989" s="9">
        <v>58944.605148000002</v>
      </c>
      <c r="BI4989" s="9">
        <v>11470.398737428301</v>
      </c>
      <c r="BJ4989" s="9">
        <v>14443.2375875376</v>
      </c>
      <c r="BK4989" s="9">
        <v>19333.963641119699</v>
      </c>
      <c r="BL4989" s="9">
        <v>16076.763548355601</v>
      </c>
      <c r="BM4989" s="9">
        <v>6198.9921891306903</v>
      </c>
      <c r="BN4989" s="9">
        <v>14710.245824309901</v>
      </c>
      <c r="BO4989" s="9"/>
      <c r="BP4989" s="9"/>
      <c r="BQ4989" s="9"/>
      <c r="BR4989" s="9"/>
      <c r="BS4989" s="9"/>
      <c r="BT4989" s="9"/>
      <c r="BU4989" s="9"/>
      <c r="BV4989" s="9"/>
      <c r="BW4989" s="9"/>
      <c r="BX4989" s="9"/>
    </row>
    <row r="4990" spans="6:76" x14ac:dyDescent="0.2">
      <c r="F4990" s="14"/>
      <c r="AX4990" s="8" t="s">
        <v>206</v>
      </c>
      <c r="AY4990" s="8" t="s">
        <v>9553</v>
      </c>
      <c r="AZ4990" s="8" t="s">
        <v>1623</v>
      </c>
      <c r="BA4990" s="9">
        <v>17040.0358516007</v>
      </c>
      <c r="BB4990" s="9">
        <v>17712.805954842999</v>
      </c>
      <c r="BC4990" s="9">
        <v>69.960869482415305</v>
      </c>
      <c r="BD4990" s="9"/>
      <c r="BE4990" s="9">
        <v>22510</v>
      </c>
      <c r="BF4990" s="9">
        <v>23964.905699999999</v>
      </c>
      <c r="BG4990" s="9">
        <v>24711.764050000002</v>
      </c>
      <c r="BH4990" s="9"/>
      <c r="BI4990" s="9">
        <v>16787.3097611511</v>
      </c>
      <c r="BJ4990" s="9">
        <v>6302.1356055001997</v>
      </c>
      <c r="BK4990" s="9">
        <v>41531.893546546402</v>
      </c>
      <c r="BL4990" s="9">
        <v>8134.0187644006401</v>
      </c>
      <c r="BM4990" s="9">
        <v>18638.302148534902</v>
      </c>
      <c r="BN4990" s="9">
        <v>3432.9931669446901</v>
      </c>
      <c r="BO4990" s="9"/>
      <c r="BP4990" s="9"/>
      <c r="BQ4990" s="9"/>
      <c r="BR4990" s="9"/>
      <c r="BS4990" s="9"/>
      <c r="BT4990" s="9">
        <v>4387.0357729287898</v>
      </c>
      <c r="BU4990" s="9"/>
      <c r="BV4990" s="9"/>
      <c r="BW4990" s="9"/>
      <c r="BX4990" s="9"/>
    </row>
    <row r="4991" spans="6:76" x14ac:dyDescent="0.2">
      <c r="F4991" s="14"/>
      <c r="AX4991" s="8" t="s">
        <v>454</v>
      </c>
      <c r="AY4991" s="8" t="s">
        <v>9554</v>
      </c>
      <c r="AZ4991" s="8" t="s">
        <v>1623</v>
      </c>
      <c r="BA4991" s="9">
        <v>15742.3319620742</v>
      </c>
      <c r="BB4991" s="9">
        <v>17776.362615195099</v>
      </c>
      <c r="BC4991" s="9">
        <v>44.634771547890999</v>
      </c>
      <c r="BD4991" s="9"/>
      <c r="BE4991" s="9">
        <v>24368</v>
      </c>
      <c r="BF4991" s="9">
        <v>10202.588959999999</v>
      </c>
      <c r="BG4991" s="9"/>
      <c r="BH4991" s="9"/>
      <c r="BI4991" s="9">
        <v>5515.3147453459796</v>
      </c>
      <c r="BJ4991" s="9">
        <v>8240.0743528794392</v>
      </c>
      <c r="BK4991" s="9">
        <v>8882.5668247555695</v>
      </c>
      <c r="BL4991" s="9">
        <v>7517.8726374036796</v>
      </c>
      <c r="BM4991" s="9">
        <v>17776.362615195099</v>
      </c>
      <c r="BN4991" s="9">
        <v>8189.2115601742998</v>
      </c>
      <c r="BO4991" s="9">
        <v>11546.6878779295</v>
      </c>
      <c r="BP4991" s="9">
        <v>22231.441148338701</v>
      </c>
      <c r="BQ4991" s="9">
        <v>11895.5002936362</v>
      </c>
      <c r="BR4991" s="9">
        <v>22353.762611428101</v>
      </c>
      <c r="BS4991" s="9">
        <v>18472.833609121801</v>
      </c>
      <c r="BT4991" s="9"/>
      <c r="BU4991" s="9">
        <v>22418.1090845896</v>
      </c>
      <c r="BV4991" s="9">
        <v>22432.745571019001</v>
      </c>
      <c r="BW4991" s="9">
        <v>18676.571463443899</v>
      </c>
      <c r="BX4991" s="9">
        <v>26900</v>
      </c>
    </row>
    <row r="4992" spans="6:76" x14ac:dyDescent="0.2">
      <c r="F4992" s="14"/>
      <c r="AX4992" s="8" t="s">
        <v>9555</v>
      </c>
      <c r="AY4992" s="8" t="s">
        <v>9556</v>
      </c>
      <c r="AZ4992" s="8" t="s">
        <v>1623</v>
      </c>
      <c r="BA4992" s="9">
        <v>18348.420622862199</v>
      </c>
      <c r="BB4992" s="9">
        <v>17817.2025231152</v>
      </c>
      <c r="BC4992" s="9">
        <v>61.971217706874803</v>
      </c>
      <c r="BD4992" s="9"/>
      <c r="BE4992" s="9">
        <v>28581</v>
      </c>
      <c r="BF4992" s="9">
        <v>35118.599410000003</v>
      </c>
      <c r="BG4992" s="9">
        <v>18497.47838</v>
      </c>
      <c r="BH4992" s="9"/>
      <c r="BI4992" s="9">
        <v>30687.739507894701</v>
      </c>
      <c r="BJ4992" s="9">
        <v>17817.2025231152</v>
      </c>
      <c r="BK4992" s="9">
        <v>23988.3894210857</v>
      </c>
      <c r="BL4992" s="9">
        <v>15577.571914545601</v>
      </c>
      <c r="BM4992" s="9">
        <v>17092.6147216629</v>
      </c>
      <c r="BN4992" s="9">
        <v>12777.116437951599</v>
      </c>
      <c r="BO4992" s="9"/>
      <c r="BP4992" s="9">
        <v>2676.8456497775101</v>
      </c>
      <c r="BQ4992" s="9"/>
      <c r="BR4992" s="9"/>
      <c r="BS4992" s="9">
        <v>1575.7217285363699</v>
      </c>
      <c r="BT4992" s="9">
        <v>2739.1884026388602</v>
      </c>
      <c r="BU4992" s="9"/>
      <c r="BV4992" s="9"/>
      <c r="BW4992" s="9"/>
      <c r="BX4992" s="9">
        <v>31400</v>
      </c>
    </row>
    <row r="4993" spans="6:76" x14ac:dyDescent="0.2">
      <c r="F4993" s="14"/>
      <c r="AX4993" s="8" t="s">
        <v>182</v>
      </c>
      <c r="AY4993" s="8" t="s">
        <v>9557</v>
      </c>
      <c r="AZ4993" s="8" t="s">
        <v>1623</v>
      </c>
      <c r="BA4993" s="9">
        <v>18518.248036571</v>
      </c>
      <c r="BB4993" s="9">
        <v>17835.908173177399</v>
      </c>
      <c r="BC4993" s="9">
        <v>50.967535123415402</v>
      </c>
      <c r="BD4993" s="9">
        <v>6163</v>
      </c>
      <c r="BE4993" s="9">
        <v>19543</v>
      </c>
      <c r="BF4993" s="9">
        <v>28803.082299999998</v>
      </c>
      <c r="BG4993" s="9">
        <v>11632.73105</v>
      </c>
      <c r="BH4993" s="9">
        <v>15210.221845</v>
      </c>
      <c r="BI4993" s="9">
        <v>16128.816346354801</v>
      </c>
      <c r="BJ4993" s="9">
        <v>25488.7188427127</v>
      </c>
      <c r="BK4993" s="9">
        <v>29335.0014240489</v>
      </c>
      <c r="BL4993" s="9">
        <v>22419.4068593673</v>
      </c>
      <c r="BM4993" s="9">
        <v>12974.717283562</v>
      </c>
      <c r="BN4993" s="9">
        <v>32120.280487806001</v>
      </c>
      <c r="BO4993" s="9"/>
      <c r="BP4993" s="9"/>
      <c r="BQ4993" s="9"/>
      <c r="BR4993" s="9"/>
      <c r="BS4993" s="9"/>
      <c r="BT4993" s="9"/>
      <c r="BU4993" s="9"/>
      <c r="BV4993" s="9"/>
      <c r="BW4993" s="9"/>
      <c r="BX4993" s="9">
        <v>2400</v>
      </c>
    </row>
    <row r="4994" spans="6:76" x14ac:dyDescent="0.2">
      <c r="F4994" s="14"/>
      <c r="AX4994" s="8" t="s">
        <v>9558</v>
      </c>
      <c r="AY4994" s="8" t="s">
        <v>9559</v>
      </c>
      <c r="AZ4994" s="8" t="s">
        <v>1623</v>
      </c>
      <c r="BA4994" s="9">
        <v>163101.72622223999</v>
      </c>
      <c r="BB4994" s="9">
        <v>17841.168475493301</v>
      </c>
      <c r="BC4994" s="9">
        <v>203.22010635471301</v>
      </c>
      <c r="BD4994" s="9"/>
      <c r="BE4994" s="9">
        <v>20025</v>
      </c>
      <c r="BF4994" s="9">
        <v>5004.4390199999998</v>
      </c>
      <c r="BG4994" s="9"/>
      <c r="BH4994" s="9"/>
      <c r="BI4994" s="9">
        <v>11809.3725049651</v>
      </c>
      <c r="BJ4994" s="9">
        <v>11987.6199743732</v>
      </c>
      <c r="BK4994" s="9">
        <v>14498.9862956942</v>
      </c>
      <c r="BL4994" s="9">
        <v>16687.053044725799</v>
      </c>
      <c r="BM4994" s="9">
        <v>17444.888619722798</v>
      </c>
      <c r="BN4994" s="9">
        <v>18237.4483312638</v>
      </c>
      <c r="BO4994" s="9">
        <v>101181.96065456999</v>
      </c>
      <c r="BP4994" s="9">
        <v>1363.8701610993601</v>
      </c>
      <c r="BQ4994" s="9">
        <v>1326752.3815150401</v>
      </c>
      <c r="BR4994" s="9"/>
      <c r="BS4994" s="9">
        <v>145343.21895299901</v>
      </c>
      <c r="BT4994" s="9"/>
      <c r="BU4994" s="9">
        <v>319209.74451726698</v>
      </c>
      <c r="BV4994" s="9">
        <v>303893.04817039298</v>
      </c>
      <c r="BW4994" s="9">
        <v>3188.58779372443</v>
      </c>
      <c r="BX4994" s="9">
        <v>293000</v>
      </c>
    </row>
    <row r="4995" spans="6:76" x14ac:dyDescent="0.2">
      <c r="F4995" s="14"/>
      <c r="AX4995" s="8" t="s">
        <v>9560</v>
      </c>
      <c r="AY4995" s="8" t="s">
        <v>9561</v>
      </c>
      <c r="AZ4995" s="8" t="s">
        <v>1623</v>
      </c>
      <c r="BA4995" s="9">
        <v>16725.539527643599</v>
      </c>
      <c r="BB4995" s="9">
        <v>17844.963101382102</v>
      </c>
      <c r="BC4995" s="9">
        <v>64.056578176417901</v>
      </c>
      <c r="BD4995" s="9"/>
      <c r="BE4995" s="9">
        <v>42578</v>
      </c>
      <c r="BF4995" s="9">
        <v>22222.436259999999</v>
      </c>
      <c r="BG4995" s="9"/>
      <c r="BH4995" s="9">
        <v>22755.555211999999</v>
      </c>
      <c r="BI4995" s="9">
        <v>5251.7976256394404</v>
      </c>
      <c r="BJ4995" s="9">
        <v>2998.5633504172501</v>
      </c>
      <c r="BK4995" s="9"/>
      <c r="BL4995" s="9">
        <v>3991.8220108478199</v>
      </c>
      <c r="BM4995" s="9">
        <v>3091.5523097891601</v>
      </c>
      <c r="BN4995" s="9">
        <v>17539.8004961488</v>
      </c>
      <c r="BO4995" s="9">
        <v>26874.749962484399</v>
      </c>
      <c r="BP4995" s="9">
        <v>20250.5125948655</v>
      </c>
      <c r="BQ4995" s="9">
        <v>15097.8446353292</v>
      </c>
      <c r="BR4995" s="9"/>
      <c r="BS4995" s="9">
        <v>17434.357059980499</v>
      </c>
      <c r="BT4995" s="9"/>
      <c r="BU4995" s="9">
        <v>18150.125706615501</v>
      </c>
      <c r="BV4995" s="9">
        <v>19740.885103615801</v>
      </c>
      <c r="BW4995" s="9">
        <v>24330.630114564501</v>
      </c>
      <c r="BX4995" s="9">
        <v>5300</v>
      </c>
    </row>
    <row r="4996" spans="6:76" x14ac:dyDescent="0.2">
      <c r="F4996" s="14"/>
      <c r="AX4996" s="8" t="s">
        <v>9562</v>
      </c>
      <c r="AY4996" s="8" t="s">
        <v>9563</v>
      </c>
      <c r="AZ4996" s="8" t="s">
        <v>1623</v>
      </c>
      <c r="BA4996" s="9">
        <v>21476.0235140525</v>
      </c>
      <c r="BB4996" s="9">
        <v>17912.258328506199</v>
      </c>
      <c r="BC4996" s="9">
        <v>82.052452243369103</v>
      </c>
      <c r="BD4996" s="9"/>
      <c r="BE4996" s="9">
        <v>16934</v>
      </c>
      <c r="BF4996" s="9">
        <v>20783.335019999999</v>
      </c>
      <c r="BG4996" s="9"/>
      <c r="BH4996" s="9">
        <v>87950.950112999999</v>
      </c>
      <c r="BI4996" s="9">
        <v>13887.132824271799</v>
      </c>
      <c r="BJ4996" s="9">
        <v>24452.119950652101</v>
      </c>
      <c r="BK4996" s="9">
        <v>21681.0939966121</v>
      </c>
      <c r="BL4996" s="9">
        <v>13031.320966497</v>
      </c>
      <c r="BM4996" s="9">
        <v>17912.258328506199</v>
      </c>
      <c r="BN4996" s="9">
        <v>21091.882723449398</v>
      </c>
      <c r="BO4996" s="9">
        <v>14902.6565947155</v>
      </c>
      <c r="BP4996" s="9">
        <v>16229.081135472101</v>
      </c>
      <c r="BQ4996" s="9">
        <v>11821.764531185499</v>
      </c>
      <c r="BR4996" s="9"/>
      <c r="BS4996" s="9">
        <v>12184.050143225801</v>
      </c>
      <c r="BT4996" s="9">
        <v>10341.8948153164</v>
      </c>
      <c r="BU4996" s="9"/>
      <c r="BV4996" s="9">
        <v>19817.581540802101</v>
      </c>
      <c r="BW4996" s="9">
        <v>20671.277055185601</v>
      </c>
      <c r="BX4996" s="9">
        <v>21400</v>
      </c>
    </row>
    <row r="4997" spans="6:76" x14ac:dyDescent="0.2">
      <c r="F4997" s="14"/>
      <c r="AX4997" s="8" t="s">
        <v>9564</v>
      </c>
      <c r="AY4997" s="8" t="s">
        <v>9565</v>
      </c>
      <c r="AZ4997" s="8" t="s">
        <v>1623</v>
      </c>
      <c r="BA4997" s="9">
        <v>43672.542982555198</v>
      </c>
      <c r="BB4997" s="9">
        <v>17916.566911185801</v>
      </c>
      <c r="BC4997" s="9">
        <v>153.31369907322599</v>
      </c>
      <c r="BD4997" s="9"/>
      <c r="BE4997" s="9">
        <v>20647</v>
      </c>
      <c r="BF4997" s="9">
        <v>97165.224950000003</v>
      </c>
      <c r="BG4997" s="9">
        <v>287123.13419999997</v>
      </c>
      <c r="BH4997" s="9">
        <v>68423.246138000002</v>
      </c>
      <c r="BI4997" s="9">
        <v>7965.3916480486396</v>
      </c>
      <c r="BJ4997" s="9">
        <v>11708.9742043725</v>
      </c>
      <c r="BK4997" s="9">
        <v>15186.133822371699</v>
      </c>
      <c r="BL4997" s="9">
        <v>5380.1629599077896</v>
      </c>
      <c r="BM4997" s="9">
        <v>25271.465113387101</v>
      </c>
      <c r="BN4997" s="9">
        <v>15124.2334595345</v>
      </c>
      <c r="BO4997" s="9">
        <v>14881.043321439</v>
      </c>
      <c r="BP4997" s="9"/>
      <c r="BQ4997" s="9">
        <v>71800.621493805898</v>
      </c>
      <c r="BR4997" s="9">
        <v>59897.773966558001</v>
      </c>
      <c r="BS4997" s="9">
        <v>2777.1621034489199</v>
      </c>
      <c r="BT4997" s="9"/>
      <c r="BU4997" s="9">
        <v>6760.3729842010398</v>
      </c>
      <c r="BV4997" s="9">
        <v>52562.376460494801</v>
      </c>
      <c r="BW4997" s="9">
        <v>21001.456860424601</v>
      </c>
      <c r="BX4997" s="9">
        <v>2430</v>
      </c>
    </row>
    <row r="4998" spans="6:76" x14ac:dyDescent="0.2">
      <c r="F4998" s="14"/>
      <c r="AX4998" s="8" t="s">
        <v>130</v>
      </c>
      <c r="AY4998" s="8" t="s">
        <v>9566</v>
      </c>
      <c r="AZ4998" s="8" t="s">
        <v>1623</v>
      </c>
      <c r="BA4998" s="9">
        <v>20011.0320914031</v>
      </c>
      <c r="BB4998" s="9">
        <v>17992.888079518201</v>
      </c>
      <c r="BC4998" s="9">
        <v>38.219655070771402</v>
      </c>
      <c r="BD4998" s="9">
        <v>4822</v>
      </c>
      <c r="BE4998" s="9">
        <v>20228</v>
      </c>
      <c r="BF4998" s="9">
        <v>21166.026259999999</v>
      </c>
      <c r="BG4998" s="9"/>
      <c r="BH4998" s="9">
        <v>38334.868884000003</v>
      </c>
      <c r="BI4998" s="9">
        <v>17026.489065483998</v>
      </c>
      <c r="BJ4998" s="9">
        <v>23491.491238978298</v>
      </c>
      <c r="BK4998" s="9">
        <v>24826.945355393698</v>
      </c>
      <c r="BL4998" s="9">
        <v>30094.577717885801</v>
      </c>
      <c r="BM4998" s="9">
        <v>18686.015998340099</v>
      </c>
      <c r="BN4998" s="9">
        <v>11047.7819617369</v>
      </c>
      <c r="BO4998" s="9">
        <v>15949.3216829469</v>
      </c>
      <c r="BP4998" s="9">
        <v>16261.3187039146</v>
      </c>
      <c r="BQ4998" s="9">
        <v>14294.003490568901</v>
      </c>
      <c r="BR4998" s="9">
        <v>16334.5032746053</v>
      </c>
      <c r="BS4998" s="9">
        <v>15984.2923523479</v>
      </c>
      <c r="BT4998" s="9">
        <v>15795.619323130401</v>
      </c>
      <c r="BU4998" s="9">
        <v>19401.416749145599</v>
      </c>
      <c r="BV4998" s="9">
        <v>26976.209608887199</v>
      </c>
      <c r="BW4998" s="9">
        <v>17299.760160696402</v>
      </c>
      <c r="BX4998" s="9">
        <v>32200</v>
      </c>
    </row>
    <row r="4999" spans="6:76" x14ac:dyDescent="0.2">
      <c r="F4999" s="14"/>
      <c r="AX4999" s="8" t="s">
        <v>151</v>
      </c>
      <c r="AY4999" s="8" t="s">
        <v>9567</v>
      </c>
      <c r="AZ4999" s="8" t="s">
        <v>1623</v>
      </c>
      <c r="BA4999" s="9">
        <v>21116.8200576206</v>
      </c>
      <c r="BB4999" s="9">
        <v>18044.350504628099</v>
      </c>
      <c r="BC4999" s="9">
        <v>73.885896361416201</v>
      </c>
      <c r="BD4999" s="9">
        <v>13987</v>
      </c>
      <c r="BE4999" s="9">
        <v>19562</v>
      </c>
      <c r="BF4999" s="9">
        <v>29172.811399999999</v>
      </c>
      <c r="BG4999" s="9">
        <v>67350.820749999999</v>
      </c>
      <c r="BH4999" s="9">
        <v>38748.335443999997</v>
      </c>
      <c r="BI4999" s="9">
        <v>25925.0203510192</v>
      </c>
      <c r="BJ4999" s="9">
        <v>29079.419109871102</v>
      </c>
      <c r="BK4999" s="9">
        <v>29112.7233950913</v>
      </c>
      <c r="BL4999" s="9">
        <v>27474.009224511701</v>
      </c>
      <c r="BM4999" s="9">
        <v>16055.8662943365</v>
      </c>
      <c r="BN4999" s="9">
        <v>26870.8156184656</v>
      </c>
      <c r="BO4999" s="9"/>
      <c r="BP4999" s="9">
        <v>16526.701009256201</v>
      </c>
      <c r="BQ4999" s="9">
        <v>4564.5754177829704</v>
      </c>
      <c r="BR4999" s="9">
        <v>7120.9794650374797</v>
      </c>
      <c r="BS4999" s="9"/>
      <c r="BT4999" s="9"/>
      <c r="BU4999" s="9">
        <v>11528.455941681899</v>
      </c>
      <c r="BV4999" s="9">
        <v>9217.0444339908809</v>
      </c>
      <c r="BW4999" s="9">
        <v>5496.1831821260903</v>
      </c>
      <c r="BX4999" s="9">
        <v>2310</v>
      </c>
    </row>
    <row r="5000" spans="6:76" x14ac:dyDescent="0.2">
      <c r="F5000" s="14"/>
      <c r="AX5000" s="8" t="s">
        <v>95</v>
      </c>
      <c r="AY5000" s="8" t="s">
        <v>9568</v>
      </c>
      <c r="AZ5000" s="8" t="s">
        <v>1623</v>
      </c>
      <c r="BA5000" s="9">
        <v>18014.3307903967</v>
      </c>
      <c r="BB5000" s="9">
        <v>18113.668868451899</v>
      </c>
      <c r="BC5000" s="9">
        <v>32.987348351893402</v>
      </c>
      <c r="BD5000" s="9"/>
      <c r="BE5000" s="9">
        <v>11055</v>
      </c>
      <c r="BF5000" s="9">
        <v>9643.5883140000005</v>
      </c>
      <c r="BG5000" s="9"/>
      <c r="BH5000" s="9">
        <v>25842.337221999998</v>
      </c>
      <c r="BI5000" s="9">
        <v>14918.421064402</v>
      </c>
      <c r="BJ5000" s="9">
        <v>22420.224649773401</v>
      </c>
      <c r="BK5000" s="9">
        <v>23626.664224787499</v>
      </c>
      <c r="BL5000" s="9">
        <v>21308.9166725018</v>
      </c>
      <c r="BM5000" s="9">
        <v>13395.9617126711</v>
      </c>
      <c r="BN5000" s="9">
        <v>23632.194043831001</v>
      </c>
      <c r="BO5000" s="9"/>
      <c r="BP5000" s="9"/>
      <c r="BQ5000" s="9"/>
      <c r="BR5000" s="9"/>
      <c r="BS5000" s="9"/>
      <c r="BT5000" s="9"/>
      <c r="BU5000" s="9"/>
      <c r="BV5000" s="9"/>
      <c r="BW5000" s="9"/>
      <c r="BX5000" s="9">
        <v>14300</v>
      </c>
    </row>
    <row r="5001" spans="6:76" x14ac:dyDescent="0.2">
      <c r="F5001" s="14"/>
      <c r="AX5001" s="8" t="s">
        <v>9569</v>
      </c>
      <c r="AY5001" s="8" t="s">
        <v>9570</v>
      </c>
      <c r="AZ5001" s="8" t="s">
        <v>1623</v>
      </c>
      <c r="BA5001" s="9">
        <v>22563.680697542699</v>
      </c>
      <c r="BB5001" s="9">
        <v>18166.572828011402</v>
      </c>
      <c r="BC5001" s="9">
        <v>47.5533759804892</v>
      </c>
      <c r="BD5001" s="9"/>
      <c r="BE5001" s="9">
        <v>18082</v>
      </c>
      <c r="BF5001" s="9">
        <v>24431.23042</v>
      </c>
      <c r="BG5001" s="9"/>
      <c r="BH5001" s="9">
        <v>47286.137236000002</v>
      </c>
      <c r="BI5001" s="9">
        <v>16298.468346312</v>
      </c>
      <c r="BJ5001" s="9">
        <v>27785.165334137</v>
      </c>
      <c r="BK5001" s="9">
        <v>26138.9608176603</v>
      </c>
      <c r="BL5001" s="9">
        <v>21785.645556002899</v>
      </c>
      <c r="BM5001" s="9">
        <v>13618.1033714038</v>
      </c>
      <c r="BN5001" s="9">
        <v>18015.1222659583</v>
      </c>
      <c r="BO5001" s="9">
        <v>18251.1456560228</v>
      </c>
      <c r="BP5001" s="9">
        <v>14547.078055718101</v>
      </c>
      <c r="BQ5001" s="9">
        <v>13314.6153882902</v>
      </c>
      <c r="BR5001" s="9">
        <v>17778.946989084499</v>
      </c>
      <c r="BS5001" s="9">
        <v>16445.767543492399</v>
      </c>
      <c r="BT5001" s="9"/>
      <c r="BU5001" s="9">
        <v>20721.8490056624</v>
      </c>
      <c r="BV5001" s="9">
        <v>16964.511750165701</v>
      </c>
      <c r="BW5001" s="9">
        <v>22481.504819858001</v>
      </c>
      <c r="BX5001" s="9">
        <v>52200</v>
      </c>
    </row>
    <row r="5002" spans="6:76" x14ac:dyDescent="0.2">
      <c r="F5002" s="14"/>
      <c r="AX5002" s="8" t="s">
        <v>9571</v>
      </c>
      <c r="AY5002" s="8" t="s">
        <v>9571</v>
      </c>
      <c r="AZ5002" s="8" t="s">
        <v>1623</v>
      </c>
      <c r="BA5002" s="9">
        <v>26903.238695980701</v>
      </c>
      <c r="BB5002" s="9">
        <v>18248.9895980086</v>
      </c>
      <c r="BC5002" s="9">
        <v>122.76442993228</v>
      </c>
      <c r="BD5002" s="9"/>
      <c r="BE5002" s="9">
        <v>137128</v>
      </c>
      <c r="BF5002" s="9">
        <v>28773.782370000001</v>
      </c>
      <c r="BG5002" s="9"/>
      <c r="BH5002" s="9">
        <v>20516.59649</v>
      </c>
      <c r="BI5002" s="9">
        <v>12505.7689201798</v>
      </c>
      <c r="BJ5002" s="9"/>
      <c r="BK5002" s="9">
        <v>10486.948437146801</v>
      </c>
      <c r="BL5002" s="9">
        <v>6171.4489812052298</v>
      </c>
      <c r="BM5002" s="9"/>
      <c r="BN5002" s="9">
        <v>35193.685007213098</v>
      </c>
      <c r="BO5002" s="9">
        <v>15981.382706017101</v>
      </c>
      <c r="BP5002" s="9"/>
      <c r="BQ5002" s="9">
        <v>8393.1952645245801</v>
      </c>
      <c r="BR5002" s="9">
        <v>27227.335293483899</v>
      </c>
      <c r="BS5002" s="9">
        <v>29577.026230375999</v>
      </c>
      <c r="BT5002" s="9"/>
      <c r="BU5002" s="9">
        <v>10556.6536870317</v>
      </c>
      <c r="BV5002" s="9">
        <v>23458.3339831013</v>
      </c>
      <c r="BW5002" s="9">
        <v>10675.18437345</v>
      </c>
      <c r="BX5002" s="9"/>
    </row>
    <row r="5003" spans="6:76" x14ac:dyDescent="0.2">
      <c r="F5003" s="14"/>
      <c r="AX5003" s="8" t="s">
        <v>9572</v>
      </c>
      <c r="AY5003" s="8" t="s">
        <v>9573</v>
      </c>
      <c r="AZ5003" s="8" t="s">
        <v>1623</v>
      </c>
      <c r="BA5003" s="9">
        <v>21538.354394006099</v>
      </c>
      <c r="BB5003" s="9">
        <v>18348.076247348501</v>
      </c>
      <c r="BC5003" s="9">
        <v>95.644374001573098</v>
      </c>
      <c r="BD5003" s="9"/>
      <c r="BE5003" s="9">
        <v>26698</v>
      </c>
      <c r="BF5003" s="9">
        <v>25407.588489999998</v>
      </c>
      <c r="BG5003" s="9"/>
      <c r="BH5003" s="9">
        <v>93963.268035000001</v>
      </c>
      <c r="BI5003" s="9">
        <v>17809.323192002801</v>
      </c>
      <c r="BJ5003" s="9">
        <v>7972.9045344956303</v>
      </c>
      <c r="BK5003" s="9">
        <v>9342.6155994899109</v>
      </c>
      <c r="BL5003" s="9">
        <v>22803.477149489801</v>
      </c>
      <c r="BM5003" s="9">
        <v>21059.5727243006</v>
      </c>
      <c r="BN5003" s="9">
        <v>1096.4689872633401</v>
      </c>
      <c r="BO5003" s="9">
        <v>18348.076247348501</v>
      </c>
      <c r="BP5003" s="9">
        <v>14466.1976117414</v>
      </c>
      <c r="BQ5003" s="9">
        <v>7072.4002538826899</v>
      </c>
      <c r="BR5003" s="9">
        <v>44800.859362549803</v>
      </c>
      <c r="BS5003" s="9">
        <v>17434.357059980499</v>
      </c>
      <c r="BT5003" s="9">
        <v>5791.09091915932</v>
      </c>
      <c r="BU5003" s="9">
        <v>21313.191801397599</v>
      </c>
      <c r="BV5003" s="9">
        <v>32291.811914479302</v>
      </c>
      <c r="BW5003" s="9">
        <v>19797.529603534898</v>
      </c>
      <c r="BX5003" s="9">
        <v>1760</v>
      </c>
    </row>
    <row r="5004" spans="6:76" x14ac:dyDescent="0.2">
      <c r="F5004" s="14"/>
      <c r="AX5004" s="8" t="s">
        <v>9574</v>
      </c>
      <c r="AY5004" s="8" t="s">
        <v>9574</v>
      </c>
      <c r="AZ5004" s="8" t="s">
        <v>1623</v>
      </c>
      <c r="BA5004" s="9">
        <v>19781.943945438801</v>
      </c>
      <c r="BB5004" s="9">
        <v>18472.763139999999</v>
      </c>
      <c r="BC5004" s="9">
        <v>53.205779969035497</v>
      </c>
      <c r="BD5004" s="9"/>
      <c r="BE5004" s="9">
        <v>25348</v>
      </c>
      <c r="BF5004" s="9">
        <v>18472.763139999999</v>
      </c>
      <c r="BG5004" s="9"/>
      <c r="BH5004" s="9"/>
      <c r="BI5004" s="9">
        <v>31007.110000043798</v>
      </c>
      <c r="BJ5004" s="9">
        <v>6207.3818484942403</v>
      </c>
      <c r="BK5004" s="9">
        <v>29956.079157424399</v>
      </c>
      <c r="BL5004" s="9">
        <v>24607.200738333901</v>
      </c>
      <c r="BM5004" s="9">
        <v>23746.051756290501</v>
      </c>
      <c r="BN5004" s="9">
        <v>15943.2153985736</v>
      </c>
      <c r="BO5004" s="9">
        <v>14502.2623832424</v>
      </c>
      <c r="BP5004" s="9">
        <v>17475.596768764401</v>
      </c>
      <c r="BQ5004" s="9">
        <v>14206.0332001224</v>
      </c>
      <c r="BR5004" s="9">
        <v>28837.169925267801</v>
      </c>
      <c r="BS5004" s="9">
        <v>3670.35617122451</v>
      </c>
      <c r="BT5004" s="9"/>
      <c r="BU5004" s="9"/>
      <c r="BV5004" s="9">
        <v>39259.9386937995</v>
      </c>
      <c r="BW5004" s="9"/>
      <c r="BX5004" s="9">
        <v>3490</v>
      </c>
    </row>
    <row r="5005" spans="6:76" x14ac:dyDescent="0.2">
      <c r="F5005" s="14"/>
      <c r="AX5005" s="8" t="s">
        <v>127</v>
      </c>
      <c r="AY5005" s="8" t="s">
        <v>9575</v>
      </c>
      <c r="AZ5005" s="8" t="s">
        <v>1623</v>
      </c>
      <c r="BA5005" s="9">
        <v>16452.481878036699</v>
      </c>
      <c r="BB5005" s="9">
        <v>18486.144532499999</v>
      </c>
      <c r="BC5005" s="9">
        <v>45.259228410403402</v>
      </c>
      <c r="BD5005" s="9">
        <v>7304</v>
      </c>
      <c r="BE5005" s="9">
        <v>16373</v>
      </c>
      <c r="BF5005" s="9">
        <v>17974.321179999999</v>
      </c>
      <c r="BG5005" s="9">
        <v>6190.1955550000002</v>
      </c>
      <c r="BH5005" s="9">
        <v>18997.967884999998</v>
      </c>
      <c r="BI5005" s="9">
        <v>19625.733174985799</v>
      </c>
      <c r="BJ5005" s="9">
        <v>26677.009305329499</v>
      </c>
      <c r="BK5005" s="9">
        <v>23351.7972080951</v>
      </c>
      <c r="BL5005" s="9">
        <v>20372.596897953699</v>
      </c>
      <c r="BM5005" s="9">
        <v>22585.5249248521</v>
      </c>
      <c r="BN5005" s="9">
        <v>15527.1493876765</v>
      </c>
      <c r="BO5005" s="9"/>
      <c r="BP5005" s="9">
        <v>2450.4870175475598</v>
      </c>
      <c r="BQ5005" s="9"/>
      <c r="BR5005" s="9"/>
      <c r="BS5005" s="9"/>
      <c r="BT5005" s="9"/>
      <c r="BU5005" s="9"/>
      <c r="BV5005" s="9"/>
      <c r="BW5005" s="9"/>
      <c r="BX5005" s="9"/>
    </row>
    <row r="5006" spans="6:76" x14ac:dyDescent="0.2">
      <c r="F5006" s="14"/>
      <c r="AX5006" s="8" t="s">
        <v>9576</v>
      </c>
      <c r="AY5006" s="8" t="s">
        <v>9577</v>
      </c>
      <c r="AZ5006" s="8" t="s">
        <v>1623</v>
      </c>
      <c r="BA5006" s="9">
        <v>17967.2894614086</v>
      </c>
      <c r="BB5006" s="9">
        <v>18489.628946997502</v>
      </c>
      <c r="BC5006" s="9">
        <v>43.336354967409299</v>
      </c>
      <c r="BD5006" s="9"/>
      <c r="BE5006" s="9">
        <v>24629</v>
      </c>
      <c r="BF5006" s="9">
        <v>18888.999360000002</v>
      </c>
      <c r="BG5006" s="9"/>
      <c r="BH5006" s="9">
        <v>19138.237143999999</v>
      </c>
      <c r="BI5006" s="9">
        <v>18090.2585339949</v>
      </c>
      <c r="BJ5006" s="9">
        <v>4580.8726923915201</v>
      </c>
      <c r="BK5006" s="9">
        <v>29811.0750289629</v>
      </c>
      <c r="BL5006" s="9">
        <v>24795.6506061644</v>
      </c>
      <c r="BM5006" s="9">
        <v>12497.168661984701</v>
      </c>
      <c r="BN5006" s="9">
        <v>9676.4668897156407</v>
      </c>
      <c r="BO5006" s="9">
        <v>10671.033296113899</v>
      </c>
      <c r="BP5006" s="9">
        <v>31732.611411566199</v>
      </c>
      <c r="BQ5006" s="9">
        <v>5996.3523727711499</v>
      </c>
      <c r="BR5006" s="9">
        <v>19779.501052801901</v>
      </c>
      <c r="BS5006" s="9">
        <v>14841.4452450074</v>
      </c>
      <c r="BT5006" s="9"/>
      <c r="BU5006" s="9">
        <v>15859.7446081324</v>
      </c>
      <c r="BV5006" s="9">
        <v>19590.974311045102</v>
      </c>
      <c r="BW5006" s="9">
        <v>14731.8190907033</v>
      </c>
      <c r="BX5006" s="9">
        <v>28100</v>
      </c>
    </row>
    <row r="5007" spans="6:76" x14ac:dyDescent="0.2">
      <c r="F5007" s="14"/>
      <c r="AX5007" s="8" t="s">
        <v>9578</v>
      </c>
      <c r="AY5007" s="8" t="s">
        <v>9579</v>
      </c>
      <c r="AZ5007" s="8" t="s">
        <v>1623</v>
      </c>
      <c r="BA5007" s="9">
        <v>17824.387752692299</v>
      </c>
      <c r="BB5007" s="9">
        <v>18531.781852250599</v>
      </c>
      <c r="BC5007" s="9">
        <v>36.312085709714701</v>
      </c>
      <c r="BD5007" s="9">
        <v>3823</v>
      </c>
      <c r="BE5007" s="9">
        <v>18135</v>
      </c>
      <c r="BF5007" s="9">
        <v>23440.39532</v>
      </c>
      <c r="BG5007" s="9">
        <v>18259.17382</v>
      </c>
      <c r="BH5007" s="9"/>
      <c r="BI5007" s="9">
        <v>19196.591652586201</v>
      </c>
      <c r="BJ5007" s="9">
        <v>29309.921761687201</v>
      </c>
      <c r="BK5007" s="9">
        <v>23943.464332523399</v>
      </c>
      <c r="BL5007" s="9">
        <v>21269.3975880047</v>
      </c>
      <c r="BM5007" s="9">
        <v>14604.7964633308</v>
      </c>
      <c r="BN5007" s="9">
        <v>18796.1404198524</v>
      </c>
      <c r="BO5007" s="9">
        <v>19466.100605411499</v>
      </c>
      <c r="BP5007" s="9">
        <v>16110.051363603099</v>
      </c>
      <c r="BQ5007" s="9">
        <v>7865.5473131263298</v>
      </c>
      <c r="BR5007" s="9">
        <v>10997.652865595601</v>
      </c>
      <c r="BS5007" s="9">
        <v>23327.521648854199</v>
      </c>
      <c r="BT5007" s="9"/>
      <c r="BU5007" s="9">
        <v>18531.781852250599</v>
      </c>
      <c r="BV5007" s="9">
        <v>10155.4581428601</v>
      </c>
      <c r="BW5007" s="9">
        <v>14631.3721514681</v>
      </c>
      <c r="BX5007" s="9">
        <v>26800</v>
      </c>
    </row>
    <row r="5008" spans="6:76" x14ac:dyDescent="0.2">
      <c r="F5008" s="14"/>
      <c r="AX5008" s="8" t="s">
        <v>9580</v>
      </c>
      <c r="AY5008" s="8" t="s">
        <v>9581</v>
      </c>
      <c r="AZ5008" s="8" t="s">
        <v>1623</v>
      </c>
      <c r="BA5008" s="9">
        <v>20442.510189730001</v>
      </c>
      <c r="BB5008" s="9">
        <v>18547.605072579299</v>
      </c>
      <c r="BC5008" s="9">
        <v>51.790370635316599</v>
      </c>
      <c r="BD5008" s="9">
        <v>3333</v>
      </c>
      <c r="BE5008" s="9">
        <v>12409</v>
      </c>
      <c r="BF5008" s="9">
        <v>17881.45823</v>
      </c>
      <c r="BG5008" s="9">
        <v>5561.2202049999996</v>
      </c>
      <c r="BH5008" s="9">
        <v>13916.066033999999</v>
      </c>
      <c r="BI5008" s="9">
        <v>26675.419554313299</v>
      </c>
      <c r="BJ5008" s="9">
        <v>46273.528279932201</v>
      </c>
      <c r="BK5008" s="9">
        <v>35985.5624814931</v>
      </c>
      <c r="BL5008" s="9">
        <v>27782.167920075401</v>
      </c>
      <c r="BM5008" s="9">
        <v>12795.380095779499</v>
      </c>
      <c r="BN5008" s="9">
        <v>19213.751915158598</v>
      </c>
      <c r="BO5008" s="9">
        <v>13850.207578289001</v>
      </c>
      <c r="BP5008" s="9">
        <v>22874.1988449411</v>
      </c>
      <c r="BQ5008" s="9">
        <v>16719.520354202199</v>
      </c>
      <c r="BR5008" s="9">
        <v>12270.890501505801</v>
      </c>
      <c r="BS5008" s="9">
        <v>17864.070414524002</v>
      </c>
      <c r="BT5008" s="9"/>
      <c r="BU5008" s="9">
        <v>23863.970101903498</v>
      </c>
      <c r="BV5008" s="9">
        <v>20681.3233200834</v>
      </c>
      <c r="BW5008" s="9">
        <v>21399.4679633983</v>
      </c>
      <c r="BX5008" s="9">
        <v>37500</v>
      </c>
    </row>
    <row r="5009" spans="6:76" x14ac:dyDescent="0.2">
      <c r="F5009" s="14"/>
      <c r="AX5009" s="8" t="s">
        <v>9582</v>
      </c>
      <c r="AY5009" s="8" t="s">
        <v>9583</v>
      </c>
      <c r="AZ5009" s="8" t="s">
        <v>1623</v>
      </c>
      <c r="BA5009" s="9">
        <v>18964.238504792698</v>
      </c>
      <c r="BB5009" s="9">
        <v>18602.887183185401</v>
      </c>
      <c r="BC5009" s="9">
        <v>45.1745550199714</v>
      </c>
      <c r="BD5009" s="9"/>
      <c r="BE5009" s="9">
        <v>12373</v>
      </c>
      <c r="BF5009" s="9">
        <v>21581.350859999999</v>
      </c>
      <c r="BG5009" s="9"/>
      <c r="BH5009" s="9">
        <v>18970.333187</v>
      </c>
      <c r="BI5009" s="9">
        <v>15179.1902418017</v>
      </c>
      <c r="BJ5009" s="9">
        <v>33930.1755515037</v>
      </c>
      <c r="BK5009" s="9">
        <v>26344.624332885502</v>
      </c>
      <c r="BL5009" s="9">
        <v>21953.404803329398</v>
      </c>
      <c r="BM5009" s="9">
        <v>5876.0982522138602</v>
      </c>
      <c r="BN5009" s="9">
        <v>18381.9294171576</v>
      </c>
      <c r="BO5009" s="9">
        <v>30399.0299498442</v>
      </c>
      <c r="BP5009" s="9"/>
      <c r="BQ5009" s="9">
        <v>10681.930345589901</v>
      </c>
      <c r="BR5009" s="9">
        <v>18602.887183185401</v>
      </c>
      <c r="BS5009" s="9">
        <v>18099.2720803429</v>
      </c>
      <c r="BT5009" s="9"/>
      <c r="BU5009" s="9">
        <v>19000.124571494202</v>
      </c>
      <c r="BV5009" s="9">
        <v>12307.4991020742</v>
      </c>
      <c r="BW5009" s="9">
        <v>5111.2047030528302</v>
      </c>
      <c r="BX5009" s="9">
        <v>33600</v>
      </c>
    </row>
    <row r="5010" spans="6:76" x14ac:dyDescent="0.2">
      <c r="F5010" s="14"/>
      <c r="AX5010" s="8" t="s">
        <v>9584</v>
      </c>
      <c r="AY5010" s="8" t="s">
        <v>9585</v>
      </c>
      <c r="AZ5010" s="8" t="s">
        <v>1623</v>
      </c>
      <c r="BA5010" s="9">
        <v>35277.126242737802</v>
      </c>
      <c r="BB5010" s="9">
        <v>18625.3622678059</v>
      </c>
      <c r="BC5010" s="9">
        <v>158.23798843275301</v>
      </c>
      <c r="BD5010" s="9"/>
      <c r="BE5010" s="9">
        <v>21270</v>
      </c>
      <c r="BF5010" s="9">
        <v>10403.386049999999</v>
      </c>
      <c r="BG5010" s="9">
        <v>234485.4247</v>
      </c>
      <c r="BH5010" s="9">
        <v>1964.0379797999999</v>
      </c>
      <c r="BI5010" s="9">
        <v>19502.377248398599</v>
      </c>
      <c r="BJ5010" s="9">
        <v>15490.654649780299</v>
      </c>
      <c r="BK5010" s="9">
        <v>11675.6580370683</v>
      </c>
      <c r="BL5010" s="9">
        <v>6790.36549162965</v>
      </c>
      <c r="BM5010" s="9">
        <v>12325.6439540802</v>
      </c>
      <c r="BN5010" s="9">
        <v>18037.360036820301</v>
      </c>
      <c r="BO5010" s="9">
        <v>34554.4365550894</v>
      </c>
      <c r="BP5010" s="9">
        <v>13893.0169530575</v>
      </c>
      <c r="BQ5010" s="9">
        <v>9280.4691464687894</v>
      </c>
      <c r="BR5010" s="9"/>
      <c r="BS5010" s="9">
        <v>117587.601505976</v>
      </c>
      <c r="BT5010" s="9"/>
      <c r="BU5010" s="9">
        <v>22967.917761430101</v>
      </c>
      <c r="BV5010" s="9">
        <v>22746.557800890401</v>
      </c>
      <c r="BW5010" s="9">
        <v>19213.364498791601</v>
      </c>
      <c r="BX5010" s="9">
        <v>42800</v>
      </c>
    </row>
    <row r="5011" spans="6:76" x14ac:dyDescent="0.2">
      <c r="F5011" s="14"/>
      <c r="AX5011" s="8" t="s">
        <v>146</v>
      </c>
      <c r="AY5011" s="8" t="s">
        <v>9586</v>
      </c>
      <c r="AZ5011" s="8" t="s">
        <v>1623</v>
      </c>
      <c r="BA5011" s="9">
        <v>24634.5747948102</v>
      </c>
      <c r="BB5011" s="9">
        <v>18671.644487443202</v>
      </c>
      <c r="BC5011" s="9">
        <v>103.405864866166</v>
      </c>
      <c r="BD5011" s="9"/>
      <c r="BE5011" s="9">
        <v>38807</v>
      </c>
      <c r="BF5011" s="9">
        <v>36774.033380000001</v>
      </c>
      <c r="BG5011" s="9"/>
      <c r="BH5011" s="9">
        <v>119047.995534</v>
      </c>
      <c r="BI5011" s="9">
        <v>23678.247786470802</v>
      </c>
      <c r="BJ5011" s="9">
        <v>28077.1346749517</v>
      </c>
      <c r="BK5011" s="9">
        <v>29956.079157424399</v>
      </c>
      <c r="BL5011" s="9">
        <v>22555.427727360198</v>
      </c>
      <c r="BM5011" s="9">
        <v>20761.858641270999</v>
      </c>
      <c r="BN5011" s="9">
        <v>22799.929577738101</v>
      </c>
      <c r="BO5011" s="9">
        <v>10307.6288140498</v>
      </c>
      <c r="BP5011" s="9"/>
      <c r="BQ5011" s="9">
        <v>7946.66586027217</v>
      </c>
      <c r="BR5011" s="9">
        <v>16581.430333615299</v>
      </c>
      <c r="BS5011" s="9">
        <v>8474.1550386623603</v>
      </c>
      <c r="BT5011" s="9">
        <v>8876.0507316958392</v>
      </c>
      <c r="BU5011" s="9">
        <v>12913.0757066035</v>
      </c>
      <c r="BV5011" s="9">
        <v>13443.9671672238</v>
      </c>
      <c r="BW5011" s="9">
        <v>14701.6661752445</v>
      </c>
      <c r="BX5011" s="9">
        <v>7720</v>
      </c>
    </row>
    <row r="5012" spans="6:76" x14ac:dyDescent="0.2">
      <c r="F5012" s="14"/>
      <c r="AX5012" s="8" t="s">
        <v>9587</v>
      </c>
      <c r="AY5012" s="8" t="s">
        <v>9588</v>
      </c>
      <c r="AZ5012" s="8" t="s">
        <v>1623</v>
      </c>
      <c r="BA5012" s="9">
        <v>21220.0038006873</v>
      </c>
      <c r="BB5012" s="9">
        <v>18836.4389875815</v>
      </c>
      <c r="BC5012" s="9">
        <v>67.482704699274294</v>
      </c>
      <c r="BD5012" s="9">
        <v>593</v>
      </c>
      <c r="BE5012" s="9">
        <v>10479</v>
      </c>
      <c r="BF5012" s="9">
        <v>33950.638429999999</v>
      </c>
      <c r="BG5012" s="9"/>
      <c r="BH5012" s="9">
        <v>65632.357726000002</v>
      </c>
      <c r="BI5012" s="9">
        <v>15992.911387910501</v>
      </c>
      <c r="BJ5012" s="9">
        <v>18867.667552492901</v>
      </c>
      <c r="BK5012" s="9">
        <v>34597.828940250802</v>
      </c>
      <c r="BL5012" s="9">
        <v>22189.1803781628</v>
      </c>
      <c r="BM5012" s="9">
        <v>16137.3312369616</v>
      </c>
      <c r="BN5012" s="9">
        <v>19496.5176223948</v>
      </c>
      <c r="BO5012" s="9"/>
      <c r="BP5012" s="9">
        <v>18836.4389875815</v>
      </c>
      <c r="BQ5012" s="9">
        <v>18489.371328417601</v>
      </c>
      <c r="BR5012" s="9">
        <v>12884.804430478</v>
      </c>
      <c r="BS5012" s="9">
        <v>1514.7657543216901</v>
      </c>
      <c r="BT5012" s="9">
        <v>12786.145939263301</v>
      </c>
      <c r="BU5012" s="9">
        <v>24161.682518535501</v>
      </c>
      <c r="BV5012" s="9">
        <v>18256.324542886599</v>
      </c>
      <c r="BW5012" s="9">
        <v>35814.1054374019</v>
      </c>
      <c r="BX5012" s="9">
        <v>22500</v>
      </c>
    </row>
    <row r="5013" spans="6:76" x14ac:dyDescent="0.2">
      <c r="F5013" s="14"/>
      <c r="AX5013" s="8" t="s">
        <v>265</v>
      </c>
      <c r="AY5013" s="8" t="s">
        <v>9589</v>
      </c>
      <c r="AZ5013" s="8" t="s">
        <v>1623</v>
      </c>
      <c r="BA5013" s="9">
        <v>19839.085704914902</v>
      </c>
      <c r="BB5013" s="9">
        <v>18845.140369723998</v>
      </c>
      <c r="BC5013" s="9">
        <v>31.5341039649736</v>
      </c>
      <c r="BD5013" s="9"/>
      <c r="BE5013" s="9">
        <v>13714</v>
      </c>
      <c r="BF5013" s="9">
        <v>22249.403399999999</v>
      </c>
      <c r="BG5013" s="9"/>
      <c r="BH5013" s="9">
        <v>16279.003273</v>
      </c>
      <c r="BI5013" s="9">
        <v>18845.140369723998</v>
      </c>
      <c r="BJ5013" s="9">
        <v>23814.934321416</v>
      </c>
      <c r="BK5013" s="9">
        <v>27429.2938506465</v>
      </c>
      <c r="BL5013" s="9">
        <v>15381.820617376499</v>
      </c>
      <c r="BM5013" s="9">
        <v>11414.6161600541</v>
      </c>
      <c r="BN5013" s="9">
        <v>29423.559352017401</v>
      </c>
      <c r="BO5013" s="9"/>
      <c r="BP5013" s="9"/>
      <c r="BQ5013" s="9"/>
      <c r="BR5013" s="9"/>
      <c r="BS5013" s="9"/>
      <c r="BT5013" s="9"/>
      <c r="BU5013" s="9"/>
      <c r="BV5013" s="9"/>
      <c r="BW5013" s="9"/>
      <c r="BX5013" s="9"/>
    </row>
    <row r="5014" spans="6:76" x14ac:dyDescent="0.2">
      <c r="F5014" s="14"/>
      <c r="AX5014" s="8" t="s">
        <v>9590</v>
      </c>
      <c r="AY5014" s="8" t="s">
        <v>9591</v>
      </c>
      <c r="AZ5014" s="8" t="s">
        <v>1623</v>
      </c>
      <c r="BA5014" s="9">
        <v>21334.201694727701</v>
      </c>
      <c r="BB5014" s="9">
        <v>18960.491649567499</v>
      </c>
      <c r="BC5014" s="9">
        <v>59.774897263512003</v>
      </c>
      <c r="BD5014" s="9">
        <v>27118</v>
      </c>
      <c r="BE5014" s="9">
        <v>18136</v>
      </c>
      <c r="BF5014" s="9">
        <v>5365.9160089999996</v>
      </c>
      <c r="BG5014" s="9"/>
      <c r="BH5014" s="9">
        <v>50925.654441999999</v>
      </c>
      <c r="BI5014" s="9">
        <v>16323.5699988918</v>
      </c>
      <c r="BJ5014" s="9">
        <v>28186.526977780999</v>
      </c>
      <c r="BK5014" s="9">
        <v>14491.6618933342</v>
      </c>
      <c r="BL5014" s="9">
        <v>8714.2117400920706</v>
      </c>
      <c r="BM5014" s="9">
        <v>19784.983299135001</v>
      </c>
      <c r="BN5014" s="9">
        <v>24295.4925870429</v>
      </c>
      <c r="BO5014" s="9"/>
      <c r="BP5014" s="9"/>
      <c r="BQ5014" s="9"/>
      <c r="BR5014" s="9"/>
      <c r="BS5014" s="9"/>
      <c r="BT5014" s="9"/>
      <c r="BU5014" s="9"/>
      <c r="BV5014" s="9"/>
      <c r="BW5014" s="9"/>
      <c r="BX5014" s="9"/>
    </row>
    <row r="5015" spans="6:76" x14ac:dyDescent="0.2">
      <c r="F5015" s="14"/>
      <c r="AX5015" s="8" t="s">
        <v>9592</v>
      </c>
      <c r="AY5015" s="8" t="s">
        <v>9593</v>
      </c>
      <c r="AZ5015" s="8" t="s">
        <v>1623</v>
      </c>
      <c r="BA5015" s="9">
        <v>26753.4681181462</v>
      </c>
      <c r="BB5015" s="9">
        <v>18981.922425318498</v>
      </c>
      <c r="BC5015" s="9">
        <v>122.469249827412</v>
      </c>
      <c r="BD5015" s="9"/>
      <c r="BE5015" s="9">
        <v>13615</v>
      </c>
      <c r="BF5015" s="9">
        <v>19469.8446</v>
      </c>
      <c r="BG5015" s="9">
        <v>38555.697370000002</v>
      </c>
      <c r="BH5015" s="9">
        <v>150305.96113000001</v>
      </c>
      <c r="BI5015" s="9">
        <v>18494.000250636898</v>
      </c>
      <c r="BJ5015" s="9">
        <v>26557.451846131498</v>
      </c>
      <c r="BK5015" s="9">
        <v>27507.9850845115</v>
      </c>
      <c r="BL5015" s="9">
        <v>17805.106293204801</v>
      </c>
      <c r="BM5015" s="9"/>
      <c r="BN5015" s="9">
        <v>27214.382791295899</v>
      </c>
      <c r="BO5015" s="9">
        <v>5312.5556547690903</v>
      </c>
      <c r="BP5015" s="9">
        <v>28635.495595244702</v>
      </c>
      <c r="BQ5015" s="9">
        <v>5683.6337069377296</v>
      </c>
      <c r="BR5015" s="9">
        <v>17546.1288431584</v>
      </c>
      <c r="BS5015" s="9">
        <v>3271.5286309939902</v>
      </c>
      <c r="BT5015" s="9"/>
      <c r="BU5015" s="9">
        <v>9883.8151206685798</v>
      </c>
      <c r="BV5015" s="9">
        <v>20023.589909154001</v>
      </c>
      <c r="BW5015" s="9">
        <v>8580.2492999240803</v>
      </c>
      <c r="BX5015" s="9">
        <v>43100</v>
      </c>
    </row>
    <row r="5016" spans="6:76" x14ac:dyDescent="0.2">
      <c r="F5016" s="14"/>
      <c r="AX5016" s="8" t="s">
        <v>9594</v>
      </c>
      <c r="AY5016" s="8" t="s">
        <v>9595</v>
      </c>
      <c r="AZ5016" s="8" t="s">
        <v>1623</v>
      </c>
      <c r="BA5016" s="9">
        <v>24546.095936141701</v>
      </c>
      <c r="BB5016" s="9">
        <v>19002.005479953899</v>
      </c>
      <c r="BC5016" s="9">
        <v>77.638923366105004</v>
      </c>
      <c r="BD5016" s="9"/>
      <c r="BE5016" s="9">
        <v>53125</v>
      </c>
      <c r="BF5016" s="9">
        <v>24574.3272</v>
      </c>
      <c r="BG5016" s="9">
        <v>15122.23992</v>
      </c>
      <c r="BH5016" s="9">
        <v>64673.038261000002</v>
      </c>
      <c r="BI5016" s="9">
        <v>9841.2821949614899</v>
      </c>
      <c r="BJ5016" s="9">
        <v>9837.1349705978992</v>
      </c>
      <c r="BK5016" s="9">
        <v>17469.570340141701</v>
      </c>
      <c r="BL5016" s="9">
        <v>20534.440619766101</v>
      </c>
      <c r="BM5016" s="9">
        <v>21357.603186107801</v>
      </c>
      <c r="BN5016" s="9">
        <v>8926.3226688417308</v>
      </c>
      <c r="BO5016" s="9"/>
      <c r="BP5016" s="9"/>
      <c r="BQ5016" s="9"/>
      <c r="BR5016" s="9"/>
      <c r="BS5016" s="9"/>
      <c r="BT5016" s="9"/>
      <c r="BU5016" s="9"/>
      <c r="BV5016" s="9"/>
      <c r="BW5016" s="9"/>
      <c r="BX5016" s="9"/>
    </row>
    <row r="5017" spans="6:76" x14ac:dyDescent="0.2">
      <c r="F5017" s="14"/>
      <c r="AX5017" s="8" t="s">
        <v>211</v>
      </c>
      <c r="AY5017" s="8" t="s">
        <v>9596</v>
      </c>
      <c r="AZ5017" s="8" t="s">
        <v>1623</v>
      </c>
      <c r="BA5017" s="9">
        <v>19500.392998524399</v>
      </c>
      <c r="BB5017" s="9">
        <v>19088.099237999999</v>
      </c>
      <c r="BC5017" s="9">
        <v>59.123332012790698</v>
      </c>
      <c r="BD5017" s="9"/>
      <c r="BE5017" s="9">
        <v>45260</v>
      </c>
      <c r="BF5017" s="9">
        <v>27862.044529999999</v>
      </c>
      <c r="BG5017" s="9">
        <v>9064.1908710000007</v>
      </c>
      <c r="BH5017" s="9">
        <v>19088.099237999999</v>
      </c>
      <c r="BI5017" s="9">
        <v>19133.109903519999</v>
      </c>
      <c r="BJ5017" s="9">
        <v>26111.988842503899</v>
      </c>
      <c r="BK5017" s="9">
        <v>22933.495229249002</v>
      </c>
      <c r="BL5017" s="9">
        <v>18565.7666770916</v>
      </c>
      <c r="BM5017" s="9">
        <v>12272.298339475799</v>
      </c>
      <c r="BN5017" s="9">
        <v>13053.1937801972</v>
      </c>
      <c r="BO5017" s="9"/>
      <c r="BP5017" s="9">
        <v>1160.13557273126</v>
      </c>
      <c r="BQ5017" s="9"/>
      <c r="BR5017" s="9"/>
      <c r="BS5017" s="9"/>
      <c r="BT5017" s="9"/>
      <c r="BU5017" s="9"/>
      <c r="BV5017" s="9"/>
      <c r="BW5017" s="9"/>
      <c r="BX5017" s="9"/>
    </row>
    <row r="5018" spans="6:76" x14ac:dyDescent="0.2">
      <c r="F5018" s="14"/>
      <c r="AX5018" s="8" t="s">
        <v>9597</v>
      </c>
      <c r="AY5018" s="8" t="s">
        <v>9598</v>
      </c>
      <c r="AZ5018" s="8" t="s">
        <v>1623</v>
      </c>
      <c r="BA5018" s="9">
        <v>24661.2038098997</v>
      </c>
      <c r="BB5018" s="9">
        <v>19147.1285739839</v>
      </c>
      <c r="BC5018" s="9">
        <v>91.787572239564696</v>
      </c>
      <c r="BD5018" s="9"/>
      <c r="BE5018" s="9">
        <v>73896</v>
      </c>
      <c r="BF5018" s="9">
        <v>1433.2156829999999</v>
      </c>
      <c r="BG5018" s="9"/>
      <c r="BH5018" s="9">
        <v>52312.677325999997</v>
      </c>
      <c r="BI5018" s="9">
        <v>6548.07456916313</v>
      </c>
      <c r="BJ5018" s="9">
        <v>2776.8507284090501</v>
      </c>
      <c r="BK5018" s="9">
        <v>6605.4882808278599</v>
      </c>
      <c r="BL5018" s="9">
        <v>3831.6269698548299</v>
      </c>
      <c r="BM5018" s="9">
        <v>9812.9857620514103</v>
      </c>
      <c r="BN5018" s="9">
        <v>10775.2773423731</v>
      </c>
      <c r="BO5018" s="9">
        <v>26836.398007243501</v>
      </c>
      <c r="BP5018" s="9">
        <v>24105.204632878202</v>
      </c>
      <c r="BQ5018" s="9">
        <v>18661.126003237601</v>
      </c>
      <c r="BR5018" s="9">
        <v>25580.3191915688</v>
      </c>
      <c r="BS5018" s="9">
        <v>43205.630509439499</v>
      </c>
      <c r="BT5018" s="9"/>
      <c r="BU5018" s="9">
        <v>27441.617044843399</v>
      </c>
      <c r="BV5018" s="9">
        <v>19633.1311447302</v>
      </c>
      <c r="BW5018" s="9">
        <v>15746.045382574601</v>
      </c>
      <c r="BX5018" s="9">
        <v>74700</v>
      </c>
    </row>
    <row r="5019" spans="6:76" x14ac:dyDescent="0.2">
      <c r="F5019" s="14"/>
      <c r="AX5019" s="8" t="s">
        <v>156</v>
      </c>
      <c r="AY5019" s="8" t="s">
        <v>9599</v>
      </c>
      <c r="AZ5019" s="8" t="s">
        <v>1623</v>
      </c>
      <c r="BA5019" s="9">
        <v>22609.4622953217</v>
      </c>
      <c r="BB5019" s="9">
        <v>19147.20825</v>
      </c>
      <c r="BC5019" s="9">
        <v>92.003394523600704</v>
      </c>
      <c r="BD5019" s="9">
        <v>7129</v>
      </c>
      <c r="BE5019" s="9">
        <v>88256</v>
      </c>
      <c r="BF5019" s="9">
        <v>32204.300200000001</v>
      </c>
      <c r="BG5019" s="9">
        <v>19147.20825</v>
      </c>
      <c r="BH5019" s="9">
        <v>56784.613639000003</v>
      </c>
      <c r="BI5019" s="9">
        <v>27432.956711502</v>
      </c>
      <c r="BJ5019" s="9">
        <v>29794.320196785498</v>
      </c>
      <c r="BK5019" s="9">
        <v>28283.1872605709</v>
      </c>
      <c r="BL5019" s="9">
        <v>22497.719909855601</v>
      </c>
      <c r="BM5019" s="9">
        <v>21048.165001085799</v>
      </c>
      <c r="BN5019" s="9">
        <v>32936.371409725303</v>
      </c>
      <c r="BO5019" s="9">
        <v>5188.0457867649002</v>
      </c>
      <c r="BP5019" s="9"/>
      <c r="BQ5019" s="9">
        <v>5018.10781588388</v>
      </c>
      <c r="BR5019" s="9">
        <v>4953.4487553147901</v>
      </c>
      <c r="BS5019" s="9">
        <v>9074.7574513618201</v>
      </c>
      <c r="BT5019" s="9"/>
      <c r="BU5019" s="9">
        <v>8883.3334309720194</v>
      </c>
      <c r="BV5019" s="9">
        <v>11248.563848632501</v>
      </c>
      <c r="BW5019" s="9">
        <v>10279.683943656401</v>
      </c>
      <c r="BX5019" s="9">
        <v>9420</v>
      </c>
    </row>
    <row r="5020" spans="6:76" x14ac:dyDescent="0.2">
      <c r="F5020" s="14"/>
      <c r="AX5020" s="8" t="s">
        <v>9600</v>
      </c>
      <c r="AY5020" s="8" t="s">
        <v>9601</v>
      </c>
      <c r="AZ5020" s="8" t="s">
        <v>1623</v>
      </c>
      <c r="BA5020" s="9">
        <v>53085.2431066422</v>
      </c>
      <c r="BB5020" s="9">
        <v>19160.411030546202</v>
      </c>
      <c r="BC5020" s="9">
        <v>158.23884955508299</v>
      </c>
      <c r="BD5020" s="9">
        <v>75304</v>
      </c>
      <c r="BE5020" s="9">
        <v>335163</v>
      </c>
      <c r="BF5020" s="9">
        <v>243324.83119999999</v>
      </c>
      <c r="BG5020" s="9">
        <v>42184.60439</v>
      </c>
      <c r="BH5020" s="9">
        <v>61146.920055000002</v>
      </c>
      <c r="BI5020" s="9">
        <v>43258.1161823406</v>
      </c>
      <c r="BJ5020" s="9">
        <v>16830.8644895219</v>
      </c>
      <c r="BK5020" s="9">
        <v>30351.367173223302</v>
      </c>
      <c r="BL5020" s="9">
        <v>19811.055849185701</v>
      </c>
      <c r="BM5020" s="9">
        <v>39551.177457146798</v>
      </c>
      <c r="BN5020" s="9">
        <v>27830.236159028402</v>
      </c>
      <c r="BO5020" s="9">
        <v>14209.022464040299</v>
      </c>
      <c r="BP5020" s="9"/>
      <c r="BQ5020" s="9">
        <v>10731.824062707599</v>
      </c>
      <c r="BR5020" s="9">
        <v>15756.2331338937</v>
      </c>
      <c r="BS5020" s="9">
        <v>15525.2722239144</v>
      </c>
      <c r="BT5020" s="9">
        <v>17635.658668591401</v>
      </c>
      <c r="BU5020" s="9">
        <v>16203.2859141354</v>
      </c>
      <c r="BV5020" s="9">
        <v>18509.766211906801</v>
      </c>
      <c r="BW5020" s="9">
        <v>9797.6264982085195</v>
      </c>
      <c r="BX5020" s="9">
        <v>8580</v>
      </c>
    </row>
    <row r="5021" spans="6:76" x14ac:dyDescent="0.2">
      <c r="F5021" s="14"/>
      <c r="AX5021" s="8" t="s">
        <v>9602</v>
      </c>
      <c r="AY5021" s="8" t="s">
        <v>9603</v>
      </c>
      <c r="AZ5021" s="8" t="s">
        <v>1623</v>
      </c>
      <c r="BA5021" s="9">
        <v>51229.4464920717</v>
      </c>
      <c r="BB5021" s="9">
        <v>19260.9461431735</v>
      </c>
      <c r="BC5021" s="9">
        <v>174.96106759520799</v>
      </c>
      <c r="BD5021" s="9">
        <v>876</v>
      </c>
      <c r="BE5021" s="9">
        <v>29167</v>
      </c>
      <c r="BF5021" s="9">
        <v>37878.701480000003</v>
      </c>
      <c r="BG5021" s="9"/>
      <c r="BH5021" s="9">
        <v>356523.00605999999</v>
      </c>
      <c r="BI5021" s="9">
        <v>18143.2113366056</v>
      </c>
      <c r="BJ5021" s="9">
        <v>21782.9855093642</v>
      </c>
      <c r="BK5021" s="9">
        <v>47901.910851813198</v>
      </c>
      <c r="BL5021" s="9">
        <v>27192.376710381901</v>
      </c>
      <c r="BM5021" s="9">
        <v>9243.06402354294</v>
      </c>
      <c r="BN5021" s="9">
        <v>19260.9461431735</v>
      </c>
      <c r="BO5021" s="9">
        <v>2879.9863596536102</v>
      </c>
      <c r="BP5021" s="9">
        <v>1167.6572131334799</v>
      </c>
      <c r="BQ5021" s="9"/>
      <c r="BR5021" s="9"/>
      <c r="BS5021" s="9">
        <v>3287.2595584558198</v>
      </c>
      <c r="BT5021" s="9"/>
      <c r="BU5021" s="9">
        <v>143974.77769528999</v>
      </c>
      <c r="BV5021" s="9">
        <v>135978.681787974</v>
      </c>
      <c r="BW5021" s="9">
        <v>15105.0256358313</v>
      </c>
      <c r="BX5021" s="9">
        <v>538</v>
      </c>
    </row>
    <row r="5022" spans="6:76" x14ac:dyDescent="0.2">
      <c r="F5022" s="14"/>
      <c r="AX5022" s="8" t="s">
        <v>120</v>
      </c>
      <c r="AY5022" s="8" t="s">
        <v>9604</v>
      </c>
      <c r="AZ5022" s="8" t="s">
        <v>1623</v>
      </c>
      <c r="BA5022" s="9">
        <v>19496.4759044967</v>
      </c>
      <c r="BB5022" s="9">
        <v>19276.296162545201</v>
      </c>
      <c r="BC5022" s="9">
        <v>53.186137278272703</v>
      </c>
      <c r="BD5022" s="9"/>
      <c r="BE5022" s="9">
        <v>16620</v>
      </c>
      <c r="BF5022" s="9">
        <v>24108.769209999999</v>
      </c>
      <c r="BG5022" s="9">
        <v>7266.5133699999997</v>
      </c>
      <c r="BH5022" s="9">
        <v>40011.774815999997</v>
      </c>
      <c r="BI5022" s="9">
        <v>19276.296162545201</v>
      </c>
      <c r="BJ5022" s="9">
        <v>30670.439190805399</v>
      </c>
      <c r="BK5022" s="9">
        <v>22839.5280863644</v>
      </c>
      <c r="BL5022" s="9">
        <v>15824.4290513139</v>
      </c>
      <c r="BM5022" s="9">
        <v>15729.7458515162</v>
      </c>
      <c r="BN5022" s="9">
        <v>20250.4640089311</v>
      </c>
      <c r="BO5022" s="9"/>
      <c r="BP5022" s="9">
        <v>1863.2752019873501</v>
      </c>
      <c r="BQ5022" s="9"/>
      <c r="BR5022" s="9"/>
      <c r="BS5022" s="9"/>
      <c r="BT5022" s="9"/>
      <c r="BU5022" s="9"/>
      <c r="BV5022" s="9"/>
      <c r="BW5022" s="9"/>
      <c r="BX5022" s="9"/>
    </row>
    <row r="5023" spans="6:76" x14ac:dyDescent="0.2">
      <c r="F5023" s="14"/>
      <c r="AX5023" s="8" t="s">
        <v>9605</v>
      </c>
      <c r="AY5023" s="8" t="s">
        <v>9606</v>
      </c>
      <c r="AZ5023" s="8" t="s">
        <v>1623</v>
      </c>
      <c r="BA5023" s="9">
        <v>26182.336143390101</v>
      </c>
      <c r="BB5023" s="9">
        <v>19339.701253206302</v>
      </c>
      <c r="BC5023" s="9">
        <v>106.387047587905</v>
      </c>
      <c r="BD5023" s="9"/>
      <c r="BE5023" s="9">
        <v>35584</v>
      </c>
      <c r="BF5023" s="9">
        <v>19324.04003</v>
      </c>
      <c r="BG5023" s="9">
        <v>8975.0920920000008</v>
      </c>
      <c r="BH5023" s="9">
        <v>137935.91837999999</v>
      </c>
      <c r="BI5023" s="9">
        <v>14911.4526308074</v>
      </c>
      <c r="BJ5023" s="9">
        <v>19339.701253206302</v>
      </c>
      <c r="BK5023" s="9">
        <v>21129.540690919701</v>
      </c>
      <c r="BL5023" s="9">
        <v>14407.776044026001</v>
      </c>
      <c r="BM5023" s="9">
        <v>17822.934515509402</v>
      </c>
      <c r="BN5023" s="9">
        <v>24861.479145260801</v>
      </c>
      <c r="BO5023" s="9">
        <v>28716.872490216199</v>
      </c>
      <c r="BP5023" s="9">
        <v>24099.147006295101</v>
      </c>
      <c r="BQ5023" s="9">
        <v>21238.1666841693</v>
      </c>
      <c r="BR5023" s="9">
        <v>19135.224202222598</v>
      </c>
      <c r="BS5023" s="9">
        <v>23039.895172087199</v>
      </c>
      <c r="BT5023" s="9"/>
      <c r="BU5023" s="9">
        <v>26365.914743334401</v>
      </c>
      <c r="BV5023" s="9">
        <v>17241.495657409101</v>
      </c>
      <c r="BW5023" s="9">
        <v>16125.735986948001</v>
      </c>
      <c r="BX5023" s="9">
        <v>7210</v>
      </c>
    </row>
    <row r="5024" spans="6:76" x14ac:dyDescent="0.2">
      <c r="F5024" s="14"/>
      <c r="AX5024" s="8" t="s">
        <v>113</v>
      </c>
      <c r="AY5024" s="8" t="s">
        <v>9607</v>
      </c>
      <c r="AZ5024" s="8" t="s">
        <v>1623</v>
      </c>
      <c r="BA5024" s="9">
        <v>18301.379891271099</v>
      </c>
      <c r="BB5024" s="9">
        <v>19342.323574583501</v>
      </c>
      <c r="BC5024" s="9">
        <v>50.497858336997098</v>
      </c>
      <c r="BD5024" s="9">
        <v>6708</v>
      </c>
      <c r="BE5024" s="9">
        <v>24595</v>
      </c>
      <c r="BF5024" s="9">
        <v>30790.842909999999</v>
      </c>
      <c r="BG5024" s="9"/>
      <c r="BH5024" s="9">
        <v>9105.8865833</v>
      </c>
      <c r="BI5024" s="9">
        <v>22763.546824183199</v>
      </c>
      <c r="BJ5024" s="9">
        <v>26921.6243364533</v>
      </c>
      <c r="BK5024" s="9">
        <v>34629.2546114918</v>
      </c>
      <c r="BL5024" s="9">
        <v>15029.337198204001</v>
      </c>
      <c r="BM5024" s="9">
        <v>28490.657862380802</v>
      </c>
      <c r="BN5024" s="9">
        <v>22415.407816721399</v>
      </c>
      <c r="BO5024" s="9">
        <v>9449.9068458112597</v>
      </c>
      <c r="BP5024" s="9"/>
      <c r="BQ5024" s="9">
        <v>10665.559293832999</v>
      </c>
      <c r="BR5024" s="9">
        <v>11022.651412334701</v>
      </c>
      <c r="BS5024" s="9">
        <v>14614.780955575399</v>
      </c>
      <c r="BT5024" s="9"/>
      <c r="BU5024" s="9">
        <v>17730.576132767699</v>
      </c>
      <c r="BV5024" s="9">
        <v>20954.071016399299</v>
      </c>
      <c r="BW5024" s="9">
        <v>22931.734243424198</v>
      </c>
      <c r="BX5024" s="9">
        <v>606</v>
      </c>
    </row>
    <row r="5025" spans="6:76" x14ac:dyDescent="0.2">
      <c r="F5025" s="14"/>
      <c r="AX5025" s="8" t="s">
        <v>9608</v>
      </c>
      <c r="AY5025" s="8" t="s">
        <v>9609</v>
      </c>
      <c r="AZ5025" s="8" t="s">
        <v>1623</v>
      </c>
      <c r="BA5025" s="9">
        <v>19463.795324905899</v>
      </c>
      <c r="BB5025" s="9">
        <v>19378.32270049</v>
      </c>
      <c r="BC5025" s="9">
        <v>54.246390282249997</v>
      </c>
      <c r="BD5025" s="9"/>
      <c r="BE5025" s="9">
        <v>20114</v>
      </c>
      <c r="BF5025" s="9">
        <v>29946.603360000001</v>
      </c>
      <c r="BG5025" s="9">
        <v>17043.486280000001</v>
      </c>
      <c r="BH5025" s="9">
        <v>41910.991213000001</v>
      </c>
      <c r="BI5025" s="9">
        <v>6637.3905683545299</v>
      </c>
      <c r="BJ5025" s="9">
        <v>21731.1132133471</v>
      </c>
      <c r="BK5025" s="9">
        <v>16334.036708027499</v>
      </c>
      <c r="BL5025" s="9">
        <v>12242.8623199837</v>
      </c>
      <c r="BM5025" s="9">
        <v>10393.114182426099</v>
      </c>
      <c r="BN5025" s="9">
        <v>6090.2503433518796</v>
      </c>
      <c r="BO5025" s="9">
        <v>20081.026208418902</v>
      </c>
      <c r="BP5025" s="9">
        <v>38557.845708414898</v>
      </c>
      <c r="BQ5025" s="9">
        <v>19378.32270049</v>
      </c>
      <c r="BR5025" s="9">
        <v>31054.488155899398</v>
      </c>
      <c r="BS5025" s="9">
        <v>27803.212262675799</v>
      </c>
      <c r="BT5025" s="9"/>
      <c r="BU5025" s="9">
        <v>20461.548335461801</v>
      </c>
      <c r="BV5025" s="9">
        <v>15921.755952175299</v>
      </c>
      <c r="BW5025" s="9">
        <v>8380.0636611851096</v>
      </c>
      <c r="BX5025" s="9">
        <v>5730</v>
      </c>
    </row>
    <row r="5026" spans="6:76" x14ac:dyDescent="0.2">
      <c r="F5026" s="14"/>
      <c r="AX5026" s="8" t="s">
        <v>82</v>
      </c>
      <c r="AY5026" s="8" t="s">
        <v>9610</v>
      </c>
      <c r="AZ5026" s="8" t="s">
        <v>1623</v>
      </c>
      <c r="BA5026" s="9">
        <v>27528.043232195399</v>
      </c>
      <c r="BB5026" s="9">
        <v>19444.6222006557</v>
      </c>
      <c r="BC5026" s="9">
        <v>83.321430418062107</v>
      </c>
      <c r="BD5026" s="9"/>
      <c r="BE5026" s="9">
        <v>9873</v>
      </c>
      <c r="BF5026" s="9">
        <v>3602.2843600000001</v>
      </c>
      <c r="BG5026" s="9"/>
      <c r="BH5026" s="9"/>
      <c r="BI5026" s="9">
        <v>5574.5274147402997</v>
      </c>
      <c r="BJ5026" s="9">
        <v>9457.0607421997593</v>
      </c>
      <c r="BK5026" s="9">
        <v>4596.8036152744298</v>
      </c>
      <c r="BL5026" s="9">
        <v>4548.4930995845998</v>
      </c>
      <c r="BM5026" s="9">
        <v>9128.4868351982805</v>
      </c>
      <c r="BN5026" s="9">
        <v>3967.0436180347501</v>
      </c>
      <c r="BO5026" s="9">
        <v>41390.946088137498</v>
      </c>
      <c r="BP5026" s="9">
        <v>58823.924022593899</v>
      </c>
      <c r="BQ5026" s="9">
        <v>14297.7873187849</v>
      </c>
      <c r="BR5026" s="9">
        <v>46079.849941139502</v>
      </c>
      <c r="BS5026" s="9">
        <v>63633.087257495499</v>
      </c>
      <c r="BT5026" s="9">
        <v>24591.4570825265</v>
      </c>
      <c r="BU5026" s="9">
        <v>51122.862729298002</v>
      </c>
      <c r="BV5026" s="9">
        <v>65401.108789122802</v>
      </c>
      <c r="BW5026" s="9">
        <v>42216.0552653868</v>
      </c>
      <c r="BX5026" s="9">
        <v>37200</v>
      </c>
    </row>
    <row r="5027" spans="6:76" x14ac:dyDescent="0.2">
      <c r="F5027" s="14"/>
      <c r="AX5027" s="8" t="s">
        <v>9611</v>
      </c>
      <c r="AY5027" s="8" t="s">
        <v>9612</v>
      </c>
      <c r="AZ5027" s="8" t="s">
        <v>1623</v>
      </c>
      <c r="BA5027" s="9">
        <v>36672.168857003802</v>
      </c>
      <c r="BB5027" s="9">
        <v>19445.181768348099</v>
      </c>
      <c r="BC5027" s="9">
        <v>117.612182213544</v>
      </c>
      <c r="BD5027" s="9"/>
      <c r="BE5027" s="9">
        <v>127862</v>
      </c>
      <c r="BF5027" s="9">
        <v>65326.146439999997</v>
      </c>
      <c r="BG5027" s="9"/>
      <c r="BH5027" s="9">
        <v>103674.289771</v>
      </c>
      <c r="BI5027" s="9">
        <v>16574.171574816701</v>
      </c>
      <c r="BJ5027" s="9">
        <v>19445.181768348099</v>
      </c>
      <c r="BK5027" s="9">
        <v>26992.507208968302</v>
      </c>
      <c r="BL5027" s="9">
        <v>8197.8836653192393</v>
      </c>
      <c r="BM5027" s="9">
        <v>12968.166074049101</v>
      </c>
      <c r="BN5027" s="9">
        <v>20308.1507725191</v>
      </c>
      <c r="BO5027" s="9"/>
      <c r="BP5027" s="9">
        <v>1373.36015202156</v>
      </c>
      <c r="BQ5027" s="9"/>
      <c r="BR5027" s="9"/>
      <c r="BS5027" s="9"/>
      <c r="BT5027" s="9"/>
      <c r="BU5027" s="9"/>
      <c r="BV5027" s="9"/>
      <c r="BW5027" s="9"/>
      <c r="BX5027" s="9">
        <v>672</v>
      </c>
    </row>
    <row r="5028" spans="6:76" x14ac:dyDescent="0.2">
      <c r="F5028" s="14"/>
      <c r="AX5028" s="8" t="s">
        <v>9613</v>
      </c>
      <c r="AY5028" s="8" t="s">
        <v>9614</v>
      </c>
      <c r="AZ5028" s="8" t="s">
        <v>1623</v>
      </c>
      <c r="BA5028" s="9">
        <v>50370.609586967097</v>
      </c>
      <c r="BB5028" s="9">
        <v>19456.885273353299</v>
      </c>
      <c r="BC5028" s="9">
        <v>275.024214171116</v>
      </c>
      <c r="BD5028" s="9"/>
      <c r="BE5028" s="9">
        <v>28640</v>
      </c>
      <c r="BF5028" s="9">
        <v>29385.797869999999</v>
      </c>
      <c r="BG5028" s="9">
        <v>28495.464329999999</v>
      </c>
      <c r="BH5028" s="9">
        <v>603430.95487999998</v>
      </c>
      <c r="BI5028" s="9">
        <v>20312.638626489101</v>
      </c>
      <c r="BJ5028" s="9">
        <v>18601.131920217402</v>
      </c>
      <c r="BK5028" s="9">
        <v>36793.768233761803</v>
      </c>
      <c r="BL5028" s="9">
        <v>27654.7773120409</v>
      </c>
      <c r="BM5028" s="9">
        <v>23416.431900835702</v>
      </c>
      <c r="BN5028" s="9">
        <v>17529.131726494801</v>
      </c>
      <c r="BO5028" s="9">
        <v>2906.8710362848101</v>
      </c>
      <c r="BP5028" s="9">
        <v>13822.369571409299</v>
      </c>
      <c r="BQ5028" s="9"/>
      <c r="BR5028" s="9">
        <v>5368.5506982666602</v>
      </c>
      <c r="BS5028" s="9">
        <v>2962.7149208665601</v>
      </c>
      <c r="BT5028" s="9"/>
      <c r="BU5028" s="9">
        <v>3996.2150434087998</v>
      </c>
      <c r="BV5028" s="9">
        <v>4619.6477302405701</v>
      </c>
      <c r="BW5028" s="9">
        <v>3034.5067650921601</v>
      </c>
      <c r="BX5028" s="9">
        <v>35700</v>
      </c>
    </row>
    <row r="5029" spans="6:76" x14ac:dyDescent="0.2">
      <c r="F5029" s="14"/>
      <c r="AX5029" s="8" t="s">
        <v>9615</v>
      </c>
      <c r="AY5029" s="8" t="s">
        <v>9616</v>
      </c>
      <c r="AZ5029" s="8" t="s">
        <v>1623</v>
      </c>
      <c r="BA5029" s="9">
        <v>20118.272699294299</v>
      </c>
      <c r="BB5029" s="9">
        <v>19513.2041551927</v>
      </c>
      <c r="BC5029" s="9">
        <v>35.121795797052002</v>
      </c>
      <c r="BD5029" s="9">
        <v>13618</v>
      </c>
      <c r="BE5029" s="9">
        <v>31566</v>
      </c>
      <c r="BF5029" s="9">
        <v>18889.116269999999</v>
      </c>
      <c r="BG5029" s="9">
        <v>27356.230390000001</v>
      </c>
      <c r="BH5029" s="9">
        <v>34784.682127</v>
      </c>
      <c r="BI5029" s="9">
        <v>10689.1341826147</v>
      </c>
      <c r="BJ5029" s="9">
        <v>17985.5905799873</v>
      </c>
      <c r="BK5029" s="9">
        <v>15394.7497676065</v>
      </c>
      <c r="BL5029" s="9">
        <v>17595.9069083305</v>
      </c>
      <c r="BM5029" s="9">
        <v>19574.906006249799</v>
      </c>
      <c r="BN5029" s="9">
        <v>23220.031953308298</v>
      </c>
      <c r="BO5029" s="9">
        <v>24072.444408225001</v>
      </c>
      <c r="BP5029" s="9">
        <v>25951.139823499299</v>
      </c>
      <c r="BQ5029" s="9">
        <v>19451.502304135502</v>
      </c>
      <c r="BR5029" s="9">
        <v>3713.9197937239301</v>
      </c>
      <c r="BS5029" s="9">
        <v>19621.7938691212</v>
      </c>
      <c r="BT5029" s="9"/>
      <c r="BU5029" s="9">
        <v>25390.100341645601</v>
      </c>
      <c r="BV5029" s="9">
        <v>19827.234633830802</v>
      </c>
      <c r="BW5029" s="9">
        <v>18462.970626606999</v>
      </c>
      <c r="BX5029" s="9">
        <v>15200</v>
      </c>
    </row>
    <row r="5030" spans="6:76" x14ac:dyDescent="0.2">
      <c r="F5030" s="14"/>
      <c r="AX5030" s="8" t="s">
        <v>9617</v>
      </c>
      <c r="AY5030" s="8" t="s">
        <v>9618</v>
      </c>
      <c r="AZ5030" s="8" t="s">
        <v>1623</v>
      </c>
      <c r="BA5030" s="9">
        <v>24473.134971785599</v>
      </c>
      <c r="BB5030" s="9">
        <v>19522.242430799299</v>
      </c>
      <c r="BC5030" s="9">
        <v>80.516643574262801</v>
      </c>
      <c r="BD5030" s="9"/>
      <c r="BE5030" s="9">
        <v>20615</v>
      </c>
      <c r="BF5030" s="9">
        <v>25064.748309999999</v>
      </c>
      <c r="BG5030" s="9"/>
      <c r="BH5030" s="9">
        <v>23200.174426000001</v>
      </c>
      <c r="BI5030" s="9">
        <v>18582.848208785101</v>
      </c>
      <c r="BJ5030" s="9">
        <v>10786.2856128439</v>
      </c>
      <c r="BK5030" s="9">
        <v>18129.457443178901</v>
      </c>
      <c r="BL5030" s="9">
        <v>8421.8498192673906</v>
      </c>
      <c r="BM5030" s="9">
        <v>32907.435833125201</v>
      </c>
      <c r="BN5030" s="9">
        <v>1335.8049527452899</v>
      </c>
      <c r="BO5030" s="9">
        <v>14155.9347337773</v>
      </c>
      <c r="BP5030" s="9">
        <v>27929.172741398299</v>
      </c>
      <c r="BQ5030" s="9"/>
      <c r="BR5030" s="9">
        <v>83203.799951307694</v>
      </c>
      <c r="BS5030" s="9">
        <v>19522.242430799299</v>
      </c>
      <c r="BT5030" s="9"/>
      <c r="BU5030" s="9">
        <v>15147.174450733501</v>
      </c>
      <c r="BV5030" s="9">
        <v>15506.8157534366</v>
      </c>
      <c r="BW5030" s="9">
        <v>21034.549852956701</v>
      </c>
      <c r="BX5030" s="9">
        <v>60500</v>
      </c>
    </row>
    <row r="5031" spans="6:76" x14ac:dyDescent="0.2">
      <c r="F5031" s="14"/>
      <c r="AX5031" s="8" t="s">
        <v>51</v>
      </c>
      <c r="AY5031" s="8" t="s">
        <v>9619</v>
      </c>
      <c r="AZ5031" s="8" t="s">
        <v>1623</v>
      </c>
      <c r="BA5031" s="9">
        <v>18322.325156672199</v>
      </c>
      <c r="BB5031" s="9">
        <v>19565.958651327801</v>
      </c>
      <c r="BC5031" s="9">
        <v>47.347279047172002</v>
      </c>
      <c r="BD5031" s="9"/>
      <c r="BE5031" s="9">
        <v>22299</v>
      </c>
      <c r="BF5031" s="9">
        <v>10606.820170000001</v>
      </c>
      <c r="BG5031" s="9"/>
      <c r="BH5031" s="9">
        <v>24162.624382000002</v>
      </c>
      <c r="BI5031" s="9">
        <v>26802.183754692102</v>
      </c>
      <c r="BJ5031" s="9">
        <v>32487.744324380401</v>
      </c>
      <c r="BK5031" s="9">
        <v>31439.356893764201</v>
      </c>
      <c r="BL5031" s="9">
        <v>24035.695997518</v>
      </c>
      <c r="BM5031" s="9">
        <v>18489.1984788933</v>
      </c>
      <c r="BN5031" s="9">
        <v>11698.0823058675</v>
      </c>
      <c r="BO5031" s="9">
        <v>16321.8420882308</v>
      </c>
      <c r="BP5031" s="9"/>
      <c r="BQ5031" s="9">
        <v>10863.598393971401</v>
      </c>
      <c r="BR5031" s="9">
        <v>20642.718823762199</v>
      </c>
      <c r="BS5031" s="9">
        <v>14050.9751414948</v>
      </c>
      <c r="BT5031" s="9">
        <v>2216.9551969297599</v>
      </c>
      <c r="BU5031" s="9">
        <v>22239.226486764299</v>
      </c>
      <c r="BV5031" s="9">
        <v>22515.424997767299</v>
      </c>
      <c r="BW5031" s="9">
        <v>17090.405384064099</v>
      </c>
      <c r="BX5031" s="9">
        <v>1840</v>
      </c>
    </row>
    <row r="5032" spans="6:76" x14ac:dyDescent="0.2">
      <c r="F5032" s="14"/>
      <c r="AX5032" s="8" t="s">
        <v>9620</v>
      </c>
      <c r="AY5032" s="8" t="s">
        <v>9621</v>
      </c>
      <c r="AZ5032" s="8" t="s">
        <v>1623</v>
      </c>
      <c r="BA5032" s="9">
        <v>201436.919430379</v>
      </c>
      <c r="BB5032" s="9">
        <v>19709.155686466402</v>
      </c>
      <c r="BC5032" s="9">
        <v>307.58054717878201</v>
      </c>
      <c r="BD5032" s="9"/>
      <c r="BE5032" s="9">
        <v>80866</v>
      </c>
      <c r="BF5032" s="9">
        <v>139023.93309999999</v>
      </c>
      <c r="BG5032" s="9">
        <v>214652.23540000001</v>
      </c>
      <c r="BH5032" s="9">
        <v>2514481.9465999999</v>
      </c>
      <c r="BI5032" s="9">
        <v>10876.6897180624</v>
      </c>
      <c r="BJ5032" s="9">
        <v>7268.8119155632903</v>
      </c>
      <c r="BK5032" s="9">
        <v>63879.5579629282</v>
      </c>
      <c r="BL5032" s="9">
        <v>13095.974651394699</v>
      </c>
      <c r="BM5032" s="9">
        <v>19347.8777308762</v>
      </c>
      <c r="BN5032" s="9">
        <v>20070.4336420566</v>
      </c>
      <c r="BO5032" s="9"/>
      <c r="BP5032" s="9">
        <v>81875.660242572805</v>
      </c>
      <c r="BQ5032" s="9">
        <v>4397.2604544018304</v>
      </c>
      <c r="BR5032" s="9">
        <v>7291.3303287396102</v>
      </c>
      <c r="BS5032" s="9"/>
      <c r="BT5032" s="9"/>
      <c r="BU5032" s="9"/>
      <c r="BV5032" s="9">
        <v>22518.035454066401</v>
      </c>
      <c r="BW5032" s="9">
        <v>4044.96368539998</v>
      </c>
      <c r="BX5032" s="9">
        <v>19300</v>
      </c>
    </row>
    <row r="5033" spans="6:76" x14ac:dyDescent="0.2">
      <c r="F5033" s="14"/>
      <c r="AX5033" s="8" t="s">
        <v>9622</v>
      </c>
      <c r="AY5033" s="8" t="s">
        <v>9623</v>
      </c>
      <c r="AZ5033" s="8" t="s">
        <v>1623</v>
      </c>
      <c r="BA5033" s="9">
        <v>20347.393573796398</v>
      </c>
      <c r="BB5033" s="9">
        <v>19764.197343899399</v>
      </c>
      <c r="BC5033" s="9">
        <v>73.295924876920594</v>
      </c>
      <c r="BD5033" s="9"/>
      <c r="BE5033" s="9">
        <v>65033</v>
      </c>
      <c r="BF5033" s="9">
        <v>22145.55545</v>
      </c>
      <c r="BG5033" s="9"/>
      <c r="BH5033" s="9">
        <v>39416.509989999999</v>
      </c>
      <c r="BI5033" s="9">
        <v>19327.630954805099</v>
      </c>
      <c r="BJ5033" s="9">
        <v>29183.339879668201</v>
      </c>
      <c r="BK5033" s="9">
        <v>23213.177478748701</v>
      </c>
      <c r="BL5033" s="9">
        <v>31649.546767785399</v>
      </c>
      <c r="BM5033" s="9">
        <v>7376.0965170578402</v>
      </c>
      <c r="BN5033" s="9">
        <v>23440.103526000399</v>
      </c>
      <c r="BO5033" s="9">
        <v>15467.067806110999</v>
      </c>
      <c r="BP5033" s="9">
        <v>20200.763732993801</v>
      </c>
      <c r="BQ5033" s="9">
        <v>6292.1338784700802</v>
      </c>
      <c r="BR5033" s="9">
        <v>6076.9797750825701</v>
      </c>
      <c r="BS5033" s="9">
        <v>13120.597499220399</v>
      </c>
      <c r="BT5033" s="9"/>
      <c r="BU5033" s="9">
        <v>8705.7765946007403</v>
      </c>
      <c r="BV5033" s="9">
        <v>6392.7159607167796</v>
      </c>
      <c r="BW5033" s="9">
        <v>5912.0885170747197</v>
      </c>
      <c r="BX5033" s="9">
        <v>23300</v>
      </c>
    </row>
    <row r="5034" spans="6:76" x14ac:dyDescent="0.2">
      <c r="F5034" s="14"/>
      <c r="AX5034" s="8" t="s">
        <v>115</v>
      </c>
      <c r="AY5034" s="8" t="s">
        <v>9624</v>
      </c>
      <c r="AZ5034" s="8" t="s">
        <v>1623</v>
      </c>
      <c r="BA5034" s="9">
        <v>18838.375239639699</v>
      </c>
      <c r="BB5034" s="9">
        <v>19765.0987772316</v>
      </c>
      <c r="BC5034" s="9">
        <v>45.078301912056702</v>
      </c>
      <c r="BD5034" s="9"/>
      <c r="BE5034" s="9">
        <v>28925</v>
      </c>
      <c r="BF5034" s="9">
        <v>24491.57332</v>
      </c>
      <c r="BG5034" s="9"/>
      <c r="BH5034" s="9">
        <v>17043.997672000001</v>
      </c>
      <c r="BI5034" s="9">
        <v>26347.305567013998</v>
      </c>
      <c r="BJ5034" s="9">
        <v>29873.377483254899</v>
      </c>
      <c r="BK5034" s="9">
        <v>35375.326574060004</v>
      </c>
      <c r="BL5034" s="9">
        <v>21704.648662083498</v>
      </c>
      <c r="BM5034" s="9">
        <v>15753.803747428399</v>
      </c>
      <c r="BN5034" s="9">
        <v>20217.776310264198</v>
      </c>
      <c r="BO5034" s="9">
        <v>6721.7407565633903</v>
      </c>
      <c r="BP5034" s="9">
        <v>9231.3930953556592</v>
      </c>
      <c r="BQ5034" s="9">
        <v>8644.7997262535591</v>
      </c>
      <c r="BR5034" s="9">
        <v>15737.8244285367</v>
      </c>
      <c r="BS5034" s="9">
        <v>6630.8482618174203</v>
      </c>
      <c r="BT5034" s="9"/>
      <c r="BU5034" s="9">
        <v>9261.1411544191906</v>
      </c>
      <c r="BV5034" s="9">
        <v>19776.095758070998</v>
      </c>
      <c r="BW5034" s="9">
        <v>19754.1017963921</v>
      </c>
      <c r="BX5034" s="9">
        <v>23600</v>
      </c>
    </row>
    <row r="5035" spans="6:76" x14ac:dyDescent="0.2">
      <c r="F5035" s="14"/>
      <c r="AX5035" s="8" t="s">
        <v>9625</v>
      </c>
      <c r="AY5035" s="8" t="s">
        <v>9626</v>
      </c>
      <c r="AZ5035" s="8" t="s">
        <v>1623</v>
      </c>
      <c r="BA5035" s="9">
        <v>95177.429177673504</v>
      </c>
      <c r="BB5035" s="9">
        <v>19802.1053604072</v>
      </c>
      <c r="BC5035" s="9">
        <v>197.86976004327599</v>
      </c>
      <c r="BD5035" s="9"/>
      <c r="BE5035" s="9"/>
      <c r="BF5035" s="9">
        <v>232081.5839</v>
      </c>
      <c r="BG5035" s="9">
        <v>711650.29209999996</v>
      </c>
      <c r="BH5035" s="9"/>
      <c r="BI5035" s="9"/>
      <c r="BJ5035" s="9">
        <v>50494.2761615778</v>
      </c>
      <c r="BK5035" s="9">
        <v>101049.99461221699</v>
      </c>
      <c r="BL5035" s="9">
        <v>28124.798081736801</v>
      </c>
      <c r="BM5035" s="9"/>
      <c r="BN5035" s="9"/>
      <c r="BO5035" s="9">
        <v>9067.9859859104708</v>
      </c>
      <c r="BP5035" s="9">
        <v>1196.99816223892</v>
      </c>
      <c r="BQ5035" s="9">
        <v>7674.1365871890503</v>
      </c>
      <c r="BR5035" s="9">
        <v>14802.460937801799</v>
      </c>
      <c r="BS5035" s="9">
        <v>8593.6635053335303</v>
      </c>
      <c r="BT5035" s="9"/>
      <c r="BU5035" s="9">
        <v>16143.6077326088</v>
      </c>
      <c r="BV5035" s="9">
        <v>17380.528896801301</v>
      </c>
      <c r="BW5035" s="9">
        <v>22223.6818240131</v>
      </c>
      <c r="BX5035" s="9">
        <v>112000</v>
      </c>
    </row>
    <row r="5036" spans="6:76" x14ac:dyDescent="0.2">
      <c r="F5036" s="14"/>
      <c r="AX5036" s="8" t="s">
        <v>9627</v>
      </c>
      <c r="AY5036" s="8" t="s">
        <v>9628</v>
      </c>
      <c r="AZ5036" s="8" t="s">
        <v>1623</v>
      </c>
      <c r="BA5036" s="9">
        <v>27471.327685645199</v>
      </c>
      <c r="BB5036" s="9">
        <v>19843.798727711401</v>
      </c>
      <c r="BC5036" s="9">
        <v>87.649724029602098</v>
      </c>
      <c r="BD5036" s="9">
        <v>16214</v>
      </c>
      <c r="BE5036" s="9">
        <v>55702</v>
      </c>
      <c r="BF5036" s="9">
        <v>30049.87515</v>
      </c>
      <c r="BG5036" s="9"/>
      <c r="BH5036" s="9">
        <v>74316.792029999997</v>
      </c>
      <c r="BI5036" s="9">
        <v>19809.468130826899</v>
      </c>
      <c r="BJ5036" s="9">
        <v>32966.715142962697</v>
      </c>
      <c r="BK5036" s="9">
        <v>25427.618850400999</v>
      </c>
      <c r="BL5036" s="9">
        <v>19843.798727711401</v>
      </c>
      <c r="BM5036" s="9">
        <v>12138.3441147511</v>
      </c>
      <c r="BN5036" s="9">
        <v>23082.670454163599</v>
      </c>
      <c r="BO5036" s="9">
        <v>10578.365430022899</v>
      </c>
      <c r="BP5036" s="9">
        <v>21083.656053958101</v>
      </c>
      <c r="BQ5036" s="9">
        <v>21986.224110963201</v>
      </c>
      <c r="BR5036" s="9">
        <v>12180.810855842299</v>
      </c>
      <c r="BS5036" s="9">
        <v>10457.363419453301</v>
      </c>
      <c r="BT5036" s="9"/>
      <c r="BU5036" s="9">
        <v>11419.282120303</v>
      </c>
      <c r="BV5036" s="9">
        <v>17375.692166901299</v>
      </c>
      <c r="BW5036" s="9">
        <v>7322.5492689984103</v>
      </c>
      <c r="BX5036" s="9">
        <v>100000</v>
      </c>
    </row>
    <row r="5037" spans="6:76" x14ac:dyDescent="0.2">
      <c r="F5037" s="14"/>
      <c r="AX5037" s="8" t="s">
        <v>9629</v>
      </c>
      <c r="AY5037" s="8" t="s">
        <v>9630</v>
      </c>
      <c r="AZ5037" s="8" t="s">
        <v>1623</v>
      </c>
      <c r="BA5037" s="9">
        <v>24546.235948533798</v>
      </c>
      <c r="BB5037" s="9">
        <v>19870.4821307155</v>
      </c>
      <c r="BC5037" s="9">
        <v>67.715853980774497</v>
      </c>
      <c r="BD5037" s="9">
        <v>78878</v>
      </c>
      <c r="BE5037" s="9">
        <v>26008</v>
      </c>
      <c r="BF5037" s="9">
        <v>54924.26872</v>
      </c>
      <c r="BG5037" s="9">
        <v>11117.270930000001</v>
      </c>
      <c r="BH5037" s="9">
        <v>15395.372213000001</v>
      </c>
      <c r="BI5037" s="9">
        <v>25099.3987762939</v>
      </c>
      <c r="BJ5037" s="9">
        <v>30960.222576737</v>
      </c>
      <c r="BK5037" s="9">
        <v>35590.066145647499</v>
      </c>
      <c r="BL5037" s="9">
        <v>30564.291618092699</v>
      </c>
      <c r="BM5037" s="9">
        <v>14113.9704380371</v>
      </c>
      <c r="BN5037" s="9">
        <v>23426.137552722401</v>
      </c>
      <c r="BO5037" s="9">
        <v>14301.3594473253</v>
      </c>
      <c r="BP5037" s="9">
        <v>13711.1079398395</v>
      </c>
      <c r="BQ5037" s="9">
        <v>9393.6166851737598</v>
      </c>
      <c r="BR5037" s="9">
        <v>11374.279758300399</v>
      </c>
      <c r="BS5037" s="9">
        <v>20140.964261431</v>
      </c>
      <c r="BT5037" s="9"/>
      <c r="BU5037" s="9">
        <v>17656.839349070699</v>
      </c>
      <c r="BV5037" s="9">
        <v>15624.897665250201</v>
      </c>
      <c r="BW5037" s="9">
        <v>23044.654893753599</v>
      </c>
      <c r="BX5037" s="9">
        <v>19600</v>
      </c>
    </row>
    <row r="5038" spans="6:76" x14ac:dyDescent="0.2">
      <c r="F5038" s="14"/>
      <c r="AX5038" s="8" t="s">
        <v>9631</v>
      </c>
      <c r="AY5038" s="8" t="s">
        <v>9632</v>
      </c>
      <c r="AZ5038" s="8" t="s">
        <v>1623</v>
      </c>
      <c r="BA5038" s="9">
        <v>21808.0381974706</v>
      </c>
      <c r="BB5038" s="9">
        <v>19889.511640529799</v>
      </c>
      <c r="BC5038" s="9">
        <v>54.828006866237899</v>
      </c>
      <c r="BD5038" s="9"/>
      <c r="BE5038" s="9">
        <v>18742</v>
      </c>
      <c r="BF5038" s="9">
        <v>20177.48731</v>
      </c>
      <c r="BG5038" s="9"/>
      <c r="BH5038" s="9"/>
      <c r="BI5038" s="9">
        <v>19601.535971059599</v>
      </c>
      <c r="BJ5038" s="9">
        <v>27563.014450263501</v>
      </c>
      <c r="BK5038" s="9">
        <v>33414.900131254799</v>
      </c>
      <c r="BL5038" s="9">
        <v>13227.2773476442</v>
      </c>
      <c r="BM5038" s="9">
        <v>40112.414422932299</v>
      </c>
      <c r="BN5038" s="9">
        <v>1625.6759466102201</v>
      </c>
      <c r="BO5038" s="9"/>
      <c r="BP5038" s="9"/>
      <c r="BQ5038" s="9"/>
      <c r="BR5038" s="9"/>
      <c r="BS5038" s="9"/>
      <c r="BT5038" s="9"/>
      <c r="BU5038" s="9"/>
      <c r="BV5038" s="9"/>
      <c r="BW5038" s="9"/>
      <c r="BX5038" s="9"/>
    </row>
    <row r="5039" spans="6:76" x14ac:dyDescent="0.2">
      <c r="F5039" s="14"/>
      <c r="AX5039" s="8" t="s">
        <v>9633</v>
      </c>
      <c r="AY5039" s="8" t="s">
        <v>9634</v>
      </c>
      <c r="AZ5039" s="8" t="s">
        <v>1623</v>
      </c>
      <c r="BA5039" s="9">
        <v>31645.754324781999</v>
      </c>
      <c r="BB5039" s="9">
        <v>20129.7753599266</v>
      </c>
      <c r="BC5039" s="9">
        <v>134.18220013582501</v>
      </c>
      <c r="BD5039" s="9"/>
      <c r="BE5039" s="9">
        <v>27525</v>
      </c>
      <c r="BF5039" s="9">
        <v>11010.938389999999</v>
      </c>
      <c r="BG5039" s="9">
        <v>7343.6211750000002</v>
      </c>
      <c r="BH5039" s="9">
        <v>179605.75815000001</v>
      </c>
      <c r="BI5039" s="9">
        <v>16846.527280170201</v>
      </c>
      <c r="BJ5039" s="9">
        <v>3614.2123472706298</v>
      </c>
      <c r="BK5039" s="9">
        <v>28052.813539515198</v>
      </c>
      <c r="BL5039" s="9">
        <v>13544.4536384041</v>
      </c>
      <c r="BM5039" s="9">
        <v>20129.7753599266</v>
      </c>
      <c r="BN5039" s="9">
        <v>21938.1861782899</v>
      </c>
      <c r="BO5039" s="9">
        <v>88667.098822065498</v>
      </c>
      <c r="BP5039" s="9">
        <v>1148.4542466479299</v>
      </c>
      <c r="BQ5039" s="9">
        <v>23777.151734316201</v>
      </c>
      <c r="BR5039" s="9">
        <v>11839.3485006911</v>
      </c>
      <c r="BS5039" s="9">
        <v>78724.814788829797</v>
      </c>
      <c r="BT5039" s="9"/>
      <c r="BU5039" s="9">
        <v>12095.592828933601</v>
      </c>
      <c r="BV5039" s="9">
        <v>26375.033387092099</v>
      </c>
      <c r="BW5039" s="9">
        <v>7130.5518037048296</v>
      </c>
      <c r="BX5039" s="9">
        <v>21900</v>
      </c>
    </row>
    <row r="5040" spans="6:76" x14ac:dyDescent="0.2">
      <c r="F5040" s="14"/>
      <c r="AX5040" s="8" t="s">
        <v>9635</v>
      </c>
      <c r="AY5040" s="8" t="s">
        <v>9636</v>
      </c>
      <c r="AZ5040" s="8" t="s">
        <v>1623</v>
      </c>
      <c r="BA5040" s="9">
        <v>19333.167241265099</v>
      </c>
      <c r="BB5040" s="9">
        <v>20328.957186002499</v>
      </c>
      <c r="BC5040" s="9">
        <v>52.0171772020445</v>
      </c>
      <c r="BD5040" s="9">
        <v>1986</v>
      </c>
      <c r="BE5040" s="9">
        <v>19033</v>
      </c>
      <c r="BF5040" s="9">
        <v>33468.128680000002</v>
      </c>
      <c r="BG5040" s="9"/>
      <c r="BH5040" s="9">
        <v>13879.850127</v>
      </c>
      <c r="BI5040" s="9">
        <v>27374.075078360001</v>
      </c>
      <c r="BJ5040" s="9">
        <v>23708.0199680316</v>
      </c>
      <c r="BK5040" s="9">
        <v>32857.5230512493</v>
      </c>
      <c r="BL5040" s="9">
        <v>25006.771124329502</v>
      </c>
      <c r="BM5040" s="9">
        <v>21624.914372005001</v>
      </c>
      <c r="BN5040" s="9">
        <v>11783.131892666701</v>
      </c>
      <c r="BO5040" s="9"/>
      <c r="BP5040" s="9"/>
      <c r="BQ5040" s="9"/>
      <c r="BR5040" s="9"/>
      <c r="BS5040" s="9"/>
      <c r="BT5040" s="9">
        <v>16536.592601539</v>
      </c>
      <c r="BU5040" s="9"/>
      <c r="BV5040" s="9"/>
      <c r="BW5040" s="9"/>
      <c r="BX5040" s="9">
        <v>4740</v>
      </c>
    </row>
    <row r="5041" spans="6:76" x14ac:dyDescent="0.2">
      <c r="F5041" s="14"/>
      <c r="AX5041" s="8" t="s">
        <v>9637</v>
      </c>
      <c r="AY5041" s="8" t="s">
        <v>9638</v>
      </c>
      <c r="AZ5041" s="8" t="s">
        <v>1623</v>
      </c>
      <c r="BA5041" s="9">
        <v>24801.289645090299</v>
      </c>
      <c r="BB5041" s="9">
        <v>20406.6333113451</v>
      </c>
      <c r="BC5041" s="9">
        <v>102.744111031077</v>
      </c>
      <c r="BD5041" s="9">
        <v>24662</v>
      </c>
      <c r="BE5041" s="9">
        <v>41936</v>
      </c>
      <c r="BF5041" s="9">
        <v>20502.2824</v>
      </c>
      <c r="BG5041" s="9"/>
      <c r="BH5041" s="9">
        <v>94781.424088</v>
      </c>
      <c r="BI5041" s="9">
        <v>15231.041677253401</v>
      </c>
      <c r="BJ5041" s="9">
        <v>5535.4991185021699</v>
      </c>
      <c r="BK5041" s="9">
        <v>20406.6333113451</v>
      </c>
      <c r="BL5041" s="9">
        <v>15380.243909786601</v>
      </c>
      <c r="BM5041" s="9">
        <v>9060.9886080083597</v>
      </c>
      <c r="BN5041" s="9">
        <v>21891.606592702599</v>
      </c>
      <c r="BO5041" s="9"/>
      <c r="BP5041" s="9"/>
      <c r="BQ5041" s="9">
        <v>3426.4663903955502</v>
      </c>
      <c r="BR5041" s="9"/>
      <c r="BS5041" s="9"/>
      <c r="BT5041" s="9"/>
      <c r="BU5041" s="9"/>
      <c r="BV5041" s="9"/>
      <c r="BW5041" s="9"/>
      <c r="BX5041" s="9"/>
    </row>
    <row r="5042" spans="6:76" x14ac:dyDescent="0.2">
      <c r="F5042" s="14"/>
      <c r="AX5042" s="8" t="s">
        <v>111</v>
      </c>
      <c r="AY5042" s="8" t="s">
        <v>9639</v>
      </c>
      <c r="AZ5042" s="8" t="s">
        <v>1623</v>
      </c>
      <c r="BA5042" s="9">
        <v>21094.336815573501</v>
      </c>
      <c r="BB5042" s="9">
        <v>20420.01727</v>
      </c>
      <c r="BC5042" s="9">
        <v>71.243625483797402</v>
      </c>
      <c r="BD5042" s="9"/>
      <c r="BE5042" s="9">
        <v>8296</v>
      </c>
      <c r="BF5042" s="9">
        <v>16465.792560000002</v>
      </c>
      <c r="BG5042" s="9">
        <v>20420.01727</v>
      </c>
      <c r="BH5042" s="9">
        <v>63034.992084999998</v>
      </c>
      <c r="BI5042" s="9">
        <v>13315.567309825499</v>
      </c>
      <c r="BJ5042" s="9">
        <v>21614.443477088698</v>
      </c>
      <c r="BK5042" s="9">
        <v>20459.0928453091</v>
      </c>
      <c r="BL5042" s="9">
        <v>18931.1587783668</v>
      </c>
      <c r="BM5042" s="9">
        <v>20548.9877986914</v>
      </c>
      <c r="BN5042" s="9">
        <v>23421.652847026799</v>
      </c>
      <c r="BO5042" s="9"/>
      <c r="BP5042" s="9"/>
      <c r="BQ5042" s="9"/>
      <c r="BR5042" s="9"/>
      <c r="BS5042" s="9"/>
      <c r="BT5042" s="9"/>
      <c r="BU5042" s="9"/>
      <c r="BV5042" s="9"/>
      <c r="BW5042" s="9"/>
      <c r="BX5042" s="9">
        <v>5530</v>
      </c>
    </row>
    <row r="5043" spans="6:76" x14ac:dyDescent="0.2">
      <c r="F5043" s="14"/>
      <c r="AX5043" s="8" t="s">
        <v>9640</v>
      </c>
      <c r="AY5043" s="8" t="s">
        <v>9641</v>
      </c>
      <c r="AZ5043" s="8" t="s">
        <v>1623</v>
      </c>
      <c r="BA5043" s="9">
        <v>27804.778140640101</v>
      </c>
      <c r="BB5043" s="9">
        <v>20462.112631435099</v>
      </c>
      <c r="BC5043" s="9">
        <v>64.471219324694303</v>
      </c>
      <c r="BD5043" s="9">
        <v>356</v>
      </c>
      <c r="BE5043" s="9">
        <v>16897</v>
      </c>
      <c r="BF5043" s="9">
        <v>12476.088589999999</v>
      </c>
      <c r="BG5043" s="9">
        <v>15005.018899999999</v>
      </c>
      <c r="BH5043" s="9">
        <v>19784.785994999998</v>
      </c>
      <c r="BI5043" s="9">
        <v>15462.377200208701</v>
      </c>
      <c r="BJ5043" s="9">
        <v>21139.439267870101</v>
      </c>
      <c r="BK5043" s="9">
        <v>19712.32101716</v>
      </c>
      <c r="BL5043" s="9">
        <v>13352.702728104099</v>
      </c>
      <c r="BM5043" s="9">
        <v>10018.028403930401</v>
      </c>
      <c r="BN5043" s="9">
        <v>8642.4567048993595</v>
      </c>
      <c r="BO5043" s="9">
        <v>38644.655041373997</v>
      </c>
      <c r="BP5043" s="9">
        <v>34914.679165345202</v>
      </c>
      <c r="BQ5043" s="9">
        <v>46076.150108232898</v>
      </c>
      <c r="BR5043" s="9">
        <v>65163.931800938597</v>
      </c>
      <c r="BS5043" s="9">
        <v>50838.795186165298</v>
      </c>
      <c r="BT5043" s="9"/>
      <c r="BU5043" s="9">
        <v>36039.195242193498</v>
      </c>
      <c r="BV5043" s="9">
        <v>29691.9010016682</v>
      </c>
      <c r="BW5043" s="9">
        <v>46180.036459712501</v>
      </c>
      <c r="BX5043" s="9">
        <v>55700</v>
      </c>
    </row>
    <row r="5044" spans="6:76" x14ac:dyDescent="0.2">
      <c r="F5044" s="14"/>
      <c r="AX5044" s="8" t="s">
        <v>55</v>
      </c>
      <c r="AY5044" s="8" t="s">
        <v>9642</v>
      </c>
      <c r="AZ5044" s="8" t="s">
        <v>1623</v>
      </c>
      <c r="BA5044" s="9">
        <v>58941.446275560498</v>
      </c>
      <c r="BB5044" s="9">
        <v>20469</v>
      </c>
      <c r="BC5044" s="9">
        <v>147.034361230748</v>
      </c>
      <c r="BD5044" s="9">
        <v>20469</v>
      </c>
      <c r="BE5044" s="9">
        <v>23041</v>
      </c>
      <c r="BF5044" s="9">
        <v>14974.450049999999</v>
      </c>
      <c r="BG5044" s="9">
        <v>6189.7715699999999</v>
      </c>
      <c r="BH5044" s="9"/>
      <c r="BI5044" s="9">
        <v>13497.4721578012</v>
      </c>
      <c r="BJ5044" s="9">
        <v>10472.0406092086</v>
      </c>
      <c r="BK5044" s="9">
        <v>8953.0388139577808</v>
      </c>
      <c r="BL5044" s="9">
        <v>12058.5989169042</v>
      </c>
      <c r="BM5044" s="9">
        <v>4992.4242786652403</v>
      </c>
      <c r="BN5044" s="9">
        <v>12847.0556840718</v>
      </c>
      <c r="BO5044" s="9">
        <v>235772.06451055501</v>
      </c>
      <c r="BP5044" s="9"/>
      <c r="BQ5044" s="9">
        <v>14305.1546043167</v>
      </c>
      <c r="BR5044" s="9">
        <v>55945.272467548399</v>
      </c>
      <c r="BS5044" s="9">
        <v>307822.468792236</v>
      </c>
      <c r="BT5044" s="9">
        <v>37900.243776140102</v>
      </c>
      <c r="BU5044" s="9">
        <v>31048.953028638902</v>
      </c>
      <c r="BV5044" s="9">
        <v>173416.70876145599</v>
      </c>
      <c r="BW5044" s="9">
        <v>24181.761214149501</v>
      </c>
      <c r="BX5044" s="9">
        <v>112000</v>
      </c>
    </row>
    <row r="5045" spans="6:76" x14ac:dyDescent="0.2">
      <c r="F5045" s="14"/>
      <c r="AX5045" s="8" t="s">
        <v>42</v>
      </c>
      <c r="AY5045" s="8" t="s">
        <v>9643</v>
      </c>
      <c r="AZ5045" s="8" t="s">
        <v>1623</v>
      </c>
      <c r="BA5045" s="9">
        <v>20279.993221403001</v>
      </c>
      <c r="BB5045" s="9">
        <v>20474.667463612099</v>
      </c>
      <c r="BC5045" s="9">
        <v>45.509471318140399</v>
      </c>
      <c r="BD5045" s="9">
        <v>345</v>
      </c>
      <c r="BE5045" s="9">
        <v>13356</v>
      </c>
      <c r="BF5045" s="9">
        <v>16081.48071</v>
      </c>
      <c r="BG5045" s="9">
        <v>4343.8303059999998</v>
      </c>
      <c r="BH5045" s="9">
        <v>22475.501334</v>
      </c>
      <c r="BI5045" s="9">
        <v>27887.674038476001</v>
      </c>
      <c r="BJ5045" s="9">
        <v>33965.749980219902</v>
      </c>
      <c r="BK5045" s="9">
        <v>40004.092839549703</v>
      </c>
      <c r="BL5045" s="9">
        <v>28736.278972742999</v>
      </c>
      <c r="BM5045" s="9">
        <v>14647.4851024496</v>
      </c>
      <c r="BN5045" s="9">
        <v>15237.2934250773</v>
      </c>
      <c r="BO5045" s="9">
        <v>19693.818126201801</v>
      </c>
      <c r="BP5045" s="9">
        <v>24176.404101689899</v>
      </c>
      <c r="BQ5045" s="9">
        <v>15621.650341418699</v>
      </c>
      <c r="BR5045" s="9">
        <v>24892.982547909702</v>
      </c>
      <c r="BS5045" s="9">
        <v>16253.190692898101</v>
      </c>
      <c r="BT5045" s="9"/>
      <c r="BU5045" s="9">
        <v>26582.9012561985</v>
      </c>
      <c r="BV5045" s="9">
        <v>23043.013852205499</v>
      </c>
      <c r="BW5045" s="9">
        <v>21255.516801022499</v>
      </c>
      <c r="BX5045" s="9">
        <v>17000</v>
      </c>
    </row>
    <row r="5046" spans="6:76" x14ac:dyDescent="0.2">
      <c r="F5046" s="14"/>
      <c r="AX5046" s="8" t="s">
        <v>9644</v>
      </c>
      <c r="AY5046" s="8" t="s">
        <v>9645</v>
      </c>
      <c r="AZ5046" s="8" t="s">
        <v>1623</v>
      </c>
      <c r="BA5046" s="9">
        <v>21869.986445284499</v>
      </c>
      <c r="BB5046" s="9">
        <v>20521.935636846199</v>
      </c>
      <c r="BC5046" s="9">
        <v>47.877215831976699</v>
      </c>
      <c r="BD5046" s="9">
        <v>6020</v>
      </c>
      <c r="BE5046" s="9">
        <v>13833</v>
      </c>
      <c r="BF5046" s="9">
        <v>22218.534530000001</v>
      </c>
      <c r="BG5046" s="9"/>
      <c r="BH5046" s="9">
        <v>50267.728979</v>
      </c>
      <c r="BI5046" s="9">
        <v>16354.6585196942</v>
      </c>
      <c r="BJ5046" s="9">
        <v>28153.7722066038</v>
      </c>
      <c r="BK5046" s="9">
        <v>22980.338716644201</v>
      </c>
      <c r="BL5046" s="9">
        <v>14864.5349313026</v>
      </c>
      <c r="BM5046" s="9">
        <v>12504.374960984</v>
      </c>
      <c r="BN5046" s="9">
        <v>27347.9396769792</v>
      </c>
      <c r="BO5046" s="9">
        <v>14231.269985246399</v>
      </c>
      <c r="BP5046" s="9">
        <v>28385.074450788401</v>
      </c>
      <c r="BQ5046" s="9">
        <v>13226.806233449301</v>
      </c>
      <c r="BR5046" s="9">
        <v>14401.378363097199</v>
      </c>
      <c r="BS5046" s="9">
        <v>20521.935636846199</v>
      </c>
      <c r="BT5046" s="9"/>
      <c r="BU5046" s="9">
        <v>27058.0741370096</v>
      </c>
      <c r="BV5046" s="9">
        <v>17892.5653262696</v>
      </c>
      <c r="BW5046" s="9">
        <v>25367.755806490099</v>
      </c>
      <c r="BX5046" s="9">
        <v>39900</v>
      </c>
    </row>
    <row r="5047" spans="6:76" x14ac:dyDescent="0.2">
      <c r="F5047" s="14"/>
      <c r="AX5047" s="8" t="s">
        <v>215</v>
      </c>
      <c r="AY5047" s="8" t="s">
        <v>9646</v>
      </c>
      <c r="AZ5047" s="8" t="s">
        <v>1623</v>
      </c>
      <c r="BA5047" s="9">
        <v>27377.957266633799</v>
      </c>
      <c r="BB5047" s="9">
        <v>20526.017360925998</v>
      </c>
      <c r="BC5047" s="9">
        <v>143.45692449447199</v>
      </c>
      <c r="BD5047" s="9">
        <v>34525</v>
      </c>
      <c r="BE5047" s="9">
        <v>26942</v>
      </c>
      <c r="BF5047" s="9">
        <v>52406.068350000001</v>
      </c>
      <c r="BG5047" s="9"/>
      <c r="BH5047" s="9">
        <v>160638.15221999999</v>
      </c>
      <c r="BI5047" s="9">
        <v>21044.420436134598</v>
      </c>
      <c r="BJ5047" s="9">
        <v>20526.017360925998</v>
      </c>
      <c r="BK5047" s="9">
        <v>20976.671301230701</v>
      </c>
      <c r="BL5047" s="9">
        <v>12932.070558992</v>
      </c>
      <c r="BM5047" s="9">
        <v>16629.1455556656</v>
      </c>
      <c r="BN5047" s="9">
        <v>22474.827946703001</v>
      </c>
      <c r="BO5047" s="9">
        <v>2857.11843295375</v>
      </c>
      <c r="BP5047" s="9"/>
      <c r="BQ5047" s="9"/>
      <c r="BR5047" s="9">
        <v>3539.5147795325602</v>
      </c>
      <c r="BS5047" s="9">
        <v>2947.2846046012501</v>
      </c>
      <c r="BT5047" s="9"/>
      <c r="BU5047" s="9"/>
      <c r="BV5047" s="9"/>
      <c r="BW5047" s="9">
        <v>3551.0674527668798</v>
      </c>
      <c r="BX5047" s="9">
        <v>8680</v>
      </c>
    </row>
    <row r="5048" spans="6:76" x14ac:dyDescent="0.2">
      <c r="F5048" s="14"/>
      <c r="AX5048" s="8" t="s">
        <v>9647</v>
      </c>
      <c r="AY5048" s="8" t="s">
        <v>9648</v>
      </c>
      <c r="AZ5048" s="8" t="s">
        <v>1623</v>
      </c>
      <c r="BA5048" s="9">
        <v>17433.812451730901</v>
      </c>
      <c r="BB5048" s="9">
        <v>20536.5768262089</v>
      </c>
      <c r="BC5048" s="9">
        <v>67.217211551347404</v>
      </c>
      <c r="BD5048" s="9"/>
      <c r="BE5048" s="9">
        <v>6145</v>
      </c>
      <c r="BF5048" s="9">
        <v>311.65641929999998</v>
      </c>
      <c r="BG5048" s="9"/>
      <c r="BH5048" s="9"/>
      <c r="BI5048" s="9"/>
      <c r="BJ5048" s="9"/>
      <c r="BK5048" s="9"/>
      <c r="BL5048" s="9">
        <v>5276.1688809891502</v>
      </c>
      <c r="BM5048" s="9"/>
      <c r="BN5048" s="9">
        <v>707.11075906764199</v>
      </c>
      <c r="BO5048" s="9">
        <v>19495.133410985902</v>
      </c>
      <c r="BP5048" s="9">
        <v>24648.566190131802</v>
      </c>
      <c r="BQ5048" s="9">
        <v>21578.020241431899</v>
      </c>
      <c r="BR5048" s="9">
        <v>26618.3416270671</v>
      </c>
      <c r="BS5048" s="9">
        <v>22671.0655378681</v>
      </c>
      <c r="BT5048" s="9">
        <v>5571.5469318180703</v>
      </c>
      <c r="BU5048" s="9">
        <v>32389.210142408701</v>
      </c>
      <c r="BV5048" s="9">
        <v>30707.832483875201</v>
      </c>
      <c r="BW5048" s="9">
        <v>16053.721699288501</v>
      </c>
      <c r="BX5048" s="9">
        <v>31900</v>
      </c>
    </row>
    <row r="5049" spans="6:76" x14ac:dyDescent="0.2">
      <c r="F5049" s="14"/>
      <c r="AX5049" s="8" t="s">
        <v>81</v>
      </c>
      <c r="AY5049" s="8" t="s">
        <v>9649</v>
      </c>
      <c r="AZ5049" s="8" t="s">
        <v>1623</v>
      </c>
      <c r="BA5049" s="9">
        <v>30719.7573967807</v>
      </c>
      <c r="BB5049" s="9">
        <v>20540.7769687449</v>
      </c>
      <c r="BC5049" s="9">
        <v>73.884110091856101</v>
      </c>
      <c r="BD5049" s="9"/>
      <c r="BE5049" s="9">
        <v>14970</v>
      </c>
      <c r="BF5049" s="9">
        <v>12912.713809999999</v>
      </c>
      <c r="BG5049" s="9">
        <v>72000.537190000003</v>
      </c>
      <c r="BH5049" s="9">
        <v>73372.229397999996</v>
      </c>
      <c r="BI5049" s="9">
        <v>18121.9042252254</v>
      </c>
      <c r="BJ5049" s="9">
        <v>18043.229250167198</v>
      </c>
      <c r="BK5049" s="9">
        <v>18936.9737447507</v>
      </c>
      <c r="BL5049" s="9">
        <v>7450.67211240713</v>
      </c>
      <c r="BM5049" s="9">
        <v>26103.261622255701</v>
      </c>
      <c r="BN5049" s="9">
        <v>20229.7131980093</v>
      </c>
      <c r="BO5049" s="9">
        <v>21299.0570899747</v>
      </c>
      <c r="BP5049" s="9"/>
      <c r="BQ5049" s="9">
        <v>71331.106416413706</v>
      </c>
      <c r="BR5049" s="9">
        <v>31500.040424031798</v>
      </c>
      <c r="BS5049" s="9">
        <v>13324.263595221501</v>
      </c>
      <c r="BT5049" s="9"/>
      <c r="BU5049" s="9">
        <v>20851.840739480602</v>
      </c>
      <c r="BV5049" s="9">
        <v>60801.823501625302</v>
      </c>
      <c r="BW5049" s="9">
        <v>40806.266824489903</v>
      </c>
      <c r="BX5049" s="9">
        <v>10900</v>
      </c>
    </row>
    <row r="5050" spans="6:76" x14ac:dyDescent="0.2">
      <c r="F5050" s="14"/>
      <c r="AX5050" s="8" t="s">
        <v>9650</v>
      </c>
      <c r="AY5050" s="8" t="s">
        <v>9651</v>
      </c>
      <c r="AZ5050" s="8" t="s">
        <v>1623</v>
      </c>
      <c r="BA5050" s="9">
        <v>20165.149767004201</v>
      </c>
      <c r="BB5050" s="9">
        <v>20654.339291216798</v>
      </c>
      <c r="BC5050" s="9">
        <v>33.395744502140303</v>
      </c>
      <c r="BD5050" s="9"/>
      <c r="BE5050" s="9">
        <v>34126</v>
      </c>
      <c r="BF5050" s="9">
        <v>23445.992859999998</v>
      </c>
      <c r="BG5050" s="9">
        <v>7318.9081640000004</v>
      </c>
      <c r="BH5050" s="9">
        <v>25766.707681</v>
      </c>
      <c r="BI5050" s="9">
        <v>17786.811062553701</v>
      </c>
      <c r="BJ5050" s="9">
        <v>18960.935662401102</v>
      </c>
      <c r="BK5050" s="9">
        <v>22315.837411871002</v>
      </c>
      <c r="BL5050" s="9">
        <v>15002.8652876901</v>
      </c>
      <c r="BM5050" s="9">
        <v>21228.262855666999</v>
      </c>
      <c r="BN5050" s="9">
        <v>14266.7315111972</v>
      </c>
      <c r="BO5050" s="9">
        <v>27693.4991570649</v>
      </c>
      <c r="BP5050" s="9">
        <v>17126.510893136699</v>
      </c>
      <c r="BQ5050" s="9">
        <v>23311.6374156321</v>
      </c>
      <c r="BR5050" s="9"/>
      <c r="BS5050" s="9">
        <v>21875.751722948298</v>
      </c>
      <c r="BT5050" s="9"/>
      <c r="BU5050" s="9">
        <v>26687.812510090502</v>
      </c>
      <c r="BV5050" s="9">
        <v>18918.015884056</v>
      </c>
      <c r="BW5050" s="9">
        <v>20080.4157267667</v>
      </c>
      <c r="BX5050" s="9">
        <v>7060</v>
      </c>
    </row>
    <row r="5051" spans="6:76" x14ac:dyDescent="0.2">
      <c r="F5051" s="14"/>
      <c r="AX5051" s="8" t="s">
        <v>77</v>
      </c>
      <c r="AY5051" s="8" t="s">
        <v>9652</v>
      </c>
      <c r="AZ5051" s="8" t="s">
        <v>1623</v>
      </c>
      <c r="BA5051" s="9">
        <v>32705.6810072177</v>
      </c>
      <c r="BB5051" s="9">
        <v>20699.038865321501</v>
      </c>
      <c r="BC5051" s="9">
        <v>154.740249231473</v>
      </c>
      <c r="BD5051" s="9">
        <v>8606</v>
      </c>
      <c r="BE5051" s="9">
        <v>25562</v>
      </c>
      <c r="BF5051" s="9">
        <v>26114.648659999999</v>
      </c>
      <c r="BG5051" s="9">
        <v>105908.2257</v>
      </c>
      <c r="BH5051" s="9">
        <v>211312.99202000001</v>
      </c>
      <c r="BI5051" s="9">
        <v>29512.3765816429</v>
      </c>
      <c r="BJ5051" s="9">
        <v>24347.534152947999</v>
      </c>
      <c r="BK5051" s="9">
        <v>45313.2958656439</v>
      </c>
      <c r="BL5051" s="9">
        <v>17608.2973237652</v>
      </c>
      <c r="BM5051" s="9">
        <v>25891.216699096101</v>
      </c>
      <c r="BN5051" s="9">
        <v>20298.077730642999</v>
      </c>
      <c r="BO5051" s="9">
        <v>2733.33136471239</v>
      </c>
      <c r="BP5051" s="9"/>
      <c r="BQ5051" s="9">
        <v>8013.6954360301797</v>
      </c>
      <c r="BR5051" s="9">
        <v>2616.92645193207</v>
      </c>
      <c r="BS5051" s="9">
        <v>1879.15838276924</v>
      </c>
      <c r="BT5051" s="9"/>
      <c r="BU5051" s="9"/>
      <c r="BV5051" s="9">
        <v>8024.9191649782897</v>
      </c>
      <c r="BW5051" s="9">
        <v>3859.56259575692</v>
      </c>
      <c r="BX5051" s="9">
        <v>21100</v>
      </c>
    </row>
    <row r="5052" spans="6:76" x14ac:dyDescent="0.2">
      <c r="F5052" s="14"/>
      <c r="AX5052" s="8" t="s">
        <v>9653</v>
      </c>
      <c r="AY5052" s="8" t="s">
        <v>9654</v>
      </c>
      <c r="AZ5052" s="8" t="s">
        <v>1623</v>
      </c>
      <c r="BA5052" s="9">
        <v>28330.020183338202</v>
      </c>
      <c r="BB5052" s="9">
        <v>20801.300876381902</v>
      </c>
      <c r="BC5052" s="9">
        <v>152.82451496688</v>
      </c>
      <c r="BD5052" s="9"/>
      <c r="BE5052" s="9">
        <v>10931</v>
      </c>
      <c r="BF5052" s="9">
        <v>15800.139709999999</v>
      </c>
      <c r="BG5052" s="9"/>
      <c r="BH5052" s="9">
        <v>194152.61437</v>
      </c>
      <c r="BI5052" s="9">
        <v>8569.3554758472492</v>
      </c>
      <c r="BJ5052" s="9">
        <v>11072.4678843116</v>
      </c>
      <c r="BK5052" s="9">
        <v>21432.0986480375</v>
      </c>
      <c r="BL5052" s="9">
        <v>20905.399560035901</v>
      </c>
      <c r="BM5052" s="9">
        <v>14733.399220179101</v>
      </c>
      <c r="BN5052" s="9">
        <v>5738.5892187043301</v>
      </c>
      <c r="BO5052" s="9">
        <v>28173.924822676901</v>
      </c>
      <c r="BP5052" s="9"/>
      <c r="BQ5052" s="9">
        <v>30029.898128936598</v>
      </c>
      <c r="BR5052" s="9">
        <v>27673.124593350702</v>
      </c>
      <c r="BS5052" s="9">
        <v>21308.031596471799</v>
      </c>
      <c r="BT5052" s="9"/>
      <c r="BU5052" s="9">
        <v>20801.300876381902</v>
      </c>
      <c r="BV5052" s="9">
        <v>21468.794514139601</v>
      </c>
      <c r="BW5052" s="9">
        <v>15920.204497676799</v>
      </c>
      <c r="BX5052" s="9">
        <v>12900</v>
      </c>
    </row>
    <row r="5053" spans="6:76" x14ac:dyDescent="0.2">
      <c r="F5053" s="14"/>
      <c r="AX5053" s="8" t="s">
        <v>9655</v>
      </c>
      <c r="AY5053" s="8" t="s">
        <v>9656</v>
      </c>
      <c r="AZ5053" s="8" t="s">
        <v>1623</v>
      </c>
      <c r="BA5053" s="9">
        <v>32600.724076243401</v>
      </c>
      <c r="BB5053" s="9">
        <v>20839.801671784899</v>
      </c>
      <c r="BC5053" s="9">
        <v>112.69545075686101</v>
      </c>
      <c r="BD5053" s="9"/>
      <c r="BE5053" s="9"/>
      <c r="BF5053" s="9">
        <v>120280.72560000001</v>
      </c>
      <c r="BG5053" s="9">
        <v>45230.763720000003</v>
      </c>
      <c r="BH5053" s="9"/>
      <c r="BI5053" s="9">
        <v>42473.983646041102</v>
      </c>
      <c r="BJ5053" s="9"/>
      <c r="BK5053" s="9">
        <v>95348.219053944704</v>
      </c>
      <c r="BL5053" s="9">
        <v>46478.827682397103</v>
      </c>
      <c r="BM5053" s="9"/>
      <c r="BN5053" s="9"/>
      <c r="BO5053" s="9">
        <v>4635.6470833806197</v>
      </c>
      <c r="BP5053" s="9">
        <v>34382.925987419301</v>
      </c>
      <c r="BQ5053" s="9">
        <v>4582.1251590868696</v>
      </c>
      <c r="BR5053" s="9">
        <v>3609.6079300690399</v>
      </c>
      <c r="BS5053" s="9">
        <v>7296.6773561505197</v>
      </c>
      <c r="BT5053" s="9"/>
      <c r="BU5053" s="9">
        <v>5086.50290231088</v>
      </c>
      <c r="BV5053" s="9">
        <v>3146.2365363171202</v>
      </c>
      <c r="BW5053" s="9">
        <v>5057.8944102897503</v>
      </c>
      <c r="BX5053" s="9">
        <v>38800</v>
      </c>
    </row>
    <row r="5054" spans="6:76" x14ac:dyDescent="0.2">
      <c r="F5054" s="14"/>
      <c r="AX5054" s="8" t="s">
        <v>9657</v>
      </c>
      <c r="AY5054" s="8" t="s">
        <v>9658</v>
      </c>
      <c r="AZ5054" s="8" t="s">
        <v>1623</v>
      </c>
      <c r="BA5054" s="9">
        <v>29286.879354005101</v>
      </c>
      <c r="BB5054" s="9">
        <v>20935.767406152499</v>
      </c>
      <c r="BC5054" s="9">
        <v>74.456637555455302</v>
      </c>
      <c r="BD5054" s="9">
        <v>5096</v>
      </c>
      <c r="BE5054" s="9">
        <v>29386</v>
      </c>
      <c r="BF5054" s="9">
        <v>9049.9910029999992</v>
      </c>
      <c r="BG5054" s="9">
        <v>11929.680420000001</v>
      </c>
      <c r="BH5054" s="9">
        <v>4025.4932613999999</v>
      </c>
      <c r="BI5054" s="9">
        <v>13735.3701534888</v>
      </c>
      <c r="BJ5054" s="9">
        <v>22180.863152438302</v>
      </c>
      <c r="BK5054" s="9">
        <v>19043.9988138027</v>
      </c>
      <c r="BL5054" s="9">
        <v>19690.671659866599</v>
      </c>
      <c r="BM5054" s="9">
        <v>16015.6169010303</v>
      </c>
      <c r="BN5054" s="9">
        <v>7612.9995359435597</v>
      </c>
      <c r="BO5054" s="9">
        <v>54952.0204063372</v>
      </c>
      <c r="BP5054" s="9">
        <v>67234.346830386407</v>
      </c>
      <c r="BQ5054" s="9">
        <v>38225.504216680201</v>
      </c>
      <c r="BR5054" s="9">
        <v>62596.471577088101</v>
      </c>
      <c r="BS5054" s="9">
        <v>62298.115010825502</v>
      </c>
      <c r="BT5054" s="9"/>
      <c r="BU5054" s="9">
        <v>51110.004525646102</v>
      </c>
      <c r="BV5054" s="9">
        <v>45029.370891246901</v>
      </c>
      <c r="BW5054" s="9">
        <v>43145.068720921001</v>
      </c>
      <c r="BX5054" s="9">
        <v>3380</v>
      </c>
    </row>
    <row r="5055" spans="6:76" x14ac:dyDescent="0.2">
      <c r="F5055" s="14"/>
      <c r="AX5055" s="8" t="s">
        <v>9659</v>
      </c>
      <c r="AY5055" s="8" t="s">
        <v>9660</v>
      </c>
      <c r="AZ5055" s="8" t="s">
        <v>1623</v>
      </c>
      <c r="BA5055" s="9">
        <v>47018.530945930099</v>
      </c>
      <c r="BB5055" s="9">
        <v>20985.399109123999</v>
      </c>
      <c r="BC5055" s="9">
        <v>244.03783137228601</v>
      </c>
      <c r="BD5055" s="9"/>
      <c r="BE5055" s="9">
        <v>36744</v>
      </c>
      <c r="BF5055" s="9">
        <v>28008.39227</v>
      </c>
      <c r="BG5055" s="9"/>
      <c r="BH5055" s="9">
        <v>504314.31323000003</v>
      </c>
      <c r="BI5055" s="9">
        <v>19378.811610895202</v>
      </c>
      <c r="BJ5055" s="9">
        <v>20659.994286048401</v>
      </c>
      <c r="BK5055" s="9">
        <v>33055.287628963699</v>
      </c>
      <c r="BL5055" s="9">
        <v>21310.803932199498</v>
      </c>
      <c r="BM5055" s="9">
        <v>38485.239390297</v>
      </c>
      <c r="BN5055" s="9">
        <v>30898.289845188599</v>
      </c>
      <c r="BO5055" s="9">
        <v>5762.9438974717696</v>
      </c>
      <c r="BP5055" s="9">
        <v>33455.025925508096</v>
      </c>
      <c r="BQ5055" s="9">
        <v>3617.60347189511</v>
      </c>
      <c r="BR5055" s="9">
        <v>7276.4728338651903</v>
      </c>
      <c r="BS5055" s="9">
        <v>6508.8595558884499</v>
      </c>
      <c r="BT5055" s="9"/>
      <c r="BU5055" s="9">
        <v>7167.95220808456</v>
      </c>
      <c r="BV5055" s="9">
        <v>14483.959840572001</v>
      </c>
      <c r="BW5055" s="9">
        <v>7105.6070998636997</v>
      </c>
      <c r="BX5055" s="9">
        <v>28100</v>
      </c>
    </row>
    <row r="5056" spans="6:76" x14ac:dyDescent="0.2">
      <c r="F5056" s="14"/>
      <c r="AX5056" s="8" t="s">
        <v>332</v>
      </c>
      <c r="AY5056" s="8" t="s">
        <v>9661</v>
      </c>
      <c r="AZ5056" s="8" t="s">
        <v>1623</v>
      </c>
      <c r="BA5056" s="9">
        <v>23330.794215833801</v>
      </c>
      <c r="BB5056" s="9">
        <v>21044.6459033106</v>
      </c>
      <c r="BC5056" s="9">
        <v>60.426383137843096</v>
      </c>
      <c r="BD5056" s="9"/>
      <c r="BE5056" s="9">
        <v>37112</v>
      </c>
      <c r="BF5056" s="9">
        <v>59657.795819999999</v>
      </c>
      <c r="BG5056" s="9"/>
      <c r="BH5056" s="9">
        <v>9077.1223360999993</v>
      </c>
      <c r="BI5056" s="9">
        <v>13208.1952791862</v>
      </c>
      <c r="BJ5056" s="9">
        <v>17106.1149011013</v>
      </c>
      <c r="BK5056" s="9">
        <v>22745.1835979975</v>
      </c>
      <c r="BL5056" s="9">
        <v>21085.9262249405</v>
      </c>
      <c r="BM5056" s="9">
        <v>2895.5706362102101</v>
      </c>
      <c r="BN5056" s="9">
        <v>10135.8966598314</v>
      </c>
      <c r="BO5056" s="9">
        <v>19122.917801044299</v>
      </c>
      <c r="BP5056" s="9">
        <v>25503.238410075399</v>
      </c>
      <c r="BQ5056" s="9">
        <v>14655.499781270801</v>
      </c>
      <c r="BR5056" s="9">
        <v>48485.007872657203</v>
      </c>
      <c r="BS5056" s="9">
        <v>22313.543523456101</v>
      </c>
      <c r="BT5056" s="9"/>
      <c r="BU5056" s="9">
        <v>21003.3655816807</v>
      </c>
      <c r="BV5056" s="9">
        <v>24549.0831296139</v>
      </c>
      <c r="BW5056" s="9">
        <v>16197.834329843001</v>
      </c>
      <c r="BX5056" s="9">
        <v>35100</v>
      </c>
    </row>
    <row r="5057" spans="6:76" x14ac:dyDescent="0.2">
      <c r="F5057" s="14"/>
      <c r="AX5057" s="8" t="s">
        <v>9662</v>
      </c>
      <c r="AY5057" s="8" t="s">
        <v>9663</v>
      </c>
      <c r="AZ5057" s="8" t="s">
        <v>1623</v>
      </c>
      <c r="BA5057" s="9">
        <v>19492.4928643805</v>
      </c>
      <c r="BB5057" s="9">
        <v>21078.105772179599</v>
      </c>
      <c r="BC5057" s="9">
        <v>56.600694051440698</v>
      </c>
      <c r="BD5057" s="9">
        <v>447</v>
      </c>
      <c r="BE5057" s="9">
        <v>18955</v>
      </c>
      <c r="BF5057" s="9">
        <v>9173.5945489999995</v>
      </c>
      <c r="BG5057" s="9">
        <v>7077.3647339999998</v>
      </c>
      <c r="BH5057" s="9">
        <v>5120.5770954</v>
      </c>
      <c r="BI5057" s="9">
        <v>17899.050828964198</v>
      </c>
      <c r="BJ5057" s="9">
        <v>24309.628353758399</v>
      </c>
      <c r="BK5057" s="9">
        <v>25427.618850400999</v>
      </c>
      <c r="BL5057" s="9">
        <v>15180.754645508699</v>
      </c>
      <c r="BM5057" s="9">
        <v>8169.99959194244</v>
      </c>
      <c r="BN5057" s="9">
        <v>7479.8361702881703</v>
      </c>
      <c r="BO5057" s="9">
        <v>35139.700633740897</v>
      </c>
      <c r="BP5057" s="9">
        <v>34345.584752897797</v>
      </c>
      <c r="BQ5057" s="9">
        <v>23201.211544359099</v>
      </c>
      <c r="BR5057" s="9">
        <v>30960.035941316299</v>
      </c>
      <c r="BS5057" s="9">
        <v>26934.587390603399</v>
      </c>
      <c r="BT5057" s="9"/>
      <c r="BU5057" s="9">
        <v>34433.702895795199</v>
      </c>
      <c r="BV5057" s="9">
        <v>29418.5370461395</v>
      </c>
      <c r="BW5057" s="9">
        <v>26416.072263495102</v>
      </c>
      <c r="BX5057" s="9">
        <v>9760</v>
      </c>
    </row>
    <row r="5058" spans="6:76" x14ac:dyDescent="0.2">
      <c r="F5058" s="14"/>
      <c r="AX5058" s="8" t="s">
        <v>9664</v>
      </c>
      <c r="AY5058" s="8" t="s">
        <v>9665</v>
      </c>
      <c r="AZ5058" s="8" t="s">
        <v>1623</v>
      </c>
      <c r="BA5058" s="9">
        <v>22973.7204267579</v>
      </c>
      <c r="BB5058" s="9">
        <v>21089.113801182801</v>
      </c>
      <c r="BC5058" s="9">
        <v>60.725169225191003</v>
      </c>
      <c r="BD5058" s="9"/>
      <c r="BE5058" s="9">
        <v>49160</v>
      </c>
      <c r="BF5058" s="9">
        <v>2711.2391720000001</v>
      </c>
      <c r="BG5058" s="9"/>
      <c r="BH5058" s="9"/>
      <c r="BI5058" s="9">
        <v>6639.4568233311002</v>
      </c>
      <c r="BJ5058" s="9"/>
      <c r="BK5058" s="9"/>
      <c r="BL5058" s="9">
        <v>3727.1860594401801</v>
      </c>
      <c r="BM5058" s="9">
        <v>29282.731809826899</v>
      </c>
      <c r="BN5058" s="9">
        <v>13734.6649534187</v>
      </c>
      <c r="BO5058" s="9">
        <v>38585.940757219498</v>
      </c>
      <c r="BP5058" s="9">
        <v>27580.4254837068</v>
      </c>
      <c r="BQ5058" s="9">
        <v>18458.690175431901</v>
      </c>
      <c r="BR5058" s="9">
        <v>35357.167353235302</v>
      </c>
      <c r="BS5058" s="9">
        <v>30029.012412328899</v>
      </c>
      <c r="BT5058" s="9"/>
      <c r="BU5058" s="9">
        <v>37963.049632428098</v>
      </c>
      <c r="BV5058" s="9">
        <v>21089.113801182801</v>
      </c>
      <c r="BW5058" s="9">
        <v>11487.1279678183</v>
      </c>
      <c r="BX5058" s="9">
        <v>18800</v>
      </c>
    </row>
    <row r="5059" spans="6:76" x14ac:dyDescent="0.2">
      <c r="F5059" s="14"/>
      <c r="AX5059" s="8" t="s">
        <v>119</v>
      </c>
      <c r="AY5059" s="8" t="s">
        <v>9666</v>
      </c>
      <c r="AZ5059" s="8" t="s">
        <v>1623</v>
      </c>
      <c r="BA5059" s="9">
        <v>19314.521194849101</v>
      </c>
      <c r="BB5059" s="9">
        <v>21092.5715975124</v>
      </c>
      <c r="BC5059" s="9">
        <v>41.603443612558998</v>
      </c>
      <c r="BD5059" s="9">
        <v>3330</v>
      </c>
      <c r="BE5059" s="9">
        <v>13794</v>
      </c>
      <c r="BF5059" s="9">
        <v>19959.18835</v>
      </c>
      <c r="BG5059" s="9"/>
      <c r="BH5059" s="9">
        <v>29348.983897999999</v>
      </c>
      <c r="BI5059" s="9">
        <v>16643.807333002002</v>
      </c>
      <c r="BJ5059" s="9">
        <v>28766.611238703201</v>
      </c>
      <c r="BK5059" s="9">
        <v>24077.995117635099</v>
      </c>
      <c r="BL5059" s="9">
        <v>22967.673765795102</v>
      </c>
      <c r="BM5059" s="9">
        <v>12030.9974003306</v>
      </c>
      <c r="BN5059" s="9">
        <v>22225.9548450248</v>
      </c>
      <c r="BO5059" s="9"/>
      <c r="BP5059" s="9"/>
      <c r="BQ5059" s="9"/>
      <c r="BR5059" s="9"/>
      <c r="BS5059" s="9"/>
      <c r="BT5059" s="9"/>
      <c r="BU5059" s="9"/>
      <c r="BV5059" s="9"/>
      <c r="BW5059" s="9"/>
      <c r="BX5059" s="9"/>
    </row>
    <row r="5060" spans="6:76" x14ac:dyDescent="0.2">
      <c r="F5060" s="14"/>
      <c r="AX5060" s="8" t="s">
        <v>9667</v>
      </c>
      <c r="AY5060" s="8" t="s">
        <v>9668</v>
      </c>
      <c r="AZ5060" s="8" t="s">
        <v>1623</v>
      </c>
      <c r="BA5060" s="9">
        <v>21294.388124133198</v>
      </c>
      <c r="BB5060" s="9">
        <v>21120.541765229798</v>
      </c>
      <c r="BC5060" s="9">
        <v>57.989969040227301</v>
      </c>
      <c r="BD5060" s="9">
        <v>1590</v>
      </c>
      <c r="BE5060" s="9">
        <v>18548</v>
      </c>
      <c r="BF5060" s="9">
        <v>40051.497710000003</v>
      </c>
      <c r="BG5060" s="9">
        <v>9723.6369279999999</v>
      </c>
      <c r="BH5060" s="9">
        <v>9568.1148900999997</v>
      </c>
      <c r="BI5060" s="9">
        <v>18532.034690725399</v>
      </c>
      <c r="BJ5060" s="9">
        <v>30707.415188084899</v>
      </c>
      <c r="BK5060" s="9">
        <v>27582.5395904666</v>
      </c>
      <c r="BL5060" s="9">
        <v>22235.2775437688</v>
      </c>
      <c r="BM5060" s="9">
        <v>8098.1039930836296</v>
      </c>
      <c r="BN5060" s="9">
        <v>23590.064480316702</v>
      </c>
      <c r="BO5060" s="9">
        <v>25382.4957427794</v>
      </c>
      <c r="BP5060" s="9">
        <v>21120.541765229798</v>
      </c>
      <c r="BQ5060" s="9">
        <v>7387.5909455029996</v>
      </c>
      <c r="BR5060" s="9">
        <v>15705.623594507701</v>
      </c>
      <c r="BS5060" s="9">
        <v>25484.456607308101</v>
      </c>
      <c r="BT5060" s="9">
        <v>13734.9850885949</v>
      </c>
      <c r="BU5060" s="9">
        <v>25699.5070663021</v>
      </c>
      <c r="BV5060" s="9">
        <v>17009.398689555601</v>
      </c>
      <c r="BW5060" s="9">
        <v>27830.8660924697</v>
      </c>
      <c r="BX5060" s="9">
        <v>57600</v>
      </c>
    </row>
    <row r="5061" spans="6:76" x14ac:dyDescent="0.2">
      <c r="F5061" s="14"/>
      <c r="AX5061" s="8" t="s">
        <v>107</v>
      </c>
      <c r="AY5061" s="8" t="s">
        <v>9669</v>
      </c>
      <c r="AZ5061" s="8" t="s">
        <v>1623</v>
      </c>
      <c r="BA5061" s="9">
        <v>21796.501434049202</v>
      </c>
      <c r="BB5061" s="9">
        <v>21200.5929249697</v>
      </c>
      <c r="BC5061" s="9">
        <v>52.559390816781203</v>
      </c>
      <c r="BD5061" s="9">
        <v>2456</v>
      </c>
      <c r="BE5061" s="9">
        <v>22128</v>
      </c>
      <c r="BF5061" s="9">
        <v>30911.297620000001</v>
      </c>
      <c r="BG5061" s="9">
        <v>16873.259999999998</v>
      </c>
      <c r="BH5061" s="9">
        <v>26287.939248999999</v>
      </c>
      <c r="BI5061" s="9">
        <v>16986.192037179298</v>
      </c>
      <c r="BJ5061" s="9">
        <v>41955.941105118</v>
      </c>
      <c r="BK5061" s="9">
        <v>33899.3024920885</v>
      </c>
      <c r="BL5061" s="9">
        <v>32268.624495848999</v>
      </c>
      <c r="BM5061" s="9">
        <v>21200.5929249697</v>
      </c>
      <c r="BN5061" s="9">
        <v>13696.410500996</v>
      </c>
      <c r="BO5061" s="9"/>
      <c r="BP5061" s="9"/>
      <c r="BQ5061" s="9">
        <v>3890.9582174390298</v>
      </c>
      <c r="BR5061" s="9"/>
      <c r="BS5061" s="9"/>
      <c r="BT5061" s="9"/>
      <c r="BU5061" s="9"/>
      <c r="BV5061" s="9"/>
      <c r="BW5061" s="9"/>
      <c r="BX5061" s="9">
        <v>20800</v>
      </c>
    </row>
    <row r="5062" spans="6:76" x14ac:dyDescent="0.2">
      <c r="F5062" s="14"/>
      <c r="AX5062" s="8" t="s">
        <v>67</v>
      </c>
      <c r="AY5062" s="8" t="s">
        <v>9670</v>
      </c>
      <c r="AZ5062" s="8" t="s">
        <v>1623</v>
      </c>
      <c r="BA5062" s="9">
        <v>33734.555612821401</v>
      </c>
      <c r="BB5062" s="9">
        <v>21224.908113994501</v>
      </c>
      <c r="BC5062" s="9">
        <v>106.211931219121</v>
      </c>
      <c r="BD5062" s="9">
        <v>875</v>
      </c>
      <c r="BE5062" s="9">
        <v>37396</v>
      </c>
      <c r="BF5062" s="9">
        <v>22984.74927</v>
      </c>
      <c r="BG5062" s="9"/>
      <c r="BH5062" s="9">
        <v>41453.511398000002</v>
      </c>
      <c r="BI5062" s="9">
        <v>17069.038971633199</v>
      </c>
      <c r="BJ5062" s="9">
        <v>12475.660735478899</v>
      </c>
      <c r="BK5062" s="9">
        <v>39564.934582444599</v>
      </c>
      <c r="BL5062" s="9">
        <v>16824.238102397499</v>
      </c>
      <c r="BM5062" s="9">
        <v>21224.908113994501</v>
      </c>
      <c r="BN5062" s="9">
        <v>12837.657652383199</v>
      </c>
      <c r="BO5062" s="9">
        <v>8075.7403244806401</v>
      </c>
      <c r="BP5062" s="9">
        <v>40334.287940275601</v>
      </c>
      <c r="BQ5062" s="9">
        <v>61603.294954033699</v>
      </c>
      <c r="BR5062" s="9">
        <v>143657.58857600699</v>
      </c>
      <c r="BS5062" s="9">
        <v>3841.9330963883299</v>
      </c>
      <c r="BT5062" s="9"/>
      <c r="BU5062" s="9">
        <v>11520.662255342</v>
      </c>
      <c r="BV5062" s="9">
        <v>98337.305663657695</v>
      </c>
      <c r="BW5062" s="9">
        <v>47090.045007088796</v>
      </c>
      <c r="BX5062" s="9">
        <v>3790</v>
      </c>
    </row>
    <row r="5063" spans="6:76" x14ac:dyDescent="0.2">
      <c r="F5063" s="14"/>
      <c r="AX5063" s="8" t="s">
        <v>150</v>
      </c>
      <c r="AY5063" s="8" t="s">
        <v>9671</v>
      </c>
      <c r="AZ5063" s="8" t="s">
        <v>1623</v>
      </c>
      <c r="BA5063" s="9">
        <v>24768.2706071004</v>
      </c>
      <c r="BB5063" s="9">
        <v>21228.5770364335</v>
      </c>
      <c r="BC5063" s="9">
        <v>70.084442755092795</v>
      </c>
      <c r="BD5063" s="9"/>
      <c r="BE5063" s="9">
        <v>34870</v>
      </c>
      <c r="BF5063" s="9">
        <v>42618.921430000002</v>
      </c>
      <c r="BG5063" s="9"/>
      <c r="BH5063" s="9">
        <v>20906.152579000001</v>
      </c>
      <c r="BI5063" s="9">
        <v>17666.953399002799</v>
      </c>
      <c r="BJ5063" s="9">
        <v>16102.767005183799</v>
      </c>
      <c r="BK5063" s="9">
        <v>32558.687168385401</v>
      </c>
      <c r="BL5063" s="9">
        <v>22357.989838396901</v>
      </c>
      <c r="BM5063" s="9">
        <v>16561.4593424587</v>
      </c>
      <c r="BN5063" s="9">
        <v>25856.175207855398</v>
      </c>
      <c r="BO5063" s="9">
        <v>17514.621253393299</v>
      </c>
      <c r="BP5063" s="9"/>
      <c r="BQ5063" s="9">
        <v>13051.354893841801</v>
      </c>
      <c r="BR5063" s="9">
        <v>17883.754570569799</v>
      </c>
      <c r="BS5063" s="9">
        <v>21551.001493867101</v>
      </c>
      <c r="BT5063" s="9">
        <v>5314.3444014663501</v>
      </c>
      <c r="BU5063" s="9">
        <v>25284.509619555301</v>
      </c>
      <c r="BV5063" s="9">
        <v>22498.8663144272</v>
      </c>
      <c r="BW5063" s="9">
        <v>8931.3124104030303</v>
      </c>
      <c r="BX5063" s="9">
        <v>84300</v>
      </c>
    </row>
    <row r="5064" spans="6:76" x14ac:dyDescent="0.2">
      <c r="F5064" s="14"/>
      <c r="AX5064" s="8" t="s">
        <v>9672</v>
      </c>
      <c r="AY5064" s="8" t="s">
        <v>9673</v>
      </c>
      <c r="AZ5064" s="8" t="s">
        <v>1623</v>
      </c>
      <c r="BA5064" s="9">
        <v>40927.267687224099</v>
      </c>
      <c r="BB5064" s="9">
        <v>21258</v>
      </c>
      <c r="BC5064" s="9">
        <v>115.464721768421</v>
      </c>
      <c r="BD5064" s="9">
        <v>21258</v>
      </c>
      <c r="BE5064" s="9">
        <v>34163</v>
      </c>
      <c r="BF5064" s="9">
        <v>41028.178970000001</v>
      </c>
      <c r="BG5064" s="9">
        <v>9389.3073609999992</v>
      </c>
      <c r="BH5064" s="9">
        <v>92320.433321999997</v>
      </c>
      <c r="BI5064" s="9">
        <v>23304.0960923936</v>
      </c>
      <c r="BJ5064" s="9">
        <v>17825.9134392374</v>
      </c>
      <c r="BK5064" s="9">
        <v>7588.0997224047496</v>
      </c>
      <c r="BL5064" s="9">
        <v>13303.8988526339</v>
      </c>
      <c r="BM5064" s="9">
        <v>17891.736867369698</v>
      </c>
      <c r="BN5064" s="9">
        <v>22173.451155706702</v>
      </c>
      <c r="BO5064" s="9">
        <v>168086.89016382201</v>
      </c>
      <c r="BP5064" s="9">
        <v>125132.737449329</v>
      </c>
      <c r="BQ5064" s="9">
        <v>4848.9052328549296</v>
      </c>
      <c r="BR5064" s="9"/>
      <c r="BS5064" s="9">
        <v>113713.99745553901</v>
      </c>
      <c r="BT5064" s="9"/>
      <c r="BU5064" s="9">
        <v>13456.8911671187</v>
      </c>
      <c r="BV5064" s="9">
        <v>18223.205620242501</v>
      </c>
      <c r="BW5064" s="9">
        <v>5809.34318560668</v>
      </c>
      <c r="BX5064" s="9">
        <v>28100</v>
      </c>
    </row>
    <row r="5065" spans="6:76" x14ac:dyDescent="0.2">
      <c r="F5065" s="14"/>
      <c r="AX5065" s="8" t="s">
        <v>207</v>
      </c>
      <c r="AY5065" s="8" t="s">
        <v>9674</v>
      </c>
      <c r="AZ5065" s="8" t="s">
        <v>1623</v>
      </c>
      <c r="BA5065" s="9">
        <v>20994.789116764299</v>
      </c>
      <c r="BB5065" s="9">
        <v>21268.178203428801</v>
      </c>
      <c r="BC5065" s="9">
        <v>62.221567510353204</v>
      </c>
      <c r="BD5065" s="9">
        <v>2509</v>
      </c>
      <c r="BE5065" s="9">
        <v>21285</v>
      </c>
      <c r="BF5065" s="9">
        <v>46562.713470000002</v>
      </c>
      <c r="BG5065" s="9">
        <v>32540.957979999999</v>
      </c>
      <c r="BH5065" s="9">
        <v>42275.059281000002</v>
      </c>
      <c r="BI5065" s="9">
        <v>22189.9282944107</v>
      </c>
      <c r="BJ5065" s="9">
        <v>21251.356406857602</v>
      </c>
      <c r="BK5065" s="9">
        <v>28851.295504060199</v>
      </c>
      <c r="BL5065" s="9">
        <v>23247.1311346451</v>
      </c>
      <c r="BM5065" s="9">
        <v>29136.3318180034</v>
      </c>
      <c r="BN5065" s="9">
        <v>26561.211939196801</v>
      </c>
      <c r="BO5065" s="9">
        <v>8961.4141876630092</v>
      </c>
      <c r="BP5065" s="9">
        <v>11235.3700805481</v>
      </c>
      <c r="BQ5065" s="9">
        <v>6422.7370164468002</v>
      </c>
      <c r="BR5065" s="9">
        <v>9603.3516982827605</v>
      </c>
      <c r="BS5065" s="9">
        <v>10706.0945458685</v>
      </c>
      <c r="BT5065" s="9"/>
      <c r="BU5065" s="9">
        <v>10863.500964557001</v>
      </c>
      <c r="BV5065" s="9">
        <v>12096.2619087111</v>
      </c>
      <c r="BW5065" s="9">
        <v>10097.066105035699</v>
      </c>
      <c r="BX5065" s="9">
        <v>43500</v>
      </c>
    </row>
    <row r="5066" spans="6:76" x14ac:dyDescent="0.2">
      <c r="F5066" s="14"/>
      <c r="AX5066" s="8" t="s">
        <v>9675</v>
      </c>
      <c r="AY5066" s="8" t="s">
        <v>9676</v>
      </c>
      <c r="AZ5066" s="8" t="s">
        <v>1623</v>
      </c>
      <c r="BA5066" s="9">
        <v>67636.369376590694</v>
      </c>
      <c r="BB5066" s="9">
        <v>21432.0986480375</v>
      </c>
      <c r="BC5066" s="9">
        <v>180.97677496028101</v>
      </c>
      <c r="BD5066" s="9"/>
      <c r="BE5066" s="9">
        <v>64724</v>
      </c>
      <c r="BF5066" s="9">
        <v>29612.213350000002</v>
      </c>
      <c r="BG5066" s="9"/>
      <c r="BH5066" s="9">
        <v>391123.95218000002</v>
      </c>
      <c r="BI5066" s="9">
        <v>10651.200081012899</v>
      </c>
      <c r="BJ5066" s="9">
        <v>18076.711808947301</v>
      </c>
      <c r="BK5066" s="9">
        <v>21432.0986480375</v>
      </c>
      <c r="BL5066" s="9">
        <v>13952.388843630401</v>
      </c>
      <c r="BM5066" s="9">
        <v>20908.926099945598</v>
      </c>
      <c r="BN5066" s="9">
        <v>38245.833377742703</v>
      </c>
      <c r="BO5066" s="9"/>
      <c r="BP5066" s="9"/>
      <c r="BQ5066" s="9"/>
      <c r="BR5066" s="9"/>
      <c r="BS5066" s="9"/>
      <c r="BT5066" s="9"/>
      <c r="BU5066" s="9"/>
      <c r="BV5066" s="9"/>
      <c r="BW5066" s="9"/>
      <c r="BX5066" s="9"/>
    </row>
    <row r="5067" spans="6:76" x14ac:dyDescent="0.2">
      <c r="F5067" s="14"/>
      <c r="AX5067" s="8" t="s">
        <v>9677</v>
      </c>
      <c r="AY5067" s="8" t="s">
        <v>9678</v>
      </c>
      <c r="AZ5067" s="8" t="s">
        <v>1623</v>
      </c>
      <c r="BA5067" s="9">
        <v>25092.4913114913</v>
      </c>
      <c r="BB5067" s="9">
        <v>21618.779344999999</v>
      </c>
      <c r="BC5067" s="9">
        <v>50.184918693449497</v>
      </c>
      <c r="BD5067" s="9">
        <v>21577</v>
      </c>
      <c r="BE5067" s="9">
        <v>14927</v>
      </c>
      <c r="BF5067" s="9">
        <v>11780.00081</v>
      </c>
      <c r="BG5067" s="9">
        <v>21660.558690000002</v>
      </c>
      <c r="BH5067" s="9">
        <v>9836.3097832999993</v>
      </c>
      <c r="BI5067" s="9">
        <v>15782.5216702452</v>
      </c>
      <c r="BJ5067" s="9">
        <v>27743.7447139131</v>
      </c>
      <c r="BK5067" s="9">
        <v>16528.5575970516</v>
      </c>
      <c r="BL5067" s="9">
        <v>17151.447446244401</v>
      </c>
      <c r="BM5067" s="9">
        <v>13146.983338223101</v>
      </c>
      <c r="BN5067" s="9">
        <v>16019.0392281145</v>
      </c>
      <c r="BO5067" s="9">
        <v>40421.773574101702</v>
      </c>
      <c r="BP5067" s="9">
        <v>22740.868532265798</v>
      </c>
      <c r="BQ5067" s="9">
        <v>34124.333692747197</v>
      </c>
      <c r="BR5067" s="9">
        <v>49443.879951534902</v>
      </c>
      <c r="BS5067" s="9">
        <v>46712.626795347802</v>
      </c>
      <c r="BT5067" s="9"/>
      <c r="BU5067" s="9">
        <v>45977.323669889804</v>
      </c>
      <c r="BV5067" s="9">
        <v>29103.649667884401</v>
      </c>
      <c r="BW5067" s="9">
        <v>14072.2070689631</v>
      </c>
      <c r="BX5067" s="9">
        <v>33100</v>
      </c>
    </row>
    <row r="5068" spans="6:76" x14ac:dyDescent="0.2">
      <c r="F5068" s="14"/>
      <c r="AX5068" s="8" t="s">
        <v>9679</v>
      </c>
      <c r="AY5068" s="8" t="s">
        <v>9680</v>
      </c>
      <c r="AZ5068" s="8" t="s">
        <v>1623</v>
      </c>
      <c r="BA5068" s="9">
        <v>21663.181396315402</v>
      </c>
      <c r="BB5068" s="9">
        <v>21663.181396315402</v>
      </c>
      <c r="BC5068" s="9">
        <v>129.64044952783399</v>
      </c>
      <c r="BD5068" s="9"/>
      <c r="BE5068" s="9"/>
      <c r="BF5068" s="9"/>
      <c r="BG5068" s="9"/>
      <c r="BH5068" s="9"/>
      <c r="BI5068" s="9"/>
      <c r="BJ5068" s="9"/>
      <c r="BK5068" s="9"/>
      <c r="BL5068" s="9"/>
      <c r="BM5068" s="9">
        <v>41521.742006558197</v>
      </c>
      <c r="BN5068" s="9"/>
      <c r="BO5068" s="9"/>
      <c r="BP5068" s="9"/>
      <c r="BQ5068" s="9"/>
      <c r="BR5068" s="9"/>
      <c r="BS5068" s="9">
        <v>1804.62078607269</v>
      </c>
      <c r="BT5068" s="9"/>
      <c r="BU5068" s="9"/>
      <c r="BV5068" s="9"/>
      <c r="BW5068" s="9"/>
      <c r="BX5068" s="9"/>
    </row>
    <row r="5069" spans="6:76" x14ac:dyDescent="0.2">
      <c r="F5069" s="14"/>
      <c r="AX5069" s="8" t="s">
        <v>9681</v>
      </c>
      <c r="AY5069" s="8" t="s">
        <v>9682</v>
      </c>
      <c r="AZ5069" s="8" t="s">
        <v>1623</v>
      </c>
      <c r="BA5069" s="9">
        <v>70178.776055868599</v>
      </c>
      <c r="BB5069" s="9">
        <v>21873.346678570098</v>
      </c>
      <c r="BC5069" s="9">
        <v>201.33822605049701</v>
      </c>
      <c r="BD5069" s="9"/>
      <c r="BE5069" s="9">
        <v>122232</v>
      </c>
      <c r="BF5069" s="9">
        <v>126951.26579999999</v>
      </c>
      <c r="BG5069" s="9"/>
      <c r="BH5069" s="9">
        <v>598618.29637999996</v>
      </c>
      <c r="BI5069" s="9">
        <v>47230.510370381802</v>
      </c>
      <c r="BJ5069" s="9">
        <v>38903.190433715397</v>
      </c>
      <c r="BK5069" s="9">
        <v>73861.660445236295</v>
      </c>
      <c r="BL5069" s="9">
        <v>21873.346678570098</v>
      </c>
      <c r="BM5069" s="9">
        <v>38377.590925228003</v>
      </c>
      <c r="BN5069" s="9">
        <v>39269.301409199303</v>
      </c>
      <c r="BO5069" s="9">
        <v>14204.1083663791</v>
      </c>
      <c r="BP5069" s="9">
        <v>8174.9570575573298</v>
      </c>
      <c r="BQ5069" s="9">
        <v>5177.4205154937799</v>
      </c>
      <c r="BR5069" s="9">
        <v>15471.5722075756</v>
      </c>
      <c r="BS5069" s="9">
        <v>15697.1142258703</v>
      </c>
      <c r="BT5069" s="9"/>
      <c r="BU5069" s="9">
        <v>14384.812095637801</v>
      </c>
      <c r="BV5069" s="9">
        <v>6699.9575218459604</v>
      </c>
      <c r="BW5069" s="9">
        <v>5912.0885170747197</v>
      </c>
      <c r="BX5069" s="9"/>
    </row>
    <row r="5070" spans="6:76" x14ac:dyDescent="0.2">
      <c r="F5070" s="14"/>
      <c r="AX5070" s="8" t="s">
        <v>9683</v>
      </c>
      <c r="AY5070" s="8" t="s">
        <v>9684</v>
      </c>
      <c r="AZ5070" s="8" t="s">
        <v>1623</v>
      </c>
      <c r="BA5070" s="9">
        <v>30576.450154992101</v>
      </c>
      <c r="BB5070" s="9">
        <v>21883.403720814102</v>
      </c>
      <c r="BC5070" s="9">
        <v>81.2777363926009</v>
      </c>
      <c r="BD5070" s="9">
        <v>52332</v>
      </c>
      <c r="BE5070" s="9">
        <v>52025</v>
      </c>
      <c r="BF5070" s="9">
        <v>73380.761459999994</v>
      </c>
      <c r="BG5070" s="9"/>
      <c r="BH5070" s="9">
        <v>105113.41480899999</v>
      </c>
      <c r="BI5070" s="9">
        <v>27221.604380267301</v>
      </c>
      <c r="BJ5070" s="9">
        <v>27324.150624107398</v>
      </c>
      <c r="BK5070" s="9">
        <v>40465.620535905902</v>
      </c>
      <c r="BL5070" s="9">
        <v>21883.403720814102</v>
      </c>
      <c r="BM5070" s="9">
        <v>18418.496645064199</v>
      </c>
      <c r="BN5070" s="9">
        <v>15435.5466317024</v>
      </c>
      <c r="BO5070" s="9">
        <v>27257.1386312943</v>
      </c>
      <c r="BP5070" s="9">
        <v>11656.7316174526</v>
      </c>
      <c r="BQ5070" s="9">
        <v>13314.353551190599</v>
      </c>
      <c r="BR5070" s="9">
        <v>16506.777840525701</v>
      </c>
      <c r="BS5070" s="9">
        <v>27994.5663254377</v>
      </c>
      <c r="BT5070" s="9"/>
      <c r="BU5070" s="9">
        <v>10272.384104832799</v>
      </c>
      <c r="BV5070" s="9">
        <v>13956.1115936184</v>
      </c>
      <c r="BW5070" s="9">
        <v>18644.490473635899</v>
      </c>
      <c r="BX5070" s="9">
        <v>7750</v>
      </c>
    </row>
    <row r="5071" spans="6:76" x14ac:dyDescent="0.2">
      <c r="F5071" s="14"/>
      <c r="AX5071" s="8" t="s">
        <v>9685</v>
      </c>
      <c r="AY5071" s="8" t="s">
        <v>9686</v>
      </c>
      <c r="AZ5071" s="8" t="s">
        <v>1623</v>
      </c>
      <c r="BA5071" s="9">
        <v>23452.429711864501</v>
      </c>
      <c r="BB5071" s="9">
        <v>21955.479209011199</v>
      </c>
      <c r="BC5071" s="9">
        <v>82.6658514702155</v>
      </c>
      <c r="BD5071" s="9"/>
      <c r="BE5071" s="9">
        <v>8431</v>
      </c>
      <c r="BF5071" s="9">
        <v>24103.587049999998</v>
      </c>
      <c r="BG5071" s="9">
        <v>66916.357990000004</v>
      </c>
      <c r="BH5071" s="9">
        <v>46567.225496999999</v>
      </c>
      <c r="BI5071" s="9">
        <v>19003.334711209402</v>
      </c>
      <c r="BJ5071" s="9">
        <v>31298.538080889401</v>
      </c>
      <c r="BK5071" s="9">
        <v>23690.353696739101</v>
      </c>
      <c r="BL5071" s="9">
        <v>5123.4212536384202</v>
      </c>
      <c r="BM5071" s="9">
        <v>22001.053100236</v>
      </c>
      <c r="BN5071" s="9">
        <v>28011.5831053701</v>
      </c>
      <c r="BO5071" s="9">
        <v>4472.4215934763597</v>
      </c>
      <c r="BP5071" s="9">
        <v>5741.2602045778003</v>
      </c>
      <c r="BQ5071" s="9">
        <v>10186.5358435708</v>
      </c>
      <c r="BR5071" s="9">
        <v>11716.237316430999</v>
      </c>
      <c r="BS5071" s="9">
        <v>7679.9465712770298</v>
      </c>
      <c r="BT5071" s="9"/>
      <c r="BU5071" s="9">
        <v>14596.6721315998</v>
      </c>
      <c r="BV5071" s="9">
        <v>22101.157170399401</v>
      </c>
      <c r="BW5071" s="9">
        <v>21955.479209011199</v>
      </c>
      <c r="BX5071" s="9">
        <v>72000</v>
      </c>
    </row>
    <row r="5072" spans="6:76" x14ac:dyDescent="0.2">
      <c r="F5072" s="14"/>
      <c r="AX5072" s="8" t="s">
        <v>423</v>
      </c>
      <c r="AY5072" s="8" t="s">
        <v>9687</v>
      </c>
      <c r="AZ5072" s="8" t="s">
        <v>1623</v>
      </c>
      <c r="BA5072" s="9">
        <v>22724.517538792399</v>
      </c>
      <c r="BB5072" s="9">
        <v>22052.6735935084</v>
      </c>
      <c r="BC5072" s="9">
        <v>42.866881240963203</v>
      </c>
      <c r="BD5072" s="9"/>
      <c r="BE5072" s="9">
        <v>22966</v>
      </c>
      <c r="BF5072" s="9">
        <v>29465.082170000001</v>
      </c>
      <c r="BG5072" s="9"/>
      <c r="BH5072" s="9">
        <v>42117.748907000001</v>
      </c>
      <c r="BI5072" s="9">
        <v>18802.1831054623</v>
      </c>
      <c r="BJ5072" s="9">
        <v>9178.2596605562303</v>
      </c>
      <c r="BK5072" s="9">
        <v>15045.4948408701</v>
      </c>
      <c r="BL5072" s="9">
        <v>2710.24907522988</v>
      </c>
      <c r="BM5072" s="9">
        <v>32141.3885316751</v>
      </c>
      <c r="BN5072" s="9">
        <v>21139.347187016901</v>
      </c>
      <c r="BO5072" s="9">
        <v>19678.1348195834</v>
      </c>
      <c r="BP5072" s="9"/>
      <c r="BQ5072" s="9">
        <v>17983.563440340102</v>
      </c>
      <c r="BR5072" s="9">
        <v>31734.660142390301</v>
      </c>
      <c r="BS5072" s="9">
        <v>28037.122432562399</v>
      </c>
      <c r="BT5072" s="9"/>
      <c r="BU5072" s="9">
        <v>26512.930699610399</v>
      </c>
      <c r="BV5072" s="9">
        <v>29985.253190523599</v>
      </c>
      <c r="BW5072" s="9">
        <v>16094.8624178585</v>
      </c>
      <c r="BX5072" s="9"/>
    </row>
    <row r="5073" spans="6:76" x14ac:dyDescent="0.2">
      <c r="F5073" s="14"/>
      <c r="AX5073" s="8" t="s">
        <v>9688</v>
      </c>
      <c r="AY5073" s="8" t="s">
        <v>9689</v>
      </c>
      <c r="AZ5073" s="8" t="s">
        <v>1623</v>
      </c>
      <c r="BA5073" s="9">
        <v>159900.36677869401</v>
      </c>
      <c r="BB5073" s="9">
        <v>22200</v>
      </c>
      <c r="BC5073" s="9">
        <v>356.05321209922897</v>
      </c>
      <c r="BD5073" s="9"/>
      <c r="BE5073" s="9">
        <v>45764</v>
      </c>
      <c r="BF5073" s="9">
        <v>14745.31619</v>
      </c>
      <c r="BG5073" s="9"/>
      <c r="BH5073" s="9">
        <v>2368767.0292000002</v>
      </c>
      <c r="BI5073" s="9">
        <v>25862.7218806163</v>
      </c>
      <c r="BJ5073" s="9">
        <v>30017.1600949979</v>
      </c>
      <c r="BK5073" s="9">
        <v>45554.531432377597</v>
      </c>
      <c r="BL5073" s="9">
        <v>19663.954804414301</v>
      </c>
      <c r="BM5073" s="9">
        <v>25822.065721991799</v>
      </c>
      <c r="BN5073" s="9">
        <v>29228.389573374199</v>
      </c>
      <c r="BO5073" s="9">
        <v>10457.8165069596</v>
      </c>
      <c r="BP5073" s="9"/>
      <c r="BQ5073" s="9">
        <v>10915.741516120899</v>
      </c>
      <c r="BR5073" s="9">
        <v>19505.447435181199</v>
      </c>
      <c r="BS5073" s="9">
        <v>11117.051051898599</v>
      </c>
      <c r="BT5073" s="9"/>
      <c r="BU5073" s="9">
        <v>8616.8229854825604</v>
      </c>
      <c r="BV5073" s="9">
        <v>24470.724299837999</v>
      </c>
      <c r="BW5073" s="9">
        <v>5597.46254454683</v>
      </c>
      <c r="BX5073" s="9">
        <v>22200</v>
      </c>
    </row>
    <row r="5074" spans="6:76" x14ac:dyDescent="0.2">
      <c r="F5074" s="14"/>
      <c r="AX5074" s="8" t="s">
        <v>9690</v>
      </c>
      <c r="AY5074" s="8" t="s">
        <v>9690</v>
      </c>
      <c r="AZ5074" s="8" t="s">
        <v>1623</v>
      </c>
      <c r="BA5074" s="9">
        <v>46596.095119844998</v>
      </c>
      <c r="BB5074" s="9">
        <v>22260.321360993901</v>
      </c>
      <c r="BC5074" s="9">
        <v>195.57337785899301</v>
      </c>
      <c r="BD5074" s="9"/>
      <c r="BE5074" s="9">
        <v>49871</v>
      </c>
      <c r="BF5074" s="9">
        <v>68691.382410000006</v>
      </c>
      <c r="BG5074" s="9">
        <v>39394.395879999996</v>
      </c>
      <c r="BH5074" s="9">
        <v>405337.26298</v>
      </c>
      <c r="BI5074" s="9">
        <v>25652.498378514301</v>
      </c>
      <c r="BJ5074" s="9">
        <v>21239.688607768501</v>
      </c>
      <c r="BK5074" s="9">
        <v>43083.183929407598</v>
      </c>
      <c r="BL5074" s="9">
        <v>23280.954114219301</v>
      </c>
      <c r="BM5074" s="9">
        <v>18774.725422193202</v>
      </c>
      <c r="BN5074" s="9">
        <v>30416.2688022443</v>
      </c>
      <c r="BO5074" s="9">
        <v>8718.7369123001208</v>
      </c>
      <c r="BP5074" s="9"/>
      <c r="BQ5074" s="9">
        <v>11777.0155016684</v>
      </c>
      <c r="BR5074" s="9">
        <v>20315.959485762301</v>
      </c>
      <c r="BS5074" s="9">
        <v>4056.5532550263902</v>
      </c>
      <c r="BT5074" s="9"/>
      <c r="BU5074" s="9">
        <v>8495.3308245756598</v>
      </c>
      <c r="BV5074" s="9">
        <v>36197.980378389599</v>
      </c>
      <c r="BW5074" s="9">
        <v>19396.775275140801</v>
      </c>
      <c r="BX5074" s="9">
        <v>4030</v>
      </c>
    </row>
    <row r="5075" spans="6:76" x14ac:dyDescent="0.2">
      <c r="F5075" s="14"/>
      <c r="AX5075" s="8" t="s">
        <v>28</v>
      </c>
      <c r="AY5075" s="8" t="s">
        <v>9691</v>
      </c>
      <c r="AZ5075" s="8" t="s">
        <v>1623</v>
      </c>
      <c r="BA5075" s="9">
        <v>76198.148114014897</v>
      </c>
      <c r="BB5075" s="9">
        <v>22452.077168486001</v>
      </c>
      <c r="BC5075" s="9">
        <v>132.34519743332299</v>
      </c>
      <c r="BD5075" s="9">
        <v>395322</v>
      </c>
      <c r="BE5075" s="9">
        <v>104466</v>
      </c>
      <c r="BF5075" s="9">
        <v>17606.18895</v>
      </c>
      <c r="BG5075" s="9">
        <v>68006.541840000005</v>
      </c>
      <c r="BH5075" s="9"/>
      <c r="BI5075" s="9">
        <v>101461.659820392</v>
      </c>
      <c r="BJ5075" s="9">
        <v>15226.872364450501</v>
      </c>
      <c r="BK5075" s="9">
        <v>155428.894460037</v>
      </c>
      <c r="BL5075" s="9">
        <v>3380.9117965596502</v>
      </c>
      <c r="BM5075" s="9">
        <v>52863.675699378902</v>
      </c>
      <c r="BN5075" s="9">
        <v>28976.076257190001</v>
      </c>
      <c r="BO5075" s="9">
        <v>22452.077168486001</v>
      </c>
      <c r="BP5075" s="9">
        <v>228336.610929435</v>
      </c>
      <c r="BQ5075" s="9">
        <v>7620.9662884746704</v>
      </c>
      <c r="BR5075" s="9">
        <v>6852.95501312952</v>
      </c>
      <c r="BS5075" s="9">
        <v>21227.155256654201</v>
      </c>
      <c r="BT5075" s="9"/>
      <c r="BU5075" s="9">
        <v>19968.6942825718</v>
      </c>
      <c r="BV5075" s="9">
        <v>12204.588819942601</v>
      </c>
      <c r="BW5075" s="9">
        <v>16362.945219580601</v>
      </c>
      <c r="BX5075" s="9">
        <v>170000</v>
      </c>
    </row>
    <row r="5076" spans="6:76" x14ac:dyDescent="0.2">
      <c r="F5076" s="14"/>
      <c r="AX5076" s="8" t="s">
        <v>9692</v>
      </c>
      <c r="AY5076" s="8" t="s">
        <v>9693</v>
      </c>
      <c r="AZ5076" s="8" t="s">
        <v>1623</v>
      </c>
      <c r="BA5076" s="9">
        <v>34817.594115587002</v>
      </c>
      <c r="BB5076" s="9">
        <v>22479.313674433099</v>
      </c>
      <c r="BC5076" s="9">
        <v>123.739284265743</v>
      </c>
      <c r="BD5076" s="9"/>
      <c r="BE5076" s="9">
        <v>30640</v>
      </c>
      <c r="BF5076" s="9">
        <v>35234.894390000001</v>
      </c>
      <c r="BG5076" s="9"/>
      <c r="BH5076" s="9"/>
      <c r="BI5076" s="9">
        <v>6498.6624763613599</v>
      </c>
      <c r="BJ5076" s="9">
        <v>12015.364284371</v>
      </c>
      <c r="BK5076" s="9">
        <v>19766.571173641001</v>
      </c>
      <c r="BL5076" s="9">
        <v>12444.370994827001</v>
      </c>
      <c r="BM5076" s="9">
        <v>11598.755238944301</v>
      </c>
      <c r="BN5076" s="9">
        <v>3493.2198259460802</v>
      </c>
      <c r="BO5076" s="9"/>
      <c r="BP5076" s="9"/>
      <c r="BQ5076" s="9">
        <v>11750.6743766699</v>
      </c>
      <c r="BR5076" s="9">
        <v>41445.8290186175</v>
      </c>
      <c r="BS5076" s="9">
        <v>25192.056175225101</v>
      </c>
      <c r="BT5076" s="9">
        <v>25455.4374350668</v>
      </c>
      <c r="BU5076" s="9">
        <v>49286.290647342903</v>
      </c>
      <c r="BV5076" s="9">
        <v>71721.721874376104</v>
      </c>
      <c r="BW5076" s="9">
        <v>18537.657938002601</v>
      </c>
      <c r="BX5076" s="9">
        <v>182000</v>
      </c>
    </row>
    <row r="5077" spans="6:76" x14ac:dyDescent="0.2">
      <c r="F5077" s="14"/>
      <c r="AX5077" s="8" t="s">
        <v>9694</v>
      </c>
      <c r="AY5077" s="8" t="s">
        <v>9695</v>
      </c>
      <c r="AZ5077" s="8" t="s">
        <v>1623</v>
      </c>
      <c r="BA5077" s="9">
        <v>40810.859052266598</v>
      </c>
      <c r="BB5077" s="9">
        <v>22577.146830301001</v>
      </c>
      <c r="BC5077" s="9">
        <v>171.130150964937</v>
      </c>
      <c r="BD5077" s="9">
        <v>62823</v>
      </c>
      <c r="BE5077" s="9">
        <v>20499</v>
      </c>
      <c r="BF5077" s="9">
        <v>79733.791219999999</v>
      </c>
      <c r="BG5077" s="9">
        <v>41389.120199999998</v>
      </c>
      <c r="BH5077" s="9">
        <v>317944.04836999997</v>
      </c>
      <c r="BI5077" s="9">
        <v>22813.442745703898</v>
      </c>
      <c r="BJ5077" s="9">
        <v>33726.444308256003</v>
      </c>
      <c r="BK5077" s="9">
        <v>24696.382456838299</v>
      </c>
      <c r="BL5077" s="9">
        <v>22577.146830301001</v>
      </c>
      <c r="BM5077" s="9">
        <v>27316.874276769999</v>
      </c>
      <c r="BN5077" s="9">
        <v>37839.069110064003</v>
      </c>
      <c r="BO5077" s="9">
        <v>13862.222709358701</v>
      </c>
      <c r="BP5077" s="9">
        <v>13920.207817742799</v>
      </c>
      <c r="BQ5077" s="9">
        <v>6715.5905277033298</v>
      </c>
      <c r="BR5077" s="9">
        <v>6375.6628151466803</v>
      </c>
      <c r="BS5077" s="9">
        <v>12825.3998955119</v>
      </c>
      <c r="BT5077" s="9"/>
      <c r="BU5077" s="9">
        <v>13212.149710617299</v>
      </c>
      <c r="BV5077" s="9">
        <v>9671.4570720030606</v>
      </c>
      <c r="BW5077" s="9">
        <v>7465.31192704775</v>
      </c>
      <c r="BX5077" s="9"/>
    </row>
    <row r="5078" spans="6:76" x14ac:dyDescent="0.2">
      <c r="F5078" s="14"/>
      <c r="AX5078" s="8" t="s">
        <v>9696</v>
      </c>
      <c r="AY5078" s="8" t="s">
        <v>9697</v>
      </c>
      <c r="AZ5078" s="8" t="s">
        <v>1623</v>
      </c>
      <c r="BA5078" s="9">
        <v>64248.072542517803</v>
      </c>
      <c r="BB5078" s="9">
        <v>22629.035525712701</v>
      </c>
      <c r="BC5078" s="9">
        <v>213.31305967159801</v>
      </c>
      <c r="BD5078" s="9">
        <v>224863</v>
      </c>
      <c r="BE5078" s="9">
        <v>88588</v>
      </c>
      <c r="BF5078" s="9">
        <v>947.89885489999995</v>
      </c>
      <c r="BG5078" s="9">
        <v>49173.858220000002</v>
      </c>
      <c r="BH5078" s="9">
        <v>607483.16394999996</v>
      </c>
      <c r="BI5078" s="9">
        <v>18401.7757045045</v>
      </c>
      <c r="BJ5078" s="9">
        <v>8423.8277774383205</v>
      </c>
      <c r="BK5078" s="9">
        <v>2719.2373903755401</v>
      </c>
      <c r="BL5078" s="9">
        <v>33636.653307599998</v>
      </c>
      <c r="BM5078" s="9">
        <v>22559.102516823899</v>
      </c>
      <c r="BN5078" s="9">
        <v>22698.968534601401</v>
      </c>
      <c r="BO5078" s="9">
        <v>44943.996544107998</v>
      </c>
      <c r="BP5078" s="9">
        <v>29561.0488447067</v>
      </c>
      <c r="BQ5078" s="9">
        <v>11818.531020488001</v>
      </c>
      <c r="BR5078" s="9">
        <v>12477.477549434199</v>
      </c>
      <c r="BS5078" s="9">
        <v>53201.148349640498</v>
      </c>
      <c r="BT5078" s="9"/>
      <c r="BU5078" s="9">
        <v>27002.227745373901</v>
      </c>
      <c r="BV5078" s="9">
        <v>9854.0697900228606</v>
      </c>
      <c r="BW5078" s="9">
        <v>9527.4647503371398</v>
      </c>
      <c r="BX5078" s="9">
        <v>7080</v>
      </c>
    </row>
    <row r="5079" spans="6:76" x14ac:dyDescent="0.2">
      <c r="F5079" s="14"/>
      <c r="AX5079" s="8" t="s">
        <v>9698</v>
      </c>
      <c r="AY5079" s="8" t="s">
        <v>9699</v>
      </c>
      <c r="AZ5079" s="8" t="s">
        <v>1623</v>
      </c>
      <c r="BA5079" s="9">
        <v>29850.772682546001</v>
      </c>
      <c r="BB5079" s="9">
        <v>22691.323248341301</v>
      </c>
      <c r="BC5079" s="9">
        <v>45.625163656178202</v>
      </c>
      <c r="BD5079" s="9"/>
      <c r="BE5079" s="9">
        <v>24882</v>
      </c>
      <c r="BF5079" s="9">
        <v>58196.104670000001</v>
      </c>
      <c r="BG5079" s="9"/>
      <c r="BH5079" s="9">
        <v>47454.291833000003</v>
      </c>
      <c r="BI5079" s="9">
        <v>20353.933689862599</v>
      </c>
      <c r="BJ5079" s="9">
        <v>21618.848938323499</v>
      </c>
      <c r="BK5079" s="9">
        <v>30279.8697864569</v>
      </c>
      <c r="BL5079" s="9">
        <v>22691.323248341301</v>
      </c>
      <c r="BM5079" s="9">
        <v>21489.138815466202</v>
      </c>
      <c r="BN5079" s="9">
        <v>21691.443161463099</v>
      </c>
      <c r="BO5079" s="9"/>
      <c r="BP5079" s="9"/>
      <c r="BQ5079" s="9"/>
      <c r="BR5079" s="9"/>
      <c r="BS5079" s="9"/>
      <c r="BT5079" s="9"/>
      <c r="BU5079" s="9"/>
      <c r="BV5079" s="9"/>
      <c r="BW5079" s="9"/>
      <c r="BX5079" s="9"/>
    </row>
    <row r="5080" spans="6:76" x14ac:dyDescent="0.2">
      <c r="F5080" s="14"/>
      <c r="AX5080" s="8" t="s">
        <v>9700</v>
      </c>
      <c r="AY5080" s="8" t="s">
        <v>9700</v>
      </c>
      <c r="AZ5080" s="8" t="s">
        <v>1623</v>
      </c>
      <c r="BA5080" s="9">
        <v>110727.675650369</v>
      </c>
      <c r="BB5080" s="9">
        <v>22791.962636771201</v>
      </c>
      <c r="BC5080" s="9">
        <v>238.365913097694</v>
      </c>
      <c r="BD5080" s="9"/>
      <c r="BE5080" s="9">
        <v>68219</v>
      </c>
      <c r="BF5080" s="9">
        <v>27171.747230000001</v>
      </c>
      <c r="BG5080" s="9">
        <v>37515.130839999998</v>
      </c>
      <c r="BH5080" s="9">
        <v>859636.70637000003</v>
      </c>
      <c r="BI5080" s="9">
        <v>10597.455299649801</v>
      </c>
      <c r="BJ5080" s="9">
        <v>17103.943550786</v>
      </c>
      <c r="BK5080" s="9">
        <v>13946.891394492701</v>
      </c>
      <c r="BL5080" s="9"/>
      <c r="BM5080" s="9">
        <v>53444.689273963297</v>
      </c>
      <c r="BN5080" s="9">
        <v>18412.178043542401</v>
      </c>
      <c r="BO5080" s="9"/>
      <c r="BP5080" s="9">
        <v>1229.0145012536</v>
      </c>
      <c r="BQ5080" s="9"/>
      <c r="BR5080" s="9"/>
      <c r="BS5080" s="9"/>
      <c r="BT5080" s="9"/>
      <c r="BU5080" s="9"/>
      <c r="BV5080" s="9"/>
      <c r="BW5080" s="9"/>
      <c r="BX5080" s="9"/>
    </row>
    <row r="5081" spans="6:76" x14ac:dyDescent="0.2">
      <c r="F5081" s="14"/>
      <c r="AX5081" s="8" t="s">
        <v>9701</v>
      </c>
      <c r="AY5081" s="8" t="s">
        <v>9702</v>
      </c>
      <c r="AZ5081" s="8" t="s">
        <v>1623</v>
      </c>
      <c r="BA5081" s="9">
        <v>25274.030628808199</v>
      </c>
      <c r="BB5081" s="9">
        <v>22860.513543489</v>
      </c>
      <c r="BC5081" s="9">
        <v>55.254609700634099</v>
      </c>
      <c r="BD5081" s="9"/>
      <c r="BE5081" s="9">
        <v>51819</v>
      </c>
      <c r="BF5081" s="9">
        <v>11281.53008</v>
      </c>
      <c r="BG5081" s="9">
        <v>52517.199549999998</v>
      </c>
      <c r="BH5081" s="9">
        <v>22558.888716000001</v>
      </c>
      <c r="BI5081" s="9">
        <v>15836.508582844899</v>
      </c>
      <c r="BJ5081" s="9">
        <v>19006.379103927298</v>
      </c>
      <c r="BK5081" s="9">
        <v>19217.3744829838</v>
      </c>
      <c r="BL5081" s="9">
        <v>12739.4902260527</v>
      </c>
      <c r="BM5081" s="9">
        <v>17293.474225890601</v>
      </c>
      <c r="BN5081" s="9">
        <v>11925.8151919722</v>
      </c>
      <c r="BO5081" s="9">
        <v>27357.658216323001</v>
      </c>
      <c r="BP5081" s="9">
        <v>1202.0423327947401</v>
      </c>
      <c r="BQ5081" s="9">
        <v>22860.513543489</v>
      </c>
      <c r="BR5081" s="9">
        <v>33606.152096290498</v>
      </c>
      <c r="BS5081" s="9">
        <v>24733.839025220801</v>
      </c>
      <c r="BT5081" s="9"/>
      <c r="BU5081" s="9">
        <v>29141.890092504</v>
      </c>
      <c r="BV5081" s="9">
        <v>30505.6000586154</v>
      </c>
      <c r="BW5081" s="9">
        <v>27003.2264224475</v>
      </c>
      <c r="BX5081" s="9">
        <v>49600</v>
      </c>
    </row>
    <row r="5082" spans="6:76" x14ac:dyDescent="0.2">
      <c r="F5082" s="14"/>
      <c r="AX5082" s="8" t="s">
        <v>9703</v>
      </c>
      <c r="AY5082" s="8" t="s">
        <v>9704</v>
      </c>
      <c r="AZ5082" s="8" t="s">
        <v>1623</v>
      </c>
      <c r="BA5082" s="9">
        <v>24250.986397047702</v>
      </c>
      <c r="BB5082" s="9">
        <v>23120.061644141701</v>
      </c>
      <c r="BC5082" s="9">
        <v>57.951050069055398</v>
      </c>
      <c r="BD5082" s="9">
        <v>19801</v>
      </c>
      <c r="BE5082" s="9">
        <v>63154</v>
      </c>
      <c r="BF5082" s="9">
        <v>47477.439409999999</v>
      </c>
      <c r="BG5082" s="9">
        <v>31570.098310000001</v>
      </c>
      <c r="BH5082" s="9"/>
      <c r="BI5082" s="9">
        <v>22650.2541773786</v>
      </c>
      <c r="BJ5082" s="9">
        <v>32732.737669275401</v>
      </c>
      <c r="BK5082" s="9">
        <v>29592.2739689265</v>
      </c>
      <c r="BL5082" s="9">
        <v>28358.575942281401</v>
      </c>
      <c r="BM5082" s="9">
        <v>16756.677921464601</v>
      </c>
      <c r="BN5082" s="9">
        <v>16509.820606729299</v>
      </c>
      <c r="BO5082" s="9">
        <v>27111.954872685401</v>
      </c>
      <c r="BP5082" s="9">
        <v>23589.8691109049</v>
      </c>
      <c r="BQ5082" s="9">
        <v>6225.7402144388298</v>
      </c>
      <c r="BR5082" s="9">
        <v>9623.4128418256805</v>
      </c>
      <c r="BS5082" s="9">
        <v>16003.471777696899</v>
      </c>
      <c r="BT5082" s="9"/>
      <c r="BU5082" s="9">
        <v>11380.2588288511</v>
      </c>
      <c r="BV5082" s="9">
        <v>24362.870105838902</v>
      </c>
      <c r="BW5082" s="9">
        <v>9617.2993885607193</v>
      </c>
      <c r="BX5082" s="9"/>
    </row>
    <row r="5083" spans="6:76" x14ac:dyDescent="0.2">
      <c r="F5083" s="14"/>
      <c r="AX5083" s="8" t="s">
        <v>9705</v>
      </c>
      <c r="AY5083" s="8" t="s">
        <v>9706</v>
      </c>
      <c r="AZ5083" s="8" t="s">
        <v>1623</v>
      </c>
      <c r="BA5083" s="9">
        <v>36823.800745026099</v>
      </c>
      <c r="BB5083" s="9">
        <v>23127.0640310663</v>
      </c>
      <c r="BC5083" s="9">
        <v>132.256338812986</v>
      </c>
      <c r="BD5083" s="9"/>
      <c r="BE5083" s="9">
        <v>27902</v>
      </c>
      <c r="BF5083" s="9">
        <v>34467.034829999997</v>
      </c>
      <c r="BG5083" s="9"/>
      <c r="BH5083" s="9">
        <v>233274.44205000001</v>
      </c>
      <c r="BI5083" s="9">
        <v>26262.0159656744</v>
      </c>
      <c r="BJ5083" s="9">
        <v>39276.573161405002</v>
      </c>
      <c r="BK5083" s="9">
        <v>34692.0229290239</v>
      </c>
      <c r="BL5083" s="9">
        <v>33923.411364489097</v>
      </c>
      <c r="BM5083" s="9">
        <v>22027.365462609901</v>
      </c>
      <c r="BN5083" s="9">
        <v>23127.0640310663</v>
      </c>
      <c r="BO5083" s="9">
        <v>20871.350257808801</v>
      </c>
      <c r="BP5083" s="9">
        <v>18749.902843347401</v>
      </c>
      <c r="BQ5083" s="9">
        <v>13511.7022886999</v>
      </c>
      <c r="BR5083" s="9">
        <v>16033.0796664675</v>
      </c>
      <c r="BS5083" s="9">
        <v>21126.140059989299</v>
      </c>
      <c r="BT5083" s="9">
        <v>23120.9164583374</v>
      </c>
      <c r="BU5083" s="9">
        <v>29128.0631187379</v>
      </c>
      <c r="BV5083" s="9">
        <v>21747.568170247101</v>
      </c>
      <c r="BW5083" s="9">
        <v>6611.5614975922099</v>
      </c>
      <c r="BX5083" s="9">
        <v>53800</v>
      </c>
    </row>
    <row r="5084" spans="6:76" x14ac:dyDescent="0.2">
      <c r="F5084" s="14"/>
      <c r="AX5084" s="8" t="s">
        <v>9707</v>
      </c>
      <c r="AY5084" s="8" t="s">
        <v>9708</v>
      </c>
      <c r="AZ5084" s="8" t="s">
        <v>1623</v>
      </c>
      <c r="BA5084" s="9">
        <v>31617.308397005701</v>
      </c>
      <c r="BB5084" s="9">
        <v>23200.326857911699</v>
      </c>
      <c r="BC5084" s="9">
        <v>80.860623154994997</v>
      </c>
      <c r="BD5084" s="9">
        <v>23345</v>
      </c>
      <c r="BE5084" s="9">
        <v>30030</v>
      </c>
      <c r="BF5084" s="9">
        <v>49481.700049999999</v>
      </c>
      <c r="BG5084" s="9">
        <v>46825.04952</v>
      </c>
      <c r="BH5084" s="9">
        <v>126192.503931</v>
      </c>
      <c r="BI5084" s="9">
        <v>19358.357759493199</v>
      </c>
      <c r="BJ5084" s="9">
        <v>28893.7257845901</v>
      </c>
      <c r="BK5084" s="9">
        <v>27781.697720799501</v>
      </c>
      <c r="BL5084" s="9">
        <v>23055.6537158233</v>
      </c>
      <c r="BM5084" s="9">
        <v>21624.7713395053</v>
      </c>
      <c r="BN5084" s="9">
        <v>27196.2686828361</v>
      </c>
      <c r="BO5084" s="9">
        <v>15380.6188418906</v>
      </c>
      <c r="BP5084" s="9">
        <v>18285.400359575298</v>
      </c>
      <c r="BQ5084" s="9">
        <v>8962.1314152105006</v>
      </c>
      <c r="BR5084" s="9">
        <v>22409.584165034801</v>
      </c>
      <c r="BS5084" s="9">
        <v>16099.4327219846</v>
      </c>
      <c r="BT5084" s="9"/>
      <c r="BU5084" s="9">
        <v>19175.367229970001</v>
      </c>
      <c r="BV5084" s="9">
        <v>17795.201673993201</v>
      </c>
      <c r="BW5084" s="9">
        <v>29553.703028407399</v>
      </c>
      <c r="BX5084" s="9">
        <v>60900</v>
      </c>
    </row>
    <row r="5085" spans="6:76" x14ac:dyDescent="0.2">
      <c r="F5085" s="14"/>
      <c r="AX5085" s="8" t="s">
        <v>121</v>
      </c>
      <c r="AY5085" s="8" t="s">
        <v>9709</v>
      </c>
      <c r="AZ5085" s="8" t="s">
        <v>1623</v>
      </c>
      <c r="BA5085" s="9">
        <v>33658.011112073502</v>
      </c>
      <c r="BB5085" s="9">
        <v>23238.407819755899</v>
      </c>
      <c r="BC5085" s="9">
        <v>86.016223132595599</v>
      </c>
      <c r="BD5085" s="9"/>
      <c r="BE5085" s="9">
        <v>46165</v>
      </c>
      <c r="BF5085" s="9">
        <v>24097.25373</v>
      </c>
      <c r="BG5085" s="9"/>
      <c r="BH5085" s="9">
        <v>105449.624306</v>
      </c>
      <c r="BI5085" s="9">
        <v>16577.994708834402</v>
      </c>
      <c r="BJ5085" s="9">
        <v>23238.407819755899</v>
      </c>
      <c r="BK5085" s="9">
        <v>18652.477358297801</v>
      </c>
      <c r="BL5085" s="9">
        <v>21286.3563480548</v>
      </c>
      <c r="BM5085" s="9">
        <v>10924.614949950599</v>
      </c>
      <c r="BN5085" s="9">
        <v>36530.370787767999</v>
      </c>
      <c r="BO5085" s="9"/>
      <c r="BP5085" s="9"/>
      <c r="BQ5085" s="9"/>
      <c r="BR5085" s="9"/>
      <c r="BS5085" s="9"/>
      <c r="BT5085" s="9"/>
      <c r="BU5085" s="9"/>
      <c r="BV5085" s="9"/>
      <c r="BW5085" s="9"/>
      <c r="BX5085" s="9"/>
    </row>
    <row r="5086" spans="6:76" x14ac:dyDescent="0.2">
      <c r="F5086" s="14"/>
      <c r="AX5086" s="8" t="s">
        <v>9710</v>
      </c>
      <c r="AY5086" s="8" t="s">
        <v>9711</v>
      </c>
      <c r="AZ5086" s="8" t="s">
        <v>1623</v>
      </c>
      <c r="BA5086" s="9">
        <v>21368.174734444099</v>
      </c>
      <c r="BB5086" s="9">
        <v>23258.7153660699</v>
      </c>
      <c r="BC5086" s="9">
        <v>67.707040095050104</v>
      </c>
      <c r="BD5086" s="9">
        <v>25328</v>
      </c>
      <c r="BE5086" s="9">
        <v>37088</v>
      </c>
      <c r="BF5086" s="9">
        <v>37887.691059999997</v>
      </c>
      <c r="BG5086" s="9">
        <v>58882.224990000002</v>
      </c>
      <c r="BH5086" s="9">
        <v>31769.727314</v>
      </c>
      <c r="BI5086" s="9">
        <v>28135.360668044101</v>
      </c>
      <c r="BJ5086" s="9">
        <v>28941.886834441601</v>
      </c>
      <c r="BK5086" s="9">
        <v>31231.654509973301</v>
      </c>
      <c r="BL5086" s="9">
        <v>18560.7098891227</v>
      </c>
      <c r="BM5086" s="9">
        <v>24217.430732139801</v>
      </c>
      <c r="BN5086" s="9">
        <v>27170.5562141591</v>
      </c>
      <c r="BO5086" s="9">
        <v>9675.7196671960901</v>
      </c>
      <c r="BP5086" s="9">
        <v>4615.0274278546703</v>
      </c>
      <c r="BQ5086" s="9">
        <v>5074.0810253812997</v>
      </c>
      <c r="BR5086" s="9">
        <v>6472.5091763768196</v>
      </c>
      <c r="BS5086" s="9">
        <v>7197.29673027026</v>
      </c>
      <c r="BT5086" s="9"/>
      <c r="BU5086" s="9">
        <v>7358.2263432879599</v>
      </c>
      <c r="BV5086" s="9">
        <v>7051.2873375897598</v>
      </c>
      <c r="BW5086" s="9">
        <v>8406.1047690451705</v>
      </c>
      <c r="BX5086" s="9">
        <v>22300</v>
      </c>
    </row>
    <row r="5087" spans="6:76" x14ac:dyDescent="0.2">
      <c r="F5087" s="14"/>
      <c r="AX5087" s="8" t="s">
        <v>9712</v>
      </c>
      <c r="AY5087" s="8" t="s">
        <v>9713</v>
      </c>
      <c r="AZ5087" s="8" t="s">
        <v>1623</v>
      </c>
      <c r="BA5087" s="9">
        <v>25599.2120125744</v>
      </c>
      <c r="BB5087" s="9">
        <v>23296.2114</v>
      </c>
      <c r="BC5087" s="9">
        <v>75.5755721042798</v>
      </c>
      <c r="BD5087" s="9"/>
      <c r="BE5087" s="9">
        <v>20185</v>
      </c>
      <c r="BF5087" s="9">
        <v>23296.2114</v>
      </c>
      <c r="BG5087" s="9"/>
      <c r="BH5087" s="9">
        <v>4553.2082362000001</v>
      </c>
      <c r="BI5087" s="9">
        <v>25881.380195148398</v>
      </c>
      <c r="BJ5087" s="9">
        <v>27378.542118634199</v>
      </c>
      <c r="BK5087" s="9">
        <v>47209.614743193502</v>
      </c>
      <c r="BL5087" s="9">
        <v>14710.0737604846</v>
      </c>
      <c r="BM5087" s="9">
        <v>14214.328956650999</v>
      </c>
      <c r="BN5087" s="9">
        <v>3815.0271591587102</v>
      </c>
      <c r="BO5087" s="9">
        <v>24957.082711070001</v>
      </c>
      <c r="BP5087" s="9"/>
      <c r="BQ5087" s="9">
        <v>10576.7847825545</v>
      </c>
      <c r="BR5087" s="9">
        <v>26442.770585831899</v>
      </c>
      <c r="BS5087" s="9">
        <v>38144.840504402302</v>
      </c>
      <c r="BT5087" s="9"/>
      <c r="BU5087" s="9">
        <v>84876.761852914598</v>
      </c>
      <c r="BV5087" s="9">
        <v>39035.1987621894</v>
      </c>
      <c r="BW5087" s="9">
        <v>17509.778445331602</v>
      </c>
      <c r="BX5087" s="9">
        <v>12400</v>
      </c>
    </row>
    <row r="5088" spans="6:76" x14ac:dyDescent="0.2">
      <c r="F5088" s="14"/>
      <c r="AX5088" s="8" t="s">
        <v>94</v>
      </c>
      <c r="AY5088" s="8" t="s">
        <v>9714</v>
      </c>
      <c r="AZ5088" s="8" t="s">
        <v>1623</v>
      </c>
      <c r="BA5088" s="9">
        <v>23392.891707833998</v>
      </c>
      <c r="BB5088" s="9">
        <v>23370.539704631999</v>
      </c>
      <c r="BC5088" s="9">
        <v>49.0673208062749</v>
      </c>
      <c r="BD5088" s="9"/>
      <c r="BE5088" s="9">
        <v>18082</v>
      </c>
      <c r="BF5088" s="9">
        <v>23481.60612</v>
      </c>
      <c r="BG5088" s="9">
        <v>5556.0097610000003</v>
      </c>
      <c r="BH5088" s="9">
        <v>50569.516101000001</v>
      </c>
      <c r="BI5088" s="9">
        <v>19289.3156281929</v>
      </c>
      <c r="BJ5088" s="9">
        <v>28200.358383528699</v>
      </c>
      <c r="BK5088" s="9">
        <v>23259.4732892641</v>
      </c>
      <c r="BL5088" s="9">
        <v>25342.097419798301</v>
      </c>
      <c r="BM5088" s="9">
        <v>15889.5559348938</v>
      </c>
      <c r="BN5088" s="9">
        <v>24258.984440662502</v>
      </c>
      <c r="BO5088" s="9"/>
      <c r="BP5088" s="9"/>
      <c r="BQ5088" s="9"/>
      <c r="BR5088" s="9"/>
      <c r="BS5088" s="9"/>
      <c r="BT5088" s="9"/>
      <c r="BU5088" s="9"/>
      <c r="BV5088" s="9"/>
      <c r="BW5088" s="9"/>
      <c r="BX5088" s="9"/>
    </row>
    <row r="5089" spans="6:76" x14ac:dyDescent="0.2">
      <c r="F5089" s="14"/>
      <c r="AX5089" s="8" t="s">
        <v>229</v>
      </c>
      <c r="AY5089" s="8" t="s">
        <v>9715</v>
      </c>
      <c r="AZ5089" s="8" t="s">
        <v>1623</v>
      </c>
      <c r="BA5089" s="9">
        <v>34021.505002283899</v>
      </c>
      <c r="BB5089" s="9">
        <v>23435.979138601098</v>
      </c>
      <c r="BC5089" s="9">
        <v>76.607221796983396</v>
      </c>
      <c r="BD5089" s="9"/>
      <c r="BE5089" s="9">
        <v>93036</v>
      </c>
      <c r="BF5089" s="9">
        <v>46964.303930000002</v>
      </c>
      <c r="BG5089" s="9">
        <v>23798.776249999999</v>
      </c>
      <c r="BH5089" s="9">
        <v>62360.007177</v>
      </c>
      <c r="BI5089" s="9">
        <v>19213.113004114399</v>
      </c>
      <c r="BJ5089" s="9">
        <v>27403.236139867899</v>
      </c>
      <c r="BK5089" s="9">
        <v>21180.258772110799</v>
      </c>
      <c r="BL5089" s="9">
        <v>10653.945584930399</v>
      </c>
      <c r="BM5089" s="9">
        <v>12532.227137613299</v>
      </c>
      <c r="BN5089" s="9">
        <v>23073.182027202201</v>
      </c>
      <c r="BO5089" s="9"/>
      <c r="BP5089" s="9"/>
      <c r="BQ5089" s="9"/>
      <c r="BR5089" s="9"/>
      <c r="BS5089" s="9"/>
      <c r="BT5089" s="9"/>
      <c r="BU5089" s="9"/>
      <c r="BV5089" s="9"/>
      <c r="BW5089" s="9"/>
      <c r="BX5089" s="9"/>
    </row>
    <row r="5090" spans="6:76" x14ac:dyDescent="0.2">
      <c r="F5090" s="14"/>
      <c r="AX5090" s="8" t="s">
        <v>9716</v>
      </c>
      <c r="AY5090" s="8" t="s">
        <v>9717</v>
      </c>
      <c r="AZ5090" s="8" t="s">
        <v>1623</v>
      </c>
      <c r="BA5090" s="9">
        <v>30271.4083194185</v>
      </c>
      <c r="BB5090" s="9">
        <v>23607.474597427499</v>
      </c>
      <c r="BC5090" s="9">
        <v>148.34449948087601</v>
      </c>
      <c r="BD5090" s="9">
        <v>24612</v>
      </c>
      <c r="BE5090" s="9">
        <v>154620</v>
      </c>
      <c r="BF5090" s="9">
        <v>26131.905200000001</v>
      </c>
      <c r="BG5090" s="9"/>
      <c r="BH5090" s="9"/>
      <c r="BI5090" s="9">
        <v>12326.401850947699</v>
      </c>
      <c r="BJ5090" s="9">
        <v>25987.684757281299</v>
      </c>
      <c r="BK5090" s="9">
        <v>22602.949194854998</v>
      </c>
      <c r="BL5090" s="9">
        <v>1710.97700872934</v>
      </c>
      <c r="BM5090" s="9">
        <v>6371.6841959869698</v>
      </c>
      <c r="BN5090" s="9">
        <v>27077.3886623941</v>
      </c>
      <c r="BO5090" s="9"/>
      <c r="BP5090" s="9">
        <v>1273.0923239900801</v>
      </c>
      <c r="BQ5090" s="9"/>
      <c r="BR5090" s="9"/>
      <c r="BS5090" s="9"/>
      <c r="BT5090" s="9"/>
      <c r="BU5090" s="9"/>
      <c r="BV5090" s="9"/>
      <c r="BW5090" s="9"/>
      <c r="BX5090" s="9"/>
    </row>
    <row r="5091" spans="6:76" x14ac:dyDescent="0.2">
      <c r="F5091" s="14"/>
      <c r="AX5091" s="8" t="s">
        <v>772</v>
      </c>
      <c r="AY5091" s="8" t="s">
        <v>9718</v>
      </c>
      <c r="AZ5091" s="8" t="s">
        <v>1623</v>
      </c>
      <c r="BA5091" s="9">
        <v>23653.5170909064</v>
      </c>
      <c r="BB5091" s="9">
        <v>23653.5170909064</v>
      </c>
      <c r="BC5091" s="9"/>
      <c r="BD5091" s="9"/>
      <c r="BE5091" s="9"/>
      <c r="BF5091" s="9"/>
      <c r="BG5091" s="9"/>
      <c r="BH5091" s="9"/>
      <c r="BI5091" s="9"/>
      <c r="BJ5091" s="9"/>
      <c r="BK5091" s="9"/>
      <c r="BL5091" s="9"/>
      <c r="BM5091" s="9"/>
      <c r="BN5091" s="9"/>
      <c r="BO5091" s="9"/>
      <c r="BP5091" s="9"/>
      <c r="BQ5091" s="9"/>
      <c r="BR5091" s="9"/>
      <c r="BS5091" s="9"/>
      <c r="BT5091" s="9">
        <v>23653.5170909064</v>
      </c>
      <c r="BU5091" s="9"/>
      <c r="BV5091" s="9"/>
      <c r="BW5091" s="9"/>
      <c r="BX5091" s="9"/>
    </row>
    <row r="5092" spans="6:76" x14ac:dyDescent="0.2">
      <c r="F5092" s="14"/>
      <c r="AX5092" s="8" t="s">
        <v>83</v>
      </c>
      <c r="AY5092" s="8" t="s">
        <v>9719</v>
      </c>
      <c r="AZ5092" s="8" t="s">
        <v>1623</v>
      </c>
      <c r="BA5092" s="9">
        <v>30415.420728180499</v>
      </c>
      <c r="BB5092" s="9">
        <v>23659.837918555699</v>
      </c>
      <c r="BC5092" s="9">
        <v>67.221210555946101</v>
      </c>
      <c r="BD5092" s="9">
        <v>11186</v>
      </c>
      <c r="BE5092" s="9">
        <v>29721</v>
      </c>
      <c r="BF5092" s="9">
        <v>45009.03716</v>
      </c>
      <c r="BG5092" s="9">
        <v>22251.86579</v>
      </c>
      <c r="BH5092" s="9">
        <v>62395.104381999998</v>
      </c>
      <c r="BI5092" s="9">
        <v>40151.342136826999</v>
      </c>
      <c r="BJ5092" s="9">
        <v>30310.057418846602</v>
      </c>
      <c r="BK5092" s="9">
        <v>45626.660299377698</v>
      </c>
      <c r="BL5092" s="9">
        <v>23506.368099663301</v>
      </c>
      <c r="BM5092" s="9">
        <v>18291.201671892701</v>
      </c>
      <c r="BN5092" s="9">
        <v>20896.239200859301</v>
      </c>
      <c r="BO5092" s="9">
        <v>66960.500142723802</v>
      </c>
      <c r="BP5092" s="9">
        <v>27265.118447839399</v>
      </c>
      <c r="BQ5092" s="9">
        <v>19012.645678667799</v>
      </c>
      <c r="BR5092" s="9">
        <v>8178.7388179121899</v>
      </c>
      <c r="BS5092" s="9">
        <v>79498.501547011299</v>
      </c>
      <c r="BT5092" s="9"/>
      <c r="BU5092" s="9">
        <v>18758.823994811301</v>
      </c>
      <c r="BV5092" s="9">
        <v>23813.3077374481</v>
      </c>
      <c r="BW5092" s="9">
        <v>13705.9020377299</v>
      </c>
      <c r="BX5092" s="9">
        <v>1770</v>
      </c>
    </row>
    <row r="5093" spans="6:76" x14ac:dyDescent="0.2">
      <c r="F5093" s="14"/>
      <c r="AX5093" s="8" t="s">
        <v>37</v>
      </c>
      <c r="AY5093" s="8" t="s">
        <v>9720</v>
      </c>
      <c r="AZ5093" s="8" t="s">
        <v>1623</v>
      </c>
      <c r="BA5093" s="9">
        <v>71996.449025338195</v>
      </c>
      <c r="BB5093" s="9">
        <v>23689.635310479101</v>
      </c>
      <c r="BC5093" s="9">
        <v>138.41343484461399</v>
      </c>
      <c r="BD5093" s="9"/>
      <c r="BE5093" s="9">
        <v>65492</v>
      </c>
      <c r="BF5093" s="9">
        <v>17864.66805</v>
      </c>
      <c r="BG5093" s="9">
        <v>5619.4206539999996</v>
      </c>
      <c r="BH5093" s="9">
        <v>189496.71650000001</v>
      </c>
      <c r="BI5093" s="9">
        <v>47573.029527221202</v>
      </c>
      <c r="BJ5093" s="9">
        <v>12869.4285402075</v>
      </c>
      <c r="BK5093" s="9">
        <v>21078.703983282699</v>
      </c>
      <c r="BL5093" s="9">
        <v>33892.275209632498</v>
      </c>
      <c r="BM5093" s="9">
        <v>23689.635310479101</v>
      </c>
      <c r="BN5093" s="9">
        <v>9530.0130868203105</v>
      </c>
      <c r="BO5093" s="9">
        <v>308966.50057598302</v>
      </c>
      <c r="BP5093" s="9">
        <v>124528.442070462</v>
      </c>
      <c r="BQ5093" s="9">
        <v>5967.4865629074602</v>
      </c>
      <c r="BR5093" s="9"/>
      <c r="BS5093" s="9">
        <v>296253.82943323901</v>
      </c>
      <c r="BT5093" s="9"/>
      <c r="BU5093" s="9"/>
      <c r="BV5093" s="9">
        <v>54714.521232216997</v>
      </c>
      <c r="BW5093" s="9">
        <v>4532.9626942968198</v>
      </c>
      <c r="BX5093" s="9">
        <v>1870</v>
      </c>
    </row>
    <row r="5094" spans="6:76" x14ac:dyDescent="0.2">
      <c r="F5094" s="14"/>
      <c r="AX5094" s="8" t="s">
        <v>57</v>
      </c>
      <c r="AY5094" s="8" t="s">
        <v>9721</v>
      </c>
      <c r="AZ5094" s="8" t="s">
        <v>1623</v>
      </c>
      <c r="BA5094" s="9">
        <v>49272.422740044603</v>
      </c>
      <c r="BB5094" s="9">
        <v>23817.579955208301</v>
      </c>
      <c r="BC5094" s="9">
        <v>129.70289841827</v>
      </c>
      <c r="BD5094" s="9">
        <v>2370</v>
      </c>
      <c r="BE5094" s="9">
        <v>20509</v>
      </c>
      <c r="BF5094" s="9">
        <v>30319.136190000001</v>
      </c>
      <c r="BG5094" s="9">
        <v>11613.346030000001</v>
      </c>
      <c r="BH5094" s="9">
        <v>76268.952239999999</v>
      </c>
      <c r="BI5094" s="9">
        <v>25061.252274476301</v>
      </c>
      <c r="BJ5094" s="9">
        <v>23817.579955208301</v>
      </c>
      <c r="BK5094" s="9">
        <v>16657.011069630102</v>
      </c>
      <c r="BL5094" s="9">
        <v>5549.6869761643302</v>
      </c>
      <c r="BM5094" s="9">
        <v>24506.032738540001</v>
      </c>
      <c r="BN5094" s="9">
        <v>19252.201640470299</v>
      </c>
      <c r="BO5094" s="9">
        <v>204356.714980157</v>
      </c>
      <c r="BP5094" s="9">
        <v>151725.60200379201</v>
      </c>
      <c r="BQ5094" s="9">
        <v>6561.8854623224497</v>
      </c>
      <c r="BR5094" s="9"/>
      <c r="BS5094" s="9">
        <v>200437.07668870801</v>
      </c>
      <c r="BT5094" s="9"/>
      <c r="BU5094" s="9">
        <v>15822.3455277598</v>
      </c>
      <c r="BV5094" s="9">
        <v>35206.788778952701</v>
      </c>
      <c r="BW5094" s="9">
        <v>8641.4195046654604</v>
      </c>
      <c r="BX5094" s="9">
        <v>57500</v>
      </c>
    </row>
    <row r="5095" spans="6:76" x14ac:dyDescent="0.2">
      <c r="F5095" s="14"/>
      <c r="AX5095" s="8" t="s">
        <v>9722</v>
      </c>
      <c r="AY5095" s="8" t="s">
        <v>9723</v>
      </c>
      <c r="AZ5095" s="8" t="s">
        <v>1623</v>
      </c>
      <c r="BA5095" s="9">
        <v>24993.3050176746</v>
      </c>
      <c r="BB5095" s="9">
        <v>23937.303759754101</v>
      </c>
      <c r="BC5095" s="9">
        <v>71.905966722697499</v>
      </c>
      <c r="BD5095" s="9"/>
      <c r="BE5095" s="9">
        <v>31893</v>
      </c>
      <c r="BF5095" s="9">
        <v>29984.036990000001</v>
      </c>
      <c r="BG5095" s="9"/>
      <c r="BH5095" s="9">
        <v>86793.222880000001</v>
      </c>
      <c r="BI5095" s="9">
        <v>26964.843463646001</v>
      </c>
      <c r="BJ5095" s="9">
        <v>26878.492896278301</v>
      </c>
      <c r="BK5095" s="9">
        <v>36793.768233761803</v>
      </c>
      <c r="BL5095" s="9">
        <v>36735.475129581297</v>
      </c>
      <c r="BM5095" s="9">
        <v>9855.2293421765698</v>
      </c>
      <c r="BN5095" s="9">
        <v>24642.577730545501</v>
      </c>
      <c r="BO5095" s="9">
        <v>11939.3385726825</v>
      </c>
      <c r="BP5095" s="9">
        <v>18767.203817387101</v>
      </c>
      <c r="BQ5095" s="9">
        <v>9876.3377867669005</v>
      </c>
      <c r="BR5095" s="9">
        <v>10723.714253652999</v>
      </c>
      <c r="BS5095" s="9">
        <v>17785.796790852</v>
      </c>
      <c r="BT5095" s="9"/>
      <c r="BU5095" s="9">
        <v>13112.5565291701</v>
      </c>
      <c r="BV5095" s="9">
        <v>23274.607519508201</v>
      </c>
      <c r="BW5095" s="9">
        <v>9259.2883821345004</v>
      </c>
      <c r="BX5095" s="9">
        <v>24600</v>
      </c>
    </row>
    <row r="5096" spans="6:76" x14ac:dyDescent="0.2">
      <c r="F5096" s="14"/>
      <c r="AX5096" s="8" t="s">
        <v>86</v>
      </c>
      <c r="AY5096" s="8" t="s">
        <v>9724</v>
      </c>
      <c r="AZ5096" s="8" t="s">
        <v>1623</v>
      </c>
      <c r="BA5096" s="9">
        <v>28560.123624186101</v>
      </c>
      <c r="BB5096" s="9">
        <v>24138.297887585999</v>
      </c>
      <c r="BC5096" s="9">
        <v>62.801993488070799</v>
      </c>
      <c r="BD5096" s="9">
        <v>15677</v>
      </c>
      <c r="BE5096" s="9">
        <v>23364</v>
      </c>
      <c r="BF5096" s="9">
        <v>41561.121299999999</v>
      </c>
      <c r="BG5096" s="9">
        <v>19777.09186</v>
      </c>
      <c r="BH5096" s="9">
        <v>37019.808240999999</v>
      </c>
      <c r="BI5096" s="9">
        <v>37182.959202090002</v>
      </c>
      <c r="BJ5096" s="9">
        <v>37980.074584473601</v>
      </c>
      <c r="BK5096" s="9">
        <v>27820.585795287399</v>
      </c>
      <c r="BL5096" s="9">
        <v>28840.0308235013</v>
      </c>
      <c r="BM5096" s="9">
        <v>24644.242249400901</v>
      </c>
      <c r="BN5096" s="9">
        <v>23328.162768719201</v>
      </c>
      <c r="BO5096" s="9">
        <v>93468.562427579294</v>
      </c>
      <c r="BP5096" s="9"/>
      <c r="BQ5096" s="9">
        <v>16380.606388327</v>
      </c>
      <c r="BR5096" s="9">
        <v>24138.297887585999</v>
      </c>
      <c r="BS5096" s="9">
        <v>16291.672423386801</v>
      </c>
      <c r="BT5096" s="9"/>
      <c r="BU5096" s="9">
        <v>19539.7949512983</v>
      </c>
      <c r="BV5096" s="9">
        <v>28853.328664429901</v>
      </c>
      <c r="BW5096" s="9">
        <v>13775.0092924561</v>
      </c>
      <c r="BX5096" s="9">
        <v>13000</v>
      </c>
    </row>
    <row r="5097" spans="6:76" x14ac:dyDescent="0.2">
      <c r="F5097" s="14"/>
      <c r="AX5097" s="8" t="s">
        <v>9725</v>
      </c>
      <c r="AY5097" s="8" t="s">
        <v>9726</v>
      </c>
      <c r="AZ5097" s="8" t="s">
        <v>1623</v>
      </c>
      <c r="BA5097" s="9">
        <v>31821.214526335501</v>
      </c>
      <c r="BB5097" s="9">
        <v>24152.8398460385</v>
      </c>
      <c r="BC5097" s="9">
        <v>89.179689710615094</v>
      </c>
      <c r="BD5097" s="9"/>
      <c r="BE5097" s="9">
        <v>25000</v>
      </c>
      <c r="BF5097" s="9">
        <v>43581.51827</v>
      </c>
      <c r="BG5097" s="9">
        <v>4215.3343709999999</v>
      </c>
      <c r="BH5097" s="9">
        <v>106006.10793500001</v>
      </c>
      <c r="BI5097" s="9">
        <v>21052.486082020201</v>
      </c>
      <c r="BJ5097" s="9">
        <v>36954.350012710398</v>
      </c>
      <c r="BK5097" s="9">
        <v>23305.679692076999</v>
      </c>
      <c r="BL5097" s="9">
        <v>27783.934071254698</v>
      </c>
      <c r="BM5097" s="9">
        <v>12816.5770372687</v>
      </c>
      <c r="BN5097" s="9">
        <v>17496.157792023601</v>
      </c>
      <c r="BO5097" s="9"/>
      <c r="BP5097" s="9"/>
      <c r="BQ5097" s="9"/>
      <c r="BR5097" s="9"/>
      <c r="BS5097" s="9"/>
      <c r="BT5097" s="9"/>
      <c r="BU5097" s="9"/>
      <c r="BV5097" s="9"/>
      <c r="BW5097" s="9"/>
      <c r="BX5097" s="9"/>
    </row>
    <row r="5098" spans="6:76" x14ac:dyDescent="0.2">
      <c r="F5098" s="14"/>
      <c r="AX5098" s="8" t="s">
        <v>214</v>
      </c>
      <c r="AY5098" s="8" t="s">
        <v>9727</v>
      </c>
      <c r="AZ5098" s="8" t="s">
        <v>1623</v>
      </c>
      <c r="BA5098" s="9">
        <v>37261.943500963898</v>
      </c>
      <c r="BB5098" s="9">
        <v>24171.0550100482</v>
      </c>
      <c r="BC5098" s="9">
        <v>93.566031501590302</v>
      </c>
      <c r="BD5098" s="9"/>
      <c r="BE5098" s="9">
        <v>139224</v>
      </c>
      <c r="BF5098" s="9">
        <v>73972.199869999997</v>
      </c>
      <c r="BG5098" s="9"/>
      <c r="BH5098" s="9">
        <v>63173.818941999998</v>
      </c>
      <c r="BI5098" s="9">
        <v>16652.5492825478</v>
      </c>
      <c r="BJ5098" s="9">
        <v>15734.257239131701</v>
      </c>
      <c r="BK5098" s="9">
        <v>30028.325934991299</v>
      </c>
      <c r="BL5098" s="9">
        <v>18276.635375180598</v>
      </c>
      <c r="BM5098" s="9">
        <v>8963.6376588496496</v>
      </c>
      <c r="BN5098" s="9">
        <v>43458.083237977502</v>
      </c>
      <c r="BO5098" s="9">
        <v>19359.573647680601</v>
      </c>
      <c r="BP5098" s="9"/>
      <c r="BQ5098" s="9"/>
      <c r="BR5098" s="9"/>
      <c r="BS5098" s="9">
        <v>20191.016412859899</v>
      </c>
      <c r="BT5098" s="9">
        <v>15159.112574738399</v>
      </c>
      <c r="BU5098" s="9">
        <v>28151.0936072365</v>
      </c>
      <c r="BV5098" s="9">
        <v>29322.9052303014</v>
      </c>
      <c r="BW5098" s="9"/>
      <c r="BX5098" s="9"/>
    </row>
    <row r="5099" spans="6:76" x14ac:dyDescent="0.2">
      <c r="F5099" s="14"/>
      <c r="AX5099" s="8" t="s">
        <v>9728</v>
      </c>
      <c r="AY5099" s="8" t="s">
        <v>9729</v>
      </c>
      <c r="AZ5099" s="8" t="s">
        <v>1623</v>
      </c>
      <c r="BA5099" s="9">
        <v>38833.649468606302</v>
      </c>
      <c r="BB5099" s="9">
        <v>24239.281594873599</v>
      </c>
      <c r="BC5099" s="9">
        <v>207.44536685586499</v>
      </c>
      <c r="BD5099" s="9"/>
      <c r="BE5099" s="9">
        <v>27486</v>
      </c>
      <c r="BF5099" s="9">
        <v>33000.727160000002</v>
      </c>
      <c r="BG5099" s="9"/>
      <c r="BH5099" s="9">
        <v>358890.89001999999</v>
      </c>
      <c r="BI5099" s="9">
        <v>21678.350982645301</v>
      </c>
      <c r="BJ5099" s="9">
        <v>13723.556424865399</v>
      </c>
      <c r="BK5099" s="9">
        <v>28359.5741714984</v>
      </c>
      <c r="BL5099" s="9">
        <v>29078.702454829901</v>
      </c>
      <c r="BM5099" s="9">
        <v>26575.906303998301</v>
      </c>
      <c r="BN5099" s="9">
        <v>10876.776323440999</v>
      </c>
      <c r="BO5099" s="9">
        <v>2920.31820539092</v>
      </c>
      <c r="BP5099" s="9">
        <v>1852.2829385990899</v>
      </c>
      <c r="BQ5099" s="9">
        <v>21902.656885748798</v>
      </c>
      <c r="BR5099" s="9">
        <v>30212.824519665999</v>
      </c>
      <c r="BS5099" s="9">
        <v>2721.79633094989</v>
      </c>
      <c r="BT5099" s="9"/>
      <c r="BU5099" s="9">
        <v>19997.728872725598</v>
      </c>
      <c r="BV5099" s="9">
        <v>26772.394941709601</v>
      </c>
      <c r="BW5099" s="9">
        <v>10555.203898845401</v>
      </c>
      <c r="BX5099" s="9">
        <v>32400</v>
      </c>
    </row>
    <row r="5100" spans="6:76" x14ac:dyDescent="0.2">
      <c r="F5100" s="14"/>
      <c r="AX5100" s="8" t="s">
        <v>9730</v>
      </c>
      <c r="AY5100" s="8" t="s">
        <v>9731</v>
      </c>
      <c r="AZ5100" s="8" t="s">
        <v>1623</v>
      </c>
      <c r="BA5100" s="9">
        <v>26680.564113576798</v>
      </c>
      <c r="BB5100" s="9">
        <v>24250.310226096601</v>
      </c>
      <c r="BC5100" s="9">
        <v>67.278789704503694</v>
      </c>
      <c r="BD5100" s="9"/>
      <c r="BE5100" s="9">
        <v>28147</v>
      </c>
      <c r="BF5100" s="9">
        <v>24388.2307</v>
      </c>
      <c r="BG5100" s="9"/>
      <c r="BH5100" s="9">
        <v>52663.990704000003</v>
      </c>
      <c r="BI5100" s="9">
        <v>29539.852093822901</v>
      </c>
      <c r="BJ5100" s="9">
        <v>25478.70880466</v>
      </c>
      <c r="BK5100" s="9">
        <v>36764.142757641603</v>
      </c>
      <c r="BL5100" s="9">
        <v>29947.743207466901</v>
      </c>
      <c r="BM5100" s="9">
        <v>15135.7701859384</v>
      </c>
      <c r="BN5100" s="9">
        <v>13739.2067234678</v>
      </c>
      <c r="BO5100" s="9">
        <v>14642.510826993601</v>
      </c>
      <c r="BP5100" s="9"/>
      <c r="BQ5100" s="9">
        <v>10433.8370161205</v>
      </c>
      <c r="BR5100" s="9">
        <v>24112.389752193201</v>
      </c>
      <c r="BS5100" s="9">
        <v>9543.1916364269</v>
      </c>
      <c r="BT5100" s="9">
        <v>11068.5674071826</v>
      </c>
      <c r="BU5100" s="9">
        <v>17723.204239920298</v>
      </c>
      <c r="BV5100" s="9">
        <v>70862.625397555501</v>
      </c>
      <c r="BW5100" s="9">
        <v>58589.182590991499</v>
      </c>
      <c r="BX5100" s="9">
        <v>7470</v>
      </c>
    </row>
    <row r="5101" spans="6:76" x14ac:dyDescent="0.2">
      <c r="F5101" s="14"/>
      <c r="AX5101" s="8" t="s">
        <v>85</v>
      </c>
      <c r="AY5101" s="8" t="s">
        <v>9732</v>
      </c>
      <c r="AZ5101" s="8" t="s">
        <v>1623</v>
      </c>
      <c r="BA5101" s="9">
        <v>34049.699097143501</v>
      </c>
      <c r="BB5101" s="9">
        <v>24306.504054203699</v>
      </c>
      <c r="BC5101" s="9">
        <v>87.670244853332306</v>
      </c>
      <c r="BD5101" s="9"/>
      <c r="BE5101" s="9">
        <v>40568</v>
      </c>
      <c r="BF5101" s="9">
        <v>35130.992720000002</v>
      </c>
      <c r="BG5101" s="9">
        <v>57035.270259999998</v>
      </c>
      <c r="BH5101" s="9">
        <v>137742.69626</v>
      </c>
      <c r="BI5101" s="9">
        <v>18359.089009374198</v>
      </c>
      <c r="BJ5101" s="9">
        <v>37421.701557024702</v>
      </c>
      <c r="BK5101" s="9">
        <v>28397.692717383001</v>
      </c>
      <c r="BL5101" s="9">
        <v>19607.734521347</v>
      </c>
      <c r="BM5101" s="9">
        <v>19190.776737090499</v>
      </c>
      <c r="BN5101" s="9">
        <v>13626.1317792063</v>
      </c>
      <c r="BO5101" s="9">
        <v>40311.631912758603</v>
      </c>
      <c r="BP5101" s="9"/>
      <c r="BQ5101" s="9">
        <v>9743.2064976546808</v>
      </c>
      <c r="BR5101" s="9">
        <v>17845.622911672999</v>
      </c>
      <c r="BS5101" s="9">
        <v>38595.930868838303</v>
      </c>
      <c r="BT5101" s="9"/>
      <c r="BU5101" s="9">
        <v>20215.315391024302</v>
      </c>
      <c r="BV5101" s="9">
        <v>14130.293245381101</v>
      </c>
      <c r="BW5101" s="9">
        <v>8172.4973598265797</v>
      </c>
      <c r="BX5101" s="9">
        <v>56800</v>
      </c>
    </row>
    <row r="5102" spans="6:76" x14ac:dyDescent="0.2">
      <c r="F5102" s="14"/>
      <c r="AX5102" s="8" t="s">
        <v>9733</v>
      </c>
      <c r="AY5102" s="8" t="s">
        <v>9734</v>
      </c>
      <c r="AZ5102" s="8" t="s">
        <v>1623</v>
      </c>
      <c r="BA5102" s="9">
        <v>76342.569026319907</v>
      </c>
      <c r="BB5102" s="9">
        <v>24369.4759056115</v>
      </c>
      <c r="BC5102" s="9">
        <v>162.061568737464</v>
      </c>
      <c r="BD5102" s="9"/>
      <c r="BE5102" s="9">
        <v>67204</v>
      </c>
      <c r="BF5102" s="9">
        <v>36910.301449999999</v>
      </c>
      <c r="BG5102" s="9">
        <v>329265.70870000002</v>
      </c>
      <c r="BH5102" s="9">
        <v>347958.60034</v>
      </c>
      <c r="BI5102" s="9">
        <v>19800.1610376606</v>
      </c>
      <c r="BJ5102" s="9">
        <v>26333.319256770101</v>
      </c>
      <c r="BK5102" s="9">
        <v>30351.367173223302</v>
      </c>
      <c r="BL5102" s="9">
        <v>7972.3467938898202</v>
      </c>
      <c r="BM5102" s="9">
        <v>16582.102024102202</v>
      </c>
      <c r="BN5102" s="9">
        <v>22405.632554452899</v>
      </c>
      <c r="BO5102" s="9"/>
      <c r="BP5102" s="9"/>
      <c r="BQ5102" s="9"/>
      <c r="BR5102" s="9"/>
      <c r="BS5102" s="9">
        <v>1456.7214945521</v>
      </c>
      <c r="BT5102" s="9">
        <v>9870.5674911876104</v>
      </c>
      <c r="BU5102" s="9"/>
      <c r="BV5102" s="9"/>
      <c r="BW5102" s="9"/>
      <c r="BX5102" s="9"/>
    </row>
    <row r="5103" spans="6:76" x14ac:dyDescent="0.2">
      <c r="F5103" s="14"/>
      <c r="AX5103" s="8" t="s">
        <v>9735</v>
      </c>
      <c r="AY5103" s="8" t="s">
        <v>9736</v>
      </c>
      <c r="AZ5103" s="8" t="s">
        <v>1623</v>
      </c>
      <c r="BA5103" s="9">
        <v>30862.716375952001</v>
      </c>
      <c r="BB5103" s="9">
        <v>24381.1186623596</v>
      </c>
      <c r="BC5103" s="9">
        <v>64.608441129238201</v>
      </c>
      <c r="BD5103" s="9"/>
      <c r="BE5103" s="9">
        <v>20776</v>
      </c>
      <c r="BF5103" s="9">
        <v>53103.293149999998</v>
      </c>
      <c r="BG5103" s="9"/>
      <c r="BH5103" s="9">
        <v>90867.734074000007</v>
      </c>
      <c r="BI5103" s="9">
        <v>31122.432733839101</v>
      </c>
      <c r="BJ5103" s="9">
        <v>45774.147158032101</v>
      </c>
      <c r="BK5103" s="9">
        <v>40734.732306600097</v>
      </c>
      <c r="BL5103" s="9">
        <v>33392.422738276196</v>
      </c>
      <c r="BM5103" s="9">
        <v>13851.036590580599</v>
      </c>
      <c r="BN5103" s="9">
        <v>21162.857597827398</v>
      </c>
      <c r="BO5103" s="9">
        <v>30513.092151999699</v>
      </c>
      <c r="BP5103" s="9">
        <v>1786.5993955624999</v>
      </c>
      <c r="BQ5103" s="9">
        <v>23170.3338377445</v>
      </c>
      <c r="BR5103" s="9"/>
      <c r="BS5103" s="9">
        <v>24215.041018003001</v>
      </c>
      <c r="BT5103" s="9"/>
      <c r="BU5103" s="9">
        <v>24381.1186623596</v>
      </c>
      <c r="BV5103" s="9">
        <v>19559.887610827998</v>
      </c>
      <c r="BW5103" s="9">
        <v>36755.449365531502</v>
      </c>
      <c r="BX5103" s="9">
        <v>13500</v>
      </c>
    </row>
    <row r="5104" spans="6:76" x14ac:dyDescent="0.2">
      <c r="F5104" s="14"/>
      <c r="AX5104" s="8" t="s">
        <v>116</v>
      </c>
      <c r="AY5104" s="8" t="s">
        <v>9737</v>
      </c>
      <c r="AZ5104" s="8" t="s">
        <v>1623</v>
      </c>
      <c r="BA5104" s="9">
        <v>23913.070886414</v>
      </c>
      <c r="BB5104" s="9">
        <v>24565.1450611246</v>
      </c>
      <c r="BC5104" s="9">
        <v>40.026654362554801</v>
      </c>
      <c r="BD5104" s="9">
        <v>9321</v>
      </c>
      <c r="BE5104" s="9">
        <v>10097</v>
      </c>
      <c r="BF5104" s="9">
        <v>17805.399280000001</v>
      </c>
      <c r="BG5104" s="9">
        <v>16040.21897</v>
      </c>
      <c r="BH5104" s="9"/>
      <c r="BI5104" s="9">
        <v>21110.7029574714</v>
      </c>
      <c r="BJ5104" s="9">
        <v>27607.145542689199</v>
      </c>
      <c r="BK5104" s="9">
        <v>24565.1450611246</v>
      </c>
      <c r="BL5104" s="9">
        <v>17075.453870949401</v>
      </c>
      <c r="BM5104" s="9">
        <v>9895.2275985390406</v>
      </c>
      <c r="BN5104" s="9">
        <v>24971.5177436429</v>
      </c>
      <c r="BO5104" s="9">
        <v>31182.539081243202</v>
      </c>
      <c r="BP5104" s="9">
        <v>32631.760194169201</v>
      </c>
      <c r="BQ5104" s="9">
        <v>19777.351816588802</v>
      </c>
      <c r="BR5104" s="9">
        <v>25743.7305816679</v>
      </c>
      <c r="BS5104" s="9">
        <v>30720.179360577898</v>
      </c>
      <c r="BT5104" s="9"/>
      <c r="BU5104" s="9">
        <v>36851.876382845003</v>
      </c>
      <c r="BV5104" s="9">
        <v>28853.328664429901</v>
      </c>
      <c r="BW5104" s="9">
        <v>46098.769735927897</v>
      </c>
      <c r="BX5104" s="9">
        <v>24000</v>
      </c>
    </row>
    <row r="5105" spans="6:76" x14ac:dyDescent="0.2">
      <c r="F5105" s="14"/>
      <c r="AX5105" s="8" t="s">
        <v>9738</v>
      </c>
      <c r="AY5105" s="8" t="s">
        <v>9739</v>
      </c>
      <c r="AZ5105" s="8" t="s">
        <v>1623</v>
      </c>
      <c r="BA5105" s="9">
        <v>32424.121750751699</v>
      </c>
      <c r="BB5105" s="9">
        <v>24574.9442996371</v>
      </c>
      <c r="BC5105" s="9">
        <v>85.091855522617294</v>
      </c>
      <c r="BD5105" s="9">
        <v>105608</v>
      </c>
      <c r="BE5105" s="9">
        <v>88478</v>
      </c>
      <c r="BF5105" s="9">
        <v>73696.165229999999</v>
      </c>
      <c r="BG5105" s="9">
        <v>34203.95955</v>
      </c>
      <c r="BH5105" s="9">
        <v>55729.527996999997</v>
      </c>
      <c r="BI5105" s="9">
        <v>24899.287318022802</v>
      </c>
      <c r="BJ5105" s="9">
        <v>29751.130824354299</v>
      </c>
      <c r="BK5105" s="9">
        <v>37235.400142777697</v>
      </c>
      <c r="BL5105" s="9">
        <v>24250.601281251402</v>
      </c>
      <c r="BM5105" s="9">
        <v>25724.808069733099</v>
      </c>
      <c r="BN5105" s="9">
        <v>32478.483368256999</v>
      </c>
      <c r="BO5105" s="9">
        <v>8991.8966872961191</v>
      </c>
      <c r="BP5105" s="9">
        <v>13173.6100078376</v>
      </c>
      <c r="BQ5105" s="9">
        <v>8403.5929471842701</v>
      </c>
      <c r="BR5105" s="9">
        <v>13440.855746649901</v>
      </c>
      <c r="BS5105" s="9">
        <v>14182.161529475101</v>
      </c>
      <c r="BT5105" s="9"/>
      <c r="BU5105" s="9">
        <v>13860.988139880301</v>
      </c>
      <c r="BV5105" s="9">
        <v>11212.977467635101</v>
      </c>
      <c r="BW5105" s="9">
        <v>12660.9887076797</v>
      </c>
      <c r="BX5105" s="9">
        <v>20500</v>
      </c>
    </row>
    <row r="5106" spans="6:76" x14ac:dyDescent="0.2">
      <c r="F5106" s="14"/>
      <c r="AX5106" s="8" t="s">
        <v>9740</v>
      </c>
      <c r="AY5106" s="8" t="s">
        <v>9741</v>
      </c>
      <c r="AZ5106" s="8" t="s">
        <v>1623</v>
      </c>
      <c r="BA5106" s="9">
        <v>35180.656325828299</v>
      </c>
      <c r="BB5106" s="9">
        <v>24602.775291306101</v>
      </c>
      <c r="BC5106" s="9">
        <v>83.462915617405699</v>
      </c>
      <c r="BD5106" s="9"/>
      <c r="BE5106" s="9"/>
      <c r="BF5106" s="9">
        <v>20568.586800000001</v>
      </c>
      <c r="BG5106" s="9">
        <v>103007.872</v>
      </c>
      <c r="BH5106" s="9">
        <v>102284.454883</v>
      </c>
      <c r="BI5106" s="9">
        <v>22182.9145695435</v>
      </c>
      <c r="BJ5106" s="9">
        <v>6511.3897978199702</v>
      </c>
      <c r="BK5106" s="9">
        <v>14098.178690852499</v>
      </c>
      <c r="BL5106" s="9">
        <v>13570.7895149179</v>
      </c>
      <c r="BM5106" s="9">
        <v>19499.529221861601</v>
      </c>
      <c r="BN5106" s="9">
        <v>14244.404885579899</v>
      </c>
      <c r="BO5106" s="9">
        <v>25718.269145196999</v>
      </c>
      <c r="BP5106" s="9">
        <v>73448.408699169202</v>
      </c>
      <c r="BQ5106" s="9">
        <v>23487.2814374152</v>
      </c>
      <c r="BR5106" s="9">
        <v>27056.003391261998</v>
      </c>
      <c r="BS5106" s="9">
        <v>26892.3465618999</v>
      </c>
      <c r="BT5106" s="9"/>
      <c r="BU5106" s="9">
        <v>39183.171116347301</v>
      </c>
      <c r="BV5106" s="9">
        <v>16238.542674337001</v>
      </c>
      <c r="BW5106" s="9">
        <v>27759.670475706898</v>
      </c>
      <c r="BX5106" s="9">
        <v>57500</v>
      </c>
    </row>
    <row r="5107" spans="6:76" x14ac:dyDescent="0.2">
      <c r="F5107" s="14"/>
      <c r="AX5107" s="8" t="s">
        <v>9742</v>
      </c>
      <c r="AY5107" s="8" t="s">
        <v>9743</v>
      </c>
      <c r="AZ5107" s="8" t="s">
        <v>1623</v>
      </c>
      <c r="BA5107" s="9">
        <v>34885.996568226597</v>
      </c>
      <c r="BB5107" s="9">
        <v>25034.442457915698</v>
      </c>
      <c r="BC5107" s="9">
        <v>90.024121390055299</v>
      </c>
      <c r="BD5107" s="9"/>
      <c r="BE5107" s="9">
        <v>29607</v>
      </c>
      <c r="BF5107" s="9">
        <v>31799.781309999998</v>
      </c>
      <c r="BG5107" s="9">
        <v>24009.02031</v>
      </c>
      <c r="BH5107" s="9">
        <v>123260.743047</v>
      </c>
      <c r="BI5107" s="9">
        <v>21824.202622113498</v>
      </c>
      <c r="BJ5107" s="9">
        <v>43838.271631679301</v>
      </c>
      <c r="BK5107" s="9">
        <v>41002.126724646703</v>
      </c>
      <c r="BL5107" s="9">
        <v>19991.133107407401</v>
      </c>
      <c r="BM5107" s="9">
        <v>25034.442457915698</v>
      </c>
      <c r="BN5107" s="9">
        <v>22039.468722219699</v>
      </c>
      <c r="BO5107" s="9"/>
      <c r="BP5107" s="9">
        <v>1339.7723175102501</v>
      </c>
      <c r="BQ5107" s="9"/>
      <c r="BR5107" s="9"/>
      <c r="BS5107" s="9"/>
      <c r="BT5107" s="9"/>
      <c r="BU5107" s="9"/>
      <c r="BV5107" s="9"/>
      <c r="BW5107" s="9"/>
      <c r="BX5107" s="9"/>
    </row>
    <row r="5108" spans="6:76" x14ac:dyDescent="0.2">
      <c r="F5108" s="14"/>
      <c r="AX5108" s="8" t="s">
        <v>9744</v>
      </c>
      <c r="AY5108" s="8" t="s">
        <v>9745</v>
      </c>
      <c r="AZ5108" s="8" t="s">
        <v>1623</v>
      </c>
      <c r="BA5108" s="9">
        <v>99465.711684267706</v>
      </c>
      <c r="BB5108" s="9">
        <v>25075.497333763102</v>
      </c>
      <c r="BC5108" s="9">
        <v>209.72270696377899</v>
      </c>
      <c r="BD5108" s="9">
        <v>20555</v>
      </c>
      <c r="BE5108" s="9">
        <v>132174</v>
      </c>
      <c r="BF5108" s="9">
        <v>114606.61810000001</v>
      </c>
      <c r="BG5108" s="9">
        <v>25295.85383</v>
      </c>
      <c r="BH5108" s="9">
        <v>749479.80704999994</v>
      </c>
      <c r="BI5108" s="9">
        <v>24855.140837526102</v>
      </c>
      <c r="BJ5108" s="9">
        <v>28925.190519344102</v>
      </c>
      <c r="BK5108" s="9">
        <v>35282.906429781397</v>
      </c>
      <c r="BL5108" s="9">
        <v>18761.051768440098</v>
      </c>
      <c r="BM5108" s="9">
        <v>21944.708370684199</v>
      </c>
      <c r="BN5108" s="9">
        <v>21559.263305436001</v>
      </c>
      <c r="BO5108" s="9"/>
      <c r="BP5108" s="9"/>
      <c r="BQ5108" s="9"/>
      <c r="BR5108" s="9"/>
      <c r="BS5108" s="9"/>
      <c r="BT5108" s="9"/>
      <c r="BU5108" s="9"/>
      <c r="BV5108" s="9"/>
      <c r="BW5108" s="9"/>
      <c r="BX5108" s="9">
        <v>149</v>
      </c>
    </row>
    <row r="5109" spans="6:76" x14ac:dyDescent="0.2">
      <c r="F5109" s="14"/>
      <c r="AX5109" s="8" t="s">
        <v>9746</v>
      </c>
      <c r="AY5109" s="8" t="s">
        <v>9747</v>
      </c>
      <c r="AZ5109" s="8" t="s">
        <v>1623</v>
      </c>
      <c r="BA5109" s="9">
        <v>70524.5597387546</v>
      </c>
      <c r="BB5109" s="9">
        <v>25109.770250321999</v>
      </c>
      <c r="BC5109" s="9">
        <v>177.63429351957299</v>
      </c>
      <c r="BD5109" s="9"/>
      <c r="BE5109" s="9">
        <v>88321</v>
      </c>
      <c r="BF5109" s="9">
        <v>71335.89559</v>
      </c>
      <c r="BG5109" s="9"/>
      <c r="BH5109" s="9">
        <v>440186.50845000002</v>
      </c>
      <c r="BI5109" s="9">
        <v>12878.2425841491</v>
      </c>
      <c r="BJ5109" s="9">
        <v>25109.770250321999</v>
      </c>
      <c r="BK5109" s="9">
        <v>33382.3637193869</v>
      </c>
      <c r="BL5109" s="9">
        <v>21845.274219552099</v>
      </c>
      <c r="BM5109" s="9">
        <v>20298.5545694678</v>
      </c>
      <c r="BN5109" s="9">
        <v>5468.2811955205898</v>
      </c>
      <c r="BO5109" s="9"/>
      <c r="BP5109" s="9"/>
      <c r="BQ5109" s="9"/>
      <c r="BR5109" s="9"/>
      <c r="BS5109" s="9"/>
      <c r="BT5109" s="9">
        <v>11944.2665479015</v>
      </c>
      <c r="BU5109" s="9"/>
      <c r="BV5109" s="9"/>
      <c r="BW5109" s="9"/>
      <c r="BX5109" s="9">
        <v>45000</v>
      </c>
    </row>
    <row r="5110" spans="6:76" x14ac:dyDescent="0.2">
      <c r="F5110" s="14"/>
      <c r="AX5110" s="8" t="s">
        <v>108</v>
      </c>
      <c r="AY5110" s="8" t="s">
        <v>9748</v>
      </c>
      <c r="AZ5110" s="8" t="s">
        <v>1623</v>
      </c>
      <c r="BA5110" s="9">
        <v>28856.079523214899</v>
      </c>
      <c r="BB5110" s="9">
        <v>25177.125707170399</v>
      </c>
      <c r="BC5110" s="9">
        <v>63.2942429948463</v>
      </c>
      <c r="BD5110" s="9">
        <v>6559</v>
      </c>
      <c r="BE5110" s="9">
        <v>53616</v>
      </c>
      <c r="BF5110" s="9">
        <v>42646.493150000002</v>
      </c>
      <c r="BG5110" s="9">
        <v>31504.883549999999</v>
      </c>
      <c r="BH5110" s="9">
        <v>88495.43118</v>
      </c>
      <c r="BI5110" s="9">
        <v>30910.568012925702</v>
      </c>
      <c r="BJ5110" s="9">
        <v>29703.116381990199</v>
      </c>
      <c r="BK5110" s="9">
        <v>26508.038097142002</v>
      </c>
      <c r="BL5110" s="9">
        <v>17136.581844654102</v>
      </c>
      <c r="BM5110" s="9">
        <v>23846.213317198799</v>
      </c>
      <c r="BN5110" s="9">
        <v>30516.304691751899</v>
      </c>
      <c r="BO5110" s="9">
        <v>41092.180918081001</v>
      </c>
      <c r="BP5110" s="9">
        <v>18749.902843347401</v>
      </c>
      <c r="BQ5110" s="9">
        <v>13255.6125663188</v>
      </c>
      <c r="BR5110" s="9">
        <v>17342.523744199701</v>
      </c>
      <c r="BS5110" s="9">
        <v>37155.9228692447</v>
      </c>
      <c r="BT5110" s="9"/>
      <c r="BU5110" s="9">
        <v>15395.179963181499</v>
      </c>
      <c r="BV5110" s="9">
        <v>22486.461872021999</v>
      </c>
      <c r="BW5110" s="9">
        <v>14301.175462241001</v>
      </c>
      <c r="BX5110" s="9">
        <v>15900</v>
      </c>
    </row>
    <row r="5111" spans="6:76" x14ac:dyDescent="0.2">
      <c r="F5111" s="14"/>
      <c r="AX5111" s="8" t="s">
        <v>9749</v>
      </c>
      <c r="AY5111" s="8" t="s">
        <v>9750</v>
      </c>
      <c r="AZ5111" s="8" t="s">
        <v>1623</v>
      </c>
      <c r="BA5111" s="9">
        <v>73439.126728429095</v>
      </c>
      <c r="BB5111" s="9">
        <v>25214.6896637104</v>
      </c>
      <c r="BC5111" s="9">
        <v>192.720208324608</v>
      </c>
      <c r="BD5111" s="9"/>
      <c r="BE5111" s="9"/>
      <c r="BF5111" s="9">
        <v>159788.7175</v>
      </c>
      <c r="BG5111" s="9"/>
      <c r="BH5111" s="9"/>
      <c r="BI5111" s="9">
        <v>8070.4787176120299</v>
      </c>
      <c r="BJ5111" s="9"/>
      <c r="BK5111" s="9">
        <v>25214.6896637104</v>
      </c>
      <c r="BL5111" s="9">
        <v>17859.389097054798</v>
      </c>
      <c r="BM5111" s="9"/>
      <c r="BN5111" s="9"/>
      <c r="BO5111" s="9">
        <v>47683.809741396697</v>
      </c>
      <c r="BP5111" s="9">
        <v>1204.5659770540899</v>
      </c>
      <c r="BQ5111" s="9">
        <v>23364.955566686302</v>
      </c>
      <c r="BR5111" s="9">
        <v>63069.7587398342</v>
      </c>
      <c r="BS5111" s="9">
        <v>37739.702002565202</v>
      </c>
      <c r="BT5111" s="9"/>
      <c r="BU5111" s="9">
        <v>31350.467210529801</v>
      </c>
      <c r="BV5111" s="9">
        <v>11949.0246426739</v>
      </c>
      <c r="BW5111" s="9">
        <v>3413.08861046117</v>
      </c>
      <c r="BX5111" s="9">
        <v>524000</v>
      </c>
    </row>
    <row r="5112" spans="6:76" x14ac:dyDescent="0.2">
      <c r="F5112" s="14"/>
      <c r="AX5112" s="8" t="s">
        <v>9751</v>
      </c>
      <c r="AY5112" s="8" t="s">
        <v>9752</v>
      </c>
      <c r="AZ5112" s="8" t="s">
        <v>1623</v>
      </c>
      <c r="BA5112" s="9">
        <v>27947.868363518101</v>
      </c>
      <c r="BB5112" s="9">
        <v>25418.505652445601</v>
      </c>
      <c r="BC5112" s="9">
        <v>65.717006406267103</v>
      </c>
      <c r="BD5112" s="9"/>
      <c r="BE5112" s="9">
        <v>11570</v>
      </c>
      <c r="BF5112" s="9">
        <v>13234.72644</v>
      </c>
      <c r="BG5112" s="9">
        <v>9689.1626579999993</v>
      </c>
      <c r="BH5112" s="9">
        <v>5512.6048106999997</v>
      </c>
      <c r="BI5112" s="9">
        <v>20136.062421552098</v>
      </c>
      <c r="BJ5112" s="9">
        <v>39787.979942410399</v>
      </c>
      <c r="BK5112" s="9">
        <v>31370.2713122813</v>
      </c>
      <c r="BL5112" s="9">
        <v>21860.646470130599</v>
      </c>
      <c r="BM5112" s="9">
        <v>14142.7584956151</v>
      </c>
      <c r="BN5112" s="9">
        <v>15199.1259430346</v>
      </c>
      <c r="BO5112" s="9">
        <v>29641.2957911306</v>
      </c>
      <c r="BP5112" s="9">
        <v>37532.625164402903</v>
      </c>
      <c r="BQ5112" s="9">
        <v>35920.356060739199</v>
      </c>
      <c r="BR5112" s="9">
        <v>53731.840898237897</v>
      </c>
      <c r="BS5112" s="9">
        <v>28976.364834760501</v>
      </c>
      <c r="BT5112" s="9">
        <v>17963.113235171899</v>
      </c>
      <c r="BU5112" s="9">
        <v>38270.217624295001</v>
      </c>
      <c r="BV5112" s="9">
        <v>36821.621427960701</v>
      </c>
      <c r="BW5112" s="9">
        <v>84196.593739939402</v>
      </c>
      <c r="BX5112" s="9">
        <v>13400</v>
      </c>
    </row>
    <row r="5113" spans="6:76" x14ac:dyDescent="0.2">
      <c r="F5113" s="14"/>
      <c r="AX5113" s="8" t="s">
        <v>9753</v>
      </c>
      <c r="AY5113" s="8" t="s">
        <v>9754</v>
      </c>
      <c r="AZ5113" s="8" t="s">
        <v>1623</v>
      </c>
      <c r="BA5113" s="9">
        <v>50898.167504118799</v>
      </c>
      <c r="BB5113" s="9">
        <v>25693</v>
      </c>
      <c r="BC5113" s="9">
        <v>116.090270592842</v>
      </c>
      <c r="BD5113" s="9">
        <v>68864</v>
      </c>
      <c r="BE5113" s="9">
        <v>25693</v>
      </c>
      <c r="BF5113" s="9">
        <v>100354.1115</v>
      </c>
      <c r="BG5113" s="9">
        <v>42102.54982</v>
      </c>
      <c r="BH5113" s="9">
        <v>208579.37307999999</v>
      </c>
      <c r="BI5113" s="9">
        <v>21242.564981707201</v>
      </c>
      <c r="BJ5113" s="9">
        <v>13863.6579055239</v>
      </c>
      <c r="BK5113" s="9">
        <v>34973.124900636401</v>
      </c>
      <c r="BL5113" s="9">
        <v>9582.7348531916305</v>
      </c>
      <c r="BM5113" s="9">
        <v>10191.144126728401</v>
      </c>
      <c r="BN5113" s="9">
        <v>24433.581377519</v>
      </c>
      <c r="BO5113" s="9"/>
      <c r="BP5113" s="9"/>
      <c r="BQ5113" s="9"/>
      <c r="BR5113" s="9"/>
      <c r="BS5113" s="9"/>
      <c r="BT5113" s="9"/>
      <c r="BU5113" s="9"/>
      <c r="BV5113" s="9"/>
      <c r="BW5113" s="9"/>
      <c r="BX5113" s="9"/>
    </row>
    <row r="5114" spans="6:76" x14ac:dyDescent="0.2">
      <c r="F5114" s="14"/>
      <c r="AX5114" s="8" t="s">
        <v>9755</v>
      </c>
      <c r="AY5114" s="8" t="s">
        <v>9756</v>
      </c>
      <c r="AZ5114" s="8" t="s">
        <v>1623</v>
      </c>
      <c r="BA5114" s="9">
        <v>25593.4094774074</v>
      </c>
      <c r="BB5114" s="9">
        <v>25729.135886772499</v>
      </c>
      <c r="BC5114" s="9">
        <v>45.521049894095398</v>
      </c>
      <c r="BD5114" s="9"/>
      <c r="BE5114" s="9">
        <v>23355</v>
      </c>
      <c r="BF5114" s="9">
        <v>16377.040929999999</v>
      </c>
      <c r="BG5114" s="9"/>
      <c r="BH5114" s="9">
        <v>5911.7153563000002</v>
      </c>
      <c r="BI5114" s="9">
        <v>24968.408573993202</v>
      </c>
      <c r="BJ5114" s="9">
        <v>38441.108811213802</v>
      </c>
      <c r="BK5114" s="9">
        <v>39315.812935752198</v>
      </c>
      <c r="BL5114" s="9">
        <v>25203.9616482358</v>
      </c>
      <c r="BM5114" s="9">
        <v>10771.3678730756</v>
      </c>
      <c r="BN5114" s="9">
        <v>17842.1699397556</v>
      </c>
      <c r="BO5114" s="9">
        <v>26254.310125309301</v>
      </c>
      <c r="BP5114" s="9">
        <v>1583.5320533638001</v>
      </c>
      <c r="BQ5114" s="9">
        <v>28813.3335201765</v>
      </c>
      <c r="BR5114" s="9">
        <v>36154.872201720696</v>
      </c>
      <c r="BS5114" s="9">
        <v>23595.1930661839</v>
      </c>
      <c r="BT5114" s="9"/>
      <c r="BU5114" s="9">
        <v>37595.361289485401</v>
      </c>
      <c r="BV5114" s="9">
        <v>27046.514159805902</v>
      </c>
      <c r="BW5114" s="9">
        <v>39851.668108961298</v>
      </c>
      <c r="BX5114" s="9">
        <v>37600</v>
      </c>
    </row>
    <row r="5115" spans="6:76" x14ac:dyDescent="0.2">
      <c r="F5115" s="14"/>
      <c r="AX5115" s="8" t="s">
        <v>9757</v>
      </c>
      <c r="AY5115" s="8" t="s">
        <v>9758</v>
      </c>
      <c r="AZ5115" s="8" t="s">
        <v>1623</v>
      </c>
      <c r="BA5115" s="9">
        <v>28065.5246934467</v>
      </c>
      <c r="BB5115" s="9">
        <v>25752.165623407102</v>
      </c>
      <c r="BC5115" s="9">
        <v>48.914378755743698</v>
      </c>
      <c r="BD5115" s="9"/>
      <c r="BE5115" s="9">
        <v>17788</v>
      </c>
      <c r="BF5115" s="9">
        <v>40363.701439999997</v>
      </c>
      <c r="BG5115" s="9"/>
      <c r="BH5115" s="9">
        <v>72520.570057000004</v>
      </c>
      <c r="BI5115" s="9">
        <v>20358.444575940299</v>
      </c>
      <c r="BJ5115" s="9">
        <v>22953.363719719298</v>
      </c>
      <c r="BK5115" s="9">
        <v>23259.4732892641</v>
      </c>
      <c r="BL5115" s="9">
        <v>17830.139140799802</v>
      </c>
      <c r="BM5115" s="9">
        <v>21364.318485754498</v>
      </c>
      <c r="BN5115" s="9">
        <v>10812.8498836526</v>
      </c>
      <c r="BO5115" s="9">
        <v>30543.320576496601</v>
      </c>
      <c r="BP5115" s="9">
        <v>37793.797317254401</v>
      </c>
      <c r="BQ5115" s="9">
        <v>26040.781091835499</v>
      </c>
      <c r="BR5115" s="9">
        <v>33606.152096290498</v>
      </c>
      <c r="BS5115" s="9">
        <v>25463.5501549787</v>
      </c>
      <c r="BT5115" s="9"/>
      <c r="BU5115" s="9">
        <v>28948.235092459901</v>
      </c>
      <c r="BV5115" s="9">
        <v>28469.074078422898</v>
      </c>
      <c r="BW5115" s="9">
        <v>34263.673482172097</v>
      </c>
      <c r="BX5115" s="9">
        <v>12800</v>
      </c>
    </row>
    <row r="5116" spans="6:76" x14ac:dyDescent="0.2">
      <c r="F5116" s="14"/>
      <c r="AX5116" s="8" t="s">
        <v>9759</v>
      </c>
      <c r="AY5116" s="8" t="s">
        <v>9760</v>
      </c>
      <c r="AZ5116" s="8" t="s">
        <v>1623</v>
      </c>
      <c r="BA5116" s="9">
        <v>30402.6489253121</v>
      </c>
      <c r="BB5116" s="9">
        <v>25872.369855453999</v>
      </c>
      <c r="BC5116" s="9">
        <v>78.971032531924095</v>
      </c>
      <c r="BD5116" s="9"/>
      <c r="BE5116" s="9">
        <v>6153</v>
      </c>
      <c r="BF5116" s="9">
        <v>6864.0375100000001</v>
      </c>
      <c r="BG5116" s="9">
        <v>32402.025450000001</v>
      </c>
      <c r="BH5116" s="9"/>
      <c r="BI5116" s="9"/>
      <c r="BJ5116" s="9"/>
      <c r="BK5116" s="9">
        <v>26180.2191651914</v>
      </c>
      <c r="BL5116" s="9">
        <v>4098.3261856296103</v>
      </c>
      <c r="BM5116" s="9"/>
      <c r="BN5116" s="9"/>
      <c r="BO5116" s="9">
        <v>38397.638458067799</v>
      </c>
      <c r="BP5116" s="9"/>
      <c r="BQ5116" s="9">
        <v>9515.6539278023392</v>
      </c>
      <c r="BR5116" s="9">
        <v>25564.520545716601</v>
      </c>
      <c r="BS5116" s="9">
        <v>69804.735042856701</v>
      </c>
      <c r="BT5116" s="9"/>
      <c r="BU5116" s="9">
        <v>49363.796315095802</v>
      </c>
      <c r="BV5116" s="9">
        <v>74821.945832550206</v>
      </c>
      <c r="BW5116" s="9">
        <v>21665.8886708342</v>
      </c>
      <c r="BX5116" s="9"/>
    </row>
    <row r="5117" spans="6:76" x14ac:dyDescent="0.2">
      <c r="F5117" s="14"/>
      <c r="AX5117" s="8" t="s">
        <v>80</v>
      </c>
      <c r="AY5117" s="8" t="s">
        <v>9761</v>
      </c>
      <c r="AZ5117" s="8" t="s">
        <v>1623</v>
      </c>
      <c r="BA5117" s="9">
        <v>24543.373336695098</v>
      </c>
      <c r="BB5117" s="9">
        <v>25993.672484521099</v>
      </c>
      <c r="BC5117" s="9">
        <v>43.6186367508163</v>
      </c>
      <c r="BD5117" s="9">
        <v>1213</v>
      </c>
      <c r="BE5117" s="9">
        <v>28414</v>
      </c>
      <c r="BF5117" s="9">
        <v>30402.212149999999</v>
      </c>
      <c r="BG5117" s="9">
        <v>20124.270990000001</v>
      </c>
      <c r="BH5117" s="9">
        <v>34535.404358</v>
      </c>
      <c r="BI5117" s="9">
        <v>26185.131203072498</v>
      </c>
      <c r="BJ5117" s="9">
        <v>24755.5713687879</v>
      </c>
      <c r="BK5117" s="9">
        <v>30917.5583052166</v>
      </c>
      <c r="BL5117" s="9">
        <v>25802.2137659697</v>
      </c>
      <c r="BM5117" s="9">
        <v>27097.793536375</v>
      </c>
      <c r="BN5117" s="9">
        <v>20278.988983384799</v>
      </c>
      <c r="BO5117" s="9">
        <v>16293.242248029999</v>
      </c>
      <c r="BP5117" s="9">
        <v>31501.016042283802</v>
      </c>
      <c r="BQ5117" s="9">
        <v>19935.343420092799</v>
      </c>
      <c r="BR5117" s="9">
        <v>29372.155996322901</v>
      </c>
      <c r="BS5117" s="9">
        <v>18001.202145404499</v>
      </c>
      <c r="BT5117" s="9"/>
      <c r="BU5117" s="9">
        <v>23131.815148056801</v>
      </c>
      <c r="BV5117" s="9">
        <v>51684.313880501497</v>
      </c>
      <c r="BW5117" s="9">
        <v>27712.233192402498</v>
      </c>
      <c r="BX5117" s="9">
        <v>3510</v>
      </c>
    </row>
    <row r="5118" spans="6:76" x14ac:dyDescent="0.2">
      <c r="F5118" s="14"/>
      <c r="AX5118" s="8" t="s">
        <v>9762</v>
      </c>
      <c r="AY5118" s="8" t="s">
        <v>9763</v>
      </c>
      <c r="AZ5118" s="8" t="s">
        <v>1623</v>
      </c>
      <c r="BA5118" s="9">
        <v>22219.357468669401</v>
      </c>
      <c r="BB5118" s="9">
        <v>26175.496001293399</v>
      </c>
      <c r="BC5118" s="9">
        <v>51.759994696608302</v>
      </c>
      <c r="BD5118" s="9"/>
      <c r="BE5118" s="9"/>
      <c r="BF5118" s="9"/>
      <c r="BG5118" s="9"/>
      <c r="BH5118" s="9"/>
      <c r="BI5118" s="9"/>
      <c r="BJ5118" s="9"/>
      <c r="BK5118" s="9"/>
      <c r="BL5118" s="9"/>
      <c r="BM5118" s="9"/>
      <c r="BN5118" s="9"/>
      <c r="BO5118" s="9">
        <v>32172.2925448403</v>
      </c>
      <c r="BP5118" s="9"/>
      <c r="BQ5118" s="9">
        <v>8399.8812654032008</v>
      </c>
      <c r="BR5118" s="9">
        <v>32441.412048484199</v>
      </c>
      <c r="BS5118" s="9">
        <v>23450.9920025867</v>
      </c>
      <c r="BT5118" s="9"/>
      <c r="BU5118" s="9">
        <v>33674.8438884223</v>
      </c>
      <c r="BV5118" s="9">
        <v>5957.7148031794904</v>
      </c>
      <c r="BW5118" s="9">
        <v>12757.723196438799</v>
      </c>
      <c r="BX5118" s="9">
        <v>28900</v>
      </c>
    </row>
    <row r="5119" spans="6:76" x14ac:dyDescent="0.2">
      <c r="F5119" s="14"/>
      <c r="AX5119" s="8" t="s">
        <v>9764</v>
      </c>
      <c r="AY5119" s="8" t="s">
        <v>9765</v>
      </c>
      <c r="AZ5119" s="8" t="s">
        <v>1623</v>
      </c>
      <c r="BA5119" s="9">
        <v>35863.119606650798</v>
      </c>
      <c r="BB5119" s="9">
        <v>26181.798914963802</v>
      </c>
      <c r="BC5119" s="9">
        <v>98.057284289985802</v>
      </c>
      <c r="BD5119" s="9"/>
      <c r="BE5119" s="9">
        <v>63370</v>
      </c>
      <c r="BF5119" s="9">
        <v>35148.570110000001</v>
      </c>
      <c r="BG5119" s="9"/>
      <c r="BH5119" s="9">
        <v>113679.609719</v>
      </c>
      <c r="BI5119" s="9">
        <v>28519.4744961834</v>
      </c>
      <c r="BJ5119" s="9">
        <v>22205.350017537901</v>
      </c>
      <c r="BK5119" s="9">
        <v>41924.946951874103</v>
      </c>
      <c r="BL5119" s="9">
        <v>23844.123333744199</v>
      </c>
      <c r="BM5119" s="9">
        <v>31052.357454805398</v>
      </c>
      <c r="BN5119" s="9">
        <v>13903.3118707796</v>
      </c>
      <c r="BO5119" s="9"/>
      <c r="BP5119" s="9"/>
      <c r="BQ5119" s="9"/>
      <c r="BR5119" s="9"/>
      <c r="BS5119" s="9">
        <v>1725.5690281316499</v>
      </c>
      <c r="BT5119" s="9">
        <v>16785.1105044379</v>
      </c>
      <c r="BU5119" s="9"/>
      <c r="BV5119" s="9">
        <v>2553.2762749635899</v>
      </c>
      <c r="BW5119" s="9">
        <v>3371.9747316530102</v>
      </c>
      <c r="BX5119" s="9">
        <v>104000</v>
      </c>
    </row>
    <row r="5120" spans="6:76" x14ac:dyDescent="0.2">
      <c r="F5120" s="14"/>
      <c r="AX5120" s="8" t="s">
        <v>92</v>
      </c>
      <c r="AY5120" s="8" t="s">
        <v>9766</v>
      </c>
      <c r="AZ5120" s="8" t="s">
        <v>1623</v>
      </c>
      <c r="BA5120" s="9">
        <v>25869.112567304201</v>
      </c>
      <c r="BB5120" s="9">
        <v>26200.141392137299</v>
      </c>
      <c r="BC5120" s="9">
        <v>62.688670599392601</v>
      </c>
      <c r="BD5120" s="9">
        <v>37146</v>
      </c>
      <c r="BE5120" s="9">
        <v>27242</v>
      </c>
      <c r="BF5120" s="9">
        <v>37990.746529999997</v>
      </c>
      <c r="BG5120" s="9"/>
      <c r="BH5120" s="9">
        <v>73976.252076999997</v>
      </c>
      <c r="BI5120" s="9">
        <v>26200.141392137299</v>
      </c>
      <c r="BJ5120" s="9">
        <v>27111.319909149399</v>
      </c>
      <c r="BK5120" s="9">
        <v>45070.805290273303</v>
      </c>
      <c r="BL5120" s="9">
        <v>27575.7077886019</v>
      </c>
      <c r="BM5120" s="9">
        <v>22754.346215331901</v>
      </c>
      <c r="BN5120" s="9">
        <v>24182.543965459499</v>
      </c>
      <c r="BO5120" s="9">
        <v>15571.271056895401</v>
      </c>
      <c r="BP5120" s="9">
        <v>1155.1264511050699</v>
      </c>
      <c r="BQ5120" s="9">
        <v>10944.079859900499</v>
      </c>
      <c r="BR5120" s="9">
        <v>34759.281187188899</v>
      </c>
      <c r="BS5120" s="9">
        <v>9543.1916364269</v>
      </c>
      <c r="BT5120" s="9"/>
      <c r="BU5120" s="9">
        <v>16382.1506556888</v>
      </c>
      <c r="BV5120" s="9">
        <v>28215.114251429201</v>
      </c>
      <c r="BW5120" s="9">
        <v>8493.0605121926292</v>
      </c>
      <c r="BX5120" s="9">
        <v>17200</v>
      </c>
    </row>
    <row r="5121" spans="6:76" x14ac:dyDescent="0.2">
      <c r="F5121" s="14"/>
      <c r="AX5121" s="8" t="s">
        <v>9767</v>
      </c>
      <c r="AY5121" s="8" t="s">
        <v>9768</v>
      </c>
      <c r="AZ5121" s="8" t="s">
        <v>1623</v>
      </c>
      <c r="BA5121" s="9">
        <v>35400.011454879503</v>
      </c>
      <c r="BB5121" s="9">
        <v>26222.6821312334</v>
      </c>
      <c r="BC5121" s="9">
        <v>81.510487229836102</v>
      </c>
      <c r="BD5121" s="9"/>
      <c r="BE5121" s="9">
        <v>46569</v>
      </c>
      <c r="BF5121" s="9">
        <v>24261.217410000001</v>
      </c>
      <c r="BG5121" s="9">
        <v>30296.35209</v>
      </c>
      <c r="BH5121" s="9">
        <v>9998.1990380999996</v>
      </c>
      <c r="BI5121" s="9">
        <v>18723.728148826602</v>
      </c>
      <c r="BJ5121" s="9">
        <v>15912.4533776795</v>
      </c>
      <c r="BK5121" s="9">
        <v>41689.547205506802</v>
      </c>
      <c r="BL5121" s="9">
        <v>26222.6821312334</v>
      </c>
      <c r="BM5121" s="9">
        <v>25819.79805465</v>
      </c>
      <c r="BN5121" s="9">
        <v>17407.067151280098</v>
      </c>
      <c r="BO5121" s="9"/>
      <c r="BP5121" s="9"/>
      <c r="BQ5121" s="9">
        <v>101535.747297493</v>
      </c>
      <c r="BR5121" s="9">
        <v>70258.099700664898</v>
      </c>
      <c r="BS5121" s="9"/>
      <c r="BT5121" s="9">
        <v>2037.2564891223701</v>
      </c>
      <c r="BU5121" s="9">
        <v>33790.168964872501</v>
      </c>
      <c r="BV5121" s="9">
        <v>92178.265332432406</v>
      </c>
      <c r="BW5121" s="9">
        <v>44293.612341091102</v>
      </c>
      <c r="BX5121" s="9">
        <v>807</v>
      </c>
    </row>
    <row r="5122" spans="6:76" x14ac:dyDescent="0.2">
      <c r="F5122" s="14"/>
      <c r="AX5122" s="8" t="s">
        <v>100</v>
      </c>
      <c r="AY5122" s="8" t="s">
        <v>9769</v>
      </c>
      <c r="AZ5122" s="8" t="s">
        <v>1623</v>
      </c>
      <c r="BA5122" s="9">
        <v>27979.851292714098</v>
      </c>
      <c r="BB5122" s="9">
        <v>26393.490521361098</v>
      </c>
      <c r="BC5122" s="9">
        <v>46.309170077526502</v>
      </c>
      <c r="BD5122" s="9"/>
      <c r="BE5122" s="9">
        <v>26859</v>
      </c>
      <c r="BF5122" s="9">
        <v>20553.767660000001</v>
      </c>
      <c r="BG5122" s="9"/>
      <c r="BH5122" s="9">
        <v>8856.8307970999995</v>
      </c>
      <c r="BI5122" s="9">
        <v>20143.237436962201</v>
      </c>
      <c r="BJ5122" s="9">
        <v>19687.229671105699</v>
      </c>
      <c r="BK5122" s="9">
        <v>22073.805433344201</v>
      </c>
      <c r="BL5122" s="9">
        <v>17119.934431589001</v>
      </c>
      <c r="BM5122" s="9">
        <v>25927.981042722298</v>
      </c>
      <c r="BN5122" s="9">
        <v>14985.5808322454</v>
      </c>
      <c r="BO5122" s="9">
        <v>53473.368999941304</v>
      </c>
      <c r="BP5122" s="9">
        <v>36452.0894647081</v>
      </c>
      <c r="BQ5122" s="9">
        <v>37798.603656303902</v>
      </c>
      <c r="BR5122" s="9">
        <v>43898.698468303002</v>
      </c>
      <c r="BS5122" s="9">
        <v>38144.840504402302</v>
      </c>
      <c r="BT5122" s="9"/>
      <c r="BU5122" s="9">
        <v>47752.2853435367</v>
      </c>
      <c r="BV5122" s="9">
        <v>28215.114251429201</v>
      </c>
      <c r="BW5122" s="9">
        <v>33264.955275160799</v>
      </c>
      <c r="BX5122" s="9">
        <v>8430</v>
      </c>
    </row>
    <row r="5123" spans="6:76" x14ac:dyDescent="0.2">
      <c r="F5123" s="14"/>
      <c r="AX5123" s="8" t="s">
        <v>66</v>
      </c>
      <c r="AY5123" s="8" t="s">
        <v>9770</v>
      </c>
      <c r="AZ5123" s="8" t="s">
        <v>1623</v>
      </c>
      <c r="BA5123" s="9">
        <v>28454.250888836501</v>
      </c>
      <c r="BB5123" s="9">
        <v>26399.321606592501</v>
      </c>
      <c r="BC5123" s="9">
        <v>66.636534625625899</v>
      </c>
      <c r="BD5123" s="9">
        <v>4558</v>
      </c>
      <c r="BE5123" s="9">
        <v>37197</v>
      </c>
      <c r="BF5123" s="9">
        <v>15272.392519999999</v>
      </c>
      <c r="BG5123" s="9"/>
      <c r="BH5123" s="9">
        <v>906.71981153000002</v>
      </c>
      <c r="BI5123" s="9">
        <v>20207.682626519101</v>
      </c>
      <c r="BJ5123" s="9">
        <v>32489.711654639701</v>
      </c>
      <c r="BK5123" s="9">
        <v>26912.351202888101</v>
      </c>
      <c r="BL5123" s="9">
        <v>21215.365455978699</v>
      </c>
      <c r="BM5123" s="9">
        <v>11716.688507265701</v>
      </c>
      <c r="BN5123" s="9">
        <v>14980.871685076399</v>
      </c>
      <c r="BO5123" s="9">
        <v>39798.138842173597</v>
      </c>
      <c r="BP5123" s="9"/>
      <c r="BQ5123" s="9"/>
      <c r="BR5123" s="9">
        <v>25886.2920102969</v>
      </c>
      <c r="BS5123" s="9">
        <v>33381.448599757903</v>
      </c>
      <c r="BT5123" s="9">
        <v>15037.322547096101</v>
      </c>
      <c r="BU5123" s="9">
        <v>39309.5668909917</v>
      </c>
      <c r="BV5123" s="9">
        <v>36580.526617529402</v>
      </c>
      <c r="BW5123" s="9">
        <v>57826.437027314198</v>
      </c>
      <c r="BX5123" s="9">
        <v>78900</v>
      </c>
    </row>
    <row r="5124" spans="6:76" x14ac:dyDescent="0.2">
      <c r="F5124" s="14"/>
      <c r="AX5124" s="8" t="s">
        <v>9771</v>
      </c>
      <c r="AY5124" s="8" t="s">
        <v>9772</v>
      </c>
      <c r="AZ5124" s="8" t="s">
        <v>1623</v>
      </c>
      <c r="BA5124" s="9">
        <v>27985.711473205902</v>
      </c>
      <c r="BB5124" s="9">
        <v>26404.951409244601</v>
      </c>
      <c r="BC5124" s="9">
        <v>45.4459211933235</v>
      </c>
      <c r="BD5124" s="9">
        <v>10559</v>
      </c>
      <c r="BE5124" s="9">
        <v>34055</v>
      </c>
      <c r="BF5124" s="9">
        <v>43989.337870000003</v>
      </c>
      <c r="BG5124" s="9"/>
      <c r="BH5124" s="9">
        <v>36600.197061999999</v>
      </c>
      <c r="BI5124" s="9">
        <v>26404.951409244601</v>
      </c>
      <c r="BJ5124" s="9">
        <v>40712.803263473099</v>
      </c>
      <c r="BK5124" s="9">
        <v>41505.561341887602</v>
      </c>
      <c r="BL5124" s="9">
        <v>26497.610556781099</v>
      </c>
      <c r="BM5124" s="9">
        <v>17459.310717232998</v>
      </c>
      <c r="BN5124" s="9">
        <v>29629.255417213401</v>
      </c>
      <c r="BO5124" s="9">
        <v>28628.1591404026</v>
      </c>
      <c r="BP5124" s="9">
        <v>20053.122154014301</v>
      </c>
      <c r="BQ5124" s="9">
        <v>17005.181586518898</v>
      </c>
      <c r="BR5124" s="9">
        <v>24314.6780810903</v>
      </c>
      <c r="BS5124" s="9">
        <v>25966.1786963616</v>
      </c>
      <c r="BT5124" s="9"/>
      <c r="BU5124" s="9">
        <v>20512.1957075135</v>
      </c>
      <c r="BV5124" s="9">
        <v>10676.275312318099</v>
      </c>
      <c r="BW5124" s="9">
        <v>16259.699674859799</v>
      </c>
      <c r="BX5124" s="9">
        <v>60900</v>
      </c>
    </row>
    <row r="5125" spans="6:76" x14ac:dyDescent="0.2">
      <c r="F5125" s="14"/>
      <c r="AX5125" s="8" t="s">
        <v>9773</v>
      </c>
      <c r="AY5125" s="8" t="s">
        <v>9773</v>
      </c>
      <c r="AZ5125" s="8" t="s">
        <v>1623</v>
      </c>
      <c r="BA5125" s="9">
        <v>25403.071196594599</v>
      </c>
      <c r="BB5125" s="9">
        <v>26491.256582901999</v>
      </c>
      <c r="BC5125" s="9">
        <v>60.644042569091603</v>
      </c>
      <c r="BD5125" s="9">
        <v>13475</v>
      </c>
      <c r="BE5125" s="9">
        <v>28671</v>
      </c>
      <c r="BF5125" s="9">
        <v>38375.060729999997</v>
      </c>
      <c r="BG5125" s="9">
        <v>3576.4314549999999</v>
      </c>
      <c r="BH5125" s="9">
        <v>54781.030265000001</v>
      </c>
      <c r="BI5125" s="9">
        <v>26211.271686227101</v>
      </c>
      <c r="BJ5125" s="9">
        <v>41689.090004708603</v>
      </c>
      <c r="BK5125" s="9">
        <v>32491.916390440201</v>
      </c>
      <c r="BL5125" s="9">
        <v>31991.9565820438</v>
      </c>
      <c r="BM5125" s="9">
        <v>10740.7908684667</v>
      </c>
      <c r="BN5125" s="9">
        <v>26491.256582901999</v>
      </c>
      <c r="BO5125" s="9"/>
      <c r="BP5125" s="9">
        <v>1145.12099094116</v>
      </c>
      <c r="BQ5125" s="9"/>
      <c r="BR5125" s="9"/>
      <c r="BS5125" s="9"/>
      <c r="BT5125" s="9"/>
      <c r="BU5125" s="9"/>
      <c r="BV5125" s="9"/>
      <c r="BW5125" s="9"/>
      <c r="BX5125" s="9">
        <v>20600</v>
      </c>
    </row>
    <row r="5126" spans="6:76" x14ac:dyDescent="0.2">
      <c r="F5126" s="14"/>
      <c r="AX5126" s="8" t="s">
        <v>9774</v>
      </c>
      <c r="AY5126" s="8" t="s">
        <v>9775</v>
      </c>
      <c r="AZ5126" s="8" t="s">
        <v>1623</v>
      </c>
      <c r="BA5126" s="9">
        <v>36769.507306300402</v>
      </c>
      <c r="BB5126" s="9">
        <v>26501.662025256701</v>
      </c>
      <c r="BC5126" s="9">
        <v>103.81230145038801</v>
      </c>
      <c r="BD5126" s="9">
        <v>15829</v>
      </c>
      <c r="BE5126" s="9">
        <v>39392</v>
      </c>
      <c r="BF5126" s="9">
        <v>58522.465389999998</v>
      </c>
      <c r="BG5126" s="9">
        <v>177468.20129999999</v>
      </c>
      <c r="BH5126" s="9">
        <v>67323.530325999993</v>
      </c>
      <c r="BI5126" s="9">
        <v>38187.5258909451</v>
      </c>
      <c r="BJ5126" s="9">
        <v>41872.4785061488</v>
      </c>
      <c r="BK5126" s="9">
        <v>36823.370538771</v>
      </c>
      <c r="BL5126" s="9">
        <v>30847.730157747599</v>
      </c>
      <c r="BM5126" s="9">
        <v>15834.876077823899</v>
      </c>
      <c r="BN5126" s="9">
        <v>22155.593892765799</v>
      </c>
      <c r="BO5126" s="9">
        <v>36383.353684479502</v>
      </c>
      <c r="BP5126" s="9">
        <v>21464.9227157678</v>
      </c>
      <c r="BQ5126" s="9">
        <v>5217.9383000389198</v>
      </c>
      <c r="BR5126" s="9">
        <v>8494.9596245070807</v>
      </c>
      <c r="BS5126" s="9">
        <v>67643.931990197205</v>
      </c>
      <c r="BT5126" s="9"/>
      <c r="BU5126" s="9">
        <v>14081.452260272399</v>
      </c>
      <c r="BV5126" s="9">
        <v>13111.036296563399</v>
      </c>
      <c r="BW5126" s="9">
        <v>6335.7791739800005</v>
      </c>
      <c r="BX5126" s="9">
        <v>18400</v>
      </c>
    </row>
    <row r="5127" spans="6:76" x14ac:dyDescent="0.2">
      <c r="F5127" s="14"/>
      <c r="AX5127" s="8" t="s">
        <v>9776</v>
      </c>
      <c r="AY5127" s="8" t="s">
        <v>9777</v>
      </c>
      <c r="AZ5127" s="8" t="s">
        <v>1623</v>
      </c>
      <c r="BA5127" s="9">
        <v>48430.642755030101</v>
      </c>
      <c r="BB5127" s="9">
        <v>26554.863284883701</v>
      </c>
      <c r="BC5127" s="9">
        <v>125.78672686199</v>
      </c>
      <c r="BD5127" s="9">
        <v>26377</v>
      </c>
      <c r="BE5127" s="9">
        <v>85764</v>
      </c>
      <c r="BF5127" s="9">
        <v>142817.16579999999</v>
      </c>
      <c r="BG5127" s="9">
        <v>26389.215110000001</v>
      </c>
      <c r="BH5127" s="9">
        <v>282390.56624999997</v>
      </c>
      <c r="BI5127" s="9">
        <v>21874.752757790899</v>
      </c>
      <c r="BJ5127" s="9">
        <v>35965.065502185098</v>
      </c>
      <c r="BK5127" s="9">
        <v>43838.808551885202</v>
      </c>
      <c r="BL5127" s="9">
        <v>20982.428021418</v>
      </c>
      <c r="BM5127" s="9">
        <v>13252.457567485901</v>
      </c>
      <c r="BN5127" s="9">
        <v>38966.591897372702</v>
      </c>
      <c r="BO5127" s="9">
        <v>31482.5509850454</v>
      </c>
      <c r="BP5127" s="9">
        <v>22072.059903843601</v>
      </c>
      <c r="BQ5127" s="9">
        <v>25578.0140517978</v>
      </c>
      <c r="BR5127" s="9">
        <v>45207.565913683502</v>
      </c>
      <c r="BS5127" s="9">
        <v>26554.863284883701</v>
      </c>
      <c r="BT5127" s="9">
        <v>20004.615777539701</v>
      </c>
      <c r="BU5127" s="9">
        <v>33817.296880934999</v>
      </c>
      <c r="BV5127" s="9">
        <v>24270.987538112699</v>
      </c>
      <c r="BW5127" s="9">
        <v>40937.492061653298</v>
      </c>
      <c r="BX5127" s="9">
        <v>8500</v>
      </c>
    </row>
    <row r="5128" spans="6:76" x14ac:dyDescent="0.2">
      <c r="F5128" s="14"/>
      <c r="AX5128" s="8" t="s">
        <v>9778</v>
      </c>
      <c r="AY5128" s="8" t="s">
        <v>9779</v>
      </c>
      <c r="AZ5128" s="8" t="s">
        <v>1623</v>
      </c>
      <c r="BA5128" s="9">
        <v>36221.302913944397</v>
      </c>
      <c r="BB5128" s="9">
        <v>26664.735071413201</v>
      </c>
      <c r="BC5128" s="9">
        <v>68.722508755322494</v>
      </c>
      <c r="BD5128" s="9"/>
      <c r="BE5128" s="9">
        <v>48463</v>
      </c>
      <c r="BF5128" s="9">
        <v>51774.791069999999</v>
      </c>
      <c r="BG5128" s="9">
        <v>47465.894780000002</v>
      </c>
      <c r="BH5128" s="9">
        <v>22186.298900999998</v>
      </c>
      <c r="BI5128" s="9">
        <v>23342.2036938315</v>
      </c>
      <c r="BJ5128" s="9">
        <v>23179.615864969699</v>
      </c>
      <c r="BK5128" s="9">
        <v>33674.091065162502</v>
      </c>
      <c r="BL5128" s="9">
        <v>26664.735071413201</v>
      </c>
      <c r="BM5128" s="9">
        <v>18922.976169854399</v>
      </c>
      <c r="BN5128" s="9">
        <v>26313.142575702299</v>
      </c>
      <c r="BO5128" s="9">
        <v>87173.125202099196</v>
      </c>
      <c r="BP5128" s="9">
        <v>1253.5588052885</v>
      </c>
      <c r="BQ5128" s="9">
        <v>26206.5648153285</v>
      </c>
      <c r="BR5128" s="9">
        <v>30500.038182061598</v>
      </c>
      <c r="BS5128" s="9">
        <v>108769.41878600699</v>
      </c>
      <c r="BT5128" s="9"/>
      <c r="BU5128" s="9">
        <v>30231.583122036402</v>
      </c>
      <c r="BV5128" s="9">
        <v>35594.220742743099</v>
      </c>
      <c r="BW5128" s="9">
        <v>20189.496517446602</v>
      </c>
      <c r="BX5128" s="9">
        <v>26300</v>
      </c>
    </row>
    <row r="5129" spans="6:76" x14ac:dyDescent="0.2">
      <c r="F5129" s="14"/>
      <c r="AX5129" s="8" t="s">
        <v>78</v>
      </c>
      <c r="AY5129" s="8" t="s">
        <v>9780</v>
      </c>
      <c r="AZ5129" s="8" t="s">
        <v>1623</v>
      </c>
      <c r="BA5129" s="9">
        <v>26775.6765389436</v>
      </c>
      <c r="BB5129" s="9">
        <v>26713.887829097999</v>
      </c>
      <c r="BC5129" s="9">
        <v>47.790667657186802</v>
      </c>
      <c r="BD5129" s="9">
        <v>25593</v>
      </c>
      <c r="BE5129" s="9">
        <v>19131</v>
      </c>
      <c r="BF5129" s="9">
        <v>33351.700810000002</v>
      </c>
      <c r="BG5129" s="9">
        <v>18863.598109999999</v>
      </c>
      <c r="BH5129" s="9">
        <v>54031.587948</v>
      </c>
      <c r="BI5129" s="9">
        <v>26281.800244658101</v>
      </c>
      <c r="BJ5129" s="9">
        <v>36805.643440510103</v>
      </c>
      <c r="BK5129" s="9">
        <v>38981.2437460047</v>
      </c>
      <c r="BL5129" s="9">
        <v>29821.6747579076</v>
      </c>
      <c r="BM5129" s="9">
        <v>9351.7285880495692</v>
      </c>
      <c r="BN5129" s="9">
        <v>21533.463127085699</v>
      </c>
      <c r="BO5129" s="9">
        <v>28337.0071779153</v>
      </c>
      <c r="BP5129" s="9">
        <v>1291.8317463534599</v>
      </c>
      <c r="BQ5129" s="9">
        <v>29379.537670358499</v>
      </c>
      <c r="BR5129" s="9">
        <v>25838.7472206741</v>
      </c>
      <c r="BS5129" s="9">
        <v>27145.975413537901</v>
      </c>
      <c r="BT5129" s="9"/>
      <c r="BU5129" s="9">
        <v>21457.098452204202</v>
      </c>
      <c r="BV5129" s="9">
        <v>37008.175191135299</v>
      </c>
      <c r="BW5129" s="9">
        <v>45868.717134476399</v>
      </c>
      <c r="BX5129" s="9">
        <v>5440</v>
      </c>
    </row>
    <row r="5130" spans="6:76" x14ac:dyDescent="0.2">
      <c r="F5130" s="14"/>
      <c r="AX5130" s="8" t="s">
        <v>9781</v>
      </c>
      <c r="AY5130" s="8" t="s">
        <v>9782</v>
      </c>
      <c r="AZ5130" s="8" t="s">
        <v>1623</v>
      </c>
      <c r="BA5130" s="9">
        <v>63497.318825752103</v>
      </c>
      <c r="BB5130" s="9">
        <v>26822.498960111701</v>
      </c>
      <c r="BC5130" s="9">
        <v>126.16444475158001</v>
      </c>
      <c r="BD5130" s="9"/>
      <c r="BE5130" s="9">
        <v>33569</v>
      </c>
      <c r="BF5130" s="9">
        <v>25430.731909999999</v>
      </c>
      <c r="BG5130" s="9">
        <v>151771.85430000001</v>
      </c>
      <c r="BH5130" s="9"/>
      <c r="BI5130" s="9">
        <v>20890.501840872101</v>
      </c>
      <c r="BJ5130" s="9">
        <v>25146.0577178159</v>
      </c>
      <c r="BK5130" s="9">
        <v>23581.069368456199</v>
      </c>
      <c r="BL5130" s="9">
        <v>24907.765933899798</v>
      </c>
      <c r="BM5130" s="9">
        <v>28214.2660102234</v>
      </c>
      <c r="BN5130" s="9">
        <v>8423.5257148297496</v>
      </c>
      <c r="BO5130" s="9">
        <v>16149.6749792881</v>
      </c>
      <c r="BP5130" s="9"/>
      <c r="BQ5130" s="9">
        <v>327390.21269024001</v>
      </c>
      <c r="BR5130" s="9">
        <v>15691.828850993599</v>
      </c>
      <c r="BS5130" s="9">
        <v>77181.667832229403</v>
      </c>
      <c r="BT5130" s="9"/>
      <c r="BU5130" s="9">
        <v>68888.534086280197</v>
      </c>
      <c r="BV5130" s="9">
        <v>95070.244608865003</v>
      </c>
      <c r="BW5130" s="9">
        <v>73650.165368040398</v>
      </c>
      <c r="BX5130" s="9"/>
    </row>
    <row r="5131" spans="6:76" x14ac:dyDescent="0.2">
      <c r="F5131" s="14"/>
      <c r="AX5131" s="8" t="s">
        <v>125</v>
      </c>
      <c r="AY5131" s="8" t="s">
        <v>9783</v>
      </c>
      <c r="AZ5131" s="8" t="s">
        <v>1623</v>
      </c>
      <c r="BA5131" s="9">
        <v>24632.407516109</v>
      </c>
      <c r="BB5131" s="9">
        <v>26862.524458578599</v>
      </c>
      <c r="BC5131" s="9">
        <v>46.888324388031997</v>
      </c>
      <c r="BD5131" s="9"/>
      <c r="BE5131" s="9">
        <v>33149</v>
      </c>
      <c r="BF5131" s="9">
        <v>33800.565479999997</v>
      </c>
      <c r="BG5131" s="9">
        <v>55531.606890000003</v>
      </c>
      <c r="BH5131" s="9">
        <v>8018.5496507999997</v>
      </c>
      <c r="BI5131" s="9">
        <v>17278.4567351232</v>
      </c>
      <c r="BJ5131" s="9">
        <v>36397.948317308903</v>
      </c>
      <c r="BK5131" s="9">
        <v>24783.498686387102</v>
      </c>
      <c r="BL5131" s="9">
        <v>26953.411545140902</v>
      </c>
      <c r="BM5131" s="9">
        <v>33493.872243364902</v>
      </c>
      <c r="BN5131" s="9">
        <v>26862.524458578599</v>
      </c>
      <c r="BO5131" s="9">
        <v>10145.6184521091</v>
      </c>
      <c r="BP5131" s="9">
        <v>11393.3505821818</v>
      </c>
      <c r="BQ5131" s="9">
        <v>14851.460718378201</v>
      </c>
      <c r="BR5131" s="9">
        <v>29322.910751085201</v>
      </c>
      <c r="BS5131" s="9">
        <v>13714.681966214999</v>
      </c>
      <c r="BT5131" s="9"/>
      <c r="BU5131" s="9">
        <v>17553.5409231868</v>
      </c>
      <c r="BV5131" s="9">
        <v>28215.114251429201</v>
      </c>
      <c r="BW5131" s="9">
        <v>27949.631154781699</v>
      </c>
      <c r="BX5131" s="9">
        <v>18600</v>
      </c>
    </row>
    <row r="5132" spans="6:76" x14ac:dyDescent="0.2">
      <c r="F5132" s="14"/>
      <c r="AX5132" s="8" t="s">
        <v>58</v>
      </c>
      <c r="AY5132" s="8" t="s">
        <v>9784</v>
      </c>
      <c r="AZ5132" s="8" t="s">
        <v>1623</v>
      </c>
      <c r="BA5132" s="9">
        <v>26806.921631759</v>
      </c>
      <c r="BB5132" s="9">
        <v>26936.923801798501</v>
      </c>
      <c r="BC5132" s="9">
        <v>38.710501245288299</v>
      </c>
      <c r="BD5132" s="9"/>
      <c r="BE5132" s="9">
        <v>16668</v>
      </c>
      <c r="BF5132" s="9">
        <v>16001.31697</v>
      </c>
      <c r="BG5132" s="9">
        <v>17327.28946</v>
      </c>
      <c r="BH5132" s="9">
        <v>15667.309982999999</v>
      </c>
      <c r="BI5132" s="9">
        <v>18562.827909094001</v>
      </c>
      <c r="BJ5132" s="9">
        <v>29332.842565257401</v>
      </c>
      <c r="BK5132" s="9">
        <v>22459.839308637998</v>
      </c>
      <c r="BL5132" s="9">
        <v>26936.923801798501</v>
      </c>
      <c r="BM5132" s="9">
        <v>12717.4852998439</v>
      </c>
      <c r="BN5132" s="9">
        <v>15800.6518583296</v>
      </c>
      <c r="BO5132" s="9">
        <v>28994.388010822498</v>
      </c>
      <c r="BP5132" s="9">
        <v>40992.072806156</v>
      </c>
      <c r="BQ5132" s="9">
        <v>36025.2552005619</v>
      </c>
      <c r="BR5132" s="9">
        <v>29465.237428588</v>
      </c>
      <c r="BS5132" s="9">
        <v>33887.696799609403</v>
      </c>
      <c r="BT5132" s="9"/>
      <c r="BU5132" s="9">
        <v>42814.917743507503</v>
      </c>
      <c r="BV5132" s="9">
        <v>34030.015108740299</v>
      </c>
      <c r="BW5132" s="9">
        <v>24147.440749474001</v>
      </c>
      <c r="BX5132" s="9">
        <v>47500</v>
      </c>
    </row>
    <row r="5133" spans="6:76" x14ac:dyDescent="0.2">
      <c r="F5133" s="14"/>
      <c r="AX5133" s="8" t="s">
        <v>87</v>
      </c>
      <c r="AY5133" s="8" t="s">
        <v>9785</v>
      </c>
      <c r="AZ5133" s="8" t="s">
        <v>1623</v>
      </c>
      <c r="BA5133" s="9">
        <v>27814.584971972799</v>
      </c>
      <c r="BB5133" s="9">
        <v>27214.088311379899</v>
      </c>
      <c r="BC5133" s="9">
        <v>34.816079605273401</v>
      </c>
      <c r="BD5133" s="9">
        <v>39442</v>
      </c>
      <c r="BE5133" s="9">
        <v>24480</v>
      </c>
      <c r="BF5133" s="9">
        <v>41676.280789999997</v>
      </c>
      <c r="BG5133" s="9"/>
      <c r="BH5133" s="9"/>
      <c r="BI5133" s="9">
        <v>32823.665907045302</v>
      </c>
      <c r="BJ5133" s="9">
        <v>22992.8412674145</v>
      </c>
      <c r="BK5133" s="9">
        <v>38756.638090258799</v>
      </c>
      <c r="BL5133" s="9">
        <v>33671.5860212802</v>
      </c>
      <c r="BM5133" s="9">
        <v>13963.136364287</v>
      </c>
      <c r="BN5133" s="9">
        <v>28128.176622759798</v>
      </c>
      <c r="BO5133" s="9">
        <v>43419.496676088202</v>
      </c>
      <c r="BP5133" s="9">
        <v>31177.343169936601</v>
      </c>
      <c r="BQ5133" s="9">
        <v>10869.672464249799</v>
      </c>
      <c r="BR5133" s="9">
        <v>19936.579291604601</v>
      </c>
      <c r="BS5133" s="9">
        <v>33227.653938910902</v>
      </c>
      <c r="BT5133" s="9"/>
      <c r="BU5133" s="9">
        <v>18780.776914322501</v>
      </c>
      <c r="BV5133" s="9">
        <v>16180.4247154124</v>
      </c>
      <c r="BW5133" s="9">
        <v>24836.2572619397</v>
      </c>
      <c r="BX5133" s="9">
        <v>26300</v>
      </c>
    </row>
    <row r="5134" spans="6:76" x14ac:dyDescent="0.2">
      <c r="F5134" s="14"/>
      <c r="AX5134" s="8" t="s">
        <v>9786</v>
      </c>
      <c r="AY5134" s="8" t="s">
        <v>9787</v>
      </c>
      <c r="AZ5134" s="8" t="s">
        <v>1623</v>
      </c>
      <c r="BA5134" s="9">
        <v>45213.4471050824</v>
      </c>
      <c r="BB5134" s="9">
        <v>27232.498318309201</v>
      </c>
      <c r="BC5134" s="9">
        <v>118.53152980958799</v>
      </c>
      <c r="BD5134" s="9"/>
      <c r="BE5134" s="9"/>
      <c r="BF5134" s="9">
        <v>194437.5955</v>
      </c>
      <c r="BG5134" s="9">
        <v>114337.30070000001</v>
      </c>
      <c r="BH5134" s="9"/>
      <c r="BI5134" s="9">
        <v>22918.4994897826</v>
      </c>
      <c r="BJ5134" s="9"/>
      <c r="BK5134" s="9">
        <v>68222.369126532998</v>
      </c>
      <c r="BL5134" s="9">
        <v>26876.489653857199</v>
      </c>
      <c r="BM5134" s="9">
        <v>34158.450022798803</v>
      </c>
      <c r="BN5134" s="9"/>
      <c r="BO5134" s="9">
        <v>27842.063987047499</v>
      </c>
      <c r="BP5134" s="9"/>
      <c r="BQ5134" s="9">
        <v>8569.3856544591908</v>
      </c>
      <c r="BR5134" s="9"/>
      <c r="BS5134" s="9">
        <v>33623.391189258902</v>
      </c>
      <c r="BT5134" s="9"/>
      <c r="BU5134" s="9">
        <v>27232.498318309201</v>
      </c>
      <c r="BV5134" s="9">
        <v>15815.285720136801</v>
      </c>
      <c r="BW5134" s="9">
        <v>3141.4830038878299</v>
      </c>
      <c r="BX5134" s="9">
        <v>10600</v>
      </c>
    </row>
    <row r="5135" spans="6:76" x14ac:dyDescent="0.2">
      <c r="F5135" s="14"/>
      <c r="AX5135" s="8" t="s">
        <v>143</v>
      </c>
      <c r="AY5135" s="8" t="s">
        <v>9788</v>
      </c>
      <c r="AZ5135" s="8" t="s">
        <v>1623</v>
      </c>
      <c r="BA5135" s="9">
        <v>26232.5460159996</v>
      </c>
      <c r="BB5135" s="9">
        <v>27272.954897451</v>
      </c>
      <c r="BC5135" s="9">
        <v>51.931725725199797</v>
      </c>
      <c r="BD5135" s="9"/>
      <c r="BE5135" s="9">
        <v>38604</v>
      </c>
      <c r="BF5135" s="9">
        <v>29693.59318</v>
      </c>
      <c r="BG5135" s="9">
        <v>4885.5393610000001</v>
      </c>
      <c r="BH5135" s="9">
        <v>46280.118416999998</v>
      </c>
      <c r="BI5135" s="9">
        <v>15951.000107226801</v>
      </c>
      <c r="BJ5135" s="9">
        <v>32215.5212851344</v>
      </c>
      <c r="BK5135" s="9">
        <v>32558.687168385401</v>
      </c>
      <c r="BL5135" s="9">
        <v>35410.859148363103</v>
      </c>
      <c r="BM5135" s="9">
        <v>8998.8698843364691</v>
      </c>
      <c r="BN5135" s="9">
        <v>17399.516367773002</v>
      </c>
      <c r="BO5135" s="9">
        <v>28199.838532130801</v>
      </c>
      <c r="BP5135" s="9">
        <v>1555.17367342548</v>
      </c>
      <c r="BQ5135" s="9">
        <v>53319.789301123499</v>
      </c>
      <c r="BR5135" s="9">
        <v>40228.248806103198</v>
      </c>
      <c r="BS5135" s="9">
        <v>27272.954897451</v>
      </c>
      <c r="BT5135" s="9"/>
      <c r="BU5135" s="9">
        <v>21154.749305003199</v>
      </c>
      <c r="BV5135" s="9">
        <v>21290.868081814599</v>
      </c>
      <c r="BW5135" s="9">
        <v>26299.0467877222</v>
      </c>
      <c r="BX5135" s="9">
        <v>17100</v>
      </c>
    </row>
    <row r="5136" spans="6:76" x14ac:dyDescent="0.2">
      <c r="F5136" s="14"/>
      <c r="AX5136" s="8" t="s">
        <v>9789</v>
      </c>
      <c r="AY5136" s="8" t="s">
        <v>9790</v>
      </c>
      <c r="AZ5136" s="8" t="s">
        <v>1623</v>
      </c>
      <c r="BA5136" s="9">
        <v>36283.709859576498</v>
      </c>
      <c r="BB5136" s="9">
        <v>27336.485762486602</v>
      </c>
      <c r="BC5136" s="9">
        <v>116.436984478112</v>
      </c>
      <c r="BD5136" s="9"/>
      <c r="BE5136" s="9">
        <v>26128</v>
      </c>
      <c r="BF5136" s="9">
        <v>1824.079105</v>
      </c>
      <c r="BG5136" s="9"/>
      <c r="BH5136" s="9"/>
      <c r="BI5136" s="9">
        <v>816.55916147693199</v>
      </c>
      <c r="BJ5136" s="9">
        <v>3755.3637277705998</v>
      </c>
      <c r="BK5136" s="9"/>
      <c r="BL5136" s="9"/>
      <c r="BM5136" s="9">
        <v>10724.760594536099</v>
      </c>
      <c r="BN5136" s="9">
        <v>2153.1619962117002</v>
      </c>
      <c r="BO5136" s="9">
        <v>44073.257664848403</v>
      </c>
      <c r="BP5136" s="9">
        <v>41746.369151733503</v>
      </c>
      <c r="BQ5136" s="9">
        <v>15118.793489195399</v>
      </c>
      <c r="BR5136" s="9">
        <v>82254.987680704697</v>
      </c>
      <c r="BS5136" s="9">
        <v>27336.485762486602</v>
      </c>
      <c r="BT5136" s="9">
        <v>36611.897430109799</v>
      </c>
      <c r="BU5136" s="9">
        <v>49583.310436733402</v>
      </c>
      <c r="BV5136" s="9">
        <v>165334.875558297</v>
      </c>
      <c r="BW5136" s="9">
        <v>36793.746134543602</v>
      </c>
      <c r="BX5136" s="9"/>
    </row>
    <row r="5137" spans="6:76" x14ac:dyDescent="0.2">
      <c r="F5137" s="14"/>
      <c r="AX5137" s="8" t="s">
        <v>46</v>
      </c>
      <c r="AY5137" s="8" t="s">
        <v>9791</v>
      </c>
      <c r="AZ5137" s="8" t="s">
        <v>1623</v>
      </c>
      <c r="BA5137" s="9">
        <v>29533.517447254901</v>
      </c>
      <c r="BB5137" s="9">
        <v>27447.292936723301</v>
      </c>
      <c r="BC5137" s="9">
        <v>57.125606394272197</v>
      </c>
      <c r="BD5137" s="9"/>
      <c r="BE5137" s="9">
        <v>11585</v>
      </c>
      <c r="BF5137" s="9">
        <v>13988.640950000001</v>
      </c>
      <c r="BG5137" s="9">
        <v>10182.201300000001</v>
      </c>
      <c r="BH5137" s="9">
        <v>28042.305810999998</v>
      </c>
      <c r="BI5137" s="9">
        <v>17404.4308917991</v>
      </c>
      <c r="BJ5137" s="9">
        <v>30579.015309537099</v>
      </c>
      <c r="BK5137" s="9">
        <v>23305.679692076999</v>
      </c>
      <c r="BL5137" s="9">
        <v>27238.663819892499</v>
      </c>
      <c r="BM5137" s="9">
        <v>11299.324943400299</v>
      </c>
      <c r="BN5137" s="9">
        <v>15163.6151532605</v>
      </c>
      <c r="BO5137" s="9">
        <v>24924.249687213902</v>
      </c>
      <c r="BP5137" s="9">
        <v>44550.802264145903</v>
      </c>
      <c r="BQ5137" s="9">
        <v>38546.271827232798</v>
      </c>
      <c r="BR5137" s="9">
        <v>27447.292936723301</v>
      </c>
      <c r="BS5137" s="9">
        <v>29062.033623428499</v>
      </c>
      <c r="BT5137" s="9"/>
      <c r="BU5137" s="9">
        <v>46550.423938343003</v>
      </c>
      <c r="BV5137" s="9">
        <v>33401.751997031897</v>
      </c>
      <c r="BW5137" s="9">
        <v>48965.127352757401</v>
      </c>
      <c r="BX5137" s="9">
        <v>78900</v>
      </c>
    </row>
    <row r="5138" spans="6:76" x14ac:dyDescent="0.2">
      <c r="F5138" s="14"/>
      <c r="AX5138" s="8" t="s">
        <v>9792</v>
      </c>
      <c r="AY5138" s="8" t="s">
        <v>9793</v>
      </c>
      <c r="AZ5138" s="8" t="s">
        <v>1623</v>
      </c>
      <c r="BA5138" s="9">
        <v>31843.457697611699</v>
      </c>
      <c r="BB5138" s="9">
        <v>27549.299326979199</v>
      </c>
      <c r="BC5138" s="9">
        <v>106.980557736132</v>
      </c>
      <c r="BD5138" s="9">
        <v>2850</v>
      </c>
      <c r="BE5138" s="9">
        <v>27090</v>
      </c>
      <c r="BF5138" s="9">
        <v>66236.973450000005</v>
      </c>
      <c r="BG5138" s="9"/>
      <c r="BH5138" s="9">
        <v>134375.61267</v>
      </c>
      <c r="BI5138" s="9">
        <v>38547.154052963298</v>
      </c>
      <c r="BJ5138" s="9">
        <v>41160.409704970501</v>
      </c>
      <c r="BK5138" s="9">
        <v>61227.828293749699</v>
      </c>
      <c r="BL5138" s="9">
        <v>36615.633098136503</v>
      </c>
      <c r="BM5138" s="9">
        <v>28008.598653958299</v>
      </c>
      <c r="BN5138" s="9">
        <v>20885.0711062511</v>
      </c>
      <c r="BO5138" s="9"/>
      <c r="BP5138" s="9"/>
      <c r="BQ5138" s="9">
        <v>4147.7712567749004</v>
      </c>
      <c r="BR5138" s="9"/>
      <c r="BS5138" s="9">
        <v>2834.1249885674602</v>
      </c>
      <c r="BT5138" s="9">
        <v>28692.479987699298</v>
      </c>
      <c r="BU5138" s="9">
        <v>7564.3279386833001</v>
      </c>
      <c r="BV5138" s="9">
        <v>2786.0510446234498</v>
      </c>
      <c r="BW5138" s="9">
        <v>6473.2869154097098</v>
      </c>
      <c r="BX5138" s="9"/>
    </row>
    <row r="5139" spans="6:76" x14ac:dyDescent="0.2">
      <c r="F5139" s="14"/>
      <c r="AX5139" s="8" t="s">
        <v>9794</v>
      </c>
      <c r="AY5139" s="8" t="s">
        <v>9795</v>
      </c>
      <c r="AZ5139" s="8" t="s">
        <v>1623</v>
      </c>
      <c r="BA5139" s="9">
        <v>51004.5214402657</v>
      </c>
      <c r="BB5139" s="9">
        <v>27593.960758661899</v>
      </c>
      <c r="BC5139" s="9">
        <v>110.040379971991</v>
      </c>
      <c r="BD5139" s="9"/>
      <c r="BE5139" s="9">
        <v>97523</v>
      </c>
      <c r="BF5139" s="9">
        <v>153533.39009999999</v>
      </c>
      <c r="BG5139" s="9">
        <v>200324.035</v>
      </c>
      <c r="BH5139" s="9"/>
      <c r="BI5139" s="9"/>
      <c r="BJ5139" s="9">
        <v>54909.5848065182</v>
      </c>
      <c r="BK5139" s="9">
        <v>72495.6746236787</v>
      </c>
      <c r="BL5139" s="9">
        <v>688.25456268586095</v>
      </c>
      <c r="BM5139" s="9">
        <v>53434.361489399402</v>
      </c>
      <c r="BN5139" s="9"/>
      <c r="BO5139" s="9">
        <v>13881.617376706899</v>
      </c>
      <c r="BP5139" s="9">
        <v>26405.188050143501</v>
      </c>
      <c r="BQ5139" s="9">
        <v>7926.07578123043</v>
      </c>
      <c r="BR5139" s="9">
        <v>28782.733467180398</v>
      </c>
      <c r="BS5139" s="9">
        <v>18946.706360407301</v>
      </c>
      <c r="BT5139" s="9"/>
      <c r="BU5139" s="9">
        <v>24133.349460144502</v>
      </c>
      <c r="BV5139" s="9">
        <v>12911.048865443599</v>
      </c>
      <c r="BW5139" s="9">
        <v>11177.323100711899</v>
      </c>
      <c r="BX5139" s="9">
        <v>39000</v>
      </c>
    </row>
    <row r="5140" spans="6:76" x14ac:dyDescent="0.2">
      <c r="F5140" s="14"/>
      <c r="AX5140" s="8" t="s">
        <v>27</v>
      </c>
      <c r="AY5140" s="8" t="s">
        <v>9796</v>
      </c>
      <c r="AZ5140" s="8" t="s">
        <v>1623</v>
      </c>
      <c r="BA5140" s="9">
        <v>27938.064064132701</v>
      </c>
      <c r="BB5140" s="9">
        <v>27804.376976769599</v>
      </c>
      <c r="BC5140" s="9">
        <v>54.968895755615399</v>
      </c>
      <c r="BD5140" s="9">
        <v>3261</v>
      </c>
      <c r="BE5140" s="9">
        <v>16509</v>
      </c>
      <c r="BF5140" s="9">
        <v>19278.25604</v>
      </c>
      <c r="BG5140" s="9"/>
      <c r="BH5140" s="9">
        <v>28537.340429</v>
      </c>
      <c r="BI5140" s="9">
        <v>27841.632218115599</v>
      </c>
      <c r="BJ5140" s="9">
        <v>33506.3998956141</v>
      </c>
      <c r="BK5140" s="9">
        <v>43938.6038477455</v>
      </c>
      <c r="BL5140" s="9">
        <v>35704.245545988801</v>
      </c>
      <c r="BM5140" s="9">
        <v>13762.6119544592</v>
      </c>
      <c r="BN5140" s="9">
        <v>21173.339933667401</v>
      </c>
      <c r="BO5140" s="9">
        <v>21586.865186057399</v>
      </c>
      <c r="BP5140" s="9">
        <v>28096.0644565123</v>
      </c>
      <c r="BQ5140" s="9">
        <v>27767.1217354236</v>
      </c>
      <c r="BR5140" s="9">
        <v>36887.512080208202</v>
      </c>
      <c r="BS5140" s="9">
        <v>22221.779875120701</v>
      </c>
      <c r="BT5140" s="9">
        <v>9448.0401242468506</v>
      </c>
      <c r="BU5140" s="9">
        <v>26232.808988741399</v>
      </c>
      <c r="BV5140" s="9">
        <v>36341.345032494202</v>
      </c>
      <c r="BW5140" s="9">
        <v>77967.313939258398</v>
      </c>
      <c r="BX5140" s="9">
        <v>28700</v>
      </c>
    </row>
    <row r="5141" spans="6:76" x14ac:dyDescent="0.2">
      <c r="F5141" s="14"/>
      <c r="AX5141" s="8" t="s">
        <v>10</v>
      </c>
      <c r="AY5141" s="8" t="s">
        <v>9797</v>
      </c>
      <c r="AZ5141" s="8" t="s">
        <v>1623</v>
      </c>
      <c r="BA5141" s="9">
        <v>70082.387251371096</v>
      </c>
      <c r="BB5141" s="9">
        <v>27874.862860000001</v>
      </c>
      <c r="BC5141" s="9">
        <v>165.94944934823999</v>
      </c>
      <c r="BD5141" s="9">
        <v>674</v>
      </c>
      <c r="BE5141" s="9">
        <v>45702</v>
      </c>
      <c r="BF5141" s="9">
        <v>27874.862860000001</v>
      </c>
      <c r="BG5141" s="9">
        <v>43125.914810000002</v>
      </c>
      <c r="BH5141" s="9">
        <v>171607.59875999999</v>
      </c>
      <c r="BI5141" s="9">
        <v>47422.133140635298</v>
      </c>
      <c r="BJ5141" s="9">
        <v>32727.104251541801</v>
      </c>
      <c r="BK5141" s="9">
        <v>25931.712028595699</v>
      </c>
      <c r="BL5141" s="9">
        <v>43923.080874057297</v>
      </c>
      <c r="BM5141" s="9">
        <v>13962.8747324899</v>
      </c>
      <c r="BN5141" s="9">
        <v>12770.6832234873</v>
      </c>
      <c r="BO5141" s="9">
        <v>288073.63278257998</v>
      </c>
      <c r="BP5141" s="9">
        <v>6148.6211907256102</v>
      </c>
      <c r="BQ5141" s="9">
        <v>13118.6834822209</v>
      </c>
      <c r="BR5141" s="9"/>
      <c r="BS5141" s="9">
        <v>457846.74330287398</v>
      </c>
      <c r="BT5141" s="9"/>
      <c r="BU5141" s="9">
        <v>14089.046481899801</v>
      </c>
      <c r="BV5141" s="9">
        <v>52162.374691115801</v>
      </c>
      <c r="BW5141" s="9">
        <v>16404.291163826801</v>
      </c>
      <c r="BX5141" s="9">
        <v>18000</v>
      </c>
    </row>
    <row r="5142" spans="6:76" x14ac:dyDescent="0.2">
      <c r="F5142" s="14"/>
      <c r="AX5142" s="8" t="s">
        <v>9798</v>
      </c>
      <c r="AY5142" s="8" t="s">
        <v>9799</v>
      </c>
      <c r="AZ5142" s="8" t="s">
        <v>1623</v>
      </c>
      <c r="BA5142" s="9">
        <v>46916.3227314994</v>
      </c>
      <c r="BB5142" s="9">
        <v>27970.320408441599</v>
      </c>
      <c r="BC5142" s="9">
        <v>126.166970327619</v>
      </c>
      <c r="BD5142" s="9">
        <v>22622</v>
      </c>
      <c r="BE5142" s="9">
        <v>41129</v>
      </c>
      <c r="BF5142" s="9">
        <v>92257.235000000001</v>
      </c>
      <c r="BG5142" s="9">
        <v>191878.61619999999</v>
      </c>
      <c r="BH5142" s="9">
        <v>221042.45462</v>
      </c>
      <c r="BI5142" s="9">
        <v>46934.1649011103</v>
      </c>
      <c r="BJ5142" s="9">
        <v>47252.161135029201</v>
      </c>
      <c r="BK5142" s="9">
        <v>60865.783652791397</v>
      </c>
      <c r="BL5142" s="9">
        <v>33318.6408168833</v>
      </c>
      <c r="BM5142" s="9">
        <v>20805.834740131399</v>
      </c>
      <c r="BN5142" s="9">
        <v>36009.353158743703</v>
      </c>
      <c r="BO5142" s="9">
        <v>10383.9432160532</v>
      </c>
      <c r="BP5142" s="9">
        <v>16250.104213398999</v>
      </c>
      <c r="BQ5142" s="9">
        <v>4271.1962169070903</v>
      </c>
      <c r="BR5142" s="9">
        <v>3209.6535969483498</v>
      </c>
      <c r="BS5142" s="9">
        <v>11675.420983805299</v>
      </c>
      <c r="BT5142" s="9"/>
      <c r="BU5142" s="9">
        <v>8818.8208408259707</v>
      </c>
      <c r="BV5142" s="9">
        <v>9092.2942717307105</v>
      </c>
      <c r="BW5142" s="9">
        <v>11609.777065628999</v>
      </c>
      <c r="BX5142" s="9">
        <v>48900</v>
      </c>
    </row>
    <row r="5143" spans="6:76" x14ac:dyDescent="0.2">
      <c r="F5143" s="14"/>
      <c r="AX5143" s="8" t="s">
        <v>93</v>
      </c>
      <c r="AY5143" s="8" t="s">
        <v>9800</v>
      </c>
      <c r="AZ5143" s="8" t="s">
        <v>1623</v>
      </c>
      <c r="BA5143" s="9">
        <v>25119.0076567617</v>
      </c>
      <c r="BB5143" s="9">
        <v>27994.346350348998</v>
      </c>
      <c r="BC5143" s="9">
        <v>43.027117985243102</v>
      </c>
      <c r="BD5143" s="9">
        <v>5714</v>
      </c>
      <c r="BE5143" s="9">
        <v>29751</v>
      </c>
      <c r="BF5143" s="9">
        <v>33451.081339999997</v>
      </c>
      <c r="BG5143" s="9">
        <v>17165.31554</v>
      </c>
      <c r="BH5143" s="9">
        <v>24204.033841</v>
      </c>
      <c r="BI5143" s="9">
        <v>28136.700039084</v>
      </c>
      <c r="BJ5143" s="9">
        <v>27851.992661614098</v>
      </c>
      <c r="BK5143" s="9">
        <v>38246.588764921398</v>
      </c>
      <c r="BL5143" s="9">
        <v>37682.587611525698</v>
      </c>
      <c r="BM5143" s="9">
        <v>30611.040122471099</v>
      </c>
      <c r="BN5143" s="9">
        <v>22753.384865170901</v>
      </c>
      <c r="BO5143" s="9"/>
      <c r="BP5143" s="9">
        <v>5860.3670953528599</v>
      </c>
      <c r="BQ5143" s="9"/>
      <c r="BR5143" s="9"/>
      <c r="BS5143" s="9"/>
      <c r="BT5143" s="9"/>
      <c r="BU5143" s="9"/>
      <c r="BV5143" s="9"/>
      <c r="BW5143" s="9"/>
      <c r="BX5143" s="9"/>
    </row>
    <row r="5144" spans="6:76" x14ac:dyDescent="0.2">
      <c r="F5144" s="14"/>
      <c r="AX5144" s="8" t="s">
        <v>36</v>
      </c>
      <c r="AY5144" s="8" t="s">
        <v>9801</v>
      </c>
      <c r="AZ5144" s="8" t="s">
        <v>1623</v>
      </c>
      <c r="BA5144" s="9">
        <v>30781.8164867503</v>
      </c>
      <c r="BB5144" s="9">
        <v>28010.4816225752</v>
      </c>
      <c r="BC5144" s="9">
        <v>41.2125086343992</v>
      </c>
      <c r="BD5144" s="9"/>
      <c r="BE5144" s="9">
        <v>27716</v>
      </c>
      <c r="BF5144" s="9">
        <v>18588.107499999998</v>
      </c>
      <c r="BG5144" s="9">
        <v>9452.6493609999998</v>
      </c>
      <c r="BH5144" s="9">
        <v>19371.526525000001</v>
      </c>
      <c r="BI5144" s="9">
        <v>28010.4816225752</v>
      </c>
      <c r="BJ5144" s="9">
        <v>46967.435716388303</v>
      </c>
      <c r="BK5144" s="9">
        <v>34186.740356823801</v>
      </c>
      <c r="BL5144" s="9">
        <v>47550.4643437591</v>
      </c>
      <c r="BM5144" s="9">
        <v>22939.754530523998</v>
      </c>
      <c r="BN5144" s="9">
        <v>15782.7734956805</v>
      </c>
      <c r="BO5144" s="9">
        <v>42035.184564889198</v>
      </c>
      <c r="BP5144" s="9">
        <v>22420.904506872899</v>
      </c>
      <c r="BQ5144" s="9">
        <v>27411.226632303002</v>
      </c>
      <c r="BR5144" s="9">
        <v>47913.452321807599</v>
      </c>
      <c r="BS5144" s="9">
        <v>34616.503440332599</v>
      </c>
      <c r="BT5144" s="9"/>
      <c r="BU5144" s="9">
        <v>40769.327505351801</v>
      </c>
      <c r="BV5144" s="9">
        <v>30059.035605367699</v>
      </c>
      <c r="BW5144" s="9">
        <v>16362.945219580601</v>
      </c>
      <c r="BX5144" s="9">
        <v>52700</v>
      </c>
    </row>
    <row r="5145" spans="6:76" x14ac:dyDescent="0.2">
      <c r="F5145" s="14"/>
      <c r="AX5145" s="8" t="s">
        <v>9802</v>
      </c>
      <c r="AY5145" s="8" t="s">
        <v>9803</v>
      </c>
      <c r="AZ5145" s="8" t="s">
        <v>1623</v>
      </c>
      <c r="BA5145" s="9">
        <v>29145.076055560901</v>
      </c>
      <c r="BB5145" s="9">
        <v>28050.3228928975</v>
      </c>
      <c r="BC5145" s="9">
        <v>49.076647753715399</v>
      </c>
      <c r="BD5145" s="9">
        <v>5639</v>
      </c>
      <c r="BE5145" s="9">
        <v>47909</v>
      </c>
      <c r="BF5145" s="9">
        <v>16114.01809</v>
      </c>
      <c r="BG5145" s="9">
        <v>13581.86508</v>
      </c>
      <c r="BH5145" s="9">
        <v>68770.616095999998</v>
      </c>
      <c r="BI5145" s="9">
        <v>22257.016106444498</v>
      </c>
      <c r="BJ5145" s="9">
        <v>30244.1609688018</v>
      </c>
      <c r="BK5145" s="9">
        <v>29628.849889138499</v>
      </c>
      <c r="BL5145" s="9">
        <v>24663.730849521398</v>
      </c>
      <c r="BM5145" s="9">
        <v>28613.763363912702</v>
      </c>
      <c r="BN5145" s="9">
        <v>12778.531534560299</v>
      </c>
      <c r="BO5145" s="9">
        <v>30163.1541578463</v>
      </c>
      <c r="BP5145" s="9">
        <v>30925.8754735898</v>
      </c>
      <c r="BQ5145" s="9">
        <v>27486.882421882299</v>
      </c>
      <c r="BR5145" s="9">
        <v>25070.874723171099</v>
      </c>
      <c r="BS5145" s="9">
        <v>33755.496075120704</v>
      </c>
      <c r="BT5145" s="9"/>
      <c r="BU5145" s="9">
        <v>26743.743383810699</v>
      </c>
      <c r="BV5145" s="9">
        <v>37590.2037596105</v>
      </c>
      <c r="BW5145" s="9">
        <v>50664.739137807599</v>
      </c>
      <c r="BX5145" s="9">
        <v>20300</v>
      </c>
    </row>
    <row r="5146" spans="6:76" x14ac:dyDescent="0.2">
      <c r="F5146" s="14"/>
      <c r="AX5146" s="8" t="s">
        <v>54</v>
      </c>
      <c r="AY5146" s="8" t="s">
        <v>9804</v>
      </c>
      <c r="AZ5146" s="8" t="s">
        <v>1623</v>
      </c>
      <c r="BA5146" s="9">
        <v>57364.446467698297</v>
      </c>
      <c r="BB5146" s="9">
        <v>28069</v>
      </c>
      <c r="BC5146" s="9">
        <v>96.526696858028998</v>
      </c>
      <c r="BD5146" s="9">
        <v>28069</v>
      </c>
      <c r="BE5146" s="9">
        <v>13274</v>
      </c>
      <c r="BF5146" s="9">
        <v>19369.26802</v>
      </c>
      <c r="BG5146" s="9">
        <v>2120.2246989999999</v>
      </c>
      <c r="BH5146" s="9">
        <v>4814.6018154000003</v>
      </c>
      <c r="BI5146" s="9">
        <v>21292.846305149102</v>
      </c>
      <c r="BJ5146" s="9">
        <v>34434.568812119898</v>
      </c>
      <c r="BK5146" s="9">
        <v>23893.951898307001</v>
      </c>
      <c r="BL5146" s="9">
        <v>25448.745244796301</v>
      </c>
      <c r="BM5146" s="9">
        <v>15834.7946988354</v>
      </c>
      <c r="BN5146" s="9">
        <v>20988.4217996472</v>
      </c>
      <c r="BO5146" s="9">
        <v>185763.946832191</v>
      </c>
      <c r="BP5146" s="9">
        <v>136602.165870497</v>
      </c>
      <c r="BQ5146" s="9">
        <v>79854.300863215598</v>
      </c>
      <c r="BR5146" s="9"/>
      <c r="BS5146" s="9">
        <v>159905.92997059799</v>
      </c>
      <c r="BT5146" s="9"/>
      <c r="BU5146" s="9">
        <v>99751.584524771097</v>
      </c>
      <c r="BV5146" s="9">
        <v>47144.821725581198</v>
      </c>
      <c r="BW5146" s="9">
        <v>65361.309806159297</v>
      </c>
      <c r="BX5146" s="9">
        <v>106000</v>
      </c>
    </row>
    <row r="5147" spans="6:76" x14ac:dyDescent="0.2">
      <c r="F5147" s="14"/>
      <c r="AX5147" s="8" t="s">
        <v>49</v>
      </c>
      <c r="AY5147" s="8" t="s">
        <v>9805</v>
      </c>
      <c r="AZ5147" s="8" t="s">
        <v>1623</v>
      </c>
      <c r="BA5147" s="9">
        <v>29940.448596009999</v>
      </c>
      <c r="BB5147" s="9">
        <v>28080.804135173799</v>
      </c>
      <c r="BC5147" s="9">
        <v>65.147993468381799</v>
      </c>
      <c r="BD5147" s="9">
        <v>34381</v>
      </c>
      <c r="BE5147" s="9">
        <v>29229</v>
      </c>
      <c r="BF5147" s="9">
        <v>21908.666450000001</v>
      </c>
      <c r="BG5147" s="9"/>
      <c r="BH5147" s="9">
        <v>93270.071895000001</v>
      </c>
      <c r="BI5147" s="9">
        <v>20679.667781539101</v>
      </c>
      <c r="BJ5147" s="9">
        <v>32679.969351875199</v>
      </c>
      <c r="BK5147" s="9">
        <v>29811.0750289629</v>
      </c>
      <c r="BL5147" s="9">
        <v>13209.717304895999</v>
      </c>
      <c r="BM5147" s="9">
        <v>14693.172087762599</v>
      </c>
      <c r="BN5147" s="9">
        <v>28040.689087502498</v>
      </c>
      <c r="BO5147" s="9">
        <v>33838.3279040575</v>
      </c>
      <c r="BP5147" s="9"/>
      <c r="BQ5147" s="9">
        <v>11751.1836949181</v>
      </c>
      <c r="BR5147" s="9">
        <v>28120.919182844998</v>
      </c>
      <c r="BS5147" s="9">
        <v>56769.128778907601</v>
      </c>
      <c r="BT5147" s="9"/>
      <c r="BU5147" s="9">
        <v>26547.918956535999</v>
      </c>
      <c r="BV5147" s="9">
        <v>22654.6997166767</v>
      </c>
      <c r="BW5147" s="9">
        <v>5542.8675067012</v>
      </c>
      <c r="BX5147" s="9">
        <v>35800</v>
      </c>
    </row>
    <row r="5148" spans="6:76" x14ac:dyDescent="0.2">
      <c r="F5148" s="14"/>
      <c r="AX5148" s="8" t="s">
        <v>9806</v>
      </c>
      <c r="AY5148" s="8" t="s">
        <v>9807</v>
      </c>
      <c r="AZ5148" s="8" t="s">
        <v>1623</v>
      </c>
      <c r="BA5148" s="9">
        <v>29056.050797407999</v>
      </c>
      <c r="BB5148" s="9">
        <v>28107.189229293501</v>
      </c>
      <c r="BC5148" s="9">
        <v>45.593052265335103</v>
      </c>
      <c r="BD5148" s="9">
        <v>28067</v>
      </c>
      <c r="BE5148" s="9">
        <v>26992</v>
      </c>
      <c r="BF5148" s="9">
        <v>48090.959320000002</v>
      </c>
      <c r="BG5148" s="9"/>
      <c r="BH5148" s="9">
        <v>62205.684970000002</v>
      </c>
      <c r="BI5148" s="9">
        <v>33506.514751738599</v>
      </c>
      <c r="BJ5148" s="9">
        <v>31647.784194465199</v>
      </c>
      <c r="BK5148" s="9">
        <v>43638.552454487501</v>
      </c>
      <c r="BL5148" s="9">
        <v>28380.408297431499</v>
      </c>
      <c r="BM5148" s="9">
        <v>11489.348805235</v>
      </c>
      <c r="BN5148" s="9">
        <v>28147.378458587002</v>
      </c>
      <c r="BO5148" s="9">
        <v>30054.6925258708</v>
      </c>
      <c r="BP5148" s="9"/>
      <c r="BQ5148" s="9">
        <v>14964.410414472</v>
      </c>
      <c r="BR5148" s="9">
        <v>30207.308588534699</v>
      </c>
      <c r="BS5148" s="9">
        <v>27888.228495551299</v>
      </c>
      <c r="BT5148" s="9"/>
      <c r="BU5148" s="9">
        <v>26897.475493708102</v>
      </c>
      <c r="BV5148" s="9">
        <v>26976.209608887199</v>
      </c>
      <c r="BW5148" s="9">
        <v>21144.957974375498</v>
      </c>
      <c r="BX5148" s="9">
        <v>2710</v>
      </c>
    </row>
    <row r="5149" spans="6:76" x14ac:dyDescent="0.2">
      <c r="F5149" s="14"/>
      <c r="AX5149" s="8" t="s">
        <v>9808</v>
      </c>
      <c r="AY5149" s="8" t="s">
        <v>9809</v>
      </c>
      <c r="AZ5149" s="8" t="s">
        <v>1623</v>
      </c>
      <c r="BA5149" s="9">
        <v>58515.322917074802</v>
      </c>
      <c r="BB5149" s="9">
        <v>28109.2748535633</v>
      </c>
      <c r="BC5149" s="9">
        <v>104.53597638724</v>
      </c>
      <c r="BD5149" s="9">
        <v>168311</v>
      </c>
      <c r="BE5149" s="9">
        <v>108702</v>
      </c>
      <c r="BF5149" s="9">
        <v>227054.2072</v>
      </c>
      <c r="BG5149" s="9">
        <v>116901.9587</v>
      </c>
      <c r="BH5149" s="9">
        <v>99884.274516000005</v>
      </c>
      <c r="BI5149" s="9">
        <v>26487.3291371917</v>
      </c>
      <c r="BJ5149" s="9">
        <v>53706.339832585101</v>
      </c>
      <c r="BK5149" s="9">
        <v>20089.080532622302</v>
      </c>
      <c r="BL5149" s="9">
        <v>24422.1229678114</v>
      </c>
      <c r="BM5149" s="9"/>
      <c r="BN5149" s="9"/>
      <c r="BO5149" s="9">
        <v>25870.6364991224</v>
      </c>
      <c r="BP5149" s="9">
        <v>34538.870907857003</v>
      </c>
      <c r="BQ5149" s="9">
        <v>13597.875255761001</v>
      </c>
      <c r="BR5149" s="9">
        <v>15627.497964799801</v>
      </c>
      <c r="BS5149" s="9">
        <v>29169.185418053701</v>
      </c>
      <c r="BT5149" s="9"/>
      <c r="BU5149" s="9">
        <v>27218.549707126698</v>
      </c>
      <c r="BV5149" s="9">
        <v>21648.3224102524</v>
      </c>
      <c r="BW5149" s="9">
        <v>11046.5614581632</v>
      </c>
      <c r="BX5149" s="9">
        <v>29000</v>
      </c>
    </row>
    <row r="5150" spans="6:76" x14ac:dyDescent="0.2">
      <c r="F5150" s="14"/>
      <c r="AX5150" s="8" t="s">
        <v>118</v>
      </c>
      <c r="AY5150" s="8" t="s">
        <v>9810</v>
      </c>
      <c r="AZ5150" s="8" t="s">
        <v>1623</v>
      </c>
      <c r="BA5150" s="9">
        <v>28336.4461436581</v>
      </c>
      <c r="BB5150" s="9">
        <v>28336.4461436581</v>
      </c>
      <c r="BC5150" s="9"/>
      <c r="BD5150" s="9"/>
      <c r="BE5150" s="9"/>
      <c r="BF5150" s="9"/>
      <c r="BG5150" s="9"/>
      <c r="BH5150" s="9"/>
      <c r="BI5150" s="9"/>
      <c r="BJ5150" s="9"/>
      <c r="BK5150" s="9"/>
      <c r="BL5150" s="9"/>
      <c r="BM5150" s="9">
        <v>28336.4461436581</v>
      </c>
      <c r="BN5150" s="9"/>
      <c r="BO5150" s="9"/>
      <c r="BP5150" s="9"/>
      <c r="BQ5150" s="9"/>
      <c r="BR5150" s="9"/>
      <c r="BS5150" s="9"/>
      <c r="BT5150" s="9"/>
      <c r="BU5150" s="9"/>
      <c r="BV5150" s="9"/>
      <c r="BW5150" s="9"/>
      <c r="BX5150" s="9"/>
    </row>
    <row r="5151" spans="6:76" x14ac:dyDescent="0.2">
      <c r="F5151" s="14"/>
      <c r="AX5151" s="8" t="s">
        <v>9811</v>
      </c>
      <c r="AY5151" s="8" t="s">
        <v>9812</v>
      </c>
      <c r="AZ5151" s="8" t="s">
        <v>1623</v>
      </c>
      <c r="BA5151" s="9">
        <v>27653.707424451499</v>
      </c>
      <c r="BB5151" s="9">
        <v>28378.494306404598</v>
      </c>
      <c r="BC5151" s="9">
        <v>34.875981531430298</v>
      </c>
      <c r="BD5151" s="9"/>
      <c r="BE5151" s="9">
        <v>13955</v>
      </c>
      <c r="BF5151" s="9">
        <v>26900.311079999999</v>
      </c>
      <c r="BG5151" s="9"/>
      <c r="BH5151" s="9">
        <v>45809.760516000002</v>
      </c>
      <c r="BI5151" s="9">
        <v>20030.712661861398</v>
      </c>
      <c r="BJ5151" s="9">
        <v>40776.932629138799</v>
      </c>
      <c r="BK5151" s="9">
        <v>31127.2981386803</v>
      </c>
      <c r="BL5151" s="9">
        <v>26707.936007507</v>
      </c>
      <c r="BM5151" s="9">
        <v>20741.257278042402</v>
      </c>
      <c r="BN5151" s="9">
        <v>18122.405609388599</v>
      </c>
      <c r="BO5151" s="9">
        <v>29998.877166341201</v>
      </c>
      <c r="BP5151" s="9">
        <v>33291.987526365097</v>
      </c>
      <c r="BQ5151" s="9">
        <v>40457.445237731299</v>
      </c>
      <c r="BR5151" s="9">
        <v>32497.688467795801</v>
      </c>
      <c r="BS5151" s="9">
        <v>29856.677532809201</v>
      </c>
      <c r="BT5151" s="9"/>
      <c r="BU5151" s="9">
        <v>24451.850001131399</v>
      </c>
      <c r="BV5151" s="9">
        <v>17941.751500801998</v>
      </c>
      <c r="BW5151" s="9">
        <v>10398.842286531801</v>
      </c>
      <c r="BX5151" s="9">
        <v>34700</v>
      </c>
    </row>
    <row r="5152" spans="6:76" x14ac:dyDescent="0.2">
      <c r="F5152" s="14"/>
      <c r="AX5152" s="8" t="s">
        <v>9813</v>
      </c>
      <c r="AY5152" s="8" t="s">
        <v>9814</v>
      </c>
      <c r="AZ5152" s="8" t="s">
        <v>1623</v>
      </c>
      <c r="BA5152" s="9">
        <v>30349.4572670573</v>
      </c>
      <c r="BB5152" s="9">
        <v>28577.085650000001</v>
      </c>
      <c r="BC5152" s="9">
        <v>66.195647251767596</v>
      </c>
      <c r="BD5152" s="9">
        <v>87294</v>
      </c>
      <c r="BE5152" s="9">
        <v>54019</v>
      </c>
      <c r="BF5152" s="9">
        <v>28577.085650000001</v>
      </c>
      <c r="BG5152" s="9"/>
      <c r="BH5152" s="9">
        <v>34613.885943000001</v>
      </c>
      <c r="BI5152" s="9">
        <v>13958.4096432927</v>
      </c>
      <c r="BJ5152" s="9">
        <v>13553.912440642</v>
      </c>
      <c r="BK5152" s="9">
        <v>26221.4144001065</v>
      </c>
      <c r="BL5152" s="9">
        <v>9458.6875305267804</v>
      </c>
      <c r="BM5152" s="9">
        <v>22569.4242096007</v>
      </c>
      <c r="BN5152" s="9">
        <v>2284.0286921913798</v>
      </c>
      <c r="BO5152" s="9">
        <v>25436.660122751699</v>
      </c>
      <c r="BP5152" s="9">
        <v>1186.92233027612</v>
      </c>
      <c r="BQ5152" s="9">
        <v>27321.722629715401</v>
      </c>
      <c r="BR5152" s="9">
        <v>44942.474424125001</v>
      </c>
      <c r="BS5152" s="9">
        <v>30072.124814422801</v>
      </c>
      <c r="BT5152" s="9"/>
      <c r="BU5152" s="9">
        <v>31213.461975457802</v>
      </c>
      <c r="BV5152" s="9">
        <v>40424.158414044301</v>
      </c>
      <c r="BW5152" s="9">
        <v>49792.314853935502</v>
      </c>
      <c r="BX5152" s="9">
        <v>33700</v>
      </c>
    </row>
    <row r="5153" spans="6:76" x14ac:dyDescent="0.2">
      <c r="F5153" s="14"/>
      <c r="AX5153" s="8" t="s">
        <v>9815</v>
      </c>
      <c r="AY5153" s="8" t="s">
        <v>9816</v>
      </c>
      <c r="AZ5153" s="8" t="s">
        <v>1623</v>
      </c>
      <c r="BA5153" s="9">
        <v>38044.505883434402</v>
      </c>
      <c r="BB5153" s="9">
        <v>28717.856519722802</v>
      </c>
      <c r="BC5153" s="9">
        <v>97.6307153746571</v>
      </c>
      <c r="BD5153" s="9">
        <v>16724</v>
      </c>
      <c r="BE5153" s="9">
        <v>25288</v>
      </c>
      <c r="BF5153" s="9">
        <v>42460.226179999998</v>
      </c>
      <c r="BG5153" s="9"/>
      <c r="BH5153" s="9">
        <v>142927.02749000001</v>
      </c>
      <c r="BI5153" s="9">
        <v>28717.856519722802</v>
      </c>
      <c r="BJ5153" s="9">
        <v>32874.673693888697</v>
      </c>
      <c r="BK5153" s="9">
        <v>47901.910851813198</v>
      </c>
      <c r="BL5153" s="9">
        <v>37244.784586334499</v>
      </c>
      <c r="BM5153" s="9">
        <v>15882.89383881</v>
      </c>
      <c r="BN5153" s="9">
        <v>26931.573208883099</v>
      </c>
      <c r="BO5153" s="9"/>
      <c r="BP5153" s="9">
        <v>1536.6183483260399</v>
      </c>
      <c r="BQ5153" s="9"/>
      <c r="BR5153" s="9"/>
      <c r="BS5153" s="9"/>
      <c r="BT5153" s="9"/>
      <c r="BU5153" s="9"/>
      <c r="BV5153" s="9"/>
      <c r="BW5153" s="9"/>
      <c r="BX5153" s="9"/>
    </row>
    <row r="5154" spans="6:76" x14ac:dyDescent="0.2">
      <c r="F5154" s="14"/>
      <c r="AX5154" s="8" t="s">
        <v>9817</v>
      </c>
      <c r="AY5154" s="8" t="s">
        <v>9818</v>
      </c>
      <c r="AZ5154" s="8" t="s">
        <v>1623</v>
      </c>
      <c r="BA5154" s="9">
        <v>32436.120909636302</v>
      </c>
      <c r="BB5154" s="9">
        <v>28791.564829999999</v>
      </c>
      <c r="BC5154" s="9">
        <v>55.209507053174001</v>
      </c>
      <c r="BD5154" s="9"/>
      <c r="BE5154" s="9">
        <v>21159</v>
      </c>
      <c r="BF5154" s="9">
        <v>28791.564829999999</v>
      </c>
      <c r="BG5154" s="9">
        <v>74720.254679999998</v>
      </c>
      <c r="BH5154" s="9"/>
      <c r="BI5154" s="9"/>
      <c r="BJ5154" s="9">
        <v>21128.834417057999</v>
      </c>
      <c r="BK5154" s="9">
        <v>15556.265469768399</v>
      </c>
      <c r="BL5154" s="9">
        <v>11474.2115180811</v>
      </c>
      <c r="BM5154" s="9">
        <v>26116.2079914305</v>
      </c>
      <c r="BN5154" s="9">
        <v>4300.7437417943502</v>
      </c>
      <c r="BO5154" s="9">
        <v>37222.230892640902</v>
      </c>
      <c r="BP5154" s="9">
        <v>29827.6759523691</v>
      </c>
      <c r="BQ5154" s="9">
        <v>44161.924616172801</v>
      </c>
      <c r="BR5154" s="9">
        <v>57127.0832300252</v>
      </c>
      <c r="BS5154" s="9">
        <v>52602.723202989502</v>
      </c>
      <c r="BT5154" s="9"/>
      <c r="BU5154" s="9">
        <v>42004.825432069803</v>
      </c>
      <c r="BV5154" s="9">
        <v>39139.559109094997</v>
      </c>
      <c r="BW5154" s="9">
        <v>26380.9503803228</v>
      </c>
      <c r="BX5154" s="9">
        <v>19700</v>
      </c>
    </row>
    <row r="5155" spans="6:76" x14ac:dyDescent="0.2">
      <c r="F5155" s="14"/>
      <c r="AX5155" s="8" t="s">
        <v>9819</v>
      </c>
      <c r="AY5155" s="8" t="s">
        <v>9820</v>
      </c>
      <c r="AZ5155" s="8" t="s">
        <v>1623</v>
      </c>
      <c r="BA5155" s="9">
        <v>34690.407010553397</v>
      </c>
      <c r="BB5155" s="9">
        <v>29012.434165135201</v>
      </c>
      <c r="BC5155" s="9">
        <v>54.476719488824401</v>
      </c>
      <c r="BD5155" s="9">
        <v>27958</v>
      </c>
      <c r="BE5155" s="9">
        <v>34048</v>
      </c>
      <c r="BF5155" s="9">
        <v>38720.004889999997</v>
      </c>
      <c r="BG5155" s="9">
        <v>37077.824289999997</v>
      </c>
      <c r="BH5155" s="9">
        <v>86028.965802000006</v>
      </c>
      <c r="BI5155" s="9">
        <v>36828.907839215703</v>
      </c>
      <c r="BJ5155" s="9">
        <v>54145.917910253404</v>
      </c>
      <c r="BK5155" s="9">
        <v>51226.955732981303</v>
      </c>
      <c r="BL5155" s="9">
        <v>29012.434165135201</v>
      </c>
      <c r="BM5155" s="9">
        <v>20542.3269529516</v>
      </c>
      <c r="BN5155" s="9">
        <v>29631.560909998101</v>
      </c>
      <c r="BO5155" s="9">
        <v>21654.9895656382</v>
      </c>
      <c r="BP5155" s="9">
        <v>28680.930560846398</v>
      </c>
      <c r="BQ5155" s="9">
        <v>19445.0814905353</v>
      </c>
      <c r="BR5155" s="9">
        <v>27813.182578692598</v>
      </c>
      <c r="BS5155" s="9">
        <v>24235.753744472298</v>
      </c>
      <c r="BT5155" s="9">
        <v>19285.013579968901</v>
      </c>
      <c r="BU5155" s="9">
        <v>31295.674418761799</v>
      </c>
      <c r="BV5155" s="9">
        <v>22912.630765201699</v>
      </c>
      <c r="BW5155" s="9">
        <v>9554.3920249694802</v>
      </c>
      <c r="BX5155" s="9">
        <v>78400</v>
      </c>
    </row>
    <row r="5156" spans="6:76" x14ac:dyDescent="0.2">
      <c r="F5156" s="14"/>
      <c r="AX5156" s="8" t="s">
        <v>9821</v>
      </c>
      <c r="AY5156" s="8" t="s">
        <v>9822</v>
      </c>
      <c r="AZ5156" s="8" t="s">
        <v>1623</v>
      </c>
      <c r="BA5156" s="9">
        <v>35574.876591689397</v>
      </c>
      <c r="BB5156" s="9">
        <v>29049.323238911598</v>
      </c>
      <c r="BC5156" s="9">
        <v>56.114570705711103</v>
      </c>
      <c r="BD5156" s="9">
        <v>6375</v>
      </c>
      <c r="BE5156" s="9">
        <v>16231</v>
      </c>
      <c r="BF5156" s="9">
        <v>19957.63839</v>
      </c>
      <c r="BG5156" s="9">
        <v>57605.423540000003</v>
      </c>
      <c r="BH5156" s="9"/>
      <c r="BI5156" s="9">
        <v>46474.507399984497</v>
      </c>
      <c r="BJ5156" s="9">
        <v>58525.964584333597</v>
      </c>
      <c r="BK5156" s="9">
        <v>73257.612685257205</v>
      </c>
      <c r="BL5156" s="9">
        <v>75271.016020925294</v>
      </c>
      <c r="BM5156" s="9">
        <v>17849.434969021098</v>
      </c>
      <c r="BN5156" s="9">
        <v>22332.514598894599</v>
      </c>
      <c r="BO5156" s="9">
        <v>30182.989648762399</v>
      </c>
      <c r="BP5156" s="9">
        <v>48767.165233312997</v>
      </c>
      <c r="BQ5156" s="9">
        <v>31852.714672057398</v>
      </c>
      <c r="BR5156" s="9">
        <v>27915.656829060801</v>
      </c>
      <c r="BS5156" s="9">
        <v>43736.517471361498</v>
      </c>
      <c r="BT5156" s="9">
        <v>14431.4023431359</v>
      </c>
      <c r="BU5156" s="9">
        <v>25052.008936869701</v>
      </c>
      <c r="BV5156" s="9">
        <v>50757.860699680103</v>
      </c>
      <c r="BW5156" s="9">
        <v>24721.103811131201</v>
      </c>
      <c r="BX5156" s="9">
        <v>20200</v>
      </c>
    </row>
    <row r="5157" spans="6:76" x14ac:dyDescent="0.2">
      <c r="F5157" s="14"/>
      <c r="AX5157" s="8" t="s">
        <v>9823</v>
      </c>
      <c r="AY5157" s="8" t="s">
        <v>9824</v>
      </c>
      <c r="AZ5157" s="8" t="s">
        <v>1623</v>
      </c>
      <c r="BA5157" s="9">
        <v>38390.523315819097</v>
      </c>
      <c r="BB5157" s="9">
        <v>29323.204145</v>
      </c>
      <c r="BC5157" s="9">
        <v>79.454405807168001</v>
      </c>
      <c r="BD5157" s="9">
        <v>2409</v>
      </c>
      <c r="BE5157" s="9">
        <v>24702</v>
      </c>
      <c r="BF5157" s="9">
        <v>31368.542799999999</v>
      </c>
      <c r="BG5157" s="9">
        <v>27277.86549</v>
      </c>
      <c r="BH5157" s="9">
        <v>89226.907405999998</v>
      </c>
      <c r="BI5157" s="9">
        <v>37450.6906878675</v>
      </c>
      <c r="BJ5157" s="9">
        <v>69105.804470081202</v>
      </c>
      <c r="BK5157" s="9">
        <v>64225.076736855102</v>
      </c>
      <c r="BL5157" s="9">
        <v>46087.698380123402</v>
      </c>
      <c r="BM5157" s="9">
        <v>13894.5654395742</v>
      </c>
      <c r="BN5157" s="9">
        <v>18900.311133093299</v>
      </c>
      <c r="BO5157" s="9">
        <v>44060.421145307402</v>
      </c>
      <c r="BP5157" s="9">
        <v>1405.3752509327901</v>
      </c>
      <c r="BQ5157" s="9">
        <v>18229.347335632199</v>
      </c>
      <c r="BR5157" s="9">
        <v>25838.7472206741</v>
      </c>
      <c r="BS5157" s="9">
        <v>55583.098734835301</v>
      </c>
      <c r="BT5157" s="9"/>
      <c r="BU5157" s="9">
        <v>25143.633258292401</v>
      </c>
      <c r="BV5157" s="9">
        <v>36341.345032494202</v>
      </c>
      <c r="BW5157" s="9">
        <v>125560.03579461901</v>
      </c>
      <c r="BX5157" s="9">
        <v>11000</v>
      </c>
    </row>
    <row r="5158" spans="6:76" x14ac:dyDescent="0.2">
      <c r="F5158" s="14"/>
      <c r="AX5158" s="8" t="s">
        <v>9825</v>
      </c>
      <c r="AY5158" s="8" t="s">
        <v>9826</v>
      </c>
      <c r="AZ5158" s="8" t="s">
        <v>1623</v>
      </c>
      <c r="BA5158" s="9">
        <v>29503.7465740117</v>
      </c>
      <c r="BB5158" s="9">
        <v>29329.410251446501</v>
      </c>
      <c r="BC5158" s="9">
        <v>45.896165469581298</v>
      </c>
      <c r="BD5158" s="9"/>
      <c r="BE5158" s="9">
        <v>37969</v>
      </c>
      <c r="BF5158" s="9">
        <v>31303.551520000001</v>
      </c>
      <c r="BG5158" s="9">
        <v>27470.418559999998</v>
      </c>
      <c r="BH5158" s="9">
        <v>48592.635649999997</v>
      </c>
      <c r="BI5158" s="9">
        <v>24586.812161452101</v>
      </c>
      <c r="BJ5158" s="9">
        <v>29329.410251446501</v>
      </c>
      <c r="BK5158" s="9">
        <v>41794.328439874698</v>
      </c>
      <c r="BL5158" s="9">
        <v>29893.796479927601</v>
      </c>
      <c r="BM5158" s="9">
        <v>22412.589616536199</v>
      </c>
      <c r="BN5158" s="9">
        <v>18462.030813441699</v>
      </c>
      <c r="BO5158" s="9"/>
      <c r="BP5158" s="9">
        <v>1152.6234860705799</v>
      </c>
      <c r="BQ5158" s="9"/>
      <c r="BR5158" s="9"/>
      <c r="BS5158" s="9"/>
      <c r="BT5158" s="9"/>
      <c r="BU5158" s="9"/>
      <c r="BV5158" s="9">
        <v>18881.508483402798</v>
      </c>
      <c r="BW5158" s="9"/>
      <c r="BX5158" s="9">
        <v>51700</v>
      </c>
    </row>
    <row r="5159" spans="6:76" x14ac:dyDescent="0.2">
      <c r="F5159" s="14"/>
      <c r="AX5159" s="8" t="s">
        <v>9827</v>
      </c>
      <c r="AY5159" s="8" t="s">
        <v>9828</v>
      </c>
      <c r="AZ5159" s="8" t="s">
        <v>1623</v>
      </c>
      <c r="BA5159" s="9">
        <v>29316.8508967753</v>
      </c>
      <c r="BB5159" s="9">
        <v>29362.1402161808</v>
      </c>
      <c r="BC5159" s="9">
        <v>38.200303215111099</v>
      </c>
      <c r="BD5159" s="9">
        <v>32721</v>
      </c>
      <c r="BE5159" s="9">
        <v>36147</v>
      </c>
      <c r="BF5159" s="9">
        <v>34135.67512</v>
      </c>
      <c r="BG5159" s="9">
        <v>11963.95126</v>
      </c>
      <c r="BH5159" s="9">
        <v>18688.609263999999</v>
      </c>
      <c r="BI5159" s="9">
        <v>30179.233816818502</v>
      </c>
      <c r="BJ5159" s="9">
        <v>47636.081455266401</v>
      </c>
      <c r="BK5159" s="9">
        <v>40465.620535905902</v>
      </c>
      <c r="BL5159" s="9">
        <v>44784.0645954145</v>
      </c>
      <c r="BM5159" s="9">
        <v>17728.053331626201</v>
      </c>
      <c r="BN5159" s="9">
        <v>16251.9629085943</v>
      </c>
      <c r="BO5159" s="9">
        <v>25191.408250083001</v>
      </c>
      <c r="BP5159" s="9">
        <v>41742.995773123002</v>
      </c>
      <c r="BQ5159" s="9">
        <v>16766.7498426284</v>
      </c>
      <c r="BR5159" s="9">
        <v>14594.7774148889</v>
      </c>
      <c r="BS5159" s="9">
        <v>37919.6646155286</v>
      </c>
      <c r="BT5159" s="9"/>
      <c r="BU5159" s="9">
        <v>28151.0936072365</v>
      </c>
      <c r="BV5159" s="9">
        <v>28545.046615543</v>
      </c>
      <c r="BW5159" s="9">
        <v>20124.029528847899</v>
      </c>
      <c r="BX5159" s="9">
        <v>42600</v>
      </c>
    </row>
    <row r="5160" spans="6:76" x14ac:dyDescent="0.2">
      <c r="F5160" s="14"/>
      <c r="AX5160" s="8" t="s">
        <v>9829</v>
      </c>
      <c r="AY5160" s="8" t="s">
        <v>9830</v>
      </c>
      <c r="AZ5160" s="8" t="s">
        <v>1623</v>
      </c>
      <c r="BA5160" s="9">
        <v>168796.39375931601</v>
      </c>
      <c r="BB5160" s="9">
        <v>29505.379167651601</v>
      </c>
      <c r="BC5160" s="9">
        <v>320.50574165743399</v>
      </c>
      <c r="BD5160" s="9">
        <v>421475</v>
      </c>
      <c r="BE5160" s="9">
        <v>59282</v>
      </c>
      <c r="BF5160" s="9">
        <v>12943.17153</v>
      </c>
      <c r="BG5160" s="9">
        <v>2370359.9350000001</v>
      </c>
      <c r="BH5160" s="9"/>
      <c r="BI5160" s="9">
        <v>5271.6384392686005</v>
      </c>
      <c r="BJ5160" s="9">
        <v>14246.106305302599</v>
      </c>
      <c r="BK5160" s="9">
        <v>2403.2447734818002</v>
      </c>
      <c r="BL5160" s="9">
        <v>9947.3303270117303</v>
      </c>
      <c r="BM5160" s="9">
        <v>23385.847275296699</v>
      </c>
      <c r="BN5160" s="9">
        <v>10060.107742684</v>
      </c>
      <c r="BO5160" s="9">
        <v>29505.379167651601</v>
      </c>
      <c r="BP5160" s="9">
        <v>36411.033378318498</v>
      </c>
      <c r="BQ5160" s="9">
        <v>21670.842102126</v>
      </c>
      <c r="BR5160" s="9">
        <v>32531.4673303786</v>
      </c>
      <c r="BS5160" s="9">
        <v>33315.520494458098</v>
      </c>
      <c r="BT5160" s="9"/>
      <c r="BU5160" s="9">
        <v>35230.884914275302</v>
      </c>
      <c r="BV5160" s="9">
        <v>31228.007036512201</v>
      </c>
      <c r="BW5160" s="9">
        <v>26263.965610244799</v>
      </c>
      <c r="BX5160" s="9">
        <v>31600</v>
      </c>
    </row>
    <row r="5161" spans="6:76" x14ac:dyDescent="0.2">
      <c r="F5161" s="14"/>
      <c r="AX5161" s="8" t="s">
        <v>9831</v>
      </c>
      <c r="AY5161" s="8" t="s">
        <v>9832</v>
      </c>
      <c r="AZ5161" s="8" t="s">
        <v>1623</v>
      </c>
      <c r="BA5161" s="9">
        <v>35111.127919572602</v>
      </c>
      <c r="BB5161" s="9">
        <v>29531.102415252401</v>
      </c>
      <c r="BC5161" s="9">
        <v>53.604248603254703</v>
      </c>
      <c r="BD5161" s="9"/>
      <c r="BE5161" s="9">
        <v>54717</v>
      </c>
      <c r="BF5161" s="9">
        <v>77786.396980000005</v>
      </c>
      <c r="BG5161" s="9">
        <v>51217.84072</v>
      </c>
      <c r="BH5161" s="9"/>
      <c r="BI5161" s="9">
        <v>26382.870716102301</v>
      </c>
      <c r="BJ5161" s="9">
        <v>33513.616763007602</v>
      </c>
      <c r="BK5161" s="9">
        <v>30776.959915024101</v>
      </c>
      <c r="BL5161" s="9">
        <v>21518.181599682299</v>
      </c>
      <c r="BM5161" s="9"/>
      <c r="BN5161" s="9">
        <v>9941.3970843015595</v>
      </c>
      <c r="BO5161" s="9">
        <v>22257.903169761099</v>
      </c>
      <c r="BP5161" s="9">
        <v>29531.102415252401</v>
      </c>
      <c r="BQ5161" s="9">
        <v>27970.6523575834</v>
      </c>
      <c r="BR5161" s="9">
        <v>52486.515266390503</v>
      </c>
      <c r="BS5161" s="9">
        <v>25317.294096304198</v>
      </c>
      <c r="BT5161" s="9"/>
      <c r="BU5161" s="9">
        <v>28705.930571597801</v>
      </c>
      <c r="BV5161" s="9">
        <v>50148.141284038997</v>
      </c>
      <c r="BW5161" s="9">
        <v>52337.371693687201</v>
      </c>
      <c r="BX5161" s="9">
        <v>2280</v>
      </c>
    </row>
    <row r="5162" spans="6:76" x14ac:dyDescent="0.2">
      <c r="F5162" s="14"/>
      <c r="AX5162" s="8" t="s">
        <v>9833</v>
      </c>
      <c r="AY5162" s="8" t="s">
        <v>9834</v>
      </c>
      <c r="AZ5162" s="8" t="s">
        <v>1623</v>
      </c>
      <c r="BA5162" s="9">
        <v>37036.054216546603</v>
      </c>
      <c r="BB5162" s="9">
        <v>29618.726311964201</v>
      </c>
      <c r="BC5162" s="9">
        <v>61.310312005567198</v>
      </c>
      <c r="BD5162" s="9">
        <v>98938</v>
      </c>
      <c r="BE5162" s="9">
        <v>31494</v>
      </c>
      <c r="BF5162" s="9">
        <v>22834.37818</v>
      </c>
      <c r="BG5162" s="9"/>
      <c r="BH5162" s="9">
        <v>91860.651389000006</v>
      </c>
      <c r="BI5162" s="9">
        <v>25176.508090065799</v>
      </c>
      <c r="BJ5162" s="9">
        <v>41574.221474068501</v>
      </c>
      <c r="BK5162" s="9">
        <v>40194.757565449399</v>
      </c>
      <c r="BL5162" s="9">
        <v>21054.914687584202</v>
      </c>
      <c r="BM5162" s="9">
        <v>21598.287611211599</v>
      </c>
      <c r="BN5162" s="9">
        <v>31382.486596489802</v>
      </c>
      <c r="BO5162" s="9">
        <v>31923.945789325899</v>
      </c>
      <c r="BP5162" s="9">
        <v>31592.017278756899</v>
      </c>
      <c r="BQ5162" s="9">
        <v>26528.687889310899</v>
      </c>
      <c r="BR5162" s="9">
        <v>29618.726311964201</v>
      </c>
      <c r="BS5162" s="9">
        <v>27167.131035529801</v>
      </c>
      <c r="BT5162" s="9"/>
      <c r="BU5162" s="9">
        <v>26568.9090505731</v>
      </c>
      <c r="BV5162" s="9">
        <v>28853.328664429901</v>
      </c>
      <c r="BW5162" s="9">
        <v>60224.078500625503</v>
      </c>
      <c r="BX5162" s="9">
        <v>15100</v>
      </c>
    </row>
    <row r="5163" spans="6:76" x14ac:dyDescent="0.2">
      <c r="F5163" s="14"/>
      <c r="AX5163" s="8" t="s">
        <v>9835</v>
      </c>
      <c r="AY5163" s="8" t="s">
        <v>9836</v>
      </c>
      <c r="AZ5163" s="8" t="s">
        <v>1623</v>
      </c>
      <c r="BA5163" s="9">
        <v>75015.303536375999</v>
      </c>
      <c r="BB5163" s="9">
        <v>29678.532936</v>
      </c>
      <c r="BC5163" s="9">
        <v>132.197386933899</v>
      </c>
      <c r="BD5163" s="9">
        <v>99138</v>
      </c>
      <c r="BE5163" s="9">
        <v>90325</v>
      </c>
      <c r="BF5163" s="9">
        <v>63140.31134</v>
      </c>
      <c r="BG5163" s="9">
        <v>358791.54979999998</v>
      </c>
      <c r="BH5163" s="9">
        <v>29678.532936</v>
      </c>
      <c r="BI5163" s="9">
        <v>20006.412928487</v>
      </c>
      <c r="BJ5163" s="9">
        <v>26359.0069796442</v>
      </c>
      <c r="BK5163" s="9">
        <v>80380.808169035197</v>
      </c>
      <c r="BL5163" s="9">
        <v>17577.431213997199</v>
      </c>
      <c r="BM5163" s="9">
        <v>20860.9346635273</v>
      </c>
      <c r="BN5163" s="9">
        <v>18910.3508694456</v>
      </c>
      <c r="BO5163" s="9"/>
      <c r="BP5163" s="9"/>
      <c r="BQ5163" s="9"/>
      <c r="BR5163" s="9"/>
      <c r="BS5163" s="9"/>
      <c r="BT5163" s="9"/>
      <c r="BU5163" s="9"/>
      <c r="BV5163" s="9"/>
      <c r="BW5163" s="9"/>
      <c r="BX5163" s="9"/>
    </row>
    <row r="5164" spans="6:76" x14ac:dyDescent="0.2">
      <c r="F5164" s="14"/>
      <c r="AX5164" s="8" t="s">
        <v>9837</v>
      </c>
      <c r="AY5164" s="8" t="s">
        <v>9838</v>
      </c>
      <c r="AZ5164" s="8" t="s">
        <v>1623</v>
      </c>
      <c r="BA5164" s="9">
        <v>36450.255533205098</v>
      </c>
      <c r="BB5164" s="9">
        <v>29721.552989342199</v>
      </c>
      <c r="BC5164" s="9">
        <v>60.649962859983503</v>
      </c>
      <c r="BD5164" s="9"/>
      <c r="BE5164" s="9">
        <v>79616</v>
      </c>
      <c r="BF5164" s="9">
        <v>58238.554750000003</v>
      </c>
      <c r="BG5164" s="9"/>
      <c r="BH5164" s="9"/>
      <c r="BI5164" s="9">
        <v>23380.240883921699</v>
      </c>
      <c r="BJ5164" s="9">
        <v>33399.538567891599</v>
      </c>
      <c r="BK5164" s="9">
        <v>37381.483438982497</v>
      </c>
      <c r="BL5164" s="9">
        <v>26043.567410792701</v>
      </c>
      <c r="BM5164" s="9">
        <v>19871.8519591845</v>
      </c>
      <c r="BN5164" s="9">
        <v>13670.807254867599</v>
      </c>
      <c r="BO5164" s="9"/>
      <c r="BP5164" s="9"/>
      <c r="BQ5164" s="9"/>
      <c r="BR5164" s="9"/>
      <c r="BS5164" s="9"/>
      <c r="BT5164" s="9"/>
      <c r="BU5164" s="9"/>
      <c r="BV5164" s="9"/>
      <c r="BW5164" s="9"/>
      <c r="BX5164" s="9"/>
    </row>
    <row r="5165" spans="6:76" x14ac:dyDescent="0.2">
      <c r="F5165" s="14"/>
      <c r="AX5165" s="8" t="s">
        <v>147</v>
      </c>
      <c r="AY5165" s="8" t="s">
        <v>9839</v>
      </c>
      <c r="AZ5165" s="8" t="s">
        <v>1623</v>
      </c>
      <c r="BA5165" s="9">
        <v>37800.624588670798</v>
      </c>
      <c r="BB5165" s="9">
        <v>29745.064132856998</v>
      </c>
      <c r="BC5165" s="9">
        <v>100.72613620610301</v>
      </c>
      <c r="BD5165" s="9">
        <v>17367</v>
      </c>
      <c r="BE5165" s="9">
        <v>146281</v>
      </c>
      <c r="BF5165" s="9">
        <v>65321.164279999997</v>
      </c>
      <c r="BG5165" s="9">
        <v>19022.025320000001</v>
      </c>
      <c r="BH5165" s="9">
        <v>46506.484986000003</v>
      </c>
      <c r="BI5165" s="9">
        <v>33322.827746033603</v>
      </c>
      <c r="BJ5165" s="9">
        <v>31886.6421219568</v>
      </c>
      <c r="BK5165" s="9">
        <v>33770.789029508102</v>
      </c>
      <c r="BL5165" s="9">
        <v>22768.425178117301</v>
      </c>
      <c r="BM5165" s="9">
        <v>6697.65025867645</v>
      </c>
      <c r="BN5165" s="9">
        <v>27603.486143757102</v>
      </c>
      <c r="BO5165" s="9"/>
      <c r="BP5165" s="9"/>
      <c r="BQ5165" s="9"/>
      <c r="BR5165" s="9"/>
      <c r="BS5165" s="9"/>
      <c r="BT5165" s="9"/>
      <c r="BU5165" s="9"/>
      <c r="BV5165" s="9"/>
      <c r="BW5165" s="9"/>
      <c r="BX5165" s="9">
        <v>3060</v>
      </c>
    </row>
    <row r="5166" spans="6:76" x14ac:dyDescent="0.2">
      <c r="F5166" s="14"/>
      <c r="AX5166" s="8" t="s">
        <v>47</v>
      </c>
      <c r="AY5166" s="8" t="s">
        <v>9840</v>
      </c>
      <c r="AZ5166" s="8" t="s">
        <v>1623</v>
      </c>
      <c r="BA5166" s="9">
        <v>31586.246536913601</v>
      </c>
      <c r="BB5166" s="9">
        <v>29753.185088780199</v>
      </c>
      <c r="BC5166" s="9">
        <v>56.919628786418897</v>
      </c>
      <c r="BD5166" s="9">
        <v>6720</v>
      </c>
      <c r="BE5166" s="9">
        <v>25588</v>
      </c>
      <c r="BF5166" s="9">
        <v>27427.804690000001</v>
      </c>
      <c r="BG5166" s="9">
        <v>16782.477350000001</v>
      </c>
      <c r="BH5166" s="9">
        <v>16345.607031</v>
      </c>
      <c r="BI5166" s="9">
        <v>32078.5654875603</v>
      </c>
      <c r="BJ5166" s="9">
        <v>38390.1373322523</v>
      </c>
      <c r="BK5166" s="9">
        <v>41002.126724646703</v>
      </c>
      <c r="BL5166" s="9">
        <v>39108.289513273798</v>
      </c>
      <c r="BM5166" s="9">
        <v>12304.7067090234</v>
      </c>
      <c r="BN5166" s="9">
        <v>21189.357597693601</v>
      </c>
      <c r="BO5166" s="9">
        <v>33820.115250519098</v>
      </c>
      <c r="BP5166" s="9">
        <v>27137.955122277301</v>
      </c>
      <c r="BQ5166" s="9"/>
      <c r="BR5166" s="9"/>
      <c r="BS5166" s="9">
        <v>35148.339132872097</v>
      </c>
      <c r="BT5166" s="9"/>
      <c r="BU5166" s="9">
        <v>47168.090390563098</v>
      </c>
      <c r="BV5166" s="9">
        <v>48508.420187652198</v>
      </c>
      <c r="BW5166" s="9">
        <v>14832.4451451106</v>
      </c>
      <c r="BX5166" s="9">
        <v>85000</v>
      </c>
    </row>
    <row r="5167" spans="6:76" x14ac:dyDescent="0.2">
      <c r="F5167" s="14"/>
      <c r="AX5167" s="8" t="s">
        <v>9841</v>
      </c>
      <c r="AY5167" s="8" t="s">
        <v>9842</v>
      </c>
      <c r="AZ5167" s="8" t="s">
        <v>1623</v>
      </c>
      <c r="BA5167" s="9">
        <v>42866.217718706801</v>
      </c>
      <c r="BB5167" s="9">
        <v>29826.2164574171</v>
      </c>
      <c r="BC5167" s="9">
        <v>83.390126731695005</v>
      </c>
      <c r="BD5167" s="9">
        <v>32564</v>
      </c>
      <c r="BE5167" s="9">
        <v>101906</v>
      </c>
      <c r="BF5167" s="9">
        <v>139219.80059999999</v>
      </c>
      <c r="BG5167" s="9">
        <v>94629.586460000006</v>
      </c>
      <c r="BH5167" s="9">
        <v>94638.531285999998</v>
      </c>
      <c r="BI5167" s="9">
        <v>34590.785115876002</v>
      </c>
      <c r="BJ5167" s="9">
        <v>34968.553709096799</v>
      </c>
      <c r="BK5167" s="9">
        <v>52078.758960938503</v>
      </c>
      <c r="BL5167" s="9">
        <v>13034.2089167143</v>
      </c>
      <c r="BM5167" s="9">
        <v>36859.720276247899</v>
      </c>
      <c r="BN5167" s="9">
        <v>21762.005196894199</v>
      </c>
      <c r="BO5167" s="9">
        <v>17532.0976859043</v>
      </c>
      <c r="BP5167" s="9">
        <v>21263.7778742382</v>
      </c>
      <c r="BQ5167" s="9">
        <v>11387.5527994269</v>
      </c>
      <c r="BR5167" s="9">
        <v>18699.364780439799</v>
      </c>
      <c r="BS5167" s="9">
        <v>23101.473729184701</v>
      </c>
      <c r="BT5167" s="9"/>
      <c r="BU5167" s="9">
        <v>22953.6586857652</v>
      </c>
      <c r="BV5167" s="9">
        <v>27088.432914834098</v>
      </c>
      <c r="BW5167" s="9">
        <v>15746.045382574601</v>
      </c>
      <c r="BX5167" s="9">
        <v>43300</v>
      </c>
    </row>
    <row r="5168" spans="6:76" x14ac:dyDescent="0.2">
      <c r="F5168" s="14"/>
      <c r="AX5168" s="8" t="s">
        <v>9843</v>
      </c>
      <c r="AY5168" s="8" t="s">
        <v>9844</v>
      </c>
      <c r="AZ5168" s="8" t="s">
        <v>1623</v>
      </c>
      <c r="BA5168" s="9">
        <v>47672.739119956801</v>
      </c>
      <c r="BB5168" s="9">
        <v>29832.168420268499</v>
      </c>
      <c r="BC5168" s="9">
        <v>91.916161620642498</v>
      </c>
      <c r="BD5168" s="9"/>
      <c r="BE5168" s="9">
        <v>43720</v>
      </c>
      <c r="BF5168" s="9">
        <v>38882.06985</v>
      </c>
      <c r="BG5168" s="9"/>
      <c r="BH5168" s="9">
        <v>202274.70796</v>
      </c>
      <c r="BI5168" s="9">
        <v>26311.685899594399</v>
      </c>
      <c r="BJ5168" s="9">
        <v>27581.8386711276</v>
      </c>
      <c r="BK5168" s="9">
        <v>29075.516466725901</v>
      </c>
      <c r="BL5168" s="9">
        <v>20627.421464551899</v>
      </c>
      <c r="BM5168" s="9">
        <v>34897.174443537602</v>
      </c>
      <c r="BN5168" s="9">
        <v>17593.820425252299</v>
      </c>
      <c r="BO5168" s="9">
        <v>26999.288180150899</v>
      </c>
      <c r="BP5168" s="9">
        <v>57036.073394278399</v>
      </c>
      <c r="BQ5168" s="9">
        <v>22797.116300980899</v>
      </c>
      <c r="BR5168" s="9">
        <v>46396.495362170397</v>
      </c>
      <c r="BS5168" s="9">
        <v>23533.372561474102</v>
      </c>
      <c r="BT5168" s="9">
        <v>22089.534934023999</v>
      </c>
      <c r="BU5168" s="9">
        <v>29832.168420268499</v>
      </c>
      <c r="BV5168" s="9">
        <v>58911.913122050697</v>
      </c>
      <c r="BW5168" s="9">
        <v>62221.845822991199</v>
      </c>
      <c r="BX5168" s="9">
        <v>115000</v>
      </c>
    </row>
    <row r="5169" spans="6:76" x14ac:dyDescent="0.2">
      <c r="F5169" s="14"/>
      <c r="AX5169" s="8" t="s">
        <v>9845</v>
      </c>
      <c r="AY5169" s="8" t="s">
        <v>9846</v>
      </c>
      <c r="AZ5169" s="8" t="s">
        <v>1623</v>
      </c>
      <c r="BA5169" s="9">
        <v>47016.195112316498</v>
      </c>
      <c r="BB5169" s="9">
        <v>29901.934321640299</v>
      </c>
      <c r="BC5169" s="9">
        <v>110.897906117676</v>
      </c>
      <c r="BD5169" s="9">
        <v>57404</v>
      </c>
      <c r="BE5169" s="9"/>
      <c r="BF5169" s="9">
        <v>194437.5955</v>
      </c>
      <c r="BG5169" s="9">
        <v>114337.30070000001</v>
      </c>
      <c r="BH5169" s="9"/>
      <c r="BI5169" s="9"/>
      <c r="BJ5169" s="9">
        <v>46535.503537913901</v>
      </c>
      <c r="BK5169" s="9">
        <v>68222.369126532998</v>
      </c>
      <c r="BL5169" s="9">
        <v>26876.489653857199</v>
      </c>
      <c r="BM5169" s="9"/>
      <c r="BN5169" s="9"/>
      <c r="BO5169" s="9">
        <v>9785.1647585655501</v>
      </c>
      <c r="BP5169" s="9">
        <v>48086.443644950501</v>
      </c>
      <c r="BQ5169" s="9">
        <v>6544.15434751668</v>
      </c>
      <c r="BR5169" s="9"/>
      <c r="BS5169" s="9">
        <v>24817.035202748499</v>
      </c>
      <c r="BT5169" s="9"/>
      <c r="BU5169" s="9">
        <v>32927.378989423298</v>
      </c>
      <c r="BV5169" s="9">
        <v>19525.640604636901</v>
      </c>
      <c r="BW5169" s="9">
        <v>5387.6555062856796</v>
      </c>
      <c r="BX5169" s="9">
        <v>3340</v>
      </c>
    </row>
    <row r="5170" spans="6:76" x14ac:dyDescent="0.2">
      <c r="F5170" s="14"/>
      <c r="AX5170" s="8" t="s">
        <v>9847</v>
      </c>
      <c r="AY5170" s="8" t="s">
        <v>9848</v>
      </c>
      <c r="AZ5170" s="8" t="s">
        <v>1623</v>
      </c>
      <c r="BA5170" s="9">
        <v>49721.190497003903</v>
      </c>
      <c r="BB5170" s="9">
        <v>29938.604900243201</v>
      </c>
      <c r="BC5170" s="9">
        <v>137.512230907202</v>
      </c>
      <c r="BD5170" s="9">
        <v>143398</v>
      </c>
      <c r="BE5170" s="9"/>
      <c r="BF5170" s="9">
        <v>250617.15410000001</v>
      </c>
      <c r="BG5170" s="9">
        <v>48626.20865</v>
      </c>
      <c r="BH5170" s="9"/>
      <c r="BI5170" s="9">
        <v>35208.703307406802</v>
      </c>
      <c r="BJ5170" s="9"/>
      <c r="BK5170" s="9">
        <v>66261.394703562997</v>
      </c>
      <c r="BL5170" s="9">
        <v>35354.785304058802</v>
      </c>
      <c r="BM5170" s="9">
        <v>38618.822459192597</v>
      </c>
      <c r="BN5170" s="9"/>
      <c r="BO5170" s="9"/>
      <c r="BP5170" s="9">
        <v>19710.425355883101</v>
      </c>
      <c r="BQ5170" s="9">
        <v>4325.8177420503398</v>
      </c>
      <c r="BR5170" s="9">
        <v>24668.506493079702</v>
      </c>
      <c r="BS5170" s="9">
        <v>5242.7828971962999</v>
      </c>
      <c r="BT5170" s="9"/>
      <c r="BU5170" s="9">
        <v>7695.8519004166701</v>
      </c>
      <c r="BV5170" s="9">
        <v>3765.1736457751899</v>
      </c>
      <c r="BW5170" s="9">
        <v>12603.0403994317</v>
      </c>
      <c r="BX5170" s="9"/>
    </row>
    <row r="5171" spans="6:76" x14ac:dyDescent="0.2">
      <c r="F5171" s="14"/>
      <c r="AX5171" s="8" t="s">
        <v>71</v>
      </c>
      <c r="AY5171" s="8" t="s">
        <v>9849</v>
      </c>
      <c r="AZ5171" s="8" t="s">
        <v>1623</v>
      </c>
      <c r="BA5171" s="9">
        <v>54471.867313654198</v>
      </c>
      <c r="BB5171" s="9">
        <v>30110.941009847302</v>
      </c>
      <c r="BC5171" s="9">
        <v>118.54447441812501</v>
      </c>
      <c r="BD5171" s="9"/>
      <c r="BE5171" s="9">
        <v>20337</v>
      </c>
      <c r="BF5171" s="9">
        <v>72831.593429999994</v>
      </c>
      <c r="BG5171" s="9"/>
      <c r="BH5171" s="9">
        <v>33269.857243999999</v>
      </c>
      <c r="BI5171" s="9">
        <v>26678.739247510199</v>
      </c>
      <c r="BJ5171" s="9">
        <v>25733.793527511301</v>
      </c>
      <c r="BK5171" s="9">
        <v>41426.467103267198</v>
      </c>
      <c r="BL5171" s="9">
        <v>16168.523154771799</v>
      </c>
      <c r="BM5171" s="9">
        <v>12135.866208105899</v>
      </c>
      <c r="BN5171" s="9">
        <v>26952.024775694601</v>
      </c>
      <c r="BO5171" s="9">
        <v>23781.587122951601</v>
      </c>
      <c r="BP5171" s="9">
        <v>9237.6662326472906</v>
      </c>
      <c r="BQ5171" s="9">
        <v>45965.6904699597</v>
      </c>
      <c r="BR5171" s="9">
        <v>61619.2526340248</v>
      </c>
      <c r="BS5171" s="9">
        <v>22711.992089512099</v>
      </c>
      <c r="BT5171" s="9"/>
      <c r="BU5171" s="9">
        <v>54955.657665017003</v>
      </c>
      <c r="BV5171" s="9">
        <v>45553.180172434499</v>
      </c>
      <c r="BW5171" s="9">
        <v>177134.72056836801</v>
      </c>
      <c r="BX5171" s="9">
        <v>264000</v>
      </c>
    </row>
    <row r="5172" spans="6:76" x14ac:dyDescent="0.2">
      <c r="F5172" s="14"/>
      <c r="AX5172" s="8" t="s">
        <v>9850</v>
      </c>
      <c r="AY5172" s="8" t="s">
        <v>9851</v>
      </c>
      <c r="AZ5172" s="8" t="s">
        <v>1623</v>
      </c>
      <c r="BA5172" s="9">
        <v>32260.239474617902</v>
      </c>
      <c r="BB5172" s="9">
        <v>30438.0832013744</v>
      </c>
      <c r="BC5172" s="9">
        <v>62.098326825873301</v>
      </c>
      <c r="BD5172" s="9">
        <v>10293</v>
      </c>
      <c r="BE5172" s="9">
        <v>54899</v>
      </c>
      <c r="BF5172" s="9">
        <v>40062.804190000003</v>
      </c>
      <c r="BG5172" s="9"/>
      <c r="BH5172" s="9">
        <v>82514.340895999994</v>
      </c>
      <c r="BI5172" s="9">
        <v>34423.596181450601</v>
      </c>
      <c r="BJ5172" s="9">
        <v>36719.475348734602</v>
      </c>
      <c r="BK5172" s="9">
        <v>50142.4346939346</v>
      </c>
      <c r="BL5172" s="9">
        <v>33729.973865163403</v>
      </c>
      <c r="BM5172" s="9">
        <v>18471.785378009499</v>
      </c>
      <c r="BN5172" s="9">
        <v>30438.0832013744</v>
      </c>
      <c r="BO5172" s="9">
        <v>48520.473018210098</v>
      </c>
      <c r="BP5172" s="9">
        <v>1130.1449281851201</v>
      </c>
      <c r="BQ5172" s="9">
        <v>12897.297447045599</v>
      </c>
      <c r="BR5172" s="9">
        <v>14626.328769260899</v>
      </c>
      <c r="BS5172" s="9">
        <v>57570.484124842398</v>
      </c>
      <c r="BT5172" s="9"/>
      <c r="BU5172" s="9">
        <v>18517.1216694465</v>
      </c>
      <c r="BV5172" s="9">
        <v>25837.676880852501</v>
      </c>
      <c r="BW5172" s="9">
        <v>26650.529425230401</v>
      </c>
      <c r="BX5172" s="9">
        <v>15500</v>
      </c>
    </row>
    <row r="5173" spans="6:76" x14ac:dyDescent="0.2">
      <c r="F5173" s="14"/>
      <c r="AX5173" s="8" t="s">
        <v>9852</v>
      </c>
      <c r="AY5173" s="8" t="s">
        <v>9853</v>
      </c>
      <c r="AZ5173" s="8" t="s">
        <v>1623</v>
      </c>
      <c r="BA5173" s="9">
        <v>61326.794482559599</v>
      </c>
      <c r="BB5173" s="9">
        <v>30527.834017614899</v>
      </c>
      <c r="BC5173" s="9">
        <v>111.983235340061</v>
      </c>
      <c r="BD5173" s="9">
        <v>231970</v>
      </c>
      <c r="BE5173" s="9">
        <v>29263</v>
      </c>
      <c r="BF5173" s="9">
        <v>91979.505260000005</v>
      </c>
      <c r="BG5173" s="9"/>
      <c r="BH5173" s="9"/>
      <c r="BI5173" s="9">
        <v>28639.653342679201</v>
      </c>
      <c r="BJ5173" s="9">
        <v>30527.834017614899</v>
      </c>
      <c r="BK5173" s="9">
        <v>66261.394703562997</v>
      </c>
      <c r="BL5173" s="9">
        <v>22350.3960973879</v>
      </c>
      <c r="BM5173" s="9">
        <v>41486.922462608301</v>
      </c>
      <c r="BN5173" s="9">
        <v>9462.4444591827996</v>
      </c>
      <c r="BO5173" s="9"/>
      <c r="BP5173" s="9"/>
      <c r="BQ5173" s="9"/>
      <c r="BR5173" s="9"/>
      <c r="BS5173" s="9"/>
      <c r="BT5173" s="9"/>
      <c r="BU5173" s="9"/>
      <c r="BV5173" s="9"/>
      <c r="BW5173" s="9"/>
      <c r="BX5173" s="9"/>
    </row>
    <row r="5174" spans="6:76" x14ac:dyDescent="0.2">
      <c r="F5174" s="14"/>
      <c r="AX5174" s="8" t="s">
        <v>97</v>
      </c>
      <c r="AY5174" s="8" t="s">
        <v>9854</v>
      </c>
      <c r="AZ5174" s="8" t="s">
        <v>1623</v>
      </c>
      <c r="BA5174" s="9">
        <v>31163.405402075299</v>
      </c>
      <c r="BB5174" s="9">
        <v>30675.712432442298</v>
      </c>
      <c r="BC5174" s="9">
        <v>38.8822827959264</v>
      </c>
      <c r="BD5174" s="9"/>
      <c r="BE5174" s="9">
        <v>29793</v>
      </c>
      <c r="BF5174" s="9">
        <v>47734.055289999997</v>
      </c>
      <c r="BG5174" s="9">
        <v>11970.83447</v>
      </c>
      <c r="BH5174" s="9"/>
      <c r="BI5174" s="9">
        <v>27095.6656391654</v>
      </c>
      <c r="BJ5174" s="9">
        <v>32214.775584066902</v>
      </c>
      <c r="BK5174" s="9">
        <v>36971.036407656</v>
      </c>
      <c r="BL5174" s="9">
        <v>31558.424864884699</v>
      </c>
      <c r="BM5174" s="9">
        <v>11755.2322074275</v>
      </c>
      <c r="BN5174" s="9">
        <v>18961.537243620402</v>
      </c>
      <c r="BO5174" s="9">
        <v>27846.237582166101</v>
      </c>
      <c r="BP5174" s="9">
        <v>36132.093082949097</v>
      </c>
      <c r="BQ5174" s="9">
        <v>22963.156728743601</v>
      </c>
      <c r="BR5174" s="9">
        <v>33862.099784304199</v>
      </c>
      <c r="BS5174" s="9">
        <v>24921.103109694399</v>
      </c>
      <c r="BT5174" s="9"/>
      <c r="BU5174" s="9">
        <v>34873.120078305197</v>
      </c>
      <c r="BV5174" s="9">
        <v>24923.510487354601</v>
      </c>
      <c r="BW5174" s="9">
        <v>59065.414677017703</v>
      </c>
      <c r="BX5174" s="9">
        <v>48300</v>
      </c>
    </row>
    <row r="5175" spans="6:76" x14ac:dyDescent="0.2">
      <c r="F5175" s="14"/>
      <c r="AX5175" s="8" t="s">
        <v>9855</v>
      </c>
      <c r="AY5175" s="8" t="s">
        <v>9856</v>
      </c>
      <c r="AZ5175" s="8" t="s">
        <v>1623</v>
      </c>
      <c r="BA5175" s="9">
        <v>39457.468389306698</v>
      </c>
      <c r="BB5175" s="9">
        <v>30676.995686999999</v>
      </c>
      <c r="BC5175" s="9">
        <v>87.772961920677901</v>
      </c>
      <c r="BD5175" s="9">
        <v>15259</v>
      </c>
      <c r="BE5175" s="9">
        <v>63083</v>
      </c>
      <c r="BF5175" s="9">
        <v>158389.70989999999</v>
      </c>
      <c r="BG5175" s="9">
        <v>58259.017419999996</v>
      </c>
      <c r="BH5175" s="9">
        <v>30676.995686999999</v>
      </c>
      <c r="BI5175" s="9"/>
      <c r="BJ5175" s="9">
        <v>8333.8036247221698</v>
      </c>
      <c r="BK5175" s="9">
        <v>80905.590228755595</v>
      </c>
      <c r="BL5175" s="9">
        <v>19626.437538415299</v>
      </c>
      <c r="BM5175" s="9">
        <v>2860.24693588526</v>
      </c>
      <c r="BN5175" s="9">
        <v>15057.5378362436</v>
      </c>
      <c r="BO5175" s="9">
        <v>26842.740792355198</v>
      </c>
      <c r="BP5175" s="9">
        <v>42437.344927268598</v>
      </c>
      <c r="BQ5175" s="9">
        <v>28365.5530694441</v>
      </c>
      <c r="BR5175" s="9">
        <v>28131.734037096499</v>
      </c>
      <c r="BS5175" s="9">
        <v>35948.891194682699</v>
      </c>
      <c r="BT5175" s="9"/>
      <c r="BU5175" s="9">
        <v>35143.174900609003</v>
      </c>
      <c r="BV5175" s="9">
        <v>33767.163240769703</v>
      </c>
      <c r="BW5175" s="9">
        <v>45503.958063579499</v>
      </c>
      <c r="BX5175" s="9">
        <v>21100</v>
      </c>
    </row>
    <row r="5176" spans="6:76" x14ac:dyDescent="0.2">
      <c r="F5176" s="14"/>
      <c r="AX5176" s="8" t="s">
        <v>9857</v>
      </c>
      <c r="AY5176" s="8" t="s">
        <v>9858</v>
      </c>
      <c r="AZ5176" s="8" t="s">
        <v>1623</v>
      </c>
      <c r="BA5176" s="9">
        <v>33784.926782226903</v>
      </c>
      <c r="BB5176" s="9">
        <v>30807.208489145502</v>
      </c>
      <c r="BC5176" s="9">
        <v>53.664133941455397</v>
      </c>
      <c r="BD5176" s="9"/>
      <c r="BE5176" s="9">
        <v>58066</v>
      </c>
      <c r="BF5176" s="9">
        <v>72859.429000000004</v>
      </c>
      <c r="BG5176" s="9"/>
      <c r="BH5176" s="9">
        <v>26975.742092</v>
      </c>
      <c r="BI5176" s="9">
        <v>22193.434214399898</v>
      </c>
      <c r="BJ5176" s="9">
        <v>26918.951693825798</v>
      </c>
      <c r="BK5176" s="9">
        <v>34250.296938679698</v>
      </c>
      <c r="BL5176" s="9">
        <v>27892.4376214115</v>
      </c>
      <c r="BM5176" s="9">
        <v>22347.6247933007</v>
      </c>
      <c r="BN5176" s="9">
        <v>10765.522864017399</v>
      </c>
      <c r="BO5176" s="9">
        <v>25396.729603759199</v>
      </c>
      <c r="BP5176" s="9">
        <v>57111.396735144001</v>
      </c>
      <c r="BQ5176" s="9">
        <v>14594.3415366762</v>
      </c>
      <c r="BR5176" s="9">
        <v>41138.986297170297</v>
      </c>
      <c r="BS5176" s="9">
        <v>33293.549826392802</v>
      </c>
      <c r="BT5176" s="9">
        <v>2200.4919213918402</v>
      </c>
      <c r="BU5176" s="9">
        <v>40656.771422551399</v>
      </c>
      <c r="BV5176" s="9">
        <v>30807.208489145502</v>
      </c>
      <c r="BW5176" s="9">
        <v>32644.693812445701</v>
      </c>
      <c r="BX5176" s="9">
        <v>61800</v>
      </c>
    </row>
    <row r="5177" spans="6:76" x14ac:dyDescent="0.2">
      <c r="F5177" s="14"/>
      <c r="AX5177" s="8" t="s">
        <v>13</v>
      </c>
      <c r="AY5177" s="8" t="s">
        <v>9859</v>
      </c>
      <c r="AZ5177" s="8" t="s">
        <v>1623</v>
      </c>
      <c r="BA5177" s="9">
        <v>117885.29807216801</v>
      </c>
      <c r="BB5177" s="9">
        <v>30866.653066468702</v>
      </c>
      <c r="BC5177" s="9">
        <v>308.431963293519</v>
      </c>
      <c r="BD5177" s="9">
        <v>79146</v>
      </c>
      <c r="BE5177" s="9">
        <v>22369</v>
      </c>
      <c r="BF5177" s="9">
        <v>27627.797350000001</v>
      </c>
      <c r="BG5177" s="9">
        <v>1660850.814</v>
      </c>
      <c r="BH5177" s="9">
        <v>37416.768532000002</v>
      </c>
      <c r="BI5177" s="9">
        <v>28306.659818671102</v>
      </c>
      <c r="BJ5177" s="9">
        <v>30606.007994257099</v>
      </c>
      <c r="BK5177" s="9">
        <v>31127.2981386803</v>
      </c>
      <c r="BL5177" s="9">
        <v>15420.271984086299</v>
      </c>
      <c r="BM5177" s="9">
        <v>20180.800670623001</v>
      </c>
      <c r="BN5177" s="9">
        <v>20084.7112005936</v>
      </c>
      <c r="BO5177" s="9">
        <v>58937.485513000604</v>
      </c>
      <c r="BP5177" s="9">
        <v>37732.604905991699</v>
      </c>
      <c r="BQ5177" s="9">
        <v>19974.5429969367</v>
      </c>
      <c r="BR5177" s="9">
        <v>25928.574435180599</v>
      </c>
      <c r="BS5177" s="9">
        <v>62100.788546640499</v>
      </c>
      <c r="BT5177" s="9"/>
      <c r="BU5177" s="9">
        <v>32477.8485254931</v>
      </c>
      <c r="BV5177" s="9">
        <v>30094.778715870601</v>
      </c>
      <c r="BW5177" s="9">
        <v>59123.208115325499</v>
      </c>
      <c r="BX5177" s="9">
        <v>58200</v>
      </c>
    </row>
    <row r="5178" spans="6:76" x14ac:dyDescent="0.2">
      <c r="F5178" s="14"/>
      <c r="AX5178" s="8" t="s">
        <v>9860</v>
      </c>
      <c r="AY5178" s="8" t="s">
        <v>9861</v>
      </c>
      <c r="AZ5178" s="8" t="s">
        <v>1623</v>
      </c>
      <c r="BA5178" s="9">
        <v>34103.682980628597</v>
      </c>
      <c r="BB5178" s="9">
        <v>31038.715622103999</v>
      </c>
      <c r="BC5178" s="9">
        <v>69.4365585591502</v>
      </c>
      <c r="BD5178" s="9"/>
      <c r="BE5178" s="9"/>
      <c r="BF5178" s="9">
        <v>86531.238190000004</v>
      </c>
      <c r="BG5178" s="9">
        <v>23833.63898</v>
      </c>
      <c r="BH5178" s="9"/>
      <c r="BI5178" s="9">
        <v>17244.2724980821</v>
      </c>
      <c r="BJ5178" s="9"/>
      <c r="BK5178" s="9">
        <v>60974.6164699375</v>
      </c>
      <c r="BL5178" s="9">
        <v>14492.7210252323</v>
      </c>
      <c r="BM5178" s="9"/>
      <c r="BN5178" s="9"/>
      <c r="BO5178" s="9">
        <v>15301.708935089</v>
      </c>
      <c r="BP5178" s="9"/>
      <c r="BQ5178" s="9">
        <v>17155.154675976399</v>
      </c>
      <c r="BR5178" s="9">
        <v>39275.732406199597</v>
      </c>
      <c r="BS5178" s="9"/>
      <c r="BT5178" s="9"/>
      <c r="BU5178" s="9">
        <v>50369.950565145598</v>
      </c>
      <c r="BV5178" s="9">
        <v>41931.369757672997</v>
      </c>
      <c r="BW5178" s="9">
        <v>38243.792264208001</v>
      </c>
      <c r="BX5178" s="9">
        <v>3890</v>
      </c>
    </row>
    <row r="5179" spans="6:76" x14ac:dyDescent="0.2">
      <c r="F5179" s="14"/>
      <c r="AX5179" s="8" t="s">
        <v>62</v>
      </c>
      <c r="AY5179" s="8" t="s">
        <v>62</v>
      </c>
      <c r="AZ5179" s="8" t="s">
        <v>1623</v>
      </c>
      <c r="BA5179" s="9">
        <v>30097.030811860601</v>
      </c>
      <c r="BB5179" s="9">
        <v>31079.359437364499</v>
      </c>
      <c r="BC5179" s="9">
        <v>40.062562206172402</v>
      </c>
      <c r="BD5179" s="9">
        <v>23210</v>
      </c>
      <c r="BE5179" s="9">
        <v>28213</v>
      </c>
      <c r="BF5179" s="9">
        <v>35864.751369999998</v>
      </c>
      <c r="BG5179" s="9">
        <v>8196.3938390000003</v>
      </c>
      <c r="BH5179" s="9">
        <v>24359.448736999999</v>
      </c>
      <c r="BI5179" s="9">
        <v>31687.241008454101</v>
      </c>
      <c r="BJ5179" s="9">
        <v>54470.226891087397</v>
      </c>
      <c r="BK5179" s="9">
        <v>42495.030565554698</v>
      </c>
      <c r="BL5179" s="9">
        <v>31574.381317517898</v>
      </c>
      <c r="BM5179" s="9">
        <v>19917.505764487501</v>
      </c>
      <c r="BN5179" s="9">
        <v>31079.359437364499</v>
      </c>
      <c r="BO5179" s="9"/>
      <c r="BP5179" s="9"/>
      <c r="BQ5179" s="9"/>
      <c r="BR5179" s="9"/>
      <c r="BS5179" s="9"/>
      <c r="BT5179" s="9"/>
      <c r="BU5179" s="9"/>
      <c r="BV5179" s="9"/>
      <c r="BW5179" s="9"/>
      <c r="BX5179" s="9"/>
    </row>
    <row r="5180" spans="6:76" x14ac:dyDescent="0.2">
      <c r="F5180" s="14"/>
      <c r="AX5180" s="8" t="s">
        <v>9862</v>
      </c>
      <c r="AY5180" s="8" t="s">
        <v>9863</v>
      </c>
      <c r="AZ5180" s="8" t="s">
        <v>1623</v>
      </c>
      <c r="BA5180" s="9">
        <v>62330.506574918298</v>
      </c>
      <c r="BB5180" s="9">
        <v>31687.8636334203</v>
      </c>
      <c r="BC5180" s="9">
        <v>236.983040218528</v>
      </c>
      <c r="BD5180" s="9">
        <v>98563</v>
      </c>
      <c r="BE5180" s="9">
        <v>5555</v>
      </c>
      <c r="BF5180" s="9">
        <v>43551.847229999999</v>
      </c>
      <c r="BG5180" s="9"/>
      <c r="BH5180" s="9">
        <v>665628.95672000002</v>
      </c>
      <c r="BI5180" s="9">
        <v>20969.179083548399</v>
      </c>
      <c r="BJ5180" s="9">
        <v>38697.376329438499</v>
      </c>
      <c r="BK5180" s="9">
        <v>34345.417417695498</v>
      </c>
      <c r="BL5180" s="9">
        <v>46814.386169708901</v>
      </c>
      <c r="BM5180" s="9">
        <v>13457.560262089301</v>
      </c>
      <c r="BN5180" s="9">
        <v>38191.029731822498</v>
      </c>
      <c r="BO5180" s="9">
        <v>7418.2093045850297</v>
      </c>
      <c r="BP5180" s="9">
        <v>31687.8636334203</v>
      </c>
      <c r="BQ5180" s="9">
        <v>9833.0035438967298</v>
      </c>
      <c r="BR5180" s="9">
        <v>17167.8586769869</v>
      </c>
      <c r="BS5180" s="9">
        <v>6590.1387692178196</v>
      </c>
      <c r="BT5180" s="9"/>
      <c r="BU5180" s="9">
        <v>35453.406936401698</v>
      </c>
      <c r="BV5180" s="9">
        <v>15588.659596630499</v>
      </c>
      <c r="BW5180" s="9">
        <v>41766.731518005399</v>
      </c>
      <c r="BX5180" s="9">
        <v>13000</v>
      </c>
    </row>
    <row r="5181" spans="6:76" x14ac:dyDescent="0.2">
      <c r="F5181" s="14"/>
      <c r="AX5181" s="8" t="s">
        <v>9864</v>
      </c>
      <c r="AY5181" s="8" t="s">
        <v>9865</v>
      </c>
      <c r="AZ5181" s="8" t="s">
        <v>1623</v>
      </c>
      <c r="BA5181" s="9">
        <v>36363.611241306397</v>
      </c>
      <c r="BB5181" s="9">
        <v>31924.014521514098</v>
      </c>
      <c r="BC5181" s="9">
        <v>76.139278044228405</v>
      </c>
      <c r="BD5181" s="9"/>
      <c r="BE5181" s="9">
        <v>44527</v>
      </c>
      <c r="BF5181" s="9">
        <v>21094.816009999999</v>
      </c>
      <c r="BG5181" s="9">
        <v>71927.126980000001</v>
      </c>
      <c r="BH5181" s="9">
        <v>121405.709477</v>
      </c>
      <c r="BI5181" s="9">
        <v>6852.05147722319</v>
      </c>
      <c r="BJ5181" s="9">
        <v>25242.998721337801</v>
      </c>
      <c r="BK5181" s="9">
        <v>32122.265951896999</v>
      </c>
      <c r="BL5181" s="9">
        <v>14633.3114461306</v>
      </c>
      <c r="BM5181" s="9">
        <v>12304.238683642599</v>
      </c>
      <c r="BN5181" s="9">
        <v>15389.9416537958</v>
      </c>
      <c r="BO5181" s="9">
        <v>42176.255619330899</v>
      </c>
      <c r="BP5181" s="9">
        <v>36278.074051471798</v>
      </c>
      <c r="BQ5181" s="9"/>
      <c r="BR5181" s="9">
        <v>60586.0762851037</v>
      </c>
      <c r="BS5181" s="9">
        <v>29147.749216688699</v>
      </c>
      <c r="BT5181" s="9"/>
      <c r="BU5181" s="9">
        <v>38797.004458759497</v>
      </c>
      <c r="BV5181" s="9">
        <v>31725.763091131201</v>
      </c>
      <c r="BW5181" s="9">
        <v>44924.619220002503</v>
      </c>
      <c r="BX5181" s="9">
        <v>5410</v>
      </c>
    </row>
    <row r="5182" spans="6:76" x14ac:dyDescent="0.2">
      <c r="F5182" s="14"/>
      <c r="AX5182" s="8" t="s">
        <v>9866</v>
      </c>
      <c r="AY5182" s="8" t="s">
        <v>9867</v>
      </c>
      <c r="AZ5182" s="8" t="s">
        <v>1623</v>
      </c>
      <c r="BA5182" s="9">
        <v>30520.266561957698</v>
      </c>
      <c r="BB5182" s="9">
        <v>32089.3298938111</v>
      </c>
      <c r="BC5182" s="9">
        <v>28.9692012086905</v>
      </c>
      <c r="BD5182" s="9"/>
      <c r="BE5182" s="9">
        <v>19277</v>
      </c>
      <c r="BF5182" s="9">
        <v>20982.986089999999</v>
      </c>
      <c r="BG5182" s="9"/>
      <c r="BH5182" s="9">
        <v>34848.051536999999</v>
      </c>
      <c r="BI5182" s="9">
        <v>22824.765482033701</v>
      </c>
      <c r="BJ5182" s="9">
        <v>40951.789488593698</v>
      </c>
      <c r="BK5182" s="9">
        <v>40357.487424502397</v>
      </c>
      <c r="BL5182" s="9">
        <v>33855.581841636202</v>
      </c>
      <c r="BM5182" s="9">
        <v>23765.382686499401</v>
      </c>
      <c r="BN5182" s="9">
        <v>18174.3283296671</v>
      </c>
      <c r="BO5182" s="9">
        <v>28717.641746346901</v>
      </c>
      <c r="BP5182" s="9"/>
      <c r="BQ5182" s="9">
        <v>29722.416936049402</v>
      </c>
      <c r="BR5182" s="9">
        <v>45127.376277256597</v>
      </c>
      <c r="BS5182" s="9">
        <v>32089.3298938111</v>
      </c>
      <c r="BT5182" s="9"/>
      <c r="BU5182" s="9">
        <v>38936.880527711503</v>
      </c>
      <c r="BV5182" s="9">
        <v>32113.416613235098</v>
      </c>
      <c r="BW5182" s="9">
        <v>39500.096678937902</v>
      </c>
      <c r="BX5182" s="9">
        <v>17600</v>
      </c>
    </row>
    <row r="5183" spans="6:76" x14ac:dyDescent="0.2">
      <c r="F5183" s="14"/>
      <c r="AX5183" s="8" t="s">
        <v>9868</v>
      </c>
      <c r="AY5183" s="8" t="s">
        <v>9869</v>
      </c>
      <c r="AZ5183" s="8" t="s">
        <v>1623</v>
      </c>
      <c r="BA5183" s="9">
        <v>37533.412060603499</v>
      </c>
      <c r="BB5183" s="9">
        <v>32177.343110464099</v>
      </c>
      <c r="BC5183" s="9">
        <v>128.229757885525</v>
      </c>
      <c r="BD5183" s="9">
        <v>5658</v>
      </c>
      <c r="BE5183" s="9">
        <v>39002</v>
      </c>
      <c r="BF5183" s="9">
        <v>33415.089690000001</v>
      </c>
      <c r="BG5183" s="9">
        <v>3509.7071700000001</v>
      </c>
      <c r="BH5183" s="9">
        <v>217339.56322000001</v>
      </c>
      <c r="BI5183" s="9">
        <v>32896.302137765102</v>
      </c>
      <c r="BJ5183" s="9">
        <v>35931.527194822404</v>
      </c>
      <c r="BK5183" s="9">
        <v>35590.066145647499</v>
      </c>
      <c r="BL5183" s="9">
        <v>32454.686220928201</v>
      </c>
      <c r="BM5183" s="9">
        <v>7828.7789460478698</v>
      </c>
      <c r="BN5183" s="9">
        <v>12205.6143850345</v>
      </c>
      <c r="BO5183" s="9">
        <v>52905.637664264999</v>
      </c>
      <c r="BP5183" s="9"/>
      <c r="BQ5183" s="9">
        <v>9834.4439760431505</v>
      </c>
      <c r="BR5183" s="9">
        <v>14030.1111883753</v>
      </c>
      <c r="BS5183" s="9">
        <v>70561.448039560506</v>
      </c>
      <c r="BT5183" s="9"/>
      <c r="BU5183" s="9"/>
      <c r="BV5183" s="9">
        <v>18917.015614656699</v>
      </c>
      <c r="BW5183" s="9">
        <v>21621.425497717399</v>
      </c>
      <c r="BX5183" s="9">
        <v>31900</v>
      </c>
    </row>
    <row r="5184" spans="6:76" x14ac:dyDescent="0.2">
      <c r="F5184" s="14"/>
      <c r="AX5184" s="8" t="s">
        <v>9870</v>
      </c>
      <c r="AY5184" s="8" t="s">
        <v>9871</v>
      </c>
      <c r="AZ5184" s="8" t="s">
        <v>1623</v>
      </c>
      <c r="BA5184" s="9">
        <v>38730.342661321498</v>
      </c>
      <c r="BB5184" s="9">
        <v>32355.032972711</v>
      </c>
      <c r="BC5184" s="9">
        <v>59.804219791928098</v>
      </c>
      <c r="BD5184" s="9">
        <v>12096</v>
      </c>
      <c r="BE5184" s="9">
        <v>19594</v>
      </c>
      <c r="BF5184" s="9">
        <v>18903.79883</v>
      </c>
      <c r="BG5184" s="9">
        <v>94211.513309999995</v>
      </c>
      <c r="BH5184" s="9">
        <v>51186.434896999999</v>
      </c>
      <c r="BI5184" s="9">
        <v>31286.400479247401</v>
      </c>
      <c r="BJ5184" s="9">
        <v>43840.755729811499</v>
      </c>
      <c r="BK5184" s="9">
        <v>40330.410109577097</v>
      </c>
      <c r="BL5184" s="9">
        <v>27421.288555815001</v>
      </c>
      <c r="BM5184" s="9">
        <v>22954.155635496001</v>
      </c>
      <c r="BN5184" s="9">
        <v>24413.0226284415</v>
      </c>
      <c r="BO5184" s="9">
        <v>33896.728498279401</v>
      </c>
      <c r="BP5184" s="9">
        <v>22419.4114385381</v>
      </c>
      <c r="BQ5184" s="9">
        <v>56793.349396724101</v>
      </c>
      <c r="BR5184" s="9">
        <v>47106.464617158803</v>
      </c>
      <c r="BS5184" s="9">
        <v>26386.4184919004</v>
      </c>
      <c r="BT5184" s="9"/>
      <c r="BU5184" s="9">
        <v>33423.665466174498</v>
      </c>
      <c r="BV5184" s="9">
        <v>54838.716186562</v>
      </c>
      <c r="BW5184" s="9">
        <v>95804.318955704104</v>
      </c>
      <c r="BX5184" s="9">
        <v>17700</v>
      </c>
    </row>
    <row r="5185" spans="6:76" x14ac:dyDescent="0.2">
      <c r="F5185" s="14"/>
      <c r="AX5185" s="8" t="s">
        <v>75</v>
      </c>
      <c r="AY5185" s="8" t="s">
        <v>9872</v>
      </c>
      <c r="AZ5185" s="8" t="s">
        <v>1623</v>
      </c>
      <c r="BA5185" s="9">
        <v>39807.351610289203</v>
      </c>
      <c r="BB5185" s="9">
        <v>32371.385251384399</v>
      </c>
      <c r="BC5185" s="9">
        <v>78.170268887002607</v>
      </c>
      <c r="BD5185" s="9"/>
      <c r="BE5185" s="9">
        <v>40198</v>
      </c>
      <c r="BF5185" s="9">
        <v>63029.641860000003</v>
      </c>
      <c r="BG5185" s="9">
        <v>32734.095280000001</v>
      </c>
      <c r="BH5185" s="9">
        <v>129050.18068799999</v>
      </c>
      <c r="BI5185" s="9">
        <v>32018.0916824823</v>
      </c>
      <c r="BJ5185" s="9">
        <v>30680.558125237101</v>
      </c>
      <c r="BK5185" s="9">
        <v>38160.936336723003</v>
      </c>
      <c r="BL5185" s="9">
        <v>32724.678820286601</v>
      </c>
      <c r="BM5185" s="9">
        <v>25152.252588225601</v>
      </c>
      <c r="BN5185" s="9">
        <v>30123.926602113701</v>
      </c>
      <c r="BO5185" s="9"/>
      <c r="BP5185" s="9"/>
      <c r="BQ5185" s="9"/>
      <c r="BR5185" s="9"/>
      <c r="BS5185" s="9"/>
      <c r="BT5185" s="9">
        <v>16115.857340402001</v>
      </c>
      <c r="BU5185" s="9"/>
      <c r="BV5185" s="9"/>
      <c r="BW5185" s="9"/>
      <c r="BX5185" s="9">
        <v>7700</v>
      </c>
    </row>
    <row r="5186" spans="6:76" x14ac:dyDescent="0.2">
      <c r="F5186" s="14"/>
      <c r="AX5186" s="8" t="s">
        <v>9873</v>
      </c>
      <c r="AY5186" s="8" t="s">
        <v>9874</v>
      </c>
      <c r="AZ5186" s="8" t="s">
        <v>1623</v>
      </c>
      <c r="BA5186" s="9">
        <v>70481.001929495498</v>
      </c>
      <c r="BB5186" s="9">
        <v>32579.0727978221</v>
      </c>
      <c r="BC5186" s="9">
        <v>171.85289558475401</v>
      </c>
      <c r="BD5186" s="9">
        <v>4015</v>
      </c>
      <c r="BE5186" s="9">
        <v>206374</v>
      </c>
      <c r="BF5186" s="9">
        <v>49695.283280000003</v>
      </c>
      <c r="BG5186" s="9">
        <v>138641.66329999999</v>
      </c>
      <c r="BH5186" s="9">
        <v>544395.27336999995</v>
      </c>
      <c r="BI5186" s="9">
        <v>22470.748558034498</v>
      </c>
      <c r="BJ5186" s="9">
        <v>55162.852588212001</v>
      </c>
      <c r="BK5186" s="9">
        <v>50098.579230069699</v>
      </c>
      <c r="BL5186" s="9">
        <v>26169.9520816123</v>
      </c>
      <c r="BM5186" s="9">
        <v>50634.676155146699</v>
      </c>
      <c r="BN5186" s="9">
        <v>9001.1639672269193</v>
      </c>
      <c r="BO5186" s="9">
        <v>22233.3209605417</v>
      </c>
      <c r="BP5186" s="9">
        <v>33556.802178917998</v>
      </c>
      <c r="BQ5186" s="9">
        <v>15498.710325984801</v>
      </c>
      <c r="BR5186" s="9">
        <v>33424.473723550203</v>
      </c>
      <c r="BS5186" s="9">
        <v>29233.511527846698</v>
      </c>
      <c r="BT5186" s="9"/>
      <c r="BU5186" s="9">
        <v>31733.671872094001</v>
      </c>
      <c r="BV5186" s="9">
        <v>19286.006600828201</v>
      </c>
      <c r="BW5186" s="9">
        <v>17794.348869844602</v>
      </c>
      <c r="BX5186" s="9">
        <v>50200</v>
      </c>
    </row>
    <row r="5187" spans="6:76" x14ac:dyDescent="0.2">
      <c r="F5187" s="14"/>
      <c r="AX5187" s="8" t="s">
        <v>39</v>
      </c>
      <c r="AY5187" s="8" t="s">
        <v>9875</v>
      </c>
      <c r="AZ5187" s="8" t="s">
        <v>1623</v>
      </c>
      <c r="BA5187" s="9">
        <v>58642.718109608002</v>
      </c>
      <c r="BB5187" s="9">
        <v>32589.287090000002</v>
      </c>
      <c r="BC5187" s="9">
        <v>167.088260804866</v>
      </c>
      <c r="BD5187" s="9"/>
      <c r="BE5187" s="9">
        <v>37964</v>
      </c>
      <c r="BF5187" s="9">
        <v>32589.287090000002</v>
      </c>
      <c r="BG5187" s="9"/>
      <c r="BH5187" s="9">
        <v>318961.82500000001</v>
      </c>
      <c r="BI5187" s="9">
        <v>15413.792803762301</v>
      </c>
      <c r="BJ5187" s="9">
        <v>33042.693478292997</v>
      </c>
      <c r="BK5187" s="9">
        <v>20822.711140039399</v>
      </c>
      <c r="BL5187" s="9">
        <v>15759.618794731099</v>
      </c>
      <c r="BM5187" s="9">
        <v>33370.911126679697</v>
      </c>
      <c r="BN5187" s="9">
        <v>19859.623552966899</v>
      </c>
      <c r="BO5187" s="9"/>
      <c r="BP5187" s="9"/>
      <c r="BQ5187" s="9"/>
      <c r="BR5187" s="9"/>
      <c r="BS5187" s="9"/>
      <c r="BT5187" s="9"/>
      <c r="BU5187" s="9"/>
      <c r="BV5187" s="9"/>
      <c r="BW5187" s="9"/>
      <c r="BX5187" s="9"/>
    </row>
    <row r="5188" spans="6:76" x14ac:dyDescent="0.2">
      <c r="F5188" s="14"/>
      <c r="AX5188" s="8" t="s">
        <v>9876</v>
      </c>
      <c r="AY5188" s="8" t="s">
        <v>9877</v>
      </c>
      <c r="AZ5188" s="8" t="s">
        <v>1623</v>
      </c>
      <c r="BA5188" s="9">
        <v>31328.655435355999</v>
      </c>
      <c r="BB5188" s="9">
        <v>32745.158789285899</v>
      </c>
      <c r="BC5188" s="9">
        <v>41.654715603649699</v>
      </c>
      <c r="BD5188" s="9">
        <v>5493</v>
      </c>
      <c r="BE5188" s="9">
        <v>21004</v>
      </c>
      <c r="BF5188" s="9">
        <v>31172.341520000002</v>
      </c>
      <c r="BG5188" s="9"/>
      <c r="BH5188" s="9">
        <v>57606.740919000003</v>
      </c>
      <c r="BI5188" s="9">
        <v>32237.414973148901</v>
      </c>
      <c r="BJ5188" s="9">
        <v>48386.096347657003</v>
      </c>
      <c r="BK5188" s="9">
        <v>46294.593621811902</v>
      </c>
      <c r="BL5188" s="9">
        <v>35439.337552545097</v>
      </c>
      <c r="BM5188" s="9">
        <v>15133.9067952598</v>
      </c>
      <c r="BN5188" s="9">
        <v>23544.4931907424</v>
      </c>
      <c r="BO5188" s="9">
        <v>35116.135816194401</v>
      </c>
      <c r="BP5188" s="9">
        <v>11964.830409373</v>
      </c>
      <c r="BQ5188" s="9">
        <v>17846.1655101264</v>
      </c>
      <c r="BR5188" s="9">
        <v>34398.482585965299</v>
      </c>
      <c r="BS5188" s="9">
        <v>32745.158789285899</v>
      </c>
      <c r="BT5188" s="9"/>
      <c r="BU5188" s="9">
        <v>40239.2994982124</v>
      </c>
      <c r="BV5188" s="9">
        <v>31106.759291963899</v>
      </c>
      <c r="BW5188" s="9">
        <v>37215.696450477597</v>
      </c>
      <c r="BX5188" s="9">
        <v>38300</v>
      </c>
    </row>
    <row r="5189" spans="6:76" x14ac:dyDescent="0.2">
      <c r="F5189" s="14"/>
      <c r="AX5189" s="8" t="s">
        <v>9878</v>
      </c>
      <c r="AY5189" s="8" t="s">
        <v>9879</v>
      </c>
      <c r="AZ5189" s="8" t="s">
        <v>1623</v>
      </c>
      <c r="BA5189" s="9">
        <v>86913.545404344404</v>
      </c>
      <c r="BB5189" s="9">
        <v>32927.528045720697</v>
      </c>
      <c r="BC5189" s="9">
        <v>124.14426914892699</v>
      </c>
      <c r="BD5189" s="9"/>
      <c r="BE5189" s="9">
        <v>213609</v>
      </c>
      <c r="BF5189" s="9">
        <v>254757.13810000001</v>
      </c>
      <c r="BG5189" s="9">
        <v>364319.69</v>
      </c>
      <c r="BH5189" s="9">
        <v>202036.93302</v>
      </c>
      <c r="BI5189" s="9">
        <v>17643.477330776899</v>
      </c>
      <c r="BJ5189" s="9">
        <v>20051.519407834799</v>
      </c>
      <c r="BK5189" s="9">
        <v>48810.118671206903</v>
      </c>
      <c r="BL5189" s="9">
        <v>27181.245094102502</v>
      </c>
      <c r="BM5189" s="9">
        <v>38673.810997339002</v>
      </c>
      <c r="BN5189" s="9">
        <v>17574.4283101322</v>
      </c>
      <c r="BO5189" s="9">
        <v>5815.8181253703297</v>
      </c>
      <c r="BP5189" s="9">
        <v>42197.194222612801</v>
      </c>
      <c r="BQ5189" s="9">
        <v>13318.403577724001</v>
      </c>
      <c r="BR5189" s="9">
        <v>181975.86664719399</v>
      </c>
      <c r="BS5189" s="9">
        <v>7147.7013612535602</v>
      </c>
      <c r="BT5189" s="9"/>
      <c r="BU5189" s="9"/>
      <c r="BV5189" s="9">
        <v>94221.707631270896</v>
      </c>
      <c r="BW5189" s="9">
        <v>10619.7647813805</v>
      </c>
      <c r="BX5189" s="9">
        <v>4490</v>
      </c>
    </row>
    <row r="5190" spans="6:76" x14ac:dyDescent="0.2">
      <c r="F5190" s="14"/>
      <c r="AX5190" s="8" t="s">
        <v>9880</v>
      </c>
      <c r="AY5190" s="8" t="s">
        <v>9881</v>
      </c>
      <c r="AZ5190" s="8" t="s">
        <v>1623</v>
      </c>
      <c r="BA5190" s="9">
        <v>37748.624672920101</v>
      </c>
      <c r="BB5190" s="9">
        <v>33039.953127549998</v>
      </c>
      <c r="BC5190" s="9">
        <v>76.788932218962699</v>
      </c>
      <c r="BD5190" s="9"/>
      <c r="BE5190" s="9"/>
      <c r="BF5190" s="9">
        <v>86531.238190000004</v>
      </c>
      <c r="BG5190" s="9">
        <v>23833.63898</v>
      </c>
      <c r="BH5190" s="9"/>
      <c r="BI5190" s="9"/>
      <c r="BJ5190" s="9">
        <v>32563.284119211199</v>
      </c>
      <c r="BK5190" s="9">
        <v>60974.6164699375</v>
      </c>
      <c r="BL5190" s="9">
        <v>14492.7210252323</v>
      </c>
      <c r="BM5190" s="9">
        <v>8613.2507224948295</v>
      </c>
      <c r="BN5190" s="9"/>
      <c r="BO5190" s="9">
        <v>7031.81924337704</v>
      </c>
      <c r="BP5190" s="9">
        <v>4023.8838237150599</v>
      </c>
      <c r="BQ5190" s="9">
        <v>36537.996956043899</v>
      </c>
      <c r="BR5190" s="9">
        <v>74562.200146885807</v>
      </c>
      <c r="BS5190" s="9">
        <v>35614.9221365017</v>
      </c>
      <c r="BT5190" s="9"/>
      <c r="BU5190" s="9">
        <v>40689.8803276092</v>
      </c>
      <c r="BV5190" s="9">
        <v>33039.953127549998</v>
      </c>
      <c r="BW5190" s="9">
        <v>94119.9648252435</v>
      </c>
      <c r="BX5190" s="9">
        <v>13600</v>
      </c>
    </row>
    <row r="5191" spans="6:76" x14ac:dyDescent="0.2">
      <c r="F5191" s="14"/>
      <c r="AX5191" s="8" t="s">
        <v>9882</v>
      </c>
      <c r="AY5191" s="8" t="s">
        <v>9883</v>
      </c>
      <c r="AZ5191" s="8" t="s">
        <v>1623</v>
      </c>
      <c r="BA5191" s="9">
        <v>37832.329383393597</v>
      </c>
      <c r="BB5191" s="9">
        <v>33155.590478004298</v>
      </c>
      <c r="BC5191" s="9">
        <v>84.496565106786207</v>
      </c>
      <c r="BD5191" s="9">
        <v>47855</v>
      </c>
      <c r="BE5191" s="9">
        <v>42759</v>
      </c>
      <c r="BF5191" s="9">
        <v>42322.276530000003</v>
      </c>
      <c r="BG5191" s="9">
        <v>161314.37789999999</v>
      </c>
      <c r="BH5191" s="9">
        <v>32349.560113</v>
      </c>
      <c r="BI5191" s="9">
        <v>33653.739624987902</v>
      </c>
      <c r="BJ5191" s="9">
        <v>47287.0746466895</v>
      </c>
      <c r="BK5191" s="9">
        <v>45794.531458337799</v>
      </c>
      <c r="BL5191" s="9">
        <v>34804.909830118202</v>
      </c>
      <c r="BM5191" s="9">
        <v>15123.010828078501</v>
      </c>
      <c r="BN5191" s="9">
        <v>21015.119677868501</v>
      </c>
      <c r="BO5191" s="9">
        <v>33155.590478004298</v>
      </c>
      <c r="BP5191" s="9">
        <v>25815.994919800101</v>
      </c>
      <c r="BQ5191" s="9">
        <v>12195.475156071199</v>
      </c>
      <c r="BR5191" s="9">
        <v>18175.250547537202</v>
      </c>
      <c r="BS5191" s="9">
        <v>36685.644946185603</v>
      </c>
      <c r="BT5191" s="9"/>
      <c r="BU5191" s="9">
        <v>24790.994237727798</v>
      </c>
      <c r="BV5191" s="9">
        <v>14728.2836440543</v>
      </c>
      <c r="BW5191" s="9">
        <v>28988.4237460185</v>
      </c>
      <c r="BX5191" s="9"/>
    </row>
    <row r="5192" spans="6:76" x14ac:dyDescent="0.2">
      <c r="F5192" s="14"/>
      <c r="AX5192" s="8" t="s">
        <v>9884</v>
      </c>
      <c r="AY5192" s="8" t="s">
        <v>9885</v>
      </c>
      <c r="AZ5192" s="8" t="s">
        <v>1623</v>
      </c>
      <c r="BA5192" s="9">
        <v>34661.086448917697</v>
      </c>
      <c r="BB5192" s="9">
        <v>33308.865261655403</v>
      </c>
      <c r="BC5192" s="9">
        <v>42.797760027373798</v>
      </c>
      <c r="BD5192" s="9"/>
      <c r="BE5192" s="9">
        <v>26128</v>
      </c>
      <c r="BF5192" s="9">
        <v>41223.119429999999</v>
      </c>
      <c r="BG5192" s="9">
        <v>32861.800199999998</v>
      </c>
      <c r="BH5192" s="9">
        <v>83031.685918999996</v>
      </c>
      <c r="BI5192" s="9">
        <v>19557.086242408401</v>
      </c>
      <c r="BJ5192" s="9">
        <v>36867.247171280302</v>
      </c>
      <c r="BK5192" s="9">
        <v>46033.314912300797</v>
      </c>
      <c r="BL5192" s="9">
        <v>36051.587961827601</v>
      </c>
      <c r="BM5192" s="9">
        <v>20778.1202642832</v>
      </c>
      <c r="BN5192" s="9">
        <v>31619.951616737198</v>
      </c>
      <c r="BO5192" s="9">
        <v>33755.9303233108</v>
      </c>
      <c r="BP5192" s="9"/>
      <c r="BQ5192" s="9">
        <v>44561.875935287098</v>
      </c>
      <c r="BR5192" s="9">
        <v>40617.015150277002</v>
      </c>
      <c r="BS5192" s="9">
        <v>21247.368999478898</v>
      </c>
      <c r="BT5192" s="9"/>
      <c r="BU5192" s="9">
        <v>32668.6559762957</v>
      </c>
      <c r="BV5192" s="9">
        <v>17375.692166901299</v>
      </c>
      <c r="BW5192" s="9">
        <v>24721.103811131201</v>
      </c>
      <c r="BX5192" s="9">
        <v>34800</v>
      </c>
    </row>
    <row r="5193" spans="6:76" x14ac:dyDescent="0.2">
      <c r="F5193" s="14"/>
      <c r="AX5193" s="8" t="s">
        <v>9886</v>
      </c>
      <c r="AY5193" s="8" t="s">
        <v>9887</v>
      </c>
      <c r="AZ5193" s="8" t="s">
        <v>1623</v>
      </c>
      <c r="BA5193" s="9">
        <v>58814.763350225403</v>
      </c>
      <c r="BB5193" s="9">
        <v>33336.304841302401</v>
      </c>
      <c r="BC5193" s="9">
        <v>180.992559217061</v>
      </c>
      <c r="BD5193" s="9">
        <v>22225</v>
      </c>
      <c r="BE5193" s="9">
        <v>496911</v>
      </c>
      <c r="BF5193" s="9">
        <v>100706.0012</v>
      </c>
      <c r="BG5193" s="9">
        <v>112675.76059999999</v>
      </c>
      <c r="BH5193" s="9">
        <v>9858.1026466000003</v>
      </c>
      <c r="BI5193" s="9">
        <v>33557.377292088997</v>
      </c>
      <c r="BJ5193" s="9">
        <v>16964.487842617498</v>
      </c>
      <c r="BK5193" s="9">
        <v>39647.636939091601</v>
      </c>
      <c r="BL5193" s="9">
        <v>15157.6023422906</v>
      </c>
      <c r="BM5193" s="9">
        <v>11536.3311352691</v>
      </c>
      <c r="BN5193" s="9">
        <v>34147.120937898799</v>
      </c>
      <c r="BO5193" s="9">
        <v>31164.954466985</v>
      </c>
      <c r="BP5193" s="9">
        <v>36677.237741056299</v>
      </c>
      <c r="BQ5193" s="9">
        <v>33115.232390515797</v>
      </c>
      <c r="BR5193" s="9">
        <v>42406.508666985501</v>
      </c>
      <c r="BS5193" s="9">
        <v>38077.261813533703</v>
      </c>
      <c r="BT5193" s="9"/>
      <c r="BU5193" s="9">
        <v>31439.479123791301</v>
      </c>
      <c r="BV5193" s="9">
        <v>38256.981658758799</v>
      </c>
      <c r="BW5193" s="9">
        <v>14571.1902070251</v>
      </c>
      <c r="BX5193" s="9">
        <v>17200</v>
      </c>
    </row>
    <row r="5194" spans="6:76" x14ac:dyDescent="0.2">
      <c r="F5194" s="14"/>
      <c r="AX5194" s="8" t="s">
        <v>9888</v>
      </c>
      <c r="AY5194" s="8" t="s">
        <v>9889</v>
      </c>
      <c r="AZ5194" s="8" t="s">
        <v>1623</v>
      </c>
      <c r="BA5194" s="9">
        <v>46910.275989013098</v>
      </c>
      <c r="BB5194" s="9">
        <v>33346.626737680999</v>
      </c>
      <c r="BC5194" s="9">
        <v>91.391110542469093</v>
      </c>
      <c r="BD5194" s="9">
        <v>129657</v>
      </c>
      <c r="BE5194" s="9">
        <v>38516</v>
      </c>
      <c r="BF5194" s="9">
        <v>48716.926670000001</v>
      </c>
      <c r="BG5194" s="9">
        <v>117031.9651</v>
      </c>
      <c r="BH5194" s="9">
        <v>175294.49041</v>
      </c>
      <c r="BI5194" s="9">
        <v>32322.993661346001</v>
      </c>
      <c r="BJ5194" s="9">
        <v>40563.2962021083</v>
      </c>
      <c r="BK5194" s="9">
        <v>44087.885010105099</v>
      </c>
      <c r="BL5194" s="9">
        <v>20699.997994170699</v>
      </c>
      <c r="BM5194" s="9">
        <v>34370.259814015997</v>
      </c>
      <c r="BN5194" s="9">
        <v>34874.089496510001</v>
      </c>
      <c r="BO5194" s="9">
        <v>27659.241846087501</v>
      </c>
      <c r="BP5194" s="9">
        <v>1297.80552686688</v>
      </c>
      <c r="BQ5194" s="9">
        <v>19405.965256010099</v>
      </c>
      <c r="BR5194" s="9">
        <v>18429.577720066001</v>
      </c>
      <c r="BS5194" s="9">
        <v>31392.5063359778</v>
      </c>
      <c r="BT5194" s="9"/>
      <c r="BU5194" s="9">
        <v>28747.487201306099</v>
      </c>
      <c r="BV5194" s="9">
        <v>29834.805113243201</v>
      </c>
      <c r="BW5194" s="9">
        <v>27003.2264224475</v>
      </c>
      <c r="BX5194" s="9">
        <v>38300</v>
      </c>
    </row>
    <row r="5195" spans="6:76" x14ac:dyDescent="0.2">
      <c r="F5195" s="14"/>
      <c r="AX5195" s="8" t="s">
        <v>9890</v>
      </c>
      <c r="AY5195" s="8" t="s">
        <v>9891</v>
      </c>
      <c r="AZ5195" s="8" t="s">
        <v>1623</v>
      </c>
      <c r="BA5195" s="9">
        <v>31780.884690519299</v>
      </c>
      <c r="BB5195" s="9">
        <v>33400</v>
      </c>
      <c r="BC5195" s="9">
        <v>41.150857421792601</v>
      </c>
      <c r="BD5195" s="9"/>
      <c r="BE5195" s="9">
        <v>23530</v>
      </c>
      <c r="BF5195" s="9">
        <v>44020.270660000002</v>
      </c>
      <c r="BG5195" s="9">
        <v>10911.14135</v>
      </c>
      <c r="BH5195" s="9">
        <v>21504.210884</v>
      </c>
      <c r="BI5195" s="9">
        <v>29515.336876403901</v>
      </c>
      <c r="BJ5195" s="9">
        <v>43603.4896756015</v>
      </c>
      <c r="BK5195" s="9">
        <v>47441.471298851298</v>
      </c>
      <c r="BL5195" s="9">
        <v>42367.502812418803</v>
      </c>
      <c r="BM5195" s="9">
        <v>17671.772398692599</v>
      </c>
      <c r="BN5195" s="9">
        <v>14573.9156471027</v>
      </c>
      <c r="BO5195" s="9">
        <v>45487.759311290698</v>
      </c>
      <c r="BP5195" s="9">
        <v>8629.4025125005192</v>
      </c>
      <c r="BQ5195" s="9">
        <v>39193.054482805499</v>
      </c>
      <c r="BR5195" s="9">
        <v>40958.787017126597</v>
      </c>
      <c r="BS5195" s="9">
        <v>24671.475883508199</v>
      </c>
      <c r="BT5195" s="9"/>
      <c r="BU5195" s="9">
        <v>34508.116504065401</v>
      </c>
      <c r="BV5195" s="9">
        <v>30168.533160160801</v>
      </c>
      <c r="BW5195" s="9">
        <v>51680.568645338499</v>
      </c>
      <c r="BX5195" s="9">
        <v>33400</v>
      </c>
    </row>
    <row r="5196" spans="6:76" x14ac:dyDescent="0.2">
      <c r="F5196" s="14"/>
      <c r="AX5196" s="8" t="s">
        <v>137</v>
      </c>
      <c r="AY5196" s="8" t="s">
        <v>9892</v>
      </c>
      <c r="AZ5196" s="8" t="s">
        <v>1623</v>
      </c>
      <c r="BA5196" s="9">
        <v>32687.2039824149</v>
      </c>
      <c r="BB5196" s="9">
        <v>33586.894514754102</v>
      </c>
      <c r="BC5196" s="9">
        <v>51.093763449632803</v>
      </c>
      <c r="BD5196" s="9">
        <v>16853</v>
      </c>
      <c r="BE5196" s="9">
        <v>33403</v>
      </c>
      <c r="BF5196" s="9">
        <v>62989.511830000003</v>
      </c>
      <c r="BG5196" s="9"/>
      <c r="BH5196" s="9">
        <v>61676.143126000003</v>
      </c>
      <c r="BI5196" s="9">
        <v>24782.052574712801</v>
      </c>
      <c r="BJ5196" s="9">
        <v>45750.4930040365</v>
      </c>
      <c r="BK5196" s="9">
        <v>33770.789029508102</v>
      </c>
      <c r="BL5196" s="9">
        <v>35266.544074019403</v>
      </c>
      <c r="BM5196" s="9">
        <v>19541.2751665996</v>
      </c>
      <c r="BN5196" s="9">
        <v>35184.595092643598</v>
      </c>
      <c r="BO5196" s="9">
        <v>14408.7285492757</v>
      </c>
      <c r="BP5196" s="9"/>
      <c r="BQ5196" s="9"/>
      <c r="BR5196" s="9">
        <v>43923.1794475848</v>
      </c>
      <c r="BS5196" s="9">
        <v>15984.2923523479</v>
      </c>
      <c r="BT5196" s="9"/>
      <c r="BU5196" s="9"/>
      <c r="BV5196" s="9">
        <v>30673.4956771754</v>
      </c>
      <c r="BW5196" s="9">
        <v>45288.163794734202</v>
      </c>
      <c r="BX5196" s="9">
        <v>3500</v>
      </c>
    </row>
    <row r="5197" spans="6:76" x14ac:dyDescent="0.2">
      <c r="F5197" s="14"/>
      <c r="AX5197" s="8" t="s">
        <v>163</v>
      </c>
      <c r="AY5197" s="8" t="s">
        <v>9893</v>
      </c>
      <c r="AZ5197" s="8" t="s">
        <v>1623</v>
      </c>
      <c r="BA5197" s="9">
        <v>39545.999788343201</v>
      </c>
      <c r="BB5197" s="9">
        <v>33642.677304181801</v>
      </c>
      <c r="BC5197" s="9">
        <v>69.784579081750195</v>
      </c>
      <c r="BD5197" s="9">
        <v>118786</v>
      </c>
      <c r="BE5197" s="9">
        <v>73851</v>
      </c>
      <c r="BF5197" s="9">
        <v>43411.349320000001</v>
      </c>
      <c r="BG5197" s="9"/>
      <c r="BH5197" s="9"/>
      <c r="BI5197" s="9">
        <v>2037.4953576549699</v>
      </c>
      <c r="BJ5197" s="9">
        <v>17282.602652641701</v>
      </c>
      <c r="BK5197" s="9">
        <v>22015.332915126299</v>
      </c>
      <c r="BL5197" s="9">
        <v>19641.524519490999</v>
      </c>
      <c r="BM5197" s="9">
        <v>5383.99620560727</v>
      </c>
      <c r="BN5197" s="9">
        <v>30281.608975364601</v>
      </c>
      <c r="BO5197" s="9">
        <v>33642.677304181801</v>
      </c>
      <c r="BP5197" s="9">
        <v>42831.972820676303</v>
      </c>
      <c r="BQ5197" s="9">
        <v>31275.205891003901</v>
      </c>
      <c r="BR5197" s="9">
        <v>74292.888769290905</v>
      </c>
      <c r="BS5197" s="9">
        <v>38325.158739263097</v>
      </c>
      <c r="BT5197" s="9">
        <v>49104.465937824702</v>
      </c>
      <c r="BU5197" s="9">
        <v>61467.726688793002</v>
      </c>
      <c r="BV5197" s="9">
        <v>37188.7652894856</v>
      </c>
      <c r="BW5197" s="9">
        <v>31254.224592116399</v>
      </c>
      <c r="BX5197" s="9">
        <v>19300</v>
      </c>
    </row>
    <row r="5198" spans="6:76" x14ac:dyDescent="0.2">
      <c r="F5198" s="14"/>
      <c r="AX5198" s="8" t="s">
        <v>301</v>
      </c>
      <c r="AY5198" s="8" t="s">
        <v>301</v>
      </c>
      <c r="AZ5198" s="8" t="s">
        <v>1640</v>
      </c>
      <c r="BA5198" s="9">
        <v>33873</v>
      </c>
      <c r="BB5198" s="9">
        <v>33873</v>
      </c>
      <c r="BC5198" s="9"/>
      <c r="BD5198" s="9">
        <v>33873</v>
      </c>
      <c r="BE5198" s="9"/>
      <c r="BF5198" s="9"/>
      <c r="BG5198" s="9"/>
      <c r="BH5198" s="9"/>
      <c r="BI5198" s="9"/>
      <c r="BJ5198" s="9"/>
      <c r="BK5198" s="9"/>
      <c r="BL5198" s="9"/>
      <c r="BM5198" s="9"/>
      <c r="BN5198" s="9"/>
      <c r="BO5198" s="9"/>
      <c r="BP5198" s="9"/>
      <c r="BQ5198" s="9"/>
      <c r="BR5198" s="9"/>
      <c r="BS5198" s="9"/>
      <c r="BT5198" s="9"/>
      <c r="BU5198" s="9"/>
      <c r="BV5198" s="9"/>
      <c r="BW5198" s="9"/>
      <c r="BX5198" s="9"/>
    </row>
    <row r="5199" spans="6:76" x14ac:dyDescent="0.2">
      <c r="F5199" s="14"/>
      <c r="AX5199" s="8" t="s">
        <v>19</v>
      </c>
      <c r="AY5199" s="8" t="s">
        <v>9894</v>
      </c>
      <c r="AZ5199" s="8" t="s">
        <v>1623</v>
      </c>
      <c r="BA5199" s="9">
        <v>74324.248625097098</v>
      </c>
      <c r="BB5199" s="9">
        <v>34046.4300929905</v>
      </c>
      <c r="BC5199" s="9">
        <v>114.434225987773</v>
      </c>
      <c r="BD5199" s="9">
        <v>3511</v>
      </c>
      <c r="BE5199" s="9">
        <v>53739</v>
      </c>
      <c r="BF5199" s="9">
        <v>20007.95421</v>
      </c>
      <c r="BG5199" s="9"/>
      <c r="BH5199" s="9">
        <v>100596.17756500001</v>
      </c>
      <c r="BI5199" s="9">
        <v>31600.4899309373</v>
      </c>
      <c r="BJ5199" s="9">
        <v>37923.748839880704</v>
      </c>
      <c r="BK5199" s="9">
        <v>35894.670120638999</v>
      </c>
      <c r="BL5199" s="9">
        <v>29338.911999010601</v>
      </c>
      <c r="BM5199" s="9">
        <v>17752.331414931901</v>
      </c>
      <c r="BN5199" s="9">
        <v>25707.0298589671</v>
      </c>
      <c r="BO5199" s="9">
        <v>214985.46052522</v>
      </c>
      <c r="BP5199" s="9">
        <v>151603.94771242901</v>
      </c>
      <c r="BQ5199" s="9">
        <v>224506.35336056</v>
      </c>
      <c r="BR5199" s="9"/>
      <c r="BS5199" s="9">
        <v>277917.71351097402</v>
      </c>
      <c r="BT5199" s="9"/>
      <c r="BU5199" s="9">
        <v>32198.190065342002</v>
      </c>
      <c r="BV5199" s="9">
        <v>74254.672081416895</v>
      </c>
      <c r="BW5199" s="9">
        <v>5777.8240564395001</v>
      </c>
      <c r="BX5199" s="9">
        <v>521</v>
      </c>
    </row>
    <row r="5200" spans="6:76" x14ac:dyDescent="0.2">
      <c r="F5200" s="14"/>
      <c r="AX5200" s="8" t="s">
        <v>9895</v>
      </c>
      <c r="AY5200" s="8" t="s">
        <v>9896</v>
      </c>
      <c r="AZ5200" s="8" t="s">
        <v>1623</v>
      </c>
      <c r="BA5200" s="9">
        <v>43532.022473704099</v>
      </c>
      <c r="BB5200" s="9">
        <v>34197</v>
      </c>
      <c r="BC5200" s="9">
        <v>71.609649256540806</v>
      </c>
      <c r="BD5200" s="9">
        <v>34197</v>
      </c>
      <c r="BE5200" s="9">
        <v>65409</v>
      </c>
      <c r="BF5200" s="9">
        <v>11820.77096</v>
      </c>
      <c r="BG5200" s="9">
        <v>84986.736420000001</v>
      </c>
      <c r="BH5200" s="9"/>
      <c r="BI5200" s="9">
        <v>31618.096419001198</v>
      </c>
      <c r="BJ5200" s="9">
        <v>11964.519231521501</v>
      </c>
      <c r="BK5200" s="9">
        <v>59766.863933164102</v>
      </c>
      <c r="BL5200" s="9">
        <v>6833.8862024404698</v>
      </c>
      <c r="BM5200" s="9">
        <v>85191.329097209295</v>
      </c>
      <c r="BN5200" s="9"/>
      <c r="BO5200" s="9"/>
      <c r="BP5200" s="9"/>
      <c r="BQ5200" s="9"/>
      <c r="BR5200" s="9"/>
      <c r="BS5200" s="9"/>
      <c r="BT5200" s="9"/>
      <c r="BU5200" s="9"/>
      <c r="BV5200" s="9"/>
      <c r="BW5200" s="9"/>
      <c r="BX5200" s="9"/>
    </row>
    <row r="5201" spans="6:76" x14ac:dyDescent="0.2">
      <c r="F5201" s="14"/>
      <c r="AX5201" s="8" t="s">
        <v>59</v>
      </c>
      <c r="AY5201" s="8" t="s">
        <v>9897</v>
      </c>
      <c r="AZ5201" s="8" t="s">
        <v>1623</v>
      </c>
      <c r="BA5201" s="9">
        <v>34617.822518000299</v>
      </c>
      <c r="BB5201" s="9">
        <v>34286.182149755798</v>
      </c>
      <c r="BC5201" s="9">
        <v>48.2306100932866</v>
      </c>
      <c r="BD5201" s="9">
        <v>33241</v>
      </c>
      <c r="BE5201" s="9">
        <v>21610</v>
      </c>
      <c r="BF5201" s="9">
        <v>40664.622179999998</v>
      </c>
      <c r="BG5201" s="9">
        <v>1470.0902349999999</v>
      </c>
      <c r="BH5201" s="9">
        <v>65395.166616000002</v>
      </c>
      <c r="BI5201" s="9">
        <v>34286.182149755798</v>
      </c>
      <c r="BJ5201" s="9">
        <v>48229.1668845901</v>
      </c>
      <c r="BK5201" s="9">
        <v>42649.222015337597</v>
      </c>
      <c r="BL5201" s="9">
        <v>41642.896296098297</v>
      </c>
      <c r="BM5201" s="9">
        <v>19502.7582692047</v>
      </c>
      <c r="BN5201" s="9">
        <v>32104.943052016701</v>
      </c>
      <c r="BO5201" s="9"/>
      <c r="BP5201" s="9"/>
      <c r="BQ5201" s="9"/>
      <c r="BR5201" s="9"/>
      <c r="BS5201" s="9"/>
      <c r="BT5201" s="9"/>
      <c r="BU5201" s="9"/>
      <c r="BV5201" s="9"/>
      <c r="BW5201" s="9"/>
      <c r="BX5201" s="9"/>
    </row>
    <row r="5202" spans="6:76" x14ac:dyDescent="0.2">
      <c r="F5202" s="14"/>
      <c r="AX5202" s="8" t="s">
        <v>9898</v>
      </c>
      <c r="AY5202" s="8" t="s">
        <v>9899</v>
      </c>
      <c r="AZ5202" s="8" t="s">
        <v>1623</v>
      </c>
      <c r="BA5202" s="9">
        <v>57071.628897705697</v>
      </c>
      <c r="BB5202" s="9">
        <v>34540.346314438699</v>
      </c>
      <c r="BC5202" s="9">
        <v>99.565456617822306</v>
      </c>
      <c r="BD5202" s="9">
        <v>87790</v>
      </c>
      <c r="BE5202" s="9">
        <v>166488</v>
      </c>
      <c r="BF5202" s="9">
        <v>131048.62760000001</v>
      </c>
      <c r="BG5202" s="9">
        <v>15885.649230000001</v>
      </c>
      <c r="BH5202" s="9">
        <v>75141.214303999994</v>
      </c>
      <c r="BI5202" s="9">
        <v>31487.151010023001</v>
      </c>
      <c r="BJ5202" s="9">
        <v>41273.920748235301</v>
      </c>
      <c r="BK5202" s="9">
        <v>46270.900281701201</v>
      </c>
      <c r="BL5202" s="9">
        <v>20313.420988101501</v>
      </c>
      <c r="BM5202" s="9">
        <v>34540.346314438699</v>
      </c>
      <c r="BN5202" s="9">
        <v>29522.665653339202</v>
      </c>
      <c r="BO5202" s="9"/>
      <c r="BP5202" s="9"/>
      <c r="BQ5202" s="9"/>
      <c r="BR5202" s="9">
        <v>2306.5430078514</v>
      </c>
      <c r="BS5202" s="9">
        <v>1539.5918996573901</v>
      </c>
      <c r="BT5202" s="9"/>
      <c r="BU5202" s="9">
        <v>4466.4024282385799</v>
      </c>
      <c r="BV5202" s="9"/>
      <c r="BW5202" s="9"/>
      <c r="BX5202" s="9">
        <v>168000</v>
      </c>
    </row>
    <row r="5203" spans="6:76" x14ac:dyDescent="0.2">
      <c r="F5203" s="14"/>
      <c r="AX5203" s="8" t="s">
        <v>9900</v>
      </c>
      <c r="AY5203" s="8" t="s">
        <v>9901</v>
      </c>
      <c r="AZ5203" s="8" t="s">
        <v>1623</v>
      </c>
      <c r="BA5203" s="9">
        <v>73223.422539036605</v>
      </c>
      <c r="BB5203" s="9">
        <v>34606.343078927697</v>
      </c>
      <c r="BC5203" s="9">
        <v>121.04891817002</v>
      </c>
      <c r="BD5203" s="9">
        <v>334127</v>
      </c>
      <c r="BE5203" s="9"/>
      <c r="BF5203" s="9">
        <v>129462.25780000001</v>
      </c>
      <c r="BG5203" s="9">
        <v>179280.4063</v>
      </c>
      <c r="BH5203" s="9"/>
      <c r="BI5203" s="9"/>
      <c r="BJ5203" s="9">
        <v>54213.701547686302</v>
      </c>
      <c r="BK5203" s="9">
        <v>78715.421888618104</v>
      </c>
      <c r="BL5203" s="9">
        <v>27123.220232540101</v>
      </c>
      <c r="BM5203" s="9"/>
      <c r="BN5203" s="9"/>
      <c r="BO5203" s="9">
        <v>32817.234776309597</v>
      </c>
      <c r="BP5203" s="9"/>
      <c r="BQ5203" s="9">
        <v>19005.517622823401</v>
      </c>
      <c r="BR5203" s="9">
        <v>20079.229294996501</v>
      </c>
      <c r="BS5203" s="9">
        <v>44616.251960385896</v>
      </c>
      <c r="BT5203" s="9"/>
      <c r="BU5203" s="9">
        <v>36395.451381545899</v>
      </c>
      <c r="BV5203" s="9">
        <v>26807.068555239999</v>
      </c>
      <c r="BW5203" s="9">
        <v>22785.154186366199</v>
      </c>
      <c r="BX5203" s="9">
        <v>19700</v>
      </c>
    </row>
    <row r="5204" spans="6:76" x14ac:dyDescent="0.2">
      <c r="F5204" s="14"/>
      <c r="AX5204" s="8" t="s">
        <v>63</v>
      </c>
      <c r="AY5204" s="8" t="s">
        <v>9902</v>
      </c>
      <c r="AZ5204" s="8" t="s">
        <v>1623</v>
      </c>
      <c r="BA5204" s="9">
        <v>38710.321685276198</v>
      </c>
      <c r="BB5204" s="9">
        <v>34682.815676210201</v>
      </c>
      <c r="BC5204" s="9">
        <v>75.7880400955043</v>
      </c>
      <c r="BD5204" s="9">
        <v>38054</v>
      </c>
      <c r="BE5204" s="9">
        <v>23214</v>
      </c>
      <c r="BF5204" s="9">
        <v>48066.710579999999</v>
      </c>
      <c r="BG5204" s="9">
        <v>23633.012879999998</v>
      </c>
      <c r="BH5204" s="9">
        <v>121645.468074</v>
      </c>
      <c r="BI5204" s="9">
        <v>32542.260813649398</v>
      </c>
      <c r="BJ5204" s="9">
        <v>48645.647975704902</v>
      </c>
      <c r="BK5204" s="9">
        <v>36823.370538771</v>
      </c>
      <c r="BL5204" s="9">
        <v>42628.073972024598</v>
      </c>
      <c r="BM5204" s="9">
        <v>19640.689614385799</v>
      </c>
      <c r="BN5204" s="9">
        <v>28468.819550710999</v>
      </c>
      <c r="BO5204" s="9"/>
      <c r="BP5204" s="9">
        <v>1161.8062240679501</v>
      </c>
      <c r="BQ5204" s="9"/>
      <c r="BR5204" s="9"/>
      <c r="BS5204" s="9"/>
      <c r="BT5204" s="9"/>
      <c r="BU5204" s="9"/>
      <c r="BV5204" s="9"/>
      <c r="BW5204" s="9"/>
      <c r="BX5204" s="9"/>
    </row>
    <row r="5205" spans="6:76" x14ac:dyDescent="0.2">
      <c r="F5205" s="14"/>
      <c r="AX5205" s="8" t="s">
        <v>9903</v>
      </c>
      <c r="AY5205" s="8" t="s">
        <v>9904</v>
      </c>
      <c r="AZ5205" s="8" t="s">
        <v>1623</v>
      </c>
      <c r="BA5205" s="9">
        <v>36063.627045775997</v>
      </c>
      <c r="BB5205" s="9">
        <v>34833.566171717299</v>
      </c>
      <c r="BC5205" s="9">
        <v>60.518763635488199</v>
      </c>
      <c r="BD5205" s="9">
        <v>11667</v>
      </c>
      <c r="BE5205" s="9">
        <v>22381</v>
      </c>
      <c r="BF5205" s="9">
        <v>25130.437300000001</v>
      </c>
      <c r="BG5205" s="9">
        <v>2327.5696419999999</v>
      </c>
      <c r="BH5205" s="9">
        <v>22459.467836</v>
      </c>
      <c r="BI5205" s="9">
        <v>42659.6450851849</v>
      </c>
      <c r="BJ5205" s="9">
        <v>61177.573774251003</v>
      </c>
      <c r="BK5205" s="9">
        <v>63007.7054367089</v>
      </c>
      <c r="BL5205" s="9">
        <v>56654.625642729698</v>
      </c>
      <c r="BM5205" s="9">
        <v>16536.8324858745</v>
      </c>
      <c r="BN5205" s="9">
        <v>19110.212511096001</v>
      </c>
      <c r="BO5205" s="9">
        <v>26765.817237478201</v>
      </c>
      <c r="BP5205" s="9">
        <v>32038.184926679402</v>
      </c>
      <c r="BQ5205" s="9">
        <v>40495.536290821001</v>
      </c>
      <c r="BR5205" s="9">
        <v>90706.928593359</v>
      </c>
      <c r="BS5205" s="9">
        <v>41688.942065702497</v>
      </c>
      <c r="BT5205" s="9">
        <v>8832.3552140478405</v>
      </c>
      <c r="BU5205" s="9">
        <v>44520.861543484003</v>
      </c>
      <c r="BV5205" s="9">
        <v>37628.947416755203</v>
      </c>
      <c r="BW5205" s="9">
        <v>55482.8979133475</v>
      </c>
      <c r="BX5205" s="9"/>
    </row>
    <row r="5206" spans="6:76" x14ac:dyDescent="0.2">
      <c r="F5206" s="14"/>
      <c r="AX5206" s="8" t="s">
        <v>9905</v>
      </c>
      <c r="AY5206" s="8" t="s">
        <v>9906</v>
      </c>
      <c r="AZ5206" s="8" t="s">
        <v>1623</v>
      </c>
      <c r="BA5206" s="9">
        <v>47815.940177545897</v>
      </c>
      <c r="BB5206" s="9">
        <v>34935.9168795644</v>
      </c>
      <c r="BC5206" s="9">
        <v>83.910122575689996</v>
      </c>
      <c r="BD5206" s="9"/>
      <c r="BE5206" s="9">
        <v>13237</v>
      </c>
      <c r="BF5206" s="9">
        <v>8420.9662229999994</v>
      </c>
      <c r="BG5206" s="9"/>
      <c r="BH5206" s="9">
        <v>45565.302366999997</v>
      </c>
      <c r="BI5206" s="9">
        <v>10843.4485028325</v>
      </c>
      <c r="BJ5206" s="9">
        <v>24306.5313921288</v>
      </c>
      <c r="BK5206" s="9">
        <v>19657.925328361998</v>
      </c>
      <c r="BL5206" s="9">
        <v>9698.2347897380096</v>
      </c>
      <c r="BM5206" s="9">
        <v>19652.771796561399</v>
      </c>
      <c r="BN5206" s="9">
        <v>6641.5540954244198</v>
      </c>
      <c r="BO5206" s="9">
        <v>92544.633510515603</v>
      </c>
      <c r="BP5206" s="9">
        <v>1287.5680739912</v>
      </c>
      <c r="BQ5206" s="9">
        <v>93837.115403858799</v>
      </c>
      <c r="BR5206" s="9">
        <v>105674.160461319</v>
      </c>
      <c r="BS5206" s="9">
        <v>91531.805041039595</v>
      </c>
      <c r="BT5206" s="9"/>
      <c r="BU5206" s="9">
        <v>61002.947723175901</v>
      </c>
      <c r="BV5206" s="9">
        <v>58294.319276585098</v>
      </c>
      <c r="BW5206" s="9">
        <v>119790.639210294</v>
      </c>
      <c r="BX5206" s="9">
        <v>78700</v>
      </c>
    </row>
    <row r="5207" spans="6:76" x14ac:dyDescent="0.2">
      <c r="F5207" s="14"/>
      <c r="AX5207" s="8" t="s">
        <v>25</v>
      </c>
      <c r="AY5207" s="8" t="s">
        <v>9907</v>
      </c>
      <c r="AZ5207" s="8" t="s">
        <v>1623</v>
      </c>
      <c r="BA5207" s="9">
        <v>36325.496698299197</v>
      </c>
      <c r="BB5207" s="9">
        <v>34954.164807156798</v>
      </c>
      <c r="BC5207" s="9">
        <v>58.110799952332798</v>
      </c>
      <c r="BD5207" s="9">
        <v>13095</v>
      </c>
      <c r="BE5207" s="9">
        <v>21514</v>
      </c>
      <c r="BF5207" s="9">
        <v>13867.568509999999</v>
      </c>
      <c r="BG5207" s="9">
        <v>62682.371899999998</v>
      </c>
      <c r="BH5207" s="9">
        <v>89203.120720999999</v>
      </c>
      <c r="BI5207" s="9">
        <v>25978.842796810801</v>
      </c>
      <c r="BJ5207" s="9">
        <v>45337.843668319001</v>
      </c>
      <c r="BK5207" s="9">
        <v>37585.072627491703</v>
      </c>
      <c r="BL5207" s="9">
        <v>23710.295295305099</v>
      </c>
      <c r="BM5207" s="9">
        <v>13246.9685734623</v>
      </c>
      <c r="BN5207" s="9">
        <v>25080.887262586199</v>
      </c>
      <c r="BO5207" s="9">
        <v>63739.040134430099</v>
      </c>
      <c r="BP5207" s="9"/>
      <c r="BQ5207" s="9">
        <v>23312.469610047501</v>
      </c>
      <c r="BR5207" s="9">
        <v>35403.275829663799</v>
      </c>
      <c r="BS5207" s="9">
        <v>65147.372864965902</v>
      </c>
      <c r="BT5207" s="9"/>
      <c r="BU5207" s="9">
        <v>34954.164807156798</v>
      </c>
      <c r="BV5207" s="9">
        <v>40754.094615115398</v>
      </c>
      <c r="BW5207" s="9">
        <v>14772.048051330599</v>
      </c>
      <c r="BX5207" s="9">
        <v>40800</v>
      </c>
    </row>
    <row r="5208" spans="6:76" x14ac:dyDescent="0.2">
      <c r="F5208" s="14"/>
      <c r="AX5208" s="8" t="s">
        <v>9908</v>
      </c>
      <c r="AY5208" s="8" t="s">
        <v>9909</v>
      </c>
      <c r="AZ5208" s="8" t="s">
        <v>1623</v>
      </c>
      <c r="BA5208" s="9">
        <v>64777.794018446097</v>
      </c>
      <c r="BB5208" s="9">
        <v>34970.893762882697</v>
      </c>
      <c r="BC5208" s="9">
        <v>201.10211849628399</v>
      </c>
      <c r="BD5208" s="9">
        <v>10506</v>
      </c>
      <c r="BE5208" s="9">
        <v>37462</v>
      </c>
      <c r="BF5208" s="9">
        <v>32329.575379999998</v>
      </c>
      <c r="BG5208" s="9"/>
      <c r="BH5208" s="9">
        <v>598134.30585999996</v>
      </c>
      <c r="BI5208" s="9">
        <v>23316.806472888999</v>
      </c>
      <c r="BJ5208" s="9">
        <v>35709.1084251703</v>
      </c>
      <c r="BK5208" s="9">
        <v>51226.955732981303</v>
      </c>
      <c r="BL5208" s="9">
        <v>39991.970310992903</v>
      </c>
      <c r="BM5208" s="9">
        <v>34320.095954974</v>
      </c>
      <c r="BN5208" s="9">
        <v>23225.9723115819</v>
      </c>
      <c r="BO5208" s="9">
        <v>27355.8274623281</v>
      </c>
      <c r="BP5208" s="9">
        <v>88907.082209227796</v>
      </c>
      <c r="BQ5208" s="9">
        <v>12540.376229810199</v>
      </c>
      <c r="BR5208" s="9">
        <v>43489.206875647302</v>
      </c>
      <c r="BS5208" s="9">
        <v>34970.893762882697</v>
      </c>
      <c r="BT5208" s="9"/>
      <c r="BU5208" s="9">
        <v>23523.138286632999</v>
      </c>
      <c r="BV5208" s="9">
        <v>48281.324041226399</v>
      </c>
      <c r="BW5208" s="9">
        <v>23987.4470341304</v>
      </c>
      <c r="BX5208" s="9">
        <v>41500</v>
      </c>
    </row>
    <row r="5209" spans="6:76" x14ac:dyDescent="0.2">
      <c r="F5209" s="14"/>
      <c r="AX5209" s="8" t="s">
        <v>9910</v>
      </c>
      <c r="AY5209" s="8" t="s">
        <v>9911</v>
      </c>
      <c r="AZ5209" s="8" t="s">
        <v>1623</v>
      </c>
      <c r="BA5209" s="9">
        <v>63389.751482240499</v>
      </c>
      <c r="BB5209" s="9">
        <v>35057.039866775704</v>
      </c>
      <c r="BC5209" s="9">
        <v>98.855684825542298</v>
      </c>
      <c r="BD5209" s="9">
        <v>185955</v>
      </c>
      <c r="BE5209" s="9"/>
      <c r="BF5209" s="9">
        <v>180246.82190000001</v>
      </c>
      <c r="BG5209" s="9">
        <v>156902.03099999999</v>
      </c>
      <c r="BH5209" s="9"/>
      <c r="BI5209" s="9"/>
      <c r="BJ5209" s="9">
        <v>67292.2907545583</v>
      </c>
      <c r="BK5209" s="9">
        <v>65640.079527051799</v>
      </c>
      <c r="BL5209" s="9">
        <v>37351.738015940602</v>
      </c>
      <c r="BM5209" s="9">
        <v>32762.341717610801</v>
      </c>
      <c r="BN5209" s="9"/>
      <c r="BO5209" s="9">
        <v>12959.001805321799</v>
      </c>
      <c r="BP5209" s="9">
        <v>70559.668464547896</v>
      </c>
      <c r="BQ5209" s="9">
        <v>7464.2770638411102</v>
      </c>
      <c r="BR5209" s="9">
        <v>13758.9789296946</v>
      </c>
      <c r="BS5209" s="9">
        <v>26829.0083605373</v>
      </c>
      <c r="BT5209" s="9"/>
      <c r="BU5209" s="9">
        <v>21089.887764363699</v>
      </c>
      <c r="BV5209" s="9">
        <v>10669.5769280974</v>
      </c>
      <c r="BW5209" s="9">
        <v>8755.3214842829002</v>
      </c>
      <c r="BX5209" s="9">
        <v>116000</v>
      </c>
    </row>
    <row r="5210" spans="6:76" x14ac:dyDescent="0.2">
      <c r="F5210" s="14"/>
      <c r="AX5210" s="8" t="s">
        <v>9912</v>
      </c>
      <c r="AY5210" s="8" t="s">
        <v>9913</v>
      </c>
      <c r="AZ5210" s="8" t="s">
        <v>1623</v>
      </c>
      <c r="BA5210" s="9">
        <v>54737.317872621497</v>
      </c>
      <c r="BB5210" s="9">
        <v>35085.603512837202</v>
      </c>
      <c r="BC5210" s="9">
        <v>103.995558030335</v>
      </c>
      <c r="BD5210" s="9"/>
      <c r="BE5210" s="9">
        <v>29587</v>
      </c>
      <c r="BF5210" s="9">
        <v>52654.794139999998</v>
      </c>
      <c r="BG5210" s="9">
        <v>26676.230019999999</v>
      </c>
      <c r="BH5210" s="9">
        <v>257093.07091000001</v>
      </c>
      <c r="BI5210" s="9">
        <v>27070.0249953809</v>
      </c>
      <c r="BJ5210" s="9">
        <v>39571.724362081703</v>
      </c>
      <c r="BK5210" s="9">
        <v>61227.828293749699</v>
      </c>
      <c r="BL5210" s="9">
        <v>35085.603512837202</v>
      </c>
      <c r="BM5210" s="9">
        <v>26071.4069721593</v>
      </c>
      <c r="BN5210" s="9">
        <v>15058.487293399399</v>
      </c>
      <c r="BO5210" s="9">
        <v>23849.087101773199</v>
      </c>
      <c r="BP5210" s="9">
        <v>47257.204240059</v>
      </c>
      <c r="BQ5210" s="9">
        <v>19495.120395386199</v>
      </c>
      <c r="BR5210" s="9">
        <v>62117.4372293876</v>
      </c>
      <c r="BS5210" s="9">
        <v>16929.0345124737</v>
      </c>
      <c r="BT5210" s="9"/>
      <c r="BU5210" s="9">
        <v>35749.822711726803</v>
      </c>
      <c r="BV5210" s="9">
        <v>109310.855848832</v>
      </c>
      <c r="BW5210" s="9">
        <v>122404.30704056199</v>
      </c>
      <c r="BX5210" s="9">
        <v>32800</v>
      </c>
    </row>
    <row r="5211" spans="6:76" x14ac:dyDescent="0.2">
      <c r="F5211" s="14"/>
      <c r="AX5211" s="8" t="s">
        <v>9914</v>
      </c>
      <c r="AY5211" s="8" t="s">
        <v>9915</v>
      </c>
      <c r="AZ5211" s="8" t="s">
        <v>1623</v>
      </c>
      <c r="BA5211" s="9">
        <v>55467.211117919403</v>
      </c>
      <c r="BB5211" s="9">
        <v>35104.092255531999</v>
      </c>
      <c r="BC5211" s="9">
        <v>122.945196219338</v>
      </c>
      <c r="BD5211" s="9">
        <v>131324</v>
      </c>
      <c r="BE5211" s="9"/>
      <c r="BF5211" s="9">
        <v>398.1891038</v>
      </c>
      <c r="BG5211" s="9">
        <v>205740.519</v>
      </c>
      <c r="BH5211" s="9">
        <v>245617.87080999999</v>
      </c>
      <c r="BI5211" s="9">
        <v>12123.633491409701</v>
      </c>
      <c r="BJ5211" s="9">
        <v>34162.849161050799</v>
      </c>
      <c r="BK5211" s="9">
        <v>14314.783555887499</v>
      </c>
      <c r="BL5211" s="9">
        <v>37018.919467558801</v>
      </c>
      <c r="BM5211" s="9">
        <v>50545.564022948703</v>
      </c>
      <c r="BN5211" s="9"/>
      <c r="BO5211" s="9">
        <v>38135.394423970101</v>
      </c>
      <c r="BP5211" s="9">
        <v>1633.39913276787</v>
      </c>
      <c r="BQ5211" s="9">
        <v>35605.709743959102</v>
      </c>
      <c r="BR5211" s="9">
        <v>27651.594664892102</v>
      </c>
      <c r="BS5211" s="9">
        <v>31435.974619069199</v>
      </c>
      <c r="BT5211" s="9"/>
      <c r="BU5211" s="9">
        <v>37816.029760213401</v>
      </c>
      <c r="BV5211" s="9">
        <v>39282.8943979174</v>
      </c>
      <c r="BW5211" s="9">
        <v>34602.474767104897</v>
      </c>
      <c r="BX5211" s="9">
        <v>21000</v>
      </c>
    </row>
    <row r="5212" spans="6:76" x14ac:dyDescent="0.2">
      <c r="F5212" s="14"/>
      <c r="AX5212" s="8" t="s">
        <v>9916</v>
      </c>
      <c r="AY5212" s="8" t="s">
        <v>9917</v>
      </c>
      <c r="AZ5212" s="8" t="s">
        <v>1623</v>
      </c>
      <c r="BA5212" s="9">
        <v>49430.4973488217</v>
      </c>
      <c r="BB5212" s="9">
        <v>35391.747144647903</v>
      </c>
      <c r="BC5212" s="9">
        <v>73.872774344027107</v>
      </c>
      <c r="BD5212" s="9"/>
      <c r="BE5212" s="9"/>
      <c r="BF5212" s="9">
        <v>120489.1505</v>
      </c>
      <c r="BG5212" s="9">
        <v>144405.25020000001</v>
      </c>
      <c r="BH5212" s="9"/>
      <c r="BI5212" s="9">
        <v>12027.1728431477</v>
      </c>
      <c r="BJ5212" s="9"/>
      <c r="BK5212" s="9">
        <v>60355.375120072204</v>
      </c>
      <c r="BL5212" s="9">
        <v>21860.923751609302</v>
      </c>
      <c r="BM5212" s="9">
        <v>32577.291976346401</v>
      </c>
      <c r="BN5212" s="9"/>
      <c r="BO5212" s="9">
        <v>48223.9392157283</v>
      </c>
      <c r="BP5212" s="9">
        <v>30284.707925636401</v>
      </c>
      <c r="BQ5212" s="9">
        <v>35984.621602639403</v>
      </c>
      <c r="BR5212" s="9">
        <v>35391.747144647903</v>
      </c>
      <c r="BS5212" s="9">
        <v>43136.473069062798</v>
      </c>
      <c r="BT5212" s="9"/>
      <c r="BU5212" s="9">
        <v>34778.537121230896</v>
      </c>
      <c r="BV5212" s="9">
        <v>27281.321745118101</v>
      </c>
      <c r="BW5212" s="9">
        <v>30960.948017086299</v>
      </c>
      <c r="BX5212" s="9">
        <v>63700</v>
      </c>
    </row>
    <row r="5213" spans="6:76" x14ac:dyDescent="0.2">
      <c r="F5213" s="14"/>
      <c r="AX5213" s="8" t="s">
        <v>9918</v>
      </c>
      <c r="AY5213" s="8" t="s">
        <v>9919</v>
      </c>
      <c r="AZ5213" s="8" t="s">
        <v>1623</v>
      </c>
      <c r="BA5213" s="9">
        <v>35233.787099356901</v>
      </c>
      <c r="BB5213" s="9">
        <v>35456.310215414604</v>
      </c>
      <c r="BC5213" s="9">
        <v>73.532868219099498</v>
      </c>
      <c r="BD5213" s="9"/>
      <c r="BE5213" s="9">
        <v>75883</v>
      </c>
      <c r="BF5213" s="9">
        <v>49113.657350000001</v>
      </c>
      <c r="BG5213" s="9"/>
      <c r="BH5213" s="9">
        <v>99337.884971000007</v>
      </c>
      <c r="BI5213" s="9">
        <v>29663.345196091701</v>
      </c>
      <c r="BJ5213" s="9">
        <v>44122.191521636101</v>
      </c>
      <c r="BK5213" s="9">
        <v>42340.293295073701</v>
      </c>
      <c r="BL5213" s="9">
        <v>20554.340101336798</v>
      </c>
      <c r="BM5213" s="9">
        <v>33147.093629852803</v>
      </c>
      <c r="BN5213" s="9">
        <v>9959.3310869390007</v>
      </c>
      <c r="BO5213" s="9">
        <v>2983.9891399360799</v>
      </c>
      <c r="BP5213" s="9">
        <v>53019.214397631004</v>
      </c>
      <c r="BQ5213" s="9">
        <v>8290.8473625306397</v>
      </c>
      <c r="BR5213" s="9">
        <v>4161.5138833093597</v>
      </c>
      <c r="BS5213" s="9">
        <v>2274.5567589044499</v>
      </c>
      <c r="BT5213" s="9"/>
      <c r="BU5213" s="9">
        <v>49182.925248498403</v>
      </c>
      <c r="BV5213" s="9">
        <v>37765.526800976397</v>
      </c>
      <c r="BW5213" s="9">
        <v>29108.457044708</v>
      </c>
      <c r="BX5213" s="9">
        <v>43300</v>
      </c>
    </row>
    <row r="5214" spans="6:76" x14ac:dyDescent="0.2">
      <c r="F5214" s="14"/>
      <c r="AX5214" s="8" t="s">
        <v>9920</v>
      </c>
      <c r="AY5214" s="8" t="s">
        <v>9921</v>
      </c>
      <c r="AZ5214" s="8" t="s">
        <v>1623</v>
      </c>
      <c r="BA5214" s="9">
        <v>110916.043376765</v>
      </c>
      <c r="BB5214" s="9">
        <v>35593.649702418901</v>
      </c>
      <c r="BC5214" s="9">
        <v>270.24492326931897</v>
      </c>
      <c r="BD5214" s="9">
        <v>1300</v>
      </c>
      <c r="BE5214" s="9">
        <v>43652</v>
      </c>
      <c r="BF5214" s="9">
        <v>45928.143940000002</v>
      </c>
      <c r="BG5214" s="9"/>
      <c r="BH5214" s="9">
        <v>1340546.5125</v>
      </c>
      <c r="BI5214" s="9">
        <v>31615.749529590201</v>
      </c>
      <c r="BJ5214" s="9">
        <v>39950.2018314792</v>
      </c>
      <c r="BK5214" s="9">
        <v>52708.826788310602</v>
      </c>
      <c r="BL5214" s="9">
        <v>28307.0620257386</v>
      </c>
      <c r="BM5214" s="9">
        <v>41173.162251617199</v>
      </c>
      <c r="BN5214" s="9">
        <v>26526.8060499444</v>
      </c>
      <c r="BO5214" s="9">
        <v>33537.008528222097</v>
      </c>
      <c r="BP5214" s="9">
        <v>85748.9986049445</v>
      </c>
      <c r="BQ5214" s="9">
        <v>6899.0991609611901</v>
      </c>
      <c r="BR5214" s="9">
        <v>35593.649702418901</v>
      </c>
      <c r="BS5214" s="9">
        <v>31457.712937525601</v>
      </c>
      <c r="BT5214" s="9"/>
      <c r="BU5214" s="9">
        <v>17966.268726337701</v>
      </c>
      <c r="BV5214" s="9">
        <v>33308.234083891897</v>
      </c>
      <c r="BW5214" s="9">
        <v>47185.387497552299</v>
      </c>
      <c r="BX5214" s="9">
        <v>164000</v>
      </c>
    </row>
    <row r="5215" spans="6:76" x14ac:dyDescent="0.2">
      <c r="F5215" s="14"/>
      <c r="AX5215" s="8" t="s">
        <v>9922</v>
      </c>
      <c r="AY5215" s="8" t="s">
        <v>9923</v>
      </c>
      <c r="AZ5215" s="8" t="s">
        <v>1623</v>
      </c>
      <c r="BA5215" s="9">
        <v>34846.340215947697</v>
      </c>
      <c r="BB5215" s="9">
        <v>35616.734608021899</v>
      </c>
      <c r="BC5215" s="9">
        <v>58.309542190153699</v>
      </c>
      <c r="BD5215" s="9">
        <v>29219</v>
      </c>
      <c r="BE5215" s="9"/>
      <c r="BF5215" s="9">
        <v>32666.840209999998</v>
      </c>
      <c r="BG5215" s="9">
        <v>87657.947400000005</v>
      </c>
      <c r="BH5215" s="9"/>
      <c r="BI5215" s="9">
        <v>330.17250399929799</v>
      </c>
      <c r="BJ5215" s="9"/>
      <c r="BK5215" s="9">
        <v>44692.4177780358</v>
      </c>
      <c r="BL5215" s="9">
        <v>16330.227678060801</v>
      </c>
      <c r="BM5215" s="9">
        <v>31649.192235125302</v>
      </c>
      <c r="BN5215" s="9"/>
      <c r="BO5215" s="9">
        <v>22736.386957094499</v>
      </c>
      <c r="BP5215" s="9">
        <v>1302.9302076604299</v>
      </c>
      <c r="BQ5215" s="9">
        <v>38566.629006043797</v>
      </c>
      <c r="BR5215" s="9">
        <v>43629.6583397879</v>
      </c>
      <c r="BS5215" s="9">
        <v>32395.077476071801</v>
      </c>
      <c r="BT5215" s="9"/>
      <c r="BU5215" s="9">
        <v>46491.8534357483</v>
      </c>
      <c r="BV5215" s="9">
        <v>41852.390353881201</v>
      </c>
      <c r="BW5215" s="9">
        <v>42520.719873653397</v>
      </c>
      <c r="BX5215" s="9">
        <v>45500</v>
      </c>
    </row>
    <row r="5216" spans="6:76" x14ac:dyDescent="0.2">
      <c r="F5216" s="14"/>
      <c r="AX5216" s="8" t="s">
        <v>64</v>
      </c>
      <c r="AY5216" s="8" t="s">
        <v>9924</v>
      </c>
      <c r="AZ5216" s="8" t="s">
        <v>1623</v>
      </c>
      <c r="BA5216" s="9">
        <v>36180.094056886803</v>
      </c>
      <c r="BB5216" s="9">
        <v>36081.1252435079</v>
      </c>
      <c r="BC5216" s="9">
        <v>46.888683973811098</v>
      </c>
      <c r="BD5216" s="9">
        <v>32905</v>
      </c>
      <c r="BE5216" s="9">
        <v>35194</v>
      </c>
      <c r="BF5216" s="9">
        <v>52450.223639999997</v>
      </c>
      <c r="BG5216" s="9"/>
      <c r="BH5216" s="9">
        <v>72725.850093000001</v>
      </c>
      <c r="BI5216" s="9">
        <v>23348.2723017391</v>
      </c>
      <c r="BJ5216" s="9">
        <v>37070.1990795522</v>
      </c>
      <c r="BK5216" s="9">
        <v>38812.907959800898</v>
      </c>
      <c r="BL5216" s="9">
        <v>36968.250487015699</v>
      </c>
      <c r="BM5216" s="9">
        <v>17530.808936883001</v>
      </c>
      <c r="BN5216" s="9">
        <v>14795.4280708768</v>
      </c>
      <c r="BO5216" s="9"/>
      <c r="BP5216" s="9"/>
      <c r="BQ5216" s="9"/>
      <c r="BR5216" s="9"/>
      <c r="BS5216" s="9"/>
      <c r="BT5216" s="9"/>
      <c r="BU5216" s="9"/>
      <c r="BV5216" s="9"/>
      <c r="BW5216" s="9"/>
      <c r="BX5216" s="9"/>
    </row>
    <row r="5217" spans="6:76" x14ac:dyDescent="0.2">
      <c r="F5217" s="14"/>
      <c r="AX5217" s="8" t="s">
        <v>9925</v>
      </c>
      <c r="AY5217" s="8" t="s">
        <v>9926</v>
      </c>
      <c r="AZ5217" s="8" t="s">
        <v>1623</v>
      </c>
      <c r="BA5217" s="9">
        <v>166460.47757386099</v>
      </c>
      <c r="BB5217" s="9">
        <v>36379.718292998899</v>
      </c>
      <c r="BC5217" s="9">
        <v>330.57484339943301</v>
      </c>
      <c r="BD5217" s="9"/>
      <c r="BE5217" s="9">
        <v>67047</v>
      </c>
      <c r="BF5217" s="9">
        <v>67861.740869999994</v>
      </c>
      <c r="BG5217" s="9">
        <v>2370359.9350000001</v>
      </c>
      <c r="BH5217" s="9"/>
      <c r="BI5217" s="9">
        <v>37398.999544231199</v>
      </c>
      <c r="BJ5217" s="9">
        <v>17876.675998816099</v>
      </c>
      <c r="BK5217" s="9">
        <v>43512.937465689298</v>
      </c>
      <c r="BL5217" s="9">
        <v>20489.075583551501</v>
      </c>
      <c r="BM5217" s="9">
        <v>35360.437041766498</v>
      </c>
      <c r="BN5217" s="9">
        <v>10060.107742684</v>
      </c>
      <c r="BO5217" s="9">
        <v>34989.265014440702</v>
      </c>
      <c r="BP5217" s="9">
        <v>42728.589015904101</v>
      </c>
      <c r="BQ5217" s="9">
        <v>34888.318039575701</v>
      </c>
      <c r="BR5217" s="9">
        <v>57364.267698501797</v>
      </c>
      <c r="BS5217" s="9">
        <v>44106.536314656601</v>
      </c>
      <c r="BT5217" s="9"/>
      <c r="BU5217" s="9">
        <v>34771.779924803399</v>
      </c>
      <c r="BV5217" s="9">
        <v>37550.703974889198</v>
      </c>
      <c r="BW5217" s="9">
        <v>34552.227099989999</v>
      </c>
      <c r="BX5217" s="9">
        <v>5370</v>
      </c>
    </row>
    <row r="5218" spans="6:76" x14ac:dyDescent="0.2">
      <c r="F5218" s="14"/>
      <c r="AX5218" s="8" t="s">
        <v>84</v>
      </c>
      <c r="AY5218" s="8" t="s">
        <v>9927</v>
      </c>
      <c r="AZ5218" s="8" t="s">
        <v>1623</v>
      </c>
      <c r="BA5218" s="9">
        <v>34316.541921982403</v>
      </c>
      <c r="BB5218" s="9">
        <v>36685.299153859502</v>
      </c>
      <c r="BC5218" s="9">
        <v>35.768117261526001</v>
      </c>
      <c r="BD5218" s="9"/>
      <c r="BE5218" s="9">
        <v>41561</v>
      </c>
      <c r="BF5218" s="9">
        <v>45546.498769999998</v>
      </c>
      <c r="BG5218" s="9">
        <v>18555.588469999999</v>
      </c>
      <c r="BH5218" s="9">
        <v>50046.079655000001</v>
      </c>
      <c r="BI5218" s="9">
        <v>19814.119818620598</v>
      </c>
      <c r="BJ5218" s="9">
        <v>32041.540092065999</v>
      </c>
      <c r="BK5218" s="9">
        <v>32223.488514323399</v>
      </c>
      <c r="BL5218" s="9">
        <v>36685.299153859502</v>
      </c>
      <c r="BM5218" s="9">
        <v>17924.986609666499</v>
      </c>
      <c r="BN5218" s="9">
        <v>16600.097931629702</v>
      </c>
      <c r="BO5218" s="9">
        <v>40806.348132455103</v>
      </c>
      <c r="BP5218" s="9">
        <v>42335.840186539797</v>
      </c>
      <c r="BQ5218" s="9">
        <v>35173.491903651397</v>
      </c>
      <c r="BR5218" s="9">
        <v>38748.651737773696</v>
      </c>
      <c r="BS5218" s="9">
        <v>30763.473769865101</v>
      </c>
      <c r="BT5218" s="9"/>
      <c r="BU5218" s="9">
        <v>44619.020998688298</v>
      </c>
      <c r="BV5218" s="9">
        <v>38416.778577407502</v>
      </c>
      <c r="BW5218" s="9">
        <v>57051.992196118699</v>
      </c>
      <c r="BX5218" s="9">
        <v>13100</v>
      </c>
    </row>
    <row r="5219" spans="6:76" x14ac:dyDescent="0.2">
      <c r="F5219" s="14"/>
      <c r="AX5219" s="8" t="s">
        <v>9928</v>
      </c>
      <c r="AY5219" s="8" t="s">
        <v>9929</v>
      </c>
      <c r="AZ5219" s="8" t="s">
        <v>1623</v>
      </c>
      <c r="BA5219" s="9">
        <v>47465.869786580501</v>
      </c>
      <c r="BB5219" s="9">
        <v>36864.190222242498</v>
      </c>
      <c r="BC5219" s="9">
        <v>84.508686871942999</v>
      </c>
      <c r="BD5219" s="9"/>
      <c r="BE5219" s="9">
        <v>64196</v>
      </c>
      <c r="BF5219" s="9">
        <v>9971.4694510000008</v>
      </c>
      <c r="BG5219" s="9">
        <v>143440.45850000001</v>
      </c>
      <c r="BH5219" s="9"/>
      <c r="BI5219" s="9">
        <v>24870.037371129602</v>
      </c>
      <c r="BJ5219" s="9">
        <v>20898.282916043299</v>
      </c>
      <c r="BK5219" s="9">
        <v>27100.352188564699</v>
      </c>
      <c r="BL5219" s="9">
        <v>41135.399680492701</v>
      </c>
      <c r="BM5219" s="9">
        <v>668.003330056442</v>
      </c>
      <c r="BN5219" s="9">
        <v>17905.4476244955</v>
      </c>
      <c r="BO5219" s="9">
        <v>32188.936157204502</v>
      </c>
      <c r="BP5219" s="9">
        <v>66294.832327633805</v>
      </c>
      <c r="BQ5219" s="9">
        <v>37868.604097167503</v>
      </c>
      <c r="BR5219" s="9">
        <v>34421.359299982498</v>
      </c>
      <c r="BS5219" s="9">
        <v>35859.7763473175</v>
      </c>
      <c r="BT5219" s="9"/>
      <c r="BU5219" s="9">
        <v>46862.639523885002</v>
      </c>
      <c r="BV5219" s="9">
        <v>48162.954252871103</v>
      </c>
      <c r="BW5219" s="9">
        <v>51541.103090605</v>
      </c>
      <c r="BX5219" s="9">
        <v>151000</v>
      </c>
    </row>
    <row r="5220" spans="6:76" x14ac:dyDescent="0.2">
      <c r="F5220" s="14"/>
      <c r="AX5220" s="8" t="s">
        <v>9930</v>
      </c>
      <c r="AY5220" s="8" t="s">
        <v>9931</v>
      </c>
      <c r="AZ5220" s="8" t="s">
        <v>1623</v>
      </c>
      <c r="BA5220" s="9">
        <v>60841.949065125002</v>
      </c>
      <c r="BB5220" s="9">
        <v>36900</v>
      </c>
      <c r="BC5220" s="9">
        <v>107.920433622692</v>
      </c>
      <c r="BD5220" s="9">
        <v>278237</v>
      </c>
      <c r="BE5220" s="9">
        <v>25652</v>
      </c>
      <c r="BF5220" s="9">
        <v>95204.101739999998</v>
      </c>
      <c r="BG5220" s="9">
        <v>14967.747810000001</v>
      </c>
      <c r="BH5220" s="9">
        <v>720.30893571000001</v>
      </c>
      <c r="BI5220" s="9">
        <v>21689.148533574298</v>
      </c>
      <c r="BJ5220" s="9">
        <v>21896.293596705498</v>
      </c>
      <c r="BK5220" s="9">
        <v>13483.1389726708</v>
      </c>
      <c r="BL5220" s="9">
        <v>6709.3828616535802</v>
      </c>
      <c r="BM5220" s="9">
        <v>16917.994342825299</v>
      </c>
      <c r="BN5220" s="9">
        <v>9983.5086107071893</v>
      </c>
      <c r="BO5220" s="9">
        <v>61475.880290473899</v>
      </c>
      <c r="BP5220" s="9">
        <v>116888.57790737999</v>
      </c>
      <c r="BQ5220" s="9">
        <v>125784.150857107</v>
      </c>
      <c r="BR5220" s="9"/>
      <c r="BS5220" s="9">
        <v>81075.964722454199</v>
      </c>
      <c r="BT5220" s="9"/>
      <c r="BU5220" s="9">
        <v>77615.995353015503</v>
      </c>
      <c r="BV5220" s="9">
        <v>89888.313165636995</v>
      </c>
      <c r="BW5220" s="9">
        <v>60907.524537460398</v>
      </c>
      <c r="BX5220" s="9">
        <v>36900</v>
      </c>
    </row>
    <row r="5221" spans="6:76" x14ac:dyDescent="0.2">
      <c r="F5221" s="14"/>
      <c r="AX5221" s="8" t="s">
        <v>9932</v>
      </c>
      <c r="AY5221" s="8" t="s">
        <v>9933</v>
      </c>
      <c r="AZ5221" s="8" t="s">
        <v>1623</v>
      </c>
      <c r="BA5221" s="9">
        <v>42091.503015563001</v>
      </c>
      <c r="BB5221" s="9">
        <v>37051.986696198102</v>
      </c>
      <c r="BC5221" s="9">
        <v>64.967737053407305</v>
      </c>
      <c r="BD5221" s="9"/>
      <c r="BE5221" s="9">
        <v>30993</v>
      </c>
      <c r="BF5221" s="9">
        <v>67996.232239999998</v>
      </c>
      <c r="BG5221" s="9">
        <v>74720.254679999998</v>
      </c>
      <c r="BH5221" s="9"/>
      <c r="BI5221" s="9">
        <v>1838.80827627452</v>
      </c>
      <c r="BJ5221" s="9">
        <v>16731.331209092099</v>
      </c>
      <c r="BK5221" s="9">
        <v>23264.097944257101</v>
      </c>
      <c r="BL5221" s="9">
        <v>22806.756150934601</v>
      </c>
      <c r="BM5221" s="9">
        <v>25511.776737757598</v>
      </c>
      <c r="BN5221" s="9">
        <v>6138.1543248753396</v>
      </c>
      <c r="BO5221" s="9">
        <v>71633.762657239698</v>
      </c>
      <c r="BP5221" s="9">
        <v>82623.212128437503</v>
      </c>
      <c r="BQ5221" s="9">
        <v>67951.965262110403</v>
      </c>
      <c r="BR5221" s="9">
        <v>69791.242520025</v>
      </c>
      <c r="BS5221" s="9">
        <v>70309.042509883904</v>
      </c>
      <c r="BT5221" s="9"/>
      <c r="BU5221" s="9">
        <v>50872.0522218798</v>
      </c>
      <c r="BV5221" s="9">
        <v>43110.973392396299</v>
      </c>
      <c r="BW5221" s="9">
        <v>9554.3920249694802</v>
      </c>
      <c r="BX5221" s="9">
        <v>21800</v>
      </c>
    </row>
    <row r="5222" spans="6:76" x14ac:dyDescent="0.2">
      <c r="F5222" s="14"/>
      <c r="AX5222" s="8" t="s">
        <v>9934</v>
      </c>
      <c r="AY5222" s="8" t="s">
        <v>9935</v>
      </c>
      <c r="AZ5222" s="8" t="s">
        <v>1623</v>
      </c>
      <c r="BA5222" s="9">
        <v>42171.428667536798</v>
      </c>
      <c r="BB5222" s="9">
        <v>37100</v>
      </c>
      <c r="BC5222" s="9">
        <v>71.993217139583294</v>
      </c>
      <c r="BD5222" s="9"/>
      <c r="BE5222" s="9">
        <v>80677</v>
      </c>
      <c r="BF5222" s="9">
        <v>53903.728219999997</v>
      </c>
      <c r="BG5222" s="9"/>
      <c r="BH5222" s="9">
        <v>148952.88122000001</v>
      </c>
      <c r="BI5222" s="9">
        <v>29998.841173910801</v>
      </c>
      <c r="BJ5222" s="9">
        <v>31987.0997859079</v>
      </c>
      <c r="BK5222" s="9">
        <v>35004.222977384197</v>
      </c>
      <c r="BL5222" s="9">
        <v>29577.896750271299</v>
      </c>
      <c r="BM5222" s="9">
        <v>26554.3140898249</v>
      </c>
      <c r="BN5222" s="9">
        <v>11846.392070469299</v>
      </c>
      <c r="BO5222" s="9">
        <v>45143.913240718</v>
      </c>
      <c r="BP5222" s="9">
        <v>45919.852277029102</v>
      </c>
      <c r="BQ5222" s="9">
        <v>15918.1540601337</v>
      </c>
      <c r="BR5222" s="9">
        <v>28424.171373614401</v>
      </c>
      <c r="BS5222" s="9">
        <v>46175.194535929797</v>
      </c>
      <c r="BT5222" s="9">
        <v>11160.1026348126</v>
      </c>
      <c r="BU5222" s="9">
        <v>39076.691698603201</v>
      </c>
      <c r="BV5222" s="9">
        <v>45760.458831363103</v>
      </c>
      <c r="BW5222" s="9">
        <v>38076.229743227799</v>
      </c>
      <c r="BX5222" s="9">
        <v>37100</v>
      </c>
    </row>
    <row r="5223" spans="6:76" x14ac:dyDescent="0.2">
      <c r="F5223" s="14"/>
      <c r="AX5223" s="8" t="s">
        <v>9936</v>
      </c>
      <c r="AY5223" s="8" t="s">
        <v>9937</v>
      </c>
      <c r="AZ5223" s="8" t="s">
        <v>1623</v>
      </c>
      <c r="BA5223" s="9">
        <v>45152.420571349103</v>
      </c>
      <c r="BB5223" s="9">
        <v>37171</v>
      </c>
      <c r="BC5223" s="9">
        <v>57.4626147046326</v>
      </c>
      <c r="BD5223" s="9">
        <v>48761</v>
      </c>
      <c r="BE5223" s="9">
        <v>37171</v>
      </c>
      <c r="BF5223" s="9">
        <v>43068.252699999997</v>
      </c>
      <c r="BG5223" s="9">
        <v>94437.399699999994</v>
      </c>
      <c r="BH5223" s="9">
        <v>51654.126237999997</v>
      </c>
      <c r="BI5223" s="9">
        <v>30389.113274546598</v>
      </c>
      <c r="BJ5223" s="9">
        <v>58811.419856139597</v>
      </c>
      <c r="BK5223" s="9">
        <v>49922.782880284198</v>
      </c>
      <c r="BL5223" s="9">
        <v>27320.327579307701</v>
      </c>
      <c r="BM5223" s="9">
        <v>40919.660010678599</v>
      </c>
      <c r="BN5223" s="9">
        <v>34830.392863316003</v>
      </c>
      <c r="BO5223" s="9">
        <v>27076.928315563298</v>
      </c>
      <c r="BP5223" s="9">
        <v>26060.277938650601</v>
      </c>
      <c r="BQ5223" s="9">
        <v>24417.103573906399</v>
      </c>
      <c r="BR5223" s="9">
        <v>29673.5974588438</v>
      </c>
      <c r="BS5223" s="9">
        <v>33381.448599757903</v>
      </c>
      <c r="BT5223" s="9">
        <v>25076.698259749301</v>
      </c>
      <c r="BU5223" s="9">
        <v>29162.6289639682</v>
      </c>
      <c r="BV5223" s="9">
        <v>38307.136344775601</v>
      </c>
      <c r="BW5223" s="9">
        <v>66759.5374408442</v>
      </c>
      <c r="BX5223" s="9">
        <v>131000</v>
      </c>
    </row>
    <row r="5224" spans="6:76" x14ac:dyDescent="0.2">
      <c r="F5224" s="14"/>
      <c r="AX5224" s="8" t="s">
        <v>9938</v>
      </c>
      <c r="AY5224" s="8" t="s">
        <v>9939</v>
      </c>
      <c r="AZ5224" s="8" t="s">
        <v>1623</v>
      </c>
      <c r="BA5224" s="9">
        <v>50783.149771856399</v>
      </c>
      <c r="BB5224" s="9">
        <v>37455.855353799103</v>
      </c>
      <c r="BC5224" s="9">
        <v>161.39995211237999</v>
      </c>
      <c r="BD5224" s="9">
        <v>1318</v>
      </c>
      <c r="BE5224" s="9">
        <v>56875</v>
      </c>
      <c r="BF5224" s="9">
        <v>43427.416440000001</v>
      </c>
      <c r="BG5224" s="9">
        <v>26214.24253</v>
      </c>
      <c r="BH5224" s="9">
        <v>45163.310569000001</v>
      </c>
      <c r="BI5224" s="9">
        <v>37455.855353799103</v>
      </c>
      <c r="BJ5224" s="9">
        <v>55939.236551887698</v>
      </c>
      <c r="BK5224" s="9">
        <v>60135.339575412603</v>
      </c>
      <c r="BL5224" s="9">
        <v>48192.462816198502</v>
      </c>
      <c r="BM5224" s="9">
        <v>24708.493304085001</v>
      </c>
      <c r="BN5224" s="9">
        <v>13909.763305304699</v>
      </c>
      <c r="BO5224" s="9"/>
      <c r="BP5224" s="9"/>
      <c r="BQ5224" s="9"/>
      <c r="BR5224" s="9">
        <v>4241.20189359899</v>
      </c>
      <c r="BS5224" s="9"/>
      <c r="BT5224" s="9"/>
      <c r="BU5224" s="9">
        <v>3978.3364448346301</v>
      </c>
      <c r="BV5224" s="9"/>
      <c r="BW5224" s="9">
        <v>3188.58779372443</v>
      </c>
      <c r="BX5224" s="9">
        <v>337000</v>
      </c>
    </row>
    <row r="5225" spans="6:76" x14ac:dyDescent="0.2">
      <c r="F5225" s="14"/>
      <c r="AX5225" s="8" t="s">
        <v>9940</v>
      </c>
      <c r="AY5225" s="8" t="s">
        <v>9941</v>
      </c>
      <c r="AZ5225" s="8" t="s">
        <v>1623</v>
      </c>
      <c r="BA5225" s="9">
        <v>62827.690150084403</v>
      </c>
      <c r="BB5225" s="9">
        <v>37495.002145525497</v>
      </c>
      <c r="BC5225" s="9">
        <v>98.900351877302796</v>
      </c>
      <c r="BD5225" s="9">
        <v>156924</v>
      </c>
      <c r="BE5225" s="9">
        <v>63760</v>
      </c>
      <c r="BF5225" s="9">
        <v>158389.70989999999</v>
      </c>
      <c r="BG5225" s="9">
        <v>58259.017419999996</v>
      </c>
      <c r="BH5225" s="9">
        <v>231820.92258000001</v>
      </c>
      <c r="BI5225" s="9">
        <v>40658.416061964199</v>
      </c>
      <c r="BJ5225" s="9">
        <v>19841.258141964299</v>
      </c>
      <c r="BK5225" s="9">
        <v>80905.590228755595</v>
      </c>
      <c r="BL5225" s="9">
        <v>19626.437538415299</v>
      </c>
      <c r="BM5225" s="9">
        <v>66032.097655777703</v>
      </c>
      <c r="BN5225" s="9">
        <v>15057.5378362436</v>
      </c>
      <c r="BO5225" s="9">
        <v>27793.770010037799</v>
      </c>
      <c r="BP5225" s="9"/>
      <c r="BQ5225" s="9">
        <v>23008.359655092001</v>
      </c>
      <c r="BR5225" s="9">
        <v>14834.136366356501</v>
      </c>
      <c r="BS5225" s="9"/>
      <c r="BT5225" s="9"/>
      <c r="BU5225" s="9">
        <v>37495.002145525497</v>
      </c>
      <c r="BV5225" s="9">
        <v>22654.6997166767</v>
      </c>
      <c r="BW5225" s="9">
        <v>31009.777294626201</v>
      </c>
      <c r="BX5225" s="9"/>
    </row>
    <row r="5226" spans="6:76" x14ac:dyDescent="0.2">
      <c r="F5226" s="14"/>
      <c r="AX5226" s="8" t="s">
        <v>9942</v>
      </c>
      <c r="AY5226" s="8" t="s">
        <v>9943</v>
      </c>
      <c r="AZ5226" s="8" t="s">
        <v>1623</v>
      </c>
      <c r="BA5226" s="9">
        <v>78264.627701698206</v>
      </c>
      <c r="BB5226" s="9">
        <v>37609.779009208898</v>
      </c>
      <c r="BC5226" s="9">
        <v>111.965332470433</v>
      </c>
      <c r="BD5226" s="9">
        <v>133706</v>
      </c>
      <c r="BE5226" s="9"/>
      <c r="BF5226" s="9">
        <v>213323.10949999999</v>
      </c>
      <c r="BG5226" s="9">
        <v>210030.8811</v>
      </c>
      <c r="BH5226" s="9"/>
      <c r="BI5226" s="9">
        <v>37609.779009208898</v>
      </c>
      <c r="BJ5226" s="9"/>
      <c r="BK5226" s="9">
        <v>85330.940949509197</v>
      </c>
      <c r="BL5226" s="9">
        <v>18816.0477722256</v>
      </c>
      <c r="BM5226" s="9"/>
      <c r="BN5226" s="9"/>
      <c r="BO5226" s="9"/>
      <c r="BP5226" s="9">
        <v>1356.9764710275299</v>
      </c>
      <c r="BQ5226" s="9"/>
      <c r="BR5226" s="9"/>
      <c r="BS5226" s="9"/>
      <c r="BT5226" s="9"/>
      <c r="BU5226" s="9"/>
      <c r="BV5226" s="9"/>
      <c r="BW5226" s="9">
        <v>3007.9145133124998</v>
      </c>
      <c r="BX5226" s="9">
        <v>1200</v>
      </c>
    </row>
    <row r="5227" spans="6:76" x14ac:dyDescent="0.2">
      <c r="F5227" s="14"/>
      <c r="AX5227" s="8" t="s">
        <v>9944</v>
      </c>
      <c r="AY5227" s="8" t="s">
        <v>9945</v>
      </c>
      <c r="AZ5227" s="8" t="s">
        <v>1623</v>
      </c>
      <c r="BA5227" s="9">
        <v>51636.449104997497</v>
      </c>
      <c r="BB5227" s="9">
        <v>37815.844357895097</v>
      </c>
      <c r="BC5227" s="9">
        <v>78.906395277464</v>
      </c>
      <c r="BD5227" s="9">
        <v>50229</v>
      </c>
      <c r="BE5227" s="9">
        <v>77675</v>
      </c>
      <c r="BF5227" s="9">
        <v>166157.5766</v>
      </c>
      <c r="BG5227" s="9"/>
      <c r="BH5227" s="9">
        <v>135215.26564</v>
      </c>
      <c r="BI5227" s="9">
        <v>27294.2639067483</v>
      </c>
      <c r="BJ5227" s="9">
        <v>44195.696543507998</v>
      </c>
      <c r="BK5227" s="9">
        <v>82271.041613053603</v>
      </c>
      <c r="BL5227" s="9">
        <v>9645.0203574781699</v>
      </c>
      <c r="BM5227" s="9">
        <v>29826.1877348087</v>
      </c>
      <c r="BN5227" s="9">
        <v>15592.5712828697</v>
      </c>
      <c r="BO5227" s="9">
        <v>53626.218553039602</v>
      </c>
      <c r="BP5227" s="9"/>
      <c r="BQ5227" s="9">
        <v>27188.7138131508</v>
      </c>
      <c r="BR5227" s="9">
        <v>31215.796927032301</v>
      </c>
      <c r="BS5227" s="9">
        <v>37762.188653283498</v>
      </c>
      <c r="BT5227" s="9"/>
      <c r="BU5227" s="9">
        <v>37869.500062506697</v>
      </c>
      <c r="BV5227" s="9">
        <v>35786.558860814701</v>
      </c>
      <c r="BW5227" s="9">
        <v>29505.4833416603</v>
      </c>
      <c r="BX5227" s="9">
        <v>38400</v>
      </c>
    </row>
    <row r="5228" spans="6:76" x14ac:dyDescent="0.2">
      <c r="F5228" s="14"/>
      <c r="AX5228" s="8" t="s">
        <v>9946</v>
      </c>
      <c r="AY5228" s="8" t="s">
        <v>9947</v>
      </c>
      <c r="AZ5228" s="8" t="s">
        <v>1623</v>
      </c>
      <c r="BA5228" s="9">
        <v>51642.561260564602</v>
      </c>
      <c r="BB5228" s="9">
        <v>37896.717020051598</v>
      </c>
      <c r="BC5228" s="9">
        <v>112.81540431767</v>
      </c>
      <c r="BD5228" s="9">
        <v>59825</v>
      </c>
      <c r="BE5228" s="9">
        <v>29472</v>
      </c>
      <c r="BF5228" s="9">
        <v>61320.88263</v>
      </c>
      <c r="BG5228" s="9">
        <v>30596.880789999999</v>
      </c>
      <c r="BH5228" s="9">
        <v>60456.852287000002</v>
      </c>
      <c r="BI5228" s="9">
        <v>26465.804904777098</v>
      </c>
      <c r="BJ5228" s="9">
        <v>29676.392437803101</v>
      </c>
      <c r="BK5228" s="9">
        <v>39343.568842948698</v>
      </c>
      <c r="BL5228" s="9">
        <v>27776.8226240759</v>
      </c>
      <c r="BM5228" s="9">
        <v>25138.913057726601</v>
      </c>
      <c r="BN5228" s="9">
        <v>18525.684967563298</v>
      </c>
      <c r="BO5228" s="9">
        <v>42218.798985602101</v>
      </c>
      <c r="BP5228" s="9">
        <v>42537.204385122401</v>
      </c>
      <c r="BQ5228" s="9">
        <v>29342.614236986599</v>
      </c>
      <c r="BR5228" s="9">
        <v>33316.731834334401</v>
      </c>
      <c r="BS5228" s="9">
        <v>38528.204743447903</v>
      </c>
      <c r="BT5228" s="9"/>
      <c r="BU5228" s="9">
        <v>37541.840726486698</v>
      </c>
      <c r="BV5228" s="9">
        <v>38251.593313616402</v>
      </c>
      <c r="BW5228" s="9">
        <v>70515.434443799997</v>
      </c>
      <c r="BX5228" s="9">
        <v>292000</v>
      </c>
    </row>
    <row r="5229" spans="6:76" x14ac:dyDescent="0.2">
      <c r="F5229" s="14"/>
      <c r="AX5229" s="8" t="s">
        <v>9948</v>
      </c>
      <c r="AY5229" s="8" t="s">
        <v>9949</v>
      </c>
      <c r="AZ5229" s="8" t="s">
        <v>1623</v>
      </c>
      <c r="BA5229" s="9">
        <v>44908.965626810401</v>
      </c>
      <c r="BB5229" s="9">
        <v>38109.995971778699</v>
      </c>
      <c r="BC5229" s="9">
        <v>48.310888520180498</v>
      </c>
      <c r="BD5229" s="9">
        <v>30603</v>
      </c>
      <c r="BE5229" s="9">
        <v>35969</v>
      </c>
      <c r="BF5229" s="9">
        <v>51977.886359999997</v>
      </c>
      <c r="BG5229" s="9"/>
      <c r="BH5229" s="9"/>
      <c r="BI5229" s="9">
        <v>43265.517152986802</v>
      </c>
      <c r="BJ5229" s="9">
        <v>63821.714786738201</v>
      </c>
      <c r="BK5229" s="9">
        <v>68562.761720747905</v>
      </c>
      <c r="BL5229" s="9">
        <v>38961.155609638503</v>
      </c>
      <c r="BM5229" s="9">
        <v>20654.1133123172</v>
      </c>
      <c r="BN5229" s="9">
        <v>21889.784263190999</v>
      </c>
      <c r="BO5229" s="9">
        <v>34811.447521174603</v>
      </c>
      <c r="BP5229" s="9"/>
      <c r="BQ5229" s="9">
        <v>31873.054902528402</v>
      </c>
      <c r="BR5229" s="9">
        <v>34238.464054905402</v>
      </c>
      <c r="BS5229" s="9">
        <v>35192.726448764901</v>
      </c>
      <c r="BT5229" s="9"/>
      <c r="BU5229" s="9">
        <v>38109.995971778699</v>
      </c>
      <c r="BV5229" s="9">
        <v>52663.169034241102</v>
      </c>
      <c r="BW5229" s="9">
        <v>112158.624516765</v>
      </c>
      <c r="BX5229" s="9">
        <v>48700</v>
      </c>
    </row>
    <row r="5230" spans="6:76" x14ac:dyDescent="0.2">
      <c r="F5230" s="14"/>
      <c r="AX5230" s="8" t="s">
        <v>9950</v>
      </c>
      <c r="AY5230" s="8" t="s">
        <v>9951</v>
      </c>
      <c r="AZ5230" s="8" t="s">
        <v>1623</v>
      </c>
      <c r="BA5230" s="9">
        <v>130570.403566141</v>
      </c>
      <c r="BB5230" s="9">
        <v>38112.399040868397</v>
      </c>
      <c r="BC5230" s="9">
        <v>172.88603272513399</v>
      </c>
      <c r="BD5230" s="9">
        <v>566935</v>
      </c>
      <c r="BE5230" s="9"/>
      <c r="BF5230" s="9">
        <v>232081.5839</v>
      </c>
      <c r="BG5230" s="9">
        <v>711650.29209999996</v>
      </c>
      <c r="BH5230" s="9"/>
      <c r="BI5230" s="9">
        <v>54486.128052452703</v>
      </c>
      <c r="BJ5230" s="9"/>
      <c r="BK5230" s="9">
        <v>101049.99461221699</v>
      </c>
      <c r="BL5230" s="9">
        <v>28124.798081736801</v>
      </c>
      <c r="BM5230" s="9">
        <v>54256.735447083498</v>
      </c>
      <c r="BN5230" s="9"/>
      <c r="BO5230" s="9">
        <v>7140.9777567709898</v>
      </c>
      <c r="BP5230" s="9"/>
      <c r="BQ5230" s="9">
        <v>4107.5898937194497</v>
      </c>
      <c r="BR5230" s="9">
        <v>3188.9684469597801</v>
      </c>
      <c r="BS5230" s="9">
        <v>7213.8426195655302</v>
      </c>
      <c r="BT5230" s="9"/>
      <c r="BU5230" s="9"/>
      <c r="BV5230" s="9">
        <v>5818.4971235490102</v>
      </c>
      <c r="BW5230" s="9">
        <v>3831.2418919158799</v>
      </c>
      <c r="BX5230" s="9">
        <v>48100</v>
      </c>
    </row>
    <row r="5231" spans="6:76" x14ac:dyDescent="0.2">
      <c r="F5231" s="14"/>
      <c r="AX5231" s="8" t="s">
        <v>89</v>
      </c>
      <c r="AY5231" s="8" t="s">
        <v>9952</v>
      </c>
      <c r="AZ5231" s="8" t="s">
        <v>1623</v>
      </c>
      <c r="BA5231" s="9">
        <v>36376.570930793401</v>
      </c>
      <c r="BB5231" s="9">
        <v>38195.743400856903</v>
      </c>
      <c r="BC5231" s="9">
        <v>30.214909640341901</v>
      </c>
      <c r="BD5231" s="9">
        <v>45329</v>
      </c>
      <c r="BE5231" s="9">
        <v>42759</v>
      </c>
      <c r="BF5231" s="9">
        <v>47697.358789999998</v>
      </c>
      <c r="BG5231" s="9">
        <v>20121.929769999999</v>
      </c>
      <c r="BH5231" s="9">
        <v>37322.188709000002</v>
      </c>
      <c r="BI5231" s="9">
        <v>26186.5842283897</v>
      </c>
      <c r="BJ5231" s="9">
        <v>40176.979139183401</v>
      </c>
      <c r="BK5231" s="9">
        <v>39371.305727558101</v>
      </c>
      <c r="BL5231" s="9">
        <v>32323.849140321501</v>
      </c>
      <c r="BM5231" s="9">
        <v>12682.7363163223</v>
      </c>
      <c r="BN5231" s="9">
        <v>23770.8353342265</v>
      </c>
      <c r="BO5231" s="9">
        <v>22848.043264405402</v>
      </c>
      <c r="BP5231" s="9">
        <v>39258.204886293897</v>
      </c>
      <c r="BQ5231" s="9">
        <v>34801.185180505301</v>
      </c>
      <c r="BR5231" s="9">
        <v>52287.247253191701</v>
      </c>
      <c r="BS5231" s="9">
        <v>38980.127492461499</v>
      </c>
      <c r="BT5231" s="9"/>
      <c r="BU5231" s="9">
        <v>37555.221790996002</v>
      </c>
      <c r="BV5231" s="9">
        <v>38836.265010717798</v>
      </c>
      <c r="BW5231" s="9">
        <v>37523.356582294196</v>
      </c>
      <c r="BX5231" s="9">
        <v>57700</v>
      </c>
    </row>
    <row r="5232" spans="6:76" x14ac:dyDescent="0.2">
      <c r="F5232" s="14"/>
      <c r="AX5232" s="8" t="s">
        <v>9953</v>
      </c>
      <c r="AY5232" s="8" t="s">
        <v>9954</v>
      </c>
      <c r="AZ5232" s="8" t="s">
        <v>1623</v>
      </c>
      <c r="BA5232" s="9">
        <v>130011.772745187</v>
      </c>
      <c r="BB5232" s="9">
        <v>38231.2413119392</v>
      </c>
      <c r="BC5232" s="9">
        <v>124.150193756558</v>
      </c>
      <c r="BD5232" s="9">
        <v>1039</v>
      </c>
      <c r="BE5232" s="9">
        <v>51123</v>
      </c>
      <c r="BF5232" s="9">
        <v>23458.952809999999</v>
      </c>
      <c r="BG5232" s="9"/>
      <c r="BH5232" s="9">
        <v>1201.86275716</v>
      </c>
      <c r="BI5232" s="9">
        <v>25339.482623878499</v>
      </c>
      <c r="BJ5232" s="9">
        <v>21909.204677788701</v>
      </c>
      <c r="BK5232" s="9">
        <v>23305.679692076999</v>
      </c>
      <c r="BL5232" s="9">
        <v>20368.4837578515</v>
      </c>
      <c r="BM5232" s="9">
        <v>23733.677807664099</v>
      </c>
      <c r="BN5232" s="9">
        <v>18637.2412721332</v>
      </c>
      <c r="BO5232" s="9">
        <v>336435.197259298</v>
      </c>
      <c r="BP5232" s="9">
        <v>319214.388720805</v>
      </c>
      <c r="BQ5232" s="9">
        <v>104109.93435626201</v>
      </c>
      <c r="BR5232" s="9"/>
      <c r="BS5232" s="9">
        <v>566052.06771589897</v>
      </c>
      <c r="BT5232" s="9"/>
      <c r="BU5232" s="9">
        <v>103440.29210156501</v>
      </c>
      <c r="BV5232" s="9">
        <v>152041.82719013799</v>
      </c>
      <c r="BW5232" s="9">
        <v>202801.61667084601</v>
      </c>
      <c r="BX5232" s="9">
        <v>346000</v>
      </c>
    </row>
    <row r="5233" spans="6:76" x14ac:dyDescent="0.2">
      <c r="F5233" s="14"/>
      <c r="AX5233" s="8" t="s">
        <v>74</v>
      </c>
      <c r="AY5233" s="8" t="s">
        <v>9955</v>
      </c>
      <c r="AZ5233" s="8" t="s">
        <v>1623</v>
      </c>
      <c r="BA5233" s="9">
        <v>42068.889369519697</v>
      </c>
      <c r="BB5233" s="9">
        <v>38233.711234575901</v>
      </c>
      <c r="BC5233" s="9">
        <v>24.935947707877698</v>
      </c>
      <c r="BD5233" s="9"/>
      <c r="BE5233" s="9">
        <v>36804</v>
      </c>
      <c r="BF5233" s="9">
        <v>64616.109839999997</v>
      </c>
      <c r="BG5233" s="9"/>
      <c r="BH5233" s="9">
        <v>60550.532952000001</v>
      </c>
      <c r="BI5233" s="9">
        <v>29911.0978852265</v>
      </c>
      <c r="BJ5233" s="9">
        <v>52250.611529693699</v>
      </c>
      <c r="BK5233" s="9">
        <v>43913.6756931122</v>
      </c>
      <c r="BL5233" s="9">
        <v>38325.889487421999</v>
      </c>
      <c r="BM5233" s="9">
        <v>25901.668226595899</v>
      </c>
      <c r="BN5233" s="9">
        <v>33362.992899805999</v>
      </c>
      <c r="BO5233" s="9">
        <v>38141.532981729797</v>
      </c>
      <c r="BP5233" s="9">
        <v>36310.894642376203</v>
      </c>
      <c r="BQ5233" s="9">
        <v>51952.492824715897</v>
      </c>
      <c r="BR5233" s="9">
        <v>52853.460453937099</v>
      </c>
      <c r="BS5233" s="9">
        <v>33821.584472288901</v>
      </c>
      <c r="BT5233" s="9"/>
      <c r="BU5233" s="9">
        <v>42024.607661272203</v>
      </c>
      <c r="BV5233" s="9">
        <v>36779.890861049404</v>
      </c>
      <c r="BW5233" s="9">
        <v>42918.966240129201</v>
      </c>
      <c r="BX5233" s="9">
        <v>36800</v>
      </c>
    </row>
    <row r="5234" spans="6:76" x14ac:dyDescent="0.2">
      <c r="F5234" s="14"/>
      <c r="AX5234" s="8" t="s">
        <v>11</v>
      </c>
      <c r="AY5234" s="8" t="s">
        <v>9956</v>
      </c>
      <c r="AZ5234" s="8" t="s">
        <v>1623</v>
      </c>
      <c r="BA5234" s="9">
        <v>164249.98891784999</v>
      </c>
      <c r="BB5234" s="9">
        <v>38331.719948298101</v>
      </c>
      <c r="BC5234" s="9">
        <v>161.99973588310999</v>
      </c>
      <c r="BD5234" s="9">
        <v>50514</v>
      </c>
      <c r="BE5234" s="9">
        <v>93992</v>
      </c>
      <c r="BF5234" s="9"/>
      <c r="BG5234" s="9">
        <v>721928.36719999998</v>
      </c>
      <c r="BH5234" s="9">
        <v>607534.49184999999</v>
      </c>
      <c r="BI5234" s="9">
        <v>32575.5548864911</v>
      </c>
      <c r="BJ5234" s="9">
        <v>11417.979951895</v>
      </c>
      <c r="BK5234" s="9">
        <v>44087.885010105099</v>
      </c>
      <c r="BL5234" s="9">
        <v>31224.958671024699</v>
      </c>
      <c r="BM5234" s="9">
        <v>23434.6989085799</v>
      </c>
      <c r="BN5234" s="9">
        <v>25789.9527004021</v>
      </c>
      <c r="BO5234" s="9"/>
      <c r="BP5234" s="9"/>
      <c r="BQ5234" s="9"/>
      <c r="BR5234" s="9"/>
      <c r="BS5234" s="9"/>
      <c r="BT5234" s="9"/>
      <c r="BU5234" s="9"/>
      <c r="BV5234" s="9"/>
      <c r="BW5234" s="9"/>
      <c r="BX5234" s="9"/>
    </row>
    <row r="5235" spans="6:76" x14ac:dyDescent="0.2">
      <c r="F5235" s="14"/>
      <c r="AX5235" s="8" t="s">
        <v>9957</v>
      </c>
      <c r="AY5235" s="8" t="s">
        <v>9958</v>
      </c>
      <c r="AZ5235" s="8" t="s">
        <v>1623</v>
      </c>
      <c r="BA5235" s="9">
        <v>84963.632678619193</v>
      </c>
      <c r="BB5235" s="9">
        <v>38460.500663762999</v>
      </c>
      <c r="BC5235" s="9">
        <v>159.462037635716</v>
      </c>
      <c r="BD5235" s="9">
        <v>544565</v>
      </c>
      <c r="BE5235" s="9"/>
      <c r="BF5235" s="9">
        <v>138708.451</v>
      </c>
      <c r="BG5235" s="9">
        <v>173675.6109</v>
      </c>
      <c r="BH5235" s="9"/>
      <c r="BI5235" s="9"/>
      <c r="BJ5235" s="9">
        <v>66043.377308194496</v>
      </c>
      <c r="BK5235" s="9">
        <v>73287.930014086203</v>
      </c>
      <c r="BL5235" s="9">
        <v>32712.645242764</v>
      </c>
      <c r="BM5235" s="9"/>
      <c r="BN5235" s="9"/>
      <c r="BO5235" s="9">
        <v>41336.617840529398</v>
      </c>
      <c r="BP5235" s="9">
        <v>48226.948970368598</v>
      </c>
      <c r="BQ5235" s="9">
        <v>13804.746535432199</v>
      </c>
      <c r="BR5235" s="9">
        <v>23302.828670742099</v>
      </c>
      <c r="BS5235" s="9">
        <v>38460.500663762999</v>
      </c>
      <c r="BT5235" s="9"/>
      <c r="BU5235" s="9">
        <v>36771.384112373897</v>
      </c>
      <c r="BV5235" s="9">
        <v>28023.196267043699</v>
      </c>
      <c r="BW5235" s="9">
        <v>9375.2526539903902</v>
      </c>
      <c r="BX5235" s="9">
        <v>6160</v>
      </c>
    </row>
    <row r="5236" spans="6:76" x14ac:dyDescent="0.2">
      <c r="F5236" s="14"/>
      <c r="AX5236" s="8" t="s">
        <v>9959</v>
      </c>
      <c r="AY5236" s="8" t="s">
        <v>9960</v>
      </c>
      <c r="AZ5236" s="8" t="s">
        <v>1623</v>
      </c>
      <c r="BA5236" s="9">
        <v>58078.812135289401</v>
      </c>
      <c r="BB5236" s="9">
        <v>38899.034033725598</v>
      </c>
      <c r="BC5236" s="9">
        <v>100.571724331794</v>
      </c>
      <c r="BD5236" s="9">
        <v>132145</v>
      </c>
      <c r="BE5236" s="9"/>
      <c r="BF5236" s="9">
        <v>194222.88810000001</v>
      </c>
      <c r="BG5236" s="9">
        <v>146462.31950000001</v>
      </c>
      <c r="BH5236" s="9"/>
      <c r="BI5236" s="9"/>
      <c r="BJ5236" s="9">
        <v>61445.428038195103</v>
      </c>
      <c r="BK5236" s="9">
        <v>88666.299706900594</v>
      </c>
      <c r="BL5236" s="9">
        <v>38899.034033725598</v>
      </c>
      <c r="BM5236" s="9"/>
      <c r="BN5236" s="9"/>
      <c r="BO5236" s="9">
        <v>10414.780540084101</v>
      </c>
      <c r="BP5236" s="9">
        <v>48602.0222437622</v>
      </c>
      <c r="BQ5236" s="9">
        <v>4356.1652917587699</v>
      </c>
      <c r="BR5236" s="9">
        <v>13107.315478181001</v>
      </c>
      <c r="BS5236" s="9">
        <v>23327.521648854199</v>
      </c>
      <c r="BT5236" s="9"/>
      <c r="BU5236" s="9">
        <v>20403.645780009101</v>
      </c>
      <c r="BV5236" s="9">
        <v>15288.444538612601</v>
      </c>
      <c r="BW5236" s="9">
        <v>5341.317129258</v>
      </c>
      <c r="BX5236" s="9">
        <v>68500</v>
      </c>
    </row>
    <row r="5237" spans="6:76" x14ac:dyDescent="0.2">
      <c r="F5237" s="14"/>
      <c r="AX5237" s="8" t="s">
        <v>43</v>
      </c>
      <c r="AY5237" s="8" t="s">
        <v>9961</v>
      </c>
      <c r="AZ5237" s="8" t="s">
        <v>1623</v>
      </c>
      <c r="BA5237" s="9">
        <v>69407.117491230398</v>
      </c>
      <c r="BB5237" s="9">
        <v>38998.127069093098</v>
      </c>
      <c r="BC5237" s="9">
        <v>140.146610352469</v>
      </c>
      <c r="BD5237" s="9"/>
      <c r="BE5237" s="9">
        <v>81548</v>
      </c>
      <c r="BF5237" s="9">
        <v>48044.871740000002</v>
      </c>
      <c r="BG5237" s="9">
        <v>95010.532399999996</v>
      </c>
      <c r="BH5237" s="9">
        <v>449221.60998000001</v>
      </c>
      <c r="BI5237" s="9">
        <v>32342.8234288325</v>
      </c>
      <c r="BJ5237" s="9">
        <v>16885.298982629301</v>
      </c>
      <c r="BK5237" s="9">
        <v>40465.620535905902</v>
      </c>
      <c r="BL5237" s="9">
        <v>34622.068415089503</v>
      </c>
      <c r="BM5237" s="9">
        <v>15223.139562516801</v>
      </c>
      <c r="BN5237" s="9">
        <v>40242.231674941497</v>
      </c>
      <c r="BO5237" s="9">
        <v>38998.127069093098</v>
      </c>
      <c r="BP5237" s="9">
        <v>95705.900239484603</v>
      </c>
      <c r="BQ5237" s="9">
        <v>94609.251200392595</v>
      </c>
      <c r="BR5237" s="9">
        <v>37395.758554981199</v>
      </c>
      <c r="BS5237" s="9">
        <v>28933.548019341899</v>
      </c>
      <c r="BT5237" s="9"/>
      <c r="BU5237" s="9">
        <v>22189.106088828699</v>
      </c>
      <c r="BV5237" s="9">
        <v>114343.937648765</v>
      </c>
      <c r="BW5237" s="9">
        <v>10953.4067925738</v>
      </c>
      <c r="BX5237" s="9">
        <v>22000</v>
      </c>
    </row>
    <row r="5238" spans="6:76" x14ac:dyDescent="0.2">
      <c r="F5238" s="14"/>
      <c r="AX5238" s="8" t="s">
        <v>9962</v>
      </c>
      <c r="AY5238" s="8" t="s">
        <v>9963</v>
      </c>
      <c r="AZ5238" s="8" t="s">
        <v>1623</v>
      </c>
      <c r="BA5238" s="9">
        <v>37502.329136848202</v>
      </c>
      <c r="BB5238" s="9">
        <v>39559.635270389103</v>
      </c>
      <c r="BC5238" s="9">
        <v>47.464588711835297</v>
      </c>
      <c r="BD5238" s="9">
        <v>23500</v>
      </c>
      <c r="BE5238" s="9">
        <v>25121</v>
      </c>
      <c r="BF5238" s="9">
        <v>38982.895660000002</v>
      </c>
      <c r="BG5238" s="9">
        <v>35373.36477</v>
      </c>
      <c r="BH5238" s="9"/>
      <c r="BI5238" s="9">
        <v>45016.409683592297</v>
      </c>
      <c r="BJ5238" s="9">
        <v>57116.857542928999</v>
      </c>
      <c r="BK5238" s="9">
        <v>57507.868267862803</v>
      </c>
      <c r="BL5238" s="9">
        <v>50932.082581604802</v>
      </c>
      <c r="BM5238" s="9">
        <v>14223.422130299101</v>
      </c>
      <c r="BN5238" s="9">
        <v>18190.329100515199</v>
      </c>
      <c r="BO5238" s="9">
        <v>40136.374880778298</v>
      </c>
      <c r="BP5238" s="9"/>
      <c r="BQ5238" s="9">
        <v>17077.176541427601</v>
      </c>
      <c r="BR5238" s="9">
        <v>56148.316528520198</v>
      </c>
      <c r="BS5238" s="9">
        <v>54570.215883963399</v>
      </c>
      <c r="BT5238" s="9"/>
      <c r="BU5238" s="9">
        <v>37548.531335761603</v>
      </c>
      <c r="BV5238" s="9">
        <v>40386.7027846817</v>
      </c>
      <c r="BW5238" s="9">
        <v>62852.376771331597</v>
      </c>
      <c r="BX5238" s="9">
        <v>358</v>
      </c>
    </row>
    <row r="5239" spans="6:76" x14ac:dyDescent="0.2">
      <c r="F5239" s="14"/>
      <c r="AX5239" s="8" t="s">
        <v>9964</v>
      </c>
      <c r="AY5239" s="8" t="s">
        <v>9965</v>
      </c>
      <c r="AZ5239" s="8" t="s">
        <v>1623</v>
      </c>
      <c r="BA5239" s="9">
        <v>48647.501473734199</v>
      </c>
      <c r="BB5239" s="9">
        <v>39628.1604995671</v>
      </c>
      <c r="BC5239" s="9">
        <v>69.688228907396095</v>
      </c>
      <c r="BD5239" s="9"/>
      <c r="BE5239" s="9">
        <v>66271</v>
      </c>
      <c r="BF5239" s="9">
        <v>76378.732640000002</v>
      </c>
      <c r="BG5239" s="9">
        <v>27772.26856</v>
      </c>
      <c r="BH5239" s="9">
        <v>121970.883567</v>
      </c>
      <c r="BI5239" s="9">
        <v>31286.796313389201</v>
      </c>
      <c r="BJ5239" s="9">
        <v>42337.278793941099</v>
      </c>
      <c r="BK5239" s="9">
        <v>50142.4346939346</v>
      </c>
      <c r="BL5239" s="9">
        <v>36919.042205193102</v>
      </c>
      <c r="BM5239" s="9">
        <v>19471.712506850901</v>
      </c>
      <c r="BN5239" s="9">
        <v>22743.8426536712</v>
      </c>
      <c r="BO5239" s="9"/>
      <c r="BP5239" s="9">
        <v>1176.02575083087</v>
      </c>
      <c r="BQ5239" s="9"/>
      <c r="BR5239" s="9"/>
      <c r="BS5239" s="9"/>
      <c r="BT5239" s="9"/>
      <c r="BU5239" s="9"/>
      <c r="BV5239" s="9"/>
      <c r="BW5239" s="9"/>
      <c r="BX5239" s="9">
        <v>87300</v>
      </c>
    </row>
    <row r="5240" spans="6:76" x14ac:dyDescent="0.2">
      <c r="F5240" s="14"/>
      <c r="AX5240" s="8" t="s">
        <v>9966</v>
      </c>
      <c r="AY5240" s="8" t="s">
        <v>9967</v>
      </c>
      <c r="AZ5240" s="8" t="s">
        <v>1623</v>
      </c>
      <c r="BA5240" s="9">
        <v>44425.881685805798</v>
      </c>
      <c r="BB5240" s="9">
        <v>39838.984077943998</v>
      </c>
      <c r="BC5240" s="9">
        <v>58.270140027878597</v>
      </c>
      <c r="BD5240" s="9"/>
      <c r="BE5240" s="9">
        <v>98664</v>
      </c>
      <c r="BF5240" s="9">
        <v>69894.295889999994</v>
      </c>
      <c r="BG5240" s="9"/>
      <c r="BH5240" s="9">
        <v>86604.432109000001</v>
      </c>
      <c r="BI5240" s="9">
        <v>46544.452849639303</v>
      </c>
      <c r="BJ5240" s="9">
        <v>39838.984077943998</v>
      </c>
      <c r="BK5240" s="9">
        <v>39730.171928781601</v>
      </c>
      <c r="BL5240" s="9">
        <v>26515.136876959601</v>
      </c>
      <c r="BM5240" s="9">
        <v>17456.097536073601</v>
      </c>
      <c r="BN5240" s="9">
        <v>16874.5822742032</v>
      </c>
      <c r="BO5240" s="9">
        <v>21953.8613527329</v>
      </c>
      <c r="BP5240" s="9">
        <v>1149.2878573922501</v>
      </c>
      <c r="BQ5240" s="9">
        <v>34708.536666085201</v>
      </c>
      <c r="BR5240" s="9"/>
      <c r="BS5240" s="9">
        <v>45382.849867002398</v>
      </c>
      <c r="BT5240" s="9"/>
      <c r="BU5240" s="9">
        <v>46348.640920717502</v>
      </c>
      <c r="BV5240" s="9">
        <v>51843.389790185902</v>
      </c>
      <c r="BW5240" s="9">
        <v>74631.268661980401</v>
      </c>
      <c r="BX5240" s="9">
        <v>37100</v>
      </c>
    </row>
    <row r="5241" spans="6:76" x14ac:dyDescent="0.2">
      <c r="F5241" s="14"/>
      <c r="AX5241" s="8" t="s">
        <v>21</v>
      </c>
      <c r="AY5241" s="8" t="s">
        <v>9968</v>
      </c>
      <c r="AZ5241" s="8" t="s">
        <v>1623</v>
      </c>
      <c r="BA5241" s="9">
        <v>95017.962000209998</v>
      </c>
      <c r="BB5241" s="9">
        <v>40292.183129999998</v>
      </c>
      <c r="BC5241" s="9">
        <v>124.662457714906</v>
      </c>
      <c r="BD5241" s="9">
        <v>2175</v>
      </c>
      <c r="BE5241" s="9">
        <v>37935</v>
      </c>
      <c r="BF5241" s="9">
        <v>40292.183129999998</v>
      </c>
      <c r="BG5241" s="9">
        <v>56831.296040000001</v>
      </c>
      <c r="BH5241" s="9">
        <v>372409.85548000003</v>
      </c>
      <c r="BI5241" s="9">
        <v>15416.707465039901</v>
      </c>
      <c r="BJ5241" s="9">
        <v>30017.371566014899</v>
      </c>
      <c r="BK5241" s="9">
        <v>25086.0889601046</v>
      </c>
      <c r="BL5241" s="9">
        <v>7882.5637122689704</v>
      </c>
      <c r="BM5241" s="9">
        <v>13260.556803989601</v>
      </c>
      <c r="BN5241" s="9">
        <v>34908.544739199802</v>
      </c>
      <c r="BO5241" s="9">
        <v>365816.41901479301</v>
      </c>
      <c r="BP5241" s="9">
        <v>70569.016623650299</v>
      </c>
      <c r="BQ5241" s="9">
        <v>221800.073385539</v>
      </c>
      <c r="BR5241" s="9"/>
      <c r="BS5241" s="9">
        <v>244777.724607782</v>
      </c>
      <c r="BT5241" s="9"/>
      <c r="BU5241" s="9">
        <v>53277.210863127802</v>
      </c>
      <c r="BV5241" s="9">
        <v>146255.03616893399</v>
      </c>
      <c r="BW5241" s="9">
        <v>5730.6294435465697</v>
      </c>
      <c r="BX5241" s="9">
        <v>60900</v>
      </c>
    </row>
    <row r="5242" spans="6:76" x14ac:dyDescent="0.2">
      <c r="F5242" s="14"/>
      <c r="AX5242" s="8" t="s">
        <v>9969</v>
      </c>
      <c r="AY5242" s="8" t="s">
        <v>9970</v>
      </c>
      <c r="AZ5242" s="8" t="s">
        <v>1623</v>
      </c>
      <c r="BA5242" s="9">
        <v>43811.730575947098</v>
      </c>
      <c r="BB5242" s="9">
        <v>40305.602111261403</v>
      </c>
      <c r="BC5242" s="9">
        <v>54.395352445678199</v>
      </c>
      <c r="BD5242" s="9">
        <v>512</v>
      </c>
      <c r="BE5242" s="9">
        <v>31667</v>
      </c>
      <c r="BF5242" s="9">
        <v>38330.745929999997</v>
      </c>
      <c r="BG5242" s="9">
        <v>23106.721880000001</v>
      </c>
      <c r="BH5242" s="9">
        <v>56913.558338000003</v>
      </c>
      <c r="BI5242" s="9">
        <v>33698.529042973503</v>
      </c>
      <c r="BJ5242" s="9">
        <v>41436.885283443102</v>
      </c>
      <c r="BK5242" s="9">
        <v>45313.2958656439</v>
      </c>
      <c r="BL5242" s="9">
        <v>35718.982711810102</v>
      </c>
      <c r="BM5242" s="9">
        <v>12026.0904237214</v>
      </c>
      <c r="BN5242" s="9">
        <v>23191.758389389201</v>
      </c>
      <c r="BO5242" s="9"/>
      <c r="BP5242" s="9">
        <v>43417.6041480809</v>
      </c>
      <c r="BQ5242" s="9">
        <v>42819.358830550504</v>
      </c>
      <c r="BR5242" s="9">
        <v>79672.272022425605</v>
      </c>
      <c r="BS5242" s="9">
        <v>80842.863726450698</v>
      </c>
      <c r="BT5242" s="9"/>
      <c r="BU5242" s="9">
        <v>40305.602111261403</v>
      </c>
      <c r="BV5242" s="9">
        <v>82748.457808863604</v>
      </c>
      <c r="BW5242" s="9">
        <v>85101.154430381706</v>
      </c>
      <c r="BX5242" s="9">
        <v>35600</v>
      </c>
    </row>
    <row r="5243" spans="6:76" x14ac:dyDescent="0.2">
      <c r="F5243" s="14"/>
      <c r="AX5243" s="8" t="s">
        <v>9971</v>
      </c>
      <c r="AY5243" s="8" t="s">
        <v>9972</v>
      </c>
      <c r="AZ5243" s="8" t="s">
        <v>1623</v>
      </c>
      <c r="BA5243" s="9">
        <v>53336.311526198297</v>
      </c>
      <c r="BB5243" s="9">
        <v>40374.005437074702</v>
      </c>
      <c r="BC5243" s="9">
        <v>85.054030371237204</v>
      </c>
      <c r="BD5243" s="9"/>
      <c r="BE5243" s="9"/>
      <c r="BF5243" s="9">
        <v>129462.25780000001</v>
      </c>
      <c r="BG5243" s="9">
        <v>179280.4063</v>
      </c>
      <c r="BH5243" s="9"/>
      <c r="BI5243" s="9">
        <v>31878.159296402599</v>
      </c>
      <c r="BJ5243" s="9"/>
      <c r="BK5243" s="9">
        <v>78715.421888618104</v>
      </c>
      <c r="BL5243" s="9">
        <v>27123.220232540101</v>
      </c>
      <c r="BM5243" s="9">
        <v>41644.967689254801</v>
      </c>
      <c r="BN5243" s="9"/>
      <c r="BO5243" s="9">
        <v>12285.5274952456</v>
      </c>
      <c r="BP5243" s="9">
        <v>58357.034446416597</v>
      </c>
      <c r="BQ5243" s="9">
        <v>16369.220377862001</v>
      </c>
      <c r="BR5243" s="9">
        <v>56752.100556962498</v>
      </c>
      <c r="BS5243" s="9">
        <v>30644.441339716301</v>
      </c>
      <c r="BT5243" s="9"/>
      <c r="BU5243" s="9">
        <v>23835.591586906699</v>
      </c>
      <c r="BV5243" s="9">
        <v>32922.318445973899</v>
      </c>
      <c r="BW5243" s="9">
        <v>40374.005437074702</v>
      </c>
      <c r="BX5243" s="9">
        <v>40400</v>
      </c>
    </row>
    <row r="5244" spans="6:76" x14ac:dyDescent="0.2">
      <c r="F5244" s="14"/>
      <c r="AX5244" s="8" t="s">
        <v>9973</v>
      </c>
      <c r="AY5244" s="8" t="s">
        <v>9974</v>
      </c>
      <c r="AZ5244" s="8" t="s">
        <v>1623</v>
      </c>
      <c r="BA5244" s="9">
        <v>51277.980884604403</v>
      </c>
      <c r="BB5244" s="9">
        <v>40566.2669370351</v>
      </c>
      <c r="BC5244" s="9">
        <v>63.149472393886903</v>
      </c>
      <c r="BD5244" s="9"/>
      <c r="BE5244" s="9">
        <v>47590</v>
      </c>
      <c r="BF5244" s="9">
        <v>133366.42879999999</v>
      </c>
      <c r="BG5244" s="9">
        <v>64542.85095</v>
      </c>
      <c r="BH5244" s="9">
        <v>128957.63374</v>
      </c>
      <c r="BI5244" s="9">
        <v>40864.279672483397</v>
      </c>
      <c r="BJ5244" s="9">
        <v>37861.225085615697</v>
      </c>
      <c r="BK5244" s="9">
        <v>54556.571628594204</v>
      </c>
      <c r="BL5244" s="9">
        <v>40033.293565985703</v>
      </c>
      <c r="BM5244" s="9">
        <v>26182.089578007701</v>
      </c>
      <c r="BN5244" s="9">
        <v>16614.284920793201</v>
      </c>
      <c r="BO5244" s="9">
        <v>32733.0309349909</v>
      </c>
      <c r="BP5244" s="9">
        <v>34188.189814059297</v>
      </c>
      <c r="BQ5244" s="9">
        <v>40566.2669370351</v>
      </c>
      <c r="BR5244" s="9">
        <v>75741.833776709798</v>
      </c>
      <c r="BS5244" s="9">
        <v>36439.752949538401</v>
      </c>
      <c r="BT5244" s="9"/>
      <c r="BU5244" s="9">
        <v>32600.527031510599</v>
      </c>
      <c r="BV5244" s="9">
        <v>43219.370884933</v>
      </c>
      <c r="BW5244" s="9">
        <v>72124.006537227397</v>
      </c>
      <c r="BX5244" s="9">
        <v>16100</v>
      </c>
    </row>
    <row r="5245" spans="6:76" x14ac:dyDescent="0.2">
      <c r="F5245" s="14"/>
      <c r="AX5245" s="8" t="s">
        <v>9975</v>
      </c>
      <c r="AY5245" s="8" t="s">
        <v>9976</v>
      </c>
      <c r="AZ5245" s="8" t="s">
        <v>1623</v>
      </c>
      <c r="BA5245" s="9">
        <v>40789.394142154502</v>
      </c>
      <c r="BB5245" s="9">
        <v>40635.765670676701</v>
      </c>
      <c r="BC5245" s="9">
        <v>43.558797742639399</v>
      </c>
      <c r="BD5245" s="9"/>
      <c r="BE5245" s="9">
        <v>8859</v>
      </c>
      <c r="BF5245" s="9">
        <v>35615.057580000001</v>
      </c>
      <c r="BG5245" s="9">
        <v>29218.300759999998</v>
      </c>
      <c r="BH5245" s="9">
        <v>54956.466799000002</v>
      </c>
      <c r="BI5245" s="9">
        <v>24669.368589551599</v>
      </c>
      <c r="BJ5245" s="9">
        <v>28323.908840154701</v>
      </c>
      <c r="BK5245" s="9">
        <v>37088.757555294302</v>
      </c>
      <c r="BL5245" s="9">
        <v>22733.913376171899</v>
      </c>
      <c r="BM5245" s="9">
        <v>40635.765670676701</v>
      </c>
      <c r="BN5245" s="9">
        <v>27943.009153594001</v>
      </c>
      <c r="BO5245" s="9">
        <v>43704.8716353169</v>
      </c>
      <c r="BP5245" s="9">
        <v>58394.863151649399</v>
      </c>
      <c r="BQ5245" s="9">
        <v>55577.964790942198</v>
      </c>
      <c r="BR5245" s="9">
        <v>76712.104881586594</v>
      </c>
      <c r="BS5245" s="9">
        <v>52698.386892463102</v>
      </c>
      <c r="BT5245" s="9"/>
      <c r="BU5245" s="9">
        <v>63734.916226990303</v>
      </c>
      <c r="BV5245" s="9">
        <v>52200.667220549301</v>
      </c>
      <c r="BW5245" s="9">
        <v>47731.165576994201</v>
      </c>
      <c r="BX5245" s="9">
        <v>14200</v>
      </c>
    </row>
    <row r="5246" spans="6:76" x14ac:dyDescent="0.2">
      <c r="F5246" s="14"/>
      <c r="AX5246" s="8" t="s">
        <v>9977</v>
      </c>
      <c r="AY5246" s="8" t="s">
        <v>9978</v>
      </c>
      <c r="AZ5246" s="8" t="s">
        <v>1623</v>
      </c>
      <c r="BA5246" s="9">
        <v>58399.827356578498</v>
      </c>
      <c r="BB5246" s="9">
        <v>40688.657215401698</v>
      </c>
      <c r="BC5246" s="9">
        <v>72.673442574649002</v>
      </c>
      <c r="BD5246" s="9">
        <v>20657</v>
      </c>
      <c r="BE5246" s="9">
        <v>23849</v>
      </c>
      <c r="BF5246" s="9">
        <v>113952.3455</v>
      </c>
      <c r="BG5246" s="9"/>
      <c r="BH5246" s="9"/>
      <c r="BI5246" s="9"/>
      <c r="BJ5246" s="9"/>
      <c r="BK5246" s="9">
        <v>92852.134067490697</v>
      </c>
      <c r="BL5246" s="9">
        <v>40688.657215401698</v>
      </c>
      <c r="BM5246" s="9"/>
      <c r="BN5246" s="9"/>
      <c r="BO5246" s="9"/>
      <c r="BP5246" s="9"/>
      <c r="BQ5246" s="9"/>
      <c r="BR5246" s="9"/>
      <c r="BS5246" s="9"/>
      <c r="BT5246" s="9"/>
      <c r="BU5246" s="9"/>
      <c r="BV5246" s="9"/>
      <c r="BW5246" s="9"/>
      <c r="BX5246" s="9"/>
    </row>
    <row r="5247" spans="6:76" x14ac:dyDescent="0.2">
      <c r="F5247" s="14"/>
      <c r="AX5247" s="8" t="s">
        <v>9979</v>
      </c>
      <c r="AY5247" s="8" t="s">
        <v>9980</v>
      </c>
      <c r="AZ5247" s="8" t="s">
        <v>1623</v>
      </c>
      <c r="BA5247" s="9">
        <v>136434.451205916</v>
      </c>
      <c r="BB5247" s="9">
        <v>40731.951114563002</v>
      </c>
      <c r="BC5247" s="9">
        <v>238.312840875169</v>
      </c>
      <c r="BD5247" s="9"/>
      <c r="BE5247" s="9">
        <v>34237</v>
      </c>
      <c r="BF5247" s="9">
        <v>113952.3455</v>
      </c>
      <c r="BG5247" s="9"/>
      <c r="BH5247" s="9"/>
      <c r="BI5247" s="9">
        <v>63544.385182156497</v>
      </c>
      <c r="BJ5247" s="9">
        <v>86230.208054275397</v>
      </c>
      <c r="BK5247" s="9">
        <v>92852.134067490697</v>
      </c>
      <c r="BL5247" s="9">
        <v>40688.657215401698</v>
      </c>
      <c r="BM5247" s="9">
        <v>40775.245013724198</v>
      </c>
      <c r="BN5247" s="9">
        <v>13500.227120208699</v>
      </c>
      <c r="BO5247" s="9"/>
      <c r="BP5247" s="9"/>
      <c r="BQ5247" s="9">
        <v>17493.4192351774</v>
      </c>
      <c r="BR5247" s="9"/>
      <c r="BS5247" s="9"/>
      <c r="BT5247" s="9">
        <v>4462.9065346937796</v>
      </c>
      <c r="BU5247" s="9">
        <v>87250.939270998002</v>
      </c>
      <c r="BV5247" s="9">
        <v>34861.677692433797</v>
      </c>
      <c r="BW5247" s="9">
        <v>20233.171996269</v>
      </c>
      <c r="BX5247" s="9">
        <v>1260000</v>
      </c>
    </row>
    <row r="5248" spans="6:76" x14ac:dyDescent="0.2">
      <c r="F5248" s="14"/>
      <c r="AX5248" s="8" t="s">
        <v>9981</v>
      </c>
      <c r="AY5248" s="8" t="s">
        <v>9982</v>
      </c>
      <c r="AZ5248" s="8" t="s">
        <v>1623</v>
      </c>
      <c r="BA5248" s="9">
        <v>81362.792656266</v>
      </c>
      <c r="BB5248" s="9">
        <v>40800</v>
      </c>
      <c r="BC5248" s="9">
        <v>107.387969272535</v>
      </c>
      <c r="BD5248" s="9"/>
      <c r="BE5248" s="9">
        <v>42349</v>
      </c>
      <c r="BF5248" s="9">
        <v>107048.5089</v>
      </c>
      <c r="BG5248" s="9">
        <v>140222.84150000001</v>
      </c>
      <c r="BH5248" s="9">
        <v>137909.32141999999</v>
      </c>
      <c r="BI5248" s="9">
        <v>26057.879145257801</v>
      </c>
      <c r="BJ5248" s="9">
        <v>17812.553056269298</v>
      </c>
      <c r="BK5248" s="9">
        <v>90412.695583138295</v>
      </c>
      <c r="BL5248" s="9">
        <v>23140.304006884999</v>
      </c>
      <c r="BM5248" s="9">
        <v>20621.903624858402</v>
      </c>
      <c r="BN5248" s="9">
        <v>37272.832635835897</v>
      </c>
      <c r="BO5248" s="9">
        <v>9017.3801002609598</v>
      </c>
      <c r="BP5248" s="9"/>
      <c r="BQ5248" s="9">
        <v>334253.17026365298</v>
      </c>
      <c r="BR5248" s="9">
        <v>103974.861193845</v>
      </c>
      <c r="BS5248" s="9">
        <v>6650.40529282032</v>
      </c>
      <c r="BT5248" s="9"/>
      <c r="BU5248" s="9"/>
      <c r="BV5248" s="9">
        <v>214296.16203992901</v>
      </c>
      <c r="BW5248" s="9">
        <v>31327.656393769201</v>
      </c>
      <c r="BX5248" s="9">
        <v>40800</v>
      </c>
    </row>
    <row r="5249" spans="6:76" x14ac:dyDescent="0.2">
      <c r="F5249" s="14"/>
      <c r="AX5249" s="8" t="s">
        <v>9983</v>
      </c>
      <c r="AY5249" s="8" t="s">
        <v>9984</v>
      </c>
      <c r="AZ5249" s="8" t="s">
        <v>1623</v>
      </c>
      <c r="BA5249" s="9">
        <v>53748.070716559901</v>
      </c>
      <c r="BB5249" s="9">
        <v>41191.680962132101</v>
      </c>
      <c r="BC5249" s="9">
        <v>111.56236149249099</v>
      </c>
      <c r="BD5249" s="9"/>
      <c r="BE5249" s="9">
        <v>48443</v>
      </c>
      <c r="BF5249" s="9">
        <v>86587.038700000005</v>
      </c>
      <c r="BG5249" s="9">
        <v>277256.4742</v>
      </c>
      <c r="BH5249" s="9"/>
      <c r="BI5249" s="9"/>
      <c r="BJ5249" s="9">
        <v>21317.873527120501</v>
      </c>
      <c r="BK5249" s="9">
        <v>47947.718370018898</v>
      </c>
      <c r="BL5249" s="9">
        <v>12707.2250381754</v>
      </c>
      <c r="BM5249" s="9">
        <v>41191.680962132101</v>
      </c>
      <c r="BN5249" s="9">
        <v>19899.010824738802</v>
      </c>
      <c r="BO5249" s="9">
        <v>46752.466239652102</v>
      </c>
      <c r="BP5249" s="9">
        <v>56040.780337782002</v>
      </c>
      <c r="BQ5249" s="9">
        <v>37631.7550476385</v>
      </c>
      <c r="BR5249" s="9">
        <v>29492.629895193499</v>
      </c>
      <c r="BS5249" s="9">
        <v>43436.303333589</v>
      </c>
      <c r="BT5249" s="9"/>
      <c r="BU5249" s="9">
        <v>44200.0119753978</v>
      </c>
      <c r="BV5249" s="9">
        <v>38862.991279012102</v>
      </c>
      <c r="BW5249" s="9">
        <v>26850.242451066999</v>
      </c>
      <c r="BX5249" s="9">
        <v>35100</v>
      </c>
    </row>
    <row r="5250" spans="6:76" x14ac:dyDescent="0.2">
      <c r="F5250" s="14"/>
      <c r="AX5250" s="8" t="s">
        <v>65</v>
      </c>
      <c r="AY5250" s="8" t="s">
        <v>9985</v>
      </c>
      <c r="AZ5250" s="8" t="s">
        <v>1623</v>
      </c>
      <c r="BA5250" s="9">
        <v>50310.2496184595</v>
      </c>
      <c r="BB5250" s="9">
        <v>41251.119189999998</v>
      </c>
      <c r="BC5250" s="9">
        <v>61.301958885234299</v>
      </c>
      <c r="BD5250" s="9">
        <v>42847</v>
      </c>
      <c r="BE5250" s="9">
        <v>13496</v>
      </c>
      <c r="BF5250" s="9">
        <v>41251.119189999998</v>
      </c>
      <c r="BG5250" s="9"/>
      <c r="BH5250" s="9">
        <v>91895.441013999996</v>
      </c>
      <c r="BI5250" s="9">
        <v>29363.079490606298</v>
      </c>
      <c r="BJ5250" s="9">
        <v>39218.899631828099</v>
      </c>
      <c r="BK5250" s="9">
        <v>32758.2055645236</v>
      </c>
      <c r="BL5250" s="9">
        <v>35929.320254362901</v>
      </c>
      <c r="BM5250" s="9">
        <v>18348.014175227901</v>
      </c>
      <c r="BN5250" s="9">
        <v>25199.341586997401</v>
      </c>
      <c r="BO5250" s="9">
        <v>55612.781412020202</v>
      </c>
      <c r="BP5250" s="9"/>
      <c r="BQ5250" s="9"/>
      <c r="BR5250" s="9">
        <v>21747.324876380299</v>
      </c>
      <c r="BS5250" s="9">
        <v>47696.980762925799</v>
      </c>
      <c r="BT5250" s="9"/>
      <c r="BU5250" s="9">
        <v>59719.279959655199</v>
      </c>
      <c r="BV5250" s="9">
        <v>77101.463071793696</v>
      </c>
      <c r="BW5250" s="9">
        <v>104089.99252349</v>
      </c>
      <c r="BX5250" s="9">
        <v>119000</v>
      </c>
    </row>
    <row r="5251" spans="6:76" x14ac:dyDescent="0.2">
      <c r="F5251" s="14"/>
      <c r="AX5251" s="8" t="s">
        <v>9986</v>
      </c>
      <c r="AY5251" s="8" t="s">
        <v>9987</v>
      </c>
      <c r="AZ5251" s="8" t="s">
        <v>1623</v>
      </c>
      <c r="BA5251" s="9">
        <v>48564.251954346197</v>
      </c>
      <c r="BB5251" s="9">
        <v>41322.531816654599</v>
      </c>
      <c r="BC5251" s="9">
        <v>54.748712868503503</v>
      </c>
      <c r="BD5251" s="9">
        <v>56854</v>
      </c>
      <c r="BE5251" s="9">
        <v>69024</v>
      </c>
      <c r="BF5251" s="9">
        <v>78869.412679999994</v>
      </c>
      <c r="BG5251" s="9">
        <v>41893.625590000003</v>
      </c>
      <c r="BH5251" s="9">
        <v>143221.2574</v>
      </c>
      <c r="BI5251" s="9">
        <v>43545.425729511902</v>
      </c>
      <c r="BJ5251" s="9">
        <v>34650.2892709726</v>
      </c>
      <c r="BK5251" s="9">
        <v>53967.904076937397</v>
      </c>
      <c r="BL5251" s="9">
        <v>23069.307426163101</v>
      </c>
      <c r="BM5251" s="9">
        <v>32126.034860188902</v>
      </c>
      <c r="BN5251" s="9">
        <v>33727.4442861059</v>
      </c>
      <c r="BO5251" s="9">
        <v>40751.438043309303</v>
      </c>
      <c r="BP5251" s="9">
        <v>52323.649811486903</v>
      </c>
      <c r="BQ5251" s="9">
        <v>36629.668235894896</v>
      </c>
      <c r="BR5251" s="9">
        <v>31199.099042733698</v>
      </c>
      <c r="BS5251" s="9">
        <v>47204.328479222997</v>
      </c>
      <c r="BT5251" s="9"/>
      <c r="BU5251" s="9">
        <v>35615.127793893502</v>
      </c>
      <c r="BV5251" s="9">
        <v>58294.319276585098</v>
      </c>
      <c r="BW5251" s="9">
        <v>36118.707083917703</v>
      </c>
      <c r="BX5251" s="9">
        <v>22200</v>
      </c>
    </row>
    <row r="5252" spans="6:76" x14ac:dyDescent="0.2">
      <c r="F5252" s="14"/>
      <c r="AX5252" s="8" t="s">
        <v>9988</v>
      </c>
      <c r="AY5252" s="8" t="s">
        <v>9989</v>
      </c>
      <c r="AZ5252" s="8" t="s">
        <v>1623</v>
      </c>
      <c r="BA5252" s="9">
        <v>53321.8508878137</v>
      </c>
      <c r="BB5252" s="9">
        <v>41540.0115298827</v>
      </c>
      <c r="BC5252" s="9">
        <v>74.185522075083398</v>
      </c>
      <c r="BD5252" s="9">
        <v>14904</v>
      </c>
      <c r="BE5252" s="9">
        <v>71118</v>
      </c>
      <c r="BF5252" s="9">
        <v>69791.044930000004</v>
      </c>
      <c r="BG5252" s="9"/>
      <c r="BH5252" s="9">
        <v>113106.783543</v>
      </c>
      <c r="BI5252" s="9">
        <v>34296.5276940724</v>
      </c>
      <c r="BJ5252" s="9">
        <v>39541.308798166297</v>
      </c>
      <c r="BK5252" s="9">
        <v>48584.614171513298</v>
      </c>
      <c r="BL5252" s="9">
        <v>41540.0115298827</v>
      </c>
      <c r="BM5252" s="9">
        <v>12821.076187273</v>
      </c>
      <c r="BN5252" s="9">
        <v>17520.741187698401</v>
      </c>
      <c r="BO5252" s="9">
        <v>77881.925529618296</v>
      </c>
      <c r="BP5252" s="9">
        <v>46994.656667189898</v>
      </c>
      <c r="BQ5252" s="9">
        <v>20841.005368599199</v>
      </c>
      <c r="BR5252" s="9">
        <v>72605.294404572298</v>
      </c>
      <c r="BS5252" s="9">
        <v>81050.058473805606</v>
      </c>
      <c r="BT5252" s="9"/>
      <c r="BU5252" s="9">
        <v>32082.142163600402</v>
      </c>
      <c r="BV5252" s="9">
        <v>24583.200191585202</v>
      </c>
      <c r="BW5252" s="9">
        <v>22852.776027882901</v>
      </c>
      <c r="BX5252" s="9">
        <v>171000</v>
      </c>
    </row>
    <row r="5253" spans="6:76" x14ac:dyDescent="0.2">
      <c r="F5253" s="14"/>
      <c r="AX5253" s="8" t="s">
        <v>23</v>
      </c>
      <c r="AY5253" s="8" t="s">
        <v>9990</v>
      </c>
      <c r="AZ5253" s="8" t="s">
        <v>1623</v>
      </c>
      <c r="BA5253" s="9">
        <v>47280.786982110003</v>
      </c>
      <c r="BB5253" s="9">
        <v>41712.2795046912</v>
      </c>
      <c r="BC5253" s="9">
        <v>48.989967703639799</v>
      </c>
      <c r="BD5253" s="9">
        <v>24365</v>
      </c>
      <c r="BE5253" s="9">
        <v>32171</v>
      </c>
      <c r="BF5253" s="9">
        <v>38983.070699999997</v>
      </c>
      <c r="BG5253" s="9">
        <v>24707.432710000001</v>
      </c>
      <c r="BH5253" s="9">
        <v>40533.702533999996</v>
      </c>
      <c r="BI5253" s="9">
        <v>37842.524762461297</v>
      </c>
      <c r="BJ5253" s="9">
        <v>63416.453800444098</v>
      </c>
      <c r="BK5253" s="9">
        <v>51226.955732981303</v>
      </c>
      <c r="BL5253" s="9">
        <v>38544.022353074302</v>
      </c>
      <c r="BM5253" s="9">
        <v>18044.6674067073</v>
      </c>
      <c r="BN5253" s="9">
        <v>22989.3059267932</v>
      </c>
      <c r="BO5253" s="9">
        <v>68388.919170837602</v>
      </c>
      <c r="BP5253" s="9">
        <v>59029.6585021762</v>
      </c>
      <c r="BQ5253" s="9">
        <v>42890.856475382498</v>
      </c>
      <c r="BR5253" s="9">
        <v>69505.981004681802</v>
      </c>
      <c r="BS5253" s="9">
        <v>62076.130895593698</v>
      </c>
      <c r="BT5253" s="9"/>
      <c r="BU5253" s="9">
        <v>50717.627889981501</v>
      </c>
      <c r="BV5253" s="9">
        <v>59811.570819348002</v>
      </c>
      <c r="BW5253" s="9">
        <v>117070.858957737</v>
      </c>
      <c r="BX5253" s="9">
        <v>23300</v>
      </c>
    </row>
    <row r="5254" spans="6:76" x14ac:dyDescent="0.2">
      <c r="F5254" s="14"/>
      <c r="AX5254" s="8" t="s">
        <v>40</v>
      </c>
      <c r="AY5254" s="8" t="s">
        <v>9991</v>
      </c>
      <c r="AZ5254" s="8" t="s">
        <v>1623</v>
      </c>
      <c r="BA5254" s="9">
        <v>53215.6338009424</v>
      </c>
      <c r="BB5254" s="9">
        <v>41717.748513815401</v>
      </c>
      <c r="BC5254" s="9">
        <v>66.756028358503897</v>
      </c>
      <c r="BD5254" s="9">
        <v>49341</v>
      </c>
      <c r="BE5254" s="9">
        <v>33384</v>
      </c>
      <c r="BF5254" s="9">
        <v>59449.409870000003</v>
      </c>
      <c r="BG5254" s="9">
        <v>60932.858180000003</v>
      </c>
      <c r="BH5254" s="9">
        <v>189764.95408</v>
      </c>
      <c r="BI5254" s="9">
        <v>47038.749872640699</v>
      </c>
      <c r="BJ5254" s="9">
        <v>55284.837265620401</v>
      </c>
      <c r="BK5254" s="9">
        <v>59023.206152749197</v>
      </c>
      <c r="BL5254" s="9">
        <v>41001.536359750098</v>
      </c>
      <c r="BM5254" s="9">
        <v>24491.1858218868</v>
      </c>
      <c r="BN5254" s="9">
        <v>26486.137822786099</v>
      </c>
      <c r="BO5254" s="9">
        <v>40398.357827325897</v>
      </c>
      <c r="BP5254" s="9">
        <v>42433.960667880601</v>
      </c>
      <c r="BQ5254" s="9">
        <v>36112.4253501649</v>
      </c>
      <c r="BR5254" s="9">
        <v>37033.361875593997</v>
      </c>
      <c r="BS5254" s="9">
        <v>37942.171085754002</v>
      </c>
      <c r="BT5254" s="9"/>
      <c r="BU5254" s="9">
        <v>39329.519314674399</v>
      </c>
      <c r="BV5254" s="9">
        <v>29436.7105771272</v>
      </c>
      <c r="BW5254" s="9">
        <v>81828.293894893606</v>
      </c>
      <c r="BX5254" s="9">
        <v>73600</v>
      </c>
    </row>
    <row r="5255" spans="6:76" x14ac:dyDescent="0.2">
      <c r="F5255" s="14"/>
      <c r="AX5255" s="8" t="s">
        <v>9992</v>
      </c>
      <c r="AY5255" s="8" t="s">
        <v>9993</v>
      </c>
      <c r="AZ5255" s="8" t="s">
        <v>1623</v>
      </c>
      <c r="BA5255" s="9">
        <v>62112.715674428502</v>
      </c>
      <c r="BB5255" s="9">
        <v>41747.974684692897</v>
      </c>
      <c r="BC5255" s="9">
        <v>92.218703312685705</v>
      </c>
      <c r="BD5255" s="9"/>
      <c r="BE5255" s="9"/>
      <c r="BF5255" s="9">
        <v>140012.16560000001</v>
      </c>
      <c r="BG5255" s="9">
        <v>222879.98550000001</v>
      </c>
      <c r="BH5255" s="9"/>
      <c r="BI5255" s="9">
        <v>39866.504194865403</v>
      </c>
      <c r="BJ5255" s="9"/>
      <c r="BK5255" s="9">
        <v>76231.304192437005</v>
      </c>
      <c r="BL5255" s="9">
        <v>19837.402640063101</v>
      </c>
      <c r="BM5255" s="9"/>
      <c r="BN5255" s="9"/>
      <c r="BO5255" s="9">
        <v>41747.974684692897</v>
      </c>
      <c r="BP5255" s="9"/>
      <c r="BQ5255" s="9">
        <v>47380.529217914998</v>
      </c>
      <c r="BR5255" s="9">
        <v>37741.528968005201</v>
      </c>
      <c r="BS5255" s="9">
        <v>43182.575749234697</v>
      </c>
      <c r="BT5255" s="9"/>
      <c r="BU5255" s="9">
        <v>41608.927078307803</v>
      </c>
      <c r="BV5255" s="9">
        <v>43775.548139767401</v>
      </c>
      <c r="BW5255" s="9">
        <v>34100.857802281898</v>
      </c>
      <c r="BX5255" s="9">
        <v>19100</v>
      </c>
    </row>
    <row r="5256" spans="6:76" x14ac:dyDescent="0.2">
      <c r="F5256" s="14"/>
      <c r="AX5256" s="8" t="s">
        <v>53</v>
      </c>
      <c r="AY5256" s="8" t="s">
        <v>9994</v>
      </c>
      <c r="AZ5256" s="8" t="s">
        <v>1623</v>
      </c>
      <c r="BA5256" s="9">
        <v>46117.430828497098</v>
      </c>
      <c r="BB5256" s="9">
        <v>41861.399916593502</v>
      </c>
      <c r="BC5256" s="9">
        <v>43.764876175150498</v>
      </c>
      <c r="BD5256" s="9">
        <v>68466</v>
      </c>
      <c r="BE5256" s="9">
        <v>45145</v>
      </c>
      <c r="BF5256" s="9">
        <v>69373.580849999998</v>
      </c>
      <c r="BG5256" s="9">
        <v>41376.370349999997</v>
      </c>
      <c r="BH5256" s="9">
        <v>108996.03676</v>
      </c>
      <c r="BI5256" s="9">
        <v>33019.814946826897</v>
      </c>
      <c r="BJ5256" s="9">
        <v>45777.9140041707</v>
      </c>
      <c r="BK5256" s="9">
        <v>50361.155072061003</v>
      </c>
      <c r="BL5256" s="9">
        <v>37358.981501328002</v>
      </c>
      <c r="BM5256" s="9">
        <v>24385.988922781002</v>
      </c>
      <c r="BN5256" s="9">
        <v>31446.0411372122</v>
      </c>
      <c r="BO5256" s="9">
        <v>54196.075349783299</v>
      </c>
      <c r="BP5256" s="9"/>
      <c r="BQ5256" s="9">
        <v>31683.817970033</v>
      </c>
      <c r="BR5256" s="9">
        <v>50726.206066637002</v>
      </c>
      <c r="BS5256" s="9">
        <v>27442.431321944099</v>
      </c>
      <c r="BT5256" s="9"/>
      <c r="BU5256" s="9">
        <v>35156.670588304798</v>
      </c>
      <c r="BV5256" s="9">
        <v>42346.429483187101</v>
      </c>
      <c r="BW5256" s="9">
        <v>32855.2405886782</v>
      </c>
      <c r="BX5256" s="9"/>
    </row>
    <row r="5257" spans="6:76" x14ac:dyDescent="0.2">
      <c r="F5257" s="14"/>
      <c r="AX5257" s="8" t="s">
        <v>9995</v>
      </c>
      <c r="AY5257" s="8" t="s">
        <v>9996</v>
      </c>
      <c r="AZ5257" s="8" t="s">
        <v>1623</v>
      </c>
      <c r="BA5257" s="9">
        <v>53361.687138487803</v>
      </c>
      <c r="BB5257" s="9">
        <v>42035.317345367097</v>
      </c>
      <c r="BC5257" s="9">
        <v>140.63845162856299</v>
      </c>
      <c r="BD5257" s="9">
        <v>3321</v>
      </c>
      <c r="BE5257" s="9">
        <v>62323</v>
      </c>
      <c r="BF5257" s="9">
        <v>79585.479449999999</v>
      </c>
      <c r="BG5257" s="9">
        <v>358791.54979999998</v>
      </c>
      <c r="BH5257" s="9">
        <v>38782.470895999999</v>
      </c>
      <c r="BI5257" s="9">
        <v>7130.8799298858703</v>
      </c>
      <c r="BJ5257" s="9">
        <v>22288.352063127099</v>
      </c>
      <c r="BK5257" s="9">
        <v>23539.9605971491</v>
      </c>
      <c r="BL5257" s="9">
        <v>7345.4712780084301</v>
      </c>
      <c r="BM5257" s="9">
        <v>11977.679689603599</v>
      </c>
      <c r="BN5257" s="9">
        <v>18718.772470317701</v>
      </c>
      <c r="BO5257" s="9">
        <v>45411.400407940499</v>
      </c>
      <c r="BP5257" s="9">
        <v>55560.4826923605</v>
      </c>
      <c r="BQ5257" s="9">
        <v>29215.215258271601</v>
      </c>
      <c r="BR5257" s="9">
        <v>37196.9034059365</v>
      </c>
      <c r="BS5257" s="9">
        <v>49771.629119329402</v>
      </c>
      <c r="BT5257" s="9"/>
      <c r="BU5257" s="9">
        <v>46628.5031343808</v>
      </c>
      <c r="BV5257" s="9">
        <v>58756.828782709999</v>
      </c>
      <c r="BW5257" s="9">
        <v>45288.163794734202</v>
      </c>
      <c r="BX5257" s="9">
        <v>65600</v>
      </c>
    </row>
    <row r="5258" spans="6:76" x14ac:dyDescent="0.2">
      <c r="F5258" s="14"/>
      <c r="AX5258" s="8" t="s">
        <v>9997</v>
      </c>
      <c r="AY5258" s="8" t="s">
        <v>9998</v>
      </c>
      <c r="AZ5258" s="8" t="s">
        <v>1623</v>
      </c>
      <c r="BA5258" s="9">
        <v>68933.179601502299</v>
      </c>
      <c r="BB5258" s="9">
        <v>42560.8086821119</v>
      </c>
      <c r="BC5258" s="9">
        <v>92.751239692912094</v>
      </c>
      <c r="BD5258" s="9">
        <v>19927</v>
      </c>
      <c r="BE5258" s="9">
        <v>12603</v>
      </c>
      <c r="BF5258" s="9">
        <v>26574.371139999999</v>
      </c>
      <c r="BG5258" s="9"/>
      <c r="BH5258" s="9">
        <v>221316.76592999999</v>
      </c>
      <c r="BI5258" s="9">
        <v>27775.1255570381</v>
      </c>
      <c r="BJ5258" s="9">
        <v>34719.418755679602</v>
      </c>
      <c r="BK5258" s="9">
        <v>41002.126724646703</v>
      </c>
      <c r="BL5258" s="9">
        <v>36472.470567245997</v>
      </c>
      <c r="BM5258" s="9">
        <v>16156.1278109532</v>
      </c>
      <c r="BN5258" s="9">
        <v>19445.196853678899</v>
      </c>
      <c r="BO5258" s="9">
        <v>104359.148711961</v>
      </c>
      <c r="BP5258" s="9"/>
      <c r="BQ5258" s="9">
        <v>108629.41017670299</v>
      </c>
      <c r="BR5258" s="9">
        <v>82816.611312268797</v>
      </c>
      <c r="BS5258" s="9">
        <v>74877.646993108196</v>
      </c>
      <c r="BT5258" s="9"/>
      <c r="BU5258" s="9">
        <v>51122.862729298002</v>
      </c>
      <c r="BV5258" s="9">
        <v>93880.458924883395</v>
      </c>
      <c r="BW5258" s="9">
        <v>44119.490639577001</v>
      </c>
      <c r="BX5258" s="9">
        <v>225000</v>
      </c>
    </row>
    <row r="5259" spans="6:76" x14ac:dyDescent="0.2">
      <c r="F5259" s="14"/>
      <c r="AX5259" s="8" t="s">
        <v>9999</v>
      </c>
      <c r="AY5259" s="8" t="s">
        <v>10000</v>
      </c>
      <c r="AZ5259" s="8" t="s">
        <v>1623</v>
      </c>
      <c r="BA5259" s="9">
        <v>45239.1374775902</v>
      </c>
      <c r="BB5259" s="9">
        <v>42610.256321961497</v>
      </c>
      <c r="BC5259" s="9">
        <v>37.5437418966048</v>
      </c>
      <c r="BD5259" s="9">
        <v>37428</v>
      </c>
      <c r="BE5259" s="9">
        <v>46674</v>
      </c>
      <c r="BF5259" s="9"/>
      <c r="BG5259" s="9">
        <v>34366.281230000001</v>
      </c>
      <c r="BH5259" s="9"/>
      <c r="BI5259" s="9">
        <v>44949.273805625598</v>
      </c>
      <c r="BJ5259" s="9">
        <v>57030.528148360303</v>
      </c>
      <c r="BK5259" s="9">
        <v>54556.571628594204</v>
      </c>
      <c r="BL5259" s="9">
        <v>49419.245181694198</v>
      </c>
      <c r="BM5259" s="9">
        <v>22941.584757114899</v>
      </c>
      <c r="BN5259" s="9">
        <v>23016.682631227301</v>
      </c>
      <c r="BO5259" s="9">
        <v>37144.794056490799</v>
      </c>
      <c r="BP5259" s="9">
        <v>44424.419401946398</v>
      </c>
      <c r="BQ5259" s="9">
        <v>33355.138379080898</v>
      </c>
      <c r="BR5259" s="9">
        <v>38606.857033646404</v>
      </c>
      <c r="BS5259" s="9">
        <v>48167.051524399001</v>
      </c>
      <c r="BT5259" s="9"/>
      <c r="BU5259" s="9">
        <v>39189.824837648899</v>
      </c>
      <c r="BV5259" s="9">
        <v>40796.093241976501</v>
      </c>
      <c r="BW5259" s="9">
        <v>63838.128738818297</v>
      </c>
      <c r="BX5259" s="9">
        <v>98400</v>
      </c>
    </row>
    <row r="5260" spans="6:76" x14ac:dyDescent="0.2">
      <c r="F5260" s="14"/>
      <c r="AX5260" s="8" t="s">
        <v>10001</v>
      </c>
      <c r="AY5260" s="8" t="s">
        <v>10002</v>
      </c>
      <c r="AZ5260" s="8" t="s">
        <v>1623</v>
      </c>
      <c r="BA5260" s="9">
        <v>64791.270130706798</v>
      </c>
      <c r="BB5260" s="9">
        <v>42645.223020024001</v>
      </c>
      <c r="BC5260" s="9">
        <v>104.309644559573</v>
      </c>
      <c r="BD5260" s="9">
        <v>24576</v>
      </c>
      <c r="BE5260" s="9">
        <v>14013</v>
      </c>
      <c r="BF5260" s="9">
        <v>85473.645430000004</v>
      </c>
      <c r="BG5260" s="9">
        <v>56644.800770000002</v>
      </c>
      <c r="BH5260" s="9">
        <v>6869.2572312000002</v>
      </c>
      <c r="BI5260" s="9">
        <v>18469.554028387302</v>
      </c>
      <c r="BJ5260" s="9">
        <v>37990.446040048097</v>
      </c>
      <c r="BK5260" s="9">
        <v>35620.640485509801</v>
      </c>
      <c r="BL5260" s="9">
        <v>35201.233199573799</v>
      </c>
      <c r="BM5260" s="9">
        <v>32829.365591404603</v>
      </c>
      <c r="BN5260" s="9">
        <v>8512.2558533784795</v>
      </c>
      <c r="BO5260" s="9">
        <v>64168.7364697472</v>
      </c>
      <c r="BP5260" s="9">
        <v>1231.54914532915</v>
      </c>
      <c r="BQ5260" s="9">
        <v>118420.781089392</v>
      </c>
      <c r="BR5260" s="9">
        <v>203456.39810563199</v>
      </c>
      <c r="BS5260" s="9">
        <v>62199.437283477098</v>
      </c>
      <c r="BT5260" s="9"/>
      <c r="BU5260" s="9">
        <v>70611.648131290305</v>
      </c>
      <c r="BV5260" s="9">
        <v>102369.90122417299</v>
      </c>
      <c r="BW5260" s="9">
        <v>269866.752535593</v>
      </c>
      <c r="BX5260" s="9">
        <v>47300</v>
      </c>
    </row>
    <row r="5261" spans="6:76" x14ac:dyDescent="0.2">
      <c r="F5261" s="14"/>
      <c r="AX5261" s="8" t="s">
        <v>10003</v>
      </c>
      <c r="AY5261" s="8" t="s">
        <v>10004</v>
      </c>
      <c r="AZ5261" s="8" t="s">
        <v>1623</v>
      </c>
      <c r="BA5261" s="9">
        <v>78944.432166058905</v>
      </c>
      <c r="BB5261" s="9">
        <v>42812.438416584497</v>
      </c>
      <c r="BC5261" s="9">
        <v>146.44733987798099</v>
      </c>
      <c r="BD5261" s="9">
        <v>65041</v>
      </c>
      <c r="BE5261" s="9">
        <v>159742</v>
      </c>
      <c r="BF5261" s="9">
        <v>175127.50229999999</v>
      </c>
      <c r="BG5261" s="9"/>
      <c r="BH5261" s="9">
        <v>505200.66441000003</v>
      </c>
      <c r="BI5261" s="9">
        <v>51209.345303749004</v>
      </c>
      <c r="BJ5261" s="9">
        <v>48736.285679621396</v>
      </c>
      <c r="BK5261" s="9">
        <v>72648.683688988807</v>
      </c>
      <c r="BL5261" s="9">
        <v>22222.347729388199</v>
      </c>
      <c r="BM5261" s="9">
        <v>25274.869914750401</v>
      </c>
      <c r="BN5261" s="9">
        <v>31317.527040659799</v>
      </c>
      <c r="BO5261" s="9">
        <v>36888.591153547502</v>
      </c>
      <c r="BP5261" s="9">
        <v>54419.2667368814</v>
      </c>
      <c r="BQ5261" s="9">
        <v>10602.8812508427</v>
      </c>
      <c r="BR5261" s="9"/>
      <c r="BS5261" s="9">
        <v>27590.882442214101</v>
      </c>
      <c r="BT5261" s="9"/>
      <c r="BU5261" s="9">
        <v>20012.244124939101</v>
      </c>
      <c r="BV5261" s="9">
        <v>20919.465513659801</v>
      </c>
      <c r="BW5261" s="9">
        <v>25646.2216998187</v>
      </c>
      <c r="BX5261" s="9">
        <v>68400</v>
      </c>
    </row>
    <row r="5262" spans="6:76" x14ac:dyDescent="0.2">
      <c r="F5262" s="14"/>
      <c r="AX5262" s="8" t="s">
        <v>10005</v>
      </c>
      <c r="AY5262" s="8" t="s">
        <v>10006</v>
      </c>
      <c r="AZ5262" s="8" t="s">
        <v>1623</v>
      </c>
      <c r="BA5262" s="9">
        <v>98446.939051391193</v>
      </c>
      <c r="BB5262" s="9">
        <v>42982.396106230502</v>
      </c>
      <c r="BC5262" s="9">
        <v>235.80185841218</v>
      </c>
      <c r="BD5262" s="9">
        <v>264719</v>
      </c>
      <c r="BE5262" s="9">
        <v>63876</v>
      </c>
      <c r="BF5262" s="9">
        <v>30218.110939999999</v>
      </c>
      <c r="BG5262" s="9">
        <v>48121.00189</v>
      </c>
      <c r="BH5262" s="9">
        <v>1058601.52489</v>
      </c>
      <c r="BI5262" s="9">
        <v>17716.0629292913</v>
      </c>
      <c r="BJ5262" s="9">
        <v>10491.4291659713</v>
      </c>
      <c r="BK5262" s="9">
        <v>24300.6038325152</v>
      </c>
      <c r="BL5262" s="9">
        <v>13220.5448782314</v>
      </c>
      <c r="BM5262" s="9">
        <v>42274.486450641198</v>
      </c>
      <c r="BN5262" s="9">
        <v>20552.413767649101</v>
      </c>
      <c r="BO5262" s="9">
        <v>48793.017343758896</v>
      </c>
      <c r="BP5262" s="9">
        <v>49406.167805467499</v>
      </c>
      <c r="BQ5262" s="9">
        <v>21790.4845161093</v>
      </c>
      <c r="BR5262" s="9">
        <v>49222.624804007901</v>
      </c>
      <c r="BS5262" s="9">
        <v>43690.3057618198</v>
      </c>
      <c r="BT5262" s="9"/>
      <c r="BU5262" s="9">
        <v>33959.672378044699</v>
      </c>
      <c r="BV5262" s="9">
        <v>43719.1989280325</v>
      </c>
      <c r="BW5262" s="9">
        <v>36666.130746283801</v>
      </c>
      <c r="BX5262" s="9">
        <v>47600</v>
      </c>
    </row>
    <row r="5263" spans="6:76" x14ac:dyDescent="0.2">
      <c r="F5263" s="14"/>
      <c r="AX5263" s="8" t="s">
        <v>10007</v>
      </c>
      <c r="AY5263" s="8" t="s">
        <v>10008</v>
      </c>
      <c r="AZ5263" s="8" t="s">
        <v>1623</v>
      </c>
      <c r="BA5263" s="9">
        <v>50204.442132279401</v>
      </c>
      <c r="BB5263" s="9">
        <v>43429.5197982955</v>
      </c>
      <c r="BC5263" s="9">
        <v>94.814184610305901</v>
      </c>
      <c r="BD5263" s="9"/>
      <c r="BE5263" s="9"/>
      <c r="BF5263" s="9">
        <v>165714.83970000001</v>
      </c>
      <c r="BG5263" s="9">
        <v>171173.39449999999</v>
      </c>
      <c r="BH5263" s="9"/>
      <c r="BI5263" s="9">
        <v>15552.298994135101</v>
      </c>
      <c r="BJ5263" s="9">
        <v>15126.9815986747</v>
      </c>
      <c r="BK5263" s="9">
        <v>23305.679692076999</v>
      </c>
      <c r="BL5263" s="9">
        <v>32215.819083125301</v>
      </c>
      <c r="BM5263" s="9">
        <v>47801.007056853101</v>
      </c>
      <c r="BN5263" s="9">
        <v>9214.7695200766793</v>
      </c>
      <c r="BO5263" s="9">
        <v>43898.294347640302</v>
      </c>
      <c r="BP5263" s="9">
        <v>3352.3908938644499</v>
      </c>
      <c r="BQ5263" s="9">
        <v>43429.5197982955</v>
      </c>
      <c r="BR5263" s="9">
        <v>46197.745420896303</v>
      </c>
      <c r="BS5263" s="9">
        <v>30331.039361626401</v>
      </c>
      <c r="BT5263" s="9"/>
      <c r="BU5263" s="9">
        <v>51251.421804937898</v>
      </c>
      <c r="BV5263" s="9">
        <v>50858.571246052503</v>
      </c>
      <c r="BW5263" s="9">
        <v>37651.7432304951</v>
      </c>
      <c r="BX5263" s="9">
        <v>66400</v>
      </c>
    </row>
    <row r="5264" spans="6:76" x14ac:dyDescent="0.2">
      <c r="F5264" s="14"/>
      <c r="AX5264" s="8" t="s">
        <v>10009</v>
      </c>
      <c r="AY5264" s="8" t="s">
        <v>10010</v>
      </c>
      <c r="AZ5264" s="8" t="s">
        <v>1623</v>
      </c>
      <c r="BA5264" s="9">
        <v>73662.8894244642</v>
      </c>
      <c r="BB5264" s="9">
        <v>43807.922170163401</v>
      </c>
      <c r="BC5264" s="9">
        <v>124.915608294704</v>
      </c>
      <c r="BD5264" s="9">
        <v>7508</v>
      </c>
      <c r="BE5264" s="9">
        <v>21422</v>
      </c>
      <c r="BF5264" s="9">
        <v>38577.642529999997</v>
      </c>
      <c r="BG5264" s="9">
        <v>288713.3064</v>
      </c>
      <c r="BH5264" s="9">
        <v>256642.41213000001</v>
      </c>
      <c r="BI5264" s="9">
        <v>60632.821229268797</v>
      </c>
      <c r="BJ5264" s="9">
        <v>43807.922170163401</v>
      </c>
      <c r="BK5264" s="9">
        <v>49480.636207975796</v>
      </c>
      <c r="BL5264" s="9">
        <v>51685.489964603097</v>
      </c>
      <c r="BM5264" s="9">
        <v>23480.588470953</v>
      </c>
      <c r="BN5264" s="9">
        <v>17347.622924737301</v>
      </c>
      <c r="BO5264" s="9"/>
      <c r="BP5264" s="9">
        <v>1619.1204903330099</v>
      </c>
      <c r="BQ5264" s="9"/>
      <c r="BR5264" s="9"/>
      <c r="BS5264" s="9"/>
      <c r="BT5264" s="9"/>
      <c r="BU5264" s="9"/>
      <c r="BV5264" s="9"/>
      <c r="BW5264" s="9"/>
      <c r="BX5264" s="9">
        <v>96700</v>
      </c>
    </row>
    <row r="5265" spans="6:76" x14ac:dyDescent="0.2">
      <c r="F5265" s="14"/>
      <c r="AX5265" s="8" t="s">
        <v>10011</v>
      </c>
      <c r="AY5265" s="8" t="s">
        <v>10012</v>
      </c>
      <c r="AZ5265" s="8" t="s">
        <v>1623</v>
      </c>
      <c r="BA5265" s="9">
        <v>66437.855872307497</v>
      </c>
      <c r="BB5265" s="9">
        <v>44083.3932329651</v>
      </c>
      <c r="BC5265" s="9">
        <v>140.63513896975701</v>
      </c>
      <c r="BD5265" s="9">
        <v>26635</v>
      </c>
      <c r="BE5265" s="9">
        <v>74639</v>
      </c>
      <c r="BF5265" s="9">
        <v>104972.94040000001</v>
      </c>
      <c r="BG5265" s="9"/>
      <c r="BH5265" s="9">
        <v>443266.25030999997</v>
      </c>
      <c r="BI5265" s="9">
        <v>38409.094276201096</v>
      </c>
      <c r="BJ5265" s="9">
        <v>59093.575565012397</v>
      </c>
      <c r="BK5265" s="9">
        <v>56345.387813890098</v>
      </c>
      <c r="BL5265" s="9">
        <v>34667.723700227201</v>
      </c>
      <c r="BM5265" s="9">
        <v>27846.668425967298</v>
      </c>
      <c r="BN5265" s="9">
        <v>20933.006243395001</v>
      </c>
      <c r="BO5265" s="9">
        <v>59152.015861449203</v>
      </c>
      <c r="BP5265" s="9">
        <v>46299.953926986702</v>
      </c>
      <c r="BQ5265" s="9">
        <v>34681.651591576003</v>
      </c>
      <c r="BR5265" s="9">
        <v>38294.239720256599</v>
      </c>
      <c r="BS5265" s="9">
        <v>44083.3932329651</v>
      </c>
      <c r="BT5265" s="9"/>
      <c r="BU5265" s="9">
        <v>23658.126680617101</v>
      </c>
      <c r="BV5265" s="9">
        <v>46146.686261143797</v>
      </c>
      <c r="BW5265" s="9">
        <v>30194.5475641548</v>
      </c>
      <c r="BX5265" s="9">
        <v>53000</v>
      </c>
    </row>
    <row r="5266" spans="6:76" x14ac:dyDescent="0.2">
      <c r="F5266" s="14"/>
      <c r="AX5266" s="8" t="s">
        <v>10013</v>
      </c>
      <c r="AY5266" s="8" t="s">
        <v>10014</v>
      </c>
      <c r="AZ5266" s="8" t="s">
        <v>1623</v>
      </c>
      <c r="BA5266" s="9">
        <v>58390.660742626103</v>
      </c>
      <c r="BB5266" s="9">
        <v>44116.906580024297</v>
      </c>
      <c r="BC5266" s="9">
        <v>74.139627206670099</v>
      </c>
      <c r="BD5266" s="9">
        <v>85671</v>
      </c>
      <c r="BE5266" s="9">
        <v>61208</v>
      </c>
      <c r="BF5266" s="9">
        <v>156086.02280000001</v>
      </c>
      <c r="BG5266" s="9"/>
      <c r="BH5266" s="9"/>
      <c r="BI5266" s="9">
        <v>44116.906580024297</v>
      </c>
      <c r="BJ5266" s="9">
        <v>37712.960123974502</v>
      </c>
      <c r="BK5266" s="9">
        <v>70791.368715228295</v>
      </c>
      <c r="BL5266" s="9">
        <v>33892.379718875898</v>
      </c>
      <c r="BM5266" s="9">
        <v>12967.1978991253</v>
      </c>
      <c r="BN5266" s="9">
        <v>23070.1108464069</v>
      </c>
      <c r="BO5266" s="9"/>
      <c r="BP5266" s="9"/>
      <c r="BQ5266" s="9"/>
      <c r="BR5266" s="9"/>
      <c r="BS5266" s="9"/>
      <c r="BT5266" s="9"/>
      <c r="BU5266" s="9"/>
      <c r="BV5266" s="9"/>
      <c r="BW5266" s="9"/>
      <c r="BX5266" s="9"/>
    </row>
    <row r="5267" spans="6:76" x14ac:dyDescent="0.2">
      <c r="F5267" s="14"/>
      <c r="AX5267" s="8" t="s">
        <v>10015</v>
      </c>
      <c r="AY5267" s="8" t="s">
        <v>10016</v>
      </c>
      <c r="AZ5267" s="8" t="s">
        <v>1623</v>
      </c>
      <c r="BA5267" s="9">
        <v>99641.259899291501</v>
      </c>
      <c r="BB5267" s="9">
        <v>45283.092379191803</v>
      </c>
      <c r="BC5267" s="9">
        <v>156.87783516309301</v>
      </c>
      <c r="BD5267" s="9">
        <v>254427</v>
      </c>
      <c r="BE5267" s="9"/>
      <c r="BF5267" s="9">
        <v>80265.109089999998</v>
      </c>
      <c r="BG5267" s="9">
        <v>646228.23499999999</v>
      </c>
      <c r="BH5267" s="9"/>
      <c r="BI5267" s="9"/>
      <c r="BJ5267" s="9">
        <v>65307.187819298801</v>
      </c>
      <c r="BK5267" s="9">
        <v>94250.738569951704</v>
      </c>
      <c r="BL5267" s="9">
        <v>33760.666133803097</v>
      </c>
      <c r="BM5267" s="9">
        <v>50338.275600365901</v>
      </c>
      <c r="BN5267" s="9"/>
      <c r="BO5267" s="9">
        <v>26180.9174339645</v>
      </c>
      <c r="BP5267" s="9">
        <v>56561.269464067198</v>
      </c>
      <c r="BQ5267" s="9">
        <v>32243.664595773</v>
      </c>
      <c r="BR5267" s="9">
        <v>16315.909119713</v>
      </c>
      <c r="BS5267" s="9">
        <v>40227.909158017697</v>
      </c>
      <c r="BT5267" s="9"/>
      <c r="BU5267" s="9">
        <v>38470.372923655799</v>
      </c>
      <c r="BV5267" s="9">
        <v>29177.235091557599</v>
      </c>
      <c r="BW5267" s="9">
        <v>32805.6683884964</v>
      </c>
      <c r="BX5267" s="9">
        <v>97700</v>
      </c>
    </row>
    <row r="5268" spans="6:76" x14ac:dyDescent="0.2">
      <c r="F5268" s="14"/>
      <c r="AX5268" s="8" t="s">
        <v>10017</v>
      </c>
      <c r="AY5268" s="8" t="s">
        <v>10018</v>
      </c>
      <c r="AZ5268" s="8" t="s">
        <v>1623</v>
      </c>
      <c r="BA5268" s="9">
        <v>88876.181991355697</v>
      </c>
      <c r="BB5268" s="9">
        <v>45311.8904865976</v>
      </c>
      <c r="BC5268" s="9">
        <v>198.24393179069099</v>
      </c>
      <c r="BD5268" s="9"/>
      <c r="BE5268" s="9"/>
      <c r="BF5268" s="9">
        <v>151240.19080000001</v>
      </c>
      <c r="BG5268" s="9">
        <v>713802.22750000004</v>
      </c>
      <c r="BH5268" s="9"/>
      <c r="BI5268" s="9"/>
      <c r="BJ5268" s="9">
        <v>3129.7875012990398</v>
      </c>
      <c r="BK5268" s="9">
        <v>48426.153684691599</v>
      </c>
      <c r="BL5268" s="9">
        <v>15034.9639108388</v>
      </c>
      <c r="BM5268" s="9">
        <v>23607.894184958699</v>
      </c>
      <c r="BN5268" s="9"/>
      <c r="BO5268" s="9">
        <v>54937.341959819001</v>
      </c>
      <c r="BP5268" s="9">
        <v>56876.524134364903</v>
      </c>
      <c r="BQ5268" s="9">
        <v>39671.943788994802</v>
      </c>
      <c r="BR5268" s="9">
        <v>48780.943417003902</v>
      </c>
      <c r="BS5268" s="9">
        <v>44037.113821478801</v>
      </c>
      <c r="BT5268" s="9"/>
      <c r="BU5268" s="9">
        <v>45311.8904865976</v>
      </c>
      <c r="BV5268" s="9">
        <v>34861.677692433797</v>
      </c>
      <c r="BW5268" s="9">
        <v>45774.076987853899</v>
      </c>
      <c r="BX5268" s="9">
        <v>7650</v>
      </c>
    </row>
    <row r="5269" spans="6:76" x14ac:dyDescent="0.2">
      <c r="F5269" s="14"/>
      <c r="AX5269" s="8" t="s">
        <v>10019</v>
      </c>
      <c r="AY5269" s="8" t="s">
        <v>10020</v>
      </c>
      <c r="AZ5269" s="8" t="s">
        <v>1623</v>
      </c>
      <c r="BA5269" s="9">
        <v>55348.241092380798</v>
      </c>
      <c r="BB5269" s="9">
        <v>45620.309978460296</v>
      </c>
      <c r="BC5269" s="9">
        <v>44.765979711669402</v>
      </c>
      <c r="BD5269" s="9">
        <v>36571</v>
      </c>
      <c r="BE5269" s="9">
        <v>60556</v>
      </c>
      <c r="BF5269" s="9">
        <v>83743.530960000004</v>
      </c>
      <c r="BG5269" s="9">
        <v>37947.849649999996</v>
      </c>
      <c r="BH5269" s="9">
        <v>120831.639799</v>
      </c>
      <c r="BI5269" s="9">
        <v>52985.558065944497</v>
      </c>
      <c r="BJ5269" s="9">
        <v>61400.201026340997</v>
      </c>
      <c r="BK5269" s="9">
        <v>79796.883342035799</v>
      </c>
      <c r="BL5269" s="9">
        <v>41262.256222142503</v>
      </c>
      <c r="BM5269" s="9">
        <v>28619.574323998899</v>
      </c>
      <c r="BN5269" s="9">
        <v>30769.607774513301</v>
      </c>
      <c r="BO5269" s="9">
        <v>41839.548857581904</v>
      </c>
      <c r="BP5269" s="9">
        <v>94007.896307497402</v>
      </c>
      <c r="BQ5269" s="9">
        <v>42620.237414340401</v>
      </c>
      <c r="BR5269" s="9">
        <v>58574.164868701497</v>
      </c>
      <c r="BS5269" s="9">
        <v>29254.959395183199</v>
      </c>
      <c r="BT5269" s="9"/>
      <c r="BU5269" s="9">
        <v>48620.382542580199</v>
      </c>
      <c r="BV5269" s="9">
        <v>79760.653299984799</v>
      </c>
      <c r="BW5269" s="9">
        <v>35902.8779977706</v>
      </c>
      <c r="BX5269" s="9">
        <v>41900</v>
      </c>
    </row>
    <row r="5270" spans="6:76" x14ac:dyDescent="0.2">
      <c r="F5270" s="14"/>
      <c r="AX5270" s="8" t="s">
        <v>10021</v>
      </c>
      <c r="AY5270" s="8" t="s">
        <v>10022</v>
      </c>
      <c r="AZ5270" s="8" t="s">
        <v>1623</v>
      </c>
      <c r="BA5270" s="9">
        <v>65998.104516435094</v>
      </c>
      <c r="BB5270" s="9">
        <v>45620.625040208397</v>
      </c>
      <c r="BC5270" s="9">
        <v>66.837357696127</v>
      </c>
      <c r="BD5270" s="9"/>
      <c r="BE5270" s="9"/>
      <c r="BF5270" s="9">
        <v>138708.451</v>
      </c>
      <c r="BG5270" s="9">
        <v>173675.6109</v>
      </c>
      <c r="BH5270" s="9"/>
      <c r="BI5270" s="9">
        <v>39262.877919245599</v>
      </c>
      <c r="BJ5270" s="9"/>
      <c r="BK5270" s="9">
        <v>73287.930014086203</v>
      </c>
      <c r="BL5270" s="9">
        <v>32712.645242764</v>
      </c>
      <c r="BM5270" s="9"/>
      <c r="BN5270" s="9"/>
      <c r="BO5270" s="9">
        <v>42954.298621782204</v>
      </c>
      <c r="BP5270" s="9">
        <v>50625.966220005597</v>
      </c>
      <c r="BQ5270" s="9">
        <v>32538.410456116999</v>
      </c>
      <c r="BR5270" s="9">
        <v>53059.775899221298</v>
      </c>
      <c r="BS5270" s="9">
        <v>40706.244980455704</v>
      </c>
      <c r="BT5270" s="9"/>
      <c r="BU5270" s="9">
        <v>40212.774501257401</v>
      </c>
      <c r="BV5270" s="9">
        <v>45620.625040208397</v>
      </c>
      <c r="BW5270" s="9">
        <v>94609.747918512803</v>
      </c>
      <c r="BX5270" s="9"/>
    </row>
    <row r="5271" spans="6:76" x14ac:dyDescent="0.2">
      <c r="F5271" s="14"/>
      <c r="AX5271" s="8" t="s">
        <v>10023</v>
      </c>
      <c r="AY5271" s="8" t="s">
        <v>10024</v>
      </c>
      <c r="AZ5271" s="8" t="s">
        <v>1623</v>
      </c>
      <c r="BA5271" s="9">
        <v>38135.393633986998</v>
      </c>
      <c r="BB5271" s="9">
        <v>46314.663133856702</v>
      </c>
      <c r="BC5271" s="9">
        <v>52.587246694132403</v>
      </c>
      <c r="BD5271" s="9"/>
      <c r="BE5271" s="9"/>
      <c r="BF5271" s="9"/>
      <c r="BG5271" s="9"/>
      <c r="BH5271" s="9"/>
      <c r="BI5271" s="9"/>
      <c r="BJ5271" s="9"/>
      <c r="BK5271" s="9">
        <v>15668.7027443078</v>
      </c>
      <c r="BL5271" s="9">
        <v>12253.508208057399</v>
      </c>
      <c r="BM5271" s="9"/>
      <c r="BN5271" s="9"/>
      <c r="BO5271" s="9">
        <v>50019.304971032303</v>
      </c>
      <c r="BP5271" s="9">
        <v>1220.57309741425</v>
      </c>
      <c r="BQ5271" s="9">
        <v>46314.663133856702</v>
      </c>
      <c r="BR5271" s="9">
        <v>63734.022149627701</v>
      </c>
      <c r="BS5271" s="9">
        <v>48685.112449553402</v>
      </c>
      <c r="BT5271" s="9"/>
      <c r="BU5271" s="9">
        <v>51412.062087698199</v>
      </c>
      <c r="BV5271" s="9">
        <v>36286.833023974999</v>
      </c>
      <c r="BW5271" s="9">
        <v>56294.548108334202</v>
      </c>
      <c r="BX5271" s="9">
        <v>37600</v>
      </c>
    </row>
    <row r="5272" spans="6:76" x14ac:dyDescent="0.2">
      <c r="F5272" s="14"/>
      <c r="AX5272" s="8" t="s">
        <v>10025</v>
      </c>
      <c r="AY5272" s="8" t="s">
        <v>10026</v>
      </c>
      <c r="AZ5272" s="8" t="s">
        <v>1623</v>
      </c>
      <c r="BA5272" s="9">
        <v>123613.527354723</v>
      </c>
      <c r="BB5272" s="9">
        <v>46501.735649425696</v>
      </c>
      <c r="BC5272" s="9">
        <v>158.296752522492</v>
      </c>
      <c r="BD5272" s="9">
        <v>708904</v>
      </c>
      <c r="BE5272" s="9">
        <v>45562</v>
      </c>
      <c r="BF5272" s="9">
        <v>126213.71769999999</v>
      </c>
      <c r="BG5272" s="9">
        <v>237825.92670000001</v>
      </c>
      <c r="BH5272" s="9">
        <v>130818.38873999999</v>
      </c>
      <c r="BI5272" s="9">
        <v>31809.485146929299</v>
      </c>
      <c r="BJ5272" s="9">
        <v>65529.375204758799</v>
      </c>
      <c r="BK5272" s="9">
        <v>47441.471298851298</v>
      </c>
      <c r="BL5272" s="9">
        <v>29198.654245485901</v>
      </c>
      <c r="BM5272" s="9">
        <v>38834.861297533498</v>
      </c>
      <c r="BN5272" s="9">
        <v>20011.462312481301</v>
      </c>
      <c r="BO5272" s="9"/>
      <c r="BP5272" s="9">
        <v>1212.98561063752</v>
      </c>
      <c r="BQ5272" s="9"/>
      <c r="BR5272" s="9"/>
      <c r="BS5272" s="9"/>
      <c r="BT5272" s="9"/>
      <c r="BU5272" s="9"/>
      <c r="BV5272" s="9"/>
      <c r="BW5272" s="9"/>
      <c r="BX5272" s="9"/>
    </row>
    <row r="5273" spans="6:76" x14ac:dyDescent="0.2">
      <c r="F5273" s="14"/>
      <c r="AX5273" s="8" t="s">
        <v>10027</v>
      </c>
      <c r="AY5273" s="8" t="s">
        <v>10028</v>
      </c>
      <c r="AZ5273" s="8" t="s">
        <v>1623</v>
      </c>
      <c r="BA5273" s="9">
        <v>46131.719209009803</v>
      </c>
      <c r="BB5273" s="9">
        <v>46596.658625851203</v>
      </c>
      <c r="BC5273" s="9">
        <v>52.3690564385359</v>
      </c>
      <c r="BD5273" s="9">
        <v>14047</v>
      </c>
      <c r="BE5273" s="9">
        <v>21149</v>
      </c>
      <c r="BF5273" s="9">
        <v>45187.816910000001</v>
      </c>
      <c r="BG5273" s="9">
        <v>26625.871709999999</v>
      </c>
      <c r="BH5273" s="9">
        <v>30684.695431</v>
      </c>
      <c r="BI5273" s="9">
        <v>35188.269466814199</v>
      </c>
      <c r="BJ5273" s="9">
        <v>48005.5003417025</v>
      </c>
      <c r="BK5273" s="9">
        <v>36046.033600916599</v>
      </c>
      <c r="BL5273" s="9">
        <v>32463.883469837201</v>
      </c>
      <c r="BM5273" s="9">
        <v>16142.318276825299</v>
      </c>
      <c r="BN5273" s="9">
        <v>17556.481505097599</v>
      </c>
      <c r="BO5273" s="9">
        <v>48882.127850856203</v>
      </c>
      <c r="BP5273" s="9">
        <v>76895.443376102994</v>
      </c>
      <c r="BQ5273" s="9">
        <v>63562.065235988797</v>
      </c>
      <c r="BR5273" s="9">
        <v>53150.109129636803</v>
      </c>
      <c r="BS5273" s="9">
        <v>52770.155779152803</v>
      </c>
      <c r="BT5273" s="9"/>
      <c r="BU5273" s="9">
        <v>56017.998177297603</v>
      </c>
      <c r="BV5273" s="9">
        <v>56477.823247656903</v>
      </c>
      <c r="BW5273" s="9">
        <v>105381.79067130999</v>
      </c>
      <c r="BX5273" s="9">
        <v>86400</v>
      </c>
    </row>
    <row r="5274" spans="6:76" x14ac:dyDescent="0.2">
      <c r="F5274" s="14"/>
      <c r="AX5274" s="8" t="s">
        <v>10029</v>
      </c>
      <c r="AY5274" s="8" t="s">
        <v>10030</v>
      </c>
      <c r="AZ5274" s="8" t="s">
        <v>1623</v>
      </c>
      <c r="BA5274" s="9">
        <v>115903.957558182</v>
      </c>
      <c r="BB5274" s="9">
        <v>46599.9882389009</v>
      </c>
      <c r="BC5274" s="9">
        <v>146.70457282010901</v>
      </c>
      <c r="BD5274" s="9">
        <v>549833</v>
      </c>
      <c r="BE5274" s="9"/>
      <c r="BF5274" s="9">
        <v>227859.2556</v>
      </c>
      <c r="BG5274" s="9">
        <v>476056.26010000001</v>
      </c>
      <c r="BH5274" s="9"/>
      <c r="BI5274" s="9"/>
      <c r="BJ5274" s="9"/>
      <c r="BK5274" s="9">
        <v>90610.199730746303</v>
      </c>
      <c r="BL5274" s="9">
        <v>18638.037427722</v>
      </c>
      <c r="BM5274" s="9">
        <v>29298.217562325201</v>
      </c>
      <c r="BN5274" s="9"/>
      <c r="BO5274" s="9">
        <v>58282.679684086703</v>
      </c>
      <c r="BP5274" s="9">
        <v>1125.99178824091</v>
      </c>
      <c r="BQ5274" s="9">
        <v>38743.885104699701</v>
      </c>
      <c r="BR5274" s="9">
        <v>56482.801161030096</v>
      </c>
      <c r="BS5274" s="9">
        <v>43113.425150629599</v>
      </c>
      <c r="BT5274" s="9"/>
      <c r="BU5274" s="9">
        <v>50266.8755785303</v>
      </c>
      <c r="BV5274" s="9">
        <v>46599.9882389009</v>
      </c>
      <c r="BW5274" s="9">
        <v>28748.746245824299</v>
      </c>
      <c r="BX5274" s="9">
        <v>22900</v>
      </c>
    </row>
    <row r="5275" spans="6:76" x14ac:dyDescent="0.2">
      <c r="F5275" s="14"/>
      <c r="AX5275" s="8" t="s">
        <v>128</v>
      </c>
      <c r="AY5275" s="8" t="s">
        <v>10031</v>
      </c>
      <c r="AZ5275" s="8" t="s">
        <v>1623</v>
      </c>
      <c r="BA5275" s="9">
        <v>58771.439452915198</v>
      </c>
      <c r="BB5275" s="9">
        <v>46777.1317172977</v>
      </c>
      <c r="BC5275" s="9">
        <v>71.618137184386399</v>
      </c>
      <c r="BD5275" s="9">
        <v>19908</v>
      </c>
      <c r="BE5275" s="9">
        <v>57888</v>
      </c>
      <c r="BF5275" s="9">
        <v>135398.8455</v>
      </c>
      <c r="BG5275" s="9"/>
      <c r="BH5275" s="9">
        <v>139141.03606000001</v>
      </c>
      <c r="BI5275" s="9">
        <v>26773.390523335798</v>
      </c>
      <c r="BJ5275" s="9">
        <v>18794.5711389485</v>
      </c>
      <c r="BK5275" s="9">
        <v>32857.5230512493</v>
      </c>
      <c r="BL5275" s="9">
        <v>17098.988839175301</v>
      </c>
      <c r="BM5275" s="9">
        <v>9928.7512099690102</v>
      </c>
      <c r="BN5275" s="9">
        <v>19956.308017052899</v>
      </c>
      <c r="BO5275" s="9">
        <v>37188.611079861599</v>
      </c>
      <c r="BP5275" s="9">
        <v>97455.645443907197</v>
      </c>
      <c r="BQ5275" s="9">
        <v>81950.755128544406</v>
      </c>
      <c r="BR5275" s="9">
        <v>114355.91098665399</v>
      </c>
      <c r="BS5275" s="9">
        <v>81542.539122552902</v>
      </c>
      <c r="BT5275" s="9"/>
      <c r="BU5275" s="9">
        <v>69889.721029988897</v>
      </c>
      <c r="BV5275" s="9">
        <v>91751.620756851495</v>
      </c>
      <c r="BW5275" s="9">
        <v>46777.1317172977</v>
      </c>
      <c r="BX5275" s="9">
        <v>18000</v>
      </c>
    </row>
    <row r="5276" spans="6:76" x14ac:dyDescent="0.2">
      <c r="F5276" s="14"/>
      <c r="AX5276" s="8" t="s">
        <v>10032</v>
      </c>
      <c r="AY5276" s="8" t="s">
        <v>10033</v>
      </c>
      <c r="AZ5276" s="8" t="s">
        <v>1623</v>
      </c>
      <c r="BA5276" s="9">
        <v>146493.12320947001</v>
      </c>
      <c r="BB5276" s="9">
        <v>47016.9344098484</v>
      </c>
      <c r="BC5276" s="9">
        <v>133.66948879812199</v>
      </c>
      <c r="BD5276" s="9">
        <v>107816</v>
      </c>
      <c r="BE5276" s="9">
        <v>609171</v>
      </c>
      <c r="BF5276" s="9">
        <v>420788.53519999998</v>
      </c>
      <c r="BG5276" s="9">
        <v>110396.65549999999</v>
      </c>
      <c r="BH5276" s="9">
        <v>308746.01263999997</v>
      </c>
      <c r="BI5276" s="9">
        <v>39530.186305208197</v>
      </c>
      <c r="BJ5276" s="9">
        <v>31873.195626735898</v>
      </c>
      <c r="BK5276" s="9">
        <v>54354.282950797402</v>
      </c>
      <c r="BL5276" s="9">
        <v>13376.0653130257</v>
      </c>
      <c r="BM5276" s="9">
        <v>47016.9344098484</v>
      </c>
      <c r="BN5276" s="9">
        <v>17308.866169466099</v>
      </c>
      <c r="BO5276" s="9">
        <v>3171.9427008534599</v>
      </c>
      <c r="BP5276" s="9"/>
      <c r="BQ5276" s="9"/>
      <c r="BR5276" s="9"/>
      <c r="BS5276" s="9">
        <v>2570.6203325285701</v>
      </c>
      <c r="BT5276" s="9"/>
      <c r="BU5276" s="9"/>
      <c r="BV5276" s="9"/>
      <c r="BW5276" s="9">
        <v>3276.5509935929099</v>
      </c>
      <c r="BX5276" s="9">
        <v>428000</v>
      </c>
    </row>
    <row r="5277" spans="6:76" x14ac:dyDescent="0.2">
      <c r="F5277" s="14"/>
      <c r="AX5277" s="8" t="s">
        <v>10034</v>
      </c>
      <c r="AY5277" s="8" t="s">
        <v>10035</v>
      </c>
      <c r="AZ5277" s="8" t="s">
        <v>1623</v>
      </c>
      <c r="BA5277" s="9">
        <v>66342.151859400401</v>
      </c>
      <c r="BB5277" s="9">
        <v>47048.012818904303</v>
      </c>
      <c r="BC5277" s="9">
        <v>72.707217721927606</v>
      </c>
      <c r="BD5277" s="9">
        <v>70128</v>
      </c>
      <c r="BE5277" s="9">
        <v>45288</v>
      </c>
      <c r="BF5277" s="9">
        <v>143779.0808</v>
      </c>
      <c r="BG5277" s="9">
        <v>109548.06230000001</v>
      </c>
      <c r="BH5277" s="9">
        <v>150668.40437999999</v>
      </c>
      <c r="BI5277" s="9">
        <v>38474.907083521801</v>
      </c>
      <c r="BJ5277" s="9">
        <v>47048.012818904303</v>
      </c>
      <c r="BK5277" s="9">
        <v>63427.648618145096</v>
      </c>
      <c r="BL5277" s="9">
        <v>20601.495522262099</v>
      </c>
      <c r="BM5277" s="9">
        <v>33890.849182782098</v>
      </c>
      <c r="BN5277" s="9">
        <v>6909.2097477892203</v>
      </c>
      <c r="BO5277" s="9"/>
      <c r="BP5277" s="9"/>
      <c r="BQ5277" s="9"/>
      <c r="BR5277" s="9"/>
      <c r="BS5277" s="9"/>
      <c r="BT5277" s="9"/>
      <c r="BU5277" s="9"/>
      <c r="BV5277" s="9"/>
      <c r="BW5277" s="9"/>
      <c r="BX5277" s="9"/>
    </row>
    <row r="5278" spans="6:76" x14ac:dyDescent="0.2">
      <c r="F5278" s="14"/>
      <c r="AX5278" s="8" t="s">
        <v>33</v>
      </c>
      <c r="AY5278" s="8" t="s">
        <v>10036</v>
      </c>
      <c r="AZ5278" s="8" t="s">
        <v>1623</v>
      </c>
      <c r="BA5278" s="9">
        <v>70240.339263075803</v>
      </c>
      <c r="BB5278" s="9">
        <v>47329.539326602397</v>
      </c>
      <c r="BC5278" s="9">
        <v>87.3755834459661</v>
      </c>
      <c r="BD5278" s="9">
        <v>53241</v>
      </c>
      <c r="BE5278" s="9">
        <v>74374</v>
      </c>
      <c r="BF5278" s="9">
        <v>112116.9028</v>
      </c>
      <c r="BG5278" s="9"/>
      <c r="BH5278" s="9">
        <v>194089.54487000001</v>
      </c>
      <c r="BI5278" s="9">
        <v>34675.093787489903</v>
      </c>
      <c r="BJ5278" s="9">
        <v>47329.539326602397</v>
      </c>
      <c r="BK5278" s="9">
        <v>55557.2715820308</v>
      </c>
      <c r="BL5278" s="9">
        <v>30172.021776380199</v>
      </c>
      <c r="BM5278" s="9">
        <v>18453.952625686001</v>
      </c>
      <c r="BN5278" s="9">
        <v>32296.943726358899</v>
      </c>
      <c r="BO5278" s="9">
        <v>231041.15443288401</v>
      </c>
      <c r="BP5278" s="9"/>
      <c r="BQ5278" s="9">
        <v>45510.699849387303</v>
      </c>
      <c r="BR5278" s="9"/>
      <c r="BS5278" s="9">
        <v>120369.05287909</v>
      </c>
      <c r="BT5278" s="9"/>
      <c r="BU5278" s="9">
        <v>33321.766955475003</v>
      </c>
      <c r="BV5278" s="9">
        <v>29834.805113243201</v>
      </c>
      <c r="BW5278" s="9">
        <v>14102.0177476596</v>
      </c>
      <c r="BX5278" s="9">
        <v>67600</v>
      </c>
    </row>
    <row r="5279" spans="6:76" x14ac:dyDescent="0.2">
      <c r="F5279" s="14"/>
      <c r="AX5279" s="8" t="s">
        <v>10037</v>
      </c>
      <c r="AY5279" s="8" t="s">
        <v>10038</v>
      </c>
      <c r="AZ5279" s="8" t="s">
        <v>1623</v>
      </c>
      <c r="BA5279" s="9">
        <v>79526.920556807396</v>
      </c>
      <c r="BB5279" s="9">
        <v>47409.557730848697</v>
      </c>
      <c r="BC5279" s="9">
        <v>125.162519564852</v>
      </c>
      <c r="BD5279" s="9">
        <v>165620</v>
      </c>
      <c r="BE5279" s="9"/>
      <c r="BF5279" s="9">
        <v>52463.362260000002</v>
      </c>
      <c r="BG5279" s="9">
        <v>244389.79459999999</v>
      </c>
      <c r="BH5279" s="9">
        <v>408682.73134</v>
      </c>
      <c r="BI5279" s="9">
        <v>24111.332503613899</v>
      </c>
      <c r="BJ5279" s="9">
        <v>6527.0474851749505</v>
      </c>
      <c r="BK5279" s="9">
        <v>50339.324608837203</v>
      </c>
      <c r="BL5279" s="9">
        <v>41013.3377607527</v>
      </c>
      <c r="BM5279" s="9">
        <v>46717.446472701296</v>
      </c>
      <c r="BN5279" s="9">
        <v>15919.1936988459</v>
      </c>
      <c r="BO5279" s="9">
        <v>44970.941205103503</v>
      </c>
      <c r="BP5279" s="9"/>
      <c r="BQ5279" s="9">
        <v>44550.082320588197</v>
      </c>
      <c r="BR5279" s="9">
        <v>48101.6689889962</v>
      </c>
      <c r="BS5279" s="9">
        <v>53344.956646820501</v>
      </c>
      <c r="BT5279" s="9"/>
      <c r="BU5279" s="9">
        <v>57160.129503535703</v>
      </c>
      <c r="BV5279" s="9">
        <v>35206.788778952701</v>
      </c>
      <c r="BW5279" s="9">
        <v>38166.4318486099</v>
      </c>
      <c r="BX5279" s="9">
        <v>54200</v>
      </c>
    </row>
    <row r="5280" spans="6:76" x14ac:dyDescent="0.2">
      <c r="F5280" s="14"/>
      <c r="AX5280" s="8" t="s">
        <v>10039</v>
      </c>
      <c r="AY5280" s="8" t="s">
        <v>10040</v>
      </c>
      <c r="AZ5280" s="8" t="s">
        <v>1623</v>
      </c>
      <c r="BA5280" s="9">
        <v>45357.830447034299</v>
      </c>
      <c r="BB5280" s="9">
        <v>47441.0791907405</v>
      </c>
      <c r="BC5280" s="9">
        <v>36.185697447832403</v>
      </c>
      <c r="BD5280" s="9">
        <v>9470</v>
      </c>
      <c r="BE5280" s="9">
        <v>37107</v>
      </c>
      <c r="BF5280" s="9"/>
      <c r="BG5280" s="9"/>
      <c r="BH5280" s="9"/>
      <c r="BI5280" s="9">
        <v>45981.5079496037</v>
      </c>
      <c r="BJ5280" s="9">
        <v>57991.317091684497</v>
      </c>
      <c r="BK5280" s="9">
        <v>56735.453986515597</v>
      </c>
      <c r="BL5280" s="9">
        <v>47441.0791907405</v>
      </c>
      <c r="BM5280" s="9">
        <v>19371.640682508001</v>
      </c>
      <c r="BN5280" s="9">
        <v>22734.365953341199</v>
      </c>
      <c r="BO5280" s="9">
        <v>41453.823757935497</v>
      </c>
      <c r="BP5280" s="9">
        <v>53185.426971481298</v>
      </c>
      <c r="BQ5280" s="9">
        <v>45862.331678001399</v>
      </c>
      <c r="BR5280" s="9">
        <v>67863.419511730695</v>
      </c>
      <c r="BS5280" s="9">
        <v>53920.907115007103</v>
      </c>
      <c r="BT5280" s="9"/>
      <c r="BU5280" s="9">
        <v>51649.690804830898</v>
      </c>
      <c r="BV5280" s="9">
        <v>62086.611586298197</v>
      </c>
      <c r="BW5280" s="9">
        <v>64428.541319904703</v>
      </c>
      <c r="BX5280" s="9">
        <v>33800</v>
      </c>
    </row>
    <row r="5281" spans="6:76" x14ac:dyDescent="0.2">
      <c r="F5281" s="14"/>
      <c r="AX5281" s="8" t="s">
        <v>10041</v>
      </c>
      <c r="AY5281" s="8" t="s">
        <v>10042</v>
      </c>
      <c r="AZ5281" s="8" t="s">
        <v>1623</v>
      </c>
      <c r="BA5281" s="9">
        <v>73553.597596132604</v>
      </c>
      <c r="BB5281" s="9">
        <v>47717.730794877098</v>
      </c>
      <c r="BC5281" s="9">
        <v>126.531380881609</v>
      </c>
      <c r="BD5281" s="9">
        <v>274236</v>
      </c>
      <c r="BE5281" s="9"/>
      <c r="BF5281" s="9">
        <v>80578.536749999999</v>
      </c>
      <c r="BG5281" s="9"/>
      <c r="BH5281" s="9"/>
      <c r="BI5281" s="9"/>
      <c r="BJ5281" s="9">
        <v>60887.714282235</v>
      </c>
      <c r="BK5281" s="9">
        <v>46270.900281701201</v>
      </c>
      <c r="BL5281" s="9">
        <v>47717.730794877098</v>
      </c>
      <c r="BM5281" s="9"/>
      <c r="BN5281" s="9"/>
      <c r="BO5281" s="9"/>
      <c r="BP5281" s="9">
        <v>1134.30106411512</v>
      </c>
      <c r="BQ5281" s="9"/>
      <c r="BR5281" s="9"/>
      <c r="BS5281" s="9"/>
      <c r="BT5281" s="9"/>
      <c r="BU5281" s="9"/>
      <c r="BV5281" s="9"/>
      <c r="BW5281" s="9"/>
      <c r="BX5281" s="9">
        <v>4050</v>
      </c>
    </row>
    <row r="5282" spans="6:76" x14ac:dyDescent="0.2">
      <c r="F5282" s="14"/>
      <c r="AX5282" s="8" t="s">
        <v>50</v>
      </c>
      <c r="AY5282" s="8" t="s">
        <v>10043</v>
      </c>
      <c r="AZ5282" s="8" t="s">
        <v>1623</v>
      </c>
      <c r="BA5282" s="9">
        <v>161499.89234760599</v>
      </c>
      <c r="BB5282" s="9">
        <v>47901.910851813198</v>
      </c>
      <c r="BC5282" s="9">
        <v>174.43096323017701</v>
      </c>
      <c r="BD5282" s="9">
        <v>231000</v>
      </c>
      <c r="BE5282" s="9">
        <v>148492</v>
      </c>
      <c r="BF5282" s="9">
        <v>201065.59529999999</v>
      </c>
      <c r="BG5282" s="9"/>
      <c r="BH5282" s="9">
        <v>977985.74665999995</v>
      </c>
      <c r="BI5282" s="9">
        <v>30428.359608924999</v>
      </c>
      <c r="BJ5282" s="9">
        <v>14816.7617886601</v>
      </c>
      <c r="BK5282" s="9">
        <v>47901.910851813198</v>
      </c>
      <c r="BL5282" s="9">
        <v>18408.8942587276</v>
      </c>
      <c r="BM5282" s="9">
        <v>54835.125428902596</v>
      </c>
      <c r="BN5282" s="9">
        <v>31964.4219266412</v>
      </c>
      <c r="BO5282" s="9"/>
      <c r="BP5282" s="9"/>
      <c r="BQ5282" s="9"/>
      <c r="BR5282" s="9"/>
      <c r="BS5282" s="9"/>
      <c r="BT5282" s="9"/>
      <c r="BU5282" s="9"/>
      <c r="BV5282" s="9"/>
      <c r="BW5282" s="9"/>
      <c r="BX5282" s="9">
        <v>19600</v>
      </c>
    </row>
    <row r="5283" spans="6:76" x14ac:dyDescent="0.2">
      <c r="F5283" s="14"/>
      <c r="AX5283" s="8" t="s">
        <v>10044</v>
      </c>
      <c r="AY5283" s="8" t="s">
        <v>10045</v>
      </c>
      <c r="AZ5283" s="8" t="s">
        <v>1623</v>
      </c>
      <c r="BA5283" s="9">
        <v>46299.8429308552</v>
      </c>
      <c r="BB5283" s="9">
        <v>48028.236347491104</v>
      </c>
      <c r="BC5283" s="9">
        <v>60.592578082933002</v>
      </c>
      <c r="BD5283" s="9"/>
      <c r="BE5283" s="9"/>
      <c r="BF5283" s="9"/>
      <c r="BG5283" s="9"/>
      <c r="BH5283" s="9"/>
      <c r="BI5283" s="9"/>
      <c r="BJ5283" s="9">
        <v>36421.518055416796</v>
      </c>
      <c r="BK5283" s="9">
        <v>15668.7027443078</v>
      </c>
      <c r="BL5283" s="9">
        <v>12253.508208057399</v>
      </c>
      <c r="BM5283" s="9"/>
      <c r="BN5283" s="9"/>
      <c r="BO5283" s="9">
        <v>50577.598646467202</v>
      </c>
      <c r="BP5283" s="9">
        <v>55762.144621846201</v>
      </c>
      <c r="BQ5283" s="9">
        <v>50491.407008881899</v>
      </c>
      <c r="BR5283" s="9">
        <v>117981.28143431499</v>
      </c>
      <c r="BS5283" s="9">
        <v>50245.407285753201</v>
      </c>
      <c r="BT5283" s="9"/>
      <c r="BU5283" s="9">
        <v>64490.397246788001</v>
      </c>
      <c r="BV5283" s="9">
        <v>45811.065409228999</v>
      </c>
      <c r="BW5283" s="9">
        <v>37395.0845092007</v>
      </c>
      <c r="BX5283" s="9">
        <v>18500</v>
      </c>
    </row>
    <row r="5284" spans="6:76" x14ac:dyDescent="0.2">
      <c r="F5284" s="14"/>
      <c r="AX5284" s="8" t="s">
        <v>10046</v>
      </c>
      <c r="AY5284" s="8" t="s">
        <v>10047</v>
      </c>
      <c r="AZ5284" s="8" t="s">
        <v>1623</v>
      </c>
      <c r="BA5284" s="9">
        <v>55453.297378879797</v>
      </c>
      <c r="BB5284" s="9">
        <v>48158.128106983997</v>
      </c>
      <c r="BC5284" s="9">
        <v>53.9334084898382</v>
      </c>
      <c r="BD5284" s="9">
        <v>57956</v>
      </c>
      <c r="BE5284" s="9">
        <v>32166</v>
      </c>
      <c r="BF5284" s="9">
        <v>69868.324380000005</v>
      </c>
      <c r="BG5284" s="9">
        <v>41909.851110000003</v>
      </c>
      <c r="BH5284" s="9">
        <v>144086.61111</v>
      </c>
      <c r="BI5284" s="9">
        <v>44207.951917896004</v>
      </c>
      <c r="BJ5284" s="9">
        <v>42197.5064785789</v>
      </c>
      <c r="BK5284" s="9">
        <v>54958.977175630003</v>
      </c>
      <c r="BL5284" s="9">
        <v>38576.704997931003</v>
      </c>
      <c r="BM5284" s="9">
        <v>14062.8894244732</v>
      </c>
      <c r="BN5284" s="9">
        <v>27150.002713767601</v>
      </c>
      <c r="BO5284" s="9">
        <v>101022.29636916801</v>
      </c>
      <c r="BP5284" s="9">
        <v>46301.675239637298</v>
      </c>
      <c r="BQ5284" s="9">
        <v>69625.915375513097</v>
      </c>
      <c r="BR5284" s="9">
        <v>39406.326701934602</v>
      </c>
      <c r="BS5284" s="9">
        <v>94988.160345623997</v>
      </c>
      <c r="BT5284" s="9"/>
      <c r="BU5284" s="9">
        <v>54777.2820387967</v>
      </c>
      <c r="BV5284" s="9">
        <v>50014.580974330704</v>
      </c>
      <c r="BW5284" s="9">
        <v>59788.891224314197</v>
      </c>
      <c r="BX5284" s="9">
        <v>26000</v>
      </c>
    </row>
    <row r="5285" spans="6:76" x14ac:dyDescent="0.2">
      <c r="F5285" s="14"/>
      <c r="AX5285" s="8" t="s">
        <v>10048</v>
      </c>
      <c r="AY5285" s="8" t="s">
        <v>10049</v>
      </c>
      <c r="AZ5285" s="8" t="s">
        <v>1623</v>
      </c>
      <c r="BA5285" s="9">
        <v>74292.389403807902</v>
      </c>
      <c r="BB5285" s="9">
        <v>48220.861169305397</v>
      </c>
      <c r="BC5285" s="9">
        <v>92.016120824255196</v>
      </c>
      <c r="BD5285" s="9">
        <v>33763</v>
      </c>
      <c r="BE5285" s="9">
        <v>178056</v>
      </c>
      <c r="BF5285" s="9">
        <v>185375.13279999999</v>
      </c>
      <c r="BG5285" s="9">
        <v>170973.15520000001</v>
      </c>
      <c r="BH5285" s="9">
        <v>40133.368911999998</v>
      </c>
      <c r="BI5285" s="9">
        <v>14921.354037814999</v>
      </c>
      <c r="BJ5285" s="9">
        <v>48220.861169305397</v>
      </c>
      <c r="BK5285" s="9">
        <v>52289.601608554098</v>
      </c>
      <c r="BL5285" s="9">
        <v>19540.958328935099</v>
      </c>
      <c r="BM5285" s="9"/>
      <c r="BN5285" s="9">
        <v>14642.8513852776</v>
      </c>
      <c r="BO5285" s="9"/>
      <c r="BP5285" s="9"/>
      <c r="BQ5285" s="9"/>
      <c r="BR5285" s="9"/>
      <c r="BS5285" s="9"/>
      <c r="BT5285" s="9"/>
      <c r="BU5285" s="9"/>
      <c r="BV5285" s="9"/>
      <c r="BW5285" s="9"/>
      <c r="BX5285" s="9">
        <v>59300</v>
      </c>
    </row>
    <row r="5286" spans="6:76" x14ac:dyDescent="0.2">
      <c r="F5286" s="14"/>
      <c r="AX5286" s="8" t="s">
        <v>22</v>
      </c>
      <c r="AY5286" s="8" t="s">
        <v>10050</v>
      </c>
      <c r="AZ5286" s="8" t="s">
        <v>1623</v>
      </c>
      <c r="BA5286" s="9">
        <v>92553.204272179602</v>
      </c>
      <c r="BB5286" s="9">
        <v>48487.994851529103</v>
      </c>
      <c r="BC5286" s="9">
        <v>130.51478098599401</v>
      </c>
      <c r="BD5286" s="9">
        <v>40387</v>
      </c>
      <c r="BE5286" s="9">
        <v>56592</v>
      </c>
      <c r="BF5286" s="9">
        <v>71170.295249999996</v>
      </c>
      <c r="BG5286" s="9">
        <v>29811.504679999998</v>
      </c>
      <c r="BH5286" s="9">
        <v>50966.498920999999</v>
      </c>
      <c r="BI5286" s="9">
        <v>43988.008100679101</v>
      </c>
      <c r="BJ5286" s="9">
        <v>33812.798393446501</v>
      </c>
      <c r="BK5286" s="9">
        <v>46009.490782058201</v>
      </c>
      <c r="BL5286" s="9">
        <v>40904.507366450001</v>
      </c>
      <c r="BM5286" s="9">
        <v>14844.3165037569</v>
      </c>
      <c r="BN5286" s="9">
        <v>18714.246571968499</v>
      </c>
      <c r="BO5286" s="9">
        <v>353330.16374693997</v>
      </c>
      <c r="BP5286" s="9">
        <v>142807.719271832</v>
      </c>
      <c r="BQ5286" s="9">
        <v>26449.997271996399</v>
      </c>
      <c r="BR5286" s="9"/>
      <c r="BS5286" s="9">
        <v>465713.48108440702</v>
      </c>
      <c r="BT5286" s="9"/>
      <c r="BU5286" s="9">
        <v>53788.478721970299</v>
      </c>
      <c r="BV5286" s="9">
        <v>95357.527272466497</v>
      </c>
      <c r="BW5286" s="9">
        <v>81309.642960261306</v>
      </c>
      <c r="BX5286" s="9"/>
    </row>
    <row r="5287" spans="6:76" x14ac:dyDescent="0.2">
      <c r="F5287" s="14"/>
      <c r="AX5287" s="8" t="s">
        <v>10051</v>
      </c>
      <c r="AY5287" s="8" t="s">
        <v>10052</v>
      </c>
      <c r="AZ5287" s="8" t="s">
        <v>1623</v>
      </c>
      <c r="BA5287" s="9">
        <v>73145.9195026097</v>
      </c>
      <c r="BB5287" s="9">
        <v>48679.643382007998</v>
      </c>
      <c r="BC5287" s="9">
        <v>88.748181610373507</v>
      </c>
      <c r="BD5287" s="9"/>
      <c r="BE5287" s="9">
        <v>114409</v>
      </c>
      <c r="BF5287" s="9">
        <v>227054.2072</v>
      </c>
      <c r="BG5287" s="9">
        <v>116901.9587</v>
      </c>
      <c r="BH5287" s="9">
        <v>226188.71509000001</v>
      </c>
      <c r="BI5287" s="9">
        <v>58923.087536657498</v>
      </c>
      <c r="BJ5287" s="9"/>
      <c r="BK5287" s="9">
        <v>75939.030835995596</v>
      </c>
      <c r="BL5287" s="9">
        <v>24422.1229678114</v>
      </c>
      <c r="BM5287" s="9">
        <v>58388.756772421497</v>
      </c>
      <c r="BN5287" s="9"/>
      <c r="BO5287" s="9">
        <v>39713.308449408003</v>
      </c>
      <c r="BP5287" s="9">
        <v>58980.919183657097</v>
      </c>
      <c r="BQ5287" s="9">
        <v>10533.447842027101</v>
      </c>
      <c r="BR5287" s="9">
        <v>40862.770708528398</v>
      </c>
      <c r="BS5287" s="9">
        <v>46642.461663033602</v>
      </c>
      <c r="BT5287" s="9"/>
      <c r="BU5287" s="9">
        <v>47382.403167860997</v>
      </c>
      <c r="BV5287" s="9">
        <v>48679.643382007998</v>
      </c>
      <c r="BW5287" s="9">
        <v>45018.798044955598</v>
      </c>
      <c r="BX5287" s="9">
        <v>3440</v>
      </c>
    </row>
    <row r="5288" spans="6:76" x14ac:dyDescent="0.2">
      <c r="F5288" s="14"/>
      <c r="AX5288" s="8" t="s">
        <v>10053</v>
      </c>
      <c r="AY5288" s="8" t="s">
        <v>10054</v>
      </c>
      <c r="AZ5288" s="8" t="s">
        <v>1623</v>
      </c>
      <c r="BA5288" s="9">
        <v>55699.5923571495</v>
      </c>
      <c r="BB5288" s="9">
        <v>48965.127352757401</v>
      </c>
      <c r="BC5288" s="9">
        <v>93.773532116584093</v>
      </c>
      <c r="BD5288" s="9"/>
      <c r="BE5288" s="9"/>
      <c r="BF5288" s="9">
        <v>398.1891038</v>
      </c>
      <c r="BG5288" s="9">
        <v>205740.519</v>
      </c>
      <c r="BH5288" s="9">
        <v>136127.66505000001</v>
      </c>
      <c r="BI5288" s="9">
        <v>12600.1973694812</v>
      </c>
      <c r="BJ5288" s="9"/>
      <c r="BK5288" s="9">
        <v>36500.640161749601</v>
      </c>
      <c r="BL5288" s="9">
        <v>7722.9711415523898</v>
      </c>
      <c r="BM5288" s="9"/>
      <c r="BN5288" s="9"/>
      <c r="BO5288" s="9">
        <v>35504.033485323504</v>
      </c>
      <c r="BP5288" s="9">
        <v>56681.240661624899</v>
      </c>
      <c r="BQ5288" s="9">
        <v>58482.480177444697</v>
      </c>
      <c r="BR5288" s="9">
        <v>61901.869217250802</v>
      </c>
      <c r="BS5288" s="9">
        <v>51124.078662574597</v>
      </c>
      <c r="BT5288" s="9"/>
      <c r="BU5288" s="9">
        <v>47661.471491721801</v>
      </c>
      <c r="BV5288" s="9">
        <v>52483.402481962003</v>
      </c>
      <c r="BW5288" s="9">
        <v>48965.127352757401</v>
      </c>
      <c r="BX5288" s="9">
        <v>23600</v>
      </c>
    </row>
    <row r="5289" spans="6:76" x14ac:dyDescent="0.2">
      <c r="F5289" s="14"/>
      <c r="AX5289" s="8" t="s">
        <v>10055</v>
      </c>
      <c r="AY5289" s="8" t="s">
        <v>10056</v>
      </c>
      <c r="AZ5289" s="8" t="s">
        <v>1623</v>
      </c>
      <c r="BA5289" s="9">
        <v>47964.197917446101</v>
      </c>
      <c r="BB5289" s="9">
        <v>49393.206789137701</v>
      </c>
      <c r="BC5289" s="9">
        <v>65.325130724824703</v>
      </c>
      <c r="BD5289" s="9">
        <v>134644</v>
      </c>
      <c r="BE5289" s="9"/>
      <c r="BF5289" s="9">
        <v>44007.02824</v>
      </c>
      <c r="BG5289" s="9"/>
      <c r="BH5289" s="9"/>
      <c r="BI5289" s="9"/>
      <c r="BJ5289" s="9">
        <v>60648.941018366299</v>
      </c>
      <c r="BK5289" s="9">
        <v>58327.119729882797</v>
      </c>
      <c r="BL5289" s="9">
        <v>26151.0787586158</v>
      </c>
      <c r="BM5289" s="9"/>
      <c r="BN5289" s="9"/>
      <c r="BO5289" s="9">
        <v>16815.915772382599</v>
      </c>
      <c r="BP5289" s="9">
        <v>51062.5154716053</v>
      </c>
      <c r="BQ5289" s="9">
        <v>12886.4566666354</v>
      </c>
      <c r="BR5289" s="9">
        <v>13019.9300562841</v>
      </c>
      <c r="BS5289" s="9">
        <v>49393.206789137701</v>
      </c>
      <c r="BT5289" s="9"/>
      <c r="BU5289" s="9">
        <v>48484.470645001202</v>
      </c>
      <c r="BV5289" s="9">
        <v>54112.169068428899</v>
      </c>
      <c r="BW5289" s="9">
        <v>53981.740710459097</v>
      </c>
      <c r="BX5289" s="9"/>
    </row>
    <row r="5290" spans="6:76" x14ac:dyDescent="0.2">
      <c r="F5290" s="14"/>
      <c r="AX5290" s="8" t="s">
        <v>10057</v>
      </c>
      <c r="AY5290" s="8" t="s">
        <v>10058</v>
      </c>
      <c r="AZ5290" s="8" t="s">
        <v>1623</v>
      </c>
      <c r="BA5290" s="9">
        <v>57906.562754860199</v>
      </c>
      <c r="BB5290" s="9">
        <v>49393.206789137701</v>
      </c>
      <c r="BC5290" s="9">
        <v>64.058741082303598</v>
      </c>
      <c r="BD5290" s="9"/>
      <c r="BE5290" s="9">
        <v>125857</v>
      </c>
      <c r="BF5290" s="9">
        <v>76988.893580000004</v>
      </c>
      <c r="BG5290" s="9">
        <v>119194.37179999999</v>
      </c>
      <c r="BH5290" s="9"/>
      <c r="BI5290" s="9">
        <v>26410.228473901701</v>
      </c>
      <c r="BJ5290" s="9">
        <v>23390.985287845</v>
      </c>
      <c r="BK5290" s="9">
        <v>31109.872326199598</v>
      </c>
      <c r="BL5290" s="9">
        <v>392.382275641089</v>
      </c>
      <c r="BM5290" s="9"/>
      <c r="BN5290" s="9"/>
      <c r="BO5290" s="9">
        <v>39285.742423135802</v>
      </c>
      <c r="BP5290" s="9"/>
      <c r="BQ5290" s="9">
        <v>39954.114455256997</v>
      </c>
      <c r="BR5290" s="9">
        <v>99798.804270990702</v>
      </c>
      <c r="BS5290" s="9">
        <v>49393.206789137701</v>
      </c>
      <c r="BT5290" s="9"/>
      <c r="BU5290" s="9">
        <v>53072.526417611603</v>
      </c>
      <c r="BV5290" s="9">
        <v>37374.327647963801</v>
      </c>
      <c r="BW5290" s="9">
        <v>51875.985575218299</v>
      </c>
      <c r="BX5290" s="9">
        <v>94500</v>
      </c>
    </row>
    <row r="5291" spans="6:76" x14ac:dyDescent="0.2">
      <c r="F5291" s="14"/>
      <c r="AX5291" s="8" t="s">
        <v>20</v>
      </c>
      <c r="AY5291" s="8" t="s">
        <v>10059</v>
      </c>
      <c r="AZ5291" s="8" t="s">
        <v>1623</v>
      </c>
      <c r="BA5291" s="9">
        <v>52163.4286807139</v>
      </c>
      <c r="BB5291" s="9">
        <v>49749.436094336103</v>
      </c>
      <c r="BC5291" s="9">
        <v>60.464964788992397</v>
      </c>
      <c r="BD5291" s="9">
        <v>13204</v>
      </c>
      <c r="BE5291" s="9">
        <v>40748</v>
      </c>
      <c r="BF5291" s="9">
        <v>38980.286930000002</v>
      </c>
      <c r="BG5291" s="9">
        <v>21394.38048</v>
      </c>
      <c r="BH5291" s="9">
        <v>33162.550551</v>
      </c>
      <c r="BI5291" s="9">
        <v>38933.6133585887</v>
      </c>
      <c r="BJ5291" s="9">
        <v>65218.628384685799</v>
      </c>
      <c r="BK5291" s="9">
        <v>68611.255209707</v>
      </c>
      <c r="BL5291" s="9">
        <v>40665.426475933702</v>
      </c>
      <c r="BM5291" s="9">
        <v>19946.9796858839</v>
      </c>
      <c r="BN5291" s="9">
        <v>20935.551942009799</v>
      </c>
      <c r="BO5291" s="9">
        <v>58827.688919728098</v>
      </c>
      <c r="BP5291" s="9">
        <v>54972.380954546403</v>
      </c>
      <c r="BQ5291" s="9">
        <v>61145.7581946266</v>
      </c>
      <c r="BR5291" s="9">
        <v>65847.930995549701</v>
      </c>
      <c r="BS5291" s="9">
        <v>52626.636106549297</v>
      </c>
      <c r="BT5291" s="9"/>
      <c r="BU5291" s="9">
        <v>51064.997520253099</v>
      </c>
      <c r="BV5291" s="9">
        <v>48433.874668419099</v>
      </c>
      <c r="BW5291" s="9">
        <v>90548.633236796901</v>
      </c>
      <c r="BX5291" s="9">
        <v>158000</v>
      </c>
    </row>
    <row r="5292" spans="6:76" x14ac:dyDescent="0.2">
      <c r="F5292" s="14"/>
      <c r="AX5292" s="8" t="s">
        <v>10060</v>
      </c>
      <c r="AY5292" s="8" t="s">
        <v>10061</v>
      </c>
      <c r="AZ5292" s="8" t="s">
        <v>1623</v>
      </c>
      <c r="BA5292" s="9">
        <v>88136.5118430906</v>
      </c>
      <c r="BB5292" s="9">
        <v>50201.806071576597</v>
      </c>
      <c r="BC5292" s="9">
        <v>113.37248865899301</v>
      </c>
      <c r="BD5292" s="9">
        <v>89584</v>
      </c>
      <c r="BE5292" s="9">
        <v>72403</v>
      </c>
      <c r="BF5292" s="9">
        <v>39708.316729999999</v>
      </c>
      <c r="BG5292" s="9">
        <v>123463.3619</v>
      </c>
      <c r="BH5292" s="9">
        <v>391920.80745999998</v>
      </c>
      <c r="BI5292" s="9">
        <v>49829.908611783503</v>
      </c>
      <c r="BJ5292" s="9">
        <v>47268.751769708797</v>
      </c>
      <c r="BK5292" s="9">
        <v>43988.418956320696</v>
      </c>
      <c r="BL5292" s="9">
        <v>50573.7035313698</v>
      </c>
      <c r="BM5292" s="9">
        <v>30805.1866815498</v>
      </c>
      <c r="BN5292" s="9">
        <v>25692.686476354102</v>
      </c>
      <c r="BO5292" s="9"/>
      <c r="BP5292" s="9"/>
      <c r="BQ5292" s="9"/>
      <c r="BR5292" s="9"/>
      <c r="BS5292" s="9"/>
      <c r="BT5292" s="9"/>
      <c r="BU5292" s="9"/>
      <c r="BV5292" s="9"/>
      <c r="BW5292" s="9"/>
      <c r="BX5292" s="9">
        <v>92400</v>
      </c>
    </row>
    <row r="5293" spans="6:76" x14ac:dyDescent="0.2">
      <c r="F5293" s="14"/>
      <c r="AX5293" s="8" t="s">
        <v>10062</v>
      </c>
      <c r="AY5293" s="8" t="s">
        <v>10063</v>
      </c>
      <c r="AZ5293" s="8" t="s">
        <v>1623</v>
      </c>
      <c r="BA5293" s="9">
        <v>120006.965697689</v>
      </c>
      <c r="BB5293" s="9">
        <v>50244.911285199698</v>
      </c>
      <c r="BC5293" s="9">
        <v>90.468202392036801</v>
      </c>
      <c r="BD5293" s="9">
        <v>254037</v>
      </c>
      <c r="BE5293" s="9">
        <v>258989</v>
      </c>
      <c r="BF5293" s="9">
        <v>273594.18300000002</v>
      </c>
      <c r="BG5293" s="9">
        <v>184944.28409999999</v>
      </c>
      <c r="BH5293" s="9"/>
      <c r="BI5293" s="9">
        <v>41118.950886370301</v>
      </c>
      <c r="BJ5293" s="9">
        <v>27199.054444689998</v>
      </c>
      <c r="BK5293" s="9">
        <v>59209.971796154197</v>
      </c>
      <c r="BL5293" s="9">
        <v>32032.789400048201</v>
      </c>
      <c r="BM5293" s="9">
        <v>41279.850774245198</v>
      </c>
      <c r="BN5293" s="9">
        <v>27664.572575384998</v>
      </c>
      <c r="BO5293" s="9"/>
      <c r="BP5293" s="9"/>
      <c r="BQ5293" s="9"/>
      <c r="BR5293" s="9"/>
      <c r="BS5293" s="9"/>
      <c r="BT5293" s="9"/>
      <c r="BU5293" s="9"/>
      <c r="BV5293" s="9"/>
      <c r="BW5293" s="9"/>
      <c r="BX5293" s="9"/>
    </row>
    <row r="5294" spans="6:76" x14ac:dyDescent="0.2">
      <c r="F5294" s="14"/>
      <c r="AX5294" s="8" t="s">
        <v>38</v>
      </c>
      <c r="AY5294" s="8" t="s">
        <v>10064</v>
      </c>
      <c r="AZ5294" s="8" t="s">
        <v>1623</v>
      </c>
      <c r="BA5294" s="9">
        <v>49778.3547764869</v>
      </c>
      <c r="BB5294" s="9">
        <v>50287.586168700604</v>
      </c>
      <c r="BC5294" s="9">
        <v>38.122341222594102</v>
      </c>
      <c r="BD5294" s="9">
        <v>12665</v>
      </c>
      <c r="BE5294" s="9">
        <v>39992</v>
      </c>
      <c r="BF5294" s="9">
        <v>52260.049879999999</v>
      </c>
      <c r="BG5294" s="9"/>
      <c r="BH5294" s="9">
        <v>50269.462814999999</v>
      </c>
      <c r="BI5294" s="9">
        <v>38340.953109575203</v>
      </c>
      <c r="BJ5294" s="9">
        <v>50305.709522401201</v>
      </c>
      <c r="BK5294" s="9">
        <v>48130.524589429602</v>
      </c>
      <c r="BL5294" s="9">
        <v>47144.635401252897</v>
      </c>
      <c r="BM5294" s="9">
        <v>20605.0826579977</v>
      </c>
      <c r="BN5294" s="9">
        <v>20521.1591106343</v>
      </c>
      <c r="BO5294" s="9">
        <v>62569.653933215603</v>
      </c>
      <c r="BP5294" s="9"/>
      <c r="BQ5294" s="9">
        <v>63858.5125107321</v>
      </c>
      <c r="BR5294" s="9">
        <v>47625.252304743997</v>
      </c>
      <c r="BS5294" s="9">
        <v>62150.109289434797</v>
      </c>
      <c r="BT5294" s="9"/>
      <c r="BU5294" s="9">
        <v>57191.8130439331</v>
      </c>
      <c r="BV5294" s="9">
        <v>63649.907835281403</v>
      </c>
      <c r="BW5294" s="9">
        <v>91130.559973131603</v>
      </c>
      <c r="BX5294" s="9">
        <v>67600</v>
      </c>
    </row>
    <row r="5295" spans="6:76" x14ac:dyDescent="0.2">
      <c r="F5295" s="14"/>
      <c r="AX5295" s="8" t="s">
        <v>10065</v>
      </c>
      <c r="AY5295" s="8" t="s">
        <v>10066</v>
      </c>
      <c r="AZ5295" s="8" t="s">
        <v>1623</v>
      </c>
      <c r="BA5295" s="9">
        <v>76659.250088037705</v>
      </c>
      <c r="BB5295" s="9">
        <v>50754.254717123302</v>
      </c>
      <c r="BC5295" s="9">
        <v>110.22798512084201</v>
      </c>
      <c r="BD5295" s="9">
        <v>63546</v>
      </c>
      <c r="BE5295" s="9">
        <v>42796</v>
      </c>
      <c r="BF5295" s="9">
        <v>74167.150030000004</v>
      </c>
      <c r="BG5295" s="9">
        <v>44794.273280000001</v>
      </c>
      <c r="BH5295" s="9">
        <v>327225.34142999997</v>
      </c>
      <c r="BI5295" s="9">
        <v>50754.254717123302</v>
      </c>
      <c r="BJ5295" s="9">
        <v>67566.282460352304</v>
      </c>
      <c r="BK5295" s="9">
        <v>66761.036345715795</v>
      </c>
      <c r="BL5295" s="9">
        <v>43617.336649141696</v>
      </c>
      <c r="BM5295" s="9">
        <v>40175.828809341103</v>
      </c>
      <c r="BN5295" s="9">
        <v>21848.247246740601</v>
      </c>
      <c r="BO5295" s="9"/>
      <c r="BP5295" s="9"/>
      <c r="BQ5295" s="9"/>
      <c r="BR5295" s="9"/>
      <c r="BS5295" s="9"/>
      <c r="BT5295" s="9"/>
      <c r="BU5295" s="9"/>
      <c r="BV5295" s="9"/>
      <c r="BW5295" s="9"/>
      <c r="BX5295" s="9"/>
    </row>
    <row r="5296" spans="6:76" x14ac:dyDescent="0.2">
      <c r="F5296" s="14"/>
      <c r="AX5296" s="8" t="s">
        <v>10067</v>
      </c>
      <c r="AY5296" s="8" t="s">
        <v>10068</v>
      </c>
      <c r="AZ5296" s="8" t="s">
        <v>1623</v>
      </c>
      <c r="BA5296" s="9">
        <v>80322.7810854157</v>
      </c>
      <c r="BB5296" s="9">
        <v>50770.806398184497</v>
      </c>
      <c r="BC5296" s="9">
        <v>134.979232721899</v>
      </c>
      <c r="BD5296" s="9">
        <v>431106</v>
      </c>
      <c r="BE5296" s="9">
        <v>48304</v>
      </c>
      <c r="BF5296" s="9">
        <v>23483.73947</v>
      </c>
      <c r="BG5296" s="9">
        <v>277256.4742</v>
      </c>
      <c r="BH5296" s="9"/>
      <c r="BI5296" s="9">
        <v>25575.024690581398</v>
      </c>
      <c r="BJ5296" s="9">
        <v>24577.310222051899</v>
      </c>
      <c r="BK5296" s="9">
        <v>25554.548343033199</v>
      </c>
      <c r="BL5296" s="9">
        <v>12707.2250381754</v>
      </c>
      <c r="BM5296" s="9"/>
      <c r="BN5296" s="9">
        <v>17569.142971421301</v>
      </c>
      <c r="BO5296" s="9">
        <v>79120.779750335001</v>
      </c>
      <c r="BP5296" s="9"/>
      <c r="BQ5296" s="9">
        <v>54255.973962044198</v>
      </c>
      <c r="BR5296" s="9">
        <v>50770.806398184497</v>
      </c>
      <c r="BS5296" s="9">
        <v>56938.939225428898</v>
      </c>
      <c r="BT5296" s="9"/>
      <c r="BU5296" s="9">
        <v>62276.867276871701</v>
      </c>
      <c r="BV5296" s="9">
        <v>76990.734371464205</v>
      </c>
      <c r="BW5296" s="9">
        <v>53699.712532474397</v>
      </c>
      <c r="BX5296" s="9">
        <v>45300</v>
      </c>
    </row>
    <row r="5297" spans="6:76" x14ac:dyDescent="0.2">
      <c r="F5297" s="14"/>
      <c r="AX5297" s="8" t="s">
        <v>10069</v>
      </c>
      <c r="AY5297" s="8" t="s">
        <v>10070</v>
      </c>
      <c r="AZ5297" s="8" t="s">
        <v>1623</v>
      </c>
      <c r="BA5297" s="9">
        <v>94449.182275455401</v>
      </c>
      <c r="BB5297" s="9">
        <v>50860.741218078001</v>
      </c>
      <c r="BC5297" s="9">
        <v>89.632398829530402</v>
      </c>
      <c r="BD5297" s="9">
        <v>88217</v>
      </c>
      <c r="BE5297" s="9">
        <v>29606</v>
      </c>
      <c r="BF5297" s="9">
        <v>31800.963100000001</v>
      </c>
      <c r="BG5297" s="9">
        <v>37505.002569999997</v>
      </c>
      <c r="BH5297" s="9">
        <v>35979.658923000003</v>
      </c>
      <c r="BI5297" s="9">
        <v>34697.278734366599</v>
      </c>
      <c r="BJ5297" s="9">
        <v>50489.129155393901</v>
      </c>
      <c r="BK5297" s="9">
        <v>50860.741218078001</v>
      </c>
      <c r="BL5297" s="9">
        <v>36326.087078916302</v>
      </c>
      <c r="BM5297" s="9">
        <v>28264.927963174301</v>
      </c>
      <c r="BN5297" s="9">
        <v>23027.3440846472</v>
      </c>
      <c r="BO5297" s="9">
        <v>140342.690431058</v>
      </c>
      <c r="BP5297" s="9">
        <v>142515.79852008601</v>
      </c>
      <c r="BQ5297" s="9">
        <v>174758.69740205101</v>
      </c>
      <c r="BR5297" s="9"/>
      <c r="BS5297" s="9">
        <v>148524.79576132901</v>
      </c>
      <c r="BT5297" s="9"/>
      <c r="BU5297" s="9">
        <v>109987.733579126</v>
      </c>
      <c r="BV5297" s="9">
        <v>176584.32200384999</v>
      </c>
      <c r="BW5297" s="9">
        <v>364846.29270857602</v>
      </c>
      <c r="BX5297" s="9">
        <v>90200</v>
      </c>
    </row>
    <row r="5298" spans="6:76" x14ac:dyDescent="0.2">
      <c r="F5298" s="14"/>
      <c r="AX5298" s="8" t="s">
        <v>10071</v>
      </c>
      <c r="AY5298" s="8" t="s">
        <v>10072</v>
      </c>
      <c r="AZ5298" s="8" t="s">
        <v>1623</v>
      </c>
      <c r="BA5298" s="9">
        <v>58361.281692181401</v>
      </c>
      <c r="BB5298" s="9">
        <v>50978.710755340202</v>
      </c>
      <c r="BC5298" s="9">
        <v>70.075855203370494</v>
      </c>
      <c r="BD5298" s="9"/>
      <c r="BE5298" s="9"/>
      <c r="BF5298" s="9">
        <v>177207.3493</v>
      </c>
      <c r="BG5298" s="9">
        <v>115762.97380000001</v>
      </c>
      <c r="BH5298" s="9"/>
      <c r="BI5298" s="9">
        <v>25573.034685888299</v>
      </c>
      <c r="BJ5298" s="9">
        <v>18202.4017724894</v>
      </c>
      <c r="BK5298" s="9">
        <v>54758.133754794399</v>
      </c>
      <c r="BL5298" s="9">
        <v>21375.920062281701</v>
      </c>
      <c r="BM5298" s="9">
        <v>50978.710755340202</v>
      </c>
      <c r="BN5298" s="9"/>
      <c r="BO5298" s="9">
        <v>37332.328477090399</v>
      </c>
      <c r="BP5298" s="9">
        <v>76851.713383019203</v>
      </c>
      <c r="BQ5298" s="9">
        <v>53743.7519888928</v>
      </c>
      <c r="BR5298" s="9"/>
      <c r="BS5298" s="9">
        <v>65271.786325651803</v>
      </c>
      <c r="BT5298" s="9"/>
      <c r="BU5298" s="9">
        <v>57938.8897244502</v>
      </c>
      <c r="BV5298" s="9">
        <v>40710.983647621397</v>
      </c>
      <c r="BW5298" s="9">
        <v>36411.247705200898</v>
      </c>
      <c r="BX5298" s="9">
        <v>43300</v>
      </c>
    </row>
    <row r="5299" spans="6:76" x14ac:dyDescent="0.2">
      <c r="F5299" s="14"/>
      <c r="AX5299" s="8" t="s">
        <v>10073</v>
      </c>
      <c r="AY5299" s="8" t="s">
        <v>10074</v>
      </c>
      <c r="AZ5299" s="8" t="s">
        <v>1623</v>
      </c>
      <c r="BA5299" s="9">
        <v>50517.134512565201</v>
      </c>
      <c r="BB5299" s="9">
        <v>51077.598803773799</v>
      </c>
      <c r="BC5299" s="9">
        <v>27.303847482292401</v>
      </c>
      <c r="BD5299" s="9"/>
      <c r="BE5299" s="9"/>
      <c r="BF5299" s="9">
        <v>80578.536749999999</v>
      </c>
      <c r="BG5299" s="9"/>
      <c r="BH5299" s="9"/>
      <c r="BI5299" s="9">
        <v>44833.617606378801</v>
      </c>
      <c r="BJ5299" s="9"/>
      <c r="BK5299" s="9">
        <v>46270.900281701201</v>
      </c>
      <c r="BL5299" s="9">
        <v>47717.730794877098</v>
      </c>
      <c r="BM5299" s="9">
        <v>28006.4744305965</v>
      </c>
      <c r="BN5299" s="9"/>
      <c r="BO5299" s="9">
        <v>64178.440170246497</v>
      </c>
      <c r="BP5299" s="9">
        <v>58321.011579504098</v>
      </c>
      <c r="BQ5299" s="9">
        <v>51077.598803773799</v>
      </c>
      <c r="BR5299" s="9">
        <v>53725.367548687202</v>
      </c>
      <c r="BS5299" s="9">
        <v>46829.612069297502</v>
      </c>
      <c r="BT5299" s="9"/>
      <c r="BU5299" s="9">
        <v>53903.427291030697</v>
      </c>
      <c r="BV5299" s="9">
        <v>53603.362202895602</v>
      </c>
      <c r="BW5299" s="9">
        <v>27676.669134358799</v>
      </c>
      <c r="BX5299" s="9"/>
    </row>
    <row r="5300" spans="6:76" x14ac:dyDescent="0.2">
      <c r="F5300" s="14"/>
      <c r="AX5300" s="8" t="s">
        <v>10075</v>
      </c>
      <c r="AY5300" s="8" t="s">
        <v>10076</v>
      </c>
      <c r="AZ5300" s="8" t="s">
        <v>1623</v>
      </c>
      <c r="BA5300" s="9">
        <v>50041.380382985401</v>
      </c>
      <c r="BB5300" s="9">
        <v>51290.122935061598</v>
      </c>
      <c r="BC5300" s="9">
        <v>123.321813059771</v>
      </c>
      <c r="BD5300" s="9"/>
      <c r="BE5300" s="9">
        <v>53694</v>
      </c>
      <c r="BF5300" s="9">
        <v>934.52162629999998</v>
      </c>
      <c r="BG5300" s="9">
        <v>244389.79459999999</v>
      </c>
      <c r="BH5300" s="9">
        <v>6712.0279005000002</v>
      </c>
      <c r="BI5300" s="9">
        <v>2415.3011764482299</v>
      </c>
      <c r="BJ5300" s="9">
        <v>2772.6368206626498</v>
      </c>
      <c r="BK5300" s="9">
        <v>19766.571173641001</v>
      </c>
      <c r="BL5300" s="9">
        <v>5767.9896290802199</v>
      </c>
      <c r="BM5300" s="9">
        <v>64440.366097406499</v>
      </c>
      <c r="BN5300" s="9">
        <v>14217.065086069801</v>
      </c>
      <c r="BO5300" s="9"/>
      <c r="BP5300" s="9">
        <v>1345.7888713488401</v>
      </c>
      <c r="BQ5300" s="9">
        <v>60629.059235509398</v>
      </c>
      <c r="BR5300" s="9">
        <v>59544.452324834601</v>
      </c>
      <c r="BS5300" s="9"/>
      <c r="BT5300" s="9"/>
      <c r="BU5300" s="9">
        <v>58115.978985481699</v>
      </c>
      <c r="BV5300" s="9">
        <v>51290.122935061598</v>
      </c>
      <c r="BW5300" s="9">
        <v>71667.790048406998</v>
      </c>
      <c r="BX5300" s="9">
        <v>133000</v>
      </c>
    </row>
    <row r="5301" spans="6:76" x14ac:dyDescent="0.2">
      <c r="F5301" s="14"/>
      <c r="AX5301" s="8" t="s">
        <v>10077</v>
      </c>
      <c r="AY5301" s="8" t="s">
        <v>10078</v>
      </c>
      <c r="AZ5301" s="8" t="s">
        <v>1623</v>
      </c>
      <c r="BA5301" s="9">
        <v>68873.535642616698</v>
      </c>
      <c r="BB5301" s="9">
        <v>51360.8626849871</v>
      </c>
      <c r="BC5301" s="9">
        <v>80.557299662154904</v>
      </c>
      <c r="BD5301" s="9">
        <v>173035</v>
      </c>
      <c r="BE5301" s="9">
        <v>145066</v>
      </c>
      <c r="BF5301" s="9">
        <v>91187.363729999997</v>
      </c>
      <c r="BG5301" s="9">
        <v>86440.920840000006</v>
      </c>
      <c r="BH5301" s="9"/>
      <c r="BI5301" s="9">
        <v>42029.979332946801</v>
      </c>
      <c r="BJ5301" s="9"/>
      <c r="BK5301" s="9">
        <v>42930.507866170003</v>
      </c>
      <c r="BL5301" s="9">
        <v>17495.901760063</v>
      </c>
      <c r="BM5301" s="9">
        <v>59791.217503804197</v>
      </c>
      <c r="BN5301" s="9"/>
      <c r="BO5301" s="9"/>
      <c r="BP5301" s="9">
        <v>1158.46539318292</v>
      </c>
      <c r="BQ5301" s="9"/>
      <c r="BR5301" s="9"/>
      <c r="BS5301" s="9"/>
      <c r="BT5301" s="9"/>
      <c r="BU5301" s="9"/>
      <c r="BV5301" s="9"/>
      <c r="BW5301" s="9"/>
      <c r="BX5301" s="9">
        <v>29600</v>
      </c>
    </row>
    <row r="5302" spans="6:76" x14ac:dyDescent="0.2">
      <c r="F5302" s="14"/>
      <c r="AX5302" s="8" t="s">
        <v>10079</v>
      </c>
      <c r="AY5302" s="8" t="s">
        <v>10080</v>
      </c>
      <c r="AZ5302" s="8" t="s">
        <v>1623</v>
      </c>
      <c r="BA5302" s="9">
        <v>58577.063829310602</v>
      </c>
      <c r="BB5302" s="9">
        <v>51486.204750090801</v>
      </c>
      <c r="BC5302" s="9">
        <v>73.6034811427986</v>
      </c>
      <c r="BD5302" s="9">
        <v>126046</v>
      </c>
      <c r="BE5302" s="9">
        <v>25533</v>
      </c>
      <c r="BF5302" s="9">
        <v>115545.5989</v>
      </c>
      <c r="BG5302" s="9"/>
      <c r="BH5302" s="9"/>
      <c r="BI5302" s="9"/>
      <c r="BJ5302" s="9">
        <v>49167.773946314701</v>
      </c>
      <c r="BK5302" s="9">
        <v>17124.141247227701</v>
      </c>
      <c r="BL5302" s="9">
        <v>283.70808281873099</v>
      </c>
      <c r="BM5302" s="9">
        <v>18262.082709255701</v>
      </c>
      <c r="BN5302" s="9"/>
      <c r="BO5302" s="9">
        <v>53804.635553866901</v>
      </c>
      <c r="BP5302" s="9">
        <v>46129.606157137299</v>
      </c>
      <c r="BQ5302" s="9">
        <v>57776.873708655898</v>
      </c>
      <c r="BR5302" s="9">
        <v>76340.713572253502</v>
      </c>
      <c r="BS5302" s="9">
        <v>42629.947221924798</v>
      </c>
      <c r="BT5302" s="9"/>
      <c r="BU5302" s="9">
        <v>59473.468744579499</v>
      </c>
      <c r="BV5302" s="9">
        <v>32001.7756958221</v>
      </c>
      <c r="BW5302" s="9">
        <v>55113.695729113402</v>
      </c>
      <c r="BX5302" s="9">
        <v>162000</v>
      </c>
    </row>
    <row r="5303" spans="6:76" x14ac:dyDescent="0.2">
      <c r="F5303" s="14"/>
      <c r="AX5303" s="8" t="s">
        <v>10081</v>
      </c>
      <c r="AY5303" s="8" t="s">
        <v>10082</v>
      </c>
      <c r="AZ5303" s="8" t="s">
        <v>1623</v>
      </c>
      <c r="BA5303" s="9">
        <v>94003.657426823294</v>
      </c>
      <c r="BB5303" s="9">
        <v>52120.993821202203</v>
      </c>
      <c r="BC5303" s="9">
        <v>113.40506258154601</v>
      </c>
      <c r="BD5303" s="9">
        <v>393827</v>
      </c>
      <c r="BE5303" s="9">
        <v>41995</v>
      </c>
      <c r="BF5303" s="9">
        <v>109915.55989999999</v>
      </c>
      <c r="BG5303" s="9">
        <v>147941.5405</v>
      </c>
      <c r="BH5303" s="9">
        <v>87786.632595999996</v>
      </c>
      <c r="BI5303" s="9">
        <v>40987.468506226098</v>
      </c>
      <c r="BJ5303" s="9">
        <v>69100.008611396901</v>
      </c>
      <c r="BK5303" s="9">
        <v>52120.993821202203</v>
      </c>
      <c r="BL5303" s="9">
        <v>24314.471962564301</v>
      </c>
      <c r="BM5303" s="9">
        <v>46585.586645227297</v>
      </c>
      <c r="BN5303" s="9">
        <v>19465.9691524396</v>
      </c>
      <c r="BO5303" s="9"/>
      <c r="BP5303" s="9"/>
      <c r="BQ5303" s="9"/>
      <c r="BR5303" s="9"/>
      <c r="BS5303" s="9"/>
      <c r="BT5303" s="9"/>
      <c r="BU5303" s="9"/>
      <c r="BV5303" s="9"/>
      <c r="BW5303" s="9"/>
      <c r="BX5303" s="9"/>
    </row>
    <row r="5304" spans="6:76" x14ac:dyDescent="0.2">
      <c r="F5304" s="14"/>
      <c r="AX5304" s="8" t="s">
        <v>10083</v>
      </c>
      <c r="AY5304" s="8" t="s">
        <v>10084</v>
      </c>
      <c r="AZ5304" s="8" t="s">
        <v>1623</v>
      </c>
      <c r="BA5304" s="9">
        <v>66307.924964361504</v>
      </c>
      <c r="BB5304" s="9">
        <v>52159.2263108486</v>
      </c>
      <c r="BC5304" s="9">
        <v>60.519333294811297</v>
      </c>
      <c r="BD5304" s="9"/>
      <c r="BE5304" s="9">
        <v>80749</v>
      </c>
      <c r="BF5304" s="9">
        <v>177207.3493</v>
      </c>
      <c r="BG5304" s="9">
        <v>115762.97380000001</v>
      </c>
      <c r="BH5304" s="9"/>
      <c r="BI5304" s="9"/>
      <c r="BJ5304" s="9"/>
      <c r="BK5304" s="9">
        <v>54758.133754794399</v>
      </c>
      <c r="BL5304" s="9">
        <v>21375.920062281701</v>
      </c>
      <c r="BM5304" s="9"/>
      <c r="BN5304" s="9">
        <v>44654.163641120598</v>
      </c>
      <c r="BO5304" s="9">
        <v>64825.944676133797</v>
      </c>
      <c r="BP5304" s="9">
        <v>90671.180074777396</v>
      </c>
      <c r="BQ5304" s="9">
        <v>49560.318866902802</v>
      </c>
      <c r="BR5304" s="9">
        <v>46421.3557748354</v>
      </c>
      <c r="BS5304" s="9">
        <v>42055.700444463197</v>
      </c>
      <c r="BT5304" s="9"/>
      <c r="BU5304" s="9">
        <v>61800.329853888601</v>
      </c>
      <c r="BV5304" s="9">
        <v>41891.710359580997</v>
      </c>
      <c r="BW5304" s="9">
        <v>36576.868892282902</v>
      </c>
      <c r="BX5304" s="9"/>
    </row>
    <row r="5305" spans="6:76" x14ac:dyDescent="0.2">
      <c r="F5305" s="14"/>
      <c r="AX5305" s="8" t="s">
        <v>10085</v>
      </c>
      <c r="AY5305" s="8" t="s">
        <v>10086</v>
      </c>
      <c r="AZ5305" s="8" t="s">
        <v>1623</v>
      </c>
      <c r="BA5305" s="9">
        <v>87977.533380415</v>
      </c>
      <c r="BB5305" s="9">
        <v>52208.806759704603</v>
      </c>
      <c r="BC5305" s="9">
        <v>113.88615837796399</v>
      </c>
      <c r="BD5305" s="9"/>
      <c r="BE5305" s="9"/>
      <c r="BF5305" s="9">
        <v>212.51975010000001</v>
      </c>
      <c r="BG5305" s="9"/>
      <c r="BH5305" s="9"/>
      <c r="BI5305" s="9"/>
      <c r="BJ5305" s="9"/>
      <c r="BK5305" s="9"/>
      <c r="BL5305" s="9"/>
      <c r="BM5305" s="9"/>
      <c r="BN5305" s="9"/>
      <c r="BO5305" s="9">
        <v>56396.365840668303</v>
      </c>
      <c r="BP5305" s="9"/>
      <c r="BQ5305" s="9">
        <v>48021.247678740801</v>
      </c>
      <c r="BR5305" s="9"/>
      <c r="BS5305" s="9">
        <v>40911.565934041399</v>
      </c>
      <c r="BT5305" s="9">
        <v>323620.21124865202</v>
      </c>
      <c r="BU5305" s="9">
        <v>98098.642694296796</v>
      </c>
      <c r="BV5305" s="9">
        <v>94303.9522178115</v>
      </c>
      <c r="BW5305" s="9">
        <v>42255.7616790092</v>
      </c>
      <c r="BX5305" s="9"/>
    </row>
    <row r="5306" spans="6:76" x14ac:dyDescent="0.2">
      <c r="F5306" s="14"/>
      <c r="AX5306" s="8" t="s">
        <v>18</v>
      </c>
      <c r="AY5306" s="8" t="s">
        <v>10087</v>
      </c>
      <c r="AZ5306" s="8" t="s">
        <v>1623</v>
      </c>
      <c r="BA5306" s="9">
        <v>72076.1954767813</v>
      </c>
      <c r="BB5306" s="9">
        <v>52464.266337924702</v>
      </c>
      <c r="BC5306" s="9">
        <v>94.094345990592302</v>
      </c>
      <c r="BD5306" s="9"/>
      <c r="BE5306" s="9"/>
      <c r="BF5306" s="9">
        <v>181722.76509999999</v>
      </c>
      <c r="BG5306" s="9">
        <v>219975.74470000001</v>
      </c>
      <c r="BH5306" s="9"/>
      <c r="BI5306" s="9"/>
      <c r="BJ5306" s="9">
        <v>140212.66885115099</v>
      </c>
      <c r="BK5306" s="9">
        <v>135587.83891854499</v>
      </c>
      <c r="BL5306" s="9">
        <v>67812.235175985799</v>
      </c>
      <c r="BM5306" s="9"/>
      <c r="BN5306" s="9"/>
      <c r="BO5306" s="9">
        <v>15769.0020570656</v>
      </c>
      <c r="BP5306" s="9">
        <v>76743.360090935093</v>
      </c>
      <c r="BQ5306" s="9">
        <v>7266.4751694071601</v>
      </c>
      <c r="BR5306" s="9">
        <v>15434.947029766299</v>
      </c>
      <c r="BS5306" s="9">
        <v>22630.152667446098</v>
      </c>
      <c r="BT5306" s="9">
        <v>37547.977478658402</v>
      </c>
      <c r="BU5306" s="9">
        <v>52464.266337924702</v>
      </c>
      <c r="BV5306" s="9">
        <v>13190.848053988</v>
      </c>
      <c r="BW5306" s="9">
        <v>12084.650520846701</v>
      </c>
      <c r="BX5306" s="9">
        <v>82700</v>
      </c>
    </row>
    <row r="5307" spans="6:76" x14ac:dyDescent="0.2">
      <c r="F5307" s="14"/>
      <c r="AX5307" s="8" t="s">
        <v>30</v>
      </c>
      <c r="AY5307" s="8" t="s">
        <v>10088</v>
      </c>
      <c r="AZ5307" s="8" t="s">
        <v>1623</v>
      </c>
      <c r="BA5307" s="9">
        <v>87283.685574381394</v>
      </c>
      <c r="BB5307" s="9">
        <v>52628.059013066901</v>
      </c>
      <c r="BC5307" s="9">
        <v>102.426765974999</v>
      </c>
      <c r="BD5307" s="9"/>
      <c r="BE5307" s="9"/>
      <c r="BF5307" s="9">
        <v>196313.24309999999</v>
      </c>
      <c r="BG5307" s="9">
        <v>92266.307520000002</v>
      </c>
      <c r="BH5307" s="9">
        <v>375362.73164000001</v>
      </c>
      <c r="BI5307" s="9"/>
      <c r="BJ5307" s="9">
        <v>63136.612747254498</v>
      </c>
      <c r="BK5307" s="9">
        <v>53537.700676555702</v>
      </c>
      <c r="BL5307" s="9">
        <v>36079.593349703602</v>
      </c>
      <c r="BM5307" s="9"/>
      <c r="BN5307" s="9"/>
      <c r="BO5307" s="9">
        <v>43839.819834292597</v>
      </c>
      <c r="BP5307" s="9">
        <v>55358.964239215697</v>
      </c>
      <c r="BQ5307" s="9">
        <v>50778.491915822196</v>
      </c>
      <c r="BR5307" s="9">
        <v>52628.059013066901</v>
      </c>
      <c r="BS5307" s="9">
        <v>45871.939381460899</v>
      </c>
      <c r="BT5307" s="9"/>
      <c r="BU5307" s="9">
        <v>51039.276930276799</v>
      </c>
      <c r="BV5307" s="9">
        <v>42346.429483187101</v>
      </c>
      <c r="BW5307" s="9">
        <v>44696.113784884197</v>
      </c>
      <c r="BX5307" s="9">
        <v>106000</v>
      </c>
    </row>
    <row r="5308" spans="6:76" x14ac:dyDescent="0.2">
      <c r="F5308" s="14"/>
      <c r="AX5308" s="8" t="s">
        <v>10089</v>
      </c>
      <c r="AY5308" s="8" t="s">
        <v>10090</v>
      </c>
      <c r="AZ5308" s="8" t="s">
        <v>1623</v>
      </c>
      <c r="BA5308" s="9">
        <v>130202.945434694</v>
      </c>
      <c r="BB5308" s="9">
        <v>52758.4764958175</v>
      </c>
      <c r="BC5308" s="9">
        <v>142.89471948686099</v>
      </c>
      <c r="BD5308" s="9">
        <v>206521</v>
      </c>
      <c r="BE5308" s="9">
        <v>48006</v>
      </c>
      <c r="BF5308" s="9">
        <v>190511.63829999999</v>
      </c>
      <c r="BG5308" s="9">
        <v>12763.562980000001</v>
      </c>
      <c r="BH5308" s="9">
        <v>656696.22187000001</v>
      </c>
      <c r="BI5308" s="9">
        <v>45085.263286208501</v>
      </c>
      <c r="BJ5308" s="9">
        <v>77043.762984758301</v>
      </c>
      <c r="BK5308" s="9">
        <v>85591.991637168801</v>
      </c>
      <c r="BL5308" s="9">
        <v>39999.050447106201</v>
      </c>
      <c r="BM5308" s="9">
        <v>52758.4764958175</v>
      </c>
      <c r="BN5308" s="9">
        <v>17255.4317805754</v>
      </c>
      <c r="BO5308" s="9"/>
      <c r="BP5308" s="9"/>
      <c r="BQ5308" s="9"/>
      <c r="BR5308" s="9"/>
      <c r="BS5308" s="9"/>
      <c r="BT5308" s="9"/>
      <c r="BU5308" s="9"/>
      <c r="BV5308" s="9"/>
      <c r="BW5308" s="9"/>
      <c r="BX5308" s="9"/>
    </row>
    <row r="5309" spans="6:76" x14ac:dyDescent="0.2">
      <c r="F5309" s="14"/>
      <c r="AX5309" s="8" t="s">
        <v>10091</v>
      </c>
      <c r="AY5309" s="8" t="s">
        <v>10092</v>
      </c>
      <c r="AZ5309" s="8" t="s">
        <v>1623</v>
      </c>
      <c r="BA5309" s="9">
        <v>93784.134314804207</v>
      </c>
      <c r="BB5309" s="9">
        <v>52942.828860364003</v>
      </c>
      <c r="BC5309" s="9">
        <v>134.413880609204</v>
      </c>
      <c r="BD5309" s="9">
        <v>55926</v>
      </c>
      <c r="BE5309" s="9">
        <v>431560</v>
      </c>
      <c r="BF5309" s="9">
        <v>168484.08919999999</v>
      </c>
      <c r="BG5309" s="9">
        <v>172221.92110000001</v>
      </c>
      <c r="BH5309" s="9">
        <v>4842.0019128000004</v>
      </c>
      <c r="BI5309" s="9">
        <v>28729.631583304399</v>
      </c>
      <c r="BJ5309" s="9">
        <v>52942.828860364003</v>
      </c>
      <c r="BK5309" s="9">
        <v>58270.326048526898</v>
      </c>
      <c r="BL5309" s="9">
        <v>18824.499987032101</v>
      </c>
      <c r="BM5309" s="9">
        <v>15170.460415550901</v>
      </c>
      <c r="BN5309" s="9">
        <v>24653.7183552676</v>
      </c>
      <c r="BO5309" s="9"/>
      <c r="BP5309" s="9"/>
      <c r="BQ5309" s="9"/>
      <c r="BR5309" s="9"/>
      <c r="BS5309" s="9"/>
      <c r="BT5309" s="9"/>
      <c r="BU5309" s="9"/>
      <c r="BV5309" s="9"/>
      <c r="BW5309" s="9"/>
      <c r="BX5309" s="9"/>
    </row>
    <row r="5310" spans="6:76" x14ac:dyDescent="0.2">
      <c r="F5310" s="14"/>
      <c r="AX5310" s="8" t="s">
        <v>10093</v>
      </c>
      <c r="AY5310" s="8" t="s">
        <v>10094</v>
      </c>
      <c r="AZ5310" s="8" t="s">
        <v>1623</v>
      </c>
      <c r="BA5310" s="9">
        <v>58983.444836383402</v>
      </c>
      <c r="BB5310" s="9">
        <v>52955.585599733196</v>
      </c>
      <c r="BC5310" s="9">
        <v>56.742230240964901</v>
      </c>
      <c r="BD5310" s="9">
        <v>7840</v>
      </c>
      <c r="BE5310" s="9">
        <v>29790</v>
      </c>
      <c r="BF5310" s="9">
        <v>43060.228690000004</v>
      </c>
      <c r="BG5310" s="9"/>
      <c r="BH5310" s="9">
        <v>131672.29230999999</v>
      </c>
      <c r="BI5310" s="9">
        <v>67977.177754021905</v>
      </c>
      <c r="BJ5310" s="9">
        <v>82987.8168040327</v>
      </c>
      <c r="BK5310" s="9">
        <v>113205.185644485</v>
      </c>
      <c r="BL5310" s="9">
        <v>82041.084119623803</v>
      </c>
      <c r="BM5310" s="9">
        <v>32750.4452033243</v>
      </c>
      <c r="BN5310" s="9">
        <v>23985.6300273739</v>
      </c>
      <c r="BO5310" s="9">
        <v>45838.771714192102</v>
      </c>
      <c r="BP5310" s="9">
        <v>80001.146385055501</v>
      </c>
      <c r="BQ5310" s="9">
        <v>25416.0967259073</v>
      </c>
      <c r="BR5310" s="9">
        <v>85876.477903920502</v>
      </c>
      <c r="BS5310" s="9">
        <v>47040.321987214797</v>
      </c>
      <c r="BT5310" s="9">
        <v>82485.656646871605</v>
      </c>
      <c r="BU5310" s="9">
        <v>35359.025759616597</v>
      </c>
      <c r="BV5310" s="9">
        <v>58870.849212251698</v>
      </c>
      <c r="BW5310" s="9">
        <v>86470.689839775703</v>
      </c>
      <c r="BX5310" s="9">
        <v>17000</v>
      </c>
    </row>
    <row r="5311" spans="6:76" x14ac:dyDescent="0.2">
      <c r="F5311" s="14"/>
      <c r="AX5311" s="8" t="s">
        <v>10095</v>
      </c>
      <c r="AY5311" s="8" t="s">
        <v>10096</v>
      </c>
      <c r="AZ5311" s="8" t="s">
        <v>1623</v>
      </c>
      <c r="BA5311" s="9">
        <v>64232.595550354403</v>
      </c>
      <c r="BB5311" s="9">
        <v>53397.882839665297</v>
      </c>
      <c r="BC5311" s="9">
        <v>76.947614568733201</v>
      </c>
      <c r="BD5311" s="9">
        <v>125067</v>
      </c>
      <c r="BE5311" s="9">
        <v>83711</v>
      </c>
      <c r="BF5311" s="9">
        <v>152095.75700000001</v>
      </c>
      <c r="BG5311" s="9">
        <v>63171.717060000003</v>
      </c>
      <c r="BH5311" s="9">
        <v>127756.475145</v>
      </c>
      <c r="BI5311" s="9">
        <v>31557.012964895599</v>
      </c>
      <c r="BJ5311" s="9">
        <v>43624.048619330599</v>
      </c>
      <c r="BK5311" s="9">
        <v>74460.943583056607</v>
      </c>
      <c r="BL5311" s="9">
        <v>26450.612842232302</v>
      </c>
      <c r="BM5311" s="9">
        <v>32508.688407305701</v>
      </c>
      <c r="BN5311" s="9">
        <v>9256.9150665253492</v>
      </c>
      <c r="BO5311" s="9"/>
      <c r="BP5311" s="9">
        <v>1130.9759159063699</v>
      </c>
      <c r="BQ5311" s="9"/>
      <c r="BR5311" s="9"/>
      <c r="BS5311" s="9"/>
      <c r="BT5311" s="9"/>
      <c r="BU5311" s="9"/>
      <c r="BV5311" s="9"/>
      <c r="BW5311" s="9"/>
      <c r="BX5311" s="9"/>
    </row>
    <row r="5312" spans="6:76" x14ac:dyDescent="0.2">
      <c r="F5312" s="14"/>
      <c r="AX5312" s="8" t="s">
        <v>10097</v>
      </c>
      <c r="AY5312" s="8" t="s">
        <v>10098</v>
      </c>
      <c r="AZ5312" s="8" t="s">
        <v>1623</v>
      </c>
      <c r="BA5312" s="9">
        <v>71760.166851999296</v>
      </c>
      <c r="BB5312" s="9">
        <v>54005.624240275298</v>
      </c>
      <c r="BC5312" s="9">
        <v>84.445480837074001</v>
      </c>
      <c r="BD5312" s="9"/>
      <c r="BE5312" s="9"/>
      <c r="BF5312" s="9">
        <v>250617.15410000001</v>
      </c>
      <c r="BG5312" s="9">
        <v>48626.20865</v>
      </c>
      <c r="BH5312" s="9"/>
      <c r="BI5312" s="9"/>
      <c r="BJ5312" s="9">
        <v>56265.261975347901</v>
      </c>
      <c r="BK5312" s="9">
        <v>66261.394703562997</v>
      </c>
      <c r="BL5312" s="9">
        <v>35354.785304058802</v>
      </c>
      <c r="BM5312" s="9"/>
      <c r="BN5312" s="9"/>
      <c r="BO5312" s="9"/>
      <c r="BP5312" s="9">
        <v>60473.724302324103</v>
      </c>
      <c r="BQ5312" s="9">
        <v>31928.761773677401</v>
      </c>
      <c r="BR5312" s="9"/>
      <c r="BS5312" s="9">
        <v>49298.684901897897</v>
      </c>
      <c r="BT5312" s="9"/>
      <c r="BU5312" s="9">
        <v>51745.9865052026</v>
      </c>
      <c r="BV5312" s="9">
        <v>59558.264851315798</v>
      </c>
      <c r="BW5312" s="9">
        <v>117191.775156604</v>
      </c>
      <c r="BX5312" s="9">
        <v>33800</v>
      </c>
    </row>
    <row r="5313" spans="6:76" x14ac:dyDescent="0.2">
      <c r="F5313" s="14"/>
      <c r="AX5313" s="8" t="s">
        <v>10099</v>
      </c>
      <c r="AY5313" s="8" t="s">
        <v>10100</v>
      </c>
      <c r="AZ5313" s="8" t="s">
        <v>1623</v>
      </c>
      <c r="BA5313" s="9">
        <v>64051.322543260801</v>
      </c>
      <c r="BB5313" s="9">
        <v>54293.552676683503</v>
      </c>
      <c r="BC5313" s="9">
        <v>66.276493952054395</v>
      </c>
      <c r="BD5313" s="9">
        <v>61936</v>
      </c>
      <c r="BE5313" s="9">
        <v>142764</v>
      </c>
      <c r="BF5313" s="9">
        <v>185692.71030000001</v>
      </c>
      <c r="BG5313" s="9">
        <v>33985.40294</v>
      </c>
      <c r="BH5313" s="9">
        <v>137093.72026999999</v>
      </c>
      <c r="BI5313" s="9">
        <v>42023.464309369803</v>
      </c>
      <c r="BJ5313" s="9">
        <v>44359.991386230897</v>
      </c>
      <c r="BK5313" s="9">
        <v>52687.942549847598</v>
      </c>
      <c r="BL5313" s="9">
        <v>26442.0239757817</v>
      </c>
      <c r="BM5313" s="9">
        <v>35899.119751956299</v>
      </c>
      <c r="BN5313" s="9">
        <v>15878.6907866607</v>
      </c>
      <c r="BO5313" s="9">
        <v>68763.310424613504</v>
      </c>
      <c r="BP5313" s="9">
        <v>66560.887859070703</v>
      </c>
      <c r="BQ5313" s="9">
        <v>37700.024657995396</v>
      </c>
      <c r="BR5313" s="9">
        <v>64856.780854323399</v>
      </c>
      <c r="BS5313" s="9">
        <v>56526.705599558998</v>
      </c>
      <c r="BT5313" s="9"/>
      <c r="BU5313" s="9">
        <v>56678.259353264402</v>
      </c>
      <c r="BV5313" s="9">
        <v>55899.162803519401</v>
      </c>
      <c r="BW5313" s="9">
        <v>51778.253043023098</v>
      </c>
      <c r="BX5313" s="9">
        <v>43500</v>
      </c>
    </row>
    <row r="5314" spans="6:76" x14ac:dyDescent="0.2">
      <c r="F5314" s="14"/>
      <c r="AX5314" s="8" t="s">
        <v>10101</v>
      </c>
      <c r="AY5314" s="8" t="s">
        <v>10102</v>
      </c>
      <c r="AZ5314" s="8" t="s">
        <v>1623</v>
      </c>
      <c r="BA5314" s="9">
        <v>50252.893930796599</v>
      </c>
      <c r="BB5314" s="9">
        <v>54567.5804517918</v>
      </c>
      <c r="BC5314" s="9">
        <v>37.097686387213898</v>
      </c>
      <c r="BD5314" s="9"/>
      <c r="BE5314" s="9"/>
      <c r="BF5314" s="9">
        <v>44007.02824</v>
      </c>
      <c r="BG5314" s="9"/>
      <c r="BH5314" s="9"/>
      <c r="BI5314" s="9">
        <v>13927.927233709501</v>
      </c>
      <c r="BJ5314" s="9"/>
      <c r="BK5314" s="9">
        <v>58327.119729882797</v>
      </c>
      <c r="BL5314" s="9">
        <v>26151.0787586158</v>
      </c>
      <c r="BM5314" s="9">
        <v>32573.5748051312</v>
      </c>
      <c r="BN5314" s="9"/>
      <c r="BO5314" s="9">
        <v>72994.446251056899</v>
      </c>
      <c r="BP5314" s="9"/>
      <c r="BQ5314" s="9">
        <v>64501.695856071899</v>
      </c>
      <c r="BR5314" s="9"/>
      <c r="BS5314" s="9">
        <v>54835.160903583703</v>
      </c>
      <c r="BT5314" s="9"/>
      <c r="BU5314" s="9">
        <v>47745.799380358403</v>
      </c>
      <c r="BV5314" s="9">
        <v>57036.3819038406</v>
      </c>
      <c r="BW5314" s="9">
        <v>76634.514107308205</v>
      </c>
      <c r="BX5314" s="9">
        <v>54300</v>
      </c>
    </row>
    <row r="5315" spans="6:76" x14ac:dyDescent="0.2">
      <c r="F5315" s="14"/>
      <c r="AX5315" s="8" t="s">
        <v>10103</v>
      </c>
      <c r="AY5315" s="8" t="s">
        <v>10104</v>
      </c>
      <c r="AZ5315" s="8" t="s">
        <v>1623</v>
      </c>
      <c r="BA5315" s="9">
        <v>162099.175786407</v>
      </c>
      <c r="BB5315" s="9">
        <v>54812.3991524671</v>
      </c>
      <c r="BC5315" s="9">
        <v>158.469097849001</v>
      </c>
      <c r="BD5315" s="9">
        <v>189035</v>
      </c>
      <c r="BE5315" s="9"/>
      <c r="BF5315" s="9">
        <v>273991.0503</v>
      </c>
      <c r="BG5315" s="9">
        <v>103007.872</v>
      </c>
      <c r="BH5315" s="9">
        <v>852105.96756999998</v>
      </c>
      <c r="BI5315" s="9">
        <v>40900.520989343902</v>
      </c>
      <c r="BJ5315" s="9">
        <v>10047.5268361773</v>
      </c>
      <c r="BK5315" s="9">
        <v>68724.2773155904</v>
      </c>
      <c r="BL5315" s="9">
        <v>29094.2366080057</v>
      </c>
      <c r="BM5315" s="9">
        <v>39840.901359371899</v>
      </c>
      <c r="BN5315" s="9">
        <v>14244.404885579899</v>
      </c>
      <c r="BO5315" s="9"/>
      <c r="BP5315" s="9"/>
      <c r="BQ5315" s="9"/>
      <c r="BR5315" s="9"/>
      <c r="BS5315" s="9"/>
      <c r="BT5315" s="9"/>
      <c r="BU5315" s="9"/>
      <c r="BV5315" s="9"/>
      <c r="BW5315" s="9"/>
      <c r="BX5315" s="9"/>
    </row>
    <row r="5316" spans="6:76" x14ac:dyDescent="0.2">
      <c r="F5316" s="14"/>
      <c r="AX5316" s="8" t="s">
        <v>10105</v>
      </c>
      <c r="AY5316" s="8" t="s">
        <v>10106</v>
      </c>
      <c r="AZ5316" s="8" t="s">
        <v>1623</v>
      </c>
      <c r="BA5316" s="9">
        <v>55532.655337315897</v>
      </c>
      <c r="BB5316" s="9">
        <v>54905.271890000004</v>
      </c>
      <c r="BC5316" s="9">
        <v>34.191384983627401</v>
      </c>
      <c r="BD5316" s="9">
        <v>63330</v>
      </c>
      <c r="BE5316" s="9">
        <v>46780</v>
      </c>
      <c r="BF5316" s="9"/>
      <c r="BG5316" s="9">
        <v>54905.271890000004</v>
      </c>
      <c r="BH5316" s="9"/>
      <c r="BI5316" s="9">
        <v>61742.913139120297</v>
      </c>
      <c r="BJ5316" s="9">
        <v>73872.812152057697</v>
      </c>
      <c r="BK5316" s="9">
        <v>89168.662708189906</v>
      </c>
      <c r="BL5316" s="9">
        <v>39763.132191369601</v>
      </c>
      <c r="BM5316" s="9">
        <v>43994.2124991003</v>
      </c>
      <c r="BN5316" s="9">
        <v>26236.893456005699</v>
      </c>
      <c r="BO5316" s="9"/>
      <c r="BP5316" s="9"/>
      <c r="BQ5316" s="9"/>
      <c r="BR5316" s="9"/>
      <c r="BS5316" s="9"/>
      <c r="BT5316" s="9"/>
      <c r="BU5316" s="9"/>
      <c r="BV5316" s="9"/>
      <c r="BW5316" s="9"/>
      <c r="BX5316" s="9"/>
    </row>
    <row r="5317" spans="6:76" x14ac:dyDescent="0.2">
      <c r="F5317" s="14"/>
      <c r="AX5317" s="8" t="s">
        <v>10107</v>
      </c>
      <c r="AY5317" s="8" t="s">
        <v>10108</v>
      </c>
      <c r="AZ5317" s="8" t="s">
        <v>1623</v>
      </c>
      <c r="BA5317" s="9">
        <v>88449.208918685996</v>
      </c>
      <c r="BB5317" s="9">
        <v>55614.744213873702</v>
      </c>
      <c r="BC5317" s="9">
        <v>92.001502960388805</v>
      </c>
      <c r="BD5317" s="9">
        <v>2126</v>
      </c>
      <c r="BE5317" s="9">
        <v>119577</v>
      </c>
      <c r="BF5317" s="9">
        <v>88120.991420000006</v>
      </c>
      <c r="BG5317" s="9">
        <v>307212.20429999998</v>
      </c>
      <c r="BH5317" s="9"/>
      <c r="BI5317" s="9">
        <v>35122.026765721297</v>
      </c>
      <c r="BJ5317" s="9">
        <v>26010.688000826402</v>
      </c>
      <c r="BK5317" s="9">
        <v>44335.600950536696</v>
      </c>
      <c r="BL5317" s="9">
        <v>48889.953998112302</v>
      </c>
      <c r="BM5317" s="9">
        <v>29921.700482781798</v>
      </c>
      <c r="BN5317" s="9">
        <v>22336.464746546499</v>
      </c>
      <c r="BO5317" s="9">
        <v>219144.441125574</v>
      </c>
      <c r="BP5317" s="9">
        <v>170092.11597195899</v>
      </c>
      <c r="BQ5317" s="9">
        <v>39875.9593073828</v>
      </c>
      <c r="BR5317" s="9"/>
      <c r="BS5317" s="9">
        <v>169655.23106768401</v>
      </c>
      <c r="BT5317" s="9"/>
      <c r="BU5317" s="9">
        <v>62339.534429635103</v>
      </c>
      <c r="BV5317" s="9">
        <v>107534.98285233301</v>
      </c>
      <c r="BW5317" s="9">
        <v>22290.8651172547</v>
      </c>
      <c r="BX5317" s="9">
        <v>77500</v>
      </c>
    </row>
    <row r="5318" spans="6:76" x14ac:dyDescent="0.2">
      <c r="F5318" s="14"/>
      <c r="AX5318" s="8" t="s">
        <v>14</v>
      </c>
      <c r="AY5318" s="8" t="s">
        <v>10109</v>
      </c>
      <c r="AZ5318" s="8" t="s">
        <v>1623</v>
      </c>
      <c r="BA5318" s="9">
        <v>83442.070625461303</v>
      </c>
      <c r="BB5318" s="9">
        <v>56012.534567566501</v>
      </c>
      <c r="BC5318" s="9">
        <v>143.750595624851</v>
      </c>
      <c r="BD5318" s="9">
        <v>20229</v>
      </c>
      <c r="BE5318" s="9">
        <v>60923</v>
      </c>
      <c r="BF5318" s="9">
        <v>88231.326969999995</v>
      </c>
      <c r="BG5318" s="9">
        <v>2225.5602610000001</v>
      </c>
      <c r="BH5318" s="9">
        <v>71655.263602000006</v>
      </c>
      <c r="BI5318" s="9">
        <v>35276.8343562968</v>
      </c>
      <c r="BJ5318" s="9">
        <v>59311.202343708101</v>
      </c>
      <c r="BK5318" s="9">
        <v>55159.109596858303</v>
      </c>
      <c r="BL5318" s="9">
        <v>57361.813209268803</v>
      </c>
      <c r="BM5318" s="9">
        <v>26951.2036793634</v>
      </c>
      <c r="BN5318" s="9">
        <v>19314.132881370999</v>
      </c>
      <c r="BO5318" s="9">
        <v>405599.64611002902</v>
      </c>
      <c r="BP5318" s="9">
        <v>1153.4576894045099</v>
      </c>
      <c r="BQ5318" s="9">
        <v>39786.516230901099</v>
      </c>
      <c r="BR5318" s="9">
        <v>46514.6152816959</v>
      </c>
      <c r="BS5318" s="9">
        <v>445738.24892456399</v>
      </c>
      <c r="BT5318" s="9"/>
      <c r="BU5318" s="9">
        <v>58943.582193581999</v>
      </c>
      <c r="BV5318" s="9">
        <v>21300.939640908098</v>
      </c>
      <c r="BW5318" s="9">
        <v>56865.959538274699</v>
      </c>
      <c r="BX5318" s="9">
        <v>96300</v>
      </c>
    </row>
    <row r="5319" spans="6:76" x14ac:dyDescent="0.2">
      <c r="F5319" s="14"/>
      <c r="AX5319" s="8" t="s">
        <v>10110</v>
      </c>
      <c r="AY5319" s="8" t="s">
        <v>10111</v>
      </c>
      <c r="AZ5319" s="8" t="s">
        <v>1623</v>
      </c>
      <c r="BA5319" s="9">
        <v>85432.667228282706</v>
      </c>
      <c r="BB5319" s="9">
        <v>56106.914056248701</v>
      </c>
      <c r="BC5319" s="9">
        <v>101.942024762976</v>
      </c>
      <c r="BD5319" s="9">
        <v>365922</v>
      </c>
      <c r="BE5319" s="9">
        <v>95519</v>
      </c>
      <c r="BF5319" s="9">
        <v>107855.1194</v>
      </c>
      <c r="BG5319" s="9">
        <v>266373.6116</v>
      </c>
      <c r="BH5319" s="9">
        <v>131275.08225000001</v>
      </c>
      <c r="BI5319" s="9">
        <v>33940.606146666803</v>
      </c>
      <c r="BJ5319" s="9">
        <v>47846.154363992799</v>
      </c>
      <c r="BK5319" s="9">
        <v>47901.910851813198</v>
      </c>
      <c r="BL5319" s="9">
        <v>30362.732031611002</v>
      </c>
      <c r="BM5319" s="9">
        <v>22459.523683882198</v>
      </c>
      <c r="BN5319" s="9">
        <v>30112.889026377899</v>
      </c>
      <c r="BO5319" s="9">
        <v>61781.087574822697</v>
      </c>
      <c r="BP5319" s="9">
        <v>1308.05884535669</v>
      </c>
      <c r="BQ5319" s="9">
        <v>56621.7229641831</v>
      </c>
      <c r="BR5319" s="9">
        <v>58408.4648435606</v>
      </c>
      <c r="BS5319" s="9">
        <v>76156.062310539404</v>
      </c>
      <c r="BT5319" s="9"/>
      <c r="BU5319" s="9">
        <v>55592.105148314302</v>
      </c>
      <c r="BV5319" s="9">
        <v>41302.052132728102</v>
      </c>
      <c r="BW5319" s="9">
        <v>54915.1613918043</v>
      </c>
      <c r="BX5319" s="9">
        <v>123000</v>
      </c>
    </row>
    <row r="5320" spans="6:76" x14ac:dyDescent="0.2">
      <c r="F5320" s="14"/>
      <c r="AX5320" s="8" t="s">
        <v>10112</v>
      </c>
      <c r="AY5320" s="8" t="s">
        <v>10113</v>
      </c>
      <c r="AZ5320" s="8" t="s">
        <v>1623</v>
      </c>
      <c r="BA5320" s="9">
        <v>74903.488389560807</v>
      </c>
      <c r="BB5320" s="9">
        <v>57122.930342350599</v>
      </c>
      <c r="BC5320" s="9">
        <v>95.489854239626496</v>
      </c>
      <c r="BD5320" s="9"/>
      <c r="BE5320" s="9">
        <v>28809</v>
      </c>
      <c r="BF5320" s="9">
        <v>23502.003959999998</v>
      </c>
      <c r="BG5320" s="9">
        <v>26640.892739999999</v>
      </c>
      <c r="BH5320" s="9">
        <v>250392.30892000001</v>
      </c>
      <c r="BI5320" s="9">
        <v>37238.889539235002</v>
      </c>
      <c r="BJ5320" s="9">
        <v>22679.415184014801</v>
      </c>
      <c r="BK5320" s="9">
        <v>57122.930342350599</v>
      </c>
      <c r="BL5320" s="9">
        <v>25311.225032307801</v>
      </c>
      <c r="BM5320" s="9">
        <v>4779.7764015634802</v>
      </c>
      <c r="BN5320" s="9">
        <v>9983.5086107071893</v>
      </c>
      <c r="BO5320" s="9">
        <v>80729.953113786207</v>
      </c>
      <c r="BP5320" s="9">
        <v>14042.695509737599</v>
      </c>
      <c r="BQ5320" s="9">
        <v>103769.644437977</v>
      </c>
      <c r="BR5320" s="9">
        <v>115371.363482885</v>
      </c>
      <c r="BS5320" s="9">
        <v>106857.61545971999</v>
      </c>
      <c r="BT5320" s="9"/>
      <c r="BU5320" s="9">
        <v>78498.592181680797</v>
      </c>
      <c r="BV5320" s="9">
        <v>110286.718365414</v>
      </c>
      <c r="BW5320" s="9">
        <v>80149.746120273499</v>
      </c>
      <c r="BX5320" s="9">
        <v>247000</v>
      </c>
    </row>
    <row r="5321" spans="6:76" x14ac:dyDescent="0.2">
      <c r="F5321" s="14"/>
      <c r="AX5321" s="8" t="s">
        <v>10114</v>
      </c>
      <c r="AY5321" s="8" t="s">
        <v>10115</v>
      </c>
      <c r="AZ5321" s="8" t="s">
        <v>1623</v>
      </c>
      <c r="BA5321" s="9">
        <v>152569.09346246099</v>
      </c>
      <c r="BB5321" s="9">
        <v>58722.142240210604</v>
      </c>
      <c r="BC5321" s="9">
        <v>132.32389792783999</v>
      </c>
      <c r="BD5321" s="9">
        <v>215282</v>
      </c>
      <c r="BE5321" s="9">
        <v>46927</v>
      </c>
      <c r="BF5321" s="9">
        <v>181226.17800000001</v>
      </c>
      <c r="BG5321" s="9">
        <v>204385.25099999999</v>
      </c>
      <c r="BH5321" s="9">
        <v>722702.52313999995</v>
      </c>
      <c r="BI5321" s="9">
        <v>54486.128052452703</v>
      </c>
      <c r="BJ5321" s="9">
        <v>58722.142240210604</v>
      </c>
      <c r="BK5321" s="9">
        <v>87270.312200631801</v>
      </c>
      <c r="BL5321" s="9">
        <v>35685.2348934642</v>
      </c>
      <c r="BM5321" s="9">
        <v>47952.728320374103</v>
      </c>
      <c r="BN5321" s="9">
        <v>23620.530239939599</v>
      </c>
      <c r="BO5321" s="9"/>
      <c r="BP5321" s="9"/>
      <c r="BQ5321" s="9"/>
      <c r="BR5321" s="9"/>
      <c r="BS5321" s="9"/>
      <c r="BT5321" s="9"/>
      <c r="BU5321" s="9"/>
      <c r="BV5321" s="9"/>
      <c r="BW5321" s="9"/>
      <c r="BX5321" s="9"/>
    </row>
    <row r="5322" spans="6:76" x14ac:dyDescent="0.2">
      <c r="F5322" s="14"/>
      <c r="AX5322" s="8" t="s">
        <v>10116</v>
      </c>
      <c r="AY5322" s="8" t="s">
        <v>10117</v>
      </c>
      <c r="AZ5322" s="8" t="s">
        <v>1623</v>
      </c>
      <c r="BA5322" s="9">
        <v>82158.969695287698</v>
      </c>
      <c r="BB5322" s="9">
        <v>59655.810781088199</v>
      </c>
      <c r="BC5322" s="9">
        <v>97.204167617031899</v>
      </c>
      <c r="BD5322" s="9"/>
      <c r="BE5322" s="9">
        <v>27336</v>
      </c>
      <c r="BF5322" s="9">
        <v>26844.926820000001</v>
      </c>
      <c r="BG5322" s="9"/>
      <c r="BH5322" s="9"/>
      <c r="BI5322" s="9">
        <v>33470.235466471699</v>
      </c>
      <c r="BJ5322" s="9"/>
      <c r="BK5322" s="9">
        <v>59451.914342872202</v>
      </c>
      <c r="BL5322" s="9">
        <v>21234.680639615999</v>
      </c>
      <c r="BM5322" s="9"/>
      <c r="BN5322" s="9"/>
      <c r="BO5322" s="9">
        <v>95649.315374726299</v>
      </c>
      <c r="BP5322" s="9">
        <v>141692.18505855699</v>
      </c>
      <c r="BQ5322" s="9">
        <v>41524.743344852199</v>
      </c>
      <c r="BR5322" s="9"/>
      <c r="BS5322" s="9">
        <v>92406.935863592895</v>
      </c>
      <c r="BT5322" s="9"/>
      <c r="BU5322" s="9">
        <v>83550.720099040002</v>
      </c>
      <c r="BV5322" s="9">
        <v>59655.810781088199</v>
      </c>
      <c r="BW5322" s="9">
        <v>63249.138247923103</v>
      </c>
      <c r="BX5322" s="9">
        <v>322000</v>
      </c>
    </row>
    <row r="5323" spans="6:76" x14ac:dyDescent="0.2">
      <c r="F5323" s="14"/>
      <c r="AX5323" s="8" t="s">
        <v>10118</v>
      </c>
      <c r="AY5323" s="8" t="s">
        <v>10119</v>
      </c>
      <c r="AZ5323" s="8" t="s">
        <v>1623</v>
      </c>
      <c r="BA5323" s="9">
        <v>134173.02679218599</v>
      </c>
      <c r="BB5323" s="9">
        <v>59660</v>
      </c>
      <c r="BC5323" s="9">
        <v>120.36339489410901</v>
      </c>
      <c r="BD5323" s="9">
        <v>412196</v>
      </c>
      <c r="BE5323" s="9">
        <v>59660</v>
      </c>
      <c r="BF5323" s="9">
        <v>117201.9669</v>
      </c>
      <c r="BG5323" s="9">
        <v>141791.9228</v>
      </c>
      <c r="BH5323" s="9">
        <v>489363.37021000002</v>
      </c>
      <c r="BI5323" s="9">
        <v>57155.159297629303</v>
      </c>
      <c r="BJ5323" s="9">
        <v>62610.994420339899</v>
      </c>
      <c r="BK5323" s="9">
        <v>45602.629666758701</v>
      </c>
      <c r="BL5323" s="9">
        <v>28277.7181542777</v>
      </c>
      <c r="BM5323" s="9">
        <v>36501.114712351802</v>
      </c>
      <c r="BN5323" s="9">
        <v>25542.418552691499</v>
      </c>
      <c r="BO5323" s="9"/>
      <c r="BP5323" s="9"/>
      <c r="BQ5323" s="9"/>
      <c r="BR5323" s="9"/>
      <c r="BS5323" s="9"/>
      <c r="BT5323" s="9"/>
      <c r="BU5323" s="9"/>
      <c r="BV5323" s="9"/>
      <c r="BW5323" s="9"/>
      <c r="BX5323" s="9"/>
    </row>
    <row r="5324" spans="6:76" x14ac:dyDescent="0.2">
      <c r="F5324" s="14"/>
      <c r="AX5324" s="8" t="s">
        <v>10120</v>
      </c>
      <c r="AY5324" s="8" t="s">
        <v>10121</v>
      </c>
      <c r="AZ5324" s="8" t="s">
        <v>1623</v>
      </c>
      <c r="BA5324" s="9">
        <v>102286.114591693</v>
      </c>
      <c r="BB5324" s="9">
        <v>59819.850178393099</v>
      </c>
      <c r="BC5324" s="9">
        <v>126.214034973712</v>
      </c>
      <c r="BD5324" s="9">
        <v>127203</v>
      </c>
      <c r="BE5324" s="9">
        <v>50091</v>
      </c>
      <c r="BF5324" s="9">
        <v>265168.54940000002</v>
      </c>
      <c r="BG5324" s="9">
        <v>178382.0778</v>
      </c>
      <c r="BH5324" s="9">
        <v>593384.06698999996</v>
      </c>
      <c r="BI5324" s="9">
        <v>60069.038604353402</v>
      </c>
      <c r="BJ5324" s="9">
        <v>24835.245404255402</v>
      </c>
      <c r="BK5324" s="9">
        <v>100270.72979347401</v>
      </c>
      <c r="BL5324" s="9">
        <v>47186.344447608397</v>
      </c>
      <c r="BM5324" s="9">
        <v>28639.317652558799</v>
      </c>
      <c r="BN5324" s="9">
        <v>24370.740869578</v>
      </c>
      <c r="BO5324" s="9">
        <v>59244.6817324359</v>
      </c>
      <c r="BP5324" s="9">
        <v>77967.394826491305</v>
      </c>
      <c r="BQ5324" s="9">
        <v>72714.804521250204</v>
      </c>
      <c r="BR5324" s="9">
        <v>81970.934669106602</v>
      </c>
      <c r="BS5324" s="9">
        <v>59570.661752432803</v>
      </c>
      <c r="BT5324" s="9"/>
      <c r="BU5324" s="9">
        <v>62458.579605674699</v>
      </c>
      <c r="BV5324" s="9">
        <v>33113.118331184603</v>
      </c>
      <c r="BW5324" s="9">
        <v>46682.005433452403</v>
      </c>
      <c r="BX5324" s="9">
        <v>52400</v>
      </c>
    </row>
    <row r="5325" spans="6:76" x14ac:dyDescent="0.2">
      <c r="F5325" s="14"/>
      <c r="AX5325" s="8" t="s">
        <v>10122</v>
      </c>
      <c r="AY5325" s="8" t="s">
        <v>10123</v>
      </c>
      <c r="AZ5325" s="8" t="s">
        <v>1623</v>
      </c>
      <c r="BA5325" s="9">
        <v>89415.051657656804</v>
      </c>
      <c r="BB5325" s="9">
        <v>59923.6060313243</v>
      </c>
      <c r="BC5325" s="9">
        <v>98.119361729454795</v>
      </c>
      <c r="BD5325" s="9"/>
      <c r="BE5325" s="9"/>
      <c r="BF5325" s="9">
        <v>213323.10949999999</v>
      </c>
      <c r="BG5325" s="9">
        <v>210030.8811</v>
      </c>
      <c r="BH5325" s="9"/>
      <c r="BI5325" s="9"/>
      <c r="BJ5325" s="9">
        <v>59923.6060313243</v>
      </c>
      <c r="BK5325" s="9">
        <v>85330.940949509197</v>
      </c>
      <c r="BL5325" s="9">
        <v>18816.0477722256</v>
      </c>
      <c r="BM5325" s="9">
        <v>36003.1796299696</v>
      </c>
      <c r="BN5325" s="9"/>
      <c r="BO5325" s="9"/>
      <c r="BP5325" s="9">
        <v>2477.5966205688001</v>
      </c>
      <c r="BQ5325" s="9"/>
      <c r="BR5325" s="9"/>
      <c r="BS5325" s="9"/>
      <c r="BT5325" s="9"/>
      <c r="BU5325" s="9"/>
      <c r="BV5325" s="9"/>
      <c r="BW5325" s="9"/>
      <c r="BX5325" s="9"/>
    </row>
    <row r="5326" spans="6:76" x14ac:dyDescent="0.2">
      <c r="F5326" s="14"/>
      <c r="AX5326" s="8" t="s">
        <v>10124</v>
      </c>
      <c r="AY5326" s="8" t="s">
        <v>10125</v>
      </c>
      <c r="AZ5326" s="8" t="s">
        <v>1623</v>
      </c>
      <c r="BA5326" s="9">
        <v>96389.572519853493</v>
      </c>
      <c r="BB5326" s="9">
        <v>59936.044597217202</v>
      </c>
      <c r="BC5326" s="9">
        <v>127.94914428647699</v>
      </c>
      <c r="BD5326" s="9">
        <v>250125</v>
      </c>
      <c r="BE5326" s="9">
        <v>49292</v>
      </c>
      <c r="BF5326" s="9">
        <v>75121.061050000004</v>
      </c>
      <c r="BG5326" s="9">
        <v>127468.52770000001</v>
      </c>
      <c r="BH5326" s="9">
        <v>535450.87049999996</v>
      </c>
      <c r="BI5326" s="9">
        <v>15429.5069125956</v>
      </c>
      <c r="BJ5326" s="9">
        <v>54009.940621482099</v>
      </c>
      <c r="BK5326" s="9">
        <v>51226.955732981303</v>
      </c>
      <c r="BL5326" s="9">
        <v>25578.5121681036</v>
      </c>
      <c r="BM5326" s="9">
        <v>23737.4659201264</v>
      </c>
      <c r="BN5326" s="9">
        <v>26640.837264471498</v>
      </c>
      <c r="BO5326" s="9">
        <v>65862.148572952399</v>
      </c>
      <c r="BP5326" s="9">
        <v>2617.9302336798601</v>
      </c>
      <c r="BQ5326" s="9">
        <v>110358.825405886</v>
      </c>
      <c r="BR5326" s="9"/>
      <c r="BS5326" s="9">
        <v>96859.025571177903</v>
      </c>
      <c r="BT5326" s="9"/>
      <c r="BU5326" s="9">
        <v>86596.629787612401</v>
      </c>
      <c r="BV5326" s="9">
        <v>96685.472770007895</v>
      </c>
      <c r="BW5326" s="9">
        <v>41951.595146286301</v>
      </c>
      <c r="BX5326" s="9"/>
    </row>
    <row r="5327" spans="6:76" x14ac:dyDescent="0.2">
      <c r="F5327" s="14"/>
      <c r="AX5327" s="8" t="s">
        <v>10126</v>
      </c>
      <c r="AY5327" s="8" t="s">
        <v>10127</v>
      </c>
      <c r="AZ5327" s="8" t="s">
        <v>1623</v>
      </c>
      <c r="BA5327" s="9">
        <v>79537.2063054108</v>
      </c>
      <c r="BB5327" s="9">
        <v>60355.375120072204</v>
      </c>
      <c r="BC5327" s="9">
        <v>64.164712267411801</v>
      </c>
      <c r="BD5327" s="9"/>
      <c r="BE5327" s="9"/>
      <c r="BF5327" s="9">
        <v>120489.1505</v>
      </c>
      <c r="BG5327" s="9">
        <v>144405.25020000001</v>
      </c>
      <c r="BH5327" s="9"/>
      <c r="BI5327" s="9"/>
      <c r="BJ5327" s="9">
        <v>50575.3319553728</v>
      </c>
      <c r="BK5327" s="9">
        <v>60355.375120072204</v>
      </c>
      <c r="BL5327" s="9">
        <v>21860.923751609302</v>
      </c>
      <c r="BM5327" s="9"/>
      <c r="BN5327" s="9"/>
      <c r="BO5327" s="9"/>
      <c r="BP5327" s="9"/>
      <c r="BQ5327" s="9"/>
      <c r="BR5327" s="9"/>
      <c r="BS5327" s="9"/>
      <c r="BT5327" s="9"/>
      <c r="BU5327" s="9"/>
      <c r="BV5327" s="9"/>
      <c r="BW5327" s="9"/>
      <c r="BX5327" s="9"/>
    </row>
    <row r="5328" spans="6:76" x14ac:dyDescent="0.2">
      <c r="F5328" s="14"/>
      <c r="AX5328" s="8" t="s">
        <v>10128</v>
      </c>
      <c r="AY5328" s="8" t="s">
        <v>10129</v>
      </c>
      <c r="AZ5328" s="8" t="s">
        <v>1623</v>
      </c>
      <c r="BA5328" s="9">
        <v>61952.443048563502</v>
      </c>
      <c r="BB5328" s="9">
        <v>61354.180637296602</v>
      </c>
      <c r="BC5328" s="9">
        <v>27.810418280513701</v>
      </c>
      <c r="BD5328" s="9"/>
      <c r="BE5328" s="9"/>
      <c r="BF5328" s="9"/>
      <c r="BG5328" s="9"/>
      <c r="BH5328" s="9"/>
      <c r="BI5328" s="9"/>
      <c r="BJ5328" s="9"/>
      <c r="BK5328" s="9"/>
      <c r="BL5328" s="9"/>
      <c r="BM5328" s="9"/>
      <c r="BN5328" s="9"/>
      <c r="BO5328" s="9">
        <v>45747.364508589999</v>
      </c>
      <c r="BP5328" s="9">
        <v>68882.8372223154</v>
      </c>
      <c r="BQ5328" s="9">
        <v>53825.524052277899</v>
      </c>
      <c r="BR5328" s="9">
        <v>88743.610556366606</v>
      </c>
      <c r="BS5328" s="9">
        <v>52602.723202989502</v>
      </c>
      <c r="BT5328" s="9">
        <v>53763.298934576698</v>
      </c>
      <c r="BU5328" s="9">
        <v>70586.982657532804</v>
      </c>
      <c r="BV5328" s="9">
        <v>78767.665564124502</v>
      </c>
      <c r="BW5328" s="9">
        <v>31904.423786862098</v>
      </c>
      <c r="BX5328" s="9">
        <v>74700</v>
      </c>
    </row>
    <row r="5329" spans="6:76" x14ac:dyDescent="0.2">
      <c r="F5329" s="14"/>
      <c r="AX5329" s="8" t="s">
        <v>10130</v>
      </c>
      <c r="AY5329" s="8" t="s">
        <v>10131</v>
      </c>
      <c r="AZ5329" s="8" t="s">
        <v>1623</v>
      </c>
      <c r="BA5329" s="9">
        <v>118213.17369387401</v>
      </c>
      <c r="BB5329" s="9">
        <v>62206.590292714398</v>
      </c>
      <c r="BC5329" s="9">
        <v>134.910838384307</v>
      </c>
      <c r="BD5329" s="9">
        <v>159677</v>
      </c>
      <c r="BE5329" s="9">
        <v>73487</v>
      </c>
      <c r="BF5329" s="9">
        <v>99437.762560000003</v>
      </c>
      <c r="BG5329" s="9">
        <v>204546.73360000001</v>
      </c>
      <c r="BH5329" s="9">
        <v>562787.39997999999</v>
      </c>
      <c r="BI5329" s="9">
        <v>20001.1545304418</v>
      </c>
      <c r="BJ5329" s="9">
        <v>62206.590292714398</v>
      </c>
      <c r="BK5329" s="9">
        <v>53331.656370770601</v>
      </c>
      <c r="BL5329" s="9">
        <v>16831.904390597101</v>
      </c>
      <c r="BM5329" s="9">
        <v>32938.905660924298</v>
      </c>
      <c r="BN5329" s="9">
        <v>15098.803247166899</v>
      </c>
      <c r="BO5329" s="9"/>
      <c r="BP5329" s="9"/>
      <c r="BQ5329" s="9"/>
      <c r="BR5329" s="9"/>
      <c r="BS5329" s="9"/>
      <c r="BT5329" s="9"/>
      <c r="BU5329" s="9"/>
      <c r="BV5329" s="9"/>
      <c r="BW5329" s="9"/>
      <c r="BX5329" s="9"/>
    </row>
    <row r="5330" spans="6:76" x14ac:dyDescent="0.2">
      <c r="F5330" s="14"/>
      <c r="AX5330" s="8" t="s">
        <v>10132</v>
      </c>
      <c r="AY5330" s="8" t="s">
        <v>10133</v>
      </c>
      <c r="AZ5330" s="8" t="s">
        <v>1623</v>
      </c>
      <c r="BA5330" s="9">
        <v>71808.410740926804</v>
      </c>
      <c r="BB5330" s="9">
        <v>62422</v>
      </c>
      <c r="BC5330" s="9">
        <v>64.716627462783293</v>
      </c>
      <c r="BD5330" s="9">
        <v>35595</v>
      </c>
      <c r="BE5330" s="9">
        <v>62422</v>
      </c>
      <c r="BF5330" s="9">
        <v>95624.136589999995</v>
      </c>
      <c r="BG5330" s="9">
        <v>33935.354099999997</v>
      </c>
      <c r="BH5330" s="9">
        <v>105186.95560099999</v>
      </c>
      <c r="BI5330" s="9">
        <v>48700.594452682002</v>
      </c>
      <c r="BJ5330" s="9">
        <v>71454.789895476497</v>
      </c>
      <c r="BK5330" s="9">
        <v>77533.276218500396</v>
      </c>
      <c r="BL5330" s="9">
        <v>59790.566095818598</v>
      </c>
      <c r="BM5330" s="9">
        <v>22922.699396740201</v>
      </c>
      <c r="BN5330" s="9">
        <v>31266.833688027102</v>
      </c>
      <c r="BO5330" s="9"/>
      <c r="BP5330" s="9">
        <v>1320.04100170119</v>
      </c>
      <c r="BQ5330" s="9">
        <v>52005.637165158398</v>
      </c>
      <c r="BR5330" s="9"/>
      <c r="BS5330" s="9"/>
      <c r="BT5330" s="9"/>
      <c r="BU5330" s="9">
        <v>106603.578159736</v>
      </c>
      <c r="BV5330" s="9">
        <v>107825.335769539</v>
      </c>
      <c r="BW5330" s="9">
        <v>110556.184461375</v>
      </c>
      <c r="BX5330" s="9">
        <v>198000</v>
      </c>
    </row>
    <row r="5331" spans="6:76" x14ac:dyDescent="0.2">
      <c r="F5331" s="14"/>
      <c r="AX5331" s="8" t="s">
        <v>10134</v>
      </c>
      <c r="AY5331" s="8" t="s">
        <v>10135</v>
      </c>
      <c r="AZ5331" s="8" t="s">
        <v>1623</v>
      </c>
      <c r="BA5331" s="9">
        <v>66389.488287206303</v>
      </c>
      <c r="BB5331" s="9">
        <v>62536.679869138999</v>
      </c>
      <c r="BC5331" s="9">
        <v>54.744866191618499</v>
      </c>
      <c r="BD5331" s="9"/>
      <c r="BE5331" s="9"/>
      <c r="BF5331" s="9">
        <v>71160.336880000003</v>
      </c>
      <c r="BG5331" s="9"/>
      <c r="BH5331" s="9"/>
      <c r="BI5331" s="9"/>
      <c r="BJ5331" s="9">
        <v>74268.874190556104</v>
      </c>
      <c r="BK5331" s="9">
        <v>64568.797842951702</v>
      </c>
      <c r="BL5331" s="9">
        <v>19411.780425827699</v>
      </c>
      <c r="BM5331" s="9">
        <v>25808.538795058499</v>
      </c>
      <c r="BN5331" s="9"/>
      <c r="BO5331" s="9">
        <v>56403.4035503712</v>
      </c>
      <c r="BP5331" s="9">
        <v>60504.561895326398</v>
      </c>
      <c r="BQ5331" s="9">
        <v>85151.254115856296</v>
      </c>
      <c r="BR5331" s="9">
        <v>151820.79328975899</v>
      </c>
      <c r="BS5331" s="9">
        <v>113713.99745553901</v>
      </c>
      <c r="BT5331" s="9"/>
      <c r="BU5331" s="9">
        <v>82076.829648847503</v>
      </c>
      <c r="BV5331" s="9">
        <v>54296.6877455469</v>
      </c>
      <c r="BW5331" s="9">
        <v>55866.980185248103</v>
      </c>
      <c r="BX5331" s="9">
        <v>14400</v>
      </c>
    </row>
    <row r="5332" spans="6:76" x14ac:dyDescent="0.2">
      <c r="F5332" s="14"/>
      <c r="AX5332" s="8" t="s">
        <v>10136</v>
      </c>
      <c r="AY5332" s="8" t="s">
        <v>10137</v>
      </c>
      <c r="AZ5332" s="8" t="s">
        <v>1623</v>
      </c>
      <c r="BA5332" s="9">
        <v>61140.153901894802</v>
      </c>
      <c r="BB5332" s="9">
        <v>63797.315219642303</v>
      </c>
      <c r="BC5332" s="9">
        <v>72.173941127548403</v>
      </c>
      <c r="BD5332" s="9">
        <v>68864</v>
      </c>
      <c r="BE5332" s="9"/>
      <c r="BF5332" s="9">
        <v>23921.02504</v>
      </c>
      <c r="BG5332" s="9">
        <v>171173.39449999999</v>
      </c>
      <c r="BH5332" s="9"/>
      <c r="BI5332" s="9">
        <v>37822.100627277003</v>
      </c>
      <c r="BJ5332" s="9">
        <v>20773.967340041399</v>
      </c>
      <c r="BK5332" s="9">
        <v>96398.728922655093</v>
      </c>
      <c r="BL5332" s="9">
        <v>14751.550692110801</v>
      </c>
      <c r="BM5332" s="9"/>
      <c r="BN5332" s="9">
        <v>9214.7695200766793</v>
      </c>
      <c r="BO5332" s="9">
        <v>7867.6258262982701</v>
      </c>
      <c r="BP5332" s="9">
        <v>65330.2975705422</v>
      </c>
      <c r="BQ5332" s="9">
        <v>84610.288706961801</v>
      </c>
      <c r="BR5332" s="9">
        <v>42133.997797755299</v>
      </c>
      <c r="BS5332" s="9">
        <v>72155.436116054596</v>
      </c>
      <c r="BT5332" s="9"/>
      <c r="BU5332" s="9">
        <v>62264.3328687424</v>
      </c>
      <c r="BV5332" s="9">
        <v>86232.828901739194</v>
      </c>
      <c r="BW5332" s="9">
        <v>114728.11800006199</v>
      </c>
      <c r="BX5332" s="9"/>
    </row>
    <row r="5333" spans="6:76" x14ac:dyDescent="0.2">
      <c r="F5333" s="14"/>
      <c r="AX5333" s="8" t="s">
        <v>10138</v>
      </c>
      <c r="AY5333" s="8" t="s">
        <v>10139</v>
      </c>
      <c r="AZ5333" s="8" t="s">
        <v>1623</v>
      </c>
      <c r="BA5333" s="9">
        <v>119514.14669109799</v>
      </c>
      <c r="BB5333" s="9">
        <v>64276</v>
      </c>
      <c r="BC5333" s="9">
        <v>101.511870834204</v>
      </c>
      <c r="BD5333" s="9"/>
      <c r="BE5333" s="9">
        <v>52552</v>
      </c>
      <c r="BF5333" s="9">
        <v>4638.7505849999998</v>
      </c>
      <c r="BG5333" s="9">
        <v>178382.0778</v>
      </c>
      <c r="BH5333" s="9">
        <v>19109.446967</v>
      </c>
      <c r="BI5333" s="9">
        <v>8027.2984747811397</v>
      </c>
      <c r="BJ5333" s="9">
        <v>9057.6100799299693</v>
      </c>
      <c r="BK5333" s="9">
        <v>7911.2125345894501</v>
      </c>
      <c r="BL5333" s="9">
        <v>12821.6919886426</v>
      </c>
      <c r="BM5333" s="9">
        <v>6129.7789695626898</v>
      </c>
      <c r="BN5333" s="9">
        <v>24497.3734154925</v>
      </c>
      <c r="BO5333" s="9">
        <v>290550.25578057498</v>
      </c>
      <c r="BP5333" s="9">
        <v>316682.41563854698</v>
      </c>
      <c r="BQ5333" s="9">
        <v>310693.51606791699</v>
      </c>
      <c r="BR5333" s="9"/>
      <c r="BS5333" s="9">
        <v>268185.32056480797</v>
      </c>
      <c r="BT5333" s="9"/>
      <c r="BU5333" s="9">
        <v>238830.11784905201</v>
      </c>
      <c r="BV5333" s="9">
        <v>193949.55179354601</v>
      </c>
      <c r="BW5333" s="9">
        <v>133236.22193031601</v>
      </c>
      <c r="BX5333" s="9">
        <v>76000</v>
      </c>
    </row>
    <row r="5334" spans="6:76" x14ac:dyDescent="0.2">
      <c r="F5334" s="14"/>
      <c r="AX5334" s="8" t="s">
        <v>10140</v>
      </c>
      <c r="AY5334" s="8" t="s">
        <v>10141</v>
      </c>
      <c r="AZ5334" s="8" t="s">
        <v>1623</v>
      </c>
      <c r="BA5334" s="9">
        <v>82886.979615039207</v>
      </c>
      <c r="BB5334" s="9">
        <v>64989.779749693298</v>
      </c>
      <c r="BC5334" s="9">
        <v>69.790063518548294</v>
      </c>
      <c r="BD5334" s="9">
        <v>61310</v>
      </c>
      <c r="BE5334" s="9">
        <v>35750</v>
      </c>
      <c r="BF5334" s="9">
        <v>63979.667260000002</v>
      </c>
      <c r="BG5334" s="9">
        <v>67875.74235</v>
      </c>
      <c r="BH5334" s="9">
        <v>43126.230979</v>
      </c>
      <c r="BI5334" s="9">
        <v>58340.525033084399</v>
      </c>
      <c r="BJ5334" s="9">
        <v>67282.788018272506</v>
      </c>
      <c r="BK5334" s="9">
        <v>90289.042220501899</v>
      </c>
      <c r="BL5334" s="9">
        <v>46094.085323591004</v>
      </c>
      <c r="BM5334" s="9">
        <v>28847.5822110267</v>
      </c>
      <c r="BN5334" s="9">
        <v>28489.516889015002</v>
      </c>
      <c r="BO5334" s="9">
        <v>53746.601284602802</v>
      </c>
      <c r="BP5334" s="9">
        <v>64989.779749693298</v>
      </c>
      <c r="BQ5334" s="9">
        <v>139137.42284934301</v>
      </c>
      <c r="BR5334" s="9">
        <v>245539.86103142099</v>
      </c>
      <c r="BS5334" s="9">
        <v>98065.277389952797</v>
      </c>
      <c r="BT5334" s="9">
        <v>28470.550156458201</v>
      </c>
      <c r="BU5334" s="9">
        <v>69407.901034362105</v>
      </c>
      <c r="BV5334" s="9">
        <v>89412.538915680896</v>
      </c>
      <c r="BW5334" s="9">
        <v>160471.45921981701</v>
      </c>
      <c r="BX5334" s="9">
        <v>200000</v>
      </c>
    </row>
    <row r="5335" spans="6:76" x14ac:dyDescent="0.2">
      <c r="F5335" s="14"/>
      <c r="AX5335" s="8" t="s">
        <v>44</v>
      </c>
      <c r="AY5335" s="8" t="s">
        <v>10142</v>
      </c>
      <c r="AZ5335" s="8" t="s">
        <v>1623</v>
      </c>
      <c r="BA5335" s="9">
        <v>69027.728335244596</v>
      </c>
      <c r="BB5335" s="9">
        <v>65132.987027519797</v>
      </c>
      <c r="BC5335" s="9">
        <v>53.602255542639099</v>
      </c>
      <c r="BD5335" s="9">
        <v>88116</v>
      </c>
      <c r="BE5335" s="9">
        <v>76519</v>
      </c>
      <c r="BF5335" s="9">
        <v>44165.77478</v>
      </c>
      <c r="BG5335" s="9">
        <v>117931.62820000001</v>
      </c>
      <c r="BH5335" s="9">
        <v>28513.771467999999</v>
      </c>
      <c r="BI5335" s="9">
        <v>20493.2479627172</v>
      </c>
      <c r="BJ5335" s="9">
        <v>28850.336637706201</v>
      </c>
      <c r="BK5335" s="9">
        <v>61587.803634439297</v>
      </c>
      <c r="BL5335" s="9">
        <v>43577.221744248003</v>
      </c>
      <c r="BM5335" s="9">
        <v>17031.5519149764</v>
      </c>
      <c r="BN5335" s="9">
        <v>35308.737673033</v>
      </c>
      <c r="BO5335" s="9">
        <v>98478.138222967595</v>
      </c>
      <c r="BP5335" s="9">
        <v>56409.139010070001</v>
      </c>
      <c r="BQ5335" s="9">
        <v>152947.51758072499</v>
      </c>
      <c r="BR5335" s="9">
        <v>81330.999488998597</v>
      </c>
      <c r="BS5335" s="9">
        <v>101160.386843336</v>
      </c>
      <c r="BT5335" s="9"/>
      <c r="BU5335" s="9">
        <v>68678.170420600203</v>
      </c>
      <c r="BV5335" s="9">
        <v>108641.967676114</v>
      </c>
      <c r="BW5335" s="9">
        <v>47813.173446960798</v>
      </c>
      <c r="BX5335" s="9">
        <v>103000</v>
      </c>
    </row>
    <row r="5336" spans="6:76" x14ac:dyDescent="0.2">
      <c r="F5336" s="14"/>
      <c r="AX5336" s="8" t="s">
        <v>10143</v>
      </c>
      <c r="AY5336" s="8" t="s">
        <v>10144</v>
      </c>
      <c r="AZ5336" s="8" t="s">
        <v>1623</v>
      </c>
      <c r="BA5336" s="9">
        <v>83189.416077087197</v>
      </c>
      <c r="BB5336" s="9">
        <v>65470.939243251698</v>
      </c>
      <c r="BC5336" s="9">
        <v>68.296984270645098</v>
      </c>
      <c r="BD5336" s="9"/>
      <c r="BE5336" s="9">
        <v>73726</v>
      </c>
      <c r="BF5336" s="9">
        <v>182011.3254</v>
      </c>
      <c r="BG5336" s="9">
        <v>197862.30309999999</v>
      </c>
      <c r="BH5336" s="9">
        <v>184833.78107999999</v>
      </c>
      <c r="BI5336" s="9">
        <v>35008.286413867099</v>
      </c>
      <c r="BJ5336" s="9">
        <v>21875.9709267338</v>
      </c>
      <c r="BK5336" s="9">
        <v>59581.795472682097</v>
      </c>
      <c r="BL5336" s="9">
        <v>31120.381301718699</v>
      </c>
      <c r="BM5336" s="9">
        <v>35129.782519860601</v>
      </c>
      <c r="BN5336" s="9">
        <v>38579.114130073402</v>
      </c>
      <c r="BO5336" s="9">
        <v>76176.004139930999</v>
      </c>
      <c r="BP5336" s="9">
        <v>97025.587229864905</v>
      </c>
      <c r="BQ5336" s="9">
        <v>50059.826662557098</v>
      </c>
      <c r="BR5336" s="9">
        <v>110540.647518629</v>
      </c>
      <c r="BS5336" s="9">
        <v>65470.939243251698</v>
      </c>
      <c r="BT5336" s="9"/>
      <c r="BU5336" s="9">
        <v>56500.594958773399</v>
      </c>
      <c r="BV5336" s="9">
        <v>71611.683441090907</v>
      </c>
      <c r="BW5336" s="9">
        <v>35484.881925623697</v>
      </c>
      <c r="BX5336" s="9">
        <v>158000</v>
      </c>
    </row>
    <row r="5337" spans="6:76" x14ac:dyDescent="0.2">
      <c r="F5337" s="14"/>
      <c r="AX5337" s="8" t="s">
        <v>10145</v>
      </c>
      <c r="AY5337" s="8" t="s">
        <v>10146</v>
      </c>
      <c r="AZ5337" s="8" t="s">
        <v>1623</v>
      </c>
      <c r="BA5337" s="9">
        <v>92317.141368529905</v>
      </c>
      <c r="BB5337" s="9">
        <v>65710.634713558306</v>
      </c>
      <c r="BC5337" s="9">
        <v>97.244233980759702</v>
      </c>
      <c r="BD5337" s="9">
        <v>140539</v>
      </c>
      <c r="BE5337" s="9">
        <v>220509</v>
      </c>
      <c r="BF5337" s="9">
        <v>258298.17970000001</v>
      </c>
      <c r="BG5337" s="9">
        <v>77147.876069999998</v>
      </c>
      <c r="BH5337" s="9">
        <v>198283.88735999999</v>
      </c>
      <c r="BI5337" s="9">
        <v>26212.7230686566</v>
      </c>
      <c r="BJ5337" s="9">
        <v>63345.289309607899</v>
      </c>
      <c r="BK5337" s="9">
        <v>68075.980117508603</v>
      </c>
      <c r="BL5337" s="9">
        <v>8055.8299140392301</v>
      </c>
      <c r="BM5337" s="9">
        <v>29857.748653774699</v>
      </c>
      <c r="BN5337" s="9">
        <v>16350.8681684682</v>
      </c>
      <c r="BO5337" s="9"/>
      <c r="BP5337" s="9">
        <v>1129.31406030318</v>
      </c>
      <c r="BQ5337" s="9"/>
      <c r="BR5337" s="9"/>
      <c r="BS5337" s="9"/>
      <c r="BT5337" s="9"/>
      <c r="BU5337" s="9"/>
      <c r="BV5337" s="9"/>
      <c r="BW5337" s="9"/>
      <c r="BX5337" s="9"/>
    </row>
    <row r="5338" spans="6:76" x14ac:dyDescent="0.2">
      <c r="F5338" s="14"/>
      <c r="AX5338" s="8" t="s">
        <v>99</v>
      </c>
      <c r="AY5338" s="8" t="s">
        <v>10147</v>
      </c>
      <c r="AZ5338" s="8" t="s">
        <v>1623</v>
      </c>
      <c r="BA5338" s="9">
        <v>72956.902162921295</v>
      </c>
      <c r="BB5338" s="9">
        <v>66395.894933493197</v>
      </c>
      <c r="BC5338" s="9">
        <v>67.185053812354795</v>
      </c>
      <c r="BD5338" s="9">
        <v>70319</v>
      </c>
      <c r="BE5338" s="9">
        <v>98835</v>
      </c>
      <c r="BF5338" s="9">
        <v>208441.97169999999</v>
      </c>
      <c r="BG5338" s="9"/>
      <c r="BH5338" s="9">
        <v>150815.36782000001</v>
      </c>
      <c r="BI5338" s="9">
        <v>26559.410398636701</v>
      </c>
      <c r="BJ5338" s="9">
        <v>27853.181170619901</v>
      </c>
      <c r="BK5338" s="9">
        <v>38812.907959800898</v>
      </c>
      <c r="BL5338" s="9">
        <v>26587.1194534645</v>
      </c>
      <c r="BM5338" s="9">
        <v>48846.824285646202</v>
      </c>
      <c r="BN5338" s="9">
        <v>10145.4954283978</v>
      </c>
      <c r="BO5338" s="9">
        <v>50072.059965845299</v>
      </c>
      <c r="BP5338" s="9">
        <v>86320.464368133195</v>
      </c>
      <c r="BQ5338" s="9">
        <v>87829.251673301798</v>
      </c>
      <c r="BR5338" s="9">
        <v>105471.089919323</v>
      </c>
      <c r="BS5338" s="9">
        <v>71572.740002539402</v>
      </c>
      <c r="BT5338" s="9"/>
      <c r="BU5338" s="9">
        <v>66395.894933493197</v>
      </c>
      <c r="BV5338" s="9">
        <v>51300.772189930402</v>
      </c>
      <c r="BW5338" s="9">
        <v>122002.589826372</v>
      </c>
      <c r="BX5338" s="9">
        <v>38000</v>
      </c>
    </row>
    <row r="5339" spans="6:76" x14ac:dyDescent="0.2">
      <c r="F5339" s="14"/>
      <c r="AX5339" s="8" t="s">
        <v>10148</v>
      </c>
      <c r="AY5339" s="8" t="s">
        <v>10149</v>
      </c>
      <c r="AZ5339" s="8" t="s">
        <v>1623</v>
      </c>
      <c r="BA5339" s="9">
        <v>80034.681897760398</v>
      </c>
      <c r="BB5339" s="9">
        <v>66466.732383463401</v>
      </c>
      <c r="BC5339" s="9">
        <v>105.695814045399</v>
      </c>
      <c r="BD5339" s="9">
        <v>7844</v>
      </c>
      <c r="BE5339" s="9">
        <v>339538</v>
      </c>
      <c r="BF5339" s="9">
        <v>195880.46799999999</v>
      </c>
      <c r="BG5339" s="9"/>
      <c r="BH5339" s="9"/>
      <c r="BI5339" s="9">
        <v>96.557788425391706</v>
      </c>
      <c r="BJ5339" s="9">
        <v>8990.0314034286694</v>
      </c>
      <c r="BK5339" s="9">
        <v>62301.687057656098</v>
      </c>
      <c r="BL5339" s="9">
        <v>16635.422922968399</v>
      </c>
      <c r="BM5339" s="9">
        <v>66466.732383463401</v>
      </c>
      <c r="BN5339" s="9">
        <v>28506.938235114201</v>
      </c>
      <c r="BO5339" s="9">
        <v>70921.486388037796</v>
      </c>
      <c r="BP5339" s="9"/>
      <c r="BQ5339" s="9">
        <v>76747.093970854199</v>
      </c>
      <c r="BR5339" s="9">
        <v>162277.90567795001</v>
      </c>
      <c r="BS5339" s="9">
        <v>82087.501489303206</v>
      </c>
      <c r="BT5339" s="9"/>
      <c r="BU5339" s="9">
        <v>74642.071578420495</v>
      </c>
      <c r="BV5339" s="9">
        <v>64915.170545066801</v>
      </c>
      <c r="BW5339" s="9">
        <v>75338.524821237006</v>
      </c>
      <c r="BX5339" s="9">
        <v>27400</v>
      </c>
    </row>
    <row r="5340" spans="6:76" x14ac:dyDescent="0.2">
      <c r="F5340" s="14"/>
      <c r="AX5340" s="8" t="s">
        <v>10150</v>
      </c>
      <c r="AY5340" s="8" t="s">
        <v>10151</v>
      </c>
      <c r="AZ5340" s="8" t="s">
        <v>1623</v>
      </c>
      <c r="BA5340" s="9">
        <v>81059.746870584306</v>
      </c>
      <c r="BB5340" s="9">
        <v>66820.379414743395</v>
      </c>
      <c r="BC5340" s="9">
        <v>98.434624207501898</v>
      </c>
      <c r="BD5340" s="9"/>
      <c r="BE5340" s="9">
        <v>57089</v>
      </c>
      <c r="BF5340" s="9">
        <v>92949.368960000007</v>
      </c>
      <c r="BG5340" s="9">
        <v>351850.1532</v>
      </c>
      <c r="BH5340" s="9">
        <v>50040.521947000001</v>
      </c>
      <c r="BI5340" s="9">
        <v>38649.475497529398</v>
      </c>
      <c r="BJ5340" s="9">
        <v>3850.7287409771102</v>
      </c>
      <c r="BK5340" s="9"/>
      <c r="BL5340" s="9">
        <v>1444.3888469942599</v>
      </c>
      <c r="BM5340" s="9">
        <v>34575.619930691297</v>
      </c>
      <c r="BN5340" s="9">
        <v>14448.193218332301</v>
      </c>
      <c r="BO5340" s="9">
        <v>76203.517775730405</v>
      </c>
      <c r="BP5340" s="9">
        <v>112907.83458187099</v>
      </c>
      <c r="BQ5340" s="9">
        <v>102242.030762365</v>
      </c>
      <c r="BR5340" s="9"/>
      <c r="BS5340" s="9">
        <v>138160.434275551</v>
      </c>
      <c r="BT5340" s="9"/>
      <c r="BU5340" s="9">
        <v>72483.002030999894</v>
      </c>
      <c r="BV5340" s="9">
        <v>66820.379414743395</v>
      </c>
      <c r="BW5340" s="9">
        <v>58301.047617149001</v>
      </c>
      <c r="BX5340" s="9">
        <v>106000</v>
      </c>
    </row>
    <row r="5341" spans="6:76" x14ac:dyDescent="0.2">
      <c r="F5341" s="14"/>
      <c r="AX5341" s="8" t="s">
        <v>10152</v>
      </c>
      <c r="AY5341" s="8" t="s">
        <v>10153</v>
      </c>
      <c r="AZ5341" s="8" t="s">
        <v>1623</v>
      </c>
      <c r="BA5341" s="9">
        <v>66121.019053437194</v>
      </c>
      <c r="BB5341" s="9">
        <v>66973.609993602295</v>
      </c>
      <c r="BC5341" s="9">
        <v>87.418689342737594</v>
      </c>
      <c r="BD5341" s="9">
        <v>232443</v>
      </c>
      <c r="BE5341" s="9">
        <v>41582</v>
      </c>
      <c r="BF5341" s="9">
        <v>125720.4941</v>
      </c>
      <c r="BG5341" s="9">
        <v>83059.345950000003</v>
      </c>
      <c r="BH5341" s="9">
        <v>74422.721476999999</v>
      </c>
      <c r="BI5341" s="9">
        <v>757.32555528812202</v>
      </c>
      <c r="BJ5341" s="9">
        <v>18001.911391780301</v>
      </c>
      <c r="BK5341" s="9">
        <v>12839.5280651107</v>
      </c>
      <c r="BL5341" s="9">
        <v>2604.3202817533802</v>
      </c>
      <c r="BM5341" s="9">
        <v>26735.819737317899</v>
      </c>
      <c r="BN5341" s="9">
        <v>18367.290928418399</v>
      </c>
      <c r="BO5341" s="9">
        <v>71105.747127682494</v>
      </c>
      <c r="BP5341" s="9"/>
      <c r="BQ5341" s="9">
        <v>89217.678722588098</v>
      </c>
      <c r="BR5341" s="9"/>
      <c r="BS5341" s="9">
        <v>77695.420964907797</v>
      </c>
      <c r="BT5341" s="9"/>
      <c r="BU5341" s="9">
        <v>66973.609993602295</v>
      </c>
      <c r="BV5341" s="9">
        <v>59374.842437336498</v>
      </c>
      <c r="BW5341" s="9">
        <v>123156.26717564699</v>
      </c>
      <c r="BX5341" s="9"/>
    </row>
    <row r="5342" spans="6:76" x14ac:dyDescent="0.2">
      <c r="F5342" s="14"/>
      <c r="AX5342" s="8" t="s">
        <v>10154</v>
      </c>
      <c r="AY5342" s="8" t="s">
        <v>10155</v>
      </c>
      <c r="AZ5342" s="8" t="s">
        <v>1623</v>
      </c>
      <c r="BA5342" s="9">
        <v>83116.094785597699</v>
      </c>
      <c r="BB5342" s="9">
        <v>67290.011425029501</v>
      </c>
      <c r="BC5342" s="9">
        <v>101.095478593276</v>
      </c>
      <c r="BD5342" s="9">
        <v>44212</v>
      </c>
      <c r="BE5342" s="9">
        <v>44647</v>
      </c>
      <c r="BF5342" s="9">
        <v>125720.4941</v>
      </c>
      <c r="BG5342" s="9">
        <v>83059.345950000003</v>
      </c>
      <c r="BH5342" s="9">
        <v>397701.92306</v>
      </c>
      <c r="BI5342" s="9">
        <v>50754.254717123302</v>
      </c>
      <c r="BJ5342" s="9">
        <v>13413.3155469457</v>
      </c>
      <c r="BK5342" s="9">
        <v>67290.011425029501</v>
      </c>
      <c r="BL5342" s="9">
        <v>37892.547571542404</v>
      </c>
      <c r="BM5342" s="9">
        <v>12468.2710236201</v>
      </c>
      <c r="BN5342" s="9">
        <v>18367.290928418399</v>
      </c>
      <c r="BO5342" s="9">
        <v>82510.315829923406</v>
      </c>
      <c r="BP5342" s="9">
        <v>105989.973881011</v>
      </c>
      <c r="BQ5342" s="9">
        <v>127647.23429132201</v>
      </c>
      <c r="BR5342" s="9"/>
      <c r="BS5342" s="9">
        <v>103053.026589913</v>
      </c>
      <c r="BT5342" s="9"/>
      <c r="BU5342" s="9">
        <v>89000.663358146106</v>
      </c>
      <c r="BV5342" s="9">
        <v>81472.525472252601</v>
      </c>
      <c r="BW5342" s="9">
        <v>60805.607181109197</v>
      </c>
      <c r="BX5342" s="9">
        <v>33200</v>
      </c>
    </row>
    <row r="5343" spans="6:76" x14ac:dyDescent="0.2">
      <c r="F5343" s="14"/>
      <c r="AX5343" s="8" t="s">
        <v>10156</v>
      </c>
      <c r="AY5343" s="8" t="s">
        <v>10157</v>
      </c>
      <c r="AZ5343" s="8" t="s">
        <v>1623</v>
      </c>
      <c r="BA5343" s="9">
        <v>64804.837924136402</v>
      </c>
      <c r="BB5343" s="9">
        <v>67315.098540000006</v>
      </c>
      <c r="BC5343" s="9">
        <v>61.621142382495798</v>
      </c>
      <c r="BD5343" s="9"/>
      <c r="BE5343" s="9"/>
      <c r="BF5343" s="9">
        <v>67315.098540000006</v>
      </c>
      <c r="BG5343" s="9"/>
      <c r="BH5343" s="9"/>
      <c r="BI5343" s="9"/>
      <c r="BJ5343" s="9"/>
      <c r="BK5343" s="9">
        <v>20406.6333113451</v>
      </c>
      <c r="BL5343" s="9">
        <v>7223.9084954342197</v>
      </c>
      <c r="BM5343" s="9">
        <v>27144.9912733985</v>
      </c>
      <c r="BN5343" s="9"/>
      <c r="BO5343" s="9">
        <v>102603.320416731</v>
      </c>
      <c r="BP5343" s="9">
        <v>106938.477743654</v>
      </c>
      <c r="BQ5343" s="9">
        <v>127819.626785232</v>
      </c>
      <c r="BR5343" s="9"/>
      <c r="BS5343" s="9">
        <v>95495.297655028699</v>
      </c>
      <c r="BT5343" s="9"/>
      <c r="BU5343" s="9">
        <v>58324.601869847596</v>
      </c>
      <c r="BV5343" s="9">
        <v>67481.261074829206</v>
      </c>
      <c r="BW5343" s="9"/>
      <c r="BX5343" s="9">
        <v>32100</v>
      </c>
    </row>
    <row r="5344" spans="6:76" x14ac:dyDescent="0.2">
      <c r="F5344" s="14"/>
      <c r="AX5344" s="8" t="s">
        <v>35</v>
      </c>
      <c r="AY5344" s="8" t="s">
        <v>10158</v>
      </c>
      <c r="AZ5344" s="8" t="s">
        <v>1623</v>
      </c>
      <c r="BA5344" s="9">
        <v>159950.20912259899</v>
      </c>
      <c r="BB5344" s="9">
        <v>67821.980467985093</v>
      </c>
      <c r="BC5344" s="9">
        <v>116.16903355763699</v>
      </c>
      <c r="BD5344" s="9">
        <v>318239</v>
      </c>
      <c r="BE5344" s="9">
        <v>95647</v>
      </c>
      <c r="BF5344" s="9">
        <v>304332.10350000003</v>
      </c>
      <c r="BG5344" s="9"/>
      <c r="BH5344" s="9">
        <v>589409.93449000001</v>
      </c>
      <c r="BI5344" s="9">
        <v>43107.867641244702</v>
      </c>
      <c r="BJ5344" s="9">
        <v>60386.861287997803</v>
      </c>
      <c r="BK5344" s="9">
        <v>71570.944257031093</v>
      </c>
      <c r="BL5344" s="9">
        <v>28368.114336332801</v>
      </c>
      <c r="BM5344" s="9">
        <v>64073.016678939101</v>
      </c>
      <c r="BN5344" s="9">
        <v>24367.249034440101</v>
      </c>
      <c r="BO5344" s="9"/>
      <c r="BP5344" s="9"/>
      <c r="BQ5344" s="9"/>
      <c r="BR5344" s="9"/>
      <c r="BS5344" s="9"/>
      <c r="BT5344" s="9"/>
      <c r="BU5344" s="9"/>
      <c r="BV5344" s="9"/>
      <c r="BW5344" s="9"/>
      <c r="BX5344" s="9"/>
    </row>
    <row r="5345" spans="6:76" x14ac:dyDescent="0.2">
      <c r="F5345" s="14"/>
      <c r="AX5345" s="8" t="s">
        <v>10159</v>
      </c>
      <c r="AY5345" s="8" t="s">
        <v>10160</v>
      </c>
      <c r="AZ5345" s="8" t="s">
        <v>1623</v>
      </c>
      <c r="BA5345" s="9">
        <v>92966.311780898206</v>
      </c>
      <c r="BB5345" s="9">
        <v>67864.5673614759</v>
      </c>
      <c r="BC5345" s="9">
        <v>108.201383136153</v>
      </c>
      <c r="BD5345" s="9">
        <v>394211</v>
      </c>
      <c r="BE5345" s="9"/>
      <c r="BF5345" s="9">
        <v>71160.336880000003</v>
      </c>
      <c r="BG5345" s="9"/>
      <c r="BH5345" s="9"/>
      <c r="BI5345" s="9">
        <v>23057.172018679601</v>
      </c>
      <c r="BJ5345" s="9"/>
      <c r="BK5345" s="9">
        <v>64568.797842951702</v>
      </c>
      <c r="BL5345" s="9">
        <v>19411.780425827699</v>
      </c>
      <c r="BM5345" s="9"/>
      <c r="BN5345" s="9"/>
      <c r="BO5345" s="9">
        <v>58198.719783804598</v>
      </c>
      <c r="BP5345" s="9"/>
      <c r="BQ5345" s="9">
        <v>100518.00134736599</v>
      </c>
      <c r="BR5345" s="9"/>
      <c r="BS5345" s="9">
        <v>108222.54896967299</v>
      </c>
      <c r="BT5345" s="9"/>
      <c r="BU5345" s="9">
        <v>84533.4550358056</v>
      </c>
      <c r="BV5345" s="9">
        <v>114512.877817417</v>
      </c>
      <c r="BW5345" s="9">
        <v>61301.051249253404</v>
      </c>
      <c r="BX5345" s="9">
        <v>15900</v>
      </c>
    </row>
    <row r="5346" spans="6:76" x14ac:dyDescent="0.2">
      <c r="F5346" s="14"/>
      <c r="AX5346" s="8" t="s">
        <v>16</v>
      </c>
      <c r="AY5346" s="8" t="s">
        <v>10161</v>
      </c>
      <c r="AZ5346" s="8" t="s">
        <v>1623</v>
      </c>
      <c r="BA5346" s="9">
        <v>90823.200479762803</v>
      </c>
      <c r="BB5346" s="9">
        <v>68635.463202156301</v>
      </c>
      <c r="BC5346" s="9">
        <v>71.562243615313605</v>
      </c>
      <c r="BD5346" s="9">
        <v>91389</v>
      </c>
      <c r="BE5346" s="9">
        <v>47283</v>
      </c>
      <c r="BF5346" s="9">
        <v>126572.00870000001</v>
      </c>
      <c r="BG5346" s="9">
        <v>61435.412859999997</v>
      </c>
      <c r="BH5346" s="9">
        <v>317854.60278000002</v>
      </c>
      <c r="BI5346" s="9">
        <v>61005.397499264502</v>
      </c>
      <c r="BJ5346" s="9">
        <v>85371.462661569094</v>
      </c>
      <c r="BK5346" s="9">
        <v>93571.905817336505</v>
      </c>
      <c r="BL5346" s="9">
        <v>59580.733806719501</v>
      </c>
      <c r="BM5346" s="9">
        <v>14840.063073327599</v>
      </c>
      <c r="BN5346" s="9">
        <v>28740.604797604399</v>
      </c>
      <c r="BO5346" s="9">
        <v>65570.926404312704</v>
      </c>
      <c r="BP5346" s="9">
        <v>59629.615806567002</v>
      </c>
      <c r="BQ5346" s="9">
        <v>127510.309294062</v>
      </c>
      <c r="BR5346" s="9">
        <v>173149.84675142201</v>
      </c>
      <c r="BS5346" s="9">
        <v>63558.784854978599</v>
      </c>
      <c r="BT5346" s="9"/>
      <c r="BU5346" s="9">
        <v>79252.348270711504</v>
      </c>
      <c r="BV5346" s="9">
        <v>61425.772104260002</v>
      </c>
      <c r="BW5346" s="9">
        <v>127022.214113122</v>
      </c>
      <c r="BX5346" s="9">
        <v>71700</v>
      </c>
    </row>
    <row r="5347" spans="6:76" x14ac:dyDescent="0.2">
      <c r="F5347" s="14"/>
      <c r="AX5347" s="8" t="s">
        <v>10162</v>
      </c>
      <c r="AY5347" s="8" t="s">
        <v>10163</v>
      </c>
      <c r="AZ5347" s="8" t="s">
        <v>1623</v>
      </c>
      <c r="BA5347" s="9">
        <v>119590.03845401001</v>
      </c>
      <c r="BB5347" s="9">
        <v>68835.843359975101</v>
      </c>
      <c r="BC5347" s="9">
        <v>147.88702026881799</v>
      </c>
      <c r="BD5347" s="9"/>
      <c r="BE5347" s="9"/>
      <c r="BF5347" s="9">
        <v>159788.7175</v>
      </c>
      <c r="BG5347" s="9"/>
      <c r="BH5347" s="9"/>
      <c r="BI5347" s="9"/>
      <c r="BJ5347" s="9">
        <v>33757.338303246499</v>
      </c>
      <c r="BK5347" s="9">
        <v>25214.6896637104</v>
      </c>
      <c r="BL5347" s="9">
        <v>17859.389097054798</v>
      </c>
      <c r="BM5347" s="9">
        <v>13745.121774130101</v>
      </c>
      <c r="BN5347" s="9"/>
      <c r="BO5347" s="9"/>
      <c r="BP5347" s="9">
        <v>81927.637425976704</v>
      </c>
      <c r="BQ5347" s="9">
        <v>64849.346130321399</v>
      </c>
      <c r="BR5347" s="9">
        <v>185145.652285377</v>
      </c>
      <c r="BS5347" s="9">
        <v>68835.843359975101</v>
      </c>
      <c r="BT5347" s="9"/>
      <c r="BU5347" s="9">
        <v>99368.183361510703</v>
      </c>
      <c r="BV5347" s="9">
        <v>27701.930765769099</v>
      </c>
      <c r="BW5347" s="9">
        <v>95476.650235063396</v>
      </c>
      <c r="BX5347" s="9">
        <v>681000</v>
      </c>
    </row>
    <row r="5348" spans="6:76" x14ac:dyDescent="0.2">
      <c r="F5348" s="14"/>
      <c r="AX5348" s="8" t="s">
        <v>10164</v>
      </c>
      <c r="AY5348" s="8" t="s">
        <v>10165</v>
      </c>
      <c r="AZ5348" s="8" t="s">
        <v>1623</v>
      </c>
      <c r="BA5348" s="9">
        <v>72525.949883808105</v>
      </c>
      <c r="BB5348" s="9">
        <v>69398.107557813404</v>
      </c>
      <c r="BC5348" s="9">
        <v>43.729810486177897</v>
      </c>
      <c r="BD5348" s="9">
        <v>134391</v>
      </c>
      <c r="BE5348" s="9"/>
      <c r="BF5348" s="9">
        <v>120280.72560000001</v>
      </c>
      <c r="BG5348" s="9">
        <v>45230.763720000003</v>
      </c>
      <c r="BH5348" s="9"/>
      <c r="BI5348" s="9"/>
      <c r="BJ5348" s="9">
        <v>73239.498829780801</v>
      </c>
      <c r="BK5348" s="9">
        <v>95348.219053944704</v>
      </c>
      <c r="BL5348" s="9">
        <v>46478.827682397103</v>
      </c>
      <c r="BM5348" s="9">
        <v>34941.826642072599</v>
      </c>
      <c r="BN5348" s="9"/>
      <c r="BO5348" s="9">
        <v>27514.694512362199</v>
      </c>
      <c r="BP5348" s="9">
        <v>110654.990945556</v>
      </c>
      <c r="BQ5348" s="9">
        <v>62517.072089570698</v>
      </c>
      <c r="BR5348" s="9"/>
      <c r="BS5348" s="9">
        <v>43690.3057618198</v>
      </c>
      <c r="BT5348" s="9"/>
      <c r="BU5348" s="9">
        <v>73330.432559651104</v>
      </c>
      <c r="BV5348" s="9">
        <v>84872.783302153199</v>
      </c>
      <c r="BW5348" s="9">
        <v>69398.107557813404</v>
      </c>
      <c r="BX5348" s="9">
        <v>66000</v>
      </c>
    </row>
    <row r="5349" spans="6:76" x14ac:dyDescent="0.2">
      <c r="F5349" s="14"/>
      <c r="AX5349" s="8" t="s">
        <v>10166</v>
      </c>
      <c r="AY5349" s="8" t="s">
        <v>10167</v>
      </c>
      <c r="AZ5349" s="8" t="s">
        <v>1623</v>
      </c>
      <c r="BA5349" s="9">
        <v>74545.269001199704</v>
      </c>
      <c r="BB5349" s="9">
        <v>69548.772719968794</v>
      </c>
      <c r="BC5349" s="9">
        <v>80.857953777804994</v>
      </c>
      <c r="BD5349" s="9">
        <v>4636</v>
      </c>
      <c r="BE5349" s="9"/>
      <c r="BF5349" s="9">
        <v>140012.16560000001</v>
      </c>
      <c r="BG5349" s="9">
        <v>222879.98550000001</v>
      </c>
      <c r="BH5349" s="9"/>
      <c r="BI5349" s="9"/>
      <c r="BJ5349" s="9">
        <v>59814.8824211756</v>
      </c>
      <c r="BK5349" s="9">
        <v>76231.304192437005</v>
      </c>
      <c r="BL5349" s="9">
        <v>19837.402640063101</v>
      </c>
      <c r="BM5349" s="9"/>
      <c r="BN5349" s="9"/>
      <c r="BO5349" s="9">
        <v>68172.130281013699</v>
      </c>
      <c r="BP5349" s="9">
        <v>2396.4443200476098</v>
      </c>
      <c r="BQ5349" s="9">
        <v>70357.494721131196</v>
      </c>
      <c r="BR5349" s="9"/>
      <c r="BS5349" s="9">
        <v>70687.713587753897</v>
      </c>
      <c r="BT5349" s="9"/>
      <c r="BU5349" s="9">
        <v>68740.050718806393</v>
      </c>
      <c r="BV5349" s="9">
        <v>90777.654031967904</v>
      </c>
      <c r="BW5349" s="9"/>
      <c r="BX5349" s="9"/>
    </row>
    <row r="5350" spans="6:76" x14ac:dyDescent="0.2">
      <c r="F5350" s="14"/>
      <c r="AX5350" s="8" t="s">
        <v>384</v>
      </c>
      <c r="AY5350" s="8" t="s">
        <v>10168</v>
      </c>
      <c r="AZ5350" s="8" t="s">
        <v>1623</v>
      </c>
      <c r="BA5350" s="9">
        <v>76782.380663846794</v>
      </c>
      <c r="BB5350" s="9">
        <v>69604.023997689903</v>
      </c>
      <c r="BC5350" s="9">
        <v>33.540115707601998</v>
      </c>
      <c r="BD5350" s="9"/>
      <c r="BE5350" s="9"/>
      <c r="BF5350" s="9"/>
      <c r="BG5350" s="9"/>
      <c r="BH5350" s="9"/>
      <c r="BI5350" s="9"/>
      <c r="BJ5350" s="9"/>
      <c r="BK5350" s="9"/>
      <c r="BL5350" s="9"/>
      <c r="BM5350" s="9"/>
      <c r="BN5350" s="9"/>
      <c r="BO5350" s="9">
        <v>51338.409618609599</v>
      </c>
      <c r="BP5350" s="9">
        <v>56539.787352079002</v>
      </c>
      <c r="BQ5350" s="9">
        <v>57847.013396802002</v>
      </c>
      <c r="BR5350" s="9"/>
      <c r="BS5350" s="9">
        <v>81361.034598577797</v>
      </c>
      <c r="BT5350" s="9"/>
      <c r="BU5350" s="9">
        <v>89676.586698969302</v>
      </c>
      <c r="BV5350" s="9">
        <v>96873.288020865104</v>
      </c>
      <c r="BW5350" s="9">
        <v>56622.925624871801</v>
      </c>
      <c r="BX5350" s="9">
        <v>124000</v>
      </c>
    </row>
    <row r="5351" spans="6:76" x14ac:dyDescent="0.2">
      <c r="F5351" s="14"/>
      <c r="AX5351" s="8" t="s">
        <v>10169</v>
      </c>
      <c r="AY5351" s="8" t="s">
        <v>10170</v>
      </c>
      <c r="AZ5351" s="8" t="s">
        <v>1623</v>
      </c>
      <c r="BA5351" s="9">
        <v>89251.674427327205</v>
      </c>
      <c r="BB5351" s="9">
        <v>69672.361229646704</v>
      </c>
      <c r="BC5351" s="9">
        <v>72.749268457729499</v>
      </c>
      <c r="BD5351" s="9">
        <v>259472</v>
      </c>
      <c r="BE5351" s="9">
        <v>96684</v>
      </c>
      <c r="BF5351" s="9">
        <v>153533.39009999999</v>
      </c>
      <c r="BG5351" s="9">
        <v>200324.035</v>
      </c>
      <c r="BH5351" s="9"/>
      <c r="BI5351" s="9">
        <v>49829.908611783503</v>
      </c>
      <c r="BJ5351" s="9"/>
      <c r="BK5351" s="9">
        <v>72495.6746236787</v>
      </c>
      <c r="BL5351" s="9">
        <v>20807.795796906699</v>
      </c>
      <c r="BM5351" s="9"/>
      <c r="BN5351" s="9"/>
      <c r="BO5351" s="9">
        <v>46024.958827606097</v>
      </c>
      <c r="BP5351" s="9">
        <v>97676.792576776701</v>
      </c>
      <c r="BQ5351" s="9">
        <v>59002.5538918163</v>
      </c>
      <c r="BR5351" s="9">
        <v>101100.63379921101</v>
      </c>
      <c r="BS5351" s="9">
        <v>77952.533966375893</v>
      </c>
      <c r="BT5351" s="9"/>
      <c r="BU5351" s="9">
        <v>64115.922334247298</v>
      </c>
      <c r="BV5351" s="9">
        <v>40957.543473218597</v>
      </c>
      <c r="BW5351" s="9">
        <v>66849.047835614707</v>
      </c>
      <c r="BX5351" s="9">
        <v>21200</v>
      </c>
    </row>
    <row r="5352" spans="6:76" x14ac:dyDescent="0.2">
      <c r="F5352" s="14"/>
      <c r="AX5352" s="8" t="s">
        <v>10171</v>
      </c>
      <c r="AY5352" s="8" t="s">
        <v>10172</v>
      </c>
      <c r="AZ5352" s="8" t="s">
        <v>1623</v>
      </c>
      <c r="BA5352" s="9">
        <v>73592.011605935302</v>
      </c>
      <c r="BB5352" s="9">
        <v>69914.464819156099</v>
      </c>
      <c r="BC5352" s="9">
        <v>60.6079551122873</v>
      </c>
      <c r="BD5352" s="9">
        <v>154624</v>
      </c>
      <c r="BE5352" s="9">
        <v>50320</v>
      </c>
      <c r="BF5352" s="9">
        <v>91515.541719999994</v>
      </c>
      <c r="BG5352" s="9">
        <v>31124.212299999999</v>
      </c>
      <c r="BH5352" s="9">
        <v>139197.06852999999</v>
      </c>
      <c r="BI5352" s="9">
        <v>29622.526448373101</v>
      </c>
      <c r="BJ5352" s="9">
        <v>70655.917892976198</v>
      </c>
      <c r="BK5352" s="9">
        <v>73861.660445236295</v>
      </c>
      <c r="BL5352" s="9">
        <v>33729.7643104565</v>
      </c>
      <c r="BM5352" s="9">
        <v>31113.797447624202</v>
      </c>
      <c r="BN5352" s="9">
        <v>23987.050844195699</v>
      </c>
      <c r="BO5352" s="9">
        <v>100002.220692242</v>
      </c>
      <c r="BP5352" s="9">
        <v>173861.772063304</v>
      </c>
      <c r="BQ5352" s="9">
        <v>50530.037518810299</v>
      </c>
      <c r="BR5352" s="9">
        <v>40210.330856079403</v>
      </c>
      <c r="BS5352" s="9">
        <v>90473.115570783397</v>
      </c>
      <c r="BT5352" s="9"/>
      <c r="BU5352" s="9">
        <v>69173.011745336</v>
      </c>
      <c r="BV5352" s="9">
        <v>22809.686242180502</v>
      </c>
      <c r="BW5352" s="9">
        <v>93028.517491107996</v>
      </c>
      <c r="BX5352" s="9">
        <v>102000</v>
      </c>
    </row>
    <row r="5353" spans="6:76" x14ac:dyDescent="0.2">
      <c r="F5353" s="14"/>
      <c r="AX5353" s="8" t="s">
        <v>10173</v>
      </c>
      <c r="AY5353" s="8" t="s">
        <v>10174</v>
      </c>
      <c r="AZ5353" s="8" t="s">
        <v>1623</v>
      </c>
      <c r="BA5353" s="9">
        <v>139551.085371561</v>
      </c>
      <c r="BB5353" s="9">
        <v>70257</v>
      </c>
      <c r="BC5353" s="9">
        <v>110.19662908434201</v>
      </c>
      <c r="BD5353" s="9">
        <v>261028</v>
      </c>
      <c r="BE5353" s="9">
        <v>70257</v>
      </c>
      <c r="BF5353" s="9">
        <v>1659.9879000000001</v>
      </c>
      <c r="BG5353" s="9">
        <v>351850.1532</v>
      </c>
      <c r="BH5353" s="9">
        <v>615882.17717000004</v>
      </c>
      <c r="BI5353" s="9">
        <v>7042.6208107467501</v>
      </c>
      <c r="BJ5353" s="9">
        <v>56567.681424000803</v>
      </c>
      <c r="BK5353" s="9">
        <v>49988.776941078999</v>
      </c>
      <c r="BL5353" s="9">
        <v>31280.286100615402</v>
      </c>
      <c r="BM5353" s="9">
        <v>75290.6176441836</v>
      </c>
      <c r="BN5353" s="9">
        <v>14193.766127615299</v>
      </c>
      <c r="BO5353" s="9">
        <v>50864.7148666957</v>
      </c>
      <c r="BP5353" s="9">
        <v>172619.76076120601</v>
      </c>
      <c r="BQ5353" s="9">
        <v>224239.83626415901</v>
      </c>
      <c r="BR5353" s="9"/>
      <c r="BS5353" s="9">
        <v>55341.623490803999</v>
      </c>
      <c r="BT5353" s="9"/>
      <c r="BU5353" s="9">
        <v>111680.56444247199</v>
      </c>
      <c r="BV5353" s="9">
        <v>153590.457432264</v>
      </c>
      <c r="BW5353" s="9">
        <v>284792.597483814</v>
      </c>
      <c r="BX5353" s="9">
        <v>63300</v>
      </c>
    </row>
    <row r="5354" spans="6:76" x14ac:dyDescent="0.2">
      <c r="F5354" s="14"/>
      <c r="AX5354" s="8" t="s">
        <v>60</v>
      </c>
      <c r="AY5354" s="8" t="s">
        <v>10175</v>
      </c>
      <c r="AZ5354" s="8" t="s">
        <v>1623</v>
      </c>
      <c r="BA5354" s="9">
        <v>78257.704986273806</v>
      </c>
      <c r="BB5354" s="9">
        <v>70455.677981000001</v>
      </c>
      <c r="BC5354" s="9">
        <v>55.2466307620791</v>
      </c>
      <c r="BD5354" s="9">
        <v>30134</v>
      </c>
      <c r="BE5354" s="9">
        <v>62067</v>
      </c>
      <c r="BF5354" s="9">
        <v>123605.0515</v>
      </c>
      <c r="BG5354" s="9">
        <v>83933.734460000007</v>
      </c>
      <c r="BH5354" s="9">
        <v>70455.677981000001</v>
      </c>
      <c r="BI5354" s="9">
        <v>33216.131118842597</v>
      </c>
      <c r="BJ5354" s="9">
        <v>53404.883400020102</v>
      </c>
      <c r="BK5354" s="9">
        <v>66094.031622850205</v>
      </c>
      <c r="BL5354" s="9">
        <v>39251.553231853402</v>
      </c>
      <c r="BM5354" s="9">
        <v>41808.890130436499</v>
      </c>
      <c r="BN5354" s="9">
        <v>17049.271129584999</v>
      </c>
      <c r="BO5354" s="9">
        <v>90843.551273838995</v>
      </c>
      <c r="BP5354" s="9">
        <v>172871.58944611601</v>
      </c>
      <c r="BQ5354" s="9">
        <v>163666.48960564099</v>
      </c>
      <c r="BR5354" s="9"/>
      <c r="BS5354" s="9">
        <v>107676.19057218199</v>
      </c>
      <c r="BT5354" s="9"/>
      <c r="BU5354" s="9">
        <v>90859.365910494394</v>
      </c>
      <c r="BV5354" s="9">
        <v>111377.875107135</v>
      </c>
      <c r="BW5354" s="9">
        <v>81781.108249206605</v>
      </c>
      <c r="BX5354" s="9">
        <v>46800</v>
      </c>
    </row>
    <row r="5355" spans="6:76" x14ac:dyDescent="0.2">
      <c r="F5355" s="14"/>
      <c r="AX5355" s="8" t="s">
        <v>10176</v>
      </c>
      <c r="AY5355" s="8" t="s">
        <v>10177</v>
      </c>
      <c r="AZ5355" s="8" t="s">
        <v>1623</v>
      </c>
      <c r="BA5355" s="9">
        <v>202553.25912501101</v>
      </c>
      <c r="BB5355" s="9">
        <v>70601.244850662697</v>
      </c>
      <c r="BC5355" s="9">
        <v>131.775780069093</v>
      </c>
      <c r="BD5355" s="9">
        <v>260253</v>
      </c>
      <c r="BE5355" s="9">
        <v>87568</v>
      </c>
      <c r="BF5355" s="9">
        <v>300803.98570000002</v>
      </c>
      <c r="BG5355" s="9">
        <v>634634.11109999998</v>
      </c>
      <c r="BH5355" s="9">
        <v>830036.33244999999</v>
      </c>
      <c r="BI5355" s="9">
        <v>53634.489701325401</v>
      </c>
      <c r="BJ5355" s="9">
        <v>51148.687745269403</v>
      </c>
      <c r="BK5355" s="9">
        <v>95230.800419377105</v>
      </c>
      <c r="BL5355" s="9">
        <v>23785.692403067202</v>
      </c>
      <c r="BM5355" s="9">
        <v>36944.603187961198</v>
      </c>
      <c r="BN5355" s="9">
        <v>15599.4067931342</v>
      </c>
      <c r="BO5355" s="9"/>
      <c r="BP5355" s="9"/>
      <c r="BQ5355" s="9"/>
      <c r="BR5355" s="9"/>
      <c r="BS5355" s="9"/>
      <c r="BT5355" s="9"/>
      <c r="BU5355" s="9"/>
      <c r="BV5355" s="9"/>
      <c r="BW5355" s="9"/>
      <c r="BX5355" s="9">
        <v>41000</v>
      </c>
    </row>
    <row r="5356" spans="6:76" x14ac:dyDescent="0.2">
      <c r="F5356" s="14"/>
      <c r="AX5356" s="8" t="s">
        <v>10178</v>
      </c>
      <c r="AY5356" s="8" t="s">
        <v>10179</v>
      </c>
      <c r="AZ5356" s="8" t="s">
        <v>1623</v>
      </c>
      <c r="BA5356" s="9">
        <v>83111.256438244498</v>
      </c>
      <c r="BB5356" s="9">
        <v>71369.000639999998</v>
      </c>
      <c r="BC5356" s="9">
        <v>75.096006143826401</v>
      </c>
      <c r="BD5356" s="9">
        <v>153887</v>
      </c>
      <c r="BE5356" s="9">
        <v>110178</v>
      </c>
      <c r="BF5356" s="9">
        <v>223703.7219</v>
      </c>
      <c r="BG5356" s="9">
        <v>71369.000639999998</v>
      </c>
      <c r="BH5356" s="9">
        <v>98094.499463999993</v>
      </c>
      <c r="BI5356" s="9">
        <v>43708.061207081497</v>
      </c>
      <c r="BJ5356" s="9">
        <v>58044.2925302722</v>
      </c>
      <c r="BK5356" s="9">
        <v>85330.940949509197</v>
      </c>
      <c r="BL5356" s="9">
        <v>23226.681566375901</v>
      </c>
      <c r="BM5356" s="9">
        <v>32468.190528292602</v>
      </c>
      <c r="BN5356" s="9">
        <v>14213.432035157501</v>
      </c>
      <c r="BO5356" s="9"/>
      <c r="BP5356" s="9"/>
      <c r="BQ5356" s="9"/>
      <c r="BR5356" s="9"/>
      <c r="BS5356" s="9"/>
      <c r="BT5356" s="9"/>
      <c r="BU5356" s="9"/>
      <c r="BV5356" s="9"/>
      <c r="BW5356" s="9"/>
      <c r="BX5356" s="9"/>
    </row>
    <row r="5357" spans="6:76" x14ac:dyDescent="0.2">
      <c r="F5357" s="14"/>
      <c r="AX5357" s="8" t="s">
        <v>10180</v>
      </c>
      <c r="AY5357" s="8" t="s">
        <v>10181</v>
      </c>
      <c r="AZ5357" s="8" t="s">
        <v>1623</v>
      </c>
      <c r="BA5357" s="9">
        <v>119954.707232184</v>
      </c>
      <c r="BB5357" s="9">
        <v>72188.710755062202</v>
      </c>
      <c r="BC5357" s="9">
        <v>87.078105872428594</v>
      </c>
      <c r="BD5357" s="9">
        <v>126759</v>
      </c>
      <c r="BE5357" s="9">
        <v>127120</v>
      </c>
      <c r="BF5357" s="9">
        <v>281698.28200000001</v>
      </c>
      <c r="BG5357" s="9">
        <v>192209.00580000001</v>
      </c>
      <c r="BH5357" s="9">
        <v>324219.22858</v>
      </c>
      <c r="BI5357" s="9">
        <v>47301.914695535001</v>
      </c>
      <c r="BJ5357" s="9">
        <v>57292.854514401799</v>
      </c>
      <c r="BK5357" s="9">
        <v>72188.710755062202</v>
      </c>
      <c r="BL5357" s="9">
        <v>32009.4135863312</v>
      </c>
      <c r="BM5357" s="9">
        <v>40861.724333415899</v>
      </c>
      <c r="BN5357" s="9">
        <v>17841.645289274999</v>
      </c>
      <c r="BO5357" s="9"/>
      <c r="BP5357" s="9"/>
      <c r="BQ5357" s="9"/>
      <c r="BR5357" s="9"/>
      <c r="BS5357" s="9"/>
      <c r="BT5357" s="9"/>
      <c r="BU5357" s="9"/>
      <c r="BV5357" s="9"/>
      <c r="BW5357" s="9"/>
      <c r="BX5357" s="9"/>
    </row>
    <row r="5358" spans="6:76" x14ac:dyDescent="0.2">
      <c r="F5358" s="14"/>
      <c r="AX5358" s="8" t="s">
        <v>10182</v>
      </c>
      <c r="AY5358" s="8" t="s">
        <v>10183</v>
      </c>
      <c r="AZ5358" s="8" t="s">
        <v>1623</v>
      </c>
      <c r="BA5358" s="9">
        <v>80524.732525787302</v>
      </c>
      <c r="BB5358" s="9">
        <v>72573.392000449603</v>
      </c>
      <c r="BC5358" s="9">
        <v>85.168130357179393</v>
      </c>
      <c r="BD5358" s="9"/>
      <c r="BE5358" s="9"/>
      <c r="BF5358" s="9">
        <v>44667.84057</v>
      </c>
      <c r="BG5358" s="9"/>
      <c r="BH5358" s="9"/>
      <c r="BI5358" s="9"/>
      <c r="BJ5358" s="9">
        <v>27628.711742863001</v>
      </c>
      <c r="BK5358" s="9">
        <v>14322.1958802153</v>
      </c>
      <c r="BL5358" s="9">
        <v>1600.17711057316</v>
      </c>
      <c r="BM5358" s="9">
        <v>7606.2039371049495</v>
      </c>
      <c r="BN5358" s="9">
        <v>12118.741368999001</v>
      </c>
      <c r="BO5358" s="9">
        <v>94046.784000899206</v>
      </c>
      <c r="BP5358" s="9">
        <v>133518.79350930999</v>
      </c>
      <c r="BQ5358" s="9">
        <v>211967.036319484</v>
      </c>
      <c r="BR5358" s="9"/>
      <c r="BS5358" s="9">
        <v>126811.48959857599</v>
      </c>
      <c r="BT5358" s="9"/>
      <c r="BU5358" s="9">
        <v>107030.270392947</v>
      </c>
      <c r="BV5358" s="9">
        <v>105562.830079441</v>
      </c>
      <c r="BW5358" s="9">
        <v>189365.180850609</v>
      </c>
      <c r="BX5358" s="9">
        <v>51100</v>
      </c>
    </row>
    <row r="5359" spans="6:76" x14ac:dyDescent="0.2">
      <c r="F5359" s="14"/>
      <c r="AX5359" s="8" t="s">
        <v>15</v>
      </c>
      <c r="AY5359" s="8" t="s">
        <v>10184</v>
      </c>
      <c r="AZ5359" s="8" t="s">
        <v>1623</v>
      </c>
      <c r="BA5359" s="9">
        <v>96704.741358295505</v>
      </c>
      <c r="BB5359" s="9">
        <v>73105.842711668098</v>
      </c>
      <c r="BC5359" s="9">
        <v>84.891708203547694</v>
      </c>
      <c r="BD5359" s="9">
        <v>140319</v>
      </c>
      <c r="BE5359" s="9">
        <v>39269</v>
      </c>
      <c r="BF5359" s="9">
        <v>46486.443460000002</v>
      </c>
      <c r="BG5359" s="9"/>
      <c r="BH5359" s="9">
        <v>165303.42894000001</v>
      </c>
      <c r="BI5359" s="9">
        <v>48782.004490776802</v>
      </c>
      <c r="BJ5359" s="9">
        <v>47653.572320699503</v>
      </c>
      <c r="BK5359" s="9">
        <v>73105.842711668098</v>
      </c>
      <c r="BL5359" s="9">
        <v>37787.497422300803</v>
      </c>
      <c r="BM5359" s="9">
        <v>22770.524002820101</v>
      </c>
      <c r="BN5359" s="9">
        <v>19381.766755179899</v>
      </c>
      <c r="BO5359" s="9">
        <v>132510.952107939</v>
      </c>
      <c r="BP5359" s="9"/>
      <c r="BQ5359" s="9">
        <v>356621.05815641797</v>
      </c>
      <c r="BR5359" s="9"/>
      <c r="BS5359" s="9">
        <v>135591.291782288</v>
      </c>
      <c r="BT5359" s="9"/>
      <c r="BU5359" s="9">
        <v>88749.266301366995</v>
      </c>
      <c r="BV5359" s="9">
        <v>118891.971060939</v>
      </c>
      <c r="BW5359" s="9">
        <v>130456.98357862599</v>
      </c>
      <c r="BX5359" s="9">
        <v>40300</v>
      </c>
    </row>
    <row r="5360" spans="6:76" x14ac:dyDescent="0.2">
      <c r="F5360" s="14"/>
      <c r="AX5360" s="8" t="s">
        <v>10185</v>
      </c>
      <c r="AY5360" s="8" t="s">
        <v>10186</v>
      </c>
      <c r="AZ5360" s="8" t="s">
        <v>1623</v>
      </c>
      <c r="BA5360" s="9">
        <v>94906.634172054706</v>
      </c>
      <c r="BB5360" s="9">
        <v>74144.152462892205</v>
      </c>
      <c r="BC5360" s="9">
        <v>81.544311203146506</v>
      </c>
      <c r="BD5360" s="9">
        <v>43346</v>
      </c>
      <c r="BE5360" s="9">
        <v>25465</v>
      </c>
      <c r="BF5360" s="9">
        <v>47693.89086</v>
      </c>
      <c r="BG5360" s="9">
        <v>33717.582609999998</v>
      </c>
      <c r="BH5360" s="9">
        <v>298710.37144000002</v>
      </c>
      <c r="BI5360" s="9">
        <v>63721.361178578198</v>
      </c>
      <c r="BJ5360" s="9">
        <v>75450.871871539304</v>
      </c>
      <c r="BK5360" s="9">
        <v>120054.963580732</v>
      </c>
      <c r="BL5360" s="9">
        <v>81715.711804235601</v>
      </c>
      <c r="BM5360" s="9">
        <v>24836.101750348302</v>
      </c>
      <c r="BN5360" s="9">
        <v>24865.658365355001</v>
      </c>
      <c r="BO5360" s="9">
        <v>75447.720663259795</v>
      </c>
      <c r="BP5360" s="9">
        <v>1767.5298311440299</v>
      </c>
      <c r="BQ5360" s="9">
        <v>225199.55877931099</v>
      </c>
      <c r="BR5360" s="9">
        <v>161328.07847099099</v>
      </c>
      <c r="BS5360" s="9">
        <v>72840.584262524499</v>
      </c>
      <c r="BT5360" s="9"/>
      <c r="BU5360" s="9">
        <v>68548.198331834006</v>
      </c>
      <c r="BV5360" s="9">
        <v>195689.62792258599</v>
      </c>
      <c r="BW5360" s="9">
        <v>165933.87171865499</v>
      </c>
      <c r="BX5360" s="9">
        <v>91800</v>
      </c>
    </row>
    <row r="5361" spans="6:76" x14ac:dyDescent="0.2">
      <c r="F5361" s="14"/>
      <c r="AX5361" s="8" t="s">
        <v>10187</v>
      </c>
      <c r="AY5361" s="8" t="s">
        <v>10188</v>
      </c>
      <c r="AZ5361" s="8" t="s">
        <v>1623</v>
      </c>
      <c r="BA5361" s="9">
        <v>85701.462809147706</v>
      </c>
      <c r="BB5361" s="9">
        <v>74858.119282433894</v>
      </c>
      <c r="BC5361" s="9">
        <v>71.091945236823406</v>
      </c>
      <c r="BD5361" s="9">
        <v>266723</v>
      </c>
      <c r="BE5361" s="9">
        <v>51754</v>
      </c>
      <c r="BF5361" s="9">
        <v>158152.73920000001</v>
      </c>
      <c r="BG5361" s="9"/>
      <c r="BH5361" s="9">
        <v>134636.08275</v>
      </c>
      <c r="BI5361" s="9">
        <v>48130.2337167019</v>
      </c>
      <c r="BJ5361" s="9">
        <v>73339.205456236203</v>
      </c>
      <c r="BK5361" s="9">
        <v>76377.0331086316</v>
      </c>
      <c r="BL5361" s="9">
        <v>40530.738334886701</v>
      </c>
      <c r="BM5361" s="9">
        <v>21041.932580677501</v>
      </c>
      <c r="BN5361" s="9">
        <v>18959.832276577701</v>
      </c>
      <c r="BO5361" s="9">
        <v>67494.126945053897</v>
      </c>
      <c r="BP5361" s="9"/>
      <c r="BQ5361" s="9">
        <v>94309.886373040194</v>
      </c>
      <c r="BR5361" s="9"/>
      <c r="BS5361" s="9">
        <v>106040.200273669</v>
      </c>
      <c r="BT5361" s="9"/>
      <c r="BU5361" s="9">
        <v>80035.516007240905</v>
      </c>
      <c r="BV5361" s="9">
        <v>56197.175231797097</v>
      </c>
      <c r="BW5361" s="9">
        <v>77501.702691851198</v>
      </c>
      <c r="BX5361" s="9"/>
    </row>
    <row r="5362" spans="6:76" x14ac:dyDescent="0.2">
      <c r="F5362" s="14"/>
      <c r="AX5362" s="8" t="s">
        <v>10189</v>
      </c>
      <c r="AY5362" s="8" t="s">
        <v>10190</v>
      </c>
      <c r="AZ5362" s="8" t="s">
        <v>1623</v>
      </c>
      <c r="BA5362" s="9">
        <v>103276.00154925699</v>
      </c>
      <c r="BB5362" s="9">
        <v>75828</v>
      </c>
      <c r="BC5362" s="9">
        <v>75.014675974691698</v>
      </c>
      <c r="BD5362" s="9">
        <v>75828</v>
      </c>
      <c r="BE5362" s="9">
        <v>168728</v>
      </c>
      <c r="BF5362" s="9">
        <v>232109.98</v>
      </c>
      <c r="BG5362" s="9">
        <v>187782.75810000001</v>
      </c>
      <c r="BH5362" s="9">
        <v>196078.7868</v>
      </c>
      <c r="BI5362" s="9">
        <v>34242.978010359402</v>
      </c>
      <c r="BJ5362" s="9">
        <v>55544.0420022869</v>
      </c>
      <c r="BK5362" s="9">
        <v>76884.969434530794</v>
      </c>
      <c r="BL5362" s="9">
        <v>26248.618751751099</v>
      </c>
      <c r="BM5362" s="9">
        <v>66521.890629983594</v>
      </c>
      <c r="BN5362" s="9">
        <v>16065.9933129129</v>
      </c>
      <c r="BO5362" s="9"/>
      <c r="BP5362" s="9"/>
      <c r="BQ5362" s="9"/>
      <c r="BR5362" s="9"/>
      <c r="BS5362" s="9"/>
      <c r="BT5362" s="9"/>
      <c r="BU5362" s="9"/>
      <c r="BV5362" s="9"/>
      <c r="BW5362" s="9"/>
      <c r="BX5362" s="9"/>
    </row>
    <row r="5363" spans="6:76" x14ac:dyDescent="0.2">
      <c r="F5363" s="14"/>
      <c r="AX5363" s="8" t="s">
        <v>10191</v>
      </c>
      <c r="AY5363" s="8" t="s">
        <v>10192</v>
      </c>
      <c r="AZ5363" s="8" t="s">
        <v>1623</v>
      </c>
      <c r="BA5363" s="9">
        <v>123346.230165129</v>
      </c>
      <c r="BB5363" s="9">
        <v>76042.702734618797</v>
      </c>
      <c r="BC5363" s="9">
        <v>118.574201861856</v>
      </c>
      <c r="BD5363" s="9">
        <v>99893</v>
      </c>
      <c r="BE5363" s="9">
        <v>153480</v>
      </c>
      <c r="BF5363" s="9">
        <v>120615.8247</v>
      </c>
      <c r="BG5363" s="9">
        <v>180202.60690000001</v>
      </c>
      <c r="BH5363" s="9">
        <v>537606.52867999999</v>
      </c>
      <c r="BI5363" s="9">
        <v>15196.9750880396</v>
      </c>
      <c r="BJ5363" s="9">
        <v>33522.581656294802</v>
      </c>
      <c r="BK5363" s="9">
        <v>49258.116307916403</v>
      </c>
      <c r="BL5363" s="9">
        <v>17734.766611659801</v>
      </c>
      <c r="BM5363" s="9">
        <v>62961.081200458</v>
      </c>
      <c r="BN5363" s="9">
        <v>27801.277948920098</v>
      </c>
      <c r="BO5363" s="9">
        <v>71966.948044937293</v>
      </c>
      <c r="BP5363" s="9">
        <v>148153.534973856</v>
      </c>
      <c r="BQ5363" s="9">
        <v>66203.284979408301</v>
      </c>
      <c r="BR5363" s="9">
        <v>106158.843423504</v>
      </c>
      <c r="BS5363" s="9">
        <v>80118.457424300301</v>
      </c>
      <c r="BT5363" s="9"/>
      <c r="BU5363" s="9">
        <v>62840.579511489901</v>
      </c>
      <c r="BV5363" s="9">
        <v>97567.638218106295</v>
      </c>
      <c r="BW5363" s="9">
        <v>16642.557633695898</v>
      </c>
      <c r="BX5363" s="9">
        <v>519000</v>
      </c>
    </row>
    <row r="5364" spans="6:76" x14ac:dyDescent="0.2">
      <c r="F5364" s="14"/>
      <c r="AX5364" s="8" t="s">
        <v>10193</v>
      </c>
      <c r="AY5364" s="8" t="s">
        <v>10194</v>
      </c>
      <c r="AZ5364" s="8" t="s">
        <v>1623</v>
      </c>
      <c r="BA5364" s="9">
        <v>81725.328921143402</v>
      </c>
      <c r="BB5364" s="9">
        <v>76065.505739999993</v>
      </c>
      <c r="BC5364" s="9">
        <v>82.160087088677898</v>
      </c>
      <c r="BD5364" s="9">
        <v>268388</v>
      </c>
      <c r="BE5364" s="9">
        <v>64318</v>
      </c>
      <c r="BF5364" s="9">
        <v>87813.011480000001</v>
      </c>
      <c r="BG5364" s="9">
        <v>143440.45850000001</v>
      </c>
      <c r="BH5364" s="9"/>
      <c r="BI5364" s="9">
        <v>55529.903484164497</v>
      </c>
      <c r="BJ5364" s="9">
        <v>26761.2657649557</v>
      </c>
      <c r="BK5364" s="9">
        <v>93929.780725497403</v>
      </c>
      <c r="BL5364" s="9">
        <v>6649.0078646865904</v>
      </c>
      <c r="BM5364" s="9">
        <v>31788.715336666701</v>
      </c>
      <c r="BN5364" s="9">
        <v>17905.4476244955</v>
      </c>
      <c r="BO5364" s="9">
        <v>107873.26833811701</v>
      </c>
      <c r="BP5364" s="9">
        <v>1743.0710328994601</v>
      </c>
      <c r="BQ5364" s="9">
        <v>46715.854304368302</v>
      </c>
      <c r="BR5364" s="9">
        <v>128646.903988821</v>
      </c>
      <c r="BS5364" s="9">
        <v>105767.98727611</v>
      </c>
      <c r="BT5364" s="9"/>
      <c r="BU5364" s="9"/>
      <c r="BV5364" s="9">
        <v>120334.587017511</v>
      </c>
      <c r="BW5364" s="9"/>
      <c r="BX5364" s="9"/>
    </row>
    <row r="5365" spans="6:76" x14ac:dyDescent="0.2">
      <c r="F5365" s="14"/>
      <c r="AX5365" s="8" t="s">
        <v>10195</v>
      </c>
      <c r="AY5365" s="8" t="s">
        <v>10196</v>
      </c>
      <c r="AZ5365" s="8" t="s">
        <v>1623</v>
      </c>
      <c r="BA5365" s="9">
        <v>102188.038164805</v>
      </c>
      <c r="BB5365" s="9">
        <v>77234.068289363902</v>
      </c>
      <c r="BC5365" s="9">
        <v>94.561913141052003</v>
      </c>
      <c r="BD5365" s="9">
        <v>190926</v>
      </c>
      <c r="BE5365" s="9">
        <v>111211</v>
      </c>
      <c r="BF5365" s="9">
        <v>185482.3953</v>
      </c>
      <c r="BG5365" s="9">
        <v>86892.942750000002</v>
      </c>
      <c r="BH5365" s="9">
        <v>349639.59641</v>
      </c>
      <c r="BI5365" s="9">
        <v>22794.746287223501</v>
      </c>
      <c r="BJ5365" s="9">
        <v>77234.068289363902</v>
      </c>
      <c r="BK5365" s="9">
        <v>59396.166484866801</v>
      </c>
      <c r="BL5365" s="9">
        <v>23808.546587227102</v>
      </c>
      <c r="BM5365" s="9">
        <v>45622.581013337302</v>
      </c>
      <c r="BN5365" s="9">
        <v>28300.488664582601</v>
      </c>
      <c r="BO5365" s="9"/>
      <c r="BP5365" s="9">
        <v>1135.9643558666501</v>
      </c>
      <c r="BQ5365" s="9"/>
      <c r="BR5365" s="9"/>
      <c r="BS5365" s="9"/>
      <c r="BT5365" s="9"/>
      <c r="BU5365" s="9"/>
      <c r="BV5365" s="9"/>
      <c r="BW5365" s="9"/>
      <c r="BX5365" s="9">
        <v>146000</v>
      </c>
    </row>
    <row r="5366" spans="6:76" x14ac:dyDescent="0.2">
      <c r="F5366" s="14"/>
      <c r="AX5366" s="8" t="s">
        <v>10197</v>
      </c>
      <c r="AY5366" s="8" t="s">
        <v>10198</v>
      </c>
      <c r="AZ5366" s="8" t="s">
        <v>1623</v>
      </c>
      <c r="BA5366" s="9">
        <v>193308.72827097701</v>
      </c>
      <c r="BB5366" s="9">
        <v>77439.017074901203</v>
      </c>
      <c r="BC5366" s="9">
        <v>207.69328897487901</v>
      </c>
      <c r="BD5366" s="9"/>
      <c r="BE5366" s="9">
        <v>60177</v>
      </c>
      <c r="BF5366" s="9"/>
      <c r="BG5366" s="9">
        <v>1578626.7819999999</v>
      </c>
      <c r="BH5366" s="9"/>
      <c r="BI5366" s="9"/>
      <c r="BJ5366" s="9">
        <v>8321.0612375881392</v>
      </c>
      <c r="BK5366" s="9">
        <v>2719.2373903755401</v>
      </c>
      <c r="BL5366" s="9">
        <v>12046.863735917899</v>
      </c>
      <c r="BM5366" s="9">
        <v>19873.867047382599</v>
      </c>
      <c r="BN5366" s="9"/>
      <c r="BO5366" s="9">
        <v>92734.8818973046</v>
      </c>
      <c r="BP5366" s="9">
        <v>84914.525790883999</v>
      </c>
      <c r="BQ5366" s="9">
        <v>98270.122340560803</v>
      </c>
      <c r="BR5366" s="9">
        <v>143257.83638085501</v>
      </c>
      <c r="BS5366" s="9">
        <v>68471.588089265002</v>
      </c>
      <c r="BT5366" s="9"/>
      <c r="BU5366" s="9">
        <v>70815.095857709093</v>
      </c>
      <c r="BV5366" s="9">
        <v>77439.017074901203</v>
      </c>
      <c r="BW5366" s="9">
        <v>78963.045221912107</v>
      </c>
      <c r="BX5366" s="9">
        <v>503000</v>
      </c>
    </row>
    <row r="5367" spans="6:76" x14ac:dyDescent="0.2">
      <c r="F5367" s="14"/>
      <c r="AX5367" s="8" t="s">
        <v>10199</v>
      </c>
      <c r="AY5367" s="8" t="s">
        <v>10200</v>
      </c>
      <c r="AZ5367" s="8" t="s">
        <v>1623</v>
      </c>
      <c r="BA5367" s="9">
        <v>98005.888976093804</v>
      </c>
      <c r="BB5367" s="9">
        <v>77962.568664373306</v>
      </c>
      <c r="BC5367" s="9">
        <v>75.043715603302601</v>
      </c>
      <c r="BD5367" s="9">
        <v>61930</v>
      </c>
      <c r="BE5367" s="9">
        <v>43314</v>
      </c>
      <c r="BF5367" s="9">
        <v>54269.51064</v>
      </c>
      <c r="BG5367" s="9">
        <v>238204.64550000001</v>
      </c>
      <c r="BH5367" s="9">
        <v>124935.172167</v>
      </c>
      <c r="BI5367" s="9">
        <v>45941.583386052902</v>
      </c>
      <c r="BJ5367" s="9">
        <v>67654.575844182502</v>
      </c>
      <c r="BK5367" s="9">
        <v>77962.568664373306</v>
      </c>
      <c r="BL5367" s="9">
        <v>42525.633010439902</v>
      </c>
      <c r="BM5367" s="9">
        <v>21554.754857176998</v>
      </c>
      <c r="BN5367" s="9">
        <v>30281.118235440001</v>
      </c>
      <c r="BO5367" s="9">
        <v>124082.053231133</v>
      </c>
      <c r="BP5367" s="9">
        <v>1670.99692886358</v>
      </c>
      <c r="BQ5367" s="9">
        <v>220163.89007094401</v>
      </c>
      <c r="BR5367" s="9"/>
      <c r="BS5367" s="9">
        <v>108495.920052025</v>
      </c>
      <c r="BT5367" s="9"/>
      <c r="BU5367" s="9">
        <v>90083.019669711095</v>
      </c>
      <c r="BV5367" s="9">
        <v>169640.02583021901</v>
      </c>
      <c r="BW5367" s="9">
        <v>249602.42245822001</v>
      </c>
      <c r="BX5367" s="9">
        <v>89800</v>
      </c>
    </row>
    <row r="5368" spans="6:76" x14ac:dyDescent="0.2">
      <c r="F5368" s="14"/>
      <c r="AX5368" s="8" t="s">
        <v>10201</v>
      </c>
      <c r="AY5368" s="8" t="s">
        <v>10202</v>
      </c>
      <c r="AZ5368" s="8" t="s">
        <v>1623</v>
      </c>
      <c r="BA5368" s="9">
        <v>80549.227122523502</v>
      </c>
      <c r="BB5368" s="9">
        <v>78377.169473964794</v>
      </c>
      <c r="BC5368" s="9">
        <v>61.801481061943598</v>
      </c>
      <c r="BD5368" s="9"/>
      <c r="BE5368" s="9">
        <v>100125</v>
      </c>
      <c r="BF5368" s="9">
        <v>203705.70300000001</v>
      </c>
      <c r="BG5368" s="9">
        <v>49173.858220000002</v>
      </c>
      <c r="BH5368" s="9"/>
      <c r="BI5368" s="9">
        <v>60819.4328557236</v>
      </c>
      <c r="BJ5368" s="9">
        <v>7019.5594760710701</v>
      </c>
      <c r="BK5368" s="9">
        <v>117208.18223583999</v>
      </c>
      <c r="BL5368" s="9">
        <v>17168.7243952155</v>
      </c>
      <c r="BM5368" s="9">
        <v>107136.172578824</v>
      </c>
      <c r="BN5368" s="9">
        <v>22698.968534601401</v>
      </c>
      <c r="BO5368" s="9">
        <v>138431.00544780199</v>
      </c>
      <c r="BP5368" s="9"/>
      <c r="BQ5368" s="9">
        <v>55008.792786907703</v>
      </c>
      <c r="BR5368" s="9"/>
      <c r="BS5368" s="9">
        <v>87704.994530342999</v>
      </c>
      <c r="BT5368" s="9"/>
      <c r="BU5368" s="9">
        <v>69049.344417586704</v>
      </c>
      <c r="BV5368" s="9">
        <v>56454.827858283301</v>
      </c>
      <c r="BW5368" s="9">
        <v>96083.067623178504</v>
      </c>
      <c r="BX5368" s="9">
        <v>101000</v>
      </c>
    </row>
    <row r="5369" spans="6:76" x14ac:dyDescent="0.2">
      <c r="F5369" s="14"/>
      <c r="AX5369" s="8" t="s">
        <v>26</v>
      </c>
      <c r="AY5369" s="8" t="s">
        <v>10203</v>
      </c>
      <c r="AZ5369" s="8" t="s">
        <v>1623</v>
      </c>
      <c r="BA5369" s="9">
        <v>108686.826574962</v>
      </c>
      <c r="BB5369" s="9">
        <v>78555.907001120795</v>
      </c>
      <c r="BC5369" s="9">
        <v>125.003856710645</v>
      </c>
      <c r="BD5369" s="9">
        <v>121484</v>
      </c>
      <c r="BE5369" s="9">
        <v>45477</v>
      </c>
      <c r="BF5369" s="9">
        <v>148843.9412</v>
      </c>
      <c r="BG5369" s="9">
        <v>108673.1517</v>
      </c>
      <c r="BH5369" s="9">
        <v>601152.50962000003</v>
      </c>
      <c r="BI5369" s="9">
        <v>56349.175718434497</v>
      </c>
      <c r="BJ5369" s="9">
        <v>63676.109395736297</v>
      </c>
      <c r="BK5369" s="9">
        <v>101492.67691580299</v>
      </c>
      <c r="BL5369" s="9">
        <v>48321.353127644703</v>
      </c>
      <c r="BM5369" s="9">
        <v>22422.619854510202</v>
      </c>
      <c r="BN5369" s="9">
        <v>21501.541671344701</v>
      </c>
      <c r="BO5369" s="9">
        <v>78146.396977102006</v>
      </c>
      <c r="BP5369" s="9"/>
      <c r="BQ5369" s="9">
        <v>78965.417025139497</v>
      </c>
      <c r="BR5369" s="9"/>
      <c r="BS5369" s="9"/>
      <c r="BT5369" s="9"/>
      <c r="BU5369" s="9">
        <v>79276.6475200649</v>
      </c>
      <c r="BV5369" s="9">
        <v>103214.80839221799</v>
      </c>
      <c r="BW5369" s="9">
        <v>59991.876081387498</v>
      </c>
      <c r="BX5369" s="9"/>
    </row>
    <row r="5370" spans="6:76" x14ac:dyDescent="0.2">
      <c r="F5370" s="14"/>
      <c r="AX5370" s="8" t="s">
        <v>10204</v>
      </c>
      <c r="AY5370" s="8" t="s">
        <v>10205</v>
      </c>
      <c r="AZ5370" s="8" t="s">
        <v>1623</v>
      </c>
      <c r="BA5370" s="9">
        <v>95906.082237361697</v>
      </c>
      <c r="BB5370" s="9">
        <v>79136.913682874598</v>
      </c>
      <c r="BC5370" s="9">
        <v>54.846890784638802</v>
      </c>
      <c r="BD5370" s="9"/>
      <c r="BE5370" s="9"/>
      <c r="BF5370" s="9">
        <v>194222.88810000001</v>
      </c>
      <c r="BG5370" s="9">
        <v>146462.31950000001</v>
      </c>
      <c r="BH5370" s="9"/>
      <c r="BI5370" s="9">
        <v>41435.803986549603</v>
      </c>
      <c r="BJ5370" s="9"/>
      <c r="BK5370" s="9">
        <v>88666.299706900594</v>
      </c>
      <c r="BL5370" s="9">
        <v>38899.034033725598</v>
      </c>
      <c r="BM5370" s="9">
        <v>50607.784046918103</v>
      </c>
      <c r="BN5370" s="9"/>
      <c r="BO5370" s="9">
        <v>57493.849499763302</v>
      </c>
      <c r="BP5370" s="9"/>
      <c r="BQ5370" s="9">
        <v>168470.63253649799</v>
      </c>
      <c r="BR5370" s="9"/>
      <c r="BS5370" s="9">
        <v>138446.44463994799</v>
      </c>
      <c r="BT5370" s="9"/>
      <c r="BU5370" s="9">
        <v>79136.913682874598</v>
      </c>
      <c r="BV5370" s="9">
        <v>125877.56191167999</v>
      </c>
      <c r="BW5370" s="9">
        <v>66759.5374408442</v>
      </c>
      <c r="BX5370" s="9">
        <v>50300</v>
      </c>
    </row>
    <row r="5371" spans="6:76" x14ac:dyDescent="0.2">
      <c r="F5371" s="14"/>
      <c r="AX5371" s="8" t="s">
        <v>10206</v>
      </c>
      <c r="AY5371" s="8" t="s">
        <v>10207</v>
      </c>
      <c r="AZ5371" s="8" t="s">
        <v>1623</v>
      </c>
      <c r="BA5371" s="9">
        <v>128106.734538452</v>
      </c>
      <c r="BB5371" s="9">
        <v>80265.109089999998</v>
      </c>
      <c r="BC5371" s="9">
        <v>128.25355141416</v>
      </c>
      <c r="BD5371" s="9"/>
      <c r="BE5371" s="9"/>
      <c r="BF5371" s="9">
        <v>80265.109089999998</v>
      </c>
      <c r="BG5371" s="9">
        <v>646228.23499999999</v>
      </c>
      <c r="BH5371" s="9"/>
      <c r="BI5371" s="9">
        <v>70549.232699917397</v>
      </c>
      <c r="BJ5371" s="9"/>
      <c r="BK5371" s="9">
        <v>94250.738569951704</v>
      </c>
      <c r="BL5371" s="9">
        <v>33760.666133803097</v>
      </c>
      <c r="BM5371" s="9"/>
      <c r="BN5371" s="9"/>
      <c r="BO5371" s="9">
        <v>18389.589056056899</v>
      </c>
      <c r="BP5371" s="9"/>
      <c r="BQ5371" s="9">
        <v>94046.385667818802</v>
      </c>
      <c r="BR5371" s="9">
        <v>95746.776588131703</v>
      </c>
      <c r="BS5371" s="9">
        <v>37223.195855552003</v>
      </c>
      <c r="BT5371" s="9"/>
      <c r="BU5371" s="9">
        <v>58937.270322452197</v>
      </c>
      <c r="BV5371" s="9">
        <v>72781.792751224799</v>
      </c>
      <c r="BW5371" s="9">
        <v>138208.55726496401</v>
      </c>
      <c r="BX5371" s="9">
        <v>225000</v>
      </c>
    </row>
    <row r="5372" spans="6:76" x14ac:dyDescent="0.2">
      <c r="F5372" s="14"/>
      <c r="AX5372" s="8" t="s">
        <v>10208</v>
      </c>
      <c r="AY5372" s="8" t="s">
        <v>10209</v>
      </c>
      <c r="AZ5372" s="8" t="s">
        <v>1623</v>
      </c>
      <c r="BA5372" s="9">
        <v>132138.38781911699</v>
      </c>
      <c r="BB5372" s="9">
        <v>80420.395471243595</v>
      </c>
      <c r="BC5372" s="9">
        <v>134.06410768095</v>
      </c>
      <c r="BD5372" s="9">
        <v>93255</v>
      </c>
      <c r="BE5372" s="9">
        <v>108586</v>
      </c>
      <c r="BF5372" s="9">
        <v>125723.5546</v>
      </c>
      <c r="BG5372" s="9"/>
      <c r="BH5372" s="9">
        <v>32147.559665000001</v>
      </c>
      <c r="BI5372" s="9">
        <v>23044.299134896599</v>
      </c>
      <c r="BJ5372" s="9">
        <v>17769.9095615351</v>
      </c>
      <c r="BK5372" s="9">
        <v>67585.790942487103</v>
      </c>
      <c r="BL5372" s="9">
        <v>17016.231247126299</v>
      </c>
      <c r="BM5372" s="9">
        <v>129508.93600361601</v>
      </c>
      <c r="BN5372" s="9">
        <v>36902.539769042298</v>
      </c>
      <c r="BO5372" s="9">
        <v>2265.8611143609401</v>
      </c>
      <c r="BP5372" s="9">
        <v>349363.14512150898</v>
      </c>
      <c r="BQ5372" s="9">
        <v>21200.440337849101</v>
      </c>
      <c r="BR5372" s="9">
        <v>750681.76132641197</v>
      </c>
      <c r="BS5372" s="9">
        <v>4470.8862839445001</v>
      </c>
      <c r="BT5372" s="9">
        <v>168181.32624536499</v>
      </c>
      <c r="BU5372" s="9">
        <v>29183.365929927</v>
      </c>
      <c r="BV5372" s="9">
        <v>326440.66497058503</v>
      </c>
      <c r="BW5372" s="9">
        <v>219440.48412869</v>
      </c>
      <c r="BX5372" s="9">
        <v>120000</v>
      </c>
    </row>
    <row r="5373" spans="6:76" x14ac:dyDescent="0.2">
      <c r="F5373" s="14"/>
      <c r="AX5373" s="8" t="s">
        <v>10210</v>
      </c>
      <c r="AY5373" s="8" t="s">
        <v>10211</v>
      </c>
      <c r="AZ5373" s="8" t="s">
        <v>1623</v>
      </c>
      <c r="BA5373" s="9">
        <v>103341.742326796</v>
      </c>
      <c r="BB5373" s="9">
        <v>81931.672900065707</v>
      </c>
      <c r="BC5373" s="9">
        <v>89.314134789388604</v>
      </c>
      <c r="BD5373" s="9">
        <v>265650</v>
      </c>
      <c r="BE5373" s="9"/>
      <c r="BF5373" s="9">
        <v>297761.8455</v>
      </c>
      <c r="BG5373" s="9">
        <v>237578.74309999999</v>
      </c>
      <c r="BH5373" s="9"/>
      <c r="BI5373" s="9">
        <v>47262.508681843203</v>
      </c>
      <c r="BJ5373" s="9">
        <v>67095.210829450501</v>
      </c>
      <c r="BK5373" s="9">
        <v>82067.632032534602</v>
      </c>
      <c r="BL5373" s="9">
        <v>29609.466404279301</v>
      </c>
      <c r="BM5373" s="9">
        <v>72677.066140293595</v>
      </c>
      <c r="BN5373" s="9"/>
      <c r="BO5373" s="9">
        <v>5419.8417421947497</v>
      </c>
      <c r="BP5373" s="9">
        <v>130615.96818969899</v>
      </c>
      <c r="BQ5373" s="9"/>
      <c r="BR5373" s="9"/>
      <c r="BS5373" s="9">
        <v>4714.4235544835001</v>
      </c>
      <c r="BT5373" s="9"/>
      <c r="BU5373" s="9">
        <v>81931.672900065707</v>
      </c>
      <c r="BV5373" s="9">
        <v>97529.693542203502</v>
      </c>
      <c r="BW5373" s="9">
        <v>99312.062284887594</v>
      </c>
      <c r="BX5373" s="9">
        <v>30900</v>
      </c>
    </row>
    <row r="5374" spans="6:76" x14ac:dyDescent="0.2">
      <c r="F5374" s="14"/>
      <c r="AX5374" s="8" t="s">
        <v>10212</v>
      </c>
      <c r="AY5374" s="8" t="s">
        <v>10213</v>
      </c>
      <c r="AZ5374" s="8" t="s">
        <v>1623</v>
      </c>
      <c r="BA5374" s="9">
        <v>86119.182296226005</v>
      </c>
      <c r="BB5374" s="9">
        <v>83447.391612637599</v>
      </c>
      <c r="BC5374" s="9">
        <v>66.282402788418807</v>
      </c>
      <c r="BD5374" s="9">
        <v>35814</v>
      </c>
      <c r="BE5374" s="9">
        <v>75105</v>
      </c>
      <c r="BF5374" s="9">
        <v>111557.79120000001</v>
      </c>
      <c r="BG5374" s="9">
        <v>57406.186759999997</v>
      </c>
      <c r="BH5374" s="9">
        <v>119663.69506</v>
      </c>
      <c r="BI5374" s="9">
        <v>25284.114198384701</v>
      </c>
      <c r="BJ5374" s="9">
        <v>35007.191263835302</v>
      </c>
      <c r="BK5374" s="9">
        <v>56929.512639575201</v>
      </c>
      <c r="BL5374" s="9">
        <v>28092.765534895199</v>
      </c>
      <c r="BM5374" s="9">
        <v>19606.434788015202</v>
      </c>
      <c r="BN5374" s="9">
        <v>23264.079893825401</v>
      </c>
      <c r="BO5374" s="9">
        <v>80249.436230834806</v>
      </c>
      <c r="BP5374" s="9">
        <v>109211.02316746701</v>
      </c>
      <c r="BQ5374" s="9">
        <v>148495.60176388701</v>
      </c>
      <c r="BR5374" s="9">
        <v>183868.62223802399</v>
      </c>
      <c r="BS5374" s="9">
        <v>103594.97079783599</v>
      </c>
      <c r="BT5374" s="9"/>
      <c r="BU5374" s="9">
        <v>94758.115574803494</v>
      </c>
      <c r="BV5374" s="9">
        <v>86645.346994440304</v>
      </c>
      <c r="BW5374" s="9">
        <v>238929.757818696</v>
      </c>
      <c r="BX5374" s="9">
        <v>88900</v>
      </c>
    </row>
    <row r="5375" spans="6:76" x14ac:dyDescent="0.2">
      <c r="F5375" s="14"/>
      <c r="AX5375" s="8" t="s">
        <v>10214</v>
      </c>
      <c r="AY5375" s="8" t="s">
        <v>10215</v>
      </c>
      <c r="AZ5375" s="8" t="s">
        <v>1623</v>
      </c>
      <c r="BA5375" s="9">
        <v>107682.457861638</v>
      </c>
      <c r="BB5375" s="9">
        <v>83908.873205213997</v>
      </c>
      <c r="BC5375" s="9">
        <v>71.485338987157306</v>
      </c>
      <c r="BD5375" s="9"/>
      <c r="BE5375" s="9"/>
      <c r="BF5375" s="9">
        <v>297761.8455</v>
      </c>
      <c r="BG5375" s="9">
        <v>237578.74309999999</v>
      </c>
      <c r="BH5375" s="9"/>
      <c r="BI5375" s="9"/>
      <c r="BJ5375" s="9"/>
      <c r="BK5375" s="9">
        <v>82067.632032534602</v>
      </c>
      <c r="BL5375" s="9">
        <v>29609.466404279301</v>
      </c>
      <c r="BM5375" s="9"/>
      <c r="BN5375" s="9"/>
      <c r="BO5375" s="9">
        <v>81182.643950623999</v>
      </c>
      <c r="BP5375" s="9">
        <v>125373.360470126</v>
      </c>
      <c r="BQ5375" s="9">
        <v>94331.274993908301</v>
      </c>
      <c r="BR5375" s="9">
        <v>115731.767583648</v>
      </c>
      <c r="BS5375" s="9">
        <v>83908.873205213997</v>
      </c>
      <c r="BT5375" s="9"/>
      <c r="BU5375" s="9">
        <v>69593.267403399106</v>
      </c>
      <c r="BV5375" s="9">
        <v>84082.6217408761</v>
      </c>
      <c r="BW5375" s="9">
        <v>68150.455816678295</v>
      </c>
      <c r="BX5375" s="9">
        <v>30500</v>
      </c>
    </row>
    <row r="5376" spans="6:76" x14ac:dyDescent="0.2">
      <c r="F5376" s="14"/>
      <c r="AX5376" s="8" t="s">
        <v>8</v>
      </c>
      <c r="AY5376" s="8" t="s">
        <v>10216</v>
      </c>
      <c r="AZ5376" s="8" t="s">
        <v>1623</v>
      </c>
      <c r="BA5376" s="9">
        <v>117582.00347927801</v>
      </c>
      <c r="BB5376" s="9">
        <v>86722.738955119406</v>
      </c>
      <c r="BC5376" s="9">
        <v>126.79214098013399</v>
      </c>
      <c r="BD5376" s="9">
        <v>137417</v>
      </c>
      <c r="BE5376" s="9">
        <v>87044</v>
      </c>
      <c r="BF5376" s="9">
        <v>10044.257600000001</v>
      </c>
      <c r="BG5376" s="9">
        <v>23191.95938</v>
      </c>
      <c r="BH5376" s="9">
        <v>60601.405657000003</v>
      </c>
      <c r="BI5376" s="9">
        <v>80731.413809634294</v>
      </c>
      <c r="BJ5376" s="9">
        <v>35634.388040630904</v>
      </c>
      <c r="BK5376" s="9">
        <v>26180.2191651914</v>
      </c>
      <c r="BL5376" s="9">
        <v>17265.065027528799</v>
      </c>
      <c r="BM5376" s="9">
        <v>35361.229238510903</v>
      </c>
      <c r="BN5376" s="9">
        <v>19753.668909341199</v>
      </c>
      <c r="BO5376" s="9">
        <v>107236.654671408</v>
      </c>
      <c r="BP5376" s="9">
        <v>109441.237209962</v>
      </c>
      <c r="BQ5376" s="9"/>
      <c r="BR5376" s="9">
        <v>128407.669718665</v>
      </c>
      <c r="BS5376" s="9">
        <v>88625.929276843395</v>
      </c>
      <c r="BT5376" s="9"/>
      <c r="BU5376" s="9">
        <v>86722.738955119406</v>
      </c>
      <c r="BV5376" s="9">
        <v>146562.977992117</v>
      </c>
      <c r="BW5376" s="9">
        <v>588836.25145433005</v>
      </c>
      <c r="BX5376" s="9">
        <v>445000</v>
      </c>
    </row>
    <row r="5377" spans="6:76" x14ac:dyDescent="0.2">
      <c r="F5377" s="14"/>
      <c r="AX5377" s="8" t="s">
        <v>10217</v>
      </c>
      <c r="AY5377" s="8" t="s">
        <v>10218</v>
      </c>
      <c r="AZ5377" s="8" t="s">
        <v>1623</v>
      </c>
      <c r="BA5377" s="9">
        <v>101502.12323974899</v>
      </c>
      <c r="BB5377" s="9">
        <v>87657.947400000005</v>
      </c>
      <c r="BC5377" s="9">
        <v>60.428186484584103</v>
      </c>
      <c r="BD5377" s="9"/>
      <c r="BE5377" s="9"/>
      <c r="BF5377" s="9">
        <v>32666.840209999998</v>
      </c>
      <c r="BG5377" s="9">
        <v>87657.947400000005</v>
      </c>
      <c r="BH5377" s="9"/>
      <c r="BI5377" s="9"/>
      <c r="BJ5377" s="9">
        <v>54365.614194315996</v>
      </c>
      <c r="BK5377" s="9">
        <v>44692.4177780358</v>
      </c>
      <c r="BL5377" s="9">
        <v>16330.227678060801</v>
      </c>
      <c r="BM5377" s="9"/>
      <c r="BN5377" s="9"/>
      <c r="BO5377" s="9">
        <v>177330.36183931999</v>
      </c>
      <c r="BP5377" s="9"/>
      <c r="BQ5377" s="9">
        <v>152955.52170318799</v>
      </c>
      <c r="BR5377" s="9">
        <v>192729.81808063501</v>
      </c>
      <c r="BS5377" s="9">
        <v>129631.760047638</v>
      </c>
      <c r="BT5377" s="9"/>
      <c r="BU5377" s="9">
        <v>86896.850771319994</v>
      </c>
      <c r="BV5377" s="9">
        <v>119198.27921243801</v>
      </c>
      <c r="BW5377" s="9">
        <v>180471.963201784</v>
      </c>
      <c r="BX5377" s="9">
        <v>44600</v>
      </c>
    </row>
    <row r="5378" spans="6:76" x14ac:dyDescent="0.2">
      <c r="F5378" s="14"/>
      <c r="AX5378" s="8" t="s">
        <v>10219</v>
      </c>
      <c r="AY5378" s="8" t="s">
        <v>10220</v>
      </c>
      <c r="AZ5378" s="8" t="s">
        <v>1623</v>
      </c>
      <c r="BA5378" s="9">
        <v>144553.655172364</v>
      </c>
      <c r="BB5378" s="9">
        <v>88690.500161123404</v>
      </c>
      <c r="BC5378" s="9">
        <v>120.288245694655</v>
      </c>
      <c r="BD5378" s="9">
        <v>384164</v>
      </c>
      <c r="BE5378" s="9">
        <v>49410</v>
      </c>
      <c r="BF5378" s="9">
        <v>58870.170039999997</v>
      </c>
      <c r="BG5378" s="9">
        <v>508058.65950000001</v>
      </c>
      <c r="BH5378" s="9">
        <v>612946.45906000002</v>
      </c>
      <c r="BI5378" s="9">
        <v>2696.98344024367</v>
      </c>
      <c r="BJ5378" s="9">
        <v>1583.4346661945799</v>
      </c>
      <c r="BK5378" s="9">
        <v>29186.9989161304</v>
      </c>
      <c r="BL5378" s="9">
        <v>17287.160079321999</v>
      </c>
      <c r="BM5378" s="9">
        <v>18195.428917297901</v>
      </c>
      <c r="BN5378" s="9">
        <v>20859.276760336801</v>
      </c>
      <c r="BO5378" s="9">
        <v>88690.500161123404</v>
      </c>
      <c r="BP5378" s="9">
        <v>162320.13748620701</v>
      </c>
      <c r="BQ5378" s="9">
        <v>201471.575537792</v>
      </c>
      <c r="BR5378" s="9"/>
      <c r="BS5378" s="9">
        <v>134452.328736859</v>
      </c>
      <c r="BT5378" s="9"/>
      <c r="BU5378" s="9">
        <v>88767.226282771706</v>
      </c>
      <c r="BV5378" s="9">
        <v>137367.962097618</v>
      </c>
      <c r="BW5378" s="9">
        <v>169291.14659301401</v>
      </c>
      <c r="BX5378" s="9">
        <v>60900</v>
      </c>
    </row>
    <row r="5379" spans="6:76" x14ac:dyDescent="0.2">
      <c r="F5379" s="14"/>
      <c r="AX5379" s="8" t="s">
        <v>10221</v>
      </c>
      <c r="AY5379" s="8" t="s">
        <v>10222</v>
      </c>
      <c r="AZ5379" s="8" t="s">
        <v>1623</v>
      </c>
      <c r="BA5379" s="9">
        <v>102689.46303557399</v>
      </c>
      <c r="BB5379" s="9">
        <v>88908.343453237205</v>
      </c>
      <c r="BC5379" s="9">
        <v>68.235766563221205</v>
      </c>
      <c r="BD5379" s="9">
        <v>320612</v>
      </c>
      <c r="BE5379" s="9"/>
      <c r="BF5379" s="9">
        <v>108838.5726</v>
      </c>
      <c r="BG5379" s="9">
        <v>62135.601840000003</v>
      </c>
      <c r="BH5379" s="9"/>
      <c r="BI5379" s="9">
        <v>59499.191341899699</v>
      </c>
      <c r="BJ5379" s="9"/>
      <c r="BK5379" s="9">
        <v>99147.169149191104</v>
      </c>
      <c r="BL5379" s="9">
        <v>61064.410534358598</v>
      </c>
      <c r="BM5379" s="9">
        <v>22263.0266448904</v>
      </c>
      <c r="BN5379" s="9"/>
      <c r="BO5379" s="9">
        <v>72888.648220225703</v>
      </c>
      <c r="BP5379" s="9"/>
      <c r="BQ5379" s="9">
        <v>129964.616872595</v>
      </c>
      <c r="BR5379" s="9"/>
      <c r="BS5379" s="9">
        <v>92062.003255169504</v>
      </c>
      <c r="BT5379" s="9"/>
      <c r="BU5379" s="9">
        <v>75950.738977709305</v>
      </c>
      <c r="BV5379" s="9">
        <v>85754.683651304993</v>
      </c>
      <c r="BW5379" s="9">
        <v>145471.81941069799</v>
      </c>
      <c r="BX5379" s="9">
        <v>102000</v>
      </c>
    </row>
    <row r="5380" spans="6:76" x14ac:dyDescent="0.2">
      <c r="F5380" s="14"/>
      <c r="AX5380" s="8" t="s">
        <v>10223</v>
      </c>
      <c r="AY5380" s="8" t="s">
        <v>10224</v>
      </c>
      <c r="AZ5380" s="8" t="s">
        <v>1623</v>
      </c>
      <c r="BA5380" s="9">
        <v>181591.823582021</v>
      </c>
      <c r="BB5380" s="9">
        <v>90555.813527134495</v>
      </c>
      <c r="BC5380" s="9">
        <v>209.499108697011</v>
      </c>
      <c r="BD5380" s="9">
        <v>187023</v>
      </c>
      <c r="BE5380" s="9">
        <v>46772</v>
      </c>
      <c r="BF5380" s="9">
        <v>9501.5580740000005</v>
      </c>
      <c r="BG5380" s="9">
        <v>1578626.7819999999</v>
      </c>
      <c r="BH5380" s="9"/>
      <c r="BI5380" s="9">
        <v>19782.197621272699</v>
      </c>
      <c r="BJ5380" s="9">
        <v>17411.472589978901</v>
      </c>
      <c r="BK5380" s="9">
        <v>7318.2201115426897</v>
      </c>
      <c r="BL5380" s="9">
        <v>5469.7155423929798</v>
      </c>
      <c r="BM5380" s="9">
        <v>69274.164561547805</v>
      </c>
      <c r="BN5380" s="9"/>
      <c r="BO5380" s="9"/>
      <c r="BP5380" s="9">
        <v>129079.81158011399</v>
      </c>
      <c r="BQ5380" s="9">
        <v>257644.472415439</v>
      </c>
      <c r="BR5380" s="9"/>
      <c r="BS5380" s="9">
        <v>131612.74907024601</v>
      </c>
      <c r="BT5380" s="9"/>
      <c r="BU5380" s="9">
        <v>111837.462492721</v>
      </c>
      <c r="BV5380" s="9">
        <v>161698.053192466</v>
      </c>
      <c r="BW5380" s="9">
        <v>156117.51806062099</v>
      </c>
      <c r="BX5380" s="9">
        <v>16300</v>
      </c>
    </row>
    <row r="5381" spans="6:76" x14ac:dyDescent="0.2">
      <c r="F5381" s="14"/>
      <c r="AX5381" s="8" t="s">
        <v>10225</v>
      </c>
      <c r="AY5381" s="8" t="s">
        <v>10226</v>
      </c>
      <c r="AZ5381" s="8" t="s">
        <v>1623</v>
      </c>
      <c r="BA5381" s="9">
        <v>100390.079571208</v>
      </c>
      <c r="BB5381" s="9">
        <v>90676.248361389007</v>
      </c>
      <c r="BC5381" s="9">
        <v>78.006299496295</v>
      </c>
      <c r="BD5381" s="9">
        <v>133025</v>
      </c>
      <c r="BE5381" s="9">
        <v>189045</v>
      </c>
      <c r="BF5381" s="9">
        <v>205581.57639999999</v>
      </c>
      <c r="BG5381" s="9">
        <v>123524.0374</v>
      </c>
      <c r="BH5381" s="9">
        <v>323714.40049000003</v>
      </c>
      <c r="BI5381" s="9">
        <v>34671.923195403499</v>
      </c>
      <c r="BJ5381" s="9">
        <v>53522.9921825485</v>
      </c>
      <c r="BK5381" s="9">
        <v>67092.120908392506</v>
      </c>
      <c r="BL5381" s="9">
        <v>20789.4229902263</v>
      </c>
      <c r="BM5381" s="9">
        <v>21859.9783232761</v>
      </c>
      <c r="BN5381" s="9">
        <v>15691.9353782444</v>
      </c>
      <c r="BO5381" s="9">
        <v>93057.618711015806</v>
      </c>
      <c r="BP5381" s="9"/>
      <c r="BQ5381" s="9">
        <v>128339.89531760001</v>
      </c>
      <c r="BR5381" s="9"/>
      <c r="BS5381" s="9">
        <v>101700.477378992</v>
      </c>
      <c r="BT5381" s="9"/>
      <c r="BU5381" s="9">
        <v>83719.639258886702</v>
      </c>
      <c r="BV5381" s="9">
        <v>95590.536335388402</v>
      </c>
      <c r="BW5381" s="9">
        <v>88294.878011762106</v>
      </c>
      <c r="BX5381" s="9">
        <v>27800</v>
      </c>
    </row>
    <row r="5382" spans="6:76" x14ac:dyDescent="0.2">
      <c r="F5382" s="14"/>
      <c r="AX5382" s="8" t="s">
        <v>10227</v>
      </c>
      <c r="AY5382" s="8" t="s">
        <v>10228</v>
      </c>
      <c r="AZ5382" s="8" t="s">
        <v>1623</v>
      </c>
      <c r="BA5382" s="9">
        <v>112665.085086851</v>
      </c>
      <c r="BB5382" s="9">
        <v>91728.880363045595</v>
      </c>
      <c r="BC5382" s="9">
        <v>77.181315726644002</v>
      </c>
      <c r="BD5382" s="9"/>
      <c r="BE5382" s="9">
        <v>116899</v>
      </c>
      <c r="BF5382" s="9">
        <v>309511.81650000002</v>
      </c>
      <c r="BG5382" s="9">
        <v>108364.59849999999</v>
      </c>
      <c r="BH5382" s="9">
        <v>349616.71497999999</v>
      </c>
      <c r="BI5382" s="9">
        <v>56349.175718434497</v>
      </c>
      <c r="BJ5382" s="9">
        <v>39050.539864147802</v>
      </c>
      <c r="BK5382" s="9">
        <v>126811.34628867501</v>
      </c>
      <c r="BL5382" s="9">
        <v>42139.114154841503</v>
      </c>
      <c r="BM5382" s="9">
        <v>35542.750812712096</v>
      </c>
      <c r="BN5382" s="9">
        <v>30489.434933031</v>
      </c>
      <c r="BO5382" s="9">
        <v>88202.748358835903</v>
      </c>
      <c r="BP5382" s="9">
        <v>116372.75198807201</v>
      </c>
      <c r="BQ5382" s="9">
        <v>165574.15496950701</v>
      </c>
      <c r="BR5382" s="9"/>
      <c r="BS5382" s="9">
        <v>95255.0123672552</v>
      </c>
      <c r="BT5382" s="9"/>
      <c r="BU5382" s="9">
        <v>84244.214790863407</v>
      </c>
      <c r="BV5382" s="9">
        <v>110248.36976136699</v>
      </c>
      <c r="BW5382" s="9">
        <v>73099.787575579496</v>
      </c>
      <c r="BX5382" s="9">
        <v>80200</v>
      </c>
    </row>
    <row r="5383" spans="6:76" x14ac:dyDescent="0.2">
      <c r="F5383" s="14"/>
      <c r="AX5383" s="8" t="s">
        <v>29</v>
      </c>
      <c r="AY5383" s="8" t="s">
        <v>10229</v>
      </c>
      <c r="AZ5383" s="8" t="s">
        <v>1623</v>
      </c>
      <c r="BA5383" s="9">
        <v>97085.770004767095</v>
      </c>
      <c r="BB5383" s="9">
        <v>92321.704743902606</v>
      </c>
      <c r="BC5383" s="9">
        <v>52.1492082079601</v>
      </c>
      <c r="BD5383" s="9">
        <v>105410</v>
      </c>
      <c r="BE5383" s="9"/>
      <c r="BF5383" s="9">
        <v>196313.24309999999</v>
      </c>
      <c r="BG5383" s="9">
        <v>92266.307520000002</v>
      </c>
      <c r="BH5383" s="9"/>
      <c r="BI5383" s="9">
        <v>24699.923167415702</v>
      </c>
      <c r="BJ5383" s="9"/>
      <c r="BK5383" s="9">
        <v>53537.700676555702</v>
      </c>
      <c r="BL5383" s="9">
        <v>36079.593349703602</v>
      </c>
      <c r="BM5383" s="9">
        <v>47584.924468896403</v>
      </c>
      <c r="BN5383" s="9"/>
      <c r="BO5383" s="9">
        <v>92377.101967805196</v>
      </c>
      <c r="BP5383" s="9">
        <v>100246.040768106</v>
      </c>
      <c r="BQ5383" s="9">
        <v>161126.52263514101</v>
      </c>
      <c r="BR5383" s="9"/>
      <c r="BS5383" s="9">
        <v>91531.805041039595</v>
      </c>
      <c r="BT5383" s="9"/>
      <c r="BU5383" s="9">
        <v>88485.799221671594</v>
      </c>
      <c r="BV5383" s="9">
        <v>96053.451119584497</v>
      </c>
      <c r="BW5383" s="9">
        <v>173488.367030819</v>
      </c>
      <c r="BX5383" s="9"/>
    </row>
    <row r="5384" spans="6:76" x14ac:dyDescent="0.2">
      <c r="F5384" s="14"/>
      <c r="AX5384" s="8" t="s">
        <v>6</v>
      </c>
      <c r="AY5384" s="8" t="s">
        <v>10230</v>
      </c>
      <c r="AZ5384" s="8" t="s">
        <v>1623</v>
      </c>
      <c r="BA5384" s="9">
        <v>120359.781126052</v>
      </c>
      <c r="BB5384" s="9">
        <v>93384.556475999896</v>
      </c>
      <c r="BC5384" s="9">
        <v>62.494041268760803</v>
      </c>
      <c r="BD5384" s="9">
        <v>321782</v>
      </c>
      <c r="BE5384" s="9"/>
      <c r="BF5384" s="9">
        <v>181722.76509999999</v>
      </c>
      <c r="BG5384" s="9">
        <v>219975.74470000001</v>
      </c>
      <c r="BH5384" s="9"/>
      <c r="BI5384" s="9">
        <v>78396.144314364297</v>
      </c>
      <c r="BJ5384" s="9"/>
      <c r="BK5384" s="9">
        <v>135587.83891854499</v>
      </c>
      <c r="BL5384" s="9">
        <v>67812.235175985799</v>
      </c>
      <c r="BM5384" s="9">
        <v>42846.6869196689</v>
      </c>
      <c r="BN5384" s="9"/>
      <c r="BO5384" s="9">
        <v>61589.641866273101</v>
      </c>
      <c r="BP5384" s="9">
        <v>131521.623458224</v>
      </c>
      <c r="BQ5384" s="9">
        <v>97352.396953579693</v>
      </c>
      <c r="BR5384" s="9"/>
      <c r="BS5384" s="9">
        <v>89416.715998420201</v>
      </c>
      <c r="BT5384" s="9">
        <v>188361.44193007</v>
      </c>
      <c r="BU5384" s="9">
        <v>114639.43696406401</v>
      </c>
      <c r="BV5384" s="9">
        <v>76199.316735768603</v>
      </c>
      <c r="BW5384" s="9">
        <v>40452.508981862004</v>
      </c>
      <c r="BX5384" s="9">
        <v>78100</v>
      </c>
    </row>
    <row r="5385" spans="6:76" x14ac:dyDescent="0.2">
      <c r="F5385" s="14"/>
      <c r="AX5385" s="8" t="s">
        <v>10231</v>
      </c>
      <c r="AY5385" s="8" t="s">
        <v>10232</v>
      </c>
      <c r="AZ5385" s="8" t="s">
        <v>1623</v>
      </c>
      <c r="BA5385" s="9">
        <v>89802.653003765605</v>
      </c>
      <c r="BB5385" s="9">
        <v>95350.599342057496</v>
      </c>
      <c r="BC5385" s="9">
        <v>54.9467179770553</v>
      </c>
      <c r="BD5385" s="9">
        <v>128198</v>
      </c>
      <c r="BE5385" s="9">
        <v>32245</v>
      </c>
      <c r="BF5385" s="9">
        <v>163811.0907</v>
      </c>
      <c r="BG5385" s="9">
        <v>119873.1874</v>
      </c>
      <c r="BH5385" s="9">
        <v>175179.66738999999</v>
      </c>
      <c r="BI5385" s="9">
        <v>57553.357999677202</v>
      </c>
      <c r="BJ5385" s="9">
        <v>97054.0107925583</v>
      </c>
      <c r="BK5385" s="9">
        <v>104540.409775106</v>
      </c>
      <c r="BL5385" s="9">
        <v>67828.4070856857</v>
      </c>
      <c r="BM5385" s="9">
        <v>24393.0325203188</v>
      </c>
      <c r="BN5385" s="9">
        <v>21269.104186808301</v>
      </c>
      <c r="BO5385" s="9">
        <v>113297.338897186</v>
      </c>
      <c r="BP5385" s="9"/>
      <c r="BQ5385" s="9">
        <v>137491.41011967001</v>
      </c>
      <c r="BR5385" s="9"/>
      <c r="BS5385" s="9">
        <v>121205.827975045</v>
      </c>
      <c r="BT5385" s="9"/>
      <c r="BU5385" s="9">
        <v>93647.187891556794</v>
      </c>
      <c r="BV5385" s="9">
        <v>71141.173190662506</v>
      </c>
      <c r="BW5385" s="9">
        <v>87269.548143507505</v>
      </c>
      <c r="BX5385" s="9">
        <v>450</v>
      </c>
    </row>
    <row r="5386" spans="6:76" x14ac:dyDescent="0.2">
      <c r="F5386" s="14"/>
      <c r="AX5386" s="8" t="s">
        <v>10233</v>
      </c>
      <c r="AY5386" s="8" t="s">
        <v>10234</v>
      </c>
      <c r="AZ5386" s="8" t="s">
        <v>1623</v>
      </c>
      <c r="BA5386" s="9">
        <v>172967.834429749</v>
      </c>
      <c r="BB5386" s="9">
        <v>95441.891234942101</v>
      </c>
      <c r="BC5386" s="9">
        <v>127.855414484459</v>
      </c>
      <c r="BD5386" s="9">
        <v>301056</v>
      </c>
      <c r="BE5386" s="9">
        <v>316811</v>
      </c>
      <c r="BF5386" s="9">
        <v>296564.4448</v>
      </c>
      <c r="BG5386" s="9"/>
      <c r="BH5386" s="9">
        <v>1008519.17582</v>
      </c>
      <c r="BI5386" s="9">
        <v>64771.722388938702</v>
      </c>
      <c r="BJ5386" s="9">
        <v>74036.097072328805</v>
      </c>
      <c r="BK5386" s="9">
        <v>100493.976291952</v>
      </c>
      <c r="BL5386" s="9">
        <v>21413.732173148001</v>
      </c>
      <c r="BM5386" s="9">
        <v>85715.217787345406</v>
      </c>
      <c r="BN5386" s="9">
        <v>22559.2254872497</v>
      </c>
      <c r="BO5386" s="9">
        <v>69493.950148306802</v>
      </c>
      <c r="BP5386" s="9">
        <v>103325.70657295</v>
      </c>
      <c r="BQ5386" s="9">
        <v>194373.57957938901</v>
      </c>
      <c r="BR5386" s="9">
        <v>157238.87194848101</v>
      </c>
      <c r="BS5386" s="9">
        <v>95441.891234942101</v>
      </c>
      <c r="BT5386" s="9"/>
      <c r="BU5386" s="9">
        <v>82010.303593437493</v>
      </c>
      <c r="BV5386" s="9">
        <v>135139.175337811</v>
      </c>
      <c r="BW5386" s="9">
        <v>71424.783928953795</v>
      </c>
      <c r="BX5386" s="9">
        <v>86000</v>
      </c>
    </row>
    <row r="5387" spans="6:76" x14ac:dyDescent="0.2">
      <c r="F5387" s="14"/>
      <c r="AX5387" s="8" t="s">
        <v>10235</v>
      </c>
      <c r="AY5387" s="8" t="s">
        <v>10236</v>
      </c>
      <c r="AZ5387" s="8" t="s">
        <v>1623</v>
      </c>
      <c r="BA5387" s="9">
        <v>361964.14102775499</v>
      </c>
      <c r="BB5387" s="9">
        <v>99031</v>
      </c>
      <c r="BC5387" s="9">
        <v>142.24921389383101</v>
      </c>
      <c r="BD5387" s="9">
        <v>1842521</v>
      </c>
      <c r="BE5387" s="9">
        <v>99031</v>
      </c>
      <c r="BF5387" s="9">
        <v>116159.5595</v>
      </c>
      <c r="BG5387" s="9"/>
      <c r="BH5387" s="9">
        <v>1126475.0296799999</v>
      </c>
      <c r="BI5387" s="9">
        <v>110870.82754925601</v>
      </c>
      <c r="BJ5387" s="9">
        <v>23840.687863810901</v>
      </c>
      <c r="BK5387" s="9">
        <v>105182.32238235101</v>
      </c>
      <c r="BL5387" s="9">
        <v>32849.242195418803</v>
      </c>
      <c r="BM5387" s="9">
        <v>44217.581786290699</v>
      </c>
      <c r="BN5387" s="9">
        <v>34414.2127160124</v>
      </c>
      <c r="BO5387" s="9">
        <v>36731.963793378098</v>
      </c>
      <c r="BP5387" s="9">
        <v>788486.72963138297</v>
      </c>
      <c r="BQ5387" s="9">
        <v>931334.84861055901</v>
      </c>
      <c r="BR5387" s="9"/>
      <c r="BS5387" s="9">
        <v>29254.959395183199</v>
      </c>
      <c r="BT5387" s="9">
        <v>81728.915846747506</v>
      </c>
      <c r="BU5387" s="9">
        <v>44991.773179292701</v>
      </c>
      <c r="BV5387" s="9">
        <v>926811.94263195805</v>
      </c>
      <c r="BW5387" s="9">
        <v>425716.08276570903</v>
      </c>
      <c r="BX5387" s="9">
        <v>76700</v>
      </c>
    </row>
    <row r="5388" spans="6:76" x14ac:dyDescent="0.2">
      <c r="F5388" s="14"/>
      <c r="AX5388" s="8" t="s">
        <v>10237</v>
      </c>
      <c r="AY5388" s="8" t="s">
        <v>10238</v>
      </c>
      <c r="AZ5388" s="8" t="s">
        <v>1623</v>
      </c>
      <c r="BA5388" s="9">
        <v>103019.947203113</v>
      </c>
      <c r="BB5388" s="9">
        <v>99147.169149191104</v>
      </c>
      <c r="BC5388" s="9">
        <v>54.9138935707606</v>
      </c>
      <c r="BD5388" s="9"/>
      <c r="BE5388" s="9"/>
      <c r="BF5388" s="9">
        <v>108838.5726</v>
      </c>
      <c r="BG5388" s="9">
        <v>62135.601840000003</v>
      </c>
      <c r="BH5388" s="9"/>
      <c r="BI5388" s="9"/>
      <c r="BJ5388" s="9">
        <v>74351.542962792606</v>
      </c>
      <c r="BK5388" s="9">
        <v>99147.169149191104</v>
      </c>
      <c r="BL5388" s="9">
        <v>61064.410534358598</v>
      </c>
      <c r="BM5388" s="9"/>
      <c r="BN5388" s="9"/>
      <c r="BO5388" s="9">
        <v>73519.9096777339</v>
      </c>
      <c r="BP5388" s="9">
        <v>127559.831900809</v>
      </c>
      <c r="BQ5388" s="9">
        <v>221754.07972389201</v>
      </c>
      <c r="BR5388" s="9"/>
      <c r="BS5388" s="9">
        <v>84169.671798877302</v>
      </c>
      <c r="BT5388" s="9"/>
      <c r="BU5388" s="9">
        <v>100776.98582940199</v>
      </c>
      <c r="BV5388" s="9">
        <v>145997.923658243</v>
      </c>
      <c r="BW5388" s="9">
        <v>179370.61396516801</v>
      </c>
      <c r="BX5388" s="9">
        <v>573</v>
      </c>
    </row>
    <row r="5389" spans="6:76" x14ac:dyDescent="0.2">
      <c r="F5389" s="14"/>
      <c r="AX5389" s="8" t="s">
        <v>10239</v>
      </c>
      <c r="AY5389" s="8" t="s">
        <v>10240</v>
      </c>
      <c r="AZ5389" s="8" t="s">
        <v>1623</v>
      </c>
      <c r="BA5389" s="9">
        <v>103725.978421623</v>
      </c>
      <c r="BB5389" s="9">
        <v>99707.535775340293</v>
      </c>
      <c r="BC5389" s="9">
        <v>80.808068338957298</v>
      </c>
      <c r="BD5389" s="9">
        <v>153186</v>
      </c>
      <c r="BE5389" s="9">
        <v>339488</v>
      </c>
      <c r="BF5389" s="9">
        <v>195880.46799999999</v>
      </c>
      <c r="BG5389" s="9"/>
      <c r="BH5389" s="9"/>
      <c r="BI5389" s="9">
        <v>29786.6765979921</v>
      </c>
      <c r="BJ5389" s="9">
        <v>22871.250328300499</v>
      </c>
      <c r="BK5389" s="9">
        <v>62301.687057656098</v>
      </c>
      <c r="BL5389" s="9">
        <v>16635.422922968399</v>
      </c>
      <c r="BM5389" s="9">
        <v>49093.809682387997</v>
      </c>
      <c r="BN5389" s="9">
        <v>28506.938235114201</v>
      </c>
      <c r="BO5389" s="9">
        <v>120779.501587783</v>
      </c>
      <c r="BP5389" s="9">
        <v>99707.535775340293</v>
      </c>
      <c r="BQ5389" s="9">
        <v>145118.458184074</v>
      </c>
      <c r="BR5389" s="9"/>
      <c r="BS5389" s="9">
        <v>101700.477378992</v>
      </c>
      <c r="BT5389" s="9"/>
      <c r="BU5389" s="9">
        <v>82034.495692821103</v>
      </c>
      <c r="BV5389" s="9">
        <v>125430.704548029</v>
      </c>
      <c r="BW5389" s="9">
        <v>175520.20717613201</v>
      </c>
      <c r="BX5389" s="9">
        <v>15300</v>
      </c>
    </row>
    <row r="5390" spans="6:76" x14ac:dyDescent="0.2">
      <c r="F5390" s="14"/>
      <c r="AX5390" s="8" t="s">
        <v>10241</v>
      </c>
      <c r="AY5390" s="8" t="s">
        <v>10242</v>
      </c>
      <c r="AZ5390" s="8" t="s">
        <v>1623</v>
      </c>
      <c r="BA5390" s="9">
        <v>229407.84573775</v>
      </c>
      <c r="BB5390" s="9">
        <v>99907.391849092499</v>
      </c>
      <c r="BC5390" s="9">
        <v>145.36345858652601</v>
      </c>
      <c r="BD5390" s="9">
        <v>212106</v>
      </c>
      <c r="BE5390" s="9">
        <v>76244</v>
      </c>
      <c r="BF5390" s="9">
        <v>136281.65659999999</v>
      </c>
      <c r="BG5390" s="9">
        <v>114388.03909999999</v>
      </c>
      <c r="BH5390" s="9">
        <v>982945.07701000001</v>
      </c>
      <c r="BI5390" s="9">
        <v>64423.759000613099</v>
      </c>
      <c r="BJ5390" s="9">
        <v>97881.293637291907</v>
      </c>
      <c r="BK5390" s="9">
        <v>101933.490060893</v>
      </c>
      <c r="BL5390" s="9">
        <v>29691.059910206899</v>
      </c>
      <c r="BM5390" s="9">
        <v>25054.6450652735</v>
      </c>
      <c r="BN5390" s="9">
        <v>28945.128468722301</v>
      </c>
      <c r="BO5390" s="9"/>
      <c r="BP5390" s="9"/>
      <c r="BQ5390" s="9"/>
      <c r="BR5390" s="9"/>
      <c r="BS5390" s="9"/>
      <c r="BT5390" s="9"/>
      <c r="BU5390" s="9"/>
      <c r="BV5390" s="9"/>
      <c r="BW5390" s="9"/>
      <c r="BX5390" s="9">
        <v>883000</v>
      </c>
    </row>
    <row r="5391" spans="6:76" x14ac:dyDescent="0.2">
      <c r="F5391" s="14"/>
      <c r="AX5391" s="8" t="s">
        <v>10243</v>
      </c>
      <c r="AY5391" s="8" t="s">
        <v>10244</v>
      </c>
      <c r="AZ5391" s="8" t="s">
        <v>1623</v>
      </c>
      <c r="BA5391" s="9">
        <v>117817.37082894699</v>
      </c>
      <c r="BB5391" s="9">
        <v>101430.36552146501</v>
      </c>
      <c r="BC5391" s="9">
        <v>103.84536866492</v>
      </c>
      <c r="BD5391" s="9">
        <v>10641</v>
      </c>
      <c r="BE5391" s="9"/>
      <c r="BF5391" s="9">
        <v>274180.63880000002</v>
      </c>
      <c r="BG5391" s="9"/>
      <c r="BH5391" s="9"/>
      <c r="BI5391" s="9">
        <v>3442.6967676406998</v>
      </c>
      <c r="BJ5391" s="9">
        <v>4844.6010451087204</v>
      </c>
      <c r="BK5391" s="9">
        <v>37468.867628946697</v>
      </c>
      <c r="BL5391" s="9">
        <v>14109.079168574001</v>
      </c>
      <c r="BM5391" s="9">
        <v>39833.422619960998</v>
      </c>
      <c r="BN5391" s="9"/>
      <c r="BO5391" s="9">
        <v>110187.90973391299</v>
      </c>
      <c r="BP5391" s="9">
        <v>146753.576614413</v>
      </c>
      <c r="BQ5391" s="9">
        <v>244857.06709790899</v>
      </c>
      <c r="BR5391" s="9"/>
      <c r="BS5391" s="9">
        <v>101430.36552146501</v>
      </c>
      <c r="BT5391" s="9"/>
      <c r="BU5391" s="9">
        <v>87502.889139426305</v>
      </c>
      <c r="BV5391" s="9">
        <v>109716.610281257</v>
      </c>
      <c r="BW5391" s="9">
        <v>139291.838015594</v>
      </c>
      <c r="BX5391" s="9">
        <v>443000</v>
      </c>
    </row>
    <row r="5392" spans="6:76" x14ac:dyDescent="0.2">
      <c r="F5392" s="14"/>
      <c r="AX5392" s="8" t="s">
        <v>9</v>
      </c>
      <c r="AY5392" s="8" t="s">
        <v>10245</v>
      </c>
      <c r="AZ5392" s="8" t="s">
        <v>1623</v>
      </c>
      <c r="BA5392" s="9">
        <v>140941.38489334899</v>
      </c>
      <c r="BB5392" s="9">
        <v>102410.490067744</v>
      </c>
      <c r="BC5392" s="9">
        <v>111.902676604438</v>
      </c>
      <c r="BD5392" s="9">
        <v>403594</v>
      </c>
      <c r="BE5392" s="9">
        <v>103022</v>
      </c>
      <c r="BF5392" s="9">
        <v>356433.6176</v>
      </c>
      <c r="BG5392" s="9">
        <v>84865.586670000004</v>
      </c>
      <c r="BH5392" s="9">
        <v>622310.37153999996</v>
      </c>
      <c r="BI5392" s="9">
        <v>7207.0506364050898</v>
      </c>
      <c r="BJ5392" s="9">
        <v>24140.269848346499</v>
      </c>
      <c r="BK5392" s="9">
        <v>17712.294518492501</v>
      </c>
      <c r="BL5392" s="9">
        <v>62453.917331266603</v>
      </c>
      <c r="BM5392" s="9">
        <v>88887.701288193595</v>
      </c>
      <c r="BN5392" s="9">
        <v>28585.777565108299</v>
      </c>
      <c r="BO5392" s="9">
        <v>106702.784778826</v>
      </c>
      <c r="BP5392" s="9">
        <v>1250.16773219484</v>
      </c>
      <c r="BQ5392" s="9">
        <v>178365.46215015501</v>
      </c>
      <c r="BR5392" s="9"/>
      <c r="BS5392" s="9">
        <v>120369.05287909</v>
      </c>
      <c r="BT5392" s="9"/>
      <c r="BU5392" s="9">
        <v>98695.294306989701</v>
      </c>
      <c r="BV5392" s="9">
        <v>102410.490067744</v>
      </c>
      <c r="BW5392" s="9">
        <v>166880.47406081401</v>
      </c>
      <c r="BX5392" s="9">
        <v>104000</v>
      </c>
    </row>
    <row r="5393" spans="6:76" x14ac:dyDescent="0.2">
      <c r="F5393" s="14"/>
      <c r="AX5393" s="8" t="s">
        <v>10246</v>
      </c>
      <c r="AY5393" s="8" t="s">
        <v>10247</v>
      </c>
      <c r="AZ5393" s="8" t="s">
        <v>1623</v>
      </c>
      <c r="BA5393" s="9">
        <v>96975.624231698501</v>
      </c>
      <c r="BB5393" s="9">
        <v>103127.64967939501</v>
      </c>
      <c r="BC5393" s="9">
        <v>50.827381473554503</v>
      </c>
      <c r="BD5393" s="9"/>
      <c r="BE5393" s="9"/>
      <c r="BF5393" s="9"/>
      <c r="BG5393" s="9"/>
      <c r="BH5393" s="9"/>
      <c r="BI5393" s="9"/>
      <c r="BJ5393" s="9"/>
      <c r="BK5393" s="9"/>
      <c r="BL5393" s="9"/>
      <c r="BM5393" s="9"/>
      <c r="BN5393" s="9"/>
      <c r="BO5393" s="9">
        <v>116743.52298173599</v>
      </c>
      <c r="BP5393" s="9">
        <v>106476.179057638</v>
      </c>
      <c r="BQ5393" s="9">
        <v>103127.64967939501</v>
      </c>
      <c r="BR5393" s="9">
        <v>187487.13196172201</v>
      </c>
      <c r="BS5393" s="9">
        <v>91266.9189141549</v>
      </c>
      <c r="BT5393" s="9"/>
      <c r="BU5393" s="9">
        <v>86944.873681625104</v>
      </c>
      <c r="BV5393" s="9">
        <v>56676.137119992098</v>
      </c>
      <c r="BW5393" s="9">
        <v>119148.204689024</v>
      </c>
      <c r="BX5393" s="9">
        <v>4910</v>
      </c>
    </row>
    <row r="5394" spans="6:76" x14ac:dyDescent="0.2">
      <c r="F5394" s="14"/>
      <c r="AX5394" s="8" t="s">
        <v>32</v>
      </c>
      <c r="AY5394" s="8" t="s">
        <v>10248</v>
      </c>
      <c r="AZ5394" s="8" t="s">
        <v>1623</v>
      </c>
      <c r="BA5394" s="9">
        <v>171401.973346816</v>
      </c>
      <c r="BB5394" s="9">
        <v>103334.635756274</v>
      </c>
      <c r="BC5394" s="9">
        <v>112.837283913401</v>
      </c>
      <c r="BD5394" s="9">
        <v>604945</v>
      </c>
      <c r="BE5394" s="9">
        <v>68822</v>
      </c>
      <c r="BF5394" s="9">
        <v>171854.46799999999</v>
      </c>
      <c r="BG5394" s="9">
        <v>711653.49010000005</v>
      </c>
      <c r="BH5394" s="9">
        <v>230283.85704999999</v>
      </c>
      <c r="BI5394" s="9">
        <v>32460.3747911711</v>
      </c>
      <c r="BJ5394" s="9">
        <v>58507.342645129</v>
      </c>
      <c r="BK5394" s="9">
        <v>43336.481886319802</v>
      </c>
      <c r="BL5394" s="9">
        <v>14762.052650645801</v>
      </c>
      <c r="BM5394" s="9">
        <v>23831.798400708001</v>
      </c>
      <c r="BN5394" s="9">
        <v>41816.898978935104</v>
      </c>
      <c r="BO5394" s="9">
        <v>109664.804508941</v>
      </c>
      <c r="BP5394" s="9">
        <v>176774.02547224399</v>
      </c>
      <c r="BQ5394" s="9">
        <v>155912.44005110001</v>
      </c>
      <c r="BR5394" s="9"/>
      <c r="BS5394" s="9">
        <v>169358.23661013399</v>
      </c>
      <c r="BT5394" s="9"/>
      <c r="BU5394" s="9">
        <v>103334.635756274</v>
      </c>
      <c r="BV5394" s="9">
        <v>85919.479102450598</v>
      </c>
      <c r="BW5394" s="9">
        <v>75400.107585455393</v>
      </c>
      <c r="BX5394" s="9">
        <v>378000</v>
      </c>
    </row>
    <row r="5395" spans="6:76" x14ac:dyDescent="0.2">
      <c r="F5395" s="14"/>
      <c r="AX5395" s="8" t="s">
        <v>24</v>
      </c>
      <c r="AY5395" s="8" t="s">
        <v>10249</v>
      </c>
      <c r="AZ5395" s="8" t="s">
        <v>1623</v>
      </c>
      <c r="BA5395" s="9">
        <v>155688.34645873</v>
      </c>
      <c r="BB5395" s="9">
        <v>103353.506986154</v>
      </c>
      <c r="BC5395" s="9">
        <v>106.763172898439</v>
      </c>
      <c r="BD5395" s="9">
        <v>232029</v>
      </c>
      <c r="BE5395" s="9">
        <v>103991</v>
      </c>
      <c r="BF5395" s="9">
        <v>225179.53950000001</v>
      </c>
      <c r="BG5395" s="9">
        <v>147850.0399</v>
      </c>
      <c r="BH5395" s="9">
        <v>610644.14917999995</v>
      </c>
      <c r="BI5395" s="9">
        <v>56145.628052815002</v>
      </c>
      <c r="BJ5395" s="9">
        <v>75690.133803739198</v>
      </c>
      <c r="BK5395" s="9">
        <v>103353.506986154</v>
      </c>
      <c r="BL5395" s="9">
        <v>41692.135535085501</v>
      </c>
      <c r="BM5395" s="9">
        <v>48777.978977703599</v>
      </c>
      <c r="BN5395" s="9">
        <v>44395.872300581002</v>
      </c>
      <c r="BO5395" s="9"/>
      <c r="BP5395" s="9">
        <v>1199.51972741399</v>
      </c>
      <c r="BQ5395" s="9"/>
      <c r="BR5395" s="9"/>
      <c r="BS5395" s="9"/>
      <c r="BT5395" s="9"/>
      <c r="BU5395" s="9"/>
      <c r="BV5395" s="9"/>
      <c r="BW5395" s="9"/>
      <c r="BX5395" s="9">
        <v>333000</v>
      </c>
    </row>
    <row r="5396" spans="6:76" x14ac:dyDescent="0.2">
      <c r="F5396" s="14"/>
      <c r="AX5396" s="8" t="s">
        <v>7</v>
      </c>
      <c r="AY5396" s="8" t="s">
        <v>10250</v>
      </c>
      <c r="AZ5396" s="8" t="s">
        <v>1623</v>
      </c>
      <c r="BA5396" s="9">
        <v>275318.10375376599</v>
      </c>
      <c r="BB5396" s="9">
        <v>103726.948140243</v>
      </c>
      <c r="BC5396" s="9">
        <v>150.04518272528401</v>
      </c>
      <c r="BD5396" s="9">
        <v>1291883</v>
      </c>
      <c r="BE5396" s="9">
        <v>68643</v>
      </c>
      <c r="BF5396" s="9">
        <v>547966.79969999997</v>
      </c>
      <c r="BG5396" s="9"/>
      <c r="BH5396" s="9"/>
      <c r="BI5396" s="9">
        <v>103726.948140243</v>
      </c>
      <c r="BJ5396" s="9">
        <v>167500.01287047999</v>
      </c>
      <c r="BK5396" s="9">
        <v>170749.813249759</v>
      </c>
      <c r="BL5396" s="9">
        <v>42308.285311125102</v>
      </c>
      <c r="BM5396" s="9">
        <v>49674.9268303012</v>
      </c>
      <c r="BN5396" s="9">
        <v>35410.1476819862</v>
      </c>
      <c r="BO5396" s="9"/>
      <c r="BP5396" s="9"/>
      <c r="BQ5396" s="9"/>
      <c r="BR5396" s="9"/>
      <c r="BS5396" s="9"/>
      <c r="BT5396" s="9"/>
      <c r="BU5396" s="9"/>
      <c r="BV5396" s="9"/>
      <c r="BW5396" s="9"/>
      <c r="BX5396" s="9"/>
    </row>
    <row r="5397" spans="6:76" x14ac:dyDescent="0.2">
      <c r="F5397" s="14"/>
      <c r="AX5397" s="8" t="s">
        <v>12</v>
      </c>
      <c r="AY5397" s="8" t="s">
        <v>10251</v>
      </c>
      <c r="AZ5397" s="8" t="s">
        <v>1623</v>
      </c>
      <c r="BA5397" s="9">
        <v>200294.84566823201</v>
      </c>
      <c r="BB5397" s="9">
        <v>104294.39435</v>
      </c>
      <c r="BC5397" s="9">
        <v>135.265940552204</v>
      </c>
      <c r="BD5397" s="9">
        <v>151442</v>
      </c>
      <c r="BE5397" s="9">
        <v>53296</v>
      </c>
      <c r="BF5397" s="9">
        <v>111488.7887</v>
      </c>
      <c r="BG5397" s="9"/>
      <c r="BH5397" s="9">
        <v>138545.89775</v>
      </c>
      <c r="BI5397" s="9">
        <v>54906.338570029402</v>
      </c>
      <c r="BJ5397" s="9">
        <v>54570.786795316002</v>
      </c>
      <c r="BK5397" s="9">
        <v>73409.077605224695</v>
      </c>
      <c r="BL5397" s="9">
        <v>26684.446637113098</v>
      </c>
      <c r="BM5397" s="9">
        <v>48936.5959616486</v>
      </c>
      <c r="BN5397" s="9">
        <v>35207.045645337697</v>
      </c>
      <c r="BO5397" s="9">
        <v>166247.342063533</v>
      </c>
      <c r="BP5397" s="9">
        <v>1417.5266562793299</v>
      </c>
      <c r="BQ5397" s="9">
        <v>838265.59763110604</v>
      </c>
      <c r="BR5397" s="9"/>
      <c r="BS5397" s="9">
        <v>178009.80821840101</v>
      </c>
      <c r="BT5397" s="9"/>
      <c r="BU5397" s="9">
        <v>279400.12378850399</v>
      </c>
      <c r="BV5397" s="9">
        <v>326440.66497058503</v>
      </c>
      <c r="BW5397" s="9">
        <v>969939.18103509303</v>
      </c>
      <c r="BX5397" s="9">
        <v>97100</v>
      </c>
    </row>
    <row r="5398" spans="6:76" x14ac:dyDescent="0.2">
      <c r="F5398" s="14"/>
      <c r="AX5398" s="8" t="s">
        <v>10252</v>
      </c>
      <c r="AY5398" s="8" t="s">
        <v>10253</v>
      </c>
      <c r="AZ5398" s="8" t="s">
        <v>1623</v>
      </c>
      <c r="BA5398" s="9">
        <v>95917.0164990013</v>
      </c>
      <c r="BB5398" s="9">
        <v>106439.40455334001</v>
      </c>
      <c r="BC5398" s="9">
        <v>48.587379534546699</v>
      </c>
      <c r="BD5398" s="9"/>
      <c r="BE5398" s="9"/>
      <c r="BF5398" s="9"/>
      <c r="BG5398" s="9"/>
      <c r="BH5398" s="9"/>
      <c r="BI5398" s="9"/>
      <c r="BJ5398" s="9"/>
      <c r="BK5398" s="9"/>
      <c r="BL5398" s="9"/>
      <c r="BM5398" s="9"/>
      <c r="BN5398" s="9"/>
      <c r="BO5398" s="9">
        <v>113561.283209644</v>
      </c>
      <c r="BP5398" s="9">
        <v>99317.525897035899</v>
      </c>
      <c r="BQ5398" s="9">
        <v>49444.639337763001</v>
      </c>
      <c r="BR5398" s="9"/>
      <c r="BS5398" s="9">
        <v>125124.87132242</v>
      </c>
      <c r="BT5398" s="9"/>
      <c r="BU5398" s="9">
        <v>134871.110658466</v>
      </c>
      <c r="BV5398" s="9">
        <v>81635.781548068204</v>
      </c>
      <c r="BW5398" s="9">
        <v>151480.92001861401</v>
      </c>
      <c r="BX5398" s="9">
        <v>11900</v>
      </c>
    </row>
    <row r="5399" spans="6:76" x14ac:dyDescent="0.2">
      <c r="F5399" s="14"/>
      <c r="AX5399" s="8" t="s">
        <v>10254</v>
      </c>
      <c r="AY5399" s="8" t="s">
        <v>10255</v>
      </c>
      <c r="AZ5399" s="8" t="s">
        <v>1623</v>
      </c>
      <c r="BA5399" s="9">
        <v>92874.590318957693</v>
      </c>
      <c r="BB5399" s="9">
        <v>107000</v>
      </c>
      <c r="BC5399" s="9">
        <v>70.241195595653906</v>
      </c>
      <c r="BD5399" s="9">
        <v>10368</v>
      </c>
      <c r="BE5399" s="9">
        <v>61103</v>
      </c>
      <c r="BF5399" s="9">
        <v>224652.47440000001</v>
      </c>
      <c r="BG5399" s="9">
        <v>123463.3619</v>
      </c>
      <c r="BH5399" s="9">
        <v>18614.389339000001</v>
      </c>
      <c r="BI5399" s="9">
        <v>25219.0064755969</v>
      </c>
      <c r="BJ5399" s="9">
        <v>48612.356229613899</v>
      </c>
      <c r="BK5399" s="9">
        <v>108956.565039118</v>
      </c>
      <c r="BL5399" s="9">
        <v>18131.961998010102</v>
      </c>
      <c r="BM5399" s="9">
        <v>22513.031994860099</v>
      </c>
      <c r="BN5399" s="9">
        <v>25697.422328738299</v>
      </c>
      <c r="BO5399" s="9">
        <v>124463.314633767</v>
      </c>
      <c r="BP5399" s="9">
        <v>186392.35862886099</v>
      </c>
      <c r="BQ5399" s="9">
        <v>109865.067985663</v>
      </c>
      <c r="BR5399" s="9"/>
      <c r="BS5399" s="9">
        <v>140451.57501376799</v>
      </c>
      <c r="BT5399" s="9"/>
      <c r="BU5399" s="9">
        <v>93867.131650836993</v>
      </c>
      <c r="BV5399" s="9">
        <v>124116.526302176</v>
      </c>
      <c r="BW5399" s="9">
        <v>191129.67214018799</v>
      </c>
      <c r="BX5399" s="9">
        <v>107000</v>
      </c>
    </row>
    <row r="5400" spans="6:76" x14ac:dyDescent="0.2">
      <c r="F5400" s="14"/>
      <c r="AX5400" s="8" t="s">
        <v>10256</v>
      </c>
      <c r="AY5400" s="8" t="s">
        <v>10257</v>
      </c>
      <c r="AZ5400" s="8" t="s">
        <v>1623</v>
      </c>
      <c r="BA5400" s="9">
        <v>210489.33878768299</v>
      </c>
      <c r="BB5400" s="9">
        <v>107317.051136551</v>
      </c>
      <c r="BC5400" s="9">
        <v>98.8862525001813</v>
      </c>
      <c r="BD5400" s="9">
        <v>110189</v>
      </c>
      <c r="BE5400" s="9">
        <v>55294</v>
      </c>
      <c r="BF5400" s="9">
        <v>109873.5649</v>
      </c>
      <c r="BG5400" s="9">
        <v>536065.4608</v>
      </c>
      <c r="BH5400" s="9"/>
      <c r="BI5400" s="9">
        <v>43600.076258779904</v>
      </c>
      <c r="BJ5400" s="9">
        <v>61887.320500267502</v>
      </c>
      <c r="BK5400" s="9">
        <v>78814.332623757</v>
      </c>
      <c r="BL5400" s="9">
        <v>39920.365960483497</v>
      </c>
      <c r="BM5400" s="9">
        <v>21570.563426567602</v>
      </c>
      <c r="BN5400" s="9">
        <v>34911.716349249</v>
      </c>
      <c r="BO5400" s="9">
        <v>627874.057102583</v>
      </c>
      <c r="BP5400" s="9">
        <v>449752.57205633802</v>
      </c>
      <c r="BQ5400" s="9">
        <v>536904.13155399996</v>
      </c>
      <c r="BR5400" s="9"/>
      <c r="BS5400" s="9">
        <v>430864.51827111299</v>
      </c>
      <c r="BT5400" s="9"/>
      <c r="BU5400" s="9">
        <v>141142.320457305</v>
      </c>
      <c r="BV5400" s="9">
        <v>304383.560544746</v>
      </c>
      <c r="BW5400" s="9">
        <v>104760.53737310199</v>
      </c>
      <c r="BX5400" s="9">
        <v>101000</v>
      </c>
    </row>
    <row r="5401" spans="6:76" x14ac:dyDescent="0.2">
      <c r="F5401" s="14"/>
      <c r="AX5401" s="8" t="s">
        <v>10258</v>
      </c>
      <c r="AY5401" s="8" t="s">
        <v>10259</v>
      </c>
      <c r="AZ5401" s="8" t="s">
        <v>1623</v>
      </c>
      <c r="BA5401" s="9">
        <v>143091.02951768399</v>
      </c>
      <c r="BB5401" s="9">
        <v>110146.483649904</v>
      </c>
      <c r="BC5401" s="9">
        <v>58.424669366411202</v>
      </c>
      <c r="BD5401" s="9"/>
      <c r="BE5401" s="9"/>
      <c r="BF5401" s="9">
        <v>180246.82190000001</v>
      </c>
      <c r="BG5401" s="9">
        <v>156902.03099999999</v>
      </c>
      <c r="BH5401" s="9"/>
      <c r="BI5401" s="9">
        <v>32992.620021341398</v>
      </c>
      <c r="BJ5401" s="9"/>
      <c r="BK5401" s="9">
        <v>65640.079527051799</v>
      </c>
      <c r="BL5401" s="9">
        <v>37351.738015940602</v>
      </c>
      <c r="BM5401" s="9"/>
      <c r="BN5401" s="9"/>
      <c r="BO5401" s="9">
        <v>110146.483649904</v>
      </c>
      <c r="BP5401" s="9">
        <v>95650.328803906101</v>
      </c>
      <c r="BQ5401" s="9">
        <v>216979.91939015599</v>
      </c>
      <c r="BR5401" s="9"/>
      <c r="BS5401" s="9">
        <v>203504.99997735501</v>
      </c>
      <c r="BT5401" s="9"/>
      <c r="BU5401" s="9">
        <v>107228.928706547</v>
      </c>
      <c r="BV5401" s="9">
        <v>96381.365502746499</v>
      </c>
      <c r="BW5401" s="9">
        <v>292158.06723493902</v>
      </c>
      <c r="BX5401" s="9">
        <v>265000</v>
      </c>
    </row>
    <row r="5402" spans="6:76" x14ac:dyDescent="0.2">
      <c r="F5402" s="14"/>
      <c r="AX5402" s="8" t="s">
        <v>4</v>
      </c>
      <c r="AY5402" s="8" t="s">
        <v>10260</v>
      </c>
      <c r="AZ5402" s="8" t="s">
        <v>1623</v>
      </c>
      <c r="BA5402" s="9">
        <v>249738.22843184799</v>
      </c>
      <c r="BB5402" s="9">
        <v>111403.63871366</v>
      </c>
      <c r="BC5402" s="9">
        <v>113.809674318929</v>
      </c>
      <c r="BD5402" s="9">
        <v>74766</v>
      </c>
      <c r="BE5402" s="9">
        <v>103201</v>
      </c>
      <c r="BF5402" s="9">
        <v>69482.323099999994</v>
      </c>
      <c r="BG5402" s="9">
        <v>294584.82049999997</v>
      </c>
      <c r="BH5402" s="9">
        <v>689361.34994999995</v>
      </c>
      <c r="BI5402" s="9">
        <v>77411.291887434607</v>
      </c>
      <c r="BJ5402" s="9">
        <v>79085.754051222495</v>
      </c>
      <c r="BK5402" s="9">
        <v>111403.63871366</v>
      </c>
      <c r="BL5402" s="9">
        <v>73770.959914320294</v>
      </c>
      <c r="BM5402" s="9">
        <v>36353.501259459103</v>
      </c>
      <c r="BN5402" s="9">
        <v>30666.4772056822</v>
      </c>
      <c r="BO5402" s="9">
        <v>324146.71069820801</v>
      </c>
      <c r="BP5402" s="9">
        <v>455734.64355278999</v>
      </c>
      <c r="BQ5402" s="9">
        <v>1173244.43723471</v>
      </c>
      <c r="BR5402" s="9"/>
      <c r="BS5402" s="9">
        <v>347751.568901669</v>
      </c>
      <c r="BT5402" s="9"/>
      <c r="BU5402" s="9">
        <v>117421.04108752801</v>
      </c>
      <c r="BV5402" s="9">
        <v>353995.01986381598</v>
      </c>
      <c r="BW5402" s="9">
        <v>68645.802284614096</v>
      </c>
      <c r="BX5402" s="9">
        <v>264000</v>
      </c>
    </row>
    <row r="5403" spans="6:76" x14ac:dyDescent="0.2">
      <c r="F5403" s="14"/>
      <c r="AX5403" s="8" t="s">
        <v>10261</v>
      </c>
      <c r="AY5403" s="8" t="s">
        <v>10262</v>
      </c>
      <c r="AZ5403" s="8" t="s">
        <v>1623</v>
      </c>
      <c r="BA5403" s="9">
        <v>188027.72517247399</v>
      </c>
      <c r="BB5403" s="9">
        <v>113252</v>
      </c>
      <c r="BC5403" s="9">
        <v>105.982589530339</v>
      </c>
      <c r="BD5403" s="9">
        <v>225688</v>
      </c>
      <c r="BE5403" s="9">
        <v>113252</v>
      </c>
      <c r="BF5403" s="9">
        <v>14295.04947</v>
      </c>
      <c r="BG5403" s="9">
        <v>108364.59849999999</v>
      </c>
      <c r="BH5403" s="9">
        <v>24446.103058000001</v>
      </c>
      <c r="BI5403" s="9">
        <v>20704.337890795199</v>
      </c>
      <c r="BJ5403" s="9">
        <v>33194.646821187001</v>
      </c>
      <c r="BK5403" s="9">
        <v>36430.737666590801</v>
      </c>
      <c r="BL5403" s="9">
        <v>22159.7620138292</v>
      </c>
      <c r="BM5403" s="9">
        <v>27911.904082376001</v>
      </c>
      <c r="BN5403" s="9">
        <v>29115.843217171801</v>
      </c>
      <c r="BO5403" s="9">
        <v>317787.45383679302</v>
      </c>
      <c r="BP5403" s="9">
        <v>471394.731621516</v>
      </c>
      <c r="BQ5403" s="9">
        <v>769892.63390078896</v>
      </c>
      <c r="BR5403" s="9"/>
      <c r="BS5403" s="9">
        <v>357275.30341450998</v>
      </c>
      <c r="BT5403" s="9"/>
      <c r="BU5403" s="9">
        <v>216332.262745919</v>
      </c>
      <c r="BV5403" s="9">
        <v>340283.61471854098</v>
      </c>
      <c r="BW5403" s="9">
        <v>205997.79531899601</v>
      </c>
      <c r="BX5403" s="9">
        <v>238000</v>
      </c>
    </row>
    <row r="5404" spans="6:76" x14ac:dyDescent="0.2">
      <c r="F5404" s="14"/>
      <c r="AX5404" s="8" t="s">
        <v>41</v>
      </c>
      <c r="AY5404" s="8" t="s">
        <v>41</v>
      </c>
      <c r="AZ5404" s="8" t="s">
        <v>1640</v>
      </c>
      <c r="BA5404" s="9">
        <v>105218.429136804</v>
      </c>
      <c r="BB5404" s="9">
        <v>115508.650632408</v>
      </c>
      <c r="BC5404" s="9">
        <v>53.040517068760899</v>
      </c>
      <c r="BD5404" s="9"/>
      <c r="BE5404" s="9"/>
      <c r="BF5404" s="9"/>
      <c r="BG5404" s="9"/>
      <c r="BH5404" s="9"/>
      <c r="BI5404" s="9"/>
      <c r="BJ5404" s="9"/>
      <c r="BK5404" s="9"/>
      <c r="BL5404" s="9">
        <v>1745.3124604219699</v>
      </c>
      <c r="BM5404" s="9"/>
      <c r="BN5404" s="9"/>
      <c r="BO5404" s="9">
        <v>115508.650632408</v>
      </c>
      <c r="BP5404" s="9"/>
      <c r="BQ5404" s="9">
        <v>184837.51150083099</v>
      </c>
      <c r="BR5404" s="9"/>
      <c r="BS5404" s="9">
        <v>128502.273568599</v>
      </c>
      <c r="BT5404" s="9"/>
      <c r="BU5404" s="9">
        <v>92022.282751944906</v>
      </c>
      <c r="BV5404" s="9">
        <v>127122.970055714</v>
      </c>
      <c r="BW5404" s="9">
        <v>86790.002987711807</v>
      </c>
      <c r="BX5404" s="9"/>
    </row>
    <row r="5405" spans="6:76" x14ac:dyDescent="0.2">
      <c r="F5405" s="14"/>
      <c r="AX5405" s="8" t="s">
        <v>10263</v>
      </c>
      <c r="AY5405" s="8" t="s">
        <v>10264</v>
      </c>
      <c r="AZ5405" s="8" t="s">
        <v>1623</v>
      </c>
      <c r="BA5405" s="9">
        <v>138529.53813453301</v>
      </c>
      <c r="BB5405" s="9">
        <v>118603.953377738</v>
      </c>
      <c r="BC5405" s="9">
        <v>70.251490616998893</v>
      </c>
      <c r="BD5405" s="9">
        <v>242484</v>
      </c>
      <c r="BE5405" s="9">
        <v>165532</v>
      </c>
      <c r="BF5405" s="9">
        <v>235727.44459999999</v>
      </c>
      <c r="BG5405" s="9">
        <v>70667.422009999995</v>
      </c>
      <c r="BH5405" s="9">
        <v>41836.399787000002</v>
      </c>
      <c r="BI5405" s="9">
        <v>58535.443091029301</v>
      </c>
      <c r="BJ5405" s="9">
        <v>45159.333434467801</v>
      </c>
      <c r="BK5405" s="9">
        <v>87014.157628447996</v>
      </c>
      <c r="BL5405" s="9">
        <v>28093.343078291698</v>
      </c>
      <c r="BM5405" s="9">
        <v>30320.984935204498</v>
      </c>
      <c r="BN5405" s="9">
        <v>32065.633261508799</v>
      </c>
      <c r="BO5405" s="9">
        <v>342056.43835011701</v>
      </c>
      <c r="BP5405" s="9">
        <v>221167.68806405601</v>
      </c>
      <c r="BQ5405" s="9">
        <v>145953.51380884601</v>
      </c>
      <c r="BR5405" s="9"/>
      <c r="BS5405" s="9">
        <v>306827.66536467901</v>
      </c>
      <c r="BT5405" s="9"/>
      <c r="BU5405" s="9">
        <v>118603.953377738</v>
      </c>
      <c r="BV5405" s="9">
        <v>168744.66832061601</v>
      </c>
      <c r="BW5405" s="9">
        <v>98271.135444117303</v>
      </c>
      <c r="BX5405" s="9">
        <v>193000</v>
      </c>
    </row>
    <row r="5406" spans="6:76" x14ac:dyDescent="0.2">
      <c r="F5406" s="14"/>
      <c r="AX5406" s="8" t="s">
        <v>10265</v>
      </c>
      <c r="AY5406" s="8" t="s">
        <v>10266</v>
      </c>
      <c r="AZ5406" s="8" t="s">
        <v>1623</v>
      </c>
      <c r="BA5406" s="9">
        <v>165100.57523326299</v>
      </c>
      <c r="BB5406" s="9">
        <v>118983.481426454</v>
      </c>
      <c r="BC5406" s="9">
        <v>98.713126865459699</v>
      </c>
      <c r="BD5406" s="9">
        <v>22983</v>
      </c>
      <c r="BE5406" s="9">
        <v>187821</v>
      </c>
      <c r="BF5406" s="9">
        <v>107785.5624</v>
      </c>
      <c r="BG5406" s="9"/>
      <c r="BH5406" s="9">
        <v>611833.23994</v>
      </c>
      <c r="BI5406" s="9">
        <v>21189.069760050101</v>
      </c>
      <c r="BJ5406" s="9">
        <v>25760.066325249201</v>
      </c>
      <c r="BK5406" s="9">
        <v>53537.700676555702</v>
      </c>
      <c r="BL5406" s="9">
        <v>24601.646821787599</v>
      </c>
      <c r="BM5406" s="9">
        <v>93591.359261791207</v>
      </c>
      <c r="BN5406" s="9">
        <v>13892.476731491701</v>
      </c>
      <c r="BO5406" s="9">
        <v>273307.33829068299</v>
      </c>
      <c r="BP5406" s="9"/>
      <c r="BQ5406" s="9">
        <v>419623.055952225</v>
      </c>
      <c r="BR5406" s="9">
        <v>346846.69884998101</v>
      </c>
      <c r="BS5406" s="9">
        <v>222558.641797622</v>
      </c>
      <c r="BT5406" s="9"/>
      <c r="BU5406" s="9">
        <v>130181.40045290699</v>
      </c>
      <c r="BV5406" s="9">
        <v>212196.51923566699</v>
      </c>
      <c r="BW5406" s="9">
        <v>143701.57770271599</v>
      </c>
      <c r="BX5406" s="9">
        <v>60400</v>
      </c>
    </row>
    <row r="5407" spans="6:76" x14ac:dyDescent="0.2">
      <c r="F5407" s="14"/>
      <c r="AX5407" s="8" t="s">
        <v>10267</v>
      </c>
      <c r="AY5407" s="8" t="s">
        <v>10268</v>
      </c>
      <c r="AZ5407" s="8" t="s">
        <v>1623</v>
      </c>
      <c r="BA5407" s="9">
        <v>127116.811553996</v>
      </c>
      <c r="BB5407" s="9">
        <v>119013.289013491</v>
      </c>
      <c r="BC5407" s="9">
        <v>89.491631414707697</v>
      </c>
      <c r="BD5407" s="9">
        <v>16980</v>
      </c>
      <c r="BE5407" s="9">
        <v>231345</v>
      </c>
      <c r="BF5407" s="9">
        <v>134736.61139999999</v>
      </c>
      <c r="BG5407" s="9"/>
      <c r="BH5407" s="9"/>
      <c r="BI5407" s="9">
        <v>19615.655119723699</v>
      </c>
      <c r="BJ5407" s="9">
        <v>40489.481365305597</v>
      </c>
      <c r="BK5407" s="9">
        <v>23443.767638205401</v>
      </c>
      <c r="BL5407" s="9">
        <v>13024.830531793999</v>
      </c>
      <c r="BM5407" s="9">
        <v>116999.910736242</v>
      </c>
      <c r="BN5407" s="9">
        <v>4500.07837469281</v>
      </c>
      <c r="BO5407" s="9">
        <v>137794.09171778301</v>
      </c>
      <c r="BP5407" s="9">
        <v>240514.71479681099</v>
      </c>
      <c r="BQ5407" s="9">
        <v>351782.24252810201</v>
      </c>
      <c r="BR5407" s="9"/>
      <c r="BS5407" s="9">
        <v>201049.97008489701</v>
      </c>
      <c r="BT5407" s="9"/>
      <c r="BU5407" s="9">
        <v>119013.289013491</v>
      </c>
      <c r="BV5407" s="9">
        <v>146337.90134879699</v>
      </c>
      <c r="BW5407" s="9">
        <v>340958.251762092</v>
      </c>
      <c r="BX5407" s="9">
        <v>22400</v>
      </c>
    </row>
    <row r="5408" spans="6:76" x14ac:dyDescent="0.2">
      <c r="F5408" s="14"/>
      <c r="AX5408" s="8" t="s">
        <v>10269</v>
      </c>
      <c r="AY5408" s="8" t="s">
        <v>10269</v>
      </c>
      <c r="AZ5408" s="8" t="s">
        <v>1623</v>
      </c>
      <c r="BA5408" s="9">
        <v>120550</v>
      </c>
      <c r="BB5408" s="9">
        <v>120550</v>
      </c>
      <c r="BC5408" s="9"/>
      <c r="BD5408" s="9">
        <v>120550</v>
      </c>
      <c r="BE5408" s="9"/>
      <c r="BF5408" s="9"/>
      <c r="BG5408" s="9"/>
      <c r="BH5408" s="9"/>
      <c r="BI5408" s="9"/>
      <c r="BJ5408" s="9"/>
      <c r="BK5408" s="9"/>
      <c r="BL5408" s="9"/>
      <c r="BM5408" s="9"/>
      <c r="BN5408" s="9"/>
      <c r="BO5408" s="9"/>
      <c r="BP5408" s="9"/>
      <c r="BQ5408" s="9"/>
      <c r="BR5408" s="9"/>
      <c r="BS5408" s="9"/>
      <c r="BT5408" s="9"/>
      <c r="BU5408" s="9"/>
      <c r="BV5408" s="9"/>
      <c r="BW5408" s="9"/>
      <c r="BX5408" s="9"/>
    </row>
    <row r="5409" spans="6:76" x14ac:dyDescent="0.2">
      <c r="F5409" s="14"/>
      <c r="AX5409" s="8" t="s">
        <v>10270</v>
      </c>
      <c r="AY5409" s="8" t="s">
        <v>10271</v>
      </c>
      <c r="AZ5409" s="8" t="s">
        <v>1623</v>
      </c>
      <c r="BA5409" s="9">
        <v>364775.48244168097</v>
      </c>
      <c r="BB5409" s="9">
        <v>121824.464357964</v>
      </c>
      <c r="BC5409" s="9">
        <v>188.363330950609</v>
      </c>
      <c r="BD5409" s="9">
        <v>677833</v>
      </c>
      <c r="BE5409" s="9">
        <v>179979</v>
      </c>
      <c r="BF5409" s="9">
        <v>395236.68050000002</v>
      </c>
      <c r="BG5409" s="9">
        <v>2478667.5729999999</v>
      </c>
      <c r="BH5409" s="9">
        <v>2020911.0077</v>
      </c>
      <c r="BI5409" s="9">
        <v>52327.487090965798</v>
      </c>
      <c r="BJ5409" s="9">
        <v>20382.761238351199</v>
      </c>
      <c r="BK5409" s="9">
        <v>121824.464357964</v>
      </c>
      <c r="BL5409" s="9">
        <v>32360.0663328179</v>
      </c>
      <c r="BM5409" s="9">
        <v>46263.489336566003</v>
      </c>
      <c r="BN5409" s="9">
        <v>44320.861616016402</v>
      </c>
      <c r="BO5409" s="9">
        <v>154487.02551953701</v>
      </c>
      <c r="BP5409" s="9">
        <v>183835.16675822</v>
      </c>
      <c r="BQ5409" s="9">
        <v>29289.9311278557</v>
      </c>
      <c r="BR5409" s="9"/>
      <c r="BS5409" s="9">
        <v>122323.19404604399</v>
      </c>
      <c r="BT5409" s="9"/>
      <c r="BU5409" s="9">
        <v>66868.054412918398</v>
      </c>
      <c r="BV5409" s="9">
        <v>76558.458587019093</v>
      </c>
      <c r="BW5409" s="9">
        <v>20265.944767659999</v>
      </c>
      <c r="BX5409" s="9">
        <v>207000</v>
      </c>
    </row>
    <row r="5410" spans="6:76" x14ac:dyDescent="0.2">
      <c r="F5410" s="14"/>
      <c r="AX5410" s="8" t="s">
        <v>10272</v>
      </c>
      <c r="AY5410" s="8" t="s">
        <v>10273</v>
      </c>
      <c r="AZ5410" s="8" t="s">
        <v>1623</v>
      </c>
      <c r="BA5410" s="9">
        <v>197857.81280501399</v>
      </c>
      <c r="BB5410" s="9">
        <v>134558.94677815901</v>
      </c>
      <c r="BC5410" s="9">
        <v>134.98319176112599</v>
      </c>
      <c r="BD5410" s="9"/>
      <c r="BE5410" s="9"/>
      <c r="BF5410" s="9">
        <v>274180.63880000002</v>
      </c>
      <c r="BG5410" s="9"/>
      <c r="BH5410" s="9"/>
      <c r="BI5410" s="9">
        <v>28345.649166802301</v>
      </c>
      <c r="BJ5410" s="9">
        <v>22810.5153999268</v>
      </c>
      <c r="BK5410" s="9">
        <v>37468.867628946697</v>
      </c>
      <c r="BL5410" s="9">
        <v>79.442149129018006</v>
      </c>
      <c r="BM5410" s="9"/>
      <c r="BN5410" s="9"/>
      <c r="BO5410" s="9">
        <v>132052.16224800501</v>
      </c>
      <c r="BP5410" s="9">
        <v>248703.17002358599</v>
      </c>
      <c r="BQ5410" s="9">
        <v>952055.07492009702</v>
      </c>
      <c r="BR5410" s="9"/>
      <c r="BS5410" s="9">
        <v>206889.63572490701</v>
      </c>
      <c r="BT5410" s="9"/>
      <c r="BU5410" s="9"/>
      <c r="BV5410" s="9">
        <v>134558.94677815901</v>
      </c>
      <c r="BW5410" s="9">
        <v>139291.838015594</v>
      </c>
      <c r="BX5410" s="9"/>
    </row>
    <row r="5411" spans="6:76" x14ac:dyDescent="0.2">
      <c r="F5411" s="14"/>
      <c r="AX5411" s="8" t="s">
        <v>10274</v>
      </c>
      <c r="AY5411" s="8" t="s">
        <v>10275</v>
      </c>
      <c r="AZ5411" s="8" t="s">
        <v>1623</v>
      </c>
      <c r="BA5411" s="9">
        <v>177289.97311984099</v>
      </c>
      <c r="BB5411" s="9">
        <v>134731.974822811</v>
      </c>
      <c r="BC5411" s="9">
        <v>97.229548521287796</v>
      </c>
      <c r="BD5411" s="9">
        <v>637104</v>
      </c>
      <c r="BE5411" s="9">
        <v>422559</v>
      </c>
      <c r="BF5411" s="9">
        <v>212461.65289999999</v>
      </c>
      <c r="BG5411" s="9">
        <v>121677.1094</v>
      </c>
      <c r="BH5411" s="9"/>
      <c r="BI5411" s="9">
        <v>28490.440379245501</v>
      </c>
      <c r="BJ5411" s="9">
        <v>14422.849649232699</v>
      </c>
      <c r="BK5411" s="9">
        <v>50578.955875206098</v>
      </c>
      <c r="BL5411" s="9">
        <v>6374.03531380186</v>
      </c>
      <c r="BM5411" s="9">
        <v>48229.754613448</v>
      </c>
      <c r="BN5411" s="9">
        <v>5640.5779809901996</v>
      </c>
      <c r="BO5411" s="9">
        <v>303838.50475965103</v>
      </c>
      <c r="BP5411" s="9">
        <v>135026.90127792599</v>
      </c>
      <c r="BQ5411" s="9">
        <v>295743.68352330901</v>
      </c>
      <c r="BR5411" s="9"/>
      <c r="BS5411" s="9">
        <v>197683.35970928101</v>
      </c>
      <c r="BT5411" s="9"/>
      <c r="BU5411" s="9">
        <v>89240.003846833395</v>
      </c>
      <c r="BV5411" s="9">
        <v>134731.974822811</v>
      </c>
      <c r="BW5411" s="9">
        <v>310126.73898556101</v>
      </c>
      <c r="BX5411" s="9"/>
    </row>
    <row r="5412" spans="6:76" x14ac:dyDescent="0.2">
      <c r="F5412" s="14"/>
      <c r="AX5412" s="8" t="s">
        <v>10276</v>
      </c>
      <c r="AY5412" s="8" t="s">
        <v>10277</v>
      </c>
      <c r="AZ5412" s="8" t="s">
        <v>1623</v>
      </c>
      <c r="BA5412" s="9">
        <v>199127.236917501</v>
      </c>
      <c r="BB5412" s="9">
        <v>134731.974822811</v>
      </c>
      <c r="BC5412" s="9">
        <v>102.36177164321001</v>
      </c>
      <c r="BD5412" s="9">
        <v>376209</v>
      </c>
      <c r="BE5412" s="9">
        <v>737125</v>
      </c>
      <c r="BF5412" s="9">
        <v>279408.85239999997</v>
      </c>
      <c r="BG5412" s="9">
        <v>104165.98390000001</v>
      </c>
      <c r="BH5412" s="9">
        <v>276011.64318000001</v>
      </c>
      <c r="BI5412" s="9">
        <v>38574.6363567878</v>
      </c>
      <c r="BJ5412" s="9">
        <v>42000.730330421902</v>
      </c>
      <c r="BK5412" s="9">
        <v>59951.376961350303</v>
      </c>
      <c r="BL5412" s="9">
        <v>18903.361354087101</v>
      </c>
      <c r="BM5412" s="9">
        <v>13508.8083314737</v>
      </c>
      <c r="BN5412" s="9">
        <v>17754.020055215198</v>
      </c>
      <c r="BO5412" s="9">
        <v>185220.56698445801</v>
      </c>
      <c r="BP5412" s="9"/>
      <c r="BQ5412" s="9">
        <v>270223.15989893401</v>
      </c>
      <c r="BR5412" s="9"/>
      <c r="BS5412" s="9">
        <v>173226.64885703201</v>
      </c>
      <c r="BT5412" s="9">
        <v>10274.2889373531</v>
      </c>
      <c r="BU5412" s="9">
        <v>106065.514430927</v>
      </c>
      <c r="BV5412" s="9">
        <v>134731.974822811</v>
      </c>
      <c r="BW5412" s="9">
        <v>338061.93463166099</v>
      </c>
      <c r="BX5412" s="9">
        <v>602000</v>
      </c>
    </row>
    <row r="5413" spans="6:76" x14ac:dyDescent="0.2">
      <c r="F5413" s="14"/>
      <c r="AX5413" s="8" t="s">
        <v>10278</v>
      </c>
      <c r="AY5413" s="8" t="s">
        <v>10279</v>
      </c>
      <c r="AZ5413" s="8" t="s">
        <v>1623</v>
      </c>
      <c r="BA5413" s="9">
        <v>218786.71690154899</v>
      </c>
      <c r="BB5413" s="9">
        <v>134827.94430965299</v>
      </c>
      <c r="BC5413" s="9">
        <v>128.881986507893</v>
      </c>
      <c r="BD5413" s="9">
        <v>171609</v>
      </c>
      <c r="BE5413" s="9">
        <v>101376</v>
      </c>
      <c r="BF5413" s="9">
        <v>237928.67480000001</v>
      </c>
      <c r="BG5413" s="9">
        <v>84300.735669999995</v>
      </c>
      <c r="BH5413" s="9"/>
      <c r="BI5413" s="9">
        <v>35325.161813548199</v>
      </c>
      <c r="BJ5413" s="9">
        <v>53044.925014092201</v>
      </c>
      <c r="BK5413" s="9">
        <v>137655.888619306</v>
      </c>
      <c r="BL5413" s="9">
        <v>67667.679558596894</v>
      </c>
      <c r="BM5413" s="9">
        <v>17314.738938221501</v>
      </c>
      <c r="BN5413" s="9">
        <v>24920.823501799201</v>
      </c>
      <c r="BO5413" s="9">
        <v>249312.96509176199</v>
      </c>
      <c r="BP5413" s="9"/>
      <c r="BQ5413" s="9">
        <v>1076553.9185103399</v>
      </c>
      <c r="BR5413" s="9">
        <v>264430.45053884399</v>
      </c>
      <c r="BS5413" s="9">
        <v>253069.15966029299</v>
      </c>
      <c r="BT5413" s="9"/>
      <c r="BU5413" s="9">
        <v>4773.3869984948396</v>
      </c>
      <c r="BV5413" s="9">
        <v>212133.61619324199</v>
      </c>
      <c r="BW5413" s="9">
        <v>814743.779319352</v>
      </c>
      <c r="BX5413" s="9">
        <v>132000</v>
      </c>
    </row>
    <row r="5414" spans="6:76" x14ac:dyDescent="0.2">
      <c r="F5414" s="14"/>
      <c r="AX5414" s="8" t="s">
        <v>10280</v>
      </c>
      <c r="AY5414" s="8" t="s">
        <v>10281</v>
      </c>
      <c r="AZ5414" s="8" t="s">
        <v>1623</v>
      </c>
      <c r="BA5414" s="9">
        <v>249491.63726311101</v>
      </c>
      <c r="BB5414" s="9">
        <v>135000</v>
      </c>
      <c r="BC5414" s="9">
        <v>105.875424208699</v>
      </c>
      <c r="BD5414" s="9">
        <v>244734</v>
      </c>
      <c r="BE5414" s="9">
        <v>61067</v>
      </c>
      <c r="BF5414" s="9">
        <v>116802.3685</v>
      </c>
      <c r="BG5414" s="9">
        <v>28162.412079999998</v>
      </c>
      <c r="BH5414" s="9">
        <v>893087.23166000005</v>
      </c>
      <c r="BI5414" s="9">
        <v>71641.689172792103</v>
      </c>
      <c r="BJ5414" s="9">
        <v>106795.966040413</v>
      </c>
      <c r="BK5414" s="9">
        <v>79096.272110024496</v>
      </c>
      <c r="BL5414" s="9">
        <v>33204.845920769003</v>
      </c>
      <c r="BM5414" s="9">
        <v>36821.3501199702</v>
      </c>
      <c r="BN5414" s="9">
        <v>47225.810624597703</v>
      </c>
      <c r="BO5414" s="9">
        <v>604045.94746153802</v>
      </c>
      <c r="BP5414" s="9">
        <v>652547.61506950494</v>
      </c>
      <c r="BQ5414" s="9">
        <v>711791.36416898901</v>
      </c>
      <c r="BR5414" s="9"/>
      <c r="BS5414" s="9">
        <v>240017.65467763899</v>
      </c>
      <c r="BT5414" s="9"/>
      <c r="BU5414" s="9">
        <v>276460.83232801099</v>
      </c>
      <c r="BV5414" s="9">
        <v>251649.51133323999</v>
      </c>
      <c r="BW5414" s="9">
        <v>150189.23673161599</v>
      </c>
      <c r="BX5414" s="9">
        <v>135000</v>
      </c>
    </row>
    <row r="5415" spans="6:76" x14ac:dyDescent="0.2">
      <c r="F5415" s="14"/>
      <c r="AX5415" s="8" t="s">
        <v>10282</v>
      </c>
      <c r="AY5415" s="8" t="s">
        <v>10283</v>
      </c>
      <c r="AZ5415" s="8" t="s">
        <v>1623</v>
      </c>
      <c r="BA5415" s="9">
        <v>177174.550147423</v>
      </c>
      <c r="BB5415" s="9">
        <v>136905.24020731801</v>
      </c>
      <c r="BC5415" s="9">
        <v>104.418555290971</v>
      </c>
      <c r="BD5415" s="9">
        <v>328075</v>
      </c>
      <c r="BE5415" s="9">
        <v>63925</v>
      </c>
      <c r="BF5415" s="9">
        <v>140913.67370000001</v>
      </c>
      <c r="BG5415" s="9">
        <v>801413.63800000004</v>
      </c>
      <c r="BH5415" s="9">
        <v>100701.94080700001</v>
      </c>
      <c r="BI5415" s="9">
        <v>50754.254717123302</v>
      </c>
      <c r="BJ5415" s="9">
        <v>72903.845976185301</v>
      </c>
      <c r="BK5415" s="9">
        <v>80075.459043749303</v>
      </c>
      <c r="BL5415" s="9">
        <v>43398.704578023302</v>
      </c>
      <c r="BM5415" s="9">
        <v>36690.185432902203</v>
      </c>
      <c r="BN5415" s="9">
        <v>40242.381142274797</v>
      </c>
      <c r="BO5415" s="9">
        <v>183341.29496489401</v>
      </c>
      <c r="BP5415" s="9">
        <v>182464.561438037</v>
      </c>
      <c r="BQ5415" s="9">
        <v>465799.03680847801</v>
      </c>
      <c r="BR5415" s="9"/>
      <c r="BS5415" s="9">
        <v>172928.505272927</v>
      </c>
      <c r="BT5415" s="9"/>
      <c r="BU5415" s="9">
        <v>136905.24020731801</v>
      </c>
      <c r="BV5415" s="9">
        <v>144523.86782593501</v>
      </c>
      <c r="BW5415" s="9">
        <v>207259.86288619801</v>
      </c>
      <c r="BX5415" s="9">
        <v>114000</v>
      </c>
    </row>
    <row r="5416" spans="6:76" x14ac:dyDescent="0.2">
      <c r="F5416" s="14"/>
      <c r="AX5416" s="8" t="s">
        <v>5</v>
      </c>
      <c r="AY5416" s="8" t="s">
        <v>10284</v>
      </c>
      <c r="AZ5416" s="8" t="s">
        <v>1623</v>
      </c>
      <c r="BA5416" s="9">
        <v>218375.00822459901</v>
      </c>
      <c r="BB5416" s="9">
        <v>144590.054687333</v>
      </c>
      <c r="BC5416" s="9">
        <v>94.398707664786798</v>
      </c>
      <c r="BD5416" s="9">
        <v>917330</v>
      </c>
      <c r="BE5416" s="9">
        <v>139900</v>
      </c>
      <c r="BF5416" s="9">
        <v>404162.00349999999</v>
      </c>
      <c r="BG5416" s="9"/>
      <c r="BH5416" s="9">
        <v>299086.79865999997</v>
      </c>
      <c r="BI5416" s="9">
        <v>70549.232699917397</v>
      </c>
      <c r="BJ5416" s="9">
        <v>144631.83832074699</v>
      </c>
      <c r="BK5416" s="9">
        <v>193871.96951875099</v>
      </c>
      <c r="BL5416" s="9">
        <v>60732.719930663203</v>
      </c>
      <c r="BM5416" s="9">
        <v>68604.470223598997</v>
      </c>
      <c r="BN5416" s="9">
        <v>50090.543149723002</v>
      </c>
      <c r="BO5416" s="9">
        <v>65079.541655376699</v>
      </c>
      <c r="BP5416" s="9">
        <v>397498.68425564002</v>
      </c>
      <c r="BQ5416" s="9">
        <v>142566.48389937001</v>
      </c>
      <c r="BR5416" s="9"/>
      <c r="BS5416" s="9">
        <v>242395.52518840201</v>
      </c>
      <c r="BT5416" s="9"/>
      <c r="BU5416" s="9">
        <v>144548.27105392001</v>
      </c>
      <c r="BV5416" s="9">
        <v>126628.484409018</v>
      </c>
      <c r="BW5416" s="9">
        <v>172073.58157765699</v>
      </c>
      <c r="BX5416" s="9">
        <v>291000</v>
      </c>
    </row>
    <row r="5417" spans="6:76" x14ac:dyDescent="0.2">
      <c r="F5417" s="14"/>
      <c r="AX5417" s="8" t="s">
        <v>10285</v>
      </c>
      <c r="AY5417" s="8" t="s">
        <v>10286</v>
      </c>
      <c r="AZ5417" s="8" t="s">
        <v>1623</v>
      </c>
      <c r="BA5417" s="9">
        <v>178026.53886612601</v>
      </c>
      <c r="BB5417" s="9">
        <v>158738.17239770101</v>
      </c>
      <c r="BC5417" s="9">
        <v>67.706495416069998</v>
      </c>
      <c r="BD5417" s="9">
        <v>413586</v>
      </c>
      <c r="BE5417" s="9">
        <v>87172</v>
      </c>
      <c r="BF5417" s="9">
        <v>203894.98970000001</v>
      </c>
      <c r="BG5417" s="9">
        <v>188893.79639999999</v>
      </c>
      <c r="BH5417" s="9">
        <v>278957.31226999999</v>
      </c>
      <c r="BI5417" s="9">
        <v>68954.452671669103</v>
      </c>
      <c r="BJ5417" s="9">
        <v>60423.371988843799</v>
      </c>
      <c r="BK5417" s="9">
        <v>117208.18223583999</v>
      </c>
      <c r="BL5417" s="9">
        <v>50285.971715505999</v>
      </c>
      <c r="BM5417" s="9">
        <v>34195.009502985202</v>
      </c>
      <c r="BN5417" s="9">
        <v>29939.799867187601</v>
      </c>
      <c r="BO5417" s="9">
        <v>269625.95255837799</v>
      </c>
      <c r="BP5417" s="9">
        <v>149109.93718368499</v>
      </c>
      <c r="BQ5417" s="9">
        <v>367867.60419976199</v>
      </c>
      <c r="BR5417" s="9"/>
      <c r="BS5417" s="9">
        <v>235590.63851763101</v>
      </c>
      <c r="BT5417" s="9"/>
      <c r="BU5417" s="9">
        <v>158738.17239770101</v>
      </c>
      <c r="BV5417" s="9">
        <v>194078.23151819501</v>
      </c>
      <c r="BW5417" s="9">
        <v>382382.81572900299</v>
      </c>
      <c r="BX5417" s="9">
        <v>91600</v>
      </c>
    </row>
    <row r="5418" spans="6:76" x14ac:dyDescent="0.2">
      <c r="F5418" s="14"/>
      <c r="AX5418" s="8" t="s">
        <v>10287</v>
      </c>
      <c r="AY5418" s="8" t="s">
        <v>10288</v>
      </c>
      <c r="AZ5418" s="8" t="s">
        <v>1623</v>
      </c>
      <c r="BA5418" s="9">
        <v>286965.60014879401</v>
      </c>
      <c r="BB5418" s="9">
        <v>171295.8995</v>
      </c>
      <c r="BC5418" s="9">
        <v>118.275943929633</v>
      </c>
      <c r="BD5418" s="9">
        <v>944141</v>
      </c>
      <c r="BE5418" s="9">
        <v>245860</v>
      </c>
      <c r="BF5418" s="9">
        <v>171295.8995</v>
      </c>
      <c r="BG5418" s="9"/>
      <c r="BH5418" s="9">
        <v>56145.190361000001</v>
      </c>
      <c r="BI5418" s="9">
        <v>39326.157010483199</v>
      </c>
      <c r="BJ5418" s="9">
        <v>21887.133099565901</v>
      </c>
      <c r="BK5418" s="9">
        <v>56540.747906762997</v>
      </c>
      <c r="BL5418" s="9">
        <v>13250.5162229534</v>
      </c>
      <c r="BM5418" s="9">
        <v>99904.606106363004</v>
      </c>
      <c r="BN5418" s="9">
        <v>50814.065349103097</v>
      </c>
      <c r="BO5418" s="9">
        <v>216093.69156855901</v>
      </c>
      <c r="BP5418" s="9">
        <v>421078.69344924198</v>
      </c>
      <c r="BQ5418" s="9">
        <v>803008.63045146398</v>
      </c>
      <c r="BR5418" s="9"/>
      <c r="BS5418" s="9">
        <v>308486.002202301</v>
      </c>
      <c r="BT5418" s="9">
        <v>104729.796571849</v>
      </c>
      <c r="BU5418" s="9">
        <v>188397.689972736</v>
      </c>
      <c r="BV5418" s="9">
        <v>379156.55984514498</v>
      </c>
      <c r="BW5418" s="9">
        <v>1211230.02320957</v>
      </c>
      <c r="BX5418" s="9">
        <v>121000</v>
      </c>
    </row>
    <row r="5419" spans="6:76" x14ac:dyDescent="0.2">
      <c r="F5419" s="14"/>
      <c r="AX5419" s="8" t="s">
        <v>2</v>
      </c>
      <c r="AY5419" s="8" t="s">
        <v>10289</v>
      </c>
      <c r="AZ5419" s="8" t="s">
        <v>1623</v>
      </c>
      <c r="BA5419" s="9">
        <v>341929.26250138698</v>
      </c>
      <c r="BB5419" s="9">
        <v>172751.2121</v>
      </c>
      <c r="BC5419" s="9">
        <v>109.737422853309</v>
      </c>
      <c r="BD5419" s="9">
        <v>165531</v>
      </c>
      <c r="BE5419" s="9">
        <v>75282</v>
      </c>
      <c r="BF5419" s="9">
        <v>179971.42420000001</v>
      </c>
      <c r="BG5419" s="9">
        <v>126692.9408</v>
      </c>
      <c r="BH5419" s="9"/>
      <c r="BI5419" s="9">
        <v>81001.140734203495</v>
      </c>
      <c r="BJ5419" s="9">
        <v>110057.011037271</v>
      </c>
      <c r="BK5419" s="9">
        <v>132384.30302048099</v>
      </c>
      <c r="BL5419" s="9">
        <v>68595.657911976305</v>
      </c>
      <c r="BM5419" s="9">
        <v>31085.155465890599</v>
      </c>
      <c r="BN5419" s="9">
        <v>33526.281384829897</v>
      </c>
      <c r="BO5419" s="9">
        <v>406252.015577949</v>
      </c>
      <c r="BP5419" s="9">
        <v>574290.96215983399</v>
      </c>
      <c r="BQ5419" s="9">
        <v>1429391.93979423</v>
      </c>
      <c r="BR5419" s="9"/>
      <c r="BS5419" s="9">
        <v>352847.64318087703</v>
      </c>
      <c r="BT5419" s="9"/>
      <c r="BU5419" s="9">
        <v>303571.88507754001</v>
      </c>
      <c r="BV5419" s="9">
        <v>357452.77266165602</v>
      </c>
      <c r="BW5419" s="9">
        <v>855792.59201822698</v>
      </c>
      <c r="BX5419" s="9">
        <v>871000</v>
      </c>
    </row>
    <row r="5420" spans="6:76" x14ac:dyDescent="0.2">
      <c r="F5420" s="14"/>
      <c r="AX5420" s="8" t="s">
        <v>10290</v>
      </c>
      <c r="AY5420" s="8" t="s">
        <v>10291</v>
      </c>
      <c r="AZ5420" s="8" t="s">
        <v>1623</v>
      </c>
      <c r="BA5420" s="9">
        <v>314817.65843438997</v>
      </c>
      <c r="BB5420" s="9">
        <v>187917.58370985801</v>
      </c>
      <c r="BC5420" s="9">
        <v>89.215927791012007</v>
      </c>
      <c r="BD5420" s="9">
        <v>802611</v>
      </c>
      <c r="BE5420" s="9">
        <v>123177</v>
      </c>
      <c r="BF5420" s="9">
        <v>522237.51429999998</v>
      </c>
      <c r="BG5420" s="9">
        <v>607270.13540000003</v>
      </c>
      <c r="BH5420" s="9">
        <v>1104637.7260100001</v>
      </c>
      <c r="BI5420" s="9">
        <v>101669.961906885</v>
      </c>
      <c r="BJ5420" s="9">
        <v>115201.81342897999</v>
      </c>
      <c r="BK5420" s="9">
        <v>171414.56191795901</v>
      </c>
      <c r="BL5420" s="9">
        <v>49618.347487241299</v>
      </c>
      <c r="BM5420" s="9">
        <v>61665.270663540301</v>
      </c>
      <c r="BN5420" s="9">
        <v>32464.638117842602</v>
      </c>
      <c r="BO5420" s="9">
        <v>372822.279661156</v>
      </c>
      <c r="BP5420" s="9">
        <v>359655.63684163301</v>
      </c>
      <c r="BQ5420" s="9">
        <v>408414.83316649997</v>
      </c>
      <c r="BR5420" s="9"/>
      <c r="BS5420" s="9">
        <v>321142.98601731501</v>
      </c>
      <c r="BT5420" s="9"/>
      <c r="BU5420" s="9">
        <v>166212.87703393001</v>
      </c>
      <c r="BV5420" s="9">
        <v>301401.34459056403</v>
      </c>
      <c r="BW5420" s="9">
        <v>187917.58370985801</v>
      </c>
      <c r="BX5420" s="9">
        <v>172000</v>
      </c>
    </row>
    <row r="5421" spans="6:76" x14ac:dyDescent="0.2">
      <c r="F5421" s="14"/>
      <c r="AX5421" s="8" t="s">
        <v>10292</v>
      </c>
      <c r="AY5421" s="8" t="s">
        <v>10293</v>
      </c>
      <c r="AZ5421" s="8" t="s">
        <v>1623</v>
      </c>
      <c r="BA5421" s="9">
        <v>468932.98060281499</v>
      </c>
      <c r="BB5421" s="9">
        <v>229625</v>
      </c>
      <c r="BC5421" s="9">
        <v>145.66420237712299</v>
      </c>
      <c r="BD5421" s="9">
        <v>307754</v>
      </c>
      <c r="BE5421" s="9">
        <v>151496</v>
      </c>
      <c r="BF5421" s="9">
        <v>62166.528109999999</v>
      </c>
      <c r="BG5421" s="9">
        <v>55639.2399</v>
      </c>
      <c r="BH5421" s="9"/>
      <c r="BI5421" s="9">
        <v>52106.034021633699</v>
      </c>
      <c r="BJ5421" s="9">
        <v>51489.928679037897</v>
      </c>
      <c r="BK5421" s="9">
        <v>59711.401945733902</v>
      </c>
      <c r="BL5421" s="9">
        <v>33191.108926663197</v>
      </c>
      <c r="BM5421" s="9">
        <v>63962.844869861401</v>
      </c>
      <c r="BN5421" s="9">
        <v>37975.910990337601</v>
      </c>
      <c r="BO5421" s="9">
        <v>525208.82324231998</v>
      </c>
      <c r="BP5421" s="9">
        <v>411581.97860991402</v>
      </c>
      <c r="BQ5421" s="9">
        <v>2687027.3368515498</v>
      </c>
      <c r="BR5421" s="9"/>
      <c r="BS5421" s="9">
        <v>641955.48633822997</v>
      </c>
      <c r="BT5421" s="9"/>
      <c r="BU5421" s="9">
        <v>412800.79510646098</v>
      </c>
      <c r="BV5421" s="9">
        <v>955246.37584308605</v>
      </c>
      <c r="BW5421" s="9">
        <v>1567479.85741583</v>
      </c>
      <c r="BX5421" s="9">
        <v>364000</v>
      </c>
    </row>
    <row r="5422" spans="6:76" x14ac:dyDescent="0.2">
      <c r="F5422" s="14"/>
      <c r="AX5422" s="8" t="s">
        <v>10294</v>
      </c>
      <c r="AY5422" s="8" t="s">
        <v>10295</v>
      </c>
      <c r="AZ5422" s="8" t="s">
        <v>1623</v>
      </c>
      <c r="BA5422" s="9">
        <v>526409.10815757699</v>
      </c>
      <c r="BB5422" s="9">
        <v>255901</v>
      </c>
      <c r="BC5422" s="9">
        <v>174.00558571845701</v>
      </c>
      <c r="BD5422" s="9">
        <v>255901</v>
      </c>
      <c r="BE5422" s="9">
        <v>157682</v>
      </c>
      <c r="BF5422" s="9">
        <v>373759.76760000002</v>
      </c>
      <c r="BG5422" s="9">
        <v>328569.3603</v>
      </c>
      <c r="BH5422" s="9"/>
      <c r="BI5422" s="9">
        <v>95976.039359115995</v>
      </c>
      <c r="BJ5422" s="9">
        <v>41795.356832809302</v>
      </c>
      <c r="BK5422" s="9">
        <v>155428.894460037</v>
      </c>
      <c r="BL5422" s="9">
        <v>55067.3373414667</v>
      </c>
      <c r="BM5422" s="9">
        <v>59997.4933567357</v>
      </c>
      <c r="BN5422" s="9">
        <v>38549.8954737557</v>
      </c>
      <c r="BO5422" s="9">
        <v>302451.50371007703</v>
      </c>
      <c r="BP5422" s="9">
        <v>1243.3909990627999</v>
      </c>
      <c r="BQ5422" s="9">
        <v>3417049.7239427599</v>
      </c>
      <c r="BR5422" s="9"/>
      <c r="BS5422" s="9">
        <v>397573.51749470498</v>
      </c>
      <c r="BT5422" s="9">
        <v>67697.271549400903</v>
      </c>
      <c r="BU5422" s="9">
        <v>364871.96290134802</v>
      </c>
      <c r="BV5422" s="9">
        <v>2616169.2426478602</v>
      </c>
      <c r="BW5422" s="9">
        <v>1002989.29702484</v>
      </c>
      <c r="BX5422" s="9">
        <v>269000</v>
      </c>
    </row>
    <row r="5423" spans="6:76" x14ac:dyDescent="0.2">
      <c r="F5423" s="14"/>
      <c r="AX5423" s="8" t="s">
        <v>17</v>
      </c>
      <c r="AY5423" s="8" t="s">
        <v>10296</v>
      </c>
      <c r="AZ5423" s="8" t="s">
        <v>1623</v>
      </c>
      <c r="BA5423" s="9">
        <v>354824.15121316002</v>
      </c>
      <c r="BB5423" s="9">
        <v>291203.35811112798</v>
      </c>
      <c r="BC5423" s="9">
        <v>105.25954006062101</v>
      </c>
      <c r="BD5423" s="9">
        <v>607575</v>
      </c>
      <c r="BE5423" s="9">
        <v>321506</v>
      </c>
      <c r="BF5423" s="9">
        <v>443539.51400000002</v>
      </c>
      <c r="BG5423" s="9">
        <v>467901.24070000002</v>
      </c>
      <c r="BH5423" s="9">
        <v>114153.53722499999</v>
      </c>
      <c r="BI5423" s="9">
        <v>46240.8279362916</v>
      </c>
      <c r="BJ5423" s="9">
        <v>67177.639699851701</v>
      </c>
      <c r="BK5423" s="9">
        <v>74610.033121422995</v>
      </c>
      <c r="BL5423" s="9">
        <v>24395.953168325599</v>
      </c>
      <c r="BM5423" s="9">
        <v>51934.357488444599</v>
      </c>
      <c r="BN5423" s="9">
        <v>29669.877640566599</v>
      </c>
      <c r="BO5423" s="9">
        <v>348409.97225485399</v>
      </c>
      <c r="BP5423" s="9">
        <v>665562.40320962598</v>
      </c>
      <c r="BQ5423" s="9">
        <v>1568805.31140195</v>
      </c>
      <c r="BR5423" s="9"/>
      <c r="BS5423" s="9">
        <v>533919.79271144199</v>
      </c>
      <c r="BT5423" s="9">
        <v>152765.40411412399</v>
      </c>
      <c r="BU5423" s="9">
        <v>260900.716222255</v>
      </c>
      <c r="BV5423" s="9">
        <v>681629.69986158202</v>
      </c>
      <c r="BW5423" s="9">
        <v>619585.743507465</v>
      </c>
      <c r="BX5423" s="9">
        <v>16200</v>
      </c>
    </row>
    <row r="5424" spans="6:76" x14ac:dyDescent="0.2">
      <c r="F5424" s="14"/>
      <c r="AX5424" s="8" t="s">
        <v>3</v>
      </c>
      <c r="AY5424" s="8" t="s">
        <v>10297</v>
      </c>
      <c r="AZ5424" s="8" t="s">
        <v>1623</v>
      </c>
      <c r="BA5424" s="9">
        <v>728695.45129950705</v>
      </c>
      <c r="BB5424" s="9">
        <v>532550.60229131405</v>
      </c>
      <c r="BC5424" s="9">
        <v>119.518057447188</v>
      </c>
      <c r="BD5424" s="9">
        <v>1181716</v>
      </c>
      <c r="BE5424" s="9"/>
      <c r="BF5424" s="9">
        <v>630115.2635</v>
      </c>
      <c r="BG5424" s="9"/>
      <c r="BH5424" s="9"/>
      <c r="BI5424" s="9">
        <v>85692.617752146398</v>
      </c>
      <c r="BJ5424" s="9"/>
      <c r="BK5424" s="9">
        <v>201383.076312105</v>
      </c>
      <c r="BL5424" s="9">
        <v>79342.781847204402</v>
      </c>
      <c r="BM5424" s="9"/>
      <c r="BN5424" s="9"/>
      <c r="BO5424" s="9">
        <v>537052.60941644001</v>
      </c>
      <c r="BP5424" s="9"/>
      <c r="BQ5424" s="9">
        <v>3134906.6019577798</v>
      </c>
      <c r="BR5424" s="9"/>
      <c r="BS5424" s="9">
        <v>528048.59516618797</v>
      </c>
      <c r="BT5424" s="9"/>
      <c r="BU5424" s="9">
        <v>347908.72025860997</v>
      </c>
      <c r="BV5424" s="9">
        <v>611192.84129938297</v>
      </c>
      <c r="BW5424" s="9">
        <v>1406536.3080842299</v>
      </c>
      <c r="BX5424" s="9">
        <v>450</v>
      </c>
    </row>
    <row r="5425" spans="6:76" x14ac:dyDescent="0.2">
      <c r="F5425" s="14"/>
      <c r="AX5425" s="8" t="s">
        <v>10298</v>
      </c>
      <c r="AY5425" s="8" t="s">
        <v>10299</v>
      </c>
      <c r="AZ5425" s="8" t="s">
        <v>1623</v>
      </c>
      <c r="BA5425" s="9">
        <v>783349.52663191897</v>
      </c>
      <c r="BB5425" s="9">
        <v>533919.79271144199</v>
      </c>
      <c r="BC5425" s="9">
        <v>155.99693288872101</v>
      </c>
      <c r="BD5425" s="9"/>
      <c r="BE5425" s="9"/>
      <c r="BF5425" s="9">
        <v>630115.2635</v>
      </c>
      <c r="BG5425" s="9"/>
      <c r="BH5425" s="9">
        <v>825999.15411</v>
      </c>
      <c r="BI5425" s="9"/>
      <c r="BJ5425" s="9">
        <v>145177.15148781199</v>
      </c>
      <c r="BK5425" s="9">
        <v>201383.076312105</v>
      </c>
      <c r="BL5425" s="9">
        <v>79342.781847204402</v>
      </c>
      <c r="BM5425" s="9">
        <v>59860.903001271698</v>
      </c>
      <c r="BN5425" s="9"/>
      <c r="BO5425" s="9">
        <v>673695.51397077495</v>
      </c>
      <c r="BP5425" s="9">
        <v>749031.53629627498</v>
      </c>
      <c r="BQ5425" s="9">
        <v>4944342.2713576704</v>
      </c>
      <c r="BR5425" s="9"/>
      <c r="BS5425" s="9">
        <v>533919.79271144199</v>
      </c>
      <c r="BT5425" s="9">
        <v>111423.224383789</v>
      </c>
      <c r="BU5425" s="9">
        <v>438205.05148647702</v>
      </c>
      <c r="BV5425" s="9">
        <v>839425.06655116298</v>
      </c>
      <c r="BW5425" s="9">
        <v>1517945.1124628</v>
      </c>
      <c r="BX5425" s="9">
        <v>377</v>
      </c>
    </row>
    <row r="5426" spans="6:76" x14ac:dyDescent="0.2">
      <c r="F5426" s="14"/>
      <c r="AX5426" s="8" t="s">
        <v>10300</v>
      </c>
      <c r="AY5426" s="8" t="s">
        <v>10301</v>
      </c>
      <c r="AZ5426" s="8" t="s">
        <v>1623</v>
      </c>
      <c r="BA5426" s="9">
        <v>1048126.29232389</v>
      </c>
      <c r="BB5426" s="9">
        <v>535389.46783478698</v>
      </c>
      <c r="BC5426" s="9">
        <v>118.212499086378</v>
      </c>
      <c r="BD5426" s="9">
        <v>1898620</v>
      </c>
      <c r="BE5426" s="9">
        <v>370624</v>
      </c>
      <c r="BF5426" s="9">
        <v>561265.34759999998</v>
      </c>
      <c r="BG5426" s="9">
        <v>3696853.3939999999</v>
      </c>
      <c r="BH5426" s="9">
        <v>2598138.4350999999</v>
      </c>
      <c r="BI5426" s="9">
        <v>114844.71528642801</v>
      </c>
      <c r="BJ5426" s="9">
        <v>170530.38146568</v>
      </c>
      <c r="BK5426" s="9">
        <v>216701.46873104299</v>
      </c>
      <c r="BL5426" s="9">
        <v>53630.272876955998</v>
      </c>
      <c r="BM5426" s="9">
        <v>70873.541451241894</v>
      </c>
      <c r="BN5426" s="9">
        <v>48460.986609336702</v>
      </c>
      <c r="BO5426" s="9">
        <v>632360.32160552905</v>
      </c>
      <c r="BP5426" s="9">
        <v>762925.32548361795</v>
      </c>
      <c r="BQ5426" s="9">
        <v>3869733.2340868399</v>
      </c>
      <c r="BR5426" s="9"/>
      <c r="BS5426" s="9">
        <v>535389.46783478698</v>
      </c>
      <c r="BT5426" s="9"/>
      <c r="BU5426" s="9">
        <v>467325.24520905298</v>
      </c>
      <c r="BV5426" s="9">
        <v>1013168.25267995</v>
      </c>
      <c r="BW5426" s="9">
        <v>2518955.1641334998</v>
      </c>
      <c r="BX5426" s="9">
        <v>314000</v>
      </c>
    </row>
    <row r="5427" spans="6:76" x14ac:dyDescent="0.2">
      <c r="F5427" s="14"/>
      <c r="AX5427" s="8" t="s">
        <v>10302</v>
      </c>
      <c r="AY5427" s="8" t="s">
        <v>10303</v>
      </c>
      <c r="AZ5427" s="8" t="s">
        <v>1623</v>
      </c>
      <c r="BA5427" s="9">
        <v>1334956.7765820799</v>
      </c>
      <c r="BB5427" s="9">
        <v>581219.28989526001</v>
      </c>
      <c r="BC5427" s="9">
        <v>167.61028204700901</v>
      </c>
      <c r="BD5427" s="9">
        <v>1335789</v>
      </c>
      <c r="BE5427" s="9">
        <v>284185</v>
      </c>
      <c r="BF5427" s="9">
        <v>705652.38509999996</v>
      </c>
      <c r="BG5427" s="9">
        <v>4366751.0630000001</v>
      </c>
      <c r="BH5427" s="9">
        <v>704292.23982000002</v>
      </c>
      <c r="BI5427" s="9">
        <v>123864.703002033</v>
      </c>
      <c r="BJ5427" s="9">
        <v>159620.28172248101</v>
      </c>
      <c r="BK5427" s="9">
        <v>208631.203572926</v>
      </c>
      <c r="BL5427" s="9">
        <v>95303.621780236601</v>
      </c>
      <c r="BM5427" s="9">
        <v>89059.496646063897</v>
      </c>
      <c r="BN5427" s="9">
        <v>39412.647991292499</v>
      </c>
      <c r="BO5427" s="9">
        <v>749870.98227895901</v>
      </c>
      <c r="BP5427" s="9">
        <v>458461.57826525503</v>
      </c>
      <c r="BQ5427" s="9">
        <v>8719739.8853287604</v>
      </c>
      <c r="BR5427" s="9"/>
      <c r="BS5427" s="9">
        <v>802711.88087687199</v>
      </c>
      <c r="BT5427" s="9"/>
      <c r="BU5427" s="9">
        <v>581219.28989526001</v>
      </c>
      <c r="BV5427" s="9">
        <v>1152584.7183467201</v>
      </c>
      <c r="BW5427" s="9">
        <v>4778058.7774326103</v>
      </c>
      <c r="BX5427" s="9">
        <v>8970</v>
      </c>
    </row>
    <row r="5428" spans="6:76" x14ac:dyDescent="0.2">
      <c r="F5428" s="14"/>
      <c r="AX5428" s="8" t="s">
        <v>10304</v>
      </c>
      <c r="AY5428" s="8" t="s">
        <v>10305</v>
      </c>
      <c r="AZ5428" s="8" t="s">
        <v>1623</v>
      </c>
      <c r="BA5428" s="9">
        <v>1392598.8002863601</v>
      </c>
      <c r="BB5428" s="9">
        <v>736616.68535613699</v>
      </c>
      <c r="BC5428" s="9">
        <v>169.701904618611</v>
      </c>
      <c r="BD5428" s="9">
        <v>3055113</v>
      </c>
      <c r="BE5428" s="9">
        <v>96517</v>
      </c>
      <c r="BF5428" s="9">
        <v>929818.13489999995</v>
      </c>
      <c r="BG5428" s="9">
        <v>975685.40370000002</v>
      </c>
      <c r="BH5428" s="9"/>
      <c r="BI5428" s="9"/>
      <c r="BJ5428" s="9">
        <v>173678.41177187001</v>
      </c>
      <c r="BK5428" s="9">
        <v>275939.85178580898</v>
      </c>
      <c r="BL5428" s="9">
        <v>107228.90114125601</v>
      </c>
      <c r="BM5428" s="9">
        <v>73250.917207524806</v>
      </c>
      <c r="BN5428" s="9">
        <v>44541.629565692703</v>
      </c>
      <c r="BO5428" s="9">
        <v>698792.974393173</v>
      </c>
      <c r="BP5428" s="9">
        <v>786698.09905951098</v>
      </c>
      <c r="BQ5428" s="9">
        <v>9928852.3704285193</v>
      </c>
      <c r="BR5428" s="9"/>
      <c r="BS5428" s="9">
        <v>711030.65725925902</v>
      </c>
      <c r="BT5428" s="9">
        <v>762202.71345301601</v>
      </c>
      <c r="BU5428" s="9">
        <v>867615.28447834204</v>
      </c>
      <c r="BV5428" s="9">
        <v>1926173.5597999201</v>
      </c>
      <c r="BW5428" s="9">
        <v>3651029.49621055</v>
      </c>
      <c r="BX5428" s="9">
        <v>2610</v>
      </c>
    </row>
    <row r="5429" spans="6:76" x14ac:dyDescent="0.2">
      <c r="F5429" s="14"/>
      <c r="AX5429" s="8" t="s">
        <v>10306</v>
      </c>
      <c r="AY5429" s="8" t="s">
        <v>10307</v>
      </c>
      <c r="AZ5429" s="8" t="s">
        <v>1623</v>
      </c>
      <c r="BA5429" s="9">
        <v>1160836.9060875101</v>
      </c>
      <c r="BB5429" s="9">
        <v>737008.61391742795</v>
      </c>
      <c r="BC5429" s="9">
        <v>151.92390699744101</v>
      </c>
      <c r="BD5429" s="9">
        <v>2044661</v>
      </c>
      <c r="BE5429" s="9">
        <v>276079</v>
      </c>
      <c r="BF5429" s="9">
        <v>847651.6311</v>
      </c>
      <c r="BG5429" s="9"/>
      <c r="BH5429" s="9">
        <v>1315671.7183999999</v>
      </c>
      <c r="BI5429" s="9">
        <v>113659.912522396</v>
      </c>
      <c r="BJ5429" s="9">
        <v>135189.13030481801</v>
      </c>
      <c r="BK5429" s="9">
        <v>193871.96951875099</v>
      </c>
      <c r="BL5429" s="9">
        <v>68772.137613255298</v>
      </c>
      <c r="BM5429" s="9">
        <v>66717.302696225699</v>
      </c>
      <c r="BN5429" s="9">
        <v>36155.325240648897</v>
      </c>
      <c r="BO5429" s="9">
        <v>811477.04064551799</v>
      </c>
      <c r="BP5429" s="9">
        <v>932942.58397852699</v>
      </c>
      <c r="BQ5429" s="9">
        <v>7403471.3196226899</v>
      </c>
      <c r="BR5429" s="9"/>
      <c r="BS5429" s="9">
        <v>662540.18718933698</v>
      </c>
      <c r="BT5429" s="9"/>
      <c r="BU5429" s="9">
        <v>541286.58760099602</v>
      </c>
      <c r="BV5429" s="9">
        <v>1107529.2185728301</v>
      </c>
      <c r="BW5429" s="9">
        <v>3317388.2445691102</v>
      </c>
      <c r="BX5429" s="9">
        <v>1020000</v>
      </c>
    </row>
    <row r="5430" spans="6:76" x14ac:dyDescent="0.2">
      <c r="F5430" s="14"/>
      <c r="AX5430" s="8" t="s">
        <v>10308</v>
      </c>
      <c r="AY5430" s="8" t="s">
        <v>10309</v>
      </c>
      <c r="AZ5430" s="8" t="s">
        <v>1623</v>
      </c>
      <c r="BA5430" s="9">
        <v>1371126.91874253</v>
      </c>
      <c r="BB5430" s="9">
        <v>746357.568074079</v>
      </c>
      <c r="BC5430" s="9">
        <v>139.55396871419501</v>
      </c>
      <c r="BD5430" s="9">
        <v>2003699</v>
      </c>
      <c r="BE5430" s="9">
        <v>248743</v>
      </c>
      <c r="BF5430" s="9">
        <v>1575310.5049999999</v>
      </c>
      <c r="BG5430" s="9">
        <v>3531903.35</v>
      </c>
      <c r="BH5430" s="9">
        <v>1600150.1919</v>
      </c>
      <c r="BI5430" s="9">
        <v>128983.737679567</v>
      </c>
      <c r="BJ5430" s="9">
        <v>96616.471416566303</v>
      </c>
      <c r="BK5430" s="9">
        <v>222438.68152193399</v>
      </c>
      <c r="BL5430" s="9">
        <v>79604.437463599999</v>
      </c>
      <c r="BM5430" s="9">
        <v>23053.094103042498</v>
      </c>
      <c r="BN5430" s="9">
        <v>53149.013489019599</v>
      </c>
      <c r="BO5430" s="9">
        <v>746357.568074079</v>
      </c>
      <c r="BP5430" s="9">
        <v>928368.697744534</v>
      </c>
      <c r="BQ5430" s="9">
        <v>7889501.53262858</v>
      </c>
      <c r="BR5430" s="9"/>
      <c r="BS5430" s="9">
        <v>816996.45752299298</v>
      </c>
      <c r="BT5430" s="9"/>
      <c r="BU5430" s="9">
        <v>642009.52989409002</v>
      </c>
      <c r="BV5430" s="9">
        <v>1888509.0911153599</v>
      </c>
      <c r="BW5430" s="9">
        <v>3407017.0965547501</v>
      </c>
      <c r="BX5430" s="9">
        <v>169000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599"/>
  <sheetViews>
    <sheetView topLeftCell="Z1" workbookViewId="0">
      <selection activeCell="AI6" sqref="AI6"/>
    </sheetView>
  </sheetViews>
  <sheetFormatPr baseColWidth="10" defaultColWidth="11" defaultRowHeight="16" x14ac:dyDescent="0.2"/>
  <cols>
    <col min="4" max="4" width="12.1640625" bestFit="1" customWidth="1"/>
    <col min="31" max="31" width="13.1640625" bestFit="1" customWidth="1"/>
    <col min="32" max="32" width="12.1640625" bestFit="1" customWidth="1"/>
    <col min="37" max="37" width="18.6640625" bestFit="1" customWidth="1"/>
    <col min="39" max="39" width="12.83203125" bestFit="1" customWidth="1"/>
    <col min="40" max="40" width="19.6640625" bestFit="1" customWidth="1"/>
  </cols>
  <sheetData>
    <row r="1" spans="1:41" ht="68" x14ac:dyDescent="0.2">
      <c r="A1" s="1" t="s">
        <v>0</v>
      </c>
      <c r="B1" s="1" t="s">
        <v>1</v>
      </c>
      <c r="C1" s="4" t="s">
        <v>1596</v>
      </c>
      <c r="D1" s="4" t="s">
        <v>10322</v>
      </c>
      <c r="E1" s="4" t="s">
        <v>1597</v>
      </c>
      <c r="F1" s="4"/>
      <c r="G1" s="4" t="s">
        <v>1598</v>
      </c>
      <c r="H1" s="6" t="s">
        <v>1599</v>
      </c>
      <c r="I1" s="6" t="s">
        <v>1600</v>
      </c>
      <c r="J1" s="6" t="s">
        <v>1601</v>
      </c>
      <c r="K1" s="6" t="s">
        <v>1602</v>
      </c>
      <c r="L1" s="6" t="s">
        <v>1603</v>
      </c>
      <c r="M1" s="6" t="s">
        <v>1604</v>
      </c>
      <c r="N1" s="6" t="s">
        <v>1605</v>
      </c>
      <c r="O1" s="6" t="s">
        <v>1606</v>
      </c>
      <c r="P1" s="6" t="s">
        <v>1607</v>
      </c>
      <c r="Q1" s="6" t="s">
        <v>1608</v>
      </c>
      <c r="R1" s="6" t="s">
        <v>1609</v>
      </c>
      <c r="S1" s="6" t="s">
        <v>1610</v>
      </c>
      <c r="T1" s="6" t="s">
        <v>1611</v>
      </c>
      <c r="U1" s="6" t="s">
        <v>1612</v>
      </c>
      <c r="V1" s="6" t="s">
        <v>1613</v>
      </c>
      <c r="W1" s="6" t="s">
        <v>1614</v>
      </c>
      <c r="X1" s="6" t="s">
        <v>1615</v>
      </c>
      <c r="Y1" s="6" t="s">
        <v>1616</v>
      </c>
      <c r="Z1" s="6" t="s">
        <v>1617</v>
      </c>
      <c r="AA1" s="6" t="s">
        <v>1618</v>
      </c>
      <c r="AB1" s="6" t="s">
        <v>1619</v>
      </c>
      <c r="AC1" s="20" t="s">
        <v>10318</v>
      </c>
      <c r="AD1" s="20" t="s">
        <v>10319</v>
      </c>
      <c r="AE1" s="20" t="s">
        <v>10320</v>
      </c>
      <c r="AF1" s="20" t="s">
        <v>10321</v>
      </c>
    </row>
    <row r="2" spans="1:41" ht="19" x14ac:dyDescent="0.2">
      <c r="A2" s="15"/>
      <c r="B2" s="15"/>
      <c r="C2" s="16"/>
      <c r="D2" s="16"/>
      <c r="E2" s="16"/>
      <c r="F2" s="16"/>
      <c r="G2" s="17"/>
      <c r="H2" s="18" t="s">
        <v>10310</v>
      </c>
      <c r="I2" s="18" t="s">
        <v>10311</v>
      </c>
      <c r="J2" s="18" t="s">
        <v>10310</v>
      </c>
      <c r="K2" s="18" t="s">
        <v>10312</v>
      </c>
      <c r="L2" s="18" t="s">
        <v>10312</v>
      </c>
      <c r="M2" s="18" t="s">
        <v>10310</v>
      </c>
      <c r="N2" s="18" t="s">
        <v>10310</v>
      </c>
      <c r="O2" s="18" t="s">
        <v>10310</v>
      </c>
      <c r="P2" s="18" t="s">
        <v>10310</v>
      </c>
      <c r="Q2" s="18" t="s">
        <v>10310</v>
      </c>
      <c r="R2" s="18" t="s">
        <v>10310</v>
      </c>
      <c r="S2" s="19" t="s">
        <v>10310</v>
      </c>
      <c r="T2" s="19" t="s">
        <v>10310</v>
      </c>
      <c r="U2" s="19" t="s">
        <v>10313</v>
      </c>
      <c r="V2" s="19" t="s">
        <v>10310</v>
      </c>
      <c r="W2" s="19" t="s">
        <v>10310</v>
      </c>
      <c r="X2" s="19" t="s">
        <v>10310</v>
      </c>
      <c r="Y2" s="19" t="s">
        <v>10310</v>
      </c>
      <c r="Z2" s="19" t="s">
        <v>10310</v>
      </c>
      <c r="AA2" s="19" t="s">
        <v>10310</v>
      </c>
      <c r="AB2" s="18" t="s">
        <v>10310</v>
      </c>
    </row>
    <row r="3" spans="1:41" ht="19" x14ac:dyDescent="0.2">
      <c r="A3" s="15"/>
      <c r="B3" s="15"/>
      <c r="C3" s="16"/>
      <c r="D3" s="16"/>
      <c r="E3" s="16"/>
      <c r="F3" s="16"/>
      <c r="G3" s="17"/>
      <c r="H3" s="18" t="s">
        <v>10314</v>
      </c>
      <c r="I3" s="18" t="s">
        <v>10315</v>
      </c>
      <c r="J3" s="18" t="s">
        <v>10314</v>
      </c>
      <c r="K3" s="18" t="s">
        <v>10315</v>
      </c>
      <c r="L3" s="18" t="s">
        <v>10315</v>
      </c>
      <c r="M3" s="18" t="s">
        <v>10315</v>
      </c>
      <c r="N3" s="18" t="s">
        <v>10314</v>
      </c>
      <c r="O3" s="18" t="s">
        <v>10316</v>
      </c>
      <c r="P3" s="18" t="s">
        <v>10314</v>
      </c>
      <c r="Q3" s="18" t="s">
        <v>10314</v>
      </c>
      <c r="R3" s="18" t="s">
        <v>10314</v>
      </c>
      <c r="S3" s="19" t="s">
        <v>10315</v>
      </c>
      <c r="T3" s="19" t="s">
        <v>10315</v>
      </c>
      <c r="U3" s="19" t="s">
        <v>10315</v>
      </c>
      <c r="V3" s="19" t="s">
        <v>10315</v>
      </c>
      <c r="W3" s="19" t="s">
        <v>10315</v>
      </c>
      <c r="X3" s="19" t="s">
        <v>10315</v>
      </c>
      <c r="Y3" s="19" t="s">
        <v>10314</v>
      </c>
      <c r="Z3" s="19" t="s">
        <v>10314</v>
      </c>
      <c r="AA3" s="19" t="s">
        <v>10314</v>
      </c>
      <c r="AB3" s="18" t="s">
        <v>10314</v>
      </c>
    </row>
    <row r="4" spans="1:41" ht="19" x14ac:dyDescent="0.2">
      <c r="A4" s="30" t="s">
        <v>10338</v>
      </c>
      <c r="B4" s="30"/>
      <c r="C4" s="30"/>
      <c r="D4" s="30"/>
      <c r="E4" s="30"/>
      <c r="F4" s="30"/>
      <c r="G4" s="30"/>
      <c r="H4" s="32">
        <v>20</v>
      </c>
      <c r="I4" s="28">
        <v>76</v>
      </c>
      <c r="J4" s="28">
        <v>79</v>
      </c>
      <c r="K4" s="28">
        <v>21</v>
      </c>
      <c r="L4" s="28">
        <v>31</v>
      </c>
      <c r="M4" s="28">
        <v>69</v>
      </c>
      <c r="N4" s="28">
        <v>38</v>
      </c>
      <c r="O4" s="28">
        <v>55</v>
      </c>
      <c r="P4" s="28">
        <v>72</v>
      </c>
      <c r="Q4" s="28">
        <v>35</v>
      </c>
      <c r="R4" s="28">
        <v>72</v>
      </c>
      <c r="S4" s="28">
        <v>36</v>
      </c>
      <c r="T4" s="28">
        <v>64</v>
      </c>
      <c r="U4" s="28">
        <v>29</v>
      </c>
      <c r="V4" s="28">
        <v>30</v>
      </c>
      <c r="W4" s="28">
        <v>50</v>
      </c>
      <c r="X4" s="28">
        <v>15</v>
      </c>
      <c r="Y4" s="28">
        <v>20</v>
      </c>
      <c r="Z4" s="28">
        <v>36</v>
      </c>
      <c r="AA4" s="28">
        <v>37</v>
      </c>
      <c r="AB4" s="28">
        <v>64</v>
      </c>
    </row>
    <row r="5" spans="1:41" ht="19" x14ac:dyDescent="0.2">
      <c r="A5" s="30" t="s">
        <v>10317</v>
      </c>
      <c r="B5" s="30"/>
      <c r="C5" s="30"/>
      <c r="D5" s="30"/>
      <c r="E5" s="30"/>
      <c r="F5" s="30"/>
      <c r="G5" s="30"/>
      <c r="H5" s="32">
        <v>322</v>
      </c>
      <c r="I5" s="29">
        <v>1207</v>
      </c>
      <c r="J5" s="29">
        <v>1259</v>
      </c>
      <c r="K5" s="29">
        <v>336</v>
      </c>
      <c r="L5" s="29">
        <v>497</v>
      </c>
      <c r="M5" s="29">
        <v>1095</v>
      </c>
      <c r="N5" s="29">
        <v>610</v>
      </c>
      <c r="O5" s="29">
        <v>883</v>
      </c>
      <c r="P5" s="29">
        <v>1146</v>
      </c>
      <c r="Q5" s="29">
        <v>555</v>
      </c>
      <c r="R5" s="29">
        <v>1141</v>
      </c>
      <c r="S5" s="29">
        <v>567</v>
      </c>
      <c r="T5" s="29">
        <v>1021</v>
      </c>
      <c r="U5" s="29">
        <v>460</v>
      </c>
      <c r="V5" s="29">
        <v>483</v>
      </c>
      <c r="W5" s="29">
        <v>794</v>
      </c>
      <c r="X5" s="29">
        <v>246</v>
      </c>
      <c r="Y5" s="29">
        <v>318</v>
      </c>
      <c r="Z5" s="29">
        <v>580</v>
      </c>
      <c r="AA5" s="29">
        <v>582</v>
      </c>
      <c r="AB5" s="29">
        <v>1021</v>
      </c>
    </row>
    <row r="6" spans="1:41" x14ac:dyDescent="0.2">
      <c r="A6" s="2" t="s">
        <v>3</v>
      </c>
      <c r="B6" s="2">
        <v>50032</v>
      </c>
      <c r="C6" s="5">
        <v>728695</v>
      </c>
      <c r="D6" s="5">
        <f t="shared" ref="D6:D69" si="0">B6*E6</f>
        <v>26644591632</v>
      </c>
      <c r="E6" s="5">
        <v>532551</v>
      </c>
      <c r="F6" s="5">
        <f t="shared" ref="F6:F69" si="1">IF(E6&lt;14993,1,0)</f>
        <v>0</v>
      </c>
      <c r="G6" s="5">
        <v>120</v>
      </c>
      <c r="H6" s="14">
        <v>1181716</v>
      </c>
      <c r="I6" s="14">
        <v>0</v>
      </c>
      <c r="J6" s="14">
        <v>630115.2635</v>
      </c>
      <c r="K6" s="14">
        <v>0</v>
      </c>
      <c r="L6" s="14">
        <v>0</v>
      </c>
      <c r="M6" s="14">
        <v>85692.617750000005</v>
      </c>
      <c r="N6" s="14">
        <v>0</v>
      </c>
      <c r="O6" s="14">
        <v>201383.07629999999</v>
      </c>
      <c r="P6" s="14">
        <v>79342.781849999999</v>
      </c>
      <c r="Q6" s="14">
        <v>0</v>
      </c>
      <c r="R6" s="14">
        <v>0</v>
      </c>
      <c r="S6" s="14">
        <v>537052.60939999996</v>
      </c>
      <c r="T6" s="14">
        <v>0</v>
      </c>
      <c r="U6" s="14">
        <v>3134906.602</v>
      </c>
      <c r="V6" s="14">
        <v>0</v>
      </c>
      <c r="W6" s="14">
        <v>528048.59519999998</v>
      </c>
      <c r="X6" s="14">
        <v>0</v>
      </c>
      <c r="Y6" s="14">
        <v>347908.72029999999</v>
      </c>
      <c r="Z6" s="14">
        <v>611192.84129999997</v>
      </c>
      <c r="AA6" s="14">
        <v>1406536.308</v>
      </c>
      <c r="AB6" s="14">
        <v>450</v>
      </c>
      <c r="AC6" s="14">
        <v>201383.07629999999</v>
      </c>
      <c r="AD6" s="14">
        <v>574122.7254</v>
      </c>
      <c r="AE6" s="14">
        <v>2.850898575</v>
      </c>
      <c r="AF6" s="14">
        <f t="array" ref="AF6">TTEST(IF(H6:R6&lt;&gt;0,H6:R6),IF(S6:AA6&lt;&gt;0,S6:AA6),2,3)</f>
        <v>0.21501840986407544</v>
      </c>
      <c r="AG6">
        <f t="array" ref="AG6">AVERAGE(IF(H6:R6&lt;&gt;0,H6:R6))</f>
        <v>435649.94787999999</v>
      </c>
      <c r="AH6">
        <f t="array" ref="AH6">STDEV(IF(H6:R6&lt;&gt;0,H6:R6))</f>
        <v>474008.75775164663</v>
      </c>
      <c r="AI6">
        <f t="shared" ref="AI6:AI28" si="2">(AH6/AG6)*100</f>
        <v>108.80496142793355</v>
      </c>
    </row>
    <row r="7" spans="1:41" x14ac:dyDescent="0.2">
      <c r="A7" s="2" t="s">
        <v>2</v>
      </c>
      <c r="B7" s="2">
        <v>115944</v>
      </c>
      <c r="C7" s="5">
        <v>341929</v>
      </c>
      <c r="D7" s="5">
        <f t="shared" si="0"/>
        <v>20029441944</v>
      </c>
      <c r="E7" s="5">
        <v>172751</v>
      </c>
      <c r="F7" s="5">
        <f t="shared" si="1"/>
        <v>0</v>
      </c>
      <c r="G7" s="5">
        <v>110</v>
      </c>
      <c r="H7" s="14">
        <v>165531</v>
      </c>
      <c r="I7" s="14">
        <v>75282</v>
      </c>
      <c r="J7" s="14">
        <v>179971.42420000001</v>
      </c>
      <c r="K7" s="14">
        <v>126692.9408</v>
      </c>
      <c r="L7" s="14">
        <v>0</v>
      </c>
      <c r="M7" s="14">
        <v>81001.140729999999</v>
      </c>
      <c r="N7" s="14">
        <v>110057.011</v>
      </c>
      <c r="O7" s="14">
        <v>132384.30300000001</v>
      </c>
      <c r="P7" s="14">
        <v>68595.657909999994</v>
      </c>
      <c r="Q7" s="14">
        <v>31085.155470000002</v>
      </c>
      <c r="R7" s="14">
        <v>33526.28138</v>
      </c>
      <c r="S7" s="14">
        <v>406252.01559999998</v>
      </c>
      <c r="T7" s="14">
        <v>574290.96219999995</v>
      </c>
      <c r="U7" s="14">
        <v>1429391.94</v>
      </c>
      <c r="V7" s="14">
        <v>0</v>
      </c>
      <c r="W7" s="14">
        <v>352847.64319999999</v>
      </c>
      <c r="X7" s="14">
        <v>0</v>
      </c>
      <c r="Y7" s="14">
        <v>303571.88510000001</v>
      </c>
      <c r="Z7" s="14">
        <v>357452.77269999997</v>
      </c>
      <c r="AA7" s="14">
        <v>855792.59199999995</v>
      </c>
      <c r="AB7" s="14">
        <v>871000</v>
      </c>
      <c r="AC7" s="14">
        <v>95529.075889999993</v>
      </c>
      <c r="AD7" s="14">
        <v>406252.01559999998</v>
      </c>
      <c r="AE7" s="14">
        <v>4.2526530459999998</v>
      </c>
      <c r="AF7" s="14">
        <f t="array" ref="AF7">TTEST(IF(H7:R7&lt;&gt;0,H7:R7),IF(S7:AA7&lt;&gt;0,S7:AA7),2,3)</f>
        <v>1.5973308686522039E-2</v>
      </c>
      <c r="AG7">
        <f t="array" ref="AG7">AVERAGE(IF(H7:R7&lt;&gt;0,H7:R7))</f>
        <v>100412.69144900001</v>
      </c>
      <c r="AH7">
        <f t="array" ref="AH7">STDEV(IF(H7:R7&lt;&gt;0,H7:R7))</f>
        <v>51290.693427311155</v>
      </c>
      <c r="AI7">
        <f t="shared" si="2"/>
        <v>51.079891084646299</v>
      </c>
    </row>
    <row r="8" spans="1:41" x14ac:dyDescent="0.2">
      <c r="A8" s="2" t="s">
        <v>4</v>
      </c>
      <c r="B8" s="2">
        <v>85859</v>
      </c>
      <c r="C8" s="5">
        <v>249738</v>
      </c>
      <c r="D8" s="5">
        <f t="shared" si="0"/>
        <v>9565036036</v>
      </c>
      <c r="E8" s="5">
        <v>111404</v>
      </c>
      <c r="F8" s="5">
        <f t="shared" si="1"/>
        <v>0</v>
      </c>
      <c r="G8" s="5">
        <v>114</v>
      </c>
      <c r="H8" s="14">
        <v>74766</v>
      </c>
      <c r="I8" s="14">
        <v>103201</v>
      </c>
      <c r="J8" s="14">
        <v>69482.323099999994</v>
      </c>
      <c r="K8" s="14">
        <v>294584.82049999997</v>
      </c>
      <c r="L8" s="14">
        <v>689361.35</v>
      </c>
      <c r="M8" s="14">
        <v>77411.291889999993</v>
      </c>
      <c r="N8" s="14">
        <v>79085.754050000003</v>
      </c>
      <c r="O8" s="14">
        <v>111403.6387</v>
      </c>
      <c r="P8" s="14">
        <v>73770.959910000005</v>
      </c>
      <c r="Q8" s="14">
        <v>36353.501259999997</v>
      </c>
      <c r="R8" s="14">
        <v>30666.477210000001</v>
      </c>
      <c r="S8" s="14">
        <v>324146.7107</v>
      </c>
      <c r="T8" s="14">
        <v>455734.64360000001</v>
      </c>
      <c r="U8" s="14">
        <v>1173244.4369999999</v>
      </c>
      <c r="V8" s="14">
        <v>0</v>
      </c>
      <c r="W8" s="14">
        <v>347751.56890000001</v>
      </c>
      <c r="X8" s="14">
        <v>0</v>
      </c>
      <c r="Y8" s="14">
        <v>117421.0411</v>
      </c>
      <c r="Z8" s="14">
        <v>353995.01990000001</v>
      </c>
      <c r="AA8" s="14">
        <v>68645.802280000004</v>
      </c>
      <c r="AB8" s="14">
        <v>264000</v>
      </c>
      <c r="AC8" s="14">
        <v>77411.291889999993</v>
      </c>
      <c r="AD8" s="14">
        <v>347751.56890000001</v>
      </c>
      <c r="AE8" s="14">
        <v>4.4922589510000002</v>
      </c>
      <c r="AF8" s="14">
        <f t="array" ref="AF8">TTEST(IF(H8:R8&lt;&gt;0,H8:R8),IF(S8:AA8&lt;&gt;0,S8:AA8),2,3)</f>
        <v>0.12419009484859179</v>
      </c>
      <c r="AG8">
        <f t="array" ref="AG8">AVERAGE(IF(H8:R8&lt;&gt;0,H8:R8))</f>
        <v>149098.82878363636</v>
      </c>
      <c r="AH8">
        <f t="array" ref="AH8">STDEV(IF(H8:R8&lt;&gt;0,H8:R8))</f>
        <v>192586.19193954437</v>
      </c>
      <c r="AI8">
        <f t="shared" si="2"/>
        <v>129.16680399885257</v>
      </c>
      <c r="AK8" s="24" t="s">
        <v>10323</v>
      </c>
    </row>
    <row r="9" spans="1:41" ht="20" x14ac:dyDescent="0.2">
      <c r="A9" s="2" t="s">
        <v>6</v>
      </c>
      <c r="B9" s="2">
        <v>93288</v>
      </c>
      <c r="C9" s="5">
        <v>120360</v>
      </c>
      <c r="D9" s="5">
        <f t="shared" si="0"/>
        <v>8711699880</v>
      </c>
      <c r="E9" s="5">
        <v>93385</v>
      </c>
      <c r="F9" s="5">
        <f t="shared" si="1"/>
        <v>0</v>
      </c>
      <c r="G9" s="5">
        <v>62</v>
      </c>
      <c r="H9" s="14">
        <v>321782</v>
      </c>
      <c r="I9" s="14">
        <v>0</v>
      </c>
      <c r="J9" s="14">
        <v>181722.76509999999</v>
      </c>
      <c r="K9" s="14">
        <v>219975.74470000001</v>
      </c>
      <c r="L9" s="14">
        <v>0</v>
      </c>
      <c r="M9" s="14">
        <v>78396.144310000003</v>
      </c>
      <c r="N9" s="14">
        <v>0</v>
      </c>
      <c r="O9" s="14">
        <v>135587.8389</v>
      </c>
      <c r="P9" s="14">
        <v>67812.235180000003</v>
      </c>
      <c r="Q9" s="14">
        <v>42846.68692</v>
      </c>
      <c r="R9" s="14">
        <v>0</v>
      </c>
      <c r="S9" s="14">
        <v>61589.641869999999</v>
      </c>
      <c r="T9" s="14">
        <v>131521.62349999999</v>
      </c>
      <c r="U9" s="14">
        <v>97352.396949999995</v>
      </c>
      <c r="V9" s="14">
        <v>0</v>
      </c>
      <c r="W9" s="14">
        <v>89416.716</v>
      </c>
      <c r="X9" s="14">
        <v>188361.44190000001</v>
      </c>
      <c r="Y9" s="14">
        <v>114639.43700000001</v>
      </c>
      <c r="Z9" s="14">
        <v>76199.316739999995</v>
      </c>
      <c r="AA9" s="14">
        <v>40452.508979999999</v>
      </c>
      <c r="AB9" s="14">
        <v>78100</v>
      </c>
      <c r="AC9" s="14">
        <v>135587.8389</v>
      </c>
      <c r="AD9" s="14">
        <v>93384.556479999999</v>
      </c>
      <c r="AE9" s="14">
        <v>0.68873843899999998</v>
      </c>
      <c r="AF9" s="14">
        <f t="array" ref="AF9">TTEST(IF(H9:R9&lt;&gt;0,H9:R9),IF(S9:AA9&lt;&gt;0,S9:AA9),2,3)</f>
        <v>0.25656657500203434</v>
      </c>
      <c r="AG9">
        <f t="array" ref="AG9">AVERAGE(IF(H9:R9&lt;&gt;0,H9:R9))</f>
        <v>149731.91644428571</v>
      </c>
      <c r="AH9">
        <f t="array" ref="AH9">STDEV(IF(H9:R9&lt;&gt;0,H9:R9))</f>
        <v>99148.856811138874</v>
      </c>
      <c r="AI9">
        <f t="shared" si="2"/>
        <v>66.217583509011931</v>
      </c>
      <c r="AK9" s="24" t="s">
        <v>10324</v>
      </c>
      <c r="AL9" s="3">
        <f>COUNTIFS(AE1:AE1651,"&gt;0", AE1:AE1651,"&lt;1")</f>
        <v>582</v>
      </c>
      <c r="AM9" s="3">
        <f>COUNTIFS(AE1:AE205,"&gt;0", AE1:AE205,"&lt;1")</f>
        <v>105</v>
      </c>
      <c r="AN9" s="24" t="s">
        <v>10337</v>
      </c>
      <c r="AO9" s="3">
        <f>COUNTIFS(AF6:AF205,"&gt;0.05")</f>
        <v>108</v>
      </c>
    </row>
    <row r="10" spans="1:41" ht="20" x14ac:dyDescent="0.2">
      <c r="A10" s="2" t="s">
        <v>5</v>
      </c>
      <c r="B10" s="2">
        <v>54544</v>
      </c>
      <c r="C10" s="5">
        <v>218375</v>
      </c>
      <c r="D10" s="5">
        <f t="shared" si="0"/>
        <v>7886516960</v>
      </c>
      <c r="E10" s="5">
        <v>144590</v>
      </c>
      <c r="F10" s="5">
        <f t="shared" si="1"/>
        <v>0</v>
      </c>
      <c r="G10" s="5">
        <v>94</v>
      </c>
      <c r="H10" s="14">
        <v>917330</v>
      </c>
      <c r="I10" s="14">
        <v>139900</v>
      </c>
      <c r="J10" s="14">
        <v>404162.00349999999</v>
      </c>
      <c r="K10" s="14">
        <v>0</v>
      </c>
      <c r="L10" s="14">
        <v>299086.79869999998</v>
      </c>
      <c r="M10" s="14">
        <v>70549.232699999993</v>
      </c>
      <c r="N10" s="14">
        <v>144631.8383</v>
      </c>
      <c r="O10" s="14">
        <v>193871.96950000001</v>
      </c>
      <c r="P10" s="14">
        <v>60732.719929999999</v>
      </c>
      <c r="Q10" s="14">
        <v>68604.470220000003</v>
      </c>
      <c r="R10" s="14">
        <v>50090.543149999998</v>
      </c>
      <c r="S10" s="14">
        <v>65079.541660000003</v>
      </c>
      <c r="T10" s="14">
        <v>397498.68430000002</v>
      </c>
      <c r="U10" s="14">
        <v>142566.48389999999</v>
      </c>
      <c r="V10" s="14">
        <v>0</v>
      </c>
      <c r="W10" s="14">
        <v>242395.5252</v>
      </c>
      <c r="X10" s="14">
        <v>0</v>
      </c>
      <c r="Y10" s="14">
        <v>144548.27110000001</v>
      </c>
      <c r="Z10" s="14">
        <v>126628.4844</v>
      </c>
      <c r="AA10" s="14">
        <v>172073.5816</v>
      </c>
      <c r="AB10" s="14">
        <v>291000</v>
      </c>
      <c r="AC10" s="14">
        <v>142265.9192</v>
      </c>
      <c r="AD10" s="14">
        <v>144548.27110000001</v>
      </c>
      <c r="AE10" s="14">
        <v>1.016042858</v>
      </c>
      <c r="AF10" s="14">
        <f t="array" ref="AF10">TTEST(IF(H10:R10&lt;&gt;0,H10:R10),IF(S10:AA10&lt;&gt;0,S10:AA10),2,3)</f>
        <v>0.59835148587908926</v>
      </c>
      <c r="AG10">
        <f t="array" ref="AG10">AVERAGE(IF(H10:R10&lt;&gt;0,H10:R10))</f>
        <v>234895.95759999999</v>
      </c>
      <c r="AH10">
        <f t="array" ref="AH10">STDEV(IF(H10:R10&lt;&gt;0,H10:R10))</f>
        <v>265934.63497660635</v>
      </c>
      <c r="AI10">
        <f t="shared" si="2"/>
        <v>113.21379801242114</v>
      </c>
      <c r="AK10" s="25" t="s">
        <v>10326</v>
      </c>
      <c r="AL10" s="3">
        <f>COUNTIFS(AE2:AE1652,"&gt;1", AE2:AE1652,"&lt;2")</f>
        <v>368</v>
      </c>
      <c r="AM10" s="3">
        <f>COUNTIFS(AE2:AE205,"&gt;1", AE2:AE205,"&lt;2")</f>
        <v>47</v>
      </c>
      <c r="AO10" s="27"/>
    </row>
    <row r="11" spans="1:41" ht="20" x14ac:dyDescent="0.2">
      <c r="A11" s="2" t="s">
        <v>8</v>
      </c>
      <c r="B11" s="2">
        <v>81406</v>
      </c>
      <c r="C11" s="5">
        <v>117582</v>
      </c>
      <c r="D11" s="5">
        <f t="shared" si="0"/>
        <v>7059772538</v>
      </c>
      <c r="E11" s="5">
        <v>86723</v>
      </c>
      <c r="F11" s="5">
        <f t="shared" si="1"/>
        <v>0</v>
      </c>
      <c r="G11" s="5">
        <v>127</v>
      </c>
      <c r="H11" s="14">
        <v>137417</v>
      </c>
      <c r="I11" s="14">
        <v>87044</v>
      </c>
      <c r="J11" s="14">
        <v>10044.257600000001</v>
      </c>
      <c r="K11" s="14">
        <v>23191.95938</v>
      </c>
      <c r="L11" s="14">
        <v>60601.405659999997</v>
      </c>
      <c r="M11" s="14">
        <v>80731.413809999998</v>
      </c>
      <c r="N11" s="14">
        <v>35634.388039999998</v>
      </c>
      <c r="O11" s="14">
        <v>26180.21917</v>
      </c>
      <c r="P11" s="14">
        <v>17265.065030000002</v>
      </c>
      <c r="Q11" s="14">
        <v>35361.229240000001</v>
      </c>
      <c r="R11" s="14">
        <v>19753.66891</v>
      </c>
      <c r="S11" s="14">
        <v>107236.6547</v>
      </c>
      <c r="T11" s="14">
        <v>109441.2372</v>
      </c>
      <c r="U11" s="14">
        <v>0</v>
      </c>
      <c r="V11" s="14">
        <v>128407.6697</v>
      </c>
      <c r="W11" s="14">
        <v>88625.929279999997</v>
      </c>
      <c r="X11" s="14">
        <v>0</v>
      </c>
      <c r="Y11" s="14">
        <v>86722.738960000002</v>
      </c>
      <c r="Z11" s="14">
        <v>146562.978</v>
      </c>
      <c r="AA11" s="14">
        <v>588836.25150000001</v>
      </c>
      <c r="AB11" s="14">
        <v>445000</v>
      </c>
      <c r="AC11" s="14">
        <v>35361.229240000001</v>
      </c>
      <c r="AD11" s="14">
        <v>109441.2372</v>
      </c>
      <c r="AE11" s="14">
        <v>3.0949500219999999</v>
      </c>
      <c r="AF11" s="14">
        <f t="array" ref="AF11">TTEST(IF(H11:R11&lt;&gt;0,H11:R11),IF(S11:AA11&lt;&gt;0,S11:AA11),2,3)</f>
        <v>0.10669004861461653</v>
      </c>
      <c r="AG11">
        <f t="array" ref="AG11">AVERAGE(IF(H11:R11&lt;&gt;0,H11:R11))</f>
        <v>48474.964258181819</v>
      </c>
      <c r="AH11">
        <f t="array" ref="AH11">STDEV(IF(H11:R11&lt;&gt;0,H11:R11))</f>
        <v>39159.687980409661</v>
      </c>
      <c r="AI11">
        <f t="shared" si="2"/>
        <v>80.783325123958434</v>
      </c>
      <c r="AK11" s="25" t="s">
        <v>10325</v>
      </c>
      <c r="AL11" s="3">
        <f>COUNTIFS(AE3:AE1653,"&gt;2", AE3:AE1653,"&lt;3")</f>
        <v>95</v>
      </c>
      <c r="AM11" s="3">
        <f>COUNTIFS(AE3:AE205,"&gt;2", AE3:AE205,"&lt;3")</f>
        <v>9</v>
      </c>
      <c r="AO11" s="3">
        <v>0</v>
      </c>
    </row>
    <row r="12" spans="1:41" ht="20" x14ac:dyDescent="0.2">
      <c r="A12" s="2" t="s">
        <v>9</v>
      </c>
      <c r="B12" s="2">
        <v>66594</v>
      </c>
      <c r="C12" s="5">
        <v>140941</v>
      </c>
      <c r="D12" s="5">
        <f t="shared" si="0"/>
        <v>6819891540</v>
      </c>
      <c r="E12" s="5">
        <v>102410</v>
      </c>
      <c r="F12" s="5">
        <f t="shared" si="1"/>
        <v>0</v>
      </c>
      <c r="G12" s="5">
        <v>112</v>
      </c>
      <c r="H12" s="14">
        <v>403594</v>
      </c>
      <c r="I12" s="14">
        <v>103022</v>
      </c>
      <c r="J12" s="14">
        <v>356433.6176</v>
      </c>
      <c r="K12" s="14">
        <v>84865.586670000004</v>
      </c>
      <c r="L12" s="14">
        <v>622310.37150000001</v>
      </c>
      <c r="M12" s="14">
        <v>7207.0506359999999</v>
      </c>
      <c r="N12" s="14">
        <v>24140.269850000001</v>
      </c>
      <c r="O12" s="14">
        <v>17712.294519999999</v>
      </c>
      <c r="P12" s="14">
        <v>62453.917329999997</v>
      </c>
      <c r="Q12" s="14">
        <v>88887.701289999997</v>
      </c>
      <c r="R12" s="14">
        <v>28585.777569999998</v>
      </c>
      <c r="S12" s="14">
        <v>106702.78479999999</v>
      </c>
      <c r="T12" s="14">
        <v>1250.1677319999999</v>
      </c>
      <c r="U12" s="14">
        <v>178365.46220000001</v>
      </c>
      <c r="V12" s="14">
        <v>0</v>
      </c>
      <c r="W12" s="14">
        <v>120369.0529</v>
      </c>
      <c r="X12" s="14">
        <v>0</v>
      </c>
      <c r="Y12" s="14">
        <v>98695.294309999997</v>
      </c>
      <c r="Z12" s="14">
        <v>102410.4901</v>
      </c>
      <c r="AA12" s="14">
        <v>166880.47409999999</v>
      </c>
      <c r="AB12" s="14">
        <v>104000</v>
      </c>
      <c r="AC12" s="14">
        <v>84865.586670000004</v>
      </c>
      <c r="AD12" s="14">
        <v>106702.78479999999</v>
      </c>
      <c r="AE12" s="14">
        <v>1.2573151140000001</v>
      </c>
      <c r="AF12" s="14">
        <f t="array" ref="AF12">TTEST(IF(H12:R12&lt;&gt;0,H12:R12),IF(S12:AA12&lt;&gt;0,S12:AA12),2,3)</f>
        <v>0.43212950024613073</v>
      </c>
      <c r="AG12">
        <f t="array" ref="AG12">AVERAGE(IF(H12:R12&lt;&gt;0,H12:R12))</f>
        <v>163564.78063327272</v>
      </c>
      <c r="AH12">
        <f t="array" ref="AH12">STDEV(IF(H12:R12&lt;&gt;0,H12:R12))</f>
        <v>203543.16710399429</v>
      </c>
      <c r="AI12">
        <f t="shared" si="2"/>
        <v>124.44192833930232</v>
      </c>
      <c r="AK12" s="25" t="s">
        <v>10327</v>
      </c>
      <c r="AL12" s="3">
        <f>COUNTIFS(AE2:AE1654,"&gt;3", AE2:AE1654,"&lt;4")</f>
        <v>46</v>
      </c>
      <c r="AM12" s="3">
        <f>COUNTIFS(AE2:AE205,"&gt;3", AE2:AE205,"&lt;4")</f>
        <v>4</v>
      </c>
    </row>
    <row r="13" spans="1:41" ht="20" x14ac:dyDescent="0.2">
      <c r="A13" s="2" t="s">
        <v>20</v>
      </c>
      <c r="B13" s="2">
        <v>124140</v>
      </c>
      <c r="C13" s="5">
        <v>52163</v>
      </c>
      <c r="D13" s="5">
        <f t="shared" si="0"/>
        <v>6175840860</v>
      </c>
      <c r="E13" s="5">
        <v>49749</v>
      </c>
      <c r="F13" s="5">
        <f t="shared" si="1"/>
        <v>0</v>
      </c>
      <c r="G13" s="5">
        <v>60</v>
      </c>
      <c r="H13" s="14">
        <v>13204</v>
      </c>
      <c r="I13" s="14">
        <v>40748</v>
      </c>
      <c r="J13" s="14">
        <v>38980.286930000002</v>
      </c>
      <c r="K13" s="14">
        <v>21394.38048</v>
      </c>
      <c r="L13" s="14">
        <v>33162.55055</v>
      </c>
      <c r="M13" s="14">
        <v>38933.613360000003</v>
      </c>
      <c r="N13" s="14">
        <v>65218.628380000002</v>
      </c>
      <c r="O13" s="14">
        <v>68611.255210000003</v>
      </c>
      <c r="P13" s="14">
        <v>40665.426480000002</v>
      </c>
      <c r="Q13" s="14">
        <v>19946.97969</v>
      </c>
      <c r="R13" s="14">
        <v>20935.551940000001</v>
      </c>
      <c r="S13" s="14">
        <v>58827.688920000001</v>
      </c>
      <c r="T13" s="14">
        <v>54972.380949999999</v>
      </c>
      <c r="U13" s="14">
        <v>61145.75819</v>
      </c>
      <c r="V13" s="14">
        <v>65847.930999999997</v>
      </c>
      <c r="W13" s="14">
        <v>52626.636109999999</v>
      </c>
      <c r="X13" s="14">
        <v>0</v>
      </c>
      <c r="Y13" s="14">
        <v>51064.997519999997</v>
      </c>
      <c r="Z13" s="14">
        <v>48433.874669999997</v>
      </c>
      <c r="AA13" s="14">
        <v>90548.633239999996</v>
      </c>
      <c r="AB13" s="14">
        <v>158000</v>
      </c>
      <c r="AC13" s="14">
        <v>38933.613360000003</v>
      </c>
      <c r="AD13" s="14">
        <v>56900.034939999998</v>
      </c>
      <c r="AE13" s="14">
        <v>1.4614629889999999</v>
      </c>
      <c r="AF13" s="14">
        <f t="array" ref="AF13">TTEST(IF(H13:R13&lt;&gt;0,H13:R13),IF(S13:AA13&lt;&gt;0,S13:AA13),2,3)</f>
        <v>4.0035258861284258E-3</v>
      </c>
      <c r="AG13">
        <f t="array" ref="AG13">AVERAGE(IF(H13:R13&lt;&gt;0,H13:R13))</f>
        <v>36527.333910909088</v>
      </c>
      <c r="AH13">
        <f t="array" ref="AH13">STDEV(IF(H13:R13&lt;&gt;0,H13:R13))</f>
        <v>17893.102409398314</v>
      </c>
      <c r="AI13">
        <f t="shared" si="2"/>
        <v>48.985514390510829</v>
      </c>
      <c r="AK13" s="25" t="s">
        <v>10328</v>
      </c>
      <c r="AL13" s="3">
        <f>COUNTIFS(AE3:AE1655,"&gt;4", AE3:AE1655,"&lt;5")</f>
        <v>34</v>
      </c>
      <c r="AM13" s="3">
        <f>COUNTIFS(AE3:AE205,"&gt;4", AE3:AE205,"&lt;5")</f>
        <v>6</v>
      </c>
    </row>
    <row r="14" spans="1:41" ht="20" x14ac:dyDescent="0.2">
      <c r="A14" s="2" t="s">
        <v>17</v>
      </c>
      <c r="B14" s="2">
        <v>19115</v>
      </c>
      <c r="C14" s="5">
        <v>354824</v>
      </c>
      <c r="D14" s="5">
        <f t="shared" si="0"/>
        <v>5566345345</v>
      </c>
      <c r="E14" s="5">
        <v>291203</v>
      </c>
      <c r="F14" s="5">
        <f t="shared" si="1"/>
        <v>0</v>
      </c>
      <c r="G14" s="5">
        <v>105</v>
      </c>
      <c r="H14" s="14">
        <v>607575</v>
      </c>
      <c r="I14" s="14">
        <v>321506</v>
      </c>
      <c r="J14" s="14">
        <v>443539.51400000002</v>
      </c>
      <c r="K14" s="14">
        <v>467901.24070000002</v>
      </c>
      <c r="L14" s="14">
        <v>114153.53720000001</v>
      </c>
      <c r="M14" s="14">
        <v>46240.827940000003</v>
      </c>
      <c r="N14" s="14">
        <v>67177.6397</v>
      </c>
      <c r="O14" s="14">
        <v>74610.033119999993</v>
      </c>
      <c r="P14" s="14">
        <v>24395.953170000001</v>
      </c>
      <c r="Q14" s="14">
        <v>51934.357490000002</v>
      </c>
      <c r="R14" s="14">
        <v>29669.877639999999</v>
      </c>
      <c r="S14" s="14">
        <v>348409.97230000002</v>
      </c>
      <c r="T14" s="14">
        <v>665562.40319999994</v>
      </c>
      <c r="U14" s="14">
        <v>1568805.311</v>
      </c>
      <c r="V14" s="14">
        <v>0</v>
      </c>
      <c r="W14" s="14">
        <v>533919.79269999999</v>
      </c>
      <c r="X14" s="14">
        <v>152765.40410000001</v>
      </c>
      <c r="Y14" s="14">
        <v>260900.7162</v>
      </c>
      <c r="Z14" s="14">
        <v>681629.69990000001</v>
      </c>
      <c r="AA14" s="14">
        <v>619585.74349999998</v>
      </c>
      <c r="AB14" s="14">
        <v>16200</v>
      </c>
      <c r="AC14" s="14">
        <v>74610.033119999993</v>
      </c>
      <c r="AD14" s="14">
        <v>576752.76809999999</v>
      </c>
      <c r="AE14" s="14">
        <v>7.7302306940000003</v>
      </c>
      <c r="AF14" s="14">
        <f t="array" ref="AF14">TTEST(IF(H14:R14&lt;&gt;0,H14:R14),IF(S14:AA14&lt;&gt;0,S14:AA14),2,3)</f>
        <v>3.9324638844092381E-2</v>
      </c>
      <c r="AG14">
        <f t="array" ref="AG14">AVERAGE(IF(H14:R14&lt;&gt;0,H14:R14))</f>
        <v>204427.63463272725</v>
      </c>
      <c r="AH14">
        <f t="array" ref="AH14">STDEV(IF(H14:R14&lt;&gt;0,H14:R14))</f>
        <v>213985.16363802628</v>
      </c>
      <c r="AI14">
        <f t="shared" si="2"/>
        <v>104.67526272681773</v>
      </c>
      <c r="AK14" s="25" t="s">
        <v>10329</v>
      </c>
      <c r="AL14" s="3">
        <f>COUNTIFS(AE2:AE1656,"&gt;5", AE2:AE1656,"&lt;6")</f>
        <v>12</v>
      </c>
      <c r="AM14" s="3">
        <f>COUNTIFS(AE5:AE205,"&gt;5", AE5:AE205,"&lt;6")</f>
        <v>1</v>
      </c>
    </row>
    <row r="15" spans="1:41" ht="20" x14ac:dyDescent="0.2">
      <c r="A15" s="2" t="s">
        <v>15</v>
      </c>
      <c r="B15" s="2">
        <v>73805</v>
      </c>
      <c r="C15" s="5">
        <v>96705</v>
      </c>
      <c r="D15" s="5">
        <f t="shared" si="0"/>
        <v>5395588330</v>
      </c>
      <c r="E15" s="5">
        <v>73106</v>
      </c>
      <c r="F15" s="5">
        <f t="shared" si="1"/>
        <v>0</v>
      </c>
      <c r="G15" s="5">
        <v>85</v>
      </c>
      <c r="H15" s="14">
        <v>140319</v>
      </c>
      <c r="I15" s="14">
        <v>39269</v>
      </c>
      <c r="J15" s="14">
        <v>46486.443460000002</v>
      </c>
      <c r="K15" s="14">
        <v>0</v>
      </c>
      <c r="L15" s="14">
        <v>165303.4289</v>
      </c>
      <c r="M15" s="14">
        <v>48782.004489999999</v>
      </c>
      <c r="N15" s="14">
        <v>47653.572319999999</v>
      </c>
      <c r="O15" s="14">
        <v>73105.842709999997</v>
      </c>
      <c r="P15" s="14">
        <v>37787.49742</v>
      </c>
      <c r="Q15" s="14">
        <v>22770.524000000001</v>
      </c>
      <c r="R15" s="14">
        <v>19381.766759999999</v>
      </c>
      <c r="S15" s="14">
        <v>132510.95209999999</v>
      </c>
      <c r="T15" s="14">
        <v>0</v>
      </c>
      <c r="U15" s="14">
        <v>356621.05820000003</v>
      </c>
      <c r="V15" s="14">
        <v>0</v>
      </c>
      <c r="W15" s="14">
        <v>135591.29180000001</v>
      </c>
      <c r="X15" s="14">
        <v>0</v>
      </c>
      <c r="Y15" s="14">
        <v>88749.266300000003</v>
      </c>
      <c r="Z15" s="14">
        <v>118891.9711</v>
      </c>
      <c r="AA15" s="14">
        <v>130456.98360000001</v>
      </c>
      <c r="AB15" s="14">
        <v>40300</v>
      </c>
      <c r="AC15" s="14">
        <v>47070.007890000001</v>
      </c>
      <c r="AD15" s="14">
        <v>131483.96780000001</v>
      </c>
      <c r="AE15" s="14">
        <v>2.7933704229999998</v>
      </c>
      <c r="AF15" s="14">
        <f t="array" ref="AF15">TTEST(IF(H15:R15&lt;&gt;0,H15:R15),IF(S15:AA15&lt;&gt;0,S15:AA15),2,3)</f>
        <v>6.1505118379806441E-2</v>
      </c>
      <c r="AG15">
        <f t="array" ref="AG15">AVERAGE(IF(H15:R15&lt;&gt;0,H15:R15))</f>
        <v>64085.908006000005</v>
      </c>
      <c r="AH15">
        <f t="array" ref="AH15">STDEV(IF(H15:R15&lt;&gt;0,H15:R15))</f>
        <v>49401.651869167086</v>
      </c>
      <c r="AI15">
        <f t="shared" si="2"/>
        <v>77.086606722560418</v>
      </c>
      <c r="AK15" s="25" t="s">
        <v>10330</v>
      </c>
      <c r="AL15" s="3">
        <f>COUNTIFS(AE3:AE1657,"&gt;6", AE3:AE1657,"&lt;7")</f>
        <v>7</v>
      </c>
      <c r="AM15" s="3">
        <f>COUNTIFS(AE5:AE205,"&gt;6", AE5:AE205,"&lt;7")</f>
        <v>0</v>
      </c>
    </row>
    <row r="16" spans="1:41" ht="20" x14ac:dyDescent="0.2">
      <c r="A16" s="2" t="s">
        <v>16</v>
      </c>
      <c r="B16" s="2">
        <v>77366</v>
      </c>
      <c r="C16" s="5">
        <v>90823</v>
      </c>
      <c r="D16" s="5">
        <f t="shared" si="0"/>
        <v>5310015410</v>
      </c>
      <c r="E16" s="5">
        <v>68635</v>
      </c>
      <c r="F16" s="5">
        <f t="shared" si="1"/>
        <v>0</v>
      </c>
      <c r="G16" s="5">
        <v>72</v>
      </c>
      <c r="H16" s="14">
        <v>91389</v>
      </c>
      <c r="I16" s="14">
        <v>47283</v>
      </c>
      <c r="J16" s="14">
        <v>126572.00870000001</v>
      </c>
      <c r="K16" s="14">
        <v>61435.412859999997</v>
      </c>
      <c r="L16" s="14">
        <v>317854.60279999999</v>
      </c>
      <c r="M16" s="14">
        <v>61005.397499999999</v>
      </c>
      <c r="N16" s="14">
        <v>85371.462660000005</v>
      </c>
      <c r="O16" s="14">
        <v>93571.90582</v>
      </c>
      <c r="P16" s="14">
        <v>59580.733809999998</v>
      </c>
      <c r="Q16" s="14">
        <v>14840.06307</v>
      </c>
      <c r="R16" s="14">
        <v>28740.604800000001</v>
      </c>
      <c r="S16" s="14">
        <v>65570.926399999997</v>
      </c>
      <c r="T16" s="14">
        <v>59629.615810000003</v>
      </c>
      <c r="U16" s="14">
        <v>127510.30929999999</v>
      </c>
      <c r="V16" s="14">
        <v>173149.8468</v>
      </c>
      <c r="W16" s="14">
        <v>63558.784849999996</v>
      </c>
      <c r="X16" s="14">
        <v>0</v>
      </c>
      <c r="Y16" s="14">
        <v>79252.348270000002</v>
      </c>
      <c r="Z16" s="14">
        <v>61425.772100000002</v>
      </c>
      <c r="AA16" s="14">
        <v>127022.2141</v>
      </c>
      <c r="AB16" s="14">
        <v>71700</v>
      </c>
      <c r="AC16" s="14">
        <v>61435.412859999997</v>
      </c>
      <c r="AD16" s="14">
        <v>72411.637340000001</v>
      </c>
      <c r="AE16" s="14">
        <v>1.1786628260000001</v>
      </c>
      <c r="AF16" s="14">
        <f t="array" ref="AF16">TTEST(IF(H16:R16&lt;&gt;0,H16:R16),IF(S16:AA16&lt;&gt;0,S16:AA16),2,3)</f>
        <v>0.86883551639206202</v>
      </c>
      <c r="AG16">
        <f t="array" ref="AG16">AVERAGE(IF(H16:R16&lt;&gt;0,H16:R16))</f>
        <v>89785.835638181801</v>
      </c>
      <c r="AH16">
        <f t="array" ref="AH16">STDEV(IF(H16:R16&lt;&gt;0,H16:R16))</f>
        <v>81914.140765939708</v>
      </c>
      <c r="AI16">
        <f t="shared" si="2"/>
        <v>91.232809923423346</v>
      </c>
      <c r="AK16" s="25" t="s">
        <v>10331</v>
      </c>
      <c r="AL16" s="3">
        <f>COUNTIFS(AE5:AE1658,"&gt;7", AE5:AE1658,"&lt;8")</f>
        <v>5</v>
      </c>
      <c r="AM16" s="3">
        <f>COUNTIFS(AE5:AE205,"&gt;7", AE5:AE205,"&lt;8")</f>
        <v>1</v>
      </c>
    </row>
    <row r="17" spans="1:41" ht="20" x14ac:dyDescent="0.2">
      <c r="A17" s="2" t="s">
        <v>27</v>
      </c>
      <c r="B17" s="2">
        <v>187232</v>
      </c>
      <c r="C17" s="5">
        <v>27938</v>
      </c>
      <c r="D17" s="5">
        <f t="shared" si="0"/>
        <v>5205798528</v>
      </c>
      <c r="E17" s="5">
        <v>27804</v>
      </c>
      <c r="F17" s="5">
        <f t="shared" si="1"/>
        <v>0</v>
      </c>
      <c r="G17" s="5">
        <v>55</v>
      </c>
      <c r="H17" s="14">
        <v>3261</v>
      </c>
      <c r="I17" s="14">
        <v>16509</v>
      </c>
      <c r="J17" s="14">
        <v>19278.25604</v>
      </c>
      <c r="K17" s="14">
        <v>0</v>
      </c>
      <c r="L17" s="14">
        <v>28537.34043</v>
      </c>
      <c r="M17" s="14">
        <v>27841.63222</v>
      </c>
      <c r="N17" s="14">
        <v>33506.399899999997</v>
      </c>
      <c r="O17" s="14">
        <v>43938.60385</v>
      </c>
      <c r="P17" s="14">
        <v>35704.24555</v>
      </c>
      <c r="Q17" s="14">
        <v>13762.61195</v>
      </c>
      <c r="R17" s="14">
        <v>21173.339929999998</v>
      </c>
      <c r="S17" s="14">
        <v>21586.86519</v>
      </c>
      <c r="T17" s="14">
        <v>28096.064460000001</v>
      </c>
      <c r="U17" s="14">
        <v>27767.121739999999</v>
      </c>
      <c r="V17" s="14">
        <v>36887.51208</v>
      </c>
      <c r="W17" s="14">
        <v>22221.779879999998</v>
      </c>
      <c r="X17" s="14">
        <v>9448.0401239999992</v>
      </c>
      <c r="Y17" s="14">
        <v>26232.808990000001</v>
      </c>
      <c r="Z17" s="14">
        <v>36341.345029999997</v>
      </c>
      <c r="AA17" s="14">
        <v>77967.313939999993</v>
      </c>
      <c r="AB17" s="14">
        <v>28700</v>
      </c>
      <c r="AC17" s="14">
        <v>24507.486079999999</v>
      </c>
      <c r="AD17" s="14">
        <v>27767.121739999999</v>
      </c>
      <c r="AE17" s="14">
        <v>1.133005713</v>
      </c>
      <c r="AF17" s="14">
        <f t="array" ref="AF17">TTEST(IF(H17:R17&lt;&gt;0,H17:R17),IF(S17:AA17&lt;&gt;0,S17:AA17),2,3)</f>
        <v>0.33084479652113719</v>
      </c>
      <c r="AG17">
        <f t="array" ref="AG17">AVERAGE(IF(H17:R17&lt;&gt;0,H17:R17))</f>
        <v>24351.242986999998</v>
      </c>
      <c r="AH17">
        <f t="array" ref="AH17">STDEV(IF(H17:R17&lt;&gt;0,H17:R17))</f>
        <v>11927.237715201611</v>
      </c>
      <c r="AI17">
        <f t="shared" si="2"/>
        <v>48.979995483470852</v>
      </c>
      <c r="AK17" s="25" t="s">
        <v>10332</v>
      </c>
      <c r="AL17" s="3">
        <f>COUNTIFS(AE6:AE1659,"&gt;8", AE6:AE1659,"&lt;9")</f>
        <v>3</v>
      </c>
      <c r="AM17" s="3">
        <f>COUNTIFS(AE5:AE205,"&gt;8", AE5:AE205,"&lt;9")</f>
        <v>0</v>
      </c>
    </row>
    <row r="18" spans="1:41" ht="20" x14ac:dyDescent="0.2">
      <c r="A18" s="2" t="s">
        <v>25</v>
      </c>
      <c r="B18" s="2">
        <v>148904</v>
      </c>
      <c r="C18" s="5">
        <v>36325</v>
      </c>
      <c r="D18" s="5">
        <f t="shared" si="0"/>
        <v>5204790416</v>
      </c>
      <c r="E18" s="5">
        <v>34954</v>
      </c>
      <c r="F18" s="5">
        <f t="shared" si="1"/>
        <v>0</v>
      </c>
      <c r="G18" s="5">
        <v>58</v>
      </c>
      <c r="H18" s="14">
        <v>13095</v>
      </c>
      <c r="I18" s="14">
        <v>21514</v>
      </c>
      <c r="J18" s="14">
        <v>13867.568509999999</v>
      </c>
      <c r="K18" s="14">
        <v>62682.371899999998</v>
      </c>
      <c r="L18" s="14">
        <v>89203.120720000006</v>
      </c>
      <c r="M18" s="14">
        <v>25978.842799999999</v>
      </c>
      <c r="N18" s="14">
        <v>45337.843670000002</v>
      </c>
      <c r="O18" s="14">
        <v>37585.072630000002</v>
      </c>
      <c r="P18" s="14">
        <v>23710.295300000002</v>
      </c>
      <c r="Q18" s="14">
        <v>13246.968570000001</v>
      </c>
      <c r="R18" s="14">
        <v>25080.88726</v>
      </c>
      <c r="S18" s="14">
        <v>63739.040130000001</v>
      </c>
      <c r="T18" s="14">
        <v>0</v>
      </c>
      <c r="U18" s="14">
        <v>23312.46961</v>
      </c>
      <c r="V18" s="14">
        <v>35403.275829999999</v>
      </c>
      <c r="W18" s="14">
        <v>65147.372860000003</v>
      </c>
      <c r="X18" s="14">
        <v>0</v>
      </c>
      <c r="Y18" s="14">
        <v>34954.164810000002</v>
      </c>
      <c r="Z18" s="14">
        <v>40754.094620000003</v>
      </c>
      <c r="AA18" s="14">
        <v>14772.048049999999</v>
      </c>
      <c r="AB18" s="14">
        <v>40800</v>
      </c>
      <c r="AC18" s="14">
        <v>25080.88726</v>
      </c>
      <c r="AD18" s="14">
        <v>35403.275829999999</v>
      </c>
      <c r="AE18" s="14">
        <v>1.4115639310000001</v>
      </c>
      <c r="AF18" s="14">
        <f t="array" ref="AF18">TTEST(IF(H18:R18&lt;&gt;0,H18:R18),IF(S18:AA18&lt;&gt;0,S18:AA18),2,3)</f>
        <v>0.56519215406168766</v>
      </c>
      <c r="AG18">
        <f t="array" ref="AG18">AVERAGE(IF(H18:R18&lt;&gt;0,H18:R18))</f>
        <v>33754.724669090909</v>
      </c>
      <c r="AH18">
        <f t="array" ref="AH18">STDEV(IF(H18:R18&lt;&gt;0,H18:R18))</f>
        <v>23852.653038939534</v>
      </c>
      <c r="AI18">
        <f t="shared" si="2"/>
        <v>70.664635166706987</v>
      </c>
      <c r="AK18" s="25" t="s">
        <v>10333</v>
      </c>
      <c r="AL18" s="3">
        <f>COUNTIFS(AE2:AE1660,"&gt;9", AE2:AE1660,"&lt;10")</f>
        <v>3</v>
      </c>
      <c r="AM18" s="3">
        <f>COUNTIFS(AE6:AE205,"&gt;9", AE6:AE205,"&lt;10")</f>
        <v>1</v>
      </c>
    </row>
    <row r="19" spans="1:41" ht="20" x14ac:dyDescent="0.2">
      <c r="A19" s="2" t="s">
        <v>23</v>
      </c>
      <c r="B19" s="2">
        <v>122982</v>
      </c>
      <c r="C19" s="5">
        <v>47281</v>
      </c>
      <c r="D19" s="5">
        <f t="shared" si="0"/>
        <v>5129825184</v>
      </c>
      <c r="E19" s="5">
        <v>41712</v>
      </c>
      <c r="F19" s="5">
        <f t="shared" si="1"/>
        <v>0</v>
      </c>
      <c r="G19" s="5">
        <v>49</v>
      </c>
      <c r="H19" s="14">
        <v>24365</v>
      </c>
      <c r="I19" s="14">
        <v>32171</v>
      </c>
      <c r="J19" s="14">
        <v>38983.070699999997</v>
      </c>
      <c r="K19" s="14">
        <v>24707.432710000001</v>
      </c>
      <c r="L19" s="14">
        <v>40533.702530000002</v>
      </c>
      <c r="M19" s="14">
        <v>37842.52476</v>
      </c>
      <c r="N19" s="14">
        <v>63416.453800000003</v>
      </c>
      <c r="O19" s="14">
        <v>51226.955730000001</v>
      </c>
      <c r="P19" s="14">
        <v>38544.022349999999</v>
      </c>
      <c r="Q19" s="14">
        <v>18044.667409999998</v>
      </c>
      <c r="R19" s="14">
        <v>22989.305929999999</v>
      </c>
      <c r="S19" s="14">
        <v>68388.919169999994</v>
      </c>
      <c r="T19" s="14">
        <v>59029.658499999998</v>
      </c>
      <c r="U19" s="14">
        <v>42890.856480000002</v>
      </c>
      <c r="V19" s="14">
        <v>69505.981</v>
      </c>
      <c r="W19" s="14">
        <v>62076.130899999996</v>
      </c>
      <c r="X19" s="14">
        <v>0</v>
      </c>
      <c r="Y19" s="14">
        <v>50717.627890000003</v>
      </c>
      <c r="Z19" s="14">
        <v>59811.570820000001</v>
      </c>
      <c r="AA19" s="14">
        <v>117070.859</v>
      </c>
      <c r="AB19" s="14">
        <v>23300</v>
      </c>
      <c r="AC19" s="14">
        <v>37842.52476</v>
      </c>
      <c r="AD19" s="14">
        <v>60943.850859999999</v>
      </c>
      <c r="AE19" s="14">
        <v>1.6104594299999999</v>
      </c>
      <c r="AF19" s="14">
        <f t="array" ref="AF19">TTEST(IF(H19:R19&lt;&gt;0,H19:R19),IF(S19:AA19&lt;&gt;0,S19:AA19),2,3)</f>
        <v>5.8551928796223701E-3</v>
      </c>
      <c r="AG19">
        <f t="array" ref="AG19">AVERAGE(IF(H19:R19&lt;&gt;0,H19:R19))</f>
        <v>35711.285083636358</v>
      </c>
      <c r="AH19">
        <f t="array" ref="AH19">STDEV(IF(H19:R19&lt;&gt;0,H19:R19))</f>
        <v>13383.400119845268</v>
      </c>
      <c r="AI19">
        <f t="shared" si="2"/>
        <v>37.476669037535743</v>
      </c>
      <c r="AK19" s="26" t="s">
        <v>10335</v>
      </c>
      <c r="AL19" s="3">
        <f>COUNTIFS(AE3:AE1661,"&gt;10", AE3:AE1661,"&lt;15")</f>
        <v>7</v>
      </c>
      <c r="AM19" s="3">
        <f>COUNTIFS(AE6:AE205,"&gt;10", AE6:AE205,"&lt;15")</f>
        <v>0</v>
      </c>
    </row>
    <row r="20" spans="1:41" ht="20" x14ac:dyDescent="0.2">
      <c r="A20" s="2" t="s">
        <v>18</v>
      </c>
      <c r="B20" s="2">
        <v>93288</v>
      </c>
      <c r="C20" s="5">
        <v>72076</v>
      </c>
      <c r="D20" s="5">
        <f t="shared" si="0"/>
        <v>4894261632</v>
      </c>
      <c r="E20" s="5">
        <v>52464</v>
      </c>
      <c r="F20" s="5">
        <f t="shared" si="1"/>
        <v>0</v>
      </c>
      <c r="G20" s="5">
        <v>94</v>
      </c>
      <c r="H20" s="14">
        <v>0</v>
      </c>
      <c r="I20" s="14">
        <v>0</v>
      </c>
      <c r="J20" s="14">
        <v>181722.76509999999</v>
      </c>
      <c r="K20" s="14">
        <v>219975.74470000001</v>
      </c>
      <c r="L20" s="14">
        <v>0</v>
      </c>
      <c r="M20" s="14">
        <v>0</v>
      </c>
      <c r="N20" s="14">
        <v>140212.66889999999</v>
      </c>
      <c r="O20" s="14">
        <v>135587.8389</v>
      </c>
      <c r="P20" s="14">
        <v>67812.235180000003</v>
      </c>
      <c r="Q20" s="14">
        <v>0</v>
      </c>
      <c r="R20" s="14">
        <v>0</v>
      </c>
      <c r="S20" s="14">
        <v>15769.002060000001</v>
      </c>
      <c r="T20" s="14">
        <v>76743.360090000002</v>
      </c>
      <c r="U20" s="14">
        <v>7266.4751690000003</v>
      </c>
      <c r="V20" s="14">
        <v>15434.947029999999</v>
      </c>
      <c r="W20" s="14">
        <v>22630.152669999999</v>
      </c>
      <c r="X20" s="14">
        <v>37547.977480000001</v>
      </c>
      <c r="Y20" s="14">
        <v>52464.266340000002</v>
      </c>
      <c r="Z20" s="14">
        <v>13190.848050000001</v>
      </c>
      <c r="AA20" s="14">
        <v>12084.650519999999</v>
      </c>
      <c r="AB20" s="14">
        <v>82700</v>
      </c>
      <c r="AC20" s="14">
        <v>140212.66889999999</v>
      </c>
      <c r="AD20" s="14">
        <v>15769.002060000001</v>
      </c>
      <c r="AE20" s="14">
        <v>0.112464888</v>
      </c>
      <c r="AF20" s="14">
        <f t="array" ref="AF20">TTEST(IF(H20:R20&lt;&gt;0,H20:R20),IF(S20:AA20&lt;&gt;0,S20:AA20),2,3)</f>
        <v>6.9394008298165584E-3</v>
      </c>
      <c r="AG20">
        <f t="array" ref="AG20">AVERAGE(IF(H20:R20&lt;&gt;0,H20:R20))</f>
        <v>149062.25055599998</v>
      </c>
      <c r="AH20">
        <f t="array" ref="AH20">STDEV(IF(H20:R20&lt;&gt;0,H20:R20))</f>
        <v>56914.129892215198</v>
      </c>
      <c r="AI20">
        <f t="shared" si="2"/>
        <v>38.181450823348193</v>
      </c>
      <c r="AK20" s="25" t="s">
        <v>10336</v>
      </c>
      <c r="AL20" s="3">
        <f>COUNTIFS(AE5:AE1662,"&gt;15", AE5:AE1662,"&lt;20")</f>
        <v>5</v>
      </c>
      <c r="AM20" s="3">
        <f>COUNTIFS(AE5:AE205,"&gt;15", AE5:AE205,"&lt;20")</f>
        <v>0</v>
      </c>
    </row>
    <row r="21" spans="1:41" ht="20" x14ac:dyDescent="0.2">
      <c r="A21" s="2" t="s">
        <v>14</v>
      </c>
      <c r="B21" s="2">
        <v>85794</v>
      </c>
      <c r="C21" s="5">
        <v>83442</v>
      </c>
      <c r="D21" s="5">
        <f t="shared" si="0"/>
        <v>4805579322</v>
      </c>
      <c r="E21" s="5">
        <v>56013</v>
      </c>
      <c r="F21" s="5">
        <f t="shared" si="1"/>
        <v>0</v>
      </c>
      <c r="G21" s="5">
        <v>144</v>
      </c>
      <c r="H21" s="14">
        <v>20229</v>
      </c>
      <c r="I21" s="14">
        <v>60923</v>
      </c>
      <c r="J21" s="14">
        <v>88231.326969999995</v>
      </c>
      <c r="K21" s="14">
        <v>2225.5602610000001</v>
      </c>
      <c r="L21" s="14">
        <v>71655.263600000006</v>
      </c>
      <c r="M21" s="14">
        <v>35276.834360000001</v>
      </c>
      <c r="N21" s="14">
        <v>59311.202340000003</v>
      </c>
      <c r="O21" s="14">
        <v>55159.109600000003</v>
      </c>
      <c r="P21" s="14">
        <v>57361.81321</v>
      </c>
      <c r="Q21" s="14">
        <v>26951.203679999999</v>
      </c>
      <c r="R21" s="14">
        <v>19314.132880000001</v>
      </c>
      <c r="S21" s="14">
        <v>405599.64610000001</v>
      </c>
      <c r="T21" s="14">
        <v>1153.4576890000001</v>
      </c>
      <c r="U21" s="14">
        <v>39786.516230000001</v>
      </c>
      <c r="V21" s="14">
        <v>46514.615279999998</v>
      </c>
      <c r="W21" s="14">
        <v>445738.24890000001</v>
      </c>
      <c r="X21" s="14">
        <v>0</v>
      </c>
      <c r="Y21" s="14">
        <v>58943.582190000001</v>
      </c>
      <c r="Z21" s="14">
        <v>21300.939640000001</v>
      </c>
      <c r="AA21" s="14">
        <v>56865.959540000003</v>
      </c>
      <c r="AB21" s="14">
        <v>96300</v>
      </c>
      <c r="AC21" s="14">
        <v>55159.109600000003</v>
      </c>
      <c r="AD21" s="14">
        <v>51690.287409999997</v>
      </c>
      <c r="AE21" s="14">
        <v>0.93711243300000002</v>
      </c>
      <c r="AF21" s="14">
        <f t="array" ref="AF21">TTEST(IF(H21:R21&lt;&gt;0,H21:R21),IF(S21:AA21&lt;&gt;0,S21:AA21),2,3)</f>
        <v>0.20726702877236813</v>
      </c>
      <c r="AG21">
        <f t="array" ref="AG21">AVERAGE(IF(H21:R21&lt;&gt;0,H21:R21))</f>
        <v>45148.949718272728</v>
      </c>
      <c r="AH21">
        <f t="array" ref="AH21">STDEV(IF(H21:R21&lt;&gt;0,H21:R21))</f>
        <v>26109.191757777084</v>
      </c>
      <c r="AI21">
        <f t="shared" si="2"/>
        <v>57.829012459198239</v>
      </c>
      <c r="AK21" s="25" t="s">
        <v>10334</v>
      </c>
      <c r="AL21" s="3">
        <f>COUNTIFS(AE6:AE1663,"&gt;20")</f>
        <v>18</v>
      </c>
      <c r="AM21" s="3">
        <f>COUNTIFS(AE6:AE206,"&gt;20")</f>
        <v>1</v>
      </c>
    </row>
    <row r="22" spans="1:41" x14ac:dyDescent="0.2">
      <c r="A22" s="2" t="s">
        <v>29</v>
      </c>
      <c r="B22" s="2">
        <v>44697</v>
      </c>
      <c r="C22" s="5">
        <v>97086</v>
      </c>
      <c r="D22" s="5">
        <f t="shared" si="0"/>
        <v>4126516434</v>
      </c>
      <c r="E22" s="5">
        <v>92322</v>
      </c>
      <c r="F22" s="5">
        <f t="shared" si="1"/>
        <v>0</v>
      </c>
      <c r="G22" s="5">
        <v>52</v>
      </c>
      <c r="H22" s="14">
        <v>105410</v>
      </c>
      <c r="I22" s="14">
        <v>0</v>
      </c>
      <c r="J22" s="14">
        <v>196313.24309999999</v>
      </c>
      <c r="K22" s="14">
        <v>92266.307520000002</v>
      </c>
      <c r="L22" s="14">
        <v>0</v>
      </c>
      <c r="M22" s="14">
        <v>24699.923169999998</v>
      </c>
      <c r="N22" s="14">
        <v>0</v>
      </c>
      <c r="O22" s="14">
        <v>53537.700680000002</v>
      </c>
      <c r="P22" s="14">
        <v>36079.593350000003</v>
      </c>
      <c r="Q22" s="14">
        <v>47584.924469999998</v>
      </c>
      <c r="R22" s="14">
        <v>0</v>
      </c>
      <c r="S22" s="14">
        <v>92377.101970000003</v>
      </c>
      <c r="T22" s="14">
        <v>100246.0408</v>
      </c>
      <c r="U22" s="14">
        <v>161126.5226</v>
      </c>
      <c r="V22" s="14">
        <v>0</v>
      </c>
      <c r="W22" s="14">
        <v>91531.805040000007</v>
      </c>
      <c r="X22" s="14">
        <v>0</v>
      </c>
      <c r="Y22" s="14">
        <v>88485.799220000001</v>
      </c>
      <c r="Z22" s="14">
        <v>96053.451119999998</v>
      </c>
      <c r="AA22" s="14">
        <v>173488.367</v>
      </c>
      <c r="AB22" s="14">
        <v>0</v>
      </c>
      <c r="AC22" s="14">
        <v>53537.700680000002</v>
      </c>
      <c r="AD22" s="14">
        <v>96053.451119999998</v>
      </c>
      <c r="AE22" s="14">
        <v>1.794127314</v>
      </c>
      <c r="AF22" s="14">
        <f t="array" ref="AF22">TTEST(IF(H22:R22&lt;&gt;0,H22:R22),IF(S22:AA22&lt;&gt;0,S22:AA22),2,3)</f>
        <v>0.20811140080480567</v>
      </c>
      <c r="AG22">
        <f t="array" ref="AG22">AVERAGE(IF(H22:R22&lt;&gt;0,H22:R22))</f>
        <v>79413.098898571436</v>
      </c>
      <c r="AH22">
        <f t="array" ref="AH22">STDEV(IF(H22:R22&lt;&gt;0,H22:R22))</f>
        <v>59246.069876570757</v>
      </c>
      <c r="AI22">
        <f t="shared" si="2"/>
        <v>74.604908633828089</v>
      </c>
    </row>
    <row r="23" spans="1:41" x14ac:dyDescent="0.2">
      <c r="A23" s="2" t="s">
        <v>12</v>
      </c>
      <c r="B23" s="2">
        <v>39566</v>
      </c>
      <c r="C23" s="5">
        <v>200295</v>
      </c>
      <c r="D23" s="5">
        <f t="shared" si="0"/>
        <v>4126496404</v>
      </c>
      <c r="E23" s="5">
        <v>104294</v>
      </c>
      <c r="F23" s="5">
        <f t="shared" si="1"/>
        <v>0</v>
      </c>
      <c r="G23" s="5">
        <v>135</v>
      </c>
      <c r="H23" s="14">
        <v>151442</v>
      </c>
      <c r="I23" s="14">
        <v>53296</v>
      </c>
      <c r="J23" s="14">
        <v>111488.7887</v>
      </c>
      <c r="K23" s="14">
        <v>0</v>
      </c>
      <c r="L23" s="14">
        <v>138545.89780000001</v>
      </c>
      <c r="M23" s="14">
        <v>54906.33857</v>
      </c>
      <c r="N23" s="14">
        <v>54570.786800000002</v>
      </c>
      <c r="O23" s="14">
        <v>73409.077609999993</v>
      </c>
      <c r="P23" s="14">
        <v>26684.446639999998</v>
      </c>
      <c r="Q23" s="14">
        <v>48936.595959999999</v>
      </c>
      <c r="R23" s="14">
        <v>35207.04565</v>
      </c>
      <c r="S23" s="14">
        <v>166247.34210000001</v>
      </c>
      <c r="T23" s="14">
        <v>1417.526656</v>
      </c>
      <c r="U23" s="14">
        <v>838265.59759999998</v>
      </c>
      <c r="V23" s="14">
        <v>0</v>
      </c>
      <c r="W23" s="14">
        <v>178009.8082</v>
      </c>
      <c r="X23" s="14">
        <v>0</v>
      </c>
      <c r="Y23" s="14">
        <v>279400.1238</v>
      </c>
      <c r="Z23" s="14">
        <v>326440.66499999998</v>
      </c>
      <c r="AA23" s="14">
        <v>969939.18099999998</v>
      </c>
      <c r="AB23" s="14">
        <v>97100</v>
      </c>
      <c r="AC23" s="14">
        <v>54738.562680000003</v>
      </c>
      <c r="AD23" s="14">
        <v>279400.1238</v>
      </c>
      <c r="AE23" s="14">
        <v>5.1042648929999999</v>
      </c>
      <c r="AF23" s="14">
        <f t="array" ref="AF23">TTEST(IF(H23:R23&lt;&gt;0,H23:R23),IF(S23:AA23&lt;&gt;0,S23:AA23),2,3)</f>
        <v>5.9955868736914705E-2</v>
      </c>
      <c r="AG23">
        <f t="array" ref="AG23">AVERAGE(IF(H23:R23&lt;&gt;0,H23:R23))</f>
        <v>74848.697773000007</v>
      </c>
      <c r="AH23">
        <f t="array" ref="AH23">STDEV(IF(H23:R23&lt;&gt;0,H23:R23))</f>
        <v>43594.773951044917</v>
      </c>
      <c r="AI23">
        <f t="shared" si="2"/>
        <v>58.243864286401461</v>
      </c>
    </row>
    <row r="24" spans="1:41" x14ac:dyDescent="0.2">
      <c r="A24" s="2" t="s">
        <v>26</v>
      </c>
      <c r="B24" s="2">
        <v>49125</v>
      </c>
      <c r="C24" s="5">
        <v>108687</v>
      </c>
      <c r="D24" s="5">
        <f t="shared" si="0"/>
        <v>3859063500</v>
      </c>
      <c r="E24" s="5">
        <v>78556</v>
      </c>
      <c r="F24" s="5">
        <f t="shared" si="1"/>
        <v>0</v>
      </c>
      <c r="G24" s="5">
        <v>125</v>
      </c>
      <c r="H24" s="14">
        <v>121484</v>
      </c>
      <c r="I24" s="14">
        <v>45477</v>
      </c>
      <c r="J24" s="14">
        <v>148843.9412</v>
      </c>
      <c r="K24" s="14">
        <v>108673.1517</v>
      </c>
      <c r="L24" s="14">
        <v>601152.50959999999</v>
      </c>
      <c r="M24" s="14">
        <v>56349.175719999999</v>
      </c>
      <c r="N24" s="14">
        <v>63676.109400000001</v>
      </c>
      <c r="O24" s="14">
        <v>101492.67690000001</v>
      </c>
      <c r="P24" s="14">
        <v>48321.353130000003</v>
      </c>
      <c r="Q24" s="14">
        <v>22422.619849999999</v>
      </c>
      <c r="R24" s="14">
        <v>21501.541669999999</v>
      </c>
      <c r="S24" s="14">
        <v>78146.396980000005</v>
      </c>
      <c r="T24" s="14">
        <v>0</v>
      </c>
      <c r="U24" s="14">
        <v>78965.417029999997</v>
      </c>
      <c r="V24" s="14">
        <v>0</v>
      </c>
      <c r="W24" s="14">
        <v>0</v>
      </c>
      <c r="X24" s="14">
        <v>0</v>
      </c>
      <c r="Y24" s="14">
        <v>79276.647519999999</v>
      </c>
      <c r="Z24" s="14">
        <v>103214.80839999999</v>
      </c>
      <c r="AA24" s="14">
        <v>59991.876080000002</v>
      </c>
      <c r="AB24" s="14">
        <v>0</v>
      </c>
      <c r="AC24" s="14">
        <v>63676.109400000001</v>
      </c>
      <c r="AD24" s="14">
        <v>78965.417029999997</v>
      </c>
      <c r="AE24" s="14">
        <v>1.2401105809999999</v>
      </c>
      <c r="AF24" s="14">
        <f t="array" ref="AF24">TTEST(IF(H24:R24&lt;&gt;0,H24:R24),IF(S24:AA24&lt;&gt;0,S24:AA24),2,3)</f>
        <v>0.42160084874190396</v>
      </c>
      <c r="AG24">
        <f t="array" ref="AG24">AVERAGE(IF(H24:R24&lt;&gt;0,H24:R24))</f>
        <v>121763.09810636361</v>
      </c>
      <c r="AH24">
        <f t="array" ref="AH24">STDEV(IF(H24:R24&lt;&gt;0,H24:R24))</f>
        <v>164291.55272596629</v>
      </c>
      <c r="AI24">
        <f t="shared" si="2"/>
        <v>134.92721134809892</v>
      </c>
    </row>
    <row r="25" spans="1:41" x14ac:dyDescent="0.2">
      <c r="A25" s="2" t="s">
        <v>7</v>
      </c>
      <c r="B25" s="2">
        <v>36849</v>
      </c>
      <c r="C25" s="5">
        <v>275318</v>
      </c>
      <c r="D25" s="5">
        <f t="shared" si="0"/>
        <v>3822236223</v>
      </c>
      <c r="E25" s="5">
        <v>103727</v>
      </c>
      <c r="F25" s="5">
        <f t="shared" si="1"/>
        <v>0</v>
      </c>
      <c r="G25" s="5">
        <v>150</v>
      </c>
      <c r="H25" s="14">
        <v>1291883</v>
      </c>
      <c r="I25" s="14">
        <v>68643</v>
      </c>
      <c r="J25" s="14">
        <v>547966.79969999997</v>
      </c>
      <c r="K25" s="14">
        <v>0</v>
      </c>
      <c r="L25" s="14">
        <v>0</v>
      </c>
      <c r="M25" s="14">
        <v>103726.94809999999</v>
      </c>
      <c r="N25" s="14">
        <v>167500.0129</v>
      </c>
      <c r="O25" s="14">
        <v>170749.8132</v>
      </c>
      <c r="P25" s="14">
        <v>42308.285309999999</v>
      </c>
      <c r="Q25" s="14">
        <v>49674.926829999997</v>
      </c>
      <c r="R25" s="14">
        <v>35410.147680000002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103726.94809999999</v>
      </c>
      <c r="AD25" s="14" t="e">
        <v>#NUM!</v>
      </c>
      <c r="AE25" s="14" t="e">
        <v>#NUM!</v>
      </c>
      <c r="AF25" s="14" t="e">
        <f t="array" ref="AF25">TTEST(IF(H25:R25&lt;&gt;0,H25:R25),IF(S25:AA25&lt;&gt;0,S25:AA25),2,3)</f>
        <v>#DIV/0!</v>
      </c>
      <c r="AG25">
        <f t="array" ref="AG25">AVERAGE(IF(H25:R25&lt;&gt;0,H25:R25))</f>
        <v>275318.10374666669</v>
      </c>
      <c r="AH25">
        <f t="array" ref="AH25">STDEV(IF(H25:R25&lt;&gt;0,H25:R25))</f>
        <v>413101.55185607058</v>
      </c>
      <c r="AI25">
        <f t="shared" si="2"/>
        <v>150.04518273022288</v>
      </c>
    </row>
    <row r="26" spans="1:41" x14ac:dyDescent="0.2">
      <c r="A26" s="2" t="s">
        <v>24</v>
      </c>
      <c r="B26" s="2">
        <v>34805</v>
      </c>
      <c r="C26" s="5">
        <v>155688</v>
      </c>
      <c r="D26" s="5">
        <f t="shared" si="0"/>
        <v>3597235970</v>
      </c>
      <c r="E26" s="5">
        <v>103354</v>
      </c>
      <c r="F26" s="5">
        <f t="shared" si="1"/>
        <v>0</v>
      </c>
      <c r="G26" s="5">
        <v>107</v>
      </c>
      <c r="H26" s="14">
        <v>232029</v>
      </c>
      <c r="I26" s="14">
        <v>103991</v>
      </c>
      <c r="J26" s="14">
        <v>225179.53950000001</v>
      </c>
      <c r="K26" s="14">
        <v>147850.0399</v>
      </c>
      <c r="L26" s="14">
        <v>610644.14919999999</v>
      </c>
      <c r="M26" s="14">
        <v>56145.628049999999</v>
      </c>
      <c r="N26" s="14">
        <v>75690.133799999996</v>
      </c>
      <c r="O26" s="14">
        <v>103353.507</v>
      </c>
      <c r="P26" s="14">
        <v>41692.135540000003</v>
      </c>
      <c r="Q26" s="14">
        <v>48777.97898</v>
      </c>
      <c r="R26" s="14">
        <v>44395.872300000003</v>
      </c>
      <c r="S26" s="14">
        <v>0</v>
      </c>
      <c r="T26" s="14">
        <v>1199.5197270000001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333000</v>
      </c>
      <c r="AC26" s="14">
        <v>103353.507</v>
      </c>
      <c r="AD26" s="14">
        <v>1199.5197270000001</v>
      </c>
      <c r="AE26" s="14">
        <v>1.160599E-2</v>
      </c>
      <c r="AF26" s="14" t="e">
        <f t="array" ref="AF26">TTEST(IF(H26:R26&lt;&gt;0,H26:R26),IF(S26:AA26&lt;&gt;0,S26:AA26),2,3)</f>
        <v>#DIV/0!</v>
      </c>
      <c r="AG26">
        <f t="array" ref="AG26">AVERAGE(IF(H26:R26&lt;&gt;0,H26:R26))</f>
        <v>153613.54402454544</v>
      </c>
      <c r="AH26">
        <f t="array" ref="AH26">STDEV(IF(H26:R26&lt;&gt;0,H26:R26))</f>
        <v>166188.68354553866</v>
      </c>
      <c r="AI26">
        <f t="shared" si="2"/>
        <v>108.1862179541824</v>
      </c>
      <c r="AK26">
        <f>AVERAGE(IF(AI6:AI206&lt;&gt;0,AI6:AI206))</f>
        <v>67.350042498356885</v>
      </c>
    </row>
    <row r="27" spans="1:41" x14ac:dyDescent="0.2">
      <c r="A27" s="2" t="s">
        <v>10</v>
      </c>
      <c r="B27" s="2">
        <v>123914</v>
      </c>
      <c r="C27" s="5">
        <v>70082</v>
      </c>
      <c r="D27" s="5">
        <f t="shared" si="0"/>
        <v>3454102750</v>
      </c>
      <c r="E27" s="5">
        <v>27875</v>
      </c>
      <c r="F27" s="5">
        <f t="shared" si="1"/>
        <v>0</v>
      </c>
      <c r="G27" s="5">
        <v>166</v>
      </c>
      <c r="H27" s="14">
        <v>674</v>
      </c>
      <c r="I27" s="14">
        <v>45702</v>
      </c>
      <c r="J27" s="14">
        <v>27874.862860000001</v>
      </c>
      <c r="K27" s="14">
        <v>43125.914810000002</v>
      </c>
      <c r="L27" s="14">
        <v>171607.59880000001</v>
      </c>
      <c r="M27" s="14">
        <v>47422.133139999998</v>
      </c>
      <c r="N27" s="14">
        <v>32727.10425</v>
      </c>
      <c r="O27" s="14">
        <v>25931.712029999999</v>
      </c>
      <c r="P27" s="14">
        <v>43923.080869999998</v>
      </c>
      <c r="Q27" s="14">
        <v>13962.87473</v>
      </c>
      <c r="R27" s="14">
        <v>12770.683220000001</v>
      </c>
      <c r="S27" s="14">
        <v>288073.63280000002</v>
      </c>
      <c r="T27" s="14">
        <v>6148.6211910000002</v>
      </c>
      <c r="U27" s="14">
        <v>13118.68348</v>
      </c>
      <c r="V27" s="14">
        <v>0</v>
      </c>
      <c r="W27" s="14">
        <v>457846.74329999997</v>
      </c>
      <c r="X27" s="14">
        <v>0</v>
      </c>
      <c r="Y27" s="14">
        <v>14089.046480000001</v>
      </c>
      <c r="Z27" s="14">
        <v>52162.374689999997</v>
      </c>
      <c r="AA27" s="14">
        <v>16404.291160000001</v>
      </c>
      <c r="AB27" s="14">
        <v>18000</v>
      </c>
      <c r="AC27" s="14">
        <v>32727.10425</v>
      </c>
      <c r="AD27" s="14">
        <v>16404.291160000001</v>
      </c>
      <c r="AE27" s="14">
        <v>0.50124480999999999</v>
      </c>
      <c r="AF27" s="14">
        <f t="array" ref="AF27">TTEST(IF(H27:R27&lt;&gt;0,H27:R27),IF(S27:AA27&lt;&gt;0,S27:AA27),2,3)</f>
        <v>0.29529163320658242</v>
      </c>
      <c r="AG27">
        <f t="array" ref="AG27">AVERAGE(IF(H27:R27&lt;&gt;0,H27:R27))</f>
        <v>42338.360428181819</v>
      </c>
      <c r="AH27">
        <f t="array" ref="AH27">STDEV(IF(H27:R27&lt;&gt;0,H27:R27))</f>
        <v>45537.795466009236</v>
      </c>
      <c r="AI27">
        <f t="shared" si="2"/>
        <v>107.55682318698805</v>
      </c>
    </row>
    <row r="28" spans="1:41" x14ac:dyDescent="0.2">
      <c r="A28" s="2" t="s">
        <v>38</v>
      </c>
      <c r="B28" s="2">
        <v>66264</v>
      </c>
      <c r="C28" s="5">
        <v>49778</v>
      </c>
      <c r="D28" s="5">
        <f t="shared" si="0"/>
        <v>3332284032</v>
      </c>
      <c r="E28" s="5">
        <v>50288</v>
      </c>
      <c r="F28" s="5">
        <f t="shared" si="1"/>
        <v>0</v>
      </c>
      <c r="G28" s="5">
        <v>38</v>
      </c>
      <c r="H28" s="14">
        <v>12665</v>
      </c>
      <c r="I28" s="14">
        <v>39992</v>
      </c>
      <c r="J28" s="14">
        <v>52260.049879999999</v>
      </c>
      <c r="K28" s="14">
        <v>0</v>
      </c>
      <c r="L28" s="14">
        <v>50269.462820000001</v>
      </c>
      <c r="M28" s="14">
        <v>38340.953110000002</v>
      </c>
      <c r="N28" s="14">
        <v>50305.709519999997</v>
      </c>
      <c r="O28" s="14">
        <v>48130.524590000001</v>
      </c>
      <c r="P28" s="14">
        <v>47144.635399999999</v>
      </c>
      <c r="Q28" s="14">
        <v>20605.08266</v>
      </c>
      <c r="R28" s="14">
        <v>20521.159110000001</v>
      </c>
      <c r="S28" s="14">
        <v>62569.65393</v>
      </c>
      <c r="T28" s="14">
        <v>0</v>
      </c>
      <c r="U28" s="14">
        <v>63858.51251</v>
      </c>
      <c r="V28" s="14">
        <v>47625.2523</v>
      </c>
      <c r="W28" s="14">
        <v>62150.10929</v>
      </c>
      <c r="X28" s="14">
        <v>0</v>
      </c>
      <c r="Y28" s="14">
        <v>57191.813040000001</v>
      </c>
      <c r="Z28" s="14">
        <v>63649.90784</v>
      </c>
      <c r="AA28" s="14">
        <v>91130.559970000002</v>
      </c>
      <c r="AB28" s="14">
        <v>67600</v>
      </c>
      <c r="AC28" s="14">
        <v>43568.3177</v>
      </c>
      <c r="AD28" s="14">
        <v>62569.65393</v>
      </c>
      <c r="AE28" s="14">
        <v>1.4361273800000001</v>
      </c>
      <c r="AF28" s="14">
        <f t="array" ref="AF28">TTEST(IF(H28:R28&lt;&gt;0,H28:R28),IF(S28:AA28&lt;&gt;0,S28:AA28),2,3)</f>
        <v>1.9649275908037939E-3</v>
      </c>
      <c r="AG28">
        <f t="array" ref="AG28">AVERAGE(IF(H28:R28&lt;&gt;0,H28:R28))</f>
        <v>38023.457709000009</v>
      </c>
      <c r="AH28">
        <f t="array" ref="AH28">STDEV(IF(H28:R28&lt;&gt;0,H28:R28))</f>
        <v>14703.00489255725</v>
      </c>
      <c r="AI28">
        <f t="shared" si="2"/>
        <v>38.668247914437046</v>
      </c>
    </row>
    <row r="29" spans="1:41" x14ac:dyDescent="0.2">
      <c r="A29" s="2" t="s">
        <v>41</v>
      </c>
      <c r="B29" s="2">
        <v>28039</v>
      </c>
      <c r="C29" s="5">
        <v>105218</v>
      </c>
      <c r="D29" s="5">
        <f t="shared" si="0"/>
        <v>3238756851</v>
      </c>
      <c r="E29" s="5">
        <v>115509</v>
      </c>
      <c r="F29" s="5">
        <f t="shared" si="1"/>
        <v>0</v>
      </c>
      <c r="G29" s="5">
        <v>53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1745.3124600000001</v>
      </c>
      <c r="Q29" s="14">
        <v>0</v>
      </c>
      <c r="R29" s="14">
        <v>0</v>
      </c>
      <c r="S29" s="14">
        <v>115508.65059999999</v>
      </c>
      <c r="T29" s="14">
        <v>0</v>
      </c>
      <c r="U29" s="14">
        <v>184837.51149999999</v>
      </c>
      <c r="V29" s="14">
        <v>0</v>
      </c>
      <c r="W29" s="14">
        <v>128502.2736</v>
      </c>
      <c r="X29" s="14">
        <v>0</v>
      </c>
      <c r="Y29" s="14">
        <v>92022.282749999998</v>
      </c>
      <c r="Z29" s="14">
        <v>127122.97010000001</v>
      </c>
      <c r="AA29" s="14">
        <v>86790.002989999994</v>
      </c>
      <c r="AB29" s="14">
        <v>0</v>
      </c>
      <c r="AC29" s="14">
        <v>1745.3124600000001</v>
      </c>
      <c r="AD29" s="14">
        <v>121315.8103</v>
      </c>
      <c r="AE29" s="14">
        <v>69.50950795</v>
      </c>
      <c r="AF29" s="14" t="e">
        <f t="array" ref="AF29">TTEST(IF(H29:R29&lt;&gt;0,H29:R29),IF(S29:AA29&lt;&gt;0,S29:AA29),2,3)</f>
        <v>#DIV/0!</v>
      </c>
      <c r="AG29">
        <f t="array" ref="AG29">AVERAGE(IF(H29:R29&lt;&gt;0,H29:R29))</f>
        <v>1745.3124600000001</v>
      </c>
      <c r="AH29" t="e">
        <f t="array" ref="AH29">STDEV(IF(H29:R29&lt;&gt;0,H29:R29))</f>
        <v>#DIV/0!</v>
      </c>
      <c r="AK29" t="s">
        <v>10349</v>
      </c>
      <c r="AL29">
        <v>76</v>
      </c>
    </row>
    <row r="30" spans="1:41" x14ac:dyDescent="0.2">
      <c r="A30" s="2" t="s">
        <v>22</v>
      </c>
      <c r="B30" s="2">
        <v>64470</v>
      </c>
      <c r="C30" s="5">
        <v>92553</v>
      </c>
      <c r="D30" s="5">
        <f t="shared" si="0"/>
        <v>3126021360</v>
      </c>
      <c r="E30" s="5">
        <v>48488</v>
      </c>
      <c r="F30" s="5">
        <f t="shared" si="1"/>
        <v>0</v>
      </c>
      <c r="G30" s="5">
        <v>131</v>
      </c>
      <c r="H30" s="14">
        <v>40387</v>
      </c>
      <c r="I30" s="14">
        <v>56592</v>
      </c>
      <c r="J30" s="14">
        <v>71170.295249999996</v>
      </c>
      <c r="K30" s="14">
        <v>29811.504679999998</v>
      </c>
      <c r="L30" s="14">
        <v>50966.498919999998</v>
      </c>
      <c r="M30" s="14">
        <v>43988.008099999999</v>
      </c>
      <c r="N30" s="14">
        <v>33812.798390000004</v>
      </c>
      <c r="O30" s="14">
        <v>46009.49078</v>
      </c>
      <c r="P30" s="14">
        <v>40904.507369999999</v>
      </c>
      <c r="Q30" s="14">
        <v>14844.316500000001</v>
      </c>
      <c r="R30" s="14">
        <v>18714.246569999999</v>
      </c>
      <c r="S30" s="14">
        <v>353330.16369999998</v>
      </c>
      <c r="T30" s="14">
        <v>142807.7193</v>
      </c>
      <c r="U30" s="14">
        <v>26449.99727</v>
      </c>
      <c r="V30" s="14">
        <v>0</v>
      </c>
      <c r="W30" s="14">
        <v>465713.48109999998</v>
      </c>
      <c r="X30" s="14">
        <v>0</v>
      </c>
      <c r="Y30" s="14">
        <v>53788.478719999999</v>
      </c>
      <c r="Z30" s="14">
        <v>95357.527270000006</v>
      </c>
      <c r="AA30" s="14">
        <v>81309.642959999997</v>
      </c>
      <c r="AB30" s="14">
        <v>0</v>
      </c>
      <c r="AC30" s="14">
        <v>40904.507369999999</v>
      </c>
      <c r="AD30" s="14">
        <v>95357.527270000006</v>
      </c>
      <c r="AE30" s="14">
        <v>2.331222973</v>
      </c>
      <c r="AF30" s="14">
        <f t="array" ref="AF30">TTEST(IF(H30:R30&lt;&gt;0,H30:R30),IF(S30:AA30&lt;&gt;0,S30:AA30),2,3)</f>
        <v>8.0356486219766654E-2</v>
      </c>
      <c r="AG30">
        <f t="array" ref="AG30">AVERAGE(IF(H30:R30&lt;&gt;0,H30:R30))</f>
        <v>40654.606050909089</v>
      </c>
      <c r="AH30">
        <f t="array" ref="AH30">STDEV(IF(H30:R30&lt;&gt;0,H30:R30))</f>
        <v>16258.526905412171</v>
      </c>
      <c r="AI30">
        <f t="shared" ref="AI30:AI61" si="3">(AH30/AG30)*100</f>
        <v>39.991844675736587</v>
      </c>
    </row>
    <row r="31" spans="1:41" x14ac:dyDescent="0.2">
      <c r="A31" s="2" t="s">
        <v>36</v>
      </c>
      <c r="B31" s="2">
        <v>110343</v>
      </c>
      <c r="C31" s="5">
        <v>30782</v>
      </c>
      <c r="D31" s="5">
        <f t="shared" si="0"/>
        <v>3090707430</v>
      </c>
      <c r="E31" s="5">
        <v>28010</v>
      </c>
      <c r="F31" s="5">
        <f t="shared" si="1"/>
        <v>0</v>
      </c>
      <c r="G31" s="5">
        <v>41</v>
      </c>
      <c r="H31" s="14">
        <v>0</v>
      </c>
      <c r="I31" s="14">
        <v>27716</v>
      </c>
      <c r="J31" s="14">
        <v>18588.107499999998</v>
      </c>
      <c r="K31" s="14">
        <v>9452.6493609999998</v>
      </c>
      <c r="L31" s="14">
        <v>19371.526529999999</v>
      </c>
      <c r="M31" s="14">
        <v>28010.481619999999</v>
      </c>
      <c r="N31" s="14">
        <v>46967.435720000001</v>
      </c>
      <c r="O31" s="14">
        <v>34186.740360000003</v>
      </c>
      <c r="P31" s="14">
        <v>47550.464339999999</v>
      </c>
      <c r="Q31" s="14">
        <v>22939.754529999998</v>
      </c>
      <c r="R31" s="14">
        <v>15782.773499999999</v>
      </c>
      <c r="S31" s="14">
        <v>42035.184560000002</v>
      </c>
      <c r="T31" s="14">
        <v>22420.90451</v>
      </c>
      <c r="U31" s="14">
        <v>27411.226630000001</v>
      </c>
      <c r="V31" s="14">
        <v>47913.452319999997</v>
      </c>
      <c r="W31" s="14">
        <v>34616.50344</v>
      </c>
      <c r="X31" s="14">
        <v>0</v>
      </c>
      <c r="Y31" s="14">
        <v>40769.327510000003</v>
      </c>
      <c r="Z31" s="14">
        <v>30059.035609999999</v>
      </c>
      <c r="AA31" s="14">
        <v>16362.94522</v>
      </c>
      <c r="AB31" s="14">
        <v>52700</v>
      </c>
      <c r="AC31" s="14">
        <v>25327.877270000001</v>
      </c>
      <c r="AD31" s="14">
        <v>32337.769520000002</v>
      </c>
      <c r="AE31" s="14">
        <v>1.276765881</v>
      </c>
      <c r="AF31" s="14">
        <f t="array" ref="AF31">TTEST(IF(H31:R31&lt;&gt;0,H31:R31),IF(S31:AA31&lt;&gt;0,S31:AA31),2,3)</f>
        <v>0.32101219218530969</v>
      </c>
      <c r="AG31">
        <f t="array" ref="AG31">AVERAGE(IF(H31:R31&lt;&gt;0,H31:R31))</f>
        <v>27056.593346100002</v>
      </c>
      <c r="AH31">
        <f t="array" ref="AH31">STDEV(IF(H31:R31&lt;&gt;0,H31:R31))</f>
        <v>12707.591050895287</v>
      </c>
      <c r="AI31">
        <f t="shared" si="3"/>
        <v>46.966707479923699</v>
      </c>
    </row>
    <row r="32" spans="1:41" x14ac:dyDescent="0.2">
      <c r="A32" s="2" t="s">
        <v>31</v>
      </c>
      <c r="B32" s="2">
        <v>174754</v>
      </c>
      <c r="C32" s="5">
        <v>21250</v>
      </c>
      <c r="D32" s="5">
        <f t="shared" si="0"/>
        <v>3087728426</v>
      </c>
      <c r="E32" s="5">
        <v>17669</v>
      </c>
      <c r="F32" s="5">
        <f t="shared" si="1"/>
        <v>0</v>
      </c>
      <c r="G32" s="5">
        <v>49</v>
      </c>
      <c r="H32" s="14">
        <v>0</v>
      </c>
      <c r="I32" s="14">
        <v>23669</v>
      </c>
      <c r="J32" s="14">
        <v>14411.306790000001</v>
      </c>
      <c r="K32" s="14">
        <v>13168.08992</v>
      </c>
      <c r="L32" s="14">
        <v>20162.160059999998</v>
      </c>
      <c r="M32" s="14">
        <v>32363.020359999999</v>
      </c>
      <c r="N32" s="14">
        <v>32519.346839999998</v>
      </c>
      <c r="O32" s="14">
        <v>35528.84074</v>
      </c>
      <c r="P32" s="14">
        <v>42516.094779999999</v>
      </c>
      <c r="Q32" s="14">
        <v>12314.005429999999</v>
      </c>
      <c r="R32" s="14">
        <v>16018.6425</v>
      </c>
      <c r="S32" s="14">
        <v>31686.846799999999</v>
      </c>
      <c r="T32" s="14">
        <v>17669.177879999999</v>
      </c>
      <c r="U32" s="14">
        <v>10604.964120000001</v>
      </c>
      <c r="V32" s="14">
        <v>15604.54046</v>
      </c>
      <c r="W32" s="14">
        <v>33227.653939999997</v>
      </c>
      <c r="X32" s="14">
        <v>0</v>
      </c>
      <c r="Y32" s="14">
        <v>11169.23223</v>
      </c>
      <c r="Z32" s="14">
        <v>21683.913219999999</v>
      </c>
      <c r="AA32" s="14">
        <v>13019.862719999999</v>
      </c>
      <c r="AB32" s="14">
        <v>6420</v>
      </c>
      <c r="AC32" s="14">
        <v>21915.580030000001</v>
      </c>
      <c r="AD32" s="14">
        <v>16636.85917</v>
      </c>
      <c r="AE32" s="14">
        <v>0.75913387399999999</v>
      </c>
      <c r="AF32" s="14">
        <f t="array" ref="AF32">TTEST(IF(H32:R32&lt;&gt;0,H32:R32),IF(S32:AA32&lt;&gt;0,S32:AA32),2,3)</f>
        <v>0.30213700589876585</v>
      </c>
      <c r="AG32">
        <f t="array" ref="AG32">AVERAGE(IF(H32:R32&lt;&gt;0,H32:R32))</f>
        <v>24267.050741999999</v>
      </c>
      <c r="AH32">
        <f t="array" ref="AH32">STDEV(IF(H32:R32&lt;&gt;0,H32:R32))</f>
        <v>10759.71179053724</v>
      </c>
      <c r="AI32">
        <f t="shared" si="3"/>
        <v>44.338769902165971</v>
      </c>
      <c r="AO32">
        <f>MEDIAN(H16:R16)</f>
        <v>61435.412859999997</v>
      </c>
    </row>
    <row r="33" spans="1:39" x14ac:dyDescent="0.2">
      <c r="A33" s="2" t="s">
        <v>19</v>
      </c>
      <c r="B33" s="2">
        <v>87721</v>
      </c>
      <c r="C33" s="5">
        <v>74324</v>
      </c>
      <c r="D33" s="5">
        <f t="shared" si="0"/>
        <v>2986549166</v>
      </c>
      <c r="E33" s="5">
        <v>34046</v>
      </c>
      <c r="F33" s="5">
        <f t="shared" si="1"/>
        <v>0</v>
      </c>
      <c r="G33" s="5">
        <v>114</v>
      </c>
      <c r="H33" s="14">
        <v>3511</v>
      </c>
      <c r="I33" s="14">
        <v>53739</v>
      </c>
      <c r="J33" s="14">
        <v>20007.95421</v>
      </c>
      <c r="K33" s="14">
        <v>0</v>
      </c>
      <c r="L33" s="14">
        <v>100596.1776</v>
      </c>
      <c r="M33" s="14">
        <v>31600.48993</v>
      </c>
      <c r="N33" s="14">
        <v>37923.74884</v>
      </c>
      <c r="O33" s="14">
        <v>35894.670120000002</v>
      </c>
      <c r="P33" s="14">
        <v>29338.912</v>
      </c>
      <c r="Q33" s="14">
        <v>17752.331409999999</v>
      </c>
      <c r="R33" s="14">
        <v>25707.029859999999</v>
      </c>
      <c r="S33" s="14">
        <v>214985.46049999999</v>
      </c>
      <c r="T33" s="14">
        <v>151603.94769999999</v>
      </c>
      <c r="U33" s="14">
        <v>224506.35339999999</v>
      </c>
      <c r="V33" s="14">
        <v>0</v>
      </c>
      <c r="W33" s="14">
        <v>277917.71350000001</v>
      </c>
      <c r="X33" s="14">
        <v>0</v>
      </c>
      <c r="Y33" s="14">
        <v>32198.190070000001</v>
      </c>
      <c r="Z33" s="14">
        <v>74254.672080000004</v>
      </c>
      <c r="AA33" s="14">
        <v>5777.8240560000004</v>
      </c>
      <c r="AB33" s="14">
        <v>521</v>
      </c>
      <c r="AC33" s="14">
        <v>30469.700959999998</v>
      </c>
      <c r="AD33" s="14">
        <v>151603.94769999999</v>
      </c>
      <c r="AE33" s="14">
        <v>4.9755640159999999</v>
      </c>
      <c r="AF33" s="14">
        <f t="array" ref="AF33">TTEST(IF(H33:R33&lt;&gt;0,H33:R33),IF(S33:AA33&lt;&gt;0,S33:AA33),2,3)</f>
        <v>3.8513147797556484E-2</v>
      </c>
      <c r="AG33">
        <f t="array" ref="AG33">AVERAGE(IF(H33:R33&lt;&gt;0,H33:R33))</f>
        <v>35607.131397000005</v>
      </c>
      <c r="AH33">
        <f t="array" ref="AH33">STDEV(IF(H33:R33&lt;&gt;0,H33:R33))</f>
        <v>26464.726635748706</v>
      </c>
      <c r="AI33">
        <f t="shared" si="3"/>
        <v>74.324231122921717</v>
      </c>
      <c r="AM33">
        <f>AC14/AD14</f>
        <v>0.12936224539639102</v>
      </c>
    </row>
    <row r="34" spans="1:39" x14ac:dyDescent="0.2">
      <c r="A34" s="2" t="s">
        <v>42</v>
      </c>
      <c r="B34" s="2">
        <v>145164</v>
      </c>
      <c r="C34" s="5">
        <v>20280</v>
      </c>
      <c r="D34" s="5">
        <f t="shared" si="0"/>
        <v>2972232900</v>
      </c>
      <c r="E34" s="5">
        <v>20475</v>
      </c>
      <c r="F34" s="5">
        <f t="shared" si="1"/>
        <v>0</v>
      </c>
      <c r="G34" s="5">
        <v>46</v>
      </c>
      <c r="H34" s="14">
        <v>345</v>
      </c>
      <c r="I34" s="14">
        <v>13356</v>
      </c>
      <c r="J34" s="14">
        <v>16081.48071</v>
      </c>
      <c r="K34" s="14">
        <v>4343.8303059999998</v>
      </c>
      <c r="L34" s="14">
        <v>22475.501329999999</v>
      </c>
      <c r="M34" s="14">
        <v>27887.674040000002</v>
      </c>
      <c r="N34" s="14">
        <v>33965.749980000001</v>
      </c>
      <c r="O34" s="14">
        <v>40004.092839999998</v>
      </c>
      <c r="P34" s="14">
        <v>28736.278969999999</v>
      </c>
      <c r="Q34" s="14">
        <v>14647.4851</v>
      </c>
      <c r="R34" s="14">
        <v>15237.29343</v>
      </c>
      <c r="S34" s="14">
        <v>19693.81813</v>
      </c>
      <c r="T34" s="14">
        <v>24176.4041</v>
      </c>
      <c r="U34" s="14">
        <v>15621.65034</v>
      </c>
      <c r="V34" s="14">
        <v>24892.982550000001</v>
      </c>
      <c r="W34" s="14">
        <v>16253.190689999999</v>
      </c>
      <c r="X34" s="14">
        <v>0</v>
      </c>
      <c r="Y34" s="14">
        <v>26582.901259999999</v>
      </c>
      <c r="Z34" s="14">
        <v>23043.013849999999</v>
      </c>
      <c r="AA34" s="14">
        <v>21255.516800000001</v>
      </c>
      <c r="AB34" s="14">
        <v>17000</v>
      </c>
      <c r="AC34" s="14">
        <v>16081.48071</v>
      </c>
      <c r="AD34" s="14">
        <v>22149.265329999998</v>
      </c>
      <c r="AE34" s="14">
        <v>1.377315045</v>
      </c>
      <c r="AF34" s="14">
        <f t="array" ref="AF34">TTEST(IF(H34:R34&lt;&gt;0,H34:R34),IF(S34:AA34&lt;&gt;0,S34:AA34),2,3)</f>
        <v>0.67183158990340941</v>
      </c>
      <c r="AG34">
        <f t="array" ref="AG34">AVERAGE(IF(H34:R34&lt;&gt;0,H34:R34))</f>
        <v>19734.580609636363</v>
      </c>
      <c r="AH34">
        <f t="array" ref="AH34">STDEV(IF(H34:R34&lt;&gt;0,H34:R34))</f>
        <v>12171.121777603217</v>
      </c>
      <c r="AI34">
        <f t="shared" si="3"/>
        <v>61.674083773840515</v>
      </c>
      <c r="AM34">
        <f>1/AM33</f>
        <v>7.7302306939386058</v>
      </c>
    </row>
    <row r="35" spans="1:39" x14ac:dyDescent="0.2">
      <c r="A35" s="2" t="s">
        <v>44</v>
      </c>
      <c r="B35" s="2">
        <v>41818</v>
      </c>
      <c r="C35" s="5">
        <v>69028</v>
      </c>
      <c r="D35" s="5">
        <f t="shared" si="0"/>
        <v>2723731794</v>
      </c>
      <c r="E35" s="5">
        <v>65133</v>
      </c>
      <c r="F35" s="5">
        <f t="shared" si="1"/>
        <v>0</v>
      </c>
      <c r="G35" s="5">
        <v>54</v>
      </c>
      <c r="H35" s="14">
        <v>88116</v>
      </c>
      <c r="I35" s="14">
        <v>76519</v>
      </c>
      <c r="J35" s="14">
        <v>44165.77478</v>
      </c>
      <c r="K35" s="14">
        <v>117931.62820000001</v>
      </c>
      <c r="L35" s="14">
        <v>28513.77147</v>
      </c>
      <c r="M35" s="14">
        <v>20493.247960000001</v>
      </c>
      <c r="N35" s="14">
        <v>28850.336640000001</v>
      </c>
      <c r="O35" s="14">
        <v>61587.803630000002</v>
      </c>
      <c r="P35" s="14">
        <v>43577.221740000001</v>
      </c>
      <c r="Q35" s="14">
        <v>17031.551909999998</v>
      </c>
      <c r="R35" s="14">
        <v>35308.737670000002</v>
      </c>
      <c r="S35" s="14">
        <v>98478.138219999993</v>
      </c>
      <c r="T35" s="14">
        <v>56409.139009999999</v>
      </c>
      <c r="U35" s="14">
        <v>152947.51759999999</v>
      </c>
      <c r="V35" s="14">
        <v>81330.999490000002</v>
      </c>
      <c r="W35" s="14">
        <v>101160.38679999999</v>
      </c>
      <c r="X35" s="14">
        <v>0</v>
      </c>
      <c r="Y35" s="14">
        <v>68678.170419999995</v>
      </c>
      <c r="Z35" s="14">
        <v>108641.96769999999</v>
      </c>
      <c r="AA35" s="14">
        <v>47813.173450000002</v>
      </c>
      <c r="AB35" s="14">
        <v>103000</v>
      </c>
      <c r="AC35" s="14">
        <v>43577.221740000001</v>
      </c>
      <c r="AD35" s="14">
        <v>89904.568859999999</v>
      </c>
      <c r="AE35" s="14">
        <v>2.0631092409999998</v>
      </c>
      <c r="AF35" s="14">
        <f t="array" ref="AF35">TTEST(IF(H35:R35&lt;&gt;0,H35:R35),IF(S35:AA35&lt;&gt;0,S35:AA35),2,3)</f>
        <v>2.4314787337909063E-2</v>
      </c>
      <c r="AG35">
        <f t="array" ref="AG35">AVERAGE(IF(H35:R35&lt;&gt;0,H35:R35))</f>
        <v>51099.552181818181</v>
      </c>
      <c r="AH35">
        <f t="array" ref="AH35">STDEV(IF(H35:R35&lt;&gt;0,H35:R35))</f>
        <v>31700.832276623256</v>
      </c>
      <c r="AI35">
        <f t="shared" si="3"/>
        <v>62.037397439077338</v>
      </c>
    </row>
    <row r="36" spans="1:39" x14ac:dyDescent="0.2">
      <c r="A36" s="2" t="s">
        <v>51</v>
      </c>
      <c r="B36" s="2">
        <v>138702</v>
      </c>
      <c r="C36" s="5">
        <v>18322</v>
      </c>
      <c r="D36" s="5">
        <f t="shared" si="0"/>
        <v>2713843332</v>
      </c>
      <c r="E36" s="5">
        <v>19566</v>
      </c>
      <c r="F36" s="5">
        <f t="shared" si="1"/>
        <v>0</v>
      </c>
      <c r="G36" s="5">
        <v>47</v>
      </c>
      <c r="H36" s="14">
        <v>0</v>
      </c>
      <c r="I36" s="14">
        <v>22299</v>
      </c>
      <c r="J36" s="14">
        <v>10606.820170000001</v>
      </c>
      <c r="K36" s="14">
        <v>0</v>
      </c>
      <c r="L36" s="14">
        <v>24162.624380000001</v>
      </c>
      <c r="M36" s="14">
        <v>26802.18375</v>
      </c>
      <c r="N36" s="14">
        <v>32487.744320000002</v>
      </c>
      <c r="O36" s="14">
        <v>31439.356889999999</v>
      </c>
      <c r="P36" s="14">
        <v>24035.696</v>
      </c>
      <c r="Q36" s="14">
        <v>18489.198479999999</v>
      </c>
      <c r="R36" s="14">
        <v>11698.08231</v>
      </c>
      <c r="S36" s="14">
        <v>16321.84209</v>
      </c>
      <c r="T36" s="14">
        <v>0</v>
      </c>
      <c r="U36" s="14">
        <v>10863.598389999999</v>
      </c>
      <c r="V36" s="14">
        <v>20642.718819999998</v>
      </c>
      <c r="W36" s="14">
        <v>14050.97514</v>
      </c>
      <c r="X36" s="14">
        <v>2216.9551970000002</v>
      </c>
      <c r="Y36" s="14">
        <v>22239.226490000001</v>
      </c>
      <c r="Z36" s="14">
        <v>22515.424999999999</v>
      </c>
      <c r="AA36" s="14">
        <v>17090.40538</v>
      </c>
      <c r="AB36" s="14">
        <v>1840</v>
      </c>
      <c r="AC36" s="14">
        <v>24035.696</v>
      </c>
      <c r="AD36" s="14">
        <v>16706.123739999999</v>
      </c>
      <c r="AE36" s="14">
        <v>0.69505471100000005</v>
      </c>
      <c r="AF36" s="14">
        <f t="array" ref="AF36">TTEST(IF(H36:R36&lt;&gt;0,H36:R36),IF(S36:AA36&lt;&gt;0,S36:AA36),2,3)</f>
        <v>7.6460457393167786E-2</v>
      </c>
      <c r="AG36">
        <f t="array" ref="AG36">AVERAGE(IF(H36:R36&lt;&gt;0,H36:R36))</f>
        <v>22446.745144444445</v>
      </c>
      <c r="AH36">
        <f t="array" ref="AH36">STDEV(IF(H36:R36&lt;&gt;0,H36:R36))</f>
        <v>7726.0044866910257</v>
      </c>
      <c r="AI36">
        <f t="shared" si="3"/>
        <v>34.41926407135783</v>
      </c>
    </row>
    <row r="37" spans="1:39" x14ac:dyDescent="0.2">
      <c r="A37" s="2" t="s">
        <v>21</v>
      </c>
      <c r="B37" s="2">
        <v>65263</v>
      </c>
      <c r="C37" s="5">
        <v>95018</v>
      </c>
      <c r="D37" s="5">
        <f t="shared" si="0"/>
        <v>2629576796</v>
      </c>
      <c r="E37" s="5">
        <v>40292</v>
      </c>
      <c r="F37" s="5">
        <f t="shared" si="1"/>
        <v>0</v>
      </c>
      <c r="G37" s="5">
        <v>125</v>
      </c>
      <c r="H37" s="14">
        <v>2175</v>
      </c>
      <c r="I37" s="14">
        <v>37935</v>
      </c>
      <c r="J37" s="14">
        <v>40292.183129999998</v>
      </c>
      <c r="K37" s="14">
        <v>56831.296040000001</v>
      </c>
      <c r="L37" s="14">
        <v>372409.85550000001</v>
      </c>
      <c r="M37" s="14">
        <v>15416.707469999999</v>
      </c>
      <c r="N37" s="14">
        <v>30017.371569999999</v>
      </c>
      <c r="O37" s="14">
        <v>25086.088960000001</v>
      </c>
      <c r="P37" s="14">
        <v>7882.5637120000001</v>
      </c>
      <c r="Q37" s="14">
        <v>13260.5568</v>
      </c>
      <c r="R37" s="14">
        <v>34908.544739999998</v>
      </c>
      <c r="S37" s="14">
        <v>365816.41899999999</v>
      </c>
      <c r="T37" s="14">
        <v>70569.016619999995</v>
      </c>
      <c r="U37" s="14">
        <v>221800.07339999999</v>
      </c>
      <c r="V37" s="14">
        <v>0</v>
      </c>
      <c r="W37" s="14">
        <v>244777.72459999999</v>
      </c>
      <c r="X37" s="14">
        <v>0</v>
      </c>
      <c r="Y37" s="14">
        <v>53277.210859999999</v>
      </c>
      <c r="Z37" s="14">
        <v>146255.0362</v>
      </c>
      <c r="AA37" s="14">
        <v>5730.6294440000001</v>
      </c>
      <c r="AB37" s="14">
        <v>60900</v>
      </c>
      <c r="AC37" s="14">
        <v>30017.371569999999</v>
      </c>
      <c r="AD37" s="14">
        <v>146255.0362</v>
      </c>
      <c r="AE37" s="14">
        <v>4.8723465289999996</v>
      </c>
      <c r="AF37" s="14">
        <f t="array" ref="AF37">TTEST(IF(H37:R37&lt;&gt;0,H37:R37),IF(S37:AA37&lt;&gt;0,S37:AA37),2,3)</f>
        <v>0.10846514241176917</v>
      </c>
      <c r="AG37">
        <f t="array" ref="AG37">AVERAGE(IF(H37:R37&lt;&gt;0,H37:R37))</f>
        <v>57837.742538363644</v>
      </c>
      <c r="AH37">
        <f t="array" ref="AH37">STDEV(IF(H37:R37&lt;&gt;0,H37:R37))</f>
        <v>105552.60085422074</v>
      </c>
      <c r="AI37">
        <f t="shared" si="3"/>
        <v>182.49778816005474</v>
      </c>
    </row>
    <row r="38" spans="1:39" x14ac:dyDescent="0.2">
      <c r="A38" s="2" t="s">
        <v>46</v>
      </c>
      <c r="B38" s="2">
        <v>93203</v>
      </c>
      <c r="C38" s="5">
        <v>29534</v>
      </c>
      <c r="D38" s="5">
        <f t="shared" si="0"/>
        <v>2558142741</v>
      </c>
      <c r="E38" s="5">
        <v>27447</v>
      </c>
      <c r="F38" s="5">
        <f t="shared" si="1"/>
        <v>0</v>
      </c>
      <c r="G38" s="5">
        <v>57</v>
      </c>
      <c r="H38" s="14">
        <v>0</v>
      </c>
      <c r="I38" s="14">
        <v>11585</v>
      </c>
      <c r="J38" s="14">
        <v>13988.640950000001</v>
      </c>
      <c r="K38" s="14">
        <v>10182.201300000001</v>
      </c>
      <c r="L38" s="14">
        <v>28042.305810000002</v>
      </c>
      <c r="M38" s="14">
        <v>17404.43089</v>
      </c>
      <c r="N38" s="14">
        <v>30579.015309999999</v>
      </c>
      <c r="O38" s="14">
        <v>23305.679690000001</v>
      </c>
      <c r="P38" s="14">
        <v>27238.663820000002</v>
      </c>
      <c r="Q38" s="14">
        <v>11299.32494</v>
      </c>
      <c r="R38" s="14">
        <v>15163.61515</v>
      </c>
      <c r="S38" s="14">
        <v>24924.249690000001</v>
      </c>
      <c r="T38" s="14">
        <v>44550.802259999997</v>
      </c>
      <c r="U38" s="14">
        <v>38546.271829999998</v>
      </c>
      <c r="V38" s="14">
        <v>27447.292939999999</v>
      </c>
      <c r="W38" s="14">
        <v>29062.033619999998</v>
      </c>
      <c r="X38" s="14">
        <v>0</v>
      </c>
      <c r="Y38" s="14">
        <v>46550.423940000001</v>
      </c>
      <c r="Z38" s="14">
        <v>33401.752</v>
      </c>
      <c r="AA38" s="14">
        <v>48965.127350000002</v>
      </c>
      <c r="AB38" s="14">
        <v>78900</v>
      </c>
      <c r="AC38" s="14">
        <v>16284.023020000001</v>
      </c>
      <c r="AD38" s="14">
        <v>35974.011910000001</v>
      </c>
      <c r="AE38" s="14">
        <v>2.209159976</v>
      </c>
      <c r="AF38" s="14">
        <f t="array" ref="AF38">TTEST(IF(H38:R38&lt;&gt;0,H38:R38),IF(S38:AA38&lt;&gt;0,S38:AA38),2,3)</f>
        <v>7.1430029386650856E-4</v>
      </c>
      <c r="AG38">
        <f t="array" ref="AG38">AVERAGE(IF(H38:R38&lt;&gt;0,H38:R38))</f>
        <v>18878.887785999999</v>
      </c>
      <c r="AH38">
        <f t="array" ref="AH38">STDEV(IF(H38:R38&lt;&gt;0,H38:R38))</f>
        <v>7720.954688252039</v>
      </c>
      <c r="AI38">
        <f t="shared" si="3"/>
        <v>40.897296364977926</v>
      </c>
    </row>
    <row r="39" spans="1:39" x14ac:dyDescent="0.2">
      <c r="A39" s="2" t="s">
        <v>47</v>
      </c>
      <c r="B39" s="2">
        <v>85677</v>
      </c>
      <c r="C39" s="5">
        <v>31586</v>
      </c>
      <c r="D39" s="5">
        <f t="shared" si="0"/>
        <v>2549147781</v>
      </c>
      <c r="E39" s="5">
        <v>29753</v>
      </c>
      <c r="F39" s="5">
        <f t="shared" si="1"/>
        <v>0</v>
      </c>
      <c r="G39" s="5">
        <v>57</v>
      </c>
      <c r="H39" s="14">
        <v>6720</v>
      </c>
      <c r="I39" s="14">
        <v>25588</v>
      </c>
      <c r="J39" s="14">
        <v>27427.804690000001</v>
      </c>
      <c r="K39" s="14">
        <v>16782.477350000001</v>
      </c>
      <c r="L39" s="14">
        <v>16345.607029999999</v>
      </c>
      <c r="M39" s="14">
        <v>32078.565490000001</v>
      </c>
      <c r="N39" s="14">
        <v>38390.137329999998</v>
      </c>
      <c r="O39" s="14">
        <v>41002.12672</v>
      </c>
      <c r="P39" s="14">
        <v>39108.289510000002</v>
      </c>
      <c r="Q39" s="14">
        <v>12304.70671</v>
      </c>
      <c r="R39" s="14">
        <v>21189.357599999999</v>
      </c>
      <c r="S39" s="14">
        <v>33820.115250000003</v>
      </c>
      <c r="T39" s="14">
        <v>27137.955119999999</v>
      </c>
      <c r="U39" s="14">
        <v>0</v>
      </c>
      <c r="V39" s="14">
        <v>0</v>
      </c>
      <c r="W39" s="14">
        <v>35148.33913</v>
      </c>
      <c r="X39" s="14">
        <v>0</v>
      </c>
      <c r="Y39" s="14">
        <v>47168.090389999998</v>
      </c>
      <c r="Z39" s="14">
        <v>48508.420189999997</v>
      </c>
      <c r="AA39" s="14">
        <v>14832.44515</v>
      </c>
      <c r="AB39" s="14">
        <v>85000</v>
      </c>
      <c r="AC39" s="14">
        <v>25588</v>
      </c>
      <c r="AD39" s="14">
        <v>34484.227189999998</v>
      </c>
      <c r="AE39" s="14">
        <v>1.3476718459999999</v>
      </c>
      <c r="AF39" s="14">
        <f t="array" ref="AF39">TTEST(IF(H39:R39&lt;&gt;0,H39:R39),IF(S39:AA39&lt;&gt;0,S39:AA39),2,3)</f>
        <v>0.16926157901974842</v>
      </c>
      <c r="AG39">
        <f t="array" ref="AG39">AVERAGE(IF(H39:R39&lt;&gt;0,H39:R39))</f>
        <v>25176.097493636364</v>
      </c>
      <c r="AH39">
        <f t="array" ref="AH39">STDEV(IF(H39:R39&lt;&gt;0,H39:R39))</f>
        <v>11587.444450734205</v>
      </c>
      <c r="AI39">
        <f t="shared" si="3"/>
        <v>46.025578244059098</v>
      </c>
    </row>
    <row r="40" spans="1:39" x14ac:dyDescent="0.2">
      <c r="A40" s="2" t="s">
        <v>33</v>
      </c>
      <c r="B40" s="2">
        <v>52218</v>
      </c>
      <c r="C40" s="5">
        <v>70240</v>
      </c>
      <c r="D40" s="5">
        <f t="shared" si="0"/>
        <v>2471477940</v>
      </c>
      <c r="E40" s="5">
        <v>47330</v>
      </c>
      <c r="F40" s="5">
        <f t="shared" si="1"/>
        <v>0</v>
      </c>
      <c r="G40" s="5">
        <v>87</v>
      </c>
      <c r="H40" s="14">
        <v>53241</v>
      </c>
      <c r="I40" s="14">
        <v>74374</v>
      </c>
      <c r="J40" s="14">
        <v>112116.9028</v>
      </c>
      <c r="K40" s="14">
        <v>0</v>
      </c>
      <c r="L40" s="14">
        <v>194089.54490000001</v>
      </c>
      <c r="M40" s="14">
        <v>34675.093789999999</v>
      </c>
      <c r="N40" s="14">
        <v>47329.53933</v>
      </c>
      <c r="O40" s="14">
        <v>55557.271580000001</v>
      </c>
      <c r="P40" s="14">
        <v>30172.021779999999</v>
      </c>
      <c r="Q40" s="14">
        <v>18453.95263</v>
      </c>
      <c r="R40" s="14">
        <v>32296.943729999999</v>
      </c>
      <c r="S40" s="14">
        <v>231041.1544</v>
      </c>
      <c r="T40" s="14">
        <v>0</v>
      </c>
      <c r="U40" s="14">
        <v>45510.699849999997</v>
      </c>
      <c r="V40" s="14">
        <v>0</v>
      </c>
      <c r="W40" s="14">
        <v>120369.0529</v>
      </c>
      <c r="X40" s="14">
        <v>0</v>
      </c>
      <c r="Y40" s="14">
        <v>33321.766960000001</v>
      </c>
      <c r="Z40" s="14">
        <v>29834.805110000001</v>
      </c>
      <c r="AA40" s="14">
        <v>14102.017750000001</v>
      </c>
      <c r="AB40" s="14">
        <v>67600</v>
      </c>
      <c r="AC40" s="14">
        <v>50285.269659999998</v>
      </c>
      <c r="AD40" s="14">
        <v>39416.233399999997</v>
      </c>
      <c r="AE40" s="14">
        <v>0.78385248100000005</v>
      </c>
      <c r="AF40" s="14">
        <f t="array" ref="AF40">TTEST(IF(H40:R40&lt;&gt;0,H40:R40),IF(S40:AA40&lt;&gt;0,S40:AA40),2,3)</f>
        <v>0.72550465666714437</v>
      </c>
      <c r="AG40">
        <f t="array" ref="AG40">AVERAGE(IF(H40:R40&lt;&gt;0,H40:R40))</f>
        <v>65230.627053999997</v>
      </c>
      <c r="AH40">
        <f t="array" ref="AH40">STDEV(IF(H40:R40&lt;&gt;0,H40:R40))</f>
        <v>52577.720164834136</v>
      </c>
      <c r="AI40">
        <f t="shared" si="3"/>
        <v>80.602812726771162</v>
      </c>
    </row>
    <row r="41" spans="1:39" x14ac:dyDescent="0.2">
      <c r="A41" s="2" t="s">
        <v>40</v>
      </c>
      <c r="B41" s="2">
        <v>58237</v>
      </c>
      <c r="C41" s="5">
        <v>53216</v>
      </c>
      <c r="D41" s="5">
        <f t="shared" si="0"/>
        <v>2429531166</v>
      </c>
      <c r="E41" s="5">
        <v>41718</v>
      </c>
      <c r="F41" s="5">
        <f t="shared" si="1"/>
        <v>0</v>
      </c>
      <c r="G41" s="5">
        <v>67</v>
      </c>
      <c r="H41" s="14">
        <v>49341</v>
      </c>
      <c r="I41" s="14">
        <v>33384</v>
      </c>
      <c r="J41" s="14">
        <v>59449.409870000003</v>
      </c>
      <c r="K41" s="14">
        <v>60932.858180000003</v>
      </c>
      <c r="L41" s="14">
        <v>189764.9541</v>
      </c>
      <c r="M41" s="14">
        <v>47038.74987</v>
      </c>
      <c r="N41" s="14">
        <v>55284.837270000004</v>
      </c>
      <c r="O41" s="14">
        <v>59023.206149999998</v>
      </c>
      <c r="P41" s="14">
        <v>41001.536359999998</v>
      </c>
      <c r="Q41" s="14">
        <v>24491.185819999999</v>
      </c>
      <c r="R41" s="14">
        <v>26486.13782</v>
      </c>
      <c r="S41" s="14">
        <v>40398.357830000001</v>
      </c>
      <c r="T41" s="14">
        <v>42433.96067</v>
      </c>
      <c r="U41" s="14">
        <v>36112.425349999998</v>
      </c>
      <c r="V41" s="14">
        <v>37033.361879999997</v>
      </c>
      <c r="W41" s="14">
        <v>37942.171090000003</v>
      </c>
      <c r="X41" s="14">
        <v>0</v>
      </c>
      <c r="Y41" s="14">
        <v>39329.519310000003</v>
      </c>
      <c r="Z41" s="14">
        <v>29436.710579999999</v>
      </c>
      <c r="AA41" s="14">
        <v>81828.293890000001</v>
      </c>
      <c r="AB41" s="14">
        <v>73600</v>
      </c>
      <c r="AC41" s="14">
        <v>49341</v>
      </c>
      <c r="AD41" s="14">
        <v>38635.845200000003</v>
      </c>
      <c r="AE41" s="14">
        <v>0.78303733600000003</v>
      </c>
      <c r="AF41" s="14">
        <f t="array" ref="AF41">TTEST(IF(H41:R41&lt;&gt;0,H41:R41),IF(S41:AA41&lt;&gt;0,S41:AA41),2,3)</f>
        <v>0.30896251559154941</v>
      </c>
      <c r="AG41">
        <f t="array" ref="AG41">AVERAGE(IF(H41:R41&lt;&gt;0,H41:R41))</f>
        <v>58745.261403636374</v>
      </c>
      <c r="AH41">
        <f t="array" ref="AH41">STDEV(IF(H41:R41&lt;&gt;0,H41:R41))</f>
        <v>45366.288936997604</v>
      </c>
      <c r="AI41">
        <f t="shared" si="3"/>
        <v>77.225443981409185</v>
      </c>
    </row>
    <row r="42" spans="1:39" x14ac:dyDescent="0.2">
      <c r="A42" s="2" t="s">
        <v>49</v>
      </c>
      <c r="B42" s="2">
        <v>86067</v>
      </c>
      <c r="C42" s="5">
        <v>29940</v>
      </c>
      <c r="D42" s="5">
        <f t="shared" si="0"/>
        <v>2416847427</v>
      </c>
      <c r="E42" s="5">
        <v>28081</v>
      </c>
      <c r="F42" s="5">
        <f t="shared" si="1"/>
        <v>0</v>
      </c>
      <c r="G42" s="5">
        <v>65</v>
      </c>
      <c r="H42" s="14">
        <v>34381</v>
      </c>
      <c r="I42" s="14">
        <v>29229</v>
      </c>
      <c r="J42" s="14">
        <v>21908.666450000001</v>
      </c>
      <c r="K42" s="14">
        <v>0</v>
      </c>
      <c r="L42" s="14">
        <v>93270.071899999995</v>
      </c>
      <c r="M42" s="14">
        <v>20679.66778</v>
      </c>
      <c r="N42" s="14">
        <v>32679.969349999999</v>
      </c>
      <c r="O42" s="14">
        <v>29811.07503</v>
      </c>
      <c r="P42" s="14">
        <v>13209.7173</v>
      </c>
      <c r="Q42" s="14">
        <v>14693.17209</v>
      </c>
      <c r="R42" s="14">
        <v>28040.68909</v>
      </c>
      <c r="S42" s="14">
        <v>33838.327899999997</v>
      </c>
      <c r="T42" s="14">
        <v>0</v>
      </c>
      <c r="U42" s="14">
        <v>11751.18369</v>
      </c>
      <c r="V42" s="14">
        <v>28120.919180000001</v>
      </c>
      <c r="W42" s="14">
        <v>56769.128779999999</v>
      </c>
      <c r="X42" s="14">
        <v>0</v>
      </c>
      <c r="Y42" s="14">
        <v>26547.918959999999</v>
      </c>
      <c r="Z42" s="14">
        <v>22654.699720000001</v>
      </c>
      <c r="AA42" s="14">
        <v>5542.8675069999999</v>
      </c>
      <c r="AB42" s="14">
        <v>35800</v>
      </c>
      <c r="AC42" s="14">
        <v>28634.844539999998</v>
      </c>
      <c r="AD42" s="14">
        <v>26547.918959999999</v>
      </c>
      <c r="AE42" s="14">
        <v>0.92711936699999997</v>
      </c>
      <c r="AF42" s="14">
        <f t="array" ref="AF42">TTEST(IF(H42:R42&lt;&gt;0,H42:R42),IF(S42:AA42&lt;&gt;0,S42:AA42),2,3)</f>
        <v>0.58473204356114006</v>
      </c>
      <c r="AG42">
        <f t="array" ref="AG42">AVERAGE(IF(H42:R42&lt;&gt;0,H42:R42))</f>
        <v>31790.302899000002</v>
      </c>
      <c r="AH42">
        <f t="array" ref="AH42">STDEV(IF(H42:R42&lt;&gt;0,H42:R42))</f>
        <v>22780.219070875119</v>
      </c>
      <c r="AI42">
        <f t="shared" si="3"/>
        <v>71.657760365635568</v>
      </c>
    </row>
    <row r="43" spans="1:39" x14ac:dyDescent="0.2">
      <c r="A43" s="2" t="s">
        <v>62</v>
      </c>
      <c r="B43" s="2">
        <v>77386</v>
      </c>
      <c r="C43" s="5">
        <v>30097</v>
      </c>
      <c r="D43" s="5">
        <f t="shared" si="0"/>
        <v>2405079494</v>
      </c>
      <c r="E43" s="5">
        <v>31079</v>
      </c>
      <c r="F43" s="5">
        <f t="shared" si="1"/>
        <v>0</v>
      </c>
      <c r="G43" s="5">
        <v>40</v>
      </c>
      <c r="H43" s="14">
        <v>23210</v>
      </c>
      <c r="I43" s="14">
        <v>28213</v>
      </c>
      <c r="J43" s="14">
        <v>35864.751369999998</v>
      </c>
      <c r="K43" s="14">
        <v>8196.3938390000003</v>
      </c>
      <c r="L43" s="14">
        <v>24359.44874</v>
      </c>
      <c r="M43" s="14">
        <v>31687.241010000002</v>
      </c>
      <c r="N43" s="14">
        <v>54470.226889999998</v>
      </c>
      <c r="O43" s="14">
        <v>42495.030570000003</v>
      </c>
      <c r="P43" s="14">
        <v>31574.38132</v>
      </c>
      <c r="Q43" s="14">
        <v>19917.50576</v>
      </c>
      <c r="R43" s="14">
        <v>31079.35944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31079.35944</v>
      </c>
      <c r="AD43" s="14" t="e">
        <v>#NUM!</v>
      </c>
      <c r="AE43" s="14" t="e">
        <v>#NUM!</v>
      </c>
      <c r="AF43" s="14" t="e">
        <f t="array" ref="AF43">TTEST(IF(H43:R43&lt;&gt;0,H43:R43),IF(S43:AA43&lt;&gt;0,S43:AA43),2,3)</f>
        <v>#DIV/0!</v>
      </c>
      <c r="AG43">
        <f t="array" ref="AG43">AVERAGE(IF(H43:R43&lt;&gt;0,H43:R43))</f>
        <v>30097.030812636367</v>
      </c>
      <c r="AH43">
        <f t="array" ref="AH43">STDEV(IF(H43:R43&lt;&gt;0,H43:R43))</f>
        <v>12057.64169175815</v>
      </c>
      <c r="AI43">
        <f t="shared" si="3"/>
        <v>40.062562206952649</v>
      </c>
    </row>
    <row r="44" spans="1:39" x14ac:dyDescent="0.2">
      <c r="A44" s="2" t="s">
        <v>58</v>
      </c>
      <c r="B44" s="2">
        <v>88129</v>
      </c>
      <c r="C44" s="5">
        <v>26807</v>
      </c>
      <c r="D44" s="5">
        <f t="shared" si="0"/>
        <v>2373930873</v>
      </c>
      <c r="E44" s="5">
        <v>26937</v>
      </c>
      <c r="F44" s="5">
        <f t="shared" si="1"/>
        <v>0</v>
      </c>
      <c r="G44" s="5">
        <v>39</v>
      </c>
      <c r="H44" s="14">
        <v>0</v>
      </c>
      <c r="I44" s="14">
        <v>16668</v>
      </c>
      <c r="J44" s="14">
        <v>16001.31697</v>
      </c>
      <c r="K44" s="14">
        <v>17327.28946</v>
      </c>
      <c r="L44" s="14">
        <v>15667.30998</v>
      </c>
      <c r="M44" s="14">
        <v>18562.82791</v>
      </c>
      <c r="N44" s="14">
        <v>29332.842570000001</v>
      </c>
      <c r="O44" s="14">
        <v>22459.839309999999</v>
      </c>
      <c r="P44" s="14">
        <v>26936.9238</v>
      </c>
      <c r="Q44" s="14">
        <v>12717.4853</v>
      </c>
      <c r="R44" s="14">
        <v>15800.65186</v>
      </c>
      <c r="S44" s="14">
        <v>28994.388009999999</v>
      </c>
      <c r="T44" s="14">
        <v>40992.072809999998</v>
      </c>
      <c r="U44" s="14">
        <v>36025.2552</v>
      </c>
      <c r="V44" s="14">
        <v>29465.237430000001</v>
      </c>
      <c r="W44" s="14">
        <v>33887.696799999998</v>
      </c>
      <c r="X44" s="14">
        <v>0</v>
      </c>
      <c r="Y44" s="14">
        <v>42814.917739999997</v>
      </c>
      <c r="Z44" s="14">
        <v>34030.01511</v>
      </c>
      <c r="AA44" s="14">
        <v>24147.440750000002</v>
      </c>
      <c r="AB44" s="14">
        <v>47500</v>
      </c>
      <c r="AC44" s="14">
        <v>16997.64473</v>
      </c>
      <c r="AD44" s="14">
        <v>33958.855949999997</v>
      </c>
      <c r="AE44" s="14">
        <v>1.9978565559999999</v>
      </c>
      <c r="AF44" s="14">
        <f t="array" ref="AF44">TTEST(IF(H44:R44&lt;&gt;0,H44:R44),IF(S44:AA44&lt;&gt;0,S44:AA44),2,3)</f>
        <v>1.22951732327683E-4</v>
      </c>
      <c r="AG44">
        <f t="array" ref="AG44">AVERAGE(IF(H44:R44&lt;&gt;0,H44:R44))</f>
        <v>19147.448716000003</v>
      </c>
      <c r="AH44">
        <f t="array" ref="AH44">STDEV(IF(H44:R44&lt;&gt;0,H44:R44))</f>
        <v>5372.2281529205347</v>
      </c>
      <c r="AI44">
        <f t="shared" si="3"/>
        <v>28.057148670837751</v>
      </c>
    </row>
    <row r="45" spans="1:39" x14ac:dyDescent="0.2">
      <c r="A45" s="2" t="s">
        <v>30</v>
      </c>
      <c r="B45" s="2">
        <v>44697</v>
      </c>
      <c r="C45" s="5">
        <v>87284</v>
      </c>
      <c r="D45" s="5">
        <f t="shared" si="0"/>
        <v>2352313716</v>
      </c>
      <c r="E45" s="5">
        <v>52628</v>
      </c>
      <c r="F45" s="5">
        <f t="shared" si="1"/>
        <v>0</v>
      </c>
      <c r="G45" s="5">
        <v>102</v>
      </c>
      <c r="H45" s="14">
        <v>0</v>
      </c>
      <c r="I45" s="14">
        <v>0</v>
      </c>
      <c r="J45" s="14">
        <v>196313.24309999999</v>
      </c>
      <c r="K45" s="14">
        <v>92266.307520000002</v>
      </c>
      <c r="L45" s="14">
        <v>375362.7316</v>
      </c>
      <c r="M45" s="14">
        <v>0</v>
      </c>
      <c r="N45" s="14">
        <v>63136.61275</v>
      </c>
      <c r="O45" s="14">
        <v>53537.700680000002</v>
      </c>
      <c r="P45" s="14">
        <v>36079.593350000003</v>
      </c>
      <c r="Q45" s="14">
        <v>0</v>
      </c>
      <c r="R45" s="14">
        <v>0</v>
      </c>
      <c r="S45" s="14">
        <v>43839.81983</v>
      </c>
      <c r="T45" s="14">
        <v>55358.964240000001</v>
      </c>
      <c r="U45" s="14">
        <v>50778.49192</v>
      </c>
      <c r="V45" s="14">
        <v>52628.059009999997</v>
      </c>
      <c r="W45" s="14">
        <v>45871.939380000003</v>
      </c>
      <c r="X45" s="14">
        <v>0</v>
      </c>
      <c r="Y45" s="14">
        <v>51039.27693</v>
      </c>
      <c r="Z45" s="14">
        <v>42346.429479999999</v>
      </c>
      <c r="AA45" s="14">
        <v>44696.11378</v>
      </c>
      <c r="AB45" s="14">
        <v>106000</v>
      </c>
      <c r="AC45" s="14">
        <v>77701.460130000007</v>
      </c>
      <c r="AD45" s="14">
        <v>48325.215649999998</v>
      </c>
      <c r="AE45" s="14">
        <v>0.62193445999999997</v>
      </c>
      <c r="AF45" s="14">
        <f t="array" ref="AF45">TTEST(IF(H45:R45&lt;&gt;0,H45:R45),IF(S45:AA45&lt;&gt;0,S45:AA45),2,3)</f>
        <v>0.15990734875259471</v>
      </c>
      <c r="AG45">
        <f t="array" ref="AG45">AVERAGE(IF(H45:R45&lt;&gt;0,H45:R45))</f>
        <v>136116.03149999998</v>
      </c>
      <c r="AH45">
        <f t="array" ref="AH45">STDEV(IF(H45:R45&lt;&gt;0,H45:R45))</f>
        <v>130336.45025557563</v>
      </c>
      <c r="AI45">
        <f t="shared" si="3"/>
        <v>95.753930539457173</v>
      </c>
    </row>
    <row r="46" spans="1:39" x14ac:dyDescent="0.2">
      <c r="A46" s="2" t="s">
        <v>59</v>
      </c>
      <c r="B46" s="2">
        <v>67958</v>
      </c>
      <c r="C46" s="5">
        <v>34618</v>
      </c>
      <c r="D46" s="5">
        <f t="shared" si="0"/>
        <v>2330007988</v>
      </c>
      <c r="E46" s="5">
        <v>34286</v>
      </c>
      <c r="F46" s="5">
        <f t="shared" si="1"/>
        <v>0</v>
      </c>
      <c r="G46" s="5">
        <v>48</v>
      </c>
      <c r="H46" s="14">
        <v>33241</v>
      </c>
      <c r="I46" s="14">
        <v>21610</v>
      </c>
      <c r="J46" s="14">
        <v>40664.622179999998</v>
      </c>
      <c r="K46" s="14">
        <v>1470.0902349999999</v>
      </c>
      <c r="L46" s="14">
        <v>65395.166620000004</v>
      </c>
      <c r="M46" s="14">
        <v>34286.182150000001</v>
      </c>
      <c r="N46" s="14">
        <v>48229.166879999997</v>
      </c>
      <c r="O46" s="14">
        <v>42649.222020000001</v>
      </c>
      <c r="P46" s="14">
        <v>41642.8963</v>
      </c>
      <c r="Q46" s="14">
        <v>19502.758269999998</v>
      </c>
      <c r="R46" s="14">
        <v>32104.943050000002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34286.182150000001</v>
      </c>
      <c r="AD46" s="14" t="e">
        <v>#NUM!</v>
      </c>
      <c r="AE46" s="14" t="e">
        <v>#NUM!</v>
      </c>
      <c r="AF46" s="14" t="e">
        <f t="array" ref="AF46">TTEST(IF(H46:R46&lt;&gt;0,H46:R46),IF(S46:AA46&lt;&gt;0,S46:AA46),2,3)</f>
        <v>#DIV/0!</v>
      </c>
      <c r="AG46">
        <f t="array" ref="AG46">AVERAGE(IF(H46:R46&lt;&gt;0,H46:R46))</f>
        <v>34617.822518636363</v>
      </c>
      <c r="AH46">
        <f t="array" ref="AH46">STDEV(IF(H46:R46&lt;&gt;0,H46:R46))</f>
        <v>16696.387002152136</v>
      </c>
      <c r="AI46">
        <f t="shared" si="3"/>
        <v>48.230610094449773</v>
      </c>
    </row>
    <row r="47" spans="1:39" x14ac:dyDescent="0.2">
      <c r="A47" s="2" t="s">
        <v>48</v>
      </c>
      <c r="B47" s="2">
        <v>130166</v>
      </c>
      <c r="C47" s="5">
        <v>19961</v>
      </c>
      <c r="D47" s="5">
        <f t="shared" si="0"/>
        <v>2258900764</v>
      </c>
      <c r="E47" s="5">
        <v>17354</v>
      </c>
      <c r="F47" s="5">
        <f t="shared" si="1"/>
        <v>0</v>
      </c>
      <c r="G47" s="5">
        <v>56</v>
      </c>
      <c r="H47" s="14">
        <v>0</v>
      </c>
      <c r="I47" s="14">
        <v>13743</v>
      </c>
      <c r="J47" s="14">
        <v>11231.18363</v>
      </c>
      <c r="K47" s="14">
        <v>0</v>
      </c>
      <c r="L47" s="14">
        <v>19445.225180000001</v>
      </c>
      <c r="M47" s="14">
        <v>28599.365170000001</v>
      </c>
      <c r="N47" s="14">
        <v>8031.0316130000001</v>
      </c>
      <c r="O47" s="14">
        <v>36556.110979999998</v>
      </c>
      <c r="P47" s="14">
        <v>26657.442200000001</v>
      </c>
      <c r="Q47" s="14">
        <v>10117.769109999999</v>
      </c>
      <c r="R47" s="14">
        <v>17939.081760000001</v>
      </c>
      <c r="S47" s="14">
        <v>34677.496520000001</v>
      </c>
      <c r="T47" s="14">
        <v>17256.90151</v>
      </c>
      <c r="U47" s="14">
        <v>6180.8671450000002</v>
      </c>
      <c r="V47" s="14">
        <v>17451.34663</v>
      </c>
      <c r="W47" s="14">
        <v>49086.133419999998</v>
      </c>
      <c r="X47" s="14">
        <v>0</v>
      </c>
      <c r="Y47" s="14">
        <v>13876.207039999999</v>
      </c>
      <c r="Z47" s="14">
        <v>20030.12383</v>
      </c>
      <c r="AA47" s="14">
        <v>11421.22724</v>
      </c>
      <c r="AB47" s="14">
        <v>17000</v>
      </c>
      <c r="AC47" s="14">
        <v>17939.081760000001</v>
      </c>
      <c r="AD47" s="14">
        <v>17354.124070000002</v>
      </c>
      <c r="AE47" s="14">
        <v>0.96739199399999998</v>
      </c>
      <c r="AF47" s="14">
        <f t="array" ref="AF47">TTEST(IF(H47:R47&lt;&gt;0,H47:R47),IF(S47:AA47&lt;&gt;0,S47:AA47),2,3)</f>
        <v>0.72762272658496463</v>
      </c>
      <c r="AG47">
        <f t="array" ref="AG47">AVERAGE(IF(H47:R47&lt;&gt;0,H47:R47))</f>
        <v>19146.68996033333</v>
      </c>
      <c r="AH47">
        <f t="array" ref="AH47">STDEV(IF(H47:R47&lt;&gt;0,H47:R47))</f>
        <v>9665.2355556990315</v>
      </c>
      <c r="AI47">
        <f t="shared" si="3"/>
        <v>50.479929302259229</v>
      </c>
    </row>
    <row r="48" spans="1:39" x14ac:dyDescent="0.2">
      <c r="A48" s="2" t="s">
        <v>64</v>
      </c>
      <c r="B48" s="2">
        <v>62206</v>
      </c>
      <c r="C48" s="5">
        <v>36180</v>
      </c>
      <c r="D48" s="5">
        <f t="shared" si="0"/>
        <v>2244454686</v>
      </c>
      <c r="E48" s="5">
        <v>36081</v>
      </c>
      <c r="F48" s="5">
        <f t="shared" si="1"/>
        <v>0</v>
      </c>
      <c r="G48" s="5">
        <v>47</v>
      </c>
      <c r="H48" s="14">
        <v>32905</v>
      </c>
      <c r="I48" s="14">
        <v>35194</v>
      </c>
      <c r="J48" s="14">
        <v>52450.223639999997</v>
      </c>
      <c r="K48" s="14">
        <v>0</v>
      </c>
      <c r="L48" s="14">
        <v>72725.850090000007</v>
      </c>
      <c r="M48" s="14">
        <v>23348.272300000001</v>
      </c>
      <c r="N48" s="14">
        <v>37070.199079999999</v>
      </c>
      <c r="O48" s="14">
        <v>38812.907959999997</v>
      </c>
      <c r="P48" s="14">
        <v>36968.250489999999</v>
      </c>
      <c r="Q48" s="14">
        <v>17530.808939999999</v>
      </c>
      <c r="R48" s="14">
        <v>14795.42807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36081.125240000001</v>
      </c>
      <c r="AD48" s="14" t="e">
        <v>#NUM!</v>
      </c>
      <c r="AE48" s="14" t="e">
        <v>#NUM!</v>
      </c>
      <c r="AF48" s="14" t="e">
        <f t="array" ref="AF48">TTEST(IF(H48:R48&lt;&gt;0,H48:R48),IF(S48:AA48&lt;&gt;0,S48:AA48),2,3)</f>
        <v>#DIV/0!</v>
      </c>
      <c r="AG48">
        <f t="array" ref="AG48">AVERAGE(IF(H48:R48&lt;&gt;0,H48:R48))</f>
        <v>36180.094057000002</v>
      </c>
      <c r="AH48">
        <f t="array" ref="AH48">STDEV(IF(H48:R48&lt;&gt;0,H48:R48))</f>
        <v>16964.369962952827</v>
      </c>
      <c r="AI48">
        <f t="shared" si="3"/>
        <v>46.88868397142992</v>
      </c>
    </row>
    <row r="49" spans="1:35" x14ac:dyDescent="0.2">
      <c r="A49" s="2" t="s">
        <v>53</v>
      </c>
      <c r="B49" s="2">
        <v>53309</v>
      </c>
      <c r="C49" s="5">
        <v>46117</v>
      </c>
      <c r="D49" s="5">
        <f t="shared" si="0"/>
        <v>2231568049</v>
      </c>
      <c r="E49" s="5">
        <v>41861</v>
      </c>
      <c r="F49" s="5">
        <f t="shared" si="1"/>
        <v>0</v>
      </c>
      <c r="G49" s="5">
        <v>44</v>
      </c>
      <c r="H49" s="14">
        <v>68466</v>
      </c>
      <c r="I49" s="14">
        <v>45145</v>
      </c>
      <c r="J49" s="14">
        <v>69373.580849999998</v>
      </c>
      <c r="K49" s="14">
        <v>41376.370349999997</v>
      </c>
      <c r="L49" s="14">
        <v>108996.0368</v>
      </c>
      <c r="M49" s="14">
        <v>33019.81495</v>
      </c>
      <c r="N49" s="14">
        <v>45777.913999999997</v>
      </c>
      <c r="O49" s="14">
        <v>50361.155070000001</v>
      </c>
      <c r="P49" s="14">
        <v>37358.981500000002</v>
      </c>
      <c r="Q49" s="14">
        <v>24385.98892</v>
      </c>
      <c r="R49" s="14">
        <v>31446.041140000001</v>
      </c>
      <c r="S49" s="14">
        <v>54196.075349999999</v>
      </c>
      <c r="T49" s="14">
        <v>0</v>
      </c>
      <c r="U49" s="14">
        <v>31683.81797</v>
      </c>
      <c r="V49" s="14">
        <v>50726.20607</v>
      </c>
      <c r="W49" s="14">
        <v>27442.43132</v>
      </c>
      <c r="X49" s="14">
        <v>0</v>
      </c>
      <c r="Y49" s="14">
        <v>35156.670590000002</v>
      </c>
      <c r="Z49" s="14">
        <v>42346.429479999999</v>
      </c>
      <c r="AA49" s="14">
        <v>32855.240590000001</v>
      </c>
      <c r="AB49" s="14">
        <v>0</v>
      </c>
      <c r="AC49" s="14">
        <v>45145</v>
      </c>
      <c r="AD49" s="14">
        <v>35156.670590000002</v>
      </c>
      <c r="AE49" s="14">
        <v>0.778750041</v>
      </c>
      <c r="AF49" s="14">
        <f t="array" ref="AF49">TTEST(IF(H49:R49&lt;&gt;0,H49:R49),IF(S49:AA49&lt;&gt;0,S49:AA49),2,3)</f>
        <v>0.18793859495654358</v>
      </c>
      <c r="AG49">
        <f t="array" ref="AG49">AVERAGE(IF(H49:R49&lt;&gt;0,H49:R49))</f>
        <v>50518.807598181818</v>
      </c>
      <c r="AH49">
        <f t="array" ref="AH49">STDEV(IF(H49:R49&lt;&gt;0,H49:R49))</f>
        <v>23996.341006591116</v>
      </c>
      <c r="AI49">
        <f t="shared" si="3"/>
        <v>47.49981669689042</v>
      </c>
    </row>
    <row r="50" spans="1:35" x14ac:dyDescent="0.2">
      <c r="A50" s="2" t="s">
        <v>32</v>
      </c>
      <c r="B50" s="2">
        <v>21590</v>
      </c>
      <c r="C50" s="5">
        <v>171402</v>
      </c>
      <c r="D50" s="5">
        <f t="shared" si="0"/>
        <v>2231002650</v>
      </c>
      <c r="E50" s="5">
        <v>103335</v>
      </c>
      <c r="F50" s="5">
        <f t="shared" si="1"/>
        <v>0</v>
      </c>
      <c r="G50" s="5">
        <v>113</v>
      </c>
      <c r="H50" s="14">
        <v>604945</v>
      </c>
      <c r="I50" s="14">
        <v>68822</v>
      </c>
      <c r="J50" s="14">
        <v>171854.46799999999</v>
      </c>
      <c r="K50" s="14">
        <v>711653.49010000005</v>
      </c>
      <c r="L50" s="14">
        <v>230283.85709999999</v>
      </c>
      <c r="M50" s="14">
        <v>32460.374790000002</v>
      </c>
      <c r="N50" s="14">
        <v>58507.342649999999</v>
      </c>
      <c r="O50" s="14">
        <v>43336.481890000003</v>
      </c>
      <c r="P50" s="14">
        <v>14762.05265</v>
      </c>
      <c r="Q50" s="14">
        <v>23831.7984</v>
      </c>
      <c r="R50" s="14">
        <v>41816.898979999998</v>
      </c>
      <c r="S50" s="14">
        <v>109664.8045</v>
      </c>
      <c r="T50" s="14">
        <v>176774.02549999999</v>
      </c>
      <c r="U50" s="14">
        <v>155912.44010000001</v>
      </c>
      <c r="V50" s="14">
        <v>0</v>
      </c>
      <c r="W50" s="14">
        <v>169358.2366</v>
      </c>
      <c r="X50" s="14">
        <v>0</v>
      </c>
      <c r="Y50" s="14">
        <v>103334.6358</v>
      </c>
      <c r="Z50" s="14">
        <v>85919.479099999997</v>
      </c>
      <c r="AA50" s="14">
        <v>75400.10759</v>
      </c>
      <c r="AB50" s="14">
        <v>378000</v>
      </c>
      <c r="AC50" s="14">
        <v>58507.342649999999</v>
      </c>
      <c r="AD50" s="14">
        <v>109664.8045</v>
      </c>
      <c r="AE50" s="14">
        <v>1.87437678</v>
      </c>
      <c r="AF50" s="14">
        <f t="array" ref="AF50">TTEST(IF(H50:R50&lt;&gt;0,H50:R50),IF(S50:AA50&lt;&gt;0,S50:AA50),2,3)</f>
        <v>0.46900413389881812</v>
      </c>
      <c r="AG50">
        <f t="array" ref="AG50">AVERAGE(IF(H50:R50&lt;&gt;0,H50:R50))</f>
        <v>182024.88768727271</v>
      </c>
      <c r="AH50">
        <f t="array" ref="AH50">STDEV(IF(H50:R50&lt;&gt;0,H50:R50))</f>
        <v>245791.76718749508</v>
      </c>
      <c r="AI50">
        <f t="shared" si="3"/>
        <v>135.0319565145272</v>
      </c>
    </row>
    <row r="51" spans="1:35" x14ac:dyDescent="0.2">
      <c r="A51" s="2" t="s">
        <v>52</v>
      </c>
      <c r="B51" s="2">
        <v>135606</v>
      </c>
      <c r="C51" s="5">
        <v>18182</v>
      </c>
      <c r="D51" s="5">
        <f t="shared" si="0"/>
        <v>2205631590</v>
      </c>
      <c r="E51" s="5">
        <v>16265</v>
      </c>
      <c r="F51" s="5">
        <f t="shared" si="1"/>
        <v>0</v>
      </c>
      <c r="G51" s="5">
        <v>45</v>
      </c>
      <c r="H51" s="14">
        <v>0</v>
      </c>
      <c r="I51" s="14">
        <v>11166</v>
      </c>
      <c r="J51" s="14">
        <v>8217.3716069999991</v>
      </c>
      <c r="K51" s="14">
        <v>0</v>
      </c>
      <c r="L51" s="14">
        <v>9134.8921630000004</v>
      </c>
      <c r="M51" s="14">
        <v>19926.051340000002</v>
      </c>
      <c r="N51" s="14">
        <v>30905.724490000001</v>
      </c>
      <c r="O51" s="14">
        <v>26872.186040000001</v>
      </c>
      <c r="P51" s="14">
        <v>16265.06134</v>
      </c>
      <c r="Q51" s="14">
        <v>12237.04443</v>
      </c>
      <c r="R51" s="14">
        <v>19331.03888</v>
      </c>
      <c r="S51" s="14">
        <v>13479.978139999999</v>
      </c>
      <c r="T51" s="14">
        <v>14451.128000000001</v>
      </c>
      <c r="U51" s="14">
        <v>18055.38291</v>
      </c>
      <c r="V51" s="14">
        <v>37173.52807</v>
      </c>
      <c r="W51" s="14">
        <v>13696.043379999999</v>
      </c>
      <c r="X51" s="14">
        <v>7059.4580690000003</v>
      </c>
      <c r="Y51" s="14">
        <v>21010.577519999999</v>
      </c>
      <c r="Z51" s="14">
        <v>27319.007710000002</v>
      </c>
      <c r="AA51" s="14">
        <v>23953.198820000001</v>
      </c>
      <c r="AB51" s="14">
        <v>15200</v>
      </c>
      <c r="AC51" s="14">
        <v>16265.06134</v>
      </c>
      <c r="AD51" s="14">
        <v>18055.38291</v>
      </c>
      <c r="AE51" s="14">
        <v>1.1100716150000001</v>
      </c>
      <c r="AF51" s="14">
        <f t="array" ref="AF51">TTEST(IF(H51:R51&lt;&gt;0,H51:R51),IF(S51:AA51&lt;&gt;0,S51:AA51),2,3)</f>
        <v>0.54673506077938372</v>
      </c>
      <c r="AG51">
        <f t="array" ref="AG51">AVERAGE(IF(H51:R51&lt;&gt;0,H51:R51))</f>
        <v>17117.263365555558</v>
      </c>
      <c r="AH51">
        <f t="array" ref="AH51">STDEV(IF(H51:R51&lt;&gt;0,H51:R51))</f>
        <v>7913.2555927171634</v>
      </c>
      <c r="AI51">
        <f t="shared" si="3"/>
        <v>46.229677161132649</v>
      </c>
    </row>
    <row r="52" spans="1:35" x14ac:dyDescent="0.2">
      <c r="A52" s="2" t="s">
        <v>60</v>
      </c>
      <c r="B52" s="2">
        <v>29995</v>
      </c>
      <c r="C52" s="5">
        <v>78258</v>
      </c>
      <c r="D52" s="5">
        <f t="shared" si="0"/>
        <v>2113327720</v>
      </c>
      <c r="E52" s="5">
        <v>70456</v>
      </c>
      <c r="F52" s="5">
        <f t="shared" si="1"/>
        <v>0</v>
      </c>
      <c r="G52" s="5">
        <v>55</v>
      </c>
      <c r="H52" s="14">
        <v>30134</v>
      </c>
      <c r="I52" s="14">
        <v>62067</v>
      </c>
      <c r="J52" s="14">
        <v>123605.0515</v>
      </c>
      <c r="K52" s="14">
        <v>83933.734460000007</v>
      </c>
      <c r="L52" s="14">
        <v>70455.677979999993</v>
      </c>
      <c r="M52" s="14">
        <v>33216.131119999998</v>
      </c>
      <c r="N52" s="14">
        <v>53404.883399999999</v>
      </c>
      <c r="O52" s="14">
        <v>66094.031619999994</v>
      </c>
      <c r="P52" s="14">
        <v>39251.553229999998</v>
      </c>
      <c r="Q52" s="14">
        <v>41808.89013</v>
      </c>
      <c r="R52" s="14">
        <v>17049.271130000001</v>
      </c>
      <c r="S52" s="14">
        <v>90843.551269999996</v>
      </c>
      <c r="T52" s="14">
        <v>172871.5894</v>
      </c>
      <c r="U52" s="14">
        <v>163666.4896</v>
      </c>
      <c r="V52" s="14">
        <v>0</v>
      </c>
      <c r="W52" s="14">
        <v>107676.1906</v>
      </c>
      <c r="X52" s="14">
        <v>0</v>
      </c>
      <c r="Y52" s="14">
        <v>90859.365909999993</v>
      </c>
      <c r="Z52" s="14">
        <v>111377.8751</v>
      </c>
      <c r="AA52" s="14">
        <v>81781.108250000005</v>
      </c>
      <c r="AB52" s="14">
        <v>46800</v>
      </c>
      <c r="AC52" s="14">
        <v>53404.883399999999</v>
      </c>
      <c r="AD52" s="14">
        <v>107676.1906</v>
      </c>
      <c r="AE52" s="14">
        <v>2.016223681</v>
      </c>
      <c r="AF52" s="14">
        <f t="array" ref="AF52">TTEST(IF(H52:R52&lt;&gt;0,H52:R52),IF(S52:AA52&lt;&gt;0,S52:AA52),2,3)</f>
        <v>3.6909186047728798E-3</v>
      </c>
      <c r="AG52">
        <f t="array" ref="AG52">AVERAGE(IF(H52:R52&lt;&gt;0,H52:R52))</f>
        <v>56456.384051818168</v>
      </c>
      <c r="AH52">
        <f t="array" ref="AH52">STDEV(IF(H52:R52&lt;&gt;0,H52:R52))</f>
        <v>29816.197885275385</v>
      </c>
      <c r="AI52">
        <f t="shared" si="3"/>
        <v>52.812801219980301</v>
      </c>
    </row>
    <row r="53" spans="1:35" x14ac:dyDescent="0.2">
      <c r="A53" s="2" t="s">
        <v>63</v>
      </c>
      <c r="B53" s="2">
        <v>58482</v>
      </c>
      <c r="C53" s="5">
        <v>38710</v>
      </c>
      <c r="D53" s="5">
        <f t="shared" si="0"/>
        <v>2028331206</v>
      </c>
      <c r="E53" s="5">
        <v>34683</v>
      </c>
      <c r="F53" s="5">
        <f t="shared" si="1"/>
        <v>0</v>
      </c>
      <c r="G53" s="5">
        <v>76</v>
      </c>
      <c r="H53" s="14">
        <v>38054</v>
      </c>
      <c r="I53" s="14">
        <v>23214</v>
      </c>
      <c r="J53" s="14">
        <v>48066.710579999999</v>
      </c>
      <c r="K53" s="14">
        <v>23633.012879999998</v>
      </c>
      <c r="L53" s="14">
        <v>121645.4681</v>
      </c>
      <c r="M53" s="14">
        <v>32542.26081</v>
      </c>
      <c r="N53" s="14">
        <v>48645.647980000002</v>
      </c>
      <c r="O53" s="14">
        <v>36823.370540000004</v>
      </c>
      <c r="P53" s="14">
        <v>42628.073969999998</v>
      </c>
      <c r="Q53" s="14">
        <v>19640.689610000001</v>
      </c>
      <c r="R53" s="14">
        <v>28468.81955</v>
      </c>
      <c r="S53" s="14">
        <v>0</v>
      </c>
      <c r="T53" s="14">
        <v>1161.8062239999999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36823.370540000004</v>
      </c>
      <c r="AD53" s="14">
        <v>1161.8062239999999</v>
      </c>
      <c r="AE53" s="14">
        <v>3.1550783999999998E-2</v>
      </c>
      <c r="AF53" s="14" t="e">
        <f t="array" ref="AF53">TTEST(IF(H53:R53&lt;&gt;0,H53:R53),IF(S53:AA53&lt;&gt;0,S53:AA53),2,3)</f>
        <v>#DIV/0!</v>
      </c>
      <c r="AG53">
        <f t="array" ref="AG53">AVERAGE(IF(H53:R53&lt;&gt;0,H53:R53))</f>
        <v>42123.823092727274</v>
      </c>
      <c r="AH53">
        <f t="array" ref="AH53">STDEV(IF(H53:R53&lt;&gt;0,H53:R53))</f>
        <v>28159.731679970817</v>
      </c>
      <c r="AI53">
        <f t="shared" si="3"/>
        <v>66.849895409499581</v>
      </c>
    </row>
    <row r="54" spans="1:35" x14ac:dyDescent="0.2">
      <c r="A54" s="2" t="s">
        <v>66</v>
      </c>
      <c r="B54" s="2">
        <v>76551</v>
      </c>
      <c r="C54" s="5">
        <v>28454</v>
      </c>
      <c r="D54" s="5">
        <f t="shared" si="0"/>
        <v>2020869849</v>
      </c>
      <c r="E54" s="5">
        <v>26399</v>
      </c>
      <c r="F54" s="5">
        <f t="shared" si="1"/>
        <v>0</v>
      </c>
      <c r="G54" s="5">
        <v>67</v>
      </c>
      <c r="H54" s="14">
        <v>4558</v>
      </c>
      <c r="I54" s="14">
        <v>37197</v>
      </c>
      <c r="J54" s="14">
        <v>15272.392519999999</v>
      </c>
      <c r="K54" s="14">
        <v>0</v>
      </c>
      <c r="L54" s="14">
        <v>906.71981149999999</v>
      </c>
      <c r="M54" s="14">
        <v>20207.682629999999</v>
      </c>
      <c r="N54" s="14">
        <v>32489.711650000001</v>
      </c>
      <c r="O54" s="14">
        <v>26912.351200000001</v>
      </c>
      <c r="P54" s="14">
        <v>21215.365460000001</v>
      </c>
      <c r="Q54" s="14">
        <v>11716.68851</v>
      </c>
      <c r="R54" s="14">
        <v>14980.87169</v>
      </c>
      <c r="S54" s="14">
        <v>39798.13884</v>
      </c>
      <c r="T54" s="14">
        <v>0</v>
      </c>
      <c r="U54" s="14">
        <v>0</v>
      </c>
      <c r="V54" s="14">
        <v>25886.292010000001</v>
      </c>
      <c r="W54" s="14">
        <v>33381.448600000003</v>
      </c>
      <c r="X54" s="14">
        <v>15037.322550000001</v>
      </c>
      <c r="Y54" s="14">
        <v>39309.566890000002</v>
      </c>
      <c r="Z54" s="14">
        <v>36580.526619999997</v>
      </c>
      <c r="AA54" s="14">
        <v>57826.437030000001</v>
      </c>
      <c r="AB54" s="14">
        <v>78900</v>
      </c>
      <c r="AC54" s="14">
        <v>17740.03757</v>
      </c>
      <c r="AD54" s="14">
        <v>36580.526619999997</v>
      </c>
      <c r="AE54" s="14">
        <v>2.062032082</v>
      </c>
      <c r="AF54" s="14">
        <f t="array" ref="AF54">TTEST(IF(H54:R54&lt;&gt;0,H54:R54),IF(S54:AA54&lt;&gt;0,S54:AA54),2,3)</f>
        <v>1.8617319453008565E-2</v>
      </c>
      <c r="AG54">
        <f t="array" ref="AG54">AVERAGE(IF(H54:R54&lt;&gt;0,H54:R54))</f>
        <v>18545.678347150002</v>
      </c>
      <c r="AH54">
        <f t="array" ref="AH54">STDEV(IF(H54:R54&lt;&gt;0,H54:R54))</f>
        <v>11542.40451967871</v>
      </c>
      <c r="AI54">
        <f t="shared" si="3"/>
        <v>62.237704675021952</v>
      </c>
    </row>
    <row r="55" spans="1:35" x14ac:dyDescent="0.2">
      <c r="A55" s="2" t="s">
        <v>13</v>
      </c>
      <c r="B55" s="2">
        <v>64593</v>
      </c>
      <c r="C55" s="5">
        <v>117885</v>
      </c>
      <c r="D55" s="5">
        <f t="shared" si="0"/>
        <v>1993792131</v>
      </c>
      <c r="E55" s="5">
        <v>30867</v>
      </c>
      <c r="F55" s="5">
        <f t="shared" si="1"/>
        <v>0</v>
      </c>
      <c r="G55" s="5">
        <v>308</v>
      </c>
      <c r="H55" s="14">
        <v>79146</v>
      </c>
      <c r="I55" s="14">
        <v>22369</v>
      </c>
      <c r="J55" s="14">
        <v>27627.797350000001</v>
      </c>
      <c r="K55" s="14">
        <v>1660850.814</v>
      </c>
      <c r="L55" s="14">
        <v>37416.768530000001</v>
      </c>
      <c r="M55" s="14">
        <v>28306.659820000001</v>
      </c>
      <c r="N55" s="14">
        <v>30606.007989999998</v>
      </c>
      <c r="O55" s="14">
        <v>31127.298139999999</v>
      </c>
      <c r="P55" s="14">
        <v>15420.27198</v>
      </c>
      <c r="Q55" s="14">
        <v>20180.800670000001</v>
      </c>
      <c r="R55" s="14">
        <v>20084.711200000002</v>
      </c>
      <c r="S55" s="14">
        <v>58937.485509999999</v>
      </c>
      <c r="T55" s="14">
        <v>37732.604910000002</v>
      </c>
      <c r="U55" s="14">
        <v>19974.543000000001</v>
      </c>
      <c r="V55" s="14">
        <v>25928.57444</v>
      </c>
      <c r="W55" s="14">
        <v>62100.788549999997</v>
      </c>
      <c r="X55" s="14">
        <v>0</v>
      </c>
      <c r="Y55" s="14">
        <v>32477.848529999999</v>
      </c>
      <c r="Z55" s="14">
        <v>30094.778719999998</v>
      </c>
      <c r="AA55" s="14">
        <v>59123.208120000003</v>
      </c>
      <c r="AB55" s="14">
        <v>58200</v>
      </c>
      <c r="AC55" s="14">
        <v>28306.659820000001</v>
      </c>
      <c r="AD55" s="14">
        <v>35105.226719999999</v>
      </c>
      <c r="AE55" s="14">
        <v>1.2401755249999999</v>
      </c>
      <c r="AF55" s="14">
        <f t="array" ref="AF55">TTEST(IF(H55:R55&lt;&gt;0,H55:R55),IF(S55:AA55&lt;&gt;0,S55:AA55),2,3)</f>
        <v>0.37218807887795835</v>
      </c>
      <c r="AG55">
        <f t="array" ref="AG55">AVERAGE(IF(H55:R55&lt;&gt;0,H55:R55))</f>
        <v>179376.0117890909</v>
      </c>
      <c r="AH55">
        <f t="array" ref="AH55">STDEV(IF(H55:R55&lt;&gt;0,H55:R55))</f>
        <v>491647.76583123958</v>
      </c>
      <c r="AI55">
        <f t="shared" si="3"/>
        <v>274.08780077534323</v>
      </c>
    </row>
    <row r="56" spans="1:35" x14ac:dyDescent="0.2">
      <c r="A56" s="2" t="s">
        <v>70</v>
      </c>
      <c r="B56" s="2">
        <v>150782</v>
      </c>
      <c r="C56" s="5">
        <v>12780</v>
      </c>
      <c r="D56" s="5">
        <f t="shared" si="0"/>
        <v>1957602706</v>
      </c>
      <c r="E56" s="5">
        <v>12983</v>
      </c>
      <c r="F56" s="5">
        <f t="shared" si="1"/>
        <v>1</v>
      </c>
      <c r="G56" s="5">
        <v>51</v>
      </c>
      <c r="H56" s="14">
        <v>0</v>
      </c>
      <c r="I56" s="14">
        <v>13913</v>
      </c>
      <c r="J56" s="14">
        <v>5964.4789870000004</v>
      </c>
      <c r="K56" s="14">
        <v>8331.5223139999998</v>
      </c>
      <c r="L56" s="14">
        <v>2988.2530259999999</v>
      </c>
      <c r="M56" s="14">
        <v>19564.502479999999</v>
      </c>
      <c r="N56" s="14">
        <v>15226.3452</v>
      </c>
      <c r="O56" s="14">
        <v>23397.826349999999</v>
      </c>
      <c r="P56" s="14">
        <v>16875.180209999999</v>
      </c>
      <c r="Q56" s="14">
        <v>12982.92035</v>
      </c>
      <c r="R56" s="14">
        <v>10618.68029</v>
      </c>
      <c r="S56" s="14">
        <v>11106.545990000001</v>
      </c>
      <c r="T56" s="14">
        <v>0</v>
      </c>
      <c r="U56" s="14">
        <v>13453.3413</v>
      </c>
      <c r="V56" s="14">
        <v>12563.837820000001</v>
      </c>
      <c r="W56" s="14">
        <v>9213.0965109999997</v>
      </c>
      <c r="X56" s="14">
        <v>4349.2001499999997</v>
      </c>
      <c r="Y56" s="14">
        <v>16106.294389999999</v>
      </c>
      <c r="Z56" s="14">
        <v>21743.559550000002</v>
      </c>
      <c r="AA56" s="14">
        <v>23044.654890000002</v>
      </c>
      <c r="AB56" s="14">
        <v>1380</v>
      </c>
      <c r="AC56" s="14">
        <v>13447.96018</v>
      </c>
      <c r="AD56" s="14">
        <v>13008.58956</v>
      </c>
      <c r="AE56" s="14">
        <v>0.967328085</v>
      </c>
      <c r="AF56" s="14">
        <f t="array" ref="AF56">TTEST(IF(H56:R56&lt;&gt;0,H56:R56),IF(S56:AA56&lt;&gt;0,S56:AA56),2,3)</f>
        <v>0.74971295201065402</v>
      </c>
      <c r="AG56">
        <f t="array" ref="AG56">AVERAGE(IF(H56:R56&lt;&gt;0,H56:R56))</f>
        <v>12986.270920699999</v>
      </c>
      <c r="AH56">
        <f t="array" ref="AH56">STDEV(IF(H56:R56&lt;&gt;0,H56:R56))</f>
        <v>6229.0724913653094</v>
      </c>
      <c r="AI56">
        <f t="shared" si="3"/>
        <v>47.966598952099666</v>
      </c>
    </row>
    <row r="57" spans="1:35" x14ac:dyDescent="0.2">
      <c r="A57" s="2" t="s">
        <v>11</v>
      </c>
      <c r="B57" s="2">
        <v>48671</v>
      </c>
      <c r="C57" s="5">
        <v>164250</v>
      </c>
      <c r="D57" s="5">
        <f t="shared" si="0"/>
        <v>1865656772</v>
      </c>
      <c r="E57" s="5">
        <v>38332</v>
      </c>
      <c r="F57" s="5">
        <f t="shared" si="1"/>
        <v>0</v>
      </c>
      <c r="G57" s="5">
        <v>162</v>
      </c>
      <c r="H57" s="14">
        <v>50514</v>
      </c>
      <c r="I57" s="14">
        <v>93992</v>
      </c>
      <c r="J57" s="14">
        <v>0</v>
      </c>
      <c r="K57" s="14">
        <v>721928.36719999998</v>
      </c>
      <c r="L57" s="14">
        <v>607534.49190000002</v>
      </c>
      <c r="M57" s="14">
        <v>32575.554889999999</v>
      </c>
      <c r="N57" s="14">
        <v>11417.979950000001</v>
      </c>
      <c r="O57" s="14">
        <v>44087.885009999998</v>
      </c>
      <c r="P57" s="14">
        <v>31224.95867</v>
      </c>
      <c r="Q57" s="14">
        <v>23434.698909999999</v>
      </c>
      <c r="R57" s="14">
        <v>25789.952700000002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38331.719949999999</v>
      </c>
      <c r="AD57" s="14" t="e">
        <v>#NUM!</v>
      </c>
      <c r="AE57" s="14" t="e">
        <v>#NUM!</v>
      </c>
      <c r="AF57" s="14" t="e">
        <f t="array" ref="AF57">TTEST(IF(H57:R57&lt;&gt;0,H57:R57),IF(S57:AA57&lt;&gt;0,S57:AA57),2,3)</f>
        <v>#DIV/0!</v>
      </c>
      <c r="AG57">
        <f t="array" ref="AG57">AVERAGE(IF(H57:R57&lt;&gt;0,H57:R57))</f>
        <v>164249.98892300003</v>
      </c>
      <c r="AH57">
        <f t="array" ref="AH57">STDEV(IF(H57:R57&lt;&gt;0,H57:R57))</f>
        <v>266084.54824413976</v>
      </c>
      <c r="AI57">
        <f t="shared" si="3"/>
        <v>161.9997358836228</v>
      </c>
    </row>
    <row r="58" spans="1:35" x14ac:dyDescent="0.2">
      <c r="A58" s="2" t="s">
        <v>80</v>
      </c>
      <c r="B58" s="2">
        <v>71772</v>
      </c>
      <c r="C58" s="5">
        <v>24543</v>
      </c>
      <c r="D58" s="5">
        <f t="shared" si="0"/>
        <v>1865641368</v>
      </c>
      <c r="E58" s="5">
        <v>25994</v>
      </c>
      <c r="F58" s="5">
        <f t="shared" si="1"/>
        <v>0</v>
      </c>
      <c r="G58" s="5">
        <v>44</v>
      </c>
      <c r="H58" s="14">
        <v>1213</v>
      </c>
      <c r="I58" s="14">
        <v>28414</v>
      </c>
      <c r="J58" s="14">
        <v>30402.212149999999</v>
      </c>
      <c r="K58" s="14">
        <v>20124.270990000001</v>
      </c>
      <c r="L58" s="14">
        <v>34535.40436</v>
      </c>
      <c r="M58" s="14">
        <v>26185.1312</v>
      </c>
      <c r="N58" s="14">
        <v>24755.571370000001</v>
      </c>
      <c r="O58" s="14">
        <v>30917.55831</v>
      </c>
      <c r="P58" s="14">
        <v>25802.213769999998</v>
      </c>
      <c r="Q58" s="14">
        <v>27097.793539999999</v>
      </c>
      <c r="R58" s="14">
        <v>20278.988979999998</v>
      </c>
      <c r="S58" s="14">
        <v>16293.242249999999</v>
      </c>
      <c r="T58" s="14">
        <v>31501.016039999999</v>
      </c>
      <c r="U58" s="14">
        <v>19935.343420000001</v>
      </c>
      <c r="V58" s="14">
        <v>29372.155999999999</v>
      </c>
      <c r="W58" s="14">
        <v>18001.202150000001</v>
      </c>
      <c r="X58" s="14">
        <v>0</v>
      </c>
      <c r="Y58" s="14">
        <v>23131.815149999999</v>
      </c>
      <c r="Z58" s="14">
        <v>51684.313880000002</v>
      </c>
      <c r="AA58" s="14">
        <v>27712.233189999999</v>
      </c>
      <c r="AB58" s="14">
        <v>3510</v>
      </c>
      <c r="AC58" s="14">
        <v>26185.1312</v>
      </c>
      <c r="AD58" s="14">
        <v>25422.024170000001</v>
      </c>
      <c r="AE58" s="14">
        <v>0.97085723899999998</v>
      </c>
      <c r="AF58" s="14">
        <f t="array" ref="AF58">TTEST(IF(H58:R58&lt;&gt;0,H58:R58),IF(S58:AA58&lt;&gt;0,S58:AA58),2,3)</f>
        <v>0.58634372252639588</v>
      </c>
      <c r="AG58">
        <f t="array" ref="AG58">AVERAGE(IF(H58:R58&lt;&gt;0,H58:R58))</f>
        <v>24520.558606363636</v>
      </c>
      <c r="AH58">
        <f t="array" ref="AH58">STDEV(IF(H58:R58&lt;&gt;0,H58:R58))</f>
        <v>8846.710313109892</v>
      </c>
      <c r="AI58">
        <f t="shared" si="3"/>
        <v>36.078747042956728</v>
      </c>
    </row>
    <row r="59" spans="1:35" x14ac:dyDescent="0.2">
      <c r="A59" s="2" t="s">
        <v>65</v>
      </c>
      <c r="B59" s="2">
        <v>44670</v>
      </c>
      <c r="C59" s="5">
        <v>50310</v>
      </c>
      <c r="D59" s="5">
        <f t="shared" si="0"/>
        <v>1842682170</v>
      </c>
      <c r="E59" s="5">
        <v>41251</v>
      </c>
      <c r="F59" s="5">
        <f t="shared" si="1"/>
        <v>0</v>
      </c>
      <c r="G59" s="5">
        <v>61</v>
      </c>
      <c r="H59" s="14">
        <v>42847</v>
      </c>
      <c r="I59" s="14">
        <v>13496</v>
      </c>
      <c r="J59" s="14">
        <v>41251.119189999998</v>
      </c>
      <c r="K59" s="14">
        <v>0</v>
      </c>
      <c r="L59" s="14">
        <v>91895.441009999995</v>
      </c>
      <c r="M59" s="14">
        <v>29363.07949</v>
      </c>
      <c r="N59" s="14">
        <v>39218.89963</v>
      </c>
      <c r="O59" s="14">
        <v>32758.205559999999</v>
      </c>
      <c r="P59" s="14">
        <v>35929.320249999997</v>
      </c>
      <c r="Q59" s="14">
        <v>18348.014179999998</v>
      </c>
      <c r="R59" s="14">
        <v>25199.34159</v>
      </c>
      <c r="S59" s="14">
        <v>55612.781410000003</v>
      </c>
      <c r="T59" s="14">
        <v>0</v>
      </c>
      <c r="U59" s="14">
        <v>0</v>
      </c>
      <c r="V59" s="14">
        <v>21747.32488</v>
      </c>
      <c r="W59" s="14">
        <v>47696.980759999999</v>
      </c>
      <c r="X59" s="14">
        <v>0</v>
      </c>
      <c r="Y59" s="14">
        <v>59719.27996</v>
      </c>
      <c r="Z59" s="14">
        <v>77101.463069999998</v>
      </c>
      <c r="AA59" s="14">
        <v>104089.99249999999</v>
      </c>
      <c r="AB59" s="14">
        <v>119000</v>
      </c>
      <c r="AC59" s="14">
        <v>34343.762909999998</v>
      </c>
      <c r="AD59" s="14">
        <v>57666.03069</v>
      </c>
      <c r="AE59" s="14">
        <v>1.6790830649999999</v>
      </c>
      <c r="AF59" s="14">
        <f t="array" ref="AF59">TTEST(IF(H59:R59&lt;&gt;0,H59:R59),IF(S59:AA59&lt;&gt;0,S59:AA59),2,3)</f>
        <v>0.10517218908813032</v>
      </c>
      <c r="AG59">
        <f t="array" ref="AG59">AVERAGE(IF(H59:R59&lt;&gt;0,H59:R59))</f>
        <v>37030.642090000001</v>
      </c>
      <c r="AH59">
        <f t="array" ref="AH59">STDEV(IF(H59:R59&lt;&gt;0,H59:R59))</f>
        <v>21570.903378946245</v>
      </c>
      <c r="AI59">
        <f t="shared" si="3"/>
        <v>58.251497034590692</v>
      </c>
    </row>
    <row r="60" spans="1:35" x14ac:dyDescent="0.2">
      <c r="A60" s="2" t="s">
        <v>78</v>
      </c>
      <c r="B60" s="2">
        <v>67364</v>
      </c>
      <c r="C60" s="5">
        <v>26776</v>
      </c>
      <c r="D60" s="5">
        <f t="shared" si="0"/>
        <v>1799561896</v>
      </c>
      <c r="E60" s="5">
        <v>26714</v>
      </c>
      <c r="F60" s="5">
        <f t="shared" si="1"/>
        <v>0</v>
      </c>
      <c r="G60" s="5">
        <v>48</v>
      </c>
      <c r="H60" s="14">
        <v>25593</v>
      </c>
      <c r="I60" s="14">
        <v>19131</v>
      </c>
      <c r="J60" s="14">
        <v>33351.700810000002</v>
      </c>
      <c r="K60" s="14">
        <v>18863.598109999999</v>
      </c>
      <c r="L60" s="14">
        <v>54031.587950000001</v>
      </c>
      <c r="M60" s="14">
        <v>26281.80024</v>
      </c>
      <c r="N60" s="14">
        <v>36805.64344</v>
      </c>
      <c r="O60" s="14">
        <v>38981.243750000001</v>
      </c>
      <c r="P60" s="14">
        <v>29821.674760000002</v>
      </c>
      <c r="Q60" s="14">
        <v>9351.7285879999999</v>
      </c>
      <c r="R60" s="14">
        <v>21533.46313</v>
      </c>
      <c r="S60" s="14">
        <v>28337.007180000001</v>
      </c>
      <c r="T60" s="14">
        <v>1291.8317460000001</v>
      </c>
      <c r="U60" s="14">
        <v>29379.537670000002</v>
      </c>
      <c r="V60" s="14">
        <v>25838.747220000001</v>
      </c>
      <c r="W60" s="14">
        <v>27145.975409999999</v>
      </c>
      <c r="X60" s="14">
        <v>0</v>
      </c>
      <c r="Y60" s="14">
        <v>21457.098450000001</v>
      </c>
      <c r="Z60" s="14">
        <v>37008.175190000002</v>
      </c>
      <c r="AA60" s="14">
        <v>45868.717129999997</v>
      </c>
      <c r="AB60" s="14">
        <v>5440</v>
      </c>
      <c r="AC60" s="14">
        <v>26281.80024</v>
      </c>
      <c r="AD60" s="14">
        <v>27741.491300000002</v>
      </c>
      <c r="AE60" s="14">
        <v>1.055539995</v>
      </c>
      <c r="AF60" s="14">
        <f t="array" ref="AF60">TTEST(IF(H60:R60&lt;&gt;0,H60:R60),IF(S60:AA60&lt;&gt;0,S60:AA60),2,3)</f>
        <v>0.80288833737875165</v>
      </c>
      <c r="AG60">
        <f t="array" ref="AG60">AVERAGE(IF(H60:R60&lt;&gt;0,H60:R60))</f>
        <v>28522.403707090907</v>
      </c>
      <c r="AH60">
        <f t="array" ref="AH60">STDEV(IF(H60:R60&lt;&gt;0,H60:R60))</f>
        <v>12104.465564705566</v>
      </c>
      <c r="AI60">
        <f t="shared" si="3"/>
        <v>42.438448347522325</v>
      </c>
    </row>
    <row r="61" spans="1:35" x14ac:dyDescent="0.2">
      <c r="A61" s="2" t="s">
        <v>84</v>
      </c>
      <c r="B61" s="2">
        <v>49005</v>
      </c>
      <c r="C61" s="5">
        <v>34317</v>
      </c>
      <c r="D61" s="5">
        <f t="shared" si="0"/>
        <v>1797748425</v>
      </c>
      <c r="E61" s="5">
        <v>36685</v>
      </c>
      <c r="F61" s="5">
        <f t="shared" si="1"/>
        <v>0</v>
      </c>
      <c r="G61" s="5">
        <v>36</v>
      </c>
      <c r="H61" s="14">
        <v>0</v>
      </c>
      <c r="I61" s="14">
        <v>41561</v>
      </c>
      <c r="J61" s="14">
        <v>45546.498769999998</v>
      </c>
      <c r="K61" s="14">
        <v>18555.588469999999</v>
      </c>
      <c r="L61" s="14">
        <v>50046.079660000003</v>
      </c>
      <c r="M61" s="14">
        <v>19814.11982</v>
      </c>
      <c r="N61" s="14">
        <v>32041.540089999999</v>
      </c>
      <c r="O61" s="14">
        <v>32223.488509999999</v>
      </c>
      <c r="P61" s="14">
        <v>36685.299149999999</v>
      </c>
      <c r="Q61" s="14">
        <v>17924.98661</v>
      </c>
      <c r="R61" s="14">
        <v>16600.09793</v>
      </c>
      <c r="S61" s="14">
        <v>40806.348129999998</v>
      </c>
      <c r="T61" s="14">
        <v>42335.840190000003</v>
      </c>
      <c r="U61" s="14">
        <v>35173.491900000001</v>
      </c>
      <c r="V61" s="14">
        <v>38748.651740000001</v>
      </c>
      <c r="W61" s="14">
        <v>30763.473770000001</v>
      </c>
      <c r="X61" s="14">
        <v>0</v>
      </c>
      <c r="Y61" s="14">
        <v>44619.021000000001</v>
      </c>
      <c r="Z61" s="14">
        <v>38416.778579999998</v>
      </c>
      <c r="AA61" s="14">
        <v>57051.992200000001</v>
      </c>
      <c r="AB61" s="14">
        <v>13100</v>
      </c>
      <c r="AC61" s="14">
        <v>32132.514299999999</v>
      </c>
      <c r="AD61" s="14">
        <v>39777.499940000002</v>
      </c>
      <c r="AE61" s="14">
        <v>1.2379205550000001</v>
      </c>
      <c r="AF61" s="14">
        <f t="array" ref="AF61">TTEST(IF(H61:R61&lt;&gt;0,H61:R61),IF(S61:AA61&lt;&gt;0,S61:AA61),2,3)</f>
        <v>5.6035766704046364E-2</v>
      </c>
      <c r="AG61">
        <f t="array" ref="AG61">AVERAGE(IF(H61:R61&lt;&gt;0,H61:R61))</f>
        <v>31099.869900999998</v>
      </c>
      <c r="AH61">
        <f t="array" ref="AH61">STDEV(IF(H61:R61&lt;&gt;0,H61:R61))</f>
        <v>12378.26752700597</v>
      </c>
      <c r="AI61">
        <f t="shared" si="3"/>
        <v>39.801669802509224</v>
      </c>
    </row>
    <row r="62" spans="1:35" x14ac:dyDescent="0.2">
      <c r="A62" s="2" t="s">
        <v>69</v>
      </c>
      <c r="B62" s="2">
        <v>109018</v>
      </c>
      <c r="C62" s="5">
        <v>18570</v>
      </c>
      <c r="D62" s="5">
        <f t="shared" si="0"/>
        <v>1797379766</v>
      </c>
      <c r="E62" s="5">
        <v>16487</v>
      </c>
      <c r="F62" s="5">
        <f t="shared" si="1"/>
        <v>0</v>
      </c>
      <c r="G62" s="5">
        <v>66</v>
      </c>
      <c r="H62" s="14">
        <v>938</v>
      </c>
      <c r="I62" s="14">
        <v>7834</v>
      </c>
      <c r="J62" s="14">
        <v>6389.0600450000002</v>
      </c>
      <c r="K62" s="14">
        <v>0</v>
      </c>
      <c r="L62" s="14">
        <v>9912.6572209999995</v>
      </c>
      <c r="M62" s="14">
        <v>12040.62257</v>
      </c>
      <c r="N62" s="14">
        <v>19963.737209999999</v>
      </c>
      <c r="O62" s="14">
        <v>20719.453270000002</v>
      </c>
      <c r="P62" s="14">
        <v>17333.606390000001</v>
      </c>
      <c r="Q62" s="14">
        <v>56441.608209999999</v>
      </c>
      <c r="R62" s="14">
        <v>12815.87138</v>
      </c>
      <c r="S62" s="14">
        <v>13006.126270000001</v>
      </c>
      <c r="T62" s="14">
        <v>15639.836310000001</v>
      </c>
      <c r="U62" s="14">
        <v>17647.240099999999</v>
      </c>
      <c r="V62" s="14">
        <v>34765.016580000003</v>
      </c>
      <c r="W62" s="14">
        <v>14765.818719999999</v>
      </c>
      <c r="X62" s="14">
        <v>7415.9115590000001</v>
      </c>
      <c r="Y62" s="14">
        <v>23530.245429999999</v>
      </c>
      <c r="Z62" s="14">
        <v>31575.326430000001</v>
      </c>
      <c r="AA62" s="14">
        <v>22672.567490000001</v>
      </c>
      <c r="AB62" s="14">
        <v>26000</v>
      </c>
      <c r="AC62" s="14">
        <v>12428.24697</v>
      </c>
      <c r="AD62" s="14">
        <v>17647.240099999999</v>
      </c>
      <c r="AE62" s="14">
        <v>1.41992995</v>
      </c>
      <c r="AF62" s="14">
        <f t="array" ref="AF62">TTEST(IF(H62:R62&lt;&gt;0,H62:R62),IF(S62:AA62&lt;&gt;0,S62:AA62),2,3)</f>
        <v>0.52819866186895448</v>
      </c>
      <c r="AG62">
        <f t="array" ref="AG62">AVERAGE(IF(H62:R62&lt;&gt;0,H62:R62))</f>
        <v>16438.8616296</v>
      </c>
      <c r="AH62">
        <f t="array" ref="AH62">STDEV(IF(H62:R62&lt;&gt;0,H62:R62))</f>
        <v>15355.597208916812</v>
      </c>
      <c r="AI62">
        <f t="shared" ref="AI62:AI93" si="4">(AH62/AG62)*100</f>
        <v>93.410344067057238</v>
      </c>
    </row>
    <row r="63" spans="1:35" x14ac:dyDescent="0.2">
      <c r="A63" s="2" t="s">
        <v>39</v>
      </c>
      <c r="B63" s="2">
        <v>54510</v>
      </c>
      <c r="C63" s="5">
        <v>58643</v>
      </c>
      <c r="D63" s="5">
        <f t="shared" si="0"/>
        <v>1776426390</v>
      </c>
      <c r="E63" s="5">
        <v>32589</v>
      </c>
      <c r="F63" s="5">
        <f t="shared" si="1"/>
        <v>0</v>
      </c>
      <c r="G63" s="5">
        <v>167</v>
      </c>
      <c r="H63" s="14">
        <v>0</v>
      </c>
      <c r="I63" s="14">
        <v>37964</v>
      </c>
      <c r="J63" s="14">
        <v>32589.287090000002</v>
      </c>
      <c r="K63" s="14">
        <v>0</v>
      </c>
      <c r="L63" s="14">
        <v>318961.82500000001</v>
      </c>
      <c r="M63" s="14">
        <v>15413.792799999999</v>
      </c>
      <c r="N63" s="14">
        <v>33042.693480000002</v>
      </c>
      <c r="O63" s="14">
        <v>20822.711139999999</v>
      </c>
      <c r="P63" s="14">
        <v>15759.61879</v>
      </c>
      <c r="Q63" s="14">
        <v>33370.91113</v>
      </c>
      <c r="R63" s="14">
        <v>19859.62355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32589.287090000002</v>
      </c>
      <c r="AD63" s="14" t="e">
        <v>#NUM!</v>
      </c>
      <c r="AE63" s="14" t="e">
        <v>#NUM!</v>
      </c>
      <c r="AF63" s="14" t="e">
        <f t="array" ref="AF63">TTEST(IF(H63:R63&lt;&gt;0,H63:R63),IF(S63:AA63&lt;&gt;0,S63:AA63),2,3)</f>
        <v>#DIV/0!</v>
      </c>
      <c r="AG63">
        <f t="array" ref="AG63">AVERAGE(IF(H63:R63&lt;&gt;0,H63:R63))</f>
        <v>58642.718108888897</v>
      </c>
      <c r="AH63">
        <f t="array" ref="AH63">STDEV(IF(H63:R63&lt;&gt;0,H63:R63))</f>
        <v>97985.09777849658</v>
      </c>
      <c r="AI63">
        <f t="shared" si="4"/>
        <v>167.08826080768634</v>
      </c>
    </row>
    <row r="64" spans="1:35" x14ac:dyDescent="0.2">
      <c r="A64" s="2" t="s">
        <v>45</v>
      </c>
      <c r="B64" s="2">
        <v>130098</v>
      </c>
      <c r="C64" s="5">
        <v>21432</v>
      </c>
      <c r="D64" s="5">
        <f t="shared" si="0"/>
        <v>1722497520</v>
      </c>
      <c r="E64" s="5">
        <v>13240</v>
      </c>
      <c r="F64" s="5">
        <f t="shared" si="1"/>
        <v>1</v>
      </c>
      <c r="G64" s="5">
        <v>113</v>
      </c>
      <c r="H64" s="14">
        <v>12902</v>
      </c>
      <c r="I64" s="14">
        <v>14288</v>
      </c>
      <c r="J64" s="14">
        <v>1804.5192669999999</v>
      </c>
      <c r="K64" s="14">
        <v>0</v>
      </c>
      <c r="L64" s="14">
        <v>98565.057969999994</v>
      </c>
      <c r="M64" s="14">
        <v>14181.75186</v>
      </c>
      <c r="N64" s="14">
        <v>10744.560880000001</v>
      </c>
      <c r="O64" s="14">
        <v>13561.501469999999</v>
      </c>
      <c r="P64" s="14">
        <v>10438.22337</v>
      </c>
      <c r="Q64" s="14">
        <v>8361.9389919999994</v>
      </c>
      <c r="R64" s="14">
        <v>13239.87939</v>
      </c>
      <c r="S64" s="14">
        <v>63119.493349999997</v>
      </c>
      <c r="T64" s="14">
        <v>19528.61363</v>
      </c>
      <c r="U64" s="14">
        <v>6479.3441469999998</v>
      </c>
      <c r="V64" s="14">
        <v>8421.3925949999993</v>
      </c>
      <c r="W64" s="14">
        <v>55438.190219999997</v>
      </c>
      <c r="X64" s="14">
        <v>0</v>
      </c>
      <c r="Y64" s="14">
        <v>14740.207990000001</v>
      </c>
      <c r="Z64" s="14">
        <v>15942.11586</v>
      </c>
      <c r="AA64" s="14">
        <v>12951.76707</v>
      </c>
      <c r="AB64" s="14">
        <v>12500</v>
      </c>
      <c r="AC64" s="14">
        <v>13070.939689999999</v>
      </c>
      <c r="AD64" s="14">
        <v>15341.16193</v>
      </c>
      <c r="AE64" s="14">
        <v>1.1736846990000001</v>
      </c>
      <c r="AF64" s="14">
        <f t="array" ref="AF64">TTEST(IF(H64:R64&lt;&gt;0,H64:R64),IF(S64:AA64&lt;&gt;0,S64:AA64),2,3)</f>
        <v>0.69011982477255041</v>
      </c>
      <c r="AG64">
        <f t="array" ref="AG64">AVERAGE(IF(H64:R64&lt;&gt;0,H64:R64))</f>
        <v>19808.743319899997</v>
      </c>
      <c r="AH64">
        <f t="array" ref="AH64">STDEV(IF(H64:R64&lt;&gt;0,H64:R64))</f>
        <v>27927.937634822374</v>
      </c>
      <c r="AI64">
        <f t="shared" si="4"/>
        <v>140.98793236805577</v>
      </c>
    </row>
    <row r="65" spans="1:35" x14ac:dyDescent="0.2">
      <c r="A65" s="2" t="s">
        <v>74</v>
      </c>
      <c r="B65" s="2">
        <v>44174</v>
      </c>
      <c r="C65" s="5">
        <v>42069</v>
      </c>
      <c r="D65" s="5">
        <f t="shared" si="0"/>
        <v>1688948716</v>
      </c>
      <c r="E65" s="5">
        <v>38234</v>
      </c>
      <c r="F65" s="5">
        <f t="shared" si="1"/>
        <v>0</v>
      </c>
      <c r="G65" s="5">
        <v>25</v>
      </c>
      <c r="H65" s="14">
        <v>0</v>
      </c>
      <c r="I65" s="14">
        <v>36804</v>
      </c>
      <c r="J65" s="14">
        <v>64616.109839999997</v>
      </c>
      <c r="K65" s="14">
        <v>0</v>
      </c>
      <c r="L65" s="14">
        <v>60550.532950000001</v>
      </c>
      <c r="M65" s="14">
        <v>29911.097890000001</v>
      </c>
      <c r="N65" s="14">
        <v>52250.611530000002</v>
      </c>
      <c r="O65" s="14">
        <v>43913.675689999996</v>
      </c>
      <c r="P65" s="14">
        <v>38325.889490000001</v>
      </c>
      <c r="Q65" s="14">
        <v>25901.668229999999</v>
      </c>
      <c r="R65" s="14">
        <v>33362.992899999997</v>
      </c>
      <c r="S65" s="14">
        <v>38141.532980000004</v>
      </c>
      <c r="T65" s="14">
        <v>36310.894639999999</v>
      </c>
      <c r="U65" s="14">
        <v>51952.492819999999</v>
      </c>
      <c r="V65" s="14">
        <v>52853.460449999999</v>
      </c>
      <c r="W65" s="14">
        <v>33821.584470000002</v>
      </c>
      <c r="X65" s="14">
        <v>0</v>
      </c>
      <c r="Y65" s="14">
        <v>42024.607660000001</v>
      </c>
      <c r="Z65" s="14">
        <v>36779.89086</v>
      </c>
      <c r="AA65" s="14">
        <v>42918.966240000002</v>
      </c>
      <c r="AB65" s="14">
        <v>36800</v>
      </c>
      <c r="AC65" s="14">
        <v>38325.889490000001</v>
      </c>
      <c r="AD65" s="14">
        <v>40083.070319999999</v>
      </c>
      <c r="AE65" s="14">
        <v>1.0458484029999999</v>
      </c>
      <c r="AF65" s="14">
        <f t="array" ref="AF65">TTEST(IF(H65:R65&lt;&gt;0,H65:R65),IF(S65:AA65&lt;&gt;0,S65:AA65),2,3)</f>
        <v>0.85062769216242429</v>
      </c>
      <c r="AG65">
        <f t="array" ref="AG65">AVERAGE(IF(H65:R65&lt;&gt;0,H65:R65))</f>
        <v>42848.508724444444</v>
      </c>
      <c r="AH65">
        <f t="array" ref="AH65">STDEV(IF(H65:R65&lt;&gt;0,H65:R65))</f>
        <v>13593.479229936022</v>
      </c>
      <c r="AI65">
        <f t="shared" si="4"/>
        <v>31.724509521100654</v>
      </c>
    </row>
    <row r="66" spans="1:35" x14ac:dyDescent="0.2">
      <c r="A66" s="2" t="s">
        <v>68</v>
      </c>
      <c r="B66" s="2">
        <v>104830</v>
      </c>
      <c r="C66" s="5">
        <v>19649</v>
      </c>
      <c r="D66" s="5">
        <f t="shared" si="0"/>
        <v>1670256390</v>
      </c>
      <c r="E66" s="5">
        <v>15933</v>
      </c>
      <c r="F66" s="5">
        <f t="shared" si="1"/>
        <v>0</v>
      </c>
      <c r="G66" s="5">
        <v>79</v>
      </c>
      <c r="H66" s="14">
        <v>5527</v>
      </c>
      <c r="I66" s="14">
        <v>16803</v>
      </c>
      <c r="J66" s="14">
        <v>12654.33613</v>
      </c>
      <c r="K66" s="14">
        <v>0</v>
      </c>
      <c r="L66" s="14">
        <v>7880.5041080000001</v>
      </c>
      <c r="M66" s="14">
        <v>11392.54759</v>
      </c>
      <c r="N66" s="14">
        <v>24224.223139999998</v>
      </c>
      <c r="O66" s="14">
        <v>21331.70955</v>
      </c>
      <c r="P66" s="14">
        <v>16993.22423</v>
      </c>
      <c r="Q66" s="14">
        <v>9672.6775109999999</v>
      </c>
      <c r="R66" s="14">
        <v>21426.057260000001</v>
      </c>
      <c r="S66" s="14">
        <v>12007.433580000001</v>
      </c>
      <c r="T66" s="14">
        <v>18122.006399999998</v>
      </c>
      <c r="U66" s="14">
        <v>15063.39824</v>
      </c>
      <c r="V66" s="14">
        <v>33987.426019999999</v>
      </c>
      <c r="W66" s="14">
        <v>13602.92102</v>
      </c>
      <c r="X66" s="14">
        <v>9337.4789930000006</v>
      </c>
      <c r="Y66" s="14">
        <v>22432.41171</v>
      </c>
      <c r="Z66" s="14">
        <v>14699.19908</v>
      </c>
      <c r="AA66" s="14">
        <v>27913.987779999999</v>
      </c>
      <c r="AB66" s="14">
        <v>77900</v>
      </c>
      <c r="AC66" s="14">
        <v>14728.66807</v>
      </c>
      <c r="AD66" s="14">
        <v>15063.39824</v>
      </c>
      <c r="AE66" s="14">
        <v>1.0227264389999999</v>
      </c>
      <c r="AF66" s="14">
        <f t="array" ref="AF66">TTEST(IF(H66:R66&lt;&gt;0,H66:R66),IF(S66:AA66&lt;&gt;0,S66:AA66),2,3)</f>
        <v>0.27649412694770509</v>
      </c>
      <c r="AG66">
        <f t="array" ref="AG66">AVERAGE(IF(H66:R66&lt;&gt;0,H66:R66))</f>
        <v>14790.527951899998</v>
      </c>
      <c r="AH66">
        <f t="array" ref="AH66">STDEV(IF(H66:R66&lt;&gt;0,H66:R66))</f>
        <v>6329.6233366258457</v>
      </c>
      <c r="AI66">
        <f t="shared" si="4"/>
        <v>42.795114259682251</v>
      </c>
    </row>
    <row r="67" spans="1:35" x14ac:dyDescent="0.2">
      <c r="A67" s="2" t="s">
        <v>43</v>
      </c>
      <c r="B67" s="2">
        <v>42256</v>
      </c>
      <c r="C67" s="5">
        <v>69407</v>
      </c>
      <c r="D67" s="5">
        <f t="shared" si="0"/>
        <v>1647899488</v>
      </c>
      <c r="E67" s="5">
        <v>38998</v>
      </c>
      <c r="F67" s="5">
        <f t="shared" si="1"/>
        <v>0</v>
      </c>
      <c r="G67" s="5">
        <v>140</v>
      </c>
      <c r="H67" s="14">
        <v>0</v>
      </c>
      <c r="I67" s="14">
        <v>81548</v>
      </c>
      <c r="J67" s="14">
        <v>48044.871740000002</v>
      </c>
      <c r="K67" s="14">
        <v>95010.532399999996</v>
      </c>
      <c r="L67" s="14">
        <v>449221.61</v>
      </c>
      <c r="M67" s="14">
        <v>32342.82343</v>
      </c>
      <c r="N67" s="14">
        <v>16885.29898</v>
      </c>
      <c r="O67" s="14">
        <v>40465.620540000004</v>
      </c>
      <c r="P67" s="14">
        <v>34622.068420000003</v>
      </c>
      <c r="Q67" s="14">
        <v>15223.13956</v>
      </c>
      <c r="R67" s="14">
        <v>40242.231670000001</v>
      </c>
      <c r="S67" s="14">
        <v>38998.127070000002</v>
      </c>
      <c r="T67" s="14">
        <v>95705.900240000003</v>
      </c>
      <c r="U67" s="14">
        <v>94609.251199999999</v>
      </c>
      <c r="V67" s="14">
        <v>37395.758549999999</v>
      </c>
      <c r="W67" s="14">
        <v>28933.548019999998</v>
      </c>
      <c r="X67" s="14">
        <v>0</v>
      </c>
      <c r="Y67" s="14">
        <v>22189.106090000001</v>
      </c>
      <c r="Z67" s="14">
        <v>114343.9376</v>
      </c>
      <c r="AA67" s="14">
        <v>10953.406789999999</v>
      </c>
      <c r="AB67" s="14">
        <v>22000</v>
      </c>
      <c r="AC67" s="14">
        <v>40353.92611</v>
      </c>
      <c r="AD67" s="14">
        <v>38196.94281</v>
      </c>
      <c r="AE67" s="14">
        <v>0.94654836600000003</v>
      </c>
      <c r="AF67" s="14">
        <f t="array" ref="AF67">TTEST(IF(H67:R67&lt;&gt;0,H67:R67),IF(S67:AA67&lt;&gt;0,S67:AA67),2,3)</f>
        <v>0.50551038214179167</v>
      </c>
      <c r="AG67">
        <f t="array" ref="AG67">AVERAGE(IF(H67:R67&lt;&gt;0,H67:R67))</f>
        <v>85360.619674000001</v>
      </c>
      <c r="AH67">
        <f t="array" ref="AH67">STDEV(IF(H67:R67&lt;&gt;0,H67:R67))</f>
        <v>130358.3075200484</v>
      </c>
      <c r="AI67">
        <f t="shared" si="4"/>
        <v>152.71480926204458</v>
      </c>
    </row>
    <row r="68" spans="1:35" x14ac:dyDescent="0.2">
      <c r="A68" s="2" t="s">
        <v>56</v>
      </c>
      <c r="B68" s="2">
        <v>99444</v>
      </c>
      <c r="C68" s="5">
        <v>24453</v>
      </c>
      <c r="D68" s="5">
        <f t="shared" si="0"/>
        <v>1631279376</v>
      </c>
      <c r="E68" s="5">
        <v>16404</v>
      </c>
      <c r="F68" s="5">
        <f t="shared" si="1"/>
        <v>0</v>
      </c>
      <c r="G68" s="5">
        <v>110</v>
      </c>
      <c r="H68" s="14">
        <v>0</v>
      </c>
      <c r="I68" s="14">
        <v>12372</v>
      </c>
      <c r="J68" s="14">
        <v>13583.53537</v>
      </c>
      <c r="K68" s="14">
        <v>51086.657099999997</v>
      </c>
      <c r="L68" s="14">
        <v>9364.8684300000004</v>
      </c>
      <c r="M68" s="14">
        <v>13313.27305</v>
      </c>
      <c r="N68" s="14">
        <v>18229.44355</v>
      </c>
      <c r="O68" s="14">
        <v>19493.8531</v>
      </c>
      <c r="P68" s="14">
        <v>18078.599050000001</v>
      </c>
      <c r="Q68" s="14">
        <v>13517.67668</v>
      </c>
      <c r="R68" s="14">
        <v>18132.113649999999</v>
      </c>
      <c r="S68" s="14">
        <v>12221.68327</v>
      </c>
      <c r="T68" s="14">
        <v>15208.3441</v>
      </c>
      <c r="U68" s="14">
        <v>16393.499080000001</v>
      </c>
      <c r="V68" s="14">
        <v>26549.138729999999</v>
      </c>
      <c r="W68" s="14">
        <v>15658.896849999999</v>
      </c>
      <c r="X68" s="14">
        <v>0</v>
      </c>
      <c r="Y68" s="14">
        <v>22682.517739999999</v>
      </c>
      <c r="Z68" s="14">
        <v>23311.780180000002</v>
      </c>
      <c r="AA68" s="14">
        <v>16404.291160000001</v>
      </c>
      <c r="AB68" s="14">
        <v>129000</v>
      </c>
      <c r="AC68" s="14">
        <v>15831.067209999999</v>
      </c>
      <c r="AD68" s="14">
        <v>16398.895120000001</v>
      </c>
      <c r="AE68" s="14">
        <v>1.035867949</v>
      </c>
      <c r="AF68" s="14">
        <f t="array" ref="AF68">TTEST(IF(H68:R68&lt;&gt;0,H68:R68),IF(S68:AA68&lt;&gt;0,S68:AA68),2,3)</f>
        <v>0.96907291837292586</v>
      </c>
      <c r="AG68">
        <f t="array" ref="AG68">AVERAGE(IF(H68:R68&lt;&gt;0,H68:R68))</f>
        <v>18717.201997999997</v>
      </c>
      <c r="AH68">
        <f t="array" ref="AH68">STDEV(IF(H68:R68&lt;&gt;0,H68:R68))</f>
        <v>11830.716316981101</v>
      </c>
      <c r="AI68">
        <f t="shared" si="4"/>
        <v>63.20771832373908</v>
      </c>
    </row>
    <row r="69" spans="1:35" x14ac:dyDescent="0.2">
      <c r="A69" s="2" t="s">
        <v>93</v>
      </c>
      <c r="B69" s="2">
        <v>57511</v>
      </c>
      <c r="C69" s="5">
        <v>25119</v>
      </c>
      <c r="D69" s="5">
        <f t="shared" si="0"/>
        <v>1609962934</v>
      </c>
      <c r="E69" s="5">
        <v>27994</v>
      </c>
      <c r="F69" s="5">
        <f t="shared" si="1"/>
        <v>0</v>
      </c>
      <c r="G69" s="5">
        <v>43</v>
      </c>
      <c r="H69" s="14">
        <v>5714</v>
      </c>
      <c r="I69" s="14">
        <v>29751</v>
      </c>
      <c r="J69" s="14">
        <v>33451.081339999997</v>
      </c>
      <c r="K69" s="14">
        <v>17165.31554</v>
      </c>
      <c r="L69" s="14">
        <v>24204.03384</v>
      </c>
      <c r="M69" s="14">
        <v>28136.70004</v>
      </c>
      <c r="N69" s="14">
        <v>27851.99266</v>
      </c>
      <c r="O69" s="14">
        <v>38246.588759999999</v>
      </c>
      <c r="P69" s="14">
        <v>37682.587610000002</v>
      </c>
      <c r="Q69" s="14">
        <v>30611.040120000001</v>
      </c>
      <c r="R69" s="14">
        <v>22753.384870000002</v>
      </c>
      <c r="S69" s="14">
        <v>0</v>
      </c>
      <c r="T69" s="14">
        <v>5860.3670949999996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28136.70004</v>
      </c>
      <c r="AD69" s="14">
        <v>5860.3670949999996</v>
      </c>
      <c r="AE69" s="14">
        <v>0.20828196199999999</v>
      </c>
      <c r="AF69" s="14" t="e">
        <f t="array" ref="AF69">TTEST(IF(H69:R69&lt;&gt;0,H69:R69),IF(S69:AA69&lt;&gt;0,S69:AA69),2,3)</f>
        <v>#DIV/0!</v>
      </c>
      <c r="AG69">
        <f t="array" ref="AG69">AVERAGE(IF(H69:R69&lt;&gt;0,H69:R69))</f>
        <v>26869.793161818179</v>
      </c>
      <c r="AH69">
        <f t="array" ref="AH69">STDEV(IF(H69:R69&lt;&gt;0,H69:R69))</f>
        <v>9382.5634380441679</v>
      </c>
      <c r="AI69">
        <f t="shared" si="4"/>
        <v>34.918629189065499</v>
      </c>
    </row>
    <row r="70" spans="1:35" x14ac:dyDescent="0.2">
      <c r="A70" s="2" t="s">
        <v>89</v>
      </c>
      <c r="B70" s="2">
        <v>42084</v>
      </c>
      <c r="C70" s="5">
        <v>36377</v>
      </c>
      <c r="D70" s="5">
        <f t="shared" ref="D70:D133" si="5">B70*E70</f>
        <v>1607440464</v>
      </c>
      <c r="E70" s="5">
        <v>38196</v>
      </c>
      <c r="F70" s="5">
        <f t="shared" ref="F70:F133" si="6">IF(E70&lt;14993,1,0)</f>
        <v>0</v>
      </c>
      <c r="G70" s="5">
        <v>30</v>
      </c>
      <c r="H70" s="14">
        <v>45329</v>
      </c>
      <c r="I70" s="14">
        <v>42759</v>
      </c>
      <c r="J70" s="14">
        <v>47697.358789999998</v>
      </c>
      <c r="K70" s="14">
        <v>20121.929769999999</v>
      </c>
      <c r="L70" s="14">
        <v>37322.188710000002</v>
      </c>
      <c r="M70" s="14">
        <v>26186.58423</v>
      </c>
      <c r="N70" s="14">
        <v>40176.979140000003</v>
      </c>
      <c r="O70" s="14">
        <v>39371.30573</v>
      </c>
      <c r="P70" s="14">
        <v>32323.849139999998</v>
      </c>
      <c r="Q70" s="14">
        <v>12682.73632</v>
      </c>
      <c r="R70" s="14">
        <v>23770.835330000002</v>
      </c>
      <c r="S70" s="14">
        <v>22848.043259999999</v>
      </c>
      <c r="T70" s="14">
        <v>39258.204890000001</v>
      </c>
      <c r="U70" s="14">
        <v>34801.18518</v>
      </c>
      <c r="V70" s="14">
        <v>52287.24725</v>
      </c>
      <c r="W70" s="14">
        <v>38980.127489999999</v>
      </c>
      <c r="X70" s="14">
        <v>0</v>
      </c>
      <c r="Y70" s="14">
        <v>37555.221790000003</v>
      </c>
      <c r="Z70" s="14">
        <v>38836.265010000003</v>
      </c>
      <c r="AA70" s="14">
        <v>37523.35658</v>
      </c>
      <c r="AB70" s="14">
        <v>57700</v>
      </c>
      <c r="AC70" s="14">
        <v>37322.188710000002</v>
      </c>
      <c r="AD70" s="14">
        <v>38195.743399999999</v>
      </c>
      <c r="AE70" s="14">
        <v>1.0234057729999999</v>
      </c>
      <c r="AF70" s="14">
        <f t="array" ref="AF70">TTEST(IF(H70:R70&lt;&gt;0,H70:R70),IF(S70:AA70&lt;&gt;0,S70:AA70),2,3)</f>
        <v>0.34229818803557965</v>
      </c>
      <c r="AG70">
        <f t="array" ref="AG70">AVERAGE(IF(H70:R70&lt;&gt;0,H70:R70))</f>
        <v>33431.069741818188</v>
      </c>
      <c r="AH70">
        <f t="array" ref="AH70">STDEV(IF(H70:R70&lt;&gt;0,H70:R70))</f>
        <v>11325.580417004425</v>
      </c>
      <c r="AI70">
        <f t="shared" si="4"/>
        <v>33.877409560835872</v>
      </c>
    </row>
    <row r="71" spans="1:35" x14ac:dyDescent="0.2">
      <c r="A71" s="2" t="s">
        <v>76</v>
      </c>
      <c r="B71" s="2">
        <v>123017</v>
      </c>
      <c r="C71" s="5">
        <v>14894</v>
      </c>
      <c r="D71" s="5">
        <f t="shared" si="5"/>
        <v>1553458676</v>
      </c>
      <c r="E71" s="5">
        <v>12628</v>
      </c>
      <c r="F71" s="5">
        <f t="shared" si="6"/>
        <v>1</v>
      </c>
      <c r="G71" s="5">
        <v>72</v>
      </c>
      <c r="H71" s="14">
        <v>0</v>
      </c>
      <c r="I71" s="14">
        <v>15854</v>
      </c>
      <c r="J71" s="14">
        <v>4892.233131</v>
      </c>
      <c r="K71" s="14">
        <v>0</v>
      </c>
      <c r="L71" s="14">
        <v>0</v>
      </c>
      <c r="M71" s="14">
        <v>14150.35461</v>
      </c>
      <c r="N71" s="14">
        <v>7892.0710259999996</v>
      </c>
      <c r="O71" s="14">
        <v>20719.453270000002</v>
      </c>
      <c r="P71" s="14">
        <v>5953.1661009999998</v>
      </c>
      <c r="Q71" s="14">
        <v>19025.299319999998</v>
      </c>
      <c r="R71" s="14">
        <v>8224.1565339999997</v>
      </c>
      <c r="S71" s="14">
        <v>9871.9853779999994</v>
      </c>
      <c r="T71" s="14">
        <v>12628.372859999999</v>
      </c>
      <c r="U71" s="14">
        <v>20449.847419999998</v>
      </c>
      <c r="V71" s="14">
        <v>39074.14213</v>
      </c>
      <c r="W71" s="14">
        <v>2555.591379</v>
      </c>
      <c r="X71" s="14">
        <v>0</v>
      </c>
      <c r="Y71" s="14">
        <v>8786.5416920000007</v>
      </c>
      <c r="Z71" s="14">
        <v>32861.954440000001</v>
      </c>
      <c r="AA71" s="14">
        <v>28306.716639999999</v>
      </c>
      <c r="AB71" s="14">
        <v>1960</v>
      </c>
      <c r="AC71" s="14">
        <v>11187.255569999999</v>
      </c>
      <c r="AD71" s="14">
        <v>16539.110140000001</v>
      </c>
      <c r="AE71" s="14">
        <v>1.4783885139999999</v>
      </c>
      <c r="AF71" s="14">
        <f t="array" ref="AF71">TTEST(IF(H71:R71&lt;&gt;0,H71:R71),IF(S71:AA71&lt;&gt;0,S71:AA71),2,3)</f>
        <v>0.18524864765669971</v>
      </c>
      <c r="AG71">
        <f t="array" ref="AG71">AVERAGE(IF(H71:R71&lt;&gt;0,H71:R71))</f>
        <v>12088.841748999997</v>
      </c>
      <c r="AH71">
        <f t="array" ref="AH71">STDEV(IF(H71:R71&lt;&gt;0,H71:R71))</f>
        <v>6129.722883067916</v>
      </c>
      <c r="AI71">
        <f t="shared" si="4"/>
        <v>50.705625984184742</v>
      </c>
    </row>
    <row r="72" spans="1:35" x14ac:dyDescent="0.2">
      <c r="A72" s="2" t="s">
        <v>87</v>
      </c>
      <c r="B72" s="2">
        <v>56584</v>
      </c>
      <c r="C72" s="5">
        <v>27815</v>
      </c>
      <c r="D72" s="5">
        <f t="shared" si="5"/>
        <v>1539876976</v>
      </c>
      <c r="E72" s="5">
        <v>27214</v>
      </c>
      <c r="F72" s="5">
        <f t="shared" si="6"/>
        <v>0</v>
      </c>
      <c r="G72" s="5">
        <v>35</v>
      </c>
      <c r="H72" s="14">
        <v>39442</v>
      </c>
      <c r="I72" s="14">
        <v>24480</v>
      </c>
      <c r="J72" s="14">
        <v>41676.280789999997</v>
      </c>
      <c r="K72" s="14">
        <v>0</v>
      </c>
      <c r="L72" s="14">
        <v>0</v>
      </c>
      <c r="M72" s="14">
        <v>32823.665910000003</v>
      </c>
      <c r="N72" s="14">
        <v>22992.841270000001</v>
      </c>
      <c r="O72" s="14">
        <v>38756.63809</v>
      </c>
      <c r="P72" s="14">
        <v>33671.586020000002</v>
      </c>
      <c r="Q72" s="14">
        <v>13963.13636</v>
      </c>
      <c r="R72" s="14">
        <v>28128.176619999998</v>
      </c>
      <c r="S72" s="14">
        <v>43419.496679999997</v>
      </c>
      <c r="T72" s="14">
        <v>31177.34317</v>
      </c>
      <c r="U72" s="14">
        <v>10869.67246</v>
      </c>
      <c r="V72" s="14">
        <v>19936.579290000001</v>
      </c>
      <c r="W72" s="14">
        <v>33227.653939999997</v>
      </c>
      <c r="X72" s="14">
        <v>0</v>
      </c>
      <c r="Y72" s="14">
        <v>18780.77691</v>
      </c>
      <c r="Z72" s="14">
        <v>16180.424720000001</v>
      </c>
      <c r="AA72" s="14">
        <v>24836.257259999998</v>
      </c>
      <c r="AB72" s="14">
        <v>26300</v>
      </c>
      <c r="AC72" s="14">
        <v>32823.665910000003</v>
      </c>
      <c r="AD72" s="14">
        <v>22386.418280000002</v>
      </c>
      <c r="AE72" s="14">
        <v>0.68202065999999995</v>
      </c>
      <c r="AF72" s="14">
        <f t="array" ref="AF72">TTEST(IF(H72:R72&lt;&gt;0,H72:R72),IF(S72:AA72&lt;&gt;0,S72:AA72),2,3)</f>
        <v>0.24440976943278678</v>
      </c>
      <c r="AG72">
        <f t="array" ref="AG72">AVERAGE(IF(H72:R72&lt;&gt;0,H72:R72))</f>
        <v>30659.36945111111</v>
      </c>
      <c r="AH72">
        <f t="array" ref="AH72">STDEV(IF(H72:R72&lt;&gt;0,H72:R72))</f>
        <v>9082.687651402206</v>
      </c>
      <c r="AI72">
        <f t="shared" si="4"/>
        <v>29.624508964169337</v>
      </c>
    </row>
    <row r="73" spans="1:35" x14ac:dyDescent="0.2">
      <c r="A73" s="2" t="s">
        <v>35</v>
      </c>
      <c r="B73" s="2">
        <v>22627</v>
      </c>
      <c r="C73" s="5">
        <v>159950</v>
      </c>
      <c r="D73" s="5">
        <f t="shared" si="5"/>
        <v>1534608394</v>
      </c>
      <c r="E73" s="5">
        <v>67822</v>
      </c>
      <c r="F73" s="5">
        <f t="shared" si="6"/>
        <v>0</v>
      </c>
      <c r="G73" s="5">
        <v>116</v>
      </c>
      <c r="H73" s="14">
        <v>318239</v>
      </c>
      <c r="I73" s="14">
        <v>95647</v>
      </c>
      <c r="J73" s="14">
        <v>304332.10350000003</v>
      </c>
      <c r="K73" s="14">
        <v>0</v>
      </c>
      <c r="L73" s="14">
        <v>589409.93449999997</v>
      </c>
      <c r="M73" s="14">
        <v>43107.867639999997</v>
      </c>
      <c r="N73" s="14">
        <v>60386.861290000001</v>
      </c>
      <c r="O73" s="14">
        <v>71570.944260000004</v>
      </c>
      <c r="P73" s="14">
        <v>28368.11434</v>
      </c>
      <c r="Q73" s="14">
        <v>64073.016680000001</v>
      </c>
      <c r="R73" s="14">
        <v>24367.249029999999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67821.980469999995</v>
      </c>
      <c r="AD73" s="14" t="e">
        <v>#NUM!</v>
      </c>
      <c r="AE73" s="14" t="e">
        <v>#NUM!</v>
      </c>
      <c r="AF73" s="14" t="e">
        <f t="array" ref="AF73">TTEST(IF(H73:R73&lt;&gt;0,H73:R73),IF(S73:AA73&lt;&gt;0,S73:AA73),2,3)</f>
        <v>#DIV/0!</v>
      </c>
      <c r="AG73">
        <f t="array" ref="AG73">AVERAGE(IF(H73:R73&lt;&gt;0,H73:R73))</f>
        <v>159950.20912399999</v>
      </c>
      <c r="AH73">
        <f t="array" ref="AH73">STDEV(IF(H73:R73&lt;&gt;0,H73:R73))</f>
        <v>185812.6121135311</v>
      </c>
      <c r="AI73">
        <f t="shared" si="4"/>
        <v>116.16903355811277</v>
      </c>
    </row>
    <row r="74" spans="1:35" x14ac:dyDescent="0.2">
      <c r="A74" s="2" t="s">
        <v>34</v>
      </c>
      <c r="B74" s="2">
        <v>155344</v>
      </c>
      <c r="C74" s="5">
        <v>23437</v>
      </c>
      <c r="D74" s="5">
        <f t="shared" si="5"/>
        <v>1514293312</v>
      </c>
      <c r="E74" s="5">
        <v>9748</v>
      </c>
      <c r="F74" s="5">
        <f t="shared" si="6"/>
        <v>1</v>
      </c>
      <c r="G74" s="5">
        <v>122</v>
      </c>
      <c r="H74" s="14">
        <v>5754</v>
      </c>
      <c r="I74" s="14">
        <v>0</v>
      </c>
      <c r="J74" s="14">
        <v>5711.095875</v>
      </c>
      <c r="K74" s="14">
        <v>0</v>
      </c>
      <c r="L74" s="14">
        <v>5238.8402530000003</v>
      </c>
      <c r="M74" s="14">
        <v>8273.6243740000009</v>
      </c>
      <c r="N74" s="14">
        <v>20064.100009999998</v>
      </c>
      <c r="O74" s="14">
        <v>3784.2041960000001</v>
      </c>
      <c r="P74" s="14">
        <v>0</v>
      </c>
      <c r="Q74" s="14">
        <v>9760.2897200000007</v>
      </c>
      <c r="R74" s="14">
        <v>0</v>
      </c>
      <c r="S74" s="14">
        <v>79215.259980000003</v>
      </c>
      <c r="T74" s="14">
        <v>74078.319940000001</v>
      </c>
      <c r="U74" s="14">
        <v>6726.8947820000003</v>
      </c>
      <c r="V74" s="14">
        <v>9735.9698979999994</v>
      </c>
      <c r="W74" s="14">
        <v>83778.530169999998</v>
      </c>
      <c r="X74" s="14">
        <v>0</v>
      </c>
      <c r="Y74" s="14">
        <v>11917.28413</v>
      </c>
      <c r="Z74" s="14">
        <v>32722.681820000002</v>
      </c>
      <c r="AA74" s="14">
        <v>10804.788920000001</v>
      </c>
      <c r="AB74" s="14">
        <v>7430</v>
      </c>
      <c r="AC74" s="14">
        <v>5754</v>
      </c>
      <c r="AD74" s="14">
        <v>22319.982980000001</v>
      </c>
      <c r="AE74" s="14">
        <v>3.8790377089999999</v>
      </c>
      <c r="AF74" s="14">
        <f t="array" ref="AF74">TTEST(IF(H74:R74&lt;&gt;0,H74:R74),IF(S74:AA74&lt;&gt;0,S74:AA74),2,3)</f>
        <v>4.246296928566972E-2</v>
      </c>
      <c r="AG74">
        <f t="array" ref="AG74">AVERAGE(IF(H74:R74&lt;&gt;0,H74:R74))</f>
        <v>8369.4506325714283</v>
      </c>
      <c r="AH74">
        <f t="array" ref="AH74">STDEV(IF(H74:R74&lt;&gt;0,H74:R74))</f>
        <v>5529.3320627545618</v>
      </c>
      <c r="AI74">
        <f t="shared" si="4"/>
        <v>66.065651205779702</v>
      </c>
    </row>
    <row r="75" spans="1:35" x14ac:dyDescent="0.2">
      <c r="A75" s="2" t="s">
        <v>28</v>
      </c>
      <c r="B75" s="2">
        <v>66601</v>
      </c>
      <c r="C75" s="5">
        <v>76198</v>
      </c>
      <c r="D75" s="5">
        <f t="shared" si="5"/>
        <v>1495325652</v>
      </c>
      <c r="E75" s="5">
        <v>22452</v>
      </c>
      <c r="F75" s="5">
        <f t="shared" si="6"/>
        <v>0</v>
      </c>
      <c r="G75" s="5">
        <v>132</v>
      </c>
      <c r="H75" s="14">
        <v>395322</v>
      </c>
      <c r="I75" s="14">
        <v>104466</v>
      </c>
      <c r="J75" s="14">
        <v>17606.18895</v>
      </c>
      <c r="K75" s="14">
        <v>68006.541840000005</v>
      </c>
      <c r="L75" s="14">
        <v>0</v>
      </c>
      <c r="M75" s="14">
        <v>101461.65979999999</v>
      </c>
      <c r="N75" s="14">
        <v>15226.872359999999</v>
      </c>
      <c r="O75" s="14">
        <v>155428.89449999999</v>
      </c>
      <c r="P75" s="14">
        <v>3380.9117970000002</v>
      </c>
      <c r="Q75" s="14">
        <v>52863.6757</v>
      </c>
      <c r="R75" s="14">
        <v>28976.076260000002</v>
      </c>
      <c r="S75" s="14">
        <v>22452.07717</v>
      </c>
      <c r="T75" s="14">
        <v>228336.6109</v>
      </c>
      <c r="U75" s="14">
        <v>7620.9662879999996</v>
      </c>
      <c r="V75" s="14">
        <v>6852.9550129999998</v>
      </c>
      <c r="W75" s="14">
        <v>21227.15526</v>
      </c>
      <c r="X75" s="14">
        <v>0</v>
      </c>
      <c r="Y75" s="14">
        <v>19968.69428</v>
      </c>
      <c r="Z75" s="14">
        <v>12204.588820000001</v>
      </c>
      <c r="AA75" s="14">
        <v>16362.94522</v>
      </c>
      <c r="AB75" s="14">
        <v>170000</v>
      </c>
      <c r="AC75" s="14">
        <v>60435.108769999999</v>
      </c>
      <c r="AD75" s="14">
        <v>18165.819749999999</v>
      </c>
      <c r="AE75" s="14">
        <v>0.30058388400000002</v>
      </c>
      <c r="AF75" s="14">
        <f t="array" ref="AF75">TTEST(IF(H75:R75&lt;&gt;0,H75:R75),IF(S75:AA75&lt;&gt;0,S75:AA75),2,3)</f>
        <v>0.2663950590884222</v>
      </c>
      <c r="AG75">
        <f t="array" ref="AG75">AVERAGE(IF(H75:R75&lt;&gt;0,H75:R75))</f>
        <v>94273.8821207</v>
      </c>
      <c r="AH75">
        <f t="array" ref="AH75">STDEV(IF(H75:R75&lt;&gt;0,H75:R75))</f>
        <v>116228.66687246424</v>
      </c>
      <c r="AI75">
        <f t="shared" si="4"/>
        <v>123.28830027775378</v>
      </c>
    </row>
    <row r="76" spans="1:35" x14ac:dyDescent="0.2">
      <c r="A76" s="2" t="s">
        <v>75</v>
      </c>
      <c r="B76" s="2">
        <v>46057</v>
      </c>
      <c r="C76" s="5">
        <v>39807</v>
      </c>
      <c r="D76" s="5">
        <f t="shared" si="5"/>
        <v>1490911147</v>
      </c>
      <c r="E76" s="5">
        <v>32371</v>
      </c>
      <c r="F76" s="5">
        <f t="shared" si="6"/>
        <v>0</v>
      </c>
      <c r="G76" s="5">
        <v>78</v>
      </c>
      <c r="H76" s="14">
        <v>0</v>
      </c>
      <c r="I76" s="14">
        <v>40198</v>
      </c>
      <c r="J76" s="14">
        <v>63029.641860000003</v>
      </c>
      <c r="K76" s="14">
        <v>32734.095280000001</v>
      </c>
      <c r="L76" s="14">
        <v>129050.1807</v>
      </c>
      <c r="M76" s="14">
        <v>32018.091680000001</v>
      </c>
      <c r="N76" s="14">
        <v>30680.558130000001</v>
      </c>
      <c r="O76" s="14">
        <v>38160.93634</v>
      </c>
      <c r="P76" s="14">
        <v>32724.678820000001</v>
      </c>
      <c r="Q76" s="14">
        <v>25152.25259</v>
      </c>
      <c r="R76" s="14">
        <v>30123.926599999999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16115.85734</v>
      </c>
      <c r="Y76" s="14">
        <v>0</v>
      </c>
      <c r="Z76" s="14">
        <v>0</v>
      </c>
      <c r="AA76" s="14">
        <v>0</v>
      </c>
      <c r="AB76" s="14">
        <v>7700</v>
      </c>
      <c r="AC76" s="14">
        <v>32729.387050000001</v>
      </c>
      <c r="AD76" s="14">
        <v>16115.85734</v>
      </c>
      <c r="AE76" s="14">
        <v>0.49239716300000003</v>
      </c>
      <c r="AF76" s="14" t="e">
        <f t="array" ref="AF76">TTEST(IF(H76:R76&lt;&gt;0,H76:R76),IF(S76:AA76&lt;&gt;0,S76:AA76),2,3)</f>
        <v>#DIV/0!</v>
      </c>
      <c r="AG76">
        <f t="array" ref="AG76">AVERAGE(IF(H76:R76&lt;&gt;0,H76:R76))</f>
        <v>45387.236199999999</v>
      </c>
      <c r="AH76">
        <f t="array" ref="AH76">STDEV(IF(H76:R76&lt;&gt;0,H76:R76))</f>
        <v>31176.5158468232</v>
      </c>
      <c r="AI76">
        <f t="shared" si="4"/>
        <v>68.690051338317005</v>
      </c>
    </row>
    <row r="77" spans="1:35" x14ac:dyDescent="0.2">
      <c r="A77" s="2" t="s">
        <v>92</v>
      </c>
      <c r="B77" s="2">
        <v>55987</v>
      </c>
      <c r="C77" s="5">
        <v>25869</v>
      </c>
      <c r="D77" s="5">
        <f t="shared" si="5"/>
        <v>1466859400</v>
      </c>
      <c r="E77" s="5">
        <v>26200</v>
      </c>
      <c r="F77" s="5">
        <f t="shared" si="6"/>
        <v>0</v>
      </c>
      <c r="G77" s="5">
        <v>63</v>
      </c>
      <c r="H77" s="14">
        <v>37146</v>
      </c>
      <c r="I77" s="14">
        <v>27242</v>
      </c>
      <c r="J77" s="14">
        <v>37990.746529999997</v>
      </c>
      <c r="K77" s="14">
        <v>0</v>
      </c>
      <c r="L77" s="14">
        <v>73976.252080000006</v>
      </c>
      <c r="M77" s="14">
        <v>26200.141390000001</v>
      </c>
      <c r="N77" s="14">
        <v>27111.319909999998</v>
      </c>
      <c r="O77" s="14">
        <v>45070.805289999997</v>
      </c>
      <c r="P77" s="14">
        <v>27575.70779</v>
      </c>
      <c r="Q77" s="14">
        <v>22754.346219999999</v>
      </c>
      <c r="R77" s="14">
        <v>24182.543969999999</v>
      </c>
      <c r="S77" s="14">
        <v>15571.271059999999</v>
      </c>
      <c r="T77" s="14">
        <v>1155.1264510000001</v>
      </c>
      <c r="U77" s="14">
        <v>10944.07986</v>
      </c>
      <c r="V77" s="14">
        <v>34759.281190000002</v>
      </c>
      <c r="W77" s="14">
        <v>9543.1916359999996</v>
      </c>
      <c r="X77" s="14">
        <v>0</v>
      </c>
      <c r="Y77" s="14">
        <v>16382.150659999999</v>
      </c>
      <c r="Z77" s="14">
        <v>28215.114249999999</v>
      </c>
      <c r="AA77" s="14">
        <v>8493.060512</v>
      </c>
      <c r="AB77" s="14">
        <v>17200</v>
      </c>
      <c r="AC77" s="14">
        <v>27408.853889999999</v>
      </c>
      <c r="AD77" s="14">
        <v>13257.67546</v>
      </c>
      <c r="AE77" s="14">
        <v>0.48370046799999999</v>
      </c>
      <c r="AF77" s="14">
        <f t="array" ref="AF77">TTEST(IF(H77:R77&lt;&gt;0,H77:R77),IF(S77:AA77&lt;&gt;0,S77:AA77),2,3)</f>
        <v>7.1268038436780225E-3</v>
      </c>
      <c r="AG77">
        <f t="array" ref="AG77">AVERAGE(IF(H77:R77&lt;&gt;0,H77:R77))</f>
        <v>34924.986318000003</v>
      </c>
      <c r="AH77">
        <f t="array" ref="AH77">STDEV(IF(H77:R77&lt;&gt;0,H77:R77))</f>
        <v>15477.624749844745</v>
      </c>
      <c r="AI77">
        <f t="shared" si="4"/>
        <v>44.316766823950694</v>
      </c>
    </row>
    <row r="78" spans="1:35" x14ac:dyDescent="0.2">
      <c r="A78" s="2" t="s">
        <v>95</v>
      </c>
      <c r="B78" s="2">
        <v>80046</v>
      </c>
      <c r="C78" s="5">
        <v>18014</v>
      </c>
      <c r="D78" s="5">
        <f t="shared" si="5"/>
        <v>1449953244</v>
      </c>
      <c r="E78" s="5">
        <v>18114</v>
      </c>
      <c r="F78" s="5">
        <f t="shared" si="6"/>
        <v>0</v>
      </c>
      <c r="G78" s="5">
        <v>33</v>
      </c>
      <c r="H78" s="14">
        <v>0</v>
      </c>
      <c r="I78" s="14">
        <v>11055</v>
      </c>
      <c r="J78" s="14">
        <v>9643.5883140000005</v>
      </c>
      <c r="K78" s="14">
        <v>0</v>
      </c>
      <c r="L78" s="14">
        <v>25842.337220000001</v>
      </c>
      <c r="M78" s="14">
        <v>14918.421060000001</v>
      </c>
      <c r="N78" s="14">
        <v>22420.22465</v>
      </c>
      <c r="O78" s="14">
        <v>23626.664219999999</v>
      </c>
      <c r="P78" s="14">
        <v>21308.916669999999</v>
      </c>
      <c r="Q78" s="14">
        <v>13395.96171</v>
      </c>
      <c r="R78" s="14">
        <v>23632.194039999998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14300</v>
      </c>
      <c r="AC78" s="14">
        <v>21308.916669999999</v>
      </c>
      <c r="AD78" s="14" t="e">
        <v>#NUM!</v>
      </c>
      <c r="AE78" s="14" t="e">
        <v>#NUM!</v>
      </c>
      <c r="AF78" s="14" t="e">
        <f t="array" ref="AF78">TTEST(IF(H78:R78&lt;&gt;0,H78:R78),IF(S78:AA78&lt;&gt;0,S78:AA78),2,3)</f>
        <v>#DIV/0!</v>
      </c>
      <c r="AG78">
        <f t="array" ref="AG78">AVERAGE(IF(H78:R78&lt;&gt;0,H78:R78))</f>
        <v>18427.034209333335</v>
      </c>
      <c r="AH78">
        <f t="array" ref="AH78">STDEV(IF(H78:R78&lt;&gt;0,H78:R78))</f>
        <v>6149.0369486631225</v>
      </c>
      <c r="AI78">
        <f t="shared" si="4"/>
        <v>33.369650692614556</v>
      </c>
    </row>
    <row r="79" spans="1:35" x14ac:dyDescent="0.2">
      <c r="A79" s="2" t="s">
        <v>94</v>
      </c>
      <c r="B79" s="2">
        <v>61662</v>
      </c>
      <c r="C79" s="5">
        <v>23393</v>
      </c>
      <c r="D79" s="5">
        <f t="shared" si="5"/>
        <v>1441102602</v>
      </c>
      <c r="E79" s="5">
        <v>23371</v>
      </c>
      <c r="F79" s="5">
        <f t="shared" si="6"/>
        <v>0</v>
      </c>
      <c r="G79" s="5">
        <v>49</v>
      </c>
      <c r="H79" s="14">
        <v>0</v>
      </c>
      <c r="I79" s="14">
        <v>18082</v>
      </c>
      <c r="J79" s="14">
        <v>23481.60612</v>
      </c>
      <c r="K79" s="14">
        <v>5556.0097610000003</v>
      </c>
      <c r="L79" s="14">
        <v>50569.516100000001</v>
      </c>
      <c r="M79" s="14">
        <v>19289.315630000001</v>
      </c>
      <c r="N79" s="14">
        <v>28200.358380000001</v>
      </c>
      <c r="O79" s="14">
        <v>23259.473290000002</v>
      </c>
      <c r="P79" s="14">
        <v>25342.097419999998</v>
      </c>
      <c r="Q79" s="14">
        <v>15889.55593</v>
      </c>
      <c r="R79" s="14">
        <v>24258.98444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23370.539700000001</v>
      </c>
      <c r="AD79" s="14" t="e">
        <v>#NUM!</v>
      </c>
      <c r="AE79" s="14" t="e">
        <v>#NUM!</v>
      </c>
      <c r="AF79" s="14" t="e">
        <f t="array" ref="AF79">TTEST(IF(H79:R79&lt;&gt;0,H79:R79),IF(S79:AA79&lt;&gt;0,S79:AA79),2,3)</f>
        <v>#DIV/0!</v>
      </c>
      <c r="AG79">
        <f t="array" ref="AG79">AVERAGE(IF(H79:R79&lt;&gt;0,H79:R79))</f>
        <v>23392.8917071</v>
      </c>
      <c r="AH79">
        <f t="array" ref="AH79">STDEV(IF(H79:R79&lt;&gt;0,H79:R79))</f>
        <v>11478.2652200011</v>
      </c>
      <c r="AI79">
        <f t="shared" si="4"/>
        <v>49.067320807189134</v>
      </c>
    </row>
    <row r="80" spans="1:35" x14ac:dyDescent="0.2">
      <c r="A80" s="2" t="s">
        <v>97</v>
      </c>
      <c r="B80" s="2">
        <v>45261</v>
      </c>
      <c r="C80" s="5">
        <v>31163</v>
      </c>
      <c r="D80" s="5">
        <f t="shared" si="5"/>
        <v>1388426436</v>
      </c>
      <c r="E80" s="5">
        <v>30676</v>
      </c>
      <c r="F80" s="5">
        <f t="shared" si="6"/>
        <v>0</v>
      </c>
      <c r="G80" s="5">
        <v>39</v>
      </c>
      <c r="H80" s="14">
        <v>0</v>
      </c>
      <c r="I80" s="14">
        <v>29793</v>
      </c>
      <c r="J80" s="14">
        <v>47734.055289999997</v>
      </c>
      <c r="K80" s="14">
        <v>11970.83447</v>
      </c>
      <c r="L80" s="14">
        <v>0</v>
      </c>
      <c r="M80" s="14">
        <v>27095.665639999999</v>
      </c>
      <c r="N80" s="14">
        <v>32214.775580000001</v>
      </c>
      <c r="O80" s="14">
        <v>36971.036410000001</v>
      </c>
      <c r="P80" s="14">
        <v>31558.424859999999</v>
      </c>
      <c r="Q80" s="14">
        <v>11755.23221</v>
      </c>
      <c r="R80" s="14">
        <v>18961.537240000001</v>
      </c>
      <c r="S80" s="14">
        <v>27846.237580000001</v>
      </c>
      <c r="T80" s="14">
        <v>36132.093079999999</v>
      </c>
      <c r="U80" s="14">
        <v>22963.156729999999</v>
      </c>
      <c r="V80" s="14">
        <v>33862.099779999997</v>
      </c>
      <c r="W80" s="14">
        <v>24921.10311</v>
      </c>
      <c r="X80" s="14">
        <v>0</v>
      </c>
      <c r="Y80" s="14">
        <v>34873.120080000001</v>
      </c>
      <c r="Z80" s="14">
        <v>24923.510490000001</v>
      </c>
      <c r="AA80" s="14">
        <v>59065.414680000002</v>
      </c>
      <c r="AB80" s="14">
        <v>48300</v>
      </c>
      <c r="AC80" s="14">
        <v>29793</v>
      </c>
      <c r="AD80" s="14">
        <v>30854.168679999999</v>
      </c>
      <c r="AE80" s="14">
        <v>1.035618054</v>
      </c>
      <c r="AF80" s="14">
        <f t="array" ref="AF80">TTEST(IF(H80:R80&lt;&gt;0,H80:R80),IF(S80:AA80&lt;&gt;0,S80:AA80),2,3)</f>
        <v>0.3479870498164922</v>
      </c>
      <c r="AG80">
        <f t="array" ref="AG80">AVERAGE(IF(H80:R80&lt;&gt;0,H80:R80))</f>
        <v>27561.617966666661</v>
      </c>
      <c r="AH80">
        <f t="array" ref="AH80">STDEV(IF(H80:R80&lt;&gt;0,H80:R80))</f>
        <v>11753.524209283758</v>
      </c>
      <c r="AI80">
        <f t="shared" si="4"/>
        <v>42.644536411101143</v>
      </c>
    </row>
    <row r="81" spans="1:35" x14ac:dyDescent="0.2">
      <c r="A81" s="2" t="s">
        <v>98</v>
      </c>
      <c r="B81" s="2">
        <v>77267</v>
      </c>
      <c r="C81" s="5">
        <v>17801</v>
      </c>
      <c r="D81" s="5">
        <f t="shared" si="5"/>
        <v>1366235094</v>
      </c>
      <c r="E81" s="5">
        <v>17682</v>
      </c>
      <c r="F81" s="5">
        <f t="shared" si="6"/>
        <v>0</v>
      </c>
      <c r="G81" s="5">
        <v>45</v>
      </c>
      <c r="H81" s="14">
        <v>0</v>
      </c>
      <c r="I81" s="14">
        <v>8960</v>
      </c>
      <c r="J81" s="14">
        <v>7514.0628210000004</v>
      </c>
      <c r="K81" s="14">
        <v>0</v>
      </c>
      <c r="L81" s="14">
        <v>22756.22795</v>
      </c>
      <c r="M81" s="14">
        <v>15422.71146</v>
      </c>
      <c r="N81" s="14">
        <v>18086.340619999999</v>
      </c>
      <c r="O81" s="14">
        <v>31577.087200000002</v>
      </c>
      <c r="P81" s="14">
        <v>14277.593349999999</v>
      </c>
      <c r="Q81" s="14">
        <v>8458.4447650000002</v>
      </c>
      <c r="R81" s="14">
        <v>9544.3301890000002</v>
      </c>
      <c r="S81" s="14">
        <v>20061.49668</v>
      </c>
      <c r="T81" s="14">
        <v>0</v>
      </c>
      <c r="U81" s="14">
        <v>18416.606510000001</v>
      </c>
      <c r="V81" s="14">
        <v>16824.696019999999</v>
      </c>
      <c r="W81" s="14">
        <v>19960.96747</v>
      </c>
      <c r="X81" s="14">
        <v>5971.9912210000002</v>
      </c>
      <c r="Y81" s="14">
        <v>27734.038100000002</v>
      </c>
      <c r="Z81" s="14">
        <v>17277.464240000001</v>
      </c>
      <c r="AA81" s="14">
        <v>26380.950379999998</v>
      </c>
      <c r="AB81" s="14">
        <v>31200</v>
      </c>
      <c r="AC81" s="14">
        <v>14277.593349999999</v>
      </c>
      <c r="AD81" s="14">
        <v>19188.786990000001</v>
      </c>
      <c r="AE81" s="14">
        <v>1.3439790949999999</v>
      </c>
      <c r="AF81" s="14">
        <f t="array" ref="AF81">TTEST(IF(H81:R81&lt;&gt;0,H81:R81),IF(S81:AA81&lt;&gt;0,S81:AA81),2,3)</f>
        <v>0.28966155499551915</v>
      </c>
      <c r="AG81">
        <f t="array" ref="AG81">AVERAGE(IF(H81:R81&lt;&gt;0,H81:R81))</f>
        <v>15177.422039444446</v>
      </c>
      <c r="AH81">
        <f t="array" ref="AH81">STDEV(IF(H81:R81&lt;&gt;0,H81:R81))</f>
        <v>7984.1935490084707</v>
      </c>
      <c r="AI81">
        <f t="shared" si="4"/>
        <v>52.605729275093182</v>
      </c>
    </row>
    <row r="82" spans="1:35" x14ac:dyDescent="0.2">
      <c r="A82" s="2" t="s">
        <v>67</v>
      </c>
      <c r="B82" s="2">
        <v>63088</v>
      </c>
      <c r="C82" s="5">
        <v>33735</v>
      </c>
      <c r="D82" s="5">
        <f t="shared" si="5"/>
        <v>1339042800</v>
      </c>
      <c r="E82" s="5">
        <v>21225</v>
      </c>
      <c r="F82" s="5">
        <f t="shared" si="6"/>
        <v>0</v>
      </c>
      <c r="G82" s="5">
        <v>106</v>
      </c>
      <c r="H82" s="14">
        <v>875</v>
      </c>
      <c r="I82" s="14">
        <v>37396</v>
      </c>
      <c r="J82" s="14">
        <v>22984.74927</v>
      </c>
      <c r="K82" s="14">
        <v>0</v>
      </c>
      <c r="L82" s="14">
        <v>41453.511400000003</v>
      </c>
      <c r="M82" s="14">
        <v>17069.038970000001</v>
      </c>
      <c r="N82" s="14">
        <v>12475.660739999999</v>
      </c>
      <c r="O82" s="14">
        <v>39564.934580000001</v>
      </c>
      <c r="P82" s="14">
        <v>16824.238099999999</v>
      </c>
      <c r="Q82" s="14">
        <v>21224.90811</v>
      </c>
      <c r="R82" s="14">
        <v>12837.657649999999</v>
      </c>
      <c r="S82" s="14">
        <v>8075.7403240000003</v>
      </c>
      <c r="T82" s="14">
        <v>40334.287940000002</v>
      </c>
      <c r="U82" s="14">
        <v>61603.294950000003</v>
      </c>
      <c r="V82" s="14">
        <v>143657.58859999999</v>
      </c>
      <c r="W82" s="14">
        <v>3841.9330960000002</v>
      </c>
      <c r="X82" s="14">
        <v>0</v>
      </c>
      <c r="Y82" s="14">
        <v>11520.662259999999</v>
      </c>
      <c r="Z82" s="14">
        <v>98337.305659999998</v>
      </c>
      <c r="AA82" s="14">
        <v>47090.045010000002</v>
      </c>
      <c r="AB82" s="14">
        <v>3790</v>
      </c>
      <c r="AC82" s="14">
        <v>19146.973539999999</v>
      </c>
      <c r="AD82" s="14">
        <v>43712.166469999996</v>
      </c>
      <c r="AE82" s="14">
        <v>2.2829804600000001</v>
      </c>
      <c r="AF82" s="14">
        <f t="array" ref="AF82">TTEST(IF(H82:R82&lt;&gt;0,H82:R82),IF(S82:AA82&lt;&gt;0,S82:AA82),2,3)</f>
        <v>0.13581559364136489</v>
      </c>
      <c r="AG82">
        <f t="array" ref="AG82">AVERAGE(IF(H82:R82&lt;&gt;0,H82:R82))</f>
        <v>22270.569882</v>
      </c>
      <c r="AH82">
        <f t="array" ref="AH82">STDEV(IF(H82:R82&lt;&gt;0,H82:R82))</f>
        <v>13320.290850782316</v>
      </c>
      <c r="AI82">
        <f t="shared" si="4"/>
        <v>59.811180950283301</v>
      </c>
    </row>
    <row r="83" spans="1:35" x14ac:dyDescent="0.2">
      <c r="A83" s="2" t="s">
        <v>86</v>
      </c>
      <c r="B83" s="2">
        <v>55225</v>
      </c>
      <c r="C83" s="5">
        <v>28560</v>
      </c>
      <c r="D83" s="5">
        <f t="shared" si="5"/>
        <v>1333021050</v>
      </c>
      <c r="E83" s="5">
        <v>24138</v>
      </c>
      <c r="F83" s="5">
        <f t="shared" si="6"/>
        <v>0</v>
      </c>
      <c r="G83" s="5">
        <v>63</v>
      </c>
      <c r="H83" s="14">
        <v>15677</v>
      </c>
      <c r="I83" s="14">
        <v>23364</v>
      </c>
      <c r="J83" s="14">
        <v>41561.121299999999</v>
      </c>
      <c r="K83" s="14">
        <v>19777.09186</v>
      </c>
      <c r="L83" s="14">
        <v>37019.808239999998</v>
      </c>
      <c r="M83" s="14">
        <v>37182.959199999998</v>
      </c>
      <c r="N83" s="14">
        <v>37980.07458</v>
      </c>
      <c r="O83" s="14">
        <v>27820.585800000001</v>
      </c>
      <c r="P83" s="14">
        <v>28840.03082</v>
      </c>
      <c r="Q83" s="14">
        <v>24644.242249999999</v>
      </c>
      <c r="R83" s="14">
        <v>23328.162769999999</v>
      </c>
      <c r="S83" s="14">
        <v>93468.562430000005</v>
      </c>
      <c r="T83" s="14">
        <v>0</v>
      </c>
      <c r="U83" s="14">
        <v>16380.606390000001</v>
      </c>
      <c r="V83" s="14">
        <v>24138.297890000002</v>
      </c>
      <c r="W83" s="14">
        <v>16291.672420000001</v>
      </c>
      <c r="X83" s="14">
        <v>0</v>
      </c>
      <c r="Y83" s="14">
        <v>19539.79495</v>
      </c>
      <c r="Z83" s="14">
        <v>28853.328659999999</v>
      </c>
      <c r="AA83" s="14">
        <v>13775.00929</v>
      </c>
      <c r="AB83" s="14">
        <v>13000</v>
      </c>
      <c r="AC83" s="14">
        <v>27820.585800000001</v>
      </c>
      <c r="AD83" s="14">
        <v>19539.79495</v>
      </c>
      <c r="AE83" s="14">
        <v>0.70235023399999996</v>
      </c>
      <c r="AF83" s="14">
        <f t="array" ref="AF83">TTEST(IF(H83:R83&lt;&gt;0,H83:R83),IF(S83:AA83&lt;&gt;0,S83:AA83),2,3)</f>
        <v>0.89460664485603236</v>
      </c>
      <c r="AG83">
        <f t="array" ref="AG83">AVERAGE(IF(H83:R83&lt;&gt;0,H83:R83))</f>
        <v>28835.916074545457</v>
      </c>
      <c r="AH83">
        <f t="array" ref="AH83">STDEV(IF(H83:R83&lt;&gt;0,H83:R83))</f>
        <v>8463.4113988585013</v>
      </c>
      <c r="AI83">
        <f t="shared" si="4"/>
        <v>29.350242860255342</v>
      </c>
    </row>
    <row r="84" spans="1:35" x14ac:dyDescent="0.2">
      <c r="A84" s="2" t="s">
        <v>83</v>
      </c>
      <c r="B84" s="2">
        <v>56177</v>
      </c>
      <c r="C84" s="5">
        <v>30415</v>
      </c>
      <c r="D84" s="5">
        <f t="shared" si="5"/>
        <v>1329147820</v>
      </c>
      <c r="E84" s="5">
        <v>23660</v>
      </c>
      <c r="F84" s="5">
        <f t="shared" si="6"/>
        <v>0</v>
      </c>
      <c r="G84" s="5">
        <v>67</v>
      </c>
      <c r="H84" s="14">
        <v>11186</v>
      </c>
      <c r="I84" s="14">
        <v>29721</v>
      </c>
      <c r="J84" s="14">
        <v>45009.03716</v>
      </c>
      <c r="K84" s="14">
        <v>22251.86579</v>
      </c>
      <c r="L84" s="14">
        <v>62395.104379999997</v>
      </c>
      <c r="M84" s="14">
        <v>40151.342140000001</v>
      </c>
      <c r="N84" s="14">
        <v>30310.057420000001</v>
      </c>
      <c r="O84" s="14">
        <v>45626.660300000003</v>
      </c>
      <c r="P84" s="14">
        <v>23506.3681</v>
      </c>
      <c r="Q84" s="14">
        <v>18291.201669999999</v>
      </c>
      <c r="R84" s="14">
        <v>20896.2392</v>
      </c>
      <c r="S84" s="14">
        <v>66960.500140000004</v>
      </c>
      <c r="T84" s="14">
        <v>27265.118450000002</v>
      </c>
      <c r="U84" s="14">
        <v>19012.645680000001</v>
      </c>
      <c r="V84" s="14">
        <v>8178.7388179999998</v>
      </c>
      <c r="W84" s="14">
        <v>79498.501550000001</v>
      </c>
      <c r="X84" s="14">
        <v>0</v>
      </c>
      <c r="Y84" s="14">
        <v>18758.823990000001</v>
      </c>
      <c r="Z84" s="14">
        <v>23813.30774</v>
      </c>
      <c r="AA84" s="14">
        <v>13705.902040000001</v>
      </c>
      <c r="AB84" s="14">
        <v>1770</v>
      </c>
      <c r="AC84" s="14">
        <v>29721</v>
      </c>
      <c r="AD84" s="14">
        <v>21412.976709999999</v>
      </c>
      <c r="AE84" s="14">
        <v>0.72046622599999999</v>
      </c>
      <c r="AF84" s="14">
        <f t="array" ref="AF84">TTEST(IF(H84:R84&lt;&gt;0,H84:R84),IF(S84:AA84&lt;&gt;0,S84:AA84),2,3)</f>
        <v>0.97053726045267541</v>
      </c>
      <c r="AG84">
        <f t="array" ref="AG84">AVERAGE(IF(H84:R84&lt;&gt;0,H84:R84))</f>
        <v>31758.625105454543</v>
      </c>
      <c r="AH84">
        <f t="array" ref="AH84">STDEV(IF(H84:R84&lt;&gt;0,H84:R84))</f>
        <v>15047.430642432617</v>
      </c>
      <c r="AI84">
        <f t="shared" si="4"/>
        <v>47.380611070119095</v>
      </c>
    </row>
    <row r="85" spans="1:35" x14ac:dyDescent="0.2">
      <c r="A85" s="2" t="s">
        <v>101</v>
      </c>
      <c r="B85" s="2">
        <v>128296</v>
      </c>
      <c r="C85" s="5">
        <v>10398</v>
      </c>
      <c r="D85" s="5">
        <f t="shared" si="5"/>
        <v>1285397624</v>
      </c>
      <c r="E85" s="5">
        <v>10019</v>
      </c>
      <c r="F85" s="5">
        <f t="shared" si="6"/>
        <v>1</v>
      </c>
      <c r="G85" s="5">
        <v>42</v>
      </c>
      <c r="H85" s="14">
        <v>0</v>
      </c>
      <c r="I85" s="14">
        <v>10388</v>
      </c>
      <c r="J85" s="14">
        <v>6203.5441499999997</v>
      </c>
      <c r="K85" s="14">
        <v>0</v>
      </c>
      <c r="L85" s="14">
        <v>9359.2338419999996</v>
      </c>
      <c r="M85" s="14">
        <v>15175.86419</v>
      </c>
      <c r="N85" s="14">
        <v>13678.90396</v>
      </c>
      <c r="O85" s="14">
        <v>16176.78335</v>
      </c>
      <c r="P85" s="14">
        <v>9541.4265770000002</v>
      </c>
      <c r="Q85" s="14">
        <v>12530.17308</v>
      </c>
      <c r="R85" s="14">
        <v>9649.8061880000005</v>
      </c>
      <c r="S85" s="14">
        <v>0</v>
      </c>
      <c r="T85" s="14">
        <v>1280.7519569999999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10388</v>
      </c>
      <c r="AD85" s="14">
        <v>1280.7519569999999</v>
      </c>
      <c r="AE85" s="14">
        <v>0.12329148600000001</v>
      </c>
      <c r="AF85" s="14" t="e">
        <f t="array" ref="AF85">TTEST(IF(H85:R85&lt;&gt;0,H85:R85),IF(S85:AA85&lt;&gt;0,S85:AA85),2,3)</f>
        <v>#DIV/0!</v>
      </c>
      <c r="AG85">
        <f t="array" ref="AG85">AVERAGE(IF(H85:R85&lt;&gt;0,H85:R85))</f>
        <v>11411.526148555557</v>
      </c>
      <c r="AH85">
        <f t="array" ref="AH85">STDEV(IF(H85:R85&lt;&gt;0,H85:R85))</f>
        <v>3206.5130164206316</v>
      </c>
      <c r="AI85">
        <f t="shared" si="4"/>
        <v>28.098897331331131</v>
      </c>
    </row>
    <row r="86" spans="1:35" x14ac:dyDescent="0.2">
      <c r="A86" s="2" t="s">
        <v>100</v>
      </c>
      <c r="B86" s="2">
        <v>48060</v>
      </c>
      <c r="C86" s="5">
        <v>27980</v>
      </c>
      <c r="D86" s="5">
        <f t="shared" si="5"/>
        <v>1268447580</v>
      </c>
      <c r="E86" s="5">
        <v>26393</v>
      </c>
      <c r="F86" s="5">
        <f t="shared" si="6"/>
        <v>0</v>
      </c>
      <c r="G86" s="5">
        <v>46</v>
      </c>
      <c r="H86" s="14">
        <v>0</v>
      </c>
      <c r="I86" s="14">
        <v>26859</v>
      </c>
      <c r="J86" s="14">
        <v>20553.767660000001</v>
      </c>
      <c r="K86" s="14">
        <v>0</v>
      </c>
      <c r="L86" s="14">
        <v>8856.8307970000005</v>
      </c>
      <c r="M86" s="14">
        <v>20143.237440000001</v>
      </c>
      <c r="N86" s="14">
        <v>19687.229670000001</v>
      </c>
      <c r="O86" s="14">
        <v>22073.80543</v>
      </c>
      <c r="P86" s="14">
        <v>17119.934430000001</v>
      </c>
      <c r="Q86" s="14">
        <v>25927.981039999999</v>
      </c>
      <c r="R86" s="14">
        <v>14985.580830000001</v>
      </c>
      <c r="S86" s="14">
        <v>53473.368999999999</v>
      </c>
      <c r="T86" s="14">
        <v>36452.089460000003</v>
      </c>
      <c r="U86" s="14">
        <v>37798.603660000001</v>
      </c>
      <c r="V86" s="14">
        <v>43898.698470000003</v>
      </c>
      <c r="W86" s="14">
        <v>38144.840499999998</v>
      </c>
      <c r="X86" s="14">
        <v>0</v>
      </c>
      <c r="Y86" s="14">
        <v>47752.285340000002</v>
      </c>
      <c r="Z86" s="14">
        <v>28215.114249999999</v>
      </c>
      <c r="AA86" s="14">
        <v>33264.955280000002</v>
      </c>
      <c r="AB86" s="14">
        <v>8430</v>
      </c>
      <c r="AC86" s="14">
        <v>20143.237440000001</v>
      </c>
      <c r="AD86" s="14">
        <v>37971.72208</v>
      </c>
      <c r="AE86" s="14">
        <v>1.885085364</v>
      </c>
      <c r="AF86" s="14">
        <f t="array" ref="AF86">TTEST(IF(H86:R86&lt;&gt;0,H86:R86),IF(S86:AA86&lt;&gt;0,S86:AA86),2,3)</f>
        <v>6.3971414885198477E-5</v>
      </c>
      <c r="AG86">
        <f t="array" ref="AG86">AVERAGE(IF(H86:R86&lt;&gt;0,H86:R86))</f>
        <v>19578.596366333328</v>
      </c>
      <c r="AH86">
        <f t="array" ref="AH86">STDEV(IF(H86:R86&lt;&gt;0,H86:R86))</f>
        <v>5510.4863444771136</v>
      </c>
      <c r="AI86">
        <f t="shared" si="4"/>
        <v>28.145461714266474</v>
      </c>
    </row>
    <row r="87" spans="1:35" x14ac:dyDescent="0.2">
      <c r="A87" s="2" t="s">
        <v>113</v>
      </c>
      <c r="B87" s="2">
        <v>65576</v>
      </c>
      <c r="C87" s="5">
        <v>18301</v>
      </c>
      <c r="D87" s="5">
        <f t="shared" si="5"/>
        <v>1268370992</v>
      </c>
      <c r="E87" s="5">
        <v>19342</v>
      </c>
      <c r="F87" s="5">
        <f t="shared" si="6"/>
        <v>0</v>
      </c>
      <c r="G87" s="5">
        <v>50</v>
      </c>
      <c r="H87" s="14">
        <v>6708</v>
      </c>
      <c r="I87" s="14">
        <v>24595</v>
      </c>
      <c r="J87" s="14">
        <v>30790.842909999999</v>
      </c>
      <c r="K87" s="14">
        <v>0</v>
      </c>
      <c r="L87" s="14">
        <v>9105.8865829999995</v>
      </c>
      <c r="M87" s="14">
        <v>22763.54682</v>
      </c>
      <c r="N87" s="14">
        <v>26921.624339999998</v>
      </c>
      <c r="O87" s="14">
        <v>34629.254610000004</v>
      </c>
      <c r="P87" s="14">
        <v>15029.3372</v>
      </c>
      <c r="Q87" s="14">
        <v>28490.657859999999</v>
      </c>
      <c r="R87" s="14">
        <v>22415.40782</v>
      </c>
      <c r="S87" s="14">
        <v>9449.9068459999999</v>
      </c>
      <c r="T87" s="14">
        <v>0</v>
      </c>
      <c r="U87" s="14">
        <v>10665.559289999999</v>
      </c>
      <c r="V87" s="14">
        <v>11022.65141</v>
      </c>
      <c r="W87" s="14">
        <v>14614.78096</v>
      </c>
      <c r="X87" s="14">
        <v>0</v>
      </c>
      <c r="Y87" s="14">
        <v>17730.576130000001</v>
      </c>
      <c r="Z87" s="14">
        <v>20954.071019999999</v>
      </c>
      <c r="AA87" s="14">
        <v>22931.734240000002</v>
      </c>
      <c r="AB87" s="14">
        <v>606</v>
      </c>
      <c r="AC87" s="14">
        <v>23679.273410000002</v>
      </c>
      <c r="AD87" s="14">
        <v>14614.78096</v>
      </c>
      <c r="AE87" s="14">
        <v>0.61719718800000001</v>
      </c>
      <c r="AF87" s="14">
        <f t="array" ref="AF87">TTEST(IF(H87:R87&lt;&gt;0,H87:R87),IF(S87:AA87&lt;&gt;0,S87:AA87),2,3)</f>
        <v>7.3795275592578063E-2</v>
      </c>
      <c r="AG87">
        <f t="array" ref="AG87">AVERAGE(IF(H87:R87&lt;&gt;0,H87:R87))</f>
        <v>22144.955814299999</v>
      </c>
      <c r="AH87">
        <f t="array" ref="AH87">STDEV(IF(H87:R87&lt;&gt;0,H87:R87))</f>
        <v>9183.929514079251</v>
      </c>
      <c r="AI87">
        <f t="shared" si="4"/>
        <v>41.471880057438511</v>
      </c>
    </row>
    <row r="88" spans="1:35" x14ac:dyDescent="0.2">
      <c r="A88" s="2" t="s">
        <v>99</v>
      </c>
      <c r="B88" s="2">
        <v>18709</v>
      </c>
      <c r="C88" s="5">
        <v>72957</v>
      </c>
      <c r="D88" s="5">
        <f t="shared" si="5"/>
        <v>1242202764</v>
      </c>
      <c r="E88" s="5">
        <v>66396</v>
      </c>
      <c r="F88" s="5">
        <f t="shared" si="6"/>
        <v>0</v>
      </c>
      <c r="G88" s="5">
        <v>67</v>
      </c>
      <c r="H88" s="14">
        <v>70319</v>
      </c>
      <c r="I88" s="14">
        <v>98835</v>
      </c>
      <c r="J88" s="14">
        <v>208441.97169999999</v>
      </c>
      <c r="K88" s="14">
        <v>0</v>
      </c>
      <c r="L88" s="14">
        <v>150815.36780000001</v>
      </c>
      <c r="M88" s="14">
        <v>26559.410400000001</v>
      </c>
      <c r="N88" s="14">
        <v>27853.18117</v>
      </c>
      <c r="O88" s="14">
        <v>38812.907959999997</v>
      </c>
      <c r="P88" s="14">
        <v>26587.119449999998</v>
      </c>
      <c r="Q88" s="14">
        <v>48846.824289999997</v>
      </c>
      <c r="R88" s="14">
        <v>10145.495430000001</v>
      </c>
      <c r="S88" s="14">
        <v>50072.059970000002</v>
      </c>
      <c r="T88" s="14">
        <v>86320.464370000002</v>
      </c>
      <c r="U88" s="14">
        <v>87829.251669999998</v>
      </c>
      <c r="V88" s="14">
        <v>105471.08990000001</v>
      </c>
      <c r="W88" s="14">
        <v>71572.740000000005</v>
      </c>
      <c r="X88" s="14">
        <v>0</v>
      </c>
      <c r="Y88" s="14">
        <v>66395.894929999995</v>
      </c>
      <c r="Z88" s="14">
        <v>51300.772190000003</v>
      </c>
      <c r="AA88" s="14">
        <v>122002.5898</v>
      </c>
      <c r="AB88" s="14">
        <v>38000</v>
      </c>
      <c r="AC88" s="14">
        <v>43829.866119999999</v>
      </c>
      <c r="AD88" s="14">
        <v>78946.602190000005</v>
      </c>
      <c r="AE88" s="14">
        <v>1.8012056430000001</v>
      </c>
      <c r="AF88" s="14">
        <f t="array" ref="AF88">TTEST(IF(H88:R88&lt;&gt;0,H88:R88),IF(S88:AA88&lt;&gt;0,S88:AA88),2,3)</f>
        <v>0.6791363314265586</v>
      </c>
      <c r="AG88">
        <f t="array" ref="AG88">AVERAGE(IF(H88:R88&lt;&gt;0,H88:R88))</f>
        <v>70721.627820000009</v>
      </c>
      <c r="AH88">
        <f t="array" ref="AH88">STDEV(IF(H88:R88&lt;&gt;0,H88:R88))</f>
        <v>64182.400970904506</v>
      </c>
      <c r="AI88">
        <f t="shared" si="4"/>
        <v>90.753568532473437</v>
      </c>
    </row>
    <row r="89" spans="1:35" x14ac:dyDescent="0.2">
      <c r="A89" s="2" t="s">
        <v>119</v>
      </c>
      <c r="B89" s="2">
        <v>58814</v>
      </c>
      <c r="C89" s="5">
        <v>19315</v>
      </c>
      <c r="D89" s="5">
        <f t="shared" si="5"/>
        <v>1240563702</v>
      </c>
      <c r="E89" s="5">
        <v>21093</v>
      </c>
      <c r="F89" s="5">
        <f t="shared" si="6"/>
        <v>0</v>
      </c>
      <c r="G89" s="5">
        <v>42</v>
      </c>
      <c r="H89" s="14">
        <v>3330</v>
      </c>
      <c r="I89" s="14">
        <v>13794</v>
      </c>
      <c r="J89" s="14">
        <v>19959.18835</v>
      </c>
      <c r="K89" s="14">
        <v>0</v>
      </c>
      <c r="L89" s="14">
        <v>29348.983899999999</v>
      </c>
      <c r="M89" s="14">
        <v>16643.80733</v>
      </c>
      <c r="N89" s="14">
        <v>28766.611239999998</v>
      </c>
      <c r="O89" s="14">
        <v>24077.99512</v>
      </c>
      <c r="P89" s="14">
        <v>22967.673770000001</v>
      </c>
      <c r="Q89" s="14">
        <v>12030.9974</v>
      </c>
      <c r="R89" s="14">
        <v>22225.954849999998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21092.571599999999</v>
      </c>
      <c r="AD89" s="14" t="e">
        <v>#NUM!</v>
      </c>
      <c r="AE89" s="14" t="e">
        <v>#NUM!</v>
      </c>
      <c r="AF89" s="14" t="e">
        <f t="array" ref="AF89">TTEST(IF(H89:R89&lt;&gt;0,H89:R89),IF(S89:AA89&lt;&gt;0,S89:AA89),2,3)</f>
        <v>#DIV/0!</v>
      </c>
      <c r="AG89">
        <f t="array" ref="AG89">AVERAGE(IF(H89:R89&lt;&gt;0,H89:R89))</f>
        <v>19314.521195999998</v>
      </c>
      <c r="AH89">
        <f t="array" ref="AH89">STDEV(IF(H89:R89&lt;&gt;0,H89:R89))</f>
        <v>8035.505935494426</v>
      </c>
      <c r="AI89">
        <f t="shared" si="4"/>
        <v>41.603443616083865</v>
      </c>
    </row>
    <row r="90" spans="1:35" x14ac:dyDescent="0.2">
      <c r="A90" s="2" t="s">
        <v>115</v>
      </c>
      <c r="B90" s="2">
        <v>62206</v>
      </c>
      <c r="C90" s="5">
        <v>18838</v>
      </c>
      <c r="D90" s="5">
        <f t="shared" si="5"/>
        <v>1229501590</v>
      </c>
      <c r="E90" s="5">
        <v>19765</v>
      </c>
      <c r="F90" s="5">
        <f t="shared" si="6"/>
        <v>0</v>
      </c>
      <c r="G90" s="5">
        <v>45</v>
      </c>
      <c r="H90" s="14">
        <v>0</v>
      </c>
      <c r="I90" s="14">
        <v>28925</v>
      </c>
      <c r="J90" s="14">
        <v>24491.57332</v>
      </c>
      <c r="K90" s="14">
        <v>0</v>
      </c>
      <c r="L90" s="14">
        <v>17043.997670000001</v>
      </c>
      <c r="M90" s="14">
        <v>26347.30557</v>
      </c>
      <c r="N90" s="14">
        <v>29873.377479999999</v>
      </c>
      <c r="O90" s="14">
        <v>35375.326569999997</v>
      </c>
      <c r="P90" s="14">
        <v>21704.648659999999</v>
      </c>
      <c r="Q90" s="14">
        <v>15753.803749999999</v>
      </c>
      <c r="R90" s="14">
        <v>20217.776310000001</v>
      </c>
      <c r="S90" s="14">
        <v>6721.7407569999996</v>
      </c>
      <c r="T90" s="14">
        <v>9231.3930949999994</v>
      </c>
      <c r="U90" s="14">
        <v>8644.7997259999993</v>
      </c>
      <c r="V90" s="14">
        <v>15737.824430000001</v>
      </c>
      <c r="W90" s="14">
        <v>6630.8482620000004</v>
      </c>
      <c r="X90" s="14">
        <v>0</v>
      </c>
      <c r="Y90" s="14">
        <v>9261.1411540000008</v>
      </c>
      <c r="Z90" s="14">
        <v>19776.09576</v>
      </c>
      <c r="AA90" s="14">
        <v>19754.1018</v>
      </c>
      <c r="AB90" s="14">
        <v>23600</v>
      </c>
      <c r="AC90" s="14">
        <v>24491.57332</v>
      </c>
      <c r="AD90" s="14">
        <v>9246.2671250000003</v>
      </c>
      <c r="AE90" s="14">
        <v>0.37752850799999998</v>
      </c>
      <c r="AF90" s="14">
        <f t="array" ref="AF90">TTEST(IF(H90:R90&lt;&gt;0,H90:R90),IF(S90:AA90&lt;&gt;0,S90:AA90),2,3)</f>
        <v>6.5533127699266339E-4</v>
      </c>
      <c r="AG90">
        <f t="array" ref="AG90">AVERAGE(IF(H90:R90&lt;&gt;0,H90:R90))</f>
        <v>24414.756592222217</v>
      </c>
      <c r="AH90">
        <f t="array" ref="AH90">STDEV(IF(H90:R90&lt;&gt;0,H90:R90))</f>
        <v>6406.1796133811349</v>
      </c>
      <c r="AI90">
        <f t="shared" si="4"/>
        <v>26.238965722156514</v>
      </c>
    </row>
    <row r="91" spans="1:35" x14ac:dyDescent="0.2">
      <c r="A91" s="2" t="s">
        <v>107</v>
      </c>
      <c r="B91" s="2">
        <v>57865</v>
      </c>
      <c r="C91" s="5">
        <v>21797</v>
      </c>
      <c r="D91" s="5">
        <f t="shared" si="5"/>
        <v>1226795865</v>
      </c>
      <c r="E91" s="5">
        <v>21201</v>
      </c>
      <c r="F91" s="5">
        <f t="shared" si="6"/>
        <v>0</v>
      </c>
      <c r="G91" s="5">
        <v>53</v>
      </c>
      <c r="H91" s="14">
        <v>2456</v>
      </c>
      <c r="I91" s="14">
        <v>22128</v>
      </c>
      <c r="J91" s="14">
        <v>30911.297620000001</v>
      </c>
      <c r="K91" s="14">
        <v>16873.259999999998</v>
      </c>
      <c r="L91" s="14">
        <v>26287.939249999999</v>
      </c>
      <c r="M91" s="14">
        <v>16986.192040000002</v>
      </c>
      <c r="N91" s="14">
        <v>41955.94111</v>
      </c>
      <c r="O91" s="14">
        <v>33899.302490000002</v>
      </c>
      <c r="P91" s="14">
        <v>32268.624500000002</v>
      </c>
      <c r="Q91" s="14">
        <v>21200.592919999999</v>
      </c>
      <c r="R91" s="14">
        <v>13696.4105</v>
      </c>
      <c r="S91" s="14">
        <v>0</v>
      </c>
      <c r="T91" s="14">
        <v>0</v>
      </c>
      <c r="U91" s="14">
        <v>3890.9582169999999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20800</v>
      </c>
      <c r="AC91" s="14">
        <v>22128</v>
      </c>
      <c r="AD91" s="14">
        <v>3890.9582169999999</v>
      </c>
      <c r="AE91" s="14">
        <v>0.175838676</v>
      </c>
      <c r="AF91" s="14" t="e">
        <f t="array" ref="AF91">TTEST(IF(H91:R91&lt;&gt;0,H91:R91),IF(S91:AA91&lt;&gt;0,S91:AA91),2,3)</f>
        <v>#DIV/0!</v>
      </c>
      <c r="AG91">
        <f t="array" ref="AG91">AVERAGE(IF(H91:R91&lt;&gt;0,H91:R91))</f>
        <v>23514.869129999999</v>
      </c>
      <c r="AH91">
        <f t="array" ref="AH91">STDEV(IF(H91:R91&lt;&gt;0,H91:R91))</f>
        <v>11049.103461368919</v>
      </c>
      <c r="AI91">
        <f t="shared" si="4"/>
        <v>46.987731040665672</v>
      </c>
    </row>
    <row r="92" spans="1:35" x14ac:dyDescent="0.2">
      <c r="A92" s="2" t="s">
        <v>82</v>
      </c>
      <c r="B92" s="2">
        <v>62557</v>
      </c>
      <c r="C92" s="5">
        <v>27528</v>
      </c>
      <c r="D92" s="5">
        <f t="shared" si="5"/>
        <v>1216420865</v>
      </c>
      <c r="E92" s="5">
        <v>19445</v>
      </c>
      <c r="F92" s="5">
        <f t="shared" si="6"/>
        <v>0</v>
      </c>
      <c r="G92" s="5">
        <v>83</v>
      </c>
      <c r="H92" s="14">
        <v>0</v>
      </c>
      <c r="I92" s="14">
        <v>9873</v>
      </c>
      <c r="J92" s="14">
        <v>3602.2843600000001</v>
      </c>
      <c r="K92" s="14">
        <v>0</v>
      </c>
      <c r="L92" s="14">
        <v>0</v>
      </c>
      <c r="M92" s="14">
        <v>5574.5274149999996</v>
      </c>
      <c r="N92" s="14">
        <v>9457.0607419999997</v>
      </c>
      <c r="O92" s="14">
        <v>4596.8036149999998</v>
      </c>
      <c r="P92" s="14">
        <v>4548.4930999999997</v>
      </c>
      <c r="Q92" s="14">
        <v>9128.4868349999997</v>
      </c>
      <c r="R92" s="14">
        <v>3967.0436180000002</v>
      </c>
      <c r="S92" s="14">
        <v>41390.946089999998</v>
      </c>
      <c r="T92" s="14">
        <v>58823.924019999999</v>
      </c>
      <c r="U92" s="14">
        <v>14297.787319999999</v>
      </c>
      <c r="V92" s="14">
        <v>46079.84994</v>
      </c>
      <c r="W92" s="14">
        <v>63633.08726</v>
      </c>
      <c r="X92" s="14">
        <v>24591.45708</v>
      </c>
      <c r="Y92" s="14">
        <v>51122.862730000001</v>
      </c>
      <c r="Z92" s="14">
        <v>65401.108789999998</v>
      </c>
      <c r="AA92" s="14">
        <v>42216.055269999997</v>
      </c>
      <c r="AB92" s="14">
        <v>37200</v>
      </c>
      <c r="AC92" s="14">
        <v>5085.6655149999997</v>
      </c>
      <c r="AD92" s="14">
        <v>46079.84994</v>
      </c>
      <c r="AE92" s="14">
        <v>9.0607315409999991</v>
      </c>
      <c r="AF92" s="14">
        <f t="array" ref="AF92">TTEST(IF(H92:R92&lt;&gt;0,H92:R92),IF(S92:AA92&lt;&gt;0,S92:AA92),2,3)</f>
        <v>1.2075875721157007E-4</v>
      </c>
      <c r="AG92">
        <f t="array" ref="AG92">AVERAGE(IF(H92:R92&lt;&gt;0,H92:R92))</f>
        <v>6343.462460624999</v>
      </c>
      <c r="AH92">
        <f t="array" ref="AH92">STDEV(IF(H92:R92&lt;&gt;0,H92:R92))</f>
        <v>2670.8454357964679</v>
      </c>
      <c r="AI92">
        <f t="shared" si="4"/>
        <v>42.103905436106558</v>
      </c>
    </row>
    <row r="93" spans="1:35" x14ac:dyDescent="0.2">
      <c r="A93" s="2" t="s">
        <v>54</v>
      </c>
      <c r="B93" s="2">
        <v>42815</v>
      </c>
      <c r="C93" s="5">
        <v>57364</v>
      </c>
      <c r="D93" s="5">
        <f t="shared" si="5"/>
        <v>1201774235</v>
      </c>
      <c r="E93" s="5">
        <v>28069</v>
      </c>
      <c r="F93" s="5">
        <f t="shared" si="6"/>
        <v>0</v>
      </c>
      <c r="G93" s="5">
        <v>97</v>
      </c>
      <c r="H93" s="14">
        <v>28069</v>
      </c>
      <c r="I93" s="14">
        <v>13274</v>
      </c>
      <c r="J93" s="14">
        <v>19369.26802</v>
      </c>
      <c r="K93" s="14">
        <v>2120.2246989999999</v>
      </c>
      <c r="L93" s="14">
        <v>4814.601815</v>
      </c>
      <c r="M93" s="14">
        <v>21292.846310000001</v>
      </c>
      <c r="N93" s="14">
        <v>34434.568809999997</v>
      </c>
      <c r="O93" s="14">
        <v>23893.9519</v>
      </c>
      <c r="P93" s="14">
        <v>25448.74524</v>
      </c>
      <c r="Q93" s="14">
        <v>15834.7947</v>
      </c>
      <c r="R93" s="14">
        <v>20988.4218</v>
      </c>
      <c r="S93" s="14">
        <v>185763.94680000001</v>
      </c>
      <c r="T93" s="14">
        <v>136602.16589999999</v>
      </c>
      <c r="U93" s="14">
        <v>79854.300860000003</v>
      </c>
      <c r="V93" s="14">
        <v>0</v>
      </c>
      <c r="W93" s="14">
        <v>159905.93</v>
      </c>
      <c r="X93" s="14">
        <v>0</v>
      </c>
      <c r="Y93" s="14">
        <v>99751.584520000004</v>
      </c>
      <c r="Z93" s="14">
        <v>47144.821730000003</v>
      </c>
      <c r="AA93" s="14">
        <v>65361.309809999999</v>
      </c>
      <c r="AB93" s="14">
        <v>106000</v>
      </c>
      <c r="AC93" s="14">
        <v>20988.4218</v>
      </c>
      <c r="AD93" s="14">
        <v>99751.584520000004</v>
      </c>
      <c r="AE93" s="14">
        <v>4.7526958190000004</v>
      </c>
      <c r="AF93" s="14">
        <f t="array" ref="AF93">TTEST(IF(H93:R93&lt;&gt;0,H93:R93),IF(S93:AA93&lt;&gt;0,S93:AA93),2,3)</f>
        <v>3.1071388322244267E-3</v>
      </c>
      <c r="AG93">
        <f t="array" ref="AG93">AVERAGE(IF(H93:R93&lt;&gt;0,H93:R93))</f>
        <v>19049.129390363636</v>
      </c>
      <c r="AH93">
        <f t="array" ref="AH93">STDEV(IF(H93:R93&lt;&gt;0,H93:R93))</f>
        <v>9613.9922293008858</v>
      </c>
      <c r="AI93">
        <f t="shared" si="4"/>
        <v>50.469457329447856</v>
      </c>
    </row>
    <row r="94" spans="1:35" x14ac:dyDescent="0.2">
      <c r="A94" s="2" t="s">
        <v>116</v>
      </c>
      <c r="B94" s="2">
        <v>48522</v>
      </c>
      <c r="C94" s="5">
        <v>23913</v>
      </c>
      <c r="D94" s="5">
        <f t="shared" si="5"/>
        <v>1191942930</v>
      </c>
      <c r="E94" s="5">
        <v>24565</v>
      </c>
      <c r="F94" s="5">
        <f t="shared" si="6"/>
        <v>0</v>
      </c>
      <c r="G94" s="5">
        <v>40</v>
      </c>
      <c r="H94" s="14">
        <v>9321</v>
      </c>
      <c r="I94" s="14">
        <v>10097</v>
      </c>
      <c r="J94" s="14">
        <v>17805.399280000001</v>
      </c>
      <c r="K94" s="14">
        <v>16040.21897</v>
      </c>
      <c r="L94" s="14">
        <v>0</v>
      </c>
      <c r="M94" s="14">
        <v>21110.702959999999</v>
      </c>
      <c r="N94" s="14">
        <v>27607.145540000001</v>
      </c>
      <c r="O94" s="14">
        <v>24565.145059999999</v>
      </c>
      <c r="P94" s="14">
        <v>17075.453870000001</v>
      </c>
      <c r="Q94" s="14">
        <v>9895.2275989999998</v>
      </c>
      <c r="R94" s="14">
        <v>24971.517739999999</v>
      </c>
      <c r="S94" s="14">
        <v>31182.539079999999</v>
      </c>
      <c r="T94" s="14">
        <v>32631.760190000001</v>
      </c>
      <c r="U94" s="14">
        <v>19777.35182</v>
      </c>
      <c r="V94" s="14">
        <v>25743.730579999999</v>
      </c>
      <c r="W94" s="14">
        <v>30720.179359999998</v>
      </c>
      <c r="X94" s="14">
        <v>0</v>
      </c>
      <c r="Y94" s="14">
        <v>36851.876380000002</v>
      </c>
      <c r="Z94" s="14">
        <v>28853.328659999999</v>
      </c>
      <c r="AA94" s="14">
        <v>46098.769740000003</v>
      </c>
      <c r="AB94" s="14">
        <v>24000</v>
      </c>
      <c r="AC94" s="14">
        <v>17440.426579999999</v>
      </c>
      <c r="AD94" s="14">
        <v>30951.359219999998</v>
      </c>
      <c r="AE94" s="14">
        <v>1.774690492</v>
      </c>
      <c r="AF94" s="14">
        <f t="array" ref="AF94">TTEST(IF(H94:R94&lt;&gt;0,H94:R94),IF(S94:AA94&lt;&gt;0,S94:AA94),2,3)</f>
        <v>1.4961961243187885E-3</v>
      </c>
      <c r="AG94">
        <f t="array" ref="AG94">AVERAGE(IF(H94:R94&lt;&gt;0,H94:R94))</f>
        <v>17848.881101900002</v>
      </c>
      <c r="AH94">
        <f t="array" ref="AH94">STDEV(IF(H94:R94&lt;&gt;0,H94:R94))</f>
        <v>6680.4168259899243</v>
      </c>
      <c r="AI94">
        <f t="shared" ref="AI94:AI104" si="7">(AH94/AG94)*100</f>
        <v>37.42765043842887</v>
      </c>
    </row>
    <row r="95" spans="1:35" x14ac:dyDescent="0.2">
      <c r="A95" s="2" t="s">
        <v>91</v>
      </c>
      <c r="B95" s="2">
        <v>226884</v>
      </c>
      <c r="C95" s="5">
        <v>6438</v>
      </c>
      <c r="D95" s="5">
        <f t="shared" si="5"/>
        <v>1191821652</v>
      </c>
      <c r="E95" s="5">
        <v>5253</v>
      </c>
      <c r="F95" s="5">
        <f t="shared" si="6"/>
        <v>1</v>
      </c>
      <c r="G95" s="5">
        <v>60</v>
      </c>
      <c r="H95" s="14">
        <v>0</v>
      </c>
      <c r="I95" s="14">
        <v>5253</v>
      </c>
      <c r="J95" s="14">
        <v>1972.5717259999999</v>
      </c>
      <c r="K95" s="14">
        <v>3119.3473739999999</v>
      </c>
      <c r="L95" s="14">
        <v>3726.369408</v>
      </c>
      <c r="M95" s="14">
        <v>8482.7498219999998</v>
      </c>
      <c r="N95" s="14">
        <v>14059.6474</v>
      </c>
      <c r="O95" s="14">
        <v>16044.594660000001</v>
      </c>
      <c r="P95" s="14">
        <v>12405.841640000001</v>
      </c>
      <c r="Q95" s="14">
        <v>6021.2174130000003</v>
      </c>
      <c r="R95" s="14">
        <v>7612.9248040000002</v>
      </c>
      <c r="S95" s="14">
        <v>4634.6834930000005</v>
      </c>
      <c r="T95" s="14">
        <v>0</v>
      </c>
      <c r="U95" s="14">
        <v>3765.4563539999999</v>
      </c>
      <c r="V95" s="14">
        <v>6580.590553</v>
      </c>
      <c r="W95" s="14">
        <v>4105.6972239999996</v>
      </c>
      <c r="X95" s="14">
        <v>6032.5420519999998</v>
      </c>
      <c r="Y95" s="14">
        <v>6147.1456260000004</v>
      </c>
      <c r="Z95" s="14">
        <v>3623.5756419999998</v>
      </c>
      <c r="AA95" s="14">
        <v>5057.8944099999999</v>
      </c>
      <c r="AB95" s="14">
        <v>3670</v>
      </c>
      <c r="AC95" s="14">
        <v>6817.0711090000004</v>
      </c>
      <c r="AD95" s="14">
        <v>4846.2889510000005</v>
      </c>
      <c r="AE95" s="14">
        <v>0.710904855</v>
      </c>
      <c r="AF95" s="14">
        <f t="array" ref="AF95">TTEST(IF(H95:R95&lt;&gt;0,H95:R95),IF(S95:AA95&lt;&gt;0,S95:AA95),2,3)</f>
        <v>9.869729985752472E-2</v>
      </c>
      <c r="AG95">
        <f t="array" ref="AG95">AVERAGE(IF(H95:R95&lt;&gt;0,H95:R95))</f>
        <v>7869.8264246999997</v>
      </c>
      <c r="AH95">
        <f t="array" ref="AH95">STDEV(IF(H95:R95&lt;&gt;0,H95:R95))</f>
        <v>4841.2103976761482</v>
      </c>
      <c r="AI95">
        <f t="shared" si="7"/>
        <v>61.516101326983161</v>
      </c>
    </row>
    <row r="96" spans="1:35" x14ac:dyDescent="0.2">
      <c r="A96" s="2" t="s">
        <v>112</v>
      </c>
      <c r="B96" s="2">
        <v>118834</v>
      </c>
      <c r="C96" s="5">
        <v>10205</v>
      </c>
      <c r="D96" s="5">
        <f t="shared" si="5"/>
        <v>1184180810</v>
      </c>
      <c r="E96" s="5">
        <v>9965</v>
      </c>
      <c r="F96" s="5">
        <f t="shared" si="6"/>
        <v>1</v>
      </c>
      <c r="G96" s="5">
        <v>55</v>
      </c>
      <c r="H96" s="14">
        <v>0</v>
      </c>
      <c r="I96" s="14">
        <v>7002</v>
      </c>
      <c r="J96" s="14">
        <v>2649.255193</v>
      </c>
      <c r="K96" s="14">
        <v>0</v>
      </c>
      <c r="L96" s="14">
        <v>2895.185872</v>
      </c>
      <c r="M96" s="14">
        <v>11178.205180000001</v>
      </c>
      <c r="N96" s="14">
        <v>10310.39695</v>
      </c>
      <c r="O96" s="14">
        <v>15394.74977</v>
      </c>
      <c r="P96" s="14">
        <v>9618.6509900000001</v>
      </c>
      <c r="Q96" s="14">
        <v>13030.538049999999</v>
      </c>
      <c r="R96" s="14">
        <v>5052.359254</v>
      </c>
      <c r="S96" s="14">
        <v>5894.9769539999998</v>
      </c>
      <c r="T96" s="14">
        <v>7151.8481169999995</v>
      </c>
      <c r="U96" s="14">
        <v>6807.1463080000003</v>
      </c>
      <c r="V96" s="14">
        <v>21752.359329999999</v>
      </c>
      <c r="W96" s="14">
        <v>3949.713162</v>
      </c>
      <c r="X96" s="14">
        <v>0</v>
      </c>
      <c r="Y96" s="14">
        <v>10910.608200000001</v>
      </c>
      <c r="Z96" s="14">
        <v>17416.985619999999</v>
      </c>
      <c r="AA96" s="14">
        <v>19181.045160000001</v>
      </c>
      <c r="AB96" s="14">
        <v>13500</v>
      </c>
      <c r="AC96" s="14">
        <v>9618.6509900000001</v>
      </c>
      <c r="AD96" s="14">
        <v>9031.2281559999992</v>
      </c>
      <c r="AE96" s="14">
        <v>0.93892877100000005</v>
      </c>
      <c r="AF96" s="14">
        <f t="array" ref="AF96">TTEST(IF(H96:R96&lt;&gt;0,H96:R96),IF(S96:AA96&lt;&gt;0,S96:AA96),2,3)</f>
        <v>0.30288762440782752</v>
      </c>
      <c r="AG96">
        <f t="array" ref="AG96">AVERAGE(IF(H96:R96&lt;&gt;0,H96:R96))</f>
        <v>8570.1490287777779</v>
      </c>
      <c r="AH96">
        <f t="array" ref="AH96">STDEV(IF(H96:R96&lt;&gt;0,H96:R96))</f>
        <v>4465.088863855176</v>
      </c>
      <c r="AI96">
        <f t="shared" si="7"/>
        <v>52.100480970188677</v>
      </c>
    </row>
    <row r="97" spans="1:35" x14ac:dyDescent="0.2">
      <c r="A97" s="2" t="s">
        <v>110</v>
      </c>
      <c r="B97" s="2">
        <v>85027</v>
      </c>
      <c r="C97" s="5">
        <v>14442</v>
      </c>
      <c r="D97" s="5">
        <f t="shared" si="5"/>
        <v>1183830921</v>
      </c>
      <c r="E97" s="5">
        <v>13923</v>
      </c>
      <c r="F97" s="5">
        <f t="shared" si="6"/>
        <v>1</v>
      </c>
      <c r="G97" s="5">
        <v>29</v>
      </c>
      <c r="H97" s="14">
        <v>0</v>
      </c>
      <c r="I97" s="14">
        <v>9063</v>
      </c>
      <c r="J97" s="14">
        <v>13281.1379</v>
      </c>
      <c r="K97" s="14">
        <v>0</v>
      </c>
      <c r="L97" s="14">
        <v>6899.2756479999998</v>
      </c>
      <c r="M97" s="14">
        <v>17674.518779999999</v>
      </c>
      <c r="N97" s="14">
        <v>20077.963759999999</v>
      </c>
      <c r="O97" s="14">
        <v>18942.621299999999</v>
      </c>
      <c r="P97" s="14">
        <v>13151.63039</v>
      </c>
      <c r="Q97" s="14">
        <v>7425.8858330000003</v>
      </c>
      <c r="R97" s="14">
        <v>19659.020189999999</v>
      </c>
      <c r="S97" s="14">
        <v>12530.57043</v>
      </c>
      <c r="T97" s="14">
        <v>15263.70852</v>
      </c>
      <c r="U97" s="14">
        <v>13815.58207</v>
      </c>
      <c r="V97" s="14">
        <v>14030.11119</v>
      </c>
      <c r="W97" s="14">
        <v>12568.129489999999</v>
      </c>
      <c r="X97" s="14">
        <v>0</v>
      </c>
      <c r="Y97" s="14">
        <v>20786.858</v>
      </c>
      <c r="Z97" s="14">
        <v>17485.23358</v>
      </c>
      <c r="AA97" s="14">
        <v>12699.65943</v>
      </c>
      <c r="AB97" s="14">
        <v>14600</v>
      </c>
      <c r="AC97" s="14">
        <v>13281.1379</v>
      </c>
      <c r="AD97" s="14">
        <v>13922.84663</v>
      </c>
      <c r="AE97" s="14">
        <v>1.0483172999999999</v>
      </c>
      <c r="AF97" s="14">
        <f t="array" ref="AF97">TTEST(IF(H97:R97&lt;&gt;0,H97:R97),IF(S97:AA97&lt;&gt;0,S97:AA97),2,3)</f>
        <v>0.67552528237692011</v>
      </c>
      <c r="AG97">
        <f t="array" ref="AG97">AVERAGE(IF(H97:R97&lt;&gt;0,H97:R97))</f>
        <v>14019.450422333332</v>
      </c>
      <c r="AH97">
        <f t="array" ref="AH97">STDEV(IF(H97:R97&lt;&gt;0,H97:R97))</f>
        <v>5316.7667313644542</v>
      </c>
      <c r="AI97">
        <f t="shared" si="7"/>
        <v>37.92421650776491</v>
      </c>
    </row>
    <row r="98" spans="1:35" x14ac:dyDescent="0.2">
      <c r="A98" s="2" t="s">
        <v>111</v>
      </c>
      <c r="B98" s="2">
        <v>57603</v>
      </c>
      <c r="C98" s="5">
        <v>21094</v>
      </c>
      <c r="D98" s="5">
        <f t="shared" si="5"/>
        <v>1176253260</v>
      </c>
      <c r="E98" s="5">
        <v>20420</v>
      </c>
      <c r="F98" s="5">
        <f t="shared" si="6"/>
        <v>0</v>
      </c>
      <c r="G98" s="5">
        <v>71</v>
      </c>
      <c r="H98" s="14">
        <v>0</v>
      </c>
      <c r="I98" s="14">
        <v>8296</v>
      </c>
      <c r="J98" s="14">
        <v>16465.792560000002</v>
      </c>
      <c r="K98" s="14">
        <v>20420.01727</v>
      </c>
      <c r="L98" s="14">
        <v>63034.99209</v>
      </c>
      <c r="M98" s="14">
        <v>13315.56731</v>
      </c>
      <c r="N98" s="14">
        <v>21614.443480000002</v>
      </c>
      <c r="O98" s="14">
        <v>20459.092850000001</v>
      </c>
      <c r="P98" s="14">
        <v>18931.158780000002</v>
      </c>
      <c r="Q98" s="14">
        <v>20548.987799999999</v>
      </c>
      <c r="R98" s="14">
        <v>23421.652849999999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5530</v>
      </c>
      <c r="AC98" s="14">
        <v>20439.555059999999</v>
      </c>
      <c r="AD98" s="14" t="e">
        <v>#NUM!</v>
      </c>
      <c r="AE98" s="14" t="e">
        <v>#NUM!</v>
      </c>
      <c r="AF98" s="14" t="e">
        <f t="array" ref="AF98">TTEST(IF(H98:R98&lt;&gt;0,H98:R98),IF(S98:AA98&lt;&gt;0,S98:AA98),2,3)</f>
        <v>#DIV/0!</v>
      </c>
      <c r="AG98">
        <f t="array" ref="AG98">AVERAGE(IF(H98:R98&lt;&gt;0,H98:R98))</f>
        <v>22650.770498999998</v>
      </c>
      <c r="AH98">
        <f t="array" ref="AH98">STDEV(IF(H98:R98&lt;&gt;0,H98:R98))</f>
        <v>14877.446414343403</v>
      </c>
      <c r="AI98">
        <f t="shared" si="7"/>
        <v>65.681855789410008</v>
      </c>
    </row>
    <row r="99" spans="1:35" x14ac:dyDescent="0.2">
      <c r="A99" s="2" t="s">
        <v>85</v>
      </c>
      <c r="B99" s="2">
        <v>48279</v>
      </c>
      <c r="C99" s="5">
        <v>34050</v>
      </c>
      <c r="D99" s="5">
        <f t="shared" si="5"/>
        <v>1173517653</v>
      </c>
      <c r="E99" s="5">
        <v>24307</v>
      </c>
      <c r="F99" s="5">
        <f t="shared" si="6"/>
        <v>0</v>
      </c>
      <c r="G99" s="5">
        <v>88</v>
      </c>
      <c r="H99" s="14">
        <v>0</v>
      </c>
      <c r="I99" s="14">
        <v>40568</v>
      </c>
      <c r="J99" s="14">
        <v>35130.992720000002</v>
      </c>
      <c r="K99" s="14">
        <v>57035.270259999998</v>
      </c>
      <c r="L99" s="14">
        <v>137742.69630000001</v>
      </c>
      <c r="M99" s="14">
        <v>18359.08901</v>
      </c>
      <c r="N99" s="14">
        <v>37421.701560000001</v>
      </c>
      <c r="O99" s="14">
        <v>28397.692719999999</v>
      </c>
      <c r="P99" s="14">
        <v>19607.734520000002</v>
      </c>
      <c r="Q99" s="14">
        <v>19190.776740000001</v>
      </c>
      <c r="R99" s="14">
        <v>13626.13178</v>
      </c>
      <c r="S99" s="14">
        <v>40311.631909999996</v>
      </c>
      <c r="T99" s="14">
        <v>0</v>
      </c>
      <c r="U99" s="14">
        <v>9743.2064979999996</v>
      </c>
      <c r="V99" s="14">
        <v>17845.622909999998</v>
      </c>
      <c r="W99" s="14">
        <v>38595.930869999997</v>
      </c>
      <c r="X99" s="14">
        <v>0</v>
      </c>
      <c r="Y99" s="14">
        <v>20215.31539</v>
      </c>
      <c r="Z99" s="14">
        <v>14130.293250000001</v>
      </c>
      <c r="AA99" s="14">
        <v>8172.4973600000003</v>
      </c>
      <c r="AB99" s="14">
        <v>56800</v>
      </c>
      <c r="AC99" s="14">
        <v>31764.342720000001</v>
      </c>
      <c r="AD99" s="14">
        <v>17845.622909999998</v>
      </c>
      <c r="AE99" s="14">
        <v>0.56181307000000003</v>
      </c>
      <c r="AF99" s="14">
        <f t="array" ref="AF99">TTEST(IF(H99:R99&lt;&gt;0,H99:R99),IF(S99:AA99&lt;&gt;0,S99:AA99),2,3)</f>
        <v>0.1483717266396706</v>
      </c>
      <c r="AG99">
        <f t="array" ref="AG99">AVERAGE(IF(H99:R99&lt;&gt;0,H99:R99))</f>
        <v>40708.008561000002</v>
      </c>
      <c r="AH99">
        <f t="array" ref="AH99">STDEV(IF(H99:R99&lt;&gt;0,H99:R99))</f>
        <v>36540.527853046013</v>
      </c>
      <c r="AI99">
        <f t="shared" si="7"/>
        <v>89.762504098649003</v>
      </c>
    </row>
    <row r="100" spans="1:35" x14ac:dyDescent="0.2">
      <c r="A100" s="2" t="s">
        <v>57</v>
      </c>
      <c r="B100" s="2">
        <v>48917</v>
      </c>
      <c r="C100" s="5">
        <v>49272</v>
      </c>
      <c r="D100" s="5">
        <f t="shared" si="5"/>
        <v>1165105106</v>
      </c>
      <c r="E100" s="5">
        <v>23818</v>
      </c>
      <c r="F100" s="5">
        <f t="shared" si="6"/>
        <v>0</v>
      </c>
      <c r="G100" s="5">
        <v>130</v>
      </c>
      <c r="H100" s="14">
        <v>2370</v>
      </c>
      <c r="I100" s="14">
        <v>20509</v>
      </c>
      <c r="J100" s="14">
        <v>30319.136190000001</v>
      </c>
      <c r="K100" s="14">
        <v>11613.346030000001</v>
      </c>
      <c r="L100" s="14">
        <v>76268.952239999999</v>
      </c>
      <c r="M100" s="14">
        <v>25061.252270000001</v>
      </c>
      <c r="N100" s="14">
        <v>23817.579959999999</v>
      </c>
      <c r="O100" s="14">
        <v>16657.01107</v>
      </c>
      <c r="P100" s="14">
        <v>5549.686976</v>
      </c>
      <c r="Q100" s="14">
        <v>24506.032739999999</v>
      </c>
      <c r="R100" s="14">
        <v>19252.201639999999</v>
      </c>
      <c r="S100" s="14">
        <v>204356.715</v>
      </c>
      <c r="T100" s="14">
        <v>151725.60200000001</v>
      </c>
      <c r="U100" s="14">
        <v>6561.8854620000002</v>
      </c>
      <c r="V100" s="14">
        <v>0</v>
      </c>
      <c r="W100" s="14">
        <v>200437.07670000001</v>
      </c>
      <c r="X100" s="14">
        <v>0</v>
      </c>
      <c r="Y100" s="14">
        <v>15822.345530000001</v>
      </c>
      <c r="Z100" s="14">
        <v>35206.788780000003</v>
      </c>
      <c r="AA100" s="14">
        <v>8641.4195049999998</v>
      </c>
      <c r="AB100" s="14">
        <v>57500</v>
      </c>
      <c r="AC100" s="14">
        <v>20509</v>
      </c>
      <c r="AD100" s="14">
        <v>35206.788780000003</v>
      </c>
      <c r="AE100" s="14">
        <v>1.716650679</v>
      </c>
      <c r="AF100" s="14">
        <f t="array" ref="AF100">TTEST(IF(H100:R100&lt;&gt;0,H100:R100),IF(S100:AA100&lt;&gt;0,S100:AA100),2,3)</f>
        <v>0.11017194388654133</v>
      </c>
      <c r="AG100">
        <f t="array" ref="AG100">AVERAGE(IF(H100:R100&lt;&gt;0,H100:R100))</f>
        <v>23265.836283272729</v>
      </c>
      <c r="AH100">
        <f t="array" ref="AH100">STDEV(IF(H100:R100&lt;&gt;0,H100:R100))</f>
        <v>19539.216455624748</v>
      </c>
      <c r="AI100">
        <f t="shared" si="7"/>
        <v>83.982437672669079</v>
      </c>
    </row>
    <row r="101" spans="1:35" x14ac:dyDescent="0.2">
      <c r="A101" s="2" t="s">
        <v>81</v>
      </c>
      <c r="B101" s="2">
        <v>56147</v>
      </c>
      <c r="C101" s="5">
        <v>30720</v>
      </c>
      <c r="D101" s="5">
        <f t="shared" si="5"/>
        <v>1153315527</v>
      </c>
      <c r="E101" s="5">
        <v>20541</v>
      </c>
      <c r="F101" s="5">
        <f t="shared" si="6"/>
        <v>0</v>
      </c>
      <c r="G101" s="5">
        <v>74</v>
      </c>
      <c r="H101" s="14">
        <v>0</v>
      </c>
      <c r="I101" s="14">
        <v>14970</v>
      </c>
      <c r="J101" s="14">
        <v>12912.713809999999</v>
      </c>
      <c r="K101" s="14">
        <v>72000.537190000003</v>
      </c>
      <c r="L101" s="14">
        <v>73372.229399999997</v>
      </c>
      <c r="M101" s="14">
        <v>18121.90423</v>
      </c>
      <c r="N101" s="14">
        <v>18043.22925</v>
      </c>
      <c r="O101" s="14">
        <v>18936.973740000001</v>
      </c>
      <c r="P101" s="14">
        <v>7450.6721120000002</v>
      </c>
      <c r="Q101" s="14">
        <v>26103.261620000001</v>
      </c>
      <c r="R101" s="14">
        <v>20229.713199999998</v>
      </c>
      <c r="S101" s="14">
        <v>21299.057089999998</v>
      </c>
      <c r="T101" s="14">
        <v>0</v>
      </c>
      <c r="U101" s="14">
        <v>71331.106419999996</v>
      </c>
      <c r="V101" s="14">
        <v>31500.040420000001</v>
      </c>
      <c r="W101" s="14">
        <v>13324.2636</v>
      </c>
      <c r="X101" s="14">
        <v>0</v>
      </c>
      <c r="Y101" s="14">
        <v>20851.84074</v>
      </c>
      <c r="Z101" s="14">
        <v>60801.823499999999</v>
      </c>
      <c r="AA101" s="14">
        <v>40806.266819999997</v>
      </c>
      <c r="AB101" s="14">
        <v>10900</v>
      </c>
      <c r="AC101" s="14">
        <v>18529.438979999999</v>
      </c>
      <c r="AD101" s="14">
        <v>31500.040420000001</v>
      </c>
      <c r="AE101" s="14">
        <v>1.699999684</v>
      </c>
      <c r="AF101" s="14">
        <f t="array" ref="AF101">TTEST(IF(H101:R101&lt;&gt;0,H101:R101),IF(S101:AA101&lt;&gt;0,S101:AA101),2,3)</f>
        <v>0.43923440780813583</v>
      </c>
      <c r="AG101">
        <f t="array" ref="AG101">AVERAGE(IF(H101:R101&lt;&gt;0,H101:R101))</f>
        <v>28214.123455200002</v>
      </c>
      <c r="AH101">
        <f t="array" ref="AH101">STDEV(IF(H101:R101&lt;&gt;0,H101:R101))</f>
        <v>23936.809043481415</v>
      </c>
      <c r="AI101">
        <f t="shared" si="7"/>
        <v>84.839811102016512</v>
      </c>
    </row>
    <row r="102" spans="1:35" x14ac:dyDescent="0.2">
      <c r="A102" s="2" t="s">
        <v>77</v>
      </c>
      <c r="B102" s="2">
        <v>55377</v>
      </c>
      <c r="C102" s="5">
        <v>32706</v>
      </c>
      <c r="D102" s="5">
        <f t="shared" si="5"/>
        <v>1146248523</v>
      </c>
      <c r="E102" s="5">
        <v>20699</v>
      </c>
      <c r="F102" s="5">
        <f t="shared" si="6"/>
        <v>0</v>
      </c>
      <c r="G102" s="5">
        <v>155</v>
      </c>
      <c r="H102" s="14">
        <v>8606</v>
      </c>
      <c r="I102" s="14">
        <v>25562</v>
      </c>
      <c r="J102" s="14">
        <v>26114.648659999999</v>
      </c>
      <c r="K102" s="14">
        <v>105908.2257</v>
      </c>
      <c r="L102" s="14">
        <v>211312.992</v>
      </c>
      <c r="M102" s="14">
        <v>29512.37658</v>
      </c>
      <c r="N102" s="14">
        <v>24347.534149999999</v>
      </c>
      <c r="O102" s="14">
        <v>45313.295870000002</v>
      </c>
      <c r="P102" s="14">
        <v>17608.297320000001</v>
      </c>
      <c r="Q102" s="14">
        <v>25891.216700000001</v>
      </c>
      <c r="R102" s="14">
        <v>20298.077730000001</v>
      </c>
      <c r="S102" s="14">
        <v>2733.331365</v>
      </c>
      <c r="T102" s="14">
        <v>0</v>
      </c>
      <c r="U102" s="14">
        <v>8013.695436</v>
      </c>
      <c r="V102" s="14">
        <v>2616.9264520000002</v>
      </c>
      <c r="W102" s="14">
        <v>1879.158383</v>
      </c>
      <c r="X102" s="14">
        <v>0</v>
      </c>
      <c r="Y102" s="14">
        <v>0</v>
      </c>
      <c r="Z102" s="14">
        <v>8024.9191650000002</v>
      </c>
      <c r="AA102" s="14">
        <v>3859.5625960000002</v>
      </c>
      <c r="AB102" s="14">
        <v>21100</v>
      </c>
      <c r="AC102" s="14">
        <v>25891.216700000001</v>
      </c>
      <c r="AD102" s="14">
        <v>3296.4469800000002</v>
      </c>
      <c r="AE102" s="14">
        <v>0.12731912200000001</v>
      </c>
      <c r="AF102" s="14">
        <f t="array" ref="AF102">TTEST(IF(H102:R102&lt;&gt;0,H102:R102),IF(S102:AA102&lt;&gt;0,S102:AA102),2,3)</f>
        <v>3.2716691543435795E-2</v>
      </c>
      <c r="AG102">
        <f t="array" ref="AG102">AVERAGE(IF(H102:R102&lt;&gt;0,H102:R102))</f>
        <v>49134.060428181823</v>
      </c>
      <c r="AH102">
        <f t="array" ref="AH102">STDEV(IF(H102:R102&lt;&gt;0,H102:R102))</f>
        <v>59693.357040145856</v>
      </c>
      <c r="AI102">
        <f t="shared" si="7"/>
        <v>121.49078769380014</v>
      </c>
    </row>
    <row r="103" spans="1:35" x14ac:dyDescent="0.2">
      <c r="A103" s="2" t="s">
        <v>90</v>
      </c>
      <c r="B103" s="2">
        <v>201830</v>
      </c>
      <c r="C103" s="5">
        <v>7478</v>
      </c>
      <c r="D103" s="5">
        <f t="shared" si="5"/>
        <v>1145990740</v>
      </c>
      <c r="E103" s="5">
        <v>5678</v>
      </c>
      <c r="F103" s="5">
        <f t="shared" si="6"/>
        <v>1</v>
      </c>
      <c r="G103" s="5">
        <v>93</v>
      </c>
      <c r="H103" s="14">
        <v>4529</v>
      </c>
      <c r="I103" s="14">
        <v>9170</v>
      </c>
      <c r="J103" s="14">
        <v>992.3625869</v>
      </c>
      <c r="K103" s="14">
        <v>3232.288094</v>
      </c>
      <c r="L103" s="14">
        <v>0</v>
      </c>
      <c r="M103" s="14">
        <v>13554.325150000001</v>
      </c>
      <c r="N103" s="14">
        <v>7480.9201830000002</v>
      </c>
      <c r="O103" s="14">
        <v>12830.459779999999</v>
      </c>
      <c r="P103" s="14">
        <v>7209.7935669999997</v>
      </c>
      <c r="Q103" s="14">
        <v>7407.5963540000002</v>
      </c>
      <c r="R103" s="14">
        <v>2645.1850199999999</v>
      </c>
      <c r="S103" s="14">
        <v>4192.642519</v>
      </c>
      <c r="T103" s="14">
        <v>4502.5115759999999</v>
      </c>
      <c r="U103" s="14">
        <v>0</v>
      </c>
      <c r="V103" s="14">
        <v>0</v>
      </c>
      <c r="W103" s="14">
        <v>29598.520550000001</v>
      </c>
      <c r="X103" s="14">
        <v>0</v>
      </c>
      <c r="Y103" s="14">
        <v>0</v>
      </c>
      <c r="Z103" s="14">
        <v>5067.9098279999998</v>
      </c>
      <c r="AA103" s="14">
        <v>6287.4315909999996</v>
      </c>
      <c r="AB103" s="14">
        <v>952</v>
      </c>
      <c r="AC103" s="14">
        <v>7308.6949599999998</v>
      </c>
      <c r="AD103" s="14">
        <v>5067.9098279999998</v>
      </c>
      <c r="AE103" s="14">
        <v>0.693408311</v>
      </c>
      <c r="AF103" s="14">
        <f t="array" ref="AF103">TTEST(IF(H103:R103&lt;&gt;0,H103:R103),IF(S103:AA103&lt;&gt;0,S103:AA103),2,3)</f>
        <v>0.58148563471835768</v>
      </c>
      <c r="AG103">
        <f t="array" ref="AG103">AVERAGE(IF(H103:R103&lt;&gt;0,H103:R103))</f>
        <v>6905.1930734899997</v>
      </c>
      <c r="AH103">
        <f t="array" ref="AH103">STDEV(IF(H103:R103&lt;&gt;0,H103:R103))</f>
        <v>4181.5933039913589</v>
      </c>
      <c r="AI103">
        <f t="shared" si="7"/>
        <v>60.557224968047294</v>
      </c>
    </row>
    <row r="104" spans="1:35" x14ac:dyDescent="0.2">
      <c r="A104" s="2" t="s">
        <v>127</v>
      </c>
      <c r="B104" s="2">
        <v>61914</v>
      </c>
      <c r="C104" s="5">
        <v>16452</v>
      </c>
      <c r="D104" s="5">
        <f t="shared" si="5"/>
        <v>1144542204</v>
      </c>
      <c r="E104" s="5">
        <v>18486</v>
      </c>
      <c r="F104" s="5">
        <f t="shared" si="6"/>
        <v>0</v>
      </c>
      <c r="G104" s="5">
        <v>45</v>
      </c>
      <c r="H104" s="14">
        <v>7304</v>
      </c>
      <c r="I104" s="14">
        <v>16373</v>
      </c>
      <c r="J104" s="14">
        <v>17974.321179999999</v>
      </c>
      <c r="K104" s="14">
        <v>6190.1955550000002</v>
      </c>
      <c r="L104" s="14">
        <v>18997.96789</v>
      </c>
      <c r="M104" s="14">
        <v>19625.73317</v>
      </c>
      <c r="N104" s="14">
        <v>26677.009310000001</v>
      </c>
      <c r="O104" s="14">
        <v>23351.797210000001</v>
      </c>
      <c r="P104" s="14">
        <v>20372.5969</v>
      </c>
      <c r="Q104" s="14">
        <v>22585.52492</v>
      </c>
      <c r="R104" s="14">
        <v>15527.14939</v>
      </c>
      <c r="S104" s="14">
        <v>0</v>
      </c>
      <c r="T104" s="14">
        <v>2450.4870179999998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18997.96789</v>
      </c>
      <c r="AD104" s="14">
        <v>2450.4870179999998</v>
      </c>
      <c r="AE104" s="14">
        <v>0.12898679699999999</v>
      </c>
      <c r="AF104" s="14" t="e">
        <f t="array" ref="AF104">TTEST(IF(H104:R104&lt;&gt;0,H104:R104),IF(S104:AA104&lt;&gt;0,S104:AA104),2,3)</f>
        <v>#DIV/0!</v>
      </c>
      <c r="AG104">
        <f t="array" ref="AG104">AVERAGE(IF(H104:R104&lt;&gt;0,H104:R104))</f>
        <v>17725.390502272727</v>
      </c>
      <c r="AH104">
        <f t="array" ref="AH104">STDEV(IF(H104:R104&lt;&gt;0,H104:R104))</f>
        <v>6293.1437967504289</v>
      </c>
      <c r="AI104">
        <f t="shared" si="7"/>
        <v>35.503555173825532</v>
      </c>
    </row>
    <row r="105" spans="1:35" x14ac:dyDescent="0.2">
      <c r="A105" s="2" t="s">
        <v>118</v>
      </c>
      <c r="B105" s="2">
        <v>40200</v>
      </c>
      <c r="C105" s="5">
        <v>28336</v>
      </c>
      <c r="D105" s="5">
        <f t="shared" si="5"/>
        <v>1139107200</v>
      </c>
      <c r="E105" s="5">
        <v>28336</v>
      </c>
      <c r="F105" s="5">
        <f t="shared" si="6"/>
        <v>0</v>
      </c>
      <c r="G105" s="5"/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28336.44614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28336.44614</v>
      </c>
      <c r="AD105" s="14" t="e">
        <v>#NUM!</v>
      </c>
      <c r="AE105" s="14" t="e">
        <v>#NUM!</v>
      </c>
      <c r="AF105" s="14" t="e">
        <f t="array" ref="AF105">TTEST(IF(H105:R105&lt;&gt;0,H105:R105),IF(S105:AA105&lt;&gt;0,S105:AA105),2,3)</f>
        <v>#DIV/0!</v>
      </c>
      <c r="AG105">
        <f t="array" ref="AG105">AVERAGE(IF(H105:R105&lt;&gt;0,H105:R105))</f>
        <v>28336.44614</v>
      </c>
      <c r="AH105" t="e">
        <f t="array" ref="AH105">STDEV(IF(H105:R105&lt;&gt;0,H105:R105))</f>
        <v>#DIV/0!</v>
      </c>
    </row>
    <row r="106" spans="1:35" x14ac:dyDescent="0.2">
      <c r="A106" s="2" t="s">
        <v>125</v>
      </c>
      <c r="B106" s="2">
        <v>42072</v>
      </c>
      <c r="C106" s="5">
        <v>24632</v>
      </c>
      <c r="D106" s="5">
        <f t="shared" si="5"/>
        <v>1130180136</v>
      </c>
      <c r="E106" s="5">
        <v>26863</v>
      </c>
      <c r="F106" s="5">
        <f t="shared" si="6"/>
        <v>0</v>
      </c>
      <c r="G106" s="5">
        <v>47</v>
      </c>
      <c r="H106" s="14">
        <v>0</v>
      </c>
      <c r="I106" s="14">
        <v>33149</v>
      </c>
      <c r="J106" s="14">
        <v>33800.565479999997</v>
      </c>
      <c r="K106" s="14">
        <v>55531.606890000003</v>
      </c>
      <c r="L106" s="14">
        <v>8018.5496510000003</v>
      </c>
      <c r="M106" s="14">
        <v>17278.456740000001</v>
      </c>
      <c r="N106" s="14">
        <v>36397.948320000003</v>
      </c>
      <c r="O106" s="14">
        <v>24783.49869</v>
      </c>
      <c r="P106" s="14">
        <v>26953.411550000001</v>
      </c>
      <c r="Q106" s="14">
        <v>33493.872239999997</v>
      </c>
      <c r="R106" s="14">
        <v>26862.524460000001</v>
      </c>
      <c r="S106" s="14">
        <v>10145.61845</v>
      </c>
      <c r="T106" s="14">
        <v>11393.35058</v>
      </c>
      <c r="U106" s="14">
        <v>14851.460719999999</v>
      </c>
      <c r="V106" s="14">
        <v>29322.910749999999</v>
      </c>
      <c r="W106" s="14">
        <v>13714.68197</v>
      </c>
      <c r="X106" s="14">
        <v>0</v>
      </c>
      <c r="Y106" s="14">
        <v>17553.540919999999</v>
      </c>
      <c r="Z106" s="14">
        <v>28215.114249999999</v>
      </c>
      <c r="AA106" s="14">
        <v>27949.631150000001</v>
      </c>
      <c r="AB106" s="14">
        <v>18600</v>
      </c>
      <c r="AC106" s="14">
        <v>30051.20577</v>
      </c>
      <c r="AD106" s="14">
        <v>16202.500819999999</v>
      </c>
      <c r="AE106" s="14">
        <v>0.53916308499999999</v>
      </c>
      <c r="AF106" s="14">
        <f t="array" ref="AF106">TTEST(IF(H106:R106&lt;&gt;0,H106:R106),IF(S106:AA106&lt;&gt;0,S106:AA106),2,3)</f>
        <v>4.8303235689029146E-2</v>
      </c>
      <c r="AG106">
        <f t="array" ref="AG106">AVERAGE(IF(H106:R106&lt;&gt;0,H106:R106))</f>
        <v>29626.943402099994</v>
      </c>
      <c r="AH106">
        <f t="array" ref="AH106">STDEV(IF(H106:R106&lt;&gt;0,H106:R106))</f>
        <v>12558.006676850247</v>
      </c>
      <c r="AI106">
        <f t="shared" ref="AI106:AI137" si="8">(AH106/AG106)*100</f>
        <v>42.387115357840528</v>
      </c>
    </row>
    <row r="107" spans="1:35" x14ac:dyDescent="0.2">
      <c r="A107" s="2" t="s">
        <v>37</v>
      </c>
      <c r="B107" s="2">
        <v>46939</v>
      </c>
      <c r="C107" s="5">
        <v>71996</v>
      </c>
      <c r="D107" s="5">
        <f t="shared" si="5"/>
        <v>1111984910</v>
      </c>
      <c r="E107" s="5">
        <v>23690</v>
      </c>
      <c r="F107" s="5">
        <f t="shared" si="6"/>
        <v>0</v>
      </c>
      <c r="G107" s="5">
        <v>138</v>
      </c>
      <c r="H107" s="14">
        <v>0</v>
      </c>
      <c r="I107" s="14">
        <v>65492</v>
      </c>
      <c r="J107" s="14">
        <v>17864.66805</v>
      </c>
      <c r="K107" s="14">
        <v>5619.4206539999996</v>
      </c>
      <c r="L107" s="14">
        <v>189496.71650000001</v>
      </c>
      <c r="M107" s="14">
        <v>47573.02953</v>
      </c>
      <c r="N107" s="14">
        <v>12869.428540000001</v>
      </c>
      <c r="O107" s="14">
        <v>21078.703979999998</v>
      </c>
      <c r="P107" s="14">
        <v>33892.27521</v>
      </c>
      <c r="Q107" s="14">
        <v>23689.635310000001</v>
      </c>
      <c r="R107" s="14">
        <v>9530.0130869999994</v>
      </c>
      <c r="S107" s="14">
        <v>308966.50060000003</v>
      </c>
      <c r="T107" s="14">
        <v>124528.4421</v>
      </c>
      <c r="U107" s="14">
        <v>5967.4865630000004</v>
      </c>
      <c r="V107" s="14">
        <v>0</v>
      </c>
      <c r="W107" s="14">
        <v>296253.82939999999</v>
      </c>
      <c r="X107" s="14">
        <v>0</v>
      </c>
      <c r="Y107" s="14">
        <v>0</v>
      </c>
      <c r="Z107" s="14">
        <v>54714.521229999998</v>
      </c>
      <c r="AA107" s="14">
        <v>4532.9626939999998</v>
      </c>
      <c r="AB107" s="14">
        <v>1870</v>
      </c>
      <c r="AC107" s="14">
        <v>22384.16965</v>
      </c>
      <c r="AD107" s="14">
        <v>89621.481650000002</v>
      </c>
      <c r="AE107" s="14">
        <v>4.0037885280000003</v>
      </c>
      <c r="AF107" s="14">
        <f t="array" ref="AF107">TTEST(IF(H107:R107&lt;&gt;0,H107:R107),IF(S107:AA107&lt;&gt;0,S107:AA107),2,3)</f>
        <v>0.18113579692789028</v>
      </c>
      <c r="AG107">
        <f t="array" ref="AG107">AVERAGE(IF(H107:R107&lt;&gt;0,H107:R107))</f>
        <v>42710.589086100001</v>
      </c>
      <c r="AH107">
        <f t="array" ref="AH107">STDEV(IF(H107:R107&lt;&gt;0,H107:R107))</f>
        <v>54752.799077147429</v>
      </c>
      <c r="AI107">
        <f t="shared" si="8"/>
        <v>128.19490493744212</v>
      </c>
    </row>
    <row r="108" spans="1:35" x14ac:dyDescent="0.2">
      <c r="A108" s="2" t="s">
        <v>120</v>
      </c>
      <c r="B108" s="2">
        <v>57203</v>
      </c>
      <c r="C108" s="5">
        <v>19496</v>
      </c>
      <c r="D108" s="5">
        <f t="shared" si="5"/>
        <v>1102645028</v>
      </c>
      <c r="E108" s="5">
        <v>19276</v>
      </c>
      <c r="F108" s="5">
        <f t="shared" si="6"/>
        <v>0</v>
      </c>
      <c r="G108" s="5">
        <v>53</v>
      </c>
      <c r="H108" s="14">
        <v>0</v>
      </c>
      <c r="I108" s="14">
        <v>16620</v>
      </c>
      <c r="J108" s="14">
        <v>24108.769209999999</v>
      </c>
      <c r="K108" s="14">
        <v>7266.5133699999997</v>
      </c>
      <c r="L108" s="14">
        <v>40011.774819999999</v>
      </c>
      <c r="M108" s="14">
        <v>19276.296160000002</v>
      </c>
      <c r="N108" s="14">
        <v>30670.439190000001</v>
      </c>
      <c r="O108" s="14">
        <v>22839.52809</v>
      </c>
      <c r="P108" s="14">
        <v>15824.429050000001</v>
      </c>
      <c r="Q108" s="14">
        <v>15729.745849999999</v>
      </c>
      <c r="R108" s="14">
        <v>20250.46401</v>
      </c>
      <c r="S108" s="14">
        <v>0</v>
      </c>
      <c r="T108" s="14">
        <v>1863.275202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19763.380089999999</v>
      </c>
      <c r="AD108" s="14">
        <v>1863.275202</v>
      </c>
      <c r="AE108" s="14">
        <v>9.4279177000000006E-2</v>
      </c>
      <c r="AF108" s="14" t="e">
        <f t="array" ref="AF108">TTEST(IF(H108:R108&lt;&gt;0,H108:R108),IF(S108:AA108&lt;&gt;0,S108:AA108),2,3)</f>
        <v>#DIV/0!</v>
      </c>
      <c r="AG108">
        <f t="array" ref="AG108">AVERAGE(IF(H108:R108&lt;&gt;0,H108:R108))</f>
        <v>21259.795975000001</v>
      </c>
      <c r="AH108">
        <f t="array" ref="AH108">STDEV(IF(H108:R108&lt;&gt;0,H108:R108))</f>
        <v>9026.0516386448835</v>
      </c>
      <c r="AI108">
        <f t="shared" si="8"/>
        <v>42.455965472382118</v>
      </c>
    </row>
    <row r="109" spans="1:35" x14ac:dyDescent="0.2">
      <c r="A109" s="2" t="s">
        <v>149</v>
      </c>
      <c r="B109" s="2">
        <v>163141</v>
      </c>
      <c r="C109" s="5">
        <v>5394</v>
      </c>
      <c r="D109" s="5">
        <f t="shared" si="5"/>
        <v>1102506878</v>
      </c>
      <c r="E109" s="5">
        <v>6758</v>
      </c>
      <c r="F109" s="5">
        <f t="shared" si="6"/>
        <v>1</v>
      </c>
      <c r="G109" s="5">
        <v>72</v>
      </c>
      <c r="H109" s="14">
        <v>987</v>
      </c>
      <c r="I109" s="14">
        <v>6784</v>
      </c>
      <c r="J109" s="14">
        <v>2109.2801450000002</v>
      </c>
      <c r="K109" s="14">
        <v>0</v>
      </c>
      <c r="L109" s="14">
        <v>255.1755718</v>
      </c>
      <c r="M109" s="14">
        <v>10958.317660000001</v>
      </c>
      <c r="N109" s="14">
        <v>8820.9710869999999</v>
      </c>
      <c r="O109" s="14">
        <v>6757.8833459999996</v>
      </c>
      <c r="P109" s="14">
        <v>8744.5864010000005</v>
      </c>
      <c r="Q109" s="14">
        <v>8835.3451769999992</v>
      </c>
      <c r="R109" s="14">
        <v>4810.3550610000002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274</v>
      </c>
      <c r="AC109" s="14">
        <v>6770.9416730000003</v>
      </c>
      <c r="AD109" s="14" t="e">
        <v>#NUM!</v>
      </c>
      <c r="AE109" s="14" t="e">
        <v>#NUM!</v>
      </c>
      <c r="AF109" s="14" t="e">
        <f t="array" ref="AF109">TTEST(IF(H109:R109&lt;&gt;0,H109:R109),IF(S109:AA109&lt;&gt;0,S109:AA109),2,3)</f>
        <v>#DIV/0!</v>
      </c>
      <c r="AG109">
        <f t="array" ref="AG109">AVERAGE(IF(H109:R109&lt;&gt;0,H109:R109))</f>
        <v>5906.2914448800011</v>
      </c>
      <c r="AH109">
        <f t="array" ref="AH109">STDEV(IF(H109:R109&lt;&gt;0,H109:R109))</f>
        <v>3710.3772148962225</v>
      </c>
      <c r="AI109">
        <f t="shared" si="8"/>
        <v>62.820760701076559</v>
      </c>
    </row>
    <row r="110" spans="1:35" x14ac:dyDescent="0.2">
      <c r="A110" s="2" t="s">
        <v>108</v>
      </c>
      <c r="B110" s="2">
        <v>43415</v>
      </c>
      <c r="C110" s="5">
        <v>28856</v>
      </c>
      <c r="D110" s="5">
        <f t="shared" si="5"/>
        <v>1093059455</v>
      </c>
      <c r="E110" s="5">
        <v>25177</v>
      </c>
      <c r="F110" s="5">
        <f t="shared" si="6"/>
        <v>0</v>
      </c>
      <c r="G110" s="5">
        <v>63</v>
      </c>
      <c r="H110" s="14">
        <v>6559</v>
      </c>
      <c r="I110" s="14">
        <v>53616</v>
      </c>
      <c r="J110" s="14">
        <v>42646.493150000002</v>
      </c>
      <c r="K110" s="14">
        <v>31504.883549999999</v>
      </c>
      <c r="L110" s="14">
        <v>88495.43118</v>
      </c>
      <c r="M110" s="14">
        <v>30910.568009999999</v>
      </c>
      <c r="N110" s="14">
        <v>29703.116379999999</v>
      </c>
      <c r="O110" s="14">
        <v>26508.038100000002</v>
      </c>
      <c r="P110" s="14">
        <v>17136.581839999999</v>
      </c>
      <c r="Q110" s="14">
        <v>23846.213319999999</v>
      </c>
      <c r="R110" s="14">
        <v>30516.304690000001</v>
      </c>
      <c r="S110" s="14">
        <v>41092.180919999999</v>
      </c>
      <c r="T110" s="14">
        <v>18749.902839999999</v>
      </c>
      <c r="U110" s="14">
        <v>13255.612569999999</v>
      </c>
      <c r="V110" s="14">
        <v>17342.523740000001</v>
      </c>
      <c r="W110" s="14">
        <v>37155.922870000002</v>
      </c>
      <c r="X110" s="14">
        <v>0</v>
      </c>
      <c r="Y110" s="14">
        <v>15395.179959999999</v>
      </c>
      <c r="Z110" s="14">
        <v>22486.461869999999</v>
      </c>
      <c r="AA110" s="14">
        <v>14301.17546</v>
      </c>
      <c r="AB110" s="14">
        <v>15900</v>
      </c>
      <c r="AC110" s="14">
        <v>30516.304690000001</v>
      </c>
      <c r="AD110" s="14">
        <v>18046.21329</v>
      </c>
      <c r="AE110" s="14">
        <v>0.59136299400000003</v>
      </c>
      <c r="AF110" s="14">
        <f t="array" ref="AF110">TTEST(IF(H110:R110&lt;&gt;0,H110:R110),IF(S110:AA110&lt;&gt;0,S110:AA110),2,3)</f>
        <v>0.12564894160059842</v>
      </c>
      <c r="AG110">
        <f t="array" ref="AG110">AVERAGE(IF(H110:R110&lt;&gt;0,H110:R110))</f>
        <v>34676.602747272729</v>
      </c>
      <c r="AH110">
        <f t="array" ref="AH110">STDEV(IF(H110:R110&lt;&gt;0,H110:R110))</f>
        <v>21603.813050716253</v>
      </c>
      <c r="AI110">
        <f t="shared" si="8"/>
        <v>62.300834969813657</v>
      </c>
    </row>
    <row r="111" spans="1:35" x14ac:dyDescent="0.2">
      <c r="A111" s="2" t="s">
        <v>71</v>
      </c>
      <c r="B111" s="2">
        <v>34801</v>
      </c>
      <c r="C111" s="5">
        <v>54472</v>
      </c>
      <c r="D111" s="5">
        <f t="shared" si="5"/>
        <v>1047892911</v>
      </c>
      <c r="E111" s="5">
        <v>30111</v>
      </c>
      <c r="F111" s="5">
        <f t="shared" si="6"/>
        <v>0</v>
      </c>
      <c r="G111" s="5">
        <v>119</v>
      </c>
      <c r="H111" s="14">
        <v>0</v>
      </c>
      <c r="I111" s="14">
        <v>20337</v>
      </c>
      <c r="J111" s="14">
        <v>72831.593429999994</v>
      </c>
      <c r="K111" s="14">
        <v>0</v>
      </c>
      <c r="L111" s="14">
        <v>33269.857239999998</v>
      </c>
      <c r="M111" s="14">
        <v>26678.739249999999</v>
      </c>
      <c r="N111" s="14">
        <v>25733.793529999999</v>
      </c>
      <c r="O111" s="14">
        <v>41426.467100000002</v>
      </c>
      <c r="P111" s="14">
        <v>16168.523150000001</v>
      </c>
      <c r="Q111" s="14">
        <v>12135.86621</v>
      </c>
      <c r="R111" s="14">
        <v>26952.02478</v>
      </c>
      <c r="S111" s="14">
        <v>23781.58712</v>
      </c>
      <c r="T111" s="14">
        <v>9237.6662329999999</v>
      </c>
      <c r="U111" s="14">
        <v>45965.690470000001</v>
      </c>
      <c r="V111" s="14">
        <v>61619.252630000003</v>
      </c>
      <c r="W111" s="14">
        <v>22711.99209</v>
      </c>
      <c r="X111" s="14">
        <v>0</v>
      </c>
      <c r="Y111" s="14">
        <v>54955.657670000001</v>
      </c>
      <c r="Z111" s="14">
        <v>45553.18017</v>
      </c>
      <c r="AA111" s="14">
        <v>177134.7206</v>
      </c>
      <c r="AB111" s="14">
        <v>264000</v>
      </c>
      <c r="AC111" s="14">
        <v>26678.739249999999</v>
      </c>
      <c r="AD111" s="14">
        <v>45759.435319999997</v>
      </c>
      <c r="AE111" s="14">
        <v>1.715202315</v>
      </c>
      <c r="AF111" s="14">
        <f t="array" ref="AF111">TTEST(IF(H111:R111&lt;&gt;0,H111:R111),IF(S111:AA111&lt;&gt;0,S111:AA111),2,3)</f>
        <v>0.24222388450917234</v>
      </c>
      <c r="AG111">
        <f t="array" ref="AG111">AVERAGE(IF(H111:R111&lt;&gt;0,H111:R111))</f>
        <v>30614.873854444439</v>
      </c>
      <c r="AH111">
        <f t="array" ref="AH111">STDEV(IF(H111:R111&lt;&gt;0,H111:R111))</f>
        <v>18078.754534927411</v>
      </c>
      <c r="AI111">
        <f t="shared" si="8"/>
        <v>59.052193456295669</v>
      </c>
    </row>
    <row r="112" spans="1:35" x14ac:dyDescent="0.2">
      <c r="A112" s="2" t="s">
        <v>132</v>
      </c>
      <c r="B112" s="2">
        <v>71304</v>
      </c>
      <c r="C112" s="5">
        <v>13708</v>
      </c>
      <c r="D112" s="5">
        <f t="shared" si="5"/>
        <v>1023782832</v>
      </c>
      <c r="E112" s="5">
        <v>14358</v>
      </c>
      <c r="F112" s="5">
        <f t="shared" si="6"/>
        <v>1</v>
      </c>
      <c r="G112" s="5">
        <v>54</v>
      </c>
      <c r="H112" s="14">
        <v>1504</v>
      </c>
      <c r="I112" s="14">
        <v>27460</v>
      </c>
      <c r="J112" s="14">
        <v>10861.75583</v>
      </c>
      <c r="K112" s="14">
        <v>0</v>
      </c>
      <c r="L112" s="14">
        <v>4381.5843029999996</v>
      </c>
      <c r="M112" s="14">
        <v>11227.545529999999</v>
      </c>
      <c r="N112" s="14">
        <v>18813.21804</v>
      </c>
      <c r="O112" s="14">
        <v>18375.334429999999</v>
      </c>
      <c r="P112" s="14">
        <v>15743.877710000001</v>
      </c>
      <c r="Q112" s="14">
        <v>14173.53181</v>
      </c>
      <c r="R112" s="14">
        <v>14542.213040000001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14357.87242</v>
      </c>
      <c r="AD112" s="14" t="e">
        <v>#NUM!</v>
      </c>
      <c r="AE112" s="14" t="e">
        <v>#NUM!</v>
      </c>
      <c r="AF112" s="14" t="e">
        <f t="array" ref="AF112">TTEST(IF(H112:R112&lt;&gt;0,H112:R112),IF(S112:AA112&lt;&gt;0,S112:AA112),2,3)</f>
        <v>#DIV/0!</v>
      </c>
      <c r="AG112">
        <f t="array" ref="AG112">AVERAGE(IF(H112:R112&lt;&gt;0,H112:R112))</f>
        <v>13708.306069300001</v>
      </c>
      <c r="AH112">
        <f t="array" ref="AH112">STDEV(IF(H112:R112&lt;&gt;0,H112:R112))</f>
        <v>7395.1605819780198</v>
      </c>
      <c r="AI112">
        <f t="shared" si="8"/>
        <v>53.94656746495918</v>
      </c>
    </row>
    <row r="113" spans="1:35" x14ac:dyDescent="0.2">
      <c r="A113" s="2" t="s">
        <v>105</v>
      </c>
      <c r="B113" s="2">
        <v>60480</v>
      </c>
      <c r="C113" s="5">
        <v>21760</v>
      </c>
      <c r="D113" s="5">
        <f t="shared" si="5"/>
        <v>1013402880</v>
      </c>
      <c r="E113" s="5">
        <v>16756</v>
      </c>
      <c r="F113" s="5">
        <f t="shared" si="6"/>
        <v>0</v>
      </c>
      <c r="G113" s="5">
        <v>101</v>
      </c>
      <c r="H113" s="14">
        <v>4073</v>
      </c>
      <c r="I113" s="14">
        <v>9457</v>
      </c>
      <c r="J113" s="14">
        <v>17165.845130000002</v>
      </c>
      <c r="K113" s="14">
        <v>12027.362779999999</v>
      </c>
      <c r="L113" s="14">
        <v>15794.078659999999</v>
      </c>
      <c r="M113" s="14">
        <v>15830.168019999999</v>
      </c>
      <c r="N113" s="14">
        <v>19089.666659999999</v>
      </c>
      <c r="O113" s="14">
        <v>21058.335899999998</v>
      </c>
      <c r="P113" s="14">
        <v>22284.31682</v>
      </c>
      <c r="Q113" s="14">
        <v>85829.026379999996</v>
      </c>
      <c r="R113" s="14">
        <v>16756.19455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16756.19455</v>
      </c>
      <c r="AD113" s="14" t="e">
        <v>#NUM!</v>
      </c>
      <c r="AE113" s="14" t="e">
        <v>#NUM!</v>
      </c>
      <c r="AF113" s="14" t="e">
        <f t="array" ref="AF113">TTEST(IF(H113:R113&lt;&gt;0,H113:R113),IF(S113:AA113&lt;&gt;0,S113:AA113),2,3)</f>
        <v>#DIV/0!</v>
      </c>
      <c r="AG113">
        <f t="array" ref="AG113">AVERAGE(IF(H113:R113&lt;&gt;0,H113:R113))</f>
        <v>21760.454081818181</v>
      </c>
      <c r="AH113">
        <f t="array" ref="AH113">STDEV(IF(H113:R113&lt;&gt;0,H113:R113))</f>
        <v>21882.768375481981</v>
      </c>
      <c r="AI113">
        <f t="shared" si="8"/>
        <v>100.56209439933517</v>
      </c>
    </row>
    <row r="114" spans="1:35" x14ac:dyDescent="0.2">
      <c r="A114" s="2" t="s">
        <v>114</v>
      </c>
      <c r="B114" s="2">
        <v>61068</v>
      </c>
      <c r="C114" s="5">
        <v>19263</v>
      </c>
      <c r="D114" s="5">
        <f t="shared" si="5"/>
        <v>980446740</v>
      </c>
      <c r="E114" s="5">
        <v>16055</v>
      </c>
      <c r="F114" s="5">
        <f t="shared" si="6"/>
        <v>0</v>
      </c>
      <c r="G114" s="5">
        <v>62</v>
      </c>
      <c r="H114" s="14">
        <v>17707</v>
      </c>
      <c r="I114" s="14">
        <v>26273</v>
      </c>
      <c r="J114" s="14">
        <v>15020.90634</v>
      </c>
      <c r="K114" s="14">
        <v>6418.1160550000004</v>
      </c>
      <c r="L114" s="14">
        <v>53128.486700000001</v>
      </c>
      <c r="M114" s="14">
        <v>21730.482800000002</v>
      </c>
      <c r="N114" s="14">
        <v>19052.17281</v>
      </c>
      <c r="O114" s="14">
        <v>20142.343939999999</v>
      </c>
      <c r="P114" s="14">
        <v>19666.497439999999</v>
      </c>
      <c r="Q114" s="14">
        <v>7725.4870819999996</v>
      </c>
      <c r="R114" s="14">
        <v>17089.105029999999</v>
      </c>
      <c r="S114" s="14">
        <v>34288.150800000003</v>
      </c>
      <c r="T114" s="14">
        <v>12581.6973</v>
      </c>
      <c r="U114" s="14">
        <v>14540.93211</v>
      </c>
      <c r="V114" s="14">
        <v>10185.73122</v>
      </c>
      <c r="W114" s="14">
        <v>43644.1031</v>
      </c>
      <c r="X114" s="14">
        <v>0</v>
      </c>
      <c r="Y114" s="14">
        <v>10666.93491</v>
      </c>
      <c r="Z114" s="14">
        <v>12237.67851</v>
      </c>
      <c r="AA114" s="14">
        <v>11364.81979</v>
      </c>
      <c r="AB114" s="14">
        <v>11800</v>
      </c>
      <c r="AC114" s="14">
        <v>19052.17281</v>
      </c>
      <c r="AD114" s="14">
        <v>12409.687910000001</v>
      </c>
      <c r="AE114" s="14">
        <v>0.65135289500000004</v>
      </c>
      <c r="AF114" s="14">
        <f t="array" ref="AF114">TTEST(IF(H114:R114&lt;&gt;0,H114:R114),IF(S114:AA114&lt;&gt;0,S114:AA114),2,3)</f>
        <v>0.77949958776300021</v>
      </c>
      <c r="AG114">
        <f t="array" ref="AG114">AVERAGE(IF(H114:R114&lt;&gt;0,H114:R114))</f>
        <v>20359.418017909091</v>
      </c>
      <c r="AH114">
        <f t="array" ref="AH114">STDEV(IF(H114:R114&lt;&gt;0,H114:R114))</f>
        <v>12300.830742407215</v>
      </c>
      <c r="AI114">
        <f t="shared" si="8"/>
        <v>60.418380975265762</v>
      </c>
    </row>
    <row r="115" spans="1:35" x14ac:dyDescent="0.2">
      <c r="A115" s="2" t="s">
        <v>137</v>
      </c>
      <c r="B115" s="2">
        <v>29063</v>
      </c>
      <c r="C115" s="5">
        <v>32687</v>
      </c>
      <c r="D115" s="5">
        <f t="shared" si="5"/>
        <v>976138981</v>
      </c>
      <c r="E115" s="5">
        <v>33587</v>
      </c>
      <c r="F115" s="5">
        <f t="shared" si="6"/>
        <v>0</v>
      </c>
      <c r="G115" s="5">
        <v>51</v>
      </c>
      <c r="H115" s="14">
        <v>16853</v>
      </c>
      <c r="I115" s="14">
        <v>33403</v>
      </c>
      <c r="J115" s="14">
        <v>62989.511830000003</v>
      </c>
      <c r="K115" s="14">
        <v>0</v>
      </c>
      <c r="L115" s="14">
        <v>61676.143129999997</v>
      </c>
      <c r="M115" s="14">
        <v>24782.05257</v>
      </c>
      <c r="N115" s="14">
        <v>45750.493000000002</v>
      </c>
      <c r="O115" s="14">
        <v>33770.78903</v>
      </c>
      <c r="P115" s="14">
        <v>35266.544070000004</v>
      </c>
      <c r="Q115" s="14">
        <v>19541.275170000001</v>
      </c>
      <c r="R115" s="14">
        <v>35184.595090000003</v>
      </c>
      <c r="S115" s="14">
        <v>14408.72855</v>
      </c>
      <c r="T115" s="14">
        <v>0</v>
      </c>
      <c r="U115" s="14">
        <v>0</v>
      </c>
      <c r="V115" s="14">
        <v>43923.179450000003</v>
      </c>
      <c r="W115" s="14">
        <v>15984.29235</v>
      </c>
      <c r="X115" s="14">
        <v>0</v>
      </c>
      <c r="Y115" s="14">
        <v>0</v>
      </c>
      <c r="Z115" s="14">
        <v>30673.49568</v>
      </c>
      <c r="AA115" s="14">
        <v>45288.163789999999</v>
      </c>
      <c r="AB115" s="14">
        <v>3500</v>
      </c>
      <c r="AC115" s="14">
        <v>34477.692060000001</v>
      </c>
      <c r="AD115" s="14">
        <v>30673.49568</v>
      </c>
      <c r="AE115" s="14">
        <v>0.88966209299999999</v>
      </c>
      <c r="AF115" s="14">
        <f t="array" ref="AF115">TTEST(IF(H115:R115&lt;&gt;0,H115:R115),IF(S115:AA115&lt;&gt;0,S115:AA115),2,3)</f>
        <v>0.42865541931290829</v>
      </c>
      <c r="AG115">
        <f t="array" ref="AG115">AVERAGE(IF(H115:R115&lt;&gt;0,H115:R115))</f>
        <v>36921.740388999999</v>
      </c>
      <c r="AH115">
        <f t="array" ref="AH115">STDEV(IF(H115:R115&lt;&gt;0,H115:R115))</f>
        <v>15813.251633568612</v>
      </c>
      <c r="AI115">
        <f t="shared" si="8"/>
        <v>42.829106826935529</v>
      </c>
    </row>
    <row r="116" spans="1:35" x14ac:dyDescent="0.2">
      <c r="A116" s="2" t="s">
        <v>153</v>
      </c>
      <c r="B116" s="2">
        <v>59735</v>
      </c>
      <c r="C116" s="5">
        <v>14381</v>
      </c>
      <c r="D116" s="5">
        <f t="shared" si="5"/>
        <v>960777740</v>
      </c>
      <c r="E116" s="5">
        <v>16084</v>
      </c>
      <c r="F116" s="5">
        <f t="shared" si="6"/>
        <v>0</v>
      </c>
      <c r="G116" s="5">
        <v>53</v>
      </c>
      <c r="H116" s="14">
        <v>0</v>
      </c>
      <c r="I116" s="14">
        <v>13225</v>
      </c>
      <c r="J116" s="14">
        <v>17425.222160000001</v>
      </c>
      <c r="K116" s="14">
        <v>2960.9250699999998</v>
      </c>
      <c r="L116" s="14">
        <v>11199.202869999999</v>
      </c>
      <c r="M116" s="14">
        <v>16084.276610000001</v>
      </c>
      <c r="N116" s="14">
        <v>23726.635480000001</v>
      </c>
      <c r="O116" s="14">
        <v>24033.23287</v>
      </c>
      <c r="P116" s="14">
        <v>20347.060850000002</v>
      </c>
      <c r="Q116" s="14">
        <v>9591.7616849999995</v>
      </c>
      <c r="R116" s="14">
        <v>18398.090540000001</v>
      </c>
      <c r="S116" s="14">
        <v>0</v>
      </c>
      <c r="T116" s="14">
        <v>1202.8834320000001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16754.749380000001</v>
      </c>
      <c r="AD116" s="14">
        <v>1202.8834320000001</v>
      </c>
      <c r="AE116" s="14">
        <v>7.1793579999999996E-2</v>
      </c>
      <c r="AF116" s="14" t="e">
        <f t="array" ref="AF116">TTEST(IF(H116:R116&lt;&gt;0,H116:R116),IF(S116:AA116&lt;&gt;0,S116:AA116),2,3)</f>
        <v>#DIV/0!</v>
      </c>
      <c r="AG116">
        <f t="array" ref="AG116">AVERAGE(IF(H116:R116&lt;&gt;0,H116:R116))</f>
        <v>15699.140813500004</v>
      </c>
      <c r="AH116">
        <f t="array" ref="AH116">STDEV(IF(H116:R116&lt;&gt;0,H116:R116))</f>
        <v>6598.3665665814751</v>
      </c>
      <c r="AI116">
        <f t="shared" si="8"/>
        <v>42.030112634618881</v>
      </c>
    </row>
    <row r="117" spans="1:35" x14ac:dyDescent="0.2">
      <c r="A117" s="2" t="s">
        <v>143</v>
      </c>
      <c r="B117" s="2">
        <v>34717</v>
      </c>
      <c r="C117" s="5">
        <v>26233</v>
      </c>
      <c r="D117" s="5">
        <f t="shared" si="5"/>
        <v>946836741</v>
      </c>
      <c r="E117" s="5">
        <v>27273</v>
      </c>
      <c r="F117" s="5">
        <f t="shared" si="6"/>
        <v>0</v>
      </c>
      <c r="G117" s="5">
        <v>52</v>
      </c>
      <c r="H117" s="14">
        <v>0</v>
      </c>
      <c r="I117" s="14">
        <v>38604</v>
      </c>
      <c r="J117" s="14">
        <v>29693.59318</v>
      </c>
      <c r="K117" s="14">
        <v>4885.5393610000001</v>
      </c>
      <c r="L117" s="14">
        <v>46280.118419999999</v>
      </c>
      <c r="M117" s="14">
        <v>15951.000110000001</v>
      </c>
      <c r="N117" s="14">
        <v>32215.521290000001</v>
      </c>
      <c r="O117" s="14">
        <v>32558.687170000001</v>
      </c>
      <c r="P117" s="14">
        <v>35410.859149999997</v>
      </c>
      <c r="Q117" s="14">
        <v>8998.8698839999997</v>
      </c>
      <c r="R117" s="14">
        <v>17399.516370000001</v>
      </c>
      <c r="S117" s="14">
        <v>28199.838530000001</v>
      </c>
      <c r="T117" s="14">
        <v>1555.173673</v>
      </c>
      <c r="U117" s="14">
        <v>53319.789299999997</v>
      </c>
      <c r="V117" s="14">
        <v>40228.248809999997</v>
      </c>
      <c r="W117" s="14">
        <v>27272.954900000001</v>
      </c>
      <c r="X117" s="14">
        <v>0</v>
      </c>
      <c r="Y117" s="14">
        <v>21154.749309999999</v>
      </c>
      <c r="Z117" s="14">
        <v>21290.86808</v>
      </c>
      <c r="AA117" s="14">
        <v>26299.04679</v>
      </c>
      <c r="AB117" s="14">
        <v>17100</v>
      </c>
      <c r="AC117" s="14">
        <v>30954.557229999999</v>
      </c>
      <c r="AD117" s="14">
        <v>26786.000840000001</v>
      </c>
      <c r="AE117" s="14">
        <v>0.86533303100000003</v>
      </c>
      <c r="AF117" s="14">
        <f t="array" ref="AF117">TTEST(IF(H117:R117&lt;&gt;0,H117:R117),IF(S117:AA117&lt;&gt;0,S117:AA117),2,3)</f>
        <v>0.86139292471010853</v>
      </c>
      <c r="AG117">
        <f t="array" ref="AG117">AVERAGE(IF(H117:R117&lt;&gt;0,H117:R117))</f>
        <v>26199.7704935</v>
      </c>
      <c r="AH117">
        <f t="array" ref="AH117">STDEV(IF(H117:R117&lt;&gt;0,H117:R117))</f>
        <v>13594.976646645373</v>
      </c>
      <c r="AI117">
        <f t="shared" si="8"/>
        <v>51.889678384847691</v>
      </c>
    </row>
    <row r="118" spans="1:35" x14ac:dyDescent="0.2">
      <c r="A118" s="2" t="s">
        <v>102</v>
      </c>
      <c r="B118" s="2">
        <v>118391</v>
      </c>
      <c r="C118" s="5">
        <v>11168</v>
      </c>
      <c r="D118" s="5">
        <f t="shared" si="5"/>
        <v>941208450</v>
      </c>
      <c r="E118" s="5">
        <v>7950</v>
      </c>
      <c r="F118" s="5">
        <f t="shared" si="6"/>
        <v>1</v>
      </c>
      <c r="G118" s="5">
        <v>122</v>
      </c>
      <c r="H118" s="14">
        <v>0</v>
      </c>
      <c r="I118" s="14">
        <v>5298</v>
      </c>
      <c r="J118" s="14">
        <v>2964.3508889999998</v>
      </c>
      <c r="K118" s="14">
        <v>2112.1355579999999</v>
      </c>
      <c r="L118" s="14">
        <v>6648.011141</v>
      </c>
      <c r="M118" s="14">
        <v>8978.6563540000006</v>
      </c>
      <c r="N118" s="14">
        <v>10945.16389</v>
      </c>
      <c r="O118" s="14">
        <v>21551.96543</v>
      </c>
      <c r="P118" s="14">
        <v>13132.87299</v>
      </c>
      <c r="Q118" s="14">
        <v>64827.028079999996</v>
      </c>
      <c r="R118" s="14">
        <v>10719.29046</v>
      </c>
      <c r="S118" s="14">
        <v>6779.7343110000002</v>
      </c>
      <c r="T118" s="14">
        <v>6411.5080850000004</v>
      </c>
      <c r="U118" s="14">
        <v>6505.2506229999999</v>
      </c>
      <c r="V118" s="14">
        <v>6454.5440660000004</v>
      </c>
      <c r="W118" s="14">
        <v>5281.8081869999996</v>
      </c>
      <c r="X118" s="14">
        <v>0</v>
      </c>
      <c r="Y118" s="14">
        <v>7949.8602680000004</v>
      </c>
      <c r="Z118" s="14">
        <v>8839.4789959999998</v>
      </c>
      <c r="AA118" s="14">
        <v>8667.6699979999994</v>
      </c>
      <c r="AB118" s="14">
        <v>8120</v>
      </c>
      <c r="AC118" s="14">
        <v>9848.9734059999992</v>
      </c>
      <c r="AD118" s="14">
        <v>6642.492467</v>
      </c>
      <c r="AE118" s="14">
        <v>0.67443500899999997</v>
      </c>
      <c r="AF118" s="14">
        <f t="array" ref="AF118">TTEST(IF(H118:R118&lt;&gt;0,H118:R118),IF(S118:AA118&lt;&gt;0,S118:AA118),2,3)</f>
        <v>0.22627540251961631</v>
      </c>
      <c r="AG118">
        <f t="array" ref="AG118">AVERAGE(IF(H118:R118&lt;&gt;0,H118:R118))</f>
        <v>14717.747479199999</v>
      </c>
      <c r="AH118">
        <f t="array" ref="AH118">STDEV(IF(H118:R118&lt;&gt;0,H118:R118))</f>
        <v>18481.857913294596</v>
      </c>
      <c r="AI118">
        <f t="shared" si="8"/>
        <v>125.57531605576371</v>
      </c>
    </row>
    <row r="119" spans="1:35" x14ac:dyDescent="0.2">
      <c r="A119" s="2" t="s">
        <v>135</v>
      </c>
      <c r="B119" s="2">
        <v>56767</v>
      </c>
      <c r="C119" s="5">
        <v>17060</v>
      </c>
      <c r="D119" s="5">
        <f t="shared" si="5"/>
        <v>932568276</v>
      </c>
      <c r="E119" s="5">
        <v>16428</v>
      </c>
      <c r="F119" s="5">
        <f t="shared" si="6"/>
        <v>0</v>
      </c>
      <c r="G119" s="5">
        <v>62</v>
      </c>
      <c r="H119" s="14">
        <v>17139</v>
      </c>
      <c r="I119" s="14">
        <v>29569</v>
      </c>
      <c r="J119" s="14">
        <v>10705.70794</v>
      </c>
      <c r="K119" s="14">
        <v>47097.021480000003</v>
      </c>
      <c r="L119" s="14">
        <v>15716.309649999999</v>
      </c>
      <c r="M119" s="14">
        <v>19941.889190000002</v>
      </c>
      <c r="N119" s="14">
        <v>31079.8423</v>
      </c>
      <c r="O119" s="14">
        <v>21331.70955</v>
      </c>
      <c r="P119" s="14">
        <v>23387.794460000001</v>
      </c>
      <c r="Q119" s="14">
        <v>9156.0999260000008</v>
      </c>
      <c r="R119" s="14">
        <v>21943.239130000002</v>
      </c>
      <c r="S119" s="14">
        <v>19328.784640000002</v>
      </c>
      <c r="T119" s="14">
        <v>7966.0130989999998</v>
      </c>
      <c r="U119" s="14">
        <v>6257.9668819999997</v>
      </c>
      <c r="V119" s="14">
        <v>5799.7482890000001</v>
      </c>
      <c r="W119" s="14">
        <v>21794.479879999999</v>
      </c>
      <c r="X119" s="14">
        <v>0</v>
      </c>
      <c r="Y119" s="14">
        <v>10548.770780000001</v>
      </c>
      <c r="Z119" s="14">
        <v>10536.788409999999</v>
      </c>
      <c r="AA119" s="14">
        <v>5387.6555060000001</v>
      </c>
      <c r="AB119" s="14">
        <v>6510</v>
      </c>
      <c r="AC119" s="14">
        <v>21331.70955</v>
      </c>
      <c r="AD119" s="14">
        <v>9251.4007529999999</v>
      </c>
      <c r="AE119" s="14">
        <v>0.43369242099999999</v>
      </c>
      <c r="AF119" s="14">
        <f t="array" ref="AF119">TTEST(IF(H119:R119&lt;&gt;0,H119:R119),IF(S119:AA119&lt;&gt;0,S119:AA119),2,3)</f>
        <v>9.1611354062749329E-3</v>
      </c>
      <c r="AG119">
        <f t="array" ref="AG119">AVERAGE(IF(H119:R119&lt;&gt;0,H119:R119))</f>
        <v>22460.692147818183</v>
      </c>
      <c r="AH119">
        <f t="array" ref="AH119">STDEV(IF(H119:R119&lt;&gt;0,H119:R119))</f>
        <v>10627.848746140055</v>
      </c>
      <c r="AI119">
        <f t="shared" si="8"/>
        <v>47.317547812846172</v>
      </c>
    </row>
    <row r="120" spans="1:35" x14ac:dyDescent="0.2">
      <c r="A120" s="2" t="s">
        <v>103</v>
      </c>
      <c r="B120" s="2">
        <v>58109</v>
      </c>
      <c r="C120" s="5">
        <v>22727</v>
      </c>
      <c r="D120" s="5">
        <f t="shared" si="5"/>
        <v>917192456</v>
      </c>
      <c r="E120" s="5">
        <v>15784</v>
      </c>
      <c r="F120" s="5">
        <f t="shared" si="6"/>
        <v>0</v>
      </c>
      <c r="G120" s="5">
        <v>75</v>
      </c>
      <c r="H120" s="14">
        <v>0</v>
      </c>
      <c r="I120" s="14">
        <v>21839</v>
      </c>
      <c r="J120" s="14">
        <v>14902.535879999999</v>
      </c>
      <c r="K120" s="14">
        <v>0</v>
      </c>
      <c r="L120" s="14">
        <v>60986.760199999997</v>
      </c>
      <c r="M120" s="14">
        <v>15783.55359</v>
      </c>
      <c r="N120" s="14">
        <v>22096.419849999998</v>
      </c>
      <c r="O120" s="14">
        <v>16974.00908</v>
      </c>
      <c r="P120" s="14">
        <v>18932.014179999998</v>
      </c>
      <c r="Q120" s="14">
        <v>13122.240030000001</v>
      </c>
      <c r="R120" s="14">
        <v>13863.3505</v>
      </c>
      <c r="S120" s="14">
        <v>39190.275569999998</v>
      </c>
      <c r="T120" s="14">
        <v>0</v>
      </c>
      <c r="U120" s="14">
        <v>5615.1511810000002</v>
      </c>
      <c r="V120" s="14">
        <v>8834.0764440000003</v>
      </c>
      <c r="W120" s="14">
        <v>54329.563340000001</v>
      </c>
      <c r="X120" s="14">
        <v>0</v>
      </c>
      <c r="Y120" s="14">
        <v>12080.101269999999</v>
      </c>
      <c r="Z120" s="14">
        <v>12093.25999</v>
      </c>
      <c r="AA120" s="14">
        <v>7608.7909120000004</v>
      </c>
      <c r="AB120" s="14">
        <v>48100</v>
      </c>
      <c r="AC120" s="14">
        <v>16974.00908</v>
      </c>
      <c r="AD120" s="14">
        <v>12080.101269999999</v>
      </c>
      <c r="AE120" s="14">
        <v>0.71168226800000001</v>
      </c>
      <c r="AF120" s="14">
        <f t="array" ref="AF120">TTEST(IF(H120:R120&lt;&gt;0,H120:R120),IF(S120:AA120&lt;&gt;0,S120:AA120),2,3)</f>
        <v>0.81499842120382338</v>
      </c>
      <c r="AG120">
        <f t="array" ref="AG120">AVERAGE(IF(H120:R120&lt;&gt;0,H120:R120))</f>
        <v>22055.542590000001</v>
      </c>
      <c r="AH120">
        <f t="array" ref="AH120">STDEV(IF(H120:R120&lt;&gt;0,H120:R120))</f>
        <v>14952.783752781454</v>
      </c>
      <c r="AI120">
        <f t="shared" si="8"/>
        <v>67.796036718502933</v>
      </c>
    </row>
    <row r="121" spans="1:35" x14ac:dyDescent="0.2">
      <c r="A121" s="2" t="s">
        <v>130</v>
      </c>
      <c r="B121" s="2">
        <v>49492</v>
      </c>
      <c r="C121" s="5">
        <v>20011</v>
      </c>
      <c r="D121" s="5">
        <f t="shared" si="5"/>
        <v>890509556</v>
      </c>
      <c r="E121" s="5">
        <v>17993</v>
      </c>
      <c r="F121" s="5">
        <f t="shared" si="6"/>
        <v>0</v>
      </c>
      <c r="G121" s="5">
        <v>38</v>
      </c>
      <c r="H121" s="14">
        <v>4822</v>
      </c>
      <c r="I121" s="14">
        <v>20228</v>
      </c>
      <c r="J121" s="14">
        <v>21166.026259999999</v>
      </c>
      <c r="K121" s="14">
        <v>0</v>
      </c>
      <c r="L121" s="14">
        <v>38334.868880000002</v>
      </c>
      <c r="M121" s="14">
        <v>17026.48907</v>
      </c>
      <c r="N121" s="14">
        <v>23491.491239999999</v>
      </c>
      <c r="O121" s="14">
        <v>24826.945360000002</v>
      </c>
      <c r="P121" s="14">
        <v>30094.577720000001</v>
      </c>
      <c r="Q121" s="14">
        <v>18686.016</v>
      </c>
      <c r="R121" s="14">
        <v>11047.78196</v>
      </c>
      <c r="S121" s="14">
        <v>15949.321679999999</v>
      </c>
      <c r="T121" s="14">
        <v>16261.3187</v>
      </c>
      <c r="U121" s="14">
        <v>14294.003489999999</v>
      </c>
      <c r="V121" s="14">
        <v>16334.503269999999</v>
      </c>
      <c r="W121" s="14">
        <v>15984.29235</v>
      </c>
      <c r="X121" s="14">
        <v>15795.61932</v>
      </c>
      <c r="Y121" s="14">
        <v>19401.41675</v>
      </c>
      <c r="Z121" s="14">
        <v>26976.209610000002</v>
      </c>
      <c r="AA121" s="14">
        <v>17299.760160000002</v>
      </c>
      <c r="AB121" s="14">
        <v>32200</v>
      </c>
      <c r="AC121" s="14">
        <v>20697.013129999999</v>
      </c>
      <c r="AD121" s="14">
        <v>16261.3187</v>
      </c>
      <c r="AE121" s="14">
        <v>0.78568432099999996</v>
      </c>
      <c r="AF121" s="14">
        <f t="array" ref="AF121">TTEST(IF(H121:R121&lt;&gt;0,H121:R121),IF(S121:AA121&lt;&gt;0,S121:AA121),2,3)</f>
        <v>0.31285462396110869</v>
      </c>
      <c r="AG121">
        <f t="array" ref="AG121">AVERAGE(IF(H121:R121&lt;&gt;0,H121:R121))</f>
        <v>20972.419648999999</v>
      </c>
      <c r="AH121">
        <f t="array" ref="AH121">STDEV(IF(H121:R121&lt;&gt;0,H121:R121))</f>
        <v>9348.7708242522986</v>
      </c>
      <c r="AI121">
        <f t="shared" si="8"/>
        <v>44.576500855484568</v>
      </c>
    </row>
    <row r="122" spans="1:35" x14ac:dyDescent="0.2">
      <c r="A122" s="2" t="s">
        <v>124</v>
      </c>
      <c r="B122" s="2">
        <v>103274</v>
      </c>
      <c r="C122" s="5">
        <v>10175</v>
      </c>
      <c r="D122" s="5">
        <f t="shared" si="5"/>
        <v>889292414</v>
      </c>
      <c r="E122" s="5">
        <v>8611</v>
      </c>
      <c r="F122" s="5">
        <f t="shared" si="6"/>
        <v>1</v>
      </c>
      <c r="G122" s="5">
        <v>66</v>
      </c>
      <c r="H122" s="14">
        <v>0</v>
      </c>
      <c r="I122" s="14">
        <v>11079</v>
      </c>
      <c r="J122" s="14">
        <v>4533.5547909999996</v>
      </c>
      <c r="K122" s="14">
        <v>0</v>
      </c>
      <c r="L122" s="14">
        <v>0</v>
      </c>
      <c r="M122" s="14">
        <v>8586.3520420000004</v>
      </c>
      <c r="N122" s="14">
        <v>5964.2505069999997</v>
      </c>
      <c r="O122" s="14">
        <v>30351.367170000001</v>
      </c>
      <c r="P122" s="14">
        <v>8610.8812479999997</v>
      </c>
      <c r="Q122" s="14">
        <v>16864.718860000001</v>
      </c>
      <c r="R122" s="14">
        <v>8524.8444390000004</v>
      </c>
      <c r="S122" s="14">
        <v>0</v>
      </c>
      <c r="T122" s="14">
        <v>8607.1231129999996</v>
      </c>
      <c r="U122" s="14">
        <v>9177.9174010000006</v>
      </c>
      <c r="V122" s="14">
        <v>11168.790069999999</v>
      </c>
      <c r="W122" s="14">
        <v>1571.976975</v>
      </c>
      <c r="X122" s="14">
        <v>0</v>
      </c>
      <c r="Y122" s="14">
        <v>4808.3059030000004</v>
      </c>
      <c r="Z122" s="14">
        <v>14107.32352</v>
      </c>
      <c r="AA122" s="14">
        <v>8667.6699979999994</v>
      </c>
      <c r="AB122" s="14">
        <v>0</v>
      </c>
      <c r="AC122" s="14">
        <v>8598.6166450000001</v>
      </c>
      <c r="AD122" s="14">
        <v>8667.6699979999994</v>
      </c>
      <c r="AE122" s="14">
        <v>1.0080307509999999</v>
      </c>
      <c r="AF122" s="14">
        <f t="array" ref="AF122">TTEST(IF(H122:R122&lt;&gt;0,H122:R122),IF(S122:AA122&lt;&gt;0,S122:AA122),2,3)</f>
        <v>0.31570711144810726</v>
      </c>
      <c r="AG122">
        <f t="array" ref="AG122">AVERAGE(IF(H122:R122&lt;&gt;0,H122:R122))</f>
        <v>11814.371132125001</v>
      </c>
      <c r="AH122">
        <f t="array" ref="AH122">STDEV(IF(H122:R122&lt;&gt;0,H122:R122))</f>
        <v>8352.9690482999467</v>
      </c>
      <c r="AI122">
        <f t="shared" si="8"/>
        <v>70.701766136218652</v>
      </c>
    </row>
    <row r="123" spans="1:35" x14ac:dyDescent="0.2">
      <c r="A123" s="2" t="s">
        <v>186</v>
      </c>
      <c r="B123" s="2">
        <v>224836</v>
      </c>
      <c r="C123" s="5">
        <v>3112</v>
      </c>
      <c r="D123" s="5">
        <f t="shared" si="5"/>
        <v>863370240</v>
      </c>
      <c r="E123" s="5">
        <v>3840</v>
      </c>
      <c r="F123" s="5">
        <f t="shared" si="6"/>
        <v>1</v>
      </c>
      <c r="G123" s="5">
        <v>51</v>
      </c>
      <c r="H123" s="14">
        <v>0</v>
      </c>
      <c r="I123" s="14">
        <v>2020</v>
      </c>
      <c r="J123" s="14">
        <v>306.5415347</v>
      </c>
      <c r="K123" s="14">
        <v>0</v>
      </c>
      <c r="L123" s="14">
        <v>0</v>
      </c>
      <c r="M123" s="14">
        <v>3897.4301150000001</v>
      </c>
      <c r="N123" s="14">
        <v>4687.872026</v>
      </c>
      <c r="O123" s="14">
        <v>2522.2416370000001</v>
      </c>
      <c r="P123" s="14">
        <v>4507.8347919999997</v>
      </c>
      <c r="Q123" s="14">
        <v>0</v>
      </c>
      <c r="R123" s="14">
        <v>3839.6959200000001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3839.6959200000001</v>
      </c>
      <c r="AD123" s="14" t="e">
        <v>#NUM!</v>
      </c>
      <c r="AE123" s="14" t="e">
        <v>#NUM!</v>
      </c>
      <c r="AF123" s="14" t="e">
        <f t="array" ref="AF123">TTEST(IF(H123:R123&lt;&gt;0,H123:R123),IF(S123:AA123&lt;&gt;0,S123:AA123),2,3)</f>
        <v>#DIV/0!</v>
      </c>
      <c r="AG123">
        <f t="array" ref="AG123">AVERAGE(IF(H123:R123&lt;&gt;0,H123:R123))</f>
        <v>3111.6594321000002</v>
      </c>
      <c r="AH123">
        <f t="array" ref="AH123">STDEV(IF(H123:R123&lt;&gt;0,H123:R123))</f>
        <v>1580.5613212699143</v>
      </c>
      <c r="AI123">
        <f t="shared" si="8"/>
        <v>50.794804372380277</v>
      </c>
    </row>
    <row r="124" spans="1:35" x14ac:dyDescent="0.2">
      <c r="A124" s="2" t="s">
        <v>142</v>
      </c>
      <c r="B124" s="2">
        <v>129754</v>
      </c>
      <c r="C124" s="5">
        <v>7112</v>
      </c>
      <c r="D124" s="5">
        <f t="shared" si="5"/>
        <v>862345084</v>
      </c>
      <c r="E124" s="5">
        <v>6646</v>
      </c>
      <c r="F124" s="5">
        <f t="shared" si="6"/>
        <v>1</v>
      </c>
      <c r="G124" s="5">
        <v>57</v>
      </c>
      <c r="H124" s="14">
        <v>795</v>
      </c>
      <c r="I124" s="14">
        <v>10010</v>
      </c>
      <c r="J124" s="14">
        <v>4362.8415029999996</v>
      </c>
      <c r="K124" s="14">
        <v>0</v>
      </c>
      <c r="L124" s="14">
        <v>2204.709957</v>
      </c>
      <c r="M124" s="14">
        <v>11018.604380000001</v>
      </c>
      <c r="N124" s="14">
        <v>16029.02317</v>
      </c>
      <c r="O124" s="14">
        <v>12497.206829999999</v>
      </c>
      <c r="P124" s="14">
        <v>10854.17187</v>
      </c>
      <c r="Q124" s="14">
        <v>6819.2792479999998</v>
      </c>
      <c r="R124" s="14">
        <v>9240.5579909999997</v>
      </c>
      <c r="S124" s="14">
        <v>4582.4415289999997</v>
      </c>
      <c r="T124" s="14">
        <v>0</v>
      </c>
      <c r="U124" s="14">
        <v>4480.1398810000001</v>
      </c>
      <c r="V124" s="14">
        <v>2752.0105480000002</v>
      </c>
      <c r="W124" s="14">
        <v>4917.1170419999999</v>
      </c>
      <c r="X124" s="14">
        <v>0</v>
      </c>
      <c r="Y124" s="14">
        <v>8770.3963729999996</v>
      </c>
      <c r="Z124" s="14">
        <v>3404.1147820000001</v>
      </c>
      <c r="AA124" s="14">
        <v>6473.2869149999997</v>
      </c>
      <c r="AB124" s="14">
        <v>8810</v>
      </c>
      <c r="AC124" s="14">
        <v>9625.2789959999991</v>
      </c>
      <c r="AD124" s="14">
        <v>4582.4415289999997</v>
      </c>
      <c r="AE124" s="14">
        <v>0.47608402100000002</v>
      </c>
      <c r="AF124" s="14">
        <f t="array" ref="AF124">TTEST(IF(H124:R124&lt;&gt;0,H124:R124),IF(S124:AA124&lt;&gt;0,S124:AA124),2,3)</f>
        <v>7.1419016172698094E-2</v>
      </c>
      <c r="AG124">
        <f t="array" ref="AG124">AVERAGE(IF(H124:R124&lt;&gt;0,H124:R124))</f>
        <v>8383.1394949000005</v>
      </c>
      <c r="AH124">
        <f t="array" ref="AH124">STDEV(IF(H124:R124&lt;&gt;0,H124:R124))</f>
        <v>4786.3220896768744</v>
      </c>
      <c r="AI124">
        <f t="shared" si="8"/>
        <v>57.094625379772104</v>
      </c>
    </row>
    <row r="125" spans="1:35" x14ac:dyDescent="0.2">
      <c r="A125" s="2" t="s">
        <v>55</v>
      </c>
      <c r="B125" s="2">
        <v>41464</v>
      </c>
      <c r="C125" s="5">
        <v>58941</v>
      </c>
      <c r="D125" s="5">
        <f t="shared" si="5"/>
        <v>848726616</v>
      </c>
      <c r="E125" s="5">
        <v>20469</v>
      </c>
      <c r="F125" s="5">
        <f t="shared" si="6"/>
        <v>0</v>
      </c>
      <c r="G125" s="5">
        <v>147</v>
      </c>
      <c r="H125" s="14">
        <v>20469</v>
      </c>
      <c r="I125" s="14">
        <v>23041</v>
      </c>
      <c r="J125" s="14">
        <v>14974.450049999999</v>
      </c>
      <c r="K125" s="14">
        <v>6189.7715699999999</v>
      </c>
      <c r="L125" s="14">
        <v>0</v>
      </c>
      <c r="M125" s="14">
        <v>13497.472159999999</v>
      </c>
      <c r="N125" s="14">
        <v>10472.04061</v>
      </c>
      <c r="O125" s="14">
        <v>8953.0388139999995</v>
      </c>
      <c r="P125" s="14">
        <v>12058.59892</v>
      </c>
      <c r="Q125" s="14">
        <v>4992.4242789999998</v>
      </c>
      <c r="R125" s="14">
        <v>12847.055679999999</v>
      </c>
      <c r="S125" s="14">
        <v>235772.06450000001</v>
      </c>
      <c r="T125" s="14">
        <v>0</v>
      </c>
      <c r="U125" s="14">
        <v>14305.1546</v>
      </c>
      <c r="V125" s="14">
        <v>55945.272470000004</v>
      </c>
      <c r="W125" s="14">
        <v>307822.46879999997</v>
      </c>
      <c r="X125" s="14">
        <v>37900.243779999997</v>
      </c>
      <c r="Y125" s="14">
        <v>31048.953030000001</v>
      </c>
      <c r="Z125" s="14">
        <v>173416.70879999999</v>
      </c>
      <c r="AA125" s="14">
        <v>24181.761210000001</v>
      </c>
      <c r="AB125" s="14">
        <v>112000</v>
      </c>
      <c r="AC125" s="14">
        <v>12452.827300000001</v>
      </c>
      <c r="AD125" s="14">
        <v>46922.758119999999</v>
      </c>
      <c r="AE125" s="14">
        <v>3.768040541</v>
      </c>
      <c r="AF125" s="14">
        <f t="array" ref="AF125">TTEST(IF(H125:R125&lt;&gt;0,H125:R125),IF(S125:AA125&lt;&gt;0,S125:AA125),2,3)</f>
        <v>4.5506929434929067E-2</v>
      </c>
      <c r="AG125">
        <f t="array" ref="AG125">AVERAGE(IF(H125:R125&lt;&gt;0,H125:R125))</f>
        <v>12749.485208300001</v>
      </c>
      <c r="AH125">
        <f t="array" ref="AH125">STDEV(IF(H125:R125&lt;&gt;0,H125:R125))</f>
        <v>5718.4358643734131</v>
      </c>
      <c r="AI125">
        <f t="shared" si="8"/>
        <v>44.85228831553664</v>
      </c>
    </row>
    <row r="126" spans="1:35" x14ac:dyDescent="0.2">
      <c r="A126" s="2" t="s">
        <v>134</v>
      </c>
      <c r="B126" s="2">
        <v>171064</v>
      </c>
      <c r="C126" s="5">
        <v>5687</v>
      </c>
      <c r="D126" s="5">
        <f t="shared" si="5"/>
        <v>846424672</v>
      </c>
      <c r="E126" s="5">
        <v>4948</v>
      </c>
      <c r="F126" s="5">
        <f t="shared" si="6"/>
        <v>1</v>
      </c>
      <c r="G126" s="5">
        <v>70</v>
      </c>
      <c r="H126" s="14">
        <v>0</v>
      </c>
      <c r="I126" s="14">
        <v>7937</v>
      </c>
      <c r="J126" s="14">
        <v>620.35144500000001</v>
      </c>
      <c r="K126" s="14">
        <v>0</v>
      </c>
      <c r="L126" s="14">
        <v>0</v>
      </c>
      <c r="M126" s="14">
        <v>5385.6604960000004</v>
      </c>
      <c r="N126" s="14">
        <v>12878.879419999999</v>
      </c>
      <c r="O126" s="14">
        <v>4853.7805349999999</v>
      </c>
      <c r="P126" s="14">
        <v>3522.1443420000001</v>
      </c>
      <c r="Q126" s="14">
        <v>0</v>
      </c>
      <c r="R126" s="14">
        <v>5532.6143899999997</v>
      </c>
      <c r="S126" s="14">
        <v>4843.5330690000001</v>
      </c>
      <c r="T126" s="14">
        <v>0</v>
      </c>
      <c r="U126" s="14">
        <v>0</v>
      </c>
      <c r="V126" s="14">
        <v>6497.6836320000002</v>
      </c>
      <c r="W126" s="14">
        <v>3055.6080449999999</v>
      </c>
      <c r="X126" s="14">
        <v>1579.198343</v>
      </c>
      <c r="Y126" s="14">
        <v>4947.6570929999998</v>
      </c>
      <c r="Z126" s="14">
        <v>14165.89861</v>
      </c>
      <c r="AA126" s="14">
        <v>8729.0018720000007</v>
      </c>
      <c r="AB126" s="14">
        <v>752</v>
      </c>
      <c r="AC126" s="14">
        <v>5385.6604960000004</v>
      </c>
      <c r="AD126" s="14">
        <v>4947.6570929999998</v>
      </c>
      <c r="AE126" s="14">
        <v>0.918672296</v>
      </c>
      <c r="AF126" s="14">
        <f t="array" ref="AF126">TTEST(IF(H126:R126&lt;&gt;0,H126:R126),IF(S126:AA126&lt;&gt;0,S126:AA126),2,3)</f>
        <v>0.84017493792207631</v>
      </c>
      <c r="AG126">
        <f t="array" ref="AG126">AVERAGE(IF(H126:R126&lt;&gt;0,H126:R126))</f>
        <v>5818.632946857143</v>
      </c>
      <c r="AH126">
        <f t="array" ref="AH126">STDEV(IF(H126:R126&lt;&gt;0,H126:R126))</f>
        <v>3826.0240819265318</v>
      </c>
      <c r="AI126">
        <f t="shared" si="8"/>
        <v>65.754690437950856</v>
      </c>
    </row>
    <row r="127" spans="1:35" x14ac:dyDescent="0.2">
      <c r="A127" s="2" t="s">
        <v>109</v>
      </c>
      <c r="B127" s="2">
        <v>87530</v>
      </c>
      <c r="C127" s="5">
        <v>14111</v>
      </c>
      <c r="D127" s="5">
        <f t="shared" si="5"/>
        <v>825320370</v>
      </c>
      <c r="E127" s="5">
        <v>9429</v>
      </c>
      <c r="F127" s="5">
        <f t="shared" si="6"/>
        <v>1</v>
      </c>
      <c r="G127" s="5">
        <v>63</v>
      </c>
      <c r="H127" s="14">
        <v>0</v>
      </c>
      <c r="I127" s="14">
        <v>15116</v>
      </c>
      <c r="J127" s="14">
        <v>13881.03406</v>
      </c>
      <c r="K127" s="14">
        <v>8678.682573</v>
      </c>
      <c r="L127" s="14">
        <v>8529.8614660000003</v>
      </c>
      <c r="M127" s="14">
        <v>22139.60758</v>
      </c>
      <c r="N127" s="14">
        <v>33374.610240000002</v>
      </c>
      <c r="O127" s="14">
        <v>32791.343889999996</v>
      </c>
      <c r="P127" s="14">
        <v>23101.871579999999</v>
      </c>
      <c r="Q127" s="14">
        <v>8348.3582700000006</v>
      </c>
      <c r="R127" s="14">
        <v>18449.071759999999</v>
      </c>
      <c r="S127" s="14">
        <v>8157.4583750000002</v>
      </c>
      <c r="T127" s="14">
        <v>9210.0706850000006</v>
      </c>
      <c r="U127" s="14">
        <v>4610.3372099999997</v>
      </c>
      <c r="V127" s="14">
        <v>6805.5256259999996</v>
      </c>
      <c r="W127" s="14">
        <v>10051.11023</v>
      </c>
      <c r="X127" s="14">
        <v>0</v>
      </c>
      <c r="Y127" s="14">
        <v>9429.3023360000007</v>
      </c>
      <c r="Z127" s="14">
        <v>7139.1723979999997</v>
      </c>
      <c r="AA127" s="14">
        <v>5287.3880630000003</v>
      </c>
      <c r="AB127" s="14">
        <v>23000</v>
      </c>
      <c r="AC127" s="14">
        <v>16782.535879999999</v>
      </c>
      <c r="AD127" s="14">
        <v>7648.3153860000002</v>
      </c>
      <c r="AE127" s="14">
        <v>0.45573061399999998</v>
      </c>
      <c r="AF127" s="14">
        <f t="array" ref="AF127">TTEST(IF(H127:R127&lt;&gt;0,H127:R127),IF(S127:AA127&lt;&gt;0,S127:AA127),2,3)</f>
        <v>5.1696969526566737E-3</v>
      </c>
      <c r="AG127">
        <f t="array" ref="AG127">AVERAGE(IF(H127:R127&lt;&gt;0,H127:R127))</f>
        <v>18441.044141899998</v>
      </c>
      <c r="AH127">
        <f t="array" ref="AH127">STDEV(IF(H127:R127&lt;&gt;0,H127:R127))</f>
        <v>9378.4173721792831</v>
      </c>
      <c r="AI127">
        <f t="shared" si="8"/>
        <v>50.85621670884963</v>
      </c>
    </row>
    <row r="128" spans="1:35" x14ac:dyDescent="0.2">
      <c r="A128" s="2" t="s">
        <v>73</v>
      </c>
      <c r="B128" s="2">
        <v>57521</v>
      </c>
      <c r="C128" s="5">
        <v>32376</v>
      </c>
      <c r="D128" s="5">
        <f t="shared" si="5"/>
        <v>804258622</v>
      </c>
      <c r="E128" s="5">
        <v>13982</v>
      </c>
      <c r="F128" s="5">
        <f t="shared" si="6"/>
        <v>1</v>
      </c>
      <c r="G128" s="5">
        <v>211</v>
      </c>
      <c r="H128" s="14">
        <v>6205</v>
      </c>
      <c r="I128" s="14">
        <v>21681</v>
      </c>
      <c r="J128" s="14">
        <v>14091.911819999999</v>
      </c>
      <c r="K128" s="14">
        <v>319058.87449999998</v>
      </c>
      <c r="L128" s="14">
        <v>54954.830199999997</v>
      </c>
      <c r="M128" s="14">
        <v>19382.218209999999</v>
      </c>
      <c r="N128" s="14">
        <v>28090.918969999999</v>
      </c>
      <c r="O128" s="14">
        <v>24256.240979999999</v>
      </c>
      <c r="P128" s="14">
        <v>31981.39371</v>
      </c>
      <c r="Q128" s="14">
        <v>13871.77209</v>
      </c>
      <c r="R128" s="14">
        <v>20925.880359999999</v>
      </c>
      <c r="S128" s="14">
        <v>12464.81316</v>
      </c>
      <c r="T128" s="14">
        <v>10152.113439999999</v>
      </c>
      <c r="U128" s="14">
        <v>9476.6562520000007</v>
      </c>
      <c r="V128" s="14">
        <v>8086.8200139999999</v>
      </c>
      <c r="W128" s="14">
        <v>9682.8186549999991</v>
      </c>
      <c r="X128" s="14">
        <v>0</v>
      </c>
      <c r="Y128" s="14">
        <v>11200.52773</v>
      </c>
      <c r="Z128" s="14">
        <v>10959.52324</v>
      </c>
      <c r="AA128" s="14">
        <v>5991.442247</v>
      </c>
      <c r="AB128" s="14">
        <v>15000</v>
      </c>
      <c r="AC128" s="14">
        <v>21681</v>
      </c>
      <c r="AD128" s="14">
        <v>9917.4660480000002</v>
      </c>
      <c r="AE128" s="14">
        <v>0.45742659699999999</v>
      </c>
      <c r="AF128" s="14">
        <f t="array" ref="AF128">TTEST(IF(H128:R128&lt;&gt;0,H128:R128),IF(S128:AA128&lt;&gt;0,S128:AA128),2,3)</f>
        <v>0.16498960647036359</v>
      </c>
      <c r="AG128">
        <f t="array" ref="AG128">AVERAGE(IF(H128:R128&lt;&gt;0,H128:R128))</f>
        <v>50409.094621818171</v>
      </c>
      <c r="AH128">
        <f t="array" ref="AH128">STDEV(IF(H128:R128&lt;&gt;0,H128:R128))</f>
        <v>89988.980941527276</v>
      </c>
      <c r="AI128">
        <f t="shared" si="8"/>
        <v>178.51735211006559</v>
      </c>
    </row>
    <row r="129" spans="1:35" x14ac:dyDescent="0.2">
      <c r="A129" s="2" t="s">
        <v>148</v>
      </c>
      <c r="B129" s="2">
        <v>59923</v>
      </c>
      <c r="C129" s="5">
        <v>14735</v>
      </c>
      <c r="D129" s="5">
        <f t="shared" si="5"/>
        <v>799492666</v>
      </c>
      <c r="E129" s="5">
        <v>13342</v>
      </c>
      <c r="F129" s="5">
        <f t="shared" si="6"/>
        <v>1</v>
      </c>
      <c r="G129" s="5">
        <v>62</v>
      </c>
      <c r="H129" s="14">
        <v>1592</v>
      </c>
      <c r="I129" s="14">
        <v>10871</v>
      </c>
      <c r="J129" s="14">
        <v>6345.9011890000002</v>
      </c>
      <c r="K129" s="14">
        <v>4563.0445650000001</v>
      </c>
      <c r="L129" s="14">
        <v>33589.833429999999</v>
      </c>
      <c r="M129" s="14">
        <v>13342.43938</v>
      </c>
      <c r="N129" s="14">
        <v>20272.440480000001</v>
      </c>
      <c r="O129" s="14">
        <v>20035.679479999999</v>
      </c>
      <c r="P129" s="14">
        <v>18750.72149</v>
      </c>
      <c r="Q129" s="14">
        <v>11846.376259999999</v>
      </c>
      <c r="R129" s="14">
        <v>20872.498540000001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13342.43938</v>
      </c>
      <c r="AD129" s="14" t="e">
        <v>#NUM!</v>
      </c>
      <c r="AE129" s="14" t="e">
        <v>#NUM!</v>
      </c>
      <c r="AF129" s="14" t="e">
        <f t="array" ref="AF129">TTEST(IF(H129:R129&lt;&gt;0,H129:R129),IF(S129:AA129&lt;&gt;0,S129:AA129),2,3)</f>
        <v>#DIV/0!</v>
      </c>
      <c r="AG129">
        <f t="array" ref="AG129">AVERAGE(IF(H129:R129&lt;&gt;0,H129:R129))</f>
        <v>14734.72134672727</v>
      </c>
      <c r="AH129">
        <f t="array" ref="AH129">STDEV(IF(H129:R129&lt;&gt;0,H129:R129))</f>
        <v>9164.3770856284682</v>
      </c>
      <c r="AI129">
        <f t="shared" si="8"/>
        <v>62.195795020337918</v>
      </c>
    </row>
    <row r="130" spans="1:35" x14ac:dyDescent="0.2">
      <c r="A130" s="2" t="s">
        <v>128</v>
      </c>
      <c r="B130" s="2">
        <v>17020</v>
      </c>
      <c r="C130" s="5">
        <v>58771</v>
      </c>
      <c r="D130" s="5">
        <f t="shared" si="5"/>
        <v>796144540</v>
      </c>
      <c r="E130" s="5">
        <v>46777</v>
      </c>
      <c r="F130" s="5">
        <f t="shared" si="6"/>
        <v>0</v>
      </c>
      <c r="G130" s="5">
        <v>72</v>
      </c>
      <c r="H130" s="14">
        <v>19908</v>
      </c>
      <c r="I130" s="14">
        <v>57888</v>
      </c>
      <c r="J130" s="14">
        <v>135398.8455</v>
      </c>
      <c r="K130" s="14">
        <v>0</v>
      </c>
      <c r="L130" s="14">
        <v>139141.0361</v>
      </c>
      <c r="M130" s="14">
        <v>26773.390520000001</v>
      </c>
      <c r="N130" s="14">
        <v>18794.57114</v>
      </c>
      <c r="O130" s="14">
        <v>32857.523050000003</v>
      </c>
      <c r="P130" s="14">
        <v>17098.988840000002</v>
      </c>
      <c r="Q130" s="14">
        <v>9928.7512100000004</v>
      </c>
      <c r="R130" s="14">
        <v>19956.30802</v>
      </c>
      <c r="S130" s="14">
        <v>37188.611080000002</v>
      </c>
      <c r="T130" s="14">
        <v>97455.645439999993</v>
      </c>
      <c r="U130" s="14">
        <v>81950.755130000005</v>
      </c>
      <c r="V130" s="14">
        <v>114355.91099999999</v>
      </c>
      <c r="W130" s="14">
        <v>81542.539120000001</v>
      </c>
      <c r="X130" s="14">
        <v>0</v>
      </c>
      <c r="Y130" s="14">
        <v>69889.721030000001</v>
      </c>
      <c r="Z130" s="14">
        <v>91751.620760000005</v>
      </c>
      <c r="AA130" s="14">
        <v>46777.131719999998</v>
      </c>
      <c r="AB130" s="14">
        <v>18000</v>
      </c>
      <c r="AC130" s="14">
        <v>23364.849269999999</v>
      </c>
      <c r="AD130" s="14">
        <v>81746.647129999998</v>
      </c>
      <c r="AE130" s="14">
        <v>3.4987020960000002</v>
      </c>
      <c r="AF130" s="14">
        <f t="array" ref="AF130">TTEST(IF(H130:R130&lt;&gt;0,H130:R130),IF(S130:AA130&lt;&gt;0,S130:AA130),2,3)</f>
        <v>0.11839439701364375</v>
      </c>
      <c r="AG130">
        <f t="array" ref="AG130">AVERAGE(IF(H130:R130&lt;&gt;0,H130:R130))</f>
        <v>47774.541438</v>
      </c>
      <c r="AH130">
        <f t="array" ref="AH130">STDEV(IF(H130:R130&lt;&gt;0,H130:R130))</f>
        <v>48939.001847636187</v>
      </c>
      <c r="AI130">
        <f t="shared" si="8"/>
        <v>102.43740782137569</v>
      </c>
    </row>
    <row r="131" spans="1:35" x14ac:dyDescent="0.2">
      <c r="A131" s="2" t="s">
        <v>79</v>
      </c>
      <c r="B131" s="2">
        <v>53489</v>
      </c>
      <c r="C131" s="5">
        <v>33669</v>
      </c>
      <c r="D131" s="5">
        <f t="shared" si="5"/>
        <v>794311650</v>
      </c>
      <c r="E131" s="5">
        <v>14850</v>
      </c>
      <c r="F131" s="5">
        <f t="shared" si="6"/>
        <v>1</v>
      </c>
      <c r="G131" s="5">
        <v>247</v>
      </c>
      <c r="H131" s="14">
        <v>0</v>
      </c>
      <c r="I131" s="14">
        <v>15101</v>
      </c>
      <c r="J131" s="14">
        <v>14907.638419999999</v>
      </c>
      <c r="K131" s="14">
        <v>376707.13909999997</v>
      </c>
      <c r="L131" s="14">
        <v>25131.790010000001</v>
      </c>
      <c r="M131" s="14">
        <v>14850.412759999999</v>
      </c>
      <c r="N131" s="14">
        <v>8518.8818979999996</v>
      </c>
      <c r="O131" s="14">
        <v>18188.292649999999</v>
      </c>
      <c r="P131" s="14">
        <v>20235.01857</v>
      </c>
      <c r="Q131" s="14">
        <v>10886.23682</v>
      </c>
      <c r="R131" s="14">
        <v>15068.216280000001</v>
      </c>
      <c r="S131" s="14">
        <v>24784.811829999999</v>
      </c>
      <c r="T131" s="14">
        <v>9977.3028539999996</v>
      </c>
      <c r="U131" s="14">
        <v>8379.9483779999991</v>
      </c>
      <c r="V131" s="14">
        <v>8802.739603</v>
      </c>
      <c r="W131" s="14">
        <v>25129.4804</v>
      </c>
      <c r="X131" s="14">
        <v>0</v>
      </c>
      <c r="Y131" s="14">
        <v>9804.2747180000006</v>
      </c>
      <c r="Z131" s="14">
        <v>12784.750400000001</v>
      </c>
      <c r="AA131" s="14">
        <v>7047.4916800000001</v>
      </c>
      <c r="AB131" s="14">
        <v>13400</v>
      </c>
      <c r="AC131" s="14">
        <v>15084.60814</v>
      </c>
      <c r="AD131" s="14">
        <v>9890.7887859999992</v>
      </c>
      <c r="AE131" s="14">
        <v>0.65568748600000004</v>
      </c>
      <c r="AF131" s="14">
        <f t="array" ref="AF131">TTEST(IF(H131:R131&lt;&gt;0,H131:R131),IF(S131:AA131&lt;&gt;0,S131:AA131),2,3)</f>
        <v>0.3136147218708018</v>
      </c>
      <c r="AG131">
        <f t="array" ref="AG131">AVERAGE(IF(H131:R131&lt;&gt;0,H131:R131))</f>
        <v>51959.462650799993</v>
      </c>
      <c r="AH131">
        <f t="array" ref="AH131">STDEV(IF(H131:R131&lt;&gt;0,H131:R131))</f>
        <v>114198.28427424084</v>
      </c>
      <c r="AI131">
        <f t="shared" si="8"/>
        <v>219.78342047477386</v>
      </c>
    </row>
    <row r="132" spans="1:35" x14ac:dyDescent="0.2">
      <c r="A132" s="2" t="s">
        <v>161</v>
      </c>
      <c r="B132" s="2">
        <v>119068</v>
      </c>
      <c r="C132" s="5">
        <v>6842</v>
      </c>
      <c r="D132" s="5">
        <f t="shared" si="5"/>
        <v>792040336</v>
      </c>
      <c r="E132" s="5">
        <v>6652</v>
      </c>
      <c r="F132" s="5">
        <f t="shared" si="6"/>
        <v>1</v>
      </c>
      <c r="G132" s="5">
        <v>48</v>
      </c>
      <c r="H132" s="14">
        <v>7708</v>
      </c>
      <c r="I132" s="14">
        <v>3843</v>
      </c>
      <c r="J132" s="14">
        <v>2513.9495179999999</v>
      </c>
      <c r="K132" s="14">
        <v>0</v>
      </c>
      <c r="L132" s="14">
        <v>1350.364828</v>
      </c>
      <c r="M132" s="14">
        <v>10946.99639</v>
      </c>
      <c r="N132" s="14">
        <v>12807.061830000001</v>
      </c>
      <c r="O132" s="14">
        <v>9983.5772190000007</v>
      </c>
      <c r="P132" s="14">
        <v>6949.129207</v>
      </c>
      <c r="Q132" s="14">
        <v>13551.09267</v>
      </c>
      <c r="R132" s="14">
        <v>5734.6345199999996</v>
      </c>
      <c r="S132" s="14">
        <v>6651.9251489999997</v>
      </c>
      <c r="T132" s="14">
        <v>5269.7228340000001</v>
      </c>
      <c r="U132" s="14">
        <v>4994.7290359999997</v>
      </c>
      <c r="V132" s="14">
        <v>4218.8469240000004</v>
      </c>
      <c r="W132" s="14">
        <v>4407.357618</v>
      </c>
      <c r="X132" s="14">
        <v>0</v>
      </c>
      <c r="Y132" s="14">
        <v>6768.7221090000003</v>
      </c>
      <c r="Z132" s="14">
        <v>5159.4772469999998</v>
      </c>
      <c r="AA132" s="14">
        <v>9437.8507019999997</v>
      </c>
      <c r="AB132" s="14">
        <v>7700</v>
      </c>
      <c r="AC132" s="14">
        <v>7328.5646029999998</v>
      </c>
      <c r="AD132" s="14">
        <v>5214.6000400000003</v>
      </c>
      <c r="AE132" s="14">
        <v>0.71154452800000001</v>
      </c>
      <c r="AF132" s="14">
        <f t="array" ref="AF132">TTEST(IF(H132:R132&lt;&gt;0,H132:R132),IF(S132:AA132&lt;&gt;0,S132:AA132),2,3)</f>
        <v>0.27721711167684604</v>
      </c>
      <c r="AG132">
        <f t="array" ref="AG132">AVERAGE(IF(H132:R132&lt;&gt;0,H132:R132))</f>
        <v>7538.7806182000004</v>
      </c>
      <c r="AH132">
        <f t="array" ref="AH132">STDEV(IF(H132:R132&lt;&gt;0,H132:R132))</f>
        <v>4246.9744444539938</v>
      </c>
      <c r="AI132">
        <f t="shared" si="8"/>
        <v>56.335031612420416</v>
      </c>
    </row>
    <row r="133" spans="1:35" x14ac:dyDescent="0.2">
      <c r="A133" s="2" t="s">
        <v>159</v>
      </c>
      <c r="B133" s="2">
        <v>136898</v>
      </c>
      <c r="C133" s="5">
        <v>6051</v>
      </c>
      <c r="D133" s="5">
        <f t="shared" si="5"/>
        <v>789353868</v>
      </c>
      <c r="E133" s="5">
        <v>5766</v>
      </c>
      <c r="F133" s="5">
        <f t="shared" si="6"/>
        <v>1</v>
      </c>
      <c r="G133" s="5">
        <v>47</v>
      </c>
      <c r="H133" s="14">
        <v>0</v>
      </c>
      <c r="I133" s="14">
        <v>7551</v>
      </c>
      <c r="J133" s="14">
        <v>2219.3150500000002</v>
      </c>
      <c r="K133" s="14">
        <v>4554.4649129999998</v>
      </c>
      <c r="L133" s="14">
        <v>0</v>
      </c>
      <c r="M133" s="14">
        <v>9163.6395420000008</v>
      </c>
      <c r="N133" s="14">
        <v>6442.4678700000004</v>
      </c>
      <c r="O133" s="14">
        <v>12429.344209999999</v>
      </c>
      <c r="P133" s="14">
        <v>10343.34597</v>
      </c>
      <c r="Q133" s="14">
        <v>4365.4942659999997</v>
      </c>
      <c r="R133" s="14">
        <v>9168.4455529999996</v>
      </c>
      <c r="S133" s="14">
        <v>4733.9939109999996</v>
      </c>
      <c r="T133" s="14">
        <v>5766.4158369999996</v>
      </c>
      <c r="U133" s="14">
        <v>4727.6655719999999</v>
      </c>
      <c r="V133" s="14">
        <v>3530.4004150000001</v>
      </c>
      <c r="W133" s="14">
        <v>3871.4068729999999</v>
      </c>
      <c r="X133" s="14">
        <v>2999.6435710000001</v>
      </c>
      <c r="Y133" s="14">
        <v>7473.7338049999998</v>
      </c>
      <c r="Z133" s="14">
        <v>5771.4770879999996</v>
      </c>
      <c r="AA133" s="14">
        <v>7574.967052</v>
      </c>
      <c r="AB133" s="14">
        <v>2280</v>
      </c>
      <c r="AC133" s="14">
        <v>7551</v>
      </c>
      <c r="AD133" s="14">
        <v>4733.9939109999996</v>
      </c>
      <c r="AE133" s="14">
        <v>0.62693602299999995</v>
      </c>
      <c r="AF133" s="14">
        <f t="array" ref="AF133">TTEST(IF(H133:R133&lt;&gt;0,H133:R133),IF(S133:AA133&lt;&gt;0,S133:AA133),2,3)</f>
        <v>9.6329193307234329E-2</v>
      </c>
      <c r="AG133">
        <f t="array" ref="AG133">AVERAGE(IF(H133:R133&lt;&gt;0,H133:R133))</f>
        <v>7359.7241526666667</v>
      </c>
      <c r="AH133">
        <f t="array" ref="AH133">STDEV(IF(H133:R133&lt;&gt;0,H133:R133))</f>
        <v>3264.6836333530678</v>
      </c>
      <c r="AI133">
        <f t="shared" si="8"/>
        <v>44.358777117620193</v>
      </c>
    </row>
    <row r="134" spans="1:35" x14ac:dyDescent="0.2">
      <c r="A134" s="2" t="s">
        <v>138</v>
      </c>
      <c r="B134" s="2">
        <v>48255</v>
      </c>
      <c r="C134" s="5">
        <v>19562</v>
      </c>
      <c r="D134" s="5">
        <f t="shared" ref="D134:D197" si="9">B134*E134</f>
        <v>786990795</v>
      </c>
      <c r="E134" s="5">
        <v>16309</v>
      </c>
      <c r="F134" s="5">
        <f t="shared" ref="F134:F197" si="10">IF(E134&lt;14993,1,0)</f>
        <v>0</v>
      </c>
      <c r="G134" s="5">
        <v>59</v>
      </c>
      <c r="H134" s="14">
        <v>0</v>
      </c>
      <c r="I134" s="14">
        <v>25378</v>
      </c>
      <c r="J134" s="14">
        <v>14578.08849</v>
      </c>
      <c r="K134" s="14">
        <v>5680.7683980000002</v>
      </c>
      <c r="L134" s="14">
        <v>54372.345220000003</v>
      </c>
      <c r="M134" s="14">
        <v>16308.911980000001</v>
      </c>
      <c r="N134" s="14">
        <v>22484.817220000001</v>
      </c>
      <c r="O134" s="14">
        <v>18188.292649999999</v>
      </c>
      <c r="P134" s="14">
        <v>13762.700059999999</v>
      </c>
      <c r="Q134" s="14">
        <v>16054.375</v>
      </c>
      <c r="R134" s="14">
        <v>13684.29371</v>
      </c>
      <c r="S134" s="14">
        <v>0</v>
      </c>
      <c r="T134" s="14">
        <v>15081.15602</v>
      </c>
      <c r="U134" s="14">
        <v>0</v>
      </c>
      <c r="V134" s="14">
        <v>17266.9326</v>
      </c>
      <c r="W134" s="14">
        <v>0</v>
      </c>
      <c r="X134" s="14">
        <v>0</v>
      </c>
      <c r="Y134" s="14">
        <v>0</v>
      </c>
      <c r="Z134" s="14">
        <v>21471.677599999999</v>
      </c>
      <c r="AA134" s="14">
        <v>0</v>
      </c>
      <c r="AB134" s="14">
        <v>0</v>
      </c>
      <c r="AC134" s="14">
        <v>16181.64349</v>
      </c>
      <c r="AD134" s="14">
        <v>17266.9326</v>
      </c>
      <c r="AE134" s="14">
        <v>1.067069152</v>
      </c>
      <c r="AF134" s="14">
        <f t="array" ref="AF134">TTEST(IF(H134:R134&lt;&gt;0,H134:R134),IF(S134:AA134&lt;&gt;0,S134:AA134),2,3)</f>
        <v>0.65332077587560433</v>
      </c>
      <c r="AG134">
        <f t="array" ref="AG134">AVERAGE(IF(H134:R134&lt;&gt;0,H134:R134))</f>
        <v>20049.259272799998</v>
      </c>
      <c r="AH134">
        <f t="array" ref="AH134">STDEV(IF(H134:R134&lt;&gt;0,H134:R134))</f>
        <v>13175.039520460266</v>
      </c>
      <c r="AI134">
        <f t="shared" si="8"/>
        <v>65.713348015476555</v>
      </c>
    </row>
    <row r="135" spans="1:35" x14ac:dyDescent="0.2">
      <c r="A135" s="2" t="s">
        <v>123</v>
      </c>
      <c r="B135" s="2">
        <v>65282</v>
      </c>
      <c r="C135" s="5">
        <v>16287</v>
      </c>
      <c r="D135" s="5">
        <f t="shared" si="9"/>
        <v>786582818</v>
      </c>
      <c r="E135" s="5">
        <v>12049</v>
      </c>
      <c r="F135" s="5">
        <f t="shared" si="10"/>
        <v>1</v>
      </c>
      <c r="G135" s="5">
        <v>52</v>
      </c>
      <c r="H135" s="14">
        <v>0</v>
      </c>
      <c r="I135" s="14">
        <v>27480</v>
      </c>
      <c r="J135" s="14">
        <v>11105.26807</v>
      </c>
      <c r="K135" s="14">
        <v>0</v>
      </c>
      <c r="L135" s="14">
        <v>23345.218980000001</v>
      </c>
      <c r="M135" s="14">
        <v>25311.31222</v>
      </c>
      <c r="N135" s="14">
        <v>16852.360509999999</v>
      </c>
      <c r="O135" s="14">
        <v>29956.079160000001</v>
      </c>
      <c r="P135" s="14">
        <v>20356.484570000001</v>
      </c>
      <c r="Q135" s="14">
        <v>32473.606489999998</v>
      </c>
      <c r="R135" s="14">
        <v>21040.46672</v>
      </c>
      <c r="S135" s="14">
        <v>10194.492770000001</v>
      </c>
      <c r="T135" s="14">
        <v>9542.2787499999995</v>
      </c>
      <c r="U135" s="14">
        <v>6134.925741</v>
      </c>
      <c r="V135" s="14">
        <v>7578.9694079999999</v>
      </c>
      <c r="W135" s="14">
        <v>10626.027249999999</v>
      </c>
      <c r="X135" s="14">
        <v>0</v>
      </c>
      <c r="Y135" s="14">
        <v>11036.09945</v>
      </c>
      <c r="Z135" s="14">
        <v>12993.206200000001</v>
      </c>
      <c r="AA135" s="14">
        <v>9437.8507019999997</v>
      </c>
      <c r="AB135" s="14">
        <v>7700</v>
      </c>
      <c r="AC135" s="14">
        <v>23345.218980000001</v>
      </c>
      <c r="AD135" s="14">
        <v>9868.3857609999995</v>
      </c>
      <c r="AE135" s="14">
        <v>0.42271549400000002</v>
      </c>
      <c r="AF135" s="14">
        <f t="array" ref="AF135">TTEST(IF(H135:R135&lt;&gt;0,H135:R135),IF(S135:AA135&lt;&gt;0,S135:AA135),2,3)</f>
        <v>2.0682650424806842E-4</v>
      </c>
      <c r="AG135">
        <f t="array" ref="AG135">AVERAGE(IF(H135:R135&lt;&gt;0,H135:R135))</f>
        <v>23102.310746666666</v>
      </c>
      <c r="AH135">
        <f t="array" ref="AH135">STDEV(IF(H135:R135&lt;&gt;0,H135:R135))</f>
        <v>6649.0587080026162</v>
      </c>
      <c r="AI135">
        <f t="shared" si="8"/>
        <v>28.780924907963939</v>
      </c>
    </row>
    <row r="136" spans="1:35" x14ac:dyDescent="0.2">
      <c r="A136" s="2" t="s">
        <v>166</v>
      </c>
      <c r="B136" s="2">
        <v>104570</v>
      </c>
      <c r="C136" s="5">
        <v>7592</v>
      </c>
      <c r="D136" s="5">
        <f t="shared" si="9"/>
        <v>763674710</v>
      </c>
      <c r="E136" s="5">
        <v>7303</v>
      </c>
      <c r="F136" s="5">
        <f t="shared" si="10"/>
        <v>1</v>
      </c>
      <c r="G136" s="5">
        <v>58</v>
      </c>
      <c r="H136" s="14">
        <v>0</v>
      </c>
      <c r="I136" s="14">
        <v>6707</v>
      </c>
      <c r="J136" s="14">
        <v>4325.7903839999999</v>
      </c>
      <c r="K136" s="14">
        <v>0</v>
      </c>
      <c r="L136" s="14">
        <v>2494.8695550000002</v>
      </c>
      <c r="M136" s="14">
        <v>20207.682629999999</v>
      </c>
      <c r="N136" s="14">
        <v>10551.30256</v>
      </c>
      <c r="O136" s="14">
        <v>8447.753788</v>
      </c>
      <c r="P136" s="14">
        <v>11091.465529999999</v>
      </c>
      <c r="Q136" s="14">
        <v>8302.8094590000001</v>
      </c>
      <c r="R136" s="14">
        <v>5856.356014</v>
      </c>
      <c r="S136" s="14">
        <v>7302.8184209999999</v>
      </c>
      <c r="T136" s="14">
        <v>1866.0252599999999</v>
      </c>
      <c r="U136" s="14">
        <v>3540.9615869999998</v>
      </c>
      <c r="V136" s="14">
        <v>9097.7321049999991</v>
      </c>
      <c r="W136" s="14">
        <v>7379.6866559999999</v>
      </c>
      <c r="X136" s="14">
        <v>2808.1698289999999</v>
      </c>
      <c r="Y136" s="14">
        <v>11325.59714</v>
      </c>
      <c r="Z136" s="14">
        <v>3978.769722</v>
      </c>
      <c r="AA136" s="14">
        <v>12056.01836</v>
      </c>
      <c r="AB136" s="14">
        <v>6900</v>
      </c>
      <c r="AC136" s="14">
        <v>8302.8094590000001</v>
      </c>
      <c r="AD136" s="14">
        <v>7302.8184209999999</v>
      </c>
      <c r="AE136" s="14">
        <v>0.87955992000000005</v>
      </c>
      <c r="AF136" s="14">
        <f t="array" ref="AF136">TTEST(IF(H136:R136&lt;&gt;0,H136:R136),IF(S136:AA136&lt;&gt;0,S136:AA136),2,3)</f>
        <v>0.34498982296969793</v>
      </c>
      <c r="AG136">
        <f t="array" ref="AG136">AVERAGE(IF(H136:R136&lt;&gt;0,H136:R136))</f>
        <v>8665.0033244444439</v>
      </c>
      <c r="AH136">
        <f t="array" ref="AH136">STDEV(IF(H136:R136&lt;&gt;0,H136:R136))</f>
        <v>5141.4889302316851</v>
      </c>
      <c r="AI136">
        <f t="shared" si="8"/>
        <v>59.336260330417488</v>
      </c>
    </row>
    <row r="137" spans="1:35" x14ac:dyDescent="0.2">
      <c r="A137" s="2" t="s">
        <v>50</v>
      </c>
      <c r="B137" s="2">
        <v>15901</v>
      </c>
      <c r="C137" s="5">
        <v>161500</v>
      </c>
      <c r="D137" s="5">
        <f t="shared" si="9"/>
        <v>761689702</v>
      </c>
      <c r="E137" s="5">
        <v>47902</v>
      </c>
      <c r="F137" s="5">
        <f t="shared" si="10"/>
        <v>0</v>
      </c>
      <c r="G137" s="5">
        <v>174</v>
      </c>
      <c r="H137" s="14">
        <v>231000</v>
      </c>
      <c r="I137" s="14">
        <v>148492</v>
      </c>
      <c r="J137" s="14">
        <v>201065.59529999999</v>
      </c>
      <c r="K137" s="14">
        <v>0</v>
      </c>
      <c r="L137" s="14">
        <v>977985.74670000002</v>
      </c>
      <c r="M137" s="14">
        <v>30428.35961</v>
      </c>
      <c r="N137" s="14">
        <v>14816.76179</v>
      </c>
      <c r="O137" s="14">
        <v>47901.91085</v>
      </c>
      <c r="P137" s="14">
        <v>18408.894260000001</v>
      </c>
      <c r="Q137" s="14">
        <v>54835.12543</v>
      </c>
      <c r="R137" s="14">
        <v>31964.42193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19600</v>
      </c>
      <c r="AC137" s="14">
        <v>51368.51814</v>
      </c>
      <c r="AD137" s="14" t="e">
        <v>#NUM!</v>
      </c>
      <c r="AE137" s="14" t="e">
        <v>#NUM!</v>
      </c>
      <c r="AF137" s="14" t="e">
        <f t="array" ref="AF137">TTEST(IF(H137:R137&lt;&gt;0,H137:R137),IF(S137:AA137&lt;&gt;0,S137:AA137),2,3)</f>
        <v>#DIV/0!</v>
      </c>
      <c r="AG137">
        <f t="array" ref="AG137">AVERAGE(IF(H137:R137&lt;&gt;0,H137:R137))</f>
        <v>175689.88158699998</v>
      </c>
      <c r="AH137">
        <f t="array" ref="AH137">STDEV(IF(H137:R137&lt;&gt;0,H137:R137))</f>
        <v>292770.77508689975</v>
      </c>
      <c r="AI137">
        <f t="shared" si="8"/>
        <v>166.64065821111186</v>
      </c>
    </row>
    <row r="138" spans="1:35" x14ac:dyDescent="0.2">
      <c r="A138" s="2" t="s">
        <v>145</v>
      </c>
      <c r="B138" s="2">
        <v>62339</v>
      </c>
      <c r="C138" s="5">
        <v>14553</v>
      </c>
      <c r="D138" s="5">
        <f t="shared" si="9"/>
        <v>751060272</v>
      </c>
      <c r="E138" s="5">
        <v>12048</v>
      </c>
      <c r="F138" s="5">
        <f t="shared" si="10"/>
        <v>1</v>
      </c>
      <c r="G138" s="5">
        <v>59</v>
      </c>
      <c r="H138" s="14">
        <v>2935</v>
      </c>
      <c r="I138" s="14">
        <v>19685</v>
      </c>
      <c r="J138" s="14">
        <v>11045.60025</v>
      </c>
      <c r="K138" s="14">
        <v>0</v>
      </c>
      <c r="L138" s="14">
        <v>22282.648000000001</v>
      </c>
      <c r="M138" s="14">
        <v>11760.150519999999</v>
      </c>
      <c r="N138" s="14">
        <v>16315.59438</v>
      </c>
      <c r="O138" s="14">
        <v>12589.9372</v>
      </c>
      <c r="P138" s="14">
        <v>0</v>
      </c>
      <c r="Q138" s="14">
        <v>11530.63566</v>
      </c>
      <c r="R138" s="14">
        <v>19521.55041</v>
      </c>
      <c r="S138" s="14">
        <v>36337.806770000003</v>
      </c>
      <c r="T138" s="14">
        <v>9081.0894250000001</v>
      </c>
      <c r="U138" s="14">
        <v>5901.1757440000001</v>
      </c>
      <c r="V138" s="14">
        <v>9077.9820249999993</v>
      </c>
      <c r="W138" s="14">
        <v>30287.858400000001</v>
      </c>
      <c r="X138" s="14">
        <v>0</v>
      </c>
      <c r="Y138" s="14">
        <v>12335.38668</v>
      </c>
      <c r="Z138" s="14">
        <v>15458.35391</v>
      </c>
      <c r="AA138" s="14">
        <v>10398.842290000001</v>
      </c>
      <c r="AB138" s="14">
        <v>5410</v>
      </c>
      <c r="AC138" s="14">
        <v>12589.9372</v>
      </c>
      <c r="AD138" s="14">
        <v>11367.11448</v>
      </c>
      <c r="AE138" s="14">
        <v>0.902873009</v>
      </c>
      <c r="AF138" s="14">
        <f t="array" ref="AF138">TTEST(IF(H138:R138&lt;&gt;0,H138:R138),IF(S138:AA138&lt;&gt;0,S138:AA138),2,3)</f>
        <v>0.66998129935415729</v>
      </c>
      <c r="AG138">
        <f t="array" ref="AG138">AVERAGE(IF(H138:R138&lt;&gt;0,H138:R138))</f>
        <v>14185.124046666666</v>
      </c>
      <c r="AH138">
        <f t="array" ref="AH138">STDEV(IF(H138:R138&lt;&gt;0,H138:R138))</f>
        <v>5923.7678767438447</v>
      </c>
      <c r="AI138">
        <f t="shared" ref="AI138:AI164" si="11">(AH138/AG138)*100</f>
        <v>41.760423506031017</v>
      </c>
    </row>
    <row r="139" spans="1:35" x14ac:dyDescent="0.2">
      <c r="A139" s="2" t="s">
        <v>136</v>
      </c>
      <c r="B139" s="2">
        <v>108995</v>
      </c>
      <c r="C139" s="5">
        <v>8879</v>
      </c>
      <c r="D139" s="5">
        <f t="shared" si="9"/>
        <v>749994595</v>
      </c>
      <c r="E139" s="5">
        <v>6881</v>
      </c>
      <c r="F139" s="5">
        <f t="shared" si="10"/>
        <v>1</v>
      </c>
      <c r="G139" s="5">
        <v>93</v>
      </c>
      <c r="H139" s="14">
        <v>3381</v>
      </c>
      <c r="I139" s="14">
        <v>9029</v>
      </c>
      <c r="J139" s="14">
        <v>3904.193679</v>
      </c>
      <c r="K139" s="14">
        <v>0</v>
      </c>
      <c r="L139" s="14">
        <v>4623.1726779999999</v>
      </c>
      <c r="M139" s="14">
        <v>12440.86326</v>
      </c>
      <c r="N139" s="14">
        <v>6362.0764829999998</v>
      </c>
      <c r="O139" s="14">
        <v>14953.390100000001</v>
      </c>
      <c r="P139" s="14">
        <v>11866.09217</v>
      </c>
      <c r="Q139" s="14">
        <v>8485.2139700000007</v>
      </c>
      <c r="R139" s="14">
        <v>5595.282408</v>
      </c>
      <c r="S139" s="14">
        <v>5692.4486459999998</v>
      </c>
      <c r="T139" s="14">
        <v>1256.951679</v>
      </c>
      <c r="U139" s="14">
        <v>4862.1677449999997</v>
      </c>
      <c r="V139" s="14">
        <v>10521.583790000001</v>
      </c>
      <c r="W139" s="14">
        <v>5532.8261510000002</v>
      </c>
      <c r="X139" s="14">
        <v>2602.2876259999998</v>
      </c>
      <c r="Y139" s="14">
        <v>9772.4352330000002</v>
      </c>
      <c r="Z139" s="14">
        <v>7399.5749930000002</v>
      </c>
      <c r="AA139" s="14">
        <v>8693.9412609999999</v>
      </c>
      <c r="AB139" s="14">
        <v>40600</v>
      </c>
      <c r="AC139" s="14">
        <v>7423.6452259999996</v>
      </c>
      <c r="AD139" s="14">
        <v>5692.4486459999998</v>
      </c>
      <c r="AE139" s="14">
        <v>0.76679966099999997</v>
      </c>
      <c r="AF139" s="14">
        <f t="array" ref="AF139">TTEST(IF(H139:R139&lt;&gt;0,H139:R139),IF(S139:AA139&lt;&gt;0,S139:AA139),2,3)</f>
        <v>0.28561447730511308</v>
      </c>
      <c r="AG139">
        <f t="array" ref="AG139">AVERAGE(IF(H139:R139&lt;&gt;0,H139:R139))</f>
        <v>8064.0284747999995</v>
      </c>
      <c r="AH139">
        <f t="array" ref="AH139">STDEV(IF(H139:R139&lt;&gt;0,H139:R139))</f>
        <v>3975.6209789041814</v>
      </c>
      <c r="AI139">
        <f t="shared" si="11"/>
        <v>49.300681307462554</v>
      </c>
    </row>
    <row r="140" spans="1:35" x14ac:dyDescent="0.2">
      <c r="A140" s="2" t="s">
        <v>121</v>
      </c>
      <c r="B140" s="2">
        <v>32266</v>
      </c>
      <c r="C140" s="5">
        <v>33658</v>
      </c>
      <c r="D140" s="5">
        <f t="shared" si="9"/>
        <v>749797308</v>
      </c>
      <c r="E140" s="5">
        <v>23238</v>
      </c>
      <c r="F140" s="5">
        <f t="shared" si="10"/>
        <v>0</v>
      </c>
      <c r="G140" s="5">
        <v>86</v>
      </c>
      <c r="H140" s="14">
        <v>0</v>
      </c>
      <c r="I140" s="14">
        <v>46165</v>
      </c>
      <c r="J140" s="14">
        <v>24097.25373</v>
      </c>
      <c r="K140" s="14">
        <v>0</v>
      </c>
      <c r="L140" s="14">
        <v>105449.6243</v>
      </c>
      <c r="M140" s="14">
        <v>16577.994709999999</v>
      </c>
      <c r="N140" s="14">
        <v>23238.40782</v>
      </c>
      <c r="O140" s="14">
        <v>18652.477360000001</v>
      </c>
      <c r="P140" s="14">
        <v>21286.356349999998</v>
      </c>
      <c r="Q140" s="14">
        <v>10924.614949999999</v>
      </c>
      <c r="R140" s="14">
        <v>36530.370790000001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23238.40782</v>
      </c>
      <c r="AD140" s="14" t="e">
        <v>#NUM!</v>
      </c>
      <c r="AE140" s="14" t="e">
        <v>#NUM!</v>
      </c>
      <c r="AF140" s="14" t="e">
        <f t="array" ref="AF140">TTEST(IF(H140:R140&lt;&gt;0,H140:R140),IF(S140:AA140&lt;&gt;0,S140:AA140),2,3)</f>
        <v>#DIV/0!</v>
      </c>
      <c r="AG140">
        <f t="array" ref="AG140">AVERAGE(IF(H140:R140&lt;&gt;0,H140:R140))</f>
        <v>33658.011112222222</v>
      </c>
      <c r="AH140">
        <f t="array" ref="AH140">STDEV(IF(H140:R140&lt;&gt;0,H140:R140))</f>
        <v>28951.349938006882</v>
      </c>
      <c r="AI140">
        <f t="shared" si="11"/>
        <v>86.016223125833449</v>
      </c>
    </row>
    <row r="141" spans="1:35" x14ac:dyDescent="0.2">
      <c r="A141" s="2" t="s">
        <v>155</v>
      </c>
      <c r="B141" s="2">
        <v>163724</v>
      </c>
      <c r="C141" s="5">
        <v>5238</v>
      </c>
      <c r="D141" s="5">
        <f t="shared" si="9"/>
        <v>741014824</v>
      </c>
      <c r="E141" s="5">
        <v>4526</v>
      </c>
      <c r="F141" s="5">
        <f t="shared" si="10"/>
        <v>1</v>
      </c>
      <c r="G141" s="5">
        <v>55</v>
      </c>
      <c r="H141" s="14">
        <v>0</v>
      </c>
      <c r="I141" s="14">
        <v>2580</v>
      </c>
      <c r="J141" s="14">
        <v>1163.0752359999999</v>
      </c>
      <c r="K141" s="14">
        <v>0</v>
      </c>
      <c r="L141" s="14">
        <v>1264.0690030000001</v>
      </c>
      <c r="M141" s="14">
        <v>7022.4059500000003</v>
      </c>
      <c r="N141" s="14">
        <v>4025.012659</v>
      </c>
      <c r="O141" s="14">
        <v>9297.6069640000005</v>
      </c>
      <c r="P141" s="14">
        <v>9728.8201179999996</v>
      </c>
      <c r="Q141" s="14">
        <v>6902.8807729999999</v>
      </c>
      <c r="R141" s="14">
        <v>5379.3707450000002</v>
      </c>
      <c r="S141" s="14">
        <v>4488.7375419999998</v>
      </c>
      <c r="T141" s="14">
        <v>4563.6176830000004</v>
      </c>
      <c r="U141" s="14">
        <v>3665.148396</v>
      </c>
      <c r="V141" s="14">
        <v>3325.576094</v>
      </c>
      <c r="W141" s="14">
        <v>3311.5984290000001</v>
      </c>
      <c r="X141" s="14">
        <v>0</v>
      </c>
      <c r="Y141" s="14">
        <v>4973.7286409999997</v>
      </c>
      <c r="Z141" s="14">
        <v>4278.9037099999996</v>
      </c>
      <c r="AA141" s="14">
        <v>6416.5727649999999</v>
      </c>
      <c r="AB141" s="14">
        <v>11900</v>
      </c>
      <c r="AC141" s="14">
        <v>5379.3707450000002</v>
      </c>
      <c r="AD141" s="14">
        <v>4383.8206259999997</v>
      </c>
      <c r="AE141" s="14">
        <v>0.81493186299999998</v>
      </c>
      <c r="AF141" s="14">
        <f t="array" ref="AF141">TTEST(IF(H141:R141&lt;&gt;0,H141:R141),IF(S141:AA141&lt;&gt;0,S141:AA141),2,3)</f>
        <v>0.45473273319387852</v>
      </c>
      <c r="AG141">
        <f t="array" ref="AG141">AVERAGE(IF(H141:R141&lt;&gt;0,H141:R141))</f>
        <v>5262.5823831111102</v>
      </c>
      <c r="AH141">
        <f t="array" ref="AH141">STDEV(IF(H141:R141&lt;&gt;0,H141:R141))</f>
        <v>3231.7138516815389</v>
      </c>
      <c r="AI141">
        <f t="shared" si="11"/>
        <v>61.409278115111022</v>
      </c>
    </row>
    <row r="142" spans="1:35" x14ac:dyDescent="0.2">
      <c r="A142" s="2" t="s">
        <v>150</v>
      </c>
      <c r="B142" s="2">
        <v>34900</v>
      </c>
      <c r="C142" s="5">
        <v>24768</v>
      </c>
      <c r="D142" s="5">
        <f t="shared" si="9"/>
        <v>740892100</v>
      </c>
      <c r="E142" s="5">
        <v>21229</v>
      </c>
      <c r="F142" s="5">
        <f t="shared" si="10"/>
        <v>0</v>
      </c>
      <c r="G142" s="5">
        <v>70</v>
      </c>
      <c r="H142" s="14">
        <v>0</v>
      </c>
      <c r="I142" s="14">
        <v>34870</v>
      </c>
      <c r="J142" s="14">
        <v>42618.921430000002</v>
      </c>
      <c r="K142" s="14">
        <v>0</v>
      </c>
      <c r="L142" s="14">
        <v>20906.152580000002</v>
      </c>
      <c r="M142" s="14">
        <v>17666.953399999999</v>
      </c>
      <c r="N142" s="14">
        <v>16102.76701</v>
      </c>
      <c r="O142" s="14">
        <v>32558.687170000001</v>
      </c>
      <c r="P142" s="14">
        <v>22357.989839999998</v>
      </c>
      <c r="Q142" s="14">
        <v>16561.459340000001</v>
      </c>
      <c r="R142" s="14">
        <v>25856.175210000001</v>
      </c>
      <c r="S142" s="14">
        <v>17514.62125</v>
      </c>
      <c r="T142" s="14">
        <v>0</v>
      </c>
      <c r="U142" s="14">
        <v>13051.354890000001</v>
      </c>
      <c r="V142" s="14">
        <v>17883.754570000001</v>
      </c>
      <c r="W142" s="14">
        <v>21551.001489999999</v>
      </c>
      <c r="X142" s="14">
        <v>5314.3444010000003</v>
      </c>
      <c r="Y142" s="14">
        <v>25284.509620000001</v>
      </c>
      <c r="Z142" s="14">
        <v>22498.866310000001</v>
      </c>
      <c r="AA142" s="14">
        <v>8931.3124100000005</v>
      </c>
      <c r="AB142" s="14">
        <v>84300</v>
      </c>
      <c r="AC142" s="14">
        <v>22357.989839999998</v>
      </c>
      <c r="AD142" s="14">
        <v>17699.187910000001</v>
      </c>
      <c r="AE142" s="14">
        <v>0.79162697699999995</v>
      </c>
      <c r="AF142" s="14">
        <f t="array" ref="AF142">TTEST(IF(H142:R142&lt;&gt;0,H142:R142),IF(S142:AA142&lt;&gt;0,S142:AA142),2,3)</f>
        <v>3.8253243891726782E-2</v>
      </c>
      <c r="AG142">
        <f t="array" ref="AG142">AVERAGE(IF(H142:R142&lt;&gt;0,H142:R142))</f>
        <v>25499.900664444445</v>
      </c>
      <c r="AH142">
        <f t="array" ref="AH142">STDEV(IF(H142:R142&lt;&gt;0,H142:R142))</f>
        <v>9296.1287250541864</v>
      </c>
      <c r="AI142">
        <f t="shared" si="11"/>
        <v>36.455548777945474</v>
      </c>
    </row>
    <row r="143" spans="1:35" x14ac:dyDescent="0.2">
      <c r="A143" s="2" t="s">
        <v>151</v>
      </c>
      <c r="B143" s="2">
        <v>40838</v>
      </c>
      <c r="C143" s="5">
        <v>21117</v>
      </c>
      <c r="D143" s="5">
        <f t="shared" si="9"/>
        <v>736880872</v>
      </c>
      <c r="E143" s="5">
        <v>18044</v>
      </c>
      <c r="F143" s="5">
        <f t="shared" si="10"/>
        <v>0</v>
      </c>
      <c r="G143" s="5">
        <v>74</v>
      </c>
      <c r="H143" s="14">
        <v>13987</v>
      </c>
      <c r="I143" s="14">
        <v>19562</v>
      </c>
      <c r="J143" s="14">
        <v>29172.811399999999</v>
      </c>
      <c r="K143" s="14">
        <v>67350.820749999999</v>
      </c>
      <c r="L143" s="14">
        <v>38748.335440000003</v>
      </c>
      <c r="M143" s="14">
        <v>25925.020349999999</v>
      </c>
      <c r="N143" s="14">
        <v>29079.419109999999</v>
      </c>
      <c r="O143" s="14">
        <v>29112.723399999999</v>
      </c>
      <c r="P143" s="14">
        <v>27474.00922</v>
      </c>
      <c r="Q143" s="14">
        <v>16055.86629</v>
      </c>
      <c r="R143" s="14">
        <v>26870.815620000001</v>
      </c>
      <c r="S143" s="14">
        <v>0</v>
      </c>
      <c r="T143" s="14">
        <v>16526.701010000001</v>
      </c>
      <c r="U143" s="14">
        <v>4564.5754180000004</v>
      </c>
      <c r="V143" s="14">
        <v>7120.9794650000003</v>
      </c>
      <c r="W143" s="14">
        <v>0</v>
      </c>
      <c r="X143" s="14">
        <v>0</v>
      </c>
      <c r="Y143" s="14">
        <v>11528.45594</v>
      </c>
      <c r="Z143" s="14">
        <v>9217.0444339999995</v>
      </c>
      <c r="AA143" s="14">
        <v>5496.1831819999998</v>
      </c>
      <c r="AB143" s="14">
        <v>2310</v>
      </c>
      <c r="AC143" s="14">
        <v>27474.00922</v>
      </c>
      <c r="AD143" s="14">
        <v>8169.0119500000001</v>
      </c>
      <c r="AE143" s="14">
        <v>0.29733599799999999</v>
      </c>
      <c r="AF143" s="14">
        <f t="array" ref="AF143">TTEST(IF(H143:R143&lt;&gt;0,H143:R143),IF(S143:AA143&lt;&gt;0,S143:AA143),2,3)</f>
        <v>8.1709685432911549E-4</v>
      </c>
      <c r="AG143">
        <f t="array" ref="AG143">AVERAGE(IF(H143:R143&lt;&gt;0,H143:R143))</f>
        <v>29394.438325454539</v>
      </c>
      <c r="AH143">
        <f t="array" ref="AH143">STDEV(IF(H143:R143&lt;&gt;0,H143:R143))</f>
        <v>14361.361915242574</v>
      </c>
      <c r="AI143">
        <f t="shared" si="11"/>
        <v>48.857412263619089</v>
      </c>
    </row>
    <row r="144" spans="1:35" x14ac:dyDescent="0.2">
      <c r="A144" s="2" t="s">
        <v>158</v>
      </c>
      <c r="B144" s="2">
        <v>57544</v>
      </c>
      <c r="C144" s="5">
        <v>14401</v>
      </c>
      <c r="D144" s="5">
        <f t="shared" si="9"/>
        <v>734376528</v>
      </c>
      <c r="E144" s="5">
        <v>12762</v>
      </c>
      <c r="F144" s="5">
        <f t="shared" si="10"/>
        <v>1</v>
      </c>
      <c r="G144" s="5">
        <v>62</v>
      </c>
      <c r="H144" s="14">
        <v>0</v>
      </c>
      <c r="I144" s="14">
        <v>22223</v>
      </c>
      <c r="J144" s="14">
        <v>14744.630010000001</v>
      </c>
      <c r="K144" s="14">
        <v>18315.906849999999</v>
      </c>
      <c r="L144" s="14">
        <v>2946.3780230000002</v>
      </c>
      <c r="M144" s="14">
        <v>16944.199560000001</v>
      </c>
      <c r="N144" s="14">
        <v>21328.89255</v>
      </c>
      <c r="O144" s="14">
        <v>18011.226610000002</v>
      </c>
      <c r="P144" s="14">
        <v>15584.768620000001</v>
      </c>
      <c r="Q144" s="14">
        <v>13856.792160000001</v>
      </c>
      <c r="R144" s="14">
        <v>10415.47838</v>
      </c>
      <c r="S144" s="14">
        <v>11666.937519999999</v>
      </c>
      <c r="T144" s="14">
        <v>0</v>
      </c>
      <c r="U144" s="14">
        <v>7327.9471640000002</v>
      </c>
      <c r="V144" s="14">
        <v>6433.004269</v>
      </c>
      <c r="W144" s="14">
        <v>7512.8615419999996</v>
      </c>
      <c r="X144" s="14">
        <v>0</v>
      </c>
      <c r="Y144" s="14">
        <v>10973.377</v>
      </c>
      <c r="Z144" s="14">
        <v>10536.788409999999</v>
      </c>
      <c r="AA144" s="14">
        <v>7490.5798830000003</v>
      </c>
      <c r="AB144" s="14">
        <v>42900</v>
      </c>
      <c r="AC144" s="14">
        <v>16264.48409</v>
      </c>
      <c r="AD144" s="14">
        <v>7512.8615419999996</v>
      </c>
      <c r="AE144" s="14">
        <v>0.46191821999999999</v>
      </c>
      <c r="AF144" s="14">
        <f t="array" ref="AF144">TTEST(IF(H144:R144&lt;&gt;0,H144:R144),IF(S144:AA144&lt;&gt;0,S144:AA144),2,3)</f>
        <v>5.2081769689676103E-3</v>
      </c>
      <c r="AG144">
        <f t="array" ref="AG144">AVERAGE(IF(H144:R144&lt;&gt;0,H144:R144))</f>
        <v>15437.127276299998</v>
      </c>
      <c r="AH144">
        <f t="array" ref="AH144">STDEV(IF(H144:R144&lt;&gt;0,H144:R144))</f>
        <v>5599.4064844328323</v>
      </c>
      <c r="AI144">
        <f t="shared" si="11"/>
        <v>36.272334769367205</v>
      </c>
    </row>
    <row r="145" spans="1:35" x14ac:dyDescent="0.2">
      <c r="A145" s="2" t="s">
        <v>164</v>
      </c>
      <c r="B145" s="2">
        <v>103898</v>
      </c>
      <c r="C145" s="5">
        <v>7702</v>
      </c>
      <c r="D145" s="5">
        <f t="shared" si="9"/>
        <v>732792594</v>
      </c>
      <c r="E145" s="5">
        <v>7053</v>
      </c>
      <c r="F145" s="5">
        <f t="shared" si="10"/>
        <v>1</v>
      </c>
      <c r="G145" s="5">
        <v>51</v>
      </c>
      <c r="H145" s="14">
        <v>0</v>
      </c>
      <c r="I145" s="14">
        <v>9393</v>
      </c>
      <c r="J145" s="14">
        <v>2142.3230239999998</v>
      </c>
      <c r="K145" s="14">
        <v>0</v>
      </c>
      <c r="L145" s="14">
        <v>553.27123640000002</v>
      </c>
      <c r="M145" s="14">
        <v>10773.30291</v>
      </c>
      <c r="N145" s="14">
        <v>9108.2089190000006</v>
      </c>
      <c r="O145" s="14">
        <v>9432.0063719999998</v>
      </c>
      <c r="P145" s="14">
        <v>6983.168694</v>
      </c>
      <c r="Q145" s="14">
        <v>6493.7090269999999</v>
      </c>
      <c r="R145" s="14">
        <v>6659.2357570000004</v>
      </c>
      <c r="S145" s="14">
        <v>7053.3204219999998</v>
      </c>
      <c r="T145" s="14">
        <v>0</v>
      </c>
      <c r="U145" s="14">
        <v>8893.3327499999996</v>
      </c>
      <c r="V145" s="14">
        <v>5378.7904049999997</v>
      </c>
      <c r="W145" s="14">
        <v>5833.6690280000003</v>
      </c>
      <c r="X145" s="14">
        <v>0</v>
      </c>
      <c r="Y145" s="14">
        <v>8754.2472130000006</v>
      </c>
      <c r="Z145" s="14">
        <v>17201.323059999999</v>
      </c>
      <c r="AA145" s="14">
        <v>12893.47366</v>
      </c>
      <c r="AB145" s="14">
        <v>3390</v>
      </c>
      <c r="AC145" s="14">
        <v>6983.168694</v>
      </c>
      <c r="AD145" s="14">
        <v>8754.2472130000006</v>
      </c>
      <c r="AE145" s="14">
        <v>1.253621042</v>
      </c>
      <c r="AF145" s="14">
        <f t="array" ref="AF145">TTEST(IF(H145:R145&lt;&gt;0,H145:R145),IF(S145:AA145&lt;&gt;0,S145:AA145),2,3)</f>
        <v>0.21506536066451012</v>
      </c>
      <c r="AG145">
        <f t="array" ref="AG145">AVERAGE(IF(H145:R145&lt;&gt;0,H145:R145))</f>
        <v>6837.5806599333337</v>
      </c>
      <c r="AH145">
        <f t="array" ref="AH145">STDEV(IF(H145:R145&lt;&gt;0,H145:R145))</f>
        <v>3457.168544814951</v>
      </c>
      <c r="AI145">
        <f t="shared" si="11"/>
        <v>50.561283541021631</v>
      </c>
    </row>
    <row r="146" spans="1:35" x14ac:dyDescent="0.2">
      <c r="A146" s="2" t="s">
        <v>141</v>
      </c>
      <c r="B146" s="2">
        <v>44115</v>
      </c>
      <c r="C146" s="5">
        <v>21083</v>
      </c>
      <c r="D146" s="5">
        <f t="shared" si="9"/>
        <v>730985550</v>
      </c>
      <c r="E146" s="5">
        <v>16570</v>
      </c>
      <c r="F146" s="5">
        <f t="shared" si="10"/>
        <v>0</v>
      </c>
      <c r="G146" s="5">
        <v>116</v>
      </c>
      <c r="H146" s="14">
        <v>9498</v>
      </c>
      <c r="I146" s="14">
        <v>19339</v>
      </c>
      <c r="J146" s="14">
        <v>19649.236959999998</v>
      </c>
      <c r="K146" s="14">
        <v>13385.18368</v>
      </c>
      <c r="L146" s="14">
        <v>119461.94040000001</v>
      </c>
      <c r="M146" s="14">
        <v>11811.28399</v>
      </c>
      <c r="N146" s="14">
        <v>23917.18592</v>
      </c>
      <c r="O146" s="14">
        <v>22122.417750000001</v>
      </c>
      <c r="P146" s="14">
        <v>17476.715169999999</v>
      </c>
      <c r="Q146" s="14">
        <v>22286.474249999999</v>
      </c>
      <c r="R146" s="14">
        <v>20884.06293</v>
      </c>
      <c r="S146" s="14">
        <v>20950.122139999999</v>
      </c>
      <c r="T146" s="14">
        <v>0</v>
      </c>
      <c r="U146" s="14">
        <v>7197.8312669999996</v>
      </c>
      <c r="V146" s="14">
        <v>9089.8306410000005</v>
      </c>
      <c r="W146" s="14">
        <v>11063.285900000001</v>
      </c>
      <c r="X146" s="14">
        <v>0</v>
      </c>
      <c r="Y146" s="14">
        <v>14271.149950000001</v>
      </c>
      <c r="Z146" s="14">
        <v>7912.2585680000002</v>
      </c>
      <c r="AA146" s="14">
        <v>16569.946840000001</v>
      </c>
      <c r="AB146" s="14">
        <v>13700</v>
      </c>
      <c r="AC146" s="14">
        <v>19649.236959999998</v>
      </c>
      <c r="AD146" s="14">
        <v>11063.285900000001</v>
      </c>
      <c r="AE146" s="14">
        <v>0.56303895800000003</v>
      </c>
      <c r="AF146" s="14">
        <f t="array" ref="AF146">TTEST(IF(H146:R146&lt;&gt;0,H146:R146),IF(S146:AA146&lt;&gt;0,S146:AA146),2,3)</f>
        <v>0.14825360775106555</v>
      </c>
      <c r="AG146">
        <f t="array" ref="AG146">AVERAGE(IF(H146:R146&lt;&gt;0,H146:R146))</f>
        <v>27257.409186363631</v>
      </c>
      <c r="AH146">
        <f t="array" ref="AH146">STDEV(IF(H146:R146&lt;&gt;0,H146:R146))</f>
        <v>30930.884313793013</v>
      </c>
      <c r="AI146">
        <f t="shared" si="11"/>
        <v>113.47697832289634</v>
      </c>
    </row>
    <row r="147" spans="1:35" x14ac:dyDescent="0.2">
      <c r="A147" s="2" t="s">
        <v>96</v>
      </c>
      <c r="B147" s="2">
        <v>51989</v>
      </c>
      <c r="C147" s="5">
        <v>27382</v>
      </c>
      <c r="D147" s="5">
        <f t="shared" si="9"/>
        <v>726858209</v>
      </c>
      <c r="E147" s="5">
        <v>13981</v>
      </c>
      <c r="F147" s="5">
        <f t="shared" si="10"/>
        <v>1</v>
      </c>
      <c r="G147" s="5">
        <v>119</v>
      </c>
      <c r="H147" s="14">
        <v>0</v>
      </c>
      <c r="I147" s="14">
        <v>31343</v>
      </c>
      <c r="J147" s="14">
        <v>11355.332990000001</v>
      </c>
      <c r="K147" s="14">
        <v>0</v>
      </c>
      <c r="L147" s="14">
        <v>127611.1262</v>
      </c>
      <c r="M147" s="14">
        <v>30114.41707</v>
      </c>
      <c r="N147" s="14">
        <v>13831.33563</v>
      </c>
      <c r="O147" s="14">
        <v>16847.905709999999</v>
      </c>
      <c r="P147" s="14">
        <v>23521.253089999998</v>
      </c>
      <c r="Q147" s="14">
        <v>7026.249296</v>
      </c>
      <c r="R147" s="14">
        <v>13465.39453</v>
      </c>
      <c r="S147" s="14">
        <v>71561.750079999998</v>
      </c>
      <c r="T147" s="14">
        <v>0</v>
      </c>
      <c r="U147" s="14">
        <v>4940.7427420000004</v>
      </c>
      <c r="V147" s="14">
        <v>5037.0646429999997</v>
      </c>
      <c r="W147" s="14">
        <v>53512.823790000002</v>
      </c>
      <c r="X147" s="14">
        <v>0</v>
      </c>
      <c r="Y147" s="14">
        <v>0</v>
      </c>
      <c r="Z147" s="14">
        <v>14130.293250000001</v>
      </c>
      <c r="AA147" s="14">
        <v>3620.5888319999999</v>
      </c>
      <c r="AB147" s="14">
        <v>10200</v>
      </c>
      <c r="AC147" s="14">
        <v>16847.905709999999</v>
      </c>
      <c r="AD147" s="14">
        <v>9583.6789439999993</v>
      </c>
      <c r="AE147" s="14">
        <v>0.56883503000000002</v>
      </c>
      <c r="AF147" s="14">
        <f t="array" ref="AF147">TTEST(IF(H147:R147&lt;&gt;0,H147:R147),IF(S147:AA147&lt;&gt;0,S147:AA147),2,3)</f>
        <v>0.7732321506005353</v>
      </c>
      <c r="AG147">
        <f t="array" ref="AG147">AVERAGE(IF(H147:R147&lt;&gt;0,H147:R147))</f>
        <v>30568.446057333327</v>
      </c>
      <c r="AH147">
        <f t="array" ref="AH147">STDEV(IF(H147:R147&lt;&gt;0,H147:R147))</f>
        <v>37336.356244008035</v>
      </c>
      <c r="AI147">
        <f t="shared" si="11"/>
        <v>122.14018394648194</v>
      </c>
    </row>
    <row r="148" spans="1:35" x14ac:dyDescent="0.2">
      <c r="A148" s="2" t="s">
        <v>154</v>
      </c>
      <c r="B148" s="2">
        <v>51206</v>
      </c>
      <c r="C148" s="5">
        <v>16754</v>
      </c>
      <c r="D148" s="5">
        <f t="shared" si="9"/>
        <v>717396060</v>
      </c>
      <c r="E148" s="5">
        <v>14010</v>
      </c>
      <c r="F148" s="5">
        <f t="shared" si="10"/>
        <v>1</v>
      </c>
      <c r="G148" s="5">
        <v>57</v>
      </c>
      <c r="H148" s="14">
        <v>9491</v>
      </c>
      <c r="I148" s="14">
        <v>18333</v>
      </c>
      <c r="J148" s="14">
        <v>23154.948039999999</v>
      </c>
      <c r="K148" s="14">
        <v>0</v>
      </c>
      <c r="L148" s="14">
        <v>48656.012349999997</v>
      </c>
      <c r="M148" s="14">
        <v>17397.502229999998</v>
      </c>
      <c r="N148" s="14">
        <v>17680.51253</v>
      </c>
      <c r="O148" s="14">
        <v>20925.473610000001</v>
      </c>
      <c r="P148" s="14">
        <v>15199.72133</v>
      </c>
      <c r="Q148" s="14">
        <v>11042.065189999999</v>
      </c>
      <c r="R148" s="14">
        <v>26437.854749999999</v>
      </c>
      <c r="S148" s="14">
        <v>12785.45125</v>
      </c>
      <c r="T148" s="14">
        <v>0</v>
      </c>
      <c r="U148" s="14">
        <v>7455.8790660000004</v>
      </c>
      <c r="V148" s="14">
        <v>11555.462219999999</v>
      </c>
      <c r="W148" s="14">
        <v>12348.38508</v>
      </c>
      <c r="X148" s="14">
        <v>0</v>
      </c>
      <c r="Y148" s="14">
        <v>12820.873530000001</v>
      </c>
      <c r="Z148" s="14">
        <v>10368.085419999999</v>
      </c>
      <c r="AA148" s="14">
        <v>18644.490470000001</v>
      </c>
      <c r="AB148" s="14">
        <v>7280</v>
      </c>
      <c r="AC148" s="14">
        <v>18006.756270000002</v>
      </c>
      <c r="AD148" s="14">
        <v>12348.38508</v>
      </c>
      <c r="AE148" s="14">
        <v>0.68576399300000002</v>
      </c>
      <c r="AF148" s="14">
        <f t="array" ref="AF148">TTEST(IF(H148:R148&lt;&gt;0,H148:R148),IF(S148:AA148&lt;&gt;0,S148:AA148),2,3)</f>
        <v>4.1399869407119351E-2</v>
      </c>
      <c r="AG148">
        <f t="array" ref="AG148">AVERAGE(IF(H148:R148&lt;&gt;0,H148:R148))</f>
        <v>20831.809002999998</v>
      </c>
      <c r="AH148">
        <f t="array" ref="AH148">STDEV(IF(H148:R148&lt;&gt;0,H148:R148))</f>
        <v>11031.079387524678</v>
      </c>
      <c r="AI148">
        <f t="shared" si="11"/>
        <v>52.953055521659628</v>
      </c>
    </row>
    <row r="149" spans="1:35" x14ac:dyDescent="0.2">
      <c r="A149" s="2" t="s">
        <v>133</v>
      </c>
      <c r="B149" s="2">
        <v>206450</v>
      </c>
      <c r="C149" s="5">
        <v>4726</v>
      </c>
      <c r="D149" s="5">
        <f t="shared" si="9"/>
        <v>714317000</v>
      </c>
      <c r="E149" s="5">
        <v>3460</v>
      </c>
      <c r="F149" s="5">
        <f t="shared" si="10"/>
        <v>1</v>
      </c>
      <c r="G149" s="5">
        <v>68</v>
      </c>
      <c r="H149" s="14">
        <v>2819</v>
      </c>
      <c r="I149" s="14">
        <v>5927</v>
      </c>
      <c r="J149" s="14">
        <v>1621.186911</v>
      </c>
      <c r="K149" s="14">
        <v>0</v>
      </c>
      <c r="L149" s="14">
        <v>0</v>
      </c>
      <c r="M149" s="14">
        <v>12942.067660000001</v>
      </c>
      <c r="N149" s="14">
        <v>10991.58401</v>
      </c>
      <c r="O149" s="14">
        <v>8170.9809619999996</v>
      </c>
      <c r="P149" s="14">
        <v>7540.2342879999997</v>
      </c>
      <c r="Q149" s="14">
        <v>1788.9312050000001</v>
      </c>
      <c r="R149" s="14">
        <v>2999.8781629999999</v>
      </c>
      <c r="S149" s="14">
        <v>3364.4853979999998</v>
      </c>
      <c r="T149" s="14">
        <v>2664.058845</v>
      </c>
      <c r="U149" s="14">
        <v>3556.3609369999999</v>
      </c>
      <c r="V149" s="14">
        <v>3634.0774980000001</v>
      </c>
      <c r="W149" s="14">
        <v>2742.5342810000002</v>
      </c>
      <c r="X149" s="14">
        <v>0</v>
      </c>
      <c r="Y149" s="14">
        <v>4947.6570929999998</v>
      </c>
      <c r="Z149" s="14">
        <v>2377.6188139999999</v>
      </c>
      <c r="AA149" s="14">
        <v>4659.0597870000001</v>
      </c>
      <c r="AB149" s="14">
        <v>2330</v>
      </c>
      <c r="AC149" s="14">
        <v>5927</v>
      </c>
      <c r="AD149" s="14">
        <v>3460.4231669999999</v>
      </c>
      <c r="AE149" s="14">
        <v>0.58384058800000005</v>
      </c>
      <c r="AF149" s="14">
        <f t="array" ref="AF149">TTEST(IF(H149:R149&lt;&gt;0,H149:R149),IF(S149:AA149&lt;&gt;0,S149:AA149),2,3)</f>
        <v>9.9874658208976966E-2</v>
      </c>
      <c r="AG149">
        <f t="array" ref="AG149">AVERAGE(IF(H149:R149&lt;&gt;0,H149:R149))</f>
        <v>6088.9847998888899</v>
      </c>
      <c r="AH149">
        <f t="array" ref="AH149">STDEV(IF(H149:R149&lt;&gt;0,H149:R149))</f>
        <v>4125.4447513899349</v>
      </c>
      <c r="AI149">
        <f t="shared" si="11"/>
        <v>67.75258745045997</v>
      </c>
    </row>
    <row r="150" spans="1:35" x14ac:dyDescent="0.2">
      <c r="A150" s="2" t="s">
        <v>156</v>
      </c>
      <c r="B150" s="2">
        <v>37218</v>
      </c>
      <c r="C150" s="5">
        <v>22609</v>
      </c>
      <c r="D150" s="5">
        <f t="shared" si="9"/>
        <v>712613046</v>
      </c>
      <c r="E150" s="5">
        <v>19147</v>
      </c>
      <c r="F150" s="5">
        <f t="shared" si="10"/>
        <v>0</v>
      </c>
      <c r="G150" s="5">
        <v>92</v>
      </c>
      <c r="H150" s="14">
        <v>7129</v>
      </c>
      <c r="I150" s="14">
        <v>88256</v>
      </c>
      <c r="J150" s="14">
        <v>32204.300200000001</v>
      </c>
      <c r="K150" s="14">
        <v>19147.20825</v>
      </c>
      <c r="L150" s="14">
        <v>56784.613640000003</v>
      </c>
      <c r="M150" s="14">
        <v>27432.956709999999</v>
      </c>
      <c r="N150" s="14">
        <v>29794.320199999998</v>
      </c>
      <c r="O150" s="14">
        <v>28283.187259999999</v>
      </c>
      <c r="P150" s="14">
        <v>22497.71991</v>
      </c>
      <c r="Q150" s="14">
        <v>21048.165000000001</v>
      </c>
      <c r="R150" s="14">
        <v>32936.37141</v>
      </c>
      <c r="S150" s="14">
        <v>5188.045787</v>
      </c>
      <c r="T150" s="14">
        <v>0</v>
      </c>
      <c r="U150" s="14">
        <v>5018.1078159999997</v>
      </c>
      <c r="V150" s="14">
        <v>4953.4487550000003</v>
      </c>
      <c r="W150" s="14">
        <v>9074.7574509999995</v>
      </c>
      <c r="X150" s="14">
        <v>0</v>
      </c>
      <c r="Y150" s="14">
        <v>8883.3334309999991</v>
      </c>
      <c r="Z150" s="14">
        <v>11248.56385</v>
      </c>
      <c r="AA150" s="14">
        <v>10279.683940000001</v>
      </c>
      <c r="AB150" s="14">
        <v>9420</v>
      </c>
      <c r="AC150" s="14">
        <v>28283.187259999999</v>
      </c>
      <c r="AD150" s="14">
        <v>8883.3334309999991</v>
      </c>
      <c r="AE150" s="14">
        <v>0.31408530299999998</v>
      </c>
      <c r="AF150" s="14">
        <f t="array" ref="AF150">TTEST(IF(H150:R150&lt;&gt;0,H150:R150),IF(S150:AA150&lt;&gt;0,S150:AA150),2,3)</f>
        <v>3.1854223890755984E-3</v>
      </c>
      <c r="AG150">
        <f t="array" ref="AG150">AVERAGE(IF(H150:R150&lt;&gt;0,H150:R150))</f>
        <v>33228.531143636355</v>
      </c>
      <c r="AH150">
        <f t="array" ref="AH150">STDEV(IF(H150:R150&lt;&gt;0,H150:R150))</f>
        <v>21901.747603959655</v>
      </c>
      <c r="AI150">
        <f t="shared" si="11"/>
        <v>65.912475966167079</v>
      </c>
    </row>
    <row r="151" spans="1:35" x14ac:dyDescent="0.2">
      <c r="A151" s="2" t="s">
        <v>174</v>
      </c>
      <c r="B151" s="2">
        <v>49541</v>
      </c>
      <c r="C151" s="5">
        <v>15140</v>
      </c>
      <c r="D151" s="5">
        <f t="shared" si="9"/>
        <v>705562922</v>
      </c>
      <c r="E151" s="5">
        <v>14242</v>
      </c>
      <c r="F151" s="5">
        <f t="shared" si="10"/>
        <v>1</v>
      </c>
      <c r="G151" s="5">
        <v>47</v>
      </c>
      <c r="H151" s="14">
        <v>0</v>
      </c>
      <c r="I151" s="14">
        <v>15016</v>
      </c>
      <c r="J151" s="14">
        <v>8097.6035739999998</v>
      </c>
      <c r="K151" s="14">
        <v>0</v>
      </c>
      <c r="L151" s="14">
        <v>31749.4869</v>
      </c>
      <c r="M151" s="14">
        <v>14895.48466</v>
      </c>
      <c r="N151" s="14">
        <v>13588.839830000001</v>
      </c>
      <c r="O151" s="14">
        <v>17438.998930000002</v>
      </c>
      <c r="P151" s="14">
        <v>11315.99271</v>
      </c>
      <c r="Q151" s="14">
        <v>12824.045050000001</v>
      </c>
      <c r="R151" s="14">
        <v>19826.596000000001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6650</v>
      </c>
      <c r="AC151" s="14">
        <v>14895.48466</v>
      </c>
      <c r="AD151" s="14" t="e">
        <v>#NUM!</v>
      </c>
      <c r="AE151" s="14" t="e">
        <v>#NUM!</v>
      </c>
      <c r="AF151" s="14" t="e">
        <f t="array" ref="AF151">TTEST(IF(H151:R151&lt;&gt;0,H151:R151),IF(S151:AA151&lt;&gt;0,S151:AA151),2,3)</f>
        <v>#DIV/0!</v>
      </c>
      <c r="AG151">
        <f t="array" ref="AG151">AVERAGE(IF(H151:R151&lt;&gt;0,H151:R151))</f>
        <v>16083.671961555556</v>
      </c>
      <c r="AH151">
        <f t="array" ref="AH151">STDEV(IF(H151:R151&lt;&gt;0,H151:R151))</f>
        <v>6774.7072853668769</v>
      </c>
      <c r="AI151">
        <f t="shared" si="11"/>
        <v>42.121645489663742</v>
      </c>
    </row>
    <row r="152" spans="1:35" x14ac:dyDescent="0.2">
      <c r="A152" s="2" t="s">
        <v>157</v>
      </c>
      <c r="B152" s="2">
        <v>92698</v>
      </c>
      <c r="C152" s="5">
        <v>9044</v>
      </c>
      <c r="D152" s="5">
        <f t="shared" si="9"/>
        <v>702836236</v>
      </c>
      <c r="E152" s="5">
        <v>7582</v>
      </c>
      <c r="F152" s="5">
        <f t="shared" si="10"/>
        <v>1</v>
      </c>
      <c r="G152" s="5">
        <v>55</v>
      </c>
      <c r="H152" s="14">
        <v>759</v>
      </c>
      <c r="I152" s="14">
        <v>14484</v>
      </c>
      <c r="J152" s="14">
        <v>3145.349862</v>
      </c>
      <c r="K152" s="14">
        <v>0</v>
      </c>
      <c r="L152" s="14">
        <v>7413.6809540000004</v>
      </c>
      <c r="M152" s="14">
        <v>15946.66612</v>
      </c>
      <c r="N152" s="14">
        <v>11342.048570000001</v>
      </c>
      <c r="O152" s="14">
        <v>15871.14978</v>
      </c>
      <c r="P152" s="14">
        <v>14002.58519</v>
      </c>
      <c r="Q152" s="14">
        <v>17940.307919999999</v>
      </c>
      <c r="R152" s="14">
        <v>5171.5733280000004</v>
      </c>
      <c r="S152" s="14">
        <v>4954.4795830000003</v>
      </c>
      <c r="T152" s="14">
        <v>7581.5149380000003</v>
      </c>
      <c r="U152" s="14">
        <v>4151.7694899999997</v>
      </c>
      <c r="V152" s="14">
        <v>5841.6270699999995</v>
      </c>
      <c r="W152" s="14">
        <v>4436.0759129999997</v>
      </c>
      <c r="X152" s="14">
        <v>0</v>
      </c>
      <c r="Y152" s="14">
        <v>8454.7836540000008</v>
      </c>
      <c r="Z152" s="14">
        <v>12712.283359999999</v>
      </c>
      <c r="AA152" s="14">
        <v>7322.5492690000001</v>
      </c>
      <c r="AB152" s="14">
        <v>10300</v>
      </c>
      <c r="AC152" s="14">
        <v>12672.31688</v>
      </c>
      <c r="AD152" s="14">
        <v>6582.08817</v>
      </c>
      <c r="AE152" s="14">
        <v>0.51940684800000003</v>
      </c>
      <c r="AF152" s="14">
        <f t="array" ref="AF152">TTEST(IF(H152:R152&lt;&gt;0,H152:R152),IF(S152:AA152&lt;&gt;0,S152:AA152),2,3)</f>
        <v>0.11154569245640528</v>
      </c>
      <c r="AG152">
        <f t="array" ref="AG152">AVERAGE(IF(H152:R152&lt;&gt;0,H152:R152))</f>
        <v>10607.636172399998</v>
      </c>
      <c r="AH152">
        <f t="array" ref="AH152">STDEV(IF(H152:R152&lt;&gt;0,H152:R152))</f>
        <v>6050.7355731228508</v>
      </c>
      <c r="AI152">
        <f t="shared" si="11"/>
        <v>57.041318864859413</v>
      </c>
    </row>
    <row r="153" spans="1:35" x14ac:dyDescent="0.2">
      <c r="A153" s="2" t="s">
        <v>147</v>
      </c>
      <c r="B153" s="2">
        <v>23541</v>
      </c>
      <c r="C153" s="5">
        <v>37801</v>
      </c>
      <c r="D153" s="5">
        <f t="shared" si="9"/>
        <v>700227045</v>
      </c>
      <c r="E153" s="5">
        <v>29745</v>
      </c>
      <c r="F153" s="5">
        <f t="shared" si="10"/>
        <v>0</v>
      </c>
      <c r="G153" s="5">
        <v>101</v>
      </c>
      <c r="H153" s="14">
        <v>17367</v>
      </c>
      <c r="I153" s="14">
        <v>146281</v>
      </c>
      <c r="J153" s="14">
        <v>65321.164279999997</v>
      </c>
      <c r="K153" s="14">
        <v>19022.025320000001</v>
      </c>
      <c r="L153" s="14">
        <v>46506.484989999997</v>
      </c>
      <c r="M153" s="14">
        <v>33322.827749999997</v>
      </c>
      <c r="N153" s="14">
        <v>31886.64212</v>
      </c>
      <c r="O153" s="14">
        <v>33770.78903</v>
      </c>
      <c r="P153" s="14">
        <v>22768.425179999998</v>
      </c>
      <c r="Q153" s="14">
        <v>6697.650259</v>
      </c>
      <c r="R153" s="14">
        <v>27603.486140000001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3060</v>
      </c>
      <c r="AC153" s="14">
        <v>31886.64212</v>
      </c>
      <c r="AD153" s="14" t="e">
        <v>#NUM!</v>
      </c>
      <c r="AE153" s="14" t="e">
        <v>#NUM!</v>
      </c>
      <c r="AF153" s="14" t="e">
        <f t="array" ref="AF153">TTEST(IF(H153:R153&lt;&gt;0,H153:R153),IF(S153:AA153&lt;&gt;0,S153:AA153),2,3)</f>
        <v>#DIV/0!</v>
      </c>
      <c r="AG153">
        <f t="array" ref="AG153">AVERAGE(IF(H153:R153&lt;&gt;0,H153:R153))</f>
        <v>40958.863188090902</v>
      </c>
      <c r="AH153">
        <f t="array" ref="AH153">STDEV(IF(H153:R153&lt;&gt;0,H153:R153))</f>
        <v>38249.474079953754</v>
      </c>
      <c r="AI153">
        <f t="shared" si="11"/>
        <v>93.385096906388455</v>
      </c>
    </row>
    <row r="154" spans="1:35" x14ac:dyDescent="0.2">
      <c r="A154" s="2" t="s">
        <v>189</v>
      </c>
      <c r="B154" s="2">
        <v>71485</v>
      </c>
      <c r="C154" s="5">
        <v>9563</v>
      </c>
      <c r="D154" s="5">
        <f t="shared" si="9"/>
        <v>694476775</v>
      </c>
      <c r="E154" s="5">
        <v>9715</v>
      </c>
      <c r="F154" s="5">
        <f t="shared" si="10"/>
        <v>1</v>
      </c>
      <c r="G154" s="5">
        <v>31</v>
      </c>
      <c r="H154" s="14">
        <v>0</v>
      </c>
      <c r="I154" s="14">
        <v>10233</v>
      </c>
      <c r="J154" s="14">
        <v>6072.035151</v>
      </c>
      <c r="K154" s="14">
        <v>4779.2100520000004</v>
      </c>
      <c r="L154" s="14">
        <v>0</v>
      </c>
      <c r="M154" s="14">
        <v>10212.65674</v>
      </c>
      <c r="N154" s="14">
        <v>5890.3176219999996</v>
      </c>
      <c r="O154" s="14">
        <v>11899.537039999999</v>
      </c>
      <c r="P154" s="14">
        <v>8230.1947139999993</v>
      </c>
      <c r="Q154" s="14">
        <v>0</v>
      </c>
      <c r="R154" s="14">
        <v>9555.3816420000003</v>
      </c>
      <c r="S154" s="14">
        <v>8265.8274540000002</v>
      </c>
      <c r="T154" s="14">
        <v>0</v>
      </c>
      <c r="U154" s="14">
        <v>8133.917571</v>
      </c>
      <c r="V154" s="14">
        <v>8475.5826400000005</v>
      </c>
      <c r="W154" s="14">
        <v>9875.4157460000006</v>
      </c>
      <c r="X154" s="14">
        <v>0</v>
      </c>
      <c r="Y154" s="14">
        <v>11855.18309</v>
      </c>
      <c r="Z154" s="14">
        <v>12588.11551</v>
      </c>
      <c r="AA154" s="14">
        <v>9942.5154270000003</v>
      </c>
      <c r="AB154" s="14">
        <v>17000</v>
      </c>
      <c r="AC154" s="14">
        <v>8892.7881780000007</v>
      </c>
      <c r="AD154" s="14">
        <v>9875.4157460000006</v>
      </c>
      <c r="AE154" s="14">
        <v>1.1104971299999999</v>
      </c>
      <c r="AF154" s="14">
        <f t="array" ref="AF154">TTEST(IF(H154:R154&lt;&gt;0,H154:R154),IF(S154:AA154&lt;&gt;0,S154:AA154),2,3)</f>
        <v>0.19940078028720037</v>
      </c>
      <c r="AG154">
        <f t="array" ref="AG154">AVERAGE(IF(H154:R154&lt;&gt;0,H154:R154))</f>
        <v>8359.0416201250009</v>
      </c>
      <c r="AH154">
        <f t="array" ref="AH154">STDEV(IF(H154:R154&lt;&gt;0,H154:R154))</f>
        <v>2537.4548170031849</v>
      </c>
      <c r="AI154">
        <f t="shared" si="11"/>
        <v>30.355810298803604</v>
      </c>
    </row>
    <row r="155" spans="1:35" x14ac:dyDescent="0.2">
      <c r="A155" s="2" t="s">
        <v>168</v>
      </c>
      <c r="B155" s="2">
        <v>56394</v>
      </c>
      <c r="C155" s="5">
        <v>13963</v>
      </c>
      <c r="D155" s="5">
        <f t="shared" si="9"/>
        <v>693646200</v>
      </c>
      <c r="E155" s="5">
        <v>12300</v>
      </c>
      <c r="F155" s="5">
        <f t="shared" si="10"/>
        <v>1</v>
      </c>
      <c r="G155" s="5">
        <v>54</v>
      </c>
      <c r="H155" s="14">
        <v>0</v>
      </c>
      <c r="I155" s="14">
        <v>19448</v>
      </c>
      <c r="J155" s="14">
        <v>24918.55788</v>
      </c>
      <c r="K155" s="14">
        <v>0</v>
      </c>
      <c r="L155" s="14">
        <v>1732.6271939999999</v>
      </c>
      <c r="M155" s="14">
        <v>21685.550029999999</v>
      </c>
      <c r="N155" s="14">
        <v>21570.757829999999</v>
      </c>
      <c r="O155" s="14">
        <v>17061.742259999999</v>
      </c>
      <c r="P155" s="14">
        <v>14096.418669999999</v>
      </c>
      <c r="Q155" s="14">
        <v>26707.281719999999</v>
      </c>
      <c r="R155" s="14">
        <v>23083.92655</v>
      </c>
      <c r="S155" s="14">
        <v>9108.9881170000008</v>
      </c>
      <c r="T155" s="14">
        <v>11067.423269999999</v>
      </c>
      <c r="U155" s="14">
        <v>7537.7657950000003</v>
      </c>
      <c r="V155" s="14">
        <v>10328.71233</v>
      </c>
      <c r="W155" s="14">
        <v>8337.9553940000005</v>
      </c>
      <c r="X155" s="14">
        <v>0</v>
      </c>
      <c r="Y155" s="14">
        <v>13533.254580000001</v>
      </c>
      <c r="Z155" s="14">
        <v>7192.5492249999998</v>
      </c>
      <c r="AA155" s="14">
        <v>10953.406789999999</v>
      </c>
      <c r="AB155" s="14">
        <v>2970</v>
      </c>
      <c r="AC155" s="14">
        <v>21570.757829999999</v>
      </c>
      <c r="AD155" s="14">
        <v>9718.8502219999991</v>
      </c>
      <c r="AE155" s="14">
        <v>0.45055673499999999</v>
      </c>
      <c r="AF155" s="14">
        <f t="array" ref="AF155">TTEST(IF(H155:R155&lt;&gt;0,H155:R155),IF(S155:AA155&lt;&gt;0,S155:AA155),2,3)</f>
        <v>6.1970257224832383E-3</v>
      </c>
      <c r="AG155">
        <f t="array" ref="AG155">AVERAGE(IF(H155:R155&lt;&gt;0,H155:R155))</f>
        <v>18922.762459333331</v>
      </c>
      <c r="AH155">
        <f t="array" ref="AH155">STDEV(IF(H155:R155&lt;&gt;0,H155:R155))</f>
        <v>7508.6789746023151</v>
      </c>
      <c r="AI155">
        <f t="shared" si="11"/>
        <v>39.680670254880184</v>
      </c>
    </row>
    <row r="156" spans="1:35" x14ac:dyDescent="0.2">
      <c r="A156" s="2" t="s">
        <v>182</v>
      </c>
      <c r="B156" s="2">
        <v>38755</v>
      </c>
      <c r="C156" s="5">
        <v>18518</v>
      </c>
      <c r="D156" s="5">
        <f t="shared" si="9"/>
        <v>691234180</v>
      </c>
      <c r="E156" s="5">
        <v>17836</v>
      </c>
      <c r="F156" s="5">
        <f t="shared" si="10"/>
        <v>0</v>
      </c>
      <c r="G156" s="5">
        <v>51</v>
      </c>
      <c r="H156" s="14">
        <v>6163</v>
      </c>
      <c r="I156" s="14">
        <v>19543</v>
      </c>
      <c r="J156" s="14">
        <v>28803.082299999998</v>
      </c>
      <c r="K156" s="14">
        <v>11632.73105</v>
      </c>
      <c r="L156" s="14">
        <v>15210.22185</v>
      </c>
      <c r="M156" s="14">
        <v>16128.816349999999</v>
      </c>
      <c r="N156" s="14">
        <v>25488.718840000001</v>
      </c>
      <c r="O156" s="14">
        <v>29335.001420000001</v>
      </c>
      <c r="P156" s="14">
        <v>22419.406859999999</v>
      </c>
      <c r="Q156" s="14">
        <v>12974.717280000001</v>
      </c>
      <c r="R156" s="14">
        <v>32120.280490000001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2400</v>
      </c>
      <c r="AC156" s="14">
        <v>19543</v>
      </c>
      <c r="AD156" s="14" t="e">
        <v>#NUM!</v>
      </c>
      <c r="AE156" s="14" t="e">
        <v>#NUM!</v>
      </c>
      <c r="AF156" s="14" t="e">
        <f t="array" ref="AF156">TTEST(IF(H156:R156&lt;&gt;0,H156:R156),IF(S156:AA156&lt;&gt;0,S156:AA156),2,3)</f>
        <v>#DIV/0!</v>
      </c>
      <c r="AG156">
        <f t="array" ref="AG156">AVERAGE(IF(H156:R156&lt;&gt;0,H156:R156))</f>
        <v>19983.543312727274</v>
      </c>
      <c r="AH156">
        <f t="array" ref="AH156">STDEV(IF(H156:R156&lt;&gt;0,H156:R156))</f>
        <v>8345.5349511863551</v>
      </c>
      <c r="AI156">
        <f t="shared" si="11"/>
        <v>41.762037995890275</v>
      </c>
    </row>
    <row r="157" spans="1:35" x14ac:dyDescent="0.2">
      <c r="A157" s="2" t="s">
        <v>163</v>
      </c>
      <c r="B157" s="2">
        <v>20529</v>
      </c>
      <c r="C157" s="5">
        <v>39546</v>
      </c>
      <c r="D157" s="5">
        <f t="shared" si="9"/>
        <v>690657147</v>
      </c>
      <c r="E157" s="5">
        <v>33643</v>
      </c>
      <c r="F157" s="5">
        <f t="shared" si="10"/>
        <v>0</v>
      </c>
      <c r="G157" s="5">
        <v>70</v>
      </c>
      <c r="H157" s="14">
        <v>118786</v>
      </c>
      <c r="I157" s="14">
        <v>73851</v>
      </c>
      <c r="J157" s="14">
        <v>43411.349320000001</v>
      </c>
      <c r="K157" s="14">
        <v>0</v>
      </c>
      <c r="L157" s="14">
        <v>0</v>
      </c>
      <c r="M157" s="14">
        <v>2037.4953579999999</v>
      </c>
      <c r="N157" s="14">
        <v>17282.602650000001</v>
      </c>
      <c r="O157" s="14">
        <v>22015.332920000001</v>
      </c>
      <c r="P157" s="14">
        <v>19641.524519999999</v>
      </c>
      <c r="Q157" s="14">
        <v>5383.9962059999998</v>
      </c>
      <c r="R157" s="14">
        <v>30281.608980000001</v>
      </c>
      <c r="S157" s="14">
        <v>33642.677300000003</v>
      </c>
      <c r="T157" s="14">
        <v>42831.972820000003</v>
      </c>
      <c r="U157" s="14">
        <v>31275.205890000001</v>
      </c>
      <c r="V157" s="14">
        <v>74292.888770000005</v>
      </c>
      <c r="W157" s="14">
        <v>38325.158739999999</v>
      </c>
      <c r="X157" s="14">
        <v>49104.465940000002</v>
      </c>
      <c r="Y157" s="14">
        <v>61467.726690000003</v>
      </c>
      <c r="Z157" s="14">
        <v>37188.765290000003</v>
      </c>
      <c r="AA157" s="14">
        <v>31254.224590000002</v>
      </c>
      <c r="AB157" s="14">
        <v>19300</v>
      </c>
      <c r="AC157" s="14">
        <v>22015.332920000001</v>
      </c>
      <c r="AD157" s="14">
        <v>38325.158739999999</v>
      </c>
      <c r="AE157" s="14">
        <v>1.740839391</v>
      </c>
      <c r="AF157" s="14">
        <f t="array" ref="AF157">TTEST(IF(H157:R157&lt;&gt;0,H157:R157),IF(S157:AA157&lt;&gt;0,S157:AA157),2,3)</f>
        <v>0.59332095440284072</v>
      </c>
      <c r="AG157">
        <f t="array" ref="AG157">AVERAGE(IF(H157:R157&lt;&gt;0,H157:R157))</f>
        <v>36965.656661555549</v>
      </c>
      <c r="AH157">
        <f t="array" ref="AH157">STDEV(IF(H157:R157&lt;&gt;0,H157:R157))</f>
        <v>37532.916658758848</v>
      </c>
      <c r="AI157">
        <f t="shared" si="11"/>
        <v>101.53455950315431</v>
      </c>
    </row>
    <row r="158" spans="1:35" x14ac:dyDescent="0.2">
      <c r="A158" s="2" t="s">
        <v>146</v>
      </c>
      <c r="B158" s="2">
        <v>36670</v>
      </c>
      <c r="C158" s="5">
        <v>24635</v>
      </c>
      <c r="D158" s="5">
        <f t="shared" si="9"/>
        <v>684702240</v>
      </c>
      <c r="E158" s="5">
        <v>18672</v>
      </c>
      <c r="F158" s="5">
        <f t="shared" si="10"/>
        <v>0</v>
      </c>
      <c r="G158" s="5">
        <v>103</v>
      </c>
      <c r="H158" s="14">
        <v>0</v>
      </c>
      <c r="I158" s="14">
        <v>38807</v>
      </c>
      <c r="J158" s="14">
        <v>36774.033380000001</v>
      </c>
      <c r="K158" s="14">
        <v>0</v>
      </c>
      <c r="L158" s="14">
        <v>119047.9955</v>
      </c>
      <c r="M158" s="14">
        <v>23678.247790000001</v>
      </c>
      <c r="N158" s="14">
        <v>28077.134669999999</v>
      </c>
      <c r="O158" s="14">
        <v>29956.079160000001</v>
      </c>
      <c r="P158" s="14">
        <v>22555.427729999999</v>
      </c>
      <c r="Q158" s="14">
        <v>20761.858639999999</v>
      </c>
      <c r="R158" s="14">
        <v>22799.92958</v>
      </c>
      <c r="S158" s="14">
        <v>10307.62881</v>
      </c>
      <c r="T158" s="14">
        <v>0</v>
      </c>
      <c r="U158" s="14">
        <v>7946.6658600000001</v>
      </c>
      <c r="V158" s="14">
        <v>16581.430329999999</v>
      </c>
      <c r="W158" s="14">
        <v>8474.1550389999993</v>
      </c>
      <c r="X158" s="14">
        <v>8876.0507319999997</v>
      </c>
      <c r="Y158" s="14">
        <v>12913.075709999999</v>
      </c>
      <c r="Z158" s="14">
        <v>13443.96717</v>
      </c>
      <c r="AA158" s="14">
        <v>14701.66618</v>
      </c>
      <c r="AB158" s="14">
        <v>7720</v>
      </c>
      <c r="AC158" s="14">
        <v>28077.134669999999</v>
      </c>
      <c r="AD158" s="14">
        <v>11610.35226</v>
      </c>
      <c r="AE158" s="14">
        <v>0.41351627899999999</v>
      </c>
      <c r="AF158" s="14">
        <f t="array" ref="AF158">TTEST(IF(H158:R158&lt;&gt;0,H158:R158),IF(S158:AA158&lt;&gt;0,S158:AA158),2,3)</f>
        <v>3.427474523158329E-2</v>
      </c>
      <c r="AG158">
        <f t="array" ref="AG158">AVERAGE(IF(H158:R158&lt;&gt;0,H158:R158))</f>
        <v>38050.85627222222</v>
      </c>
      <c r="AH158">
        <f t="array" ref="AH158">STDEV(IF(H158:R158&lt;&gt;0,H158:R158))</f>
        <v>31036.10702996442</v>
      </c>
      <c r="AI158">
        <f t="shared" si="11"/>
        <v>81.564805816528533</v>
      </c>
    </row>
    <row r="159" spans="1:35" x14ac:dyDescent="0.2">
      <c r="A159" s="2" t="s">
        <v>162</v>
      </c>
      <c r="B159" s="2">
        <v>51982</v>
      </c>
      <c r="C159" s="5">
        <v>15637</v>
      </c>
      <c r="D159" s="5">
        <f t="shared" si="9"/>
        <v>673270864</v>
      </c>
      <c r="E159" s="5">
        <v>12952</v>
      </c>
      <c r="F159" s="5">
        <f t="shared" si="10"/>
        <v>1</v>
      </c>
      <c r="G159" s="5">
        <v>68</v>
      </c>
      <c r="H159" s="14">
        <v>0</v>
      </c>
      <c r="I159" s="14">
        <v>13065</v>
      </c>
      <c r="J159" s="14">
        <v>3548.4465439999999</v>
      </c>
      <c r="K159" s="14">
        <v>10847.29234</v>
      </c>
      <c r="L159" s="14">
        <v>46581.127829999998</v>
      </c>
      <c r="M159" s="14">
        <v>10182.600930000001</v>
      </c>
      <c r="N159" s="14">
        <v>12205.517099999999</v>
      </c>
      <c r="O159" s="14">
        <v>9443.1223719999998</v>
      </c>
      <c r="P159" s="14">
        <v>9893.3021609999996</v>
      </c>
      <c r="Q159" s="14">
        <v>14785.92337</v>
      </c>
      <c r="R159" s="14">
        <v>11505.974490000001</v>
      </c>
      <c r="S159" s="14">
        <v>35662.04421</v>
      </c>
      <c r="T159" s="14">
        <v>14084.934380000001</v>
      </c>
      <c r="U159" s="14">
        <v>11862.11577</v>
      </c>
      <c r="V159" s="14">
        <v>18213.576560000001</v>
      </c>
      <c r="W159" s="14">
        <v>24567.602200000001</v>
      </c>
      <c r="X159" s="14">
        <v>0</v>
      </c>
      <c r="Y159" s="14">
        <v>20004.986669999998</v>
      </c>
      <c r="Z159" s="14">
        <v>17584.395530000002</v>
      </c>
      <c r="AA159" s="14">
        <v>12951.76707</v>
      </c>
      <c r="AB159" s="14">
        <v>105</v>
      </c>
      <c r="AC159" s="14">
        <v>11176.63342</v>
      </c>
      <c r="AD159" s="14">
        <v>17898.98604</v>
      </c>
      <c r="AE159" s="14">
        <v>1.6014648929999999</v>
      </c>
      <c r="AF159" s="14">
        <f t="array" ref="AF159">TTEST(IF(H159:R159&lt;&gt;0,H159:R159),IF(S159:AA159&lt;&gt;0,S159:AA159),2,3)</f>
        <v>0.28119282315297167</v>
      </c>
      <c r="AG159">
        <f t="array" ref="AG159">AVERAGE(IF(H159:R159&lt;&gt;0,H159:R159))</f>
        <v>14205.830713699999</v>
      </c>
      <c r="AH159">
        <f t="array" ref="AH159">STDEV(IF(H159:R159&lt;&gt;0,H159:R159))</f>
        <v>11754.033030148099</v>
      </c>
      <c r="AI159">
        <f t="shared" si="11"/>
        <v>82.740905949362002</v>
      </c>
    </row>
    <row r="160" spans="1:35" x14ac:dyDescent="0.2">
      <c r="A160" s="2" t="s">
        <v>172</v>
      </c>
      <c r="B160" s="2">
        <v>109429</v>
      </c>
      <c r="C160" s="5">
        <v>6905</v>
      </c>
      <c r="D160" s="5">
        <f t="shared" si="9"/>
        <v>671128057</v>
      </c>
      <c r="E160" s="5">
        <v>6133</v>
      </c>
      <c r="F160" s="5">
        <f t="shared" si="10"/>
        <v>1</v>
      </c>
      <c r="G160" s="5">
        <v>61</v>
      </c>
      <c r="H160" s="14">
        <v>9898</v>
      </c>
      <c r="I160" s="14">
        <v>3809</v>
      </c>
      <c r="J160" s="14">
        <v>1325.6208349999999</v>
      </c>
      <c r="K160" s="14">
        <v>2768.3169560000001</v>
      </c>
      <c r="L160" s="14">
        <v>0</v>
      </c>
      <c r="M160" s="14">
        <v>6165.3722930000004</v>
      </c>
      <c r="N160" s="14">
        <v>11376.28001</v>
      </c>
      <c r="O160" s="14">
        <v>4942.110686</v>
      </c>
      <c r="P160" s="14">
        <v>6133.4742580000002</v>
      </c>
      <c r="Q160" s="14">
        <v>21142.728869999999</v>
      </c>
      <c r="R160" s="14">
        <v>7415.9172749999998</v>
      </c>
      <c r="S160" s="14">
        <v>7168.3146489999999</v>
      </c>
      <c r="T160" s="14">
        <v>5268.5989630000004</v>
      </c>
      <c r="U160" s="14">
        <v>4302.5686649999998</v>
      </c>
      <c r="V160" s="14">
        <v>6587.8136450000002</v>
      </c>
      <c r="W160" s="14">
        <v>4940.2498589999996</v>
      </c>
      <c r="X160" s="14">
        <v>0</v>
      </c>
      <c r="Y160" s="14">
        <v>7035.2026189999997</v>
      </c>
      <c r="Z160" s="14">
        <v>9223.5991400000003</v>
      </c>
      <c r="AA160" s="14">
        <v>5597.4625450000003</v>
      </c>
      <c r="AB160" s="14">
        <v>6090</v>
      </c>
      <c r="AC160" s="14">
        <v>6149.4232750000001</v>
      </c>
      <c r="AD160" s="14">
        <v>6092.6380950000002</v>
      </c>
      <c r="AE160" s="14">
        <v>0.99076577099999996</v>
      </c>
      <c r="AF160" s="14">
        <f t="array" ref="AF160">TTEST(IF(H160:R160&lt;&gt;0,H160:R160),IF(S160:AA160&lt;&gt;0,S160:AA160),2,3)</f>
        <v>0.52667331872552858</v>
      </c>
      <c r="AG160">
        <f t="array" ref="AG160">AVERAGE(IF(H160:R160&lt;&gt;0,H160:R160))</f>
        <v>7497.6821183000011</v>
      </c>
      <c r="AH160">
        <f t="array" ref="AH160">STDEV(IF(H160:R160&lt;&gt;0,H160:R160))</f>
        <v>5688.5235623990629</v>
      </c>
      <c r="AI160">
        <f t="shared" si="11"/>
        <v>75.870428655741136</v>
      </c>
    </row>
    <row r="161" spans="1:35" x14ac:dyDescent="0.2">
      <c r="A161" s="2" t="s">
        <v>200</v>
      </c>
      <c r="B161" s="2">
        <v>101916</v>
      </c>
      <c r="C161" s="5">
        <v>6378</v>
      </c>
      <c r="D161" s="5">
        <f t="shared" si="9"/>
        <v>671014944</v>
      </c>
      <c r="E161" s="5">
        <v>6584</v>
      </c>
      <c r="F161" s="5">
        <f t="shared" si="10"/>
        <v>1</v>
      </c>
      <c r="G161" s="5">
        <v>50</v>
      </c>
      <c r="H161" s="14">
        <v>0</v>
      </c>
      <c r="I161" s="14">
        <v>9245</v>
      </c>
      <c r="J161" s="14">
        <v>2678.962239</v>
      </c>
      <c r="K161" s="14">
        <v>2307.822228</v>
      </c>
      <c r="L161" s="14">
        <v>898.96992590000002</v>
      </c>
      <c r="M161" s="14">
        <v>10216.741099999999</v>
      </c>
      <c r="N161" s="14">
        <v>8566.2186469999997</v>
      </c>
      <c r="O161" s="14">
        <v>9760.1307099999995</v>
      </c>
      <c r="P161" s="14">
        <v>9081.9222900000004</v>
      </c>
      <c r="Q161" s="14">
        <v>8482.125489</v>
      </c>
      <c r="R161" s="14">
        <v>7191.2039059999997</v>
      </c>
      <c r="S161" s="14">
        <v>6226.1370770000003</v>
      </c>
      <c r="T161" s="14">
        <v>6573.0836870000003</v>
      </c>
      <c r="U161" s="14">
        <v>5951.946884</v>
      </c>
      <c r="V161" s="14">
        <v>2972.5953509999999</v>
      </c>
      <c r="W161" s="14">
        <v>6057.2052949999998</v>
      </c>
      <c r="X161" s="14">
        <v>2399.6746509999998</v>
      </c>
      <c r="Y161" s="14">
        <v>8243.5296049999997</v>
      </c>
      <c r="Z161" s="14">
        <v>6595.4559200000003</v>
      </c>
      <c r="AA161" s="14">
        <v>11894.105170000001</v>
      </c>
      <c r="AB161" s="14">
        <v>2210</v>
      </c>
      <c r="AC161" s="14">
        <v>8524.1720679999999</v>
      </c>
      <c r="AD161" s="14">
        <v>6226.1370770000003</v>
      </c>
      <c r="AE161" s="14">
        <v>0.73040959599999999</v>
      </c>
      <c r="AF161" s="14">
        <f t="array" ref="AF161">TTEST(IF(H161:R161&lt;&gt;0,H161:R161),IF(S161:AA161&lt;&gt;0,S161:AA161),2,3)</f>
        <v>0.72308481407407066</v>
      </c>
      <c r="AG161">
        <f t="array" ref="AG161">AVERAGE(IF(H161:R161&lt;&gt;0,H161:R161))</f>
        <v>6842.90965349</v>
      </c>
      <c r="AH161">
        <f t="array" ref="AH161">STDEV(IF(H161:R161&lt;&gt;0,H161:R161))</f>
        <v>3491.1023375747977</v>
      </c>
      <c r="AI161">
        <f t="shared" si="11"/>
        <v>51.017805500241785</v>
      </c>
    </row>
    <row r="162" spans="1:35" x14ac:dyDescent="0.2">
      <c r="A162" s="2" t="s">
        <v>176</v>
      </c>
      <c r="B162" s="2">
        <v>72553</v>
      </c>
      <c r="C162" s="5">
        <v>10262</v>
      </c>
      <c r="D162" s="5">
        <f t="shared" si="9"/>
        <v>669736743</v>
      </c>
      <c r="E162" s="5">
        <v>9231</v>
      </c>
      <c r="F162" s="5">
        <f t="shared" si="10"/>
        <v>1</v>
      </c>
      <c r="G162" s="5">
        <v>52</v>
      </c>
      <c r="H162" s="14">
        <v>0</v>
      </c>
      <c r="I162" s="14">
        <v>15597</v>
      </c>
      <c r="J162" s="14">
        <v>6509.0596260000002</v>
      </c>
      <c r="K162" s="14">
        <v>0</v>
      </c>
      <c r="L162" s="14">
        <v>13851.47919</v>
      </c>
      <c r="M162" s="14">
        <v>16029.71423</v>
      </c>
      <c r="N162" s="14">
        <v>16896.926749999999</v>
      </c>
      <c r="O162" s="14">
        <v>20089.080529999999</v>
      </c>
      <c r="P162" s="14">
        <v>17135.89025</v>
      </c>
      <c r="Q162" s="14">
        <v>11189.09477</v>
      </c>
      <c r="R162" s="14">
        <v>12120.2052</v>
      </c>
      <c r="S162" s="14">
        <v>6063.5169679999999</v>
      </c>
      <c r="T162" s="14">
        <v>6111.5737049999998</v>
      </c>
      <c r="U162" s="14">
        <v>5491.8502269999999</v>
      </c>
      <c r="V162" s="14">
        <v>4072.7644209999999</v>
      </c>
      <c r="W162" s="14">
        <v>6966.3984870000004</v>
      </c>
      <c r="X162" s="14">
        <v>0</v>
      </c>
      <c r="Y162" s="14">
        <v>7308.6515470000004</v>
      </c>
      <c r="Z162" s="14">
        <v>11153.9244</v>
      </c>
      <c r="AA162" s="14">
        <v>5233.6022139999995</v>
      </c>
      <c r="AB162" s="14">
        <v>2900</v>
      </c>
      <c r="AC162" s="14">
        <v>15597</v>
      </c>
      <c r="AD162" s="14">
        <v>6087.5453360000001</v>
      </c>
      <c r="AE162" s="14">
        <v>0.39030232300000001</v>
      </c>
      <c r="AF162" s="14">
        <f t="array" ref="AF162">TTEST(IF(H162:R162&lt;&gt;0,H162:R162),IF(S162:AA162&lt;&gt;0,S162:AA162),2,3)</f>
        <v>2.2843475695619373E-4</v>
      </c>
      <c r="AG162">
        <f t="array" ref="AG162">AVERAGE(IF(H162:R162&lt;&gt;0,H162:R162))</f>
        <v>14379.827838444442</v>
      </c>
      <c r="AH162">
        <f t="array" ref="AH162">STDEV(IF(H162:R162&lt;&gt;0,H162:R162))</f>
        <v>4003.8369558065656</v>
      </c>
      <c r="AI162">
        <f t="shared" si="11"/>
        <v>27.843427618113171</v>
      </c>
    </row>
    <row r="163" spans="1:35" x14ac:dyDescent="0.2">
      <c r="A163" s="2" t="s">
        <v>194</v>
      </c>
      <c r="B163" s="2">
        <v>96137</v>
      </c>
      <c r="C163" s="5">
        <v>6991</v>
      </c>
      <c r="D163" s="5">
        <f t="shared" si="9"/>
        <v>666902369</v>
      </c>
      <c r="E163" s="5">
        <v>6937</v>
      </c>
      <c r="F163" s="5">
        <f t="shared" si="10"/>
        <v>1</v>
      </c>
      <c r="G163" s="5">
        <v>52</v>
      </c>
      <c r="H163" s="14">
        <v>0</v>
      </c>
      <c r="I163" s="14">
        <v>11386</v>
      </c>
      <c r="J163" s="14">
        <v>2466.618551</v>
      </c>
      <c r="K163" s="14">
        <v>0</v>
      </c>
      <c r="L163" s="14">
        <v>13241.87069</v>
      </c>
      <c r="M163" s="14">
        <v>8854.9371439999995</v>
      </c>
      <c r="N163" s="14">
        <v>10497.71321</v>
      </c>
      <c r="O163" s="14">
        <v>9824.4766670000008</v>
      </c>
      <c r="P163" s="14">
        <v>11877.191070000001</v>
      </c>
      <c r="Q163" s="14">
        <v>7987.6625210000002</v>
      </c>
      <c r="R163" s="14">
        <v>6323.5667700000004</v>
      </c>
      <c r="S163" s="14">
        <v>3774.1111820000001</v>
      </c>
      <c r="T163" s="14">
        <v>0</v>
      </c>
      <c r="U163" s="14">
        <v>0</v>
      </c>
      <c r="V163" s="14">
        <v>2583.452385</v>
      </c>
      <c r="W163" s="14">
        <v>2954.2965340000001</v>
      </c>
      <c r="X163" s="14">
        <v>0</v>
      </c>
      <c r="Y163" s="14">
        <v>3897.7533429999999</v>
      </c>
      <c r="Z163" s="14">
        <v>4355.090381</v>
      </c>
      <c r="AA163" s="14">
        <v>7549.6249969999999</v>
      </c>
      <c r="AB163" s="14">
        <v>4280</v>
      </c>
      <c r="AC163" s="14">
        <v>9824.4766670000008</v>
      </c>
      <c r="AD163" s="14">
        <v>3835.9322619999998</v>
      </c>
      <c r="AE163" s="14">
        <v>0.39044647300000002</v>
      </c>
      <c r="AF163" s="14">
        <f t="array" ref="AF163">TTEST(IF(H163:R163&lt;&gt;0,H163:R163),IF(S163:AA163&lt;&gt;0,S163:AA163),2,3)</f>
        <v>2.2865729089795298E-3</v>
      </c>
      <c r="AG163">
        <f t="array" ref="AG163">AVERAGE(IF(H163:R163&lt;&gt;0,H163:R163))</f>
        <v>9162.2262914444455</v>
      </c>
      <c r="AH163">
        <f t="array" ref="AH163">STDEV(IF(H163:R163&lt;&gt;0,H163:R163))</f>
        <v>3270.034023283376</v>
      </c>
      <c r="AI163">
        <f t="shared" si="11"/>
        <v>35.690387022386538</v>
      </c>
    </row>
    <row r="164" spans="1:35" x14ac:dyDescent="0.2">
      <c r="A164" s="2" t="s">
        <v>206</v>
      </c>
      <c r="B164" s="2">
        <v>37328</v>
      </c>
      <c r="C164" s="5">
        <v>17040</v>
      </c>
      <c r="D164" s="5">
        <f t="shared" si="9"/>
        <v>661190864</v>
      </c>
      <c r="E164" s="5">
        <v>17713</v>
      </c>
      <c r="F164" s="5">
        <f t="shared" si="10"/>
        <v>0</v>
      </c>
      <c r="G164" s="5">
        <v>70</v>
      </c>
      <c r="H164" s="14">
        <v>0</v>
      </c>
      <c r="I164" s="14">
        <v>22510</v>
      </c>
      <c r="J164" s="14">
        <v>23964.905699999999</v>
      </c>
      <c r="K164" s="14">
        <v>24711.764050000002</v>
      </c>
      <c r="L164" s="14">
        <v>0</v>
      </c>
      <c r="M164" s="14">
        <v>16787.30976</v>
      </c>
      <c r="N164" s="14">
        <v>6302.1356059999998</v>
      </c>
      <c r="O164" s="14">
        <v>41531.893550000001</v>
      </c>
      <c r="P164" s="14">
        <v>8134.0187640000004</v>
      </c>
      <c r="Q164" s="14">
        <v>18638.30215</v>
      </c>
      <c r="R164" s="14">
        <v>3432.9931670000001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4387.0357729999996</v>
      </c>
      <c r="Y164" s="14">
        <v>0</v>
      </c>
      <c r="Z164" s="14">
        <v>0</v>
      </c>
      <c r="AA164" s="14">
        <v>0</v>
      </c>
      <c r="AB164" s="14">
        <v>0</v>
      </c>
      <c r="AC164" s="14">
        <v>18638.30215</v>
      </c>
      <c r="AD164" s="14">
        <v>4387.0357729999996</v>
      </c>
      <c r="AE164" s="14">
        <v>0.235377436</v>
      </c>
      <c r="AF164" s="14" t="e">
        <f t="array" ref="AF164">TTEST(IF(H164:R164&lt;&gt;0,H164:R164),IF(S164:AA164&lt;&gt;0,S164:AA164),2,3)</f>
        <v>#DIV/0!</v>
      </c>
      <c r="AG164">
        <f t="array" ref="AG164">AVERAGE(IF(H164:R164&lt;&gt;0,H164:R164))</f>
        <v>18445.924749666669</v>
      </c>
      <c r="AH164">
        <f t="array" ref="AH164">STDEV(IF(H164:R164&lt;&gt;0,H164:R164))</f>
        <v>11732.336208291383</v>
      </c>
      <c r="AI164">
        <f t="shared" si="11"/>
        <v>63.603947037154619</v>
      </c>
    </row>
    <row r="165" spans="1:35" x14ac:dyDescent="0.2">
      <c r="A165" s="2" t="s">
        <v>196</v>
      </c>
      <c r="B165" s="2">
        <v>68189</v>
      </c>
      <c r="C165" s="5">
        <v>9695</v>
      </c>
      <c r="D165" s="5">
        <f t="shared" si="9"/>
        <v>661092355</v>
      </c>
      <c r="E165" s="5">
        <v>9695</v>
      </c>
      <c r="F165" s="5">
        <f t="shared" si="10"/>
        <v>1</v>
      </c>
      <c r="G165" s="5"/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9694.5381660000003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9694.5381660000003</v>
      </c>
      <c r="AD165" s="14" t="e">
        <v>#NUM!</v>
      </c>
      <c r="AE165" s="14" t="e">
        <v>#NUM!</v>
      </c>
      <c r="AF165" s="14" t="e">
        <f t="array" ref="AF165">TTEST(IF(H165:R165&lt;&gt;0,H165:R165),IF(S165:AA165&lt;&gt;0,S165:AA165),2,3)</f>
        <v>#DIV/0!</v>
      </c>
      <c r="AG165">
        <f t="array" ref="AG165">AVERAGE(IF(H165:R165&lt;&gt;0,H165:R165))</f>
        <v>9694.5381660000003</v>
      </c>
      <c r="AH165" t="e">
        <f t="array" ref="AH165">STDEV(IF(H165:R165&lt;&gt;0,H165:R165))</f>
        <v>#DIV/0!</v>
      </c>
    </row>
    <row r="166" spans="1:35" x14ac:dyDescent="0.2">
      <c r="A166" s="2" t="s">
        <v>191</v>
      </c>
      <c r="B166" s="2">
        <v>165666</v>
      </c>
      <c r="C166" s="5">
        <v>4103</v>
      </c>
      <c r="D166" s="5">
        <f t="shared" si="9"/>
        <v>658191018</v>
      </c>
      <c r="E166" s="5">
        <v>3973</v>
      </c>
      <c r="F166" s="5">
        <f t="shared" si="10"/>
        <v>1</v>
      </c>
      <c r="G166" s="5">
        <v>46</v>
      </c>
      <c r="H166" s="14">
        <v>0</v>
      </c>
      <c r="I166" s="14">
        <v>2765</v>
      </c>
      <c r="J166" s="14">
        <v>991.76953590000005</v>
      </c>
      <c r="K166" s="14">
        <v>1280.3748049999999</v>
      </c>
      <c r="L166" s="14">
        <v>1916.433575</v>
      </c>
      <c r="M166" s="14">
        <v>6345.6293729999998</v>
      </c>
      <c r="N166" s="14">
        <v>6154.8083390000002</v>
      </c>
      <c r="O166" s="14">
        <v>5142.4764859999996</v>
      </c>
      <c r="P166" s="14">
        <v>6527.3936059999996</v>
      </c>
      <c r="Q166" s="14">
        <v>2664.2576290000002</v>
      </c>
      <c r="R166" s="14">
        <v>5984.2004550000001</v>
      </c>
      <c r="S166" s="14">
        <v>3386.0117879999998</v>
      </c>
      <c r="T166" s="14">
        <v>0</v>
      </c>
      <c r="U166" s="14">
        <v>4047.562989</v>
      </c>
      <c r="V166" s="14">
        <v>4107.5668349999996</v>
      </c>
      <c r="W166" s="14">
        <v>3973.4096850000001</v>
      </c>
      <c r="X166" s="14">
        <v>2266.4943079999998</v>
      </c>
      <c r="Y166" s="14">
        <v>5147.0934870000001</v>
      </c>
      <c r="Z166" s="14">
        <v>3843.743144</v>
      </c>
      <c r="AA166" s="14">
        <v>3718.506492</v>
      </c>
      <c r="AB166" s="14">
        <v>7700</v>
      </c>
      <c r="AC166" s="14">
        <v>3953.7382429999998</v>
      </c>
      <c r="AD166" s="14">
        <v>3908.576415</v>
      </c>
      <c r="AE166" s="14">
        <v>0.98857743600000003</v>
      </c>
      <c r="AF166" s="14">
        <f t="array" ref="AF166">TTEST(IF(H166:R166&lt;&gt;0,H166:R166),IF(S166:AA166&lt;&gt;0,S166:AA166),2,3)</f>
        <v>0.8327585576762413</v>
      </c>
      <c r="AG166">
        <f t="array" ref="AG166">AVERAGE(IF(H166:R166&lt;&gt;0,H166:R166))</f>
        <v>3977.2343803899994</v>
      </c>
      <c r="AH166">
        <f t="array" ref="AH166">STDEV(IF(H166:R166&lt;&gt;0,H166:R166))</f>
        <v>2257.4939217530318</v>
      </c>
      <c r="AI166">
        <f t="shared" ref="AI166:AI204" si="12">(AH166/AG166)*100</f>
        <v>56.760394430957994</v>
      </c>
    </row>
    <row r="167" spans="1:35" x14ac:dyDescent="0.2">
      <c r="A167" s="2" t="s">
        <v>197</v>
      </c>
      <c r="B167" s="2">
        <v>216988</v>
      </c>
      <c r="C167" s="5">
        <v>3045</v>
      </c>
      <c r="D167" s="5">
        <f t="shared" si="9"/>
        <v>657473640</v>
      </c>
      <c r="E167" s="5">
        <v>3030</v>
      </c>
      <c r="F167" s="5">
        <f t="shared" si="10"/>
        <v>1</v>
      </c>
      <c r="G167" s="5">
        <v>67</v>
      </c>
      <c r="H167" s="14">
        <v>0</v>
      </c>
      <c r="I167" s="14">
        <v>5795</v>
      </c>
      <c r="J167" s="14">
        <v>775.99446999999998</v>
      </c>
      <c r="K167" s="14">
        <v>0</v>
      </c>
      <c r="L167" s="14">
        <v>0</v>
      </c>
      <c r="M167" s="14">
        <v>3903.7654210000001</v>
      </c>
      <c r="N167" s="14">
        <v>0</v>
      </c>
      <c r="O167" s="14">
        <v>3029.9359709999999</v>
      </c>
      <c r="P167" s="14">
        <v>552.18109700000002</v>
      </c>
      <c r="Q167" s="14">
        <v>0</v>
      </c>
      <c r="R167" s="14">
        <v>5156.5814540000001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2102.242557</v>
      </c>
      <c r="Y167" s="14">
        <v>0</v>
      </c>
      <c r="Z167" s="14">
        <v>0</v>
      </c>
      <c r="AA167" s="14">
        <v>0</v>
      </c>
      <c r="AB167" s="14">
        <v>0</v>
      </c>
      <c r="AC167" s="14">
        <v>3466.850696</v>
      </c>
      <c r="AD167" s="14">
        <v>2102.242557</v>
      </c>
      <c r="AE167" s="14">
        <v>0.60638393199999996</v>
      </c>
      <c r="AF167" s="14" t="e">
        <f t="array" ref="AF167">TTEST(IF(H167:R167&lt;&gt;0,H167:R167),IF(S167:AA167&lt;&gt;0,S167:AA167),2,3)</f>
        <v>#DIV/0!</v>
      </c>
      <c r="AG167">
        <f t="array" ref="AG167">AVERAGE(IF(H167:R167&lt;&gt;0,H167:R167))</f>
        <v>3202.2430688333334</v>
      </c>
      <c r="AH167">
        <f t="array" ref="AH167">STDEV(IF(H167:R167&lt;&gt;0,H167:R167))</f>
        <v>2189.6648644164584</v>
      </c>
      <c r="AI167">
        <f t="shared" si="12"/>
        <v>68.37909606950025</v>
      </c>
    </row>
    <row r="168" spans="1:35" x14ac:dyDescent="0.2">
      <c r="A168" s="2" t="s">
        <v>181</v>
      </c>
      <c r="B168" s="2">
        <v>49350</v>
      </c>
      <c r="C168" s="5">
        <v>14625</v>
      </c>
      <c r="D168" s="5">
        <f t="shared" si="9"/>
        <v>655417350</v>
      </c>
      <c r="E168" s="5">
        <v>13281</v>
      </c>
      <c r="F168" s="5">
        <f t="shared" si="10"/>
        <v>1</v>
      </c>
      <c r="G168" s="5">
        <v>32</v>
      </c>
      <c r="H168" s="14">
        <v>0</v>
      </c>
      <c r="I168" s="14">
        <v>17618</v>
      </c>
      <c r="J168" s="14">
        <v>20626.830129999998</v>
      </c>
      <c r="K168" s="14">
        <v>6603.8899339999998</v>
      </c>
      <c r="L168" s="14">
        <v>11407.78664</v>
      </c>
      <c r="M168" s="14">
        <v>17157.69167</v>
      </c>
      <c r="N168" s="14">
        <v>22950.91128</v>
      </c>
      <c r="O168" s="14">
        <v>20563.621569999999</v>
      </c>
      <c r="P168" s="14">
        <v>22956.933779999999</v>
      </c>
      <c r="Q168" s="14">
        <v>10716.58202</v>
      </c>
      <c r="R168" s="14">
        <v>16204.50886</v>
      </c>
      <c r="S168" s="14">
        <v>12291.611650000001</v>
      </c>
      <c r="T168" s="14">
        <v>13281.3104</v>
      </c>
      <c r="U168" s="14">
        <v>8326.0567649999994</v>
      </c>
      <c r="V168" s="14">
        <v>11030.98777</v>
      </c>
      <c r="W168" s="14">
        <v>11965.57461</v>
      </c>
      <c r="X168" s="14">
        <v>0</v>
      </c>
      <c r="Y168" s="14">
        <v>15927.03427</v>
      </c>
      <c r="Z168" s="14">
        <v>14663.479719999999</v>
      </c>
      <c r="AA168" s="14">
        <v>11487.12797</v>
      </c>
      <c r="AB168" s="14">
        <v>12100</v>
      </c>
      <c r="AC168" s="14">
        <v>17387.845829999998</v>
      </c>
      <c r="AD168" s="14">
        <v>12128.593129999999</v>
      </c>
      <c r="AE168" s="14">
        <v>0.69753282000000005</v>
      </c>
      <c r="AF168" s="14">
        <f t="array" ref="AF168">TTEST(IF(H168:R168&lt;&gt;0,H168:R168),IF(S168:AA168&lt;&gt;0,S168:AA168),2,3)</f>
        <v>4.4683395615550361E-2</v>
      </c>
      <c r="AG168">
        <f t="array" ref="AG168">AVERAGE(IF(H168:R168&lt;&gt;0,H168:R168))</f>
        <v>16680.675588400001</v>
      </c>
      <c r="AH168">
        <f t="array" ref="AH168">STDEV(IF(H168:R168&lt;&gt;0,H168:R168))</f>
        <v>5533.7842477467048</v>
      </c>
      <c r="AI168">
        <f t="shared" si="12"/>
        <v>33.174820878328113</v>
      </c>
    </row>
    <row r="169" spans="1:35" x14ac:dyDescent="0.2">
      <c r="A169" s="2" t="s">
        <v>170</v>
      </c>
      <c r="B169" s="2">
        <v>49773</v>
      </c>
      <c r="C169" s="5">
        <v>15297</v>
      </c>
      <c r="D169" s="5">
        <f t="shared" si="9"/>
        <v>653867901</v>
      </c>
      <c r="E169" s="5">
        <v>13137</v>
      </c>
      <c r="F169" s="5">
        <f t="shared" si="10"/>
        <v>1</v>
      </c>
      <c r="G169" s="5">
        <v>64</v>
      </c>
      <c r="H169" s="14">
        <v>0</v>
      </c>
      <c r="I169" s="14">
        <v>11290</v>
      </c>
      <c r="J169" s="14">
        <v>17888.33149</v>
      </c>
      <c r="K169" s="14">
        <v>17092.427080000001</v>
      </c>
      <c r="L169" s="14">
        <v>51167.953970000002</v>
      </c>
      <c r="M169" s="14">
        <v>13136.83713</v>
      </c>
      <c r="N169" s="14">
        <v>18109.254570000001</v>
      </c>
      <c r="O169" s="14">
        <v>19928.4601</v>
      </c>
      <c r="P169" s="14">
        <v>21566.381809999999</v>
      </c>
      <c r="Q169" s="14">
        <v>14116.705169999999</v>
      </c>
      <c r="R169" s="14">
        <v>10029.352510000001</v>
      </c>
      <c r="S169" s="14">
        <v>11671.73018</v>
      </c>
      <c r="T169" s="14">
        <v>8670.2773859999998</v>
      </c>
      <c r="U169" s="14">
        <v>14637.836230000001</v>
      </c>
      <c r="V169" s="14">
        <v>7477.7570599999999</v>
      </c>
      <c r="W169" s="14">
        <v>9945.6246449999999</v>
      </c>
      <c r="X169" s="14">
        <v>0</v>
      </c>
      <c r="Y169" s="14">
        <v>11870.71228</v>
      </c>
      <c r="Z169" s="14">
        <v>6163.5356689999999</v>
      </c>
      <c r="AA169" s="14">
        <v>9081.6205559999999</v>
      </c>
      <c r="AB169" s="14">
        <v>16800</v>
      </c>
      <c r="AC169" s="14">
        <v>17490.379290000001</v>
      </c>
      <c r="AD169" s="14">
        <v>9513.6226009999991</v>
      </c>
      <c r="AE169" s="14">
        <v>0.54393460800000004</v>
      </c>
      <c r="AF169" s="14">
        <f t="array" ref="AF169">TTEST(IF(H169:R169&lt;&gt;0,H169:R169),IF(S169:AA169&lt;&gt;0,S169:AA169),2,3)</f>
        <v>3.2592170554121933E-2</v>
      </c>
      <c r="AG169">
        <f t="array" ref="AG169">AVERAGE(IF(H169:R169&lt;&gt;0,H169:R169))</f>
        <v>19432.570383000002</v>
      </c>
      <c r="AH169">
        <f t="array" ref="AH169">STDEV(IF(H169:R169&lt;&gt;0,H169:R169))</f>
        <v>11757.561998676738</v>
      </c>
      <c r="AI169">
        <f t="shared" si="12"/>
        <v>60.504409694368</v>
      </c>
    </row>
    <row r="170" spans="1:35" x14ac:dyDescent="0.2">
      <c r="A170" s="2" t="s">
        <v>184</v>
      </c>
      <c r="B170" s="2">
        <v>60627</v>
      </c>
      <c r="C170" s="5">
        <v>11686</v>
      </c>
      <c r="D170" s="5">
        <f t="shared" si="9"/>
        <v>651861504</v>
      </c>
      <c r="E170" s="5">
        <v>10752</v>
      </c>
      <c r="F170" s="5">
        <f t="shared" si="10"/>
        <v>1</v>
      </c>
      <c r="G170" s="5">
        <v>28</v>
      </c>
      <c r="H170" s="14">
        <v>0</v>
      </c>
      <c r="I170" s="14">
        <v>12152</v>
      </c>
      <c r="J170" s="14">
        <v>6640.6983840000003</v>
      </c>
      <c r="K170" s="14">
        <v>0</v>
      </c>
      <c r="L170" s="14">
        <v>9497.8865249999999</v>
      </c>
      <c r="M170" s="14">
        <v>10221.24582</v>
      </c>
      <c r="N170" s="14">
        <v>9243.2499250000001</v>
      </c>
      <c r="O170" s="14">
        <v>13149.06234</v>
      </c>
      <c r="P170" s="14">
        <v>10599.30251</v>
      </c>
      <c r="Q170" s="14">
        <v>9511.6487469999993</v>
      </c>
      <c r="R170" s="14">
        <v>8104.5437449999999</v>
      </c>
      <c r="S170" s="14">
        <v>12652.55802</v>
      </c>
      <c r="T170" s="14">
        <v>10903.863369999999</v>
      </c>
      <c r="U170" s="14">
        <v>8006.2726140000004</v>
      </c>
      <c r="V170" s="14">
        <v>17574.59132</v>
      </c>
      <c r="W170" s="14">
        <v>10280.36543</v>
      </c>
      <c r="X170" s="14">
        <v>0</v>
      </c>
      <c r="Y170" s="14">
        <v>16076.435680000001</v>
      </c>
      <c r="Z170" s="14">
        <v>11805.50533</v>
      </c>
      <c r="AA170" s="14">
        <v>15920.2045</v>
      </c>
      <c r="AB170" s="14">
        <v>18000</v>
      </c>
      <c r="AC170" s="14">
        <v>9511.6487469999993</v>
      </c>
      <c r="AD170" s="14">
        <v>12229.03168</v>
      </c>
      <c r="AE170" s="14">
        <v>1.28569</v>
      </c>
      <c r="AF170" s="14">
        <f t="array" ref="AF170">TTEST(IF(H170:R170&lt;&gt;0,H170:R170),IF(S170:AA170&lt;&gt;0,S170:AA170),2,3)</f>
        <v>4.7077992022396112E-2</v>
      </c>
      <c r="AG170">
        <f t="array" ref="AG170">AVERAGE(IF(H170:R170&lt;&gt;0,H170:R170))</f>
        <v>9902.1819995555543</v>
      </c>
      <c r="AH170">
        <f t="array" ref="AH170">STDEV(IF(H170:R170&lt;&gt;0,H170:R170))</f>
        <v>1962.480347278743</v>
      </c>
      <c r="AI170">
        <f t="shared" si="12"/>
        <v>19.818665697790912</v>
      </c>
    </row>
    <row r="171" spans="1:35" x14ac:dyDescent="0.2">
      <c r="A171" s="2" t="s">
        <v>192</v>
      </c>
      <c r="B171" s="2">
        <v>146057</v>
      </c>
      <c r="C171" s="5">
        <v>4623</v>
      </c>
      <c r="D171" s="5">
        <f t="shared" si="9"/>
        <v>643819256</v>
      </c>
      <c r="E171" s="5">
        <v>4408</v>
      </c>
      <c r="F171" s="5">
        <f t="shared" si="10"/>
        <v>1</v>
      </c>
      <c r="G171" s="5">
        <v>43</v>
      </c>
      <c r="H171" s="14">
        <v>0</v>
      </c>
      <c r="I171" s="14">
        <v>2177</v>
      </c>
      <c r="J171" s="14">
        <v>1301.143722</v>
      </c>
      <c r="K171" s="14">
        <v>1295.2700930000001</v>
      </c>
      <c r="L171" s="14">
        <v>0</v>
      </c>
      <c r="M171" s="14">
        <v>6895.967369</v>
      </c>
      <c r="N171" s="14">
        <v>8471.8921360000004</v>
      </c>
      <c r="O171" s="14">
        <v>7017.570976</v>
      </c>
      <c r="P171" s="14">
        <v>6187.7086760000002</v>
      </c>
      <c r="Q171" s="14">
        <v>0</v>
      </c>
      <c r="R171" s="14">
        <v>5997.184072</v>
      </c>
      <c r="S171" s="14">
        <v>4467.715107</v>
      </c>
      <c r="T171" s="14">
        <v>3903.7845179999999</v>
      </c>
      <c r="U171" s="14">
        <v>3915.1980440000002</v>
      </c>
      <c r="V171" s="14">
        <v>3385.4646729999999</v>
      </c>
      <c r="W171" s="14">
        <v>4223.7870229999999</v>
      </c>
      <c r="X171" s="14">
        <v>0</v>
      </c>
      <c r="Y171" s="14">
        <v>5560.1611160000002</v>
      </c>
      <c r="Z171" s="14">
        <v>3608.5689480000001</v>
      </c>
      <c r="AA171" s="14">
        <v>4407.7748030000002</v>
      </c>
      <c r="AB171" s="14">
        <v>5770</v>
      </c>
      <c r="AC171" s="14">
        <v>6092.4463740000001</v>
      </c>
      <c r="AD171" s="14">
        <v>4069.4925330000001</v>
      </c>
      <c r="AE171" s="14">
        <v>0.66795705400000005</v>
      </c>
      <c r="AF171" s="14">
        <f t="array" ref="AF171">TTEST(IF(H171:R171&lt;&gt;0,H171:R171),IF(S171:AA171&lt;&gt;0,S171:AA171),2,3)</f>
        <v>0.50108205964423203</v>
      </c>
      <c r="AG171">
        <f t="array" ref="AG171">AVERAGE(IF(H171:R171&lt;&gt;0,H171:R171))</f>
        <v>4917.9671304999993</v>
      </c>
      <c r="AH171">
        <f t="array" ref="AH171">STDEV(IF(H171:R171&lt;&gt;0,H171:R171))</f>
        <v>2864.7214574075401</v>
      </c>
      <c r="AI171">
        <f t="shared" si="12"/>
        <v>58.250113947310787</v>
      </c>
    </row>
    <row r="172" spans="1:35" x14ac:dyDescent="0.2">
      <c r="A172" s="2" t="s">
        <v>165</v>
      </c>
      <c r="B172" s="2">
        <v>56719</v>
      </c>
      <c r="C172" s="5">
        <v>14037</v>
      </c>
      <c r="D172" s="5">
        <f t="shared" si="9"/>
        <v>642966584</v>
      </c>
      <c r="E172" s="5">
        <v>11336</v>
      </c>
      <c r="F172" s="5">
        <f t="shared" si="10"/>
        <v>1</v>
      </c>
      <c r="G172" s="5">
        <v>55</v>
      </c>
      <c r="H172" s="14">
        <v>12244</v>
      </c>
      <c r="I172" s="14">
        <v>17139</v>
      </c>
      <c r="J172" s="14">
        <v>7268.5293750000001</v>
      </c>
      <c r="K172" s="14">
        <v>5317.1082489999999</v>
      </c>
      <c r="L172" s="14">
        <v>17882.50506</v>
      </c>
      <c r="M172" s="14">
        <v>10050.749680000001</v>
      </c>
      <c r="N172" s="14">
        <v>18172.005369999999</v>
      </c>
      <c r="O172" s="14">
        <v>7615.5346659999996</v>
      </c>
      <c r="P172" s="14">
        <v>9398.7299330000005</v>
      </c>
      <c r="Q172" s="14">
        <v>27771.36436</v>
      </c>
      <c r="R172" s="14">
        <v>22386.802350000002</v>
      </c>
      <c r="S172" s="14">
        <v>32972.959519999997</v>
      </c>
      <c r="T172" s="14">
        <v>8981.156911</v>
      </c>
      <c r="U172" s="14">
        <v>10427.264730000001</v>
      </c>
      <c r="V172" s="14">
        <v>7180.1048989999999</v>
      </c>
      <c r="W172" s="14">
        <v>16735.416799999999</v>
      </c>
      <c r="X172" s="14">
        <v>0</v>
      </c>
      <c r="Y172" s="14">
        <v>7712.27189</v>
      </c>
      <c r="Z172" s="14">
        <v>18659.872670000001</v>
      </c>
      <c r="AA172" s="14">
        <v>4116.8724890000003</v>
      </c>
      <c r="AB172" s="14">
        <v>18700</v>
      </c>
      <c r="AC172" s="14">
        <v>12244</v>
      </c>
      <c r="AD172" s="14">
        <v>9704.2108200000002</v>
      </c>
      <c r="AE172" s="14">
        <v>0.79256867200000003</v>
      </c>
      <c r="AF172" s="14">
        <f t="array" ref="AF172">TTEST(IF(H172:R172&lt;&gt;0,H172:R172),IF(S172:AA172&lt;&gt;0,S172:AA172),2,3)</f>
        <v>0.84865826415477863</v>
      </c>
      <c r="AG172">
        <f t="array" ref="AG172">AVERAGE(IF(H172:R172&lt;&gt;0,H172:R172))</f>
        <v>14113.302640272728</v>
      </c>
      <c r="AH172">
        <f t="array" ref="AH172">STDEV(IF(H172:R172&lt;&gt;0,H172:R172))</f>
        <v>7095.766461956151</v>
      </c>
      <c r="AI172">
        <f t="shared" si="12"/>
        <v>50.277150875431317</v>
      </c>
    </row>
    <row r="173" spans="1:35" x14ac:dyDescent="0.2">
      <c r="A173" s="2" t="s">
        <v>207</v>
      </c>
      <c r="B173" s="2">
        <v>30132</v>
      </c>
      <c r="C173" s="5">
        <v>20995</v>
      </c>
      <c r="D173" s="5">
        <f t="shared" si="9"/>
        <v>640847376</v>
      </c>
      <c r="E173" s="5">
        <v>21268</v>
      </c>
      <c r="F173" s="5">
        <f t="shared" si="10"/>
        <v>0</v>
      </c>
      <c r="G173" s="5">
        <v>62</v>
      </c>
      <c r="H173" s="14">
        <v>2509</v>
      </c>
      <c r="I173" s="14">
        <v>21285</v>
      </c>
      <c r="J173" s="14">
        <v>46562.713470000002</v>
      </c>
      <c r="K173" s="14">
        <v>32540.957979999999</v>
      </c>
      <c r="L173" s="14">
        <v>42275.059280000001</v>
      </c>
      <c r="M173" s="14">
        <v>22189.92829</v>
      </c>
      <c r="N173" s="14">
        <v>21251.35641</v>
      </c>
      <c r="O173" s="14">
        <v>28851.2955</v>
      </c>
      <c r="P173" s="14">
        <v>23247.131130000002</v>
      </c>
      <c r="Q173" s="14">
        <v>29136.331819999999</v>
      </c>
      <c r="R173" s="14">
        <v>26561.211940000001</v>
      </c>
      <c r="S173" s="14">
        <v>8961.4141880000006</v>
      </c>
      <c r="T173" s="14">
        <v>11235.370080000001</v>
      </c>
      <c r="U173" s="14">
        <v>6422.737016</v>
      </c>
      <c r="V173" s="14">
        <v>9603.3516980000004</v>
      </c>
      <c r="W173" s="14">
        <v>10706.09455</v>
      </c>
      <c r="X173" s="14">
        <v>0</v>
      </c>
      <c r="Y173" s="14">
        <v>10863.500959999999</v>
      </c>
      <c r="Z173" s="14">
        <v>12096.261909999999</v>
      </c>
      <c r="AA173" s="14">
        <v>10097.06611</v>
      </c>
      <c r="AB173" s="14">
        <v>43500</v>
      </c>
      <c r="AC173" s="14">
        <v>26561.211940000001</v>
      </c>
      <c r="AD173" s="14">
        <v>10401.580330000001</v>
      </c>
      <c r="AE173" s="14">
        <v>0.39160789600000001</v>
      </c>
      <c r="AF173" s="14">
        <f t="array" ref="AF173">TTEST(IF(H173:R173&lt;&gt;0,H173:R173),IF(S173:AA173&lt;&gt;0,S173:AA173),2,3)</f>
        <v>6.6071360803000964E-4</v>
      </c>
      <c r="AG173">
        <f t="array" ref="AG173">AVERAGE(IF(H173:R173&lt;&gt;0,H173:R173))</f>
        <v>26946.362347272734</v>
      </c>
      <c r="AH173">
        <f t="array" ref="AH173">STDEV(IF(H173:R173&lt;&gt;0,H173:R173))</f>
        <v>11651.69313897312</v>
      </c>
      <c r="AI173">
        <f t="shared" si="12"/>
        <v>43.240319375251026</v>
      </c>
    </row>
    <row r="174" spans="1:35" x14ac:dyDescent="0.2">
      <c r="A174" s="2" t="s">
        <v>179</v>
      </c>
      <c r="B174" s="2">
        <v>81160</v>
      </c>
      <c r="C174" s="5">
        <v>9014</v>
      </c>
      <c r="D174" s="5">
        <f t="shared" si="9"/>
        <v>639703120</v>
      </c>
      <c r="E174" s="5">
        <v>7882</v>
      </c>
      <c r="F174" s="5">
        <f t="shared" si="10"/>
        <v>1</v>
      </c>
      <c r="G174" s="5">
        <v>75</v>
      </c>
      <c r="H174" s="14">
        <v>0</v>
      </c>
      <c r="I174" s="14">
        <v>3896</v>
      </c>
      <c r="J174" s="14">
        <v>3344.506363</v>
      </c>
      <c r="K174" s="14">
        <v>0</v>
      </c>
      <c r="L174" s="14">
        <v>13185.866470000001</v>
      </c>
      <c r="M174" s="14">
        <v>7951.1861250000002</v>
      </c>
      <c r="N174" s="14">
        <v>11944.678379999999</v>
      </c>
      <c r="O174" s="14">
        <v>10675.922280000001</v>
      </c>
      <c r="P174" s="14">
        <v>9462.7325209999999</v>
      </c>
      <c r="Q174" s="14">
        <v>7881.9737809999997</v>
      </c>
      <c r="R174" s="14">
        <v>12166.64451</v>
      </c>
      <c r="S174" s="14">
        <v>7206.9883069999996</v>
      </c>
      <c r="T174" s="14">
        <v>1175.1883700000001</v>
      </c>
      <c r="U174" s="14">
        <v>5769.5404060000001</v>
      </c>
      <c r="V174" s="14">
        <v>5526.1530929999999</v>
      </c>
      <c r="W174" s="14">
        <v>6573.8679899999997</v>
      </c>
      <c r="X174" s="14">
        <v>6214.9363199999998</v>
      </c>
      <c r="Y174" s="14">
        <v>8867.210975</v>
      </c>
      <c r="Z174" s="14">
        <v>8223.314934</v>
      </c>
      <c r="AA174" s="14">
        <v>7406.4401760000001</v>
      </c>
      <c r="AB174" s="14">
        <v>33800</v>
      </c>
      <c r="AC174" s="14">
        <v>9462.7325209999999</v>
      </c>
      <c r="AD174" s="14">
        <v>6573.8679899999997</v>
      </c>
      <c r="AE174" s="14">
        <v>0.69471138200000004</v>
      </c>
      <c r="AF174" s="14">
        <f t="array" ref="AF174">TTEST(IF(H174:R174&lt;&gt;0,H174:R174),IF(S174:AA174&lt;&gt;0,S174:AA174),2,3)</f>
        <v>8.1610820976285733E-2</v>
      </c>
      <c r="AG174">
        <f t="array" ref="AG174">AVERAGE(IF(H174:R174&lt;&gt;0,H174:R174))</f>
        <v>8945.5011588888883</v>
      </c>
      <c r="AH174">
        <f t="array" ref="AH174">STDEV(IF(H174:R174&lt;&gt;0,H174:R174))</f>
        <v>3528.4870966425478</v>
      </c>
      <c r="AI174">
        <f t="shared" si="12"/>
        <v>39.444264038090154</v>
      </c>
    </row>
    <row r="175" spans="1:35" x14ac:dyDescent="0.2">
      <c r="A175" s="2" t="s">
        <v>213</v>
      </c>
      <c r="B175" s="2">
        <v>142506</v>
      </c>
      <c r="C175" s="5">
        <v>4222</v>
      </c>
      <c r="D175" s="5">
        <f t="shared" si="9"/>
        <v>621468666</v>
      </c>
      <c r="E175" s="5">
        <v>4361</v>
      </c>
      <c r="F175" s="5">
        <f t="shared" si="10"/>
        <v>1</v>
      </c>
      <c r="G175" s="5">
        <v>48</v>
      </c>
      <c r="H175" s="14">
        <v>0</v>
      </c>
      <c r="I175" s="14">
        <v>4842</v>
      </c>
      <c r="J175" s="14">
        <v>1840.5671589999999</v>
      </c>
      <c r="K175" s="14">
        <v>3097.8049729999998</v>
      </c>
      <c r="L175" s="14">
        <v>0</v>
      </c>
      <c r="M175" s="14">
        <v>5847.2620020000004</v>
      </c>
      <c r="N175" s="14">
        <v>3200.2547380000001</v>
      </c>
      <c r="O175" s="14">
        <v>6397.8928450000003</v>
      </c>
      <c r="P175" s="14">
        <v>4431.576626</v>
      </c>
      <c r="Q175" s="14">
        <v>7797.4874810000001</v>
      </c>
      <c r="R175" s="14">
        <v>4425.008014</v>
      </c>
      <c r="S175" s="14">
        <v>3539.7636309999998</v>
      </c>
      <c r="T175" s="14">
        <v>3433.8325340000001</v>
      </c>
      <c r="U175" s="14">
        <v>4537.070154</v>
      </c>
      <c r="V175" s="14">
        <v>3512.1913020000002</v>
      </c>
      <c r="W175" s="14">
        <v>2887.1100029999998</v>
      </c>
      <c r="X175" s="14">
        <v>1625.4606249999999</v>
      </c>
      <c r="Y175" s="14">
        <v>4360.5289679999996</v>
      </c>
      <c r="Z175" s="14">
        <v>7263.1841279999999</v>
      </c>
      <c r="AA175" s="14">
        <v>7022.623259</v>
      </c>
      <c r="AB175" s="14">
        <v>155</v>
      </c>
      <c r="AC175" s="14">
        <v>4431.576626</v>
      </c>
      <c r="AD175" s="14">
        <v>3539.7636309999998</v>
      </c>
      <c r="AE175" s="14">
        <v>0.79875943199999999</v>
      </c>
      <c r="AF175" s="14">
        <f t="array" ref="AF175">TTEST(IF(H175:R175&lt;&gt;0,H175:R175),IF(S175:AA175&lt;&gt;0,S175:AA175),2,3)</f>
        <v>0.64236070519807509</v>
      </c>
      <c r="AG175">
        <f t="array" ref="AG175">AVERAGE(IF(H175:R175&lt;&gt;0,H175:R175))</f>
        <v>4653.3170931111117</v>
      </c>
      <c r="AH175">
        <f t="array" ref="AH175">STDEV(IF(H175:R175&lt;&gt;0,H175:R175))</f>
        <v>1834.8815320349936</v>
      </c>
      <c r="AI175">
        <f t="shared" si="12"/>
        <v>39.431689165378366</v>
      </c>
    </row>
    <row r="176" spans="1:35" x14ac:dyDescent="0.2">
      <c r="A176" s="2" t="s">
        <v>198</v>
      </c>
      <c r="B176" s="2">
        <v>43373</v>
      </c>
      <c r="C176" s="5">
        <v>15176</v>
      </c>
      <c r="D176" s="5">
        <f t="shared" si="9"/>
        <v>616677314</v>
      </c>
      <c r="E176" s="5">
        <v>14218</v>
      </c>
      <c r="F176" s="5">
        <f t="shared" si="10"/>
        <v>1</v>
      </c>
      <c r="G176" s="5">
        <v>52</v>
      </c>
      <c r="H176" s="14">
        <v>0</v>
      </c>
      <c r="I176" s="14">
        <v>34571</v>
      </c>
      <c r="J176" s="14">
        <v>22473.835940000001</v>
      </c>
      <c r="K176" s="14">
        <v>5708.7382399999997</v>
      </c>
      <c r="L176" s="14">
        <v>0</v>
      </c>
      <c r="M176" s="14">
        <v>12463.590120000001</v>
      </c>
      <c r="N176" s="14">
        <v>18507.1973</v>
      </c>
      <c r="O176" s="14">
        <v>25503.85024</v>
      </c>
      <c r="P176" s="14">
        <v>14902.52656</v>
      </c>
      <c r="Q176" s="14">
        <v>19784.111199999999</v>
      </c>
      <c r="R176" s="14">
        <v>20145.634150000002</v>
      </c>
      <c r="S176" s="14">
        <v>12194.467119999999</v>
      </c>
      <c r="T176" s="14">
        <v>1988.7334969999999</v>
      </c>
      <c r="U176" s="14">
        <v>7404.7873470000004</v>
      </c>
      <c r="V176" s="14">
        <v>13533.427830000001</v>
      </c>
      <c r="W176" s="14">
        <v>11152.92128</v>
      </c>
      <c r="X176" s="14">
        <v>0</v>
      </c>
      <c r="Y176" s="14">
        <v>16441.716069999999</v>
      </c>
      <c r="Z176" s="14">
        <v>6846.8505169999999</v>
      </c>
      <c r="AA176" s="14">
        <v>9942.5154270000003</v>
      </c>
      <c r="AB176" s="14">
        <v>19600</v>
      </c>
      <c r="AC176" s="14">
        <v>19784.111199999999</v>
      </c>
      <c r="AD176" s="14">
        <v>10547.718349999999</v>
      </c>
      <c r="AE176" s="14">
        <v>0.53314087499999996</v>
      </c>
      <c r="AF176" s="14">
        <f t="array" ref="AF176">TTEST(IF(H176:R176&lt;&gt;0,H176:R176),IF(S176:AA176&lt;&gt;0,S176:AA176),2,3)</f>
        <v>1.0835052389497743E-2</v>
      </c>
      <c r="AG176">
        <f t="array" ref="AG176">AVERAGE(IF(H176:R176&lt;&gt;0,H176:R176))</f>
        <v>19340.053750000003</v>
      </c>
      <c r="AH176">
        <f t="array" ref="AH176">STDEV(IF(H176:R176&lt;&gt;0,H176:R176))</f>
        <v>8171.0209006496407</v>
      </c>
      <c r="AI176">
        <f t="shared" si="12"/>
        <v>42.2492150553079</v>
      </c>
    </row>
    <row r="177" spans="1:35" x14ac:dyDescent="0.2">
      <c r="A177" s="2" t="s">
        <v>88</v>
      </c>
      <c r="B177" s="2">
        <v>114827</v>
      </c>
      <c r="C177" s="5">
        <v>13359</v>
      </c>
      <c r="D177" s="5">
        <f t="shared" si="9"/>
        <v>611683429</v>
      </c>
      <c r="E177" s="5">
        <v>5327</v>
      </c>
      <c r="F177" s="5">
        <f t="shared" si="10"/>
        <v>1</v>
      </c>
      <c r="G177" s="5">
        <v>166</v>
      </c>
      <c r="H177" s="14">
        <v>2597</v>
      </c>
      <c r="I177" s="14">
        <v>25193</v>
      </c>
      <c r="J177" s="14">
        <v>1876.412155</v>
      </c>
      <c r="K177" s="14">
        <v>5327.0831690000005</v>
      </c>
      <c r="L177" s="14">
        <v>82831.455199999997</v>
      </c>
      <c r="M177" s="14">
        <v>4489.2840829999996</v>
      </c>
      <c r="N177" s="14">
        <v>5596.5341559999997</v>
      </c>
      <c r="O177" s="14">
        <v>10586.817129999999</v>
      </c>
      <c r="P177" s="14">
        <v>21504.47755</v>
      </c>
      <c r="Q177" s="14">
        <v>6987.0530200000003</v>
      </c>
      <c r="R177" s="14">
        <v>3193.0881209999998</v>
      </c>
      <c r="S177" s="14">
        <v>0</v>
      </c>
      <c r="T177" s="14">
        <v>0</v>
      </c>
      <c r="U177" s="14">
        <v>0</v>
      </c>
      <c r="V177" s="14">
        <v>0</v>
      </c>
      <c r="W177" s="14">
        <v>1910.163728</v>
      </c>
      <c r="X177" s="14">
        <v>0</v>
      </c>
      <c r="Y177" s="14">
        <v>0</v>
      </c>
      <c r="Z177" s="14">
        <v>0</v>
      </c>
      <c r="AA177" s="14">
        <v>0</v>
      </c>
      <c r="AB177" s="14">
        <v>1580</v>
      </c>
      <c r="AC177" s="14">
        <v>5596.5341559999997</v>
      </c>
      <c r="AD177" s="14">
        <v>1910.163728</v>
      </c>
      <c r="AE177" s="14">
        <v>0.341311904</v>
      </c>
      <c r="AF177" s="14" t="e">
        <f t="array" ref="AF177">TTEST(IF(H177:R177&lt;&gt;0,H177:R177),IF(S177:AA177&lt;&gt;0,S177:AA177),2,3)</f>
        <v>#DIV/0!</v>
      </c>
      <c r="AG177">
        <f t="array" ref="AG177">AVERAGE(IF(H177:R177&lt;&gt;0,H177:R177))</f>
        <v>15471.109507636364</v>
      </c>
      <c r="AH177">
        <f t="array" ref="AH177">STDEV(IF(H177:R177&lt;&gt;0,H177:R177))</f>
        <v>23635.747676510829</v>
      </c>
      <c r="AI177">
        <f t="shared" si="12"/>
        <v>152.77344953731014</v>
      </c>
    </row>
    <row r="178" spans="1:35" x14ac:dyDescent="0.2">
      <c r="A178" s="2" t="s">
        <v>173</v>
      </c>
      <c r="B178" s="2">
        <v>42892</v>
      </c>
      <c r="C178" s="5">
        <v>17514</v>
      </c>
      <c r="D178" s="5">
        <f t="shared" si="9"/>
        <v>608208560</v>
      </c>
      <c r="E178" s="5">
        <v>14180</v>
      </c>
      <c r="F178" s="5">
        <f t="shared" si="10"/>
        <v>1</v>
      </c>
      <c r="G178" s="5">
        <v>57</v>
      </c>
      <c r="H178" s="14">
        <v>10525</v>
      </c>
      <c r="I178" s="14">
        <v>23166</v>
      </c>
      <c r="J178" s="14">
        <v>42193.317369999997</v>
      </c>
      <c r="K178" s="14">
        <v>24752.442999999999</v>
      </c>
      <c r="L178" s="14">
        <v>12092.84892</v>
      </c>
      <c r="M178" s="14">
        <v>20737.179609999999</v>
      </c>
      <c r="N178" s="14">
        <v>25764.43477</v>
      </c>
      <c r="O178" s="14">
        <v>30100.404129999999</v>
      </c>
      <c r="P178" s="14">
        <v>22099.31367</v>
      </c>
      <c r="Q178" s="14">
        <v>14618.25541</v>
      </c>
      <c r="R178" s="14">
        <v>32000.60153</v>
      </c>
      <c r="S178" s="14">
        <v>13548.586289999999</v>
      </c>
      <c r="T178" s="14">
        <v>1256.103292</v>
      </c>
      <c r="U178" s="14">
        <v>7521.2108340000004</v>
      </c>
      <c r="V178" s="14">
        <v>13741.25123</v>
      </c>
      <c r="W178" s="14">
        <v>13231.61607</v>
      </c>
      <c r="X178" s="14">
        <v>0</v>
      </c>
      <c r="Y178" s="14">
        <v>15312.569219999999</v>
      </c>
      <c r="Z178" s="14">
        <v>8846.5699590000004</v>
      </c>
      <c r="AA178" s="14">
        <v>11177.3231</v>
      </c>
      <c r="AB178" s="14">
        <v>7600</v>
      </c>
      <c r="AC178" s="14">
        <v>23166</v>
      </c>
      <c r="AD178" s="14">
        <v>12204.469580000001</v>
      </c>
      <c r="AE178" s="14">
        <v>0.52682679700000001</v>
      </c>
      <c r="AF178" s="14">
        <f t="array" ref="AF178">TTEST(IF(H178:R178&lt;&gt;0,H178:R178),IF(S178:AA178&lt;&gt;0,S178:AA178),2,3)</f>
        <v>1.1428231196134069E-3</v>
      </c>
      <c r="AG178">
        <f t="array" ref="AG178">AVERAGE(IF(H178:R178&lt;&gt;0,H178:R178))</f>
        <v>23459.072582727276</v>
      </c>
      <c r="AH178">
        <f t="array" ref="AH178">STDEV(IF(H178:R178&lt;&gt;0,H178:R178))</f>
        <v>9268.2754085136676</v>
      </c>
      <c r="AI178">
        <f t="shared" si="12"/>
        <v>39.508277131713307</v>
      </c>
    </row>
    <row r="179" spans="1:35" x14ac:dyDescent="0.2">
      <c r="A179" s="2" t="s">
        <v>195</v>
      </c>
      <c r="B179" s="2">
        <v>229898</v>
      </c>
      <c r="C179" s="5">
        <v>2906</v>
      </c>
      <c r="D179" s="5">
        <f t="shared" si="9"/>
        <v>604401842</v>
      </c>
      <c r="E179" s="5">
        <v>2629</v>
      </c>
      <c r="F179" s="5">
        <f t="shared" si="10"/>
        <v>1</v>
      </c>
      <c r="G179" s="5">
        <v>85</v>
      </c>
      <c r="H179" s="14">
        <v>10589</v>
      </c>
      <c r="I179" s="14">
        <v>1105</v>
      </c>
      <c r="J179" s="14">
        <v>182.3359485</v>
      </c>
      <c r="K179" s="14">
        <v>702.56030740000006</v>
      </c>
      <c r="L179" s="14">
        <v>0</v>
      </c>
      <c r="M179" s="14">
        <v>2054.9338339999999</v>
      </c>
      <c r="N179" s="14">
        <v>0</v>
      </c>
      <c r="O179" s="14">
        <v>4301.2350120000001</v>
      </c>
      <c r="P179" s="14">
        <v>3162.3593350000001</v>
      </c>
      <c r="Q179" s="14">
        <v>0</v>
      </c>
      <c r="R179" s="14">
        <v>1946.70252</v>
      </c>
      <c r="S179" s="14">
        <v>2990.6177269999998</v>
      </c>
      <c r="T179" s="14">
        <v>2894.0299660000001</v>
      </c>
      <c r="U179" s="14">
        <v>4984.043952</v>
      </c>
      <c r="V179" s="14">
        <v>0</v>
      </c>
      <c r="W179" s="14">
        <v>2363.0716510000002</v>
      </c>
      <c r="X179" s="14">
        <v>1892.585034</v>
      </c>
      <c r="Y179" s="14">
        <v>0</v>
      </c>
      <c r="Z179" s="14">
        <v>3704.7085980000002</v>
      </c>
      <c r="AA179" s="14">
        <v>3324.1734729999998</v>
      </c>
      <c r="AB179" s="14">
        <v>300</v>
      </c>
      <c r="AC179" s="14">
        <v>2000.8181770000001</v>
      </c>
      <c r="AD179" s="14">
        <v>2990.6177269999998</v>
      </c>
      <c r="AE179" s="14">
        <v>1.4946974</v>
      </c>
      <c r="AF179" s="14">
        <f t="array" ref="AF179">TTEST(IF(H179:R179&lt;&gt;0,H179:R179),IF(S179:AA179&lt;&gt;0,S179:AA179),2,3)</f>
        <v>0.90084701655063881</v>
      </c>
      <c r="AG179">
        <f t="array" ref="AG179">AVERAGE(IF(H179:R179&lt;&gt;0,H179:R179))</f>
        <v>3005.5158696125</v>
      </c>
      <c r="AH179">
        <f t="array" ref="AH179">STDEV(IF(H179:R179&lt;&gt;0,H179:R179))</f>
        <v>3340.7296294440425</v>
      </c>
      <c r="AI179">
        <f t="shared" si="12"/>
        <v>111.15328530521988</v>
      </c>
    </row>
    <row r="180" spans="1:35" x14ac:dyDescent="0.2">
      <c r="A180" s="2" t="s">
        <v>126</v>
      </c>
      <c r="B180" s="2">
        <v>113616</v>
      </c>
      <c r="C180" s="5">
        <v>9055</v>
      </c>
      <c r="D180" s="5">
        <f t="shared" si="9"/>
        <v>603300960</v>
      </c>
      <c r="E180" s="5">
        <v>5310</v>
      </c>
      <c r="F180" s="5">
        <f t="shared" si="10"/>
        <v>1</v>
      </c>
      <c r="G180" s="5">
        <v>91</v>
      </c>
      <c r="H180" s="14">
        <v>3821</v>
      </c>
      <c r="I180" s="14">
        <v>13530</v>
      </c>
      <c r="J180" s="14">
        <v>382.65792729999998</v>
      </c>
      <c r="K180" s="14">
        <v>26148.470020000001</v>
      </c>
      <c r="L180" s="14">
        <v>0</v>
      </c>
      <c r="M180" s="14">
        <v>4240.6261619999996</v>
      </c>
      <c r="N180" s="14">
        <v>13958.51715</v>
      </c>
      <c r="O180" s="14">
        <v>2605.111762</v>
      </c>
      <c r="P180" s="14">
        <v>6379.6792660000001</v>
      </c>
      <c r="Q180" s="14">
        <v>16663.286629999999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2820.9895390000001</v>
      </c>
      <c r="AA180" s="14">
        <v>0</v>
      </c>
      <c r="AB180" s="14">
        <v>0</v>
      </c>
      <c r="AC180" s="14">
        <v>6379.6792660000001</v>
      </c>
      <c r="AD180" s="14">
        <v>2820.9895390000001</v>
      </c>
      <c r="AE180" s="14">
        <v>0.44218359899999998</v>
      </c>
      <c r="AF180" s="14" t="e">
        <f t="array" ref="AF180">TTEST(IF(H180:R180&lt;&gt;0,H180:R180),IF(S180:AA180&lt;&gt;0,S180:AA180),2,3)</f>
        <v>#DIV/0!</v>
      </c>
      <c r="AG180">
        <f t="array" ref="AG180">AVERAGE(IF(H180:R180&lt;&gt;0,H180:R180))</f>
        <v>9747.7054352555569</v>
      </c>
      <c r="AH180">
        <f t="array" ref="AH180">STDEV(IF(H180:R180&lt;&gt;0,H180:R180))</f>
        <v>8399.1454075647507</v>
      </c>
      <c r="AI180">
        <f t="shared" si="12"/>
        <v>86.165359256617194</v>
      </c>
    </row>
    <row r="181" spans="1:35" x14ac:dyDescent="0.2">
      <c r="A181" s="2" t="s">
        <v>211</v>
      </c>
      <c r="B181" s="2">
        <v>31574</v>
      </c>
      <c r="C181" s="5">
        <v>19500</v>
      </c>
      <c r="D181" s="5">
        <f t="shared" si="9"/>
        <v>602684512</v>
      </c>
      <c r="E181" s="5">
        <v>19088</v>
      </c>
      <c r="F181" s="5">
        <f t="shared" si="10"/>
        <v>0</v>
      </c>
      <c r="G181" s="5">
        <v>59</v>
      </c>
      <c r="H181" s="14">
        <v>0</v>
      </c>
      <c r="I181" s="14">
        <v>45260</v>
      </c>
      <c r="J181" s="14">
        <v>27862.044529999999</v>
      </c>
      <c r="K181" s="14">
        <v>9064.1908710000007</v>
      </c>
      <c r="L181" s="14">
        <v>19088.09924</v>
      </c>
      <c r="M181" s="14">
        <v>19133.109899999999</v>
      </c>
      <c r="N181" s="14">
        <v>26111.988840000002</v>
      </c>
      <c r="O181" s="14">
        <v>22933.49523</v>
      </c>
      <c r="P181" s="14">
        <v>18565.766680000001</v>
      </c>
      <c r="Q181" s="14">
        <v>12272.298339999999</v>
      </c>
      <c r="R181" s="14">
        <v>13053.19378</v>
      </c>
      <c r="S181" s="14">
        <v>0</v>
      </c>
      <c r="T181" s="14">
        <v>1160.135573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19110.60457</v>
      </c>
      <c r="AD181" s="14">
        <v>1160.135573</v>
      </c>
      <c r="AE181" s="14">
        <v>6.0706376999999999E-2</v>
      </c>
      <c r="AF181" s="14" t="e">
        <f t="array" ref="AF181">TTEST(IF(H181:R181&lt;&gt;0,H181:R181),IF(S181:AA181&lt;&gt;0,S181:AA181),2,3)</f>
        <v>#DIV/0!</v>
      </c>
      <c r="AG181">
        <f t="array" ref="AG181">AVERAGE(IF(H181:R181&lt;&gt;0,H181:R181))</f>
        <v>21334.418741099998</v>
      </c>
      <c r="AH181">
        <f t="array" ref="AH181">STDEV(IF(H181:R181&lt;&gt;0,H181:R181))</f>
        <v>10323.87690872374</v>
      </c>
      <c r="AI181">
        <f t="shared" si="12"/>
        <v>48.390710963384052</v>
      </c>
    </row>
    <row r="182" spans="1:35" x14ac:dyDescent="0.2">
      <c r="A182" s="2" t="s">
        <v>139</v>
      </c>
      <c r="B182" s="2">
        <v>131093</v>
      </c>
      <c r="C182" s="5">
        <v>7179</v>
      </c>
      <c r="D182" s="5">
        <f t="shared" si="9"/>
        <v>595817685</v>
      </c>
      <c r="E182" s="5">
        <v>4545</v>
      </c>
      <c r="F182" s="5">
        <f t="shared" si="10"/>
        <v>1</v>
      </c>
      <c r="G182" s="5">
        <v>118</v>
      </c>
      <c r="H182" s="14">
        <v>0</v>
      </c>
      <c r="I182" s="14">
        <v>13835</v>
      </c>
      <c r="J182" s="14">
        <v>1397.8007889999999</v>
      </c>
      <c r="K182" s="14">
        <v>0</v>
      </c>
      <c r="L182" s="14">
        <v>1437.5939490000001</v>
      </c>
      <c r="M182" s="14">
        <v>10274.148590000001</v>
      </c>
      <c r="N182" s="14">
        <v>4660.6191900000003</v>
      </c>
      <c r="O182" s="14">
        <v>7308.2497300000005</v>
      </c>
      <c r="P182" s="14">
        <v>7685.9455289999996</v>
      </c>
      <c r="Q182" s="14">
        <v>32354.12487</v>
      </c>
      <c r="R182" s="14">
        <v>4545.4787070000002</v>
      </c>
      <c r="S182" s="14">
        <v>2353.2899349999998</v>
      </c>
      <c r="T182" s="14">
        <v>0</v>
      </c>
      <c r="U182" s="14">
        <v>0</v>
      </c>
      <c r="V182" s="14">
        <v>0</v>
      </c>
      <c r="W182" s="14">
        <v>2361.725864</v>
      </c>
      <c r="X182" s="14">
        <v>0</v>
      </c>
      <c r="Y182" s="14">
        <v>0</v>
      </c>
      <c r="Z182" s="14">
        <v>0</v>
      </c>
      <c r="AA182" s="14">
        <v>3760.6792</v>
      </c>
      <c r="AB182" s="14">
        <v>1350</v>
      </c>
      <c r="AC182" s="14">
        <v>7308.2497300000005</v>
      </c>
      <c r="AD182" s="14">
        <v>2361.725864</v>
      </c>
      <c r="AE182" s="14">
        <v>0.323158889</v>
      </c>
      <c r="AF182" s="14">
        <f t="array" ref="AF182">TTEST(IF(H182:R182&lt;&gt;0,H182:R182),IF(S182:AA182&lt;&gt;0,S182:AA182),2,3)</f>
        <v>7.814084620489023E-2</v>
      </c>
      <c r="AG182">
        <f t="array" ref="AG182">AVERAGE(IF(H182:R182&lt;&gt;0,H182:R182))</f>
        <v>9277.6623726666658</v>
      </c>
      <c r="AH182">
        <f t="array" ref="AH182">STDEV(IF(H182:R182&lt;&gt;0,H182:R182))</f>
        <v>9539.1766059164838</v>
      </c>
      <c r="AI182">
        <f t="shared" si="12"/>
        <v>102.81875134861855</v>
      </c>
    </row>
    <row r="183" spans="1:35" x14ac:dyDescent="0.2">
      <c r="A183" s="2" t="s">
        <v>178</v>
      </c>
      <c r="B183" s="2">
        <v>58385</v>
      </c>
      <c r="C183" s="5">
        <v>12535</v>
      </c>
      <c r="D183" s="5">
        <f t="shared" si="9"/>
        <v>595527000</v>
      </c>
      <c r="E183" s="5">
        <v>10200</v>
      </c>
      <c r="F183" s="5">
        <f t="shared" si="10"/>
        <v>1</v>
      </c>
      <c r="G183" s="5">
        <v>55</v>
      </c>
      <c r="H183" s="14">
        <v>0</v>
      </c>
      <c r="I183" s="14">
        <v>17717</v>
      </c>
      <c r="J183" s="14">
        <v>10034.225490000001</v>
      </c>
      <c r="K183" s="14">
        <v>4861.5427090000003</v>
      </c>
      <c r="L183" s="14">
        <v>21089.79075</v>
      </c>
      <c r="M183" s="14">
        <v>18706.00662</v>
      </c>
      <c r="N183" s="14">
        <v>18037.849030000001</v>
      </c>
      <c r="O183" s="14">
        <v>18479.736519999999</v>
      </c>
      <c r="P183" s="14">
        <v>15966.150820000001</v>
      </c>
      <c r="Q183" s="14">
        <v>28668.515630000002</v>
      </c>
      <c r="R183" s="14">
        <v>15894.64639</v>
      </c>
      <c r="S183" s="14">
        <v>8946.9460720000006</v>
      </c>
      <c r="T183" s="14">
        <v>5649.9677060000004</v>
      </c>
      <c r="U183" s="14">
        <v>4929.3169619999999</v>
      </c>
      <c r="V183" s="14">
        <v>4797.3104940000003</v>
      </c>
      <c r="W183" s="14">
        <v>6153.4797230000004</v>
      </c>
      <c r="X183" s="14">
        <v>0</v>
      </c>
      <c r="Y183" s="14">
        <v>8243.5296049999997</v>
      </c>
      <c r="Z183" s="14">
        <v>13956.11159</v>
      </c>
      <c r="AA183" s="14">
        <v>5833.0118780000003</v>
      </c>
      <c r="AB183" s="14">
        <v>10200</v>
      </c>
      <c r="AC183" s="14">
        <v>17877.424510000001</v>
      </c>
      <c r="AD183" s="14">
        <v>5993.2457999999997</v>
      </c>
      <c r="AE183" s="14">
        <v>0.33524100699999998</v>
      </c>
      <c r="AF183" s="14">
        <f t="array" ref="AF183">TTEST(IF(H183:R183&lt;&gt;0,H183:R183),IF(S183:AA183&lt;&gt;0,S183:AA183),2,3)</f>
        <v>8.7204810922002945E-4</v>
      </c>
      <c r="AG183">
        <f t="array" ref="AG183">AVERAGE(IF(H183:R183&lt;&gt;0,H183:R183))</f>
        <v>16945.546395899997</v>
      </c>
      <c r="AH183">
        <f t="array" ref="AH183">STDEV(IF(H183:R183&lt;&gt;0,H183:R183))</f>
        <v>6304.2939728167821</v>
      </c>
      <c r="AI183">
        <f t="shared" si="12"/>
        <v>37.203249901355299</v>
      </c>
    </row>
    <row r="184" spans="1:35" x14ac:dyDescent="0.2">
      <c r="A184" s="2" t="s">
        <v>185</v>
      </c>
      <c r="B184" s="2">
        <v>47884</v>
      </c>
      <c r="C184" s="5">
        <v>14685</v>
      </c>
      <c r="D184" s="5">
        <f t="shared" si="9"/>
        <v>591750472</v>
      </c>
      <c r="E184" s="5">
        <v>12358</v>
      </c>
      <c r="F184" s="5">
        <f t="shared" si="10"/>
        <v>1</v>
      </c>
      <c r="G184" s="5">
        <v>46</v>
      </c>
      <c r="H184" s="14">
        <v>0</v>
      </c>
      <c r="I184" s="14">
        <v>18143</v>
      </c>
      <c r="J184" s="14">
        <v>18619.4231</v>
      </c>
      <c r="K184" s="14">
        <v>0</v>
      </c>
      <c r="L184" s="14">
        <v>30895.085589999999</v>
      </c>
      <c r="M184" s="14">
        <v>12775.32603</v>
      </c>
      <c r="N184" s="14">
        <v>20858.498960000001</v>
      </c>
      <c r="O184" s="14">
        <v>19820.67697</v>
      </c>
      <c r="P184" s="14">
        <v>9534.9128089999995</v>
      </c>
      <c r="Q184" s="14">
        <v>21001.992760000001</v>
      </c>
      <c r="R184" s="14">
        <v>23683.948039999999</v>
      </c>
      <c r="S184" s="14">
        <v>10036.06387</v>
      </c>
      <c r="T184" s="14">
        <v>10431.498170000001</v>
      </c>
      <c r="U184" s="14">
        <v>5379.0493150000002</v>
      </c>
      <c r="V184" s="14">
        <v>9097.7321049999991</v>
      </c>
      <c r="W184" s="14">
        <v>8151.3526590000001</v>
      </c>
      <c r="X184" s="14">
        <v>0</v>
      </c>
      <c r="Y184" s="14">
        <v>11940.561240000001</v>
      </c>
      <c r="Z184" s="14">
        <v>9728.922552</v>
      </c>
      <c r="AA184" s="14">
        <v>16156.62499</v>
      </c>
      <c r="AB184" s="14">
        <v>8070</v>
      </c>
      <c r="AC184" s="14">
        <v>19820.67697</v>
      </c>
      <c r="AD184" s="14">
        <v>9882.4932090000002</v>
      </c>
      <c r="AE184" s="14">
        <v>0.49859513999999999</v>
      </c>
      <c r="AF184" s="14">
        <f t="array" ref="AF184">TTEST(IF(H184:R184&lt;&gt;0,H184:R184),IF(S184:AA184&lt;&gt;0,S184:AA184),2,3)</f>
        <v>1.5762638516593E-3</v>
      </c>
      <c r="AG184">
        <f t="array" ref="AG184">AVERAGE(IF(H184:R184&lt;&gt;0,H184:R184))</f>
        <v>19481.42936211111</v>
      </c>
      <c r="AH184">
        <f t="array" ref="AH184">STDEV(IF(H184:R184&lt;&gt;0,H184:R184))</f>
        <v>6110.39785719662</v>
      </c>
      <c r="AI184">
        <f t="shared" si="12"/>
        <v>31.365244015824441</v>
      </c>
    </row>
    <row r="185" spans="1:35" x14ac:dyDescent="0.2">
      <c r="A185" s="2" t="s">
        <v>203</v>
      </c>
      <c r="B185" s="2">
        <v>39617</v>
      </c>
      <c r="C185" s="5">
        <v>16286</v>
      </c>
      <c r="D185" s="5">
        <f t="shared" si="9"/>
        <v>583043389</v>
      </c>
      <c r="E185" s="5">
        <v>14717</v>
      </c>
      <c r="F185" s="5">
        <f t="shared" si="10"/>
        <v>1</v>
      </c>
      <c r="G185" s="5">
        <v>77</v>
      </c>
      <c r="H185" s="14">
        <v>994</v>
      </c>
      <c r="I185" s="14">
        <v>16601</v>
      </c>
      <c r="J185" s="14">
        <v>25843.45622</v>
      </c>
      <c r="K185" s="14">
        <v>7786.7407759999996</v>
      </c>
      <c r="L185" s="14">
        <v>61449.158519999997</v>
      </c>
      <c r="M185" s="14">
        <v>15558.243700000001</v>
      </c>
      <c r="N185" s="14">
        <v>20473.748149999999</v>
      </c>
      <c r="O185" s="14">
        <v>16320.988520000001</v>
      </c>
      <c r="P185" s="14">
        <v>16216.32734</v>
      </c>
      <c r="Q185" s="14">
        <v>25905.155620000001</v>
      </c>
      <c r="R185" s="14">
        <v>20956.28254</v>
      </c>
      <c r="S185" s="14">
        <v>8255.7069329999995</v>
      </c>
      <c r="T185" s="14">
        <v>13875.34849</v>
      </c>
      <c r="U185" s="14">
        <v>7672.36618</v>
      </c>
      <c r="V185" s="14">
        <v>8759.7020410000005</v>
      </c>
      <c r="W185" s="14">
        <v>9022.9805359999991</v>
      </c>
      <c r="X185" s="14">
        <v>0</v>
      </c>
      <c r="Y185" s="14">
        <v>10098.16383</v>
      </c>
      <c r="Z185" s="14">
        <v>10262.01951</v>
      </c>
      <c r="AA185" s="14">
        <v>7974.8624499999996</v>
      </c>
      <c r="AB185" s="14">
        <v>21700</v>
      </c>
      <c r="AC185" s="14">
        <v>16601</v>
      </c>
      <c r="AD185" s="14">
        <v>8891.3412879999996</v>
      </c>
      <c r="AE185" s="14">
        <v>0.53559070499999994</v>
      </c>
      <c r="AF185" s="14">
        <f t="array" ref="AF185">TTEST(IF(H185:R185&lt;&gt;0,H185:R185),IF(S185:AA185&lt;&gt;0,S185:AA185),2,3)</f>
        <v>3.6019616509442902E-2</v>
      </c>
      <c r="AG185">
        <f t="array" ref="AG185">AVERAGE(IF(H185:R185&lt;&gt;0,H185:R185))</f>
        <v>20736.827398727273</v>
      </c>
      <c r="AH185">
        <f t="array" ref="AH185">STDEV(IF(H185:R185&lt;&gt;0,H185:R185))</f>
        <v>15335.390048877292</v>
      </c>
      <c r="AI185">
        <f t="shared" si="12"/>
        <v>73.952441007530894</v>
      </c>
    </row>
    <row r="186" spans="1:35" x14ac:dyDescent="0.2">
      <c r="A186" s="2" t="s">
        <v>208</v>
      </c>
      <c r="B186" s="2">
        <v>51188</v>
      </c>
      <c r="C186" s="5">
        <v>12327</v>
      </c>
      <c r="D186" s="5">
        <f t="shared" si="9"/>
        <v>575813812</v>
      </c>
      <c r="E186" s="5">
        <v>11249</v>
      </c>
      <c r="F186" s="5">
        <f t="shared" si="10"/>
        <v>1</v>
      </c>
      <c r="G186" s="5">
        <v>62</v>
      </c>
      <c r="H186" s="14">
        <v>0</v>
      </c>
      <c r="I186" s="14">
        <v>32947</v>
      </c>
      <c r="J186" s="14">
        <v>2974.073218</v>
      </c>
      <c r="K186" s="14">
        <v>26813.533060000002</v>
      </c>
      <c r="L186" s="14">
        <v>12148.984399999999</v>
      </c>
      <c r="M186" s="14">
        <v>9954.6933659999995</v>
      </c>
      <c r="N186" s="14">
        <v>10271.755370000001</v>
      </c>
      <c r="O186" s="14">
        <v>19049.615519999999</v>
      </c>
      <c r="P186" s="14">
        <v>15740.84175</v>
      </c>
      <c r="Q186" s="14">
        <v>14803.59187</v>
      </c>
      <c r="R186" s="14">
        <v>13123.8151</v>
      </c>
      <c r="S186" s="14">
        <v>12756.12478</v>
      </c>
      <c r="T186" s="14">
        <v>14312.905849999999</v>
      </c>
      <c r="U186" s="14">
        <v>5946.809405</v>
      </c>
      <c r="V186" s="14">
        <v>5252.8810430000003</v>
      </c>
      <c r="W186" s="14">
        <v>10051.11023</v>
      </c>
      <c r="X186" s="14">
        <v>0</v>
      </c>
      <c r="Y186" s="14">
        <v>8834.9546890000001</v>
      </c>
      <c r="Z186" s="14">
        <v>11248.56385</v>
      </c>
      <c r="AA186" s="14">
        <v>5967.6071389999997</v>
      </c>
      <c r="AB186" s="14">
        <v>2010</v>
      </c>
      <c r="AC186" s="14">
        <v>13963.70348</v>
      </c>
      <c r="AD186" s="14">
        <v>9443.0324619999992</v>
      </c>
      <c r="AE186" s="14">
        <v>0.67625558500000005</v>
      </c>
      <c r="AF186" s="14">
        <f t="array" ref="AF186">TTEST(IF(H186:R186&lt;&gt;0,H186:R186),IF(S186:AA186&lt;&gt;0,S186:AA186),2,3)</f>
        <v>5.0650405059938813E-2</v>
      </c>
      <c r="AG186">
        <f t="array" ref="AG186">AVERAGE(IF(H186:R186&lt;&gt;0,H186:R186))</f>
        <v>15782.7903654</v>
      </c>
      <c r="AH186">
        <f t="array" ref="AH186">STDEV(IF(H186:R186&lt;&gt;0,H186:R186))</f>
        <v>8670.4880313666163</v>
      </c>
      <c r="AI186">
        <f t="shared" si="12"/>
        <v>54.936344148463064</v>
      </c>
    </row>
    <row r="187" spans="1:35" x14ac:dyDescent="0.2">
      <c r="A187" s="2" t="s">
        <v>177</v>
      </c>
      <c r="B187" s="2">
        <v>38883</v>
      </c>
      <c r="C187" s="5">
        <v>19038</v>
      </c>
      <c r="D187" s="5">
        <f t="shared" si="9"/>
        <v>563531319</v>
      </c>
      <c r="E187" s="5">
        <v>14493</v>
      </c>
      <c r="F187" s="5">
        <f t="shared" si="10"/>
        <v>1</v>
      </c>
      <c r="G187" s="5">
        <v>84</v>
      </c>
      <c r="H187" s="14">
        <v>0</v>
      </c>
      <c r="I187" s="14">
        <v>31211</v>
      </c>
      <c r="J187" s="14">
        <v>32100.758720000002</v>
      </c>
      <c r="K187" s="14">
        <v>0</v>
      </c>
      <c r="L187" s="14">
        <v>66815.316279999999</v>
      </c>
      <c r="M187" s="14">
        <v>17900.541969999998</v>
      </c>
      <c r="N187" s="14">
        <v>9649.4457870000006</v>
      </c>
      <c r="O187" s="14">
        <v>22122.417750000001</v>
      </c>
      <c r="P187" s="14">
        <v>13365.579729999999</v>
      </c>
      <c r="Q187" s="14">
        <v>23703.180189999999</v>
      </c>
      <c r="R187" s="14">
        <v>15621.193730000001</v>
      </c>
      <c r="S187" s="14">
        <v>0</v>
      </c>
      <c r="T187" s="14">
        <v>7486.2788030000002</v>
      </c>
      <c r="U187" s="14">
        <v>6635.7268789999998</v>
      </c>
      <c r="V187" s="14">
        <v>6080.5120150000002</v>
      </c>
      <c r="W187" s="14">
        <v>1828.9766400000001</v>
      </c>
      <c r="X187" s="14">
        <v>0</v>
      </c>
      <c r="Y187" s="14">
        <v>0</v>
      </c>
      <c r="Z187" s="14">
        <v>11103.31235</v>
      </c>
      <c r="AA187" s="14">
        <v>8781.6617679999999</v>
      </c>
      <c r="AB187" s="14">
        <v>30200</v>
      </c>
      <c r="AC187" s="14">
        <v>22122.417750000001</v>
      </c>
      <c r="AD187" s="14">
        <v>7061.0028410000004</v>
      </c>
      <c r="AE187" s="14">
        <v>0.31917862299999999</v>
      </c>
      <c r="AF187" s="14">
        <f t="array" ref="AF187">TTEST(IF(H187:R187&lt;&gt;0,H187:R187),IF(S187:AA187&lt;&gt;0,S187:AA187),2,3)</f>
        <v>1.0840800681847373E-2</v>
      </c>
      <c r="AG187">
        <f t="array" ref="AG187">AVERAGE(IF(H187:R187&lt;&gt;0,H187:R187))</f>
        <v>25832.159350777776</v>
      </c>
      <c r="AH187">
        <f t="array" ref="AH187">STDEV(IF(H187:R187&lt;&gt;0,H187:R187))</f>
        <v>17141.365722246988</v>
      </c>
      <c r="AI187">
        <f t="shared" si="12"/>
        <v>66.356689309176474</v>
      </c>
    </row>
    <row r="188" spans="1:35" x14ac:dyDescent="0.2">
      <c r="A188" s="2" t="s">
        <v>187</v>
      </c>
      <c r="B188" s="2">
        <v>84055</v>
      </c>
      <c r="C188" s="5">
        <v>8300</v>
      </c>
      <c r="D188" s="5">
        <f t="shared" si="9"/>
        <v>561907675</v>
      </c>
      <c r="E188" s="5">
        <v>6685</v>
      </c>
      <c r="F188" s="5">
        <f t="shared" si="10"/>
        <v>1</v>
      </c>
      <c r="G188" s="5">
        <v>53</v>
      </c>
      <c r="H188" s="14">
        <v>0</v>
      </c>
      <c r="I188" s="14">
        <v>11909</v>
      </c>
      <c r="J188" s="14">
        <v>7907.6207780000004</v>
      </c>
      <c r="K188" s="14">
        <v>0</v>
      </c>
      <c r="L188" s="14">
        <v>2670.1904549999999</v>
      </c>
      <c r="M188" s="14">
        <v>13043.174360000001</v>
      </c>
      <c r="N188" s="14">
        <v>17324.890719999999</v>
      </c>
      <c r="O188" s="14">
        <v>18305.411499999998</v>
      </c>
      <c r="P188" s="14">
        <v>13653.69058</v>
      </c>
      <c r="Q188" s="14">
        <v>8239.9590160000007</v>
      </c>
      <c r="R188" s="14">
        <v>6707.0998730000001</v>
      </c>
      <c r="S188" s="14">
        <v>7167.1564060000001</v>
      </c>
      <c r="T188" s="14">
        <v>5748.118692</v>
      </c>
      <c r="U188" s="14">
        <v>4049.3512879999998</v>
      </c>
      <c r="V188" s="14">
        <v>5100.8721290000003</v>
      </c>
      <c r="W188" s="14">
        <v>6041.1869589999997</v>
      </c>
      <c r="X188" s="14">
        <v>5020.6992849999997</v>
      </c>
      <c r="Y188" s="14">
        <v>6685.1706430000004</v>
      </c>
      <c r="Z188" s="14">
        <v>6140.6876199999997</v>
      </c>
      <c r="AA188" s="14">
        <v>6071.0713079999996</v>
      </c>
      <c r="AB188" s="14">
        <v>5920</v>
      </c>
      <c r="AC188" s="14">
        <v>11909</v>
      </c>
      <c r="AD188" s="14">
        <v>6041.1869589999997</v>
      </c>
      <c r="AE188" s="14">
        <v>0.50727911299999995</v>
      </c>
      <c r="AF188" s="14">
        <f t="array" ref="AF188">TTEST(IF(H188:R188&lt;&gt;0,H188:R188),IF(S188:AA188&lt;&gt;0,S188:AA188),2,3)</f>
        <v>1.4605637230305248E-2</v>
      </c>
      <c r="AG188">
        <f t="array" ref="AG188">AVERAGE(IF(H188:R188&lt;&gt;0,H188:R188))</f>
        <v>11084.559698000001</v>
      </c>
      <c r="AH188">
        <f t="array" ref="AH188">STDEV(IF(H188:R188&lt;&gt;0,H188:R188))</f>
        <v>5127.7090026110864</v>
      </c>
      <c r="AI188">
        <f t="shared" si="12"/>
        <v>46.259924997618846</v>
      </c>
    </row>
    <row r="189" spans="1:35" x14ac:dyDescent="0.2">
      <c r="A189" s="2" t="s">
        <v>160</v>
      </c>
      <c r="B189" s="2">
        <v>107722</v>
      </c>
      <c r="C189" s="5">
        <v>7597</v>
      </c>
      <c r="D189" s="5">
        <f t="shared" si="9"/>
        <v>561877952</v>
      </c>
      <c r="E189" s="5">
        <v>5216</v>
      </c>
      <c r="F189" s="5">
        <f t="shared" si="10"/>
        <v>1</v>
      </c>
      <c r="G189" s="5">
        <v>79</v>
      </c>
      <c r="H189" s="14">
        <v>0</v>
      </c>
      <c r="I189" s="14">
        <v>5216</v>
      </c>
      <c r="J189" s="14">
        <v>3051.6726870000002</v>
      </c>
      <c r="K189" s="14">
        <v>0</v>
      </c>
      <c r="L189" s="14">
        <v>4915.1246110000002</v>
      </c>
      <c r="M189" s="14">
        <v>8821.7458220000008</v>
      </c>
      <c r="N189" s="14">
        <v>10907.697190000001</v>
      </c>
      <c r="O189" s="14">
        <v>10406.382809999999</v>
      </c>
      <c r="P189" s="14">
        <v>12572.440350000001</v>
      </c>
      <c r="Q189" s="14">
        <v>23951.706269999999</v>
      </c>
      <c r="R189" s="14">
        <v>6798.722796</v>
      </c>
      <c r="S189" s="14">
        <v>0</v>
      </c>
      <c r="T189" s="14">
        <v>0</v>
      </c>
      <c r="U189" s="14">
        <v>0</v>
      </c>
      <c r="V189" s="14">
        <v>2900.4597060000001</v>
      </c>
      <c r="W189" s="14">
        <v>1786.713205</v>
      </c>
      <c r="X189" s="14">
        <v>0</v>
      </c>
      <c r="Y189" s="14">
        <v>0</v>
      </c>
      <c r="Z189" s="14">
        <v>2318.3811719999999</v>
      </c>
      <c r="AA189" s="14">
        <v>0</v>
      </c>
      <c r="AB189" s="14">
        <v>5110</v>
      </c>
      <c r="AC189" s="14">
        <v>8821.7458220000008</v>
      </c>
      <c r="AD189" s="14">
        <v>2318.3811719999999</v>
      </c>
      <c r="AE189" s="14">
        <v>0.26280298899999999</v>
      </c>
      <c r="AF189" s="14">
        <f t="array" ref="AF189">TTEST(IF(H189:R189&lt;&gt;0,H189:R189),IF(S189:AA189&lt;&gt;0,S189:AA189),2,3)</f>
        <v>7.820894508536274E-3</v>
      </c>
      <c r="AG189">
        <f t="array" ref="AG189">AVERAGE(IF(H189:R189&lt;&gt;0,H189:R189))</f>
        <v>9626.832504</v>
      </c>
      <c r="AH189">
        <f t="array" ref="AH189">STDEV(IF(H189:R189&lt;&gt;0,H189:R189))</f>
        <v>6221.5518298300049</v>
      </c>
      <c r="AI189">
        <f t="shared" si="12"/>
        <v>64.627195157336715</v>
      </c>
    </row>
    <row r="190" spans="1:35" x14ac:dyDescent="0.2">
      <c r="A190" s="2" t="s">
        <v>224</v>
      </c>
      <c r="B190" s="2">
        <v>73638</v>
      </c>
      <c r="C190" s="5">
        <v>7846</v>
      </c>
      <c r="D190" s="5">
        <f t="shared" si="9"/>
        <v>556924194</v>
      </c>
      <c r="E190" s="5">
        <v>7563</v>
      </c>
      <c r="F190" s="5">
        <f t="shared" si="10"/>
        <v>1</v>
      </c>
      <c r="G190" s="5">
        <v>65</v>
      </c>
      <c r="H190" s="14">
        <v>0</v>
      </c>
      <c r="I190" s="14">
        <v>24855</v>
      </c>
      <c r="J190" s="14">
        <v>4762.8293450000001</v>
      </c>
      <c r="K190" s="14">
        <v>0</v>
      </c>
      <c r="L190" s="14">
        <v>0</v>
      </c>
      <c r="M190" s="14">
        <v>9687.2726650000004</v>
      </c>
      <c r="N190" s="14">
        <v>4968.0460160000002</v>
      </c>
      <c r="O190" s="14">
        <v>10486.94844</v>
      </c>
      <c r="P190" s="14">
        <v>8544.8652180000008</v>
      </c>
      <c r="Q190" s="14">
        <v>10744.860350000001</v>
      </c>
      <c r="R190" s="14">
        <v>8081.6557910000001</v>
      </c>
      <c r="S190" s="14">
        <v>7805.0728589999999</v>
      </c>
      <c r="T190" s="14">
        <v>7354.0667860000003</v>
      </c>
      <c r="U190" s="14">
        <v>5400.2982190000002</v>
      </c>
      <c r="V190" s="14">
        <v>5443.7675939999999</v>
      </c>
      <c r="W190" s="14">
        <v>7562.9155030000002</v>
      </c>
      <c r="X190" s="14">
        <v>3354.1818589999998</v>
      </c>
      <c r="Y190" s="14">
        <v>0</v>
      </c>
      <c r="Z190" s="14">
        <v>7571.2834030000004</v>
      </c>
      <c r="AA190" s="14">
        <v>6578.9577239999999</v>
      </c>
      <c r="AB190" s="14">
        <v>172</v>
      </c>
      <c r="AC190" s="14">
        <v>9116.0689409999995</v>
      </c>
      <c r="AD190" s="14">
        <v>6966.5122549999996</v>
      </c>
      <c r="AE190" s="14">
        <v>0.76420135700000003</v>
      </c>
      <c r="AF190" s="14">
        <f t="array" ref="AF190">TTEST(IF(H190:R190&lt;&gt;0,H190:R190),IF(S190:AA190&lt;&gt;0,S190:AA190),2,3)</f>
        <v>0.13071380459668566</v>
      </c>
      <c r="AG190">
        <f t="array" ref="AG190">AVERAGE(IF(H190:R190&lt;&gt;0,H190:R190))</f>
        <v>10266.434728124999</v>
      </c>
      <c r="AH190">
        <f t="array" ref="AH190">STDEV(IF(H190:R190&lt;&gt;0,H190:R190))</f>
        <v>6319.34488580383</v>
      </c>
      <c r="AI190">
        <f t="shared" si="12"/>
        <v>61.553451155657015</v>
      </c>
    </row>
    <row r="191" spans="1:35" x14ac:dyDescent="0.2">
      <c r="A191" s="2" t="s">
        <v>221</v>
      </c>
      <c r="B191" s="2">
        <v>57110</v>
      </c>
      <c r="C191" s="5">
        <v>10298</v>
      </c>
      <c r="D191" s="5">
        <f t="shared" si="9"/>
        <v>551282830</v>
      </c>
      <c r="E191" s="5">
        <v>9653</v>
      </c>
      <c r="F191" s="5">
        <f t="shared" si="10"/>
        <v>1</v>
      </c>
      <c r="G191" s="5">
        <v>67</v>
      </c>
      <c r="H191" s="14">
        <v>0</v>
      </c>
      <c r="I191" s="14">
        <v>12263</v>
      </c>
      <c r="J191" s="14">
        <v>8978.3790270000009</v>
      </c>
      <c r="K191" s="14">
        <v>9653.0862159999997</v>
      </c>
      <c r="L191" s="14">
        <v>20800.712909999998</v>
      </c>
      <c r="M191" s="14">
        <v>14529.13991</v>
      </c>
      <c r="N191" s="14">
        <v>18665.126779999999</v>
      </c>
      <c r="O191" s="14">
        <v>19328.42728</v>
      </c>
      <c r="P191" s="14">
        <v>15249.858920000001</v>
      </c>
      <c r="Q191" s="14">
        <v>10684.06194</v>
      </c>
      <c r="R191" s="14">
        <v>20677.79737</v>
      </c>
      <c r="S191" s="14">
        <v>4031.3039880000001</v>
      </c>
      <c r="T191" s="14">
        <v>1323.468406</v>
      </c>
      <c r="U191" s="14">
        <v>3461.9960879999999</v>
      </c>
      <c r="V191" s="14">
        <v>3912.4903989999998</v>
      </c>
      <c r="W191" s="14">
        <v>1612.005678</v>
      </c>
      <c r="X191" s="14">
        <v>0</v>
      </c>
      <c r="Y191" s="14">
        <v>0</v>
      </c>
      <c r="Z191" s="14">
        <v>0</v>
      </c>
      <c r="AA191" s="14">
        <v>3121.3513870000002</v>
      </c>
      <c r="AB191" s="14">
        <v>6770</v>
      </c>
      <c r="AC191" s="14">
        <v>14889.49942</v>
      </c>
      <c r="AD191" s="14">
        <v>3291.6737370000001</v>
      </c>
      <c r="AE191" s="14">
        <v>0.22107349900000001</v>
      </c>
      <c r="AF191" s="14">
        <f t="array" ref="AF191">TTEST(IF(H191:R191&lt;&gt;0,H191:R191),IF(S191:AA191&lt;&gt;0,S191:AA191),2,3)</f>
        <v>7.4501708787916394E-6</v>
      </c>
      <c r="AG191">
        <f t="array" ref="AG191">AVERAGE(IF(H191:R191&lt;&gt;0,H191:R191))</f>
        <v>15082.9590353</v>
      </c>
      <c r="AH191">
        <f t="array" ref="AH191">STDEV(IF(H191:R191&lt;&gt;0,H191:R191))</f>
        <v>4585.451673540515</v>
      </c>
      <c r="AI191">
        <f t="shared" si="12"/>
        <v>30.40153900046252</v>
      </c>
    </row>
    <row r="192" spans="1:35" x14ac:dyDescent="0.2">
      <c r="A192" s="2" t="s">
        <v>226</v>
      </c>
      <c r="B192" s="2">
        <v>60392</v>
      </c>
      <c r="C192" s="5">
        <v>9513</v>
      </c>
      <c r="D192" s="5">
        <f t="shared" si="9"/>
        <v>548419752</v>
      </c>
      <c r="E192" s="5">
        <v>9081</v>
      </c>
      <c r="F192" s="5">
        <f t="shared" si="10"/>
        <v>1</v>
      </c>
      <c r="G192" s="5">
        <v>39</v>
      </c>
      <c r="H192" s="14">
        <v>0</v>
      </c>
      <c r="I192" s="14">
        <v>9794</v>
      </c>
      <c r="J192" s="14">
        <v>10104.446830000001</v>
      </c>
      <c r="K192" s="14">
        <v>8760.4691110000003</v>
      </c>
      <c r="L192" s="14">
        <v>5719.2937819999997</v>
      </c>
      <c r="M192" s="14">
        <v>9400.5362590000004</v>
      </c>
      <c r="N192" s="14">
        <v>6991.8182710000001</v>
      </c>
      <c r="O192" s="14">
        <v>15115.97334</v>
      </c>
      <c r="P192" s="14">
        <v>12054.972</v>
      </c>
      <c r="Q192" s="14">
        <v>8734.7728040000002</v>
      </c>
      <c r="R192" s="14">
        <v>7524.0501139999997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3256.1963940000001</v>
      </c>
      <c r="AB192" s="14">
        <v>16700</v>
      </c>
      <c r="AC192" s="14">
        <v>9080.5026849999995</v>
      </c>
      <c r="AD192" s="14">
        <v>3256.1963940000001</v>
      </c>
      <c r="AE192" s="14">
        <v>0.358592085</v>
      </c>
      <c r="AF192" s="14" t="e">
        <f t="array" ref="AF192">TTEST(IF(H192:R192&lt;&gt;0,H192:R192),IF(S192:AA192&lt;&gt;0,S192:AA192),2,3)</f>
        <v>#DIV/0!</v>
      </c>
      <c r="AG192">
        <f t="array" ref="AG192">AVERAGE(IF(H192:R192&lt;&gt;0,H192:R192))</f>
        <v>9420.0332510999997</v>
      </c>
      <c r="AH192">
        <f t="array" ref="AH192">STDEV(IF(H192:R192&lt;&gt;0,H192:R192))</f>
        <v>2668.4649835299379</v>
      </c>
      <c r="AI192">
        <f t="shared" si="12"/>
        <v>28.327553761217722</v>
      </c>
    </row>
    <row r="193" spans="1:35" x14ac:dyDescent="0.2">
      <c r="A193" s="2" t="s">
        <v>217</v>
      </c>
      <c r="B193" s="2">
        <v>471343</v>
      </c>
      <c r="C193" s="5">
        <v>1271</v>
      </c>
      <c r="D193" s="5">
        <f t="shared" si="9"/>
        <v>548171909</v>
      </c>
      <c r="E193" s="5">
        <v>1163</v>
      </c>
      <c r="F193" s="5">
        <f t="shared" si="10"/>
        <v>1</v>
      </c>
      <c r="G193" s="5">
        <v>96</v>
      </c>
      <c r="H193" s="14">
        <v>3784</v>
      </c>
      <c r="I193" s="14">
        <v>131</v>
      </c>
      <c r="J193" s="14">
        <v>39.725101879999997</v>
      </c>
      <c r="K193" s="14">
        <v>0</v>
      </c>
      <c r="L193" s="14">
        <v>0</v>
      </c>
      <c r="M193" s="14">
        <v>963.1046523</v>
      </c>
      <c r="N193" s="14">
        <v>0</v>
      </c>
      <c r="O193" s="14">
        <v>2369.3965870000002</v>
      </c>
      <c r="P193" s="14">
        <v>0</v>
      </c>
      <c r="Q193" s="14">
        <v>0</v>
      </c>
      <c r="R193" s="14">
        <v>282.68789279999999</v>
      </c>
      <c r="S193" s="14">
        <v>2100.4804210000002</v>
      </c>
      <c r="T193" s="14">
        <v>1363.008075</v>
      </c>
      <c r="U193" s="14">
        <v>0</v>
      </c>
      <c r="V193" s="14">
        <v>0</v>
      </c>
      <c r="W193" s="14">
        <v>1481.3698019999999</v>
      </c>
      <c r="X193" s="14">
        <v>0</v>
      </c>
      <c r="Y193" s="14">
        <v>0</v>
      </c>
      <c r="Z193" s="14">
        <v>0</v>
      </c>
      <c r="AA193" s="14">
        <v>0</v>
      </c>
      <c r="AB193" s="14">
        <v>195</v>
      </c>
      <c r="AC193" s="14">
        <v>622.89627259999997</v>
      </c>
      <c r="AD193" s="14">
        <v>1481.3698019999999</v>
      </c>
      <c r="AE193" s="14">
        <v>2.378196607</v>
      </c>
      <c r="AF193" s="14">
        <f t="array" ref="AF193">TTEST(IF(H193:R193&lt;&gt;0,H193:R193),IF(S193:AA193&lt;&gt;0,S193:AA193),2,3)</f>
        <v>0.5774691800563595</v>
      </c>
      <c r="AG193">
        <f t="array" ref="AG193">AVERAGE(IF(H193:R193&lt;&gt;0,H193:R193))</f>
        <v>1261.6523723299999</v>
      </c>
      <c r="AH193">
        <f t="array" ref="AH193">STDEV(IF(H193:R193&lt;&gt;0,H193:R193))</f>
        <v>1510.5176619019544</v>
      </c>
      <c r="AI193">
        <f t="shared" si="12"/>
        <v>119.72534550958392</v>
      </c>
    </row>
    <row r="194" spans="1:35" x14ac:dyDescent="0.2">
      <c r="A194" s="2" t="s">
        <v>220</v>
      </c>
      <c r="B194" s="2">
        <v>124576</v>
      </c>
      <c r="C194" s="5">
        <v>4757</v>
      </c>
      <c r="D194" s="5">
        <f t="shared" si="9"/>
        <v>545393728</v>
      </c>
      <c r="E194" s="5">
        <v>4378</v>
      </c>
      <c r="F194" s="5">
        <f t="shared" si="10"/>
        <v>1</v>
      </c>
      <c r="G194" s="5">
        <v>52</v>
      </c>
      <c r="H194" s="14">
        <v>365</v>
      </c>
      <c r="I194" s="14">
        <v>5860</v>
      </c>
      <c r="J194" s="14">
        <v>1383.2094400000001</v>
      </c>
      <c r="K194" s="14">
        <v>0</v>
      </c>
      <c r="L194" s="14">
        <v>2256.0440210000002</v>
      </c>
      <c r="M194" s="14">
        <v>7889.7339069999998</v>
      </c>
      <c r="N194" s="14">
        <v>5280.8669369999998</v>
      </c>
      <c r="O194" s="14">
        <v>8607.2328990000005</v>
      </c>
      <c r="P194" s="14">
        <v>6779.8195070000002</v>
      </c>
      <c r="Q194" s="14">
        <v>9811.5038929999992</v>
      </c>
      <c r="R194" s="14">
        <v>6364.8925419999996</v>
      </c>
      <c r="S194" s="14">
        <v>5611.8406800000002</v>
      </c>
      <c r="T194" s="14">
        <v>4054.8203440000002</v>
      </c>
      <c r="U194" s="14">
        <v>3909.3006399999999</v>
      </c>
      <c r="V194" s="14">
        <v>3937.5129010000001</v>
      </c>
      <c r="W194" s="14">
        <v>3506.043322</v>
      </c>
      <c r="X194" s="14">
        <v>0</v>
      </c>
      <c r="Y194" s="14">
        <v>4378.1974120000004</v>
      </c>
      <c r="Z194" s="14">
        <v>4607.6186299999999</v>
      </c>
      <c r="AA194" s="14">
        <v>4261.6755949999997</v>
      </c>
      <c r="AB194" s="14">
        <v>1520</v>
      </c>
      <c r="AC194" s="14">
        <v>6112.4462709999998</v>
      </c>
      <c r="AD194" s="14">
        <v>4158.2479700000004</v>
      </c>
      <c r="AE194" s="14">
        <v>0.68029194599999998</v>
      </c>
      <c r="AF194" s="14">
        <f t="array" ref="AF194">TTEST(IF(H194:R194&lt;&gt;0,H194:R194),IF(S194:AA194&lt;&gt;0,S194:AA194),2,3)</f>
        <v>0.27874763898793675</v>
      </c>
      <c r="AG194">
        <f t="array" ref="AG194">AVERAGE(IF(H194:R194&lt;&gt;0,H194:R194))</f>
        <v>5459.8303146000007</v>
      </c>
      <c r="AH194">
        <f t="array" ref="AH194">STDEV(IF(H194:R194&lt;&gt;0,H194:R194))</f>
        <v>3168.2748636652209</v>
      </c>
      <c r="AI194">
        <f t="shared" si="12"/>
        <v>58.028815569469508</v>
      </c>
    </row>
    <row r="195" spans="1:35" x14ac:dyDescent="0.2">
      <c r="A195" s="2" t="s">
        <v>199</v>
      </c>
      <c r="B195" s="2">
        <v>39435</v>
      </c>
      <c r="C195" s="5">
        <v>16602</v>
      </c>
      <c r="D195" s="5">
        <f t="shared" si="9"/>
        <v>544991700</v>
      </c>
      <c r="E195" s="5">
        <v>13820</v>
      </c>
      <c r="F195" s="5">
        <f t="shared" si="10"/>
        <v>1</v>
      </c>
      <c r="G195" s="5">
        <v>74</v>
      </c>
      <c r="H195" s="14">
        <v>0</v>
      </c>
      <c r="I195" s="14">
        <v>18630</v>
      </c>
      <c r="J195" s="14">
        <v>17266.361199999999</v>
      </c>
      <c r="K195" s="14">
        <v>0</v>
      </c>
      <c r="L195" s="14">
        <v>63482.458639999997</v>
      </c>
      <c r="M195" s="14">
        <v>10441.34374</v>
      </c>
      <c r="N195" s="14">
        <v>14554.10997</v>
      </c>
      <c r="O195" s="14">
        <v>18880.407899999998</v>
      </c>
      <c r="P195" s="14">
        <v>18960.814829999999</v>
      </c>
      <c r="Q195" s="14">
        <v>7197.502931</v>
      </c>
      <c r="R195" s="14">
        <v>13631.958430000001</v>
      </c>
      <c r="S195" s="14">
        <v>13739.992130000001</v>
      </c>
      <c r="T195" s="14">
        <v>11335.853080000001</v>
      </c>
      <c r="U195" s="14">
        <v>11208.68189</v>
      </c>
      <c r="V195" s="14">
        <v>6849.3033489999998</v>
      </c>
      <c r="W195" s="14">
        <v>13342.80746</v>
      </c>
      <c r="X195" s="14">
        <v>0</v>
      </c>
      <c r="Y195" s="14">
        <v>13952.26922</v>
      </c>
      <c r="Z195" s="14">
        <v>13276.66294</v>
      </c>
      <c r="AA195" s="14">
        <v>18186.251639999999</v>
      </c>
      <c r="AB195" s="14">
        <v>13900</v>
      </c>
      <c r="AC195" s="14">
        <v>17266.361199999999</v>
      </c>
      <c r="AD195" s="14">
        <v>13309.735199999999</v>
      </c>
      <c r="AE195" s="14">
        <v>0.77084772199999996</v>
      </c>
      <c r="AF195" s="14">
        <f t="array" ref="AF195">TTEST(IF(H195:R195&lt;&gt;0,H195:R195),IF(S195:AA195&lt;&gt;0,S195:AA195),2,3)</f>
        <v>0.2145196142728609</v>
      </c>
      <c r="AG195">
        <f t="array" ref="AG195">AVERAGE(IF(H195:R195&lt;&gt;0,H195:R195))</f>
        <v>20338.328626777777</v>
      </c>
      <c r="AH195">
        <f t="array" ref="AH195">STDEV(IF(H195:R195&lt;&gt;0,H195:R195))</f>
        <v>16684.044019562236</v>
      </c>
      <c r="AI195">
        <f t="shared" si="12"/>
        <v>82.032522562329675</v>
      </c>
    </row>
    <row r="196" spans="1:35" x14ac:dyDescent="0.2">
      <c r="A196" s="2" t="s">
        <v>261</v>
      </c>
      <c r="B196" s="2">
        <v>62791</v>
      </c>
      <c r="C196" s="5">
        <v>7851</v>
      </c>
      <c r="D196" s="5">
        <f t="shared" si="9"/>
        <v>542953777</v>
      </c>
      <c r="E196" s="5">
        <v>8647</v>
      </c>
      <c r="F196" s="5">
        <f t="shared" si="10"/>
        <v>1</v>
      </c>
      <c r="G196" s="5">
        <v>87</v>
      </c>
      <c r="H196" s="14">
        <v>0</v>
      </c>
      <c r="I196" s="14">
        <v>1802</v>
      </c>
      <c r="J196" s="14">
        <v>336.67103220000001</v>
      </c>
      <c r="K196" s="14">
        <v>0</v>
      </c>
      <c r="L196" s="14">
        <v>14166.505499999999</v>
      </c>
      <c r="M196" s="14">
        <v>0</v>
      </c>
      <c r="N196" s="14">
        <v>8646.8880590000008</v>
      </c>
      <c r="O196" s="14">
        <v>17951.827359999999</v>
      </c>
      <c r="P196" s="14">
        <v>0</v>
      </c>
      <c r="Q196" s="14">
        <v>0</v>
      </c>
      <c r="R196" s="14">
        <v>10210.56869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1844.849725</v>
      </c>
      <c r="Y196" s="14">
        <v>0</v>
      </c>
      <c r="Z196" s="14">
        <v>0</v>
      </c>
      <c r="AA196" s="14">
        <v>0</v>
      </c>
      <c r="AB196" s="14">
        <v>0</v>
      </c>
      <c r="AC196" s="14">
        <v>9428.7283759999991</v>
      </c>
      <c r="AD196" s="14">
        <v>1844.849725</v>
      </c>
      <c r="AE196" s="14">
        <v>0.19566262300000001</v>
      </c>
      <c r="AF196" s="14" t="e">
        <f t="array" ref="AF196">TTEST(IF(H196:R196&lt;&gt;0,H196:R196),IF(S196:AA196&lt;&gt;0,S196:AA196),2,3)</f>
        <v>#DIV/0!</v>
      </c>
      <c r="AG196">
        <f t="array" ref="AG196">AVERAGE(IF(H196:R196&lt;&gt;0,H196:R196))</f>
        <v>8852.410106866666</v>
      </c>
      <c r="AH196">
        <f t="array" ref="AH196">STDEV(IF(H196:R196&lt;&gt;0,H196:R196))</f>
        <v>6857.8704115177316</v>
      </c>
      <c r="AI196">
        <f t="shared" si="12"/>
        <v>77.468964143427982</v>
      </c>
    </row>
    <row r="197" spans="1:35" x14ac:dyDescent="0.2">
      <c r="A197" s="2" t="s">
        <v>277</v>
      </c>
      <c r="B197" s="2">
        <v>49279</v>
      </c>
      <c r="C197" s="5">
        <v>9600</v>
      </c>
      <c r="D197" s="5">
        <f t="shared" si="9"/>
        <v>541379094</v>
      </c>
      <c r="E197" s="5">
        <v>10986</v>
      </c>
      <c r="F197" s="5">
        <f t="shared" si="10"/>
        <v>1</v>
      </c>
      <c r="G197" s="5">
        <v>62</v>
      </c>
      <c r="H197" s="14">
        <v>601</v>
      </c>
      <c r="I197" s="14">
        <v>18435</v>
      </c>
      <c r="J197" s="14">
        <v>5990.2026130000004</v>
      </c>
      <c r="K197" s="14">
        <v>16714.749360000002</v>
      </c>
      <c r="L197" s="14">
        <v>2564.493289</v>
      </c>
      <c r="M197" s="14">
        <v>11291.863310000001</v>
      </c>
      <c r="N197" s="14">
        <v>10680.56482</v>
      </c>
      <c r="O197" s="14">
        <v>13870.64633</v>
      </c>
      <c r="P197" s="14">
        <v>12937.9221</v>
      </c>
      <c r="Q197" s="14">
        <v>7768.2258419999998</v>
      </c>
      <c r="R197" s="14">
        <v>13180.27635</v>
      </c>
      <c r="S197" s="14">
        <v>0</v>
      </c>
      <c r="T197" s="14">
        <v>1160.9708390000001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11291.863310000001</v>
      </c>
      <c r="AD197" s="14">
        <v>1160.9708390000001</v>
      </c>
      <c r="AE197" s="14">
        <v>0.102814815</v>
      </c>
      <c r="AF197" s="14" t="e">
        <f t="array" ref="AF197">TTEST(IF(H197:R197&lt;&gt;0,H197:R197),IF(S197:AA197&lt;&gt;0,S197:AA197),2,3)</f>
        <v>#DIV/0!</v>
      </c>
      <c r="AG197">
        <f t="array" ref="AG197">AVERAGE(IF(H197:R197&lt;&gt;0,H197:R197))</f>
        <v>10366.813092181819</v>
      </c>
      <c r="AH197">
        <f t="array" ref="AH197">STDEV(IF(H197:R197&lt;&gt;0,H197:R197))</f>
        <v>5615.1918215625101</v>
      </c>
      <c r="AI197">
        <f t="shared" si="12"/>
        <v>54.165072444464478</v>
      </c>
    </row>
    <row r="198" spans="1:35" x14ac:dyDescent="0.2">
      <c r="A198" s="2" t="s">
        <v>313</v>
      </c>
      <c r="B198" s="2">
        <v>125062</v>
      </c>
      <c r="C198" s="5">
        <v>3419</v>
      </c>
      <c r="D198" s="5">
        <f t="shared" ref="D198:D261" si="13">B198*E198</f>
        <v>540267840</v>
      </c>
      <c r="E198" s="5">
        <v>4320</v>
      </c>
      <c r="F198" s="5">
        <f t="shared" ref="F198:F261" si="14">IF(E198&lt;14993,1,0)</f>
        <v>1</v>
      </c>
      <c r="G198" s="5">
        <v>61</v>
      </c>
      <c r="H198" s="14">
        <v>0</v>
      </c>
      <c r="I198" s="14">
        <v>4320</v>
      </c>
      <c r="J198" s="14">
        <v>556.52202709999995</v>
      </c>
      <c r="K198" s="14">
        <v>870.84309140000005</v>
      </c>
      <c r="L198" s="14">
        <v>1291.822813</v>
      </c>
      <c r="M198" s="14">
        <v>6122.5119439999999</v>
      </c>
      <c r="N198" s="14">
        <v>4921.7827209999996</v>
      </c>
      <c r="O198" s="14">
        <v>4456.018325</v>
      </c>
      <c r="P198" s="14">
        <v>5434.643024</v>
      </c>
      <c r="Q198" s="14">
        <v>0</v>
      </c>
      <c r="R198" s="14">
        <v>2794.1143870000001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4320</v>
      </c>
      <c r="AD198" s="14" t="e">
        <v>#NUM!</v>
      </c>
      <c r="AE198" s="14" t="e">
        <v>#NUM!</v>
      </c>
      <c r="AF198" s="14" t="e">
        <f t="array" ref="AF198">TTEST(IF(H198:R198&lt;&gt;0,H198:R198),IF(S198:AA198&lt;&gt;0,S198:AA198),2,3)</f>
        <v>#DIV/0!</v>
      </c>
      <c r="AG198">
        <f t="array" ref="AG198">AVERAGE(IF(H198:R198&lt;&gt;0,H198:R198))</f>
        <v>3418.6953702777778</v>
      </c>
      <c r="AH198">
        <f t="array" ref="AH198">STDEV(IF(H198:R198&lt;&gt;0,H198:R198))</f>
        <v>2095.2209101813787</v>
      </c>
      <c r="AI198">
        <f t="shared" si="12"/>
        <v>61.287148553722602</v>
      </c>
    </row>
    <row r="199" spans="1:35" x14ac:dyDescent="0.2">
      <c r="A199" s="2" t="s">
        <v>201</v>
      </c>
      <c r="B199" s="2">
        <v>146353</v>
      </c>
      <c r="C199" s="5">
        <v>4429</v>
      </c>
      <c r="D199" s="5">
        <f t="shared" si="13"/>
        <v>538871746</v>
      </c>
      <c r="E199" s="5">
        <v>3682</v>
      </c>
      <c r="F199" s="5">
        <f t="shared" si="14"/>
        <v>1</v>
      </c>
      <c r="G199" s="5">
        <v>72</v>
      </c>
      <c r="H199" s="14">
        <v>283</v>
      </c>
      <c r="I199" s="14">
        <v>4088</v>
      </c>
      <c r="J199" s="14">
        <v>1355.115808</v>
      </c>
      <c r="K199" s="14">
        <v>0</v>
      </c>
      <c r="L199" s="14">
        <v>888.4338133</v>
      </c>
      <c r="M199" s="14">
        <v>8337.0223060000008</v>
      </c>
      <c r="N199" s="14">
        <v>7442.600684</v>
      </c>
      <c r="O199" s="14">
        <v>8354.400995</v>
      </c>
      <c r="P199" s="14">
        <v>9608.5836780000009</v>
      </c>
      <c r="Q199" s="14">
        <v>4444.4628970000003</v>
      </c>
      <c r="R199" s="14">
        <v>7377.7020380000004</v>
      </c>
      <c r="S199" s="14">
        <v>2205.9595429999999</v>
      </c>
      <c r="T199" s="14">
        <v>0</v>
      </c>
      <c r="U199" s="14">
        <v>0</v>
      </c>
      <c r="V199" s="14">
        <v>0</v>
      </c>
      <c r="W199" s="14">
        <v>1930.8859669999999</v>
      </c>
      <c r="X199" s="14">
        <v>0</v>
      </c>
      <c r="Y199" s="14">
        <v>0</v>
      </c>
      <c r="Z199" s="14">
        <v>0</v>
      </c>
      <c r="AA199" s="14">
        <v>3276.5509940000002</v>
      </c>
      <c r="AB199" s="14">
        <v>2420</v>
      </c>
      <c r="AC199" s="14">
        <v>5911.0824670000002</v>
      </c>
      <c r="AD199" s="14">
        <v>2205.9595429999999</v>
      </c>
      <c r="AE199" s="14">
        <v>0.37319045299999998</v>
      </c>
      <c r="AF199" s="14">
        <f t="array" ref="AF199">TTEST(IF(H199:R199&lt;&gt;0,H199:R199),IF(S199:AA199&lt;&gt;0,S199:AA199),2,3)</f>
        <v>3.9353035963239892E-2</v>
      </c>
      <c r="AG199">
        <f t="array" ref="AG199">AVERAGE(IF(H199:R199&lt;&gt;0,H199:R199))</f>
        <v>5217.9322219300002</v>
      </c>
      <c r="AH199">
        <f t="array" ref="AH199">STDEV(IF(H199:R199&lt;&gt;0,H199:R199))</f>
        <v>3469.7454233556236</v>
      </c>
      <c r="AI199">
        <f t="shared" si="12"/>
        <v>66.4965598589596</v>
      </c>
    </row>
    <row r="200" spans="1:35" x14ac:dyDescent="0.2">
      <c r="A200" s="2" t="s">
        <v>210</v>
      </c>
      <c r="B200" s="2">
        <v>140426</v>
      </c>
      <c r="C200" s="5">
        <v>4385</v>
      </c>
      <c r="D200" s="5">
        <f t="shared" si="13"/>
        <v>533759226</v>
      </c>
      <c r="E200" s="5">
        <v>3801</v>
      </c>
      <c r="F200" s="5">
        <f t="shared" si="14"/>
        <v>1</v>
      </c>
      <c r="G200" s="5">
        <v>59</v>
      </c>
      <c r="H200" s="14">
        <v>306</v>
      </c>
      <c r="I200" s="14">
        <v>4998</v>
      </c>
      <c r="J200" s="14">
        <v>1772.020417</v>
      </c>
      <c r="K200" s="14">
        <v>0</v>
      </c>
      <c r="L200" s="14">
        <v>422.97124509999998</v>
      </c>
      <c r="M200" s="14">
        <v>6451.4298470000003</v>
      </c>
      <c r="N200" s="14">
        <v>5755.5551260000002</v>
      </c>
      <c r="O200" s="14">
        <v>8850.6764899999998</v>
      </c>
      <c r="P200" s="14">
        <v>6255.6942200000003</v>
      </c>
      <c r="Q200" s="14">
        <v>9868.5559990000002</v>
      </c>
      <c r="R200" s="14">
        <v>6970.0263269999996</v>
      </c>
      <c r="S200" s="14">
        <v>3124.7822839999999</v>
      </c>
      <c r="T200" s="14">
        <v>2522.2602379999998</v>
      </c>
      <c r="U200" s="14">
        <v>3600.3948169999999</v>
      </c>
      <c r="V200" s="14">
        <v>3319.6036039999999</v>
      </c>
      <c r="W200" s="14">
        <v>3195.931145</v>
      </c>
      <c r="X200" s="14">
        <v>0</v>
      </c>
      <c r="Y200" s="14">
        <v>0</v>
      </c>
      <c r="Z200" s="14">
        <v>4339.1073749999996</v>
      </c>
      <c r="AA200" s="14">
        <v>4001.977676</v>
      </c>
      <c r="AB200" s="14">
        <v>3180</v>
      </c>
      <c r="AC200" s="14">
        <v>6005.6246730000003</v>
      </c>
      <c r="AD200" s="14">
        <v>3319.6036039999999</v>
      </c>
      <c r="AE200" s="14">
        <v>0.55274909500000002</v>
      </c>
      <c r="AF200" s="14">
        <f t="array" ref="AF200">TTEST(IF(H200:R200&lt;&gt;0,H200:R200),IF(S200:AA200&lt;&gt;0,S200:AA200),2,3)</f>
        <v>0.14161776621980141</v>
      </c>
      <c r="AG200">
        <f t="array" ref="AG200">AVERAGE(IF(H200:R200&lt;&gt;0,H200:R200))</f>
        <v>5165.0929671099993</v>
      </c>
      <c r="AH200">
        <f t="array" ref="AH200">STDEV(IF(H200:R200&lt;&gt;0,H200:R200))</f>
        <v>3329.9309023861138</v>
      </c>
      <c r="AI200">
        <f t="shared" si="12"/>
        <v>64.46991222791668</v>
      </c>
    </row>
    <row r="201" spans="1:35" x14ac:dyDescent="0.2">
      <c r="A201" s="2" t="s">
        <v>131</v>
      </c>
      <c r="B201" s="2">
        <v>52774</v>
      </c>
      <c r="C201" s="5">
        <v>18723</v>
      </c>
      <c r="D201" s="5">
        <f t="shared" si="13"/>
        <v>530589796</v>
      </c>
      <c r="E201" s="5">
        <v>10054</v>
      </c>
      <c r="F201" s="5">
        <f t="shared" si="14"/>
        <v>1</v>
      </c>
      <c r="G201" s="5">
        <v>197</v>
      </c>
      <c r="H201" s="14">
        <v>0</v>
      </c>
      <c r="I201" s="14">
        <v>14356</v>
      </c>
      <c r="J201" s="14">
        <v>6019.7191080000002</v>
      </c>
      <c r="K201" s="14">
        <v>0</v>
      </c>
      <c r="L201" s="14">
        <v>0</v>
      </c>
      <c r="M201" s="14">
        <v>11799.451059999999</v>
      </c>
      <c r="N201" s="14">
        <v>19610.99595</v>
      </c>
      <c r="O201" s="14">
        <v>10325.20622</v>
      </c>
      <c r="P201" s="14">
        <v>10516.772129999999</v>
      </c>
      <c r="Q201" s="14">
        <v>10053.832920000001</v>
      </c>
      <c r="R201" s="14">
        <v>7699.4033460000001</v>
      </c>
      <c r="S201" s="14">
        <v>5094.066632</v>
      </c>
      <c r="T201" s="14">
        <v>0</v>
      </c>
      <c r="U201" s="14">
        <v>7787.2793309999997</v>
      </c>
      <c r="V201" s="14">
        <v>161020.5969</v>
      </c>
      <c r="W201" s="14">
        <v>3468.4354899999998</v>
      </c>
      <c r="X201" s="14">
        <v>5891.451137</v>
      </c>
      <c r="Y201" s="14">
        <v>8178.3881979999996</v>
      </c>
      <c r="Z201" s="14">
        <v>13783.6747</v>
      </c>
      <c r="AA201" s="14">
        <v>8086.4139859999996</v>
      </c>
      <c r="AB201" s="14">
        <v>14600</v>
      </c>
      <c r="AC201" s="14">
        <v>10420.989170000001</v>
      </c>
      <c r="AD201" s="14">
        <v>7936.8466589999998</v>
      </c>
      <c r="AE201" s="14">
        <v>0.76162123699999995</v>
      </c>
      <c r="AF201" s="14">
        <f t="array" ref="AF201">TTEST(IF(H201:R201&lt;&gt;0,H201:R201),IF(S201:AA201&lt;&gt;0,S201:AA201),2,3)</f>
        <v>0.45135794554435549</v>
      </c>
      <c r="AG201">
        <f t="array" ref="AG201">AVERAGE(IF(H201:R201&lt;&gt;0,H201:R201))</f>
        <v>11297.672591750001</v>
      </c>
      <c r="AH201">
        <f t="array" ref="AH201">STDEV(IF(H201:R201&lt;&gt;0,H201:R201))</f>
        <v>4185.4076686913322</v>
      </c>
      <c r="AI201">
        <f t="shared" si="12"/>
        <v>37.046636240349891</v>
      </c>
    </row>
    <row r="202" spans="1:35" x14ac:dyDescent="0.2">
      <c r="A202" s="2" t="s">
        <v>230</v>
      </c>
      <c r="B202" s="2">
        <v>92808</v>
      </c>
      <c r="C202" s="5">
        <v>5986</v>
      </c>
      <c r="D202" s="5">
        <f t="shared" si="13"/>
        <v>528355944</v>
      </c>
      <c r="E202" s="5">
        <v>5693</v>
      </c>
      <c r="F202" s="5">
        <f t="shared" si="14"/>
        <v>1</v>
      </c>
      <c r="G202" s="5">
        <v>62</v>
      </c>
      <c r="H202" s="14">
        <v>253</v>
      </c>
      <c r="I202" s="14">
        <v>4356</v>
      </c>
      <c r="J202" s="14">
        <v>2873.1969180000001</v>
      </c>
      <c r="K202" s="14">
        <v>0</v>
      </c>
      <c r="L202" s="14">
        <v>1123.531025</v>
      </c>
      <c r="M202" s="14">
        <v>7760.7505469999996</v>
      </c>
      <c r="N202" s="14">
        <v>0</v>
      </c>
      <c r="O202" s="14">
        <v>5585.2937890000003</v>
      </c>
      <c r="P202" s="14">
        <v>6459.0851769999999</v>
      </c>
      <c r="Q202" s="14">
        <v>6219.4683969999996</v>
      </c>
      <c r="R202" s="14">
        <v>3477.3999859999999</v>
      </c>
      <c r="S202" s="14">
        <v>4283.7892890000003</v>
      </c>
      <c r="T202" s="14">
        <v>4690.7050609999997</v>
      </c>
      <c r="U202" s="14">
        <v>7118.4512569999997</v>
      </c>
      <c r="V202" s="14">
        <v>16923.21658</v>
      </c>
      <c r="W202" s="14">
        <v>4663.9987849999998</v>
      </c>
      <c r="X202" s="14">
        <v>0</v>
      </c>
      <c r="Y202" s="14">
        <v>9140.7844160000004</v>
      </c>
      <c r="Z202" s="14">
        <v>9738.4872780000005</v>
      </c>
      <c r="AA202" s="14">
        <v>7272.3347139999996</v>
      </c>
      <c r="AB202" s="14">
        <v>5800</v>
      </c>
      <c r="AC202" s="14">
        <v>4356</v>
      </c>
      <c r="AD202" s="14">
        <v>7195.3929850000004</v>
      </c>
      <c r="AE202" s="14">
        <v>1.6518349370000001</v>
      </c>
      <c r="AF202" s="14">
        <f t="array" ref="AF202">TTEST(IF(H202:R202&lt;&gt;0,H202:R202),IF(S202:AA202&lt;&gt;0,S202:AA202),2,3)</f>
        <v>4.8695246487906331E-2</v>
      </c>
      <c r="AG202">
        <f t="array" ref="AG202">AVERAGE(IF(H202:R202&lt;&gt;0,H202:R202))</f>
        <v>4234.1917598888886</v>
      </c>
      <c r="AH202">
        <f t="array" ref="AH202">STDEV(IF(H202:R202&lt;&gt;0,H202:R202))</f>
        <v>2527.8336487989573</v>
      </c>
      <c r="AI202">
        <f t="shared" si="12"/>
        <v>59.700499933552642</v>
      </c>
    </row>
    <row r="203" spans="1:35" x14ac:dyDescent="0.2">
      <c r="A203" s="2" t="s">
        <v>235</v>
      </c>
      <c r="B203" s="2">
        <v>186834</v>
      </c>
      <c r="C203" s="5">
        <v>2913</v>
      </c>
      <c r="D203" s="5">
        <f t="shared" si="13"/>
        <v>522574698</v>
      </c>
      <c r="E203" s="5">
        <v>2797</v>
      </c>
      <c r="F203" s="5">
        <f t="shared" si="14"/>
        <v>1</v>
      </c>
      <c r="G203" s="5">
        <v>56</v>
      </c>
      <c r="H203" s="14">
        <v>808</v>
      </c>
      <c r="I203" s="14">
        <v>2173</v>
      </c>
      <c r="J203" s="14">
        <v>652.71644409999999</v>
      </c>
      <c r="K203" s="14">
        <v>0</v>
      </c>
      <c r="L203" s="14">
        <v>529.9633053</v>
      </c>
      <c r="M203" s="14">
        <v>3200.045329</v>
      </c>
      <c r="N203" s="14">
        <v>5094.6808279999996</v>
      </c>
      <c r="O203" s="14">
        <v>3646.6440090000001</v>
      </c>
      <c r="P203" s="14">
        <v>6477.6885229999998</v>
      </c>
      <c r="Q203" s="14">
        <v>0</v>
      </c>
      <c r="R203" s="14">
        <v>2199.88024</v>
      </c>
      <c r="S203" s="14">
        <v>3764.898471</v>
      </c>
      <c r="T203" s="14">
        <v>2797.4245999999998</v>
      </c>
      <c r="U203" s="14">
        <v>4203.2853249999998</v>
      </c>
      <c r="V203" s="14">
        <v>0</v>
      </c>
      <c r="W203" s="14">
        <v>2561.054564</v>
      </c>
      <c r="X203" s="14">
        <v>0</v>
      </c>
      <c r="Y203" s="14">
        <v>0</v>
      </c>
      <c r="Z203" s="14">
        <v>0</v>
      </c>
      <c r="AA203" s="14">
        <v>3168.3776200000002</v>
      </c>
      <c r="AB203" s="14">
        <v>2410</v>
      </c>
      <c r="AC203" s="14">
        <v>2199.88024</v>
      </c>
      <c r="AD203" s="14">
        <v>3168.3776200000002</v>
      </c>
      <c r="AE203" s="14">
        <v>1.4402500469999999</v>
      </c>
      <c r="AF203" s="14">
        <f t="array" ref="AF203">TTEST(IF(H203:R203&lt;&gt;0,H203:R203),IF(S203:AA203&lt;&gt;0,S203:AA203),2,3)</f>
        <v>0.48434984388899482</v>
      </c>
      <c r="AG203">
        <f t="array" ref="AG203">AVERAGE(IF(H203:R203&lt;&gt;0,H203:R203))</f>
        <v>2753.6242975999999</v>
      </c>
      <c r="AH203">
        <f t="array" ref="AH203">STDEV(IF(H203:R203&lt;&gt;0,H203:R203))</f>
        <v>2065.6012731446581</v>
      </c>
      <c r="AI203">
        <f t="shared" si="12"/>
        <v>75.013910755544686</v>
      </c>
    </row>
    <row r="204" spans="1:35" x14ac:dyDescent="0.2">
      <c r="A204" s="2" t="s">
        <v>281</v>
      </c>
      <c r="B204" s="2">
        <v>59095</v>
      </c>
      <c r="C204" s="5">
        <v>7887</v>
      </c>
      <c r="D204" s="5">
        <f t="shared" si="13"/>
        <v>522281610</v>
      </c>
      <c r="E204" s="5">
        <v>8838</v>
      </c>
      <c r="F204" s="5">
        <f t="shared" si="14"/>
        <v>1</v>
      </c>
      <c r="G204" s="5">
        <v>37</v>
      </c>
      <c r="H204" s="14">
        <v>0</v>
      </c>
      <c r="I204" s="14">
        <v>7916</v>
      </c>
      <c r="J204" s="14">
        <v>3797.8459240000002</v>
      </c>
      <c r="K204" s="14">
        <v>749.66914789999998</v>
      </c>
      <c r="L204" s="14">
        <v>10589.06889</v>
      </c>
      <c r="M204" s="14">
        <v>6466.3503350000001</v>
      </c>
      <c r="N204" s="14">
        <v>9161.8836190000002</v>
      </c>
      <c r="O204" s="14">
        <v>5838.8470569999999</v>
      </c>
      <c r="P204" s="14">
        <v>9857.8621170000006</v>
      </c>
      <c r="Q204" s="14">
        <v>8868.6086919999998</v>
      </c>
      <c r="R204" s="14">
        <v>11626.778130000001</v>
      </c>
      <c r="S204" s="14">
        <v>8837.5762279999999</v>
      </c>
      <c r="T204" s="14">
        <v>9218.8493290000006</v>
      </c>
      <c r="U204" s="14">
        <v>6787.7609190000003</v>
      </c>
      <c r="V204" s="14">
        <v>5263.0589799999998</v>
      </c>
      <c r="W204" s="14">
        <v>9213.0965109999997</v>
      </c>
      <c r="X204" s="14">
        <v>0</v>
      </c>
      <c r="Y204" s="14">
        <v>11043.93651</v>
      </c>
      <c r="Z204" s="14">
        <v>3983.971505</v>
      </c>
      <c r="AA204" s="14">
        <v>8729.0018720000007</v>
      </c>
      <c r="AB204" s="14">
        <v>11900</v>
      </c>
      <c r="AC204" s="14">
        <v>8392.3043460000008</v>
      </c>
      <c r="AD204" s="14">
        <v>8783.2890499999994</v>
      </c>
      <c r="AE204" s="14">
        <v>1.04658848</v>
      </c>
      <c r="AF204" s="14">
        <f t="array" ref="AF204">TTEST(IF(H204:R204&lt;&gt;0,H204:R204),IF(S204:AA204&lt;&gt;0,S204:AA204),2,3)</f>
        <v>0.77082421035910564</v>
      </c>
      <c r="AG204">
        <f t="array" ref="AG204">AVERAGE(IF(H204:R204&lt;&gt;0,H204:R204))</f>
        <v>7487.2913911900005</v>
      </c>
      <c r="AH204">
        <f t="array" ref="AH204">STDEV(IF(H204:R204&lt;&gt;0,H204:R204))</f>
        <v>3333.9885702160968</v>
      </c>
      <c r="AI204">
        <f t="shared" si="12"/>
        <v>44.528633868037637</v>
      </c>
    </row>
    <row r="205" spans="1:35" x14ac:dyDescent="0.2">
      <c r="A205" s="2" t="s">
        <v>245</v>
      </c>
      <c r="B205" s="2">
        <v>67980</v>
      </c>
      <c r="C205" s="5">
        <v>7677</v>
      </c>
      <c r="D205" s="5">
        <f t="shared" si="13"/>
        <v>521882460</v>
      </c>
      <c r="E205" s="5">
        <v>7677</v>
      </c>
      <c r="F205" s="5">
        <f t="shared" si="14"/>
        <v>1</v>
      </c>
      <c r="G205" s="5"/>
      <c r="H205" s="14">
        <v>7677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7677</v>
      </c>
      <c r="AD205" s="14" t="e">
        <v>#NUM!</v>
      </c>
      <c r="AE205" s="14" t="e">
        <v>#NUM!</v>
      </c>
      <c r="AF205" s="14" t="e">
        <f t="array" ref="AF205">TTEST(IF(H205:R205&lt;&gt;0,H205:R205),IF(S205:AA205&lt;&gt;0,S205:AA205),2,3)</f>
        <v>#DIV/0!</v>
      </c>
      <c r="AG205">
        <f t="array" ref="AG205">AVERAGE(IF(H205:R205&lt;&gt;0,H205:R205))</f>
        <v>7677</v>
      </c>
      <c r="AH205" t="e">
        <f t="array" ref="AH205">STDEV(IF(H205:R205&lt;&gt;0,H205:R205))</f>
        <v>#DIV/0!</v>
      </c>
    </row>
    <row r="206" spans="1:35" x14ac:dyDescent="0.2">
      <c r="A206" s="2" t="s">
        <v>204</v>
      </c>
      <c r="B206" s="2">
        <v>70852</v>
      </c>
      <c r="C206" s="5">
        <v>9066</v>
      </c>
      <c r="D206" s="5">
        <f t="shared" si="13"/>
        <v>517290452</v>
      </c>
      <c r="E206" s="5">
        <v>7301</v>
      </c>
      <c r="F206" s="5">
        <f t="shared" si="14"/>
        <v>1</v>
      </c>
      <c r="G206" s="5">
        <v>84</v>
      </c>
      <c r="H206" s="14">
        <v>0</v>
      </c>
      <c r="I206" s="14">
        <v>6084</v>
      </c>
      <c r="J206" s="14">
        <v>2039.8650419999999</v>
      </c>
      <c r="K206" s="14">
        <v>0</v>
      </c>
      <c r="L206" s="14">
        <v>6674.956295</v>
      </c>
      <c r="M206" s="14">
        <v>6301.7218140000004</v>
      </c>
      <c r="N206" s="14">
        <v>11125.17683</v>
      </c>
      <c r="O206" s="14">
        <v>8132.5300520000001</v>
      </c>
      <c r="P206" s="14">
        <v>6463.3770949999998</v>
      </c>
      <c r="Q206" s="14">
        <v>11052.51922</v>
      </c>
      <c r="R206" s="14">
        <v>5262.6179959999999</v>
      </c>
      <c r="S206" s="14">
        <v>8329.0273940000006</v>
      </c>
      <c r="T206" s="14">
        <v>0</v>
      </c>
      <c r="U206" s="14">
        <v>7329.5043329999999</v>
      </c>
      <c r="V206" s="14">
        <v>5747.5178189999997</v>
      </c>
      <c r="W206" s="14">
        <v>8508.2686610000001</v>
      </c>
      <c r="X206" s="14">
        <v>4519.9828589999997</v>
      </c>
      <c r="Y206" s="14">
        <v>10074.376550000001</v>
      </c>
      <c r="Z206" s="14">
        <v>37964.869850000003</v>
      </c>
      <c r="AA206" s="14">
        <v>7272.3347139999996</v>
      </c>
      <c r="AB206" s="14">
        <v>10300</v>
      </c>
      <c r="AC206" s="14">
        <v>6463.3770949999998</v>
      </c>
      <c r="AD206" s="14">
        <v>7829.265864</v>
      </c>
      <c r="AE206" s="14">
        <v>1.2113274140000001</v>
      </c>
      <c r="AF206" s="14">
        <f t="array" ref="AF206">TTEST(IF(H206:R206&lt;&gt;0,H206:R206),IF(S206:AA206&lt;&gt;0,S206:AA206),2,3)</f>
        <v>0.32259096156616313</v>
      </c>
      <c r="AG206">
        <f t="array" ref="AG206">AVERAGE(IF(H206:R206&lt;&gt;0,H206:R206))</f>
        <v>7015.1960382222214</v>
      </c>
      <c r="AH206">
        <f t="array" ref="AH206">STDEV(IF(H206:R206&lt;&gt;0,H206:R206))</f>
        <v>2829.8021785209112</v>
      </c>
      <c r="AI206">
        <f>(AH206/AG206)*100</f>
        <v>40.338176768015657</v>
      </c>
    </row>
    <row r="207" spans="1:35" x14ac:dyDescent="0.2">
      <c r="A207" s="2" t="s">
        <v>190</v>
      </c>
      <c r="B207" s="2">
        <v>39566</v>
      </c>
      <c r="C207" s="5">
        <v>17227</v>
      </c>
      <c r="D207" s="5">
        <f t="shared" si="13"/>
        <v>516929790</v>
      </c>
      <c r="E207" s="5">
        <v>13065</v>
      </c>
      <c r="F207" s="5">
        <f t="shared" si="14"/>
        <v>1</v>
      </c>
      <c r="G207" s="5">
        <v>71</v>
      </c>
      <c r="H207" s="14">
        <v>0</v>
      </c>
      <c r="I207" s="14">
        <v>7037</v>
      </c>
      <c r="J207" s="14">
        <v>8494.7599269999992</v>
      </c>
      <c r="K207" s="14">
        <v>0</v>
      </c>
      <c r="L207" s="14">
        <v>50808.079270000002</v>
      </c>
      <c r="M207" s="14">
        <v>13982.405919999999</v>
      </c>
      <c r="N207" s="14">
        <v>9453.8518810000005</v>
      </c>
      <c r="O207" s="14">
        <v>12839.52807</v>
      </c>
      <c r="P207" s="14">
        <v>11306.573979999999</v>
      </c>
      <c r="Q207" s="14">
        <v>5955.5719499999996</v>
      </c>
      <c r="R207" s="14">
        <v>17905.168549999999</v>
      </c>
      <c r="S207" s="14">
        <v>16767.92182</v>
      </c>
      <c r="T207" s="14">
        <v>0</v>
      </c>
      <c r="U207" s="14">
        <v>9254.3334059999997</v>
      </c>
      <c r="V207" s="14">
        <v>10267.36688</v>
      </c>
      <c r="W207" s="14">
        <v>13065.15331</v>
      </c>
      <c r="X207" s="14">
        <v>0</v>
      </c>
      <c r="Y207" s="14">
        <v>26652.848020000001</v>
      </c>
      <c r="Z207" s="14">
        <v>24641.791880000001</v>
      </c>
      <c r="AA207" s="14">
        <v>41029.415130000001</v>
      </c>
      <c r="AB207" s="14">
        <v>13400</v>
      </c>
      <c r="AC207" s="14">
        <v>11306.573979999999</v>
      </c>
      <c r="AD207" s="14">
        <v>16767.92182</v>
      </c>
      <c r="AE207" s="14">
        <v>1.4830241099999999</v>
      </c>
      <c r="AF207" s="14">
        <f t="array" ref="AF207">TTEST(IF(H207:R207&lt;&gt;0,H207:R207),IF(S207:AA207&lt;&gt;0,S207:AA207),2,3)</f>
        <v>0.44700118222705587</v>
      </c>
      <c r="AG207">
        <f t="array" ref="AG207">AVERAGE(IF(H207:R207&lt;&gt;0,H207:R207))</f>
        <v>15309.215505333334</v>
      </c>
      <c r="AH207">
        <f t="array" ref="AH207">STDEV(IF(H207:R207&lt;&gt;0,H207:R207))</f>
        <v>13817.703792625642</v>
      </c>
      <c r="AI207">
        <f t="shared" ref="AI207:AI270" si="15">(AG207/AH207)*100</f>
        <v>110.79420817736516</v>
      </c>
    </row>
    <row r="208" spans="1:35" x14ac:dyDescent="0.2">
      <c r="A208" s="2" t="s">
        <v>169</v>
      </c>
      <c r="B208" s="2">
        <v>77620</v>
      </c>
      <c r="C208" s="5">
        <v>9925</v>
      </c>
      <c r="D208" s="5">
        <f t="shared" si="13"/>
        <v>513533920</v>
      </c>
      <c r="E208" s="5">
        <v>6616</v>
      </c>
      <c r="F208" s="5">
        <f t="shared" si="14"/>
        <v>1</v>
      </c>
      <c r="G208" s="5">
        <v>76</v>
      </c>
      <c r="H208" s="14">
        <v>2115</v>
      </c>
      <c r="I208" s="14">
        <v>19069</v>
      </c>
      <c r="J208" s="14">
        <v>3764.931916</v>
      </c>
      <c r="K208" s="14">
        <v>5609.572279</v>
      </c>
      <c r="L208" s="14">
        <v>23155.476269999999</v>
      </c>
      <c r="M208" s="14">
        <v>9382.2557429999997</v>
      </c>
      <c r="N208" s="14">
        <v>9211.2771250000005</v>
      </c>
      <c r="O208" s="14">
        <v>17099.208210000001</v>
      </c>
      <c r="P208" s="14">
        <v>6615.5940890000002</v>
      </c>
      <c r="Q208" s="14">
        <v>28627.061320000001</v>
      </c>
      <c r="R208" s="14">
        <v>7772.9464529999996</v>
      </c>
      <c r="S208" s="14">
        <v>3185.561886</v>
      </c>
      <c r="T208" s="14">
        <v>4412.2424369999999</v>
      </c>
      <c r="U208" s="14">
        <v>4963.3263150000002</v>
      </c>
      <c r="V208" s="14">
        <v>6407.8998229999997</v>
      </c>
      <c r="W208" s="14">
        <v>2788.2599679999998</v>
      </c>
      <c r="X208" s="14">
        <v>0</v>
      </c>
      <c r="Y208" s="14">
        <v>0</v>
      </c>
      <c r="Z208" s="14">
        <v>12032.617980000001</v>
      </c>
      <c r="AA208" s="14">
        <v>16053.7217</v>
      </c>
      <c r="AB208" s="14">
        <v>6300</v>
      </c>
      <c r="AC208" s="14">
        <v>9211.2771250000005</v>
      </c>
      <c r="AD208" s="14">
        <v>4963.3263150000002</v>
      </c>
      <c r="AE208" s="14">
        <v>0.53883150499999999</v>
      </c>
      <c r="AF208" s="14">
        <f t="array" ref="AF208">TTEST(IF(H208:R208&lt;&gt;0,H208:R208),IF(S208:AA208&lt;&gt;0,S208:AA208),2,3)</f>
        <v>0.14608809736242526</v>
      </c>
      <c r="AG208">
        <f t="array" ref="AG208">AVERAGE(IF(H208:R208&lt;&gt;0,H208:R208))</f>
        <v>12038.393036818185</v>
      </c>
      <c r="AH208">
        <f t="array" ref="AH208">STDEV(IF(H208:R208&lt;&gt;0,H208:R208))</f>
        <v>8629.6975428929672</v>
      </c>
      <c r="AI208">
        <f t="shared" si="15"/>
        <v>139.49959401221966</v>
      </c>
    </row>
    <row r="209" spans="1:35" x14ac:dyDescent="0.2">
      <c r="A209" s="2" t="s">
        <v>251</v>
      </c>
      <c r="B209" s="2">
        <v>66343</v>
      </c>
      <c r="C209" s="5">
        <v>7728</v>
      </c>
      <c r="D209" s="5">
        <f t="shared" si="13"/>
        <v>512698704</v>
      </c>
      <c r="E209" s="5">
        <v>7728</v>
      </c>
      <c r="F209" s="5">
        <f t="shared" si="14"/>
        <v>1</v>
      </c>
      <c r="G209" s="5"/>
      <c r="H209" s="14">
        <v>7728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7728</v>
      </c>
      <c r="AD209" s="14" t="e">
        <v>#NUM!</v>
      </c>
      <c r="AE209" s="14" t="e">
        <v>#NUM!</v>
      </c>
      <c r="AF209" s="14" t="e">
        <f t="array" ref="AF209">TTEST(IF(H209:R209&lt;&gt;0,H209:R209),IF(S209:AA209&lt;&gt;0,S209:AA209),2,3)</f>
        <v>#DIV/0!</v>
      </c>
      <c r="AG209">
        <f t="array" ref="AG209">AVERAGE(IF(H209:R209&lt;&gt;0,H209:R209))</f>
        <v>7728</v>
      </c>
      <c r="AH209" t="e">
        <f t="array" ref="AH209">STDEV(IF(H209:R209&lt;&gt;0,H209:R209))</f>
        <v>#DIV/0!</v>
      </c>
      <c r="AI209" t="e">
        <f t="shared" si="15"/>
        <v>#DIV/0!</v>
      </c>
    </row>
    <row r="210" spans="1:35" x14ac:dyDescent="0.2">
      <c r="A210" s="2" t="s">
        <v>315</v>
      </c>
      <c r="B210" s="2">
        <v>154694</v>
      </c>
      <c r="C210" s="5">
        <v>2759</v>
      </c>
      <c r="D210" s="5">
        <f t="shared" si="13"/>
        <v>511727752</v>
      </c>
      <c r="E210" s="5">
        <v>3308</v>
      </c>
      <c r="F210" s="5">
        <f t="shared" si="14"/>
        <v>1</v>
      </c>
      <c r="G210" s="5">
        <v>54</v>
      </c>
      <c r="H210" s="14">
        <v>0</v>
      </c>
      <c r="I210" s="14">
        <v>3546</v>
      </c>
      <c r="J210" s="14">
        <v>638.5703115</v>
      </c>
      <c r="K210" s="14">
        <v>0</v>
      </c>
      <c r="L210" s="14">
        <v>149.26415080000001</v>
      </c>
      <c r="M210" s="14">
        <v>3503.7133600000002</v>
      </c>
      <c r="N210" s="14">
        <v>4414.6528440000002</v>
      </c>
      <c r="O210" s="14">
        <v>2941.4625500000002</v>
      </c>
      <c r="P210" s="14">
        <v>4385.8164450000004</v>
      </c>
      <c r="Q210" s="14">
        <v>0</v>
      </c>
      <c r="R210" s="14">
        <v>3961.3390869999998</v>
      </c>
      <c r="S210" s="14">
        <v>2303.71902</v>
      </c>
      <c r="T210" s="14">
        <v>0</v>
      </c>
      <c r="U210" s="14">
        <v>0</v>
      </c>
      <c r="V210" s="14">
        <v>3548.6356730000002</v>
      </c>
      <c r="W210" s="14">
        <v>3112.1636159999998</v>
      </c>
      <c r="X210" s="14">
        <v>1703.162041</v>
      </c>
      <c r="Y210" s="14">
        <v>0</v>
      </c>
      <c r="Z210" s="14">
        <v>0</v>
      </c>
      <c r="AA210" s="14">
        <v>4044.9636850000002</v>
      </c>
      <c r="AB210" s="14">
        <v>377</v>
      </c>
      <c r="AC210" s="14">
        <v>3524.8566799999999</v>
      </c>
      <c r="AD210" s="14">
        <v>3112.1636159999998</v>
      </c>
      <c r="AE210" s="14">
        <v>0.88291919299999999</v>
      </c>
      <c r="AF210" s="14">
        <f t="array" ref="AF210">TTEST(IF(H210:R210&lt;&gt;0,H210:R210),IF(S210:AA210&lt;&gt;0,S210:AA210),2,3)</f>
        <v>0.99992034521731288</v>
      </c>
      <c r="AG210">
        <f t="array" ref="AG210">AVERAGE(IF(H210:R210&lt;&gt;0,H210:R210))</f>
        <v>2942.6023435375</v>
      </c>
      <c r="AH210">
        <f t="array" ref="AH210">STDEV(IF(H210:R210&lt;&gt;0,H210:R210))</f>
        <v>1650.8812208922529</v>
      </c>
      <c r="AI210">
        <f t="shared" si="15"/>
        <v>178.24434043456557</v>
      </c>
    </row>
    <row r="211" spans="1:35" x14ac:dyDescent="0.2">
      <c r="A211" s="2" t="s">
        <v>129</v>
      </c>
      <c r="B211" s="2">
        <v>57521</v>
      </c>
      <c r="C211" s="5">
        <v>17269</v>
      </c>
      <c r="D211" s="5">
        <f t="shared" si="13"/>
        <v>503883960</v>
      </c>
      <c r="E211" s="5">
        <v>8760</v>
      </c>
      <c r="F211" s="5">
        <f t="shared" si="14"/>
        <v>1</v>
      </c>
      <c r="G211" s="5">
        <v>105</v>
      </c>
      <c r="H211" s="14">
        <v>0</v>
      </c>
      <c r="I211" s="14">
        <v>27162</v>
      </c>
      <c r="J211" s="14">
        <v>30014.15784</v>
      </c>
      <c r="K211" s="14">
        <v>74292.331760000001</v>
      </c>
      <c r="L211" s="14">
        <v>45670.00793</v>
      </c>
      <c r="M211" s="14">
        <v>19255.718789999999</v>
      </c>
      <c r="N211" s="14">
        <v>14685.169760000001</v>
      </c>
      <c r="O211" s="14">
        <v>29335.001420000001</v>
      </c>
      <c r="P211" s="14">
        <v>19937.02908</v>
      </c>
      <c r="Q211" s="14">
        <v>6600.5282630000002</v>
      </c>
      <c r="R211" s="14">
        <v>13607.406590000001</v>
      </c>
      <c r="S211" s="14">
        <v>6351.2308329999996</v>
      </c>
      <c r="T211" s="14">
        <v>3840.3069679999999</v>
      </c>
      <c r="U211" s="14">
        <v>5054.7311019999997</v>
      </c>
      <c r="V211" s="14">
        <v>4171.0542359999999</v>
      </c>
      <c r="W211" s="14">
        <v>5344.3597970000001</v>
      </c>
      <c r="X211" s="14">
        <v>0</v>
      </c>
      <c r="Y211" s="14">
        <v>6096.400396</v>
      </c>
      <c r="Z211" s="14">
        <v>3753.678269</v>
      </c>
      <c r="AA211" s="14">
        <v>4189.1107009999996</v>
      </c>
      <c r="AB211" s="14">
        <v>8760</v>
      </c>
      <c r="AC211" s="14">
        <v>23549.51454</v>
      </c>
      <c r="AD211" s="14">
        <v>4621.9209019999998</v>
      </c>
      <c r="AE211" s="14">
        <v>0.19626395699999999</v>
      </c>
      <c r="AF211" s="14">
        <f t="array" ref="AF211">TTEST(IF(H211:R211&lt;&gt;0,H211:R211),IF(S211:AA211&lt;&gt;0,S211:AA211),2,3)</f>
        <v>4.5414397849708283E-3</v>
      </c>
      <c r="AG211">
        <f t="array" ref="AG211">AVERAGE(IF(H211:R211&lt;&gt;0,H211:R211))</f>
        <v>28055.935143300005</v>
      </c>
      <c r="AH211">
        <f t="array" ref="AH211">STDEV(IF(H211:R211&lt;&gt;0,H211:R211))</f>
        <v>19566.303151540975</v>
      </c>
      <c r="AI211">
        <f t="shared" si="15"/>
        <v>143.38904455280513</v>
      </c>
    </row>
    <row r="212" spans="1:35" x14ac:dyDescent="0.2">
      <c r="A212" s="2" t="s">
        <v>260</v>
      </c>
      <c r="B212" s="2">
        <v>166727</v>
      </c>
      <c r="C212" s="5">
        <v>2959</v>
      </c>
      <c r="D212" s="5">
        <f t="shared" si="13"/>
        <v>503348813</v>
      </c>
      <c r="E212" s="5">
        <v>3019</v>
      </c>
      <c r="F212" s="5">
        <f t="shared" si="14"/>
        <v>1</v>
      </c>
      <c r="G212" s="5">
        <v>43</v>
      </c>
      <c r="H212" s="14">
        <v>1418</v>
      </c>
      <c r="I212" s="14">
        <v>3268</v>
      </c>
      <c r="J212" s="14">
        <v>207.6407834</v>
      </c>
      <c r="K212" s="14">
        <v>0</v>
      </c>
      <c r="L212" s="14">
        <v>0</v>
      </c>
      <c r="M212" s="14">
        <v>4281.3900249999997</v>
      </c>
      <c r="N212" s="14">
        <v>4339.5309699999998</v>
      </c>
      <c r="O212" s="14">
        <v>3468.7213230000002</v>
      </c>
      <c r="P212" s="14">
        <v>2030.2096449999999</v>
      </c>
      <c r="Q212" s="14">
        <v>3745.069587</v>
      </c>
      <c r="R212" s="14">
        <v>1376.4403500000001</v>
      </c>
      <c r="S212" s="14">
        <v>0</v>
      </c>
      <c r="T212" s="14">
        <v>2567.0795419999999</v>
      </c>
      <c r="U212" s="14">
        <v>0</v>
      </c>
      <c r="V212" s="14">
        <v>3019.0196169999999</v>
      </c>
      <c r="W212" s="14">
        <v>2941.6772850000002</v>
      </c>
      <c r="X212" s="14">
        <v>2200.4919209999998</v>
      </c>
      <c r="Y212" s="14">
        <v>4280.9057469999998</v>
      </c>
      <c r="Z212" s="14">
        <v>2418.1222189999999</v>
      </c>
      <c r="AA212" s="14">
        <v>5134.096571</v>
      </c>
      <c r="AB212" s="14">
        <v>3610</v>
      </c>
      <c r="AC212" s="14">
        <v>3268</v>
      </c>
      <c r="AD212" s="14">
        <v>2941.6772850000002</v>
      </c>
      <c r="AE212" s="14">
        <v>0.90014604799999998</v>
      </c>
      <c r="AF212" s="14">
        <f t="array" ref="AF212">TTEST(IF(H212:R212&lt;&gt;0,H212:R212),IF(S212:AA212&lt;&gt;0,S212:AA212),2,3)</f>
        <v>0.41015706882260761</v>
      </c>
      <c r="AG212">
        <f t="array" ref="AG212">AVERAGE(IF(H212:R212&lt;&gt;0,H212:R212))</f>
        <v>2681.6669648222219</v>
      </c>
      <c r="AH212">
        <f t="array" ref="AH212">STDEV(IF(H212:R212&lt;&gt;0,H212:R212))</f>
        <v>1468.3053989457758</v>
      </c>
      <c r="AI212">
        <f t="shared" si="15"/>
        <v>182.63686605985538</v>
      </c>
    </row>
    <row r="213" spans="1:35" x14ac:dyDescent="0.2">
      <c r="A213" s="2" t="s">
        <v>223</v>
      </c>
      <c r="B213" s="2">
        <v>123989</v>
      </c>
      <c r="C213" s="5">
        <v>4683</v>
      </c>
      <c r="D213" s="5">
        <f t="shared" si="13"/>
        <v>503271351</v>
      </c>
      <c r="E213" s="5">
        <v>4059</v>
      </c>
      <c r="F213" s="5">
        <f t="shared" si="14"/>
        <v>1</v>
      </c>
      <c r="G213" s="5">
        <v>67</v>
      </c>
      <c r="H213" s="14">
        <v>15215</v>
      </c>
      <c r="I213" s="14">
        <v>7997</v>
      </c>
      <c r="J213" s="14">
        <v>1306.7072860000001</v>
      </c>
      <c r="K213" s="14">
        <v>0</v>
      </c>
      <c r="L213" s="14">
        <v>0</v>
      </c>
      <c r="M213" s="14">
        <v>6303.1828720000003</v>
      </c>
      <c r="N213" s="14">
        <v>3629.2635869999999</v>
      </c>
      <c r="O213" s="14">
        <v>2273.7920210000002</v>
      </c>
      <c r="P213" s="14">
        <v>4317.1788660000002</v>
      </c>
      <c r="Q213" s="14">
        <v>5142.9064349999999</v>
      </c>
      <c r="R213" s="14">
        <v>4440.787026</v>
      </c>
      <c r="S213" s="14">
        <v>3125.4795760000002</v>
      </c>
      <c r="T213" s="14">
        <v>3069.9202289999998</v>
      </c>
      <c r="U213" s="14">
        <v>4257.5572490000004</v>
      </c>
      <c r="V213" s="14">
        <v>3859.4651869999998</v>
      </c>
      <c r="W213" s="14">
        <v>2584.2971579999999</v>
      </c>
      <c r="X213" s="14">
        <v>1828.993414</v>
      </c>
      <c r="Y213" s="14">
        <v>0</v>
      </c>
      <c r="Z213" s="14">
        <v>6111.684604</v>
      </c>
      <c r="AA213" s="14">
        <v>5833.0118780000003</v>
      </c>
      <c r="AB213" s="14">
        <v>3000</v>
      </c>
      <c r="AC213" s="14">
        <v>4440.787026</v>
      </c>
      <c r="AD213" s="14">
        <v>3492.4723819999999</v>
      </c>
      <c r="AE213" s="14">
        <v>0.78645347399999999</v>
      </c>
      <c r="AF213" s="14">
        <f t="array" ref="AF213">TTEST(IF(H213:R213&lt;&gt;0,H213:R213),IF(S213:AA213&lt;&gt;0,S213:AA213),2,3)</f>
        <v>0.25046831347547344</v>
      </c>
      <c r="AG213">
        <f t="array" ref="AG213">AVERAGE(IF(H213:R213&lt;&gt;0,H213:R213))</f>
        <v>5625.0908992222221</v>
      </c>
      <c r="AH213">
        <f t="array" ref="AH213">STDEV(IF(H213:R213&lt;&gt;0,H213:R213))</f>
        <v>4111.8851719394543</v>
      </c>
      <c r="AI213">
        <f t="shared" si="15"/>
        <v>136.80077784295307</v>
      </c>
    </row>
    <row r="214" spans="1:35" x14ac:dyDescent="0.2">
      <c r="A214" s="2" t="s">
        <v>144</v>
      </c>
      <c r="B214" s="2">
        <v>51193</v>
      </c>
      <c r="C214" s="5">
        <v>17787</v>
      </c>
      <c r="D214" s="5">
        <f t="shared" si="13"/>
        <v>502049751</v>
      </c>
      <c r="E214" s="5">
        <v>9807</v>
      </c>
      <c r="F214" s="5">
        <f t="shared" si="14"/>
        <v>1</v>
      </c>
      <c r="G214" s="5">
        <v>91</v>
      </c>
      <c r="H214" s="14">
        <v>0</v>
      </c>
      <c r="I214" s="14">
        <v>33228</v>
      </c>
      <c r="J214" s="14">
        <v>8216.8591919999999</v>
      </c>
      <c r="K214" s="14">
        <v>54531.182410000001</v>
      </c>
      <c r="L214" s="14">
        <v>31012.604380000001</v>
      </c>
      <c r="M214" s="14">
        <v>26806.900610000001</v>
      </c>
      <c r="N214" s="14">
        <v>0</v>
      </c>
      <c r="O214" s="14">
        <v>14098.178690000001</v>
      </c>
      <c r="P214" s="14">
        <v>6184.5377799999997</v>
      </c>
      <c r="Q214" s="14">
        <v>13172.32043</v>
      </c>
      <c r="R214" s="14">
        <v>9807.3001769999992</v>
      </c>
      <c r="S214" s="14">
        <v>50162.81495</v>
      </c>
      <c r="T214" s="14">
        <v>3626.0304489999999</v>
      </c>
      <c r="U214" s="14">
        <v>4967.7061819999999</v>
      </c>
      <c r="V214" s="14">
        <v>5848.6150049999997</v>
      </c>
      <c r="W214" s="14">
        <v>24380.834559999999</v>
      </c>
      <c r="X214" s="14">
        <v>0</v>
      </c>
      <c r="Y214" s="14">
        <v>0</v>
      </c>
      <c r="Z214" s="14">
        <v>4617.5858420000004</v>
      </c>
      <c r="AA214" s="14">
        <v>4044.9636850000002</v>
      </c>
      <c r="AB214" s="14">
        <v>7670</v>
      </c>
      <c r="AC214" s="14">
        <v>14098.178690000001</v>
      </c>
      <c r="AD214" s="14">
        <v>4967.7061819999999</v>
      </c>
      <c r="AE214" s="14">
        <v>0.35236510300000001</v>
      </c>
      <c r="AF214" s="14">
        <f t="array" ref="AF214">TTEST(IF(H214:R214&lt;&gt;0,H214:R214),IF(S214:AA214&lt;&gt;0,S214:AA214),2,3)</f>
        <v>0.36794863072891926</v>
      </c>
      <c r="AG214">
        <f t="array" ref="AG214">AVERAGE(IF(H214:R214&lt;&gt;0,H214:R214))</f>
        <v>21895.32040766667</v>
      </c>
      <c r="AH214">
        <f t="array" ref="AH214">STDEV(IF(H214:R214&lt;&gt;0,H214:R214))</f>
        <v>15881.250640177073</v>
      </c>
      <c r="AI214">
        <f t="shared" si="15"/>
        <v>137.8689934675229</v>
      </c>
    </row>
    <row r="215" spans="1:35" x14ac:dyDescent="0.2">
      <c r="A215" s="2" t="s">
        <v>262</v>
      </c>
      <c r="B215" s="2">
        <v>52946</v>
      </c>
      <c r="C215" s="5">
        <v>9270</v>
      </c>
      <c r="D215" s="5">
        <f t="shared" si="13"/>
        <v>498645428</v>
      </c>
      <c r="E215" s="5">
        <v>9418</v>
      </c>
      <c r="F215" s="5">
        <f t="shared" si="14"/>
        <v>1</v>
      </c>
      <c r="G215" s="5">
        <v>45</v>
      </c>
      <c r="H215" s="14">
        <v>0</v>
      </c>
      <c r="I215" s="14">
        <v>7603</v>
      </c>
      <c r="J215" s="14">
        <v>4733.7718969999996</v>
      </c>
      <c r="K215" s="14">
        <v>0</v>
      </c>
      <c r="L215" s="14">
        <v>13978.85498</v>
      </c>
      <c r="M215" s="14">
        <v>11549.98358</v>
      </c>
      <c r="N215" s="14">
        <v>5937.0350319999998</v>
      </c>
      <c r="O215" s="14">
        <v>14173.23353</v>
      </c>
      <c r="P215" s="14">
        <v>10895.481400000001</v>
      </c>
      <c r="Q215" s="14">
        <v>9417.9225740000002</v>
      </c>
      <c r="R215" s="14">
        <v>16115.75418</v>
      </c>
      <c r="S215" s="14">
        <v>6406.6425630000003</v>
      </c>
      <c r="T215" s="14">
        <v>0</v>
      </c>
      <c r="U215" s="14">
        <v>6004.2100790000004</v>
      </c>
      <c r="V215" s="14">
        <v>9066.1377059999995</v>
      </c>
      <c r="W215" s="14">
        <v>10174.43636</v>
      </c>
      <c r="X215" s="14">
        <v>0</v>
      </c>
      <c r="Y215" s="14">
        <v>5354.1421689999997</v>
      </c>
      <c r="Z215" s="14">
        <v>15027.981309999999</v>
      </c>
      <c r="AA215" s="14">
        <v>10582.860259999999</v>
      </c>
      <c r="AB215" s="14">
        <v>573</v>
      </c>
      <c r="AC215" s="14">
        <v>10895.481400000001</v>
      </c>
      <c r="AD215" s="14">
        <v>9066.1377059999995</v>
      </c>
      <c r="AE215" s="14">
        <v>0.832100701</v>
      </c>
      <c r="AF215" s="14">
        <f t="array" ref="AF215">TTEST(IF(H215:R215&lt;&gt;0,H215:R215),IF(S215:AA215&lt;&gt;0,S215:AA215),2,3)</f>
        <v>0.4127275419849803</v>
      </c>
      <c r="AG215">
        <f t="array" ref="AG215">AVERAGE(IF(H215:R215&lt;&gt;0,H215:R215))</f>
        <v>10489.448574777778</v>
      </c>
      <c r="AH215">
        <f t="array" ref="AH215">STDEV(IF(H215:R215&lt;&gt;0,H215:R215))</f>
        <v>3905.495759210713</v>
      </c>
      <c r="AI215">
        <f t="shared" si="15"/>
        <v>268.58174279256315</v>
      </c>
    </row>
    <row r="216" spans="1:35" x14ac:dyDescent="0.2">
      <c r="A216" s="2" t="s">
        <v>266</v>
      </c>
      <c r="B216" s="2">
        <v>53504</v>
      </c>
      <c r="C216" s="5">
        <v>9113</v>
      </c>
      <c r="D216" s="5">
        <f t="shared" si="13"/>
        <v>495714560</v>
      </c>
      <c r="E216" s="5">
        <v>9265</v>
      </c>
      <c r="F216" s="5">
        <f t="shared" si="14"/>
        <v>1</v>
      </c>
      <c r="G216" s="5">
        <v>47</v>
      </c>
      <c r="H216" s="14">
        <v>1793</v>
      </c>
      <c r="I216" s="14">
        <v>11585</v>
      </c>
      <c r="J216" s="14">
        <v>11410.35396</v>
      </c>
      <c r="K216" s="14">
        <v>0</v>
      </c>
      <c r="L216" s="14">
        <v>13531.41475</v>
      </c>
      <c r="M216" s="14">
        <v>9517.3223739999994</v>
      </c>
      <c r="N216" s="14">
        <v>17398.12905</v>
      </c>
      <c r="O216" s="14">
        <v>10996.633879999999</v>
      </c>
      <c r="P216" s="14">
        <v>12331.619119999999</v>
      </c>
      <c r="Q216" s="14">
        <v>16506.929199999999</v>
      </c>
      <c r="R216" s="14">
        <v>10323.178879999999</v>
      </c>
      <c r="S216" s="14">
        <v>7019.4051559999998</v>
      </c>
      <c r="T216" s="14">
        <v>0</v>
      </c>
      <c r="U216" s="14">
        <v>4935.3199420000001</v>
      </c>
      <c r="V216" s="14">
        <v>7098.8425020000004</v>
      </c>
      <c r="W216" s="14">
        <v>6233.9222929999996</v>
      </c>
      <c r="X216" s="14">
        <v>0</v>
      </c>
      <c r="Y216" s="14">
        <v>9012.1777170000005</v>
      </c>
      <c r="Z216" s="14">
        <v>5977.185383</v>
      </c>
      <c r="AA216" s="14">
        <v>5057.8944099999999</v>
      </c>
      <c r="AB216" s="14">
        <v>3310</v>
      </c>
      <c r="AC216" s="14">
        <v>11497.67698</v>
      </c>
      <c r="AD216" s="14">
        <v>6233.9222929999996</v>
      </c>
      <c r="AE216" s="14">
        <v>0.54218972300000001</v>
      </c>
      <c r="AF216" s="14">
        <f t="array" ref="AF216">TTEST(IF(H216:R216&lt;&gt;0,H216:R216),IF(S216:AA216&lt;&gt;0,S216:AA216),2,3)</f>
        <v>4.7297471402272997E-3</v>
      </c>
      <c r="AG216">
        <f t="array" ref="AG216">AVERAGE(IF(H216:R216&lt;&gt;0,H216:R216))</f>
        <v>11539.358121400001</v>
      </c>
      <c r="AH216">
        <f t="array" ref="AH216">STDEV(IF(H216:R216&lt;&gt;0,H216:R216))</f>
        <v>4274.8673574575196</v>
      </c>
      <c r="AI216">
        <f t="shared" si="15"/>
        <v>269.93488116700399</v>
      </c>
    </row>
    <row r="217" spans="1:35" x14ac:dyDescent="0.2">
      <c r="A217" s="2" t="s">
        <v>241</v>
      </c>
      <c r="B217" s="2">
        <v>103680</v>
      </c>
      <c r="C217" s="5">
        <v>5100</v>
      </c>
      <c r="D217" s="5">
        <f t="shared" si="13"/>
        <v>492998400</v>
      </c>
      <c r="E217" s="5">
        <v>4755</v>
      </c>
      <c r="F217" s="5">
        <f t="shared" si="14"/>
        <v>1</v>
      </c>
      <c r="G217" s="5">
        <v>59</v>
      </c>
      <c r="H217" s="14">
        <v>459</v>
      </c>
      <c r="I217" s="14">
        <v>4762</v>
      </c>
      <c r="J217" s="14">
        <v>2009.1378870000001</v>
      </c>
      <c r="K217" s="14">
        <v>0</v>
      </c>
      <c r="L217" s="14">
        <v>680.81693370000005</v>
      </c>
      <c r="M217" s="14">
        <v>8227.5122050000009</v>
      </c>
      <c r="N217" s="14">
        <v>10948.322980000001</v>
      </c>
      <c r="O217" s="14">
        <v>6972.9537309999996</v>
      </c>
      <c r="P217" s="14">
        <v>6127.0965269999997</v>
      </c>
      <c r="Q217" s="14">
        <v>8030.0032149999997</v>
      </c>
      <c r="R217" s="14">
        <v>9800.5637000000006</v>
      </c>
      <c r="S217" s="14">
        <v>4633.2856359999996</v>
      </c>
      <c r="T217" s="14">
        <v>4754.5041060000003</v>
      </c>
      <c r="U217" s="14">
        <v>4006.9928599999998</v>
      </c>
      <c r="V217" s="14">
        <v>0</v>
      </c>
      <c r="W217" s="14">
        <v>3756.6963949999999</v>
      </c>
      <c r="X217" s="14">
        <v>0</v>
      </c>
      <c r="Y217" s="14">
        <v>5379.9498290000001</v>
      </c>
      <c r="Z217" s="14">
        <v>4025.7871690000002</v>
      </c>
      <c r="AA217" s="14">
        <v>0</v>
      </c>
      <c r="AB217" s="14">
        <v>2130</v>
      </c>
      <c r="AC217" s="14">
        <v>6550.0251289999997</v>
      </c>
      <c r="AD217" s="14">
        <v>4329.5364030000001</v>
      </c>
      <c r="AE217" s="14">
        <v>0.66099538800000002</v>
      </c>
      <c r="AF217" s="14">
        <f t="array" ref="AF217">TTEST(IF(H217:R217&lt;&gt;0,H217:R217),IF(S217:AA217&lt;&gt;0,S217:AA217),2,3)</f>
        <v>0.28064111265823793</v>
      </c>
      <c r="AG217">
        <f t="array" ref="AG217">AVERAGE(IF(H217:R217&lt;&gt;0,H217:R217))</f>
        <v>5801.7407178699996</v>
      </c>
      <c r="AH217">
        <f t="array" ref="AH217">STDEV(IF(H217:R217&lt;&gt;0,H217:R217))</f>
        <v>3727.3560391995297</v>
      </c>
      <c r="AI217">
        <f t="shared" si="15"/>
        <v>155.6529791319843</v>
      </c>
    </row>
    <row r="218" spans="1:35" x14ac:dyDescent="0.2">
      <c r="A218" s="2" t="s">
        <v>140</v>
      </c>
      <c r="B218" s="2">
        <v>46233</v>
      </c>
      <c r="C218" s="5">
        <v>20276</v>
      </c>
      <c r="D218" s="5">
        <f t="shared" si="13"/>
        <v>492890013</v>
      </c>
      <c r="E218" s="5">
        <v>10661</v>
      </c>
      <c r="F218" s="5">
        <f t="shared" si="14"/>
        <v>1</v>
      </c>
      <c r="G218" s="5">
        <v>201</v>
      </c>
      <c r="H218" s="14">
        <v>7471</v>
      </c>
      <c r="I218" s="14">
        <v>181980</v>
      </c>
      <c r="J218" s="14">
        <v>12450.53076</v>
      </c>
      <c r="K218" s="14">
        <v>0</v>
      </c>
      <c r="L218" s="14">
        <v>0</v>
      </c>
      <c r="M218" s="14">
        <v>21743.643110000001</v>
      </c>
      <c r="N218" s="14">
        <v>11194.577240000001</v>
      </c>
      <c r="O218" s="14">
        <v>12014.35089</v>
      </c>
      <c r="P218" s="14">
        <v>14316.5903</v>
      </c>
      <c r="Q218" s="14">
        <v>14577.729810000001</v>
      </c>
      <c r="R218" s="14">
        <v>5868.8206419999997</v>
      </c>
      <c r="S218" s="14">
        <v>10128.22861</v>
      </c>
      <c r="T218" s="14">
        <v>1259.4975139999999</v>
      </c>
      <c r="U218" s="14">
        <v>7540.5908920000002</v>
      </c>
      <c r="V218" s="14">
        <v>8502.7138610000002</v>
      </c>
      <c r="W218" s="14">
        <v>9074.7574509999995</v>
      </c>
      <c r="X218" s="14">
        <v>13116.661990000001</v>
      </c>
      <c r="Y218" s="14">
        <v>4058.7091719999999</v>
      </c>
      <c r="Z218" s="14">
        <v>25208.05356</v>
      </c>
      <c r="AA218" s="14">
        <v>4459.2118710000004</v>
      </c>
      <c r="AB218" s="14">
        <v>0</v>
      </c>
      <c r="AC218" s="14">
        <v>12450.53076</v>
      </c>
      <c r="AD218" s="14">
        <v>8502.7138610000002</v>
      </c>
      <c r="AE218" s="14">
        <v>0.682919791</v>
      </c>
      <c r="AF218" s="14">
        <f t="array" ref="AF218">TTEST(IF(H218:R218&lt;&gt;0,H218:R218),IF(S218:AA218&lt;&gt;0,S218:AA218),2,3)</f>
        <v>0.27965964415701228</v>
      </c>
      <c r="AG218">
        <f t="array" ref="AG218">AVERAGE(IF(H218:R218&lt;&gt;0,H218:R218))</f>
        <v>31290.804750222229</v>
      </c>
      <c r="AH218">
        <f t="array" ref="AH218">STDEV(IF(H218:R218&lt;&gt;0,H218:R218))</f>
        <v>56689.82384707786</v>
      </c>
      <c r="AI218">
        <f t="shared" si="15"/>
        <v>55.196510814057063</v>
      </c>
    </row>
    <row r="219" spans="1:35" x14ac:dyDescent="0.2">
      <c r="A219" s="2" t="s">
        <v>280</v>
      </c>
      <c r="B219" s="2">
        <v>40714</v>
      </c>
      <c r="C219" s="5">
        <v>11458</v>
      </c>
      <c r="D219" s="5">
        <f t="shared" si="13"/>
        <v>491987976</v>
      </c>
      <c r="E219" s="5">
        <v>12084</v>
      </c>
      <c r="F219" s="5">
        <f t="shared" si="14"/>
        <v>1</v>
      </c>
      <c r="G219" s="5">
        <v>35</v>
      </c>
      <c r="H219" s="14">
        <v>0</v>
      </c>
      <c r="I219" s="14">
        <v>11875</v>
      </c>
      <c r="J219" s="14">
        <v>9238.9055489999992</v>
      </c>
      <c r="K219" s="14">
        <v>0</v>
      </c>
      <c r="L219" s="14">
        <v>7662.3308059999999</v>
      </c>
      <c r="M219" s="14">
        <v>15132.82065</v>
      </c>
      <c r="N219" s="14">
        <v>15817.02441</v>
      </c>
      <c r="O219" s="14">
        <v>10416.486639999999</v>
      </c>
      <c r="P219" s="14">
        <v>14647.095439999999</v>
      </c>
      <c r="Q219" s="14">
        <v>0</v>
      </c>
      <c r="R219" s="14">
        <v>13555.904619999999</v>
      </c>
      <c r="S219" s="14">
        <v>11537.40748</v>
      </c>
      <c r="T219" s="14">
        <v>1288.4205870000001</v>
      </c>
      <c r="U219" s="14">
        <v>7261.9396699999998</v>
      </c>
      <c r="V219" s="14">
        <v>6772.7436019999996</v>
      </c>
      <c r="W219" s="14">
        <v>12293.561470000001</v>
      </c>
      <c r="X219" s="14">
        <v>8919.7901309999997</v>
      </c>
      <c r="Y219" s="14">
        <v>14149.78125</v>
      </c>
      <c r="Z219" s="14">
        <v>16363.004370000001</v>
      </c>
      <c r="AA219" s="14">
        <v>13903.591619999999</v>
      </c>
      <c r="AB219" s="14">
        <v>15400</v>
      </c>
      <c r="AC219" s="14">
        <v>12715.452310000001</v>
      </c>
      <c r="AD219" s="14">
        <v>11537.40748</v>
      </c>
      <c r="AE219" s="14">
        <v>0.90735328900000001</v>
      </c>
      <c r="AF219" s="14">
        <f t="array" ref="AF219">TTEST(IF(H219:R219&lt;&gt;0,H219:R219),IF(S219:AA219&lt;&gt;0,S219:AA219),2,3)</f>
        <v>0.30215245931576507</v>
      </c>
      <c r="AG219">
        <f t="array" ref="AG219">AVERAGE(IF(H219:R219&lt;&gt;0,H219:R219))</f>
        <v>12293.196014375</v>
      </c>
      <c r="AH219">
        <f t="array" ref="AH219">STDEV(IF(H219:R219&lt;&gt;0,H219:R219))</f>
        <v>2978.1739124375126</v>
      </c>
      <c r="AI219">
        <f t="shared" si="15"/>
        <v>412.7762976848295</v>
      </c>
    </row>
    <row r="220" spans="1:35" x14ac:dyDescent="0.2">
      <c r="A220" s="2" t="s">
        <v>209</v>
      </c>
      <c r="B220" s="2">
        <v>163575</v>
      </c>
      <c r="C220" s="5">
        <v>3808</v>
      </c>
      <c r="D220" s="5">
        <f t="shared" si="13"/>
        <v>489907125</v>
      </c>
      <c r="E220" s="5">
        <v>2995</v>
      </c>
      <c r="F220" s="5">
        <f t="shared" si="14"/>
        <v>1</v>
      </c>
      <c r="G220" s="5">
        <v>75</v>
      </c>
      <c r="H220" s="14">
        <v>0</v>
      </c>
      <c r="I220" s="14">
        <v>2592</v>
      </c>
      <c r="J220" s="14">
        <v>846.93754049999995</v>
      </c>
      <c r="K220" s="14">
        <v>0</v>
      </c>
      <c r="L220" s="14">
        <v>64.473462499999997</v>
      </c>
      <c r="M220" s="14">
        <v>2263.2277509999999</v>
      </c>
      <c r="N220" s="14">
        <v>8474.8658039999991</v>
      </c>
      <c r="O220" s="14">
        <v>2590.3072529999999</v>
      </c>
      <c r="P220" s="14">
        <v>10869.931479999999</v>
      </c>
      <c r="Q220" s="14">
        <v>0</v>
      </c>
      <c r="R220" s="14">
        <v>2653.4853170000001</v>
      </c>
      <c r="S220" s="14">
        <v>3238.7547970000001</v>
      </c>
      <c r="T220" s="14">
        <v>2995.2956260000001</v>
      </c>
      <c r="U220" s="14">
        <v>3618.3310929999998</v>
      </c>
      <c r="V220" s="14">
        <v>0</v>
      </c>
      <c r="W220" s="14">
        <v>2873.148968</v>
      </c>
      <c r="X220" s="14">
        <v>0</v>
      </c>
      <c r="Y220" s="14">
        <v>3654.6854870000002</v>
      </c>
      <c r="Z220" s="14">
        <v>0</v>
      </c>
      <c r="AA220" s="14">
        <v>3276.5509940000002</v>
      </c>
      <c r="AB220" s="14">
        <v>7110</v>
      </c>
      <c r="AC220" s="14">
        <v>2591.1536270000001</v>
      </c>
      <c r="AD220" s="14">
        <v>3257.6528950000002</v>
      </c>
      <c r="AE220" s="14">
        <v>1.257221055</v>
      </c>
      <c r="AF220" s="14">
        <f t="array" ref="AF220">TTEST(IF(H220:R220&lt;&gt;0,H220:R220),IF(S220:AA220&lt;&gt;0,S220:AA220),2,3)</f>
        <v>0.71222691900114088</v>
      </c>
      <c r="AG220">
        <f t="array" ref="AG220">AVERAGE(IF(H220:R220&lt;&gt;0,H220:R220))</f>
        <v>3794.4035759999997</v>
      </c>
      <c r="AH220">
        <f t="array" ref="AH220">STDEV(IF(H220:R220&lt;&gt;0,H220:R220))</f>
        <v>3800.5934248193639</v>
      </c>
      <c r="AI220">
        <f t="shared" si="15"/>
        <v>99.837134675365633</v>
      </c>
    </row>
    <row r="221" spans="1:35" x14ac:dyDescent="0.2">
      <c r="A221" s="2" t="s">
        <v>225</v>
      </c>
      <c r="B221" s="2">
        <v>172254</v>
      </c>
      <c r="C221" s="5">
        <v>3345</v>
      </c>
      <c r="D221" s="5">
        <f t="shared" si="13"/>
        <v>488856852</v>
      </c>
      <c r="E221" s="5">
        <v>2838</v>
      </c>
      <c r="F221" s="5">
        <f t="shared" si="14"/>
        <v>1</v>
      </c>
      <c r="G221" s="5">
        <v>74</v>
      </c>
      <c r="H221" s="14">
        <v>3875</v>
      </c>
      <c r="I221" s="14">
        <v>2838</v>
      </c>
      <c r="J221" s="14">
        <v>82.880890309999998</v>
      </c>
      <c r="K221" s="14">
        <v>0</v>
      </c>
      <c r="L221" s="14">
        <v>0</v>
      </c>
      <c r="M221" s="14">
        <v>1219.0118179999999</v>
      </c>
      <c r="N221" s="14">
        <v>3577.1032789999999</v>
      </c>
      <c r="O221" s="14">
        <v>6526.4036679999999</v>
      </c>
      <c r="P221" s="14">
        <v>2724.2855810000001</v>
      </c>
      <c r="Q221" s="14">
        <v>7792.3351469999998</v>
      </c>
      <c r="R221" s="14">
        <v>0</v>
      </c>
      <c r="S221" s="14">
        <v>0</v>
      </c>
      <c r="T221" s="14">
        <v>1466.335898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3207.5516400000001</v>
      </c>
      <c r="AD221" s="14">
        <v>1466.335898</v>
      </c>
      <c r="AE221" s="14">
        <v>0.45715114299999998</v>
      </c>
      <c r="AF221" s="14" t="e">
        <f t="array" ref="AF221">TTEST(IF(H221:R221&lt;&gt;0,H221:R221),IF(S221:AA221&lt;&gt;0,S221:AA221),2,3)</f>
        <v>#DIV/0!</v>
      </c>
      <c r="AG221">
        <f t="array" ref="AG221">AVERAGE(IF(H221:R221&lt;&gt;0,H221:R221))</f>
        <v>3579.3775479137503</v>
      </c>
      <c r="AH221">
        <f t="array" ref="AH221">STDEV(IF(H221:R221&lt;&gt;0,H221:R221))</f>
        <v>2552.2821912572458</v>
      </c>
      <c r="AI221">
        <f t="shared" si="15"/>
        <v>140.24223340878152</v>
      </c>
    </row>
    <row r="222" spans="1:35" x14ac:dyDescent="0.2">
      <c r="A222" s="2" t="s">
        <v>237</v>
      </c>
      <c r="B222" s="2">
        <v>124462</v>
      </c>
      <c r="C222" s="5">
        <v>4361</v>
      </c>
      <c r="D222" s="5">
        <f t="shared" si="13"/>
        <v>488015502</v>
      </c>
      <c r="E222" s="5">
        <v>3921</v>
      </c>
      <c r="F222" s="5">
        <f t="shared" si="14"/>
        <v>1</v>
      </c>
      <c r="G222" s="5">
        <v>46</v>
      </c>
      <c r="H222" s="14">
        <v>0</v>
      </c>
      <c r="I222" s="14">
        <v>3173</v>
      </c>
      <c r="J222" s="14">
        <v>1552.029597</v>
      </c>
      <c r="K222" s="14">
        <v>0</v>
      </c>
      <c r="L222" s="14">
        <v>1848.5802180000001</v>
      </c>
      <c r="M222" s="14">
        <v>6848.0634319999999</v>
      </c>
      <c r="N222" s="14">
        <v>6274.0890639999998</v>
      </c>
      <c r="O222" s="14">
        <v>7102.6186500000003</v>
      </c>
      <c r="P222" s="14">
        <v>3986.0686030000002</v>
      </c>
      <c r="Q222" s="14">
        <v>0</v>
      </c>
      <c r="R222" s="14">
        <v>6396.4655640000001</v>
      </c>
      <c r="S222" s="14">
        <v>0</v>
      </c>
      <c r="T222" s="14">
        <v>0</v>
      </c>
      <c r="U222" s="14">
        <v>3855.9283700000001</v>
      </c>
      <c r="V222" s="14">
        <v>2914.8473840000001</v>
      </c>
      <c r="W222" s="14">
        <v>2027.258947</v>
      </c>
      <c r="X222" s="14">
        <v>3175.904133</v>
      </c>
      <c r="Y222" s="14">
        <v>4325.1642670000001</v>
      </c>
      <c r="Z222" s="14">
        <v>3236.3473519999998</v>
      </c>
      <c r="AA222" s="14">
        <v>5287.3880630000003</v>
      </c>
      <c r="AB222" s="14">
        <v>7770</v>
      </c>
      <c r="AC222" s="14">
        <v>5130.0788329999996</v>
      </c>
      <c r="AD222" s="14">
        <v>3236.3473519999998</v>
      </c>
      <c r="AE222" s="14">
        <v>0.63085723599999999</v>
      </c>
      <c r="AF222" s="14">
        <f t="array" ref="AF222">TTEST(IF(H222:R222&lt;&gt;0,H222:R222),IF(S222:AA222&lt;&gt;0,S222:AA222),2,3)</f>
        <v>0.24941020371898903</v>
      </c>
      <c r="AG222">
        <f t="array" ref="AG222">AVERAGE(IF(H222:R222&lt;&gt;0,H222:R222))</f>
        <v>4647.6143910000001</v>
      </c>
      <c r="AH222">
        <f t="array" ref="AH222">STDEV(IF(H222:R222&lt;&gt;0,H222:R222))</f>
        <v>2286.6785060803982</v>
      </c>
      <c r="AI222">
        <f t="shared" si="15"/>
        <v>203.24739042422229</v>
      </c>
    </row>
    <row r="223" spans="1:35" x14ac:dyDescent="0.2">
      <c r="A223" s="2" t="s">
        <v>283</v>
      </c>
      <c r="B223" s="2">
        <v>126138</v>
      </c>
      <c r="C223" s="5">
        <v>3679</v>
      </c>
      <c r="D223" s="5">
        <f t="shared" si="13"/>
        <v>485631300</v>
      </c>
      <c r="E223" s="5">
        <v>3850</v>
      </c>
      <c r="F223" s="5">
        <f t="shared" si="14"/>
        <v>1</v>
      </c>
      <c r="G223" s="5">
        <v>52</v>
      </c>
      <c r="H223" s="14">
        <v>0</v>
      </c>
      <c r="I223" s="14">
        <v>3872</v>
      </c>
      <c r="J223" s="14">
        <v>810.12512900000002</v>
      </c>
      <c r="K223" s="14">
        <v>0</v>
      </c>
      <c r="L223" s="14">
        <v>0</v>
      </c>
      <c r="M223" s="14">
        <v>3434.8075239999998</v>
      </c>
      <c r="N223" s="14">
        <v>0</v>
      </c>
      <c r="O223" s="14">
        <v>4707.3573630000001</v>
      </c>
      <c r="P223" s="14">
        <v>3850.456627</v>
      </c>
      <c r="Q223" s="14">
        <v>6338.8377129999999</v>
      </c>
      <c r="R223" s="14">
        <v>1841.161636</v>
      </c>
      <c r="S223" s="14">
        <v>3137.5059670000001</v>
      </c>
      <c r="T223" s="14">
        <v>2745.9029540000001</v>
      </c>
      <c r="U223" s="14">
        <v>4155.390832</v>
      </c>
      <c r="V223" s="14">
        <v>4305.2537249999996</v>
      </c>
      <c r="W223" s="14">
        <v>1863.6910780000001</v>
      </c>
      <c r="X223" s="14">
        <v>0</v>
      </c>
      <c r="Y223" s="14">
        <v>0</v>
      </c>
      <c r="Z223" s="14">
        <v>8371.3063750000001</v>
      </c>
      <c r="AA223" s="14">
        <v>4218.097608</v>
      </c>
      <c r="AB223" s="14">
        <v>1540</v>
      </c>
      <c r="AC223" s="14">
        <v>3850.456627</v>
      </c>
      <c r="AD223" s="14">
        <v>4155.390832</v>
      </c>
      <c r="AE223" s="14">
        <v>1.0791942969999999</v>
      </c>
      <c r="AF223" s="14">
        <f t="array" ref="AF223">TTEST(IF(H223:R223&lt;&gt;0,H223:R223),IF(S223:AA223&lt;&gt;0,S223:AA223),2,3)</f>
        <v>0.5997637281344681</v>
      </c>
      <c r="AG223">
        <f t="array" ref="AG223">AVERAGE(IF(H223:R223&lt;&gt;0,H223:R223))</f>
        <v>3550.6779988571429</v>
      </c>
      <c r="AH223">
        <f t="array" ref="AH223">STDEV(IF(H223:R223&lt;&gt;0,H223:R223))</f>
        <v>1814.3575075682172</v>
      </c>
      <c r="AI223">
        <f t="shared" si="15"/>
        <v>195.69891733278718</v>
      </c>
    </row>
    <row r="224" spans="1:35" x14ac:dyDescent="0.2">
      <c r="A224" s="2" t="s">
        <v>205</v>
      </c>
      <c r="B224" s="2">
        <v>126623</v>
      </c>
      <c r="C224" s="5">
        <v>5052</v>
      </c>
      <c r="D224" s="5">
        <f t="shared" si="13"/>
        <v>484712844</v>
      </c>
      <c r="E224" s="5">
        <v>3828</v>
      </c>
      <c r="F224" s="5">
        <f t="shared" si="14"/>
        <v>1</v>
      </c>
      <c r="G224" s="5">
        <v>65</v>
      </c>
      <c r="H224" s="14">
        <v>0</v>
      </c>
      <c r="I224" s="14">
        <v>7796</v>
      </c>
      <c r="J224" s="14">
        <v>581.41039160000003</v>
      </c>
      <c r="K224" s="14">
        <v>0</v>
      </c>
      <c r="L224" s="14">
        <v>1356.172877</v>
      </c>
      <c r="M224" s="14">
        <v>8825.902478</v>
      </c>
      <c r="N224" s="14">
        <v>2919.0235720000001</v>
      </c>
      <c r="O224" s="14">
        <v>8170.9809619999996</v>
      </c>
      <c r="P224" s="14">
        <v>3629.2662479999999</v>
      </c>
      <c r="Q224" s="14">
        <v>9160.8275560000002</v>
      </c>
      <c r="R224" s="14">
        <v>3972.016032</v>
      </c>
      <c r="S224" s="14">
        <v>2197.0159829999998</v>
      </c>
      <c r="T224" s="14">
        <v>0</v>
      </c>
      <c r="U224" s="14">
        <v>3683.5217870000001</v>
      </c>
      <c r="V224" s="14">
        <v>9905.4853380000004</v>
      </c>
      <c r="W224" s="14">
        <v>1548.298661</v>
      </c>
      <c r="X224" s="14">
        <v>0</v>
      </c>
      <c r="Y224" s="14">
        <v>0</v>
      </c>
      <c r="Z224" s="14">
        <v>8959.5271250000005</v>
      </c>
      <c r="AA224" s="14">
        <v>5912.0885170000001</v>
      </c>
      <c r="AB224" s="14">
        <v>2220</v>
      </c>
      <c r="AC224" s="14">
        <v>3972.016032</v>
      </c>
      <c r="AD224" s="14">
        <v>4797.8051519999999</v>
      </c>
      <c r="AE224" s="14">
        <v>1.2079017590000001</v>
      </c>
      <c r="AF224" s="14">
        <f t="array" ref="AF224">TTEST(IF(H224:R224&lt;&gt;0,H224:R224),IF(S224:AA224&lt;&gt;0,S224:AA224),2,3)</f>
        <v>0.90963239201640367</v>
      </c>
      <c r="AG224">
        <f t="array" ref="AG224">AVERAGE(IF(H224:R224&lt;&gt;0,H224:R224))</f>
        <v>5156.8444574000005</v>
      </c>
      <c r="AH224">
        <f t="array" ref="AH224">STDEV(IF(H224:R224&lt;&gt;0,H224:R224))</f>
        <v>3347.9263266600469</v>
      </c>
      <c r="AI224">
        <f t="shared" si="15"/>
        <v>154.0310017079905</v>
      </c>
    </row>
    <row r="225" spans="1:35" x14ac:dyDescent="0.2">
      <c r="A225" s="2" t="s">
        <v>228</v>
      </c>
      <c r="B225" s="2">
        <v>219701</v>
      </c>
      <c r="C225" s="5">
        <v>2571</v>
      </c>
      <c r="D225" s="5">
        <f t="shared" si="13"/>
        <v>483781602</v>
      </c>
      <c r="E225" s="5">
        <v>2202</v>
      </c>
      <c r="F225" s="5">
        <f t="shared" si="14"/>
        <v>1</v>
      </c>
      <c r="G225" s="5">
        <v>73</v>
      </c>
      <c r="H225" s="14">
        <v>0</v>
      </c>
      <c r="I225" s="14">
        <v>2724</v>
      </c>
      <c r="J225" s="14">
        <v>479.68076739999998</v>
      </c>
      <c r="K225" s="14">
        <v>1699.5550330000001</v>
      </c>
      <c r="L225" s="14">
        <v>0</v>
      </c>
      <c r="M225" s="14">
        <v>7031.8764289999999</v>
      </c>
      <c r="N225" s="14">
        <v>3483.7678059999998</v>
      </c>
      <c r="O225" s="14">
        <v>1777.6034070000001</v>
      </c>
      <c r="P225" s="14">
        <v>3942.9980150000001</v>
      </c>
      <c r="Q225" s="14">
        <v>0</v>
      </c>
      <c r="R225" s="14">
        <v>1157.1154369999999</v>
      </c>
      <c r="S225" s="14">
        <v>0</v>
      </c>
      <c r="T225" s="14">
        <v>0</v>
      </c>
      <c r="U225" s="14">
        <v>3985.872785</v>
      </c>
      <c r="V225" s="14">
        <v>0</v>
      </c>
      <c r="W225" s="14">
        <v>1825.126962</v>
      </c>
      <c r="X225" s="14">
        <v>0</v>
      </c>
      <c r="Y225" s="14">
        <v>0</v>
      </c>
      <c r="Z225" s="14">
        <v>2578.37228</v>
      </c>
      <c r="AA225" s="14">
        <v>0</v>
      </c>
      <c r="AB225" s="14">
        <v>166</v>
      </c>
      <c r="AC225" s="14">
        <v>2250.801704</v>
      </c>
      <c r="AD225" s="14">
        <v>2578.37228</v>
      </c>
      <c r="AE225" s="14">
        <v>1.145535067</v>
      </c>
      <c r="AF225" s="14">
        <f t="array" ref="AF225">TTEST(IF(H225:R225&lt;&gt;0,H225:R225),IF(S225:AA225&lt;&gt;0,S225:AA225),2,3)</f>
        <v>0.9925288063899298</v>
      </c>
      <c r="AG225">
        <f t="array" ref="AG225">AVERAGE(IF(H225:R225&lt;&gt;0,H225:R225))</f>
        <v>2787.0746118000002</v>
      </c>
      <c r="AH225">
        <f t="array" ref="AH225">STDEV(IF(H225:R225&lt;&gt;0,H225:R225))</f>
        <v>2071.1082405028478</v>
      </c>
      <c r="AI225">
        <f t="shared" si="15"/>
        <v>134.56923966095184</v>
      </c>
    </row>
    <row r="226" spans="1:35" x14ac:dyDescent="0.2">
      <c r="A226" s="2" t="s">
        <v>234</v>
      </c>
      <c r="B226" s="2">
        <v>31919</v>
      </c>
      <c r="C226" s="5">
        <v>17131</v>
      </c>
      <c r="D226" s="5">
        <f t="shared" si="13"/>
        <v>479359542</v>
      </c>
      <c r="E226" s="5">
        <v>15018</v>
      </c>
      <c r="F226" s="5">
        <f t="shared" si="14"/>
        <v>0</v>
      </c>
      <c r="G226" s="5">
        <v>61</v>
      </c>
      <c r="H226" s="14">
        <v>0</v>
      </c>
      <c r="I226" s="14">
        <v>23157</v>
      </c>
      <c r="J226" s="14">
        <v>15065.05985</v>
      </c>
      <c r="K226" s="14">
        <v>0</v>
      </c>
      <c r="L226" s="14">
        <v>55801.103450000002</v>
      </c>
      <c r="M226" s="14">
        <v>17175.672490000001</v>
      </c>
      <c r="N226" s="14">
        <v>16128.308730000001</v>
      </c>
      <c r="O226" s="14">
        <v>19548.692579999999</v>
      </c>
      <c r="P226" s="14">
        <v>13498.069509999999</v>
      </c>
      <c r="Q226" s="14">
        <v>7690.2871439999999</v>
      </c>
      <c r="R226" s="14">
        <v>17141.002649999999</v>
      </c>
      <c r="S226" s="14">
        <v>20758.35195</v>
      </c>
      <c r="T226" s="14">
        <v>13382.435380000001</v>
      </c>
      <c r="U226" s="14">
        <v>11720.367329999999</v>
      </c>
      <c r="V226" s="14">
        <v>14970.101070000001</v>
      </c>
      <c r="W226" s="14">
        <v>14276.00403</v>
      </c>
      <c r="X226" s="14">
        <v>0</v>
      </c>
      <c r="Y226" s="14">
        <v>16262.93571</v>
      </c>
      <c r="Z226" s="14">
        <v>12401.17188</v>
      </c>
      <c r="AA226" s="14">
        <v>9491.5926049999998</v>
      </c>
      <c r="AB226" s="14">
        <v>9890</v>
      </c>
      <c r="AC226" s="14">
        <v>17141.002649999999</v>
      </c>
      <c r="AD226" s="14">
        <v>13829.219709999999</v>
      </c>
      <c r="AE226" s="14">
        <v>0.80679175999999997</v>
      </c>
      <c r="AF226" s="14">
        <f t="array" ref="AF226">TTEST(IF(H226:R226&lt;&gt;0,H226:R226),IF(S226:AA226&lt;&gt;0,S226:AA226),2,3)</f>
        <v>0.21137919221920698</v>
      </c>
      <c r="AG226">
        <f t="array" ref="AG226">AVERAGE(IF(H226:R226&lt;&gt;0,H226:R226))</f>
        <v>20578.355156000001</v>
      </c>
      <c r="AH226">
        <f t="array" ref="AH226">STDEV(IF(H226:R226&lt;&gt;0,H226:R226))</f>
        <v>13866.223951773929</v>
      </c>
      <c r="AI226">
        <f t="shared" si="15"/>
        <v>148.40633778576307</v>
      </c>
    </row>
    <row r="227" spans="1:35" x14ac:dyDescent="0.2">
      <c r="A227" s="2" t="s">
        <v>252</v>
      </c>
      <c r="B227" s="2">
        <v>106923</v>
      </c>
      <c r="C227" s="5">
        <v>4786</v>
      </c>
      <c r="D227" s="5">
        <f t="shared" si="13"/>
        <v>479121963</v>
      </c>
      <c r="E227" s="5">
        <v>4481</v>
      </c>
      <c r="F227" s="5">
        <f t="shared" si="14"/>
        <v>1</v>
      </c>
      <c r="G227" s="5">
        <v>57</v>
      </c>
      <c r="H227" s="14">
        <v>0</v>
      </c>
      <c r="I227" s="14">
        <v>4756</v>
      </c>
      <c r="J227" s="14">
        <v>1418.9016140000001</v>
      </c>
      <c r="K227" s="14">
        <v>0</v>
      </c>
      <c r="L227" s="14">
        <v>1594.8788280000001</v>
      </c>
      <c r="M227" s="14">
        <v>6653.9002410000003</v>
      </c>
      <c r="N227" s="14">
        <v>5993.2510499999999</v>
      </c>
      <c r="O227" s="14">
        <v>7222.2405769999996</v>
      </c>
      <c r="P227" s="14">
        <v>5782.6260759999996</v>
      </c>
      <c r="Q227" s="14">
        <v>6957.394636</v>
      </c>
      <c r="R227" s="14">
        <v>4136.5727770000003</v>
      </c>
      <c r="S227" s="14">
        <v>2945.4534170000002</v>
      </c>
      <c r="T227" s="14">
        <v>3298.9941979999999</v>
      </c>
      <c r="U227" s="14">
        <v>4071.9608950000002</v>
      </c>
      <c r="V227" s="14">
        <v>4721.4113900000002</v>
      </c>
      <c r="W227" s="14">
        <v>3429.4610010000001</v>
      </c>
      <c r="X227" s="14">
        <v>2551.3219100000001</v>
      </c>
      <c r="Y227" s="14">
        <v>4895.4605879999999</v>
      </c>
      <c r="Z227" s="14">
        <v>2528.1044910000001</v>
      </c>
      <c r="AA227" s="14">
        <v>4481.3039390000004</v>
      </c>
      <c r="AB227" s="14">
        <v>13500</v>
      </c>
      <c r="AC227" s="14">
        <v>5782.6260759999996</v>
      </c>
      <c r="AD227" s="14">
        <v>3429.4610010000001</v>
      </c>
      <c r="AE227" s="14">
        <v>0.593062902</v>
      </c>
      <c r="AF227" s="14">
        <f t="array" ref="AF227">TTEST(IF(H227:R227&lt;&gt;0,H227:R227),IF(S227:AA227&lt;&gt;0,S227:AA227),2,3)</f>
        <v>0.1322880604300242</v>
      </c>
      <c r="AG227">
        <f t="array" ref="AG227">AVERAGE(IF(H227:R227&lt;&gt;0,H227:R227))</f>
        <v>4946.1961998888892</v>
      </c>
      <c r="AH227">
        <f t="array" ref="AH227">STDEV(IF(H227:R227&lt;&gt;0,H227:R227))</f>
        <v>2188.1010302578097</v>
      </c>
      <c r="AI227">
        <f t="shared" si="15"/>
        <v>226.0497176086111</v>
      </c>
    </row>
    <row r="228" spans="1:35" x14ac:dyDescent="0.2">
      <c r="A228" s="2" t="s">
        <v>61</v>
      </c>
      <c r="B228" s="2">
        <v>38952</v>
      </c>
      <c r="C228" s="5">
        <v>60141</v>
      </c>
      <c r="D228" s="5">
        <f t="shared" si="13"/>
        <v>478914840</v>
      </c>
      <c r="E228" s="5">
        <v>12295</v>
      </c>
      <c r="F228" s="5">
        <f t="shared" si="14"/>
        <v>1</v>
      </c>
      <c r="G228" s="5">
        <v>155</v>
      </c>
      <c r="H228" s="14">
        <v>0</v>
      </c>
      <c r="I228" s="14">
        <v>0</v>
      </c>
      <c r="J228" s="14">
        <v>0</v>
      </c>
      <c r="K228" s="14">
        <v>0</v>
      </c>
      <c r="L228" s="14">
        <v>167813.34729999999</v>
      </c>
      <c r="M228" s="14">
        <v>0</v>
      </c>
      <c r="N228" s="14">
        <v>12295.313260000001</v>
      </c>
      <c r="O228" s="14">
        <v>0</v>
      </c>
      <c r="P228" s="14">
        <v>313.73459550000001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12295.313260000001</v>
      </c>
      <c r="AD228" s="14" t="e">
        <v>#NUM!</v>
      </c>
      <c r="AE228" s="14" t="e">
        <v>#NUM!</v>
      </c>
      <c r="AF228" s="14" t="e">
        <f t="array" ref="AF228">TTEST(IF(H228:R228&lt;&gt;0,H228:R228),IF(S228:AA228&lt;&gt;0,S228:AA228),2,3)</f>
        <v>#DIV/0!</v>
      </c>
      <c r="AG228">
        <f t="array" ref="AG228">AVERAGE(IF(H228:R228&lt;&gt;0,H228:R228))</f>
        <v>60140.798385166658</v>
      </c>
      <c r="AH228">
        <f t="array" ref="AH228">STDEV(IF(H228:R228&lt;&gt;0,H228:R228))</f>
        <v>93439.407635035241</v>
      </c>
      <c r="AI228">
        <f t="shared" si="15"/>
        <v>64.363420003763778</v>
      </c>
    </row>
    <row r="229" spans="1:35" x14ac:dyDescent="0.2">
      <c r="A229" s="2" t="s">
        <v>247</v>
      </c>
      <c r="B229" s="2">
        <v>67773</v>
      </c>
      <c r="C229" s="5">
        <v>7649</v>
      </c>
      <c r="D229" s="5">
        <f t="shared" si="13"/>
        <v>477935196</v>
      </c>
      <c r="E229" s="5">
        <v>7052</v>
      </c>
      <c r="F229" s="5">
        <f t="shared" si="14"/>
        <v>1</v>
      </c>
      <c r="G229" s="5">
        <v>55</v>
      </c>
      <c r="H229" s="14">
        <v>0</v>
      </c>
      <c r="I229" s="14">
        <v>8981</v>
      </c>
      <c r="J229" s="14">
        <v>3895.262999</v>
      </c>
      <c r="K229" s="14">
        <v>16155.577230000001</v>
      </c>
      <c r="L229" s="14">
        <v>0</v>
      </c>
      <c r="M229" s="14">
        <v>9576.7773689999995</v>
      </c>
      <c r="N229" s="14">
        <v>5439.9935180000002</v>
      </c>
      <c r="O229" s="14">
        <v>10202.26441</v>
      </c>
      <c r="P229" s="14">
        <v>13084.501990000001</v>
      </c>
      <c r="Q229" s="14">
        <v>0</v>
      </c>
      <c r="R229" s="14">
        <v>5871.2541389999997</v>
      </c>
      <c r="S229" s="14">
        <v>0</v>
      </c>
      <c r="T229" s="14">
        <v>2324.4391529999998</v>
      </c>
      <c r="U229" s="14">
        <v>0</v>
      </c>
      <c r="V229" s="14">
        <v>0</v>
      </c>
      <c r="W229" s="14">
        <v>2154.878835</v>
      </c>
      <c r="X229" s="14">
        <v>7373.7908239999997</v>
      </c>
      <c r="Y229" s="14">
        <v>0</v>
      </c>
      <c r="Z229" s="14">
        <v>0</v>
      </c>
      <c r="AA229" s="14">
        <v>0</v>
      </c>
      <c r="AB229" s="14">
        <v>6730</v>
      </c>
      <c r="AC229" s="14">
        <v>9278.8886839999996</v>
      </c>
      <c r="AD229" s="14">
        <v>2324.4391529999998</v>
      </c>
      <c r="AE229" s="14">
        <v>0.25050835599999999</v>
      </c>
      <c r="AF229" s="14">
        <f t="array" ref="AF229">TTEST(IF(H229:R229&lt;&gt;0,H229:R229),IF(S229:AA229&lt;&gt;0,S229:AA229),2,3)</f>
        <v>6.68445771031696E-2</v>
      </c>
      <c r="AG229">
        <f t="array" ref="AG229">AVERAGE(IF(H229:R229&lt;&gt;0,H229:R229))</f>
        <v>9150.8289568750006</v>
      </c>
      <c r="AH229">
        <f t="array" ref="AH229">STDEV(IF(H229:R229&lt;&gt;0,H229:R229))</f>
        <v>4105.7965386212682</v>
      </c>
      <c r="AI229">
        <f t="shared" si="15"/>
        <v>222.87585053953651</v>
      </c>
    </row>
    <row r="230" spans="1:35" x14ac:dyDescent="0.2">
      <c r="A230" s="2" t="s">
        <v>188</v>
      </c>
      <c r="B230" s="2">
        <v>137697</v>
      </c>
      <c r="C230" s="5">
        <v>5033</v>
      </c>
      <c r="D230" s="5">
        <f t="shared" si="13"/>
        <v>476293923</v>
      </c>
      <c r="E230" s="5">
        <v>3459</v>
      </c>
      <c r="F230" s="5">
        <f t="shared" si="14"/>
        <v>1</v>
      </c>
      <c r="G230" s="5">
        <v>76</v>
      </c>
      <c r="H230" s="14">
        <v>9085</v>
      </c>
      <c r="I230" s="14">
        <v>12002</v>
      </c>
      <c r="J230" s="14">
        <v>1075.8943449999999</v>
      </c>
      <c r="K230" s="14">
        <v>0</v>
      </c>
      <c r="L230" s="14">
        <v>1126.483853</v>
      </c>
      <c r="M230" s="14">
        <v>10375.164349999999</v>
      </c>
      <c r="N230" s="14">
        <v>0</v>
      </c>
      <c r="O230" s="14">
        <v>6266.8221050000002</v>
      </c>
      <c r="P230" s="14">
        <v>5853.6031620000003</v>
      </c>
      <c r="Q230" s="14">
        <v>12730.77533</v>
      </c>
      <c r="R230" s="14">
        <v>3131.4112110000001</v>
      </c>
      <c r="S230" s="14">
        <v>3458.709143</v>
      </c>
      <c r="T230" s="14">
        <v>2910.026402</v>
      </c>
      <c r="U230" s="14">
        <v>4292.0937690000001</v>
      </c>
      <c r="V230" s="14">
        <v>2840.2483200000001</v>
      </c>
      <c r="W230" s="14">
        <v>2955.6992909999999</v>
      </c>
      <c r="X230" s="14">
        <v>0</v>
      </c>
      <c r="Y230" s="14">
        <v>0</v>
      </c>
      <c r="Z230" s="14">
        <v>2532.5861540000001</v>
      </c>
      <c r="AA230" s="14">
        <v>4218.097608</v>
      </c>
      <c r="AB230" s="14">
        <v>704</v>
      </c>
      <c r="AC230" s="14">
        <v>6266.8221050000002</v>
      </c>
      <c r="AD230" s="14">
        <v>2955.6992909999999</v>
      </c>
      <c r="AE230" s="14">
        <v>0.47164244300000002</v>
      </c>
      <c r="AF230" s="14">
        <f t="array" ref="AF230">TTEST(IF(H230:R230&lt;&gt;0,H230:R230),IF(S230:AA230&lt;&gt;0,S230:AA230),2,3)</f>
        <v>4.591146808747322E-2</v>
      </c>
      <c r="AG230">
        <f t="array" ref="AG230">AVERAGE(IF(H230:R230&lt;&gt;0,H230:R230))</f>
        <v>6849.6838173333335</v>
      </c>
      <c r="AH230">
        <f t="array" ref="AH230">STDEV(IF(H230:R230&lt;&gt;0,H230:R230))</f>
        <v>4469.4570304239223</v>
      </c>
      <c r="AI230">
        <f t="shared" si="15"/>
        <v>153.25539032385888</v>
      </c>
    </row>
    <row r="231" spans="1:35" x14ac:dyDescent="0.2">
      <c r="A231" s="2" t="s">
        <v>264</v>
      </c>
      <c r="B231" s="2">
        <v>65699</v>
      </c>
      <c r="C231" s="5">
        <v>7428</v>
      </c>
      <c r="D231" s="5">
        <f t="shared" si="13"/>
        <v>474806673</v>
      </c>
      <c r="E231" s="5">
        <v>7227</v>
      </c>
      <c r="F231" s="5">
        <f t="shared" si="14"/>
        <v>1</v>
      </c>
      <c r="G231" s="5">
        <v>40</v>
      </c>
      <c r="H231" s="14">
        <v>0</v>
      </c>
      <c r="I231" s="14">
        <v>3686</v>
      </c>
      <c r="J231" s="14">
        <v>6076.145536</v>
      </c>
      <c r="K231" s="14">
        <v>8766.1587479999998</v>
      </c>
      <c r="L231" s="14">
        <v>4968.6998780000004</v>
      </c>
      <c r="M231" s="14">
        <v>5897.3898339999996</v>
      </c>
      <c r="N231" s="14">
        <v>6688.7003549999999</v>
      </c>
      <c r="O231" s="14">
        <v>10315.01548</v>
      </c>
      <c r="P231" s="14">
        <v>8409.8780160000006</v>
      </c>
      <c r="Q231" s="14">
        <v>7157.2107939999996</v>
      </c>
      <c r="R231" s="14">
        <v>16786.128649999999</v>
      </c>
      <c r="S231" s="14">
        <v>7540.101611</v>
      </c>
      <c r="T231" s="14">
        <v>7297.7175749999997</v>
      </c>
      <c r="U231" s="14">
        <v>6754.6640280000001</v>
      </c>
      <c r="V231" s="14">
        <v>4085.4103180000002</v>
      </c>
      <c r="W231" s="14">
        <v>8303.9695200000006</v>
      </c>
      <c r="X231" s="14">
        <v>2433.2098449999999</v>
      </c>
      <c r="Y231" s="14">
        <v>9084.5479469999991</v>
      </c>
      <c r="Z231" s="14">
        <v>6581.4877710000001</v>
      </c>
      <c r="AA231" s="14">
        <v>8206.9972390000003</v>
      </c>
      <c r="AB231" s="14">
        <v>9530</v>
      </c>
      <c r="AC231" s="14">
        <v>6922.955575</v>
      </c>
      <c r="AD231" s="14">
        <v>7297.7175749999997</v>
      </c>
      <c r="AE231" s="14">
        <v>1.0541332379999999</v>
      </c>
      <c r="AF231" s="14">
        <f t="array" ref="AF231">TTEST(IF(H231:R231&lt;&gt;0,H231:R231),IF(S231:AA231&lt;&gt;0,S231:AA231),2,3)</f>
        <v>0.40207982939010167</v>
      </c>
      <c r="AG231">
        <f t="array" ref="AG231">AVERAGE(IF(H231:R231&lt;&gt;0,H231:R231))</f>
        <v>7875.1327290999998</v>
      </c>
      <c r="AH231">
        <f t="array" ref="AH231">STDEV(IF(H231:R231&lt;&gt;0,H231:R231))</f>
        <v>3674.3222584714872</v>
      </c>
      <c r="AI231">
        <f t="shared" si="15"/>
        <v>214.32885237388089</v>
      </c>
    </row>
    <row r="232" spans="1:35" x14ac:dyDescent="0.2">
      <c r="A232" s="2" t="s">
        <v>276</v>
      </c>
      <c r="B232" s="2">
        <v>29272</v>
      </c>
      <c r="C232" s="5">
        <v>16168</v>
      </c>
      <c r="D232" s="5">
        <f t="shared" si="13"/>
        <v>473269696</v>
      </c>
      <c r="E232" s="5">
        <v>16168</v>
      </c>
      <c r="F232" s="5">
        <f t="shared" si="14"/>
        <v>0</v>
      </c>
      <c r="G232" s="5"/>
      <c r="H232" s="14">
        <v>16168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16168</v>
      </c>
      <c r="AD232" s="14" t="e">
        <v>#NUM!</v>
      </c>
      <c r="AE232" s="14" t="e">
        <v>#NUM!</v>
      </c>
      <c r="AF232" s="14" t="e">
        <f t="array" ref="AF232">TTEST(IF(H232:R232&lt;&gt;0,H232:R232),IF(S232:AA232&lt;&gt;0,S232:AA232),2,3)</f>
        <v>#DIV/0!</v>
      </c>
      <c r="AG232">
        <f t="array" ref="AG232">AVERAGE(IF(H232:R232&lt;&gt;0,H232:R232))</f>
        <v>16168</v>
      </c>
      <c r="AH232" t="e">
        <f t="array" ref="AH232">STDEV(IF(H232:R232&lt;&gt;0,H232:R232))</f>
        <v>#DIV/0!</v>
      </c>
      <c r="AI232" t="e">
        <f t="shared" si="15"/>
        <v>#DIV/0!</v>
      </c>
    </row>
    <row r="233" spans="1:35" x14ac:dyDescent="0.2">
      <c r="A233" s="2" t="s">
        <v>267</v>
      </c>
      <c r="B233" s="2">
        <v>73540</v>
      </c>
      <c r="C233" s="5">
        <v>6604</v>
      </c>
      <c r="D233" s="5">
        <f t="shared" si="13"/>
        <v>467935020</v>
      </c>
      <c r="E233" s="5">
        <v>6363</v>
      </c>
      <c r="F233" s="5">
        <f t="shared" si="14"/>
        <v>1</v>
      </c>
      <c r="G233" s="5">
        <v>42</v>
      </c>
      <c r="H233" s="14">
        <v>0</v>
      </c>
      <c r="I233" s="14">
        <v>7095</v>
      </c>
      <c r="J233" s="14">
        <v>4467.9821810000003</v>
      </c>
      <c r="K233" s="14">
        <v>2222.7539940000001</v>
      </c>
      <c r="L233" s="14">
        <v>1888.5867519999999</v>
      </c>
      <c r="M233" s="14">
        <v>5964.1761299999998</v>
      </c>
      <c r="N233" s="14">
        <v>8190.8861909999996</v>
      </c>
      <c r="O233" s="14">
        <v>9080.8562540000003</v>
      </c>
      <c r="P233" s="14">
        <v>10691.258180000001</v>
      </c>
      <c r="Q233" s="14">
        <v>11051.33351</v>
      </c>
      <c r="R233" s="14">
        <v>7683.6875099999997</v>
      </c>
      <c r="S233" s="14">
        <v>5838.8674289999999</v>
      </c>
      <c r="T233" s="14">
        <v>7041.0426209999996</v>
      </c>
      <c r="U233" s="14">
        <v>4310.6269970000003</v>
      </c>
      <c r="V233" s="14">
        <v>3707.7609769999999</v>
      </c>
      <c r="W233" s="14">
        <v>6363.0306760000003</v>
      </c>
      <c r="X233" s="14">
        <v>0</v>
      </c>
      <c r="Y233" s="14">
        <v>7366.4846070000003</v>
      </c>
      <c r="Z233" s="14">
        <v>6023.7434949999997</v>
      </c>
      <c r="AA233" s="14">
        <v>4681.4056979999996</v>
      </c>
      <c r="AB233" s="14">
        <v>11800</v>
      </c>
      <c r="AC233" s="14">
        <v>7389.3437549999999</v>
      </c>
      <c r="AD233" s="14">
        <v>5931.3054620000003</v>
      </c>
      <c r="AE233" s="14">
        <v>0.80268365600000002</v>
      </c>
      <c r="AF233" s="14">
        <f t="array" ref="AF233">TTEST(IF(H233:R233&lt;&gt;0,H233:R233),IF(S233:AA233&lt;&gt;0,S233:AA233),2,3)</f>
        <v>0.31496206558604595</v>
      </c>
      <c r="AG233">
        <f t="array" ref="AG233">AVERAGE(IF(H233:R233&lt;&gt;0,H233:R233))</f>
        <v>6833.6520701999998</v>
      </c>
      <c r="AH233">
        <f t="array" ref="AH233">STDEV(IF(H233:R233&lt;&gt;0,H233:R233))</f>
        <v>3204.4980578226459</v>
      </c>
      <c r="AI233">
        <f t="shared" si="15"/>
        <v>213.25187117895302</v>
      </c>
    </row>
    <row r="234" spans="1:35" x14ac:dyDescent="0.2">
      <c r="A234" s="2" t="s">
        <v>263</v>
      </c>
      <c r="B234" s="2">
        <v>41395</v>
      </c>
      <c r="C234" s="5">
        <v>11818</v>
      </c>
      <c r="D234" s="5">
        <f t="shared" si="13"/>
        <v>467225365</v>
      </c>
      <c r="E234" s="5">
        <v>11287</v>
      </c>
      <c r="F234" s="5">
        <f t="shared" si="14"/>
        <v>1</v>
      </c>
      <c r="G234" s="5">
        <v>64</v>
      </c>
      <c r="H234" s="14">
        <v>0</v>
      </c>
      <c r="I234" s="14">
        <v>27441</v>
      </c>
      <c r="J234" s="14">
        <v>11200.94118</v>
      </c>
      <c r="K234" s="14">
        <v>6463.5944259999997</v>
      </c>
      <c r="L234" s="14">
        <v>240.34936039999999</v>
      </c>
      <c r="M234" s="14">
        <v>11286.70802</v>
      </c>
      <c r="N234" s="14">
        <v>16100.2426</v>
      </c>
      <c r="O234" s="14">
        <v>16399.126230000002</v>
      </c>
      <c r="P234" s="14">
        <v>10947.001179999999</v>
      </c>
      <c r="Q234" s="14">
        <v>13376.984780000001</v>
      </c>
      <c r="R234" s="14">
        <v>15395.00467</v>
      </c>
      <c r="S234" s="14">
        <v>0</v>
      </c>
      <c r="T234" s="14">
        <v>1144.2879740000001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12331.8464</v>
      </c>
      <c r="AD234" s="14">
        <v>1144.2879740000001</v>
      </c>
      <c r="AE234" s="14">
        <v>9.2791292999999997E-2</v>
      </c>
      <c r="AF234" s="14" t="e">
        <f t="array" ref="AF234">TTEST(IF(H234:R234&lt;&gt;0,H234:R234),IF(S234:AA234&lt;&gt;0,S234:AA234),2,3)</f>
        <v>#DIV/0!</v>
      </c>
      <c r="AG234">
        <f t="array" ref="AG234">AVERAGE(IF(H234:R234&lt;&gt;0,H234:R234))</f>
        <v>12885.095244639999</v>
      </c>
      <c r="AH234">
        <f t="array" ref="AH234">STDEV(IF(H234:R234&lt;&gt;0,H234:R234))</f>
        <v>7081.8566825209182</v>
      </c>
      <c r="AI234">
        <f t="shared" si="15"/>
        <v>181.9451567897772</v>
      </c>
    </row>
    <row r="235" spans="1:35" x14ac:dyDescent="0.2">
      <c r="A235" s="2" t="s">
        <v>227</v>
      </c>
      <c r="B235" s="2">
        <v>112615</v>
      </c>
      <c r="C235" s="5">
        <v>5051</v>
      </c>
      <c r="D235" s="5">
        <f t="shared" si="13"/>
        <v>466226100</v>
      </c>
      <c r="E235" s="5">
        <v>4140</v>
      </c>
      <c r="F235" s="5">
        <f t="shared" si="14"/>
        <v>1</v>
      </c>
      <c r="G235" s="5">
        <v>63</v>
      </c>
      <c r="H235" s="14">
        <v>0</v>
      </c>
      <c r="I235" s="14">
        <v>6514</v>
      </c>
      <c r="J235" s="14">
        <v>734.53490939999995</v>
      </c>
      <c r="K235" s="14">
        <v>0</v>
      </c>
      <c r="L235" s="14">
        <v>0</v>
      </c>
      <c r="M235" s="14">
        <v>8483.0975469999994</v>
      </c>
      <c r="N235" s="14">
        <v>6852.8089239999999</v>
      </c>
      <c r="O235" s="14">
        <v>4549.5926550000004</v>
      </c>
      <c r="P235" s="14">
        <v>5056.9199230000004</v>
      </c>
      <c r="Q235" s="14">
        <v>14108.53313</v>
      </c>
      <c r="R235" s="14">
        <v>2356.2949400000002</v>
      </c>
      <c r="S235" s="14">
        <v>3219.8534129999998</v>
      </c>
      <c r="T235" s="14">
        <v>3517.7312120000001</v>
      </c>
      <c r="U235" s="14">
        <v>4134.4017620000004</v>
      </c>
      <c r="V235" s="14">
        <v>4066.445561</v>
      </c>
      <c r="W235" s="14">
        <v>2997.8391609999999</v>
      </c>
      <c r="X235" s="14">
        <v>0</v>
      </c>
      <c r="Y235" s="14">
        <v>0</v>
      </c>
      <c r="Z235" s="14">
        <v>7514.981417</v>
      </c>
      <c r="AA235" s="14">
        <v>4145.7283989999996</v>
      </c>
      <c r="AB235" s="14">
        <v>2560</v>
      </c>
      <c r="AC235" s="14">
        <v>5785.4599619999999</v>
      </c>
      <c r="AD235" s="14">
        <v>4066.445561</v>
      </c>
      <c r="AE235" s="14">
        <v>0.70287333900000004</v>
      </c>
      <c r="AF235" s="14">
        <f t="array" ref="AF235">TTEST(IF(H235:R235&lt;&gt;0,H235:R235),IF(S235:AA235&lt;&gt;0,S235:AA235),2,3)</f>
        <v>0.26317768161976429</v>
      </c>
      <c r="AG235">
        <f t="array" ref="AG235">AVERAGE(IF(H235:R235&lt;&gt;0,H235:R235))</f>
        <v>6081.9727535499997</v>
      </c>
      <c r="AH235">
        <f t="array" ref="AH235">STDEV(IF(H235:R235&lt;&gt;0,H235:R235))</f>
        <v>4085.6298068988731</v>
      </c>
      <c r="AI235">
        <f t="shared" si="15"/>
        <v>148.86255096534106</v>
      </c>
    </row>
    <row r="236" spans="1:35" x14ac:dyDescent="0.2">
      <c r="A236" s="2" t="s">
        <v>289</v>
      </c>
      <c r="B236" s="2">
        <v>76479</v>
      </c>
      <c r="C236" s="5">
        <v>5954</v>
      </c>
      <c r="D236" s="5">
        <f t="shared" si="13"/>
        <v>466215984</v>
      </c>
      <c r="E236" s="5">
        <v>6096</v>
      </c>
      <c r="F236" s="5">
        <f t="shared" si="14"/>
        <v>1</v>
      </c>
      <c r="G236" s="5">
        <v>44</v>
      </c>
      <c r="H236" s="14">
        <v>0</v>
      </c>
      <c r="I236" s="14">
        <v>7327</v>
      </c>
      <c r="J236" s="14">
        <v>2638.6185449999998</v>
      </c>
      <c r="K236" s="14">
        <v>4034.690118</v>
      </c>
      <c r="L236" s="14">
        <v>2149.0518740000002</v>
      </c>
      <c r="M236" s="14">
        <v>9656.1061869999994</v>
      </c>
      <c r="N236" s="14">
        <v>10275.94101</v>
      </c>
      <c r="O236" s="14">
        <v>7791.5720250000004</v>
      </c>
      <c r="P236" s="14">
        <v>6861.5199769999999</v>
      </c>
      <c r="Q236" s="14">
        <v>9715.8011580000002</v>
      </c>
      <c r="R236" s="14">
        <v>9787.3168089999999</v>
      </c>
      <c r="S236" s="14">
        <v>4499.0814259999997</v>
      </c>
      <c r="T236" s="14">
        <v>4100.7770229999996</v>
      </c>
      <c r="U236" s="14">
        <v>4132.8238039999997</v>
      </c>
      <c r="V236" s="14">
        <v>3260.0433079999998</v>
      </c>
      <c r="W236" s="14">
        <v>4955.682898</v>
      </c>
      <c r="X236" s="14">
        <v>0</v>
      </c>
      <c r="Y236" s="14">
        <v>6096.400396</v>
      </c>
      <c r="Z236" s="14">
        <v>6182.6293880000003</v>
      </c>
      <c r="AA236" s="14">
        <v>6717.8135030000003</v>
      </c>
      <c r="AB236" s="14">
        <v>2950</v>
      </c>
      <c r="AC236" s="14">
        <v>7559.2860129999999</v>
      </c>
      <c r="AD236" s="14">
        <v>4727.3821619999999</v>
      </c>
      <c r="AE236" s="14">
        <v>0.62537416300000004</v>
      </c>
      <c r="AF236" s="14">
        <f t="array" ref="AF236">TTEST(IF(H236:R236&lt;&gt;0,H236:R236),IF(S236:AA236&lt;&gt;0,S236:AA236),2,3)</f>
        <v>7.9778587343023039E-2</v>
      </c>
      <c r="AG236">
        <f t="array" ref="AG236">AVERAGE(IF(H236:R236&lt;&gt;0,H236:R236))</f>
        <v>7023.7617702999996</v>
      </c>
      <c r="AH236">
        <f t="array" ref="AH236">STDEV(IF(H236:R236&lt;&gt;0,H236:R236))</f>
        <v>3073.6307680521218</v>
      </c>
      <c r="AI236">
        <f t="shared" si="15"/>
        <v>228.51677056679219</v>
      </c>
    </row>
    <row r="237" spans="1:35" x14ac:dyDescent="0.2">
      <c r="A237" s="2" t="s">
        <v>193</v>
      </c>
      <c r="B237" s="2">
        <v>223634</v>
      </c>
      <c r="C237" s="5">
        <v>3015</v>
      </c>
      <c r="D237" s="5">
        <f t="shared" si="13"/>
        <v>465605988</v>
      </c>
      <c r="E237" s="5">
        <v>2082</v>
      </c>
      <c r="F237" s="5">
        <f t="shared" si="14"/>
        <v>1</v>
      </c>
      <c r="G237" s="5">
        <v>90</v>
      </c>
      <c r="H237" s="14">
        <v>98</v>
      </c>
      <c r="I237" s="14">
        <v>1164</v>
      </c>
      <c r="J237" s="14">
        <v>380.21759029999998</v>
      </c>
      <c r="K237" s="14">
        <v>0</v>
      </c>
      <c r="L237" s="14">
        <v>0</v>
      </c>
      <c r="M237" s="14">
        <v>8160.7873570000002</v>
      </c>
      <c r="N237" s="14">
        <v>6192.1541219999999</v>
      </c>
      <c r="O237" s="14">
        <v>2526.2477429999999</v>
      </c>
      <c r="P237" s="14">
        <v>7404.8780129999996</v>
      </c>
      <c r="Q237" s="14">
        <v>2023.0213859999999</v>
      </c>
      <c r="R237" s="14">
        <v>1522.141844</v>
      </c>
      <c r="S237" s="14">
        <v>2626.9225780000002</v>
      </c>
      <c r="T237" s="14">
        <v>0</v>
      </c>
      <c r="U237" s="14">
        <v>0</v>
      </c>
      <c r="V237" s="14">
        <v>0</v>
      </c>
      <c r="W237" s="14">
        <v>1946.4547500000001</v>
      </c>
      <c r="X237" s="14">
        <v>0</v>
      </c>
      <c r="Y237" s="14">
        <v>0</v>
      </c>
      <c r="Z237" s="14">
        <v>0</v>
      </c>
      <c r="AA237" s="14">
        <v>0</v>
      </c>
      <c r="AB237" s="14">
        <v>2140</v>
      </c>
      <c r="AC237" s="14">
        <v>2023.0213859999999</v>
      </c>
      <c r="AD237" s="14">
        <v>2286.6886639999998</v>
      </c>
      <c r="AE237" s="14">
        <v>1.1303334110000001</v>
      </c>
      <c r="AF237" s="14">
        <f t="array" ref="AF237">TTEST(IF(H237:R237&lt;&gt;0,H237:R237),IF(S237:AA237&lt;&gt;0,S237:AA237),2,3)</f>
        <v>0.38936904040691922</v>
      </c>
      <c r="AG237">
        <f t="array" ref="AG237">AVERAGE(IF(H237:R237&lt;&gt;0,H237:R237))</f>
        <v>3274.6053394777778</v>
      </c>
      <c r="AH237">
        <f t="array" ref="AH237">STDEV(IF(H237:R237&lt;&gt;0,H237:R237))</f>
        <v>3113.8120643475604</v>
      </c>
      <c r="AI237">
        <f t="shared" si="15"/>
        <v>105.16387218648369</v>
      </c>
    </row>
    <row r="238" spans="1:35" x14ac:dyDescent="0.2">
      <c r="A238" s="2" t="s">
        <v>250</v>
      </c>
      <c r="B238" s="2">
        <v>63111</v>
      </c>
      <c r="C238" s="5">
        <v>8166</v>
      </c>
      <c r="D238" s="5">
        <f t="shared" si="13"/>
        <v>465191181</v>
      </c>
      <c r="E238" s="5">
        <v>7371</v>
      </c>
      <c r="F238" s="5">
        <f t="shared" si="14"/>
        <v>1</v>
      </c>
      <c r="G238" s="5">
        <v>61</v>
      </c>
      <c r="H238" s="14">
        <v>9546</v>
      </c>
      <c r="I238" s="14">
        <v>10285</v>
      </c>
      <c r="J238" s="14">
        <v>6232.4228169999997</v>
      </c>
      <c r="K238" s="14">
        <v>3894.8465809999998</v>
      </c>
      <c r="L238" s="14">
        <v>7964.3975440000004</v>
      </c>
      <c r="M238" s="14">
        <v>11901.44183</v>
      </c>
      <c r="N238" s="14">
        <v>13723.342060000001</v>
      </c>
      <c r="O238" s="14">
        <v>17802.486489999999</v>
      </c>
      <c r="P238" s="14">
        <v>10651.620919999999</v>
      </c>
      <c r="Q238" s="14">
        <v>7370.8006640000003</v>
      </c>
      <c r="R238" s="14">
        <v>19541.086589999999</v>
      </c>
      <c r="S238" s="14">
        <v>3666.7177040000001</v>
      </c>
      <c r="T238" s="14">
        <v>2272.8642759999998</v>
      </c>
      <c r="U238" s="14">
        <v>4016.2752829999999</v>
      </c>
      <c r="V238" s="14">
        <v>0</v>
      </c>
      <c r="W238" s="14">
        <v>4032.7654339999999</v>
      </c>
      <c r="X238" s="14">
        <v>0</v>
      </c>
      <c r="Y238" s="14">
        <v>3564.1347700000001</v>
      </c>
      <c r="Z238" s="14">
        <v>3054.5258130000002</v>
      </c>
      <c r="AA238" s="14">
        <v>5809.3431860000001</v>
      </c>
      <c r="AB238" s="14">
        <v>9820</v>
      </c>
      <c r="AC238" s="14">
        <v>10285</v>
      </c>
      <c r="AD238" s="14">
        <v>3666.7177040000001</v>
      </c>
      <c r="AE238" s="14">
        <v>0.356511201</v>
      </c>
      <c r="AF238" s="14">
        <f t="array" ref="AF238">TTEST(IF(H238:R238&lt;&gt;0,H238:R238),IF(S238:AA238&lt;&gt;0,S238:AA238),2,3)</f>
        <v>5.424002163637795E-4</v>
      </c>
      <c r="AG238">
        <f t="array" ref="AG238">AVERAGE(IF(H238:R238&lt;&gt;0,H238:R238))</f>
        <v>10810.313226909091</v>
      </c>
      <c r="AH238">
        <f t="array" ref="AH238">STDEV(IF(H238:R238&lt;&gt;0,H238:R238))</f>
        <v>4747.6631780326852</v>
      </c>
      <c r="AI238">
        <f t="shared" si="15"/>
        <v>227.6975602845655</v>
      </c>
    </row>
    <row r="239" spans="1:35" x14ac:dyDescent="0.2">
      <c r="A239" s="2" t="s">
        <v>218</v>
      </c>
      <c r="B239" s="2">
        <v>97275</v>
      </c>
      <c r="C239" s="5">
        <v>6136</v>
      </c>
      <c r="D239" s="5">
        <f t="shared" si="13"/>
        <v>464974500</v>
      </c>
      <c r="E239" s="5">
        <v>4780</v>
      </c>
      <c r="F239" s="5">
        <f t="shared" si="14"/>
        <v>1</v>
      </c>
      <c r="G239" s="5">
        <v>54</v>
      </c>
      <c r="H239" s="14">
        <v>0</v>
      </c>
      <c r="I239" s="14">
        <v>12837</v>
      </c>
      <c r="J239" s="14">
        <v>2368.5408130000001</v>
      </c>
      <c r="K239" s="14">
        <v>0</v>
      </c>
      <c r="L239" s="14">
        <v>739.92117619999999</v>
      </c>
      <c r="M239" s="14">
        <v>8940.5814030000001</v>
      </c>
      <c r="N239" s="14">
        <v>9555.3588990000007</v>
      </c>
      <c r="O239" s="14">
        <v>9342.6155990000007</v>
      </c>
      <c r="P239" s="14">
        <v>9102.0324849999997</v>
      </c>
      <c r="Q239" s="14">
        <v>6947.8064279999999</v>
      </c>
      <c r="R239" s="14">
        <v>4654.8346810000003</v>
      </c>
      <c r="S239" s="14">
        <v>4779.9389680000004</v>
      </c>
      <c r="T239" s="14">
        <v>3718.167281</v>
      </c>
      <c r="U239" s="14">
        <v>3628.4307760000002</v>
      </c>
      <c r="V239" s="14">
        <v>0</v>
      </c>
      <c r="W239" s="14">
        <v>3516.1813219999999</v>
      </c>
      <c r="X239" s="14">
        <v>0</v>
      </c>
      <c r="Y239" s="14">
        <v>3861.8696770000001</v>
      </c>
      <c r="Z239" s="14">
        <v>3826.092431</v>
      </c>
      <c r="AA239" s="14">
        <v>6287.4315909999996</v>
      </c>
      <c r="AB239" s="14">
        <v>10200</v>
      </c>
      <c r="AC239" s="14">
        <v>8940.5814030000001</v>
      </c>
      <c r="AD239" s="14">
        <v>3826.092431</v>
      </c>
      <c r="AE239" s="14">
        <v>0.42794671400000001</v>
      </c>
      <c r="AF239" s="14">
        <f t="array" ref="AF239">TTEST(IF(H239:R239&lt;&gt;0,H239:R239),IF(S239:AA239&lt;&gt;0,S239:AA239),2,3)</f>
        <v>5.610310791295444E-2</v>
      </c>
      <c r="AG239">
        <f t="array" ref="AG239">AVERAGE(IF(H239:R239&lt;&gt;0,H239:R239))</f>
        <v>7165.4101649111117</v>
      </c>
      <c r="AH239">
        <f t="array" ref="AH239">STDEV(IF(H239:R239&lt;&gt;0,H239:R239))</f>
        <v>3875.6927383464695</v>
      </c>
      <c r="AI239">
        <f t="shared" si="15"/>
        <v>184.88075935473077</v>
      </c>
    </row>
    <row r="240" spans="1:35" x14ac:dyDescent="0.2">
      <c r="A240" s="2" t="s">
        <v>265</v>
      </c>
      <c r="B240" s="2">
        <v>24594</v>
      </c>
      <c r="C240" s="5">
        <v>19839</v>
      </c>
      <c r="D240" s="5">
        <f t="shared" si="13"/>
        <v>463473930</v>
      </c>
      <c r="E240" s="5">
        <v>18845</v>
      </c>
      <c r="F240" s="5">
        <f t="shared" si="14"/>
        <v>0</v>
      </c>
      <c r="G240" s="5">
        <v>32</v>
      </c>
      <c r="H240" s="14">
        <v>0</v>
      </c>
      <c r="I240" s="14">
        <v>13714</v>
      </c>
      <c r="J240" s="14">
        <v>22249.403399999999</v>
      </c>
      <c r="K240" s="14">
        <v>0</v>
      </c>
      <c r="L240" s="14">
        <v>16279.003269999999</v>
      </c>
      <c r="M240" s="14">
        <v>18845.140370000001</v>
      </c>
      <c r="N240" s="14">
        <v>23814.93432</v>
      </c>
      <c r="O240" s="14">
        <v>27429.293849999998</v>
      </c>
      <c r="P240" s="14">
        <v>15381.82062</v>
      </c>
      <c r="Q240" s="14">
        <v>11414.61616</v>
      </c>
      <c r="R240" s="14">
        <v>29423.55935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18845.140370000001</v>
      </c>
      <c r="AD240" s="14" t="e">
        <v>#NUM!</v>
      </c>
      <c r="AE240" s="14" t="e">
        <v>#NUM!</v>
      </c>
      <c r="AF240" s="14" t="e">
        <f t="array" ref="AF240">TTEST(IF(H240:R240&lt;&gt;0,H240:R240),IF(S240:AA240&lt;&gt;0,S240:AA240),2,3)</f>
        <v>#DIV/0!</v>
      </c>
      <c r="AG240">
        <f t="array" ref="AG240">AVERAGE(IF(H240:R240&lt;&gt;0,H240:R240))</f>
        <v>19839.085704444446</v>
      </c>
      <c r="AH240">
        <f t="array" ref="AH240">STDEV(IF(H240:R240&lt;&gt;0,H240:R240))</f>
        <v>6256.0779112745859</v>
      </c>
      <c r="AI240">
        <f t="shared" si="15"/>
        <v>317.11698584652885</v>
      </c>
    </row>
    <row r="241" spans="1:35" x14ac:dyDescent="0.2">
      <c r="A241" s="2" t="s">
        <v>275</v>
      </c>
      <c r="B241" s="2">
        <v>155206</v>
      </c>
      <c r="C241" s="5">
        <v>3066</v>
      </c>
      <c r="D241" s="5">
        <f t="shared" si="13"/>
        <v>460806614</v>
      </c>
      <c r="E241" s="5">
        <v>2969</v>
      </c>
      <c r="F241" s="5">
        <f t="shared" si="14"/>
        <v>1</v>
      </c>
      <c r="G241" s="5">
        <v>64</v>
      </c>
      <c r="H241" s="14">
        <v>0</v>
      </c>
      <c r="I241" s="14">
        <v>2655</v>
      </c>
      <c r="J241" s="14">
        <v>374.981967</v>
      </c>
      <c r="K241" s="14">
        <v>0</v>
      </c>
      <c r="L241" s="14">
        <v>368.69199259999999</v>
      </c>
      <c r="M241" s="14">
        <v>6416.7009029999999</v>
      </c>
      <c r="N241" s="14">
        <v>3037.660997</v>
      </c>
      <c r="O241" s="14">
        <v>5104.2277370000002</v>
      </c>
      <c r="P241" s="14">
        <v>2225.510773</v>
      </c>
      <c r="Q241" s="14">
        <v>0</v>
      </c>
      <c r="R241" s="14">
        <v>3583.1941889999998</v>
      </c>
      <c r="S241" s="14">
        <v>2708.7072090000001</v>
      </c>
      <c r="T241" s="14">
        <v>2969.162053</v>
      </c>
      <c r="U241" s="14">
        <v>0</v>
      </c>
      <c r="V241" s="14">
        <v>3156.538474</v>
      </c>
      <c r="W241" s="14">
        <v>2532.3970039999999</v>
      </c>
      <c r="X241" s="14">
        <v>0</v>
      </c>
      <c r="Y241" s="14">
        <v>0</v>
      </c>
      <c r="Z241" s="14">
        <v>6842.5764010000003</v>
      </c>
      <c r="AA241" s="14">
        <v>3739.5773260000001</v>
      </c>
      <c r="AB241" s="14">
        <v>279</v>
      </c>
      <c r="AC241" s="14">
        <v>2846.3304990000001</v>
      </c>
      <c r="AD241" s="14">
        <v>3062.8502629999998</v>
      </c>
      <c r="AE241" s="14">
        <v>1.07606979</v>
      </c>
      <c r="AF241" s="14">
        <f t="array" ref="AF241">TTEST(IF(H241:R241&lt;&gt;0,H241:R241),IF(S241:AA241&lt;&gt;0,S241:AA241),2,3)</f>
        <v>0.50234601227330089</v>
      </c>
      <c r="AG241">
        <f t="array" ref="AG241">AVERAGE(IF(H241:R241&lt;&gt;0,H241:R241))</f>
        <v>2970.7460698250006</v>
      </c>
      <c r="AH241">
        <f t="array" ref="AH241">STDEV(IF(H241:R241&lt;&gt;0,H241:R241))</f>
        <v>2103.387301105925</v>
      </c>
      <c r="AI241">
        <f t="shared" si="15"/>
        <v>141.2362843620399</v>
      </c>
    </row>
    <row r="242" spans="1:35" x14ac:dyDescent="0.2">
      <c r="A242" s="2" t="s">
        <v>254</v>
      </c>
      <c r="B242" s="2">
        <v>36239</v>
      </c>
      <c r="C242" s="5">
        <v>13857</v>
      </c>
      <c r="D242" s="5">
        <f t="shared" si="13"/>
        <v>457299941</v>
      </c>
      <c r="E242" s="5">
        <v>12619</v>
      </c>
      <c r="F242" s="5">
        <f t="shared" si="14"/>
        <v>1</v>
      </c>
      <c r="G242" s="5">
        <v>51</v>
      </c>
      <c r="H242" s="14">
        <v>0</v>
      </c>
      <c r="I242" s="14">
        <v>25383</v>
      </c>
      <c r="J242" s="14">
        <v>12619.086380000001</v>
      </c>
      <c r="K242" s="14">
        <v>0</v>
      </c>
      <c r="L242" s="14">
        <v>18731.901239999999</v>
      </c>
      <c r="M242" s="14">
        <v>7145.0472799999998</v>
      </c>
      <c r="N242" s="14">
        <v>16176.09499</v>
      </c>
      <c r="O242" s="14">
        <v>7477.3817490000001</v>
      </c>
      <c r="P242" s="14">
        <v>7119.7978229999999</v>
      </c>
      <c r="Q242" s="14">
        <v>6068.4413729999997</v>
      </c>
      <c r="R242" s="14">
        <v>17330.188529999999</v>
      </c>
      <c r="S242" s="14">
        <v>27022.61577</v>
      </c>
      <c r="T242" s="14">
        <v>0</v>
      </c>
      <c r="U242" s="14">
        <v>8615.4118350000008</v>
      </c>
      <c r="V242" s="14">
        <v>9359.5464830000001</v>
      </c>
      <c r="W242" s="14">
        <v>23966.744750000002</v>
      </c>
      <c r="X242" s="14">
        <v>0</v>
      </c>
      <c r="Y242" s="14">
        <v>10129.86895</v>
      </c>
      <c r="Z242" s="14">
        <v>17249.028470000001</v>
      </c>
      <c r="AA242" s="14">
        <v>4981.9907940000003</v>
      </c>
      <c r="AB242" s="14">
        <v>16200</v>
      </c>
      <c r="AC242" s="14">
        <v>12619.086380000001</v>
      </c>
      <c r="AD242" s="14">
        <v>10129.86895</v>
      </c>
      <c r="AE242" s="14">
        <v>0.80274186599999997</v>
      </c>
      <c r="AF242" s="14">
        <f t="array" ref="AF242">TTEST(IF(H242:R242&lt;&gt;0,H242:R242),IF(S242:AA242&lt;&gt;0,S242:AA242),2,3)</f>
        <v>0.73347923009664373</v>
      </c>
      <c r="AG242">
        <f t="array" ref="AG242">AVERAGE(IF(H242:R242&lt;&gt;0,H242:R242))</f>
        <v>13116.771040555555</v>
      </c>
      <c r="AH242">
        <f t="array" ref="AH242">STDEV(IF(H242:R242&lt;&gt;0,H242:R242))</f>
        <v>6731.0561500434069</v>
      </c>
      <c r="AI242">
        <f t="shared" si="15"/>
        <v>194.86943427846711</v>
      </c>
    </row>
    <row r="243" spans="1:35" x14ac:dyDescent="0.2">
      <c r="A243" s="2" t="s">
        <v>216</v>
      </c>
      <c r="B243" s="2">
        <v>70546</v>
      </c>
      <c r="C243" s="5">
        <v>8507</v>
      </c>
      <c r="D243" s="5">
        <f t="shared" si="13"/>
        <v>454316240</v>
      </c>
      <c r="E243" s="5">
        <v>6440</v>
      </c>
      <c r="F243" s="5">
        <f t="shared" si="14"/>
        <v>1</v>
      </c>
      <c r="G243" s="5">
        <v>150</v>
      </c>
      <c r="H243" s="14">
        <v>619</v>
      </c>
      <c r="I243" s="14">
        <v>40916</v>
      </c>
      <c r="J243" s="14">
        <v>24.781119029999999</v>
      </c>
      <c r="K243" s="14">
        <v>664.09652979999998</v>
      </c>
      <c r="L243" s="14">
        <v>0</v>
      </c>
      <c r="M243" s="14">
        <v>0</v>
      </c>
      <c r="N243" s="14">
        <v>0</v>
      </c>
      <c r="O243" s="14">
        <v>11073.021779999999</v>
      </c>
      <c r="P243" s="14">
        <v>8472.6455549999991</v>
      </c>
      <c r="Q243" s="14">
        <v>0</v>
      </c>
      <c r="R243" s="14">
        <v>6545.4936070000003</v>
      </c>
      <c r="S243" s="14">
        <v>0</v>
      </c>
      <c r="T243" s="14">
        <v>1804.798088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6440</v>
      </c>
      <c r="AC243" s="14">
        <v>6545.4936070000003</v>
      </c>
      <c r="AD243" s="14">
        <v>1804.798088</v>
      </c>
      <c r="AE243" s="14">
        <v>0.27573139600000002</v>
      </c>
      <c r="AF243" s="14" t="e">
        <f t="array" ref="AF243">TTEST(IF(H243:R243&lt;&gt;0,H243:R243),IF(S243:AA243&lt;&gt;0,S243:AA243),2,3)</f>
        <v>#DIV/0!</v>
      </c>
      <c r="AG243">
        <f t="array" ref="AG243">AVERAGE(IF(H243:R243&lt;&gt;0,H243:R243))</f>
        <v>9759.2912272614285</v>
      </c>
      <c r="AH243">
        <f t="array" ref="AH243">STDEV(IF(H243:R243&lt;&gt;0,H243:R243))</f>
        <v>14407.628298321304</v>
      </c>
      <c r="AI243">
        <f t="shared" si="15"/>
        <v>67.736972561948491</v>
      </c>
    </row>
    <row r="244" spans="1:35" x14ac:dyDescent="0.2">
      <c r="A244" s="2" t="s">
        <v>331</v>
      </c>
      <c r="B244" s="2">
        <v>93623</v>
      </c>
      <c r="C244" s="5">
        <v>4362</v>
      </c>
      <c r="D244" s="5">
        <f t="shared" si="13"/>
        <v>454071550</v>
      </c>
      <c r="E244" s="5">
        <v>4850</v>
      </c>
      <c r="F244" s="5">
        <f t="shared" si="14"/>
        <v>1</v>
      </c>
      <c r="G244" s="5">
        <v>45</v>
      </c>
      <c r="H244" s="14">
        <v>0</v>
      </c>
      <c r="I244" s="14">
        <v>2613</v>
      </c>
      <c r="J244" s="14">
        <v>1758.5830880000001</v>
      </c>
      <c r="K244" s="14">
        <v>0</v>
      </c>
      <c r="L244" s="14">
        <v>5142.787061</v>
      </c>
      <c r="M244" s="14">
        <v>5265.7906309999998</v>
      </c>
      <c r="N244" s="14">
        <v>7277.5155770000001</v>
      </c>
      <c r="O244" s="14">
        <v>6822.1821200000004</v>
      </c>
      <c r="P244" s="14">
        <v>4710.8184879999999</v>
      </c>
      <c r="Q244" s="14">
        <v>0</v>
      </c>
      <c r="R244" s="14">
        <v>5178.2631099999999</v>
      </c>
      <c r="S244" s="14">
        <v>0</v>
      </c>
      <c r="T244" s="14">
        <v>1130.9759160000001</v>
      </c>
      <c r="U244" s="14">
        <v>0</v>
      </c>
      <c r="V244" s="14">
        <v>0</v>
      </c>
      <c r="W244" s="14">
        <v>0</v>
      </c>
      <c r="X244" s="14">
        <v>3229.1786670000001</v>
      </c>
      <c r="Y244" s="14">
        <v>0</v>
      </c>
      <c r="Z244" s="14">
        <v>0</v>
      </c>
      <c r="AA244" s="14">
        <v>0</v>
      </c>
      <c r="AB244" s="14">
        <v>4850</v>
      </c>
      <c r="AC244" s="14">
        <v>5160.5250859999996</v>
      </c>
      <c r="AD244" s="14">
        <v>2180.0772910000001</v>
      </c>
      <c r="AE244" s="14">
        <v>0.42245261000000001</v>
      </c>
      <c r="AF244" s="14">
        <f t="array" ref="AF244">TTEST(IF(H244:R244&lt;&gt;0,H244:R244),IF(S244:AA244&lt;&gt;0,S244:AA244),2,3)</f>
        <v>0.17023718458214954</v>
      </c>
      <c r="AG244">
        <f t="array" ref="AG244">AVERAGE(IF(H244:R244&lt;&gt;0,H244:R244))</f>
        <v>4846.1175093749998</v>
      </c>
      <c r="AH244">
        <f t="array" ref="AH244">STDEV(IF(H244:R244&lt;&gt;0,H244:R244))</f>
        <v>1879.550683371777</v>
      </c>
      <c r="AI244">
        <f t="shared" si="15"/>
        <v>257.83382976836879</v>
      </c>
    </row>
    <row r="245" spans="1:35" x14ac:dyDescent="0.2">
      <c r="A245" s="2" t="s">
        <v>215</v>
      </c>
      <c r="B245" s="2">
        <v>21947</v>
      </c>
      <c r="C245" s="5">
        <v>27378</v>
      </c>
      <c r="D245" s="5">
        <f t="shared" si="13"/>
        <v>450484122</v>
      </c>
      <c r="E245" s="5">
        <v>20526</v>
      </c>
      <c r="F245" s="5">
        <f t="shared" si="14"/>
        <v>0</v>
      </c>
      <c r="G245" s="5">
        <v>143</v>
      </c>
      <c r="H245" s="14">
        <v>34525</v>
      </c>
      <c r="I245" s="14">
        <v>26942</v>
      </c>
      <c r="J245" s="14">
        <v>52406.068350000001</v>
      </c>
      <c r="K245" s="14">
        <v>0</v>
      </c>
      <c r="L245" s="14">
        <v>160638.15220000001</v>
      </c>
      <c r="M245" s="14">
        <v>21044.420440000002</v>
      </c>
      <c r="N245" s="14">
        <v>20526.017360000002</v>
      </c>
      <c r="O245" s="14">
        <v>20976.671300000002</v>
      </c>
      <c r="P245" s="14">
        <v>12932.07056</v>
      </c>
      <c r="Q245" s="14">
        <v>16629.145560000001</v>
      </c>
      <c r="R245" s="14">
        <v>22474.827949999999</v>
      </c>
      <c r="S245" s="14">
        <v>2857.1184330000001</v>
      </c>
      <c r="T245" s="14">
        <v>0</v>
      </c>
      <c r="U245" s="14">
        <v>0</v>
      </c>
      <c r="V245" s="14">
        <v>3539.51478</v>
      </c>
      <c r="W245" s="14">
        <v>2947.2846049999998</v>
      </c>
      <c r="X245" s="14">
        <v>0</v>
      </c>
      <c r="Y245" s="14">
        <v>0</v>
      </c>
      <c r="Z245" s="14">
        <v>0</v>
      </c>
      <c r="AA245" s="14">
        <v>3551.0674530000001</v>
      </c>
      <c r="AB245" s="14">
        <v>8680</v>
      </c>
      <c r="AC245" s="14">
        <v>21759.624189999999</v>
      </c>
      <c r="AD245" s="14">
        <v>3243.399692</v>
      </c>
      <c r="AE245" s="14">
        <v>0.14905586900000001</v>
      </c>
      <c r="AF245" s="14">
        <f t="array" ref="AF245">TTEST(IF(H245:R245&lt;&gt;0,H245:R245),IF(S245:AA245&lt;&gt;0,S245:AA245),2,3)</f>
        <v>3.1037560480719498E-2</v>
      </c>
      <c r="AG245">
        <f t="array" ref="AG245">AVERAGE(IF(H245:R245&lt;&gt;0,H245:R245))</f>
        <v>38909.437372</v>
      </c>
      <c r="AH245">
        <f t="array" ref="AH245">STDEV(IF(H245:R245&lt;&gt;0,H245:R245))</f>
        <v>44199.681178629784</v>
      </c>
      <c r="AI245">
        <f t="shared" si="15"/>
        <v>88.031036275466221</v>
      </c>
    </row>
    <row r="246" spans="1:35" x14ac:dyDescent="0.2">
      <c r="A246" s="2" t="s">
        <v>244</v>
      </c>
      <c r="B246" s="2">
        <v>64346</v>
      </c>
      <c r="C246" s="5">
        <v>8136</v>
      </c>
      <c r="D246" s="5">
        <f t="shared" si="13"/>
        <v>449070734</v>
      </c>
      <c r="E246" s="5">
        <v>6979</v>
      </c>
      <c r="F246" s="5">
        <f t="shared" si="14"/>
        <v>1</v>
      </c>
      <c r="G246" s="5">
        <v>59</v>
      </c>
      <c r="H246" s="14">
        <v>0</v>
      </c>
      <c r="I246" s="14">
        <v>16413</v>
      </c>
      <c r="J246" s="14">
        <v>5722.1608560000004</v>
      </c>
      <c r="K246" s="14">
        <v>9031.0427529999997</v>
      </c>
      <c r="L246" s="14">
        <v>392.8423052</v>
      </c>
      <c r="M246" s="14">
        <v>13726.608840000001</v>
      </c>
      <c r="N246" s="14">
        <v>18113.709409999999</v>
      </c>
      <c r="O246" s="14">
        <v>10335.38718</v>
      </c>
      <c r="P246" s="14">
        <v>15205.586740000001</v>
      </c>
      <c r="Q246" s="14">
        <v>5490.6505770000003</v>
      </c>
      <c r="R246" s="14">
        <v>6892.9721589999999</v>
      </c>
      <c r="S246" s="14">
        <v>8212.4020779999992</v>
      </c>
      <c r="T246" s="14">
        <v>7064.843089</v>
      </c>
      <c r="U246" s="14">
        <v>6712.6109399999996</v>
      </c>
      <c r="V246" s="14">
        <v>4238.006316</v>
      </c>
      <c r="W246" s="14">
        <v>9884.1868169999998</v>
      </c>
      <c r="X246" s="14">
        <v>2929.7195179999999</v>
      </c>
      <c r="Y246" s="14">
        <v>9708.7159800000009</v>
      </c>
      <c r="Z246" s="14">
        <v>4207.1643679999997</v>
      </c>
      <c r="AA246" s="14">
        <v>6174.9978629999996</v>
      </c>
      <c r="AB246" s="14">
        <v>2270</v>
      </c>
      <c r="AC246" s="14">
        <v>9683.2149690000006</v>
      </c>
      <c r="AD246" s="14">
        <v>6712.6109399999996</v>
      </c>
      <c r="AE246" s="14">
        <v>0.69322130699999995</v>
      </c>
      <c r="AF246" s="14">
        <f t="array" ref="AF246">TTEST(IF(H246:R246&lt;&gt;0,H246:R246),IF(S246:AA246&lt;&gt;0,S246:AA246),2,3)</f>
        <v>9.4804487041924193E-2</v>
      </c>
      <c r="AG246">
        <f t="array" ref="AG246">AVERAGE(IF(H246:R246&lt;&gt;0,H246:R246))</f>
        <v>10132.396082020001</v>
      </c>
      <c r="AH246">
        <f t="array" ref="AH246">STDEV(IF(H246:R246&lt;&gt;0,H246:R246))</f>
        <v>5670.644805230464</v>
      </c>
      <c r="AI246">
        <f t="shared" si="15"/>
        <v>178.68155086479982</v>
      </c>
    </row>
    <row r="247" spans="1:35" x14ac:dyDescent="0.2">
      <c r="A247" s="2" t="s">
        <v>271</v>
      </c>
      <c r="B247" s="2">
        <v>29564</v>
      </c>
      <c r="C247" s="5">
        <v>16300</v>
      </c>
      <c r="D247" s="5">
        <f t="shared" si="13"/>
        <v>449047596</v>
      </c>
      <c r="E247" s="5">
        <v>15189</v>
      </c>
      <c r="F247" s="5">
        <f t="shared" si="14"/>
        <v>0</v>
      </c>
      <c r="G247" s="5">
        <v>57</v>
      </c>
      <c r="H247" s="14">
        <v>0</v>
      </c>
      <c r="I247" s="14">
        <v>25792</v>
      </c>
      <c r="J247" s="14">
        <v>23549.46297</v>
      </c>
      <c r="K247" s="14">
        <v>0</v>
      </c>
      <c r="L247" s="14">
        <v>46239.86045</v>
      </c>
      <c r="M247" s="14">
        <v>13871.015890000001</v>
      </c>
      <c r="N247" s="14">
        <v>18603.978340000001</v>
      </c>
      <c r="O247" s="14">
        <v>16137.237279999999</v>
      </c>
      <c r="P247" s="14">
        <v>17552.622510000001</v>
      </c>
      <c r="Q247" s="14">
        <v>5581.4471039999999</v>
      </c>
      <c r="R247" s="14">
        <v>11473.96594</v>
      </c>
      <c r="S247" s="14">
        <v>16818.937399999999</v>
      </c>
      <c r="T247" s="14">
        <v>16677.316190000001</v>
      </c>
      <c r="U247" s="14">
        <v>7208.4720090000001</v>
      </c>
      <c r="V247" s="14">
        <v>13181.72068</v>
      </c>
      <c r="W247" s="14">
        <v>11431.6373</v>
      </c>
      <c r="X247" s="14">
        <v>0</v>
      </c>
      <c r="Y247" s="14">
        <v>14240.820320000001</v>
      </c>
      <c r="Z247" s="14">
        <v>11076.194450000001</v>
      </c>
      <c r="AA247" s="14">
        <v>6071.0713079999996</v>
      </c>
      <c r="AB247" s="14">
        <v>17900</v>
      </c>
      <c r="AC247" s="14">
        <v>17552.622510000001</v>
      </c>
      <c r="AD247" s="14">
        <v>12306.67899</v>
      </c>
      <c r="AE247" s="14">
        <v>0.70113049999999999</v>
      </c>
      <c r="AF247" s="14">
        <f t="array" ref="AF247">TTEST(IF(H247:R247&lt;&gt;0,H247:R247),IF(S247:AA247&lt;&gt;0,S247:AA247),2,3)</f>
        <v>8.7708177271122359E-2</v>
      </c>
      <c r="AG247">
        <f t="array" ref="AG247">AVERAGE(IF(H247:R247&lt;&gt;0,H247:R247))</f>
        <v>19866.843387111108</v>
      </c>
      <c r="AH247">
        <f t="array" ref="AH247">STDEV(IF(H247:R247&lt;&gt;0,H247:R247))</f>
        <v>11594.872202677047</v>
      </c>
      <c r="AI247">
        <f t="shared" si="15"/>
        <v>171.34163309298239</v>
      </c>
    </row>
    <row r="248" spans="1:35" x14ac:dyDescent="0.2">
      <c r="A248" s="2" t="s">
        <v>310</v>
      </c>
      <c r="B248" s="2">
        <v>94402</v>
      </c>
      <c r="C248" s="5">
        <v>4563</v>
      </c>
      <c r="D248" s="5">
        <f t="shared" si="13"/>
        <v>448975912</v>
      </c>
      <c r="E248" s="5">
        <v>4756</v>
      </c>
      <c r="F248" s="5">
        <f t="shared" si="14"/>
        <v>1</v>
      </c>
      <c r="G248" s="5">
        <v>44</v>
      </c>
      <c r="H248" s="14">
        <v>2193</v>
      </c>
      <c r="I248" s="14">
        <v>9160</v>
      </c>
      <c r="J248" s="14">
        <v>1203.0241390000001</v>
      </c>
      <c r="K248" s="14">
        <v>0</v>
      </c>
      <c r="L248" s="14">
        <v>0</v>
      </c>
      <c r="M248" s="14">
        <v>4892.4915460000002</v>
      </c>
      <c r="N248" s="14">
        <v>0</v>
      </c>
      <c r="O248" s="14">
        <v>7439.6529890000002</v>
      </c>
      <c r="P248" s="14">
        <v>6209.687003</v>
      </c>
      <c r="Q248" s="14">
        <v>5131.379492</v>
      </c>
      <c r="R248" s="14">
        <v>5064.7488810000004</v>
      </c>
      <c r="S248" s="14">
        <v>3683.6201799999999</v>
      </c>
      <c r="T248" s="14">
        <v>4211.2697479999997</v>
      </c>
      <c r="U248" s="14">
        <v>5938.0530980000003</v>
      </c>
      <c r="V248" s="14">
        <v>2998.684397</v>
      </c>
      <c r="W248" s="14">
        <v>4755.7546730000004</v>
      </c>
      <c r="X248" s="14">
        <v>0</v>
      </c>
      <c r="Y248" s="14">
        <v>5397.1460479999996</v>
      </c>
      <c r="Z248" s="14">
        <v>2965.2448370000002</v>
      </c>
      <c r="AA248" s="14">
        <v>3831.241892</v>
      </c>
      <c r="AB248" s="14">
        <v>2490</v>
      </c>
      <c r="AC248" s="14">
        <v>5098.0641869999999</v>
      </c>
      <c r="AD248" s="14">
        <v>4021.2558199999999</v>
      </c>
      <c r="AE248" s="14">
        <v>0.78878093199999999</v>
      </c>
      <c r="AF248" s="14">
        <f t="array" ref="AF248">TTEST(IF(H248:R248&lt;&gt;0,H248:R248),IF(S248:AA248&lt;&gt;0,S248:AA248),2,3)</f>
        <v>0.36702384230695506</v>
      </c>
      <c r="AG248">
        <f t="array" ref="AG248">AVERAGE(IF(H248:R248&lt;&gt;0,H248:R248))</f>
        <v>5161.7480062499999</v>
      </c>
      <c r="AH248">
        <f t="array" ref="AH248">STDEV(IF(H248:R248&lt;&gt;0,H248:R248))</f>
        <v>2586.8026529444769</v>
      </c>
      <c r="AI248">
        <f t="shared" si="15"/>
        <v>199.54162333854663</v>
      </c>
    </row>
    <row r="249" spans="1:35" x14ac:dyDescent="0.2">
      <c r="A249" s="2" t="s">
        <v>335</v>
      </c>
      <c r="B249" s="2">
        <v>56821</v>
      </c>
      <c r="C249" s="5">
        <v>7121</v>
      </c>
      <c r="D249" s="5">
        <f t="shared" si="13"/>
        <v>448601795</v>
      </c>
      <c r="E249" s="5">
        <v>7895</v>
      </c>
      <c r="F249" s="5">
        <f t="shared" si="14"/>
        <v>1</v>
      </c>
      <c r="G249" s="5">
        <v>58</v>
      </c>
      <c r="H249" s="14">
        <v>0</v>
      </c>
      <c r="I249" s="14">
        <v>7895</v>
      </c>
      <c r="J249" s="14">
        <v>4659.0663940000004</v>
      </c>
      <c r="K249" s="14">
        <v>0</v>
      </c>
      <c r="L249" s="14">
        <v>0</v>
      </c>
      <c r="M249" s="14">
        <v>13466.21565</v>
      </c>
      <c r="N249" s="14">
        <v>9613.1322340000006</v>
      </c>
      <c r="O249" s="14">
        <v>11371.729649999999</v>
      </c>
      <c r="P249" s="14">
        <v>10086.818380000001</v>
      </c>
      <c r="Q249" s="14">
        <v>6657.7425069999999</v>
      </c>
      <c r="R249" s="14">
        <v>11617.736360000001</v>
      </c>
      <c r="S249" s="14">
        <v>0</v>
      </c>
      <c r="T249" s="14">
        <v>2198.7715779999999</v>
      </c>
      <c r="U249" s="14">
        <v>0</v>
      </c>
      <c r="V249" s="14">
        <v>2900.4597060000001</v>
      </c>
      <c r="W249" s="14">
        <v>1548.298661</v>
      </c>
      <c r="X249" s="14">
        <v>0</v>
      </c>
      <c r="Y249" s="14">
        <v>0</v>
      </c>
      <c r="Z249" s="14">
        <v>1872.8385290000001</v>
      </c>
      <c r="AA249" s="14">
        <v>0</v>
      </c>
      <c r="AB249" s="14">
        <v>8680</v>
      </c>
      <c r="AC249" s="14">
        <v>9849.9753089999995</v>
      </c>
      <c r="AD249" s="14">
        <v>2035.805053</v>
      </c>
      <c r="AE249" s="14">
        <v>0.20668123399999999</v>
      </c>
      <c r="AF249" s="14">
        <f t="array" ref="AF249">TTEST(IF(H249:R249&lt;&gt;0,H249:R249),IF(S249:AA249&lt;&gt;0,S249:AA249),2,3)</f>
        <v>1.2268458208316657E-4</v>
      </c>
      <c r="AG249">
        <f t="array" ref="AG249">AVERAGE(IF(H249:R249&lt;&gt;0,H249:R249))</f>
        <v>9420.930146875</v>
      </c>
      <c r="AH249">
        <f t="array" ref="AH249">STDEV(IF(H249:R249&lt;&gt;0,H249:R249))</f>
        <v>2881.3507489609569</v>
      </c>
      <c r="AI249">
        <f t="shared" si="15"/>
        <v>326.96228150190598</v>
      </c>
    </row>
    <row r="250" spans="1:35" x14ac:dyDescent="0.2">
      <c r="A250" s="2" t="s">
        <v>236</v>
      </c>
      <c r="B250" s="2">
        <v>41538</v>
      </c>
      <c r="C250" s="5">
        <v>13101</v>
      </c>
      <c r="D250" s="5">
        <f t="shared" si="13"/>
        <v>448236558</v>
      </c>
      <c r="E250" s="5">
        <v>10791</v>
      </c>
      <c r="F250" s="5">
        <f t="shared" si="14"/>
        <v>1</v>
      </c>
      <c r="G250" s="5">
        <v>51</v>
      </c>
      <c r="H250" s="14">
        <v>0</v>
      </c>
      <c r="I250" s="14">
        <v>4093</v>
      </c>
      <c r="J250" s="14">
        <v>8164.1370660000002</v>
      </c>
      <c r="K250" s="14">
        <v>0</v>
      </c>
      <c r="L250" s="14">
        <v>21010.972539999999</v>
      </c>
      <c r="M250" s="14">
        <v>12186.768340000001</v>
      </c>
      <c r="N250" s="14">
        <v>10791.01455</v>
      </c>
      <c r="O250" s="14">
        <v>8595.0674209999997</v>
      </c>
      <c r="P250" s="14">
        <v>9009.1881529999991</v>
      </c>
      <c r="Q250" s="14">
        <v>7215.8041279999998</v>
      </c>
      <c r="R250" s="14">
        <v>11208.11082</v>
      </c>
      <c r="S250" s="14">
        <v>23971.29176</v>
      </c>
      <c r="T250" s="14">
        <v>0</v>
      </c>
      <c r="U250" s="14">
        <v>12789.626420000001</v>
      </c>
      <c r="V250" s="14">
        <v>19349.323649999998</v>
      </c>
      <c r="W250" s="14">
        <v>28143.565040000001</v>
      </c>
      <c r="X250" s="14">
        <v>0</v>
      </c>
      <c r="Y250" s="14">
        <v>9660.8910720000003</v>
      </c>
      <c r="Z250" s="14">
        <v>19105.37485</v>
      </c>
      <c r="AA250" s="14">
        <v>8693.9412609999999</v>
      </c>
      <c r="AB250" s="14">
        <v>8730</v>
      </c>
      <c r="AC250" s="14">
        <v>9009.1881529999991</v>
      </c>
      <c r="AD250" s="14">
        <v>19105.37485</v>
      </c>
      <c r="AE250" s="14">
        <v>2.1206544389999999</v>
      </c>
      <c r="AF250" s="14">
        <f t="array" ref="AF250">TTEST(IF(H250:R250&lt;&gt;0,H250:R250),IF(S250:AA250&lt;&gt;0,S250:AA250),2,3)</f>
        <v>4.9581305425331942E-2</v>
      </c>
      <c r="AG250">
        <f t="array" ref="AG250">AVERAGE(IF(H250:R250&lt;&gt;0,H250:R250))</f>
        <v>10252.673668666666</v>
      </c>
      <c r="AH250">
        <f t="array" ref="AH250">STDEV(IF(H250:R250&lt;&gt;0,H250:R250))</f>
        <v>4697.1326893305877</v>
      </c>
      <c r="AI250">
        <f t="shared" si="15"/>
        <v>218.27515522300112</v>
      </c>
    </row>
    <row r="251" spans="1:35" x14ac:dyDescent="0.2">
      <c r="A251" s="2" t="s">
        <v>240</v>
      </c>
      <c r="B251" s="2">
        <v>72727</v>
      </c>
      <c r="C251" s="5">
        <v>7331</v>
      </c>
      <c r="D251" s="5">
        <f t="shared" si="13"/>
        <v>447343777</v>
      </c>
      <c r="E251" s="5">
        <v>6151</v>
      </c>
      <c r="F251" s="5">
        <f t="shared" si="14"/>
        <v>1</v>
      </c>
      <c r="G251" s="5">
        <v>67</v>
      </c>
      <c r="H251" s="14">
        <v>763</v>
      </c>
      <c r="I251" s="14">
        <v>4133</v>
      </c>
      <c r="J251" s="14">
        <v>7712.59184</v>
      </c>
      <c r="K251" s="14">
        <v>0</v>
      </c>
      <c r="L251" s="14">
        <v>2535.89257</v>
      </c>
      <c r="M251" s="14">
        <v>10369.07394</v>
      </c>
      <c r="N251" s="14">
        <v>16370.655430000001</v>
      </c>
      <c r="O251" s="14">
        <v>13514.536980000001</v>
      </c>
      <c r="P251" s="14">
        <v>9654.4957549999999</v>
      </c>
      <c r="Q251" s="14">
        <v>3858.0927320000001</v>
      </c>
      <c r="R251" s="14">
        <v>9528.9100880000005</v>
      </c>
      <c r="S251" s="14">
        <v>5086.6237780000001</v>
      </c>
      <c r="T251" s="14">
        <v>0</v>
      </c>
      <c r="U251" s="14">
        <v>4702.6986960000004</v>
      </c>
      <c r="V251" s="14">
        <v>2625.3136599999998</v>
      </c>
      <c r="W251" s="14">
        <v>6411.5722379999997</v>
      </c>
      <c r="X251" s="14">
        <v>2860.1339539999999</v>
      </c>
      <c r="Y251" s="14">
        <v>8031.5736139999999</v>
      </c>
      <c r="Z251" s="14">
        <v>5585.9955980000004</v>
      </c>
      <c r="AA251" s="14">
        <v>6150.9739689999997</v>
      </c>
      <c r="AB251" s="14">
        <v>19400</v>
      </c>
      <c r="AC251" s="14">
        <v>8620.7509640000007</v>
      </c>
      <c r="AD251" s="14">
        <v>5336.3096880000003</v>
      </c>
      <c r="AE251" s="14">
        <v>0.61900752199999998</v>
      </c>
      <c r="AF251" s="14">
        <f t="array" ref="AF251">TTEST(IF(H251:R251&lt;&gt;0,H251:R251),IF(S251:AA251&lt;&gt;0,S251:AA251),2,3)</f>
        <v>0.14525341684662102</v>
      </c>
      <c r="AG251">
        <f t="array" ref="AG251">AVERAGE(IF(H251:R251&lt;&gt;0,H251:R251))</f>
        <v>7844.0249334999999</v>
      </c>
      <c r="AH251">
        <f t="array" ref="AH251">STDEV(IF(H251:R251&lt;&gt;0,H251:R251))</f>
        <v>5003.8259704760412</v>
      </c>
      <c r="AI251">
        <f t="shared" si="15"/>
        <v>156.76054642551358</v>
      </c>
    </row>
    <row r="252" spans="1:35" x14ac:dyDescent="0.2">
      <c r="A252" s="2" t="s">
        <v>238</v>
      </c>
      <c r="B252" s="2">
        <v>35998</v>
      </c>
      <c r="C252" s="5">
        <v>15013</v>
      </c>
      <c r="D252" s="5">
        <f t="shared" si="13"/>
        <v>443207376</v>
      </c>
      <c r="E252" s="5">
        <v>12312</v>
      </c>
      <c r="F252" s="5">
        <f t="shared" si="14"/>
        <v>1</v>
      </c>
      <c r="G252" s="5">
        <v>66</v>
      </c>
      <c r="H252" s="14">
        <v>0</v>
      </c>
      <c r="I252" s="14">
        <v>36958</v>
      </c>
      <c r="J252" s="14">
        <v>5932.724929</v>
      </c>
      <c r="K252" s="14">
        <v>0</v>
      </c>
      <c r="L252" s="14">
        <v>0</v>
      </c>
      <c r="M252" s="14">
        <v>12736.900310000001</v>
      </c>
      <c r="N252" s="14">
        <v>8856.8681099999994</v>
      </c>
      <c r="O252" s="14">
        <v>10822.84563</v>
      </c>
      <c r="P252" s="14">
        <v>10360.616540000001</v>
      </c>
      <c r="Q252" s="14">
        <v>24057.58498</v>
      </c>
      <c r="R252" s="14">
        <v>15471.53717</v>
      </c>
      <c r="S252" s="14">
        <v>11613.21564</v>
      </c>
      <c r="T252" s="14">
        <v>1236.6215030000001</v>
      </c>
      <c r="U252" s="14">
        <v>9173.0163759999996</v>
      </c>
      <c r="V252" s="14">
        <v>10591.58951</v>
      </c>
      <c r="W252" s="14">
        <v>38460.500659999998</v>
      </c>
      <c r="X252" s="14">
        <v>0</v>
      </c>
      <c r="Y252" s="14">
        <v>12312.20732</v>
      </c>
      <c r="Z252" s="14">
        <v>14307.259899999999</v>
      </c>
      <c r="AA252" s="14">
        <v>13735.508320000001</v>
      </c>
      <c r="AB252" s="14">
        <v>18600</v>
      </c>
      <c r="AC252" s="14">
        <v>11779.87297</v>
      </c>
      <c r="AD252" s="14">
        <v>11962.71148</v>
      </c>
      <c r="AE252" s="14">
        <v>1.0155212629999999</v>
      </c>
      <c r="AF252" s="14">
        <f t="array" ref="AF252">TTEST(IF(H252:R252&lt;&gt;0,H252:R252),IF(S252:AA252&lt;&gt;0,S252:AA252),2,3)</f>
        <v>0.74685828932967824</v>
      </c>
      <c r="AG252">
        <f t="array" ref="AG252">AVERAGE(IF(H252:R252&lt;&gt;0,H252:R252))</f>
        <v>15649.634708624999</v>
      </c>
      <c r="AH252">
        <f t="array" ref="AH252">STDEV(IF(H252:R252&lt;&gt;0,H252:R252))</f>
        <v>10177.618436642057</v>
      </c>
      <c r="AI252">
        <f t="shared" si="15"/>
        <v>153.76519375379871</v>
      </c>
    </row>
    <row r="253" spans="1:35" x14ac:dyDescent="0.2">
      <c r="A253" s="2" t="s">
        <v>239</v>
      </c>
      <c r="B253" s="2">
        <v>56530</v>
      </c>
      <c r="C253" s="5">
        <v>9451</v>
      </c>
      <c r="D253" s="5">
        <f t="shared" si="13"/>
        <v>440312170</v>
      </c>
      <c r="E253" s="5">
        <v>7789</v>
      </c>
      <c r="F253" s="5">
        <f t="shared" si="14"/>
        <v>1</v>
      </c>
      <c r="G253" s="5">
        <v>57</v>
      </c>
      <c r="H253" s="14">
        <v>0</v>
      </c>
      <c r="I253" s="14">
        <v>19279</v>
      </c>
      <c r="J253" s="14">
        <v>2935.2680770000002</v>
      </c>
      <c r="K253" s="14">
        <v>0</v>
      </c>
      <c r="L253" s="14">
        <v>0</v>
      </c>
      <c r="M253" s="14">
        <v>13801.329610000001</v>
      </c>
      <c r="N253" s="14">
        <v>5077.9498329999997</v>
      </c>
      <c r="O253" s="14">
        <v>13545.864229999999</v>
      </c>
      <c r="P253" s="14">
        <v>18704.506130000002</v>
      </c>
      <c r="Q253" s="14">
        <v>7768.3724899999997</v>
      </c>
      <c r="R253" s="14">
        <v>17178.540150000001</v>
      </c>
      <c r="S253" s="14">
        <v>5570.0682859999997</v>
      </c>
      <c r="T253" s="14">
        <v>0</v>
      </c>
      <c r="U253" s="14">
        <v>4734.8308790000001</v>
      </c>
      <c r="V253" s="14">
        <v>7809.0194240000001</v>
      </c>
      <c r="W253" s="14">
        <v>4955.682898</v>
      </c>
      <c r="X253" s="14">
        <v>0</v>
      </c>
      <c r="Y253" s="14">
        <v>7382.9975489999997</v>
      </c>
      <c r="Z253" s="14">
        <v>4757.6124229999996</v>
      </c>
      <c r="AA253" s="14">
        <v>9851.8947580000004</v>
      </c>
      <c r="AB253" s="14">
        <v>7870</v>
      </c>
      <c r="AC253" s="14">
        <v>13673.59692</v>
      </c>
      <c r="AD253" s="14">
        <v>5570.0682859999997</v>
      </c>
      <c r="AE253" s="14">
        <v>0.40735940399999998</v>
      </c>
      <c r="AF253" s="14">
        <f t="array" ref="AF253">TTEST(IF(H253:R253&lt;&gt;0,H253:R253),IF(S253:AA253&lt;&gt;0,S253:AA253),2,3)</f>
        <v>3.5714680957794502E-2</v>
      </c>
      <c r="AG253">
        <f t="array" ref="AG253">AVERAGE(IF(H253:R253&lt;&gt;0,H253:R253))</f>
        <v>12286.353814999999</v>
      </c>
      <c r="AH253">
        <f t="array" ref="AH253">STDEV(IF(H253:R253&lt;&gt;0,H253:R253))</f>
        <v>6298.7621549069299</v>
      </c>
      <c r="AI253">
        <f t="shared" si="15"/>
        <v>195.05981513254235</v>
      </c>
    </row>
    <row r="254" spans="1:35" x14ac:dyDescent="0.2">
      <c r="A254" s="2" t="s">
        <v>345</v>
      </c>
      <c r="B254" s="2">
        <v>97797</v>
      </c>
      <c r="C254" s="5">
        <v>4011</v>
      </c>
      <c r="D254" s="5">
        <f t="shared" si="13"/>
        <v>440282094</v>
      </c>
      <c r="E254" s="5">
        <v>4502</v>
      </c>
      <c r="F254" s="5">
        <f t="shared" si="14"/>
        <v>1</v>
      </c>
      <c r="G254" s="5">
        <v>51</v>
      </c>
      <c r="H254" s="14">
        <v>0</v>
      </c>
      <c r="I254" s="14">
        <v>1817</v>
      </c>
      <c r="J254" s="14">
        <v>1100.7616169999999</v>
      </c>
      <c r="K254" s="14">
        <v>1227.685815</v>
      </c>
      <c r="L254" s="14">
        <v>689.3910118</v>
      </c>
      <c r="M254" s="14">
        <v>4897.6480650000003</v>
      </c>
      <c r="N254" s="14">
        <v>7897.8657069999999</v>
      </c>
      <c r="O254" s="14">
        <v>5358.6986489999999</v>
      </c>
      <c r="P254" s="14">
        <v>4104.3752489999997</v>
      </c>
      <c r="Q254" s="14">
        <v>6644.7704279999998</v>
      </c>
      <c r="R254" s="14">
        <v>5408.3097360000002</v>
      </c>
      <c r="S254" s="14">
        <v>4394.3915809999999</v>
      </c>
      <c r="T254" s="14">
        <v>5031.4100040000003</v>
      </c>
      <c r="U254" s="14">
        <v>4654.5395280000002</v>
      </c>
      <c r="V254" s="14">
        <v>5050.479233</v>
      </c>
      <c r="W254" s="14">
        <v>4075.899911</v>
      </c>
      <c r="X254" s="14">
        <v>0</v>
      </c>
      <c r="Y254" s="14">
        <v>4501.6212580000001</v>
      </c>
      <c r="Z254" s="14">
        <v>2942.5797819999998</v>
      </c>
      <c r="AA254" s="14">
        <v>5699.2225930000004</v>
      </c>
      <c r="AB254" s="14">
        <v>721</v>
      </c>
      <c r="AC254" s="14">
        <v>4501.011657</v>
      </c>
      <c r="AD254" s="14">
        <v>4578.0803930000002</v>
      </c>
      <c r="AE254" s="14">
        <v>1.017122536</v>
      </c>
      <c r="AF254" s="14">
        <f t="array" ref="AF254">TTEST(IF(H254:R254&lt;&gt;0,H254:R254),IF(S254:AA254&lt;&gt;0,S254:AA254),2,3)</f>
        <v>0.47780324319769074</v>
      </c>
      <c r="AG254">
        <f t="array" ref="AG254">AVERAGE(IF(H254:R254&lt;&gt;0,H254:R254))</f>
        <v>3914.6506277800008</v>
      </c>
      <c r="AH254">
        <f t="array" ref="AH254">STDEV(IF(H254:R254&lt;&gt;0,H254:R254))</f>
        <v>2551.2157694435832</v>
      </c>
      <c r="AI254">
        <f t="shared" si="15"/>
        <v>153.44255372934532</v>
      </c>
    </row>
    <row r="255" spans="1:35" x14ac:dyDescent="0.2">
      <c r="A255" s="2" t="s">
        <v>301</v>
      </c>
      <c r="B255" s="2">
        <v>12940</v>
      </c>
      <c r="C255" s="5">
        <v>33873</v>
      </c>
      <c r="D255" s="5">
        <f t="shared" si="13"/>
        <v>438316620</v>
      </c>
      <c r="E255" s="5">
        <v>33873</v>
      </c>
      <c r="F255" s="5">
        <f t="shared" si="14"/>
        <v>0</v>
      </c>
      <c r="G255" s="5"/>
      <c r="H255" s="14">
        <v>33873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33873</v>
      </c>
      <c r="AD255" s="14" t="e">
        <v>#NUM!</v>
      </c>
      <c r="AE255" s="14" t="e">
        <v>#NUM!</v>
      </c>
      <c r="AF255" s="14" t="e">
        <f t="array" ref="AF255">TTEST(IF(H255:R255&lt;&gt;0,H255:R255),IF(S255:AA255&lt;&gt;0,S255:AA255),2,3)</f>
        <v>#DIV/0!</v>
      </c>
      <c r="AG255">
        <f t="array" ref="AG255">AVERAGE(IF(H255:R255&lt;&gt;0,H255:R255))</f>
        <v>33873</v>
      </c>
      <c r="AH255" t="e">
        <f t="array" ref="AH255">STDEV(IF(H255:R255&lt;&gt;0,H255:R255))</f>
        <v>#DIV/0!</v>
      </c>
      <c r="AI255" t="e">
        <f t="shared" si="15"/>
        <v>#DIV/0!</v>
      </c>
    </row>
    <row r="256" spans="1:35" x14ac:dyDescent="0.2">
      <c r="A256" s="2" t="s">
        <v>325</v>
      </c>
      <c r="B256" s="2">
        <v>75433</v>
      </c>
      <c r="C256" s="5">
        <v>5485</v>
      </c>
      <c r="D256" s="5">
        <f t="shared" si="13"/>
        <v>436983369</v>
      </c>
      <c r="E256" s="5">
        <v>5793</v>
      </c>
      <c r="F256" s="5">
        <f t="shared" si="14"/>
        <v>1</v>
      </c>
      <c r="G256" s="5">
        <v>34</v>
      </c>
      <c r="H256" s="14">
        <v>0</v>
      </c>
      <c r="I256" s="14">
        <v>2443</v>
      </c>
      <c r="J256" s="14">
        <v>2524.0419609999999</v>
      </c>
      <c r="K256" s="14">
        <v>0</v>
      </c>
      <c r="L256" s="14">
        <v>0</v>
      </c>
      <c r="M256" s="14">
        <v>5965.7312709999997</v>
      </c>
      <c r="N256" s="14">
        <v>8301.8776890000008</v>
      </c>
      <c r="O256" s="14">
        <v>6791.6374619999997</v>
      </c>
      <c r="P256" s="14">
        <v>4249.6906349999999</v>
      </c>
      <c r="Q256" s="14">
        <v>3034.1303290000001</v>
      </c>
      <c r="R256" s="14">
        <v>7354.4152679999997</v>
      </c>
      <c r="S256" s="14">
        <v>5620.4184100000002</v>
      </c>
      <c r="T256" s="14">
        <v>0</v>
      </c>
      <c r="U256" s="14">
        <v>4774.8551619999998</v>
      </c>
      <c r="V256" s="14">
        <v>8267.0980080000008</v>
      </c>
      <c r="W256" s="14">
        <v>6105.3073560000003</v>
      </c>
      <c r="X256" s="14">
        <v>0</v>
      </c>
      <c r="Y256" s="14">
        <v>7051.813905</v>
      </c>
      <c r="Z256" s="14">
        <v>6205.2462530000003</v>
      </c>
      <c r="AA256" s="14">
        <v>5057.8944099999999</v>
      </c>
      <c r="AB256" s="14">
        <v>4010</v>
      </c>
      <c r="AC256" s="14">
        <v>5107.7109529999998</v>
      </c>
      <c r="AD256" s="14">
        <v>6105.3073560000003</v>
      </c>
      <c r="AE256" s="14">
        <v>1.1953118359999999</v>
      </c>
      <c r="AF256" s="14">
        <f t="array" ref="AF256">TTEST(IF(H256:R256&lt;&gt;0,H256:R256),IF(S256:AA256&lt;&gt;0,S256:AA256),2,3)</f>
        <v>0.27761866540784008</v>
      </c>
      <c r="AG256">
        <f t="array" ref="AG256">AVERAGE(IF(H256:R256&lt;&gt;0,H256:R256))</f>
        <v>5083.0655768749994</v>
      </c>
      <c r="AH256">
        <f t="array" ref="AH256">STDEV(IF(H256:R256&lt;&gt;0,H256:R256))</f>
        <v>2318.5369465399972</v>
      </c>
      <c r="AI256">
        <f t="shared" si="15"/>
        <v>219.23591014844806</v>
      </c>
    </row>
    <row r="257" spans="1:35" x14ac:dyDescent="0.2">
      <c r="A257" s="2" t="s">
        <v>314</v>
      </c>
      <c r="B257" s="2">
        <v>45091</v>
      </c>
      <c r="C257" s="5">
        <v>9480</v>
      </c>
      <c r="D257" s="5">
        <f t="shared" si="13"/>
        <v>435894697</v>
      </c>
      <c r="E257" s="5">
        <v>9667</v>
      </c>
      <c r="F257" s="5">
        <f t="shared" si="14"/>
        <v>1</v>
      </c>
      <c r="G257" s="5">
        <v>39</v>
      </c>
      <c r="H257" s="14">
        <v>0</v>
      </c>
      <c r="I257" s="14">
        <v>10294</v>
      </c>
      <c r="J257" s="14">
        <v>4514.7586570000003</v>
      </c>
      <c r="K257" s="14">
        <v>0</v>
      </c>
      <c r="L257" s="14">
        <v>8236.444587</v>
      </c>
      <c r="M257" s="14">
        <v>9650.0995459999995</v>
      </c>
      <c r="N257" s="14">
        <v>14154.550020000001</v>
      </c>
      <c r="O257" s="14">
        <v>12119.394179999999</v>
      </c>
      <c r="P257" s="14">
        <v>7772.1919209999996</v>
      </c>
      <c r="Q257" s="14">
        <v>14745.814109999999</v>
      </c>
      <c r="R257" s="14">
        <v>9684.5287349999999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3625.241348</v>
      </c>
      <c r="Y257" s="14">
        <v>0</v>
      </c>
      <c r="Z257" s="14">
        <v>0</v>
      </c>
      <c r="AA257" s="14">
        <v>0</v>
      </c>
      <c r="AB257" s="14">
        <v>0</v>
      </c>
      <c r="AC257" s="14">
        <v>9684.5287349999999</v>
      </c>
      <c r="AD257" s="14">
        <v>3625.241348</v>
      </c>
      <c r="AE257" s="14">
        <v>0.37433327399999999</v>
      </c>
      <c r="AF257" s="14" t="e">
        <f t="array" ref="AF257">TTEST(IF(H257:R257&lt;&gt;0,H257:R257),IF(S257:AA257&lt;&gt;0,S257:AA257),2,3)</f>
        <v>#DIV/0!</v>
      </c>
      <c r="AG257">
        <f t="array" ref="AG257">AVERAGE(IF(H257:R257&lt;&gt;0,H257:R257))</f>
        <v>10130.197972888891</v>
      </c>
      <c r="AH257">
        <f t="array" ref="AH257">STDEV(IF(H257:R257&lt;&gt;0,H257:R257))</f>
        <v>3213.0947520568279</v>
      </c>
      <c r="AI257">
        <f t="shared" si="15"/>
        <v>315.27853221272591</v>
      </c>
    </row>
    <row r="258" spans="1:35" x14ac:dyDescent="0.2">
      <c r="A258" s="2" t="s">
        <v>307</v>
      </c>
      <c r="B258" s="2">
        <v>57079</v>
      </c>
      <c r="C258" s="5">
        <v>7604</v>
      </c>
      <c r="D258" s="5">
        <f t="shared" si="13"/>
        <v>434428269</v>
      </c>
      <c r="E258" s="5">
        <v>7611</v>
      </c>
      <c r="F258" s="5">
        <f t="shared" si="14"/>
        <v>1</v>
      </c>
      <c r="G258" s="5">
        <v>38</v>
      </c>
      <c r="H258" s="14">
        <v>0</v>
      </c>
      <c r="I258" s="14">
        <v>12588</v>
      </c>
      <c r="J258" s="14">
        <v>3824.3210909999998</v>
      </c>
      <c r="K258" s="14">
        <v>0</v>
      </c>
      <c r="L258" s="14">
        <v>941.9848647</v>
      </c>
      <c r="M258" s="14">
        <v>7026.4972509999998</v>
      </c>
      <c r="N258" s="14">
        <v>6786.3802189999997</v>
      </c>
      <c r="O258" s="14">
        <v>6776.3149439999997</v>
      </c>
      <c r="P258" s="14">
        <v>8362.6269639999991</v>
      </c>
      <c r="Q258" s="14">
        <v>8108.2118689999998</v>
      </c>
      <c r="R258" s="14">
        <v>8345.3176110000004</v>
      </c>
      <c r="S258" s="14">
        <v>9257.3846869999998</v>
      </c>
      <c r="T258" s="14">
        <v>4441.5677150000001</v>
      </c>
      <c r="U258" s="14">
        <v>8201.4987939999992</v>
      </c>
      <c r="V258" s="14">
        <v>6714.573273</v>
      </c>
      <c r="W258" s="14">
        <v>7114.6731330000002</v>
      </c>
      <c r="X258" s="14">
        <v>0</v>
      </c>
      <c r="Y258" s="14">
        <v>12173.01224</v>
      </c>
      <c r="Z258" s="14">
        <v>10398.707710000001</v>
      </c>
      <c r="AA258" s="14">
        <v>10124.40425</v>
      </c>
      <c r="AB258" s="14">
        <v>5680</v>
      </c>
      <c r="AC258" s="14">
        <v>7026.4972509999998</v>
      </c>
      <c r="AD258" s="14">
        <v>8729.4417400000002</v>
      </c>
      <c r="AE258" s="14">
        <v>1.242360372</v>
      </c>
      <c r="AF258" s="14">
        <f t="array" ref="AF258">TTEST(IF(H258:R258&lt;&gt;0,H258:R258),IF(S258:AA258&lt;&gt;0,S258:AA258),2,3)</f>
        <v>0.27026730431887896</v>
      </c>
      <c r="AG258">
        <f t="array" ref="AG258">AVERAGE(IF(H258:R258&lt;&gt;0,H258:R258))</f>
        <v>6973.2949792999989</v>
      </c>
      <c r="AH258">
        <f t="array" ref="AH258">STDEV(IF(H258:R258&lt;&gt;0,H258:R258))</f>
        <v>3220.9265994609</v>
      </c>
      <c r="AI258">
        <f t="shared" si="15"/>
        <v>216.49965511375356</v>
      </c>
    </row>
    <row r="259" spans="1:35" x14ac:dyDescent="0.2">
      <c r="A259" s="2" t="s">
        <v>219</v>
      </c>
      <c r="B259" s="2">
        <v>165046</v>
      </c>
      <c r="C259" s="5">
        <v>3605</v>
      </c>
      <c r="D259" s="5">
        <f t="shared" si="13"/>
        <v>433410796</v>
      </c>
      <c r="E259" s="5">
        <v>2626</v>
      </c>
      <c r="F259" s="5">
        <f t="shared" si="14"/>
        <v>1</v>
      </c>
      <c r="G259" s="5">
        <v>73</v>
      </c>
      <c r="H259" s="14">
        <v>0</v>
      </c>
      <c r="I259" s="14">
        <v>2139</v>
      </c>
      <c r="J259" s="14">
        <v>1673.8320160000001</v>
      </c>
      <c r="K259" s="14">
        <v>0</v>
      </c>
      <c r="L259" s="14">
        <v>834.23088700000005</v>
      </c>
      <c r="M259" s="14">
        <v>4748.1761120000001</v>
      </c>
      <c r="N259" s="14">
        <v>5238.6448019999998</v>
      </c>
      <c r="O259" s="14">
        <v>5808.6325880000004</v>
      </c>
      <c r="P259" s="14">
        <v>10659.73669</v>
      </c>
      <c r="Q259" s="14">
        <v>2381.8500570000001</v>
      </c>
      <c r="R259" s="14">
        <v>5803.7608149999996</v>
      </c>
      <c r="S259" s="14">
        <v>2992.4780470000001</v>
      </c>
      <c r="T259" s="14">
        <v>2189.3074959999999</v>
      </c>
      <c r="U259" s="14">
        <v>0</v>
      </c>
      <c r="V259" s="14">
        <v>0</v>
      </c>
      <c r="W259" s="14">
        <v>2271.8843029999998</v>
      </c>
      <c r="X259" s="14">
        <v>0</v>
      </c>
      <c r="Y259" s="14">
        <v>0</v>
      </c>
      <c r="Z259" s="14">
        <v>2869.704033</v>
      </c>
      <c r="AA259" s="14">
        <v>0</v>
      </c>
      <c r="AB259" s="14">
        <v>861</v>
      </c>
      <c r="AC259" s="14">
        <v>4748.1761120000001</v>
      </c>
      <c r="AD259" s="14">
        <v>2570.7941679999999</v>
      </c>
      <c r="AE259" s="14">
        <v>0.54142771999999995</v>
      </c>
      <c r="AF259" s="14">
        <f t="array" ref="AF259">TTEST(IF(H259:R259&lt;&gt;0,H259:R259),IF(S259:AA259&lt;&gt;0,S259:AA259),2,3)</f>
        <v>0.1184692168608194</v>
      </c>
      <c r="AG259">
        <f t="array" ref="AG259">AVERAGE(IF(H259:R259&lt;&gt;0,H259:R259))</f>
        <v>4365.3182185555561</v>
      </c>
      <c r="AH259">
        <f t="array" ref="AH259">STDEV(IF(H259:R259&lt;&gt;0,H259:R259))</f>
        <v>3026.6435893100111</v>
      </c>
      <c r="AI259">
        <f t="shared" si="15"/>
        <v>144.22967520766875</v>
      </c>
    </row>
    <row r="260" spans="1:35" x14ac:dyDescent="0.2">
      <c r="A260" s="2" t="s">
        <v>248</v>
      </c>
      <c r="B260" s="2">
        <v>63261</v>
      </c>
      <c r="C260" s="5">
        <v>8180</v>
      </c>
      <c r="D260" s="5">
        <f t="shared" si="13"/>
        <v>432072630</v>
      </c>
      <c r="E260" s="5">
        <v>6830</v>
      </c>
      <c r="F260" s="5">
        <f t="shared" si="14"/>
        <v>1</v>
      </c>
      <c r="G260" s="5">
        <v>94</v>
      </c>
      <c r="H260" s="14">
        <v>0</v>
      </c>
      <c r="I260" s="14">
        <v>3786</v>
      </c>
      <c r="J260" s="14">
        <v>780.44267239999999</v>
      </c>
      <c r="K260" s="14">
        <v>0</v>
      </c>
      <c r="L260" s="14">
        <v>0</v>
      </c>
      <c r="M260" s="14">
        <v>9305.9091819999994</v>
      </c>
      <c r="N260" s="14">
        <v>11221.888059999999</v>
      </c>
      <c r="O260" s="14">
        <v>0</v>
      </c>
      <c r="P260" s="14">
        <v>6830.1300860000001</v>
      </c>
      <c r="Q260" s="14">
        <v>0</v>
      </c>
      <c r="R260" s="14">
        <v>2037.641805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23300</v>
      </c>
      <c r="AC260" s="14">
        <v>5308.0650429999996</v>
      </c>
      <c r="AD260" s="14" t="e">
        <v>#NUM!</v>
      </c>
      <c r="AE260" s="14" t="e">
        <v>#NUM!</v>
      </c>
      <c r="AF260" s="14" t="e">
        <f t="array" ref="AF260">TTEST(IF(H260:R260&lt;&gt;0,H260:R260),IF(S260:AA260&lt;&gt;0,S260:AA260),2,3)</f>
        <v>#DIV/0!</v>
      </c>
      <c r="AG260">
        <f t="array" ref="AG260">AVERAGE(IF(H260:R260&lt;&gt;0,H260:R260))</f>
        <v>5660.3353009000011</v>
      </c>
      <c r="AH260">
        <f t="array" ref="AH260">STDEV(IF(H260:R260&lt;&gt;0,H260:R260))</f>
        <v>4148.2500142875442</v>
      </c>
      <c r="AI260">
        <f t="shared" si="15"/>
        <v>136.45116088481845</v>
      </c>
    </row>
    <row r="261" spans="1:35" x14ac:dyDescent="0.2">
      <c r="A261" s="2" t="s">
        <v>249</v>
      </c>
      <c r="B261" s="2">
        <v>85879</v>
      </c>
      <c r="C261" s="5">
        <v>6009</v>
      </c>
      <c r="D261" s="5">
        <f t="shared" si="13"/>
        <v>431112580</v>
      </c>
      <c r="E261" s="5">
        <v>5020</v>
      </c>
      <c r="F261" s="5">
        <f t="shared" si="14"/>
        <v>1</v>
      </c>
      <c r="G261" s="5">
        <v>57</v>
      </c>
      <c r="H261" s="14">
        <v>441</v>
      </c>
      <c r="I261" s="14">
        <v>5770</v>
      </c>
      <c r="J261" s="14">
        <v>4270.8741449999998</v>
      </c>
      <c r="K261" s="14">
        <v>0</v>
      </c>
      <c r="L261" s="14">
        <v>3478.884192</v>
      </c>
      <c r="M261" s="14">
        <v>9250.9381389999999</v>
      </c>
      <c r="N261" s="14">
        <v>7536.5988209999996</v>
      </c>
      <c r="O261" s="14">
        <v>12093.21652</v>
      </c>
      <c r="P261" s="14">
        <v>6795.3890099999999</v>
      </c>
      <c r="Q261" s="14">
        <v>11716.770210000001</v>
      </c>
      <c r="R261" s="14">
        <v>8944.2819290000007</v>
      </c>
      <c r="S261" s="14">
        <v>3215.7705500000002</v>
      </c>
      <c r="T261" s="14">
        <v>0</v>
      </c>
      <c r="U261" s="14">
        <v>4014.296468</v>
      </c>
      <c r="V261" s="14">
        <v>2897.5845469999999</v>
      </c>
      <c r="W261" s="14">
        <v>3485.7836139999999</v>
      </c>
      <c r="X261" s="14">
        <v>0</v>
      </c>
      <c r="Y261" s="14">
        <v>3942.5480250000001</v>
      </c>
      <c r="Z261" s="14">
        <v>9391.7452059999996</v>
      </c>
      <c r="AA261" s="14">
        <v>9081.6205559999999</v>
      </c>
      <c r="AB261" s="14">
        <v>1840</v>
      </c>
      <c r="AC261" s="14">
        <v>7165.993915</v>
      </c>
      <c r="AD261" s="14">
        <v>3942.5480250000001</v>
      </c>
      <c r="AE261" s="14">
        <v>0.550174626</v>
      </c>
      <c r="AF261" s="14">
        <f t="array" ref="AF261">TTEST(IF(H261:R261&lt;&gt;0,H261:R261),IF(S261:AA261&lt;&gt;0,S261:AA261),2,3)</f>
        <v>0.25161657460354653</v>
      </c>
      <c r="AG261">
        <f t="array" ref="AG261">AVERAGE(IF(H261:R261&lt;&gt;0,H261:R261))</f>
        <v>7029.7952965999993</v>
      </c>
      <c r="AH261">
        <f t="array" ref="AH261">STDEV(IF(H261:R261&lt;&gt;0,H261:R261))</f>
        <v>3677.8076543157954</v>
      </c>
      <c r="AI261">
        <f t="shared" si="15"/>
        <v>191.14091756132891</v>
      </c>
    </row>
    <row r="262" spans="1:35" x14ac:dyDescent="0.2">
      <c r="A262" s="2" t="s">
        <v>222</v>
      </c>
      <c r="B262" s="2">
        <v>45361</v>
      </c>
      <c r="C262" s="5">
        <v>12926</v>
      </c>
      <c r="D262" s="5">
        <f t="shared" ref="D262:D325" si="16">B262*E262</f>
        <v>431020222</v>
      </c>
      <c r="E262" s="5">
        <v>9502</v>
      </c>
      <c r="F262" s="5">
        <f t="shared" ref="F262:F325" si="17">IF(E262&lt;14993,1,0)</f>
        <v>1</v>
      </c>
      <c r="G262" s="5">
        <v>89</v>
      </c>
      <c r="H262" s="14">
        <v>0</v>
      </c>
      <c r="I262" s="14">
        <v>7883</v>
      </c>
      <c r="J262" s="14">
        <v>7530.3934310000004</v>
      </c>
      <c r="K262" s="14">
        <v>15264.4815</v>
      </c>
      <c r="L262" s="14">
        <v>2296.811882</v>
      </c>
      <c r="M262" s="14">
        <v>17480.440699999999</v>
      </c>
      <c r="N262" s="14">
        <v>1117.847213</v>
      </c>
      <c r="O262" s="14">
        <v>9275.0230300000003</v>
      </c>
      <c r="P262" s="14">
        <v>27658.027040000001</v>
      </c>
      <c r="Q262" s="14">
        <v>12883.86961</v>
      </c>
      <c r="R262" s="14">
        <v>12882.763209999999</v>
      </c>
      <c r="S262" s="14">
        <v>29412.123240000001</v>
      </c>
      <c r="T262" s="14">
        <v>21780.694619999998</v>
      </c>
      <c r="U262" s="14">
        <v>4174.897946</v>
      </c>
      <c r="V262" s="14">
        <v>3448.6661709999998</v>
      </c>
      <c r="W262" s="14">
        <v>43967.711600000002</v>
      </c>
      <c r="X262" s="14">
        <v>0</v>
      </c>
      <c r="Y262" s="14">
        <v>0</v>
      </c>
      <c r="Z262" s="14">
        <v>9728.922552</v>
      </c>
      <c r="AA262" s="14">
        <v>3303.741876</v>
      </c>
      <c r="AB262" s="14">
        <v>2580</v>
      </c>
      <c r="AC262" s="14">
        <v>11078.893120000001</v>
      </c>
      <c r="AD262" s="14">
        <v>9728.922552</v>
      </c>
      <c r="AE262" s="14">
        <v>0.87814932800000001</v>
      </c>
      <c r="AF262" s="14">
        <f t="array" ref="AF262">TTEST(IF(H262:R262&lt;&gt;0,H262:R262),IF(S262:AA262&lt;&gt;0,S262:AA262),2,3)</f>
        <v>0.44981039580518667</v>
      </c>
      <c r="AG262">
        <f t="array" ref="AG262">AVERAGE(IF(H262:R262&lt;&gt;0,H262:R262))</f>
        <v>11427.2657616</v>
      </c>
      <c r="AH262">
        <f t="array" ref="AH262">STDEV(IF(H262:R262&lt;&gt;0,H262:R262))</f>
        <v>7753.6501233008612</v>
      </c>
      <c r="AI262">
        <f t="shared" si="15"/>
        <v>147.37917728915033</v>
      </c>
    </row>
    <row r="263" spans="1:35" x14ac:dyDescent="0.2">
      <c r="A263" s="2" t="s">
        <v>358</v>
      </c>
      <c r="B263" s="2">
        <v>122223</v>
      </c>
      <c r="C263" s="5">
        <v>3064</v>
      </c>
      <c r="D263" s="5">
        <f t="shared" si="16"/>
        <v>424724925</v>
      </c>
      <c r="E263" s="5">
        <v>3475</v>
      </c>
      <c r="F263" s="5">
        <f t="shared" si="17"/>
        <v>1</v>
      </c>
      <c r="G263" s="5">
        <v>44</v>
      </c>
      <c r="H263" s="14">
        <v>0</v>
      </c>
      <c r="I263" s="14">
        <v>1252</v>
      </c>
      <c r="J263" s="14">
        <v>592.35350919999996</v>
      </c>
      <c r="K263" s="14">
        <v>0</v>
      </c>
      <c r="L263" s="14">
        <v>0</v>
      </c>
      <c r="M263" s="14">
        <v>4064.2893840000002</v>
      </c>
      <c r="N263" s="14">
        <v>0</v>
      </c>
      <c r="O263" s="14">
        <v>2146.1425220000001</v>
      </c>
      <c r="P263" s="14">
        <v>4533.6982710000002</v>
      </c>
      <c r="Q263" s="14">
        <v>0</v>
      </c>
      <c r="R263" s="14">
        <v>4670.6880890000002</v>
      </c>
      <c r="S263" s="14">
        <v>0</v>
      </c>
      <c r="T263" s="14">
        <v>0</v>
      </c>
      <c r="U263" s="14">
        <v>3475.1485809999999</v>
      </c>
      <c r="V263" s="14">
        <v>3686.227519</v>
      </c>
      <c r="W263" s="14">
        <v>2647.3827350000001</v>
      </c>
      <c r="X263" s="14">
        <v>0</v>
      </c>
      <c r="Y263" s="14">
        <v>0</v>
      </c>
      <c r="Z263" s="14">
        <v>2418.1222189999999</v>
      </c>
      <c r="AA263" s="14">
        <v>4218.097608</v>
      </c>
      <c r="AB263" s="14">
        <v>0</v>
      </c>
      <c r="AC263" s="14">
        <v>3105.2159529999999</v>
      </c>
      <c r="AD263" s="14">
        <v>3475.1485809999999</v>
      </c>
      <c r="AE263" s="14">
        <v>1.119132657</v>
      </c>
      <c r="AF263" s="14">
        <f t="array" ref="AF263">TTEST(IF(H263:R263&lt;&gt;0,H263:R263),IF(S263:AA263&lt;&gt;0,S263:AA263),2,3)</f>
        <v>0.62127888891959571</v>
      </c>
      <c r="AG263">
        <f t="array" ref="AG263">AVERAGE(IF(H263:R263&lt;&gt;0,H263:R263))</f>
        <v>2876.5286292000001</v>
      </c>
      <c r="AH263">
        <f t="array" ref="AH263">STDEV(IF(H263:R263&lt;&gt;0,H263:R263))</f>
        <v>1775.725660739555</v>
      </c>
      <c r="AI263">
        <f t="shared" si="15"/>
        <v>161.99172500565103</v>
      </c>
    </row>
    <row r="264" spans="1:35" x14ac:dyDescent="0.2">
      <c r="A264" s="2" t="s">
        <v>349</v>
      </c>
      <c r="B264" s="2">
        <v>55815</v>
      </c>
      <c r="C264" s="5">
        <v>6897</v>
      </c>
      <c r="D264" s="5">
        <f t="shared" si="16"/>
        <v>424417260</v>
      </c>
      <c r="E264" s="5">
        <v>7604</v>
      </c>
      <c r="F264" s="5">
        <f t="shared" si="17"/>
        <v>1</v>
      </c>
      <c r="G264" s="5">
        <v>50</v>
      </c>
      <c r="H264" s="14">
        <v>0</v>
      </c>
      <c r="I264" s="14">
        <v>8699</v>
      </c>
      <c r="J264" s="14">
        <v>4739.5390479999996</v>
      </c>
      <c r="K264" s="14">
        <v>3561.1035550000001</v>
      </c>
      <c r="L264" s="14">
        <v>8876.6442650000008</v>
      </c>
      <c r="M264" s="14">
        <v>7603.5537009999998</v>
      </c>
      <c r="N264" s="14">
        <v>7921.3650500000003</v>
      </c>
      <c r="O264" s="14">
        <v>13716.92059</v>
      </c>
      <c r="P264" s="14">
        <v>9723.3091899999999</v>
      </c>
      <c r="Q264" s="14">
        <v>7133.2968870000004</v>
      </c>
      <c r="R264" s="14">
        <v>9517.5558000000001</v>
      </c>
      <c r="S264" s="14">
        <v>0</v>
      </c>
      <c r="T264" s="14">
        <v>1339.772318</v>
      </c>
      <c r="U264" s="14">
        <v>0</v>
      </c>
      <c r="V264" s="14">
        <v>3394.4735430000001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3430</v>
      </c>
      <c r="AC264" s="14">
        <v>8310.1825250000002</v>
      </c>
      <c r="AD264" s="14">
        <v>2367.12293</v>
      </c>
      <c r="AE264" s="14">
        <v>0.284846082</v>
      </c>
      <c r="AF264" s="14">
        <f t="array" ref="AF264">TTEST(IF(H264:R264&lt;&gt;0,H264:R264),IF(S264:AA264&lt;&gt;0,S264:AA264),2,3)</f>
        <v>2.6112712584566315E-2</v>
      </c>
      <c r="AG264">
        <f t="array" ref="AG264">AVERAGE(IF(H264:R264&lt;&gt;0,H264:R264))</f>
        <v>8149.2288085999999</v>
      </c>
      <c r="AH264">
        <f t="array" ref="AH264">STDEV(IF(H264:R264&lt;&gt;0,H264:R264))</f>
        <v>2793.6296516539246</v>
      </c>
      <c r="AI264">
        <f t="shared" si="15"/>
        <v>291.70755700475104</v>
      </c>
    </row>
    <row r="265" spans="1:35" x14ac:dyDescent="0.2">
      <c r="A265" s="2" t="s">
        <v>343</v>
      </c>
      <c r="B265" s="2">
        <v>47162</v>
      </c>
      <c r="C265" s="5">
        <v>8396</v>
      </c>
      <c r="D265" s="5">
        <f t="shared" si="16"/>
        <v>424080704</v>
      </c>
      <c r="E265" s="5">
        <v>8992</v>
      </c>
      <c r="F265" s="5">
        <f t="shared" si="17"/>
        <v>1</v>
      </c>
      <c r="G265" s="5">
        <v>37</v>
      </c>
      <c r="H265" s="14">
        <v>1415</v>
      </c>
      <c r="I265" s="14">
        <v>10333</v>
      </c>
      <c r="J265" s="14">
        <v>4986.5360600000004</v>
      </c>
      <c r="K265" s="14">
        <v>0</v>
      </c>
      <c r="L265" s="14">
        <v>8992.3513000000003</v>
      </c>
      <c r="M265" s="14">
        <v>10599.07619</v>
      </c>
      <c r="N265" s="14">
        <v>12681.077439999999</v>
      </c>
      <c r="O265" s="14">
        <v>8093.9015909999998</v>
      </c>
      <c r="P265" s="14">
        <v>8740.4535890000006</v>
      </c>
      <c r="Q265" s="14">
        <v>4468.3905189999996</v>
      </c>
      <c r="R265" s="14">
        <v>13431.99244</v>
      </c>
      <c r="S265" s="14">
        <v>11322.13895</v>
      </c>
      <c r="T265" s="14">
        <v>9691.5073570000004</v>
      </c>
      <c r="U265" s="14">
        <v>6542.1950500000003</v>
      </c>
      <c r="V265" s="14">
        <v>5564.0278319999998</v>
      </c>
      <c r="W265" s="14">
        <v>9578.0631439999997</v>
      </c>
      <c r="X265" s="14">
        <v>0</v>
      </c>
      <c r="Y265" s="14">
        <v>10894.90871</v>
      </c>
      <c r="Z265" s="14">
        <v>5527.8174630000003</v>
      </c>
      <c r="AA265" s="14">
        <v>6255.253659</v>
      </c>
      <c r="AB265" s="14">
        <v>10400</v>
      </c>
      <c r="AC265" s="14">
        <v>8866.4024449999997</v>
      </c>
      <c r="AD265" s="14">
        <v>8060.129097</v>
      </c>
      <c r="AE265" s="14">
        <v>0.90906420600000004</v>
      </c>
      <c r="AF265" s="14">
        <f t="array" ref="AF265">TTEST(IF(H265:R265&lt;&gt;0,H265:R265),IF(S265:AA265&lt;&gt;0,S265:AA265),2,3)</f>
        <v>0.89273117580221473</v>
      </c>
      <c r="AG265">
        <f t="array" ref="AG265">AVERAGE(IF(H265:R265&lt;&gt;0,H265:R265))</f>
        <v>8374.1779129000006</v>
      </c>
      <c r="AH265">
        <f t="array" ref="AH265">STDEV(IF(H265:R265&lt;&gt;0,H265:R265))</f>
        <v>3781.1569125619244</v>
      </c>
      <c r="AI265">
        <f t="shared" si="15"/>
        <v>221.47131437679676</v>
      </c>
    </row>
    <row r="266" spans="1:35" x14ac:dyDescent="0.2">
      <c r="A266" s="2" t="s">
        <v>212</v>
      </c>
      <c r="B266" s="2">
        <v>38712</v>
      </c>
      <c r="C266" s="5">
        <v>15716</v>
      </c>
      <c r="D266" s="5">
        <f t="shared" si="16"/>
        <v>420412320</v>
      </c>
      <c r="E266" s="5">
        <v>10860</v>
      </c>
      <c r="F266" s="5">
        <f t="shared" si="17"/>
        <v>1</v>
      </c>
      <c r="G266" s="5">
        <v>124</v>
      </c>
      <c r="H266" s="14">
        <v>17241</v>
      </c>
      <c r="I266" s="14">
        <v>24109</v>
      </c>
      <c r="J266" s="14">
        <v>3708.4180769999998</v>
      </c>
      <c r="K266" s="14">
        <v>16006.92836</v>
      </c>
      <c r="L266" s="14">
        <v>4464.3694820000001</v>
      </c>
      <c r="M266" s="14">
        <v>12841.68715</v>
      </c>
      <c r="N266" s="14">
        <v>16105.53937</v>
      </c>
      <c r="O266" s="14">
        <v>10596.75367</v>
      </c>
      <c r="P266" s="14">
        <v>7827.6664920000003</v>
      </c>
      <c r="Q266" s="14">
        <v>20035.363369999999</v>
      </c>
      <c r="R266" s="14">
        <v>13135.93125</v>
      </c>
      <c r="S266" s="14">
        <v>0</v>
      </c>
      <c r="T266" s="14">
        <v>7738.7438739999998</v>
      </c>
      <c r="U266" s="14">
        <v>5619.1156549999996</v>
      </c>
      <c r="V266" s="14">
        <v>3260.0433079999998</v>
      </c>
      <c r="W266" s="14">
        <v>17123.063300000002</v>
      </c>
      <c r="X266" s="14">
        <v>0</v>
      </c>
      <c r="Y266" s="14">
        <v>9068.4721310000004</v>
      </c>
      <c r="Z266" s="14">
        <v>6258.1625940000004</v>
      </c>
      <c r="AA266" s="14">
        <v>10860.458490000001</v>
      </c>
      <c r="AB266" s="14">
        <v>92600</v>
      </c>
      <c r="AC266" s="14">
        <v>13135.93125</v>
      </c>
      <c r="AD266" s="14">
        <v>7738.7438739999998</v>
      </c>
      <c r="AE266" s="14">
        <v>0.589127921</v>
      </c>
      <c r="AF266" s="14">
        <f t="array" ref="AF266">TTEST(IF(H266:R266&lt;&gt;0,H266:R266),IF(S266:AA266&lt;&gt;0,S266:AA266),2,3)</f>
        <v>8.3911108875651522E-2</v>
      </c>
      <c r="AG266">
        <f t="array" ref="AG266">AVERAGE(IF(H266:R266&lt;&gt;0,H266:R266))</f>
        <v>13279.332474636363</v>
      </c>
      <c r="AH266">
        <f t="array" ref="AH266">STDEV(IF(H266:R266&lt;&gt;0,H266:R266))</f>
        <v>6328.3698518572073</v>
      </c>
      <c r="AI266">
        <f t="shared" si="15"/>
        <v>209.83812238374838</v>
      </c>
    </row>
    <row r="267" spans="1:35" x14ac:dyDescent="0.2">
      <c r="A267" s="2" t="s">
        <v>318</v>
      </c>
      <c r="B267" s="2">
        <v>84924</v>
      </c>
      <c r="C267" s="5">
        <v>5002</v>
      </c>
      <c r="D267" s="5">
        <f t="shared" si="16"/>
        <v>413410032</v>
      </c>
      <c r="E267" s="5">
        <v>4868</v>
      </c>
      <c r="F267" s="5">
        <f t="shared" si="17"/>
        <v>1</v>
      </c>
      <c r="G267" s="5">
        <v>39</v>
      </c>
      <c r="H267" s="14">
        <v>608</v>
      </c>
      <c r="I267" s="14">
        <v>7758</v>
      </c>
      <c r="J267" s="14">
        <v>1810.1255619999999</v>
      </c>
      <c r="K267" s="14">
        <v>4719.4227579999997</v>
      </c>
      <c r="L267" s="14">
        <v>5879.7695530000001</v>
      </c>
      <c r="M267" s="14">
        <v>5930.1068800000003</v>
      </c>
      <c r="N267" s="14">
        <v>5584.8648370000001</v>
      </c>
      <c r="O267" s="14">
        <v>4832.5182709999999</v>
      </c>
      <c r="P267" s="14">
        <v>5431.7109389999996</v>
      </c>
      <c r="Q267" s="14">
        <v>8533.5445110000001</v>
      </c>
      <c r="R267" s="14">
        <v>7930.3538339999996</v>
      </c>
      <c r="S267" s="14">
        <v>4483.097479</v>
      </c>
      <c r="T267" s="14">
        <v>6284.4480270000004</v>
      </c>
      <c r="U267" s="14">
        <v>4595.883315</v>
      </c>
      <c r="V267" s="14">
        <v>3328.5634570000002</v>
      </c>
      <c r="W267" s="14">
        <v>5865.5071870000002</v>
      </c>
      <c r="X267" s="14">
        <v>0</v>
      </c>
      <c r="Y267" s="14">
        <v>4904.1649799999996</v>
      </c>
      <c r="Z267" s="14">
        <v>4668.4836519999999</v>
      </c>
      <c r="AA267" s="14">
        <v>3648.4956379999999</v>
      </c>
      <c r="AB267" s="14">
        <v>3240</v>
      </c>
      <c r="AC267" s="14">
        <v>5584.8648370000001</v>
      </c>
      <c r="AD267" s="14">
        <v>4632.1834829999998</v>
      </c>
      <c r="AE267" s="14">
        <v>0.82941729399999997</v>
      </c>
      <c r="AF267" s="14">
        <f t="array" ref="AF267">TTEST(IF(H267:R267&lt;&gt;0,H267:R267),IF(S267:AA267&lt;&gt;0,S267:AA267),2,3)</f>
        <v>0.44181987175901594</v>
      </c>
      <c r="AG267">
        <f t="array" ref="AG267">AVERAGE(IF(H267:R267&lt;&gt;0,H267:R267))</f>
        <v>5365.3106495454549</v>
      </c>
      <c r="AH267">
        <f t="array" ref="AH267">STDEV(IF(H267:R267&lt;&gt;0,H267:R267))</f>
        <v>2427.9780674828112</v>
      </c>
      <c r="AI267">
        <f t="shared" si="15"/>
        <v>220.97854677525578</v>
      </c>
    </row>
    <row r="268" spans="1:35" x14ac:dyDescent="0.2">
      <c r="A268" s="2" t="s">
        <v>308</v>
      </c>
      <c r="B268" s="2">
        <v>57674</v>
      </c>
      <c r="C268" s="5">
        <v>7525</v>
      </c>
      <c r="D268" s="5">
        <f t="shared" si="16"/>
        <v>411792360</v>
      </c>
      <c r="E268" s="5">
        <v>7140</v>
      </c>
      <c r="F268" s="5">
        <f t="shared" si="17"/>
        <v>1</v>
      </c>
      <c r="G268" s="5">
        <v>48</v>
      </c>
      <c r="H268" s="14">
        <v>0</v>
      </c>
      <c r="I268" s="14">
        <v>10454</v>
      </c>
      <c r="J268" s="14">
        <v>5813.3899819999997</v>
      </c>
      <c r="K268" s="14">
        <v>1532.037049</v>
      </c>
      <c r="L268" s="14">
        <v>311.27137570000002</v>
      </c>
      <c r="M268" s="14">
        <v>9202.5724659999996</v>
      </c>
      <c r="N268" s="14">
        <v>9110.6835350000001</v>
      </c>
      <c r="O268" s="14">
        <v>7236.6444419999998</v>
      </c>
      <c r="P268" s="14">
        <v>9028.0727860000006</v>
      </c>
      <c r="Q268" s="14">
        <v>17268.800869999999</v>
      </c>
      <c r="R268" s="14">
        <v>10367.24769</v>
      </c>
      <c r="S268" s="14">
        <v>7159.5619040000001</v>
      </c>
      <c r="T268" s="14">
        <v>7120.8360819999998</v>
      </c>
      <c r="U268" s="14">
        <v>6175.4984489999997</v>
      </c>
      <c r="V268" s="14">
        <v>5639.9925069999999</v>
      </c>
      <c r="W268" s="14">
        <v>6201.7220470000002</v>
      </c>
      <c r="X268" s="14">
        <v>4749.7499600000001</v>
      </c>
      <c r="Y268" s="14">
        <v>9628.9908059999998</v>
      </c>
      <c r="Z268" s="14">
        <v>6090.2527920000002</v>
      </c>
      <c r="AA268" s="14">
        <v>5699.2225930000004</v>
      </c>
      <c r="AB268" s="14">
        <v>11700</v>
      </c>
      <c r="AC268" s="14">
        <v>9069.3781610000005</v>
      </c>
      <c r="AD268" s="14">
        <v>6175.4984489999997</v>
      </c>
      <c r="AE268" s="14">
        <v>0.68091751599999994</v>
      </c>
      <c r="AF268" s="14">
        <f t="array" ref="AF268">TTEST(IF(H268:R268&lt;&gt;0,H268:R268),IF(S268:AA268&lt;&gt;0,S268:AA268),2,3)</f>
        <v>0.35468773739145687</v>
      </c>
      <c r="AG268">
        <f t="array" ref="AG268">AVERAGE(IF(H268:R268&lt;&gt;0,H268:R268))</f>
        <v>8032.4720195699992</v>
      </c>
      <c r="AH268">
        <f t="array" ref="AH268">STDEV(IF(H268:R268&lt;&gt;0,H268:R268))</f>
        <v>4802.5213591933507</v>
      </c>
      <c r="AI268">
        <f t="shared" si="15"/>
        <v>167.25531067537329</v>
      </c>
    </row>
    <row r="269" spans="1:35" x14ac:dyDescent="0.2">
      <c r="A269" s="2" t="s">
        <v>274</v>
      </c>
      <c r="B269" s="2">
        <v>98942</v>
      </c>
      <c r="C269" s="5">
        <v>4818</v>
      </c>
      <c r="D269" s="5">
        <f t="shared" si="16"/>
        <v>410213532</v>
      </c>
      <c r="E269" s="5">
        <v>4146</v>
      </c>
      <c r="F269" s="5">
        <f t="shared" si="17"/>
        <v>1</v>
      </c>
      <c r="G269" s="5">
        <v>63</v>
      </c>
      <c r="H269" s="14">
        <v>0</v>
      </c>
      <c r="I269" s="14">
        <v>3673</v>
      </c>
      <c r="J269" s="14">
        <v>798.42982280000001</v>
      </c>
      <c r="K269" s="14">
        <v>0</v>
      </c>
      <c r="L269" s="14">
        <v>0</v>
      </c>
      <c r="M269" s="14">
        <v>5789.9442079999999</v>
      </c>
      <c r="N269" s="14">
        <v>11672.89329</v>
      </c>
      <c r="O269" s="14">
        <v>9973.0472900000004</v>
      </c>
      <c r="P269" s="14">
        <v>5443.703023</v>
      </c>
      <c r="Q269" s="14">
        <v>0</v>
      </c>
      <c r="R269" s="14">
        <v>5342.2016160000003</v>
      </c>
      <c r="S269" s="14">
        <v>3649.671417</v>
      </c>
      <c r="T269" s="14">
        <v>0</v>
      </c>
      <c r="U269" s="14">
        <v>0</v>
      </c>
      <c r="V269" s="14">
        <v>3316.6184790000002</v>
      </c>
      <c r="W269" s="14">
        <v>2926.2673669999999</v>
      </c>
      <c r="X269" s="14">
        <v>0</v>
      </c>
      <c r="Y269" s="14">
        <v>0</v>
      </c>
      <c r="Z269" s="14">
        <v>4176.3682070000004</v>
      </c>
      <c r="AA269" s="14">
        <v>4145.7283989999996</v>
      </c>
      <c r="AB269" s="14">
        <v>1720</v>
      </c>
      <c r="AC269" s="14">
        <v>5443.703023</v>
      </c>
      <c r="AD269" s="14">
        <v>3649.671417</v>
      </c>
      <c r="AE269" s="14">
        <v>0.67043911099999998</v>
      </c>
      <c r="AF269" s="14">
        <f t="array" ref="AF269">TTEST(IF(H269:R269&lt;&gt;0,H269:R269),IF(S269:AA269&lt;&gt;0,S269:AA269),2,3)</f>
        <v>0.12954558762271604</v>
      </c>
      <c r="AG269">
        <f t="array" ref="AG269">AVERAGE(IF(H269:R269&lt;&gt;0,H269:R269))</f>
        <v>6099.0313213999998</v>
      </c>
      <c r="AH269">
        <f t="array" ref="AH269">STDEV(IF(H269:R269&lt;&gt;0,H269:R269))</f>
        <v>3677.7647743948442</v>
      </c>
      <c r="AI269">
        <f t="shared" si="15"/>
        <v>165.83527483493182</v>
      </c>
    </row>
    <row r="270" spans="1:35" x14ac:dyDescent="0.2">
      <c r="A270" s="2" t="s">
        <v>278</v>
      </c>
      <c r="B270" s="2">
        <v>184717</v>
      </c>
      <c r="C270" s="5">
        <v>2542</v>
      </c>
      <c r="D270" s="5">
        <f t="shared" si="16"/>
        <v>407670419</v>
      </c>
      <c r="E270" s="5">
        <v>2207</v>
      </c>
      <c r="F270" s="5">
        <f t="shared" si="17"/>
        <v>1</v>
      </c>
      <c r="G270" s="5">
        <v>67</v>
      </c>
      <c r="H270" s="14">
        <v>0</v>
      </c>
      <c r="I270" s="14">
        <v>2576</v>
      </c>
      <c r="J270" s="14">
        <v>264.63369590000002</v>
      </c>
      <c r="K270" s="14">
        <v>0</v>
      </c>
      <c r="L270" s="14">
        <v>0</v>
      </c>
      <c r="M270" s="14">
        <v>4973.9511439999997</v>
      </c>
      <c r="N270" s="14">
        <v>1582.938735</v>
      </c>
      <c r="O270" s="14">
        <v>4175.115487</v>
      </c>
      <c r="P270" s="14">
        <v>4617.9489359999998</v>
      </c>
      <c r="Q270" s="14">
        <v>0</v>
      </c>
      <c r="R270" s="14">
        <v>750.0584126</v>
      </c>
      <c r="S270" s="14">
        <v>2207.31178</v>
      </c>
      <c r="T270" s="14">
        <v>0</v>
      </c>
      <c r="U270" s="14">
        <v>0</v>
      </c>
      <c r="V270" s="14">
        <v>0</v>
      </c>
      <c r="W270" s="14">
        <v>1725.5690279999999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2576</v>
      </c>
      <c r="AD270" s="14">
        <v>1966.4404039999999</v>
      </c>
      <c r="AE270" s="14">
        <v>0.76336972199999997</v>
      </c>
      <c r="AF270" s="14">
        <f t="array" ref="AF270">TTEST(IF(H270:R270&lt;&gt;0,H270:R270),IF(S270:AA270&lt;&gt;0,S270:AA270),2,3)</f>
        <v>0.36535503064639002</v>
      </c>
      <c r="AG270">
        <f t="array" ref="AG270">AVERAGE(IF(H270:R270&lt;&gt;0,H270:R270))</f>
        <v>2705.8066300714286</v>
      </c>
      <c r="AH270">
        <f t="array" ref="AH270">STDEV(IF(H270:R270&lt;&gt;0,H270:R270))</f>
        <v>1915.7937739964473</v>
      </c>
      <c r="AI270">
        <f t="shared" si="15"/>
        <v>141.23684223208289</v>
      </c>
    </row>
    <row r="271" spans="1:35" x14ac:dyDescent="0.2">
      <c r="A271" s="2" t="s">
        <v>327</v>
      </c>
      <c r="B271" s="2">
        <v>114988</v>
      </c>
      <c r="C271" s="5">
        <v>3591</v>
      </c>
      <c r="D271" s="5">
        <f t="shared" si="16"/>
        <v>403147928</v>
      </c>
      <c r="E271" s="5">
        <v>3506</v>
      </c>
      <c r="F271" s="5">
        <f t="shared" si="17"/>
        <v>1</v>
      </c>
      <c r="G271" s="5">
        <v>39</v>
      </c>
      <c r="H271" s="14">
        <v>2309</v>
      </c>
      <c r="I271" s="14">
        <v>2713</v>
      </c>
      <c r="J271" s="14">
        <v>740.16926939999996</v>
      </c>
      <c r="K271" s="14">
        <v>0</v>
      </c>
      <c r="L271" s="14">
        <v>2194.3821560000001</v>
      </c>
      <c r="M271" s="14">
        <v>3611.9361090000002</v>
      </c>
      <c r="N271" s="14">
        <v>5421.1334729999999</v>
      </c>
      <c r="O271" s="14">
        <v>2934.5495329999999</v>
      </c>
      <c r="P271" s="14">
        <v>2621.8328889999998</v>
      </c>
      <c r="Q271" s="14">
        <v>3745.0841110000001</v>
      </c>
      <c r="R271" s="14">
        <v>3079.8692660000002</v>
      </c>
      <c r="S271" s="14">
        <v>3670.5384469999999</v>
      </c>
      <c r="T271" s="14">
        <v>3752.8349939999998</v>
      </c>
      <c r="U271" s="14">
        <v>3400.997703</v>
      </c>
      <c r="V271" s="14">
        <v>0</v>
      </c>
      <c r="W271" s="14">
        <v>3272.9581370000001</v>
      </c>
      <c r="X271" s="14">
        <v>0</v>
      </c>
      <c r="Y271" s="14">
        <v>3672.760663</v>
      </c>
      <c r="Z271" s="14">
        <v>6294.868039</v>
      </c>
      <c r="AA271" s="14">
        <v>5233.6022139999995</v>
      </c>
      <c r="AB271" s="14">
        <v>5960</v>
      </c>
      <c r="AC271" s="14">
        <v>2823.7747669999999</v>
      </c>
      <c r="AD271" s="14">
        <v>3672.760663</v>
      </c>
      <c r="AE271" s="14">
        <v>1.3006563790000001</v>
      </c>
      <c r="AF271" s="14">
        <f t="array" ref="AF271">TTEST(IF(H271:R271&lt;&gt;0,H271:R271),IF(S271:AA271&lt;&gt;0,S271:AA271),2,3)</f>
        <v>4.8072909308171818E-2</v>
      </c>
      <c r="AG271">
        <f t="array" ref="AG271">AVERAGE(IF(H271:R271&lt;&gt;0,H271:R271))</f>
        <v>2937.0956806400004</v>
      </c>
      <c r="AH271">
        <f t="array" ref="AH271">STDEV(IF(H271:R271&lt;&gt;0,H271:R271))</f>
        <v>1212.0374106236534</v>
      </c>
      <c r="AI271">
        <f t="shared" ref="AI271:AI334" si="18">(AG271/AH271)*100</f>
        <v>242.32714723951622</v>
      </c>
    </row>
    <row r="272" spans="1:35" x14ac:dyDescent="0.2">
      <c r="A272" s="2" t="s">
        <v>292</v>
      </c>
      <c r="B272" s="2">
        <v>129857</v>
      </c>
      <c r="C272" s="5">
        <v>3486</v>
      </c>
      <c r="D272" s="5">
        <f t="shared" si="16"/>
        <v>402556700</v>
      </c>
      <c r="E272" s="5">
        <v>3100</v>
      </c>
      <c r="F272" s="5">
        <f t="shared" si="17"/>
        <v>1</v>
      </c>
      <c r="G272" s="5">
        <v>72</v>
      </c>
      <c r="H272" s="14">
        <v>0</v>
      </c>
      <c r="I272" s="14">
        <v>4189</v>
      </c>
      <c r="J272" s="14">
        <v>583.30397470000003</v>
      </c>
      <c r="K272" s="14">
        <v>1486.315893</v>
      </c>
      <c r="L272" s="14">
        <v>0</v>
      </c>
      <c r="M272" s="14">
        <v>7713.0819369999999</v>
      </c>
      <c r="N272" s="14">
        <v>4736.0532439999997</v>
      </c>
      <c r="O272" s="14">
        <v>5142.4764859999996</v>
      </c>
      <c r="P272" s="14">
        <v>7727.592686</v>
      </c>
      <c r="Q272" s="14">
        <v>0</v>
      </c>
      <c r="R272" s="14">
        <v>1077.592296</v>
      </c>
      <c r="S272" s="14">
        <v>2382.5584269999999</v>
      </c>
      <c r="T272" s="14">
        <v>0</v>
      </c>
      <c r="U272" s="14">
        <v>3817.1324060000002</v>
      </c>
      <c r="V272" s="14">
        <v>0</v>
      </c>
      <c r="W272" s="14">
        <v>2239.8603619999999</v>
      </c>
      <c r="X272" s="14">
        <v>0</v>
      </c>
      <c r="Y272" s="14">
        <v>0</v>
      </c>
      <c r="Z272" s="14">
        <v>0</v>
      </c>
      <c r="AA272" s="14">
        <v>0</v>
      </c>
      <c r="AB272" s="14">
        <v>736</v>
      </c>
      <c r="AC272" s="14">
        <v>4462.5266220000003</v>
      </c>
      <c r="AD272" s="14">
        <v>2382.5584269999999</v>
      </c>
      <c r="AE272" s="14">
        <v>0.53390346499999997</v>
      </c>
      <c r="AF272" s="14">
        <f t="array" ref="AF272">TTEST(IF(H272:R272&lt;&gt;0,H272:R272),IF(S272:AA272&lt;&gt;0,S272:AA272),2,3)</f>
        <v>0.28664717413826923</v>
      </c>
      <c r="AG272">
        <f t="array" ref="AG272">AVERAGE(IF(H272:R272&lt;&gt;0,H272:R272))</f>
        <v>4081.9270645874999</v>
      </c>
      <c r="AH272">
        <f t="array" ref="AH272">STDEV(IF(H272:R272&lt;&gt;0,H272:R272))</f>
        <v>2829.5346048132715</v>
      </c>
      <c r="AI272">
        <f t="shared" si="18"/>
        <v>144.26142934049315</v>
      </c>
    </row>
    <row r="273" spans="1:35" x14ac:dyDescent="0.2">
      <c r="A273" s="2" t="s">
        <v>284</v>
      </c>
      <c r="B273" s="2">
        <v>55093</v>
      </c>
      <c r="C273" s="5">
        <v>8403</v>
      </c>
      <c r="D273" s="5">
        <f t="shared" si="16"/>
        <v>402399272</v>
      </c>
      <c r="E273" s="5">
        <v>7304</v>
      </c>
      <c r="F273" s="5">
        <f t="shared" si="17"/>
        <v>1</v>
      </c>
      <c r="G273" s="5">
        <v>59</v>
      </c>
      <c r="H273" s="14">
        <v>0</v>
      </c>
      <c r="I273" s="14">
        <v>21993</v>
      </c>
      <c r="J273" s="14">
        <v>6490.4479600000004</v>
      </c>
      <c r="K273" s="14">
        <v>2681.540407</v>
      </c>
      <c r="L273" s="14">
        <v>0</v>
      </c>
      <c r="M273" s="14">
        <v>13065.889069999999</v>
      </c>
      <c r="N273" s="14">
        <v>12682.605240000001</v>
      </c>
      <c r="O273" s="14">
        <v>12395.277459999999</v>
      </c>
      <c r="P273" s="14">
        <v>9816.4461919999994</v>
      </c>
      <c r="Q273" s="14">
        <v>12829.235640000001</v>
      </c>
      <c r="R273" s="14">
        <v>6530.7006659999997</v>
      </c>
      <c r="S273" s="14">
        <v>8996.5831269999999</v>
      </c>
      <c r="T273" s="14">
        <v>7575.4803419999998</v>
      </c>
      <c r="U273" s="14">
        <v>3751.661059</v>
      </c>
      <c r="V273" s="14">
        <v>7032.5467570000001</v>
      </c>
      <c r="W273" s="14">
        <v>6443.9711729999999</v>
      </c>
      <c r="X273" s="14">
        <v>0</v>
      </c>
      <c r="Y273" s="14">
        <v>9068.4721310000004</v>
      </c>
      <c r="Z273" s="14">
        <v>3533.7979129999999</v>
      </c>
      <c r="AA273" s="14">
        <v>4853.6459569999997</v>
      </c>
      <c r="AB273" s="14">
        <v>1510</v>
      </c>
      <c r="AC273" s="14">
        <v>12395.277459999999</v>
      </c>
      <c r="AD273" s="14">
        <v>6738.258965</v>
      </c>
      <c r="AE273" s="14">
        <v>0.54361501700000003</v>
      </c>
      <c r="AF273" s="14">
        <f t="array" ref="AF273">TTEST(IF(H273:R273&lt;&gt;0,H273:R273),IF(S273:AA273&lt;&gt;0,S273:AA273),2,3)</f>
        <v>4.4817797052277578E-2</v>
      </c>
      <c r="AG273">
        <f t="array" ref="AG273">AVERAGE(IF(H273:R273&lt;&gt;0,H273:R273))</f>
        <v>10942.793626111112</v>
      </c>
      <c r="AH273">
        <f t="array" ref="AH273">STDEV(IF(H273:R273&lt;&gt;0,H273:R273))</f>
        <v>5524.0024200358494</v>
      </c>
      <c r="AI273">
        <f t="shared" si="18"/>
        <v>198.09538074098265</v>
      </c>
    </row>
    <row r="274" spans="1:35" x14ac:dyDescent="0.2">
      <c r="A274" s="2" t="s">
        <v>287</v>
      </c>
      <c r="B274" s="2">
        <v>38312</v>
      </c>
      <c r="C274" s="5">
        <v>11925</v>
      </c>
      <c r="D274" s="5">
        <f t="shared" si="16"/>
        <v>398827920</v>
      </c>
      <c r="E274" s="5">
        <v>10410</v>
      </c>
      <c r="F274" s="5">
        <f t="shared" si="17"/>
        <v>1</v>
      </c>
      <c r="G274" s="5">
        <v>46</v>
      </c>
      <c r="H274" s="14">
        <v>5057</v>
      </c>
      <c r="I274" s="14">
        <v>10250</v>
      </c>
      <c r="J274" s="14">
        <v>10570.841770000001</v>
      </c>
      <c r="K274" s="14">
        <v>1819.64795</v>
      </c>
      <c r="L274" s="14">
        <v>0</v>
      </c>
      <c r="M274" s="14">
        <v>14952.750889999999</v>
      </c>
      <c r="N274" s="14">
        <v>16188.5052</v>
      </c>
      <c r="O274" s="14">
        <v>17408.375339999999</v>
      </c>
      <c r="P274" s="14">
        <v>9786.0273699999998</v>
      </c>
      <c r="Q274" s="14">
        <v>8823.3804170000003</v>
      </c>
      <c r="R274" s="14">
        <v>24412.40653</v>
      </c>
      <c r="S274" s="14">
        <v>15448.60217</v>
      </c>
      <c r="T274" s="14">
        <v>0</v>
      </c>
      <c r="U274" s="14">
        <v>6470.9948720000002</v>
      </c>
      <c r="V274" s="14">
        <v>9707.7965399999994</v>
      </c>
      <c r="W274" s="14">
        <v>10830.86427</v>
      </c>
      <c r="X274" s="14">
        <v>0</v>
      </c>
      <c r="Y274" s="14">
        <v>14028.27787</v>
      </c>
      <c r="Z274" s="14">
        <v>9092.2942719999992</v>
      </c>
      <c r="AA274" s="14">
        <v>10006.07856</v>
      </c>
      <c r="AB274" s="14">
        <v>19800</v>
      </c>
      <c r="AC274" s="14">
        <v>10410.420889999999</v>
      </c>
      <c r="AD274" s="14">
        <v>10006.07856</v>
      </c>
      <c r="AE274" s="14">
        <v>0.96115984799999998</v>
      </c>
      <c r="AF274" s="14">
        <f t="array" ref="AF274">TTEST(IF(H274:R274&lt;&gt;0,H274:R274),IF(S274:AA274&lt;&gt;0,S274:AA274),2,3)</f>
        <v>0.63972523220774191</v>
      </c>
      <c r="AG274">
        <f t="array" ref="AG274">AVERAGE(IF(H274:R274&lt;&gt;0,H274:R274))</f>
        <v>11926.893546700001</v>
      </c>
      <c r="AH274">
        <f t="array" ref="AH274">STDEV(IF(H274:R274&lt;&gt;0,H274:R274))</f>
        <v>6510.4157971651066</v>
      </c>
      <c r="AI274">
        <f t="shared" si="18"/>
        <v>183.1971093442825</v>
      </c>
    </row>
    <row r="275" spans="1:35" x14ac:dyDescent="0.2">
      <c r="A275" s="2" t="s">
        <v>428</v>
      </c>
      <c r="B275" s="2">
        <v>92871</v>
      </c>
      <c r="C275" s="5">
        <v>3320</v>
      </c>
      <c r="D275" s="5">
        <f t="shared" si="16"/>
        <v>394330266</v>
      </c>
      <c r="E275" s="5">
        <v>4246</v>
      </c>
      <c r="F275" s="5">
        <f t="shared" si="17"/>
        <v>1</v>
      </c>
      <c r="G275" s="5">
        <v>73</v>
      </c>
      <c r="H275" s="14">
        <v>0</v>
      </c>
      <c r="I275" s="14">
        <v>5436</v>
      </c>
      <c r="J275" s="14">
        <v>1694.9738460000001</v>
      </c>
      <c r="K275" s="14">
        <v>0</v>
      </c>
      <c r="L275" s="14">
        <v>263.50565019999999</v>
      </c>
      <c r="M275" s="14">
        <v>5701.9223629999997</v>
      </c>
      <c r="N275" s="14">
        <v>0</v>
      </c>
      <c r="O275" s="14">
        <v>4246.0074679999998</v>
      </c>
      <c r="P275" s="14">
        <v>5814.7109460000001</v>
      </c>
      <c r="Q275" s="14">
        <v>0</v>
      </c>
      <c r="R275" s="14">
        <v>5263.0371889999997</v>
      </c>
      <c r="S275" s="14">
        <v>0</v>
      </c>
      <c r="T275" s="14">
        <v>1163.477347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300</v>
      </c>
      <c r="AC275" s="14">
        <v>5263.0371889999997</v>
      </c>
      <c r="AD275" s="14">
        <v>1163.477347</v>
      </c>
      <c r="AE275" s="14">
        <v>0.221065766</v>
      </c>
      <c r="AF275" s="14" t="e">
        <f t="array" ref="AF275">TTEST(IF(H275:R275&lt;&gt;0,H275:R275),IF(S275:AA275&lt;&gt;0,S275:AA275),2,3)</f>
        <v>#DIV/0!</v>
      </c>
      <c r="AG275">
        <f t="array" ref="AG275">AVERAGE(IF(H275:R275&lt;&gt;0,H275:R275))</f>
        <v>4060.0224945999994</v>
      </c>
      <c r="AH275">
        <f t="array" ref="AH275">STDEV(IF(H275:R275&lt;&gt;0,H275:R275))</f>
        <v>2204.4239935497071</v>
      </c>
      <c r="AI275">
        <f t="shared" si="18"/>
        <v>184.17611614099187</v>
      </c>
    </row>
    <row r="276" spans="1:35" x14ac:dyDescent="0.2">
      <c r="A276" s="2" t="s">
        <v>171</v>
      </c>
      <c r="B276" s="2">
        <v>29239</v>
      </c>
      <c r="C276" s="5">
        <v>25976</v>
      </c>
      <c r="D276" s="5">
        <f t="shared" si="16"/>
        <v>394200198</v>
      </c>
      <c r="E276" s="5">
        <v>13482</v>
      </c>
      <c r="F276" s="5">
        <f t="shared" si="17"/>
        <v>1</v>
      </c>
      <c r="G276" s="5">
        <v>118</v>
      </c>
      <c r="H276" s="14">
        <v>71600</v>
      </c>
      <c r="I276" s="14">
        <v>0</v>
      </c>
      <c r="J276" s="14">
        <v>0</v>
      </c>
      <c r="K276" s="14">
        <v>0</v>
      </c>
      <c r="L276" s="14">
        <v>16692.516950000001</v>
      </c>
      <c r="M276" s="14">
        <v>0</v>
      </c>
      <c r="N276" s="14">
        <v>0</v>
      </c>
      <c r="O276" s="14">
        <v>5339.393951</v>
      </c>
      <c r="P276" s="14">
        <v>10270.830529999999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13481.67374</v>
      </c>
      <c r="AD276" s="14" t="e">
        <v>#NUM!</v>
      </c>
      <c r="AE276" s="14" t="e">
        <v>#NUM!</v>
      </c>
      <c r="AF276" s="14" t="e">
        <f t="array" ref="AF276">TTEST(IF(H276:R276&lt;&gt;0,H276:R276),IF(S276:AA276&lt;&gt;0,S276:AA276),2,3)</f>
        <v>#DIV/0!</v>
      </c>
      <c r="AG276">
        <f t="array" ref="AG276">AVERAGE(IF(H276:R276&lt;&gt;0,H276:R276))</f>
        <v>25975.685357750001</v>
      </c>
      <c r="AH276">
        <f t="array" ref="AH276">STDEV(IF(H276:R276&lt;&gt;0,H276:R276))</f>
        <v>30769.326124387153</v>
      </c>
      <c r="AI276">
        <f t="shared" si="18"/>
        <v>84.420715789294434</v>
      </c>
    </row>
    <row r="277" spans="1:35" x14ac:dyDescent="0.2">
      <c r="A277" s="2" t="s">
        <v>272</v>
      </c>
      <c r="B277" s="2">
        <v>39149</v>
      </c>
      <c r="C277" s="5">
        <v>12257</v>
      </c>
      <c r="D277" s="5">
        <f t="shared" si="16"/>
        <v>390472126</v>
      </c>
      <c r="E277" s="5">
        <v>9974</v>
      </c>
      <c r="F277" s="5">
        <f t="shared" si="17"/>
        <v>1</v>
      </c>
      <c r="G277" s="5">
        <v>85</v>
      </c>
      <c r="H277" s="14">
        <v>0</v>
      </c>
      <c r="I277" s="14">
        <v>20235</v>
      </c>
      <c r="J277" s="14">
        <v>4559.1394719999998</v>
      </c>
      <c r="K277" s="14">
        <v>8599.7764900000002</v>
      </c>
      <c r="L277" s="14">
        <v>49932.864710000002</v>
      </c>
      <c r="M277" s="14">
        <v>9973.8149229999999</v>
      </c>
      <c r="N277" s="14">
        <v>9130.0264729999999</v>
      </c>
      <c r="O277" s="14">
        <v>11447.52571</v>
      </c>
      <c r="P277" s="14">
        <v>10024.6091</v>
      </c>
      <c r="Q277" s="14">
        <v>11249.612080000001</v>
      </c>
      <c r="R277" s="14">
        <v>14052.18194</v>
      </c>
      <c r="S277" s="14">
        <v>11194.486269999999</v>
      </c>
      <c r="T277" s="14">
        <v>0</v>
      </c>
      <c r="U277" s="14">
        <v>7644.745696</v>
      </c>
      <c r="V277" s="14">
        <v>0</v>
      </c>
      <c r="W277" s="14">
        <v>13491.329900000001</v>
      </c>
      <c r="X277" s="14">
        <v>0</v>
      </c>
      <c r="Y277" s="14">
        <v>5594.4009130000004</v>
      </c>
      <c r="Z277" s="14">
        <v>5440.701787</v>
      </c>
      <c r="AA277" s="14">
        <v>8466.9492680000003</v>
      </c>
      <c r="AB277" s="14">
        <v>7330</v>
      </c>
      <c r="AC277" s="14">
        <v>10637.11059</v>
      </c>
      <c r="AD277" s="14">
        <v>8055.8474820000001</v>
      </c>
      <c r="AE277" s="14">
        <v>0.75733418500000005</v>
      </c>
      <c r="AF277" s="14">
        <f t="array" ref="AF277">TTEST(IF(H277:R277&lt;&gt;0,H277:R277),IF(S277:AA277&lt;&gt;0,S277:AA277),2,3)</f>
        <v>0.17246087080804848</v>
      </c>
      <c r="AG277">
        <f t="array" ref="AG277">AVERAGE(IF(H277:R277&lt;&gt;0,H277:R277))</f>
        <v>14920.455089800002</v>
      </c>
      <c r="AH277">
        <f t="array" ref="AH277">STDEV(IF(H277:R277&lt;&gt;0,H277:R277))</f>
        <v>12951.528866907642</v>
      </c>
      <c r="AI277">
        <f t="shared" si="18"/>
        <v>115.20226872923975</v>
      </c>
    </row>
    <row r="278" spans="1:35" x14ac:dyDescent="0.2">
      <c r="A278" s="2" t="s">
        <v>214</v>
      </c>
      <c r="B278" s="2">
        <v>16135</v>
      </c>
      <c r="C278" s="5">
        <v>37262</v>
      </c>
      <c r="D278" s="5">
        <f t="shared" si="16"/>
        <v>389999085</v>
      </c>
      <c r="E278" s="5">
        <v>24171</v>
      </c>
      <c r="F278" s="5">
        <f t="shared" si="17"/>
        <v>0</v>
      </c>
      <c r="G278" s="5">
        <v>94</v>
      </c>
      <c r="H278" s="14">
        <v>0</v>
      </c>
      <c r="I278" s="14">
        <v>139224</v>
      </c>
      <c r="J278" s="14">
        <v>73972.199869999997</v>
      </c>
      <c r="K278" s="14">
        <v>0</v>
      </c>
      <c r="L278" s="14">
        <v>63173.818939999997</v>
      </c>
      <c r="M278" s="14">
        <v>16652.549279999999</v>
      </c>
      <c r="N278" s="14">
        <v>15734.257240000001</v>
      </c>
      <c r="O278" s="14">
        <v>30028.325929999999</v>
      </c>
      <c r="P278" s="14">
        <v>18276.63538</v>
      </c>
      <c r="Q278" s="14">
        <v>8963.637659</v>
      </c>
      <c r="R278" s="14">
        <v>43458.08324</v>
      </c>
      <c r="S278" s="14">
        <v>19359.573649999998</v>
      </c>
      <c r="T278" s="14">
        <v>0</v>
      </c>
      <c r="U278" s="14">
        <v>0</v>
      </c>
      <c r="V278" s="14">
        <v>0</v>
      </c>
      <c r="W278" s="14">
        <v>20191.01641</v>
      </c>
      <c r="X278" s="14">
        <v>15159.112569999999</v>
      </c>
      <c r="Y278" s="14">
        <v>28151.09361</v>
      </c>
      <c r="Z278" s="14">
        <v>29322.90523</v>
      </c>
      <c r="AA278" s="14">
        <v>0</v>
      </c>
      <c r="AB278" s="14">
        <v>0</v>
      </c>
      <c r="AC278" s="14">
        <v>30028.325929999999</v>
      </c>
      <c r="AD278" s="14">
        <v>20191.01641</v>
      </c>
      <c r="AE278" s="14">
        <v>0.672399003</v>
      </c>
      <c r="AF278" s="14">
        <f t="array" ref="AF278">TTEST(IF(H278:R278&lt;&gt;0,H278:R278),IF(S278:AA278&lt;&gt;0,S278:AA278),2,3)</f>
        <v>0.13989412128057641</v>
      </c>
      <c r="AG278">
        <f t="array" ref="AG278">AVERAGE(IF(H278:R278&lt;&gt;0,H278:R278))</f>
        <v>45498.167504333338</v>
      </c>
      <c r="AH278">
        <f t="array" ref="AH278">STDEV(IF(H278:R278&lt;&gt;0,H278:R278))</f>
        <v>41750.677418404652</v>
      </c>
      <c r="AI278">
        <f t="shared" si="18"/>
        <v>108.97587851898352</v>
      </c>
    </row>
    <row r="279" spans="1:35" x14ac:dyDescent="0.2">
      <c r="A279" s="2" t="s">
        <v>180</v>
      </c>
      <c r="B279" s="2">
        <v>92143</v>
      </c>
      <c r="C279" s="5">
        <v>7869</v>
      </c>
      <c r="D279" s="5">
        <f t="shared" si="16"/>
        <v>388474888</v>
      </c>
      <c r="E279" s="5">
        <v>4216</v>
      </c>
      <c r="F279" s="5">
        <f t="shared" si="17"/>
        <v>1</v>
      </c>
      <c r="G279" s="5">
        <v>118</v>
      </c>
      <c r="H279" s="14">
        <v>0</v>
      </c>
      <c r="I279" s="14">
        <v>4667</v>
      </c>
      <c r="J279" s="14">
        <v>1863.8825979999999</v>
      </c>
      <c r="K279" s="14">
        <v>0</v>
      </c>
      <c r="L279" s="14">
        <v>9366.0303370000001</v>
      </c>
      <c r="M279" s="14">
        <v>8446.1483150000004</v>
      </c>
      <c r="N279" s="14">
        <v>5671.8474649999998</v>
      </c>
      <c r="O279" s="14">
        <v>23920.520960000002</v>
      </c>
      <c r="P279" s="14">
        <v>9242.7740849999991</v>
      </c>
      <c r="Q279" s="14">
        <v>38569.472500000003</v>
      </c>
      <c r="R279" s="14">
        <v>9246.2514460000002</v>
      </c>
      <c r="S279" s="14">
        <v>2559.930488</v>
      </c>
      <c r="T279" s="14">
        <v>0</v>
      </c>
      <c r="U279" s="14">
        <v>3400.1370539999998</v>
      </c>
      <c r="V279" s="14">
        <v>3080.2537090000001</v>
      </c>
      <c r="W279" s="14">
        <v>3161.8065179999999</v>
      </c>
      <c r="X279" s="14">
        <v>1892.585034</v>
      </c>
      <c r="Y279" s="14">
        <v>7051.813905</v>
      </c>
      <c r="Z279" s="14">
        <v>3765.1736460000002</v>
      </c>
      <c r="AA279" s="14">
        <v>3551.0674530000001</v>
      </c>
      <c r="AB279" s="14">
        <v>2180</v>
      </c>
      <c r="AC279" s="14">
        <v>9242.7740849999991</v>
      </c>
      <c r="AD279" s="14">
        <v>3280.9717860000001</v>
      </c>
      <c r="AE279" s="14">
        <v>0.35497695299999998</v>
      </c>
      <c r="AF279" s="14">
        <f t="array" ref="AF279">TTEST(IF(H279:R279&lt;&gt;0,H279:R279),IF(S279:AA279&lt;&gt;0,S279:AA279),2,3)</f>
        <v>5.3738739117470721E-2</v>
      </c>
      <c r="AG279">
        <f t="array" ref="AG279">AVERAGE(IF(H279:R279&lt;&gt;0,H279:R279))</f>
        <v>12332.658633999999</v>
      </c>
      <c r="AH279">
        <f t="array" ref="AH279">STDEV(IF(H279:R279&lt;&gt;0,H279:R279))</f>
        <v>11610.08234417409</v>
      </c>
      <c r="AI279">
        <f t="shared" si="18"/>
        <v>106.22369651140757</v>
      </c>
    </row>
    <row r="280" spans="1:35" x14ac:dyDescent="0.2">
      <c r="A280" s="2" t="s">
        <v>229</v>
      </c>
      <c r="B280" s="2">
        <v>16444</v>
      </c>
      <c r="C280" s="5">
        <v>34022</v>
      </c>
      <c r="D280" s="5">
        <f t="shared" si="16"/>
        <v>385381584</v>
      </c>
      <c r="E280" s="5">
        <v>23436</v>
      </c>
      <c r="F280" s="5">
        <f t="shared" si="17"/>
        <v>0</v>
      </c>
      <c r="G280" s="5">
        <v>77</v>
      </c>
      <c r="H280" s="14">
        <v>0</v>
      </c>
      <c r="I280" s="14">
        <v>93036</v>
      </c>
      <c r="J280" s="14">
        <v>46964.303930000002</v>
      </c>
      <c r="K280" s="14">
        <v>23798.776249999999</v>
      </c>
      <c r="L280" s="14">
        <v>62360.007180000001</v>
      </c>
      <c r="M280" s="14">
        <v>19213.113000000001</v>
      </c>
      <c r="N280" s="14">
        <v>27403.236140000001</v>
      </c>
      <c r="O280" s="14">
        <v>21180.25877</v>
      </c>
      <c r="P280" s="14">
        <v>10653.94558</v>
      </c>
      <c r="Q280" s="14">
        <v>12532.227140000001</v>
      </c>
      <c r="R280" s="14">
        <v>23073.18203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23435.979139999999</v>
      </c>
      <c r="AD280" s="14" t="e">
        <v>#NUM!</v>
      </c>
      <c r="AE280" s="14" t="e">
        <v>#NUM!</v>
      </c>
      <c r="AF280" s="14" t="e">
        <f t="array" ref="AF280">TTEST(IF(H280:R280&lt;&gt;0,H280:R280),IF(S280:AA280&lt;&gt;0,S280:AA280),2,3)</f>
        <v>#DIV/0!</v>
      </c>
      <c r="AG280">
        <f t="array" ref="AG280">AVERAGE(IF(H280:R280&lt;&gt;0,H280:R280))</f>
        <v>34021.505002000005</v>
      </c>
      <c r="AH280">
        <f t="array" ref="AH280">STDEV(IF(H280:R280&lt;&gt;0,H280:R280))</f>
        <v>26062.929796647364</v>
      </c>
      <c r="AI280">
        <f t="shared" si="18"/>
        <v>130.53599601981969</v>
      </c>
    </row>
    <row r="281" spans="1:35" x14ac:dyDescent="0.2">
      <c r="A281" s="2" t="s">
        <v>288</v>
      </c>
      <c r="B281" s="2">
        <v>65989</v>
      </c>
      <c r="C281" s="5">
        <v>6912</v>
      </c>
      <c r="D281" s="5">
        <f t="shared" si="16"/>
        <v>385243782</v>
      </c>
      <c r="E281" s="5">
        <v>5838</v>
      </c>
      <c r="F281" s="5">
        <f t="shared" si="17"/>
        <v>1</v>
      </c>
      <c r="G281" s="5">
        <v>58</v>
      </c>
      <c r="H281" s="14">
        <v>0</v>
      </c>
      <c r="I281" s="14">
        <v>3441</v>
      </c>
      <c r="J281" s="14">
        <v>3873.3573110000002</v>
      </c>
      <c r="K281" s="14">
        <v>0</v>
      </c>
      <c r="L281" s="14">
        <v>0</v>
      </c>
      <c r="M281" s="14">
        <v>8360.7444570000007</v>
      </c>
      <c r="N281" s="14">
        <v>7610.8111799999997</v>
      </c>
      <c r="O281" s="14">
        <v>12249.46658</v>
      </c>
      <c r="P281" s="14">
        <v>7562.9722439999996</v>
      </c>
      <c r="Q281" s="14">
        <v>12470.58625</v>
      </c>
      <c r="R281" s="14">
        <v>14319.880789999999</v>
      </c>
      <c r="S281" s="14">
        <v>0</v>
      </c>
      <c r="T281" s="14">
        <v>3824.4695569999999</v>
      </c>
      <c r="U281" s="14">
        <v>0</v>
      </c>
      <c r="V281" s="14">
        <v>5838.1339740000003</v>
      </c>
      <c r="W281" s="14">
        <v>0</v>
      </c>
      <c r="X281" s="14">
        <v>0</v>
      </c>
      <c r="Y281" s="14">
        <v>0</v>
      </c>
      <c r="Z281" s="14">
        <v>4887.4653319999998</v>
      </c>
      <c r="AA281" s="14">
        <v>4218.097608</v>
      </c>
      <c r="AB281" s="14">
        <v>1200</v>
      </c>
      <c r="AC281" s="14">
        <v>7985.7778179999996</v>
      </c>
      <c r="AD281" s="14">
        <v>4552.7814699999999</v>
      </c>
      <c r="AE281" s="14">
        <v>0.57011121200000003</v>
      </c>
      <c r="AF281" s="14">
        <f t="array" ref="AF281">TTEST(IF(H281:R281&lt;&gt;0,H281:R281),IF(S281:AA281&lt;&gt;0,S281:AA281),2,3)</f>
        <v>2.5104155138470269E-2</v>
      </c>
      <c r="AG281">
        <f t="array" ref="AG281">AVERAGE(IF(H281:R281&lt;&gt;0,H281:R281))</f>
        <v>8736.1023514999997</v>
      </c>
      <c r="AH281">
        <f t="array" ref="AH281">STDEV(IF(H281:R281&lt;&gt;0,H281:R281))</f>
        <v>3998.8656623924035</v>
      </c>
      <c r="AI281">
        <f t="shared" si="18"/>
        <v>218.4645119154477</v>
      </c>
    </row>
    <row r="282" spans="1:35" x14ac:dyDescent="0.2">
      <c r="A282" s="2" t="s">
        <v>362</v>
      </c>
      <c r="B282" s="2">
        <v>91606</v>
      </c>
      <c r="C282" s="5">
        <v>4048</v>
      </c>
      <c r="D282" s="5">
        <f t="shared" si="16"/>
        <v>384470382</v>
      </c>
      <c r="E282" s="5">
        <v>4197</v>
      </c>
      <c r="F282" s="5">
        <f t="shared" si="17"/>
        <v>1</v>
      </c>
      <c r="G282" s="5">
        <v>45</v>
      </c>
      <c r="H282" s="14">
        <v>0</v>
      </c>
      <c r="I282" s="14">
        <v>7316</v>
      </c>
      <c r="J282" s="14">
        <v>1284.2314080000001</v>
      </c>
      <c r="K282" s="14">
        <v>1305.2630569999999</v>
      </c>
      <c r="L282" s="14">
        <v>929.97216300000002</v>
      </c>
      <c r="M282" s="14">
        <v>5014.3084319999998</v>
      </c>
      <c r="N282" s="14">
        <v>5056.036212</v>
      </c>
      <c r="O282" s="14">
        <v>5385.6121990000001</v>
      </c>
      <c r="P282" s="14">
        <v>7586.8578459999999</v>
      </c>
      <c r="Q282" s="14">
        <v>4201.4524259999998</v>
      </c>
      <c r="R282" s="14">
        <v>5371.1524659999995</v>
      </c>
      <c r="S282" s="14">
        <v>5036.6171340000001</v>
      </c>
      <c r="T282" s="14">
        <v>3040.6325529999999</v>
      </c>
      <c r="U282" s="14">
        <v>3919.7226009999999</v>
      </c>
      <c r="V282" s="14">
        <v>4469.7858239999996</v>
      </c>
      <c r="W282" s="14">
        <v>3948.2330019999999</v>
      </c>
      <c r="X282" s="14">
        <v>2585.2762419999999</v>
      </c>
      <c r="Y282" s="14">
        <v>4192.2103139999999</v>
      </c>
      <c r="Z282" s="14">
        <v>2070.6203500000001</v>
      </c>
      <c r="AA282" s="14">
        <v>4681.4056979999996</v>
      </c>
      <c r="AB282" s="14">
        <v>3570</v>
      </c>
      <c r="AC282" s="14">
        <v>5035.1723220000003</v>
      </c>
      <c r="AD282" s="14">
        <v>3948.2330019999999</v>
      </c>
      <c r="AE282" s="14">
        <v>0.78413066099999995</v>
      </c>
      <c r="AF282" s="14">
        <f t="array" ref="AF282">TTEST(IF(H282:R282&lt;&gt;0,H282:R282),IF(S282:AA282&lt;&gt;0,S282:AA282),2,3)</f>
        <v>0.50482712945170005</v>
      </c>
      <c r="AG282">
        <f t="array" ref="AG282">AVERAGE(IF(H282:R282&lt;&gt;0,H282:R282))</f>
        <v>4345.0886209</v>
      </c>
      <c r="AH282">
        <f t="array" ref="AH282">STDEV(IF(H282:R282&lt;&gt;0,H282:R282))</f>
        <v>2420.2207936270111</v>
      </c>
      <c r="AI282">
        <f t="shared" si="18"/>
        <v>179.53273653137768</v>
      </c>
    </row>
    <row r="283" spans="1:35" x14ac:dyDescent="0.2">
      <c r="A283" s="2" t="s">
        <v>286</v>
      </c>
      <c r="B283" s="2">
        <v>152329</v>
      </c>
      <c r="C283" s="5">
        <v>3007</v>
      </c>
      <c r="D283" s="5">
        <f t="shared" si="16"/>
        <v>382802777</v>
      </c>
      <c r="E283" s="5">
        <v>2513</v>
      </c>
      <c r="F283" s="5">
        <f t="shared" si="17"/>
        <v>1</v>
      </c>
      <c r="G283" s="5">
        <v>63</v>
      </c>
      <c r="H283" s="14">
        <v>0</v>
      </c>
      <c r="I283" s="14">
        <v>4348</v>
      </c>
      <c r="J283" s="14">
        <v>801.96732629999997</v>
      </c>
      <c r="K283" s="14">
        <v>0</v>
      </c>
      <c r="L283" s="14">
        <v>0</v>
      </c>
      <c r="M283" s="14">
        <v>5792.0884880000003</v>
      </c>
      <c r="N283" s="14">
        <v>0</v>
      </c>
      <c r="O283" s="14">
        <v>3890.846806</v>
      </c>
      <c r="P283" s="14">
        <v>5930.4824820000003</v>
      </c>
      <c r="Q283" s="14">
        <v>0</v>
      </c>
      <c r="R283" s="14">
        <v>2608.1454640000002</v>
      </c>
      <c r="S283" s="14">
        <v>0</v>
      </c>
      <c r="T283" s="14">
        <v>1855.029808</v>
      </c>
      <c r="U283" s="14">
        <v>0</v>
      </c>
      <c r="V283" s="14">
        <v>0</v>
      </c>
      <c r="W283" s="14">
        <v>1459.182873</v>
      </c>
      <c r="X283" s="14">
        <v>0</v>
      </c>
      <c r="Y283" s="14">
        <v>0</v>
      </c>
      <c r="Z283" s="14">
        <v>2418.5651710000002</v>
      </c>
      <c r="AA283" s="14">
        <v>0</v>
      </c>
      <c r="AB283" s="14">
        <v>967</v>
      </c>
      <c r="AC283" s="14">
        <v>4119.4234029999998</v>
      </c>
      <c r="AD283" s="14">
        <v>1855.029808</v>
      </c>
      <c r="AE283" s="14">
        <v>0.450312975</v>
      </c>
      <c r="AF283" s="14">
        <f t="array" ref="AF283">TTEST(IF(H283:R283&lt;&gt;0,H283:R283),IF(S283:AA283&lt;&gt;0,S283:AA283),2,3)</f>
        <v>5.7066640468263666E-2</v>
      </c>
      <c r="AG283">
        <f t="array" ref="AG283">AVERAGE(IF(H283:R283&lt;&gt;0,H283:R283))</f>
        <v>3895.2550943833339</v>
      </c>
      <c r="AH283">
        <f t="array" ref="AH283">STDEV(IF(H283:R283&lt;&gt;0,H283:R283))</f>
        <v>1958.0707465161763</v>
      </c>
      <c r="AI283">
        <f t="shared" si="18"/>
        <v>198.93331746637958</v>
      </c>
    </row>
    <row r="284" spans="1:35" x14ac:dyDescent="0.2">
      <c r="A284" s="2" t="s">
        <v>311</v>
      </c>
      <c r="B284" s="2">
        <v>55920</v>
      </c>
      <c r="C284" s="5">
        <v>7670</v>
      </c>
      <c r="D284" s="5">
        <f t="shared" si="16"/>
        <v>381654000</v>
      </c>
      <c r="E284" s="5">
        <v>6825</v>
      </c>
      <c r="F284" s="5">
        <f t="shared" si="17"/>
        <v>1</v>
      </c>
      <c r="G284" s="5">
        <v>48</v>
      </c>
      <c r="H284" s="14">
        <v>0</v>
      </c>
      <c r="I284" s="14">
        <v>13314</v>
      </c>
      <c r="J284" s="14">
        <v>2745.9284670000002</v>
      </c>
      <c r="K284" s="14">
        <v>0</v>
      </c>
      <c r="L284" s="14">
        <v>6152.3116030000001</v>
      </c>
      <c r="M284" s="14">
        <v>5882.1390090000004</v>
      </c>
      <c r="N284" s="14">
        <v>12360.25188</v>
      </c>
      <c r="O284" s="14">
        <v>14083.121059999999</v>
      </c>
      <c r="P284" s="14">
        <v>5318.4369630000001</v>
      </c>
      <c r="Q284" s="14">
        <v>10958.102140000001</v>
      </c>
      <c r="R284" s="14">
        <v>6824.7197839999999</v>
      </c>
      <c r="S284" s="14">
        <v>0</v>
      </c>
      <c r="T284" s="14">
        <v>3466.9301959999998</v>
      </c>
      <c r="U284" s="14">
        <v>7007.9375609999997</v>
      </c>
      <c r="V284" s="14">
        <v>7733.3826550000003</v>
      </c>
      <c r="W284" s="14">
        <v>0</v>
      </c>
      <c r="X284" s="14">
        <v>0</v>
      </c>
      <c r="Y284" s="14">
        <v>0</v>
      </c>
      <c r="Z284" s="14">
        <v>4696.0908030000001</v>
      </c>
      <c r="AA284" s="14">
        <v>3902.1455089999999</v>
      </c>
      <c r="AB284" s="14">
        <v>10600</v>
      </c>
      <c r="AC284" s="14">
        <v>6824.7197839999999</v>
      </c>
      <c r="AD284" s="14">
        <v>4696.0908030000001</v>
      </c>
      <c r="AE284" s="14">
        <v>0.68810016399999996</v>
      </c>
      <c r="AF284" s="14">
        <f t="array" ref="AF284">TTEST(IF(H284:R284&lt;&gt;0,H284:R284),IF(S284:AA284&lt;&gt;0,S284:AA284),2,3)</f>
        <v>6.5077380044760186E-2</v>
      </c>
      <c r="AG284">
        <f t="array" ref="AG284">AVERAGE(IF(H284:R284&lt;&gt;0,H284:R284))</f>
        <v>8626.5567673333335</v>
      </c>
      <c r="AH284">
        <f t="array" ref="AH284">STDEV(IF(H284:R284&lt;&gt;0,H284:R284))</f>
        <v>4085.7768735750469</v>
      </c>
      <c r="AI284">
        <f t="shared" si="18"/>
        <v>211.13626696371975</v>
      </c>
    </row>
    <row r="285" spans="1:35" x14ac:dyDescent="0.2">
      <c r="A285" s="2" t="s">
        <v>395</v>
      </c>
      <c r="B285" s="2">
        <v>73941</v>
      </c>
      <c r="C285" s="5">
        <v>4544</v>
      </c>
      <c r="D285" s="5">
        <f t="shared" si="16"/>
        <v>378725802</v>
      </c>
      <c r="E285" s="5">
        <v>5122</v>
      </c>
      <c r="F285" s="5">
        <f t="shared" si="17"/>
        <v>1</v>
      </c>
      <c r="G285" s="5">
        <v>52</v>
      </c>
      <c r="H285" s="14">
        <v>0</v>
      </c>
      <c r="I285" s="14">
        <v>3014</v>
      </c>
      <c r="J285" s="14">
        <v>1199.097481</v>
      </c>
      <c r="K285" s="14">
        <v>0</v>
      </c>
      <c r="L285" s="14">
        <v>5295.3116570000002</v>
      </c>
      <c r="M285" s="14">
        <v>2673.8564179999998</v>
      </c>
      <c r="N285" s="14">
        <v>0</v>
      </c>
      <c r="O285" s="14">
        <v>5122.3801750000002</v>
      </c>
      <c r="P285" s="14">
        <v>6791.9170839999997</v>
      </c>
      <c r="Q285" s="14">
        <v>0</v>
      </c>
      <c r="R285" s="14">
        <v>7711.9530949999998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5122.3801750000002</v>
      </c>
      <c r="AD285" s="14" t="e">
        <v>#NUM!</v>
      </c>
      <c r="AE285" s="14" t="e">
        <v>#NUM!</v>
      </c>
      <c r="AF285" s="14" t="e">
        <f t="array" ref="AF285">TTEST(IF(H285:R285&lt;&gt;0,H285:R285),IF(S285:AA285&lt;&gt;0,S285:AA285),2,3)</f>
        <v>#DIV/0!</v>
      </c>
      <c r="AG285">
        <f t="array" ref="AG285">AVERAGE(IF(H285:R285&lt;&gt;0,H285:R285))</f>
        <v>4544.0737014285714</v>
      </c>
      <c r="AH285">
        <f t="array" ref="AH285">STDEV(IF(H285:R285&lt;&gt;0,H285:R285))</f>
        <v>2345.7323199916809</v>
      </c>
      <c r="AI285">
        <f t="shared" si="18"/>
        <v>193.71663436195851</v>
      </c>
    </row>
    <row r="286" spans="1:35" x14ac:dyDescent="0.2">
      <c r="A286" s="2" t="s">
        <v>337</v>
      </c>
      <c r="B286" s="2">
        <v>60488</v>
      </c>
      <c r="C286" s="5">
        <v>6683</v>
      </c>
      <c r="D286" s="5">
        <f t="shared" si="16"/>
        <v>378412928</v>
      </c>
      <c r="E286" s="5">
        <v>6256</v>
      </c>
      <c r="F286" s="5">
        <f t="shared" si="17"/>
        <v>1</v>
      </c>
      <c r="G286" s="5">
        <v>48</v>
      </c>
      <c r="H286" s="14">
        <v>0</v>
      </c>
      <c r="I286" s="14">
        <v>5179</v>
      </c>
      <c r="J286" s="14">
        <v>4128.4479359999996</v>
      </c>
      <c r="K286" s="14">
        <v>0</v>
      </c>
      <c r="L286" s="14">
        <v>5468.6589839999997</v>
      </c>
      <c r="M286" s="14">
        <v>9257.8691280000003</v>
      </c>
      <c r="N286" s="14">
        <v>13324.05422</v>
      </c>
      <c r="O286" s="14">
        <v>12223.55975</v>
      </c>
      <c r="P286" s="14">
        <v>7014.9173410000003</v>
      </c>
      <c r="Q286" s="14">
        <v>0</v>
      </c>
      <c r="R286" s="14">
        <v>7096.8869510000004</v>
      </c>
      <c r="S286" s="14">
        <v>3728.995973</v>
      </c>
      <c r="T286" s="14">
        <v>0</v>
      </c>
      <c r="U286" s="14">
        <v>0</v>
      </c>
      <c r="V286" s="14">
        <v>6721.8369320000002</v>
      </c>
      <c r="W286" s="14">
        <v>2285.2523980000001</v>
      </c>
      <c r="X286" s="14">
        <v>2085.9571139999998</v>
      </c>
      <c r="Y286" s="14">
        <v>5790.7609469999998</v>
      </c>
      <c r="Z286" s="14">
        <v>4750.543095</v>
      </c>
      <c r="AA286" s="14">
        <v>9108.2133809999996</v>
      </c>
      <c r="AB286" s="14">
        <v>8770</v>
      </c>
      <c r="AC286" s="14">
        <v>7055.9021460000004</v>
      </c>
      <c r="AD286" s="14">
        <v>4750.543095</v>
      </c>
      <c r="AE286" s="14">
        <v>0.67327224699999999</v>
      </c>
      <c r="AF286" s="14">
        <f t="array" ref="AF286">TTEST(IF(H286:R286&lt;&gt;0,H286:R286),IF(S286:AA286&lt;&gt;0,S286:AA286),2,3)</f>
        <v>6.7627086126434546E-2</v>
      </c>
      <c r="AG286">
        <f t="array" ref="AG286">AVERAGE(IF(H286:R286&lt;&gt;0,H286:R286))</f>
        <v>7961.6742887500004</v>
      </c>
      <c r="AH286">
        <f t="array" ref="AH286">STDEV(IF(H286:R286&lt;&gt;0,H286:R286))</f>
        <v>3357.1914050126547</v>
      </c>
      <c r="AI286">
        <f t="shared" si="18"/>
        <v>237.15282592652738</v>
      </c>
    </row>
    <row r="287" spans="1:35" x14ac:dyDescent="0.2">
      <c r="A287" s="2" t="s">
        <v>279</v>
      </c>
      <c r="B287" s="2">
        <v>105873</v>
      </c>
      <c r="C287" s="5">
        <v>4429</v>
      </c>
      <c r="D287" s="5">
        <f t="shared" si="16"/>
        <v>376060896</v>
      </c>
      <c r="E287" s="5">
        <v>3552</v>
      </c>
      <c r="F287" s="5">
        <f t="shared" si="17"/>
        <v>1</v>
      </c>
      <c r="G287" s="5">
        <v>64</v>
      </c>
      <c r="H287" s="14">
        <v>0</v>
      </c>
      <c r="I287" s="14">
        <v>8454</v>
      </c>
      <c r="J287" s="14">
        <v>981.69659720000004</v>
      </c>
      <c r="K287" s="14">
        <v>1804.6874909999999</v>
      </c>
      <c r="L287" s="14">
        <v>0</v>
      </c>
      <c r="M287" s="14">
        <v>7940.3256760000004</v>
      </c>
      <c r="N287" s="14">
        <v>4323.2121450000004</v>
      </c>
      <c r="O287" s="14">
        <v>2624.46767</v>
      </c>
      <c r="P287" s="14">
        <v>10487.14068</v>
      </c>
      <c r="Q287" s="14">
        <v>0</v>
      </c>
      <c r="R287" s="14">
        <v>2053.1935939999998</v>
      </c>
      <c r="S287" s="14">
        <v>2669.889514</v>
      </c>
      <c r="T287" s="14">
        <v>3901.6653160000001</v>
      </c>
      <c r="U287" s="14">
        <v>0</v>
      </c>
      <c r="V287" s="14">
        <v>2703.9523640000002</v>
      </c>
      <c r="W287" s="14">
        <v>3203.0489699999998</v>
      </c>
      <c r="X287" s="14">
        <v>0</v>
      </c>
      <c r="Y287" s="14">
        <v>0</v>
      </c>
      <c r="Z287" s="14">
        <v>4549.1243480000003</v>
      </c>
      <c r="AA287" s="14">
        <v>6311.5932970000003</v>
      </c>
      <c r="AB287" s="14">
        <v>0</v>
      </c>
      <c r="AC287" s="14">
        <v>3473.839907</v>
      </c>
      <c r="AD287" s="14">
        <v>3552.3571430000002</v>
      </c>
      <c r="AE287" s="14">
        <v>1.0226024330000001</v>
      </c>
      <c r="AF287" s="14">
        <f t="array" ref="AF287">TTEST(IF(H287:R287&lt;&gt;0,H287:R287),IF(S287:AA287&lt;&gt;0,S287:AA287),2,3)</f>
        <v>0.51609545441121485</v>
      </c>
      <c r="AG287">
        <f t="array" ref="AG287">AVERAGE(IF(H287:R287&lt;&gt;0,H287:R287))</f>
        <v>4833.5904816500006</v>
      </c>
      <c r="AH287">
        <f t="array" ref="AH287">STDEV(IF(H287:R287&lt;&gt;0,H287:R287))</f>
        <v>3617.5061420383272</v>
      </c>
      <c r="AI287">
        <f t="shared" si="18"/>
        <v>133.6166489250646</v>
      </c>
    </row>
    <row r="288" spans="1:35" x14ac:dyDescent="0.2">
      <c r="A288" s="2" t="s">
        <v>324</v>
      </c>
      <c r="B288" s="2">
        <v>52837</v>
      </c>
      <c r="C288" s="5">
        <v>7849</v>
      </c>
      <c r="D288" s="5">
        <f t="shared" si="16"/>
        <v>373187731</v>
      </c>
      <c r="E288" s="5">
        <v>7063</v>
      </c>
      <c r="F288" s="5">
        <f t="shared" si="17"/>
        <v>1</v>
      </c>
      <c r="G288" s="5">
        <v>51</v>
      </c>
      <c r="H288" s="14">
        <v>0</v>
      </c>
      <c r="I288" s="14">
        <v>7851</v>
      </c>
      <c r="J288" s="14">
        <v>6500.8655019999997</v>
      </c>
      <c r="K288" s="14">
        <v>0</v>
      </c>
      <c r="L288" s="14">
        <v>9059.6280160000006</v>
      </c>
      <c r="M288" s="14">
        <v>5724.2143420000002</v>
      </c>
      <c r="N288" s="14">
        <v>5073.3523379999997</v>
      </c>
      <c r="O288" s="14">
        <v>9057.7471530000003</v>
      </c>
      <c r="P288" s="14">
        <v>7625.482497</v>
      </c>
      <c r="Q288" s="14">
        <v>5054.396686</v>
      </c>
      <c r="R288" s="14">
        <v>18285.83322</v>
      </c>
      <c r="S288" s="14">
        <v>0</v>
      </c>
      <c r="T288" s="14">
        <v>0</v>
      </c>
      <c r="U288" s="14">
        <v>4257.9789890000002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7625.482497</v>
      </c>
      <c r="AD288" s="14">
        <v>4257.9789890000002</v>
      </c>
      <c r="AE288" s="14">
        <v>0.55838814000000003</v>
      </c>
      <c r="AF288" s="14" t="e">
        <f t="array" ref="AF288">TTEST(IF(H288:R288&lt;&gt;0,H288:R288),IF(S288:AA288&lt;&gt;0,S288:AA288),2,3)</f>
        <v>#DIV/0!</v>
      </c>
      <c r="AG288">
        <f t="array" ref="AG288">AVERAGE(IF(H288:R288&lt;&gt;0,H288:R288))</f>
        <v>8248.0577504444445</v>
      </c>
      <c r="AH288">
        <f t="array" ref="AH288">STDEV(IF(H288:R288&lt;&gt;0,H288:R288))</f>
        <v>4066.8957166196001</v>
      </c>
      <c r="AI288">
        <f t="shared" si="18"/>
        <v>202.80966922112827</v>
      </c>
    </row>
    <row r="289" spans="1:35" x14ac:dyDescent="0.2">
      <c r="A289" s="2" t="s">
        <v>341</v>
      </c>
      <c r="B289" s="2">
        <v>30501</v>
      </c>
      <c r="C289" s="5">
        <v>13037</v>
      </c>
      <c r="D289" s="5">
        <f t="shared" si="16"/>
        <v>371349675</v>
      </c>
      <c r="E289" s="5">
        <v>12175</v>
      </c>
      <c r="F289" s="5">
        <f t="shared" si="17"/>
        <v>1</v>
      </c>
      <c r="G289" s="5">
        <v>45</v>
      </c>
      <c r="H289" s="14">
        <v>0</v>
      </c>
      <c r="I289" s="14">
        <v>11149</v>
      </c>
      <c r="J289" s="14">
        <v>9135.1780770000005</v>
      </c>
      <c r="K289" s="14">
        <v>8565.9515279999996</v>
      </c>
      <c r="L289" s="14">
        <v>23204.930219999998</v>
      </c>
      <c r="M289" s="14">
        <v>13200.72111</v>
      </c>
      <c r="N289" s="14">
        <v>16691.809939999999</v>
      </c>
      <c r="O289" s="14">
        <v>8799.6562670000003</v>
      </c>
      <c r="P289" s="14">
        <v>8641.6224770000008</v>
      </c>
      <c r="Q289" s="14">
        <v>18796.08901</v>
      </c>
      <c r="R289" s="14">
        <v>15671.23293</v>
      </c>
      <c r="S289" s="14">
        <v>0</v>
      </c>
      <c r="T289" s="14">
        <v>19548.96009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3034.5067650000001</v>
      </c>
      <c r="AB289" s="14">
        <v>0</v>
      </c>
      <c r="AC289" s="14">
        <v>12174.860559999999</v>
      </c>
      <c r="AD289" s="14">
        <v>11291.73343</v>
      </c>
      <c r="AE289" s="14">
        <v>0.92746306000000001</v>
      </c>
      <c r="AF289" s="14">
        <f t="array" ref="AF289">TTEST(IF(H289:R289&lt;&gt;0,H289:R289),IF(S289:AA289&lt;&gt;0,S289:AA289),2,3)</f>
        <v>0.84239759011150483</v>
      </c>
      <c r="AG289">
        <f t="array" ref="AG289">AVERAGE(IF(H289:R289&lt;&gt;0,H289:R289))</f>
        <v>13385.6191559</v>
      </c>
      <c r="AH289">
        <f t="array" ref="AH289">STDEV(IF(H289:R289&lt;&gt;0,H289:R289))</f>
        <v>5074.0695884207962</v>
      </c>
      <c r="AI289">
        <f t="shared" si="18"/>
        <v>263.80440635750148</v>
      </c>
    </row>
    <row r="290" spans="1:35" x14ac:dyDescent="0.2">
      <c r="A290" s="2" t="s">
        <v>290</v>
      </c>
      <c r="B290" s="2">
        <v>93301</v>
      </c>
      <c r="C290" s="5">
        <v>4866</v>
      </c>
      <c r="D290" s="5">
        <f t="shared" si="16"/>
        <v>370684873</v>
      </c>
      <c r="E290" s="5">
        <v>3973</v>
      </c>
      <c r="F290" s="5">
        <f t="shared" si="17"/>
        <v>1</v>
      </c>
      <c r="G290" s="5">
        <v>38</v>
      </c>
      <c r="H290" s="14">
        <v>0</v>
      </c>
      <c r="I290" s="14">
        <v>5348</v>
      </c>
      <c r="J290" s="14">
        <v>2788.8464140000001</v>
      </c>
      <c r="K290" s="14">
        <v>3203.9439969999999</v>
      </c>
      <c r="L290" s="14">
        <v>3391.654556</v>
      </c>
      <c r="M290" s="14">
        <v>7143.1460559999996</v>
      </c>
      <c r="N290" s="14">
        <v>5963.0473419999998</v>
      </c>
      <c r="O290" s="14">
        <v>7178.8604340000002</v>
      </c>
      <c r="P290" s="14">
        <v>9858.0236370000002</v>
      </c>
      <c r="Q290" s="14">
        <v>4035.0727959999999</v>
      </c>
      <c r="R290" s="14">
        <v>6710.5722779999996</v>
      </c>
      <c r="S290" s="14">
        <v>2990.4457929999999</v>
      </c>
      <c r="T290" s="14">
        <v>4878.1775669999997</v>
      </c>
      <c r="U290" s="14">
        <v>3970.846626</v>
      </c>
      <c r="V290" s="14">
        <v>3881.274735</v>
      </c>
      <c r="W290" s="14">
        <v>3790.4547510000002</v>
      </c>
      <c r="X290" s="14">
        <v>0</v>
      </c>
      <c r="Y290" s="14">
        <v>5799.2786400000005</v>
      </c>
      <c r="Z290" s="14">
        <v>3634.846771</v>
      </c>
      <c r="AA290" s="14">
        <v>3973.3870769999999</v>
      </c>
      <c r="AB290" s="14">
        <v>3910</v>
      </c>
      <c r="AC290" s="14">
        <v>5655.5236709999999</v>
      </c>
      <c r="AD290" s="14">
        <v>3926.0606809999999</v>
      </c>
      <c r="AE290" s="14">
        <v>0.69419931899999998</v>
      </c>
      <c r="AF290" s="14">
        <f t="array" ref="AF290">TTEST(IF(H290:R290&lt;&gt;0,H290:R290),IF(S290:AA290&lt;&gt;0,S290:AA290),2,3)</f>
        <v>8.5200839929640615E-2</v>
      </c>
      <c r="AG290">
        <f t="array" ref="AG290">AVERAGE(IF(H290:R290&lt;&gt;0,H290:R290))</f>
        <v>5562.1167509999996</v>
      </c>
      <c r="AH290">
        <f t="array" ref="AH290">STDEV(IF(H290:R290&lt;&gt;0,H290:R290))</f>
        <v>2245.7032472540113</v>
      </c>
      <c r="AI290">
        <f t="shared" si="18"/>
        <v>247.67817198470965</v>
      </c>
    </row>
    <row r="291" spans="1:35" x14ac:dyDescent="0.2">
      <c r="A291" s="2" t="s">
        <v>334</v>
      </c>
      <c r="B291" s="2">
        <v>94902</v>
      </c>
      <c r="C291" s="5">
        <v>4267</v>
      </c>
      <c r="D291" s="5">
        <f t="shared" si="16"/>
        <v>370307604</v>
      </c>
      <c r="E291" s="5">
        <v>3902</v>
      </c>
      <c r="F291" s="5">
        <f t="shared" si="17"/>
        <v>1</v>
      </c>
      <c r="G291" s="5">
        <v>40</v>
      </c>
      <c r="H291" s="14">
        <v>0</v>
      </c>
      <c r="I291" s="14">
        <v>5634</v>
      </c>
      <c r="J291" s="14">
        <v>1721.1670160000001</v>
      </c>
      <c r="K291" s="14">
        <v>0</v>
      </c>
      <c r="L291" s="14">
        <v>0</v>
      </c>
      <c r="M291" s="14">
        <v>7245.0037130000001</v>
      </c>
      <c r="N291" s="14">
        <v>6088.9475949999996</v>
      </c>
      <c r="O291" s="14">
        <v>5731.5168350000004</v>
      </c>
      <c r="P291" s="14">
        <v>5547.4102359999997</v>
      </c>
      <c r="Q291" s="14">
        <v>0</v>
      </c>
      <c r="R291" s="14">
        <v>4770.244017</v>
      </c>
      <c r="S291" s="14">
        <v>3516.4833450000001</v>
      </c>
      <c r="T291" s="14">
        <v>3131.7041939999999</v>
      </c>
      <c r="U291" s="14">
        <v>3407.3556720000001</v>
      </c>
      <c r="V291" s="14">
        <v>0</v>
      </c>
      <c r="W291" s="14">
        <v>2419.7222900000002</v>
      </c>
      <c r="X291" s="14">
        <v>0</v>
      </c>
      <c r="Y291" s="14">
        <v>0</v>
      </c>
      <c r="Z291" s="14">
        <v>0</v>
      </c>
      <c r="AA291" s="14">
        <v>3902.1455089999999</v>
      </c>
      <c r="AB291" s="14">
        <v>2360</v>
      </c>
      <c r="AC291" s="14">
        <v>5634</v>
      </c>
      <c r="AD291" s="14">
        <v>3407.3556720000001</v>
      </c>
      <c r="AE291" s="14">
        <v>0.60478446399999997</v>
      </c>
      <c r="AF291" s="14">
        <f t="array" ref="AF291">TTEST(IF(H291:R291&lt;&gt;0,H291:R291),IF(S291:AA291&lt;&gt;0,S291:AA291),2,3)</f>
        <v>2.3261744507904098E-2</v>
      </c>
      <c r="AG291">
        <f t="array" ref="AG291">AVERAGE(IF(H291:R291&lt;&gt;0,H291:R291))</f>
        <v>5248.327058857144</v>
      </c>
      <c r="AH291">
        <f t="array" ref="AH291">STDEV(IF(H291:R291&lt;&gt;0,H291:R291))</f>
        <v>1724.0673147130967</v>
      </c>
      <c r="AI291">
        <f t="shared" si="18"/>
        <v>304.41543749876854</v>
      </c>
    </row>
    <row r="292" spans="1:35" x14ac:dyDescent="0.2">
      <c r="A292" s="2" t="s">
        <v>242</v>
      </c>
      <c r="B292" s="2">
        <v>105224</v>
      </c>
      <c r="C292" s="5">
        <v>5003</v>
      </c>
      <c r="D292" s="5">
        <f t="shared" si="16"/>
        <v>367336984</v>
      </c>
      <c r="E292" s="5">
        <v>3491</v>
      </c>
      <c r="F292" s="5">
        <f t="shared" si="17"/>
        <v>1</v>
      </c>
      <c r="G292" s="5">
        <v>78</v>
      </c>
      <c r="H292" s="14">
        <v>0</v>
      </c>
      <c r="I292" s="14">
        <v>9029</v>
      </c>
      <c r="J292" s="14">
        <v>1320.814664</v>
      </c>
      <c r="K292" s="14">
        <v>0</v>
      </c>
      <c r="L292" s="14">
        <v>461.94044600000001</v>
      </c>
      <c r="M292" s="14">
        <v>11766.0311</v>
      </c>
      <c r="N292" s="14">
        <v>8487.7223300000005</v>
      </c>
      <c r="O292" s="14">
        <v>11373.58418</v>
      </c>
      <c r="P292" s="14">
        <v>9634.2932830000009</v>
      </c>
      <c r="Q292" s="14">
        <v>4185.35167</v>
      </c>
      <c r="R292" s="14">
        <v>1715.438678</v>
      </c>
      <c r="S292" s="14">
        <v>2125.685673</v>
      </c>
      <c r="T292" s="14">
        <v>2379.123846</v>
      </c>
      <c r="U292" s="14">
        <v>0</v>
      </c>
      <c r="V292" s="14">
        <v>3490.9804610000001</v>
      </c>
      <c r="W292" s="14">
        <v>2633.6445389999999</v>
      </c>
      <c r="X292" s="14">
        <v>0</v>
      </c>
      <c r="Y292" s="14">
        <v>0</v>
      </c>
      <c r="Z292" s="14">
        <v>0</v>
      </c>
      <c r="AA292" s="14">
        <v>4095.2651340000002</v>
      </c>
      <c r="AB292" s="14">
        <v>2350</v>
      </c>
      <c r="AC292" s="14">
        <v>8487.7223300000005</v>
      </c>
      <c r="AD292" s="14">
        <v>2633.6445389999999</v>
      </c>
      <c r="AE292" s="14">
        <v>0.31028872499999999</v>
      </c>
      <c r="AF292" s="14">
        <f t="array" ref="AF292">TTEST(IF(H292:R292&lt;&gt;0,H292:R292),IF(S292:AA292&lt;&gt;0,S292:AA292),2,3)</f>
        <v>5.0725475373997395E-2</v>
      </c>
      <c r="AG292">
        <f t="array" ref="AG292">AVERAGE(IF(H292:R292&lt;&gt;0,H292:R292))</f>
        <v>6441.5751501111108</v>
      </c>
      <c r="AH292">
        <f t="array" ref="AH292">STDEV(IF(H292:R292&lt;&gt;0,H292:R292))</f>
        <v>4516.0077563157292</v>
      </c>
      <c r="AI292">
        <f t="shared" si="18"/>
        <v>142.63870873787664</v>
      </c>
    </row>
    <row r="293" spans="1:35" x14ac:dyDescent="0.2">
      <c r="A293" s="2" t="s">
        <v>332</v>
      </c>
      <c r="B293" s="2">
        <v>17435</v>
      </c>
      <c r="C293" s="5">
        <v>23331</v>
      </c>
      <c r="D293" s="5">
        <f t="shared" si="16"/>
        <v>366919575</v>
      </c>
      <c r="E293" s="5">
        <v>21045</v>
      </c>
      <c r="F293" s="5">
        <f t="shared" si="17"/>
        <v>0</v>
      </c>
      <c r="G293" s="5">
        <v>60</v>
      </c>
      <c r="H293" s="14">
        <v>0</v>
      </c>
      <c r="I293" s="14">
        <v>37112</v>
      </c>
      <c r="J293" s="14">
        <v>59657.795819999999</v>
      </c>
      <c r="K293" s="14">
        <v>0</v>
      </c>
      <c r="L293" s="14">
        <v>9077.1223360000004</v>
      </c>
      <c r="M293" s="14">
        <v>13208.19528</v>
      </c>
      <c r="N293" s="14">
        <v>17106.1149</v>
      </c>
      <c r="O293" s="14">
        <v>22745.1836</v>
      </c>
      <c r="P293" s="14">
        <v>21085.926220000001</v>
      </c>
      <c r="Q293" s="14">
        <v>2895.5706359999999</v>
      </c>
      <c r="R293" s="14">
        <v>10135.89666</v>
      </c>
      <c r="S293" s="14">
        <v>19122.917799999999</v>
      </c>
      <c r="T293" s="14">
        <v>25503.238410000002</v>
      </c>
      <c r="U293" s="14">
        <v>14655.49978</v>
      </c>
      <c r="V293" s="14">
        <v>48485.007870000001</v>
      </c>
      <c r="W293" s="14">
        <v>22313.543519999999</v>
      </c>
      <c r="X293" s="14">
        <v>0</v>
      </c>
      <c r="Y293" s="14">
        <v>21003.365580000002</v>
      </c>
      <c r="Z293" s="14">
        <v>24549.083129999999</v>
      </c>
      <c r="AA293" s="14">
        <v>16197.83433</v>
      </c>
      <c r="AB293" s="14">
        <v>35100</v>
      </c>
      <c r="AC293" s="14">
        <v>17106.1149</v>
      </c>
      <c r="AD293" s="14">
        <v>21658.454549999999</v>
      </c>
      <c r="AE293" s="14">
        <v>1.2661235280000001</v>
      </c>
      <c r="AF293" s="14">
        <f t="array" ref="AF293">TTEST(IF(H293:R293&lt;&gt;0,H293:R293),IF(S293:AA293&lt;&gt;0,S293:AA293),2,3)</f>
        <v>0.71947054441644798</v>
      </c>
      <c r="AG293">
        <f t="array" ref="AG293">AVERAGE(IF(H293:R293&lt;&gt;0,H293:R293))</f>
        <v>21447.089494666663</v>
      </c>
      <c r="AH293">
        <f t="array" ref="AH293">STDEV(IF(H293:R293&lt;&gt;0,H293:R293))</f>
        <v>17389.308667120808</v>
      </c>
      <c r="AI293">
        <f t="shared" si="18"/>
        <v>123.33491747845152</v>
      </c>
    </row>
    <row r="294" spans="1:35" x14ac:dyDescent="0.2">
      <c r="A294" s="2" t="s">
        <v>269</v>
      </c>
      <c r="B294" s="2">
        <v>43136</v>
      </c>
      <c r="C294" s="5">
        <v>11239</v>
      </c>
      <c r="D294" s="5">
        <f t="shared" si="16"/>
        <v>366095232</v>
      </c>
      <c r="E294" s="5">
        <v>8487</v>
      </c>
      <c r="F294" s="5">
        <f t="shared" si="17"/>
        <v>1</v>
      </c>
      <c r="G294" s="5">
        <v>68</v>
      </c>
      <c r="H294" s="14">
        <v>0</v>
      </c>
      <c r="I294" s="14">
        <v>15982</v>
      </c>
      <c r="J294" s="14">
        <v>5059.2725380000002</v>
      </c>
      <c r="K294" s="14">
        <v>4474.9987840000003</v>
      </c>
      <c r="L294" s="14">
        <v>33487.19771</v>
      </c>
      <c r="M294" s="14">
        <v>10620.12227</v>
      </c>
      <c r="N294" s="14">
        <v>15687.417799999999</v>
      </c>
      <c r="O294" s="14">
        <v>15304.68894</v>
      </c>
      <c r="P294" s="14">
        <v>11966.73098</v>
      </c>
      <c r="Q294" s="14">
        <v>22249.71416</v>
      </c>
      <c r="R294" s="14">
        <v>18051.119780000001</v>
      </c>
      <c r="S294" s="14">
        <v>6480.9191650000002</v>
      </c>
      <c r="T294" s="14">
        <v>6972.110565</v>
      </c>
      <c r="U294" s="14">
        <v>6212.7840980000001</v>
      </c>
      <c r="V294" s="14">
        <v>9945.9658189999991</v>
      </c>
      <c r="W294" s="14">
        <v>7579.6138220000003</v>
      </c>
      <c r="X294" s="14">
        <v>0</v>
      </c>
      <c r="Y294" s="14">
        <v>8219.1093999999994</v>
      </c>
      <c r="Z294" s="14">
        <v>8487.2411609999999</v>
      </c>
      <c r="AA294" s="14">
        <v>6368.0645320000003</v>
      </c>
      <c r="AB294" s="14">
        <v>396</v>
      </c>
      <c r="AC294" s="14">
        <v>15496.05337</v>
      </c>
      <c r="AD294" s="14">
        <v>7275.8621929999999</v>
      </c>
      <c r="AE294" s="14">
        <v>0.46953001599999999</v>
      </c>
      <c r="AF294" s="14">
        <f t="array" ref="AF294">TTEST(IF(H294:R294&lt;&gt;0,H294:R294),IF(S294:AA294&lt;&gt;0,S294:AA294),2,3)</f>
        <v>1.7729682170384887E-2</v>
      </c>
      <c r="AG294">
        <f t="array" ref="AG294">AVERAGE(IF(H294:R294&lt;&gt;0,H294:R294))</f>
        <v>15288.326296200001</v>
      </c>
      <c r="AH294">
        <f t="array" ref="AH294">STDEV(IF(H294:R294&lt;&gt;0,H294:R294))</f>
        <v>8448.0129911079366</v>
      </c>
      <c r="AI294">
        <f t="shared" si="18"/>
        <v>180.96949320854409</v>
      </c>
    </row>
    <row r="295" spans="1:35" x14ac:dyDescent="0.2">
      <c r="A295" s="2" t="s">
        <v>333</v>
      </c>
      <c r="B295" s="2">
        <v>224828</v>
      </c>
      <c r="C295" s="5">
        <v>1804</v>
      </c>
      <c r="D295" s="5">
        <f t="shared" si="16"/>
        <v>365345500</v>
      </c>
      <c r="E295" s="5">
        <v>1625</v>
      </c>
      <c r="F295" s="5">
        <f t="shared" si="17"/>
        <v>1</v>
      </c>
      <c r="G295" s="5">
        <v>62</v>
      </c>
      <c r="H295" s="14">
        <v>0</v>
      </c>
      <c r="I295" s="14">
        <v>1106</v>
      </c>
      <c r="J295" s="14">
        <v>657.74410680000005</v>
      </c>
      <c r="K295" s="14">
        <v>929.90844230000005</v>
      </c>
      <c r="L295" s="14">
        <v>0</v>
      </c>
      <c r="M295" s="14">
        <v>3677.5456939999999</v>
      </c>
      <c r="N295" s="14">
        <v>901.41039490000003</v>
      </c>
      <c r="O295" s="14">
        <v>1210.54654</v>
      </c>
      <c r="P295" s="14">
        <v>2060.0272289999998</v>
      </c>
      <c r="Q295" s="14">
        <v>0</v>
      </c>
      <c r="R295" s="14">
        <v>3739.6448329999998</v>
      </c>
      <c r="S295" s="14">
        <v>2672.9049239999999</v>
      </c>
      <c r="T295" s="14">
        <v>2166.626456</v>
      </c>
      <c r="U295" s="14">
        <v>0</v>
      </c>
      <c r="V295" s="14">
        <v>0</v>
      </c>
      <c r="W295" s="14">
        <v>2040.348579</v>
      </c>
      <c r="X295" s="14">
        <v>0</v>
      </c>
      <c r="Y295" s="14">
        <v>0</v>
      </c>
      <c r="Z295" s="14">
        <v>0</v>
      </c>
      <c r="AA295" s="14">
        <v>0</v>
      </c>
      <c r="AB295" s="14">
        <v>486</v>
      </c>
      <c r="AC295" s="14">
        <v>1158.2732699999999</v>
      </c>
      <c r="AD295" s="14">
        <v>2166.626456</v>
      </c>
      <c r="AE295" s="14">
        <v>1.8705658780000001</v>
      </c>
      <c r="AF295" s="14">
        <f t="array" ref="AF295">TTEST(IF(H295:R295&lt;&gt;0,H295:R295),IF(S295:AA295&lt;&gt;0,S295:AA295),2,3)</f>
        <v>0.32237669223247811</v>
      </c>
      <c r="AG295">
        <f t="array" ref="AG295">AVERAGE(IF(H295:R295&lt;&gt;0,H295:R295))</f>
        <v>1785.3534049999998</v>
      </c>
      <c r="AH295">
        <f t="array" ref="AH295">STDEV(IF(H295:R295&lt;&gt;0,H295:R295))</f>
        <v>1256.5065171414692</v>
      </c>
      <c r="AI295">
        <f t="shared" si="18"/>
        <v>142.08867050380672</v>
      </c>
    </row>
    <row r="296" spans="1:35" x14ac:dyDescent="0.2">
      <c r="A296" s="2" t="s">
        <v>202</v>
      </c>
      <c r="B296" s="2">
        <v>37186</v>
      </c>
      <c r="C296" s="5">
        <v>17381</v>
      </c>
      <c r="D296" s="5">
        <f t="shared" si="16"/>
        <v>363790638</v>
      </c>
      <c r="E296" s="5">
        <v>9783</v>
      </c>
      <c r="F296" s="5">
        <f t="shared" si="17"/>
        <v>1</v>
      </c>
      <c r="G296" s="5">
        <v>180</v>
      </c>
      <c r="H296" s="14">
        <v>0</v>
      </c>
      <c r="I296" s="14">
        <v>12525</v>
      </c>
      <c r="J296" s="14">
        <v>11234.1842</v>
      </c>
      <c r="K296" s="14">
        <v>0</v>
      </c>
      <c r="L296" s="14">
        <v>140366.1159</v>
      </c>
      <c r="M296" s="14">
        <v>18955.195169999999</v>
      </c>
      <c r="N296" s="14">
        <v>13952.17066</v>
      </c>
      <c r="O296" s="14">
        <v>19438.863229999999</v>
      </c>
      <c r="P296" s="14">
        <v>14274.610360000001</v>
      </c>
      <c r="Q296" s="14">
        <v>8906.8142709999993</v>
      </c>
      <c r="R296" s="14">
        <v>21677.135119999999</v>
      </c>
      <c r="S296" s="14">
        <v>3821.2750660000002</v>
      </c>
      <c r="T296" s="14">
        <v>0</v>
      </c>
      <c r="U296" s="14">
        <v>4495.3010560000002</v>
      </c>
      <c r="V296" s="14">
        <v>4253.9908949999999</v>
      </c>
      <c r="W296" s="14">
        <v>4300.3494600000004</v>
      </c>
      <c r="X296" s="14">
        <v>10658.575800000001</v>
      </c>
      <c r="Y296" s="14">
        <v>5336.9281330000003</v>
      </c>
      <c r="Z296" s="14">
        <v>8138.736339</v>
      </c>
      <c r="AA296" s="14">
        <v>7213.8652830000001</v>
      </c>
      <c r="AB296" s="14">
        <v>3300</v>
      </c>
      <c r="AC296" s="14">
        <v>14274.610360000001</v>
      </c>
      <c r="AD296" s="14">
        <v>4916.114595</v>
      </c>
      <c r="AE296" s="14">
        <v>0.34439571200000002</v>
      </c>
      <c r="AF296" s="14">
        <f t="array" ref="AF296">TTEST(IF(H296:R296&lt;&gt;0,H296:R296),IF(S296:AA296&lt;&gt;0,S296:AA296),2,3)</f>
        <v>0.13889969432861793</v>
      </c>
      <c r="AG296">
        <f t="array" ref="AG296">AVERAGE(IF(H296:R296&lt;&gt;0,H296:R296))</f>
        <v>29036.676545666662</v>
      </c>
      <c r="AH296">
        <f t="array" ref="AH296">STDEV(IF(H296:R296&lt;&gt;0,H296:R296))</f>
        <v>41955.925790144051</v>
      </c>
      <c r="AI296">
        <f t="shared" si="18"/>
        <v>69.207569607456321</v>
      </c>
    </row>
    <row r="297" spans="1:35" x14ac:dyDescent="0.2">
      <c r="A297" s="2" t="s">
        <v>320</v>
      </c>
      <c r="B297" s="2">
        <v>82048</v>
      </c>
      <c r="C297" s="5">
        <v>5132</v>
      </c>
      <c r="D297" s="5">
        <f t="shared" si="16"/>
        <v>363472640</v>
      </c>
      <c r="E297" s="5">
        <v>4430</v>
      </c>
      <c r="F297" s="5">
        <f t="shared" si="17"/>
        <v>1</v>
      </c>
      <c r="G297" s="5">
        <v>35</v>
      </c>
      <c r="H297" s="14">
        <v>0</v>
      </c>
      <c r="I297" s="14">
        <v>5845</v>
      </c>
      <c r="J297" s="14">
        <v>3415.6828399999999</v>
      </c>
      <c r="K297" s="14">
        <v>6406.9118639999997</v>
      </c>
      <c r="L297" s="14">
        <v>3568.7611860000002</v>
      </c>
      <c r="M297" s="14">
        <v>4178.8275590000003</v>
      </c>
      <c r="N297" s="14">
        <v>5024.6587689999997</v>
      </c>
      <c r="O297" s="14">
        <v>7778.1682229999997</v>
      </c>
      <c r="P297" s="14">
        <v>6947.6207670000003</v>
      </c>
      <c r="Q297" s="14">
        <v>0</v>
      </c>
      <c r="R297" s="14">
        <v>10084.990680000001</v>
      </c>
      <c r="S297" s="14">
        <v>4200.7122019999997</v>
      </c>
      <c r="T297" s="14">
        <v>3928.1715439999998</v>
      </c>
      <c r="U297" s="14">
        <v>3611.0990179999999</v>
      </c>
      <c r="V297" s="14">
        <v>4731.2921749999996</v>
      </c>
      <c r="W297" s="14">
        <v>3736.1752769999998</v>
      </c>
      <c r="X297" s="14">
        <v>4161.0334540000003</v>
      </c>
      <c r="Y297" s="14">
        <v>4659.6707909999996</v>
      </c>
      <c r="Z297" s="14">
        <v>6645.9492989999999</v>
      </c>
      <c r="AA297" s="14">
        <v>0</v>
      </c>
      <c r="AB297" s="14">
        <v>3460</v>
      </c>
      <c r="AC297" s="14">
        <v>5845</v>
      </c>
      <c r="AD297" s="14">
        <v>4180.8728279999996</v>
      </c>
      <c r="AE297" s="14">
        <v>0.71529047499999998</v>
      </c>
      <c r="AF297" s="14">
        <f t="array" ref="AF297">TTEST(IF(H297:R297&lt;&gt;0,H297:R297),IF(S297:AA297&lt;&gt;0,S297:AA297),2,3)</f>
        <v>9.5283819165741426E-2</v>
      </c>
      <c r="AG297">
        <f t="array" ref="AG297">AVERAGE(IF(H297:R297&lt;&gt;0,H297:R297))</f>
        <v>5916.7357653333338</v>
      </c>
      <c r="AH297">
        <f t="array" ref="AH297">STDEV(IF(H297:R297&lt;&gt;0,H297:R297))</f>
        <v>2171.7446616727561</v>
      </c>
      <c r="AI297">
        <f t="shared" si="18"/>
        <v>272.44159360686768</v>
      </c>
    </row>
    <row r="298" spans="1:35" x14ac:dyDescent="0.2">
      <c r="A298" s="2" t="s">
        <v>368</v>
      </c>
      <c r="B298" s="2">
        <v>103143</v>
      </c>
      <c r="C298" s="5">
        <v>3515</v>
      </c>
      <c r="D298" s="5">
        <f t="shared" si="16"/>
        <v>362547645</v>
      </c>
      <c r="E298" s="5">
        <v>3515</v>
      </c>
      <c r="F298" s="5">
        <f t="shared" si="17"/>
        <v>1</v>
      </c>
      <c r="G298" s="5">
        <v>86</v>
      </c>
      <c r="H298" s="14">
        <v>5661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1369.907753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5661</v>
      </c>
      <c r="AD298" s="14">
        <v>1369.907753</v>
      </c>
      <c r="AE298" s="14">
        <v>0.24199041700000001</v>
      </c>
      <c r="AF298" s="14" t="e">
        <f t="array" ref="AF298">TTEST(IF(H298:R298&lt;&gt;0,H298:R298),IF(S298:AA298&lt;&gt;0,S298:AA298),2,3)</f>
        <v>#DIV/0!</v>
      </c>
      <c r="AG298">
        <f t="array" ref="AG298">AVERAGE(IF(H298:R298&lt;&gt;0,H298:R298))</f>
        <v>5661</v>
      </c>
      <c r="AH298" t="e">
        <f t="array" ref="AH298">STDEV(IF(H298:R298&lt;&gt;0,H298:R298))</f>
        <v>#DIV/0!</v>
      </c>
      <c r="AI298" t="e">
        <f t="shared" si="18"/>
        <v>#DIV/0!</v>
      </c>
    </row>
    <row r="299" spans="1:35" x14ac:dyDescent="0.2">
      <c r="A299" s="2" t="s">
        <v>246</v>
      </c>
      <c r="B299" s="2">
        <v>71384</v>
      </c>
      <c r="C299" s="5">
        <v>7266</v>
      </c>
      <c r="D299" s="5">
        <f t="shared" si="16"/>
        <v>361774112</v>
      </c>
      <c r="E299" s="5">
        <v>5068</v>
      </c>
      <c r="F299" s="5">
        <f t="shared" si="17"/>
        <v>1</v>
      </c>
      <c r="G299" s="5">
        <v>106</v>
      </c>
      <c r="H299" s="14">
        <v>0</v>
      </c>
      <c r="I299" s="14">
        <v>2494</v>
      </c>
      <c r="J299" s="14">
        <v>297.68169610000001</v>
      </c>
      <c r="K299" s="14">
        <v>0</v>
      </c>
      <c r="L299" s="14">
        <v>0</v>
      </c>
      <c r="M299" s="14">
        <v>28449.47163</v>
      </c>
      <c r="N299" s="14">
        <v>8769.0888689999992</v>
      </c>
      <c r="O299" s="14">
        <v>664.79736200000002</v>
      </c>
      <c r="P299" s="14">
        <v>1640.3447200000001</v>
      </c>
      <c r="Q299" s="14">
        <v>7873.3327859999999</v>
      </c>
      <c r="R299" s="14">
        <v>14951.288259999999</v>
      </c>
      <c r="S299" s="14">
        <v>0</v>
      </c>
      <c r="T299" s="14">
        <v>11269.279780000001</v>
      </c>
      <c r="U299" s="14">
        <v>0</v>
      </c>
      <c r="V299" s="14">
        <v>0</v>
      </c>
      <c r="W299" s="14">
        <v>2185.3489049999998</v>
      </c>
      <c r="X299" s="14">
        <v>0</v>
      </c>
      <c r="Y299" s="14">
        <v>0</v>
      </c>
      <c r="Z299" s="14">
        <v>5067.9098279999998</v>
      </c>
      <c r="AA299" s="14">
        <v>4239.8719860000001</v>
      </c>
      <c r="AB299" s="14">
        <v>6560</v>
      </c>
      <c r="AC299" s="14">
        <v>5183.6663930000004</v>
      </c>
      <c r="AD299" s="14">
        <v>4653.890907</v>
      </c>
      <c r="AE299" s="14">
        <v>0.89779907800000003</v>
      </c>
      <c r="AF299" s="14">
        <f t="array" ref="AF299">TTEST(IF(H299:R299&lt;&gt;0,H299:R299),IF(S299:AA299&lt;&gt;0,S299:AA299),2,3)</f>
        <v>0.54687353064477739</v>
      </c>
      <c r="AG299">
        <f t="array" ref="AG299">AVERAGE(IF(H299:R299&lt;&gt;0,H299:R299))</f>
        <v>8142.5006653874998</v>
      </c>
      <c r="AH299">
        <f t="array" ref="AH299">STDEV(IF(H299:R299&lt;&gt;0,H299:R299))</f>
        <v>9642.4548256267699</v>
      </c>
      <c r="AI299">
        <f t="shared" si="18"/>
        <v>84.444270806923157</v>
      </c>
    </row>
    <row r="300" spans="1:35" x14ac:dyDescent="0.2">
      <c r="A300" s="2" t="s">
        <v>364</v>
      </c>
      <c r="B300" s="2">
        <v>71253</v>
      </c>
      <c r="C300" s="5">
        <v>5142</v>
      </c>
      <c r="D300" s="5">
        <f t="shared" si="16"/>
        <v>361395216</v>
      </c>
      <c r="E300" s="5">
        <v>5072</v>
      </c>
      <c r="F300" s="5">
        <f t="shared" si="17"/>
        <v>1</v>
      </c>
      <c r="G300" s="5">
        <v>53</v>
      </c>
      <c r="H300" s="14">
        <v>0</v>
      </c>
      <c r="I300" s="14">
        <v>3125</v>
      </c>
      <c r="J300" s="14">
        <v>411.78734989999998</v>
      </c>
      <c r="K300" s="14">
        <v>4137.3663880000004</v>
      </c>
      <c r="L300" s="14">
        <v>0</v>
      </c>
      <c r="M300" s="14">
        <v>5539.3903899999996</v>
      </c>
      <c r="N300" s="14">
        <v>5054.9366369999998</v>
      </c>
      <c r="O300" s="14">
        <v>6857.1449389999998</v>
      </c>
      <c r="P300" s="14">
        <v>3094.3925640000002</v>
      </c>
      <c r="Q300" s="14">
        <v>14269.50734</v>
      </c>
      <c r="R300" s="14">
        <v>3954.7784849999998</v>
      </c>
      <c r="S300" s="14">
        <v>5046.5461779999996</v>
      </c>
      <c r="T300" s="14">
        <v>5089.3895929999999</v>
      </c>
      <c r="U300" s="14">
        <v>4403.0786699999999</v>
      </c>
      <c r="V300" s="14">
        <v>2952.3477560000001</v>
      </c>
      <c r="W300" s="14">
        <v>5250.5836639999998</v>
      </c>
      <c r="X300" s="14">
        <v>0</v>
      </c>
      <c r="Y300" s="14">
        <v>6079.4732050000002</v>
      </c>
      <c r="Z300" s="14">
        <v>5806.9574469999998</v>
      </c>
      <c r="AA300" s="14">
        <v>5754.2141190000002</v>
      </c>
      <c r="AB300" s="14">
        <v>5730</v>
      </c>
      <c r="AC300" s="14">
        <v>4137.3663880000004</v>
      </c>
      <c r="AD300" s="14">
        <v>5169.9866279999997</v>
      </c>
      <c r="AE300" s="14">
        <v>1.249583949</v>
      </c>
      <c r="AF300" s="14">
        <f t="array" ref="AF300">TTEST(IF(H300:R300&lt;&gt;0,H300:R300),IF(S300:AA300&lt;&gt;0,S300:AA300),2,3)</f>
        <v>0.93459451538648797</v>
      </c>
      <c r="AG300">
        <f t="array" ref="AG300">AVERAGE(IF(H300:R300&lt;&gt;0,H300:R300))</f>
        <v>5160.4782325444439</v>
      </c>
      <c r="AH300">
        <f t="array" ref="AH300">STDEV(IF(H300:R300&lt;&gt;0,H300:R300))</f>
        <v>3864.4245867955292</v>
      </c>
      <c r="AI300">
        <f t="shared" si="18"/>
        <v>133.53807576365807</v>
      </c>
    </row>
    <row r="301" spans="1:35" x14ac:dyDescent="0.2">
      <c r="A301" s="2" t="s">
        <v>285</v>
      </c>
      <c r="B301" s="2">
        <v>88845</v>
      </c>
      <c r="C301" s="5">
        <v>5193</v>
      </c>
      <c r="D301" s="5">
        <f t="shared" si="16"/>
        <v>359822250</v>
      </c>
      <c r="E301" s="5">
        <v>4050</v>
      </c>
      <c r="F301" s="5">
        <f t="shared" si="17"/>
        <v>1</v>
      </c>
      <c r="G301" s="5">
        <v>74</v>
      </c>
      <c r="H301" s="14">
        <v>0</v>
      </c>
      <c r="I301" s="14">
        <v>4964</v>
      </c>
      <c r="J301" s="14">
        <v>1511.1632440000001</v>
      </c>
      <c r="K301" s="14">
        <v>0</v>
      </c>
      <c r="L301" s="14">
        <v>0</v>
      </c>
      <c r="M301" s="14">
        <v>5264.8351869999997</v>
      </c>
      <c r="N301" s="14">
        <v>7729.0093669999997</v>
      </c>
      <c r="O301" s="14">
        <v>5874.2000379999999</v>
      </c>
      <c r="P301" s="14">
        <v>8666.6190229999993</v>
      </c>
      <c r="Q301" s="14">
        <v>18160.39977</v>
      </c>
      <c r="R301" s="14">
        <v>2354.9534159999998</v>
      </c>
      <c r="S301" s="14">
        <v>4643.1339740000003</v>
      </c>
      <c r="T301" s="14">
        <v>3008.3792290000001</v>
      </c>
      <c r="U301" s="14">
        <v>3594.220636</v>
      </c>
      <c r="V301" s="14">
        <v>3515.2243360000002</v>
      </c>
      <c r="W301" s="14">
        <v>4031.279556</v>
      </c>
      <c r="X301" s="14">
        <v>0</v>
      </c>
      <c r="Y301" s="14">
        <v>4049.7890929999999</v>
      </c>
      <c r="Z301" s="14">
        <v>2120.3899839999999</v>
      </c>
      <c r="AA301" s="14">
        <v>5287.3880630000003</v>
      </c>
      <c r="AB301" s="14">
        <v>3500</v>
      </c>
      <c r="AC301" s="14">
        <v>5569.5176119999996</v>
      </c>
      <c r="AD301" s="14">
        <v>3812.7500960000002</v>
      </c>
      <c r="AE301" s="14">
        <v>0.68457456500000002</v>
      </c>
      <c r="AF301" s="14">
        <f t="array" ref="AF301">TTEST(IF(H301:R301&lt;&gt;0,H301:R301),IF(S301:AA301&lt;&gt;0,S301:AA301),2,3)</f>
        <v>0.14453081893595884</v>
      </c>
      <c r="AG301">
        <f t="array" ref="AG301">AVERAGE(IF(H301:R301&lt;&gt;0,H301:R301))</f>
        <v>6815.6475056249992</v>
      </c>
      <c r="AH301">
        <f t="array" ref="AH301">STDEV(IF(H301:R301&lt;&gt;0,H301:R301))</f>
        <v>5178.5135084172052</v>
      </c>
      <c r="AI301">
        <f t="shared" si="18"/>
        <v>131.61397560413391</v>
      </c>
    </row>
    <row r="302" spans="1:35" x14ac:dyDescent="0.2">
      <c r="A302" s="2" t="s">
        <v>365</v>
      </c>
      <c r="B302" s="2">
        <v>123608</v>
      </c>
      <c r="C302" s="5">
        <v>2964</v>
      </c>
      <c r="D302" s="5">
        <f t="shared" si="16"/>
        <v>359575672</v>
      </c>
      <c r="E302" s="5">
        <v>2909</v>
      </c>
      <c r="F302" s="5">
        <f t="shared" si="17"/>
        <v>1</v>
      </c>
      <c r="G302" s="5">
        <v>61</v>
      </c>
      <c r="H302" s="14">
        <v>0</v>
      </c>
      <c r="I302" s="14">
        <v>2531</v>
      </c>
      <c r="J302" s="14">
        <v>454.24190329999999</v>
      </c>
      <c r="K302" s="14">
        <v>0</v>
      </c>
      <c r="L302" s="14">
        <v>0</v>
      </c>
      <c r="M302" s="14">
        <v>3614.224162</v>
      </c>
      <c r="N302" s="14">
        <v>7015.8860260000001</v>
      </c>
      <c r="O302" s="14">
        <v>3206.1036319999998</v>
      </c>
      <c r="P302" s="14">
        <v>2612.147829</v>
      </c>
      <c r="Q302" s="14">
        <v>0</v>
      </c>
      <c r="R302" s="14">
        <v>1140.8675909999999</v>
      </c>
      <c r="S302" s="14">
        <v>3304.2450760000002</v>
      </c>
      <c r="T302" s="14">
        <v>0</v>
      </c>
      <c r="U302" s="14">
        <v>3541.093206</v>
      </c>
      <c r="V302" s="14">
        <v>0</v>
      </c>
      <c r="W302" s="14">
        <v>2507.8810790000002</v>
      </c>
      <c r="X302" s="14">
        <v>0</v>
      </c>
      <c r="Y302" s="14">
        <v>0</v>
      </c>
      <c r="Z302" s="14">
        <v>4839.2229509999997</v>
      </c>
      <c r="AA302" s="14">
        <v>0</v>
      </c>
      <c r="AB302" s="14">
        <v>799</v>
      </c>
      <c r="AC302" s="14">
        <v>2612.147829</v>
      </c>
      <c r="AD302" s="14">
        <v>3422.6691409999999</v>
      </c>
      <c r="AE302" s="14">
        <v>1.31028922</v>
      </c>
      <c r="AF302" s="14">
        <f t="array" ref="AF302">TTEST(IF(H302:R302&lt;&gt;0,H302:R302),IF(S302:AA302&lt;&gt;0,S302:AA302),2,3)</f>
        <v>0.53115559958605152</v>
      </c>
      <c r="AG302">
        <f t="array" ref="AG302">AVERAGE(IF(H302:R302&lt;&gt;0,H302:R302))</f>
        <v>2939.2101633285711</v>
      </c>
      <c r="AH302">
        <f t="array" ref="AH302">STDEV(IF(H302:R302&lt;&gt;0,H302:R302))</f>
        <v>2114.587062923069</v>
      </c>
      <c r="AI302">
        <f t="shared" si="18"/>
        <v>138.99688572129995</v>
      </c>
    </row>
    <row r="303" spans="1:35" x14ac:dyDescent="0.2">
      <c r="A303" s="2" t="s">
        <v>340</v>
      </c>
      <c r="B303" s="2">
        <v>65854</v>
      </c>
      <c r="C303" s="5">
        <v>6044</v>
      </c>
      <c r="D303" s="5">
        <f t="shared" si="16"/>
        <v>359562840</v>
      </c>
      <c r="E303" s="5">
        <v>5460</v>
      </c>
      <c r="F303" s="5">
        <f t="shared" si="17"/>
        <v>1</v>
      </c>
      <c r="G303" s="5">
        <v>40</v>
      </c>
      <c r="H303" s="14">
        <v>0</v>
      </c>
      <c r="I303" s="14">
        <v>4224</v>
      </c>
      <c r="J303" s="14">
        <v>1730.835722</v>
      </c>
      <c r="K303" s="14">
        <v>0</v>
      </c>
      <c r="L303" s="14">
        <v>0</v>
      </c>
      <c r="M303" s="14">
        <v>8361.2746760000009</v>
      </c>
      <c r="N303" s="14">
        <v>11007.76705</v>
      </c>
      <c r="O303" s="14">
        <v>4768.1786410000004</v>
      </c>
      <c r="P303" s="14">
        <v>8672.13256</v>
      </c>
      <c r="Q303" s="14">
        <v>0</v>
      </c>
      <c r="R303" s="14">
        <v>9959.5940840000003</v>
      </c>
      <c r="S303" s="14">
        <v>6413.9601789999997</v>
      </c>
      <c r="T303" s="14">
        <v>4478.5499209999998</v>
      </c>
      <c r="U303" s="14">
        <v>4908.9315420000003</v>
      </c>
      <c r="V303" s="14">
        <v>3454.7022820000002</v>
      </c>
      <c r="W303" s="14">
        <v>5595.9155170000004</v>
      </c>
      <c r="X303" s="14">
        <v>0</v>
      </c>
      <c r="Y303" s="14">
        <v>6189.3919900000001</v>
      </c>
      <c r="Z303" s="14">
        <v>5324.6545239999996</v>
      </c>
      <c r="AA303" s="14">
        <v>6497.6328119999998</v>
      </c>
      <c r="AB303" s="14">
        <v>5110</v>
      </c>
      <c r="AC303" s="14">
        <v>8361.2746760000009</v>
      </c>
      <c r="AD303" s="14">
        <v>5460.2850209999997</v>
      </c>
      <c r="AE303" s="14">
        <v>0.65304456899999996</v>
      </c>
      <c r="AF303" s="14">
        <f t="array" ref="AF303">TTEST(IF(H303:R303&lt;&gt;0,H303:R303),IF(S303:AA303&lt;&gt;0,S303:AA303),2,3)</f>
        <v>0.27157143336530526</v>
      </c>
      <c r="AG303">
        <f t="array" ref="AG303">AVERAGE(IF(H303:R303&lt;&gt;0,H303:R303))</f>
        <v>6960.5403904285713</v>
      </c>
      <c r="AH303">
        <f t="array" ref="AH303">STDEV(IF(H303:R303&lt;&gt;0,H303:R303))</f>
        <v>3413.4753856925086</v>
      </c>
      <c r="AI303">
        <f t="shared" si="18"/>
        <v>203.91359549869588</v>
      </c>
    </row>
    <row r="304" spans="1:35" x14ac:dyDescent="0.2">
      <c r="A304" s="2" t="s">
        <v>425</v>
      </c>
      <c r="B304" s="2">
        <v>169591</v>
      </c>
      <c r="C304" s="5">
        <v>1829</v>
      </c>
      <c r="D304" s="5">
        <f t="shared" si="16"/>
        <v>358854556</v>
      </c>
      <c r="E304" s="5">
        <v>2116</v>
      </c>
      <c r="F304" s="5">
        <f t="shared" si="17"/>
        <v>1</v>
      </c>
      <c r="G304" s="5">
        <v>71</v>
      </c>
      <c r="H304" s="14">
        <v>0</v>
      </c>
      <c r="I304" s="14">
        <v>1825</v>
      </c>
      <c r="J304" s="14">
        <v>109.54978920000001</v>
      </c>
      <c r="K304" s="14">
        <v>0</v>
      </c>
      <c r="L304" s="14">
        <v>0</v>
      </c>
      <c r="M304" s="14">
        <v>2686.9531619999998</v>
      </c>
      <c r="N304" s="14">
        <v>0</v>
      </c>
      <c r="O304" s="14">
        <v>0</v>
      </c>
      <c r="P304" s="14">
        <v>2406.0048310000002</v>
      </c>
      <c r="Q304" s="14">
        <v>0</v>
      </c>
      <c r="R304" s="14">
        <v>512.15319009999996</v>
      </c>
      <c r="S304" s="14">
        <v>0</v>
      </c>
      <c r="T304" s="14">
        <v>0</v>
      </c>
      <c r="U304" s="14">
        <v>3436.820252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1825</v>
      </c>
      <c r="AD304" s="14">
        <v>3436.820252</v>
      </c>
      <c r="AE304" s="14">
        <v>1.8831891789999999</v>
      </c>
      <c r="AF304" s="14" t="e">
        <f t="array" ref="AF304">TTEST(IF(H304:R304&lt;&gt;0,H304:R304),IF(S304:AA304&lt;&gt;0,S304:AA304),2,3)</f>
        <v>#DIV/0!</v>
      </c>
      <c r="AG304">
        <f t="array" ref="AG304">AVERAGE(IF(H304:R304&lt;&gt;0,H304:R304))</f>
        <v>1507.9321944600001</v>
      </c>
      <c r="AH304">
        <f t="array" ref="AH304">STDEV(IF(H304:R304&lt;&gt;0,H304:R304))</f>
        <v>1145.0115799169621</v>
      </c>
      <c r="AI304">
        <f t="shared" si="18"/>
        <v>131.69580298649535</v>
      </c>
    </row>
    <row r="305" spans="1:35" x14ac:dyDescent="0.2">
      <c r="A305" s="2" t="s">
        <v>369</v>
      </c>
      <c r="B305" s="2">
        <v>68061</v>
      </c>
      <c r="C305" s="5">
        <v>5318</v>
      </c>
      <c r="D305" s="5">
        <f t="shared" si="16"/>
        <v>358817592</v>
      </c>
      <c r="E305" s="5">
        <v>5272</v>
      </c>
      <c r="F305" s="5">
        <f t="shared" si="17"/>
        <v>1</v>
      </c>
      <c r="G305" s="5">
        <v>50</v>
      </c>
      <c r="H305" s="14">
        <v>0</v>
      </c>
      <c r="I305" s="14">
        <v>7557</v>
      </c>
      <c r="J305" s="14">
        <v>1920.9264720000001</v>
      </c>
      <c r="K305" s="14">
        <v>1167.072412</v>
      </c>
      <c r="L305" s="14">
        <v>0</v>
      </c>
      <c r="M305" s="14">
        <v>7929.8237200000003</v>
      </c>
      <c r="N305" s="14">
        <v>10699.630789999999</v>
      </c>
      <c r="O305" s="14">
        <v>7393.2859239999998</v>
      </c>
      <c r="P305" s="14">
        <v>8006.2008939999996</v>
      </c>
      <c r="Q305" s="14">
        <v>7988.0078960000001</v>
      </c>
      <c r="R305" s="14">
        <v>5272.2610910000003</v>
      </c>
      <c r="S305" s="14">
        <v>3460.366403</v>
      </c>
      <c r="T305" s="14">
        <v>0</v>
      </c>
      <c r="U305" s="14">
        <v>4334.1292590000003</v>
      </c>
      <c r="V305" s="14">
        <v>2886.0918409999999</v>
      </c>
      <c r="W305" s="14">
        <v>3800.7401209999998</v>
      </c>
      <c r="X305" s="14">
        <v>0</v>
      </c>
      <c r="Y305" s="14">
        <v>5224.860635</v>
      </c>
      <c r="Z305" s="14">
        <v>5377.7026429999996</v>
      </c>
      <c r="AA305" s="14">
        <v>5597.4625450000003</v>
      </c>
      <c r="AB305" s="14">
        <v>1790</v>
      </c>
      <c r="AC305" s="14">
        <v>7557</v>
      </c>
      <c r="AD305" s="14">
        <v>4334.1292590000003</v>
      </c>
      <c r="AE305" s="14">
        <v>0.57352510999999995</v>
      </c>
      <c r="AF305" s="14">
        <f t="array" ref="AF305">TTEST(IF(H305:R305&lt;&gt;0,H305:R305),IF(S305:AA305&lt;&gt;0,S305:AA305),2,3)</f>
        <v>9.260297604563722E-2</v>
      </c>
      <c r="AG305">
        <f t="array" ref="AG305">AVERAGE(IF(H305:R305&lt;&gt;0,H305:R305))</f>
        <v>6437.1343554444447</v>
      </c>
      <c r="AH305">
        <f t="array" ref="AH305">STDEV(IF(H305:R305&lt;&gt;0,H305:R305))</f>
        <v>3101.5946921547011</v>
      </c>
      <c r="AI305">
        <f t="shared" si="18"/>
        <v>207.54273186392771</v>
      </c>
    </row>
    <row r="306" spans="1:35" x14ac:dyDescent="0.2">
      <c r="A306" s="2" t="s">
        <v>356</v>
      </c>
      <c r="B306" s="2">
        <v>42821</v>
      </c>
      <c r="C306" s="5">
        <v>8777</v>
      </c>
      <c r="D306" s="5">
        <f t="shared" si="16"/>
        <v>358497412</v>
      </c>
      <c r="E306" s="5">
        <v>8372</v>
      </c>
      <c r="F306" s="5">
        <f t="shared" si="17"/>
        <v>1</v>
      </c>
      <c r="G306" s="5">
        <v>77</v>
      </c>
      <c r="H306" s="14">
        <v>1285</v>
      </c>
      <c r="I306" s="14">
        <v>24082</v>
      </c>
      <c r="J306" s="14">
        <v>8371.8031539999993</v>
      </c>
      <c r="K306" s="14">
        <v>0</v>
      </c>
      <c r="L306" s="14">
        <v>5044.6291010000004</v>
      </c>
      <c r="M306" s="14">
        <v>13549.62329</v>
      </c>
      <c r="N306" s="14">
        <v>14599.95722</v>
      </c>
      <c r="O306" s="14">
        <v>14622.955389999999</v>
      </c>
      <c r="P306" s="14">
        <v>11056.987010000001</v>
      </c>
      <c r="Q306" s="14">
        <v>15324.06911</v>
      </c>
      <c r="R306" s="14">
        <v>10592.591979999999</v>
      </c>
      <c r="S306" s="14">
        <v>0</v>
      </c>
      <c r="T306" s="14">
        <v>0</v>
      </c>
      <c r="U306" s="14">
        <v>0</v>
      </c>
      <c r="V306" s="14">
        <v>0</v>
      </c>
      <c r="W306" s="14">
        <v>1715.416862</v>
      </c>
      <c r="X306" s="14">
        <v>3679.9628710000002</v>
      </c>
      <c r="Y306" s="14">
        <v>0</v>
      </c>
      <c r="Z306" s="14">
        <v>2021.5395189999999</v>
      </c>
      <c r="AA306" s="14">
        <v>3101.2536100000002</v>
      </c>
      <c r="AB306" s="14">
        <v>2600</v>
      </c>
      <c r="AC306" s="14">
        <v>12303.30515</v>
      </c>
      <c r="AD306" s="14">
        <v>2561.3965640000001</v>
      </c>
      <c r="AE306" s="14">
        <v>0.20818768100000001</v>
      </c>
      <c r="AF306" s="14">
        <f t="array" ref="AF306">TTEST(IF(H306:R306&lt;&gt;0,H306:R306),IF(S306:AA306&lt;&gt;0,S306:AA306),2,3)</f>
        <v>1.0954569573957294E-3</v>
      </c>
      <c r="AG306">
        <f t="array" ref="AG306">AVERAGE(IF(H306:R306&lt;&gt;0,H306:R306))</f>
        <v>11852.961625499998</v>
      </c>
      <c r="AH306">
        <f t="array" ref="AH306">STDEV(IF(H306:R306&lt;&gt;0,H306:R306))</f>
        <v>6254.5206229576297</v>
      </c>
      <c r="AI306">
        <f t="shared" si="18"/>
        <v>189.51031326034681</v>
      </c>
    </row>
    <row r="307" spans="1:35" x14ac:dyDescent="0.2">
      <c r="A307" s="2" t="s">
        <v>328</v>
      </c>
      <c r="B307" s="2">
        <v>39296</v>
      </c>
      <c r="C307" s="5">
        <v>10479</v>
      </c>
      <c r="D307" s="5">
        <f t="shared" si="16"/>
        <v>356336128</v>
      </c>
      <c r="E307" s="5">
        <v>9068</v>
      </c>
      <c r="F307" s="5">
        <f t="shared" si="17"/>
        <v>1</v>
      </c>
      <c r="G307" s="5">
        <v>57</v>
      </c>
      <c r="H307" s="14">
        <v>1109</v>
      </c>
      <c r="I307" s="14">
        <v>19243</v>
      </c>
      <c r="J307" s="14">
        <v>8286.9459009999991</v>
      </c>
      <c r="K307" s="14">
        <v>0</v>
      </c>
      <c r="L307" s="14">
        <v>4247.4740110000002</v>
      </c>
      <c r="M307" s="14">
        <v>14145.097820000001</v>
      </c>
      <c r="N307" s="14">
        <v>18014.55012</v>
      </c>
      <c r="O307" s="14">
        <v>11271.14481</v>
      </c>
      <c r="P307" s="14">
        <v>12110.52702</v>
      </c>
      <c r="Q307" s="14">
        <v>11186.70505</v>
      </c>
      <c r="R307" s="14">
        <v>20943.110779999999</v>
      </c>
      <c r="S307" s="14">
        <v>6235.7973730000003</v>
      </c>
      <c r="T307" s="14">
        <v>6605.9630649999999</v>
      </c>
      <c r="U307" s="14">
        <v>7098.0358200000001</v>
      </c>
      <c r="V307" s="14">
        <v>4366.3493779999999</v>
      </c>
      <c r="W307" s="14">
        <v>7763.743211</v>
      </c>
      <c r="X307" s="14">
        <v>5472.3300360000003</v>
      </c>
      <c r="Y307" s="14">
        <v>8576.3503419999997</v>
      </c>
      <c r="Z307" s="14">
        <v>23274.607520000001</v>
      </c>
      <c r="AA307" s="14">
        <v>10069.74727</v>
      </c>
      <c r="AB307" s="14">
        <v>9560</v>
      </c>
      <c r="AC307" s="14">
        <v>11690.83591</v>
      </c>
      <c r="AD307" s="14">
        <v>7098.0358200000001</v>
      </c>
      <c r="AE307" s="14">
        <v>0.60714527799999995</v>
      </c>
      <c r="AF307" s="14">
        <f t="array" ref="AF307">TTEST(IF(H307:R307&lt;&gt;0,H307:R307),IF(S307:AA307&lt;&gt;0,S307:AA307),2,3)</f>
        <v>0.25948290540136587</v>
      </c>
      <c r="AG307">
        <f t="array" ref="AG307">AVERAGE(IF(H307:R307&lt;&gt;0,H307:R307))</f>
        <v>12055.7555512</v>
      </c>
      <c r="AH307">
        <f t="array" ref="AH307">STDEV(IF(H307:R307&lt;&gt;0,H307:R307))</f>
        <v>6384.8140680304268</v>
      </c>
      <c r="AI307">
        <f t="shared" si="18"/>
        <v>188.81921106465254</v>
      </c>
    </row>
    <row r="308" spans="1:35" x14ac:dyDescent="0.2">
      <c r="A308" s="2" t="s">
        <v>303</v>
      </c>
      <c r="B308" s="2">
        <v>33829</v>
      </c>
      <c r="C308" s="5">
        <v>12899</v>
      </c>
      <c r="D308" s="5">
        <f t="shared" si="16"/>
        <v>355982567</v>
      </c>
      <c r="E308" s="5">
        <v>10523</v>
      </c>
      <c r="F308" s="5">
        <f t="shared" si="17"/>
        <v>1</v>
      </c>
      <c r="G308" s="5">
        <v>49</v>
      </c>
      <c r="H308" s="14">
        <v>0</v>
      </c>
      <c r="I308" s="14">
        <v>22161</v>
      </c>
      <c r="J308" s="14">
        <v>7934.873415</v>
      </c>
      <c r="K308" s="14">
        <v>0</v>
      </c>
      <c r="L308" s="14">
        <v>25746.136620000001</v>
      </c>
      <c r="M308" s="14">
        <v>11231.71991</v>
      </c>
      <c r="N308" s="14">
        <v>10034.18489</v>
      </c>
      <c r="O308" s="14">
        <v>14247.90396</v>
      </c>
      <c r="P308" s="14">
        <v>8810.7848329999997</v>
      </c>
      <c r="Q308" s="14">
        <v>10523.46989</v>
      </c>
      <c r="R308" s="14">
        <v>25290.868119999999</v>
      </c>
      <c r="S308" s="14">
        <v>7729.7958630000003</v>
      </c>
      <c r="T308" s="14">
        <v>9023.6017210000009</v>
      </c>
      <c r="U308" s="14">
        <v>7102.8474299999998</v>
      </c>
      <c r="V308" s="14">
        <v>13247.469440000001</v>
      </c>
      <c r="W308" s="14">
        <v>9421.3274700000002</v>
      </c>
      <c r="X308" s="14">
        <v>7331.7190659999997</v>
      </c>
      <c r="Y308" s="14">
        <v>12134.310509999999</v>
      </c>
      <c r="Z308" s="14">
        <v>11169.872810000001</v>
      </c>
      <c r="AA308" s="14">
        <v>8843.2026530000003</v>
      </c>
      <c r="AB308" s="14">
        <v>23100</v>
      </c>
      <c r="AC308" s="14">
        <v>11231.71991</v>
      </c>
      <c r="AD308" s="14">
        <v>9023.6017210000009</v>
      </c>
      <c r="AE308" s="14">
        <v>0.80340337900000003</v>
      </c>
      <c r="AF308" s="14">
        <f t="array" ref="AF308">TTEST(IF(H308:R308&lt;&gt;0,H308:R308),IF(S308:AA308&lt;&gt;0,S308:AA308),2,3)</f>
        <v>5.3898844596119252E-2</v>
      </c>
      <c r="AG308">
        <f t="array" ref="AG308">AVERAGE(IF(H308:R308&lt;&gt;0,H308:R308))</f>
        <v>15108.993515333332</v>
      </c>
      <c r="AH308">
        <f t="array" ref="AH308">STDEV(IF(H308:R308&lt;&gt;0,H308:R308))</f>
        <v>7247.7672985331028</v>
      </c>
      <c r="AI308">
        <f t="shared" si="18"/>
        <v>208.46410891794616</v>
      </c>
    </row>
    <row r="309" spans="1:35" x14ac:dyDescent="0.2">
      <c r="A309" s="2" t="s">
        <v>330</v>
      </c>
      <c r="B309" s="2">
        <v>77513</v>
      </c>
      <c r="C309" s="5">
        <v>5272</v>
      </c>
      <c r="D309" s="5">
        <f t="shared" si="16"/>
        <v>355862183</v>
      </c>
      <c r="E309" s="5">
        <v>4591</v>
      </c>
      <c r="F309" s="5">
        <f t="shared" si="17"/>
        <v>1</v>
      </c>
      <c r="G309" s="5">
        <v>62</v>
      </c>
      <c r="H309" s="14">
        <v>4591</v>
      </c>
      <c r="I309" s="14">
        <v>9551</v>
      </c>
      <c r="J309" s="14">
        <v>1928.589211</v>
      </c>
      <c r="K309" s="14">
        <v>0</v>
      </c>
      <c r="L309" s="14">
        <v>0</v>
      </c>
      <c r="M309" s="14">
        <v>9503.8830350000007</v>
      </c>
      <c r="N309" s="14">
        <v>6518.9002970000001</v>
      </c>
      <c r="O309" s="14">
        <v>6958.0195160000003</v>
      </c>
      <c r="P309" s="14">
        <v>10928.243479999999</v>
      </c>
      <c r="Q309" s="14">
        <v>6799.2118330000003</v>
      </c>
      <c r="R309" s="14">
        <v>1992.8248229999999</v>
      </c>
      <c r="S309" s="14">
        <v>2272.0253250000001</v>
      </c>
      <c r="T309" s="14">
        <v>0</v>
      </c>
      <c r="U309" s="14">
        <v>0</v>
      </c>
      <c r="V309" s="14">
        <v>0</v>
      </c>
      <c r="W309" s="14">
        <v>2290.6036989999998</v>
      </c>
      <c r="X309" s="14">
        <v>2551.3219100000001</v>
      </c>
      <c r="Y309" s="14">
        <v>0</v>
      </c>
      <c r="Z309" s="14">
        <v>0</v>
      </c>
      <c r="AA309" s="14">
        <v>0</v>
      </c>
      <c r="AB309" s="14">
        <v>2650</v>
      </c>
      <c r="AC309" s="14">
        <v>6799.2118330000003</v>
      </c>
      <c r="AD309" s="14">
        <v>2290.6036989999998</v>
      </c>
      <c r="AE309" s="14">
        <v>0.33689253299999999</v>
      </c>
      <c r="AF309" s="14">
        <f t="array" ref="AF309">TTEST(IF(H309:R309&lt;&gt;0,H309:R309),IF(S309:AA309&lt;&gt;0,S309:AA309),2,3)</f>
        <v>4.6982293308015744E-3</v>
      </c>
      <c r="AG309">
        <f t="array" ref="AG309">AVERAGE(IF(H309:R309&lt;&gt;0,H309:R309))</f>
        <v>6530.1857994444454</v>
      </c>
      <c r="AH309">
        <f t="array" ref="AH309">STDEV(IF(H309:R309&lt;&gt;0,H309:R309))</f>
        <v>3222.7594244092998</v>
      </c>
      <c r="AI309">
        <f t="shared" si="18"/>
        <v>202.62715702526771</v>
      </c>
    </row>
    <row r="310" spans="1:35" x14ac:dyDescent="0.2">
      <c r="A310" s="2" t="s">
        <v>378</v>
      </c>
      <c r="B310" s="2">
        <v>73775</v>
      </c>
      <c r="C310" s="5">
        <v>4795</v>
      </c>
      <c r="D310" s="5">
        <f t="shared" si="16"/>
        <v>355374175</v>
      </c>
      <c r="E310" s="5">
        <v>4817</v>
      </c>
      <c r="F310" s="5">
        <f t="shared" si="17"/>
        <v>1</v>
      </c>
      <c r="G310" s="5">
        <v>50</v>
      </c>
      <c r="H310" s="14">
        <v>0</v>
      </c>
      <c r="I310" s="14">
        <v>9827</v>
      </c>
      <c r="J310" s="14">
        <v>708.29695430000004</v>
      </c>
      <c r="K310" s="14">
        <v>0</v>
      </c>
      <c r="L310" s="14">
        <v>0</v>
      </c>
      <c r="M310" s="14">
        <v>5474.7217270000001</v>
      </c>
      <c r="N310" s="14">
        <v>6975.849596</v>
      </c>
      <c r="O310" s="14">
        <v>3917.0663030000001</v>
      </c>
      <c r="P310" s="14">
        <v>1872.435651</v>
      </c>
      <c r="Q310" s="14">
        <v>7753.4114250000002</v>
      </c>
      <c r="R310" s="14">
        <v>4890.0602909999998</v>
      </c>
      <c r="S310" s="14">
        <v>4816.7666419999996</v>
      </c>
      <c r="T310" s="14">
        <v>0</v>
      </c>
      <c r="U310" s="14">
        <v>0</v>
      </c>
      <c r="V310" s="14">
        <v>0</v>
      </c>
      <c r="W310" s="14">
        <v>3485.7836139999999</v>
      </c>
      <c r="X310" s="14">
        <v>0</v>
      </c>
      <c r="Y310" s="14">
        <v>0</v>
      </c>
      <c r="Z310" s="14">
        <v>4933.2611660000002</v>
      </c>
      <c r="AA310" s="14">
        <v>3054.4909830000001</v>
      </c>
      <c r="AB310" s="14">
        <v>4630</v>
      </c>
      <c r="AC310" s="14">
        <v>5182.3910089999999</v>
      </c>
      <c r="AD310" s="14">
        <v>4151.2751280000002</v>
      </c>
      <c r="AE310" s="14">
        <v>0.80103471900000001</v>
      </c>
      <c r="AF310" s="14">
        <f t="array" ref="AF310">TTEST(IF(H310:R310&lt;&gt;0,H310:R310),IF(S310:AA310&lt;&gt;0,S310:AA310),2,3)</f>
        <v>0.36914257878194312</v>
      </c>
      <c r="AG310">
        <f t="array" ref="AG310">AVERAGE(IF(H310:R310&lt;&gt;0,H310:R310))</f>
        <v>5177.3552434125004</v>
      </c>
      <c r="AH310">
        <f t="array" ref="AH310">STDEV(IF(H310:R310&lt;&gt;0,H310:R310))</f>
        <v>3027.1182119022515</v>
      </c>
      <c r="AI310">
        <f t="shared" si="18"/>
        <v>171.03247646741329</v>
      </c>
    </row>
    <row r="311" spans="1:35" x14ac:dyDescent="0.2">
      <c r="A311" s="2" t="s">
        <v>441</v>
      </c>
      <c r="B311" s="2">
        <v>125381</v>
      </c>
      <c r="C311" s="5">
        <v>2375</v>
      </c>
      <c r="D311" s="5">
        <f t="shared" si="16"/>
        <v>353699801</v>
      </c>
      <c r="E311" s="5">
        <v>2821</v>
      </c>
      <c r="F311" s="5">
        <f t="shared" si="17"/>
        <v>1</v>
      </c>
      <c r="G311" s="5">
        <v>56</v>
      </c>
      <c r="H311" s="14">
        <v>247</v>
      </c>
      <c r="I311" s="14">
        <v>3964</v>
      </c>
      <c r="J311" s="14">
        <v>705.06504510000002</v>
      </c>
      <c r="K311" s="14">
        <v>0</v>
      </c>
      <c r="L311" s="14">
        <v>0</v>
      </c>
      <c r="M311" s="14">
        <v>3980.1700500000002</v>
      </c>
      <c r="N311" s="14">
        <v>0</v>
      </c>
      <c r="O311" s="14">
        <v>3352.1069130000001</v>
      </c>
      <c r="P311" s="14">
        <v>3816.2115130000002</v>
      </c>
      <c r="Q311" s="14">
        <v>0</v>
      </c>
      <c r="R311" s="14">
        <v>807.71269729999995</v>
      </c>
      <c r="S311" s="14">
        <v>2049.1763059999998</v>
      </c>
      <c r="T311" s="14">
        <v>2171.3478500000001</v>
      </c>
      <c r="U311" s="14">
        <v>3656.991912</v>
      </c>
      <c r="V311" s="14">
        <v>2860.2797489999998</v>
      </c>
      <c r="W311" s="14">
        <v>1593.2190129999999</v>
      </c>
      <c r="X311" s="14">
        <v>0</v>
      </c>
      <c r="Y311" s="14">
        <v>0</v>
      </c>
      <c r="Z311" s="14">
        <v>2820.9895390000001</v>
      </c>
      <c r="AA311" s="14">
        <v>3007.9145130000002</v>
      </c>
      <c r="AB311" s="14">
        <v>589</v>
      </c>
      <c r="AC311" s="14">
        <v>3352.1069130000001</v>
      </c>
      <c r="AD311" s="14">
        <v>2820.9895390000001</v>
      </c>
      <c r="AE311" s="14">
        <v>0.841557149</v>
      </c>
      <c r="AF311" s="14">
        <f t="array" ref="AF311">TTEST(IF(H311:R311&lt;&gt;0,H311:R311),IF(S311:AA311&lt;&gt;0,S311:AA311),2,3)</f>
        <v>0.80047337532782681</v>
      </c>
      <c r="AG311">
        <f t="array" ref="AG311">AVERAGE(IF(H311:R311&lt;&gt;0,H311:R311))</f>
        <v>2410.3237454857144</v>
      </c>
      <c r="AH311">
        <f t="array" ref="AH311">STDEV(IF(H311:R311&lt;&gt;0,H311:R311))</f>
        <v>1727.1383995831891</v>
      </c>
      <c r="AI311">
        <f t="shared" si="18"/>
        <v>139.55591202577619</v>
      </c>
    </row>
    <row r="312" spans="1:35" x14ac:dyDescent="0.2">
      <c r="A312" s="2" t="s">
        <v>257</v>
      </c>
      <c r="B312" s="2">
        <v>35123</v>
      </c>
      <c r="C312" s="5">
        <v>14233</v>
      </c>
      <c r="D312" s="5">
        <f t="shared" si="16"/>
        <v>353653487</v>
      </c>
      <c r="E312" s="5">
        <v>10069</v>
      </c>
      <c r="F312" s="5">
        <f t="shared" si="17"/>
        <v>1</v>
      </c>
      <c r="G312" s="5">
        <v>92</v>
      </c>
      <c r="H312" s="14">
        <v>0</v>
      </c>
      <c r="I312" s="14">
        <v>9721</v>
      </c>
      <c r="J312" s="14">
        <v>12505.744860000001</v>
      </c>
      <c r="K312" s="14">
        <v>0</v>
      </c>
      <c r="L312" s="14">
        <v>63451.092839999998</v>
      </c>
      <c r="M312" s="14">
        <v>9035.8325679999998</v>
      </c>
      <c r="N312" s="14">
        <v>15901.513779999999</v>
      </c>
      <c r="O312" s="14">
        <v>19685.141439999999</v>
      </c>
      <c r="P312" s="14">
        <v>15428.90696</v>
      </c>
      <c r="Q312" s="14">
        <v>8742.6131509999996</v>
      </c>
      <c r="R312" s="14">
        <v>11634.67333</v>
      </c>
      <c r="S312" s="14">
        <v>7573.3712720000003</v>
      </c>
      <c r="T312" s="14">
        <v>9240.175722</v>
      </c>
      <c r="U312" s="14">
        <v>5907.8486220000004</v>
      </c>
      <c r="V312" s="14">
        <v>8861.5215540000008</v>
      </c>
      <c r="W312" s="14">
        <v>10068.71118</v>
      </c>
      <c r="X312" s="14">
        <v>0</v>
      </c>
      <c r="Y312" s="14">
        <v>14815.68059</v>
      </c>
      <c r="Z312" s="14">
        <v>8577.5014690000007</v>
      </c>
      <c r="AA312" s="14">
        <v>10804.788920000001</v>
      </c>
      <c r="AB312" s="14">
        <v>0</v>
      </c>
      <c r="AC312" s="14">
        <v>12505.744860000001</v>
      </c>
      <c r="AD312" s="14">
        <v>9050.8486379999995</v>
      </c>
      <c r="AE312" s="14">
        <v>0.72373527000000004</v>
      </c>
      <c r="AF312" s="14">
        <f t="array" ref="AF312">TTEST(IF(H312:R312&lt;&gt;0,H312:R312),IF(S312:AA312&lt;&gt;0,S312:AA312),2,3)</f>
        <v>0.16024167681373971</v>
      </c>
      <c r="AG312">
        <f t="array" ref="AG312">AVERAGE(IF(H312:R312&lt;&gt;0,H312:R312))</f>
        <v>18456.279880999999</v>
      </c>
      <c r="AH312">
        <f t="array" ref="AH312">STDEV(IF(H312:R312&lt;&gt;0,H312:R312))</f>
        <v>17259.358175606216</v>
      </c>
      <c r="AI312">
        <f t="shared" si="18"/>
        <v>106.93491434163218</v>
      </c>
    </row>
    <row r="313" spans="1:35" x14ac:dyDescent="0.2">
      <c r="A313" s="2" t="s">
        <v>323</v>
      </c>
      <c r="B313" s="2">
        <v>114460</v>
      </c>
      <c r="C313" s="5">
        <v>3642</v>
      </c>
      <c r="D313" s="5">
        <f t="shared" si="16"/>
        <v>353452480</v>
      </c>
      <c r="E313" s="5">
        <v>3088</v>
      </c>
      <c r="F313" s="5">
        <f t="shared" si="17"/>
        <v>1</v>
      </c>
      <c r="G313" s="5">
        <v>81</v>
      </c>
      <c r="H313" s="14">
        <v>0</v>
      </c>
      <c r="I313" s="14">
        <v>2278</v>
      </c>
      <c r="J313" s="14">
        <v>829.74445400000002</v>
      </c>
      <c r="K313" s="14">
        <v>0</v>
      </c>
      <c r="L313" s="14">
        <v>572.11263059999999</v>
      </c>
      <c r="M313" s="14">
        <v>1897.2803280000001</v>
      </c>
      <c r="N313" s="14">
        <v>4534.8761569999997</v>
      </c>
      <c r="O313" s="14">
        <v>3888.215404</v>
      </c>
      <c r="P313" s="14">
        <v>6586.314026</v>
      </c>
      <c r="Q313" s="14">
        <v>13332.67994</v>
      </c>
      <c r="R313" s="14">
        <v>1729.4773399999999</v>
      </c>
      <c r="S313" s="14">
        <v>3855.6794410000002</v>
      </c>
      <c r="T313" s="14">
        <v>3788.619064</v>
      </c>
      <c r="U313" s="14">
        <v>0</v>
      </c>
      <c r="V313" s="14">
        <v>2338.9834839999999</v>
      </c>
      <c r="W313" s="14">
        <v>3021.7673180000002</v>
      </c>
      <c r="X313" s="14">
        <v>0</v>
      </c>
      <c r="Y313" s="14">
        <v>0</v>
      </c>
      <c r="Z313" s="14">
        <v>3100.694407</v>
      </c>
      <c r="AA313" s="14">
        <v>3074.5093929999998</v>
      </c>
      <c r="AB313" s="14">
        <v>3450</v>
      </c>
      <c r="AC313" s="14">
        <v>2278</v>
      </c>
      <c r="AD313" s="14">
        <v>3087.6019000000001</v>
      </c>
      <c r="AE313" s="14">
        <v>1.355400307</v>
      </c>
      <c r="AF313" s="14">
        <f t="array" ref="AF313">TTEST(IF(H313:R313&lt;&gt;0,H313:R313),IF(S313:AA313&lt;&gt;0,S313:AA313),2,3)</f>
        <v>0.58736508449959479</v>
      </c>
      <c r="AG313">
        <f t="array" ref="AG313">AVERAGE(IF(H313:R313&lt;&gt;0,H313:R313))</f>
        <v>3960.9666977333336</v>
      </c>
      <c r="AH313">
        <f t="array" ref="AH313">STDEV(IF(H313:R313&lt;&gt;0,H313:R313))</f>
        <v>4006.4905189493029</v>
      </c>
      <c r="AI313">
        <f t="shared" si="18"/>
        <v>98.86374818558393</v>
      </c>
    </row>
    <row r="314" spans="1:35" x14ac:dyDescent="0.2">
      <c r="A314" s="2" t="s">
        <v>379</v>
      </c>
      <c r="B314" s="2">
        <v>30250</v>
      </c>
      <c r="C314" s="5">
        <v>11648</v>
      </c>
      <c r="D314" s="5">
        <f t="shared" si="16"/>
        <v>352352000</v>
      </c>
      <c r="E314" s="5">
        <v>11648</v>
      </c>
      <c r="F314" s="5">
        <f t="shared" si="17"/>
        <v>1</v>
      </c>
      <c r="G314" s="5">
        <v>38</v>
      </c>
      <c r="H314" s="14">
        <v>0</v>
      </c>
      <c r="I314" s="14">
        <v>15255</v>
      </c>
      <c r="J314" s="14">
        <v>13653.530860000001</v>
      </c>
      <c r="K314" s="14">
        <v>8214.0161489999991</v>
      </c>
      <c r="L314" s="14">
        <v>14901.79666</v>
      </c>
      <c r="M314" s="14">
        <v>16321.99725</v>
      </c>
      <c r="N314" s="14">
        <v>14406.405360000001</v>
      </c>
      <c r="O314" s="14">
        <v>21532.03268</v>
      </c>
      <c r="P314" s="14">
        <v>12690.64374</v>
      </c>
      <c r="Q314" s="14">
        <v>11473.188560000001</v>
      </c>
      <c r="R314" s="14">
        <v>16066.61382</v>
      </c>
      <c r="S314" s="14">
        <v>11648.41113</v>
      </c>
      <c r="T314" s="14">
        <v>0</v>
      </c>
      <c r="U314" s="14">
        <v>7991.3097909999997</v>
      </c>
      <c r="V314" s="14">
        <v>9479.2328909999997</v>
      </c>
      <c r="W314" s="14">
        <v>8902.3818850000007</v>
      </c>
      <c r="X314" s="14">
        <v>1908.551798</v>
      </c>
      <c r="Y314" s="14">
        <v>12897.714599999999</v>
      </c>
      <c r="Z314" s="14">
        <v>7647.0331020000003</v>
      </c>
      <c r="AA314" s="14">
        <v>8931.3124100000005</v>
      </c>
      <c r="AB314" s="14">
        <v>7390</v>
      </c>
      <c r="AC314" s="14">
        <v>14654.10101</v>
      </c>
      <c r="AD314" s="14">
        <v>8916.8471480000007</v>
      </c>
      <c r="AE314" s="14">
        <v>0.60848817300000002</v>
      </c>
      <c r="AF314" s="14">
        <f t="array" ref="AF314">TTEST(IF(H314:R314&lt;&gt;0,H314:R314),IF(S314:AA314&lt;&gt;0,S314:AA314),2,3)</f>
        <v>2.3867989703853054E-3</v>
      </c>
      <c r="AG314">
        <f t="array" ref="AG314">AVERAGE(IF(H314:R314&lt;&gt;0,H314:R314))</f>
        <v>14451.522507900003</v>
      </c>
      <c r="AH314">
        <f t="array" ref="AH314">STDEV(IF(H314:R314&lt;&gt;0,H314:R314))</f>
        <v>3473.8007017890691</v>
      </c>
      <c r="AI314">
        <f t="shared" si="18"/>
        <v>416.01472705262603</v>
      </c>
    </row>
    <row r="315" spans="1:35" x14ac:dyDescent="0.2">
      <c r="A315" s="2" t="s">
        <v>373</v>
      </c>
      <c r="B315" s="2">
        <v>41006</v>
      </c>
      <c r="C315" s="5">
        <v>8725</v>
      </c>
      <c r="D315" s="5">
        <f t="shared" si="16"/>
        <v>351749468</v>
      </c>
      <c r="E315" s="5">
        <v>8578</v>
      </c>
      <c r="F315" s="5">
        <f t="shared" si="17"/>
        <v>1</v>
      </c>
      <c r="G315" s="5">
        <v>35</v>
      </c>
      <c r="H315" s="14">
        <v>0</v>
      </c>
      <c r="I315" s="14">
        <v>6423</v>
      </c>
      <c r="J315" s="14">
        <v>6571.1105070000003</v>
      </c>
      <c r="K315" s="14">
        <v>0</v>
      </c>
      <c r="L315" s="14">
        <v>1466.3584739999999</v>
      </c>
      <c r="M315" s="14">
        <v>8589.781062</v>
      </c>
      <c r="N315" s="14">
        <v>11193.107690000001</v>
      </c>
      <c r="O315" s="14">
        <v>10294.604579999999</v>
      </c>
      <c r="P315" s="14">
        <v>10355.975839999999</v>
      </c>
      <c r="Q315" s="14">
        <v>7418.0475139999999</v>
      </c>
      <c r="R315" s="14">
        <v>8566.9343809999991</v>
      </c>
      <c r="S315" s="14">
        <v>6500.4119469999996</v>
      </c>
      <c r="T315" s="14">
        <v>8952.4665299999997</v>
      </c>
      <c r="U315" s="14">
        <v>7746.2998509999998</v>
      </c>
      <c r="V315" s="14">
        <v>13643.8626</v>
      </c>
      <c r="W315" s="14">
        <v>7081.6732830000001</v>
      </c>
      <c r="X315" s="14">
        <v>0</v>
      </c>
      <c r="Y315" s="14">
        <v>14134.60072</v>
      </c>
      <c r="Z315" s="14">
        <v>12947.07086</v>
      </c>
      <c r="AA315" s="14">
        <v>8957.7897499999999</v>
      </c>
      <c r="AB315" s="14">
        <v>6200</v>
      </c>
      <c r="AC315" s="14">
        <v>8566.9343809999991</v>
      </c>
      <c r="AD315" s="14">
        <v>8955.1281400000007</v>
      </c>
      <c r="AE315" s="14">
        <v>1.0453130310000001</v>
      </c>
      <c r="AF315" s="14">
        <f t="array" ref="AF315">TTEST(IF(H315:R315&lt;&gt;0,H315:R315),IF(S315:AA315&lt;&gt;0,S315:AA315),2,3)</f>
        <v>0.17012235786686575</v>
      </c>
      <c r="AG315">
        <f t="array" ref="AG315">AVERAGE(IF(H315:R315&lt;&gt;0,H315:R315))</f>
        <v>7875.4355608888891</v>
      </c>
      <c r="AH315">
        <f t="array" ref="AH315">STDEV(IF(H315:R315&lt;&gt;0,H315:R315))</f>
        <v>2938.9022849660832</v>
      </c>
      <c r="AI315">
        <f t="shared" si="18"/>
        <v>267.97201122254313</v>
      </c>
    </row>
    <row r="316" spans="1:35" x14ac:dyDescent="0.2">
      <c r="A316" s="2" t="s">
        <v>377</v>
      </c>
      <c r="B316" s="2">
        <v>85839</v>
      </c>
      <c r="C316" s="5">
        <v>4124</v>
      </c>
      <c r="D316" s="5">
        <f t="shared" si="16"/>
        <v>351424866</v>
      </c>
      <c r="E316" s="5">
        <v>4094</v>
      </c>
      <c r="F316" s="5">
        <f t="shared" si="17"/>
        <v>1</v>
      </c>
      <c r="G316" s="5">
        <v>40</v>
      </c>
      <c r="H316" s="14">
        <v>0</v>
      </c>
      <c r="I316" s="14">
        <v>4707</v>
      </c>
      <c r="J316" s="14">
        <v>411.48997809999997</v>
      </c>
      <c r="K316" s="14">
        <v>5418.6493639999999</v>
      </c>
      <c r="L316" s="14">
        <v>0</v>
      </c>
      <c r="M316" s="14">
        <v>5140.3512609999998</v>
      </c>
      <c r="N316" s="14">
        <v>2457.9093320000002</v>
      </c>
      <c r="O316" s="14">
        <v>4118.4939839999997</v>
      </c>
      <c r="P316" s="14">
        <v>4000.556513</v>
      </c>
      <c r="Q316" s="14">
        <v>3423.942055</v>
      </c>
      <c r="R316" s="14">
        <v>1725.695518</v>
      </c>
      <c r="S316" s="14">
        <v>6043.4411289999998</v>
      </c>
      <c r="T316" s="14">
        <v>3723.4159049999998</v>
      </c>
      <c r="U316" s="14">
        <v>3646.7054640000001</v>
      </c>
      <c r="V316" s="14">
        <v>4586.9520270000003</v>
      </c>
      <c r="W316" s="14">
        <v>6802.3322049999997</v>
      </c>
      <c r="X316" s="14">
        <v>0</v>
      </c>
      <c r="Y316" s="14">
        <v>6332.7530559999996</v>
      </c>
      <c r="Z316" s="14">
        <v>2430.7755729999999</v>
      </c>
      <c r="AA316" s="14">
        <v>5187.614579</v>
      </c>
      <c r="AB316" s="14">
        <v>4070</v>
      </c>
      <c r="AC316" s="14">
        <v>4000.556513</v>
      </c>
      <c r="AD316" s="14">
        <v>4887.2833030000002</v>
      </c>
      <c r="AE316" s="14">
        <v>1.22165086</v>
      </c>
      <c r="AF316" s="14">
        <f t="array" ref="AF316">TTEST(IF(H316:R316&lt;&gt;0,H316:R316),IF(S316:AA316&lt;&gt;0,S316:AA316),2,3)</f>
        <v>0.10017577905482089</v>
      </c>
      <c r="AG316">
        <f t="array" ref="AG316">AVERAGE(IF(H316:R316&lt;&gt;0,H316:R316))</f>
        <v>3489.3431116777774</v>
      </c>
      <c r="AH316">
        <f t="array" ref="AH316">STDEV(IF(H316:R316&lt;&gt;0,H316:R316))</f>
        <v>1667.3209975334216</v>
      </c>
      <c r="AI316">
        <f t="shared" si="18"/>
        <v>209.27842430100708</v>
      </c>
    </row>
    <row r="317" spans="1:35" x14ac:dyDescent="0.2">
      <c r="A317" s="2" t="s">
        <v>357</v>
      </c>
      <c r="B317" s="2">
        <v>62079</v>
      </c>
      <c r="C317" s="5">
        <v>6045</v>
      </c>
      <c r="D317" s="5">
        <f t="shared" si="16"/>
        <v>349877244</v>
      </c>
      <c r="E317" s="5">
        <v>5636</v>
      </c>
      <c r="F317" s="5">
        <f t="shared" si="17"/>
        <v>1</v>
      </c>
      <c r="G317" s="5">
        <v>48</v>
      </c>
      <c r="H317" s="14">
        <v>0</v>
      </c>
      <c r="I317" s="14">
        <v>11566</v>
      </c>
      <c r="J317" s="14">
        <v>1718.0187559999999</v>
      </c>
      <c r="K317" s="14">
        <v>3507.4812539999998</v>
      </c>
      <c r="L317" s="14">
        <v>0</v>
      </c>
      <c r="M317" s="14">
        <v>6522.6018869999998</v>
      </c>
      <c r="N317" s="14">
        <v>8748.0315699999992</v>
      </c>
      <c r="O317" s="14">
        <v>3837.8856070000002</v>
      </c>
      <c r="P317" s="14">
        <v>6283.1350970000003</v>
      </c>
      <c r="Q317" s="14">
        <v>12786.33236</v>
      </c>
      <c r="R317" s="14">
        <v>9015.9400979999991</v>
      </c>
      <c r="S317" s="14">
        <v>5112.6964630000002</v>
      </c>
      <c r="T317" s="14">
        <v>0</v>
      </c>
      <c r="U317" s="14">
        <v>3928.4195930000001</v>
      </c>
      <c r="V317" s="14">
        <v>5016.9613689999996</v>
      </c>
      <c r="W317" s="14">
        <v>4316.8962380000003</v>
      </c>
      <c r="X317" s="14">
        <v>6439.3512689999998</v>
      </c>
      <c r="Y317" s="14">
        <v>6408.480047</v>
      </c>
      <c r="Z317" s="14">
        <v>3460.2567089999998</v>
      </c>
      <c r="AA317" s="14">
        <v>3973.3870769999999</v>
      </c>
      <c r="AB317" s="14">
        <v>6160</v>
      </c>
      <c r="AC317" s="14">
        <v>6522.6018869999998</v>
      </c>
      <c r="AD317" s="14">
        <v>4666.9288029999998</v>
      </c>
      <c r="AE317" s="14">
        <v>0.71550109699999997</v>
      </c>
      <c r="AF317" s="14">
        <f t="array" ref="AF317">TTEST(IF(H317:R317&lt;&gt;0,H317:R317),IF(S317:AA317&lt;&gt;0,S317:AA317),2,3)</f>
        <v>0.11407970997320507</v>
      </c>
      <c r="AG317">
        <f t="array" ref="AG317">AVERAGE(IF(H317:R317&lt;&gt;0,H317:R317))</f>
        <v>7109.4918476666662</v>
      </c>
      <c r="AH317">
        <f t="array" ref="AH317">STDEV(IF(H317:R317&lt;&gt;0,H317:R317))</f>
        <v>3744.6547835126116</v>
      </c>
      <c r="AI317">
        <f t="shared" si="18"/>
        <v>189.85706984176855</v>
      </c>
    </row>
    <row r="318" spans="1:35" x14ac:dyDescent="0.2">
      <c r="A318" s="2" t="s">
        <v>417</v>
      </c>
      <c r="B318" s="2">
        <v>89512</v>
      </c>
      <c r="C318" s="5">
        <v>3554</v>
      </c>
      <c r="D318" s="5">
        <f t="shared" si="16"/>
        <v>348291192</v>
      </c>
      <c r="E318" s="5">
        <v>3891</v>
      </c>
      <c r="F318" s="5">
        <f t="shared" si="17"/>
        <v>1</v>
      </c>
      <c r="G318" s="5">
        <v>47</v>
      </c>
      <c r="H318" s="14">
        <v>692</v>
      </c>
      <c r="I318" s="14">
        <v>5309</v>
      </c>
      <c r="J318" s="14">
        <v>498.66294870000002</v>
      </c>
      <c r="K318" s="14">
        <v>0</v>
      </c>
      <c r="L318" s="14">
        <v>4765.5551420000002</v>
      </c>
      <c r="M318" s="14">
        <v>4924.3697650000004</v>
      </c>
      <c r="N318" s="14">
        <v>0</v>
      </c>
      <c r="O318" s="14">
        <v>3890.846806</v>
      </c>
      <c r="P318" s="14">
        <v>5967.2813919999999</v>
      </c>
      <c r="Q318" s="14">
        <v>1061.45841</v>
      </c>
      <c r="R318" s="14">
        <v>3707.9247570000002</v>
      </c>
      <c r="S318" s="14">
        <v>2971.5246059999999</v>
      </c>
      <c r="T318" s="14">
        <v>4127.5426129999996</v>
      </c>
      <c r="U318" s="14">
        <v>4076.862447</v>
      </c>
      <c r="V318" s="14">
        <v>4206.0874130000002</v>
      </c>
      <c r="W318" s="14">
        <v>2880.1279180000001</v>
      </c>
      <c r="X318" s="14">
        <v>0</v>
      </c>
      <c r="Y318" s="14">
        <v>0</v>
      </c>
      <c r="Z318" s="14">
        <v>5640.7919220000003</v>
      </c>
      <c r="AA318" s="14">
        <v>3788.8631730000002</v>
      </c>
      <c r="AB318" s="14">
        <v>1910</v>
      </c>
      <c r="AC318" s="14">
        <v>3890.846806</v>
      </c>
      <c r="AD318" s="14">
        <v>4076.862447</v>
      </c>
      <c r="AE318" s="14">
        <v>1.0478085239999999</v>
      </c>
      <c r="AF318" s="14">
        <f t="array" ref="AF318">TTEST(IF(H318:R318&lt;&gt;0,H318:R318),IF(S318:AA318&lt;&gt;0,S318:AA318),2,3)</f>
        <v>0.51314415476653608</v>
      </c>
      <c r="AG318">
        <f t="array" ref="AG318">AVERAGE(IF(H318:R318&lt;&gt;0,H318:R318))</f>
        <v>3424.1221356333335</v>
      </c>
      <c r="AH318">
        <f t="array" ref="AH318">STDEV(IF(H318:R318&lt;&gt;0,H318:R318))</f>
        <v>2120.5532170724473</v>
      </c>
      <c r="AI318">
        <f t="shared" si="18"/>
        <v>161.47305844842427</v>
      </c>
    </row>
    <row r="319" spans="1:35" x14ac:dyDescent="0.2">
      <c r="A319" s="2" t="s">
        <v>411</v>
      </c>
      <c r="B319" s="2">
        <v>63991</v>
      </c>
      <c r="C319" s="5">
        <v>5044</v>
      </c>
      <c r="D319" s="5">
        <f t="shared" si="16"/>
        <v>343887634</v>
      </c>
      <c r="E319" s="5">
        <v>5374</v>
      </c>
      <c r="F319" s="5">
        <f t="shared" si="17"/>
        <v>1</v>
      </c>
      <c r="G319" s="5">
        <v>62</v>
      </c>
      <c r="H319" s="14">
        <v>0</v>
      </c>
      <c r="I319" s="14">
        <v>6881</v>
      </c>
      <c r="J319" s="14">
        <v>1541.588197</v>
      </c>
      <c r="K319" s="14">
        <v>1677.584218</v>
      </c>
      <c r="L319" s="14">
        <v>1318.575869</v>
      </c>
      <c r="M319" s="14">
        <v>6711.3217789999999</v>
      </c>
      <c r="N319" s="14">
        <v>11408.81727</v>
      </c>
      <c r="O319" s="14">
        <v>4683.2532499999998</v>
      </c>
      <c r="P319" s="14">
        <v>6064.1173150000004</v>
      </c>
      <c r="Q319" s="14">
        <v>0</v>
      </c>
      <c r="R319" s="14">
        <v>6285.1009100000001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3870</v>
      </c>
      <c r="AC319" s="14">
        <v>6064.1173150000004</v>
      </c>
      <c r="AD319" s="14" t="e">
        <v>#NUM!</v>
      </c>
      <c r="AE319" s="14" t="e">
        <v>#NUM!</v>
      </c>
      <c r="AF319" s="14" t="e">
        <f t="array" ref="AF319">TTEST(IF(H319:R319&lt;&gt;0,H319:R319),IF(S319:AA319&lt;&gt;0,S319:AA319),2,3)</f>
        <v>#DIV/0!</v>
      </c>
      <c r="AG319">
        <f t="array" ref="AG319">AVERAGE(IF(H319:R319&lt;&gt;0,H319:R319))</f>
        <v>5174.5954231111118</v>
      </c>
      <c r="AH319">
        <f t="array" ref="AH319">STDEV(IF(H319:R319&lt;&gt;0,H319:R319))</f>
        <v>3292.0637704202823</v>
      </c>
      <c r="AI319">
        <f t="shared" si="18"/>
        <v>157.18393639897491</v>
      </c>
    </row>
    <row r="320" spans="1:35" x14ac:dyDescent="0.2">
      <c r="A320" s="2" t="s">
        <v>374</v>
      </c>
      <c r="B320" s="2">
        <v>40701</v>
      </c>
      <c r="C320" s="5">
        <v>8769</v>
      </c>
      <c r="D320" s="5">
        <f t="shared" si="16"/>
        <v>342783822</v>
      </c>
      <c r="E320" s="5">
        <v>8422</v>
      </c>
      <c r="F320" s="5">
        <f t="shared" si="17"/>
        <v>1</v>
      </c>
      <c r="G320" s="5">
        <v>40</v>
      </c>
      <c r="H320" s="14">
        <v>2630</v>
      </c>
      <c r="I320" s="14">
        <v>5575</v>
      </c>
      <c r="J320" s="14">
        <v>7991.347949</v>
      </c>
      <c r="K320" s="14">
        <v>0</v>
      </c>
      <c r="L320" s="14">
        <v>3699.9589890000002</v>
      </c>
      <c r="M320" s="14">
        <v>9513.3539000000001</v>
      </c>
      <c r="N320" s="14">
        <v>12353.29061</v>
      </c>
      <c r="O320" s="14">
        <v>7393.2859239999998</v>
      </c>
      <c r="P320" s="14">
        <v>9114.2472350000007</v>
      </c>
      <c r="Q320" s="14">
        <v>8422.1100079999997</v>
      </c>
      <c r="R320" s="14">
        <v>16921.023499999999</v>
      </c>
      <c r="S320" s="14">
        <v>6137.740307</v>
      </c>
      <c r="T320" s="14">
        <v>11487.560219999999</v>
      </c>
      <c r="U320" s="14">
        <v>9802.7605540000004</v>
      </c>
      <c r="V320" s="14">
        <v>7455.3168699999997</v>
      </c>
      <c r="W320" s="14">
        <v>9490.9286179999999</v>
      </c>
      <c r="X320" s="14">
        <v>0</v>
      </c>
      <c r="Y320" s="14">
        <v>14119.418079999999</v>
      </c>
      <c r="Z320" s="14">
        <v>6948.5442750000002</v>
      </c>
      <c r="AA320" s="14">
        <v>5856.7056689999999</v>
      </c>
      <c r="AB320" s="14">
        <v>11700</v>
      </c>
      <c r="AC320" s="14">
        <v>8206.7289779999992</v>
      </c>
      <c r="AD320" s="14">
        <v>8473.1227440000002</v>
      </c>
      <c r="AE320" s="14">
        <v>1.0324604070000001</v>
      </c>
      <c r="AF320" s="14">
        <f t="array" ref="AF320">TTEST(IF(H320:R320&lt;&gt;0,H320:R320),IF(S320:AA320&lt;&gt;0,S320:AA320),2,3)</f>
        <v>0.74408830108949853</v>
      </c>
      <c r="AG320">
        <f t="array" ref="AG320">AVERAGE(IF(H320:R320&lt;&gt;0,H320:R320))</f>
        <v>8361.361811499999</v>
      </c>
      <c r="AH320">
        <f t="array" ref="AH320">STDEV(IF(H320:R320&lt;&gt;0,H320:R320))</f>
        <v>4143.4820856248962</v>
      </c>
      <c r="AI320">
        <f t="shared" si="18"/>
        <v>201.79553425627969</v>
      </c>
    </row>
    <row r="321" spans="1:35" x14ac:dyDescent="0.2">
      <c r="A321" s="2" t="s">
        <v>363</v>
      </c>
      <c r="B321" s="2">
        <v>133113</v>
      </c>
      <c r="C321" s="5">
        <v>2778</v>
      </c>
      <c r="D321" s="5">
        <f t="shared" si="16"/>
        <v>341967297</v>
      </c>
      <c r="E321" s="5">
        <v>2569</v>
      </c>
      <c r="F321" s="5">
        <f t="shared" si="17"/>
        <v>1</v>
      </c>
      <c r="G321" s="5">
        <v>80</v>
      </c>
      <c r="H321" s="14">
        <v>2569</v>
      </c>
      <c r="I321" s="14">
        <v>0</v>
      </c>
      <c r="J321" s="14">
        <v>4.0534368000000001</v>
      </c>
      <c r="K321" s="14">
        <v>0</v>
      </c>
      <c r="L321" s="14">
        <v>0</v>
      </c>
      <c r="M321" s="14">
        <v>2641.7711300000001</v>
      </c>
      <c r="N321" s="14">
        <v>0</v>
      </c>
      <c r="O321" s="14">
        <v>0</v>
      </c>
      <c r="P321" s="14">
        <v>201.49085210000001</v>
      </c>
      <c r="Q321" s="14">
        <v>0</v>
      </c>
      <c r="R321" s="14">
        <v>204.27538000000001</v>
      </c>
      <c r="S321" s="14">
        <v>0</v>
      </c>
      <c r="T321" s="14">
        <v>2223.4155649999998</v>
      </c>
      <c r="U321" s="14">
        <v>0</v>
      </c>
      <c r="V321" s="14">
        <v>2368.8309060000001</v>
      </c>
      <c r="W321" s="14">
        <v>4089.3037260000001</v>
      </c>
      <c r="X321" s="14">
        <v>5611.3350950000004</v>
      </c>
      <c r="Y321" s="14">
        <v>7662.9983240000001</v>
      </c>
      <c r="Z321" s="14">
        <v>3565.3938360000002</v>
      </c>
      <c r="AA321" s="14">
        <v>3648.4956379999999</v>
      </c>
      <c r="AB321" s="14">
        <v>1320</v>
      </c>
      <c r="AC321" s="14">
        <v>204.27538000000001</v>
      </c>
      <c r="AD321" s="14">
        <v>3648.4956379999999</v>
      </c>
      <c r="AE321" s="14">
        <v>17.86067238</v>
      </c>
      <c r="AF321" s="14">
        <f t="array" ref="AF321">TTEST(IF(H321:R321&lt;&gt;0,H321:R321),IF(S321:AA321&lt;&gt;0,S321:AA321),2,3)</f>
        <v>9.0937440864001552E-3</v>
      </c>
      <c r="AG321">
        <f t="array" ref="AG321">AVERAGE(IF(H321:R321&lt;&gt;0,H321:R321))</f>
        <v>1124.11815978</v>
      </c>
      <c r="AH321">
        <f t="array" ref="AH321">STDEV(IF(H321:R321&lt;&gt;0,H321:R321))</f>
        <v>1354.8847683723541</v>
      </c>
      <c r="AI321">
        <f t="shared" si="18"/>
        <v>82.967805530091113</v>
      </c>
    </row>
    <row r="322" spans="1:35" x14ac:dyDescent="0.2">
      <c r="A322" s="2" t="s">
        <v>296</v>
      </c>
      <c r="B322" s="2">
        <v>93943</v>
      </c>
      <c r="C322" s="5">
        <v>4706</v>
      </c>
      <c r="D322" s="5">
        <f t="shared" si="16"/>
        <v>340731261</v>
      </c>
      <c r="E322" s="5">
        <v>3627</v>
      </c>
      <c r="F322" s="5">
        <f t="shared" si="17"/>
        <v>1</v>
      </c>
      <c r="G322" s="5">
        <v>67</v>
      </c>
      <c r="H322" s="14">
        <v>0</v>
      </c>
      <c r="I322" s="14">
        <v>3627</v>
      </c>
      <c r="J322" s="14">
        <v>3275.1269619999998</v>
      </c>
      <c r="K322" s="14">
        <v>1682.117778</v>
      </c>
      <c r="L322" s="14">
        <v>2836.1655580000001</v>
      </c>
      <c r="M322" s="14">
        <v>9378.6878859999997</v>
      </c>
      <c r="N322" s="14">
        <v>5240.8369210000001</v>
      </c>
      <c r="O322" s="14">
        <v>7236.6444419999998</v>
      </c>
      <c r="P322" s="14">
        <v>8211.2212999999992</v>
      </c>
      <c r="Q322" s="14">
        <v>4921.8061610000004</v>
      </c>
      <c r="R322" s="14">
        <v>10959.031279999999</v>
      </c>
      <c r="S322" s="14">
        <v>0</v>
      </c>
      <c r="T322" s="14">
        <v>2114.8248640000002</v>
      </c>
      <c r="U322" s="14">
        <v>3626.6926149999999</v>
      </c>
      <c r="V322" s="14">
        <v>0</v>
      </c>
      <c r="W322" s="14">
        <v>2390.0171369999998</v>
      </c>
      <c r="X322" s="14">
        <v>0</v>
      </c>
      <c r="Y322" s="14">
        <v>0</v>
      </c>
      <c r="Z322" s="14">
        <v>0</v>
      </c>
      <c r="AA322" s="14">
        <v>0</v>
      </c>
      <c r="AB322" s="14">
        <v>377</v>
      </c>
      <c r="AC322" s="14">
        <v>5081.3215410000003</v>
      </c>
      <c r="AD322" s="14">
        <v>2390.0171369999998</v>
      </c>
      <c r="AE322" s="14">
        <v>0.470353454</v>
      </c>
      <c r="AF322" s="14">
        <f t="array" ref="AF322">TTEST(IF(H322:R322&lt;&gt;0,H322:R322),IF(S322:AA322&lt;&gt;0,S322:AA322),2,3)</f>
        <v>1.7070225079215452E-2</v>
      </c>
      <c r="AG322">
        <f t="array" ref="AG322">AVERAGE(IF(H322:R322&lt;&gt;0,H322:R322))</f>
        <v>5736.8638288000002</v>
      </c>
      <c r="AH322">
        <f t="array" ref="AH322">STDEV(IF(H322:R322&lt;&gt;0,H322:R322))</f>
        <v>3076.4834470947071</v>
      </c>
      <c r="AI322">
        <f t="shared" si="18"/>
        <v>186.47471788667144</v>
      </c>
    </row>
    <row r="323" spans="1:35" x14ac:dyDescent="0.2">
      <c r="A323" s="2" t="s">
        <v>338</v>
      </c>
      <c r="B323" s="2">
        <v>69762</v>
      </c>
      <c r="C323" s="5">
        <v>5756</v>
      </c>
      <c r="D323" s="5">
        <f t="shared" si="16"/>
        <v>340229274</v>
      </c>
      <c r="E323" s="5">
        <v>4877</v>
      </c>
      <c r="F323" s="5">
        <f t="shared" si="17"/>
        <v>1</v>
      </c>
      <c r="G323" s="5">
        <v>60</v>
      </c>
      <c r="H323" s="14">
        <v>524</v>
      </c>
      <c r="I323" s="14">
        <v>11077</v>
      </c>
      <c r="J323" s="14">
        <v>1640.1521540000001</v>
      </c>
      <c r="K323" s="14">
        <v>0</v>
      </c>
      <c r="L323" s="14">
        <v>3991.7720709999999</v>
      </c>
      <c r="M323" s="14">
        <v>8761.8094980000005</v>
      </c>
      <c r="N323" s="14">
        <v>8894.2858699999997</v>
      </c>
      <c r="O323" s="14">
        <v>7032.3822309999996</v>
      </c>
      <c r="P323" s="14">
        <v>6904.7762009999997</v>
      </c>
      <c r="Q323" s="14">
        <v>14960.584849999999</v>
      </c>
      <c r="R323" s="14">
        <v>4425.7763779999996</v>
      </c>
      <c r="S323" s="14">
        <v>5527.9124899999997</v>
      </c>
      <c r="T323" s="14">
        <v>0</v>
      </c>
      <c r="U323" s="14">
        <v>4905.371846</v>
      </c>
      <c r="V323" s="14">
        <v>3689.3015919999998</v>
      </c>
      <c r="W323" s="14">
        <v>4847.8396810000004</v>
      </c>
      <c r="X323" s="14">
        <v>0</v>
      </c>
      <c r="Y323" s="14">
        <v>4040.8664749999998</v>
      </c>
      <c r="Z323" s="14">
        <v>3985.749225</v>
      </c>
      <c r="AA323" s="14">
        <v>5157.0151169999999</v>
      </c>
      <c r="AB323" s="14">
        <v>3240</v>
      </c>
      <c r="AC323" s="14">
        <v>6968.5792160000001</v>
      </c>
      <c r="AD323" s="14">
        <v>4847.8396810000004</v>
      </c>
      <c r="AE323" s="14">
        <v>0.69567117300000003</v>
      </c>
      <c r="AF323" s="14">
        <f t="array" ref="AF323">TTEST(IF(H323:R323&lt;&gt;0,H323:R323),IF(S323:AA323&lt;&gt;0,S323:AA323),2,3)</f>
        <v>0.14624382780726952</v>
      </c>
      <c r="AG323">
        <f t="array" ref="AG323">AVERAGE(IF(H323:R323&lt;&gt;0,H323:R323))</f>
        <v>6821.2539252999995</v>
      </c>
      <c r="AH323">
        <f t="array" ref="AH323">STDEV(IF(H323:R323&lt;&gt;0,H323:R323))</f>
        <v>4380.7451657895617</v>
      </c>
      <c r="AI323">
        <f t="shared" si="18"/>
        <v>155.70990019161667</v>
      </c>
    </row>
    <row r="324" spans="1:35" x14ac:dyDescent="0.2">
      <c r="A324" s="2" t="s">
        <v>429</v>
      </c>
      <c r="B324" s="2">
        <v>105913</v>
      </c>
      <c r="C324" s="5">
        <v>2906</v>
      </c>
      <c r="D324" s="5">
        <f t="shared" si="16"/>
        <v>340192556</v>
      </c>
      <c r="E324" s="5">
        <v>3212</v>
      </c>
      <c r="F324" s="5">
        <f t="shared" si="17"/>
        <v>1</v>
      </c>
      <c r="G324" s="5">
        <v>82</v>
      </c>
      <c r="H324" s="14">
        <v>6396</v>
      </c>
      <c r="I324" s="14">
        <v>7112</v>
      </c>
      <c r="J324" s="14">
        <v>383.70097700000002</v>
      </c>
      <c r="K324" s="14">
        <v>0</v>
      </c>
      <c r="L324" s="14">
        <v>902.61787489999995</v>
      </c>
      <c r="M324" s="14">
        <v>3955.603603</v>
      </c>
      <c r="N324" s="14">
        <v>0</v>
      </c>
      <c r="O324" s="14">
        <v>3212.4479019999999</v>
      </c>
      <c r="P324" s="14">
        <v>3810.7338519999998</v>
      </c>
      <c r="Q324" s="14">
        <v>0</v>
      </c>
      <c r="R324" s="14">
        <v>500.86285759999998</v>
      </c>
      <c r="S324" s="14">
        <v>0</v>
      </c>
      <c r="T324" s="14">
        <v>0</v>
      </c>
      <c r="U324" s="14">
        <v>0</v>
      </c>
      <c r="V324" s="14">
        <v>0</v>
      </c>
      <c r="W324" s="14">
        <v>1802.060536</v>
      </c>
      <c r="X324" s="14">
        <v>0</v>
      </c>
      <c r="Y324" s="14">
        <v>0</v>
      </c>
      <c r="Z324" s="14">
        <v>3720.0044659999999</v>
      </c>
      <c r="AA324" s="14">
        <v>0</v>
      </c>
      <c r="AB324" s="14">
        <v>166</v>
      </c>
      <c r="AC324" s="14">
        <v>3511.5908770000001</v>
      </c>
      <c r="AD324" s="14">
        <v>2761.0325010000001</v>
      </c>
      <c r="AE324" s="14">
        <v>0.78626258000000004</v>
      </c>
      <c r="AF324" s="14">
        <f t="array" ref="AF324">TTEST(IF(H324:R324&lt;&gt;0,H324:R324),IF(S324:AA324&lt;&gt;0,S324:AA324),2,3)</f>
        <v>0.71745228340152467</v>
      </c>
      <c r="AG324">
        <f t="array" ref="AG324">AVERAGE(IF(H324:R324&lt;&gt;0,H324:R324))</f>
        <v>3284.2458833125002</v>
      </c>
      <c r="AH324">
        <f t="array" ref="AH324">STDEV(IF(H324:R324&lt;&gt;0,H324:R324))</f>
        <v>2588.444507295334</v>
      </c>
      <c r="AI324">
        <f t="shared" si="18"/>
        <v>126.88106212268036</v>
      </c>
    </row>
    <row r="325" spans="1:35" x14ac:dyDescent="0.2">
      <c r="A325" s="2" t="s">
        <v>270</v>
      </c>
      <c r="B325" s="2">
        <v>47047</v>
      </c>
      <c r="C325" s="5">
        <v>10278</v>
      </c>
      <c r="D325" s="5">
        <f t="shared" si="16"/>
        <v>338126789</v>
      </c>
      <c r="E325" s="5">
        <v>7187</v>
      </c>
      <c r="F325" s="5">
        <f t="shared" si="17"/>
        <v>1</v>
      </c>
      <c r="G325" s="5">
        <v>93</v>
      </c>
      <c r="H325" s="14">
        <v>0</v>
      </c>
      <c r="I325" s="14">
        <v>4678</v>
      </c>
      <c r="J325" s="14">
        <v>7568.5811979999999</v>
      </c>
      <c r="K325" s="14">
        <v>44301.334900000002</v>
      </c>
      <c r="L325" s="14">
        <v>3306.1299429999999</v>
      </c>
      <c r="M325" s="14">
        <v>8261.8101829999996</v>
      </c>
      <c r="N325" s="14">
        <v>15189.285690000001</v>
      </c>
      <c r="O325" s="14">
        <v>17136.594539999998</v>
      </c>
      <c r="P325" s="14">
        <v>16212.580110000001</v>
      </c>
      <c r="Q325" s="14">
        <v>6805.4732599999998</v>
      </c>
      <c r="R325" s="14">
        <v>12441.047790000001</v>
      </c>
      <c r="S325" s="14">
        <v>6101.9111350000003</v>
      </c>
      <c r="T325" s="14">
        <v>8683.9107569999996</v>
      </c>
      <c r="U325" s="14">
        <v>0</v>
      </c>
      <c r="V325" s="14">
        <v>4856.9437889999999</v>
      </c>
      <c r="W325" s="14">
        <v>4709.8353379999999</v>
      </c>
      <c r="X325" s="14">
        <v>0</v>
      </c>
      <c r="Y325" s="14">
        <v>5388.5488249999999</v>
      </c>
      <c r="Z325" s="14">
        <v>3146.2365359999999</v>
      </c>
      <c r="AA325" s="14">
        <v>4510.8043029999999</v>
      </c>
      <c r="AB325" s="14">
        <v>11700</v>
      </c>
      <c r="AC325" s="14">
        <v>10351.42899</v>
      </c>
      <c r="AD325" s="14">
        <v>4856.9437889999999</v>
      </c>
      <c r="AE325" s="14">
        <v>0.46920515000000002</v>
      </c>
      <c r="AF325" s="14">
        <f t="array" ref="AF325">TTEST(IF(H325:R325&lt;&gt;0,H325:R325),IF(S325:AA325&lt;&gt;0,S325:AA325),2,3)</f>
        <v>5.6490936419633569E-2</v>
      </c>
      <c r="AG325">
        <f t="array" ref="AG325">AVERAGE(IF(H325:R325&lt;&gt;0,H325:R325))</f>
        <v>13590.083761399999</v>
      </c>
      <c r="AH325">
        <f t="array" ref="AH325">STDEV(IF(H325:R325&lt;&gt;0,H325:R325))</f>
        <v>11843.323379222407</v>
      </c>
      <c r="AI325">
        <f t="shared" si="18"/>
        <v>114.74890388657342</v>
      </c>
    </row>
    <row r="326" spans="1:35" x14ac:dyDescent="0.2">
      <c r="A326" s="2" t="s">
        <v>416</v>
      </c>
      <c r="B326" s="2">
        <v>50447</v>
      </c>
      <c r="C326" s="5">
        <v>6325</v>
      </c>
      <c r="D326" s="5">
        <f t="shared" ref="D326:D389" si="19">B326*E326</f>
        <v>337641771</v>
      </c>
      <c r="E326" s="5">
        <v>6693</v>
      </c>
      <c r="F326" s="5">
        <f t="shared" ref="F326:F389" si="20">IF(E326&lt;14993,1,0)</f>
        <v>1</v>
      </c>
      <c r="G326" s="5">
        <v>45</v>
      </c>
      <c r="H326" s="14">
        <v>0</v>
      </c>
      <c r="I326" s="14">
        <v>7694</v>
      </c>
      <c r="J326" s="14">
        <v>14933.054899999999</v>
      </c>
      <c r="K326" s="14">
        <v>3040.857974</v>
      </c>
      <c r="L326" s="14">
        <v>2042.2319460000001</v>
      </c>
      <c r="M326" s="14">
        <v>6865.5469899999998</v>
      </c>
      <c r="N326" s="14">
        <v>5202.3006580000001</v>
      </c>
      <c r="O326" s="14">
        <v>6520.0366190000004</v>
      </c>
      <c r="P326" s="14">
        <v>7657.8365910000002</v>
      </c>
      <c r="Q326" s="14">
        <v>8130.5303999999996</v>
      </c>
      <c r="R326" s="14">
        <v>6865.1065120000003</v>
      </c>
      <c r="S326" s="14">
        <v>5807.6529419999997</v>
      </c>
      <c r="T326" s="14">
        <v>0</v>
      </c>
      <c r="U326" s="14">
        <v>4126.7530820000002</v>
      </c>
      <c r="V326" s="14">
        <v>3515.2243360000002</v>
      </c>
      <c r="W326" s="14">
        <v>4847.8396810000004</v>
      </c>
      <c r="X326" s="14">
        <v>0</v>
      </c>
      <c r="Y326" s="14">
        <v>4201.0906930000001</v>
      </c>
      <c r="Z326" s="14">
        <v>7259.9624750000003</v>
      </c>
      <c r="AA326" s="14">
        <v>7634.1846020000003</v>
      </c>
      <c r="AB326" s="14">
        <v>7500</v>
      </c>
      <c r="AC326" s="14">
        <v>6865.3267509999996</v>
      </c>
      <c r="AD326" s="14">
        <v>4847.8396810000004</v>
      </c>
      <c r="AE326" s="14">
        <v>0.70613386</v>
      </c>
      <c r="AF326" s="14">
        <f t="array" ref="AF326">TTEST(IF(H326:R326&lt;&gt;0,H326:R326),IF(S326:AA326&lt;&gt;0,S326:AA326),2,3)</f>
        <v>0.23737656314511299</v>
      </c>
      <c r="AG326">
        <f t="array" ref="AG326">AVERAGE(IF(H326:R326&lt;&gt;0,H326:R326))</f>
        <v>6895.1502589999991</v>
      </c>
      <c r="AH326">
        <f t="array" ref="AH326">STDEV(IF(H326:R326&lt;&gt;0,H326:R326))</f>
        <v>3476.405241464754</v>
      </c>
      <c r="AI326">
        <f t="shared" si="18"/>
        <v>198.34138370171095</v>
      </c>
    </row>
    <row r="327" spans="1:35" x14ac:dyDescent="0.2">
      <c r="A327" s="2" t="s">
        <v>394</v>
      </c>
      <c r="B327" s="2">
        <v>188945</v>
      </c>
      <c r="C327" s="5">
        <v>1783</v>
      </c>
      <c r="D327" s="5">
        <f t="shared" si="19"/>
        <v>336888935</v>
      </c>
      <c r="E327" s="5">
        <v>1783</v>
      </c>
      <c r="F327" s="5">
        <f t="shared" si="20"/>
        <v>1</v>
      </c>
      <c r="G327" s="5">
        <v>37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1315.7592</v>
      </c>
      <c r="U327" s="14">
        <v>0</v>
      </c>
      <c r="V327" s="14">
        <v>0</v>
      </c>
      <c r="W327" s="14">
        <v>0</v>
      </c>
      <c r="X327" s="14">
        <v>2249.9564989999999</v>
      </c>
      <c r="Y327" s="14">
        <v>0</v>
      </c>
      <c r="Z327" s="14">
        <v>0</v>
      </c>
      <c r="AA327" s="14">
        <v>0</v>
      </c>
      <c r="AB327" s="14">
        <v>0</v>
      </c>
      <c r="AC327" s="14" t="e">
        <v>#NUM!</v>
      </c>
      <c r="AD327" s="14">
        <v>1782.8578500000001</v>
      </c>
      <c r="AE327" s="14" t="e">
        <v>#NUM!</v>
      </c>
      <c r="AF327" s="14" t="e">
        <f t="array" ref="AF327">TTEST(IF(H327:R327&lt;&gt;0,H327:R327),IF(S327:AA327&lt;&gt;0,S327:AA327),2,3)</f>
        <v>#DIV/0!</v>
      </c>
      <c r="AG327" t="e">
        <f t="array" ref="AG327">AVERAGE(IF(H327:R327&lt;&gt;0,H327:R327))</f>
        <v>#DIV/0!</v>
      </c>
      <c r="AH327" t="e">
        <f t="array" ref="AH327">STDEV(IF(H327:R327&lt;&gt;0,H327:R327))</f>
        <v>#DIV/0!</v>
      </c>
      <c r="AI327" t="e">
        <f t="shared" si="18"/>
        <v>#DIV/0!</v>
      </c>
    </row>
    <row r="328" spans="1:35" x14ac:dyDescent="0.2">
      <c r="A328" s="2" t="s">
        <v>403</v>
      </c>
      <c r="B328" s="2">
        <v>115687</v>
      </c>
      <c r="C328" s="5">
        <v>2856</v>
      </c>
      <c r="D328" s="5">
        <f t="shared" si="19"/>
        <v>336070735</v>
      </c>
      <c r="E328" s="5">
        <v>2905</v>
      </c>
      <c r="F328" s="5">
        <f t="shared" si="20"/>
        <v>1</v>
      </c>
      <c r="G328" s="5">
        <v>56</v>
      </c>
      <c r="H328" s="14">
        <v>0</v>
      </c>
      <c r="I328" s="14">
        <v>5101</v>
      </c>
      <c r="J328" s="14">
        <v>567.01960919999999</v>
      </c>
      <c r="K328" s="14">
        <v>964.74777519999998</v>
      </c>
      <c r="L328" s="14">
        <v>2689.757697</v>
      </c>
      <c r="M328" s="14">
        <v>4865.7344439999997</v>
      </c>
      <c r="N328" s="14">
        <v>5555.6631619999998</v>
      </c>
      <c r="O328" s="14">
        <v>2655.1517370000001</v>
      </c>
      <c r="P328" s="14">
        <v>3366.2659440000002</v>
      </c>
      <c r="Q328" s="14">
        <v>0</v>
      </c>
      <c r="R328" s="14">
        <v>899.74900639999998</v>
      </c>
      <c r="S328" s="14">
        <v>2904.8301700000002</v>
      </c>
      <c r="T328" s="14">
        <v>0</v>
      </c>
      <c r="U328" s="14">
        <v>3808.5209789999999</v>
      </c>
      <c r="V328" s="14">
        <v>0</v>
      </c>
      <c r="W328" s="14">
        <v>2556.9569729999998</v>
      </c>
      <c r="X328" s="14">
        <v>0</v>
      </c>
      <c r="Y328" s="14">
        <v>0</v>
      </c>
      <c r="Z328" s="14">
        <v>3175.0931329999999</v>
      </c>
      <c r="AA328" s="14">
        <v>3034.5067650000001</v>
      </c>
      <c r="AB328" s="14">
        <v>688</v>
      </c>
      <c r="AC328" s="14">
        <v>2689.757697</v>
      </c>
      <c r="AD328" s="14">
        <v>3034.5067650000001</v>
      </c>
      <c r="AE328" s="14">
        <v>1.12817105</v>
      </c>
      <c r="AF328" s="14">
        <f t="array" ref="AF328">TTEST(IF(H328:R328&lt;&gt;0,H328:R328),IF(S328:AA328&lt;&gt;0,S328:AA328),2,3)</f>
        <v>0.8464909689359551</v>
      </c>
      <c r="AG328">
        <f t="array" ref="AG328">AVERAGE(IF(H328:R328&lt;&gt;0,H328:R328))</f>
        <v>2962.7877083111107</v>
      </c>
      <c r="AH328">
        <f t="array" ref="AH328">STDEV(IF(H328:R328&lt;&gt;0,H328:R328))</f>
        <v>1911.6791771484802</v>
      </c>
      <c r="AI328">
        <f t="shared" si="18"/>
        <v>154.98352148871007</v>
      </c>
    </row>
    <row r="329" spans="1:35" x14ac:dyDescent="0.2">
      <c r="A329" s="2" t="s">
        <v>339</v>
      </c>
      <c r="B329" s="2">
        <v>62629</v>
      </c>
      <c r="C329" s="5">
        <v>6398</v>
      </c>
      <c r="D329" s="5">
        <f t="shared" si="19"/>
        <v>336004585</v>
      </c>
      <c r="E329" s="5">
        <v>5365</v>
      </c>
      <c r="F329" s="5">
        <f t="shared" si="20"/>
        <v>1</v>
      </c>
      <c r="G329" s="5">
        <v>46</v>
      </c>
      <c r="H329" s="14">
        <v>0</v>
      </c>
      <c r="I329" s="14">
        <v>8394</v>
      </c>
      <c r="J329" s="14">
        <v>3201.286654</v>
      </c>
      <c r="K329" s="14">
        <v>0</v>
      </c>
      <c r="L329" s="14">
        <v>4061.7275089999998</v>
      </c>
      <c r="M329" s="14">
        <v>10862.776610000001</v>
      </c>
      <c r="N329" s="14">
        <v>6774.2827799999995</v>
      </c>
      <c r="O329" s="14">
        <v>12690.34619</v>
      </c>
      <c r="P329" s="14">
        <v>11512.12544</v>
      </c>
      <c r="Q329" s="14">
        <v>9561.9650170000004</v>
      </c>
      <c r="R329" s="14">
        <v>3257.6511489999998</v>
      </c>
      <c r="S329" s="14">
        <v>4701.1497040000004</v>
      </c>
      <c r="T329" s="14">
        <v>0</v>
      </c>
      <c r="U329" s="14">
        <v>4530.328458</v>
      </c>
      <c r="V329" s="14">
        <v>4910.1226489999999</v>
      </c>
      <c r="W329" s="14">
        <v>5110.5003790000001</v>
      </c>
      <c r="X329" s="14">
        <v>3175.904133</v>
      </c>
      <c r="Y329" s="14">
        <v>6282.2033979999997</v>
      </c>
      <c r="Z329" s="14">
        <v>4675.7196910000002</v>
      </c>
      <c r="AA329" s="14">
        <v>5833.0118780000003</v>
      </c>
      <c r="AB329" s="14">
        <v>5620</v>
      </c>
      <c r="AC329" s="14">
        <v>8394</v>
      </c>
      <c r="AD329" s="14">
        <v>4805.6361770000003</v>
      </c>
      <c r="AE329" s="14">
        <v>0.57250847900000001</v>
      </c>
      <c r="AF329" s="14">
        <f t="array" ref="AF329">TTEST(IF(H329:R329&lt;&gt;0,H329:R329),IF(S329:AA329&lt;&gt;0,S329:AA329),2,3)</f>
        <v>4.6408621058762214E-2</v>
      </c>
      <c r="AG329">
        <f t="array" ref="AG329">AVERAGE(IF(H329:R329&lt;&gt;0,H329:R329))</f>
        <v>7812.9068165555555</v>
      </c>
      <c r="AH329">
        <f t="array" ref="AH329">STDEV(IF(H329:R329&lt;&gt;0,H329:R329))</f>
        <v>3662.9853553189137</v>
      </c>
      <c r="AI329">
        <f t="shared" si="18"/>
        <v>213.29342213205038</v>
      </c>
    </row>
    <row r="330" spans="1:35" x14ac:dyDescent="0.2">
      <c r="A330" s="2" t="s">
        <v>348</v>
      </c>
      <c r="B330" s="2">
        <v>119549</v>
      </c>
      <c r="C330" s="5">
        <v>3252</v>
      </c>
      <c r="D330" s="5">
        <f t="shared" si="19"/>
        <v>335813141</v>
      </c>
      <c r="E330" s="5">
        <v>2809</v>
      </c>
      <c r="F330" s="5">
        <f t="shared" si="20"/>
        <v>1</v>
      </c>
      <c r="G330" s="5">
        <v>63</v>
      </c>
      <c r="H330" s="14">
        <v>0</v>
      </c>
      <c r="I330" s="14">
        <v>4526</v>
      </c>
      <c r="J330" s="14">
        <v>1005.031882</v>
      </c>
      <c r="K330" s="14">
        <v>952.73930780000001</v>
      </c>
      <c r="L330" s="14">
        <v>0</v>
      </c>
      <c r="M330" s="14">
        <v>5313.3441919999996</v>
      </c>
      <c r="N330" s="14">
        <v>0</v>
      </c>
      <c r="O330" s="14">
        <v>0</v>
      </c>
      <c r="P330" s="14">
        <v>8417.8309420000005</v>
      </c>
      <c r="Q330" s="14">
        <v>3433.9534829999998</v>
      </c>
      <c r="R330" s="14">
        <v>2371.6715129999998</v>
      </c>
      <c r="S330" s="14">
        <v>2723.4872230000001</v>
      </c>
      <c r="T330" s="14">
        <v>2894.0299660000001</v>
      </c>
      <c r="U330" s="14">
        <v>0</v>
      </c>
      <c r="V330" s="14">
        <v>0</v>
      </c>
      <c r="W330" s="14">
        <v>2266.5411370000002</v>
      </c>
      <c r="X330" s="14">
        <v>0</v>
      </c>
      <c r="Y330" s="14">
        <v>0</v>
      </c>
      <c r="Z330" s="14">
        <v>3175.0931329999999</v>
      </c>
      <c r="AA330" s="14">
        <v>0</v>
      </c>
      <c r="AB330" s="14">
        <v>1940</v>
      </c>
      <c r="AC330" s="14">
        <v>3433.9534829999998</v>
      </c>
      <c r="AD330" s="14">
        <v>2808.7585939999999</v>
      </c>
      <c r="AE330" s="14">
        <v>0.81793728700000001</v>
      </c>
      <c r="AF330" s="14">
        <f t="array" ref="AF330">TTEST(IF(H330:R330&lt;&gt;0,H330:R330),IF(S330:AA330&lt;&gt;0,S330:AA330),2,3)</f>
        <v>0.38424419653248965</v>
      </c>
      <c r="AG330">
        <f t="array" ref="AG330">AVERAGE(IF(H330:R330&lt;&gt;0,H330:R330))</f>
        <v>3717.2244742571429</v>
      </c>
      <c r="AH330">
        <f t="array" ref="AH330">STDEV(IF(H330:R330&lt;&gt;0,H330:R330))</f>
        <v>2651.6202370150318</v>
      </c>
      <c r="AI330">
        <f t="shared" si="18"/>
        <v>140.1869099642141</v>
      </c>
    </row>
    <row r="331" spans="1:35" x14ac:dyDescent="0.2">
      <c r="A331" s="2" t="s">
        <v>302</v>
      </c>
      <c r="B331" s="2">
        <v>124912</v>
      </c>
      <c r="C331" s="5">
        <v>3496</v>
      </c>
      <c r="D331" s="5">
        <f t="shared" si="19"/>
        <v>335638544</v>
      </c>
      <c r="E331" s="5">
        <v>2687</v>
      </c>
      <c r="F331" s="5">
        <f t="shared" si="20"/>
        <v>1</v>
      </c>
      <c r="G331" s="5">
        <v>77</v>
      </c>
      <c r="H331" s="14">
        <v>9473</v>
      </c>
      <c r="I331" s="14">
        <v>2692</v>
      </c>
      <c r="J331" s="14">
        <v>599.3435015</v>
      </c>
      <c r="K331" s="14">
        <v>0</v>
      </c>
      <c r="L331" s="14">
        <v>0</v>
      </c>
      <c r="M331" s="14">
        <v>3891.5458720000001</v>
      </c>
      <c r="N331" s="14">
        <v>0</v>
      </c>
      <c r="O331" s="14">
        <v>4308.3878590000004</v>
      </c>
      <c r="P331" s="14">
        <v>2618.3255410000002</v>
      </c>
      <c r="Q331" s="14">
        <v>8786.4300509999994</v>
      </c>
      <c r="R331" s="14">
        <v>2268.8369299999999</v>
      </c>
      <c r="S331" s="14">
        <v>2687.3350970000001</v>
      </c>
      <c r="T331" s="14">
        <v>0</v>
      </c>
      <c r="U331" s="14">
        <v>0</v>
      </c>
      <c r="V331" s="14">
        <v>0</v>
      </c>
      <c r="W331" s="14">
        <v>1982.8715500000001</v>
      </c>
      <c r="X331" s="14">
        <v>0</v>
      </c>
      <c r="Y331" s="14">
        <v>0</v>
      </c>
      <c r="Z331" s="14">
        <v>2330.9185430000002</v>
      </c>
      <c r="AA331" s="14">
        <v>3054.4909830000001</v>
      </c>
      <c r="AB331" s="14">
        <v>752</v>
      </c>
      <c r="AC331" s="14">
        <v>3291.7729359999998</v>
      </c>
      <c r="AD331" s="14">
        <v>2509.12682</v>
      </c>
      <c r="AE331" s="14">
        <v>0.76224176700000001</v>
      </c>
      <c r="AF331" s="14">
        <f t="array" ref="AF331">TTEST(IF(H331:R331&lt;&gt;0,H331:R331),IF(S331:AA331&lt;&gt;0,S331:AA331),2,3)</f>
        <v>0.15315641890312839</v>
      </c>
      <c r="AG331">
        <f t="array" ref="AG331">AVERAGE(IF(H331:R331&lt;&gt;0,H331:R331))</f>
        <v>4329.7337193124995</v>
      </c>
      <c r="AH331">
        <f t="array" ref="AH331">STDEV(IF(H331:R331&lt;&gt;0,H331:R331))</f>
        <v>3168.6407834936904</v>
      </c>
      <c r="AI331">
        <f t="shared" si="18"/>
        <v>136.64324911385529</v>
      </c>
    </row>
    <row r="332" spans="1:35" x14ac:dyDescent="0.2">
      <c r="A332" s="2" t="s">
        <v>350</v>
      </c>
      <c r="B332" s="2">
        <v>42475</v>
      </c>
      <c r="C332" s="5">
        <v>9044</v>
      </c>
      <c r="D332" s="5">
        <f t="shared" si="19"/>
        <v>335467550</v>
      </c>
      <c r="E332" s="5">
        <v>7898</v>
      </c>
      <c r="F332" s="5">
        <f t="shared" si="20"/>
        <v>1</v>
      </c>
      <c r="G332" s="5">
        <v>56</v>
      </c>
      <c r="H332" s="14">
        <v>0</v>
      </c>
      <c r="I332" s="14">
        <v>12168</v>
      </c>
      <c r="J332" s="14">
        <v>5065.968038</v>
      </c>
      <c r="K332" s="14">
        <v>0</v>
      </c>
      <c r="L332" s="14">
        <v>0</v>
      </c>
      <c r="M332" s="14">
        <v>5674.6239679999999</v>
      </c>
      <c r="N332" s="14">
        <v>2625.4505899999999</v>
      </c>
      <c r="O332" s="14">
        <v>12419.984909999999</v>
      </c>
      <c r="P332" s="14">
        <v>6435.6031839999996</v>
      </c>
      <c r="Q332" s="14">
        <v>11664.751</v>
      </c>
      <c r="R332" s="14">
        <v>15635.99172</v>
      </c>
      <c r="S332" s="14">
        <v>7414.1836990000002</v>
      </c>
      <c r="T332" s="14">
        <v>1157.63048</v>
      </c>
      <c r="U332" s="14">
        <v>10976.843220000001</v>
      </c>
      <c r="V332" s="14">
        <v>0</v>
      </c>
      <c r="W332" s="14">
        <v>7898.1665439999997</v>
      </c>
      <c r="X332" s="14">
        <v>0</v>
      </c>
      <c r="Y332" s="14">
        <v>0</v>
      </c>
      <c r="Z332" s="14">
        <v>18440.445589999999</v>
      </c>
      <c r="AA332" s="14">
        <v>0</v>
      </c>
      <c r="AB332" s="14">
        <v>0</v>
      </c>
      <c r="AC332" s="14">
        <v>9050.1770930000002</v>
      </c>
      <c r="AD332" s="14">
        <v>7898.1665439999997</v>
      </c>
      <c r="AE332" s="14">
        <v>0.87270850799999999</v>
      </c>
      <c r="AF332" s="14">
        <f t="array" ref="AF332">TTEST(IF(H332:R332&lt;&gt;0,H332:R332),IF(S332:AA332&lt;&gt;0,S332:AA332),2,3)</f>
        <v>0.94882597068616092</v>
      </c>
      <c r="AG332">
        <f t="array" ref="AG332">AVERAGE(IF(H332:R332&lt;&gt;0,H332:R332))</f>
        <v>8961.29667625</v>
      </c>
      <c r="AH332">
        <f t="array" ref="AH332">STDEV(IF(H332:R332&lt;&gt;0,H332:R332))</f>
        <v>4576.3923041293874</v>
      </c>
      <c r="AI332">
        <f t="shared" si="18"/>
        <v>195.81574482074032</v>
      </c>
    </row>
    <row r="333" spans="1:35" x14ac:dyDescent="0.2">
      <c r="A333" s="2" t="s">
        <v>306</v>
      </c>
      <c r="B333" s="2">
        <v>117881</v>
      </c>
      <c r="C333" s="5">
        <v>3685</v>
      </c>
      <c r="D333" s="5">
        <f t="shared" si="19"/>
        <v>334899921</v>
      </c>
      <c r="E333" s="5">
        <v>2841</v>
      </c>
      <c r="F333" s="5">
        <f t="shared" si="20"/>
        <v>1</v>
      </c>
      <c r="G333" s="5">
        <v>65</v>
      </c>
      <c r="H333" s="14">
        <v>0</v>
      </c>
      <c r="I333" s="14">
        <v>2803</v>
      </c>
      <c r="J333" s="14">
        <v>1094.5895559999999</v>
      </c>
      <c r="K333" s="14">
        <v>0</v>
      </c>
      <c r="L333" s="14">
        <v>2569.6394949999999</v>
      </c>
      <c r="M333" s="14">
        <v>2205.701607</v>
      </c>
      <c r="N333" s="14">
        <v>0</v>
      </c>
      <c r="O333" s="14">
        <v>2558.0769829999999</v>
      </c>
      <c r="P333" s="14">
        <v>7761.1913990000003</v>
      </c>
      <c r="Q333" s="14">
        <v>10553.70586</v>
      </c>
      <c r="R333" s="14">
        <v>2841.2004019999999</v>
      </c>
      <c r="S333" s="14">
        <v>3787.1897159999999</v>
      </c>
      <c r="T333" s="14">
        <v>2833.2029950000001</v>
      </c>
      <c r="U333" s="14">
        <v>0</v>
      </c>
      <c r="V333" s="14">
        <v>3071.4850769999998</v>
      </c>
      <c r="W333" s="14">
        <v>2608.9492359999999</v>
      </c>
      <c r="X333" s="14">
        <v>0</v>
      </c>
      <c r="Y333" s="14">
        <v>0</v>
      </c>
      <c r="Z333" s="14">
        <v>3175.0931329999999</v>
      </c>
      <c r="AA333" s="14">
        <v>4261.6755949999997</v>
      </c>
      <c r="AB333" s="14">
        <v>3150</v>
      </c>
      <c r="AC333" s="14">
        <v>2686.319747</v>
      </c>
      <c r="AD333" s="14">
        <v>3123.2891049999998</v>
      </c>
      <c r="AE333" s="14">
        <v>1.1626646860000001</v>
      </c>
      <c r="AF333" s="14">
        <f t="array" ref="AF333">TTEST(IF(H333:R333&lt;&gt;0,H333:R333),IF(S333:AA333&lt;&gt;0,S333:AA333),2,3)</f>
        <v>0.54213330741804444</v>
      </c>
      <c r="AG333">
        <f t="array" ref="AG333">AVERAGE(IF(H333:R333&lt;&gt;0,H333:R333))</f>
        <v>4048.38816275</v>
      </c>
      <c r="AH333">
        <f t="array" ref="AH333">STDEV(IF(H333:R333&lt;&gt;0,H333:R333))</f>
        <v>3287.2156078125545</v>
      </c>
      <c r="AI333">
        <f t="shared" si="18"/>
        <v>123.1555409121448</v>
      </c>
    </row>
    <row r="334" spans="1:35" x14ac:dyDescent="0.2">
      <c r="A334" s="2" t="s">
        <v>258</v>
      </c>
      <c r="B334" s="2">
        <v>42646</v>
      </c>
      <c r="C334" s="5">
        <v>11717</v>
      </c>
      <c r="D334" s="5">
        <f t="shared" si="19"/>
        <v>334557870</v>
      </c>
      <c r="E334" s="5">
        <v>7845</v>
      </c>
      <c r="F334" s="5">
        <f t="shared" si="20"/>
        <v>1</v>
      </c>
      <c r="G334" s="5">
        <v>89</v>
      </c>
      <c r="H334" s="14">
        <v>0</v>
      </c>
      <c r="I334" s="14">
        <v>34719</v>
      </c>
      <c r="J334" s="14">
        <v>5511.8404920000003</v>
      </c>
      <c r="K334" s="14">
        <v>1456.666434</v>
      </c>
      <c r="L334" s="14">
        <v>15618.94608</v>
      </c>
      <c r="M334" s="14">
        <v>8685.8481310000006</v>
      </c>
      <c r="N334" s="14">
        <v>7076.6972569999998</v>
      </c>
      <c r="O334" s="14">
        <v>7236.6444419999998</v>
      </c>
      <c r="P334" s="14">
        <v>8057.6150989999996</v>
      </c>
      <c r="Q334" s="14">
        <v>7011.237862</v>
      </c>
      <c r="R334" s="14">
        <v>9258.1348230000003</v>
      </c>
      <c r="S334" s="14">
        <v>31574.23821</v>
      </c>
      <c r="T334" s="14">
        <v>0</v>
      </c>
      <c r="U334" s="14">
        <v>7845.0898980000002</v>
      </c>
      <c r="V334" s="14">
        <v>4302.044801</v>
      </c>
      <c r="W334" s="14">
        <v>31686.13307</v>
      </c>
      <c r="X334" s="14">
        <v>0</v>
      </c>
      <c r="Y334" s="14">
        <v>5474.4418649999998</v>
      </c>
      <c r="Z334" s="14">
        <v>9343.0697529999998</v>
      </c>
      <c r="AA334" s="14">
        <v>4334.5645009999998</v>
      </c>
      <c r="AB334" s="14">
        <v>0</v>
      </c>
      <c r="AC334" s="14">
        <v>7647.1297709999999</v>
      </c>
      <c r="AD334" s="14">
        <v>7845.0898980000002</v>
      </c>
      <c r="AE334" s="14">
        <v>1.025886853</v>
      </c>
      <c r="AF334" s="14">
        <f t="array" ref="AF334">TTEST(IF(H334:R334&lt;&gt;0,H334:R334),IF(S334:AA334&lt;&gt;0,S334:AA334),2,3)</f>
        <v>0.59517784332327228</v>
      </c>
      <c r="AG334">
        <f t="array" ref="AG334">AVERAGE(IF(H334:R334&lt;&gt;0,H334:R334))</f>
        <v>10463.263062</v>
      </c>
      <c r="AH334">
        <f t="array" ref="AH334">STDEV(IF(H334:R334&lt;&gt;0,H334:R334))</f>
        <v>9218.0515159536699</v>
      </c>
      <c r="AI334">
        <f t="shared" si="18"/>
        <v>113.50840298398468</v>
      </c>
    </row>
    <row r="335" spans="1:35" x14ac:dyDescent="0.2">
      <c r="A335" s="2" t="s">
        <v>431</v>
      </c>
      <c r="B335" s="2">
        <v>26170</v>
      </c>
      <c r="C335" s="5">
        <v>11706</v>
      </c>
      <c r="D335" s="5">
        <f t="shared" si="19"/>
        <v>334190900</v>
      </c>
      <c r="E335" s="5">
        <v>12770</v>
      </c>
      <c r="F335" s="5">
        <f t="shared" si="20"/>
        <v>1</v>
      </c>
      <c r="G335" s="5">
        <v>40</v>
      </c>
      <c r="H335" s="14">
        <v>0</v>
      </c>
      <c r="I335" s="14">
        <v>16272</v>
      </c>
      <c r="J335" s="14">
        <v>13358.16203</v>
      </c>
      <c r="K335" s="14">
        <v>0</v>
      </c>
      <c r="L335" s="14">
        <v>13466.789210000001</v>
      </c>
      <c r="M335" s="14">
        <v>12676.42331</v>
      </c>
      <c r="N335" s="14">
        <v>8972.0700099999995</v>
      </c>
      <c r="O335" s="14">
        <v>12864.22818</v>
      </c>
      <c r="P335" s="14">
        <v>10601.76923</v>
      </c>
      <c r="Q335" s="14">
        <v>9123.6159900000002</v>
      </c>
      <c r="R335" s="14">
        <v>18441.763470000002</v>
      </c>
      <c r="S335" s="14">
        <v>0</v>
      </c>
      <c r="T335" s="14">
        <v>1284.1591289999999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12864.22818</v>
      </c>
      <c r="AD335" s="14">
        <v>1284.1591289999999</v>
      </c>
      <c r="AE335" s="14">
        <v>9.9824031999999993E-2</v>
      </c>
      <c r="AF335" s="14" t="e">
        <f t="array" ref="AF335">TTEST(IF(H335:R335&lt;&gt;0,H335:R335),IF(S335:AA335&lt;&gt;0,S335:AA335),2,3)</f>
        <v>#DIV/0!</v>
      </c>
      <c r="AG335">
        <f t="array" ref="AG335">AVERAGE(IF(H335:R335&lt;&gt;0,H335:R335))</f>
        <v>12864.091270000003</v>
      </c>
      <c r="AH335">
        <f t="array" ref="AH335">STDEV(IF(H335:R335&lt;&gt;0,H335:R335))</f>
        <v>3114.9623775544483</v>
      </c>
      <c r="AI335">
        <f t="shared" ref="AI335:AI398" si="21">(AG335/AH335)*100</f>
        <v>412.97742029550869</v>
      </c>
    </row>
    <row r="336" spans="1:35" x14ac:dyDescent="0.2">
      <c r="A336" s="2" t="s">
        <v>359</v>
      </c>
      <c r="B336" s="2">
        <v>42817</v>
      </c>
      <c r="C336" s="5">
        <v>8734</v>
      </c>
      <c r="D336" s="5">
        <f t="shared" si="19"/>
        <v>333544430</v>
      </c>
      <c r="E336" s="5">
        <v>7790</v>
      </c>
      <c r="F336" s="5">
        <f t="shared" si="20"/>
        <v>1</v>
      </c>
      <c r="G336" s="5">
        <v>75</v>
      </c>
      <c r="H336" s="14">
        <v>0</v>
      </c>
      <c r="I336" s="14">
        <v>7790</v>
      </c>
      <c r="J336" s="14">
        <v>5705.6548240000002</v>
      </c>
      <c r="K336" s="14">
        <v>9381.1040639999992</v>
      </c>
      <c r="L336" s="14">
        <v>913.67663749999997</v>
      </c>
      <c r="M336" s="14">
        <v>9309.5086809999993</v>
      </c>
      <c r="N336" s="14">
        <v>6832.3275599999997</v>
      </c>
      <c r="O336" s="14">
        <v>15546.0047</v>
      </c>
      <c r="P336" s="14">
        <v>9108.4147279999997</v>
      </c>
      <c r="Q336" s="14">
        <v>22681.6188</v>
      </c>
      <c r="R336" s="14">
        <v>5106.1764629999998</v>
      </c>
      <c r="S336" s="14">
        <v>2252.185481</v>
      </c>
      <c r="T336" s="14">
        <v>13288.04739</v>
      </c>
      <c r="U336" s="14">
        <v>4803.4574030000003</v>
      </c>
      <c r="V336" s="14">
        <v>24050.2418</v>
      </c>
      <c r="W336" s="14">
        <v>3157.5457179999999</v>
      </c>
      <c r="X336" s="14">
        <v>0</v>
      </c>
      <c r="Y336" s="14">
        <v>3726.917551</v>
      </c>
      <c r="Z336" s="14">
        <v>12624.058859999999</v>
      </c>
      <c r="AA336" s="14">
        <v>8206.9972390000003</v>
      </c>
      <c r="AB336" s="14">
        <v>1470</v>
      </c>
      <c r="AC336" s="14">
        <v>8449.2073639999999</v>
      </c>
      <c r="AD336" s="14">
        <v>6505.2273210000003</v>
      </c>
      <c r="AE336" s="14">
        <v>0.76992160799999998</v>
      </c>
      <c r="AF336" s="14">
        <f t="array" ref="AF336">TTEST(IF(H336:R336&lt;&gt;0,H336:R336),IF(S336:AA336&lt;&gt;0,S336:AA336),2,3)</f>
        <v>0.94593284353158746</v>
      </c>
      <c r="AG336">
        <f t="array" ref="AG336">AVERAGE(IF(H336:R336&lt;&gt;0,H336:R336))</f>
        <v>9237.4486457499988</v>
      </c>
      <c r="AH336">
        <f t="array" ref="AH336">STDEV(IF(H336:R336&lt;&gt;0,H336:R336))</f>
        <v>6030.4039188256356</v>
      </c>
      <c r="AI336">
        <f t="shared" si="21"/>
        <v>153.1812590017835</v>
      </c>
    </row>
    <row r="337" spans="1:35" x14ac:dyDescent="0.2">
      <c r="A337" s="2" t="s">
        <v>415</v>
      </c>
      <c r="B337" s="2">
        <v>159435</v>
      </c>
      <c r="C337" s="5">
        <v>2010</v>
      </c>
      <c r="D337" s="5">
        <f t="shared" si="19"/>
        <v>330987060</v>
      </c>
      <c r="E337" s="5">
        <v>2076</v>
      </c>
      <c r="F337" s="5">
        <f t="shared" si="20"/>
        <v>1</v>
      </c>
      <c r="G337" s="5">
        <v>52</v>
      </c>
      <c r="H337" s="14">
        <v>0</v>
      </c>
      <c r="I337" s="14">
        <v>1718</v>
      </c>
      <c r="J337" s="14">
        <v>407.05330759999998</v>
      </c>
      <c r="K337" s="14">
        <v>0</v>
      </c>
      <c r="L337" s="14">
        <v>294.87489579999999</v>
      </c>
      <c r="M337" s="14">
        <v>2814.3815289999998</v>
      </c>
      <c r="N337" s="14">
        <v>0</v>
      </c>
      <c r="O337" s="14">
        <v>1053.2864959999999</v>
      </c>
      <c r="P337" s="14">
        <v>3817.6346830000002</v>
      </c>
      <c r="Q337" s="14">
        <v>0</v>
      </c>
      <c r="R337" s="14">
        <v>2791.7937029999998</v>
      </c>
      <c r="S337" s="14">
        <v>2163.1273590000001</v>
      </c>
      <c r="T337" s="14">
        <v>2291.9395989999998</v>
      </c>
      <c r="U337" s="14">
        <v>0</v>
      </c>
      <c r="V337" s="14">
        <v>0</v>
      </c>
      <c r="W337" s="14">
        <v>1835.3961059999999</v>
      </c>
      <c r="X337" s="14">
        <v>1988.791986</v>
      </c>
      <c r="Y337" s="14">
        <v>0</v>
      </c>
      <c r="Z337" s="14">
        <v>0</v>
      </c>
      <c r="AA337" s="14">
        <v>0</v>
      </c>
      <c r="AB337" s="14">
        <v>2940</v>
      </c>
      <c r="AC337" s="14">
        <v>1718</v>
      </c>
      <c r="AD337" s="14">
        <v>2075.9596729999998</v>
      </c>
      <c r="AE337" s="14">
        <v>1.2083583659999999</v>
      </c>
      <c r="AF337" s="14">
        <f t="array" ref="AF337">TTEST(IF(H337:R337&lt;&gt;0,H337:R337),IF(S337:AA337&lt;&gt;0,S337:AA337),2,3)</f>
        <v>0.67487172271610962</v>
      </c>
      <c r="AG337">
        <f t="array" ref="AG337">AVERAGE(IF(H337:R337&lt;&gt;0,H337:R337))</f>
        <v>1842.4320877714285</v>
      </c>
      <c r="AH337">
        <f t="array" ref="AH337">STDEV(IF(H337:R337&lt;&gt;0,H337:R337))</f>
        <v>1344.177449808368</v>
      </c>
      <c r="AI337">
        <f t="shared" si="21"/>
        <v>137.06762362618818</v>
      </c>
    </row>
    <row r="338" spans="1:35" x14ac:dyDescent="0.2">
      <c r="A338" s="2" t="s">
        <v>106</v>
      </c>
      <c r="B338" s="2">
        <v>37845</v>
      </c>
      <c r="C338" s="5">
        <v>33816</v>
      </c>
      <c r="D338" s="5">
        <f t="shared" si="19"/>
        <v>330765300</v>
      </c>
      <c r="E338" s="5">
        <v>8740</v>
      </c>
      <c r="F338" s="5">
        <f t="shared" si="20"/>
        <v>1</v>
      </c>
      <c r="G338" s="5">
        <v>210</v>
      </c>
      <c r="H338" s="14">
        <v>0</v>
      </c>
      <c r="I338" s="14">
        <v>12694</v>
      </c>
      <c r="J338" s="14">
        <v>735.93552950000003</v>
      </c>
      <c r="K338" s="14">
        <v>0</v>
      </c>
      <c r="L338" s="14">
        <v>280812.21730000002</v>
      </c>
      <c r="M338" s="14">
        <v>9425.4134950000007</v>
      </c>
      <c r="N338" s="14">
        <v>0</v>
      </c>
      <c r="O338" s="14">
        <v>8739.9664240000002</v>
      </c>
      <c r="P338" s="14">
        <v>21117.680100000001</v>
      </c>
      <c r="Q338" s="14">
        <v>3797.0858290000001</v>
      </c>
      <c r="R338" s="14">
        <v>312.97053670000003</v>
      </c>
      <c r="S338" s="14">
        <v>64810.333120000003</v>
      </c>
      <c r="T338" s="14">
        <v>39551.72219</v>
      </c>
      <c r="U338" s="14">
        <v>3647.2682410000002</v>
      </c>
      <c r="V338" s="14">
        <v>0</v>
      </c>
      <c r="W338" s="14">
        <v>48920.933349999999</v>
      </c>
      <c r="X338" s="14">
        <v>0</v>
      </c>
      <c r="Y338" s="14">
        <v>0</v>
      </c>
      <c r="Z338" s="14">
        <v>8487.2411609999999</v>
      </c>
      <c r="AA338" s="14">
        <v>3054.4909830000001</v>
      </c>
      <c r="AB338" s="14">
        <v>1140</v>
      </c>
      <c r="AC338" s="14">
        <v>9082.6899589999994</v>
      </c>
      <c r="AD338" s="14">
        <v>24019.481680000001</v>
      </c>
      <c r="AE338" s="14">
        <v>2.6445339190000001</v>
      </c>
      <c r="AF338" s="14">
        <f t="array" ref="AF338">TTEST(IF(H338:R338&lt;&gt;0,H338:R338),IF(S338:AA338&lt;&gt;0,S338:AA338),2,3)</f>
        <v>0.70341530784923822</v>
      </c>
      <c r="AG338">
        <f t="array" ref="AG338">AVERAGE(IF(H338:R338&lt;&gt;0,H338:R338))</f>
        <v>42204.408651774997</v>
      </c>
      <c r="AH338">
        <f t="array" ref="AH338">STDEV(IF(H338:R338&lt;&gt;0,H338:R338))</f>
        <v>96653.41720489008</v>
      </c>
      <c r="AI338">
        <f t="shared" si="21"/>
        <v>43.665718059722884</v>
      </c>
    </row>
    <row r="339" spans="1:35" x14ac:dyDescent="0.2">
      <c r="A339" s="2" t="s">
        <v>361</v>
      </c>
      <c r="B339" s="2">
        <v>65584</v>
      </c>
      <c r="C339" s="5">
        <v>5660</v>
      </c>
      <c r="D339" s="5">
        <f t="shared" si="19"/>
        <v>329690768</v>
      </c>
      <c r="E339" s="5">
        <v>5027</v>
      </c>
      <c r="F339" s="5">
        <f t="shared" si="20"/>
        <v>1</v>
      </c>
      <c r="G339" s="5">
        <v>46</v>
      </c>
      <c r="H339" s="14">
        <v>0</v>
      </c>
      <c r="I339" s="14">
        <v>10678</v>
      </c>
      <c r="J339" s="14">
        <v>2270.411521</v>
      </c>
      <c r="K339" s="14">
        <v>0</v>
      </c>
      <c r="L339" s="14">
        <v>5199.8044620000001</v>
      </c>
      <c r="M339" s="14">
        <v>9931.0235190000003</v>
      </c>
      <c r="N339" s="14">
        <v>6264.1264229999997</v>
      </c>
      <c r="O339" s="14">
        <v>7924.3975129999999</v>
      </c>
      <c r="P339" s="14">
        <v>7205.8330189999997</v>
      </c>
      <c r="Q339" s="14">
        <v>10125.94636</v>
      </c>
      <c r="R339" s="14">
        <v>4679.0808829999996</v>
      </c>
      <c r="S339" s="14">
        <v>5420.6712440000001</v>
      </c>
      <c r="T339" s="14">
        <v>3285.6713650000002</v>
      </c>
      <c r="U339" s="14">
        <v>4387.8688970000003</v>
      </c>
      <c r="V339" s="14">
        <v>3224.4514389999999</v>
      </c>
      <c r="W339" s="14">
        <v>4360.5758450000003</v>
      </c>
      <c r="X339" s="14">
        <v>0</v>
      </c>
      <c r="Y339" s="14">
        <v>4040.8664749999998</v>
      </c>
      <c r="Z339" s="14">
        <v>5841.1830600000003</v>
      </c>
      <c r="AA339" s="14">
        <v>4853.6459569999997</v>
      </c>
      <c r="AB339" s="14">
        <v>2190</v>
      </c>
      <c r="AC339" s="14">
        <v>7205.8330189999997</v>
      </c>
      <c r="AD339" s="14">
        <v>4374.2223709999998</v>
      </c>
      <c r="AE339" s="14">
        <v>0.60703909700000003</v>
      </c>
      <c r="AF339" s="14">
        <f t="array" ref="AF339">TTEST(IF(H339:R339&lt;&gt;0,H339:R339),IF(S339:AA339&lt;&gt;0,S339:AA339),2,3)</f>
        <v>2.1891281690089179E-2</v>
      </c>
      <c r="AG339">
        <f t="array" ref="AG339">AVERAGE(IF(H339:R339&lt;&gt;0,H339:R339))</f>
        <v>7142.069300000001</v>
      </c>
      <c r="AH339">
        <f t="array" ref="AH339">STDEV(IF(H339:R339&lt;&gt;0,H339:R339))</f>
        <v>2831.5904311659492</v>
      </c>
      <c r="AI339">
        <f t="shared" si="21"/>
        <v>252.22819025628462</v>
      </c>
    </row>
    <row r="340" spans="1:35" x14ac:dyDescent="0.2">
      <c r="A340" s="2" t="s">
        <v>430</v>
      </c>
      <c r="B340" s="2">
        <v>86425</v>
      </c>
      <c r="C340" s="5">
        <v>3550</v>
      </c>
      <c r="D340" s="5">
        <f t="shared" si="19"/>
        <v>328328575</v>
      </c>
      <c r="E340" s="5">
        <v>3799</v>
      </c>
      <c r="F340" s="5">
        <f t="shared" si="20"/>
        <v>1</v>
      </c>
      <c r="G340" s="5">
        <v>47</v>
      </c>
      <c r="H340" s="14">
        <v>0</v>
      </c>
      <c r="I340" s="14">
        <v>4581</v>
      </c>
      <c r="J340" s="14">
        <v>1000.4286070000001</v>
      </c>
      <c r="K340" s="14">
        <v>0</v>
      </c>
      <c r="L340" s="14">
        <v>2508.196696</v>
      </c>
      <c r="M340" s="14">
        <v>6203.6845789999998</v>
      </c>
      <c r="N340" s="14">
        <v>1813.1224480000001</v>
      </c>
      <c r="O340" s="14">
        <v>4145.7859129999997</v>
      </c>
      <c r="P340" s="14">
        <v>3787.5505109999999</v>
      </c>
      <c r="Q340" s="14">
        <v>2654.2469580000002</v>
      </c>
      <c r="R340" s="14">
        <v>1065.8564779999999</v>
      </c>
      <c r="S340" s="14">
        <v>3045.7666330000002</v>
      </c>
      <c r="T340" s="14">
        <v>0</v>
      </c>
      <c r="U340" s="14">
        <v>3899.1190489999999</v>
      </c>
      <c r="V340" s="14">
        <v>4511.998576</v>
      </c>
      <c r="W340" s="14">
        <v>3384.8135189999998</v>
      </c>
      <c r="X340" s="14">
        <v>1828.993414</v>
      </c>
      <c r="Y340" s="14">
        <v>3996.2150430000002</v>
      </c>
      <c r="Z340" s="14">
        <v>3810.2907949999999</v>
      </c>
      <c r="AA340" s="14">
        <v>4167.4048130000001</v>
      </c>
      <c r="AB340" s="14">
        <v>7500</v>
      </c>
      <c r="AC340" s="14">
        <v>2654.2469580000002</v>
      </c>
      <c r="AD340" s="14">
        <v>3854.7049219999999</v>
      </c>
      <c r="AE340" s="14">
        <v>1.4522781730000001</v>
      </c>
      <c r="AF340" s="14">
        <f t="array" ref="AF340">TTEST(IF(H340:R340&lt;&gt;0,H340:R340),IF(S340:AA340&lt;&gt;0,S340:AA340),2,3)</f>
        <v>0.46068901801227069</v>
      </c>
      <c r="AG340">
        <f t="array" ref="AG340">AVERAGE(IF(H340:R340&lt;&gt;0,H340:R340))</f>
        <v>3084.4302433333337</v>
      </c>
      <c r="AH340">
        <f t="array" ref="AH340">STDEV(IF(H340:R340&lt;&gt;0,H340:R340))</f>
        <v>1737.1439114370189</v>
      </c>
      <c r="AI340">
        <f t="shared" si="21"/>
        <v>177.55755427204636</v>
      </c>
    </row>
    <row r="341" spans="1:35" x14ac:dyDescent="0.2">
      <c r="A341" s="2" t="s">
        <v>418</v>
      </c>
      <c r="B341" s="2">
        <v>100341</v>
      </c>
      <c r="C341" s="5">
        <v>3157</v>
      </c>
      <c r="D341" s="5">
        <f t="shared" si="19"/>
        <v>327713706</v>
      </c>
      <c r="E341" s="5">
        <v>3266</v>
      </c>
      <c r="F341" s="5">
        <f t="shared" si="20"/>
        <v>1</v>
      </c>
      <c r="G341" s="5">
        <v>38</v>
      </c>
      <c r="H341" s="14">
        <v>0</v>
      </c>
      <c r="I341" s="14">
        <v>1848</v>
      </c>
      <c r="J341" s="14">
        <v>599.93679589999999</v>
      </c>
      <c r="K341" s="14">
        <v>0</v>
      </c>
      <c r="L341" s="14">
        <v>0</v>
      </c>
      <c r="M341" s="14">
        <v>4082.0652759999998</v>
      </c>
      <c r="N341" s="14">
        <v>0</v>
      </c>
      <c r="O341" s="14">
        <v>3994.7206999999999</v>
      </c>
      <c r="P341" s="14">
        <v>4271.0420089999998</v>
      </c>
      <c r="Q341" s="14">
        <v>0</v>
      </c>
      <c r="R341" s="14">
        <v>2923.0708690000001</v>
      </c>
      <c r="S341" s="14">
        <v>2962.9682590000002</v>
      </c>
      <c r="T341" s="14">
        <v>0</v>
      </c>
      <c r="U341" s="14">
        <v>0</v>
      </c>
      <c r="V341" s="14">
        <v>3569.9431060000002</v>
      </c>
      <c r="W341" s="14">
        <v>2778.5488879999998</v>
      </c>
      <c r="X341" s="14">
        <v>1765.8492779999999</v>
      </c>
      <c r="Y341" s="14">
        <v>3699.8519110000002</v>
      </c>
      <c r="Z341" s="14">
        <v>4856.2665020000004</v>
      </c>
      <c r="AA341" s="14">
        <v>4510.8043029999999</v>
      </c>
      <c r="AB341" s="14">
        <v>2340</v>
      </c>
      <c r="AC341" s="14">
        <v>3458.8957850000002</v>
      </c>
      <c r="AD341" s="14">
        <v>3569.9431060000002</v>
      </c>
      <c r="AE341" s="14">
        <v>1.032104847</v>
      </c>
      <c r="AF341" s="14">
        <f t="array" ref="AF341">TTEST(IF(H341:R341&lt;&gt;0,H341:R341),IF(S341:AA341&lt;&gt;0,S341:AA341),2,3)</f>
        <v>0.50958085242708473</v>
      </c>
      <c r="AG341">
        <f t="array" ref="AG341">AVERAGE(IF(H341:R341&lt;&gt;0,H341:R341))</f>
        <v>2953.1392749833335</v>
      </c>
      <c r="AH341">
        <f t="array" ref="AH341">STDEV(IF(H341:R341&lt;&gt;0,H341:R341))</f>
        <v>1473.5014238712388</v>
      </c>
      <c r="AI341">
        <f t="shared" si="21"/>
        <v>200.41645207404918</v>
      </c>
    </row>
    <row r="342" spans="1:35" x14ac:dyDescent="0.2">
      <c r="A342" s="2" t="s">
        <v>291</v>
      </c>
      <c r="B342" s="2">
        <v>67252</v>
      </c>
      <c r="C342" s="5">
        <v>6744</v>
      </c>
      <c r="D342" s="5">
        <f t="shared" si="19"/>
        <v>326777468</v>
      </c>
      <c r="E342" s="5">
        <v>4859</v>
      </c>
      <c r="F342" s="5">
        <f t="shared" si="20"/>
        <v>1</v>
      </c>
      <c r="G342" s="5">
        <v>52</v>
      </c>
      <c r="H342" s="14">
        <v>0</v>
      </c>
      <c r="I342" s="14">
        <v>4775</v>
      </c>
      <c r="J342" s="14">
        <v>4115.0360520000004</v>
      </c>
      <c r="K342" s="14">
        <v>0</v>
      </c>
      <c r="L342" s="14">
        <v>11116.8778</v>
      </c>
      <c r="M342" s="14">
        <v>11084.94001</v>
      </c>
      <c r="N342" s="14">
        <v>4858.7839480000002</v>
      </c>
      <c r="O342" s="14">
        <v>4048.2168809999998</v>
      </c>
      <c r="P342" s="14">
        <v>8651.7772330000007</v>
      </c>
      <c r="Q342" s="14">
        <v>6153.8629229999997</v>
      </c>
      <c r="R342" s="14">
        <v>11688.2382</v>
      </c>
      <c r="S342" s="14">
        <v>0</v>
      </c>
      <c r="T342" s="14">
        <v>0</v>
      </c>
      <c r="U342" s="14">
        <v>0</v>
      </c>
      <c r="V342" s="14">
        <v>0</v>
      </c>
      <c r="W342" s="14">
        <v>2522.1766670000002</v>
      </c>
      <c r="X342" s="14">
        <v>3698.2404160000001</v>
      </c>
      <c r="Y342" s="14">
        <v>3564.1347700000001</v>
      </c>
      <c r="Z342" s="14">
        <v>0</v>
      </c>
      <c r="AA342" s="14">
        <v>0</v>
      </c>
      <c r="AB342" s="14">
        <v>11400</v>
      </c>
      <c r="AC342" s="14">
        <v>6153.8629229999997</v>
      </c>
      <c r="AD342" s="14">
        <v>3564.1347700000001</v>
      </c>
      <c r="AE342" s="14">
        <v>0.57917032199999996</v>
      </c>
      <c r="AF342" s="14">
        <f t="array" ref="AF342">TTEST(IF(H342:R342&lt;&gt;0,H342:R342),IF(S342:AA342&lt;&gt;0,S342:AA342),2,3)</f>
        <v>5.2283185677438086E-3</v>
      </c>
      <c r="AG342">
        <f t="array" ref="AG342">AVERAGE(IF(H342:R342&lt;&gt;0,H342:R342))</f>
        <v>7388.0814496666671</v>
      </c>
      <c r="AH342">
        <f t="array" ref="AH342">STDEV(IF(H342:R342&lt;&gt;0,H342:R342))</f>
        <v>3245.6763152296007</v>
      </c>
      <c r="AI342">
        <f t="shared" si="21"/>
        <v>227.6284118351472</v>
      </c>
    </row>
    <row r="343" spans="1:35" x14ac:dyDescent="0.2">
      <c r="A343" s="2" t="s">
        <v>383</v>
      </c>
      <c r="B343" s="2">
        <v>81115</v>
      </c>
      <c r="C343" s="5">
        <v>4272</v>
      </c>
      <c r="D343" s="5">
        <f t="shared" si="19"/>
        <v>325595610</v>
      </c>
      <c r="E343" s="5">
        <v>4014</v>
      </c>
      <c r="F343" s="5">
        <f t="shared" si="20"/>
        <v>1</v>
      </c>
      <c r="G343" s="5">
        <v>57</v>
      </c>
      <c r="H343" s="14">
        <v>0</v>
      </c>
      <c r="I343" s="14">
        <v>7321</v>
      </c>
      <c r="J343" s="14">
        <v>1622.8444219999999</v>
      </c>
      <c r="K343" s="14">
        <v>0</v>
      </c>
      <c r="L343" s="14">
        <v>0</v>
      </c>
      <c r="M343" s="14">
        <v>4034.0077120000001</v>
      </c>
      <c r="N343" s="14">
        <v>2220.595151</v>
      </c>
      <c r="O343" s="14">
        <v>9973.0472900000004</v>
      </c>
      <c r="P343" s="14">
        <v>4839.8195189999997</v>
      </c>
      <c r="Q343" s="14">
        <v>6297.6234679999998</v>
      </c>
      <c r="R343" s="14">
        <v>3737.9007529999999</v>
      </c>
      <c r="S343" s="14">
        <v>0</v>
      </c>
      <c r="T343" s="14">
        <v>4014.292297</v>
      </c>
      <c r="U343" s="14">
        <v>0</v>
      </c>
      <c r="V343" s="14">
        <v>2536.2366059999999</v>
      </c>
      <c r="W343" s="14">
        <v>0</v>
      </c>
      <c r="X343" s="14">
        <v>0</v>
      </c>
      <c r="Y343" s="14">
        <v>0</v>
      </c>
      <c r="Z343" s="14">
        <v>3466.8366759999999</v>
      </c>
      <c r="AA343" s="14">
        <v>4239.8719860000001</v>
      </c>
      <c r="AB343" s="14">
        <v>1230</v>
      </c>
      <c r="AC343" s="14">
        <v>4436.9136150000004</v>
      </c>
      <c r="AD343" s="14">
        <v>3740.5644860000002</v>
      </c>
      <c r="AE343" s="14">
        <v>0.84305551400000001</v>
      </c>
      <c r="AF343" s="14">
        <f t="array" ref="AF343">TTEST(IF(H343:R343&lt;&gt;0,H343:R343),IF(S343:AA343&lt;&gt;0,S343:AA343),2,3)</f>
        <v>0.20306433602777574</v>
      </c>
      <c r="AG343">
        <f t="array" ref="AG343">AVERAGE(IF(H343:R343&lt;&gt;0,H343:R343))</f>
        <v>5005.8547893750001</v>
      </c>
      <c r="AH343">
        <f t="array" ref="AH343">STDEV(IF(H343:R343&lt;&gt;0,H343:R343))</f>
        <v>2764.1520863088699</v>
      </c>
      <c r="AI343">
        <f t="shared" si="21"/>
        <v>181.09910862609604</v>
      </c>
    </row>
    <row r="344" spans="1:35" x14ac:dyDescent="0.2">
      <c r="A344" s="2" t="s">
        <v>456</v>
      </c>
      <c r="B344" s="2">
        <v>141513</v>
      </c>
      <c r="C344" s="5">
        <v>2003</v>
      </c>
      <c r="D344" s="5">
        <f t="shared" si="19"/>
        <v>325479900</v>
      </c>
      <c r="E344" s="5">
        <v>2300</v>
      </c>
      <c r="F344" s="5">
        <f t="shared" si="20"/>
        <v>1</v>
      </c>
      <c r="G344" s="5">
        <v>67</v>
      </c>
      <c r="H344" s="14">
        <v>4294</v>
      </c>
      <c r="I344" s="14">
        <v>2258</v>
      </c>
      <c r="J344" s="14">
        <v>183.68329919999999</v>
      </c>
      <c r="K344" s="14">
        <v>476.21154419999999</v>
      </c>
      <c r="L344" s="14">
        <v>0</v>
      </c>
      <c r="M344" s="14">
        <v>3835.8185629999998</v>
      </c>
      <c r="N344" s="14">
        <v>0</v>
      </c>
      <c r="O344" s="14">
        <v>1414.796844</v>
      </c>
      <c r="P344" s="14">
        <v>2386.066687</v>
      </c>
      <c r="Q344" s="14">
        <v>0</v>
      </c>
      <c r="R344" s="14">
        <v>1131.6827929999999</v>
      </c>
      <c r="S344" s="14">
        <v>2916.244866</v>
      </c>
      <c r="T344" s="14">
        <v>2575.8666039999998</v>
      </c>
      <c r="U344" s="14">
        <v>0</v>
      </c>
      <c r="V344" s="14">
        <v>0</v>
      </c>
      <c r="W344" s="14">
        <v>2341.5561349999998</v>
      </c>
      <c r="X344" s="14">
        <v>0</v>
      </c>
      <c r="Y344" s="14">
        <v>0</v>
      </c>
      <c r="Z344" s="14">
        <v>0</v>
      </c>
      <c r="AA344" s="14">
        <v>0</v>
      </c>
      <c r="AB344" s="14">
        <v>217</v>
      </c>
      <c r="AC344" s="14">
        <v>1836.398422</v>
      </c>
      <c r="AD344" s="14">
        <v>2575.8666039999998</v>
      </c>
      <c r="AE344" s="14">
        <v>1.402673066</v>
      </c>
      <c r="AF344" s="14">
        <f t="array" ref="AF344">TTEST(IF(H344:R344&lt;&gt;0,H344:R344),IF(S344:AA344&lt;&gt;0,S344:AA344),2,3)</f>
        <v>0.29863319015676321</v>
      </c>
      <c r="AG344">
        <f t="array" ref="AG344">AVERAGE(IF(H344:R344&lt;&gt;0,H344:R344))</f>
        <v>1997.5324663000001</v>
      </c>
      <c r="AH344">
        <f t="array" ref="AH344">STDEV(IF(H344:R344&lt;&gt;0,H344:R344))</f>
        <v>1491.1933713201956</v>
      </c>
      <c r="AI344">
        <f t="shared" si="21"/>
        <v>133.95529410994686</v>
      </c>
    </row>
    <row r="345" spans="1:35" x14ac:dyDescent="0.2">
      <c r="A345" s="2" t="s">
        <v>299</v>
      </c>
      <c r="B345" s="2">
        <v>53477</v>
      </c>
      <c r="C345" s="5">
        <v>8223</v>
      </c>
      <c r="D345" s="5">
        <f t="shared" si="19"/>
        <v>324765821</v>
      </c>
      <c r="E345" s="5">
        <v>6073</v>
      </c>
      <c r="F345" s="5">
        <f t="shared" si="20"/>
        <v>1</v>
      </c>
      <c r="G345" s="5">
        <v>63</v>
      </c>
      <c r="H345" s="14">
        <v>0</v>
      </c>
      <c r="I345" s="14">
        <v>11512</v>
      </c>
      <c r="J345" s="14">
        <v>5124.344368</v>
      </c>
      <c r="K345" s="14">
        <v>0</v>
      </c>
      <c r="L345" s="14">
        <v>19516.032770000002</v>
      </c>
      <c r="M345" s="14">
        <v>14810.45443</v>
      </c>
      <c r="N345" s="14">
        <v>11473.98199</v>
      </c>
      <c r="O345" s="14">
        <v>18421.806380000002</v>
      </c>
      <c r="P345" s="14">
        <v>10571.99266</v>
      </c>
      <c r="Q345" s="14">
        <v>11867.359920000001</v>
      </c>
      <c r="R345" s="14">
        <v>8390.0292929999996</v>
      </c>
      <c r="S345" s="14">
        <v>6835.5385820000001</v>
      </c>
      <c r="T345" s="14">
        <v>5480.7065380000004</v>
      </c>
      <c r="U345" s="14">
        <v>3475.0120910000001</v>
      </c>
      <c r="V345" s="14">
        <v>3153.5948680000001</v>
      </c>
      <c r="W345" s="14">
        <v>5188.2378250000002</v>
      </c>
      <c r="X345" s="14">
        <v>6072.9782720000003</v>
      </c>
      <c r="Y345" s="14">
        <v>4764.6521220000004</v>
      </c>
      <c r="Z345" s="14">
        <v>3401.8464130000002</v>
      </c>
      <c r="AA345" s="14">
        <v>4023.4556940000002</v>
      </c>
      <c r="AB345" s="14">
        <v>2160</v>
      </c>
      <c r="AC345" s="14">
        <v>11512</v>
      </c>
      <c r="AD345" s="14">
        <v>4764.6521220000004</v>
      </c>
      <c r="AE345" s="14">
        <v>0.413885695</v>
      </c>
      <c r="AF345" s="14">
        <f t="array" ref="AF345">TTEST(IF(H345:R345&lt;&gt;0,H345:R345),IF(S345:AA345&lt;&gt;0,S345:AA345),2,3)</f>
        <v>8.1728575207551987E-4</v>
      </c>
      <c r="AG345">
        <f t="array" ref="AG345">AVERAGE(IF(H345:R345&lt;&gt;0,H345:R345))</f>
        <v>12409.777978999999</v>
      </c>
      <c r="AH345">
        <f t="array" ref="AH345">STDEV(IF(H345:R345&lt;&gt;0,H345:R345))</f>
        <v>4568.8606913045305</v>
      </c>
      <c r="AI345">
        <f t="shared" si="21"/>
        <v>271.61646671824172</v>
      </c>
    </row>
    <row r="346" spans="1:35" x14ac:dyDescent="0.2">
      <c r="A346" s="2" t="s">
        <v>422</v>
      </c>
      <c r="B346" s="2">
        <v>65354</v>
      </c>
      <c r="C346" s="5">
        <v>4800</v>
      </c>
      <c r="D346" s="5">
        <f t="shared" si="19"/>
        <v>324613318</v>
      </c>
      <c r="E346" s="5">
        <v>4967</v>
      </c>
      <c r="F346" s="5">
        <f t="shared" si="20"/>
        <v>1</v>
      </c>
      <c r="G346" s="5">
        <v>30</v>
      </c>
      <c r="H346" s="14">
        <v>0</v>
      </c>
      <c r="I346" s="14">
        <v>3311</v>
      </c>
      <c r="J346" s="14">
        <v>1174.0933030000001</v>
      </c>
      <c r="K346" s="14">
        <v>0</v>
      </c>
      <c r="L346" s="14">
        <v>0</v>
      </c>
      <c r="M346" s="14">
        <v>3380.6753319999998</v>
      </c>
      <c r="N346" s="14">
        <v>7885.1686600000003</v>
      </c>
      <c r="O346" s="14">
        <v>6699.191452</v>
      </c>
      <c r="P346" s="14">
        <v>4017.0762209999998</v>
      </c>
      <c r="Q346" s="14">
        <v>5513.2833149999997</v>
      </c>
      <c r="R346" s="14">
        <v>5194.5073039999997</v>
      </c>
      <c r="S346" s="14">
        <v>4948.9059429999998</v>
      </c>
      <c r="T346" s="14">
        <v>5501.1004419999999</v>
      </c>
      <c r="U346" s="14">
        <v>4457.4138990000001</v>
      </c>
      <c r="V346" s="14">
        <v>4424.4495619999998</v>
      </c>
      <c r="W346" s="14">
        <v>5674.9627890000002</v>
      </c>
      <c r="X346" s="14">
        <v>0</v>
      </c>
      <c r="Y346" s="14">
        <v>4991.0998609999997</v>
      </c>
      <c r="Z346" s="14">
        <v>4967.0668690000002</v>
      </c>
      <c r="AA346" s="14">
        <v>5187.614579</v>
      </c>
      <c r="AB346" s="14">
        <v>4280</v>
      </c>
      <c r="AC346" s="14">
        <v>4605.7917619999998</v>
      </c>
      <c r="AD346" s="14">
        <v>4979.0833650000004</v>
      </c>
      <c r="AE346" s="14">
        <v>1.0810483019999999</v>
      </c>
      <c r="AF346" s="14">
        <f t="array" ref="AF346">TTEST(IF(H346:R346&lt;&gt;0,H346:R346),IF(S346:AA346&lt;&gt;0,S346:AA346),2,3)</f>
        <v>0.64124303079201694</v>
      </c>
      <c r="AG346">
        <f t="array" ref="AG346">AVERAGE(IF(H346:R346&lt;&gt;0,H346:R346))</f>
        <v>4646.8744483749997</v>
      </c>
      <c r="AH346">
        <f t="array" ref="AH346">STDEV(IF(H346:R346&lt;&gt;0,H346:R346))</f>
        <v>2124.4762711967232</v>
      </c>
      <c r="AI346">
        <f t="shared" si="21"/>
        <v>218.73035304637236</v>
      </c>
    </row>
    <row r="347" spans="1:35" x14ac:dyDescent="0.2">
      <c r="A347" s="2" t="s">
        <v>406</v>
      </c>
      <c r="B347" s="2">
        <v>130217</v>
      </c>
      <c r="C347" s="5">
        <v>2511</v>
      </c>
      <c r="D347" s="5">
        <f t="shared" si="19"/>
        <v>324370547</v>
      </c>
      <c r="E347" s="5">
        <v>2491</v>
      </c>
      <c r="F347" s="5">
        <f t="shared" si="20"/>
        <v>1</v>
      </c>
      <c r="G347" s="5">
        <v>43</v>
      </c>
      <c r="H347" s="14">
        <v>0</v>
      </c>
      <c r="I347" s="14">
        <v>2708</v>
      </c>
      <c r="J347" s="14">
        <v>580.83263710000006</v>
      </c>
      <c r="K347" s="14">
        <v>0</v>
      </c>
      <c r="L347" s="14">
        <v>0</v>
      </c>
      <c r="M347" s="14">
        <v>2053.0238210000002</v>
      </c>
      <c r="N347" s="14">
        <v>0</v>
      </c>
      <c r="O347" s="14">
        <v>2273.7920210000002</v>
      </c>
      <c r="P347" s="14">
        <v>3518.6586339999999</v>
      </c>
      <c r="Q347" s="14">
        <v>0</v>
      </c>
      <c r="R347" s="14">
        <v>1940.6680329999999</v>
      </c>
      <c r="S347" s="14">
        <v>3087.031821</v>
      </c>
      <c r="T347" s="14">
        <v>1188.600475</v>
      </c>
      <c r="U347" s="14">
        <v>0</v>
      </c>
      <c r="V347" s="14">
        <v>3993.9752440000002</v>
      </c>
      <c r="W347" s="14">
        <v>3402.0835539999998</v>
      </c>
      <c r="X347" s="14">
        <v>1625.4606249999999</v>
      </c>
      <c r="Y347" s="14">
        <v>0</v>
      </c>
      <c r="Z347" s="14">
        <v>0</v>
      </c>
      <c r="AA347" s="14">
        <v>3760.6792</v>
      </c>
      <c r="AB347" s="14">
        <v>0</v>
      </c>
      <c r="AC347" s="14">
        <v>2163.407921</v>
      </c>
      <c r="AD347" s="14">
        <v>3244.5576879999999</v>
      </c>
      <c r="AE347" s="14">
        <v>1.4997438329999999</v>
      </c>
      <c r="AF347" s="14">
        <f t="array" ref="AF347">TTEST(IF(H347:R347&lt;&gt;0,H347:R347),IF(S347:AA347&lt;&gt;0,S347:AA347),2,3)</f>
        <v>0.30900354159284182</v>
      </c>
      <c r="AG347">
        <f t="array" ref="AG347">AVERAGE(IF(H347:R347&lt;&gt;0,H347:R347))</f>
        <v>2179.1625243500002</v>
      </c>
      <c r="AH347">
        <f t="array" ref="AH347">STDEV(IF(H347:R347&lt;&gt;0,H347:R347))</f>
        <v>970.60008947241363</v>
      </c>
      <c r="AI347">
        <f t="shared" si="21"/>
        <v>224.51703312066678</v>
      </c>
    </row>
    <row r="348" spans="1:35" x14ac:dyDescent="0.2">
      <c r="A348" s="2" t="s">
        <v>454</v>
      </c>
      <c r="B348" s="2">
        <v>18223</v>
      </c>
      <c r="C348" s="5">
        <v>15742</v>
      </c>
      <c r="D348" s="5">
        <f t="shared" si="19"/>
        <v>323932048</v>
      </c>
      <c r="E348" s="5">
        <v>17776</v>
      </c>
      <c r="F348" s="5">
        <f t="shared" si="20"/>
        <v>0</v>
      </c>
      <c r="G348" s="5">
        <v>45</v>
      </c>
      <c r="H348" s="14">
        <v>0</v>
      </c>
      <c r="I348" s="14">
        <v>24368</v>
      </c>
      <c r="J348" s="14">
        <v>10202.588959999999</v>
      </c>
      <c r="K348" s="14">
        <v>0</v>
      </c>
      <c r="L348" s="14">
        <v>0</v>
      </c>
      <c r="M348" s="14">
        <v>5515.3147449999997</v>
      </c>
      <c r="N348" s="14">
        <v>8240.074353</v>
      </c>
      <c r="O348" s="14">
        <v>8882.5668249999999</v>
      </c>
      <c r="P348" s="14">
        <v>7517.8726370000004</v>
      </c>
      <c r="Q348" s="14">
        <v>17776.36262</v>
      </c>
      <c r="R348" s="14">
        <v>8189.2115599999997</v>
      </c>
      <c r="S348" s="14">
        <v>11546.687879999999</v>
      </c>
      <c r="T348" s="14">
        <v>22231.441149999999</v>
      </c>
      <c r="U348" s="14">
        <v>11895.50029</v>
      </c>
      <c r="V348" s="14">
        <v>22353.762610000002</v>
      </c>
      <c r="W348" s="14">
        <v>18472.833610000001</v>
      </c>
      <c r="X348" s="14">
        <v>0</v>
      </c>
      <c r="Y348" s="14">
        <v>22418.109079999998</v>
      </c>
      <c r="Z348" s="14">
        <v>22432.745569999999</v>
      </c>
      <c r="AA348" s="14">
        <v>18676.571459999999</v>
      </c>
      <c r="AB348" s="14">
        <v>26900</v>
      </c>
      <c r="AC348" s="14">
        <v>8561.3205890000008</v>
      </c>
      <c r="AD348" s="14">
        <v>20454.006310000001</v>
      </c>
      <c r="AE348" s="14">
        <v>2.3891181380000002</v>
      </c>
      <c r="AF348" s="14">
        <f t="array" ref="AF348">TTEST(IF(H348:R348&lt;&gt;0,H348:R348),IF(S348:AA348&lt;&gt;0,S348:AA348),2,3)</f>
        <v>2.0135744174457487E-2</v>
      </c>
      <c r="AG348">
        <f t="array" ref="AG348">AVERAGE(IF(H348:R348&lt;&gt;0,H348:R348))</f>
        <v>11336.498962500002</v>
      </c>
      <c r="AH348">
        <f t="array" ref="AH348">STDEV(IF(H348:R348&lt;&gt;0,H348:R348))</f>
        <v>6398.2224552817643</v>
      </c>
      <c r="AI348">
        <f t="shared" si="21"/>
        <v>177.18200706106529</v>
      </c>
    </row>
    <row r="349" spans="1:35" x14ac:dyDescent="0.2">
      <c r="A349" s="2" t="s">
        <v>392</v>
      </c>
      <c r="B349" s="2">
        <v>129918</v>
      </c>
      <c r="C349" s="5">
        <v>2599</v>
      </c>
      <c r="D349" s="5">
        <f t="shared" si="19"/>
        <v>323755656</v>
      </c>
      <c r="E349" s="5">
        <v>2492</v>
      </c>
      <c r="F349" s="5">
        <f t="shared" si="20"/>
        <v>1</v>
      </c>
      <c r="G349" s="5">
        <v>60</v>
      </c>
      <c r="H349" s="14">
        <v>0</v>
      </c>
      <c r="I349" s="14">
        <v>2894</v>
      </c>
      <c r="J349" s="14">
        <v>374.7606687</v>
      </c>
      <c r="K349" s="14">
        <v>0</v>
      </c>
      <c r="L349" s="14">
        <v>0</v>
      </c>
      <c r="M349" s="14">
        <v>3679.2048140000002</v>
      </c>
      <c r="N349" s="14">
        <v>4915.5168299999996</v>
      </c>
      <c r="O349" s="14">
        <v>2089.1181649999999</v>
      </c>
      <c r="P349" s="14">
        <v>4127.8497200000002</v>
      </c>
      <c r="Q349" s="14">
        <v>0</v>
      </c>
      <c r="R349" s="14">
        <v>1350.227414</v>
      </c>
      <c r="S349" s="14">
        <v>0</v>
      </c>
      <c r="T349" s="14">
        <v>1363.8701610000001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2894</v>
      </c>
      <c r="AD349" s="14">
        <v>1363.8701610000001</v>
      </c>
      <c r="AE349" s="14">
        <v>0.47127510700000003</v>
      </c>
      <c r="AF349" s="14" t="e">
        <f t="array" ref="AF349">TTEST(IF(H349:R349&lt;&gt;0,H349:R349),IF(S349:AA349&lt;&gt;0,S349:AA349),2,3)</f>
        <v>#DIV/0!</v>
      </c>
      <c r="AG349">
        <f t="array" ref="AG349">AVERAGE(IF(H349:R349&lt;&gt;0,H349:R349))</f>
        <v>2775.811087385714</v>
      </c>
      <c r="AH349">
        <f t="array" ref="AH349">STDEV(IF(H349:R349&lt;&gt;0,H349:R349))</f>
        <v>1607.5507802222223</v>
      </c>
      <c r="AI349">
        <f t="shared" si="21"/>
        <v>172.67330659389779</v>
      </c>
    </row>
    <row r="350" spans="1:35" x14ac:dyDescent="0.2">
      <c r="A350" s="2" t="s">
        <v>390</v>
      </c>
      <c r="B350" s="2">
        <v>101799</v>
      </c>
      <c r="C350" s="5">
        <v>3350</v>
      </c>
      <c r="D350" s="5">
        <f t="shared" si="19"/>
        <v>319547061</v>
      </c>
      <c r="E350" s="5">
        <v>3139</v>
      </c>
      <c r="F350" s="5">
        <f t="shared" si="20"/>
        <v>1</v>
      </c>
      <c r="G350" s="5">
        <v>55</v>
      </c>
      <c r="H350" s="14">
        <v>0</v>
      </c>
      <c r="I350" s="14">
        <v>3660</v>
      </c>
      <c r="J350" s="14">
        <v>1090.0002669999999</v>
      </c>
      <c r="K350" s="14">
        <v>0</v>
      </c>
      <c r="L350" s="14">
        <v>0</v>
      </c>
      <c r="M350" s="14">
        <v>6079.5623169999999</v>
      </c>
      <c r="N350" s="14">
        <v>0</v>
      </c>
      <c r="O350" s="14">
        <v>3262.770235</v>
      </c>
      <c r="P350" s="14">
        <v>4413.7020899999998</v>
      </c>
      <c r="Q350" s="14">
        <v>7362.1954020000003</v>
      </c>
      <c r="R350" s="14">
        <v>3222.542199</v>
      </c>
      <c r="S350" s="14">
        <v>2503.7282959999998</v>
      </c>
      <c r="T350" s="14">
        <v>0</v>
      </c>
      <c r="U350" s="14">
        <v>0</v>
      </c>
      <c r="V350" s="14">
        <v>0</v>
      </c>
      <c r="W350" s="14">
        <v>1888.1918929999999</v>
      </c>
      <c r="X350" s="14">
        <v>1718.7904840000001</v>
      </c>
      <c r="Y350" s="14">
        <v>0</v>
      </c>
      <c r="Z350" s="14">
        <v>0</v>
      </c>
      <c r="AA350" s="14">
        <v>3054.4909830000001</v>
      </c>
      <c r="AB350" s="14">
        <v>1940</v>
      </c>
      <c r="AC350" s="14">
        <v>3660</v>
      </c>
      <c r="AD350" s="14">
        <v>2195.960094</v>
      </c>
      <c r="AE350" s="14">
        <v>0.59998909700000003</v>
      </c>
      <c r="AF350" s="14">
        <f t="array" ref="AF350">TTEST(IF(H350:R350&lt;&gt;0,H350:R350),IF(S350:AA350&lt;&gt;0,S350:AA350),2,3)</f>
        <v>5.7581894755271895E-2</v>
      </c>
      <c r="AG350">
        <f t="array" ref="AG350">AVERAGE(IF(H350:R350&lt;&gt;0,H350:R350))</f>
        <v>4155.8246442857144</v>
      </c>
      <c r="AH350">
        <f t="array" ref="AH350">STDEV(IF(H350:R350&lt;&gt;0,H350:R350))</f>
        <v>2055.9573737968212</v>
      </c>
      <c r="AI350">
        <f t="shared" si="21"/>
        <v>202.13573964381283</v>
      </c>
    </row>
    <row r="351" spans="1:35" x14ac:dyDescent="0.2">
      <c r="A351" s="2" t="s">
        <v>342</v>
      </c>
      <c r="B351" s="2">
        <v>126969</v>
      </c>
      <c r="C351" s="5">
        <v>3128</v>
      </c>
      <c r="D351" s="5">
        <f t="shared" si="19"/>
        <v>318311283</v>
      </c>
      <c r="E351" s="5">
        <v>2507</v>
      </c>
      <c r="F351" s="5">
        <f t="shared" si="20"/>
        <v>1</v>
      </c>
      <c r="G351" s="5">
        <v>98</v>
      </c>
      <c r="H351" s="14">
        <v>0</v>
      </c>
      <c r="I351" s="14">
        <v>1358</v>
      </c>
      <c r="J351" s="14">
        <v>1121.4716940000001</v>
      </c>
      <c r="K351" s="14">
        <v>0</v>
      </c>
      <c r="L351" s="14">
        <v>0</v>
      </c>
      <c r="M351" s="14">
        <v>2716.3490750000001</v>
      </c>
      <c r="N351" s="14">
        <v>11992.03973</v>
      </c>
      <c r="O351" s="14">
        <v>3177.4020529999998</v>
      </c>
      <c r="P351" s="14">
        <v>2777.4809</v>
      </c>
      <c r="Q351" s="14">
        <v>0</v>
      </c>
      <c r="R351" s="14">
        <v>2297.7184710000001</v>
      </c>
      <c r="S351" s="14">
        <v>0</v>
      </c>
      <c r="T351" s="14">
        <v>1167.657213</v>
      </c>
      <c r="U351" s="14">
        <v>0</v>
      </c>
      <c r="V351" s="14">
        <v>0</v>
      </c>
      <c r="W351" s="14">
        <v>1451.8010489999999</v>
      </c>
      <c r="X351" s="14">
        <v>0</v>
      </c>
      <c r="Y351" s="14">
        <v>0</v>
      </c>
      <c r="Z351" s="14">
        <v>5159.4772469999998</v>
      </c>
      <c r="AA351" s="14">
        <v>3578.8337660000002</v>
      </c>
      <c r="AB351" s="14">
        <v>736</v>
      </c>
      <c r="AC351" s="14">
        <v>2716.3490750000001</v>
      </c>
      <c r="AD351" s="14">
        <v>2515.317407</v>
      </c>
      <c r="AE351" s="14">
        <v>0.92599196100000003</v>
      </c>
      <c r="AF351" s="14">
        <f t="array" ref="AF351">TTEST(IF(H351:R351&lt;&gt;0,H351:R351),IF(S351:AA351&lt;&gt;0,S351:AA351),2,3)</f>
        <v>0.65230288899204703</v>
      </c>
      <c r="AG351">
        <f t="array" ref="AG351">AVERAGE(IF(H351:R351&lt;&gt;0,H351:R351))</f>
        <v>3634.3517032857139</v>
      </c>
      <c r="AH351">
        <f t="array" ref="AH351">STDEV(IF(H351:R351&lt;&gt;0,H351:R351))</f>
        <v>3762.0836414061082</v>
      </c>
      <c r="AI351">
        <f t="shared" si="21"/>
        <v>96.604755494679722</v>
      </c>
    </row>
    <row r="352" spans="1:35" x14ac:dyDescent="0.2">
      <c r="A352" s="2" t="s">
        <v>304</v>
      </c>
      <c r="B352" s="2">
        <v>115868</v>
      </c>
      <c r="C352" s="5">
        <v>3764</v>
      </c>
      <c r="D352" s="5">
        <f t="shared" si="19"/>
        <v>317710056</v>
      </c>
      <c r="E352" s="5">
        <v>2742</v>
      </c>
      <c r="F352" s="5">
        <f t="shared" si="20"/>
        <v>1</v>
      </c>
      <c r="G352" s="5">
        <v>103</v>
      </c>
      <c r="H352" s="14">
        <v>0</v>
      </c>
      <c r="I352" s="14">
        <v>10273</v>
      </c>
      <c r="J352" s="14">
        <v>0</v>
      </c>
      <c r="K352" s="14">
        <v>0</v>
      </c>
      <c r="L352" s="14">
        <v>0</v>
      </c>
      <c r="M352" s="14">
        <v>455.80184969999999</v>
      </c>
      <c r="N352" s="14">
        <v>6249.7084439999999</v>
      </c>
      <c r="O352" s="14">
        <v>2403.2447729999999</v>
      </c>
      <c r="P352" s="14">
        <v>0</v>
      </c>
      <c r="Q352" s="14">
        <v>0</v>
      </c>
      <c r="R352" s="14">
        <v>3080.044699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125</v>
      </c>
      <c r="AC352" s="14">
        <v>3080.044699</v>
      </c>
      <c r="AD352" s="14" t="e">
        <v>#NUM!</v>
      </c>
      <c r="AE352" s="14" t="e">
        <v>#NUM!</v>
      </c>
      <c r="AF352" s="14" t="e">
        <f t="array" ref="AF352">TTEST(IF(H352:R352&lt;&gt;0,H352:R352),IF(S352:AA352&lt;&gt;0,S352:AA352),2,3)</f>
        <v>#DIV/0!</v>
      </c>
      <c r="AG352">
        <f t="array" ref="AG352">AVERAGE(IF(H352:R352&lt;&gt;0,H352:R352))</f>
        <v>4492.3599531399987</v>
      </c>
      <c r="AH352">
        <f t="array" ref="AH352">STDEV(IF(H352:R352&lt;&gt;0,H352:R352))</f>
        <v>3845.6765011212465</v>
      </c>
      <c r="AI352">
        <f t="shared" si="21"/>
        <v>116.81585676356825</v>
      </c>
    </row>
    <row r="353" spans="1:35" x14ac:dyDescent="0.2">
      <c r="A353" s="2" t="s">
        <v>298</v>
      </c>
      <c r="B353" s="2">
        <v>64583</v>
      </c>
      <c r="C353" s="5">
        <v>6811</v>
      </c>
      <c r="D353" s="5">
        <f t="shared" si="19"/>
        <v>317102530</v>
      </c>
      <c r="E353" s="5">
        <v>4910</v>
      </c>
      <c r="F353" s="5">
        <f t="shared" si="20"/>
        <v>1</v>
      </c>
      <c r="G353" s="5">
        <v>83</v>
      </c>
      <c r="H353" s="14">
        <v>1060</v>
      </c>
      <c r="I353" s="14">
        <v>17872</v>
      </c>
      <c r="J353" s="14">
        <v>1834.9309860000001</v>
      </c>
      <c r="K353" s="14">
        <v>2350.1470079999999</v>
      </c>
      <c r="L353" s="14">
        <v>0</v>
      </c>
      <c r="M353" s="14">
        <v>5327.9790110000004</v>
      </c>
      <c r="N353" s="14">
        <v>9828.0800429999999</v>
      </c>
      <c r="O353" s="14">
        <v>12673.665069999999</v>
      </c>
      <c r="P353" s="14">
        <v>10454.45139</v>
      </c>
      <c r="Q353" s="14">
        <v>15821.6168</v>
      </c>
      <c r="R353" s="14">
        <v>2778.96288</v>
      </c>
      <c r="S353" s="14">
        <v>0</v>
      </c>
      <c r="T353" s="14">
        <v>0</v>
      </c>
      <c r="U353" s="14">
        <v>0</v>
      </c>
      <c r="V353" s="14">
        <v>4492.5020619999996</v>
      </c>
      <c r="W353" s="14">
        <v>0</v>
      </c>
      <c r="X353" s="14">
        <v>0</v>
      </c>
      <c r="Y353" s="14">
        <v>0</v>
      </c>
      <c r="Z353" s="14">
        <v>7490.2785720000002</v>
      </c>
      <c r="AA353" s="14">
        <v>3054.4909830000001</v>
      </c>
      <c r="AB353" s="14">
        <v>319</v>
      </c>
      <c r="AC353" s="14">
        <v>7578.0295269999997</v>
      </c>
      <c r="AD353" s="14">
        <v>4492.5020619999996</v>
      </c>
      <c r="AE353" s="14">
        <v>0.59283248300000002</v>
      </c>
      <c r="AF353" s="14">
        <f t="array" ref="AF353">TTEST(IF(H353:R353&lt;&gt;0,H353:R353),IF(S353:AA353&lt;&gt;0,S353:AA353),2,3)</f>
        <v>0.23216965087730071</v>
      </c>
      <c r="AG353">
        <f t="array" ref="AG353">AVERAGE(IF(H353:R353&lt;&gt;0,H353:R353))</f>
        <v>8000.1833188000001</v>
      </c>
      <c r="AH353">
        <f t="array" ref="AH353">STDEV(IF(H353:R353&lt;&gt;0,H353:R353))</f>
        <v>6167.4311781835895</v>
      </c>
      <c r="AI353">
        <f t="shared" si="21"/>
        <v>129.71662086963386</v>
      </c>
    </row>
    <row r="354" spans="1:35" x14ac:dyDescent="0.2">
      <c r="A354" s="2" t="s">
        <v>366</v>
      </c>
      <c r="B354" s="2">
        <v>47167</v>
      </c>
      <c r="C354" s="5">
        <v>7749</v>
      </c>
      <c r="D354" s="5">
        <f t="shared" si="19"/>
        <v>316254735</v>
      </c>
      <c r="E354" s="5">
        <v>6705</v>
      </c>
      <c r="F354" s="5">
        <f t="shared" si="20"/>
        <v>1</v>
      </c>
      <c r="G354" s="5">
        <v>48</v>
      </c>
      <c r="H354" s="14">
        <v>0</v>
      </c>
      <c r="I354" s="14">
        <v>5344</v>
      </c>
      <c r="J354" s="14">
        <v>4907.0052599999999</v>
      </c>
      <c r="K354" s="14">
        <v>6704.7288850000004</v>
      </c>
      <c r="L354" s="14">
        <v>9600.8039709999994</v>
      </c>
      <c r="M354" s="14">
        <v>5111.1708829999998</v>
      </c>
      <c r="N354" s="14">
        <v>8808.9779469999994</v>
      </c>
      <c r="O354" s="14">
        <v>9294.2227739999998</v>
      </c>
      <c r="P354" s="14">
        <v>6767.8584499999997</v>
      </c>
      <c r="Q354" s="14">
        <v>4752.3633339999997</v>
      </c>
      <c r="R354" s="14">
        <v>4205.0780919999997</v>
      </c>
      <c r="S354" s="14">
        <v>7892.6449759999996</v>
      </c>
      <c r="T354" s="14">
        <v>10664.586660000001</v>
      </c>
      <c r="U354" s="14">
        <v>6110.9395089999998</v>
      </c>
      <c r="V354" s="14">
        <v>6052.270082</v>
      </c>
      <c r="W354" s="14">
        <v>11152.92128</v>
      </c>
      <c r="X354" s="14">
        <v>0</v>
      </c>
      <c r="Y354" s="14">
        <v>10619.68966</v>
      </c>
      <c r="Z354" s="14">
        <v>4237.1553050000002</v>
      </c>
      <c r="AA354" s="14">
        <v>5310.4830240000001</v>
      </c>
      <c r="AB354" s="14">
        <v>19700</v>
      </c>
      <c r="AC354" s="14">
        <v>6024.3644430000004</v>
      </c>
      <c r="AD354" s="14">
        <v>7001.7922420000004</v>
      </c>
      <c r="AE354" s="14">
        <v>1.162245795</v>
      </c>
      <c r="AF354" s="14">
        <f t="array" ref="AF354">TTEST(IF(H354:R354&lt;&gt;0,H354:R354),IF(S354:AA354&lt;&gt;0,S354:AA354),2,3)</f>
        <v>0.3177113859027037</v>
      </c>
      <c r="AG354">
        <f t="array" ref="AG354">AVERAGE(IF(H354:R354&lt;&gt;0,H354:R354))</f>
        <v>6549.6209595999999</v>
      </c>
      <c r="AH354">
        <f t="array" ref="AH354">STDEV(IF(H354:R354&lt;&gt;0,H354:R354))</f>
        <v>2026.6776327657269</v>
      </c>
      <c r="AI354">
        <f t="shared" si="21"/>
        <v>323.17033817864711</v>
      </c>
    </row>
    <row r="355" spans="1:35" x14ac:dyDescent="0.2">
      <c r="A355" s="2" t="s">
        <v>381</v>
      </c>
      <c r="B355" s="2">
        <v>88629</v>
      </c>
      <c r="C355" s="5">
        <v>3967</v>
      </c>
      <c r="D355" s="5">
        <f t="shared" si="19"/>
        <v>314987466</v>
      </c>
      <c r="E355" s="5">
        <v>3554</v>
      </c>
      <c r="F355" s="5">
        <f t="shared" si="20"/>
        <v>1</v>
      </c>
      <c r="G355" s="5">
        <v>65</v>
      </c>
      <c r="H355" s="14">
        <v>2465</v>
      </c>
      <c r="I355" s="14">
        <v>5325</v>
      </c>
      <c r="J355" s="14">
        <v>924.3913695</v>
      </c>
      <c r="K355" s="14">
        <v>869.72150290000002</v>
      </c>
      <c r="L355" s="14">
        <v>0</v>
      </c>
      <c r="M355" s="14">
        <v>4397.9366669999999</v>
      </c>
      <c r="N355" s="14">
        <v>9088.042324</v>
      </c>
      <c r="O355" s="14">
        <v>4068.4164689999998</v>
      </c>
      <c r="P355" s="14">
        <v>2442.140848</v>
      </c>
      <c r="Q355" s="14">
        <v>7179.4658769999996</v>
      </c>
      <c r="R355" s="14">
        <v>6213.8081350000002</v>
      </c>
      <c r="S355" s="14">
        <v>0</v>
      </c>
      <c r="T355" s="14">
        <v>1591.5259080000001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3040</v>
      </c>
      <c r="AC355" s="14">
        <v>4233.1765679999999</v>
      </c>
      <c r="AD355" s="14">
        <v>1591.5259080000001</v>
      </c>
      <c r="AE355" s="14">
        <v>0.37596492399999998</v>
      </c>
      <c r="AF355" s="14" t="e">
        <f t="array" ref="AF355">TTEST(IF(H355:R355&lt;&gt;0,H355:R355),IF(S355:AA355&lt;&gt;0,S355:AA355),2,3)</f>
        <v>#DIV/0!</v>
      </c>
      <c r="AG355">
        <f t="array" ref="AG355">AVERAGE(IF(H355:R355&lt;&gt;0,H355:R355))</f>
        <v>4297.3923192399998</v>
      </c>
      <c r="AH355">
        <f t="array" ref="AH355">STDEV(IF(H355:R355&lt;&gt;0,H355:R355))</f>
        <v>2707.469584440666</v>
      </c>
      <c r="AI355">
        <f t="shared" si="21"/>
        <v>158.72356771563861</v>
      </c>
    </row>
    <row r="356" spans="1:35" x14ac:dyDescent="0.2">
      <c r="A356" s="2" t="s">
        <v>421</v>
      </c>
      <c r="B356" s="2">
        <v>68624</v>
      </c>
      <c r="C356" s="5">
        <v>4575</v>
      </c>
      <c r="D356" s="5">
        <f t="shared" si="19"/>
        <v>313954800</v>
      </c>
      <c r="E356" s="5">
        <v>4575</v>
      </c>
      <c r="F356" s="5">
        <f t="shared" si="20"/>
        <v>1</v>
      </c>
      <c r="G356" s="5"/>
      <c r="H356" s="14">
        <v>4575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4575</v>
      </c>
      <c r="AD356" s="14" t="e">
        <v>#NUM!</v>
      </c>
      <c r="AE356" s="14" t="e">
        <v>#NUM!</v>
      </c>
      <c r="AF356" s="14" t="e">
        <f t="array" ref="AF356">TTEST(IF(H356:R356&lt;&gt;0,H356:R356),IF(S356:AA356&lt;&gt;0,S356:AA356),2,3)</f>
        <v>#DIV/0!</v>
      </c>
      <c r="AG356">
        <f t="array" ref="AG356">AVERAGE(IF(H356:R356&lt;&gt;0,H356:R356))</f>
        <v>4575</v>
      </c>
      <c r="AH356" t="e">
        <f t="array" ref="AH356">STDEV(IF(H356:R356&lt;&gt;0,H356:R356))</f>
        <v>#DIV/0!</v>
      </c>
      <c r="AI356" t="e">
        <f t="shared" si="21"/>
        <v>#DIV/0!</v>
      </c>
    </row>
    <row r="357" spans="1:35" x14ac:dyDescent="0.2">
      <c r="A357" s="2" t="s">
        <v>426</v>
      </c>
      <c r="B357" s="2">
        <v>77946</v>
      </c>
      <c r="C357" s="5">
        <v>3974</v>
      </c>
      <c r="D357" s="5">
        <f t="shared" si="19"/>
        <v>313576758</v>
      </c>
      <c r="E357" s="5">
        <v>4023</v>
      </c>
      <c r="F357" s="5">
        <f t="shared" si="20"/>
        <v>1</v>
      </c>
      <c r="G357" s="5">
        <v>56</v>
      </c>
      <c r="H357" s="14">
        <v>0</v>
      </c>
      <c r="I357" s="14">
        <v>3458</v>
      </c>
      <c r="J357" s="14">
        <v>568.93211580000002</v>
      </c>
      <c r="K357" s="14">
        <v>0</v>
      </c>
      <c r="L357" s="14">
        <v>0</v>
      </c>
      <c r="M357" s="14">
        <v>5837.7090690000005</v>
      </c>
      <c r="N357" s="14">
        <v>0</v>
      </c>
      <c r="O357" s="14">
        <v>1939.4509190000001</v>
      </c>
      <c r="P357" s="14">
        <v>4361.8194030000004</v>
      </c>
      <c r="Q357" s="14">
        <v>0</v>
      </c>
      <c r="R357" s="14">
        <v>940.09092310000005</v>
      </c>
      <c r="S357" s="14">
        <v>2946.3157070000002</v>
      </c>
      <c r="T357" s="14">
        <v>0</v>
      </c>
      <c r="U357" s="14">
        <v>0</v>
      </c>
      <c r="V357" s="14">
        <v>5023.6599770000003</v>
      </c>
      <c r="W357" s="14">
        <v>2079.7106669999998</v>
      </c>
      <c r="X357" s="14">
        <v>0</v>
      </c>
      <c r="Y357" s="14">
        <v>7564.3279389999998</v>
      </c>
      <c r="Z357" s="14">
        <v>6477.5360620000001</v>
      </c>
      <c r="AA357" s="14">
        <v>4023.4556940000002</v>
      </c>
      <c r="AB357" s="14">
        <v>6440</v>
      </c>
      <c r="AC357" s="14">
        <v>2698.7254600000001</v>
      </c>
      <c r="AD357" s="14">
        <v>4523.5578349999996</v>
      </c>
      <c r="AE357" s="14">
        <v>1.6761830360000001</v>
      </c>
      <c r="AF357" s="14">
        <f t="array" ref="AF357">TTEST(IF(H357:R357&lt;&gt;0,H357:R357),IF(S357:AA357&lt;&gt;0,S357:AA357),2,3)</f>
        <v>0.15694692158963067</v>
      </c>
      <c r="AG357">
        <f t="array" ref="AG357">AVERAGE(IF(H357:R357&lt;&gt;0,H357:R357))</f>
        <v>2851.0004049833337</v>
      </c>
      <c r="AH357">
        <f t="array" ref="AH357">STDEV(IF(H357:R357&lt;&gt;0,H357:R357))</f>
        <v>2062.124360298134</v>
      </c>
      <c r="AI357">
        <f t="shared" si="21"/>
        <v>138.25550291114098</v>
      </c>
    </row>
    <row r="358" spans="1:35" x14ac:dyDescent="0.2">
      <c r="A358" s="2" t="s">
        <v>384</v>
      </c>
      <c r="B358" s="2">
        <v>4501</v>
      </c>
      <c r="C358" s="5">
        <v>76782</v>
      </c>
      <c r="D358" s="5">
        <f t="shared" si="19"/>
        <v>313287604</v>
      </c>
      <c r="E358" s="5">
        <v>69604</v>
      </c>
      <c r="F358" s="5">
        <f t="shared" si="20"/>
        <v>0</v>
      </c>
      <c r="G358" s="5">
        <v>34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51338.409619999999</v>
      </c>
      <c r="T358" s="14">
        <v>56539.787349999999</v>
      </c>
      <c r="U358" s="14">
        <v>57847.013400000003</v>
      </c>
      <c r="V358" s="14">
        <v>0</v>
      </c>
      <c r="W358" s="14">
        <v>81361.034599999999</v>
      </c>
      <c r="X358" s="14">
        <v>0</v>
      </c>
      <c r="Y358" s="14">
        <v>89676.5867</v>
      </c>
      <c r="Z358" s="14">
        <v>96873.288020000007</v>
      </c>
      <c r="AA358" s="14">
        <v>56622.925620000002</v>
      </c>
      <c r="AB358" s="14">
        <v>124000</v>
      </c>
      <c r="AC358" s="14" t="e">
        <v>#NUM!</v>
      </c>
      <c r="AD358" s="14">
        <v>57847.013400000003</v>
      </c>
      <c r="AE358" s="14" t="e">
        <v>#NUM!</v>
      </c>
      <c r="AF358" s="14" t="e">
        <f t="array" ref="AF358">TTEST(IF(H358:R358&lt;&gt;0,H358:R358),IF(S358:AA358&lt;&gt;0,S358:AA358),2,3)</f>
        <v>#DIV/0!</v>
      </c>
      <c r="AG358" t="e">
        <f t="array" ref="AG358">AVERAGE(IF(H358:R358&lt;&gt;0,H358:R358))</f>
        <v>#DIV/0!</v>
      </c>
      <c r="AH358" t="e">
        <f t="array" ref="AH358">STDEV(IF(H358:R358&lt;&gt;0,H358:R358))</f>
        <v>#DIV/0!</v>
      </c>
      <c r="AI358" t="e">
        <f t="shared" si="21"/>
        <v>#DIV/0!</v>
      </c>
    </row>
    <row r="359" spans="1:35" x14ac:dyDescent="0.2">
      <c r="A359" s="2" t="s">
        <v>413</v>
      </c>
      <c r="B359" s="2">
        <v>52757</v>
      </c>
      <c r="C359" s="5">
        <v>6082</v>
      </c>
      <c r="D359" s="5">
        <f t="shared" si="19"/>
        <v>312321440</v>
      </c>
      <c r="E359" s="5">
        <v>5920</v>
      </c>
      <c r="F359" s="5">
        <f t="shared" si="20"/>
        <v>1</v>
      </c>
      <c r="G359" s="5">
        <v>74</v>
      </c>
      <c r="H359" s="14">
        <v>0</v>
      </c>
      <c r="I359" s="14">
        <v>0</v>
      </c>
      <c r="J359" s="14">
        <v>5270.2258929999998</v>
      </c>
      <c r="K359" s="14">
        <v>0</v>
      </c>
      <c r="L359" s="14">
        <v>0</v>
      </c>
      <c r="M359" s="14">
        <v>8318.9137169999995</v>
      </c>
      <c r="N359" s="14">
        <v>0</v>
      </c>
      <c r="O359" s="14">
        <v>14995.96832</v>
      </c>
      <c r="P359" s="14">
        <v>6570.38141</v>
      </c>
      <c r="Q359" s="14">
        <v>7768.87291</v>
      </c>
      <c r="R359" s="14">
        <v>0</v>
      </c>
      <c r="S359" s="14">
        <v>0</v>
      </c>
      <c r="T359" s="14">
        <v>0</v>
      </c>
      <c r="U359" s="14">
        <v>0</v>
      </c>
      <c r="V359" s="14">
        <v>2644.912785</v>
      </c>
      <c r="W359" s="14">
        <v>0</v>
      </c>
      <c r="X359" s="14">
        <v>1625.4606249999999</v>
      </c>
      <c r="Y359" s="14">
        <v>0</v>
      </c>
      <c r="Z359" s="14">
        <v>0</v>
      </c>
      <c r="AA359" s="14">
        <v>0</v>
      </c>
      <c r="AB359" s="14">
        <v>1460</v>
      </c>
      <c r="AC359" s="14">
        <v>7768.87291</v>
      </c>
      <c r="AD359" s="14">
        <v>2135.1867050000001</v>
      </c>
      <c r="AE359" s="14">
        <v>0.27483867099999998</v>
      </c>
      <c r="AF359" s="14">
        <f t="array" ref="AF359">TTEST(IF(H359:R359&lt;&gt;0,H359:R359),IF(S359:AA359&lt;&gt;0,S359:AA359),2,3)</f>
        <v>1.6822846228355857E-2</v>
      </c>
      <c r="AG359">
        <f t="array" ref="AG359">AVERAGE(IF(H359:R359&lt;&gt;0,H359:R359))</f>
        <v>8584.8724499999989</v>
      </c>
      <c r="AH359">
        <f t="array" ref="AH359">STDEV(IF(H359:R359&lt;&gt;0,H359:R359))</f>
        <v>3771.0673389420722</v>
      </c>
      <c r="AI359">
        <f t="shared" si="21"/>
        <v>227.65099846793993</v>
      </c>
    </row>
    <row r="360" spans="1:35" x14ac:dyDescent="0.2">
      <c r="A360" s="2" t="s">
        <v>451</v>
      </c>
      <c r="B360" s="2">
        <v>62319</v>
      </c>
      <c r="C360" s="5">
        <v>4652</v>
      </c>
      <c r="D360" s="5">
        <f t="shared" si="19"/>
        <v>311657319</v>
      </c>
      <c r="E360" s="5">
        <v>5001</v>
      </c>
      <c r="F360" s="5">
        <f t="shared" si="20"/>
        <v>1</v>
      </c>
      <c r="G360" s="5">
        <v>52</v>
      </c>
      <c r="H360" s="14">
        <v>0</v>
      </c>
      <c r="I360" s="14">
        <v>9019</v>
      </c>
      <c r="J360" s="14">
        <v>1976.492673</v>
      </c>
      <c r="K360" s="14">
        <v>4571.8408149999996</v>
      </c>
      <c r="L360" s="14">
        <v>0</v>
      </c>
      <c r="M360" s="14">
        <v>5388.3371479999996</v>
      </c>
      <c r="N360" s="14">
        <v>6819.9706390000001</v>
      </c>
      <c r="O360" s="14">
        <v>6065.059252</v>
      </c>
      <c r="P360" s="14">
        <v>5001.2396129999997</v>
      </c>
      <c r="Q360" s="14">
        <v>7131.4363670000002</v>
      </c>
      <c r="R360" s="14">
        <v>7002.3805339999999</v>
      </c>
      <c r="S360" s="14">
        <v>2840.626342</v>
      </c>
      <c r="T360" s="14">
        <v>0</v>
      </c>
      <c r="U360" s="14">
        <v>0</v>
      </c>
      <c r="V360" s="14">
        <v>0</v>
      </c>
      <c r="W360" s="14">
        <v>2103.3945020000001</v>
      </c>
      <c r="X360" s="14">
        <v>2167.6406740000002</v>
      </c>
      <c r="Y360" s="14">
        <v>0</v>
      </c>
      <c r="Z360" s="14">
        <v>2995.2007450000001</v>
      </c>
      <c r="AA360" s="14">
        <v>6047.1537840000001</v>
      </c>
      <c r="AB360" s="14">
        <v>656</v>
      </c>
      <c r="AC360" s="14">
        <v>6065.059252</v>
      </c>
      <c r="AD360" s="14">
        <v>2840.626342</v>
      </c>
      <c r="AE360" s="14">
        <v>0.468359207</v>
      </c>
      <c r="AF360" s="14">
        <f t="array" ref="AF360">TTEST(IF(H360:R360&lt;&gt;0,H360:R360),IF(S360:AA360&lt;&gt;0,S360:AA360),2,3)</f>
        <v>2.2266681111708528E-2</v>
      </c>
      <c r="AG360">
        <f t="array" ref="AG360">AVERAGE(IF(H360:R360&lt;&gt;0,H360:R360))</f>
        <v>5886.1952267777779</v>
      </c>
      <c r="AH360">
        <f t="array" ref="AH360">STDEV(IF(H360:R360&lt;&gt;0,H360:R360))</f>
        <v>1986.177246251305</v>
      </c>
      <c r="AI360">
        <f t="shared" si="21"/>
        <v>296.35800318865478</v>
      </c>
    </row>
    <row r="361" spans="1:35" x14ac:dyDescent="0.2">
      <c r="A361" s="2" t="s">
        <v>410</v>
      </c>
      <c r="B361" s="2">
        <v>77414</v>
      </c>
      <c r="C361" s="5">
        <v>4175</v>
      </c>
      <c r="D361" s="5">
        <f t="shared" si="19"/>
        <v>311436522</v>
      </c>
      <c r="E361" s="5">
        <v>4023</v>
      </c>
      <c r="F361" s="5">
        <f t="shared" si="20"/>
        <v>1</v>
      </c>
      <c r="G361" s="5">
        <v>62</v>
      </c>
      <c r="H361" s="14">
        <v>0</v>
      </c>
      <c r="I361" s="14">
        <v>6841</v>
      </c>
      <c r="J361" s="14">
        <v>1943.6321390000001</v>
      </c>
      <c r="K361" s="14">
        <v>4975.683446</v>
      </c>
      <c r="L361" s="14">
        <v>0</v>
      </c>
      <c r="M361" s="14">
        <v>5843.8143739999996</v>
      </c>
      <c r="N361" s="14">
        <v>5536.5087970000004</v>
      </c>
      <c r="O361" s="14">
        <v>5491.9838630000004</v>
      </c>
      <c r="P361" s="14">
        <v>5503.1809039999998</v>
      </c>
      <c r="Q361" s="14">
        <v>3071.1889980000001</v>
      </c>
      <c r="R361" s="14">
        <v>10028.8578</v>
      </c>
      <c r="S361" s="14">
        <v>0</v>
      </c>
      <c r="T361" s="14">
        <v>1992.447553</v>
      </c>
      <c r="U361" s="14">
        <v>0</v>
      </c>
      <c r="V361" s="14">
        <v>2754.8448189999999</v>
      </c>
      <c r="W361" s="14">
        <v>1886.9009000000001</v>
      </c>
      <c r="X361" s="14">
        <v>0</v>
      </c>
      <c r="Y361" s="14">
        <v>0</v>
      </c>
      <c r="Z361" s="14">
        <v>2388.5875219999998</v>
      </c>
      <c r="AA361" s="14">
        <v>0</v>
      </c>
      <c r="AB361" s="14">
        <v>195</v>
      </c>
      <c r="AC361" s="14">
        <v>5503.1809039999998</v>
      </c>
      <c r="AD361" s="14">
        <v>2190.5175370000002</v>
      </c>
      <c r="AE361" s="14">
        <v>0.398045708</v>
      </c>
      <c r="AF361" s="14">
        <f t="array" ref="AF361">TTEST(IF(H361:R361&lt;&gt;0,H361:R361),IF(S361:AA361&lt;&gt;0,S361:AA361),2,3)</f>
        <v>2.626274652466138E-3</v>
      </c>
      <c r="AG361">
        <f t="array" ref="AG361">AVERAGE(IF(H361:R361&lt;&gt;0,H361:R361))</f>
        <v>5470.6500356666666</v>
      </c>
      <c r="AH361">
        <f t="array" ref="AH361">STDEV(IF(H361:R361&lt;&gt;0,H361:R361))</f>
        <v>2270.5307715538129</v>
      </c>
      <c r="AI361">
        <f t="shared" si="21"/>
        <v>240.94146197908111</v>
      </c>
    </row>
    <row r="362" spans="1:35" x14ac:dyDescent="0.2">
      <c r="A362" s="2" t="s">
        <v>300</v>
      </c>
      <c r="B362" s="2">
        <v>154932</v>
      </c>
      <c r="C362" s="5">
        <v>2833</v>
      </c>
      <c r="D362" s="5">
        <f t="shared" si="19"/>
        <v>311258388</v>
      </c>
      <c r="E362" s="5">
        <v>2009</v>
      </c>
      <c r="F362" s="5">
        <f t="shared" si="20"/>
        <v>1</v>
      </c>
      <c r="G362" s="5">
        <v>95</v>
      </c>
      <c r="H362" s="14">
        <v>0</v>
      </c>
      <c r="I362" s="14">
        <v>2159</v>
      </c>
      <c r="J362" s="14">
        <v>249.14859079999999</v>
      </c>
      <c r="K362" s="14">
        <v>0</v>
      </c>
      <c r="L362" s="14">
        <v>0</v>
      </c>
      <c r="M362" s="14">
        <v>6728.0781779999998</v>
      </c>
      <c r="N362" s="14">
        <v>0</v>
      </c>
      <c r="O362" s="14">
        <v>955.13845449999997</v>
      </c>
      <c r="P362" s="14">
        <v>2791.9926700000001</v>
      </c>
      <c r="Q362" s="14">
        <v>9171.6245240000007</v>
      </c>
      <c r="R362" s="14">
        <v>1508.4215160000001</v>
      </c>
      <c r="S362" s="14">
        <v>0</v>
      </c>
      <c r="T362" s="14">
        <v>1354.3931050000001</v>
      </c>
      <c r="U362" s="14">
        <v>3516.3410859999999</v>
      </c>
      <c r="V362" s="14">
        <v>0</v>
      </c>
      <c r="W362" s="14">
        <v>1859.827957</v>
      </c>
      <c r="X362" s="14">
        <v>0</v>
      </c>
      <c r="Y362" s="14">
        <v>0</v>
      </c>
      <c r="Z362" s="14">
        <v>0</v>
      </c>
      <c r="AA362" s="14">
        <v>3551.0674530000001</v>
      </c>
      <c r="AB362" s="14">
        <v>149</v>
      </c>
      <c r="AC362" s="14">
        <v>2159</v>
      </c>
      <c r="AD362" s="14">
        <v>2688.0845210000002</v>
      </c>
      <c r="AE362" s="14">
        <v>1.245059991</v>
      </c>
      <c r="AF362" s="14">
        <f t="array" ref="AF362">TTEST(IF(H362:R362&lt;&gt;0,H362:R362),IF(S362:AA362&lt;&gt;0,S362:AA362),2,3)</f>
        <v>0.5781628693499703</v>
      </c>
      <c r="AG362">
        <f t="array" ref="AG362">AVERAGE(IF(H362:R362&lt;&gt;0,H362:R362))</f>
        <v>3366.2005619000001</v>
      </c>
      <c r="AH362">
        <f t="array" ref="AH362">STDEV(IF(H362:R362&lt;&gt;0,H362:R362))</f>
        <v>3310.9110741303675</v>
      </c>
      <c r="AI362">
        <f t="shared" si="21"/>
        <v>101.66991763087914</v>
      </c>
    </row>
    <row r="363" spans="1:35" x14ac:dyDescent="0.2">
      <c r="A363" s="2" t="s">
        <v>309</v>
      </c>
      <c r="B363" s="2">
        <v>68527</v>
      </c>
      <c r="C363" s="5">
        <v>6303</v>
      </c>
      <c r="D363" s="5">
        <f t="shared" si="19"/>
        <v>308028865</v>
      </c>
      <c r="E363" s="5">
        <v>4495</v>
      </c>
      <c r="F363" s="5">
        <f t="shared" si="20"/>
        <v>1</v>
      </c>
      <c r="G363" s="5">
        <v>120</v>
      </c>
      <c r="H363" s="14">
        <v>37623</v>
      </c>
      <c r="I363" s="14">
        <v>7578</v>
      </c>
      <c r="J363" s="14">
        <v>1016.146782</v>
      </c>
      <c r="K363" s="14">
        <v>1827.833351</v>
      </c>
      <c r="L363" s="14">
        <v>4032.266286</v>
      </c>
      <c r="M363" s="14">
        <v>5071.2507910000004</v>
      </c>
      <c r="N363" s="14">
        <v>7543.3641349999998</v>
      </c>
      <c r="O363" s="14">
        <v>5281.0683609999996</v>
      </c>
      <c r="P363" s="14">
        <v>6596.6487209999996</v>
      </c>
      <c r="Q363" s="14">
        <v>3865.5393979999999</v>
      </c>
      <c r="R363" s="14">
        <v>6468.6676079999997</v>
      </c>
      <c r="S363" s="14">
        <v>3133.0561889999999</v>
      </c>
      <c r="T363" s="14">
        <v>3585.3428079999999</v>
      </c>
      <c r="U363" s="14">
        <v>4242.1550669999997</v>
      </c>
      <c r="V363" s="14">
        <v>3141.8280829999999</v>
      </c>
      <c r="W363" s="14">
        <v>4285.3171599999996</v>
      </c>
      <c r="X363" s="14">
        <v>0</v>
      </c>
      <c r="Y363" s="14">
        <v>3834.928649</v>
      </c>
      <c r="Z363" s="14">
        <v>5128.7712009999996</v>
      </c>
      <c r="AA363" s="14">
        <v>4703.7794899999999</v>
      </c>
      <c r="AB363" s="14">
        <v>7110</v>
      </c>
      <c r="AC363" s="14">
        <v>5281.0683609999996</v>
      </c>
      <c r="AD363" s="14">
        <v>4038.541858</v>
      </c>
      <c r="AE363" s="14">
        <v>0.76472061700000005</v>
      </c>
      <c r="AF363" s="14">
        <f t="array" ref="AF363">TTEST(IF(H363:R363&lt;&gt;0,H363:R363),IF(S363:AA363&lt;&gt;0,S363:AA363),2,3)</f>
        <v>0.23056298252617213</v>
      </c>
      <c r="AG363">
        <f t="array" ref="AG363">AVERAGE(IF(H363:R363&lt;&gt;0,H363:R363))</f>
        <v>7900.3441302727269</v>
      </c>
      <c r="AH363">
        <f t="array" ref="AH363">STDEV(IF(H363:R363&lt;&gt;0,H363:R363))</f>
        <v>10088.560562336208</v>
      </c>
      <c r="AI363">
        <f t="shared" si="21"/>
        <v>78.309924210270538</v>
      </c>
    </row>
    <row r="364" spans="1:35" x14ac:dyDescent="0.2">
      <c r="A364" s="2" t="s">
        <v>424</v>
      </c>
      <c r="B364" s="2">
        <v>33934</v>
      </c>
      <c r="C364" s="5">
        <v>9148</v>
      </c>
      <c r="D364" s="5">
        <f t="shared" si="19"/>
        <v>306831228</v>
      </c>
      <c r="E364" s="5">
        <v>9042</v>
      </c>
      <c r="F364" s="5">
        <f t="shared" si="20"/>
        <v>1</v>
      </c>
      <c r="G364" s="5">
        <v>60</v>
      </c>
      <c r="H364" s="14">
        <v>0</v>
      </c>
      <c r="I364" s="14">
        <v>21663</v>
      </c>
      <c r="J364" s="14">
        <v>7377.840338</v>
      </c>
      <c r="K364" s="14">
        <v>0</v>
      </c>
      <c r="L364" s="14">
        <v>0</v>
      </c>
      <c r="M364" s="14">
        <v>9840.9883609999997</v>
      </c>
      <c r="N364" s="14">
        <v>8243.7740209999993</v>
      </c>
      <c r="O364" s="14">
        <v>11392.113300000001</v>
      </c>
      <c r="P364" s="14">
        <v>5915.7903020000003</v>
      </c>
      <c r="Q364" s="14">
        <v>10997.27288</v>
      </c>
      <c r="R364" s="14">
        <v>10922.93489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3371.9747320000001</v>
      </c>
      <c r="AB364" s="14">
        <v>1750</v>
      </c>
      <c r="AC364" s="14">
        <v>10381.96162</v>
      </c>
      <c r="AD364" s="14">
        <v>3371.9747320000001</v>
      </c>
      <c r="AE364" s="14">
        <v>0.32479167799999997</v>
      </c>
      <c r="AF364" s="14" t="e">
        <f t="array" ref="AF364">TTEST(IF(H364:R364&lt;&gt;0,H364:R364),IF(S364:AA364&lt;&gt;0,S364:AA364),2,3)</f>
        <v>#DIV/0!</v>
      </c>
      <c r="AG364">
        <f t="array" ref="AG364">AVERAGE(IF(H364:R364&lt;&gt;0,H364:R364))</f>
        <v>10794.214261500001</v>
      </c>
      <c r="AH364">
        <f t="array" ref="AH364">STDEV(IF(H364:R364&lt;&gt;0,H364:R364))</f>
        <v>4802.2287183578874</v>
      </c>
      <c r="AI364">
        <f t="shared" si="21"/>
        <v>224.77509703434245</v>
      </c>
    </row>
    <row r="365" spans="1:35" x14ac:dyDescent="0.2">
      <c r="A365" s="2" t="s">
        <v>376</v>
      </c>
      <c r="B365" s="2">
        <v>120070</v>
      </c>
      <c r="C365" s="5">
        <v>2962</v>
      </c>
      <c r="D365" s="5">
        <f t="shared" si="19"/>
        <v>305338010</v>
      </c>
      <c r="E365" s="5">
        <v>2543</v>
      </c>
      <c r="F365" s="5">
        <f t="shared" si="20"/>
        <v>1</v>
      </c>
      <c r="G365" s="5">
        <v>76</v>
      </c>
      <c r="H365" s="14">
        <v>0</v>
      </c>
      <c r="I365" s="14">
        <v>3676</v>
      </c>
      <c r="J365" s="14">
        <v>594.52491169999996</v>
      </c>
      <c r="K365" s="14">
        <v>0</v>
      </c>
      <c r="L365" s="14">
        <v>324.5590565</v>
      </c>
      <c r="M365" s="14">
        <v>6209.6311930000002</v>
      </c>
      <c r="N365" s="14">
        <v>7666.2009500000004</v>
      </c>
      <c r="O365" s="14">
        <v>3803.076478</v>
      </c>
      <c r="P365" s="14">
        <v>5013.5678109999999</v>
      </c>
      <c r="Q365" s="14">
        <v>0</v>
      </c>
      <c r="R365" s="14">
        <v>1100.15337</v>
      </c>
      <c r="S365" s="14">
        <v>0</v>
      </c>
      <c r="T365" s="14">
        <v>1826.684109</v>
      </c>
      <c r="U365" s="14">
        <v>0</v>
      </c>
      <c r="V365" s="14">
        <v>4126.5846199999996</v>
      </c>
      <c r="W365" s="14">
        <v>1763.737965</v>
      </c>
      <c r="X365" s="14">
        <v>0</v>
      </c>
      <c r="Y365" s="14">
        <v>0</v>
      </c>
      <c r="Z365" s="14">
        <v>2051.6546640000001</v>
      </c>
      <c r="AA365" s="14">
        <v>3034.5067650000001</v>
      </c>
      <c r="AB365" s="14">
        <v>279</v>
      </c>
      <c r="AC365" s="14">
        <v>3739.538239</v>
      </c>
      <c r="AD365" s="14">
        <v>2051.6546640000001</v>
      </c>
      <c r="AE365" s="14">
        <v>0.54863850400000003</v>
      </c>
      <c r="AF365" s="14">
        <f t="array" ref="AF365">TTEST(IF(H365:R365&lt;&gt;0,H365:R365),IF(S365:AA365&lt;&gt;0,S365:AA365),2,3)</f>
        <v>0.37399853087420587</v>
      </c>
      <c r="AG365">
        <f t="array" ref="AG365">AVERAGE(IF(H365:R365&lt;&gt;0,H365:R365))</f>
        <v>3548.464221275</v>
      </c>
      <c r="AH365">
        <f t="array" ref="AH365">STDEV(IF(H365:R365&lt;&gt;0,H365:R365))</f>
        <v>2709.2100773850198</v>
      </c>
      <c r="AI365">
        <f t="shared" si="21"/>
        <v>130.97781714661434</v>
      </c>
    </row>
    <row r="366" spans="1:35" x14ac:dyDescent="0.2">
      <c r="A366" s="2" t="s">
        <v>435</v>
      </c>
      <c r="B366" s="2">
        <v>85695</v>
      </c>
      <c r="C366" s="5">
        <v>3539</v>
      </c>
      <c r="D366" s="5">
        <f t="shared" si="19"/>
        <v>303703080</v>
      </c>
      <c r="E366" s="5">
        <v>3544</v>
      </c>
      <c r="F366" s="5">
        <f t="shared" si="20"/>
        <v>1</v>
      </c>
      <c r="G366" s="5">
        <v>48</v>
      </c>
      <c r="H366" s="14">
        <v>0</v>
      </c>
      <c r="I366" s="14">
        <v>5066</v>
      </c>
      <c r="J366" s="14">
        <v>1092.932558</v>
      </c>
      <c r="K366" s="14">
        <v>1476.520753</v>
      </c>
      <c r="L366" s="14">
        <v>0</v>
      </c>
      <c r="M366" s="14">
        <v>4474.2661289999996</v>
      </c>
      <c r="N366" s="14">
        <v>0</v>
      </c>
      <c r="O366" s="14">
        <v>2958.6763850000002</v>
      </c>
      <c r="P366" s="14">
        <v>4985.9539150000001</v>
      </c>
      <c r="Q366" s="14">
        <v>5524.8667690000002</v>
      </c>
      <c r="R366" s="14">
        <v>2804.4020350000001</v>
      </c>
      <c r="S366" s="14">
        <v>3106.8240609999998</v>
      </c>
      <c r="T366" s="14">
        <v>4414.4133730000003</v>
      </c>
      <c r="U366" s="14">
        <v>4375.8478400000004</v>
      </c>
      <c r="V366" s="14">
        <v>2306.5430080000001</v>
      </c>
      <c r="W366" s="14">
        <v>3488.6765260000002</v>
      </c>
      <c r="X366" s="14">
        <v>0</v>
      </c>
      <c r="Y366" s="14">
        <v>0</v>
      </c>
      <c r="Z366" s="14">
        <v>6644.2470679999997</v>
      </c>
      <c r="AA366" s="14">
        <v>3599.6954930000002</v>
      </c>
      <c r="AB366" s="14">
        <v>300</v>
      </c>
      <c r="AC366" s="14">
        <v>3716.4712570000002</v>
      </c>
      <c r="AD366" s="14">
        <v>3599.6954930000002</v>
      </c>
      <c r="AE366" s="14">
        <v>0.96857886000000004</v>
      </c>
      <c r="AF366" s="14">
        <f t="array" ref="AF366">TTEST(IF(H366:R366&lt;&gt;0,H366:R366),IF(S366:AA366&lt;&gt;0,S366:AA366),2,3)</f>
        <v>0.58772140091081759</v>
      </c>
      <c r="AG366">
        <f t="array" ref="AG366">AVERAGE(IF(H366:R366&lt;&gt;0,H366:R366))</f>
        <v>3547.9523180000001</v>
      </c>
      <c r="AH366">
        <f t="array" ref="AH366">STDEV(IF(H366:R366&lt;&gt;0,H366:R366))</f>
        <v>1705.3122579521628</v>
      </c>
      <c r="AI366">
        <f t="shared" si="21"/>
        <v>208.05294170937265</v>
      </c>
    </row>
    <row r="367" spans="1:35" x14ac:dyDescent="0.2">
      <c r="A367" s="2" t="s">
        <v>387</v>
      </c>
      <c r="B367" s="2">
        <v>76484</v>
      </c>
      <c r="C367" s="5">
        <v>4489</v>
      </c>
      <c r="D367" s="5">
        <f t="shared" si="19"/>
        <v>303564996</v>
      </c>
      <c r="E367" s="5">
        <v>3969</v>
      </c>
      <c r="F367" s="5">
        <f t="shared" si="20"/>
        <v>1</v>
      </c>
      <c r="G367" s="5">
        <v>71</v>
      </c>
      <c r="H367" s="14">
        <v>10400</v>
      </c>
      <c r="I367" s="14">
        <v>7828</v>
      </c>
      <c r="J367" s="14">
        <v>1325.7731570000001</v>
      </c>
      <c r="K367" s="14">
        <v>0</v>
      </c>
      <c r="L367" s="14">
        <v>563.64059299999997</v>
      </c>
      <c r="M367" s="14">
        <v>4042.3175030000002</v>
      </c>
      <c r="N367" s="14">
        <v>4665.4510179999997</v>
      </c>
      <c r="O367" s="14">
        <v>3969.0000260000002</v>
      </c>
      <c r="P367" s="14">
        <v>4866.8611270000001</v>
      </c>
      <c r="Q367" s="14">
        <v>11223.82547</v>
      </c>
      <c r="R367" s="14">
        <v>1622.9527390000001</v>
      </c>
      <c r="S367" s="14">
        <v>2746.235048</v>
      </c>
      <c r="T367" s="14">
        <v>2194.9849840000002</v>
      </c>
      <c r="U367" s="14">
        <v>0</v>
      </c>
      <c r="V367" s="14">
        <v>0</v>
      </c>
      <c r="W367" s="14">
        <v>2419.7222900000002</v>
      </c>
      <c r="X367" s="14">
        <v>0</v>
      </c>
      <c r="Y367" s="14">
        <v>0</v>
      </c>
      <c r="Z367" s="14">
        <v>0</v>
      </c>
      <c r="AA367" s="14">
        <v>3344.6379069999998</v>
      </c>
      <c r="AB367" s="14">
        <v>6120</v>
      </c>
      <c r="AC367" s="14">
        <v>4353.8842610000002</v>
      </c>
      <c r="AD367" s="14">
        <v>2582.9786690000001</v>
      </c>
      <c r="AE367" s="14">
        <v>0.59325845899999996</v>
      </c>
      <c r="AF367" s="14">
        <f t="array" ref="AF367">TTEST(IF(H367:R367&lt;&gt;0,H367:R367),IF(S367:AA367&lt;&gt;0,S367:AA367),2,3)</f>
        <v>7.5308949713191353E-2</v>
      </c>
      <c r="AG367">
        <f t="array" ref="AG367">AVERAGE(IF(H367:R367&lt;&gt;0,H367:R367))</f>
        <v>5050.7821633000003</v>
      </c>
      <c r="AH367">
        <f t="array" ref="AH367">STDEV(IF(H367:R367&lt;&gt;0,H367:R367))</f>
        <v>3690.276123019677</v>
      </c>
      <c r="AI367">
        <f t="shared" si="21"/>
        <v>136.8673236074012</v>
      </c>
    </row>
    <row r="368" spans="1:35" x14ac:dyDescent="0.2">
      <c r="A368" s="2" t="s">
        <v>475</v>
      </c>
      <c r="B368" s="2">
        <v>109173</v>
      </c>
      <c r="C368" s="5">
        <v>2449</v>
      </c>
      <c r="D368" s="5">
        <f t="shared" si="19"/>
        <v>302845902</v>
      </c>
      <c r="E368" s="5">
        <v>2774</v>
      </c>
      <c r="F368" s="5">
        <f t="shared" si="20"/>
        <v>1</v>
      </c>
      <c r="G368" s="5">
        <v>55</v>
      </c>
      <c r="H368" s="14">
        <v>0</v>
      </c>
      <c r="I368" s="14">
        <v>2774</v>
      </c>
      <c r="J368" s="14">
        <v>451.68402959999997</v>
      </c>
      <c r="K368" s="14">
        <v>0</v>
      </c>
      <c r="L368" s="14">
        <v>0</v>
      </c>
      <c r="M368" s="14">
        <v>3204.0860160000002</v>
      </c>
      <c r="N368" s="14">
        <v>3072.9222719999998</v>
      </c>
      <c r="O368" s="14">
        <v>0</v>
      </c>
      <c r="P368" s="14">
        <v>4023.069673</v>
      </c>
      <c r="Q368" s="14">
        <v>4794.0391730000001</v>
      </c>
      <c r="R368" s="14">
        <v>1763.133278</v>
      </c>
      <c r="S368" s="14">
        <v>2819.3679929999998</v>
      </c>
      <c r="T368" s="14">
        <v>1757.557067</v>
      </c>
      <c r="U368" s="14">
        <v>0</v>
      </c>
      <c r="V368" s="14">
        <v>0</v>
      </c>
      <c r="W368" s="14">
        <v>1791.82628</v>
      </c>
      <c r="X368" s="14">
        <v>0</v>
      </c>
      <c r="Y368" s="14">
        <v>0</v>
      </c>
      <c r="Z368" s="14">
        <v>0</v>
      </c>
      <c r="AA368" s="14">
        <v>0</v>
      </c>
      <c r="AB368" s="14">
        <v>486</v>
      </c>
      <c r="AC368" s="14">
        <v>3072.9222719999998</v>
      </c>
      <c r="AD368" s="14">
        <v>1791.82628</v>
      </c>
      <c r="AE368" s="14">
        <v>0.58310172599999999</v>
      </c>
      <c r="AF368" s="14">
        <f t="array" ref="AF368">TTEST(IF(H368:R368&lt;&gt;0,H368:R368),IF(S368:AA368&lt;&gt;0,S368:AA368),2,3)</f>
        <v>0.27969396751207765</v>
      </c>
      <c r="AG368">
        <f t="array" ref="AG368">AVERAGE(IF(H368:R368&lt;&gt;0,H368:R368))</f>
        <v>2868.9906345142858</v>
      </c>
      <c r="AH368">
        <f t="array" ref="AH368">STDEV(IF(H368:R368&lt;&gt;0,H368:R368))</f>
        <v>1429.8544369866916</v>
      </c>
      <c r="AI368">
        <f t="shared" si="21"/>
        <v>200.64914024118869</v>
      </c>
    </row>
    <row r="369" spans="1:35" x14ac:dyDescent="0.2">
      <c r="A369" s="2" t="s">
        <v>432</v>
      </c>
      <c r="B369" s="2">
        <v>147660</v>
      </c>
      <c r="C369" s="5">
        <v>2068</v>
      </c>
      <c r="D369" s="5">
        <f t="shared" si="19"/>
        <v>302407680</v>
      </c>
      <c r="E369" s="5">
        <v>2048</v>
      </c>
      <c r="F369" s="5">
        <f t="shared" si="20"/>
        <v>1</v>
      </c>
      <c r="G369" s="5">
        <v>83</v>
      </c>
      <c r="H369" s="14">
        <v>409</v>
      </c>
      <c r="I369" s="14">
        <v>1762</v>
      </c>
      <c r="J369" s="14">
        <v>533.93197339999995</v>
      </c>
      <c r="K369" s="14">
        <v>0</v>
      </c>
      <c r="L369" s="14">
        <v>0</v>
      </c>
      <c r="M369" s="14">
        <v>2384.1520310000001</v>
      </c>
      <c r="N369" s="14">
        <v>6202.4975050000003</v>
      </c>
      <c r="O369" s="14">
        <v>2506.1549669999999</v>
      </c>
      <c r="P369" s="14">
        <v>2334.5241350000001</v>
      </c>
      <c r="Q369" s="14">
        <v>0</v>
      </c>
      <c r="R369" s="14">
        <v>2601.8651679999998</v>
      </c>
      <c r="S369" s="14">
        <v>0</v>
      </c>
      <c r="T369" s="14">
        <v>0</v>
      </c>
      <c r="U369" s="14">
        <v>0</v>
      </c>
      <c r="V369" s="14">
        <v>0</v>
      </c>
      <c r="W369" s="14">
        <v>1682.499319</v>
      </c>
      <c r="X369" s="14">
        <v>0</v>
      </c>
      <c r="Y369" s="14">
        <v>0</v>
      </c>
      <c r="Z369" s="14">
        <v>0</v>
      </c>
      <c r="AA369" s="14">
        <v>0</v>
      </c>
      <c r="AB369" s="14">
        <v>259</v>
      </c>
      <c r="AC369" s="14">
        <v>2359.3380830000001</v>
      </c>
      <c r="AD369" s="14">
        <v>1682.499319</v>
      </c>
      <c r="AE369" s="14">
        <v>0.71312345300000002</v>
      </c>
      <c r="AF369" s="14" t="e">
        <f t="array" ref="AF369">TTEST(IF(H369:R369&lt;&gt;0,H369:R369),IF(S369:AA369&lt;&gt;0,S369:AA369),2,3)</f>
        <v>#DIV/0!</v>
      </c>
      <c r="AG369">
        <f t="array" ref="AG369">AVERAGE(IF(H369:R369&lt;&gt;0,H369:R369))</f>
        <v>2341.7657224249997</v>
      </c>
      <c r="AH369">
        <f t="array" ref="AH369">STDEV(IF(H369:R369&lt;&gt;0,H369:R369))</f>
        <v>1786.5269170273195</v>
      </c>
      <c r="AI369">
        <f t="shared" si="21"/>
        <v>131.07922976730549</v>
      </c>
    </row>
    <row r="370" spans="1:35" x14ac:dyDescent="0.2">
      <c r="A370" s="2" t="s">
        <v>423</v>
      </c>
      <c r="B370" s="2">
        <v>13677</v>
      </c>
      <c r="C370" s="5">
        <v>22725</v>
      </c>
      <c r="D370" s="5">
        <f t="shared" si="19"/>
        <v>301618881</v>
      </c>
      <c r="E370" s="5">
        <v>22053</v>
      </c>
      <c r="F370" s="5">
        <f t="shared" si="20"/>
        <v>0</v>
      </c>
      <c r="G370" s="5">
        <v>43</v>
      </c>
      <c r="H370" s="14">
        <v>0</v>
      </c>
      <c r="I370" s="14">
        <v>22966</v>
      </c>
      <c r="J370" s="14">
        <v>29465.082170000001</v>
      </c>
      <c r="K370" s="14">
        <v>0</v>
      </c>
      <c r="L370" s="14">
        <v>42117.748910000002</v>
      </c>
      <c r="M370" s="14">
        <v>18802.183110000002</v>
      </c>
      <c r="N370" s="14">
        <v>9178.2596610000001</v>
      </c>
      <c r="O370" s="14">
        <v>15045.494839999999</v>
      </c>
      <c r="P370" s="14">
        <v>2710.2490750000002</v>
      </c>
      <c r="Q370" s="14">
        <v>32141.38853</v>
      </c>
      <c r="R370" s="14">
        <v>21139.34719</v>
      </c>
      <c r="S370" s="14">
        <v>19678.134819999999</v>
      </c>
      <c r="T370" s="14">
        <v>0</v>
      </c>
      <c r="U370" s="14">
        <v>17983.563440000002</v>
      </c>
      <c r="V370" s="14">
        <v>31734.66014</v>
      </c>
      <c r="W370" s="14">
        <v>28037.122429999999</v>
      </c>
      <c r="X370" s="14">
        <v>0</v>
      </c>
      <c r="Y370" s="14">
        <v>26512.930700000001</v>
      </c>
      <c r="Z370" s="14">
        <v>29985.253189999999</v>
      </c>
      <c r="AA370" s="14">
        <v>16094.862419999999</v>
      </c>
      <c r="AB370" s="14">
        <v>0</v>
      </c>
      <c r="AC370" s="14">
        <v>21139.34719</v>
      </c>
      <c r="AD370" s="14">
        <v>26512.930700000001</v>
      </c>
      <c r="AE370" s="14">
        <v>1.2541981769999999</v>
      </c>
      <c r="AF370" s="14">
        <f t="array" ref="AF370">TTEST(IF(H370:R370&lt;&gt;0,H370:R370),IF(S370:AA370&lt;&gt;0,S370:AA370),2,3)</f>
        <v>0.56079086756710939</v>
      </c>
      <c r="AG370">
        <f t="array" ref="AG370">AVERAGE(IF(H370:R370&lt;&gt;0,H370:R370))</f>
        <v>21507.305942888888</v>
      </c>
      <c r="AH370">
        <f t="array" ref="AH370">STDEV(IF(H370:R370&lt;&gt;0,H370:R370))</f>
        <v>12030.538629010629</v>
      </c>
      <c r="AI370">
        <f t="shared" si="21"/>
        <v>178.77259369772383</v>
      </c>
    </row>
    <row r="371" spans="1:35" x14ac:dyDescent="0.2">
      <c r="A371" s="2" t="s">
        <v>352</v>
      </c>
      <c r="B371" s="2">
        <v>128337</v>
      </c>
      <c r="C371" s="5">
        <v>2973</v>
      </c>
      <c r="D371" s="5">
        <f t="shared" si="19"/>
        <v>299923569</v>
      </c>
      <c r="E371" s="5">
        <v>2337</v>
      </c>
      <c r="F371" s="5">
        <f t="shared" si="20"/>
        <v>1</v>
      </c>
      <c r="G371" s="5">
        <v>98</v>
      </c>
      <c r="H371" s="14">
        <v>0</v>
      </c>
      <c r="I371" s="14">
        <v>3284</v>
      </c>
      <c r="J371" s="14">
        <v>444.05866950000001</v>
      </c>
      <c r="K371" s="14">
        <v>427.34393139999997</v>
      </c>
      <c r="L371" s="14">
        <v>0</v>
      </c>
      <c r="M371" s="14">
        <v>4687.1700899999996</v>
      </c>
      <c r="N371" s="14">
        <v>2337.1664390000001</v>
      </c>
      <c r="O371" s="14">
        <v>0</v>
      </c>
      <c r="P371" s="14">
        <v>2388.1612409999998</v>
      </c>
      <c r="Q371" s="14">
        <v>10976.513629999999</v>
      </c>
      <c r="R371" s="14">
        <v>2053.6206910000001</v>
      </c>
      <c r="S371" s="14">
        <v>0</v>
      </c>
      <c r="T371" s="14">
        <v>1769.344249</v>
      </c>
      <c r="U371" s="14">
        <v>0</v>
      </c>
      <c r="V371" s="14">
        <v>2630.9092740000001</v>
      </c>
      <c r="W371" s="14">
        <v>1707.810031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2362.6638400000002</v>
      </c>
      <c r="AD371" s="14">
        <v>1769.344249</v>
      </c>
      <c r="AE371" s="14">
        <v>0.74887684799999998</v>
      </c>
      <c r="AF371" s="14">
        <f t="array" ref="AF371">TTEST(IF(H371:R371&lt;&gt;0,H371:R371),IF(S371:AA371&lt;&gt;0,S371:AA371),2,3)</f>
        <v>0.32836391592274078</v>
      </c>
      <c r="AG371">
        <f t="array" ref="AG371">AVERAGE(IF(H371:R371&lt;&gt;0,H371:R371))</f>
        <v>3324.7543364875</v>
      </c>
      <c r="AH371">
        <f t="array" ref="AH371">STDEV(IF(H371:R371&lt;&gt;0,H371:R371))</f>
        <v>3392.617398642346</v>
      </c>
      <c r="AI371">
        <f t="shared" si="21"/>
        <v>97.99968419126769</v>
      </c>
    </row>
    <row r="372" spans="1:35" x14ac:dyDescent="0.2">
      <c r="A372" s="2" t="s">
        <v>336</v>
      </c>
      <c r="B372" s="2">
        <v>32604</v>
      </c>
      <c r="C372" s="5">
        <v>12402</v>
      </c>
      <c r="D372" s="5">
        <f t="shared" si="19"/>
        <v>299826384</v>
      </c>
      <c r="E372" s="5">
        <v>9196</v>
      </c>
      <c r="F372" s="5">
        <f t="shared" si="20"/>
        <v>1</v>
      </c>
      <c r="G372" s="5">
        <v>90</v>
      </c>
      <c r="H372" s="14">
        <v>0</v>
      </c>
      <c r="I372" s="14">
        <v>14857</v>
      </c>
      <c r="J372" s="14">
        <v>7689.2200380000004</v>
      </c>
      <c r="K372" s="14">
        <v>12388.057220000001</v>
      </c>
      <c r="L372" s="14">
        <v>53639.692170000002</v>
      </c>
      <c r="M372" s="14">
        <v>6656.6473400000004</v>
      </c>
      <c r="N372" s="14">
        <v>8185.8120159999999</v>
      </c>
      <c r="O372" s="14">
        <v>7265.3688840000004</v>
      </c>
      <c r="P372" s="14">
        <v>11004.79018</v>
      </c>
      <c r="Q372" s="14">
        <v>2519.922912</v>
      </c>
      <c r="R372" s="14">
        <v>26592.267830000001</v>
      </c>
      <c r="S372" s="14">
        <v>9568.2968390000005</v>
      </c>
      <c r="T372" s="14">
        <v>9682.6421570000002</v>
      </c>
      <c r="U372" s="14">
        <v>6732.8868700000003</v>
      </c>
      <c r="V372" s="14">
        <v>6017.0191240000004</v>
      </c>
      <c r="W372" s="14">
        <v>9195.7829519999996</v>
      </c>
      <c r="X372" s="14">
        <v>0</v>
      </c>
      <c r="Y372" s="14">
        <v>14127.00966</v>
      </c>
      <c r="Z372" s="14">
        <v>8645.0096520000006</v>
      </c>
      <c r="AA372" s="14">
        <v>7778.4980299999997</v>
      </c>
      <c r="AB372" s="14">
        <v>13100</v>
      </c>
      <c r="AC372" s="14">
        <v>9595.3010969999996</v>
      </c>
      <c r="AD372" s="14">
        <v>8920.3963019999992</v>
      </c>
      <c r="AE372" s="14">
        <v>0.929662989</v>
      </c>
      <c r="AF372" s="14">
        <f t="array" ref="AF372">TTEST(IF(H372:R372&lt;&gt;0,H372:R372),IF(S372:AA372&lt;&gt;0,S372:AA372),2,3)</f>
        <v>0.23604190469305175</v>
      </c>
      <c r="AG372">
        <f t="array" ref="AG372">AVERAGE(IF(H372:R372&lt;&gt;0,H372:R372))</f>
        <v>15079.877859</v>
      </c>
      <c r="AH372">
        <f t="array" ref="AH372">STDEV(IF(H372:R372&lt;&gt;0,H372:R372))</f>
        <v>15037.789853378148</v>
      </c>
      <c r="AI372">
        <f t="shared" si="21"/>
        <v>100.2798815918577</v>
      </c>
    </row>
    <row r="373" spans="1:35" x14ac:dyDescent="0.2">
      <c r="A373" s="2" t="s">
        <v>372</v>
      </c>
      <c r="B373" s="2">
        <v>138013</v>
      </c>
      <c r="C373" s="5">
        <v>2594</v>
      </c>
      <c r="D373" s="5">
        <f t="shared" si="19"/>
        <v>299488210</v>
      </c>
      <c r="E373" s="5">
        <v>2170</v>
      </c>
      <c r="F373" s="5">
        <f t="shared" si="20"/>
        <v>1</v>
      </c>
      <c r="G373" s="5">
        <v>85</v>
      </c>
      <c r="H373" s="14">
        <v>4452</v>
      </c>
      <c r="I373" s="14">
        <v>1735</v>
      </c>
      <c r="J373" s="14">
        <v>442.34261429999998</v>
      </c>
      <c r="K373" s="14">
        <v>0</v>
      </c>
      <c r="L373" s="14">
        <v>280.8986549</v>
      </c>
      <c r="M373" s="14">
        <v>2550.0322179999998</v>
      </c>
      <c r="N373" s="14">
        <v>0</v>
      </c>
      <c r="O373" s="14">
        <v>2730.3947899999998</v>
      </c>
      <c r="P373" s="14">
        <v>2996.9157329999998</v>
      </c>
      <c r="Q373" s="14">
        <v>8584.8300749999999</v>
      </c>
      <c r="R373" s="14">
        <v>2040.3856029999999</v>
      </c>
      <c r="S373" s="14">
        <v>0</v>
      </c>
      <c r="T373" s="14">
        <v>1546.3323559999999</v>
      </c>
      <c r="U373" s="14">
        <v>0</v>
      </c>
      <c r="V373" s="14">
        <v>0</v>
      </c>
      <c r="W373" s="14">
        <v>1462.876383</v>
      </c>
      <c r="X373" s="14">
        <v>0</v>
      </c>
      <c r="Y373" s="14">
        <v>0</v>
      </c>
      <c r="Z373" s="14">
        <v>0</v>
      </c>
      <c r="AA373" s="14">
        <v>0</v>
      </c>
      <c r="AB373" s="14">
        <v>2300</v>
      </c>
      <c r="AC373" s="14">
        <v>2550.0322179999998</v>
      </c>
      <c r="AD373" s="14">
        <v>1504.6043689999999</v>
      </c>
      <c r="AE373" s="14">
        <v>0.59003347500000003</v>
      </c>
      <c r="AF373" s="14">
        <f t="array" ref="AF373">TTEST(IF(H373:R373&lt;&gt;0,H373:R373),IF(S373:AA373&lt;&gt;0,S373:AA373),2,3)</f>
        <v>0.14024753018511532</v>
      </c>
      <c r="AG373">
        <f t="array" ref="AG373">AVERAGE(IF(H373:R373&lt;&gt;0,H373:R373))</f>
        <v>2868.0888542444441</v>
      </c>
      <c r="AH373">
        <f t="array" ref="AH373">STDEV(IF(H373:R373&lt;&gt;0,H373:R373))</f>
        <v>2496.8330370324566</v>
      </c>
      <c r="AI373">
        <f t="shared" si="21"/>
        <v>114.86906860433221</v>
      </c>
    </row>
    <row r="374" spans="1:35" x14ac:dyDescent="0.2">
      <c r="A374" s="2" t="s">
        <v>467</v>
      </c>
      <c r="B374" s="2">
        <v>126746</v>
      </c>
      <c r="C374" s="5">
        <v>2172</v>
      </c>
      <c r="D374" s="5">
        <f t="shared" si="19"/>
        <v>297853100</v>
      </c>
      <c r="E374" s="5">
        <v>2350</v>
      </c>
      <c r="F374" s="5">
        <f t="shared" si="20"/>
        <v>1</v>
      </c>
      <c r="G374" s="5">
        <v>60</v>
      </c>
      <c r="H374" s="14">
        <v>233</v>
      </c>
      <c r="I374" s="14">
        <v>1550</v>
      </c>
      <c r="J374" s="14">
        <v>407.47948179999997</v>
      </c>
      <c r="K374" s="14">
        <v>0</v>
      </c>
      <c r="L374" s="14">
        <v>1293.28214</v>
      </c>
      <c r="M374" s="14">
        <v>4010.6282460000002</v>
      </c>
      <c r="N374" s="14">
        <v>0</v>
      </c>
      <c r="O374" s="14">
        <v>2444.9141829999999</v>
      </c>
      <c r="P374" s="14">
        <v>4731.5730949999997</v>
      </c>
      <c r="Q374" s="14">
        <v>0</v>
      </c>
      <c r="R374" s="14">
        <v>958.6704929</v>
      </c>
      <c r="S374" s="14">
        <v>2385.0703440000002</v>
      </c>
      <c r="T374" s="14">
        <v>2314.8711490000001</v>
      </c>
      <c r="U374" s="14">
        <v>3377.225876</v>
      </c>
      <c r="V374" s="14">
        <v>2766.1900059999998</v>
      </c>
      <c r="W374" s="14">
        <v>0</v>
      </c>
      <c r="X374" s="14">
        <v>0</v>
      </c>
      <c r="Y374" s="14">
        <v>0</v>
      </c>
      <c r="Z374" s="14">
        <v>2652.304361</v>
      </c>
      <c r="AA374" s="14">
        <v>0</v>
      </c>
      <c r="AB374" s="14">
        <v>1280</v>
      </c>
      <c r="AC374" s="14">
        <v>1421.6410699999999</v>
      </c>
      <c r="AD374" s="14">
        <v>2652.304361</v>
      </c>
      <c r="AE374" s="14">
        <v>1.8656638569999999</v>
      </c>
      <c r="AF374" s="14">
        <f t="array" ref="AF374">TTEST(IF(H374:R374&lt;&gt;0,H374:R374),IF(S374:AA374&lt;&gt;0,S374:AA374),2,3)</f>
        <v>0.25797799148814737</v>
      </c>
      <c r="AG374">
        <f t="array" ref="AG374">AVERAGE(IF(H374:R374&lt;&gt;0,H374:R374))</f>
        <v>1953.6934548375002</v>
      </c>
      <c r="AH374">
        <f t="array" ref="AH374">STDEV(IF(H374:R374&lt;&gt;0,H374:R374))</f>
        <v>1653.1199790121743</v>
      </c>
      <c r="AI374">
        <f t="shared" si="21"/>
        <v>118.18219364845703</v>
      </c>
    </row>
    <row r="375" spans="1:35" x14ac:dyDescent="0.2">
      <c r="A375" s="2" t="s">
        <v>445</v>
      </c>
      <c r="B375" s="2">
        <v>135235</v>
      </c>
      <c r="C375" s="5">
        <v>2187</v>
      </c>
      <c r="D375" s="5">
        <f t="shared" si="19"/>
        <v>295758945</v>
      </c>
      <c r="E375" s="5">
        <v>2187</v>
      </c>
      <c r="F375" s="5">
        <f t="shared" si="20"/>
        <v>1</v>
      </c>
      <c r="G375" s="5">
        <v>100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634.82786620000002</v>
      </c>
      <c r="P375" s="14">
        <v>3739.6146269999999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2187.2212469999999</v>
      </c>
      <c r="AD375" s="14" t="e">
        <v>#NUM!</v>
      </c>
      <c r="AE375" s="14" t="e">
        <v>#NUM!</v>
      </c>
      <c r="AF375" s="14" t="e">
        <f t="array" ref="AF375">TTEST(IF(H375:R375&lt;&gt;0,H375:R375),IF(S375:AA375&lt;&gt;0,S375:AA375),2,3)</f>
        <v>#DIV/0!</v>
      </c>
      <c r="AG375">
        <f t="array" ref="AG375">AVERAGE(IF(H375:R375&lt;&gt;0,H375:R375))</f>
        <v>2187.2212466000001</v>
      </c>
      <c r="AH375">
        <f t="array" ref="AH375">STDEV(IF(H375:R375&lt;&gt;0,H375:R375))</f>
        <v>2195.4157726998947</v>
      </c>
      <c r="AI375">
        <f t="shared" si="21"/>
        <v>99.626743772100298</v>
      </c>
    </row>
    <row r="376" spans="1:35" x14ac:dyDescent="0.2">
      <c r="A376" s="2" t="s">
        <v>461</v>
      </c>
      <c r="B376" s="2">
        <v>85989</v>
      </c>
      <c r="C376" s="5">
        <v>3251</v>
      </c>
      <c r="D376" s="5">
        <f t="shared" si="19"/>
        <v>295458204</v>
      </c>
      <c r="E376" s="5">
        <v>3436</v>
      </c>
      <c r="F376" s="5">
        <f t="shared" si="20"/>
        <v>1</v>
      </c>
      <c r="G376" s="5">
        <v>66</v>
      </c>
      <c r="H376" s="14">
        <v>8595</v>
      </c>
      <c r="I376" s="14">
        <v>3751</v>
      </c>
      <c r="J376" s="14">
        <v>346.121579</v>
      </c>
      <c r="K376" s="14">
        <v>819.89073069999995</v>
      </c>
      <c r="L376" s="14">
        <v>0</v>
      </c>
      <c r="M376" s="14">
        <v>4905.2904360000002</v>
      </c>
      <c r="N376" s="14">
        <v>0</v>
      </c>
      <c r="O376" s="14">
        <v>2620.6076069999999</v>
      </c>
      <c r="P376" s="14">
        <v>4051.6717229999999</v>
      </c>
      <c r="Q376" s="14">
        <v>0</v>
      </c>
      <c r="R376" s="14">
        <v>2132.1342869999999</v>
      </c>
      <c r="S376" s="14">
        <v>3517.3999560000002</v>
      </c>
      <c r="T376" s="14">
        <v>3175.4012360000002</v>
      </c>
      <c r="U376" s="14">
        <v>3436.3270109999999</v>
      </c>
      <c r="V376" s="14">
        <v>0</v>
      </c>
      <c r="W376" s="14">
        <v>5375.6866330000003</v>
      </c>
      <c r="X376" s="14">
        <v>1924.5458309999999</v>
      </c>
      <c r="Y376" s="14">
        <v>0</v>
      </c>
      <c r="Z376" s="14">
        <v>3831.3715229999998</v>
      </c>
      <c r="AA376" s="14">
        <v>0</v>
      </c>
      <c r="AB376" s="14">
        <v>284</v>
      </c>
      <c r="AC376" s="14">
        <v>3185.8038040000001</v>
      </c>
      <c r="AD376" s="14">
        <v>3476.863484</v>
      </c>
      <c r="AE376" s="14">
        <v>1.091361458</v>
      </c>
      <c r="AF376" s="14">
        <f t="array" ref="AF376">TTEST(IF(H376:R376&lt;&gt;0,H376:R376),IF(S376:AA376&lt;&gt;0,S376:AA376),2,3)</f>
        <v>0.89419058409085339</v>
      </c>
      <c r="AG376">
        <f t="array" ref="AG376">AVERAGE(IF(H376:R376&lt;&gt;0,H376:R376))</f>
        <v>3402.7145453374997</v>
      </c>
      <c r="AH376">
        <f t="array" ref="AH376">STDEV(IF(H376:R376&lt;&gt;0,H376:R376))</f>
        <v>2618.6096529446486</v>
      </c>
      <c r="AI376">
        <f t="shared" si="21"/>
        <v>129.94355770097764</v>
      </c>
    </row>
    <row r="377" spans="1:35" x14ac:dyDescent="0.2">
      <c r="A377" s="2" t="s">
        <v>282</v>
      </c>
      <c r="B377" s="2">
        <v>55385</v>
      </c>
      <c r="C377" s="5">
        <v>8392</v>
      </c>
      <c r="D377" s="5">
        <f t="shared" si="19"/>
        <v>295423590</v>
      </c>
      <c r="E377" s="5">
        <v>5334</v>
      </c>
      <c r="F377" s="5">
        <f t="shared" si="20"/>
        <v>1</v>
      </c>
      <c r="G377" s="5">
        <v>91</v>
      </c>
      <c r="H377" s="14">
        <v>0</v>
      </c>
      <c r="I377" s="14">
        <v>24478</v>
      </c>
      <c r="J377" s="14">
        <v>8885.8616129999991</v>
      </c>
      <c r="K377" s="14">
        <v>4435.5259420000002</v>
      </c>
      <c r="L377" s="14">
        <v>2687.8166930000002</v>
      </c>
      <c r="M377" s="14">
        <v>2676.237204</v>
      </c>
      <c r="N377" s="14">
        <v>8740.3919800000003</v>
      </c>
      <c r="O377" s="14">
        <v>17161.474770000001</v>
      </c>
      <c r="P377" s="14">
        <v>11402.965529999999</v>
      </c>
      <c r="Q377" s="14">
        <v>23512.409179999999</v>
      </c>
      <c r="R377" s="14">
        <v>5334.3719890000002</v>
      </c>
      <c r="S377" s="14">
        <v>0</v>
      </c>
      <c r="T377" s="14">
        <v>1746.6903359999999</v>
      </c>
      <c r="U377" s="14">
        <v>6241.1418489999996</v>
      </c>
      <c r="V377" s="14">
        <v>4161.5138829999996</v>
      </c>
      <c r="W377" s="14">
        <v>0</v>
      </c>
      <c r="X377" s="14">
        <v>0</v>
      </c>
      <c r="Y377" s="14">
        <v>0</v>
      </c>
      <c r="Z377" s="14">
        <v>4237.1553050000002</v>
      </c>
      <c r="AA377" s="14">
        <v>0</v>
      </c>
      <c r="AB377" s="14">
        <v>172</v>
      </c>
      <c r="AC377" s="14">
        <v>8813.1267970000008</v>
      </c>
      <c r="AD377" s="14">
        <v>4199.3345939999999</v>
      </c>
      <c r="AE377" s="14">
        <v>0.47648634699999998</v>
      </c>
      <c r="AF377" s="14">
        <f t="array" ref="AF377">TTEST(IF(H377:R377&lt;&gt;0,H377:R377),IF(S377:AA377&lt;&gt;0,S377:AA377),2,3)</f>
        <v>2.9954334712508655E-2</v>
      </c>
      <c r="AG377">
        <f t="array" ref="AG377">AVERAGE(IF(H377:R377&lt;&gt;0,H377:R377))</f>
        <v>10931.5054901</v>
      </c>
      <c r="AH377">
        <f t="array" ref="AH377">STDEV(IF(H377:R377&lt;&gt;0,H377:R377))</f>
        <v>8161.1586420234016</v>
      </c>
      <c r="AI377">
        <f t="shared" si="21"/>
        <v>133.94550908263861</v>
      </c>
    </row>
    <row r="378" spans="1:35" x14ac:dyDescent="0.2">
      <c r="A378" s="2" t="s">
        <v>316</v>
      </c>
      <c r="B378" s="2">
        <v>57187</v>
      </c>
      <c r="C378" s="5">
        <v>7441</v>
      </c>
      <c r="D378" s="5">
        <f t="shared" si="19"/>
        <v>295313668</v>
      </c>
      <c r="E378" s="5">
        <v>5164</v>
      </c>
      <c r="F378" s="5">
        <f t="shared" si="20"/>
        <v>1</v>
      </c>
      <c r="G378" s="5">
        <v>92</v>
      </c>
      <c r="H378" s="14">
        <v>29479</v>
      </c>
      <c r="I378" s="14">
        <v>3302</v>
      </c>
      <c r="J378" s="14">
        <v>2886.619244</v>
      </c>
      <c r="K378" s="14">
        <v>0</v>
      </c>
      <c r="L378" s="14">
        <v>16734.138319999998</v>
      </c>
      <c r="M378" s="14">
        <v>4227.0539870000002</v>
      </c>
      <c r="N378" s="14">
        <v>4058.1172809999998</v>
      </c>
      <c r="O378" s="14">
        <v>14832.106669999999</v>
      </c>
      <c r="P378" s="14">
        <v>5523.6447680000001</v>
      </c>
      <c r="Q378" s="14">
        <v>9801.9505900000004</v>
      </c>
      <c r="R378" s="14">
        <v>6358.0695589999996</v>
      </c>
      <c r="S378" s="14">
        <v>3102.6641239999999</v>
      </c>
      <c r="T378" s="14">
        <v>3396.6723419999998</v>
      </c>
      <c r="U378" s="14">
        <v>5079.1515319999999</v>
      </c>
      <c r="V378" s="14">
        <v>5249.4896140000001</v>
      </c>
      <c r="W378" s="14">
        <v>2146.9431840000002</v>
      </c>
      <c r="X378" s="14">
        <v>0</v>
      </c>
      <c r="Y378" s="14">
        <v>0</v>
      </c>
      <c r="Z378" s="14">
        <v>9496.0221070000007</v>
      </c>
      <c r="AA378" s="14">
        <v>5418.6057170000004</v>
      </c>
      <c r="AB378" s="14">
        <v>2840</v>
      </c>
      <c r="AC378" s="14">
        <v>5940.8571629999997</v>
      </c>
      <c r="AD378" s="14">
        <v>5079.1515319999999</v>
      </c>
      <c r="AE378" s="14">
        <v>0.85495264299999996</v>
      </c>
      <c r="AF378" s="14">
        <f t="array" ref="AF378">TTEST(IF(H378:R378&lt;&gt;0,H378:R378),IF(S378:AA378&lt;&gt;0,S378:AA378),2,3)</f>
        <v>0.1123138054699053</v>
      </c>
      <c r="AG378">
        <f t="array" ref="AG378">AVERAGE(IF(H378:R378&lt;&gt;0,H378:R378))</f>
        <v>9720.2700418999993</v>
      </c>
      <c r="AH378">
        <f t="array" ref="AH378">STDEV(IF(H378:R378&lt;&gt;0,H378:R378))</f>
        <v>8464.1973371023632</v>
      </c>
      <c r="AI378">
        <f t="shared" si="21"/>
        <v>114.83983247048964</v>
      </c>
    </row>
    <row r="379" spans="1:35" x14ac:dyDescent="0.2">
      <c r="A379" s="2" t="s">
        <v>385</v>
      </c>
      <c r="B379" s="2">
        <v>190192</v>
      </c>
      <c r="C379" s="5">
        <v>1812</v>
      </c>
      <c r="D379" s="5">
        <f t="shared" si="19"/>
        <v>294417216</v>
      </c>
      <c r="E379" s="5">
        <v>1548</v>
      </c>
      <c r="F379" s="5">
        <f t="shared" si="20"/>
        <v>1</v>
      </c>
      <c r="G379" s="5">
        <v>71</v>
      </c>
      <c r="H379" s="14">
        <v>780</v>
      </c>
      <c r="I379" s="14">
        <v>1231</v>
      </c>
      <c r="J379" s="14">
        <v>159.63041860000001</v>
      </c>
      <c r="K379" s="14">
        <v>657.72195050000005</v>
      </c>
      <c r="L379" s="14">
        <v>0</v>
      </c>
      <c r="M379" s="14">
        <v>2782.0980070000001</v>
      </c>
      <c r="N379" s="14">
        <v>0</v>
      </c>
      <c r="O379" s="14">
        <v>3404.9141380000001</v>
      </c>
      <c r="P379" s="14">
        <v>2223.7557609999999</v>
      </c>
      <c r="Q379" s="14">
        <v>4426.1912739999998</v>
      </c>
      <c r="R379" s="14">
        <v>1548.203446</v>
      </c>
      <c r="S379" s="14">
        <v>2952.1124110000001</v>
      </c>
      <c r="T379" s="14">
        <v>1575.5461069999999</v>
      </c>
      <c r="U379" s="14">
        <v>0</v>
      </c>
      <c r="V379" s="14">
        <v>0</v>
      </c>
      <c r="W379" s="14">
        <v>1530.8942489999999</v>
      </c>
      <c r="X379" s="14">
        <v>0</v>
      </c>
      <c r="Y379" s="14">
        <v>0</v>
      </c>
      <c r="Z379" s="14">
        <v>0</v>
      </c>
      <c r="AA379" s="14">
        <v>0</v>
      </c>
      <c r="AB379" s="14">
        <v>279</v>
      </c>
      <c r="AC379" s="14">
        <v>1548.203446</v>
      </c>
      <c r="AD379" s="14">
        <v>1575.5461069999999</v>
      </c>
      <c r="AE379" s="14">
        <v>1.0176608970000001</v>
      </c>
      <c r="AF379" s="14">
        <f t="array" ref="AF379">TTEST(IF(H379:R379&lt;&gt;0,H379:R379),IF(S379:AA379&lt;&gt;0,S379:AA379),2,3)</f>
        <v>0.8767165333000978</v>
      </c>
      <c r="AG379">
        <f t="array" ref="AG379">AVERAGE(IF(H379:R379&lt;&gt;0,H379:R379))</f>
        <v>1912.6127772333332</v>
      </c>
      <c r="AH379">
        <f t="array" ref="AH379">STDEV(IF(H379:R379&lt;&gt;0,H379:R379))</f>
        <v>1410.9285378126199</v>
      </c>
      <c r="AI379">
        <f t="shared" si="21"/>
        <v>135.55702687809267</v>
      </c>
    </row>
    <row r="380" spans="1:35" x14ac:dyDescent="0.2">
      <c r="A380" s="2" t="s">
        <v>450</v>
      </c>
      <c r="B380" s="2">
        <v>37603</v>
      </c>
      <c r="C380" s="5">
        <v>7763</v>
      </c>
      <c r="D380" s="5">
        <f t="shared" si="19"/>
        <v>291912089</v>
      </c>
      <c r="E380" s="5">
        <v>7763</v>
      </c>
      <c r="F380" s="5">
        <f t="shared" si="20"/>
        <v>1</v>
      </c>
      <c r="G380" s="5">
        <v>77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12016.33295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3510</v>
      </c>
      <c r="AC380" s="14" t="e">
        <v>#NUM!</v>
      </c>
      <c r="AD380" s="14">
        <v>12016.33295</v>
      </c>
      <c r="AE380" s="14" t="e">
        <v>#NUM!</v>
      </c>
      <c r="AF380" s="14" t="e">
        <f t="array" ref="AF380">TTEST(IF(H380:R380&lt;&gt;0,H380:R380),IF(S380:AA380&lt;&gt;0,S380:AA380),2,3)</f>
        <v>#DIV/0!</v>
      </c>
      <c r="AG380" t="e">
        <f t="array" ref="AG380">AVERAGE(IF(H380:R380&lt;&gt;0,H380:R380))</f>
        <v>#DIV/0!</v>
      </c>
      <c r="AH380" t="e">
        <f t="array" ref="AH380">STDEV(IF(H380:R380&lt;&gt;0,H380:R380))</f>
        <v>#DIV/0!</v>
      </c>
      <c r="AI380" t="e">
        <f t="shared" si="21"/>
        <v>#DIV/0!</v>
      </c>
    </row>
    <row r="381" spans="1:35" x14ac:dyDescent="0.2">
      <c r="A381" s="2" t="s">
        <v>400</v>
      </c>
      <c r="B381" s="2">
        <v>83461</v>
      </c>
      <c r="C381" s="5">
        <v>3988</v>
      </c>
      <c r="D381" s="5">
        <f t="shared" si="19"/>
        <v>290611202</v>
      </c>
      <c r="E381" s="5">
        <v>3482</v>
      </c>
      <c r="F381" s="5">
        <f t="shared" si="20"/>
        <v>1</v>
      </c>
      <c r="G381" s="5">
        <v>84</v>
      </c>
      <c r="H381" s="14">
        <v>0</v>
      </c>
      <c r="I381" s="14">
        <v>1088</v>
      </c>
      <c r="J381" s="14">
        <v>1529.6869240000001</v>
      </c>
      <c r="K381" s="14">
        <v>0</v>
      </c>
      <c r="L381" s="14">
        <v>1830.995629</v>
      </c>
      <c r="M381" s="14">
        <v>1665.2495859999999</v>
      </c>
      <c r="N381" s="14">
        <v>5049.2455959999998</v>
      </c>
      <c r="O381" s="14">
        <v>15336.615390000001</v>
      </c>
      <c r="P381" s="14">
        <v>6406.8125419999997</v>
      </c>
      <c r="Q381" s="14">
        <v>4231.2709560000003</v>
      </c>
      <c r="R381" s="14">
        <v>6365.000454</v>
      </c>
      <c r="S381" s="14">
        <v>3991.7165519999999</v>
      </c>
      <c r="T381" s="14">
        <v>2494.0844969999998</v>
      </c>
      <c r="U381" s="14">
        <v>0</v>
      </c>
      <c r="V381" s="14">
        <v>3530.4004150000001</v>
      </c>
      <c r="W381" s="14">
        <v>2923.4671760000001</v>
      </c>
      <c r="X381" s="14">
        <v>1860.7338589999999</v>
      </c>
      <c r="Y381" s="14">
        <v>0</v>
      </c>
      <c r="Z381" s="14">
        <v>3825.4351190000002</v>
      </c>
      <c r="AA381" s="14">
        <v>3481.8995989999999</v>
      </c>
      <c r="AB381" s="14">
        <v>2190</v>
      </c>
      <c r="AC381" s="14">
        <v>4231.2709560000003</v>
      </c>
      <c r="AD381" s="14">
        <v>3481.8995989999999</v>
      </c>
      <c r="AE381" s="14">
        <v>0.82289686399999995</v>
      </c>
      <c r="AF381" s="14">
        <f t="array" ref="AF381">TTEST(IF(H381:R381&lt;&gt;0,H381:R381),IF(S381:AA381&lt;&gt;0,S381:AA381),2,3)</f>
        <v>0.29926756375050795</v>
      </c>
      <c r="AG381">
        <f t="array" ref="AG381">AVERAGE(IF(H381:R381&lt;&gt;0,H381:R381))</f>
        <v>4833.653008555556</v>
      </c>
      <c r="AH381">
        <f t="array" ref="AH381">STDEV(IF(H381:R381&lt;&gt;0,H381:R381))</f>
        <v>4465.7342472827377</v>
      </c>
      <c r="AI381">
        <f t="shared" si="21"/>
        <v>108.23870702777904</v>
      </c>
    </row>
    <row r="382" spans="1:35" x14ac:dyDescent="0.2">
      <c r="A382" s="2" t="s">
        <v>391</v>
      </c>
      <c r="B382" s="2">
        <v>66316</v>
      </c>
      <c r="C382" s="5">
        <v>5117</v>
      </c>
      <c r="D382" s="5">
        <f t="shared" si="19"/>
        <v>289469340</v>
      </c>
      <c r="E382" s="5">
        <v>4365</v>
      </c>
      <c r="F382" s="5">
        <f t="shared" si="20"/>
        <v>1</v>
      </c>
      <c r="G382" s="5">
        <v>38</v>
      </c>
      <c r="H382" s="14">
        <v>0</v>
      </c>
      <c r="I382" s="14">
        <v>8356</v>
      </c>
      <c r="J382" s="14">
        <v>1652.158091</v>
      </c>
      <c r="K382" s="14">
        <v>0</v>
      </c>
      <c r="L382" s="14">
        <v>6191.4731760000004</v>
      </c>
      <c r="M382" s="14">
        <v>7905.1948359999997</v>
      </c>
      <c r="N382" s="14">
        <v>4365.6203290000003</v>
      </c>
      <c r="O382" s="14">
        <v>6771.7116169999999</v>
      </c>
      <c r="P382" s="14">
        <v>7605.3717800000004</v>
      </c>
      <c r="Q382" s="14">
        <v>2860.1243239999999</v>
      </c>
      <c r="R382" s="14">
        <v>5203.4718169999996</v>
      </c>
      <c r="S382" s="14">
        <v>4323.9204499999996</v>
      </c>
      <c r="T382" s="14">
        <v>0</v>
      </c>
      <c r="U382" s="14">
        <v>4321.693542</v>
      </c>
      <c r="V382" s="14">
        <v>3013.205657</v>
      </c>
      <c r="W382" s="14">
        <v>4165.4120080000002</v>
      </c>
      <c r="X382" s="14">
        <v>0</v>
      </c>
      <c r="Y382" s="14">
        <v>0</v>
      </c>
      <c r="Z382" s="14">
        <v>6843.6833909999996</v>
      </c>
      <c r="AA382" s="14">
        <v>4363.8101989999996</v>
      </c>
      <c r="AB382" s="14">
        <v>3930</v>
      </c>
      <c r="AC382" s="14">
        <v>6191.4731760000004</v>
      </c>
      <c r="AD382" s="14">
        <v>4322.8069960000003</v>
      </c>
      <c r="AE382" s="14">
        <v>0.69818714800000004</v>
      </c>
      <c r="AF382" s="14">
        <f t="array" ref="AF382">TTEST(IF(H382:R382&lt;&gt;0,H382:R382),IF(S382:AA382&lt;&gt;0,S382:AA382),2,3)</f>
        <v>0.23840739259080135</v>
      </c>
      <c r="AG382">
        <f t="array" ref="AG382">AVERAGE(IF(H382:R382&lt;&gt;0,H382:R382))</f>
        <v>5656.7917744444439</v>
      </c>
      <c r="AH382">
        <f t="array" ref="AH382">STDEV(IF(H382:R382&lt;&gt;0,H382:R382))</f>
        <v>2329.1092266939049</v>
      </c>
      <c r="AI382">
        <f t="shared" si="21"/>
        <v>242.87361492591214</v>
      </c>
    </row>
    <row r="383" spans="1:35" x14ac:dyDescent="0.2">
      <c r="A383" s="2" t="s">
        <v>405</v>
      </c>
      <c r="B383" s="2">
        <v>83480</v>
      </c>
      <c r="C383" s="5">
        <v>3919</v>
      </c>
      <c r="D383" s="5">
        <f t="shared" si="19"/>
        <v>288256440</v>
      </c>
      <c r="E383" s="5">
        <v>3453</v>
      </c>
      <c r="F383" s="5">
        <f t="shared" si="20"/>
        <v>1</v>
      </c>
      <c r="G383" s="5">
        <v>74</v>
      </c>
      <c r="H383" s="14">
        <v>0</v>
      </c>
      <c r="I383" s="14">
        <v>1815</v>
      </c>
      <c r="J383" s="14">
        <v>1426.198136</v>
      </c>
      <c r="K383" s="14">
        <v>1240.639181</v>
      </c>
      <c r="L383" s="14">
        <v>1580.639541</v>
      </c>
      <c r="M383" s="14">
        <v>5924.6247309999999</v>
      </c>
      <c r="N383" s="14">
        <v>0</v>
      </c>
      <c r="O383" s="14">
        <v>5090.0656689999996</v>
      </c>
      <c r="P383" s="14">
        <v>6214.6767620000001</v>
      </c>
      <c r="Q383" s="14">
        <v>8816.1772569999994</v>
      </c>
      <c r="R383" s="14">
        <v>6441.4097760000004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639</v>
      </c>
      <c r="AC383" s="14">
        <v>5090.0656689999996</v>
      </c>
      <c r="AD383" s="14" t="e">
        <v>#NUM!</v>
      </c>
      <c r="AE383" s="14" t="e">
        <v>#NUM!</v>
      </c>
      <c r="AF383" s="14" t="e">
        <f t="array" ref="AF383">TTEST(IF(H383:R383&lt;&gt;0,H383:R383),IF(S383:AA383&lt;&gt;0,S383:AA383),2,3)</f>
        <v>#DIV/0!</v>
      </c>
      <c r="AG383">
        <f t="array" ref="AG383">AVERAGE(IF(H383:R383&lt;&gt;0,H383:R383))</f>
        <v>4283.270117</v>
      </c>
      <c r="AH383">
        <f t="array" ref="AH383">STDEV(IF(H383:R383&lt;&gt;0,H383:R383))</f>
        <v>2808.4057378188922</v>
      </c>
      <c r="AI383">
        <f t="shared" si="21"/>
        <v>152.51607199487279</v>
      </c>
    </row>
    <row r="384" spans="1:35" x14ac:dyDescent="0.2">
      <c r="A384" s="2" t="s">
        <v>401</v>
      </c>
      <c r="B384" s="2">
        <v>109258</v>
      </c>
      <c r="C384" s="5">
        <v>3042</v>
      </c>
      <c r="D384" s="5">
        <f t="shared" si="19"/>
        <v>285272638</v>
      </c>
      <c r="E384" s="5">
        <v>2611</v>
      </c>
      <c r="F384" s="5">
        <f t="shared" si="20"/>
        <v>1</v>
      </c>
      <c r="G384" s="5">
        <v>76</v>
      </c>
      <c r="H384" s="14">
        <v>0</v>
      </c>
      <c r="I384" s="14">
        <v>2393</v>
      </c>
      <c r="J384" s="14">
        <v>561.2194604</v>
      </c>
      <c r="K384" s="14">
        <v>0</v>
      </c>
      <c r="L384" s="14">
        <v>0</v>
      </c>
      <c r="M384" s="14">
        <v>4249.3170250000003</v>
      </c>
      <c r="N384" s="14">
        <v>0</v>
      </c>
      <c r="O384" s="14">
        <v>2300.249057</v>
      </c>
      <c r="P384" s="14">
        <v>9828.0779139999995</v>
      </c>
      <c r="Q384" s="14">
        <v>5529.3009549999997</v>
      </c>
      <c r="R384" s="14">
        <v>953.54090929999995</v>
      </c>
      <c r="S384" s="14">
        <v>2782.0582009999998</v>
      </c>
      <c r="T384" s="14">
        <v>1829.4234939999999</v>
      </c>
      <c r="U384" s="14">
        <v>3728.04009</v>
      </c>
      <c r="V384" s="14">
        <v>2611.3391270000002</v>
      </c>
      <c r="W384" s="14">
        <v>1930.8859669999999</v>
      </c>
      <c r="X384" s="14">
        <v>0</v>
      </c>
      <c r="Y384" s="14">
        <v>0</v>
      </c>
      <c r="Z384" s="14">
        <v>2841.8928289999999</v>
      </c>
      <c r="AA384" s="14">
        <v>3324.1734729999998</v>
      </c>
      <c r="AB384" s="14">
        <v>768</v>
      </c>
      <c r="AC384" s="14">
        <v>2393</v>
      </c>
      <c r="AD384" s="14">
        <v>2782.0582009999998</v>
      </c>
      <c r="AE384" s="14">
        <v>1.1625817810000001</v>
      </c>
      <c r="AF384" s="14">
        <f t="array" ref="AF384">TTEST(IF(H384:R384&lt;&gt;0,H384:R384),IF(S384:AA384&lt;&gt;0,S384:AA384),2,3)</f>
        <v>0.46457318754146559</v>
      </c>
      <c r="AG384">
        <f t="array" ref="AG384">AVERAGE(IF(H384:R384&lt;&gt;0,H384:R384))</f>
        <v>3687.8150458142859</v>
      </c>
      <c r="AH384">
        <f t="array" ref="AH384">STDEV(IF(H384:R384&lt;&gt;0,H384:R384))</f>
        <v>3221.3590119001929</v>
      </c>
      <c r="AI384">
        <f t="shared" si="21"/>
        <v>114.48010085777254</v>
      </c>
    </row>
    <row r="385" spans="1:35" x14ac:dyDescent="0.2">
      <c r="A385" s="2" t="s">
        <v>167</v>
      </c>
      <c r="B385" s="2">
        <v>90797</v>
      </c>
      <c r="C385" s="5">
        <v>8716</v>
      </c>
      <c r="D385" s="5">
        <f t="shared" si="19"/>
        <v>283195843</v>
      </c>
      <c r="E385" s="5">
        <v>3119</v>
      </c>
      <c r="F385" s="5">
        <f t="shared" si="20"/>
        <v>1</v>
      </c>
      <c r="G385" s="5">
        <v>174</v>
      </c>
      <c r="H385" s="14">
        <v>0</v>
      </c>
      <c r="I385" s="14">
        <v>11003</v>
      </c>
      <c r="J385" s="14">
        <v>326.31842180000001</v>
      </c>
      <c r="K385" s="14">
        <v>0</v>
      </c>
      <c r="L385" s="14">
        <v>0</v>
      </c>
      <c r="M385" s="14">
        <v>5055.7704210000002</v>
      </c>
      <c r="N385" s="14">
        <v>0</v>
      </c>
      <c r="O385" s="14">
        <v>995.52694169999995</v>
      </c>
      <c r="P385" s="14">
        <v>2420.8890540000002</v>
      </c>
      <c r="Q385" s="14">
        <v>3817.110036</v>
      </c>
      <c r="R385" s="14">
        <v>903.50601730000005</v>
      </c>
      <c r="S385" s="14">
        <v>0</v>
      </c>
      <c r="T385" s="14">
        <v>45207.754130000001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2420.8890540000002</v>
      </c>
      <c r="AD385" s="14">
        <v>45207.754130000001</v>
      </c>
      <c r="AE385" s="14">
        <v>18.67402972</v>
      </c>
      <c r="AF385" s="14" t="e">
        <f t="array" ref="AF385">TTEST(IF(H385:R385&lt;&gt;0,H385:R385),IF(S385:AA385&lt;&gt;0,S385:AA385),2,3)</f>
        <v>#DIV/0!</v>
      </c>
      <c r="AG385">
        <f t="array" ref="AG385">AVERAGE(IF(H385:R385&lt;&gt;0,H385:R385))</f>
        <v>3503.1601273999991</v>
      </c>
      <c r="AH385">
        <f t="array" ref="AH385">STDEV(IF(H385:R385&lt;&gt;0,H385:R385))</f>
        <v>3720.8157924592538</v>
      </c>
      <c r="AI385">
        <f t="shared" si="21"/>
        <v>94.150324090207206</v>
      </c>
    </row>
    <row r="386" spans="1:35" x14ac:dyDescent="0.2">
      <c r="A386" s="2" t="s">
        <v>447</v>
      </c>
      <c r="B386" s="2">
        <v>112120</v>
      </c>
      <c r="C386" s="5">
        <v>2627</v>
      </c>
      <c r="D386" s="5">
        <f t="shared" si="19"/>
        <v>282318160</v>
      </c>
      <c r="E386" s="5">
        <v>2518</v>
      </c>
      <c r="F386" s="5">
        <f t="shared" si="20"/>
        <v>1</v>
      </c>
      <c r="G386" s="5">
        <v>46</v>
      </c>
      <c r="H386" s="14">
        <v>0</v>
      </c>
      <c r="I386" s="14">
        <v>3153</v>
      </c>
      <c r="J386" s="14">
        <v>601.72923779999996</v>
      </c>
      <c r="K386" s="14">
        <v>0</v>
      </c>
      <c r="L386" s="14">
        <v>618.72387760000004</v>
      </c>
      <c r="M386" s="14">
        <v>3896.3380889999999</v>
      </c>
      <c r="N386" s="14">
        <v>0</v>
      </c>
      <c r="O386" s="14">
        <v>2518.2293359999999</v>
      </c>
      <c r="P386" s="14">
        <v>4308.9526429999996</v>
      </c>
      <c r="Q386" s="14">
        <v>0</v>
      </c>
      <c r="R386" s="14">
        <v>1936.7603300000001</v>
      </c>
      <c r="S386" s="14">
        <v>2179.1776909999999</v>
      </c>
      <c r="T386" s="14">
        <v>0</v>
      </c>
      <c r="U386" s="14">
        <v>0</v>
      </c>
      <c r="V386" s="14">
        <v>4012.845597</v>
      </c>
      <c r="W386" s="14">
        <v>2243.8587440000001</v>
      </c>
      <c r="X386" s="14">
        <v>1750.1342569999999</v>
      </c>
      <c r="Y386" s="14">
        <v>0</v>
      </c>
      <c r="Z386" s="14">
        <v>0</v>
      </c>
      <c r="AA386" s="14">
        <v>3530.279826</v>
      </c>
      <c r="AB386" s="14">
        <v>3400</v>
      </c>
      <c r="AC386" s="14">
        <v>2518.2293359999999</v>
      </c>
      <c r="AD386" s="14">
        <v>2243.8587440000001</v>
      </c>
      <c r="AE386" s="14">
        <v>0.89104622499999997</v>
      </c>
      <c r="AF386" s="14">
        <f t="array" ref="AF386">TTEST(IF(H386:R386&lt;&gt;0,H386:R386),IF(S386:AA386&lt;&gt;0,S386:AA386),2,3)</f>
        <v>0.67075271983589602</v>
      </c>
      <c r="AG386">
        <f t="array" ref="AG386">AVERAGE(IF(H386:R386&lt;&gt;0,H386:R386))</f>
        <v>2433.3905019142862</v>
      </c>
      <c r="AH386">
        <f t="array" ref="AH386">STDEV(IF(H386:R386&lt;&gt;0,H386:R386))</f>
        <v>1476.3481927067364</v>
      </c>
      <c r="AI386">
        <f t="shared" si="21"/>
        <v>164.82497245130963</v>
      </c>
    </row>
    <row r="387" spans="1:35" x14ac:dyDescent="0.2">
      <c r="A387" s="2" t="s">
        <v>439</v>
      </c>
      <c r="B387" s="2">
        <v>81868</v>
      </c>
      <c r="C387" s="5">
        <v>3662</v>
      </c>
      <c r="D387" s="5">
        <f t="shared" si="19"/>
        <v>280479768</v>
      </c>
      <c r="E387" s="5">
        <v>3426</v>
      </c>
      <c r="F387" s="5">
        <f t="shared" si="20"/>
        <v>1</v>
      </c>
      <c r="G387" s="5">
        <v>52</v>
      </c>
      <c r="H387" s="14">
        <v>1344</v>
      </c>
      <c r="I387" s="14">
        <v>4632</v>
      </c>
      <c r="J387" s="14">
        <v>1608.9006380000001</v>
      </c>
      <c r="K387" s="14">
        <v>0</v>
      </c>
      <c r="L387" s="14">
        <v>2331.6326610000001</v>
      </c>
      <c r="M387" s="14">
        <v>5008.3715620000003</v>
      </c>
      <c r="N387" s="14">
        <v>5989.4813219999996</v>
      </c>
      <c r="O387" s="14">
        <v>2850.3229799999999</v>
      </c>
      <c r="P387" s="14">
        <v>9545.473371</v>
      </c>
      <c r="Q387" s="14">
        <v>2843.7858460000002</v>
      </c>
      <c r="R387" s="14">
        <v>2744.1329139999998</v>
      </c>
      <c r="S387" s="14">
        <v>3526.3232050000001</v>
      </c>
      <c r="T387" s="14">
        <v>0</v>
      </c>
      <c r="U387" s="14">
        <v>0</v>
      </c>
      <c r="V387" s="14">
        <v>2475.4949820000002</v>
      </c>
      <c r="W387" s="14">
        <v>3445.3296460000001</v>
      </c>
      <c r="X387" s="14">
        <v>3426.0432019999998</v>
      </c>
      <c r="Y387" s="14">
        <v>0</v>
      </c>
      <c r="Z387" s="14">
        <v>4139.7603929999996</v>
      </c>
      <c r="AA387" s="14">
        <v>3648.4956379999999</v>
      </c>
      <c r="AB387" s="14">
        <v>2690</v>
      </c>
      <c r="AC387" s="14">
        <v>2847.0544129999998</v>
      </c>
      <c r="AD387" s="14">
        <v>3485.8264250000002</v>
      </c>
      <c r="AE387" s="14">
        <v>1.2243624179999999</v>
      </c>
      <c r="AF387" s="14">
        <f t="array" ref="AF387">TTEST(IF(H387:R387&lt;&gt;0,H387:R387),IF(S387:AA387&lt;&gt;0,S387:AA387),2,3)</f>
        <v>0.59690495616349137</v>
      </c>
      <c r="AG387">
        <f t="array" ref="AG387">AVERAGE(IF(H387:R387&lt;&gt;0,H387:R387))</f>
        <v>3889.8101294000007</v>
      </c>
      <c r="AH387">
        <f t="array" ref="AH387">STDEV(IF(H387:R387&lt;&gt;0,H387:R387))</f>
        <v>2489.8920606903971</v>
      </c>
      <c r="AI387">
        <f t="shared" si="21"/>
        <v>156.22404644807915</v>
      </c>
    </row>
    <row r="388" spans="1:35" x14ac:dyDescent="0.2">
      <c r="A388" s="2" t="s">
        <v>453</v>
      </c>
      <c r="B388" s="2">
        <v>24743</v>
      </c>
      <c r="C388" s="5">
        <v>11614</v>
      </c>
      <c r="D388" s="5">
        <f t="shared" si="19"/>
        <v>278334007</v>
      </c>
      <c r="E388" s="5">
        <v>11249</v>
      </c>
      <c r="F388" s="5">
        <f t="shared" si="20"/>
        <v>1</v>
      </c>
      <c r="G388" s="5">
        <v>42</v>
      </c>
      <c r="H388" s="14">
        <v>0</v>
      </c>
      <c r="I388" s="14">
        <v>7693</v>
      </c>
      <c r="J388" s="14">
        <v>12842.571089999999</v>
      </c>
      <c r="K388" s="14">
        <v>0</v>
      </c>
      <c r="L388" s="14">
        <v>20891.259450000001</v>
      </c>
      <c r="M388" s="14">
        <v>11906.65151</v>
      </c>
      <c r="N388" s="14">
        <v>10590.63895</v>
      </c>
      <c r="O388" s="14">
        <v>9011.3561379999992</v>
      </c>
      <c r="P388" s="14">
        <v>15357.9378</v>
      </c>
      <c r="Q388" s="14">
        <v>10545.19454</v>
      </c>
      <c r="R388" s="14">
        <v>14786.38041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2520</v>
      </c>
      <c r="AC388" s="14">
        <v>11906.65151</v>
      </c>
      <c r="AD388" s="14" t="e">
        <v>#NUM!</v>
      </c>
      <c r="AE388" s="14" t="e">
        <v>#NUM!</v>
      </c>
      <c r="AF388" s="14" t="e">
        <f t="array" ref="AF388">TTEST(IF(H388:R388&lt;&gt;0,H388:R388),IF(S388:AA388&lt;&gt;0,S388:AA388),2,3)</f>
        <v>#DIV/0!</v>
      </c>
      <c r="AG388">
        <f t="array" ref="AG388">AVERAGE(IF(H388:R388&lt;&gt;0,H388:R388))</f>
        <v>12624.998876444442</v>
      </c>
      <c r="AH388">
        <f t="array" ref="AH388">STDEV(IF(H388:R388&lt;&gt;0,H388:R388))</f>
        <v>3982.4958084875338</v>
      </c>
      <c r="AI388">
        <f t="shared" si="21"/>
        <v>317.01223261900043</v>
      </c>
    </row>
    <row r="389" spans="1:35" x14ac:dyDescent="0.2">
      <c r="A389" s="2" t="s">
        <v>389</v>
      </c>
      <c r="B389" s="2">
        <v>44383</v>
      </c>
      <c r="C389" s="5">
        <v>7690</v>
      </c>
      <c r="D389" s="5">
        <f t="shared" si="19"/>
        <v>276550473</v>
      </c>
      <c r="E389" s="5">
        <v>6231</v>
      </c>
      <c r="F389" s="5">
        <f t="shared" si="20"/>
        <v>1</v>
      </c>
      <c r="G389" s="5">
        <v>63</v>
      </c>
      <c r="H389" s="14">
        <v>0</v>
      </c>
      <c r="I389" s="14">
        <v>7359</v>
      </c>
      <c r="J389" s="14">
        <v>3077.5540550000001</v>
      </c>
      <c r="K389" s="14">
        <v>0</v>
      </c>
      <c r="L389" s="14">
        <v>6231.419519</v>
      </c>
      <c r="M389" s="14">
        <v>5883.9820040000004</v>
      </c>
      <c r="N389" s="14">
        <v>0</v>
      </c>
      <c r="O389" s="14">
        <v>6095.7374790000003</v>
      </c>
      <c r="P389" s="14">
        <v>17381.94112</v>
      </c>
      <c r="Q389" s="14">
        <v>11400.36427</v>
      </c>
      <c r="R389" s="14">
        <v>10622.645119999999</v>
      </c>
      <c r="S389" s="14">
        <v>0</v>
      </c>
      <c r="T389" s="14">
        <v>1160.9708390000001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6795.2097599999997</v>
      </c>
      <c r="AD389" s="14">
        <v>1160.9708390000001</v>
      </c>
      <c r="AE389" s="14">
        <v>0.17085136200000001</v>
      </c>
      <c r="AF389" s="14" t="e">
        <f t="array" ref="AF389">TTEST(IF(H389:R389&lt;&gt;0,H389:R389),IF(S389:AA389&lt;&gt;0,S389:AA389),2,3)</f>
        <v>#DIV/0!</v>
      </c>
      <c r="AG389">
        <f t="array" ref="AG389">AVERAGE(IF(H389:R389&lt;&gt;0,H389:R389))</f>
        <v>8506.580445874999</v>
      </c>
      <c r="AH389">
        <f t="array" ref="AH389">STDEV(IF(H389:R389&lt;&gt;0,H389:R389))</f>
        <v>4476.6306477665339</v>
      </c>
      <c r="AI389">
        <f t="shared" si="21"/>
        <v>190.02194094612372</v>
      </c>
    </row>
    <row r="390" spans="1:35" x14ac:dyDescent="0.2">
      <c r="A390" s="2" t="s">
        <v>380</v>
      </c>
      <c r="B390" s="2">
        <v>109294</v>
      </c>
      <c r="C390" s="5">
        <v>3220</v>
      </c>
      <c r="D390" s="5">
        <f t="shared" ref="D390:D453" si="22">B390*E390</f>
        <v>276076644</v>
      </c>
      <c r="E390" s="5">
        <v>2526</v>
      </c>
      <c r="F390" s="5">
        <f t="shared" ref="F390:F453" si="23">IF(E390&lt;14993,1,0)</f>
        <v>1</v>
      </c>
      <c r="G390" s="5">
        <v>73</v>
      </c>
      <c r="H390" s="14">
        <v>4113</v>
      </c>
      <c r="I390" s="14">
        <v>2526</v>
      </c>
      <c r="J390" s="14">
        <v>398.53360259999999</v>
      </c>
      <c r="K390" s="14">
        <v>316.19876090000002</v>
      </c>
      <c r="L390" s="14">
        <v>0</v>
      </c>
      <c r="M390" s="14">
        <v>5915.736656</v>
      </c>
      <c r="N390" s="14">
        <v>9253.3686529999995</v>
      </c>
      <c r="O390" s="14">
        <v>2206.3013919999999</v>
      </c>
      <c r="P390" s="14">
        <v>4881.1199960000004</v>
      </c>
      <c r="Q390" s="14">
        <v>2775.678234</v>
      </c>
      <c r="R390" s="14">
        <v>2551.1400899999999</v>
      </c>
      <c r="S390" s="14">
        <v>2405.1801329999998</v>
      </c>
      <c r="T390" s="14">
        <v>0</v>
      </c>
      <c r="U390" s="14">
        <v>0</v>
      </c>
      <c r="V390" s="14">
        <v>2475.4949820000002</v>
      </c>
      <c r="W390" s="14">
        <v>2094.1782199999998</v>
      </c>
      <c r="X390" s="14">
        <v>0</v>
      </c>
      <c r="Y390" s="14">
        <v>0</v>
      </c>
      <c r="Z390" s="14">
        <v>5342.7571550000002</v>
      </c>
      <c r="AA390" s="14">
        <v>0</v>
      </c>
      <c r="AB390" s="14">
        <v>1040</v>
      </c>
      <c r="AC390" s="14">
        <v>2663.4091619999999</v>
      </c>
      <c r="AD390" s="14">
        <v>2440.3375580000002</v>
      </c>
      <c r="AE390" s="14">
        <v>0.91624583699999995</v>
      </c>
      <c r="AF390" s="14">
        <f t="array" ref="AF390">TTEST(IF(H390:R390&lt;&gt;0,H390:R390),IF(S390:AA390&lt;&gt;0,S390:AA390),2,3)</f>
        <v>0.72374417909508582</v>
      </c>
      <c r="AG390">
        <f t="array" ref="AG390">AVERAGE(IF(H390:R390&lt;&gt;0,H390:R390))</f>
        <v>3493.7077384499999</v>
      </c>
      <c r="AH390">
        <f t="array" ref="AH390">STDEV(IF(H390:R390&lt;&gt;0,H390:R390))</f>
        <v>2687.8924695010846</v>
      </c>
      <c r="AI390">
        <f t="shared" si="21"/>
        <v>129.97944590761426</v>
      </c>
    </row>
    <row r="391" spans="1:35" x14ac:dyDescent="0.2">
      <c r="A391" s="2" t="s">
        <v>444</v>
      </c>
      <c r="B391" s="2">
        <v>72719</v>
      </c>
      <c r="C391" s="5">
        <v>4076</v>
      </c>
      <c r="D391" s="5">
        <f t="shared" si="22"/>
        <v>274659663</v>
      </c>
      <c r="E391" s="5">
        <v>3777</v>
      </c>
      <c r="F391" s="5">
        <f t="shared" si="23"/>
        <v>1</v>
      </c>
      <c r="G391" s="5">
        <v>43</v>
      </c>
      <c r="H391" s="14">
        <v>0</v>
      </c>
      <c r="I391" s="14">
        <v>7163</v>
      </c>
      <c r="J391" s="14">
        <v>2281.718656</v>
      </c>
      <c r="K391" s="14">
        <v>0</v>
      </c>
      <c r="L391" s="14">
        <v>762.17485639999995</v>
      </c>
      <c r="M391" s="14">
        <v>3293.7481990000001</v>
      </c>
      <c r="N391" s="14">
        <v>4150.2736960000002</v>
      </c>
      <c r="O391" s="14">
        <v>5767.5093139999999</v>
      </c>
      <c r="P391" s="14">
        <v>6444.9619480000001</v>
      </c>
      <c r="Q391" s="14">
        <v>6808.701497</v>
      </c>
      <c r="R391" s="14">
        <v>3279.8223400000002</v>
      </c>
      <c r="S391" s="14">
        <v>3463.1959489999999</v>
      </c>
      <c r="T391" s="14">
        <v>0</v>
      </c>
      <c r="U391" s="14">
        <v>3841.8226869999999</v>
      </c>
      <c r="V391" s="14">
        <v>0</v>
      </c>
      <c r="W391" s="14">
        <v>4099.734547</v>
      </c>
      <c r="X391" s="14">
        <v>0</v>
      </c>
      <c r="Y391" s="14">
        <v>4439.9647530000002</v>
      </c>
      <c r="Z391" s="14">
        <v>3712.3170340000001</v>
      </c>
      <c r="AA391" s="14">
        <v>3551.0674530000001</v>
      </c>
      <c r="AB391" s="14">
        <v>2160</v>
      </c>
      <c r="AC391" s="14">
        <v>4150.2736960000002</v>
      </c>
      <c r="AD391" s="14">
        <v>3777.0698600000001</v>
      </c>
      <c r="AE391" s="14">
        <v>0.91007729500000001</v>
      </c>
      <c r="AF391" s="14">
        <f t="array" ref="AF391">TTEST(IF(H391:R391&lt;&gt;0,H391:R391),IF(S391:AA391&lt;&gt;0,S391:AA391),2,3)</f>
        <v>0.45866017761730482</v>
      </c>
      <c r="AG391">
        <f t="array" ref="AG391">AVERAGE(IF(H391:R391&lt;&gt;0,H391:R391))</f>
        <v>4439.1011673777784</v>
      </c>
      <c r="AH391">
        <f t="array" ref="AH391">STDEV(IF(H391:R391&lt;&gt;0,H391:R391))</f>
        <v>2228.6779930745124</v>
      </c>
      <c r="AI391">
        <f t="shared" si="21"/>
        <v>199.18091268330497</v>
      </c>
    </row>
    <row r="392" spans="1:35" x14ac:dyDescent="0.2">
      <c r="A392" s="2" t="s">
        <v>317</v>
      </c>
      <c r="B392" s="2">
        <v>40940</v>
      </c>
      <c r="C392" s="5">
        <v>10391</v>
      </c>
      <c r="D392" s="5">
        <f t="shared" si="22"/>
        <v>274052360</v>
      </c>
      <c r="E392" s="5">
        <v>6694</v>
      </c>
      <c r="F392" s="5">
        <f t="shared" si="23"/>
        <v>1</v>
      </c>
      <c r="G392" s="5">
        <v>105</v>
      </c>
      <c r="H392" s="14">
        <v>0</v>
      </c>
      <c r="I392" s="14">
        <v>13345</v>
      </c>
      <c r="J392" s="14">
        <v>6693.9461680000004</v>
      </c>
      <c r="K392" s="14">
        <v>0</v>
      </c>
      <c r="L392" s="14">
        <v>40144.06308</v>
      </c>
      <c r="M392" s="14">
        <v>4616.5949019999998</v>
      </c>
      <c r="N392" s="14">
        <v>0</v>
      </c>
      <c r="O392" s="14">
        <v>9920.2346799999996</v>
      </c>
      <c r="P392" s="14">
        <v>5148.7924190000003</v>
      </c>
      <c r="Q392" s="14">
        <v>17270.411179999999</v>
      </c>
      <c r="R392" s="14">
        <v>4448.4915460000002</v>
      </c>
      <c r="S392" s="14">
        <v>0</v>
      </c>
      <c r="T392" s="14">
        <v>3207.9967820000002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7690.3623049999997</v>
      </c>
      <c r="AA392" s="14">
        <v>0</v>
      </c>
      <c r="AB392" s="14">
        <v>1810</v>
      </c>
      <c r="AC392" s="14">
        <v>8307.090424</v>
      </c>
      <c r="AD392" s="14">
        <v>5449.1795430000002</v>
      </c>
      <c r="AE392" s="14">
        <v>0.65596728400000004</v>
      </c>
      <c r="AF392" s="14">
        <f t="array" ref="AF392">TTEST(IF(H392:R392&lt;&gt;0,H392:R392),IF(S392:AA392&lt;&gt;0,S392:AA392),2,3)</f>
        <v>0.17233124301746924</v>
      </c>
      <c r="AG392">
        <f t="array" ref="AG392">AVERAGE(IF(H392:R392&lt;&gt;0,H392:R392))</f>
        <v>12698.441746875</v>
      </c>
      <c r="AH392">
        <f t="array" ref="AH392">STDEV(IF(H392:R392&lt;&gt;0,H392:R392))</f>
        <v>12004.348056382261</v>
      </c>
      <c r="AI392">
        <f t="shared" si="21"/>
        <v>105.78201904203965</v>
      </c>
    </row>
    <row r="393" spans="1:35" x14ac:dyDescent="0.2">
      <c r="A393" s="2" t="s">
        <v>382</v>
      </c>
      <c r="B393" s="2">
        <v>71171</v>
      </c>
      <c r="C393" s="5">
        <v>4938</v>
      </c>
      <c r="D393" s="5">
        <f t="shared" si="22"/>
        <v>273652495</v>
      </c>
      <c r="E393" s="5">
        <v>3845</v>
      </c>
      <c r="F393" s="5">
        <f t="shared" si="23"/>
        <v>1</v>
      </c>
      <c r="G393" s="5">
        <v>58</v>
      </c>
      <c r="H393" s="14">
        <v>0</v>
      </c>
      <c r="I393" s="14">
        <v>5580</v>
      </c>
      <c r="J393" s="14">
        <v>2630.5560139999998</v>
      </c>
      <c r="K393" s="14">
        <v>683.1875847</v>
      </c>
      <c r="L393" s="14">
        <v>2429.4107770000001</v>
      </c>
      <c r="M393" s="14">
        <v>8675.1770570000008</v>
      </c>
      <c r="N393" s="14">
        <v>10389.096729999999</v>
      </c>
      <c r="O393" s="14">
        <v>6636.8655669999998</v>
      </c>
      <c r="P393" s="14">
        <v>5738.2772439999999</v>
      </c>
      <c r="Q393" s="14">
        <v>10323.37868</v>
      </c>
      <c r="R393" s="14">
        <v>3924.2464089999999</v>
      </c>
      <c r="S393" s="14">
        <v>3107.2788540000001</v>
      </c>
      <c r="T393" s="14">
        <v>0</v>
      </c>
      <c r="U393" s="14">
        <v>3764.7831120000001</v>
      </c>
      <c r="V393" s="14">
        <v>0</v>
      </c>
      <c r="W393" s="14">
        <v>3267.2408059999998</v>
      </c>
      <c r="X393" s="14">
        <v>0</v>
      </c>
      <c r="Y393" s="14">
        <v>0</v>
      </c>
      <c r="Z393" s="14">
        <v>2869.704033</v>
      </c>
      <c r="AA393" s="14">
        <v>3551.0674530000001</v>
      </c>
      <c r="AB393" s="14">
        <v>5440</v>
      </c>
      <c r="AC393" s="14">
        <v>5659.1386220000004</v>
      </c>
      <c r="AD393" s="14">
        <v>3267.2408059999998</v>
      </c>
      <c r="AE393" s="14">
        <v>0.57733888899999997</v>
      </c>
      <c r="AF393" s="14">
        <f t="array" ref="AF393">TTEST(IF(H393:R393&lt;&gt;0,H393:R393),IF(S393:AA393&lt;&gt;0,S393:AA393),2,3)</f>
        <v>5.1970432434198431E-2</v>
      </c>
      <c r="AG393">
        <f t="array" ref="AG393">AVERAGE(IF(H393:R393&lt;&gt;0,H393:R393))</f>
        <v>5701.0196062699997</v>
      </c>
      <c r="AH393">
        <f t="array" ref="AH393">STDEV(IF(H393:R393&lt;&gt;0,H393:R393))</f>
        <v>3359.0418078109446</v>
      </c>
      <c r="AI393">
        <f t="shared" si="21"/>
        <v>169.72160313733337</v>
      </c>
    </row>
    <row r="394" spans="1:35" x14ac:dyDescent="0.2">
      <c r="A394" s="2" t="s">
        <v>468</v>
      </c>
      <c r="B394" s="2">
        <v>128132</v>
      </c>
      <c r="C394" s="5">
        <v>2135</v>
      </c>
      <c r="D394" s="5">
        <f t="shared" si="22"/>
        <v>273561820</v>
      </c>
      <c r="E394" s="5">
        <v>2135</v>
      </c>
      <c r="F394" s="5">
        <f t="shared" si="23"/>
        <v>1</v>
      </c>
      <c r="G394" s="5">
        <v>61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1210.458513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3060</v>
      </c>
      <c r="AC394" s="14" t="e">
        <v>#NUM!</v>
      </c>
      <c r="AD394" s="14">
        <v>1210.458513</v>
      </c>
      <c r="AE394" s="14" t="e">
        <v>#NUM!</v>
      </c>
      <c r="AF394" s="14" t="e">
        <f t="array" ref="AF394">TTEST(IF(H394:R394&lt;&gt;0,H394:R394),IF(S394:AA394&lt;&gt;0,S394:AA394),2,3)</f>
        <v>#DIV/0!</v>
      </c>
      <c r="AG394" t="e">
        <f t="array" ref="AG394">AVERAGE(IF(H394:R394&lt;&gt;0,H394:R394))</f>
        <v>#DIV/0!</v>
      </c>
      <c r="AH394" t="e">
        <f t="array" ref="AH394">STDEV(IF(H394:R394&lt;&gt;0,H394:R394))</f>
        <v>#DIV/0!</v>
      </c>
      <c r="AI394" t="e">
        <f t="shared" si="21"/>
        <v>#DIV/0!</v>
      </c>
    </row>
    <row r="395" spans="1:35" x14ac:dyDescent="0.2">
      <c r="A395" s="2" t="s">
        <v>407</v>
      </c>
      <c r="B395" s="2">
        <v>78253</v>
      </c>
      <c r="C395" s="5">
        <v>4169</v>
      </c>
      <c r="D395" s="5">
        <f t="shared" si="22"/>
        <v>273494235</v>
      </c>
      <c r="E395" s="5">
        <v>3495</v>
      </c>
      <c r="F395" s="5">
        <f t="shared" si="23"/>
        <v>1</v>
      </c>
      <c r="G395" s="5">
        <v>53</v>
      </c>
      <c r="H395" s="14">
        <v>0</v>
      </c>
      <c r="I395" s="14">
        <v>2293</v>
      </c>
      <c r="J395" s="14">
        <v>1273.7326869999999</v>
      </c>
      <c r="K395" s="14">
        <v>2406.9893459999998</v>
      </c>
      <c r="L395" s="14">
        <v>2953.628952</v>
      </c>
      <c r="M395" s="14">
        <v>5536.514349</v>
      </c>
      <c r="N395" s="14">
        <v>6628.1949199999999</v>
      </c>
      <c r="O395" s="14">
        <v>2453.1654789999998</v>
      </c>
      <c r="P395" s="14">
        <v>6910.9020330000003</v>
      </c>
      <c r="Q395" s="14">
        <v>10112.51468</v>
      </c>
      <c r="R395" s="14">
        <v>3380.1445760000001</v>
      </c>
      <c r="S395" s="14">
        <v>3496.8887869999999</v>
      </c>
      <c r="T395" s="14">
        <v>3867.7888379999999</v>
      </c>
      <c r="U395" s="14">
        <v>0</v>
      </c>
      <c r="V395" s="14">
        <v>0</v>
      </c>
      <c r="W395" s="14">
        <v>3493.0167270000002</v>
      </c>
      <c r="X395" s="14">
        <v>0</v>
      </c>
      <c r="Y395" s="14">
        <v>0</v>
      </c>
      <c r="Z395" s="14">
        <v>3642.6433480000001</v>
      </c>
      <c r="AA395" s="14">
        <v>3121.3513870000002</v>
      </c>
      <c r="AB395" s="14">
        <v>5130</v>
      </c>
      <c r="AC395" s="14">
        <v>3166.8867639999999</v>
      </c>
      <c r="AD395" s="14">
        <v>3496.8887869999999</v>
      </c>
      <c r="AE395" s="14">
        <v>1.104203923</v>
      </c>
      <c r="AF395" s="14">
        <f t="array" ref="AF395">TTEST(IF(H395:R395&lt;&gt;0,H395:R395),IF(S395:AA395&lt;&gt;0,S395:AA395),2,3)</f>
        <v>0.35377548145569715</v>
      </c>
      <c r="AG395">
        <f t="array" ref="AG395">AVERAGE(IF(H395:R395&lt;&gt;0,H395:R395))</f>
        <v>4394.8787022000006</v>
      </c>
      <c r="AH395">
        <f t="array" ref="AH395">STDEV(IF(H395:R395&lt;&gt;0,H395:R395))</f>
        <v>2794.8574780682475</v>
      </c>
      <c r="AI395">
        <f t="shared" si="21"/>
        <v>157.24875907581725</v>
      </c>
    </row>
    <row r="396" spans="1:35" x14ac:dyDescent="0.2">
      <c r="A396" s="2" t="s">
        <v>476</v>
      </c>
      <c r="B396" s="2">
        <v>54075</v>
      </c>
      <c r="C396" s="5">
        <v>4915</v>
      </c>
      <c r="D396" s="5">
        <f t="shared" si="22"/>
        <v>273457275</v>
      </c>
      <c r="E396" s="5">
        <v>5057</v>
      </c>
      <c r="F396" s="5">
        <f t="shared" si="23"/>
        <v>1</v>
      </c>
      <c r="G396" s="5">
        <v>60</v>
      </c>
      <c r="H396" s="14">
        <v>1050</v>
      </c>
      <c r="I396" s="14">
        <v>7465</v>
      </c>
      <c r="J396" s="14">
        <v>1152.6255779999999</v>
      </c>
      <c r="K396" s="14">
        <v>465.33610979999997</v>
      </c>
      <c r="L396" s="14">
        <v>5426.060923</v>
      </c>
      <c r="M396" s="14">
        <v>4777.1815999999999</v>
      </c>
      <c r="N396" s="14">
        <v>922.00114529999996</v>
      </c>
      <c r="O396" s="14">
        <v>6867.7514499999997</v>
      </c>
      <c r="P396" s="14">
        <v>5626.7536019999998</v>
      </c>
      <c r="Q396" s="14">
        <v>2983.4708110000001</v>
      </c>
      <c r="R396" s="14">
        <v>1761.218355</v>
      </c>
      <c r="S396" s="14">
        <v>5940.1430410000003</v>
      </c>
      <c r="T396" s="14">
        <v>4599.7020789999997</v>
      </c>
      <c r="U396" s="14">
        <v>0</v>
      </c>
      <c r="V396" s="14">
        <v>5057.1902460000001</v>
      </c>
      <c r="W396" s="14">
        <v>4986.575683</v>
      </c>
      <c r="X396" s="14">
        <v>0</v>
      </c>
      <c r="Y396" s="14">
        <v>10351.448710000001</v>
      </c>
      <c r="Z396" s="14">
        <v>6316.1684329999998</v>
      </c>
      <c r="AA396" s="14">
        <v>7718.9894320000003</v>
      </c>
      <c r="AB396" s="14">
        <v>9920</v>
      </c>
      <c r="AC396" s="14">
        <v>2983.4708110000001</v>
      </c>
      <c r="AD396" s="14">
        <v>5940.1430410000003</v>
      </c>
      <c r="AE396" s="14">
        <v>1.991017649</v>
      </c>
      <c r="AF396" s="14">
        <f t="array" ref="AF396">TTEST(IF(H396:R396&lt;&gt;0,H396:R396),IF(S396:AA396&lt;&gt;0,S396:AA396),2,3)</f>
        <v>1.7372654840921962E-2</v>
      </c>
      <c r="AG396">
        <f t="array" ref="AG396">AVERAGE(IF(H396:R396&lt;&gt;0,H396:R396))</f>
        <v>3499.7635976454544</v>
      </c>
      <c r="AH396">
        <f t="array" ref="AH396">STDEV(IF(H396:R396&lt;&gt;0,H396:R396))</f>
        <v>2599.7125288537673</v>
      </c>
      <c r="AI396">
        <f t="shared" si="21"/>
        <v>134.62117671866304</v>
      </c>
    </row>
    <row r="397" spans="1:35" x14ac:dyDescent="0.2">
      <c r="A397" s="2" t="s">
        <v>344</v>
      </c>
      <c r="B397" s="2">
        <v>74762</v>
      </c>
      <c r="C397" s="5">
        <v>5267</v>
      </c>
      <c r="D397" s="5">
        <f t="shared" si="22"/>
        <v>273255110</v>
      </c>
      <c r="E397" s="5">
        <v>3655</v>
      </c>
      <c r="F397" s="5">
        <f t="shared" si="23"/>
        <v>1</v>
      </c>
      <c r="G397" s="5">
        <v>95</v>
      </c>
      <c r="H397" s="14">
        <v>0</v>
      </c>
      <c r="I397" s="14">
        <v>18190</v>
      </c>
      <c r="J397" s="14">
        <v>1977.8441419999999</v>
      </c>
      <c r="K397" s="14">
        <v>2178.5536339999999</v>
      </c>
      <c r="L397" s="14">
        <v>0</v>
      </c>
      <c r="M397" s="14">
        <v>8450.5150649999996</v>
      </c>
      <c r="N397" s="14">
        <v>3370.4379829999998</v>
      </c>
      <c r="O397" s="14">
        <v>4432.9041209999996</v>
      </c>
      <c r="P397" s="14">
        <v>5967.5347019999999</v>
      </c>
      <c r="Q397" s="14">
        <v>15016.484979999999</v>
      </c>
      <c r="R397" s="14">
        <v>1491.483557</v>
      </c>
      <c r="S397" s="14">
        <v>2942.0329740000002</v>
      </c>
      <c r="T397" s="14">
        <v>0</v>
      </c>
      <c r="U397" s="14">
        <v>3654.639463</v>
      </c>
      <c r="V397" s="14">
        <v>0</v>
      </c>
      <c r="W397" s="14">
        <v>2997.8391609999999</v>
      </c>
      <c r="X397" s="14">
        <v>0</v>
      </c>
      <c r="Y397" s="14">
        <v>0</v>
      </c>
      <c r="Z397" s="14">
        <v>3853.9040319999999</v>
      </c>
      <c r="AA397" s="14">
        <v>4023.4556940000002</v>
      </c>
      <c r="AB397" s="14">
        <v>450</v>
      </c>
      <c r="AC397" s="14">
        <v>4432.9041209999996</v>
      </c>
      <c r="AD397" s="14">
        <v>3654.639463</v>
      </c>
      <c r="AE397" s="14">
        <v>0.82443458300000005</v>
      </c>
      <c r="AF397" s="14">
        <f t="array" ref="AF397">TTEST(IF(H397:R397&lt;&gt;0,H397:R397),IF(S397:AA397&lt;&gt;0,S397:AA397),2,3)</f>
        <v>0.14127631718436354</v>
      </c>
      <c r="AG397">
        <f t="array" ref="AG397">AVERAGE(IF(H397:R397&lt;&gt;0,H397:R397))</f>
        <v>6786.1953537777772</v>
      </c>
      <c r="AH397">
        <f t="array" ref="AH397">STDEV(IF(H397:R397&lt;&gt;0,H397:R397))</f>
        <v>6029.2469238651965</v>
      </c>
      <c r="AI397">
        <f t="shared" si="21"/>
        <v>112.55460987866326</v>
      </c>
    </row>
    <row r="398" spans="1:35" x14ac:dyDescent="0.2">
      <c r="A398" s="2" t="s">
        <v>472</v>
      </c>
      <c r="B398" s="2">
        <v>57819</v>
      </c>
      <c r="C398" s="5">
        <v>4699</v>
      </c>
      <c r="D398" s="5">
        <f t="shared" si="22"/>
        <v>271691481</v>
      </c>
      <c r="E398" s="5">
        <v>4699</v>
      </c>
      <c r="F398" s="5">
        <f t="shared" si="23"/>
        <v>1</v>
      </c>
      <c r="G398" s="5">
        <v>141</v>
      </c>
      <c r="H398" s="14">
        <v>0</v>
      </c>
      <c r="I398" s="14">
        <v>0</v>
      </c>
      <c r="J398" s="14">
        <v>5.7488283420000004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9392.4308459999993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4699.0898370000004</v>
      </c>
      <c r="AD398" s="14" t="e">
        <v>#NUM!</v>
      </c>
      <c r="AE398" s="14" t="e">
        <v>#NUM!</v>
      </c>
      <c r="AF398" s="14" t="e">
        <f t="array" ref="AF398">TTEST(IF(H398:R398&lt;&gt;0,H398:R398),IF(S398:AA398&lt;&gt;0,S398:AA398),2,3)</f>
        <v>#DIV/0!</v>
      </c>
      <c r="AG398">
        <f t="array" ref="AG398">AVERAGE(IF(H398:R398&lt;&gt;0,H398:R398))</f>
        <v>4699.089837171</v>
      </c>
      <c r="AH398">
        <f t="array" ref="AH398">STDEV(IF(H398:R398&lt;&gt;0,H398:R398))</f>
        <v>6637.3865075277954</v>
      </c>
      <c r="AI398">
        <f t="shared" si="21"/>
        <v>70.797290949404939</v>
      </c>
    </row>
    <row r="399" spans="1:35" x14ac:dyDescent="0.2">
      <c r="A399" s="2" t="s">
        <v>539</v>
      </c>
      <c r="B399" s="2">
        <v>145051</v>
      </c>
      <c r="C399" s="5">
        <v>1579</v>
      </c>
      <c r="D399" s="5">
        <f t="shared" si="22"/>
        <v>271390421</v>
      </c>
      <c r="E399" s="5">
        <v>1871</v>
      </c>
      <c r="F399" s="5">
        <f t="shared" si="23"/>
        <v>1</v>
      </c>
      <c r="G399" s="5">
        <v>61</v>
      </c>
      <c r="H399" s="14">
        <v>261</v>
      </c>
      <c r="I399" s="14">
        <v>875</v>
      </c>
      <c r="J399" s="14">
        <v>62.020087529999998</v>
      </c>
      <c r="K399" s="14">
        <v>0</v>
      </c>
      <c r="L399" s="14">
        <v>0</v>
      </c>
      <c r="M399" s="14">
        <v>1464.545732</v>
      </c>
      <c r="N399" s="14">
        <v>0</v>
      </c>
      <c r="O399" s="14">
        <v>2038.936995</v>
      </c>
      <c r="P399" s="14">
        <v>648.09002310000005</v>
      </c>
      <c r="Q399" s="14">
        <v>0</v>
      </c>
      <c r="R399" s="14">
        <v>1870.807507</v>
      </c>
      <c r="S399" s="14">
        <v>2098.6899050000002</v>
      </c>
      <c r="T399" s="14">
        <v>2128.9281580000002</v>
      </c>
      <c r="U399" s="14">
        <v>3546.6202579999999</v>
      </c>
      <c r="V399" s="14">
        <v>0</v>
      </c>
      <c r="W399" s="14">
        <v>2088.9151419999998</v>
      </c>
      <c r="X399" s="14">
        <v>0</v>
      </c>
      <c r="Y399" s="14">
        <v>0</v>
      </c>
      <c r="Z399" s="14">
        <v>2362.4885389999999</v>
      </c>
      <c r="AA399" s="14">
        <v>0</v>
      </c>
      <c r="AB399" s="14">
        <v>1080</v>
      </c>
      <c r="AC399" s="14">
        <v>875</v>
      </c>
      <c r="AD399" s="14">
        <v>2128.9281580000002</v>
      </c>
      <c r="AE399" s="14">
        <v>2.4330607519999998</v>
      </c>
      <c r="AF399" s="14">
        <f t="array" ref="AF399">TTEST(IF(H399:R399&lt;&gt;0,H399:R399),IF(S399:AA399&lt;&gt;0,S399:AA399),2,3)</f>
        <v>6.0681672167662596E-3</v>
      </c>
      <c r="AG399">
        <f t="array" ref="AG399">AVERAGE(IF(H399:R399&lt;&gt;0,H399:R399))</f>
        <v>1031.4857635185713</v>
      </c>
      <c r="AH399">
        <f t="array" ref="AH399">STDEV(IF(H399:R399&lt;&gt;0,H399:R399))</f>
        <v>775.88143486995455</v>
      </c>
      <c r="AI399">
        <f t="shared" ref="AI399:AI462" si="24">(AG399/AH399)*100</f>
        <v>132.94373562262879</v>
      </c>
    </row>
    <row r="400" spans="1:35" x14ac:dyDescent="0.2">
      <c r="A400" s="2" t="s">
        <v>255</v>
      </c>
      <c r="B400" s="2">
        <v>100546</v>
      </c>
      <c r="C400" s="5">
        <v>4990</v>
      </c>
      <c r="D400" s="5">
        <f t="shared" si="22"/>
        <v>270870924</v>
      </c>
      <c r="E400" s="5">
        <v>2694</v>
      </c>
      <c r="F400" s="5">
        <f t="shared" si="23"/>
        <v>1</v>
      </c>
      <c r="G400" s="5">
        <v>179</v>
      </c>
      <c r="H400" s="14">
        <v>0</v>
      </c>
      <c r="I400" s="14">
        <v>3039</v>
      </c>
      <c r="J400" s="14">
        <v>178.7278191</v>
      </c>
      <c r="K400" s="14">
        <v>0</v>
      </c>
      <c r="L400" s="14">
        <v>0</v>
      </c>
      <c r="M400" s="14">
        <v>1645.4905470000001</v>
      </c>
      <c r="N400" s="14">
        <v>2117.3199220000001</v>
      </c>
      <c r="O400" s="14">
        <v>3009.7434739999999</v>
      </c>
      <c r="P400" s="14">
        <v>1935.4275090000001</v>
      </c>
      <c r="Q400" s="14">
        <v>36797.936450000001</v>
      </c>
      <c r="R400" s="14">
        <v>2562.5844630000001</v>
      </c>
      <c r="S400" s="14">
        <v>3364.5500550000002</v>
      </c>
      <c r="T400" s="14">
        <v>2276.6768379999999</v>
      </c>
      <c r="U400" s="14">
        <v>3686.4028969999999</v>
      </c>
      <c r="V400" s="14">
        <v>0</v>
      </c>
      <c r="W400" s="14">
        <v>2694.191221</v>
      </c>
      <c r="X400" s="14">
        <v>0</v>
      </c>
      <c r="Y400" s="14">
        <v>0</v>
      </c>
      <c r="Z400" s="14">
        <v>5908.3319959999999</v>
      </c>
      <c r="AA400" s="14">
        <v>4883.7659839999997</v>
      </c>
      <c r="AB400" s="14">
        <v>752</v>
      </c>
      <c r="AC400" s="14">
        <v>2339.9521920000002</v>
      </c>
      <c r="AD400" s="14">
        <v>3525.4764759999998</v>
      </c>
      <c r="AE400" s="14">
        <v>1.5066446600000001</v>
      </c>
      <c r="AF400" s="14">
        <f t="array" ref="AF400">TTEST(IF(H400:R400&lt;&gt;0,H400:R400),IF(S400:AA400&lt;&gt;0,S400:AA400),2,3)</f>
        <v>0.57039980978060256</v>
      </c>
      <c r="AG400">
        <f t="array" ref="AG400">AVERAGE(IF(H400:R400&lt;&gt;0,H400:R400))</f>
        <v>6410.7787730125001</v>
      </c>
      <c r="AH400">
        <f t="array" ref="AH400">STDEV(IF(H400:R400&lt;&gt;0,H400:R400))</f>
        <v>12312.205750762419</v>
      </c>
      <c r="AI400">
        <f t="shared" si="24"/>
        <v>52.068483119814012</v>
      </c>
    </row>
    <row r="401" spans="1:35" x14ac:dyDescent="0.2">
      <c r="A401" s="2" t="s">
        <v>408</v>
      </c>
      <c r="B401" s="2">
        <v>114110</v>
      </c>
      <c r="C401" s="5">
        <v>2844</v>
      </c>
      <c r="D401" s="5">
        <f t="shared" si="22"/>
        <v>270326590</v>
      </c>
      <c r="E401" s="5">
        <v>2369</v>
      </c>
      <c r="F401" s="5">
        <f t="shared" si="23"/>
        <v>1</v>
      </c>
      <c r="G401" s="5">
        <v>68</v>
      </c>
      <c r="H401" s="14">
        <v>0</v>
      </c>
      <c r="I401" s="14">
        <v>4415</v>
      </c>
      <c r="J401" s="14">
        <v>243.17202879999999</v>
      </c>
      <c r="K401" s="14">
        <v>0</v>
      </c>
      <c r="L401" s="14">
        <v>0</v>
      </c>
      <c r="M401" s="14">
        <v>3932.4429730000002</v>
      </c>
      <c r="N401" s="14">
        <v>906.50243909999995</v>
      </c>
      <c r="O401" s="14">
        <v>0</v>
      </c>
      <c r="P401" s="14">
        <v>2307.1493019999998</v>
      </c>
      <c r="Q401" s="14">
        <v>0</v>
      </c>
      <c r="R401" s="14">
        <v>2891.0400420000001</v>
      </c>
      <c r="S401" s="14">
        <v>0</v>
      </c>
      <c r="T401" s="14">
        <v>2099.8016619999999</v>
      </c>
      <c r="U401" s="14">
        <v>0</v>
      </c>
      <c r="V401" s="14">
        <v>2431.5774799999999</v>
      </c>
      <c r="W401" s="14">
        <v>2081.0251309999999</v>
      </c>
      <c r="X401" s="14">
        <v>0</v>
      </c>
      <c r="Y401" s="14">
        <v>0</v>
      </c>
      <c r="Z401" s="14">
        <v>7129.3060109999997</v>
      </c>
      <c r="AA401" s="14">
        <v>0</v>
      </c>
      <c r="AB401" s="14">
        <v>0</v>
      </c>
      <c r="AC401" s="14">
        <v>2599.0946720000002</v>
      </c>
      <c r="AD401" s="14">
        <v>2265.6895709999999</v>
      </c>
      <c r="AE401" s="14">
        <v>0.87172260199999996</v>
      </c>
      <c r="AF401" s="14">
        <f t="array" ref="AF401">TTEST(IF(H401:R401&lt;&gt;0,H401:R401),IF(S401:AA401&lt;&gt;0,S401:AA401),2,3)</f>
        <v>0.51530435519212103</v>
      </c>
      <c r="AG401">
        <f t="array" ref="AG401">AVERAGE(IF(H401:R401&lt;&gt;0,H401:R401))</f>
        <v>2449.2177974833335</v>
      </c>
      <c r="AH401">
        <f t="array" ref="AH401">STDEV(IF(H401:R401&lt;&gt;0,H401:R401))</f>
        <v>1644.7647584195015</v>
      </c>
      <c r="AI401">
        <f t="shared" si="24"/>
        <v>148.90991462127704</v>
      </c>
    </row>
    <row r="402" spans="1:35" x14ac:dyDescent="0.2">
      <c r="A402" s="2" t="s">
        <v>409</v>
      </c>
      <c r="B402" s="2">
        <v>84747</v>
      </c>
      <c r="C402" s="5">
        <v>3819</v>
      </c>
      <c r="D402" s="5">
        <f t="shared" si="22"/>
        <v>268732737</v>
      </c>
      <c r="E402" s="5">
        <v>3171</v>
      </c>
      <c r="F402" s="5">
        <f t="shared" si="23"/>
        <v>1</v>
      </c>
      <c r="G402" s="5">
        <v>73</v>
      </c>
      <c r="H402" s="14">
        <v>0</v>
      </c>
      <c r="I402" s="14">
        <v>3393</v>
      </c>
      <c r="J402" s="14">
        <v>1109.321285</v>
      </c>
      <c r="K402" s="14">
        <v>0</v>
      </c>
      <c r="L402" s="14">
        <v>0</v>
      </c>
      <c r="M402" s="14">
        <v>5294.2740599999997</v>
      </c>
      <c r="N402" s="14">
        <v>4532.5744020000002</v>
      </c>
      <c r="O402" s="14">
        <v>6551.8117080000002</v>
      </c>
      <c r="P402" s="14">
        <v>2562.2142629999998</v>
      </c>
      <c r="Q402" s="14">
        <v>2503.6801049999999</v>
      </c>
      <c r="R402" s="14">
        <v>11860.14221</v>
      </c>
      <c r="S402" s="14">
        <v>0</v>
      </c>
      <c r="T402" s="14">
        <v>2949.0899420000001</v>
      </c>
      <c r="U402" s="14">
        <v>3549.038317</v>
      </c>
      <c r="V402" s="14">
        <v>3631.01629</v>
      </c>
      <c r="W402" s="14">
        <v>2742.5342810000002</v>
      </c>
      <c r="X402" s="14">
        <v>0</v>
      </c>
      <c r="Y402" s="14">
        <v>0</v>
      </c>
      <c r="Z402" s="14">
        <v>1990.4235329999999</v>
      </c>
      <c r="AA402" s="14">
        <v>0</v>
      </c>
      <c r="AB402" s="14">
        <v>799</v>
      </c>
      <c r="AC402" s="14">
        <v>3962.7872010000001</v>
      </c>
      <c r="AD402" s="14">
        <v>2949.0899420000001</v>
      </c>
      <c r="AE402" s="14">
        <v>0.74419588800000003</v>
      </c>
      <c r="AF402" s="14">
        <f t="array" ref="AF402">TTEST(IF(H402:R402&lt;&gt;0,H402:R402),IF(S402:AA402&lt;&gt;0,S402:AA402),2,3)</f>
        <v>0.19093094692818677</v>
      </c>
      <c r="AG402">
        <f t="array" ref="AG402">AVERAGE(IF(H402:R402&lt;&gt;0,H402:R402))</f>
        <v>4725.877254125</v>
      </c>
      <c r="AH402">
        <f t="array" ref="AH402">STDEV(IF(H402:R402&lt;&gt;0,H402:R402))</f>
        <v>3360.8640592469083</v>
      </c>
      <c r="AI402">
        <f t="shared" si="24"/>
        <v>140.61494814473275</v>
      </c>
    </row>
    <row r="403" spans="1:35" x14ac:dyDescent="0.2">
      <c r="A403" s="2" t="s">
        <v>329</v>
      </c>
      <c r="B403" s="2">
        <v>46869</v>
      </c>
      <c r="C403" s="5">
        <v>8735</v>
      </c>
      <c r="D403" s="5">
        <f t="shared" si="22"/>
        <v>268606239</v>
      </c>
      <c r="E403" s="5">
        <v>5731</v>
      </c>
      <c r="F403" s="5">
        <f t="shared" si="23"/>
        <v>1</v>
      </c>
      <c r="G403" s="5">
        <v>104</v>
      </c>
      <c r="H403" s="14">
        <v>0</v>
      </c>
      <c r="I403" s="14">
        <v>41868</v>
      </c>
      <c r="J403" s="14">
        <v>5686.3216089999996</v>
      </c>
      <c r="K403" s="14">
        <v>0</v>
      </c>
      <c r="L403" s="14">
        <v>4606.7841870000002</v>
      </c>
      <c r="M403" s="14">
        <v>9799.0148559999998</v>
      </c>
      <c r="N403" s="14">
        <v>8255.8250939999998</v>
      </c>
      <c r="O403" s="14">
        <v>11899.537039999999</v>
      </c>
      <c r="P403" s="14">
        <v>6881.4911160000001</v>
      </c>
      <c r="Q403" s="14">
        <v>11144.45759</v>
      </c>
      <c r="R403" s="14">
        <v>3035.2871089999999</v>
      </c>
      <c r="S403" s="14">
        <v>5584.7229950000001</v>
      </c>
      <c r="T403" s="14">
        <v>0</v>
      </c>
      <c r="U403" s="14">
        <v>4868.331854</v>
      </c>
      <c r="V403" s="14">
        <v>5307.2265729999999</v>
      </c>
      <c r="W403" s="14">
        <v>5079.4664439999997</v>
      </c>
      <c r="X403" s="14">
        <v>0</v>
      </c>
      <c r="Y403" s="14">
        <v>5731.0915880000002</v>
      </c>
      <c r="Z403" s="14">
        <v>6547.9641979999997</v>
      </c>
      <c r="AA403" s="14">
        <v>11581.44326</v>
      </c>
      <c r="AB403" s="14">
        <v>623</v>
      </c>
      <c r="AC403" s="14">
        <v>8255.8250939999998</v>
      </c>
      <c r="AD403" s="14">
        <v>5584.7229950000001</v>
      </c>
      <c r="AE403" s="14">
        <v>0.67645849199999997</v>
      </c>
      <c r="AF403" s="14">
        <f t="array" ref="AF403">TTEST(IF(H403:R403&lt;&gt;0,H403:R403),IF(S403:AA403&lt;&gt;0,S403:AA403),2,3)</f>
        <v>0.23957622203594897</v>
      </c>
      <c r="AG403">
        <f t="array" ref="AG403">AVERAGE(IF(H403:R403&lt;&gt;0,H403:R403))</f>
        <v>11464.079844555556</v>
      </c>
      <c r="AH403">
        <f t="array" ref="AH403">STDEV(IF(H403:R403&lt;&gt;0,H403:R403))</f>
        <v>11780.307416041755</v>
      </c>
      <c r="AI403">
        <f t="shared" si="24"/>
        <v>97.315625472934784</v>
      </c>
    </row>
    <row r="404" spans="1:35" x14ac:dyDescent="0.2">
      <c r="A404" s="2" t="s">
        <v>319</v>
      </c>
      <c r="B404" s="2">
        <v>26531</v>
      </c>
      <c r="C404" s="5">
        <v>15940</v>
      </c>
      <c r="D404" s="5">
        <f t="shared" si="22"/>
        <v>265256938</v>
      </c>
      <c r="E404" s="5">
        <v>9998</v>
      </c>
      <c r="F404" s="5">
        <f t="shared" si="23"/>
        <v>1</v>
      </c>
      <c r="G404" s="5">
        <v>128</v>
      </c>
      <c r="H404" s="14">
        <v>0</v>
      </c>
      <c r="I404" s="14">
        <v>95577</v>
      </c>
      <c r="J404" s="14">
        <v>14537.86325</v>
      </c>
      <c r="K404" s="14">
        <v>0</v>
      </c>
      <c r="L404" s="14">
        <v>5402.1343740000002</v>
      </c>
      <c r="M404" s="14">
        <v>17745.454699999998</v>
      </c>
      <c r="N404" s="14">
        <v>14898.30982</v>
      </c>
      <c r="O404" s="14">
        <v>17036.720450000001</v>
      </c>
      <c r="P404" s="14">
        <v>10127.819579999999</v>
      </c>
      <c r="Q404" s="14">
        <v>27994.348979999999</v>
      </c>
      <c r="R404" s="14">
        <v>7854.4259540000003</v>
      </c>
      <c r="S404" s="14">
        <v>8291.2238739999993</v>
      </c>
      <c r="T404" s="14">
        <v>9897.1160980000004</v>
      </c>
      <c r="U404" s="14">
        <v>5198.5166280000003</v>
      </c>
      <c r="V404" s="14">
        <v>23724.698120000001</v>
      </c>
      <c r="W404" s="14">
        <v>9998.3416710000001</v>
      </c>
      <c r="X404" s="14">
        <v>3282.6329300000002</v>
      </c>
      <c r="Y404" s="14">
        <v>10682.677320000001</v>
      </c>
      <c r="Z404" s="14">
        <v>8966.9229510000005</v>
      </c>
      <c r="AA404" s="14">
        <v>8146.6473699999997</v>
      </c>
      <c r="AB404" s="14">
        <v>3490</v>
      </c>
      <c r="AC404" s="14">
        <v>14898.30982</v>
      </c>
      <c r="AD404" s="14">
        <v>8966.9229510000005</v>
      </c>
      <c r="AE404" s="14">
        <v>0.60187518299999998</v>
      </c>
      <c r="AF404" s="14">
        <f t="array" ref="AF404">TTEST(IF(H404:R404&lt;&gt;0,H404:R404),IF(S404:AA404&lt;&gt;0,S404:AA404),2,3)</f>
        <v>0.1842028953609294</v>
      </c>
      <c r="AG404">
        <f t="array" ref="AG404">AVERAGE(IF(H404:R404&lt;&gt;0,H404:R404))</f>
        <v>23463.786345333334</v>
      </c>
      <c r="AH404">
        <f t="array" ref="AH404">STDEV(IF(H404:R404&lt;&gt;0,H404:R404))</f>
        <v>27828.966426089275</v>
      </c>
      <c r="AI404">
        <f t="shared" si="24"/>
        <v>84.31425726014875</v>
      </c>
    </row>
    <row r="405" spans="1:35" x14ac:dyDescent="0.2">
      <c r="A405" s="2" t="s">
        <v>375</v>
      </c>
      <c r="B405" s="2">
        <v>37025</v>
      </c>
      <c r="C405" s="5">
        <v>9626</v>
      </c>
      <c r="D405" s="5">
        <f t="shared" si="22"/>
        <v>264950900</v>
      </c>
      <c r="E405" s="5">
        <v>7156</v>
      </c>
      <c r="F405" s="5">
        <f t="shared" si="23"/>
        <v>1</v>
      </c>
      <c r="G405" s="5">
        <v>81</v>
      </c>
      <c r="H405" s="14">
        <v>0</v>
      </c>
      <c r="I405" s="14">
        <v>5790</v>
      </c>
      <c r="J405" s="14">
        <v>7156.2772990000003</v>
      </c>
      <c r="K405" s="14">
        <v>0</v>
      </c>
      <c r="L405" s="14">
        <v>37726.400820000003</v>
      </c>
      <c r="M405" s="14">
        <v>5547.7551190000004</v>
      </c>
      <c r="N405" s="14">
        <v>12107.848760000001</v>
      </c>
      <c r="O405" s="14">
        <v>12249.46658</v>
      </c>
      <c r="P405" s="14">
        <v>5679.5719920000001</v>
      </c>
      <c r="Q405" s="14">
        <v>13884.43094</v>
      </c>
      <c r="R405" s="14">
        <v>13793.014660000001</v>
      </c>
      <c r="S405" s="14">
        <v>5809.0666730000003</v>
      </c>
      <c r="T405" s="14">
        <v>1218.0429039999999</v>
      </c>
      <c r="U405" s="14">
        <v>3911.6950619999998</v>
      </c>
      <c r="V405" s="14">
        <v>4933.4389440000004</v>
      </c>
      <c r="W405" s="14">
        <v>7114.6731330000002</v>
      </c>
      <c r="X405" s="14">
        <v>3882.0206389999998</v>
      </c>
      <c r="Y405" s="14">
        <v>9613.035554</v>
      </c>
      <c r="Z405" s="14">
        <v>8454.6383349999996</v>
      </c>
      <c r="AA405" s="14">
        <v>9915.3064890000005</v>
      </c>
      <c r="AB405" s="14">
        <v>14100</v>
      </c>
      <c r="AC405" s="14">
        <v>12107.848760000001</v>
      </c>
      <c r="AD405" s="14">
        <v>5809.0666730000003</v>
      </c>
      <c r="AE405" s="14">
        <v>0.47977694399999998</v>
      </c>
      <c r="AF405" s="14">
        <f t="array" ref="AF405">TTEST(IF(H405:R405&lt;&gt;0,H405:R405),IF(S405:AA405&lt;&gt;0,S405:AA405),2,3)</f>
        <v>9.1422372070894653E-2</v>
      </c>
      <c r="AG405">
        <f t="array" ref="AG405">AVERAGE(IF(H405:R405&lt;&gt;0,H405:R405))</f>
        <v>12659.418463333333</v>
      </c>
      <c r="AH405">
        <f t="array" ref="AH405">STDEV(IF(H405:R405&lt;&gt;0,H405:R405))</f>
        <v>10052.232805727115</v>
      </c>
      <c r="AI405">
        <f t="shared" si="24"/>
        <v>125.93638356764689</v>
      </c>
    </row>
    <row r="406" spans="1:35" x14ac:dyDescent="0.2">
      <c r="A406" s="2" t="s">
        <v>491</v>
      </c>
      <c r="B406" s="2">
        <v>47321</v>
      </c>
      <c r="C406" s="5">
        <v>5291</v>
      </c>
      <c r="D406" s="5">
        <f t="shared" si="22"/>
        <v>264571711</v>
      </c>
      <c r="E406" s="5">
        <v>5591</v>
      </c>
      <c r="F406" s="5">
        <f t="shared" si="23"/>
        <v>1</v>
      </c>
      <c r="G406" s="5">
        <v>40</v>
      </c>
      <c r="H406" s="14">
        <v>0</v>
      </c>
      <c r="I406" s="14">
        <v>8107</v>
      </c>
      <c r="J406" s="14">
        <v>1220.0301890000001</v>
      </c>
      <c r="K406" s="14">
        <v>0</v>
      </c>
      <c r="L406" s="14">
        <v>3238.5590649999999</v>
      </c>
      <c r="M406" s="14">
        <v>3450.9512399999999</v>
      </c>
      <c r="N406" s="14">
        <v>6819.4009470000001</v>
      </c>
      <c r="O406" s="14">
        <v>6365.3711629999998</v>
      </c>
      <c r="P406" s="14">
        <v>4943.4999049999997</v>
      </c>
      <c r="Q406" s="14">
        <v>3866.7124709999998</v>
      </c>
      <c r="R406" s="14">
        <v>3266.4988560000002</v>
      </c>
      <c r="S406" s="14">
        <v>6404.1422689999999</v>
      </c>
      <c r="T406" s="14">
        <v>1167.657213</v>
      </c>
      <c r="U406" s="14">
        <v>5428.8674570000003</v>
      </c>
      <c r="V406" s="14">
        <v>6465.3214669999998</v>
      </c>
      <c r="W406" s="14">
        <v>5250.5836639999998</v>
      </c>
      <c r="X406" s="14">
        <v>5591.4338010000001</v>
      </c>
      <c r="Y406" s="14">
        <v>7818.8922830000001</v>
      </c>
      <c r="Z406" s="14">
        <v>6163.5356689999999</v>
      </c>
      <c r="AA406" s="14">
        <v>6857.422654</v>
      </c>
      <c r="AB406" s="14">
        <v>8100</v>
      </c>
      <c r="AC406" s="14">
        <v>3866.7124709999998</v>
      </c>
      <c r="AD406" s="14">
        <v>6163.5356689999999</v>
      </c>
      <c r="AE406" s="14">
        <v>1.593998963</v>
      </c>
      <c r="AF406" s="14">
        <f t="array" ref="AF406">TTEST(IF(H406:R406&lt;&gt;0,H406:R406),IF(S406:AA406&lt;&gt;0,S406:AA406),2,3)</f>
        <v>0.266860663518945</v>
      </c>
      <c r="AG406">
        <f t="array" ref="AG406">AVERAGE(IF(H406:R406&lt;&gt;0,H406:R406))</f>
        <v>4586.4470928888886</v>
      </c>
      <c r="AH406">
        <f t="array" ref="AH406">STDEV(IF(H406:R406&lt;&gt;0,H406:R406))</f>
        <v>2161.3546173832128</v>
      </c>
      <c r="AI406">
        <f t="shared" si="24"/>
        <v>212.20243341843528</v>
      </c>
    </row>
    <row r="407" spans="1:35" x14ac:dyDescent="0.2">
      <c r="A407" s="2" t="s">
        <v>448</v>
      </c>
      <c r="B407" s="2">
        <v>82593</v>
      </c>
      <c r="C407" s="5">
        <v>3559</v>
      </c>
      <c r="D407" s="5">
        <f t="shared" si="22"/>
        <v>264545379</v>
      </c>
      <c r="E407" s="5">
        <v>3203</v>
      </c>
      <c r="F407" s="5">
        <f t="shared" si="23"/>
        <v>1</v>
      </c>
      <c r="G407" s="5">
        <v>65</v>
      </c>
      <c r="H407" s="14">
        <v>0</v>
      </c>
      <c r="I407" s="14">
        <v>9483</v>
      </c>
      <c r="J407" s="14">
        <v>473.09185059999999</v>
      </c>
      <c r="K407" s="14">
        <v>1282.8785</v>
      </c>
      <c r="L407" s="14">
        <v>0</v>
      </c>
      <c r="M407" s="14">
        <v>5896.339489</v>
      </c>
      <c r="N407" s="14">
        <v>4851.7490319999997</v>
      </c>
      <c r="O407" s="14">
        <v>1312.751411</v>
      </c>
      <c r="P407" s="14">
        <v>3493.2415230000001</v>
      </c>
      <c r="Q407" s="14">
        <v>7029.4927960000005</v>
      </c>
      <c r="R407" s="14">
        <v>2644.4007750000001</v>
      </c>
      <c r="S407" s="14">
        <v>2166.2196290000002</v>
      </c>
      <c r="T407" s="14">
        <v>3086.1024739999998</v>
      </c>
      <c r="U407" s="14">
        <v>3412.738429</v>
      </c>
      <c r="V407" s="14">
        <v>0</v>
      </c>
      <c r="W407" s="14">
        <v>2476.6196989999999</v>
      </c>
      <c r="X407" s="14">
        <v>2366.2346980000002</v>
      </c>
      <c r="Y407" s="14">
        <v>0</v>
      </c>
      <c r="Z407" s="14">
        <v>3320.797814</v>
      </c>
      <c r="AA407" s="14">
        <v>3648.4956379999999</v>
      </c>
      <c r="AB407" s="14">
        <v>0</v>
      </c>
      <c r="AC407" s="14">
        <v>3493.2415230000001</v>
      </c>
      <c r="AD407" s="14">
        <v>3086.1024739999998</v>
      </c>
      <c r="AE407" s="14">
        <v>0.88344949900000003</v>
      </c>
      <c r="AF407" s="14">
        <f t="array" ref="AF407">TTEST(IF(H407:R407&lt;&gt;0,H407:R407),IF(S407:AA407&lt;&gt;0,S407:AA407),2,3)</f>
        <v>0.30256274071517042</v>
      </c>
      <c r="AG407">
        <f t="array" ref="AG407">AVERAGE(IF(H407:R407&lt;&gt;0,H407:R407))</f>
        <v>4051.8828196222221</v>
      </c>
      <c r="AH407">
        <f t="array" ref="AH407">STDEV(IF(H407:R407&lt;&gt;0,H407:R407))</f>
        <v>3014.0516286491938</v>
      </c>
      <c r="AI407">
        <f t="shared" si="24"/>
        <v>134.43309268853343</v>
      </c>
    </row>
    <row r="408" spans="1:35" x14ac:dyDescent="0.2">
      <c r="A408" s="2" t="s">
        <v>446</v>
      </c>
      <c r="B408" s="2">
        <v>57613</v>
      </c>
      <c r="C408" s="5">
        <v>5119</v>
      </c>
      <c r="D408" s="5">
        <f t="shared" si="22"/>
        <v>264155605</v>
      </c>
      <c r="E408" s="5">
        <v>4585</v>
      </c>
      <c r="F408" s="5">
        <f t="shared" si="23"/>
        <v>1</v>
      </c>
      <c r="G408" s="5">
        <v>53</v>
      </c>
      <c r="H408" s="14">
        <v>0</v>
      </c>
      <c r="I408" s="14">
        <v>8516</v>
      </c>
      <c r="J408" s="14">
        <v>1672.832709</v>
      </c>
      <c r="K408" s="14">
        <v>0</v>
      </c>
      <c r="L408" s="14">
        <v>5703.730133</v>
      </c>
      <c r="M408" s="14">
        <v>5022.6633819999997</v>
      </c>
      <c r="N408" s="14">
        <v>4120.678105</v>
      </c>
      <c r="O408" s="14">
        <v>8835.2819780000009</v>
      </c>
      <c r="P408" s="14">
        <v>6306.0114139999996</v>
      </c>
      <c r="Q408" s="14">
        <v>5297.9559939999999</v>
      </c>
      <c r="R408" s="14">
        <v>12249.777400000001</v>
      </c>
      <c r="S408" s="14">
        <v>3052.2887689999998</v>
      </c>
      <c r="T408" s="14">
        <v>2191.1996720000002</v>
      </c>
      <c r="U408" s="14">
        <v>4530.1611640000001</v>
      </c>
      <c r="V408" s="14">
        <v>3772.569919</v>
      </c>
      <c r="W408" s="14">
        <v>2108.664311</v>
      </c>
      <c r="X408" s="14">
        <v>0</v>
      </c>
      <c r="Y408" s="14">
        <v>0</v>
      </c>
      <c r="Z408" s="14">
        <v>3826.092431</v>
      </c>
      <c r="AA408" s="14">
        <v>4584.7755999999999</v>
      </c>
      <c r="AB408" s="14">
        <v>5240</v>
      </c>
      <c r="AC408" s="14">
        <v>5703.730133</v>
      </c>
      <c r="AD408" s="14">
        <v>3772.569919</v>
      </c>
      <c r="AE408" s="14">
        <v>0.66142153100000001</v>
      </c>
      <c r="AF408" s="14">
        <f t="array" ref="AF408">TTEST(IF(H408:R408&lt;&gt;0,H408:R408),IF(S408:AA408&lt;&gt;0,S408:AA408),2,3)</f>
        <v>2.1460697929414452E-2</v>
      </c>
      <c r="AG408">
        <f t="array" ref="AG408">AVERAGE(IF(H408:R408&lt;&gt;0,H408:R408))</f>
        <v>6413.8812349999989</v>
      </c>
      <c r="AH408">
        <f t="array" ref="AH408">STDEV(IF(H408:R408&lt;&gt;0,H408:R408))</f>
        <v>3077.5968176143074</v>
      </c>
      <c r="AI408">
        <f t="shared" si="24"/>
        <v>208.40550647475368</v>
      </c>
    </row>
    <row r="409" spans="1:35" x14ac:dyDescent="0.2">
      <c r="A409" s="2" t="s">
        <v>470</v>
      </c>
      <c r="B409" s="2">
        <v>31326</v>
      </c>
      <c r="C409" s="5">
        <v>8707</v>
      </c>
      <c r="D409" s="5">
        <f t="shared" si="22"/>
        <v>264140832</v>
      </c>
      <c r="E409" s="5">
        <v>8432</v>
      </c>
      <c r="F409" s="5">
        <f t="shared" si="23"/>
        <v>1</v>
      </c>
      <c r="G409" s="5">
        <v>30</v>
      </c>
      <c r="H409" s="14">
        <v>0</v>
      </c>
      <c r="I409" s="14">
        <v>11003</v>
      </c>
      <c r="J409" s="14">
        <v>7681.341281</v>
      </c>
      <c r="K409" s="14">
        <v>0</v>
      </c>
      <c r="L409" s="14">
        <v>9947.1542809999992</v>
      </c>
      <c r="M409" s="14">
        <v>13399.83152</v>
      </c>
      <c r="N409" s="14">
        <v>7061.1426940000001</v>
      </c>
      <c r="O409" s="14">
        <v>10413.4565</v>
      </c>
      <c r="P409" s="14">
        <v>8017.340897</v>
      </c>
      <c r="Q409" s="14">
        <v>10773.791999999999</v>
      </c>
      <c r="R409" s="14">
        <v>9624.5964469999999</v>
      </c>
      <c r="S409" s="14">
        <v>7596.1799540000002</v>
      </c>
      <c r="T409" s="14">
        <v>4481.8159420000002</v>
      </c>
      <c r="U409" s="14">
        <v>5610.2209339999999</v>
      </c>
      <c r="V409" s="14">
        <v>8845.8357360000009</v>
      </c>
      <c r="W409" s="14">
        <v>6121.3570170000003</v>
      </c>
      <c r="X409" s="14">
        <v>0</v>
      </c>
      <c r="Y409" s="14">
        <v>6701.8916810000001</v>
      </c>
      <c r="Z409" s="14">
        <v>6084.0794290000003</v>
      </c>
      <c r="AA409" s="14">
        <v>9671.305644</v>
      </c>
      <c r="AB409" s="14">
        <v>13700</v>
      </c>
      <c r="AC409" s="14">
        <v>9947.1542809999992</v>
      </c>
      <c r="AD409" s="14">
        <v>6411.6243489999997</v>
      </c>
      <c r="AE409" s="14">
        <v>0.64456870499999996</v>
      </c>
      <c r="AF409" s="14">
        <f t="array" ref="AF409">TTEST(IF(H409:R409&lt;&gt;0,H409:R409),IF(S409:AA409&lt;&gt;0,S409:AA409),2,3)</f>
        <v>5.7420743619620955E-3</v>
      </c>
      <c r="AG409">
        <f t="array" ref="AG409">AVERAGE(IF(H409:R409&lt;&gt;0,H409:R409))</f>
        <v>9769.0728466666678</v>
      </c>
      <c r="AH409">
        <f t="array" ref="AH409">STDEV(IF(H409:R409&lt;&gt;0,H409:R409))</f>
        <v>1966.6702725125454</v>
      </c>
      <c r="AI409">
        <f t="shared" si="24"/>
        <v>496.7316068791776</v>
      </c>
    </row>
    <row r="410" spans="1:35" x14ac:dyDescent="0.2">
      <c r="A410" s="2" t="s">
        <v>268</v>
      </c>
      <c r="B410" s="2">
        <v>55187</v>
      </c>
      <c r="C410" s="5">
        <v>8787</v>
      </c>
      <c r="D410" s="5">
        <f t="shared" si="22"/>
        <v>261476006</v>
      </c>
      <c r="E410" s="5">
        <v>4738</v>
      </c>
      <c r="F410" s="5">
        <f t="shared" si="23"/>
        <v>1</v>
      </c>
      <c r="G410" s="5">
        <v>132</v>
      </c>
      <c r="H410" s="14">
        <v>0</v>
      </c>
      <c r="I410" s="14">
        <v>19488</v>
      </c>
      <c r="J410" s="14">
        <v>2115.5699559999998</v>
      </c>
      <c r="K410" s="14">
        <v>3411.9171580000002</v>
      </c>
      <c r="L410" s="14">
        <v>0</v>
      </c>
      <c r="M410" s="14">
        <v>8556.7981290000007</v>
      </c>
      <c r="N410" s="14">
        <v>7085.7435910000004</v>
      </c>
      <c r="O410" s="14">
        <v>6065.059252</v>
      </c>
      <c r="P410" s="14">
        <v>1646.1716140000001</v>
      </c>
      <c r="Q410" s="14">
        <v>41767.493949999996</v>
      </c>
      <c r="R410" s="14">
        <v>9601.6075779999992</v>
      </c>
      <c r="S410" s="14">
        <v>0</v>
      </c>
      <c r="T410" s="14">
        <v>1715.9733590000001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1922.075599</v>
      </c>
      <c r="AA410" s="14">
        <v>0</v>
      </c>
      <c r="AB410" s="14">
        <v>2070</v>
      </c>
      <c r="AC410" s="14">
        <v>7085.7435910000004</v>
      </c>
      <c r="AD410" s="14">
        <v>1819.0244789999999</v>
      </c>
      <c r="AE410" s="14">
        <v>0.25671610299999997</v>
      </c>
      <c r="AF410" s="14">
        <f t="array" ref="AF410">TTEST(IF(H410:R410&lt;&gt;0,H410:R410),IF(S410:AA410&lt;&gt;0,S410:AA410),2,3)</f>
        <v>6.0111843097315654E-2</v>
      </c>
      <c r="AG410">
        <f t="array" ref="AG410">AVERAGE(IF(H410:R410&lt;&gt;0,H410:R410))</f>
        <v>11082.040136444444</v>
      </c>
      <c r="AH410">
        <f t="array" ref="AH410">STDEV(IF(H410:R410&lt;&gt;0,H410:R410))</f>
        <v>12699.558244167163</v>
      </c>
      <c r="AI410">
        <f t="shared" si="24"/>
        <v>87.263193910972177</v>
      </c>
    </row>
    <row r="411" spans="1:35" x14ac:dyDescent="0.2">
      <c r="A411" s="2" t="s">
        <v>420</v>
      </c>
      <c r="B411" s="2">
        <v>86438</v>
      </c>
      <c r="C411" s="5">
        <v>3649</v>
      </c>
      <c r="D411" s="5">
        <f t="shared" si="22"/>
        <v>261129198</v>
      </c>
      <c r="E411" s="5">
        <v>3021</v>
      </c>
      <c r="F411" s="5">
        <f t="shared" si="23"/>
        <v>1</v>
      </c>
      <c r="G411" s="5">
        <v>53</v>
      </c>
      <c r="H411" s="14">
        <v>0</v>
      </c>
      <c r="I411" s="14">
        <v>3889</v>
      </c>
      <c r="J411" s="14">
        <v>1458.579418</v>
      </c>
      <c r="K411" s="14">
        <v>0</v>
      </c>
      <c r="L411" s="14">
        <v>2566.8309509999999</v>
      </c>
      <c r="M411" s="14">
        <v>5294.3927480000002</v>
      </c>
      <c r="N411" s="14">
        <v>0</v>
      </c>
      <c r="O411" s="14">
        <v>4315.5291809999999</v>
      </c>
      <c r="P411" s="14">
        <v>6376.8907319999998</v>
      </c>
      <c r="Q411" s="14">
        <v>0</v>
      </c>
      <c r="R411" s="14">
        <v>7603.5114290000001</v>
      </c>
      <c r="S411" s="14">
        <v>0</v>
      </c>
      <c r="T411" s="14">
        <v>2549.523119</v>
      </c>
      <c r="U411" s="14">
        <v>3475.8060449999998</v>
      </c>
      <c r="V411" s="14">
        <v>0</v>
      </c>
      <c r="W411" s="14">
        <v>2258.5307619999999</v>
      </c>
      <c r="X411" s="14">
        <v>0</v>
      </c>
      <c r="Y411" s="14">
        <v>0</v>
      </c>
      <c r="Z411" s="14">
        <v>2235.0155289999998</v>
      </c>
      <c r="AA411" s="14">
        <v>0</v>
      </c>
      <c r="AB411" s="14">
        <v>1770</v>
      </c>
      <c r="AC411" s="14">
        <v>4315.5291809999999</v>
      </c>
      <c r="AD411" s="14">
        <v>2404.0269410000001</v>
      </c>
      <c r="AE411" s="14">
        <v>0.55706423000000005</v>
      </c>
      <c r="AF411" s="14">
        <f t="array" ref="AF411">TTEST(IF(H411:R411&lt;&gt;0,H411:R411),IF(S411:AA411&lt;&gt;0,S411:AA411),2,3)</f>
        <v>6.2802655007643565E-2</v>
      </c>
      <c r="AG411">
        <f t="array" ref="AG411">AVERAGE(IF(H411:R411&lt;&gt;0,H411:R411))</f>
        <v>4500.6763512857142</v>
      </c>
      <c r="AH411">
        <f t="array" ref="AH411">STDEV(IF(H411:R411&lt;&gt;0,H411:R411))</f>
        <v>2128.3910534096717</v>
      </c>
      <c r="AI411">
        <f t="shared" si="24"/>
        <v>211.45908991092841</v>
      </c>
    </row>
    <row r="412" spans="1:35" x14ac:dyDescent="0.2">
      <c r="A412" s="2" t="s">
        <v>469</v>
      </c>
      <c r="B412" s="2">
        <v>83237</v>
      </c>
      <c r="C412" s="5">
        <v>3286</v>
      </c>
      <c r="D412" s="5">
        <f t="shared" si="22"/>
        <v>260947995</v>
      </c>
      <c r="E412" s="5">
        <v>3135</v>
      </c>
      <c r="F412" s="5">
        <f t="shared" si="23"/>
        <v>1</v>
      </c>
      <c r="G412" s="5">
        <v>35</v>
      </c>
      <c r="H412" s="14">
        <v>0</v>
      </c>
      <c r="I412" s="14">
        <v>2292</v>
      </c>
      <c r="J412" s="14">
        <v>998.8588833</v>
      </c>
      <c r="K412" s="14">
        <v>0</v>
      </c>
      <c r="L412" s="14">
        <v>0</v>
      </c>
      <c r="M412" s="14">
        <v>4550.979026</v>
      </c>
      <c r="N412" s="14">
        <v>0</v>
      </c>
      <c r="O412" s="14">
        <v>3135.4934910000002</v>
      </c>
      <c r="P412" s="14">
        <v>4647.4727650000004</v>
      </c>
      <c r="Q412" s="14">
        <v>0</v>
      </c>
      <c r="R412" s="14">
        <v>3267.1454189999999</v>
      </c>
      <c r="S412" s="14">
        <v>2946.8776769999999</v>
      </c>
      <c r="T412" s="14">
        <v>0</v>
      </c>
      <c r="U412" s="14">
        <v>0</v>
      </c>
      <c r="V412" s="14">
        <v>5474.6218330000002</v>
      </c>
      <c r="W412" s="14">
        <v>3426.5772510000002</v>
      </c>
      <c r="X412" s="14">
        <v>0</v>
      </c>
      <c r="Y412" s="14">
        <v>3555.063451</v>
      </c>
      <c r="Z412" s="14">
        <v>2879.3470769999999</v>
      </c>
      <c r="AA412" s="14">
        <v>3121.3513870000002</v>
      </c>
      <c r="AB412" s="14">
        <v>2420</v>
      </c>
      <c r="AC412" s="14">
        <v>3201.3194549999998</v>
      </c>
      <c r="AD412" s="14">
        <v>3273.9643190000002</v>
      </c>
      <c r="AE412" s="14">
        <v>1.0226921630000001</v>
      </c>
      <c r="AF412" s="14">
        <f t="array" ref="AF412">TTEST(IF(H412:R412&lt;&gt;0,H412:R412),IF(S412:AA412&lt;&gt;0,S412:AA412),2,3)</f>
        <v>0.55927800165108321</v>
      </c>
      <c r="AG412">
        <f t="array" ref="AG412">AVERAGE(IF(H412:R412&lt;&gt;0,H412:R412))</f>
        <v>3148.6582640500001</v>
      </c>
      <c r="AH412">
        <f t="array" ref="AH412">STDEV(IF(H412:R412&lt;&gt;0,H412:R412))</f>
        <v>1384.3887968074489</v>
      </c>
      <c r="AI412">
        <f t="shared" si="24"/>
        <v>227.44031671674523</v>
      </c>
    </row>
    <row r="413" spans="1:35" x14ac:dyDescent="0.2">
      <c r="A413" s="2" t="s">
        <v>293</v>
      </c>
      <c r="B413" s="2">
        <v>42580</v>
      </c>
      <c r="C413" s="5">
        <v>10544</v>
      </c>
      <c r="D413" s="5">
        <f t="shared" si="22"/>
        <v>260589600</v>
      </c>
      <c r="E413" s="5">
        <v>6120</v>
      </c>
      <c r="F413" s="5">
        <f t="shared" si="23"/>
        <v>1</v>
      </c>
      <c r="G413" s="5">
        <v>161</v>
      </c>
      <c r="H413" s="14">
        <v>0</v>
      </c>
      <c r="I413" s="14">
        <v>78801</v>
      </c>
      <c r="J413" s="14">
        <v>4833.0766329999997</v>
      </c>
      <c r="K413" s="14">
        <v>18531.75563</v>
      </c>
      <c r="L413" s="14">
        <v>8983.4245250000004</v>
      </c>
      <c r="M413" s="14">
        <v>10377.93138</v>
      </c>
      <c r="N413" s="14">
        <v>8936.7068099999997</v>
      </c>
      <c r="O413" s="14">
        <v>7737.8214029999999</v>
      </c>
      <c r="P413" s="14">
        <v>4664.436248</v>
      </c>
      <c r="Q413" s="14">
        <v>9739.9125590000003</v>
      </c>
      <c r="R413" s="14">
        <v>6177.2744160000002</v>
      </c>
      <c r="S413" s="14">
        <v>6119.7374289999998</v>
      </c>
      <c r="T413" s="14">
        <v>1186.9223300000001</v>
      </c>
      <c r="U413" s="14">
        <v>4639.4113520000001</v>
      </c>
      <c r="V413" s="14">
        <v>3436.602758</v>
      </c>
      <c r="W413" s="14">
        <v>5611.7085260000003</v>
      </c>
      <c r="X413" s="14">
        <v>0</v>
      </c>
      <c r="Y413" s="14">
        <v>5077.8395119999996</v>
      </c>
      <c r="Z413" s="14">
        <v>5615.8406269999996</v>
      </c>
      <c r="AA413" s="14">
        <v>8729.0018720000007</v>
      </c>
      <c r="AB413" s="14">
        <v>1140</v>
      </c>
      <c r="AC413" s="14">
        <v>8960.0656679999993</v>
      </c>
      <c r="AD413" s="14">
        <v>5344.7740190000004</v>
      </c>
      <c r="AE413" s="14">
        <v>0.59651058599999995</v>
      </c>
      <c r="AF413" s="14">
        <f t="array" ref="AF413">TTEST(IF(H413:R413&lt;&gt;0,H413:R413),IF(S413:AA413&lt;&gt;0,S413:AA413),2,3)</f>
        <v>0.16311630979247532</v>
      </c>
      <c r="AG413">
        <f t="array" ref="AG413">AVERAGE(IF(H413:R413&lt;&gt;0,H413:R413))</f>
        <v>15878.333960400001</v>
      </c>
      <c r="AH413">
        <f t="array" ref="AH413">STDEV(IF(H413:R413&lt;&gt;0,H413:R413))</f>
        <v>22455.117877091689</v>
      </c>
      <c r="AI413">
        <f t="shared" si="24"/>
        <v>70.711425552563213</v>
      </c>
    </row>
    <row r="414" spans="1:35" x14ac:dyDescent="0.2">
      <c r="A414" s="2" t="s">
        <v>494</v>
      </c>
      <c r="B414" s="2">
        <v>74618</v>
      </c>
      <c r="C414" s="5">
        <v>3345</v>
      </c>
      <c r="D414" s="5">
        <f t="shared" si="22"/>
        <v>259969112</v>
      </c>
      <c r="E414" s="5">
        <v>3484</v>
      </c>
      <c r="F414" s="5">
        <f t="shared" si="23"/>
        <v>1</v>
      </c>
      <c r="G414" s="5">
        <v>56</v>
      </c>
      <c r="H414" s="14">
        <v>0</v>
      </c>
      <c r="I414" s="14">
        <v>3982</v>
      </c>
      <c r="J414" s="14">
        <v>1348.733577</v>
      </c>
      <c r="K414" s="14">
        <v>896.45854099999997</v>
      </c>
      <c r="L414" s="14">
        <v>300.97731390000001</v>
      </c>
      <c r="M414" s="14">
        <v>5772.7574459999996</v>
      </c>
      <c r="N414" s="14">
        <v>0</v>
      </c>
      <c r="O414" s="14">
        <v>4950.4431569999997</v>
      </c>
      <c r="P414" s="14">
        <v>6657.53089</v>
      </c>
      <c r="Q414" s="14">
        <v>0</v>
      </c>
      <c r="R414" s="14">
        <v>4347.697846</v>
      </c>
      <c r="S414" s="14">
        <v>2846.3713670000002</v>
      </c>
      <c r="T414" s="14">
        <v>0</v>
      </c>
      <c r="U414" s="14">
        <v>3912.624276</v>
      </c>
      <c r="V414" s="14">
        <v>0</v>
      </c>
      <c r="W414" s="14">
        <v>2646.008319</v>
      </c>
      <c r="X414" s="14">
        <v>0</v>
      </c>
      <c r="Y414" s="14">
        <v>0</v>
      </c>
      <c r="Z414" s="14">
        <v>4608.5094879999997</v>
      </c>
      <c r="AA414" s="14">
        <v>3054.4909830000001</v>
      </c>
      <c r="AB414" s="14">
        <v>1500</v>
      </c>
      <c r="AC414" s="14">
        <v>4164.8489229999996</v>
      </c>
      <c r="AD414" s="14">
        <v>3054.4909830000001</v>
      </c>
      <c r="AE414" s="14">
        <v>0.73339778700000002</v>
      </c>
      <c r="AF414" s="14">
        <f t="array" ref="AF414">TTEST(IF(H414:R414&lt;&gt;0,H414:R414),IF(S414:AA414&lt;&gt;0,S414:AA414),2,3)</f>
        <v>0.90029905051294246</v>
      </c>
      <c r="AG414">
        <f t="array" ref="AG414">AVERAGE(IF(H414:R414&lt;&gt;0,H414:R414))</f>
        <v>3532.0748463625</v>
      </c>
      <c r="AH414">
        <f t="array" ref="AH414">STDEV(IF(H414:R414&lt;&gt;0,H414:R414))</f>
        <v>2385.1331155107428</v>
      </c>
      <c r="AI414">
        <f t="shared" si="24"/>
        <v>148.08711611914188</v>
      </c>
    </row>
    <row r="415" spans="1:35" x14ac:dyDescent="0.2">
      <c r="A415" s="2" t="s">
        <v>452</v>
      </c>
      <c r="B415" s="2">
        <v>195381</v>
      </c>
      <c r="C415" s="5">
        <v>1476</v>
      </c>
      <c r="D415" s="5">
        <f t="shared" si="22"/>
        <v>259856730</v>
      </c>
      <c r="E415" s="5">
        <v>1330</v>
      </c>
      <c r="F415" s="5">
        <f t="shared" si="23"/>
        <v>1</v>
      </c>
      <c r="G415" s="5">
        <v>72</v>
      </c>
      <c r="H415" s="14">
        <v>0</v>
      </c>
      <c r="I415" s="14">
        <v>1330</v>
      </c>
      <c r="J415" s="14">
        <v>88.3586727</v>
      </c>
      <c r="K415" s="14">
        <v>0</v>
      </c>
      <c r="L415" s="14">
        <v>0</v>
      </c>
      <c r="M415" s="14">
        <v>1279.415426</v>
      </c>
      <c r="N415" s="14">
        <v>0</v>
      </c>
      <c r="O415" s="14">
        <v>0</v>
      </c>
      <c r="P415" s="14">
        <v>0</v>
      </c>
      <c r="Q415" s="14">
        <v>0</v>
      </c>
      <c r="R415" s="14">
        <v>185.50769170000001</v>
      </c>
      <c r="S415" s="14">
        <v>2297.5790219999999</v>
      </c>
      <c r="T415" s="14">
        <v>1833.9909250000001</v>
      </c>
      <c r="U415" s="14">
        <v>0</v>
      </c>
      <c r="V415" s="14">
        <v>0</v>
      </c>
      <c r="W415" s="14">
        <v>1991.995232</v>
      </c>
      <c r="X415" s="14">
        <v>0</v>
      </c>
      <c r="Y415" s="14">
        <v>0</v>
      </c>
      <c r="Z415" s="14">
        <v>0</v>
      </c>
      <c r="AA415" s="14">
        <v>3461.2186780000002</v>
      </c>
      <c r="AB415" s="14">
        <v>815</v>
      </c>
      <c r="AC415" s="14">
        <v>732.4615589</v>
      </c>
      <c r="AD415" s="14">
        <v>2144.7871270000001</v>
      </c>
      <c r="AE415" s="14">
        <v>2.9281907029999998</v>
      </c>
      <c r="AF415" s="14">
        <f t="array" ref="AF415">TTEST(IF(H415:R415&lt;&gt;0,H415:R415),IF(S415:AA415&lt;&gt;0,S415:AA415),2,3)</f>
        <v>1.5498757720977547E-2</v>
      </c>
      <c r="AG415">
        <f t="array" ref="AG415">AVERAGE(IF(H415:R415&lt;&gt;0,H415:R415))</f>
        <v>720.82044759999997</v>
      </c>
      <c r="AH415">
        <f t="array" ref="AH415">STDEV(IF(H415:R415&lt;&gt;0,H415:R415))</f>
        <v>675.69611520142007</v>
      </c>
      <c r="AI415">
        <f t="shared" si="24"/>
        <v>106.67819917613832</v>
      </c>
    </row>
    <row r="416" spans="1:35" x14ac:dyDescent="0.2">
      <c r="A416" s="2" t="s">
        <v>231</v>
      </c>
      <c r="B416" s="2">
        <v>56068</v>
      </c>
      <c r="C416" s="5">
        <v>9884</v>
      </c>
      <c r="D416" s="5">
        <f t="shared" si="22"/>
        <v>259594840</v>
      </c>
      <c r="E416" s="5">
        <v>4630</v>
      </c>
      <c r="F416" s="5">
        <f t="shared" si="23"/>
        <v>1</v>
      </c>
      <c r="G416" s="5">
        <v>207</v>
      </c>
      <c r="H416" s="14">
        <v>783</v>
      </c>
      <c r="I416" s="14">
        <v>11523</v>
      </c>
      <c r="J416" s="14">
        <v>1449.7459469999999</v>
      </c>
      <c r="K416" s="14">
        <v>0</v>
      </c>
      <c r="L416" s="14">
        <v>0</v>
      </c>
      <c r="M416" s="14">
        <v>6532.1965700000001</v>
      </c>
      <c r="N416" s="14">
        <v>0</v>
      </c>
      <c r="O416" s="14">
        <v>4989.8376470000003</v>
      </c>
      <c r="P416" s="14">
        <v>5456.8600779999997</v>
      </c>
      <c r="Q416" s="14">
        <v>0</v>
      </c>
      <c r="R416" s="14">
        <v>7620.903566</v>
      </c>
      <c r="S416" s="14">
        <v>4269.2474050000001</v>
      </c>
      <c r="T416" s="14">
        <v>0</v>
      </c>
      <c r="U416" s="14">
        <v>3887.5850730000002</v>
      </c>
      <c r="V416" s="14">
        <v>85869.103279999996</v>
      </c>
      <c r="W416" s="14">
        <v>3075.3806279999999</v>
      </c>
      <c r="X416" s="14">
        <v>2877.498349</v>
      </c>
      <c r="Y416" s="14">
        <v>6003.2251480000004</v>
      </c>
      <c r="Z416" s="14">
        <v>2724.4841350000002</v>
      </c>
      <c r="AA416" s="14">
        <v>3461.2186780000002</v>
      </c>
      <c r="AB416" s="14">
        <v>7620</v>
      </c>
      <c r="AC416" s="14">
        <v>5456.8600779999997</v>
      </c>
      <c r="AD416" s="14">
        <v>3674.401875</v>
      </c>
      <c r="AE416" s="14">
        <v>0.67335460700000005</v>
      </c>
      <c r="AF416" s="14">
        <f t="array" ref="AF416">TTEST(IF(H416:R416&lt;&gt;0,H416:R416),IF(S416:AA416&lt;&gt;0,S416:AA416),2,3)</f>
        <v>0.43609899307545374</v>
      </c>
      <c r="AG416">
        <f t="array" ref="AG416">AVERAGE(IF(H416:R416&lt;&gt;0,H416:R416))</f>
        <v>5479.3634011428576</v>
      </c>
      <c r="AH416">
        <f t="array" ref="AH416">STDEV(IF(H416:R416&lt;&gt;0,H416:R416))</f>
        <v>3668.6505962464389</v>
      </c>
      <c r="AI416">
        <f t="shared" si="24"/>
        <v>149.35637116134853</v>
      </c>
    </row>
    <row r="417" spans="1:35" x14ac:dyDescent="0.2">
      <c r="A417" s="2" t="s">
        <v>355</v>
      </c>
      <c r="B417" s="2">
        <v>120295</v>
      </c>
      <c r="C417" s="5">
        <v>3133</v>
      </c>
      <c r="D417" s="5">
        <f t="shared" si="22"/>
        <v>259115430</v>
      </c>
      <c r="E417" s="5">
        <v>2154</v>
      </c>
      <c r="F417" s="5">
        <f t="shared" si="23"/>
        <v>1</v>
      </c>
      <c r="G417" s="5">
        <v>88</v>
      </c>
      <c r="H417" s="14">
        <v>0</v>
      </c>
      <c r="I417" s="14">
        <v>0</v>
      </c>
      <c r="J417" s="14">
        <v>176.19009339999999</v>
      </c>
      <c r="K417" s="14">
        <v>0</v>
      </c>
      <c r="L417" s="14">
        <v>0</v>
      </c>
      <c r="M417" s="14">
        <v>7022.190544</v>
      </c>
      <c r="N417" s="14">
        <v>0</v>
      </c>
      <c r="O417" s="14">
        <v>4917.0309189999998</v>
      </c>
      <c r="P417" s="14">
        <v>5832.6559870000001</v>
      </c>
      <c r="Q417" s="14">
        <v>0</v>
      </c>
      <c r="R417" s="14">
        <v>0</v>
      </c>
      <c r="S417" s="14">
        <v>0</v>
      </c>
      <c r="T417" s="14">
        <v>1223.1043199999999</v>
      </c>
      <c r="U417" s="14">
        <v>0</v>
      </c>
      <c r="V417" s="14">
        <v>0</v>
      </c>
      <c r="W417" s="14">
        <v>2153.5558500000002</v>
      </c>
      <c r="X417" s="14">
        <v>0</v>
      </c>
      <c r="Y417" s="14">
        <v>0</v>
      </c>
      <c r="Z417" s="14">
        <v>0</v>
      </c>
      <c r="AA417" s="14">
        <v>0</v>
      </c>
      <c r="AB417" s="14">
        <v>606</v>
      </c>
      <c r="AC417" s="14">
        <v>5374.8434530000004</v>
      </c>
      <c r="AD417" s="14">
        <v>1688.3300850000001</v>
      </c>
      <c r="AE417" s="14">
        <v>0.31411707100000003</v>
      </c>
      <c r="AF417" s="14">
        <f t="array" ref="AF417">TTEST(IF(H417:R417&lt;&gt;0,H417:R417),IF(S417:AA417&lt;&gt;0,S417:AA417),2,3)</f>
        <v>0.15934492367313269</v>
      </c>
      <c r="AG417">
        <f t="array" ref="AG417">AVERAGE(IF(H417:R417&lt;&gt;0,H417:R417))</f>
        <v>4487.0168858500001</v>
      </c>
      <c r="AH417">
        <f t="array" ref="AH417">STDEV(IF(H417:R417&lt;&gt;0,H417:R417))</f>
        <v>3000.3327465872912</v>
      </c>
      <c r="AI417">
        <f t="shared" si="24"/>
        <v>149.55064203974467</v>
      </c>
    </row>
    <row r="418" spans="1:35" x14ac:dyDescent="0.2">
      <c r="A418" s="2" t="s">
        <v>486</v>
      </c>
      <c r="B418" s="2">
        <v>102578</v>
      </c>
      <c r="C418" s="5">
        <v>2483</v>
      </c>
      <c r="D418" s="5">
        <f t="shared" si="22"/>
        <v>258393982</v>
      </c>
      <c r="E418" s="5">
        <v>2519</v>
      </c>
      <c r="F418" s="5">
        <f t="shared" si="23"/>
        <v>1</v>
      </c>
      <c r="G418" s="5">
        <v>55</v>
      </c>
      <c r="H418" s="14">
        <v>0</v>
      </c>
      <c r="I418" s="14">
        <v>1618</v>
      </c>
      <c r="J418" s="14">
        <v>216.9923039</v>
      </c>
      <c r="K418" s="14">
        <v>0</v>
      </c>
      <c r="L418" s="14">
        <v>0</v>
      </c>
      <c r="M418" s="14">
        <v>3112.7308539999999</v>
      </c>
      <c r="N418" s="14">
        <v>4140.5041359999996</v>
      </c>
      <c r="O418" s="14">
        <v>1954.9186950000001</v>
      </c>
      <c r="P418" s="14">
        <v>2518.895986</v>
      </c>
      <c r="Q418" s="14">
        <v>0</v>
      </c>
      <c r="R418" s="14">
        <v>3822.1541889999999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2518.895986</v>
      </c>
      <c r="AD418" s="14" t="e">
        <v>#NUM!</v>
      </c>
      <c r="AE418" s="14" t="e">
        <v>#NUM!</v>
      </c>
      <c r="AF418" s="14" t="e">
        <f t="array" ref="AF418">TTEST(IF(H418:R418&lt;&gt;0,H418:R418),IF(S418:AA418&lt;&gt;0,S418:AA418),2,3)</f>
        <v>#DIV/0!</v>
      </c>
      <c r="AG418">
        <f t="array" ref="AG418">AVERAGE(IF(H418:R418&lt;&gt;0,H418:R418))</f>
        <v>2483.4565948428572</v>
      </c>
      <c r="AH418">
        <f t="array" ref="AH418">STDEV(IF(H418:R418&lt;&gt;0,H418:R418))</f>
        <v>1360.1708016021864</v>
      </c>
      <c r="AI418">
        <f t="shared" si="24"/>
        <v>182.58417192293192</v>
      </c>
    </row>
    <row r="419" spans="1:35" x14ac:dyDescent="0.2">
      <c r="A419" s="2" t="s">
        <v>473</v>
      </c>
      <c r="B419" s="2">
        <v>105063</v>
      </c>
      <c r="C419" s="5">
        <v>2572</v>
      </c>
      <c r="D419" s="5">
        <f t="shared" si="22"/>
        <v>256879035</v>
      </c>
      <c r="E419" s="5">
        <v>2445</v>
      </c>
      <c r="F419" s="5">
        <f t="shared" si="23"/>
        <v>1</v>
      </c>
      <c r="G419" s="5">
        <v>46</v>
      </c>
      <c r="H419" s="14">
        <v>0</v>
      </c>
      <c r="I419" s="14">
        <v>1364</v>
      </c>
      <c r="J419" s="14">
        <v>453.98488300000002</v>
      </c>
      <c r="K419" s="14">
        <v>0</v>
      </c>
      <c r="L419" s="14">
        <v>0</v>
      </c>
      <c r="M419" s="14">
        <v>2157.4568330000002</v>
      </c>
      <c r="N419" s="14">
        <v>0</v>
      </c>
      <c r="O419" s="14">
        <v>2444.9141829999999</v>
      </c>
      <c r="P419" s="14">
        <v>3858.644632</v>
      </c>
      <c r="Q419" s="14">
        <v>0</v>
      </c>
      <c r="R419" s="14">
        <v>2791.6026539999998</v>
      </c>
      <c r="S419" s="14">
        <v>0</v>
      </c>
      <c r="T419" s="14">
        <v>0</v>
      </c>
      <c r="U419" s="14">
        <v>0</v>
      </c>
      <c r="V419" s="14">
        <v>2712.4161039999999</v>
      </c>
      <c r="W419" s="14">
        <v>2207.9210119999998</v>
      </c>
      <c r="X419" s="14">
        <v>1876.645675</v>
      </c>
      <c r="Y419" s="14">
        <v>0</v>
      </c>
      <c r="Z419" s="14">
        <v>0</v>
      </c>
      <c r="AA419" s="14">
        <v>4145.7283989999996</v>
      </c>
      <c r="AB419" s="14">
        <v>4280</v>
      </c>
      <c r="AC419" s="14">
        <v>2301.185508</v>
      </c>
      <c r="AD419" s="14">
        <v>2460.1685579999998</v>
      </c>
      <c r="AE419" s="14">
        <v>1.069087455</v>
      </c>
      <c r="AF419" s="14">
        <f t="array" ref="AF419">TTEST(IF(H419:R419&lt;&gt;0,H419:R419),IF(S419:AA419&lt;&gt;0,S419:AA419),2,3)</f>
        <v>0.44681733924102429</v>
      </c>
      <c r="AG419">
        <f t="array" ref="AG419">AVERAGE(IF(H419:R419&lt;&gt;0,H419:R419))</f>
        <v>2178.4338641666668</v>
      </c>
      <c r="AH419">
        <f t="array" ref="AH419">STDEV(IF(H419:R419&lt;&gt;0,H419:R419))</f>
        <v>1175.3776238366152</v>
      </c>
      <c r="AI419">
        <f t="shared" si="24"/>
        <v>185.33906210124371</v>
      </c>
    </row>
    <row r="420" spans="1:35" x14ac:dyDescent="0.2">
      <c r="A420" s="2" t="s">
        <v>619</v>
      </c>
      <c r="B420" s="2">
        <v>163149</v>
      </c>
      <c r="C420" s="5">
        <v>1191</v>
      </c>
      <c r="D420" s="5">
        <f t="shared" si="22"/>
        <v>256633377</v>
      </c>
      <c r="E420" s="5">
        <v>1573</v>
      </c>
      <c r="F420" s="5">
        <f t="shared" si="23"/>
        <v>1</v>
      </c>
      <c r="G420" s="5">
        <v>75</v>
      </c>
      <c r="H420" s="14">
        <v>0</v>
      </c>
      <c r="I420" s="14">
        <v>1761</v>
      </c>
      <c r="J420" s="14">
        <v>180.0228248</v>
      </c>
      <c r="K420" s="14">
        <v>160.18846300000001</v>
      </c>
      <c r="L420" s="14">
        <v>0</v>
      </c>
      <c r="M420" s="14">
        <v>1849.149332</v>
      </c>
      <c r="N420" s="14">
        <v>0</v>
      </c>
      <c r="O420" s="14">
        <v>0</v>
      </c>
      <c r="P420" s="14">
        <v>1939.1854820000001</v>
      </c>
      <c r="Q420" s="14">
        <v>0</v>
      </c>
      <c r="R420" s="14">
        <v>486.45527490000001</v>
      </c>
      <c r="S420" s="14">
        <v>0</v>
      </c>
      <c r="T420" s="14">
        <v>1572.885886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2466.202996</v>
      </c>
      <c r="AA420" s="14">
        <v>0</v>
      </c>
      <c r="AB420" s="14">
        <v>304</v>
      </c>
      <c r="AC420" s="14">
        <v>1123.727637</v>
      </c>
      <c r="AD420" s="14">
        <v>2019.544441</v>
      </c>
      <c r="AE420" s="14">
        <v>1.7971832089999999</v>
      </c>
      <c r="AF420" s="14">
        <f t="array" ref="AF420">TTEST(IF(H420:R420&lt;&gt;0,H420:R420),IF(S420:AA420&lt;&gt;0,S420:AA420),2,3)</f>
        <v>0.21142952572406548</v>
      </c>
      <c r="AG420">
        <f t="array" ref="AG420">AVERAGE(IF(H420:R420&lt;&gt;0,H420:R420))</f>
        <v>1062.6668961166667</v>
      </c>
      <c r="AH420">
        <f t="array" ref="AH420">STDEV(IF(H420:R420&lt;&gt;0,H420:R420))</f>
        <v>871.78624543262242</v>
      </c>
      <c r="AI420">
        <f t="shared" si="24"/>
        <v>121.89535011410051</v>
      </c>
    </row>
    <row r="421" spans="1:35" x14ac:dyDescent="0.2">
      <c r="A421" s="2" t="s">
        <v>152</v>
      </c>
      <c r="B421" s="2">
        <v>31817</v>
      </c>
      <c r="C421" s="5">
        <v>27030</v>
      </c>
      <c r="D421" s="5">
        <f t="shared" si="22"/>
        <v>255649595</v>
      </c>
      <c r="E421" s="5">
        <v>8035</v>
      </c>
      <c r="F421" s="5">
        <f t="shared" si="23"/>
        <v>1</v>
      </c>
      <c r="G421" s="5">
        <v>180</v>
      </c>
      <c r="H421" s="14">
        <v>0</v>
      </c>
      <c r="I421" s="14">
        <v>37092</v>
      </c>
      <c r="J421" s="14">
        <v>4546.4188080000004</v>
      </c>
      <c r="K421" s="14">
        <v>144298.4676</v>
      </c>
      <c r="L421" s="14">
        <v>9070.6992160000009</v>
      </c>
      <c r="M421" s="14">
        <v>6998.6661599999998</v>
      </c>
      <c r="N421" s="14">
        <v>0</v>
      </c>
      <c r="O421" s="14">
        <v>3069.9335230000002</v>
      </c>
      <c r="P421" s="14">
        <v>9878.2832170000001</v>
      </c>
      <c r="Q421" s="14">
        <v>0</v>
      </c>
      <c r="R421" s="14">
        <v>0</v>
      </c>
      <c r="S421" s="14">
        <v>0</v>
      </c>
      <c r="T421" s="14">
        <v>1284.1591289999999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9070.6992160000009</v>
      </c>
      <c r="AD421" s="14">
        <v>1284.1591289999999</v>
      </c>
      <c r="AE421" s="14">
        <v>0.14157223099999999</v>
      </c>
      <c r="AF421" s="14" t="e">
        <f t="array" ref="AF421">TTEST(IF(H421:R421&lt;&gt;0,H421:R421),IF(S421:AA421&lt;&gt;0,S421:AA421),2,3)</f>
        <v>#DIV/0!</v>
      </c>
      <c r="AG421">
        <f t="array" ref="AG421">AVERAGE(IF(H421:R421&lt;&gt;0,H421:R421))</f>
        <v>30707.781217714288</v>
      </c>
      <c r="AH421">
        <f t="array" ref="AH421">STDEV(IF(H421:R421&lt;&gt;0,H421:R421))</f>
        <v>51406.91138993881</v>
      </c>
      <c r="AI421">
        <f t="shared" si="24"/>
        <v>59.734732913217414</v>
      </c>
    </row>
    <row r="422" spans="1:35" x14ac:dyDescent="0.2">
      <c r="A422" s="2" t="s">
        <v>477</v>
      </c>
      <c r="B422" s="2">
        <v>119507</v>
      </c>
      <c r="C422" s="5">
        <v>2220</v>
      </c>
      <c r="D422" s="5">
        <f t="shared" si="22"/>
        <v>255266952</v>
      </c>
      <c r="E422" s="5">
        <v>2136</v>
      </c>
      <c r="F422" s="5">
        <f t="shared" si="23"/>
        <v>1</v>
      </c>
      <c r="G422" s="5">
        <v>53</v>
      </c>
      <c r="H422" s="14">
        <v>0</v>
      </c>
      <c r="I422" s="14">
        <v>2122</v>
      </c>
      <c r="J422" s="14">
        <v>125.97738769999999</v>
      </c>
      <c r="K422" s="14">
        <v>0</v>
      </c>
      <c r="L422" s="14">
        <v>0</v>
      </c>
      <c r="M422" s="14">
        <v>1916.660627</v>
      </c>
      <c r="N422" s="14">
        <v>0</v>
      </c>
      <c r="O422" s="14">
        <v>1542.8035339999999</v>
      </c>
      <c r="P422" s="14">
        <v>1059.86798</v>
      </c>
      <c r="Q422" s="14">
        <v>0</v>
      </c>
      <c r="R422" s="14">
        <v>2117.260667</v>
      </c>
      <c r="S422" s="14">
        <v>3833.0275040000001</v>
      </c>
      <c r="T422" s="14">
        <v>2605.1992359999999</v>
      </c>
      <c r="U422" s="14">
        <v>3564.196739</v>
      </c>
      <c r="V422" s="14">
        <v>2766.1900059999998</v>
      </c>
      <c r="W422" s="14">
        <v>2149.587798</v>
      </c>
      <c r="X422" s="14">
        <v>0</v>
      </c>
      <c r="Y422" s="14">
        <v>0</v>
      </c>
      <c r="Z422" s="14">
        <v>3236.3473519999998</v>
      </c>
      <c r="AA422" s="14">
        <v>3669.4623959999999</v>
      </c>
      <c r="AB422" s="14">
        <v>377</v>
      </c>
      <c r="AC422" s="14">
        <v>1729.73208</v>
      </c>
      <c r="AD422" s="14">
        <v>3236.3473519999998</v>
      </c>
      <c r="AE422" s="14">
        <v>1.87101077</v>
      </c>
      <c r="AF422" s="14">
        <f t="array" ref="AF422">TTEST(IF(H422:R422&lt;&gt;0,H422:R422),IF(S422:AA422&lt;&gt;0,S422:AA422),2,3)</f>
        <v>2.2024438892095104E-3</v>
      </c>
      <c r="AG422">
        <f t="array" ref="AG422">AVERAGE(IF(H422:R422&lt;&gt;0,H422:R422))</f>
        <v>1480.7616992833334</v>
      </c>
      <c r="AH422">
        <f t="array" ref="AH422">STDEV(IF(H422:R422&lt;&gt;0,H422:R422))</f>
        <v>777.53027111417521</v>
      </c>
      <c r="AI422">
        <f t="shared" si="24"/>
        <v>190.44425076356845</v>
      </c>
    </row>
    <row r="423" spans="1:35" x14ac:dyDescent="0.2">
      <c r="A423" s="2" t="s">
        <v>440</v>
      </c>
      <c r="B423" s="2">
        <v>45722</v>
      </c>
      <c r="C423" s="5">
        <v>6519</v>
      </c>
      <c r="D423" s="5">
        <f t="shared" si="22"/>
        <v>254122876</v>
      </c>
      <c r="E423" s="5">
        <v>5558</v>
      </c>
      <c r="F423" s="5">
        <f t="shared" si="23"/>
        <v>1</v>
      </c>
      <c r="G423" s="5">
        <v>67</v>
      </c>
      <c r="H423" s="14">
        <v>0</v>
      </c>
      <c r="I423" s="14">
        <v>3371</v>
      </c>
      <c r="J423" s="14">
        <v>320.65903429999997</v>
      </c>
      <c r="K423" s="14">
        <v>0</v>
      </c>
      <c r="L423" s="14">
        <v>0</v>
      </c>
      <c r="M423" s="14">
        <v>4591.1109470000001</v>
      </c>
      <c r="N423" s="14">
        <v>8681.8966519999994</v>
      </c>
      <c r="O423" s="14">
        <v>3646.6440090000001</v>
      </c>
      <c r="P423" s="14">
        <v>2268.9770549999998</v>
      </c>
      <c r="Q423" s="14">
        <v>0</v>
      </c>
      <c r="R423" s="14">
        <v>1503.3380159999999</v>
      </c>
      <c r="S423" s="14">
        <v>6766.7643699999999</v>
      </c>
      <c r="T423" s="14">
        <v>15355.14595</v>
      </c>
      <c r="U423" s="14">
        <v>4044.4298990000002</v>
      </c>
      <c r="V423" s="14">
        <v>5259.6657260000002</v>
      </c>
      <c r="W423" s="14">
        <v>10546.071550000001</v>
      </c>
      <c r="X423" s="14">
        <v>0</v>
      </c>
      <c r="Y423" s="14">
        <v>14634.46234</v>
      </c>
      <c r="Z423" s="14">
        <v>9090.4917280000009</v>
      </c>
      <c r="AA423" s="14">
        <v>5856.7056689999999</v>
      </c>
      <c r="AB423" s="14">
        <v>8370</v>
      </c>
      <c r="AC423" s="14">
        <v>3371</v>
      </c>
      <c r="AD423" s="14">
        <v>7928.6280489999999</v>
      </c>
      <c r="AE423" s="14">
        <v>2.3520106940000001</v>
      </c>
      <c r="AF423" s="14">
        <f t="array" ref="AF423">TTEST(IF(H423:R423&lt;&gt;0,H423:R423),IF(S423:AA423&lt;&gt;0,S423:AA423),2,3)</f>
        <v>1.1227479131535307E-2</v>
      </c>
      <c r="AG423">
        <f t="array" ref="AG423">AVERAGE(IF(H423:R423&lt;&gt;0,H423:R423))</f>
        <v>3483.3751019000001</v>
      </c>
      <c r="AH423">
        <f t="array" ref="AH423">STDEV(IF(H423:R423&lt;&gt;0,H423:R423))</f>
        <v>2698.4276999466215</v>
      </c>
      <c r="AI423">
        <f t="shared" si="24"/>
        <v>129.08906553134278</v>
      </c>
    </row>
    <row r="424" spans="1:35" x14ac:dyDescent="0.2">
      <c r="A424" s="2" t="s">
        <v>398</v>
      </c>
      <c r="B424" s="2">
        <v>88529</v>
      </c>
      <c r="C424" s="5">
        <v>3767</v>
      </c>
      <c r="D424" s="5">
        <f t="shared" si="22"/>
        <v>253901172</v>
      </c>
      <c r="E424" s="5">
        <v>2868</v>
      </c>
      <c r="F424" s="5">
        <f t="shared" si="23"/>
        <v>1</v>
      </c>
      <c r="G424" s="5">
        <v>73</v>
      </c>
      <c r="H424" s="14">
        <v>0</v>
      </c>
      <c r="I424" s="14">
        <v>2868</v>
      </c>
      <c r="J424" s="14">
        <v>1314.442172</v>
      </c>
      <c r="K424" s="14">
        <v>0</v>
      </c>
      <c r="L424" s="14">
        <v>0</v>
      </c>
      <c r="M424" s="14">
        <v>5537.0784119999998</v>
      </c>
      <c r="N424" s="14">
        <v>0</v>
      </c>
      <c r="O424" s="14">
        <v>2572.6685090000001</v>
      </c>
      <c r="P424" s="14">
        <v>10597.12687</v>
      </c>
      <c r="Q424" s="14">
        <v>4876.3446039999999</v>
      </c>
      <c r="R424" s="14">
        <v>5356.2559209999999</v>
      </c>
      <c r="S424" s="14">
        <v>0</v>
      </c>
      <c r="T424" s="14">
        <v>1346.6488099999999</v>
      </c>
      <c r="U424" s="14">
        <v>0</v>
      </c>
      <c r="V424" s="14">
        <v>0</v>
      </c>
      <c r="W424" s="14">
        <v>1568.2338729999999</v>
      </c>
      <c r="X424" s="14">
        <v>3625.241348</v>
      </c>
      <c r="Y424" s="14">
        <v>0</v>
      </c>
      <c r="Z424" s="14">
        <v>0</v>
      </c>
      <c r="AA424" s="14">
        <v>0</v>
      </c>
      <c r="AB424" s="14">
        <v>1780</v>
      </c>
      <c r="AC424" s="14">
        <v>4876.3446039999999</v>
      </c>
      <c r="AD424" s="14">
        <v>1568.2338729999999</v>
      </c>
      <c r="AE424" s="14">
        <v>0.32160029699999998</v>
      </c>
      <c r="AF424" s="14">
        <f t="array" ref="AF424">TTEST(IF(H424:R424&lt;&gt;0,H424:R424),IF(S424:AA424&lt;&gt;0,S424:AA424),2,3)</f>
        <v>9.7166593002164209E-2</v>
      </c>
      <c r="AG424">
        <f t="array" ref="AG424">AVERAGE(IF(H424:R424&lt;&gt;0,H424:R424))</f>
        <v>4731.7023554285715</v>
      </c>
      <c r="AH424">
        <f t="array" ref="AH424">STDEV(IF(H424:R424&lt;&gt;0,H424:R424))</f>
        <v>3035.2184063609611</v>
      </c>
      <c r="AI424">
        <f t="shared" si="24"/>
        <v>155.89330723325406</v>
      </c>
    </row>
    <row r="425" spans="1:35" x14ac:dyDescent="0.2">
      <c r="A425" s="2" t="s">
        <v>465</v>
      </c>
      <c r="B425" s="2">
        <v>36280</v>
      </c>
      <c r="C425" s="5">
        <v>7598</v>
      </c>
      <c r="D425" s="5">
        <f t="shared" si="22"/>
        <v>252799040</v>
      </c>
      <c r="E425" s="5">
        <v>6968</v>
      </c>
      <c r="F425" s="5">
        <f t="shared" si="23"/>
        <v>1</v>
      </c>
      <c r="G425" s="5">
        <v>68</v>
      </c>
      <c r="H425" s="14">
        <v>0</v>
      </c>
      <c r="I425" s="14">
        <v>12166</v>
      </c>
      <c r="J425" s="14">
        <v>6795.7186359999996</v>
      </c>
      <c r="K425" s="14">
        <v>5399.5018440000003</v>
      </c>
      <c r="L425" s="14">
        <v>22046.84071</v>
      </c>
      <c r="M425" s="14">
        <v>7628.5050590000001</v>
      </c>
      <c r="N425" s="14">
        <v>7140.9967960000004</v>
      </c>
      <c r="O425" s="14">
        <v>8460.1251560000001</v>
      </c>
      <c r="P425" s="14">
        <v>9549.5192499999994</v>
      </c>
      <c r="Q425" s="14">
        <v>0</v>
      </c>
      <c r="R425" s="14">
        <v>10320.285889999999</v>
      </c>
      <c r="S425" s="14">
        <v>2387.4714020000001</v>
      </c>
      <c r="T425" s="14">
        <v>0</v>
      </c>
      <c r="U425" s="14">
        <v>3415.60806</v>
      </c>
      <c r="V425" s="14">
        <v>0</v>
      </c>
      <c r="W425" s="14">
        <v>2116.5736010000001</v>
      </c>
      <c r="X425" s="14">
        <v>0</v>
      </c>
      <c r="Y425" s="14">
        <v>0</v>
      </c>
      <c r="Z425" s="14">
        <v>0</v>
      </c>
      <c r="AA425" s="14">
        <v>3599.6954930000002</v>
      </c>
      <c r="AB425" s="14">
        <v>5350</v>
      </c>
      <c r="AC425" s="14">
        <v>8460.1251560000001</v>
      </c>
      <c r="AD425" s="14">
        <v>2901.5397309999998</v>
      </c>
      <c r="AE425" s="14">
        <v>0.34296652599999999</v>
      </c>
      <c r="AF425" s="14">
        <f t="array" ref="AF425">TTEST(IF(H425:R425&lt;&gt;0,H425:R425),IF(S425:AA425&lt;&gt;0,S425:AA425),2,3)</f>
        <v>2.5916913725827942E-3</v>
      </c>
      <c r="AG425">
        <f t="array" ref="AG425">AVERAGE(IF(H425:R425&lt;&gt;0,H425:R425))</f>
        <v>9945.277037888889</v>
      </c>
      <c r="AH425">
        <f t="array" ref="AH425">STDEV(IF(H425:R425&lt;&gt;0,H425:R425))</f>
        <v>4971.1366416572555</v>
      </c>
      <c r="AI425">
        <f t="shared" si="24"/>
        <v>200.06042389881634</v>
      </c>
    </row>
    <row r="426" spans="1:35" x14ac:dyDescent="0.2">
      <c r="A426" s="2" t="s">
        <v>386</v>
      </c>
      <c r="B426" s="2">
        <v>47893</v>
      </c>
      <c r="C426" s="5">
        <v>7179</v>
      </c>
      <c r="D426" s="5">
        <f t="shared" si="22"/>
        <v>250576176</v>
      </c>
      <c r="E426" s="5">
        <v>5232</v>
      </c>
      <c r="F426" s="5">
        <f t="shared" si="23"/>
        <v>1</v>
      </c>
      <c r="G426" s="5">
        <v>78</v>
      </c>
      <c r="H426" s="14">
        <v>13046</v>
      </c>
      <c r="I426" s="14">
        <v>5404</v>
      </c>
      <c r="J426" s="14">
        <v>2294.7057370000002</v>
      </c>
      <c r="K426" s="14">
        <v>0</v>
      </c>
      <c r="L426" s="14">
        <v>9177.9444650000005</v>
      </c>
      <c r="M426" s="14">
        <v>9812.5864509999992</v>
      </c>
      <c r="N426" s="14">
        <v>17174.231400000001</v>
      </c>
      <c r="O426" s="14">
        <v>6913.0287159999998</v>
      </c>
      <c r="P426" s="14">
        <v>5059.5625149999996</v>
      </c>
      <c r="Q426" s="14">
        <v>8786.151355</v>
      </c>
      <c r="R426" s="14">
        <v>20372.202700000002</v>
      </c>
      <c r="S426" s="14">
        <v>2139.1668119999999</v>
      </c>
      <c r="T426" s="14">
        <v>0</v>
      </c>
      <c r="U426" s="14">
        <v>3480.8000320000001</v>
      </c>
      <c r="V426" s="14">
        <v>2880.3502520000002</v>
      </c>
      <c r="W426" s="14">
        <v>2529.6708330000001</v>
      </c>
      <c r="X426" s="14">
        <v>0</v>
      </c>
      <c r="Y426" s="14">
        <v>0</v>
      </c>
      <c r="Z426" s="14">
        <v>2174.9507189999999</v>
      </c>
      <c r="AA426" s="14">
        <v>3620.5888319999999</v>
      </c>
      <c r="AB426" s="14">
        <v>0</v>
      </c>
      <c r="AC426" s="14">
        <v>8982.0479099999993</v>
      </c>
      <c r="AD426" s="14">
        <v>2705.010542</v>
      </c>
      <c r="AE426" s="14">
        <v>0.30115743900000003</v>
      </c>
      <c r="AF426" s="14">
        <f t="array" ref="AF426">TTEST(IF(H426:R426&lt;&gt;0,H426:R426),IF(S426:AA426&lt;&gt;0,S426:AA426),2,3)</f>
        <v>3.3681929907951706E-3</v>
      </c>
      <c r="AG426">
        <f t="array" ref="AG426">AVERAGE(IF(H426:R426&lt;&gt;0,H426:R426))</f>
        <v>9804.0413338999988</v>
      </c>
      <c r="AH426">
        <f t="array" ref="AH426">STDEV(IF(H426:R426&lt;&gt;0,H426:R426))</f>
        <v>5622.9956492882611</v>
      </c>
      <c r="AI426">
        <f t="shared" si="24"/>
        <v>174.35619632999288</v>
      </c>
    </row>
    <row r="427" spans="1:35" x14ac:dyDescent="0.2">
      <c r="A427" s="2" t="s">
        <v>404</v>
      </c>
      <c r="B427" s="2">
        <v>71807</v>
      </c>
      <c r="C427" s="5">
        <v>4591</v>
      </c>
      <c r="D427" s="5">
        <f t="shared" si="22"/>
        <v>250247395</v>
      </c>
      <c r="E427" s="5">
        <v>3485</v>
      </c>
      <c r="F427" s="5">
        <f t="shared" si="23"/>
        <v>1</v>
      </c>
      <c r="G427" s="5">
        <v>58</v>
      </c>
      <c r="H427" s="14">
        <v>0</v>
      </c>
      <c r="I427" s="14">
        <v>12107</v>
      </c>
      <c r="J427" s="14">
        <v>1325.21309</v>
      </c>
      <c r="K427" s="14">
        <v>0</v>
      </c>
      <c r="L427" s="14">
        <v>2268.3079560000001</v>
      </c>
      <c r="M427" s="14">
        <v>7354.2634690000004</v>
      </c>
      <c r="N427" s="14">
        <v>6468.0550899999998</v>
      </c>
      <c r="O427" s="14">
        <v>5946.0346820000004</v>
      </c>
      <c r="P427" s="14">
        <v>5178.9275719999996</v>
      </c>
      <c r="Q427" s="14">
        <v>6762.4262779999999</v>
      </c>
      <c r="R427" s="14">
        <v>4401.1699479999997</v>
      </c>
      <c r="S427" s="14">
        <v>2829.4142350000002</v>
      </c>
      <c r="T427" s="14">
        <v>0</v>
      </c>
      <c r="U427" s="14">
        <v>3461.0704689999998</v>
      </c>
      <c r="V427" s="14">
        <v>0</v>
      </c>
      <c r="W427" s="14">
        <v>3416.48767</v>
      </c>
      <c r="X427" s="14">
        <v>3122.8111079999999</v>
      </c>
      <c r="Y427" s="14">
        <v>0</v>
      </c>
      <c r="Z427" s="14">
        <v>3331.2413449999999</v>
      </c>
      <c r="AA427" s="14">
        <v>3509.5241059999998</v>
      </c>
      <c r="AB427" s="14">
        <v>1970</v>
      </c>
      <c r="AC427" s="14">
        <v>5946.0346820000004</v>
      </c>
      <c r="AD427" s="14">
        <v>3373.8645069999998</v>
      </c>
      <c r="AE427" s="14">
        <v>0.56741419900000001</v>
      </c>
      <c r="AF427" s="14">
        <f t="array" ref="AF427">TTEST(IF(H427:R427&lt;&gt;0,H427:R427),IF(S427:AA427&lt;&gt;0,S427:AA427),2,3)</f>
        <v>4.5146099067964185E-2</v>
      </c>
      <c r="AG427">
        <f t="array" ref="AG427">AVERAGE(IF(H427:R427&lt;&gt;0,H427:R427))</f>
        <v>5756.8220094444441</v>
      </c>
      <c r="AH427">
        <f t="array" ref="AH427">STDEV(IF(H427:R427&lt;&gt;0,H427:R427))</f>
        <v>3130.6971270832646</v>
      </c>
      <c r="AI427">
        <f t="shared" si="24"/>
        <v>183.88307063123113</v>
      </c>
    </row>
    <row r="428" spans="1:35" x14ac:dyDescent="0.2">
      <c r="A428" s="2" t="s">
        <v>388</v>
      </c>
      <c r="B428" s="2">
        <v>114512</v>
      </c>
      <c r="C428" s="5">
        <v>2993</v>
      </c>
      <c r="D428" s="5">
        <f t="shared" si="22"/>
        <v>250094208</v>
      </c>
      <c r="E428" s="5">
        <v>2184</v>
      </c>
      <c r="F428" s="5">
        <f t="shared" si="23"/>
        <v>1</v>
      </c>
      <c r="G428" s="5">
        <v>67</v>
      </c>
      <c r="H428" s="14">
        <v>3424</v>
      </c>
      <c r="I428" s="14">
        <v>1731</v>
      </c>
      <c r="J428" s="14">
        <v>433.19130560000002</v>
      </c>
      <c r="K428" s="14">
        <v>0</v>
      </c>
      <c r="L428" s="14">
        <v>0</v>
      </c>
      <c r="M428" s="14">
        <v>1857.314871</v>
      </c>
      <c r="N428" s="14">
        <v>5804.6418809999996</v>
      </c>
      <c r="O428" s="14">
        <v>934.30845269999998</v>
      </c>
      <c r="P428" s="14">
        <v>1972.2345620000001</v>
      </c>
      <c r="Q428" s="14">
        <v>7379.6456500000004</v>
      </c>
      <c r="R428" s="14">
        <v>2863.143176</v>
      </c>
      <c r="S428" s="14">
        <v>0</v>
      </c>
      <c r="T428" s="14">
        <v>0</v>
      </c>
      <c r="U428" s="14">
        <v>0</v>
      </c>
      <c r="V428" s="14">
        <v>3965.7161390000001</v>
      </c>
      <c r="W428" s="14">
        <v>2184.0224739999999</v>
      </c>
      <c r="X428" s="14">
        <v>1750.1342569999999</v>
      </c>
      <c r="Y428" s="14">
        <v>0</v>
      </c>
      <c r="Z428" s="14">
        <v>0</v>
      </c>
      <c r="AA428" s="14">
        <v>4607.028112</v>
      </c>
      <c r="AB428" s="14">
        <v>0</v>
      </c>
      <c r="AC428" s="14">
        <v>1972.2345620000001</v>
      </c>
      <c r="AD428" s="14">
        <v>3074.8693060000001</v>
      </c>
      <c r="AE428" s="14">
        <v>1.559078908</v>
      </c>
      <c r="AF428" s="14">
        <f t="array" ref="AF428">TTEST(IF(H428:R428&lt;&gt;0,H428:R428),IF(S428:AA428&lt;&gt;0,S428:AA428),2,3)</f>
        <v>0.85469934491679911</v>
      </c>
      <c r="AG428">
        <f t="array" ref="AG428">AVERAGE(IF(H428:R428&lt;&gt;0,H428:R428))</f>
        <v>2933.2755442555554</v>
      </c>
      <c r="AH428">
        <f t="array" ref="AH428">STDEV(IF(H428:R428&lt;&gt;0,H428:R428))</f>
        <v>2292.207698250972</v>
      </c>
      <c r="AI428">
        <f t="shared" si="24"/>
        <v>127.96726694940159</v>
      </c>
    </row>
    <row r="429" spans="1:35" x14ac:dyDescent="0.2">
      <c r="A429" s="2" t="s">
        <v>346</v>
      </c>
      <c r="B429" s="2">
        <v>32563</v>
      </c>
      <c r="C429" s="5">
        <v>12006</v>
      </c>
      <c r="D429" s="5">
        <f t="shared" si="22"/>
        <v>247804430</v>
      </c>
      <c r="E429" s="5">
        <v>7610</v>
      </c>
      <c r="F429" s="5">
        <f t="shared" si="23"/>
        <v>1</v>
      </c>
      <c r="G429" s="5">
        <v>110</v>
      </c>
      <c r="H429" s="14">
        <v>0</v>
      </c>
      <c r="I429" s="14">
        <v>21017</v>
      </c>
      <c r="J429" s="14">
        <v>3654.5881979999999</v>
      </c>
      <c r="K429" s="14">
        <v>0</v>
      </c>
      <c r="L429" s="14">
        <v>46241.656759999998</v>
      </c>
      <c r="M429" s="14">
        <v>7756.1333459999996</v>
      </c>
      <c r="N429" s="14">
        <v>12208.313039999999</v>
      </c>
      <c r="O429" s="14">
        <v>5622.1961179999998</v>
      </c>
      <c r="P429" s="14">
        <v>7463.6523020000004</v>
      </c>
      <c r="Q429" s="14">
        <v>8794.1078529999995</v>
      </c>
      <c r="R429" s="14">
        <v>5556.3727360000003</v>
      </c>
      <c r="S429" s="14">
        <v>0</v>
      </c>
      <c r="T429" s="14">
        <v>1746.6903359999999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7756.1333459999996</v>
      </c>
      <c r="AD429" s="14">
        <v>1746.6903359999999</v>
      </c>
      <c r="AE429" s="14">
        <v>0.225201174</v>
      </c>
      <c r="AF429" s="14" t="e">
        <f t="array" ref="AF429">TTEST(IF(H429:R429&lt;&gt;0,H429:R429),IF(S429:AA429&lt;&gt;0,S429:AA429),2,3)</f>
        <v>#DIV/0!</v>
      </c>
      <c r="AG429">
        <f t="array" ref="AG429">AVERAGE(IF(H429:R429&lt;&gt;0,H429:R429))</f>
        <v>13146.002261444442</v>
      </c>
      <c r="AH429">
        <f t="array" ref="AH429">STDEV(IF(H429:R429&lt;&gt;0,H429:R429))</f>
        <v>13429.119769343712</v>
      </c>
      <c r="AI429">
        <f t="shared" si="24"/>
        <v>97.891764220127257</v>
      </c>
    </row>
    <row r="430" spans="1:35" x14ac:dyDescent="0.2">
      <c r="A430" s="2" t="s">
        <v>427</v>
      </c>
      <c r="B430" s="2">
        <v>91421</v>
      </c>
      <c r="C430" s="5">
        <v>3386</v>
      </c>
      <c r="D430" s="5">
        <f t="shared" si="22"/>
        <v>247659489</v>
      </c>
      <c r="E430" s="5">
        <v>2709</v>
      </c>
      <c r="F430" s="5">
        <f t="shared" si="23"/>
        <v>1</v>
      </c>
      <c r="G430" s="5">
        <v>58</v>
      </c>
      <c r="H430" s="14">
        <v>0</v>
      </c>
      <c r="I430" s="14">
        <v>3717</v>
      </c>
      <c r="J430" s="14">
        <v>1241.2229870000001</v>
      </c>
      <c r="K430" s="14">
        <v>0</v>
      </c>
      <c r="L430" s="14">
        <v>0</v>
      </c>
      <c r="M430" s="14">
        <v>5611.0821839999999</v>
      </c>
      <c r="N430" s="14">
        <v>2496.0651379999999</v>
      </c>
      <c r="O430" s="14">
        <v>0</v>
      </c>
      <c r="P430" s="14">
        <v>6658.2800800000005</v>
      </c>
      <c r="Q430" s="14">
        <v>5721.1219330000004</v>
      </c>
      <c r="R430" s="14">
        <v>1825.4953640000001</v>
      </c>
      <c r="S430" s="14">
        <v>0</v>
      </c>
      <c r="T430" s="14">
        <v>2922.0350640000001</v>
      </c>
      <c r="U430" s="14">
        <v>0</v>
      </c>
      <c r="V430" s="14">
        <v>0</v>
      </c>
      <c r="W430" s="14">
        <v>2365.7636510000002</v>
      </c>
      <c r="X430" s="14">
        <v>0</v>
      </c>
      <c r="Y430" s="14">
        <v>0</v>
      </c>
      <c r="Z430" s="14">
        <v>0</v>
      </c>
      <c r="AA430" s="14">
        <v>0</v>
      </c>
      <c r="AB430" s="14">
        <v>1300</v>
      </c>
      <c r="AC430" s="14">
        <v>3717</v>
      </c>
      <c r="AD430" s="14">
        <v>2643.8993569999998</v>
      </c>
      <c r="AE430" s="14">
        <v>0.71129926200000004</v>
      </c>
      <c r="AF430" s="14">
        <f t="array" ref="AF430">TTEST(IF(H430:R430&lt;&gt;0,H430:R430),IF(S430:AA430&lt;&gt;0,S430:AA430),2,3)</f>
        <v>0.18559380226429734</v>
      </c>
      <c r="AG430">
        <f t="array" ref="AG430">AVERAGE(IF(H430:R430&lt;&gt;0,H430:R430))</f>
        <v>3895.7525265714289</v>
      </c>
      <c r="AH430">
        <f t="array" ref="AH430">STDEV(IF(H430:R430&lt;&gt;0,H430:R430))</f>
        <v>2130.3151892833689</v>
      </c>
      <c r="AI430">
        <f t="shared" si="24"/>
        <v>182.8721189319383</v>
      </c>
    </row>
    <row r="431" spans="1:35" x14ac:dyDescent="0.2">
      <c r="A431" s="2" t="s">
        <v>370</v>
      </c>
      <c r="B431" s="2">
        <v>17103</v>
      </c>
      <c r="C431" s="5">
        <v>21156</v>
      </c>
      <c r="D431" s="5">
        <f t="shared" si="22"/>
        <v>247548822</v>
      </c>
      <c r="E431" s="5">
        <v>14474</v>
      </c>
      <c r="F431" s="5">
        <f t="shared" si="23"/>
        <v>1</v>
      </c>
      <c r="G431" s="5">
        <v>104</v>
      </c>
      <c r="H431" s="14">
        <v>0</v>
      </c>
      <c r="I431" s="14">
        <v>3664</v>
      </c>
      <c r="J431" s="14">
        <v>24470.97507</v>
      </c>
      <c r="K431" s="14">
        <v>0</v>
      </c>
      <c r="L431" s="14">
        <v>0</v>
      </c>
      <c r="M431" s="14">
        <v>4361.9943160000003</v>
      </c>
      <c r="N431" s="14">
        <v>11964.64788</v>
      </c>
      <c r="O431" s="14">
        <v>1777.6034070000001</v>
      </c>
      <c r="P431" s="14">
        <v>14474.17078</v>
      </c>
      <c r="Q431" s="14">
        <v>14091.895039999999</v>
      </c>
      <c r="R431" s="14">
        <v>21502.061420000002</v>
      </c>
      <c r="S431" s="14">
        <v>26415.815259999999</v>
      </c>
      <c r="T431" s="14">
        <v>1202.0423330000001</v>
      </c>
      <c r="U431" s="14">
        <v>17350.297979999999</v>
      </c>
      <c r="V431" s="14">
        <v>24351.035929999998</v>
      </c>
      <c r="W431" s="14">
        <v>33425.414080000002</v>
      </c>
      <c r="X431" s="14">
        <v>0</v>
      </c>
      <c r="Y431" s="14">
        <v>35897.91143</v>
      </c>
      <c r="Z431" s="14">
        <v>14397.414430000001</v>
      </c>
      <c r="AA431" s="14">
        <v>13607.33503</v>
      </c>
      <c r="AB431" s="14">
        <v>96700</v>
      </c>
      <c r="AC431" s="14">
        <v>13028.27146</v>
      </c>
      <c r="AD431" s="14">
        <v>20850.666959999999</v>
      </c>
      <c r="AE431" s="14">
        <v>1.600416987</v>
      </c>
      <c r="AF431" s="14">
        <f t="array" ref="AF431">TTEST(IF(H431:R431&lt;&gt;0,H431:R431),IF(S431:AA431&lt;&gt;0,S431:AA431),2,3)</f>
        <v>0.1035058667908391</v>
      </c>
      <c r="AG431">
        <f t="array" ref="AG431">AVERAGE(IF(H431:R431&lt;&gt;0,H431:R431))</f>
        <v>12038.418489125001</v>
      </c>
      <c r="AH431">
        <f t="array" ref="AH431">STDEV(IF(H431:R431&lt;&gt;0,H431:R431))</f>
        <v>8354.8685310364799</v>
      </c>
      <c r="AI431">
        <f t="shared" si="24"/>
        <v>144.08866452422262</v>
      </c>
    </row>
    <row r="432" spans="1:35" x14ac:dyDescent="0.2">
      <c r="A432" s="2" t="s">
        <v>449</v>
      </c>
      <c r="B432" s="2">
        <v>68729</v>
      </c>
      <c r="C432" s="5">
        <v>4275</v>
      </c>
      <c r="D432" s="5">
        <f t="shared" si="22"/>
        <v>246049820</v>
      </c>
      <c r="E432" s="5">
        <v>3580</v>
      </c>
      <c r="F432" s="5">
        <f t="shared" si="23"/>
        <v>1</v>
      </c>
      <c r="G432" s="5">
        <v>45</v>
      </c>
      <c r="H432" s="14">
        <v>0</v>
      </c>
      <c r="I432" s="14">
        <v>5766</v>
      </c>
      <c r="J432" s="14">
        <v>2866.6762859999999</v>
      </c>
      <c r="K432" s="14">
        <v>2041.5282400000001</v>
      </c>
      <c r="L432" s="14">
        <v>5834.4786329999997</v>
      </c>
      <c r="M432" s="14">
        <v>5572.0919590000003</v>
      </c>
      <c r="N432" s="14">
        <v>7772.8470719999996</v>
      </c>
      <c r="O432" s="14">
        <v>8763.8897870000001</v>
      </c>
      <c r="P432" s="14">
        <v>5100.2325579999997</v>
      </c>
      <c r="Q432" s="14">
        <v>2298.787613</v>
      </c>
      <c r="R432" s="14">
        <v>5280.8271649999997</v>
      </c>
      <c r="S432" s="14">
        <v>3536.9598529999998</v>
      </c>
      <c r="T432" s="14">
        <v>0</v>
      </c>
      <c r="U432" s="14">
        <v>3424.0605999999998</v>
      </c>
      <c r="V432" s="14">
        <v>2586.2373109999999</v>
      </c>
      <c r="W432" s="14">
        <v>3623.6839129999998</v>
      </c>
      <c r="X432" s="14">
        <v>2366.2346980000002</v>
      </c>
      <c r="Y432" s="14">
        <v>0</v>
      </c>
      <c r="Z432" s="14">
        <v>2849.2475140000001</v>
      </c>
      <c r="AA432" s="14">
        <v>4510.8043029999999</v>
      </c>
      <c r="AB432" s="14">
        <v>2750</v>
      </c>
      <c r="AC432" s="14">
        <v>5426.459562</v>
      </c>
      <c r="AD432" s="14">
        <v>3424.0605999999998</v>
      </c>
      <c r="AE432" s="14">
        <v>0.63099347900000002</v>
      </c>
      <c r="AF432" s="14">
        <f t="array" ref="AF432">TTEST(IF(H432:R432&lt;&gt;0,H432:R432),IF(S432:AA432&lt;&gt;0,S432:AA432),2,3)</f>
        <v>2.9981291071147761E-2</v>
      </c>
      <c r="AG432">
        <f t="array" ref="AG432">AVERAGE(IF(H432:R432&lt;&gt;0,H432:R432))</f>
        <v>5129.7359313000006</v>
      </c>
      <c r="AH432">
        <f t="array" ref="AH432">STDEV(IF(H432:R432&lt;&gt;0,H432:R432))</f>
        <v>2210.7494189016211</v>
      </c>
      <c r="AI432">
        <f t="shared" si="24"/>
        <v>232.03606376378175</v>
      </c>
    </row>
    <row r="433" spans="1:35" x14ac:dyDescent="0.2">
      <c r="A433" s="2" t="s">
        <v>463</v>
      </c>
      <c r="B433" s="2">
        <v>63001</v>
      </c>
      <c r="C433" s="5">
        <v>4420</v>
      </c>
      <c r="D433" s="5">
        <f t="shared" si="22"/>
        <v>245136891</v>
      </c>
      <c r="E433" s="5">
        <v>3891</v>
      </c>
      <c r="F433" s="5">
        <f t="shared" si="23"/>
        <v>1</v>
      </c>
      <c r="G433" s="5">
        <v>61</v>
      </c>
      <c r="H433" s="14">
        <v>0</v>
      </c>
      <c r="I433" s="14">
        <v>4406</v>
      </c>
      <c r="J433" s="14">
        <v>1114.830897</v>
      </c>
      <c r="K433" s="14">
        <v>1008.350725</v>
      </c>
      <c r="L433" s="14">
        <v>0</v>
      </c>
      <c r="M433" s="14">
        <v>4454.2490820000003</v>
      </c>
      <c r="N433" s="14">
        <v>8087.2430290000002</v>
      </c>
      <c r="O433" s="14">
        <v>2485.904352</v>
      </c>
      <c r="P433" s="14">
        <v>3175.069438</v>
      </c>
      <c r="Q433" s="14">
        <v>11206.094880000001</v>
      </c>
      <c r="R433" s="14">
        <v>4671.5177549999999</v>
      </c>
      <c r="S433" s="14">
        <v>4480.3720940000003</v>
      </c>
      <c r="T433" s="14">
        <v>1209.6163770000001</v>
      </c>
      <c r="U433" s="14">
        <v>3720.1263450000001</v>
      </c>
      <c r="V433" s="14">
        <v>2800.3031700000001</v>
      </c>
      <c r="W433" s="14">
        <v>3737.6403799999998</v>
      </c>
      <c r="X433" s="14">
        <v>0</v>
      </c>
      <c r="Y433" s="14">
        <v>4031.9413100000002</v>
      </c>
      <c r="Z433" s="14">
        <v>3750.4915769999998</v>
      </c>
      <c r="AA433" s="14">
        <v>8172.4973600000003</v>
      </c>
      <c r="AB433" s="14">
        <v>7040</v>
      </c>
      <c r="AC433" s="14">
        <v>4406</v>
      </c>
      <c r="AD433" s="14">
        <v>3744.065979</v>
      </c>
      <c r="AE433" s="14">
        <v>0.84976531499999997</v>
      </c>
      <c r="AF433" s="14">
        <f t="array" ref="AF433">TTEST(IF(H433:R433&lt;&gt;0,H433:R433),IF(S433:AA433&lt;&gt;0,S433:AA433),2,3)</f>
        <v>0.6937374252935522</v>
      </c>
      <c r="AG433">
        <f t="array" ref="AG433">AVERAGE(IF(H433:R433&lt;&gt;0,H433:R433))</f>
        <v>4512.1400175555555</v>
      </c>
      <c r="AH433">
        <f t="array" ref="AH433">STDEV(IF(H433:R433&lt;&gt;0,H433:R433))</f>
        <v>3304.2027961397362</v>
      </c>
      <c r="AI433">
        <f t="shared" si="24"/>
        <v>136.55759939514121</v>
      </c>
    </row>
    <row r="434" spans="1:35" x14ac:dyDescent="0.2">
      <c r="A434" s="2" t="s">
        <v>585</v>
      </c>
      <c r="B434" s="2">
        <v>75023</v>
      </c>
      <c r="C434" s="5">
        <v>2778</v>
      </c>
      <c r="D434" s="5">
        <f t="shared" si="22"/>
        <v>245100141</v>
      </c>
      <c r="E434" s="5">
        <v>3267</v>
      </c>
      <c r="F434" s="5">
        <f t="shared" si="23"/>
        <v>1</v>
      </c>
      <c r="G434" s="5">
        <v>46</v>
      </c>
      <c r="H434" s="14">
        <v>0</v>
      </c>
      <c r="I434" s="14">
        <v>2024</v>
      </c>
      <c r="J434" s="14">
        <v>184.52225920000001</v>
      </c>
      <c r="K434" s="14">
        <v>2072.8577150000001</v>
      </c>
      <c r="L434" s="14">
        <v>0</v>
      </c>
      <c r="M434" s="14">
        <v>3288.101322</v>
      </c>
      <c r="N434" s="14">
        <v>4040.2520260000001</v>
      </c>
      <c r="O434" s="14">
        <v>1470.0155910000001</v>
      </c>
      <c r="P434" s="14">
        <v>1264.5758719999999</v>
      </c>
      <c r="Q434" s="14">
        <v>4861.4283340000002</v>
      </c>
      <c r="R434" s="14">
        <v>3116.4329809999999</v>
      </c>
      <c r="S434" s="14">
        <v>3267.2752070000001</v>
      </c>
      <c r="T434" s="14">
        <v>3700.3328339999998</v>
      </c>
      <c r="U434" s="14">
        <v>0</v>
      </c>
      <c r="V434" s="14">
        <v>0</v>
      </c>
      <c r="W434" s="14">
        <v>3927.521561</v>
      </c>
      <c r="X434" s="14">
        <v>0</v>
      </c>
      <c r="Y434" s="14">
        <v>0</v>
      </c>
      <c r="Z434" s="14">
        <v>3438.018654</v>
      </c>
      <c r="AA434" s="14">
        <v>3481.8995989999999</v>
      </c>
      <c r="AB434" s="14">
        <v>1540</v>
      </c>
      <c r="AC434" s="14">
        <v>2072.8577150000001</v>
      </c>
      <c r="AD434" s="14">
        <v>3481.8995989999999</v>
      </c>
      <c r="AE434" s="14">
        <v>1.67975813</v>
      </c>
      <c r="AF434" s="14">
        <f t="array" ref="AF434">TTEST(IF(H434:R434&lt;&gt;0,H434:R434),IF(S434:AA434&lt;&gt;0,S434:AA434),2,3)</f>
        <v>6.0478470817713022E-2</v>
      </c>
      <c r="AG434">
        <f t="array" ref="AG434">AVERAGE(IF(H434:R434&lt;&gt;0,H434:R434))</f>
        <v>2480.2429000222223</v>
      </c>
      <c r="AH434">
        <f t="array" ref="AH434">STDEV(IF(H434:R434&lt;&gt;0,H434:R434))</f>
        <v>1470.7100608900182</v>
      </c>
      <c r="AI434">
        <f t="shared" si="24"/>
        <v>168.64254661597084</v>
      </c>
    </row>
    <row r="435" spans="1:35" x14ac:dyDescent="0.2">
      <c r="A435" s="2" t="s">
        <v>638</v>
      </c>
      <c r="B435" s="2">
        <v>97687</v>
      </c>
      <c r="C435" s="5">
        <v>1907</v>
      </c>
      <c r="D435" s="5">
        <f t="shared" si="22"/>
        <v>244998996</v>
      </c>
      <c r="E435" s="5">
        <v>2508</v>
      </c>
      <c r="F435" s="5">
        <f t="shared" si="23"/>
        <v>1</v>
      </c>
      <c r="G435" s="5">
        <v>70</v>
      </c>
      <c r="H435" s="14">
        <v>407</v>
      </c>
      <c r="I435" s="14">
        <v>723</v>
      </c>
      <c r="J435" s="14">
        <v>306.43959719999998</v>
      </c>
      <c r="K435" s="14">
        <v>0</v>
      </c>
      <c r="L435" s="14">
        <v>0</v>
      </c>
      <c r="M435" s="14">
        <v>3143.1778159999999</v>
      </c>
      <c r="N435" s="14">
        <v>0</v>
      </c>
      <c r="O435" s="14">
        <v>0</v>
      </c>
      <c r="P435" s="14">
        <v>3249.955637</v>
      </c>
      <c r="Q435" s="14">
        <v>0</v>
      </c>
      <c r="R435" s="14">
        <v>758.5362556</v>
      </c>
      <c r="S435" s="14">
        <v>2639.7206689999998</v>
      </c>
      <c r="T435" s="14">
        <v>0</v>
      </c>
      <c r="U435" s="14">
        <v>0</v>
      </c>
      <c r="V435" s="14">
        <v>0</v>
      </c>
      <c r="W435" s="14">
        <v>2507.8810790000002</v>
      </c>
      <c r="X435" s="14">
        <v>0</v>
      </c>
      <c r="Y435" s="14">
        <v>0</v>
      </c>
      <c r="Z435" s="14">
        <v>0</v>
      </c>
      <c r="AA435" s="14">
        <v>0</v>
      </c>
      <c r="AB435" s="14">
        <v>3430</v>
      </c>
      <c r="AC435" s="14">
        <v>740.7681278</v>
      </c>
      <c r="AD435" s="14">
        <v>2573.800874</v>
      </c>
      <c r="AE435" s="14">
        <v>3.4745027190000002</v>
      </c>
      <c r="AF435" s="14">
        <f t="array" ref="AF435">TTEST(IF(H435:R435&lt;&gt;0,H435:R435),IF(S435:AA435&lt;&gt;0,S435:AA435),2,3)</f>
        <v>9.8444655358684796E-2</v>
      </c>
      <c r="AG435">
        <f t="array" ref="AG435">AVERAGE(IF(H435:R435&lt;&gt;0,H435:R435))</f>
        <v>1431.3515509666668</v>
      </c>
      <c r="AH435">
        <f t="array" ref="AH435">STDEV(IF(H435:R435&lt;&gt;0,H435:R435))</f>
        <v>1378.9006728931768</v>
      </c>
      <c r="AI435">
        <f t="shared" si="24"/>
        <v>103.80381844063061</v>
      </c>
    </row>
    <row r="436" spans="1:35" x14ac:dyDescent="0.2">
      <c r="A436" s="2" t="s">
        <v>483</v>
      </c>
      <c r="B436" s="2">
        <v>40295</v>
      </c>
      <c r="C436" s="5">
        <v>6424</v>
      </c>
      <c r="D436" s="5">
        <f t="shared" si="22"/>
        <v>244993600</v>
      </c>
      <c r="E436" s="5">
        <v>6080</v>
      </c>
      <c r="F436" s="5">
        <f t="shared" si="23"/>
        <v>1</v>
      </c>
      <c r="G436" s="5">
        <v>46</v>
      </c>
      <c r="H436" s="14">
        <v>0</v>
      </c>
      <c r="I436" s="14">
        <v>10795</v>
      </c>
      <c r="J436" s="14">
        <v>7200.748756</v>
      </c>
      <c r="K436" s="14">
        <v>0</v>
      </c>
      <c r="L436" s="14">
        <v>5230.8468229999999</v>
      </c>
      <c r="M436" s="14">
        <v>4962.0555690000001</v>
      </c>
      <c r="N436" s="14">
        <v>3255.7700030000001</v>
      </c>
      <c r="O436" s="14">
        <v>7135.2239460000001</v>
      </c>
      <c r="P436" s="14">
        <v>6080.3440469999996</v>
      </c>
      <c r="Q436" s="14">
        <v>7077.0869009999997</v>
      </c>
      <c r="R436" s="14">
        <v>12169.32929</v>
      </c>
      <c r="S436" s="14">
        <v>0</v>
      </c>
      <c r="T436" s="14">
        <v>2563.1760730000001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4190</v>
      </c>
      <c r="AC436" s="14">
        <v>7077.0869009999997</v>
      </c>
      <c r="AD436" s="14">
        <v>2563.1760730000001</v>
      </c>
      <c r="AE436" s="14">
        <v>0.36217953899999999</v>
      </c>
      <c r="AF436" s="14" t="e">
        <f t="array" ref="AF436">TTEST(IF(H436:R436&lt;&gt;0,H436:R436),IF(S436:AA436&lt;&gt;0,S436:AA436),2,3)</f>
        <v>#DIV/0!</v>
      </c>
      <c r="AG436">
        <f t="array" ref="AG436">AVERAGE(IF(H436:R436&lt;&gt;0,H436:R436))</f>
        <v>7100.7117038888891</v>
      </c>
      <c r="AH436">
        <f t="array" ref="AH436">STDEV(IF(H436:R436&lt;&gt;0,H436:R436))</f>
        <v>2811.702741701175</v>
      </c>
      <c r="AI436">
        <f t="shared" si="24"/>
        <v>252.54133726784787</v>
      </c>
    </row>
    <row r="437" spans="1:35" x14ac:dyDescent="0.2">
      <c r="A437" s="2" t="s">
        <v>321</v>
      </c>
      <c r="B437" s="2">
        <v>84651</v>
      </c>
      <c r="C437" s="5">
        <v>4967</v>
      </c>
      <c r="D437" s="5">
        <f t="shared" si="22"/>
        <v>244895343</v>
      </c>
      <c r="E437" s="5">
        <v>2893</v>
      </c>
      <c r="F437" s="5">
        <f t="shared" si="23"/>
        <v>1</v>
      </c>
      <c r="G437" s="5">
        <v>118</v>
      </c>
      <c r="H437" s="14">
        <v>21577</v>
      </c>
      <c r="I437" s="14">
        <v>2678</v>
      </c>
      <c r="J437" s="14">
        <v>417.86260320000002</v>
      </c>
      <c r="K437" s="14">
        <v>0</v>
      </c>
      <c r="L437" s="14">
        <v>0</v>
      </c>
      <c r="M437" s="14">
        <v>2484.8223859999998</v>
      </c>
      <c r="N437" s="14">
        <v>0</v>
      </c>
      <c r="O437" s="14">
        <v>2084.2976960000001</v>
      </c>
      <c r="P437" s="14">
        <v>3996.0810660000002</v>
      </c>
      <c r="Q437" s="14">
        <v>0</v>
      </c>
      <c r="R437" s="14">
        <v>2881.525255</v>
      </c>
      <c r="S437" s="14">
        <v>3691.3829740000001</v>
      </c>
      <c r="T437" s="14">
        <v>0</v>
      </c>
      <c r="U437" s="14">
        <v>0</v>
      </c>
      <c r="V437" s="14">
        <v>2949.4583849999999</v>
      </c>
      <c r="W437" s="14">
        <v>2892.6979230000002</v>
      </c>
      <c r="X437" s="14">
        <v>2004.920378</v>
      </c>
      <c r="Y437" s="14">
        <v>0</v>
      </c>
      <c r="Z437" s="14">
        <v>0</v>
      </c>
      <c r="AA437" s="14">
        <v>3718.506492</v>
      </c>
      <c r="AB437" s="14">
        <v>13200</v>
      </c>
      <c r="AC437" s="14">
        <v>2678</v>
      </c>
      <c r="AD437" s="14">
        <v>2949.4583849999999</v>
      </c>
      <c r="AE437" s="14">
        <v>1.101366088</v>
      </c>
      <c r="AF437" s="14">
        <f t="array" ref="AF437">TTEST(IF(H437:R437&lt;&gt;0,H437:R437),IF(S437:AA437&lt;&gt;0,S437:AA437),2,3)</f>
        <v>0.47678663199020777</v>
      </c>
      <c r="AG437">
        <f t="array" ref="AG437">AVERAGE(IF(H437:R437&lt;&gt;0,H437:R437))</f>
        <v>5159.9412866000002</v>
      </c>
      <c r="AH437">
        <f t="array" ref="AH437">STDEV(IF(H437:R437&lt;&gt;0,H437:R437))</f>
        <v>7318.1139925051993</v>
      </c>
      <c r="AI437">
        <f t="shared" si="24"/>
        <v>70.509167961643143</v>
      </c>
    </row>
    <row r="438" spans="1:35" x14ac:dyDescent="0.2">
      <c r="A438" s="2" t="s">
        <v>556</v>
      </c>
      <c r="B438" s="2">
        <v>96975</v>
      </c>
      <c r="C438" s="5">
        <v>2301</v>
      </c>
      <c r="D438" s="5">
        <f t="shared" si="22"/>
        <v>244764900</v>
      </c>
      <c r="E438" s="5">
        <v>2524</v>
      </c>
      <c r="F438" s="5">
        <f t="shared" si="23"/>
        <v>1</v>
      </c>
      <c r="G438" s="5">
        <v>57</v>
      </c>
      <c r="H438" s="14">
        <v>0</v>
      </c>
      <c r="I438" s="14">
        <v>1629</v>
      </c>
      <c r="J438" s="14">
        <v>846.7004369</v>
      </c>
      <c r="K438" s="14">
        <v>0</v>
      </c>
      <c r="L438" s="14">
        <v>131.46411800000001</v>
      </c>
      <c r="M438" s="14">
        <v>5334.9263739999997</v>
      </c>
      <c r="N438" s="14">
        <v>2849.8370679999998</v>
      </c>
      <c r="O438" s="14">
        <v>2569.9141279999999</v>
      </c>
      <c r="P438" s="14">
        <v>3916.7079239999998</v>
      </c>
      <c r="Q438" s="14">
        <v>0</v>
      </c>
      <c r="R438" s="14">
        <v>1617.287908</v>
      </c>
      <c r="S438" s="14">
        <v>2523.789581</v>
      </c>
      <c r="T438" s="14">
        <v>2635.5778289999998</v>
      </c>
      <c r="U438" s="14">
        <v>0</v>
      </c>
      <c r="V438" s="14">
        <v>0</v>
      </c>
      <c r="W438" s="14">
        <v>2524.2201220000002</v>
      </c>
      <c r="X438" s="14">
        <v>1610.009646</v>
      </c>
      <c r="Y438" s="14">
        <v>0</v>
      </c>
      <c r="Z438" s="14">
        <v>0</v>
      </c>
      <c r="AA438" s="14">
        <v>0</v>
      </c>
      <c r="AB438" s="14">
        <v>1720</v>
      </c>
      <c r="AC438" s="14">
        <v>2099.4570640000002</v>
      </c>
      <c r="AD438" s="14">
        <v>2524.004852</v>
      </c>
      <c r="AE438" s="14">
        <v>1.202217895</v>
      </c>
      <c r="AF438" s="14">
        <f t="array" ref="AF438">TTEST(IF(H438:R438&lt;&gt;0,H438:R438),IF(S438:AA438&lt;&gt;0,S438:AA438),2,3)</f>
        <v>0.95343297880113131</v>
      </c>
      <c r="AG438">
        <f t="array" ref="AG438">AVERAGE(IF(H438:R438&lt;&gt;0,H438:R438))</f>
        <v>2361.9797446124994</v>
      </c>
      <c r="AH438">
        <f t="array" ref="AH438">STDEV(IF(H438:R438&lt;&gt;0,H438:R438))</f>
        <v>1686.0744529917231</v>
      </c>
      <c r="AI438">
        <f t="shared" si="24"/>
        <v>140.08751158179692</v>
      </c>
    </row>
    <row r="439" spans="1:35" x14ac:dyDescent="0.2">
      <c r="A439" s="2" t="s">
        <v>598</v>
      </c>
      <c r="B439" s="2">
        <v>65238</v>
      </c>
      <c r="C439" s="5">
        <v>3121</v>
      </c>
      <c r="D439" s="5">
        <f t="shared" si="22"/>
        <v>243142026</v>
      </c>
      <c r="E439" s="5">
        <v>3727</v>
      </c>
      <c r="F439" s="5">
        <f t="shared" si="23"/>
        <v>1</v>
      </c>
      <c r="G439" s="5">
        <v>41</v>
      </c>
      <c r="H439" s="14">
        <v>529</v>
      </c>
      <c r="I439" s="14">
        <v>2466</v>
      </c>
      <c r="J439" s="14">
        <v>1790.764598</v>
      </c>
      <c r="K439" s="14">
        <v>866.46980859999996</v>
      </c>
      <c r="L439" s="14">
        <v>2762.2109679999999</v>
      </c>
      <c r="M439" s="14">
        <v>3836.2461360000002</v>
      </c>
      <c r="N439" s="14">
        <v>1698.2193709999999</v>
      </c>
      <c r="O439" s="14">
        <v>3158.1268209999998</v>
      </c>
      <c r="P439" s="14">
        <v>4207.4892179999997</v>
      </c>
      <c r="Q439" s="14">
        <v>0</v>
      </c>
      <c r="R439" s="14">
        <v>4977.1293830000004</v>
      </c>
      <c r="S439" s="14">
        <v>0</v>
      </c>
      <c r="T439" s="14">
        <v>0</v>
      </c>
      <c r="U439" s="14">
        <v>4037.1723160000001</v>
      </c>
      <c r="V439" s="14">
        <v>3868.807953</v>
      </c>
      <c r="W439" s="14">
        <v>4040.196344</v>
      </c>
      <c r="X439" s="14">
        <v>0</v>
      </c>
      <c r="Y439" s="14">
        <v>3726.917551</v>
      </c>
      <c r="Z439" s="14">
        <v>3885.9603040000002</v>
      </c>
      <c r="AA439" s="14">
        <v>4261.6755949999997</v>
      </c>
      <c r="AB439" s="14">
        <v>2940</v>
      </c>
      <c r="AC439" s="14">
        <v>2614.1054840000002</v>
      </c>
      <c r="AD439" s="14">
        <v>3961.5663100000002</v>
      </c>
      <c r="AE439" s="14">
        <v>1.51545771</v>
      </c>
      <c r="AF439" s="14">
        <f t="array" ref="AF439">TTEST(IF(H439:R439&lt;&gt;0,H439:R439),IF(S439:AA439&lt;&gt;0,S439:AA439),2,3)</f>
        <v>1.6988965081074225E-2</v>
      </c>
      <c r="AG439">
        <f t="array" ref="AG439">AVERAGE(IF(H439:R439&lt;&gt;0,H439:R439))</f>
        <v>2629.1656303599998</v>
      </c>
      <c r="AH439">
        <f t="array" ref="AH439">STDEV(IF(H439:R439&lt;&gt;0,H439:R439))</f>
        <v>1448.0859385173212</v>
      </c>
      <c r="AI439">
        <f t="shared" si="24"/>
        <v>181.56143640563022</v>
      </c>
    </row>
    <row r="440" spans="1:35" x14ac:dyDescent="0.2">
      <c r="A440" s="2" t="s">
        <v>555</v>
      </c>
      <c r="B440" s="2">
        <v>117275</v>
      </c>
      <c r="C440" s="5">
        <v>1906</v>
      </c>
      <c r="D440" s="5">
        <f t="shared" si="22"/>
        <v>239358275</v>
      </c>
      <c r="E440" s="5">
        <v>2041</v>
      </c>
      <c r="F440" s="5">
        <f t="shared" si="23"/>
        <v>1</v>
      </c>
      <c r="G440" s="5">
        <v>51</v>
      </c>
      <c r="H440" s="14">
        <v>521</v>
      </c>
      <c r="I440" s="14">
        <v>2041</v>
      </c>
      <c r="J440" s="14">
        <v>298.33898090000002</v>
      </c>
      <c r="K440" s="14">
        <v>382.85604999999998</v>
      </c>
      <c r="L440" s="14">
        <v>0</v>
      </c>
      <c r="M440" s="14">
        <v>2030.7362439999999</v>
      </c>
      <c r="N440" s="14">
        <v>0</v>
      </c>
      <c r="O440" s="14">
        <v>0</v>
      </c>
      <c r="P440" s="14">
        <v>2938.3834630000001</v>
      </c>
      <c r="Q440" s="14">
        <v>0</v>
      </c>
      <c r="R440" s="14">
        <v>1168.4152999999999</v>
      </c>
      <c r="S440" s="14">
        <v>2396.204103</v>
      </c>
      <c r="T440" s="14">
        <v>1998.9504179999999</v>
      </c>
      <c r="U440" s="14">
        <v>3736.9979669999998</v>
      </c>
      <c r="V440" s="14">
        <v>2516.8653570000001</v>
      </c>
      <c r="W440" s="14">
        <v>2049.520591</v>
      </c>
      <c r="X440" s="14">
        <v>1765.8492779999999</v>
      </c>
      <c r="Y440" s="14">
        <v>0</v>
      </c>
      <c r="Z440" s="14">
        <v>2652.304361</v>
      </c>
      <c r="AA440" s="14">
        <v>0</v>
      </c>
      <c r="AB440" s="14">
        <v>2100</v>
      </c>
      <c r="AC440" s="14">
        <v>1168.4152999999999</v>
      </c>
      <c r="AD440" s="14">
        <v>2396.204103</v>
      </c>
      <c r="AE440" s="14">
        <v>2.0508154109999999</v>
      </c>
      <c r="AF440" s="14">
        <f t="array" ref="AF440">TTEST(IF(H440:R440&lt;&gt;0,H440:R440),IF(S440:AA440&lt;&gt;0,S440:AA440),2,3)</f>
        <v>3.5648965768051717E-2</v>
      </c>
      <c r="AG440">
        <f t="array" ref="AG440">AVERAGE(IF(H440:R440&lt;&gt;0,H440:R440))</f>
        <v>1340.1042911285715</v>
      </c>
      <c r="AH440">
        <f t="array" ref="AH440">STDEV(IF(H440:R440&lt;&gt;0,H440:R440))</f>
        <v>1018.5554891150805</v>
      </c>
      <c r="AI440">
        <f t="shared" si="24"/>
        <v>131.56910010792365</v>
      </c>
    </row>
    <row r="441" spans="1:35" x14ac:dyDescent="0.2">
      <c r="A441" s="2" t="s">
        <v>547</v>
      </c>
      <c r="B441" s="2">
        <v>95448</v>
      </c>
      <c r="C441" s="5">
        <v>2373</v>
      </c>
      <c r="D441" s="5">
        <f t="shared" si="22"/>
        <v>239001792</v>
      </c>
      <c r="E441" s="5">
        <v>2504</v>
      </c>
      <c r="F441" s="5">
        <f t="shared" si="23"/>
        <v>1</v>
      </c>
      <c r="G441" s="5">
        <v>31</v>
      </c>
      <c r="H441" s="14">
        <v>2684</v>
      </c>
      <c r="I441" s="14">
        <v>2559</v>
      </c>
      <c r="J441" s="14">
        <v>823.15345809999997</v>
      </c>
      <c r="K441" s="14">
        <v>0</v>
      </c>
      <c r="L441" s="14">
        <v>1240.9074969999999</v>
      </c>
      <c r="M441" s="14">
        <v>3193.157588</v>
      </c>
      <c r="N441" s="14">
        <v>0</v>
      </c>
      <c r="O441" s="14">
        <v>2377.9025419999998</v>
      </c>
      <c r="P441" s="14">
        <v>3374.9144940000001</v>
      </c>
      <c r="Q441" s="14">
        <v>2044.166232</v>
      </c>
      <c r="R441" s="14">
        <v>3323.1161470000002</v>
      </c>
      <c r="S441" s="14">
        <v>2503.7397900000001</v>
      </c>
      <c r="T441" s="14">
        <v>1771.159032</v>
      </c>
      <c r="U441" s="14">
        <v>0</v>
      </c>
      <c r="V441" s="14">
        <v>2732.1933880000001</v>
      </c>
      <c r="W441" s="14">
        <v>2140.3342889999999</v>
      </c>
      <c r="X441" s="14">
        <v>1828.993414</v>
      </c>
      <c r="Y441" s="14">
        <v>0</v>
      </c>
      <c r="Z441" s="14">
        <v>2995.256484</v>
      </c>
      <c r="AA441" s="14">
        <v>0</v>
      </c>
      <c r="AB441" s="14">
        <v>0</v>
      </c>
      <c r="AC441" s="14">
        <v>2559</v>
      </c>
      <c r="AD441" s="14">
        <v>2322.0370400000002</v>
      </c>
      <c r="AE441" s="14">
        <v>0.907400172</v>
      </c>
      <c r="AF441" s="14">
        <f t="array" ref="AF441">TTEST(IF(H441:R441&lt;&gt;0,H441:R441),IF(S441:AA441&lt;&gt;0,S441:AA441),2,3)</f>
        <v>0.84217838330666273</v>
      </c>
      <c r="AG441">
        <f t="array" ref="AG441">AVERAGE(IF(H441:R441&lt;&gt;0,H441:R441))</f>
        <v>2402.2575508999998</v>
      </c>
      <c r="AH441">
        <f t="array" ref="AH441">STDEV(IF(H441:R441&lt;&gt;0,H441:R441))</f>
        <v>901.01596804334679</v>
      </c>
      <c r="AI441">
        <f t="shared" si="24"/>
        <v>266.61653467882047</v>
      </c>
    </row>
    <row r="442" spans="1:35" x14ac:dyDescent="0.2">
      <c r="A442" s="2" t="s">
        <v>512</v>
      </c>
      <c r="B442" s="2">
        <v>92543</v>
      </c>
      <c r="C442" s="5">
        <v>2629</v>
      </c>
      <c r="D442" s="5">
        <f t="shared" si="22"/>
        <v>238575854</v>
      </c>
      <c r="E442" s="5">
        <v>2578</v>
      </c>
      <c r="F442" s="5">
        <f t="shared" si="23"/>
        <v>1</v>
      </c>
      <c r="G442" s="5">
        <v>49</v>
      </c>
      <c r="H442" s="14">
        <v>0</v>
      </c>
      <c r="I442" s="14">
        <v>1807</v>
      </c>
      <c r="J442" s="14">
        <v>653.22366639999996</v>
      </c>
      <c r="K442" s="14">
        <v>0</v>
      </c>
      <c r="L442" s="14">
        <v>188.42126780000001</v>
      </c>
      <c r="M442" s="14">
        <v>2203.6985970000001</v>
      </c>
      <c r="N442" s="14">
        <v>0</v>
      </c>
      <c r="O442" s="14">
        <v>1816.621537</v>
      </c>
      <c r="P442" s="14">
        <v>3333.3200670000001</v>
      </c>
      <c r="Q442" s="14">
        <v>0</v>
      </c>
      <c r="R442" s="14">
        <v>4091.162061</v>
      </c>
      <c r="S442" s="14">
        <v>3398.8244549999999</v>
      </c>
      <c r="T442" s="14">
        <v>2301.4889680000001</v>
      </c>
      <c r="U442" s="14">
        <v>0</v>
      </c>
      <c r="V442" s="14">
        <v>4117.0726750000003</v>
      </c>
      <c r="W442" s="14">
        <v>2853.6246219999998</v>
      </c>
      <c r="X442" s="14">
        <v>1828.993414</v>
      </c>
      <c r="Y442" s="14">
        <v>0</v>
      </c>
      <c r="Z442" s="14">
        <v>0</v>
      </c>
      <c r="AA442" s="14">
        <v>4073.6875009999999</v>
      </c>
      <c r="AB442" s="14">
        <v>4140</v>
      </c>
      <c r="AC442" s="14">
        <v>1816.621537</v>
      </c>
      <c r="AD442" s="14">
        <v>3126.2245379999999</v>
      </c>
      <c r="AE442" s="14">
        <v>1.7209002950000001</v>
      </c>
      <c r="AF442" s="14">
        <f t="array" ref="AF442">TTEST(IF(H442:R442&lt;&gt;0,H442:R442),IF(S442:AA442&lt;&gt;0,S442:AA442),2,3)</f>
        <v>0.12294580362066287</v>
      </c>
      <c r="AG442">
        <f t="array" ref="AG442">AVERAGE(IF(H442:R442&lt;&gt;0,H442:R442))</f>
        <v>2013.3495994571426</v>
      </c>
      <c r="AH442">
        <f t="array" ref="AH442">STDEV(IF(H442:R442&lt;&gt;0,H442:R442))</f>
        <v>1375.8298985586496</v>
      </c>
      <c r="AI442">
        <f t="shared" si="24"/>
        <v>146.33710181515701</v>
      </c>
    </row>
    <row r="443" spans="1:35" x14ac:dyDescent="0.2">
      <c r="A443" s="2" t="s">
        <v>484</v>
      </c>
      <c r="B443" s="2">
        <v>25312</v>
      </c>
      <c r="C443" s="5">
        <v>10108</v>
      </c>
      <c r="D443" s="5">
        <f t="shared" si="22"/>
        <v>238185920</v>
      </c>
      <c r="E443" s="5">
        <v>9410</v>
      </c>
      <c r="F443" s="5">
        <f t="shared" si="23"/>
        <v>1</v>
      </c>
      <c r="G443" s="5">
        <v>56</v>
      </c>
      <c r="H443" s="14">
        <v>0</v>
      </c>
      <c r="I443" s="14">
        <v>20893</v>
      </c>
      <c r="J443" s="14">
        <v>3956.8145300000001</v>
      </c>
      <c r="K443" s="14">
        <v>4940.9438909999999</v>
      </c>
      <c r="L443" s="14">
        <v>20567.003860000001</v>
      </c>
      <c r="M443" s="14">
        <v>7276.3219920000001</v>
      </c>
      <c r="N443" s="14">
        <v>9600.9398369999999</v>
      </c>
      <c r="O443" s="14">
        <v>8811.5470619999996</v>
      </c>
      <c r="P443" s="14">
        <v>9410.0547549999992</v>
      </c>
      <c r="Q443" s="14">
        <v>9834.6417509999992</v>
      </c>
      <c r="R443" s="14">
        <v>9988.9952880000001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5910</v>
      </c>
      <c r="AC443" s="14">
        <v>9505.4972959999996</v>
      </c>
      <c r="AD443" s="14" t="e">
        <v>#NUM!</v>
      </c>
      <c r="AE443" s="14" t="e">
        <v>#NUM!</v>
      </c>
      <c r="AF443" s="14" t="e">
        <f t="array" ref="AF443">TTEST(IF(H443:R443&lt;&gt;0,H443:R443),IF(S443:AA443&lt;&gt;0,S443:AA443),2,3)</f>
        <v>#DIV/0!</v>
      </c>
      <c r="AG443">
        <f t="array" ref="AG443">AVERAGE(IF(H443:R443&lt;&gt;0,H443:R443))</f>
        <v>10528.026296600001</v>
      </c>
      <c r="AH443">
        <f t="array" ref="AH443">STDEV(IF(H443:R443&lt;&gt;0,H443:R443))</f>
        <v>5763.9746351721069</v>
      </c>
      <c r="AI443">
        <f t="shared" si="24"/>
        <v>182.65219684273723</v>
      </c>
    </row>
    <row r="444" spans="1:35" x14ac:dyDescent="0.2">
      <c r="A444" s="2" t="s">
        <v>371</v>
      </c>
      <c r="B444" s="2">
        <v>53659</v>
      </c>
      <c r="C444" s="5">
        <v>6683</v>
      </c>
      <c r="D444" s="5">
        <f t="shared" si="22"/>
        <v>237172780</v>
      </c>
      <c r="E444" s="5">
        <v>4420</v>
      </c>
      <c r="F444" s="5">
        <f t="shared" si="23"/>
        <v>1</v>
      </c>
      <c r="G444" s="5">
        <v>95</v>
      </c>
      <c r="H444" s="14">
        <v>0</v>
      </c>
      <c r="I444" s="14">
        <v>4420</v>
      </c>
      <c r="J444" s="14">
        <v>142.02916830000001</v>
      </c>
      <c r="K444" s="14">
        <v>7013.2945040000004</v>
      </c>
      <c r="L444" s="14">
        <v>12539.717619999999</v>
      </c>
      <c r="M444" s="14">
        <v>0</v>
      </c>
      <c r="N444" s="14">
        <v>0</v>
      </c>
      <c r="O444" s="14">
        <v>0</v>
      </c>
      <c r="P444" s="14">
        <v>2634.1644580000002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17795.201669999999</v>
      </c>
      <c r="AA444" s="14">
        <v>0</v>
      </c>
      <c r="AB444" s="14">
        <v>2240</v>
      </c>
      <c r="AC444" s="14">
        <v>4420</v>
      </c>
      <c r="AD444" s="14">
        <v>17795.201669999999</v>
      </c>
      <c r="AE444" s="14">
        <v>4.0260637270000004</v>
      </c>
      <c r="AF444" s="14" t="e">
        <f t="array" ref="AF444">TTEST(IF(H444:R444&lt;&gt;0,H444:R444),IF(S444:AA444&lt;&gt;0,S444:AA444),2,3)</f>
        <v>#DIV/0!</v>
      </c>
      <c r="AG444">
        <f t="array" ref="AG444">AVERAGE(IF(H444:R444&lt;&gt;0,H444:R444))</f>
        <v>5349.8411500599996</v>
      </c>
      <c r="AH444">
        <f t="array" ref="AH444">STDEV(IF(H444:R444&lt;&gt;0,H444:R444))</f>
        <v>4738.7290176596134</v>
      </c>
      <c r="AI444">
        <f t="shared" si="24"/>
        <v>112.89611898302228</v>
      </c>
    </row>
    <row r="445" spans="1:35" x14ac:dyDescent="0.2">
      <c r="A445" s="2" t="s">
        <v>527</v>
      </c>
      <c r="B445" s="2">
        <v>102715</v>
      </c>
      <c r="C445" s="5">
        <v>2280</v>
      </c>
      <c r="D445" s="5">
        <f t="shared" si="22"/>
        <v>236552645</v>
      </c>
      <c r="E445" s="5">
        <v>2303</v>
      </c>
      <c r="F445" s="5">
        <f t="shared" si="23"/>
        <v>1</v>
      </c>
      <c r="G445" s="5">
        <v>52</v>
      </c>
      <c r="H445" s="14">
        <v>1891</v>
      </c>
      <c r="I445" s="14">
        <v>4221</v>
      </c>
      <c r="J445" s="14">
        <v>292.83514330000003</v>
      </c>
      <c r="K445" s="14">
        <v>0</v>
      </c>
      <c r="L445" s="14">
        <v>0</v>
      </c>
      <c r="M445" s="14">
        <v>2371.5771</v>
      </c>
      <c r="N445" s="14">
        <v>0</v>
      </c>
      <c r="O445" s="14">
        <v>2295.8601349999999</v>
      </c>
      <c r="P445" s="14">
        <v>1331.22504</v>
      </c>
      <c r="Q445" s="14">
        <v>0</v>
      </c>
      <c r="R445" s="14">
        <v>2311.0146410000002</v>
      </c>
      <c r="S445" s="14">
        <v>3669.490487</v>
      </c>
      <c r="T445" s="14">
        <v>2145.8763269999999</v>
      </c>
      <c r="U445" s="14">
        <v>0</v>
      </c>
      <c r="V445" s="14">
        <v>0</v>
      </c>
      <c r="W445" s="14">
        <v>2341.5561349999998</v>
      </c>
      <c r="X445" s="14">
        <v>1844.849725</v>
      </c>
      <c r="Y445" s="14">
        <v>0</v>
      </c>
      <c r="Z445" s="14">
        <v>3402.9757610000001</v>
      </c>
      <c r="AA445" s="14">
        <v>3599.6954930000002</v>
      </c>
      <c r="AB445" s="14">
        <v>195</v>
      </c>
      <c r="AC445" s="14">
        <v>2295.8601349999999</v>
      </c>
      <c r="AD445" s="14">
        <v>2872.2659480000002</v>
      </c>
      <c r="AE445" s="14">
        <v>1.2510631219999999</v>
      </c>
      <c r="AF445" s="14">
        <f t="array" ref="AF445">TTEST(IF(H445:R445&lt;&gt;0,H445:R445),IF(S445:AA445&lt;&gt;0,S445:AA445),2,3)</f>
        <v>0.21908615278056454</v>
      </c>
      <c r="AG445">
        <f t="array" ref="AG445">AVERAGE(IF(H445:R445&lt;&gt;0,H445:R445))</f>
        <v>2102.0731513285714</v>
      </c>
      <c r="AH445">
        <f t="array" ref="AH445">STDEV(IF(H445:R445&lt;&gt;0,H445:R445))</f>
        <v>1194.1380549139826</v>
      </c>
      <c r="AI445">
        <f t="shared" si="24"/>
        <v>176.03267416848129</v>
      </c>
    </row>
    <row r="446" spans="1:35" x14ac:dyDescent="0.2">
      <c r="A446" s="2" t="s">
        <v>104</v>
      </c>
      <c r="B446" s="2">
        <v>118279</v>
      </c>
      <c r="C446" s="5">
        <v>11152</v>
      </c>
      <c r="D446" s="5">
        <f t="shared" si="22"/>
        <v>235848326</v>
      </c>
      <c r="E446" s="5">
        <v>1994</v>
      </c>
      <c r="F446" s="5">
        <f t="shared" si="23"/>
        <v>1</v>
      </c>
      <c r="G446" s="5">
        <v>279</v>
      </c>
      <c r="H446" s="14">
        <v>3184</v>
      </c>
      <c r="I446" s="14">
        <v>2953</v>
      </c>
      <c r="J446" s="14">
        <v>166.16158759999999</v>
      </c>
      <c r="K446" s="14">
        <v>0</v>
      </c>
      <c r="L446" s="14">
        <v>0</v>
      </c>
      <c r="M446" s="14">
        <v>1993.67956</v>
      </c>
      <c r="N446" s="14">
        <v>2506.6927529999998</v>
      </c>
      <c r="O446" s="14">
        <v>0</v>
      </c>
      <c r="P446" s="14">
        <v>612.09183459999997</v>
      </c>
      <c r="Q446" s="14">
        <v>104936.2852</v>
      </c>
      <c r="R446" s="14">
        <v>768.08249060000003</v>
      </c>
      <c r="S446" s="14">
        <v>2186.2328170000001</v>
      </c>
      <c r="T446" s="14">
        <v>0</v>
      </c>
      <c r="U446" s="14">
        <v>0</v>
      </c>
      <c r="V446" s="14">
        <v>0</v>
      </c>
      <c r="W446" s="14">
        <v>1984.174458</v>
      </c>
      <c r="X446" s="14">
        <v>0</v>
      </c>
      <c r="Y446" s="14">
        <v>0</v>
      </c>
      <c r="Z446" s="14">
        <v>0</v>
      </c>
      <c r="AA446" s="14">
        <v>0</v>
      </c>
      <c r="AB446" s="14">
        <v>1380</v>
      </c>
      <c r="AC446" s="14">
        <v>2250.1861560000002</v>
      </c>
      <c r="AD446" s="14">
        <v>2085.203638</v>
      </c>
      <c r="AE446" s="14">
        <v>0.92668050199999996</v>
      </c>
      <c r="AF446" s="14">
        <f t="array" ref="AF446">TTEST(IF(H446:R446&lt;&gt;0,H446:R446),IF(S446:AA446&lt;&gt;0,S446:AA446),2,3)</f>
        <v>0.36306356066690992</v>
      </c>
      <c r="AG446">
        <f t="array" ref="AG446">AVERAGE(IF(H446:R446&lt;&gt;0,H446:R446))</f>
        <v>14639.999178225</v>
      </c>
      <c r="AH446">
        <f t="array" ref="AH446">STDEV(IF(H446:R446&lt;&gt;0,H446:R446))</f>
        <v>36502.633745709281</v>
      </c>
      <c r="AI446">
        <f t="shared" si="24"/>
        <v>40.10669279431341</v>
      </c>
    </row>
    <row r="447" spans="1:35" x14ac:dyDescent="0.2">
      <c r="A447" s="2" t="s">
        <v>482</v>
      </c>
      <c r="B447" s="2">
        <v>115010</v>
      </c>
      <c r="C447" s="5">
        <v>2255</v>
      </c>
      <c r="D447" s="5">
        <f t="shared" si="22"/>
        <v>235425470</v>
      </c>
      <c r="E447" s="5">
        <v>2047</v>
      </c>
      <c r="F447" s="5">
        <f t="shared" si="23"/>
        <v>1</v>
      </c>
      <c r="G447" s="5">
        <v>74</v>
      </c>
      <c r="H447" s="14">
        <v>1737</v>
      </c>
      <c r="I447" s="14">
        <v>2057</v>
      </c>
      <c r="J447" s="14">
        <v>426.47836869999998</v>
      </c>
      <c r="K447" s="14">
        <v>0</v>
      </c>
      <c r="L447" s="14">
        <v>586.98574470000005</v>
      </c>
      <c r="M447" s="14">
        <v>3518.6034479999998</v>
      </c>
      <c r="N447" s="14">
        <v>0</v>
      </c>
      <c r="O447" s="14">
        <v>2899.7441950000002</v>
      </c>
      <c r="P447" s="14">
        <v>935.67784180000001</v>
      </c>
      <c r="Q447" s="14">
        <v>0</v>
      </c>
      <c r="R447" s="14">
        <v>2325.6003430000001</v>
      </c>
      <c r="S447" s="14">
        <v>0</v>
      </c>
      <c r="T447" s="14">
        <v>0</v>
      </c>
      <c r="U447" s="14">
        <v>0</v>
      </c>
      <c r="V447" s="14">
        <v>0</v>
      </c>
      <c r="W447" s="14">
        <v>2191.9832980000001</v>
      </c>
      <c r="X447" s="14">
        <v>2037.2564890000001</v>
      </c>
      <c r="Y447" s="14">
        <v>0</v>
      </c>
      <c r="Z447" s="14">
        <v>6758.9598100000003</v>
      </c>
      <c r="AA447" s="14">
        <v>0</v>
      </c>
      <c r="AB447" s="14">
        <v>1590</v>
      </c>
      <c r="AC447" s="14">
        <v>1897</v>
      </c>
      <c r="AD447" s="14">
        <v>2191.9832980000001</v>
      </c>
      <c r="AE447" s="14">
        <v>1.155499893</v>
      </c>
      <c r="AF447" s="14">
        <f t="array" ref="AF447">TTEST(IF(H447:R447&lt;&gt;0,H447:R447),IF(S447:AA447&lt;&gt;0,S447:AA447),2,3)</f>
        <v>0.3540899418656282</v>
      </c>
      <c r="AG447">
        <f t="array" ref="AG447">AVERAGE(IF(H447:R447&lt;&gt;0,H447:R447))</f>
        <v>1810.8862426499998</v>
      </c>
      <c r="AH447">
        <f t="array" ref="AH447">STDEV(IF(H447:R447&lt;&gt;0,H447:R447))</f>
        <v>1109.271240345832</v>
      </c>
      <c r="AI447">
        <f t="shared" si="24"/>
        <v>163.25008499142453</v>
      </c>
    </row>
    <row r="448" spans="1:35" x14ac:dyDescent="0.2">
      <c r="A448" s="2" t="s">
        <v>436</v>
      </c>
      <c r="B448" s="2">
        <v>32629</v>
      </c>
      <c r="C448" s="5">
        <v>9281</v>
      </c>
      <c r="D448" s="5">
        <f t="shared" si="22"/>
        <v>235124574</v>
      </c>
      <c r="E448" s="5">
        <v>7206</v>
      </c>
      <c r="F448" s="5">
        <f t="shared" si="23"/>
        <v>1</v>
      </c>
      <c r="G448" s="5">
        <v>65</v>
      </c>
      <c r="H448" s="14">
        <v>0</v>
      </c>
      <c r="I448" s="14">
        <v>19310</v>
      </c>
      <c r="J448" s="14">
        <v>5445.3811679999999</v>
      </c>
      <c r="K448" s="14">
        <v>0</v>
      </c>
      <c r="L448" s="14">
        <v>3573.639021</v>
      </c>
      <c r="M448" s="14">
        <v>7642.6096980000002</v>
      </c>
      <c r="N448" s="14">
        <v>10314.73918</v>
      </c>
      <c r="O448" s="14">
        <v>8691.9276910000008</v>
      </c>
      <c r="P448" s="14">
        <v>5813.6648240000004</v>
      </c>
      <c r="Q448" s="14">
        <v>15952.41951</v>
      </c>
      <c r="R448" s="14">
        <v>25475.605670000001</v>
      </c>
      <c r="S448" s="14">
        <v>6754.1316470000002</v>
      </c>
      <c r="T448" s="14">
        <v>1138.4601889999999</v>
      </c>
      <c r="U448" s="14">
        <v>4916.1094199999998</v>
      </c>
      <c r="V448" s="14">
        <v>10414.76633</v>
      </c>
      <c r="W448" s="14">
        <v>5643.3192399999998</v>
      </c>
      <c r="X448" s="14">
        <v>0</v>
      </c>
      <c r="Y448" s="14">
        <v>6517.6601000000001</v>
      </c>
      <c r="Z448" s="14">
        <v>8415.2783390000004</v>
      </c>
      <c r="AA448" s="14">
        <v>14271.255359999999</v>
      </c>
      <c r="AB448" s="14">
        <v>6770</v>
      </c>
      <c r="AC448" s="14">
        <v>8691.9276910000008</v>
      </c>
      <c r="AD448" s="14">
        <v>6635.8958739999998</v>
      </c>
      <c r="AE448" s="14">
        <v>0.76345502499999995</v>
      </c>
      <c r="AF448" s="14">
        <f t="array" ref="AF448">TTEST(IF(H448:R448&lt;&gt;0,H448:R448),IF(S448:AA448&lt;&gt;0,S448:AA448),2,3)</f>
        <v>0.16967306817988076</v>
      </c>
      <c r="AG448">
        <f t="array" ref="AG448">AVERAGE(IF(H448:R448&lt;&gt;0,H448:R448))</f>
        <v>11357.776306888891</v>
      </c>
      <c r="AH448">
        <f t="array" ref="AH448">STDEV(IF(H448:R448&lt;&gt;0,H448:R448))</f>
        <v>7348.0034165447451</v>
      </c>
      <c r="AI448">
        <f t="shared" si="24"/>
        <v>154.56955669503029</v>
      </c>
    </row>
    <row r="449" spans="1:35" x14ac:dyDescent="0.2">
      <c r="A449" s="2" t="s">
        <v>474</v>
      </c>
      <c r="B449" s="2">
        <v>64855</v>
      </c>
      <c r="C449" s="5">
        <v>4143</v>
      </c>
      <c r="D449" s="5">
        <f t="shared" si="22"/>
        <v>235099375</v>
      </c>
      <c r="E449" s="5">
        <v>3625</v>
      </c>
      <c r="F449" s="5">
        <f t="shared" si="23"/>
        <v>1</v>
      </c>
      <c r="G449" s="5">
        <v>59</v>
      </c>
      <c r="H449" s="14">
        <v>2985</v>
      </c>
      <c r="I449" s="14">
        <v>2394</v>
      </c>
      <c r="J449" s="14">
        <v>2133.6695410000002</v>
      </c>
      <c r="K449" s="14">
        <v>0</v>
      </c>
      <c r="L449" s="14">
        <v>361.37796450000002</v>
      </c>
      <c r="M449" s="14">
        <v>4966.4922809999998</v>
      </c>
      <c r="N449" s="14">
        <v>1967.234539</v>
      </c>
      <c r="O449" s="14">
        <v>9877.4679500000002</v>
      </c>
      <c r="P449" s="14">
        <v>8411.2184309999993</v>
      </c>
      <c r="Q449" s="14">
        <v>0</v>
      </c>
      <c r="R449" s="14">
        <v>4233.1726429999999</v>
      </c>
      <c r="S449" s="14">
        <v>4547.1227639999997</v>
      </c>
      <c r="T449" s="14">
        <v>0</v>
      </c>
      <c r="U449" s="14">
        <v>3624.8031620000002</v>
      </c>
      <c r="V449" s="14">
        <v>2656.1304580000001</v>
      </c>
      <c r="W449" s="14">
        <v>4375.6566320000002</v>
      </c>
      <c r="X449" s="14">
        <v>0</v>
      </c>
      <c r="Y449" s="14">
        <v>3545.9891389999998</v>
      </c>
      <c r="Z449" s="14">
        <v>2820.9895390000001</v>
      </c>
      <c r="AA449" s="14">
        <v>3810.0371500000001</v>
      </c>
      <c r="AB449" s="14">
        <v>7720</v>
      </c>
      <c r="AC449" s="14">
        <v>2985</v>
      </c>
      <c r="AD449" s="14">
        <v>3624.8031620000002</v>
      </c>
      <c r="AE449" s="14">
        <v>1.214339418</v>
      </c>
      <c r="AF449" s="14">
        <f t="array" ref="AF449">TTEST(IF(H449:R449&lt;&gt;0,H449:R449),IF(S449:AA449&lt;&gt;0,S449:AA449),2,3)</f>
        <v>0.64136664857465786</v>
      </c>
      <c r="AG449">
        <f t="array" ref="AG449">AVERAGE(IF(H449:R449&lt;&gt;0,H449:R449))</f>
        <v>4147.7370388333329</v>
      </c>
      <c r="AH449">
        <f t="array" ref="AH449">STDEV(IF(H449:R449&lt;&gt;0,H449:R449))</f>
        <v>3147.6156528595211</v>
      </c>
      <c r="AI449">
        <f t="shared" si="24"/>
        <v>131.77393609239519</v>
      </c>
    </row>
    <row r="450" spans="1:35" x14ac:dyDescent="0.2">
      <c r="A450" s="2" t="s">
        <v>495</v>
      </c>
      <c r="B450" s="2">
        <v>82208</v>
      </c>
      <c r="C450" s="5">
        <v>3034</v>
      </c>
      <c r="D450" s="5">
        <f t="shared" si="22"/>
        <v>235032672</v>
      </c>
      <c r="E450" s="5">
        <v>2859</v>
      </c>
      <c r="F450" s="5">
        <f t="shared" si="23"/>
        <v>1</v>
      </c>
      <c r="G450" s="5">
        <v>50</v>
      </c>
      <c r="H450" s="14">
        <v>0</v>
      </c>
      <c r="I450" s="14">
        <v>3597</v>
      </c>
      <c r="J450" s="14">
        <v>762.86877049999998</v>
      </c>
      <c r="K450" s="14">
        <v>0</v>
      </c>
      <c r="L450" s="14">
        <v>465.73965709999999</v>
      </c>
      <c r="M450" s="14">
        <v>5229.645434</v>
      </c>
      <c r="N450" s="14">
        <v>2276.1297030000001</v>
      </c>
      <c r="O450" s="14">
        <v>2677.9404399999999</v>
      </c>
      <c r="P450" s="14">
        <v>5052.9762790000004</v>
      </c>
      <c r="Q450" s="14">
        <v>2659.1089459999998</v>
      </c>
      <c r="R450" s="14">
        <v>5584.1930439999996</v>
      </c>
      <c r="S450" s="14">
        <v>2970.3199800000002</v>
      </c>
      <c r="T450" s="14">
        <v>0</v>
      </c>
      <c r="U450" s="14">
        <v>0</v>
      </c>
      <c r="V450" s="14">
        <v>0</v>
      </c>
      <c r="W450" s="14">
        <v>2746.6853660000002</v>
      </c>
      <c r="X450" s="14">
        <v>0</v>
      </c>
      <c r="Y450" s="14">
        <v>0</v>
      </c>
      <c r="Z450" s="14">
        <v>3466.8366759999999</v>
      </c>
      <c r="AA450" s="14">
        <v>3235.8749560000001</v>
      </c>
      <c r="AB450" s="14">
        <v>1750</v>
      </c>
      <c r="AC450" s="14">
        <v>2677.9404399999999</v>
      </c>
      <c r="AD450" s="14">
        <v>3103.0974679999999</v>
      </c>
      <c r="AE450" s="14">
        <v>1.1587626900000001</v>
      </c>
      <c r="AF450" s="14">
        <f t="array" ref="AF450">TTEST(IF(H450:R450&lt;&gt;0,H450:R450),IF(S450:AA450&lt;&gt;0,S450:AA450),2,3)</f>
        <v>0.95176228885744818</v>
      </c>
      <c r="AG450">
        <f t="array" ref="AG450">AVERAGE(IF(H450:R450&lt;&gt;0,H450:R450))</f>
        <v>3145.066919288889</v>
      </c>
      <c r="AH450">
        <f t="array" ref="AH450">STDEV(IF(H450:R450&lt;&gt;0,H450:R450))</f>
        <v>1877.5729764068853</v>
      </c>
      <c r="AI450">
        <f t="shared" si="24"/>
        <v>167.50704014219511</v>
      </c>
    </row>
    <row r="451" spans="1:35" x14ac:dyDescent="0.2">
      <c r="A451" s="2" t="s">
        <v>347</v>
      </c>
      <c r="B451" s="2">
        <v>33847</v>
      </c>
      <c r="C451" s="5">
        <v>11514</v>
      </c>
      <c r="D451" s="5">
        <f t="shared" si="22"/>
        <v>234762792</v>
      </c>
      <c r="E451" s="5">
        <v>6936</v>
      </c>
      <c r="F451" s="5">
        <f t="shared" si="23"/>
        <v>1</v>
      </c>
      <c r="G451" s="5">
        <v>119</v>
      </c>
      <c r="H451" s="14">
        <v>0</v>
      </c>
      <c r="I451" s="14">
        <v>35012</v>
      </c>
      <c r="J451" s="14">
        <v>10159.472100000001</v>
      </c>
      <c r="K451" s="14">
        <v>0</v>
      </c>
      <c r="L451" s="14">
        <v>57016.716460000003</v>
      </c>
      <c r="M451" s="14">
        <v>3434.0320120000001</v>
      </c>
      <c r="N451" s="14">
        <v>9784.8726669999996</v>
      </c>
      <c r="O451" s="14">
        <v>8870.7685849999998</v>
      </c>
      <c r="P451" s="14">
        <v>6463.7386900000001</v>
      </c>
      <c r="Q451" s="14">
        <v>13377.624980000001</v>
      </c>
      <c r="R451" s="14">
        <v>13903.431909999999</v>
      </c>
      <c r="S451" s="14">
        <v>7178.5429249999997</v>
      </c>
      <c r="T451" s="14">
        <v>1131.8070230000001</v>
      </c>
      <c r="U451" s="14">
        <v>3686.7290699999999</v>
      </c>
      <c r="V451" s="14">
        <v>3174.216128</v>
      </c>
      <c r="W451" s="14">
        <v>6105.3073560000003</v>
      </c>
      <c r="X451" s="14">
        <v>0</v>
      </c>
      <c r="Y451" s="14">
        <v>6693.5318370000005</v>
      </c>
      <c r="Z451" s="14">
        <v>3683.0477919999998</v>
      </c>
      <c r="AA451" s="14">
        <v>4073.6875009999999</v>
      </c>
      <c r="AB451" s="14">
        <v>13500</v>
      </c>
      <c r="AC451" s="14">
        <v>10159.472100000001</v>
      </c>
      <c r="AD451" s="14">
        <v>3880.2082850000002</v>
      </c>
      <c r="AE451" s="14">
        <v>0.38193010900000002</v>
      </c>
      <c r="AF451" s="14">
        <f t="array" ref="AF451">TTEST(IF(H451:R451&lt;&gt;0,H451:R451),IF(S451:AA451&lt;&gt;0,S451:AA451),2,3)</f>
        <v>5.3805781029236374E-2</v>
      </c>
      <c r="AG451">
        <f t="array" ref="AG451">AVERAGE(IF(H451:R451&lt;&gt;0,H451:R451))</f>
        <v>17558.07304488889</v>
      </c>
      <c r="AH451">
        <f t="array" ref="AH451">STDEV(IF(H451:R451&lt;&gt;0,H451:R451))</f>
        <v>17340.922131173658</v>
      </c>
      <c r="AI451">
        <f t="shared" si="24"/>
        <v>101.2522454807917</v>
      </c>
    </row>
    <row r="452" spans="1:35" x14ac:dyDescent="0.2">
      <c r="A452" s="2" t="s">
        <v>511</v>
      </c>
      <c r="B452" s="2">
        <v>77756</v>
      </c>
      <c r="C452" s="5">
        <v>3130</v>
      </c>
      <c r="D452" s="5">
        <f t="shared" si="22"/>
        <v>234201072</v>
      </c>
      <c r="E452" s="5">
        <v>3012</v>
      </c>
      <c r="F452" s="5">
        <f t="shared" si="23"/>
        <v>1</v>
      </c>
      <c r="G452" s="5">
        <v>100</v>
      </c>
      <c r="H452" s="14">
        <v>0</v>
      </c>
      <c r="I452" s="14">
        <v>1156</v>
      </c>
      <c r="J452" s="14">
        <v>156.04142210000001</v>
      </c>
      <c r="K452" s="14">
        <v>0</v>
      </c>
      <c r="L452" s="14">
        <v>1404.6434429999999</v>
      </c>
      <c r="M452" s="14">
        <v>2412.0475959999999</v>
      </c>
      <c r="N452" s="14">
        <v>0</v>
      </c>
      <c r="O452" s="14">
        <v>603.41507049999996</v>
      </c>
      <c r="P452" s="14">
        <v>1083.1410100000001</v>
      </c>
      <c r="Q452" s="14">
        <v>0</v>
      </c>
      <c r="R452" s="14">
        <v>3011.8301240000001</v>
      </c>
      <c r="S452" s="14">
        <v>3628.8499700000002</v>
      </c>
      <c r="T452" s="14">
        <v>3019.4586960000001</v>
      </c>
      <c r="U452" s="14">
        <v>4234.5463330000002</v>
      </c>
      <c r="V452" s="14">
        <v>0</v>
      </c>
      <c r="W452" s="14">
        <v>3906.8303329999999</v>
      </c>
      <c r="X452" s="14">
        <v>0</v>
      </c>
      <c r="Y452" s="14">
        <v>0</v>
      </c>
      <c r="Z452" s="14">
        <v>3573.7069419999998</v>
      </c>
      <c r="AA452" s="14">
        <v>0</v>
      </c>
      <c r="AB452" s="14">
        <v>12500</v>
      </c>
      <c r="AC452" s="14">
        <v>1156</v>
      </c>
      <c r="AD452" s="14">
        <v>3628.8499700000002</v>
      </c>
      <c r="AE452" s="14">
        <v>3.1391435730000001</v>
      </c>
      <c r="AF452" s="14">
        <f t="array" ref="AF452">TTEST(IF(H452:R452&lt;&gt;0,H452:R452),IF(S452:AA452&lt;&gt;0,S452:AA452),2,3)</f>
        <v>5.1816812069827261E-4</v>
      </c>
      <c r="AG452">
        <f t="array" ref="AG452">AVERAGE(IF(H452:R452&lt;&gt;0,H452:R452))</f>
        <v>1403.8740950857143</v>
      </c>
      <c r="AH452">
        <f t="array" ref="AH452">STDEV(IF(H452:R452&lt;&gt;0,H452:R452))</f>
        <v>997.00127879041383</v>
      </c>
      <c r="AI452">
        <f t="shared" si="24"/>
        <v>140.80965841778342</v>
      </c>
    </row>
    <row r="453" spans="1:35" x14ac:dyDescent="0.2">
      <c r="A453" s="2" t="s">
        <v>305</v>
      </c>
      <c r="B453" s="2">
        <v>25097</v>
      </c>
      <c r="C453" s="5">
        <v>17357</v>
      </c>
      <c r="D453" s="5">
        <f t="shared" si="22"/>
        <v>234155010</v>
      </c>
      <c r="E453" s="5">
        <v>9330</v>
      </c>
      <c r="F453" s="5">
        <f t="shared" si="23"/>
        <v>1</v>
      </c>
      <c r="G453" s="5">
        <v>120</v>
      </c>
      <c r="H453" s="14">
        <v>0</v>
      </c>
      <c r="I453" s="14">
        <v>63794</v>
      </c>
      <c r="J453" s="14">
        <v>28949.18261</v>
      </c>
      <c r="K453" s="14">
        <v>0</v>
      </c>
      <c r="L453" s="14">
        <v>78528.183399999994</v>
      </c>
      <c r="M453" s="14">
        <v>15263.14646</v>
      </c>
      <c r="N453" s="14">
        <v>16125.913860000001</v>
      </c>
      <c r="O453" s="14">
        <v>18129.457439999998</v>
      </c>
      <c r="P453" s="14">
        <v>14110.113090000001</v>
      </c>
      <c r="Q453" s="14">
        <v>7733.32413</v>
      </c>
      <c r="R453" s="14">
        <v>17059.96889</v>
      </c>
      <c r="S453" s="14">
        <v>4881.0844420000003</v>
      </c>
      <c r="T453" s="14">
        <v>5384.6035320000001</v>
      </c>
      <c r="U453" s="14">
        <v>6815.4455690000004</v>
      </c>
      <c r="V453" s="14">
        <v>10926.90943</v>
      </c>
      <c r="W453" s="14">
        <v>5722.4894219999996</v>
      </c>
      <c r="X453" s="14">
        <v>0</v>
      </c>
      <c r="Y453" s="14">
        <v>5722.5608560000001</v>
      </c>
      <c r="Z453" s="14">
        <v>6422.6117210000002</v>
      </c>
      <c r="AA453" s="14">
        <v>5310.4830240000001</v>
      </c>
      <c r="AB453" s="14">
        <v>1550</v>
      </c>
      <c r="AC453" s="14">
        <v>17059.96889</v>
      </c>
      <c r="AD453" s="14">
        <v>5722.5251390000003</v>
      </c>
      <c r="AE453" s="14">
        <v>0.33543584799999998</v>
      </c>
      <c r="AF453" s="14">
        <f t="array" ref="AF453">TTEST(IF(H453:R453&lt;&gt;0,H453:R453),IF(S453:AA453&lt;&gt;0,S453:AA453),2,3)</f>
        <v>2.6809279027850134E-2</v>
      </c>
      <c r="AG453">
        <f t="array" ref="AG453">AVERAGE(IF(H453:R453&lt;&gt;0,H453:R453))</f>
        <v>28854.809986666663</v>
      </c>
      <c r="AH453">
        <f t="array" ref="AH453">STDEV(IF(H453:R453&lt;&gt;0,H453:R453))</f>
        <v>24881.300107660518</v>
      </c>
      <c r="AI453">
        <f t="shared" si="24"/>
        <v>115.96986436324832</v>
      </c>
    </row>
    <row r="454" spans="1:35" x14ac:dyDescent="0.2">
      <c r="A454" s="2" t="s">
        <v>488</v>
      </c>
      <c r="B454" s="2">
        <v>64328</v>
      </c>
      <c r="C454" s="5">
        <v>3924</v>
      </c>
      <c r="D454" s="5">
        <f t="shared" ref="D454:D517" si="25">B454*E454</f>
        <v>233767952</v>
      </c>
      <c r="E454" s="5">
        <v>3634</v>
      </c>
      <c r="F454" s="5">
        <f t="shared" ref="F454:F517" si="26">IF(E454&lt;14993,1,0)</f>
        <v>1</v>
      </c>
      <c r="G454" s="5">
        <v>74</v>
      </c>
      <c r="H454" s="14">
        <v>0</v>
      </c>
      <c r="I454" s="14">
        <v>11564</v>
      </c>
      <c r="J454" s="14">
        <v>264.36383289999998</v>
      </c>
      <c r="K454" s="14">
        <v>0</v>
      </c>
      <c r="L454" s="14">
        <v>0</v>
      </c>
      <c r="M454" s="14">
        <v>2650.3052560000001</v>
      </c>
      <c r="N454" s="14">
        <v>5305.6830339999997</v>
      </c>
      <c r="O454" s="14">
        <v>0</v>
      </c>
      <c r="P454" s="14">
        <v>1562.9601789999999</v>
      </c>
      <c r="Q454" s="14">
        <v>0</v>
      </c>
      <c r="R454" s="14">
        <v>1014.358396</v>
      </c>
      <c r="S454" s="14">
        <v>3633.9926220000002</v>
      </c>
      <c r="T454" s="14">
        <v>0</v>
      </c>
      <c r="U454" s="14">
        <v>0</v>
      </c>
      <c r="V454" s="14">
        <v>0</v>
      </c>
      <c r="W454" s="14">
        <v>3328.7987950000002</v>
      </c>
      <c r="X454" s="14">
        <v>2102.242557</v>
      </c>
      <c r="Y454" s="14">
        <v>3861.8696770000001</v>
      </c>
      <c r="Z454" s="14">
        <v>4532.0112330000002</v>
      </c>
      <c r="AA454" s="14">
        <v>4385.7781199999999</v>
      </c>
      <c r="AB454" s="14">
        <v>6800</v>
      </c>
      <c r="AC454" s="14">
        <v>2106.632717</v>
      </c>
      <c r="AD454" s="14">
        <v>3747.9311499999999</v>
      </c>
      <c r="AE454" s="14">
        <v>1.7791099130000001</v>
      </c>
      <c r="AF454" s="14">
        <f t="array" ref="AF454">TTEST(IF(H454:R454&lt;&gt;0,H454:R454),IF(S454:AA454&lt;&gt;0,S454:AA454),2,3)</f>
        <v>0.96271090676984372</v>
      </c>
      <c r="AG454">
        <f t="array" ref="AG454">AVERAGE(IF(H454:R454&lt;&gt;0,H454:R454))</f>
        <v>3726.9451163166668</v>
      </c>
      <c r="AH454">
        <f t="array" ref="AH454">STDEV(IF(H454:R454&lt;&gt;0,H454:R454))</f>
        <v>4221.4078864724206</v>
      </c>
      <c r="AI454">
        <f t="shared" si="24"/>
        <v>88.286780537358894</v>
      </c>
    </row>
    <row r="455" spans="1:35" x14ac:dyDescent="0.2">
      <c r="A455" s="2" t="s">
        <v>592</v>
      </c>
      <c r="B455" s="2">
        <v>77066</v>
      </c>
      <c r="C455" s="5">
        <v>2675</v>
      </c>
      <c r="D455" s="5">
        <f t="shared" si="25"/>
        <v>233355848</v>
      </c>
      <c r="E455" s="5">
        <v>3028</v>
      </c>
      <c r="F455" s="5">
        <f t="shared" si="26"/>
        <v>1</v>
      </c>
      <c r="G455" s="5">
        <v>46</v>
      </c>
      <c r="H455" s="14">
        <v>4634</v>
      </c>
      <c r="I455" s="14">
        <v>3176</v>
      </c>
      <c r="J455" s="14">
        <v>413.11439519999999</v>
      </c>
      <c r="K455" s="14">
        <v>739.13388029999999</v>
      </c>
      <c r="L455" s="14">
        <v>0</v>
      </c>
      <c r="M455" s="14">
        <v>3345.183129</v>
      </c>
      <c r="N455" s="14">
        <v>0</v>
      </c>
      <c r="O455" s="14">
        <v>2965.5347190000002</v>
      </c>
      <c r="P455" s="14">
        <v>3586.9374130000001</v>
      </c>
      <c r="Q455" s="14">
        <v>3074.5919239999998</v>
      </c>
      <c r="R455" s="14">
        <v>873.70288070000004</v>
      </c>
      <c r="S455" s="14">
        <v>3310.3241899999998</v>
      </c>
      <c r="T455" s="14">
        <v>0</v>
      </c>
      <c r="U455" s="14">
        <v>0</v>
      </c>
      <c r="V455" s="14">
        <v>0</v>
      </c>
      <c r="W455" s="14">
        <v>2024.642895</v>
      </c>
      <c r="X455" s="14">
        <v>2982.1310840000001</v>
      </c>
      <c r="Y455" s="14">
        <v>3744.9472000000001</v>
      </c>
      <c r="Z455" s="14">
        <v>0</v>
      </c>
      <c r="AA455" s="14">
        <v>0</v>
      </c>
      <c r="AB455" s="14">
        <v>2580</v>
      </c>
      <c r="AC455" s="14">
        <v>3074.5919239999998</v>
      </c>
      <c r="AD455" s="14">
        <v>3146.227637</v>
      </c>
      <c r="AE455" s="14">
        <v>1.0232992590000001</v>
      </c>
      <c r="AF455" s="14">
        <f t="array" ref="AF455">TTEST(IF(H455:R455&lt;&gt;0,H455:R455),IF(S455:AA455&lt;&gt;0,S455:AA455),2,3)</f>
        <v>0.45032452999330796</v>
      </c>
      <c r="AG455">
        <f t="array" ref="AG455">AVERAGE(IF(H455:R455&lt;&gt;0,H455:R455))</f>
        <v>2534.2442601333332</v>
      </c>
      <c r="AH455">
        <f t="array" ref="AH455">STDEV(IF(H455:R455&lt;&gt;0,H455:R455))</f>
        <v>1480.8615410525967</v>
      </c>
      <c r="AI455">
        <f t="shared" si="24"/>
        <v>171.13309987995174</v>
      </c>
    </row>
    <row r="456" spans="1:35" x14ac:dyDescent="0.2">
      <c r="A456" s="2" t="s">
        <v>443</v>
      </c>
      <c r="B456" s="2">
        <v>16456</v>
      </c>
      <c r="C456" s="5">
        <v>18037</v>
      </c>
      <c r="D456" s="5">
        <f t="shared" si="25"/>
        <v>233214432</v>
      </c>
      <c r="E456" s="5">
        <v>14172</v>
      </c>
      <c r="F456" s="5">
        <f t="shared" si="26"/>
        <v>1</v>
      </c>
      <c r="G456" s="5">
        <v>83</v>
      </c>
      <c r="H456" s="14">
        <v>10840</v>
      </c>
      <c r="I456" s="14">
        <v>27601</v>
      </c>
      <c r="J456" s="14">
        <v>74664.166490000003</v>
      </c>
      <c r="K456" s="14">
        <v>30631.005529999999</v>
      </c>
      <c r="L456" s="14">
        <v>2354.3865310000001</v>
      </c>
      <c r="M456" s="14">
        <v>19505.759389999999</v>
      </c>
      <c r="N456" s="14">
        <v>13597.6168</v>
      </c>
      <c r="O456" s="14">
        <v>22792.403300000002</v>
      </c>
      <c r="P456" s="14">
        <v>13928.639859999999</v>
      </c>
      <c r="Q456" s="14">
        <v>1990.788634</v>
      </c>
      <c r="R456" s="14">
        <v>9740.3145710000008</v>
      </c>
      <c r="S456" s="14">
        <v>14415.486639999999</v>
      </c>
      <c r="T456" s="14">
        <v>14747.60189</v>
      </c>
      <c r="U456" s="14">
        <v>11986.79723</v>
      </c>
      <c r="V456" s="14">
        <v>13834.392459999999</v>
      </c>
      <c r="W456" s="14">
        <v>16619.444729999999</v>
      </c>
      <c r="X456" s="14">
        <v>0</v>
      </c>
      <c r="Y456" s="14">
        <v>18370.437099999999</v>
      </c>
      <c r="Z456" s="14">
        <v>11212.97747</v>
      </c>
      <c r="AA456" s="14">
        <v>18399.015640000001</v>
      </c>
      <c r="AB456" s="14">
        <v>13500</v>
      </c>
      <c r="AC456" s="14">
        <v>13928.639859999999</v>
      </c>
      <c r="AD456" s="14">
        <v>14581.544260000001</v>
      </c>
      <c r="AE456" s="14">
        <v>1.0468749580000001</v>
      </c>
      <c r="AF456" s="14">
        <f t="array" ref="AF456">TTEST(IF(H456:R456&lt;&gt;0,H456:R456),IF(S456:AA456&lt;&gt;0,S456:AA456),2,3)</f>
        <v>0.37128660430195026</v>
      </c>
      <c r="AG456">
        <f t="array" ref="AG456">AVERAGE(IF(H456:R456&lt;&gt;0,H456:R456))</f>
        <v>20695.098282363633</v>
      </c>
      <c r="AH456">
        <f t="array" ref="AH456">STDEV(IF(H456:R456&lt;&gt;0,H456:R456))</f>
        <v>20160.381018636625</v>
      </c>
      <c r="AI456">
        <f t="shared" si="24"/>
        <v>102.65231725150782</v>
      </c>
    </row>
    <row r="457" spans="1:35" x14ac:dyDescent="0.2">
      <c r="A457" s="2" t="s">
        <v>525</v>
      </c>
      <c r="B457" s="2">
        <v>31030</v>
      </c>
      <c r="C457" s="5">
        <v>7585</v>
      </c>
      <c r="D457" s="5">
        <f t="shared" si="25"/>
        <v>231918220</v>
      </c>
      <c r="E457" s="5">
        <v>7474</v>
      </c>
      <c r="F457" s="5">
        <f t="shared" si="26"/>
        <v>1</v>
      </c>
      <c r="G457" s="5">
        <v>40</v>
      </c>
      <c r="H457" s="14">
        <v>0</v>
      </c>
      <c r="I457" s="14">
        <v>9806</v>
      </c>
      <c r="J457" s="14">
        <v>3215.6124639999998</v>
      </c>
      <c r="K457" s="14">
        <v>0</v>
      </c>
      <c r="L457" s="14">
        <v>14085.57661</v>
      </c>
      <c r="M457" s="14">
        <v>9029.6798980000003</v>
      </c>
      <c r="N457" s="14">
        <v>4604.3146349999997</v>
      </c>
      <c r="O457" s="14">
        <v>7924.3975129999999</v>
      </c>
      <c r="P457" s="14">
        <v>5806.5801220000003</v>
      </c>
      <c r="Q457" s="14">
        <v>0</v>
      </c>
      <c r="R457" s="14">
        <v>2922.034103</v>
      </c>
      <c r="S457" s="14">
        <v>10761.23227</v>
      </c>
      <c r="T457" s="14">
        <v>0</v>
      </c>
      <c r="U457" s="14">
        <v>7024.3626869999998</v>
      </c>
      <c r="V457" s="14">
        <v>5040.4173609999998</v>
      </c>
      <c r="W457" s="14">
        <v>8627.8655920000001</v>
      </c>
      <c r="X457" s="14">
        <v>0</v>
      </c>
      <c r="Y457" s="14">
        <v>10224.90761</v>
      </c>
      <c r="Z457" s="14">
        <v>5645.9413510000004</v>
      </c>
      <c r="AA457" s="14">
        <v>6335.7791740000002</v>
      </c>
      <c r="AB457" s="14">
        <v>10300</v>
      </c>
      <c r="AC457" s="14">
        <v>6865.4888170000004</v>
      </c>
      <c r="AD457" s="14">
        <v>7024.3626869999998</v>
      </c>
      <c r="AE457" s="14">
        <v>1.0231409410000001</v>
      </c>
      <c r="AF457" s="14">
        <f t="array" ref="AF457">TTEST(IF(H457:R457&lt;&gt;0,H457:R457),IF(S457:AA457&lt;&gt;0,S457:AA457),2,3)</f>
        <v>0.7624278120780843</v>
      </c>
      <c r="AG457">
        <f t="array" ref="AG457">AVERAGE(IF(H457:R457&lt;&gt;0,H457:R457))</f>
        <v>7174.274418125</v>
      </c>
      <c r="AH457">
        <f t="array" ref="AH457">STDEV(IF(H457:R457&lt;&gt;0,H457:R457))</f>
        <v>3797.0876963624628</v>
      </c>
      <c r="AI457">
        <f t="shared" si="24"/>
        <v>188.94149916521067</v>
      </c>
    </row>
    <row r="458" spans="1:35" x14ac:dyDescent="0.2">
      <c r="A458" s="2" t="s">
        <v>433</v>
      </c>
      <c r="B458" s="2">
        <v>35846</v>
      </c>
      <c r="C458" s="5">
        <v>8482</v>
      </c>
      <c r="D458" s="5">
        <f t="shared" si="25"/>
        <v>231350084</v>
      </c>
      <c r="E458" s="5">
        <v>6454</v>
      </c>
      <c r="F458" s="5">
        <f t="shared" si="26"/>
        <v>1</v>
      </c>
      <c r="G458" s="5">
        <v>79</v>
      </c>
      <c r="H458" s="14">
        <v>0</v>
      </c>
      <c r="I458" s="14">
        <v>9295</v>
      </c>
      <c r="J458" s="14">
        <v>6813.2852899999998</v>
      </c>
      <c r="K458" s="14">
        <v>0</v>
      </c>
      <c r="L458" s="14">
        <v>19429.25993</v>
      </c>
      <c r="M458" s="14">
        <v>6707.919425</v>
      </c>
      <c r="N458" s="14">
        <v>6717.8396910000001</v>
      </c>
      <c r="O458" s="14">
        <v>6200.2771190000003</v>
      </c>
      <c r="P458" s="14">
        <v>9134.4245680000004</v>
      </c>
      <c r="Q458" s="14">
        <v>28973.786090000001</v>
      </c>
      <c r="R458" s="14">
        <v>11133.03198</v>
      </c>
      <c r="S458" s="14">
        <v>3558.014056</v>
      </c>
      <c r="T458" s="14">
        <v>0</v>
      </c>
      <c r="U458" s="14">
        <v>3487.6157579999999</v>
      </c>
      <c r="V458" s="14">
        <v>0</v>
      </c>
      <c r="W458" s="14">
        <v>4270.2946220000003</v>
      </c>
      <c r="X458" s="14">
        <v>0</v>
      </c>
      <c r="Y458" s="14">
        <v>5216.2272640000001</v>
      </c>
      <c r="Z458" s="14">
        <v>3533.7979129999999</v>
      </c>
      <c r="AA458" s="14">
        <v>5967.6071389999997</v>
      </c>
      <c r="AB458" s="14">
        <v>5280</v>
      </c>
      <c r="AC458" s="14">
        <v>9134.4245680000004</v>
      </c>
      <c r="AD458" s="14">
        <v>3914.1543390000002</v>
      </c>
      <c r="AE458" s="14">
        <v>0.428505847</v>
      </c>
      <c r="AF458" s="14">
        <f t="array" ref="AF458">TTEST(IF(H458:R458&lt;&gt;0,H458:R458),IF(S458:AA458&lt;&gt;0,S458:AA458),2,3)</f>
        <v>2.2371179160519953E-2</v>
      </c>
      <c r="AG458">
        <f t="array" ref="AG458">AVERAGE(IF(H458:R458&lt;&gt;0,H458:R458))</f>
        <v>11600.536010333333</v>
      </c>
      <c r="AH458">
        <f t="array" ref="AH458">STDEV(IF(H458:R458&lt;&gt;0,H458:R458))</f>
        <v>7702.2195214349958</v>
      </c>
      <c r="AI458">
        <f t="shared" si="24"/>
        <v>150.61289772447364</v>
      </c>
    </row>
    <row r="459" spans="1:35" x14ac:dyDescent="0.2">
      <c r="A459" s="2" t="s">
        <v>471</v>
      </c>
      <c r="B459" s="2">
        <v>79716</v>
      </c>
      <c r="C459" s="5">
        <v>3419</v>
      </c>
      <c r="D459" s="5">
        <f t="shared" si="25"/>
        <v>231176400</v>
      </c>
      <c r="E459" s="5">
        <v>2900</v>
      </c>
      <c r="F459" s="5">
        <f t="shared" si="26"/>
        <v>1</v>
      </c>
      <c r="G459" s="5">
        <v>61</v>
      </c>
      <c r="H459" s="14">
        <v>951</v>
      </c>
      <c r="I459" s="14">
        <v>1468</v>
      </c>
      <c r="J459" s="14">
        <v>236.28911260000001</v>
      </c>
      <c r="K459" s="14">
        <v>0</v>
      </c>
      <c r="L459" s="14">
        <v>0</v>
      </c>
      <c r="M459" s="14">
        <v>4771.3430770000004</v>
      </c>
      <c r="N459" s="14">
        <v>7610.313349</v>
      </c>
      <c r="O459" s="14">
        <v>4811.1646710000005</v>
      </c>
      <c r="P459" s="14">
        <v>4103.39264</v>
      </c>
      <c r="Q459" s="14">
        <v>0</v>
      </c>
      <c r="R459" s="14">
        <v>5301.6667660000003</v>
      </c>
      <c r="S459" s="14">
        <v>2838.4415330000002</v>
      </c>
      <c r="T459" s="14">
        <v>2097.92524</v>
      </c>
      <c r="U459" s="14">
        <v>0</v>
      </c>
      <c r="V459" s="14">
        <v>2961.0205860000001</v>
      </c>
      <c r="W459" s="14">
        <v>2513.3252419999999</v>
      </c>
      <c r="X459" s="14">
        <v>0</v>
      </c>
      <c r="Y459" s="14">
        <v>0</v>
      </c>
      <c r="Z459" s="14">
        <v>2226.0867360000002</v>
      </c>
      <c r="AA459" s="14">
        <v>0</v>
      </c>
      <c r="AB459" s="14">
        <v>5980</v>
      </c>
      <c r="AC459" s="14">
        <v>4437.3678579999996</v>
      </c>
      <c r="AD459" s="14">
        <v>2513.3252419999999</v>
      </c>
      <c r="AE459" s="14">
        <v>0.56640002</v>
      </c>
      <c r="AF459" s="14">
        <f t="array" ref="AF459">TTEST(IF(H459:R459&lt;&gt;0,H459:R459),IF(S459:AA459&lt;&gt;0,S459:AA459),2,3)</f>
        <v>0.25266094734269817</v>
      </c>
      <c r="AG459">
        <f t="array" ref="AG459">AVERAGE(IF(H459:R459&lt;&gt;0,H459:R459))</f>
        <v>3656.6462019500004</v>
      </c>
      <c r="AH459">
        <f t="array" ref="AH459">STDEV(IF(H459:R459&lt;&gt;0,H459:R459))</f>
        <v>2533.2688411403346</v>
      </c>
      <c r="AI459">
        <f t="shared" si="24"/>
        <v>144.34497209952596</v>
      </c>
    </row>
    <row r="460" spans="1:35" x14ac:dyDescent="0.2">
      <c r="A460" s="2" t="s">
        <v>526</v>
      </c>
      <c r="B460" s="2">
        <v>88543</v>
      </c>
      <c r="C460" s="5">
        <v>2650</v>
      </c>
      <c r="D460" s="5">
        <f t="shared" si="25"/>
        <v>229857628</v>
      </c>
      <c r="E460" s="5">
        <v>2596</v>
      </c>
      <c r="F460" s="5">
        <f t="shared" si="26"/>
        <v>1</v>
      </c>
      <c r="G460" s="5">
        <v>45</v>
      </c>
      <c r="H460" s="14">
        <v>3907</v>
      </c>
      <c r="I460" s="14">
        <v>895</v>
      </c>
      <c r="J460" s="14">
        <v>527.60615540000003</v>
      </c>
      <c r="K460" s="14">
        <v>0</v>
      </c>
      <c r="L460" s="14">
        <v>0</v>
      </c>
      <c r="M460" s="14">
        <v>2131.829424</v>
      </c>
      <c r="N460" s="14">
        <v>4311.2024959999999</v>
      </c>
      <c r="O460" s="14">
        <v>0</v>
      </c>
      <c r="P460" s="14">
        <v>3925.2375910000001</v>
      </c>
      <c r="Q460" s="14">
        <v>2596.2916289999998</v>
      </c>
      <c r="R460" s="14">
        <v>3659.6165430000001</v>
      </c>
      <c r="S460" s="14">
        <v>0</v>
      </c>
      <c r="T460" s="14">
        <v>2277.6301739999999</v>
      </c>
      <c r="U460" s="14">
        <v>0</v>
      </c>
      <c r="V460" s="14">
        <v>3478.876033</v>
      </c>
      <c r="W460" s="14">
        <v>2365.7636510000002</v>
      </c>
      <c r="X460" s="14">
        <v>0</v>
      </c>
      <c r="Y460" s="14">
        <v>0</v>
      </c>
      <c r="Z460" s="14">
        <v>2822.410621</v>
      </c>
      <c r="AA460" s="14">
        <v>0</v>
      </c>
      <c r="AB460" s="14">
        <v>1550</v>
      </c>
      <c r="AC460" s="14">
        <v>3127.9540860000002</v>
      </c>
      <c r="AD460" s="14">
        <v>2594.0871360000001</v>
      </c>
      <c r="AE460" s="14">
        <v>0.82932391699999997</v>
      </c>
      <c r="AF460" s="14">
        <f t="array" ref="AF460">TTEST(IF(H460:R460&lt;&gt;0,H460:R460),IF(S460:AA460&lt;&gt;0,S460:AA460),2,3)</f>
        <v>0.98924924515331558</v>
      </c>
      <c r="AG460">
        <f t="array" ref="AG460">AVERAGE(IF(H460:R460&lt;&gt;0,H460:R460))</f>
        <v>2744.2229797999998</v>
      </c>
      <c r="AH460">
        <f t="array" ref="AH460">STDEV(IF(H460:R460&lt;&gt;0,H460:R460))</f>
        <v>1452.5908585932075</v>
      </c>
      <c r="AI460">
        <f t="shared" si="24"/>
        <v>188.91919659040818</v>
      </c>
    </row>
    <row r="461" spans="1:35" x14ac:dyDescent="0.2">
      <c r="A461" s="2" t="s">
        <v>490</v>
      </c>
      <c r="B461" s="2">
        <v>72755</v>
      </c>
      <c r="C461" s="5">
        <v>3445</v>
      </c>
      <c r="D461" s="5">
        <f t="shared" si="25"/>
        <v>228668965</v>
      </c>
      <c r="E461" s="5">
        <v>3143</v>
      </c>
      <c r="F461" s="5">
        <f t="shared" si="26"/>
        <v>1</v>
      </c>
      <c r="G461" s="5">
        <v>41</v>
      </c>
      <c r="H461" s="14">
        <v>0</v>
      </c>
      <c r="I461" s="14">
        <v>4432</v>
      </c>
      <c r="J461" s="14">
        <v>1358.8210939999999</v>
      </c>
      <c r="K461" s="14">
        <v>0</v>
      </c>
      <c r="L461" s="14">
        <v>0</v>
      </c>
      <c r="M461" s="14">
        <v>6422.4243969999998</v>
      </c>
      <c r="N461" s="14">
        <v>3937.9807839999999</v>
      </c>
      <c r="O461" s="14">
        <v>4128.438615</v>
      </c>
      <c r="P461" s="14">
        <v>5152.53413</v>
      </c>
      <c r="Q461" s="14">
        <v>0</v>
      </c>
      <c r="R461" s="14">
        <v>2394.5859110000001</v>
      </c>
      <c r="S461" s="14">
        <v>2386.4367139999999</v>
      </c>
      <c r="T461" s="14">
        <v>3127.6454010000002</v>
      </c>
      <c r="U461" s="14">
        <v>0</v>
      </c>
      <c r="V461" s="14">
        <v>0</v>
      </c>
      <c r="W461" s="14">
        <v>2438.6608540000002</v>
      </c>
      <c r="X461" s="14">
        <v>0</v>
      </c>
      <c r="Y461" s="14">
        <v>0</v>
      </c>
      <c r="Z461" s="14">
        <v>3142.696363</v>
      </c>
      <c r="AA461" s="14">
        <v>3951.979296</v>
      </c>
      <c r="AB461" s="14">
        <v>1910</v>
      </c>
      <c r="AC461" s="14">
        <v>4128.438615</v>
      </c>
      <c r="AD461" s="14">
        <v>3127.6454010000002</v>
      </c>
      <c r="AE461" s="14">
        <v>0.75758554099999997</v>
      </c>
      <c r="AF461" s="14">
        <f t="array" ref="AF461">TTEST(IF(H461:R461&lt;&gt;0,H461:R461),IF(S461:AA461&lt;&gt;0,S461:AA461),2,3)</f>
        <v>0.2023030240777377</v>
      </c>
      <c r="AG461">
        <f t="array" ref="AG461">AVERAGE(IF(H461:R461&lt;&gt;0,H461:R461))</f>
        <v>3975.2549901428574</v>
      </c>
      <c r="AH461">
        <f t="array" ref="AH461">STDEV(IF(H461:R461&lt;&gt;0,H461:R461))</f>
        <v>1680.8894442646172</v>
      </c>
      <c r="AI461">
        <f t="shared" si="24"/>
        <v>236.49711191339037</v>
      </c>
    </row>
    <row r="462" spans="1:35" x14ac:dyDescent="0.2">
      <c r="A462" s="2" t="s">
        <v>462</v>
      </c>
      <c r="B462" s="2">
        <v>47849</v>
      </c>
      <c r="C462" s="5">
        <v>5824</v>
      </c>
      <c r="D462" s="5">
        <f t="shared" si="25"/>
        <v>228287579</v>
      </c>
      <c r="E462" s="5">
        <v>4771</v>
      </c>
      <c r="F462" s="5">
        <f t="shared" si="26"/>
        <v>1</v>
      </c>
      <c r="G462" s="5">
        <v>72</v>
      </c>
      <c r="H462" s="14">
        <v>1971</v>
      </c>
      <c r="I462" s="14">
        <v>0</v>
      </c>
      <c r="J462" s="14">
        <v>510.00221649999997</v>
      </c>
      <c r="K462" s="14">
        <v>0</v>
      </c>
      <c r="L462" s="14">
        <v>0</v>
      </c>
      <c r="M462" s="14">
        <v>4771.109367</v>
      </c>
      <c r="N462" s="14">
        <v>6367.3208059999997</v>
      </c>
      <c r="O462" s="14">
        <v>3943.1162840000002</v>
      </c>
      <c r="P462" s="14">
        <v>0</v>
      </c>
      <c r="Q462" s="14">
        <v>0</v>
      </c>
      <c r="R462" s="14">
        <v>0</v>
      </c>
      <c r="S462" s="14">
        <v>10801.551030000001</v>
      </c>
      <c r="T462" s="14">
        <v>6537.8915500000003</v>
      </c>
      <c r="U462" s="14">
        <v>0</v>
      </c>
      <c r="V462" s="14">
        <v>3068.5637449999999</v>
      </c>
      <c r="W462" s="14">
        <v>9857.8779340000001</v>
      </c>
      <c r="X462" s="14">
        <v>0</v>
      </c>
      <c r="Y462" s="14">
        <v>13952.26922</v>
      </c>
      <c r="Z462" s="14">
        <v>2285.7051649999999</v>
      </c>
      <c r="AA462" s="14">
        <v>0</v>
      </c>
      <c r="AB462" s="14">
        <v>0</v>
      </c>
      <c r="AC462" s="14">
        <v>3943.1162840000002</v>
      </c>
      <c r="AD462" s="14">
        <v>8197.8847420000002</v>
      </c>
      <c r="AE462" s="14">
        <v>2.0790370230000002</v>
      </c>
      <c r="AF462" s="14">
        <f t="array" ref="AF462">TTEST(IF(H462:R462&lt;&gt;0,H462:R462),IF(S462:AA462&lt;&gt;0,S462:AA462),2,3)</f>
        <v>8.4847002374142957E-2</v>
      </c>
      <c r="AG462">
        <f t="array" ref="AG462">AVERAGE(IF(H462:R462&lt;&gt;0,H462:R462))</f>
        <v>3512.5097347000001</v>
      </c>
      <c r="AH462">
        <f t="array" ref="AH462">STDEV(IF(H462:R462&lt;&gt;0,H462:R462))</f>
        <v>2308.1781206486849</v>
      </c>
      <c r="AI462">
        <f t="shared" si="24"/>
        <v>152.17671908755693</v>
      </c>
    </row>
    <row r="463" spans="1:35" x14ac:dyDescent="0.2">
      <c r="A463" s="2" t="s">
        <v>577</v>
      </c>
      <c r="B463" s="2">
        <v>117215</v>
      </c>
      <c r="C463" s="5">
        <v>1813</v>
      </c>
      <c r="D463" s="5">
        <f t="shared" si="25"/>
        <v>228100390</v>
      </c>
      <c r="E463" s="5">
        <v>1946</v>
      </c>
      <c r="F463" s="5">
        <f t="shared" si="26"/>
        <v>1</v>
      </c>
      <c r="G463" s="5">
        <v>62</v>
      </c>
      <c r="H463" s="14">
        <v>1514</v>
      </c>
      <c r="I463" s="14">
        <v>970</v>
      </c>
      <c r="J463" s="14">
        <v>43.134790019999997</v>
      </c>
      <c r="K463" s="14">
        <v>0</v>
      </c>
      <c r="L463" s="14">
        <v>0</v>
      </c>
      <c r="M463" s="14">
        <v>3708.9696100000001</v>
      </c>
      <c r="N463" s="14">
        <v>0</v>
      </c>
      <c r="O463" s="14">
        <v>1574.8072669999999</v>
      </c>
      <c r="P463" s="14">
        <v>2000.8050720000001</v>
      </c>
      <c r="Q463" s="14">
        <v>0</v>
      </c>
      <c r="R463" s="14">
        <v>1205.0876940000001</v>
      </c>
      <c r="S463" s="14">
        <v>2299.6534150000002</v>
      </c>
      <c r="T463" s="14">
        <v>2198.7715779999999</v>
      </c>
      <c r="U463" s="14">
        <v>3680.1911100000002</v>
      </c>
      <c r="V463" s="14">
        <v>0</v>
      </c>
      <c r="W463" s="14">
        <v>1946.4547500000001</v>
      </c>
      <c r="X463" s="14">
        <v>0</v>
      </c>
      <c r="Y463" s="14">
        <v>0</v>
      </c>
      <c r="Z463" s="14">
        <v>2383.038219</v>
      </c>
      <c r="AA463" s="14">
        <v>0</v>
      </c>
      <c r="AB463" s="14">
        <v>49.2</v>
      </c>
      <c r="AC463" s="14">
        <v>1514</v>
      </c>
      <c r="AD463" s="14">
        <v>2299.6534150000002</v>
      </c>
      <c r="AE463" s="14">
        <v>1.5189256369999999</v>
      </c>
      <c r="AF463" s="14">
        <f t="array" ref="AF463">TTEST(IF(H463:R463&lt;&gt;0,H463:R463),IF(S463:AA463&lt;&gt;0,S463:AA463),2,3)</f>
        <v>0.10657568384893761</v>
      </c>
      <c r="AG463">
        <f t="array" ref="AG463">AVERAGE(IF(H463:R463&lt;&gt;0,H463:R463))</f>
        <v>1573.8292047171431</v>
      </c>
      <c r="AH463">
        <f t="array" ref="AH463">STDEV(IF(H463:R463&lt;&gt;0,H463:R463))</f>
        <v>1124.5976193907927</v>
      </c>
      <c r="AI463">
        <f t="shared" ref="AI463:AI526" si="27">(AG463/AH463)*100</f>
        <v>139.94598401957353</v>
      </c>
    </row>
    <row r="464" spans="1:35" x14ac:dyDescent="0.2">
      <c r="A464" s="2" t="s">
        <v>434</v>
      </c>
      <c r="B464" s="2">
        <v>61269</v>
      </c>
      <c r="C464" s="5">
        <v>4951</v>
      </c>
      <c r="D464" s="5">
        <f t="shared" si="25"/>
        <v>227185452</v>
      </c>
      <c r="E464" s="5">
        <v>3708</v>
      </c>
      <c r="F464" s="5">
        <f t="shared" si="26"/>
        <v>1</v>
      </c>
      <c r="G464" s="5">
        <v>83</v>
      </c>
      <c r="H464" s="14">
        <v>0</v>
      </c>
      <c r="I464" s="14">
        <v>7636</v>
      </c>
      <c r="J464" s="14">
        <v>863.6170912</v>
      </c>
      <c r="K464" s="14">
        <v>1419.295586</v>
      </c>
      <c r="L464" s="14">
        <v>0</v>
      </c>
      <c r="M464" s="14">
        <v>3394.0177309999999</v>
      </c>
      <c r="N464" s="14">
        <v>6292.1333759999998</v>
      </c>
      <c r="O464" s="14">
        <v>12657.798210000001</v>
      </c>
      <c r="P464" s="14">
        <v>3708.1751949999998</v>
      </c>
      <c r="Q464" s="14">
        <v>0</v>
      </c>
      <c r="R464" s="14">
        <v>4197.2275950000003</v>
      </c>
      <c r="S464" s="14">
        <v>0</v>
      </c>
      <c r="T464" s="14">
        <v>0</v>
      </c>
      <c r="U464" s="14">
        <v>11173.93966</v>
      </c>
      <c r="V464" s="14">
        <v>0</v>
      </c>
      <c r="W464" s="14">
        <v>0</v>
      </c>
      <c r="X464" s="14">
        <v>0</v>
      </c>
      <c r="Y464" s="14">
        <v>0</v>
      </c>
      <c r="Z464" s="14">
        <v>2926.6851470000001</v>
      </c>
      <c r="AA464" s="14">
        <v>0</v>
      </c>
      <c r="AB464" s="14">
        <v>195</v>
      </c>
      <c r="AC464" s="14">
        <v>3952.701395</v>
      </c>
      <c r="AD464" s="14">
        <v>7050.3124029999999</v>
      </c>
      <c r="AE464" s="14">
        <v>1.7836693690000001</v>
      </c>
      <c r="AF464" s="14">
        <f t="array" ref="AF464">TTEST(IF(H464:R464&lt;&gt;0,H464:R464),IF(S464:AA464&lt;&gt;0,S464:AA464),2,3)</f>
        <v>0.70962599573767449</v>
      </c>
      <c r="AG464">
        <f t="array" ref="AG464">AVERAGE(IF(H464:R464&lt;&gt;0,H464:R464))</f>
        <v>5021.0330980250001</v>
      </c>
      <c r="AH464">
        <f t="array" ref="AH464">STDEV(IF(H464:R464&lt;&gt;0,H464:R464))</f>
        <v>3818.7503665613867</v>
      </c>
      <c r="AI464">
        <f t="shared" si="27"/>
        <v>131.48366916023932</v>
      </c>
    </row>
    <row r="465" spans="1:35" x14ac:dyDescent="0.2">
      <c r="A465" s="2" t="s">
        <v>576</v>
      </c>
      <c r="B465" s="2">
        <v>69615</v>
      </c>
      <c r="C465" s="5">
        <v>3056</v>
      </c>
      <c r="D465" s="5">
        <f t="shared" si="25"/>
        <v>226666440</v>
      </c>
      <c r="E465" s="5">
        <v>3256</v>
      </c>
      <c r="F465" s="5">
        <f t="shared" si="26"/>
        <v>1</v>
      </c>
      <c r="G465" s="5">
        <v>59</v>
      </c>
      <c r="H465" s="14">
        <v>0</v>
      </c>
      <c r="I465" s="14">
        <v>4735</v>
      </c>
      <c r="J465" s="14">
        <v>535.13513260000002</v>
      </c>
      <c r="K465" s="14">
        <v>1327.034195</v>
      </c>
      <c r="L465" s="14">
        <v>419.46399639999998</v>
      </c>
      <c r="M465" s="14">
        <v>4965.3436350000002</v>
      </c>
      <c r="N465" s="14">
        <v>0</v>
      </c>
      <c r="O465" s="14">
        <v>3167.7786890000002</v>
      </c>
      <c r="P465" s="14">
        <v>3796.6737290000001</v>
      </c>
      <c r="Q465" s="14">
        <v>0</v>
      </c>
      <c r="R465" s="14">
        <v>1177.1835189999999</v>
      </c>
      <c r="S465" s="14">
        <v>5657.8771239999996</v>
      </c>
      <c r="T465" s="14">
        <v>2401.2599319999999</v>
      </c>
      <c r="U465" s="14">
        <v>4289.4723620000004</v>
      </c>
      <c r="V465" s="14">
        <v>0</v>
      </c>
      <c r="W465" s="14">
        <v>4210.3025200000002</v>
      </c>
      <c r="X465" s="14">
        <v>0</v>
      </c>
      <c r="Y465" s="14">
        <v>0</v>
      </c>
      <c r="Z465" s="14">
        <v>5047.4994790000001</v>
      </c>
      <c r="AA465" s="14">
        <v>3256.1963940000001</v>
      </c>
      <c r="AB465" s="14">
        <v>861</v>
      </c>
      <c r="AC465" s="14">
        <v>2247.406442</v>
      </c>
      <c r="AD465" s="14">
        <v>4249.8874409999999</v>
      </c>
      <c r="AE465" s="14">
        <v>1.8910186250000001</v>
      </c>
      <c r="AF465" s="14">
        <f t="array" ref="AF465">TTEST(IF(H465:R465&lt;&gt;0,H465:R465),IF(S465:AA465&lt;&gt;0,S465:AA465),2,3)</f>
        <v>7.038379371537104E-2</v>
      </c>
      <c r="AG465">
        <f t="array" ref="AG465">AVERAGE(IF(H465:R465&lt;&gt;0,H465:R465))</f>
        <v>2515.4516119999998</v>
      </c>
      <c r="AH465">
        <f t="array" ref="AH465">STDEV(IF(H465:R465&lt;&gt;0,H465:R465))</f>
        <v>1871.3456422208351</v>
      </c>
      <c r="AI465">
        <f t="shared" si="27"/>
        <v>134.41940148559445</v>
      </c>
    </row>
    <row r="466" spans="1:35" x14ac:dyDescent="0.2">
      <c r="A466" s="2" t="s">
        <v>360</v>
      </c>
      <c r="B466" s="2">
        <v>17445</v>
      </c>
      <c r="C466" s="5">
        <v>21308</v>
      </c>
      <c r="D466" s="5">
        <f t="shared" si="25"/>
        <v>226313985</v>
      </c>
      <c r="E466" s="5">
        <v>12973</v>
      </c>
      <c r="F466" s="5">
        <f t="shared" si="26"/>
        <v>1</v>
      </c>
      <c r="G466" s="5">
        <v>128</v>
      </c>
      <c r="H466" s="14">
        <v>3081</v>
      </c>
      <c r="I466" s="14">
        <v>40901</v>
      </c>
      <c r="J466" s="14">
        <v>48857.629289999997</v>
      </c>
      <c r="K466" s="14">
        <v>11589.46616</v>
      </c>
      <c r="L466" s="14">
        <v>119953.9091</v>
      </c>
      <c r="M466" s="14">
        <v>12972.719059999999</v>
      </c>
      <c r="N466" s="14">
        <v>12510.18353</v>
      </c>
      <c r="O466" s="14">
        <v>21730.56019</v>
      </c>
      <c r="P466" s="14">
        <v>14904.90742</v>
      </c>
      <c r="Q466" s="14">
        <v>13295.9303</v>
      </c>
      <c r="R466" s="14">
        <v>14860.593650000001</v>
      </c>
      <c r="S466" s="14">
        <v>5626.2837090000003</v>
      </c>
      <c r="T466" s="14">
        <v>17590.84103</v>
      </c>
      <c r="U466" s="14">
        <v>3453.725786</v>
      </c>
      <c r="V466" s="14">
        <v>6605.8810059999996</v>
      </c>
      <c r="W466" s="14">
        <v>6508.8595560000003</v>
      </c>
      <c r="X466" s="14">
        <v>0</v>
      </c>
      <c r="Y466" s="14">
        <v>0</v>
      </c>
      <c r="Z466" s="14">
        <v>7017.1108100000001</v>
      </c>
      <c r="AA466" s="14">
        <v>5888.3363499999996</v>
      </c>
      <c r="AB466" s="14">
        <v>37500</v>
      </c>
      <c r="AC466" s="14">
        <v>14860.593650000001</v>
      </c>
      <c r="AD466" s="14">
        <v>6508.8595560000003</v>
      </c>
      <c r="AE466" s="14">
        <v>0.43799458499999999</v>
      </c>
      <c r="AF466" s="14">
        <f t="array" ref="AF466">TTEST(IF(H466:R466&lt;&gt;0,H466:R466),IF(S466:AA466&lt;&gt;0,S466:AA466),2,3)</f>
        <v>6.3083297087288548E-2</v>
      </c>
      <c r="AG466">
        <f t="array" ref="AG466">AVERAGE(IF(H466:R466&lt;&gt;0,H466:R466))</f>
        <v>28605.263518181819</v>
      </c>
      <c r="AH466">
        <f t="array" ref="AH466">STDEV(IF(H466:R466&lt;&gt;0,H466:R466))</f>
        <v>33179.247844096601</v>
      </c>
      <c r="AI466">
        <f t="shared" si="27"/>
        <v>86.214321833312425</v>
      </c>
    </row>
    <row r="467" spans="1:35" x14ac:dyDescent="0.2">
      <c r="A467" s="2" t="s">
        <v>396</v>
      </c>
      <c r="B467" s="2">
        <v>37711</v>
      </c>
      <c r="C467" s="5">
        <v>8877</v>
      </c>
      <c r="D467" s="5">
        <f t="shared" si="25"/>
        <v>226115156</v>
      </c>
      <c r="E467" s="5">
        <v>5996</v>
      </c>
      <c r="F467" s="5">
        <f t="shared" si="26"/>
        <v>1</v>
      </c>
      <c r="G467" s="5">
        <v>112</v>
      </c>
      <c r="H467" s="14">
        <v>0</v>
      </c>
      <c r="I467" s="14">
        <v>1928</v>
      </c>
      <c r="J467" s="14">
        <v>4955.8322889999999</v>
      </c>
      <c r="K467" s="14">
        <v>0</v>
      </c>
      <c r="L467" s="14">
        <v>7455.0029800000002</v>
      </c>
      <c r="M467" s="14">
        <v>8178.9309510000003</v>
      </c>
      <c r="N467" s="14">
        <v>7298.0083610000001</v>
      </c>
      <c r="O467" s="14">
        <v>42055.171049999997</v>
      </c>
      <c r="P467" s="14">
        <v>6141.2777450000003</v>
      </c>
      <c r="Q467" s="14">
        <v>7585.1780570000001</v>
      </c>
      <c r="R467" s="14">
        <v>19486.128789999999</v>
      </c>
      <c r="S467" s="14">
        <v>2944.444872</v>
      </c>
      <c r="T467" s="14">
        <v>5376.70406</v>
      </c>
      <c r="U467" s="14">
        <v>4079.8888459999998</v>
      </c>
      <c r="V467" s="14">
        <v>3918.7418659999998</v>
      </c>
      <c r="W467" s="14">
        <v>2054.765159</v>
      </c>
      <c r="X467" s="14">
        <v>0</v>
      </c>
      <c r="Y467" s="14">
        <v>5850.3509640000002</v>
      </c>
      <c r="Z467" s="14">
        <v>1922.075599</v>
      </c>
      <c r="AA467" s="14">
        <v>6554.5325339999999</v>
      </c>
      <c r="AB467" s="14">
        <v>22000</v>
      </c>
      <c r="AC467" s="14">
        <v>7455.0029800000002</v>
      </c>
      <c r="AD467" s="14">
        <v>3999.3153560000001</v>
      </c>
      <c r="AE467" s="14">
        <v>0.53646059800000001</v>
      </c>
      <c r="AF467" s="14">
        <f t="array" ref="AF467">TTEST(IF(H467:R467&lt;&gt;0,H467:R467),IF(S467:AA467&lt;&gt;0,S467:AA467),2,3)</f>
        <v>0.10420715580569496</v>
      </c>
      <c r="AG467">
        <f t="array" ref="AG467">AVERAGE(IF(H467:R467&lt;&gt;0,H467:R467))</f>
        <v>11675.947802555555</v>
      </c>
      <c r="AH467">
        <f t="array" ref="AH467">STDEV(IF(H467:R467&lt;&gt;0,H467:R467))</f>
        <v>12352.415738519479</v>
      </c>
      <c r="AI467">
        <f t="shared" si="27"/>
        <v>94.523598053339128</v>
      </c>
    </row>
    <row r="468" spans="1:35" x14ac:dyDescent="0.2">
      <c r="A468" s="2" t="s">
        <v>485</v>
      </c>
      <c r="B468" s="2">
        <v>67452</v>
      </c>
      <c r="C468" s="5">
        <v>3777</v>
      </c>
      <c r="D468" s="5">
        <f t="shared" si="25"/>
        <v>224412804</v>
      </c>
      <c r="E468" s="5">
        <v>3327</v>
      </c>
      <c r="F468" s="5">
        <f t="shared" si="26"/>
        <v>1</v>
      </c>
      <c r="G468" s="5">
        <v>39</v>
      </c>
      <c r="H468" s="14">
        <v>0</v>
      </c>
      <c r="I468" s="14">
        <v>3994</v>
      </c>
      <c r="J468" s="14">
        <v>2742.6301319999998</v>
      </c>
      <c r="K468" s="14">
        <v>0</v>
      </c>
      <c r="L468" s="14">
        <v>3306.9144379999998</v>
      </c>
      <c r="M468" s="14">
        <v>3218.678793</v>
      </c>
      <c r="N468" s="14">
        <v>2022.901114</v>
      </c>
      <c r="O468" s="14">
        <v>7098.6610430000001</v>
      </c>
      <c r="P468" s="14">
        <v>5073.5499449999998</v>
      </c>
      <c r="Q468" s="14">
        <v>1715.0171130000001</v>
      </c>
      <c r="R468" s="14">
        <v>5509.5434329999998</v>
      </c>
      <c r="S468" s="14">
        <v>3244.5103720000002</v>
      </c>
      <c r="T468" s="14">
        <v>3046.687551</v>
      </c>
      <c r="U468" s="14">
        <v>3387.584503</v>
      </c>
      <c r="V468" s="14">
        <v>0</v>
      </c>
      <c r="W468" s="14">
        <v>3347.4511200000002</v>
      </c>
      <c r="X468" s="14">
        <v>0</v>
      </c>
      <c r="Y468" s="14">
        <v>0</v>
      </c>
      <c r="Z468" s="14">
        <v>0</v>
      </c>
      <c r="AA468" s="14">
        <v>0</v>
      </c>
      <c r="AB468" s="14">
        <v>5170</v>
      </c>
      <c r="AC468" s="14">
        <v>3306.9144379999998</v>
      </c>
      <c r="AD468" s="14">
        <v>3295.9807460000002</v>
      </c>
      <c r="AE468" s="14">
        <v>0.99669368800000002</v>
      </c>
      <c r="AF468" s="14">
        <f t="array" ref="AF468">TTEST(IF(H468:R468&lt;&gt;0,H468:R468),IF(S468:AA468&lt;&gt;0,S468:AA468),2,3)</f>
        <v>0.34027595930284099</v>
      </c>
      <c r="AG468">
        <f t="array" ref="AG468">AVERAGE(IF(H468:R468&lt;&gt;0,H468:R468))</f>
        <v>3853.5440012222225</v>
      </c>
      <c r="AH468">
        <f t="array" ref="AH468">STDEV(IF(H468:R468&lt;&gt;0,H468:R468))</f>
        <v>1755.0569468092483</v>
      </c>
      <c r="AI468">
        <f t="shared" si="27"/>
        <v>219.56803215007318</v>
      </c>
    </row>
    <row r="469" spans="1:35" x14ac:dyDescent="0.2">
      <c r="A469" s="2" t="s">
        <v>480</v>
      </c>
      <c r="B469" s="2">
        <v>53672</v>
      </c>
      <c r="C469" s="5">
        <v>4911</v>
      </c>
      <c r="D469" s="5">
        <f t="shared" si="25"/>
        <v>224295288</v>
      </c>
      <c r="E469" s="5">
        <v>4179</v>
      </c>
      <c r="F469" s="5">
        <f t="shared" si="26"/>
        <v>1</v>
      </c>
      <c r="G469" s="5">
        <v>52</v>
      </c>
      <c r="H469" s="14">
        <v>0</v>
      </c>
      <c r="I469" s="14">
        <v>2476</v>
      </c>
      <c r="J469" s="14">
        <v>4601.6961069999998</v>
      </c>
      <c r="K469" s="14">
        <v>0</v>
      </c>
      <c r="L469" s="14">
        <v>0</v>
      </c>
      <c r="M469" s="14">
        <v>3890.2415679999999</v>
      </c>
      <c r="N469" s="14">
        <v>13022.94161</v>
      </c>
      <c r="O469" s="14">
        <v>3415.3803160000002</v>
      </c>
      <c r="P469" s="14">
        <v>4646.3451160000004</v>
      </c>
      <c r="Q469" s="14">
        <v>8616.0913550000005</v>
      </c>
      <c r="R469" s="14">
        <v>5167.4211169999999</v>
      </c>
      <c r="S469" s="14">
        <v>5364.4553260000002</v>
      </c>
      <c r="T469" s="14">
        <v>4341.8014510000003</v>
      </c>
      <c r="U469" s="14">
        <v>3662.4394790000001</v>
      </c>
      <c r="V469" s="14">
        <v>3744.7564389999998</v>
      </c>
      <c r="W469" s="14">
        <v>4016.426363</v>
      </c>
      <c r="X469" s="14">
        <v>0</v>
      </c>
      <c r="Y469" s="14">
        <v>4413.5067200000003</v>
      </c>
      <c r="Z469" s="14">
        <v>0</v>
      </c>
      <c r="AA469" s="14">
        <v>3461.2186780000002</v>
      </c>
      <c r="AB469" s="14">
        <v>3730</v>
      </c>
      <c r="AC469" s="14">
        <v>4624.0206109999999</v>
      </c>
      <c r="AD469" s="14">
        <v>4016.426363</v>
      </c>
      <c r="AE469" s="14">
        <v>0.868600445</v>
      </c>
      <c r="AF469" s="14">
        <f t="array" ref="AF469">TTEST(IF(H469:R469&lt;&gt;0,H469:R469),IF(S469:AA469&lt;&gt;0,S469:AA469),2,3)</f>
        <v>0.24078443421589621</v>
      </c>
      <c r="AG469">
        <f t="array" ref="AG469">AVERAGE(IF(H469:R469&lt;&gt;0,H469:R469))</f>
        <v>5729.5146486249996</v>
      </c>
      <c r="AH469">
        <f t="array" ref="AH469">STDEV(IF(H469:R469&lt;&gt;0,H469:R469))</f>
        <v>3456.0729717741874</v>
      </c>
      <c r="AI469">
        <f t="shared" si="27"/>
        <v>165.7810669918735</v>
      </c>
    </row>
    <row r="470" spans="1:35" x14ac:dyDescent="0.2">
      <c r="A470" s="2" t="s">
        <v>609</v>
      </c>
      <c r="B470" s="2">
        <v>85537</v>
      </c>
      <c r="C470" s="5">
        <v>2306</v>
      </c>
      <c r="D470" s="5">
        <f t="shared" si="25"/>
        <v>224106940</v>
      </c>
      <c r="E470" s="5">
        <v>2620</v>
      </c>
      <c r="F470" s="5">
        <f t="shared" si="26"/>
        <v>1</v>
      </c>
      <c r="G470" s="5">
        <v>48</v>
      </c>
      <c r="H470" s="14">
        <v>0</v>
      </c>
      <c r="I470" s="14">
        <v>3019</v>
      </c>
      <c r="J470" s="14">
        <v>582.05268769999998</v>
      </c>
      <c r="K470" s="14">
        <v>0</v>
      </c>
      <c r="L470" s="14">
        <v>724.70487830000002</v>
      </c>
      <c r="M470" s="14">
        <v>2619.6719480000002</v>
      </c>
      <c r="N470" s="14">
        <v>0</v>
      </c>
      <c r="O470" s="14">
        <v>2774.5881060000002</v>
      </c>
      <c r="P470" s="14">
        <v>3343.2360130000002</v>
      </c>
      <c r="Q470" s="14">
        <v>0</v>
      </c>
      <c r="R470" s="14">
        <v>3761.523111</v>
      </c>
      <c r="S470" s="14">
        <v>0</v>
      </c>
      <c r="T470" s="14">
        <v>0</v>
      </c>
      <c r="U470" s="14">
        <v>0</v>
      </c>
      <c r="V470" s="14">
        <v>0</v>
      </c>
      <c r="W470" s="14">
        <v>2035.110854</v>
      </c>
      <c r="X470" s="14">
        <v>0</v>
      </c>
      <c r="Y470" s="14">
        <v>0</v>
      </c>
      <c r="Z470" s="14">
        <v>1896.3032599999999</v>
      </c>
      <c r="AA470" s="14">
        <v>0</v>
      </c>
      <c r="AB470" s="14">
        <v>0</v>
      </c>
      <c r="AC470" s="14">
        <v>2774.5881060000002</v>
      </c>
      <c r="AD470" s="14">
        <v>1965.7070570000001</v>
      </c>
      <c r="AE470" s="14">
        <v>0.70846806100000004</v>
      </c>
      <c r="AF470" s="14">
        <f t="array" ref="AF470">TTEST(IF(H470:R470&lt;&gt;0,H470:R470),IF(S470:AA470&lt;&gt;0,S470:AA470),2,3)</f>
        <v>0.39444323593268815</v>
      </c>
      <c r="AG470">
        <f t="array" ref="AG470">AVERAGE(IF(H470:R470&lt;&gt;0,H470:R470))</f>
        <v>2403.5395348571428</v>
      </c>
      <c r="AH470">
        <f t="array" ref="AH470">STDEV(IF(H470:R470&lt;&gt;0,H470:R470))</f>
        <v>1253.4373304932074</v>
      </c>
      <c r="AI470">
        <f t="shared" si="27"/>
        <v>191.75586017622348</v>
      </c>
    </row>
    <row r="471" spans="1:35" x14ac:dyDescent="0.2">
      <c r="A471" s="2" t="s">
        <v>500</v>
      </c>
      <c r="B471" s="2">
        <v>68320</v>
      </c>
      <c r="C471" s="5">
        <v>3631</v>
      </c>
      <c r="D471" s="5">
        <f t="shared" si="25"/>
        <v>223201440</v>
      </c>
      <c r="E471" s="5">
        <v>3267</v>
      </c>
      <c r="F471" s="5">
        <f t="shared" si="26"/>
        <v>1</v>
      </c>
      <c r="G471" s="5">
        <v>59</v>
      </c>
      <c r="H471" s="14">
        <v>0</v>
      </c>
      <c r="I471" s="14">
        <v>6403</v>
      </c>
      <c r="J471" s="14">
        <v>1049.391308</v>
      </c>
      <c r="K471" s="14">
        <v>3974.1298969999998</v>
      </c>
      <c r="L471" s="14">
        <v>6163.5724829999999</v>
      </c>
      <c r="M471" s="14">
        <v>3668.0679570000002</v>
      </c>
      <c r="N471" s="14">
        <v>0</v>
      </c>
      <c r="O471" s="14">
        <v>3837.8856070000002</v>
      </c>
      <c r="P471" s="14">
        <v>2622.4424290000002</v>
      </c>
      <c r="Q471" s="14">
        <v>8603.7329389999995</v>
      </c>
      <c r="R471" s="14">
        <v>841.07710259999999</v>
      </c>
      <c r="S471" s="14">
        <v>0</v>
      </c>
      <c r="T471" s="14">
        <v>2267.147786</v>
      </c>
      <c r="U471" s="14">
        <v>0</v>
      </c>
      <c r="V471" s="14">
        <v>0</v>
      </c>
      <c r="W471" s="14">
        <v>1846.3187459999999</v>
      </c>
      <c r="X471" s="14">
        <v>0</v>
      </c>
      <c r="Y471" s="14">
        <v>0</v>
      </c>
      <c r="Z471" s="14">
        <v>3025.1841199999999</v>
      </c>
      <c r="AA471" s="14">
        <v>3074.5093929999998</v>
      </c>
      <c r="AB471" s="14">
        <v>3460</v>
      </c>
      <c r="AC471" s="14">
        <v>3837.8856070000002</v>
      </c>
      <c r="AD471" s="14">
        <v>2646.1659530000002</v>
      </c>
      <c r="AE471" s="14">
        <v>0.68948536299999996</v>
      </c>
      <c r="AF471" s="14">
        <f t="array" ref="AF471">TTEST(IF(H471:R471&lt;&gt;0,H471:R471),IF(S471:AA471&lt;&gt;0,S471:AA471),2,3)</f>
        <v>0.11236384853111231</v>
      </c>
      <c r="AG471">
        <f t="array" ref="AG471">AVERAGE(IF(H471:R471&lt;&gt;0,H471:R471))</f>
        <v>4129.255524733333</v>
      </c>
      <c r="AH471">
        <f t="array" ref="AH471">STDEV(IF(H471:R471&lt;&gt;0,H471:R471))</f>
        <v>2554.8759400659292</v>
      </c>
      <c r="AI471">
        <f t="shared" si="27"/>
        <v>161.62254534467831</v>
      </c>
    </row>
    <row r="472" spans="1:35" x14ac:dyDescent="0.2">
      <c r="A472" s="2" t="s">
        <v>496</v>
      </c>
      <c r="B472" s="2">
        <v>80530</v>
      </c>
      <c r="C472" s="5">
        <v>3096</v>
      </c>
      <c r="D472" s="5">
        <f t="shared" si="25"/>
        <v>222826510</v>
      </c>
      <c r="E472" s="5">
        <v>2767</v>
      </c>
      <c r="F472" s="5">
        <f t="shared" si="26"/>
        <v>1</v>
      </c>
      <c r="G472" s="5">
        <v>81</v>
      </c>
      <c r="H472" s="14">
        <v>0</v>
      </c>
      <c r="I472" s="14">
        <v>3918</v>
      </c>
      <c r="J472" s="14">
        <v>716.47045930000002</v>
      </c>
      <c r="K472" s="14">
        <v>0</v>
      </c>
      <c r="L472" s="14">
        <v>0</v>
      </c>
      <c r="M472" s="14">
        <v>4824.2940330000001</v>
      </c>
      <c r="N472" s="14">
        <v>0</v>
      </c>
      <c r="O472" s="14">
        <v>0</v>
      </c>
      <c r="P472" s="14">
        <v>2899.055777</v>
      </c>
      <c r="Q472" s="14">
        <v>9615.5032059999994</v>
      </c>
      <c r="R472" s="14">
        <v>1518.859661</v>
      </c>
      <c r="S472" s="14">
        <v>2634.4169400000001</v>
      </c>
      <c r="T472" s="14">
        <v>1303.7847059999999</v>
      </c>
      <c r="U472" s="14">
        <v>0</v>
      </c>
      <c r="V472" s="14">
        <v>0</v>
      </c>
      <c r="W472" s="14">
        <v>2213.2383300000001</v>
      </c>
      <c r="X472" s="14">
        <v>0</v>
      </c>
      <c r="Y472" s="14">
        <v>0</v>
      </c>
      <c r="Z472" s="14">
        <v>4260.1885169999996</v>
      </c>
      <c r="AA472" s="14">
        <v>3121.3513870000002</v>
      </c>
      <c r="AB472" s="14">
        <v>131</v>
      </c>
      <c r="AC472" s="14">
        <v>3408.527889</v>
      </c>
      <c r="AD472" s="14">
        <v>2634.4169400000001</v>
      </c>
      <c r="AE472" s="14">
        <v>0.77288994700000002</v>
      </c>
      <c r="AF472" s="14">
        <f t="array" ref="AF472">TTEST(IF(H472:R472&lt;&gt;0,H472:R472),IF(S472:AA472&lt;&gt;0,S472:AA472),2,3)</f>
        <v>0.41441294564602171</v>
      </c>
      <c r="AG472">
        <f t="array" ref="AG472">AVERAGE(IF(H472:R472&lt;&gt;0,H472:R472))</f>
        <v>3915.3638560499999</v>
      </c>
      <c r="AH472">
        <f t="array" ref="AH472">STDEV(IF(H472:R472&lt;&gt;0,H472:R472))</f>
        <v>3172.5946181912054</v>
      </c>
      <c r="AI472">
        <f t="shared" si="27"/>
        <v>123.41204368184518</v>
      </c>
    </row>
    <row r="473" spans="1:35" x14ac:dyDescent="0.2">
      <c r="A473" s="2" t="s">
        <v>437</v>
      </c>
      <c r="B473" s="2">
        <v>45993</v>
      </c>
      <c r="C473" s="5">
        <v>6535</v>
      </c>
      <c r="D473" s="5">
        <f t="shared" si="25"/>
        <v>222514134</v>
      </c>
      <c r="E473" s="5">
        <v>4838</v>
      </c>
      <c r="F473" s="5">
        <f t="shared" si="26"/>
        <v>1</v>
      </c>
      <c r="G473" s="5">
        <v>89</v>
      </c>
      <c r="H473" s="14">
        <v>7866</v>
      </c>
      <c r="I473" s="14">
        <v>21591</v>
      </c>
      <c r="J473" s="14">
        <v>4610.9527360000002</v>
      </c>
      <c r="K473" s="14">
        <v>0</v>
      </c>
      <c r="L473" s="14">
        <v>0</v>
      </c>
      <c r="M473" s="14">
        <v>5064.1726840000001</v>
      </c>
      <c r="N473" s="14">
        <v>4547.7829069999998</v>
      </c>
      <c r="O473" s="14">
        <v>5909.3473780000004</v>
      </c>
      <c r="P473" s="14">
        <v>6092.2529969999996</v>
      </c>
      <c r="Q473" s="14">
        <v>15360.0442</v>
      </c>
      <c r="R473" s="14">
        <v>9991.41417</v>
      </c>
      <c r="S473" s="14">
        <v>2768.3746590000001</v>
      </c>
      <c r="T473" s="14">
        <v>1133.4695979999999</v>
      </c>
      <c r="U473" s="14">
        <v>0</v>
      </c>
      <c r="V473" s="14">
        <v>0</v>
      </c>
      <c r="W473" s="14">
        <v>2779.9358010000001</v>
      </c>
      <c r="X473" s="14">
        <v>0</v>
      </c>
      <c r="Y473" s="14">
        <v>0</v>
      </c>
      <c r="Z473" s="14">
        <v>0</v>
      </c>
      <c r="AA473" s="14">
        <v>3648.4956379999999</v>
      </c>
      <c r="AB473" s="14">
        <v>125</v>
      </c>
      <c r="AC473" s="14">
        <v>6092.2529969999996</v>
      </c>
      <c r="AD473" s="14">
        <v>2774.1552299999998</v>
      </c>
      <c r="AE473" s="14">
        <v>0.45535785099999998</v>
      </c>
      <c r="AF473" s="14">
        <f t="array" ref="AF473">TTEST(IF(H473:R473&lt;&gt;0,H473:R473),IF(S473:AA473&lt;&gt;0,S473:AA473),2,3)</f>
        <v>1.1081878245843531E-2</v>
      </c>
      <c r="AG473">
        <f t="array" ref="AG473">AVERAGE(IF(H473:R473&lt;&gt;0,H473:R473))</f>
        <v>9003.6630079999995</v>
      </c>
      <c r="AH473">
        <f t="array" ref="AH473">STDEV(IF(H473:R473&lt;&gt;0,H473:R473))</f>
        <v>5850.5984349606479</v>
      </c>
      <c r="AI473">
        <f t="shared" si="27"/>
        <v>153.89302663806151</v>
      </c>
    </row>
    <row r="474" spans="1:35" x14ac:dyDescent="0.2">
      <c r="A474" s="2" t="s">
        <v>414</v>
      </c>
      <c r="B474" s="2">
        <v>61753</v>
      </c>
      <c r="C474" s="5">
        <v>5191</v>
      </c>
      <c r="D474" s="5">
        <f t="shared" si="25"/>
        <v>222310800</v>
      </c>
      <c r="E474" s="5">
        <v>3600</v>
      </c>
      <c r="F474" s="5">
        <f t="shared" si="26"/>
        <v>1</v>
      </c>
      <c r="G474" s="5">
        <v>83</v>
      </c>
      <c r="H474" s="14">
        <v>588</v>
      </c>
      <c r="I474" s="14">
        <v>7296</v>
      </c>
      <c r="J474" s="14">
        <v>2019.8048960000001</v>
      </c>
      <c r="K474" s="14">
        <v>0</v>
      </c>
      <c r="L474" s="14">
        <v>1300.8338189999999</v>
      </c>
      <c r="M474" s="14">
        <v>5938.4495989999996</v>
      </c>
      <c r="N474" s="14">
        <v>10826.30155</v>
      </c>
      <c r="O474" s="14">
        <v>5162.4967390000002</v>
      </c>
      <c r="P474" s="14">
        <v>5360.4596160000001</v>
      </c>
      <c r="Q474" s="14">
        <v>11524.453960000001</v>
      </c>
      <c r="R474" s="14">
        <v>16613.313959999999</v>
      </c>
      <c r="S474" s="14">
        <v>2597.3500300000001</v>
      </c>
      <c r="T474" s="14">
        <v>2409.9328059999998</v>
      </c>
      <c r="U474" s="14">
        <v>5702.7090619999999</v>
      </c>
      <c r="V474" s="14">
        <v>2338.9834839999999</v>
      </c>
      <c r="W474" s="14">
        <v>2398.1117979999999</v>
      </c>
      <c r="X474" s="14">
        <v>0</v>
      </c>
      <c r="Y474" s="14">
        <v>0</v>
      </c>
      <c r="Z474" s="14">
        <v>2572.0490159999999</v>
      </c>
      <c r="AA474" s="14">
        <v>3599.6954930000002</v>
      </c>
      <c r="AB474" s="14">
        <v>0</v>
      </c>
      <c r="AC474" s="14">
        <v>5649.4546069999997</v>
      </c>
      <c r="AD474" s="14">
        <v>2572.0490159999999</v>
      </c>
      <c r="AE474" s="14">
        <v>0.45527386199999997</v>
      </c>
      <c r="AF474" s="14">
        <f t="array" ref="AF474">TTEST(IF(H474:R474&lt;&gt;0,H474:R474),IF(S474:AA474&lt;&gt;0,S474:AA474),2,3)</f>
        <v>5.7034059988763583E-2</v>
      </c>
      <c r="AG474">
        <f t="array" ref="AG474">AVERAGE(IF(H474:R474&lt;&gt;0,H474:R474))</f>
        <v>6663.0114138999998</v>
      </c>
      <c r="AH474">
        <f t="array" ref="AH474">STDEV(IF(H474:R474&lt;&gt;0,H474:R474))</f>
        <v>5077.9157798033384</v>
      </c>
      <c r="AI474">
        <f t="shared" si="27"/>
        <v>131.21547703491157</v>
      </c>
    </row>
    <row r="475" spans="1:35" x14ac:dyDescent="0.2">
      <c r="A475" s="2" t="s">
        <v>558</v>
      </c>
      <c r="B475" s="2">
        <v>68463</v>
      </c>
      <c r="C475" s="5">
        <v>3225</v>
      </c>
      <c r="D475" s="5">
        <f t="shared" si="25"/>
        <v>221477805</v>
      </c>
      <c r="E475" s="5">
        <v>3235</v>
      </c>
      <c r="F475" s="5">
        <f t="shared" si="26"/>
        <v>1</v>
      </c>
      <c r="G475" s="5">
        <v>46</v>
      </c>
      <c r="H475" s="14">
        <v>0</v>
      </c>
      <c r="I475" s="14">
        <v>2393</v>
      </c>
      <c r="J475" s="14">
        <v>431.64942400000001</v>
      </c>
      <c r="K475" s="14">
        <v>0</v>
      </c>
      <c r="L475" s="14">
        <v>0</v>
      </c>
      <c r="M475" s="14">
        <v>1639.0796170000001</v>
      </c>
      <c r="N475" s="14">
        <v>2848.07537</v>
      </c>
      <c r="O475" s="14">
        <v>3234.5575720000002</v>
      </c>
      <c r="P475" s="14">
        <v>1651.159449</v>
      </c>
      <c r="Q475" s="14">
        <v>0</v>
      </c>
      <c r="R475" s="14">
        <v>5820.854781</v>
      </c>
      <c r="S475" s="14">
        <v>4482.8769789999997</v>
      </c>
      <c r="T475" s="14">
        <v>0</v>
      </c>
      <c r="U475" s="14">
        <v>3605.578246</v>
      </c>
      <c r="V475" s="14">
        <v>2981.2846570000002</v>
      </c>
      <c r="W475" s="14">
        <v>4240.278918</v>
      </c>
      <c r="X475" s="14">
        <v>0</v>
      </c>
      <c r="Y475" s="14">
        <v>4642.1443360000003</v>
      </c>
      <c r="Z475" s="14">
        <v>3522.8408169999998</v>
      </c>
      <c r="AA475" s="14">
        <v>5134.096571</v>
      </c>
      <c r="AB475" s="14">
        <v>1750</v>
      </c>
      <c r="AC475" s="14">
        <v>2393</v>
      </c>
      <c r="AD475" s="14">
        <v>4240.278918</v>
      </c>
      <c r="AE475" s="14">
        <v>1.7719510730000001</v>
      </c>
      <c r="AF475" s="14">
        <f t="array" ref="AF475">TTEST(IF(H475:R475&lt;&gt;0,H475:R475),IF(S475:AA475&lt;&gt;0,S475:AA475),2,3)</f>
        <v>6.2623776760122554E-2</v>
      </c>
      <c r="AG475">
        <f t="array" ref="AG475">AVERAGE(IF(H475:R475&lt;&gt;0,H475:R475))</f>
        <v>2574.053744714286</v>
      </c>
      <c r="AH475">
        <f t="array" ref="AH475">STDEV(IF(H475:R475&lt;&gt;0,H475:R475))</f>
        <v>1703.0197375376406</v>
      </c>
      <c r="AI475">
        <f t="shared" si="27"/>
        <v>151.14644228586891</v>
      </c>
    </row>
    <row r="476" spans="1:35" x14ac:dyDescent="0.2">
      <c r="A476" s="2" t="s">
        <v>562</v>
      </c>
      <c r="B476" s="2">
        <v>97470</v>
      </c>
      <c r="C476" s="5">
        <v>2246</v>
      </c>
      <c r="D476" s="5">
        <f t="shared" si="25"/>
        <v>221061960</v>
      </c>
      <c r="E476" s="5">
        <v>2268</v>
      </c>
      <c r="F476" s="5">
        <f t="shared" si="26"/>
        <v>1</v>
      </c>
      <c r="G476" s="5">
        <v>42</v>
      </c>
      <c r="H476" s="14">
        <v>0</v>
      </c>
      <c r="I476" s="14">
        <v>2379</v>
      </c>
      <c r="J476" s="14">
        <v>590.03490720000002</v>
      </c>
      <c r="K476" s="14">
        <v>0</v>
      </c>
      <c r="L476" s="14">
        <v>0</v>
      </c>
      <c r="M476" s="14">
        <v>1917.8621800000001</v>
      </c>
      <c r="N476" s="14">
        <v>0</v>
      </c>
      <c r="O476" s="14">
        <v>1335.2564259999999</v>
      </c>
      <c r="P476" s="14">
        <v>2161.3980369999999</v>
      </c>
      <c r="Q476" s="14">
        <v>0</v>
      </c>
      <c r="R476" s="14">
        <v>1652.5632479999999</v>
      </c>
      <c r="S476" s="14">
        <v>0</v>
      </c>
      <c r="T476" s="14">
        <v>2725.1495719999998</v>
      </c>
      <c r="U476" s="14">
        <v>4528.4806250000001</v>
      </c>
      <c r="V476" s="14">
        <v>0</v>
      </c>
      <c r="W476" s="14">
        <v>2427.8354680000002</v>
      </c>
      <c r="X476" s="14">
        <v>2216.9551970000002</v>
      </c>
      <c r="Y476" s="14">
        <v>0</v>
      </c>
      <c r="Z476" s="14">
        <v>2319.0813539999999</v>
      </c>
      <c r="AA476" s="14">
        <v>0</v>
      </c>
      <c r="AB476" s="14">
        <v>2700</v>
      </c>
      <c r="AC476" s="14">
        <v>1785.212714</v>
      </c>
      <c r="AD476" s="14">
        <v>2427.8354680000002</v>
      </c>
      <c r="AE476" s="14">
        <v>1.359969851</v>
      </c>
      <c r="AF476" s="14">
        <f t="array" ref="AF476">TTEST(IF(H476:R476&lt;&gt;0,H476:R476),IF(S476:AA476&lt;&gt;0,S476:AA476),2,3)</f>
        <v>5.4235691478091277E-2</v>
      </c>
      <c r="AG476">
        <f t="array" ref="AG476">AVERAGE(IF(H476:R476&lt;&gt;0,H476:R476))</f>
        <v>1672.6857997</v>
      </c>
      <c r="AH476">
        <f t="array" ref="AH476">STDEV(IF(H476:R476&lt;&gt;0,H476:R476))</f>
        <v>645.63570413085836</v>
      </c>
      <c r="AI476">
        <f t="shared" si="27"/>
        <v>259.07578979878997</v>
      </c>
    </row>
    <row r="477" spans="1:35" x14ac:dyDescent="0.2">
      <c r="A477" s="2" t="s">
        <v>256</v>
      </c>
      <c r="B477" s="2">
        <v>174176</v>
      </c>
      <c r="C477" s="5">
        <v>2872</v>
      </c>
      <c r="D477" s="5">
        <f t="shared" si="25"/>
        <v>221029344</v>
      </c>
      <c r="E477" s="5">
        <v>1269</v>
      </c>
      <c r="F477" s="5">
        <f t="shared" si="26"/>
        <v>1</v>
      </c>
      <c r="G477" s="5">
        <v>179</v>
      </c>
      <c r="H477" s="14">
        <v>228</v>
      </c>
      <c r="I477" s="14">
        <v>1590</v>
      </c>
      <c r="J477" s="14">
        <v>277.39120489999999</v>
      </c>
      <c r="K477" s="14">
        <v>0</v>
      </c>
      <c r="L477" s="14">
        <v>0</v>
      </c>
      <c r="M477" s="14">
        <v>1721.899533</v>
      </c>
      <c r="N477" s="14">
        <v>16446.576639999999</v>
      </c>
      <c r="O477" s="14">
        <v>0</v>
      </c>
      <c r="P477" s="14">
        <v>2627.2506480000002</v>
      </c>
      <c r="Q477" s="14">
        <v>0</v>
      </c>
      <c r="R477" s="14">
        <v>1268.9563009999999</v>
      </c>
      <c r="S477" s="14">
        <v>0</v>
      </c>
      <c r="T477" s="14">
        <v>1165.9849139999999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521</v>
      </c>
      <c r="AC477" s="14">
        <v>1590</v>
      </c>
      <c r="AD477" s="14">
        <v>1165.9849139999999</v>
      </c>
      <c r="AE477" s="14">
        <v>0.73332384500000003</v>
      </c>
      <c r="AF477" s="14" t="e">
        <f t="array" ref="AF477">TTEST(IF(H477:R477&lt;&gt;0,H477:R477),IF(S477:AA477&lt;&gt;0,S477:AA477),2,3)</f>
        <v>#DIV/0!</v>
      </c>
      <c r="AG477">
        <f t="array" ref="AG477">AVERAGE(IF(H477:R477&lt;&gt;0,H477:R477))</f>
        <v>3451.4391895571425</v>
      </c>
      <c r="AH477">
        <f t="array" ref="AH477">STDEV(IF(H477:R477&lt;&gt;0,H477:R477))</f>
        <v>5791.337205465923</v>
      </c>
      <c r="AI477">
        <f t="shared" si="27"/>
        <v>59.596584814637268</v>
      </c>
    </row>
    <row r="478" spans="1:35" x14ac:dyDescent="0.2">
      <c r="A478" s="2" t="s">
        <v>578</v>
      </c>
      <c r="B478" s="2">
        <v>95421</v>
      </c>
      <c r="C478" s="5">
        <v>2224</v>
      </c>
      <c r="D478" s="5">
        <f t="shared" si="25"/>
        <v>220995036</v>
      </c>
      <c r="E478" s="5">
        <v>2316</v>
      </c>
      <c r="F478" s="5">
        <f t="shared" si="26"/>
        <v>1</v>
      </c>
      <c r="G478" s="5">
        <v>54</v>
      </c>
      <c r="H478" s="14">
        <v>0</v>
      </c>
      <c r="I478" s="14">
        <v>3159</v>
      </c>
      <c r="J478" s="14">
        <v>231.78475270000001</v>
      </c>
      <c r="K478" s="14">
        <v>0</v>
      </c>
      <c r="L478" s="14">
        <v>0</v>
      </c>
      <c r="M478" s="14">
        <v>1028.4317080000001</v>
      </c>
      <c r="N478" s="14">
        <v>0</v>
      </c>
      <c r="O478" s="14">
        <v>1536.3250370000001</v>
      </c>
      <c r="P478" s="14">
        <v>1668.2000029999999</v>
      </c>
      <c r="Q478" s="14">
        <v>0</v>
      </c>
      <c r="R478" s="14">
        <v>897.10845219999999</v>
      </c>
      <c r="S478" s="14">
        <v>2808.5799860000002</v>
      </c>
      <c r="T478" s="14">
        <v>3036.597201</v>
      </c>
      <c r="U478" s="14">
        <v>3571.1687480000001</v>
      </c>
      <c r="V478" s="14">
        <v>0</v>
      </c>
      <c r="W478" s="14">
        <v>2316.053962</v>
      </c>
      <c r="X478" s="14">
        <v>0</v>
      </c>
      <c r="Y478" s="14">
        <v>0</v>
      </c>
      <c r="Z478" s="14">
        <v>3175.0931329999999</v>
      </c>
      <c r="AA478" s="14">
        <v>4239.8719860000001</v>
      </c>
      <c r="AB478" s="14">
        <v>1240</v>
      </c>
      <c r="AC478" s="14">
        <v>1282.378373</v>
      </c>
      <c r="AD478" s="14">
        <v>3105.8451669999999</v>
      </c>
      <c r="AE478" s="14">
        <v>2.421941318</v>
      </c>
      <c r="AF478" s="14">
        <f t="array" ref="AF478">TTEST(IF(H478:R478&lt;&gt;0,H478:R478),IF(S478:AA478&lt;&gt;0,S478:AA478),2,3)</f>
        <v>5.7579712157585922E-3</v>
      </c>
      <c r="AG478">
        <f t="array" ref="AG478">AVERAGE(IF(H478:R478&lt;&gt;0,H478:R478))</f>
        <v>1420.1416588166667</v>
      </c>
      <c r="AH478">
        <f t="array" ref="AH478">STDEV(IF(H478:R478&lt;&gt;0,H478:R478))</f>
        <v>993.76580815558395</v>
      </c>
      <c r="AI478">
        <f t="shared" si="27"/>
        <v>142.9050634628324</v>
      </c>
    </row>
    <row r="479" spans="1:35" x14ac:dyDescent="0.2">
      <c r="A479" s="2" t="s">
        <v>546</v>
      </c>
      <c r="B479" s="2">
        <v>79299</v>
      </c>
      <c r="C479" s="5">
        <v>2858</v>
      </c>
      <c r="D479" s="5">
        <f t="shared" si="25"/>
        <v>220847715</v>
      </c>
      <c r="E479" s="5">
        <v>2785</v>
      </c>
      <c r="F479" s="5">
        <f t="shared" si="26"/>
        <v>1</v>
      </c>
      <c r="G479" s="5">
        <v>47</v>
      </c>
      <c r="H479" s="14">
        <v>0</v>
      </c>
      <c r="I479" s="14">
        <v>1779</v>
      </c>
      <c r="J479" s="14">
        <v>406.14908559999998</v>
      </c>
      <c r="K479" s="14">
        <v>2563.638207</v>
      </c>
      <c r="L479" s="14">
        <v>0</v>
      </c>
      <c r="M479" s="14">
        <v>2784.8659929999999</v>
      </c>
      <c r="N479" s="14">
        <v>1370.024011</v>
      </c>
      <c r="O479" s="14">
        <v>2542.2107900000001</v>
      </c>
      <c r="P479" s="14">
        <v>2941.8133990000001</v>
      </c>
      <c r="Q479" s="14">
        <v>0</v>
      </c>
      <c r="R479" s="14">
        <v>6052.34519</v>
      </c>
      <c r="S479" s="14">
        <v>3939.4967630000001</v>
      </c>
      <c r="T479" s="14">
        <v>3082.0553479999999</v>
      </c>
      <c r="U479" s="14">
        <v>0</v>
      </c>
      <c r="V479" s="14">
        <v>0</v>
      </c>
      <c r="W479" s="14">
        <v>3335.9704809999998</v>
      </c>
      <c r="X479" s="14">
        <v>0</v>
      </c>
      <c r="Y479" s="14">
        <v>0</v>
      </c>
      <c r="Z479" s="14">
        <v>2780.1015900000002</v>
      </c>
      <c r="AA479" s="14">
        <v>0</v>
      </c>
      <c r="AB479" s="14">
        <v>3570</v>
      </c>
      <c r="AC479" s="14">
        <v>2552.9244990000002</v>
      </c>
      <c r="AD479" s="14">
        <v>3209.0129149999998</v>
      </c>
      <c r="AE479" s="14">
        <v>1.2569948369999999</v>
      </c>
      <c r="AF479" s="14">
        <f t="array" ref="AF479">TTEST(IF(H479:R479&lt;&gt;0,H479:R479),IF(S479:AA479&lt;&gt;0,S479:AA479),2,3)</f>
        <v>0.27886925714080218</v>
      </c>
      <c r="AG479">
        <f t="array" ref="AG479">AVERAGE(IF(H479:R479&lt;&gt;0,H479:R479))</f>
        <v>2555.0058344500003</v>
      </c>
      <c r="AH479">
        <f t="array" ref="AH479">STDEV(IF(H479:R479&lt;&gt;0,H479:R479))</f>
        <v>1650.0228954023833</v>
      </c>
      <c r="AI479">
        <f t="shared" si="27"/>
        <v>154.84668979862386</v>
      </c>
    </row>
    <row r="480" spans="1:35" x14ac:dyDescent="0.2">
      <c r="A480" s="2" t="s">
        <v>582</v>
      </c>
      <c r="B480" s="2">
        <v>57577</v>
      </c>
      <c r="C480" s="5">
        <v>3642</v>
      </c>
      <c r="D480" s="5">
        <f t="shared" si="25"/>
        <v>220807795</v>
      </c>
      <c r="E480" s="5">
        <v>3835</v>
      </c>
      <c r="F480" s="5">
        <f t="shared" si="26"/>
        <v>1</v>
      </c>
      <c r="G480" s="5">
        <v>64</v>
      </c>
      <c r="H480" s="14">
        <v>0</v>
      </c>
      <c r="I480" s="14">
        <v>3021</v>
      </c>
      <c r="J480" s="14">
        <v>595.80532789999995</v>
      </c>
      <c r="K480" s="14">
        <v>0</v>
      </c>
      <c r="L480" s="14">
        <v>0</v>
      </c>
      <c r="M480" s="14">
        <v>3322.775697</v>
      </c>
      <c r="N480" s="14">
        <v>0</v>
      </c>
      <c r="O480" s="14">
        <v>6462.458807</v>
      </c>
      <c r="P480" s="14">
        <v>6050.7986570000003</v>
      </c>
      <c r="Q480" s="14">
        <v>4347.6306629999999</v>
      </c>
      <c r="R480" s="14">
        <v>5097.99316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238</v>
      </c>
      <c r="AC480" s="14">
        <v>4347.6306629999999</v>
      </c>
      <c r="AD480" s="14" t="e">
        <v>#NUM!</v>
      </c>
      <c r="AE480" s="14" t="e">
        <v>#NUM!</v>
      </c>
      <c r="AF480" s="14" t="e">
        <f t="array" ref="AF480">TTEST(IF(H480:R480&lt;&gt;0,H480:R480),IF(S480:AA480&lt;&gt;0,S480:AA480),2,3)</f>
        <v>#DIV/0!</v>
      </c>
      <c r="AG480">
        <f t="array" ref="AG480">AVERAGE(IF(H480:R480&lt;&gt;0,H480:R480))</f>
        <v>4128.3517588428576</v>
      </c>
      <c r="AH480">
        <f t="array" ref="AH480">STDEV(IF(H480:R480&lt;&gt;0,H480:R480))</f>
        <v>2020.1571914552803</v>
      </c>
      <c r="AI480">
        <f t="shared" si="27"/>
        <v>204.35794681248919</v>
      </c>
    </row>
    <row r="481" spans="1:35" x14ac:dyDescent="0.2">
      <c r="A481" s="2" t="s">
        <v>531</v>
      </c>
      <c r="B481" s="2">
        <v>103333</v>
      </c>
      <c r="C481" s="5">
        <v>2237</v>
      </c>
      <c r="D481" s="5">
        <f t="shared" si="25"/>
        <v>220099290</v>
      </c>
      <c r="E481" s="5">
        <v>2130</v>
      </c>
      <c r="F481" s="5">
        <f t="shared" si="26"/>
        <v>1</v>
      </c>
      <c r="G481" s="5">
        <v>86</v>
      </c>
      <c r="H481" s="14">
        <v>0</v>
      </c>
      <c r="I481" s="14">
        <v>3544</v>
      </c>
      <c r="J481" s="14">
        <v>53.387427680000002</v>
      </c>
      <c r="K481" s="14">
        <v>0</v>
      </c>
      <c r="L481" s="14">
        <v>6681.9999360000002</v>
      </c>
      <c r="M481" s="14">
        <v>2913.1887790000001</v>
      </c>
      <c r="N481" s="14">
        <v>0</v>
      </c>
      <c r="O481" s="14">
        <v>2233.5355500000001</v>
      </c>
      <c r="P481" s="14">
        <v>677.11455850000004</v>
      </c>
      <c r="Q481" s="14">
        <v>0</v>
      </c>
      <c r="R481" s="14">
        <v>822.29595819999997</v>
      </c>
      <c r="S481" s="14">
        <v>3507.2087999999999</v>
      </c>
      <c r="T481" s="14">
        <v>1724.9966589999999</v>
      </c>
      <c r="U481" s="14">
        <v>0</v>
      </c>
      <c r="V481" s="14">
        <v>0</v>
      </c>
      <c r="W481" s="14">
        <v>2129.767918</v>
      </c>
      <c r="X481" s="14">
        <v>0</v>
      </c>
      <c r="Y481" s="14">
        <v>0</v>
      </c>
      <c r="Z481" s="14">
        <v>0</v>
      </c>
      <c r="AA481" s="14">
        <v>0</v>
      </c>
      <c r="AB481" s="14">
        <v>319</v>
      </c>
      <c r="AC481" s="14">
        <v>2233.5355500000001</v>
      </c>
      <c r="AD481" s="14">
        <v>2129.767918</v>
      </c>
      <c r="AE481" s="14">
        <v>0.95354108800000004</v>
      </c>
      <c r="AF481" s="14">
        <f t="array" ref="AF481">TTEST(IF(H481:R481&lt;&gt;0,H481:R481),IF(S481:AA481&lt;&gt;0,S481:AA481),2,3)</f>
        <v>0.97248726805594676</v>
      </c>
      <c r="AG481">
        <f t="array" ref="AG481">AVERAGE(IF(H481:R481&lt;&gt;0,H481:R481))</f>
        <v>2417.931744197143</v>
      </c>
      <c r="AH481">
        <f t="array" ref="AH481">STDEV(IF(H481:R481&lt;&gt;0,H481:R481))</f>
        <v>2269.2567288422379</v>
      </c>
      <c r="AI481">
        <f t="shared" si="27"/>
        <v>106.55170538728591</v>
      </c>
    </row>
    <row r="482" spans="1:35" x14ac:dyDescent="0.2">
      <c r="A482" s="2" t="s">
        <v>534</v>
      </c>
      <c r="B482" s="2">
        <v>70690</v>
      </c>
      <c r="C482" s="5">
        <v>3259</v>
      </c>
      <c r="D482" s="5">
        <f t="shared" si="25"/>
        <v>216947610</v>
      </c>
      <c r="E482" s="5">
        <v>3069</v>
      </c>
      <c r="F482" s="5">
        <f t="shared" si="26"/>
        <v>1</v>
      </c>
      <c r="G482" s="5">
        <v>36</v>
      </c>
      <c r="H482" s="14">
        <v>0</v>
      </c>
      <c r="I482" s="14">
        <v>5121</v>
      </c>
      <c r="J482" s="14">
        <v>716.09115970000005</v>
      </c>
      <c r="K482" s="14">
        <v>4777.311189</v>
      </c>
      <c r="L482" s="14">
        <v>0</v>
      </c>
      <c r="M482" s="14">
        <v>4737.2176630000004</v>
      </c>
      <c r="N482" s="14">
        <v>0</v>
      </c>
      <c r="O482" s="14">
        <v>2996.2083240000002</v>
      </c>
      <c r="P482" s="14">
        <v>2222.22343</v>
      </c>
      <c r="Q482" s="14">
        <v>0</v>
      </c>
      <c r="R482" s="14">
        <v>3835.082856</v>
      </c>
      <c r="S482" s="14">
        <v>2393.5095839999999</v>
      </c>
      <c r="T482" s="14">
        <v>2579.773854</v>
      </c>
      <c r="U482" s="14">
        <v>3553.7833129999999</v>
      </c>
      <c r="V482" s="14">
        <v>2664.5523659999999</v>
      </c>
      <c r="W482" s="14">
        <v>2841.0862990000001</v>
      </c>
      <c r="X482" s="14">
        <v>0</v>
      </c>
      <c r="Y482" s="14">
        <v>0</v>
      </c>
      <c r="Z482" s="14">
        <v>4044.9081489999999</v>
      </c>
      <c r="AA482" s="14">
        <v>3141.4830040000002</v>
      </c>
      <c r="AB482" s="14">
        <v>0</v>
      </c>
      <c r="AC482" s="14">
        <v>3835.082856</v>
      </c>
      <c r="AD482" s="14">
        <v>2841.0862990000001</v>
      </c>
      <c r="AE482" s="14">
        <v>0.74081484200000003</v>
      </c>
      <c r="AF482" s="14">
        <f t="array" ref="AF482">TTEST(IF(H482:R482&lt;&gt;0,H482:R482),IF(S482:AA482&lt;&gt;0,S482:AA482),2,3)</f>
        <v>0.50335441551417803</v>
      </c>
      <c r="AG482">
        <f t="array" ref="AG482">AVERAGE(IF(H482:R482&lt;&gt;0,H482:R482))</f>
        <v>3486.4478031000003</v>
      </c>
      <c r="AH482">
        <f t="array" ref="AH482">STDEV(IF(H482:R482&lt;&gt;0,H482:R482))</f>
        <v>1609.220036333933</v>
      </c>
      <c r="AI482">
        <f t="shared" si="27"/>
        <v>216.65451115328517</v>
      </c>
    </row>
    <row r="483" spans="1:35" x14ac:dyDescent="0.2">
      <c r="A483" s="2" t="s">
        <v>593</v>
      </c>
      <c r="B483" s="2">
        <v>76454</v>
      </c>
      <c r="C483" s="5">
        <v>2696</v>
      </c>
      <c r="D483" s="5">
        <f t="shared" si="25"/>
        <v>216899998</v>
      </c>
      <c r="E483" s="5">
        <v>2837</v>
      </c>
      <c r="F483" s="5">
        <f t="shared" si="26"/>
        <v>1</v>
      </c>
      <c r="G483" s="5">
        <v>46</v>
      </c>
      <c r="H483" s="14">
        <v>0</v>
      </c>
      <c r="I483" s="14">
        <v>2047</v>
      </c>
      <c r="J483" s="14">
        <v>778.12670809999997</v>
      </c>
      <c r="K483" s="14">
        <v>0</v>
      </c>
      <c r="L483" s="14">
        <v>0</v>
      </c>
      <c r="M483" s="14">
        <v>2933.669144</v>
      </c>
      <c r="N483" s="14">
        <v>0</v>
      </c>
      <c r="O483" s="14">
        <v>3655.0395090000002</v>
      </c>
      <c r="P483" s="14">
        <v>5231.5855220000003</v>
      </c>
      <c r="Q483" s="14">
        <v>0</v>
      </c>
      <c r="R483" s="14">
        <v>1502.49386</v>
      </c>
      <c r="S483" s="14">
        <v>3220.3933480000001</v>
      </c>
      <c r="T483" s="14">
        <v>2279.5370809999999</v>
      </c>
      <c r="U483" s="14">
        <v>0</v>
      </c>
      <c r="V483" s="14">
        <v>0</v>
      </c>
      <c r="W483" s="14">
        <v>2836.9091330000001</v>
      </c>
      <c r="X483" s="14">
        <v>0</v>
      </c>
      <c r="Y483" s="14">
        <v>0</v>
      </c>
      <c r="Z483" s="14">
        <v>3573.7069419999998</v>
      </c>
      <c r="AA483" s="14">
        <v>0</v>
      </c>
      <c r="AB483" s="14">
        <v>1600</v>
      </c>
      <c r="AC483" s="14">
        <v>2490.3345720000002</v>
      </c>
      <c r="AD483" s="14">
        <v>3028.651241</v>
      </c>
      <c r="AE483" s="14">
        <v>1.2161623880000001</v>
      </c>
      <c r="AF483" s="14">
        <f t="array" ref="AF483">TTEST(IF(H483:R483&lt;&gt;0,H483:R483),IF(S483:AA483&lt;&gt;0,S483:AA483),2,3)</f>
        <v>0.70053092498361169</v>
      </c>
      <c r="AG483">
        <f t="array" ref="AG483">AVERAGE(IF(H483:R483&lt;&gt;0,H483:R483))</f>
        <v>2691.3191238499999</v>
      </c>
      <c r="AH483">
        <f t="array" ref="AH483">STDEV(IF(H483:R483&lt;&gt;0,H483:R483))</f>
        <v>1608.0548341148399</v>
      </c>
      <c r="AI483">
        <f t="shared" si="27"/>
        <v>167.36488499979836</v>
      </c>
    </row>
    <row r="484" spans="1:35" x14ac:dyDescent="0.2">
      <c r="A484" s="2" t="s">
        <v>464</v>
      </c>
      <c r="B484" s="2">
        <v>68094</v>
      </c>
      <c r="C484" s="5">
        <v>4089</v>
      </c>
      <c r="D484" s="5">
        <f t="shared" si="25"/>
        <v>216062262</v>
      </c>
      <c r="E484" s="5">
        <v>3173</v>
      </c>
      <c r="F484" s="5">
        <f t="shared" si="26"/>
        <v>1</v>
      </c>
      <c r="G484" s="5">
        <v>110</v>
      </c>
      <c r="H484" s="14">
        <v>0</v>
      </c>
      <c r="I484" s="14">
        <v>0</v>
      </c>
      <c r="J484" s="14">
        <v>13.05641956</v>
      </c>
      <c r="K484" s="14">
        <v>0</v>
      </c>
      <c r="L484" s="14">
        <v>0</v>
      </c>
      <c r="M484" s="14">
        <v>0</v>
      </c>
      <c r="N484" s="14">
        <v>9995.1236919999992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1285.86338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5060</v>
      </c>
      <c r="AC484" s="14">
        <v>5004.090056</v>
      </c>
      <c r="AD484" s="14">
        <v>1285.86338</v>
      </c>
      <c r="AE484" s="14">
        <v>0.25696247799999999</v>
      </c>
      <c r="AF484" s="14" t="e">
        <f t="array" ref="AF484">TTEST(IF(H484:R484&lt;&gt;0,H484:R484),IF(S484:AA484&lt;&gt;0,S484:AA484),2,3)</f>
        <v>#DIV/0!</v>
      </c>
      <c r="AG484">
        <f t="array" ref="AG484">AVERAGE(IF(H484:R484&lt;&gt;0,H484:R484))</f>
        <v>5004.0900557799996</v>
      </c>
      <c r="AH484">
        <f t="array" ref="AH484">STDEV(IF(H484:R484&lt;&gt;0,H484:R484))</f>
        <v>7058.3874586026286</v>
      </c>
      <c r="AI484">
        <f t="shared" si="27"/>
        <v>70.895655489712595</v>
      </c>
    </row>
    <row r="485" spans="1:35" x14ac:dyDescent="0.2">
      <c r="A485" s="2" t="s">
        <v>541</v>
      </c>
      <c r="B485" s="2">
        <v>100589</v>
      </c>
      <c r="C485" s="5">
        <v>2266</v>
      </c>
      <c r="D485" s="5">
        <f t="shared" si="25"/>
        <v>214455748</v>
      </c>
      <c r="E485" s="5">
        <v>2132</v>
      </c>
      <c r="F485" s="5">
        <f t="shared" si="26"/>
        <v>1</v>
      </c>
      <c r="G485" s="5">
        <v>51</v>
      </c>
      <c r="H485" s="14">
        <v>0</v>
      </c>
      <c r="I485" s="14">
        <v>4031</v>
      </c>
      <c r="J485" s="14">
        <v>242.1618914</v>
      </c>
      <c r="K485" s="14">
        <v>0</v>
      </c>
      <c r="L485" s="14">
        <v>0</v>
      </c>
      <c r="M485" s="14">
        <v>3394.2142220000001</v>
      </c>
      <c r="N485" s="14">
        <v>0</v>
      </c>
      <c r="O485" s="14">
        <v>1854.841455</v>
      </c>
      <c r="P485" s="14">
        <v>2132.1009319999998</v>
      </c>
      <c r="Q485" s="14">
        <v>0</v>
      </c>
      <c r="R485" s="14">
        <v>1160.2208370000001</v>
      </c>
      <c r="S485" s="14">
        <v>2544.0116830000002</v>
      </c>
      <c r="T485" s="14">
        <v>0</v>
      </c>
      <c r="U485" s="14">
        <v>0</v>
      </c>
      <c r="V485" s="14">
        <v>0</v>
      </c>
      <c r="W485" s="14">
        <v>1998.516891</v>
      </c>
      <c r="X485" s="14">
        <v>0</v>
      </c>
      <c r="Y485" s="14">
        <v>0</v>
      </c>
      <c r="Z485" s="14">
        <v>0</v>
      </c>
      <c r="AA485" s="14">
        <v>3034.5067650000001</v>
      </c>
      <c r="AB485" s="14">
        <v>0</v>
      </c>
      <c r="AC485" s="14">
        <v>1993.471194</v>
      </c>
      <c r="AD485" s="14">
        <v>2544.0116830000002</v>
      </c>
      <c r="AE485" s="14">
        <v>1.2761717809999999</v>
      </c>
      <c r="AF485" s="14">
        <f t="array" ref="AF485">TTEST(IF(H485:R485&lt;&gt;0,H485:R485),IF(S485:AA485&lt;&gt;0,S485:AA485),2,3)</f>
        <v>0.56496700624753016</v>
      </c>
      <c r="AG485">
        <f t="array" ref="AG485">AVERAGE(IF(H485:R485&lt;&gt;0,H485:R485))</f>
        <v>2135.7565562333334</v>
      </c>
      <c r="AH485">
        <f t="array" ref="AH485">STDEV(IF(H485:R485&lt;&gt;0,H485:R485))</f>
        <v>1399.4256507254865</v>
      </c>
      <c r="AI485">
        <f t="shared" si="27"/>
        <v>152.61665063278781</v>
      </c>
    </row>
    <row r="486" spans="1:35" x14ac:dyDescent="0.2">
      <c r="A486" s="2" t="s">
        <v>564</v>
      </c>
      <c r="B486" s="2">
        <v>180526</v>
      </c>
      <c r="C486" s="5">
        <v>1207</v>
      </c>
      <c r="D486" s="5">
        <f t="shared" si="25"/>
        <v>214103836</v>
      </c>
      <c r="E486" s="5">
        <v>1186</v>
      </c>
      <c r="F486" s="5">
        <f t="shared" si="26"/>
        <v>1</v>
      </c>
      <c r="G486" s="5">
        <v>58</v>
      </c>
      <c r="H486" s="14">
        <v>0</v>
      </c>
      <c r="I486" s="14">
        <v>1186</v>
      </c>
      <c r="J486" s="14">
        <v>87.483434860000003</v>
      </c>
      <c r="K486" s="14">
        <v>0</v>
      </c>
      <c r="L486" s="14">
        <v>0</v>
      </c>
      <c r="M486" s="14">
        <v>1696.8487250000001</v>
      </c>
      <c r="N486" s="14">
        <v>0</v>
      </c>
      <c r="O486" s="14">
        <v>1160.4318780000001</v>
      </c>
      <c r="P486" s="14">
        <v>817.43907439999998</v>
      </c>
      <c r="Q486" s="14">
        <v>0</v>
      </c>
      <c r="R486" s="14">
        <v>639.54239740000003</v>
      </c>
      <c r="S486" s="14">
        <v>2075.074255</v>
      </c>
      <c r="T486" s="14">
        <v>1898.167837</v>
      </c>
      <c r="U486" s="14">
        <v>0</v>
      </c>
      <c r="V486" s="14">
        <v>0</v>
      </c>
      <c r="W486" s="14">
        <v>1558.260362</v>
      </c>
      <c r="X486" s="14">
        <v>0</v>
      </c>
      <c r="Y486" s="14">
        <v>0</v>
      </c>
      <c r="Z486" s="14">
        <v>1940.9306999999999</v>
      </c>
      <c r="AA486" s="14">
        <v>0</v>
      </c>
      <c r="AB486" s="14">
        <v>217</v>
      </c>
      <c r="AC486" s="14">
        <v>988.93547639999997</v>
      </c>
      <c r="AD486" s="14">
        <v>1919.5492690000001</v>
      </c>
      <c r="AE486" s="14">
        <v>1.941025794</v>
      </c>
      <c r="AF486" s="14">
        <f t="array" ref="AF486">TTEST(IF(H486:R486&lt;&gt;0,H486:R486),IF(S486:AA486&lt;&gt;0,S486:AA486),2,3)</f>
        <v>7.1824153630163845E-3</v>
      </c>
      <c r="AG486">
        <f t="array" ref="AG486">AVERAGE(IF(H486:R486&lt;&gt;0,H486:R486))</f>
        <v>931.29091827666673</v>
      </c>
      <c r="AH486">
        <f t="array" ref="AH486">STDEV(IF(H486:R486&lt;&gt;0,H486:R486))</f>
        <v>550.19115987593295</v>
      </c>
      <c r="AI486">
        <f t="shared" si="27"/>
        <v>169.26679056178784</v>
      </c>
    </row>
    <row r="487" spans="1:35" x14ac:dyDescent="0.2">
      <c r="A487" s="2" t="s">
        <v>510</v>
      </c>
      <c r="B487" s="2">
        <v>54995</v>
      </c>
      <c r="C487" s="5">
        <v>4426</v>
      </c>
      <c r="D487" s="5">
        <f t="shared" si="25"/>
        <v>214095535</v>
      </c>
      <c r="E487" s="5">
        <v>3893</v>
      </c>
      <c r="F487" s="5">
        <f t="shared" si="26"/>
        <v>1</v>
      </c>
      <c r="G487" s="5">
        <v>65</v>
      </c>
      <c r="H487" s="14">
        <v>0</v>
      </c>
      <c r="I487" s="14">
        <v>13666</v>
      </c>
      <c r="J487" s="14">
        <v>1229.9652430000001</v>
      </c>
      <c r="K487" s="14">
        <v>0</v>
      </c>
      <c r="L487" s="14">
        <v>0</v>
      </c>
      <c r="M487" s="14">
        <v>5308.0810229999997</v>
      </c>
      <c r="N487" s="14">
        <v>5785.4337939999996</v>
      </c>
      <c r="O487" s="14">
        <v>3893.4764799999998</v>
      </c>
      <c r="P487" s="14">
        <v>3970.929623</v>
      </c>
      <c r="Q487" s="14">
        <v>5807.8507460000001</v>
      </c>
      <c r="R487" s="14">
        <v>4118.4517770000002</v>
      </c>
      <c r="S487" s="14">
        <v>3628.8848240000002</v>
      </c>
      <c r="T487" s="14">
        <v>0</v>
      </c>
      <c r="U487" s="14">
        <v>4427.3268550000003</v>
      </c>
      <c r="V487" s="14">
        <v>2843.1075559999999</v>
      </c>
      <c r="W487" s="14">
        <v>3417.9287009999998</v>
      </c>
      <c r="X487" s="14">
        <v>0</v>
      </c>
      <c r="Y487" s="14">
        <v>0</v>
      </c>
      <c r="Z487" s="14">
        <v>3806.2563329999998</v>
      </c>
      <c r="AA487" s="14">
        <v>3007.9145130000002</v>
      </c>
      <c r="AB487" s="14">
        <v>1480</v>
      </c>
      <c r="AC487" s="14">
        <v>4713.2664000000004</v>
      </c>
      <c r="AD487" s="14">
        <v>3523.406763</v>
      </c>
      <c r="AE487" s="14">
        <v>0.74755094700000002</v>
      </c>
      <c r="AF487" s="14">
        <f t="array" ref="AF487">TTEST(IF(H487:R487&lt;&gt;0,H487:R487),IF(S487:AA487&lt;&gt;0,S487:AA487),2,3)</f>
        <v>0.17532389112029376</v>
      </c>
      <c r="AG487">
        <f t="array" ref="AG487">AVERAGE(IF(H487:R487&lt;&gt;0,H487:R487))</f>
        <v>5472.5235857500002</v>
      </c>
      <c r="AH487">
        <f t="array" ref="AH487">STDEV(IF(H487:R487&lt;&gt;0,H487:R487))</f>
        <v>3624.3509794597717</v>
      </c>
      <c r="AI487">
        <f t="shared" si="27"/>
        <v>150.99320172809831</v>
      </c>
    </row>
    <row r="488" spans="1:35" x14ac:dyDescent="0.2">
      <c r="A488" s="2" t="s">
        <v>597</v>
      </c>
      <c r="B488" s="2">
        <v>117060</v>
      </c>
      <c r="C488" s="5">
        <v>1743</v>
      </c>
      <c r="D488" s="5">
        <f t="shared" si="25"/>
        <v>213166260</v>
      </c>
      <c r="E488" s="5">
        <v>1821</v>
      </c>
      <c r="F488" s="5">
        <f t="shared" si="26"/>
        <v>1</v>
      </c>
      <c r="G488" s="5">
        <v>62</v>
      </c>
      <c r="H488" s="14">
        <v>0</v>
      </c>
      <c r="I488" s="14">
        <v>1821</v>
      </c>
      <c r="J488" s="14">
        <v>160.79029449999999</v>
      </c>
      <c r="K488" s="14">
        <v>0</v>
      </c>
      <c r="L488" s="14">
        <v>0</v>
      </c>
      <c r="M488" s="14">
        <v>1287.951452</v>
      </c>
      <c r="N488" s="14">
        <v>0</v>
      </c>
      <c r="O488" s="14">
        <v>0</v>
      </c>
      <c r="P488" s="14">
        <v>2803.175659</v>
      </c>
      <c r="Q488" s="14">
        <v>0</v>
      </c>
      <c r="R488" s="14">
        <v>847.88204450000001</v>
      </c>
      <c r="S488" s="14">
        <v>0</v>
      </c>
      <c r="T488" s="14">
        <v>1938.727504</v>
      </c>
      <c r="U488" s="14">
        <v>3790.7869860000001</v>
      </c>
      <c r="V488" s="14">
        <v>0</v>
      </c>
      <c r="W488" s="14">
        <v>1995.9077540000001</v>
      </c>
      <c r="X488" s="14">
        <v>0</v>
      </c>
      <c r="Y488" s="14">
        <v>0</v>
      </c>
      <c r="Z488" s="14">
        <v>0</v>
      </c>
      <c r="AA488" s="14">
        <v>0</v>
      </c>
      <c r="AB488" s="14">
        <v>1040</v>
      </c>
      <c r="AC488" s="14">
        <v>1287.951452</v>
      </c>
      <c r="AD488" s="14">
        <v>1995.9077540000001</v>
      </c>
      <c r="AE488" s="14">
        <v>1.5496762319999999</v>
      </c>
      <c r="AF488" s="14">
        <f t="array" ref="AF488">TTEST(IF(H488:R488&lt;&gt;0,H488:R488),IF(S488:AA488&lt;&gt;0,S488:AA488),2,3)</f>
        <v>0.18727563008996018</v>
      </c>
      <c r="AG488">
        <f t="array" ref="AG488">AVERAGE(IF(H488:R488&lt;&gt;0,H488:R488))</f>
        <v>1384.1598900000001</v>
      </c>
      <c r="AH488">
        <f t="array" ref="AH488">STDEV(IF(H488:R488&lt;&gt;0,H488:R488))</f>
        <v>999.73974021815138</v>
      </c>
      <c r="AI488">
        <f t="shared" si="27"/>
        <v>138.4520224931706</v>
      </c>
    </row>
    <row r="489" spans="1:35" x14ac:dyDescent="0.2">
      <c r="A489" s="2" t="s">
        <v>419</v>
      </c>
      <c r="B489" s="2">
        <v>44057</v>
      </c>
      <c r="C489" s="5">
        <v>7166</v>
      </c>
      <c r="D489" s="5">
        <f t="shared" si="25"/>
        <v>213103709</v>
      </c>
      <c r="E489" s="5">
        <v>4837</v>
      </c>
      <c r="F489" s="5">
        <f t="shared" si="26"/>
        <v>1</v>
      </c>
      <c r="G489" s="5">
        <v>101</v>
      </c>
      <c r="H489" s="14">
        <v>0</v>
      </c>
      <c r="I489" s="14">
        <v>12369</v>
      </c>
      <c r="J489" s="14">
        <v>4140.0592459999998</v>
      </c>
      <c r="K489" s="14">
        <v>10919.95636</v>
      </c>
      <c r="L489" s="14">
        <v>2215.6855139999998</v>
      </c>
      <c r="M489" s="14">
        <v>3849.5167769999998</v>
      </c>
      <c r="N489" s="14">
        <v>4960.0688339999997</v>
      </c>
      <c r="O489" s="14">
        <v>5803.2847490000004</v>
      </c>
      <c r="P489" s="14">
        <v>10108.724609999999</v>
      </c>
      <c r="Q489" s="14">
        <v>3967.8436609999999</v>
      </c>
      <c r="R489" s="14">
        <v>4836.7111210000003</v>
      </c>
      <c r="S489" s="14">
        <v>4821.6601140000002</v>
      </c>
      <c r="T489" s="14">
        <v>6115.04504</v>
      </c>
      <c r="U489" s="14">
        <v>4777.4235470000003</v>
      </c>
      <c r="V489" s="14">
        <v>4177.4178439999996</v>
      </c>
      <c r="W489" s="14">
        <v>5517.0745509999997</v>
      </c>
      <c r="X489" s="14">
        <v>0</v>
      </c>
      <c r="Y489" s="14">
        <v>7051.813905</v>
      </c>
      <c r="Z489" s="14">
        <v>3876.1927609999998</v>
      </c>
      <c r="AA489" s="14">
        <v>34929.548499999997</v>
      </c>
      <c r="AB489" s="14">
        <v>1720</v>
      </c>
      <c r="AC489" s="14">
        <v>4898.3899769999998</v>
      </c>
      <c r="AD489" s="14">
        <v>5169.3673319999998</v>
      </c>
      <c r="AE489" s="14">
        <v>1.055319678</v>
      </c>
      <c r="AF489" s="14">
        <f t="array" ref="AF489">TTEST(IF(H489:R489&lt;&gt;0,H489:R489),IF(S489:AA489&lt;&gt;0,S489:AA489),2,3)</f>
        <v>0.52408654413882483</v>
      </c>
      <c r="AG489">
        <f t="array" ref="AG489">AVERAGE(IF(H489:R489&lt;&gt;0,H489:R489))</f>
        <v>6317.0850871999992</v>
      </c>
      <c r="AH489">
        <f t="array" ref="AH489">STDEV(IF(H489:R489&lt;&gt;0,H489:R489))</f>
        <v>3490.5327185236824</v>
      </c>
      <c r="AI489">
        <f t="shared" si="27"/>
        <v>180.97767866997117</v>
      </c>
    </row>
    <row r="490" spans="1:35" x14ac:dyDescent="0.2">
      <c r="A490" s="2" t="s">
        <v>516</v>
      </c>
      <c r="B490" s="2">
        <v>59539</v>
      </c>
      <c r="C490" s="5">
        <v>4050</v>
      </c>
      <c r="D490" s="5">
        <f t="shared" si="25"/>
        <v>212554230</v>
      </c>
      <c r="E490" s="5">
        <v>3570</v>
      </c>
      <c r="F490" s="5">
        <f t="shared" si="26"/>
        <v>1</v>
      </c>
      <c r="G490" s="5">
        <v>52</v>
      </c>
      <c r="H490" s="14">
        <v>0</v>
      </c>
      <c r="I490" s="14">
        <v>3083</v>
      </c>
      <c r="J490" s="14">
        <v>1118.1392410000001</v>
      </c>
      <c r="K490" s="14">
        <v>0</v>
      </c>
      <c r="L490" s="14">
        <v>0</v>
      </c>
      <c r="M490" s="14">
        <v>4945.674207</v>
      </c>
      <c r="N490" s="14">
        <v>7072.7101679999996</v>
      </c>
      <c r="O490" s="14">
        <v>3374.8369400000001</v>
      </c>
      <c r="P490" s="14">
        <v>5616.102605</v>
      </c>
      <c r="Q490" s="14">
        <v>5592.4232259999999</v>
      </c>
      <c r="R490" s="14">
        <v>6896.5703810000005</v>
      </c>
      <c r="S490" s="14">
        <v>0</v>
      </c>
      <c r="T490" s="14">
        <v>1669.2027599999999</v>
      </c>
      <c r="U490" s="14">
        <v>0</v>
      </c>
      <c r="V490" s="14">
        <v>0</v>
      </c>
      <c r="W490" s="14">
        <v>1610.751966</v>
      </c>
      <c r="X490" s="14">
        <v>0</v>
      </c>
      <c r="Y490" s="14">
        <v>0</v>
      </c>
      <c r="Z490" s="14">
        <v>0</v>
      </c>
      <c r="AA490" s="14">
        <v>0</v>
      </c>
      <c r="AB490" s="14">
        <v>3570</v>
      </c>
      <c r="AC490" s="14">
        <v>5269.0487169999997</v>
      </c>
      <c r="AD490" s="14">
        <v>1639.977363</v>
      </c>
      <c r="AE490" s="14">
        <v>0.31124733300000001</v>
      </c>
      <c r="AF490" s="14">
        <f t="array" ref="AF490">TTEST(IF(H490:R490&lt;&gt;0,H490:R490),IF(S490:AA490&lt;&gt;0,S490:AA490),2,3)</f>
        <v>3.8096313159453258E-3</v>
      </c>
      <c r="AG490">
        <f t="array" ref="AG490">AVERAGE(IF(H490:R490&lt;&gt;0,H490:R490))</f>
        <v>4712.4320959999995</v>
      </c>
      <c r="AH490">
        <f t="array" ref="AH490">STDEV(IF(H490:R490&lt;&gt;0,H490:R490))</f>
        <v>2047.6442970105652</v>
      </c>
      <c r="AI490">
        <f t="shared" si="27"/>
        <v>230.13919472634288</v>
      </c>
    </row>
    <row r="491" spans="1:35" x14ac:dyDescent="0.2">
      <c r="A491" s="2" t="s">
        <v>412</v>
      </c>
      <c r="B491" s="2">
        <v>53922</v>
      </c>
      <c r="C491" s="5">
        <v>5962</v>
      </c>
      <c r="D491" s="5">
        <f t="shared" si="25"/>
        <v>212452680</v>
      </c>
      <c r="E491" s="5">
        <v>3940</v>
      </c>
      <c r="F491" s="5">
        <f t="shared" si="26"/>
        <v>1</v>
      </c>
      <c r="G491" s="5">
        <v>100</v>
      </c>
      <c r="H491" s="14">
        <v>11518</v>
      </c>
      <c r="I491" s="14">
        <v>15258</v>
      </c>
      <c r="J491" s="14">
        <v>117.7161</v>
      </c>
      <c r="K491" s="14">
        <v>0</v>
      </c>
      <c r="L491" s="14">
        <v>0</v>
      </c>
      <c r="M491" s="14">
        <v>1260.3507050000001</v>
      </c>
      <c r="N491" s="14">
        <v>3939.5684940000001</v>
      </c>
      <c r="O491" s="14">
        <v>7421.4207939999997</v>
      </c>
      <c r="P491" s="14">
        <v>1891.5741069999999</v>
      </c>
      <c r="Q491" s="14">
        <v>16404.375339999999</v>
      </c>
      <c r="R491" s="14">
        <v>5865.600058</v>
      </c>
      <c r="S491" s="14">
        <v>0</v>
      </c>
      <c r="T491" s="14">
        <v>1351.810706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556</v>
      </c>
      <c r="AC491" s="14">
        <v>5865.600058</v>
      </c>
      <c r="AD491" s="14">
        <v>1351.810706</v>
      </c>
      <c r="AE491" s="14">
        <v>0.23046417999999999</v>
      </c>
      <c r="AF491" s="14" t="e">
        <f t="array" ref="AF491">TTEST(IF(H491:R491&lt;&gt;0,H491:R491),IF(S491:AA491&lt;&gt;0,S491:AA491),2,3)</f>
        <v>#DIV/0!</v>
      </c>
      <c r="AG491">
        <f t="array" ref="AG491">AVERAGE(IF(H491:R491&lt;&gt;0,H491:R491))</f>
        <v>7075.1783997777775</v>
      </c>
      <c r="AH491">
        <f t="array" ref="AH491">STDEV(IF(H491:R491&lt;&gt;0,H491:R491))</f>
        <v>6064.5941531613471</v>
      </c>
      <c r="AI491">
        <f t="shared" si="27"/>
        <v>116.66367478340878</v>
      </c>
    </row>
    <row r="492" spans="1:35" x14ac:dyDescent="0.2">
      <c r="A492" s="2" t="s">
        <v>479</v>
      </c>
      <c r="B492" s="2">
        <v>70973</v>
      </c>
      <c r="C492" s="5">
        <v>3718</v>
      </c>
      <c r="D492" s="5">
        <f t="shared" si="25"/>
        <v>211712459</v>
      </c>
      <c r="E492" s="5">
        <v>2983</v>
      </c>
      <c r="F492" s="5">
        <f t="shared" si="26"/>
        <v>1</v>
      </c>
      <c r="G492" s="5">
        <v>70</v>
      </c>
      <c r="H492" s="14">
        <v>0</v>
      </c>
      <c r="I492" s="14">
        <v>6454</v>
      </c>
      <c r="J492" s="14">
        <v>1118.8911720000001</v>
      </c>
      <c r="K492" s="14">
        <v>0</v>
      </c>
      <c r="L492" s="14">
        <v>0</v>
      </c>
      <c r="M492" s="14">
        <v>6367.0934440000001</v>
      </c>
      <c r="N492" s="14">
        <v>6658.5718139999999</v>
      </c>
      <c r="O492" s="14">
        <v>1661.228312</v>
      </c>
      <c r="P492" s="14">
        <v>5839.6757509999998</v>
      </c>
      <c r="Q492" s="14">
        <v>0</v>
      </c>
      <c r="R492" s="14">
        <v>2983.1968529999999</v>
      </c>
      <c r="S492" s="14">
        <v>0</v>
      </c>
      <c r="T492" s="14">
        <v>0</v>
      </c>
      <c r="U492" s="14">
        <v>0</v>
      </c>
      <c r="V492" s="14">
        <v>0</v>
      </c>
      <c r="W492" s="14">
        <v>2209.2501189999998</v>
      </c>
      <c r="X492" s="14">
        <v>0</v>
      </c>
      <c r="Y492" s="14">
        <v>0</v>
      </c>
      <c r="Z492" s="14">
        <v>0</v>
      </c>
      <c r="AA492" s="14">
        <v>0</v>
      </c>
      <c r="AB492" s="14">
        <v>172</v>
      </c>
      <c r="AC492" s="14">
        <v>5839.6757509999998</v>
      </c>
      <c r="AD492" s="14">
        <v>2209.2501189999998</v>
      </c>
      <c r="AE492" s="14">
        <v>0.37831725799999999</v>
      </c>
      <c r="AF492" s="14" t="e">
        <f t="array" ref="AF492">TTEST(IF(H492:R492&lt;&gt;0,H492:R492),IF(S492:AA492&lt;&gt;0,S492:AA492),2,3)</f>
        <v>#DIV/0!</v>
      </c>
      <c r="AG492">
        <f t="array" ref="AG492">AVERAGE(IF(H492:R492&lt;&gt;0,H492:R492))</f>
        <v>4440.379620857143</v>
      </c>
      <c r="AH492">
        <f t="array" ref="AH492">STDEV(IF(H492:R492&lt;&gt;0,H492:R492))</f>
        <v>2433.2642199829534</v>
      </c>
      <c r="AI492">
        <f t="shared" si="27"/>
        <v>182.48653740070409</v>
      </c>
    </row>
    <row r="493" spans="1:35" x14ac:dyDescent="0.2">
      <c r="A493" s="2" t="s">
        <v>566</v>
      </c>
      <c r="B493" s="2">
        <v>39189</v>
      </c>
      <c r="C493" s="5">
        <v>5540</v>
      </c>
      <c r="D493" s="5">
        <f t="shared" si="25"/>
        <v>211659789</v>
      </c>
      <c r="E493" s="5">
        <v>5401</v>
      </c>
      <c r="F493" s="5">
        <f t="shared" si="26"/>
        <v>1</v>
      </c>
      <c r="G493" s="5">
        <v>51</v>
      </c>
      <c r="H493" s="14">
        <v>0</v>
      </c>
      <c r="I493" s="14">
        <v>13742</v>
      </c>
      <c r="J493" s="14">
        <v>4477.6786840000004</v>
      </c>
      <c r="K493" s="14">
        <v>3717.9024479999998</v>
      </c>
      <c r="L493" s="14">
        <v>5883.0405970000002</v>
      </c>
      <c r="M493" s="14">
        <v>7082.6410820000001</v>
      </c>
      <c r="N493" s="14">
        <v>7516.8957579999997</v>
      </c>
      <c r="O493" s="14">
        <v>7491.3084820000004</v>
      </c>
      <c r="P493" s="14">
        <v>5400.7045369999996</v>
      </c>
      <c r="Q493" s="14">
        <v>7847.5890849999996</v>
      </c>
      <c r="R493" s="14">
        <v>6017.2798810000004</v>
      </c>
      <c r="S493" s="14">
        <v>2928.1989429999999</v>
      </c>
      <c r="T493" s="14">
        <v>3986.6087050000001</v>
      </c>
      <c r="U493" s="14">
        <v>4744.8566870000004</v>
      </c>
      <c r="V493" s="14">
        <v>0</v>
      </c>
      <c r="W493" s="14">
        <v>3200.2014880000002</v>
      </c>
      <c r="X493" s="14">
        <v>0</v>
      </c>
      <c r="Y493" s="14">
        <v>0</v>
      </c>
      <c r="Z493" s="14">
        <v>3272.6763810000002</v>
      </c>
      <c r="AA493" s="14">
        <v>5597.4625450000003</v>
      </c>
      <c r="AB493" s="14">
        <v>1280</v>
      </c>
      <c r="AC493" s="14">
        <v>6549.9604820000004</v>
      </c>
      <c r="AD493" s="14">
        <v>3629.6425429999999</v>
      </c>
      <c r="AE493" s="14">
        <v>0.55414724299999996</v>
      </c>
      <c r="AF493" s="14">
        <f t="array" ref="AF493">TTEST(IF(H493:R493&lt;&gt;0,H493:R493),IF(S493:AA493&lt;&gt;0,S493:AA493),2,3)</f>
        <v>9.6159162187349125E-3</v>
      </c>
      <c r="AG493">
        <f t="array" ref="AG493">AVERAGE(IF(H493:R493&lt;&gt;0,H493:R493))</f>
        <v>6917.7040553999996</v>
      </c>
      <c r="AH493">
        <f t="array" ref="AH493">STDEV(IF(H493:R493&lt;&gt;0,H493:R493))</f>
        <v>2759.3475901579654</v>
      </c>
      <c r="AI493">
        <f t="shared" si="27"/>
        <v>250.70071201156571</v>
      </c>
    </row>
    <row r="494" spans="1:35" x14ac:dyDescent="0.2">
      <c r="A494" s="2" t="s">
        <v>508</v>
      </c>
      <c r="B494" s="2">
        <v>69828</v>
      </c>
      <c r="C494" s="5">
        <v>3495</v>
      </c>
      <c r="D494" s="5">
        <f t="shared" si="25"/>
        <v>211578840</v>
      </c>
      <c r="E494" s="5">
        <v>3030</v>
      </c>
      <c r="F494" s="5">
        <f t="shared" si="26"/>
        <v>1</v>
      </c>
      <c r="G494" s="5">
        <v>53</v>
      </c>
      <c r="H494" s="14">
        <v>0</v>
      </c>
      <c r="I494" s="14">
        <v>7096</v>
      </c>
      <c r="J494" s="14">
        <v>684.75453779999998</v>
      </c>
      <c r="K494" s="14">
        <v>0</v>
      </c>
      <c r="L494" s="14">
        <v>0</v>
      </c>
      <c r="M494" s="14">
        <v>3609.3715379999999</v>
      </c>
      <c r="N494" s="14">
        <v>2397.2536559999999</v>
      </c>
      <c r="O494" s="14">
        <v>1400.6617100000001</v>
      </c>
      <c r="P494" s="14">
        <v>4254.8908350000002</v>
      </c>
      <c r="Q494" s="14">
        <v>1796.1829600000001</v>
      </c>
      <c r="R494" s="14">
        <v>5546.2555620000003</v>
      </c>
      <c r="S494" s="14">
        <v>3006.0062699999999</v>
      </c>
      <c r="T494" s="14">
        <v>0</v>
      </c>
      <c r="U494" s="14">
        <v>3717.8968829999999</v>
      </c>
      <c r="V494" s="14">
        <v>0</v>
      </c>
      <c r="W494" s="14">
        <v>2957.1021700000001</v>
      </c>
      <c r="X494" s="14">
        <v>0</v>
      </c>
      <c r="Y494" s="14">
        <v>0</v>
      </c>
      <c r="Z494" s="14">
        <v>2965.9089520000002</v>
      </c>
      <c r="AA494" s="14">
        <v>3054.4909830000001</v>
      </c>
      <c r="AB494" s="14">
        <v>6440</v>
      </c>
      <c r="AC494" s="14">
        <v>3003.3125970000001</v>
      </c>
      <c r="AD494" s="14">
        <v>3006.0062699999999</v>
      </c>
      <c r="AE494" s="14">
        <v>1.0008969009999999</v>
      </c>
      <c r="AF494" s="14">
        <f t="array" ref="AF494">TTEST(IF(H494:R494&lt;&gt;0,H494:R494),IF(S494:AA494&lt;&gt;0,S494:AA494),2,3)</f>
        <v>0.80009824962240494</v>
      </c>
      <c r="AG494">
        <f t="array" ref="AG494">AVERAGE(IF(H494:R494&lt;&gt;0,H494:R494))</f>
        <v>3348.1713498499994</v>
      </c>
      <c r="AH494">
        <f t="array" ref="AH494">STDEV(IF(H494:R494&lt;&gt;0,H494:R494))</f>
        <v>2202.8440996764039</v>
      </c>
      <c r="AI494">
        <f t="shared" si="27"/>
        <v>151.99311428084462</v>
      </c>
    </row>
    <row r="495" spans="1:35" x14ac:dyDescent="0.2">
      <c r="A495" s="2" t="s">
        <v>455</v>
      </c>
      <c r="B495" s="2">
        <v>12312</v>
      </c>
      <c r="C495" s="5">
        <v>23223</v>
      </c>
      <c r="D495" s="5">
        <f t="shared" si="25"/>
        <v>211200048</v>
      </c>
      <c r="E495" s="5">
        <v>17154</v>
      </c>
      <c r="F495" s="5">
        <f t="shared" si="26"/>
        <v>0</v>
      </c>
      <c r="G495" s="5">
        <v>70</v>
      </c>
      <c r="H495" s="14">
        <v>17843</v>
      </c>
      <c r="I495" s="14">
        <v>63079</v>
      </c>
      <c r="J495" s="14">
        <v>40815.318019999999</v>
      </c>
      <c r="K495" s="14">
        <v>16339.463180000001</v>
      </c>
      <c r="L495" s="14">
        <v>5227.2129999999997</v>
      </c>
      <c r="M495" s="14">
        <v>16485.798210000001</v>
      </c>
      <c r="N495" s="14">
        <v>19108.53282</v>
      </c>
      <c r="O495" s="14">
        <v>14469.66706</v>
      </c>
      <c r="P495" s="14">
        <v>17153.506140000001</v>
      </c>
      <c r="Q495" s="14">
        <v>13863.763730000001</v>
      </c>
      <c r="R495" s="14">
        <v>31069.099750000001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17153.506140000001</v>
      </c>
      <c r="AD495" s="14" t="e">
        <v>#NUM!</v>
      </c>
      <c r="AE495" s="14" t="e">
        <v>#NUM!</v>
      </c>
      <c r="AF495" s="14" t="e">
        <f t="array" ref="AF495">TTEST(IF(H495:R495&lt;&gt;0,H495:R495),IF(S495:AA495&lt;&gt;0,S495:AA495),2,3)</f>
        <v>#DIV/0!</v>
      </c>
      <c r="AG495">
        <f t="array" ref="AG495">AVERAGE(IF(H495:R495&lt;&gt;0,H495:R495))</f>
        <v>23223.123810000001</v>
      </c>
      <c r="AH495">
        <f t="array" ref="AH495">STDEV(IF(H495:R495&lt;&gt;0,H495:R495))</f>
        <v>16195.990628251298</v>
      </c>
      <c r="AI495">
        <f t="shared" si="27"/>
        <v>143.38810353156788</v>
      </c>
    </row>
    <row r="496" spans="1:35" x14ac:dyDescent="0.2">
      <c r="A496" s="2" t="s">
        <v>513</v>
      </c>
      <c r="B496" s="2">
        <v>34768</v>
      </c>
      <c r="C496" s="5">
        <v>6966</v>
      </c>
      <c r="D496" s="5">
        <f t="shared" si="25"/>
        <v>211146064</v>
      </c>
      <c r="E496" s="5">
        <v>6073</v>
      </c>
      <c r="F496" s="5">
        <f t="shared" si="26"/>
        <v>1</v>
      </c>
      <c r="G496" s="5">
        <v>89</v>
      </c>
      <c r="H496" s="14">
        <v>0</v>
      </c>
      <c r="I496" s="14">
        <v>21594</v>
      </c>
      <c r="J496" s="14">
        <v>1542.194763</v>
      </c>
      <c r="K496" s="14">
        <v>0</v>
      </c>
      <c r="L496" s="14">
        <v>8783.2875999999997</v>
      </c>
      <c r="M496" s="14">
        <v>6072.9631730000001</v>
      </c>
      <c r="N496" s="14">
        <v>0</v>
      </c>
      <c r="O496" s="14">
        <v>4004.9640020000002</v>
      </c>
      <c r="P496" s="14">
        <v>6461.0074969999996</v>
      </c>
      <c r="Q496" s="14">
        <v>0</v>
      </c>
      <c r="R496" s="14">
        <v>2887.9280589999998</v>
      </c>
      <c r="S496" s="14">
        <v>9807.0556319999996</v>
      </c>
      <c r="T496" s="14">
        <v>1659.3415970000001</v>
      </c>
      <c r="U496" s="14">
        <v>0</v>
      </c>
      <c r="V496" s="14">
        <v>0</v>
      </c>
      <c r="W496" s="14">
        <v>12880.65452</v>
      </c>
      <c r="X496" s="14">
        <v>0</v>
      </c>
      <c r="Y496" s="14">
        <v>0</v>
      </c>
      <c r="Z496" s="14">
        <v>0</v>
      </c>
      <c r="AA496" s="14">
        <v>0</v>
      </c>
      <c r="AB496" s="14">
        <v>937</v>
      </c>
      <c r="AC496" s="14">
        <v>6072.9631730000001</v>
      </c>
      <c r="AD496" s="14">
        <v>9807.0556319999996</v>
      </c>
      <c r="AE496" s="14">
        <v>1.61487158</v>
      </c>
      <c r="AF496" s="14">
        <f t="array" ref="AF496">TTEST(IF(H496:R496&lt;&gt;0,H496:R496),IF(S496:AA496&lt;&gt;0,S496:AA496),2,3)</f>
        <v>0.86088068427622955</v>
      </c>
      <c r="AG496">
        <f t="array" ref="AG496">AVERAGE(IF(H496:R496&lt;&gt;0,H496:R496))</f>
        <v>7335.1921562857142</v>
      </c>
      <c r="AH496">
        <f t="array" ref="AH496">STDEV(IF(H496:R496&lt;&gt;0,H496:R496))</f>
        <v>6735.4212770010408</v>
      </c>
      <c r="AI496">
        <f t="shared" si="27"/>
        <v>108.90472703367</v>
      </c>
    </row>
    <row r="497" spans="1:35" x14ac:dyDescent="0.2">
      <c r="A497" s="2" t="s">
        <v>648</v>
      </c>
      <c r="B497" s="2">
        <v>41245</v>
      </c>
      <c r="C497" s="5">
        <v>4396</v>
      </c>
      <c r="D497" s="5">
        <f t="shared" si="25"/>
        <v>210926930</v>
      </c>
      <c r="E497" s="5">
        <v>5114</v>
      </c>
      <c r="F497" s="5">
        <f t="shared" si="26"/>
        <v>1</v>
      </c>
      <c r="G497" s="5">
        <v>71</v>
      </c>
      <c r="H497" s="14">
        <v>0</v>
      </c>
      <c r="I497" s="14">
        <v>659</v>
      </c>
      <c r="J497" s="14">
        <v>22.325806660000001</v>
      </c>
      <c r="K497" s="14">
        <v>0</v>
      </c>
      <c r="L497" s="14">
        <v>0</v>
      </c>
      <c r="M497" s="14">
        <v>90.599092639999995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4892.0572480000001</v>
      </c>
      <c r="T497" s="14">
        <v>5334.9875670000001</v>
      </c>
      <c r="U497" s="14">
        <v>0</v>
      </c>
      <c r="V497" s="14">
        <v>3906.241708</v>
      </c>
      <c r="W497" s="14">
        <v>7679.9465710000004</v>
      </c>
      <c r="X497" s="14">
        <v>0</v>
      </c>
      <c r="Y497" s="14">
        <v>6877.1404050000001</v>
      </c>
      <c r="Z497" s="14">
        <v>7844.3078489999998</v>
      </c>
      <c r="AA497" s="14">
        <v>0</v>
      </c>
      <c r="AB497" s="14">
        <v>6650</v>
      </c>
      <c r="AC497" s="14">
        <v>90.599092639999995</v>
      </c>
      <c r="AD497" s="14">
        <v>6106.0639860000001</v>
      </c>
      <c r="AE497" s="14">
        <v>67.396524709999994</v>
      </c>
      <c r="AF497" s="14">
        <f t="array" ref="AF497">TTEST(IF(H497:R497&lt;&gt;0,H497:R497),IF(S497:AA497&lt;&gt;0,S497:AA497),2,3)</f>
        <v>1.685568008203688E-4</v>
      </c>
      <c r="AG497">
        <f t="array" ref="AG497">AVERAGE(IF(H497:R497&lt;&gt;0,H497:R497))</f>
        <v>257.30829976666666</v>
      </c>
      <c r="AH497">
        <f t="array" ref="AH497">STDEV(IF(H497:R497&lt;&gt;0,H497:R497))</f>
        <v>349.54610128262954</v>
      </c>
      <c r="AI497">
        <f t="shared" si="27"/>
        <v>73.612121211621542</v>
      </c>
    </row>
    <row r="498" spans="1:35" x14ac:dyDescent="0.2">
      <c r="A498" s="2" t="s">
        <v>503</v>
      </c>
      <c r="B498" s="2">
        <v>28804</v>
      </c>
      <c r="C498" s="5">
        <v>8540</v>
      </c>
      <c r="D498" s="5">
        <f t="shared" si="25"/>
        <v>210816476</v>
      </c>
      <c r="E498" s="5">
        <v>7319</v>
      </c>
      <c r="F498" s="5">
        <f t="shared" si="26"/>
        <v>1</v>
      </c>
      <c r="G498" s="5">
        <v>105</v>
      </c>
      <c r="H498" s="14">
        <v>0</v>
      </c>
      <c r="I498" s="14">
        <v>12969</v>
      </c>
      <c r="J498" s="14">
        <v>6911.4145330000001</v>
      </c>
      <c r="K498" s="14">
        <v>0</v>
      </c>
      <c r="L498" s="14">
        <v>36715.955710000002</v>
      </c>
      <c r="M498" s="14">
        <v>8447.1965689999997</v>
      </c>
      <c r="N498" s="14">
        <v>11948.09851</v>
      </c>
      <c r="O498" s="14">
        <v>9454.2256649999999</v>
      </c>
      <c r="P498" s="14">
        <v>5255.7647010000001</v>
      </c>
      <c r="Q498" s="14">
        <v>7727.1657850000001</v>
      </c>
      <c r="R498" s="14">
        <v>8950.6037500000002</v>
      </c>
      <c r="S498" s="14">
        <v>2402.0658680000001</v>
      </c>
      <c r="T498" s="14">
        <v>2218.6721550000002</v>
      </c>
      <c r="U498" s="14">
        <v>0</v>
      </c>
      <c r="V498" s="14">
        <v>3177.16507</v>
      </c>
      <c r="W498" s="14">
        <v>1763.737965</v>
      </c>
      <c r="X498" s="14">
        <v>0</v>
      </c>
      <c r="Y498" s="14">
        <v>0</v>
      </c>
      <c r="Z498" s="14">
        <v>0</v>
      </c>
      <c r="AA498" s="14">
        <v>0</v>
      </c>
      <c r="AB498" s="14">
        <v>1620</v>
      </c>
      <c r="AC498" s="14">
        <v>8950.6037500000002</v>
      </c>
      <c r="AD498" s="14">
        <v>2310.3690120000001</v>
      </c>
      <c r="AE498" s="14">
        <v>0.25812437599999999</v>
      </c>
      <c r="AF498" s="14">
        <f t="array" ref="AF498">TTEST(IF(H498:R498&lt;&gt;0,H498:R498),IF(S498:AA498&lt;&gt;0,S498:AA498),2,3)</f>
        <v>1.6274500991219274E-2</v>
      </c>
      <c r="AG498">
        <f t="array" ref="AG498">AVERAGE(IF(H498:R498&lt;&gt;0,H498:R498))</f>
        <v>12042.158358111112</v>
      </c>
      <c r="AH498">
        <f t="array" ref="AH498">STDEV(IF(H498:R498&lt;&gt;0,H498:R498))</f>
        <v>9551.4517627205387</v>
      </c>
      <c r="AI498">
        <f t="shared" si="27"/>
        <v>126.07673322616608</v>
      </c>
    </row>
    <row r="499" spans="1:35" x14ac:dyDescent="0.2">
      <c r="A499" s="2" t="s">
        <v>608</v>
      </c>
      <c r="B499" s="2">
        <v>66148</v>
      </c>
      <c r="C499" s="5">
        <v>2985</v>
      </c>
      <c r="D499" s="5">
        <f t="shared" si="25"/>
        <v>209292272</v>
      </c>
      <c r="E499" s="5">
        <v>3164</v>
      </c>
      <c r="F499" s="5">
        <f t="shared" si="26"/>
        <v>1</v>
      </c>
      <c r="G499" s="5">
        <v>50</v>
      </c>
      <c r="H499" s="14">
        <v>0</v>
      </c>
      <c r="I499" s="14">
        <v>3543</v>
      </c>
      <c r="J499" s="14">
        <v>283.82684380000001</v>
      </c>
      <c r="K499" s="14">
        <v>619.3102255</v>
      </c>
      <c r="L499" s="14">
        <v>0</v>
      </c>
      <c r="M499" s="14">
        <v>3064.9004949999999</v>
      </c>
      <c r="N499" s="14">
        <v>6880.0386850000004</v>
      </c>
      <c r="O499" s="14">
        <v>2756.2579420000002</v>
      </c>
      <c r="P499" s="14">
        <v>3378.0067800000002</v>
      </c>
      <c r="Q499" s="14">
        <v>0</v>
      </c>
      <c r="R499" s="14">
        <v>1673.3880389999999</v>
      </c>
      <c r="S499" s="14">
        <v>3263.507083</v>
      </c>
      <c r="T499" s="14">
        <v>2344.557108</v>
      </c>
      <c r="U499" s="14">
        <v>3747.3292080000001</v>
      </c>
      <c r="V499" s="14">
        <v>2401.5113620000002</v>
      </c>
      <c r="W499" s="14">
        <v>3020.3588049999998</v>
      </c>
      <c r="X499" s="14">
        <v>0</v>
      </c>
      <c r="Y499" s="14">
        <v>0</v>
      </c>
      <c r="Z499" s="14">
        <v>3750.4915769999998</v>
      </c>
      <c r="AA499" s="14">
        <v>3530.279826</v>
      </c>
      <c r="AB499" s="14">
        <v>3500</v>
      </c>
      <c r="AC499" s="14">
        <v>2910.5792179999999</v>
      </c>
      <c r="AD499" s="14">
        <v>3263.507083</v>
      </c>
      <c r="AE499" s="14">
        <v>1.121256918</v>
      </c>
      <c r="AF499" s="14">
        <f t="array" ref="AF499">TTEST(IF(H499:R499&lt;&gt;0,H499:R499),IF(S499:AA499&lt;&gt;0,S499:AA499),2,3)</f>
        <v>0.63547268152913161</v>
      </c>
      <c r="AG499">
        <f t="array" ref="AG499">AVERAGE(IF(H499:R499&lt;&gt;0,H499:R499))</f>
        <v>2774.8411262875002</v>
      </c>
      <c r="AH499">
        <f t="array" ref="AH499">STDEV(IF(H499:R499&lt;&gt;0,H499:R499))</f>
        <v>2068.6665184730045</v>
      </c>
      <c r="AI499">
        <f t="shared" si="27"/>
        <v>134.13670601367696</v>
      </c>
    </row>
    <row r="500" spans="1:35" x14ac:dyDescent="0.2">
      <c r="A500" s="2" t="s">
        <v>583</v>
      </c>
      <c r="B500" s="2">
        <v>84041</v>
      </c>
      <c r="C500" s="5">
        <v>2489</v>
      </c>
      <c r="D500" s="5">
        <f t="shared" si="25"/>
        <v>209178049</v>
      </c>
      <c r="E500" s="5">
        <v>2489</v>
      </c>
      <c r="F500" s="5">
        <f t="shared" si="26"/>
        <v>1</v>
      </c>
      <c r="G500" s="5">
        <v>48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3336.8699529999999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1640.941593</v>
      </c>
      <c r="Y500" s="14">
        <v>0</v>
      </c>
      <c r="Z500" s="14">
        <v>0</v>
      </c>
      <c r="AA500" s="14">
        <v>0</v>
      </c>
      <c r="AB500" s="14">
        <v>0</v>
      </c>
      <c r="AC500" s="14">
        <v>3336.8699529999999</v>
      </c>
      <c r="AD500" s="14">
        <v>1640.941593</v>
      </c>
      <c r="AE500" s="14">
        <v>0.49176072700000001</v>
      </c>
      <c r="AF500" s="14" t="e">
        <f t="array" ref="AF500">TTEST(IF(H500:R500&lt;&gt;0,H500:R500),IF(S500:AA500&lt;&gt;0,S500:AA500),2,3)</f>
        <v>#DIV/0!</v>
      </c>
      <c r="AG500">
        <f t="array" ref="AG500">AVERAGE(IF(H500:R500&lt;&gt;0,H500:R500))</f>
        <v>3336.8699529999999</v>
      </c>
      <c r="AH500" t="e">
        <f t="array" ref="AH500">STDEV(IF(H500:R500&lt;&gt;0,H500:R500))</f>
        <v>#DIV/0!</v>
      </c>
      <c r="AI500" t="e">
        <f t="shared" si="27"/>
        <v>#DIV/0!</v>
      </c>
    </row>
    <row r="501" spans="1:35" x14ac:dyDescent="0.2">
      <c r="A501" s="2" t="s">
        <v>497</v>
      </c>
      <c r="B501" s="2">
        <v>73623</v>
      </c>
      <c r="C501" s="5">
        <v>3386</v>
      </c>
      <c r="D501" s="5">
        <f t="shared" si="25"/>
        <v>208279467</v>
      </c>
      <c r="E501" s="5">
        <v>2829</v>
      </c>
      <c r="F501" s="5">
        <f t="shared" si="26"/>
        <v>1</v>
      </c>
      <c r="G501" s="5">
        <v>84</v>
      </c>
      <c r="H501" s="14">
        <v>0</v>
      </c>
      <c r="I501" s="14">
        <v>9371</v>
      </c>
      <c r="J501" s="14">
        <v>221.80299500000001</v>
      </c>
      <c r="K501" s="14">
        <v>0</v>
      </c>
      <c r="L501" s="14">
        <v>0</v>
      </c>
      <c r="M501" s="14">
        <v>3216.2257690000001</v>
      </c>
      <c r="N501" s="14">
        <v>0</v>
      </c>
      <c r="O501" s="14">
        <v>1673.219767</v>
      </c>
      <c r="P501" s="14">
        <v>1603.1780020000001</v>
      </c>
      <c r="Q501" s="14">
        <v>5341.3174440000003</v>
      </c>
      <c r="R501" s="14">
        <v>2763.968832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2894.884125</v>
      </c>
      <c r="Y501" s="14">
        <v>0</v>
      </c>
      <c r="Z501" s="14">
        <v>0</v>
      </c>
      <c r="AA501" s="14">
        <v>0</v>
      </c>
      <c r="AB501" s="14">
        <v>0</v>
      </c>
      <c r="AC501" s="14">
        <v>2763.968832</v>
      </c>
      <c r="AD501" s="14">
        <v>2894.884125</v>
      </c>
      <c r="AE501" s="14">
        <v>1.047364967</v>
      </c>
      <c r="AF501" s="14" t="e">
        <f t="array" ref="AF501">TTEST(IF(H501:R501&lt;&gt;0,H501:R501),IF(S501:AA501&lt;&gt;0,S501:AA501),2,3)</f>
        <v>#DIV/0!</v>
      </c>
      <c r="AG501">
        <f t="array" ref="AG501">AVERAGE(IF(H501:R501&lt;&gt;0,H501:R501))</f>
        <v>3455.8161155714288</v>
      </c>
      <c r="AH501">
        <f t="array" ref="AH501">STDEV(IF(H501:R501&lt;&gt;0,H501:R501))</f>
        <v>3059.1210728434899</v>
      </c>
      <c r="AI501">
        <f t="shared" si="27"/>
        <v>112.96761498750378</v>
      </c>
    </row>
    <row r="502" spans="1:35" x14ac:dyDescent="0.2">
      <c r="A502" s="2" t="s">
        <v>351</v>
      </c>
      <c r="B502" s="2">
        <v>20657</v>
      </c>
      <c r="C502" s="5">
        <v>18551</v>
      </c>
      <c r="D502" s="5">
        <f t="shared" si="25"/>
        <v>208057304</v>
      </c>
      <c r="E502" s="5">
        <v>10072</v>
      </c>
      <c r="F502" s="5">
        <f t="shared" si="26"/>
        <v>1</v>
      </c>
      <c r="G502" s="5">
        <v>113</v>
      </c>
      <c r="H502" s="14">
        <v>0</v>
      </c>
      <c r="I502" s="14">
        <v>74184</v>
      </c>
      <c r="J502" s="14">
        <v>43411.349320000001</v>
      </c>
      <c r="K502" s="14">
        <v>0</v>
      </c>
      <c r="L502" s="14">
        <v>0</v>
      </c>
      <c r="M502" s="14">
        <v>10072.240760000001</v>
      </c>
      <c r="N502" s="14">
        <v>8247.2144590000007</v>
      </c>
      <c r="O502" s="14">
        <v>3069.9335230000002</v>
      </c>
      <c r="P502" s="14">
        <v>19641.524519999999</v>
      </c>
      <c r="Q502" s="14">
        <v>16293.49811</v>
      </c>
      <c r="R502" s="14">
        <v>30281.608980000001</v>
      </c>
      <c r="S502" s="14">
        <v>2098.6002370000001</v>
      </c>
      <c r="T502" s="14">
        <v>0</v>
      </c>
      <c r="U502" s="14">
        <v>0</v>
      </c>
      <c r="V502" s="14">
        <v>3068.5637449999999</v>
      </c>
      <c r="W502" s="14">
        <v>2249.1919739999998</v>
      </c>
      <c r="X502" s="14">
        <v>0</v>
      </c>
      <c r="Y502" s="14">
        <v>0</v>
      </c>
      <c r="Z502" s="14">
        <v>0</v>
      </c>
      <c r="AA502" s="14">
        <v>3551.0674530000001</v>
      </c>
      <c r="AB502" s="14">
        <v>25000</v>
      </c>
      <c r="AC502" s="14">
        <v>17967.511310000002</v>
      </c>
      <c r="AD502" s="14">
        <v>2658.8778590000002</v>
      </c>
      <c r="AE502" s="14">
        <v>0.147982534</v>
      </c>
      <c r="AF502" s="14">
        <f t="array" ref="AF502">TTEST(IF(H502:R502&lt;&gt;0,H502:R502),IF(S502:AA502&lt;&gt;0,S502:AA502),2,3)</f>
        <v>2.8293165871871504E-2</v>
      </c>
      <c r="AG502">
        <f t="array" ref="AG502">AVERAGE(IF(H502:R502&lt;&gt;0,H502:R502))</f>
        <v>25650.171209000004</v>
      </c>
      <c r="AH502">
        <f t="array" ref="AH502">STDEV(IF(H502:R502&lt;&gt;0,H502:R502))</f>
        <v>23517.456501254241</v>
      </c>
      <c r="AI502">
        <f t="shared" si="27"/>
        <v>109.06864527476439</v>
      </c>
    </row>
    <row r="503" spans="1:35" x14ac:dyDescent="0.2">
      <c r="A503" s="2" t="s">
        <v>544</v>
      </c>
      <c r="B503" s="2">
        <v>61091</v>
      </c>
      <c r="C503" s="5">
        <v>3719</v>
      </c>
      <c r="D503" s="5">
        <f t="shared" si="25"/>
        <v>207892673</v>
      </c>
      <c r="E503" s="5">
        <v>3403</v>
      </c>
      <c r="F503" s="5">
        <f t="shared" si="26"/>
        <v>1</v>
      </c>
      <c r="G503" s="5">
        <v>51</v>
      </c>
      <c r="H503" s="14">
        <v>0</v>
      </c>
      <c r="I503" s="14">
        <v>3884</v>
      </c>
      <c r="J503" s="14">
        <v>916.91891999999996</v>
      </c>
      <c r="K503" s="14">
        <v>0</v>
      </c>
      <c r="L503" s="14">
        <v>7050.5506489999998</v>
      </c>
      <c r="M503" s="14">
        <v>4281.1635159999996</v>
      </c>
      <c r="N503" s="14">
        <v>3630.0251790000002</v>
      </c>
      <c r="O503" s="14">
        <v>2291.4630419999999</v>
      </c>
      <c r="P503" s="14">
        <v>4880.2564540000003</v>
      </c>
      <c r="Q503" s="14">
        <v>0</v>
      </c>
      <c r="R503" s="14">
        <v>7615.5460309999999</v>
      </c>
      <c r="S503" s="14">
        <v>2397.9378510000001</v>
      </c>
      <c r="T503" s="14">
        <v>2399.3334589999999</v>
      </c>
      <c r="U503" s="14">
        <v>0</v>
      </c>
      <c r="V503" s="14">
        <v>0</v>
      </c>
      <c r="W503" s="14">
        <v>1879.158383</v>
      </c>
      <c r="X503" s="14">
        <v>2912.2912070000002</v>
      </c>
      <c r="Y503" s="14">
        <v>0</v>
      </c>
      <c r="Z503" s="14">
        <v>3176.2148320000001</v>
      </c>
      <c r="AA503" s="14">
        <v>0</v>
      </c>
      <c r="AB503" s="14">
        <v>4750</v>
      </c>
      <c r="AC503" s="14">
        <v>4082.5817579999998</v>
      </c>
      <c r="AD503" s="14">
        <v>2399.3334589999999</v>
      </c>
      <c r="AE503" s="14">
        <v>0.58770003900000001</v>
      </c>
      <c r="AF503" s="14">
        <f t="array" ref="AF503">TTEST(IF(H503:R503&lt;&gt;0,H503:R503),IF(S503:AA503&lt;&gt;0,S503:AA503),2,3)</f>
        <v>6.3596805779637763E-2</v>
      </c>
      <c r="AG503">
        <f t="array" ref="AG503">AVERAGE(IF(H503:R503&lt;&gt;0,H503:R503))</f>
        <v>4318.7404738750001</v>
      </c>
      <c r="AH503">
        <f t="array" ref="AH503">STDEV(IF(H503:R503&lt;&gt;0,H503:R503))</f>
        <v>2235.8762310916327</v>
      </c>
      <c r="AI503">
        <f t="shared" si="27"/>
        <v>193.15650901510054</v>
      </c>
    </row>
    <row r="504" spans="1:35" x14ac:dyDescent="0.2">
      <c r="A504" s="2" t="s">
        <v>545</v>
      </c>
      <c r="B504" s="2">
        <v>113290</v>
      </c>
      <c r="C504" s="5">
        <v>2002</v>
      </c>
      <c r="D504" s="5">
        <f t="shared" si="25"/>
        <v>207320700</v>
      </c>
      <c r="E504" s="5">
        <v>1830</v>
      </c>
      <c r="F504" s="5">
        <f t="shared" si="26"/>
        <v>1</v>
      </c>
      <c r="G504" s="5">
        <v>56</v>
      </c>
      <c r="H504" s="14">
        <v>0</v>
      </c>
      <c r="I504" s="14">
        <v>1446</v>
      </c>
      <c r="J504" s="14">
        <v>331.7340787</v>
      </c>
      <c r="K504" s="14">
        <v>2323.2354340000002</v>
      </c>
      <c r="L504" s="14">
        <v>0</v>
      </c>
      <c r="M504" s="14">
        <v>3372.7203159999999</v>
      </c>
      <c r="N504" s="14">
        <v>0</v>
      </c>
      <c r="O504" s="14">
        <v>0</v>
      </c>
      <c r="P504" s="14">
        <v>1786.919112</v>
      </c>
      <c r="Q504" s="14">
        <v>0</v>
      </c>
      <c r="R504" s="14">
        <v>1353.881024</v>
      </c>
      <c r="S504" s="14">
        <v>2362.2132569999999</v>
      </c>
      <c r="T504" s="14">
        <v>1872.445152</v>
      </c>
      <c r="U504" s="14">
        <v>3532.9931510000001</v>
      </c>
      <c r="V504" s="14">
        <v>0</v>
      </c>
      <c r="W504" s="14">
        <v>1728.108802</v>
      </c>
      <c r="X504" s="14">
        <v>0</v>
      </c>
      <c r="Y504" s="14">
        <v>0</v>
      </c>
      <c r="Z504" s="14">
        <v>3660.7272619999999</v>
      </c>
      <c r="AA504" s="14">
        <v>0</v>
      </c>
      <c r="AB504" s="14">
        <v>254</v>
      </c>
      <c r="AC504" s="14">
        <v>1616.459556</v>
      </c>
      <c r="AD504" s="14">
        <v>2362.2132569999999</v>
      </c>
      <c r="AE504" s="14">
        <v>1.461350052</v>
      </c>
      <c r="AF504" s="14">
        <f t="array" ref="AF504">TTEST(IF(H504:R504&lt;&gt;0,H504:R504),IF(S504:AA504&lt;&gt;0,S504:AA504),2,3)</f>
        <v>0.17413107048697107</v>
      </c>
      <c r="AG504">
        <f t="array" ref="AG504">AVERAGE(IF(H504:R504&lt;&gt;0,H504:R504))</f>
        <v>1769.0816607833333</v>
      </c>
      <c r="AH504">
        <f t="array" ref="AH504">STDEV(IF(H504:R504&lt;&gt;0,H504:R504))</f>
        <v>1021.9396181362094</v>
      </c>
      <c r="AI504">
        <f t="shared" si="27"/>
        <v>173.11019451518524</v>
      </c>
    </row>
    <row r="505" spans="1:35" x14ac:dyDescent="0.2">
      <c r="A505" s="2" t="s">
        <v>589</v>
      </c>
      <c r="B505" s="2">
        <v>45834</v>
      </c>
      <c r="C505" s="5">
        <v>4523</v>
      </c>
      <c r="D505" s="5">
        <f t="shared" si="25"/>
        <v>206757174</v>
      </c>
      <c r="E505" s="5">
        <v>4511</v>
      </c>
      <c r="F505" s="5">
        <f t="shared" si="26"/>
        <v>1</v>
      </c>
      <c r="G505" s="5">
        <v>46</v>
      </c>
      <c r="H505" s="14">
        <v>0</v>
      </c>
      <c r="I505" s="14">
        <v>3509</v>
      </c>
      <c r="J505" s="14">
        <v>1711.3157140000001</v>
      </c>
      <c r="K505" s="14">
        <v>616.49201770000002</v>
      </c>
      <c r="L505" s="14">
        <v>0</v>
      </c>
      <c r="M505" s="14">
        <v>4511.4379939999999</v>
      </c>
      <c r="N505" s="14">
        <v>6159.7729490000002</v>
      </c>
      <c r="O505" s="14">
        <v>4458.3233380000001</v>
      </c>
      <c r="P505" s="14">
        <v>5908.3679430000002</v>
      </c>
      <c r="Q505" s="14">
        <v>4756.6443559999998</v>
      </c>
      <c r="R505" s="14">
        <v>3690.381128</v>
      </c>
      <c r="S505" s="14">
        <v>6708.2018109999999</v>
      </c>
      <c r="T505" s="14">
        <v>0</v>
      </c>
      <c r="U505" s="14">
        <v>4744.7905430000001</v>
      </c>
      <c r="V505" s="14">
        <v>6144.1897440000002</v>
      </c>
      <c r="W505" s="14">
        <v>6250.0339869999998</v>
      </c>
      <c r="X505" s="14">
        <v>0</v>
      </c>
      <c r="Y505" s="14">
        <v>8292.34202</v>
      </c>
      <c r="Z505" s="14">
        <v>4237.1553050000002</v>
      </c>
      <c r="AA505" s="14">
        <v>4363.8101989999996</v>
      </c>
      <c r="AB505" s="14">
        <v>830</v>
      </c>
      <c r="AC505" s="14">
        <v>4458.3233380000001</v>
      </c>
      <c r="AD505" s="14">
        <v>6144.1897440000002</v>
      </c>
      <c r="AE505" s="14">
        <v>1.378139107</v>
      </c>
      <c r="AF505" s="14">
        <f t="array" ref="AF505">TTEST(IF(H505:R505&lt;&gt;0,H505:R505),IF(S505:AA505&lt;&gt;0,S505:AA505),2,3)</f>
        <v>3.6851501848993939E-2</v>
      </c>
      <c r="AG505">
        <f t="array" ref="AG505">AVERAGE(IF(H505:R505&lt;&gt;0,H505:R505))</f>
        <v>3924.6372710777778</v>
      </c>
      <c r="AH505">
        <f t="array" ref="AH505">STDEV(IF(H505:R505&lt;&gt;0,H505:R505))</f>
        <v>1813.9273065439156</v>
      </c>
      <c r="AI505">
        <f t="shared" si="27"/>
        <v>216.36133140061759</v>
      </c>
    </row>
    <row r="506" spans="1:35" x14ac:dyDescent="0.2">
      <c r="A506" s="2" t="s">
        <v>561</v>
      </c>
      <c r="B506" s="2">
        <v>67017</v>
      </c>
      <c r="C506" s="5">
        <v>3271</v>
      </c>
      <c r="D506" s="5">
        <f t="shared" si="25"/>
        <v>205876224</v>
      </c>
      <c r="E506" s="5">
        <v>3072</v>
      </c>
      <c r="F506" s="5">
        <f t="shared" si="26"/>
        <v>1</v>
      </c>
      <c r="G506" s="5">
        <v>51</v>
      </c>
      <c r="H506" s="14">
        <v>0</v>
      </c>
      <c r="I506" s="14">
        <v>2798</v>
      </c>
      <c r="J506" s="14">
        <v>1156.2633450000001</v>
      </c>
      <c r="K506" s="14">
        <v>0</v>
      </c>
      <c r="L506" s="14">
        <v>235.55953199999999</v>
      </c>
      <c r="M506" s="14">
        <v>4411.0238639999998</v>
      </c>
      <c r="N506" s="14">
        <v>0</v>
      </c>
      <c r="O506" s="14">
        <v>3415.3803160000002</v>
      </c>
      <c r="P506" s="14">
        <v>6722.228897</v>
      </c>
      <c r="Q506" s="14">
        <v>3156.0644480000001</v>
      </c>
      <c r="R506" s="14">
        <v>4593.4561480000002</v>
      </c>
      <c r="S506" s="14">
        <v>2448.792289</v>
      </c>
      <c r="T506" s="14">
        <v>0</v>
      </c>
      <c r="U506" s="14">
        <v>0</v>
      </c>
      <c r="V506" s="14">
        <v>3248.1672870000002</v>
      </c>
      <c r="W506" s="14">
        <v>2120.5302999999999</v>
      </c>
      <c r="X506" s="14">
        <v>2842.791017</v>
      </c>
      <c r="Y506" s="14">
        <v>0</v>
      </c>
      <c r="Z506" s="14">
        <v>0</v>
      </c>
      <c r="AA506" s="14">
        <v>2988.010495</v>
      </c>
      <c r="AB506" s="14">
        <v>5660</v>
      </c>
      <c r="AC506" s="14">
        <v>3285.7223819999999</v>
      </c>
      <c r="AD506" s="14">
        <v>2842.791017</v>
      </c>
      <c r="AE506" s="14">
        <v>0.86519513400000003</v>
      </c>
      <c r="AF506" s="14">
        <f t="array" ref="AF506">TTEST(IF(H506:R506&lt;&gt;0,H506:R506),IF(S506:AA506&lt;&gt;0,S506:AA506),2,3)</f>
        <v>0.45786526603470767</v>
      </c>
      <c r="AG506">
        <f t="array" ref="AG506">AVERAGE(IF(H506:R506&lt;&gt;0,H506:R506))</f>
        <v>3310.9970687500004</v>
      </c>
      <c r="AH506">
        <f t="array" ref="AH506">STDEV(IF(H506:R506&lt;&gt;0,H506:R506))</f>
        <v>2031.5554301648501</v>
      </c>
      <c r="AI506">
        <f t="shared" si="27"/>
        <v>162.97842626333511</v>
      </c>
    </row>
    <row r="507" spans="1:35" x14ac:dyDescent="0.2">
      <c r="A507" s="2" t="s">
        <v>594</v>
      </c>
      <c r="B507" s="2">
        <v>160536</v>
      </c>
      <c r="C507" s="5">
        <v>1282</v>
      </c>
      <c r="D507" s="5">
        <f t="shared" si="25"/>
        <v>205807152</v>
      </c>
      <c r="E507" s="5">
        <v>1282</v>
      </c>
      <c r="F507" s="5">
        <f t="shared" si="26"/>
        <v>1</v>
      </c>
      <c r="G507" s="5"/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1282.1478589999999</v>
      </c>
      <c r="P507" s="14">
        <v>0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1282.1478589999999</v>
      </c>
      <c r="AD507" s="14" t="e">
        <v>#NUM!</v>
      </c>
      <c r="AE507" s="14" t="e">
        <v>#NUM!</v>
      </c>
      <c r="AF507" s="14" t="e">
        <f t="array" ref="AF507">TTEST(IF(H507:R507&lt;&gt;0,H507:R507),IF(S507:AA507&lt;&gt;0,S507:AA507),2,3)</f>
        <v>#DIV/0!</v>
      </c>
      <c r="AG507">
        <f t="array" ref="AG507">AVERAGE(IF(H507:R507&lt;&gt;0,H507:R507))</f>
        <v>1282.1478589999999</v>
      </c>
      <c r="AH507" t="e">
        <f t="array" ref="AH507">STDEV(IF(H507:R507&lt;&gt;0,H507:R507))</f>
        <v>#DIV/0!</v>
      </c>
      <c r="AI507" t="e">
        <f t="shared" si="27"/>
        <v>#DIV/0!</v>
      </c>
    </row>
    <row r="508" spans="1:35" x14ac:dyDescent="0.2">
      <c r="A508" s="2" t="s">
        <v>514</v>
      </c>
      <c r="B508" s="2">
        <v>126662</v>
      </c>
      <c r="C508" s="5">
        <v>1911</v>
      </c>
      <c r="D508" s="5">
        <f t="shared" si="25"/>
        <v>204559130</v>
      </c>
      <c r="E508" s="5">
        <v>1615</v>
      </c>
      <c r="F508" s="5">
        <f t="shared" si="26"/>
        <v>1</v>
      </c>
      <c r="G508" s="5">
        <v>58</v>
      </c>
      <c r="H508" s="14">
        <v>1567</v>
      </c>
      <c r="I508" s="14">
        <v>973</v>
      </c>
      <c r="J508" s="14">
        <v>234.36362550000001</v>
      </c>
      <c r="K508" s="14">
        <v>0</v>
      </c>
      <c r="L508" s="14">
        <v>0</v>
      </c>
      <c r="M508" s="14">
        <v>3228.3657790000002</v>
      </c>
      <c r="N508" s="14">
        <v>1663.031972</v>
      </c>
      <c r="O508" s="14">
        <v>0</v>
      </c>
      <c r="P508" s="14">
        <v>1929.4688900000001</v>
      </c>
      <c r="Q508" s="14">
        <v>0</v>
      </c>
      <c r="R508" s="14">
        <v>1356.752463</v>
      </c>
      <c r="S508" s="14">
        <v>0</v>
      </c>
      <c r="T508" s="14">
        <v>1349.229274</v>
      </c>
      <c r="U508" s="14">
        <v>3703.6397649999999</v>
      </c>
      <c r="V508" s="14">
        <v>0</v>
      </c>
      <c r="W508" s="14">
        <v>1884.3194060000001</v>
      </c>
      <c r="X508" s="14">
        <v>0</v>
      </c>
      <c r="Y508" s="14">
        <v>0</v>
      </c>
      <c r="Z508" s="14">
        <v>3817.8694139999998</v>
      </c>
      <c r="AA508" s="14">
        <v>0</v>
      </c>
      <c r="AB508" s="14">
        <v>1230</v>
      </c>
      <c r="AC508" s="14">
        <v>1567</v>
      </c>
      <c r="AD508" s="14">
        <v>2793.979585</v>
      </c>
      <c r="AE508" s="14">
        <v>1.78301186</v>
      </c>
      <c r="AF508" s="14">
        <f t="array" ref="AF508">TTEST(IF(H508:R508&lt;&gt;0,H508:R508),IF(S508:AA508&lt;&gt;0,S508:AA508),2,3)</f>
        <v>0.17983495270994337</v>
      </c>
      <c r="AG508">
        <f t="array" ref="AG508">AVERAGE(IF(H508:R508&lt;&gt;0,H508:R508))</f>
        <v>1564.5689613571428</v>
      </c>
      <c r="AH508">
        <f t="array" ref="AH508">STDEV(IF(H508:R508&lt;&gt;0,H508:R508))</f>
        <v>919.57059284113802</v>
      </c>
      <c r="AI508">
        <f t="shared" si="27"/>
        <v>170.14125653183351</v>
      </c>
    </row>
    <row r="509" spans="1:35" x14ac:dyDescent="0.2">
      <c r="A509" s="2" t="s">
        <v>705</v>
      </c>
      <c r="B509" s="2">
        <v>116473</v>
      </c>
      <c r="C509" s="5">
        <v>1379</v>
      </c>
      <c r="D509" s="5">
        <f t="shared" si="25"/>
        <v>204410115</v>
      </c>
      <c r="E509" s="5">
        <v>1755</v>
      </c>
      <c r="F509" s="5">
        <f t="shared" si="26"/>
        <v>1</v>
      </c>
      <c r="G509" s="5">
        <v>64</v>
      </c>
      <c r="H509" s="14">
        <v>0</v>
      </c>
      <c r="I509" s="14">
        <v>1988</v>
      </c>
      <c r="J509" s="14">
        <v>111.3389547</v>
      </c>
      <c r="K509" s="14">
        <v>0</v>
      </c>
      <c r="L509" s="14">
        <v>0</v>
      </c>
      <c r="M509" s="14">
        <v>2359.5196820000001</v>
      </c>
      <c r="N509" s="14">
        <v>0</v>
      </c>
      <c r="O509" s="14">
        <v>0</v>
      </c>
      <c r="P509" s="14">
        <v>1754.6409229999999</v>
      </c>
      <c r="Q509" s="14">
        <v>0</v>
      </c>
      <c r="R509" s="14">
        <v>771.3089311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2128.0483989999998</v>
      </c>
      <c r="AA509" s="14">
        <v>0</v>
      </c>
      <c r="AB509" s="14">
        <v>538</v>
      </c>
      <c r="AC509" s="14">
        <v>1754.6409229999999</v>
      </c>
      <c r="AD509" s="14">
        <v>2128.0483989999998</v>
      </c>
      <c r="AE509" s="14">
        <v>1.212811334</v>
      </c>
      <c r="AF509" s="14" t="e">
        <f t="array" ref="AF509">TTEST(IF(H509:R509&lt;&gt;0,H509:R509),IF(S509:AA509&lt;&gt;0,S509:AA509),2,3)</f>
        <v>#DIV/0!</v>
      </c>
      <c r="AG509">
        <f t="array" ref="AG509">AVERAGE(IF(H509:R509&lt;&gt;0,H509:R509))</f>
        <v>1396.9616981600002</v>
      </c>
      <c r="AH509">
        <f t="array" ref="AH509">STDEV(IF(H509:R509&lt;&gt;0,H509:R509))</f>
        <v>928.44571701979817</v>
      </c>
      <c r="AI509">
        <f t="shared" si="27"/>
        <v>150.4623988835969</v>
      </c>
    </row>
    <row r="510" spans="1:35" x14ac:dyDescent="0.2">
      <c r="A510" s="2" t="s">
        <v>659</v>
      </c>
      <c r="B510" s="2">
        <v>133330</v>
      </c>
      <c r="C510" s="5">
        <v>1332</v>
      </c>
      <c r="D510" s="5">
        <f t="shared" si="25"/>
        <v>203728240</v>
      </c>
      <c r="E510" s="5">
        <v>1528</v>
      </c>
      <c r="F510" s="5">
        <f t="shared" si="26"/>
        <v>1</v>
      </c>
      <c r="G510" s="5">
        <v>48</v>
      </c>
      <c r="H510" s="14">
        <v>0</v>
      </c>
      <c r="I510" s="14">
        <v>1532</v>
      </c>
      <c r="J510" s="14">
        <v>392.69000140000003</v>
      </c>
      <c r="K510" s="14">
        <v>0</v>
      </c>
      <c r="L510" s="14">
        <v>0</v>
      </c>
      <c r="M510" s="14">
        <v>1818.254829</v>
      </c>
      <c r="N510" s="14">
        <v>0</v>
      </c>
      <c r="O510" s="14">
        <v>944.77926230000003</v>
      </c>
      <c r="P510" s="14">
        <v>2118.0295500000002</v>
      </c>
      <c r="Q510" s="14">
        <v>0</v>
      </c>
      <c r="R510" s="14">
        <v>527.58148700000004</v>
      </c>
      <c r="S510" s="14">
        <v>0</v>
      </c>
      <c r="T510" s="14">
        <v>1800.2450249999999</v>
      </c>
      <c r="U510" s="14">
        <v>0</v>
      </c>
      <c r="V510" s="14">
        <v>0</v>
      </c>
      <c r="W510" s="14">
        <v>1523.4463969999999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1238.389631</v>
      </c>
      <c r="AD510" s="14">
        <v>1661.8457109999999</v>
      </c>
      <c r="AE510" s="14">
        <v>1.3419409120000001</v>
      </c>
      <c r="AF510" s="14">
        <f t="array" ref="AF510">TTEST(IF(H510:R510&lt;&gt;0,H510:R510),IF(S510:AA510&lt;&gt;0,S510:AA510),2,3)</f>
        <v>0.21900878594745035</v>
      </c>
      <c r="AG510">
        <f t="array" ref="AG510">AVERAGE(IF(H510:R510&lt;&gt;0,H510:R510))</f>
        <v>1222.2225216166669</v>
      </c>
      <c r="AH510">
        <f t="array" ref="AH510">STDEV(IF(H510:R510&lt;&gt;0,H510:R510))</f>
        <v>707.29229613644122</v>
      </c>
      <c r="AI510">
        <f t="shared" si="27"/>
        <v>172.80303041514992</v>
      </c>
    </row>
    <row r="511" spans="1:35" x14ac:dyDescent="0.2">
      <c r="A511" s="2" t="s">
        <v>520</v>
      </c>
      <c r="B511" s="2">
        <v>26987</v>
      </c>
      <c r="C511" s="5">
        <v>8899</v>
      </c>
      <c r="D511" s="5">
        <f t="shared" si="25"/>
        <v>201943721</v>
      </c>
      <c r="E511" s="5">
        <v>7483</v>
      </c>
      <c r="F511" s="5">
        <f t="shared" si="26"/>
        <v>1</v>
      </c>
      <c r="G511" s="5">
        <v>74</v>
      </c>
      <c r="H511" s="14">
        <v>0</v>
      </c>
      <c r="I511" s="14">
        <v>25994</v>
      </c>
      <c r="J511" s="14">
        <v>5054.3157350000001</v>
      </c>
      <c r="K511" s="14">
        <v>15395.61469</v>
      </c>
      <c r="L511" s="14">
        <v>7762.5755660000004</v>
      </c>
      <c r="M511" s="14">
        <v>9442.9835070000008</v>
      </c>
      <c r="N511" s="14">
        <v>7597.8604830000004</v>
      </c>
      <c r="O511" s="14">
        <v>9909.6393260000004</v>
      </c>
      <c r="P511" s="14">
        <v>7368.1271319999996</v>
      </c>
      <c r="Q511" s="14">
        <v>20740.389790000001</v>
      </c>
      <c r="R511" s="14">
        <v>8592.3990560000002</v>
      </c>
      <c r="S511" s="14">
        <v>4287.4490100000003</v>
      </c>
      <c r="T511" s="14">
        <v>0</v>
      </c>
      <c r="U511" s="14">
        <v>0</v>
      </c>
      <c r="V511" s="14">
        <v>0</v>
      </c>
      <c r="W511" s="14">
        <v>3442.443428</v>
      </c>
      <c r="X511" s="14">
        <v>6012.3446139999996</v>
      </c>
      <c r="Y511" s="14">
        <v>0</v>
      </c>
      <c r="Z511" s="14">
        <v>2475.6486960000002</v>
      </c>
      <c r="AA511" s="14">
        <v>5035.0918810000003</v>
      </c>
      <c r="AB511" s="14">
        <v>3270</v>
      </c>
      <c r="AC511" s="14">
        <v>9017.6912819999998</v>
      </c>
      <c r="AD511" s="14">
        <v>4287.4490100000003</v>
      </c>
      <c r="AE511" s="14">
        <v>0.47544863500000001</v>
      </c>
      <c r="AF511" s="14">
        <f t="array" ref="AF511">TTEST(IF(H511:R511&lt;&gt;0,H511:R511),IF(S511:AA511&lt;&gt;0,S511:AA511),2,3)</f>
        <v>6.624494493950691E-3</v>
      </c>
      <c r="AG511">
        <f t="array" ref="AG511">AVERAGE(IF(H511:R511&lt;&gt;0,H511:R511))</f>
        <v>11785.790528499998</v>
      </c>
      <c r="AH511">
        <f t="array" ref="AH511">STDEV(IF(H511:R511&lt;&gt;0,H511:R511))</f>
        <v>6772.8941085368888</v>
      </c>
      <c r="AI511">
        <f t="shared" si="27"/>
        <v>174.01409707032934</v>
      </c>
    </row>
    <row r="512" spans="1:35" x14ac:dyDescent="0.2">
      <c r="A512" s="2" t="s">
        <v>501</v>
      </c>
      <c r="B512" s="2">
        <v>62978</v>
      </c>
      <c r="C512" s="5">
        <v>3933</v>
      </c>
      <c r="D512" s="5">
        <f t="shared" si="25"/>
        <v>200836842</v>
      </c>
      <c r="E512" s="5">
        <v>3189</v>
      </c>
      <c r="F512" s="5">
        <f t="shared" si="26"/>
        <v>1</v>
      </c>
      <c r="G512" s="5">
        <v>62</v>
      </c>
      <c r="H512" s="14">
        <v>0</v>
      </c>
      <c r="I512" s="14">
        <v>8504</v>
      </c>
      <c r="J512" s="14">
        <v>946.3733489</v>
      </c>
      <c r="K512" s="14">
        <v>0</v>
      </c>
      <c r="L512" s="14">
        <v>0</v>
      </c>
      <c r="M512" s="14">
        <v>5717.7464879999998</v>
      </c>
      <c r="N512" s="14">
        <v>1637.683569</v>
      </c>
      <c r="O512" s="14">
        <v>3729.7720639999998</v>
      </c>
      <c r="P512" s="14">
        <v>2014.7053069999999</v>
      </c>
      <c r="Q512" s="14">
        <v>0</v>
      </c>
      <c r="R512" s="14">
        <v>8238.6999950000009</v>
      </c>
      <c r="S512" s="14">
        <v>0</v>
      </c>
      <c r="T512" s="14">
        <v>0</v>
      </c>
      <c r="U512" s="14">
        <v>4623.5824350000003</v>
      </c>
      <c r="V512" s="14">
        <v>2914.8473840000001</v>
      </c>
      <c r="W512" s="14">
        <v>0</v>
      </c>
      <c r="X512" s="14">
        <v>3052.3059119999998</v>
      </c>
      <c r="Y512" s="14">
        <v>0</v>
      </c>
      <c r="Z512" s="14">
        <v>5084.2951190000003</v>
      </c>
      <c r="AA512" s="14">
        <v>3188.587794</v>
      </c>
      <c r="AB512" s="14">
        <v>1470</v>
      </c>
      <c r="AC512" s="14">
        <v>3729.7720639999998</v>
      </c>
      <c r="AD512" s="14">
        <v>3188.587794</v>
      </c>
      <c r="AE512" s="14">
        <v>0.85490151599999997</v>
      </c>
      <c r="AF512" s="14">
        <f t="array" ref="AF512">TTEST(IF(H512:R512&lt;&gt;0,H512:R512),IF(S512:AA512&lt;&gt;0,S512:AA512),2,3)</f>
        <v>0.63552810018280625</v>
      </c>
      <c r="AG512">
        <f t="array" ref="AG512">AVERAGE(IF(H512:R512&lt;&gt;0,H512:R512))</f>
        <v>4398.4258245571427</v>
      </c>
      <c r="AH512">
        <f t="array" ref="AH512">STDEV(IF(H512:R512&lt;&gt;0,H512:R512))</f>
        <v>3136.1238676871112</v>
      </c>
      <c r="AI512">
        <f t="shared" si="27"/>
        <v>140.25038583061382</v>
      </c>
    </row>
    <row r="513" spans="1:35" x14ac:dyDescent="0.2">
      <c r="A513" s="2" t="s">
        <v>602</v>
      </c>
      <c r="B513" s="2">
        <v>131838</v>
      </c>
      <c r="C513" s="5">
        <v>1522</v>
      </c>
      <c r="D513" s="5">
        <f t="shared" si="25"/>
        <v>200657436</v>
      </c>
      <c r="E513" s="5">
        <v>1522</v>
      </c>
      <c r="F513" s="5">
        <f t="shared" si="26"/>
        <v>1</v>
      </c>
      <c r="G513" s="5">
        <v>135</v>
      </c>
      <c r="H513" s="14">
        <v>2976</v>
      </c>
      <c r="I513" s="14">
        <v>68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0</v>
      </c>
      <c r="AC513" s="14">
        <v>1522</v>
      </c>
      <c r="AD513" s="14" t="e">
        <v>#NUM!</v>
      </c>
      <c r="AE513" s="14" t="e">
        <v>#NUM!</v>
      </c>
      <c r="AF513" s="14" t="e">
        <f t="array" ref="AF513">TTEST(IF(H513:R513&lt;&gt;0,H513:R513),IF(S513:AA513&lt;&gt;0,S513:AA513),2,3)</f>
        <v>#DIV/0!</v>
      </c>
      <c r="AG513">
        <f t="array" ref="AG513">AVERAGE(IF(H513:R513&lt;&gt;0,H513:R513))</f>
        <v>1522</v>
      </c>
      <c r="AH513">
        <f t="array" ref="AH513">STDEV(IF(H513:R513&lt;&gt;0,H513:R513))</f>
        <v>2056.26651969048</v>
      </c>
      <c r="AI513">
        <f t="shared" si="27"/>
        <v>74.017642432319491</v>
      </c>
    </row>
    <row r="514" spans="1:35" x14ac:dyDescent="0.2">
      <c r="A514" s="2" t="s">
        <v>553</v>
      </c>
      <c r="B514" s="2">
        <v>92348</v>
      </c>
      <c r="C514" s="5">
        <v>2424</v>
      </c>
      <c r="D514" s="5">
        <f t="shared" si="25"/>
        <v>200487508</v>
      </c>
      <c r="E514" s="5">
        <v>2171</v>
      </c>
      <c r="F514" s="5">
        <f t="shared" si="26"/>
        <v>1</v>
      </c>
      <c r="G514" s="5">
        <v>82</v>
      </c>
      <c r="H514" s="14">
        <v>0</v>
      </c>
      <c r="I514" s="14">
        <v>6018</v>
      </c>
      <c r="J514" s="14">
        <v>270.10274440000001</v>
      </c>
      <c r="K514" s="14">
        <v>0</v>
      </c>
      <c r="L514" s="14">
        <v>0</v>
      </c>
      <c r="M514" s="14">
        <v>2436.5083049999998</v>
      </c>
      <c r="N514" s="14">
        <v>0</v>
      </c>
      <c r="O514" s="14">
        <v>0</v>
      </c>
      <c r="P514" s="14">
        <v>920.59222409999995</v>
      </c>
      <c r="Q514" s="14">
        <v>5739.3404399999999</v>
      </c>
      <c r="R514" s="14">
        <v>1606.7868329999999</v>
      </c>
      <c r="S514" s="14">
        <v>0</v>
      </c>
      <c r="T514" s="14">
        <v>2362.7882989999998</v>
      </c>
      <c r="U514" s="14">
        <v>0</v>
      </c>
      <c r="V514" s="14">
        <v>0</v>
      </c>
      <c r="W514" s="14">
        <v>2518.7715910000002</v>
      </c>
      <c r="X514" s="14">
        <v>0</v>
      </c>
      <c r="Y514" s="14">
        <v>0</v>
      </c>
      <c r="Z514" s="14">
        <v>1979.2051409999999</v>
      </c>
      <c r="AA514" s="14">
        <v>0</v>
      </c>
      <c r="AB514" s="14">
        <v>386</v>
      </c>
      <c r="AC514" s="14">
        <v>2021.647569</v>
      </c>
      <c r="AD514" s="14">
        <v>2362.7882989999998</v>
      </c>
      <c r="AE514" s="14">
        <v>1.168743917</v>
      </c>
      <c r="AF514" s="14">
        <f t="array" ref="AF514">TTEST(IF(H514:R514&lt;&gt;0,H514:R514),IF(S514:AA514&lt;&gt;0,S514:AA514),2,3)</f>
        <v>0.61520275023000359</v>
      </c>
      <c r="AG514">
        <f t="array" ref="AG514">AVERAGE(IF(H514:R514&lt;&gt;0,H514:R514))</f>
        <v>2831.888424416667</v>
      </c>
      <c r="AH514">
        <f t="array" ref="AH514">STDEV(IF(H514:R514&lt;&gt;0,H514:R514))</f>
        <v>2468.9099853494317</v>
      </c>
      <c r="AI514">
        <f t="shared" si="27"/>
        <v>114.70197136473818</v>
      </c>
    </row>
    <row r="515" spans="1:35" x14ac:dyDescent="0.2">
      <c r="A515" s="2" t="s">
        <v>295</v>
      </c>
      <c r="B515" s="2">
        <v>34501</v>
      </c>
      <c r="C515" s="5">
        <v>12837</v>
      </c>
      <c r="D515" s="5">
        <f t="shared" si="25"/>
        <v>199691788</v>
      </c>
      <c r="E515" s="5">
        <v>5788</v>
      </c>
      <c r="F515" s="5">
        <f t="shared" si="26"/>
        <v>1</v>
      </c>
      <c r="G515" s="5">
        <v>157</v>
      </c>
      <c r="H515" s="14">
        <v>0</v>
      </c>
      <c r="I515" s="14">
        <v>8718</v>
      </c>
      <c r="J515" s="14">
        <v>4172.0888640000003</v>
      </c>
      <c r="K515" s="14">
        <v>0</v>
      </c>
      <c r="L515" s="14">
        <v>73145.298939999993</v>
      </c>
      <c r="M515" s="14">
        <v>5949.3792910000002</v>
      </c>
      <c r="N515" s="14">
        <v>5627.5213309999999</v>
      </c>
      <c r="O515" s="14">
        <v>8260.022927</v>
      </c>
      <c r="P515" s="14">
        <v>1952.1439580000001</v>
      </c>
      <c r="Q515" s="14">
        <v>20031.860939999999</v>
      </c>
      <c r="R515" s="14">
        <v>21453.88436</v>
      </c>
      <c r="S515" s="14">
        <v>0</v>
      </c>
      <c r="T515" s="14">
        <v>1795.694219</v>
      </c>
      <c r="U515" s="14">
        <v>0</v>
      </c>
      <c r="V515" s="14">
        <v>0</v>
      </c>
      <c r="W515" s="14">
        <v>1772.666234</v>
      </c>
      <c r="X515" s="14">
        <v>0</v>
      </c>
      <c r="Y515" s="14">
        <v>0</v>
      </c>
      <c r="Z515" s="14">
        <v>0</v>
      </c>
      <c r="AA515" s="14">
        <v>0</v>
      </c>
      <c r="AB515" s="14">
        <v>1160</v>
      </c>
      <c r="AC515" s="14">
        <v>8260.022927</v>
      </c>
      <c r="AD515" s="14">
        <v>1784.1802270000001</v>
      </c>
      <c r="AE515" s="14">
        <v>0.216001849</v>
      </c>
      <c r="AF515" s="14">
        <f t="array" ref="AF515">TTEST(IF(H515:R515&lt;&gt;0,H515:R515),IF(S515:AA515&lt;&gt;0,S515:AA515),2,3)</f>
        <v>8.1192843103886414E-2</v>
      </c>
      <c r="AG515">
        <f t="array" ref="AG515">AVERAGE(IF(H515:R515&lt;&gt;0,H515:R515))</f>
        <v>16590.022290111112</v>
      </c>
      <c r="AH515">
        <f t="array" ref="AH515">STDEV(IF(H515:R515&lt;&gt;0,H515:R515))</f>
        <v>22268.903801466451</v>
      </c>
      <c r="AI515">
        <f t="shared" si="27"/>
        <v>74.498603245206112</v>
      </c>
    </row>
    <row r="516" spans="1:35" x14ac:dyDescent="0.2">
      <c r="A516" s="2" t="s">
        <v>587</v>
      </c>
      <c r="B516" s="2">
        <v>100939</v>
      </c>
      <c r="C516" s="5">
        <v>2062</v>
      </c>
      <c r="D516" s="5">
        <f t="shared" si="25"/>
        <v>199354525</v>
      </c>
      <c r="E516" s="5">
        <v>1975</v>
      </c>
      <c r="F516" s="5">
        <f t="shared" si="26"/>
        <v>1</v>
      </c>
      <c r="G516" s="5">
        <v>48</v>
      </c>
      <c r="H516" s="14">
        <v>0</v>
      </c>
      <c r="I516" s="14">
        <v>2752</v>
      </c>
      <c r="J516" s="14">
        <v>99.322892839999994</v>
      </c>
      <c r="K516" s="14">
        <v>0</v>
      </c>
      <c r="L516" s="14">
        <v>0</v>
      </c>
      <c r="M516" s="14">
        <v>2876.0016409999998</v>
      </c>
      <c r="N516" s="14">
        <v>0</v>
      </c>
      <c r="O516" s="14">
        <v>0</v>
      </c>
      <c r="P516" s="14">
        <v>1445.243291</v>
      </c>
      <c r="Q516" s="14">
        <v>0</v>
      </c>
      <c r="R516" s="14">
        <v>1399.4933570000001</v>
      </c>
      <c r="S516" s="14">
        <v>0</v>
      </c>
      <c r="T516" s="14">
        <v>2127.9873670000002</v>
      </c>
      <c r="U516" s="14">
        <v>0</v>
      </c>
      <c r="V516" s="14">
        <v>0</v>
      </c>
      <c r="W516" s="14">
        <v>1822.5613450000001</v>
      </c>
      <c r="X516" s="14">
        <v>0</v>
      </c>
      <c r="Y516" s="14">
        <v>0</v>
      </c>
      <c r="Z516" s="14">
        <v>3201.400028</v>
      </c>
      <c r="AA516" s="14">
        <v>3256.1963940000001</v>
      </c>
      <c r="AB516" s="14">
        <v>1640</v>
      </c>
      <c r="AC516" s="14">
        <v>1445.243291</v>
      </c>
      <c r="AD516" s="14">
        <v>2664.6936970000002</v>
      </c>
      <c r="AE516" s="14">
        <v>1.8437682529999999</v>
      </c>
      <c r="AF516" s="14">
        <f t="array" ref="AF516">TTEST(IF(H516:R516&lt;&gt;0,H516:R516),IF(S516:AA516&lt;&gt;0,S516:AA516),2,3)</f>
        <v>0.20214290330240392</v>
      </c>
      <c r="AG516">
        <f t="array" ref="AG516">AVERAGE(IF(H516:R516&lt;&gt;0,H516:R516))</f>
        <v>1714.4122363679999</v>
      </c>
      <c r="AH516">
        <f t="array" ref="AH516">STDEV(IF(H516:R516&lt;&gt;0,H516:R516))</f>
        <v>1140.8349707015918</v>
      </c>
      <c r="AI516">
        <f t="shared" si="27"/>
        <v>150.27697085001427</v>
      </c>
    </row>
    <row r="517" spans="1:35" x14ac:dyDescent="0.2">
      <c r="A517" s="2" t="s">
        <v>536</v>
      </c>
      <c r="B517" s="2">
        <v>39514</v>
      </c>
      <c r="C517" s="5">
        <v>5808</v>
      </c>
      <c r="D517" s="5">
        <f t="shared" si="25"/>
        <v>198834448</v>
      </c>
      <c r="E517" s="5">
        <v>5032</v>
      </c>
      <c r="F517" s="5">
        <f t="shared" si="26"/>
        <v>1</v>
      </c>
      <c r="G517" s="5">
        <v>52</v>
      </c>
      <c r="H517" s="14">
        <v>0</v>
      </c>
      <c r="I517" s="14">
        <v>4444</v>
      </c>
      <c r="J517" s="14">
        <v>4940.811686</v>
      </c>
      <c r="K517" s="14">
        <v>1735.406013</v>
      </c>
      <c r="L517" s="14">
        <v>4033.2054130000001</v>
      </c>
      <c r="M517" s="14">
        <v>8171.1348040000003</v>
      </c>
      <c r="N517" s="14">
        <v>6737.7405179999996</v>
      </c>
      <c r="O517" s="14">
        <v>6332.6871419999998</v>
      </c>
      <c r="P517" s="14">
        <v>9011.0097879999994</v>
      </c>
      <c r="Q517" s="14">
        <v>12668.347680000001</v>
      </c>
      <c r="R517" s="14">
        <v>5123.211824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2280.0918940000001</v>
      </c>
      <c r="AA517" s="14">
        <v>0</v>
      </c>
      <c r="AB517" s="14">
        <v>4220</v>
      </c>
      <c r="AC517" s="14">
        <v>5727.9494830000003</v>
      </c>
      <c r="AD517" s="14">
        <v>2280.0918940000001</v>
      </c>
      <c r="AE517" s="14">
        <v>0.39806424600000001</v>
      </c>
      <c r="AF517" s="14" t="e">
        <f t="array" ref="AF517">TTEST(IF(H517:R517&lt;&gt;0,H517:R517),IF(S517:AA517&lt;&gt;0,S517:AA517),2,3)</f>
        <v>#DIV/0!</v>
      </c>
      <c r="AG517">
        <f t="array" ref="AG517">AVERAGE(IF(H517:R517&lt;&gt;0,H517:R517))</f>
        <v>6319.7554867999997</v>
      </c>
      <c r="AH517">
        <f t="array" ref="AH517">STDEV(IF(H517:R517&lt;&gt;0,H517:R517))</f>
        <v>3059.5240981853863</v>
      </c>
      <c r="AI517">
        <f t="shared" si="27"/>
        <v>206.56008202544533</v>
      </c>
    </row>
    <row r="518" spans="1:35" x14ac:dyDescent="0.2">
      <c r="A518" s="2" t="s">
        <v>322</v>
      </c>
      <c r="B518" s="2">
        <v>24178</v>
      </c>
      <c r="C518" s="5">
        <v>17349</v>
      </c>
      <c r="D518" s="5">
        <f t="shared" ref="D518:D581" si="28">B518*E518</f>
        <v>198501380</v>
      </c>
      <c r="E518" s="5">
        <v>8210</v>
      </c>
      <c r="F518" s="5">
        <f t="shared" ref="F518:F581" si="29">IF(E518&lt;14993,1,0)</f>
        <v>1</v>
      </c>
      <c r="G518" s="5">
        <v>167</v>
      </c>
      <c r="H518" s="14">
        <v>0</v>
      </c>
      <c r="I518" s="14">
        <v>27513</v>
      </c>
      <c r="J518" s="14">
        <v>10238.326349999999</v>
      </c>
      <c r="K518" s="14">
        <v>45056.184240000002</v>
      </c>
      <c r="L518" s="14">
        <v>131573.9724</v>
      </c>
      <c r="M518" s="14">
        <v>12280.89551</v>
      </c>
      <c r="N518" s="14">
        <v>11797.41941</v>
      </c>
      <c r="O518" s="14">
        <v>11261.78722</v>
      </c>
      <c r="P518" s="14">
        <v>3969.0637830000001</v>
      </c>
      <c r="Q518" s="14">
        <v>16127.475990000001</v>
      </c>
      <c r="R518" s="14">
        <v>28489.314620000001</v>
      </c>
      <c r="S518" s="14">
        <v>2850.8921610000002</v>
      </c>
      <c r="T518" s="14">
        <v>5588.508159</v>
      </c>
      <c r="U518" s="14">
        <v>3527.2564419999999</v>
      </c>
      <c r="V518" s="14">
        <v>4580.4207219999998</v>
      </c>
      <c r="W518" s="14">
        <v>3721.5301009999998</v>
      </c>
      <c r="X518" s="14">
        <v>7479.1841329999997</v>
      </c>
      <c r="Y518" s="14">
        <v>5138.4433550000003</v>
      </c>
      <c r="Z518" s="14">
        <v>2850.7633000000001</v>
      </c>
      <c r="AA518" s="14">
        <v>4001.977676</v>
      </c>
      <c r="AB518" s="14">
        <v>8940</v>
      </c>
      <c r="AC518" s="14">
        <v>14204.185750000001</v>
      </c>
      <c r="AD518" s="14">
        <v>4001.977676</v>
      </c>
      <c r="AE518" s="14">
        <v>0.281746363</v>
      </c>
      <c r="AF518" s="14">
        <f t="array" ref="AF518">TTEST(IF(H518:R518&lt;&gt;0,H518:R518),IF(S518:AA518&lt;&gt;0,S518:AA518),2,3)</f>
        <v>6.2065032897485439E-2</v>
      </c>
      <c r="AG518">
        <f t="array" ref="AG518">AVERAGE(IF(H518:R518&lt;&gt;0,H518:R518))</f>
        <v>29830.743952299999</v>
      </c>
      <c r="AH518">
        <f t="array" ref="AH518">STDEV(IF(H518:R518&lt;&gt;0,H518:R518))</f>
        <v>37725.828091415766</v>
      </c>
      <c r="AI518">
        <f t="shared" si="27"/>
        <v>79.072469608924948</v>
      </c>
    </row>
    <row r="519" spans="1:35" x14ac:dyDescent="0.2">
      <c r="A519" s="2" t="s">
        <v>540</v>
      </c>
      <c r="B519" s="2">
        <v>58182</v>
      </c>
      <c r="C519" s="5">
        <v>3933</v>
      </c>
      <c r="D519" s="5">
        <f t="shared" si="28"/>
        <v>198458802</v>
      </c>
      <c r="E519" s="5">
        <v>3411</v>
      </c>
      <c r="F519" s="5">
        <f t="shared" si="29"/>
        <v>1</v>
      </c>
      <c r="G519" s="5">
        <v>62</v>
      </c>
      <c r="H519" s="14">
        <v>0</v>
      </c>
      <c r="I519" s="14">
        <v>3261</v>
      </c>
      <c r="J519" s="14">
        <v>867.33222450000005</v>
      </c>
      <c r="K519" s="14">
        <v>0</v>
      </c>
      <c r="L519" s="14">
        <v>5952.6856079999998</v>
      </c>
      <c r="M519" s="14">
        <v>5680.6270379999996</v>
      </c>
      <c r="N519" s="14">
        <v>0</v>
      </c>
      <c r="O519" s="14">
        <v>4479.0165550000002</v>
      </c>
      <c r="P519" s="14">
        <v>5778.5896700000003</v>
      </c>
      <c r="Q519" s="14">
        <v>9409.1005650000006</v>
      </c>
      <c r="R519" s="14">
        <v>3561.493234</v>
      </c>
      <c r="S519" s="14">
        <v>0</v>
      </c>
      <c r="T519" s="14">
        <v>1879.787462</v>
      </c>
      <c r="U519" s="14">
        <v>0</v>
      </c>
      <c r="V519" s="14">
        <v>2737.8513699999999</v>
      </c>
      <c r="W519" s="14">
        <v>1812.3055710000001</v>
      </c>
      <c r="X519" s="14">
        <v>1781.5928530000001</v>
      </c>
      <c r="Y519" s="14">
        <v>0</v>
      </c>
      <c r="Z519" s="14">
        <v>0</v>
      </c>
      <c r="AA519" s="14">
        <v>0</v>
      </c>
      <c r="AB519" s="14">
        <v>0</v>
      </c>
      <c r="AC519" s="14">
        <v>5079.8217960000002</v>
      </c>
      <c r="AD519" s="14">
        <v>1846.0465160000001</v>
      </c>
      <c r="AE519" s="14">
        <v>0.36340773199999998</v>
      </c>
      <c r="AF519" s="14">
        <f t="array" ref="AF519">TTEST(IF(H519:R519&lt;&gt;0,H519:R519),IF(S519:AA519&lt;&gt;0,S519:AA519),2,3)</f>
        <v>1.5147723562278212E-2</v>
      </c>
      <c r="AG519">
        <f t="array" ref="AG519">AVERAGE(IF(H519:R519&lt;&gt;0,H519:R519))</f>
        <v>4873.7306118125007</v>
      </c>
      <c r="AH519">
        <f t="array" ref="AH519">STDEV(IF(H519:R519&lt;&gt;0,H519:R519))</f>
        <v>2499.5276822507021</v>
      </c>
      <c r="AI519">
        <f t="shared" si="27"/>
        <v>194.98606262379721</v>
      </c>
    </row>
    <row r="520" spans="1:35" x14ac:dyDescent="0.2">
      <c r="A520" s="2" t="s">
        <v>575</v>
      </c>
      <c r="B520" s="2">
        <v>125592</v>
      </c>
      <c r="C520" s="5">
        <v>1695</v>
      </c>
      <c r="D520" s="5">
        <f t="shared" si="28"/>
        <v>197556216</v>
      </c>
      <c r="E520" s="5">
        <v>1573</v>
      </c>
      <c r="F520" s="5">
        <f t="shared" si="29"/>
        <v>1</v>
      </c>
      <c r="G520" s="5">
        <v>66</v>
      </c>
      <c r="H520" s="14">
        <v>0</v>
      </c>
      <c r="I520" s="14">
        <v>2601</v>
      </c>
      <c r="J520" s="14">
        <v>139.36052810000001</v>
      </c>
      <c r="K520" s="14">
        <v>0</v>
      </c>
      <c r="L520" s="14">
        <v>0</v>
      </c>
      <c r="M520" s="14">
        <v>2521.0414609999998</v>
      </c>
      <c r="N520" s="14">
        <v>0</v>
      </c>
      <c r="O520" s="14">
        <v>1470.0155910000001</v>
      </c>
      <c r="P520" s="14">
        <v>1636.928588</v>
      </c>
      <c r="Q520" s="14">
        <v>0</v>
      </c>
      <c r="R520" s="14">
        <v>330.53743129999998</v>
      </c>
      <c r="S520" s="14">
        <v>0</v>
      </c>
      <c r="T520" s="14">
        <v>1508.427993</v>
      </c>
      <c r="U520" s="14">
        <v>3439.3096059999998</v>
      </c>
      <c r="V520" s="14">
        <v>0</v>
      </c>
      <c r="W520" s="14">
        <v>0</v>
      </c>
      <c r="X520" s="14">
        <v>0</v>
      </c>
      <c r="Y520" s="14">
        <v>0</v>
      </c>
      <c r="Z520" s="14">
        <v>2764.1546480000002</v>
      </c>
      <c r="AA520" s="14">
        <v>0</v>
      </c>
      <c r="AB520" s="14">
        <v>538</v>
      </c>
      <c r="AC520" s="14">
        <v>1553.4720890000001</v>
      </c>
      <c r="AD520" s="14">
        <v>2764.1546480000002</v>
      </c>
      <c r="AE520" s="14">
        <v>1.7793397559999999</v>
      </c>
      <c r="AF520" s="14">
        <f t="array" ref="AF520">TTEST(IF(H520:R520&lt;&gt;0,H520:R520),IF(S520:AA520&lt;&gt;0,S520:AA520),2,3)</f>
        <v>0.18312719714841474</v>
      </c>
      <c r="AG520">
        <f t="array" ref="AG520">AVERAGE(IF(H520:R520&lt;&gt;0,H520:R520))</f>
        <v>1449.8139332333333</v>
      </c>
      <c r="AH520">
        <f t="array" ref="AH520">STDEV(IF(H520:R520&lt;&gt;0,H520:R520))</f>
        <v>1046.7326107820877</v>
      </c>
      <c r="AI520">
        <f t="shared" si="27"/>
        <v>138.50852818563425</v>
      </c>
    </row>
    <row r="521" spans="1:35" x14ac:dyDescent="0.2">
      <c r="A521" s="2" t="s">
        <v>624</v>
      </c>
      <c r="B521" s="2">
        <v>49689</v>
      </c>
      <c r="C521" s="5">
        <v>3857</v>
      </c>
      <c r="D521" s="5">
        <f t="shared" si="28"/>
        <v>197414397</v>
      </c>
      <c r="E521" s="5">
        <v>3973</v>
      </c>
      <c r="F521" s="5">
        <f t="shared" si="29"/>
        <v>1</v>
      </c>
      <c r="G521" s="5">
        <v>36</v>
      </c>
      <c r="H521" s="14">
        <v>0</v>
      </c>
      <c r="I521" s="14">
        <v>4959</v>
      </c>
      <c r="J521" s="14">
        <v>1738.433485</v>
      </c>
      <c r="K521" s="14">
        <v>1336.790898</v>
      </c>
      <c r="L521" s="14">
        <v>1750.366115</v>
      </c>
      <c r="M521" s="14">
        <v>2613.3378309999998</v>
      </c>
      <c r="N521" s="14">
        <v>5096.1527429999996</v>
      </c>
      <c r="O521" s="14">
        <v>4783.2664690000001</v>
      </c>
      <c r="P521" s="14">
        <v>6564.3572590000003</v>
      </c>
      <c r="Q521" s="14">
        <v>4032.5887389999998</v>
      </c>
      <c r="R521" s="14">
        <v>4714.3586329999998</v>
      </c>
      <c r="S521" s="14">
        <v>4354.510961</v>
      </c>
      <c r="T521" s="14">
        <v>3803.3730089999999</v>
      </c>
      <c r="U521" s="14">
        <v>3954.7273150000001</v>
      </c>
      <c r="V521" s="14">
        <v>3704.6826350000001</v>
      </c>
      <c r="W521" s="14">
        <v>4909.4105760000002</v>
      </c>
      <c r="X521" s="14">
        <v>0</v>
      </c>
      <c r="Y521" s="14">
        <v>5017.1420619999999</v>
      </c>
      <c r="Z521" s="14">
        <v>3737.0554900000002</v>
      </c>
      <c r="AA521" s="14">
        <v>3973.3870769999999</v>
      </c>
      <c r="AB521" s="14">
        <v>2240</v>
      </c>
      <c r="AC521" s="14">
        <v>4373.4736860000003</v>
      </c>
      <c r="AD521" s="14">
        <v>3964.0571960000002</v>
      </c>
      <c r="AE521" s="14">
        <v>0.90638642899999999</v>
      </c>
      <c r="AF521" s="14">
        <f t="array" ref="AF521">TTEST(IF(H521:R521&lt;&gt;0,H521:R521),IF(S521:AA521&lt;&gt;0,S521:AA521),2,3)</f>
        <v>0.48985011103401577</v>
      </c>
      <c r="AG521">
        <f t="array" ref="AG521">AVERAGE(IF(H521:R521&lt;&gt;0,H521:R521))</f>
        <v>3758.8652172000002</v>
      </c>
      <c r="AH521">
        <f t="array" ref="AH521">STDEV(IF(H521:R521&lt;&gt;0,H521:R521))</f>
        <v>1777.3771939806941</v>
      </c>
      <c r="AI521">
        <f t="shared" si="27"/>
        <v>211.48382177569616</v>
      </c>
    </row>
    <row r="522" spans="1:35" x14ac:dyDescent="0.2">
      <c r="A522" s="2" t="s">
        <v>353</v>
      </c>
      <c r="B522" s="2">
        <v>31246</v>
      </c>
      <c r="C522" s="5">
        <v>12092</v>
      </c>
      <c r="D522" s="5">
        <f t="shared" si="28"/>
        <v>196974784</v>
      </c>
      <c r="E522" s="5">
        <v>6304</v>
      </c>
      <c r="F522" s="5">
        <f t="shared" si="29"/>
        <v>1</v>
      </c>
      <c r="G522" s="5">
        <v>158</v>
      </c>
      <c r="H522" s="14">
        <v>0</v>
      </c>
      <c r="I522" s="14">
        <v>18400</v>
      </c>
      <c r="J522" s="14">
        <v>15810.89896</v>
      </c>
      <c r="K522" s="14">
        <v>0</v>
      </c>
      <c r="L522" s="14">
        <v>83020.033330000006</v>
      </c>
      <c r="M522" s="14">
        <v>7573.3703429999996</v>
      </c>
      <c r="N522" s="14">
        <v>6304.3872080000001</v>
      </c>
      <c r="O522" s="14">
        <v>8870.7685849999998</v>
      </c>
      <c r="P522" s="14">
        <v>19760.0062</v>
      </c>
      <c r="Q522" s="14">
        <v>10486.37307</v>
      </c>
      <c r="R522" s="14">
        <v>2343.3395730000002</v>
      </c>
      <c r="S522" s="14">
        <v>2304.9627479999999</v>
      </c>
      <c r="T522" s="14">
        <v>7871.059526</v>
      </c>
      <c r="U522" s="14">
        <v>4362.8808280000003</v>
      </c>
      <c r="V522" s="14">
        <v>6172.5500650000004</v>
      </c>
      <c r="W522" s="14">
        <v>3110.7473890000001</v>
      </c>
      <c r="X522" s="14">
        <v>2382.9427209999999</v>
      </c>
      <c r="Y522" s="14">
        <v>0</v>
      </c>
      <c r="Z522" s="14">
        <v>0</v>
      </c>
      <c r="AA522" s="14">
        <v>4629.30872</v>
      </c>
      <c r="AB522" s="14">
        <v>2160</v>
      </c>
      <c r="AC522" s="14">
        <v>10486.37307</v>
      </c>
      <c r="AD522" s="14">
        <v>4362.8808280000003</v>
      </c>
      <c r="AE522" s="14">
        <v>0.41605241399999998</v>
      </c>
      <c r="AF522" s="14">
        <f t="array" ref="AF522">TTEST(IF(H522:R522&lt;&gt;0,H522:R522),IF(S522:AA522&lt;&gt;0,S522:AA522),2,3)</f>
        <v>0.11043765631138085</v>
      </c>
      <c r="AG522">
        <f t="array" ref="AG522">AVERAGE(IF(H522:R522&lt;&gt;0,H522:R522))</f>
        <v>19174.353029888895</v>
      </c>
      <c r="AH522">
        <f t="array" ref="AH522">STDEV(IF(H522:R522&lt;&gt;0,H522:R522))</f>
        <v>24631.466182140004</v>
      </c>
      <c r="AI522">
        <f t="shared" si="27"/>
        <v>77.844952014232916</v>
      </c>
    </row>
    <row r="523" spans="1:35" x14ac:dyDescent="0.2">
      <c r="A523" s="2" t="s">
        <v>606</v>
      </c>
      <c r="B523" s="2">
        <v>83425</v>
      </c>
      <c r="C523" s="5">
        <v>2369</v>
      </c>
      <c r="D523" s="5">
        <f t="shared" si="28"/>
        <v>196883000</v>
      </c>
      <c r="E523" s="5">
        <v>2360</v>
      </c>
      <c r="F523" s="5">
        <f t="shared" si="29"/>
        <v>1</v>
      </c>
      <c r="G523" s="5">
        <v>78</v>
      </c>
      <c r="H523" s="14">
        <v>2360</v>
      </c>
      <c r="I523" s="14">
        <v>2431</v>
      </c>
      <c r="J523" s="14">
        <v>623.73559390000003</v>
      </c>
      <c r="K523" s="14">
        <v>0</v>
      </c>
      <c r="L523" s="14">
        <v>0</v>
      </c>
      <c r="M523" s="14">
        <v>5595.3614230000003</v>
      </c>
      <c r="N523" s="14">
        <v>1748.2517780000001</v>
      </c>
      <c r="O523" s="14">
        <v>2868.068448</v>
      </c>
      <c r="P523" s="14">
        <v>5553.4411389999996</v>
      </c>
      <c r="Q523" s="14">
        <v>325.74887899999999</v>
      </c>
      <c r="R523" s="14">
        <v>2926.1690480000002</v>
      </c>
      <c r="S523" s="14">
        <v>0</v>
      </c>
      <c r="T523" s="14">
        <v>1287.568074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339</v>
      </c>
      <c r="AC523" s="14">
        <v>2431</v>
      </c>
      <c r="AD523" s="14">
        <v>1287.568074</v>
      </c>
      <c r="AE523" s="14">
        <v>0.52964544400000002</v>
      </c>
      <c r="AF523" s="14" t="e">
        <f t="array" ref="AF523">TTEST(IF(H523:R523&lt;&gt;0,H523:R523),IF(S523:AA523&lt;&gt;0,S523:AA523),2,3)</f>
        <v>#DIV/0!</v>
      </c>
      <c r="AG523">
        <f t="array" ref="AG523">AVERAGE(IF(H523:R523&lt;&gt;0,H523:R523))</f>
        <v>2714.6418120999997</v>
      </c>
      <c r="AH523">
        <f t="array" ref="AH523">STDEV(IF(H523:R523&lt;&gt;0,H523:R523))</f>
        <v>1858.9123852657144</v>
      </c>
      <c r="AI523">
        <f t="shared" si="27"/>
        <v>146.0338762395177</v>
      </c>
    </row>
    <row r="524" spans="1:35" x14ac:dyDescent="0.2">
      <c r="A524" s="2" t="s">
        <v>603</v>
      </c>
      <c r="B524" s="2">
        <v>136053</v>
      </c>
      <c r="C524" s="5">
        <v>1471</v>
      </c>
      <c r="D524" s="5">
        <f t="shared" si="28"/>
        <v>196732638</v>
      </c>
      <c r="E524" s="5">
        <v>1446</v>
      </c>
      <c r="F524" s="5">
        <f t="shared" si="29"/>
        <v>1</v>
      </c>
      <c r="G524" s="5">
        <v>62</v>
      </c>
      <c r="H524" s="14">
        <v>0</v>
      </c>
      <c r="I524" s="14">
        <v>1403</v>
      </c>
      <c r="J524" s="14">
        <v>339.93889949999999</v>
      </c>
      <c r="K524" s="14">
        <v>0</v>
      </c>
      <c r="L524" s="14">
        <v>0</v>
      </c>
      <c r="M524" s="14">
        <v>1515.2482299999999</v>
      </c>
      <c r="N524" s="14">
        <v>0</v>
      </c>
      <c r="O524" s="14">
        <v>1470.0155910000001</v>
      </c>
      <c r="P524" s="14">
        <v>2234.297067</v>
      </c>
      <c r="Q524" s="14">
        <v>0</v>
      </c>
      <c r="R524" s="14">
        <v>931.64657920000002</v>
      </c>
      <c r="S524" s="14">
        <v>0</v>
      </c>
      <c r="T524" s="14">
        <v>1421.87141</v>
      </c>
      <c r="U524" s="14">
        <v>3511.4314039999999</v>
      </c>
      <c r="V524" s="14">
        <v>0</v>
      </c>
      <c r="W524" s="14">
        <v>1487.543817</v>
      </c>
      <c r="X524" s="14">
        <v>0</v>
      </c>
      <c r="Y524" s="14">
        <v>0</v>
      </c>
      <c r="Z524" s="14">
        <v>0</v>
      </c>
      <c r="AA524" s="14">
        <v>0</v>
      </c>
      <c r="AB524" s="14">
        <v>396</v>
      </c>
      <c r="AC524" s="14">
        <v>1436.507795</v>
      </c>
      <c r="AD524" s="14">
        <v>1487.543817</v>
      </c>
      <c r="AE524" s="14">
        <v>1.035527842</v>
      </c>
      <c r="AF524" s="14">
        <f t="array" ref="AF524">TTEST(IF(H524:R524&lt;&gt;0,H524:R524),IF(S524:AA524&lt;&gt;0,S524:AA524),2,3)</f>
        <v>0.35404062362354116</v>
      </c>
      <c r="AG524">
        <f t="array" ref="AG524">AVERAGE(IF(H524:R524&lt;&gt;0,H524:R524))</f>
        <v>1315.6910611166668</v>
      </c>
      <c r="AH524">
        <f t="array" ref="AH524">STDEV(IF(H524:R524&lt;&gt;0,H524:R524))</f>
        <v>634.77262291635509</v>
      </c>
      <c r="AI524">
        <f t="shared" si="27"/>
        <v>207.26966060255521</v>
      </c>
    </row>
    <row r="525" spans="1:35" x14ac:dyDescent="0.2">
      <c r="A525" s="2" t="s">
        <v>537</v>
      </c>
      <c r="B525" s="2">
        <v>22495</v>
      </c>
      <c r="C525" s="5">
        <v>10198</v>
      </c>
      <c r="D525" s="5">
        <f t="shared" si="28"/>
        <v>196628795</v>
      </c>
      <c r="E525" s="5">
        <v>8741</v>
      </c>
      <c r="F525" s="5">
        <f t="shared" si="29"/>
        <v>1</v>
      </c>
      <c r="G525" s="5">
        <v>42</v>
      </c>
      <c r="H525" s="14">
        <v>0</v>
      </c>
      <c r="I525" s="14">
        <v>18827</v>
      </c>
      <c r="J525" s="14">
        <v>11452.879919999999</v>
      </c>
      <c r="K525" s="14">
        <v>8235.7816949999997</v>
      </c>
      <c r="L525" s="14">
        <v>4550.9580660000001</v>
      </c>
      <c r="M525" s="14">
        <v>11116.468220000001</v>
      </c>
      <c r="N525" s="14">
        <v>9000.8388290000003</v>
      </c>
      <c r="O525" s="14">
        <v>14432.936600000001</v>
      </c>
      <c r="P525" s="14">
        <v>11492.95357</v>
      </c>
      <c r="Q525" s="14">
        <v>7229.418627</v>
      </c>
      <c r="R525" s="14">
        <v>8638.2432160000008</v>
      </c>
      <c r="S525" s="14">
        <v>6069.96047</v>
      </c>
      <c r="T525" s="14">
        <v>9235.1568769999994</v>
      </c>
      <c r="U525" s="14">
        <v>5848.7013379999999</v>
      </c>
      <c r="V525" s="14">
        <v>8603.6975839999996</v>
      </c>
      <c r="W525" s="14">
        <v>8134.427678</v>
      </c>
      <c r="X525" s="14">
        <v>0</v>
      </c>
      <c r="Y525" s="14">
        <v>12428.047989999999</v>
      </c>
      <c r="Z525" s="14">
        <v>8740.9863150000001</v>
      </c>
      <c r="AA525" s="14">
        <v>8120.8187749999997</v>
      </c>
      <c r="AB525" s="14">
        <v>21600</v>
      </c>
      <c r="AC525" s="14">
        <v>10058.65353</v>
      </c>
      <c r="AD525" s="14">
        <v>8369.0626310000007</v>
      </c>
      <c r="AE525" s="14">
        <v>0.83202613599999997</v>
      </c>
      <c r="AF525" s="14">
        <f t="array" ref="AF525">TTEST(IF(H525:R525&lt;&gt;0,H525:R525),IF(S525:AA525&lt;&gt;0,S525:AA525),2,3)</f>
        <v>0.1714320968030929</v>
      </c>
      <c r="AG525">
        <f t="array" ref="AG525">AVERAGE(IF(H525:R525&lt;&gt;0,H525:R525))</f>
        <v>10497.747874299999</v>
      </c>
      <c r="AH525">
        <f t="array" ref="AH525">STDEV(IF(H525:R525&lt;&gt;0,H525:R525))</f>
        <v>4000.1242772542469</v>
      </c>
      <c r="AI525">
        <f t="shared" si="27"/>
        <v>262.43554316531964</v>
      </c>
    </row>
    <row r="526" spans="1:35" x14ac:dyDescent="0.2">
      <c r="A526" s="2" t="s">
        <v>615</v>
      </c>
      <c r="B526" s="2">
        <v>71660</v>
      </c>
      <c r="C526" s="5">
        <v>2728</v>
      </c>
      <c r="D526" s="5">
        <f t="shared" si="28"/>
        <v>196420060</v>
      </c>
      <c r="E526" s="5">
        <v>2741</v>
      </c>
      <c r="F526" s="5">
        <f t="shared" si="29"/>
        <v>1</v>
      </c>
      <c r="G526" s="5">
        <v>72</v>
      </c>
      <c r="H526" s="14">
        <v>0</v>
      </c>
      <c r="I526" s="14">
        <v>4581</v>
      </c>
      <c r="J526" s="14">
        <v>357.39465009999998</v>
      </c>
      <c r="K526" s="14">
        <v>0</v>
      </c>
      <c r="L526" s="14">
        <v>7474.8268209999997</v>
      </c>
      <c r="M526" s="14">
        <v>2632.288364</v>
      </c>
      <c r="N526" s="14">
        <v>0</v>
      </c>
      <c r="O526" s="14">
        <v>0</v>
      </c>
      <c r="P526" s="14">
        <v>1790.667295</v>
      </c>
      <c r="Q526" s="14">
        <v>0</v>
      </c>
      <c r="R526" s="14">
        <v>801.76087680000001</v>
      </c>
      <c r="S526" s="14">
        <v>2925.5145259999999</v>
      </c>
      <c r="T526" s="14">
        <v>0</v>
      </c>
      <c r="U526" s="14">
        <v>0</v>
      </c>
      <c r="V526" s="14">
        <v>0</v>
      </c>
      <c r="W526" s="14">
        <v>2849.4440450000002</v>
      </c>
      <c r="X526" s="14">
        <v>1734.4479409999999</v>
      </c>
      <c r="Y526" s="14">
        <v>0</v>
      </c>
      <c r="Z526" s="14">
        <v>3707.301923</v>
      </c>
      <c r="AA526" s="14">
        <v>3256.1963940000001</v>
      </c>
      <c r="AB526" s="14">
        <v>623</v>
      </c>
      <c r="AC526" s="14">
        <v>2211.4778289999999</v>
      </c>
      <c r="AD526" s="14">
        <v>2925.5145259999999</v>
      </c>
      <c r="AE526" s="14">
        <v>1.3228776200000001</v>
      </c>
      <c r="AF526" s="14">
        <f t="array" ref="AF526">TTEST(IF(H526:R526&lt;&gt;0,H526:R526),IF(S526:AA526&lt;&gt;0,S526:AA526),2,3)</f>
        <v>0.96982238569851797</v>
      </c>
      <c r="AG526">
        <f t="array" ref="AG526">AVERAGE(IF(H526:R526&lt;&gt;0,H526:R526))</f>
        <v>2939.6563344833335</v>
      </c>
      <c r="AH526">
        <f t="array" ref="AH526">STDEV(IF(H526:R526&lt;&gt;0,H526:R526))</f>
        <v>2680.1158052163587</v>
      </c>
      <c r="AI526">
        <f t="shared" si="27"/>
        <v>109.68392965564497</v>
      </c>
    </row>
    <row r="527" spans="1:35" x14ac:dyDescent="0.2">
      <c r="A527" s="2" t="s">
        <v>354</v>
      </c>
      <c r="B527" s="2">
        <v>144961</v>
      </c>
      <c r="C527" s="5">
        <v>2602</v>
      </c>
      <c r="D527" s="5">
        <f t="shared" si="28"/>
        <v>196132233</v>
      </c>
      <c r="E527" s="5">
        <v>1353</v>
      </c>
      <c r="F527" s="5">
        <f t="shared" si="29"/>
        <v>1</v>
      </c>
      <c r="G527" s="5">
        <v>136</v>
      </c>
      <c r="H527" s="14">
        <v>0</v>
      </c>
      <c r="I527" s="14">
        <v>1194</v>
      </c>
      <c r="J527" s="14">
        <v>125.64341949999999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11716.38283</v>
      </c>
      <c r="R527" s="14">
        <v>836.10714359999997</v>
      </c>
      <c r="S527" s="14">
        <v>0</v>
      </c>
      <c r="T527" s="14">
        <v>1352.671398</v>
      </c>
      <c r="U527" s="14">
        <v>0</v>
      </c>
      <c r="V527" s="14">
        <v>2752.0105480000002</v>
      </c>
      <c r="W527" s="14">
        <v>1537.105926</v>
      </c>
      <c r="X527" s="14">
        <v>0</v>
      </c>
      <c r="Y527" s="14">
        <v>0</v>
      </c>
      <c r="Z527" s="14">
        <v>0</v>
      </c>
      <c r="AA527" s="14">
        <v>3168.3776200000002</v>
      </c>
      <c r="AB527" s="14">
        <v>736</v>
      </c>
      <c r="AC527" s="14">
        <v>1015.053572</v>
      </c>
      <c r="AD527" s="14">
        <v>2144.5582370000002</v>
      </c>
      <c r="AE527" s="14">
        <v>2.1127537470000002</v>
      </c>
      <c r="AF527" s="14">
        <f t="array" ref="AF527">TTEST(IF(H527:R527&lt;&gt;0,H527:R527),IF(S527:AA527&lt;&gt;0,S527:AA527),2,3)</f>
        <v>0.67996472293729782</v>
      </c>
      <c r="AG527">
        <f t="array" ref="AG527">AVERAGE(IF(H527:R527&lt;&gt;0,H527:R527))</f>
        <v>3468.0333482750002</v>
      </c>
      <c r="AH527">
        <f t="array" ref="AH527">STDEV(IF(H527:R527&lt;&gt;0,H527:R527))</f>
        <v>5516.7956528094392</v>
      </c>
      <c r="AI527">
        <f t="shared" ref="AI527:AI590" si="30">(AG527/AH527)*100</f>
        <v>62.863183023806535</v>
      </c>
    </row>
    <row r="528" spans="1:35" x14ac:dyDescent="0.2">
      <c r="A528" s="2" t="s">
        <v>571</v>
      </c>
      <c r="B528" s="2">
        <v>88816</v>
      </c>
      <c r="C528" s="5">
        <v>2419</v>
      </c>
      <c r="D528" s="5">
        <f t="shared" si="28"/>
        <v>196105728</v>
      </c>
      <c r="E528" s="5">
        <v>2208</v>
      </c>
      <c r="F528" s="5">
        <f t="shared" si="29"/>
        <v>1</v>
      </c>
      <c r="G528" s="5">
        <v>57</v>
      </c>
      <c r="H528" s="14">
        <v>0</v>
      </c>
      <c r="I528" s="14">
        <v>4315</v>
      </c>
      <c r="J528" s="14">
        <v>1059.5417990000001</v>
      </c>
      <c r="K528" s="14">
        <v>546.84804199999996</v>
      </c>
      <c r="L528" s="14">
        <v>0</v>
      </c>
      <c r="M528" s="14">
        <v>5189.9077749999997</v>
      </c>
      <c r="N528" s="14">
        <v>2968.7392369999998</v>
      </c>
      <c r="O528" s="14">
        <v>2122.5633830000002</v>
      </c>
      <c r="P528" s="14">
        <v>3483.5765510000001</v>
      </c>
      <c r="Q528" s="14">
        <v>403.22733030000001</v>
      </c>
      <c r="R528" s="14">
        <v>2434.863355</v>
      </c>
      <c r="S528" s="14">
        <v>2207.8546590000001</v>
      </c>
      <c r="T528" s="14">
        <v>0</v>
      </c>
      <c r="U528" s="14">
        <v>0</v>
      </c>
      <c r="V528" s="14">
        <v>0</v>
      </c>
      <c r="W528" s="14">
        <v>2084.9694450000002</v>
      </c>
      <c r="X528" s="14">
        <v>0</v>
      </c>
      <c r="Y528" s="14">
        <v>0</v>
      </c>
      <c r="Z528" s="14">
        <v>2026.1758460000001</v>
      </c>
      <c r="AA528" s="14">
        <v>0</v>
      </c>
      <c r="AB528" s="14">
        <v>2610</v>
      </c>
      <c r="AC528" s="14">
        <v>2434.863355</v>
      </c>
      <c r="AD528" s="14">
        <v>2084.9694450000002</v>
      </c>
      <c r="AE528" s="14">
        <v>0.85629833899999996</v>
      </c>
      <c r="AF528" s="14">
        <f t="array" ref="AF528">TTEST(IF(H528:R528&lt;&gt;0,H528:R528),IF(S528:AA528&lt;&gt;0,S528:AA528),2,3)</f>
        <v>0.4967476391929988</v>
      </c>
      <c r="AG528">
        <f t="array" ref="AG528">AVERAGE(IF(H528:R528&lt;&gt;0,H528:R528))</f>
        <v>2502.6963858111112</v>
      </c>
      <c r="AH528">
        <f t="array" ref="AH528">STDEV(IF(H528:R528&lt;&gt;0,H528:R528))</f>
        <v>1663.9479378183821</v>
      </c>
      <c r="AI528">
        <f t="shared" si="30"/>
        <v>150.40713287534825</v>
      </c>
    </row>
    <row r="529" spans="1:35" x14ac:dyDescent="0.2">
      <c r="A529" s="2" t="s">
        <v>560</v>
      </c>
      <c r="B529" s="2">
        <v>28582</v>
      </c>
      <c r="C529" s="5">
        <v>7683</v>
      </c>
      <c r="D529" s="5">
        <f t="shared" si="28"/>
        <v>195872446</v>
      </c>
      <c r="E529" s="5">
        <v>6853</v>
      </c>
      <c r="F529" s="5">
        <f t="shared" si="29"/>
        <v>1</v>
      </c>
      <c r="G529" s="5">
        <v>43</v>
      </c>
      <c r="H529" s="14">
        <v>0</v>
      </c>
      <c r="I529" s="14">
        <v>15827</v>
      </c>
      <c r="J529" s="14">
        <v>6769.8559880000003</v>
      </c>
      <c r="K529" s="14">
        <v>0</v>
      </c>
      <c r="L529" s="14">
        <v>13025.795770000001</v>
      </c>
      <c r="M529" s="14">
        <v>8692.1083469999994</v>
      </c>
      <c r="N529" s="14">
        <v>9610.3767000000007</v>
      </c>
      <c r="O529" s="14">
        <v>6852.5944060000002</v>
      </c>
      <c r="P529" s="14">
        <v>6527.1420619999999</v>
      </c>
      <c r="Q529" s="14">
        <v>4089.082985</v>
      </c>
      <c r="R529" s="14">
        <v>7490.3335639999996</v>
      </c>
      <c r="S529" s="14">
        <v>10070.90977</v>
      </c>
      <c r="T529" s="14">
        <v>0</v>
      </c>
      <c r="U529" s="14">
        <v>4816.5156079999997</v>
      </c>
      <c r="V529" s="14">
        <v>4311.6735669999998</v>
      </c>
      <c r="W529" s="14">
        <v>8833.6037419999993</v>
      </c>
      <c r="X529" s="14">
        <v>0</v>
      </c>
      <c r="Y529" s="14">
        <v>9020.2225519999993</v>
      </c>
      <c r="Z529" s="14">
        <v>6201.6553960000001</v>
      </c>
      <c r="AA529" s="14">
        <v>5418.6057170000004</v>
      </c>
      <c r="AB529" s="14">
        <v>3060</v>
      </c>
      <c r="AC529" s="14">
        <v>7490.3335639999996</v>
      </c>
      <c r="AD529" s="14">
        <v>6201.6553960000001</v>
      </c>
      <c r="AE529" s="14">
        <v>0.82795450199999998</v>
      </c>
      <c r="AF529" s="14">
        <f t="array" ref="AF529">TTEST(IF(H529:R529&lt;&gt;0,H529:R529),IF(S529:AA529&lt;&gt;0,S529:AA529),2,3)</f>
        <v>0.24455904678419799</v>
      </c>
      <c r="AG529">
        <f t="array" ref="AG529">AVERAGE(IF(H529:R529&lt;&gt;0,H529:R529))</f>
        <v>8764.9210913333336</v>
      </c>
      <c r="AH529">
        <f t="array" ref="AH529">STDEV(IF(H529:R529&lt;&gt;0,H529:R529))</f>
        <v>3620.7919866562629</v>
      </c>
      <c r="AI529">
        <f t="shared" si="30"/>
        <v>242.07193132427312</v>
      </c>
    </row>
    <row r="530" spans="1:35" x14ac:dyDescent="0.2">
      <c r="A530" s="2" t="s">
        <v>584</v>
      </c>
      <c r="B530" s="2">
        <v>87305</v>
      </c>
      <c r="C530" s="5">
        <v>2392</v>
      </c>
      <c r="D530" s="5">
        <f t="shared" si="28"/>
        <v>195825115</v>
      </c>
      <c r="E530" s="5">
        <v>2243</v>
      </c>
      <c r="F530" s="5">
        <f t="shared" si="29"/>
        <v>1</v>
      </c>
      <c r="G530" s="5">
        <v>53</v>
      </c>
      <c r="H530" s="14">
        <v>0</v>
      </c>
      <c r="I530" s="14">
        <v>2995</v>
      </c>
      <c r="J530" s="14">
        <v>780.09412870000006</v>
      </c>
      <c r="K530" s="14">
        <v>493.693037</v>
      </c>
      <c r="L530" s="14">
        <v>0</v>
      </c>
      <c r="M530" s="14">
        <v>3578.0176040000001</v>
      </c>
      <c r="N530" s="14">
        <v>5457.3368449999998</v>
      </c>
      <c r="O530" s="14">
        <v>2510.1860299999998</v>
      </c>
      <c r="P530" s="14">
        <v>2227.0776019999998</v>
      </c>
      <c r="Q530" s="14">
        <v>0</v>
      </c>
      <c r="R530" s="14">
        <v>1849.1069520000001</v>
      </c>
      <c r="S530" s="14">
        <v>0</v>
      </c>
      <c r="T530" s="14">
        <v>2259.5301949999998</v>
      </c>
      <c r="U530" s="14">
        <v>0</v>
      </c>
      <c r="V530" s="14">
        <v>0</v>
      </c>
      <c r="W530" s="14">
        <v>2107.34663</v>
      </c>
      <c r="X530" s="14">
        <v>1988.791986</v>
      </c>
      <c r="Y530" s="14">
        <v>0</v>
      </c>
      <c r="Z530" s="14">
        <v>0</v>
      </c>
      <c r="AA530" s="14">
        <v>0</v>
      </c>
      <c r="AB530" s="14">
        <v>2460</v>
      </c>
      <c r="AC530" s="14">
        <v>2368.6318160000001</v>
      </c>
      <c r="AD530" s="14">
        <v>2107.34663</v>
      </c>
      <c r="AE530" s="14">
        <v>0.88968940500000004</v>
      </c>
      <c r="AF530" s="14">
        <f t="array" ref="AF530">TTEST(IF(H530:R530&lt;&gt;0,H530:R530),IF(S530:AA530&lt;&gt;0,S530:AA530),2,3)</f>
        <v>0.53625700856697345</v>
      </c>
      <c r="AG530">
        <f t="array" ref="AG530">AVERAGE(IF(H530:R530&lt;&gt;0,H530:R530))</f>
        <v>2486.3140248375003</v>
      </c>
      <c r="AH530">
        <f t="array" ref="AH530">STDEV(IF(H530:R530&lt;&gt;0,H530:R530))</f>
        <v>1587.1396422668997</v>
      </c>
      <c r="AI530">
        <f t="shared" si="30"/>
        <v>156.65376622351368</v>
      </c>
    </row>
    <row r="531" spans="1:35" x14ac:dyDescent="0.2">
      <c r="A531" s="2" t="s">
        <v>442</v>
      </c>
      <c r="B531" s="2">
        <v>39976</v>
      </c>
      <c r="C531" s="5">
        <v>7427</v>
      </c>
      <c r="D531" s="5">
        <f t="shared" si="28"/>
        <v>195042904</v>
      </c>
      <c r="E531" s="5">
        <v>4879</v>
      </c>
      <c r="F531" s="5">
        <f t="shared" si="29"/>
        <v>1</v>
      </c>
      <c r="G531" s="5">
        <v>78</v>
      </c>
      <c r="H531" s="14">
        <v>0</v>
      </c>
      <c r="I531" s="14">
        <v>19011</v>
      </c>
      <c r="J531" s="14">
        <v>4095.7357950000001</v>
      </c>
      <c r="K531" s="14">
        <v>2263.8855480000002</v>
      </c>
      <c r="L531" s="14">
        <v>17139.945169999999</v>
      </c>
      <c r="M531" s="14">
        <v>3850.751589</v>
      </c>
      <c r="N531" s="14">
        <v>10826.898789999999</v>
      </c>
      <c r="O531" s="14">
        <v>7279.6897820000004</v>
      </c>
      <c r="P531" s="14">
        <v>5999.0509030000003</v>
      </c>
      <c r="Q531" s="14">
        <v>0</v>
      </c>
      <c r="R531" s="14">
        <v>4878.8417490000002</v>
      </c>
      <c r="S531" s="14">
        <v>0</v>
      </c>
      <c r="T531" s="14">
        <v>3829.7472670000002</v>
      </c>
      <c r="U531" s="14">
        <v>0</v>
      </c>
      <c r="V531" s="14">
        <v>0</v>
      </c>
      <c r="W531" s="14">
        <v>0</v>
      </c>
      <c r="X531" s="14">
        <v>2517.4594219999999</v>
      </c>
      <c r="Y531" s="14">
        <v>0</v>
      </c>
      <c r="Z531" s="14">
        <v>0</v>
      </c>
      <c r="AA531" s="14">
        <v>0</v>
      </c>
      <c r="AB531" s="14">
        <v>0</v>
      </c>
      <c r="AC531" s="14">
        <v>5999.0509030000003</v>
      </c>
      <c r="AD531" s="14">
        <v>3173.6033440000001</v>
      </c>
      <c r="AE531" s="14">
        <v>0.52901757199999999</v>
      </c>
      <c r="AF531" s="14">
        <f t="array" ref="AF531">TTEST(IF(H531:R531&lt;&gt;0,H531:R531),IF(S531:AA531&lt;&gt;0,S531:AA531),2,3)</f>
        <v>3.6366685061222655E-2</v>
      </c>
      <c r="AG531">
        <f t="array" ref="AG531">AVERAGE(IF(H531:R531&lt;&gt;0,H531:R531))</f>
        <v>8371.7554806666667</v>
      </c>
      <c r="AH531">
        <f t="array" ref="AH531">STDEV(IF(H531:R531&lt;&gt;0,H531:R531))</f>
        <v>6032.7758902376136</v>
      </c>
      <c r="AI531">
        <f t="shared" si="30"/>
        <v>138.77119974262672</v>
      </c>
    </row>
    <row r="532" spans="1:35" x14ac:dyDescent="0.2">
      <c r="A532" s="2" t="s">
        <v>567</v>
      </c>
      <c r="B532" s="2">
        <v>40927</v>
      </c>
      <c r="C532" s="5">
        <v>5294</v>
      </c>
      <c r="D532" s="5">
        <f t="shared" si="28"/>
        <v>194935301</v>
      </c>
      <c r="E532" s="5">
        <v>4763</v>
      </c>
      <c r="F532" s="5">
        <f t="shared" si="29"/>
        <v>1</v>
      </c>
      <c r="G532" s="5">
        <v>32</v>
      </c>
      <c r="H532" s="14">
        <v>0</v>
      </c>
      <c r="I532" s="14">
        <v>7787</v>
      </c>
      <c r="J532" s="14">
        <v>4384.9000779999997</v>
      </c>
      <c r="K532" s="14">
        <v>0</v>
      </c>
      <c r="L532" s="14">
        <v>4507.5130360000003</v>
      </c>
      <c r="M532" s="14">
        <v>4110.4046179999996</v>
      </c>
      <c r="N532" s="14">
        <v>0</v>
      </c>
      <c r="O532" s="14">
        <v>6897.9683969999996</v>
      </c>
      <c r="P532" s="14">
        <v>7350.029039</v>
      </c>
      <c r="Q532" s="14">
        <v>5419.4626010000002</v>
      </c>
      <c r="R532" s="14">
        <v>5018.2727750000004</v>
      </c>
      <c r="S532" s="14">
        <v>3535.6728149999999</v>
      </c>
      <c r="T532" s="14">
        <v>4469.8428169999997</v>
      </c>
      <c r="U532" s="14">
        <v>4164.4848300000003</v>
      </c>
      <c r="V532" s="14">
        <v>0</v>
      </c>
      <c r="W532" s="14">
        <v>4270.2946220000003</v>
      </c>
      <c r="X532" s="14">
        <v>0</v>
      </c>
      <c r="Y532" s="14">
        <v>5224.860635</v>
      </c>
      <c r="Z532" s="14">
        <v>3022.4767609999999</v>
      </c>
      <c r="AA532" s="14">
        <v>5441.8487139999997</v>
      </c>
      <c r="AB532" s="14">
        <v>9100</v>
      </c>
      <c r="AC532" s="14">
        <v>5218.8676880000003</v>
      </c>
      <c r="AD532" s="14">
        <v>4270.2946220000003</v>
      </c>
      <c r="AE532" s="14">
        <v>0.81824159500000004</v>
      </c>
      <c r="AF532" s="14">
        <f t="array" ref="AF532">TTEST(IF(H532:R532&lt;&gt;0,H532:R532),IF(S532:AA532&lt;&gt;0,S532:AA532),2,3)</f>
        <v>4.2905718849073481E-2</v>
      </c>
      <c r="AG532">
        <f t="array" ref="AG532">AVERAGE(IF(H532:R532&lt;&gt;0,H532:R532))</f>
        <v>5684.4438179999997</v>
      </c>
      <c r="AH532">
        <f t="array" ref="AH532">STDEV(IF(H532:R532&lt;&gt;0,H532:R532))</f>
        <v>1450.7700829727187</v>
      </c>
      <c r="AI532">
        <f t="shared" si="30"/>
        <v>391.82251445054743</v>
      </c>
    </row>
    <row r="533" spans="1:35" x14ac:dyDescent="0.2">
      <c r="A533" s="2" t="s">
        <v>117</v>
      </c>
      <c r="B533" s="2">
        <v>42826</v>
      </c>
      <c r="C533" s="5">
        <v>26840</v>
      </c>
      <c r="D533" s="5">
        <f t="shared" si="28"/>
        <v>194472866</v>
      </c>
      <c r="E533" s="5">
        <v>4541</v>
      </c>
      <c r="F533" s="5">
        <f t="shared" si="29"/>
        <v>1</v>
      </c>
      <c r="G533" s="5">
        <v>186</v>
      </c>
      <c r="H533" s="14">
        <v>0</v>
      </c>
      <c r="I533" s="14">
        <v>0</v>
      </c>
      <c r="J533" s="14">
        <v>156086.02280000001</v>
      </c>
      <c r="K533" s="14">
        <v>0</v>
      </c>
      <c r="L533" s="14">
        <v>0</v>
      </c>
      <c r="M533" s="14">
        <v>0</v>
      </c>
      <c r="N533" s="14">
        <v>0</v>
      </c>
      <c r="O533" s="14">
        <v>70791.368719999999</v>
      </c>
      <c r="P533" s="14">
        <v>10434.77637</v>
      </c>
      <c r="Q533" s="14">
        <v>0</v>
      </c>
      <c r="R533" s="14">
        <v>0</v>
      </c>
      <c r="S533" s="14">
        <v>2825.189824</v>
      </c>
      <c r="T533" s="14">
        <v>3997.251792</v>
      </c>
      <c r="U533" s="14">
        <v>3653.7909890000001</v>
      </c>
      <c r="V533" s="14">
        <v>5084.0590480000001</v>
      </c>
      <c r="W533" s="14">
        <v>2746.6853660000002</v>
      </c>
      <c r="X533" s="14">
        <v>0</v>
      </c>
      <c r="Y533" s="14">
        <v>0</v>
      </c>
      <c r="Z533" s="14">
        <v>8846.5699590000004</v>
      </c>
      <c r="AA533" s="14">
        <v>3930.6017459999998</v>
      </c>
      <c r="AB533" s="14">
        <v>0</v>
      </c>
      <c r="AC533" s="14">
        <v>70791.368719999999</v>
      </c>
      <c r="AD533" s="14">
        <v>3930.6017459999998</v>
      </c>
      <c r="AE533" s="14">
        <v>5.5523743E-2</v>
      </c>
      <c r="AF533" s="14">
        <f t="array" ref="AF533">TTEST(IF(H533:R533&lt;&gt;0,H533:R533),IF(S533:AA533&lt;&gt;0,S533:AA533),2,3)</f>
        <v>0.21920326050628275</v>
      </c>
      <c r="AG533">
        <f t="array" ref="AG533">AVERAGE(IF(H533:R533&lt;&gt;0,H533:R533))</f>
        <v>79104.055963333332</v>
      </c>
      <c r="AH533">
        <f t="array" ref="AH533">STDEV(IF(H533:R533&lt;&gt;0,H533:R533))</f>
        <v>73180.577843832682</v>
      </c>
      <c r="AI533">
        <f t="shared" si="30"/>
        <v>108.09433089219567</v>
      </c>
    </row>
    <row r="534" spans="1:35" x14ac:dyDescent="0.2">
      <c r="A534" s="2" t="s">
        <v>487</v>
      </c>
      <c r="B534" s="2">
        <v>37856</v>
      </c>
      <c r="C534" s="5">
        <v>6691</v>
      </c>
      <c r="D534" s="5">
        <f t="shared" si="28"/>
        <v>194466272</v>
      </c>
      <c r="E534" s="5">
        <v>5137</v>
      </c>
      <c r="F534" s="5">
        <f t="shared" si="29"/>
        <v>1</v>
      </c>
      <c r="G534" s="5">
        <v>70</v>
      </c>
      <c r="H534" s="14">
        <v>0</v>
      </c>
      <c r="I534" s="14">
        <v>5453</v>
      </c>
      <c r="J534" s="14">
        <v>3849.993367</v>
      </c>
      <c r="K534" s="14">
        <v>0</v>
      </c>
      <c r="L534" s="14">
        <v>1788.708756</v>
      </c>
      <c r="M534" s="14">
        <v>8787.9112000000005</v>
      </c>
      <c r="N534" s="14">
        <v>11965.676079999999</v>
      </c>
      <c r="O534" s="14">
        <v>5695.3032739999999</v>
      </c>
      <c r="P534" s="14">
        <v>7683.5245050000003</v>
      </c>
      <c r="Q534" s="14">
        <v>18440.894250000001</v>
      </c>
      <c r="R534" s="14">
        <v>11862.82368</v>
      </c>
      <c r="S534" s="14">
        <v>3360.8647099999998</v>
      </c>
      <c r="T534" s="14">
        <v>3832.9145789999998</v>
      </c>
      <c r="U534" s="14">
        <v>0</v>
      </c>
      <c r="V534" s="14">
        <v>0</v>
      </c>
      <c r="W534" s="14">
        <v>3075.3806279999999</v>
      </c>
      <c r="X534" s="14">
        <v>0</v>
      </c>
      <c r="Y534" s="14">
        <v>0</v>
      </c>
      <c r="Z534" s="14">
        <v>0</v>
      </c>
      <c r="AA534" s="14">
        <v>3054.4909830000001</v>
      </c>
      <c r="AB534" s="14">
        <v>4820</v>
      </c>
      <c r="AC534" s="14">
        <v>7683.5245050000003</v>
      </c>
      <c r="AD534" s="14">
        <v>3218.1226689999999</v>
      </c>
      <c r="AE534" s="14">
        <v>0.418834178</v>
      </c>
      <c r="AF534" s="14">
        <f t="array" ref="AF534">TTEST(IF(H534:R534&lt;&gt;0,H534:R534),IF(S534:AA534&lt;&gt;0,S534:AA534),2,3)</f>
        <v>1.7408937047585366E-2</v>
      </c>
      <c r="AG534">
        <f t="array" ref="AG534">AVERAGE(IF(H534:R534&lt;&gt;0,H534:R534))</f>
        <v>8391.9816791111116</v>
      </c>
      <c r="AH534">
        <f t="array" ref="AH534">STDEV(IF(H534:R534&lt;&gt;0,H534:R534))</f>
        <v>5081.8292761034654</v>
      </c>
      <c r="AI534">
        <f t="shared" si="30"/>
        <v>165.13702494047052</v>
      </c>
    </row>
    <row r="535" spans="1:35" x14ac:dyDescent="0.2">
      <c r="A535" s="2" t="s">
        <v>617</v>
      </c>
      <c r="B535" s="2">
        <v>89552</v>
      </c>
      <c r="C535" s="5">
        <v>2175</v>
      </c>
      <c r="D535" s="5">
        <f t="shared" si="28"/>
        <v>193611424</v>
      </c>
      <c r="E535" s="5">
        <v>2162</v>
      </c>
      <c r="F535" s="5">
        <f t="shared" si="29"/>
        <v>1</v>
      </c>
      <c r="G535" s="5">
        <v>48</v>
      </c>
      <c r="H535" s="14">
        <v>0</v>
      </c>
      <c r="I535" s="14">
        <v>1583</v>
      </c>
      <c r="J535" s="14">
        <v>880.56626740000002</v>
      </c>
      <c r="K535" s="14">
        <v>0</v>
      </c>
      <c r="L535" s="14">
        <v>388.1215497</v>
      </c>
      <c r="M535" s="14">
        <v>1885.832508</v>
      </c>
      <c r="N535" s="14">
        <v>2711.9103049999999</v>
      </c>
      <c r="O535" s="14">
        <v>3161.3472940000001</v>
      </c>
      <c r="P535" s="14">
        <v>2028.390406</v>
      </c>
      <c r="Q535" s="14">
        <v>0</v>
      </c>
      <c r="R535" s="14">
        <v>3406.0199429999998</v>
      </c>
      <c r="S535" s="14">
        <v>0</v>
      </c>
      <c r="T535" s="14">
        <v>2294.8035920000002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3410</v>
      </c>
      <c r="AC535" s="14">
        <v>1957.111457</v>
      </c>
      <c r="AD535" s="14">
        <v>2294.8035920000002</v>
      </c>
      <c r="AE535" s="14">
        <v>1.172546195</v>
      </c>
      <c r="AF535" s="14" t="e">
        <f t="array" ref="AF535">TTEST(IF(H535:R535&lt;&gt;0,H535:R535),IF(S535:AA535&lt;&gt;0,S535:AA535),2,3)</f>
        <v>#DIV/0!</v>
      </c>
      <c r="AG535">
        <f t="array" ref="AG535">AVERAGE(IF(H535:R535&lt;&gt;0,H535:R535))</f>
        <v>2005.6485341374998</v>
      </c>
      <c r="AH535">
        <f t="array" ref="AH535">STDEV(IF(H535:R535&lt;&gt;0,H535:R535))</f>
        <v>1060.4038249556181</v>
      </c>
      <c r="AI535">
        <f t="shared" si="30"/>
        <v>189.14006974856429</v>
      </c>
    </row>
    <row r="536" spans="1:35" x14ac:dyDescent="0.2">
      <c r="A536" s="2" t="s">
        <v>554</v>
      </c>
      <c r="B536" s="2">
        <v>52352</v>
      </c>
      <c r="C536" s="5">
        <v>4272</v>
      </c>
      <c r="D536" s="5">
        <f t="shared" si="28"/>
        <v>192079488</v>
      </c>
      <c r="E536" s="5">
        <v>3669</v>
      </c>
      <c r="F536" s="5">
        <f t="shared" si="29"/>
        <v>1</v>
      </c>
      <c r="G536" s="5">
        <v>58</v>
      </c>
      <c r="H536" s="14">
        <v>0</v>
      </c>
      <c r="I536" s="14">
        <v>11066</v>
      </c>
      <c r="J536" s="14">
        <v>1749.6377010000001</v>
      </c>
      <c r="K536" s="14">
        <v>0</v>
      </c>
      <c r="L536" s="14">
        <v>1674.993256</v>
      </c>
      <c r="M536" s="14">
        <v>3949.362513</v>
      </c>
      <c r="N536" s="14">
        <v>0</v>
      </c>
      <c r="O536" s="14">
        <v>2681.7202520000001</v>
      </c>
      <c r="P536" s="14">
        <v>6774.6270789999999</v>
      </c>
      <c r="Q536" s="14">
        <v>8162.3543449999997</v>
      </c>
      <c r="R536" s="14">
        <v>2584.0309400000001</v>
      </c>
      <c r="S536" s="14">
        <v>4234.1328700000004</v>
      </c>
      <c r="T536" s="14">
        <v>3053.7547</v>
      </c>
      <c r="U536" s="14">
        <v>6126.0740539999997</v>
      </c>
      <c r="V536" s="14">
        <v>2715.2389840000001</v>
      </c>
      <c r="W536" s="14">
        <v>3213.0188480000002</v>
      </c>
      <c r="X536" s="14">
        <v>3105.154082</v>
      </c>
      <c r="Y536" s="14">
        <v>4005.1504660000001</v>
      </c>
      <c r="Z536" s="14">
        <v>3668.5833379999999</v>
      </c>
      <c r="AA536" s="14">
        <v>3859.5625960000002</v>
      </c>
      <c r="AB536" s="14">
        <v>0</v>
      </c>
      <c r="AC536" s="14">
        <v>3315.5413819999999</v>
      </c>
      <c r="AD536" s="14">
        <v>3668.5833379999999</v>
      </c>
      <c r="AE536" s="14">
        <v>1.106480938</v>
      </c>
      <c r="AF536" s="14">
        <f t="array" ref="AF536">TTEST(IF(H536:R536&lt;&gt;0,H536:R536),IF(S536:AA536&lt;&gt;0,S536:AA536),2,3)</f>
        <v>0.42946515066185387</v>
      </c>
      <c r="AG536">
        <f t="array" ref="AG536">AVERAGE(IF(H536:R536&lt;&gt;0,H536:R536))</f>
        <v>4830.3407607499994</v>
      </c>
      <c r="AH536">
        <f t="array" ref="AH536">STDEV(IF(H536:R536&lt;&gt;0,H536:R536))</f>
        <v>3456.9094321273515</v>
      </c>
      <c r="AI536">
        <f t="shared" si="30"/>
        <v>139.73003503818873</v>
      </c>
    </row>
    <row r="537" spans="1:35" x14ac:dyDescent="0.2">
      <c r="A537" s="2" t="s">
        <v>504</v>
      </c>
      <c r="B537" s="2">
        <v>49694</v>
      </c>
      <c r="C537" s="5">
        <v>4948</v>
      </c>
      <c r="D537" s="5">
        <f t="shared" si="28"/>
        <v>191172818</v>
      </c>
      <c r="E537" s="5">
        <v>3847</v>
      </c>
      <c r="F537" s="5">
        <f t="shared" si="29"/>
        <v>1</v>
      </c>
      <c r="G537" s="5">
        <v>65</v>
      </c>
      <c r="H537" s="14">
        <v>0</v>
      </c>
      <c r="I537" s="14">
        <v>14192</v>
      </c>
      <c r="J537" s="14">
        <v>2191.581764</v>
      </c>
      <c r="K537" s="14">
        <v>0</v>
      </c>
      <c r="L537" s="14">
        <v>314.30126430000001</v>
      </c>
      <c r="M537" s="14">
        <v>6890.0275380000003</v>
      </c>
      <c r="N537" s="14">
        <v>7204.6292970000004</v>
      </c>
      <c r="O537" s="14">
        <v>3503.8433110000001</v>
      </c>
      <c r="P537" s="14">
        <v>8269.0917890000001</v>
      </c>
      <c r="Q537" s="14">
        <v>0</v>
      </c>
      <c r="R537" s="14">
        <v>4080.8069679999999</v>
      </c>
      <c r="S537" s="14">
        <v>3738.8232969999999</v>
      </c>
      <c r="T537" s="14">
        <v>0</v>
      </c>
      <c r="U537" s="14">
        <v>3702.6254880000001</v>
      </c>
      <c r="V537" s="14">
        <v>3847.0179410000001</v>
      </c>
      <c r="W537" s="14">
        <v>3049.96308</v>
      </c>
      <c r="X537" s="14">
        <v>0</v>
      </c>
      <c r="Y537" s="14">
        <v>4738.4350560000003</v>
      </c>
      <c r="Z537" s="14">
        <v>3737.0554900000002</v>
      </c>
      <c r="AA537" s="14">
        <v>4756.0930719999997</v>
      </c>
      <c r="AB537" s="14">
        <v>0</v>
      </c>
      <c r="AC537" s="14">
        <v>5485.4172529999996</v>
      </c>
      <c r="AD537" s="14">
        <v>3738.8232969999999</v>
      </c>
      <c r="AE537" s="14">
        <v>0.68159323599999999</v>
      </c>
      <c r="AF537" s="14">
        <f t="array" ref="AF537">TTEST(IF(H537:R537&lt;&gt;0,H537:R537),IF(S537:AA537&lt;&gt;0,S537:AA537),2,3)</f>
        <v>0.25917170499936459</v>
      </c>
      <c r="AG537">
        <f t="array" ref="AG537">AVERAGE(IF(H537:R537&lt;&gt;0,H537:R537))</f>
        <v>5830.7852414124991</v>
      </c>
      <c r="AH537">
        <f t="array" ref="AH537">STDEV(IF(H537:R537&lt;&gt;0,H537:R537))</f>
        <v>4326.2846633087001</v>
      </c>
      <c r="AI537">
        <f t="shared" si="30"/>
        <v>134.77581100623121</v>
      </c>
    </row>
    <row r="538" spans="1:35" x14ac:dyDescent="0.2">
      <c r="A538" s="2" t="s">
        <v>612</v>
      </c>
      <c r="B538" s="2">
        <v>60018</v>
      </c>
      <c r="C538" s="5">
        <v>3274</v>
      </c>
      <c r="D538" s="5">
        <f t="shared" si="28"/>
        <v>191157330</v>
      </c>
      <c r="E538" s="5">
        <v>3185</v>
      </c>
      <c r="F538" s="5">
        <f t="shared" si="29"/>
        <v>1</v>
      </c>
      <c r="G538" s="5">
        <v>51</v>
      </c>
      <c r="H538" s="14">
        <v>0</v>
      </c>
      <c r="I538" s="14">
        <v>4028</v>
      </c>
      <c r="J538" s="14">
        <v>1001.6848680000001</v>
      </c>
      <c r="K538" s="14">
        <v>0</v>
      </c>
      <c r="L538" s="14">
        <v>5744.6888879999997</v>
      </c>
      <c r="M538" s="14">
        <v>2919.1401980000001</v>
      </c>
      <c r="N538" s="14">
        <v>0</v>
      </c>
      <c r="O538" s="14">
        <v>5122.3801750000002</v>
      </c>
      <c r="P538" s="14">
        <v>3450.1041100000002</v>
      </c>
      <c r="Q538" s="14">
        <v>0</v>
      </c>
      <c r="R538" s="14">
        <v>1404.9475130000001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2517.4594219999999</v>
      </c>
      <c r="Y538" s="14">
        <v>0</v>
      </c>
      <c r="Z538" s="14">
        <v>0</v>
      </c>
      <c r="AA538" s="14">
        <v>0</v>
      </c>
      <c r="AB538" s="14">
        <v>0</v>
      </c>
      <c r="AC538" s="14">
        <v>3450.1041100000002</v>
      </c>
      <c r="AD538" s="14">
        <v>2517.4594219999999</v>
      </c>
      <c r="AE538" s="14">
        <v>0.72967636400000002</v>
      </c>
      <c r="AF538" s="14" t="e">
        <f t="array" ref="AF538">TTEST(IF(H538:R538&lt;&gt;0,H538:R538),IF(S538:AA538&lt;&gt;0,S538:AA538),2,3)</f>
        <v>#DIV/0!</v>
      </c>
      <c r="AG538">
        <f t="array" ref="AG538">AVERAGE(IF(H538:R538&lt;&gt;0,H538:R538))</f>
        <v>3381.5636788571428</v>
      </c>
      <c r="AH538">
        <f t="array" ref="AH538">STDEV(IF(H538:R538&lt;&gt;0,H538:R538))</f>
        <v>1771.1601956752413</v>
      </c>
      <c r="AI538">
        <f t="shared" si="30"/>
        <v>190.92364920542647</v>
      </c>
    </row>
    <row r="539" spans="1:35" x14ac:dyDescent="0.2">
      <c r="A539" s="2" t="s">
        <v>672</v>
      </c>
      <c r="B539" s="2">
        <v>59591</v>
      </c>
      <c r="C539" s="5">
        <v>2904</v>
      </c>
      <c r="D539" s="5">
        <f t="shared" si="28"/>
        <v>190512427</v>
      </c>
      <c r="E539" s="5">
        <v>3197</v>
      </c>
      <c r="F539" s="5">
        <f t="shared" si="29"/>
        <v>1</v>
      </c>
      <c r="G539" s="5">
        <v>49</v>
      </c>
      <c r="H539" s="14">
        <v>0</v>
      </c>
      <c r="I539" s="14">
        <v>911</v>
      </c>
      <c r="J539" s="14">
        <v>613.97808929999997</v>
      </c>
      <c r="K539" s="14">
        <v>0</v>
      </c>
      <c r="L539" s="14">
        <v>0</v>
      </c>
      <c r="M539" s="14">
        <v>0</v>
      </c>
      <c r="N539" s="14">
        <v>0</v>
      </c>
      <c r="O539" s="14">
        <v>1897.6046739999999</v>
      </c>
      <c r="P539" s="14">
        <v>3219.5942239999999</v>
      </c>
      <c r="Q539" s="14">
        <v>0</v>
      </c>
      <c r="R539" s="14">
        <v>2183.2133829999998</v>
      </c>
      <c r="S539" s="14">
        <v>3577.654794</v>
      </c>
      <c r="T539" s="14">
        <v>0</v>
      </c>
      <c r="U539" s="14">
        <v>4852.7713160000003</v>
      </c>
      <c r="V539" s="14">
        <v>2926.3717620000002</v>
      </c>
      <c r="W539" s="14">
        <v>3197.3544750000001</v>
      </c>
      <c r="X539" s="14">
        <v>0</v>
      </c>
      <c r="Y539" s="14">
        <v>3798.9691619999999</v>
      </c>
      <c r="Z539" s="14">
        <v>5009.4690449999998</v>
      </c>
      <c r="AA539" s="14">
        <v>4095.2651340000002</v>
      </c>
      <c r="AB539" s="14">
        <v>1470</v>
      </c>
      <c r="AC539" s="14">
        <v>1897.6046739999999</v>
      </c>
      <c r="AD539" s="14">
        <v>3798.9691619999999</v>
      </c>
      <c r="AE539" s="14">
        <v>2.0019813480000002</v>
      </c>
      <c r="AF539" s="14">
        <f t="array" ref="AF539">TTEST(IF(H539:R539&lt;&gt;0,H539:R539),IF(S539:AA539&lt;&gt;0,S539:AA539),2,3)</f>
        <v>5.7296424977016638E-3</v>
      </c>
      <c r="AG539">
        <f t="array" ref="AG539">AVERAGE(IF(H539:R539&lt;&gt;0,H539:R539))</f>
        <v>1765.0780740599998</v>
      </c>
      <c r="AH539">
        <f t="array" ref="AH539">STDEV(IF(H539:R539&lt;&gt;0,H539:R539))</f>
        <v>1044.3297130474166</v>
      </c>
      <c r="AI539">
        <f t="shared" si="30"/>
        <v>169.01540308657852</v>
      </c>
    </row>
    <row r="540" spans="1:35" x14ac:dyDescent="0.2">
      <c r="A540" s="2" t="s">
        <v>613</v>
      </c>
      <c r="B540" s="2">
        <v>93427</v>
      </c>
      <c r="C540" s="5">
        <v>2100</v>
      </c>
      <c r="D540" s="5">
        <f t="shared" si="28"/>
        <v>190310799</v>
      </c>
      <c r="E540" s="5">
        <v>2037</v>
      </c>
      <c r="F540" s="5">
        <f t="shared" si="29"/>
        <v>1</v>
      </c>
      <c r="G540" s="5">
        <v>52</v>
      </c>
      <c r="H540" s="14">
        <v>0</v>
      </c>
      <c r="I540" s="14">
        <v>1285</v>
      </c>
      <c r="J540" s="14">
        <v>363.93067569999999</v>
      </c>
      <c r="K540" s="14">
        <v>0</v>
      </c>
      <c r="L540" s="14">
        <v>833.0522823</v>
      </c>
      <c r="M540" s="14">
        <v>2037.144861</v>
      </c>
      <c r="N540" s="14">
        <v>4131.2224999999999</v>
      </c>
      <c r="O540" s="14">
        <v>2035.482992</v>
      </c>
      <c r="P540" s="14">
        <v>3556.108107</v>
      </c>
      <c r="Q540" s="14">
        <v>0</v>
      </c>
      <c r="R540" s="14">
        <v>1540.663249</v>
      </c>
      <c r="S540" s="14">
        <v>2521.8376760000001</v>
      </c>
      <c r="T540" s="14">
        <v>0</v>
      </c>
      <c r="U540" s="14">
        <v>0</v>
      </c>
      <c r="V540" s="14">
        <v>2687.0469680000001</v>
      </c>
      <c r="W540" s="14">
        <v>2133.7291719999998</v>
      </c>
      <c r="X540" s="14">
        <v>0</v>
      </c>
      <c r="Y540" s="14">
        <v>0</v>
      </c>
      <c r="Z540" s="14">
        <v>0</v>
      </c>
      <c r="AA540" s="14">
        <v>3101.2536100000002</v>
      </c>
      <c r="AB540" s="14">
        <v>1080</v>
      </c>
      <c r="AC540" s="14">
        <v>1788.0731209999999</v>
      </c>
      <c r="AD540" s="14">
        <v>2604.4423219999999</v>
      </c>
      <c r="AE540" s="14">
        <v>1.4565636559999999</v>
      </c>
      <c r="AF540" s="14">
        <f t="array" ref="AF540">TTEST(IF(H540:R540&lt;&gt;0,H540:R540),IF(S540:AA540&lt;&gt;0,S540:AA540),2,3)</f>
        <v>0.23280672568328933</v>
      </c>
      <c r="AG540">
        <f t="array" ref="AG540">AVERAGE(IF(H540:R540&lt;&gt;0,H540:R540))</f>
        <v>1972.825583375</v>
      </c>
      <c r="AH540">
        <f t="array" ref="AH540">STDEV(IF(H540:R540&lt;&gt;0,H540:R540))</f>
        <v>1293.9981252926373</v>
      </c>
      <c r="AI540">
        <f t="shared" si="30"/>
        <v>152.45969409181689</v>
      </c>
    </row>
    <row r="541" spans="1:35" x14ac:dyDescent="0.2">
      <c r="A541" s="2" t="s">
        <v>580</v>
      </c>
      <c r="B541" s="2">
        <v>50923</v>
      </c>
      <c r="C541" s="5">
        <v>4153</v>
      </c>
      <c r="D541" s="5">
        <f t="shared" si="28"/>
        <v>190299251</v>
      </c>
      <c r="E541" s="5">
        <v>3737</v>
      </c>
      <c r="F541" s="5">
        <f t="shared" si="29"/>
        <v>1</v>
      </c>
      <c r="G541" s="5">
        <v>45</v>
      </c>
      <c r="H541" s="14">
        <v>0</v>
      </c>
      <c r="I541" s="14">
        <v>6379</v>
      </c>
      <c r="J541" s="14">
        <v>3127.48675</v>
      </c>
      <c r="K541" s="14">
        <v>3866.9944030000001</v>
      </c>
      <c r="L541" s="14">
        <v>3150.6378140000002</v>
      </c>
      <c r="M541" s="14">
        <v>5215.11985</v>
      </c>
      <c r="N541" s="14">
        <v>3560.415238</v>
      </c>
      <c r="O541" s="14">
        <v>4456.018325</v>
      </c>
      <c r="P541" s="14">
        <v>9836.3269290000007</v>
      </c>
      <c r="Q541" s="14">
        <v>0</v>
      </c>
      <c r="R541" s="14">
        <v>1716.598892</v>
      </c>
      <c r="S541" s="14">
        <v>4830.8814039999997</v>
      </c>
      <c r="T541" s="14">
        <v>3613.5015859999999</v>
      </c>
      <c r="U541" s="14">
        <v>3713.8518100000001</v>
      </c>
      <c r="V541" s="14">
        <v>2301.1485240000002</v>
      </c>
      <c r="W541" s="14">
        <v>4755.7546730000004</v>
      </c>
      <c r="X541" s="14">
        <v>0</v>
      </c>
      <c r="Y541" s="14">
        <v>0</v>
      </c>
      <c r="Z541" s="14">
        <v>3737.0554900000002</v>
      </c>
      <c r="AA541" s="14">
        <v>4167.4048130000001</v>
      </c>
      <c r="AB541" s="14">
        <v>2180</v>
      </c>
      <c r="AC541" s="14">
        <v>3866.9944030000001</v>
      </c>
      <c r="AD541" s="14">
        <v>3737.0554900000002</v>
      </c>
      <c r="AE541" s="14">
        <v>0.96639795699999997</v>
      </c>
      <c r="AF541" s="14">
        <f t="array" ref="AF541">TTEST(IF(H541:R541&lt;&gt;0,H541:R541),IF(S541:AA541&lt;&gt;0,S541:AA541),2,3)</f>
        <v>0.42141052829453052</v>
      </c>
      <c r="AG541">
        <f t="array" ref="AG541">AVERAGE(IF(H541:R541&lt;&gt;0,H541:R541))</f>
        <v>4589.8442445555565</v>
      </c>
      <c r="AH541">
        <f t="array" ref="AH541">STDEV(IF(H541:R541&lt;&gt;0,H541:R541))</f>
        <v>2376.5289093422666</v>
      </c>
      <c r="AI541">
        <f t="shared" si="30"/>
        <v>193.13227062008903</v>
      </c>
    </row>
    <row r="542" spans="1:35" x14ac:dyDescent="0.2">
      <c r="A542" s="2" t="s">
        <v>695</v>
      </c>
      <c r="B542" s="2">
        <v>77740</v>
      </c>
      <c r="C542" s="5">
        <v>2120</v>
      </c>
      <c r="D542" s="5">
        <f t="shared" si="28"/>
        <v>190074300</v>
      </c>
      <c r="E542" s="5">
        <v>2445</v>
      </c>
      <c r="F542" s="5">
        <f t="shared" si="29"/>
        <v>1</v>
      </c>
      <c r="G542" s="5">
        <v>32</v>
      </c>
      <c r="H542" s="14">
        <v>0</v>
      </c>
      <c r="I542" s="14">
        <v>2503</v>
      </c>
      <c r="J542" s="14">
        <v>717.45550830000002</v>
      </c>
      <c r="K542" s="14">
        <v>1474.6508590000001</v>
      </c>
      <c r="L542" s="14">
        <v>0</v>
      </c>
      <c r="M542" s="14">
        <v>2667.6034589999999</v>
      </c>
      <c r="N542" s="14">
        <v>1808.3100039999999</v>
      </c>
      <c r="O542" s="14">
        <v>1599.962021</v>
      </c>
      <c r="P542" s="14">
        <v>0</v>
      </c>
      <c r="Q542" s="14">
        <v>0</v>
      </c>
      <c r="R542" s="14">
        <v>1870.6007500000001</v>
      </c>
      <c r="S542" s="14">
        <v>2444.901269</v>
      </c>
      <c r="T542" s="14">
        <v>0</v>
      </c>
      <c r="U542" s="14">
        <v>0</v>
      </c>
      <c r="V542" s="14">
        <v>0</v>
      </c>
      <c r="W542" s="14">
        <v>2723.1779529999999</v>
      </c>
      <c r="X542" s="14">
        <v>0</v>
      </c>
      <c r="Y542" s="14">
        <v>0</v>
      </c>
      <c r="Z542" s="14">
        <v>2451.4875830000001</v>
      </c>
      <c r="AA542" s="14">
        <v>0</v>
      </c>
      <c r="AB542" s="14">
        <v>3060</v>
      </c>
      <c r="AC542" s="14">
        <v>1808.3100039999999</v>
      </c>
      <c r="AD542" s="14">
        <v>2451.4875830000001</v>
      </c>
      <c r="AE542" s="14">
        <v>1.3556788259999999</v>
      </c>
      <c r="AF542" s="14">
        <f t="array" ref="AF542">TTEST(IF(H542:R542&lt;&gt;0,H542:R542),IF(S542:AA542&lt;&gt;0,S542:AA542),2,3)</f>
        <v>2.5926367388987286E-2</v>
      </c>
      <c r="AG542">
        <f t="array" ref="AG542">AVERAGE(IF(H542:R542&lt;&gt;0,H542:R542))</f>
        <v>1805.9403716142856</v>
      </c>
      <c r="AH542">
        <f t="array" ref="AH542">STDEV(IF(H542:R542&lt;&gt;0,H542:R542))</f>
        <v>654.4108165789612</v>
      </c>
      <c r="AI542">
        <f t="shared" si="30"/>
        <v>275.96432177804337</v>
      </c>
    </row>
    <row r="543" spans="1:35" x14ac:dyDescent="0.2">
      <c r="A543" s="2" t="s">
        <v>535</v>
      </c>
      <c r="B543" s="2">
        <v>44112</v>
      </c>
      <c r="C543" s="5">
        <v>5222</v>
      </c>
      <c r="D543" s="5">
        <f t="shared" si="28"/>
        <v>189813936</v>
      </c>
      <c r="E543" s="5">
        <v>4303</v>
      </c>
      <c r="F543" s="5">
        <f t="shared" si="29"/>
        <v>1</v>
      </c>
      <c r="G543" s="5">
        <v>57</v>
      </c>
      <c r="H543" s="14">
        <v>0</v>
      </c>
      <c r="I543" s="14">
        <v>5852</v>
      </c>
      <c r="J543" s="14">
        <v>3705.3673210000002</v>
      </c>
      <c r="K543" s="14">
        <v>0</v>
      </c>
      <c r="L543" s="14">
        <v>1897.08422</v>
      </c>
      <c r="M543" s="14">
        <v>7874.6168939999998</v>
      </c>
      <c r="N543" s="14">
        <v>12790.36342</v>
      </c>
      <c r="O543" s="14">
        <v>6734.7748940000001</v>
      </c>
      <c r="P543" s="14">
        <v>9771.9958650000008</v>
      </c>
      <c r="Q543" s="14">
        <v>8159.9778770000003</v>
      </c>
      <c r="R543" s="14">
        <v>4188.0112310000004</v>
      </c>
      <c r="S543" s="14">
        <v>4008.3561070000001</v>
      </c>
      <c r="T543" s="14">
        <v>5051.4651100000001</v>
      </c>
      <c r="U543" s="14">
        <v>4229.7872530000004</v>
      </c>
      <c r="V543" s="14">
        <v>2961.0205860000001</v>
      </c>
      <c r="W543" s="14">
        <v>4375.6566320000002</v>
      </c>
      <c r="X543" s="14">
        <v>0</v>
      </c>
      <c r="Y543" s="14">
        <v>5319.7069199999996</v>
      </c>
      <c r="Z543" s="14">
        <v>2666.7939590000001</v>
      </c>
      <c r="AA543" s="14">
        <v>3739.5773260000001</v>
      </c>
      <c r="AB543" s="14">
        <v>672</v>
      </c>
      <c r="AC543" s="14">
        <v>6734.7748940000001</v>
      </c>
      <c r="AD543" s="14">
        <v>4119.07168</v>
      </c>
      <c r="AE543" s="14">
        <v>0.61161237700000004</v>
      </c>
      <c r="AF543" s="14">
        <f t="array" ref="AF543">TTEST(IF(H543:R543&lt;&gt;0,H543:R543),IF(S543:AA543&lt;&gt;0,S543:AA543),2,3)</f>
        <v>4.184768184265561E-2</v>
      </c>
      <c r="AG543">
        <f t="array" ref="AG543">AVERAGE(IF(H543:R543&lt;&gt;0,H543:R543))</f>
        <v>6774.9101913333334</v>
      </c>
      <c r="AH543">
        <f t="array" ref="AH543">STDEV(IF(H543:R543&lt;&gt;0,H543:R543))</f>
        <v>3336.4776962596152</v>
      </c>
      <c r="AI543">
        <f t="shared" si="30"/>
        <v>203.05576143753038</v>
      </c>
    </row>
    <row r="544" spans="1:35" x14ac:dyDescent="0.2">
      <c r="A544" s="2" t="s">
        <v>643</v>
      </c>
      <c r="B544" s="2">
        <v>27480</v>
      </c>
      <c r="C544" s="5">
        <v>6717</v>
      </c>
      <c r="D544" s="5">
        <f t="shared" si="28"/>
        <v>189612000</v>
      </c>
      <c r="E544" s="5">
        <v>6900</v>
      </c>
      <c r="F544" s="5">
        <f t="shared" si="29"/>
        <v>1</v>
      </c>
      <c r="G544" s="5">
        <v>63</v>
      </c>
      <c r="H544" s="14">
        <v>0</v>
      </c>
      <c r="I544" s="14">
        <v>13702</v>
      </c>
      <c r="J544" s="14">
        <v>3831.1968569999999</v>
      </c>
      <c r="K544" s="14">
        <v>0</v>
      </c>
      <c r="L544" s="14">
        <v>11099.043540000001</v>
      </c>
      <c r="M544" s="14">
        <v>6839.6355649999996</v>
      </c>
      <c r="N544" s="14">
        <v>0</v>
      </c>
      <c r="O544" s="14">
        <v>11092.038839999999</v>
      </c>
      <c r="P544" s="14">
        <v>6960.680018</v>
      </c>
      <c r="Q544" s="14">
        <v>0</v>
      </c>
      <c r="R544" s="14">
        <v>7201.866978</v>
      </c>
      <c r="S544" s="14">
        <v>0</v>
      </c>
      <c r="T544" s="14">
        <v>2605.1992359999999</v>
      </c>
      <c r="U544" s="14">
        <v>0</v>
      </c>
      <c r="V544" s="14">
        <v>0</v>
      </c>
      <c r="W544" s="14">
        <v>1466.5716210000001</v>
      </c>
      <c r="X544" s="14">
        <v>0</v>
      </c>
      <c r="Y544" s="14">
        <v>0</v>
      </c>
      <c r="Z544" s="14">
        <v>0</v>
      </c>
      <c r="AA544" s="14">
        <v>0</v>
      </c>
      <c r="AB544" s="14">
        <v>2370</v>
      </c>
      <c r="AC544" s="14">
        <v>7201.866978</v>
      </c>
      <c r="AD544" s="14">
        <v>2035.8854289999999</v>
      </c>
      <c r="AE544" s="14">
        <v>0.282688563</v>
      </c>
      <c r="AF544" s="14">
        <f t="array" ref="AF544">TTEST(IF(H544:R544&lt;&gt;0,H544:R544),IF(S544:AA544&lt;&gt;0,S544:AA544),2,3)</f>
        <v>2.1406103841272255E-3</v>
      </c>
      <c r="AG544">
        <f t="array" ref="AG544">AVERAGE(IF(H544:R544&lt;&gt;0,H544:R544))</f>
        <v>8675.208828285713</v>
      </c>
      <c r="AH544">
        <f t="array" ref="AH544">STDEV(IF(H544:R544&lt;&gt;0,H544:R544))</f>
        <v>3389.4148445616811</v>
      </c>
      <c r="AI544">
        <f t="shared" si="30"/>
        <v>255.95004524763598</v>
      </c>
    </row>
    <row r="545" spans="1:35" x14ac:dyDescent="0.2">
      <c r="A545" s="2" t="s">
        <v>538</v>
      </c>
      <c r="B545" s="2">
        <v>39941</v>
      </c>
      <c r="C545" s="5">
        <v>5736</v>
      </c>
      <c r="D545" s="5">
        <f t="shared" si="28"/>
        <v>188841048</v>
      </c>
      <c r="E545" s="5">
        <v>4728</v>
      </c>
      <c r="F545" s="5">
        <f t="shared" si="29"/>
        <v>1</v>
      </c>
      <c r="G545" s="5">
        <v>78</v>
      </c>
      <c r="H545" s="14">
        <v>858</v>
      </c>
      <c r="I545" s="14">
        <v>3648</v>
      </c>
      <c r="J545" s="14">
        <v>3391.9276770000001</v>
      </c>
      <c r="K545" s="14">
        <v>0</v>
      </c>
      <c r="L545" s="14">
        <v>13815.64284</v>
      </c>
      <c r="M545" s="14">
        <v>4233.6359620000003</v>
      </c>
      <c r="N545" s="14">
        <v>6903.5855970000002</v>
      </c>
      <c r="O545" s="14">
        <v>4917.0309189999998</v>
      </c>
      <c r="P545" s="14">
        <v>4727.7977129999999</v>
      </c>
      <c r="Q545" s="14">
        <v>17172.504489999999</v>
      </c>
      <c r="R545" s="14">
        <v>8978.5734809999994</v>
      </c>
      <c r="S545" s="14">
        <v>0</v>
      </c>
      <c r="T545" s="14">
        <v>2143.991896</v>
      </c>
      <c r="U545" s="14">
        <v>4818.1272129999998</v>
      </c>
      <c r="V545" s="14">
        <v>0</v>
      </c>
      <c r="W545" s="14">
        <v>1811.024353</v>
      </c>
      <c r="X545" s="14">
        <v>0</v>
      </c>
      <c r="Y545" s="14">
        <v>0</v>
      </c>
      <c r="Z545" s="14">
        <v>0</v>
      </c>
      <c r="AA545" s="14">
        <v>3578.8337660000002</v>
      </c>
      <c r="AB545" s="14">
        <v>5040</v>
      </c>
      <c r="AC545" s="14">
        <v>4822.4143160000003</v>
      </c>
      <c r="AD545" s="14">
        <v>2861.4128310000001</v>
      </c>
      <c r="AE545" s="14">
        <v>0.59335690399999996</v>
      </c>
      <c r="AF545" s="14">
        <f t="array" ref="AF545">TTEST(IF(H545:R545&lt;&gt;0,H545:R545),IF(S545:AA545&lt;&gt;0,S545:AA545),2,3)</f>
        <v>5.3039124669082574E-2</v>
      </c>
      <c r="AG545">
        <f t="array" ref="AG545">AVERAGE(IF(H545:R545&lt;&gt;0,H545:R545))</f>
        <v>6864.6698678999992</v>
      </c>
      <c r="AH545">
        <f t="array" ref="AH545">STDEV(IF(H545:R545&lt;&gt;0,H545:R545))</f>
        <v>5085.998520294952</v>
      </c>
      <c r="AI545">
        <f t="shared" si="30"/>
        <v>134.97192027303021</v>
      </c>
    </row>
    <row r="546" spans="1:35" x14ac:dyDescent="0.2">
      <c r="A546" s="2" t="s">
        <v>629</v>
      </c>
      <c r="B546" s="2">
        <v>75020</v>
      </c>
      <c r="C546" s="5">
        <v>2511</v>
      </c>
      <c r="D546" s="5">
        <f t="shared" si="28"/>
        <v>188375220</v>
      </c>
      <c r="E546" s="5">
        <v>2511</v>
      </c>
      <c r="F546" s="5">
        <f t="shared" si="29"/>
        <v>1</v>
      </c>
      <c r="G546" s="5"/>
      <c r="H546" s="14">
        <v>2511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0</v>
      </c>
      <c r="AC546" s="14">
        <v>2511</v>
      </c>
      <c r="AD546" s="14" t="e">
        <v>#NUM!</v>
      </c>
      <c r="AE546" s="14" t="e">
        <v>#NUM!</v>
      </c>
      <c r="AF546" s="14" t="e">
        <f t="array" ref="AF546">TTEST(IF(H546:R546&lt;&gt;0,H546:R546),IF(S546:AA546&lt;&gt;0,S546:AA546),2,3)</f>
        <v>#DIV/0!</v>
      </c>
      <c r="AG546">
        <f t="array" ref="AG546">AVERAGE(IF(H546:R546&lt;&gt;0,H546:R546))</f>
        <v>2511</v>
      </c>
      <c r="AH546" t="e">
        <f t="array" ref="AH546">STDEV(IF(H546:R546&lt;&gt;0,H546:R546))</f>
        <v>#DIV/0!</v>
      </c>
      <c r="AI546" t="e">
        <f t="shared" si="30"/>
        <v>#DIV/0!</v>
      </c>
    </row>
    <row r="547" spans="1:35" x14ac:dyDescent="0.2">
      <c r="A547" s="2" t="s">
        <v>654</v>
      </c>
      <c r="B547" s="2">
        <v>41119</v>
      </c>
      <c r="C547" s="5">
        <v>4365</v>
      </c>
      <c r="D547" s="5">
        <f t="shared" si="28"/>
        <v>188160544</v>
      </c>
      <c r="E547" s="5">
        <v>4576</v>
      </c>
      <c r="F547" s="5">
        <f t="shared" si="29"/>
        <v>1</v>
      </c>
      <c r="G547" s="5">
        <v>41</v>
      </c>
      <c r="H547" s="14">
        <v>0</v>
      </c>
      <c r="I547" s="14">
        <v>5035</v>
      </c>
      <c r="J547" s="14">
        <v>1527.4356720000001</v>
      </c>
      <c r="K547" s="14">
        <v>0</v>
      </c>
      <c r="L547" s="14">
        <v>0</v>
      </c>
      <c r="M547" s="14">
        <v>3246.5568389999999</v>
      </c>
      <c r="N547" s="14">
        <v>3909.4593049999999</v>
      </c>
      <c r="O547" s="14">
        <v>3164.5645800000002</v>
      </c>
      <c r="P547" s="14">
        <v>3039.736578</v>
      </c>
      <c r="Q547" s="14">
        <v>4575.5446629999997</v>
      </c>
      <c r="R547" s="14">
        <v>9540.1827389999999</v>
      </c>
      <c r="S547" s="14">
        <v>2779.4895150000002</v>
      </c>
      <c r="T547" s="14">
        <v>0</v>
      </c>
      <c r="U547" s="14">
        <v>5214.8634080000002</v>
      </c>
      <c r="V547" s="14">
        <v>5361.7272419999999</v>
      </c>
      <c r="W547" s="14">
        <v>4633.4873260000004</v>
      </c>
      <c r="X547" s="14">
        <v>3534.412495</v>
      </c>
      <c r="Y547" s="14">
        <v>6045.6005269999996</v>
      </c>
      <c r="Z547" s="14">
        <v>4936.5838169999997</v>
      </c>
      <c r="AA547" s="14">
        <v>4929.0370549999998</v>
      </c>
      <c r="AB547" s="14">
        <v>2730</v>
      </c>
      <c r="AC547" s="14">
        <v>3578.0080720000001</v>
      </c>
      <c r="AD547" s="14">
        <v>4932.8104359999998</v>
      </c>
      <c r="AE547" s="14">
        <v>1.378647095</v>
      </c>
      <c r="AF547" s="14">
        <f t="array" ref="AF547">TTEST(IF(H547:R547&lt;&gt;0,H547:R547),IF(S547:AA547&lt;&gt;0,S547:AA547),2,3)</f>
        <v>0.65524620773570186</v>
      </c>
      <c r="AG547">
        <f t="array" ref="AG547">AVERAGE(IF(H547:R547&lt;&gt;0,H547:R547))</f>
        <v>4254.8100469999999</v>
      </c>
      <c r="AH547">
        <f t="array" ref="AH547">STDEV(IF(H547:R547&lt;&gt;0,H547:R547))</f>
        <v>2387.0538599235902</v>
      </c>
      <c r="AI547">
        <f t="shared" si="30"/>
        <v>178.24524693113531</v>
      </c>
    </row>
    <row r="548" spans="1:35" x14ac:dyDescent="0.2">
      <c r="A548" s="2" t="s">
        <v>506</v>
      </c>
      <c r="B548" s="2">
        <v>45214</v>
      </c>
      <c r="C548" s="5">
        <v>5408</v>
      </c>
      <c r="D548" s="5">
        <f t="shared" si="28"/>
        <v>187818956</v>
      </c>
      <c r="E548" s="5">
        <v>4154</v>
      </c>
      <c r="F548" s="5">
        <f t="shared" si="29"/>
        <v>1</v>
      </c>
      <c r="G548" s="5">
        <v>59</v>
      </c>
      <c r="H548" s="14">
        <v>0</v>
      </c>
      <c r="I548" s="14">
        <v>5237</v>
      </c>
      <c r="J548" s="14">
        <v>2566.6707900000001</v>
      </c>
      <c r="K548" s="14">
        <v>0</v>
      </c>
      <c r="L548" s="14">
        <v>4153.5710140000001</v>
      </c>
      <c r="M548" s="14">
        <v>5957.4318629999998</v>
      </c>
      <c r="N548" s="14">
        <v>5141.7970260000002</v>
      </c>
      <c r="O548" s="14">
        <v>6605.4882809999999</v>
      </c>
      <c r="P548" s="14">
        <v>7049.1490190000004</v>
      </c>
      <c r="Q548" s="14">
        <v>0</v>
      </c>
      <c r="R548" s="14">
        <v>14474.25217</v>
      </c>
      <c r="S548" s="14">
        <v>3522.0520919999999</v>
      </c>
      <c r="T548" s="14">
        <v>3495.9416019999999</v>
      </c>
      <c r="U548" s="14">
        <v>3787.7132019999999</v>
      </c>
      <c r="V548" s="14">
        <v>3506.127418</v>
      </c>
      <c r="W548" s="14">
        <v>3396.3250670000002</v>
      </c>
      <c r="X548" s="14">
        <v>0</v>
      </c>
      <c r="Y548" s="14">
        <v>4058.7091719999999</v>
      </c>
      <c r="Z548" s="14">
        <v>2609.7265339999999</v>
      </c>
      <c r="AA548" s="14">
        <v>4778.5593419999996</v>
      </c>
      <c r="AB548" s="14">
        <v>11600</v>
      </c>
      <c r="AC548" s="14">
        <v>5597.2159320000001</v>
      </c>
      <c r="AD548" s="14">
        <v>3514.089755</v>
      </c>
      <c r="AE548" s="14">
        <v>0.62782815599999997</v>
      </c>
      <c r="AF548" s="14">
        <f t="array" ref="AF548">TTEST(IF(H548:R548&lt;&gt;0,H548:R548),IF(S548:AA548&lt;&gt;0,S548:AA548),2,3)</f>
        <v>6.5622018198167043E-2</v>
      </c>
      <c r="AG548">
        <f t="array" ref="AG548">AVERAGE(IF(H548:R548&lt;&gt;0,H548:R548))</f>
        <v>6398.1700203749997</v>
      </c>
      <c r="AH548">
        <f t="array" ref="AH548">STDEV(IF(H548:R548&lt;&gt;0,H548:R548))</f>
        <v>3556.2722758065815</v>
      </c>
      <c r="AI548">
        <f t="shared" si="30"/>
        <v>179.91226554563684</v>
      </c>
    </row>
    <row r="549" spans="1:35" x14ac:dyDescent="0.2">
      <c r="A549" s="2" t="s">
        <v>505</v>
      </c>
      <c r="B549" s="2">
        <v>21967</v>
      </c>
      <c r="C549" s="5">
        <v>11182</v>
      </c>
      <c r="D549" s="5">
        <f t="shared" si="28"/>
        <v>187773916</v>
      </c>
      <c r="E549" s="5">
        <v>8548</v>
      </c>
      <c r="F549" s="5">
        <f t="shared" si="29"/>
        <v>1</v>
      </c>
      <c r="G549" s="5">
        <v>99</v>
      </c>
      <c r="H549" s="14">
        <v>0</v>
      </c>
      <c r="I549" s="14">
        <v>14782</v>
      </c>
      <c r="J549" s="14">
        <v>23140.227940000001</v>
      </c>
      <c r="K549" s="14">
        <v>0</v>
      </c>
      <c r="L549" s="14">
        <v>36907.027999999998</v>
      </c>
      <c r="M549" s="14">
        <v>4568.5881209999998</v>
      </c>
      <c r="N549" s="14">
        <v>8547.7884849999991</v>
      </c>
      <c r="O549" s="14">
        <v>8870.7685849999998</v>
      </c>
      <c r="P549" s="14">
        <v>4922.5741379999999</v>
      </c>
      <c r="Q549" s="14">
        <v>0</v>
      </c>
      <c r="R549" s="14">
        <v>16642.022649999999</v>
      </c>
      <c r="S549" s="14">
        <v>0</v>
      </c>
      <c r="T549" s="14">
        <v>1545.448768</v>
      </c>
      <c r="U549" s="14">
        <v>0</v>
      </c>
      <c r="V549" s="14">
        <v>0</v>
      </c>
      <c r="W549" s="14">
        <v>2357.6893559999999</v>
      </c>
      <c r="X549" s="14">
        <v>0</v>
      </c>
      <c r="Y549" s="14">
        <v>0</v>
      </c>
      <c r="Z549" s="14">
        <v>0</v>
      </c>
      <c r="AA549" s="14">
        <v>0</v>
      </c>
      <c r="AB549" s="14">
        <v>721</v>
      </c>
      <c r="AC549" s="14">
        <v>11826.38429</v>
      </c>
      <c r="AD549" s="14">
        <v>1951.569062</v>
      </c>
      <c r="AE549" s="14">
        <v>0.16501823500000001</v>
      </c>
      <c r="AF549" s="14">
        <f t="array" ref="AF549">TTEST(IF(H549:R549&lt;&gt;0,H549:R549),IF(S549:AA549&lt;&gt;0,S549:AA549),2,3)</f>
        <v>1.2689757301037975E-2</v>
      </c>
      <c r="AG549">
        <f t="array" ref="AG549">AVERAGE(IF(H549:R549&lt;&gt;0,H549:R549))</f>
        <v>14797.624739874998</v>
      </c>
      <c r="AH549">
        <f t="array" ref="AH549">STDEV(IF(H549:R549&lt;&gt;0,H549:R549))</f>
        <v>10942.477390492904</v>
      </c>
      <c r="AI549">
        <f t="shared" si="30"/>
        <v>135.23102869494198</v>
      </c>
    </row>
    <row r="550" spans="1:35" x14ac:dyDescent="0.2">
      <c r="A550" s="2" t="s">
        <v>481</v>
      </c>
      <c r="B550" s="2">
        <v>25967</v>
      </c>
      <c r="C550" s="5">
        <v>9996</v>
      </c>
      <c r="D550" s="5">
        <f t="shared" si="28"/>
        <v>187196103</v>
      </c>
      <c r="E550" s="5">
        <v>7209</v>
      </c>
      <c r="F550" s="5">
        <f t="shared" si="29"/>
        <v>1</v>
      </c>
      <c r="G550" s="5">
        <v>92</v>
      </c>
      <c r="H550" s="14">
        <v>0</v>
      </c>
      <c r="I550" s="14">
        <v>7209</v>
      </c>
      <c r="J550" s="14">
        <v>17756.068729999999</v>
      </c>
      <c r="K550" s="14">
        <v>0</v>
      </c>
      <c r="L550" s="14">
        <v>22364.657340000002</v>
      </c>
      <c r="M550" s="14">
        <v>11430.308569999999</v>
      </c>
      <c r="N550" s="14">
        <v>9868.6916070000007</v>
      </c>
      <c r="O550" s="14">
        <v>16236.582839999999</v>
      </c>
      <c r="P550" s="14">
        <v>10287.692279999999</v>
      </c>
      <c r="Q550" s="14">
        <v>0</v>
      </c>
      <c r="R550" s="14">
        <v>33845.90309</v>
      </c>
      <c r="S550" s="14">
        <v>2745.903143</v>
      </c>
      <c r="T550" s="14">
        <v>2625.7707380000002</v>
      </c>
      <c r="U550" s="14">
        <v>3385.8613639999999</v>
      </c>
      <c r="V550" s="14">
        <v>2409.7008949999999</v>
      </c>
      <c r="W550" s="14">
        <v>2537.8509779999999</v>
      </c>
      <c r="X550" s="14">
        <v>0</v>
      </c>
      <c r="Y550" s="14">
        <v>0</v>
      </c>
      <c r="Z550" s="14">
        <v>0</v>
      </c>
      <c r="AA550" s="14">
        <v>3930.6017459999998</v>
      </c>
      <c r="AB550" s="14">
        <v>3310</v>
      </c>
      <c r="AC550" s="14">
        <v>13833.44571</v>
      </c>
      <c r="AD550" s="14">
        <v>2685.8369400000001</v>
      </c>
      <c r="AE550" s="14">
        <v>0.19415531</v>
      </c>
      <c r="AF550" s="14">
        <f t="array" ref="AF550">TTEST(IF(H550:R550&lt;&gt;0,H550:R550),IF(S550:AA550&lt;&gt;0,S550:AA550),2,3)</f>
        <v>3.5921884557752492E-3</v>
      </c>
      <c r="AG550">
        <f t="array" ref="AG550">AVERAGE(IF(H550:R550&lt;&gt;0,H550:R550))</f>
        <v>16124.863057125003</v>
      </c>
      <c r="AH550">
        <f t="array" ref="AH550">STDEV(IF(H550:R550&lt;&gt;0,H550:R550))</f>
        <v>8704.5743768692064</v>
      </c>
      <c r="AI550">
        <f t="shared" si="30"/>
        <v>185.24585303072186</v>
      </c>
    </row>
    <row r="551" spans="1:35" x14ac:dyDescent="0.2">
      <c r="A551" s="2" t="s">
        <v>524</v>
      </c>
      <c r="B551" s="2">
        <v>59775</v>
      </c>
      <c r="C551" s="5">
        <v>3956</v>
      </c>
      <c r="D551" s="5">
        <f t="shared" si="28"/>
        <v>187035975</v>
      </c>
      <c r="E551" s="5">
        <v>3129</v>
      </c>
      <c r="F551" s="5">
        <f t="shared" si="29"/>
        <v>1</v>
      </c>
      <c r="G551" s="5">
        <v>80</v>
      </c>
      <c r="H551" s="14">
        <v>0</v>
      </c>
      <c r="I551" s="14">
        <v>1575</v>
      </c>
      <c r="J551" s="14">
        <v>1133.5492039999999</v>
      </c>
      <c r="K551" s="14">
        <v>0</v>
      </c>
      <c r="L551" s="14">
        <v>14963.43828</v>
      </c>
      <c r="M551" s="14">
        <v>1313.8458820000001</v>
      </c>
      <c r="N551" s="14">
        <v>6609.2406419999998</v>
      </c>
      <c r="O551" s="14">
        <v>2403.2447729999999</v>
      </c>
      <c r="P551" s="14">
        <v>2714.2508309999998</v>
      </c>
      <c r="Q551" s="14">
        <v>5116.3826319999998</v>
      </c>
      <c r="R551" s="14">
        <v>4537.632235</v>
      </c>
      <c r="S551" s="14">
        <v>3072.9004220000002</v>
      </c>
      <c r="T551" s="14">
        <v>3554.1060859999998</v>
      </c>
      <c r="U551" s="14">
        <v>0</v>
      </c>
      <c r="V551" s="14">
        <v>2633.7083229999998</v>
      </c>
      <c r="W551" s="14">
        <v>3129.167637</v>
      </c>
      <c r="X551" s="14">
        <v>0</v>
      </c>
      <c r="Y551" s="14">
        <v>4280.9057469999998</v>
      </c>
      <c r="Z551" s="14">
        <v>2755.7025520000002</v>
      </c>
      <c r="AA551" s="14">
        <v>3973.3870769999999</v>
      </c>
      <c r="AB551" s="14">
        <v>3490</v>
      </c>
      <c r="AC551" s="14">
        <v>2714.2508309999998</v>
      </c>
      <c r="AD551" s="14">
        <v>3129.167637</v>
      </c>
      <c r="AE551" s="14">
        <v>1.1528660509999999</v>
      </c>
      <c r="AF551" s="14">
        <f t="array" ref="AF551">TTEST(IF(H551:R551&lt;&gt;0,H551:R551),IF(S551:AA551&lt;&gt;0,S551:AA551),2,3)</f>
        <v>0.45878070288333639</v>
      </c>
      <c r="AG551">
        <f t="array" ref="AG551">AVERAGE(IF(H551:R551&lt;&gt;0,H551:R551))</f>
        <v>4485.1760532222215</v>
      </c>
      <c r="AH551">
        <f t="array" ref="AH551">STDEV(IF(H551:R551&lt;&gt;0,H551:R551))</f>
        <v>4357.9995312767514</v>
      </c>
      <c r="AI551">
        <f t="shared" si="30"/>
        <v>102.91823165727169</v>
      </c>
    </row>
    <row r="552" spans="1:35" x14ac:dyDescent="0.2">
      <c r="A552" s="2" t="s">
        <v>579</v>
      </c>
      <c r="B552" s="2">
        <v>67571</v>
      </c>
      <c r="C552" s="5">
        <v>3134</v>
      </c>
      <c r="D552" s="5">
        <f t="shared" si="28"/>
        <v>185347253</v>
      </c>
      <c r="E552" s="5">
        <v>2743</v>
      </c>
      <c r="F552" s="5">
        <f t="shared" si="29"/>
        <v>1</v>
      </c>
      <c r="G552" s="5">
        <v>73</v>
      </c>
      <c r="H552" s="14">
        <v>0</v>
      </c>
      <c r="I552" s="14">
        <v>3750</v>
      </c>
      <c r="J552" s="14">
        <v>165.3061544</v>
      </c>
      <c r="K552" s="14">
        <v>939.11393499999997</v>
      </c>
      <c r="L552" s="14">
        <v>0</v>
      </c>
      <c r="M552" s="14">
        <v>5193.0934129999996</v>
      </c>
      <c r="N552" s="14">
        <v>0</v>
      </c>
      <c r="O552" s="14">
        <v>0</v>
      </c>
      <c r="P552" s="14">
        <v>1539.7227290000001</v>
      </c>
      <c r="Q552" s="14">
        <v>3576.1324530000002</v>
      </c>
      <c r="R552" s="14">
        <v>2028.7130460000001</v>
      </c>
      <c r="S552" s="14">
        <v>2563.6691030000002</v>
      </c>
      <c r="T552" s="14">
        <v>0</v>
      </c>
      <c r="U552" s="14">
        <v>0</v>
      </c>
      <c r="V552" s="14">
        <v>0</v>
      </c>
      <c r="W552" s="14">
        <v>2742.5342810000002</v>
      </c>
      <c r="X552" s="14">
        <v>0</v>
      </c>
      <c r="Y552" s="14">
        <v>0</v>
      </c>
      <c r="Z552" s="14">
        <v>0</v>
      </c>
      <c r="AA552" s="14">
        <v>3392.5154120000002</v>
      </c>
      <c r="AB552" s="14">
        <v>8580</v>
      </c>
      <c r="AC552" s="14">
        <v>2028.7130460000001</v>
      </c>
      <c r="AD552" s="14">
        <v>2742.5342810000002</v>
      </c>
      <c r="AE552" s="14">
        <v>1.351859143</v>
      </c>
      <c r="AF552" s="14">
        <f t="array" ref="AF552">TTEST(IF(H552:R552&lt;&gt;0,H552:R552),IF(S552:AA552&lt;&gt;0,S552:AA552),2,3)</f>
        <v>0.55535859028409285</v>
      </c>
      <c r="AG552">
        <f t="array" ref="AG552">AVERAGE(IF(H552:R552&lt;&gt;0,H552:R552))</f>
        <v>2456.0116757714286</v>
      </c>
      <c r="AH552">
        <f t="array" ref="AH552">STDEV(IF(H552:R552&lt;&gt;0,H552:R552))</f>
        <v>1779.0996257315207</v>
      </c>
      <c r="AI552">
        <f t="shared" si="30"/>
        <v>138.0480126154587</v>
      </c>
    </row>
    <row r="553" spans="1:35" x14ac:dyDescent="0.2">
      <c r="A553" s="2" t="s">
        <v>620</v>
      </c>
      <c r="B553" s="2">
        <v>72042</v>
      </c>
      <c r="C553" s="5">
        <v>2697</v>
      </c>
      <c r="D553" s="5">
        <f t="shared" si="28"/>
        <v>184499562</v>
      </c>
      <c r="E553" s="5">
        <v>2561</v>
      </c>
      <c r="F553" s="5">
        <f t="shared" si="29"/>
        <v>1</v>
      </c>
      <c r="G553" s="5">
        <v>65</v>
      </c>
      <c r="H553" s="14">
        <v>0</v>
      </c>
      <c r="I553" s="14">
        <v>770</v>
      </c>
      <c r="J553" s="14">
        <v>534.39683130000003</v>
      </c>
      <c r="K553" s="14">
        <v>0</v>
      </c>
      <c r="L553" s="14">
        <v>0</v>
      </c>
      <c r="M553" s="14">
        <v>3112.134728</v>
      </c>
      <c r="N553" s="14">
        <v>0</v>
      </c>
      <c r="O553" s="14">
        <v>4219.3459430000003</v>
      </c>
      <c r="P553" s="14">
        <v>1318.674456</v>
      </c>
      <c r="Q553" s="14">
        <v>0</v>
      </c>
      <c r="R553" s="14">
        <v>1174.3054119999999</v>
      </c>
      <c r="S553" s="14">
        <v>2300.473039</v>
      </c>
      <c r="T553" s="14">
        <v>0</v>
      </c>
      <c r="U553" s="14">
        <v>3861.7754279999999</v>
      </c>
      <c r="V553" s="14">
        <v>0</v>
      </c>
      <c r="W553" s="14">
        <v>2561.054564</v>
      </c>
      <c r="X553" s="14">
        <v>0</v>
      </c>
      <c r="Y553" s="14">
        <v>0</v>
      </c>
      <c r="Z553" s="14">
        <v>0</v>
      </c>
      <c r="AA553" s="14">
        <v>3509.5241059999998</v>
      </c>
      <c r="AB553" s="14">
        <v>6300</v>
      </c>
      <c r="AC553" s="14">
        <v>1246.4899339999999</v>
      </c>
      <c r="AD553" s="14">
        <v>3035.2893349999999</v>
      </c>
      <c r="AE553" s="14">
        <v>2.4350692710000001</v>
      </c>
      <c r="AF553" s="14">
        <f t="array" ref="AF553">TTEST(IF(H553:R553&lt;&gt;0,H553:R553),IF(S553:AA553&lt;&gt;0,S553:AA553),2,3)</f>
        <v>0.12891905733987208</v>
      </c>
      <c r="AG553">
        <f t="array" ref="AG553">AVERAGE(IF(H553:R553&lt;&gt;0,H553:R553))</f>
        <v>1854.8095617166666</v>
      </c>
      <c r="AH553">
        <f t="array" ref="AH553">STDEV(IF(H553:R553&lt;&gt;0,H553:R553))</f>
        <v>1472.5981926773929</v>
      </c>
      <c r="AI553">
        <f t="shared" si="30"/>
        <v>125.95489869129604</v>
      </c>
    </row>
    <row r="554" spans="1:35" x14ac:dyDescent="0.2">
      <c r="A554" s="2" t="s">
        <v>712</v>
      </c>
      <c r="B554" s="2">
        <v>84778</v>
      </c>
      <c r="C554" s="5">
        <v>1864</v>
      </c>
      <c r="D554" s="5">
        <f t="shared" si="28"/>
        <v>184476928</v>
      </c>
      <c r="E554" s="5">
        <v>2176</v>
      </c>
      <c r="F554" s="5">
        <f t="shared" si="29"/>
        <v>1</v>
      </c>
      <c r="G554" s="5">
        <v>60</v>
      </c>
      <c r="H554" s="14">
        <v>0</v>
      </c>
      <c r="I554" s="14">
        <v>2827</v>
      </c>
      <c r="J554" s="14">
        <v>456.15020679999998</v>
      </c>
      <c r="K554" s="14">
        <v>0</v>
      </c>
      <c r="L554" s="14">
        <v>0</v>
      </c>
      <c r="M554" s="14">
        <v>2914.5319690000001</v>
      </c>
      <c r="N554" s="14">
        <v>0</v>
      </c>
      <c r="O554" s="14">
        <v>2260.4506430000001</v>
      </c>
      <c r="P554" s="14">
        <v>2091.7577980000001</v>
      </c>
      <c r="Q554" s="14">
        <v>0</v>
      </c>
      <c r="R554" s="14">
        <v>2998.071582</v>
      </c>
      <c r="S554" s="14">
        <v>0</v>
      </c>
      <c r="T554" s="14">
        <v>1134.301064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233</v>
      </c>
      <c r="AC554" s="14">
        <v>2543.7253209999999</v>
      </c>
      <c r="AD554" s="14">
        <v>1134.301064</v>
      </c>
      <c r="AE554" s="14">
        <v>0.44592120600000001</v>
      </c>
      <c r="AF554" s="14" t="e">
        <f t="array" ref="AF554">TTEST(IF(H554:R554&lt;&gt;0,H554:R554),IF(S554:AA554&lt;&gt;0,S554:AA554),2,3)</f>
        <v>#DIV/0!</v>
      </c>
      <c r="AG554">
        <f t="array" ref="AG554">AVERAGE(IF(H554:R554&lt;&gt;0,H554:R554))</f>
        <v>2257.9936998000003</v>
      </c>
      <c r="AH554">
        <f t="array" ref="AH554">STDEV(IF(H554:R554&lt;&gt;0,H554:R554))</f>
        <v>956.74514111090616</v>
      </c>
      <c r="AI554">
        <f t="shared" si="30"/>
        <v>236.00785651006021</v>
      </c>
    </row>
    <row r="555" spans="1:35" x14ac:dyDescent="0.2">
      <c r="A555" s="2" t="s">
        <v>509</v>
      </c>
      <c r="B555" s="2">
        <v>37070</v>
      </c>
      <c r="C555" s="5">
        <v>6577</v>
      </c>
      <c r="D555" s="5">
        <f t="shared" si="28"/>
        <v>184423250</v>
      </c>
      <c r="E555" s="5">
        <v>4975</v>
      </c>
      <c r="F555" s="5">
        <f t="shared" si="29"/>
        <v>1</v>
      </c>
      <c r="G555" s="5">
        <v>80</v>
      </c>
      <c r="H555" s="14">
        <v>0</v>
      </c>
      <c r="I555" s="14">
        <v>5279</v>
      </c>
      <c r="J555" s="14">
        <v>4975.2397250000004</v>
      </c>
      <c r="K555" s="14">
        <v>0</v>
      </c>
      <c r="L555" s="14">
        <v>21939.7634</v>
      </c>
      <c r="M555" s="14">
        <v>9604.0077440000005</v>
      </c>
      <c r="N555" s="14">
        <v>4824.437645</v>
      </c>
      <c r="O555" s="14">
        <v>5695.3032739999999</v>
      </c>
      <c r="P555" s="14">
        <v>8196.6807059999992</v>
      </c>
      <c r="Q555" s="14">
        <v>12529.471659999999</v>
      </c>
      <c r="R555" s="14">
        <v>13351.42749</v>
      </c>
      <c r="S555" s="14">
        <v>3162.2084530000002</v>
      </c>
      <c r="T555" s="14">
        <v>2160.9634470000001</v>
      </c>
      <c r="U555" s="14">
        <v>3419.77889</v>
      </c>
      <c r="V555" s="14">
        <v>4015.9930589999999</v>
      </c>
      <c r="W555" s="14">
        <v>3114.996427</v>
      </c>
      <c r="X555" s="14">
        <v>0</v>
      </c>
      <c r="Y555" s="14">
        <v>0</v>
      </c>
      <c r="Z555" s="14">
        <v>2333.5376419999998</v>
      </c>
      <c r="AA555" s="14">
        <v>5730.6294440000001</v>
      </c>
      <c r="AB555" s="14">
        <v>1470</v>
      </c>
      <c r="AC555" s="14">
        <v>8196.6807059999992</v>
      </c>
      <c r="AD555" s="14">
        <v>3162.2084530000002</v>
      </c>
      <c r="AE555" s="14">
        <v>0.38579134199999998</v>
      </c>
      <c r="AF555" s="14">
        <f t="array" ref="AF555">TTEST(IF(H555:R555&lt;&gt;0,H555:R555),IF(S555:AA555&lt;&gt;0,S555:AA555),2,3)</f>
        <v>1.1096671016126538E-2</v>
      </c>
      <c r="AG555">
        <f t="array" ref="AG555">AVERAGE(IF(H555:R555&lt;&gt;0,H555:R555))</f>
        <v>9599.481293777777</v>
      </c>
      <c r="AH555">
        <f t="array" ref="AH555">STDEV(IF(H555:R555&lt;&gt;0,H555:R555))</f>
        <v>5645.8634503348585</v>
      </c>
      <c r="AI555">
        <f t="shared" si="30"/>
        <v>170.02680596549723</v>
      </c>
    </row>
    <row r="556" spans="1:35" x14ac:dyDescent="0.2">
      <c r="A556" s="2" t="s">
        <v>649</v>
      </c>
      <c r="B556" s="2">
        <v>115570</v>
      </c>
      <c r="C556" s="5">
        <v>1567</v>
      </c>
      <c r="D556" s="5">
        <f t="shared" si="28"/>
        <v>184218580</v>
      </c>
      <c r="E556" s="5">
        <v>1594</v>
      </c>
      <c r="F556" s="5">
        <f t="shared" si="29"/>
        <v>1</v>
      </c>
      <c r="G556" s="5">
        <v>54</v>
      </c>
      <c r="H556" s="14">
        <v>0</v>
      </c>
      <c r="I556" s="14">
        <v>2117</v>
      </c>
      <c r="J556" s="14">
        <v>114.052723</v>
      </c>
      <c r="K556" s="14">
        <v>0</v>
      </c>
      <c r="L556" s="14">
        <v>0</v>
      </c>
      <c r="M556" s="14">
        <v>2004.8692149999999</v>
      </c>
      <c r="N556" s="14">
        <v>0</v>
      </c>
      <c r="O556" s="14">
        <v>0</v>
      </c>
      <c r="P556" s="14">
        <v>1245.455506</v>
      </c>
      <c r="Q556" s="14">
        <v>0</v>
      </c>
      <c r="R556" s="14">
        <v>444.59694469999999</v>
      </c>
      <c r="S556" s="14">
        <v>0</v>
      </c>
      <c r="T556" s="14">
        <v>1550.7517789999999</v>
      </c>
      <c r="U556" s="14">
        <v>0</v>
      </c>
      <c r="V556" s="14">
        <v>3115.39759</v>
      </c>
      <c r="W556" s="14">
        <v>1557.014502</v>
      </c>
      <c r="X556" s="14">
        <v>1892.585034</v>
      </c>
      <c r="Y556" s="14">
        <v>0</v>
      </c>
      <c r="Z556" s="14">
        <v>0</v>
      </c>
      <c r="AA556" s="14">
        <v>0</v>
      </c>
      <c r="AB556" s="14">
        <v>1630</v>
      </c>
      <c r="AC556" s="14">
        <v>1245.455506</v>
      </c>
      <c r="AD556" s="14">
        <v>1724.7997680000001</v>
      </c>
      <c r="AE556" s="14">
        <v>1.384874658</v>
      </c>
      <c r="AF556" s="14">
        <f t="array" ref="AF556">TTEST(IF(H556:R556&lt;&gt;0,H556:R556),IF(S556:AA556&lt;&gt;0,S556:AA556),2,3)</f>
        <v>0.1672076958267413</v>
      </c>
      <c r="AG556">
        <f t="array" ref="AG556">AVERAGE(IF(H556:R556&lt;&gt;0,H556:R556))</f>
        <v>1185.1948777399998</v>
      </c>
      <c r="AH556">
        <f t="array" ref="AH556">STDEV(IF(H556:R556&lt;&gt;0,H556:R556))</f>
        <v>899.94290963858589</v>
      </c>
      <c r="AI556">
        <f t="shared" si="30"/>
        <v>131.69667376078002</v>
      </c>
    </row>
    <row r="557" spans="1:35" x14ac:dyDescent="0.2">
      <c r="A557" s="2" t="s">
        <v>397</v>
      </c>
      <c r="B557" s="2">
        <v>127038</v>
      </c>
      <c r="C557" s="5">
        <v>2628</v>
      </c>
      <c r="D557" s="5">
        <f t="shared" si="28"/>
        <v>184078062</v>
      </c>
      <c r="E557" s="5">
        <v>1449</v>
      </c>
      <c r="F557" s="5">
        <f t="shared" si="29"/>
        <v>1</v>
      </c>
      <c r="G557" s="5">
        <v>134</v>
      </c>
      <c r="H557" s="14">
        <v>1388</v>
      </c>
      <c r="I557" s="14">
        <v>1274</v>
      </c>
      <c r="J557" s="14">
        <v>340.08382440000003</v>
      </c>
      <c r="K557" s="14">
        <v>0</v>
      </c>
      <c r="L557" s="14">
        <v>167.65005579999999</v>
      </c>
      <c r="M557" s="14">
        <v>2777.1077489999998</v>
      </c>
      <c r="N557" s="14">
        <v>0</v>
      </c>
      <c r="O557" s="14">
        <v>2050.246032</v>
      </c>
      <c r="P557" s="14">
        <v>2589.0063490000002</v>
      </c>
      <c r="Q557" s="14">
        <v>3724.1667699999998</v>
      </c>
      <c r="R557" s="14">
        <v>1138.3742609999999</v>
      </c>
      <c r="S557" s="14">
        <v>0</v>
      </c>
      <c r="T557" s="14">
        <v>1237.467294</v>
      </c>
      <c r="U557" s="14">
        <v>0</v>
      </c>
      <c r="V557" s="14">
        <v>13339.670260000001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1510</v>
      </c>
      <c r="AC557" s="14">
        <v>1388</v>
      </c>
      <c r="AD557" s="14">
        <v>7288.5687770000004</v>
      </c>
      <c r="AE557" s="14">
        <v>5.2511302420000003</v>
      </c>
      <c r="AF557" s="14">
        <f t="array" ref="AF557">TTEST(IF(H557:R557&lt;&gt;0,H557:R557),IF(S557:AA557&lt;&gt;0,S557:AA557),2,3)</f>
        <v>0.52586201848135761</v>
      </c>
      <c r="AG557">
        <f t="array" ref="AG557">AVERAGE(IF(H557:R557&lt;&gt;0,H557:R557))</f>
        <v>1716.5150045777777</v>
      </c>
      <c r="AH557">
        <f t="array" ref="AH557">STDEV(IF(H557:R557&lt;&gt;0,H557:R557))</f>
        <v>1170.4525783693603</v>
      </c>
      <c r="AI557">
        <f t="shared" si="30"/>
        <v>146.65395559802818</v>
      </c>
    </row>
    <row r="558" spans="1:35" x14ac:dyDescent="0.2">
      <c r="A558" s="2" t="s">
        <v>367</v>
      </c>
      <c r="B558" s="2">
        <v>30699</v>
      </c>
      <c r="C558" s="5">
        <v>11850</v>
      </c>
      <c r="D558" s="5">
        <f t="shared" si="28"/>
        <v>182474856</v>
      </c>
      <c r="E558" s="5">
        <v>5944</v>
      </c>
      <c r="F558" s="5">
        <f t="shared" si="29"/>
        <v>1</v>
      </c>
      <c r="G558" s="5">
        <v>129</v>
      </c>
      <c r="H558" s="14">
        <v>0</v>
      </c>
      <c r="I558" s="14">
        <v>9406</v>
      </c>
      <c r="J558" s="14">
        <v>9999.6954060000007</v>
      </c>
      <c r="K558" s="14">
        <v>0</v>
      </c>
      <c r="L558" s="14">
        <v>69860.094429999997</v>
      </c>
      <c r="M558" s="14">
        <v>14152.20369</v>
      </c>
      <c r="N558" s="14">
        <v>4047.7484169999998</v>
      </c>
      <c r="O558" s="14">
        <v>16911.071660000001</v>
      </c>
      <c r="P558" s="14">
        <v>4421.8825980000001</v>
      </c>
      <c r="Q558" s="14">
        <v>9327.4571950000009</v>
      </c>
      <c r="R558" s="14">
        <v>20757.47553</v>
      </c>
      <c r="S558" s="14">
        <v>5380.4308350000001</v>
      </c>
      <c r="T558" s="14">
        <v>5571.4595040000004</v>
      </c>
      <c r="U558" s="14">
        <v>5362.3863959999999</v>
      </c>
      <c r="V558" s="14">
        <v>4876.8669929999996</v>
      </c>
      <c r="W558" s="14">
        <v>5532.8261510000002</v>
      </c>
      <c r="X558" s="14">
        <v>0</v>
      </c>
      <c r="Y558" s="14">
        <v>6315.9089830000003</v>
      </c>
      <c r="Z558" s="14">
        <v>5229.7989809999999</v>
      </c>
      <c r="AA558" s="14">
        <v>11770.67589</v>
      </c>
      <c r="AB558" s="14">
        <v>4380</v>
      </c>
      <c r="AC558" s="14">
        <v>9999.6954060000007</v>
      </c>
      <c r="AD558" s="14">
        <v>5456.6284930000002</v>
      </c>
      <c r="AE558" s="14">
        <v>0.54567947000000006</v>
      </c>
      <c r="AF558" s="14">
        <f t="array" ref="AF558">TTEST(IF(H558:R558&lt;&gt;0,H558:R558),IF(S558:AA558&lt;&gt;0,S558:AA558),2,3)</f>
        <v>0.13223639781442947</v>
      </c>
      <c r="AG558">
        <f t="array" ref="AG558">AVERAGE(IF(H558:R558&lt;&gt;0,H558:R558))</f>
        <v>17653.73654733333</v>
      </c>
      <c r="AH558">
        <f t="array" ref="AH558">STDEV(IF(H558:R558&lt;&gt;0,H558:R558))</f>
        <v>20322.680022179815</v>
      </c>
      <c r="AI558">
        <f t="shared" si="30"/>
        <v>86.867167755760335</v>
      </c>
    </row>
    <row r="559" spans="1:35" x14ac:dyDescent="0.2">
      <c r="A559" s="2" t="s">
        <v>646</v>
      </c>
      <c r="B559" s="2">
        <v>77940</v>
      </c>
      <c r="C559" s="5">
        <v>2346</v>
      </c>
      <c r="D559" s="5">
        <f t="shared" si="28"/>
        <v>182301660</v>
      </c>
      <c r="E559" s="5">
        <v>2339</v>
      </c>
      <c r="F559" s="5">
        <f t="shared" si="29"/>
        <v>1</v>
      </c>
      <c r="G559" s="5">
        <v>54</v>
      </c>
      <c r="H559" s="14">
        <v>424</v>
      </c>
      <c r="I559" s="14">
        <v>1307</v>
      </c>
      <c r="J559" s="14">
        <v>798.34227620000001</v>
      </c>
      <c r="K559" s="14">
        <v>0</v>
      </c>
      <c r="L559" s="14">
        <v>0</v>
      </c>
      <c r="M559" s="14">
        <v>4452.0467529999996</v>
      </c>
      <c r="N559" s="14">
        <v>3304.702143</v>
      </c>
      <c r="O559" s="14">
        <v>3924.8989449999999</v>
      </c>
      <c r="P559" s="14">
        <v>2321.2249670000001</v>
      </c>
      <c r="Q559" s="14">
        <v>858.20310119999999</v>
      </c>
      <c r="R559" s="14">
        <v>4125.5178910000004</v>
      </c>
      <c r="S559" s="14">
        <v>2356.234496</v>
      </c>
      <c r="T559" s="14">
        <v>1869.6932400000001</v>
      </c>
      <c r="U559" s="14">
        <v>0</v>
      </c>
      <c r="V559" s="14">
        <v>2434.3159139999998</v>
      </c>
      <c r="W559" s="14">
        <v>2396.7623359999998</v>
      </c>
      <c r="X559" s="14">
        <v>0</v>
      </c>
      <c r="Y559" s="14">
        <v>0</v>
      </c>
      <c r="Z559" s="14">
        <v>0</v>
      </c>
      <c r="AA559" s="14">
        <v>0</v>
      </c>
      <c r="AB559" s="14">
        <v>2270</v>
      </c>
      <c r="AC559" s="14">
        <v>2321.2249670000001</v>
      </c>
      <c r="AD559" s="14">
        <v>2376.4984159999999</v>
      </c>
      <c r="AE559" s="14">
        <v>1.0238121899999999</v>
      </c>
      <c r="AF559" s="14">
        <f t="array" ref="AF559">TTEST(IF(H559:R559&lt;&gt;0,H559:R559),IF(S559:AA559&lt;&gt;0,S559:AA559),2,3)</f>
        <v>0.8228514116485961</v>
      </c>
      <c r="AG559">
        <f t="array" ref="AG559">AVERAGE(IF(H559:R559&lt;&gt;0,H559:R559))</f>
        <v>2390.6595640444443</v>
      </c>
      <c r="AH559">
        <f t="array" ref="AH559">STDEV(IF(H559:R559&lt;&gt;0,H559:R559))</f>
        <v>1596.0576854454907</v>
      </c>
      <c r="AI559">
        <f t="shared" si="30"/>
        <v>149.78528569768861</v>
      </c>
    </row>
    <row r="560" spans="1:35" x14ac:dyDescent="0.2">
      <c r="A560" s="2" t="s">
        <v>533</v>
      </c>
      <c r="B560" s="2">
        <v>120394</v>
      </c>
      <c r="C560" s="5">
        <v>1916</v>
      </c>
      <c r="D560" s="5">
        <f t="shared" si="28"/>
        <v>182035728</v>
      </c>
      <c r="E560" s="5">
        <v>1512</v>
      </c>
      <c r="F560" s="5">
        <f t="shared" si="29"/>
        <v>1</v>
      </c>
      <c r="G560" s="5">
        <v>85</v>
      </c>
      <c r="H560" s="14">
        <v>0</v>
      </c>
      <c r="I560" s="14">
        <v>5483</v>
      </c>
      <c r="J560" s="14">
        <v>209.63812329999999</v>
      </c>
      <c r="K560" s="14">
        <v>0</v>
      </c>
      <c r="L560" s="14">
        <v>0</v>
      </c>
      <c r="M560" s="14">
        <v>3531.638481</v>
      </c>
      <c r="N560" s="14">
        <v>0</v>
      </c>
      <c r="O560" s="14">
        <v>965.3895569</v>
      </c>
      <c r="P560" s="14">
        <v>1137.2390419999999</v>
      </c>
      <c r="Q560" s="14">
        <v>0</v>
      </c>
      <c r="R560" s="14">
        <v>945.39289900000006</v>
      </c>
      <c r="S560" s="14">
        <v>2197.288935</v>
      </c>
      <c r="T560" s="14">
        <v>0</v>
      </c>
      <c r="U560" s="14">
        <v>0</v>
      </c>
      <c r="V560" s="14">
        <v>2505.8146310000002</v>
      </c>
      <c r="W560" s="14">
        <v>0</v>
      </c>
      <c r="X560" s="14">
        <v>0</v>
      </c>
      <c r="Y560" s="14">
        <v>0</v>
      </c>
      <c r="Z560" s="14">
        <v>1886.716279</v>
      </c>
      <c r="AA560" s="14">
        <v>0</v>
      </c>
      <c r="AB560" s="14">
        <v>300</v>
      </c>
      <c r="AC560" s="14">
        <v>1051.3143</v>
      </c>
      <c r="AD560" s="14">
        <v>2197.288935</v>
      </c>
      <c r="AE560" s="14">
        <v>2.0900399959999998</v>
      </c>
      <c r="AF560" s="14">
        <f t="array" ref="AF560">TTEST(IF(H560:R560&lt;&gt;0,H560:R560),IF(S560:AA560&lt;&gt;0,S560:AA560),2,3)</f>
        <v>0.86485489113089553</v>
      </c>
      <c r="AG560">
        <f t="array" ref="AG560">AVERAGE(IF(H560:R560&lt;&gt;0,H560:R560))</f>
        <v>2045.3830170333333</v>
      </c>
      <c r="AH560">
        <f t="array" ref="AH560">STDEV(IF(H560:R560&lt;&gt;0,H560:R560))</f>
        <v>2029.6410891441235</v>
      </c>
      <c r="AI560">
        <f t="shared" si="30"/>
        <v>100.7756015570146</v>
      </c>
    </row>
    <row r="561" spans="1:35" x14ac:dyDescent="0.2">
      <c r="A561" s="2" t="s">
        <v>568</v>
      </c>
      <c r="B561" s="2">
        <v>26196</v>
      </c>
      <c r="C561" s="5">
        <v>8265</v>
      </c>
      <c r="D561" s="5">
        <f t="shared" si="28"/>
        <v>181878828</v>
      </c>
      <c r="E561" s="5">
        <v>6943</v>
      </c>
      <c r="F561" s="5">
        <f t="shared" si="29"/>
        <v>1</v>
      </c>
      <c r="G561" s="5">
        <v>73</v>
      </c>
      <c r="H561" s="14">
        <v>0</v>
      </c>
      <c r="I561" s="14">
        <v>22576</v>
      </c>
      <c r="J561" s="14">
        <v>5213.0880989999996</v>
      </c>
      <c r="K561" s="14">
        <v>0</v>
      </c>
      <c r="L561" s="14">
        <v>16129.651030000001</v>
      </c>
      <c r="M561" s="14">
        <v>8543.1850859999995</v>
      </c>
      <c r="N561" s="14">
        <v>5315.8917039999997</v>
      </c>
      <c r="O561" s="14">
        <v>6621.1949930000001</v>
      </c>
      <c r="P561" s="14">
        <v>4110.0300610000004</v>
      </c>
      <c r="Q561" s="14">
        <v>7026.6802850000004</v>
      </c>
      <c r="R561" s="14">
        <v>6943.0700280000001</v>
      </c>
      <c r="S561" s="14">
        <v>0</v>
      </c>
      <c r="T561" s="14">
        <v>1134.301064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7300</v>
      </c>
      <c r="AC561" s="14">
        <v>6943.0700280000001</v>
      </c>
      <c r="AD561" s="14">
        <v>1134.301064</v>
      </c>
      <c r="AE561" s="14">
        <v>0.16337168699999999</v>
      </c>
      <c r="AF561" s="14" t="e">
        <f t="array" ref="AF561">TTEST(IF(H561:R561&lt;&gt;0,H561:R561),IF(S561:AA561&lt;&gt;0,S561:AA561),2,3)</f>
        <v>#DIV/0!</v>
      </c>
      <c r="AG561">
        <f t="array" ref="AG561">AVERAGE(IF(H561:R561&lt;&gt;0,H561:R561))</f>
        <v>9164.3101428888876</v>
      </c>
      <c r="AH561">
        <f t="array" ref="AH561">STDEV(IF(H561:R561&lt;&gt;0,H561:R561))</f>
        <v>6131.0095602528072</v>
      </c>
      <c r="AI561">
        <f t="shared" si="30"/>
        <v>149.47473255140389</v>
      </c>
    </row>
    <row r="562" spans="1:35" x14ac:dyDescent="0.2">
      <c r="A562" s="2" t="s">
        <v>498</v>
      </c>
      <c r="B562" s="2">
        <v>47354</v>
      </c>
      <c r="C562" s="5">
        <v>5254</v>
      </c>
      <c r="D562" s="5">
        <f t="shared" si="28"/>
        <v>181839360</v>
      </c>
      <c r="E562" s="5">
        <v>3840</v>
      </c>
      <c r="F562" s="5">
        <f t="shared" si="29"/>
        <v>1</v>
      </c>
      <c r="G562" s="5">
        <v>75</v>
      </c>
      <c r="H562" s="14">
        <v>0</v>
      </c>
      <c r="I562" s="14">
        <v>3703</v>
      </c>
      <c r="J562" s="14">
        <v>1353.095873</v>
      </c>
      <c r="K562" s="14">
        <v>3034.6104089999999</v>
      </c>
      <c r="L562" s="14">
        <v>15677.667369999999</v>
      </c>
      <c r="M562" s="14">
        <v>5987.9713270000002</v>
      </c>
      <c r="N562" s="14">
        <v>3840.4028229999999</v>
      </c>
      <c r="O562" s="14">
        <v>9229.6940209999993</v>
      </c>
      <c r="P562" s="14">
        <v>6196.6782659999999</v>
      </c>
      <c r="Q562" s="14">
        <v>0</v>
      </c>
      <c r="R562" s="14">
        <v>6540.3908549999996</v>
      </c>
      <c r="S562" s="14">
        <v>2170.1734860000001</v>
      </c>
      <c r="T562" s="14">
        <v>0</v>
      </c>
      <c r="U562" s="14">
        <v>0</v>
      </c>
      <c r="V562" s="14">
        <v>0</v>
      </c>
      <c r="W562" s="14">
        <v>2010.2658140000001</v>
      </c>
      <c r="X562" s="14">
        <v>0</v>
      </c>
      <c r="Y562" s="14">
        <v>0</v>
      </c>
      <c r="Z562" s="14">
        <v>2051.3404930000002</v>
      </c>
      <c r="AA562" s="14">
        <v>0</v>
      </c>
      <c r="AB562" s="14">
        <v>6510</v>
      </c>
      <c r="AC562" s="14">
        <v>5987.9713270000002</v>
      </c>
      <c r="AD562" s="14">
        <v>2051.3404930000002</v>
      </c>
      <c r="AE562" s="14">
        <v>0.342576873</v>
      </c>
      <c r="AF562" s="14">
        <f t="array" ref="AF562">TTEST(IF(H562:R562&lt;&gt;0,H562:R562),IF(S562:AA562&lt;&gt;0,S562:AA562),2,3)</f>
        <v>2.0143830892104975E-2</v>
      </c>
      <c r="AG562">
        <f t="array" ref="AG562">AVERAGE(IF(H562:R562&lt;&gt;0,H562:R562))</f>
        <v>6173.7234382222223</v>
      </c>
      <c r="AH562">
        <f t="array" ref="AH562">STDEV(IF(H562:R562&lt;&gt;0,H562:R562))</f>
        <v>4249.6282537573461</v>
      </c>
      <c r="AI562">
        <f t="shared" si="30"/>
        <v>145.27678821703219</v>
      </c>
    </row>
    <row r="563" spans="1:35" x14ac:dyDescent="0.2">
      <c r="A563" s="2" t="s">
        <v>627</v>
      </c>
      <c r="B563" s="2">
        <v>119495</v>
      </c>
      <c r="C563" s="5">
        <v>1590</v>
      </c>
      <c r="D563" s="5">
        <f t="shared" si="28"/>
        <v>181632400</v>
      </c>
      <c r="E563" s="5">
        <v>1520</v>
      </c>
      <c r="F563" s="5">
        <f t="shared" si="29"/>
        <v>1</v>
      </c>
      <c r="G563" s="5">
        <v>53</v>
      </c>
      <c r="H563" s="14">
        <v>0</v>
      </c>
      <c r="I563" s="14">
        <v>1101</v>
      </c>
      <c r="J563" s="14">
        <v>76.986169259999997</v>
      </c>
      <c r="K563" s="14">
        <v>0</v>
      </c>
      <c r="L563" s="14">
        <v>0</v>
      </c>
      <c r="M563" s="14">
        <v>2536.6091799999999</v>
      </c>
      <c r="N563" s="14">
        <v>0</v>
      </c>
      <c r="O563" s="14">
        <v>0</v>
      </c>
      <c r="P563" s="14">
        <v>1080.063801</v>
      </c>
      <c r="Q563" s="14">
        <v>0</v>
      </c>
      <c r="R563" s="14">
        <v>960.06722930000001</v>
      </c>
      <c r="S563" s="14">
        <v>2393.7319379999999</v>
      </c>
      <c r="T563" s="14">
        <v>1763.9020909999999</v>
      </c>
      <c r="U563" s="14">
        <v>0</v>
      </c>
      <c r="V563" s="14">
        <v>0</v>
      </c>
      <c r="W563" s="14">
        <v>1519.724997</v>
      </c>
      <c r="X563" s="14">
        <v>1892.585034</v>
      </c>
      <c r="Y563" s="14">
        <v>0</v>
      </c>
      <c r="Z563" s="14">
        <v>3054.5258130000002</v>
      </c>
      <c r="AA563" s="14">
        <v>0</v>
      </c>
      <c r="AB563" s="14">
        <v>1110</v>
      </c>
      <c r="AC563" s="14">
        <v>1080.063801</v>
      </c>
      <c r="AD563" s="14">
        <v>1892.585034</v>
      </c>
      <c r="AE563" s="14">
        <v>1.752290033</v>
      </c>
      <c r="AF563" s="14">
        <f t="array" ref="AF563">TTEST(IF(H563:R563&lt;&gt;0,H563:R563),IF(S563:AA563&lt;&gt;0,S563:AA563),2,3)</f>
        <v>8.1311863508352636E-2</v>
      </c>
      <c r="AG563">
        <f t="array" ref="AG563">AVERAGE(IF(H563:R563&lt;&gt;0,H563:R563))</f>
        <v>1150.9452759119999</v>
      </c>
      <c r="AH563">
        <f t="array" ref="AH563">STDEV(IF(H563:R563&lt;&gt;0,H563:R563))</f>
        <v>882.80883556452909</v>
      </c>
      <c r="AI563">
        <f t="shared" si="30"/>
        <v>130.37310338834632</v>
      </c>
    </row>
    <row r="564" spans="1:35" x14ac:dyDescent="0.2">
      <c r="A564" s="2" t="s">
        <v>507</v>
      </c>
      <c r="B564" s="2">
        <v>40297</v>
      </c>
      <c r="C564" s="5">
        <v>6064</v>
      </c>
      <c r="D564" s="5">
        <f t="shared" si="28"/>
        <v>181618579</v>
      </c>
      <c r="E564" s="5">
        <v>4507</v>
      </c>
      <c r="F564" s="5">
        <f t="shared" si="29"/>
        <v>1</v>
      </c>
      <c r="G564" s="5">
        <v>48</v>
      </c>
      <c r="H564" s="14">
        <v>0</v>
      </c>
      <c r="I564" s="14">
        <v>10585</v>
      </c>
      <c r="J564" s="14">
        <v>4196.2102180000002</v>
      </c>
      <c r="K564" s="14">
        <v>0</v>
      </c>
      <c r="L564" s="14">
        <v>2696.0401940000002</v>
      </c>
      <c r="M564" s="14">
        <v>8037.2864959999997</v>
      </c>
      <c r="N564" s="14">
        <v>3909.500419</v>
      </c>
      <c r="O564" s="14">
        <v>11392.113300000001</v>
      </c>
      <c r="P564" s="14">
        <v>8358.7472560000006</v>
      </c>
      <c r="Q564" s="14">
        <v>10913.579519999999</v>
      </c>
      <c r="R564" s="14">
        <v>8592.7219320000004</v>
      </c>
      <c r="S564" s="14">
        <v>3544.2511610000001</v>
      </c>
      <c r="T564" s="14">
        <v>4533.0444319999997</v>
      </c>
      <c r="U564" s="14">
        <v>4165.166999</v>
      </c>
      <c r="V564" s="14">
        <v>0</v>
      </c>
      <c r="W564" s="14">
        <v>4141.506934</v>
      </c>
      <c r="X564" s="14">
        <v>4481.9155449999998</v>
      </c>
      <c r="Y564" s="14">
        <v>5302.4785009999996</v>
      </c>
      <c r="Z564" s="14">
        <v>4386.9392989999997</v>
      </c>
      <c r="AA564" s="14">
        <v>7297.4307159999998</v>
      </c>
      <c r="AB564" s="14">
        <v>2610</v>
      </c>
      <c r="AC564" s="14">
        <v>8358.7472560000006</v>
      </c>
      <c r="AD564" s="14">
        <v>4434.4274219999998</v>
      </c>
      <c r="AE564" s="14">
        <v>0.53051339900000005</v>
      </c>
      <c r="AF564" s="14">
        <f t="array" ref="AF564">TTEST(IF(H564:R564&lt;&gt;0,H564:R564),IF(S564:AA564&lt;&gt;0,S564:AA564),2,3)</f>
        <v>3.129641951434755E-2</v>
      </c>
      <c r="AG564">
        <f t="array" ref="AG564">AVERAGE(IF(H564:R564&lt;&gt;0,H564:R564))</f>
        <v>7631.244370555557</v>
      </c>
      <c r="AH564">
        <f t="array" ref="AH564">STDEV(IF(H564:R564&lt;&gt;0,H564:R564))</f>
        <v>3264.7392535200079</v>
      </c>
      <c r="AI564">
        <f t="shared" si="30"/>
        <v>233.74743824725445</v>
      </c>
    </row>
    <row r="565" spans="1:35" x14ac:dyDescent="0.2">
      <c r="A565" s="2" t="s">
        <v>596</v>
      </c>
      <c r="B565" s="2">
        <v>47416</v>
      </c>
      <c r="C565" s="5">
        <v>4322</v>
      </c>
      <c r="D565" s="5">
        <f t="shared" si="28"/>
        <v>181413616</v>
      </c>
      <c r="E565" s="5">
        <v>3826</v>
      </c>
      <c r="F565" s="5">
        <f t="shared" si="29"/>
        <v>1</v>
      </c>
      <c r="G565" s="5">
        <v>46</v>
      </c>
      <c r="H565" s="14">
        <v>0</v>
      </c>
      <c r="I565" s="14">
        <v>8139</v>
      </c>
      <c r="J565" s="14">
        <v>2319.617272</v>
      </c>
      <c r="K565" s="14">
        <v>1420.35553</v>
      </c>
      <c r="L565" s="14">
        <v>0</v>
      </c>
      <c r="M565" s="14">
        <v>7879.9115890000003</v>
      </c>
      <c r="N565" s="14">
        <v>4966.287456</v>
      </c>
      <c r="O565" s="14">
        <v>5590.8442329999998</v>
      </c>
      <c r="P565" s="14">
        <v>5927.3713539999999</v>
      </c>
      <c r="Q565" s="14">
        <v>5769.0742200000004</v>
      </c>
      <c r="R565" s="14">
        <v>3674.0032139999998</v>
      </c>
      <c r="S565" s="14">
        <v>3636.8859459999999</v>
      </c>
      <c r="T565" s="14">
        <v>3031.5544890000001</v>
      </c>
      <c r="U565" s="14">
        <v>3826.0718550000001</v>
      </c>
      <c r="V565" s="14">
        <v>3521.292586</v>
      </c>
      <c r="W565" s="14">
        <v>3575.669508</v>
      </c>
      <c r="X565" s="14">
        <v>0</v>
      </c>
      <c r="Y565" s="14">
        <v>0</v>
      </c>
      <c r="Z565" s="14">
        <v>5354.4848959999999</v>
      </c>
      <c r="AA565" s="14">
        <v>3831.241892</v>
      </c>
      <c r="AB565" s="14">
        <v>1010</v>
      </c>
      <c r="AC565" s="14">
        <v>5590.8442329999998</v>
      </c>
      <c r="AD565" s="14">
        <v>3636.8859459999999</v>
      </c>
      <c r="AE565" s="14">
        <v>0.65050747200000003</v>
      </c>
      <c r="AF565" s="14">
        <f t="array" ref="AF565">TTEST(IF(H565:R565&lt;&gt;0,H565:R565),IF(S565:AA565&lt;&gt;0,S565:AA565),2,3)</f>
        <v>0.1528837047690699</v>
      </c>
      <c r="AG565">
        <f t="array" ref="AG565">AVERAGE(IF(H565:R565&lt;&gt;0,H565:R565))</f>
        <v>5076.2738742222218</v>
      </c>
      <c r="AH565">
        <f t="array" ref="AH565">STDEV(IF(H565:R565&lt;&gt;0,H565:R565))</f>
        <v>2281.8071848176096</v>
      </c>
      <c r="AI565">
        <f t="shared" si="30"/>
        <v>222.46725788217643</v>
      </c>
    </row>
    <row r="566" spans="1:35" x14ac:dyDescent="0.2">
      <c r="A566" s="2" t="s">
        <v>175</v>
      </c>
      <c r="B566" s="2">
        <v>61580</v>
      </c>
      <c r="C566" s="5">
        <v>12120</v>
      </c>
      <c r="D566" s="5">
        <f t="shared" si="28"/>
        <v>181353100</v>
      </c>
      <c r="E566" s="5">
        <v>2945</v>
      </c>
      <c r="F566" s="5">
        <f t="shared" si="29"/>
        <v>1</v>
      </c>
      <c r="G566" s="5">
        <v>160</v>
      </c>
      <c r="H566" s="14">
        <v>22273</v>
      </c>
      <c r="I566" s="14">
        <v>62234</v>
      </c>
      <c r="J566" s="14">
        <v>94.45543026</v>
      </c>
      <c r="K566" s="14">
        <v>30654.833709999999</v>
      </c>
      <c r="L566" s="14">
        <v>0</v>
      </c>
      <c r="M566" s="14">
        <v>460.43656320000002</v>
      </c>
      <c r="N566" s="14">
        <v>0</v>
      </c>
      <c r="O566" s="14">
        <v>2089.1181649999999</v>
      </c>
      <c r="P566" s="14">
        <v>0</v>
      </c>
      <c r="Q566" s="14">
        <v>2944.5684449999999</v>
      </c>
      <c r="R566" s="14">
        <v>5103.8880740000004</v>
      </c>
      <c r="S566" s="14">
        <v>0</v>
      </c>
      <c r="T566" s="14">
        <v>2137.3989470000001</v>
      </c>
      <c r="U566" s="14">
        <v>3813.3740090000001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1520</v>
      </c>
      <c r="AC566" s="14">
        <v>4024.2282599999999</v>
      </c>
      <c r="AD566" s="14">
        <v>2975.3864779999999</v>
      </c>
      <c r="AE566" s="14">
        <v>0.73936821799999997</v>
      </c>
      <c r="AF566" s="14">
        <f t="array" ref="AF566">TTEST(IF(H566:R566&lt;&gt;0,H566:R566),IF(S566:AA566&lt;&gt;0,S566:AA566),2,3)</f>
        <v>0.14505659925877987</v>
      </c>
      <c r="AG566">
        <f t="array" ref="AG566">AVERAGE(IF(H566:R566&lt;&gt;0,H566:R566))</f>
        <v>15731.787548432498</v>
      </c>
      <c r="AH566">
        <f t="array" ref="AH566">STDEV(IF(H566:R566&lt;&gt;0,H566:R566))</f>
        <v>21935.843121636084</v>
      </c>
      <c r="AI566">
        <f t="shared" si="30"/>
        <v>71.717268678474866</v>
      </c>
    </row>
    <row r="567" spans="1:35" x14ac:dyDescent="0.2">
      <c r="A567" s="2" t="s">
        <v>655</v>
      </c>
      <c r="B567" s="2">
        <v>40271</v>
      </c>
      <c r="C567" s="5">
        <v>4456</v>
      </c>
      <c r="D567" s="5">
        <f t="shared" si="28"/>
        <v>181098687</v>
      </c>
      <c r="E567" s="5">
        <v>4497</v>
      </c>
      <c r="F567" s="5">
        <f t="shared" si="29"/>
        <v>1</v>
      </c>
      <c r="G567" s="5">
        <v>50</v>
      </c>
      <c r="H567" s="14">
        <v>0</v>
      </c>
      <c r="I567" s="14">
        <v>5066</v>
      </c>
      <c r="J567" s="14">
        <v>1023.585437</v>
      </c>
      <c r="K567" s="14">
        <v>3154.4549659999998</v>
      </c>
      <c r="L567" s="14">
        <v>9769.0698179999999</v>
      </c>
      <c r="M567" s="14">
        <v>3433.1108340000001</v>
      </c>
      <c r="N567" s="14">
        <v>0</v>
      </c>
      <c r="O567" s="14">
        <v>4811.1646710000005</v>
      </c>
      <c r="P567" s="14">
        <v>4163.9708410000003</v>
      </c>
      <c r="Q567" s="14">
        <v>0</v>
      </c>
      <c r="R567" s="14">
        <v>5553.229233</v>
      </c>
      <c r="S567" s="14">
        <v>3841.1503699999998</v>
      </c>
      <c r="T567" s="14">
        <v>1127.6526839999999</v>
      </c>
      <c r="U567" s="14">
        <v>0</v>
      </c>
      <c r="V567" s="14">
        <v>0</v>
      </c>
      <c r="W567" s="14">
        <v>4496.6480179999999</v>
      </c>
      <c r="X567" s="14">
        <v>0</v>
      </c>
      <c r="Y567" s="14">
        <v>4991.0998609999997</v>
      </c>
      <c r="Z567" s="14">
        <v>2497.4376659999998</v>
      </c>
      <c r="AA567" s="14">
        <v>5856.7056689999999</v>
      </c>
      <c r="AB567" s="14">
        <v>7060</v>
      </c>
      <c r="AC567" s="14">
        <v>4487.5677560000004</v>
      </c>
      <c r="AD567" s="14">
        <v>4168.8991939999996</v>
      </c>
      <c r="AE567" s="14">
        <v>0.92898857899999998</v>
      </c>
      <c r="AF567" s="14">
        <f t="array" ref="AF567">TTEST(IF(H567:R567&lt;&gt;0,H567:R567),IF(S567:AA567&lt;&gt;0,S567:AA567),2,3)</f>
        <v>0.48425974653119985</v>
      </c>
      <c r="AG567">
        <f t="array" ref="AG567">AVERAGE(IF(H567:R567&lt;&gt;0,H567:R567))</f>
        <v>4621.8232250000001</v>
      </c>
      <c r="AH567">
        <f t="array" ref="AH567">STDEV(IF(H567:R567&lt;&gt;0,H567:R567))</f>
        <v>2516.1750612522578</v>
      </c>
      <c r="AI567">
        <f t="shared" si="30"/>
        <v>183.68448587594685</v>
      </c>
    </row>
    <row r="568" spans="1:35" x14ac:dyDescent="0.2">
      <c r="A568" s="2" t="s">
        <v>653</v>
      </c>
      <c r="B568" s="2">
        <v>53708</v>
      </c>
      <c r="C568" s="5">
        <v>3355</v>
      </c>
      <c r="D568" s="5">
        <f t="shared" si="28"/>
        <v>180190340</v>
      </c>
      <c r="E568" s="5">
        <v>3355</v>
      </c>
      <c r="F568" s="5">
        <f t="shared" si="29"/>
        <v>1</v>
      </c>
      <c r="G568" s="5"/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3355.1462320000001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0</v>
      </c>
      <c r="AC568" s="14">
        <v>3355.1462320000001</v>
      </c>
      <c r="AD568" s="14" t="e">
        <v>#NUM!</v>
      </c>
      <c r="AE568" s="14" t="e">
        <v>#NUM!</v>
      </c>
      <c r="AF568" s="14" t="e">
        <f t="array" ref="AF568">TTEST(IF(H568:R568&lt;&gt;0,H568:R568),IF(S568:AA568&lt;&gt;0,S568:AA568),2,3)</f>
        <v>#DIV/0!</v>
      </c>
      <c r="AG568">
        <f t="array" ref="AG568">AVERAGE(IF(H568:R568&lt;&gt;0,H568:R568))</f>
        <v>3355.1462320000001</v>
      </c>
      <c r="AH568" t="e">
        <f t="array" ref="AH568">STDEV(IF(H568:R568&lt;&gt;0,H568:R568))</f>
        <v>#DIV/0!</v>
      </c>
      <c r="AI568" t="e">
        <f t="shared" si="30"/>
        <v>#DIV/0!</v>
      </c>
    </row>
    <row r="569" spans="1:35" x14ac:dyDescent="0.2">
      <c r="A569" s="2" t="s">
        <v>703</v>
      </c>
      <c r="B569" s="2">
        <v>80453</v>
      </c>
      <c r="C569" s="5">
        <v>2005</v>
      </c>
      <c r="D569" s="5">
        <f t="shared" si="28"/>
        <v>179973361</v>
      </c>
      <c r="E569" s="5">
        <v>2237</v>
      </c>
      <c r="F569" s="5">
        <f t="shared" si="29"/>
        <v>1</v>
      </c>
      <c r="G569" s="5">
        <v>49</v>
      </c>
      <c r="H569" s="14">
        <v>0</v>
      </c>
      <c r="I569" s="14">
        <v>437</v>
      </c>
      <c r="J569" s="14">
        <v>319.29514929999999</v>
      </c>
      <c r="K569" s="14">
        <v>0</v>
      </c>
      <c r="L569" s="14">
        <v>0</v>
      </c>
      <c r="M569" s="14">
        <v>2177.5503990000002</v>
      </c>
      <c r="N569" s="14">
        <v>0</v>
      </c>
      <c r="O569" s="14">
        <v>2295.8601349999999</v>
      </c>
      <c r="P569" s="14">
        <v>2540.7458059999999</v>
      </c>
      <c r="Q569" s="14">
        <v>0</v>
      </c>
      <c r="R569" s="14">
        <v>1253.6200020000001</v>
      </c>
      <c r="S569" s="14">
        <v>3083.5856920000001</v>
      </c>
      <c r="T569" s="14">
        <v>0</v>
      </c>
      <c r="U569" s="14">
        <v>0</v>
      </c>
      <c r="V569" s="14">
        <v>2692.678825</v>
      </c>
      <c r="W569" s="14">
        <v>2453.560301</v>
      </c>
      <c r="X569" s="14">
        <v>1671.9928299999999</v>
      </c>
      <c r="Y569" s="14">
        <v>0</v>
      </c>
      <c r="Z569" s="14">
        <v>0</v>
      </c>
      <c r="AA569" s="14">
        <v>3461.2186780000002</v>
      </c>
      <c r="AB569" s="14">
        <v>1670</v>
      </c>
      <c r="AC569" s="14">
        <v>1715.5852</v>
      </c>
      <c r="AD569" s="14">
        <v>2692.678825</v>
      </c>
      <c r="AE569" s="14">
        <v>1.5695395510000001</v>
      </c>
      <c r="AF569" s="14">
        <f t="array" ref="AF569">TTEST(IF(H569:R569&lt;&gt;0,H569:R569),IF(S569:AA569&lt;&gt;0,S569:AA569),2,3)</f>
        <v>4.5116583763018352E-2</v>
      </c>
      <c r="AG569">
        <f t="array" ref="AG569">AVERAGE(IF(H569:R569&lt;&gt;0,H569:R569))</f>
        <v>1504.0119152166669</v>
      </c>
      <c r="AH569">
        <f t="array" ref="AH569">STDEV(IF(H569:R569&lt;&gt;0,H569:R569))</f>
        <v>975.73143902127242</v>
      </c>
      <c r="AI569">
        <f t="shared" si="30"/>
        <v>154.14199594975614</v>
      </c>
    </row>
    <row r="570" spans="1:35" x14ac:dyDescent="0.2">
      <c r="A570" s="2" t="s">
        <v>552</v>
      </c>
      <c r="B570" s="2">
        <v>56163</v>
      </c>
      <c r="C570" s="5">
        <v>3987</v>
      </c>
      <c r="D570" s="5">
        <f t="shared" si="28"/>
        <v>179440785</v>
      </c>
      <c r="E570" s="5">
        <v>3195</v>
      </c>
      <c r="F570" s="5">
        <f t="shared" si="29"/>
        <v>1</v>
      </c>
      <c r="G570" s="5">
        <v>71</v>
      </c>
      <c r="H570" s="14">
        <v>0</v>
      </c>
      <c r="I570" s="14">
        <v>3077</v>
      </c>
      <c r="J570" s="14">
        <v>1051.7599250000001</v>
      </c>
      <c r="K570" s="14">
        <v>0</v>
      </c>
      <c r="L570" s="14">
        <v>0</v>
      </c>
      <c r="M570" s="14">
        <v>4873.8898749999998</v>
      </c>
      <c r="N570" s="14">
        <v>0</v>
      </c>
      <c r="O570" s="14">
        <v>4456.018325</v>
      </c>
      <c r="P570" s="14">
        <v>5529.8626080000004</v>
      </c>
      <c r="Q570" s="14">
        <v>9807.0734909999992</v>
      </c>
      <c r="R570" s="14">
        <v>9219.5120060000008</v>
      </c>
      <c r="S570" s="14">
        <v>3195.3467529999998</v>
      </c>
      <c r="T570" s="14">
        <v>1814.822756</v>
      </c>
      <c r="U570" s="14">
        <v>0</v>
      </c>
      <c r="V570" s="14">
        <v>0</v>
      </c>
      <c r="W570" s="14">
        <v>2186.6754850000002</v>
      </c>
      <c r="X570" s="14">
        <v>0</v>
      </c>
      <c r="Y570" s="14">
        <v>0</v>
      </c>
      <c r="Z570" s="14">
        <v>1922.075599</v>
      </c>
      <c r="AA570" s="14">
        <v>3831.241892</v>
      </c>
      <c r="AB570" s="14">
        <v>861</v>
      </c>
      <c r="AC570" s="14">
        <v>4873.8898749999998</v>
      </c>
      <c r="AD570" s="14">
        <v>2186.6754850000002</v>
      </c>
      <c r="AE570" s="14">
        <v>0.448650983</v>
      </c>
      <c r="AF570" s="14">
        <f t="array" ref="AF570">TTEST(IF(H570:R570&lt;&gt;0,H570:R570),IF(S570:AA570&lt;&gt;0,S570:AA570),2,3)</f>
        <v>5.6537712365372021E-2</v>
      </c>
      <c r="AG570">
        <f t="array" ref="AG570">AVERAGE(IF(H570:R570&lt;&gt;0,H570:R570))</f>
        <v>5430.7308899999998</v>
      </c>
      <c r="AH570">
        <f t="array" ref="AH570">STDEV(IF(H570:R570&lt;&gt;0,H570:R570))</f>
        <v>3148.8790682560784</v>
      </c>
      <c r="AI570">
        <f t="shared" si="30"/>
        <v>172.4655273283538</v>
      </c>
    </row>
    <row r="571" spans="1:35" x14ac:dyDescent="0.2">
      <c r="A571" s="2" t="s">
        <v>664</v>
      </c>
      <c r="B571" s="2">
        <v>91031</v>
      </c>
      <c r="C571" s="5">
        <v>1931</v>
      </c>
      <c r="D571" s="5">
        <f t="shared" si="28"/>
        <v>179149008</v>
      </c>
      <c r="E571" s="5">
        <v>1968</v>
      </c>
      <c r="F571" s="5">
        <f t="shared" si="29"/>
        <v>1</v>
      </c>
      <c r="G571" s="5">
        <v>54</v>
      </c>
      <c r="H571" s="14">
        <v>0</v>
      </c>
      <c r="I571" s="14">
        <v>2079</v>
      </c>
      <c r="J571" s="14">
        <v>177.42019759999999</v>
      </c>
      <c r="K571" s="14">
        <v>0</v>
      </c>
      <c r="L571" s="14">
        <v>0</v>
      </c>
      <c r="M571" s="14">
        <v>2150.6292360000002</v>
      </c>
      <c r="N571" s="14">
        <v>2993.860193</v>
      </c>
      <c r="O571" s="14">
        <v>1470.0155910000001</v>
      </c>
      <c r="P571" s="14">
        <v>2727.3750869999999</v>
      </c>
      <c r="Q571" s="14">
        <v>3823.7128010000001</v>
      </c>
      <c r="R571" s="14">
        <v>589.4205935</v>
      </c>
      <c r="S571" s="14">
        <v>0</v>
      </c>
      <c r="T571" s="14">
        <v>1968.3305459999999</v>
      </c>
      <c r="U571" s="14">
        <v>0</v>
      </c>
      <c r="V571" s="14">
        <v>0</v>
      </c>
      <c r="W571" s="14">
        <v>1943.209345</v>
      </c>
      <c r="X571" s="14">
        <v>0</v>
      </c>
      <c r="Y571" s="14">
        <v>0</v>
      </c>
      <c r="Z571" s="14">
        <v>0</v>
      </c>
      <c r="AA571" s="14">
        <v>0</v>
      </c>
      <c r="AB571" s="14">
        <v>1320</v>
      </c>
      <c r="AC571" s="14">
        <v>2114.8146179999999</v>
      </c>
      <c r="AD571" s="14">
        <v>1955.769945</v>
      </c>
      <c r="AE571" s="14">
        <v>0.92479498100000002</v>
      </c>
      <c r="AF571" s="14">
        <f t="array" ref="AF571">TTEST(IF(H571:R571&lt;&gt;0,H571:R571),IF(S571:AA571&lt;&gt;0,S571:AA571),2,3)</f>
        <v>0.91887118634252474</v>
      </c>
      <c r="AG571">
        <f t="array" ref="AG571">AVERAGE(IF(H571:R571&lt;&gt;0,H571:R571))</f>
        <v>2001.4292123874998</v>
      </c>
      <c r="AH571">
        <f t="array" ref="AH571">STDEV(IF(H571:R571&lt;&gt;0,H571:R571))</f>
        <v>1222.6487451690684</v>
      </c>
      <c r="AI571">
        <f t="shared" si="30"/>
        <v>163.69617359814501</v>
      </c>
    </row>
    <row r="572" spans="1:35" x14ac:dyDescent="0.2">
      <c r="A572" s="2" t="s">
        <v>656</v>
      </c>
      <c r="B572" s="2">
        <v>11622</v>
      </c>
      <c r="C572" s="5">
        <v>15395</v>
      </c>
      <c r="D572" s="5">
        <f t="shared" si="28"/>
        <v>178920690</v>
      </c>
      <c r="E572" s="5">
        <v>15395</v>
      </c>
      <c r="F572" s="5">
        <f t="shared" si="29"/>
        <v>0</v>
      </c>
      <c r="G572" s="5"/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15394.74977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0</v>
      </c>
      <c r="AC572" s="14">
        <v>15394.74977</v>
      </c>
      <c r="AD572" s="14" t="e">
        <v>#NUM!</v>
      </c>
      <c r="AE572" s="14" t="e">
        <v>#NUM!</v>
      </c>
      <c r="AF572" s="14" t="e">
        <f t="array" ref="AF572">TTEST(IF(H572:R572&lt;&gt;0,H572:R572),IF(S572:AA572&lt;&gt;0,S572:AA572),2,3)</f>
        <v>#DIV/0!</v>
      </c>
      <c r="AG572">
        <f t="array" ref="AG572">AVERAGE(IF(H572:R572&lt;&gt;0,H572:R572))</f>
        <v>15394.74977</v>
      </c>
      <c r="AH572" t="e">
        <f t="array" ref="AH572">STDEV(IF(H572:R572&lt;&gt;0,H572:R572))</f>
        <v>#DIV/0!</v>
      </c>
      <c r="AI572" t="e">
        <f t="shared" si="30"/>
        <v>#DIV/0!</v>
      </c>
    </row>
    <row r="573" spans="1:35" x14ac:dyDescent="0.2">
      <c r="A573" s="2" t="s">
        <v>722</v>
      </c>
      <c r="B573" s="2">
        <v>40677</v>
      </c>
      <c r="C573" s="5">
        <v>3842</v>
      </c>
      <c r="D573" s="5">
        <f t="shared" si="28"/>
        <v>178897446</v>
      </c>
      <c r="E573" s="5">
        <v>4398</v>
      </c>
      <c r="F573" s="5">
        <f t="shared" si="29"/>
        <v>1</v>
      </c>
      <c r="G573" s="5">
        <v>48</v>
      </c>
      <c r="H573" s="14">
        <v>0</v>
      </c>
      <c r="I573" s="14">
        <v>6294</v>
      </c>
      <c r="J573" s="14">
        <v>2103.9457630000002</v>
      </c>
      <c r="K573" s="14">
        <v>0</v>
      </c>
      <c r="L573" s="14">
        <v>1330.932493</v>
      </c>
      <c r="M573" s="14">
        <v>6772.6818759999996</v>
      </c>
      <c r="N573" s="14">
        <v>1684.0986</v>
      </c>
      <c r="O573" s="14">
        <v>4398.0114350000003</v>
      </c>
      <c r="P573" s="14">
        <v>4423.2323340000003</v>
      </c>
      <c r="Q573" s="14">
        <v>0</v>
      </c>
      <c r="R573" s="14">
        <v>5381.0677759999999</v>
      </c>
      <c r="S573" s="14">
        <v>0</v>
      </c>
      <c r="T573" s="14">
        <v>0</v>
      </c>
      <c r="U573" s="14">
        <v>0</v>
      </c>
      <c r="V573" s="14">
        <v>0</v>
      </c>
      <c r="W573" s="14">
        <v>1844.390349</v>
      </c>
      <c r="X573" s="14">
        <v>3193.6422320000001</v>
      </c>
      <c r="Y573" s="14">
        <v>0</v>
      </c>
      <c r="Z573" s="14">
        <v>2497.4376659999998</v>
      </c>
      <c r="AA573" s="14">
        <v>4981.9907940000003</v>
      </c>
      <c r="AB573" s="14">
        <v>5040</v>
      </c>
      <c r="AC573" s="14">
        <v>4410.6218840000001</v>
      </c>
      <c r="AD573" s="14">
        <v>2845.539949</v>
      </c>
      <c r="AE573" s="14">
        <v>0.64515617599999997</v>
      </c>
      <c r="AF573" s="14">
        <f t="array" ref="AF573">TTEST(IF(H573:R573&lt;&gt;0,H573:R573),IF(S573:AA573&lt;&gt;0,S573:AA573),2,3)</f>
        <v>0.38541094772846163</v>
      </c>
      <c r="AG573">
        <f t="array" ref="AG573">AVERAGE(IF(H573:R573&lt;&gt;0,H573:R573))</f>
        <v>4048.496284625</v>
      </c>
      <c r="AH573">
        <f t="array" ref="AH573">STDEV(IF(H573:R573&lt;&gt;0,H573:R573))</f>
        <v>2113.1768536106169</v>
      </c>
      <c r="AI573">
        <f t="shared" si="30"/>
        <v>191.58341043285881</v>
      </c>
    </row>
    <row r="574" spans="1:35" x14ac:dyDescent="0.2">
      <c r="A574" s="2" t="s">
        <v>652</v>
      </c>
      <c r="B574" s="2">
        <v>63203</v>
      </c>
      <c r="C574" s="5">
        <v>2857</v>
      </c>
      <c r="D574" s="5">
        <f t="shared" si="28"/>
        <v>178801287</v>
      </c>
      <c r="E574" s="5">
        <v>2829</v>
      </c>
      <c r="F574" s="5">
        <f t="shared" si="29"/>
        <v>1</v>
      </c>
      <c r="G574" s="5">
        <v>59</v>
      </c>
      <c r="H574" s="14">
        <v>0</v>
      </c>
      <c r="I574" s="14">
        <v>1477</v>
      </c>
      <c r="J574" s="14">
        <v>1076.541941</v>
      </c>
      <c r="K574" s="14">
        <v>0</v>
      </c>
      <c r="L574" s="14">
        <v>1359.1824300000001</v>
      </c>
      <c r="M574" s="14">
        <v>1780.2321139999999</v>
      </c>
      <c r="N574" s="14">
        <v>1465.2288590000001</v>
      </c>
      <c r="O574" s="14">
        <v>2853.8806549999999</v>
      </c>
      <c r="P574" s="14">
        <v>3999.4428010000001</v>
      </c>
      <c r="Q574" s="14">
        <v>0</v>
      </c>
      <c r="R574" s="14">
        <v>1276.1115809999999</v>
      </c>
      <c r="S574" s="14">
        <v>3234.1708600000002</v>
      </c>
      <c r="T574" s="14">
        <v>2829.2232180000001</v>
      </c>
      <c r="U574" s="14">
        <v>0</v>
      </c>
      <c r="V574" s="14">
        <v>5161.5267320000003</v>
      </c>
      <c r="W574" s="14">
        <v>2713.5093270000002</v>
      </c>
      <c r="X574" s="14">
        <v>0</v>
      </c>
      <c r="Y574" s="14">
        <v>0</v>
      </c>
      <c r="Z574" s="14">
        <v>2877.7414239999998</v>
      </c>
      <c r="AA574" s="14">
        <v>3371.9747320000001</v>
      </c>
      <c r="AB574" s="14">
        <v>7380</v>
      </c>
      <c r="AC574" s="14">
        <v>1471.114429</v>
      </c>
      <c r="AD574" s="14">
        <v>3055.956142</v>
      </c>
      <c r="AE574" s="14">
        <v>2.0773068910000001</v>
      </c>
      <c r="AF574" s="14">
        <f t="array" ref="AF574">TTEST(IF(H574:R574&lt;&gt;0,H574:R574),IF(S574:AA574&lt;&gt;0,S574:AA574),2,3)</f>
        <v>1.6120205777421653E-2</v>
      </c>
      <c r="AG574">
        <f t="array" ref="AG574">AVERAGE(IF(H574:R574&lt;&gt;0,H574:R574))</f>
        <v>1910.9525476249999</v>
      </c>
      <c r="AH574">
        <f t="array" ref="AH574">STDEV(IF(H574:R574&lt;&gt;0,H574:R574))</f>
        <v>1004.1835050098136</v>
      </c>
      <c r="AI574">
        <f t="shared" si="30"/>
        <v>190.29913736795791</v>
      </c>
    </row>
    <row r="575" spans="1:35" x14ac:dyDescent="0.2">
      <c r="A575" s="2" t="s">
        <v>749</v>
      </c>
      <c r="B575" s="2">
        <v>95152</v>
      </c>
      <c r="C575" s="5">
        <v>1576</v>
      </c>
      <c r="D575" s="5">
        <f t="shared" si="28"/>
        <v>178600304</v>
      </c>
      <c r="E575" s="5">
        <v>1877</v>
      </c>
      <c r="F575" s="5">
        <f t="shared" si="29"/>
        <v>1</v>
      </c>
      <c r="G575" s="5">
        <v>66</v>
      </c>
      <c r="H575" s="14">
        <v>0</v>
      </c>
      <c r="I575" s="14">
        <v>455</v>
      </c>
      <c r="J575" s="14">
        <v>129.0626101</v>
      </c>
      <c r="K575" s="14">
        <v>0</v>
      </c>
      <c r="L575" s="14">
        <v>0</v>
      </c>
      <c r="M575" s="14">
        <v>2942.520755</v>
      </c>
      <c r="N575" s="14">
        <v>0</v>
      </c>
      <c r="O575" s="14">
        <v>0</v>
      </c>
      <c r="P575" s="14">
        <v>2571.4618799999998</v>
      </c>
      <c r="Q575" s="14">
        <v>0</v>
      </c>
      <c r="R575" s="14">
        <v>1879.7855340000001</v>
      </c>
      <c r="S575" s="14">
        <v>0</v>
      </c>
      <c r="T575" s="14">
        <v>0</v>
      </c>
      <c r="U575" s="14">
        <v>0</v>
      </c>
      <c r="V575" s="14">
        <v>0</v>
      </c>
      <c r="W575" s="14">
        <v>1876.578855</v>
      </c>
      <c r="X575" s="14">
        <v>0</v>
      </c>
      <c r="Y575" s="14">
        <v>0</v>
      </c>
      <c r="Z575" s="14">
        <v>0</v>
      </c>
      <c r="AA575" s="14">
        <v>0</v>
      </c>
      <c r="AB575" s="14">
        <v>1180</v>
      </c>
      <c r="AC575" s="14">
        <v>1879.7855340000001</v>
      </c>
      <c r="AD575" s="14">
        <v>1876.578855</v>
      </c>
      <c r="AE575" s="14">
        <v>0.99829412500000003</v>
      </c>
      <c r="AF575" s="14" t="e">
        <f t="array" ref="AF575">TTEST(IF(H575:R575&lt;&gt;0,H575:R575),IF(S575:AA575&lt;&gt;0,S575:AA575),2,3)</f>
        <v>#DIV/0!</v>
      </c>
      <c r="AG575">
        <f t="array" ref="AG575">AVERAGE(IF(H575:R575&lt;&gt;0,H575:R575))</f>
        <v>1595.5661558200002</v>
      </c>
      <c r="AH575">
        <f t="array" ref="AH575">STDEV(IF(H575:R575&lt;&gt;0,H575:R575))</f>
        <v>1254.8868093447045</v>
      </c>
      <c r="AI575">
        <f t="shared" si="30"/>
        <v>127.14821320444007</v>
      </c>
    </row>
    <row r="576" spans="1:35" x14ac:dyDescent="0.2">
      <c r="A576" s="2" t="s">
        <v>689</v>
      </c>
      <c r="B576" s="2">
        <v>59617</v>
      </c>
      <c r="C576" s="5">
        <v>2802</v>
      </c>
      <c r="D576" s="5">
        <f t="shared" si="28"/>
        <v>177956745</v>
      </c>
      <c r="E576" s="5">
        <v>2985</v>
      </c>
      <c r="F576" s="5">
        <f t="shared" si="29"/>
        <v>1</v>
      </c>
      <c r="G576" s="5">
        <v>64</v>
      </c>
      <c r="H576" s="14">
        <v>0</v>
      </c>
      <c r="I576" s="14">
        <v>3540</v>
      </c>
      <c r="J576" s="14">
        <v>36.996220219999998</v>
      </c>
      <c r="K576" s="14">
        <v>0</v>
      </c>
      <c r="L576" s="14">
        <v>0</v>
      </c>
      <c r="M576" s="14">
        <v>1338.610009</v>
      </c>
      <c r="N576" s="14">
        <v>0</v>
      </c>
      <c r="O576" s="14">
        <v>1536.3250370000001</v>
      </c>
      <c r="P576" s="14">
        <v>0</v>
      </c>
      <c r="Q576" s="14">
        <v>0</v>
      </c>
      <c r="R576" s="14">
        <v>266.0006563</v>
      </c>
      <c r="S576" s="14">
        <v>4289.9752060000001</v>
      </c>
      <c r="T576" s="14">
        <v>2156.2464949999999</v>
      </c>
      <c r="U576" s="14">
        <v>0</v>
      </c>
      <c r="V576" s="14">
        <v>5598.5217290000001</v>
      </c>
      <c r="W576" s="14">
        <v>4801.7562859999998</v>
      </c>
      <c r="X576" s="14">
        <v>0</v>
      </c>
      <c r="Y576" s="14">
        <v>4085.4542430000001</v>
      </c>
      <c r="Z576" s="14">
        <v>2556.8349840000001</v>
      </c>
      <c r="AA576" s="14">
        <v>3413.0886099999998</v>
      </c>
      <c r="AB576" s="14">
        <v>0</v>
      </c>
      <c r="AC576" s="14">
        <v>1338.610009</v>
      </c>
      <c r="AD576" s="14">
        <v>4085.4542430000001</v>
      </c>
      <c r="AE576" s="14">
        <v>3.052012323</v>
      </c>
      <c r="AF576" s="14">
        <f t="array" ref="AF576">TTEST(IF(H576:R576&lt;&gt;0,H576:R576),IF(S576:AA576&lt;&gt;0,S576:AA576),2,3)</f>
        <v>1.2080668615030673E-2</v>
      </c>
      <c r="AG576">
        <f t="array" ref="AG576">AVERAGE(IF(H576:R576&lt;&gt;0,H576:R576))</f>
        <v>1343.5863845040001</v>
      </c>
      <c r="AH576">
        <f t="array" ref="AH576">STDEV(IF(H576:R576&lt;&gt;0,H576:R576))</f>
        <v>1390.1236079795185</v>
      </c>
      <c r="AI576">
        <f t="shared" si="30"/>
        <v>96.652296011060614</v>
      </c>
    </row>
    <row r="577" spans="1:35" x14ac:dyDescent="0.2">
      <c r="A577" s="2" t="s">
        <v>637</v>
      </c>
      <c r="B577" s="2">
        <v>37357</v>
      </c>
      <c r="C577" s="5">
        <v>4987</v>
      </c>
      <c r="D577" s="5">
        <f t="shared" si="28"/>
        <v>177931391</v>
      </c>
      <c r="E577" s="5">
        <v>4763</v>
      </c>
      <c r="F577" s="5">
        <f t="shared" si="29"/>
        <v>1</v>
      </c>
      <c r="G577" s="5">
        <v>70</v>
      </c>
      <c r="H577" s="14">
        <v>0</v>
      </c>
      <c r="I577" s="14">
        <v>6736</v>
      </c>
      <c r="J577" s="14">
        <v>4762.8713850000004</v>
      </c>
      <c r="K577" s="14">
        <v>0</v>
      </c>
      <c r="L577" s="14">
        <v>16529.085139999999</v>
      </c>
      <c r="M577" s="14">
        <v>5362.877015</v>
      </c>
      <c r="N577" s="14">
        <v>3966.3715029999998</v>
      </c>
      <c r="O577" s="14">
        <v>5821.0923039999998</v>
      </c>
      <c r="P577" s="14">
        <v>4815.8984639999999</v>
      </c>
      <c r="Q577" s="14">
        <v>5561.8209349999997</v>
      </c>
      <c r="R577" s="14">
        <v>2361.906896</v>
      </c>
      <c r="S577" s="14">
        <v>0</v>
      </c>
      <c r="T577" s="14">
        <v>2817.290477</v>
      </c>
      <c r="U577" s="14">
        <v>0</v>
      </c>
      <c r="V577" s="14">
        <v>3074.4071819999999</v>
      </c>
      <c r="W577" s="14">
        <v>1798.221425</v>
      </c>
      <c r="X577" s="14">
        <v>0</v>
      </c>
      <c r="Y577" s="14">
        <v>0</v>
      </c>
      <c r="Z577" s="14">
        <v>2553.2762750000002</v>
      </c>
      <c r="AA577" s="14">
        <v>4778.5593419999996</v>
      </c>
      <c r="AB577" s="14">
        <v>3870</v>
      </c>
      <c r="AC577" s="14">
        <v>5362.877015</v>
      </c>
      <c r="AD577" s="14">
        <v>2817.290477</v>
      </c>
      <c r="AE577" s="14">
        <v>0.52533191999999995</v>
      </c>
      <c r="AF577" s="14">
        <f t="array" ref="AF577">TTEST(IF(H577:R577&lt;&gt;0,H577:R577),IF(S577:AA577&lt;&gt;0,S577:AA577),2,3)</f>
        <v>5.0268612970434959E-2</v>
      </c>
      <c r="AG577">
        <f t="array" ref="AG577">AVERAGE(IF(H577:R577&lt;&gt;0,H577:R577))</f>
        <v>6213.1026268888882</v>
      </c>
      <c r="AH577">
        <f t="array" ref="AH577">STDEV(IF(H577:R577&lt;&gt;0,H577:R577))</f>
        <v>4060.9189204628647</v>
      </c>
      <c r="AI577">
        <f t="shared" si="30"/>
        <v>152.99745571331715</v>
      </c>
    </row>
    <row r="578" spans="1:35" x14ac:dyDescent="0.2">
      <c r="A578" s="2" t="s">
        <v>518</v>
      </c>
      <c r="B578" s="2">
        <v>72852</v>
      </c>
      <c r="C578" s="5">
        <v>3301</v>
      </c>
      <c r="D578" s="5">
        <f t="shared" si="28"/>
        <v>176811804</v>
      </c>
      <c r="E578" s="5">
        <v>2427</v>
      </c>
      <c r="F578" s="5">
        <f t="shared" si="29"/>
        <v>1</v>
      </c>
      <c r="G578" s="5">
        <v>77</v>
      </c>
      <c r="H578" s="14">
        <v>0</v>
      </c>
      <c r="I578" s="14">
        <v>1170</v>
      </c>
      <c r="J578" s="14">
        <v>1549.7120669999999</v>
      </c>
      <c r="K578" s="14">
        <v>0</v>
      </c>
      <c r="L578" s="14">
        <v>786.54458399999999</v>
      </c>
      <c r="M578" s="14">
        <v>4676.630024</v>
      </c>
      <c r="N578" s="14">
        <v>0</v>
      </c>
      <c r="O578" s="14">
        <v>6139.7873499999996</v>
      </c>
      <c r="P578" s="14">
        <v>7474.0465139999997</v>
      </c>
      <c r="Q578" s="14">
        <v>0</v>
      </c>
      <c r="R578" s="14">
        <v>3303.8592680000002</v>
      </c>
      <c r="S578" s="14">
        <v>0</v>
      </c>
      <c r="T578" s="14">
        <v>1309.7692689999999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3303.8592680000002</v>
      </c>
      <c r="AD578" s="14">
        <v>1309.7692689999999</v>
      </c>
      <c r="AE578" s="14">
        <v>0.39643615599999998</v>
      </c>
      <c r="AF578" s="14" t="e">
        <f t="array" ref="AF578">TTEST(IF(H578:R578&lt;&gt;0,H578:R578),IF(S578:AA578&lt;&gt;0,S578:AA578),2,3)</f>
        <v>#DIV/0!</v>
      </c>
      <c r="AG578">
        <f t="array" ref="AG578">AVERAGE(IF(H578:R578&lt;&gt;0,H578:R578))</f>
        <v>3585.7971152857144</v>
      </c>
      <c r="AH578">
        <f t="array" ref="AH578">STDEV(IF(H578:R578&lt;&gt;0,H578:R578))</f>
        <v>2605.3882516197395</v>
      </c>
      <c r="AI578">
        <f t="shared" si="30"/>
        <v>137.63004853716009</v>
      </c>
    </row>
    <row r="579" spans="1:35" x14ac:dyDescent="0.2">
      <c r="A579" s="2" t="s">
        <v>549</v>
      </c>
      <c r="B579" s="2">
        <v>33755</v>
      </c>
      <c r="C579" s="5">
        <v>6685</v>
      </c>
      <c r="D579" s="5">
        <f t="shared" si="28"/>
        <v>176201100</v>
      </c>
      <c r="E579" s="5">
        <v>5220</v>
      </c>
      <c r="F579" s="5">
        <f t="shared" si="29"/>
        <v>1</v>
      </c>
      <c r="G579" s="5">
        <v>88</v>
      </c>
      <c r="H579" s="14">
        <v>943</v>
      </c>
      <c r="I579" s="14">
        <v>8112</v>
      </c>
      <c r="J579" s="14">
        <v>2740.2368470000001</v>
      </c>
      <c r="K579" s="14">
        <v>0</v>
      </c>
      <c r="L579" s="14">
        <v>20876.43607</v>
      </c>
      <c r="M579" s="14">
        <v>9043.2741879999994</v>
      </c>
      <c r="N579" s="14">
        <v>3527.51244</v>
      </c>
      <c r="O579" s="14">
        <v>6913.0287159999998</v>
      </c>
      <c r="P579" s="14">
        <v>2818.1374660000001</v>
      </c>
      <c r="Q579" s="14">
        <v>9713.5835210000005</v>
      </c>
      <c r="R579" s="14">
        <v>12698.643410000001</v>
      </c>
      <c r="S579" s="14">
        <v>0</v>
      </c>
      <c r="T579" s="14">
        <v>1207.090659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1630</v>
      </c>
      <c r="AC579" s="14">
        <v>7512.5143580000004</v>
      </c>
      <c r="AD579" s="14">
        <v>1207.090659</v>
      </c>
      <c r="AE579" s="14">
        <v>0.16067731800000001</v>
      </c>
      <c r="AF579" s="14" t="e">
        <f t="array" ref="AF579">TTEST(IF(H579:R579&lt;&gt;0,H579:R579),IF(S579:AA579&lt;&gt;0,S579:AA579),2,3)</f>
        <v>#DIV/0!</v>
      </c>
      <c r="AG579">
        <f t="array" ref="AG579">AVERAGE(IF(H579:R579&lt;&gt;0,H579:R579))</f>
        <v>7738.5852658000003</v>
      </c>
      <c r="AH579">
        <f t="array" ref="AH579">STDEV(IF(H579:R579&lt;&gt;0,H579:R579))</f>
        <v>5932.3643491058556</v>
      </c>
      <c r="AI579">
        <f t="shared" si="30"/>
        <v>130.44689790448194</v>
      </c>
    </row>
    <row r="580" spans="1:35" x14ac:dyDescent="0.2">
      <c r="A580" s="2" t="s">
        <v>663</v>
      </c>
      <c r="B580" s="2">
        <v>49060</v>
      </c>
      <c r="C580" s="5">
        <v>3589</v>
      </c>
      <c r="D580" s="5">
        <f t="shared" si="28"/>
        <v>176076340</v>
      </c>
      <c r="E580" s="5">
        <v>3589</v>
      </c>
      <c r="F580" s="5">
        <f t="shared" si="29"/>
        <v>1</v>
      </c>
      <c r="G580" s="5"/>
      <c r="H580" s="14">
        <v>3589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0</v>
      </c>
      <c r="AC580" s="14">
        <v>3589</v>
      </c>
      <c r="AD580" s="14" t="e">
        <v>#NUM!</v>
      </c>
      <c r="AE580" s="14" t="e">
        <v>#NUM!</v>
      </c>
      <c r="AF580" s="14" t="e">
        <f t="array" ref="AF580">TTEST(IF(H580:R580&lt;&gt;0,H580:R580),IF(S580:AA580&lt;&gt;0,S580:AA580),2,3)</f>
        <v>#DIV/0!</v>
      </c>
      <c r="AG580">
        <f t="array" ref="AG580">AVERAGE(IF(H580:R580&lt;&gt;0,H580:R580))</f>
        <v>3589</v>
      </c>
      <c r="AH580" t="e">
        <f t="array" ref="AH580">STDEV(IF(H580:R580&lt;&gt;0,H580:R580))</f>
        <v>#DIV/0!</v>
      </c>
      <c r="AI580" t="e">
        <f t="shared" si="30"/>
        <v>#DIV/0!</v>
      </c>
    </row>
    <row r="581" spans="1:35" x14ac:dyDescent="0.2">
      <c r="A581" s="2" t="s">
        <v>618</v>
      </c>
      <c r="B581" s="2">
        <v>96397</v>
      </c>
      <c r="C581" s="5">
        <v>2016</v>
      </c>
      <c r="D581" s="5">
        <f t="shared" si="28"/>
        <v>175731731</v>
      </c>
      <c r="E581" s="5">
        <v>1823</v>
      </c>
      <c r="F581" s="5">
        <f t="shared" si="29"/>
        <v>1</v>
      </c>
      <c r="G581" s="5">
        <v>62</v>
      </c>
      <c r="H581" s="14">
        <v>0</v>
      </c>
      <c r="I581" s="14">
        <v>2592</v>
      </c>
      <c r="J581" s="14">
        <v>190.10679640000001</v>
      </c>
      <c r="K581" s="14">
        <v>0</v>
      </c>
      <c r="L581" s="14">
        <v>0</v>
      </c>
      <c r="M581" s="14">
        <v>4176.7704439999998</v>
      </c>
      <c r="N581" s="14">
        <v>0</v>
      </c>
      <c r="O581" s="14">
        <v>1335.2564259999999</v>
      </c>
      <c r="P581" s="14">
        <v>2205.4425660000002</v>
      </c>
      <c r="Q581" s="14">
        <v>0</v>
      </c>
      <c r="R581" s="14">
        <v>837.37690970000006</v>
      </c>
      <c r="S581" s="14">
        <v>0</v>
      </c>
      <c r="T581" s="14">
        <v>1823.0328480000001</v>
      </c>
      <c r="U581" s="14">
        <v>3473.1644240000001</v>
      </c>
      <c r="V581" s="14">
        <v>0</v>
      </c>
      <c r="W581" s="14">
        <v>1513.526413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1770.349496</v>
      </c>
      <c r="AD581" s="14">
        <v>1823.0328480000001</v>
      </c>
      <c r="AE581" s="14">
        <v>1.02975873</v>
      </c>
      <c r="AF581" s="14">
        <f t="array" ref="AF581">TTEST(IF(H581:R581&lt;&gt;0,H581:R581),IF(S581:AA581&lt;&gt;0,S581:AA581),2,3)</f>
        <v>0.66840059549041753</v>
      </c>
      <c r="AG581">
        <f t="array" ref="AG581">AVERAGE(IF(H581:R581&lt;&gt;0,H581:R581))</f>
        <v>1889.4921903499999</v>
      </c>
      <c r="AH581">
        <f t="array" ref="AH581">STDEV(IF(H581:R581&lt;&gt;0,H581:R581))</f>
        <v>1423.16676714609</v>
      </c>
      <c r="AI581">
        <f t="shared" si="30"/>
        <v>132.76674483757398</v>
      </c>
    </row>
    <row r="582" spans="1:35" x14ac:dyDescent="0.2">
      <c r="A582" s="2" t="s">
        <v>605</v>
      </c>
      <c r="B582" s="2">
        <v>74332</v>
      </c>
      <c r="C582" s="5">
        <v>2665</v>
      </c>
      <c r="D582" s="5">
        <f t="shared" ref="D582:D645" si="31">B582*E582</f>
        <v>175646516</v>
      </c>
      <c r="E582" s="5">
        <v>2363</v>
      </c>
      <c r="F582" s="5">
        <f t="shared" ref="F582:F645" si="32">IF(E582&lt;14993,1,0)</f>
        <v>1</v>
      </c>
      <c r="G582" s="5">
        <v>72</v>
      </c>
      <c r="H582" s="14">
        <v>0</v>
      </c>
      <c r="I582" s="14">
        <v>2949</v>
      </c>
      <c r="J582" s="14">
        <v>394.08116139999998</v>
      </c>
      <c r="K582" s="14">
        <v>0</v>
      </c>
      <c r="L582" s="14">
        <v>0</v>
      </c>
      <c r="M582" s="14">
        <v>2475.7087750000001</v>
      </c>
      <c r="N582" s="14">
        <v>0</v>
      </c>
      <c r="O582" s="14">
        <v>1393.5418850000001</v>
      </c>
      <c r="P582" s="14">
        <v>1881.6663129999999</v>
      </c>
      <c r="Q582" s="14">
        <v>8792.0024759999997</v>
      </c>
      <c r="R582" s="14">
        <v>1881.6556430000001</v>
      </c>
      <c r="S582" s="14">
        <v>2501.9087939999999</v>
      </c>
      <c r="T582" s="14">
        <v>1680.8716079999999</v>
      </c>
      <c r="U582" s="14">
        <v>0</v>
      </c>
      <c r="V582" s="14">
        <v>3209.653597</v>
      </c>
      <c r="W582" s="14">
        <v>2049.520591</v>
      </c>
      <c r="X582" s="14">
        <v>2249.9564989999999</v>
      </c>
      <c r="Y582" s="14">
        <v>0</v>
      </c>
      <c r="Z582" s="14">
        <v>2714.7139659999998</v>
      </c>
      <c r="AA582" s="14">
        <v>0</v>
      </c>
      <c r="AB582" s="14">
        <v>3130</v>
      </c>
      <c r="AC582" s="14">
        <v>1881.6663129999999</v>
      </c>
      <c r="AD582" s="14">
        <v>2375.9326470000001</v>
      </c>
      <c r="AE582" s="14">
        <v>1.2626748059999999</v>
      </c>
      <c r="AF582" s="14">
        <f t="array" ref="AF582">TTEST(IF(H582:R582&lt;&gt;0,H582:R582),IF(S582:AA582&lt;&gt;0,S582:AA582),2,3)</f>
        <v>0.70354082722392042</v>
      </c>
      <c r="AG582">
        <f t="array" ref="AG582">AVERAGE(IF(H582:R582&lt;&gt;0,H582:R582))</f>
        <v>2823.9508933428565</v>
      </c>
      <c r="AH582">
        <f t="array" ref="AH582">STDEV(IF(H582:R582&lt;&gt;0,H582:R582))</f>
        <v>2753.2013777858429</v>
      </c>
      <c r="AI582">
        <f t="shared" si="30"/>
        <v>102.56971815167081</v>
      </c>
    </row>
    <row r="583" spans="1:35" x14ac:dyDescent="0.2">
      <c r="A583" s="2" t="s">
        <v>588</v>
      </c>
      <c r="B583" s="2">
        <v>84829</v>
      </c>
      <c r="C583" s="5">
        <v>2446</v>
      </c>
      <c r="D583" s="5">
        <f t="shared" si="31"/>
        <v>175596030</v>
      </c>
      <c r="E583" s="5">
        <v>2070</v>
      </c>
      <c r="F583" s="5">
        <f t="shared" si="32"/>
        <v>1</v>
      </c>
      <c r="G583" s="5">
        <v>64</v>
      </c>
      <c r="H583" s="14">
        <v>4785</v>
      </c>
      <c r="I583" s="14">
        <v>1698</v>
      </c>
      <c r="J583" s="14">
        <v>104.2479656</v>
      </c>
      <c r="K583" s="14">
        <v>0</v>
      </c>
      <c r="L583" s="14">
        <v>0</v>
      </c>
      <c r="M583" s="14">
        <v>742.87954030000003</v>
      </c>
      <c r="N583" s="14">
        <v>0</v>
      </c>
      <c r="O583" s="14">
        <v>0</v>
      </c>
      <c r="P583" s="14">
        <v>3124.3586730000002</v>
      </c>
      <c r="Q583" s="14">
        <v>4073.4055790000002</v>
      </c>
      <c r="R583" s="14">
        <v>3687.6727599999999</v>
      </c>
      <c r="S583" s="14">
        <v>0</v>
      </c>
      <c r="T583" s="14">
        <v>0</v>
      </c>
      <c r="U583" s="14">
        <v>0</v>
      </c>
      <c r="V583" s="14">
        <v>0</v>
      </c>
      <c r="W583" s="14">
        <v>1731.9197590000001</v>
      </c>
      <c r="X583" s="14">
        <v>0</v>
      </c>
      <c r="Y583" s="14">
        <v>0</v>
      </c>
      <c r="Z583" s="14">
        <v>0</v>
      </c>
      <c r="AA583" s="14">
        <v>0</v>
      </c>
      <c r="AB583" s="14">
        <v>2070</v>
      </c>
      <c r="AC583" s="14">
        <v>3124.3586730000002</v>
      </c>
      <c r="AD583" s="14">
        <v>1731.9197590000001</v>
      </c>
      <c r="AE583" s="14">
        <v>0.55432808499999997</v>
      </c>
      <c r="AF583" s="14" t="e">
        <f t="array" ref="AF583">TTEST(IF(H583:R583&lt;&gt;0,H583:R583),IF(S583:AA583&lt;&gt;0,S583:AA583),2,3)</f>
        <v>#DIV/0!</v>
      </c>
      <c r="AG583">
        <f t="array" ref="AG583">AVERAGE(IF(H583:R583&lt;&gt;0,H583:R583))</f>
        <v>2602.2235025571431</v>
      </c>
      <c r="AH583">
        <f t="array" ref="AH583">STDEV(IF(H583:R583&lt;&gt;0,H583:R583))</f>
        <v>1774.5599014181603</v>
      </c>
      <c r="AI583">
        <f t="shared" si="30"/>
        <v>146.64049945440252</v>
      </c>
    </row>
    <row r="584" spans="1:35" x14ac:dyDescent="0.2">
      <c r="A584" s="2" t="s">
        <v>644</v>
      </c>
      <c r="B584" s="2">
        <v>31170</v>
      </c>
      <c r="C584" s="5">
        <v>5915</v>
      </c>
      <c r="D584" s="5">
        <f t="shared" si="31"/>
        <v>175549440</v>
      </c>
      <c r="E584" s="5">
        <v>5632</v>
      </c>
      <c r="F584" s="5">
        <f t="shared" si="32"/>
        <v>1</v>
      </c>
      <c r="G584" s="5">
        <v>44</v>
      </c>
      <c r="H584" s="14">
        <v>0</v>
      </c>
      <c r="I584" s="14">
        <v>7521</v>
      </c>
      <c r="J584" s="14">
        <v>4792.8318120000004</v>
      </c>
      <c r="K584" s="14">
        <v>2096.5273670000001</v>
      </c>
      <c r="L584" s="14">
        <v>4321.8754870000002</v>
      </c>
      <c r="M584" s="14">
        <v>9920.8388959999993</v>
      </c>
      <c r="N584" s="14">
        <v>5037.9182629999996</v>
      </c>
      <c r="O584" s="14">
        <v>8582.8851799999993</v>
      </c>
      <c r="P584" s="14">
        <v>10053.40191</v>
      </c>
      <c r="Q584" s="14">
        <v>7576.7343309999997</v>
      </c>
      <c r="R584" s="14">
        <v>5632.1222230000003</v>
      </c>
      <c r="S584" s="14">
        <v>2302.8847959999998</v>
      </c>
      <c r="T584" s="14">
        <v>2949.0899420000001</v>
      </c>
      <c r="U584" s="14">
        <v>0</v>
      </c>
      <c r="V584" s="14">
        <v>4777.4783079999997</v>
      </c>
      <c r="W584" s="14">
        <v>2408.2372439999999</v>
      </c>
      <c r="X584" s="14">
        <v>0</v>
      </c>
      <c r="Y584" s="14">
        <v>8080.5500389999997</v>
      </c>
      <c r="Z584" s="14">
        <v>6640.4225560000004</v>
      </c>
      <c r="AA584" s="14">
        <v>7863.7167900000004</v>
      </c>
      <c r="AB584" s="14">
        <v>0</v>
      </c>
      <c r="AC584" s="14">
        <v>6576.5611120000003</v>
      </c>
      <c r="AD584" s="14">
        <v>4777.4783079999997</v>
      </c>
      <c r="AE584" s="14">
        <v>0.72644019100000001</v>
      </c>
      <c r="AF584" s="14">
        <f t="array" ref="AF584">TTEST(IF(H584:R584&lt;&gt;0,H584:R584),IF(S584:AA584&lt;&gt;0,S584:AA584),2,3)</f>
        <v>0.24092060888288955</v>
      </c>
      <c r="AG584">
        <f t="array" ref="AG584">AVERAGE(IF(H584:R584&lt;&gt;0,H584:R584))</f>
        <v>6553.6135469000001</v>
      </c>
      <c r="AH584">
        <f t="array" ref="AH584">STDEV(IF(H584:R584&lt;&gt;0,H584:R584))</f>
        <v>2598.7258404027725</v>
      </c>
      <c r="AI584">
        <f t="shared" si="30"/>
        <v>252.18564594271572</v>
      </c>
    </row>
    <row r="585" spans="1:35" x14ac:dyDescent="0.2">
      <c r="A585" s="2" t="s">
        <v>604</v>
      </c>
      <c r="B585" s="2">
        <v>79447</v>
      </c>
      <c r="C585" s="5">
        <v>2495</v>
      </c>
      <c r="D585" s="5">
        <f t="shared" si="31"/>
        <v>175021741</v>
      </c>
      <c r="E585" s="5">
        <v>2203</v>
      </c>
      <c r="F585" s="5">
        <f t="shared" si="32"/>
        <v>1</v>
      </c>
      <c r="G585" s="5">
        <v>71</v>
      </c>
      <c r="H585" s="14">
        <v>0</v>
      </c>
      <c r="I585" s="14">
        <v>2982</v>
      </c>
      <c r="J585" s="14">
        <v>510.37648789999997</v>
      </c>
      <c r="K585" s="14">
        <v>0</v>
      </c>
      <c r="L585" s="14">
        <v>0</v>
      </c>
      <c r="M585" s="14">
        <v>2375.5562850000001</v>
      </c>
      <c r="N585" s="14">
        <v>0</v>
      </c>
      <c r="O585" s="14">
        <v>1015.135115</v>
      </c>
      <c r="P585" s="14">
        <v>7124.3599969999996</v>
      </c>
      <c r="Q585" s="14">
        <v>0</v>
      </c>
      <c r="R585" s="14">
        <v>1275.9304540000001</v>
      </c>
      <c r="S585" s="14">
        <v>0</v>
      </c>
      <c r="T585" s="14">
        <v>1357.8378070000001</v>
      </c>
      <c r="U585" s="14">
        <v>3725.5259729999998</v>
      </c>
      <c r="V585" s="14">
        <v>0</v>
      </c>
      <c r="W585" s="14">
        <v>2031.1841979999999</v>
      </c>
      <c r="X585" s="14">
        <v>0</v>
      </c>
      <c r="Y585" s="14">
        <v>0</v>
      </c>
      <c r="Z585" s="14">
        <v>3111.0289680000001</v>
      </c>
      <c r="AA585" s="14">
        <v>3121.3513870000002</v>
      </c>
      <c r="AB585" s="14">
        <v>1310</v>
      </c>
      <c r="AC585" s="14">
        <v>1825.7433699999999</v>
      </c>
      <c r="AD585" s="14">
        <v>3111.0289680000001</v>
      </c>
      <c r="AE585" s="14">
        <v>1.7039793329999999</v>
      </c>
      <c r="AF585" s="14">
        <f t="array" ref="AF585">TTEST(IF(H585:R585&lt;&gt;0,H585:R585),IF(S585:AA585&lt;&gt;0,S585:AA585),2,3)</f>
        <v>0.91292764252069158</v>
      </c>
      <c r="AG585">
        <f t="array" ref="AG585">AVERAGE(IF(H585:R585&lt;&gt;0,H585:R585))</f>
        <v>2547.2263898166666</v>
      </c>
      <c r="AH585">
        <f t="array" ref="AH585">STDEV(IF(H585:R585&lt;&gt;0,H585:R585))</f>
        <v>2419.9547652275646</v>
      </c>
      <c r="AI585">
        <f t="shared" si="30"/>
        <v>105.25925634717943</v>
      </c>
    </row>
    <row r="586" spans="1:35" x14ac:dyDescent="0.2">
      <c r="A586" s="2" t="s">
        <v>543</v>
      </c>
      <c r="B586" s="2">
        <v>81170</v>
      </c>
      <c r="C586" s="5">
        <v>2801</v>
      </c>
      <c r="D586" s="5">
        <f t="shared" si="31"/>
        <v>174515500</v>
      </c>
      <c r="E586" s="5">
        <v>2150</v>
      </c>
      <c r="F586" s="5">
        <f t="shared" si="32"/>
        <v>1</v>
      </c>
      <c r="G586" s="5">
        <v>70</v>
      </c>
      <c r="H586" s="14">
        <v>0</v>
      </c>
      <c r="I586" s="14">
        <v>5313</v>
      </c>
      <c r="J586" s="14">
        <v>680.02546589999997</v>
      </c>
      <c r="K586" s="14">
        <v>0</v>
      </c>
      <c r="L586" s="14">
        <v>0</v>
      </c>
      <c r="M586" s="14">
        <v>6566.6988549999996</v>
      </c>
      <c r="N586" s="14">
        <v>0</v>
      </c>
      <c r="O586" s="14">
        <v>3135.4934910000002</v>
      </c>
      <c r="P586" s="14">
        <v>3736.3435939999999</v>
      </c>
      <c r="Q586" s="14">
        <v>0</v>
      </c>
      <c r="R586" s="14">
        <v>1981.6747150000001</v>
      </c>
      <c r="S586" s="14">
        <v>2073.013841</v>
      </c>
      <c r="T586" s="14">
        <v>0</v>
      </c>
      <c r="U586" s="14">
        <v>0</v>
      </c>
      <c r="V586" s="14">
        <v>0</v>
      </c>
      <c r="W586" s="14">
        <v>1997.2122440000001</v>
      </c>
      <c r="X586" s="14">
        <v>0</v>
      </c>
      <c r="Y586" s="14">
        <v>0</v>
      </c>
      <c r="Z586" s="14">
        <v>2226.0867360000002</v>
      </c>
      <c r="AA586" s="14">
        <v>0</v>
      </c>
      <c r="AB586" s="14">
        <v>300</v>
      </c>
      <c r="AC586" s="14">
        <v>3435.9185430000002</v>
      </c>
      <c r="AD586" s="14">
        <v>2073.013841</v>
      </c>
      <c r="AE586" s="14">
        <v>0.60333614300000005</v>
      </c>
      <c r="AF586" s="14">
        <f t="array" ref="AF586">TTEST(IF(H586:R586&lt;&gt;0,H586:R586),IF(S586:AA586&lt;&gt;0,S586:AA586),2,3)</f>
        <v>0.15509113579902736</v>
      </c>
      <c r="AG586">
        <f t="array" ref="AG586">AVERAGE(IF(H586:R586&lt;&gt;0,H586:R586))</f>
        <v>3568.8726868166668</v>
      </c>
      <c r="AH586">
        <f t="array" ref="AH586">STDEV(IF(H586:R586&lt;&gt;0,H586:R586))</f>
        <v>2149.8577403583367</v>
      </c>
      <c r="AI586">
        <f t="shared" si="30"/>
        <v>166.0050625592468</v>
      </c>
    </row>
    <row r="587" spans="1:35" x14ac:dyDescent="0.2">
      <c r="A587" s="2" t="s">
        <v>559</v>
      </c>
      <c r="B587" s="2">
        <v>55346</v>
      </c>
      <c r="C587" s="5">
        <v>3989</v>
      </c>
      <c r="D587" s="5">
        <f t="shared" si="31"/>
        <v>174505938</v>
      </c>
      <c r="E587" s="5">
        <v>3153</v>
      </c>
      <c r="F587" s="5">
        <f t="shared" si="32"/>
        <v>1</v>
      </c>
      <c r="G587" s="5">
        <v>99</v>
      </c>
      <c r="H587" s="14">
        <v>0</v>
      </c>
      <c r="I587" s="14">
        <v>3881</v>
      </c>
      <c r="J587" s="14">
        <v>1264.672335</v>
      </c>
      <c r="K587" s="14">
        <v>1470.702669</v>
      </c>
      <c r="L587" s="14">
        <v>4177.7874229999998</v>
      </c>
      <c r="M587" s="14">
        <v>4137.9748499999996</v>
      </c>
      <c r="N587" s="14">
        <v>3152.8674890000002</v>
      </c>
      <c r="O587" s="14">
        <v>4138.3600130000004</v>
      </c>
      <c r="P587" s="14">
        <v>6388.0155240000004</v>
      </c>
      <c r="Q587" s="14">
        <v>18581.880720000001</v>
      </c>
      <c r="R587" s="14">
        <v>2475.5615069999999</v>
      </c>
      <c r="S587" s="14">
        <v>2926.954068</v>
      </c>
      <c r="T587" s="14">
        <v>2145.8763269999999</v>
      </c>
      <c r="U587" s="14">
        <v>0</v>
      </c>
      <c r="V587" s="14">
        <v>0</v>
      </c>
      <c r="W587" s="14">
        <v>1739.546333</v>
      </c>
      <c r="X587" s="14">
        <v>2947.1689839999999</v>
      </c>
      <c r="Y587" s="14">
        <v>0</v>
      </c>
      <c r="Z587" s="14">
        <v>3336.9169459999998</v>
      </c>
      <c r="AA587" s="14">
        <v>3256.1963940000001</v>
      </c>
      <c r="AB587" s="14">
        <v>1800</v>
      </c>
      <c r="AC587" s="14">
        <v>4009.4874249999998</v>
      </c>
      <c r="AD587" s="14">
        <v>2937.061526</v>
      </c>
      <c r="AE587" s="14">
        <v>0.73252793100000002</v>
      </c>
      <c r="AF587" s="14">
        <f t="array" ref="AF587">TTEST(IF(H587:R587&lt;&gt;0,H587:R587),IF(S587:AA587&lt;&gt;0,S587:AA587),2,3)</f>
        <v>0.19464181272828082</v>
      </c>
      <c r="AG587">
        <f t="array" ref="AG587">AVERAGE(IF(H587:R587&lt;&gt;0,H587:R587))</f>
        <v>4966.8822529999998</v>
      </c>
      <c r="AH587">
        <f t="array" ref="AH587">STDEV(IF(H587:R587&lt;&gt;0,H587:R587))</f>
        <v>5010.989136303524</v>
      </c>
      <c r="AI587">
        <f t="shared" si="30"/>
        <v>99.119796868367175</v>
      </c>
    </row>
    <row r="588" spans="1:35" x14ac:dyDescent="0.2">
      <c r="A588" s="2" t="s">
        <v>650</v>
      </c>
      <c r="B588" s="2">
        <v>73629</v>
      </c>
      <c r="C588" s="5">
        <v>2455</v>
      </c>
      <c r="D588" s="5">
        <f t="shared" si="31"/>
        <v>174353472</v>
      </c>
      <c r="E588" s="5">
        <v>2368</v>
      </c>
      <c r="F588" s="5">
        <f t="shared" si="32"/>
        <v>1</v>
      </c>
      <c r="G588" s="5">
        <v>77</v>
      </c>
      <c r="H588" s="14">
        <v>0</v>
      </c>
      <c r="I588" s="14">
        <v>5155</v>
      </c>
      <c r="J588" s="14">
        <v>373.53919189999999</v>
      </c>
      <c r="K588" s="14">
        <v>639.06473240000003</v>
      </c>
      <c r="L588" s="14">
        <v>0</v>
      </c>
      <c r="M588" s="14">
        <v>1363.680537</v>
      </c>
      <c r="N588" s="14">
        <v>0</v>
      </c>
      <c r="O588" s="14">
        <v>747.71374730000002</v>
      </c>
      <c r="P588" s="14">
        <v>1880.753125</v>
      </c>
      <c r="Q588" s="14">
        <v>0</v>
      </c>
      <c r="R588" s="14">
        <v>497.25994709999998</v>
      </c>
      <c r="S588" s="14">
        <v>2665.810211</v>
      </c>
      <c r="T588" s="14">
        <v>2367.5905790000002</v>
      </c>
      <c r="U588" s="14">
        <v>3903.723641</v>
      </c>
      <c r="V588" s="14">
        <v>2975.4910030000001</v>
      </c>
      <c r="W588" s="14">
        <v>2552.8605969999999</v>
      </c>
      <c r="X588" s="14">
        <v>0</v>
      </c>
      <c r="Y588" s="14">
        <v>0</v>
      </c>
      <c r="Z588" s="14">
        <v>7272.8644160000003</v>
      </c>
      <c r="AA588" s="14">
        <v>3007.9145130000002</v>
      </c>
      <c r="AB588" s="14">
        <v>1420</v>
      </c>
      <c r="AC588" s="14">
        <v>747.71374730000002</v>
      </c>
      <c r="AD588" s="14">
        <v>2975.4910030000001</v>
      </c>
      <c r="AE588" s="14">
        <v>3.9794520470000001</v>
      </c>
      <c r="AF588" s="14">
        <f t="array" ref="AF588">TTEST(IF(H588:R588&lt;&gt;0,H588:R588),IF(S588:AA588&lt;&gt;0,S588:AA588),2,3)</f>
        <v>4.7409031545971703E-2</v>
      </c>
      <c r="AG588">
        <f t="array" ref="AG588">AVERAGE(IF(H588:R588&lt;&gt;0,H588:R588))</f>
        <v>1522.4301829571427</v>
      </c>
      <c r="AH588">
        <f t="array" ref="AH588">STDEV(IF(H588:R588&lt;&gt;0,H588:R588))</f>
        <v>1688.2241583644204</v>
      </c>
      <c r="AI588">
        <f t="shared" si="30"/>
        <v>90.179386156403439</v>
      </c>
    </row>
    <row r="589" spans="1:35" x14ac:dyDescent="0.2">
      <c r="A589" s="2" t="s">
        <v>489</v>
      </c>
      <c r="B589" s="2">
        <v>46562</v>
      </c>
      <c r="C589" s="5">
        <v>5419</v>
      </c>
      <c r="D589" s="5">
        <f t="shared" si="31"/>
        <v>174235004</v>
      </c>
      <c r="E589" s="5">
        <v>3742</v>
      </c>
      <c r="F589" s="5">
        <f t="shared" si="32"/>
        <v>1</v>
      </c>
      <c r="G589" s="5">
        <v>96</v>
      </c>
      <c r="H589" s="14">
        <v>0</v>
      </c>
      <c r="I589" s="14">
        <v>7926</v>
      </c>
      <c r="J589" s="14">
        <v>87.588376940000003</v>
      </c>
      <c r="K589" s="14">
        <v>2920.1284420000002</v>
      </c>
      <c r="L589" s="14">
        <v>3742.0966469999998</v>
      </c>
      <c r="M589" s="14">
        <v>0</v>
      </c>
      <c r="N589" s="14">
        <v>4633.5178939999996</v>
      </c>
      <c r="O589" s="14">
        <v>5713.4379470000003</v>
      </c>
      <c r="P589" s="14">
        <v>0</v>
      </c>
      <c r="Q589" s="14">
        <v>17956.144619999999</v>
      </c>
      <c r="R589" s="14">
        <v>3173.1707369999999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2620</v>
      </c>
      <c r="AC589" s="14">
        <v>4187.8072700000002</v>
      </c>
      <c r="AD589" s="14" t="e">
        <v>#NUM!</v>
      </c>
      <c r="AE589" s="14" t="e">
        <v>#NUM!</v>
      </c>
      <c r="AF589" s="14" t="e">
        <f t="array" ref="AF589">TTEST(IF(H589:R589&lt;&gt;0,H589:R589),IF(S589:AA589&lt;&gt;0,S589:AA589),2,3)</f>
        <v>#DIV/0!</v>
      </c>
      <c r="AG589">
        <f t="array" ref="AG589">AVERAGE(IF(H589:R589&lt;&gt;0,H589:R589))</f>
        <v>5769.0105829924996</v>
      </c>
      <c r="AH589">
        <f t="array" ref="AH589">STDEV(IF(H589:R589&lt;&gt;0,H589:R589))</f>
        <v>5421.0268359463189</v>
      </c>
      <c r="AI589">
        <f t="shared" si="30"/>
        <v>106.41914820894694</v>
      </c>
    </row>
    <row r="590" spans="1:35" x14ac:dyDescent="0.2">
      <c r="A590" s="2" t="s">
        <v>599</v>
      </c>
      <c r="B590" s="2">
        <v>54189</v>
      </c>
      <c r="C590" s="5">
        <v>3735</v>
      </c>
      <c r="D590" s="5">
        <f t="shared" si="31"/>
        <v>174163446</v>
      </c>
      <c r="E590" s="5">
        <v>3214</v>
      </c>
      <c r="F590" s="5">
        <f t="shared" si="32"/>
        <v>1</v>
      </c>
      <c r="G590" s="5">
        <v>53</v>
      </c>
      <c r="H590" s="14">
        <v>0</v>
      </c>
      <c r="I590" s="14">
        <v>3318</v>
      </c>
      <c r="J590" s="14">
        <v>2115.4714300000001</v>
      </c>
      <c r="K590" s="14">
        <v>0</v>
      </c>
      <c r="L590" s="14">
        <v>1425.2314429999999</v>
      </c>
      <c r="M590" s="14">
        <v>2717.1710189999999</v>
      </c>
      <c r="N590" s="14">
        <v>0</v>
      </c>
      <c r="O590" s="14">
        <v>6605.4882809999999</v>
      </c>
      <c r="P590" s="14">
        <v>3214.4292399999999</v>
      </c>
      <c r="Q590" s="14">
        <v>5222.4192730000004</v>
      </c>
      <c r="R590" s="14">
        <v>7672.9410639999996</v>
      </c>
      <c r="S590" s="14">
        <v>0</v>
      </c>
      <c r="T590" s="14">
        <v>3107.3669460000001</v>
      </c>
      <c r="U590" s="14">
        <v>3960.1553220000001</v>
      </c>
      <c r="V590" s="14">
        <v>0</v>
      </c>
      <c r="W590" s="14">
        <v>1723.029947</v>
      </c>
      <c r="X590" s="14">
        <v>0</v>
      </c>
      <c r="Y590" s="14">
        <v>0</v>
      </c>
      <c r="Z590" s="14">
        <v>0</v>
      </c>
      <c r="AA590" s="14">
        <v>0</v>
      </c>
      <c r="AB590" s="14">
        <v>0</v>
      </c>
      <c r="AC590" s="14">
        <v>3266.2146200000002</v>
      </c>
      <c r="AD590" s="14">
        <v>3107.3669460000001</v>
      </c>
      <c r="AE590" s="14">
        <v>0.95136643099999996</v>
      </c>
      <c r="AF590" s="14">
        <f t="array" ref="AF590">TTEST(IF(H590:R590&lt;&gt;0,H590:R590),IF(S590:AA590&lt;&gt;0,S590:AA590),2,3)</f>
        <v>0.31248230411634426</v>
      </c>
      <c r="AG590">
        <f t="array" ref="AG590">AVERAGE(IF(H590:R590&lt;&gt;0,H590:R590))</f>
        <v>4036.3939687499997</v>
      </c>
      <c r="AH590">
        <f t="array" ref="AH590">STDEV(IF(H590:R590&lt;&gt;0,H590:R590))</f>
        <v>2225.5514443480943</v>
      </c>
      <c r="AI590">
        <f t="shared" si="30"/>
        <v>181.36601510608239</v>
      </c>
    </row>
    <row r="591" spans="1:35" x14ac:dyDescent="0.2">
      <c r="A591" s="2" t="s">
        <v>641</v>
      </c>
      <c r="B591" s="2">
        <v>50296</v>
      </c>
      <c r="C591" s="5">
        <v>3681</v>
      </c>
      <c r="D591" s="5">
        <f t="shared" si="31"/>
        <v>174074456</v>
      </c>
      <c r="E591" s="5">
        <v>3461</v>
      </c>
      <c r="F591" s="5">
        <f t="shared" si="32"/>
        <v>1</v>
      </c>
      <c r="G591" s="5">
        <v>59</v>
      </c>
      <c r="H591" s="14">
        <v>0</v>
      </c>
      <c r="I591" s="14">
        <v>4442</v>
      </c>
      <c r="J591" s="14">
        <v>1134.645671</v>
      </c>
      <c r="K591" s="14">
        <v>4782.9441239999996</v>
      </c>
      <c r="L591" s="14">
        <v>3023.8044150000001</v>
      </c>
      <c r="M591" s="14">
        <v>3641.825855</v>
      </c>
      <c r="N591" s="14">
        <v>2488.781176</v>
      </c>
      <c r="O591" s="14">
        <v>9342.6155990000007</v>
      </c>
      <c r="P591" s="14">
        <v>4420.6812719999998</v>
      </c>
      <c r="Q591" s="14">
        <v>6912.6477349999996</v>
      </c>
      <c r="R591" s="14">
        <v>1878.5044580000001</v>
      </c>
      <c r="S591" s="14">
        <v>0</v>
      </c>
      <c r="T591" s="14">
        <v>1980.381848</v>
      </c>
      <c r="U591" s="14">
        <v>3742.2420310000002</v>
      </c>
      <c r="V591" s="14">
        <v>0</v>
      </c>
      <c r="W591" s="14">
        <v>0</v>
      </c>
      <c r="X591" s="14">
        <v>0</v>
      </c>
      <c r="Y591" s="14">
        <v>0</v>
      </c>
      <c r="Z591" s="14">
        <v>2442.2052610000001</v>
      </c>
      <c r="AA591" s="14">
        <v>3461.2186780000002</v>
      </c>
      <c r="AB591" s="14">
        <v>1520</v>
      </c>
      <c r="AC591" s="14">
        <v>4031.2535640000001</v>
      </c>
      <c r="AD591" s="14">
        <v>2951.711969</v>
      </c>
      <c r="AE591" s="14">
        <v>0.73220697300000004</v>
      </c>
      <c r="AF591" s="14">
        <f t="array" ref="AF591">TTEST(IF(H591:R591&lt;&gt;0,H591:R591),IF(S591:AA591&lt;&gt;0,S591:AA591),2,3)</f>
        <v>0.1641132448141088</v>
      </c>
      <c r="AG591">
        <f t="array" ref="AG591">AVERAGE(IF(H591:R591&lt;&gt;0,H591:R591))</f>
        <v>4206.8450305000006</v>
      </c>
      <c r="AH591">
        <f t="array" ref="AH591">STDEV(IF(H591:R591&lt;&gt;0,H591:R591))</f>
        <v>2441.7793027978537</v>
      </c>
      <c r="AI591">
        <f t="shared" ref="AI591:AI654" si="33">(AG591/AH591)*100</f>
        <v>172.2860467233746</v>
      </c>
    </row>
    <row r="592" spans="1:35" x14ac:dyDescent="0.2">
      <c r="A592" s="2" t="s">
        <v>683</v>
      </c>
      <c r="B592" s="2">
        <v>96824</v>
      </c>
      <c r="C592" s="5">
        <v>1735</v>
      </c>
      <c r="D592" s="5">
        <f t="shared" si="31"/>
        <v>173702256</v>
      </c>
      <c r="E592" s="5">
        <v>1794</v>
      </c>
      <c r="F592" s="5">
        <f t="shared" si="32"/>
        <v>1</v>
      </c>
      <c r="G592" s="5">
        <v>54</v>
      </c>
      <c r="H592" s="14">
        <v>0</v>
      </c>
      <c r="I592" s="14">
        <v>1858</v>
      </c>
      <c r="J592" s="14">
        <v>284.55975849999999</v>
      </c>
      <c r="K592" s="14">
        <v>0</v>
      </c>
      <c r="L592" s="14">
        <v>0</v>
      </c>
      <c r="M592" s="14">
        <v>2172.3430819999999</v>
      </c>
      <c r="N592" s="14">
        <v>0</v>
      </c>
      <c r="O592" s="14">
        <v>0</v>
      </c>
      <c r="P592" s="14">
        <v>1624.6988960000001</v>
      </c>
      <c r="Q592" s="14">
        <v>0</v>
      </c>
      <c r="R592" s="14">
        <v>687.14720929999999</v>
      </c>
      <c r="S592" s="14">
        <v>0</v>
      </c>
      <c r="T592" s="14">
        <v>1416.658019</v>
      </c>
      <c r="U592" s="14">
        <v>3548.2868480000002</v>
      </c>
      <c r="V592" s="14">
        <v>0</v>
      </c>
      <c r="W592" s="14">
        <v>1794.383832</v>
      </c>
      <c r="X592" s="14">
        <v>0</v>
      </c>
      <c r="Y592" s="14">
        <v>0</v>
      </c>
      <c r="Z592" s="14">
        <v>0</v>
      </c>
      <c r="AA592" s="14">
        <v>0</v>
      </c>
      <c r="AB592" s="14">
        <v>2230</v>
      </c>
      <c r="AC592" s="14">
        <v>1624.6988960000001</v>
      </c>
      <c r="AD592" s="14">
        <v>1794.383832</v>
      </c>
      <c r="AE592" s="14">
        <v>1.1044408509999999</v>
      </c>
      <c r="AF592" s="14">
        <f t="array" ref="AF592">TTEST(IF(H592:R592&lt;&gt;0,H592:R592),IF(S592:AA592&lt;&gt;0,S592:AA592),2,3)</f>
        <v>0.29758740679925871</v>
      </c>
      <c r="AG592">
        <f t="array" ref="AG592">AVERAGE(IF(H592:R592&lt;&gt;0,H592:R592))</f>
        <v>1325.34978916</v>
      </c>
      <c r="AH592">
        <f t="array" ref="AH592">STDEV(IF(H592:R592&lt;&gt;0,H592:R592))</f>
        <v>803.31659292133247</v>
      </c>
      <c r="AI592">
        <f t="shared" si="33"/>
        <v>164.98473962055823</v>
      </c>
    </row>
    <row r="593" spans="1:35" x14ac:dyDescent="0.2">
      <c r="A593" s="2" t="s">
        <v>661</v>
      </c>
      <c r="B593" s="2">
        <v>71293</v>
      </c>
      <c r="C593" s="5">
        <v>2486</v>
      </c>
      <c r="D593" s="5">
        <f t="shared" si="31"/>
        <v>173527162</v>
      </c>
      <c r="E593" s="5">
        <v>2434</v>
      </c>
      <c r="F593" s="5">
        <f t="shared" si="32"/>
        <v>1</v>
      </c>
      <c r="G593" s="5">
        <v>41</v>
      </c>
      <c r="H593" s="14">
        <v>0</v>
      </c>
      <c r="I593" s="14">
        <v>3076</v>
      </c>
      <c r="J593" s="14">
        <v>411.30723339999997</v>
      </c>
      <c r="K593" s="14">
        <v>0</v>
      </c>
      <c r="L593" s="14">
        <v>0</v>
      </c>
      <c r="M593" s="14">
        <v>2385.6911399999999</v>
      </c>
      <c r="N593" s="14">
        <v>2434.2001059999998</v>
      </c>
      <c r="O593" s="14">
        <v>0</v>
      </c>
      <c r="P593" s="14">
        <v>3398.2178469999999</v>
      </c>
      <c r="Q593" s="14">
        <v>0</v>
      </c>
      <c r="R593" s="14">
        <v>3002.3313680000001</v>
      </c>
      <c r="S593" s="14">
        <v>0</v>
      </c>
      <c r="T593" s="14">
        <v>0</v>
      </c>
      <c r="U593" s="14">
        <v>0</v>
      </c>
      <c r="V593" s="14">
        <v>2687.0469680000001</v>
      </c>
      <c r="W593" s="14">
        <v>2144.2991729999999</v>
      </c>
      <c r="X593" s="14">
        <v>1594.5888279999999</v>
      </c>
      <c r="Y593" s="14">
        <v>0</v>
      </c>
      <c r="Z593" s="14">
        <v>1928.8556129999999</v>
      </c>
      <c r="AA593" s="14">
        <v>0</v>
      </c>
      <c r="AB593" s="14">
        <v>4280</v>
      </c>
      <c r="AC593" s="14">
        <v>2718.2657370000002</v>
      </c>
      <c r="AD593" s="14">
        <v>2036.577393</v>
      </c>
      <c r="AE593" s="14">
        <v>0.74921938799999999</v>
      </c>
      <c r="AF593" s="14">
        <f t="array" ref="AF593">TTEST(IF(H593:R593&lt;&gt;0,H593:R593),IF(S593:AA593&lt;&gt;0,S593:AA593),2,3)</f>
        <v>0.4864854498392841</v>
      </c>
      <c r="AG593">
        <f t="array" ref="AG593">AVERAGE(IF(H593:R593&lt;&gt;0,H593:R593))</f>
        <v>2451.2912824</v>
      </c>
      <c r="AH593">
        <f t="array" ref="AH593">STDEV(IF(H593:R593&lt;&gt;0,H593:R593))</f>
        <v>1073.0057300589519</v>
      </c>
      <c r="AI593">
        <f t="shared" si="33"/>
        <v>228.45090326454488</v>
      </c>
    </row>
    <row r="594" spans="1:35" x14ac:dyDescent="0.2">
      <c r="A594" s="2" t="s">
        <v>623</v>
      </c>
      <c r="B594" s="2">
        <v>51329</v>
      </c>
      <c r="C594" s="5">
        <v>3734</v>
      </c>
      <c r="D594" s="5">
        <f t="shared" si="31"/>
        <v>173338033</v>
      </c>
      <c r="E594" s="5">
        <v>3377</v>
      </c>
      <c r="F594" s="5">
        <f t="shared" si="32"/>
        <v>1</v>
      </c>
      <c r="G594" s="5">
        <v>77</v>
      </c>
      <c r="H594" s="14">
        <v>966</v>
      </c>
      <c r="I594" s="14">
        <v>5822</v>
      </c>
      <c r="J594" s="14">
        <v>642.63233930000001</v>
      </c>
      <c r="K594" s="14">
        <v>0</v>
      </c>
      <c r="L594" s="14">
        <v>4439.4364340000002</v>
      </c>
      <c r="M594" s="14">
        <v>5008.9719269999996</v>
      </c>
      <c r="N594" s="14">
        <v>2020.9911090000001</v>
      </c>
      <c r="O594" s="14">
        <v>4015.1818979999998</v>
      </c>
      <c r="P594" s="14">
        <v>2737.8918669999998</v>
      </c>
      <c r="Q594" s="14">
        <v>5709.395931</v>
      </c>
      <c r="R594" s="14">
        <v>10704.097470000001</v>
      </c>
      <c r="S594" s="14">
        <v>0</v>
      </c>
      <c r="T594" s="14">
        <v>1150.9554350000001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1590</v>
      </c>
      <c r="AC594" s="14">
        <v>4227.309166</v>
      </c>
      <c r="AD594" s="14">
        <v>1150.9554350000001</v>
      </c>
      <c r="AE594" s="14">
        <v>0.27226668100000001</v>
      </c>
      <c r="AF594" s="14" t="e">
        <f t="array" ref="AF594">TTEST(IF(H594:R594&lt;&gt;0,H594:R594),IF(S594:AA594&lt;&gt;0,S594:AA594),2,3)</f>
        <v>#DIV/0!</v>
      </c>
      <c r="AG594">
        <f t="array" ref="AG594">AVERAGE(IF(H594:R594&lt;&gt;0,H594:R594))</f>
        <v>4206.6598975299994</v>
      </c>
      <c r="AH594">
        <f t="array" ref="AH594">STDEV(IF(H594:R594&lt;&gt;0,H594:R594))</f>
        <v>2943.1159633190787</v>
      </c>
      <c r="AI594">
        <f t="shared" si="33"/>
        <v>142.93218309977729</v>
      </c>
    </row>
    <row r="595" spans="1:35" x14ac:dyDescent="0.2">
      <c r="A595" s="2" t="s">
        <v>645</v>
      </c>
      <c r="B595" s="2">
        <v>55923</v>
      </c>
      <c r="C595" s="5">
        <v>3287</v>
      </c>
      <c r="D595" s="5">
        <f t="shared" si="31"/>
        <v>172857993</v>
      </c>
      <c r="E595" s="5">
        <v>3091</v>
      </c>
      <c r="F595" s="5">
        <f t="shared" si="32"/>
        <v>1</v>
      </c>
      <c r="G595" s="5">
        <v>56</v>
      </c>
      <c r="H595" s="14">
        <v>0</v>
      </c>
      <c r="I595" s="14">
        <v>3754</v>
      </c>
      <c r="J595" s="14">
        <v>604.54904409999995</v>
      </c>
      <c r="K595" s="14">
        <v>0</v>
      </c>
      <c r="L595" s="14">
        <v>0</v>
      </c>
      <c r="M595" s="14">
        <v>6489.0115470000001</v>
      </c>
      <c r="N595" s="14">
        <v>1078.0266360000001</v>
      </c>
      <c r="O595" s="14">
        <v>4070.9345659999999</v>
      </c>
      <c r="P595" s="14">
        <v>4291.6886270000005</v>
      </c>
      <c r="Q595" s="14">
        <v>7007.8406619999996</v>
      </c>
      <c r="R595" s="14">
        <v>3448.6845720000001</v>
      </c>
      <c r="S595" s="14">
        <v>2732.5105450000001</v>
      </c>
      <c r="T595" s="14">
        <v>0</v>
      </c>
      <c r="U595" s="14">
        <v>0</v>
      </c>
      <c r="V595" s="14">
        <v>2442.5363550000002</v>
      </c>
      <c r="W595" s="14">
        <v>2614.4333539999998</v>
      </c>
      <c r="X595" s="14">
        <v>0</v>
      </c>
      <c r="Y595" s="14">
        <v>0</v>
      </c>
      <c r="Z595" s="14">
        <v>2280.0918940000001</v>
      </c>
      <c r="AA595" s="14">
        <v>3578.8337660000002</v>
      </c>
      <c r="AB595" s="14">
        <v>1620</v>
      </c>
      <c r="AC595" s="14">
        <v>3912.467283</v>
      </c>
      <c r="AD595" s="14">
        <v>2614.4333539999998</v>
      </c>
      <c r="AE595" s="14">
        <v>0.66823136500000002</v>
      </c>
      <c r="AF595" s="14">
        <f t="array" ref="AF595">TTEST(IF(H595:R595&lt;&gt;0,H595:R595),IF(S595:AA595&lt;&gt;0,S595:AA595),2,3)</f>
        <v>0.21540748376854207</v>
      </c>
      <c r="AG595">
        <f t="array" ref="AG595">AVERAGE(IF(H595:R595&lt;&gt;0,H595:R595))</f>
        <v>3843.0919567624996</v>
      </c>
      <c r="AH595">
        <f t="array" ref="AH595">STDEV(IF(H595:R595&lt;&gt;0,H595:R595))</f>
        <v>2254.1047338955491</v>
      </c>
      <c r="AI595">
        <f t="shared" si="33"/>
        <v>170.49305202961261</v>
      </c>
    </row>
    <row r="596" spans="1:35" x14ac:dyDescent="0.2">
      <c r="A596" s="2" t="s">
        <v>681</v>
      </c>
      <c r="B596" s="2">
        <v>101235</v>
      </c>
      <c r="C596" s="5">
        <v>1666</v>
      </c>
      <c r="D596" s="5">
        <f t="shared" si="31"/>
        <v>172504440</v>
      </c>
      <c r="E596" s="5">
        <v>1704</v>
      </c>
      <c r="F596" s="5">
        <f t="shared" si="32"/>
        <v>1</v>
      </c>
      <c r="G596" s="5">
        <v>55</v>
      </c>
      <c r="H596" s="14">
        <v>0</v>
      </c>
      <c r="I596" s="14">
        <v>1981</v>
      </c>
      <c r="J596" s="14">
        <v>224.47505810000001</v>
      </c>
      <c r="K596" s="14">
        <v>0</v>
      </c>
      <c r="L596" s="14">
        <v>0</v>
      </c>
      <c r="M596" s="14">
        <v>1628.0260330000001</v>
      </c>
      <c r="N596" s="14">
        <v>0</v>
      </c>
      <c r="O596" s="14">
        <v>913.0168731</v>
      </c>
      <c r="P596" s="14">
        <v>2844.3455049999998</v>
      </c>
      <c r="Q596" s="14">
        <v>0</v>
      </c>
      <c r="R596" s="14">
        <v>1481.153577</v>
      </c>
      <c r="S596" s="14">
        <v>2114.6644329999999</v>
      </c>
      <c r="T596" s="14">
        <v>0</v>
      </c>
      <c r="U596" s="14">
        <v>0</v>
      </c>
      <c r="V596" s="14">
        <v>0</v>
      </c>
      <c r="W596" s="14">
        <v>1779.048675</v>
      </c>
      <c r="X596" s="14">
        <v>0</v>
      </c>
      <c r="Y596" s="14">
        <v>0</v>
      </c>
      <c r="Z596" s="14">
        <v>3070.5903739999999</v>
      </c>
      <c r="AA596" s="14">
        <v>0</v>
      </c>
      <c r="AB596" s="14">
        <v>623</v>
      </c>
      <c r="AC596" s="14">
        <v>1554.5898050000001</v>
      </c>
      <c r="AD596" s="14">
        <v>2114.6644329999999</v>
      </c>
      <c r="AE596" s="14">
        <v>1.3602716459999999</v>
      </c>
      <c r="AF596" s="14">
        <f t="array" ref="AF596">TTEST(IF(H596:R596&lt;&gt;0,H596:R596),IF(S596:AA596&lt;&gt;0,S596:AA596),2,3)</f>
        <v>0.18449122934480178</v>
      </c>
      <c r="AG596">
        <f t="array" ref="AG596">AVERAGE(IF(H596:R596&lt;&gt;0,H596:R596))</f>
        <v>1512.0028410333332</v>
      </c>
      <c r="AH596">
        <f t="array" ref="AH596">STDEV(IF(H596:R596&lt;&gt;0,H596:R596))</f>
        <v>897.33163870626902</v>
      </c>
      <c r="AI596">
        <f t="shared" si="33"/>
        <v>168.49989188091803</v>
      </c>
    </row>
    <row r="597" spans="1:35" x14ac:dyDescent="0.2">
      <c r="A597" s="2" t="s">
        <v>591</v>
      </c>
      <c r="B597" s="2">
        <v>73612</v>
      </c>
      <c r="C597" s="5">
        <v>2801</v>
      </c>
      <c r="D597" s="5">
        <f t="shared" si="31"/>
        <v>172178468</v>
      </c>
      <c r="E597" s="5">
        <v>2339</v>
      </c>
      <c r="F597" s="5">
        <f t="shared" si="32"/>
        <v>1</v>
      </c>
      <c r="G597" s="5">
        <v>54</v>
      </c>
      <c r="H597" s="14">
        <v>1811</v>
      </c>
      <c r="I597" s="14">
        <v>1928</v>
      </c>
      <c r="J597" s="14">
        <v>385.70086020000002</v>
      </c>
      <c r="K597" s="14">
        <v>0</v>
      </c>
      <c r="L597" s="14">
        <v>0</v>
      </c>
      <c r="M597" s="14">
        <v>1660.4839910000001</v>
      </c>
      <c r="N597" s="14">
        <v>0</v>
      </c>
      <c r="O597" s="14">
        <v>0</v>
      </c>
      <c r="P597" s="14">
        <v>1065.9196979999999</v>
      </c>
      <c r="Q597" s="14">
        <v>5776.4363489999996</v>
      </c>
      <c r="R597" s="14">
        <v>2162.6380129999998</v>
      </c>
      <c r="S597" s="14">
        <v>3181.0837529999999</v>
      </c>
      <c r="T597" s="14">
        <v>2338.805652</v>
      </c>
      <c r="U597" s="14">
        <v>5594.5161470000003</v>
      </c>
      <c r="V597" s="14">
        <v>0</v>
      </c>
      <c r="W597" s="14">
        <v>2863.3837119999998</v>
      </c>
      <c r="X597" s="14">
        <v>2316.255087</v>
      </c>
      <c r="Y597" s="14">
        <v>0</v>
      </c>
      <c r="Z597" s="14">
        <v>3840.2209200000002</v>
      </c>
      <c r="AA597" s="14">
        <v>3880.8388049999999</v>
      </c>
      <c r="AB597" s="14">
        <v>3210</v>
      </c>
      <c r="AC597" s="14">
        <v>1811</v>
      </c>
      <c r="AD597" s="14">
        <v>3181.0837529999999</v>
      </c>
      <c r="AE597" s="14">
        <v>1.756534375</v>
      </c>
      <c r="AF597" s="14">
        <f t="array" ref="AF597">TTEST(IF(H597:R597&lt;&gt;0,H597:R597),IF(S597:AA597&lt;&gt;0,S597:AA597),2,3)</f>
        <v>0.12171051810924421</v>
      </c>
      <c r="AG597">
        <f t="array" ref="AG597">AVERAGE(IF(H597:R597&lt;&gt;0,H597:R597))</f>
        <v>2112.8827016</v>
      </c>
      <c r="AH597">
        <f t="array" ref="AH597">STDEV(IF(H597:R597&lt;&gt;0,H597:R597))</f>
        <v>1724.0151263251798</v>
      </c>
      <c r="AI597">
        <f t="shared" si="33"/>
        <v>122.55592595081866</v>
      </c>
    </row>
    <row r="598" spans="1:35" x14ac:dyDescent="0.2">
      <c r="A598" s="2" t="s">
        <v>565</v>
      </c>
      <c r="B598" s="2">
        <v>98665</v>
      </c>
      <c r="C598" s="5">
        <v>2208</v>
      </c>
      <c r="D598" s="5">
        <f t="shared" si="31"/>
        <v>172071760</v>
      </c>
      <c r="E598" s="5">
        <v>1744</v>
      </c>
      <c r="F598" s="5">
        <f t="shared" si="32"/>
        <v>1</v>
      </c>
      <c r="G598" s="5">
        <v>79</v>
      </c>
      <c r="H598" s="14">
        <v>310</v>
      </c>
      <c r="I598" s="14">
        <v>2524</v>
      </c>
      <c r="J598" s="14">
        <v>391.2488965</v>
      </c>
      <c r="K598" s="14">
        <v>0</v>
      </c>
      <c r="L598" s="14">
        <v>594.66420470000003</v>
      </c>
      <c r="M598" s="14">
        <v>4006.8454980000001</v>
      </c>
      <c r="N598" s="14">
        <v>0</v>
      </c>
      <c r="O598" s="14">
        <v>3797.6937010000001</v>
      </c>
      <c r="P598" s="14">
        <v>5512.8109839999997</v>
      </c>
      <c r="Q598" s="14">
        <v>0</v>
      </c>
      <c r="R598" s="14">
        <v>1868.4032910000001</v>
      </c>
      <c r="S598" s="14">
        <v>0</v>
      </c>
      <c r="T598" s="14">
        <v>1453.230264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1620</v>
      </c>
      <c r="AC598" s="14">
        <v>2196.201646</v>
      </c>
      <c r="AD598" s="14">
        <v>1453.230264</v>
      </c>
      <c r="AE598" s="14">
        <v>0.661701655</v>
      </c>
      <c r="AF598" s="14" t="e">
        <f t="array" ref="AF598">TTEST(IF(H598:R598&lt;&gt;0,H598:R598),IF(S598:AA598&lt;&gt;0,S598:AA598),2,3)</f>
        <v>#DIV/0!</v>
      </c>
      <c r="AG598">
        <f t="array" ref="AG598">AVERAGE(IF(H598:R598&lt;&gt;0,H598:R598))</f>
        <v>2375.7083219000001</v>
      </c>
      <c r="AH598">
        <f t="array" ref="AH598">STDEV(IF(H598:R598&lt;&gt;0,H598:R598))</f>
        <v>1933.9360701500987</v>
      </c>
      <c r="AI598">
        <f t="shared" si="33"/>
        <v>122.84316728813141</v>
      </c>
    </row>
    <row r="599" spans="1:35" x14ac:dyDescent="0.2">
      <c r="A599" s="2" t="s">
        <v>492</v>
      </c>
      <c r="B599" s="2">
        <v>38259</v>
      </c>
      <c r="C599" s="5">
        <v>6536</v>
      </c>
      <c r="D599" s="5">
        <f t="shared" si="31"/>
        <v>171668133</v>
      </c>
      <c r="E599" s="5">
        <v>4487</v>
      </c>
      <c r="F599" s="5">
        <f t="shared" si="32"/>
        <v>1</v>
      </c>
      <c r="G599" s="5">
        <v>87</v>
      </c>
      <c r="H599" s="14">
        <v>0</v>
      </c>
      <c r="I599" s="14">
        <v>6664</v>
      </c>
      <c r="J599" s="14">
        <v>3922.5900780000002</v>
      </c>
      <c r="K599" s="14">
        <v>0</v>
      </c>
      <c r="L599" s="14">
        <v>807.30834200000004</v>
      </c>
      <c r="M599" s="14">
        <v>7151.802549</v>
      </c>
      <c r="N599" s="14">
        <v>11670.458720000001</v>
      </c>
      <c r="O599" s="14">
        <v>20776.306840000001</v>
      </c>
      <c r="P599" s="14">
        <v>3644.0176630000001</v>
      </c>
      <c r="Q599" s="14">
        <v>4487.2835169999998</v>
      </c>
      <c r="R599" s="14">
        <v>13765.87854</v>
      </c>
      <c r="S599" s="14">
        <v>0</v>
      </c>
      <c r="T599" s="14">
        <v>1302.0758189999999</v>
      </c>
      <c r="U599" s="14">
        <v>0</v>
      </c>
      <c r="V599" s="14">
        <v>0</v>
      </c>
      <c r="W599" s="14">
        <v>3404.963475</v>
      </c>
      <c r="X599" s="14">
        <v>0</v>
      </c>
      <c r="Y599" s="14">
        <v>0</v>
      </c>
      <c r="Z599" s="14">
        <v>0</v>
      </c>
      <c r="AA599" s="14">
        <v>5035.0918810000003</v>
      </c>
      <c r="AB599" s="14">
        <v>2340</v>
      </c>
      <c r="AC599" s="14">
        <v>6664</v>
      </c>
      <c r="AD599" s="14">
        <v>3404.963475</v>
      </c>
      <c r="AE599" s="14">
        <v>0.51094890100000001</v>
      </c>
      <c r="AF599" s="14">
        <f t="array" ref="AF599">TTEST(IF(H599:R599&lt;&gt;0,H599:R599),IF(S599:AA599&lt;&gt;0,S599:AA599),2,3)</f>
        <v>6.5483848115064067E-2</v>
      </c>
      <c r="AG599">
        <f t="array" ref="AG599">AVERAGE(IF(H599:R599&lt;&gt;0,H599:R599))</f>
        <v>8098.8495832222216</v>
      </c>
      <c r="AH599">
        <f t="array" ref="AH599">STDEV(IF(H599:R599&lt;&gt;0,H599:R599))</f>
        <v>6245.4170892275497</v>
      </c>
      <c r="AI599">
        <f t="shared" si="33"/>
        <v>129.67668079673297</v>
      </c>
    </row>
    <row r="600" spans="1:35" x14ac:dyDescent="0.2">
      <c r="A600" s="2" t="s">
        <v>626</v>
      </c>
      <c r="B600" s="2">
        <v>73799</v>
      </c>
      <c r="C600" s="5">
        <v>2580</v>
      </c>
      <c r="D600" s="5">
        <f t="shared" si="31"/>
        <v>171287479</v>
      </c>
      <c r="E600" s="5">
        <v>2321</v>
      </c>
      <c r="F600" s="5">
        <f t="shared" si="32"/>
        <v>1</v>
      </c>
      <c r="G600" s="5">
        <v>58</v>
      </c>
      <c r="H600" s="14">
        <v>0</v>
      </c>
      <c r="I600" s="14">
        <v>3483</v>
      </c>
      <c r="J600" s="14">
        <v>1119.9131070000001</v>
      </c>
      <c r="K600" s="14">
        <v>0</v>
      </c>
      <c r="L600" s="14">
        <v>0</v>
      </c>
      <c r="M600" s="14">
        <v>4910.6256100000001</v>
      </c>
      <c r="N600" s="14">
        <v>0</v>
      </c>
      <c r="O600" s="14">
        <v>747.71374730000002</v>
      </c>
      <c r="P600" s="14">
        <v>5219.9850839999999</v>
      </c>
      <c r="Q600" s="14">
        <v>0</v>
      </c>
      <c r="R600" s="14">
        <v>1225.7565059999999</v>
      </c>
      <c r="S600" s="14">
        <v>2671.4969959999999</v>
      </c>
      <c r="T600" s="14">
        <v>1253.5588049999999</v>
      </c>
      <c r="U600" s="14">
        <v>3763.9751419999998</v>
      </c>
      <c r="V600" s="14">
        <v>0</v>
      </c>
      <c r="W600" s="14">
        <v>2357.6893559999999</v>
      </c>
      <c r="X600" s="14">
        <v>0</v>
      </c>
      <c r="Y600" s="14">
        <v>0</v>
      </c>
      <c r="Z600" s="14">
        <v>2284.8975740000001</v>
      </c>
      <c r="AA600" s="14">
        <v>0</v>
      </c>
      <c r="AB600" s="14">
        <v>1920</v>
      </c>
      <c r="AC600" s="14">
        <v>2354.3782529999999</v>
      </c>
      <c r="AD600" s="14">
        <v>2357.6893559999999</v>
      </c>
      <c r="AE600" s="14">
        <v>1.0014063600000001</v>
      </c>
      <c r="AF600" s="14">
        <f t="array" ref="AF600">TTEST(IF(H600:R600&lt;&gt;0,H600:R600),IF(S600:AA600&lt;&gt;0,S600:AA600),2,3)</f>
        <v>0.73819903713446977</v>
      </c>
      <c r="AG600">
        <f t="array" ref="AG600">AVERAGE(IF(H600:R600&lt;&gt;0,H600:R600))</f>
        <v>2784.49900905</v>
      </c>
      <c r="AH600">
        <f t="array" ref="AH600">STDEV(IF(H600:R600&lt;&gt;0,H600:R600))</f>
        <v>2014.3946483994084</v>
      </c>
      <c r="AI600">
        <f t="shared" si="33"/>
        <v>138.23006386869122</v>
      </c>
    </row>
    <row r="601" spans="1:35" x14ac:dyDescent="0.2">
      <c r="A601" s="2" t="s">
        <v>686</v>
      </c>
      <c r="B601" s="2">
        <v>102539</v>
      </c>
      <c r="C601" s="5">
        <v>1635</v>
      </c>
      <c r="D601" s="5">
        <f t="shared" si="31"/>
        <v>170932513</v>
      </c>
      <c r="E601" s="5">
        <v>1667</v>
      </c>
      <c r="F601" s="5">
        <f t="shared" si="32"/>
        <v>1</v>
      </c>
      <c r="G601" s="5">
        <v>56</v>
      </c>
      <c r="H601" s="14">
        <v>0</v>
      </c>
      <c r="I601" s="14">
        <v>1699</v>
      </c>
      <c r="J601" s="14">
        <v>169.69060060000001</v>
      </c>
      <c r="K601" s="14">
        <v>0</v>
      </c>
      <c r="L601" s="14">
        <v>0</v>
      </c>
      <c r="M601" s="14">
        <v>1192.1983869999999</v>
      </c>
      <c r="N601" s="14">
        <v>0</v>
      </c>
      <c r="O601" s="14">
        <v>2273.7920210000002</v>
      </c>
      <c r="P601" s="14">
        <v>1406.2296200000001</v>
      </c>
      <c r="Q601" s="14">
        <v>0</v>
      </c>
      <c r="R601" s="14">
        <v>824.04976150000005</v>
      </c>
      <c r="S601" s="14">
        <v>2617.674387</v>
      </c>
      <c r="T601" s="14">
        <v>1635.18569</v>
      </c>
      <c r="U601" s="14">
        <v>3407.7214549999999</v>
      </c>
      <c r="V601" s="14">
        <v>0</v>
      </c>
      <c r="W601" s="14">
        <v>1965.948202</v>
      </c>
      <c r="X601" s="14">
        <v>0</v>
      </c>
      <c r="Y601" s="14">
        <v>0</v>
      </c>
      <c r="Z601" s="14">
        <v>2013.494533</v>
      </c>
      <c r="AA601" s="14">
        <v>0</v>
      </c>
      <c r="AB601" s="14">
        <v>414</v>
      </c>
      <c r="AC601" s="14">
        <v>1299.2140039999999</v>
      </c>
      <c r="AD601" s="14">
        <v>2013.494533</v>
      </c>
      <c r="AE601" s="14">
        <v>1.5497789639999999</v>
      </c>
      <c r="AF601" s="14">
        <f t="array" ref="AF601">TTEST(IF(H601:R601&lt;&gt;0,H601:R601),IF(S601:AA601&lt;&gt;0,S601:AA601),2,3)</f>
        <v>3.5821578376250524E-2</v>
      </c>
      <c r="AG601">
        <f t="array" ref="AG601">AVERAGE(IF(H601:R601&lt;&gt;0,H601:R601))</f>
        <v>1260.8267316833335</v>
      </c>
      <c r="AH601">
        <f t="array" ref="AH601">STDEV(IF(H601:R601&lt;&gt;0,H601:R601))</f>
        <v>724.61003557645347</v>
      </c>
      <c r="AI601">
        <f t="shared" si="33"/>
        <v>174.00072725742754</v>
      </c>
    </row>
    <row r="602" spans="1:35" x14ac:dyDescent="0.2">
      <c r="A602" s="2" t="s">
        <v>502</v>
      </c>
      <c r="B602" s="2">
        <v>21687</v>
      </c>
      <c r="C602" s="5">
        <v>11409</v>
      </c>
      <c r="D602" s="5">
        <f t="shared" si="31"/>
        <v>170373072</v>
      </c>
      <c r="E602" s="5">
        <v>7856</v>
      </c>
      <c r="F602" s="5">
        <f t="shared" si="32"/>
        <v>1</v>
      </c>
      <c r="G602" s="5">
        <v>94</v>
      </c>
      <c r="H602" s="14">
        <v>0</v>
      </c>
      <c r="I602" s="14">
        <v>8985</v>
      </c>
      <c r="J602" s="14">
        <v>9380.7258110000002</v>
      </c>
      <c r="K602" s="14">
        <v>0</v>
      </c>
      <c r="L602" s="14">
        <v>44290.393819999998</v>
      </c>
      <c r="M602" s="14">
        <v>7939.9508770000002</v>
      </c>
      <c r="N602" s="14">
        <v>7537.0889219999999</v>
      </c>
      <c r="O602" s="14">
        <v>11092.038839999999</v>
      </c>
      <c r="P602" s="14">
        <v>7850.5695750000004</v>
      </c>
      <c r="Q602" s="14">
        <v>0</v>
      </c>
      <c r="R602" s="14">
        <v>7855.5234049999999</v>
      </c>
      <c r="S602" s="14">
        <v>7067.8108590000002</v>
      </c>
      <c r="T602" s="14">
        <v>0</v>
      </c>
      <c r="U602" s="14">
        <v>0</v>
      </c>
      <c r="V602" s="14">
        <v>4876.8669929999996</v>
      </c>
      <c r="W602" s="14">
        <v>6025.1764869999997</v>
      </c>
      <c r="X602" s="14">
        <v>0</v>
      </c>
      <c r="Y602" s="14">
        <v>0</v>
      </c>
      <c r="Z602" s="14">
        <v>21126.025280000002</v>
      </c>
      <c r="AA602" s="14">
        <v>4290.7924240000002</v>
      </c>
      <c r="AB602" s="14">
        <v>0</v>
      </c>
      <c r="AC602" s="14">
        <v>8462.4754389999998</v>
      </c>
      <c r="AD602" s="14">
        <v>6025.1764869999997</v>
      </c>
      <c r="AE602" s="14">
        <v>0.71198747100000004</v>
      </c>
      <c r="AF602" s="14">
        <f t="array" ref="AF602">TTEST(IF(H602:R602&lt;&gt;0,H602:R602),IF(S602:AA602&lt;&gt;0,S602:AA602),2,3)</f>
        <v>0.4343301032468202</v>
      </c>
      <c r="AG602">
        <f t="array" ref="AG602">AVERAGE(IF(H602:R602&lt;&gt;0,H602:R602))</f>
        <v>13116.411406249998</v>
      </c>
      <c r="AH602">
        <f t="array" ref="AH602">STDEV(IF(H602:R602&lt;&gt;0,H602:R602))</f>
        <v>12650.634013708619</v>
      </c>
      <c r="AI602">
        <f t="shared" si="33"/>
        <v>103.68185019056473</v>
      </c>
    </row>
    <row r="603" spans="1:35" x14ac:dyDescent="0.2">
      <c r="A603" s="2" t="s">
        <v>572</v>
      </c>
      <c r="B603" s="2">
        <v>104785</v>
      </c>
      <c r="C603" s="5">
        <v>2032</v>
      </c>
      <c r="D603" s="5">
        <f t="shared" si="31"/>
        <v>169961270</v>
      </c>
      <c r="E603" s="5">
        <v>1622</v>
      </c>
      <c r="F603" s="5">
        <f t="shared" si="32"/>
        <v>1</v>
      </c>
      <c r="G603" s="5">
        <v>77</v>
      </c>
      <c r="H603" s="14">
        <v>0</v>
      </c>
      <c r="I603" s="14">
        <v>1264</v>
      </c>
      <c r="J603" s="14">
        <v>259.43743139999998</v>
      </c>
      <c r="K603" s="14">
        <v>481.01983960000001</v>
      </c>
      <c r="L603" s="14">
        <v>0</v>
      </c>
      <c r="M603" s="14">
        <v>3219.356914</v>
      </c>
      <c r="N603" s="14">
        <v>1621.511514</v>
      </c>
      <c r="O603" s="14">
        <v>4937.9393239999999</v>
      </c>
      <c r="P603" s="14">
        <v>4300.4320939999998</v>
      </c>
      <c r="Q603" s="14">
        <v>0</v>
      </c>
      <c r="R603" s="14">
        <v>2499.2578920000001</v>
      </c>
      <c r="S603" s="14">
        <v>0</v>
      </c>
      <c r="T603" s="14">
        <v>1923.959083</v>
      </c>
      <c r="U603" s="14">
        <v>0</v>
      </c>
      <c r="V603" s="14">
        <v>0</v>
      </c>
      <c r="W603" s="14">
        <v>1504.8562930000001</v>
      </c>
      <c r="X603" s="14">
        <v>0</v>
      </c>
      <c r="Y603" s="14">
        <v>0</v>
      </c>
      <c r="Z603" s="14">
        <v>0</v>
      </c>
      <c r="AA603" s="14">
        <v>0</v>
      </c>
      <c r="AB603" s="14">
        <v>339</v>
      </c>
      <c r="AC603" s="14">
        <v>2060.3847030000002</v>
      </c>
      <c r="AD603" s="14">
        <v>1714.407688</v>
      </c>
      <c r="AE603" s="14">
        <v>0.83208135100000002</v>
      </c>
      <c r="AF603" s="14">
        <f t="array" ref="AF603">TTEST(IF(H603:R603&lt;&gt;0,H603:R603),IF(S603:AA603&lt;&gt;0,S603:AA603),2,3)</f>
        <v>0.37329503670107189</v>
      </c>
      <c r="AG603">
        <f t="array" ref="AG603">AVERAGE(IF(H603:R603&lt;&gt;0,H603:R603))</f>
        <v>2322.8693761250001</v>
      </c>
      <c r="AH603">
        <f t="array" ref="AH603">STDEV(IF(H603:R603&lt;&gt;0,H603:R603))</f>
        <v>1725.7468884794164</v>
      </c>
      <c r="AI603">
        <f t="shared" si="33"/>
        <v>134.6008149649175</v>
      </c>
    </row>
    <row r="604" spans="1:35" x14ac:dyDescent="0.2">
      <c r="A604" s="2" t="s">
        <v>699</v>
      </c>
      <c r="B604" s="2">
        <v>40180</v>
      </c>
      <c r="C604" s="5">
        <v>4055</v>
      </c>
      <c r="D604" s="5">
        <f t="shared" si="31"/>
        <v>169479240</v>
      </c>
      <c r="E604" s="5">
        <v>4218</v>
      </c>
      <c r="F604" s="5">
        <f t="shared" si="32"/>
        <v>1</v>
      </c>
      <c r="G604" s="5">
        <v>69</v>
      </c>
      <c r="H604" s="14">
        <v>0</v>
      </c>
      <c r="I604" s="14">
        <v>4464</v>
      </c>
      <c r="J604" s="14">
        <v>358.05157780000002</v>
      </c>
      <c r="K604" s="14">
        <v>0</v>
      </c>
      <c r="L604" s="14">
        <v>0</v>
      </c>
      <c r="M604" s="14">
        <v>2176.249894</v>
      </c>
      <c r="N604" s="14">
        <v>7603.2539649999999</v>
      </c>
      <c r="O604" s="14">
        <v>975.53591459999996</v>
      </c>
      <c r="P604" s="14">
        <v>1455.4885879999999</v>
      </c>
      <c r="Q604" s="14">
        <v>5846.2081799999996</v>
      </c>
      <c r="R604" s="14">
        <v>8993.2761790000004</v>
      </c>
      <c r="S604" s="14">
        <v>0</v>
      </c>
      <c r="T604" s="14">
        <v>0</v>
      </c>
      <c r="U604" s="14">
        <v>5130.7803329999997</v>
      </c>
      <c r="V604" s="14">
        <v>0</v>
      </c>
      <c r="W604" s="14">
        <v>2227.8731520000001</v>
      </c>
      <c r="X604" s="14">
        <v>0</v>
      </c>
      <c r="Y604" s="14">
        <v>0</v>
      </c>
      <c r="Z604" s="14">
        <v>1971.5297109999999</v>
      </c>
      <c r="AA604" s="14">
        <v>4218.097608</v>
      </c>
      <c r="AB604" s="14">
        <v>7300</v>
      </c>
      <c r="AC604" s="14">
        <v>3320.1249469999998</v>
      </c>
      <c r="AD604" s="14">
        <v>3222.9853800000001</v>
      </c>
      <c r="AE604" s="14">
        <v>0.97074219500000003</v>
      </c>
      <c r="AF604" s="14">
        <f t="array" ref="AF604">TTEST(IF(H604:R604&lt;&gt;0,H604:R604),IF(S604:AA604&lt;&gt;0,S604:AA604),2,3)</f>
        <v>0.67471039062486193</v>
      </c>
      <c r="AG604">
        <f t="array" ref="AG604">AVERAGE(IF(H604:R604&lt;&gt;0,H604:R604))</f>
        <v>3984.0080373000001</v>
      </c>
      <c r="AH604">
        <f t="array" ref="AH604">STDEV(IF(H604:R604&lt;&gt;0,H604:R604))</f>
        <v>3245.8711119064292</v>
      </c>
      <c r="AI604">
        <f t="shared" si="33"/>
        <v>122.74079592026787</v>
      </c>
    </row>
    <row r="605" spans="1:35" x14ac:dyDescent="0.2">
      <c r="A605" s="2" t="s">
        <v>253</v>
      </c>
      <c r="B605" s="2">
        <v>29747</v>
      </c>
      <c r="C605" s="5">
        <v>16947</v>
      </c>
      <c r="D605" s="5">
        <f t="shared" si="31"/>
        <v>169468659</v>
      </c>
      <c r="E605" s="5">
        <v>5697</v>
      </c>
      <c r="F605" s="5">
        <f t="shared" si="32"/>
        <v>1</v>
      </c>
      <c r="G605" s="5">
        <v>216</v>
      </c>
      <c r="H605" s="14">
        <v>0</v>
      </c>
      <c r="I605" s="14">
        <v>5866</v>
      </c>
      <c r="J605" s="14">
        <v>4676.8288359999997</v>
      </c>
      <c r="K605" s="14">
        <v>11168.55307</v>
      </c>
      <c r="L605" s="14">
        <v>156912.905</v>
      </c>
      <c r="M605" s="14">
        <v>11791.554959999999</v>
      </c>
      <c r="N605" s="14">
        <v>4945.5757960000001</v>
      </c>
      <c r="O605" s="14">
        <v>10586.817129999999</v>
      </c>
      <c r="P605" s="14">
        <v>4650.4208500000004</v>
      </c>
      <c r="Q605" s="14">
        <v>27708.975149999998</v>
      </c>
      <c r="R605" s="14">
        <v>10985.24266</v>
      </c>
      <c r="S605" s="14">
        <v>2975.0376799999999</v>
      </c>
      <c r="T605" s="14">
        <v>4188.695412</v>
      </c>
      <c r="U605" s="14">
        <v>3395.6014449999998</v>
      </c>
      <c r="V605" s="14">
        <v>2619.7213590000001</v>
      </c>
      <c r="W605" s="14">
        <v>2732.852942</v>
      </c>
      <c r="X605" s="14">
        <v>0</v>
      </c>
      <c r="Y605" s="14">
        <v>5696.9587890000003</v>
      </c>
      <c r="Z605" s="14">
        <v>0</v>
      </c>
      <c r="AA605" s="14">
        <v>0</v>
      </c>
      <c r="AB605" s="14">
        <v>17200</v>
      </c>
      <c r="AC605" s="14">
        <v>10786.02989</v>
      </c>
      <c r="AD605" s="14">
        <v>3185.3195620000001</v>
      </c>
      <c r="AE605" s="14">
        <v>0.295319</v>
      </c>
      <c r="AF605" s="14">
        <f t="array" ref="AF605">TTEST(IF(H605:R605&lt;&gt;0,H605:R605),IF(S605:AA605&lt;&gt;0,S605:AA605),2,3)</f>
        <v>0.18417804449654826</v>
      </c>
      <c r="AG605">
        <f t="array" ref="AG605">AVERAGE(IF(H605:R605&lt;&gt;0,H605:R605))</f>
        <v>24929.287345199999</v>
      </c>
      <c r="AH605">
        <f t="array" ref="AH605">STDEV(IF(H605:R605&lt;&gt;0,H605:R605))</f>
        <v>46872.942682318746</v>
      </c>
      <c r="AI605">
        <f t="shared" si="33"/>
        <v>53.184813921665175</v>
      </c>
    </row>
    <row r="606" spans="1:35" x14ac:dyDescent="0.2">
      <c r="A606" s="2" t="s">
        <v>625</v>
      </c>
      <c r="B606" s="2">
        <v>66507</v>
      </c>
      <c r="C606" s="5">
        <v>2871</v>
      </c>
      <c r="D606" s="5">
        <f t="shared" si="31"/>
        <v>169193808</v>
      </c>
      <c r="E606" s="5">
        <v>2544</v>
      </c>
      <c r="F606" s="5">
        <f t="shared" si="32"/>
        <v>1</v>
      </c>
      <c r="G606" s="5">
        <v>82</v>
      </c>
      <c r="H606" s="14">
        <v>0</v>
      </c>
      <c r="I606" s="14">
        <v>965</v>
      </c>
      <c r="J606" s="14">
        <v>202.45103710000001</v>
      </c>
      <c r="K606" s="14">
        <v>0</v>
      </c>
      <c r="L606" s="14">
        <v>0</v>
      </c>
      <c r="M606" s="14">
        <v>944.75123970000004</v>
      </c>
      <c r="N606" s="14">
        <v>0</v>
      </c>
      <c r="O606" s="14">
        <v>0</v>
      </c>
      <c r="P606" s="14">
        <v>1605.4904739999999</v>
      </c>
      <c r="Q606" s="14">
        <v>0</v>
      </c>
      <c r="R606" s="14">
        <v>491.0791514</v>
      </c>
      <c r="S606" s="14">
        <v>5670.836346</v>
      </c>
      <c r="T606" s="14">
        <v>1165.14894</v>
      </c>
      <c r="U606" s="14">
        <v>4546.7110620000003</v>
      </c>
      <c r="V606" s="14">
        <v>0</v>
      </c>
      <c r="W606" s="14">
        <v>3923.0860229999998</v>
      </c>
      <c r="X606" s="14">
        <v>0</v>
      </c>
      <c r="Y606" s="14">
        <v>0</v>
      </c>
      <c r="Z606" s="14">
        <v>3683.8200729999999</v>
      </c>
      <c r="AA606" s="14">
        <v>3481.8995989999999</v>
      </c>
      <c r="AB606" s="14">
        <v>7770</v>
      </c>
      <c r="AC606" s="14">
        <v>944.75123970000004</v>
      </c>
      <c r="AD606" s="14">
        <v>3803.4530479999999</v>
      </c>
      <c r="AE606" s="14">
        <v>4.0258778059999996</v>
      </c>
      <c r="AF606" s="14">
        <f t="array" ref="AF606">TTEST(IF(H606:R606&lt;&gt;0,H606:R606),IF(S606:AA606&lt;&gt;0,S606:AA606),2,3)</f>
        <v>3.6445801329186441E-3</v>
      </c>
      <c r="AG606">
        <f t="array" ref="AG606">AVERAGE(IF(H606:R606&lt;&gt;0,H606:R606))</f>
        <v>841.75438043999998</v>
      </c>
      <c r="AH606">
        <f t="array" ref="AH606">STDEV(IF(H606:R606&lt;&gt;0,H606:R606))</f>
        <v>534.03476886631643</v>
      </c>
      <c r="AI606">
        <f t="shared" si="33"/>
        <v>157.62164366693403</v>
      </c>
    </row>
    <row r="607" spans="1:35" x14ac:dyDescent="0.2">
      <c r="A607" s="2" t="s">
        <v>651</v>
      </c>
      <c r="B607" s="2">
        <v>91000</v>
      </c>
      <c r="C607" s="5">
        <v>1985</v>
      </c>
      <c r="D607" s="5">
        <f t="shared" si="31"/>
        <v>168987000</v>
      </c>
      <c r="E607" s="5">
        <v>1857</v>
      </c>
      <c r="F607" s="5">
        <f t="shared" si="32"/>
        <v>1</v>
      </c>
      <c r="G607" s="5">
        <v>56</v>
      </c>
      <c r="H607" s="14">
        <v>0</v>
      </c>
      <c r="I607" s="14">
        <v>2009</v>
      </c>
      <c r="J607" s="14">
        <v>386.12210379999999</v>
      </c>
      <c r="K607" s="14">
        <v>584.92433319999998</v>
      </c>
      <c r="L607" s="14">
        <v>0</v>
      </c>
      <c r="M607" s="14">
        <v>2906.1694120000002</v>
      </c>
      <c r="N607" s="14">
        <v>0</v>
      </c>
      <c r="O607" s="14">
        <v>1887.002203</v>
      </c>
      <c r="P607" s="14">
        <v>2825.5409800000002</v>
      </c>
      <c r="Q607" s="14">
        <v>0</v>
      </c>
      <c r="R607" s="14">
        <v>4435.2731059999996</v>
      </c>
      <c r="S607" s="14">
        <v>0</v>
      </c>
      <c r="T607" s="14">
        <v>1856.861498</v>
      </c>
      <c r="U607" s="14">
        <v>0</v>
      </c>
      <c r="V607" s="14">
        <v>0</v>
      </c>
      <c r="W607" s="14">
        <v>1836.6804990000001</v>
      </c>
      <c r="X607" s="14">
        <v>1625.4606249999999</v>
      </c>
      <c r="Y607" s="14">
        <v>0</v>
      </c>
      <c r="Z607" s="14">
        <v>0</v>
      </c>
      <c r="AA607" s="14">
        <v>0</v>
      </c>
      <c r="AB607" s="14">
        <v>1480</v>
      </c>
      <c r="AC607" s="14">
        <v>2009</v>
      </c>
      <c r="AD607" s="14">
        <v>1836.6804990000001</v>
      </c>
      <c r="AE607" s="14">
        <v>0.91422623199999997</v>
      </c>
      <c r="AF607" s="14">
        <f t="array" ref="AF607">TTEST(IF(H607:R607&lt;&gt;0,H607:R607),IF(S607:AA607&lt;&gt;0,S607:AA607),2,3)</f>
        <v>0.5108227063665951</v>
      </c>
      <c r="AG607">
        <f t="array" ref="AG607">AVERAGE(IF(H607:R607&lt;&gt;0,H607:R607))</f>
        <v>2147.7188768571427</v>
      </c>
      <c r="AH607">
        <f t="array" ref="AH607">STDEV(IF(H607:R607&lt;&gt;0,H607:R607))</f>
        <v>1408.3300072775546</v>
      </c>
      <c r="AI607">
        <f t="shared" si="33"/>
        <v>152.50110881389952</v>
      </c>
    </row>
    <row r="608" spans="1:35" x14ac:dyDescent="0.2">
      <c r="A608" s="2" t="s">
        <v>574</v>
      </c>
      <c r="B608" s="2">
        <v>24882</v>
      </c>
      <c r="C608" s="5">
        <v>8556</v>
      </c>
      <c r="D608" s="5">
        <f t="shared" si="31"/>
        <v>167878854</v>
      </c>
      <c r="E608" s="5">
        <v>6747</v>
      </c>
      <c r="F608" s="5">
        <f t="shared" si="32"/>
        <v>1</v>
      </c>
      <c r="G608" s="5">
        <v>66</v>
      </c>
      <c r="H608" s="14">
        <v>0</v>
      </c>
      <c r="I608" s="14">
        <v>16370</v>
      </c>
      <c r="J608" s="14">
        <v>14228.3572</v>
      </c>
      <c r="K608" s="14">
        <v>15408.83589</v>
      </c>
      <c r="L608" s="14">
        <v>4715.5802599999997</v>
      </c>
      <c r="M608" s="14">
        <v>5700.776519</v>
      </c>
      <c r="N608" s="14">
        <v>6731.1263200000003</v>
      </c>
      <c r="O608" s="14">
        <v>12412.322200000001</v>
      </c>
      <c r="P608" s="14">
        <v>6762.20694</v>
      </c>
      <c r="Q608" s="14">
        <v>14555.02548</v>
      </c>
      <c r="R608" s="14">
        <v>3116.27853</v>
      </c>
      <c r="S608" s="14">
        <v>0</v>
      </c>
      <c r="T608" s="14">
        <v>1970.183653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704</v>
      </c>
      <c r="AC608" s="14">
        <v>9587.2645690000008</v>
      </c>
      <c r="AD608" s="14">
        <v>1970.183653</v>
      </c>
      <c r="AE608" s="14">
        <v>0.205500082</v>
      </c>
      <c r="AF608" s="14" t="e">
        <f t="array" ref="AF608">TTEST(IF(H608:R608&lt;&gt;0,H608:R608),IF(S608:AA608&lt;&gt;0,S608:AA608),2,3)</f>
        <v>#DIV/0!</v>
      </c>
      <c r="AG608">
        <f t="array" ref="AG608">AVERAGE(IF(H608:R608&lt;&gt;0,H608:R608))</f>
        <v>10000.0509339</v>
      </c>
      <c r="AH608">
        <f t="array" ref="AH608">STDEV(IF(H608:R608&lt;&gt;0,H608:R608))</f>
        <v>5046.9114937274817</v>
      </c>
      <c r="AI608">
        <f t="shared" si="33"/>
        <v>198.14199132139515</v>
      </c>
    </row>
    <row r="609" spans="1:35" x14ac:dyDescent="0.2">
      <c r="A609" s="2" t="s">
        <v>478</v>
      </c>
      <c r="B609" s="2">
        <v>143091</v>
      </c>
      <c r="C609" s="5">
        <v>1849</v>
      </c>
      <c r="D609" s="5">
        <f t="shared" si="31"/>
        <v>167702652</v>
      </c>
      <c r="E609" s="5">
        <v>1172</v>
      </c>
      <c r="F609" s="5">
        <f t="shared" si="32"/>
        <v>1</v>
      </c>
      <c r="G609" s="5">
        <v>90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634.82786620000002</v>
      </c>
      <c r="P609" s="14">
        <v>3739.6146269999999</v>
      </c>
      <c r="Q609" s="14">
        <v>0</v>
      </c>
      <c r="R609" s="14">
        <v>0</v>
      </c>
      <c r="S609" s="14">
        <v>0</v>
      </c>
      <c r="T609" s="14">
        <v>1171.840017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2187.2212469999999</v>
      </c>
      <c r="AD609" s="14">
        <v>1171.840017</v>
      </c>
      <c r="AE609" s="14">
        <v>0.53576656600000006</v>
      </c>
      <c r="AF609" s="14" t="e">
        <f t="array" ref="AF609">TTEST(IF(H609:R609&lt;&gt;0,H609:R609),IF(S609:AA609&lt;&gt;0,S609:AA609),2,3)</f>
        <v>#DIV/0!</v>
      </c>
      <c r="AG609">
        <f t="array" ref="AG609">AVERAGE(IF(H609:R609&lt;&gt;0,H609:R609))</f>
        <v>2187.2212466000001</v>
      </c>
      <c r="AH609">
        <f t="array" ref="AH609">STDEV(IF(H609:R609&lt;&gt;0,H609:R609))</f>
        <v>2195.4157726998947</v>
      </c>
      <c r="AI609">
        <f t="shared" si="33"/>
        <v>99.626743772100298</v>
      </c>
    </row>
    <row r="610" spans="1:35" x14ac:dyDescent="0.2">
      <c r="A610" s="2" t="s">
        <v>499</v>
      </c>
      <c r="B610" s="2">
        <v>23138</v>
      </c>
      <c r="C610" s="5">
        <v>10723</v>
      </c>
      <c r="D610" s="5">
        <f t="shared" si="31"/>
        <v>166223392</v>
      </c>
      <c r="E610" s="5">
        <v>7184</v>
      </c>
      <c r="F610" s="5">
        <f t="shared" si="32"/>
        <v>1</v>
      </c>
      <c r="G610" s="5">
        <v>87</v>
      </c>
      <c r="H610" s="14">
        <v>0</v>
      </c>
      <c r="I610" s="14">
        <v>24376</v>
      </c>
      <c r="J610" s="14">
        <v>12395.061170000001</v>
      </c>
      <c r="K610" s="14">
        <v>5125.0377289999997</v>
      </c>
      <c r="L610" s="14">
        <v>37574.359420000001</v>
      </c>
      <c r="M610" s="14">
        <v>10766.140429999999</v>
      </c>
      <c r="N610" s="14">
        <v>8209.3833080000004</v>
      </c>
      <c r="O610" s="14">
        <v>13003.333780000001</v>
      </c>
      <c r="P610" s="14">
        <v>6260.3351670000002</v>
      </c>
      <c r="Q610" s="14">
        <v>23088.733499999998</v>
      </c>
      <c r="R610" s="14">
        <v>19868.490089999999</v>
      </c>
      <c r="S610" s="14">
        <v>3570.3512430000001</v>
      </c>
      <c r="T610" s="14">
        <v>1176.0257509999999</v>
      </c>
      <c r="U610" s="14">
        <v>5138.590357</v>
      </c>
      <c r="V610" s="14">
        <v>7620.3123169999999</v>
      </c>
      <c r="W610" s="14">
        <v>5203.8113439999997</v>
      </c>
      <c r="X610" s="14">
        <v>0</v>
      </c>
      <c r="Y610" s="14">
        <v>6752.0225270000001</v>
      </c>
      <c r="Z610" s="14">
        <v>7184.185324</v>
      </c>
      <c r="AA610" s="14">
        <v>4756.0930719999997</v>
      </c>
      <c r="AB610" s="14">
        <v>1670</v>
      </c>
      <c r="AC610" s="14">
        <v>12699.197469999999</v>
      </c>
      <c r="AD610" s="14">
        <v>5171.2008500000002</v>
      </c>
      <c r="AE610" s="14">
        <v>0.40720690100000001</v>
      </c>
      <c r="AF610" s="14">
        <f t="array" ref="AF610">TTEST(IF(H610:R610&lt;&gt;0,H610:R610),IF(S610:AA610&lt;&gt;0,S610:AA610),2,3)</f>
        <v>7.9079202676078635E-3</v>
      </c>
      <c r="AG610">
        <f t="array" ref="AG610">AVERAGE(IF(H610:R610&lt;&gt;0,H610:R610))</f>
        <v>16066.6874594</v>
      </c>
      <c r="AH610">
        <f t="array" ref="AH610">STDEV(IF(H610:R610&lt;&gt;0,H610:R610))</f>
        <v>10132.29001601926</v>
      </c>
      <c r="AI610">
        <f t="shared" si="33"/>
        <v>158.56916288418898</v>
      </c>
    </row>
    <row r="611" spans="1:35" x14ac:dyDescent="0.2">
      <c r="A611" s="2" t="s">
        <v>457</v>
      </c>
      <c r="B611" s="2">
        <v>52627</v>
      </c>
      <c r="C611" s="5">
        <v>5380</v>
      </c>
      <c r="D611" s="5">
        <f t="shared" si="31"/>
        <v>165669796</v>
      </c>
      <c r="E611" s="5">
        <v>3148</v>
      </c>
      <c r="F611" s="5">
        <f t="shared" si="32"/>
        <v>1</v>
      </c>
      <c r="G611" s="5">
        <v>83</v>
      </c>
      <c r="H611" s="14">
        <v>1427</v>
      </c>
      <c r="I611" s="14">
        <v>2969</v>
      </c>
      <c r="J611" s="14">
        <v>432.1158193</v>
      </c>
      <c r="K611" s="14">
        <v>0</v>
      </c>
      <c r="L611" s="14">
        <v>0</v>
      </c>
      <c r="M611" s="14">
        <v>1865.120324</v>
      </c>
      <c r="N611" s="14">
        <v>4827.7091069999997</v>
      </c>
      <c r="O611" s="14">
        <v>0</v>
      </c>
      <c r="P611" s="14">
        <v>1397.203874</v>
      </c>
      <c r="Q611" s="14">
        <v>3148.0753800000002</v>
      </c>
      <c r="R611" s="14">
        <v>10577.105970000001</v>
      </c>
      <c r="S611" s="14">
        <v>12832.19671</v>
      </c>
      <c r="T611" s="14">
        <v>2525.1785089999998</v>
      </c>
      <c r="U611" s="14">
        <v>0</v>
      </c>
      <c r="V611" s="14">
        <v>5789.2916919999998</v>
      </c>
      <c r="W611" s="14">
        <v>10086.31783</v>
      </c>
      <c r="X611" s="14">
        <v>2399.6746509999998</v>
      </c>
      <c r="Y611" s="14">
        <v>4991.0998609999997</v>
      </c>
      <c r="Z611" s="14">
        <v>3146.2365359999999</v>
      </c>
      <c r="AA611" s="14">
        <v>15848.43136</v>
      </c>
      <c r="AB611" s="14">
        <v>7200</v>
      </c>
      <c r="AC611" s="14">
        <v>2417.0601620000002</v>
      </c>
      <c r="AD611" s="14">
        <v>5390.1957769999999</v>
      </c>
      <c r="AE611" s="14">
        <v>2.230062727</v>
      </c>
      <c r="AF611" s="14">
        <f t="array" ref="AF611">TTEST(IF(H611:R611&lt;&gt;0,H611:R611),IF(S611:AA611&lt;&gt;0,S611:AA611),2,3)</f>
        <v>9.5578647668560862E-2</v>
      </c>
      <c r="AG611">
        <f t="array" ref="AG611">AVERAGE(IF(H611:R611&lt;&gt;0,H611:R611))</f>
        <v>3330.4163092875001</v>
      </c>
      <c r="AH611">
        <f t="array" ref="AH611">STDEV(IF(H611:R611&lt;&gt;0,H611:R611))</f>
        <v>3225.5189780659425</v>
      </c>
      <c r="AI611">
        <f t="shared" si="33"/>
        <v>103.25210708524355</v>
      </c>
    </row>
    <row r="612" spans="1:35" x14ac:dyDescent="0.2">
      <c r="A612" s="2" t="s">
        <v>297</v>
      </c>
      <c r="B612" s="2">
        <v>25670</v>
      </c>
      <c r="C612" s="5">
        <v>17204</v>
      </c>
      <c r="D612" s="5">
        <f t="shared" si="31"/>
        <v>165340470</v>
      </c>
      <c r="E612" s="5">
        <v>6441</v>
      </c>
      <c r="F612" s="5">
        <f t="shared" si="32"/>
        <v>1</v>
      </c>
      <c r="G612" s="5">
        <v>154</v>
      </c>
      <c r="H612" s="14">
        <v>0</v>
      </c>
      <c r="I612" s="14">
        <v>81081</v>
      </c>
      <c r="J612" s="14">
        <v>13046.79391</v>
      </c>
      <c r="K612" s="14">
        <v>6440.6730809999999</v>
      </c>
      <c r="L612" s="14">
        <v>89506.526490000004</v>
      </c>
      <c r="M612" s="14">
        <v>10282.819240000001</v>
      </c>
      <c r="N612" s="14">
        <v>1460.1144569999999</v>
      </c>
      <c r="O612" s="14">
        <v>23762.938450000001</v>
      </c>
      <c r="P612" s="14">
        <v>13450.5054</v>
      </c>
      <c r="Q612" s="14">
        <v>18804.418229999999</v>
      </c>
      <c r="R612" s="14">
        <v>8976.4612560000005</v>
      </c>
      <c r="S612" s="14">
        <v>5137.4721879999997</v>
      </c>
      <c r="T612" s="14">
        <v>0</v>
      </c>
      <c r="U612" s="14">
        <v>4769.6319869999998</v>
      </c>
      <c r="V612" s="14">
        <v>6407.8998229999997</v>
      </c>
      <c r="W612" s="14">
        <v>2520.133519</v>
      </c>
      <c r="X612" s="14">
        <v>0</v>
      </c>
      <c r="Y612" s="14">
        <v>0</v>
      </c>
      <c r="Z612" s="14">
        <v>3335.4780340000002</v>
      </c>
      <c r="AA612" s="14">
        <v>3121.3513870000002</v>
      </c>
      <c r="AB612" s="14">
        <v>358</v>
      </c>
      <c r="AC612" s="14">
        <v>13248.649649999999</v>
      </c>
      <c r="AD612" s="14">
        <v>4052.5550109999999</v>
      </c>
      <c r="AE612" s="14">
        <v>0.30588438200000001</v>
      </c>
      <c r="AF612" s="14">
        <f t="array" ref="AF612">TTEST(IF(H612:R612&lt;&gt;0,H612:R612),IF(S612:AA612&lt;&gt;0,S612:AA612),2,3)</f>
        <v>5.1068245257371234E-2</v>
      </c>
      <c r="AG612">
        <f t="array" ref="AG612">AVERAGE(IF(H612:R612&lt;&gt;0,H612:R612))</f>
        <v>26681.225051400001</v>
      </c>
      <c r="AH612">
        <f t="array" ref="AH612">STDEV(IF(H612:R612&lt;&gt;0,H612:R612))</f>
        <v>31563.014379755812</v>
      </c>
      <c r="AI612">
        <f t="shared" si="33"/>
        <v>84.533196767521218</v>
      </c>
    </row>
    <row r="613" spans="1:35" x14ac:dyDescent="0.2">
      <c r="A613" s="2" t="s">
        <v>747</v>
      </c>
      <c r="B613" s="2">
        <v>64665</v>
      </c>
      <c r="C613" s="5">
        <v>2326</v>
      </c>
      <c r="D613" s="5">
        <f t="shared" si="31"/>
        <v>164895750</v>
      </c>
      <c r="E613" s="5">
        <v>2550</v>
      </c>
      <c r="F613" s="5">
        <f t="shared" si="32"/>
        <v>1</v>
      </c>
      <c r="G613" s="5">
        <v>44</v>
      </c>
      <c r="H613" s="14">
        <v>0</v>
      </c>
      <c r="I613" s="14">
        <v>3342</v>
      </c>
      <c r="J613" s="14">
        <v>457.89309309999999</v>
      </c>
      <c r="K613" s="14">
        <v>0</v>
      </c>
      <c r="L613" s="14">
        <v>0</v>
      </c>
      <c r="M613" s="14">
        <v>2715.590107</v>
      </c>
      <c r="N613" s="14">
        <v>0</v>
      </c>
      <c r="O613" s="14">
        <v>0</v>
      </c>
      <c r="P613" s="14">
        <v>2145.185133</v>
      </c>
      <c r="Q613" s="14">
        <v>0</v>
      </c>
      <c r="R613" s="14">
        <v>2384.7677429999999</v>
      </c>
      <c r="S613" s="14">
        <v>3359.8070910000001</v>
      </c>
      <c r="T613" s="14">
        <v>2149.646162</v>
      </c>
      <c r="U613" s="14">
        <v>0</v>
      </c>
      <c r="V613" s="14">
        <v>0</v>
      </c>
      <c r="W613" s="14">
        <v>2824.3844730000001</v>
      </c>
      <c r="X613" s="14">
        <v>0</v>
      </c>
      <c r="Y613" s="14">
        <v>0</v>
      </c>
      <c r="Z613" s="14">
        <v>3175.0931329999999</v>
      </c>
      <c r="AA613" s="14">
        <v>0</v>
      </c>
      <c r="AB613" s="14">
        <v>704</v>
      </c>
      <c r="AC613" s="14">
        <v>2384.7677429999999</v>
      </c>
      <c r="AD613" s="14">
        <v>2999.7388030000002</v>
      </c>
      <c r="AE613" s="14">
        <v>1.2578746139999999</v>
      </c>
      <c r="AF613" s="14">
        <f t="array" ref="AF613">TTEST(IF(H613:R613&lt;&gt;0,H613:R613),IF(S613:AA613&lt;&gt;0,S613:AA613),2,3)</f>
        <v>0.2701050491429775</v>
      </c>
      <c r="AG613">
        <f t="array" ref="AG613">AVERAGE(IF(H613:R613&lt;&gt;0,H613:R613))</f>
        <v>2209.08721522</v>
      </c>
      <c r="AH613">
        <f t="array" ref="AH613">STDEV(IF(H613:R613&lt;&gt;0,H613:R613))</f>
        <v>1077.2261293015765</v>
      </c>
      <c r="AI613">
        <f t="shared" si="33"/>
        <v>205.07181873245776</v>
      </c>
    </row>
    <row r="614" spans="1:35" x14ac:dyDescent="0.2">
      <c r="A614" s="2" t="s">
        <v>694</v>
      </c>
      <c r="B614" s="2">
        <v>13360</v>
      </c>
      <c r="C614" s="5">
        <v>12339</v>
      </c>
      <c r="D614" s="5">
        <f t="shared" si="31"/>
        <v>164849040</v>
      </c>
      <c r="E614" s="5">
        <v>12339</v>
      </c>
      <c r="F614" s="5">
        <f t="shared" si="32"/>
        <v>1</v>
      </c>
      <c r="G614" s="5"/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12338.989380000001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12338.989380000001</v>
      </c>
      <c r="AD614" s="14" t="e">
        <v>#NUM!</v>
      </c>
      <c r="AE614" s="14" t="e">
        <v>#NUM!</v>
      </c>
      <c r="AF614" s="14" t="e">
        <f t="array" ref="AF614">TTEST(IF(H614:R614&lt;&gt;0,H614:R614),IF(S614:AA614&lt;&gt;0,S614:AA614),2,3)</f>
        <v>#DIV/0!</v>
      </c>
      <c r="AG614">
        <f t="array" ref="AG614">AVERAGE(IF(H614:R614&lt;&gt;0,H614:R614))</f>
        <v>12338.989380000001</v>
      </c>
      <c r="AH614" t="e">
        <f t="array" ref="AH614">STDEV(IF(H614:R614&lt;&gt;0,H614:R614))</f>
        <v>#DIV/0!</v>
      </c>
      <c r="AI614" t="e">
        <f t="shared" si="33"/>
        <v>#DIV/0!</v>
      </c>
    </row>
    <row r="615" spans="1:35" x14ac:dyDescent="0.2">
      <c r="A615" s="2" t="s">
        <v>640</v>
      </c>
      <c r="B615" s="2">
        <v>32793</v>
      </c>
      <c r="C615" s="5">
        <v>5675</v>
      </c>
      <c r="D615" s="5">
        <f t="shared" si="31"/>
        <v>164227344</v>
      </c>
      <c r="E615" s="5">
        <v>5008</v>
      </c>
      <c r="F615" s="5">
        <f t="shared" si="32"/>
        <v>1</v>
      </c>
      <c r="G615" s="5">
        <v>52</v>
      </c>
      <c r="H615" s="14">
        <v>0</v>
      </c>
      <c r="I615" s="14">
        <v>12871</v>
      </c>
      <c r="J615" s="14">
        <v>3437.6393950000001</v>
      </c>
      <c r="K615" s="14">
        <v>2167.070827</v>
      </c>
      <c r="L615" s="14">
        <v>927.89092370000003</v>
      </c>
      <c r="M615" s="14">
        <v>6983.7281210000001</v>
      </c>
      <c r="N615" s="14">
        <v>0</v>
      </c>
      <c r="O615" s="14">
        <v>8055.093073</v>
      </c>
      <c r="P615" s="14">
        <v>4852.6536040000001</v>
      </c>
      <c r="Q615" s="14">
        <v>10845.63646</v>
      </c>
      <c r="R615" s="14">
        <v>7488.6397999999999</v>
      </c>
      <c r="S615" s="14">
        <v>4026.450006</v>
      </c>
      <c r="T615" s="14">
        <v>3945.1539760000001</v>
      </c>
      <c r="U615" s="14">
        <v>5163.9219839999996</v>
      </c>
      <c r="V615" s="14">
        <v>6027.5883999999996</v>
      </c>
      <c r="W615" s="14">
        <v>4451.2046630000004</v>
      </c>
      <c r="X615" s="14">
        <v>0</v>
      </c>
      <c r="Y615" s="14">
        <v>5371.3490570000004</v>
      </c>
      <c r="Z615" s="14">
        <v>3570.7047670000002</v>
      </c>
      <c r="AA615" s="14">
        <v>4261.6755949999997</v>
      </c>
      <c r="AB615" s="14">
        <v>7700</v>
      </c>
      <c r="AC615" s="14">
        <v>6983.7281210000001</v>
      </c>
      <c r="AD615" s="14">
        <v>4356.4401289999996</v>
      </c>
      <c r="AE615" s="14">
        <v>0.62379864399999996</v>
      </c>
      <c r="AF615" s="14">
        <f t="array" ref="AF615">TTEST(IF(H615:R615&lt;&gt;0,H615:R615),IF(S615:AA615&lt;&gt;0,S615:AA615),2,3)</f>
        <v>0.21569499821848107</v>
      </c>
      <c r="AG615">
        <f t="array" ref="AG615">AVERAGE(IF(H615:R615&lt;&gt;0,H615:R615))</f>
        <v>6403.261355966667</v>
      </c>
      <c r="AH615">
        <f t="array" ref="AH615">STDEV(IF(H615:R615&lt;&gt;0,H615:R615))</f>
        <v>3951.8060012165456</v>
      </c>
      <c r="AI615">
        <f t="shared" si="33"/>
        <v>162.0337980658831</v>
      </c>
    </row>
    <row r="616" spans="1:35" x14ac:dyDescent="0.2">
      <c r="A616" s="2" t="s">
        <v>642</v>
      </c>
      <c r="B616" s="2">
        <v>33090</v>
      </c>
      <c r="C616" s="5">
        <v>5580</v>
      </c>
      <c r="D616" s="5">
        <f t="shared" si="31"/>
        <v>163663140</v>
      </c>
      <c r="E616" s="5">
        <v>4946</v>
      </c>
      <c r="F616" s="5">
        <f t="shared" si="32"/>
        <v>1</v>
      </c>
      <c r="G616" s="5">
        <v>50</v>
      </c>
      <c r="H616" s="14">
        <v>0</v>
      </c>
      <c r="I616" s="14">
        <v>10612</v>
      </c>
      <c r="J616" s="14">
        <v>2571.4136939999999</v>
      </c>
      <c r="K616" s="14">
        <v>0</v>
      </c>
      <c r="L616" s="14">
        <v>10158.91178</v>
      </c>
      <c r="M616" s="14">
        <v>8187.804674</v>
      </c>
      <c r="N616" s="14">
        <v>4742.6331899999996</v>
      </c>
      <c r="O616" s="14">
        <v>8679.8776259999995</v>
      </c>
      <c r="P616" s="14">
        <v>6161.6479520000003</v>
      </c>
      <c r="Q616" s="14">
        <v>4945.9843090000004</v>
      </c>
      <c r="R616" s="14">
        <v>6327.3022929999997</v>
      </c>
      <c r="S616" s="14">
        <v>4821.2407080000003</v>
      </c>
      <c r="T616" s="14">
        <v>3078.0092650000001</v>
      </c>
      <c r="U616" s="14">
        <v>0</v>
      </c>
      <c r="V616" s="14">
        <v>2597.3853519999998</v>
      </c>
      <c r="W616" s="14">
        <v>5817.7619999999997</v>
      </c>
      <c r="X616" s="14">
        <v>0</v>
      </c>
      <c r="Y616" s="14">
        <v>0</v>
      </c>
      <c r="Z616" s="14">
        <v>0</v>
      </c>
      <c r="AA616" s="14">
        <v>3371.9747320000001</v>
      </c>
      <c r="AB616" s="14">
        <v>1620</v>
      </c>
      <c r="AC616" s="14">
        <v>6327.3022929999997</v>
      </c>
      <c r="AD616" s="14">
        <v>3371.9747320000001</v>
      </c>
      <c r="AE616" s="14">
        <v>0.53292455100000002</v>
      </c>
      <c r="AF616" s="14">
        <f t="array" ref="AF616">TTEST(IF(H616:R616&lt;&gt;0,H616:R616),IF(S616:AA616&lt;&gt;0,S616:AA616),2,3)</f>
        <v>1.645880565532418E-2</v>
      </c>
      <c r="AG616">
        <f t="array" ref="AG616">AVERAGE(IF(H616:R616&lt;&gt;0,H616:R616))</f>
        <v>6931.9528353333335</v>
      </c>
      <c r="AH616">
        <f t="array" ref="AH616">STDEV(IF(H616:R616&lt;&gt;0,H616:R616))</f>
        <v>2676.2586074360702</v>
      </c>
      <c r="AI616">
        <f t="shared" si="33"/>
        <v>259.01655453148965</v>
      </c>
    </row>
    <row r="617" spans="1:35" x14ac:dyDescent="0.2">
      <c r="A617" s="2" t="s">
        <v>515</v>
      </c>
      <c r="B617" s="2">
        <v>63729</v>
      </c>
      <c r="C617" s="5">
        <v>3793</v>
      </c>
      <c r="D617" s="5">
        <f t="shared" si="31"/>
        <v>163018782</v>
      </c>
      <c r="E617" s="5">
        <v>2558</v>
      </c>
      <c r="F617" s="5">
        <f t="shared" si="32"/>
        <v>1</v>
      </c>
      <c r="G617" s="5">
        <v>91</v>
      </c>
      <c r="H617" s="14">
        <v>0</v>
      </c>
      <c r="I617" s="14">
        <v>0</v>
      </c>
      <c r="J617" s="14">
        <v>819.95315010000002</v>
      </c>
      <c r="K617" s="14">
        <v>0</v>
      </c>
      <c r="L617" s="14">
        <v>2261.7484290000002</v>
      </c>
      <c r="M617" s="14">
        <v>4654.7820229999998</v>
      </c>
      <c r="N617" s="14">
        <v>6252.0041689999998</v>
      </c>
      <c r="O617" s="14">
        <v>12162.901900000001</v>
      </c>
      <c r="P617" s="14">
        <v>0</v>
      </c>
      <c r="Q617" s="14">
        <v>0</v>
      </c>
      <c r="R617" s="14">
        <v>0</v>
      </c>
      <c r="S617" s="14">
        <v>2061.2937400000001</v>
      </c>
      <c r="T617" s="14">
        <v>1691.656978</v>
      </c>
      <c r="U617" s="14">
        <v>0</v>
      </c>
      <c r="V617" s="14">
        <v>0</v>
      </c>
      <c r="W617" s="14">
        <v>2855.018399</v>
      </c>
      <c r="X617" s="14">
        <v>0</v>
      </c>
      <c r="Y617" s="14">
        <v>4501.6212580000001</v>
      </c>
      <c r="Z617" s="14">
        <v>0</v>
      </c>
      <c r="AA617" s="14">
        <v>0</v>
      </c>
      <c r="AB617" s="14">
        <v>672</v>
      </c>
      <c r="AC617" s="14">
        <v>4654.7820229999998</v>
      </c>
      <c r="AD617" s="14">
        <v>2458.15607</v>
      </c>
      <c r="AE617" s="14">
        <v>0.52809262800000001</v>
      </c>
      <c r="AF617" s="14">
        <f t="array" ref="AF617">TTEST(IF(H617:R617&lt;&gt;0,H617:R617),IF(S617:AA617&lt;&gt;0,S617:AA617),2,3)</f>
        <v>0.29107131599938285</v>
      </c>
      <c r="AG617">
        <f t="array" ref="AG617">AVERAGE(IF(H617:R617&lt;&gt;0,H617:R617))</f>
        <v>5230.2779342200001</v>
      </c>
      <c r="AH617">
        <f t="array" ref="AH617">STDEV(IF(H617:R617&lt;&gt;0,H617:R617))</f>
        <v>4407.3667653815901</v>
      </c>
      <c r="AI617">
        <f t="shared" si="33"/>
        <v>118.6712659200978</v>
      </c>
    </row>
    <row r="618" spans="1:35" x14ac:dyDescent="0.2">
      <c r="A618" s="2" t="s">
        <v>711</v>
      </c>
      <c r="B618" s="2">
        <v>84715</v>
      </c>
      <c r="C618" s="5">
        <v>1871</v>
      </c>
      <c r="D618" s="5">
        <f t="shared" si="31"/>
        <v>162822230</v>
      </c>
      <c r="E618" s="5">
        <v>1922</v>
      </c>
      <c r="F618" s="5">
        <f t="shared" si="32"/>
        <v>1</v>
      </c>
      <c r="G618" s="5">
        <v>64</v>
      </c>
      <c r="H618" s="14">
        <v>0</v>
      </c>
      <c r="I618" s="14">
        <v>2111</v>
      </c>
      <c r="J618" s="14">
        <v>123.2508338</v>
      </c>
      <c r="K618" s="14">
        <v>0</v>
      </c>
      <c r="L618" s="14">
        <v>0</v>
      </c>
      <c r="M618" s="14">
        <v>893.94762230000003</v>
      </c>
      <c r="N618" s="14">
        <v>0</v>
      </c>
      <c r="O618" s="14">
        <v>3765.239971</v>
      </c>
      <c r="P618" s="14">
        <v>1899.1374499999999</v>
      </c>
      <c r="Q618" s="14">
        <v>0</v>
      </c>
      <c r="R618" s="14">
        <v>393.5799907</v>
      </c>
      <c r="S618" s="14">
        <v>2746.914812</v>
      </c>
      <c r="T618" s="14">
        <v>1498.7612810000001</v>
      </c>
      <c r="U618" s="14">
        <v>3580.9428149999999</v>
      </c>
      <c r="V618" s="14">
        <v>0</v>
      </c>
      <c r="W618" s="14">
        <v>1921.8148920000001</v>
      </c>
      <c r="X618" s="14">
        <v>2151.2529260000001</v>
      </c>
      <c r="Y618" s="14">
        <v>0</v>
      </c>
      <c r="Z618" s="14">
        <v>2879.3470769999999</v>
      </c>
      <c r="AA618" s="14">
        <v>0</v>
      </c>
      <c r="AB618" s="14">
        <v>358</v>
      </c>
      <c r="AC618" s="14">
        <v>1396.5425359999999</v>
      </c>
      <c r="AD618" s="14">
        <v>2449.083869</v>
      </c>
      <c r="AE618" s="14">
        <v>1.7536765299999999</v>
      </c>
      <c r="AF618" s="14">
        <f t="array" ref="AF618">TTEST(IF(H618:R618&lt;&gt;0,H618:R618),IF(S618:AA618&lt;&gt;0,S618:AA618),2,3)</f>
        <v>0.17910027062462516</v>
      </c>
      <c r="AG618">
        <f t="array" ref="AG618">AVERAGE(IF(H618:R618&lt;&gt;0,H618:R618))</f>
        <v>1531.0259779666667</v>
      </c>
      <c r="AH618">
        <f t="array" ref="AH618">STDEV(IF(H618:R618&lt;&gt;0,H618:R618))</f>
        <v>1352.4105257268213</v>
      </c>
      <c r="AI618">
        <f t="shared" si="33"/>
        <v>113.20719181358432</v>
      </c>
    </row>
    <row r="619" spans="1:35" x14ac:dyDescent="0.2">
      <c r="A619" s="2" t="s">
        <v>698</v>
      </c>
      <c r="B619" s="2">
        <v>64294</v>
      </c>
      <c r="C619" s="5">
        <v>2536</v>
      </c>
      <c r="D619" s="5">
        <f t="shared" si="31"/>
        <v>162792408</v>
      </c>
      <c r="E619" s="5">
        <v>2532</v>
      </c>
      <c r="F619" s="5">
        <f t="shared" si="32"/>
        <v>1</v>
      </c>
      <c r="G619" s="5">
        <v>41</v>
      </c>
      <c r="H619" s="14">
        <v>0</v>
      </c>
      <c r="I619" s="14">
        <v>2012</v>
      </c>
      <c r="J619" s="14">
        <v>394.72347839999998</v>
      </c>
      <c r="K619" s="14">
        <v>0</v>
      </c>
      <c r="L619" s="14">
        <v>0</v>
      </c>
      <c r="M619" s="14">
        <v>3877.593558</v>
      </c>
      <c r="N619" s="14">
        <v>0</v>
      </c>
      <c r="O619" s="14">
        <v>2150.8281900000002</v>
      </c>
      <c r="P619" s="14">
        <v>2531.6136449999999</v>
      </c>
      <c r="Q619" s="14">
        <v>0</v>
      </c>
      <c r="R619" s="14">
        <v>1312.435508</v>
      </c>
      <c r="S619" s="14">
        <v>2811.1622600000001</v>
      </c>
      <c r="T619" s="14">
        <v>2113.885299</v>
      </c>
      <c r="U619" s="14">
        <v>4300.5453440000001</v>
      </c>
      <c r="V619" s="14">
        <v>0</v>
      </c>
      <c r="W619" s="14">
        <v>2454.9156290000001</v>
      </c>
      <c r="X619" s="14">
        <v>0</v>
      </c>
      <c r="Y619" s="14">
        <v>0</v>
      </c>
      <c r="Z619" s="14">
        <v>2995.2007450000001</v>
      </c>
      <c r="AA619" s="14">
        <v>3413.0886099999998</v>
      </c>
      <c r="AB619" s="14">
        <v>2600</v>
      </c>
      <c r="AC619" s="14">
        <v>2081.4140950000001</v>
      </c>
      <c r="AD619" s="14">
        <v>2903.1815019999999</v>
      </c>
      <c r="AE619" s="14">
        <v>1.39481207</v>
      </c>
      <c r="AF619" s="14">
        <f t="array" ref="AF619">TTEST(IF(H619:R619&lt;&gt;0,H619:R619),IF(S619:AA619&lt;&gt;0,S619:AA619),2,3)</f>
        <v>0.12662622925135147</v>
      </c>
      <c r="AG619">
        <f t="array" ref="AG619">AVERAGE(IF(H619:R619&lt;&gt;0,H619:R619))</f>
        <v>2046.5323965666666</v>
      </c>
      <c r="AH619">
        <f t="array" ref="AH619">STDEV(IF(H619:R619&lt;&gt;0,H619:R619))</f>
        <v>1171.9667092003897</v>
      </c>
      <c r="AI619">
        <f t="shared" si="33"/>
        <v>174.62376537666128</v>
      </c>
    </row>
    <row r="620" spans="1:35" x14ac:dyDescent="0.2">
      <c r="A620" s="2" t="s">
        <v>551</v>
      </c>
      <c r="B620" s="2">
        <v>71018</v>
      </c>
      <c r="C620" s="5">
        <v>3167</v>
      </c>
      <c r="D620" s="5">
        <f t="shared" si="31"/>
        <v>162631220</v>
      </c>
      <c r="E620" s="5">
        <v>2290</v>
      </c>
      <c r="F620" s="5">
        <f t="shared" si="32"/>
        <v>1</v>
      </c>
      <c r="G620" s="5">
        <v>109</v>
      </c>
      <c r="H620" s="14">
        <v>0</v>
      </c>
      <c r="I620" s="14">
        <v>3476</v>
      </c>
      <c r="J620" s="14">
        <v>158.7978142</v>
      </c>
      <c r="K620" s="14">
        <v>5231.0499989999998</v>
      </c>
      <c r="L620" s="14">
        <v>0</v>
      </c>
      <c r="M620" s="14">
        <v>2291.5699180000001</v>
      </c>
      <c r="N620" s="14">
        <v>0</v>
      </c>
      <c r="O620" s="14">
        <v>0</v>
      </c>
      <c r="P620" s="14">
        <v>1157.3640849999999</v>
      </c>
      <c r="Q620" s="14">
        <v>11451.42029</v>
      </c>
      <c r="R620" s="14">
        <v>888.40061690000005</v>
      </c>
      <c r="S620" s="14">
        <v>0</v>
      </c>
      <c r="T620" s="14">
        <v>0</v>
      </c>
      <c r="U620" s="14">
        <v>0</v>
      </c>
      <c r="V620" s="14">
        <v>0</v>
      </c>
      <c r="W620" s="14">
        <v>1560.7526339999999</v>
      </c>
      <c r="X620" s="14">
        <v>0</v>
      </c>
      <c r="Y620" s="14">
        <v>0</v>
      </c>
      <c r="Z620" s="14">
        <v>0</v>
      </c>
      <c r="AA620" s="14">
        <v>0</v>
      </c>
      <c r="AB620" s="14">
        <v>2290</v>
      </c>
      <c r="AC620" s="14">
        <v>2291.5699180000001</v>
      </c>
      <c r="AD620" s="14">
        <v>1560.7526339999999</v>
      </c>
      <c r="AE620" s="14">
        <v>0.68108444899999998</v>
      </c>
      <c r="AF620" s="14" t="e">
        <f t="array" ref="AF620">TTEST(IF(H620:R620&lt;&gt;0,H620:R620),IF(S620:AA620&lt;&gt;0,S620:AA620),2,3)</f>
        <v>#DIV/0!</v>
      </c>
      <c r="AG620">
        <f t="array" ref="AG620">AVERAGE(IF(H620:R620&lt;&gt;0,H620:R620))</f>
        <v>3522.0861032999996</v>
      </c>
      <c r="AH620">
        <f t="array" ref="AH620">STDEV(IF(H620:R620&lt;&gt;0,H620:R620))</f>
        <v>3897.6725925668807</v>
      </c>
      <c r="AI620">
        <f t="shared" si="33"/>
        <v>90.363826608136634</v>
      </c>
    </row>
    <row r="621" spans="1:35" x14ac:dyDescent="0.2">
      <c r="A621" s="2" t="s">
        <v>529</v>
      </c>
      <c r="B621" s="2">
        <v>20277</v>
      </c>
      <c r="C621" s="5">
        <v>11488</v>
      </c>
      <c r="D621" s="5">
        <f t="shared" si="31"/>
        <v>162520155</v>
      </c>
      <c r="E621" s="5">
        <v>8015</v>
      </c>
      <c r="F621" s="5">
        <f t="shared" si="32"/>
        <v>1</v>
      </c>
      <c r="G621" s="5">
        <v>63</v>
      </c>
      <c r="H621" s="14">
        <v>0</v>
      </c>
      <c r="I621" s="14">
        <v>29754</v>
      </c>
      <c r="J621" s="14">
        <v>19955.383730000001</v>
      </c>
      <c r="K621" s="14">
        <v>1144.935657</v>
      </c>
      <c r="L621" s="14">
        <v>20466.322179999999</v>
      </c>
      <c r="M621" s="14">
        <v>10297.763629999999</v>
      </c>
      <c r="N621" s="14">
        <v>15647.234259999999</v>
      </c>
      <c r="O621" s="14">
        <v>17892.236430000001</v>
      </c>
      <c r="P621" s="14">
        <v>13159.039360000001</v>
      </c>
      <c r="Q621" s="14">
        <v>13941.247439999999</v>
      </c>
      <c r="R621" s="14">
        <v>17962.114610000001</v>
      </c>
      <c r="S621" s="14">
        <v>4932.788047</v>
      </c>
      <c r="T621" s="14">
        <v>6488.6849469999997</v>
      </c>
      <c r="U621" s="14">
        <v>5912.3103590000001</v>
      </c>
      <c r="V621" s="14">
        <v>7466.5346220000001</v>
      </c>
      <c r="W621" s="14">
        <v>7396.309354</v>
      </c>
      <c r="X621" s="14">
        <v>0</v>
      </c>
      <c r="Y621" s="14">
        <v>8015.2395720000004</v>
      </c>
      <c r="Z621" s="14">
        <v>6907.3101729999998</v>
      </c>
      <c r="AA621" s="14">
        <v>6717.8135030000003</v>
      </c>
      <c r="AB621" s="14">
        <v>4220</v>
      </c>
      <c r="AC621" s="14">
        <v>16769.735339999999</v>
      </c>
      <c r="AD621" s="14">
        <v>6812.5618379999996</v>
      </c>
      <c r="AE621" s="14">
        <v>0.406241464</v>
      </c>
      <c r="AF621" s="14">
        <f t="array" ref="AF621">TTEST(IF(H621:R621&lt;&gt;0,H621:R621),IF(S621:AA621&lt;&gt;0,S621:AA621),2,3)</f>
        <v>3.2922459687021737E-3</v>
      </c>
      <c r="AG621">
        <f t="array" ref="AG621">AVERAGE(IF(H621:R621&lt;&gt;0,H621:R621))</f>
        <v>16022.027729699999</v>
      </c>
      <c r="AH621">
        <f t="array" ref="AH621">STDEV(IF(H621:R621&lt;&gt;0,H621:R621))</f>
        <v>7437.2456811108696</v>
      </c>
      <c r="AI621">
        <f t="shared" si="33"/>
        <v>215.42958800450515</v>
      </c>
    </row>
    <row r="622" spans="1:35" x14ac:dyDescent="0.2">
      <c r="A622" s="2" t="s">
        <v>557</v>
      </c>
      <c r="B622" s="2">
        <v>22921</v>
      </c>
      <c r="C622" s="5">
        <v>9652</v>
      </c>
      <c r="D622" s="5">
        <f t="shared" si="31"/>
        <v>162395285</v>
      </c>
      <c r="E622" s="5">
        <v>7085</v>
      </c>
      <c r="F622" s="5">
        <f t="shared" si="32"/>
        <v>1</v>
      </c>
      <c r="G622" s="5">
        <v>71</v>
      </c>
      <c r="H622" s="14">
        <v>0</v>
      </c>
      <c r="I622" s="14">
        <v>18533</v>
      </c>
      <c r="J622" s="14">
        <v>7027.1512149999999</v>
      </c>
      <c r="K622" s="14">
        <v>0</v>
      </c>
      <c r="L622" s="14">
        <v>26946.027979999999</v>
      </c>
      <c r="M622" s="14">
        <v>3940.290943</v>
      </c>
      <c r="N622" s="14">
        <v>6077.4019269999999</v>
      </c>
      <c r="O622" s="14">
        <v>7505.2100920000003</v>
      </c>
      <c r="P622" s="14">
        <v>5705.1588510000001</v>
      </c>
      <c r="Q622" s="14">
        <v>10626.81697</v>
      </c>
      <c r="R622" s="14">
        <v>25269.440299999998</v>
      </c>
      <c r="S622" s="14">
        <v>4859.624742</v>
      </c>
      <c r="T622" s="14">
        <v>7026.7699080000002</v>
      </c>
      <c r="U622" s="14">
        <v>3380.0944549999999</v>
      </c>
      <c r="V622" s="14">
        <v>9559.2581800000007</v>
      </c>
      <c r="W622" s="14">
        <v>5391.3627530000003</v>
      </c>
      <c r="X622" s="14">
        <v>0</v>
      </c>
      <c r="Y622" s="14">
        <v>7109.9136980000003</v>
      </c>
      <c r="Z622" s="14">
        <v>7417.4674880000002</v>
      </c>
      <c r="AA622" s="14">
        <v>10307.15019</v>
      </c>
      <c r="AB622" s="14">
        <v>7060</v>
      </c>
      <c r="AC622" s="14">
        <v>7505.2100920000003</v>
      </c>
      <c r="AD622" s="14">
        <v>7068.3418030000003</v>
      </c>
      <c r="AE622" s="14">
        <v>0.94179133100000001</v>
      </c>
      <c r="AF622" s="14">
        <f t="array" ref="AF622">TTEST(IF(H622:R622&lt;&gt;0,H622:R622),IF(S622:AA622&lt;&gt;0,S622:AA622),2,3)</f>
        <v>0.10417739392968049</v>
      </c>
      <c r="AG622">
        <f t="array" ref="AG622">AVERAGE(IF(H622:R622&lt;&gt;0,H622:R622))</f>
        <v>12403.388697555556</v>
      </c>
      <c r="AH622">
        <f t="array" ref="AH622">STDEV(IF(H622:R622&lt;&gt;0,H622:R622))</f>
        <v>8854.0702602017718</v>
      </c>
      <c r="AI622">
        <f t="shared" si="33"/>
        <v>140.08685647444705</v>
      </c>
    </row>
    <row r="623" spans="1:35" x14ac:dyDescent="0.2">
      <c r="A623" s="2" t="s">
        <v>636</v>
      </c>
      <c r="B623" s="2">
        <v>52482</v>
      </c>
      <c r="C623" s="5">
        <v>3557</v>
      </c>
      <c r="D623" s="5">
        <f t="shared" si="31"/>
        <v>162379308</v>
      </c>
      <c r="E623" s="5">
        <v>3094</v>
      </c>
      <c r="F623" s="5">
        <f t="shared" si="32"/>
        <v>1</v>
      </c>
      <c r="G623" s="5">
        <v>37</v>
      </c>
      <c r="H623" s="14">
        <v>0</v>
      </c>
      <c r="I623" s="14">
        <v>5978</v>
      </c>
      <c r="J623" s="14">
        <v>1374.9229190000001</v>
      </c>
      <c r="K623" s="14">
        <v>0</v>
      </c>
      <c r="L623" s="14">
        <v>0</v>
      </c>
      <c r="M623" s="14">
        <v>4286.8975650000002</v>
      </c>
      <c r="N623" s="14">
        <v>0</v>
      </c>
      <c r="O623" s="14">
        <v>2992.815239</v>
      </c>
      <c r="P623" s="14">
        <v>4606.369901</v>
      </c>
      <c r="Q623" s="14">
        <v>3082.6167610000002</v>
      </c>
      <c r="R623" s="14">
        <v>5903.4860779999999</v>
      </c>
      <c r="S623" s="14">
        <v>3104.4717700000001</v>
      </c>
      <c r="T623" s="14">
        <v>2588.5694109999999</v>
      </c>
      <c r="U623" s="14">
        <v>0</v>
      </c>
      <c r="V623" s="14">
        <v>0</v>
      </c>
      <c r="W623" s="14">
        <v>3068.31628</v>
      </c>
      <c r="X623" s="14">
        <v>2200.4919209999998</v>
      </c>
      <c r="Y623" s="14">
        <v>0</v>
      </c>
      <c r="Z623" s="14">
        <v>3022.4767609999999</v>
      </c>
      <c r="AA623" s="14">
        <v>3303.741876</v>
      </c>
      <c r="AB623" s="14">
        <v>4280</v>
      </c>
      <c r="AC623" s="14">
        <v>4286.8975650000002</v>
      </c>
      <c r="AD623" s="14">
        <v>3045.3965199999998</v>
      </c>
      <c r="AE623" s="14">
        <v>0.71039638199999999</v>
      </c>
      <c r="AF623" s="14">
        <f t="array" ref="AF623">TTEST(IF(H623:R623&lt;&gt;0,H623:R623),IF(S623:AA623&lt;&gt;0,S623:AA623),2,3)</f>
        <v>0.12231725354067219</v>
      </c>
      <c r="AG623">
        <f t="array" ref="AG623">AVERAGE(IF(H623:R623&lt;&gt;0,H623:R623))</f>
        <v>4032.1583518571424</v>
      </c>
      <c r="AH623">
        <f t="array" ref="AH623">STDEV(IF(H623:R623&lt;&gt;0,H623:R623))</f>
        <v>1669.6078198588343</v>
      </c>
      <c r="AI623">
        <f t="shared" si="33"/>
        <v>241.50332215130987</v>
      </c>
    </row>
    <row r="624" spans="1:35" x14ac:dyDescent="0.2">
      <c r="A624" s="2" t="s">
        <v>183</v>
      </c>
      <c r="B624" s="2">
        <v>59642</v>
      </c>
      <c r="C624" s="5">
        <v>11956</v>
      </c>
      <c r="D624" s="5">
        <f t="shared" si="31"/>
        <v>162106956</v>
      </c>
      <c r="E624" s="5">
        <v>2718</v>
      </c>
      <c r="F624" s="5">
        <f t="shared" si="32"/>
        <v>1</v>
      </c>
      <c r="G624" s="5">
        <v>112</v>
      </c>
      <c r="H624" s="14">
        <v>2159</v>
      </c>
      <c r="I624" s="14">
        <v>24224</v>
      </c>
      <c r="J624" s="14">
        <v>25.219813380000002</v>
      </c>
      <c r="K624" s="14">
        <v>0</v>
      </c>
      <c r="L624" s="14">
        <v>0</v>
      </c>
      <c r="M624" s="14">
        <v>2718.3086309999999</v>
      </c>
      <c r="N624" s="14">
        <v>0</v>
      </c>
      <c r="O624" s="14">
        <v>16528.5576</v>
      </c>
      <c r="P624" s="14">
        <v>2706.4814929999998</v>
      </c>
      <c r="Q624" s="14">
        <v>13758.35017</v>
      </c>
      <c r="R624" s="14">
        <v>673.08627000000001</v>
      </c>
      <c r="S624" s="14">
        <v>0</v>
      </c>
      <c r="T624" s="14">
        <v>38541.24022</v>
      </c>
      <c r="U624" s="14">
        <v>0</v>
      </c>
      <c r="V624" s="14">
        <v>0</v>
      </c>
      <c r="W624" s="14">
        <v>2019.4126699999999</v>
      </c>
      <c r="X624" s="14">
        <v>0</v>
      </c>
      <c r="Y624" s="14">
        <v>0</v>
      </c>
      <c r="Z624" s="14">
        <v>28159.22234</v>
      </c>
      <c r="AA624" s="14">
        <v>0</v>
      </c>
      <c r="AB624" s="14">
        <v>0</v>
      </c>
      <c r="AC624" s="14">
        <v>2712.3950620000001</v>
      </c>
      <c r="AD624" s="14">
        <v>28159.22234</v>
      </c>
      <c r="AE624" s="14">
        <v>10.381681759999999</v>
      </c>
      <c r="AF624" s="14">
        <f t="array" ref="AF624">TTEST(IF(H624:R624&lt;&gt;0,H624:R624),IF(S624:AA624&lt;&gt;0,S624:AA624),2,3)</f>
        <v>0.29774481275477477</v>
      </c>
      <c r="AG624">
        <f t="array" ref="AG624">AVERAGE(IF(H624:R624&lt;&gt;0,H624:R624))</f>
        <v>7849.1254971725002</v>
      </c>
      <c r="AH624">
        <f t="array" ref="AH624">STDEV(IF(H624:R624&lt;&gt;0,H624:R624))</f>
        <v>9073.089166990474</v>
      </c>
      <c r="AI624">
        <f t="shared" si="33"/>
        <v>86.509956561752162</v>
      </c>
    </row>
    <row r="625" spans="1:35" x14ac:dyDescent="0.2">
      <c r="A625" s="2" t="s">
        <v>697</v>
      </c>
      <c r="B625" s="2">
        <v>128779</v>
      </c>
      <c r="C625" s="5">
        <v>1268</v>
      </c>
      <c r="D625" s="5">
        <f t="shared" si="31"/>
        <v>162003982</v>
      </c>
      <c r="E625" s="5">
        <v>1258</v>
      </c>
      <c r="F625" s="5">
        <f t="shared" si="32"/>
        <v>1</v>
      </c>
      <c r="G625" s="5">
        <v>84</v>
      </c>
      <c r="H625" s="14">
        <v>0</v>
      </c>
      <c r="I625" s="14">
        <v>665</v>
      </c>
      <c r="J625" s="14">
        <v>26.0241221</v>
      </c>
      <c r="K625" s="14">
        <v>0</v>
      </c>
      <c r="L625" s="14">
        <v>0</v>
      </c>
      <c r="M625" s="14">
        <v>1294.652319</v>
      </c>
      <c r="N625" s="14">
        <v>0</v>
      </c>
      <c r="O625" s="14">
        <v>0</v>
      </c>
      <c r="P625" s="14">
        <v>1221.6449680000001</v>
      </c>
      <c r="Q625" s="14">
        <v>0</v>
      </c>
      <c r="R625" s="14">
        <v>378.23555110000001</v>
      </c>
      <c r="S625" s="14">
        <v>0</v>
      </c>
      <c r="T625" s="14">
        <v>1737.6448419999999</v>
      </c>
      <c r="U625" s="14">
        <v>3502.0413910000002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1320</v>
      </c>
      <c r="AC625" s="14">
        <v>665</v>
      </c>
      <c r="AD625" s="14">
        <v>2619.843116</v>
      </c>
      <c r="AE625" s="14">
        <v>3.9396137090000001</v>
      </c>
      <c r="AF625" s="14">
        <f t="array" ref="AF625">TTEST(IF(H625:R625&lt;&gt;0,H625:R625),IF(S625:AA625&lt;&gt;0,S625:AA625),2,3)</f>
        <v>0.25799425927373676</v>
      </c>
      <c r="AG625">
        <f t="array" ref="AG625">AVERAGE(IF(H625:R625&lt;&gt;0,H625:R625))</f>
        <v>717.11139204000006</v>
      </c>
      <c r="AH625">
        <f t="array" ref="AH625">STDEV(IF(H625:R625&lt;&gt;0,H625:R625))</f>
        <v>543.88916587183974</v>
      </c>
      <c r="AI625">
        <f t="shared" si="33"/>
        <v>131.84880983802825</v>
      </c>
    </row>
    <row r="626" spans="1:35" x14ac:dyDescent="0.2">
      <c r="A626" s="2" t="s">
        <v>738</v>
      </c>
      <c r="B626" s="2">
        <v>81545</v>
      </c>
      <c r="C626" s="5">
        <v>1870</v>
      </c>
      <c r="D626" s="5">
        <f t="shared" si="31"/>
        <v>161866825</v>
      </c>
      <c r="E626" s="5">
        <v>1985</v>
      </c>
      <c r="F626" s="5">
        <f t="shared" si="32"/>
        <v>1</v>
      </c>
      <c r="G626" s="5">
        <v>50</v>
      </c>
      <c r="H626" s="14">
        <v>0</v>
      </c>
      <c r="I626" s="14">
        <v>1440</v>
      </c>
      <c r="J626" s="14">
        <v>304.33320600000002</v>
      </c>
      <c r="K626" s="14">
        <v>0</v>
      </c>
      <c r="L626" s="14">
        <v>0</v>
      </c>
      <c r="M626" s="14">
        <v>600.95392660000005</v>
      </c>
      <c r="N626" s="14">
        <v>0</v>
      </c>
      <c r="O626" s="14">
        <v>0</v>
      </c>
      <c r="P626" s="14">
        <v>1255.0057159999999</v>
      </c>
      <c r="Q626" s="14">
        <v>0</v>
      </c>
      <c r="R626" s="14">
        <v>1599.8766900000001</v>
      </c>
      <c r="S626" s="14">
        <v>2462.9189860000001</v>
      </c>
      <c r="T626" s="14">
        <v>2197.8248090000002</v>
      </c>
      <c r="U626" s="14">
        <v>0</v>
      </c>
      <c r="V626" s="14">
        <v>2575.1026120000001</v>
      </c>
      <c r="W626" s="14">
        <v>1985.477525</v>
      </c>
      <c r="X626" s="14">
        <v>0</v>
      </c>
      <c r="Y626" s="14">
        <v>0</v>
      </c>
      <c r="Z626" s="14">
        <v>2877.4408189999999</v>
      </c>
      <c r="AA626" s="14">
        <v>3276.5509940000002</v>
      </c>
      <c r="AB626" s="14">
        <v>0</v>
      </c>
      <c r="AC626" s="14">
        <v>1255.0057159999999</v>
      </c>
      <c r="AD626" s="14">
        <v>2519.0107990000001</v>
      </c>
      <c r="AE626" s="14">
        <v>2.0071707779999999</v>
      </c>
      <c r="AF626" s="14">
        <f t="array" ref="AF626">TTEST(IF(H626:R626&lt;&gt;0,H626:R626),IF(S626:AA626&lt;&gt;0,S626:AA626),2,3)</f>
        <v>1.3522060536421668E-3</v>
      </c>
      <c r="AG626">
        <f t="array" ref="AG626">AVERAGE(IF(H626:R626&lt;&gt;0,H626:R626))</f>
        <v>1040.0339077200001</v>
      </c>
      <c r="AH626">
        <f t="array" ref="AH626">STDEV(IF(H626:R626&lt;&gt;0,H626:R626))</f>
        <v>559.83400364115914</v>
      </c>
      <c r="AI626">
        <f t="shared" si="33"/>
        <v>185.77540859533752</v>
      </c>
    </row>
    <row r="627" spans="1:35" x14ac:dyDescent="0.2">
      <c r="A627" s="2" t="s">
        <v>660</v>
      </c>
      <c r="B627" s="2">
        <v>49361</v>
      </c>
      <c r="C627" s="5">
        <v>3597</v>
      </c>
      <c r="D627" s="5">
        <f t="shared" si="31"/>
        <v>161410470</v>
      </c>
      <c r="E627" s="5">
        <v>3270</v>
      </c>
      <c r="F627" s="5">
        <f t="shared" si="32"/>
        <v>1</v>
      </c>
      <c r="G627" s="5">
        <v>46</v>
      </c>
      <c r="H627" s="14">
        <v>0</v>
      </c>
      <c r="I627" s="14">
        <v>7597</v>
      </c>
      <c r="J627" s="14">
        <v>723.78047749999996</v>
      </c>
      <c r="K627" s="14">
        <v>2635.7065419999999</v>
      </c>
      <c r="L627" s="14">
        <v>0</v>
      </c>
      <c r="M627" s="14">
        <v>2913.0135289999998</v>
      </c>
      <c r="N627" s="14">
        <v>3836.8707239999999</v>
      </c>
      <c r="O627" s="14">
        <v>2224.0404739999999</v>
      </c>
      <c r="P627" s="14">
        <v>1539.172229</v>
      </c>
      <c r="Q627" s="14">
        <v>6129.1215929999998</v>
      </c>
      <c r="R627" s="14">
        <v>3924.112928</v>
      </c>
      <c r="S627" s="14">
        <v>4085.6472560000002</v>
      </c>
      <c r="T627" s="14">
        <v>3049.7159360000001</v>
      </c>
      <c r="U627" s="14">
        <v>3969.2183829999999</v>
      </c>
      <c r="V627" s="14">
        <v>3218.5300320000001</v>
      </c>
      <c r="W627" s="14">
        <v>3321.6299709999998</v>
      </c>
      <c r="X627" s="14">
        <v>0</v>
      </c>
      <c r="Y627" s="14">
        <v>5077.8395119999996</v>
      </c>
      <c r="Z627" s="14">
        <v>2724.4841350000002</v>
      </c>
      <c r="AA627" s="14">
        <v>5157.0151169999999</v>
      </c>
      <c r="AB627" s="14">
        <v>2620</v>
      </c>
      <c r="AC627" s="14">
        <v>2913.0135289999998</v>
      </c>
      <c r="AD627" s="14">
        <v>3645.4241769999999</v>
      </c>
      <c r="AE627" s="14">
        <v>1.251427136</v>
      </c>
      <c r="AF627" s="14">
        <f t="array" ref="AF627">TTEST(IF(H627:R627&lt;&gt;0,H627:R627),IF(S627:AA627&lt;&gt;0,S627:AA627),2,3)</f>
        <v>0.69330872359412088</v>
      </c>
      <c r="AG627">
        <f t="array" ref="AG627">AVERAGE(IF(H627:R627&lt;&gt;0,H627:R627))</f>
        <v>3502.5353885</v>
      </c>
      <c r="AH627">
        <f t="array" ref="AH627">STDEV(IF(H627:R627&lt;&gt;0,H627:R627))</f>
        <v>2186.9743526363654</v>
      </c>
      <c r="AI627">
        <f t="shared" si="33"/>
        <v>160.15438792310229</v>
      </c>
    </row>
    <row r="628" spans="1:35" x14ac:dyDescent="0.2">
      <c r="A628" s="2" t="s">
        <v>687</v>
      </c>
      <c r="B628" s="2">
        <v>53873</v>
      </c>
      <c r="C628" s="5">
        <v>3107</v>
      </c>
      <c r="D628" s="5">
        <f t="shared" si="31"/>
        <v>161349635</v>
      </c>
      <c r="E628" s="5">
        <v>2995</v>
      </c>
      <c r="F628" s="5">
        <f t="shared" si="32"/>
        <v>1</v>
      </c>
      <c r="G628" s="5">
        <v>48</v>
      </c>
      <c r="H628" s="14">
        <v>0</v>
      </c>
      <c r="I628" s="14">
        <v>3749</v>
      </c>
      <c r="J628" s="14">
        <v>591.9709914</v>
      </c>
      <c r="K628" s="14">
        <v>0</v>
      </c>
      <c r="L628" s="14">
        <v>0</v>
      </c>
      <c r="M628" s="14">
        <v>2187.5996009999999</v>
      </c>
      <c r="N628" s="14">
        <v>5859.4627250000003</v>
      </c>
      <c r="O628" s="14">
        <v>934.30845269999998</v>
      </c>
      <c r="P628" s="14">
        <v>3173.1925529999999</v>
      </c>
      <c r="Q628" s="14">
        <v>0</v>
      </c>
      <c r="R628" s="14">
        <v>2026.1690120000001</v>
      </c>
      <c r="S628" s="14">
        <v>4768.8785440000001</v>
      </c>
      <c r="T628" s="14">
        <v>0</v>
      </c>
      <c r="U628" s="14">
        <v>0</v>
      </c>
      <c r="V628" s="14">
        <v>2817.4032590000002</v>
      </c>
      <c r="W628" s="14">
        <v>3569.8576560000001</v>
      </c>
      <c r="X628" s="14">
        <v>2687.6832060000002</v>
      </c>
      <c r="Y628" s="14">
        <v>0</v>
      </c>
      <c r="Z628" s="14">
        <v>2237.8092849999998</v>
      </c>
      <c r="AA628" s="14">
        <v>4481.3039390000004</v>
      </c>
      <c r="AB628" s="14">
        <v>4420</v>
      </c>
      <c r="AC628" s="14">
        <v>2187.5996009999999</v>
      </c>
      <c r="AD628" s="14">
        <v>3193.6304570000002</v>
      </c>
      <c r="AE628" s="14">
        <v>1.4598788810000001</v>
      </c>
      <c r="AF628" s="14">
        <f t="array" ref="AF628">TTEST(IF(H628:R628&lt;&gt;0,H628:R628),IF(S628:AA628&lt;&gt;0,S628:AA628),2,3)</f>
        <v>0.35297072336226976</v>
      </c>
      <c r="AG628">
        <f t="array" ref="AG628">AVERAGE(IF(H628:R628&lt;&gt;0,H628:R628))</f>
        <v>2645.9576192999998</v>
      </c>
      <c r="AH628">
        <f t="array" ref="AH628">STDEV(IF(H628:R628&lt;&gt;0,H628:R628))</f>
        <v>1805.7375298885129</v>
      </c>
      <c r="AI628">
        <f t="shared" si="33"/>
        <v>146.53057686979361</v>
      </c>
    </row>
    <row r="629" spans="1:35" x14ac:dyDescent="0.2">
      <c r="A629" s="2" t="s">
        <v>658</v>
      </c>
      <c r="B629" s="2">
        <v>46423</v>
      </c>
      <c r="C629" s="5">
        <v>3843</v>
      </c>
      <c r="D629" s="5">
        <f t="shared" si="31"/>
        <v>160902118</v>
      </c>
      <c r="E629" s="5">
        <v>3466</v>
      </c>
      <c r="F629" s="5">
        <f t="shared" si="32"/>
        <v>1</v>
      </c>
      <c r="G629" s="5">
        <v>37</v>
      </c>
      <c r="H629" s="14">
        <v>0</v>
      </c>
      <c r="I629" s="14">
        <v>6135</v>
      </c>
      <c r="J629" s="14">
        <v>1920.635219</v>
      </c>
      <c r="K629" s="14">
        <v>2965.6216680000002</v>
      </c>
      <c r="L629" s="14">
        <v>0</v>
      </c>
      <c r="M629" s="14">
        <v>3848.2815150000001</v>
      </c>
      <c r="N629" s="14">
        <v>0</v>
      </c>
      <c r="O629" s="14">
        <v>7095.7280989999999</v>
      </c>
      <c r="P629" s="14">
        <v>5180.802756</v>
      </c>
      <c r="Q629" s="14">
        <v>3519.562692</v>
      </c>
      <c r="R629" s="14">
        <v>3345.5628470000001</v>
      </c>
      <c r="S629" s="14">
        <v>3412.8283430000001</v>
      </c>
      <c r="T629" s="14">
        <v>0</v>
      </c>
      <c r="U629" s="14">
        <v>0</v>
      </c>
      <c r="V629" s="14">
        <v>3212.6116510000002</v>
      </c>
      <c r="W629" s="14">
        <v>2514.6866249999998</v>
      </c>
      <c r="X629" s="14">
        <v>0</v>
      </c>
      <c r="Y629" s="14">
        <v>0</v>
      </c>
      <c r="Z629" s="14">
        <v>2442.2052610000001</v>
      </c>
      <c r="AA629" s="14">
        <v>4218.097608</v>
      </c>
      <c r="AB629" s="14">
        <v>3990</v>
      </c>
      <c r="AC629" s="14">
        <v>3683.9221029999999</v>
      </c>
      <c r="AD629" s="14">
        <v>3212.6116510000002</v>
      </c>
      <c r="AE629" s="14">
        <v>0.87206286200000005</v>
      </c>
      <c r="AF629" s="14">
        <f t="array" ref="AF629">TTEST(IF(H629:R629&lt;&gt;0,H629:R629),IF(S629:AA629&lt;&gt;0,S629:AA629),2,3)</f>
        <v>0.1470689240272729</v>
      </c>
      <c r="AG629">
        <f t="array" ref="AG629">AVERAGE(IF(H629:R629&lt;&gt;0,H629:R629))</f>
        <v>4251.3993494999995</v>
      </c>
      <c r="AH629">
        <f t="array" ref="AH629">STDEV(IF(H629:R629&lt;&gt;0,H629:R629))</f>
        <v>1736.4274682352527</v>
      </c>
      <c r="AI629">
        <f t="shared" si="33"/>
        <v>244.83598810036887</v>
      </c>
    </row>
    <row r="630" spans="1:35" x14ac:dyDescent="0.2">
      <c r="A630" s="2" t="s">
        <v>563</v>
      </c>
      <c r="B630" s="2">
        <v>38294</v>
      </c>
      <c r="C630" s="5">
        <v>5697</v>
      </c>
      <c r="D630" s="5">
        <f t="shared" si="31"/>
        <v>160873094</v>
      </c>
      <c r="E630" s="5">
        <v>4201</v>
      </c>
      <c r="F630" s="5">
        <f t="shared" si="32"/>
        <v>1</v>
      </c>
      <c r="G630" s="5">
        <v>88</v>
      </c>
      <c r="H630" s="14">
        <v>0</v>
      </c>
      <c r="I630" s="14">
        <v>24169</v>
      </c>
      <c r="J630" s="14">
        <v>1654.6496709999999</v>
      </c>
      <c r="K630" s="14">
        <v>0</v>
      </c>
      <c r="L630" s="14">
        <v>0</v>
      </c>
      <c r="M630" s="14">
        <v>5908.6676770000004</v>
      </c>
      <c r="N630" s="14">
        <v>7246.5707629999997</v>
      </c>
      <c r="O630" s="14">
        <v>7017.570976</v>
      </c>
      <c r="P630" s="14">
        <v>2517.6837919999998</v>
      </c>
      <c r="Q630" s="14">
        <v>0</v>
      </c>
      <c r="R630" s="14">
        <v>3808.7031999999999</v>
      </c>
      <c r="S630" s="14">
        <v>3678.8655739999999</v>
      </c>
      <c r="T630" s="14">
        <v>3779.1403300000002</v>
      </c>
      <c r="U630" s="14">
        <v>3693.807667</v>
      </c>
      <c r="V630" s="14">
        <v>4260.3894069999997</v>
      </c>
      <c r="W630" s="14">
        <v>4156.4446189999999</v>
      </c>
      <c r="X630" s="14">
        <v>3158.186201</v>
      </c>
      <c r="Y630" s="14">
        <v>4201.0906930000001</v>
      </c>
      <c r="Z630" s="14">
        <v>6450.3672690000003</v>
      </c>
      <c r="AA630" s="14">
        <v>5935.8656220000003</v>
      </c>
      <c r="AB630" s="14">
        <v>5220</v>
      </c>
      <c r="AC630" s="14">
        <v>5908.6676770000004</v>
      </c>
      <c r="AD630" s="14">
        <v>4156.4446189999999</v>
      </c>
      <c r="AE630" s="14">
        <v>0.70344870400000004</v>
      </c>
      <c r="AF630" s="14">
        <f t="array" ref="AF630">TTEST(IF(H630:R630&lt;&gt;0,H630:R630),IF(S630:AA630&lt;&gt;0,S630:AA630),2,3)</f>
        <v>0.32761665306115834</v>
      </c>
      <c r="AG630">
        <f t="array" ref="AG630">AVERAGE(IF(H630:R630&lt;&gt;0,H630:R630))</f>
        <v>7474.6922970000014</v>
      </c>
      <c r="AH630">
        <f t="array" ref="AH630">STDEV(IF(H630:R630&lt;&gt;0,H630:R630))</f>
        <v>7673.5220908839146</v>
      </c>
      <c r="AI630">
        <f t="shared" si="33"/>
        <v>97.408884844156233</v>
      </c>
    </row>
    <row r="631" spans="1:35" x14ac:dyDescent="0.2">
      <c r="A631" s="2" t="s">
        <v>458</v>
      </c>
      <c r="B631" s="2">
        <v>27089</v>
      </c>
      <c r="C631" s="5">
        <v>10447</v>
      </c>
      <c r="D631" s="5">
        <f t="shared" si="31"/>
        <v>160746126</v>
      </c>
      <c r="E631" s="5">
        <v>5934</v>
      </c>
      <c r="F631" s="5">
        <f t="shared" si="32"/>
        <v>1</v>
      </c>
      <c r="G631" s="5">
        <v>114</v>
      </c>
      <c r="H631" s="14">
        <v>0</v>
      </c>
      <c r="I631" s="14">
        <v>10937</v>
      </c>
      <c r="J631" s="14">
        <v>5905.8252709999997</v>
      </c>
      <c r="K631" s="14">
        <v>0</v>
      </c>
      <c r="L631" s="14">
        <v>41284.909679999997</v>
      </c>
      <c r="M631" s="14">
        <v>8009.8782229999997</v>
      </c>
      <c r="N631" s="14">
        <v>0</v>
      </c>
      <c r="O631" s="14">
        <v>5961.6906179999996</v>
      </c>
      <c r="P631" s="14">
        <v>5311.6054969999996</v>
      </c>
      <c r="Q631" s="14">
        <v>5512.1159520000001</v>
      </c>
      <c r="R631" s="14">
        <v>18486.055359999998</v>
      </c>
      <c r="S631" s="14">
        <v>0</v>
      </c>
      <c r="T631" s="14">
        <v>1256.103292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1800</v>
      </c>
      <c r="AC631" s="14">
        <v>6985.7844210000003</v>
      </c>
      <c r="AD631" s="14">
        <v>1256.103292</v>
      </c>
      <c r="AE631" s="14">
        <v>0.17980848199999999</v>
      </c>
      <c r="AF631" s="14" t="e">
        <f t="array" ref="AF631">TTEST(IF(H631:R631&lt;&gt;0,H631:R631),IF(S631:AA631&lt;&gt;0,S631:AA631),2,3)</f>
        <v>#DIV/0!</v>
      </c>
      <c r="AG631">
        <f t="array" ref="AG631">AVERAGE(IF(H631:R631&lt;&gt;0,H631:R631))</f>
        <v>12676.135075124999</v>
      </c>
      <c r="AH631">
        <f t="array" ref="AH631">STDEV(IF(H631:R631&lt;&gt;0,H631:R631))</f>
        <v>12383.722190520351</v>
      </c>
      <c r="AI631">
        <f t="shared" si="33"/>
        <v>102.36126812363804</v>
      </c>
    </row>
    <row r="632" spans="1:35" x14ac:dyDescent="0.2">
      <c r="A632" s="2" t="s">
        <v>586</v>
      </c>
      <c r="B632" s="2">
        <v>46297</v>
      </c>
      <c r="C632" s="5">
        <v>4496</v>
      </c>
      <c r="D632" s="5">
        <f t="shared" si="31"/>
        <v>159354274</v>
      </c>
      <c r="E632" s="5">
        <v>3442</v>
      </c>
      <c r="F632" s="5">
        <f t="shared" si="32"/>
        <v>1</v>
      </c>
      <c r="G632" s="5">
        <v>61</v>
      </c>
      <c r="H632" s="14">
        <v>0</v>
      </c>
      <c r="I632" s="14">
        <v>2651</v>
      </c>
      <c r="J632" s="14">
        <v>3243.5075769999999</v>
      </c>
      <c r="K632" s="14">
        <v>0</v>
      </c>
      <c r="L632" s="14">
        <v>10828.45818</v>
      </c>
      <c r="M632" s="14">
        <v>3442.1166640000001</v>
      </c>
      <c r="N632" s="14">
        <v>6122.8885360000004</v>
      </c>
      <c r="O632" s="14">
        <v>2485.904352</v>
      </c>
      <c r="P632" s="14">
        <v>4077.9719089999999</v>
      </c>
      <c r="Q632" s="14">
        <v>0</v>
      </c>
      <c r="R632" s="14">
        <v>5646.3669669999999</v>
      </c>
      <c r="S632" s="14">
        <v>0</v>
      </c>
      <c r="T632" s="14">
        <v>1645.913069</v>
      </c>
      <c r="U632" s="14">
        <v>0</v>
      </c>
      <c r="V632" s="14">
        <v>0</v>
      </c>
      <c r="W632" s="14">
        <v>2156.201971</v>
      </c>
      <c r="X632" s="14">
        <v>0</v>
      </c>
      <c r="Y632" s="14">
        <v>0</v>
      </c>
      <c r="Z632" s="14">
        <v>0</v>
      </c>
      <c r="AA632" s="14">
        <v>0</v>
      </c>
      <c r="AB632" s="14">
        <v>7160</v>
      </c>
      <c r="AC632" s="14">
        <v>3760.0442859999998</v>
      </c>
      <c r="AD632" s="14">
        <v>1901.0575200000001</v>
      </c>
      <c r="AE632" s="14">
        <v>0.50559444899999995</v>
      </c>
      <c r="AF632" s="14">
        <f t="array" ref="AF632">TTEST(IF(H632:R632&lt;&gt;0,H632:R632),IF(S632:AA632&lt;&gt;0,S632:AA632),2,3)</f>
        <v>2.124710390846014E-2</v>
      </c>
      <c r="AG632">
        <f t="array" ref="AG632">AVERAGE(IF(H632:R632&lt;&gt;0,H632:R632))</f>
        <v>4812.2767731249996</v>
      </c>
      <c r="AH632">
        <f t="array" ref="AH632">STDEV(IF(H632:R632&lt;&gt;0,H632:R632))</f>
        <v>2766.34243943617</v>
      </c>
      <c r="AI632">
        <f t="shared" si="33"/>
        <v>173.95810093944218</v>
      </c>
    </row>
    <row r="633" spans="1:35" x14ac:dyDescent="0.2">
      <c r="A633" s="2" t="s">
        <v>631</v>
      </c>
      <c r="B633" s="2">
        <v>37315</v>
      </c>
      <c r="C633" s="5">
        <v>5031</v>
      </c>
      <c r="D633" s="5">
        <f t="shared" si="31"/>
        <v>159260420</v>
      </c>
      <c r="E633" s="5">
        <v>4268</v>
      </c>
      <c r="F633" s="5">
        <f t="shared" si="32"/>
        <v>1</v>
      </c>
      <c r="G633" s="5">
        <v>70</v>
      </c>
      <c r="H633" s="14">
        <v>0</v>
      </c>
      <c r="I633" s="14">
        <v>9154</v>
      </c>
      <c r="J633" s="14">
        <v>1472.6370870000001</v>
      </c>
      <c r="K633" s="14">
        <v>0</v>
      </c>
      <c r="L633" s="14">
        <v>0</v>
      </c>
      <c r="M633" s="14">
        <v>4580.7045019999996</v>
      </c>
      <c r="N633" s="14">
        <v>7602.4262749999998</v>
      </c>
      <c r="O633" s="14">
        <v>4267.7009879999996</v>
      </c>
      <c r="P633" s="14">
        <v>4892.0364760000002</v>
      </c>
      <c r="Q633" s="14">
        <v>15364.88579</v>
      </c>
      <c r="R633" s="14">
        <v>5983.2428799999998</v>
      </c>
      <c r="S633" s="14">
        <v>2669.109547</v>
      </c>
      <c r="T633" s="14">
        <v>2554.397532</v>
      </c>
      <c r="U633" s="14">
        <v>3436.5540179999998</v>
      </c>
      <c r="V633" s="14">
        <v>2871.7438309999998</v>
      </c>
      <c r="W633" s="14">
        <v>2550.8128660000002</v>
      </c>
      <c r="X633" s="14">
        <v>0</v>
      </c>
      <c r="Y633" s="14">
        <v>0</v>
      </c>
      <c r="Z633" s="14">
        <v>0</v>
      </c>
      <c r="AA633" s="14">
        <v>3669.4623959999999</v>
      </c>
      <c r="AB633" s="14">
        <v>4400</v>
      </c>
      <c r="AC633" s="14">
        <v>5437.6396779999995</v>
      </c>
      <c r="AD633" s="14">
        <v>2770.4266889999999</v>
      </c>
      <c r="AE633" s="14">
        <v>0.50949067100000001</v>
      </c>
      <c r="AF633" s="14">
        <f t="array" ref="AF633">TTEST(IF(H633:R633&lt;&gt;0,H633:R633),IF(S633:AA633&lt;&gt;0,S633:AA633),2,3)</f>
        <v>4.1416091194677956E-2</v>
      </c>
      <c r="AG633">
        <f t="array" ref="AG633">AVERAGE(IF(H633:R633&lt;&gt;0,H633:R633))</f>
        <v>6664.7042497499997</v>
      </c>
      <c r="AH633">
        <f t="array" ref="AH633">STDEV(IF(H633:R633&lt;&gt;0,H633:R633))</f>
        <v>4199.0144490732409</v>
      </c>
      <c r="AI633">
        <f t="shared" si="33"/>
        <v>158.72067911604728</v>
      </c>
    </row>
    <row r="634" spans="1:35" x14ac:dyDescent="0.2">
      <c r="A634" s="2" t="s">
        <v>852</v>
      </c>
      <c r="B634" s="2">
        <v>113248</v>
      </c>
      <c r="C634" s="5">
        <v>1124</v>
      </c>
      <c r="D634" s="5">
        <f t="shared" si="31"/>
        <v>159113440</v>
      </c>
      <c r="E634" s="5">
        <v>1405</v>
      </c>
      <c r="F634" s="5">
        <f t="shared" si="32"/>
        <v>1</v>
      </c>
      <c r="G634" s="5">
        <v>51</v>
      </c>
      <c r="H634" s="14">
        <v>825</v>
      </c>
      <c r="I634" s="14">
        <v>440</v>
      </c>
      <c r="J634" s="14">
        <v>160.1499373</v>
      </c>
      <c r="K634" s="14">
        <v>0</v>
      </c>
      <c r="L634" s="14">
        <v>0</v>
      </c>
      <c r="M634" s="14">
        <v>1721.7616800000001</v>
      </c>
      <c r="N634" s="14">
        <v>1507.228265</v>
      </c>
      <c r="O634" s="14">
        <v>902.18800099999999</v>
      </c>
      <c r="P634" s="14">
        <v>1738.148371</v>
      </c>
      <c r="Q634" s="14">
        <v>0</v>
      </c>
      <c r="R634" s="14">
        <v>1418.961976</v>
      </c>
      <c r="S634" s="14">
        <v>0</v>
      </c>
      <c r="T634" s="14">
        <v>1405.3752509999999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1160.574989</v>
      </c>
      <c r="AD634" s="14">
        <v>1405.3752509999999</v>
      </c>
      <c r="AE634" s="14">
        <v>1.210930155</v>
      </c>
      <c r="AF634" s="14" t="e">
        <f t="array" ref="AF634">TTEST(IF(H634:R634&lt;&gt;0,H634:R634),IF(S634:AA634&lt;&gt;0,S634:AA634),2,3)</f>
        <v>#DIV/0!</v>
      </c>
      <c r="AG634">
        <f t="array" ref="AG634">AVERAGE(IF(H634:R634&lt;&gt;0,H634:R634))</f>
        <v>1089.1797787875</v>
      </c>
      <c r="AH634">
        <f t="array" ref="AH634">STDEV(IF(H634:R634&lt;&gt;0,H634:R634))</f>
        <v>596.91213063374039</v>
      </c>
      <c r="AI634">
        <f t="shared" si="33"/>
        <v>182.46903068147066</v>
      </c>
    </row>
    <row r="635" spans="1:35" x14ac:dyDescent="0.2">
      <c r="A635" s="2" t="s">
        <v>521</v>
      </c>
      <c r="B635" s="2">
        <v>34899</v>
      </c>
      <c r="C635" s="5">
        <v>6856</v>
      </c>
      <c r="D635" s="5">
        <f t="shared" si="31"/>
        <v>158406561</v>
      </c>
      <c r="E635" s="5">
        <v>4539</v>
      </c>
      <c r="F635" s="5">
        <f t="shared" si="32"/>
        <v>1</v>
      </c>
      <c r="G635" s="5">
        <v>113</v>
      </c>
      <c r="H635" s="14">
        <v>0</v>
      </c>
      <c r="I635" s="14">
        <v>25415</v>
      </c>
      <c r="J635" s="14">
        <v>3357.8073469999999</v>
      </c>
      <c r="K635" s="14">
        <v>0</v>
      </c>
      <c r="L635" s="14">
        <v>2024.7418130000001</v>
      </c>
      <c r="M635" s="14">
        <v>5608.9982330000003</v>
      </c>
      <c r="N635" s="14">
        <v>0</v>
      </c>
      <c r="O635" s="14">
        <v>2064.906446</v>
      </c>
      <c r="P635" s="14">
        <v>3468.113085</v>
      </c>
      <c r="Q635" s="14">
        <v>7216.7228150000001</v>
      </c>
      <c r="R635" s="14">
        <v>5693.9288530000003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4538.5556589999997</v>
      </c>
      <c r="AD635" s="14" t="e">
        <v>#NUM!</v>
      </c>
      <c r="AE635" s="14" t="e">
        <v>#NUM!</v>
      </c>
      <c r="AF635" s="14" t="e">
        <f t="array" ref="AF635">TTEST(IF(H635:R635&lt;&gt;0,H635:R635),IF(S635:AA635&lt;&gt;0,S635:AA635),2,3)</f>
        <v>#DIV/0!</v>
      </c>
      <c r="AG635">
        <f t="array" ref="AG635">AVERAGE(IF(H635:R635&lt;&gt;0,H635:R635))</f>
        <v>6856.2773239999997</v>
      </c>
      <c r="AH635">
        <f t="array" ref="AH635">STDEV(IF(H635:R635&lt;&gt;0,H635:R635))</f>
        <v>7722.7196060025199</v>
      </c>
      <c r="AI635">
        <f t="shared" si="33"/>
        <v>88.780606752457075</v>
      </c>
    </row>
    <row r="636" spans="1:35" x14ac:dyDescent="0.2">
      <c r="A636" s="2" t="s">
        <v>691</v>
      </c>
      <c r="B636" s="2">
        <v>87325</v>
      </c>
      <c r="C636" s="5">
        <v>1900</v>
      </c>
      <c r="D636" s="5">
        <f t="shared" si="31"/>
        <v>158145575</v>
      </c>
      <c r="E636" s="5">
        <v>1811</v>
      </c>
      <c r="F636" s="5">
        <f t="shared" si="32"/>
        <v>1</v>
      </c>
      <c r="G636" s="5">
        <v>56</v>
      </c>
      <c r="H636" s="14">
        <v>0</v>
      </c>
      <c r="I636" s="14">
        <v>2722</v>
      </c>
      <c r="J636" s="14">
        <v>266.53785579999999</v>
      </c>
      <c r="K636" s="14">
        <v>0</v>
      </c>
      <c r="L636" s="14">
        <v>0</v>
      </c>
      <c r="M636" s="14">
        <v>1771.292862</v>
      </c>
      <c r="N636" s="14">
        <v>0</v>
      </c>
      <c r="O636" s="14">
        <v>3718.7927129999998</v>
      </c>
      <c r="P636" s="14">
        <v>2315.5503440000002</v>
      </c>
      <c r="Q636" s="14">
        <v>0</v>
      </c>
      <c r="R636" s="14">
        <v>1663.9263330000001</v>
      </c>
      <c r="S636" s="14">
        <v>0</v>
      </c>
      <c r="T636" s="14">
        <v>1851.367493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892</v>
      </c>
      <c r="AC636" s="14">
        <v>2043.421603</v>
      </c>
      <c r="AD636" s="14">
        <v>1851.367493</v>
      </c>
      <c r="AE636" s="14">
        <v>0.90601346800000004</v>
      </c>
      <c r="AF636" s="14" t="e">
        <f t="array" ref="AF636">TTEST(IF(H636:R636&lt;&gt;0,H636:R636),IF(S636:AA636&lt;&gt;0,S636:AA636),2,3)</f>
        <v>#DIV/0!</v>
      </c>
      <c r="AG636">
        <f t="array" ref="AG636">AVERAGE(IF(H636:R636&lt;&gt;0,H636:R636))</f>
        <v>2076.3500179666667</v>
      </c>
      <c r="AH636">
        <f t="array" ref="AH636">STDEV(IF(H636:R636&lt;&gt;0,H636:R636))</f>
        <v>1158.4707098927274</v>
      </c>
      <c r="AI636">
        <f t="shared" si="33"/>
        <v>179.23198232253395</v>
      </c>
    </row>
    <row r="637" spans="1:35" x14ac:dyDescent="0.2">
      <c r="A637" s="2" t="s">
        <v>757</v>
      </c>
      <c r="B637" s="2">
        <v>134434</v>
      </c>
      <c r="C637" s="5">
        <v>1105</v>
      </c>
      <c r="D637" s="5">
        <f t="shared" si="31"/>
        <v>158094384</v>
      </c>
      <c r="E637" s="5">
        <v>1176</v>
      </c>
      <c r="F637" s="5">
        <f t="shared" si="32"/>
        <v>1</v>
      </c>
      <c r="G637" s="5">
        <v>59</v>
      </c>
      <c r="H637" s="14">
        <v>0</v>
      </c>
      <c r="I637" s="14">
        <v>968</v>
      </c>
      <c r="J637" s="14">
        <v>52.667132359999997</v>
      </c>
      <c r="K637" s="14">
        <v>0</v>
      </c>
      <c r="L637" s="14">
        <v>0</v>
      </c>
      <c r="M637" s="14">
        <v>1981.061999</v>
      </c>
      <c r="N637" s="14">
        <v>0</v>
      </c>
      <c r="O637" s="14">
        <v>0</v>
      </c>
      <c r="P637" s="14">
        <v>1575.0028890000001</v>
      </c>
      <c r="Q637" s="14">
        <v>0</v>
      </c>
      <c r="R637" s="14">
        <v>551.20435680000003</v>
      </c>
      <c r="S637" s="14">
        <v>0</v>
      </c>
      <c r="T637" s="14">
        <v>1384.5921980000001</v>
      </c>
      <c r="U637" s="14">
        <v>0</v>
      </c>
      <c r="V637" s="14">
        <v>0</v>
      </c>
      <c r="W637" s="14">
        <v>1674.919791</v>
      </c>
      <c r="X637" s="14">
        <v>0</v>
      </c>
      <c r="Y637" s="14">
        <v>0</v>
      </c>
      <c r="Z637" s="14">
        <v>0</v>
      </c>
      <c r="AA637" s="14">
        <v>0</v>
      </c>
      <c r="AB637" s="14">
        <v>656</v>
      </c>
      <c r="AC637" s="14">
        <v>968</v>
      </c>
      <c r="AD637" s="14">
        <v>1529.755995</v>
      </c>
      <c r="AE637" s="14">
        <v>1.580326441</v>
      </c>
      <c r="AF637" s="14">
        <f t="array" ref="AF637">TTEST(IF(H637:R637&lt;&gt;0,H637:R637),IF(S637:AA637&lt;&gt;0,S637:AA637),2,3)</f>
        <v>0.23733037270935675</v>
      </c>
      <c r="AG637">
        <f t="array" ref="AG637">AVERAGE(IF(H637:R637&lt;&gt;0,H637:R637))</f>
        <v>1025.5872754320001</v>
      </c>
      <c r="AH637">
        <f t="array" ref="AH637">STDEV(IF(H637:R637&lt;&gt;0,H637:R637))</f>
        <v>772.93572119329315</v>
      </c>
      <c r="AI637">
        <f t="shared" si="33"/>
        <v>132.68726587621697</v>
      </c>
    </row>
    <row r="638" spans="1:35" x14ac:dyDescent="0.2">
      <c r="A638" s="2" t="s">
        <v>438</v>
      </c>
      <c r="B638" s="2">
        <v>99735</v>
      </c>
      <c r="C638" s="5">
        <v>3007</v>
      </c>
      <c r="D638" s="5">
        <f t="shared" si="31"/>
        <v>157481565</v>
      </c>
      <c r="E638" s="5">
        <v>1579</v>
      </c>
      <c r="F638" s="5">
        <f t="shared" si="32"/>
        <v>1</v>
      </c>
      <c r="G638" s="5">
        <v>135</v>
      </c>
      <c r="H638" s="14">
        <v>0</v>
      </c>
      <c r="I638" s="14">
        <v>1660</v>
      </c>
      <c r="J638" s="14">
        <v>72.481014639999998</v>
      </c>
      <c r="K638" s="14">
        <v>0</v>
      </c>
      <c r="L638" s="14">
        <v>0</v>
      </c>
      <c r="M638" s="14">
        <v>0</v>
      </c>
      <c r="N638" s="14">
        <v>0</v>
      </c>
      <c r="O638" s="14">
        <v>10181.633819999999</v>
      </c>
      <c r="P638" s="14">
        <v>1542.6685419999999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1579.198343</v>
      </c>
      <c r="Y638" s="14">
        <v>0</v>
      </c>
      <c r="Z638" s="14">
        <v>0</v>
      </c>
      <c r="AA638" s="14">
        <v>0</v>
      </c>
      <c r="AB638" s="14">
        <v>0</v>
      </c>
      <c r="AC638" s="14">
        <v>1601.3342709999999</v>
      </c>
      <c r="AD638" s="14">
        <v>1579.198343</v>
      </c>
      <c r="AE638" s="14">
        <v>0.98617657299999995</v>
      </c>
      <c r="AF638" s="14" t="e">
        <f t="array" ref="AF638">TTEST(IF(H638:R638&lt;&gt;0,H638:R638),IF(S638:AA638&lt;&gt;0,S638:AA638),2,3)</f>
        <v>#DIV/0!</v>
      </c>
      <c r="AG638">
        <f t="array" ref="AG638">AVERAGE(IF(H638:R638&lt;&gt;0,H638:R638))</f>
        <v>3364.1958441599995</v>
      </c>
      <c r="AH638">
        <f t="array" ref="AH638">STDEV(IF(H638:R638&lt;&gt;0,H638:R638))</f>
        <v>4601.9956635164908</v>
      </c>
      <c r="AI638">
        <f t="shared" si="33"/>
        <v>73.10297727637014</v>
      </c>
    </row>
    <row r="639" spans="1:35" x14ac:dyDescent="0.2">
      <c r="A639" s="2" t="s">
        <v>717</v>
      </c>
      <c r="B639" s="2">
        <v>80426</v>
      </c>
      <c r="C639" s="5">
        <v>1951</v>
      </c>
      <c r="D639" s="5">
        <f t="shared" si="31"/>
        <v>156911126</v>
      </c>
      <c r="E639" s="5">
        <v>1951</v>
      </c>
      <c r="F639" s="5">
        <f t="shared" si="32"/>
        <v>1</v>
      </c>
      <c r="G639" s="5">
        <v>126</v>
      </c>
      <c r="H639" s="14">
        <v>0</v>
      </c>
      <c r="I639" s="14">
        <v>208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3693.332015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208</v>
      </c>
      <c r="AD639" s="14">
        <v>3693.332015</v>
      </c>
      <c r="AE639" s="14">
        <v>17.75640392</v>
      </c>
      <c r="AF639" s="14" t="e">
        <f t="array" ref="AF639">TTEST(IF(H639:R639&lt;&gt;0,H639:R639),IF(S639:AA639&lt;&gt;0,S639:AA639),2,3)</f>
        <v>#DIV/0!</v>
      </c>
      <c r="AG639">
        <f t="array" ref="AG639">AVERAGE(IF(H639:R639&lt;&gt;0,H639:R639))</f>
        <v>208</v>
      </c>
      <c r="AH639" t="e">
        <f t="array" ref="AH639">STDEV(IF(H639:R639&lt;&gt;0,H639:R639))</f>
        <v>#DIV/0!</v>
      </c>
      <c r="AI639" t="e">
        <f t="shared" si="33"/>
        <v>#DIV/0!</v>
      </c>
    </row>
    <row r="640" spans="1:35" x14ac:dyDescent="0.2">
      <c r="A640" s="2" t="s">
        <v>493</v>
      </c>
      <c r="B640" s="2">
        <v>135645</v>
      </c>
      <c r="C640" s="5">
        <v>1843</v>
      </c>
      <c r="D640" s="5">
        <f t="shared" si="31"/>
        <v>156805620</v>
      </c>
      <c r="E640" s="5">
        <v>1156</v>
      </c>
      <c r="F640" s="5">
        <f t="shared" si="32"/>
        <v>1</v>
      </c>
      <c r="G640" s="5">
        <v>90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634.82786620000002</v>
      </c>
      <c r="P640" s="14">
        <v>3739.6146269999999</v>
      </c>
      <c r="Q640" s="14">
        <v>0</v>
      </c>
      <c r="R640" s="14">
        <v>0</v>
      </c>
      <c r="S640" s="14">
        <v>0</v>
      </c>
      <c r="T640" s="14">
        <v>1155.9610090000001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2187.2212469999999</v>
      </c>
      <c r="AD640" s="14">
        <v>1155.9610090000001</v>
      </c>
      <c r="AE640" s="14">
        <v>0.52850666599999996</v>
      </c>
      <c r="AF640" s="14" t="e">
        <f t="array" ref="AF640">TTEST(IF(H640:R640&lt;&gt;0,H640:R640),IF(S640:AA640&lt;&gt;0,S640:AA640),2,3)</f>
        <v>#DIV/0!</v>
      </c>
      <c r="AG640">
        <f t="array" ref="AG640">AVERAGE(IF(H640:R640&lt;&gt;0,H640:R640))</f>
        <v>2187.2212466000001</v>
      </c>
      <c r="AH640">
        <f t="array" ref="AH640">STDEV(IF(H640:R640&lt;&gt;0,H640:R640))</f>
        <v>2195.4157726998947</v>
      </c>
      <c r="AI640">
        <f t="shared" si="33"/>
        <v>99.626743772100298</v>
      </c>
    </row>
    <row r="641" spans="1:35" x14ac:dyDescent="0.2">
      <c r="A641" s="2" t="s">
        <v>816</v>
      </c>
      <c r="B641" s="2">
        <v>90087</v>
      </c>
      <c r="C641" s="5">
        <v>1500</v>
      </c>
      <c r="D641" s="5">
        <f t="shared" si="31"/>
        <v>156751380</v>
      </c>
      <c r="E641" s="5">
        <v>1740</v>
      </c>
      <c r="F641" s="5">
        <f t="shared" si="32"/>
        <v>1</v>
      </c>
      <c r="G641" s="5">
        <v>57</v>
      </c>
      <c r="H641" s="14">
        <v>0</v>
      </c>
      <c r="I641" s="14">
        <v>1044</v>
      </c>
      <c r="J641" s="14">
        <v>298.22896700000001</v>
      </c>
      <c r="K641" s="14">
        <v>0</v>
      </c>
      <c r="L641" s="14">
        <v>0</v>
      </c>
      <c r="M641" s="14">
        <v>2389.2048850000001</v>
      </c>
      <c r="N641" s="14">
        <v>2134.7379580000002</v>
      </c>
      <c r="O641" s="14">
        <v>0</v>
      </c>
      <c r="P641" s="14">
        <v>2390.2204320000001</v>
      </c>
      <c r="Q641" s="14">
        <v>0</v>
      </c>
      <c r="R641" s="14">
        <v>1315.078548</v>
      </c>
      <c r="S641" s="14">
        <v>0</v>
      </c>
      <c r="T641" s="14">
        <v>2049.2543329999999</v>
      </c>
      <c r="U641" s="14">
        <v>0</v>
      </c>
      <c r="V641" s="14">
        <v>0</v>
      </c>
      <c r="W641" s="14">
        <v>1739.546333</v>
      </c>
      <c r="X641" s="14">
        <v>0</v>
      </c>
      <c r="Y641" s="14">
        <v>0</v>
      </c>
      <c r="Z641" s="14">
        <v>0</v>
      </c>
      <c r="AA641" s="14">
        <v>0</v>
      </c>
      <c r="AB641" s="14">
        <v>143</v>
      </c>
      <c r="AC641" s="14">
        <v>1724.9082530000001</v>
      </c>
      <c r="AD641" s="14">
        <v>1894.400333</v>
      </c>
      <c r="AE641" s="14">
        <v>1.098261505</v>
      </c>
      <c r="AF641" s="14">
        <f t="array" ref="AF641">TTEST(IF(H641:R641&lt;&gt;0,H641:R641),IF(S641:AA641&lt;&gt;0,S641:AA641),2,3)</f>
        <v>0.46135901744782426</v>
      </c>
      <c r="AG641">
        <f t="array" ref="AG641">AVERAGE(IF(H641:R641&lt;&gt;0,H641:R641))</f>
        <v>1595.2451316666666</v>
      </c>
      <c r="AH641">
        <f t="array" ref="AH641">STDEV(IF(H641:R641&lt;&gt;0,H641:R641))</f>
        <v>850.64984205189978</v>
      </c>
      <c r="AI641">
        <f t="shared" si="33"/>
        <v>187.53252546531803</v>
      </c>
    </row>
    <row r="642" spans="1:35" x14ac:dyDescent="0.2">
      <c r="A642" s="2" t="s">
        <v>688</v>
      </c>
      <c r="B642" s="2">
        <v>72546</v>
      </c>
      <c r="C642" s="5">
        <v>2305</v>
      </c>
      <c r="D642" s="5">
        <f t="shared" si="31"/>
        <v>156699360</v>
      </c>
      <c r="E642" s="5">
        <v>2160</v>
      </c>
      <c r="F642" s="5">
        <f t="shared" si="32"/>
        <v>1</v>
      </c>
      <c r="G642" s="5">
        <v>67</v>
      </c>
      <c r="H642" s="14">
        <v>0</v>
      </c>
      <c r="I642" s="14">
        <v>4813</v>
      </c>
      <c r="J642" s="14">
        <v>519.47399069999994</v>
      </c>
      <c r="K642" s="14">
        <v>0</v>
      </c>
      <c r="L642" s="14">
        <v>0</v>
      </c>
      <c r="M642" s="14">
        <v>3126.9453309999999</v>
      </c>
      <c r="N642" s="14">
        <v>0</v>
      </c>
      <c r="O642" s="14">
        <v>985.58070350000003</v>
      </c>
      <c r="P642" s="14">
        <v>2154.9443019999999</v>
      </c>
      <c r="Q642" s="14">
        <v>0</v>
      </c>
      <c r="R642" s="14">
        <v>923.19065660000001</v>
      </c>
      <c r="S642" s="14">
        <v>0</v>
      </c>
      <c r="T642" s="14">
        <v>1178.538595</v>
      </c>
      <c r="U642" s="14">
        <v>3526.167375</v>
      </c>
      <c r="V642" s="14">
        <v>0</v>
      </c>
      <c r="W642" s="14">
        <v>2164.1439399999999</v>
      </c>
      <c r="X642" s="14">
        <v>0</v>
      </c>
      <c r="Y642" s="14">
        <v>0</v>
      </c>
      <c r="Z642" s="14">
        <v>4044.9081489999999</v>
      </c>
      <c r="AA642" s="14">
        <v>3859.5625960000002</v>
      </c>
      <c r="AB642" s="14">
        <v>358</v>
      </c>
      <c r="AC642" s="14">
        <v>1570.2625029999999</v>
      </c>
      <c r="AD642" s="14">
        <v>3526.167375</v>
      </c>
      <c r="AE642" s="14">
        <v>2.24559102</v>
      </c>
      <c r="AF642" s="14">
        <f t="array" ref="AF642">TTEST(IF(H642:R642&lt;&gt;0,H642:R642),IF(S642:AA642&lt;&gt;0,S642:AA642),2,3)</f>
        <v>0.34499165769988654</v>
      </c>
      <c r="AG642">
        <f t="array" ref="AG642">AVERAGE(IF(H642:R642&lt;&gt;0,H642:R642))</f>
        <v>2087.1891639666665</v>
      </c>
      <c r="AH642">
        <f t="array" ref="AH642">STDEV(IF(H642:R642&lt;&gt;0,H642:R642))</f>
        <v>1645.7152213712197</v>
      </c>
      <c r="AI642">
        <f t="shared" si="33"/>
        <v>126.82565834370834</v>
      </c>
    </row>
    <row r="643" spans="1:35" x14ac:dyDescent="0.2">
      <c r="A643" s="2" t="s">
        <v>779</v>
      </c>
      <c r="B643" s="2">
        <v>126871</v>
      </c>
      <c r="C643" s="5">
        <v>1130</v>
      </c>
      <c r="D643" s="5">
        <f t="shared" si="31"/>
        <v>156305072</v>
      </c>
      <c r="E643" s="5">
        <v>1232</v>
      </c>
      <c r="F643" s="5">
        <f t="shared" si="32"/>
        <v>1</v>
      </c>
      <c r="G643" s="5">
        <v>60</v>
      </c>
      <c r="H643" s="14">
        <v>0</v>
      </c>
      <c r="I643" s="14">
        <v>1572</v>
      </c>
      <c r="J643" s="14">
        <v>187.38740480000001</v>
      </c>
      <c r="K643" s="14">
        <v>0</v>
      </c>
      <c r="L643" s="14">
        <v>0</v>
      </c>
      <c r="M643" s="14">
        <v>1113.0022980000001</v>
      </c>
      <c r="N643" s="14">
        <v>0</v>
      </c>
      <c r="O643" s="14">
        <v>0</v>
      </c>
      <c r="P643" s="14">
        <v>2079.4586009999998</v>
      </c>
      <c r="Q643" s="14">
        <v>0</v>
      </c>
      <c r="R643" s="14">
        <v>268.1691874</v>
      </c>
      <c r="S643" s="14">
        <v>0</v>
      </c>
      <c r="T643" s="14">
        <v>1350.0896439999999</v>
      </c>
      <c r="U643" s="14">
        <v>0</v>
      </c>
      <c r="V643" s="14">
        <v>0</v>
      </c>
      <c r="W643" s="14">
        <v>0</v>
      </c>
      <c r="X643" s="14">
        <v>1718.7904840000001</v>
      </c>
      <c r="Y643" s="14">
        <v>0</v>
      </c>
      <c r="Z643" s="14">
        <v>0</v>
      </c>
      <c r="AA643" s="14">
        <v>0</v>
      </c>
      <c r="AB643" s="14">
        <v>752</v>
      </c>
      <c r="AC643" s="14">
        <v>1113.0022980000001</v>
      </c>
      <c r="AD643" s="14">
        <v>1534.4400639999999</v>
      </c>
      <c r="AE643" s="14">
        <v>1.3786495009999999</v>
      </c>
      <c r="AF643" s="14">
        <f t="array" ref="AF643">TTEST(IF(H643:R643&lt;&gt;0,H643:R643),IF(S643:AA643&lt;&gt;0,S643:AA643),2,3)</f>
        <v>0.28582797788861786</v>
      </c>
      <c r="AG643">
        <f t="array" ref="AG643">AVERAGE(IF(H643:R643&lt;&gt;0,H643:R643))</f>
        <v>1044.0034982399998</v>
      </c>
      <c r="AH643">
        <f t="array" ref="AH643">STDEV(IF(H643:R643&lt;&gt;0,H643:R643))</f>
        <v>820.27715125557211</v>
      </c>
      <c r="AI643">
        <f t="shared" si="33"/>
        <v>127.27448236757257</v>
      </c>
    </row>
    <row r="644" spans="1:35" x14ac:dyDescent="0.2">
      <c r="A644" s="2" t="s">
        <v>733</v>
      </c>
      <c r="B644" s="2">
        <v>88402</v>
      </c>
      <c r="C644" s="5">
        <v>1733</v>
      </c>
      <c r="D644" s="5">
        <f t="shared" si="31"/>
        <v>156117932</v>
      </c>
      <c r="E644" s="5">
        <v>1766</v>
      </c>
      <c r="F644" s="5">
        <f t="shared" si="32"/>
        <v>1</v>
      </c>
      <c r="G644" s="5">
        <v>49</v>
      </c>
      <c r="H644" s="14">
        <v>2490</v>
      </c>
      <c r="I644" s="14">
        <v>2771</v>
      </c>
      <c r="J644" s="14">
        <v>376.19489299999998</v>
      </c>
      <c r="K644" s="14">
        <v>0</v>
      </c>
      <c r="L644" s="14">
        <v>0</v>
      </c>
      <c r="M644" s="14">
        <v>1011.574009</v>
      </c>
      <c r="N644" s="14">
        <v>0</v>
      </c>
      <c r="O644" s="14">
        <v>0</v>
      </c>
      <c r="P644" s="14">
        <v>1635.961773</v>
      </c>
      <c r="Q644" s="14">
        <v>0</v>
      </c>
      <c r="R644" s="14">
        <v>737.15556749999996</v>
      </c>
      <c r="S644" s="14">
        <v>0</v>
      </c>
      <c r="T644" s="14">
        <v>2297.6682860000001</v>
      </c>
      <c r="U644" s="14">
        <v>0</v>
      </c>
      <c r="V644" s="14">
        <v>2689.862486</v>
      </c>
      <c r="W644" s="14">
        <v>1895.9412789999999</v>
      </c>
      <c r="X644" s="14">
        <v>0</v>
      </c>
      <c r="Y644" s="14">
        <v>0</v>
      </c>
      <c r="Z644" s="14">
        <v>0</v>
      </c>
      <c r="AA644" s="14">
        <v>0</v>
      </c>
      <c r="AB644" s="14">
        <v>1420</v>
      </c>
      <c r="AC644" s="14">
        <v>1323.767891</v>
      </c>
      <c r="AD644" s="14">
        <v>2297.6682860000001</v>
      </c>
      <c r="AE644" s="14">
        <v>1.735703292</v>
      </c>
      <c r="AF644" s="14">
        <f t="array" ref="AF644">TTEST(IF(H644:R644&lt;&gt;0,H644:R644),IF(S644:AA644&lt;&gt;0,S644:AA644),2,3)</f>
        <v>0.12760388507284254</v>
      </c>
      <c r="AG644">
        <f t="array" ref="AG644">AVERAGE(IF(H644:R644&lt;&gt;0,H644:R644))</f>
        <v>1503.6477070833332</v>
      </c>
      <c r="AH644">
        <f t="array" ref="AH644">STDEV(IF(H644:R644&lt;&gt;0,H644:R644))</f>
        <v>969.26531605287266</v>
      </c>
      <c r="AI644">
        <f t="shared" si="33"/>
        <v>155.13272601217378</v>
      </c>
    </row>
    <row r="645" spans="1:35" x14ac:dyDescent="0.2">
      <c r="A645" s="2" t="s">
        <v>466</v>
      </c>
      <c r="B645" s="2">
        <v>44910</v>
      </c>
      <c r="C645" s="5">
        <v>6130</v>
      </c>
      <c r="D645" s="5">
        <f t="shared" si="31"/>
        <v>155972430</v>
      </c>
      <c r="E645" s="5">
        <v>3473</v>
      </c>
      <c r="F645" s="5">
        <f t="shared" si="32"/>
        <v>1</v>
      </c>
      <c r="G645" s="5">
        <v>104</v>
      </c>
      <c r="H645" s="14">
        <v>0</v>
      </c>
      <c r="I645" s="14">
        <v>8372</v>
      </c>
      <c r="J645" s="14">
        <v>9126.6233840000004</v>
      </c>
      <c r="K645" s="14">
        <v>0</v>
      </c>
      <c r="L645" s="14">
        <v>0</v>
      </c>
      <c r="M645" s="14">
        <v>2911.260366</v>
      </c>
      <c r="N645" s="14">
        <v>0</v>
      </c>
      <c r="O645" s="14">
        <v>25469.997009999999</v>
      </c>
      <c r="P645" s="14">
        <v>3254.5181250000001</v>
      </c>
      <c r="Q645" s="14">
        <v>12575.567950000001</v>
      </c>
      <c r="R645" s="14">
        <v>1453.852504</v>
      </c>
      <c r="S645" s="14">
        <v>3692.295228</v>
      </c>
      <c r="T645" s="14">
        <v>0</v>
      </c>
      <c r="U645" s="14">
        <v>0</v>
      </c>
      <c r="V645" s="14">
        <v>2955.2379129999999</v>
      </c>
      <c r="W645" s="14">
        <v>2969.7336300000002</v>
      </c>
      <c r="X645" s="14">
        <v>3734.8507359999999</v>
      </c>
      <c r="Y645" s="14">
        <v>0</v>
      </c>
      <c r="Z645" s="14">
        <v>3737.0554900000002</v>
      </c>
      <c r="AA645" s="14">
        <v>3141.4830040000002</v>
      </c>
      <c r="AB645" s="14">
        <v>2420</v>
      </c>
      <c r="AC645" s="14">
        <v>8372</v>
      </c>
      <c r="AD645" s="14">
        <v>3416.8891159999998</v>
      </c>
      <c r="AE645" s="14">
        <v>0.40813295700000002</v>
      </c>
      <c r="AF645" s="14">
        <f t="array" ref="AF645">TTEST(IF(H645:R645&lt;&gt;0,H645:R645),IF(S645:AA645&lt;&gt;0,S645:AA645),2,3)</f>
        <v>0.12114549996823244</v>
      </c>
      <c r="AG645">
        <f t="array" ref="AG645">AVERAGE(IF(H645:R645&lt;&gt;0,H645:R645))</f>
        <v>9023.4027627142859</v>
      </c>
      <c r="AH645">
        <f t="array" ref="AH645">STDEV(IF(H645:R645&lt;&gt;0,H645:R645))</f>
        <v>8281.3014845565995</v>
      </c>
      <c r="AI645">
        <f t="shared" si="33"/>
        <v>108.96116726992244</v>
      </c>
    </row>
    <row r="646" spans="1:35" x14ac:dyDescent="0.2">
      <c r="A646" s="2" t="s">
        <v>674</v>
      </c>
      <c r="B646" s="2">
        <v>20073</v>
      </c>
      <c r="C646" s="5">
        <v>8556</v>
      </c>
      <c r="D646" s="5">
        <f t="shared" ref="D646:D709" si="34">B646*E646</f>
        <v>155545677</v>
      </c>
      <c r="E646" s="5">
        <v>7749</v>
      </c>
      <c r="F646" s="5">
        <f t="shared" ref="F646:F709" si="35">IF(E646&lt;14993,1,0)</f>
        <v>1</v>
      </c>
      <c r="G646" s="5">
        <v>77</v>
      </c>
      <c r="H646" s="14">
        <v>0</v>
      </c>
      <c r="I646" s="14">
        <v>20185</v>
      </c>
      <c r="J646" s="14">
        <v>3889.9572619999999</v>
      </c>
      <c r="K646" s="14">
        <v>0</v>
      </c>
      <c r="L646" s="14">
        <v>0</v>
      </c>
      <c r="M646" s="14">
        <v>7749.2016960000001</v>
      </c>
      <c r="N646" s="14">
        <v>9187.6405790000008</v>
      </c>
      <c r="O646" s="14">
        <v>4973.2874689999999</v>
      </c>
      <c r="P646" s="14">
        <v>2322.9839510000002</v>
      </c>
      <c r="Q646" s="14">
        <v>10027.426299999999</v>
      </c>
      <c r="R646" s="14">
        <v>17416.560310000001</v>
      </c>
      <c r="S646" s="14">
        <v>0</v>
      </c>
      <c r="T646" s="14">
        <v>1253.5588049999999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8468.4211379999997</v>
      </c>
      <c r="AD646" s="14">
        <v>1253.5588049999999</v>
      </c>
      <c r="AE646" s="14">
        <v>0.148027452</v>
      </c>
      <c r="AF646" s="14" t="e">
        <f t="array" ref="AF646">TTEST(IF(H646:R646&lt;&gt;0,H646:R646),IF(S646:AA646&lt;&gt;0,S646:AA646),2,3)</f>
        <v>#DIV/0!</v>
      </c>
      <c r="AG646">
        <f t="array" ref="AG646">AVERAGE(IF(H646:R646&lt;&gt;0,H646:R646))</f>
        <v>9469.0071958750013</v>
      </c>
      <c r="AH646">
        <f t="array" ref="AH646">STDEV(IF(H646:R646&lt;&gt;0,H646:R646))</f>
        <v>6366.7414243284375</v>
      </c>
      <c r="AI646">
        <f t="shared" si="33"/>
        <v>148.72611536715252</v>
      </c>
    </row>
    <row r="647" spans="1:35" x14ac:dyDescent="0.2">
      <c r="A647" s="2" t="s">
        <v>72</v>
      </c>
      <c r="B647" s="2">
        <v>60009</v>
      </c>
      <c r="C647" s="5">
        <v>31169</v>
      </c>
      <c r="D647" s="5">
        <f t="shared" si="34"/>
        <v>155123265</v>
      </c>
      <c r="E647" s="5">
        <v>2585</v>
      </c>
      <c r="F647" s="5">
        <f t="shared" si="35"/>
        <v>1</v>
      </c>
      <c r="G647" s="5">
        <v>326</v>
      </c>
      <c r="H647" s="14">
        <v>0</v>
      </c>
      <c r="I647" s="14">
        <v>3502</v>
      </c>
      <c r="J647" s="14">
        <v>788.79236470000001</v>
      </c>
      <c r="K647" s="14">
        <v>369300.44770000002</v>
      </c>
      <c r="L647" s="14">
        <v>0</v>
      </c>
      <c r="M647" s="14">
        <v>2065.575668</v>
      </c>
      <c r="N647" s="14">
        <v>8896.4189929999993</v>
      </c>
      <c r="O647" s="14">
        <v>3877.6724359999998</v>
      </c>
      <c r="P647" s="14">
        <v>443.69748659999999</v>
      </c>
      <c r="Q647" s="14">
        <v>0</v>
      </c>
      <c r="R647" s="14">
        <v>1126.551262</v>
      </c>
      <c r="S647" s="14">
        <v>2509.679423</v>
      </c>
      <c r="T647" s="14">
        <v>0</v>
      </c>
      <c r="U647" s="14">
        <v>0</v>
      </c>
      <c r="V647" s="14">
        <v>0</v>
      </c>
      <c r="W647" s="14">
        <v>1653.4789960000001</v>
      </c>
      <c r="X647" s="14">
        <v>2585.2762419999999</v>
      </c>
      <c r="Y647" s="14">
        <v>0</v>
      </c>
      <c r="Z647" s="14">
        <v>0</v>
      </c>
      <c r="AA647" s="14">
        <v>3007.9145130000002</v>
      </c>
      <c r="AB647" s="14">
        <v>5440</v>
      </c>
      <c r="AC647" s="14">
        <v>2783.7878340000002</v>
      </c>
      <c r="AD647" s="14">
        <v>2547.4778329999999</v>
      </c>
      <c r="AE647" s="14">
        <v>0.91511206499999997</v>
      </c>
      <c r="AF647" s="14">
        <f t="array" ref="AF647">TTEST(IF(H647:R647&lt;&gt;0,H647:R647),IF(S647:AA647&lt;&gt;0,S647:AA647),2,3)</f>
        <v>0.34564368873526746</v>
      </c>
      <c r="AG647">
        <f t="array" ref="AG647">AVERAGE(IF(H647:R647&lt;&gt;0,H647:R647))</f>
        <v>48750.144488787504</v>
      </c>
      <c r="AH647">
        <f t="array" ref="AH647">STDEV(IF(H647:R647&lt;&gt;0,H647:R647))</f>
        <v>129550.32633242215</v>
      </c>
      <c r="AI647">
        <f t="shared" si="33"/>
        <v>37.630275329215408</v>
      </c>
    </row>
    <row r="648" spans="1:35" x14ac:dyDescent="0.2">
      <c r="A648" s="2" t="s">
        <v>714</v>
      </c>
      <c r="B648" s="2">
        <v>36073</v>
      </c>
      <c r="C648" s="5">
        <v>4370</v>
      </c>
      <c r="D648" s="5">
        <f t="shared" si="34"/>
        <v>154572805</v>
      </c>
      <c r="E648" s="5">
        <v>4285</v>
      </c>
      <c r="F648" s="5">
        <f t="shared" si="35"/>
        <v>1</v>
      </c>
      <c r="G648" s="5">
        <v>56</v>
      </c>
      <c r="H648" s="14">
        <v>0</v>
      </c>
      <c r="I648" s="14">
        <v>7852</v>
      </c>
      <c r="J648" s="14">
        <v>1703.2876200000001</v>
      </c>
      <c r="K648" s="14">
        <v>0</v>
      </c>
      <c r="L648" s="14">
        <v>0</v>
      </c>
      <c r="M648" s="14">
        <v>5404.7423319999998</v>
      </c>
      <c r="N648" s="14">
        <v>0</v>
      </c>
      <c r="O648" s="14">
        <v>7737.8214029999999</v>
      </c>
      <c r="P648" s="14">
        <v>1431.040221</v>
      </c>
      <c r="Q648" s="14">
        <v>4285.1273170000004</v>
      </c>
      <c r="R648" s="14">
        <v>7517.0356030000003</v>
      </c>
      <c r="S648" s="14">
        <v>0</v>
      </c>
      <c r="T648" s="14">
        <v>2727.1247530000001</v>
      </c>
      <c r="U648" s="14">
        <v>0</v>
      </c>
      <c r="V648" s="14">
        <v>2863.1445739999999</v>
      </c>
      <c r="W648" s="14">
        <v>0</v>
      </c>
      <c r="X648" s="14">
        <v>0</v>
      </c>
      <c r="Y648" s="14">
        <v>0</v>
      </c>
      <c r="Z648" s="14">
        <v>4530.3134819999996</v>
      </c>
      <c r="AA648" s="14">
        <v>0</v>
      </c>
      <c r="AB648" s="14">
        <v>2020</v>
      </c>
      <c r="AC648" s="14">
        <v>5404.7423319999998</v>
      </c>
      <c r="AD648" s="14">
        <v>2863.1445739999999</v>
      </c>
      <c r="AE648" s="14">
        <v>0.52974673000000005</v>
      </c>
      <c r="AF648" s="14">
        <f t="array" ref="AF648">TTEST(IF(H648:R648&lt;&gt;0,H648:R648),IF(S648:AA648&lt;&gt;0,S648:AA648),2,3)</f>
        <v>0.18002465033539791</v>
      </c>
      <c r="AG648">
        <f t="array" ref="AG648">AVERAGE(IF(H648:R648&lt;&gt;0,H648:R648))</f>
        <v>5133.0077851428568</v>
      </c>
      <c r="AH648">
        <f t="array" ref="AH648">STDEV(IF(H648:R648&lt;&gt;0,H648:R648))</f>
        <v>2772.5393442928698</v>
      </c>
      <c r="AI648">
        <f t="shared" si="33"/>
        <v>185.13741908510301</v>
      </c>
    </row>
    <row r="649" spans="1:35" x14ac:dyDescent="0.2">
      <c r="A649" s="2" t="s">
        <v>573</v>
      </c>
      <c r="B649" s="2">
        <v>27603</v>
      </c>
      <c r="C649" s="5">
        <v>7713</v>
      </c>
      <c r="D649" s="5">
        <f t="shared" si="34"/>
        <v>154549197</v>
      </c>
      <c r="E649" s="5">
        <v>5599</v>
      </c>
      <c r="F649" s="5">
        <f t="shared" si="35"/>
        <v>1</v>
      </c>
      <c r="G649" s="5">
        <v>73</v>
      </c>
      <c r="H649" s="14">
        <v>0</v>
      </c>
      <c r="I649" s="14">
        <v>14872</v>
      </c>
      <c r="J649" s="14">
        <v>3740.340181</v>
      </c>
      <c r="K649" s="14">
        <v>5672.1830659999996</v>
      </c>
      <c r="L649" s="14">
        <v>25861.123380000001</v>
      </c>
      <c r="M649" s="14">
        <v>6731.6949649999997</v>
      </c>
      <c r="N649" s="14">
        <v>11823.80811</v>
      </c>
      <c r="O649" s="14">
        <v>5454.2255130000003</v>
      </c>
      <c r="P649" s="14">
        <v>5974.8439340000004</v>
      </c>
      <c r="Q649" s="14">
        <v>9462.4650739999997</v>
      </c>
      <c r="R649" s="14">
        <v>14508.00309</v>
      </c>
      <c r="S649" s="14">
        <v>4395.2624340000002</v>
      </c>
      <c r="T649" s="14">
        <v>5598.7422530000003</v>
      </c>
      <c r="U649" s="14">
        <v>5200.6573870000002</v>
      </c>
      <c r="V649" s="14">
        <v>4492.5020619999996</v>
      </c>
      <c r="W649" s="14">
        <v>4285.3171599999996</v>
      </c>
      <c r="X649" s="14">
        <v>0</v>
      </c>
      <c r="Y649" s="14">
        <v>6383.2506299999995</v>
      </c>
      <c r="Z649" s="14">
        <v>4010.6898099999999</v>
      </c>
      <c r="AA649" s="14">
        <v>4778.5593419999996</v>
      </c>
      <c r="AB649" s="14">
        <v>3310</v>
      </c>
      <c r="AC649" s="14">
        <v>8097.080019</v>
      </c>
      <c r="AD649" s="14">
        <v>4635.530702</v>
      </c>
      <c r="AE649" s="14">
        <v>0.57249412</v>
      </c>
      <c r="AF649" s="14">
        <f t="array" ref="AF649">TTEST(IF(H649:R649&lt;&gt;0,H649:R649),IF(S649:AA649&lt;&gt;0,S649:AA649),2,3)</f>
        <v>2.8703207125678584E-2</v>
      </c>
      <c r="AG649">
        <f t="array" ref="AG649">AVERAGE(IF(H649:R649&lt;&gt;0,H649:R649))</f>
        <v>10410.068731299998</v>
      </c>
      <c r="AH649">
        <f t="array" ref="AH649">STDEV(IF(H649:R649&lt;&gt;0,H649:R649))</f>
        <v>6691.8563461522854</v>
      </c>
      <c r="AI649">
        <f t="shared" si="33"/>
        <v>155.563242735861</v>
      </c>
    </row>
    <row r="650" spans="1:35" x14ac:dyDescent="0.2">
      <c r="A650" s="2" t="s">
        <v>759</v>
      </c>
      <c r="B650" s="2">
        <v>94103</v>
      </c>
      <c r="C650" s="5">
        <v>1573</v>
      </c>
      <c r="D650" s="5">
        <f t="shared" si="34"/>
        <v>154140714</v>
      </c>
      <c r="E650" s="5">
        <v>1638</v>
      </c>
      <c r="F650" s="5">
        <f t="shared" si="35"/>
        <v>1</v>
      </c>
      <c r="G650" s="5">
        <v>54</v>
      </c>
      <c r="H650" s="14">
        <v>2546</v>
      </c>
      <c r="I650" s="14">
        <v>1638</v>
      </c>
      <c r="J650" s="14">
        <v>206.83967820000001</v>
      </c>
      <c r="K650" s="14">
        <v>0</v>
      </c>
      <c r="L650" s="14">
        <v>0</v>
      </c>
      <c r="M650" s="14">
        <v>2875.1716970000002</v>
      </c>
      <c r="N650" s="14">
        <v>0</v>
      </c>
      <c r="O650" s="14">
        <v>0</v>
      </c>
      <c r="P650" s="14">
        <v>705.75456150000002</v>
      </c>
      <c r="Q650" s="14">
        <v>0</v>
      </c>
      <c r="R650" s="14">
        <v>724.20095030000004</v>
      </c>
      <c r="S650" s="14">
        <v>2410.9221269999998</v>
      </c>
      <c r="T650" s="14">
        <v>1599.527646</v>
      </c>
      <c r="U650" s="14">
        <v>0</v>
      </c>
      <c r="V650" s="14">
        <v>0</v>
      </c>
      <c r="W650" s="14">
        <v>1796.942059</v>
      </c>
      <c r="X650" s="14">
        <v>0</v>
      </c>
      <c r="Y650" s="14">
        <v>0</v>
      </c>
      <c r="Z650" s="14">
        <v>1908.5652110000001</v>
      </c>
      <c r="AA650" s="14">
        <v>0</v>
      </c>
      <c r="AB650" s="14">
        <v>892</v>
      </c>
      <c r="AC650" s="14">
        <v>1181.100475</v>
      </c>
      <c r="AD650" s="14">
        <v>1852.753635</v>
      </c>
      <c r="AE650" s="14">
        <v>1.5686672500000001</v>
      </c>
      <c r="AF650" s="14">
        <f t="array" ref="AF650">TTEST(IF(H650:R650&lt;&gt;0,H650:R650),IF(S650:AA650&lt;&gt;0,S650:AA650),2,3)</f>
        <v>0.349997194266565</v>
      </c>
      <c r="AG650">
        <f t="array" ref="AG650">AVERAGE(IF(H650:R650&lt;&gt;0,H650:R650))</f>
        <v>1449.3278145000002</v>
      </c>
      <c r="AH650">
        <f t="array" ref="AH650">STDEV(IF(H650:R650&lt;&gt;0,H650:R650))</f>
        <v>1085.7075825378715</v>
      </c>
      <c r="AI650">
        <f t="shared" si="33"/>
        <v>133.49154393047124</v>
      </c>
    </row>
    <row r="651" spans="1:35" x14ac:dyDescent="0.2">
      <c r="A651" s="2" t="s">
        <v>528</v>
      </c>
      <c r="B651" s="2">
        <v>95454</v>
      </c>
      <c r="C651" s="5">
        <v>2446</v>
      </c>
      <c r="D651" s="5">
        <f t="shared" si="34"/>
        <v>153871848</v>
      </c>
      <c r="E651" s="5">
        <v>1612</v>
      </c>
      <c r="F651" s="5">
        <f t="shared" si="35"/>
        <v>1</v>
      </c>
      <c r="G651" s="5">
        <v>68</v>
      </c>
      <c r="H651" s="14">
        <v>0</v>
      </c>
      <c r="I651" s="14">
        <v>3496</v>
      </c>
      <c r="J651" s="14">
        <v>930.47627920000002</v>
      </c>
      <c r="K651" s="14">
        <v>1150.5753099999999</v>
      </c>
      <c r="L651" s="14">
        <v>573.64117099999999</v>
      </c>
      <c r="M651" s="14">
        <v>4455.728642</v>
      </c>
      <c r="N651" s="14">
        <v>4299.5262819999998</v>
      </c>
      <c r="O651" s="14">
        <v>1612.396299</v>
      </c>
      <c r="P651" s="14">
        <v>2854.5753279999999</v>
      </c>
      <c r="Q651" s="14">
        <v>5229.7874739999997</v>
      </c>
      <c r="R651" s="14">
        <v>1114.5630200000001</v>
      </c>
      <c r="S651" s="14">
        <v>0</v>
      </c>
      <c r="T651" s="14">
        <v>1187.761344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2233.4858129999998</v>
      </c>
      <c r="AD651" s="14">
        <v>1187.761344</v>
      </c>
      <c r="AE651" s="14">
        <v>0.53179712999999995</v>
      </c>
      <c r="AF651" s="14" t="e">
        <f t="array" ref="AF651">TTEST(IF(H651:R651&lt;&gt;0,H651:R651),IF(S651:AA651&lt;&gt;0,S651:AA651),2,3)</f>
        <v>#DIV/0!</v>
      </c>
      <c r="AG651">
        <f t="array" ref="AG651">AVERAGE(IF(H651:R651&lt;&gt;0,H651:R651))</f>
        <v>2571.7269805200003</v>
      </c>
      <c r="AH651">
        <f t="array" ref="AH651">STDEV(IF(H651:R651&lt;&gt;0,H651:R651))</f>
        <v>1708.9206170243665</v>
      </c>
      <c r="AI651">
        <f t="shared" si="33"/>
        <v>150.4883816661995</v>
      </c>
    </row>
    <row r="652" spans="1:35" x14ac:dyDescent="0.2">
      <c r="A652" s="2" t="s">
        <v>791</v>
      </c>
      <c r="B652" s="2">
        <v>116921</v>
      </c>
      <c r="C652" s="5">
        <v>1199</v>
      </c>
      <c r="D652" s="5">
        <f t="shared" si="34"/>
        <v>153868036</v>
      </c>
      <c r="E652" s="5">
        <v>1316</v>
      </c>
      <c r="F652" s="5">
        <f t="shared" si="35"/>
        <v>1</v>
      </c>
      <c r="G652" s="5">
        <v>53</v>
      </c>
      <c r="H652" s="14">
        <v>0</v>
      </c>
      <c r="I652" s="14">
        <v>1316</v>
      </c>
      <c r="J652" s="14">
        <v>125.3725084</v>
      </c>
      <c r="K652" s="14">
        <v>0</v>
      </c>
      <c r="L652" s="14">
        <v>0</v>
      </c>
      <c r="M652" s="14">
        <v>1216.4518149999999</v>
      </c>
      <c r="N652" s="14">
        <v>0</v>
      </c>
      <c r="O652" s="14">
        <v>516.85257379999996</v>
      </c>
      <c r="P652" s="14">
        <v>1342.1791579999999</v>
      </c>
      <c r="Q652" s="14">
        <v>0</v>
      </c>
      <c r="R652" s="14">
        <v>836.19787440000005</v>
      </c>
      <c r="S652" s="14">
        <v>0</v>
      </c>
      <c r="T652" s="14">
        <v>1643.2299350000001</v>
      </c>
      <c r="U652" s="14">
        <v>0</v>
      </c>
      <c r="V652" s="14">
        <v>0</v>
      </c>
      <c r="W652" s="14">
        <v>1525.928267</v>
      </c>
      <c r="X652" s="14">
        <v>0</v>
      </c>
      <c r="Y652" s="14">
        <v>0</v>
      </c>
      <c r="Z652" s="14">
        <v>0</v>
      </c>
      <c r="AA652" s="14">
        <v>0</v>
      </c>
      <c r="AB652" s="14">
        <v>2270</v>
      </c>
      <c r="AC652" s="14">
        <v>1026.3248450000001</v>
      </c>
      <c r="AD652" s="14">
        <v>1584.579101</v>
      </c>
      <c r="AE652" s="14">
        <v>1.5439352449999999</v>
      </c>
      <c r="AF652" s="14">
        <f t="array" ref="AF652">TTEST(IF(H652:R652&lt;&gt;0,H652:R652),IF(S652:AA652&lt;&gt;0,S652:AA652),2,3)</f>
        <v>1.7835492342851225E-2</v>
      </c>
      <c r="AG652">
        <f t="array" ref="AG652">AVERAGE(IF(H652:R652&lt;&gt;0,H652:R652))</f>
        <v>892.17565493333325</v>
      </c>
      <c r="AH652">
        <f t="array" ref="AH652">STDEV(IF(H652:R652&lt;&gt;0,H652:R652))</f>
        <v>493.81641303409913</v>
      </c>
      <c r="AI652">
        <f t="shared" si="33"/>
        <v>180.6695021438517</v>
      </c>
    </row>
    <row r="653" spans="1:35" x14ac:dyDescent="0.2">
      <c r="A653" s="2" t="s">
        <v>633</v>
      </c>
      <c r="B653" s="2">
        <v>186906</v>
      </c>
      <c r="C653" s="5">
        <v>1002</v>
      </c>
      <c r="D653" s="5">
        <f t="shared" si="34"/>
        <v>153823638</v>
      </c>
      <c r="E653" s="5">
        <v>823</v>
      </c>
      <c r="F653" s="5">
        <f t="shared" si="35"/>
        <v>1</v>
      </c>
      <c r="G653" s="5">
        <v>103</v>
      </c>
      <c r="H653" s="14">
        <v>3170</v>
      </c>
      <c r="I653" s="14">
        <v>1105</v>
      </c>
      <c r="J653" s="14">
        <v>72.485287029999995</v>
      </c>
      <c r="K653" s="14">
        <v>0</v>
      </c>
      <c r="L653" s="14">
        <v>0</v>
      </c>
      <c r="M653" s="14">
        <v>541.54495280000003</v>
      </c>
      <c r="N653" s="14">
        <v>0</v>
      </c>
      <c r="O653" s="14">
        <v>0</v>
      </c>
      <c r="P653" s="14">
        <v>1452.6975769999999</v>
      </c>
      <c r="Q653" s="14">
        <v>0</v>
      </c>
      <c r="R653" s="14">
        <v>302.8740957</v>
      </c>
      <c r="S653" s="14">
        <v>0</v>
      </c>
      <c r="T653" s="14">
        <v>1326.8975519999999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41.1</v>
      </c>
      <c r="AC653" s="14">
        <v>823.27247639999996</v>
      </c>
      <c r="AD653" s="14">
        <v>1326.8975519999999</v>
      </c>
      <c r="AE653" s="14">
        <v>1.6117355920000001</v>
      </c>
      <c r="AF653" s="14" t="e">
        <f t="array" ref="AF653">TTEST(IF(H653:R653&lt;&gt;0,H653:R653),IF(S653:AA653&lt;&gt;0,S653:AA653),2,3)</f>
        <v>#DIV/0!</v>
      </c>
      <c r="AG653">
        <f t="array" ref="AG653">AVERAGE(IF(H653:R653&lt;&gt;0,H653:R653))</f>
        <v>1107.4336520883332</v>
      </c>
      <c r="AH653">
        <f t="array" ref="AH653">STDEV(IF(H653:R653&lt;&gt;0,H653:R653))</f>
        <v>1132.4360695545261</v>
      </c>
      <c r="AI653">
        <f t="shared" si="33"/>
        <v>97.792156384066061</v>
      </c>
    </row>
    <row r="654" spans="1:35" x14ac:dyDescent="0.2">
      <c r="A654" s="2" t="s">
        <v>794</v>
      </c>
      <c r="B654" s="2">
        <v>50964</v>
      </c>
      <c r="C654" s="5">
        <v>2737</v>
      </c>
      <c r="D654" s="5">
        <f t="shared" si="34"/>
        <v>152688144</v>
      </c>
      <c r="E654" s="5">
        <v>2996</v>
      </c>
      <c r="F654" s="5">
        <f t="shared" si="35"/>
        <v>1</v>
      </c>
      <c r="G654" s="5">
        <v>55</v>
      </c>
      <c r="H654" s="14">
        <v>0</v>
      </c>
      <c r="I654" s="14">
        <v>6350</v>
      </c>
      <c r="J654" s="14">
        <v>1163.0116250000001</v>
      </c>
      <c r="K654" s="14">
        <v>867.62011150000001</v>
      </c>
      <c r="L654" s="14">
        <v>3406.0538190000002</v>
      </c>
      <c r="M654" s="14">
        <v>1774.657469</v>
      </c>
      <c r="N654" s="14">
        <v>0</v>
      </c>
      <c r="O654" s="14">
        <v>1234.8620980000001</v>
      </c>
      <c r="P654" s="14">
        <v>3567.3168909999999</v>
      </c>
      <c r="Q654" s="14">
        <v>0</v>
      </c>
      <c r="R654" s="14">
        <v>4159.6583540000001</v>
      </c>
      <c r="S654" s="14">
        <v>3102.5179370000001</v>
      </c>
      <c r="T654" s="14">
        <v>1150.1215870000001</v>
      </c>
      <c r="U654" s="14">
        <v>3950.3833129999998</v>
      </c>
      <c r="V654" s="14">
        <v>0</v>
      </c>
      <c r="W654" s="14">
        <v>2996.4327210000001</v>
      </c>
      <c r="X654" s="14">
        <v>0</v>
      </c>
      <c r="Y654" s="14">
        <v>0</v>
      </c>
      <c r="Z654" s="14">
        <v>2724.4841350000002</v>
      </c>
      <c r="AA654" s="14">
        <v>3141.4830040000002</v>
      </c>
      <c r="AB654" s="14">
        <v>1470</v>
      </c>
      <c r="AC654" s="14">
        <v>2590.3556440000002</v>
      </c>
      <c r="AD654" s="14">
        <v>3049.4753289999999</v>
      </c>
      <c r="AE654" s="14">
        <v>1.17724195</v>
      </c>
      <c r="AF654" s="14">
        <f t="array" ref="AF654">TTEST(IF(H654:R654&lt;&gt;0,H654:R654),IF(S654:AA654&lt;&gt;0,S654:AA654),2,3)</f>
        <v>0.97086868867219867</v>
      </c>
      <c r="AG654">
        <f t="array" ref="AG654">AVERAGE(IF(H654:R654&lt;&gt;0,H654:R654))</f>
        <v>2815.3975459374997</v>
      </c>
      <c r="AH654">
        <f t="array" ref="AH654">STDEV(IF(H654:R654&lt;&gt;0,H654:R654))</f>
        <v>1901.884686999116</v>
      </c>
      <c r="AI654">
        <f t="shared" si="33"/>
        <v>148.03197928785934</v>
      </c>
    </row>
    <row r="655" spans="1:35" x14ac:dyDescent="0.2">
      <c r="A655" s="2" t="s">
        <v>679</v>
      </c>
      <c r="B655" s="2">
        <v>50943</v>
      </c>
      <c r="C655" s="5">
        <v>3316</v>
      </c>
      <c r="D655" s="5">
        <f t="shared" si="34"/>
        <v>152676171</v>
      </c>
      <c r="E655" s="5">
        <v>2997</v>
      </c>
      <c r="F655" s="5">
        <f t="shared" si="35"/>
        <v>1</v>
      </c>
      <c r="G655" s="5">
        <v>77</v>
      </c>
      <c r="H655" s="14">
        <v>0</v>
      </c>
      <c r="I655" s="14">
        <v>12455</v>
      </c>
      <c r="J655" s="14">
        <v>716.48599260000003</v>
      </c>
      <c r="K655" s="14">
        <v>1668.251344</v>
      </c>
      <c r="L655" s="14">
        <v>0</v>
      </c>
      <c r="M655" s="14">
        <v>3367.6694640000001</v>
      </c>
      <c r="N655" s="14">
        <v>2320.5218930000001</v>
      </c>
      <c r="O655" s="14">
        <v>3202.926915</v>
      </c>
      <c r="P655" s="14">
        <v>3191.5701819999999</v>
      </c>
      <c r="Q655" s="14">
        <v>2310.877289</v>
      </c>
      <c r="R655" s="14">
        <v>3712.1724300000001</v>
      </c>
      <c r="S655" s="14">
        <v>2996.6197729999999</v>
      </c>
      <c r="T655" s="14">
        <v>3253.944313</v>
      </c>
      <c r="U655" s="14">
        <v>4565.3933559999996</v>
      </c>
      <c r="V655" s="14">
        <v>2675.7930959999999</v>
      </c>
      <c r="W655" s="14">
        <v>2741.1508439999998</v>
      </c>
      <c r="X655" s="14">
        <v>0</v>
      </c>
      <c r="Y655" s="14">
        <v>0</v>
      </c>
      <c r="Z655" s="14">
        <v>2609.7265339999999</v>
      </c>
      <c r="AA655" s="14">
        <v>3718.506492</v>
      </c>
      <c r="AB655" s="14">
        <v>861</v>
      </c>
      <c r="AC655" s="14">
        <v>3191.5701819999999</v>
      </c>
      <c r="AD655" s="14">
        <v>2996.6197729999999</v>
      </c>
      <c r="AE655" s="14">
        <v>0.93891708500000004</v>
      </c>
      <c r="AF655" s="14">
        <f t="array" ref="AF655">TTEST(IF(H655:R655&lt;&gt;0,H655:R655),IF(S655:AA655&lt;&gt;0,S655:AA655),2,3)</f>
        <v>0.71814803576230113</v>
      </c>
      <c r="AG655">
        <f t="array" ref="AG655">AVERAGE(IF(H655:R655&lt;&gt;0,H655:R655))</f>
        <v>3660.6083899555556</v>
      </c>
      <c r="AH655">
        <f t="array" ref="AH655">STDEV(IF(H655:R655&lt;&gt;0,H655:R655))</f>
        <v>3429.909149340077</v>
      </c>
      <c r="AI655">
        <f t="shared" ref="AI655:AI718" si="36">(AG655/AH655)*100</f>
        <v>106.72610353716996</v>
      </c>
    </row>
    <row r="656" spans="1:35" x14ac:dyDescent="0.2">
      <c r="A656" s="2" t="s">
        <v>630</v>
      </c>
      <c r="B656" s="2">
        <v>22179</v>
      </c>
      <c r="C656" s="5">
        <v>8475</v>
      </c>
      <c r="D656" s="5">
        <f t="shared" si="34"/>
        <v>152502804</v>
      </c>
      <c r="E656" s="5">
        <v>6876</v>
      </c>
      <c r="F656" s="5">
        <f t="shared" si="35"/>
        <v>1</v>
      </c>
      <c r="G656" s="5">
        <v>74</v>
      </c>
      <c r="H656" s="14">
        <v>0</v>
      </c>
      <c r="I656" s="14">
        <v>6361</v>
      </c>
      <c r="J656" s="14">
        <v>161.4898871</v>
      </c>
      <c r="K656" s="14">
        <v>0</v>
      </c>
      <c r="L656" s="14">
        <v>0</v>
      </c>
      <c r="M656" s="14">
        <v>3991.4286080000002</v>
      </c>
      <c r="N656" s="14">
        <v>3593.2531020000001</v>
      </c>
      <c r="O656" s="14">
        <v>2924.1502220000002</v>
      </c>
      <c r="P656" s="14">
        <v>3496.824932</v>
      </c>
      <c r="Q656" s="14">
        <v>16824.94873</v>
      </c>
      <c r="R656" s="14">
        <v>26175.434519999999</v>
      </c>
      <c r="S656" s="14">
        <v>6157.1677959999997</v>
      </c>
      <c r="T656" s="14">
        <v>8670.2773859999998</v>
      </c>
      <c r="U656" s="14">
        <v>6876.1976439999999</v>
      </c>
      <c r="V656" s="14">
        <v>8689.4036130000004</v>
      </c>
      <c r="W656" s="14">
        <v>9770.2756659999995</v>
      </c>
      <c r="X656" s="14">
        <v>0</v>
      </c>
      <c r="Y656" s="14">
        <v>13517.986360000001</v>
      </c>
      <c r="Z656" s="14">
        <v>11682.151229999999</v>
      </c>
      <c r="AA656" s="14">
        <v>4385.7781199999999</v>
      </c>
      <c r="AB656" s="14">
        <v>10800</v>
      </c>
      <c r="AC656" s="14">
        <v>3792.3408549999999</v>
      </c>
      <c r="AD656" s="14">
        <v>8679.8404989999999</v>
      </c>
      <c r="AE656" s="14">
        <v>2.288781739</v>
      </c>
      <c r="AF656" s="14">
        <f t="array" ref="AF656">TTEST(IF(H656:R656&lt;&gt;0,H656:R656),IF(S656:AA656&lt;&gt;0,S656:AA656),2,3)</f>
        <v>0.82008883092906926</v>
      </c>
      <c r="AG656">
        <f t="array" ref="AG656">AVERAGE(IF(H656:R656&lt;&gt;0,H656:R656))</f>
        <v>7941.0662501374991</v>
      </c>
      <c r="AH656">
        <f t="array" ref="AH656">STDEV(IF(H656:R656&lt;&gt;0,H656:R656))</f>
        <v>8895.0854477760586</v>
      </c>
      <c r="AI656">
        <f t="shared" si="36"/>
        <v>89.274760728947427</v>
      </c>
    </row>
    <row r="657" spans="1:35" x14ac:dyDescent="0.2">
      <c r="A657" s="2" t="s">
        <v>843</v>
      </c>
      <c r="B657" s="2">
        <v>84302</v>
      </c>
      <c r="C657" s="5">
        <v>1538</v>
      </c>
      <c r="D657" s="5">
        <f t="shared" si="34"/>
        <v>152502318</v>
      </c>
      <c r="E657" s="5">
        <v>1809</v>
      </c>
      <c r="F657" s="5">
        <f t="shared" si="35"/>
        <v>1</v>
      </c>
      <c r="G657" s="5">
        <v>46</v>
      </c>
      <c r="H657" s="14">
        <v>0</v>
      </c>
      <c r="I657" s="14">
        <v>0</v>
      </c>
      <c r="J657" s="14">
        <v>334.9889172</v>
      </c>
      <c r="K657" s="14">
        <v>0</v>
      </c>
      <c r="L657" s="14">
        <v>0</v>
      </c>
      <c r="M657" s="14">
        <v>547.12930610000001</v>
      </c>
      <c r="N657" s="14">
        <v>0</v>
      </c>
      <c r="O657" s="14">
        <v>1887.002203</v>
      </c>
      <c r="P657" s="14">
        <v>2276.6546440000002</v>
      </c>
      <c r="Q657" s="14">
        <v>0</v>
      </c>
      <c r="R657" s="14">
        <v>1945.9493809999999</v>
      </c>
      <c r="S657" s="14">
        <v>0</v>
      </c>
      <c r="T657" s="14">
        <v>1731.318485</v>
      </c>
      <c r="U657" s="14">
        <v>0</v>
      </c>
      <c r="V657" s="14">
        <v>0</v>
      </c>
      <c r="W657" s="14">
        <v>1613.2595710000001</v>
      </c>
      <c r="X657" s="14">
        <v>0</v>
      </c>
      <c r="Y657" s="14">
        <v>0</v>
      </c>
      <c r="Z657" s="14">
        <v>0</v>
      </c>
      <c r="AA657" s="14">
        <v>0</v>
      </c>
      <c r="AB657" s="14">
        <v>1970</v>
      </c>
      <c r="AC657" s="14">
        <v>1887.002203</v>
      </c>
      <c r="AD657" s="14">
        <v>1672.2890279999999</v>
      </c>
      <c r="AE657" s="14">
        <v>0.88621466699999996</v>
      </c>
      <c r="AF657" s="14">
        <f t="array" ref="AF657">TTEST(IF(H657:R657&lt;&gt;0,H657:R657),IF(S657:AA657&lt;&gt;0,S657:AA657),2,3)</f>
        <v>0.53173630725818943</v>
      </c>
      <c r="AG657">
        <f t="array" ref="AG657">AVERAGE(IF(H657:R657&lt;&gt;0,H657:R657))</f>
        <v>1398.3448902600001</v>
      </c>
      <c r="AH657">
        <f t="array" ref="AH657">STDEV(IF(H657:R657&lt;&gt;0,H657:R657))</f>
        <v>889.57554025036904</v>
      </c>
      <c r="AI657">
        <f t="shared" si="36"/>
        <v>157.19237175366118</v>
      </c>
    </row>
    <row r="658" spans="1:35" x14ac:dyDescent="0.2">
      <c r="A658" s="2" t="s">
        <v>676</v>
      </c>
      <c r="B658" s="2">
        <v>38311</v>
      </c>
      <c r="C658" s="5">
        <v>4470</v>
      </c>
      <c r="D658" s="5">
        <f t="shared" si="34"/>
        <v>152439469</v>
      </c>
      <c r="E658" s="5">
        <v>3979</v>
      </c>
      <c r="F658" s="5">
        <f t="shared" si="35"/>
        <v>1</v>
      </c>
      <c r="G658" s="5">
        <v>55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2149.8948569999998</v>
      </c>
      <c r="Q658" s="14">
        <v>0</v>
      </c>
      <c r="R658" s="14">
        <v>0</v>
      </c>
      <c r="S658" s="14">
        <v>2963.0695780000001</v>
      </c>
      <c r="T658" s="14">
        <v>3425.5678630000002</v>
      </c>
      <c r="U658" s="14">
        <v>3642.3560349999998</v>
      </c>
      <c r="V658" s="14">
        <v>3984.5493459999998</v>
      </c>
      <c r="W658" s="14">
        <v>3979.3379140000002</v>
      </c>
      <c r="X658" s="14">
        <v>2636.3783859999999</v>
      </c>
      <c r="Y658" s="14">
        <v>4642.1443360000003</v>
      </c>
      <c r="Z658" s="14">
        <v>4769.1843099999996</v>
      </c>
      <c r="AA658" s="14">
        <v>5675.6970579999997</v>
      </c>
      <c r="AB658" s="14">
        <v>11300</v>
      </c>
      <c r="AC658" s="14">
        <v>2149.8948569999998</v>
      </c>
      <c r="AD658" s="14">
        <v>3979.3379140000002</v>
      </c>
      <c r="AE658" s="14">
        <v>1.850945362</v>
      </c>
      <c r="AF658" s="14" t="e">
        <f t="array" ref="AF658">TTEST(IF(H658:R658&lt;&gt;0,H658:R658),IF(S658:AA658&lt;&gt;0,S658:AA658),2,3)</f>
        <v>#DIV/0!</v>
      </c>
      <c r="AG658">
        <f t="array" ref="AG658">AVERAGE(IF(H658:R658&lt;&gt;0,H658:R658))</f>
        <v>2149.8948569999998</v>
      </c>
      <c r="AH658" t="e">
        <f t="array" ref="AH658">STDEV(IF(H658:R658&lt;&gt;0,H658:R658))</f>
        <v>#DIV/0!</v>
      </c>
      <c r="AI658" t="e">
        <f t="shared" si="36"/>
        <v>#DIV/0!</v>
      </c>
    </row>
    <row r="659" spans="1:35" x14ac:dyDescent="0.2">
      <c r="A659" s="2" t="s">
        <v>755</v>
      </c>
      <c r="B659" s="2">
        <v>86252</v>
      </c>
      <c r="C659" s="5">
        <v>1728</v>
      </c>
      <c r="D659" s="5">
        <f t="shared" si="34"/>
        <v>152407284</v>
      </c>
      <c r="E659" s="5">
        <v>1767</v>
      </c>
      <c r="F659" s="5">
        <f t="shared" si="35"/>
        <v>1</v>
      </c>
      <c r="G659" s="5">
        <v>63</v>
      </c>
      <c r="H659" s="14">
        <v>1767</v>
      </c>
      <c r="I659" s="14">
        <v>3985</v>
      </c>
      <c r="J659" s="14">
        <v>221.2690533</v>
      </c>
      <c r="K659" s="14">
        <v>0</v>
      </c>
      <c r="L659" s="14">
        <v>0</v>
      </c>
      <c r="M659" s="14">
        <v>2125.6600779999999</v>
      </c>
      <c r="N659" s="14">
        <v>2168.8458310000001</v>
      </c>
      <c r="O659" s="14">
        <v>553.05997930000001</v>
      </c>
      <c r="P659" s="14">
        <v>2122.8628960000001</v>
      </c>
      <c r="Q659" s="14">
        <v>0</v>
      </c>
      <c r="R659" s="14">
        <v>1344.649136</v>
      </c>
      <c r="S659" s="14">
        <v>0</v>
      </c>
      <c r="T659" s="14">
        <v>1262.0443580000001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1944.931448</v>
      </c>
      <c r="AD659" s="14">
        <v>1262.0443580000001</v>
      </c>
      <c r="AE659" s="14">
        <v>0.64888886400000001</v>
      </c>
      <c r="AF659" s="14" t="e">
        <f t="array" ref="AF659">TTEST(IF(H659:R659&lt;&gt;0,H659:R659),IF(S659:AA659&lt;&gt;0,S659:AA659),2,3)</f>
        <v>#DIV/0!</v>
      </c>
      <c r="AG659">
        <f t="array" ref="AG659">AVERAGE(IF(H659:R659&lt;&gt;0,H659:R659))</f>
        <v>1786.0433717000001</v>
      </c>
      <c r="AH659">
        <f t="array" ref="AH659">STDEV(IF(H659:R659&lt;&gt;0,H659:R659))</f>
        <v>1157.2561828931928</v>
      </c>
      <c r="AI659">
        <f t="shared" si="36"/>
        <v>154.33431232441643</v>
      </c>
    </row>
    <row r="660" spans="1:35" x14ac:dyDescent="0.2">
      <c r="A660" s="2" t="s">
        <v>744</v>
      </c>
      <c r="B660" s="2">
        <v>49682</v>
      </c>
      <c r="C660" s="5">
        <v>3036</v>
      </c>
      <c r="D660" s="5">
        <f t="shared" si="34"/>
        <v>152374694</v>
      </c>
      <c r="E660" s="5">
        <v>3067</v>
      </c>
      <c r="F660" s="5">
        <f t="shared" si="35"/>
        <v>1</v>
      </c>
      <c r="G660" s="5">
        <v>56</v>
      </c>
      <c r="H660" s="14">
        <v>0</v>
      </c>
      <c r="I660" s="14">
        <v>5368</v>
      </c>
      <c r="J660" s="14">
        <v>301.83698270000002</v>
      </c>
      <c r="K660" s="14">
        <v>2665.3973959999998</v>
      </c>
      <c r="L660" s="14">
        <v>938.75993800000003</v>
      </c>
      <c r="M660" s="14">
        <v>1477.9424750000001</v>
      </c>
      <c r="N660" s="14">
        <v>0</v>
      </c>
      <c r="O660" s="14">
        <v>0</v>
      </c>
      <c r="P660" s="14">
        <v>3467.4364030000002</v>
      </c>
      <c r="Q660" s="14">
        <v>0</v>
      </c>
      <c r="R660" s="14">
        <v>1828.293392</v>
      </c>
      <c r="S660" s="14">
        <v>5390.3729899999998</v>
      </c>
      <c r="T660" s="14">
        <v>1189.439721</v>
      </c>
      <c r="U660" s="14">
        <v>3641.4313780000002</v>
      </c>
      <c r="V660" s="14">
        <v>4241.2018939999998</v>
      </c>
      <c r="W660" s="14">
        <v>4554.3318870000003</v>
      </c>
      <c r="X660" s="14">
        <v>0</v>
      </c>
      <c r="Y660" s="14">
        <v>5155.7417400000004</v>
      </c>
      <c r="Z660" s="14">
        <v>2666.7939590000001</v>
      </c>
      <c r="AA660" s="14">
        <v>4167.4048130000001</v>
      </c>
      <c r="AB660" s="14">
        <v>1520</v>
      </c>
      <c r="AC660" s="14">
        <v>1828.293392</v>
      </c>
      <c r="AD660" s="14">
        <v>4204.3033530000002</v>
      </c>
      <c r="AE660" s="14">
        <v>2.2995780510000001</v>
      </c>
      <c r="AF660" s="14">
        <f t="array" ref="AF660">TTEST(IF(H660:R660&lt;&gt;0,H660:R660),IF(S660:AA660&lt;&gt;0,S660:AA660),2,3)</f>
        <v>7.5733819631683866E-2</v>
      </c>
      <c r="AG660">
        <f t="array" ref="AG660">AVERAGE(IF(H660:R660&lt;&gt;0,H660:R660))</f>
        <v>2292.5237980999996</v>
      </c>
      <c r="AH660">
        <f t="array" ref="AH660">STDEV(IF(H660:R660&lt;&gt;0,H660:R660))</f>
        <v>1715.253693841838</v>
      </c>
      <c r="AI660">
        <f t="shared" si="36"/>
        <v>133.65508591123844</v>
      </c>
    </row>
    <row r="661" spans="1:35" x14ac:dyDescent="0.2">
      <c r="A661" s="2" t="s">
        <v>795</v>
      </c>
      <c r="B661" s="2">
        <v>88941</v>
      </c>
      <c r="C661" s="5">
        <v>1568</v>
      </c>
      <c r="D661" s="5">
        <f t="shared" si="34"/>
        <v>151021818</v>
      </c>
      <c r="E661" s="5">
        <v>1698</v>
      </c>
      <c r="F661" s="5">
        <f t="shared" si="35"/>
        <v>1</v>
      </c>
      <c r="G661" s="5">
        <v>79</v>
      </c>
      <c r="H661" s="14">
        <v>0</v>
      </c>
      <c r="I661" s="14">
        <v>2084</v>
      </c>
      <c r="J661" s="14">
        <v>145.94778239999999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3371.0729500000002</v>
      </c>
      <c r="Q661" s="14">
        <v>0</v>
      </c>
      <c r="R661" s="14">
        <v>515.40583160000006</v>
      </c>
      <c r="S661" s="14">
        <v>0</v>
      </c>
      <c r="T661" s="14">
        <v>1697.954684</v>
      </c>
      <c r="U661" s="14">
        <v>0</v>
      </c>
      <c r="V661" s="14">
        <v>0</v>
      </c>
      <c r="W661" s="14">
        <v>2727.3235989999998</v>
      </c>
      <c r="X661" s="14">
        <v>0</v>
      </c>
      <c r="Y661" s="14">
        <v>0</v>
      </c>
      <c r="Z661" s="14">
        <v>0</v>
      </c>
      <c r="AA661" s="14">
        <v>0</v>
      </c>
      <c r="AB661" s="14">
        <v>432</v>
      </c>
      <c r="AC661" s="14">
        <v>1299.702916</v>
      </c>
      <c r="AD661" s="14">
        <v>2212.6391410000001</v>
      </c>
      <c r="AE661" s="14">
        <v>1.7024191559999999</v>
      </c>
      <c r="AF661" s="14">
        <f t="array" ref="AF661">TTEST(IF(H661:R661&lt;&gt;0,H661:R661),IF(S661:AA661&lt;&gt;0,S661:AA661),2,3)</f>
        <v>0.49308827441557901</v>
      </c>
      <c r="AG661">
        <f t="array" ref="AG661">AVERAGE(IF(H661:R661&lt;&gt;0,H661:R661))</f>
        <v>1529.1066410000001</v>
      </c>
      <c r="AH661">
        <f t="array" ref="AH661">STDEV(IF(H661:R661&lt;&gt;0,H661:R661))</f>
        <v>1487.8916047498506</v>
      </c>
      <c r="AI661">
        <f t="shared" si="36"/>
        <v>102.77002949130012</v>
      </c>
    </row>
    <row r="662" spans="1:35" x14ac:dyDescent="0.2">
      <c r="A662" s="2" t="s">
        <v>685</v>
      </c>
      <c r="B662" s="2">
        <v>45133</v>
      </c>
      <c r="C662" s="5">
        <v>3716</v>
      </c>
      <c r="D662" s="5">
        <f t="shared" si="34"/>
        <v>150969885</v>
      </c>
      <c r="E662" s="5">
        <v>3345</v>
      </c>
      <c r="F662" s="5">
        <f t="shared" si="35"/>
        <v>1</v>
      </c>
      <c r="G662" s="5">
        <v>40</v>
      </c>
      <c r="H662" s="14">
        <v>0</v>
      </c>
      <c r="I662" s="14">
        <v>2448</v>
      </c>
      <c r="J662" s="14">
        <v>1609.604341</v>
      </c>
      <c r="K662" s="14">
        <v>0</v>
      </c>
      <c r="L662" s="14">
        <v>0</v>
      </c>
      <c r="M662" s="14">
        <v>4037.2774680000002</v>
      </c>
      <c r="N662" s="14">
        <v>2715.3316930000001</v>
      </c>
      <c r="O662" s="14">
        <v>7017.570976</v>
      </c>
      <c r="P662" s="14">
        <v>5546.2771659999999</v>
      </c>
      <c r="Q662" s="14">
        <v>0</v>
      </c>
      <c r="R662" s="14">
        <v>6073.0518430000002</v>
      </c>
      <c r="S662" s="14">
        <v>3485.1065669999998</v>
      </c>
      <c r="T662" s="14">
        <v>2861.0920980000001</v>
      </c>
      <c r="U662" s="14">
        <v>4397.5400989999998</v>
      </c>
      <c r="V662" s="14">
        <v>2489.2639199999999</v>
      </c>
      <c r="W662" s="14">
        <v>2532.3970039999999</v>
      </c>
      <c r="X662" s="14">
        <v>0</v>
      </c>
      <c r="Y662" s="14">
        <v>0</v>
      </c>
      <c r="Z662" s="14">
        <v>3946.871744</v>
      </c>
      <c r="AA662" s="14">
        <v>3344.6379069999998</v>
      </c>
      <c r="AB662" s="14">
        <v>3230</v>
      </c>
      <c r="AC662" s="14">
        <v>4037.2774680000002</v>
      </c>
      <c r="AD662" s="14">
        <v>3344.6379069999998</v>
      </c>
      <c r="AE662" s="14">
        <v>0.82843895000000001</v>
      </c>
      <c r="AF662" s="14">
        <f t="array" ref="AF662">TTEST(IF(H662:R662&lt;&gt;0,H662:R662),IF(S662:AA662&lt;&gt;0,S662:AA662),2,3)</f>
        <v>0.3012237982930393</v>
      </c>
      <c r="AG662">
        <f t="array" ref="AG662">AVERAGE(IF(H662:R662&lt;&gt;0,H662:R662))</f>
        <v>4206.7304981428579</v>
      </c>
      <c r="AH662">
        <f t="array" ref="AH662">STDEV(IF(H662:R662&lt;&gt;0,H662:R662))</f>
        <v>2052.2161515548796</v>
      </c>
      <c r="AI662">
        <f t="shared" si="36"/>
        <v>204.98476707512467</v>
      </c>
    </row>
    <row r="663" spans="1:35" x14ac:dyDescent="0.2">
      <c r="A663" s="2" t="s">
        <v>767</v>
      </c>
      <c r="B663" s="2">
        <v>63206</v>
      </c>
      <c r="C663" s="5">
        <v>2314</v>
      </c>
      <c r="D663" s="5">
        <f t="shared" si="34"/>
        <v>150935928</v>
      </c>
      <c r="E663" s="5">
        <v>2388</v>
      </c>
      <c r="F663" s="5">
        <f t="shared" si="35"/>
        <v>1</v>
      </c>
      <c r="G663" s="5">
        <v>55</v>
      </c>
      <c r="H663" s="14">
        <v>0</v>
      </c>
      <c r="I663" s="14">
        <v>2198</v>
      </c>
      <c r="J663" s="14">
        <v>35.595552009999999</v>
      </c>
      <c r="K663" s="14">
        <v>0</v>
      </c>
      <c r="L663" s="14">
        <v>0</v>
      </c>
      <c r="M663" s="14">
        <v>1543.089588</v>
      </c>
      <c r="N663" s="14">
        <v>0</v>
      </c>
      <c r="O663" s="14">
        <v>0</v>
      </c>
      <c r="P663" s="14">
        <v>1759.3109360000001</v>
      </c>
      <c r="Q663" s="14">
        <v>0</v>
      </c>
      <c r="R663" s="14">
        <v>1072.871032</v>
      </c>
      <c r="S663" s="14">
        <v>0</v>
      </c>
      <c r="T663" s="14">
        <v>2731.075957</v>
      </c>
      <c r="U663" s="14">
        <v>0</v>
      </c>
      <c r="V663" s="14">
        <v>3421.5400319999999</v>
      </c>
      <c r="W663" s="14">
        <v>0</v>
      </c>
      <c r="X663" s="14">
        <v>0</v>
      </c>
      <c r="Y663" s="14">
        <v>0</v>
      </c>
      <c r="Z663" s="14">
        <v>2578.37228</v>
      </c>
      <c r="AA663" s="14">
        <v>4437.1483390000003</v>
      </c>
      <c r="AB663" s="14">
        <v>3360</v>
      </c>
      <c r="AC663" s="14">
        <v>1543.089588</v>
      </c>
      <c r="AD663" s="14">
        <v>3076.3079950000001</v>
      </c>
      <c r="AE663" s="14">
        <v>1.993602976</v>
      </c>
      <c r="AF663" s="14">
        <f t="array" ref="AF663">TTEST(IF(H663:R663&lt;&gt;0,H663:R663),IF(S663:AA663&lt;&gt;0,S663:AA663),2,3)</f>
        <v>1.1203364104053572E-2</v>
      </c>
      <c r="AG663">
        <f t="array" ref="AG663">AVERAGE(IF(H663:R663&lt;&gt;0,H663:R663))</f>
        <v>1321.7734216020001</v>
      </c>
      <c r="AH663">
        <f t="array" ref="AH663">STDEV(IF(H663:R663&lt;&gt;0,H663:R663))</f>
        <v>825.28765447017861</v>
      </c>
      <c r="AI663">
        <f t="shared" si="36"/>
        <v>160.15911718085221</v>
      </c>
    </row>
    <row r="664" spans="1:35" x14ac:dyDescent="0.2">
      <c r="A664" s="2" t="s">
        <v>745</v>
      </c>
      <c r="B664" s="2">
        <v>96683</v>
      </c>
      <c r="C664" s="5">
        <v>1558</v>
      </c>
      <c r="D664" s="5">
        <f t="shared" si="34"/>
        <v>150632114</v>
      </c>
      <c r="E664" s="5">
        <v>1558</v>
      </c>
      <c r="F664" s="5">
        <f t="shared" si="35"/>
        <v>1</v>
      </c>
      <c r="G664" s="5">
        <v>52</v>
      </c>
      <c r="H664" s="14">
        <v>985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2130</v>
      </c>
      <c r="AC664" s="14">
        <v>985</v>
      </c>
      <c r="AD664" s="14" t="e">
        <v>#NUM!</v>
      </c>
      <c r="AE664" s="14" t="e">
        <v>#NUM!</v>
      </c>
      <c r="AF664" s="14" t="e">
        <f t="array" ref="AF664">TTEST(IF(H664:R664&lt;&gt;0,H664:R664),IF(S664:AA664&lt;&gt;0,S664:AA664),2,3)</f>
        <v>#DIV/0!</v>
      </c>
      <c r="AG664">
        <f t="array" ref="AG664">AVERAGE(IF(H664:R664&lt;&gt;0,H664:R664))</f>
        <v>985</v>
      </c>
      <c r="AH664" t="e">
        <f t="array" ref="AH664">STDEV(IF(H664:R664&lt;&gt;0,H664:R664))</f>
        <v>#DIV/0!</v>
      </c>
      <c r="AI664" t="e">
        <f t="shared" si="36"/>
        <v>#DIV/0!</v>
      </c>
    </row>
    <row r="665" spans="1:35" x14ac:dyDescent="0.2">
      <c r="A665" s="2" t="s">
        <v>570</v>
      </c>
      <c r="B665" s="2">
        <v>87139</v>
      </c>
      <c r="C665" s="5">
        <v>2468</v>
      </c>
      <c r="D665" s="5">
        <f t="shared" si="34"/>
        <v>150576192</v>
      </c>
      <c r="E665" s="5">
        <v>1728</v>
      </c>
      <c r="F665" s="5">
        <f t="shared" si="35"/>
        <v>1</v>
      </c>
      <c r="G665" s="5">
        <v>131</v>
      </c>
      <c r="H665" s="14">
        <v>0</v>
      </c>
      <c r="I665" s="14">
        <v>1111</v>
      </c>
      <c r="J665" s="14">
        <v>94.621745050000001</v>
      </c>
      <c r="K665" s="14">
        <v>0</v>
      </c>
      <c r="L665" s="14">
        <v>0</v>
      </c>
      <c r="M665" s="14">
        <v>1868.74829</v>
      </c>
      <c r="N665" s="14">
        <v>0</v>
      </c>
      <c r="O665" s="14">
        <v>0</v>
      </c>
      <c r="P665" s="14">
        <v>2014.3300569999999</v>
      </c>
      <c r="Q665" s="14">
        <v>0</v>
      </c>
      <c r="R665" s="14">
        <v>933.30107469999996</v>
      </c>
      <c r="S665" s="14">
        <v>0</v>
      </c>
      <c r="T665" s="14">
        <v>1727.705457</v>
      </c>
      <c r="U665" s="14">
        <v>3485.1793630000002</v>
      </c>
      <c r="V665" s="14">
        <v>0</v>
      </c>
      <c r="W665" s="14">
        <v>1671.1324059999999</v>
      </c>
      <c r="X665" s="14">
        <v>2216.9551970000002</v>
      </c>
      <c r="Y665" s="14">
        <v>0</v>
      </c>
      <c r="Z665" s="14">
        <v>0</v>
      </c>
      <c r="AA665" s="14">
        <v>11799.129720000001</v>
      </c>
      <c r="AB665" s="14">
        <v>222</v>
      </c>
      <c r="AC665" s="14">
        <v>1111</v>
      </c>
      <c r="AD665" s="14">
        <v>2216.9551970000002</v>
      </c>
      <c r="AE665" s="14">
        <v>1.9954592229999999</v>
      </c>
      <c r="AF665" s="14">
        <f t="array" ref="AF665">TTEST(IF(H665:R665&lt;&gt;0,H665:R665),IF(S665:AA665&lt;&gt;0,S665:AA665),2,3)</f>
        <v>0.19999204299194429</v>
      </c>
      <c r="AG665">
        <f t="array" ref="AG665">AVERAGE(IF(H665:R665&lt;&gt;0,H665:R665))</f>
        <v>1204.40023335</v>
      </c>
      <c r="AH665">
        <f t="array" ref="AH665">STDEV(IF(H665:R665&lt;&gt;0,H665:R665))</f>
        <v>776.39733869268832</v>
      </c>
      <c r="AI665">
        <f t="shared" si="36"/>
        <v>155.12678538774881</v>
      </c>
    </row>
    <row r="666" spans="1:35" x14ac:dyDescent="0.2">
      <c r="A666" s="2" t="s">
        <v>621</v>
      </c>
      <c r="B666" s="2">
        <v>178412</v>
      </c>
      <c r="C666" s="5">
        <v>1079</v>
      </c>
      <c r="D666" s="5">
        <f t="shared" si="34"/>
        <v>150222904</v>
      </c>
      <c r="E666" s="5">
        <v>842</v>
      </c>
      <c r="F666" s="5">
        <f t="shared" si="35"/>
        <v>1</v>
      </c>
      <c r="G666" s="5">
        <v>85</v>
      </c>
      <c r="H666" s="14">
        <v>190</v>
      </c>
      <c r="I666" s="14">
        <v>807</v>
      </c>
      <c r="J666" s="14">
        <v>259.38150289999999</v>
      </c>
      <c r="K666" s="14">
        <v>0</v>
      </c>
      <c r="L666" s="14">
        <v>0</v>
      </c>
      <c r="M666" s="14">
        <v>1068.66308</v>
      </c>
      <c r="N666" s="14">
        <v>1077.401349</v>
      </c>
      <c r="O666" s="14">
        <v>0</v>
      </c>
      <c r="P666" s="14">
        <v>657.99705889999996</v>
      </c>
      <c r="Q666" s="14">
        <v>0</v>
      </c>
      <c r="R666" s="14">
        <v>751.31437200000005</v>
      </c>
      <c r="S666" s="14">
        <v>0</v>
      </c>
      <c r="T666" s="14">
        <v>0</v>
      </c>
      <c r="U666" s="14">
        <v>3394.8426720000002</v>
      </c>
      <c r="V666" s="14">
        <v>0</v>
      </c>
      <c r="W666" s="14">
        <v>0</v>
      </c>
      <c r="X666" s="14">
        <v>1703.162041</v>
      </c>
      <c r="Y666" s="14">
        <v>0</v>
      </c>
      <c r="Z666" s="14">
        <v>0</v>
      </c>
      <c r="AA666" s="14">
        <v>0</v>
      </c>
      <c r="AB666" s="14">
        <v>876</v>
      </c>
      <c r="AC666" s="14">
        <v>751.31437200000005</v>
      </c>
      <c r="AD666" s="14">
        <v>2549.002356</v>
      </c>
      <c r="AE666" s="14">
        <v>3.3927240730000001</v>
      </c>
      <c r="AF666" s="14">
        <f t="array" ref="AF666">TTEST(IF(H666:R666&lt;&gt;0,H666:R666),IF(S666:AA666&lt;&gt;0,S666:AA666),2,3)</f>
        <v>0.26490388181142283</v>
      </c>
      <c r="AG666">
        <f t="array" ref="AG666">AVERAGE(IF(H666:R666&lt;&gt;0,H666:R666))</f>
        <v>687.39390897142857</v>
      </c>
      <c r="AH666">
        <f t="array" ref="AH666">STDEV(IF(H666:R666&lt;&gt;0,H666:R666))</f>
        <v>352.92183315063528</v>
      </c>
      <c r="AI666">
        <f t="shared" si="36"/>
        <v>194.77228224586287</v>
      </c>
    </row>
    <row r="667" spans="1:35" x14ac:dyDescent="0.2">
      <c r="A667" s="2" t="s">
        <v>628</v>
      </c>
      <c r="B667" s="2">
        <v>98226</v>
      </c>
      <c r="C667" s="5">
        <v>1932</v>
      </c>
      <c r="D667" s="5">
        <f t="shared" si="34"/>
        <v>150089328</v>
      </c>
      <c r="E667" s="5">
        <v>1528</v>
      </c>
      <c r="F667" s="5">
        <f t="shared" si="35"/>
        <v>1</v>
      </c>
      <c r="G667" s="5">
        <v>93</v>
      </c>
      <c r="H667" s="14">
        <v>0</v>
      </c>
      <c r="I667" s="14">
        <v>818</v>
      </c>
      <c r="J667" s="14">
        <v>78.842935879999999</v>
      </c>
      <c r="K667" s="14">
        <v>0</v>
      </c>
      <c r="L667" s="14">
        <v>0</v>
      </c>
      <c r="M667" s="14">
        <v>874.00667899999996</v>
      </c>
      <c r="N667" s="14">
        <v>0</v>
      </c>
      <c r="O667" s="14">
        <v>1833.0963609999999</v>
      </c>
      <c r="P667" s="14">
        <v>1527.805061</v>
      </c>
      <c r="Q667" s="14">
        <v>0</v>
      </c>
      <c r="R667" s="14">
        <v>1071.1218240000001</v>
      </c>
      <c r="S667" s="14">
        <v>2933.9265380000002</v>
      </c>
      <c r="T667" s="14">
        <v>0</v>
      </c>
      <c r="U667" s="14">
        <v>0</v>
      </c>
      <c r="V667" s="14">
        <v>0</v>
      </c>
      <c r="W667" s="14">
        <v>1674.28845</v>
      </c>
      <c r="X667" s="14">
        <v>0</v>
      </c>
      <c r="Y667" s="14">
        <v>0</v>
      </c>
      <c r="Z667" s="14">
        <v>5095.1949219999997</v>
      </c>
      <c r="AA667" s="14">
        <v>5287.3880630000003</v>
      </c>
      <c r="AB667" s="14">
        <v>56.9</v>
      </c>
      <c r="AC667" s="14">
        <v>972.56425149999995</v>
      </c>
      <c r="AD667" s="14">
        <v>4014.5607300000001</v>
      </c>
      <c r="AE667" s="14">
        <v>4.1278102949999997</v>
      </c>
      <c r="AF667" s="14">
        <f t="array" ref="AF667">TTEST(IF(H667:R667&lt;&gt;0,H667:R667),IF(S667:AA667&lt;&gt;0,S667:AA667),2,3)</f>
        <v>4.7925527760769561E-2</v>
      </c>
      <c r="AG667">
        <f t="array" ref="AG667">AVERAGE(IF(H667:R667&lt;&gt;0,H667:R667))</f>
        <v>1033.8121434799998</v>
      </c>
      <c r="AH667">
        <f t="array" ref="AH667">STDEV(IF(H667:R667&lt;&gt;0,H667:R667))</f>
        <v>611.28636994656733</v>
      </c>
      <c r="AI667">
        <f t="shared" si="36"/>
        <v>169.12075817597005</v>
      </c>
    </row>
    <row r="668" spans="1:35" x14ac:dyDescent="0.2">
      <c r="A668" s="2" t="s">
        <v>780</v>
      </c>
      <c r="B668" s="2">
        <v>112830</v>
      </c>
      <c r="C668" s="5">
        <v>1270</v>
      </c>
      <c r="D668" s="5">
        <f t="shared" si="34"/>
        <v>149838240</v>
      </c>
      <c r="E668" s="5">
        <v>1328</v>
      </c>
      <c r="F668" s="5">
        <f t="shared" si="35"/>
        <v>1</v>
      </c>
      <c r="G668" s="5">
        <v>79</v>
      </c>
      <c r="H668" s="14">
        <v>0</v>
      </c>
      <c r="I668" s="14">
        <v>1077</v>
      </c>
      <c r="J668" s="14">
        <v>117.2567231</v>
      </c>
      <c r="K668" s="14">
        <v>0</v>
      </c>
      <c r="L668" s="14">
        <v>0</v>
      </c>
      <c r="M668" s="14">
        <v>2291.6466019999998</v>
      </c>
      <c r="N668" s="14">
        <v>0</v>
      </c>
      <c r="O668" s="14">
        <v>0</v>
      </c>
      <c r="P668" s="14">
        <v>1578.0876820000001</v>
      </c>
      <c r="Q668" s="14">
        <v>0</v>
      </c>
      <c r="R668" s="14">
        <v>220.04811290000001</v>
      </c>
      <c r="S668" s="14">
        <v>0</v>
      </c>
      <c r="T668" s="14">
        <v>0</v>
      </c>
      <c r="U668" s="14">
        <v>0</v>
      </c>
      <c r="V668" s="14">
        <v>0</v>
      </c>
      <c r="W668" s="14">
        <v>1589.466584</v>
      </c>
      <c r="X668" s="14">
        <v>0</v>
      </c>
      <c r="Y668" s="14">
        <v>0</v>
      </c>
      <c r="Z668" s="14">
        <v>2892.5713519999999</v>
      </c>
      <c r="AA668" s="14">
        <v>0</v>
      </c>
      <c r="AB668" s="14">
        <v>396</v>
      </c>
      <c r="AC668" s="14">
        <v>1077</v>
      </c>
      <c r="AD668" s="14">
        <v>2241.0189679999999</v>
      </c>
      <c r="AE668" s="14">
        <v>2.0807975559999998</v>
      </c>
      <c r="AF668" s="14">
        <f t="array" ref="AF668">TTEST(IF(H668:R668&lt;&gt;0,H668:R668),IF(S668:AA668&lt;&gt;0,S668:AA668),2,3)</f>
        <v>0.27166293687472703</v>
      </c>
      <c r="AG668">
        <f t="array" ref="AG668">AVERAGE(IF(H668:R668&lt;&gt;0,H668:R668))</f>
        <v>1056.807824</v>
      </c>
      <c r="AH668">
        <f t="array" ref="AH668">STDEV(IF(H668:R668&lt;&gt;0,H668:R668))</f>
        <v>919.22389918115232</v>
      </c>
      <c r="AI668">
        <f t="shared" si="36"/>
        <v>114.96740075420232</v>
      </c>
    </row>
    <row r="669" spans="1:35" x14ac:dyDescent="0.2">
      <c r="A669" s="2" t="s">
        <v>845</v>
      </c>
      <c r="B669" s="2">
        <v>107199</v>
      </c>
      <c r="C669" s="5">
        <v>1206</v>
      </c>
      <c r="D669" s="5">
        <f t="shared" si="34"/>
        <v>149542605</v>
      </c>
      <c r="E669" s="5">
        <v>1395</v>
      </c>
      <c r="F669" s="5">
        <f t="shared" si="35"/>
        <v>1</v>
      </c>
      <c r="G669" s="5">
        <v>49</v>
      </c>
      <c r="H669" s="14">
        <v>0</v>
      </c>
      <c r="I669" s="14">
        <v>1443</v>
      </c>
      <c r="J669" s="14">
        <v>496.39854500000001</v>
      </c>
      <c r="K669" s="14">
        <v>0</v>
      </c>
      <c r="L669" s="14">
        <v>0</v>
      </c>
      <c r="M669" s="14">
        <v>1988.913587</v>
      </c>
      <c r="N669" s="14">
        <v>0</v>
      </c>
      <c r="O669" s="14">
        <v>0</v>
      </c>
      <c r="P669" s="14">
        <v>1401.609504</v>
      </c>
      <c r="Q669" s="14">
        <v>0</v>
      </c>
      <c r="R669" s="14">
        <v>516.05029290000004</v>
      </c>
      <c r="S669" s="14">
        <v>0</v>
      </c>
      <c r="T669" s="14">
        <v>1388.9169879999999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1401.609504</v>
      </c>
      <c r="AD669" s="14">
        <v>1388.9169879999999</v>
      </c>
      <c r="AE669" s="14">
        <v>0.99094432799999999</v>
      </c>
      <c r="AF669" s="14" t="e">
        <f t="array" ref="AF669">TTEST(IF(H669:R669&lt;&gt;0,H669:R669),IF(S669:AA669&lt;&gt;0,S669:AA669),2,3)</f>
        <v>#DIV/0!</v>
      </c>
      <c r="AG669">
        <f t="array" ref="AG669">AVERAGE(IF(H669:R669&lt;&gt;0,H669:R669))</f>
        <v>1169.1943857800002</v>
      </c>
      <c r="AH669">
        <f t="array" ref="AH669">STDEV(IF(H669:R669&lt;&gt;0,H669:R669))</f>
        <v>648.10827024488492</v>
      </c>
      <c r="AI669">
        <f t="shared" si="36"/>
        <v>180.40109028977906</v>
      </c>
    </row>
    <row r="670" spans="1:35" x14ac:dyDescent="0.2">
      <c r="A670" s="2" t="s">
        <v>519</v>
      </c>
      <c r="B670" s="2">
        <v>29123</v>
      </c>
      <c r="C670" s="5">
        <v>8255</v>
      </c>
      <c r="D670" s="5">
        <f t="shared" si="34"/>
        <v>148876776</v>
      </c>
      <c r="E670" s="5">
        <v>5112</v>
      </c>
      <c r="F670" s="5">
        <f t="shared" si="35"/>
        <v>1</v>
      </c>
      <c r="G670" s="5">
        <v>67</v>
      </c>
      <c r="H670" s="14">
        <v>0</v>
      </c>
      <c r="I670" s="14">
        <v>10449</v>
      </c>
      <c r="J670" s="14">
        <v>17466.895400000001</v>
      </c>
      <c r="K670" s="14">
        <v>2902.1658849999999</v>
      </c>
      <c r="L670" s="14">
        <v>10350.361140000001</v>
      </c>
      <c r="M670" s="14">
        <v>9828.1969480000007</v>
      </c>
      <c r="N670" s="14">
        <v>15884.640960000001</v>
      </c>
      <c r="O670" s="14">
        <v>10715.293320000001</v>
      </c>
      <c r="P670" s="14">
        <v>11717.13754</v>
      </c>
      <c r="Q670" s="14">
        <v>5910.0960439999999</v>
      </c>
      <c r="R670" s="14">
        <v>22484.762350000001</v>
      </c>
      <c r="S670" s="14">
        <v>4239.3227420000003</v>
      </c>
      <c r="T670" s="14">
        <v>3774.9290559999999</v>
      </c>
      <c r="U670" s="14">
        <v>4574.3208569999997</v>
      </c>
      <c r="V670" s="14">
        <v>3741.6695869999999</v>
      </c>
      <c r="W670" s="14">
        <v>4679.2684069999996</v>
      </c>
      <c r="X670" s="14">
        <v>0</v>
      </c>
      <c r="Y670" s="14">
        <v>5112.4816520000004</v>
      </c>
      <c r="Z670" s="14">
        <v>3765.1736460000002</v>
      </c>
      <c r="AA670" s="14">
        <v>4363.8101989999996</v>
      </c>
      <c r="AB670" s="14">
        <v>4890</v>
      </c>
      <c r="AC670" s="14">
        <v>10582.14666</v>
      </c>
      <c r="AD670" s="14">
        <v>4301.5664710000001</v>
      </c>
      <c r="AE670" s="14">
        <v>0.40649280399999999</v>
      </c>
      <c r="AF670" s="14">
        <f t="array" ref="AF670">TTEST(IF(H670:R670&lt;&gt;0,H670:R670),IF(S670:AA670&lt;&gt;0,S670:AA670),2,3)</f>
        <v>2.2692210676025699E-3</v>
      </c>
      <c r="AG670">
        <f t="array" ref="AG670">AVERAGE(IF(H670:R670&lt;&gt;0,H670:R670))</f>
        <v>11770.8549587</v>
      </c>
      <c r="AH670">
        <f t="array" ref="AH670">STDEV(IF(H670:R670&lt;&gt;0,H670:R670))</f>
        <v>5635.346620577413</v>
      </c>
      <c r="AI670">
        <f t="shared" si="36"/>
        <v>208.87543839306778</v>
      </c>
    </row>
    <row r="671" spans="1:35" x14ac:dyDescent="0.2">
      <c r="A671" s="2" t="s">
        <v>459</v>
      </c>
      <c r="B671" s="2">
        <v>234597</v>
      </c>
      <c r="C671" s="5">
        <v>1198</v>
      </c>
      <c r="D671" s="5">
        <f t="shared" si="34"/>
        <v>148499901</v>
      </c>
      <c r="E671" s="5">
        <v>633</v>
      </c>
      <c r="F671" s="5">
        <f t="shared" si="35"/>
        <v>1</v>
      </c>
      <c r="G671" s="5">
        <v>137</v>
      </c>
      <c r="H671" s="14">
        <v>0</v>
      </c>
      <c r="I671" s="14">
        <v>585</v>
      </c>
      <c r="J671" s="14">
        <v>16.70366228</v>
      </c>
      <c r="K671" s="14">
        <v>0</v>
      </c>
      <c r="L671" s="14">
        <v>0</v>
      </c>
      <c r="M671" s="14">
        <v>681.81535480000002</v>
      </c>
      <c r="N671" s="14">
        <v>0</v>
      </c>
      <c r="O671" s="14">
        <v>0</v>
      </c>
      <c r="P671" s="14">
        <v>0</v>
      </c>
      <c r="Q671" s="14">
        <v>0</v>
      </c>
      <c r="R671" s="14">
        <v>266.44411580000002</v>
      </c>
      <c r="S671" s="14">
        <v>0</v>
      </c>
      <c r="T671" s="14">
        <v>1203.724647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4437.1483390000003</v>
      </c>
      <c r="AB671" s="14">
        <v>0</v>
      </c>
      <c r="AC671" s="14">
        <v>425.72205789999998</v>
      </c>
      <c r="AD671" s="14">
        <v>2820.4364930000002</v>
      </c>
      <c r="AE671" s="14">
        <v>6.6250654410000003</v>
      </c>
      <c r="AF671" s="14">
        <f t="array" ref="AF671">TTEST(IF(H671:R671&lt;&gt;0,H671:R671),IF(S671:AA671&lt;&gt;0,S671:AA671),2,3)</f>
        <v>0.37162584574926671</v>
      </c>
      <c r="AG671">
        <f t="array" ref="AG671">AVERAGE(IF(H671:R671&lt;&gt;0,H671:R671))</f>
        <v>387.49078322000003</v>
      </c>
      <c r="AH671">
        <f t="array" ref="AH671">STDEV(IF(H671:R671&lt;&gt;0,H671:R671))</f>
        <v>304.28727046288668</v>
      </c>
      <c r="AI671">
        <f t="shared" si="36"/>
        <v>127.34373759064677</v>
      </c>
    </row>
    <row r="672" spans="1:35" x14ac:dyDescent="0.2">
      <c r="A672" s="2" t="s">
        <v>797</v>
      </c>
      <c r="B672" s="2">
        <v>100331</v>
      </c>
      <c r="C672" s="5">
        <v>1385</v>
      </c>
      <c r="D672" s="5">
        <f t="shared" si="34"/>
        <v>148489880</v>
      </c>
      <c r="E672" s="5">
        <v>1480</v>
      </c>
      <c r="F672" s="5">
        <f t="shared" si="35"/>
        <v>1</v>
      </c>
      <c r="G672" s="5">
        <v>51</v>
      </c>
      <c r="H672" s="14">
        <v>0</v>
      </c>
      <c r="I672" s="14">
        <v>1785</v>
      </c>
      <c r="J672" s="14">
        <v>261.54404199999999</v>
      </c>
      <c r="K672" s="14">
        <v>0</v>
      </c>
      <c r="L672" s="14">
        <v>0</v>
      </c>
      <c r="M672" s="14">
        <v>1480.424125</v>
      </c>
      <c r="N672" s="14">
        <v>1953.041851</v>
      </c>
      <c r="O672" s="14">
        <v>0</v>
      </c>
      <c r="P672" s="14">
        <v>1409.8622580000001</v>
      </c>
      <c r="Q672" s="14">
        <v>0</v>
      </c>
      <c r="R672" s="14">
        <v>1190.4831079999999</v>
      </c>
      <c r="S672" s="14">
        <v>2369.6708090000002</v>
      </c>
      <c r="T672" s="14">
        <v>0</v>
      </c>
      <c r="U672" s="14">
        <v>0</v>
      </c>
      <c r="V672" s="14">
        <v>0</v>
      </c>
      <c r="W672" s="14">
        <v>1715.416862</v>
      </c>
      <c r="X672" s="14">
        <v>0</v>
      </c>
      <c r="Y672" s="14">
        <v>0</v>
      </c>
      <c r="Z672" s="14">
        <v>0</v>
      </c>
      <c r="AA672" s="14">
        <v>0</v>
      </c>
      <c r="AB672" s="14">
        <v>300</v>
      </c>
      <c r="AC672" s="14">
        <v>1445.143192</v>
      </c>
      <c r="AD672" s="14">
        <v>2042.5438360000001</v>
      </c>
      <c r="AE672" s="14">
        <v>1.413385087</v>
      </c>
      <c r="AF672" s="14">
        <f t="array" ref="AF672">TTEST(IF(H672:R672&lt;&gt;0,H672:R672),IF(S672:AA672&lt;&gt;0,S672:AA672),2,3)</f>
        <v>0.21470993550482953</v>
      </c>
      <c r="AG672">
        <f t="array" ref="AG672">AVERAGE(IF(H672:R672&lt;&gt;0,H672:R672))</f>
        <v>1346.7258973333335</v>
      </c>
      <c r="AH672">
        <f t="array" ref="AH672">STDEV(IF(H672:R672&lt;&gt;0,H672:R672))</f>
        <v>597.25976077780194</v>
      </c>
      <c r="AI672">
        <f t="shared" si="36"/>
        <v>225.48411692418617</v>
      </c>
    </row>
    <row r="673" spans="1:35" x14ac:dyDescent="0.2">
      <c r="A673" s="2" t="s">
        <v>810</v>
      </c>
      <c r="B673" s="2">
        <v>58385</v>
      </c>
      <c r="C673" s="5">
        <v>2330</v>
      </c>
      <c r="D673" s="5">
        <f t="shared" si="34"/>
        <v>148181130</v>
      </c>
      <c r="E673" s="5">
        <v>2538</v>
      </c>
      <c r="F673" s="5">
        <f t="shared" si="35"/>
        <v>1</v>
      </c>
      <c r="G673" s="5">
        <v>45</v>
      </c>
      <c r="H673" s="14">
        <v>0</v>
      </c>
      <c r="I673" s="14">
        <v>1138</v>
      </c>
      <c r="J673" s="14">
        <v>330.13262400000002</v>
      </c>
      <c r="K673" s="14">
        <v>2900.1250380000001</v>
      </c>
      <c r="L673" s="14">
        <v>1737.7367019999999</v>
      </c>
      <c r="M673" s="14">
        <v>1577.8857829999999</v>
      </c>
      <c r="N673" s="14">
        <v>768.77428710000004</v>
      </c>
      <c r="O673" s="14">
        <v>2605.111762</v>
      </c>
      <c r="P673" s="14">
        <v>3110.4257680000001</v>
      </c>
      <c r="Q673" s="14">
        <v>0</v>
      </c>
      <c r="R673" s="14">
        <v>2616.232156</v>
      </c>
      <c r="S673" s="14">
        <v>2163.7928219999999</v>
      </c>
      <c r="T673" s="14">
        <v>0</v>
      </c>
      <c r="U673" s="14">
        <v>3807.0957739999999</v>
      </c>
      <c r="V673" s="14">
        <v>2469.9933550000001</v>
      </c>
      <c r="W673" s="14">
        <v>1730.649267</v>
      </c>
      <c r="X673" s="14">
        <v>0</v>
      </c>
      <c r="Y673" s="14">
        <v>0</v>
      </c>
      <c r="Z673" s="14">
        <v>3600.8330599999999</v>
      </c>
      <c r="AA673" s="14">
        <v>3344.6379069999998</v>
      </c>
      <c r="AB673" s="14">
        <v>3380</v>
      </c>
      <c r="AC673" s="14">
        <v>1737.7367019999999</v>
      </c>
      <c r="AD673" s="14">
        <v>2907.3156309999999</v>
      </c>
      <c r="AE673" s="14">
        <v>1.6730472620000001</v>
      </c>
      <c r="AF673" s="14">
        <f t="array" ref="AF673">TTEST(IF(H673:R673&lt;&gt;0,H673:R673),IF(S673:AA673&lt;&gt;0,S673:AA673),2,3)</f>
        <v>6.1561823172941989E-2</v>
      </c>
      <c r="AG673">
        <f t="array" ref="AG673">AVERAGE(IF(H673:R673&lt;&gt;0,H673:R673))</f>
        <v>1864.936013344445</v>
      </c>
      <c r="AH673">
        <f t="array" ref="AH673">STDEV(IF(H673:R673&lt;&gt;0,H673:R673))</f>
        <v>994.94802123383568</v>
      </c>
      <c r="AI673">
        <f t="shared" si="36"/>
        <v>187.44054699779556</v>
      </c>
    </row>
    <row r="674" spans="1:35" x14ac:dyDescent="0.2">
      <c r="A674" s="2" t="s">
        <v>670</v>
      </c>
      <c r="B674" s="2">
        <v>39872</v>
      </c>
      <c r="C674" s="5">
        <v>4356</v>
      </c>
      <c r="D674" s="5">
        <f t="shared" si="34"/>
        <v>147885248</v>
      </c>
      <c r="E674" s="5">
        <v>3709</v>
      </c>
      <c r="F674" s="5">
        <f t="shared" si="35"/>
        <v>1</v>
      </c>
      <c r="G674" s="5">
        <v>77</v>
      </c>
      <c r="H674" s="14">
        <v>0</v>
      </c>
      <c r="I674" s="14">
        <v>13055</v>
      </c>
      <c r="J674" s="14">
        <v>786.53551719999996</v>
      </c>
      <c r="K674" s="14">
        <v>0</v>
      </c>
      <c r="L674" s="14">
        <v>0</v>
      </c>
      <c r="M674" s="14">
        <v>1381.860046</v>
      </c>
      <c r="N674" s="14">
        <v>5712.5764049999998</v>
      </c>
      <c r="O674" s="14">
        <v>2229.0189890000001</v>
      </c>
      <c r="P674" s="14">
        <v>4330.7893050000002</v>
      </c>
      <c r="Q674" s="14">
        <v>5344.7325019999998</v>
      </c>
      <c r="R674" s="14">
        <v>7309.9214940000002</v>
      </c>
      <c r="S674" s="14">
        <v>0</v>
      </c>
      <c r="T674" s="14">
        <v>2000.8091420000001</v>
      </c>
      <c r="U674" s="14">
        <v>0</v>
      </c>
      <c r="V674" s="14">
        <v>0</v>
      </c>
      <c r="W674" s="14">
        <v>2707.9872599999999</v>
      </c>
      <c r="X674" s="14">
        <v>3444.0568929999999</v>
      </c>
      <c r="Y674" s="14">
        <v>0</v>
      </c>
      <c r="Z674" s="14">
        <v>0</v>
      </c>
      <c r="AA674" s="14">
        <v>3973.3870769999999</v>
      </c>
      <c r="AB674" s="14">
        <v>0</v>
      </c>
      <c r="AC674" s="14">
        <v>4837.7609039999998</v>
      </c>
      <c r="AD674" s="14">
        <v>3076.0220770000001</v>
      </c>
      <c r="AE674" s="14">
        <v>0.63583590400000001</v>
      </c>
      <c r="AF674" s="14">
        <f t="array" ref="AF674">TTEST(IF(H674:R674&lt;&gt;0,H674:R674),IF(S674:AA674&lt;&gt;0,S674:AA674),2,3)</f>
        <v>0.21105665746849375</v>
      </c>
      <c r="AG674">
        <f t="array" ref="AG674">AVERAGE(IF(H674:R674&lt;&gt;0,H674:R674))</f>
        <v>5018.8042822750003</v>
      </c>
      <c r="AH674">
        <f t="array" ref="AH674">STDEV(IF(H674:R674&lt;&gt;0,H674:R674))</f>
        <v>3960.7527697803534</v>
      </c>
      <c r="AI674">
        <f t="shared" si="36"/>
        <v>126.71339449832215</v>
      </c>
    </row>
    <row r="675" spans="1:35" x14ac:dyDescent="0.2">
      <c r="A675" s="2" t="s">
        <v>607</v>
      </c>
      <c r="B675" s="2">
        <v>41155</v>
      </c>
      <c r="C675" s="5">
        <v>4799</v>
      </c>
      <c r="D675" s="5">
        <f t="shared" si="34"/>
        <v>147746450</v>
      </c>
      <c r="E675" s="5">
        <v>3590</v>
      </c>
      <c r="F675" s="5">
        <f t="shared" si="35"/>
        <v>1</v>
      </c>
      <c r="G675" s="5">
        <v>96</v>
      </c>
      <c r="H675" s="14">
        <v>0</v>
      </c>
      <c r="I675" s="14">
        <v>1815</v>
      </c>
      <c r="J675" s="14">
        <v>432.37573020000002</v>
      </c>
      <c r="K675" s="14">
        <v>0</v>
      </c>
      <c r="L675" s="14">
        <v>9442.3935020000008</v>
      </c>
      <c r="M675" s="14">
        <v>1949.407052</v>
      </c>
      <c r="N675" s="14">
        <v>0</v>
      </c>
      <c r="O675" s="14">
        <v>760.67821560000004</v>
      </c>
      <c r="P675" s="14">
        <v>3589.955132</v>
      </c>
      <c r="Q675" s="14">
        <v>1498.893564</v>
      </c>
      <c r="R675" s="14">
        <v>3246.4121019999998</v>
      </c>
      <c r="S675" s="14">
        <v>3442.5934659999998</v>
      </c>
      <c r="T675" s="14">
        <v>0</v>
      </c>
      <c r="U675" s="14">
        <v>4430.4716129999997</v>
      </c>
      <c r="V675" s="14">
        <v>0</v>
      </c>
      <c r="W675" s="14">
        <v>5126.0304599999999</v>
      </c>
      <c r="X675" s="14">
        <v>0</v>
      </c>
      <c r="Y675" s="14">
        <v>6777.069904</v>
      </c>
      <c r="Z675" s="14">
        <v>6746.1959340000003</v>
      </c>
      <c r="AA675" s="14">
        <v>3930.6017459999998</v>
      </c>
      <c r="AB675" s="14">
        <v>18800</v>
      </c>
      <c r="AC675" s="14">
        <v>1882.203526</v>
      </c>
      <c r="AD675" s="14">
        <v>4778.251037</v>
      </c>
      <c r="AE675" s="14">
        <v>2.5386473729999999</v>
      </c>
      <c r="AF675" s="14">
        <f t="array" ref="AF675">TTEST(IF(H675:R675&lt;&gt;0,H675:R675),IF(S675:AA675&lt;&gt;0,S675:AA675),2,3)</f>
        <v>8.3847858081385576E-2</v>
      </c>
      <c r="AG675">
        <f t="array" ref="AG675">AVERAGE(IF(H675:R675&lt;&gt;0,H675:R675))</f>
        <v>2841.8894122249999</v>
      </c>
      <c r="AH675">
        <f t="array" ref="AH675">STDEV(IF(H675:R675&lt;&gt;0,H675:R675))</f>
        <v>2880.5196920051703</v>
      </c>
      <c r="AI675">
        <f t="shared" si="36"/>
        <v>98.658912838284422</v>
      </c>
    </row>
    <row r="676" spans="1:35" x14ac:dyDescent="0.2">
      <c r="A676" s="2" t="s">
        <v>753</v>
      </c>
      <c r="B676" s="2">
        <v>94254</v>
      </c>
      <c r="C676" s="5">
        <v>1584</v>
      </c>
      <c r="D676" s="5">
        <f t="shared" si="34"/>
        <v>147696018</v>
      </c>
      <c r="E676" s="5">
        <v>1567</v>
      </c>
      <c r="F676" s="5">
        <f t="shared" si="35"/>
        <v>1</v>
      </c>
      <c r="G676" s="5">
        <v>56</v>
      </c>
      <c r="H676" s="14">
        <v>0</v>
      </c>
      <c r="I676" s="14">
        <v>2628</v>
      </c>
      <c r="J676" s="14">
        <v>481.43893580000002</v>
      </c>
      <c r="K676" s="14">
        <v>0</v>
      </c>
      <c r="L676" s="14">
        <v>0</v>
      </c>
      <c r="M676" s="14">
        <v>2646.9865180000002</v>
      </c>
      <c r="N676" s="14">
        <v>0</v>
      </c>
      <c r="O676" s="14">
        <v>0</v>
      </c>
      <c r="P676" s="14">
        <v>2311.859391</v>
      </c>
      <c r="Q676" s="14">
        <v>0</v>
      </c>
      <c r="R676" s="14">
        <v>930.4377207</v>
      </c>
      <c r="S676" s="14">
        <v>0</v>
      </c>
      <c r="T676" s="14">
        <v>1560.4832039999999</v>
      </c>
      <c r="U676" s="14">
        <v>0</v>
      </c>
      <c r="V676" s="14">
        <v>0</v>
      </c>
      <c r="W676" s="14">
        <v>1574.4732939999999</v>
      </c>
      <c r="X676" s="14">
        <v>0</v>
      </c>
      <c r="Y676" s="14">
        <v>0</v>
      </c>
      <c r="Z676" s="14">
        <v>0</v>
      </c>
      <c r="AA676" s="14">
        <v>0</v>
      </c>
      <c r="AB676" s="14">
        <v>538</v>
      </c>
      <c r="AC676" s="14">
        <v>2311.859391</v>
      </c>
      <c r="AD676" s="14">
        <v>1567.478249</v>
      </c>
      <c r="AE676" s="14">
        <v>0.67801625600000004</v>
      </c>
      <c r="AF676" s="14">
        <f t="array" ref="AF676">TTEST(IF(H676:R676&lt;&gt;0,H676:R676),IF(S676:AA676&lt;&gt;0,S676:AA676),2,3)</f>
        <v>0.63738193863860426</v>
      </c>
      <c r="AG676">
        <f t="array" ref="AG676">AVERAGE(IF(H676:R676&lt;&gt;0,H676:R676))</f>
        <v>1799.7445130999999</v>
      </c>
      <c r="AH676">
        <f t="array" ref="AH676">STDEV(IF(H676:R676&lt;&gt;0,H676:R676))</f>
        <v>1019.7685655415303</v>
      </c>
      <c r="AI676">
        <f t="shared" si="36"/>
        <v>176.48558446634183</v>
      </c>
    </row>
    <row r="677" spans="1:35" x14ac:dyDescent="0.2">
      <c r="A677" s="2" t="s">
        <v>734</v>
      </c>
      <c r="B677" s="2">
        <v>83864</v>
      </c>
      <c r="C677" s="5">
        <v>1826</v>
      </c>
      <c r="D677" s="5">
        <f t="shared" si="34"/>
        <v>147516776</v>
      </c>
      <c r="E677" s="5">
        <v>1759</v>
      </c>
      <c r="F677" s="5">
        <f t="shared" si="35"/>
        <v>1</v>
      </c>
      <c r="G677" s="5">
        <v>79</v>
      </c>
      <c r="H677" s="14">
        <v>0</v>
      </c>
      <c r="I677" s="14">
        <v>2917</v>
      </c>
      <c r="J677" s="14">
        <v>446.16356789999998</v>
      </c>
      <c r="K677" s="14">
        <v>443.60793169999999</v>
      </c>
      <c r="L677" s="14">
        <v>0</v>
      </c>
      <c r="M677" s="14">
        <v>4109.4951799999999</v>
      </c>
      <c r="N677" s="14">
        <v>0</v>
      </c>
      <c r="O677" s="14">
        <v>1661.228312</v>
      </c>
      <c r="P677" s="14">
        <v>1857.034725</v>
      </c>
      <c r="Q677" s="14">
        <v>0</v>
      </c>
      <c r="R677" s="14">
        <v>3048.9510599999999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125</v>
      </c>
      <c r="AC677" s="14">
        <v>1857.034725</v>
      </c>
      <c r="AD677" s="14" t="e">
        <v>#NUM!</v>
      </c>
      <c r="AE677" s="14" t="e">
        <v>#NUM!</v>
      </c>
      <c r="AF677" s="14" t="e">
        <f t="array" ref="AF677">TTEST(IF(H677:R677&lt;&gt;0,H677:R677),IF(S677:AA677&lt;&gt;0,S677:AA677),2,3)</f>
        <v>#DIV/0!</v>
      </c>
      <c r="AG677">
        <f t="array" ref="AG677">AVERAGE(IF(H677:R677&lt;&gt;0,H677:R677))</f>
        <v>2069.0686823714282</v>
      </c>
      <c r="AH677">
        <f t="array" ref="AH677">STDEV(IF(H677:R677&lt;&gt;0,H677:R677))</f>
        <v>1374.1502292302503</v>
      </c>
      <c r="AI677">
        <f t="shared" si="36"/>
        <v>150.57077736911242</v>
      </c>
    </row>
    <row r="678" spans="1:35" x14ac:dyDescent="0.2">
      <c r="A678" s="2" t="s">
        <v>763</v>
      </c>
      <c r="B678" s="2">
        <v>41991</v>
      </c>
      <c r="C678" s="5">
        <v>3504</v>
      </c>
      <c r="D678" s="5">
        <f t="shared" si="34"/>
        <v>147136464</v>
      </c>
      <c r="E678" s="5">
        <v>3504</v>
      </c>
      <c r="F678" s="5">
        <f t="shared" si="35"/>
        <v>1</v>
      </c>
      <c r="G678" s="5"/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3503.8433110000001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3503.8433110000001</v>
      </c>
      <c r="AD678" s="14" t="e">
        <v>#NUM!</v>
      </c>
      <c r="AE678" s="14" t="e">
        <v>#NUM!</v>
      </c>
      <c r="AF678" s="14" t="e">
        <f t="array" ref="AF678">TTEST(IF(H678:R678&lt;&gt;0,H678:R678),IF(S678:AA678&lt;&gt;0,S678:AA678),2,3)</f>
        <v>#DIV/0!</v>
      </c>
      <c r="AG678">
        <f t="array" ref="AG678">AVERAGE(IF(H678:R678&lt;&gt;0,H678:R678))</f>
        <v>3503.8433110000001</v>
      </c>
      <c r="AH678" t="e">
        <f t="array" ref="AH678">STDEV(IF(H678:R678&lt;&gt;0,H678:R678))</f>
        <v>#DIV/0!</v>
      </c>
      <c r="AI678" t="e">
        <f t="shared" si="36"/>
        <v>#DIV/0!</v>
      </c>
    </row>
    <row r="679" spans="1:35" x14ac:dyDescent="0.2">
      <c r="A679" s="2" t="s">
        <v>750</v>
      </c>
      <c r="B679" s="2">
        <v>48348</v>
      </c>
      <c r="C679" s="5">
        <v>3099</v>
      </c>
      <c r="D679" s="5">
        <f t="shared" si="34"/>
        <v>145914264</v>
      </c>
      <c r="E679" s="5">
        <v>3018</v>
      </c>
      <c r="F679" s="5">
        <f t="shared" si="35"/>
        <v>1</v>
      </c>
      <c r="G679" s="5">
        <v>45</v>
      </c>
      <c r="H679" s="14">
        <v>0</v>
      </c>
      <c r="I679" s="14">
        <v>3279</v>
      </c>
      <c r="J679" s="14">
        <v>1839.049863</v>
      </c>
      <c r="K679" s="14">
        <v>1414.7260900000001</v>
      </c>
      <c r="L679" s="14">
        <v>0</v>
      </c>
      <c r="M679" s="14">
        <v>5088.6334450000004</v>
      </c>
      <c r="N679" s="14">
        <v>0</v>
      </c>
      <c r="O679" s="14">
        <v>3498.0134549999998</v>
      </c>
      <c r="P679" s="14">
        <v>5043.8517529999999</v>
      </c>
      <c r="Q679" s="14">
        <v>0</v>
      </c>
      <c r="R679" s="14">
        <v>4336.1603670000004</v>
      </c>
      <c r="S679" s="14">
        <v>0</v>
      </c>
      <c r="T679" s="14">
        <v>0</v>
      </c>
      <c r="U679" s="14">
        <v>0</v>
      </c>
      <c r="V679" s="14">
        <v>0</v>
      </c>
      <c r="W679" s="14">
        <v>1480.1355699999999</v>
      </c>
      <c r="X679" s="14">
        <v>2756.40094</v>
      </c>
      <c r="Y679" s="14">
        <v>0</v>
      </c>
      <c r="Z679" s="14">
        <v>2251.6993560000001</v>
      </c>
      <c r="AA679" s="14">
        <v>0</v>
      </c>
      <c r="AB679" s="14">
        <v>0</v>
      </c>
      <c r="AC679" s="14">
        <v>3498.0134549999998</v>
      </c>
      <c r="AD679" s="14">
        <v>2251.6993560000001</v>
      </c>
      <c r="AE679" s="14">
        <v>0.64370803200000004</v>
      </c>
      <c r="AF679" s="14">
        <f t="array" ref="AF679">TTEST(IF(H679:R679&lt;&gt;0,H679:R679),IF(S679:AA679&lt;&gt;0,S679:AA679),2,3)</f>
        <v>7.9728002441243784E-2</v>
      </c>
      <c r="AG679">
        <f t="array" ref="AG679">AVERAGE(IF(H679:R679&lt;&gt;0,H679:R679))</f>
        <v>3499.9192818571428</v>
      </c>
      <c r="AH679">
        <f t="array" ref="AH679">STDEV(IF(H679:R679&lt;&gt;0,H679:R679))</f>
        <v>1458.4447284256519</v>
      </c>
      <c r="AI679">
        <f t="shared" si="36"/>
        <v>239.97613441513158</v>
      </c>
    </row>
    <row r="680" spans="1:35" x14ac:dyDescent="0.2">
      <c r="A680" s="2" t="s">
        <v>772</v>
      </c>
      <c r="B680" s="2">
        <v>6138</v>
      </c>
      <c r="C680" s="5">
        <v>23654</v>
      </c>
      <c r="D680" s="5">
        <f t="shared" si="34"/>
        <v>145188252</v>
      </c>
      <c r="E680" s="5">
        <v>23654</v>
      </c>
      <c r="F680" s="5">
        <f t="shared" si="35"/>
        <v>0</v>
      </c>
      <c r="G680" s="5"/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23653.517090000001</v>
      </c>
      <c r="Y680" s="14">
        <v>0</v>
      </c>
      <c r="Z680" s="14">
        <v>0</v>
      </c>
      <c r="AA680" s="14">
        <v>0</v>
      </c>
      <c r="AB680" s="14">
        <v>0</v>
      </c>
      <c r="AC680" s="14" t="e">
        <v>#NUM!</v>
      </c>
      <c r="AD680" s="14">
        <v>23653.517090000001</v>
      </c>
      <c r="AE680" s="14" t="e">
        <v>#NUM!</v>
      </c>
      <c r="AF680" s="14" t="e">
        <f t="array" ref="AF680">TTEST(IF(H680:R680&lt;&gt;0,H680:R680),IF(S680:AA680&lt;&gt;0,S680:AA680),2,3)</f>
        <v>#DIV/0!</v>
      </c>
      <c r="AG680" t="e">
        <f t="array" ref="AG680">AVERAGE(IF(H680:R680&lt;&gt;0,H680:R680))</f>
        <v>#DIV/0!</v>
      </c>
      <c r="AH680" t="e">
        <f t="array" ref="AH680">STDEV(IF(H680:R680&lt;&gt;0,H680:R680))</f>
        <v>#DIV/0!</v>
      </c>
      <c r="AI680" t="e">
        <f t="shared" si="36"/>
        <v>#DIV/0!</v>
      </c>
    </row>
    <row r="681" spans="1:35" x14ac:dyDescent="0.2">
      <c r="A681" s="2" t="s">
        <v>731</v>
      </c>
      <c r="B681" s="2">
        <v>29632</v>
      </c>
      <c r="C681" s="5">
        <v>5188</v>
      </c>
      <c r="D681" s="5">
        <f t="shared" si="34"/>
        <v>145048640</v>
      </c>
      <c r="E681" s="5">
        <v>4895</v>
      </c>
      <c r="F681" s="5">
        <f t="shared" si="35"/>
        <v>1</v>
      </c>
      <c r="G681" s="5">
        <v>37</v>
      </c>
      <c r="H681" s="14">
        <v>0</v>
      </c>
      <c r="I681" s="14">
        <v>5354</v>
      </c>
      <c r="J681" s="14">
        <v>1974.1490960000001</v>
      </c>
      <c r="K681" s="14">
        <v>0</v>
      </c>
      <c r="L681" s="14">
        <v>7985.5725780000002</v>
      </c>
      <c r="M681" s="14">
        <v>8156.789624</v>
      </c>
      <c r="N681" s="14">
        <v>6837.3401690000001</v>
      </c>
      <c r="O681" s="14">
        <v>7407.3663450000004</v>
      </c>
      <c r="P681" s="14">
        <v>1486.888774</v>
      </c>
      <c r="Q681" s="14">
        <v>0</v>
      </c>
      <c r="R681" s="14">
        <v>6084.3667779999996</v>
      </c>
      <c r="S681" s="14">
        <v>4475.223481</v>
      </c>
      <c r="T681" s="14">
        <v>4569.0814309999996</v>
      </c>
      <c r="U681" s="14">
        <v>4302.1473120000001</v>
      </c>
      <c r="V681" s="14">
        <v>3554.7198920000001</v>
      </c>
      <c r="W681" s="14">
        <v>5297.433293</v>
      </c>
      <c r="X681" s="14">
        <v>0</v>
      </c>
      <c r="Y681" s="14">
        <v>4895.4605879999999</v>
      </c>
      <c r="Z681" s="14">
        <v>4172.9717659999997</v>
      </c>
      <c r="AA681" s="14">
        <v>4363.8101989999996</v>
      </c>
      <c r="AB681" s="14">
        <v>7280</v>
      </c>
      <c r="AC681" s="14">
        <v>6460.8534739999996</v>
      </c>
      <c r="AD681" s="14">
        <v>4419.5168400000002</v>
      </c>
      <c r="AE681" s="14">
        <v>0.68404536000000005</v>
      </c>
      <c r="AF681" s="14">
        <f t="array" ref="AF681">TTEST(IF(H681:R681&lt;&gt;0,H681:R681),IF(S681:AA681&lt;&gt;0,S681:AA681),2,3)</f>
        <v>0.23593878392384909</v>
      </c>
      <c r="AG681">
        <f t="array" ref="AG681">AVERAGE(IF(H681:R681&lt;&gt;0,H681:R681))</f>
        <v>5660.8091705000006</v>
      </c>
      <c r="AH681">
        <f t="array" ref="AH681">STDEV(IF(H681:R681&lt;&gt;0,H681:R681))</f>
        <v>2600.9816107038996</v>
      </c>
      <c r="AI681">
        <f t="shared" si="36"/>
        <v>217.64126079184484</v>
      </c>
    </row>
    <row r="682" spans="1:35" x14ac:dyDescent="0.2">
      <c r="A682" s="2" t="s">
        <v>600</v>
      </c>
      <c r="B682" s="2">
        <v>128129</v>
      </c>
      <c r="C682" s="5">
        <v>1574</v>
      </c>
      <c r="D682" s="5">
        <f t="shared" si="34"/>
        <v>144913899</v>
      </c>
      <c r="E682" s="5">
        <v>1131</v>
      </c>
      <c r="F682" s="5">
        <f t="shared" si="35"/>
        <v>1</v>
      </c>
      <c r="G682" s="5">
        <v>95</v>
      </c>
      <c r="H682" s="14">
        <v>1900</v>
      </c>
      <c r="I682" s="14">
        <v>519</v>
      </c>
      <c r="J682" s="14">
        <v>183.8685409</v>
      </c>
      <c r="K682" s="14">
        <v>0</v>
      </c>
      <c r="L682" s="14">
        <v>0</v>
      </c>
      <c r="M682" s="14">
        <v>762.84646740000005</v>
      </c>
      <c r="N682" s="14">
        <v>4914.6402699999999</v>
      </c>
      <c r="O682" s="14">
        <v>0</v>
      </c>
      <c r="P682" s="14">
        <v>2044.7553009999999</v>
      </c>
      <c r="Q682" s="14">
        <v>0</v>
      </c>
      <c r="R682" s="14">
        <v>367.92570740000002</v>
      </c>
      <c r="S682" s="14">
        <v>0</v>
      </c>
      <c r="T682" s="14">
        <v>0</v>
      </c>
      <c r="U682" s="14">
        <v>0</v>
      </c>
      <c r="V682" s="14">
        <v>0</v>
      </c>
      <c r="W682" s="14">
        <v>1499.9060870000001</v>
      </c>
      <c r="X682" s="14">
        <v>0</v>
      </c>
      <c r="Y682" s="14">
        <v>0</v>
      </c>
      <c r="Z682" s="14">
        <v>3114.4879599999999</v>
      </c>
      <c r="AA682" s="14">
        <v>0</v>
      </c>
      <c r="AB682" s="14">
        <v>432</v>
      </c>
      <c r="AC682" s="14">
        <v>762.84646740000005</v>
      </c>
      <c r="AD682" s="14">
        <v>2307.1970230000002</v>
      </c>
      <c r="AE682" s="14">
        <v>3.0244578980000001</v>
      </c>
      <c r="AF682" s="14">
        <f t="array" ref="AF682">TTEST(IF(H682:R682&lt;&gt;0,H682:R682),IF(S682:AA682&lt;&gt;0,S682:AA682),2,3)</f>
        <v>0.51317462429696936</v>
      </c>
      <c r="AG682">
        <f t="array" ref="AG682">AVERAGE(IF(H682:R682&lt;&gt;0,H682:R682))</f>
        <v>1527.576612385714</v>
      </c>
      <c r="AH682">
        <f t="array" ref="AH682">STDEV(IF(H682:R682&lt;&gt;0,H682:R682))</f>
        <v>1664.8700538301139</v>
      </c>
      <c r="AI682">
        <f t="shared" si="36"/>
        <v>91.753504057055409</v>
      </c>
    </row>
    <row r="683" spans="1:35" x14ac:dyDescent="0.2">
      <c r="A683" s="2" t="s">
        <v>517</v>
      </c>
      <c r="B683" s="2">
        <v>19093</v>
      </c>
      <c r="C683" s="5">
        <v>12625</v>
      </c>
      <c r="D683" s="5">
        <f t="shared" si="34"/>
        <v>144744033</v>
      </c>
      <c r="E683" s="5">
        <v>7581</v>
      </c>
      <c r="F683" s="5">
        <f t="shared" si="35"/>
        <v>1</v>
      </c>
      <c r="G683" s="5">
        <v>125</v>
      </c>
      <c r="H683" s="14">
        <v>0</v>
      </c>
      <c r="I683" s="14">
        <v>71496</v>
      </c>
      <c r="J683" s="14">
        <v>17284.52549</v>
      </c>
      <c r="K683" s="14">
        <v>0</v>
      </c>
      <c r="L683" s="14">
        <v>0</v>
      </c>
      <c r="M683" s="14">
        <v>12845.597809999999</v>
      </c>
      <c r="N683" s="14">
        <v>10994.39848</v>
      </c>
      <c r="O683" s="14">
        <v>16071.11695</v>
      </c>
      <c r="P683" s="14">
        <v>9476.3466320000007</v>
      </c>
      <c r="Q683" s="14">
        <v>6447.1790279999996</v>
      </c>
      <c r="R683" s="14">
        <v>14918.159519999999</v>
      </c>
      <c r="S683" s="14">
        <v>5160.7081719999996</v>
      </c>
      <c r="T683" s="14">
        <v>6134.7232379999996</v>
      </c>
      <c r="U683" s="14">
        <v>4176.8633639999998</v>
      </c>
      <c r="V683" s="14">
        <v>6017.0191240000004</v>
      </c>
      <c r="W683" s="14">
        <v>7065.1840259999999</v>
      </c>
      <c r="X683" s="14">
        <v>0</v>
      </c>
      <c r="Y683" s="14">
        <v>7580.784498</v>
      </c>
      <c r="Z683" s="14">
        <v>3860.0677839999998</v>
      </c>
      <c r="AA683" s="14">
        <v>4001.977676</v>
      </c>
      <c r="AB683" s="14">
        <v>11100</v>
      </c>
      <c r="AC683" s="14">
        <v>13881.87867</v>
      </c>
      <c r="AD683" s="14">
        <v>5588.8636479999996</v>
      </c>
      <c r="AE683" s="14">
        <v>0.40260139</v>
      </c>
      <c r="AF683" s="14">
        <f t="array" ref="AF683">TTEST(IF(H683:R683&lt;&gt;0,H683:R683),IF(S683:AA683&lt;&gt;0,S683:AA683),2,3)</f>
        <v>9.4794007896774682E-2</v>
      </c>
      <c r="AG683">
        <f t="array" ref="AG683">AVERAGE(IF(H683:R683&lt;&gt;0,H683:R683))</f>
        <v>19941.665488750001</v>
      </c>
      <c r="AH683">
        <f t="array" ref="AH683">STDEV(IF(H683:R683&lt;&gt;0,H683:R683))</f>
        <v>21136.151782194633</v>
      </c>
      <c r="AI683">
        <f t="shared" si="36"/>
        <v>94.348610353702682</v>
      </c>
    </row>
    <row r="684" spans="1:35" x14ac:dyDescent="0.2">
      <c r="A684" s="2" t="s">
        <v>774</v>
      </c>
      <c r="B684" s="2">
        <v>32570</v>
      </c>
      <c r="C684" s="5">
        <v>4442</v>
      </c>
      <c r="D684" s="5">
        <f t="shared" si="34"/>
        <v>144675940</v>
      </c>
      <c r="E684" s="5">
        <v>4442</v>
      </c>
      <c r="F684" s="5">
        <f t="shared" si="35"/>
        <v>1</v>
      </c>
      <c r="G684" s="5">
        <v>100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7588.0997219999999</v>
      </c>
      <c r="P684" s="14">
        <v>0</v>
      </c>
      <c r="Q684" s="14">
        <v>0</v>
      </c>
      <c r="R684" s="14">
        <v>0</v>
      </c>
      <c r="S684" s="14">
        <v>0</v>
      </c>
      <c r="T684" s="14">
        <v>1295.2446729999999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7588.0997219999999</v>
      </c>
      <c r="AD684" s="14">
        <v>1295.2446729999999</v>
      </c>
      <c r="AE684" s="14">
        <v>0.17069420799999999</v>
      </c>
      <c r="AF684" s="14" t="e">
        <f t="array" ref="AF684">TTEST(IF(H684:R684&lt;&gt;0,H684:R684),IF(S684:AA684&lt;&gt;0,S684:AA684),2,3)</f>
        <v>#DIV/0!</v>
      </c>
      <c r="AG684">
        <f t="array" ref="AG684">AVERAGE(IF(H684:R684&lt;&gt;0,H684:R684))</f>
        <v>7588.0997219999999</v>
      </c>
      <c r="AH684" t="e">
        <f t="array" ref="AH684">STDEV(IF(H684:R684&lt;&gt;0,H684:R684))</f>
        <v>#DIV/0!</v>
      </c>
      <c r="AI684" t="e">
        <f t="shared" si="36"/>
        <v>#DIV/0!</v>
      </c>
    </row>
    <row r="685" spans="1:35" x14ac:dyDescent="0.2">
      <c r="A685" s="2" t="s">
        <v>804</v>
      </c>
      <c r="B685" s="2">
        <v>84733</v>
      </c>
      <c r="C685" s="5">
        <v>1621</v>
      </c>
      <c r="D685" s="5">
        <f t="shared" si="34"/>
        <v>144469765</v>
      </c>
      <c r="E685" s="5">
        <v>1705</v>
      </c>
      <c r="F685" s="5">
        <f t="shared" si="35"/>
        <v>1</v>
      </c>
      <c r="G685" s="5">
        <v>81</v>
      </c>
      <c r="H685" s="14">
        <v>0</v>
      </c>
      <c r="I685" s="14">
        <v>288</v>
      </c>
      <c r="J685" s="14">
        <v>41.983150770000002</v>
      </c>
      <c r="K685" s="14">
        <v>0</v>
      </c>
      <c r="L685" s="14">
        <v>0</v>
      </c>
      <c r="M685" s="14">
        <v>2296.5483380000001</v>
      </c>
      <c r="N685" s="14">
        <v>0</v>
      </c>
      <c r="O685" s="14">
        <v>747.71374730000002</v>
      </c>
      <c r="P685" s="14">
        <v>2850.871529</v>
      </c>
      <c r="Q685" s="14">
        <v>0</v>
      </c>
      <c r="R685" s="14">
        <v>1705.30125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3420</v>
      </c>
      <c r="AC685" s="14">
        <v>1226.5074990000001</v>
      </c>
      <c r="AD685" s="14" t="e">
        <v>#NUM!</v>
      </c>
      <c r="AE685" s="14" t="e">
        <v>#NUM!</v>
      </c>
      <c r="AF685" s="14" t="e">
        <f t="array" ref="AF685">TTEST(IF(H685:R685&lt;&gt;0,H685:R685),IF(S685:AA685&lt;&gt;0,S685:AA685),2,3)</f>
        <v>#DIV/0!</v>
      </c>
      <c r="AG685">
        <f t="array" ref="AG685">AVERAGE(IF(H685:R685&lt;&gt;0,H685:R685))</f>
        <v>1321.736335845</v>
      </c>
      <c r="AH685">
        <f t="array" ref="AH685">STDEV(IF(H685:R685&lt;&gt;0,H685:R685))</f>
        <v>1137.6744596568135</v>
      </c>
      <c r="AI685">
        <f t="shared" si="36"/>
        <v>116.17878248261897</v>
      </c>
    </row>
    <row r="686" spans="1:35" x14ac:dyDescent="0.2">
      <c r="A686" s="2" t="s">
        <v>725</v>
      </c>
      <c r="B686" s="2">
        <v>94596</v>
      </c>
      <c r="C686" s="5">
        <v>1651</v>
      </c>
      <c r="D686" s="5">
        <f t="shared" si="34"/>
        <v>142839960</v>
      </c>
      <c r="E686" s="5">
        <v>1510</v>
      </c>
      <c r="F686" s="5">
        <f t="shared" si="35"/>
        <v>1</v>
      </c>
      <c r="G686" s="5">
        <v>63</v>
      </c>
      <c r="H686" s="14">
        <v>2927</v>
      </c>
      <c r="I686" s="14">
        <v>1510</v>
      </c>
      <c r="J686" s="14">
        <v>363.91455079999997</v>
      </c>
      <c r="K686" s="14">
        <v>871.51618929999995</v>
      </c>
      <c r="L686" s="14">
        <v>0</v>
      </c>
      <c r="M686" s="14">
        <v>717.6963591</v>
      </c>
      <c r="N686" s="14">
        <v>0</v>
      </c>
      <c r="O686" s="14">
        <v>649.98055509999995</v>
      </c>
      <c r="P686" s="14">
        <v>3323.6948029999999</v>
      </c>
      <c r="Q686" s="14">
        <v>0</v>
      </c>
      <c r="R686" s="14">
        <v>2826.030268</v>
      </c>
      <c r="S686" s="14">
        <v>0</v>
      </c>
      <c r="T686" s="14">
        <v>2042.7196469999999</v>
      </c>
      <c r="U686" s="14">
        <v>0</v>
      </c>
      <c r="V686" s="14">
        <v>0</v>
      </c>
      <c r="W686" s="14">
        <v>2010.2658140000001</v>
      </c>
      <c r="X686" s="14">
        <v>0</v>
      </c>
      <c r="Y686" s="14">
        <v>0</v>
      </c>
      <c r="Z686" s="14">
        <v>0</v>
      </c>
      <c r="AA686" s="14">
        <v>0</v>
      </c>
      <c r="AB686" s="14">
        <v>922</v>
      </c>
      <c r="AC686" s="14">
        <v>1190.7580949999999</v>
      </c>
      <c r="AD686" s="14">
        <v>2026.4927299999999</v>
      </c>
      <c r="AE686" s="14">
        <v>1.7018508960000001</v>
      </c>
      <c r="AF686" s="14">
        <f t="array" ref="AF686">TTEST(IF(H686:R686&lt;&gt;0,H686:R686),IF(S686:AA686&lt;&gt;0,S686:AA686),2,3)</f>
        <v>0.40047550959127987</v>
      </c>
      <c r="AG686">
        <f t="array" ref="AG686">AVERAGE(IF(H686:R686&lt;&gt;0,H686:R686))</f>
        <v>1648.7290906625001</v>
      </c>
      <c r="AH686">
        <f t="array" ref="AH686">STDEV(IF(H686:R686&lt;&gt;0,H686:R686))</f>
        <v>1193.0692327137042</v>
      </c>
      <c r="AI686">
        <f t="shared" si="36"/>
        <v>138.192239432105</v>
      </c>
    </row>
    <row r="687" spans="1:35" x14ac:dyDescent="0.2">
      <c r="A687" s="2" t="s">
        <v>762</v>
      </c>
      <c r="B687" s="2">
        <v>28954</v>
      </c>
      <c r="C687" s="5">
        <v>5096</v>
      </c>
      <c r="D687" s="5">
        <f t="shared" si="34"/>
        <v>142830082</v>
      </c>
      <c r="E687" s="5">
        <v>4933</v>
      </c>
      <c r="F687" s="5">
        <f t="shared" si="35"/>
        <v>1</v>
      </c>
      <c r="G687" s="5">
        <v>59</v>
      </c>
      <c r="H687" s="14">
        <v>0</v>
      </c>
      <c r="I687" s="14">
        <v>12297</v>
      </c>
      <c r="J687" s="14">
        <v>2076.7410719999998</v>
      </c>
      <c r="K687" s="14">
        <v>3903.741771</v>
      </c>
      <c r="L687" s="14">
        <v>1243.087683</v>
      </c>
      <c r="M687" s="14">
        <v>4933.3155500000003</v>
      </c>
      <c r="N687" s="14">
        <v>6079.1628609999998</v>
      </c>
      <c r="O687" s="14">
        <v>5856.5494799999997</v>
      </c>
      <c r="P687" s="14">
        <v>6038.0569670000004</v>
      </c>
      <c r="Q687" s="14">
        <v>0</v>
      </c>
      <c r="R687" s="14">
        <v>4825.1509260000003</v>
      </c>
      <c r="S687" s="14">
        <v>0</v>
      </c>
      <c r="T687" s="14">
        <v>2308.1781559999999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6490</v>
      </c>
      <c r="AC687" s="14">
        <v>4933.3155500000003</v>
      </c>
      <c r="AD687" s="14">
        <v>2308.1781559999999</v>
      </c>
      <c r="AE687" s="14">
        <v>0.46787563700000001</v>
      </c>
      <c r="AF687" s="14" t="e">
        <f t="array" ref="AF687">TTEST(IF(H687:R687&lt;&gt;0,H687:R687),IF(S687:AA687&lt;&gt;0,S687:AA687),2,3)</f>
        <v>#DIV/0!</v>
      </c>
      <c r="AG687">
        <f t="array" ref="AG687">AVERAGE(IF(H687:R687&lt;&gt;0,H687:R687))</f>
        <v>5250.3118122222222</v>
      </c>
      <c r="AH687">
        <f t="array" ref="AH687">STDEV(IF(H687:R687&lt;&gt;0,H687:R687))</f>
        <v>3153.4657673325119</v>
      </c>
      <c r="AI687">
        <f t="shared" si="36"/>
        <v>166.49338218957149</v>
      </c>
    </row>
    <row r="688" spans="1:35" x14ac:dyDescent="0.2">
      <c r="A688" s="2" t="s">
        <v>677</v>
      </c>
      <c r="B688" s="2">
        <v>62043</v>
      </c>
      <c r="C688" s="5">
        <v>2755</v>
      </c>
      <c r="D688" s="5">
        <f t="shared" si="34"/>
        <v>142326642</v>
      </c>
      <c r="E688" s="5">
        <v>2294</v>
      </c>
      <c r="F688" s="5">
        <f t="shared" si="35"/>
        <v>1</v>
      </c>
      <c r="G688" s="5">
        <v>56</v>
      </c>
      <c r="H688" s="14">
        <v>0</v>
      </c>
      <c r="I688" s="14">
        <v>2064</v>
      </c>
      <c r="J688" s="14">
        <v>1106.3059820000001</v>
      </c>
      <c r="K688" s="14">
        <v>0</v>
      </c>
      <c r="L688" s="14">
        <v>0</v>
      </c>
      <c r="M688" s="14">
        <v>0</v>
      </c>
      <c r="N688" s="14">
        <v>0</v>
      </c>
      <c r="O688" s="14">
        <v>5162.4967390000002</v>
      </c>
      <c r="P688" s="14">
        <v>3149.0691240000001</v>
      </c>
      <c r="Q688" s="14">
        <v>0</v>
      </c>
      <c r="R688" s="14">
        <v>2293.623098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2293.623098</v>
      </c>
      <c r="AD688" s="14" t="e">
        <v>#NUM!</v>
      </c>
      <c r="AE688" s="14" t="e">
        <v>#NUM!</v>
      </c>
      <c r="AF688" s="14" t="e">
        <f t="array" ref="AF688">TTEST(IF(H688:R688&lt;&gt;0,H688:R688),IF(S688:AA688&lt;&gt;0,S688:AA688),2,3)</f>
        <v>#DIV/0!</v>
      </c>
      <c r="AG688">
        <f t="array" ref="AG688">AVERAGE(IF(H688:R688&lt;&gt;0,H688:R688))</f>
        <v>2755.0989885999998</v>
      </c>
      <c r="AH688">
        <f t="array" ref="AH688">STDEV(IF(H688:R688&lt;&gt;0,H688:R688))</f>
        <v>1529.6954422760232</v>
      </c>
      <c r="AI688">
        <f t="shared" si="36"/>
        <v>180.10768107543728</v>
      </c>
    </row>
    <row r="689" spans="1:35" x14ac:dyDescent="0.2">
      <c r="A689" s="2" t="s">
        <v>756</v>
      </c>
      <c r="B689" s="2">
        <v>47390</v>
      </c>
      <c r="C689" s="5">
        <v>3140</v>
      </c>
      <c r="D689" s="5">
        <f t="shared" si="34"/>
        <v>141980440</v>
      </c>
      <c r="E689" s="5">
        <v>2996</v>
      </c>
      <c r="F689" s="5">
        <f t="shared" si="35"/>
        <v>1</v>
      </c>
      <c r="G689" s="5">
        <v>51</v>
      </c>
      <c r="H689" s="14">
        <v>0</v>
      </c>
      <c r="I689" s="14">
        <v>5915</v>
      </c>
      <c r="J689" s="14">
        <v>2582.6909289999999</v>
      </c>
      <c r="K689" s="14">
        <v>4972.1857389999996</v>
      </c>
      <c r="L689" s="14">
        <v>1037.2399</v>
      </c>
      <c r="M689" s="14">
        <v>3150.0292030000001</v>
      </c>
      <c r="N689" s="14">
        <v>0</v>
      </c>
      <c r="O689" s="14">
        <v>707.43753270000002</v>
      </c>
      <c r="P689" s="14">
        <v>5708.4906979999996</v>
      </c>
      <c r="Q689" s="14">
        <v>0</v>
      </c>
      <c r="R689" s="14">
        <v>3944.5376510000001</v>
      </c>
      <c r="S689" s="14">
        <v>0</v>
      </c>
      <c r="T689" s="14">
        <v>0</v>
      </c>
      <c r="U689" s="14">
        <v>3788.6588529999999</v>
      </c>
      <c r="V689" s="14">
        <v>2653.3248020000001</v>
      </c>
      <c r="W689" s="14">
        <v>1986.780749</v>
      </c>
      <c r="X689" s="14">
        <v>0</v>
      </c>
      <c r="Y689" s="14">
        <v>0</v>
      </c>
      <c r="Z689" s="14">
        <v>2841.7554380000001</v>
      </c>
      <c r="AA689" s="14">
        <v>3208.8314639999999</v>
      </c>
      <c r="AB689" s="14">
        <v>1460</v>
      </c>
      <c r="AC689" s="14">
        <v>3547.2834269999998</v>
      </c>
      <c r="AD689" s="14">
        <v>2841.7554380000001</v>
      </c>
      <c r="AE689" s="14">
        <v>0.80110752299999999</v>
      </c>
      <c r="AF689" s="14">
        <f t="array" ref="AF689">TTEST(IF(H689:R689&lt;&gt;0,H689:R689),IF(S689:AA689&lt;&gt;0,S689:AA689),2,3)</f>
        <v>0.44876428808470159</v>
      </c>
      <c r="AG689">
        <f t="array" ref="AG689">AVERAGE(IF(H689:R689&lt;&gt;0,H689:R689))</f>
        <v>3502.2014565875006</v>
      </c>
      <c r="AH689">
        <f t="array" ref="AH689">STDEV(IF(H689:R689&lt;&gt;0,H689:R689))</f>
        <v>1996.500148458066</v>
      </c>
      <c r="AI689">
        <f t="shared" si="36"/>
        <v>175.41703962768628</v>
      </c>
    </row>
    <row r="690" spans="1:35" x14ac:dyDescent="0.2">
      <c r="A690" s="2" t="s">
        <v>820</v>
      </c>
      <c r="B690" s="2">
        <v>27346</v>
      </c>
      <c r="C690" s="5">
        <v>4918</v>
      </c>
      <c r="D690" s="5">
        <f t="shared" si="34"/>
        <v>141816356</v>
      </c>
      <c r="E690" s="5">
        <v>5186</v>
      </c>
      <c r="F690" s="5">
        <f t="shared" si="35"/>
        <v>1</v>
      </c>
      <c r="G690" s="5">
        <v>51</v>
      </c>
      <c r="H690" s="14">
        <v>6103</v>
      </c>
      <c r="I690" s="14">
        <v>3863</v>
      </c>
      <c r="J690" s="14">
        <v>1997.7782999999999</v>
      </c>
      <c r="K690" s="14">
        <v>0</v>
      </c>
      <c r="L690" s="14">
        <v>9329.6743580000002</v>
      </c>
      <c r="M690" s="14">
        <v>7888.7900559999998</v>
      </c>
      <c r="N690" s="14">
        <v>5169.6917050000002</v>
      </c>
      <c r="O690" s="14">
        <v>5202.3125140000002</v>
      </c>
      <c r="P690" s="14">
        <v>3159.7525660000001</v>
      </c>
      <c r="Q690" s="14">
        <v>0</v>
      </c>
      <c r="R690" s="14">
        <v>5258.6213619999999</v>
      </c>
      <c r="S690" s="14">
        <v>0</v>
      </c>
      <c r="T690" s="14">
        <v>1205.407422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5202.3125140000002</v>
      </c>
      <c r="AD690" s="14">
        <v>1205.407422</v>
      </c>
      <c r="AE690" s="14">
        <v>0.23170607700000001</v>
      </c>
      <c r="AF690" s="14" t="e">
        <f t="array" ref="AF690">TTEST(IF(H690:R690&lt;&gt;0,H690:R690),IF(S690:AA690&lt;&gt;0,S690:AA690),2,3)</f>
        <v>#DIV/0!</v>
      </c>
      <c r="AG690">
        <f t="array" ref="AG690">AVERAGE(IF(H690:R690&lt;&gt;0,H690:R690))</f>
        <v>5330.291206777777</v>
      </c>
      <c r="AH690">
        <f t="array" ref="AH690">STDEV(IF(H690:R690&lt;&gt;0,H690:R690))</f>
        <v>2268.126757197962</v>
      </c>
      <c r="AI690">
        <f t="shared" si="36"/>
        <v>235.0085236577697</v>
      </c>
    </row>
    <row r="691" spans="1:35" x14ac:dyDescent="0.2">
      <c r="A691" s="2" t="s">
        <v>665</v>
      </c>
      <c r="B691" s="2">
        <v>69538</v>
      </c>
      <c r="C691" s="5">
        <v>2527</v>
      </c>
      <c r="D691" s="5">
        <f t="shared" si="34"/>
        <v>141718444</v>
      </c>
      <c r="E691" s="5">
        <v>2038</v>
      </c>
      <c r="F691" s="5">
        <f t="shared" si="35"/>
        <v>1</v>
      </c>
      <c r="G691" s="5">
        <v>75</v>
      </c>
      <c r="H691" s="14">
        <v>6712</v>
      </c>
      <c r="I691" s="14">
        <v>3093</v>
      </c>
      <c r="J691" s="14">
        <v>233.4920989</v>
      </c>
      <c r="K691" s="14">
        <v>0</v>
      </c>
      <c r="L691" s="14">
        <v>0</v>
      </c>
      <c r="M691" s="14">
        <v>1271.532363</v>
      </c>
      <c r="N691" s="14">
        <v>1792.951773</v>
      </c>
      <c r="O691" s="14">
        <v>4474.4261029999998</v>
      </c>
      <c r="P691" s="14">
        <v>2701.2335800000001</v>
      </c>
      <c r="Q691" s="14">
        <v>0</v>
      </c>
      <c r="R691" s="14">
        <v>961.52302069999996</v>
      </c>
      <c r="S691" s="14">
        <v>0</v>
      </c>
      <c r="T691" s="14">
        <v>0</v>
      </c>
      <c r="U691" s="14">
        <v>0</v>
      </c>
      <c r="V691" s="14">
        <v>0</v>
      </c>
      <c r="W691" s="14">
        <v>1749.7247379999999</v>
      </c>
      <c r="X691" s="14">
        <v>2283.0567470000001</v>
      </c>
      <c r="Y691" s="14">
        <v>0</v>
      </c>
      <c r="Z691" s="14">
        <v>0</v>
      </c>
      <c r="AA691" s="14">
        <v>0</v>
      </c>
      <c r="AB691" s="14">
        <v>0</v>
      </c>
      <c r="AC691" s="14">
        <v>2247.0926770000001</v>
      </c>
      <c r="AD691" s="14">
        <v>2016.3907429999999</v>
      </c>
      <c r="AE691" s="14">
        <v>0.897333147</v>
      </c>
      <c r="AF691" s="14">
        <f t="array" ref="AF691">TTEST(IF(H691:R691&lt;&gt;0,H691:R691),IF(S691:AA691&lt;&gt;0,S691:AA691),2,3)</f>
        <v>0.44467252958847359</v>
      </c>
      <c r="AG691">
        <f t="array" ref="AG691">AVERAGE(IF(H691:R691&lt;&gt;0,H691:R691))</f>
        <v>2655.0198673249997</v>
      </c>
      <c r="AH691">
        <f t="array" ref="AH691">STDEV(IF(H691:R691&lt;&gt;0,H691:R691))</f>
        <v>2116.3383650557766</v>
      </c>
      <c r="AI691">
        <f t="shared" si="36"/>
        <v>125.45346770458541</v>
      </c>
    </row>
    <row r="692" spans="1:35" x14ac:dyDescent="0.2">
      <c r="A692" s="2" t="s">
        <v>684</v>
      </c>
      <c r="B692" s="2">
        <v>44859</v>
      </c>
      <c r="C692" s="5">
        <v>3743</v>
      </c>
      <c r="D692" s="5">
        <f t="shared" si="34"/>
        <v>141709581</v>
      </c>
      <c r="E692" s="5">
        <v>3159</v>
      </c>
      <c r="F692" s="5">
        <f t="shared" si="35"/>
        <v>1</v>
      </c>
      <c r="G692" s="5">
        <v>60</v>
      </c>
      <c r="H692" s="14">
        <v>0</v>
      </c>
      <c r="I692" s="14">
        <v>9587</v>
      </c>
      <c r="J692" s="14">
        <v>1665.632474</v>
      </c>
      <c r="K692" s="14">
        <v>0</v>
      </c>
      <c r="L692" s="14">
        <v>3091.218402</v>
      </c>
      <c r="M692" s="14">
        <v>5255.0305310000003</v>
      </c>
      <c r="N692" s="14">
        <v>4669.5500769999999</v>
      </c>
      <c r="O692" s="14">
        <v>6446.3762569999999</v>
      </c>
      <c r="P692" s="14">
        <v>4266.1079330000002</v>
      </c>
      <c r="Q692" s="14">
        <v>0</v>
      </c>
      <c r="R692" s="14">
        <v>3227.563979</v>
      </c>
      <c r="S692" s="14">
        <v>2123.0521189999999</v>
      </c>
      <c r="T692" s="14">
        <v>2336.8891159999998</v>
      </c>
      <c r="U692" s="14">
        <v>0</v>
      </c>
      <c r="V692" s="14">
        <v>0</v>
      </c>
      <c r="W692" s="14">
        <v>2588.4028250000001</v>
      </c>
      <c r="X692" s="14">
        <v>0</v>
      </c>
      <c r="Y692" s="14">
        <v>0</v>
      </c>
      <c r="Z692" s="14">
        <v>2021.5395189999999</v>
      </c>
      <c r="AA692" s="14">
        <v>3788.8631730000002</v>
      </c>
      <c r="AB692" s="14">
        <v>1340</v>
      </c>
      <c r="AC692" s="14">
        <v>4467.8290049999996</v>
      </c>
      <c r="AD692" s="14">
        <v>2336.8891159999998</v>
      </c>
      <c r="AE692" s="14">
        <v>0.52304801999999995</v>
      </c>
      <c r="AF692" s="14">
        <f t="array" ref="AF692">TTEST(IF(H692:R692&lt;&gt;0,H692:R692),IF(S692:AA692&lt;&gt;0,S692:AA692),2,3)</f>
        <v>4.026697013551904E-2</v>
      </c>
      <c r="AG692">
        <f t="array" ref="AG692">AVERAGE(IF(H692:R692&lt;&gt;0,H692:R692))</f>
        <v>4776.0599566250003</v>
      </c>
      <c r="AH692">
        <f t="array" ref="AH692">STDEV(IF(H692:R692&lt;&gt;0,H692:R692))</f>
        <v>2430.3791255628776</v>
      </c>
      <c r="AI692">
        <f t="shared" si="36"/>
        <v>196.51501719999595</v>
      </c>
    </row>
    <row r="693" spans="1:35" x14ac:dyDescent="0.2">
      <c r="A693" s="2" t="s">
        <v>851</v>
      </c>
      <c r="B693" s="2">
        <v>40462</v>
      </c>
      <c r="C693" s="5">
        <v>3151</v>
      </c>
      <c r="D693" s="5">
        <f t="shared" si="34"/>
        <v>141617000</v>
      </c>
      <c r="E693" s="5">
        <v>3500</v>
      </c>
      <c r="F693" s="5">
        <f t="shared" si="35"/>
        <v>1</v>
      </c>
      <c r="G693" s="5">
        <v>68</v>
      </c>
      <c r="H693" s="14">
        <v>0</v>
      </c>
      <c r="I693" s="14">
        <v>3500</v>
      </c>
      <c r="J693" s="14">
        <v>20.00840226</v>
      </c>
      <c r="K693" s="14">
        <v>0</v>
      </c>
      <c r="L693" s="14">
        <v>0</v>
      </c>
      <c r="M693" s="14">
        <v>698.73534640000003</v>
      </c>
      <c r="N693" s="14">
        <v>0</v>
      </c>
      <c r="O693" s="14">
        <v>0</v>
      </c>
      <c r="P693" s="14">
        <v>1384.821582</v>
      </c>
      <c r="Q693" s="14">
        <v>0</v>
      </c>
      <c r="R693" s="14">
        <v>0</v>
      </c>
      <c r="S693" s="14">
        <v>4410.4230509999998</v>
      </c>
      <c r="T693" s="14">
        <v>0</v>
      </c>
      <c r="U693" s="14">
        <v>0</v>
      </c>
      <c r="V693" s="14">
        <v>3772.569919</v>
      </c>
      <c r="W693" s="14">
        <v>6169.5527410000004</v>
      </c>
      <c r="X693" s="14">
        <v>2756.40094</v>
      </c>
      <c r="Y693" s="14">
        <v>0</v>
      </c>
      <c r="Z693" s="14">
        <v>5649.2796360000002</v>
      </c>
      <c r="AA693" s="14">
        <v>0</v>
      </c>
      <c r="AB693" s="14">
        <v>0</v>
      </c>
      <c r="AC693" s="14">
        <v>1041.778464</v>
      </c>
      <c r="AD693" s="14">
        <v>4410.4230509999998</v>
      </c>
      <c r="AE693" s="14">
        <v>4.2335517610000002</v>
      </c>
      <c r="AF693" s="14">
        <f t="array" ref="AF693">TTEST(IF(H693:R693&lt;&gt;0,H693:R693),IF(S693:AA693&lt;&gt;0,S693:AA693),2,3)</f>
        <v>1.6785169834665947E-2</v>
      </c>
      <c r="AG693">
        <f t="array" ref="AG693">AVERAGE(IF(H693:R693&lt;&gt;0,H693:R693))</f>
        <v>1400.8913326649999</v>
      </c>
      <c r="AH693">
        <f t="array" ref="AH693">STDEV(IF(H693:R693&lt;&gt;0,H693:R693))</f>
        <v>1506.2509895652663</v>
      </c>
      <c r="AI693">
        <f t="shared" si="36"/>
        <v>93.005172602032587</v>
      </c>
    </row>
    <row r="694" spans="1:35" x14ac:dyDescent="0.2">
      <c r="A694" s="2" t="s">
        <v>704</v>
      </c>
      <c r="B694" s="2">
        <v>51160</v>
      </c>
      <c r="C694" s="5">
        <v>3141</v>
      </c>
      <c r="D694" s="5">
        <f t="shared" si="34"/>
        <v>140996960</v>
      </c>
      <c r="E694" s="5">
        <v>2756</v>
      </c>
      <c r="F694" s="5">
        <f t="shared" si="35"/>
        <v>1</v>
      </c>
      <c r="G694" s="5">
        <v>49</v>
      </c>
      <c r="H694" s="14">
        <v>0</v>
      </c>
      <c r="I694" s="14">
        <v>4362</v>
      </c>
      <c r="J694" s="14">
        <v>819.66556609999998</v>
      </c>
      <c r="K694" s="14">
        <v>0</v>
      </c>
      <c r="L694" s="14">
        <v>0</v>
      </c>
      <c r="M694" s="14">
        <v>6440.9859390000001</v>
      </c>
      <c r="N694" s="14">
        <v>0</v>
      </c>
      <c r="O694" s="14">
        <v>2756.2579420000002</v>
      </c>
      <c r="P694" s="14">
        <v>3916.757466</v>
      </c>
      <c r="Q694" s="14">
        <v>0</v>
      </c>
      <c r="R694" s="14">
        <v>5082.9817290000001</v>
      </c>
      <c r="S694" s="14">
        <v>3750.0347769999998</v>
      </c>
      <c r="T694" s="14">
        <v>2735.0282830000001</v>
      </c>
      <c r="U694" s="14">
        <v>3997.0115510000001</v>
      </c>
      <c r="V694" s="14">
        <v>2522.3957850000002</v>
      </c>
      <c r="W694" s="14">
        <v>2724.5597050000001</v>
      </c>
      <c r="X694" s="14">
        <v>2167.6406740000002</v>
      </c>
      <c r="Y694" s="14">
        <v>0</v>
      </c>
      <c r="Z694" s="14">
        <v>2174.9507189999999</v>
      </c>
      <c r="AA694" s="14">
        <v>3303.741876</v>
      </c>
      <c r="AB694" s="14">
        <v>358</v>
      </c>
      <c r="AC694" s="14">
        <v>4139.3787329999996</v>
      </c>
      <c r="AD694" s="14">
        <v>2729.7939940000001</v>
      </c>
      <c r="AE694" s="14">
        <v>0.65946949300000002</v>
      </c>
      <c r="AF694" s="14">
        <f t="array" ref="AF694">TTEST(IF(H694:R694&lt;&gt;0,H694:R694),IF(S694:AA694&lt;&gt;0,S694:AA694),2,3)</f>
        <v>0.28506119350655718</v>
      </c>
      <c r="AG694">
        <f t="array" ref="AG694">AVERAGE(IF(H694:R694&lt;&gt;0,H694:R694))</f>
        <v>3896.44144035</v>
      </c>
      <c r="AH694">
        <f t="array" ref="AH694">STDEV(IF(H694:R694&lt;&gt;0,H694:R694))</f>
        <v>1942.4886236906357</v>
      </c>
      <c r="AI694">
        <f t="shared" si="36"/>
        <v>200.59018070061833</v>
      </c>
    </row>
    <row r="695" spans="1:35" x14ac:dyDescent="0.2">
      <c r="A695" s="2" t="s">
        <v>768</v>
      </c>
      <c r="B695" s="2">
        <v>55859</v>
      </c>
      <c r="C695" s="5">
        <v>2618</v>
      </c>
      <c r="D695" s="5">
        <f t="shared" si="34"/>
        <v>140876398</v>
      </c>
      <c r="E695" s="5">
        <v>2522</v>
      </c>
      <c r="F695" s="5">
        <f t="shared" si="35"/>
        <v>1</v>
      </c>
      <c r="G695" s="5">
        <v>45</v>
      </c>
      <c r="H695" s="14">
        <v>0</v>
      </c>
      <c r="I695" s="14">
        <v>3804</v>
      </c>
      <c r="J695" s="14">
        <v>833.44013740000003</v>
      </c>
      <c r="K695" s="14">
        <v>0</v>
      </c>
      <c r="L695" s="14">
        <v>2167.4874679999998</v>
      </c>
      <c r="M695" s="14">
        <v>5015.6652130000002</v>
      </c>
      <c r="N695" s="14">
        <v>4116.7368800000004</v>
      </c>
      <c r="O695" s="14">
        <v>1923.8622789999999</v>
      </c>
      <c r="P695" s="14">
        <v>2695.2506100000001</v>
      </c>
      <c r="Q695" s="14">
        <v>0</v>
      </c>
      <c r="R695" s="14">
        <v>2426.6985920000002</v>
      </c>
      <c r="S695" s="14">
        <v>3055.0483429999999</v>
      </c>
      <c r="T695" s="14">
        <v>0</v>
      </c>
      <c r="U695" s="14">
        <v>0</v>
      </c>
      <c r="V695" s="14">
        <v>2616.9264520000002</v>
      </c>
      <c r="W695" s="14">
        <v>2050.8314999999998</v>
      </c>
      <c r="X695" s="14">
        <v>0</v>
      </c>
      <c r="Y695" s="14">
        <v>0</v>
      </c>
      <c r="Z695" s="14">
        <v>2387.5736870000001</v>
      </c>
      <c r="AA695" s="14">
        <v>3007.9145130000002</v>
      </c>
      <c r="AB695" s="14">
        <v>556</v>
      </c>
      <c r="AC695" s="14">
        <v>2560.9746009999999</v>
      </c>
      <c r="AD695" s="14">
        <v>2616.9264520000002</v>
      </c>
      <c r="AE695" s="14">
        <v>1.0218478740000001</v>
      </c>
      <c r="AF695" s="14">
        <f t="array" ref="AF695">TTEST(IF(H695:R695&lt;&gt;0,H695:R695),IF(S695:AA695&lt;&gt;0,S695:AA695),2,3)</f>
        <v>0.63945112458956965</v>
      </c>
      <c r="AG695">
        <f t="array" ref="AG695">AVERAGE(IF(H695:R695&lt;&gt;0,H695:R695))</f>
        <v>2872.8926474250002</v>
      </c>
      <c r="AH695">
        <f t="array" ref="AH695">STDEV(IF(H695:R695&lt;&gt;0,H695:R695))</f>
        <v>1351.9219716107384</v>
      </c>
      <c r="AI695">
        <f t="shared" si="36"/>
        <v>212.50432404779335</v>
      </c>
    </row>
    <row r="696" spans="1:35" x14ac:dyDescent="0.2">
      <c r="A696" s="2" t="s">
        <v>690</v>
      </c>
      <c r="B696" s="2">
        <v>78529</v>
      </c>
      <c r="C696" s="5">
        <v>2127</v>
      </c>
      <c r="D696" s="5">
        <f t="shared" si="34"/>
        <v>140566910</v>
      </c>
      <c r="E696" s="5">
        <v>1790</v>
      </c>
      <c r="F696" s="5">
        <f t="shared" si="35"/>
        <v>1</v>
      </c>
      <c r="G696" s="5">
        <v>65</v>
      </c>
      <c r="H696" s="14">
        <v>4863</v>
      </c>
      <c r="I696" s="14">
        <v>3824</v>
      </c>
      <c r="J696" s="14">
        <v>310.85737</v>
      </c>
      <c r="K696" s="14">
        <v>0</v>
      </c>
      <c r="L696" s="14">
        <v>0</v>
      </c>
      <c r="M696" s="14">
        <v>1569.0183549999999</v>
      </c>
      <c r="N696" s="14">
        <v>0</v>
      </c>
      <c r="O696" s="14">
        <v>0</v>
      </c>
      <c r="P696" s="14">
        <v>1514.1895010000001</v>
      </c>
      <c r="Q696" s="14">
        <v>0</v>
      </c>
      <c r="R696" s="14">
        <v>884.47151099999996</v>
      </c>
      <c r="S696" s="14">
        <v>2220.5252609999998</v>
      </c>
      <c r="T696" s="14">
        <v>0</v>
      </c>
      <c r="U696" s="14">
        <v>0</v>
      </c>
      <c r="V696" s="14">
        <v>0</v>
      </c>
      <c r="W696" s="14">
        <v>2010.2658140000001</v>
      </c>
      <c r="X696" s="14">
        <v>0</v>
      </c>
      <c r="Y696" s="14">
        <v>0</v>
      </c>
      <c r="Z696" s="14">
        <v>2872.2101510000002</v>
      </c>
      <c r="AA696" s="14">
        <v>0</v>
      </c>
      <c r="AB696" s="14">
        <v>1200</v>
      </c>
      <c r="AC696" s="14">
        <v>1541.603928</v>
      </c>
      <c r="AD696" s="14">
        <v>2220.5252609999998</v>
      </c>
      <c r="AE696" s="14">
        <v>1.440399328</v>
      </c>
      <c r="AF696" s="14">
        <f t="array" ref="AF696">TTEST(IF(H696:R696&lt;&gt;0,H696:R696),IF(S696:AA696&lt;&gt;0,S696:AA696),2,3)</f>
        <v>0.79782239641370079</v>
      </c>
      <c r="AG696">
        <f t="array" ref="AG696">AVERAGE(IF(H696:R696&lt;&gt;0,H696:R696))</f>
        <v>2160.9227894999999</v>
      </c>
      <c r="AH696">
        <f t="array" ref="AH696">STDEV(IF(H696:R696&lt;&gt;0,H696:R696))</f>
        <v>1782.5673501125675</v>
      </c>
      <c r="AI696">
        <f t="shared" si="36"/>
        <v>121.22530962791053</v>
      </c>
    </row>
    <row r="697" spans="1:35" x14ac:dyDescent="0.2">
      <c r="A697" s="2" t="s">
        <v>569</v>
      </c>
      <c r="B697" s="2">
        <v>34025</v>
      </c>
      <c r="C697" s="5">
        <v>6336</v>
      </c>
      <c r="D697" s="5">
        <f t="shared" si="34"/>
        <v>140489225</v>
      </c>
      <c r="E697" s="5">
        <v>4129</v>
      </c>
      <c r="F697" s="5">
        <f t="shared" si="35"/>
        <v>1</v>
      </c>
      <c r="G697" s="5">
        <v>72</v>
      </c>
      <c r="H697" s="14">
        <v>0</v>
      </c>
      <c r="I697" s="14">
        <v>5589</v>
      </c>
      <c r="J697" s="14">
        <v>2280.9280709999998</v>
      </c>
      <c r="K697" s="14">
        <v>0</v>
      </c>
      <c r="L697" s="14">
        <v>17230.641469999999</v>
      </c>
      <c r="M697" s="14">
        <v>3402.8960499999998</v>
      </c>
      <c r="N697" s="14">
        <v>9864.0453980000002</v>
      </c>
      <c r="O697" s="14">
        <v>2934.5495329999999</v>
      </c>
      <c r="P697" s="14">
        <v>7143.0007029999997</v>
      </c>
      <c r="Q697" s="14">
        <v>9291.4479620000002</v>
      </c>
      <c r="R697" s="14">
        <v>17077.028829999999</v>
      </c>
      <c r="S697" s="14">
        <v>3944.530174</v>
      </c>
      <c r="T697" s="14">
        <v>3402.8601960000001</v>
      </c>
      <c r="U697" s="14">
        <v>3463.9286940000002</v>
      </c>
      <c r="V697" s="14">
        <v>0</v>
      </c>
      <c r="W697" s="14">
        <v>2951.4913919999999</v>
      </c>
      <c r="X697" s="14">
        <v>3845.1197040000002</v>
      </c>
      <c r="Y697" s="14">
        <v>5086.5029020000002</v>
      </c>
      <c r="Z697" s="14">
        <v>3255.6698860000001</v>
      </c>
      <c r="AA697" s="14">
        <v>4312.6639649999997</v>
      </c>
      <c r="AB697" s="14">
        <v>8970</v>
      </c>
      <c r="AC697" s="14">
        <v>7143.0007029999997</v>
      </c>
      <c r="AD697" s="14">
        <v>3654.524199</v>
      </c>
      <c r="AE697" s="14">
        <v>0.51162310499999997</v>
      </c>
      <c r="AF697" s="14">
        <f t="array" ref="AF697">TTEST(IF(H697:R697&lt;&gt;0,H697:R697),IF(S697:AA697&lt;&gt;0,S697:AA697),2,3)</f>
        <v>4.4002275045647549E-2</v>
      </c>
      <c r="AG697">
        <f t="array" ref="AG697">AVERAGE(IF(H697:R697&lt;&gt;0,H697:R697))</f>
        <v>8312.6153352222209</v>
      </c>
      <c r="AH697">
        <f t="array" ref="AH697">STDEV(IF(H697:R697&lt;&gt;0,H697:R697))</f>
        <v>5677.8896604198335</v>
      </c>
      <c r="AI697">
        <f t="shared" si="36"/>
        <v>146.40325600493566</v>
      </c>
    </row>
    <row r="698" spans="1:35" x14ac:dyDescent="0.2">
      <c r="A698" s="2" t="s">
        <v>782</v>
      </c>
      <c r="B698" s="2">
        <v>31886</v>
      </c>
      <c r="C698" s="5">
        <v>4477</v>
      </c>
      <c r="D698" s="5">
        <f t="shared" si="34"/>
        <v>139533136</v>
      </c>
      <c r="E698" s="5">
        <v>4376</v>
      </c>
      <c r="F698" s="5">
        <f t="shared" si="35"/>
        <v>1</v>
      </c>
      <c r="G698" s="5">
        <v>44</v>
      </c>
      <c r="H698" s="14">
        <v>0</v>
      </c>
      <c r="I698" s="14">
        <v>8974</v>
      </c>
      <c r="J698" s="14">
        <v>1674.663857</v>
      </c>
      <c r="K698" s="14">
        <v>0</v>
      </c>
      <c r="L698" s="14">
        <v>0</v>
      </c>
      <c r="M698" s="14">
        <v>4522.41561</v>
      </c>
      <c r="N698" s="14">
        <v>7527.997061</v>
      </c>
      <c r="O698" s="14">
        <v>0</v>
      </c>
      <c r="P698" s="14">
        <v>3870.4074110000001</v>
      </c>
      <c r="Q698" s="14">
        <v>4807.7055730000002</v>
      </c>
      <c r="R698" s="14">
        <v>6002.9929890000003</v>
      </c>
      <c r="S698" s="14">
        <v>4614.8383700000004</v>
      </c>
      <c r="T698" s="14">
        <v>3870.9622939999999</v>
      </c>
      <c r="U698" s="14">
        <v>3899.5600639999998</v>
      </c>
      <c r="V698" s="14">
        <v>0</v>
      </c>
      <c r="W698" s="14">
        <v>4375.6566320000002</v>
      </c>
      <c r="X698" s="14">
        <v>0</v>
      </c>
      <c r="Y698" s="14">
        <v>4378.1974120000004</v>
      </c>
      <c r="Z698" s="14">
        <v>3251.3095659999999</v>
      </c>
      <c r="AA698" s="14">
        <v>4239.8719860000001</v>
      </c>
      <c r="AB698" s="14">
        <v>1140</v>
      </c>
      <c r="AC698" s="14">
        <v>4807.7055730000002</v>
      </c>
      <c r="AD698" s="14">
        <v>4239.8719860000001</v>
      </c>
      <c r="AE698" s="14">
        <v>0.88189094000000001</v>
      </c>
      <c r="AF698" s="14">
        <f t="array" ref="AF698">TTEST(IF(H698:R698&lt;&gt;0,H698:R698),IF(S698:AA698&lt;&gt;0,S698:AA698),2,3)</f>
        <v>0.22387865583533631</v>
      </c>
      <c r="AG698">
        <f t="array" ref="AG698">AVERAGE(IF(H698:R698&lt;&gt;0,H698:R698))</f>
        <v>5340.0260715714276</v>
      </c>
      <c r="AH698">
        <f t="array" ref="AH698">STDEV(IF(H698:R698&lt;&gt;0,H698:R698))</f>
        <v>2414.5054651785499</v>
      </c>
      <c r="AI698">
        <f t="shared" si="36"/>
        <v>221.16438121942866</v>
      </c>
    </row>
    <row r="699" spans="1:35" x14ac:dyDescent="0.2">
      <c r="A699" s="2" t="s">
        <v>702</v>
      </c>
      <c r="B699" s="2">
        <v>97692</v>
      </c>
      <c r="C699" s="5">
        <v>1656</v>
      </c>
      <c r="D699" s="5">
        <f t="shared" si="34"/>
        <v>139406484</v>
      </c>
      <c r="E699" s="5">
        <v>1427</v>
      </c>
      <c r="F699" s="5">
        <f t="shared" si="35"/>
        <v>1</v>
      </c>
      <c r="G699" s="5">
        <v>101</v>
      </c>
      <c r="H699" s="14">
        <v>5808</v>
      </c>
      <c r="I699" s="14">
        <v>0</v>
      </c>
      <c r="J699" s="14">
        <v>42.724268619999997</v>
      </c>
      <c r="K699" s="14">
        <v>0</v>
      </c>
      <c r="L699" s="14">
        <v>0</v>
      </c>
      <c r="M699" s="14">
        <v>1317.701163</v>
      </c>
      <c r="N699" s="14">
        <v>0</v>
      </c>
      <c r="O699" s="14">
        <v>0</v>
      </c>
      <c r="P699" s="14">
        <v>1426.8236019999999</v>
      </c>
      <c r="Q699" s="14">
        <v>0</v>
      </c>
      <c r="R699" s="14">
        <v>611.38366729999996</v>
      </c>
      <c r="S699" s="14">
        <v>2078.5336339999999</v>
      </c>
      <c r="T699" s="14">
        <v>1604.8665060000001</v>
      </c>
      <c r="U699" s="14">
        <v>0</v>
      </c>
      <c r="V699" s="14">
        <v>0</v>
      </c>
      <c r="W699" s="14">
        <v>1460.413851</v>
      </c>
      <c r="X699" s="14">
        <v>0</v>
      </c>
      <c r="Y699" s="14">
        <v>0</v>
      </c>
      <c r="Z699" s="14">
        <v>0</v>
      </c>
      <c r="AA699" s="14">
        <v>0</v>
      </c>
      <c r="AB699" s="14">
        <v>556</v>
      </c>
      <c r="AC699" s="14">
        <v>1317.701163</v>
      </c>
      <c r="AD699" s="14">
        <v>1604.8665060000001</v>
      </c>
      <c r="AE699" s="14">
        <v>1.217929035</v>
      </c>
      <c r="AF699" s="14">
        <f t="array" ref="AF699">TTEST(IF(H699:R699&lt;&gt;0,H699:R699),IF(S699:AA699&lt;&gt;0,S699:AA699),2,3)</f>
        <v>0.90853725716077505</v>
      </c>
      <c r="AG699">
        <f t="array" ref="AG699">AVERAGE(IF(H699:R699&lt;&gt;0,H699:R699))</f>
        <v>1841.3265401839999</v>
      </c>
      <c r="AH699">
        <f t="array" ref="AH699">STDEV(IF(H699:R699&lt;&gt;0,H699:R699))</f>
        <v>2287.3688027970161</v>
      </c>
      <c r="AI699">
        <f t="shared" si="36"/>
        <v>80.499766278722021</v>
      </c>
    </row>
    <row r="700" spans="1:35" x14ac:dyDescent="0.2">
      <c r="A700" s="2" t="s">
        <v>796</v>
      </c>
      <c r="B700" s="2">
        <v>54537</v>
      </c>
      <c r="C700" s="5">
        <v>2553</v>
      </c>
      <c r="D700" s="5">
        <f t="shared" si="34"/>
        <v>139232961</v>
      </c>
      <c r="E700" s="5">
        <v>2553</v>
      </c>
      <c r="F700" s="5">
        <f t="shared" si="35"/>
        <v>1</v>
      </c>
      <c r="G700" s="5"/>
      <c r="H700" s="14">
        <v>0</v>
      </c>
      <c r="I700" s="14">
        <v>2553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2553</v>
      </c>
      <c r="AD700" s="14" t="e">
        <v>#NUM!</v>
      </c>
      <c r="AE700" s="14" t="e">
        <v>#NUM!</v>
      </c>
      <c r="AF700" s="14" t="e">
        <f t="array" ref="AF700">TTEST(IF(H700:R700&lt;&gt;0,H700:R700),IF(S700:AA700&lt;&gt;0,S700:AA700),2,3)</f>
        <v>#DIV/0!</v>
      </c>
      <c r="AG700">
        <f t="array" ref="AG700">AVERAGE(IF(H700:R700&lt;&gt;0,H700:R700))</f>
        <v>2553</v>
      </c>
      <c r="AH700" t="e">
        <f t="array" ref="AH700">STDEV(IF(H700:R700&lt;&gt;0,H700:R700))</f>
        <v>#DIV/0!</v>
      </c>
      <c r="AI700" t="e">
        <f t="shared" si="36"/>
        <v>#DIV/0!</v>
      </c>
    </row>
    <row r="701" spans="1:35" x14ac:dyDescent="0.2">
      <c r="A701" s="2" t="s">
        <v>806</v>
      </c>
      <c r="B701" s="2">
        <v>42186</v>
      </c>
      <c r="C701" s="5">
        <v>3246</v>
      </c>
      <c r="D701" s="5">
        <f t="shared" si="34"/>
        <v>139045056</v>
      </c>
      <c r="E701" s="5">
        <v>3296</v>
      </c>
      <c r="F701" s="5">
        <f t="shared" si="35"/>
        <v>1</v>
      </c>
      <c r="G701" s="5">
        <v>88</v>
      </c>
      <c r="H701" s="14">
        <v>0</v>
      </c>
      <c r="I701" s="14">
        <v>3884</v>
      </c>
      <c r="J701" s="14">
        <v>524.50407159999997</v>
      </c>
      <c r="K701" s="14">
        <v>0</v>
      </c>
      <c r="L701" s="14">
        <v>0</v>
      </c>
      <c r="M701" s="14">
        <v>904.09471240000005</v>
      </c>
      <c r="N701" s="14">
        <v>0</v>
      </c>
      <c r="O701" s="14">
        <v>0</v>
      </c>
      <c r="P701" s="14">
        <v>8834.8442090000008</v>
      </c>
      <c r="Q701" s="14">
        <v>0</v>
      </c>
      <c r="R701" s="14">
        <v>1236.694841</v>
      </c>
      <c r="S701" s="14">
        <v>0</v>
      </c>
      <c r="T701" s="14">
        <v>0</v>
      </c>
      <c r="U701" s="14">
        <v>4040.0636599999998</v>
      </c>
      <c r="V701" s="14">
        <v>3295.7435249999999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1236.694841</v>
      </c>
      <c r="AD701" s="14">
        <v>3667.9035920000001</v>
      </c>
      <c r="AE701" s="14">
        <v>2.965892207</v>
      </c>
      <c r="AF701" s="14">
        <f t="array" ref="AF701">TTEST(IF(H701:R701&lt;&gt;0,H701:R701),IF(S701:AA701&lt;&gt;0,S701:AA701),2,3)</f>
        <v>0.72885972116602893</v>
      </c>
      <c r="AG701">
        <f t="array" ref="AG701">AVERAGE(IF(H701:R701&lt;&gt;0,H701:R701))</f>
        <v>3076.8275668000001</v>
      </c>
      <c r="AH701">
        <f t="array" ref="AH701">STDEV(IF(H701:R701&lt;&gt;0,H701:R701))</f>
        <v>3479.4933078707536</v>
      </c>
      <c r="AI701">
        <f t="shared" si="36"/>
        <v>88.42746039603216</v>
      </c>
    </row>
    <row r="702" spans="1:35" x14ac:dyDescent="0.2">
      <c r="A702" s="2" t="s">
        <v>708</v>
      </c>
      <c r="B702" s="2">
        <v>67035</v>
      </c>
      <c r="C702" s="5">
        <v>2379</v>
      </c>
      <c r="D702" s="5">
        <f t="shared" si="34"/>
        <v>138829485</v>
      </c>
      <c r="E702" s="5">
        <v>2071</v>
      </c>
      <c r="F702" s="5">
        <f t="shared" si="35"/>
        <v>1</v>
      </c>
      <c r="G702" s="5">
        <v>60</v>
      </c>
      <c r="H702" s="14">
        <v>736</v>
      </c>
      <c r="I702" s="14">
        <v>3011</v>
      </c>
      <c r="J702" s="14">
        <v>878.09847539999998</v>
      </c>
      <c r="K702" s="14">
        <v>1670.665436</v>
      </c>
      <c r="L702" s="14">
        <v>0</v>
      </c>
      <c r="M702" s="14">
        <v>2922.9256019999998</v>
      </c>
      <c r="N702" s="14">
        <v>2471.6952409999999</v>
      </c>
      <c r="O702" s="14">
        <v>2136.7412210000002</v>
      </c>
      <c r="P702" s="14">
        <v>3124.4518200000002</v>
      </c>
      <c r="Q702" s="14">
        <v>0</v>
      </c>
      <c r="R702" s="14">
        <v>6196.3023489999996</v>
      </c>
      <c r="S702" s="14">
        <v>0</v>
      </c>
      <c r="T702" s="14">
        <v>2004.527607</v>
      </c>
      <c r="U702" s="14">
        <v>0</v>
      </c>
      <c r="V702" s="14">
        <v>0</v>
      </c>
      <c r="W702" s="14">
        <v>1859.827957</v>
      </c>
      <c r="X702" s="14">
        <v>0</v>
      </c>
      <c r="Y702" s="14">
        <v>0</v>
      </c>
      <c r="Z702" s="14">
        <v>0</v>
      </c>
      <c r="AA702" s="14">
        <v>0</v>
      </c>
      <c r="AB702" s="14">
        <v>1540</v>
      </c>
      <c r="AC702" s="14">
        <v>2471.6952409999999</v>
      </c>
      <c r="AD702" s="14">
        <v>1932.177782</v>
      </c>
      <c r="AE702" s="14">
        <v>0.781721691</v>
      </c>
      <c r="AF702" s="14">
        <f t="array" ref="AF702">TTEST(IF(H702:R702&lt;&gt;0,H702:R702),IF(S702:AA702&lt;&gt;0,S702:AA702),2,3)</f>
        <v>0.27311257765624264</v>
      </c>
      <c r="AG702">
        <f t="array" ref="AG702">AVERAGE(IF(H702:R702&lt;&gt;0,H702:R702))</f>
        <v>2571.9866827111109</v>
      </c>
      <c r="AH702">
        <f t="array" ref="AH702">STDEV(IF(H702:R702&lt;&gt;0,H702:R702))</f>
        <v>1620.5228295063073</v>
      </c>
      <c r="AI702">
        <f t="shared" si="36"/>
        <v>158.71338779563305</v>
      </c>
    </row>
    <row r="703" spans="1:35" x14ac:dyDescent="0.2">
      <c r="A703" s="2" t="s">
        <v>789</v>
      </c>
      <c r="B703" s="2">
        <v>31012</v>
      </c>
      <c r="C703" s="5">
        <v>4524</v>
      </c>
      <c r="D703" s="5">
        <f t="shared" si="34"/>
        <v>138747688</v>
      </c>
      <c r="E703" s="5">
        <v>4474</v>
      </c>
      <c r="F703" s="5">
        <f t="shared" si="35"/>
        <v>1</v>
      </c>
      <c r="G703" s="5">
        <v>45</v>
      </c>
      <c r="H703" s="14">
        <v>0</v>
      </c>
      <c r="I703" s="14">
        <v>4527</v>
      </c>
      <c r="J703" s="14">
        <v>4009.1165820000001</v>
      </c>
      <c r="K703" s="14">
        <v>0</v>
      </c>
      <c r="L703" s="14">
        <v>4474.3904300000004</v>
      </c>
      <c r="M703" s="14">
        <v>6515.80573</v>
      </c>
      <c r="N703" s="14">
        <v>5346.762592</v>
      </c>
      <c r="O703" s="14">
        <v>6275.0919860000004</v>
      </c>
      <c r="P703" s="14">
        <v>4408.2428900000004</v>
      </c>
      <c r="Q703" s="14">
        <v>7859.5346520000003</v>
      </c>
      <c r="R703" s="14">
        <v>3427.2897549999998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2660.8851439999999</v>
      </c>
      <c r="AA703" s="14">
        <v>0</v>
      </c>
      <c r="AB703" s="14">
        <v>259</v>
      </c>
      <c r="AC703" s="14">
        <v>4527</v>
      </c>
      <c r="AD703" s="14">
        <v>2660.8851439999999</v>
      </c>
      <c r="AE703" s="14">
        <v>0.58778112299999996</v>
      </c>
      <c r="AF703" s="14" t="e">
        <f t="array" ref="AF703">TTEST(IF(H703:R703&lt;&gt;0,H703:R703),IF(S703:AA703&lt;&gt;0,S703:AA703),2,3)</f>
        <v>#DIV/0!</v>
      </c>
      <c r="AG703">
        <f t="array" ref="AG703">AVERAGE(IF(H703:R703&lt;&gt;0,H703:R703))</f>
        <v>5204.8038463333332</v>
      </c>
      <c r="AH703">
        <f t="array" ref="AH703">STDEV(IF(H703:R703&lt;&gt;0,H703:R703))</f>
        <v>1420.7676677553443</v>
      </c>
      <c r="AI703">
        <f t="shared" si="36"/>
        <v>366.3374360535912</v>
      </c>
    </row>
    <row r="704" spans="1:35" x14ac:dyDescent="0.2">
      <c r="A704" s="2" t="s">
        <v>861</v>
      </c>
      <c r="B704" s="2">
        <v>102370</v>
      </c>
      <c r="C704" s="5">
        <v>1221</v>
      </c>
      <c r="D704" s="5">
        <f t="shared" si="34"/>
        <v>138404240</v>
      </c>
      <c r="E704" s="5">
        <v>1352</v>
      </c>
      <c r="F704" s="5">
        <f t="shared" si="35"/>
        <v>1</v>
      </c>
      <c r="G704" s="5">
        <v>64</v>
      </c>
      <c r="H704" s="14">
        <v>0</v>
      </c>
      <c r="I704" s="14">
        <v>1230</v>
      </c>
      <c r="J704" s="14">
        <v>142.88052819999999</v>
      </c>
      <c r="K704" s="14">
        <v>0</v>
      </c>
      <c r="L704" s="14">
        <v>0</v>
      </c>
      <c r="M704" s="14">
        <v>1351.9926149999999</v>
      </c>
      <c r="N704" s="14">
        <v>0</v>
      </c>
      <c r="O704" s="14">
        <v>0</v>
      </c>
      <c r="P704" s="14">
        <v>2335.7817770000001</v>
      </c>
      <c r="Q704" s="14">
        <v>0</v>
      </c>
      <c r="R704" s="14">
        <v>250.4705658</v>
      </c>
      <c r="S704" s="14">
        <v>0</v>
      </c>
      <c r="T704" s="14">
        <v>1449.739331</v>
      </c>
      <c r="U704" s="14">
        <v>0</v>
      </c>
      <c r="V704" s="14">
        <v>0</v>
      </c>
      <c r="W704" s="14">
        <v>1730.649267</v>
      </c>
      <c r="X704" s="14">
        <v>0</v>
      </c>
      <c r="Y704" s="14">
        <v>0</v>
      </c>
      <c r="Z704" s="14">
        <v>2013.494533</v>
      </c>
      <c r="AA704" s="14">
        <v>0</v>
      </c>
      <c r="AB704" s="14">
        <v>486</v>
      </c>
      <c r="AC704" s="14">
        <v>1230</v>
      </c>
      <c r="AD704" s="14">
        <v>1730.649267</v>
      </c>
      <c r="AE704" s="14">
        <v>1.4070319250000001</v>
      </c>
      <c r="AF704" s="14">
        <f t="array" ref="AF704">TTEST(IF(H704:R704&lt;&gt;0,H704:R704),IF(S704:AA704&lt;&gt;0,S704:AA704),2,3)</f>
        <v>0.18225793314994326</v>
      </c>
      <c r="AG704">
        <f t="array" ref="AG704">AVERAGE(IF(H704:R704&lt;&gt;0,H704:R704))</f>
        <v>1062.2250972000002</v>
      </c>
      <c r="AH704">
        <f t="array" ref="AH704">STDEV(IF(H704:R704&lt;&gt;0,H704:R704))</f>
        <v>899.74997983369656</v>
      </c>
      <c r="AI704">
        <f t="shared" si="36"/>
        <v>118.05780728067749</v>
      </c>
    </row>
    <row r="705" spans="1:35" x14ac:dyDescent="0.2">
      <c r="A705" s="2" t="s">
        <v>622</v>
      </c>
      <c r="B705" s="2">
        <v>26385</v>
      </c>
      <c r="C705" s="5">
        <v>7284</v>
      </c>
      <c r="D705" s="5">
        <f t="shared" si="34"/>
        <v>137940780</v>
      </c>
      <c r="E705" s="5">
        <v>5228</v>
      </c>
      <c r="F705" s="5">
        <f t="shared" si="35"/>
        <v>1</v>
      </c>
      <c r="G705" s="5">
        <v>116</v>
      </c>
      <c r="H705" s="14">
        <v>0</v>
      </c>
      <c r="I705" s="14">
        <v>9125</v>
      </c>
      <c r="J705" s="14">
        <v>1626.294026</v>
      </c>
      <c r="K705" s="14">
        <v>841.66925530000003</v>
      </c>
      <c r="L705" s="14">
        <v>27670.246889999999</v>
      </c>
      <c r="M705" s="14">
        <v>5670.7002659999998</v>
      </c>
      <c r="N705" s="14">
        <v>0</v>
      </c>
      <c r="O705" s="14">
        <v>6414.0935680000002</v>
      </c>
      <c r="P705" s="14">
        <v>607.65462419999994</v>
      </c>
      <c r="Q705" s="14">
        <v>4786.1010059999999</v>
      </c>
      <c r="R705" s="14">
        <v>14930.79349</v>
      </c>
      <c r="S705" s="14">
        <v>0</v>
      </c>
      <c r="T705" s="14">
        <v>1165.14894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5670.7002659999998</v>
      </c>
      <c r="AD705" s="14">
        <v>1165.14894</v>
      </c>
      <c r="AE705" s="14">
        <v>0.20546826400000001</v>
      </c>
      <c r="AF705" s="14" t="e">
        <f t="array" ref="AF705">TTEST(IF(H705:R705&lt;&gt;0,H705:R705),IF(S705:AA705&lt;&gt;0,S705:AA705),2,3)</f>
        <v>#DIV/0!</v>
      </c>
      <c r="AG705">
        <f t="array" ref="AG705">AVERAGE(IF(H705:R705&lt;&gt;0,H705:R705))</f>
        <v>7963.6170139444439</v>
      </c>
      <c r="AH705">
        <f t="array" ref="AH705">STDEV(IF(H705:R705&lt;&gt;0,H705:R705))</f>
        <v>8667.400871034306</v>
      </c>
      <c r="AI705">
        <f t="shared" si="36"/>
        <v>91.880104917705538</v>
      </c>
    </row>
    <row r="706" spans="1:35" x14ac:dyDescent="0.2">
      <c r="A706" s="2" t="s">
        <v>784</v>
      </c>
      <c r="B706" s="2">
        <v>56472</v>
      </c>
      <c r="C706" s="5">
        <v>2508</v>
      </c>
      <c r="D706" s="5">
        <f t="shared" si="34"/>
        <v>137339904</v>
      </c>
      <c r="E706" s="5">
        <v>2432</v>
      </c>
      <c r="F706" s="5">
        <f t="shared" si="35"/>
        <v>1</v>
      </c>
      <c r="G706" s="5">
        <v>46</v>
      </c>
      <c r="H706" s="14">
        <v>657</v>
      </c>
      <c r="I706" s="14">
        <v>2571</v>
      </c>
      <c r="J706" s="14">
        <v>1026.397142</v>
      </c>
      <c r="K706" s="14">
        <v>0</v>
      </c>
      <c r="L706" s="14">
        <v>0</v>
      </c>
      <c r="M706" s="14">
        <v>3556.6612279999999</v>
      </c>
      <c r="N706" s="14">
        <v>2383.6886249999998</v>
      </c>
      <c r="O706" s="14">
        <v>0</v>
      </c>
      <c r="P706" s="14">
        <v>5004.2717350000003</v>
      </c>
      <c r="Q706" s="14">
        <v>0</v>
      </c>
      <c r="R706" s="14">
        <v>2432.0450519999999</v>
      </c>
      <c r="S706" s="14">
        <v>2758.5804109999999</v>
      </c>
      <c r="T706" s="14">
        <v>2261.4341209999998</v>
      </c>
      <c r="U706" s="14">
        <v>0</v>
      </c>
      <c r="V706" s="14">
        <v>0</v>
      </c>
      <c r="W706" s="14">
        <v>2071.8271169999998</v>
      </c>
      <c r="X706" s="14">
        <v>0</v>
      </c>
      <c r="Y706" s="14">
        <v>0</v>
      </c>
      <c r="Z706" s="14">
        <v>0</v>
      </c>
      <c r="AA706" s="14">
        <v>0</v>
      </c>
      <c r="AB706" s="14">
        <v>2860</v>
      </c>
      <c r="AC706" s="14">
        <v>2432.0450519999999</v>
      </c>
      <c r="AD706" s="14">
        <v>2261.4341209999998</v>
      </c>
      <c r="AE706" s="14">
        <v>0.92984877799999999</v>
      </c>
      <c r="AF706" s="14">
        <f t="array" ref="AF706">TTEST(IF(H706:R706&lt;&gt;0,H706:R706),IF(S706:AA706&lt;&gt;0,S706:AA706),2,3)</f>
        <v>0.80106039356707726</v>
      </c>
      <c r="AG706">
        <f t="array" ref="AG706">AVERAGE(IF(H706:R706&lt;&gt;0,H706:R706))</f>
        <v>2518.7233974285714</v>
      </c>
      <c r="AH706">
        <f t="array" ref="AH706">STDEV(IF(H706:R706&lt;&gt;0,H706:R706))</f>
        <v>1470.6459753125123</v>
      </c>
      <c r="AI706">
        <f t="shared" si="36"/>
        <v>171.26646655347102</v>
      </c>
    </row>
    <row r="707" spans="1:35" x14ac:dyDescent="0.2">
      <c r="A707" s="2" t="s">
        <v>530</v>
      </c>
      <c r="B707" s="2">
        <v>99999</v>
      </c>
      <c r="C707" s="5">
        <v>2327</v>
      </c>
      <c r="D707" s="5">
        <f t="shared" si="34"/>
        <v>136798632</v>
      </c>
      <c r="E707" s="5">
        <v>1368</v>
      </c>
      <c r="F707" s="5">
        <f t="shared" si="35"/>
        <v>1</v>
      </c>
      <c r="G707" s="5">
        <v>119</v>
      </c>
      <c r="H707" s="14">
        <v>342</v>
      </c>
      <c r="I707" s="14">
        <v>1583</v>
      </c>
      <c r="J707" s="14">
        <v>362.71876129999998</v>
      </c>
      <c r="K707" s="14">
        <v>0</v>
      </c>
      <c r="L707" s="14">
        <v>0</v>
      </c>
      <c r="M707" s="14">
        <v>8530.9295600000005</v>
      </c>
      <c r="N707" s="14">
        <v>0</v>
      </c>
      <c r="O707" s="14">
        <v>649.98055509999995</v>
      </c>
      <c r="P707" s="14">
        <v>3962.1111329999999</v>
      </c>
      <c r="Q707" s="14">
        <v>0</v>
      </c>
      <c r="R707" s="14">
        <v>2036.3948049999999</v>
      </c>
      <c r="S707" s="14">
        <v>0</v>
      </c>
      <c r="T707" s="14">
        <v>1152.623486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1583</v>
      </c>
      <c r="AD707" s="14">
        <v>1152.623486</v>
      </c>
      <c r="AE707" s="14">
        <v>0.72812601799999999</v>
      </c>
      <c r="AF707" s="14" t="e">
        <f t="array" ref="AF707">TTEST(IF(H707:R707&lt;&gt;0,H707:R707),IF(S707:AA707&lt;&gt;0,S707:AA707),2,3)</f>
        <v>#DIV/0!</v>
      </c>
      <c r="AG707">
        <f t="array" ref="AG707">AVERAGE(IF(H707:R707&lt;&gt;0,H707:R707))</f>
        <v>2495.3049734857145</v>
      </c>
      <c r="AH707">
        <f t="array" ref="AH707">STDEV(IF(H707:R707&lt;&gt;0,H707:R707))</f>
        <v>2949.9449666235205</v>
      </c>
      <c r="AI707">
        <f t="shared" si="36"/>
        <v>84.588187295636814</v>
      </c>
    </row>
    <row r="708" spans="1:35" x14ac:dyDescent="0.2">
      <c r="A708" s="2" t="s">
        <v>800</v>
      </c>
      <c r="B708" s="2">
        <v>65879</v>
      </c>
      <c r="C708" s="5">
        <v>2091</v>
      </c>
      <c r="D708" s="5">
        <f t="shared" si="34"/>
        <v>136501288</v>
      </c>
      <c r="E708" s="5">
        <v>2072</v>
      </c>
      <c r="F708" s="5">
        <f t="shared" si="35"/>
        <v>1</v>
      </c>
      <c r="G708" s="5">
        <v>71</v>
      </c>
      <c r="H708" s="14">
        <v>0</v>
      </c>
      <c r="I708" s="14">
        <v>4769</v>
      </c>
      <c r="J708" s="14">
        <v>154.74353339999999</v>
      </c>
      <c r="K708" s="14">
        <v>727.68558599999994</v>
      </c>
      <c r="L708" s="14">
        <v>0</v>
      </c>
      <c r="M708" s="14">
        <v>1711.9525630000001</v>
      </c>
      <c r="N708" s="14">
        <v>0</v>
      </c>
      <c r="O708" s="14">
        <v>2756.2579420000002</v>
      </c>
      <c r="P708" s="14">
        <v>845.1166819</v>
      </c>
      <c r="Q708" s="14">
        <v>0</v>
      </c>
      <c r="R708" s="14">
        <v>548.43486159999998</v>
      </c>
      <c r="S708" s="14">
        <v>2235.3255429999999</v>
      </c>
      <c r="T708" s="14">
        <v>0</v>
      </c>
      <c r="U708" s="14">
        <v>3862.9519</v>
      </c>
      <c r="V708" s="14">
        <v>0</v>
      </c>
      <c r="W708" s="14">
        <v>2071.8271169999998</v>
      </c>
      <c r="X708" s="14">
        <v>0</v>
      </c>
      <c r="Y708" s="14">
        <v>0</v>
      </c>
      <c r="Z708" s="14">
        <v>0</v>
      </c>
      <c r="AA708" s="14">
        <v>0</v>
      </c>
      <c r="AB708" s="14">
        <v>3320</v>
      </c>
      <c r="AC708" s="14">
        <v>845.1166819</v>
      </c>
      <c r="AD708" s="14">
        <v>2235.3255429999999</v>
      </c>
      <c r="AE708" s="14">
        <v>2.6449904389999999</v>
      </c>
      <c r="AF708" s="14">
        <f t="array" ref="AF708">TTEST(IF(H708:R708&lt;&gt;0,H708:R708),IF(S708:AA708&lt;&gt;0,S708:AA708),2,3)</f>
        <v>0.24337319109926761</v>
      </c>
      <c r="AG708">
        <f t="array" ref="AG708">AVERAGE(IF(H708:R708&lt;&gt;0,H708:R708))</f>
        <v>1644.7415954142855</v>
      </c>
      <c r="AH708">
        <f t="array" ref="AH708">STDEV(IF(H708:R708&lt;&gt;0,H708:R708))</f>
        <v>1628.0535867329429</v>
      </c>
      <c r="AI708">
        <f t="shared" si="36"/>
        <v>101.02502821880887</v>
      </c>
    </row>
    <row r="709" spans="1:35" x14ac:dyDescent="0.2">
      <c r="A709" s="2" t="s">
        <v>758</v>
      </c>
      <c r="B709" s="2">
        <v>161236</v>
      </c>
      <c r="C709" s="5">
        <v>921</v>
      </c>
      <c r="D709" s="5">
        <f t="shared" si="34"/>
        <v>136405656</v>
      </c>
      <c r="E709" s="5">
        <v>846</v>
      </c>
      <c r="F709" s="5">
        <f t="shared" si="35"/>
        <v>1</v>
      </c>
      <c r="G709" s="5">
        <v>66</v>
      </c>
      <c r="H709" s="14">
        <v>0</v>
      </c>
      <c r="I709" s="14">
        <v>1024</v>
      </c>
      <c r="J709" s="14">
        <v>112.15760450000001</v>
      </c>
      <c r="K709" s="14">
        <v>0</v>
      </c>
      <c r="L709" s="14">
        <v>0</v>
      </c>
      <c r="M709" s="14">
        <v>394.06162710000001</v>
      </c>
      <c r="N709" s="14">
        <v>0</v>
      </c>
      <c r="O709" s="14">
        <v>811.72787110000002</v>
      </c>
      <c r="P709" s="14">
        <v>1977.9995260000001</v>
      </c>
      <c r="Q709" s="14">
        <v>0</v>
      </c>
      <c r="R709" s="14">
        <v>845.63791370000001</v>
      </c>
      <c r="S709" s="14">
        <v>0</v>
      </c>
      <c r="T709" s="14">
        <v>1278.1977449999999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828.68289240000001</v>
      </c>
      <c r="AD709" s="14">
        <v>1278.1977449999999</v>
      </c>
      <c r="AE709" s="14">
        <v>1.542444953</v>
      </c>
      <c r="AF709" s="14" t="e">
        <f t="array" ref="AF709">TTEST(IF(H709:R709&lt;&gt;0,H709:R709),IF(S709:AA709&lt;&gt;0,S709:AA709),2,3)</f>
        <v>#DIV/0!</v>
      </c>
      <c r="AG709">
        <f t="array" ref="AG709">AVERAGE(IF(H709:R709&lt;&gt;0,H709:R709))</f>
        <v>860.93075706666662</v>
      </c>
      <c r="AH709">
        <f t="array" ref="AH709">STDEV(IF(H709:R709&lt;&gt;0,H709:R709))</f>
        <v>641.20465158687443</v>
      </c>
      <c r="AI709">
        <f t="shared" si="36"/>
        <v>134.26770297688995</v>
      </c>
    </row>
    <row r="710" spans="1:35" x14ac:dyDescent="0.2">
      <c r="A710" s="2" t="s">
        <v>832</v>
      </c>
      <c r="B710" s="2">
        <v>26758</v>
      </c>
      <c r="C710" s="5">
        <v>4940</v>
      </c>
      <c r="D710" s="5">
        <f t="shared" ref="D710:D773" si="37">B710*E710</f>
        <v>135582786</v>
      </c>
      <c r="E710" s="5">
        <v>5067</v>
      </c>
      <c r="F710" s="5">
        <f t="shared" ref="F710:F773" si="38">IF(E710&lt;14993,1,0)</f>
        <v>1</v>
      </c>
      <c r="G710" s="5">
        <v>60</v>
      </c>
      <c r="H710" s="14">
        <v>0</v>
      </c>
      <c r="I710" s="14">
        <v>9403</v>
      </c>
      <c r="J710" s="14">
        <v>1350.6968019999999</v>
      </c>
      <c r="K710" s="14">
        <v>0</v>
      </c>
      <c r="L710" s="14">
        <v>3175.2593470000002</v>
      </c>
      <c r="M710" s="14">
        <v>5639.2820250000004</v>
      </c>
      <c r="N710" s="14">
        <v>8714.5157500000005</v>
      </c>
      <c r="O710" s="14">
        <v>8420.4745860000003</v>
      </c>
      <c r="P710" s="14">
        <v>6189.7117179999996</v>
      </c>
      <c r="Q710" s="14">
        <v>0</v>
      </c>
      <c r="R710" s="14">
        <v>5067.0143520000001</v>
      </c>
      <c r="S710" s="14">
        <v>0</v>
      </c>
      <c r="T710" s="14">
        <v>1475.9613320000001</v>
      </c>
      <c r="U710" s="14">
        <v>0</v>
      </c>
      <c r="V710" s="14">
        <v>0</v>
      </c>
      <c r="W710" s="14">
        <v>0</v>
      </c>
      <c r="X710" s="14">
        <v>2773.6354110000002</v>
      </c>
      <c r="Y710" s="14">
        <v>0</v>
      </c>
      <c r="Z710" s="14">
        <v>0</v>
      </c>
      <c r="AA710" s="14">
        <v>0</v>
      </c>
      <c r="AB710" s="14">
        <v>2130</v>
      </c>
      <c r="AC710" s="14">
        <v>5914.4968710000003</v>
      </c>
      <c r="AD710" s="14">
        <v>2124.7983709999999</v>
      </c>
      <c r="AE710" s="14">
        <v>0.35925259900000001</v>
      </c>
      <c r="AF710" s="14">
        <f t="array" ref="AF710">TTEST(IF(H710:R710&lt;&gt;0,H710:R710),IF(S710:AA710&lt;&gt;0,S710:AA710),2,3)</f>
        <v>1.6216139000649585E-2</v>
      </c>
      <c r="AG710">
        <f t="array" ref="AG710">AVERAGE(IF(H710:R710&lt;&gt;0,H710:R710))</f>
        <v>5994.9943224999997</v>
      </c>
      <c r="AH710">
        <f t="array" ref="AH710">STDEV(IF(H710:R710&lt;&gt;0,H710:R710))</f>
        <v>2814.2304637189018</v>
      </c>
      <c r="AI710">
        <f t="shared" si="36"/>
        <v>213.02428496129048</v>
      </c>
    </row>
    <row r="711" spans="1:35" x14ac:dyDescent="0.2">
      <c r="A711" s="2" t="s">
        <v>787</v>
      </c>
      <c r="B711" s="2">
        <v>110283</v>
      </c>
      <c r="C711" s="5">
        <v>1273</v>
      </c>
      <c r="D711" s="5">
        <f t="shared" si="37"/>
        <v>135096675</v>
      </c>
      <c r="E711" s="5">
        <v>1225</v>
      </c>
      <c r="F711" s="5">
        <f t="shared" si="38"/>
        <v>1</v>
      </c>
      <c r="G711" s="5">
        <v>80</v>
      </c>
      <c r="H711" s="14">
        <v>2849</v>
      </c>
      <c r="I711" s="14">
        <v>1506</v>
      </c>
      <c r="J711" s="14">
        <v>95.041754010000005</v>
      </c>
      <c r="K711" s="14">
        <v>0</v>
      </c>
      <c r="L711" s="14">
        <v>0</v>
      </c>
      <c r="M711" s="14">
        <v>276.71802270000001</v>
      </c>
      <c r="N711" s="14">
        <v>0</v>
      </c>
      <c r="O711" s="14">
        <v>0</v>
      </c>
      <c r="P711" s="14">
        <v>791.35130140000001</v>
      </c>
      <c r="Q711" s="14">
        <v>0</v>
      </c>
      <c r="R711" s="14">
        <v>975.82175459999996</v>
      </c>
      <c r="S711" s="14">
        <v>0</v>
      </c>
      <c r="T711" s="14">
        <v>1475.0857820000001</v>
      </c>
      <c r="U711" s="14">
        <v>0</v>
      </c>
      <c r="V711" s="14">
        <v>0</v>
      </c>
      <c r="W711" s="14">
        <v>1576.9703460000001</v>
      </c>
      <c r="X711" s="14">
        <v>0</v>
      </c>
      <c r="Y711" s="14">
        <v>0</v>
      </c>
      <c r="Z711" s="14">
        <v>2943.7856320000001</v>
      </c>
      <c r="AA711" s="14">
        <v>0</v>
      </c>
      <c r="AB711" s="14">
        <v>238</v>
      </c>
      <c r="AC711" s="14">
        <v>883.58652800000004</v>
      </c>
      <c r="AD711" s="14">
        <v>1576.9703460000001</v>
      </c>
      <c r="AE711" s="14">
        <v>1.78473788</v>
      </c>
      <c r="AF711" s="14">
        <f t="array" ref="AF711">TTEST(IF(H711:R711&lt;&gt;0,H711:R711),IF(S711:AA711&lt;&gt;0,S711:AA711),2,3)</f>
        <v>0.20311753831446983</v>
      </c>
      <c r="AG711">
        <f t="array" ref="AG711">AVERAGE(IF(H711:R711&lt;&gt;0,H711:R711))</f>
        <v>1082.3221387849999</v>
      </c>
      <c r="AH711">
        <f t="array" ref="AH711">STDEV(IF(H711:R711&lt;&gt;0,H711:R711))</f>
        <v>1002.0359779414682</v>
      </c>
      <c r="AI711">
        <f t="shared" si="36"/>
        <v>108.01230321175368</v>
      </c>
    </row>
    <row r="712" spans="1:35" x14ac:dyDescent="0.2">
      <c r="A712" s="2" t="s">
        <v>720</v>
      </c>
      <c r="B712" s="2">
        <v>50072</v>
      </c>
      <c r="C712" s="5">
        <v>3125</v>
      </c>
      <c r="D712" s="5">
        <f t="shared" si="37"/>
        <v>135044184</v>
      </c>
      <c r="E712" s="5">
        <v>2697</v>
      </c>
      <c r="F712" s="5">
        <f t="shared" si="38"/>
        <v>1</v>
      </c>
      <c r="G712" s="5">
        <v>44</v>
      </c>
      <c r="H712" s="14">
        <v>0</v>
      </c>
      <c r="I712" s="14">
        <v>1992</v>
      </c>
      <c r="J712" s="14">
        <v>676.75919750000003</v>
      </c>
      <c r="K712" s="14">
        <v>0</v>
      </c>
      <c r="L712" s="14">
        <v>3444.9146770000002</v>
      </c>
      <c r="M712" s="14">
        <v>2697.4934050000002</v>
      </c>
      <c r="N712" s="14">
        <v>4894.527145</v>
      </c>
      <c r="O712" s="14">
        <v>2565.9743109999999</v>
      </c>
      <c r="P712" s="14">
        <v>4102.5162399999999</v>
      </c>
      <c r="Q712" s="14">
        <v>0</v>
      </c>
      <c r="R712" s="14">
        <v>6130.8910400000004</v>
      </c>
      <c r="S712" s="14">
        <v>2655.3331469999998</v>
      </c>
      <c r="T712" s="14">
        <v>0</v>
      </c>
      <c r="U712" s="14">
        <v>0</v>
      </c>
      <c r="V712" s="14">
        <v>2667.3613150000001</v>
      </c>
      <c r="W712" s="14">
        <v>3197.3544750000001</v>
      </c>
      <c r="X712" s="14">
        <v>0</v>
      </c>
      <c r="Y712" s="14">
        <v>0</v>
      </c>
      <c r="Z712" s="14">
        <v>0</v>
      </c>
      <c r="AA712" s="14">
        <v>3578.8337660000002</v>
      </c>
      <c r="AB712" s="14">
        <v>2020</v>
      </c>
      <c r="AC712" s="14">
        <v>3071.204041</v>
      </c>
      <c r="AD712" s="14">
        <v>2932.3578950000001</v>
      </c>
      <c r="AE712" s="14">
        <v>0.95479097300000004</v>
      </c>
      <c r="AF712" s="14">
        <f t="array" ref="AF712">TTEST(IF(H712:R712&lt;&gt;0,H712:R712),IF(S712:AA712&lt;&gt;0,S712:AA712),2,3)</f>
        <v>0.66721141128731554</v>
      </c>
      <c r="AG712">
        <f t="array" ref="AG712">AVERAGE(IF(H712:R712&lt;&gt;0,H712:R712))</f>
        <v>3313.1345019375003</v>
      </c>
      <c r="AH712">
        <f t="array" ref="AH712">STDEV(IF(H712:R712&lt;&gt;0,H712:R712))</f>
        <v>1720.2233065784537</v>
      </c>
      <c r="AI712">
        <f t="shared" si="36"/>
        <v>192.59909392387942</v>
      </c>
    </row>
    <row r="713" spans="1:35" x14ac:dyDescent="0.2">
      <c r="A713" s="2" t="s">
        <v>678</v>
      </c>
      <c r="B713" s="2">
        <v>50901</v>
      </c>
      <c r="C713" s="5">
        <v>3341</v>
      </c>
      <c r="D713" s="5">
        <f t="shared" si="37"/>
        <v>134582244</v>
      </c>
      <c r="E713" s="5">
        <v>2644</v>
      </c>
      <c r="F713" s="5">
        <f t="shared" si="38"/>
        <v>1</v>
      </c>
      <c r="G713" s="5">
        <v>60</v>
      </c>
      <c r="H713" s="14">
        <v>0</v>
      </c>
      <c r="I713" s="14">
        <v>6944</v>
      </c>
      <c r="J713" s="14">
        <v>1833.0428039999999</v>
      </c>
      <c r="K713" s="14">
        <v>0</v>
      </c>
      <c r="L713" s="14">
        <v>0</v>
      </c>
      <c r="M713" s="14">
        <v>3018.9587179999999</v>
      </c>
      <c r="N713" s="14">
        <v>0</v>
      </c>
      <c r="O713" s="14">
        <v>2643.6857850000001</v>
      </c>
      <c r="P713" s="14">
        <v>1683.640926</v>
      </c>
      <c r="Q713" s="14">
        <v>0</v>
      </c>
      <c r="R713" s="14">
        <v>5289.9730229999996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1972.6902070000001</v>
      </c>
      <c r="Y713" s="14">
        <v>0</v>
      </c>
      <c r="Z713" s="14">
        <v>0</v>
      </c>
      <c r="AA713" s="14">
        <v>0</v>
      </c>
      <c r="AB713" s="14">
        <v>0</v>
      </c>
      <c r="AC713" s="14">
        <v>2831.3222519999999</v>
      </c>
      <c r="AD713" s="14">
        <v>1972.6902070000001</v>
      </c>
      <c r="AE713" s="14">
        <v>0.69673814300000003</v>
      </c>
      <c r="AF713" s="14" t="e">
        <f t="array" ref="AF713">TTEST(IF(H713:R713&lt;&gt;0,H713:R713),IF(S713:AA713&lt;&gt;0,S713:AA713),2,3)</f>
        <v>#DIV/0!</v>
      </c>
      <c r="AG713">
        <f t="array" ref="AG713">AVERAGE(IF(H713:R713&lt;&gt;0,H713:R713))</f>
        <v>3568.8835426666665</v>
      </c>
      <c r="AH713">
        <f t="array" ref="AH713">STDEV(IF(H713:R713&lt;&gt;0,H713:R713))</f>
        <v>2101.3924477433275</v>
      </c>
      <c r="AI713">
        <f t="shared" si="36"/>
        <v>169.83422332650281</v>
      </c>
    </row>
    <row r="714" spans="1:35" x14ac:dyDescent="0.2">
      <c r="A714" s="2" t="s">
        <v>657</v>
      </c>
      <c r="B714" s="2">
        <v>46581</v>
      </c>
      <c r="C714" s="5">
        <v>3830</v>
      </c>
      <c r="D714" s="5">
        <f t="shared" si="37"/>
        <v>134572509</v>
      </c>
      <c r="E714" s="5">
        <v>2889</v>
      </c>
      <c r="F714" s="5">
        <f t="shared" si="38"/>
        <v>1</v>
      </c>
      <c r="G714" s="5">
        <v>75</v>
      </c>
      <c r="H714" s="14">
        <v>0</v>
      </c>
      <c r="I714" s="14">
        <v>5566</v>
      </c>
      <c r="J714" s="14">
        <v>716.01714719999995</v>
      </c>
      <c r="K714" s="14">
        <v>0</v>
      </c>
      <c r="L714" s="14">
        <v>902.72616489999996</v>
      </c>
      <c r="M714" s="14">
        <v>3233.0931249999999</v>
      </c>
      <c r="N714" s="14">
        <v>6993.2847519999996</v>
      </c>
      <c r="O714" s="14">
        <v>6013.5908550000004</v>
      </c>
      <c r="P714" s="14">
        <v>3169.7882650000001</v>
      </c>
      <c r="Q714" s="14">
        <v>10997.07374</v>
      </c>
      <c r="R714" s="14">
        <v>2832.9505680000002</v>
      </c>
      <c r="S714" s="14">
        <v>2530.3891319999998</v>
      </c>
      <c r="T714" s="14">
        <v>0</v>
      </c>
      <c r="U714" s="14">
        <v>0</v>
      </c>
      <c r="V714" s="14">
        <v>2888.963827</v>
      </c>
      <c r="W714" s="14">
        <v>1894.6493069999999</v>
      </c>
      <c r="X714" s="14">
        <v>0</v>
      </c>
      <c r="Y714" s="14">
        <v>0</v>
      </c>
      <c r="Z714" s="14">
        <v>0</v>
      </c>
      <c r="AA714" s="14">
        <v>0</v>
      </c>
      <c r="AB714" s="14">
        <v>2050</v>
      </c>
      <c r="AC714" s="14">
        <v>3233.0931249999999</v>
      </c>
      <c r="AD714" s="14">
        <v>2530.3891319999998</v>
      </c>
      <c r="AE714" s="14">
        <v>0.78265272100000005</v>
      </c>
      <c r="AF714" s="14">
        <f t="array" ref="AF714">TTEST(IF(H714:R714&lt;&gt;0,H714:R714),IF(S714:AA714&lt;&gt;0,S714:AA714),2,3)</f>
        <v>0.10159639539209001</v>
      </c>
      <c r="AG714">
        <f t="array" ref="AG714">AVERAGE(IF(H714:R714&lt;&gt;0,H714:R714))</f>
        <v>4491.6138463444449</v>
      </c>
      <c r="AH714">
        <f t="array" ref="AH714">STDEV(IF(H714:R714&lt;&gt;0,H714:R714))</f>
        <v>3264.7280081826812</v>
      </c>
      <c r="AI714">
        <f t="shared" si="36"/>
        <v>137.58003224423931</v>
      </c>
    </row>
    <row r="715" spans="1:35" x14ac:dyDescent="0.2">
      <c r="A715" s="2" t="s">
        <v>752</v>
      </c>
      <c r="B715" s="2">
        <v>99650</v>
      </c>
      <c r="C715" s="5">
        <v>1500</v>
      </c>
      <c r="D715" s="5">
        <f t="shared" si="37"/>
        <v>134328200</v>
      </c>
      <c r="E715" s="5">
        <v>1348</v>
      </c>
      <c r="F715" s="5">
        <f t="shared" si="38"/>
        <v>1</v>
      </c>
      <c r="G715" s="5">
        <v>40</v>
      </c>
      <c r="H715" s="14">
        <v>0</v>
      </c>
      <c r="I715" s="14">
        <v>2168</v>
      </c>
      <c r="J715" s="14">
        <v>0</v>
      </c>
      <c r="K715" s="14">
        <v>983.8655708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1347.508857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1575.932785</v>
      </c>
      <c r="AD715" s="14">
        <v>1347.508857</v>
      </c>
      <c r="AE715" s="14">
        <v>0.85505477799999996</v>
      </c>
      <c r="AF715" s="14" t="e">
        <f t="array" ref="AF715">TTEST(IF(H715:R715&lt;&gt;0,H715:R715),IF(S715:AA715&lt;&gt;0,S715:AA715),2,3)</f>
        <v>#DIV/0!</v>
      </c>
      <c r="AG715">
        <f t="array" ref="AG715">AVERAGE(IF(H715:R715&lt;&gt;0,H715:R715))</f>
        <v>1575.9327854000001</v>
      </c>
      <c r="AH715">
        <f t="array" ref="AH715">STDEV(IF(H715:R715&lt;&gt;0,H715:R715))</f>
        <v>837.30948472378145</v>
      </c>
      <c r="AI715">
        <f t="shared" si="36"/>
        <v>188.21389392476328</v>
      </c>
    </row>
    <row r="716" spans="1:35" x14ac:dyDescent="0.2">
      <c r="A716" s="2" t="s">
        <v>122</v>
      </c>
      <c r="B716" s="2">
        <v>53400</v>
      </c>
      <c r="C716" s="5">
        <v>20332</v>
      </c>
      <c r="D716" s="5">
        <f t="shared" si="37"/>
        <v>134301000</v>
      </c>
      <c r="E716" s="5">
        <v>2515</v>
      </c>
      <c r="F716" s="5">
        <f t="shared" si="38"/>
        <v>1</v>
      </c>
      <c r="G716" s="5">
        <v>222</v>
      </c>
      <c r="H716" s="14">
        <v>0</v>
      </c>
      <c r="I716" s="14">
        <v>716</v>
      </c>
      <c r="J716" s="14">
        <v>0</v>
      </c>
      <c r="K716" s="14">
        <v>0</v>
      </c>
      <c r="L716" s="14">
        <v>0</v>
      </c>
      <c r="M716" s="14">
        <v>1945.9214529999999</v>
      </c>
      <c r="N716" s="14">
        <v>0</v>
      </c>
      <c r="O716" s="14">
        <v>0</v>
      </c>
      <c r="P716" s="14">
        <v>780.14790730000004</v>
      </c>
      <c r="Q716" s="14">
        <v>0</v>
      </c>
      <c r="R716" s="14">
        <v>0</v>
      </c>
      <c r="S716" s="14">
        <v>3084.19848</v>
      </c>
      <c r="T716" s="14">
        <v>3129.6746680000001</v>
      </c>
      <c r="U716" s="14">
        <v>0</v>
      </c>
      <c r="V716" s="14">
        <v>0</v>
      </c>
      <c r="W716" s="14">
        <v>112336.4276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780.14790730000004</v>
      </c>
      <c r="AD716" s="14">
        <v>3129.6746680000001</v>
      </c>
      <c r="AE716" s="14">
        <v>4.0116427139999997</v>
      </c>
      <c r="AF716" s="14">
        <f t="array" ref="AF716">TTEST(IF(H716:R716&lt;&gt;0,H716:R716),IF(S716:AA716&lt;&gt;0,S716:AA716),2,3)</f>
        <v>0.40248548228791636</v>
      </c>
      <c r="AG716">
        <f t="array" ref="AG716">AVERAGE(IF(H716:R716&lt;&gt;0,H716:R716))</f>
        <v>1147.3564534333334</v>
      </c>
      <c r="AH716">
        <f t="array" ref="AH716">STDEV(IF(H716:R716&lt;&gt;0,H716:R716))</f>
        <v>692.32093887331246</v>
      </c>
      <c r="AI716">
        <f t="shared" si="36"/>
        <v>165.72609450474641</v>
      </c>
    </row>
    <row r="717" spans="1:35" x14ac:dyDescent="0.2">
      <c r="A717" s="2" t="s">
        <v>735</v>
      </c>
      <c r="B717" s="2">
        <v>54879</v>
      </c>
      <c r="C717" s="5">
        <v>2789</v>
      </c>
      <c r="D717" s="5">
        <f t="shared" si="37"/>
        <v>134288913</v>
      </c>
      <c r="E717" s="5">
        <v>2447</v>
      </c>
      <c r="F717" s="5">
        <f t="shared" si="38"/>
        <v>1</v>
      </c>
      <c r="G717" s="5">
        <v>53</v>
      </c>
      <c r="H717" s="14">
        <v>0</v>
      </c>
      <c r="I717" s="14">
        <v>1925</v>
      </c>
      <c r="J717" s="14">
        <v>1233.400721</v>
      </c>
      <c r="K717" s="14">
        <v>0</v>
      </c>
      <c r="L717" s="14">
        <v>783.14510659999996</v>
      </c>
      <c r="M717" s="14">
        <v>2130.4139340000002</v>
      </c>
      <c r="N717" s="14">
        <v>6020.0091130000001</v>
      </c>
      <c r="O717" s="14">
        <v>2526.2477429999999</v>
      </c>
      <c r="P717" s="14">
        <v>3960.696183</v>
      </c>
      <c r="Q717" s="14">
        <v>0</v>
      </c>
      <c r="R717" s="14">
        <v>5114.5353160000004</v>
      </c>
      <c r="S717" s="14">
        <v>2698.971149</v>
      </c>
      <c r="T717" s="14">
        <v>2368.5512650000001</v>
      </c>
      <c r="U717" s="14">
        <v>0</v>
      </c>
      <c r="V717" s="14">
        <v>3415.520094</v>
      </c>
      <c r="W717" s="14">
        <v>1894.6493069999999</v>
      </c>
      <c r="X717" s="14">
        <v>1563.8383650000001</v>
      </c>
      <c r="Y717" s="14">
        <v>0</v>
      </c>
      <c r="Z717" s="14">
        <v>0</v>
      </c>
      <c r="AA717" s="14">
        <v>0</v>
      </c>
      <c r="AB717" s="14">
        <v>3410</v>
      </c>
      <c r="AC717" s="14">
        <v>2328.3308390000002</v>
      </c>
      <c r="AD717" s="14">
        <v>2368.5512650000001</v>
      </c>
      <c r="AE717" s="14">
        <v>1.01727436</v>
      </c>
      <c r="AF717" s="14">
        <f t="array" ref="AF717">TTEST(IF(H717:R717&lt;&gt;0,H717:R717),IF(S717:AA717&lt;&gt;0,S717:AA717),2,3)</f>
        <v>0.45555215065422006</v>
      </c>
      <c r="AG717">
        <f t="array" ref="AG717">AVERAGE(IF(H717:R717&lt;&gt;0,H717:R717))</f>
        <v>2961.6810145750001</v>
      </c>
      <c r="AH717">
        <f t="array" ref="AH717">STDEV(IF(H717:R717&lt;&gt;0,H717:R717))</f>
        <v>1877.4781643106044</v>
      </c>
      <c r="AI717">
        <f t="shared" si="36"/>
        <v>157.74782742480028</v>
      </c>
    </row>
    <row r="718" spans="1:35" x14ac:dyDescent="0.2">
      <c r="A718" s="2" t="s">
        <v>727</v>
      </c>
      <c r="B718" s="2">
        <v>89240</v>
      </c>
      <c r="C718" s="5">
        <v>1734</v>
      </c>
      <c r="D718" s="5">
        <f t="shared" si="37"/>
        <v>134127720</v>
      </c>
      <c r="E718" s="5">
        <v>1503</v>
      </c>
      <c r="F718" s="5">
        <f t="shared" si="38"/>
        <v>1</v>
      </c>
      <c r="G718" s="5">
        <v>66</v>
      </c>
      <c r="H718" s="14">
        <v>0</v>
      </c>
      <c r="I718" s="14">
        <v>1799</v>
      </c>
      <c r="J718" s="14">
        <v>516.88898349999999</v>
      </c>
      <c r="K718" s="14">
        <v>0</v>
      </c>
      <c r="L718" s="14">
        <v>0</v>
      </c>
      <c r="M718" s="14">
        <v>3107.0352699999999</v>
      </c>
      <c r="N718" s="14">
        <v>1003.6125070000001</v>
      </c>
      <c r="O718" s="14">
        <v>1034.381813</v>
      </c>
      <c r="P718" s="14">
        <v>4066.1542030000001</v>
      </c>
      <c r="Q718" s="14">
        <v>0</v>
      </c>
      <c r="R718" s="14">
        <v>1502.808747</v>
      </c>
      <c r="S718" s="14">
        <v>0</v>
      </c>
      <c r="T718" s="14">
        <v>1525.1536719999999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1050</v>
      </c>
      <c r="AC718" s="14">
        <v>1502.808747</v>
      </c>
      <c r="AD718" s="14">
        <v>1525.1536719999999</v>
      </c>
      <c r="AE718" s="14">
        <v>1.0148687750000001</v>
      </c>
      <c r="AF718" s="14" t="e">
        <f t="array" ref="AF718">TTEST(IF(H718:R718&lt;&gt;0,H718:R718),IF(S718:AA718&lt;&gt;0,S718:AA718),2,3)</f>
        <v>#DIV/0!</v>
      </c>
      <c r="AG718">
        <f t="array" ref="AG718">AVERAGE(IF(H718:R718&lt;&gt;0,H718:R718))</f>
        <v>1861.4116462142858</v>
      </c>
      <c r="AH718">
        <f t="array" ref="AH718">STDEV(IF(H718:R718&lt;&gt;0,H718:R718))</f>
        <v>1276.2247781091612</v>
      </c>
      <c r="AI718">
        <f t="shared" si="36"/>
        <v>145.85296243598484</v>
      </c>
    </row>
    <row r="719" spans="1:35" x14ac:dyDescent="0.2">
      <c r="A719" s="2" t="s">
        <v>666</v>
      </c>
      <c r="B719" s="2">
        <v>103834</v>
      </c>
      <c r="C719" s="5">
        <v>1691</v>
      </c>
      <c r="D719" s="5">
        <f t="shared" si="37"/>
        <v>133945860</v>
      </c>
      <c r="E719" s="5">
        <v>1290</v>
      </c>
      <c r="F719" s="5">
        <f t="shared" si="38"/>
        <v>1</v>
      </c>
      <c r="G719" s="5">
        <v>91</v>
      </c>
      <c r="H719" s="14">
        <v>386</v>
      </c>
      <c r="I719" s="14">
        <v>4703</v>
      </c>
      <c r="J719" s="14">
        <v>220.08701149999999</v>
      </c>
      <c r="K719" s="14">
        <v>0</v>
      </c>
      <c r="L719" s="14">
        <v>0</v>
      </c>
      <c r="M719" s="14">
        <v>2545.5440990000002</v>
      </c>
      <c r="N719" s="14">
        <v>0</v>
      </c>
      <c r="O719" s="14">
        <v>0</v>
      </c>
      <c r="P719" s="14">
        <v>1539.728707</v>
      </c>
      <c r="Q719" s="14">
        <v>0</v>
      </c>
      <c r="R719" s="14">
        <v>1154.5021879999999</v>
      </c>
      <c r="S719" s="14">
        <v>0</v>
      </c>
      <c r="T719" s="14">
        <v>1290.1259460000001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1347.1154469999999</v>
      </c>
      <c r="AD719" s="14">
        <v>1290.1259460000001</v>
      </c>
      <c r="AE719" s="14">
        <v>0.95769516099999996</v>
      </c>
      <c r="AF719" s="14" t="e">
        <f t="array" ref="AF719">TTEST(IF(H719:R719&lt;&gt;0,H719:R719),IF(S719:AA719&lt;&gt;0,S719:AA719),2,3)</f>
        <v>#DIV/0!</v>
      </c>
      <c r="AG719">
        <f t="array" ref="AG719">AVERAGE(IF(H719:R719&lt;&gt;0,H719:R719))</f>
        <v>1758.1436675833336</v>
      </c>
      <c r="AH719">
        <f t="array" ref="AH719">STDEV(IF(H719:R719&lt;&gt;0,H719:R719))</f>
        <v>1670.4887255328097</v>
      </c>
      <c r="AI719">
        <f t="shared" ref="AI719:AI782" si="39">(AG719/AH719)*100</f>
        <v>105.24726331346929</v>
      </c>
    </row>
    <row r="720" spans="1:35" x14ac:dyDescent="0.2">
      <c r="A720" s="2" t="s">
        <v>826</v>
      </c>
      <c r="B720" s="2">
        <v>40911</v>
      </c>
      <c r="C720" s="5">
        <v>3260</v>
      </c>
      <c r="D720" s="5">
        <f t="shared" si="37"/>
        <v>133369860</v>
      </c>
      <c r="E720" s="5">
        <v>3260</v>
      </c>
      <c r="F720" s="5">
        <f t="shared" si="38"/>
        <v>1</v>
      </c>
      <c r="G720" s="5">
        <v>11</v>
      </c>
      <c r="H720" s="14">
        <v>3016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3503.8433110000001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3259.921656</v>
      </c>
      <c r="AD720" s="14" t="e">
        <v>#NUM!</v>
      </c>
      <c r="AE720" s="14" t="e">
        <v>#NUM!</v>
      </c>
      <c r="AF720" s="14" t="e">
        <f t="array" ref="AF720">TTEST(IF(H720:R720&lt;&gt;0,H720:R720),IF(S720:AA720&lt;&gt;0,S720:AA720),2,3)</f>
        <v>#DIV/0!</v>
      </c>
      <c r="AG720">
        <f t="array" ref="AG720">AVERAGE(IF(H720:R720&lt;&gt;0,H720:R720))</f>
        <v>3259.9216555000003</v>
      </c>
      <c r="AH720">
        <f t="array" ref="AH720">STDEV(IF(H720:R720&lt;&gt;0,H720:R720))</f>
        <v>344.95731336459789</v>
      </c>
      <c r="AI720">
        <f t="shared" si="39"/>
        <v>945.02175463503534</v>
      </c>
    </row>
    <row r="721" spans="1:35" x14ac:dyDescent="0.2">
      <c r="A721" s="2" t="s">
        <v>669</v>
      </c>
      <c r="B721" s="2">
        <v>98690</v>
      </c>
      <c r="C721" s="5">
        <v>1771</v>
      </c>
      <c r="D721" s="5">
        <f t="shared" si="37"/>
        <v>133231500</v>
      </c>
      <c r="E721" s="5">
        <v>1350</v>
      </c>
      <c r="F721" s="5">
        <f t="shared" si="38"/>
        <v>1</v>
      </c>
      <c r="G721" s="5">
        <v>97</v>
      </c>
      <c r="H721" s="14">
        <v>0</v>
      </c>
      <c r="I721" s="14">
        <v>2664</v>
      </c>
      <c r="J721" s="14">
        <v>107.16043929999999</v>
      </c>
      <c r="K721" s="14">
        <v>0</v>
      </c>
      <c r="L721" s="14">
        <v>0</v>
      </c>
      <c r="M721" s="14">
        <v>4275.1182520000002</v>
      </c>
      <c r="N721" s="14">
        <v>0</v>
      </c>
      <c r="O721" s="14">
        <v>0</v>
      </c>
      <c r="P721" s="14">
        <v>1349.675062</v>
      </c>
      <c r="Q721" s="14">
        <v>0</v>
      </c>
      <c r="R721" s="14">
        <v>457.2418457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1349.675062</v>
      </c>
      <c r="AD721" s="14" t="e">
        <v>#NUM!</v>
      </c>
      <c r="AE721" s="14" t="e">
        <v>#NUM!</v>
      </c>
      <c r="AF721" s="14" t="e">
        <f t="array" ref="AF721">TTEST(IF(H721:R721&lt;&gt;0,H721:R721),IF(S721:AA721&lt;&gt;0,S721:AA721),2,3)</f>
        <v>#DIV/0!</v>
      </c>
      <c r="AG721">
        <f t="array" ref="AG721">AVERAGE(IF(H721:R721&lt;&gt;0,H721:R721))</f>
        <v>1770.6391198000001</v>
      </c>
      <c r="AH721">
        <f t="array" ref="AH721">STDEV(IF(H721:R721&lt;&gt;0,H721:R721))</f>
        <v>1713.1764243611744</v>
      </c>
      <c r="AI721">
        <f t="shared" si="39"/>
        <v>103.35416099718118</v>
      </c>
    </row>
    <row r="722" spans="1:35" x14ac:dyDescent="0.2">
      <c r="A722" s="2" t="s">
        <v>590</v>
      </c>
      <c r="B722" s="2">
        <v>10781</v>
      </c>
      <c r="C722" s="5">
        <v>19224</v>
      </c>
      <c r="D722" s="5">
        <f t="shared" si="37"/>
        <v>132875825</v>
      </c>
      <c r="E722" s="5">
        <v>12325</v>
      </c>
      <c r="F722" s="5">
        <f t="shared" si="38"/>
        <v>1</v>
      </c>
      <c r="G722" s="5">
        <v>93</v>
      </c>
      <c r="H722" s="14">
        <v>0</v>
      </c>
      <c r="I722" s="14">
        <v>30332</v>
      </c>
      <c r="J722" s="14">
        <v>27578.681130000001</v>
      </c>
      <c r="K722" s="14">
        <v>0</v>
      </c>
      <c r="L722" s="14">
        <v>64773.140030000002</v>
      </c>
      <c r="M722" s="14">
        <v>3012.8368059999998</v>
      </c>
      <c r="N722" s="14">
        <v>0</v>
      </c>
      <c r="O722" s="14">
        <v>31611.428619999999</v>
      </c>
      <c r="P722" s="14">
        <v>4351.4121279999999</v>
      </c>
      <c r="Q722" s="14">
        <v>9249.6799979999996</v>
      </c>
      <c r="R722" s="14">
        <v>13838.824850000001</v>
      </c>
      <c r="S722" s="14">
        <v>0</v>
      </c>
      <c r="T722" s="14">
        <v>11018.045410000001</v>
      </c>
      <c r="U722" s="14">
        <v>0</v>
      </c>
      <c r="V722" s="14">
        <v>34449.961139999999</v>
      </c>
      <c r="W722" s="14">
        <v>0</v>
      </c>
      <c r="X722" s="14">
        <v>0</v>
      </c>
      <c r="Y722" s="14">
        <v>0</v>
      </c>
      <c r="Z722" s="14">
        <v>12325.34158</v>
      </c>
      <c r="AA722" s="14">
        <v>4555.1493989999999</v>
      </c>
      <c r="AB722" s="14">
        <v>2820</v>
      </c>
      <c r="AC722" s="14">
        <v>20708.752990000001</v>
      </c>
      <c r="AD722" s="14">
        <v>11671.69349</v>
      </c>
      <c r="AE722" s="14">
        <v>0.56361160399999999</v>
      </c>
      <c r="AF722" s="14">
        <f t="array" ref="AF722">TTEST(IF(H722:R722&lt;&gt;0,H722:R722),IF(S722:AA722&lt;&gt;0,S722:AA722),2,3)</f>
        <v>0.45961383599076244</v>
      </c>
      <c r="AG722">
        <f t="array" ref="AG722">AVERAGE(IF(H722:R722&lt;&gt;0,H722:R722))</f>
        <v>23093.50044525</v>
      </c>
      <c r="AH722">
        <f t="array" ref="AH722">STDEV(IF(H722:R722&lt;&gt;0,H722:R722))</f>
        <v>20403.28926394376</v>
      </c>
      <c r="AI722">
        <f t="shared" si="39"/>
        <v>113.18518375397599</v>
      </c>
    </row>
    <row r="723" spans="1:35" x14ac:dyDescent="0.2">
      <c r="A723" s="2" t="s">
        <v>872</v>
      </c>
      <c r="B723" s="2">
        <v>82408</v>
      </c>
      <c r="C723" s="5">
        <v>1471</v>
      </c>
      <c r="D723" s="5">
        <f t="shared" si="37"/>
        <v>132429656</v>
      </c>
      <c r="E723" s="5">
        <v>1607</v>
      </c>
      <c r="F723" s="5">
        <f t="shared" si="38"/>
        <v>1</v>
      </c>
      <c r="G723" s="5">
        <v>69</v>
      </c>
      <c r="H723" s="14">
        <v>0</v>
      </c>
      <c r="I723" s="14">
        <v>1350</v>
      </c>
      <c r="J723" s="14">
        <v>80.947109569999995</v>
      </c>
      <c r="K723" s="14">
        <v>0</v>
      </c>
      <c r="L723" s="14">
        <v>0</v>
      </c>
      <c r="M723" s="14">
        <v>1658.2945689999999</v>
      </c>
      <c r="N723" s="14">
        <v>2081.9768140000001</v>
      </c>
      <c r="O723" s="14">
        <v>0</v>
      </c>
      <c r="P723" s="14">
        <v>3551.464117</v>
      </c>
      <c r="Q723" s="14">
        <v>0</v>
      </c>
      <c r="R723" s="14">
        <v>893.30010719999996</v>
      </c>
      <c r="S723" s="14">
        <v>0</v>
      </c>
      <c r="T723" s="14">
        <v>1636.079113</v>
      </c>
      <c r="U723" s="14">
        <v>0</v>
      </c>
      <c r="V723" s="14">
        <v>0</v>
      </c>
      <c r="W723" s="14">
        <v>1606.991914</v>
      </c>
      <c r="X723" s="14">
        <v>0</v>
      </c>
      <c r="Y723" s="14">
        <v>0</v>
      </c>
      <c r="Z723" s="14">
        <v>0</v>
      </c>
      <c r="AA723" s="14">
        <v>0</v>
      </c>
      <c r="AB723" s="14">
        <v>377</v>
      </c>
      <c r="AC723" s="14">
        <v>1504.1472839999999</v>
      </c>
      <c r="AD723" s="14">
        <v>1621.535513</v>
      </c>
      <c r="AE723" s="14">
        <v>1.078043042</v>
      </c>
      <c r="AF723" s="14">
        <f t="array" ref="AF723">TTEST(IF(H723:R723&lt;&gt;0,H723:R723),IF(S723:AA723&lt;&gt;0,S723:AA723),2,3)</f>
        <v>0.97017375058286681</v>
      </c>
      <c r="AG723">
        <f t="array" ref="AG723">AVERAGE(IF(H723:R723&lt;&gt;0,H723:R723))</f>
        <v>1602.6637861283334</v>
      </c>
      <c r="AH723">
        <f t="array" ref="AH723">STDEV(IF(H723:R723&lt;&gt;0,H723:R723))</f>
        <v>1175.8669953540764</v>
      </c>
      <c r="AI723">
        <f t="shared" si="39"/>
        <v>136.29634920110502</v>
      </c>
    </row>
    <row r="724" spans="1:35" x14ac:dyDescent="0.2">
      <c r="A724" s="2" t="s">
        <v>841</v>
      </c>
      <c r="B724" s="2">
        <v>41433</v>
      </c>
      <c r="C724" s="5">
        <v>3131</v>
      </c>
      <c r="D724" s="5">
        <f t="shared" si="37"/>
        <v>132005538</v>
      </c>
      <c r="E724" s="5">
        <v>3186</v>
      </c>
      <c r="F724" s="5">
        <f t="shared" si="38"/>
        <v>1</v>
      </c>
      <c r="G724" s="5">
        <v>48</v>
      </c>
      <c r="H724" s="14">
        <v>0</v>
      </c>
      <c r="I724" s="14">
        <v>3186</v>
      </c>
      <c r="J724" s="14">
        <v>876.71112570000003</v>
      </c>
      <c r="K724" s="14">
        <v>0</v>
      </c>
      <c r="L724" s="14">
        <v>0</v>
      </c>
      <c r="M724" s="14">
        <v>4457.460102</v>
      </c>
      <c r="N724" s="14">
        <v>0</v>
      </c>
      <c r="O724" s="14">
        <v>2828.8856049999999</v>
      </c>
      <c r="P724" s="14">
        <v>5592.0502969999998</v>
      </c>
      <c r="Q724" s="14">
        <v>0</v>
      </c>
      <c r="R724" s="14">
        <v>4348.9403739999998</v>
      </c>
      <c r="S724" s="14">
        <v>0</v>
      </c>
      <c r="T724" s="14">
        <v>1846.7915969999999</v>
      </c>
      <c r="U724" s="14">
        <v>0</v>
      </c>
      <c r="V724" s="14">
        <v>0</v>
      </c>
      <c r="W724" s="14">
        <v>1644.665344</v>
      </c>
      <c r="X724" s="14">
        <v>0</v>
      </c>
      <c r="Y724" s="14">
        <v>0</v>
      </c>
      <c r="Z724" s="14">
        <v>0</v>
      </c>
      <c r="AA724" s="14">
        <v>0</v>
      </c>
      <c r="AB724" s="14">
        <v>3400</v>
      </c>
      <c r="AC724" s="14">
        <v>3767.4701869999999</v>
      </c>
      <c r="AD724" s="14">
        <v>1745.72847</v>
      </c>
      <c r="AE724" s="14">
        <v>0.46336888799999998</v>
      </c>
      <c r="AF724" s="14">
        <f t="array" ref="AF724">TTEST(IF(H724:R724&lt;&gt;0,H724:R724),IF(S724:AA724&lt;&gt;0,S724:AA724),2,3)</f>
        <v>4.2813519782500344E-2</v>
      </c>
      <c r="AG724">
        <f t="array" ref="AG724">AVERAGE(IF(H724:R724&lt;&gt;0,H724:R724))</f>
        <v>3548.3412506166665</v>
      </c>
      <c r="AH724">
        <f t="array" ref="AH724">STDEV(IF(H724:R724&lt;&gt;0,H724:R724))</f>
        <v>1638.9458710306556</v>
      </c>
      <c r="AI724">
        <f t="shared" si="39"/>
        <v>216.50143017751296</v>
      </c>
    </row>
    <row r="725" spans="1:35" x14ac:dyDescent="0.2">
      <c r="A725" s="2" t="s">
        <v>748</v>
      </c>
      <c r="B725" s="2">
        <v>23091</v>
      </c>
      <c r="C725" s="5">
        <v>6510</v>
      </c>
      <c r="D725" s="5">
        <f t="shared" si="37"/>
        <v>131826519</v>
      </c>
      <c r="E725" s="5">
        <v>5709</v>
      </c>
      <c r="F725" s="5">
        <f t="shared" si="38"/>
        <v>1</v>
      </c>
      <c r="G725" s="5">
        <v>71</v>
      </c>
      <c r="H725" s="14">
        <v>0</v>
      </c>
      <c r="I725" s="14">
        <v>14226</v>
      </c>
      <c r="J725" s="14">
        <v>3119.9445190000001</v>
      </c>
      <c r="K725" s="14">
        <v>0</v>
      </c>
      <c r="L725" s="14">
        <v>19140.194479999998</v>
      </c>
      <c r="M725" s="14">
        <v>7534.9013869999999</v>
      </c>
      <c r="N725" s="14">
        <v>5668.960943</v>
      </c>
      <c r="O725" s="14">
        <v>5749.540454</v>
      </c>
      <c r="P725" s="14">
        <v>6303.4823239999996</v>
      </c>
      <c r="Q725" s="14">
        <v>10465.68403</v>
      </c>
      <c r="R725" s="14">
        <v>1908.080305</v>
      </c>
      <c r="S725" s="14">
        <v>0</v>
      </c>
      <c r="T725" s="14">
        <v>5842.011778</v>
      </c>
      <c r="U725" s="14">
        <v>6282.6746419999999</v>
      </c>
      <c r="V725" s="14">
        <v>4022.2900399999999</v>
      </c>
      <c r="W725" s="14">
        <v>0</v>
      </c>
      <c r="X725" s="14">
        <v>0</v>
      </c>
      <c r="Y725" s="14">
        <v>4563.1688340000001</v>
      </c>
      <c r="Z725" s="14">
        <v>2964.74469</v>
      </c>
      <c r="AA725" s="14">
        <v>3930.6017459999998</v>
      </c>
      <c r="AB725" s="14">
        <v>2440</v>
      </c>
      <c r="AC725" s="14">
        <v>6303.4823239999996</v>
      </c>
      <c r="AD725" s="14">
        <v>4292.729437</v>
      </c>
      <c r="AE725" s="14">
        <v>0.68100919699999996</v>
      </c>
      <c r="AF725" s="14">
        <f t="array" ref="AF725">TTEST(IF(H725:R725&lt;&gt;0,H725:R725),IF(S725:AA725&lt;&gt;0,S725:AA725),2,3)</f>
        <v>8.8324517876781528E-2</v>
      </c>
      <c r="AG725">
        <f t="array" ref="AG725">AVERAGE(IF(H725:R725&lt;&gt;0,H725:R725))</f>
        <v>8235.1987157777767</v>
      </c>
      <c r="AH725">
        <f t="array" ref="AH725">STDEV(IF(H725:R725&lt;&gt;0,H725:R725))</f>
        <v>5510.9886605205884</v>
      </c>
      <c r="AI725">
        <f t="shared" si="39"/>
        <v>149.43232917122077</v>
      </c>
    </row>
    <row r="726" spans="1:35" x14ac:dyDescent="0.2">
      <c r="A726" s="2" t="s">
        <v>700</v>
      </c>
      <c r="B726" s="2">
        <v>49002</v>
      </c>
      <c r="C726" s="5">
        <v>3308</v>
      </c>
      <c r="D726" s="5">
        <f t="shared" si="37"/>
        <v>131668374</v>
      </c>
      <c r="E726" s="5">
        <v>2687</v>
      </c>
      <c r="F726" s="5">
        <f t="shared" si="38"/>
        <v>1</v>
      </c>
      <c r="G726" s="5">
        <v>57</v>
      </c>
      <c r="H726" s="14">
        <v>0</v>
      </c>
      <c r="I726" s="14">
        <v>7313</v>
      </c>
      <c r="J726" s="14">
        <v>1482.9927070000001</v>
      </c>
      <c r="K726" s="14">
        <v>0</v>
      </c>
      <c r="L726" s="14">
        <v>0</v>
      </c>
      <c r="M726" s="14">
        <v>4754.2145200000004</v>
      </c>
      <c r="N726" s="14">
        <v>0</v>
      </c>
      <c r="O726" s="14">
        <v>2322.0726789999999</v>
      </c>
      <c r="P726" s="14">
        <v>4242.3318499999996</v>
      </c>
      <c r="Q726" s="14">
        <v>0</v>
      </c>
      <c r="R726" s="14">
        <v>6446.858577</v>
      </c>
      <c r="S726" s="14">
        <v>2189.485482</v>
      </c>
      <c r="T726" s="14">
        <v>0</v>
      </c>
      <c r="U726" s="14">
        <v>3983.8931480000001</v>
      </c>
      <c r="V726" s="14">
        <v>2754.8448189999999</v>
      </c>
      <c r="W726" s="14">
        <v>2096.8106779999998</v>
      </c>
      <c r="X726" s="14">
        <v>2619.3217030000001</v>
      </c>
      <c r="Y726" s="14">
        <v>0</v>
      </c>
      <c r="Z726" s="14">
        <v>2123.2451879999999</v>
      </c>
      <c r="AA726" s="14">
        <v>3530.279826</v>
      </c>
      <c r="AB726" s="14">
        <v>450</v>
      </c>
      <c r="AC726" s="14">
        <v>4498.273185</v>
      </c>
      <c r="AD726" s="14">
        <v>2619.3217030000001</v>
      </c>
      <c r="AE726" s="14">
        <v>0.58229493799999998</v>
      </c>
      <c r="AF726" s="14">
        <f t="array" ref="AF726">TTEST(IF(H726:R726&lt;&gt;0,H726:R726),IF(S726:AA726&lt;&gt;0,S726:AA726),2,3)</f>
        <v>0.13526775872135738</v>
      </c>
      <c r="AG726">
        <f t="array" ref="AG726">AVERAGE(IF(H726:R726&lt;&gt;0,H726:R726))</f>
        <v>4426.9117221666666</v>
      </c>
      <c r="AH726">
        <f t="array" ref="AH726">STDEV(IF(H726:R726&lt;&gt;0,H726:R726))</f>
        <v>2264.8573579797608</v>
      </c>
      <c r="AI726">
        <f t="shared" si="39"/>
        <v>195.46095062319711</v>
      </c>
    </row>
    <row r="727" spans="1:35" x14ac:dyDescent="0.2">
      <c r="A727" s="2" t="s">
        <v>616</v>
      </c>
      <c r="B727" s="2">
        <v>41852</v>
      </c>
      <c r="C727" s="5">
        <v>4662</v>
      </c>
      <c r="D727" s="5">
        <f t="shared" si="37"/>
        <v>131498984</v>
      </c>
      <c r="E727" s="5">
        <v>3142</v>
      </c>
      <c r="F727" s="5">
        <f t="shared" si="38"/>
        <v>1</v>
      </c>
      <c r="G727" s="5">
        <v>88</v>
      </c>
      <c r="H727" s="14">
        <v>0</v>
      </c>
      <c r="I727" s="14">
        <v>4224</v>
      </c>
      <c r="J727" s="14">
        <v>1367.733821</v>
      </c>
      <c r="K727" s="14">
        <v>2451.864403</v>
      </c>
      <c r="L727" s="14">
        <v>14472.73588</v>
      </c>
      <c r="M727" s="14">
        <v>2320.5031520000002</v>
      </c>
      <c r="N727" s="14">
        <v>5278.9177410000002</v>
      </c>
      <c r="O727" s="14">
        <v>3474.598954</v>
      </c>
      <c r="P727" s="14">
        <v>1620.064993</v>
      </c>
      <c r="Q727" s="14">
        <v>13160.78844</v>
      </c>
      <c r="R727" s="14">
        <v>4881.4973609999997</v>
      </c>
      <c r="S727" s="14">
        <v>0</v>
      </c>
      <c r="T727" s="14">
        <v>2446.6190000000001</v>
      </c>
      <c r="U727" s="14">
        <v>0</v>
      </c>
      <c r="V727" s="14">
        <v>2808.8495969999999</v>
      </c>
      <c r="W727" s="14">
        <v>1912.751741</v>
      </c>
      <c r="X727" s="14">
        <v>0</v>
      </c>
      <c r="Y727" s="14">
        <v>0</v>
      </c>
      <c r="Z727" s="14">
        <v>0</v>
      </c>
      <c r="AA727" s="14">
        <v>0</v>
      </c>
      <c r="AB727" s="14">
        <v>4850</v>
      </c>
      <c r="AC727" s="14">
        <v>3849.299477</v>
      </c>
      <c r="AD727" s="14">
        <v>2446.6190000000001</v>
      </c>
      <c r="AE727" s="14">
        <v>0.635601105</v>
      </c>
      <c r="AF727" s="14">
        <f t="array" ref="AF727">TTEST(IF(H727:R727&lt;&gt;0,H727:R727),IF(S727:AA727&lt;&gt;0,S727:AA727),2,3)</f>
        <v>8.034906118625211E-2</v>
      </c>
      <c r="AG727">
        <f t="array" ref="AG727">AVERAGE(IF(H727:R727&lt;&gt;0,H727:R727))</f>
        <v>5325.270474500001</v>
      </c>
      <c r="AH727">
        <f t="array" ref="AH727">STDEV(IF(H727:R727&lt;&gt;0,H727:R727))</f>
        <v>4673.6146272628403</v>
      </c>
      <c r="AI727">
        <f t="shared" si="39"/>
        <v>113.94329441361772</v>
      </c>
    </row>
    <row r="728" spans="1:35" x14ac:dyDescent="0.2">
      <c r="A728" s="2" t="s">
        <v>399</v>
      </c>
      <c r="B728" s="2">
        <v>63306</v>
      </c>
      <c r="C728" s="5">
        <v>5262</v>
      </c>
      <c r="D728" s="5">
        <f t="shared" si="37"/>
        <v>131043420</v>
      </c>
      <c r="E728" s="5">
        <v>2070</v>
      </c>
      <c r="F728" s="5">
        <f t="shared" si="38"/>
        <v>1</v>
      </c>
      <c r="G728" s="5">
        <v>122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12657.798210000001</v>
      </c>
      <c r="P728" s="14">
        <v>0</v>
      </c>
      <c r="Q728" s="14">
        <v>0</v>
      </c>
      <c r="R728" s="14">
        <v>1058.683131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2069.6975419999999</v>
      </c>
      <c r="Y728" s="14">
        <v>0</v>
      </c>
      <c r="Z728" s="14">
        <v>0</v>
      </c>
      <c r="AA728" s="14">
        <v>0</v>
      </c>
      <c r="AB728" s="14">
        <v>0</v>
      </c>
      <c r="AC728" s="14">
        <v>6858.2406680000004</v>
      </c>
      <c r="AD728" s="14">
        <v>2069.6975419999999</v>
      </c>
      <c r="AE728" s="14">
        <v>0.301782577</v>
      </c>
      <c r="AF728" s="14" t="e">
        <f t="array" ref="AF728">TTEST(IF(H728:R728&lt;&gt;0,H728:R728),IF(S728:AA728&lt;&gt;0,S728:AA728),2,3)</f>
        <v>#DIV/0!</v>
      </c>
      <c r="AG728">
        <f t="array" ref="AG728">AVERAGE(IF(H728:R728&lt;&gt;0,H728:R728))</f>
        <v>6858.2406705000003</v>
      </c>
      <c r="AH728">
        <f t="array" ref="AH728">STDEV(IF(H728:R728&lt;&gt;0,H728:R728))</f>
        <v>8201.8129281240363</v>
      </c>
      <c r="AI728">
        <f t="shared" si="39"/>
        <v>83.618594213275415</v>
      </c>
    </row>
    <row r="729" spans="1:35" x14ac:dyDescent="0.2">
      <c r="A729" s="2" t="s">
        <v>693</v>
      </c>
      <c r="B729" s="2">
        <v>164194</v>
      </c>
      <c r="C729" s="5">
        <v>1007</v>
      </c>
      <c r="D729" s="5">
        <f t="shared" si="37"/>
        <v>131026812</v>
      </c>
      <c r="E729" s="5">
        <v>798</v>
      </c>
      <c r="F729" s="5">
        <f t="shared" si="38"/>
        <v>1</v>
      </c>
      <c r="G729" s="5">
        <v>81</v>
      </c>
      <c r="H729" s="14">
        <v>0</v>
      </c>
      <c r="I729" s="14">
        <v>608</v>
      </c>
      <c r="J729" s="14">
        <v>130.90109530000001</v>
      </c>
      <c r="K729" s="14">
        <v>0</v>
      </c>
      <c r="L729" s="14">
        <v>0</v>
      </c>
      <c r="M729" s="14">
        <v>1733.2875429999999</v>
      </c>
      <c r="N729" s="14">
        <v>2363.9786800000002</v>
      </c>
      <c r="O729" s="14">
        <v>0</v>
      </c>
      <c r="P729" s="14">
        <v>798.25134409999998</v>
      </c>
      <c r="Q729" s="14">
        <v>0</v>
      </c>
      <c r="R729" s="14">
        <v>228.0459295</v>
      </c>
      <c r="S729" s="14">
        <v>0</v>
      </c>
      <c r="T729" s="14">
        <v>1508.427993</v>
      </c>
      <c r="U729" s="14">
        <v>0</v>
      </c>
      <c r="V729" s="14">
        <v>0</v>
      </c>
      <c r="W729" s="14">
        <v>0</v>
      </c>
      <c r="X729" s="14">
        <v>1579.198343</v>
      </c>
      <c r="Y729" s="14">
        <v>0</v>
      </c>
      <c r="Z729" s="14">
        <v>0</v>
      </c>
      <c r="AA729" s="14">
        <v>0</v>
      </c>
      <c r="AB729" s="14">
        <v>112</v>
      </c>
      <c r="AC729" s="14">
        <v>703.12567200000001</v>
      </c>
      <c r="AD729" s="14">
        <v>1543.8131679999999</v>
      </c>
      <c r="AE729" s="14">
        <v>2.1956432960000001</v>
      </c>
      <c r="AF729" s="14">
        <f t="array" ref="AF729">TTEST(IF(H729:R729&lt;&gt;0,H729:R729),IF(S729:AA729&lt;&gt;0,S729:AA729),2,3)</f>
        <v>0.17929669623072522</v>
      </c>
      <c r="AG729">
        <f t="array" ref="AG729">AVERAGE(IF(H729:R729&lt;&gt;0,H729:R729))</f>
        <v>977.07743198333344</v>
      </c>
      <c r="AH729">
        <f t="array" ref="AH729">STDEV(IF(H729:R729&lt;&gt;0,H729:R729))</f>
        <v>887.76216507985544</v>
      </c>
      <c r="AI729">
        <f t="shared" si="39"/>
        <v>110.0607201361689</v>
      </c>
    </row>
    <row r="730" spans="1:35" x14ac:dyDescent="0.2">
      <c r="A730" s="2" t="s">
        <v>709</v>
      </c>
      <c r="B730" s="2">
        <v>38420</v>
      </c>
      <c r="C730" s="5">
        <v>4145</v>
      </c>
      <c r="D730" s="5">
        <f t="shared" si="37"/>
        <v>130896940</v>
      </c>
      <c r="E730" s="5">
        <v>3407</v>
      </c>
      <c r="F730" s="5">
        <f t="shared" si="38"/>
        <v>1</v>
      </c>
      <c r="G730" s="5">
        <v>65</v>
      </c>
      <c r="H730" s="14">
        <v>770</v>
      </c>
      <c r="I730" s="14">
        <v>11010</v>
      </c>
      <c r="J730" s="14">
        <v>1994.4467990000001</v>
      </c>
      <c r="K730" s="14">
        <v>0</v>
      </c>
      <c r="L730" s="14">
        <v>6189.1967759999998</v>
      </c>
      <c r="M730" s="14">
        <v>8789.748388</v>
      </c>
      <c r="N730" s="14">
        <v>4518.3430259999996</v>
      </c>
      <c r="O730" s="14">
        <v>5275.2013260000003</v>
      </c>
      <c r="P730" s="14">
        <v>3957.2972319999999</v>
      </c>
      <c r="Q730" s="14">
        <v>5146.8643499999998</v>
      </c>
      <c r="R730" s="14">
        <v>3513.019961</v>
      </c>
      <c r="S730" s="14">
        <v>2073.5529219999999</v>
      </c>
      <c r="T730" s="14">
        <v>2222.4667239999999</v>
      </c>
      <c r="U730" s="14">
        <v>0</v>
      </c>
      <c r="V730" s="14">
        <v>3301.7040579999998</v>
      </c>
      <c r="W730" s="14">
        <v>2999.2457239999999</v>
      </c>
      <c r="X730" s="14">
        <v>1988.791986</v>
      </c>
      <c r="Y730" s="14">
        <v>0</v>
      </c>
      <c r="Z730" s="14">
        <v>0</v>
      </c>
      <c r="AA730" s="14">
        <v>0</v>
      </c>
      <c r="AB730" s="14">
        <v>2570</v>
      </c>
      <c r="AC730" s="14">
        <v>4832.6036880000001</v>
      </c>
      <c r="AD730" s="14">
        <v>2222.4667239999999</v>
      </c>
      <c r="AE730" s="14">
        <v>0.45989012699999998</v>
      </c>
      <c r="AF730" s="14">
        <f t="array" ref="AF730">TTEST(IF(H730:R730&lt;&gt;0,H730:R730),IF(S730:AA730&lt;&gt;0,S730:AA730),2,3)</f>
        <v>2.5072640578310181E-2</v>
      </c>
      <c r="AG730">
        <f t="array" ref="AG730">AVERAGE(IF(H730:R730&lt;&gt;0,H730:R730))</f>
        <v>5116.4117858</v>
      </c>
      <c r="AH730">
        <f t="array" ref="AH730">STDEV(IF(H730:R730&lt;&gt;0,H730:R730))</f>
        <v>3024.2510894475554</v>
      </c>
      <c r="AI730">
        <f t="shared" si="39"/>
        <v>169.17946408790493</v>
      </c>
    </row>
    <row r="731" spans="1:35" x14ac:dyDescent="0.2">
      <c r="A731" s="2" t="s">
        <v>634</v>
      </c>
      <c r="B731" s="2">
        <v>35964</v>
      </c>
      <c r="C731" s="5">
        <v>5200</v>
      </c>
      <c r="D731" s="5">
        <f t="shared" si="37"/>
        <v>130549320</v>
      </c>
      <c r="E731" s="5">
        <v>3630</v>
      </c>
      <c r="F731" s="5">
        <f t="shared" si="38"/>
        <v>1</v>
      </c>
      <c r="G731" s="5">
        <v>88</v>
      </c>
      <c r="H731" s="14">
        <v>0</v>
      </c>
      <c r="I731" s="14">
        <v>21884</v>
      </c>
      <c r="J731" s="14">
        <v>3587.6418920000001</v>
      </c>
      <c r="K731" s="14">
        <v>0</v>
      </c>
      <c r="L731" s="14">
        <v>4700.1743180000003</v>
      </c>
      <c r="M731" s="14">
        <v>5032.7942759999996</v>
      </c>
      <c r="N731" s="14">
        <v>0</v>
      </c>
      <c r="O731" s="14">
        <v>3436.2196899999999</v>
      </c>
      <c r="P731" s="14">
        <v>4662.5614020000003</v>
      </c>
      <c r="Q731" s="14">
        <v>0</v>
      </c>
      <c r="R731" s="14">
        <v>6093.1057280000005</v>
      </c>
      <c r="S731" s="14">
        <v>3342.3721660000001</v>
      </c>
      <c r="T731" s="14">
        <v>2844.1530360000002</v>
      </c>
      <c r="U731" s="14">
        <v>3559.6475340000002</v>
      </c>
      <c r="V731" s="14">
        <v>2771.8674569999998</v>
      </c>
      <c r="W731" s="14">
        <v>3529.2238520000001</v>
      </c>
      <c r="X731" s="14">
        <v>0</v>
      </c>
      <c r="Y731" s="14">
        <v>3672.760663</v>
      </c>
      <c r="Z731" s="14">
        <v>4949.0054980000004</v>
      </c>
      <c r="AA731" s="14">
        <v>5856.7056689999999</v>
      </c>
      <c r="AB731" s="14">
        <v>3270</v>
      </c>
      <c r="AC731" s="14">
        <v>4700.1743180000003</v>
      </c>
      <c r="AD731" s="14">
        <v>3544.4356929999999</v>
      </c>
      <c r="AE731" s="14">
        <v>0.75410728500000002</v>
      </c>
      <c r="AF731" s="14">
        <f t="array" ref="AF731">TTEST(IF(H731:R731&lt;&gt;0,H731:R731),IF(S731:AA731&lt;&gt;0,S731:AA731),2,3)</f>
        <v>0.24424049904885764</v>
      </c>
      <c r="AG731">
        <f t="array" ref="AG731">AVERAGE(IF(H731:R731&lt;&gt;0,H731:R731))</f>
        <v>7056.6424722857137</v>
      </c>
      <c r="AH731">
        <f t="array" ref="AH731">STDEV(IF(H731:R731&lt;&gt;0,H731:R731))</f>
        <v>6599.2535981432839</v>
      </c>
      <c r="AI731">
        <f t="shared" si="39"/>
        <v>106.9309182825027</v>
      </c>
    </row>
    <row r="732" spans="1:35" x14ac:dyDescent="0.2">
      <c r="A732" s="2" t="s">
        <v>723</v>
      </c>
      <c r="B732" s="2">
        <v>50106</v>
      </c>
      <c r="C732" s="5">
        <v>3119</v>
      </c>
      <c r="D732" s="5">
        <f t="shared" si="37"/>
        <v>130375812</v>
      </c>
      <c r="E732" s="5">
        <v>2602</v>
      </c>
      <c r="F732" s="5">
        <f t="shared" si="38"/>
        <v>1</v>
      </c>
      <c r="G732" s="5">
        <v>67</v>
      </c>
      <c r="H732" s="14">
        <v>0</v>
      </c>
      <c r="I732" s="14">
        <v>8751</v>
      </c>
      <c r="J732" s="14">
        <v>1398.678596</v>
      </c>
      <c r="K732" s="14">
        <v>0</v>
      </c>
      <c r="L732" s="14">
        <v>0</v>
      </c>
      <c r="M732" s="14">
        <v>3610.0586790000002</v>
      </c>
      <c r="N732" s="14">
        <v>0</v>
      </c>
      <c r="O732" s="14">
        <v>2514.21081</v>
      </c>
      <c r="P732" s="14">
        <v>3390.6283920000001</v>
      </c>
      <c r="Q732" s="14">
        <v>0</v>
      </c>
      <c r="R732" s="14">
        <v>1999.1401490000001</v>
      </c>
      <c r="S732" s="14">
        <v>3012.448954</v>
      </c>
      <c r="T732" s="14">
        <v>1184.405986</v>
      </c>
      <c r="U732" s="14">
        <v>5596.7402270000002</v>
      </c>
      <c r="V732" s="14">
        <v>0</v>
      </c>
      <c r="W732" s="14">
        <v>2602.0970900000002</v>
      </c>
      <c r="X732" s="14">
        <v>0</v>
      </c>
      <c r="Y732" s="14">
        <v>0</v>
      </c>
      <c r="Z732" s="14">
        <v>2497.4376659999998</v>
      </c>
      <c r="AA732" s="14">
        <v>3303.741876</v>
      </c>
      <c r="AB732" s="14">
        <v>688</v>
      </c>
      <c r="AC732" s="14">
        <v>2952.4196010000001</v>
      </c>
      <c r="AD732" s="14">
        <v>2807.2730219999999</v>
      </c>
      <c r="AE732" s="14">
        <v>0.950838093</v>
      </c>
      <c r="AF732" s="14">
        <f t="array" ref="AF732">TTEST(IF(H732:R732&lt;&gt;0,H732:R732),IF(S732:AA732&lt;&gt;0,S732:AA732),2,3)</f>
        <v>0.65256023266493957</v>
      </c>
      <c r="AG732">
        <f t="array" ref="AG732">AVERAGE(IF(H732:R732&lt;&gt;0,H732:R732))</f>
        <v>3610.6194376666663</v>
      </c>
      <c r="AH732">
        <f t="array" ref="AH732">STDEV(IF(H732:R732&lt;&gt;0,H732:R732))</f>
        <v>2651.9264078738966</v>
      </c>
      <c r="AI732">
        <f t="shared" si="39"/>
        <v>136.15081575967915</v>
      </c>
    </row>
    <row r="733" spans="1:35" x14ac:dyDescent="0.2">
      <c r="A733" s="2" t="s">
        <v>639</v>
      </c>
      <c r="B733" s="2">
        <v>36113</v>
      </c>
      <c r="C733" s="5">
        <v>5157</v>
      </c>
      <c r="D733" s="5">
        <f t="shared" si="37"/>
        <v>129934574</v>
      </c>
      <c r="E733" s="5">
        <v>3598</v>
      </c>
      <c r="F733" s="5">
        <f t="shared" si="38"/>
        <v>1</v>
      </c>
      <c r="G733" s="5">
        <v>131</v>
      </c>
      <c r="H733" s="14">
        <v>0</v>
      </c>
      <c r="I733" s="14">
        <v>4674</v>
      </c>
      <c r="J733" s="14">
        <v>2822.0774259999998</v>
      </c>
      <c r="K733" s="14">
        <v>28599.051930000001</v>
      </c>
      <c r="L733" s="14">
        <v>988.63602920000005</v>
      </c>
      <c r="M733" s="14">
        <v>6492.5442620000003</v>
      </c>
      <c r="N733" s="14">
        <v>0</v>
      </c>
      <c r="O733" s="14">
        <v>0</v>
      </c>
      <c r="P733" s="14">
        <v>3845.622081</v>
      </c>
      <c r="Q733" s="14">
        <v>0</v>
      </c>
      <c r="R733" s="14">
        <v>6055.6572980000001</v>
      </c>
      <c r="S733" s="14">
        <v>2179.336585</v>
      </c>
      <c r="T733" s="14">
        <v>2362.7882989999998</v>
      </c>
      <c r="U733" s="14">
        <v>3597.7516350000001</v>
      </c>
      <c r="V733" s="14">
        <v>6272.0963170000005</v>
      </c>
      <c r="W733" s="14">
        <v>2387.3200449999999</v>
      </c>
      <c r="X733" s="14">
        <v>0</v>
      </c>
      <c r="Y733" s="14">
        <v>0</v>
      </c>
      <c r="Z733" s="14">
        <v>3251.3095659999999</v>
      </c>
      <c r="AA733" s="14">
        <v>3648.4956379999999</v>
      </c>
      <c r="AB733" s="14">
        <v>172</v>
      </c>
      <c r="AC733" s="14">
        <v>4674</v>
      </c>
      <c r="AD733" s="14">
        <v>3251.3095659999999</v>
      </c>
      <c r="AE733" s="14">
        <v>0.69561608200000002</v>
      </c>
      <c r="AF733" s="14">
        <f t="array" ref="AF733">TTEST(IF(H733:R733&lt;&gt;0,H733:R733),IF(S733:AA733&lt;&gt;0,S733:AA733),2,3)</f>
        <v>0.28076915774578021</v>
      </c>
      <c r="AG733">
        <f t="array" ref="AG733">AVERAGE(IF(H733:R733&lt;&gt;0,H733:R733))</f>
        <v>7639.6555751714304</v>
      </c>
      <c r="AH733">
        <f t="array" ref="AH733">STDEV(IF(H733:R733&lt;&gt;0,H733:R733))</f>
        <v>9431.8267392500838</v>
      </c>
      <c r="AI733">
        <f t="shared" si="39"/>
        <v>80.998684415812889</v>
      </c>
    </row>
    <row r="734" spans="1:35" x14ac:dyDescent="0.2">
      <c r="A734" s="2" t="s">
        <v>667</v>
      </c>
      <c r="B734" s="2">
        <v>135024</v>
      </c>
      <c r="C734" s="5">
        <v>1300</v>
      </c>
      <c r="D734" s="5">
        <f t="shared" si="37"/>
        <v>129758064</v>
      </c>
      <c r="E734" s="5">
        <v>961</v>
      </c>
      <c r="F734" s="5">
        <f t="shared" si="38"/>
        <v>1</v>
      </c>
      <c r="G734" s="5">
        <v>99</v>
      </c>
      <c r="H734" s="14">
        <v>0</v>
      </c>
      <c r="I734" s="14">
        <v>652</v>
      </c>
      <c r="J734" s="14">
        <v>90.665109799999996</v>
      </c>
      <c r="K734" s="14">
        <v>0</v>
      </c>
      <c r="L734" s="14">
        <v>0</v>
      </c>
      <c r="M734" s="14">
        <v>1515.9712440000001</v>
      </c>
      <c r="N734" s="14">
        <v>2133.3627320000001</v>
      </c>
      <c r="O734" s="14">
        <v>0</v>
      </c>
      <c r="P734" s="14">
        <v>647.79346380000004</v>
      </c>
      <c r="Q734" s="14">
        <v>0</v>
      </c>
      <c r="R734" s="14">
        <v>487.90025200000002</v>
      </c>
      <c r="S734" s="14">
        <v>0</v>
      </c>
      <c r="T734" s="14">
        <v>1270.5411180000001</v>
      </c>
      <c r="U734" s="14">
        <v>4412.666491</v>
      </c>
      <c r="V734" s="14">
        <v>0</v>
      </c>
      <c r="W734" s="14">
        <v>0</v>
      </c>
      <c r="X734" s="14">
        <v>1703.162041</v>
      </c>
      <c r="Y734" s="14">
        <v>0</v>
      </c>
      <c r="Z734" s="14">
        <v>0</v>
      </c>
      <c r="AA734" s="14">
        <v>0</v>
      </c>
      <c r="AB734" s="14">
        <v>85.5</v>
      </c>
      <c r="AC734" s="14">
        <v>649.89673189999996</v>
      </c>
      <c r="AD734" s="14">
        <v>1703.162041</v>
      </c>
      <c r="AE734" s="14">
        <v>2.6206656490000002</v>
      </c>
      <c r="AF734" s="14">
        <f t="array" ref="AF734">TTEST(IF(H734:R734&lt;&gt;0,H734:R734),IF(S734:AA734&lt;&gt;0,S734:AA734),2,3)</f>
        <v>0.25299382731124959</v>
      </c>
      <c r="AG734">
        <f t="array" ref="AG734">AVERAGE(IF(H734:R734&lt;&gt;0,H734:R734))</f>
        <v>921.28213360000007</v>
      </c>
      <c r="AH734">
        <f t="array" ref="AH734">STDEV(IF(H734:R734&lt;&gt;0,H734:R734))</f>
        <v>754.69834113461707</v>
      </c>
      <c r="AI734">
        <f t="shared" si="39"/>
        <v>122.07289765801528</v>
      </c>
    </row>
    <row r="735" spans="1:35" x14ac:dyDescent="0.2">
      <c r="A735" s="2" t="s">
        <v>844</v>
      </c>
      <c r="B735" s="2">
        <v>36977</v>
      </c>
      <c r="C735" s="5">
        <v>3504</v>
      </c>
      <c r="D735" s="5">
        <f t="shared" si="37"/>
        <v>129567408</v>
      </c>
      <c r="E735" s="5">
        <v>3504</v>
      </c>
      <c r="F735" s="5">
        <f t="shared" si="38"/>
        <v>1</v>
      </c>
      <c r="G735" s="5"/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3503.8433110000001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3503.8433110000001</v>
      </c>
      <c r="AD735" s="14" t="e">
        <v>#NUM!</v>
      </c>
      <c r="AE735" s="14" t="e">
        <v>#NUM!</v>
      </c>
      <c r="AF735" s="14" t="e">
        <f t="array" ref="AF735">TTEST(IF(H735:R735&lt;&gt;0,H735:R735),IF(S735:AA735&lt;&gt;0,S735:AA735),2,3)</f>
        <v>#DIV/0!</v>
      </c>
      <c r="AG735">
        <f t="array" ref="AG735">AVERAGE(IF(H735:R735&lt;&gt;0,H735:R735))</f>
        <v>3503.8433110000001</v>
      </c>
      <c r="AH735" t="e">
        <f t="array" ref="AH735">STDEV(IF(H735:R735&lt;&gt;0,H735:R735))</f>
        <v>#DIV/0!</v>
      </c>
      <c r="AI735" t="e">
        <f t="shared" si="39"/>
        <v>#DIV/0!</v>
      </c>
    </row>
    <row r="736" spans="1:35" x14ac:dyDescent="0.2">
      <c r="A736" s="2" t="s">
        <v>719</v>
      </c>
      <c r="B736" s="2">
        <v>203779</v>
      </c>
      <c r="C736" s="5">
        <v>768</v>
      </c>
      <c r="D736" s="5">
        <f t="shared" si="37"/>
        <v>129399665</v>
      </c>
      <c r="E736" s="5">
        <v>635</v>
      </c>
      <c r="F736" s="5">
        <f t="shared" si="38"/>
        <v>1</v>
      </c>
      <c r="G736" s="5">
        <v>42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634.82786620000002</v>
      </c>
      <c r="P736" s="14">
        <v>534.74781570000005</v>
      </c>
      <c r="Q736" s="14">
        <v>0</v>
      </c>
      <c r="R736" s="14">
        <v>0</v>
      </c>
      <c r="S736" s="14">
        <v>0</v>
      </c>
      <c r="T736" s="14">
        <v>1133.4695979999999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584.78784089999999</v>
      </c>
      <c r="AD736" s="14">
        <v>1133.4695979999999</v>
      </c>
      <c r="AE736" s="14">
        <v>1.938257806</v>
      </c>
      <c r="AF736" s="14" t="e">
        <f t="array" ref="AF736">TTEST(IF(H736:R736&lt;&gt;0,H736:R736),IF(S736:AA736&lt;&gt;0,S736:AA736),2,3)</f>
        <v>#DIV/0!</v>
      </c>
      <c r="AG736">
        <f t="array" ref="AG736">AVERAGE(IF(H736:R736&lt;&gt;0,H736:R736))</f>
        <v>584.78784095000003</v>
      </c>
      <c r="AH736">
        <f t="array" ref="AH736">STDEV(IF(H736:R736&lt;&gt;0,H736:R736))</f>
        <v>70.767282370042111</v>
      </c>
      <c r="AI736">
        <f t="shared" si="39"/>
        <v>826.35339575729995</v>
      </c>
    </row>
    <row r="737" spans="1:35" x14ac:dyDescent="0.2">
      <c r="A737" s="2" t="s">
        <v>742</v>
      </c>
      <c r="B737" s="2">
        <v>48310</v>
      </c>
      <c r="C737" s="5">
        <v>3138</v>
      </c>
      <c r="D737" s="5">
        <f t="shared" si="37"/>
        <v>129277560</v>
      </c>
      <c r="E737" s="5">
        <v>2676</v>
      </c>
      <c r="F737" s="5">
        <f t="shared" si="38"/>
        <v>1</v>
      </c>
      <c r="G737" s="5">
        <v>52</v>
      </c>
      <c r="H737" s="14">
        <v>0</v>
      </c>
      <c r="I737" s="14">
        <v>1948</v>
      </c>
      <c r="J737" s="14">
        <v>1005.748392</v>
      </c>
      <c r="K737" s="14">
        <v>0</v>
      </c>
      <c r="L737" s="14">
        <v>0</v>
      </c>
      <c r="M737" s="14">
        <v>2552.4086499999999</v>
      </c>
      <c r="N737" s="14">
        <v>0</v>
      </c>
      <c r="O737" s="14">
        <v>1849.428484</v>
      </c>
      <c r="P737" s="14">
        <v>5978.956741</v>
      </c>
      <c r="Q737" s="14">
        <v>0</v>
      </c>
      <c r="R737" s="14">
        <v>6907.5731599999999</v>
      </c>
      <c r="S737" s="14">
        <v>2999.7137039999998</v>
      </c>
      <c r="T737" s="14">
        <v>0</v>
      </c>
      <c r="U737" s="14">
        <v>3383.3145049999998</v>
      </c>
      <c r="V737" s="14">
        <v>3439.61751</v>
      </c>
      <c r="W737" s="14">
        <v>2676.2759219999998</v>
      </c>
      <c r="X737" s="14">
        <v>0</v>
      </c>
      <c r="Y737" s="14">
        <v>0</v>
      </c>
      <c r="Z737" s="14">
        <v>1971.5297109999999</v>
      </c>
      <c r="AA737" s="14">
        <v>3551.0674530000001</v>
      </c>
      <c r="AB737" s="14">
        <v>2530</v>
      </c>
      <c r="AC737" s="14">
        <v>2250.2043250000002</v>
      </c>
      <c r="AD737" s="14">
        <v>3191.5141039999999</v>
      </c>
      <c r="AE737" s="14">
        <v>1.418321913</v>
      </c>
      <c r="AF737" s="14">
        <f t="array" ref="AF737">TTEST(IF(H737:R737&lt;&gt;0,H737:R737),IF(S737:AA737&lt;&gt;0,S737:AA737),2,3)</f>
        <v>0.73207934204715119</v>
      </c>
      <c r="AG737">
        <f t="array" ref="AG737">AVERAGE(IF(H737:R737&lt;&gt;0,H737:R737))</f>
        <v>3373.6859045000001</v>
      </c>
      <c r="AH737">
        <f t="array" ref="AH737">STDEV(IF(H737:R737&lt;&gt;0,H737:R737))</f>
        <v>2445.9501483147928</v>
      </c>
      <c r="AI737">
        <f t="shared" si="39"/>
        <v>137.92946298698675</v>
      </c>
    </row>
    <row r="738" spans="1:35" x14ac:dyDescent="0.2">
      <c r="A738" s="2" t="s">
        <v>581</v>
      </c>
      <c r="B738" s="2">
        <v>35278</v>
      </c>
      <c r="C738" s="5">
        <v>5969</v>
      </c>
      <c r="D738" s="5">
        <f t="shared" si="37"/>
        <v>128729422</v>
      </c>
      <c r="E738" s="5">
        <v>3649</v>
      </c>
      <c r="F738" s="5">
        <f t="shared" si="38"/>
        <v>1</v>
      </c>
      <c r="G738" s="5">
        <v>112</v>
      </c>
      <c r="H738" s="14">
        <v>0</v>
      </c>
      <c r="I738" s="14">
        <v>3852</v>
      </c>
      <c r="J738" s="14">
        <v>2381.9653720000001</v>
      </c>
      <c r="K738" s="14">
        <v>21923.166300000001</v>
      </c>
      <c r="L738" s="14">
        <v>2584.4193839999998</v>
      </c>
      <c r="M738" s="14">
        <v>1541.26325</v>
      </c>
      <c r="N738" s="14">
        <v>4248.7729179999997</v>
      </c>
      <c r="O738" s="14">
        <v>0</v>
      </c>
      <c r="P738" s="14">
        <v>3445.6709510000001</v>
      </c>
      <c r="Q738" s="14">
        <v>0</v>
      </c>
      <c r="R738" s="14">
        <v>7776.1806770000003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3648.8354760000002</v>
      </c>
      <c r="AD738" s="14" t="e">
        <v>#NUM!</v>
      </c>
      <c r="AE738" s="14" t="e">
        <v>#NUM!</v>
      </c>
      <c r="AF738" s="14" t="e">
        <f t="array" ref="AF738">TTEST(IF(H738:R738&lt;&gt;0,H738:R738),IF(S738:AA738&lt;&gt;0,S738:AA738),2,3)</f>
        <v>#DIV/0!</v>
      </c>
      <c r="AG738">
        <f t="array" ref="AG738">AVERAGE(IF(H738:R738&lt;&gt;0,H738:R738))</f>
        <v>5969.1798565000008</v>
      </c>
      <c r="AH738">
        <f t="array" ref="AH738">STDEV(IF(H738:R738&lt;&gt;0,H738:R738))</f>
        <v>6713.9134837157289</v>
      </c>
      <c r="AI738">
        <f t="shared" si="39"/>
        <v>88.907607626728534</v>
      </c>
    </row>
    <row r="739" spans="1:35" x14ac:dyDescent="0.2">
      <c r="A739" s="2" t="s">
        <v>854</v>
      </c>
      <c r="B739" s="2">
        <v>67400</v>
      </c>
      <c r="C739" s="5">
        <v>1884</v>
      </c>
      <c r="D739" s="5">
        <f t="shared" si="37"/>
        <v>128127400</v>
      </c>
      <c r="E739" s="5">
        <v>1901</v>
      </c>
      <c r="F739" s="5">
        <f t="shared" si="38"/>
        <v>1</v>
      </c>
      <c r="G739" s="5">
        <v>52</v>
      </c>
      <c r="H739" s="14">
        <v>0</v>
      </c>
      <c r="I739" s="14">
        <v>661</v>
      </c>
      <c r="J739" s="14">
        <v>301.4171748</v>
      </c>
      <c r="K739" s="14">
        <v>0</v>
      </c>
      <c r="L739" s="14">
        <v>0</v>
      </c>
      <c r="M739" s="14">
        <v>2161.1483199999998</v>
      </c>
      <c r="N739" s="14">
        <v>0</v>
      </c>
      <c r="O739" s="14">
        <v>0</v>
      </c>
      <c r="P739" s="14">
        <v>2769.329792</v>
      </c>
      <c r="Q739" s="14">
        <v>0</v>
      </c>
      <c r="R739" s="14">
        <v>1900.6801809999999</v>
      </c>
      <c r="S739" s="14">
        <v>2128.2011940000002</v>
      </c>
      <c r="T739" s="14">
        <v>1672.7914760000001</v>
      </c>
      <c r="U739" s="14">
        <v>0</v>
      </c>
      <c r="V739" s="14">
        <v>0</v>
      </c>
      <c r="W739" s="14">
        <v>1807.181709</v>
      </c>
      <c r="X739" s="14">
        <v>0</v>
      </c>
      <c r="Y739" s="14">
        <v>0</v>
      </c>
      <c r="Z739" s="14">
        <v>3552.5695369999999</v>
      </c>
      <c r="AA739" s="14">
        <v>0</v>
      </c>
      <c r="AB739" s="14">
        <v>0</v>
      </c>
      <c r="AC739" s="14">
        <v>1900.6801809999999</v>
      </c>
      <c r="AD739" s="14">
        <v>1967.6914509999999</v>
      </c>
      <c r="AE739" s="14">
        <v>1.035256468</v>
      </c>
      <c r="AF739" s="14">
        <f t="array" ref="AF739">TTEST(IF(H739:R739&lt;&gt;0,H739:R739),IF(S739:AA739&lt;&gt;0,S739:AA739),2,3)</f>
        <v>0.28710647862567817</v>
      </c>
      <c r="AG739">
        <f t="array" ref="AG739">AVERAGE(IF(H739:R739&lt;&gt;0,H739:R739))</f>
        <v>1558.7150935599998</v>
      </c>
      <c r="AH739">
        <f t="array" ref="AH739">STDEV(IF(H739:R739&lt;&gt;0,H739:R739))</f>
        <v>1040.6901925104073</v>
      </c>
      <c r="AI739">
        <f t="shared" si="39"/>
        <v>149.77705226566857</v>
      </c>
    </row>
    <row r="740" spans="1:35" x14ac:dyDescent="0.2">
      <c r="A740" s="2" t="s">
        <v>848</v>
      </c>
      <c r="B740" s="2">
        <v>49632</v>
      </c>
      <c r="C740" s="5">
        <v>2578</v>
      </c>
      <c r="D740" s="5">
        <f t="shared" si="37"/>
        <v>127951296</v>
      </c>
      <c r="E740" s="5">
        <v>2578</v>
      </c>
      <c r="F740" s="5">
        <f t="shared" si="38"/>
        <v>1</v>
      </c>
      <c r="G740" s="5"/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2578.1826740000001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2578.1826740000001</v>
      </c>
      <c r="AD740" s="14" t="e">
        <v>#NUM!</v>
      </c>
      <c r="AE740" s="14" t="e">
        <v>#NUM!</v>
      </c>
      <c r="AF740" s="14" t="e">
        <f t="array" ref="AF740">TTEST(IF(H740:R740&lt;&gt;0,H740:R740),IF(S740:AA740&lt;&gt;0,S740:AA740),2,3)</f>
        <v>#DIV/0!</v>
      </c>
      <c r="AG740">
        <f t="array" ref="AG740">AVERAGE(IF(H740:R740&lt;&gt;0,H740:R740))</f>
        <v>2578.1826740000001</v>
      </c>
      <c r="AH740" t="e">
        <f t="array" ref="AH740">STDEV(IF(H740:R740&lt;&gt;0,H740:R740))</f>
        <v>#DIV/0!</v>
      </c>
      <c r="AI740" t="e">
        <f t="shared" si="39"/>
        <v>#DIV/0!</v>
      </c>
    </row>
    <row r="741" spans="1:35" x14ac:dyDescent="0.2">
      <c r="A741" s="2" t="s">
        <v>830</v>
      </c>
      <c r="B741" s="2">
        <v>83281</v>
      </c>
      <c r="C741" s="5">
        <v>1593</v>
      </c>
      <c r="D741" s="5">
        <f t="shared" si="37"/>
        <v>127919616</v>
      </c>
      <c r="E741" s="5">
        <v>1536</v>
      </c>
      <c r="F741" s="5">
        <f t="shared" si="38"/>
        <v>1</v>
      </c>
      <c r="G741" s="5">
        <v>86</v>
      </c>
      <c r="H741" s="14">
        <v>0</v>
      </c>
      <c r="I741" s="14">
        <v>3693</v>
      </c>
      <c r="J741" s="14">
        <v>210.5025631</v>
      </c>
      <c r="K741" s="14">
        <v>0</v>
      </c>
      <c r="L741" s="14">
        <v>0</v>
      </c>
      <c r="M741" s="14">
        <v>1818.703362</v>
      </c>
      <c r="N741" s="14">
        <v>3666.2112510000002</v>
      </c>
      <c r="O741" s="14">
        <v>0</v>
      </c>
      <c r="P741" s="14">
        <v>1438.3477680000001</v>
      </c>
      <c r="Q741" s="14">
        <v>0</v>
      </c>
      <c r="R741" s="14">
        <v>158.71468350000001</v>
      </c>
      <c r="S741" s="14">
        <v>0</v>
      </c>
      <c r="T741" s="14">
        <v>1535.7358529999999</v>
      </c>
      <c r="U741" s="14">
        <v>0</v>
      </c>
      <c r="V741" s="14">
        <v>0</v>
      </c>
      <c r="W741" s="14">
        <v>1662.3013599999999</v>
      </c>
      <c r="X741" s="14">
        <v>0</v>
      </c>
      <c r="Y741" s="14">
        <v>0</v>
      </c>
      <c r="Z741" s="14">
        <v>0</v>
      </c>
      <c r="AA741" s="14">
        <v>0</v>
      </c>
      <c r="AB741" s="14">
        <v>149</v>
      </c>
      <c r="AC741" s="14">
        <v>1628.5255649999999</v>
      </c>
      <c r="AD741" s="14">
        <v>1599.018607</v>
      </c>
      <c r="AE741" s="14">
        <v>0.98188118199999996</v>
      </c>
      <c r="AF741" s="14">
        <f t="array" ref="AF741">TTEST(IF(H741:R741&lt;&gt;0,H741:R741),IF(S741:AA741&lt;&gt;0,S741:AA741),2,3)</f>
        <v>0.73414230387237733</v>
      </c>
      <c r="AG741">
        <f t="array" ref="AG741">AVERAGE(IF(H741:R741&lt;&gt;0,H741:R741))</f>
        <v>1830.9132712666667</v>
      </c>
      <c r="AH741">
        <f t="array" ref="AH741">STDEV(IF(H741:R741&lt;&gt;0,H741:R741))</f>
        <v>1575.5584023480314</v>
      </c>
      <c r="AI741">
        <f t="shared" si="39"/>
        <v>116.20726140891277</v>
      </c>
    </row>
    <row r="742" spans="1:35" x14ac:dyDescent="0.2">
      <c r="A742" s="2" t="s">
        <v>878</v>
      </c>
      <c r="B742" s="2">
        <v>46658</v>
      </c>
      <c r="C742" s="5">
        <v>2569</v>
      </c>
      <c r="D742" s="5">
        <f t="shared" si="37"/>
        <v>127656288</v>
      </c>
      <c r="E742" s="5">
        <v>2736</v>
      </c>
      <c r="F742" s="5">
        <f t="shared" si="38"/>
        <v>1</v>
      </c>
      <c r="G742" s="5">
        <v>56</v>
      </c>
      <c r="H742" s="14">
        <v>0</v>
      </c>
      <c r="I742" s="14">
        <v>1514</v>
      </c>
      <c r="J742" s="14">
        <v>86.098284030000002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2379.5701439999998</v>
      </c>
      <c r="T742" s="14">
        <v>0</v>
      </c>
      <c r="U742" s="14">
        <v>4084.9598679999999</v>
      </c>
      <c r="V742" s="14">
        <v>3091.9560179999999</v>
      </c>
      <c r="W742" s="14">
        <v>2735.6183919999999</v>
      </c>
      <c r="X742" s="14">
        <v>0</v>
      </c>
      <c r="Y742" s="14">
        <v>0</v>
      </c>
      <c r="Z742" s="14">
        <v>4090.4856359999999</v>
      </c>
      <c r="AA742" s="14">
        <v>0</v>
      </c>
      <c r="AB742" s="14">
        <v>0</v>
      </c>
      <c r="AC742" s="14">
        <v>800.04914199999996</v>
      </c>
      <c r="AD742" s="14">
        <v>3091.9560179999999</v>
      </c>
      <c r="AE742" s="14">
        <v>3.8647076230000001</v>
      </c>
      <c r="AF742" s="14">
        <f t="array" ref="AF742">TTEST(IF(H742:R742&lt;&gt;0,H742:R742),IF(S742:AA742&lt;&gt;0,S742:AA742),2,3)</f>
        <v>0.12538446097428285</v>
      </c>
      <c r="AG742">
        <f t="array" ref="AG742">AVERAGE(IF(H742:R742&lt;&gt;0,H742:R742))</f>
        <v>800.04914201500003</v>
      </c>
      <c r="AH742">
        <f t="array" ref="AH742">STDEV(IF(H742:R742&lt;&gt;0,H742:R742))</f>
        <v>1009.6789862302944</v>
      </c>
      <c r="AI742">
        <f t="shared" si="39"/>
        <v>79.237970971549899</v>
      </c>
    </row>
    <row r="743" spans="1:35" x14ac:dyDescent="0.2">
      <c r="A743" s="2" t="s">
        <v>460</v>
      </c>
      <c r="B743" s="2">
        <v>110708</v>
      </c>
      <c r="C743" s="5">
        <v>2535</v>
      </c>
      <c r="D743" s="5">
        <f t="shared" si="37"/>
        <v>127646324</v>
      </c>
      <c r="E743" s="5">
        <v>1153</v>
      </c>
      <c r="F743" s="5">
        <f t="shared" si="38"/>
        <v>1</v>
      </c>
      <c r="G743" s="5">
        <v>156</v>
      </c>
      <c r="H743" s="14">
        <v>10565</v>
      </c>
      <c r="I743" s="14">
        <v>1156</v>
      </c>
      <c r="J743" s="14">
        <v>23.493295679999999</v>
      </c>
      <c r="K743" s="14">
        <v>0</v>
      </c>
      <c r="L743" s="14">
        <v>0</v>
      </c>
      <c r="M743" s="14">
        <v>1099.5359189999999</v>
      </c>
      <c r="N743" s="14">
        <v>0</v>
      </c>
      <c r="O743" s="14">
        <v>0</v>
      </c>
      <c r="P743" s="14">
        <v>1150.7063559999999</v>
      </c>
      <c r="Q743" s="14">
        <v>0</v>
      </c>
      <c r="R743" s="14">
        <v>0</v>
      </c>
      <c r="S743" s="14">
        <v>0</v>
      </c>
      <c r="T743" s="14">
        <v>1218.0429039999999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1150.7063559999999</v>
      </c>
      <c r="AD743" s="14">
        <v>1218.0429039999999</v>
      </c>
      <c r="AE743" s="14">
        <v>1.0585175769999999</v>
      </c>
      <c r="AF743" s="14" t="e">
        <f t="array" ref="AF743">TTEST(IF(H743:R743&lt;&gt;0,H743:R743),IF(S743:AA743&lt;&gt;0,S743:AA743),2,3)</f>
        <v>#DIV/0!</v>
      </c>
      <c r="AG743">
        <f t="array" ref="AG743">AVERAGE(IF(H743:R743&lt;&gt;0,H743:R743))</f>
        <v>2798.947114136</v>
      </c>
      <c r="AH743">
        <f t="array" ref="AH743">STDEV(IF(H743:R743&lt;&gt;0,H743:R743))</f>
        <v>4368.0285184279837</v>
      </c>
      <c r="AI743">
        <f t="shared" si="39"/>
        <v>64.078041210759253</v>
      </c>
    </row>
    <row r="744" spans="1:35" x14ac:dyDescent="0.2">
      <c r="A744" s="2" t="s">
        <v>775</v>
      </c>
      <c r="B744" s="2">
        <v>81848</v>
      </c>
      <c r="C744" s="5">
        <v>1767</v>
      </c>
      <c r="D744" s="5">
        <f t="shared" si="37"/>
        <v>126864400</v>
      </c>
      <c r="E744" s="5">
        <v>1550</v>
      </c>
      <c r="F744" s="5">
        <f t="shared" si="38"/>
        <v>1</v>
      </c>
      <c r="G744" s="5">
        <v>67</v>
      </c>
      <c r="H744" s="14">
        <v>0</v>
      </c>
      <c r="I744" s="14">
        <v>2785</v>
      </c>
      <c r="J744" s="14">
        <v>204.58622990000001</v>
      </c>
      <c r="K744" s="14">
        <v>0</v>
      </c>
      <c r="L744" s="14">
        <v>0</v>
      </c>
      <c r="M744" s="14">
        <v>3532.5775269999999</v>
      </c>
      <c r="N744" s="14">
        <v>0</v>
      </c>
      <c r="O744" s="14">
        <v>0</v>
      </c>
      <c r="P744" s="14">
        <v>1509.1586789999999</v>
      </c>
      <c r="Q744" s="14">
        <v>0</v>
      </c>
      <c r="R744" s="14">
        <v>547.26679809999996</v>
      </c>
      <c r="S744" s="14">
        <v>0</v>
      </c>
      <c r="T744" s="14">
        <v>0</v>
      </c>
      <c r="U744" s="14">
        <v>0</v>
      </c>
      <c r="V744" s="14">
        <v>0</v>
      </c>
      <c r="W744" s="14">
        <v>2239.8603619999999</v>
      </c>
      <c r="X744" s="14">
        <v>0</v>
      </c>
      <c r="Y744" s="14">
        <v>0</v>
      </c>
      <c r="Z744" s="14">
        <v>0</v>
      </c>
      <c r="AA744" s="14">
        <v>0</v>
      </c>
      <c r="AB744" s="14">
        <v>1550</v>
      </c>
      <c r="AC744" s="14">
        <v>1509.1586789999999</v>
      </c>
      <c r="AD744" s="14">
        <v>2239.8603619999999</v>
      </c>
      <c r="AE744" s="14">
        <v>1.484178167</v>
      </c>
      <c r="AF744" s="14" t="e">
        <f t="array" ref="AF744">TTEST(IF(H744:R744&lt;&gt;0,H744:R744),IF(S744:AA744&lt;&gt;0,S744:AA744),2,3)</f>
        <v>#DIV/0!</v>
      </c>
      <c r="AG744">
        <f t="array" ref="AG744">AVERAGE(IF(H744:R744&lt;&gt;0,H744:R744))</f>
        <v>1715.7178467999997</v>
      </c>
      <c r="AH744">
        <f t="array" ref="AH744">STDEV(IF(H744:R744&lt;&gt;0,H744:R744))</f>
        <v>1426.1667791052389</v>
      </c>
      <c r="AI744">
        <f t="shared" si="39"/>
        <v>120.30274943554792</v>
      </c>
    </row>
    <row r="745" spans="1:35" x14ac:dyDescent="0.2">
      <c r="A745" s="2" t="s">
        <v>941</v>
      </c>
      <c r="B745" s="2">
        <v>109828</v>
      </c>
      <c r="C745" s="5">
        <v>935</v>
      </c>
      <c r="D745" s="5">
        <f t="shared" si="37"/>
        <v>126851340</v>
      </c>
      <c r="E745" s="5">
        <v>1155</v>
      </c>
      <c r="F745" s="5">
        <f t="shared" si="38"/>
        <v>1</v>
      </c>
      <c r="G745" s="5">
        <v>81</v>
      </c>
      <c r="H745" s="14">
        <v>0</v>
      </c>
      <c r="I745" s="14">
        <v>1155</v>
      </c>
      <c r="J745" s="14">
        <v>2.5666470119999998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281.59496940000002</v>
      </c>
      <c r="S745" s="14">
        <v>0</v>
      </c>
      <c r="T745" s="14">
        <v>1595.0812639999999</v>
      </c>
      <c r="U745" s="14">
        <v>0</v>
      </c>
      <c r="V745" s="14">
        <v>0</v>
      </c>
      <c r="W745" s="14">
        <v>1640.8907380000001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281.59496940000002</v>
      </c>
      <c r="AD745" s="14">
        <v>1617.986001</v>
      </c>
      <c r="AE745" s="14">
        <v>5.7457915679999996</v>
      </c>
      <c r="AF745" s="14">
        <f t="array" ref="AF745">TTEST(IF(H745:R745&lt;&gt;0,H745:R745),IF(S745:AA745&lt;&gt;0,S745:AA745),2,3)</f>
        <v>8.1123707703935885E-2</v>
      </c>
      <c r="AG745">
        <f t="array" ref="AG745">AVERAGE(IF(H745:R745&lt;&gt;0,H745:R745))</f>
        <v>479.720538804</v>
      </c>
      <c r="AH745">
        <f t="array" ref="AH745">STDEV(IF(H745:R745&lt;&gt;0,H745:R745))</f>
        <v>601.22039570238758</v>
      </c>
      <c r="AI745">
        <f t="shared" si="39"/>
        <v>79.791128550048114</v>
      </c>
    </row>
    <row r="746" spans="1:35" x14ac:dyDescent="0.2">
      <c r="A746" s="2" t="s">
        <v>817</v>
      </c>
      <c r="B746" s="2">
        <v>108429</v>
      </c>
      <c r="C746" s="5">
        <v>1242</v>
      </c>
      <c r="D746" s="5">
        <f t="shared" si="37"/>
        <v>126753501</v>
      </c>
      <c r="E746" s="5">
        <v>1169</v>
      </c>
      <c r="F746" s="5">
        <f t="shared" si="38"/>
        <v>1</v>
      </c>
      <c r="G746" s="5">
        <v>83</v>
      </c>
      <c r="H746" s="14">
        <v>0</v>
      </c>
      <c r="I746" s="14">
        <v>1318</v>
      </c>
      <c r="J746" s="14">
        <v>170.71625890000001</v>
      </c>
      <c r="K746" s="14">
        <v>0</v>
      </c>
      <c r="L746" s="14">
        <v>0</v>
      </c>
      <c r="M746" s="14">
        <v>1020.0999420000001</v>
      </c>
      <c r="N746" s="14">
        <v>3023.9774470000002</v>
      </c>
      <c r="O746" s="14">
        <v>1618.57861</v>
      </c>
      <c r="P746" s="14">
        <v>448.88344760000001</v>
      </c>
      <c r="Q746" s="14">
        <v>0</v>
      </c>
      <c r="R746" s="14">
        <v>389.06178679999999</v>
      </c>
      <c r="S746" s="14">
        <v>0</v>
      </c>
      <c r="T746" s="14">
        <v>1586.195794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2742.1228820000001</v>
      </c>
      <c r="AA746" s="14">
        <v>0</v>
      </c>
      <c r="AB746" s="14">
        <v>98.9</v>
      </c>
      <c r="AC746" s="14">
        <v>1020.0999420000001</v>
      </c>
      <c r="AD746" s="14">
        <v>2164.1593379999999</v>
      </c>
      <c r="AE746" s="14">
        <v>2.1215169700000001</v>
      </c>
      <c r="AF746" s="14">
        <f t="array" ref="AF746">TTEST(IF(H746:R746&lt;&gt;0,H746:R746),IF(S746:AA746&lt;&gt;0,S746:AA746),2,3)</f>
        <v>0.27850350808295082</v>
      </c>
      <c r="AG746">
        <f t="array" ref="AG746">AVERAGE(IF(H746:R746&lt;&gt;0,H746:R746))</f>
        <v>1141.3310703285715</v>
      </c>
      <c r="AH746">
        <f t="array" ref="AH746">STDEV(IF(H746:R746&lt;&gt;0,H746:R746))</f>
        <v>983.65961153838839</v>
      </c>
      <c r="AI746">
        <f t="shared" si="39"/>
        <v>116.02906706148013</v>
      </c>
    </row>
    <row r="747" spans="1:35" x14ac:dyDescent="0.2">
      <c r="A747" s="2" t="s">
        <v>793</v>
      </c>
      <c r="B747" s="2">
        <v>24412</v>
      </c>
      <c r="C747" s="5">
        <v>5719</v>
      </c>
      <c r="D747" s="5">
        <f t="shared" si="37"/>
        <v>126673868</v>
      </c>
      <c r="E747" s="5">
        <v>5189</v>
      </c>
      <c r="F747" s="5">
        <f t="shared" si="38"/>
        <v>1</v>
      </c>
      <c r="G747" s="5">
        <v>71</v>
      </c>
      <c r="H747" s="14">
        <v>0</v>
      </c>
      <c r="I747" s="14">
        <v>9605</v>
      </c>
      <c r="J747" s="14">
        <v>2598.780827</v>
      </c>
      <c r="K747" s="14">
        <v>0</v>
      </c>
      <c r="L747" s="14">
        <v>258.52374129999998</v>
      </c>
      <c r="M747" s="14">
        <v>3243.7140300000001</v>
      </c>
      <c r="N747" s="14">
        <v>5178.8191409999999</v>
      </c>
      <c r="O747" s="14">
        <v>6349.0495979999996</v>
      </c>
      <c r="P747" s="14">
        <v>6613.196277</v>
      </c>
      <c r="Q747" s="14">
        <v>16738.425080000001</v>
      </c>
      <c r="R747" s="14">
        <v>2421.8999309999999</v>
      </c>
      <c r="S747" s="14">
        <v>0</v>
      </c>
      <c r="T747" s="14">
        <v>3347.2492980000002</v>
      </c>
      <c r="U747" s="14">
        <v>0</v>
      </c>
      <c r="V747" s="14">
        <v>0</v>
      </c>
      <c r="W747" s="14">
        <v>0</v>
      </c>
      <c r="X747" s="14">
        <v>3282.6329300000002</v>
      </c>
      <c r="Y747" s="14">
        <v>7506.693456</v>
      </c>
      <c r="Z747" s="14">
        <v>5199.6972020000003</v>
      </c>
      <c r="AA747" s="14">
        <v>0</v>
      </c>
      <c r="AB747" s="14">
        <v>7720</v>
      </c>
      <c r="AC747" s="14">
        <v>5178.8191409999999</v>
      </c>
      <c r="AD747" s="14">
        <v>4273.47325</v>
      </c>
      <c r="AE747" s="14">
        <v>0.825182949</v>
      </c>
      <c r="AF747" s="14">
        <f t="array" ref="AF747">TTEST(IF(H747:R747&lt;&gt;0,H747:R747),IF(S747:AA747&lt;&gt;0,S747:AA747),2,3)</f>
        <v>0.59360630582015661</v>
      </c>
      <c r="AG747">
        <f t="array" ref="AG747">AVERAGE(IF(H747:R747&lt;&gt;0,H747:R747))</f>
        <v>5889.7120694777786</v>
      </c>
      <c r="AH747">
        <f t="array" ref="AH747">STDEV(IF(H747:R747&lt;&gt;0,H747:R747))</f>
        <v>4928.3017434200519</v>
      </c>
      <c r="AI747">
        <f t="shared" si="39"/>
        <v>119.50794363071091</v>
      </c>
    </row>
    <row r="748" spans="1:35" x14ac:dyDescent="0.2">
      <c r="A748" s="2" t="s">
        <v>850</v>
      </c>
      <c r="B748" s="2">
        <v>51155</v>
      </c>
      <c r="C748" s="5">
        <v>2494</v>
      </c>
      <c r="D748" s="5">
        <f t="shared" si="37"/>
        <v>126608625</v>
      </c>
      <c r="E748" s="5">
        <v>2475</v>
      </c>
      <c r="F748" s="5">
        <f t="shared" si="38"/>
        <v>1</v>
      </c>
      <c r="G748" s="5">
        <v>80</v>
      </c>
      <c r="H748" s="14">
        <v>0</v>
      </c>
      <c r="I748" s="14">
        <v>1321</v>
      </c>
      <c r="J748" s="14">
        <v>578.98571670000001</v>
      </c>
      <c r="K748" s="14">
        <v>0</v>
      </c>
      <c r="L748" s="14">
        <v>411.9838355</v>
      </c>
      <c r="M748" s="14">
        <v>3629.1932419999998</v>
      </c>
      <c r="N748" s="14">
        <v>4746.7139209999996</v>
      </c>
      <c r="O748" s="14">
        <v>0</v>
      </c>
      <c r="P748" s="14">
        <v>4205.7977449999998</v>
      </c>
      <c r="Q748" s="14">
        <v>0</v>
      </c>
      <c r="R748" s="14">
        <v>4698.3496999999998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358</v>
      </c>
      <c r="AC748" s="14">
        <v>3629.1932419999998</v>
      </c>
      <c r="AD748" s="14" t="e">
        <v>#NUM!</v>
      </c>
      <c r="AE748" s="14" t="e">
        <v>#NUM!</v>
      </c>
      <c r="AF748" s="14" t="e">
        <f t="array" ref="AF748">TTEST(IF(H748:R748&lt;&gt;0,H748:R748),IF(S748:AA748&lt;&gt;0,S748:AA748),2,3)</f>
        <v>#DIV/0!</v>
      </c>
      <c r="AG748">
        <f t="array" ref="AG748">AVERAGE(IF(H748:R748&lt;&gt;0,H748:R748))</f>
        <v>2798.8605943142857</v>
      </c>
      <c r="AH748">
        <f t="array" ref="AH748">STDEV(IF(H748:R748&lt;&gt;0,H748:R748))</f>
        <v>1952.7848903104818</v>
      </c>
      <c r="AI748">
        <f t="shared" si="39"/>
        <v>143.32662077640731</v>
      </c>
    </row>
    <row r="749" spans="1:35" x14ac:dyDescent="0.2">
      <c r="A749" s="2" t="s">
        <v>858</v>
      </c>
      <c r="B749" s="2">
        <v>43727</v>
      </c>
      <c r="C749" s="5">
        <v>2891</v>
      </c>
      <c r="D749" s="5">
        <f t="shared" si="37"/>
        <v>126414757</v>
      </c>
      <c r="E749" s="5">
        <v>2891</v>
      </c>
      <c r="F749" s="5">
        <f t="shared" si="38"/>
        <v>1</v>
      </c>
      <c r="G749" s="5">
        <v>26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3431.6519790000002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2350</v>
      </c>
      <c r="AC749" s="14" t="e">
        <v>#NUM!</v>
      </c>
      <c r="AD749" s="14">
        <v>3431.6519790000002</v>
      </c>
      <c r="AE749" s="14" t="e">
        <v>#NUM!</v>
      </c>
      <c r="AF749" s="14" t="e">
        <f t="array" ref="AF749">TTEST(IF(H749:R749&lt;&gt;0,H749:R749),IF(S749:AA749&lt;&gt;0,S749:AA749),2,3)</f>
        <v>#DIV/0!</v>
      </c>
      <c r="AG749" t="e">
        <f t="array" ref="AG749">AVERAGE(IF(H749:R749&lt;&gt;0,H749:R749))</f>
        <v>#DIV/0!</v>
      </c>
      <c r="AH749" t="e">
        <f t="array" ref="AH749">STDEV(IF(H749:R749&lt;&gt;0,H749:R749))</f>
        <v>#DIV/0!</v>
      </c>
      <c r="AI749" t="e">
        <f t="shared" si="39"/>
        <v>#DIV/0!</v>
      </c>
    </row>
    <row r="750" spans="1:35" x14ac:dyDescent="0.2">
      <c r="A750" s="2" t="s">
        <v>865</v>
      </c>
      <c r="B750" s="2">
        <v>39690</v>
      </c>
      <c r="C750" s="5">
        <v>3108</v>
      </c>
      <c r="D750" s="5">
        <f t="shared" si="37"/>
        <v>126412650</v>
      </c>
      <c r="E750" s="5">
        <v>3185</v>
      </c>
      <c r="F750" s="5">
        <f t="shared" si="38"/>
        <v>1</v>
      </c>
      <c r="G750" s="5">
        <v>71</v>
      </c>
      <c r="H750" s="14">
        <v>0</v>
      </c>
      <c r="I750" s="14">
        <v>3185</v>
      </c>
      <c r="J750" s="14">
        <v>1703.171681</v>
      </c>
      <c r="K750" s="14">
        <v>0</v>
      </c>
      <c r="L750" s="14">
        <v>2736.9018139999998</v>
      </c>
      <c r="M750" s="14">
        <v>3896.128044</v>
      </c>
      <c r="N750" s="14">
        <v>0</v>
      </c>
      <c r="O750" s="14">
        <v>3324.6315129999998</v>
      </c>
      <c r="P750" s="14">
        <v>3774.1384440000002</v>
      </c>
      <c r="Q750" s="14">
        <v>0</v>
      </c>
      <c r="R750" s="14">
        <v>7986.3401869999998</v>
      </c>
      <c r="S750" s="14">
        <v>0</v>
      </c>
      <c r="T750" s="14">
        <v>1146.7873810000001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217</v>
      </c>
      <c r="AC750" s="14">
        <v>3324.6315129999998</v>
      </c>
      <c r="AD750" s="14">
        <v>1146.7873810000001</v>
      </c>
      <c r="AE750" s="14">
        <v>0.34493668700000002</v>
      </c>
      <c r="AF750" s="14" t="e">
        <f t="array" ref="AF750">TTEST(IF(H750:R750&lt;&gt;0,H750:R750),IF(S750:AA750&lt;&gt;0,S750:AA750),2,3)</f>
        <v>#DIV/0!</v>
      </c>
      <c r="AG750">
        <f t="array" ref="AG750">AVERAGE(IF(H750:R750&lt;&gt;0,H750:R750))</f>
        <v>3800.9016689999999</v>
      </c>
      <c r="AH750">
        <f t="array" ref="AH750">STDEV(IF(H750:R750&lt;&gt;0,H750:R750))</f>
        <v>1986.0519816138506</v>
      </c>
      <c r="AI750">
        <f t="shared" si="39"/>
        <v>191.37976770937365</v>
      </c>
    </row>
    <row r="751" spans="1:35" x14ac:dyDescent="0.2">
      <c r="A751" s="2" t="s">
        <v>792</v>
      </c>
      <c r="B751" s="2">
        <v>52285</v>
      </c>
      <c r="C751" s="5">
        <v>2672</v>
      </c>
      <c r="D751" s="5">
        <f t="shared" si="37"/>
        <v>126372845</v>
      </c>
      <c r="E751" s="5">
        <v>2417</v>
      </c>
      <c r="F751" s="5">
        <f t="shared" si="38"/>
        <v>1</v>
      </c>
      <c r="G751" s="5">
        <v>71</v>
      </c>
      <c r="H751" s="14">
        <v>0</v>
      </c>
      <c r="I751" s="14">
        <v>0</v>
      </c>
      <c r="J751" s="14">
        <v>0</v>
      </c>
      <c r="K751" s="14">
        <v>262.95329029999999</v>
      </c>
      <c r="L751" s="14">
        <v>0</v>
      </c>
      <c r="M751" s="14">
        <v>4126.0665170000002</v>
      </c>
      <c r="N751" s="14">
        <v>841.85011159999999</v>
      </c>
      <c r="O751" s="14">
        <v>2229.0189890000001</v>
      </c>
      <c r="P751" s="14">
        <v>7157.5928720000002</v>
      </c>
      <c r="Q751" s="14">
        <v>0</v>
      </c>
      <c r="R751" s="14">
        <v>2110.8466539999999</v>
      </c>
      <c r="S751" s="14">
        <v>3370.8382940000001</v>
      </c>
      <c r="T751" s="14">
        <v>2605.1992359999999</v>
      </c>
      <c r="U751" s="14">
        <v>4061.4597229999999</v>
      </c>
      <c r="V751" s="14">
        <v>3118.3312449999999</v>
      </c>
      <c r="W751" s="14">
        <v>1494.958905</v>
      </c>
      <c r="X751" s="14">
        <v>0</v>
      </c>
      <c r="Y751" s="14">
        <v>0</v>
      </c>
      <c r="Z751" s="14">
        <v>0</v>
      </c>
      <c r="AA751" s="14">
        <v>0</v>
      </c>
      <c r="AB751" s="14">
        <v>688</v>
      </c>
      <c r="AC751" s="14">
        <v>2169.9328209999999</v>
      </c>
      <c r="AD751" s="14">
        <v>3118.3312449999999</v>
      </c>
      <c r="AE751" s="14">
        <v>1.4370634950000001</v>
      </c>
      <c r="AF751" s="14">
        <f t="array" ref="AF751">TTEST(IF(H751:R751&lt;&gt;0,H751:R751),IF(S751:AA751&lt;&gt;0,S751:AA751),2,3)</f>
        <v>0.9024075759163237</v>
      </c>
      <c r="AG751">
        <f t="array" ref="AG751">AVERAGE(IF(H751:R751&lt;&gt;0,H751:R751))</f>
        <v>2788.0547389833337</v>
      </c>
      <c r="AH751">
        <f t="array" ref="AH751">STDEV(IF(H751:R751&lt;&gt;0,H751:R751))</f>
        <v>2522.6224668751083</v>
      </c>
      <c r="AI751">
        <f t="shared" si="39"/>
        <v>110.52207675122425</v>
      </c>
    </row>
    <row r="752" spans="1:35" x14ac:dyDescent="0.2">
      <c r="A752" s="2" t="s">
        <v>761</v>
      </c>
      <c r="B752" s="2">
        <v>95868</v>
      </c>
      <c r="C752" s="5">
        <v>1542</v>
      </c>
      <c r="D752" s="5">
        <f t="shared" si="37"/>
        <v>125778816</v>
      </c>
      <c r="E752" s="5">
        <v>1312</v>
      </c>
      <c r="F752" s="5">
        <f t="shared" si="38"/>
        <v>1</v>
      </c>
      <c r="G752" s="5">
        <v>53</v>
      </c>
      <c r="H752" s="14">
        <v>0</v>
      </c>
      <c r="I752" s="14">
        <v>1035</v>
      </c>
      <c r="J752" s="14">
        <v>355.87499630000002</v>
      </c>
      <c r="K752" s="14">
        <v>0</v>
      </c>
      <c r="L752" s="14">
        <v>0</v>
      </c>
      <c r="M752" s="14">
        <v>2241.8810199999998</v>
      </c>
      <c r="N752" s="14">
        <v>0</v>
      </c>
      <c r="O752" s="14">
        <v>0</v>
      </c>
      <c r="P752" s="14">
        <v>1312.4003829999999</v>
      </c>
      <c r="Q752" s="14">
        <v>0</v>
      </c>
      <c r="R752" s="14">
        <v>2760.285625</v>
      </c>
      <c r="S752" s="14">
        <v>0</v>
      </c>
      <c r="T752" s="14">
        <v>1125.991788</v>
      </c>
      <c r="U752" s="14">
        <v>0</v>
      </c>
      <c r="V752" s="14">
        <v>0</v>
      </c>
      <c r="W752" s="14">
        <v>1960.746431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1312.4003829999999</v>
      </c>
      <c r="AD752" s="14">
        <v>1543.3691100000001</v>
      </c>
      <c r="AE752" s="14">
        <v>1.1759895300000001</v>
      </c>
      <c r="AF752" s="14">
        <f t="array" ref="AF752">TTEST(IF(H752:R752&lt;&gt;0,H752:R752),IF(S752:AA752&lt;&gt;0,S752:AA752),2,3)</f>
        <v>0.99717974926658193</v>
      </c>
      <c r="AG752">
        <f t="array" ref="AG752">AVERAGE(IF(H752:R752&lt;&gt;0,H752:R752))</f>
        <v>1541.0884048600001</v>
      </c>
      <c r="AH752">
        <f t="array" ref="AH752">STDEV(IF(H752:R752&lt;&gt;0,H752:R752))</f>
        <v>960.56059930363756</v>
      </c>
      <c r="AI752">
        <f t="shared" si="39"/>
        <v>160.43635414332201</v>
      </c>
    </row>
    <row r="753" spans="1:35" x14ac:dyDescent="0.2">
      <c r="A753" s="2" t="s">
        <v>726</v>
      </c>
      <c r="B753" s="2">
        <v>38582</v>
      </c>
      <c r="C753" s="5">
        <v>4033</v>
      </c>
      <c r="D753" s="5">
        <f t="shared" si="37"/>
        <v>125661574</v>
      </c>
      <c r="E753" s="5">
        <v>3257</v>
      </c>
      <c r="F753" s="5">
        <f t="shared" si="38"/>
        <v>1</v>
      </c>
      <c r="G753" s="5">
        <v>60</v>
      </c>
      <c r="H753" s="14">
        <v>7333</v>
      </c>
      <c r="I753" s="14">
        <v>10373</v>
      </c>
      <c r="J753" s="14">
        <v>2525.4590800000001</v>
      </c>
      <c r="K753" s="14">
        <v>0</v>
      </c>
      <c r="L753" s="14">
        <v>0</v>
      </c>
      <c r="M753" s="14">
        <v>3332.922806</v>
      </c>
      <c r="N753" s="14">
        <v>0</v>
      </c>
      <c r="O753" s="14">
        <v>2339.3890489999999</v>
      </c>
      <c r="P753" s="14">
        <v>2914.6679880000002</v>
      </c>
      <c r="Q753" s="14">
        <v>0</v>
      </c>
      <c r="R753" s="14">
        <v>2375.8712770000002</v>
      </c>
      <c r="S753" s="14">
        <v>3181.2226620000001</v>
      </c>
      <c r="T753" s="14">
        <v>2372.3947710000002</v>
      </c>
      <c r="U753" s="14">
        <v>0</v>
      </c>
      <c r="V753" s="14">
        <v>0</v>
      </c>
      <c r="W753" s="14">
        <v>3510.3875149999999</v>
      </c>
      <c r="X753" s="14">
        <v>0</v>
      </c>
      <c r="Y753" s="14">
        <v>0</v>
      </c>
      <c r="Z753" s="14">
        <v>0</v>
      </c>
      <c r="AA753" s="14">
        <v>3859.5625960000002</v>
      </c>
      <c r="AB753" s="14">
        <v>4280</v>
      </c>
      <c r="AC753" s="14">
        <v>2914.6679880000002</v>
      </c>
      <c r="AD753" s="14">
        <v>3345.8050880000001</v>
      </c>
      <c r="AE753" s="14">
        <v>1.147919798</v>
      </c>
      <c r="AF753" s="14">
        <f t="array" ref="AF753">TTEST(IF(H753:R753&lt;&gt;0,H753:R753),IF(S753:AA753&lt;&gt;0,S753:AA753),2,3)</f>
        <v>0.35371951724328765</v>
      </c>
      <c r="AG753">
        <f t="array" ref="AG753">AVERAGE(IF(H753:R753&lt;&gt;0,H753:R753))</f>
        <v>4456.3300285714286</v>
      </c>
      <c r="AH753">
        <f t="array" ref="AH753">STDEV(IF(H753:R753&lt;&gt;0,H753:R753))</f>
        <v>3147.9885021603895</v>
      </c>
      <c r="AI753">
        <f t="shared" si="39"/>
        <v>141.56119139295316</v>
      </c>
    </row>
    <row r="754" spans="1:35" x14ac:dyDescent="0.2">
      <c r="A754" s="2" t="s">
        <v>776</v>
      </c>
      <c r="B754" s="2">
        <v>65642</v>
      </c>
      <c r="C754" s="5">
        <v>2201</v>
      </c>
      <c r="D754" s="5">
        <f t="shared" si="37"/>
        <v>125638788</v>
      </c>
      <c r="E754" s="5">
        <v>1914</v>
      </c>
      <c r="F754" s="5">
        <f t="shared" si="38"/>
        <v>1</v>
      </c>
      <c r="G754" s="5">
        <v>70</v>
      </c>
      <c r="H754" s="14">
        <v>0</v>
      </c>
      <c r="I754" s="14">
        <v>5778</v>
      </c>
      <c r="J754" s="14">
        <v>360.71202779999999</v>
      </c>
      <c r="K754" s="14">
        <v>1011.809579</v>
      </c>
      <c r="L754" s="14">
        <v>0</v>
      </c>
      <c r="M754" s="14">
        <v>3200.6229239999998</v>
      </c>
      <c r="N754" s="14">
        <v>0</v>
      </c>
      <c r="O754" s="14">
        <v>1024.8023900000001</v>
      </c>
      <c r="P754" s="14">
        <v>1937.1634759999999</v>
      </c>
      <c r="Q754" s="14">
        <v>0</v>
      </c>
      <c r="R754" s="14">
        <v>1050.300853</v>
      </c>
      <c r="S754" s="14">
        <v>0</v>
      </c>
      <c r="T754" s="14">
        <v>1913.818667</v>
      </c>
      <c r="U754" s="14">
        <v>3534.1153490000002</v>
      </c>
      <c r="V754" s="14">
        <v>2572.3210250000002</v>
      </c>
      <c r="W754" s="14">
        <v>1832.82782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1050.300853</v>
      </c>
      <c r="AD754" s="14">
        <v>2243.0698459999999</v>
      </c>
      <c r="AE754" s="14">
        <v>2.135645078</v>
      </c>
      <c r="AF754" s="14">
        <f t="array" ref="AF754">TTEST(IF(H754:R754&lt;&gt;0,H754:R754),IF(S754:AA754&lt;&gt;0,S754:AA754),2,3)</f>
        <v>0.62530539701693422</v>
      </c>
      <c r="AG754">
        <f t="array" ref="AG754">AVERAGE(IF(H754:R754&lt;&gt;0,H754:R754))</f>
        <v>2051.9158928285715</v>
      </c>
      <c r="AH754">
        <f t="array" ref="AH754">STDEV(IF(H754:R754&lt;&gt;0,H754:R754))</f>
        <v>1880.4514186405429</v>
      </c>
      <c r="AI754">
        <f t="shared" si="39"/>
        <v>109.11826131153057</v>
      </c>
    </row>
    <row r="755" spans="1:35" x14ac:dyDescent="0.2">
      <c r="A755" s="2" t="s">
        <v>548</v>
      </c>
      <c r="B755" s="2">
        <v>77300</v>
      </c>
      <c r="C755" s="5">
        <v>2926</v>
      </c>
      <c r="D755" s="5">
        <f t="shared" si="37"/>
        <v>125535200</v>
      </c>
      <c r="E755" s="5">
        <v>1624</v>
      </c>
      <c r="F755" s="5">
        <f t="shared" si="38"/>
        <v>1</v>
      </c>
      <c r="G755" s="5">
        <v>168</v>
      </c>
      <c r="H755" s="14">
        <v>0</v>
      </c>
      <c r="I755" s="14">
        <v>280</v>
      </c>
      <c r="J755" s="14">
        <v>31.98324225</v>
      </c>
      <c r="K755" s="14">
        <v>0</v>
      </c>
      <c r="L755" s="14">
        <v>0</v>
      </c>
      <c r="M755" s="14">
        <v>1623.533087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2748.4415530000001</v>
      </c>
      <c r="T755" s="14">
        <v>1637.8662449999999</v>
      </c>
      <c r="U755" s="14">
        <v>0</v>
      </c>
      <c r="V755" s="14">
        <v>0</v>
      </c>
      <c r="W755" s="14">
        <v>13882.63992</v>
      </c>
      <c r="X755" s="14">
        <v>0</v>
      </c>
      <c r="Y755" s="14">
        <v>0</v>
      </c>
      <c r="Z755" s="14">
        <v>0</v>
      </c>
      <c r="AA755" s="14">
        <v>0</v>
      </c>
      <c r="AB755" s="14">
        <v>279</v>
      </c>
      <c r="AC755" s="14">
        <v>280</v>
      </c>
      <c r="AD755" s="14">
        <v>2748.4415530000001</v>
      </c>
      <c r="AE755" s="14">
        <v>9.8158626909999995</v>
      </c>
      <c r="AF755" s="14">
        <f t="array" ref="AF755">TTEST(IF(H755:R755&lt;&gt;0,H755:R755),IF(S755:AA755&lt;&gt;0,S755:AA755),2,3)</f>
        <v>0.29764334702872441</v>
      </c>
      <c r="AG755">
        <f t="array" ref="AG755">AVERAGE(IF(H755:R755&lt;&gt;0,H755:R755))</f>
        <v>645.17210975</v>
      </c>
      <c r="AH755">
        <f t="array" ref="AH755">STDEV(IF(H755:R755&lt;&gt;0,H755:R755))</f>
        <v>856.31228496698941</v>
      </c>
      <c r="AI755">
        <f t="shared" si="39"/>
        <v>75.343086987812072</v>
      </c>
    </row>
    <row r="756" spans="1:35" x14ac:dyDescent="0.2">
      <c r="A756" s="2" t="s">
        <v>326</v>
      </c>
      <c r="B756" s="2">
        <v>17131</v>
      </c>
      <c r="C756" s="5">
        <v>24129</v>
      </c>
      <c r="D756" s="5">
        <f t="shared" si="37"/>
        <v>125450313</v>
      </c>
      <c r="E756" s="5">
        <v>7323</v>
      </c>
      <c r="F756" s="5">
        <f t="shared" si="38"/>
        <v>1</v>
      </c>
      <c r="G756" s="5">
        <v>204</v>
      </c>
      <c r="H756" s="14">
        <v>0</v>
      </c>
      <c r="I756" s="14">
        <v>28095</v>
      </c>
      <c r="J756" s="14">
        <v>4205.4375609999997</v>
      </c>
      <c r="K756" s="14">
        <v>184944.28409999999</v>
      </c>
      <c r="L756" s="14">
        <v>0</v>
      </c>
      <c r="M756" s="14">
        <v>4531.8414540000003</v>
      </c>
      <c r="N756" s="14">
        <v>0</v>
      </c>
      <c r="O756" s="14">
        <v>25436.099969999999</v>
      </c>
      <c r="P756" s="14">
        <v>385.48537540000001</v>
      </c>
      <c r="Q756" s="14">
        <v>18126.995940000001</v>
      </c>
      <c r="R756" s="14">
        <v>16919.854159999999</v>
      </c>
      <c r="S756" s="14">
        <v>0</v>
      </c>
      <c r="T756" s="14">
        <v>1969.257057</v>
      </c>
      <c r="U756" s="14">
        <v>3467.0698219999999</v>
      </c>
      <c r="V756" s="14">
        <v>4069.6046500000002</v>
      </c>
      <c r="W756" s="14">
        <v>0</v>
      </c>
      <c r="X756" s="14">
        <v>0</v>
      </c>
      <c r="Y756" s="14">
        <v>0</v>
      </c>
      <c r="Z756" s="14">
        <v>0</v>
      </c>
      <c r="AA756" s="14">
        <v>7322.5492690000001</v>
      </c>
      <c r="AB756" s="14">
        <v>14200</v>
      </c>
      <c r="AC756" s="14">
        <v>17523.425050000002</v>
      </c>
      <c r="AD756" s="14">
        <v>3768.3372359999998</v>
      </c>
      <c r="AE756" s="14">
        <v>0.21504570200000001</v>
      </c>
      <c r="AF756" s="14">
        <f t="array" ref="AF756">TTEST(IF(H756:R756&lt;&gt;0,H756:R756),IF(S756:AA756&lt;&gt;0,S756:AA756),2,3)</f>
        <v>0.1944682198049037</v>
      </c>
      <c r="AG756">
        <f t="array" ref="AG756">AVERAGE(IF(H756:R756&lt;&gt;0,H756:R756))</f>
        <v>35330.624820049998</v>
      </c>
      <c r="AH756">
        <f t="array" ref="AH756">STDEV(IF(H756:R756&lt;&gt;0,H756:R756))</f>
        <v>61304.776514170851</v>
      </c>
      <c r="AI756">
        <f t="shared" si="39"/>
        <v>57.631112661968807</v>
      </c>
    </row>
    <row r="757" spans="1:35" x14ac:dyDescent="0.2">
      <c r="A757" s="2" t="s">
        <v>675</v>
      </c>
      <c r="B757" s="2">
        <v>61437</v>
      </c>
      <c r="C757" s="5">
        <v>2789</v>
      </c>
      <c r="D757" s="5">
        <f t="shared" si="37"/>
        <v>125331480</v>
      </c>
      <c r="E757" s="5">
        <v>2040</v>
      </c>
      <c r="F757" s="5">
        <f t="shared" si="38"/>
        <v>1</v>
      </c>
      <c r="G757" s="5">
        <v>108</v>
      </c>
      <c r="H757" s="14">
        <v>5075</v>
      </c>
      <c r="I757" s="14">
        <v>538</v>
      </c>
      <c r="J757" s="14">
        <v>155.28999110000001</v>
      </c>
      <c r="K757" s="14">
        <v>0</v>
      </c>
      <c r="L757" s="14">
        <v>0</v>
      </c>
      <c r="M757" s="14">
        <v>862.87747539999998</v>
      </c>
      <c r="N757" s="14">
        <v>9817.9310519999999</v>
      </c>
      <c r="O757" s="14">
        <v>2040.4155430000001</v>
      </c>
      <c r="P757" s="14">
        <v>2257.9463639999999</v>
      </c>
      <c r="Q757" s="14">
        <v>0</v>
      </c>
      <c r="R757" s="14">
        <v>1464.9318390000001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2890</v>
      </c>
      <c r="AC757" s="14">
        <v>1752.673691</v>
      </c>
      <c r="AD757" s="14" t="e">
        <v>#NUM!</v>
      </c>
      <c r="AE757" s="14" t="e">
        <v>#NUM!</v>
      </c>
      <c r="AF757" s="14" t="e">
        <f t="array" ref="AF757">TTEST(IF(H757:R757&lt;&gt;0,H757:R757),IF(S757:AA757&lt;&gt;0,S757:AA757),2,3)</f>
        <v>#DIV/0!</v>
      </c>
      <c r="AG757">
        <f t="array" ref="AG757">AVERAGE(IF(H757:R757&lt;&gt;0,H757:R757))</f>
        <v>2776.5490330624998</v>
      </c>
      <c r="AH757">
        <f t="array" ref="AH757">STDEV(IF(H757:R757&lt;&gt;0,H757:R757))</f>
        <v>3227.9882735767856</v>
      </c>
      <c r="AI757">
        <f t="shared" si="39"/>
        <v>86.014842612359715</v>
      </c>
    </row>
    <row r="758" spans="1:35" x14ac:dyDescent="0.2">
      <c r="A758" s="2" t="s">
        <v>849</v>
      </c>
      <c r="B758" s="2">
        <v>34863</v>
      </c>
      <c r="C758" s="5">
        <v>3660</v>
      </c>
      <c r="D758" s="5">
        <f t="shared" si="37"/>
        <v>125227896</v>
      </c>
      <c r="E758" s="5">
        <v>3592</v>
      </c>
      <c r="F758" s="5">
        <f t="shared" si="38"/>
        <v>1</v>
      </c>
      <c r="G758" s="5">
        <v>49</v>
      </c>
      <c r="H758" s="14">
        <v>0</v>
      </c>
      <c r="I758" s="14">
        <v>2105</v>
      </c>
      <c r="J758" s="14">
        <v>159.35301219999999</v>
      </c>
      <c r="K758" s="14">
        <v>0</v>
      </c>
      <c r="L758" s="14">
        <v>0</v>
      </c>
      <c r="M758" s="14">
        <v>4238.0302369999999</v>
      </c>
      <c r="N758" s="14">
        <v>6121.1285600000001</v>
      </c>
      <c r="O758" s="14">
        <v>7737.8214029999999</v>
      </c>
      <c r="P758" s="14">
        <v>2743.1142289999998</v>
      </c>
      <c r="Q758" s="14">
        <v>0</v>
      </c>
      <c r="R758" s="14">
        <v>4647.5217839999996</v>
      </c>
      <c r="S758" s="14">
        <v>3974.6722300000001</v>
      </c>
      <c r="T758" s="14">
        <v>2828.2284450000002</v>
      </c>
      <c r="U758" s="14">
        <v>3454.8031879999999</v>
      </c>
      <c r="V758" s="14">
        <v>0</v>
      </c>
      <c r="W758" s="14">
        <v>3861.0863060000001</v>
      </c>
      <c r="X758" s="14">
        <v>0</v>
      </c>
      <c r="Y758" s="14">
        <v>0</v>
      </c>
      <c r="Z758" s="14">
        <v>2634.3408979999999</v>
      </c>
      <c r="AA758" s="14">
        <v>3007.9145130000002</v>
      </c>
      <c r="AB758" s="14">
        <v>3730</v>
      </c>
      <c r="AC758" s="14">
        <v>4238.0302369999999</v>
      </c>
      <c r="AD758" s="14">
        <v>3231.358851</v>
      </c>
      <c r="AE758" s="14">
        <v>0.76246715300000001</v>
      </c>
      <c r="AF758" s="14">
        <f t="array" ref="AF758">TTEST(IF(H758:R758&lt;&gt;0,H758:R758),IF(S758:AA758&lt;&gt;0,S758:AA758),2,3)</f>
        <v>0.52001252152149768</v>
      </c>
      <c r="AG758">
        <f t="array" ref="AG758">AVERAGE(IF(H758:R758&lt;&gt;0,H758:R758))</f>
        <v>3964.5670321714283</v>
      </c>
      <c r="AH758">
        <f t="array" ref="AH758">STDEV(IF(H758:R758&lt;&gt;0,H758:R758))</f>
        <v>2544.8970418934719</v>
      </c>
      <c r="AI758">
        <f t="shared" si="39"/>
        <v>155.78496760016992</v>
      </c>
    </row>
    <row r="759" spans="1:35" x14ac:dyDescent="0.2">
      <c r="A759" s="2" t="s">
        <v>673</v>
      </c>
      <c r="B759" s="2">
        <v>285901</v>
      </c>
      <c r="C759" s="5">
        <v>604</v>
      </c>
      <c r="D759" s="5">
        <f t="shared" si="37"/>
        <v>124938737</v>
      </c>
      <c r="E759" s="5">
        <v>437</v>
      </c>
      <c r="F759" s="5">
        <f t="shared" si="38"/>
        <v>1</v>
      </c>
      <c r="G759" s="5">
        <v>94</v>
      </c>
      <c r="H759" s="14">
        <v>0</v>
      </c>
      <c r="I759" s="14">
        <v>138</v>
      </c>
      <c r="J759" s="14">
        <v>437.0935447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1236.6215030000001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287.54677240000001</v>
      </c>
      <c r="AD759" s="14">
        <v>1236.6215030000001</v>
      </c>
      <c r="AE759" s="14">
        <v>4.300592537</v>
      </c>
      <c r="AF759" s="14" t="e">
        <f t="array" ref="AF759">TTEST(IF(H759:R759&lt;&gt;0,H759:R759),IF(S759:AA759&lt;&gt;0,S759:AA759),2,3)</f>
        <v>#DIV/0!</v>
      </c>
      <c r="AG759">
        <f t="array" ref="AG759">AVERAGE(IF(H759:R759&lt;&gt;0,H759:R759))</f>
        <v>287.54677234999997</v>
      </c>
      <c r="AH759">
        <f t="array" ref="AH759">STDEV(IF(H759:R759&lt;&gt;0,H759:R759))</f>
        <v>211.49107366649187</v>
      </c>
      <c r="AI759">
        <f t="shared" si="39"/>
        <v>135.96165897925468</v>
      </c>
    </row>
    <row r="760" spans="1:35" x14ac:dyDescent="0.2">
      <c r="A760" s="2" t="s">
        <v>777</v>
      </c>
      <c r="B760" s="2">
        <v>47851</v>
      </c>
      <c r="C760" s="5">
        <v>3016</v>
      </c>
      <c r="D760" s="5">
        <f t="shared" si="37"/>
        <v>124843259</v>
      </c>
      <c r="E760" s="5">
        <v>2609</v>
      </c>
      <c r="F760" s="5">
        <f t="shared" si="38"/>
        <v>1</v>
      </c>
      <c r="G760" s="5">
        <v>48</v>
      </c>
      <c r="H760" s="14">
        <v>0</v>
      </c>
      <c r="I760" s="14">
        <v>2609</v>
      </c>
      <c r="J760" s="14">
        <v>926.20121240000003</v>
      </c>
      <c r="K760" s="14">
        <v>0</v>
      </c>
      <c r="L760" s="14">
        <v>2145.5769209999999</v>
      </c>
      <c r="M760" s="14">
        <v>2978.597753</v>
      </c>
      <c r="N760" s="14">
        <v>0</v>
      </c>
      <c r="O760" s="14">
        <v>3186.9971650000002</v>
      </c>
      <c r="P760" s="14">
        <v>2380.3457520000002</v>
      </c>
      <c r="Q760" s="14">
        <v>0</v>
      </c>
      <c r="R760" s="14">
        <v>6510.0183370000004</v>
      </c>
      <c r="S760" s="14">
        <v>2435.6451980000002</v>
      </c>
      <c r="T760" s="14">
        <v>2201.6123619999998</v>
      </c>
      <c r="U760" s="14">
        <v>6060.4758570000004</v>
      </c>
      <c r="V760" s="14">
        <v>2926.3717620000002</v>
      </c>
      <c r="W760" s="14">
        <v>2380.5797819999998</v>
      </c>
      <c r="X760" s="14">
        <v>0</v>
      </c>
      <c r="Y760" s="14">
        <v>0</v>
      </c>
      <c r="Z760" s="14">
        <v>2841.7554380000001</v>
      </c>
      <c r="AA760" s="14">
        <v>3324.1734729999998</v>
      </c>
      <c r="AB760" s="14">
        <v>2340</v>
      </c>
      <c r="AC760" s="14">
        <v>2609</v>
      </c>
      <c r="AD760" s="14">
        <v>2841.7554380000001</v>
      </c>
      <c r="AE760" s="14">
        <v>1.0892125100000001</v>
      </c>
      <c r="AF760" s="14">
        <f t="array" ref="AF760">TTEST(IF(H760:R760&lt;&gt;0,H760:R760),IF(S760:AA760&lt;&gt;0,S760:AA760),2,3)</f>
        <v>0.80828714882888442</v>
      </c>
      <c r="AG760">
        <f t="array" ref="AG760">AVERAGE(IF(H760:R760&lt;&gt;0,H760:R760))</f>
        <v>2962.3910200571436</v>
      </c>
      <c r="AH760">
        <f t="array" ref="AH760">STDEV(IF(H760:R760&lt;&gt;0,H760:R760))</f>
        <v>1727.8737545901149</v>
      </c>
      <c r="AI760">
        <f t="shared" si="39"/>
        <v>171.44719121912237</v>
      </c>
    </row>
    <row r="761" spans="1:35" x14ac:dyDescent="0.2">
      <c r="A761" s="2" t="s">
        <v>595</v>
      </c>
      <c r="B761" s="2">
        <v>61205</v>
      </c>
      <c r="C761" s="5">
        <v>3358</v>
      </c>
      <c r="D761" s="5">
        <f t="shared" si="37"/>
        <v>124674585</v>
      </c>
      <c r="E761" s="5">
        <v>2037</v>
      </c>
      <c r="F761" s="5">
        <f t="shared" si="38"/>
        <v>1</v>
      </c>
      <c r="G761" s="5">
        <v>131</v>
      </c>
      <c r="H761" s="14">
        <v>11406</v>
      </c>
      <c r="I761" s="14">
        <v>641</v>
      </c>
      <c r="J761" s="14">
        <v>296.90005000000002</v>
      </c>
      <c r="K761" s="14">
        <v>2430.0501359999998</v>
      </c>
      <c r="L761" s="14">
        <v>0</v>
      </c>
      <c r="M761" s="14">
        <v>645.98834490000002</v>
      </c>
      <c r="N761" s="14">
        <v>0</v>
      </c>
      <c r="O761" s="14">
        <v>1034.381813</v>
      </c>
      <c r="P761" s="14">
        <v>1712.584392</v>
      </c>
      <c r="Q761" s="14">
        <v>0</v>
      </c>
      <c r="R761" s="14">
        <v>0</v>
      </c>
      <c r="S761" s="14">
        <v>2230.3796630000002</v>
      </c>
      <c r="T761" s="14">
        <v>2388.743289</v>
      </c>
      <c r="U761" s="14">
        <v>0</v>
      </c>
      <c r="V761" s="14">
        <v>2464.4951329999999</v>
      </c>
      <c r="W761" s="14">
        <v>1761.1885669999999</v>
      </c>
      <c r="X761" s="14">
        <v>2037.2564890000001</v>
      </c>
      <c r="Y761" s="14">
        <v>0</v>
      </c>
      <c r="Z761" s="14">
        <v>0</v>
      </c>
      <c r="AA761" s="14">
        <v>0</v>
      </c>
      <c r="AB761" s="14">
        <v>14600</v>
      </c>
      <c r="AC761" s="14">
        <v>1034.381813</v>
      </c>
      <c r="AD761" s="14">
        <v>2230.3796630000002</v>
      </c>
      <c r="AE761" s="14">
        <v>2.1562440810000001</v>
      </c>
      <c r="AF761" s="14">
        <f t="array" ref="AF761">TTEST(IF(H761:R761&lt;&gt;0,H761:R761),IF(S761:AA761&lt;&gt;0,S761:AA761),2,3)</f>
        <v>0.7892540611456984</v>
      </c>
      <c r="AG761">
        <f t="array" ref="AG761">AVERAGE(IF(H761:R761&lt;&gt;0,H761:R761))</f>
        <v>2595.2721051285712</v>
      </c>
      <c r="AH761">
        <f t="array" ref="AH761">STDEV(IF(H761:R761&lt;&gt;0,H761:R761))</f>
        <v>3953.3349040628141</v>
      </c>
      <c r="AI761">
        <f t="shared" si="39"/>
        <v>65.647666289578169</v>
      </c>
    </row>
    <row r="762" spans="1:35" x14ac:dyDescent="0.2">
      <c r="A762" s="2" t="s">
        <v>718</v>
      </c>
      <c r="B762" s="2">
        <v>20434</v>
      </c>
      <c r="C762" s="5">
        <v>7659</v>
      </c>
      <c r="D762" s="5">
        <f t="shared" si="37"/>
        <v>124177418</v>
      </c>
      <c r="E762" s="5">
        <v>6077</v>
      </c>
      <c r="F762" s="5">
        <f t="shared" si="38"/>
        <v>1</v>
      </c>
      <c r="G762" s="5">
        <v>55</v>
      </c>
      <c r="H762" s="14">
        <v>0</v>
      </c>
      <c r="I762" s="14">
        <v>13658</v>
      </c>
      <c r="J762" s="14">
        <v>3496.9557249999998</v>
      </c>
      <c r="K762" s="14">
        <v>0</v>
      </c>
      <c r="L762" s="14">
        <v>18270.378430000001</v>
      </c>
      <c r="M762" s="14">
        <v>6731.9209419999997</v>
      </c>
      <c r="N762" s="14">
        <v>12119.14213</v>
      </c>
      <c r="O762" s="14">
        <v>7293.9833449999996</v>
      </c>
      <c r="P762" s="14">
        <v>5614.4481459999997</v>
      </c>
      <c r="Q762" s="14">
        <v>0</v>
      </c>
      <c r="R762" s="14">
        <v>13637.007809999999</v>
      </c>
      <c r="S762" s="14">
        <v>5168.1537630000003</v>
      </c>
      <c r="T762" s="14">
        <v>0</v>
      </c>
      <c r="U762" s="14">
        <v>4065.1212009999999</v>
      </c>
      <c r="V762" s="14">
        <v>6076.9797749999998</v>
      </c>
      <c r="W762" s="14">
        <v>5297.433293</v>
      </c>
      <c r="X762" s="14">
        <v>7017.7590330000003</v>
      </c>
      <c r="Y762" s="14">
        <v>7580.784498</v>
      </c>
      <c r="Z762" s="14">
        <v>3802.0705979999998</v>
      </c>
      <c r="AA762" s="14">
        <v>5187.614579</v>
      </c>
      <c r="AB762" s="14">
        <v>5190</v>
      </c>
      <c r="AC762" s="14">
        <v>9706.5627390000009</v>
      </c>
      <c r="AD762" s="14">
        <v>5242.5239359999996</v>
      </c>
      <c r="AE762" s="14">
        <v>0.54010096799999996</v>
      </c>
      <c r="AF762" s="14">
        <f t="array" ref="AF762">TTEST(IF(H762:R762&lt;&gt;0,H762:R762),IF(S762:AA762&lt;&gt;0,S762:AA762),2,3)</f>
        <v>3.8398403456892952E-2</v>
      </c>
      <c r="AG762">
        <f t="array" ref="AG762">AVERAGE(IF(H762:R762&lt;&gt;0,H762:R762))</f>
        <v>10102.729566</v>
      </c>
      <c r="AH762">
        <f t="array" ref="AH762">STDEV(IF(H762:R762&lt;&gt;0,H762:R762))</f>
        <v>5055.9696316887976</v>
      </c>
      <c r="AI762">
        <f t="shared" si="39"/>
        <v>199.81784508119128</v>
      </c>
    </row>
    <row r="763" spans="1:35" x14ac:dyDescent="0.2">
      <c r="A763" s="2" t="s">
        <v>706</v>
      </c>
      <c r="B763" s="2">
        <v>54893</v>
      </c>
      <c r="C763" s="5">
        <v>2923</v>
      </c>
      <c r="D763" s="5">
        <f t="shared" si="37"/>
        <v>123948394</v>
      </c>
      <c r="E763" s="5">
        <v>2258</v>
      </c>
      <c r="F763" s="5">
        <f t="shared" si="38"/>
        <v>1</v>
      </c>
      <c r="G763" s="5">
        <v>80</v>
      </c>
      <c r="H763" s="14">
        <v>0</v>
      </c>
      <c r="I763" s="14">
        <v>2258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2317.7239359999999</v>
      </c>
      <c r="P763" s="14">
        <v>0</v>
      </c>
      <c r="Q763" s="14">
        <v>0</v>
      </c>
      <c r="R763" s="14">
        <v>0</v>
      </c>
      <c r="S763" s="14">
        <v>2073.9525480000002</v>
      </c>
      <c r="T763" s="14">
        <v>0</v>
      </c>
      <c r="U763" s="14">
        <v>4284.9788879999996</v>
      </c>
      <c r="V763" s="14">
        <v>0</v>
      </c>
      <c r="W763" s="14">
        <v>1578.219147</v>
      </c>
      <c r="X763" s="14">
        <v>0</v>
      </c>
      <c r="Y763" s="14">
        <v>0</v>
      </c>
      <c r="Z763" s="14">
        <v>0</v>
      </c>
      <c r="AA763" s="14">
        <v>7549.6249969999999</v>
      </c>
      <c r="AB763" s="14">
        <v>396</v>
      </c>
      <c r="AC763" s="14">
        <v>2287.8619680000002</v>
      </c>
      <c r="AD763" s="14">
        <v>3179.4657179999999</v>
      </c>
      <c r="AE763" s="14">
        <v>1.389710464</v>
      </c>
      <c r="AF763" s="14">
        <f t="array" ref="AF763">TTEST(IF(H763:R763&lt;&gt;0,H763:R763),IF(S763:AA763&lt;&gt;0,S763:AA763),2,3)</f>
        <v>0.3283542766662364</v>
      </c>
      <c r="AG763">
        <f t="array" ref="AG763">AVERAGE(IF(H763:R763&lt;&gt;0,H763:R763))</f>
        <v>2287.8619680000002</v>
      </c>
      <c r="AH763">
        <f t="array" ref="AH763">STDEV(IF(H763:R763&lt;&gt;0,H763:R763))</f>
        <v>42.231200144751277</v>
      </c>
      <c r="AI763">
        <f t="shared" si="39"/>
        <v>5417.4685070709456</v>
      </c>
    </row>
    <row r="764" spans="1:35" x14ac:dyDescent="0.2">
      <c r="A764" s="2" t="s">
        <v>839</v>
      </c>
      <c r="B764" s="2">
        <v>80720</v>
      </c>
      <c r="C764" s="5">
        <v>1611</v>
      </c>
      <c r="D764" s="5">
        <f t="shared" si="37"/>
        <v>123743760</v>
      </c>
      <c r="E764" s="5">
        <v>1533</v>
      </c>
      <c r="F764" s="5">
        <f t="shared" si="38"/>
        <v>1</v>
      </c>
      <c r="G764" s="5">
        <v>44</v>
      </c>
      <c r="H764" s="14">
        <v>1090</v>
      </c>
      <c r="I764" s="14">
        <v>1254</v>
      </c>
      <c r="J764" s="14">
        <v>583.85481670000001</v>
      </c>
      <c r="K764" s="14">
        <v>1165.569794</v>
      </c>
      <c r="L764" s="14">
        <v>0</v>
      </c>
      <c r="M764" s="14">
        <v>2423.0895650000002</v>
      </c>
      <c r="N764" s="14">
        <v>0</v>
      </c>
      <c r="O764" s="14">
        <v>1939.4509190000001</v>
      </c>
      <c r="P764" s="14">
        <v>2783.6661100000001</v>
      </c>
      <c r="Q764" s="14">
        <v>0</v>
      </c>
      <c r="R764" s="14">
        <v>1329.9716330000001</v>
      </c>
      <c r="S764" s="14">
        <v>0</v>
      </c>
      <c r="T764" s="14">
        <v>1736.7408</v>
      </c>
      <c r="U764" s="14">
        <v>0</v>
      </c>
      <c r="V764" s="14">
        <v>0</v>
      </c>
      <c r="W764" s="14">
        <v>1817.4321179999999</v>
      </c>
      <c r="X764" s="14">
        <v>0</v>
      </c>
      <c r="Y764" s="14">
        <v>0</v>
      </c>
      <c r="Z764" s="14">
        <v>2472.433939</v>
      </c>
      <c r="AA764" s="14">
        <v>0</v>
      </c>
      <c r="AB764" s="14">
        <v>736</v>
      </c>
      <c r="AC764" s="14">
        <v>1291.9858160000001</v>
      </c>
      <c r="AD764" s="14">
        <v>1817.4321179999999</v>
      </c>
      <c r="AE764" s="14">
        <v>1.406696648</v>
      </c>
      <c r="AF764" s="14">
        <f t="array" ref="AF764">TTEST(IF(H764:R764&lt;&gt;0,H764:R764),IF(S764:AA764&lt;&gt;0,S764:AA764),2,3)</f>
        <v>0.25224620630072542</v>
      </c>
      <c r="AG764">
        <f t="array" ref="AG764">AVERAGE(IF(H764:R764&lt;&gt;0,H764:R764))</f>
        <v>1571.2003547125</v>
      </c>
      <c r="AH764">
        <f t="array" ref="AH764">STDEV(IF(H764:R764&lt;&gt;0,H764:R764))</f>
        <v>742.69253571510853</v>
      </c>
      <c r="AI764">
        <f t="shared" si="39"/>
        <v>211.55461771265212</v>
      </c>
    </row>
    <row r="765" spans="1:35" x14ac:dyDescent="0.2">
      <c r="A765" s="2" t="s">
        <v>550</v>
      </c>
      <c r="B765" s="2">
        <v>55155</v>
      </c>
      <c r="C765" s="5">
        <v>4085</v>
      </c>
      <c r="D765" s="5">
        <f t="shared" si="37"/>
        <v>123712665</v>
      </c>
      <c r="E765" s="5">
        <v>2243</v>
      </c>
      <c r="F765" s="5">
        <f t="shared" si="38"/>
        <v>1</v>
      </c>
      <c r="G765" s="5">
        <v>95</v>
      </c>
      <c r="H765" s="14">
        <v>0</v>
      </c>
      <c r="I765" s="14">
        <v>2037</v>
      </c>
      <c r="J765" s="14">
        <v>748.96073220000005</v>
      </c>
      <c r="K765" s="14">
        <v>0</v>
      </c>
      <c r="L765" s="14">
        <v>0</v>
      </c>
      <c r="M765" s="14">
        <v>4829.6649070000003</v>
      </c>
      <c r="N765" s="14">
        <v>0</v>
      </c>
      <c r="O765" s="14">
        <v>2565.9743109999999</v>
      </c>
      <c r="P765" s="14">
        <v>2170.2721529999999</v>
      </c>
      <c r="Q765" s="14">
        <v>0</v>
      </c>
      <c r="R765" s="14">
        <v>12683.85161</v>
      </c>
      <c r="S765" s="14">
        <v>2108.75954</v>
      </c>
      <c r="T765" s="14">
        <v>0</v>
      </c>
      <c r="U765" s="14">
        <v>0</v>
      </c>
      <c r="V765" s="14">
        <v>0</v>
      </c>
      <c r="W765" s="14">
        <v>1903.6965379999999</v>
      </c>
      <c r="X765" s="14">
        <v>2316.255087</v>
      </c>
      <c r="Y765" s="14">
        <v>0</v>
      </c>
      <c r="Z765" s="14">
        <v>0</v>
      </c>
      <c r="AA765" s="14">
        <v>0</v>
      </c>
      <c r="AB765" s="14">
        <v>9490</v>
      </c>
      <c r="AC765" s="14">
        <v>2368.1232319999999</v>
      </c>
      <c r="AD765" s="14">
        <v>2108.75954</v>
      </c>
      <c r="AE765" s="14">
        <v>0.89047711399999996</v>
      </c>
      <c r="AF765" s="14">
        <f t="array" ref="AF765">TTEST(IF(H765:R765&lt;&gt;0,H765:R765),IF(S765:AA765&lt;&gt;0,S765:AA765),2,3)</f>
        <v>0.30088287279855602</v>
      </c>
      <c r="AG765">
        <f t="array" ref="AG765">AVERAGE(IF(H765:R765&lt;&gt;0,H765:R765))</f>
        <v>4172.6206188666665</v>
      </c>
      <c r="AH765">
        <f t="array" ref="AH765">STDEV(IF(H765:R765&lt;&gt;0,H765:R765))</f>
        <v>4375.9751911005205</v>
      </c>
      <c r="AI765">
        <f t="shared" si="39"/>
        <v>95.3529313272292</v>
      </c>
    </row>
    <row r="766" spans="1:35" x14ac:dyDescent="0.2">
      <c r="A766" s="2" t="s">
        <v>807</v>
      </c>
      <c r="B766" s="2">
        <v>98330</v>
      </c>
      <c r="C766" s="5">
        <v>1392</v>
      </c>
      <c r="D766" s="5">
        <f t="shared" si="37"/>
        <v>123502480</v>
      </c>
      <c r="E766" s="5">
        <v>1256</v>
      </c>
      <c r="F766" s="5">
        <f t="shared" si="38"/>
        <v>1</v>
      </c>
      <c r="G766" s="5">
        <v>77</v>
      </c>
      <c r="H766" s="14">
        <v>345</v>
      </c>
      <c r="I766" s="14">
        <v>2372</v>
      </c>
      <c r="J766" s="14">
        <v>140.4409048</v>
      </c>
      <c r="K766" s="14">
        <v>0</v>
      </c>
      <c r="L766" s="14">
        <v>0</v>
      </c>
      <c r="M766" s="14">
        <v>1630.70153</v>
      </c>
      <c r="N766" s="14">
        <v>0</v>
      </c>
      <c r="O766" s="14">
        <v>0</v>
      </c>
      <c r="P766" s="14">
        <v>677.91344309999999</v>
      </c>
      <c r="Q766" s="14">
        <v>0</v>
      </c>
      <c r="R766" s="14">
        <v>882.16702429999998</v>
      </c>
      <c r="S766" s="14">
        <v>3062.0605890000002</v>
      </c>
      <c r="T766" s="14">
        <v>2314.8711490000001</v>
      </c>
      <c r="U766" s="14">
        <v>0</v>
      </c>
      <c r="V766" s="14">
        <v>0</v>
      </c>
      <c r="W766" s="14">
        <v>2299.9740489999999</v>
      </c>
      <c r="X766" s="14">
        <v>0</v>
      </c>
      <c r="Y766" s="14">
        <v>0</v>
      </c>
      <c r="Z766" s="14">
        <v>0</v>
      </c>
      <c r="AA766" s="14">
        <v>0</v>
      </c>
      <c r="AB766" s="14">
        <v>195</v>
      </c>
      <c r="AC766" s="14">
        <v>780.04023370000004</v>
      </c>
      <c r="AD766" s="14">
        <v>2314.8711490000001</v>
      </c>
      <c r="AE766" s="14">
        <v>2.9676304490000001</v>
      </c>
      <c r="AF766" s="14">
        <f t="array" ref="AF766">TTEST(IF(H766:R766&lt;&gt;0,H766:R766),IF(S766:AA766&lt;&gt;0,S766:AA766),2,3)</f>
        <v>8.6239825999665076E-3</v>
      </c>
      <c r="AG766">
        <f t="array" ref="AG766">AVERAGE(IF(H766:R766&lt;&gt;0,H766:R766))</f>
        <v>1008.0371503666667</v>
      </c>
      <c r="AH766">
        <f t="array" ref="AH766">STDEV(IF(H766:R766&lt;&gt;0,H766:R766))</f>
        <v>844.42549033852572</v>
      </c>
      <c r="AI766">
        <f t="shared" si="39"/>
        <v>119.37549989905563</v>
      </c>
    </row>
    <row r="767" spans="1:35" x14ac:dyDescent="0.2">
      <c r="A767" s="2" t="s">
        <v>802</v>
      </c>
      <c r="B767" s="2">
        <v>38807</v>
      </c>
      <c r="C767" s="5">
        <v>3543</v>
      </c>
      <c r="D767" s="5">
        <f t="shared" si="37"/>
        <v>123445067</v>
      </c>
      <c r="E767" s="5">
        <v>3181</v>
      </c>
      <c r="F767" s="5">
        <f t="shared" si="38"/>
        <v>1</v>
      </c>
      <c r="G767" s="5">
        <v>68</v>
      </c>
      <c r="H767" s="14">
        <v>0</v>
      </c>
      <c r="I767" s="14">
        <v>3779</v>
      </c>
      <c r="J767" s="14">
        <v>2196.2567880000001</v>
      </c>
      <c r="K767" s="14">
        <v>0</v>
      </c>
      <c r="L767" s="14">
        <v>2583.7670039999998</v>
      </c>
      <c r="M767" s="14">
        <v>4204.1562400000003</v>
      </c>
      <c r="N767" s="14">
        <v>0</v>
      </c>
      <c r="O767" s="14">
        <v>1720.372752</v>
      </c>
      <c r="P767" s="14">
        <v>5859.9461309999997</v>
      </c>
      <c r="Q767" s="14">
        <v>8571.1449190000003</v>
      </c>
      <c r="R767" s="14">
        <v>4559.7266419999996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1656.4523830000001</v>
      </c>
      <c r="Y767" s="14">
        <v>0</v>
      </c>
      <c r="Z767" s="14">
        <v>0</v>
      </c>
      <c r="AA767" s="14">
        <v>0</v>
      </c>
      <c r="AB767" s="14">
        <v>300</v>
      </c>
      <c r="AC767" s="14">
        <v>3991.5781200000001</v>
      </c>
      <c r="AD767" s="14">
        <v>1656.4523830000001</v>
      </c>
      <c r="AE767" s="14">
        <v>0.41498683800000002</v>
      </c>
      <c r="AF767" s="14" t="e">
        <f t="array" ref="AF767">TTEST(IF(H767:R767&lt;&gt;0,H767:R767),IF(S767:AA767&lt;&gt;0,S767:AA767),2,3)</f>
        <v>#DIV/0!</v>
      </c>
      <c r="AG767">
        <f t="array" ref="AG767">AVERAGE(IF(H767:R767&lt;&gt;0,H767:R767))</f>
        <v>4184.2963095000005</v>
      </c>
      <c r="AH767">
        <f t="array" ref="AH767">STDEV(IF(H767:R767&lt;&gt;0,H767:R767))</f>
        <v>2234.2389241360916</v>
      </c>
      <c r="AI767">
        <f t="shared" si="39"/>
        <v>187.28061105272943</v>
      </c>
    </row>
    <row r="768" spans="1:35" x14ac:dyDescent="0.2">
      <c r="A768" s="2" t="s">
        <v>825</v>
      </c>
      <c r="B768" s="2">
        <v>80108</v>
      </c>
      <c r="C768" s="5">
        <v>1665</v>
      </c>
      <c r="D768" s="5">
        <f t="shared" si="37"/>
        <v>123286212</v>
      </c>
      <c r="E768" s="5">
        <v>1539</v>
      </c>
      <c r="F768" s="5">
        <f t="shared" si="38"/>
        <v>1</v>
      </c>
      <c r="G768" s="5">
        <v>75</v>
      </c>
      <c r="H768" s="14">
        <v>3185</v>
      </c>
      <c r="I768" s="14">
        <v>0</v>
      </c>
      <c r="J768" s="14">
        <v>0</v>
      </c>
      <c r="K768" s="14">
        <v>0</v>
      </c>
      <c r="L768" s="14">
        <v>0</v>
      </c>
      <c r="M768" s="14">
        <v>395.1212026</v>
      </c>
      <c r="N768" s="14">
        <v>2149.7680399999999</v>
      </c>
      <c r="O768" s="14">
        <v>0</v>
      </c>
      <c r="P768" s="14">
        <v>0</v>
      </c>
      <c r="Q768" s="14">
        <v>928.35375829999998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1539.0608990000001</v>
      </c>
      <c r="AD768" s="14" t="e">
        <v>#NUM!</v>
      </c>
      <c r="AE768" s="14" t="e">
        <v>#NUM!</v>
      </c>
      <c r="AF768" s="14" t="e">
        <f t="array" ref="AF768">TTEST(IF(H768:R768&lt;&gt;0,H768:R768),IF(S768:AA768&lt;&gt;0,S768:AA768),2,3)</f>
        <v>#DIV/0!</v>
      </c>
      <c r="AG768">
        <f t="array" ref="AG768">AVERAGE(IF(H768:R768&lt;&gt;0,H768:R768))</f>
        <v>1664.560750225</v>
      </c>
      <c r="AH768">
        <f t="array" ref="AH768">STDEV(IF(H768:R768&lt;&gt;0,H768:R768))</f>
        <v>1251.7506575913039</v>
      </c>
      <c r="AI768">
        <f t="shared" si="39"/>
        <v>132.97861999354174</v>
      </c>
    </row>
    <row r="769" spans="1:35" x14ac:dyDescent="0.2">
      <c r="A769" s="2" t="s">
        <v>611</v>
      </c>
      <c r="B769" s="2">
        <v>17902</v>
      </c>
      <c r="C769" s="5">
        <v>10983</v>
      </c>
      <c r="D769" s="5">
        <f t="shared" si="37"/>
        <v>123040446</v>
      </c>
      <c r="E769" s="5">
        <v>6873</v>
      </c>
      <c r="F769" s="5">
        <f t="shared" si="38"/>
        <v>1</v>
      </c>
      <c r="G769" s="5">
        <v>123</v>
      </c>
      <c r="H769" s="14">
        <v>0</v>
      </c>
      <c r="I769" s="14">
        <v>59168</v>
      </c>
      <c r="J769" s="14">
        <v>8710.2572010000004</v>
      </c>
      <c r="K769" s="14">
        <v>0</v>
      </c>
      <c r="L769" s="14">
        <v>0</v>
      </c>
      <c r="M769" s="14">
        <v>10920.78945</v>
      </c>
      <c r="N769" s="14">
        <v>8465.9748</v>
      </c>
      <c r="O769" s="14">
        <v>7463.4297530000003</v>
      </c>
      <c r="P769" s="14">
        <v>5343.3067549999996</v>
      </c>
      <c r="Q769" s="14">
        <v>13594.12818</v>
      </c>
      <c r="R769" s="14">
        <v>18223.947250000001</v>
      </c>
      <c r="S769" s="14">
        <v>3173.2537400000001</v>
      </c>
      <c r="T769" s="14">
        <v>0</v>
      </c>
      <c r="U769" s="14">
        <v>3730.6005500000001</v>
      </c>
      <c r="V769" s="14">
        <v>4797.3104940000003</v>
      </c>
      <c r="W769" s="14">
        <v>4917.1170419999999</v>
      </c>
      <c r="X769" s="14">
        <v>0</v>
      </c>
      <c r="Y769" s="14">
        <v>6282.2033979999997</v>
      </c>
      <c r="Z769" s="14">
        <v>4863.890351</v>
      </c>
      <c r="AA769" s="14">
        <v>3880.8388049999999</v>
      </c>
      <c r="AB769" s="14">
        <v>12200</v>
      </c>
      <c r="AC769" s="14">
        <v>9815.5233239999998</v>
      </c>
      <c r="AD769" s="14">
        <v>4797.3104940000003</v>
      </c>
      <c r="AE769" s="14">
        <v>0.48874729700000002</v>
      </c>
      <c r="AF769" s="14">
        <f t="array" ref="AF769">TTEST(IF(H769:R769&lt;&gt;0,H769:R769),IF(S769:AA769&lt;&gt;0,S769:AA769),2,3)</f>
        <v>9.7758248127172043E-2</v>
      </c>
      <c r="AG769">
        <f t="array" ref="AG769">AVERAGE(IF(H769:R769&lt;&gt;0,H769:R769))</f>
        <v>16486.229173625001</v>
      </c>
      <c r="AH769">
        <f t="array" ref="AH769">STDEV(IF(H769:R769&lt;&gt;0,H769:R769))</f>
        <v>17705.759523837809</v>
      </c>
      <c r="AI769">
        <f t="shared" si="39"/>
        <v>93.11223927688097</v>
      </c>
    </row>
    <row r="770" spans="1:35" x14ac:dyDescent="0.2">
      <c r="A770" s="2" t="s">
        <v>838</v>
      </c>
      <c r="B770" s="2">
        <v>130064</v>
      </c>
      <c r="C770" s="5">
        <v>1001</v>
      </c>
      <c r="D770" s="5">
        <f t="shared" si="37"/>
        <v>122910480</v>
      </c>
      <c r="E770" s="5">
        <v>945</v>
      </c>
      <c r="F770" s="5">
        <f t="shared" si="38"/>
        <v>1</v>
      </c>
      <c r="G770" s="5">
        <v>69</v>
      </c>
      <c r="H770" s="14">
        <v>284</v>
      </c>
      <c r="I770" s="14">
        <v>1259</v>
      </c>
      <c r="J770" s="14">
        <v>154.8833664</v>
      </c>
      <c r="K770" s="14">
        <v>0</v>
      </c>
      <c r="L770" s="14">
        <v>0</v>
      </c>
      <c r="M770" s="14">
        <v>2328.7272600000001</v>
      </c>
      <c r="N770" s="14">
        <v>0</v>
      </c>
      <c r="O770" s="14">
        <v>881.25702909999995</v>
      </c>
      <c r="P770" s="14">
        <v>1008.567093</v>
      </c>
      <c r="Q770" s="14">
        <v>0</v>
      </c>
      <c r="R770" s="14">
        <v>687.39789020000001</v>
      </c>
      <c r="S770" s="14">
        <v>0</v>
      </c>
      <c r="T770" s="14">
        <v>1401.040444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881.25702909999995</v>
      </c>
      <c r="AD770" s="14">
        <v>1401.040444</v>
      </c>
      <c r="AE770" s="14">
        <v>1.5898204469999999</v>
      </c>
      <c r="AF770" s="14" t="e">
        <f t="array" ref="AF770">TTEST(IF(H770:R770&lt;&gt;0,H770:R770),IF(S770:AA770&lt;&gt;0,S770:AA770),2,3)</f>
        <v>#DIV/0!</v>
      </c>
      <c r="AG770">
        <f t="array" ref="AG770">AVERAGE(IF(H770:R770&lt;&gt;0,H770:R770))</f>
        <v>943.40466267142858</v>
      </c>
      <c r="AH770">
        <f t="array" ref="AH770">STDEV(IF(H770:R770&lt;&gt;0,H770:R770))</f>
        <v>724.44776642571014</v>
      </c>
      <c r="AI770">
        <f t="shared" si="39"/>
        <v>130.22397285121201</v>
      </c>
    </row>
    <row r="771" spans="1:35" x14ac:dyDescent="0.2">
      <c r="A771" s="2" t="s">
        <v>870</v>
      </c>
      <c r="B771" s="2">
        <v>75317</v>
      </c>
      <c r="C771" s="5">
        <v>1616</v>
      </c>
      <c r="D771" s="5">
        <f t="shared" si="37"/>
        <v>122766710</v>
      </c>
      <c r="E771" s="5">
        <v>1630</v>
      </c>
      <c r="F771" s="5">
        <f t="shared" si="38"/>
        <v>1</v>
      </c>
      <c r="G771" s="5">
        <v>51</v>
      </c>
      <c r="H771" s="14">
        <v>0</v>
      </c>
      <c r="I771" s="14">
        <v>2078</v>
      </c>
      <c r="J771" s="14">
        <v>439.22198969999999</v>
      </c>
      <c r="K771" s="14">
        <v>0</v>
      </c>
      <c r="L771" s="14">
        <v>0</v>
      </c>
      <c r="M771" s="14">
        <v>1650.0715760000001</v>
      </c>
      <c r="N771" s="14">
        <v>0</v>
      </c>
      <c r="O771" s="14">
        <v>0</v>
      </c>
      <c r="P771" s="14">
        <v>1910.312962</v>
      </c>
      <c r="Q771" s="14">
        <v>0</v>
      </c>
      <c r="R771" s="14">
        <v>1190.441302</v>
      </c>
      <c r="S771" s="14">
        <v>0</v>
      </c>
      <c r="T771" s="14">
        <v>1669.2027599999999</v>
      </c>
      <c r="U771" s="14">
        <v>3430.1839880000002</v>
      </c>
      <c r="V771" s="14">
        <v>0</v>
      </c>
      <c r="W771" s="14">
        <v>1610.125178</v>
      </c>
      <c r="X771" s="14">
        <v>1594.5888279999999</v>
      </c>
      <c r="Y771" s="14">
        <v>0</v>
      </c>
      <c r="Z771" s="14">
        <v>0</v>
      </c>
      <c r="AA771" s="14">
        <v>0</v>
      </c>
      <c r="AB771" s="14">
        <v>589</v>
      </c>
      <c r="AC771" s="14">
        <v>1650.0715760000001</v>
      </c>
      <c r="AD771" s="14">
        <v>1639.663969</v>
      </c>
      <c r="AE771" s="14">
        <v>0.99369263299999999</v>
      </c>
      <c r="AF771" s="14">
        <f t="array" ref="AF771">TTEST(IF(H771:R771&lt;&gt;0,H771:R771),IF(S771:AA771&lt;&gt;0,S771:AA771),2,3)</f>
        <v>0.29719244817459067</v>
      </c>
      <c r="AG771">
        <f t="array" ref="AG771">AVERAGE(IF(H771:R771&lt;&gt;0,H771:R771))</f>
        <v>1453.60956594</v>
      </c>
      <c r="AH771">
        <f t="array" ref="AH771">STDEV(IF(H771:R771&lt;&gt;0,H771:R771))</f>
        <v>658.6498344132566</v>
      </c>
      <c r="AI771">
        <f t="shared" si="39"/>
        <v>220.69535130680106</v>
      </c>
    </row>
    <row r="772" spans="1:35" x14ac:dyDescent="0.2">
      <c r="A772" s="2" t="s">
        <v>716</v>
      </c>
      <c r="B772" s="2">
        <v>102539</v>
      </c>
      <c r="C772" s="5">
        <v>1533</v>
      </c>
      <c r="D772" s="5">
        <f t="shared" si="37"/>
        <v>122739183</v>
      </c>
      <c r="E772" s="5">
        <v>1197</v>
      </c>
      <c r="F772" s="5">
        <f t="shared" si="38"/>
        <v>1</v>
      </c>
      <c r="G772" s="5">
        <v>94</v>
      </c>
      <c r="H772" s="14">
        <v>417</v>
      </c>
      <c r="I772" s="14">
        <v>830</v>
      </c>
      <c r="J772" s="14">
        <v>377.03345530000001</v>
      </c>
      <c r="K772" s="14">
        <v>0</v>
      </c>
      <c r="L772" s="14">
        <v>0</v>
      </c>
      <c r="M772" s="14">
        <v>4708.9495010000001</v>
      </c>
      <c r="N772" s="14">
        <v>0</v>
      </c>
      <c r="O772" s="14">
        <v>0</v>
      </c>
      <c r="P772" s="14">
        <v>1979.408475</v>
      </c>
      <c r="Q772" s="14">
        <v>0</v>
      </c>
      <c r="R772" s="14">
        <v>0</v>
      </c>
      <c r="S772" s="14">
        <v>0</v>
      </c>
      <c r="T772" s="14">
        <v>1882.5422799999999</v>
      </c>
      <c r="U772" s="14">
        <v>0</v>
      </c>
      <c r="V772" s="14">
        <v>0</v>
      </c>
      <c r="W772" s="14">
        <v>0</v>
      </c>
      <c r="X772" s="14">
        <v>1563.8383650000001</v>
      </c>
      <c r="Y772" s="14">
        <v>0</v>
      </c>
      <c r="Z772" s="14">
        <v>0</v>
      </c>
      <c r="AA772" s="14">
        <v>0</v>
      </c>
      <c r="AB772" s="14">
        <v>504</v>
      </c>
      <c r="AC772" s="14">
        <v>830</v>
      </c>
      <c r="AD772" s="14">
        <v>1723.190323</v>
      </c>
      <c r="AE772" s="14">
        <v>2.076132919</v>
      </c>
      <c r="AF772" s="14">
        <f t="array" ref="AF772">TTEST(IF(H772:R772&lt;&gt;0,H772:R772),IF(S772:AA772&lt;&gt;0,S772:AA772),2,3)</f>
        <v>0.94499219358635811</v>
      </c>
      <c r="AG772">
        <f t="array" ref="AG772">AVERAGE(IF(H772:R772&lt;&gt;0,H772:R772))</f>
        <v>1662.47828626</v>
      </c>
      <c r="AH772">
        <f t="array" ref="AH772">STDEV(IF(H772:R772&lt;&gt;0,H772:R772))</f>
        <v>1821.9519943494327</v>
      </c>
      <c r="AI772">
        <f t="shared" si="39"/>
        <v>91.24709604951056</v>
      </c>
    </row>
    <row r="773" spans="1:35" x14ac:dyDescent="0.2">
      <c r="A773" s="2" t="s">
        <v>873</v>
      </c>
      <c r="B773" s="2">
        <v>70740</v>
      </c>
      <c r="C773" s="5">
        <v>1709</v>
      </c>
      <c r="D773" s="5">
        <f t="shared" si="37"/>
        <v>122309460</v>
      </c>
      <c r="E773" s="5">
        <v>1729</v>
      </c>
      <c r="F773" s="5">
        <f t="shared" si="38"/>
        <v>1</v>
      </c>
      <c r="G773" s="5">
        <v>68</v>
      </c>
      <c r="H773" s="14">
        <v>0</v>
      </c>
      <c r="I773" s="14">
        <v>1151</v>
      </c>
      <c r="J773" s="14">
        <v>367.24368930000003</v>
      </c>
      <c r="K773" s="14">
        <v>0</v>
      </c>
      <c r="L773" s="14">
        <v>0</v>
      </c>
      <c r="M773" s="14">
        <v>196.0258364</v>
      </c>
      <c r="N773" s="14">
        <v>0</v>
      </c>
      <c r="O773" s="14">
        <v>355.69654420000001</v>
      </c>
      <c r="P773" s="14">
        <v>1331.169253</v>
      </c>
      <c r="Q773" s="14">
        <v>0</v>
      </c>
      <c r="R773" s="14">
        <v>1658.634069</v>
      </c>
      <c r="S773" s="14">
        <v>2162.5607879999998</v>
      </c>
      <c r="T773" s="14">
        <v>1885.2978889999999</v>
      </c>
      <c r="U773" s="14">
        <v>3981.7738530000001</v>
      </c>
      <c r="V773" s="14">
        <v>0</v>
      </c>
      <c r="W773" s="14">
        <v>2182.696191</v>
      </c>
      <c r="X773" s="14">
        <v>0</v>
      </c>
      <c r="Y773" s="14">
        <v>0</v>
      </c>
      <c r="Z773" s="14">
        <v>0</v>
      </c>
      <c r="AA773" s="14">
        <v>3440.5699650000001</v>
      </c>
      <c r="AB773" s="14">
        <v>1800</v>
      </c>
      <c r="AC773" s="14">
        <v>759.1218447</v>
      </c>
      <c r="AD773" s="14">
        <v>2182.696191</v>
      </c>
      <c r="AE773" s="14">
        <v>2.8752909780000002</v>
      </c>
      <c r="AF773" s="14">
        <f t="array" ref="AF773">TTEST(IF(H773:R773&lt;&gt;0,H773:R773),IF(S773:AA773&lt;&gt;0,S773:AA773),2,3)</f>
        <v>6.252084105835159E-3</v>
      </c>
      <c r="AG773">
        <f t="array" ref="AG773">AVERAGE(IF(H773:R773&lt;&gt;0,H773:R773))</f>
        <v>843.29489865000005</v>
      </c>
      <c r="AH773">
        <f t="array" ref="AH773">STDEV(IF(H773:R773&lt;&gt;0,H773:R773))</f>
        <v>613.32143707328692</v>
      </c>
      <c r="AI773">
        <f t="shared" si="39"/>
        <v>137.49640036619709</v>
      </c>
    </row>
    <row r="774" spans="1:35" x14ac:dyDescent="0.2">
      <c r="A774" s="2" t="s">
        <v>662</v>
      </c>
      <c r="B774" s="2">
        <v>76317</v>
      </c>
      <c r="C774" s="5">
        <v>2310</v>
      </c>
      <c r="D774" s="5">
        <f t="shared" ref="D774:D837" si="40">B774*E774</f>
        <v>122183517</v>
      </c>
      <c r="E774" s="5">
        <v>1601</v>
      </c>
      <c r="F774" s="5">
        <f t="shared" ref="F774:F837" si="41">IF(E774&lt;14993,1,0)</f>
        <v>1</v>
      </c>
      <c r="G774" s="5">
        <v>112</v>
      </c>
      <c r="H774" s="14">
        <v>9388</v>
      </c>
      <c r="I774" s="14">
        <v>1102</v>
      </c>
      <c r="J774" s="14">
        <v>228.82984149999999</v>
      </c>
      <c r="K774" s="14">
        <v>0</v>
      </c>
      <c r="L774" s="14">
        <v>0</v>
      </c>
      <c r="M774" s="14">
        <v>1436.0636950000001</v>
      </c>
      <c r="N774" s="14">
        <v>0</v>
      </c>
      <c r="O774" s="14">
        <v>2550.155882</v>
      </c>
      <c r="P774" s="14">
        <v>2300.8158699999999</v>
      </c>
      <c r="Q774" s="14">
        <v>0</v>
      </c>
      <c r="R774" s="14">
        <v>1239.226952</v>
      </c>
      <c r="S774" s="14">
        <v>0</v>
      </c>
      <c r="T774" s="14">
        <v>1765.715778</v>
      </c>
      <c r="U774" s="14">
        <v>0</v>
      </c>
      <c r="V774" s="14">
        <v>0</v>
      </c>
      <c r="W774" s="14">
        <v>2165.468128</v>
      </c>
      <c r="X774" s="14">
        <v>0</v>
      </c>
      <c r="Y774" s="14">
        <v>0</v>
      </c>
      <c r="Z774" s="14">
        <v>0</v>
      </c>
      <c r="AA774" s="14">
        <v>0</v>
      </c>
      <c r="AB774" s="14">
        <v>922</v>
      </c>
      <c r="AC774" s="14">
        <v>1436.0636950000001</v>
      </c>
      <c r="AD774" s="14">
        <v>1965.5919530000001</v>
      </c>
      <c r="AE774" s="14">
        <v>1.3687359139999999</v>
      </c>
      <c r="AF774" s="14">
        <f t="array" ref="AF774">TTEST(IF(H774:R774&lt;&gt;0,H774:R774),IF(S774:AA774&lt;&gt;0,S774:AA774),2,3)</f>
        <v>0.60698068022985097</v>
      </c>
      <c r="AG774">
        <f t="array" ref="AG774">AVERAGE(IF(H774:R774&lt;&gt;0,H774:R774))</f>
        <v>2606.4417486428574</v>
      </c>
      <c r="AH774">
        <f t="array" ref="AH774">STDEV(IF(H774:R774&lt;&gt;0,H774:R774))</f>
        <v>3088.7309162417391</v>
      </c>
      <c r="AI774">
        <f t="shared" si="39"/>
        <v>84.385523353205699</v>
      </c>
    </row>
    <row r="775" spans="1:35" x14ac:dyDescent="0.2">
      <c r="A775" s="2" t="s">
        <v>740</v>
      </c>
      <c r="B775" s="2">
        <v>34765</v>
      </c>
      <c r="C775" s="5">
        <v>4368</v>
      </c>
      <c r="D775" s="5">
        <f t="shared" si="40"/>
        <v>122094680</v>
      </c>
      <c r="E775" s="5">
        <v>3512</v>
      </c>
      <c r="F775" s="5">
        <f t="shared" si="41"/>
        <v>1</v>
      </c>
      <c r="G775" s="5">
        <v>52</v>
      </c>
      <c r="H775" s="14">
        <v>0</v>
      </c>
      <c r="I775" s="14">
        <v>9157</v>
      </c>
      <c r="J775" s="14">
        <v>2918.1106840000002</v>
      </c>
      <c r="K775" s="14">
        <v>3444.324932</v>
      </c>
      <c r="L775" s="14">
        <v>861.00701059999994</v>
      </c>
      <c r="M775" s="14">
        <v>3383.6345110000002</v>
      </c>
      <c r="N775" s="14">
        <v>5463.4522550000002</v>
      </c>
      <c r="O775" s="14">
        <v>2461.3898819999999</v>
      </c>
      <c r="P775" s="14">
        <v>4901.5480799999996</v>
      </c>
      <c r="Q775" s="14">
        <v>6250.8712509999996</v>
      </c>
      <c r="R775" s="14">
        <v>7042.3860519999998</v>
      </c>
      <c r="S775" s="14">
        <v>2539.230834</v>
      </c>
      <c r="T775" s="14">
        <v>0</v>
      </c>
      <c r="U775" s="14">
        <v>4168.7658430000001</v>
      </c>
      <c r="V775" s="14">
        <v>0</v>
      </c>
      <c r="W775" s="14">
        <v>2531.0338499999998</v>
      </c>
      <c r="X775" s="14">
        <v>0</v>
      </c>
      <c r="Y775" s="14">
        <v>0</v>
      </c>
      <c r="Z775" s="14">
        <v>3061.0581040000002</v>
      </c>
      <c r="AA775" s="14">
        <v>3578.8337660000002</v>
      </c>
      <c r="AB775" s="14">
        <v>8120</v>
      </c>
      <c r="AC775" s="14">
        <v>4172.936506</v>
      </c>
      <c r="AD775" s="14">
        <v>3061.0581040000002</v>
      </c>
      <c r="AE775" s="14">
        <v>0.733550127</v>
      </c>
      <c r="AF775" s="14">
        <f t="array" ref="AF775">TTEST(IF(H775:R775&lt;&gt;0,H775:R775),IF(S775:AA775&lt;&gt;0,S775:AA775),2,3)</f>
        <v>0.11933306341071573</v>
      </c>
      <c r="AG775">
        <f t="array" ref="AG775">AVERAGE(IF(H775:R775&lt;&gt;0,H775:R775))</f>
        <v>4588.3724657599996</v>
      </c>
      <c r="AH775">
        <f t="array" ref="AH775">STDEV(IF(H775:R775&lt;&gt;0,H775:R775))</f>
        <v>2460.5691958607645</v>
      </c>
      <c r="AI775">
        <f t="shared" si="39"/>
        <v>186.47605901425911</v>
      </c>
    </row>
    <row r="776" spans="1:35" x14ac:dyDescent="0.2">
      <c r="A776" s="2" t="s">
        <v>814</v>
      </c>
      <c r="B776" s="2">
        <v>53437</v>
      </c>
      <c r="C776" s="5">
        <v>2532</v>
      </c>
      <c r="D776" s="5">
        <f t="shared" si="40"/>
        <v>121622612</v>
      </c>
      <c r="E776" s="5">
        <v>2276</v>
      </c>
      <c r="F776" s="5">
        <f t="shared" si="41"/>
        <v>1</v>
      </c>
      <c r="G776" s="5">
        <v>42</v>
      </c>
      <c r="H776" s="14">
        <v>0</v>
      </c>
      <c r="I776" s="14">
        <v>1654</v>
      </c>
      <c r="J776" s="14">
        <v>1497.5316620000001</v>
      </c>
      <c r="K776" s="14">
        <v>0</v>
      </c>
      <c r="L776" s="14">
        <v>0</v>
      </c>
      <c r="M776" s="14">
        <v>4467.7249810000003</v>
      </c>
      <c r="N776" s="14">
        <v>2880.289291</v>
      </c>
      <c r="O776" s="14">
        <v>1536.3250370000001</v>
      </c>
      <c r="P776" s="14">
        <v>1741.6560569999999</v>
      </c>
      <c r="Q776" s="14">
        <v>0</v>
      </c>
      <c r="R776" s="14">
        <v>3571.9246520000002</v>
      </c>
      <c r="S776" s="14">
        <v>2545.4235429999999</v>
      </c>
      <c r="T776" s="14">
        <v>0</v>
      </c>
      <c r="U776" s="14">
        <v>4486.4375680000003</v>
      </c>
      <c r="V776" s="14">
        <v>2450.764494</v>
      </c>
      <c r="W776" s="14">
        <v>2102.0774310000002</v>
      </c>
      <c r="X776" s="14">
        <v>0</v>
      </c>
      <c r="Y776" s="14">
        <v>0</v>
      </c>
      <c r="Z776" s="14">
        <v>2072.1097450000002</v>
      </c>
      <c r="AA776" s="14">
        <v>3168.3776200000002</v>
      </c>
      <c r="AB776" s="14">
        <v>1280</v>
      </c>
      <c r="AC776" s="14">
        <v>1741.6560569999999</v>
      </c>
      <c r="AD776" s="14">
        <v>2498.0940179999998</v>
      </c>
      <c r="AE776" s="14">
        <v>1.434321092</v>
      </c>
      <c r="AF776" s="14">
        <f t="array" ref="AF776">TTEST(IF(H776:R776&lt;&gt;0,H776:R776),IF(S776:AA776&lt;&gt;0,S776:AA776),2,3)</f>
        <v>0.58725002914630986</v>
      </c>
      <c r="AG776">
        <f t="array" ref="AG776">AVERAGE(IF(H776:R776&lt;&gt;0,H776:R776))</f>
        <v>2478.4930971428576</v>
      </c>
      <c r="AH776">
        <f t="array" ref="AH776">STDEV(IF(H776:R776&lt;&gt;0,H776:R776))</f>
        <v>1182.2830961084592</v>
      </c>
      <c r="AI776">
        <f t="shared" si="39"/>
        <v>209.63617811173441</v>
      </c>
    </row>
    <row r="777" spans="1:35" x14ac:dyDescent="0.2">
      <c r="A777" s="2" t="s">
        <v>864</v>
      </c>
      <c r="B777" s="2">
        <v>46538</v>
      </c>
      <c r="C777" s="5">
        <v>2657</v>
      </c>
      <c r="D777" s="5">
        <f t="shared" si="40"/>
        <v>121464180</v>
      </c>
      <c r="E777" s="5">
        <v>2610</v>
      </c>
      <c r="F777" s="5">
        <f t="shared" si="41"/>
        <v>1</v>
      </c>
      <c r="G777" s="5">
        <v>57</v>
      </c>
      <c r="H777" s="14">
        <v>0</v>
      </c>
      <c r="I777" s="14">
        <v>3399</v>
      </c>
      <c r="J777" s="14">
        <v>1068.093247</v>
      </c>
      <c r="K777" s="14">
        <v>0</v>
      </c>
      <c r="L777" s="14">
        <v>353.7968894</v>
      </c>
      <c r="M777" s="14">
        <v>2253.5602180000001</v>
      </c>
      <c r="N777" s="14">
        <v>2610.304611</v>
      </c>
      <c r="O777" s="14">
        <v>4111.0201649999999</v>
      </c>
      <c r="P777" s="14">
        <v>5110.3837990000002</v>
      </c>
      <c r="Q777" s="14">
        <v>2245.6724829999998</v>
      </c>
      <c r="R777" s="14">
        <v>5752.6538970000001</v>
      </c>
      <c r="S777" s="14">
        <v>0</v>
      </c>
      <c r="T777" s="14">
        <v>0</v>
      </c>
      <c r="U777" s="14">
        <v>0</v>
      </c>
      <c r="V777" s="14">
        <v>2866.0101970000001</v>
      </c>
      <c r="W777" s="14">
        <v>1934.775991</v>
      </c>
      <c r="X777" s="14">
        <v>1940.566998</v>
      </c>
      <c r="Y777" s="14">
        <v>0</v>
      </c>
      <c r="Z777" s="14">
        <v>2638.182753</v>
      </c>
      <c r="AA777" s="14">
        <v>3034.5067650000001</v>
      </c>
      <c r="AB777" s="14">
        <v>538</v>
      </c>
      <c r="AC777" s="14">
        <v>2610.304611</v>
      </c>
      <c r="AD777" s="14">
        <v>2638.182753</v>
      </c>
      <c r="AE777" s="14">
        <v>1.0106800339999999</v>
      </c>
      <c r="AF777" s="14">
        <f t="array" ref="AF777">TTEST(IF(H777:R777&lt;&gt;0,H777:R777),IF(S777:AA777&lt;&gt;0,S777:AA777),2,3)</f>
        <v>0.44522051188121214</v>
      </c>
      <c r="AG777">
        <f t="array" ref="AG777">AVERAGE(IF(H777:R777&lt;&gt;0,H777:R777))</f>
        <v>2989.3872566</v>
      </c>
      <c r="AH777">
        <f t="array" ref="AH777">STDEV(IF(H777:R777&lt;&gt;0,H777:R777))</f>
        <v>1783.1179097996051</v>
      </c>
      <c r="AI777">
        <f t="shared" si="39"/>
        <v>167.64944371715501</v>
      </c>
    </row>
    <row r="778" spans="1:35" x14ac:dyDescent="0.2">
      <c r="A778" s="2" t="s">
        <v>936</v>
      </c>
      <c r="B778" s="2">
        <v>34090</v>
      </c>
      <c r="C778" s="5">
        <v>3074</v>
      </c>
      <c r="D778" s="5">
        <f t="shared" si="40"/>
        <v>121428580</v>
      </c>
      <c r="E778" s="5">
        <v>3562</v>
      </c>
      <c r="F778" s="5">
        <f t="shared" si="41"/>
        <v>1</v>
      </c>
      <c r="G778" s="5">
        <v>37</v>
      </c>
      <c r="H778" s="14">
        <v>0</v>
      </c>
      <c r="I778" s="14">
        <v>1671</v>
      </c>
      <c r="J778" s="14">
        <v>856.12056140000004</v>
      </c>
      <c r="K778" s="14">
        <v>0</v>
      </c>
      <c r="L778" s="14">
        <v>3836.6792519999999</v>
      </c>
      <c r="M778" s="14">
        <v>4130.3548559999999</v>
      </c>
      <c r="N778" s="14">
        <v>0</v>
      </c>
      <c r="O778" s="14">
        <v>3561.631523</v>
      </c>
      <c r="P778" s="14">
        <v>4064.93354</v>
      </c>
      <c r="Q778" s="14">
        <v>4712.1768629999997</v>
      </c>
      <c r="R778" s="14">
        <v>3566.5930290000001</v>
      </c>
      <c r="S778" s="14">
        <v>2291.7902220000001</v>
      </c>
      <c r="T778" s="14">
        <v>2200.6653540000002</v>
      </c>
      <c r="U778" s="14">
        <v>0</v>
      </c>
      <c r="V778" s="14">
        <v>0</v>
      </c>
      <c r="W778" s="14">
        <v>2063.9491189999999</v>
      </c>
      <c r="X778" s="14">
        <v>0</v>
      </c>
      <c r="Y778" s="14">
        <v>0</v>
      </c>
      <c r="Z778" s="14">
        <v>0</v>
      </c>
      <c r="AA778" s="14">
        <v>3141.4830040000002</v>
      </c>
      <c r="AB778" s="14">
        <v>3870</v>
      </c>
      <c r="AC778" s="14">
        <v>3701.6361400000001</v>
      </c>
      <c r="AD778" s="14">
        <v>2246.2277880000001</v>
      </c>
      <c r="AE778" s="14">
        <v>0.60682025500000003</v>
      </c>
      <c r="AF778" s="14">
        <f t="array" ref="AF778">TTEST(IF(H778:R778&lt;&gt;0,H778:R778),IF(S778:AA778&lt;&gt;0,S778:AA778),2,3)</f>
        <v>0.12976174105132599</v>
      </c>
      <c r="AG778">
        <f t="array" ref="AG778">AVERAGE(IF(H778:R778&lt;&gt;0,H778:R778))</f>
        <v>3299.9362030500001</v>
      </c>
      <c r="AH778">
        <f t="array" ref="AH778">STDEV(IF(H778:R778&lt;&gt;0,H778:R778))</f>
        <v>1326.7894221018566</v>
      </c>
      <c r="AI778">
        <f t="shared" si="39"/>
        <v>248.71589628912992</v>
      </c>
    </row>
    <row r="779" spans="1:35" x14ac:dyDescent="0.2">
      <c r="A779" s="2" t="s">
        <v>523</v>
      </c>
      <c r="B779" s="2">
        <v>78853</v>
      </c>
      <c r="C779" s="5">
        <v>3006</v>
      </c>
      <c r="D779" s="5">
        <f t="shared" si="40"/>
        <v>120487384</v>
      </c>
      <c r="E779" s="5">
        <v>1528</v>
      </c>
      <c r="F779" s="5">
        <f t="shared" si="41"/>
        <v>1</v>
      </c>
      <c r="G779" s="5">
        <v>129</v>
      </c>
      <c r="H779" s="14">
        <v>0</v>
      </c>
      <c r="I779" s="14">
        <v>545</v>
      </c>
      <c r="J779" s="14">
        <v>3989.955254</v>
      </c>
      <c r="K779" s="14">
        <v>0</v>
      </c>
      <c r="L779" s="14">
        <v>0</v>
      </c>
      <c r="M779" s="14">
        <v>881.81345499999998</v>
      </c>
      <c r="N779" s="14">
        <v>12190.977290000001</v>
      </c>
      <c r="O779" s="14">
        <v>0</v>
      </c>
      <c r="P779" s="14">
        <v>2491.6012949999999</v>
      </c>
      <c r="Q779" s="14">
        <v>0</v>
      </c>
      <c r="R779" s="14">
        <v>1600.9551899999999</v>
      </c>
      <c r="S779" s="14">
        <v>0</v>
      </c>
      <c r="T779" s="14">
        <v>1455.849543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892</v>
      </c>
      <c r="AC779" s="14">
        <v>2046.278243</v>
      </c>
      <c r="AD779" s="14">
        <v>1455.849543</v>
      </c>
      <c r="AE779" s="14">
        <v>0.71146216200000001</v>
      </c>
      <c r="AF779" s="14" t="e">
        <f t="array" ref="AF779">TTEST(IF(H779:R779&lt;&gt;0,H779:R779),IF(S779:AA779&lt;&gt;0,S779:AA779),2,3)</f>
        <v>#DIV/0!</v>
      </c>
      <c r="AG779">
        <f t="array" ref="AG779">AVERAGE(IF(H779:R779&lt;&gt;0,H779:R779))</f>
        <v>3616.7170806666668</v>
      </c>
      <c r="AH779">
        <f t="array" ref="AH779">STDEV(IF(H779:R779&lt;&gt;0,H779:R779))</f>
        <v>4379.5335383521042</v>
      </c>
      <c r="AI779">
        <f t="shared" si="39"/>
        <v>82.582244181820698</v>
      </c>
    </row>
    <row r="780" spans="1:35" x14ac:dyDescent="0.2">
      <c r="A780" s="2" t="s">
        <v>901</v>
      </c>
      <c r="B780" s="2">
        <v>164367</v>
      </c>
      <c r="C780" s="5">
        <v>686</v>
      </c>
      <c r="D780" s="5">
        <f t="shared" si="40"/>
        <v>120481011</v>
      </c>
      <c r="E780" s="5">
        <v>733</v>
      </c>
      <c r="F780" s="5">
        <f t="shared" si="41"/>
        <v>1</v>
      </c>
      <c r="G780" s="5">
        <v>88</v>
      </c>
      <c r="H780" s="14">
        <v>0</v>
      </c>
      <c r="I780" s="14">
        <v>892</v>
      </c>
      <c r="J780" s="14">
        <v>56.933566399999997</v>
      </c>
      <c r="K780" s="14">
        <v>0</v>
      </c>
      <c r="L780" s="14">
        <v>0</v>
      </c>
      <c r="M780" s="14">
        <v>732.70608809999999</v>
      </c>
      <c r="N780" s="14">
        <v>0</v>
      </c>
      <c r="O780" s="14">
        <v>0</v>
      </c>
      <c r="P780" s="14">
        <v>0</v>
      </c>
      <c r="Q780" s="14">
        <v>0</v>
      </c>
      <c r="R780" s="14">
        <v>189.0145182</v>
      </c>
      <c r="S780" s="14">
        <v>0</v>
      </c>
      <c r="T780" s="14">
        <v>1560.4832039999999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460.86030319999998</v>
      </c>
      <c r="AD780" s="14">
        <v>1560.4832039999999</v>
      </c>
      <c r="AE780" s="14">
        <v>3.386022171</v>
      </c>
      <c r="AF780" s="14" t="e">
        <f t="array" ref="AF780">TTEST(IF(H780:R780&lt;&gt;0,H780:R780),IF(S780:AA780&lt;&gt;0,S780:AA780),2,3)</f>
        <v>#DIV/0!</v>
      </c>
      <c r="AG780">
        <f t="array" ref="AG780">AVERAGE(IF(H780:R780&lt;&gt;0,H780:R780))</f>
        <v>467.66354317499997</v>
      </c>
      <c r="AH780">
        <f t="array" ref="AH780">STDEV(IF(H780:R780&lt;&gt;0,H780:R780))</f>
        <v>406.87974150938265</v>
      </c>
      <c r="AI780">
        <f t="shared" si="39"/>
        <v>114.93900911363404</v>
      </c>
    </row>
    <row r="781" spans="1:35" x14ac:dyDescent="0.2">
      <c r="A781" s="2" t="s">
        <v>783</v>
      </c>
      <c r="B781" s="2">
        <v>43004</v>
      </c>
      <c r="C781" s="5">
        <v>3307</v>
      </c>
      <c r="D781" s="5">
        <f t="shared" si="40"/>
        <v>120196180</v>
      </c>
      <c r="E781" s="5">
        <v>2795</v>
      </c>
      <c r="F781" s="5">
        <f t="shared" si="41"/>
        <v>1</v>
      </c>
      <c r="G781" s="5">
        <v>51</v>
      </c>
      <c r="H781" s="14">
        <v>0</v>
      </c>
      <c r="I781" s="14">
        <v>3359</v>
      </c>
      <c r="J781" s="14">
        <v>2330.3144499999999</v>
      </c>
      <c r="K781" s="14">
        <v>1891.3103140000001</v>
      </c>
      <c r="L781" s="14">
        <v>4673.5614089999999</v>
      </c>
      <c r="M781" s="14">
        <v>2506.3340800000001</v>
      </c>
      <c r="N781" s="14">
        <v>0</v>
      </c>
      <c r="O781" s="14">
        <v>603.41507049999996</v>
      </c>
      <c r="P781" s="14">
        <v>2438.6851219999999</v>
      </c>
      <c r="Q781" s="14">
        <v>0</v>
      </c>
      <c r="R781" s="14">
        <v>5686.7359649999999</v>
      </c>
      <c r="S781" s="14">
        <v>0</v>
      </c>
      <c r="T781" s="14">
        <v>2795.439531</v>
      </c>
      <c r="U781" s="14">
        <v>0</v>
      </c>
      <c r="V781" s="14">
        <v>3906.241708</v>
      </c>
      <c r="W781" s="14">
        <v>2666.6384069999999</v>
      </c>
      <c r="X781" s="14">
        <v>0</v>
      </c>
      <c r="Y781" s="14">
        <v>0</v>
      </c>
      <c r="Z781" s="14">
        <v>3146.2365359999999</v>
      </c>
      <c r="AA781" s="14">
        <v>0</v>
      </c>
      <c r="AB781" s="14">
        <v>6990</v>
      </c>
      <c r="AC781" s="14">
        <v>2472.5096010000002</v>
      </c>
      <c r="AD781" s="14">
        <v>2970.8380339999999</v>
      </c>
      <c r="AE781" s="14">
        <v>1.201547623</v>
      </c>
      <c r="AF781" s="14">
        <f t="array" ref="AF781">TTEST(IF(H781:R781&lt;&gt;0,H781:R781),IF(S781:AA781&lt;&gt;0,S781:AA781),2,3)</f>
        <v>0.76761990083986387</v>
      </c>
      <c r="AG781">
        <f t="array" ref="AG781">AVERAGE(IF(H781:R781&lt;&gt;0,H781:R781))</f>
        <v>2936.1695513125001</v>
      </c>
      <c r="AH781">
        <f t="array" ref="AH781">STDEV(IF(H781:R781&lt;&gt;0,H781:R781))</f>
        <v>1607.8253120616528</v>
      </c>
      <c r="AI781">
        <f t="shared" si="39"/>
        <v>182.6174478835367</v>
      </c>
    </row>
    <row r="782" spans="1:35" x14ac:dyDescent="0.2">
      <c r="A782" s="2" t="s">
        <v>736</v>
      </c>
      <c r="B782" s="2">
        <v>43516</v>
      </c>
      <c r="C782" s="5">
        <v>3508</v>
      </c>
      <c r="D782" s="5">
        <f t="shared" si="40"/>
        <v>120104160</v>
      </c>
      <c r="E782" s="5">
        <v>2760</v>
      </c>
      <c r="F782" s="5">
        <f t="shared" si="41"/>
        <v>1</v>
      </c>
      <c r="G782" s="5">
        <v>66</v>
      </c>
      <c r="H782" s="14">
        <v>0</v>
      </c>
      <c r="I782" s="14">
        <v>4588</v>
      </c>
      <c r="J782" s="14">
        <v>507.80975690000002</v>
      </c>
      <c r="K782" s="14">
        <v>7952.5041179999998</v>
      </c>
      <c r="L782" s="14">
        <v>0</v>
      </c>
      <c r="M782" s="14">
        <v>3431.9468390000002</v>
      </c>
      <c r="N782" s="14">
        <v>7824.919793</v>
      </c>
      <c r="O782" s="14">
        <v>2636.014885</v>
      </c>
      <c r="P782" s="14">
        <v>2759.6095700000001</v>
      </c>
      <c r="Q782" s="14">
        <v>0</v>
      </c>
      <c r="R782" s="14">
        <v>6811.600743</v>
      </c>
      <c r="S782" s="14">
        <v>2770.6142759999998</v>
      </c>
      <c r="T782" s="14">
        <v>0</v>
      </c>
      <c r="U782" s="14">
        <v>0</v>
      </c>
      <c r="V782" s="14">
        <v>2639.3089009999999</v>
      </c>
      <c r="W782" s="14">
        <v>2392.714794</v>
      </c>
      <c r="X782" s="14">
        <v>2053.4639590000002</v>
      </c>
      <c r="Y782" s="14">
        <v>0</v>
      </c>
      <c r="Z782" s="14">
        <v>2123.2451879999999</v>
      </c>
      <c r="AA782" s="14">
        <v>3276.5509940000002</v>
      </c>
      <c r="AB782" s="14">
        <v>846</v>
      </c>
      <c r="AC782" s="14">
        <v>4009.9734189999999</v>
      </c>
      <c r="AD782" s="14">
        <v>2516.0118480000001</v>
      </c>
      <c r="AE782" s="14">
        <v>0.62743853500000002</v>
      </c>
      <c r="AF782" s="14">
        <f t="array" ref="AF782">TTEST(IF(H782:R782&lt;&gt;0,H782:R782),IF(S782:AA782&lt;&gt;0,S782:AA782),2,3)</f>
        <v>7.53659118315331E-2</v>
      </c>
      <c r="AG782">
        <f t="array" ref="AG782">AVERAGE(IF(H782:R782&lt;&gt;0,H782:R782))</f>
        <v>4564.0507131125005</v>
      </c>
      <c r="AH782">
        <f t="array" ref="AH782">STDEV(IF(H782:R782&lt;&gt;0,H782:R782))</f>
        <v>2722.2631920761546</v>
      </c>
      <c r="AI782">
        <f t="shared" si="39"/>
        <v>167.65648253252445</v>
      </c>
    </row>
    <row r="783" spans="1:35" x14ac:dyDescent="0.2">
      <c r="A783" s="2" t="s">
        <v>837</v>
      </c>
      <c r="B783" s="2">
        <v>103358</v>
      </c>
      <c r="C783" s="5">
        <v>1267</v>
      </c>
      <c r="D783" s="5">
        <f t="shared" si="40"/>
        <v>120101996</v>
      </c>
      <c r="E783" s="5">
        <v>1162</v>
      </c>
      <c r="F783" s="5">
        <f t="shared" si="41"/>
        <v>1</v>
      </c>
      <c r="G783" s="5">
        <v>82</v>
      </c>
      <c r="H783" s="14">
        <v>0</v>
      </c>
      <c r="I783" s="14">
        <v>930</v>
      </c>
      <c r="J783" s="14">
        <v>94.177052450000005</v>
      </c>
      <c r="K783" s="14">
        <v>0</v>
      </c>
      <c r="L783" s="14">
        <v>0</v>
      </c>
      <c r="M783" s="14">
        <v>2213.6931060000002</v>
      </c>
      <c r="N783" s="14">
        <v>0</v>
      </c>
      <c r="O783" s="14">
        <v>0</v>
      </c>
      <c r="P783" s="14">
        <v>1162.201429</v>
      </c>
      <c r="Q783" s="14">
        <v>0</v>
      </c>
      <c r="R783" s="14">
        <v>282.47699660000001</v>
      </c>
      <c r="S783" s="14">
        <v>0</v>
      </c>
      <c r="T783" s="14">
        <v>1683.5666819999999</v>
      </c>
      <c r="U783" s="14">
        <v>0</v>
      </c>
      <c r="V783" s="14">
        <v>0</v>
      </c>
      <c r="W783" s="14">
        <v>1498.6690080000001</v>
      </c>
      <c r="X783" s="14">
        <v>0</v>
      </c>
      <c r="Y783" s="14">
        <v>0</v>
      </c>
      <c r="Z783" s="14">
        <v>0</v>
      </c>
      <c r="AA783" s="14">
        <v>3256.1963940000001</v>
      </c>
      <c r="AB783" s="14">
        <v>279</v>
      </c>
      <c r="AC783" s="14">
        <v>930</v>
      </c>
      <c r="AD783" s="14">
        <v>1683.5666819999999</v>
      </c>
      <c r="AE783" s="14">
        <v>1.8102867549999999</v>
      </c>
      <c r="AF783" s="14">
        <f t="array" ref="AF783">TTEST(IF(H783:R783&lt;&gt;0,H783:R783),IF(S783:AA783&lt;&gt;0,S783:AA783),2,3)</f>
        <v>0.14948094533261097</v>
      </c>
      <c r="AG783">
        <f t="array" ref="AG783">AVERAGE(IF(H783:R783&lt;&gt;0,H783:R783))</f>
        <v>936.5097168100001</v>
      </c>
      <c r="AH783">
        <f t="array" ref="AH783">STDEV(IF(H783:R783&lt;&gt;0,H783:R783))</f>
        <v>839.56233412715744</v>
      </c>
      <c r="AI783">
        <f t="shared" ref="AI783:AI846" si="42">(AG783/AH783)*100</f>
        <v>111.54737161757417</v>
      </c>
    </row>
    <row r="784" spans="1:35" x14ac:dyDescent="0.2">
      <c r="A784" s="2" t="s">
        <v>880</v>
      </c>
      <c r="B784" s="2">
        <v>100024</v>
      </c>
      <c r="C784" s="5">
        <v>1192</v>
      </c>
      <c r="D784" s="5">
        <f t="shared" si="40"/>
        <v>119228608</v>
      </c>
      <c r="E784" s="5">
        <v>1192</v>
      </c>
      <c r="F784" s="5">
        <f t="shared" si="41"/>
        <v>1</v>
      </c>
      <c r="G784" s="5"/>
      <c r="H784" s="14">
        <v>1192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1192</v>
      </c>
      <c r="AD784" s="14" t="e">
        <v>#NUM!</v>
      </c>
      <c r="AE784" s="14" t="e">
        <v>#NUM!</v>
      </c>
      <c r="AF784" s="14" t="e">
        <f t="array" ref="AF784">TTEST(IF(H784:R784&lt;&gt;0,H784:R784),IF(S784:AA784&lt;&gt;0,S784:AA784),2,3)</f>
        <v>#DIV/0!</v>
      </c>
      <c r="AG784">
        <f t="array" ref="AG784">AVERAGE(IF(H784:R784&lt;&gt;0,H784:R784))</f>
        <v>1192</v>
      </c>
      <c r="AH784" t="e">
        <f t="array" ref="AH784">STDEV(IF(H784:R784&lt;&gt;0,H784:R784))</f>
        <v>#DIV/0!</v>
      </c>
      <c r="AI784" t="e">
        <f t="shared" si="42"/>
        <v>#DIV/0!</v>
      </c>
    </row>
    <row r="785" spans="1:35" x14ac:dyDescent="0.2">
      <c r="A785" s="2" t="s">
        <v>891</v>
      </c>
      <c r="B785" s="2">
        <v>53814</v>
      </c>
      <c r="C785" s="5">
        <v>2159</v>
      </c>
      <c r="D785" s="5">
        <f t="shared" si="40"/>
        <v>119036568</v>
      </c>
      <c r="E785" s="5">
        <v>2212</v>
      </c>
      <c r="F785" s="5">
        <f t="shared" si="41"/>
        <v>1</v>
      </c>
      <c r="G785" s="5">
        <v>41</v>
      </c>
      <c r="H785" s="14">
        <v>0</v>
      </c>
      <c r="I785" s="14">
        <v>2373</v>
      </c>
      <c r="J785" s="14">
        <v>528.85968930000001</v>
      </c>
      <c r="K785" s="14">
        <v>0</v>
      </c>
      <c r="L785" s="14">
        <v>0</v>
      </c>
      <c r="M785" s="14">
        <v>2133.4933430000001</v>
      </c>
      <c r="N785" s="14">
        <v>0</v>
      </c>
      <c r="O785" s="14">
        <v>2273.7920210000002</v>
      </c>
      <c r="P785" s="14">
        <v>2172.8460519999999</v>
      </c>
      <c r="Q785" s="14">
        <v>0</v>
      </c>
      <c r="R785" s="14">
        <v>1430.751798</v>
      </c>
      <c r="S785" s="14">
        <v>3845.0745299999999</v>
      </c>
      <c r="T785" s="14">
        <v>0</v>
      </c>
      <c r="U785" s="14">
        <v>0</v>
      </c>
      <c r="V785" s="14">
        <v>0</v>
      </c>
      <c r="W785" s="14">
        <v>2251.8594670000002</v>
      </c>
      <c r="X785" s="14">
        <v>1594.5888279999999</v>
      </c>
      <c r="Y785" s="14">
        <v>0</v>
      </c>
      <c r="Z785" s="14">
        <v>0</v>
      </c>
      <c r="AA785" s="14">
        <v>0</v>
      </c>
      <c r="AB785" s="14">
        <v>2990</v>
      </c>
      <c r="AC785" s="14">
        <v>2153.1696980000002</v>
      </c>
      <c r="AD785" s="14">
        <v>2251.8594670000002</v>
      </c>
      <c r="AE785" s="14">
        <v>1.045834645</v>
      </c>
      <c r="AF785" s="14">
        <f t="array" ref="AF785">TTEST(IF(H785:R785&lt;&gt;0,H785:R785),IF(S785:AA785&lt;&gt;0,S785:AA785),2,3)</f>
        <v>0.38697609496592161</v>
      </c>
      <c r="AG785">
        <f t="array" ref="AG785">AVERAGE(IF(H785:R785&lt;&gt;0,H785:R785))</f>
        <v>1818.7904838833331</v>
      </c>
      <c r="AH785">
        <f t="array" ref="AH785">STDEV(IF(H785:R785&lt;&gt;0,H785:R785))</f>
        <v>714.57166161832617</v>
      </c>
      <c r="AI785">
        <f t="shared" si="42"/>
        <v>254.52877319039317</v>
      </c>
    </row>
    <row r="786" spans="1:35" x14ac:dyDescent="0.2">
      <c r="A786" s="2" t="s">
        <v>867</v>
      </c>
      <c r="B786" s="2">
        <v>108494</v>
      </c>
      <c r="C786" s="5">
        <v>1132</v>
      </c>
      <c r="D786" s="5">
        <f t="shared" si="40"/>
        <v>118366954</v>
      </c>
      <c r="E786" s="5">
        <v>1091</v>
      </c>
      <c r="F786" s="5">
        <f t="shared" si="41"/>
        <v>1</v>
      </c>
      <c r="G786" s="5">
        <v>68</v>
      </c>
      <c r="H786" s="14">
        <v>0</v>
      </c>
      <c r="I786" s="14">
        <v>1593</v>
      </c>
      <c r="J786" s="14">
        <v>361.0074692</v>
      </c>
      <c r="K786" s="14">
        <v>0</v>
      </c>
      <c r="L786" s="14">
        <v>0</v>
      </c>
      <c r="M786" s="14">
        <v>2119.1351989999998</v>
      </c>
      <c r="N786" s="14">
        <v>0</v>
      </c>
      <c r="O786" s="14">
        <v>0</v>
      </c>
      <c r="P786" s="14">
        <v>1712.615196</v>
      </c>
      <c r="Q786" s="14">
        <v>0</v>
      </c>
      <c r="R786" s="14">
        <v>415.26009060000001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589</v>
      </c>
      <c r="AC786" s="14">
        <v>1593</v>
      </c>
      <c r="AD786" s="14" t="e">
        <v>#NUM!</v>
      </c>
      <c r="AE786" s="14" t="e">
        <v>#NUM!</v>
      </c>
      <c r="AF786" s="14" t="e">
        <f t="array" ref="AF786">TTEST(IF(H786:R786&lt;&gt;0,H786:R786),IF(S786:AA786&lt;&gt;0,S786:AA786),2,3)</f>
        <v>#DIV/0!</v>
      </c>
      <c r="AG786">
        <f t="array" ref="AG786">AVERAGE(IF(H786:R786&lt;&gt;0,H786:R786))</f>
        <v>1240.2035909599999</v>
      </c>
      <c r="AH786">
        <f t="array" ref="AH786">STDEV(IF(H786:R786&lt;&gt;0,H786:R786))</f>
        <v>802.13409130328751</v>
      </c>
      <c r="AI786">
        <f t="shared" si="42"/>
        <v>154.61300104387135</v>
      </c>
    </row>
    <row r="787" spans="1:35" x14ac:dyDescent="0.2">
      <c r="A787" s="2" t="s">
        <v>835</v>
      </c>
      <c r="B787" s="2">
        <v>49614</v>
      </c>
      <c r="C787" s="5">
        <v>2643</v>
      </c>
      <c r="D787" s="5">
        <f t="shared" si="40"/>
        <v>118279776</v>
      </c>
      <c r="E787" s="5">
        <v>2384</v>
      </c>
      <c r="F787" s="5">
        <f t="shared" si="41"/>
        <v>1</v>
      </c>
      <c r="G787" s="5">
        <v>72</v>
      </c>
      <c r="H787" s="14">
        <v>0</v>
      </c>
      <c r="I787" s="14">
        <v>1279</v>
      </c>
      <c r="J787" s="14">
        <v>79.015906380000004</v>
      </c>
      <c r="K787" s="14">
        <v>0</v>
      </c>
      <c r="L787" s="14">
        <v>0</v>
      </c>
      <c r="M787" s="14">
        <v>1461.739871</v>
      </c>
      <c r="N787" s="14">
        <v>0</v>
      </c>
      <c r="O787" s="14">
        <v>0</v>
      </c>
      <c r="P787" s="14">
        <v>1198.1403310000001</v>
      </c>
      <c r="Q787" s="14">
        <v>0</v>
      </c>
      <c r="R787" s="14">
        <v>0</v>
      </c>
      <c r="S787" s="14">
        <v>4296.9848229999998</v>
      </c>
      <c r="T787" s="14">
        <v>3914.3839119999998</v>
      </c>
      <c r="U787" s="14">
        <v>0</v>
      </c>
      <c r="V787" s="14">
        <v>0</v>
      </c>
      <c r="W787" s="14">
        <v>3305.868645</v>
      </c>
      <c r="X787" s="14">
        <v>0</v>
      </c>
      <c r="Y787" s="14">
        <v>5611.5106530000003</v>
      </c>
      <c r="Z787" s="14">
        <v>0</v>
      </c>
      <c r="AA787" s="14">
        <v>0</v>
      </c>
      <c r="AB787" s="14">
        <v>0</v>
      </c>
      <c r="AC787" s="14">
        <v>1238.570166</v>
      </c>
      <c r="AD787" s="14">
        <v>4105.6843680000002</v>
      </c>
      <c r="AE787" s="14">
        <v>3.3148581180000001</v>
      </c>
      <c r="AF787" s="14">
        <f t="array" ref="AF787">TTEST(IF(H787:R787&lt;&gt;0,H787:R787),IF(S787:AA787&lt;&gt;0,S787:AA787),2,3)</f>
        <v>2.2342969307568238E-3</v>
      </c>
      <c r="AG787">
        <f t="array" ref="AG787">AVERAGE(IF(H787:R787&lt;&gt;0,H787:R787))</f>
        <v>1004.474027095</v>
      </c>
      <c r="AH787">
        <f t="array" ref="AH787">STDEV(IF(H787:R787&lt;&gt;0,H787:R787))</f>
        <v>626.74713993953264</v>
      </c>
      <c r="AI787">
        <f t="shared" si="42"/>
        <v>160.26782781839415</v>
      </c>
    </row>
    <row r="788" spans="1:35" x14ac:dyDescent="0.2">
      <c r="A788" s="2" t="s">
        <v>764</v>
      </c>
      <c r="B788" s="2">
        <v>47827</v>
      </c>
      <c r="C788" s="5">
        <v>3072</v>
      </c>
      <c r="D788" s="5">
        <f t="shared" si="40"/>
        <v>117941382</v>
      </c>
      <c r="E788" s="5">
        <v>2466</v>
      </c>
      <c r="F788" s="5">
        <f t="shared" si="41"/>
        <v>1</v>
      </c>
      <c r="G788" s="5">
        <v>65</v>
      </c>
      <c r="H788" s="14">
        <v>0</v>
      </c>
      <c r="I788" s="14">
        <v>4177</v>
      </c>
      <c r="J788" s="14">
        <v>1162.4725040000001</v>
      </c>
      <c r="K788" s="14">
        <v>2466.3496439999999</v>
      </c>
      <c r="L788" s="14">
        <v>0</v>
      </c>
      <c r="M788" s="14">
        <v>2152.935266</v>
      </c>
      <c r="N788" s="14">
        <v>887.90013180000005</v>
      </c>
      <c r="O788" s="14">
        <v>6668.0992999999999</v>
      </c>
      <c r="P788" s="14">
        <v>4084.8348059999998</v>
      </c>
      <c r="Q788" s="14">
        <v>0</v>
      </c>
      <c r="R788" s="14">
        <v>4889.5174870000001</v>
      </c>
      <c r="S788" s="14">
        <v>0</v>
      </c>
      <c r="T788" s="14">
        <v>1157.63048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3275.5922249999999</v>
      </c>
      <c r="AD788" s="14">
        <v>1157.63048</v>
      </c>
      <c r="AE788" s="14">
        <v>0.35341104800000001</v>
      </c>
      <c r="AF788" s="14" t="e">
        <f t="array" ref="AF788">TTEST(IF(H788:R788&lt;&gt;0,H788:R788),IF(S788:AA788&lt;&gt;0,S788:AA788),2,3)</f>
        <v>#DIV/0!</v>
      </c>
      <c r="AG788">
        <f t="array" ref="AG788">AVERAGE(IF(H788:R788&lt;&gt;0,H788:R788))</f>
        <v>3311.1386423500003</v>
      </c>
      <c r="AH788">
        <f t="array" ref="AH788">STDEV(IF(H788:R788&lt;&gt;0,H788:R788))</f>
        <v>1987.5591938855564</v>
      </c>
      <c r="AI788">
        <f t="shared" si="42"/>
        <v>166.5932090242267</v>
      </c>
    </row>
    <row r="789" spans="1:35" x14ac:dyDescent="0.2">
      <c r="A789" s="2" t="s">
        <v>831</v>
      </c>
      <c r="B789" s="2">
        <v>19916</v>
      </c>
      <c r="C789" s="5">
        <v>6650</v>
      </c>
      <c r="D789" s="5">
        <f t="shared" si="40"/>
        <v>117862888</v>
      </c>
      <c r="E789" s="5">
        <v>5918</v>
      </c>
      <c r="F789" s="5">
        <f t="shared" si="41"/>
        <v>1</v>
      </c>
      <c r="G789" s="5">
        <v>75</v>
      </c>
      <c r="H789" s="14">
        <v>0</v>
      </c>
      <c r="I789" s="14">
        <v>6244</v>
      </c>
      <c r="J789" s="14">
        <v>1582.787572</v>
      </c>
      <c r="K789" s="14">
        <v>0</v>
      </c>
      <c r="L789" s="14">
        <v>0</v>
      </c>
      <c r="M789" s="14">
        <v>2420.1362079999999</v>
      </c>
      <c r="N789" s="14">
        <v>7256.898862</v>
      </c>
      <c r="O789" s="14">
        <v>0</v>
      </c>
      <c r="P789" s="14">
        <v>3202.8067369999999</v>
      </c>
      <c r="Q789" s="14">
        <v>18509.463919999998</v>
      </c>
      <c r="R789" s="14">
        <v>16145.07344</v>
      </c>
      <c r="S789" s="14">
        <v>3498.8666370000001</v>
      </c>
      <c r="T789" s="14">
        <v>0</v>
      </c>
      <c r="U789" s="14">
        <v>3980.01629</v>
      </c>
      <c r="V789" s="14">
        <v>6450.9527099999996</v>
      </c>
      <c r="W789" s="14">
        <v>3364.6857580000001</v>
      </c>
      <c r="X789" s="14">
        <v>0</v>
      </c>
      <c r="Y789" s="14">
        <v>5918.3579879999998</v>
      </c>
      <c r="Z789" s="14">
        <v>2356.4608990000002</v>
      </c>
      <c r="AA789" s="14">
        <v>9797.6264979999996</v>
      </c>
      <c r="AB789" s="14">
        <v>9020</v>
      </c>
      <c r="AC789" s="14">
        <v>6244</v>
      </c>
      <c r="AD789" s="14">
        <v>3980.01629</v>
      </c>
      <c r="AE789" s="14">
        <v>0.63741452399999998</v>
      </c>
      <c r="AF789" s="14">
        <f t="array" ref="AF789">TTEST(IF(H789:R789&lt;&gt;0,H789:R789),IF(S789:AA789&lt;&gt;0,S789:AA789),2,3)</f>
        <v>0.32846416383481636</v>
      </c>
      <c r="AG789">
        <f t="array" ref="AG789">AVERAGE(IF(H789:R789&lt;&gt;0,H789:R789))</f>
        <v>7908.7381055714286</v>
      </c>
      <c r="AH789">
        <f t="array" ref="AH789">STDEV(IF(H789:R789&lt;&gt;0,H789:R789))</f>
        <v>6778.6066154529135</v>
      </c>
      <c r="AI789">
        <f t="shared" si="42"/>
        <v>116.67203238409205</v>
      </c>
    </row>
    <row r="790" spans="1:35" x14ac:dyDescent="0.2">
      <c r="A790" s="2" t="s">
        <v>760</v>
      </c>
      <c r="B790" s="2">
        <v>93416</v>
      </c>
      <c r="C790" s="5">
        <v>1584</v>
      </c>
      <c r="D790" s="5">
        <f t="shared" si="40"/>
        <v>117797576</v>
      </c>
      <c r="E790" s="5">
        <v>1261</v>
      </c>
      <c r="F790" s="5">
        <f t="shared" si="41"/>
        <v>1</v>
      </c>
      <c r="G790" s="5">
        <v>88</v>
      </c>
      <c r="H790" s="14">
        <v>595</v>
      </c>
      <c r="I790" s="14">
        <v>4274</v>
      </c>
      <c r="J790" s="14">
        <v>289.46642500000002</v>
      </c>
      <c r="K790" s="14">
        <v>1360.8015620000001</v>
      </c>
      <c r="L790" s="14">
        <v>0</v>
      </c>
      <c r="M790" s="14">
        <v>3895.9179869999998</v>
      </c>
      <c r="N790" s="14">
        <v>0</v>
      </c>
      <c r="O790" s="14">
        <v>1160.4318780000001</v>
      </c>
      <c r="P790" s="14">
        <v>811.73379899999998</v>
      </c>
      <c r="Q790" s="14">
        <v>0</v>
      </c>
      <c r="R790" s="14">
        <v>372.78300300000001</v>
      </c>
      <c r="S790" s="14">
        <v>0</v>
      </c>
      <c r="T790" s="14">
        <v>1366.45706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1710</v>
      </c>
      <c r="AC790" s="14">
        <v>986.08283870000002</v>
      </c>
      <c r="AD790" s="14">
        <v>1366.45706</v>
      </c>
      <c r="AE790" s="14">
        <v>1.3857426639999999</v>
      </c>
      <c r="AF790" s="14" t="e">
        <f t="array" ref="AF790">TTEST(IF(H790:R790&lt;&gt;0,H790:R790),IF(S790:AA790&lt;&gt;0,S790:AA790),2,3)</f>
        <v>#DIV/0!</v>
      </c>
      <c r="AG790">
        <f t="array" ref="AG790">AVERAGE(IF(H790:R790&lt;&gt;0,H790:R790))</f>
        <v>1595.0168317499999</v>
      </c>
      <c r="AH790">
        <f t="array" ref="AH790">STDEV(IF(H790:R790&lt;&gt;0,H790:R790))</f>
        <v>1582.3446069718761</v>
      </c>
      <c r="AI790">
        <f t="shared" si="42"/>
        <v>100.80085113712205</v>
      </c>
    </row>
    <row r="791" spans="1:35" x14ac:dyDescent="0.2">
      <c r="A791" s="2" t="s">
        <v>853</v>
      </c>
      <c r="B791" s="2">
        <v>58955</v>
      </c>
      <c r="C791" s="5">
        <v>2159</v>
      </c>
      <c r="D791" s="5">
        <f t="shared" si="40"/>
        <v>117792090</v>
      </c>
      <c r="E791" s="5">
        <v>1998</v>
      </c>
      <c r="F791" s="5">
        <f t="shared" si="41"/>
        <v>1</v>
      </c>
      <c r="G791" s="5">
        <v>65</v>
      </c>
      <c r="H791" s="14">
        <v>0</v>
      </c>
      <c r="I791" s="14">
        <v>2816</v>
      </c>
      <c r="J791" s="14">
        <v>347.3257567</v>
      </c>
      <c r="K791" s="14">
        <v>0</v>
      </c>
      <c r="L791" s="14">
        <v>0</v>
      </c>
      <c r="M791" s="14">
        <v>1156.822952</v>
      </c>
      <c r="N791" s="14">
        <v>0</v>
      </c>
      <c r="O791" s="14">
        <v>0</v>
      </c>
      <c r="P791" s="14">
        <v>2053.880991</v>
      </c>
      <c r="Q791" s="14">
        <v>0</v>
      </c>
      <c r="R791" s="14">
        <v>614.16645730000005</v>
      </c>
      <c r="S791" s="14">
        <v>0</v>
      </c>
      <c r="T791" s="14">
        <v>0</v>
      </c>
      <c r="U791" s="14">
        <v>4802.4052570000003</v>
      </c>
      <c r="V791" s="14">
        <v>2379.710556</v>
      </c>
      <c r="W791" s="14">
        <v>1941.2625829999999</v>
      </c>
      <c r="X791" s="14">
        <v>0</v>
      </c>
      <c r="Y791" s="14">
        <v>0</v>
      </c>
      <c r="Z791" s="14">
        <v>0</v>
      </c>
      <c r="AA791" s="14">
        <v>3973.3870769999999</v>
      </c>
      <c r="AB791" s="14">
        <v>1510</v>
      </c>
      <c r="AC791" s="14">
        <v>1156.822952</v>
      </c>
      <c r="AD791" s="14">
        <v>3176.548816</v>
      </c>
      <c r="AE791" s="14">
        <v>2.7459247859999998</v>
      </c>
      <c r="AF791" s="14">
        <f t="array" ref="AF791">TTEST(IF(H791:R791&lt;&gt;0,H791:R791),IF(S791:AA791&lt;&gt;0,S791:AA791),2,3)</f>
        <v>6.3865636350833727E-2</v>
      </c>
      <c r="AG791">
        <f t="array" ref="AG791">AVERAGE(IF(H791:R791&lt;&gt;0,H791:R791))</f>
        <v>1397.6392314</v>
      </c>
      <c r="AH791">
        <f t="array" ref="AH791">STDEV(IF(H791:R791&lt;&gt;0,H791:R791))</f>
        <v>1026.8131500257098</v>
      </c>
      <c r="AI791">
        <f t="shared" si="42"/>
        <v>136.11427077701578</v>
      </c>
    </row>
    <row r="792" spans="1:35" x14ac:dyDescent="0.2">
      <c r="A792" s="2" t="s">
        <v>790</v>
      </c>
      <c r="B792" s="2">
        <v>30806</v>
      </c>
      <c r="C792" s="5">
        <v>4554</v>
      </c>
      <c r="D792" s="5">
        <f t="shared" si="40"/>
        <v>117709726</v>
      </c>
      <c r="E792" s="5">
        <v>3821</v>
      </c>
      <c r="F792" s="5">
        <f t="shared" si="41"/>
        <v>1</v>
      </c>
      <c r="G792" s="5">
        <v>58</v>
      </c>
      <c r="H792" s="14">
        <v>0</v>
      </c>
      <c r="I792" s="14">
        <v>6268</v>
      </c>
      <c r="J792" s="14">
        <v>1354.305026</v>
      </c>
      <c r="K792" s="14">
        <v>0</v>
      </c>
      <c r="L792" s="14">
        <v>3717.8614849999999</v>
      </c>
      <c r="M792" s="14">
        <v>2653.5543510000002</v>
      </c>
      <c r="N792" s="14">
        <v>5713.9897149999997</v>
      </c>
      <c r="O792" s="14">
        <v>3924.8989449999999</v>
      </c>
      <c r="P792" s="14">
        <v>9002.5989740000005</v>
      </c>
      <c r="Q792" s="14">
        <v>0</v>
      </c>
      <c r="R792" s="14">
        <v>8062.7068239999999</v>
      </c>
      <c r="S792" s="14">
        <v>0</v>
      </c>
      <c r="T792" s="14">
        <v>1449.739331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3390</v>
      </c>
      <c r="AC792" s="14">
        <v>4819.4443300000003</v>
      </c>
      <c r="AD792" s="14">
        <v>1449.739331</v>
      </c>
      <c r="AE792" s="14">
        <v>0.30081047399999999</v>
      </c>
      <c r="AF792" s="14" t="e">
        <f t="array" ref="AF792">TTEST(IF(H792:R792&lt;&gt;0,H792:R792),IF(S792:AA792&lt;&gt;0,S792:AA792),2,3)</f>
        <v>#DIV/0!</v>
      </c>
      <c r="AG792">
        <f t="array" ref="AG792">AVERAGE(IF(H792:R792&lt;&gt;0,H792:R792))</f>
        <v>5087.239415</v>
      </c>
      <c r="AH792">
        <f t="array" ref="AH792">STDEV(IF(H792:R792&lt;&gt;0,H792:R792))</f>
        <v>2647.2171831296969</v>
      </c>
      <c r="AI792">
        <f t="shared" si="42"/>
        <v>192.17310341668167</v>
      </c>
    </row>
    <row r="793" spans="1:35" x14ac:dyDescent="0.2">
      <c r="A793" s="2" t="s">
        <v>856</v>
      </c>
      <c r="B793" s="2">
        <v>57930</v>
      </c>
      <c r="C793" s="5">
        <v>2190</v>
      </c>
      <c r="D793" s="5">
        <f t="shared" si="40"/>
        <v>117597900</v>
      </c>
      <c r="E793" s="5">
        <v>2030</v>
      </c>
      <c r="F793" s="5">
        <f t="shared" si="41"/>
        <v>1</v>
      </c>
      <c r="G793" s="5">
        <v>64</v>
      </c>
      <c r="H793" s="14">
        <v>556</v>
      </c>
      <c r="I793" s="14">
        <v>2752</v>
      </c>
      <c r="J793" s="14">
        <v>566.35036679999996</v>
      </c>
      <c r="K793" s="14">
        <v>0</v>
      </c>
      <c r="L793" s="14">
        <v>0</v>
      </c>
      <c r="M793" s="14">
        <v>3720.4104560000001</v>
      </c>
      <c r="N793" s="14">
        <v>0</v>
      </c>
      <c r="O793" s="14">
        <v>619.31511590000002</v>
      </c>
      <c r="P793" s="14">
        <v>4127.4000720000004</v>
      </c>
      <c r="Q793" s="14">
        <v>0</v>
      </c>
      <c r="R793" s="14">
        <v>3368.851729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1971.5297109999999</v>
      </c>
      <c r="AA793" s="14">
        <v>0</v>
      </c>
      <c r="AB793" s="14">
        <v>2030</v>
      </c>
      <c r="AC793" s="14">
        <v>2752</v>
      </c>
      <c r="AD793" s="14">
        <v>1971.5297109999999</v>
      </c>
      <c r="AE793" s="14">
        <v>0.71639887800000002</v>
      </c>
      <c r="AF793" s="14" t="e">
        <f t="array" ref="AF793">TTEST(IF(H793:R793&lt;&gt;0,H793:R793),IF(S793:AA793&lt;&gt;0,S793:AA793),2,3)</f>
        <v>#DIV/0!</v>
      </c>
      <c r="AG793">
        <f t="array" ref="AG793">AVERAGE(IF(H793:R793&lt;&gt;0,H793:R793))</f>
        <v>2244.332534242857</v>
      </c>
      <c r="AH793">
        <f t="array" ref="AH793">STDEV(IF(H793:R793&lt;&gt;0,H793:R793))</f>
        <v>1610.0616742005045</v>
      </c>
      <c r="AI793">
        <f t="shared" si="42"/>
        <v>139.39419652090703</v>
      </c>
    </row>
    <row r="794" spans="1:35" x14ac:dyDescent="0.2">
      <c r="A794" s="2" t="s">
        <v>855</v>
      </c>
      <c r="B794" s="2">
        <v>62446</v>
      </c>
      <c r="C794" s="5">
        <v>2033</v>
      </c>
      <c r="D794" s="5">
        <f t="shared" si="40"/>
        <v>117336034</v>
      </c>
      <c r="E794" s="5">
        <v>1879</v>
      </c>
      <c r="F794" s="5">
        <f t="shared" si="41"/>
        <v>1</v>
      </c>
      <c r="G794" s="5">
        <v>33</v>
      </c>
      <c r="H794" s="14">
        <v>0</v>
      </c>
      <c r="I794" s="14">
        <v>1791</v>
      </c>
      <c r="J794" s="14">
        <v>1062.9575769999999</v>
      </c>
      <c r="K794" s="14">
        <v>0</v>
      </c>
      <c r="L794" s="14">
        <v>0</v>
      </c>
      <c r="M794" s="14">
        <v>1640.368557</v>
      </c>
      <c r="N794" s="14">
        <v>0</v>
      </c>
      <c r="O794" s="14">
        <v>1250.8170990000001</v>
      </c>
      <c r="P794" s="14">
        <v>2425.6420440000002</v>
      </c>
      <c r="Q794" s="14">
        <v>0</v>
      </c>
      <c r="R794" s="14">
        <v>1949.1344309999999</v>
      </c>
      <c r="S794" s="14">
        <v>0</v>
      </c>
      <c r="T794" s="14">
        <v>2033.39149</v>
      </c>
      <c r="U794" s="14">
        <v>0</v>
      </c>
      <c r="V794" s="14">
        <v>2552.8733430000002</v>
      </c>
      <c r="W794" s="14">
        <v>1808.4624220000001</v>
      </c>
      <c r="X794" s="14">
        <v>0</v>
      </c>
      <c r="Y794" s="14">
        <v>0</v>
      </c>
      <c r="Z794" s="14">
        <v>2926.6851470000001</v>
      </c>
      <c r="AA794" s="14">
        <v>3324.1734729999998</v>
      </c>
      <c r="AB794" s="14">
        <v>1630</v>
      </c>
      <c r="AC794" s="14">
        <v>1715.6842790000001</v>
      </c>
      <c r="AD794" s="14">
        <v>2552.8733430000002</v>
      </c>
      <c r="AE794" s="14">
        <v>1.4879621940000001</v>
      </c>
      <c r="AF794" s="14">
        <f t="array" ref="AF794">TTEST(IF(H794:R794&lt;&gt;0,H794:R794),IF(S794:AA794&lt;&gt;0,S794:AA794),2,3)</f>
        <v>4.138342928355003E-2</v>
      </c>
      <c r="AG794">
        <f t="array" ref="AG794">AVERAGE(IF(H794:R794&lt;&gt;0,H794:R794))</f>
        <v>1686.6532846666667</v>
      </c>
      <c r="AH794">
        <f t="array" ref="AH794">STDEV(IF(H794:R794&lt;&gt;0,H794:R794))</f>
        <v>491.32082555409983</v>
      </c>
      <c r="AI794">
        <f t="shared" si="42"/>
        <v>343.28959753832942</v>
      </c>
    </row>
    <row r="795" spans="1:35" x14ac:dyDescent="0.2">
      <c r="A795" s="2" t="s">
        <v>829</v>
      </c>
      <c r="B795" s="2">
        <v>61656</v>
      </c>
      <c r="C795" s="5">
        <v>2153</v>
      </c>
      <c r="D795" s="5">
        <f t="shared" si="40"/>
        <v>117269712</v>
      </c>
      <c r="E795" s="5">
        <v>1902</v>
      </c>
      <c r="F795" s="5">
        <f t="shared" si="41"/>
        <v>1</v>
      </c>
      <c r="G795" s="5">
        <v>53</v>
      </c>
      <c r="H795" s="14">
        <v>0</v>
      </c>
      <c r="I795" s="14">
        <v>1902</v>
      </c>
      <c r="J795" s="14">
        <v>248.4942901</v>
      </c>
      <c r="K795" s="14">
        <v>1673.7730019999999</v>
      </c>
      <c r="L795" s="14">
        <v>0</v>
      </c>
      <c r="M795" s="14">
        <v>3543.3095079999998</v>
      </c>
      <c r="N795" s="14">
        <v>0</v>
      </c>
      <c r="O795" s="14">
        <v>1350.0571</v>
      </c>
      <c r="P795" s="14">
        <v>1734.8143540000001</v>
      </c>
      <c r="Q795" s="14">
        <v>0</v>
      </c>
      <c r="R795" s="14">
        <v>740.57153059999996</v>
      </c>
      <c r="S795" s="14">
        <v>0</v>
      </c>
      <c r="T795" s="14">
        <v>0</v>
      </c>
      <c r="U795" s="14">
        <v>3545.7135960000001</v>
      </c>
      <c r="V795" s="14">
        <v>0</v>
      </c>
      <c r="W795" s="14">
        <v>0</v>
      </c>
      <c r="X795" s="14">
        <v>0</v>
      </c>
      <c r="Y795" s="14">
        <v>0</v>
      </c>
      <c r="Z795" s="14">
        <v>2515.8711069999999</v>
      </c>
      <c r="AA795" s="14">
        <v>3007.9145130000002</v>
      </c>
      <c r="AB795" s="14">
        <v>3420</v>
      </c>
      <c r="AC795" s="14">
        <v>1673.7730019999999</v>
      </c>
      <c r="AD795" s="14">
        <v>3007.9145130000002</v>
      </c>
      <c r="AE795" s="14">
        <v>1.7970862889999999</v>
      </c>
      <c r="AF795" s="14">
        <f t="array" ref="AF795">TTEST(IF(H795:R795&lt;&gt;0,H795:R795),IF(S795:AA795&lt;&gt;0,S795:AA795),2,3)</f>
        <v>2.1820360287765871E-2</v>
      </c>
      <c r="AG795">
        <f t="array" ref="AG795">AVERAGE(IF(H795:R795&lt;&gt;0,H795:R795))</f>
        <v>1599.0028263857143</v>
      </c>
      <c r="AH795">
        <f t="array" ref="AH795">STDEV(IF(H795:R795&lt;&gt;0,H795:R795))</f>
        <v>1042.3469256468909</v>
      </c>
      <c r="AI795">
        <f t="shared" si="42"/>
        <v>153.40409100294102</v>
      </c>
    </row>
    <row r="796" spans="1:35" x14ac:dyDescent="0.2">
      <c r="A796" s="2" t="s">
        <v>871</v>
      </c>
      <c r="B796" s="2">
        <v>48336</v>
      </c>
      <c r="C796" s="5">
        <v>2508</v>
      </c>
      <c r="D796" s="5">
        <f t="shared" si="40"/>
        <v>117214800</v>
      </c>
      <c r="E796" s="5">
        <v>2425</v>
      </c>
      <c r="F796" s="5">
        <f t="shared" si="41"/>
        <v>1</v>
      </c>
      <c r="G796" s="5">
        <v>49</v>
      </c>
      <c r="H796" s="14">
        <v>0</v>
      </c>
      <c r="I796" s="14">
        <v>1554</v>
      </c>
      <c r="J796" s="14">
        <v>686.46591169999999</v>
      </c>
      <c r="K796" s="14">
        <v>0</v>
      </c>
      <c r="L796" s="14">
        <v>908.22331540000005</v>
      </c>
      <c r="M796" s="14">
        <v>2979.6798180000001</v>
      </c>
      <c r="N796" s="14">
        <v>0</v>
      </c>
      <c r="O796" s="14">
        <v>2394.8263310000002</v>
      </c>
      <c r="P796" s="14">
        <v>2495.4453469999999</v>
      </c>
      <c r="Q796" s="14">
        <v>0</v>
      </c>
      <c r="R796" s="14">
        <v>5807.6403559999999</v>
      </c>
      <c r="S796" s="14">
        <v>2455.143501</v>
      </c>
      <c r="T796" s="14">
        <v>2142.10779</v>
      </c>
      <c r="U796" s="14">
        <v>0</v>
      </c>
      <c r="V796" s="14">
        <v>3051.051993</v>
      </c>
      <c r="W796" s="14">
        <v>2184.0224739999999</v>
      </c>
      <c r="X796" s="14">
        <v>0</v>
      </c>
      <c r="Y796" s="14">
        <v>0</v>
      </c>
      <c r="Z796" s="14">
        <v>3146.2365359999999</v>
      </c>
      <c r="AA796" s="14">
        <v>3121.3513870000002</v>
      </c>
      <c r="AB796" s="14">
        <v>2190</v>
      </c>
      <c r="AC796" s="14">
        <v>2394.8263310000002</v>
      </c>
      <c r="AD796" s="14">
        <v>2753.0977469999998</v>
      </c>
      <c r="AE796" s="14">
        <v>1.1496022530000001</v>
      </c>
      <c r="AF796" s="14">
        <f t="array" ref="AF796">TTEST(IF(H796:R796&lt;&gt;0,H796:R796),IF(S796:AA796&lt;&gt;0,S796:AA796),2,3)</f>
        <v>0.693216844623749</v>
      </c>
      <c r="AG796">
        <f t="array" ref="AG796">AVERAGE(IF(H796:R796&lt;&gt;0,H796:R796))</f>
        <v>2403.7544398714285</v>
      </c>
      <c r="AH796">
        <f t="array" ref="AH796">STDEV(IF(H796:R796&lt;&gt;0,H796:R796))</f>
        <v>1724.064584352059</v>
      </c>
      <c r="AI796">
        <f t="shared" si="42"/>
        <v>139.42368874625492</v>
      </c>
    </row>
    <row r="797" spans="1:35" x14ac:dyDescent="0.2">
      <c r="A797" s="2" t="s">
        <v>614</v>
      </c>
      <c r="B797" s="2">
        <v>35951</v>
      </c>
      <c r="C797" s="5">
        <v>5449</v>
      </c>
      <c r="D797" s="5">
        <f t="shared" si="40"/>
        <v>117092407</v>
      </c>
      <c r="E797" s="5">
        <v>3257</v>
      </c>
      <c r="F797" s="5">
        <f t="shared" si="41"/>
        <v>1</v>
      </c>
      <c r="G797" s="5">
        <v>71</v>
      </c>
      <c r="H797" s="14">
        <v>0</v>
      </c>
      <c r="I797" s="14">
        <v>2573</v>
      </c>
      <c r="J797" s="14">
        <v>3257.0322040000001</v>
      </c>
      <c r="K797" s="14">
        <v>1836.729118</v>
      </c>
      <c r="L797" s="14">
        <v>1415.1636329999999</v>
      </c>
      <c r="M797" s="14">
        <v>7049.7019330000003</v>
      </c>
      <c r="N797" s="14">
        <v>2695.5840499999999</v>
      </c>
      <c r="O797" s="14">
        <v>9470.8568770000002</v>
      </c>
      <c r="P797" s="14">
        <v>9167.8258709999991</v>
      </c>
      <c r="Q797" s="14">
        <v>0</v>
      </c>
      <c r="R797" s="14">
        <v>11578.31302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3257.0322040000001</v>
      </c>
      <c r="AD797" s="14" t="e">
        <v>#NUM!</v>
      </c>
      <c r="AE797" s="14" t="e">
        <v>#NUM!</v>
      </c>
      <c r="AF797" s="14" t="e">
        <f t="array" ref="AF797">TTEST(IF(H797:R797&lt;&gt;0,H797:R797),IF(S797:AA797&lt;&gt;0,S797:AA797),2,3)</f>
        <v>#DIV/0!</v>
      </c>
      <c r="AG797">
        <f t="array" ref="AG797">AVERAGE(IF(H797:R797&lt;&gt;0,H797:R797))</f>
        <v>5449.3563006666673</v>
      </c>
      <c r="AH797">
        <f t="array" ref="AH797">STDEV(IF(H797:R797&lt;&gt;0,H797:R797))</f>
        <v>3874.8138213965094</v>
      </c>
      <c r="AI797">
        <f t="shared" si="42"/>
        <v>140.63530667139725</v>
      </c>
    </row>
    <row r="798" spans="1:35" x14ac:dyDescent="0.2">
      <c r="A798" s="2" t="s">
        <v>815</v>
      </c>
      <c r="B798" s="2">
        <v>89825</v>
      </c>
      <c r="C798" s="5">
        <v>1506</v>
      </c>
      <c r="D798" s="5">
        <f t="shared" si="40"/>
        <v>116682675</v>
      </c>
      <c r="E798" s="5">
        <v>1299</v>
      </c>
      <c r="F798" s="5">
        <f t="shared" si="41"/>
        <v>1</v>
      </c>
      <c r="G798" s="5">
        <v>76</v>
      </c>
      <c r="H798" s="14">
        <v>0</v>
      </c>
      <c r="I798" s="14">
        <v>3365</v>
      </c>
      <c r="J798" s="14">
        <v>111.4215207</v>
      </c>
      <c r="K798" s="14">
        <v>0</v>
      </c>
      <c r="L798" s="14">
        <v>0</v>
      </c>
      <c r="M798" s="14">
        <v>1159.1840119999999</v>
      </c>
      <c r="N798" s="14">
        <v>0</v>
      </c>
      <c r="O798" s="14">
        <v>0</v>
      </c>
      <c r="P798" s="14">
        <v>1439.3117110000001</v>
      </c>
      <c r="Q798" s="14">
        <v>0</v>
      </c>
      <c r="R798" s="14">
        <v>819.02984100000003</v>
      </c>
      <c r="S798" s="14">
        <v>0</v>
      </c>
      <c r="T798" s="14">
        <v>0</v>
      </c>
      <c r="U798" s="14">
        <v>0</v>
      </c>
      <c r="V798" s="14">
        <v>0</v>
      </c>
      <c r="W798" s="14">
        <v>2444.0768889999999</v>
      </c>
      <c r="X798" s="14">
        <v>2416.4303920000002</v>
      </c>
      <c r="Y798" s="14">
        <v>0</v>
      </c>
      <c r="Z798" s="14">
        <v>0</v>
      </c>
      <c r="AA798" s="14">
        <v>0</v>
      </c>
      <c r="AB798" s="14">
        <v>295</v>
      </c>
      <c r="AC798" s="14">
        <v>1159.1840119999999</v>
      </c>
      <c r="AD798" s="14">
        <v>2430.2536409999998</v>
      </c>
      <c r="AE798" s="14">
        <v>2.096521015</v>
      </c>
      <c r="AF798" s="14">
        <f t="array" ref="AF798">TTEST(IF(H798:R798&lt;&gt;0,H798:R798),IF(S798:AA798&lt;&gt;0,S798:AA798),2,3)</f>
        <v>0.12535082963308505</v>
      </c>
      <c r="AG798">
        <f t="array" ref="AG798">AVERAGE(IF(H798:R798&lt;&gt;0,H798:R798))</f>
        <v>1378.7894169400001</v>
      </c>
      <c r="AH798">
        <f t="array" ref="AH798">STDEV(IF(H798:R798&lt;&gt;0,H798:R798))</f>
        <v>1216.1901711382375</v>
      </c>
      <c r="AI798">
        <f t="shared" si="42"/>
        <v>113.36955762844106</v>
      </c>
    </row>
    <row r="799" spans="1:35" x14ac:dyDescent="0.2">
      <c r="A799" s="2" t="s">
        <v>866</v>
      </c>
      <c r="B799" s="2">
        <v>82799</v>
      </c>
      <c r="C799" s="5">
        <v>1489</v>
      </c>
      <c r="D799" s="5">
        <f t="shared" si="40"/>
        <v>116663791</v>
      </c>
      <c r="E799" s="5">
        <v>1409</v>
      </c>
      <c r="F799" s="5">
        <f t="shared" si="41"/>
        <v>1</v>
      </c>
      <c r="G799" s="5">
        <v>65</v>
      </c>
      <c r="H799" s="14">
        <v>0</v>
      </c>
      <c r="I799" s="14">
        <v>1455</v>
      </c>
      <c r="J799" s="14">
        <v>55.128267000000001</v>
      </c>
      <c r="K799" s="14">
        <v>0</v>
      </c>
      <c r="L799" s="14">
        <v>0</v>
      </c>
      <c r="M799" s="14">
        <v>1363.390414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1141.7896370000001</v>
      </c>
      <c r="U799" s="14">
        <v>0</v>
      </c>
      <c r="V799" s="14">
        <v>2995.7824860000001</v>
      </c>
      <c r="W799" s="14">
        <v>0</v>
      </c>
      <c r="X799" s="14">
        <v>0</v>
      </c>
      <c r="Y799" s="14">
        <v>0</v>
      </c>
      <c r="Z799" s="14">
        <v>1920.959689</v>
      </c>
      <c r="AA799" s="14">
        <v>0</v>
      </c>
      <c r="AB799" s="14">
        <v>0</v>
      </c>
      <c r="AC799" s="14">
        <v>1363.390414</v>
      </c>
      <c r="AD799" s="14">
        <v>1920.959689</v>
      </c>
      <c r="AE799" s="14">
        <v>1.408957896</v>
      </c>
      <c r="AF799" s="14">
        <f t="array" ref="AF799">TTEST(IF(H799:R799&lt;&gt;0,H799:R799),IF(S799:AA799&lt;&gt;0,S799:AA799),2,3)</f>
        <v>0.20720419773707033</v>
      </c>
      <c r="AG799">
        <f t="array" ref="AG799">AVERAGE(IF(H799:R799&lt;&gt;0,H799:R799))</f>
        <v>957.83956033333334</v>
      </c>
      <c r="AH799">
        <f t="array" ref="AH799">STDEV(IF(H799:R799&lt;&gt;0,H799:R799))</f>
        <v>783.11163852635173</v>
      </c>
      <c r="AI799">
        <f t="shared" si="42"/>
        <v>122.31200677029676</v>
      </c>
    </row>
    <row r="800" spans="1:35" x14ac:dyDescent="0.2">
      <c r="A800" s="2" t="s">
        <v>819</v>
      </c>
      <c r="B800" s="2">
        <v>63903</v>
      </c>
      <c r="C800" s="5">
        <v>2105</v>
      </c>
      <c r="D800" s="5">
        <f t="shared" si="40"/>
        <v>116622975</v>
      </c>
      <c r="E800" s="5">
        <v>1825</v>
      </c>
      <c r="F800" s="5">
        <f t="shared" si="41"/>
        <v>1</v>
      </c>
      <c r="G800" s="5">
        <v>84</v>
      </c>
      <c r="H800" s="14">
        <v>0</v>
      </c>
      <c r="I800" s="14">
        <v>1825</v>
      </c>
      <c r="J800" s="14">
        <v>318.80160869999997</v>
      </c>
      <c r="K800" s="14">
        <v>0</v>
      </c>
      <c r="L800" s="14">
        <v>0</v>
      </c>
      <c r="M800" s="14">
        <v>1375.392773</v>
      </c>
      <c r="N800" s="14">
        <v>5664.2986449999999</v>
      </c>
      <c r="O800" s="14">
        <v>664.79736200000002</v>
      </c>
      <c r="P800" s="14">
        <v>2253.1321849999999</v>
      </c>
      <c r="Q800" s="14">
        <v>0</v>
      </c>
      <c r="R800" s="14">
        <v>2633.7403300000001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1825</v>
      </c>
      <c r="AD800" s="14" t="e">
        <v>#NUM!</v>
      </c>
      <c r="AE800" s="14" t="e">
        <v>#NUM!</v>
      </c>
      <c r="AF800" s="14" t="e">
        <f t="array" ref="AF800">TTEST(IF(H800:R800&lt;&gt;0,H800:R800),IF(S800:AA800&lt;&gt;0,S800:AA800),2,3)</f>
        <v>#DIV/0!</v>
      </c>
      <c r="AG800">
        <f t="array" ref="AG800">AVERAGE(IF(H800:R800&lt;&gt;0,H800:R800))</f>
        <v>2105.0232719571427</v>
      </c>
      <c r="AH800">
        <f t="array" ref="AH800">STDEV(IF(H800:R800&lt;&gt;0,H800:R800))</f>
        <v>1772.2646227630444</v>
      </c>
      <c r="AI800">
        <f t="shared" si="42"/>
        <v>118.77590089652142</v>
      </c>
    </row>
    <row r="801" spans="1:35" x14ac:dyDescent="0.2">
      <c r="A801" s="2" t="s">
        <v>713</v>
      </c>
      <c r="B801" s="2">
        <v>52594</v>
      </c>
      <c r="C801" s="5">
        <v>2998</v>
      </c>
      <c r="D801" s="5">
        <f t="shared" si="40"/>
        <v>116495710</v>
      </c>
      <c r="E801" s="5">
        <v>2215</v>
      </c>
      <c r="F801" s="5">
        <f t="shared" si="41"/>
        <v>1</v>
      </c>
      <c r="G801" s="5">
        <v>62</v>
      </c>
      <c r="H801" s="14">
        <v>0</v>
      </c>
      <c r="I801" s="14">
        <v>6817</v>
      </c>
      <c r="J801" s="14">
        <v>1233.358401</v>
      </c>
      <c r="K801" s="14">
        <v>1910.4733530000001</v>
      </c>
      <c r="L801" s="14">
        <v>5835.8047509999997</v>
      </c>
      <c r="M801" s="14">
        <v>4316.8223369999996</v>
      </c>
      <c r="N801" s="14">
        <v>0</v>
      </c>
      <c r="O801" s="14">
        <v>2215.415606</v>
      </c>
      <c r="P801" s="14">
        <v>4564.5652380000001</v>
      </c>
      <c r="Q801" s="14">
        <v>0</v>
      </c>
      <c r="R801" s="14">
        <v>733.16451310000002</v>
      </c>
      <c r="S801" s="14">
        <v>0</v>
      </c>
      <c r="T801" s="14">
        <v>2280.490652</v>
      </c>
      <c r="U801" s="14">
        <v>0</v>
      </c>
      <c r="V801" s="14">
        <v>0</v>
      </c>
      <c r="W801" s="14">
        <v>1634.603302</v>
      </c>
      <c r="X801" s="14">
        <v>0</v>
      </c>
      <c r="Y801" s="14">
        <v>0</v>
      </c>
      <c r="Z801" s="14">
        <v>2174.9507189999999</v>
      </c>
      <c r="AA801" s="14">
        <v>3578.8337660000002</v>
      </c>
      <c r="AB801" s="14">
        <v>1680</v>
      </c>
      <c r="AC801" s="14">
        <v>3266.1189720000002</v>
      </c>
      <c r="AD801" s="14">
        <v>2227.7206860000001</v>
      </c>
      <c r="AE801" s="14">
        <v>0.68206966899999999</v>
      </c>
      <c r="AF801" s="14">
        <f t="array" ref="AF801">TTEST(IF(H801:R801&lt;&gt;0,H801:R801),IF(S801:AA801&lt;&gt;0,S801:AA801),2,3)</f>
        <v>0.27419993991861624</v>
      </c>
      <c r="AG801">
        <f t="array" ref="AG801">AVERAGE(IF(H801:R801&lt;&gt;0,H801:R801))</f>
        <v>3453.3255248874998</v>
      </c>
      <c r="AH801">
        <f t="array" ref="AH801">STDEV(IF(H801:R801&lt;&gt;0,H801:R801))</f>
        <v>2242.8087439852202</v>
      </c>
      <c r="AI801">
        <f t="shared" si="42"/>
        <v>153.97325046768484</v>
      </c>
    </row>
    <row r="802" spans="1:35" x14ac:dyDescent="0.2">
      <c r="A802" s="2" t="s">
        <v>715</v>
      </c>
      <c r="B802" s="2">
        <v>34700</v>
      </c>
      <c r="C802" s="5">
        <v>4536</v>
      </c>
      <c r="D802" s="5">
        <f t="shared" si="40"/>
        <v>116453200</v>
      </c>
      <c r="E802" s="5">
        <v>3356</v>
      </c>
      <c r="F802" s="5">
        <f t="shared" si="41"/>
        <v>1</v>
      </c>
      <c r="G802" s="5">
        <v>67</v>
      </c>
      <c r="H802" s="14">
        <v>0</v>
      </c>
      <c r="I802" s="14">
        <v>2104</v>
      </c>
      <c r="J802" s="14">
        <v>1854.475013</v>
      </c>
      <c r="K802" s="14">
        <v>0</v>
      </c>
      <c r="L802" s="14">
        <v>8883.3835610000006</v>
      </c>
      <c r="M802" s="14">
        <v>5256.4965679999996</v>
      </c>
      <c r="N802" s="14">
        <v>0</v>
      </c>
      <c r="O802" s="14">
        <v>2150.8281900000002</v>
      </c>
      <c r="P802" s="14">
        <v>3356.1532000000002</v>
      </c>
      <c r="Q802" s="14">
        <v>9144.7374080000009</v>
      </c>
      <c r="R802" s="14">
        <v>11558.410260000001</v>
      </c>
      <c r="S802" s="14">
        <v>0</v>
      </c>
      <c r="T802" s="14">
        <v>2939.0639150000002</v>
      </c>
      <c r="U802" s="14">
        <v>3604.3733179999999</v>
      </c>
      <c r="V802" s="14">
        <v>6034.6374480000004</v>
      </c>
      <c r="W802" s="14">
        <v>1902.4035879999999</v>
      </c>
      <c r="X802" s="14">
        <v>0</v>
      </c>
      <c r="Y802" s="14">
        <v>0</v>
      </c>
      <c r="Z802" s="14">
        <v>2039.7648770000001</v>
      </c>
      <c r="AA802" s="14">
        <v>3101.2536100000002</v>
      </c>
      <c r="AB802" s="14">
        <v>4110</v>
      </c>
      <c r="AC802" s="14">
        <v>4306.3248839999997</v>
      </c>
      <c r="AD802" s="14">
        <v>3020.158762</v>
      </c>
      <c r="AE802" s="14">
        <v>0.70133091299999994</v>
      </c>
      <c r="AF802" s="14">
        <f t="array" ref="AF802">TTEST(IF(H802:R802&lt;&gt;0,H802:R802),IF(S802:AA802&lt;&gt;0,S802:AA802),2,3)</f>
        <v>0.15836286487724782</v>
      </c>
      <c r="AG802">
        <f t="array" ref="AG802">AVERAGE(IF(H802:R802&lt;&gt;0,H802:R802))</f>
        <v>5538.5605250000008</v>
      </c>
      <c r="AH802">
        <f t="array" ref="AH802">STDEV(IF(H802:R802&lt;&gt;0,H802:R802))</f>
        <v>3819.4769261714491</v>
      </c>
      <c r="AI802">
        <f t="shared" si="42"/>
        <v>145.00835145904963</v>
      </c>
    </row>
    <row r="803" spans="1:35" x14ac:dyDescent="0.2">
      <c r="A803" s="2" t="s">
        <v>957</v>
      </c>
      <c r="B803" s="2">
        <v>86243</v>
      </c>
      <c r="C803" s="5">
        <v>1128</v>
      </c>
      <c r="D803" s="5">
        <f t="shared" si="40"/>
        <v>116428050</v>
      </c>
      <c r="E803" s="5">
        <v>1350</v>
      </c>
      <c r="F803" s="5">
        <f t="shared" si="41"/>
        <v>1</v>
      </c>
      <c r="G803" s="5">
        <v>90</v>
      </c>
      <c r="H803" s="14">
        <v>0</v>
      </c>
      <c r="I803" s="14">
        <v>2076</v>
      </c>
      <c r="J803" s="14">
        <v>29.300498489999999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2085.9481150000001</v>
      </c>
      <c r="Q803" s="14">
        <v>0</v>
      </c>
      <c r="R803" s="14">
        <v>0</v>
      </c>
      <c r="S803" s="14">
        <v>0</v>
      </c>
      <c r="T803" s="14">
        <v>1350.0896439999999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98.9</v>
      </c>
      <c r="AC803" s="14">
        <v>2076</v>
      </c>
      <c r="AD803" s="14">
        <v>1350.0896439999999</v>
      </c>
      <c r="AE803" s="14">
        <v>0.65033219799999997</v>
      </c>
      <c r="AF803" s="14" t="e">
        <f t="array" ref="AF803">TTEST(IF(H803:R803&lt;&gt;0,H803:R803),IF(S803:AA803&lt;&gt;0,S803:AA803),2,3)</f>
        <v>#DIV/0!</v>
      </c>
      <c r="AG803">
        <f t="array" ref="AG803">AVERAGE(IF(H803:R803&lt;&gt;0,H803:R803))</f>
        <v>1397.0828711633333</v>
      </c>
      <c r="AH803">
        <f t="array" ref="AH803">STDEV(IF(H803:R803&lt;&gt;0,H803:R803))</f>
        <v>1184.5447249871715</v>
      </c>
      <c r="AI803">
        <f t="shared" si="42"/>
        <v>117.9426020556939</v>
      </c>
    </row>
    <row r="804" spans="1:35" x14ac:dyDescent="0.2">
      <c r="A804" s="2" t="s">
        <v>884</v>
      </c>
      <c r="B804" s="2">
        <v>69324</v>
      </c>
      <c r="C804" s="5">
        <v>1705</v>
      </c>
      <c r="D804" s="5">
        <f t="shared" si="40"/>
        <v>116256348</v>
      </c>
      <c r="E804" s="5">
        <v>1677</v>
      </c>
      <c r="F804" s="5">
        <f t="shared" si="41"/>
        <v>1</v>
      </c>
      <c r="G804" s="5">
        <v>62</v>
      </c>
      <c r="H804" s="14">
        <v>545</v>
      </c>
      <c r="I804" s="14">
        <v>1555</v>
      </c>
      <c r="J804" s="14">
        <v>223.39234440000001</v>
      </c>
      <c r="K804" s="14">
        <v>0</v>
      </c>
      <c r="L804" s="14">
        <v>0</v>
      </c>
      <c r="M804" s="14">
        <v>3420.0386870000002</v>
      </c>
      <c r="N804" s="14">
        <v>0</v>
      </c>
      <c r="O804" s="14">
        <v>0</v>
      </c>
      <c r="P804" s="14">
        <v>1345.0511320000001</v>
      </c>
      <c r="Q804" s="14">
        <v>0</v>
      </c>
      <c r="R804" s="14">
        <v>918.84100599999999</v>
      </c>
      <c r="S804" s="14">
        <v>0</v>
      </c>
      <c r="T804" s="14">
        <v>1833.9909250000001</v>
      </c>
      <c r="U804" s="14">
        <v>0</v>
      </c>
      <c r="V804" s="14">
        <v>0</v>
      </c>
      <c r="W804" s="14">
        <v>1799.5009600000001</v>
      </c>
      <c r="X804" s="14">
        <v>3336.265183</v>
      </c>
      <c r="Y804" s="14">
        <v>0</v>
      </c>
      <c r="Z804" s="14">
        <v>0</v>
      </c>
      <c r="AA804" s="14">
        <v>0</v>
      </c>
      <c r="AB804" s="14">
        <v>2070</v>
      </c>
      <c r="AC804" s="14">
        <v>1131.9460690000001</v>
      </c>
      <c r="AD804" s="14">
        <v>1833.9909250000001</v>
      </c>
      <c r="AE804" s="14">
        <v>1.620210516</v>
      </c>
      <c r="AF804" s="14">
        <f t="array" ref="AF804">TTEST(IF(H804:R804&lt;&gt;0,H804:R804),IF(S804:AA804&lt;&gt;0,S804:AA804),2,3)</f>
        <v>0.20636806589680509</v>
      </c>
      <c r="AG804">
        <f t="array" ref="AG804">AVERAGE(IF(H804:R804&lt;&gt;0,H804:R804))</f>
        <v>1334.5538615666667</v>
      </c>
      <c r="AH804">
        <f t="array" ref="AH804">STDEV(IF(H804:R804&lt;&gt;0,H804:R804))</f>
        <v>1133.9176377127023</v>
      </c>
      <c r="AI804">
        <f t="shared" si="42"/>
        <v>117.69407381815495</v>
      </c>
    </row>
    <row r="805" spans="1:35" x14ac:dyDescent="0.2">
      <c r="A805" s="2" t="s">
        <v>785</v>
      </c>
      <c r="B805" s="2">
        <v>11461</v>
      </c>
      <c r="C805" s="5">
        <v>12303</v>
      </c>
      <c r="D805" s="5">
        <f t="shared" si="40"/>
        <v>115584185</v>
      </c>
      <c r="E805" s="5">
        <v>10085</v>
      </c>
      <c r="F805" s="5">
        <f t="shared" si="41"/>
        <v>1</v>
      </c>
      <c r="G805" s="5">
        <v>113</v>
      </c>
      <c r="H805" s="14">
        <v>0</v>
      </c>
      <c r="I805" s="14">
        <v>28847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18823.712930000002</v>
      </c>
      <c r="R805" s="14">
        <v>0</v>
      </c>
      <c r="S805" s="14">
        <v>0</v>
      </c>
      <c r="T805" s="14">
        <v>1346.6488099999999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195</v>
      </c>
      <c r="AC805" s="14">
        <v>23835.356459999999</v>
      </c>
      <c r="AD805" s="14">
        <v>1346.6488099999999</v>
      </c>
      <c r="AE805" s="14">
        <v>5.6497950999999998E-2</v>
      </c>
      <c r="AF805" s="14" t="e">
        <f t="array" ref="AF805">TTEST(IF(H805:R805&lt;&gt;0,H805:R805),IF(S805:AA805&lt;&gt;0,S805:AA805),2,3)</f>
        <v>#DIV/0!</v>
      </c>
      <c r="AG805">
        <f t="array" ref="AG805">AVERAGE(IF(H805:R805&lt;&gt;0,H805:R805))</f>
        <v>23835.356465000001</v>
      </c>
      <c r="AH805">
        <f t="array" ref="AH805">STDEV(IF(H805:R805&lt;&gt;0,H805:R805))</f>
        <v>7087.5342569764425</v>
      </c>
      <c r="AI805">
        <f t="shared" si="42"/>
        <v>336.29970030181153</v>
      </c>
    </row>
    <row r="806" spans="1:35" x14ac:dyDescent="0.2">
      <c r="A806" s="2" t="s">
        <v>894</v>
      </c>
      <c r="B806" s="2">
        <v>197563</v>
      </c>
      <c r="C806" s="5">
        <v>585</v>
      </c>
      <c r="D806" s="5">
        <f t="shared" si="40"/>
        <v>115574355</v>
      </c>
      <c r="E806" s="5">
        <v>585</v>
      </c>
      <c r="F806" s="5">
        <f t="shared" si="41"/>
        <v>1</v>
      </c>
      <c r="G806" s="5">
        <v>12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634.82786620000002</v>
      </c>
      <c r="P806" s="14">
        <v>534.74781570000005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584.78784089999999</v>
      </c>
      <c r="AD806" s="14" t="e">
        <v>#NUM!</v>
      </c>
      <c r="AE806" s="14" t="e">
        <v>#NUM!</v>
      </c>
      <c r="AF806" s="14" t="e">
        <f t="array" ref="AF806">TTEST(IF(H806:R806&lt;&gt;0,H806:R806),IF(S806:AA806&lt;&gt;0,S806:AA806),2,3)</f>
        <v>#DIV/0!</v>
      </c>
      <c r="AG806">
        <f t="array" ref="AG806">AVERAGE(IF(H806:R806&lt;&gt;0,H806:R806))</f>
        <v>584.78784095000003</v>
      </c>
      <c r="AH806">
        <f t="array" ref="AH806">STDEV(IF(H806:R806&lt;&gt;0,H806:R806))</f>
        <v>70.767282370042111</v>
      </c>
      <c r="AI806">
        <f t="shared" si="42"/>
        <v>826.35339575729995</v>
      </c>
    </row>
    <row r="807" spans="1:35" x14ac:dyDescent="0.2">
      <c r="A807" s="2" t="s">
        <v>895</v>
      </c>
      <c r="B807" s="2">
        <v>197510</v>
      </c>
      <c r="C807" s="5">
        <v>585</v>
      </c>
      <c r="D807" s="5">
        <f t="shared" si="40"/>
        <v>115543350</v>
      </c>
      <c r="E807" s="5">
        <v>585</v>
      </c>
      <c r="F807" s="5">
        <f t="shared" si="41"/>
        <v>1</v>
      </c>
      <c r="G807" s="5">
        <v>12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634.82786620000002</v>
      </c>
      <c r="P807" s="14">
        <v>534.74781570000005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584.78784089999999</v>
      </c>
      <c r="AD807" s="14" t="e">
        <v>#NUM!</v>
      </c>
      <c r="AE807" s="14" t="e">
        <v>#NUM!</v>
      </c>
      <c r="AF807" s="14" t="e">
        <f t="array" ref="AF807">TTEST(IF(H807:R807&lt;&gt;0,H807:R807),IF(S807:AA807&lt;&gt;0,S807:AA807),2,3)</f>
        <v>#DIV/0!</v>
      </c>
      <c r="AG807">
        <f t="array" ref="AG807">AVERAGE(IF(H807:R807&lt;&gt;0,H807:R807))</f>
        <v>584.78784095000003</v>
      </c>
      <c r="AH807">
        <f t="array" ref="AH807">STDEV(IF(H807:R807&lt;&gt;0,H807:R807))</f>
        <v>70.767282370042111</v>
      </c>
      <c r="AI807">
        <f t="shared" si="42"/>
        <v>826.35339575729995</v>
      </c>
    </row>
    <row r="808" spans="1:35" x14ac:dyDescent="0.2">
      <c r="A808" s="2" t="s">
        <v>728</v>
      </c>
      <c r="B808" s="2">
        <v>116647</v>
      </c>
      <c r="C808" s="5">
        <v>1326</v>
      </c>
      <c r="D808" s="5">
        <f t="shared" si="40"/>
        <v>114780648</v>
      </c>
      <c r="E808" s="5">
        <v>984</v>
      </c>
      <c r="F808" s="5">
        <f t="shared" si="41"/>
        <v>1</v>
      </c>
      <c r="G808" s="5">
        <v>98</v>
      </c>
      <c r="H808" s="14">
        <v>3492</v>
      </c>
      <c r="I808" s="14">
        <v>310</v>
      </c>
      <c r="J808" s="14">
        <v>40.723407549999997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1263.7428150000001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2142.6942610000001</v>
      </c>
      <c r="AA808" s="14">
        <v>0</v>
      </c>
      <c r="AB808" s="14">
        <v>704</v>
      </c>
      <c r="AC808" s="14">
        <v>310</v>
      </c>
      <c r="AD808" s="14">
        <v>1703.2185380000001</v>
      </c>
      <c r="AE808" s="14">
        <v>5.4942533490000001</v>
      </c>
      <c r="AF808" s="14">
        <f t="array" ref="AF808">TTEST(IF(H808:R808&lt;&gt;0,H808:R808),IF(S808:AA808&lt;&gt;0,S808:AA808),2,3)</f>
        <v>0.75037025539230873</v>
      </c>
      <c r="AG808">
        <f t="array" ref="AG808">AVERAGE(IF(H808:R808&lt;&gt;0,H808:R808))</f>
        <v>1280.9078025166666</v>
      </c>
      <c r="AH808">
        <f t="array" ref="AH808">STDEV(IF(H808:R808&lt;&gt;0,H808:R808))</f>
        <v>1919.5895394951308</v>
      </c>
      <c r="AI808">
        <f t="shared" si="42"/>
        <v>66.728213306140276</v>
      </c>
    </row>
    <row r="809" spans="1:35" x14ac:dyDescent="0.2">
      <c r="A809" s="2" t="s">
        <v>746</v>
      </c>
      <c r="B809" s="2">
        <v>15180</v>
      </c>
      <c r="C809" s="5">
        <v>9912</v>
      </c>
      <c r="D809" s="5">
        <f t="shared" si="40"/>
        <v>114593820</v>
      </c>
      <c r="E809" s="5">
        <v>7549</v>
      </c>
      <c r="F809" s="5">
        <f t="shared" si="41"/>
        <v>1</v>
      </c>
      <c r="G809" s="5">
        <v>116</v>
      </c>
      <c r="H809" s="14">
        <v>0</v>
      </c>
      <c r="I809" s="14">
        <v>54942</v>
      </c>
      <c r="J809" s="14">
        <v>7627.6481320000003</v>
      </c>
      <c r="K809" s="14">
        <v>4015.4232670000001</v>
      </c>
      <c r="L809" s="14">
        <v>0</v>
      </c>
      <c r="M809" s="14">
        <v>8294.8775179999993</v>
      </c>
      <c r="N809" s="14">
        <v>7340.2724040000003</v>
      </c>
      <c r="O809" s="14">
        <v>9275.0230300000003</v>
      </c>
      <c r="P809" s="14">
        <v>8959.1646600000004</v>
      </c>
      <c r="Q809" s="14">
        <v>10804.95606</v>
      </c>
      <c r="R809" s="14">
        <v>2993.2861630000002</v>
      </c>
      <c r="S809" s="14">
        <v>7699.5796570000002</v>
      </c>
      <c r="T809" s="14">
        <v>9659.8532379999997</v>
      </c>
      <c r="U809" s="14">
        <v>3889.5277409999999</v>
      </c>
      <c r="V809" s="14">
        <v>5557.1361690000003</v>
      </c>
      <c r="W809" s="14">
        <v>6217.8183090000002</v>
      </c>
      <c r="X809" s="14">
        <v>0</v>
      </c>
      <c r="Y809" s="14">
        <v>11356.83656</v>
      </c>
      <c r="Z809" s="14">
        <v>6224.3374160000003</v>
      </c>
      <c r="AA809" s="14">
        <v>6095.013457</v>
      </c>
      <c r="AB809" s="14">
        <v>7470</v>
      </c>
      <c r="AC809" s="14">
        <v>8294.8775179999993</v>
      </c>
      <c r="AD809" s="14">
        <v>6221.0778620000001</v>
      </c>
      <c r="AE809" s="14">
        <v>0.74999032200000004</v>
      </c>
      <c r="AF809" s="14">
        <f t="array" ref="AF809">TTEST(IF(H809:R809&lt;&gt;0,H809:R809),IF(S809:AA809&lt;&gt;0,S809:AA809),2,3)</f>
        <v>0.32907953009229618</v>
      </c>
      <c r="AG809">
        <f t="array" ref="AG809">AVERAGE(IF(H809:R809&lt;&gt;0,H809:R809))</f>
        <v>12694.739025999999</v>
      </c>
      <c r="AH809">
        <f t="array" ref="AH809">STDEV(IF(H809:R809&lt;&gt;0,H809:R809))</f>
        <v>16035.914873816248</v>
      </c>
      <c r="AI809">
        <f t="shared" si="42"/>
        <v>79.164420152467969</v>
      </c>
    </row>
    <row r="810" spans="1:35" x14ac:dyDescent="0.2">
      <c r="A810" s="2" t="s">
        <v>827</v>
      </c>
      <c r="B810" s="2">
        <v>86433</v>
      </c>
      <c r="C810" s="5">
        <v>1539</v>
      </c>
      <c r="D810" s="5">
        <f t="shared" si="40"/>
        <v>114523725</v>
      </c>
      <c r="E810" s="5">
        <v>1325</v>
      </c>
      <c r="F810" s="5">
        <f t="shared" si="41"/>
        <v>1</v>
      </c>
      <c r="G810" s="5">
        <v>83</v>
      </c>
      <c r="H810" s="14">
        <v>0</v>
      </c>
      <c r="I810" s="14">
        <v>4112</v>
      </c>
      <c r="J810" s="14">
        <v>311.1498603</v>
      </c>
      <c r="K810" s="14">
        <v>0</v>
      </c>
      <c r="L810" s="14">
        <v>0</v>
      </c>
      <c r="M810" s="14">
        <v>2165.7322100000001</v>
      </c>
      <c r="N810" s="14">
        <v>0</v>
      </c>
      <c r="O810" s="14">
        <v>347.52953669999999</v>
      </c>
      <c r="P810" s="14">
        <v>1012.364601</v>
      </c>
      <c r="Q810" s="14">
        <v>0</v>
      </c>
      <c r="R810" s="14">
        <v>958.10451890000002</v>
      </c>
      <c r="S810" s="14">
        <v>0</v>
      </c>
      <c r="T810" s="14">
        <v>1636.9726310000001</v>
      </c>
      <c r="U810" s="14">
        <v>0</v>
      </c>
      <c r="V810" s="14">
        <v>0</v>
      </c>
      <c r="W810" s="14">
        <v>1686.2914579999999</v>
      </c>
      <c r="X810" s="14">
        <v>0</v>
      </c>
      <c r="Y810" s="14">
        <v>0</v>
      </c>
      <c r="Z810" s="14">
        <v>0</v>
      </c>
      <c r="AA810" s="14">
        <v>3007.9145130000002</v>
      </c>
      <c r="AB810" s="14">
        <v>155</v>
      </c>
      <c r="AC810" s="14">
        <v>985.23455999999999</v>
      </c>
      <c r="AD810" s="14">
        <v>1686.2914579999999</v>
      </c>
      <c r="AE810" s="14">
        <v>1.711563446</v>
      </c>
      <c r="AF810" s="14">
        <f t="array" ref="AF810">TTEST(IF(H810:R810&lt;&gt;0,H810:R810),IF(S810:AA810&lt;&gt;0,S810:AA810),2,3)</f>
        <v>0.42852933355311384</v>
      </c>
      <c r="AG810">
        <f t="array" ref="AG810">AVERAGE(IF(H810:R810&lt;&gt;0,H810:R810))</f>
        <v>1484.4801211500001</v>
      </c>
      <c r="AH810">
        <f t="array" ref="AH810">STDEV(IF(H810:R810&lt;&gt;0,H810:R810))</f>
        <v>1451.7086480304845</v>
      </c>
      <c r="AI810">
        <f t="shared" si="42"/>
        <v>102.25744147518694</v>
      </c>
    </row>
    <row r="811" spans="1:35" x14ac:dyDescent="0.2">
      <c r="A811" s="2" t="s">
        <v>908</v>
      </c>
      <c r="B811" s="2">
        <v>64017</v>
      </c>
      <c r="C811" s="5">
        <v>1738</v>
      </c>
      <c r="D811" s="5">
        <f t="shared" si="40"/>
        <v>114206328</v>
      </c>
      <c r="E811" s="5">
        <v>1784</v>
      </c>
      <c r="F811" s="5">
        <f t="shared" si="41"/>
        <v>1</v>
      </c>
      <c r="G811" s="5">
        <v>82</v>
      </c>
      <c r="H811" s="14">
        <v>0</v>
      </c>
      <c r="I811" s="14">
        <v>0</v>
      </c>
      <c r="J811" s="14">
        <v>103.29022860000001</v>
      </c>
      <c r="K811" s="14">
        <v>277.523663</v>
      </c>
      <c r="L811" s="14">
        <v>0</v>
      </c>
      <c r="M811" s="14">
        <v>2219.7448359999999</v>
      </c>
      <c r="N811" s="14">
        <v>0</v>
      </c>
      <c r="O811" s="14">
        <v>0</v>
      </c>
      <c r="P811" s="14">
        <v>409.21702310000001</v>
      </c>
      <c r="Q811" s="14">
        <v>0</v>
      </c>
      <c r="R811" s="14">
        <v>1354.690777</v>
      </c>
      <c r="S811" s="14">
        <v>0</v>
      </c>
      <c r="T811" s="14">
        <v>1716.8752710000001</v>
      </c>
      <c r="U811" s="14">
        <v>5039.5243380000002</v>
      </c>
      <c r="V811" s="14">
        <v>0</v>
      </c>
      <c r="W811" s="14">
        <v>1850.819788</v>
      </c>
      <c r="X811" s="14">
        <v>0</v>
      </c>
      <c r="Y811" s="14">
        <v>0</v>
      </c>
      <c r="Z811" s="14">
        <v>1933.9183800000001</v>
      </c>
      <c r="AA811" s="14">
        <v>0</v>
      </c>
      <c r="AB811" s="14">
        <v>2470</v>
      </c>
      <c r="AC811" s="14">
        <v>409.21702310000001</v>
      </c>
      <c r="AD811" s="14">
        <v>1892.3690839999999</v>
      </c>
      <c r="AE811" s="14">
        <v>4.6243655009999998</v>
      </c>
      <c r="AF811" s="14">
        <f t="array" ref="AF811">TTEST(IF(H811:R811&lt;&gt;0,H811:R811),IF(S811:AA811&lt;&gt;0,S811:AA811),2,3)</f>
        <v>0.11340119321215771</v>
      </c>
      <c r="AG811">
        <f t="array" ref="AG811">AVERAGE(IF(H811:R811&lt;&gt;0,H811:R811))</f>
        <v>872.89330553999991</v>
      </c>
      <c r="AH811">
        <f t="array" ref="AH811">STDEV(IF(H811:R811&lt;&gt;0,H811:R811))</f>
        <v>895.52881734743698</v>
      </c>
      <c r="AI811">
        <f t="shared" si="42"/>
        <v>97.472385994848992</v>
      </c>
    </row>
    <row r="812" spans="1:35" x14ac:dyDescent="0.2">
      <c r="A812" s="2" t="s">
        <v>847</v>
      </c>
      <c r="B812" s="2">
        <v>71372</v>
      </c>
      <c r="C812" s="5">
        <v>1795</v>
      </c>
      <c r="D812" s="5">
        <f t="shared" si="40"/>
        <v>113481480</v>
      </c>
      <c r="E812" s="5">
        <v>1590</v>
      </c>
      <c r="F812" s="5">
        <f t="shared" si="41"/>
        <v>1</v>
      </c>
      <c r="G812" s="5">
        <v>50</v>
      </c>
      <c r="H812" s="14">
        <v>0</v>
      </c>
      <c r="I812" s="14">
        <v>3148</v>
      </c>
      <c r="J812" s="14">
        <v>346.18287379999998</v>
      </c>
      <c r="K812" s="14">
        <v>0</v>
      </c>
      <c r="L812" s="14">
        <v>0</v>
      </c>
      <c r="M812" s="14">
        <v>1257.8404849999999</v>
      </c>
      <c r="N812" s="14">
        <v>0</v>
      </c>
      <c r="O812" s="14">
        <v>0</v>
      </c>
      <c r="P812" s="14">
        <v>1304.0960689999999</v>
      </c>
      <c r="Q812" s="14">
        <v>0</v>
      </c>
      <c r="R812" s="14">
        <v>913.09815070000002</v>
      </c>
      <c r="S812" s="14">
        <v>0</v>
      </c>
      <c r="T812" s="14">
        <v>1589.7488129999999</v>
      </c>
      <c r="U812" s="14">
        <v>0</v>
      </c>
      <c r="V812" s="14">
        <v>0</v>
      </c>
      <c r="W812" s="14">
        <v>1795.662861</v>
      </c>
      <c r="X812" s="14">
        <v>1908.551798</v>
      </c>
      <c r="Y812" s="14">
        <v>0</v>
      </c>
      <c r="Z812" s="14">
        <v>2795.1983300000002</v>
      </c>
      <c r="AA812" s="14">
        <v>3141.4830040000002</v>
      </c>
      <c r="AB812" s="14">
        <v>1550</v>
      </c>
      <c r="AC812" s="14">
        <v>1257.8404849999999</v>
      </c>
      <c r="AD812" s="14">
        <v>1908.551798</v>
      </c>
      <c r="AE812" s="14">
        <v>1.517324192</v>
      </c>
      <c r="AF812" s="14">
        <f t="array" ref="AF812">TTEST(IF(H812:R812&lt;&gt;0,H812:R812),IF(S812:AA812&lt;&gt;0,S812:AA812),2,3)</f>
        <v>0.17312933832131874</v>
      </c>
      <c r="AG812">
        <f t="array" ref="AG812">AVERAGE(IF(H812:R812&lt;&gt;0,H812:R812))</f>
        <v>1393.8435156999999</v>
      </c>
      <c r="AH812">
        <f t="array" ref="AH812">STDEV(IF(H812:R812&lt;&gt;0,H812:R812))</f>
        <v>1052.6544217495825</v>
      </c>
      <c r="AI812">
        <f t="shared" si="42"/>
        <v>132.41226055777528</v>
      </c>
    </row>
    <row r="813" spans="1:35" x14ac:dyDescent="0.2">
      <c r="A813" s="2" t="s">
        <v>971</v>
      </c>
      <c r="B813" s="2">
        <v>52245</v>
      </c>
      <c r="C813" s="5">
        <v>1804</v>
      </c>
      <c r="D813" s="5">
        <f t="shared" si="40"/>
        <v>112901445</v>
      </c>
      <c r="E813" s="5">
        <v>2161</v>
      </c>
      <c r="F813" s="5">
        <f t="shared" si="41"/>
        <v>1</v>
      </c>
      <c r="G813" s="5">
        <v>37</v>
      </c>
      <c r="H813" s="14">
        <v>0</v>
      </c>
      <c r="I813" s="14">
        <v>2414</v>
      </c>
      <c r="J813" s="14">
        <v>673.25617099999999</v>
      </c>
      <c r="K813" s="14">
        <v>0</v>
      </c>
      <c r="L813" s="14">
        <v>0</v>
      </c>
      <c r="M813" s="14">
        <v>2242.588432</v>
      </c>
      <c r="N813" s="14">
        <v>0</v>
      </c>
      <c r="O813" s="14">
        <v>2079.4663639999999</v>
      </c>
      <c r="P813" s="14">
        <v>2290.6190259999998</v>
      </c>
      <c r="Q813" s="14">
        <v>0</v>
      </c>
      <c r="R813" s="14">
        <v>2247.0007679999999</v>
      </c>
      <c r="S813" s="14">
        <v>0</v>
      </c>
      <c r="T813" s="14">
        <v>1504.032522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981</v>
      </c>
      <c r="AC813" s="14">
        <v>2244.7946000000002</v>
      </c>
      <c r="AD813" s="14">
        <v>1504.032522</v>
      </c>
      <c r="AE813" s="14">
        <v>0.67000897199999998</v>
      </c>
      <c r="AF813" s="14" t="e">
        <f t="array" ref="AF813">TTEST(IF(H813:R813&lt;&gt;0,H813:R813),IF(S813:AA813&lt;&gt;0,S813:AA813),2,3)</f>
        <v>#DIV/0!</v>
      </c>
      <c r="AG813">
        <f t="array" ref="AG813">AVERAGE(IF(H813:R813&lt;&gt;0,H813:R813))</f>
        <v>1991.1551268333333</v>
      </c>
      <c r="AH813">
        <f t="array" ref="AH813">STDEV(IF(H813:R813&lt;&gt;0,H813:R813))</f>
        <v>654.49349043591667</v>
      </c>
      <c r="AI813">
        <f t="shared" si="42"/>
        <v>304.22840806363877</v>
      </c>
    </row>
    <row r="814" spans="1:35" x14ac:dyDescent="0.2">
      <c r="A814" s="2" t="s">
        <v>899</v>
      </c>
      <c r="B814" s="2">
        <v>48121</v>
      </c>
      <c r="C814" s="5">
        <v>2357</v>
      </c>
      <c r="D814" s="5">
        <f t="shared" si="40"/>
        <v>112843745</v>
      </c>
      <c r="E814" s="5">
        <v>2345</v>
      </c>
      <c r="F814" s="5">
        <f t="shared" si="41"/>
        <v>1</v>
      </c>
      <c r="G814" s="5">
        <v>39</v>
      </c>
      <c r="H814" s="14">
        <v>0</v>
      </c>
      <c r="I814" s="14">
        <v>2345</v>
      </c>
      <c r="J814" s="14">
        <v>764.56061839999995</v>
      </c>
      <c r="K814" s="14">
        <v>0</v>
      </c>
      <c r="L814" s="14">
        <v>581.46723480000003</v>
      </c>
      <c r="M814" s="14">
        <v>2284.5794580000002</v>
      </c>
      <c r="N814" s="14">
        <v>0</v>
      </c>
      <c r="O814" s="14">
        <v>1777.6034070000001</v>
      </c>
      <c r="P814" s="14">
        <v>2943.0098349999998</v>
      </c>
      <c r="Q814" s="14">
        <v>2981.0464710000001</v>
      </c>
      <c r="R814" s="14">
        <v>3195.472593</v>
      </c>
      <c r="S814" s="14">
        <v>0</v>
      </c>
      <c r="T814" s="14">
        <v>2300.5336809999999</v>
      </c>
      <c r="U814" s="14">
        <v>3443.8032159999998</v>
      </c>
      <c r="V814" s="14">
        <v>3068.5637449999999</v>
      </c>
      <c r="W814" s="14">
        <v>1644.665344</v>
      </c>
      <c r="X814" s="14">
        <v>0</v>
      </c>
      <c r="Y814" s="14">
        <v>0</v>
      </c>
      <c r="Z814" s="14">
        <v>3022.4767609999999</v>
      </c>
      <c r="AA814" s="14">
        <v>3440.5699650000001</v>
      </c>
      <c r="AB814" s="14">
        <v>1560</v>
      </c>
      <c r="AC814" s="14">
        <v>2314.7897290000001</v>
      </c>
      <c r="AD814" s="14">
        <v>3045.5202530000001</v>
      </c>
      <c r="AE814" s="14">
        <v>1.315679007</v>
      </c>
      <c r="AF814" s="14">
        <f t="array" ref="AF814">TTEST(IF(H814:R814&lt;&gt;0,H814:R814),IF(S814:AA814&lt;&gt;0,S814:AA814),2,3)</f>
        <v>0.1456983891834247</v>
      </c>
      <c r="AG814">
        <f t="array" ref="AG814">AVERAGE(IF(H814:R814&lt;&gt;0,H814:R814))</f>
        <v>2109.0924521500001</v>
      </c>
      <c r="AH814">
        <f t="array" ref="AH814">STDEV(IF(H814:R814&lt;&gt;0,H814:R814))</f>
        <v>998.11833873983312</v>
      </c>
      <c r="AI814">
        <f t="shared" si="42"/>
        <v>211.30685313455109</v>
      </c>
    </row>
    <row r="815" spans="1:35" x14ac:dyDescent="0.2">
      <c r="A815" s="2" t="s">
        <v>822</v>
      </c>
      <c r="B815" s="2">
        <v>39682</v>
      </c>
      <c r="C815" s="5">
        <v>3380</v>
      </c>
      <c r="D815" s="5">
        <f t="shared" si="40"/>
        <v>112577834</v>
      </c>
      <c r="E815" s="5">
        <v>2837</v>
      </c>
      <c r="F815" s="5">
        <f t="shared" si="41"/>
        <v>1</v>
      </c>
      <c r="G815" s="5">
        <v>32</v>
      </c>
      <c r="H815" s="14">
        <v>4627</v>
      </c>
      <c r="I815" s="14">
        <v>2837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2674.8156100000001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2837</v>
      </c>
      <c r="AD815" s="14" t="e">
        <v>#NUM!</v>
      </c>
      <c r="AE815" s="14" t="e">
        <v>#NUM!</v>
      </c>
      <c r="AF815" s="14" t="e">
        <f t="array" ref="AF815">TTEST(IF(H815:R815&lt;&gt;0,H815:R815),IF(S815:AA815&lt;&gt;0,S815:AA815),2,3)</f>
        <v>#DIV/0!</v>
      </c>
      <c r="AG815">
        <f t="array" ref="AG815">AVERAGE(IF(H815:R815&lt;&gt;0,H815:R815))</f>
        <v>3379.6052033333331</v>
      </c>
      <c r="AH815">
        <f t="array" ref="AH815">STDEV(IF(H815:R815&lt;&gt;0,H815:R815))</f>
        <v>1083.3149487352355</v>
      </c>
      <c r="AI815">
        <f t="shared" si="42"/>
        <v>311.96885146641836</v>
      </c>
    </row>
    <row r="816" spans="1:35" x14ac:dyDescent="0.2">
      <c r="A816" s="2" t="s">
        <v>903</v>
      </c>
      <c r="B816" s="2">
        <v>34652</v>
      </c>
      <c r="C816" s="5">
        <v>3244</v>
      </c>
      <c r="D816" s="5">
        <f t="shared" si="40"/>
        <v>112411088</v>
      </c>
      <c r="E816" s="5">
        <v>3244</v>
      </c>
      <c r="F816" s="5">
        <f t="shared" si="41"/>
        <v>1</v>
      </c>
      <c r="G816" s="5">
        <v>131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6238.6248009999999</v>
      </c>
      <c r="P816" s="14">
        <v>249.03063270000001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3243.8277170000001</v>
      </c>
      <c r="AD816" s="14" t="e">
        <v>#NUM!</v>
      </c>
      <c r="AE816" s="14" t="e">
        <v>#NUM!</v>
      </c>
      <c r="AF816" s="14" t="e">
        <f t="array" ref="AF816">TTEST(IF(H816:R816&lt;&gt;0,H816:R816),IF(S816:AA816&lt;&gt;0,S816:AA816),2,3)</f>
        <v>#DIV/0!</v>
      </c>
      <c r="AG816">
        <f t="array" ref="AG816">AVERAGE(IF(H816:R816&lt;&gt;0,H816:R816))</f>
        <v>3243.8277168499999</v>
      </c>
      <c r="AH816">
        <f t="array" ref="AH816">STDEV(IF(H816:R816&lt;&gt;0,H816:R816))</f>
        <v>4235.282652960329</v>
      </c>
      <c r="AI816">
        <f t="shared" si="42"/>
        <v>76.590583973956655</v>
      </c>
    </row>
    <row r="817" spans="1:35" x14ac:dyDescent="0.2">
      <c r="A817" s="2" t="s">
        <v>877</v>
      </c>
      <c r="B817" s="2">
        <v>62318</v>
      </c>
      <c r="C817" s="5">
        <v>1925</v>
      </c>
      <c r="D817" s="5">
        <f t="shared" si="40"/>
        <v>112359354</v>
      </c>
      <c r="E817" s="5">
        <v>1803</v>
      </c>
      <c r="F817" s="5">
        <f t="shared" si="41"/>
        <v>1</v>
      </c>
      <c r="G817" s="5">
        <v>86</v>
      </c>
      <c r="H817" s="14">
        <v>0</v>
      </c>
      <c r="I817" s="14">
        <v>4196</v>
      </c>
      <c r="J817" s="14">
        <v>97.277761119999994</v>
      </c>
      <c r="K817" s="14">
        <v>0</v>
      </c>
      <c r="L817" s="14">
        <v>0</v>
      </c>
      <c r="M817" s="14">
        <v>0</v>
      </c>
      <c r="N817" s="14">
        <v>0</v>
      </c>
      <c r="O817" s="14">
        <v>760.67821560000004</v>
      </c>
      <c r="P817" s="14">
        <v>0</v>
      </c>
      <c r="Q817" s="14">
        <v>0</v>
      </c>
      <c r="R817" s="14">
        <v>0</v>
      </c>
      <c r="S817" s="14">
        <v>0</v>
      </c>
      <c r="T817" s="14">
        <v>1802.976592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3305.0573420000001</v>
      </c>
      <c r="AA817" s="14">
        <v>3188.587794</v>
      </c>
      <c r="AB817" s="14">
        <v>125</v>
      </c>
      <c r="AC817" s="14">
        <v>760.67821560000004</v>
      </c>
      <c r="AD817" s="14">
        <v>3188.587794</v>
      </c>
      <c r="AE817" s="14">
        <v>4.1917695659999996</v>
      </c>
      <c r="AF817" s="14">
        <f t="array" ref="AF817">TTEST(IF(H817:R817&lt;&gt;0,H817:R817),IF(S817:AA817&lt;&gt;0,S817:AA817),2,3)</f>
        <v>0.49329306538724599</v>
      </c>
      <c r="AG817">
        <f t="array" ref="AG817">AVERAGE(IF(H817:R817&lt;&gt;0,H817:R817))</f>
        <v>1684.65199224</v>
      </c>
      <c r="AH817">
        <f t="array" ref="AH817">STDEV(IF(H817:R817&lt;&gt;0,H817:R817))</f>
        <v>2200.04014799984</v>
      </c>
      <c r="AI817">
        <f t="shared" si="42"/>
        <v>76.573693156081561</v>
      </c>
    </row>
    <row r="818" spans="1:35" x14ac:dyDescent="0.2">
      <c r="A818" s="2" t="s">
        <v>875</v>
      </c>
      <c r="B818" s="2">
        <v>31437</v>
      </c>
      <c r="C818" s="5">
        <v>3824</v>
      </c>
      <c r="D818" s="5">
        <f t="shared" si="40"/>
        <v>112198653</v>
      </c>
      <c r="E818" s="5">
        <v>3569</v>
      </c>
      <c r="F818" s="5">
        <f t="shared" si="41"/>
        <v>1</v>
      </c>
      <c r="G818" s="5">
        <v>48</v>
      </c>
      <c r="H818" s="14">
        <v>0</v>
      </c>
      <c r="I818" s="14">
        <v>6986</v>
      </c>
      <c r="J818" s="14">
        <v>1332.984594</v>
      </c>
      <c r="K818" s="14">
        <v>0</v>
      </c>
      <c r="L818" s="14">
        <v>0</v>
      </c>
      <c r="M818" s="14">
        <v>3452.3489020000002</v>
      </c>
      <c r="N818" s="14">
        <v>0</v>
      </c>
      <c r="O818" s="14">
        <v>4309.3406999999997</v>
      </c>
      <c r="P818" s="14">
        <v>3685.213479</v>
      </c>
      <c r="Q818" s="14">
        <v>0</v>
      </c>
      <c r="R818" s="14">
        <v>3176.1691580000002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3568.7811900000002</v>
      </c>
      <c r="AD818" s="14" t="e">
        <v>#NUM!</v>
      </c>
      <c r="AE818" s="14" t="e">
        <v>#NUM!</v>
      </c>
      <c r="AF818" s="14" t="e">
        <f t="array" ref="AF818">TTEST(IF(H818:R818&lt;&gt;0,H818:R818),IF(S818:AA818&lt;&gt;0,S818:AA818),2,3)</f>
        <v>#DIV/0!</v>
      </c>
      <c r="AG818">
        <f t="array" ref="AG818">AVERAGE(IF(H818:R818&lt;&gt;0,H818:R818))</f>
        <v>3823.676138833333</v>
      </c>
      <c r="AH818">
        <f t="array" ref="AH818">STDEV(IF(H818:R818&lt;&gt;0,H818:R818))</f>
        <v>1844.7779137658733</v>
      </c>
      <c r="AI818">
        <f t="shared" si="42"/>
        <v>207.27026870284874</v>
      </c>
    </row>
    <row r="819" spans="1:35" x14ac:dyDescent="0.2">
      <c r="A819" s="2" t="s">
        <v>879</v>
      </c>
      <c r="B819" s="2">
        <v>55142</v>
      </c>
      <c r="C819" s="5">
        <v>2173</v>
      </c>
      <c r="D819" s="5">
        <f t="shared" si="40"/>
        <v>111993402</v>
      </c>
      <c r="E819" s="5">
        <v>2031</v>
      </c>
      <c r="F819" s="5">
        <f t="shared" si="41"/>
        <v>1</v>
      </c>
      <c r="G819" s="5">
        <v>37</v>
      </c>
      <c r="H819" s="14">
        <v>0</v>
      </c>
      <c r="I819" s="14">
        <v>2768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1436.9734000000001</v>
      </c>
      <c r="S819" s="14">
        <v>0</v>
      </c>
      <c r="T819" s="14">
        <v>1509.3073890000001</v>
      </c>
      <c r="U819" s="14">
        <v>0</v>
      </c>
      <c r="V819" s="14">
        <v>0</v>
      </c>
      <c r="W819" s="14">
        <v>1467.8037509999999</v>
      </c>
      <c r="X819" s="14">
        <v>0</v>
      </c>
      <c r="Y819" s="14">
        <v>0</v>
      </c>
      <c r="Z819" s="14">
        <v>2553.2762750000002</v>
      </c>
      <c r="AA819" s="14">
        <v>0</v>
      </c>
      <c r="AB819" s="14">
        <v>3300</v>
      </c>
      <c r="AC819" s="14">
        <v>2102.4866999999999</v>
      </c>
      <c r="AD819" s="14">
        <v>1509.3073890000001</v>
      </c>
      <c r="AE819" s="14">
        <v>0.71786774600000003</v>
      </c>
      <c r="AF819" s="14">
        <f t="array" ref="AF819">TTEST(IF(H819:R819&lt;&gt;0,H819:R819),IF(S819:AA819&lt;&gt;0,S819:AA819),2,3)</f>
        <v>0.77133899423532792</v>
      </c>
      <c r="AG819">
        <f t="array" ref="AG819">AVERAGE(IF(H819:R819&lt;&gt;0,H819:R819))</f>
        <v>2102.4866999999999</v>
      </c>
      <c r="AH819">
        <f t="array" ref="AH819">STDEV(IF(H819:R819&lt;&gt;0,H819:R819))</f>
        <v>941.17793479967509</v>
      </c>
      <c r="AI819">
        <f t="shared" si="42"/>
        <v>223.38886434343613</v>
      </c>
    </row>
    <row r="820" spans="1:35" x14ac:dyDescent="0.2">
      <c r="A820" s="2" t="s">
        <v>813</v>
      </c>
      <c r="B820" s="2">
        <v>32638</v>
      </c>
      <c r="C820" s="5">
        <v>4146</v>
      </c>
      <c r="D820" s="5">
        <f t="shared" si="40"/>
        <v>111360856</v>
      </c>
      <c r="E820" s="5">
        <v>3412</v>
      </c>
      <c r="F820" s="5">
        <f t="shared" si="41"/>
        <v>1</v>
      </c>
      <c r="G820" s="5">
        <v>82</v>
      </c>
      <c r="H820" s="14">
        <v>1187</v>
      </c>
      <c r="I820" s="14">
        <v>17129</v>
      </c>
      <c r="J820" s="14">
        <v>2587.9178879999999</v>
      </c>
      <c r="K820" s="14">
        <v>1560.1862590000001</v>
      </c>
      <c r="L820" s="14">
        <v>1547.404047</v>
      </c>
      <c r="M820" s="14">
        <v>2831.4530669999999</v>
      </c>
      <c r="N820" s="14">
        <v>4569.9278619999995</v>
      </c>
      <c r="O820" s="14">
        <v>5883.0060100000001</v>
      </c>
      <c r="P820" s="14">
        <v>4984.4117729999998</v>
      </c>
      <c r="Q820" s="14">
        <v>4673.381985</v>
      </c>
      <c r="R820" s="14">
        <v>4573.242362</v>
      </c>
      <c r="S820" s="14">
        <v>3411.98587</v>
      </c>
      <c r="T820" s="14">
        <v>2948.0870380000001</v>
      </c>
      <c r="U820" s="14">
        <v>3817.2411299999999</v>
      </c>
      <c r="V820" s="14">
        <v>0</v>
      </c>
      <c r="W820" s="14">
        <v>2907.3757249999999</v>
      </c>
      <c r="X820" s="14">
        <v>2500.5628470000001</v>
      </c>
      <c r="Y820" s="14">
        <v>0</v>
      </c>
      <c r="Z820" s="14">
        <v>2529.747777</v>
      </c>
      <c r="AA820" s="14">
        <v>3774.7643189999999</v>
      </c>
      <c r="AB820" s="14">
        <v>5350</v>
      </c>
      <c r="AC820" s="14">
        <v>4569.9278619999995</v>
      </c>
      <c r="AD820" s="14">
        <v>2948.0870380000001</v>
      </c>
      <c r="AE820" s="14">
        <v>0.64510581499999997</v>
      </c>
      <c r="AF820" s="14">
        <f t="array" ref="AF820">TTEST(IF(H820:R820&lt;&gt;0,H820:R820),IF(S820:AA820&lt;&gt;0,S820:AA820),2,3)</f>
        <v>0.27474013652871232</v>
      </c>
      <c r="AG820">
        <f t="array" ref="AG820">AVERAGE(IF(H820:R820&lt;&gt;0,H820:R820))</f>
        <v>4684.2664775454541</v>
      </c>
      <c r="AH820">
        <f t="array" ref="AH820">STDEV(IF(H820:R820&lt;&gt;0,H820:R820))</f>
        <v>4428.1172650867802</v>
      </c>
      <c r="AI820">
        <f t="shared" si="42"/>
        <v>105.78460770400699</v>
      </c>
    </row>
    <row r="821" spans="1:35" x14ac:dyDescent="0.2">
      <c r="A821" s="2" t="s">
        <v>863</v>
      </c>
      <c r="B821" s="2">
        <v>47930</v>
      </c>
      <c r="C821" s="5">
        <v>2582</v>
      </c>
      <c r="D821" s="5">
        <f t="shared" si="40"/>
        <v>111053810</v>
      </c>
      <c r="E821" s="5">
        <v>2317</v>
      </c>
      <c r="F821" s="5">
        <f t="shared" si="41"/>
        <v>1</v>
      </c>
      <c r="G821" s="5">
        <v>57</v>
      </c>
      <c r="H821" s="14">
        <v>0</v>
      </c>
      <c r="I821" s="14">
        <v>4645</v>
      </c>
      <c r="J821" s="14">
        <v>182.09300020000001</v>
      </c>
      <c r="K821" s="14">
        <v>0</v>
      </c>
      <c r="L821" s="14">
        <v>0</v>
      </c>
      <c r="M821" s="14">
        <v>1468.7177340000001</v>
      </c>
      <c r="N821" s="14">
        <v>2164.9695339999998</v>
      </c>
      <c r="O821" s="14">
        <v>0</v>
      </c>
      <c r="P821" s="14">
        <v>1199.166232</v>
      </c>
      <c r="Q821" s="14">
        <v>0</v>
      </c>
      <c r="R821" s="14">
        <v>1723.668545</v>
      </c>
      <c r="S821" s="14">
        <v>2469.5405949999999</v>
      </c>
      <c r="T821" s="14">
        <v>0</v>
      </c>
      <c r="U821" s="14">
        <v>0</v>
      </c>
      <c r="V821" s="14">
        <v>2577.8850349999998</v>
      </c>
      <c r="W821" s="14">
        <v>2626.7804110000002</v>
      </c>
      <c r="X821" s="14">
        <v>1718.7904840000001</v>
      </c>
      <c r="Y821" s="14">
        <v>3663.7245160000002</v>
      </c>
      <c r="Z821" s="14">
        <v>1916.732526</v>
      </c>
      <c r="AA821" s="14">
        <v>4167.4048130000001</v>
      </c>
      <c r="AB821" s="14">
        <v>5620</v>
      </c>
      <c r="AC821" s="14">
        <v>1596.1931400000001</v>
      </c>
      <c r="AD821" s="14">
        <v>2577.8850349999998</v>
      </c>
      <c r="AE821" s="14">
        <v>1.6150207459999999</v>
      </c>
      <c r="AF821" s="14">
        <f t="array" ref="AF821">TTEST(IF(H821:R821&lt;&gt;0,H821:R821),IF(S821:AA821&lt;&gt;0,S821:AA821),2,3)</f>
        <v>0.2656518217125054</v>
      </c>
      <c r="AG821">
        <f t="array" ref="AG821">AVERAGE(IF(H821:R821&lt;&gt;0,H821:R821))</f>
        <v>1897.2691742</v>
      </c>
      <c r="AH821">
        <f t="array" ref="AH821">STDEV(IF(H821:R821&lt;&gt;0,H821:R821))</f>
        <v>1500.976929523589</v>
      </c>
      <c r="AI821">
        <f t="shared" si="42"/>
        <v>126.40228752897585</v>
      </c>
    </row>
    <row r="822" spans="1:35" x14ac:dyDescent="0.2">
      <c r="A822" s="2" t="s">
        <v>911</v>
      </c>
      <c r="B822" s="2">
        <v>70220</v>
      </c>
      <c r="C822" s="5">
        <v>1580</v>
      </c>
      <c r="D822" s="5">
        <f t="shared" si="40"/>
        <v>110947600</v>
      </c>
      <c r="E822" s="5">
        <v>1580</v>
      </c>
      <c r="F822" s="5">
        <f t="shared" si="41"/>
        <v>1</v>
      </c>
      <c r="G822" s="5">
        <v>57</v>
      </c>
      <c r="H822" s="14">
        <v>0</v>
      </c>
      <c r="I822" s="14">
        <v>2220</v>
      </c>
      <c r="J822" s="14">
        <v>0</v>
      </c>
      <c r="K822" s="14">
        <v>0</v>
      </c>
      <c r="L822" s="14">
        <v>0</v>
      </c>
      <c r="M822" s="14">
        <v>939.03507130000003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1579.5175360000001</v>
      </c>
      <c r="AD822" s="14" t="e">
        <v>#NUM!</v>
      </c>
      <c r="AE822" s="14" t="e">
        <v>#NUM!</v>
      </c>
      <c r="AF822" s="14" t="e">
        <f t="array" ref="AF822">TTEST(IF(H822:R822&lt;&gt;0,H822:R822),IF(S822:AA822&lt;&gt;0,S822:AA822),2,3)</f>
        <v>#DIV/0!</v>
      </c>
      <c r="AG822">
        <f t="array" ref="AG822">AVERAGE(IF(H822:R822&lt;&gt;0,H822:R822))</f>
        <v>1579.5175356499999</v>
      </c>
      <c r="AH822">
        <f t="array" ref="AH822">STDEV(IF(H822:R822&lt;&gt;0,H822:R822))</f>
        <v>905.77898754591263</v>
      </c>
      <c r="AI822">
        <f t="shared" si="42"/>
        <v>174.38222318774385</v>
      </c>
    </row>
    <row r="823" spans="1:35" x14ac:dyDescent="0.2">
      <c r="A823" s="2" t="s">
        <v>893</v>
      </c>
      <c r="B823" s="2">
        <v>25394</v>
      </c>
      <c r="C823" s="5">
        <v>4555</v>
      </c>
      <c r="D823" s="5">
        <f t="shared" si="40"/>
        <v>110616264</v>
      </c>
      <c r="E823" s="5">
        <v>4356</v>
      </c>
      <c r="F823" s="5">
        <f t="shared" si="41"/>
        <v>1</v>
      </c>
      <c r="G823" s="5">
        <v>43</v>
      </c>
      <c r="H823" s="14">
        <v>0</v>
      </c>
      <c r="I823" s="14">
        <v>7591</v>
      </c>
      <c r="J823" s="14">
        <v>1669.4314400000001</v>
      </c>
      <c r="K823" s="14">
        <v>0</v>
      </c>
      <c r="L823" s="14">
        <v>0</v>
      </c>
      <c r="M823" s="14">
        <v>3741.1064230000002</v>
      </c>
      <c r="N823" s="14">
        <v>6731.812089</v>
      </c>
      <c r="O823" s="14">
        <v>4581.1191840000001</v>
      </c>
      <c r="P823" s="14">
        <v>4279.3227820000002</v>
      </c>
      <c r="Q823" s="14">
        <v>5874.4858649999996</v>
      </c>
      <c r="R823" s="14">
        <v>4355.5970470000002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2167.6406740000002</v>
      </c>
      <c r="Y823" s="14">
        <v>0</v>
      </c>
      <c r="Z823" s="14">
        <v>0</v>
      </c>
      <c r="AA823" s="14">
        <v>0</v>
      </c>
      <c r="AB823" s="14">
        <v>0</v>
      </c>
      <c r="AC823" s="14">
        <v>4468.3581160000003</v>
      </c>
      <c r="AD823" s="14">
        <v>2167.6406740000002</v>
      </c>
      <c r="AE823" s="14">
        <v>0.48510898600000002</v>
      </c>
      <c r="AF823" s="14" t="e">
        <f t="array" ref="AF823">TTEST(IF(H823:R823&lt;&gt;0,H823:R823),IF(S823:AA823&lt;&gt;0,S823:AA823),2,3)</f>
        <v>#DIV/0!</v>
      </c>
      <c r="AG823">
        <f t="array" ref="AG823">AVERAGE(IF(H823:R823&lt;&gt;0,H823:R823))</f>
        <v>4852.9843537500001</v>
      </c>
      <c r="AH823">
        <f t="array" ref="AH823">STDEV(IF(H823:R823&lt;&gt;0,H823:R823))</f>
        <v>1855.1804981578859</v>
      </c>
      <c r="AI823">
        <f t="shared" si="42"/>
        <v>261.59095347157881</v>
      </c>
    </row>
    <row r="824" spans="1:35" x14ac:dyDescent="0.2">
      <c r="A824" s="2" t="s">
        <v>259</v>
      </c>
      <c r="B824" s="2">
        <v>23060</v>
      </c>
      <c r="C824" s="5">
        <v>21561</v>
      </c>
      <c r="D824" s="5">
        <f t="shared" si="40"/>
        <v>110595760</v>
      </c>
      <c r="E824" s="5">
        <v>4796</v>
      </c>
      <c r="F824" s="5">
        <f t="shared" si="41"/>
        <v>1</v>
      </c>
      <c r="G824" s="5">
        <v>205</v>
      </c>
      <c r="H824" s="14">
        <v>1220</v>
      </c>
      <c r="I824" s="14">
        <v>40881</v>
      </c>
      <c r="J824" s="14">
        <v>11126.10871</v>
      </c>
      <c r="K824" s="14">
        <v>29878.054349999999</v>
      </c>
      <c r="L824" s="14">
        <v>169767.5227</v>
      </c>
      <c r="M824" s="14">
        <v>1815.640877</v>
      </c>
      <c r="N824" s="14">
        <v>2327.9553390000001</v>
      </c>
      <c r="O824" s="14">
        <v>6558.1487649999999</v>
      </c>
      <c r="P824" s="14">
        <v>17194.03716</v>
      </c>
      <c r="Q824" s="14">
        <v>11796.05178</v>
      </c>
      <c r="R824" s="14">
        <v>2949.759681</v>
      </c>
      <c r="S824" s="14">
        <v>0</v>
      </c>
      <c r="T824" s="14">
        <v>1135.964356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3034.5067650000001</v>
      </c>
      <c r="AB824" s="14">
        <v>2170</v>
      </c>
      <c r="AC824" s="14">
        <v>11126.10871</v>
      </c>
      <c r="AD824" s="14">
        <v>2085.2355600000001</v>
      </c>
      <c r="AE824" s="14">
        <v>0.18741822599999999</v>
      </c>
      <c r="AF824" s="14">
        <f t="array" ref="AF824">TTEST(IF(H824:R824&lt;&gt;0,H824:R824),IF(S824:AA824&lt;&gt;0,S824:AA824),2,3)</f>
        <v>0.12526184597552778</v>
      </c>
      <c r="AG824">
        <f t="array" ref="AG824">AVERAGE(IF(H824:R824&lt;&gt;0,H824:R824))</f>
        <v>26864.934487454546</v>
      </c>
      <c r="AH824">
        <f t="array" ref="AH824">STDEV(IF(H824:R824&lt;&gt;0,H824:R824))</f>
        <v>49057.599893396618</v>
      </c>
      <c r="AI824">
        <f t="shared" si="42"/>
        <v>54.762023714638943</v>
      </c>
    </row>
    <row r="825" spans="1:35" x14ac:dyDescent="0.2">
      <c r="A825" s="2" t="s">
        <v>786</v>
      </c>
      <c r="B825" s="2">
        <v>27427</v>
      </c>
      <c r="C825" s="5">
        <v>5125</v>
      </c>
      <c r="D825" s="5">
        <f t="shared" si="40"/>
        <v>109899989</v>
      </c>
      <c r="E825" s="5">
        <v>4007</v>
      </c>
      <c r="F825" s="5">
        <f t="shared" si="41"/>
        <v>1</v>
      </c>
      <c r="G825" s="5">
        <v>86</v>
      </c>
      <c r="H825" s="14">
        <v>0</v>
      </c>
      <c r="I825" s="14">
        <v>8747</v>
      </c>
      <c r="J825" s="14">
        <v>2024.6960570000001</v>
      </c>
      <c r="K825" s="14">
        <v>0</v>
      </c>
      <c r="L825" s="14">
        <v>5821.5096460000004</v>
      </c>
      <c r="M825" s="14">
        <v>843.48196889999997</v>
      </c>
      <c r="N825" s="14">
        <v>5838.9565300000004</v>
      </c>
      <c r="O825" s="14">
        <v>9973.0472900000004</v>
      </c>
      <c r="P825" s="14">
        <v>2192.9381149999999</v>
      </c>
      <c r="Q825" s="14">
        <v>0</v>
      </c>
      <c r="R825" s="14">
        <v>13390.166569999999</v>
      </c>
      <c r="S825" s="14">
        <v>0</v>
      </c>
      <c r="T825" s="14">
        <v>1465.4614710000001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952</v>
      </c>
      <c r="AC825" s="14">
        <v>5830.233088</v>
      </c>
      <c r="AD825" s="14">
        <v>1465.4614710000001</v>
      </c>
      <c r="AE825" s="14">
        <v>0.25135555500000001</v>
      </c>
      <c r="AF825" s="14" t="e">
        <f t="array" ref="AF825">TTEST(IF(H825:R825&lt;&gt;0,H825:R825),IF(S825:AA825&lt;&gt;0,S825:AA825),2,3)</f>
        <v>#DIV/0!</v>
      </c>
      <c r="AG825">
        <f t="array" ref="AG825">AVERAGE(IF(H825:R825&lt;&gt;0,H825:R825))</f>
        <v>6103.9745221124995</v>
      </c>
      <c r="AH825">
        <f t="array" ref="AH825">STDEV(IF(H825:R825&lt;&gt;0,H825:R825))</f>
        <v>4388.3518503476089</v>
      </c>
      <c r="AI825">
        <f t="shared" si="42"/>
        <v>139.0949206050785</v>
      </c>
    </row>
    <row r="826" spans="1:35" x14ac:dyDescent="0.2">
      <c r="A826" s="2" t="s">
        <v>923</v>
      </c>
      <c r="B826" s="2">
        <v>68284</v>
      </c>
      <c r="C826" s="5">
        <v>1575</v>
      </c>
      <c r="D826" s="5">
        <f t="shared" si="40"/>
        <v>109800672</v>
      </c>
      <c r="E826" s="5">
        <v>1608</v>
      </c>
      <c r="F826" s="5">
        <f t="shared" si="41"/>
        <v>1</v>
      </c>
      <c r="G826" s="5">
        <v>66</v>
      </c>
      <c r="H826" s="14">
        <v>0</v>
      </c>
      <c r="I826" s="14">
        <v>0</v>
      </c>
      <c r="J826" s="14">
        <v>54.132111590000001</v>
      </c>
      <c r="K826" s="14">
        <v>0</v>
      </c>
      <c r="L826" s="14">
        <v>1608.3354529999999</v>
      </c>
      <c r="M826" s="14">
        <v>0</v>
      </c>
      <c r="N826" s="14">
        <v>0</v>
      </c>
      <c r="O826" s="14">
        <v>0</v>
      </c>
      <c r="P826" s="14">
        <v>1345.1971269999999</v>
      </c>
      <c r="Q826" s="14">
        <v>0</v>
      </c>
      <c r="R826" s="14">
        <v>1925.252338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2940</v>
      </c>
      <c r="AC826" s="14">
        <v>1476.76629</v>
      </c>
      <c r="AD826" s="14" t="e">
        <v>#NUM!</v>
      </c>
      <c r="AE826" s="14" t="e">
        <v>#NUM!</v>
      </c>
      <c r="AF826" s="14" t="e">
        <f t="array" ref="AF826">TTEST(IF(H826:R826&lt;&gt;0,H826:R826),IF(S826:AA826&lt;&gt;0,S826:AA826),2,3)</f>
        <v>#DIV/0!</v>
      </c>
      <c r="AG826">
        <f t="array" ref="AG826">AVERAGE(IF(H826:R826&lt;&gt;0,H826:R826))</f>
        <v>1233.2292573975001</v>
      </c>
      <c r="AH826">
        <f t="array" ref="AH826">STDEV(IF(H826:R826&lt;&gt;0,H826:R826))</f>
        <v>821.05774972301617</v>
      </c>
      <c r="AI826">
        <f t="shared" si="42"/>
        <v>150.20006300574229</v>
      </c>
    </row>
    <row r="827" spans="1:35" x14ac:dyDescent="0.2">
      <c r="A827" s="2" t="s">
        <v>916</v>
      </c>
      <c r="B827" s="2">
        <v>64032</v>
      </c>
      <c r="C827" s="5">
        <v>1711</v>
      </c>
      <c r="D827" s="5">
        <f t="shared" si="40"/>
        <v>109558752</v>
      </c>
      <c r="E827" s="5">
        <v>1711</v>
      </c>
      <c r="F827" s="5">
        <f t="shared" si="41"/>
        <v>1</v>
      </c>
      <c r="G827" s="5"/>
      <c r="H827" s="14">
        <v>0</v>
      </c>
      <c r="I827" s="14">
        <v>1711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1711</v>
      </c>
      <c r="AD827" s="14" t="e">
        <v>#NUM!</v>
      </c>
      <c r="AE827" s="14" t="e">
        <v>#NUM!</v>
      </c>
      <c r="AF827" s="14" t="e">
        <f t="array" ref="AF827">TTEST(IF(H827:R827&lt;&gt;0,H827:R827),IF(S827:AA827&lt;&gt;0,S827:AA827),2,3)</f>
        <v>#DIV/0!</v>
      </c>
      <c r="AG827">
        <f t="array" ref="AG827">AVERAGE(IF(H827:R827&lt;&gt;0,H827:R827))</f>
        <v>1711</v>
      </c>
      <c r="AH827" t="e">
        <f t="array" ref="AH827">STDEV(IF(H827:R827&lt;&gt;0,H827:R827))</f>
        <v>#DIV/0!</v>
      </c>
      <c r="AI827" t="e">
        <f t="shared" si="42"/>
        <v>#DIV/0!</v>
      </c>
    </row>
    <row r="828" spans="1:35" x14ac:dyDescent="0.2">
      <c r="A828" s="2" t="s">
        <v>781</v>
      </c>
      <c r="B828" s="2">
        <v>52087</v>
      </c>
      <c r="C828" s="5">
        <v>2751</v>
      </c>
      <c r="D828" s="5">
        <f t="shared" si="40"/>
        <v>109434787</v>
      </c>
      <c r="E828" s="5">
        <v>2101</v>
      </c>
      <c r="F828" s="5">
        <f t="shared" si="41"/>
        <v>1</v>
      </c>
      <c r="G828" s="5">
        <v>76</v>
      </c>
      <c r="H828" s="14">
        <v>0</v>
      </c>
      <c r="I828" s="14">
        <v>2015</v>
      </c>
      <c r="J828" s="14">
        <v>424.30397049999999</v>
      </c>
      <c r="K828" s="14">
        <v>0</v>
      </c>
      <c r="L828" s="14">
        <v>0</v>
      </c>
      <c r="M828" s="14">
        <v>3289.9848360000001</v>
      </c>
      <c r="N828" s="14">
        <v>7828.3666640000001</v>
      </c>
      <c r="O828" s="14">
        <v>0</v>
      </c>
      <c r="P828" s="14">
        <v>2617.7318679999998</v>
      </c>
      <c r="Q828" s="14">
        <v>3873.2448469999999</v>
      </c>
      <c r="R828" s="14">
        <v>0</v>
      </c>
      <c r="S828" s="14">
        <v>2066.2825750000002</v>
      </c>
      <c r="T828" s="14">
        <v>2100.7399959999998</v>
      </c>
      <c r="U828" s="14">
        <v>3958.22793</v>
      </c>
      <c r="V828" s="14">
        <v>0</v>
      </c>
      <c r="W828" s="14">
        <v>1988.0841330000001</v>
      </c>
      <c r="X828" s="14">
        <v>0</v>
      </c>
      <c r="Y828" s="14">
        <v>0</v>
      </c>
      <c r="Z828" s="14">
        <v>0</v>
      </c>
      <c r="AA828" s="14">
        <v>0</v>
      </c>
      <c r="AB828" s="14">
        <v>98.9</v>
      </c>
      <c r="AC828" s="14">
        <v>2953.8583520000002</v>
      </c>
      <c r="AD828" s="14">
        <v>2083.511285</v>
      </c>
      <c r="AE828" s="14">
        <v>0.70535247000000001</v>
      </c>
      <c r="AF828" s="14">
        <f t="array" ref="AF828">TTEST(IF(H828:R828&lt;&gt;0,H828:R828),IF(S828:AA828&lt;&gt;0,S828:AA828),2,3)</f>
        <v>0.49406648869529302</v>
      </c>
      <c r="AG828">
        <f t="array" ref="AG828">AVERAGE(IF(H828:R828&lt;&gt;0,H828:R828))</f>
        <v>3341.4386975833331</v>
      </c>
      <c r="AH828">
        <f t="array" ref="AH828">STDEV(IF(H828:R828&lt;&gt;0,H828:R828))</f>
        <v>2498.4336719564481</v>
      </c>
      <c r="AI828">
        <f t="shared" si="42"/>
        <v>133.74134102854742</v>
      </c>
    </row>
    <row r="829" spans="1:35" x14ac:dyDescent="0.2">
      <c r="A829" s="2" t="s">
        <v>918</v>
      </c>
      <c r="B829" s="2">
        <v>45317</v>
      </c>
      <c r="C829" s="5">
        <v>2410</v>
      </c>
      <c r="D829" s="5">
        <f t="shared" si="40"/>
        <v>109213970</v>
      </c>
      <c r="E829" s="5">
        <v>2410</v>
      </c>
      <c r="F829" s="5">
        <f t="shared" si="41"/>
        <v>1</v>
      </c>
      <c r="G829" s="5"/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2409.9328059999998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 t="e">
        <v>#NUM!</v>
      </c>
      <c r="AD829" s="14">
        <v>2409.9328059999998</v>
      </c>
      <c r="AE829" s="14" t="e">
        <v>#NUM!</v>
      </c>
      <c r="AF829" s="14" t="e">
        <f t="array" ref="AF829">TTEST(IF(H829:R829&lt;&gt;0,H829:R829),IF(S829:AA829&lt;&gt;0,S829:AA829),2,3)</f>
        <v>#DIV/0!</v>
      </c>
      <c r="AG829" t="e">
        <f t="array" ref="AG829">AVERAGE(IF(H829:R829&lt;&gt;0,H829:R829))</f>
        <v>#DIV/0!</v>
      </c>
      <c r="AH829" t="e">
        <f t="array" ref="AH829">STDEV(IF(H829:R829&lt;&gt;0,H829:R829))</f>
        <v>#DIV/0!</v>
      </c>
      <c r="AI829" t="e">
        <f t="shared" si="42"/>
        <v>#DIV/0!</v>
      </c>
    </row>
    <row r="830" spans="1:35" x14ac:dyDescent="0.2">
      <c r="A830" s="2" t="s">
        <v>770</v>
      </c>
      <c r="B830" s="2">
        <v>67917</v>
      </c>
      <c r="C830" s="5">
        <v>2144</v>
      </c>
      <c r="D830" s="5">
        <f t="shared" si="40"/>
        <v>109210536</v>
      </c>
      <c r="E830" s="5">
        <v>1608</v>
      </c>
      <c r="F830" s="5">
        <f t="shared" si="41"/>
        <v>1</v>
      </c>
      <c r="G830" s="5">
        <v>91</v>
      </c>
      <c r="H830" s="14">
        <v>0</v>
      </c>
      <c r="I830" s="14">
        <v>7508</v>
      </c>
      <c r="J830" s="14">
        <v>171.2511691</v>
      </c>
      <c r="K830" s="14">
        <v>944.29372799999999</v>
      </c>
      <c r="L830" s="14">
        <v>2343.9954729999999</v>
      </c>
      <c r="M830" s="14">
        <v>1164.2534820000001</v>
      </c>
      <c r="N830" s="14">
        <v>0</v>
      </c>
      <c r="O830" s="14">
        <v>1980.437273</v>
      </c>
      <c r="P830" s="14">
        <v>1053.4937809999999</v>
      </c>
      <c r="Q830" s="14">
        <v>0</v>
      </c>
      <c r="R830" s="14">
        <v>3251.5780690000001</v>
      </c>
      <c r="S830" s="14">
        <v>0</v>
      </c>
      <c r="T830" s="14">
        <v>2076.3700920000001</v>
      </c>
      <c r="U830" s="14">
        <v>0</v>
      </c>
      <c r="V830" s="14">
        <v>0</v>
      </c>
      <c r="W830" s="14">
        <v>1608.2450839999999</v>
      </c>
      <c r="X830" s="14">
        <v>0</v>
      </c>
      <c r="Y830" s="14">
        <v>0</v>
      </c>
      <c r="Z830" s="14">
        <v>0</v>
      </c>
      <c r="AA830" s="14">
        <v>0</v>
      </c>
      <c r="AB830" s="14">
        <v>1480</v>
      </c>
      <c r="AC830" s="14">
        <v>1572.345378</v>
      </c>
      <c r="AD830" s="14">
        <v>1842.3075879999999</v>
      </c>
      <c r="AE830" s="14">
        <v>1.1716939639999999</v>
      </c>
      <c r="AF830" s="14">
        <f t="array" ref="AF830">TTEST(IF(H830:R830&lt;&gt;0,H830:R830),IF(S830:AA830&lt;&gt;0,S830:AA830),2,3)</f>
        <v>0.60335143246190048</v>
      </c>
      <c r="AG830">
        <f t="array" ref="AG830">AVERAGE(IF(H830:R830&lt;&gt;0,H830:R830))</f>
        <v>2302.1628718874999</v>
      </c>
      <c r="AH830">
        <f t="array" ref="AH830">STDEV(IF(H830:R830&lt;&gt;0,H830:R830))</f>
        <v>2309.7925795425435</v>
      </c>
      <c r="AI830">
        <f t="shared" si="42"/>
        <v>99.669679965092158</v>
      </c>
    </row>
    <row r="831" spans="1:35" x14ac:dyDescent="0.2">
      <c r="A831" s="2" t="s">
        <v>743</v>
      </c>
      <c r="B831" s="2">
        <v>19727</v>
      </c>
      <c r="C831" s="5">
        <v>7671</v>
      </c>
      <c r="D831" s="5">
        <f t="shared" si="40"/>
        <v>109090310</v>
      </c>
      <c r="E831" s="5">
        <v>5530</v>
      </c>
      <c r="F831" s="5">
        <f t="shared" si="41"/>
        <v>1</v>
      </c>
      <c r="G831" s="5">
        <v>103</v>
      </c>
      <c r="H831" s="14">
        <v>0</v>
      </c>
      <c r="I831" s="14">
        <v>7301</v>
      </c>
      <c r="J831" s="14">
        <v>9455.3938839999992</v>
      </c>
      <c r="K831" s="14">
        <v>7261.7268539999995</v>
      </c>
      <c r="L831" s="14">
        <v>14932.17366</v>
      </c>
      <c r="M831" s="14">
        <v>9607.3299009999992</v>
      </c>
      <c r="N831" s="14">
        <v>10817.48107</v>
      </c>
      <c r="O831" s="14">
        <v>6616.4867850000001</v>
      </c>
      <c r="P831" s="14">
        <v>4443.0691800000004</v>
      </c>
      <c r="Q831" s="14">
        <v>777.76232359999995</v>
      </c>
      <c r="R831" s="14">
        <v>33505.950290000001</v>
      </c>
      <c r="S831" s="14">
        <v>0</v>
      </c>
      <c r="T831" s="14">
        <v>2754.806701</v>
      </c>
      <c r="U831" s="14">
        <v>0</v>
      </c>
      <c r="V831" s="14">
        <v>3563.8516509999999</v>
      </c>
      <c r="W831" s="14">
        <v>2299.9740489999999</v>
      </c>
      <c r="X831" s="14">
        <v>0</v>
      </c>
      <c r="Y831" s="14">
        <v>0</v>
      </c>
      <c r="Z831" s="14">
        <v>2635.3807280000001</v>
      </c>
      <c r="AA831" s="14">
        <v>4385.7781199999999</v>
      </c>
      <c r="AB831" s="14">
        <v>2370</v>
      </c>
      <c r="AC831" s="14">
        <v>8378.1969420000005</v>
      </c>
      <c r="AD831" s="14">
        <v>2754.806701</v>
      </c>
      <c r="AE831" s="14">
        <v>0.32880662999999999</v>
      </c>
      <c r="AF831" s="14">
        <f t="array" ref="AF831">TTEST(IF(H831:R831&lt;&gt;0,H831:R831),IF(S831:AA831&lt;&gt;0,S831:AA831),2,3)</f>
        <v>2.9041636668845364E-2</v>
      </c>
      <c r="AG831">
        <f t="array" ref="AG831">AVERAGE(IF(H831:R831&lt;&gt;0,H831:R831))</f>
        <v>10471.837394760001</v>
      </c>
      <c r="AH831">
        <f t="array" ref="AH831">STDEV(IF(H831:R831&lt;&gt;0,H831:R831))</f>
        <v>8931.2736562281407</v>
      </c>
      <c r="AI831">
        <f t="shared" si="42"/>
        <v>117.24909344209335</v>
      </c>
    </row>
    <row r="832" spans="1:35" x14ac:dyDescent="0.2">
      <c r="A832" s="2" t="s">
        <v>912</v>
      </c>
      <c r="B832" s="2">
        <v>47007</v>
      </c>
      <c r="C832" s="5">
        <v>2358</v>
      </c>
      <c r="D832" s="5">
        <f t="shared" si="40"/>
        <v>108915219</v>
      </c>
      <c r="E832" s="5">
        <v>2317</v>
      </c>
      <c r="F832" s="5">
        <f t="shared" si="41"/>
        <v>1</v>
      </c>
      <c r="G832" s="5">
        <v>45</v>
      </c>
      <c r="H832" s="14">
        <v>0</v>
      </c>
      <c r="I832" s="14">
        <v>3063</v>
      </c>
      <c r="J832" s="14">
        <v>398.2531098</v>
      </c>
      <c r="K832" s="14">
        <v>0</v>
      </c>
      <c r="L832" s="14">
        <v>0</v>
      </c>
      <c r="M832" s="14">
        <v>2151.7826009999999</v>
      </c>
      <c r="N832" s="14">
        <v>0</v>
      </c>
      <c r="O832" s="14">
        <v>0</v>
      </c>
      <c r="P832" s="14">
        <v>1605.8464899999999</v>
      </c>
      <c r="Q832" s="14">
        <v>0</v>
      </c>
      <c r="R832" s="14">
        <v>1102.838958</v>
      </c>
      <c r="S832" s="14">
        <v>2381.4049650000002</v>
      </c>
      <c r="T832" s="14">
        <v>2275.7235799999999</v>
      </c>
      <c r="U832" s="14">
        <v>3759.8136519999998</v>
      </c>
      <c r="V832" s="14">
        <v>3319.6036039999999</v>
      </c>
      <c r="W832" s="14">
        <v>2317.39489</v>
      </c>
      <c r="X832" s="14">
        <v>0</v>
      </c>
      <c r="Y832" s="14">
        <v>0</v>
      </c>
      <c r="Z832" s="14">
        <v>3876.1927609999998</v>
      </c>
      <c r="AA832" s="14">
        <v>3168.3776200000002</v>
      </c>
      <c r="AB832" s="14">
        <v>1240</v>
      </c>
      <c r="AC832" s="14">
        <v>1605.8464899999999</v>
      </c>
      <c r="AD832" s="14">
        <v>3168.3776200000002</v>
      </c>
      <c r="AE832" s="14">
        <v>1.973026462</v>
      </c>
      <c r="AF832" s="14">
        <f t="array" ref="AF832">TTEST(IF(H832:R832&lt;&gt;0,H832:R832),IF(S832:AA832&lt;&gt;0,S832:AA832),2,3)</f>
        <v>3.8386517473857767E-2</v>
      </c>
      <c r="AG832">
        <f t="array" ref="AG832">AVERAGE(IF(H832:R832&lt;&gt;0,H832:R832))</f>
        <v>1664.3442317599997</v>
      </c>
      <c r="AH832">
        <f t="array" ref="AH832">STDEV(IF(H832:R832&lt;&gt;0,H832:R832))</f>
        <v>1014.3385787294627</v>
      </c>
      <c r="AI832">
        <f t="shared" si="42"/>
        <v>164.08172445188066</v>
      </c>
    </row>
    <row r="833" spans="1:35" x14ac:dyDescent="0.2">
      <c r="A833" s="2" t="s">
        <v>859</v>
      </c>
      <c r="B833" s="2">
        <v>23115</v>
      </c>
      <c r="C833" s="5">
        <v>5442</v>
      </c>
      <c r="D833" s="5">
        <f t="shared" si="40"/>
        <v>108709845</v>
      </c>
      <c r="E833" s="5">
        <v>4703</v>
      </c>
      <c r="F833" s="5">
        <f t="shared" si="41"/>
        <v>1</v>
      </c>
      <c r="G833" s="5">
        <v>44</v>
      </c>
      <c r="H833" s="14">
        <v>0</v>
      </c>
      <c r="I833" s="14">
        <v>4536</v>
      </c>
      <c r="J833" s="14">
        <v>4656.7804880000003</v>
      </c>
      <c r="K833" s="14">
        <v>4602.3675579999999</v>
      </c>
      <c r="L833" s="14">
        <v>5064.3603009999997</v>
      </c>
      <c r="M833" s="14">
        <v>8916.4649840000002</v>
      </c>
      <c r="N833" s="14">
        <v>4738.1362179999996</v>
      </c>
      <c r="O833" s="14">
        <v>4560.8764490000003</v>
      </c>
      <c r="P833" s="14">
        <v>5537.8040350000001</v>
      </c>
      <c r="Q833" s="14">
        <v>3345.0299930000001</v>
      </c>
      <c r="R833" s="14">
        <v>13602.03059</v>
      </c>
      <c r="S833" s="14">
        <v>3111.7625210000001</v>
      </c>
      <c r="T833" s="14">
        <v>5572.5957630000003</v>
      </c>
      <c r="U833" s="14">
        <v>0</v>
      </c>
      <c r="V833" s="14">
        <v>3971.9911179999999</v>
      </c>
      <c r="W833" s="14">
        <v>5172.6729610000002</v>
      </c>
      <c r="X833" s="14">
        <v>0</v>
      </c>
      <c r="Y833" s="14">
        <v>5259.3757290000003</v>
      </c>
      <c r="Z833" s="14">
        <v>4667.885507</v>
      </c>
      <c r="AA833" s="14">
        <v>4095.2651340000002</v>
      </c>
      <c r="AB833" s="14">
        <v>6550</v>
      </c>
      <c r="AC833" s="14">
        <v>4697.458353</v>
      </c>
      <c r="AD833" s="14">
        <v>4667.885507</v>
      </c>
      <c r="AE833" s="14">
        <v>0.99370450099999996</v>
      </c>
      <c r="AF833" s="14">
        <f t="array" ref="AF833">TTEST(IF(H833:R833&lt;&gt;0,H833:R833),IF(S833:AA833&lt;&gt;0,S833:AA833),2,3)</f>
        <v>0.19579843909987554</v>
      </c>
      <c r="AG833">
        <f t="array" ref="AG833">AVERAGE(IF(H833:R833&lt;&gt;0,H833:R833))</f>
        <v>5955.9850616000003</v>
      </c>
      <c r="AH833">
        <f t="array" ref="AH833">STDEV(IF(H833:R833&lt;&gt;0,H833:R833))</f>
        <v>3054.6770031172696</v>
      </c>
      <c r="AI833">
        <f t="shared" si="42"/>
        <v>194.97920911186267</v>
      </c>
    </row>
    <row r="834" spans="1:35" x14ac:dyDescent="0.2">
      <c r="A834" s="2" t="s">
        <v>682</v>
      </c>
      <c r="B834" s="2">
        <v>69082</v>
      </c>
      <c r="C834" s="5">
        <v>2436</v>
      </c>
      <c r="D834" s="5">
        <f t="shared" si="40"/>
        <v>108044248</v>
      </c>
      <c r="E834" s="5">
        <v>1564</v>
      </c>
      <c r="F834" s="5">
        <f t="shared" si="41"/>
        <v>1</v>
      </c>
      <c r="G834" s="5">
        <v>80</v>
      </c>
      <c r="H834" s="14">
        <v>0</v>
      </c>
      <c r="I834" s="14">
        <v>0</v>
      </c>
      <c r="J834" s="14">
        <v>88.389280510000006</v>
      </c>
      <c r="K834" s="14">
        <v>0</v>
      </c>
      <c r="L834" s="14">
        <v>0</v>
      </c>
      <c r="M834" s="14">
        <v>1461.6504930000001</v>
      </c>
      <c r="N834" s="14">
        <v>0</v>
      </c>
      <c r="O834" s="14">
        <v>0</v>
      </c>
      <c r="P834" s="14">
        <v>1338.0539100000001</v>
      </c>
      <c r="Q834" s="14">
        <v>0</v>
      </c>
      <c r="R834" s="14">
        <v>514.57206940000003</v>
      </c>
      <c r="S834" s="14">
        <v>5569.9967980000001</v>
      </c>
      <c r="T834" s="14">
        <v>3525.0003109999998</v>
      </c>
      <c r="U834" s="14">
        <v>0</v>
      </c>
      <c r="V834" s="14">
        <v>0</v>
      </c>
      <c r="W834" s="14">
        <v>5094.9790350000003</v>
      </c>
      <c r="X834" s="14">
        <v>1563.8383650000001</v>
      </c>
      <c r="Y834" s="14">
        <v>0</v>
      </c>
      <c r="Z834" s="14">
        <v>2768.477312</v>
      </c>
      <c r="AA834" s="14">
        <v>0</v>
      </c>
      <c r="AB834" s="14">
        <v>0</v>
      </c>
      <c r="AC834" s="14">
        <v>926.31298979999997</v>
      </c>
      <c r="AD834" s="14">
        <v>3525.0003109999998</v>
      </c>
      <c r="AE834" s="14">
        <v>3.8054095640000001</v>
      </c>
      <c r="AF834" s="14">
        <f t="array" ref="AF834">TTEST(IF(H834:R834&lt;&gt;0,H834:R834),IF(S834:AA834&lt;&gt;0,S834:AA834),2,3)</f>
        <v>1.445706587923681E-2</v>
      </c>
      <c r="AG834">
        <f t="array" ref="AG834">AVERAGE(IF(H834:R834&lt;&gt;0,H834:R834))</f>
        <v>850.66643822750007</v>
      </c>
      <c r="AH834">
        <f t="array" ref="AH834">STDEV(IF(H834:R834&lt;&gt;0,H834:R834))</f>
        <v>659.51344508975205</v>
      </c>
      <c r="AI834">
        <f t="shared" si="42"/>
        <v>128.98394180754485</v>
      </c>
    </row>
    <row r="835" spans="1:35" x14ac:dyDescent="0.2">
      <c r="A835" s="2" t="s">
        <v>868</v>
      </c>
      <c r="B835" s="2">
        <v>66903</v>
      </c>
      <c r="C835" s="5">
        <v>1832</v>
      </c>
      <c r="D835" s="5">
        <f t="shared" si="40"/>
        <v>107847636</v>
      </c>
      <c r="E835" s="5">
        <v>1612</v>
      </c>
      <c r="F835" s="5">
        <f t="shared" si="41"/>
        <v>1</v>
      </c>
      <c r="G835" s="5">
        <v>73</v>
      </c>
      <c r="H835" s="14">
        <v>0</v>
      </c>
      <c r="I835" s="14">
        <v>1352</v>
      </c>
      <c r="J835" s="14">
        <v>533.696685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1611.914612</v>
      </c>
      <c r="Q835" s="14">
        <v>0</v>
      </c>
      <c r="R835" s="14">
        <v>444.49368759999999</v>
      </c>
      <c r="S835" s="14">
        <v>0</v>
      </c>
      <c r="T835" s="14">
        <v>4093.2887850000002</v>
      </c>
      <c r="U835" s="14">
        <v>0</v>
      </c>
      <c r="V835" s="14">
        <v>0</v>
      </c>
      <c r="W835" s="14">
        <v>1671.1324059999999</v>
      </c>
      <c r="X835" s="14">
        <v>0</v>
      </c>
      <c r="Y835" s="14">
        <v>0</v>
      </c>
      <c r="Z835" s="14">
        <v>0</v>
      </c>
      <c r="AA835" s="14">
        <v>0</v>
      </c>
      <c r="AB835" s="14">
        <v>3120</v>
      </c>
      <c r="AC835" s="14">
        <v>942.84834249999994</v>
      </c>
      <c r="AD835" s="14">
        <v>2882.2105959999999</v>
      </c>
      <c r="AE835" s="14">
        <v>3.056918558</v>
      </c>
      <c r="AF835" s="14">
        <f t="array" ref="AF835">TTEST(IF(H835:R835&lt;&gt;0,H835:R835),IF(S835:AA835&lt;&gt;0,S835:AA835),2,3)</f>
        <v>0.35081594056665988</v>
      </c>
      <c r="AG835">
        <f t="array" ref="AG835">AVERAGE(IF(H835:R835&lt;&gt;0,H835:R835))</f>
        <v>985.52624615000002</v>
      </c>
      <c r="AH835">
        <f t="array" ref="AH835">STDEV(IF(H835:R835&lt;&gt;0,H835:R835))</f>
        <v>584.10375187783904</v>
      </c>
      <c r="AI835">
        <f t="shared" si="42"/>
        <v>168.72451905703826</v>
      </c>
    </row>
    <row r="836" spans="1:35" x14ac:dyDescent="0.2">
      <c r="A836" s="2" t="s">
        <v>701</v>
      </c>
      <c r="B836" s="2">
        <v>81466</v>
      </c>
      <c r="C836" s="5">
        <v>1987</v>
      </c>
      <c r="D836" s="5">
        <f t="shared" si="40"/>
        <v>107779518</v>
      </c>
      <c r="E836" s="5">
        <v>1323</v>
      </c>
      <c r="F836" s="5">
        <f t="shared" si="41"/>
        <v>1</v>
      </c>
      <c r="G836" s="5">
        <v>109</v>
      </c>
      <c r="H836" s="14">
        <v>5776</v>
      </c>
      <c r="I836" s="14">
        <v>457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1322.6113909999999</v>
      </c>
      <c r="U836" s="14">
        <v>0</v>
      </c>
      <c r="V836" s="14">
        <v>0</v>
      </c>
      <c r="W836" s="14">
        <v>0</v>
      </c>
      <c r="X836" s="14">
        <v>1640.941593</v>
      </c>
      <c r="Y836" s="14">
        <v>0</v>
      </c>
      <c r="Z836" s="14">
        <v>0</v>
      </c>
      <c r="AA836" s="14">
        <v>0</v>
      </c>
      <c r="AB836" s="14">
        <v>736</v>
      </c>
      <c r="AC836" s="14">
        <v>3116.5</v>
      </c>
      <c r="AD836" s="14">
        <v>1481.776492</v>
      </c>
      <c r="AE836" s="14">
        <v>0.475461733</v>
      </c>
      <c r="AF836" s="14">
        <f t="array" ref="AF836">TTEST(IF(H836:R836&lt;&gt;0,H836:R836),IF(S836:AA836&lt;&gt;0,S836:AA836),2,3)</f>
        <v>0.6490522471783946</v>
      </c>
      <c r="AG836">
        <f t="array" ref="AG836">AVERAGE(IF(H836:R836&lt;&gt;0,H836:R836))</f>
        <v>3116.5</v>
      </c>
      <c r="AH836">
        <f t="array" ref="AH836">STDEV(IF(H836:R836&lt;&gt;0,H836:R836))</f>
        <v>3761.1009691312461</v>
      </c>
      <c r="AI836">
        <f t="shared" si="42"/>
        <v>82.86137558066838</v>
      </c>
    </row>
    <row r="837" spans="1:35" x14ac:dyDescent="0.2">
      <c r="A837" s="2" t="s">
        <v>909</v>
      </c>
      <c r="B837" s="2">
        <v>28689</v>
      </c>
      <c r="C837" s="5">
        <v>3875</v>
      </c>
      <c r="D837" s="5">
        <f t="shared" si="40"/>
        <v>107641128</v>
      </c>
      <c r="E837" s="5">
        <v>3752</v>
      </c>
      <c r="F837" s="5">
        <f t="shared" si="41"/>
        <v>1</v>
      </c>
      <c r="G837" s="5">
        <v>40</v>
      </c>
      <c r="H837" s="14">
        <v>0</v>
      </c>
      <c r="I837" s="14">
        <v>5046</v>
      </c>
      <c r="J837" s="14">
        <v>3149.1811170000001</v>
      </c>
      <c r="K837" s="14">
        <v>0</v>
      </c>
      <c r="L837" s="14">
        <v>0</v>
      </c>
      <c r="M837" s="14">
        <v>5884.5084539999998</v>
      </c>
      <c r="N837" s="14">
        <v>0</v>
      </c>
      <c r="O837" s="14">
        <v>3751.6370459999998</v>
      </c>
      <c r="P837" s="14">
        <v>3082.703497</v>
      </c>
      <c r="Q837" s="14">
        <v>5129.5443020000002</v>
      </c>
      <c r="R837" s="14">
        <v>5381.5082519999996</v>
      </c>
      <c r="S837" s="14">
        <v>0</v>
      </c>
      <c r="T837" s="14">
        <v>1830.336802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1620</v>
      </c>
      <c r="AC837" s="14">
        <v>5046</v>
      </c>
      <c r="AD837" s="14">
        <v>1830.336802</v>
      </c>
      <c r="AE837" s="14">
        <v>0.36273024199999998</v>
      </c>
      <c r="AF837" s="14" t="e">
        <f t="array" ref="AF837">TTEST(IF(H837:R837&lt;&gt;0,H837:R837),IF(S837:AA837&lt;&gt;0,S837:AA837),2,3)</f>
        <v>#DIV/0!</v>
      </c>
      <c r="AG837">
        <f t="array" ref="AG837">AVERAGE(IF(H837:R837&lt;&gt;0,H837:R837))</f>
        <v>4489.2975239999996</v>
      </c>
      <c r="AH837">
        <f t="array" ref="AH837">STDEV(IF(H837:R837&lt;&gt;0,H837:R837))</f>
        <v>1138.7894762846176</v>
      </c>
      <c r="AI837">
        <f t="shared" si="42"/>
        <v>394.21663244084891</v>
      </c>
    </row>
    <row r="838" spans="1:35" x14ac:dyDescent="0.2">
      <c r="A838" s="2" t="s">
        <v>902</v>
      </c>
      <c r="B838" s="2">
        <v>34495</v>
      </c>
      <c r="C838" s="5">
        <v>3260</v>
      </c>
      <c r="D838" s="5">
        <f t="shared" ref="D838:D901" si="43">B838*E838</f>
        <v>107555410</v>
      </c>
      <c r="E838" s="5">
        <v>3118</v>
      </c>
      <c r="F838" s="5">
        <f t="shared" ref="F838:F901" si="44">IF(E838&lt;14993,1,0)</f>
        <v>1</v>
      </c>
      <c r="G838" s="5">
        <v>40</v>
      </c>
      <c r="H838" s="14">
        <v>0</v>
      </c>
      <c r="I838" s="14">
        <v>3065</v>
      </c>
      <c r="J838" s="14">
        <v>1354.9415630000001</v>
      </c>
      <c r="K838" s="14">
        <v>0</v>
      </c>
      <c r="L838" s="14">
        <v>3058.8000780000002</v>
      </c>
      <c r="M838" s="14">
        <v>2690.2160549999999</v>
      </c>
      <c r="N838" s="14">
        <v>0</v>
      </c>
      <c r="O838" s="14">
        <v>1827.620795</v>
      </c>
      <c r="P838" s="14">
        <v>4054.3603079999998</v>
      </c>
      <c r="Q838" s="14">
        <v>0</v>
      </c>
      <c r="R838" s="14">
        <v>572.26906180000003</v>
      </c>
      <c r="S838" s="14">
        <v>3117.6869259999999</v>
      </c>
      <c r="T838" s="14">
        <v>3386.3641670000002</v>
      </c>
      <c r="U838" s="14">
        <v>4831.313271</v>
      </c>
      <c r="V838" s="14">
        <v>3427.562915</v>
      </c>
      <c r="W838" s="14">
        <v>3095.176786</v>
      </c>
      <c r="X838" s="14">
        <v>0</v>
      </c>
      <c r="Y838" s="14">
        <v>0</v>
      </c>
      <c r="Z838" s="14">
        <v>5101.1412339999997</v>
      </c>
      <c r="AA838" s="14">
        <v>4555.1493989999999</v>
      </c>
      <c r="AB838" s="14">
        <v>4760</v>
      </c>
      <c r="AC838" s="14">
        <v>2690.2160549999999</v>
      </c>
      <c r="AD838" s="14">
        <v>3427.562915</v>
      </c>
      <c r="AE838" s="14">
        <v>1.274084625</v>
      </c>
      <c r="AF838" s="14">
        <f t="array" ref="AF838">TTEST(IF(H838:R838&lt;&gt;0,H838:R838),IF(S838:AA838&lt;&gt;0,S838:AA838),2,3)</f>
        <v>1.7203913021661191E-2</v>
      </c>
      <c r="AG838">
        <f t="array" ref="AG838">AVERAGE(IF(H838:R838&lt;&gt;0,H838:R838))</f>
        <v>2374.7439801142859</v>
      </c>
      <c r="AH838">
        <f t="array" ref="AH838">STDEV(IF(H838:R838&lt;&gt;0,H838:R838))</f>
        <v>1186.9622528237028</v>
      </c>
      <c r="AI838">
        <f t="shared" si="42"/>
        <v>200.06903964005014</v>
      </c>
    </row>
    <row r="839" spans="1:35" x14ac:dyDescent="0.2">
      <c r="A839" s="2" t="s">
        <v>952</v>
      </c>
      <c r="B839" s="2">
        <v>55387</v>
      </c>
      <c r="C839" s="5">
        <v>1781</v>
      </c>
      <c r="D839" s="5">
        <f t="shared" si="43"/>
        <v>107173845</v>
      </c>
      <c r="E839" s="5">
        <v>1935</v>
      </c>
      <c r="F839" s="5">
        <f t="shared" si="44"/>
        <v>1</v>
      </c>
      <c r="G839" s="5">
        <v>63</v>
      </c>
      <c r="H839" s="14">
        <v>0</v>
      </c>
      <c r="I839" s="14">
        <v>991</v>
      </c>
      <c r="J839" s="14">
        <v>298.49749730000002</v>
      </c>
      <c r="K839" s="14">
        <v>0</v>
      </c>
      <c r="L839" s="14">
        <v>0</v>
      </c>
      <c r="M839" s="14">
        <v>2192.9270860000001</v>
      </c>
      <c r="N839" s="14">
        <v>0</v>
      </c>
      <c r="O839" s="14">
        <v>0</v>
      </c>
      <c r="P839" s="14">
        <v>2754.8302699999999</v>
      </c>
      <c r="Q839" s="14">
        <v>0</v>
      </c>
      <c r="R839" s="14">
        <v>432.6432992</v>
      </c>
      <c r="S839" s="14">
        <v>0</v>
      </c>
      <c r="T839" s="14">
        <v>0</v>
      </c>
      <c r="U839" s="14">
        <v>0</v>
      </c>
      <c r="V839" s="14">
        <v>2494.7774359999999</v>
      </c>
      <c r="W839" s="14">
        <v>1676.182605</v>
      </c>
      <c r="X839" s="14">
        <v>0</v>
      </c>
      <c r="Y839" s="14">
        <v>0</v>
      </c>
      <c r="Z839" s="14">
        <v>0</v>
      </c>
      <c r="AA839" s="14">
        <v>0</v>
      </c>
      <c r="AB839" s="14">
        <v>3410</v>
      </c>
      <c r="AC839" s="14">
        <v>991</v>
      </c>
      <c r="AD839" s="14">
        <v>2085.4800209999999</v>
      </c>
      <c r="AE839" s="14">
        <v>2.104419799</v>
      </c>
      <c r="AF839" s="14">
        <f t="array" ref="AF839">TTEST(IF(H839:R839&lt;&gt;0,H839:R839),IF(S839:AA839&lt;&gt;0,S839:AA839),2,3)</f>
        <v>0.30495975216005272</v>
      </c>
      <c r="AG839">
        <f t="array" ref="AG839">AVERAGE(IF(H839:R839&lt;&gt;0,H839:R839))</f>
        <v>1333.9796305000002</v>
      </c>
      <c r="AH839">
        <f t="array" ref="AH839">STDEV(IF(H839:R839&lt;&gt;0,H839:R839))</f>
        <v>1090.7420327824041</v>
      </c>
      <c r="AI839">
        <f t="shared" si="42"/>
        <v>122.30019476714531</v>
      </c>
    </row>
    <row r="840" spans="1:35" x14ac:dyDescent="0.2">
      <c r="A840" s="2" t="s">
        <v>926</v>
      </c>
      <c r="B840" s="2">
        <v>36934</v>
      </c>
      <c r="C840" s="5">
        <v>2898</v>
      </c>
      <c r="D840" s="5">
        <f t="shared" si="43"/>
        <v>107034732</v>
      </c>
      <c r="E840" s="5">
        <v>2898</v>
      </c>
      <c r="F840" s="5">
        <f t="shared" si="44"/>
        <v>1</v>
      </c>
      <c r="G840" s="5"/>
      <c r="H840" s="14">
        <v>0</v>
      </c>
      <c r="I840" s="14">
        <v>2898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2898</v>
      </c>
      <c r="AD840" s="14" t="e">
        <v>#NUM!</v>
      </c>
      <c r="AE840" s="14" t="e">
        <v>#NUM!</v>
      </c>
      <c r="AF840" s="14" t="e">
        <f t="array" ref="AF840">TTEST(IF(H840:R840&lt;&gt;0,H840:R840),IF(S840:AA840&lt;&gt;0,S840:AA840),2,3)</f>
        <v>#DIV/0!</v>
      </c>
      <c r="AG840">
        <f t="array" ref="AG840">AVERAGE(IF(H840:R840&lt;&gt;0,H840:R840))</f>
        <v>2898</v>
      </c>
      <c r="AH840" t="e">
        <f t="array" ref="AH840">STDEV(IF(H840:R840&lt;&gt;0,H840:R840))</f>
        <v>#DIV/0!</v>
      </c>
      <c r="AI840" t="e">
        <f t="shared" si="42"/>
        <v>#DIV/0!</v>
      </c>
    </row>
    <row r="841" spans="1:35" x14ac:dyDescent="0.2">
      <c r="A841" s="2" t="s">
        <v>953</v>
      </c>
      <c r="B841" s="2">
        <v>68281</v>
      </c>
      <c r="C841" s="5">
        <v>1441</v>
      </c>
      <c r="D841" s="5">
        <f t="shared" si="43"/>
        <v>106245236</v>
      </c>
      <c r="E841" s="5">
        <v>1556</v>
      </c>
      <c r="F841" s="5">
        <f t="shared" si="44"/>
        <v>1</v>
      </c>
      <c r="G841" s="5">
        <v>49</v>
      </c>
      <c r="H841" s="14">
        <v>0</v>
      </c>
      <c r="I841" s="14">
        <v>1160</v>
      </c>
      <c r="J841" s="14">
        <v>231.25544020000001</v>
      </c>
      <c r="K841" s="14">
        <v>0</v>
      </c>
      <c r="L841" s="14">
        <v>0</v>
      </c>
      <c r="M841" s="14">
        <v>1688.2420569999999</v>
      </c>
      <c r="N841" s="14">
        <v>0</v>
      </c>
      <c r="O841" s="14">
        <v>0</v>
      </c>
      <c r="P841" s="14">
        <v>2570.2298900000001</v>
      </c>
      <c r="Q841" s="14">
        <v>0</v>
      </c>
      <c r="R841" s="14">
        <v>0</v>
      </c>
      <c r="S841" s="14">
        <v>0</v>
      </c>
      <c r="T841" s="14">
        <v>1608.4276829999999</v>
      </c>
      <c r="U841" s="14">
        <v>0</v>
      </c>
      <c r="V841" s="14">
        <v>0</v>
      </c>
      <c r="W841" s="14">
        <v>1555.768828</v>
      </c>
      <c r="X841" s="14">
        <v>0</v>
      </c>
      <c r="Y841" s="14">
        <v>0</v>
      </c>
      <c r="Z841" s="14">
        <v>0</v>
      </c>
      <c r="AA841" s="14">
        <v>0</v>
      </c>
      <c r="AB841" s="14">
        <v>1270</v>
      </c>
      <c r="AC841" s="14">
        <v>1424.121028</v>
      </c>
      <c r="AD841" s="14">
        <v>1582.0982550000001</v>
      </c>
      <c r="AE841" s="14">
        <v>1.1109296360000001</v>
      </c>
      <c r="AF841" s="14">
        <f t="array" ref="AF841">TTEST(IF(H841:R841&lt;&gt;0,H841:R841),IF(S841:AA841&lt;&gt;0,S841:AA841),2,3)</f>
        <v>0.75199444036412899</v>
      </c>
      <c r="AG841">
        <f t="array" ref="AG841">AVERAGE(IF(H841:R841&lt;&gt;0,H841:R841))</f>
        <v>1412.4318468000001</v>
      </c>
      <c r="AH841">
        <f t="array" ref="AH841">STDEV(IF(H841:R841&lt;&gt;0,H841:R841))</f>
        <v>979.02453521786379</v>
      </c>
      <c r="AI841">
        <f t="shared" si="42"/>
        <v>144.26930030774864</v>
      </c>
    </row>
    <row r="842" spans="1:35" x14ac:dyDescent="0.2">
      <c r="A842" s="2" t="s">
        <v>812</v>
      </c>
      <c r="B842" s="2">
        <v>56757</v>
      </c>
      <c r="C842" s="5">
        <v>2390</v>
      </c>
      <c r="D842" s="5">
        <f t="shared" si="43"/>
        <v>105908562</v>
      </c>
      <c r="E842" s="5">
        <v>1866</v>
      </c>
      <c r="F842" s="5">
        <f t="shared" si="44"/>
        <v>1</v>
      </c>
      <c r="G842" s="5">
        <v>94</v>
      </c>
      <c r="H842" s="14">
        <v>7201</v>
      </c>
      <c r="I842" s="14">
        <v>2269</v>
      </c>
      <c r="J842" s="14">
        <v>882.24827919999996</v>
      </c>
      <c r="K842" s="14">
        <v>0</v>
      </c>
      <c r="L842" s="14">
        <v>0</v>
      </c>
      <c r="M842" s="14">
        <v>831.57373159999997</v>
      </c>
      <c r="N842" s="14">
        <v>0</v>
      </c>
      <c r="O842" s="14">
        <v>0</v>
      </c>
      <c r="P842" s="14">
        <v>1782.6536679999999</v>
      </c>
      <c r="Q842" s="14">
        <v>0</v>
      </c>
      <c r="R842" s="14">
        <v>266.0006563</v>
      </c>
      <c r="S842" s="14">
        <v>0</v>
      </c>
      <c r="T842" s="14">
        <v>0</v>
      </c>
      <c r="U842" s="14">
        <v>3936.1729570000002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1950</v>
      </c>
      <c r="AC842" s="14">
        <v>1332.450973</v>
      </c>
      <c r="AD842" s="14">
        <v>3936.1729570000002</v>
      </c>
      <c r="AE842" s="14">
        <v>2.9540846420000002</v>
      </c>
      <c r="AF842" s="14" t="e">
        <f t="array" ref="AF842">TTEST(IF(H842:R842&lt;&gt;0,H842:R842),IF(S842:AA842&lt;&gt;0,S842:AA842),2,3)</f>
        <v>#DIV/0!</v>
      </c>
      <c r="AG842">
        <f t="array" ref="AG842">AVERAGE(IF(H842:R842&lt;&gt;0,H842:R842))</f>
        <v>2205.4127225166662</v>
      </c>
      <c r="AH842">
        <f t="array" ref="AH842">STDEV(IF(H842:R842&lt;&gt;0,H842:R842))</f>
        <v>2551.0067693596638</v>
      </c>
      <c r="AI842">
        <f t="shared" si="42"/>
        <v>86.452640934004805</v>
      </c>
    </row>
    <row r="843" spans="1:35" x14ac:dyDescent="0.2">
      <c r="A843" s="2" t="s">
        <v>610</v>
      </c>
      <c r="B843" s="2">
        <v>29255</v>
      </c>
      <c r="C843" s="5">
        <v>6738</v>
      </c>
      <c r="D843" s="5">
        <f t="shared" si="43"/>
        <v>105493530</v>
      </c>
      <c r="E843" s="5">
        <v>3606</v>
      </c>
      <c r="F843" s="5">
        <f t="shared" si="44"/>
        <v>1</v>
      </c>
      <c r="G843" s="5">
        <v>110</v>
      </c>
      <c r="H843" s="14">
        <v>0</v>
      </c>
      <c r="I843" s="14">
        <v>28899</v>
      </c>
      <c r="J843" s="14">
        <v>4365.8566360000004</v>
      </c>
      <c r="K843" s="14">
        <v>0</v>
      </c>
      <c r="L843" s="14">
        <v>0</v>
      </c>
      <c r="M843" s="14">
        <v>4774.5135650000002</v>
      </c>
      <c r="N843" s="14">
        <v>8326.7488529999991</v>
      </c>
      <c r="O843" s="14">
        <v>3503.8433110000001</v>
      </c>
      <c r="P843" s="14">
        <v>2997.8566230000001</v>
      </c>
      <c r="Q843" s="14">
        <v>0</v>
      </c>
      <c r="R843" s="14">
        <v>11393.6139</v>
      </c>
      <c r="S843" s="14">
        <v>3426.9686689999999</v>
      </c>
      <c r="T843" s="14">
        <v>2621.8499109999998</v>
      </c>
      <c r="U843" s="14">
        <v>3606.1417959999999</v>
      </c>
      <c r="V843" s="14">
        <v>0</v>
      </c>
      <c r="W843" s="14">
        <v>2035.110854</v>
      </c>
      <c r="X843" s="14">
        <v>0</v>
      </c>
      <c r="Y843" s="14">
        <v>0</v>
      </c>
      <c r="Z843" s="14">
        <v>0</v>
      </c>
      <c r="AA843" s="14">
        <v>10675.184370000001</v>
      </c>
      <c r="AB843" s="14">
        <v>967</v>
      </c>
      <c r="AC843" s="14">
        <v>4774.5135650000002</v>
      </c>
      <c r="AD843" s="14">
        <v>3426.9686689999999</v>
      </c>
      <c r="AE843" s="14">
        <v>0.71776289299999996</v>
      </c>
      <c r="AF843" s="14">
        <f t="array" ref="AF843">TTEST(IF(H843:R843&lt;&gt;0,H843:R843),IF(S843:AA843&lt;&gt;0,S843:AA843),2,3)</f>
        <v>0.25164127458435115</v>
      </c>
      <c r="AG843">
        <f t="array" ref="AG843">AVERAGE(IF(H843:R843&lt;&gt;0,H843:R843))</f>
        <v>9180.2046982857137</v>
      </c>
      <c r="AH843">
        <f t="array" ref="AH843">STDEV(IF(H843:R843&lt;&gt;0,H843:R843))</f>
        <v>9196.8203135177755</v>
      </c>
      <c r="AI843">
        <f t="shared" si="42"/>
        <v>99.819333044838984</v>
      </c>
    </row>
    <row r="844" spans="1:35" x14ac:dyDescent="0.2">
      <c r="A844" s="2" t="s">
        <v>803</v>
      </c>
      <c r="B844" s="2">
        <v>49482</v>
      </c>
      <c r="C844" s="5">
        <v>2777</v>
      </c>
      <c r="D844" s="5">
        <f t="shared" si="43"/>
        <v>105149250</v>
      </c>
      <c r="E844" s="5">
        <v>2125</v>
      </c>
      <c r="F844" s="5">
        <f t="shared" si="44"/>
        <v>1</v>
      </c>
      <c r="G844" s="5">
        <v>111</v>
      </c>
      <c r="H844" s="14">
        <v>0</v>
      </c>
      <c r="I844" s="14">
        <v>961</v>
      </c>
      <c r="J844" s="14">
        <v>235.39609759999999</v>
      </c>
      <c r="K844" s="14">
        <v>0</v>
      </c>
      <c r="L844" s="14">
        <v>1547.9537929999999</v>
      </c>
      <c r="M844" s="14">
        <v>2464.0158000000001</v>
      </c>
      <c r="N844" s="14">
        <v>0</v>
      </c>
      <c r="O844" s="14">
        <v>2457.2810260000001</v>
      </c>
      <c r="P844" s="14">
        <v>2065.8664039999999</v>
      </c>
      <c r="Q844" s="14">
        <v>12056.527690000001</v>
      </c>
      <c r="R844" s="14">
        <v>2184.8898210000002</v>
      </c>
      <c r="S844" s="14">
        <v>0</v>
      </c>
      <c r="T844" s="14">
        <v>1269.6909390000001</v>
      </c>
      <c r="U844" s="14">
        <v>4041.448108</v>
      </c>
      <c r="V844" s="14">
        <v>2527.9295870000001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1510</v>
      </c>
      <c r="AC844" s="14">
        <v>2125.3781119999999</v>
      </c>
      <c r="AD844" s="14">
        <v>2527.9295870000001</v>
      </c>
      <c r="AE844" s="14">
        <v>1.1894022870000001</v>
      </c>
      <c r="AF844" s="14">
        <f t="array" ref="AF844">TTEST(IF(H844:R844&lt;&gt;0,H844:R844),IF(S844:AA844&lt;&gt;0,S844:AA844),2,3)</f>
        <v>0.80978537124568351</v>
      </c>
      <c r="AG844">
        <f t="array" ref="AG844">AVERAGE(IF(H844:R844&lt;&gt;0,H844:R844))</f>
        <v>2996.6163289500005</v>
      </c>
      <c r="AH844">
        <f t="array" ref="AH844">STDEV(IF(H844:R844&lt;&gt;0,H844:R844))</f>
        <v>3742.5817913917863</v>
      </c>
      <c r="AI844">
        <f t="shared" si="42"/>
        <v>80.068158719802426</v>
      </c>
    </row>
    <row r="845" spans="1:35" x14ac:dyDescent="0.2">
      <c r="A845" s="2" t="s">
        <v>834</v>
      </c>
      <c r="B845" s="2">
        <v>39724</v>
      </c>
      <c r="C845" s="5">
        <v>3304</v>
      </c>
      <c r="D845" s="5">
        <f t="shared" si="43"/>
        <v>105030256</v>
      </c>
      <c r="E845" s="5">
        <v>2644</v>
      </c>
      <c r="F845" s="5">
        <f t="shared" si="44"/>
        <v>1</v>
      </c>
      <c r="G845" s="5">
        <v>70</v>
      </c>
      <c r="H845" s="14">
        <v>0</v>
      </c>
      <c r="I845" s="14">
        <v>3298</v>
      </c>
      <c r="J845" s="14">
        <v>575.52253040000005</v>
      </c>
      <c r="K845" s="14">
        <v>0</v>
      </c>
      <c r="L845" s="14">
        <v>0</v>
      </c>
      <c r="M845" s="14">
        <v>2256.9179869999998</v>
      </c>
      <c r="N845" s="14">
        <v>0</v>
      </c>
      <c r="O845" s="14">
        <v>0</v>
      </c>
      <c r="P845" s="14">
        <v>3785.8657189999999</v>
      </c>
      <c r="Q845" s="14">
        <v>0</v>
      </c>
      <c r="R845" s="14">
        <v>2317.1075150000001</v>
      </c>
      <c r="S845" s="14">
        <v>0</v>
      </c>
      <c r="T845" s="14">
        <v>2781.5517909999999</v>
      </c>
      <c r="U845" s="14">
        <v>0</v>
      </c>
      <c r="V845" s="14">
        <v>0</v>
      </c>
      <c r="W845" s="14">
        <v>2506.5203799999999</v>
      </c>
      <c r="X845" s="14">
        <v>0</v>
      </c>
      <c r="Y845" s="14">
        <v>0</v>
      </c>
      <c r="Z845" s="14">
        <v>2174.9507189999999</v>
      </c>
      <c r="AA845" s="14">
        <v>4116.8724890000003</v>
      </c>
      <c r="AB845" s="14">
        <v>9230</v>
      </c>
      <c r="AC845" s="14">
        <v>2317.1075150000001</v>
      </c>
      <c r="AD845" s="14">
        <v>2644.0360850000002</v>
      </c>
      <c r="AE845" s="14">
        <v>1.1410933969999999</v>
      </c>
      <c r="AF845" s="14">
        <f t="array" ref="AF845">TTEST(IF(H845:R845&lt;&gt;0,H845:R845),IF(S845:AA845&lt;&gt;0,S845:AA845),2,3)</f>
        <v>0.54046692978430599</v>
      </c>
      <c r="AG845">
        <f t="array" ref="AG845">AVERAGE(IF(H845:R845&lt;&gt;0,H845:R845))</f>
        <v>2446.6827502799997</v>
      </c>
      <c r="AH845">
        <f t="array" ref="AH845">STDEV(IF(H845:R845&lt;&gt;0,H845:R845))</f>
        <v>1232.0910131583717</v>
      </c>
      <c r="AI845">
        <f t="shared" si="42"/>
        <v>198.57970914081375</v>
      </c>
    </row>
    <row r="846" spans="1:35" x14ac:dyDescent="0.2">
      <c r="A846" s="2" t="s">
        <v>773</v>
      </c>
      <c r="B846" s="2">
        <v>47961</v>
      </c>
      <c r="C846" s="5">
        <v>3018</v>
      </c>
      <c r="D846" s="5">
        <f t="shared" si="43"/>
        <v>104554980</v>
      </c>
      <c r="E846" s="5">
        <v>2180</v>
      </c>
      <c r="F846" s="5">
        <f t="shared" si="44"/>
        <v>1</v>
      </c>
      <c r="G846" s="5">
        <v>92</v>
      </c>
      <c r="H846" s="14">
        <v>0</v>
      </c>
      <c r="I846" s="14">
        <v>7528</v>
      </c>
      <c r="J846" s="14">
        <v>340.18872920000001</v>
      </c>
      <c r="K846" s="14">
        <v>0</v>
      </c>
      <c r="L846" s="14">
        <v>0</v>
      </c>
      <c r="M846" s="14">
        <v>1608.2971660000001</v>
      </c>
      <c r="N846" s="14">
        <v>0</v>
      </c>
      <c r="O846" s="14">
        <v>1636.9893279999999</v>
      </c>
      <c r="P846" s="14">
        <v>975.47271309999996</v>
      </c>
      <c r="Q846" s="14">
        <v>10149.43476</v>
      </c>
      <c r="R846" s="14">
        <v>0</v>
      </c>
      <c r="S846" s="14">
        <v>2131.6648190000001</v>
      </c>
      <c r="T846" s="14">
        <v>1130.1449279999999</v>
      </c>
      <c r="U846" s="14">
        <v>0</v>
      </c>
      <c r="V846" s="14">
        <v>3021.9277659999998</v>
      </c>
      <c r="W846" s="14">
        <v>2199.9494810000001</v>
      </c>
      <c r="X846" s="14">
        <v>0</v>
      </c>
      <c r="Y846" s="14">
        <v>0</v>
      </c>
      <c r="Z846" s="14">
        <v>2961.586554</v>
      </c>
      <c r="AA846" s="14">
        <v>3371.9747320000001</v>
      </c>
      <c r="AB846" s="14">
        <v>2180</v>
      </c>
      <c r="AC846" s="14">
        <v>1622.643247</v>
      </c>
      <c r="AD846" s="14">
        <v>2580.7680180000002</v>
      </c>
      <c r="AE846" s="14">
        <v>1.59047161</v>
      </c>
      <c r="AF846" s="14">
        <f t="array" ref="AF846">TTEST(IF(H846:R846&lt;&gt;0,H846:R846),IF(S846:AA846&lt;&gt;0,S846:AA846),2,3)</f>
        <v>0.49775329208078323</v>
      </c>
      <c r="AG846">
        <f t="array" ref="AG846">AVERAGE(IF(H846:R846&lt;&gt;0,H846:R846))</f>
        <v>3706.39711605</v>
      </c>
      <c r="AH846">
        <f t="array" ref="AH846">STDEV(IF(H846:R846&lt;&gt;0,H846:R846))</f>
        <v>4088.7935060587401</v>
      </c>
      <c r="AI846">
        <f t="shared" si="42"/>
        <v>90.647696210578786</v>
      </c>
    </row>
    <row r="847" spans="1:35" x14ac:dyDescent="0.2">
      <c r="A847" s="2" t="s">
        <v>927</v>
      </c>
      <c r="B847" s="2">
        <v>18693</v>
      </c>
      <c r="C847" s="5">
        <v>5718</v>
      </c>
      <c r="D847" s="5">
        <f t="shared" si="43"/>
        <v>104250861</v>
      </c>
      <c r="E847" s="5">
        <v>5577</v>
      </c>
      <c r="F847" s="5">
        <f t="shared" si="44"/>
        <v>1</v>
      </c>
      <c r="G847" s="5">
        <v>54</v>
      </c>
      <c r="H847" s="14">
        <v>0</v>
      </c>
      <c r="I847" s="14">
        <v>2087</v>
      </c>
      <c r="J847" s="14">
        <v>2266.001585</v>
      </c>
      <c r="K847" s="14">
        <v>0</v>
      </c>
      <c r="L847" s="14">
        <v>0</v>
      </c>
      <c r="M847" s="14">
        <v>2465.569086</v>
      </c>
      <c r="N847" s="14">
        <v>0</v>
      </c>
      <c r="O847" s="14">
        <v>3445.1133329999998</v>
      </c>
      <c r="P847" s="14">
        <v>2883.0719330000002</v>
      </c>
      <c r="Q847" s="14">
        <v>0</v>
      </c>
      <c r="R847" s="14">
        <v>2786.534126</v>
      </c>
      <c r="S847" s="14">
        <v>7721.7315310000004</v>
      </c>
      <c r="T847" s="14">
        <v>5251.7465540000003</v>
      </c>
      <c r="U847" s="14">
        <v>5576.7742310000003</v>
      </c>
      <c r="V847" s="14">
        <v>9172.8910720000003</v>
      </c>
      <c r="W847" s="14">
        <v>7081.6732830000001</v>
      </c>
      <c r="X847" s="14">
        <v>5691.0839189999997</v>
      </c>
      <c r="Y847" s="14">
        <v>9836.100848</v>
      </c>
      <c r="Z847" s="14">
        <v>11617.998869999999</v>
      </c>
      <c r="AA847" s="14">
        <v>7889.3296220000002</v>
      </c>
      <c r="AB847" s="14">
        <v>0</v>
      </c>
      <c r="AC847" s="14">
        <v>2626.051606</v>
      </c>
      <c r="AD847" s="14">
        <v>7721.7315310000004</v>
      </c>
      <c r="AE847" s="14">
        <v>2.9404340389999999</v>
      </c>
      <c r="AF847" s="14">
        <f t="array" ref="AF847">TTEST(IF(H847:R847&lt;&gt;0,H847:R847),IF(S847:AA847&lt;&gt;0,S847:AA847),2,3)</f>
        <v>6.6350303102760284E-5</v>
      </c>
      <c r="AG847">
        <f t="array" ref="AG847">AVERAGE(IF(H847:R847&lt;&gt;0,H847:R847))</f>
        <v>2655.5483438333331</v>
      </c>
      <c r="AH847">
        <f t="array" ref="AH847">STDEV(IF(H847:R847&lt;&gt;0,H847:R847))</f>
        <v>490.59619767685672</v>
      </c>
      <c r="AI847">
        <f t="shared" ref="AI847:AI910" si="45">(AG847/AH847)*100</f>
        <v>541.29003779651703</v>
      </c>
    </row>
    <row r="848" spans="1:35" x14ac:dyDescent="0.2">
      <c r="A848" s="2" t="s">
        <v>940</v>
      </c>
      <c r="B848" s="2">
        <v>42271</v>
      </c>
      <c r="C848" s="5">
        <v>2440</v>
      </c>
      <c r="D848" s="5">
        <f t="shared" si="43"/>
        <v>104155744</v>
      </c>
      <c r="E848" s="5">
        <v>2464</v>
      </c>
      <c r="F848" s="5">
        <f t="shared" si="44"/>
        <v>1</v>
      </c>
      <c r="G848" s="5">
        <v>39</v>
      </c>
      <c r="H848" s="14">
        <v>0</v>
      </c>
      <c r="I848" s="14">
        <v>2637</v>
      </c>
      <c r="J848" s="14">
        <v>344.49773099999999</v>
      </c>
      <c r="K848" s="14">
        <v>0</v>
      </c>
      <c r="L848" s="14">
        <v>0</v>
      </c>
      <c r="M848" s="14">
        <v>3502.7181350000001</v>
      </c>
      <c r="N848" s="14">
        <v>2205.721685</v>
      </c>
      <c r="O848" s="14">
        <v>0</v>
      </c>
      <c r="P848" s="14">
        <v>3239.373274</v>
      </c>
      <c r="Q848" s="14">
        <v>0</v>
      </c>
      <c r="R848" s="14">
        <v>3561.0767070000002</v>
      </c>
      <c r="S848" s="14">
        <v>2287.6191039999999</v>
      </c>
      <c r="T848" s="14">
        <v>2324.4391529999998</v>
      </c>
      <c r="U848" s="14">
        <v>0</v>
      </c>
      <c r="V848" s="14">
        <v>2602.9643679999999</v>
      </c>
      <c r="W848" s="14">
        <v>1698.943323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2938.1866369999998</v>
      </c>
      <c r="AD848" s="14">
        <v>2306.029129</v>
      </c>
      <c r="AE848" s="14">
        <v>0.78484773600000002</v>
      </c>
      <c r="AF848" s="14">
        <f t="array" ref="AF848">TTEST(IF(H848:R848&lt;&gt;0,H848:R848),IF(S848:AA848&lt;&gt;0,S848:AA848),2,3)</f>
        <v>0.5296529777066995</v>
      </c>
      <c r="AG848">
        <f t="array" ref="AG848">AVERAGE(IF(H848:R848&lt;&gt;0,H848:R848))</f>
        <v>2581.7312553333336</v>
      </c>
      <c r="AH848">
        <f t="array" ref="AH848">STDEV(IF(H848:R848&lt;&gt;0,H848:R848))</f>
        <v>1215.6873812337224</v>
      </c>
      <c r="AI848">
        <f t="shared" si="45"/>
        <v>212.36802283110828</v>
      </c>
    </row>
    <row r="849" spans="1:35" x14ac:dyDescent="0.2">
      <c r="A849" s="2" t="s">
        <v>938</v>
      </c>
      <c r="B849" s="2">
        <v>83159</v>
      </c>
      <c r="C849" s="5">
        <v>1252</v>
      </c>
      <c r="D849" s="5">
        <f t="shared" si="43"/>
        <v>104115068</v>
      </c>
      <c r="E849" s="5">
        <v>1252</v>
      </c>
      <c r="F849" s="5">
        <f t="shared" si="44"/>
        <v>1</v>
      </c>
      <c r="G849" s="5"/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1251.8630439999999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 t="e">
        <v>#NUM!</v>
      </c>
      <c r="AD849" s="14">
        <v>1251.8630439999999</v>
      </c>
      <c r="AE849" s="14" t="e">
        <v>#NUM!</v>
      </c>
      <c r="AF849" s="14" t="e">
        <f t="array" ref="AF849">TTEST(IF(H849:R849&lt;&gt;0,H849:R849),IF(S849:AA849&lt;&gt;0,S849:AA849),2,3)</f>
        <v>#DIV/0!</v>
      </c>
      <c r="AG849" t="e">
        <f t="array" ref="AG849">AVERAGE(IF(H849:R849&lt;&gt;0,H849:R849))</f>
        <v>#DIV/0!</v>
      </c>
      <c r="AH849" t="e">
        <f t="array" ref="AH849">STDEV(IF(H849:R849&lt;&gt;0,H849:R849))</f>
        <v>#DIV/0!</v>
      </c>
      <c r="AI849" t="e">
        <f t="shared" si="45"/>
        <v>#DIV/0!</v>
      </c>
    </row>
    <row r="850" spans="1:35" x14ac:dyDescent="0.2">
      <c r="A850" s="2" t="s">
        <v>741</v>
      </c>
      <c r="B850" s="2">
        <v>73649</v>
      </c>
      <c r="C850" s="5">
        <v>2059</v>
      </c>
      <c r="D850" s="5">
        <f t="shared" si="43"/>
        <v>104066037</v>
      </c>
      <c r="E850" s="5">
        <v>1413</v>
      </c>
      <c r="F850" s="5">
        <f t="shared" si="44"/>
        <v>1</v>
      </c>
      <c r="G850" s="5">
        <v>80</v>
      </c>
      <c r="H850" s="14">
        <v>466</v>
      </c>
      <c r="I850" s="14">
        <v>3607</v>
      </c>
      <c r="J850" s="14">
        <v>235.55492899999999</v>
      </c>
      <c r="K850" s="14">
        <v>0</v>
      </c>
      <c r="L850" s="14">
        <v>0</v>
      </c>
      <c r="M850" s="14">
        <v>1317.471356</v>
      </c>
      <c r="N850" s="14">
        <v>0</v>
      </c>
      <c r="O850" s="14">
        <v>0</v>
      </c>
      <c r="P850" s="14">
        <v>1508.898334</v>
      </c>
      <c r="Q850" s="14">
        <v>4639.4186419999996</v>
      </c>
      <c r="R850" s="14">
        <v>3575.1097</v>
      </c>
      <c r="S850" s="14">
        <v>0</v>
      </c>
      <c r="T850" s="14">
        <v>1125.991788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1508.898334</v>
      </c>
      <c r="AD850" s="14">
        <v>1125.991788</v>
      </c>
      <c r="AE850" s="14">
        <v>0.74623436399999998</v>
      </c>
      <c r="AF850" s="14" t="e">
        <f t="array" ref="AF850">TTEST(IF(H850:R850&lt;&gt;0,H850:R850),IF(S850:AA850&lt;&gt;0,S850:AA850),2,3)</f>
        <v>#DIV/0!</v>
      </c>
      <c r="AG850">
        <f t="array" ref="AG850">AVERAGE(IF(H850:R850&lt;&gt;0,H850:R850))</f>
        <v>2192.7789944285714</v>
      </c>
      <c r="AH850">
        <f t="array" ref="AH850">STDEV(IF(H850:R850&lt;&gt;0,H850:R850))</f>
        <v>1729.3183991930475</v>
      </c>
      <c r="AI850">
        <f t="shared" si="45"/>
        <v>126.80018875944353</v>
      </c>
    </row>
    <row r="851" spans="1:35" x14ac:dyDescent="0.2">
      <c r="A851" s="2" t="s">
        <v>811</v>
      </c>
      <c r="B851" s="2">
        <v>48164</v>
      </c>
      <c r="C851" s="5">
        <v>2821</v>
      </c>
      <c r="D851" s="5">
        <f t="shared" si="43"/>
        <v>103986076</v>
      </c>
      <c r="E851" s="5">
        <v>2159</v>
      </c>
      <c r="F851" s="5">
        <f t="shared" si="44"/>
        <v>1</v>
      </c>
      <c r="G851" s="5">
        <v>74</v>
      </c>
      <c r="H851" s="14">
        <v>0</v>
      </c>
      <c r="I851" s="14">
        <v>3686</v>
      </c>
      <c r="J851" s="14">
        <v>765.11828960000003</v>
      </c>
      <c r="K851" s="14">
        <v>0</v>
      </c>
      <c r="L851" s="14">
        <v>121.79388489999999</v>
      </c>
      <c r="M851" s="14">
        <v>4504.9580169999999</v>
      </c>
      <c r="N851" s="14">
        <v>1291.1058740000001</v>
      </c>
      <c r="O851" s="14">
        <v>1990.555638</v>
      </c>
      <c r="P851" s="14">
        <v>4983.4532509999999</v>
      </c>
      <c r="Q851" s="14">
        <v>0</v>
      </c>
      <c r="R851" s="14">
        <v>3722.1986459999998</v>
      </c>
      <c r="S851" s="14">
        <v>0</v>
      </c>
      <c r="T851" s="14">
        <v>1156.7956859999999</v>
      </c>
      <c r="U851" s="14">
        <v>0</v>
      </c>
      <c r="V851" s="14">
        <v>2450.764494</v>
      </c>
      <c r="W851" s="14">
        <v>2158.8486929999999</v>
      </c>
      <c r="X851" s="14">
        <v>0</v>
      </c>
      <c r="Y851" s="14">
        <v>0</v>
      </c>
      <c r="Z851" s="14">
        <v>2021.5395189999999</v>
      </c>
      <c r="AA851" s="14">
        <v>0</v>
      </c>
      <c r="AB851" s="14">
        <v>7820</v>
      </c>
      <c r="AC851" s="14">
        <v>2838.2778189999999</v>
      </c>
      <c r="AD851" s="14">
        <v>2090.1941059999999</v>
      </c>
      <c r="AE851" s="14">
        <v>0.73643041300000001</v>
      </c>
      <c r="AF851" s="14">
        <f t="array" ref="AF851">TTEST(IF(H851:R851&lt;&gt;0,H851:R851),IF(S851:AA851&lt;&gt;0,S851:AA851),2,3)</f>
        <v>0.35417108106603412</v>
      </c>
      <c r="AG851">
        <f t="array" ref="AG851">AVERAGE(IF(H851:R851&lt;&gt;0,H851:R851))</f>
        <v>2633.1479500625001</v>
      </c>
      <c r="AH851">
        <f t="array" ref="AH851">STDEV(IF(H851:R851&lt;&gt;0,H851:R851))</f>
        <v>1825.71209818067</v>
      </c>
      <c r="AI851">
        <f t="shared" si="45"/>
        <v>144.22580387600232</v>
      </c>
    </row>
    <row r="852" spans="1:35" x14ac:dyDescent="0.2">
      <c r="A852" s="2" t="s">
        <v>892</v>
      </c>
      <c r="B852" s="2">
        <v>24906</v>
      </c>
      <c r="C852" s="5">
        <v>4658</v>
      </c>
      <c r="D852" s="5">
        <f t="shared" si="43"/>
        <v>103982550</v>
      </c>
      <c r="E852" s="5">
        <v>4175</v>
      </c>
      <c r="F852" s="5">
        <f t="shared" si="44"/>
        <v>1</v>
      </c>
      <c r="G852" s="5">
        <v>80</v>
      </c>
      <c r="H852" s="14">
        <v>0</v>
      </c>
      <c r="I852" s="14">
        <v>7458</v>
      </c>
      <c r="J852" s="14">
        <v>199.22540910000001</v>
      </c>
      <c r="K852" s="14">
        <v>4174.5635570000004</v>
      </c>
      <c r="L852" s="14">
        <v>0</v>
      </c>
      <c r="M852" s="14">
        <v>0</v>
      </c>
      <c r="N852" s="14">
        <v>0</v>
      </c>
      <c r="O852" s="14">
        <v>477.99182309999998</v>
      </c>
      <c r="P852" s="14">
        <v>5745.7702319999999</v>
      </c>
      <c r="Q852" s="14">
        <v>0</v>
      </c>
      <c r="R852" s="14">
        <v>0</v>
      </c>
      <c r="S852" s="14">
        <v>3952.9608360000002</v>
      </c>
      <c r="T852" s="14">
        <v>0</v>
      </c>
      <c r="U852" s="14">
        <v>0</v>
      </c>
      <c r="V852" s="14">
        <v>0</v>
      </c>
      <c r="W852" s="14">
        <v>10599.36292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4174.5635570000004</v>
      </c>
      <c r="AD852" s="14">
        <v>7276.1618779999999</v>
      </c>
      <c r="AE852" s="14">
        <v>1.74297547</v>
      </c>
      <c r="AF852" s="14">
        <f t="array" ref="AF852">TTEST(IF(H852:R852&lt;&gt;0,H852:R852),IF(S852:AA852&lt;&gt;0,S852:AA852),2,3)</f>
        <v>0.45472057793661802</v>
      </c>
      <c r="AG852">
        <f t="array" ref="AG852">AVERAGE(IF(H852:R852&lt;&gt;0,H852:R852))</f>
        <v>3611.1102042400003</v>
      </c>
      <c r="AH852">
        <f t="array" ref="AH852">STDEV(IF(H852:R852&lt;&gt;0,H852:R852))</f>
        <v>3206.6416568241634</v>
      </c>
      <c r="AI852">
        <f t="shared" si="45"/>
        <v>112.61346264104918</v>
      </c>
    </row>
    <row r="853" spans="1:35" x14ac:dyDescent="0.2">
      <c r="A853" s="2" t="s">
        <v>724</v>
      </c>
      <c r="B853" s="2">
        <v>69723</v>
      </c>
      <c r="C853" s="5">
        <v>2241</v>
      </c>
      <c r="D853" s="5">
        <f t="shared" si="43"/>
        <v>103678101</v>
      </c>
      <c r="E853" s="5">
        <v>1487</v>
      </c>
      <c r="F853" s="5">
        <f t="shared" si="44"/>
        <v>1</v>
      </c>
      <c r="G853" s="5">
        <v>86</v>
      </c>
      <c r="H853" s="14">
        <v>0</v>
      </c>
      <c r="I853" s="14">
        <v>5108</v>
      </c>
      <c r="J853" s="14">
        <v>107.562105</v>
      </c>
      <c r="K853" s="14">
        <v>0</v>
      </c>
      <c r="L853" s="14">
        <v>0</v>
      </c>
      <c r="M853" s="14">
        <v>1487.4904879999999</v>
      </c>
      <c r="N853" s="14">
        <v>0</v>
      </c>
      <c r="O853" s="14">
        <v>3135.4934910000002</v>
      </c>
      <c r="P853" s="14">
        <v>0</v>
      </c>
      <c r="Q853" s="14">
        <v>0</v>
      </c>
      <c r="R853" s="14">
        <v>0</v>
      </c>
      <c r="S853" s="14">
        <v>0</v>
      </c>
      <c r="T853" s="14">
        <v>1364.732354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2311.49199</v>
      </c>
      <c r="AD853" s="14">
        <v>1364.732354</v>
      </c>
      <c r="AE853" s="14">
        <v>0.59041189000000005</v>
      </c>
      <c r="AF853" s="14" t="e">
        <f t="array" ref="AF853">TTEST(IF(H853:R853&lt;&gt;0,H853:R853),IF(S853:AA853&lt;&gt;0,S853:AA853),2,3)</f>
        <v>#DIV/0!</v>
      </c>
      <c r="AG853">
        <f t="array" ref="AG853">AVERAGE(IF(H853:R853&lt;&gt;0,H853:R853))</f>
        <v>2459.6365210000004</v>
      </c>
      <c r="AH853">
        <f t="array" ref="AH853">STDEV(IF(H853:R853&lt;&gt;0,H853:R853))</f>
        <v>2156.2261576403912</v>
      </c>
      <c r="AI853">
        <f t="shared" si="45"/>
        <v>114.07136084888417</v>
      </c>
    </row>
    <row r="854" spans="1:35" x14ac:dyDescent="0.2">
      <c r="A854" s="2" t="s">
        <v>951</v>
      </c>
      <c r="B854" s="2">
        <v>45604</v>
      </c>
      <c r="C854" s="5">
        <v>2175</v>
      </c>
      <c r="D854" s="5">
        <f t="shared" si="43"/>
        <v>103566684</v>
      </c>
      <c r="E854" s="5">
        <v>2271</v>
      </c>
      <c r="F854" s="5">
        <f t="shared" si="44"/>
        <v>1</v>
      </c>
      <c r="G854" s="5">
        <v>46</v>
      </c>
      <c r="H854" s="14">
        <v>0</v>
      </c>
      <c r="I854" s="14">
        <v>1739</v>
      </c>
      <c r="J854" s="14">
        <v>385.79870870000002</v>
      </c>
      <c r="K854" s="14">
        <v>0</v>
      </c>
      <c r="L854" s="14">
        <v>0</v>
      </c>
      <c r="M854" s="14">
        <v>3358.1386040000002</v>
      </c>
      <c r="N854" s="14">
        <v>3008.9390060000001</v>
      </c>
      <c r="O854" s="14">
        <v>1749.215633</v>
      </c>
      <c r="P854" s="14">
        <v>3654.1290330000002</v>
      </c>
      <c r="Q854" s="14">
        <v>0</v>
      </c>
      <c r="R854" s="14">
        <v>2422.40031</v>
      </c>
      <c r="S854" s="14">
        <v>2972.7064639999999</v>
      </c>
      <c r="T854" s="14">
        <v>1168.4935390000001</v>
      </c>
      <c r="U854" s="14">
        <v>0</v>
      </c>
      <c r="V854" s="14">
        <v>2417.898173</v>
      </c>
      <c r="W854" s="14">
        <v>2270.5482929999998</v>
      </c>
      <c r="X854" s="14">
        <v>1765.8492779999999</v>
      </c>
      <c r="Y854" s="14">
        <v>0</v>
      </c>
      <c r="Z854" s="14">
        <v>2072.1097450000002</v>
      </c>
      <c r="AA854" s="14">
        <v>3168.3776200000002</v>
      </c>
      <c r="AB854" s="14">
        <v>468</v>
      </c>
      <c r="AC854" s="14">
        <v>2422.40031</v>
      </c>
      <c r="AD854" s="14">
        <v>2270.5482929999998</v>
      </c>
      <c r="AE854" s="14">
        <v>0.93731340900000004</v>
      </c>
      <c r="AF854" s="14">
        <f t="array" ref="AF854">TTEST(IF(H854:R854&lt;&gt;0,H854:R854),IF(S854:AA854&lt;&gt;0,S854:AA854),2,3)</f>
        <v>0.8936938195581644</v>
      </c>
      <c r="AG854">
        <f t="array" ref="AG854">AVERAGE(IF(H854:R854&lt;&gt;0,H854:R854))</f>
        <v>2331.0887563857145</v>
      </c>
      <c r="AH854">
        <f t="array" ref="AH854">STDEV(IF(H854:R854&lt;&gt;0,H854:R854))</f>
        <v>1136.2500106736957</v>
      </c>
      <c r="AI854">
        <f t="shared" si="45"/>
        <v>205.15632426736659</v>
      </c>
    </row>
    <row r="855" spans="1:35" x14ac:dyDescent="0.2">
      <c r="A855" s="2" t="s">
        <v>836</v>
      </c>
      <c r="B855" s="2">
        <v>38225</v>
      </c>
      <c r="C855" s="5">
        <v>3430</v>
      </c>
      <c r="D855" s="5">
        <f t="shared" si="43"/>
        <v>103398625</v>
      </c>
      <c r="E855" s="5">
        <v>2705</v>
      </c>
      <c r="F855" s="5">
        <f t="shared" si="44"/>
        <v>1</v>
      </c>
      <c r="G855" s="5">
        <v>86</v>
      </c>
      <c r="H855" s="14">
        <v>0</v>
      </c>
      <c r="I855" s="14">
        <v>3647</v>
      </c>
      <c r="J855" s="14">
        <v>160.25697249999999</v>
      </c>
      <c r="K855" s="14">
        <v>1802.4067709999999</v>
      </c>
      <c r="L855" s="14">
        <v>9057.3694350000005</v>
      </c>
      <c r="M855" s="14">
        <v>2860.5438319999998</v>
      </c>
      <c r="N855" s="14">
        <v>0</v>
      </c>
      <c r="O855" s="14">
        <v>4592.327663</v>
      </c>
      <c r="P855" s="14">
        <v>2705.463726</v>
      </c>
      <c r="Q855" s="14">
        <v>9862.4580440000009</v>
      </c>
      <c r="R855" s="14">
        <v>881.34160680000002</v>
      </c>
      <c r="S855" s="14">
        <v>0</v>
      </c>
      <c r="T855" s="14">
        <v>1304.639314</v>
      </c>
      <c r="U855" s="14">
        <v>3649.0298120000002</v>
      </c>
      <c r="V855" s="14">
        <v>0</v>
      </c>
      <c r="W855" s="14">
        <v>2044.2785080000001</v>
      </c>
      <c r="X855" s="14">
        <v>0</v>
      </c>
      <c r="Y855" s="14">
        <v>0</v>
      </c>
      <c r="Z855" s="14">
        <v>0</v>
      </c>
      <c r="AA855" s="14">
        <v>0</v>
      </c>
      <c r="AB855" s="14">
        <v>2020</v>
      </c>
      <c r="AC855" s="14">
        <v>2860.5438319999998</v>
      </c>
      <c r="AD855" s="14">
        <v>2044.2785080000001</v>
      </c>
      <c r="AE855" s="14">
        <v>0.71464680400000002</v>
      </c>
      <c r="AF855" s="14">
        <f t="array" ref="AF855">TTEST(IF(H855:R855&lt;&gt;0,H855:R855),IF(S855:AA855&lt;&gt;0,S855:AA855),2,3)</f>
        <v>0.25179456750393281</v>
      </c>
      <c r="AG855">
        <f t="array" ref="AG855">AVERAGE(IF(H855:R855&lt;&gt;0,H855:R855))</f>
        <v>3952.1297833666667</v>
      </c>
      <c r="AH855">
        <f t="array" ref="AH855">STDEV(IF(H855:R855&lt;&gt;0,H855:R855))</f>
        <v>3403.5550196756813</v>
      </c>
      <c r="AI855">
        <f t="shared" si="45"/>
        <v>116.11769930322026</v>
      </c>
    </row>
    <row r="856" spans="1:35" x14ac:dyDescent="0.2">
      <c r="A856" s="2" t="s">
        <v>766</v>
      </c>
      <c r="B856" s="2">
        <v>139380</v>
      </c>
      <c r="C856" s="5">
        <v>1051</v>
      </c>
      <c r="D856" s="5">
        <f t="shared" si="43"/>
        <v>103141200</v>
      </c>
      <c r="E856" s="5">
        <v>740</v>
      </c>
      <c r="F856" s="5">
        <f t="shared" si="44"/>
        <v>1</v>
      </c>
      <c r="G856" s="5">
        <v>96</v>
      </c>
      <c r="H856" s="14">
        <v>196</v>
      </c>
      <c r="I856" s="14">
        <v>2788</v>
      </c>
      <c r="J856" s="14">
        <v>8.5580085409999995</v>
      </c>
      <c r="K856" s="14">
        <v>0</v>
      </c>
      <c r="L856" s="14">
        <v>0</v>
      </c>
      <c r="M856" s="14">
        <v>1920.515715</v>
      </c>
      <c r="N856" s="14">
        <v>0</v>
      </c>
      <c r="O856" s="14">
        <v>0</v>
      </c>
      <c r="P856" s="14">
        <v>740.00255709999999</v>
      </c>
      <c r="Q856" s="14">
        <v>0</v>
      </c>
      <c r="R856" s="14">
        <v>468.35819279999998</v>
      </c>
      <c r="S856" s="14">
        <v>0</v>
      </c>
      <c r="T856" s="14">
        <v>1234.930263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604.18037489999995</v>
      </c>
      <c r="AD856" s="14">
        <v>1234.930263</v>
      </c>
      <c r="AE856" s="14">
        <v>2.0439761270000001</v>
      </c>
      <c r="AF856" s="14" t="e">
        <f t="array" ref="AF856">TTEST(IF(H856:R856&lt;&gt;0,H856:R856),IF(S856:AA856&lt;&gt;0,S856:AA856),2,3)</f>
        <v>#DIV/0!</v>
      </c>
      <c r="AG856">
        <f t="array" ref="AG856">AVERAGE(IF(H856:R856&lt;&gt;0,H856:R856))</f>
        <v>1020.2390789068332</v>
      </c>
      <c r="AH856">
        <f t="array" ref="AH856">STDEV(IF(H856:R856&lt;&gt;0,H856:R856))</f>
        <v>1097.401509346291</v>
      </c>
      <c r="AI856">
        <f t="shared" si="45"/>
        <v>92.96862362751601</v>
      </c>
    </row>
    <row r="857" spans="1:35" x14ac:dyDescent="0.2">
      <c r="A857" s="2" t="s">
        <v>1085</v>
      </c>
      <c r="B857" s="2">
        <v>98811</v>
      </c>
      <c r="C857" s="5">
        <v>758</v>
      </c>
      <c r="D857" s="5">
        <f t="shared" si="43"/>
        <v>102961062</v>
      </c>
      <c r="E857" s="5">
        <v>1042</v>
      </c>
      <c r="F857" s="5">
        <f t="shared" si="44"/>
        <v>1</v>
      </c>
      <c r="G857" s="5">
        <v>86</v>
      </c>
      <c r="H857" s="14">
        <v>0</v>
      </c>
      <c r="I857" s="14">
        <v>1042</v>
      </c>
      <c r="J857" s="14">
        <v>16.134645450000001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1215.2260140000001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1042</v>
      </c>
      <c r="AD857" s="14" t="e">
        <v>#NUM!</v>
      </c>
      <c r="AE857" s="14" t="e">
        <v>#NUM!</v>
      </c>
      <c r="AF857" s="14" t="e">
        <f t="array" ref="AF857">TTEST(IF(H857:R857&lt;&gt;0,H857:R857),IF(S857:AA857&lt;&gt;0,S857:AA857),2,3)</f>
        <v>#DIV/0!</v>
      </c>
      <c r="AG857">
        <f t="array" ref="AG857">AVERAGE(IF(H857:R857&lt;&gt;0,H857:R857))</f>
        <v>757.78688648333343</v>
      </c>
      <c r="AH857">
        <f t="array" ref="AH857">STDEV(IF(H857:R857&lt;&gt;0,H857:R857))</f>
        <v>648.10326951335935</v>
      </c>
      <c r="AI857">
        <f t="shared" si="45"/>
        <v>116.92378701504347</v>
      </c>
    </row>
    <row r="858" spans="1:35" x14ac:dyDescent="0.2">
      <c r="A858" s="2" t="s">
        <v>635</v>
      </c>
      <c r="B858" s="2">
        <v>30695</v>
      </c>
      <c r="C858" s="5">
        <v>6091</v>
      </c>
      <c r="D858" s="5">
        <f t="shared" si="43"/>
        <v>102030180</v>
      </c>
      <c r="E858" s="5">
        <v>3324</v>
      </c>
      <c r="F858" s="5">
        <f t="shared" si="44"/>
        <v>1</v>
      </c>
      <c r="G858" s="5">
        <v>94</v>
      </c>
      <c r="H858" s="14">
        <v>0</v>
      </c>
      <c r="I858" s="14">
        <v>14471</v>
      </c>
      <c r="J858" s="14">
        <v>1779.297525</v>
      </c>
      <c r="K858" s="14">
        <v>0</v>
      </c>
      <c r="L858" s="14">
        <v>0</v>
      </c>
      <c r="M858" s="14">
        <v>4990.8618859999997</v>
      </c>
      <c r="N858" s="14">
        <v>6926.7004159999997</v>
      </c>
      <c r="O858" s="14">
        <v>3135.4934910000002</v>
      </c>
      <c r="P858" s="14">
        <v>7816.7693479999998</v>
      </c>
      <c r="Q858" s="14">
        <v>0</v>
      </c>
      <c r="R858" s="14">
        <v>18803.606629999998</v>
      </c>
      <c r="S858" s="14">
        <v>0</v>
      </c>
      <c r="T858" s="14">
        <v>1491.7386140000001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2908.263809</v>
      </c>
      <c r="AA858" s="14">
        <v>3324.1734729999998</v>
      </c>
      <c r="AB858" s="14">
        <v>1350</v>
      </c>
      <c r="AC858" s="14">
        <v>6926.7004159999997</v>
      </c>
      <c r="AD858" s="14">
        <v>2908.263809</v>
      </c>
      <c r="AE858" s="14">
        <v>0.41986279700000001</v>
      </c>
      <c r="AF858" s="14">
        <f t="array" ref="AF858">TTEST(IF(H858:R858&lt;&gt;0,H858:R858),IF(S858:AA858&lt;&gt;0,S858:AA858),2,3)</f>
        <v>5.1811675742259991E-2</v>
      </c>
      <c r="AG858">
        <f t="array" ref="AG858">AVERAGE(IF(H858:R858&lt;&gt;0,H858:R858))</f>
        <v>8274.8184708571443</v>
      </c>
      <c r="AH858">
        <f t="array" ref="AH858">STDEV(IF(H858:R858&lt;&gt;0,H858:R858))</f>
        <v>6200.3239349362339</v>
      </c>
      <c r="AI858">
        <f t="shared" si="45"/>
        <v>133.45784119813484</v>
      </c>
    </row>
    <row r="859" spans="1:35" x14ac:dyDescent="0.2">
      <c r="A859" s="2" t="s">
        <v>1062</v>
      </c>
      <c r="B859" s="2">
        <v>52849</v>
      </c>
      <c r="C859" s="5">
        <v>1493</v>
      </c>
      <c r="D859" s="5">
        <f t="shared" si="43"/>
        <v>101998570</v>
      </c>
      <c r="E859" s="5">
        <v>1930</v>
      </c>
      <c r="F859" s="5">
        <f t="shared" si="44"/>
        <v>1</v>
      </c>
      <c r="G859" s="5">
        <v>56</v>
      </c>
      <c r="H859" s="14">
        <v>0</v>
      </c>
      <c r="I859" s="14">
        <v>2309</v>
      </c>
      <c r="J859" s="14">
        <v>366.68883290000002</v>
      </c>
      <c r="K859" s="14">
        <v>0</v>
      </c>
      <c r="L859" s="14">
        <v>623.80753700000002</v>
      </c>
      <c r="M859" s="14">
        <v>1930.054701</v>
      </c>
      <c r="N859" s="14">
        <v>0</v>
      </c>
      <c r="O859" s="14">
        <v>664.79736200000002</v>
      </c>
      <c r="P859" s="14">
        <v>2084.6076170000001</v>
      </c>
      <c r="Q859" s="14">
        <v>0</v>
      </c>
      <c r="R859" s="14">
        <v>902.80731219999996</v>
      </c>
      <c r="S859" s="14">
        <v>0</v>
      </c>
      <c r="T859" s="14">
        <v>2028.730556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2530</v>
      </c>
      <c r="AC859" s="14">
        <v>902.80731219999996</v>
      </c>
      <c r="AD859" s="14">
        <v>2028.730556</v>
      </c>
      <c r="AE859" s="14">
        <v>2.2471357159999998</v>
      </c>
      <c r="AF859" s="14" t="e">
        <f t="array" ref="AF859">TTEST(IF(H859:R859&lt;&gt;0,H859:R859),IF(S859:AA859&lt;&gt;0,S859:AA859),2,3)</f>
        <v>#DIV/0!</v>
      </c>
      <c r="AG859">
        <f t="array" ref="AG859">AVERAGE(IF(H859:R859&lt;&gt;0,H859:R859))</f>
        <v>1268.8233374428571</v>
      </c>
      <c r="AH859">
        <f t="array" ref="AH859">STDEV(IF(H859:R859&lt;&gt;0,H859:R859))</f>
        <v>807.61021467709691</v>
      </c>
      <c r="AI859">
        <f t="shared" si="45"/>
        <v>157.10838154147976</v>
      </c>
    </row>
    <row r="860" spans="1:35" x14ac:dyDescent="0.2">
      <c r="A860" s="2" t="s">
        <v>959</v>
      </c>
      <c r="B860" s="2">
        <v>48370</v>
      </c>
      <c r="C860" s="5">
        <v>2002</v>
      </c>
      <c r="D860" s="5">
        <f t="shared" si="43"/>
        <v>101867220</v>
      </c>
      <c r="E860" s="5">
        <v>2106</v>
      </c>
      <c r="F860" s="5">
        <f t="shared" si="44"/>
        <v>1</v>
      </c>
      <c r="G860" s="5">
        <v>43</v>
      </c>
      <c r="H860" s="14">
        <v>0</v>
      </c>
      <c r="I860" s="14">
        <v>939</v>
      </c>
      <c r="J860" s="14">
        <v>576.10895619999997</v>
      </c>
      <c r="K860" s="14">
        <v>0</v>
      </c>
      <c r="L860" s="14">
        <v>2155.226584</v>
      </c>
      <c r="M860" s="14">
        <v>2171.5281599999998</v>
      </c>
      <c r="N860" s="14">
        <v>0</v>
      </c>
      <c r="O860" s="14">
        <v>1400.6617100000001</v>
      </c>
      <c r="P860" s="14">
        <v>2428.447134</v>
      </c>
      <c r="Q860" s="14">
        <v>0</v>
      </c>
      <c r="R860" s="14">
        <v>2057.5647669999998</v>
      </c>
      <c r="S860" s="14">
        <v>0</v>
      </c>
      <c r="T860" s="14">
        <v>1658.445696</v>
      </c>
      <c r="U860" s="14">
        <v>3402.4528690000002</v>
      </c>
      <c r="V860" s="14">
        <v>2760.5157920000001</v>
      </c>
      <c r="W860" s="14">
        <v>1543.322255</v>
      </c>
      <c r="X860" s="14">
        <v>0</v>
      </c>
      <c r="Y860" s="14">
        <v>0</v>
      </c>
      <c r="Z860" s="14">
        <v>2961.586554</v>
      </c>
      <c r="AA860" s="14">
        <v>3034.5067650000001</v>
      </c>
      <c r="AB860" s="14">
        <v>937</v>
      </c>
      <c r="AC860" s="14">
        <v>2057.5647669999998</v>
      </c>
      <c r="AD860" s="14">
        <v>2861.0511729999998</v>
      </c>
      <c r="AE860" s="14">
        <v>1.390503579</v>
      </c>
      <c r="AF860" s="14">
        <f t="array" ref="AF860">TTEST(IF(H860:R860&lt;&gt;0,H860:R860),IF(S860:AA860&lt;&gt;0,S860:AA860),2,3)</f>
        <v>5.7373765505476251E-2</v>
      </c>
      <c r="AG860">
        <f t="array" ref="AG860">AVERAGE(IF(H860:R860&lt;&gt;0,H860:R860))</f>
        <v>1675.5053301714286</v>
      </c>
      <c r="AH860">
        <f t="array" ref="AH860">STDEV(IF(H860:R860&lt;&gt;0,H860:R860))</f>
        <v>708.95620531522411</v>
      </c>
      <c r="AI860">
        <f t="shared" si="45"/>
        <v>236.33410887862198</v>
      </c>
    </row>
    <row r="861" spans="1:35" x14ac:dyDescent="0.2">
      <c r="A861" s="2" t="s">
        <v>929</v>
      </c>
      <c r="B861" s="2">
        <v>38361</v>
      </c>
      <c r="C861" s="5">
        <v>2782</v>
      </c>
      <c r="D861" s="5">
        <f t="shared" si="43"/>
        <v>101771733</v>
      </c>
      <c r="E861" s="5">
        <v>2653</v>
      </c>
      <c r="F861" s="5">
        <f t="shared" si="44"/>
        <v>1</v>
      </c>
      <c r="G861" s="5">
        <v>40</v>
      </c>
      <c r="H861" s="14">
        <v>0</v>
      </c>
      <c r="I861" s="14">
        <v>3893</v>
      </c>
      <c r="J861" s="14">
        <v>1282.1880289999999</v>
      </c>
      <c r="K861" s="14">
        <v>0</v>
      </c>
      <c r="L861" s="14">
        <v>4473.1998489999996</v>
      </c>
      <c r="M861" s="14">
        <v>1738.844994</v>
      </c>
      <c r="N861" s="14">
        <v>0</v>
      </c>
      <c r="O861" s="14">
        <v>2178.7364320000001</v>
      </c>
      <c r="P861" s="14">
        <v>3105.8039699999999</v>
      </c>
      <c r="Q861" s="14">
        <v>0</v>
      </c>
      <c r="R861" s="14">
        <v>1885.019898</v>
      </c>
      <c r="S861" s="14">
        <v>2199.865824</v>
      </c>
      <c r="T861" s="14">
        <v>1233.2394770000001</v>
      </c>
      <c r="U861" s="14">
        <v>3915.3362339999999</v>
      </c>
      <c r="V861" s="14">
        <v>0</v>
      </c>
      <c r="W861" s="14">
        <v>1941.2625829999999</v>
      </c>
      <c r="X861" s="14">
        <v>0</v>
      </c>
      <c r="Y861" s="14">
        <v>0</v>
      </c>
      <c r="Z861" s="14">
        <v>3737.0554900000002</v>
      </c>
      <c r="AA861" s="14">
        <v>3739.5773260000001</v>
      </c>
      <c r="AB861" s="14">
        <v>3630</v>
      </c>
      <c r="AC861" s="14">
        <v>2178.7364320000001</v>
      </c>
      <c r="AD861" s="14">
        <v>2968.4606570000001</v>
      </c>
      <c r="AE861" s="14">
        <v>1.3624689130000001</v>
      </c>
      <c r="AF861" s="14">
        <f t="array" ref="AF861">TTEST(IF(H861:R861&lt;&gt;0,H861:R861),IF(S861:AA861&lt;&gt;0,S861:AA861),2,3)</f>
        <v>0.82956767064646553</v>
      </c>
      <c r="AG861">
        <f t="array" ref="AG861">AVERAGE(IF(H861:R861&lt;&gt;0,H861:R861))</f>
        <v>2650.970453142857</v>
      </c>
      <c r="AH861">
        <f t="array" ref="AH861">STDEV(IF(H861:R861&lt;&gt;0,H861:R861))</f>
        <v>1196.1921735209085</v>
      </c>
      <c r="AI861">
        <f t="shared" si="45"/>
        <v>221.61743838700346</v>
      </c>
    </row>
    <row r="862" spans="1:35" x14ac:dyDescent="0.2">
      <c r="A862" s="2" t="s">
        <v>801</v>
      </c>
      <c r="B862" s="2">
        <v>47312</v>
      </c>
      <c r="C862" s="5">
        <v>2908</v>
      </c>
      <c r="D862" s="5">
        <f t="shared" si="43"/>
        <v>101768112</v>
      </c>
      <c r="E862" s="5">
        <v>2151</v>
      </c>
      <c r="F862" s="5">
        <f t="shared" si="44"/>
        <v>1</v>
      </c>
      <c r="G862" s="5">
        <v>50</v>
      </c>
      <c r="H862" s="14">
        <v>0</v>
      </c>
      <c r="I862" s="14">
        <v>4584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1990.555638</v>
      </c>
      <c r="P862" s="14">
        <v>0</v>
      </c>
      <c r="Q862" s="14">
        <v>0</v>
      </c>
      <c r="R862" s="14">
        <v>0</v>
      </c>
      <c r="S862" s="14">
        <v>0</v>
      </c>
      <c r="T862" s="14">
        <v>2150.5888239999999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3287.2778189999999</v>
      </c>
      <c r="AD862" s="14">
        <v>2150.5888239999999</v>
      </c>
      <c r="AE862" s="14">
        <v>0.65421571999999995</v>
      </c>
      <c r="AF862" s="14" t="e">
        <f t="array" ref="AF862">TTEST(IF(H862:R862&lt;&gt;0,H862:R862),IF(S862:AA862&lt;&gt;0,S862:AA862),2,3)</f>
        <v>#DIV/0!</v>
      </c>
      <c r="AG862">
        <f t="array" ref="AG862">AVERAGE(IF(H862:R862&lt;&gt;0,H862:R862))</f>
        <v>3287.2778189999999</v>
      </c>
      <c r="AH862">
        <f t="array" ref="AH862">STDEV(IF(H862:R862&lt;&gt;0,H862:R862))</f>
        <v>1833.8420950002198</v>
      </c>
      <c r="AI862">
        <f t="shared" si="45"/>
        <v>179.2563180855332</v>
      </c>
    </row>
    <row r="863" spans="1:35" x14ac:dyDescent="0.2">
      <c r="A863" s="2" t="s">
        <v>1056</v>
      </c>
      <c r="B863" s="2">
        <v>46863</v>
      </c>
      <c r="C863" s="5">
        <v>1698</v>
      </c>
      <c r="D863" s="5">
        <f t="shared" si="43"/>
        <v>101317806</v>
      </c>
      <c r="E863" s="5">
        <v>2162</v>
      </c>
      <c r="F863" s="5">
        <f t="shared" si="44"/>
        <v>1</v>
      </c>
      <c r="G863" s="5">
        <v>72</v>
      </c>
      <c r="H863" s="14">
        <v>2926</v>
      </c>
      <c r="I863" s="14">
        <v>700</v>
      </c>
      <c r="J863" s="14">
        <v>131.31313309999999</v>
      </c>
      <c r="K863" s="14">
        <v>0</v>
      </c>
      <c r="L863" s="14">
        <v>0</v>
      </c>
      <c r="M863" s="14">
        <v>0</v>
      </c>
      <c r="N863" s="14">
        <v>2570.0027089999999</v>
      </c>
      <c r="O863" s="14">
        <v>0</v>
      </c>
      <c r="P863" s="14">
        <v>2161.5009770000001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2161.5009770000001</v>
      </c>
      <c r="AD863" s="14" t="e">
        <v>#NUM!</v>
      </c>
      <c r="AE863" s="14" t="e">
        <v>#NUM!</v>
      </c>
      <c r="AF863" s="14" t="e">
        <f t="array" ref="AF863">TTEST(IF(H863:R863&lt;&gt;0,H863:R863),IF(S863:AA863&lt;&gt;0,S863:AA863),2,3)</f>
        <v>#DIV/0!</v>
      </c>
      <c r="AG863">
        <f t="array" ref="AG863">AVERAGE(IF(H863:R863&lt;&gt;0,H863:R863))</f>
        <v>1697.76336382</v>
      </c>
      <c r="AH863">
        <f t="array" ref="AH863">STDEV(IF(H863:R863&lt;&gt;0,H863:R863))</f>
        <v>1217.9611384519644</v>
      </c>
      <c r="AI863">
        <f t="shared" si="45"/>
        <v>139.39388624319056</v>
      </c>
    </row>
    <row r="864" spans="1:35" x14ac:dyDescent="0.2">
      <c r="A864" s="2" t="s">
        <v>732</v>
      </c>
      <c r="B864" s="2">
        <v>30418</v>
      </c>
      <c r="C864" s="5">
        <v>5045</v>
      </c>
      <c r="D864" s="5">
        <f t="shared" si="43"/>
        <v>101291940</v>
      </c>
      <c r="E864" s="5">
        <v>3330</v>
      </c>
      <c r="F864" s="5">
        <f t="shared" si="44"/>
        <v>1</v>
      </c>
      <c r="G864" s="5">
        <v>80</v>
      </c>
      <c r="H864" s="14">
        <v>1405</v>
      </c>
      <c r="I864" s="14">
        <v>5223</v>
      </c>
      <c r="J864" s="14">
        <v>2545.7392380000001</v>
      </c>
      <c r="K864" s="14">
        <v>0</v>
      </c>
      <c r="L864" s="14">
        <v>11014.60521</v>
      </c>
      <c r="M864" s="14">
        <v>3831.7967349999999</v>
      </c>
      <c r="N864" s="14">
        <v>434.4516678</v>
      </c>
      <c r="O864" s="14">
        <v>2828.8856049999999</v>
      </c>
      <c r="P864" s="14">
        <v>2520.7805389999999</v>
      </c>
      <c r="Q864" s="14">
        <v>10267.62523</v>
      </c>
      <c r="R864" s="14">
        <v>10375.8562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3330.3411700000001</v>
      </c>
      <c r="AD864" s="14" t="e">
        <v>#NUM!</v>
      </c>
      <c r="AE864" s="14" t="e">
        <v>#NUM!</v>
      </c>
      <c r="AF864" s="14" t="e">
        <f t="array" ref="AF864">TTEST(IF(H864:R864&lt;&gt;0,H864:R864),IF(S864:AA864&lt;&gt;0,S864:AA864),2,3)</f>
        <v>#DIV/0!</v>
      </c>
      <c r="AG864">
        <f t="array" ref="AG864">AVERAGE(IF(H864:R864&lt;&gt;0,H864:R864))</f>
        <v>5044.7740424800004</v>
      </c>
      <c r="AH864">
        <f t="array" ref="AH864">STDEV(IF(H864:R864&lt;&gt;0,H864:R864))</f>
        <v>4012.0579550490484</v>
      </c>
      <c r="AI864">
        <f t="shared" si="45"/>
        <v>125.7403083156192</v>
      </c>
    </row>
    <row r="865" spans="1:35" x14ac:dyDescent="0.2">
      <c r="A865" s="2" t="s">
        <v>696</v>
      </c>
      <c r="B865" s="2">
        <v>43273</v>
      </c>
      <c r="C865" s="5">
        <v>3804</v>
      </c>
      <c r="D865" s="5">
        <f t="shared" si="43"/>
        <v>101042455</v>
      </c>
      <c r="E865" s="5">
        <v>2335</v>
      </c>
      <c r="F865" s="5">
        <f t="shared" si="44"/>
        <v>1</v>
      </c>
      <c r="G865" s="5">
        <v>116</v>
      </c>
      <c r="H865" s="14">
        <v>0</v>
      </c>
      <c r="I865" s="14">
        <v>3766</v>
      </c>
      <c r="J865" s="14">
        <v>529.69665380000004</v>
      </c>
      <c r="K865" s="14">
        <v>0</v>
      </c>
      <c r="L865" s="14">
        <v>0</v>
      </c>
      <c r="M865" s="14">
        <v>806.38137140000003</v>
      </c>
      <c r="N865" s="14">
        <v>0</v>
      </c>
      <c r="O865" s="14">
        <v>4724.8125339999997</v>
      </c>
      <c r="P865" s="14">
        <v>2747.5213399999998</v>
      </c>
      <c r="Q865" s="14">
        <v>15559.085880000001</v>
      </c>
      <c r="R865" s="14">
        <v>1200.533189</v>
      </c>
      <c r="S865" s="14">
        <v>0</v>
      </c>
      <c r="T865" s="14">
        <v>0</v>
      </c>
      <c r="U865" s="14">
        <v>0</v>
      </c>
      <c r="V865" s="14">
        <v>5114.333697</v>
      </c>
      <c r="W865" s="14">
        <v>0</v>
      </c>
      <c r="X865" s="14">
        <v>0</v>
      </c>
      <c r="Y865" s="14">
        <v>0</v>
      </c>
      <c r="Z865" s="14">
        <v>1922.075599</v>
      </c>
      <c r="AA865" s="14">
        <v>0</v>
      </c>
      <c r="AB865" s="14">
        <v>1670</v>
      </c>
      <c r="AC865" s="14">
        <v>2747.5213399999998</v>
      </c>
      <c r="AD865" s="14">
        <v>3518.2046479999999</v>
      </c>
      <c r="AE865" s="14">
        <v>1.2805013000000001</v>
      </c>
      <c r="AF865" s="14">
        <f t="array" ref="AF865">TTEST(IF(H865:R865&lt;&gt;0,H865:R865),IF(S865:AA865&lt;&gt;0,S865:AA865),2,3)</f>
        <v>0.80315726530879028</v>
      </c>
      <c r="AG865">
        <f t="array" ref="AG865">AVERAGE(IF(H865:R865&lt;&gt;0,H865:R865))</f>
        <v>4190.5758526</v>
      </c>
      <c r="AH865">
        <f t="array" ref="AH865">STDEV(IF(H865:R865&lt;&gt;0,H865:R865))</f>
        <v>5253.352326225182</v>
      </c>
      <c r="AI865">
        <f t="shared" si="45"/>
        <v>79.769556511187886</v>
      </c>
    </row>
    <row r="866" spans="1:35" x14ac:dyDescent="0.2">
      <c r="A866" s="2" t="s">
        <v>601</v>
      </c>
      <c r="B866" s="2">
        <v>131378</v>
      </c>
      <c r="C866" s="5">
        <v>1531</v>
      </c>
      <c r="D866" s="5">
        <f t="shared" si="43"/>
        <v>101029682</v>
      </c>
      <c r="E866" s="5">
        <v>769</v>
      </c>
      <c r="F866" s="5">
        <f t="shared" si="44"/>
        <v>1</v>
      </c>
      <c r="G866" s="5">
        <v>156</v>
      </c>
      <c r="H866" s="14">
        <v>769</v>
      </c>
      <c r="I866" s="14">
        <v>1180</v>
      </c>
      <c r="J866" s="14">
        <v>77.047881970000006</v>
      </c>
      <c r="K866" s="14">
        <v>260.76105849999999</v>
      </c>
      <c r="L866" s="14">
        <v>0</v>
      </c>
      <c r="M866" s="14">
        <v>1311.3792639999999</v>
      </c>
      <c r="N866" s="14">
        <v>0</v>
      </c>
      <c r="O866" s="14">
        <v>0</v>
      </c>
      <c r="P866" s="14">
        <v>7752.1013300000004</v>
      </c>
      <c r="Q866" s="14">
        <v>0</v>
      </c>
      <c r="R866" s="14">
        <v>312.97053670000003</v>
      </c>
      <c r="S866" s="14">
        <v>0</v>
      </c>
      <c r="T866" s="14">
        <v>1413.184514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704</v>
      </c>
      <c r="AC866" s="14">
        <v>769</v>
      </c>
      <c r="AD866" s="14">
        <v>1413.184514</v>
      </c>
      <c r="AE866" s="14">
        <v>1.837691175</v>
      </c>
      <c r="AF866" s="14" t="e">
        <f t="array" ref="AF866">TTEST(IF(H866:R866&lt;&gt;0,H866:R866),IF(S866:AA866&lt;&gt;0,S866:AA866),2,3)</f>
        <v>#DIV/0!</v>
      </c>
      <c r="AG866">
        <f t="array" ref="AG866">AVERAGE(IF(H866:R866&lt;&gt;0,H866:R866))</f>
        <v>1666.1800101671431</v>
      </c>
      <c r="AH866">
        <f t="array" ref="AH866">STDEV(IF(H866:R866&lt;&gt;0,H866:R866))</f>
        <v>2724.4982438136285</v>
      </c>
      <c r="AI866">
        <f t="shared" si="45"/>
        <v>61.155481158794956</v>
      </c>
    </row>
    <row r="867" spans="1:35" x14ac:dyDescent="0.2">
      <c r="A867" s="2" t="s">
        <v>710</v>
      </c>
      <c r="B867" s="2">
        <v>57584</v>
      </c>
      <c r="C867" s="5">
        <v>2754</v>
      </c>
      <c r="D867" s="5">
        <f t="shared" si="43"/>
        <v>100368912</v>
      </c>
      <c r="E867" s="5">
        <v>1743</v>
      </c>
      <c r="F867" s="5">
        <f t="shared" si="44"/>
        <v>1</v>
      </c>
      <c r="G867" s="5">
        <v>79</v>
      </c>
      <c r="H867" s="14">
        <v>0</v>
      </c>
      <c r="I867" s="14">
        <v>1442</v>
      </c>
      <c r="J867" s="14">
        <v>353.04590630000001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1736.5969640000001</v>
      </c>
      <c r="Q867" s="14">
        <v>6455.4106840000004</v>
      </c>
      <c r="R867" s="14">
        <v>5656.2077959999997</v>
      </c>
      <c r="S867" s="14">
        <v>0</v>
      </c>
      <c r="T867" s="14">
        <v>1515.465974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3121.3513870000002</v>
      </c>
      <c r="AB867" s="14">
        <v>1750</v>
      </c>
      <c r="AC867" s="14">
        <v>1736.5969640000001</v>
      </c>
      <c r="AD867" s="14">
        <v>2318.40868</v>
      </c>
      <c r="AE867" s="14">
        <v>1.3350297900000001</v>
      </c>
      <c r="AF867" s="14">
        <f t="array" ref="AF867">TTEST(IF(H867:R867&lt;&gt;0,H867:R867),IF(S867:AA867&lt;&gt;0,S867:AA867),2,3)</f>
        <v>0.60512714796410583</v>
      </c>
      <c r="AG867">
        <f t="array" ref="AG867">AVERAGE(IF(H867:R867&lt;&gt;0,H867:R867))</f>
        <v>3128.6522700599999</v>
      </c>
      <c r="AH867">
        <f t="array" ref="AH867">STDEV(IF(H867:R867&lt;&gt;0,H867:R867))</f>
        <v>2735.9853354506386</v>
      </c>
      <c r="AI867">
        <f t="shared" si="45"/>
        <v>114.35193856931569</v>
      </c>
    </row>
    <row r="868" spans="1:35" x14ac:dyDescent="0.2">
      <c r="A868" s="2" t="s">
        <v>821</v>
      </c>
      <c r="B868" s="2">
        <v>70495</v>
      </c>
      <c r="C868" s="5">
        <v>1906</v>
      </c>
      <c r="D868" s="5">
        <f t="shared" si="43"/>
        <v>99750425</v>
      </c>
      <c r="E868" s="5">
        <v>1415</v>
      </c>
      <c r="F868" s="5">
        <f t="shared" si="44"/>
        <v>1</v>
      </c>
      <c r="G868" s="5">
        <v>101</v>
      </c>
      <c r="H868" s="14">
        <v>0</v>
      </c>
      <c r="I868" s="14">
        <v>1107</v>
      </c>
      <c r="J868" s="14">
        <v>116.95593239999999</v>
      </c>
      <c r="K868" s="14">
        <v>0</v>
      </c>
      <c r="L868" s="14">
        <v>1048.42302</v>
      </c>
      <c r="M868" s="14">
        <v>1858.7739329999999</v>
      </c>
      <c r="N868" s="14">
        <v>1815.4178010000001</v>
      </c>
      <c r="O868" s="14">
        <v>6851.0769090000003</v>
      </c>
      <c r="P868" s="14">
        <v>1415.396792</v>
      </c>
      <c r="Q868" s="14">
        <v>0</v>
      </c>
      <c r="R868" s="14">
        <v>1784.8167000000001</v>
      </c>
      <c r="S868" s="14">
        <v>0</v>
      </c>
      <c r="T868" s="14">
        <v>1155.1264510000001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1600.1067459999999</v>
      </c>
      <c r="AD868" s="14">
        <v>1155.1264510000001</v>
      </c>
      <c r="AE868" s="14">
        <v>0.72190586899999998</v>
      </c>
      <c r="AF868" s="14" t="e">
        <f t="array" ref="AF868">TTEST(IF(H868:R868&lt;&gt;0,H868:R868),IF(S868:AA868&lt;&gt;0,S868:AA868),2,3)</f>
        <v>#DIV/0!</v>
      </c>
      <c r="AG868">
        <f t="array" ref="AG868">AVERAGE(IF(H868:R868&lt;&gt;0,H868:R868))</f>
        <v>1999.7326359250001</v>
      </c>
      <c r="AH868">
        <f t="array" ref="AH868">STDEV(IF(H868:R868&lt;&gt;0,H868:R868))</f>
        <v>2043.240754576794</v>
      </c>
      <c r="AI868">
        <f t="shared" si="45"/>
        <v>97.870631811041491</v>
      </c>
    </row>
    <row r="869" spans="1:35" x14ac:dyDescent="0.2">
      <c r="A869" s="2" t="s">
        <v>522</v>
      </c>
      <c r="B869" s="2">
        <v>20235</v>
      </c>
      <c r="C869" s="5">
        <v>11776</v>
      </c>
      <c r="D869" s="5">
        <f t="shared" si="43"/>
        <v>98220690</v>
      </c>
      <c r="E869" s="5">
        <v>4854</v>
      </c>
      <c r="F869" s="5">
        <f t="shared" si="44"/>
        <v>1</v>
      </c>
      <c r="G869" s="5">
        <v>138</v>
      </c>
      <c r="H869" s="14">
        <v>0</v>
      </c>
      <c r="I869" s="14">
        <v>66362</v>
      </c>
      <c r="J869" s="14">
        <v>10409.05827</v>
      </c>
      <c r="K869" s="14">
        <v>0</v>
      </c>
      <c r="L869" s="14">
        <v>1184.7218720000001</v>
      </c>
      <c r="M869" s="14">
        <v>13437.766610000001</v>
      </c>
      <c r="N869" s="14">
        <v>5483.5377920000001</v>
      </c>
      <c r="O869" s="14">
        <v>11630.379629999999</v>
      </c>
      <c r="P869" s="14">
        <v>10000.6014</v>
      </c>
      <c r="Q869" s="14">
        <v>15440.27291</v>
      </c>
      <c r="R869" s="14">
        <v>30088.152180000001</v>
      </c>
      <c r="S869" s="14">
        <v>3285.1559569999999</v>
      </c>
      <c r="T869" s="14">
        <v>3595.7669449999999</v>
      </c>
      <c r="U869" s="14">
        <v>0</v>
      </c>
      <c r="V869" s="14">
        <v>3343.5114520000002</v>
      </c>
      <c r="W869" s="14">
        <v>4225.2857940000004</v>
      </c>
      <c r="X869" s="14">
        <v>0</v>
      </c>
      <c r="Y869" s="14">
        <v>0</v>
      </c>
      <c r="Z869" s="14">
        <v>4204.4541669999999</v>
      </c>
      <c r="AA869" s="14">
        <v>3392.5154120000002</v>
      </c>
      <c r="AB869" s="14">
        <v>2330</v>
      </c>
      <c r="AC869" s="14">
        <v>11630.379629999999</v>
      </c>
      <c r="AD869" s="14">
        <v>3494.1411790000002</v>
      </c>
      <c r="AE869" s="14">
        <v>0.30043225499999998</v>
      </c>
      <c r="AF869" s="14">
        <f t="array" ref="AF869">TTEST(IF(H869:R869&lt;&gt;0,H869:R869),IF(S869:AA869&lt;&gt;0,S869:AA869),2,3)</f>
        <v>5.7844975654409159E-2</v>
      </c>
      <c r="AG869">
        <f t="array" ref="AG869">AVERAGE(IF(H869:R869&lt;&gt;0,H869:R869))</f>
        <v>18226.276740444446</v>
      </c>
      <c r="AH869">
        <f t="array" ref="AH869">STDEV(IF(H869:R869&lt;&gt;0,H869:R869))</f>
        <v>19727.873921281083</v>
      </c>
      <c r="AI869">
        <f t="shared" si="45"/>
        <v>92.388449019755654</v>
      </c>
    </row>
    <row r="870" spans="1:35" x14ac:dyDescent="0.2">
      <c r="A870" s="2" t="s">
        <v>931</v>
      </c>
      <c r="B870" s="2">
        <v>77845</v>
      </c>
      <c r="C870" s="5">
        <v>1363</v>
      </c>
      <c r="D870" s="5">
        <f t="shared" si="43"/>
        <v>97929010</v>
      </c>
      <c r="E870" s="5">
        <v>1258</v>
      </c>
      <c r="F870" s="5">
        <f t="shared" si="44"/>
        <v>1</v>
      </c>
      <c r="G870" s="5">
        <v>89</v>
      </c>
      <c r="H870" s="14">
        <v>0</v>
      </c>
      <c r="I870" s="14">
        <v>2924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214.5037011</v>
      </c>
      <c r="S870" s="14">
        <v>2223.7266679999998</v>
      </c>
      <c r="T870" s="14">
        <v>1257.800178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195</v>
      </c>
      <c r="AC870" s="14">
        <v>1569.251851</v>
      </c>
      <c r="AD870" s="14">
        <v>1740.7634230000001</v>
      </c>
      <c r="AE870" s="14">
        <v>1.109295122</v>
      </c>
      <c r="AF870" s="14">
        <f t="array" ref="AF870">TTEST(IF(H870:R870&lt;&gt;0,H870:R870),IF(S870:AA870&lt;&gt;0,S870:AA870),2,3)</f>
        <v>0.92132325098287193</v>
      </c>
      <c r="AG870">
        <f t="array" ref="AG870">AVERAGE(IF(H870:R870&lt;&gt;0,H870:R870))</f>
        <v>1569.25185055</v>
      </c>
      <c r="AH870">
        <f t="array" ref="AH870">STDEV(IF(H870:R870&lt;&gt;0,H870:R870))</f>
        <v>1915.9032065520425</v>
      </c>
      <c r="AI870">
        <f t="shared" si="45"/>
        <v>81.906635219537321</v>
      </c>
    </row>
    <row r="871" spans="1:35" x14ac:dyDescent="0.2">
      <c r="A871" s="2" t="s">
        <v>788</v>
      </c>
      <c r="B871" s="2">
        <v>14922</v>
      </c>
      <c r="C871" s="5">
        <v>9404</v>
      </c>
      <c r="D871" s="5">
        <f t="shared" si="43"/>
        <v>97321284</v>
      </c>
      <c r="E871" s="5">
        <v>6522</v>
      </c>
      <c r="F871" s="5">
        <f t="shared" si="44"/>
        <v>1</v>
      </c>
      <c r="G871" s="5">
        <v>106</v>
      </c>
      <c r="H871" s="14">
        <v>0</v>
      </c>
      <c r="I871" s="14">
        <v>11263</v>
      </c>
      <c r="J871" s="14">
        <v>839.34457789999999</v>
      </c>
      <c r="K871" s="14">
        <v>28383.09693</v>
      </c>
      <c r="L871" s="14">
        <v>0</v>
      </c>
      <c r="M871" s="14">
        <v>0</v>
      </c>
      <c r="N871" s="14">
        <v>0</v>
      </c>
      <c r="O871" s="14">
        <v>6065.059252</v>
      </c>
      <c r="P871" s="14">
        <v>0</v>
      </c>
      <c r="Q871" s="14">
        <v>2896.7491359999999</v>
      </c>
      <c r="R871" s="14">
        <v>6978.2409269999998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6521.6500900000001</v>
      </c>
      <c r="AD871" s="14" t="e">
        <v>#NUM!</v>
      </c>
      <c r="AE871" s="14" t="e">
        <v>#NUM!</v>
      </c>
      <c r="AF871" s="14" t="e">
        <f t="array" ref="AF871">TTEST(IF(H871:R871&lt;&gt;0,H871:R871),IF(S871:AA871&lt;&gt;0,S871:AA871),2,3)</f>
        <v>#DIV/0!</v>
      </c>
      <c r="AG871">
        <f t="array" ref="AG871">AVERAGE(IF(H871:R871&lt;&gt;0,H871:R871))</f>
        <v>9404.2484704833332</v>
      </c>
      <c r="AH871">
        <f t="array" ref="AH871">STDEV(IF(H871:R871&lt;&gt;0,H871:R871))</f>
        <v>9963.8593889430431</v>
      </c>
      <c r="AI871">
        <f t="shared" si="45"/>
        <v>94.383592776502709</v>
      </c>
    </row>
    <row r="872" spans="1:35" x14ac:dyDescent="0.2">
      <c r="A872" s="2" t="s">
        <v>924</v>
      </c>
      <c r="B872" s="2">
        <v>99974</v>
      </c>
      <c r="C872" s="5">
        <v>1075</v>
      </c>
      <c r="D872" s="5">
        <f t="shared" si="43"/>
        <v>97274702</v>
      </c>
      <c r="E872" s="5">
        <v>973</v>
      </c>
      <c r="F872" s="5">
        <f t="shared" si="44"/>
        <v>1</v>
      </c>
      <c r="G872" s="5">
        <v>91</v>
      </c>
      <c r="H872" s="14">
        <v>0</v>
      </c>
      <c r="I872" s="14">
        <v>973</v>
      </c>
      <c r="J872" s="14">
        <v>157.05002899999999</v>
      </c>
      <c r="K872" s="14">
        <v>0</v>
      </c>
      <c r="L872" s="14">
        <v>0</v>
      </c>
      <c r="M872" s="14">
        <v>1455.019264</v>
      </c>
      <c r="N872" s="14">
        <v>0</v>
      </c>
      <c r="O872" s="14">
        <v>0</v>
      </c>
      <c r="P872" s="14">
        <v>1265.871292</v>
      </c>
      <c r="Q872" s="14">
        <v>0</v>
      </c>
      <c r="R872" s="14">
        <v>219.60583399999999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2988.010495</v>
      </c>
      <c r="AB872" s="14">
        <v>468</v>
      </c>
      <c r="AC872" s="14">
        <v>973</v>
      </c>
      <c r="AD872" s="14">
        <v>2988.010495</v>
      </c>
      <c r="AE872" s="14">
        <v>3.0709254829999999</v>
      </c>
      <c r="AF872" s="14" t="e">
        <f t="array" ref="AF872">TTEST(IF(H872:R872&lt;&gt;0,H872:R872),IF(S872:AA872&lt;&gt;0,S872:AA872),2,3)</f>
        <v>#DIV/0!</v>
      </c>
      <c r="AG872">
        <f t="array" ref="AG872">AVERAGE(IF(H872:R872&lt;&gt;0,H872:R872))</f>
        <v>814.10928380000007</v>
      </c>
      <c r="AH872">
        <f t="array" ref="AH872">STDEV(IF(H872:R872&lt;&gt;0,H872:R872))</f>
        <v>596.92168468942441</v>
      </c>
      <c r="AI872">
        <f t="shared" si="45"/>
        <v>136.38460533119641</v>
      </c>
    </row>
    <row r="873" spans="1:35" x14ac:dyDescent="0.2">
      <c r="A873" s="2" t="s">
        <v>765</v>
      </c>
      <c r="B873" s="2">
        <v>80494</v>
      </c>
      <c r="C873" s="5">
        <v>1822</v>
      </c>
      <c r="D873" s="5">
        <f t="shared" si="43"/>
        <v>97075764</v>
      </c>
      <c r="E873" s="5">
        <v>1206</v>
      </c>
      <c r="F873" s="5">
        <f t="shared" si="44"/>
        <v>1</v>
      </c>
      <c r="G873" s="5">
        <v>132</v>
      </c>
      <c r="H873" s="14">
        <v>0</v>
      </c>
      <c r="I873" s="14">
        <v>1101</v>
      </c>
      <c r="J873" s="14">
        <v>200.29331049999999</v>
      </c>
      <c r="K873" s="14">
        <v>0</v>
      </c>
      <c r="L873" s="14">
        <v>332.80711919999999</v>
      </c>
      <c r="M873" s="14">
        <v>641.75067379999996</v>
      </c>
      <c r="N873" s="14">
        <v>0</v>
      </c>
      <c r="O873" s="14">
        <v>0</v>
      </c>
      <c r="P873" s="14">
        <v>382.67926999999997</v>
      </c>
      <c r="Q873" s="14">
        <v>0</v>
      </c>
      <c r="R873" s="14">
        <v>1206.387138</v>
      </c>
      <c r="S873" s="14">
        <v>0</v>
      </c>
      <c r="T873" s="14">
        <v>1823.9455290000001</v>
      </c>
      <c r="U873" s="14">
        <v>0</v>
      </c>
      <c r="V873" s="14">
        <v>0</v>
      </c>
      <c r="W873" s="14">
        <v>1796.942059</v>
      </c>
      <c r="X873" s="14">
        <v>1610.009646</v>
      </c>
      <c r="Y873" s="14">
        <v>0</v>
      </c>
      <c r="Z873" s="14">
        <v>2186.5195039999999</v>
      </c>
      <c r="AA873" s="14">
        <v>0</v>
      </c>
      <c r="AB873" s="14">
        <v>8760</v>
      </c>
      <c r="AC873" s="14">
        <v>512.21497190000002</v>
      </c>
      <c r="AD873" s="14">
        <v>1810.443794</v>
      </c>
      <c r="AE873" s="14">
        <v>3.5345389979999999</v>
      </c>
      <c r="AF873" s="14">
        <f t="array" ref="AF873">TTEST(IF(H873:R873&lt;&gt;0,H873:R873),IF(S873:AA873&lt;&gt;0,S873:AA873),2,3)</f>
        <v>4.365952671089958E-4</v>
      </c>
      <c r="AG873">
        <f t="array" ref="AG873">AVERAGE(IF(H873:R873&lt;&gt;0,H873:R873))</f>
        <v>644.15291858333342</v>
      </c>
      <c r="AH873">
        <f t="array" ref="AH873">STDEV(IF(H873:R873&lt;&gt;0,H873:R873))</f>
        <v>421.22164508652946</v>
      </c>
      <c r="AI873">
        <f t="shared" si="45"/>
        <v>152.92493301264426</v>
      </c>
    </row>
    <row r="874" spans="1:35" x14ac:dyDescent="0.2">
      <c r="A874" s="2" t="s">
        <v>914</v>
      </c>
      <c r="B874" s="2">
        <v>59469</v>
      </c>
      <c r="C874" s="5">
        <v>1848</v>
      </c>
      <c r="D874" s="5">
        <f t="shared" si="43"/>
        <v>96934470</v>
      </c>
      <c r="E874" s="5">
        <v>1630</v>
      </c>
      <c r="F874" s="5">
        <f t="shared" si="44"/>
        <v>1</v>
      </c>
      <c r="G874" s="5">
        <v>58</v>
      </c>
      <c r="H874" s="14">
        <v>0</v>
      </c>
      <c r="I874" s="14">
        <v>1147</v>
      </c>
      <c r="J874" s="14">
        <v>262.31692090000001</v>
      </c>
      <c r="K874" s="14">
        <v>0</v>
      </c>
      <c r="L874" s="14">
        <v>0</v>
      </c>
      <c r="M874" s="14">
        <v>1305.86446</v>
      </c>
      <c r="N874" s="14">
        <v>0</v>
      </c>
      <c r="O874" s="14">
        <v>0</v>
      </c>
      <c r="P874" s="14">
        <v>2793.2861950000001</v>
      </c>
      <c r="Q874" s="14">
        <v>0</v>
      </c>
      <c r="R874" s="14">
        <v>2266.585149</v>
      </c>
      <c r="S874" s="14">
        <v>0</v>
      </c>
      <c r="T874" s="14">
        <v>1644.124217</v>
      </c>
      <c r="U874" s="14">
        <v>0</v>
      </c>
      <c r="V874" s="14">
        <v>0</v>
      </c>
      <c r="W874" s="14">
        <v>1615.7678980000001</v>
      </c>
      <c r="X874" s="14">
        <v>0</v>
      </c>
      <c r="Y874" s="14">
        <v>0</v>
      </c>
      <c r="Z874" s="14">
        <v>0</v>
      </c>
      <c r="AA874" s="14">
        <v>0</v>
      </c>
      <c r="AB874" s="14">
        <v>3750</v>
      </c>
      <c r="AC874" s="14">
        <v>1305.86446</v>
      </c>
      <c r="AD874" s="14">
        <v>1629.946058</v>
      </c>
      <c r="AE874" s="14">
        <v>1.248173993</v>
      </c>
      <c r="AF874" s="14">
        <f t="array" ref="AF874">TTEST(IF(H874:R874&lt;&gt;0,H874:R874),IF(S874:AA874&lt;&gt;0,S874:AA874),2,3)</f>
        <v>0.87415845109783907</v>
      </c>
      <c r="AG874">
        <f t="array" ref="AG874">AVERAGE(IF(H874:R874&lt;&gt;0,H874:R874))</f>
        <v>1555.0105449800001</v>
      </c>
      <c r="AH874">
        <f t="array" ref="AH874">STDEV(IF(H874:R874&lt;&gt;0,H874:R874))</f>
        <v>992.37948698210914</v>
      </c>
      <c r="AI874">
        <f t="shared" si="45"/>
        <v>156.69515194322372</v>
      </c>
    </row>
    <row r="875" spans="1:35" x14ac:dyDescent="0.2">
      <c r="A875" s="2" t="s">
        <v>798</v>
      </c>
      <c r="B875" s="2">
        <v>31721</v>
      </c>
      <c r="C875" s="5">
        <v>4354</v>
      </c>
      <c r="D875" s="5">
        <f t="shared" si="43"/>
        <v>96780771</v>
      </c>
      <c r="E875" s="5">
        <v>3051</v>
      </c>
      <c r="F875" s="5">
        <f t="shared" si="44"/>
        <v>1</v>
      </c>
      <c r="G875" s="5">
        <v>69</v>
      </c>
      <c r="H875" s="14">
        <v>0</v>
      </c>
      <c r="I875" s="14">
        <v>10283</v>
      </c>
      <c r="J875" s="14">
        <v>1539.673974</v>
      </c>
      <c r="K875" s="14">
        <v>0</v>
      </c>
      <c r="L875" s="14">
        <v>0</v>
      </c>
      <c r="M875" s="14">
        <v>2199.7666960000001</v>
      </c>
      <c r="N875" s="14">
        <v>9158.6672990000006</v>
      </c>
      <c r="O875" s="14">
        <v>0</v>
      </c>
      <c r="P875" s="14">
        <v>2386.1226120000001</v>
      </c>
      <c r="Q875" s="14">
        <v>4196.8246650000001</v>
      </c>
      <c r="R875" s="14">
        <v>5076.5771070000001</v>
      </c>
      <c r="S875" s="14">
        <v>2273.8678930000001</v>
      </c>
      <c r="T875" s="14">
        <v>0</v>
      </c>
      <c r="U875" s="14">
        <v>0</v>
      </c>
      <c r="V875" s="14">
        <v>3051.051993</v>
      </c>
      <c r="W875" s="14">
        <v>1999.8216970000001</v>
      </c>
      <c r="X875" s="14">
        <v>2416.4303920000002</v>
      </c>
      <c r="Y875" s="14">
        <v>0</v>
      </c>
      <c r="Z875" s="14">
        <v>0</v>
      </c>
      <c r="AA875" s="14">
        <v>3669.4623959999999</v>
      </c>
      <c r="AB875" s="14">
        <v>8350</v>
      </c>
      <c r="AC875" s="14">
        <v>4196.8246650000001</v>
      </c>
      <c r="AD875" s="14">
        <v>2416.4303920000002</v>
      </c>
      <c r="AE875" s="14">
        <v>0.57577587500000005</v>
      </c>
      <c r="AF875" s="14">
        <f t="array" ref="AF875">TTEST(IF(H875:R875&lt;&gt;0,H875:R875),IF(S875:AA875&lt;&gt;0,S875:AA875),2,3)</f>
        <v>0.13486482296979332</v>
      </c>
      <c r="AG875">
        <f t="array" ref="AG875">AVERAGE(IF(H875:R875&lt;&gt;0,H875:R875))</f>
        <v>4977.2331932857142</v>
      </c>
      <c r="AH875">
        <f t="array" ref="AH875">STDEV(IF(H875:R875&lt;&gt;0,H875:R875))</f>
        <v>3476.0956748907838</v>
      </c>
      <c r="AI875">
        <f t="shared" si="45"/>
        <v>143.18458577645723</v>
      </c>
    </row>
    <row r="876" spans="1:35" x14ac:dyDescent="0.2">
      <c r="A876" s="2" t="s">
        <v>890</v>
      </c>
      <c r="B876" s="2">
        <v>128733</v>
      </c>
      <c r="C876" s="5">
        <v>903</v>
      </c>
      <c r="D876" s="5">
        <f t="shared" si="43"/>
        <v>96421017</v>
      </c>
      <c r="E876" s="5">
        <v>749</v>
      </c>
      <c r="F876" s="5">
        <f t="shared" si="44"/>
        <v>1</v>
      </c>
      <c r="G876" s="5">
        <v>88</v>
      </c>
      <c r="H876" s="14">
        <v>0</v>
      </c>
      <c r="I876" s="14">
        <v>749</v>
      </c>
      <c r="J876" s="14">
        <v>10.41738823</v>
      </c>
      <c r="K876" s="14">
        <v>0</v>
      </c>
      <c r="L876" s="14">
        <v>0</v>
      </c>
      <c r="M876" s="14">
        <v>972.84363780000001</v>
      </c>
      <c r="N876" s="14">
        <v>0</v>
      </c>
      <c r="O876" s="14">
        <v>0</v>
      </c>
      <c r="P876" s="14">
        <v>0</v>
      </c>
      <c r="Q876" s="14">
        <v>0</v>
      </c>
      <c r="R876" s="14">
        <v>318.6278777</v>
      </c>
      <c r="S876" s="14">
        <v>0</v>
      </c>
      <c r="T876" s="14">
        <v>1386.3217970000001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2383.038219</v>
      </c>
      <c r="AA876" s="14">
        <v>0</v>
      </c>
      <c r="AB876" s="14">
        <v>504</v>
      </c>
      <c r="AC876" s="14">
        <v>533.81393890000004</v>
      </c>
      <c r="AD876" s="14">
        <v>1884.680008</v>
      </c>
      <c r="AE876" s="14">
        <v>3.5305934720000001</v>
      </c>
      <c r="AF876" s="14">
        <f t="array" ref="AF876">TTEST(IF(H876:R876&lt;&gt;0,H876:R876),IF(S876:AA876&lt;&gt;0,S876:AA876),2,3)</f>
        <v>0.17934286227169005</v>
      </c>
      <c r="AG876">
        <f t="array" ref="AG876">AVERAGE(IF(H876:R876&lt;&gt;0,H876:R876))</f>
        <v>512.72222593250001</v>
      </c>
      <c r="AH876">
        <f t="array" ref="AH876">STDEV(IF(H876:R876&lt;&gt;0,H876:R876))</f>
        <v>431.09228175738582</v>
      </c>
      <c r="AI876">
        <f t="shared" si="45"/>
        <v>118.93560790333395</v>
      </c>
    </row>
    <row r="877" spans="1:35" x14ac:dyDescent="0.2">
      <c r="A877" s="2" t="s">
        <v>881</v>
      </c>
      <c r="B877" s="2">
        <v>16430</v>
      </c>
      <c r="C877" s="5">
        <v>7254</v>
      </c>
      <c r="D877" s="5">
        <f t="shared" si="43"/>
        <v>96246940</v>
      </c>
      <c r="E877" s="5">
        <v>5858</v>
      </c>
      <c r="F877" s="5">
        <f t="shared" si="44"/>
        <v>1</v>
      </c>
      <c r="G877" s="5">
        <v>54</v>
      </c>
      <c r="H877" s="14">
        <v>0</v>
      </c>
      <c r="I877" s="14">
        <v>19795</v>
      </c>
      <c r="J877" s="14">
        <v>4711.8690969999998</v>
      </c>
      <c r="K877" s="14">
        <v>7163.6696819999997</v>
      </c>
      <c r="L877" s="14">
        <v>14805.02274</v>
      </c>
      <c r="M877" s="14">
        <v>4466.717686</v>
      </c>
      <c r="N877" s="14">
        <v>7849.078141</v>
      </c>
      <c r="O877" s="14">
        <v>6788.575648</v>
      </c>
      <c r="P877" s="14">
        <v>5717.5433290000001</v>
      </c>
      <c r="Q877" s="14">
        <v>5728.0661870000004</v>
      </c>
      <c r="R877" s="14">
        <v>9931.1324860000004</v>
      </c>
      <c r="S877" s="14">
        <v>5158.5379059999996</v>
      </c>
      <c r="T877" s="14">
        <v>5858.0720629999996</v>
      </c>
      <c r="U877" s="14">
        <v>4481.580935</v>
      </c>
      <c r="V877" s="14">
        <v>4652.4070490000004</v>
      </c>
      <c r="W877" s="14">
        <v>4613.6748020000005</v>
      </c>
      <c r="X877" s="14">
        <v>0</v>
      </c>
      <c r="Y877" s="14">
        <v>6324.3317440000001</v>
      </c>
      <c r="Z877" s="14">
        <v>7546.7129619999996</v>
      </c>
      <c r="AA877" s="14">
        <v>4239.8719860000001</v>
      </c>
      <c r="AB877" s="14">
        <v>8000</v>
      </c>
      <c r="AC877" s="14">
        <v>6976.1226649999999</v>
      </c>
      <c r="AD877" s="14">
        <v>4905.4724770000003</v>
      </c>
      <c r="AE877" s="14">
        <v>0.70318036399999995</v>
      </c>
      <c r="AF877" s="14">
        <f t="array" ref="AF877">TTEST(IF(H877:R877&lt;&gt;0,H877:R877),IF(S877:AA877&lt;&gt;0,S877:AA877),2,3)</f>
        <v>6.5284434670159319E-2</v>
      </c>
      <c r="AG877">
        <f t="array" ref="AG877">AVERAGE(IF(H877:R877&lt;&gt;0,H877:R877))</f>
        <v>8695.667499600002</v>
      </c>
      <c r="AH877">
        <f t="array" ref="AH877">STDEV(IF(H877:R877&lt;&gt;0,H877:R877))</f>
        <v>4946.1214287413204</v>
      </c>
      <c r="AI877">
        <f t="shared" si="45"/>
        <v>175.80780465822207</v>
      </c>
    </row>
    <row r="878" spans="1:35" x14ac:dyDescent="0.2">
      <c r="A878" s="2" t="s">
        <v>818</v>
      </c>
      <c r="B878" s="2">
        <v>59118</v>
      </c>
      <c r="C878" s="5">
        <v>2277</v>
      </c>
      <c r="D878" s="5">
        <f t="shared" si="43"/>
        <v>96244104</v>
      </c>
      <c r="E878" s="5">
        <v>1628</v>
      </c>
      <c r="F878" s="5">
        <f t="shared" si="44"/>
        <v>1</v>
      </c>
      <c r="G878" s="5">
        <v>97</v>
      </c>
      <c r="H878" s="14">
        <v>0</v>
      </c>
      <c r="I878" s="14">
        <v>1717</v>
      </c>
      <c r="J878" s="14">
        <v>376.91067720000001</v>
      </c>
      <c r="K878" s="14">
        <v>0</v>
      </c>
      <c r="L878" s="14">
        <v>0</v>
      </c>
      <c r="M878" s="14">
        <v>799.70845199999997</v>
      </c>
      <c r="N878" s="14">
        <v>0</v>
      </c>
      <c r="O878" s="14">
        <v>516.85257379999996</v>
      </c>
      <c r="P878" s="14">
        <v>1742.393769</v>
      </c>
      <c r="Q878" s="14">
        <v>0</v>
      </c>
      <c r="R878" s="14">
        <v>1527.232178</v>
      </c>
      <c r="S878" s="14">
        <v>0</v>
      </c>
      <c r="T878" s="14">
        <v>0</v>
      </c>
      <c r="U878" s="14">
        <v>3717.1220119999998</v>
      </c>
      <c r="V878" s="14">
        <v>0</v>
      </c>
      <c r="W878" s="14">
        <v>1539.5918999999999</v>
      </c>
      <c r="X878" s="14">
        <v>0</v>
      </c>
      <c r="Y878" s="14">
        <v>0</v>
      </c>
      <c r="Z878" s="14">
        <v>0</v>
      </c>
      <c r="AA878" s="14">
        <v>7778.4980299999997</v>
      </c>
      <c r="AB878" s="14">
        <v>3050</v>
      </c>
      <c r="AC878" s="14">
        <v>1163.470315</v>
      </c>
      <c r="AD878" s="14">
        <v>3717.1220119999998</v>
      </c>
      <c r="AE878" s="14">
        <v>3.1948576289999999</v>
      </c>
      <c r="AF878" s="14">
        <f t="array" ref="AF878">TTEST(IF(H878:R878&lt;&gt;0,H878:R878),IF(S878:AA878&lt;&gt;0,S878:AA878),2,3)</f>
        <v>0.21736246895644989</v>
      </c>
      <c r="AG878">
        <f t="array" ref="AG878">AVERAGE(IF(H878:R878&lt;&gt;0,H878:R878))</f>
        <v>1113.3496083333332</v>
      </c>
      <c r="AH878">
        <f t="array" ref="AH878">STDEV(IF(H878:R878&lt;&gt;0,H878:R878))</f>
        <v>620.95264221098421</v>
      </c>
      <c r="AI878">
        <f t="shared" si="45"/>
        <v>179.29702406436411</v>
      </c>
    </row>
    <row r="879" spans="1:35" x14ac:dyDescent="0.2">
      <c r="A879" s="2" t="s">
        <v>962</v>
      </c>
      <c r="B879" s="2">
        <v>37287</v>
      </c>
      <c r="C879" s="5">
        <v>2578</v>
      </c>
      <c r="D879" s="5">
        <f t="shared" si="43"/>
        <v>96125886</v>
      </c>
      <c r="E879" s="5">
        <v>2578</v>
      </c>
      <c r="F879" s="5">
        <f t="shared" si="44"/>
        <v>1</v>
      </c>
      <c r="G879" s="5"/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2577.8213660000001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2577.8213660000001</v>
      </c>
      <c r="AD879" s="14" t="e">
        <v>#NUM!</v>
      </c>
      <c r="AE879" s="14" t="e">
        <v>#NUM!</v>
      </c>
      <c r="AF879" s="14" t="e">
        <f t="array" ref="AF879">TTEST(IF(H879:R879&lt;&gt;0,H879:R879),IF(S879:AA879&lt;&gt;0,S879:AA879),2,3)</f>
        <v>#DIV/0!</v>
      </c>
      <c r="AG879">
        <f t="array" ref="AG879">AVERAGE(IF(H879:R879&lt;&gt;0,H879:R879))</f>
        <v>2577.8213660000001</v>
      </c>
      <c r="AH879" t="e">
        <f t="array" ref="AH879">STDEV(IF(H879:R879&lt;&gt;0,H879:R879))</f>
        <v>#DIV/0!</v>
      </c>
      <c r="AI879" t="e">
        <f t="shared" si="45"/>
        <v>#DIV/0!</v>
      </c>
    </row>
    <row r="880" spans="1:35" x14ac:dyDescent="0.2">
      <c r="A880" s="2" t="s">
        <v>920</v>
      </c>
      <c r="B880" s="2">
        <v>19639</v>
      </c>
      <c r="C880" s="5">
        <v>5487</v>
      </c>
      <c r="D880" s="5">
        <f t="shared" si="43"/>
        <v>96034710</v>
      </c>
      <c r="E880" s="5">
        <v>4890</v>
      </c>
      <c r="F880" s="5">
        <f t="shared" si="44"/>
        <v>1</v>
      </c>
      <c r="G880" s="5">
        <v>60</v>
      </c>
      <c r="H880" s="14">
        <v>0</v>
      </c>
      <c r="I880" s="14">
        <v>13120</v>
      </c>
      <c r="J880" s="14">
        <v>1696.2899090000001</v>
      </c>
      <c r="K880" s="14">
        <v>0</v>
      </c>
      <c r="L880" s="14">
        <v>0</v>
      </c>
      <c r="M880" s="14">
        <v>842.71945010000002</v>
      </c>
      <c r="N880" s="14">
        <v>4792.5067339999996</v>
      </c>
      <c r="O880" s="14">
        <v>5241.8342270000003</v>
      </c>
      <c r="P880" s="14">
        <v>4882.7381820000001</v>
      </c>
      <c r="Q880" s="14">
        <v>5829.1764890000004</v>
      </c>
      <c r="R880" s="14">
        <v>13219.79723</v>
      </c>
      <c r="S880" s="14">
        <v>3201.818659</v>
      </c>
      <c r="T880" s="14">
        <v>4897.003702</v>
      </c>
      <c r="U880" s="14">
        <v>4319.386947</v>
      </c>
      <c r="V880" s="14">
        <v>4091.7373520000001</v>
      </c>
      <c r="W880" s="14">
        <v>5454.1515600000002</v>
      </c>
      <c r="X880" s="14">
        <v>0</v>
      </c>
      <c r="Y880" s="14">
        <v>5850.3509640000002</v>
      </c>
      <c r="Z880" s="14">
        <v>5746.1747699999996</v>
      </c>
      <c r="AA880" s="14">
        <v>4607.028112</v>
      </c>
      <c r="AB880" s="14">
        <v>0</v>
      </c>
      <c r="AC880" s="14">
        <v>5062.2862050000003</v>
      </c>
      <c r="AD880" s="14">
        <v>4752.015907</v>
      </c>
      <c r="AE880" s="14">
        <v>0.938709452</v>
      </c>
      <c r="AF880" s="14">
        <f t="array" ref="AF880">TTEST(IF(H880:R880&lt;&gt;0,H880:R880),IF(S880:AA880&lt;&gt;0,S880:AA880),2,3)</f>
        <v>0.41826889669972922</v>
      </c>
      <c r="AG880">
        <f t="array" ref="AG880">AVERAGE(IF(H880:R880&lt;&gt;0,H880:R880))</f>
        <v>6203.1327776375001</v>
      </c>
      <c r="AH880">
        <f t="array" ref="AH880">STDEV(IF(H880:R880&lt;&gt;0,H880:R880))</f>
        <v>4643.2676582940567</v>
      </c>
      <c r="AI880">
        <f t="shared" si="45"/>
        <v>133.59412452902919</v>
      </c>
    </row>
    <row r="881" spans="1:35" x14ac:dyDescent="0.2">
      <c r="A881" s="2" t="s">
        <v>671</v>
      </c>
      <c r="B881" s="2">
        <v>138330</v>
      </c>
      <c r="C881" s="5">
        <v>1253</v>
      </c>
      <c r="D881" s="5">
        <f t="shared" si="43"/>
        <v>96001020</v>
      </c>
      <c r="E881" s="5">
        <v>694</v>
      </c>
      <c r="F881" s="5">
        <f t="shared" si="44"/>
        <v>1</v>
      </c>
      <c r="G881" s="5">
        <v>146</v>
      </c>
      <c r="H881" s="14">
        <v>0</v>
      </c>
      <c r="I881" s="14">
        <v>300</v>
      </c>
      <c r="J881" s="14">
        <v>73.796427440000002</v>
      </c>
      <c r="K881" s="14">
        <v>507.20803050000001</v>
      </c>
      <c r="L881" s="14">
        <v>0</v>
      </c>
      <c r="M881" s="14">
        <v>765.35072379999997</v>
      </c>
      <c r="N881" s="14">
        <v>0</v>
      </c>
      <c r="O881" s="14">
        <v>0</v>
      </c>
      <c r="P881" s="14">
        <v>1020.4975449999999</v>
      </c>
      <c r="Q881" s="14">
        <v>0</v>
      </c>
      <c r="R881" s="14">
        <v>1025.7502509999999</v>
      </c>
      <c r="S881" s="14">
        <v>0</v>
      </c>
      <c r="T881" s="14">
        <v>5704.7087709999996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623</v>
      </c>
      <c r="AC881" s="14">
        <v>636.27937710000003</v>
      </c>
      <c r="AD881" s="14">
        <v>5704.7087709999996</v>
      </c>
      <c r="AE881" s="14">
        <v>8.9657294830000005</v>
      </c>
      <c r="AF881" s="14" t="e">
        <f t="array" ref="AF881">TTEST(IF(H881:R881&lt;&gt;0,H881:R881),IF(S881:AA881&lt;&gt;0,S881:AA881),2,3)</f>
        <v>#DIV/0!</v>
      </c>
      <c r="AG881">
        <f t="array" ref="AG881">AVERAGE(IF(H881:R881&lt;&gt;0,H881:R881))</f>
        <v>615.43382962333328</v>
      </c>
      <c r="AH881">
        <f t="array" ref="AH881">STDEV(IF(H881:R881&lt;&gt;0,H881:R881))</f>
        <v>389.74187720498219</v>
      </c>
      <c r="AI881">
        <f t="shared" si="45"/>
        <v>157.90805802981492</v>
      </c>
    </row>
    <row r="882" spans="1:35" x14ac:dyDescent="0.2">
      <c r="A882" s="2" t="s">
        <v>1120</v>
      </c>
      <c r="B882" s="2">
        <v>64791</v>
      </c>
      <c r="C882" s="5">
        <v>1086</v>
      </c>
      <c r="D882" s="5">
        <f t="shared" si="43"/>
        <v>95955471</v>
      </c>
      <c r="E882" s="5">
        <v>1481</v>
      </c>
      <c r="F882" s="5">
        <f t="shared" si="44"/>
        <v>1</v>
      </c>
      <c r="G882" s="5">
        <v>63</v>
      </c>
      <c r="H882" s="14">
        <v>0</v>
      </c>
      <c r="I882" s="14">
        <v>1481</v>
      </c>
      <c r="J882" s="14">
        <v>127.6972203</v>
      </c>
      <c r="K882" s="14">
        <v>0</v>
      </c>
      <c r="L882" s="14">
        <v>0</v>
      </c>
      <c r="M882" s="14">
        <v>1625.379502</v>
      </c>
      <c r="N882" s="14">
        <v>0</v>
      </c>
      <c r="O882" s="14">
        <v>0</v>
      </c>
      <c r="P882" s="14">
        <v>600.56369570000004</v>
      </c>
      <c r="Q882" s="14">
        <v>0</v>
      </c>
      <c r="R882" s="14">
        <v>0</v>
      </c>
      <c r="S882" s="14">
        <v>0</v>
      </c>
      <c r="T882" s="14">
        <v>1594.1922790000001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1040.7818480000001</v>
      </c>
      <c r="AD882" s="14">
        <v>1594.1922790000001</v>
      </c>
      <c r="AE882" s="14">
        <v>1.5317256749999999</v>
      </c>
      <c r="AF882" s="14" t="e">
        <f t="array" ref="AF882">TTEST(IF(H882:R882&lt;&gt;0,H882:R882),IF(S882:AA882&lt;&gt;0,S882:AA882),2,3)</f>
        <v>#DIV/0!</v>
      </c>
      <c r="AG882">
        <f t="array" ref="AG882">AVERAGE(IF(H882:R882&lt;&gt;0,H882:R882))</f>
        <v>958.6601045000001</v>
      </c>
      <c r="AH882">
        <f t="array" ref="AH882">STDEV(IF(H882:R882&lt;&gt;0,H882:R882))</f>
        <v>715.56180127858318</v>
      </c>
      <c r="AI882">
        <f t="shared" si="45"/>
        <v>133.97306882327186</v>
      </c>
    </row>
    <row r="883" spans="1:35" x14ac:dyDescent="0.2">
      <c r="A883" s="2" t="s">
        <v>982</v>
      </c>
      <c r="B883" s="2">
        <v>109881</v>
      </c>
      <c r="C883" s="5">
        <v>842</v>
      </c>
      <c r="D883" s="5">
        <f t="shared" si="43"/>
        <v>95266827</v>
      </c>
      <c r="E883" s="5">
        <v>867</v>
      </c>
      <c r="F883" s="5">
        <f t="shared" si="44"/>
        <v>1</v>
      </c>
      <c r="G883" s="5">
        <v>73</v>
      </c>
      <c r="H883" s="14">
        <v>0</v>
      </c>
      <c r="I883" s="14">
        <v>770</v>
      </c>
      <c r="J883" s="14">
        <v>78.505151519999998</v>
      </c>
      <c r="K883" s="14">
        <v>0</v>
      </c>
      <c r="L883" s="14">
        <v>0</v>
      </c>
      <c r="M883" s="14">
        <v>963.37099750000004</v>
      </c>
      <c r="N883" s="14">
        <v>0</v>
      </c>
      <c r="O883" s="14">
        <v>0</v>
      </c>
      <c r="P883" s="14">
        <v>1360.293003</v>
      </c>
      <c r="Q883" s="14">
        <v>0</v>
      </c>
      <c r="R883" s="14">
        <v>240.75068619999999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1640.941593</v>
      </c>
      <c r="Y883" s="14">
        <v>0</v>
      </c>
      <c r="Z883" s="14">
        <v>0</v>
      </c>
      <c r="AA883" s="14">
        <v>0</v>
      </c>
      <c r="AB883" s="14">
        <v>0</v>
      </c>
      <c r="AC883" s="14">
        <v>770</v>
      </c>
      <c r="AD883" s="14">
        <v>1640.941593</v>
      </c>
      <c r="AE883" s="14">
        <v>2.1310929779999999</v>
      </c>
      <c r="AF883" s="14" t="e">
        <f t="array" ref="AF883">TTEST(IF(H883:R883&lt;&gt;0,H883:R883),IF(S883:AA883&lt;&gt;0,S883:AA883),2,3)</f>
        <v>#DIV/0!</v>
      </c>
      <c r="AG883">
        <f t="array" ref="AG883">AVERAGE(IF(H883:R883&lt;&gt;0,H883:R883))</f>
        <v>682.58396764400004</v>
      </c>
      <c r="AH883">
        <f t="array" ref="AH883">STDEV(IF(H883:R883&lt;&gt;0,H883:R883))</f>
        <v>525.80897675218648</v>
      </c>
      <c r="AI883">
        <f t="shared" si="45"/>
        <v>129.81595937372168</v>
      </c>
    </row>
    <row r="884" spans="1:35" x14ac:dyDescent="0.2">
      <c r="A884" s="2" t="s">
        <v>1021</v>
      </c>
      <c r="B884" s="2">
        <v>48189</v>
      </c>
      <c r="C884" s="5">
        <v>1802</v>
      </c>
      <c r="D884" s="5">
        <f t="shared" si="43"/>
        <v>95028708</v>
      </c>
      <c r="E884" s="5">
        <v>1972</v>
      </c>
      <c r="F884" s="5">
        <f t="shared" si="44"/>
        <v>1</v>
      </c>
      <c r="G884" s="5">
        <v>59</v>
      </c>
      <c r="H884" s="14">
        <v>0</v>
      </c>
      <c r="I884" s="14">
        <v>1698</v>
      </c>
      <c r="J884" s="14">
        <v>193.45980729999999</v>
      </c>
      <c r="K884" s="14">
        <v>533.22405049999998</v>
      </c>
      <c r="L884" s="14">
        <v>0</v>
      </c>
      <c r="M884" s="14">
        <v>2189.6193170000001</v>
      </c>
      <c r="N884" s="14">
        <v>0</v>
      </c>
      <c r="O884" s="14">
        <v>2155.503956</v>
      </c>
      <c r="P884" s="14">
        <v>1253.5788130000001</v>
      </c>
      <c r="Q884" s="14">
        <v>0</v>
      </c>
      <c r="R884" s="14">
        <v>344.5877883</v>
      </c>
      <c r="S884" s="14">
        <v>2318.1177379999999</v>
      </c>
      <c r="T884" s="14">
        <v>1661.133683</v>
      </c>
      <c r="U884" s="14">
        <v>0</v>
      </c>
      <c r="V884" s="14">
        <v>0</v>
      </c>
      <c r="W884" s="14">
        <v>2049.520591</v>
      </c>
      <c r="X884" s="14">
        <v>0</v>
      </c>
      <c r="Y884" s="14">
        <v>0</v>
      </c>
      <c r="Z884" s="14">
        <v>1971.5297109999999</v>
      </c>
      <c r="AA884" s="14">
        <v>3141.4830040000002</v>
      </c>
      <c r="AB884" s="14">
        <v>3910</v>
      </c>
      <c r="AC884" s="14">
        <v>1253.5788130000001</v>
      </c>
      <c r="AD884" s="14">
        <v>2049.520591</v>
      </c>
      <c r="AE884" s="14">
        <v>1.6349355699999999</v>
      </c>
      <c r="AF884" s="14">
        <f t="array" ref="AF884">TTEST(IF(H884:R884&lt;&gt;0,H884:R884),IF(S884:AA884&lt;&gt;0,S884:AA884),2,3)</f>
        <v>2.973106498337405E-2</v>
      </c>
      <c r="AG884">
        <f t="array" ref="AG884">AVERAGE(IF(H884:R884&lt;&gt;0,H884:R884))</f>
        <v>1195.4248188714284</v>
      </c>
      <c r="AH884">
        <f t="array" ref="AH884">STDEV(IF(H884:R884&lt;&gt;0,H884:R884))</f>
        <v>849.75542991447844</v>
      </c>
      <c r="AI884">
        <f t="shared" si="45"/>
        <v>140.67869139615138</v>
      </c>
    </row>
    <row r="885" spans="1:35" x14ac:dyDescent="0.2">
      <c r="A885" s="2" t="s">
        <v>808</v>
      </c>
      <c r="B885" s="2">
        <v>30739</v>
      </c>
      <c r="C885" s="5">
        <v>4452</v>
      </c>
      <c r="D885" s="5">
        <f t="shared" si="43"/>
        <v>95014249</v>
      </c>
      <c r="E885" s="5">
        <v>3091</v>
      </c>
      <c r="F885" s="5">
        <f t="shared" si="44"/>
        <v>1</v>
      </c>
      <c r="G885" s="5">
        <v>80</v>
      </c>
      <c r="H885" s="14">
        <v>0</v>
      </c>
      <c r="I885" s="14">
        <v>13553</v>
      </c>
      <c r="J885" s="14">
        <v>869.29032259999997</v>
      </c>
      <c r="K885" s="14">
        <v>7414.3004220000003</v>
      </c>
      <c r="L885" s="14">
        <v>12136.62408</v>
      </c>
      <c r="M885" s="14">
        <v>3406.9585520000001</v>
      </c>
      <c r="N885" s="14">
        <v>2195.4472019999998</v>
      </c>
      <c r="O885" s="14">
        <v>4070.9345659999999</v>
      </c>
      <c r="P885" s="14">
        <v>2691.5888439999999</v>
      </c>
      <c r="Q885" s="14">
        <v>2743.2245389999998</v>
      </c>
      <c r="R885" s="14">
        <v>3656.376542</v>
      </c>
      <c r="S885" s="14">
        <v>3128.4194739999998</v>
      </c>
      <c r="T885" s="14">
        <v>2428.2623130000002</v>
      </c>
      <c r="U885" s="14">
        <v>4244.1240799999996</v>
      </c>
      <c r="V885" s="14">
        <v>0</v>
      </c>
      <c r="W885" s="14">
        <v>2701.0876090000002</v>
      </c>
      <c r="X885" s="14">
        <v>0</v>
      </c>
      <c r="Y885" s="14">
        <v>0</v>
      </c>
      <c r="Z885" s="14">
        <v>0</v>
      </c>
      <c r="AA885" s="14">
        <v>3054.4909830000001</v>
      </c>
      <c r="AB885" s="14">
        <v>2940</v>
      </c>
      <c r="AC885" s="14">
        <v>3531.667547</v>
      </c>
      <c r="AD885" s="14">
        <v>3054.4909830000001</v>
      </c>
      <c r="AE885" s="14">
        <v>0.86488633000000004</v>
      </c>
      <c r="AF885" s="14">
        <f t="array" ref="AF885">TTEST(IF(H885:R885&lt;&gt;0,H885:R885),IF(S885:AA885&lt;&gt;0,S885:AA885),2,3)</f>
        <v>0.15588797586471251</v>
      </c>
      <c r="AG885">
        <f t="array" ref="AG885">AVERAGE(IF(H885:R885&lt;&gt;0,H885:R885))</f>
        <v>5273.7745069600005</v>
      </c>
      <c r="AH885">
        <f t="array" ref="AH885">STDEV(IF(H885:R885&lt;&gt;0,H885:R885))</f>
        <v>4342.565524294665</v>
      </c>
      <c r="AI885">
        <f t="shared" si="45"/>
        <v>121.4437520275894</v>
      </c>
    </row>
    <row r="886" spans="1:35" x14ac:dyDescent="0.2">
      <c r="A886" s="2" t="s">
        <v>966</v>
      </c>
      <c r="B886" s="2">
        <v>141072</v>
      </c>
      <c r="C886" s="5">
        <v>672</v>
      </c>
      <c r="D886" s="5">
        <f t="shared" si="43"/>
        <v>94800384</v>
      </c>
      <c r="E886" s="5">
        <v>672</v>
      </c>
      <c r="F886" s="5">
        <f t="shared" si="44"/>
        <v>1</v>
      </c>
      <c r="G886" s="5">
        <v>122</v>
      </c>
      <c r="H886" s="14">
        <v>0</v>
      </c>
      <c r="I886" s="14">
        <v>90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1254.406855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90</v>
      </c>
      <c r="AD886" s="14">
        <v>1254.406855</v>
      </c>
      <c r="AE886" s="14">
        <v>13.93785394</v>
      </c>
      <c r="AF886" s="14" t="e">
        <f t="array" ref="AF886">TTEST(IF(H886:R886&lt;&gt;0,H886:R886),IF(S886:AA886&lt;&gt;0,S886:AA886),2,3)</f>
        <v>#DIV/0!</v>
      </c>
      <c r="AG886">
        <f t="array" ref="AG886">AVERAGE(IF(H886:R886&lt;&gt;0,H886:R886))</f>
        <v>90</v>
      </c>
      <c r="AH886" t="e">
        <f t="array" ref="AH886">STDEV(IF(H886:R886&lt;&gt;0,H886:R886))</f>
        <v>#DIV/0!</v>
      </c>
      <c r="AI886" t="e">
        <f t="shared" si="45"/>
        <v>#DIV/0!</v>
      </c>
    </row>
    <row r="887" spans="1:35" x14ac:dyDescent="0.2">
      <c r="A887" s="2" t="s">
        <v>972</v>
      </c>
      <c r="B887" s="2">
        <v>47327</v>
      </c>
      <c r="C887" s="5">
        <v>1991</v>
      </c>
      <c r="D887" s="5">
        <f t="shared" si="43"/>
        <v>94228057</v>
      </c>
      <c r="E887" s="5">
        <v>1991</v>
      </c>
      <c r="F887" s="5">
        <f t="shared" si="44"/>
        <v>1</v>
      </c>
      <c r="G887" s="5"/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1990.555638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1990.555638</v>
      </c>
      <c r="AD887" s="14" t="e">
        <v>#NUM!</v>
      </c>
      <c r="AE887" s="14" t="e">
        <v>#NUM!</v>
      </c>
      <c r="AF887" s="14" t="e">
        <f t="array" ref="AF887">TTEST(IF(H887:R887&lt;&gt;0,H887:R887),IF(S887:AA887&lt;&gt;0,S887:AA887),2,3)</f>
        <v>#DIV/0!</v>
      </c>
      <c r="AG887">
        <f t="array" ref="AG887">AVERAGE(IF(H887:R887&lt;&gt;0,H887:R887))</f>
        <v>1990.555638</v>
      </c>
      <c r="AH887" t="e">
        <f t="array" ref="AH887">STDEV(IF(H887:R887&lt;&gt;0,H887:R887))</f>
        <v>#DIV/0!</v>
      </c>
      <c r="AI887" t="e">
        <f t="shared" si="45"/>
        <v>#DIV/0!</v>
      </c>
    </row>
    <row r="888" spans="1:35" x14ac:dyDescent="0.2">
      <c r="A888" s="2" t="s">
        <v>542</v>
      </c>
      <c r="B888" s="2">
        <v>21615</v>
      </c>
      <c r="C888" s="5">
        <v>10522</v>
      </c>
      <c r="D888" s="5">
        <f t="shared" si="43"/>
        <v>94046865</v>
      </c>
      <c r="E888" s="5">
        <v>4351</v>
      </c>
      <c r="F888" s="5">
        <f t="shared" si="44"/>
        <v>1</v>
      </c>
      <c r="G888" s="5">
        <v>170</v>
      </c>
      <c r="H888" s="14">
        <v>0</v>
      </c>
      <c r="I888" s="14">
        <v>12569</v>
      </c>
      <c r="J888" s="14">
        <v>2526.7731640000002</v>
      </c>
      <c r="K888" s="14">
        <v>1295.542083</v>
      </c>
      <c r="L888" s="14">
        <v>0</v>
      </c>
      <c r="M888" s="14">
        <v>3580.8388030000001</v>
      </c>
      <c r="N888" s="14">
        <v>0</v>
      </c>
      <c r="O888" s="14">
        <v>14767.50584</v>
      </c>
      <c r="P888" s="14">
        <v>2578.0340670000001</v>
      </c>
      <c r="Q888" s="14">
        <v>65866.582290000006</v>
      </c>
      <c r="R888" s="14">
        <v>6582.8047290000004</v>
      </c>
      <c r="S888" s="14">
        <v>0</v>
      </c>
      <c r="T888" s="14">
        <v>2562.2003880000002</v>
      </c>
      <c r="U888" s="14">
        <v>0</v>
      </c>
      <c r="V888" s="14">
        <v>3881.274735</v>
      </c>
      <c r="W888" s="14">
        <v>0</v>
      </c>
      <c r="X888" s="14">
        <v>0</v>
      </c>
      <c r="Y888" s="14">
        <v>0</v>
      </c>
      <c r="Z888" s="14">
        <v>0</v>
      </c>
      <c r="AA888" s="14">
        <v>5233.6022139999995</v>
      </c>
      <c r="AB888" s="14">
        <v>4820</v>
      </c>
      <c r="AC888" s="14">
        <v>5081.821766</v>
      </c>
      <c r="AD888" s="14">
        <v>3881.274735</v>
      </c>
      <c r="AE888" s="14">
        <v>0.763756565</v>
      </c>
      <c r="AF888" s="14">
        <f t="array" ref="AF888">TTEST(IF(H888:R888&lt;&gt;0,H888:R888),IF(S888:AA888&lt;&gt;0,S888:AA888),2,3)</f>
        <v>0.24125346969154732</v>
      </c>
      <c r="AG888">
        <f t="array" ref="AG888">AVERAGE(IF(H888:R888&lt;&gt;0,H888:R888))</f>
        <v>13720.885122</v>
      </c>
      <c r="AH888">
        <f t="array" ref="AH888">STDEV(IF(H888:R888&lt;&gt;0,H888:R888))</f>
        <v>21643.966959626319</v>
      </c>
      <c r="AI888">
        <f t="shared" si="45"/>
        <v>63.393578208626543</v>
      </c>
    </row>
    <row r="889" spans="1:35" x14ac:dyDescent="0.2">
      <c r="A889" s="2" t="s">
        <v>887</v>
      </c>
      <c r="B889" s="2">
        <v>26068</v>
      </c>
      <c r="C889" s="5">
        <v>4510</v>
      </c>
      <c r="D889" s="5">
        <f t="shared" si="43"/>
        <v>93688392</v>
      </c>
      <c r="E889" s="5">
        <v>3594</v>
      </c>
      <c r="F889" s="5">
        <f t="shared" si="44"/>
        <v>1</v>
      </c>
      <c r="G889" s="5">
        <v>51</v>
      </c>
      <c r="H889" s="14">
        <v>0</v>
      </c>
      <c r="I889" s="14">
        <v>6873</v>
      </c>
      <c r="J889" s="14">
        <v>7806.4534249999997</v>
      </c>
      <c r="K889" s="14">
        <v>0</v>
      </c>
      <c r="L889" s="14">
        <v>0</v>
      </c>
      <c r="M889" s="14">
        <v>8755.9412269999993</v>
      </c>
      <c r="N889" s="14">
        <v>4175.1583520000004</v>
      </c>
      <c r="O889" s="14">
        <v>6365.3711629999998</v>
      </c>
      <c r="P889" s="14">
        <v>5441.1006219999999</v>
      </c>
      <c r="Q889" s="14">
        <v>1832.055826</v>
      </c>
      <c r="R889" s="14">
        <v>3594.1277789999999</v>
      </c>
      <c r="S889" s="14">
        <v>2343.7150839999999</v>
      </c>
      <c r="T889" s="14">
        <v>2277.6301739999999</v>
      </c>
      <c r="U889" s="14">
        <v>0</v>
      </c>
      <c r="V889" s="14">
        <v>0</v>
      </c>
      <c r="W889" s="14">
        <v>2938.8743669999999</v>
      </c>
      <c r="X889" s="14">
        <v>0</v>
      </c>
      <c r="Y889" s="14">
        <v>0</v>
      </c>
      <c r="Z889" s="14">
        <v>0</v>
      </c>
      <c r="AA889" s="14">
        <v>3168.3776200000002</v>
      </c>
      <c r="AB889" s="14">
        <v>3060</v>
      </c>
      <c r="AC889" s="14">
        <v>5903.2358919999997</v>
      </c>
      <c r="AD889" s="14">
        <v>2641.2947250000002</v>
      </c>
      <c r="AE889" s="14">
        <v>0.44743167499999997</v>
      </c>
      <c r="AF889" s="14">
        <f t="array" ref="AF889">TTEST(IF(H889:R889&lt;&gt;0,H889:R889),IF(S889:AA889&lt;&gt;0,S889:AA889),2,3)</f>
        <v>8.6673188886562235E-3</v>
      </c>
      <c r="AG889">
        <f t="array" ref="AG889">AVERAGE(IF(H889:R889&lt;&gt;0,H889:R889))</f>
        <v>5605.4010492500011</v>
      </c>
      <c r="AH889">
        <f t="array" ref="AH889">STDEV(IF(H889:R889&lt;&gt;0,H889:R889))</f>
        <v>2308.7052583962186</v>
      </c>
      <c r="AI889">
        <f t="shared" si="45"/>
        <v>242.79413878685787</v>
      </c>
    </row>
    <row r="890" spans="1:35" x14ac:dyDescent="0.2">
      <c r="A890" s="2" t="s">
        <v>975</v>
      </c>
      <c r="B890" s="2">
        <v>82015</v>
      </c>
      <c r="C890" s="5">
        <v>1141</v>
      </c>
      <c r="D890" s="5">
        <f t="shared" si="43"/>
        <v>93579115</v>
      </c>
      <c r="E890" s="5">
        <v>1141</v>
      </c>
      <c r="F890" s="5">
        <f t="shared" si="44"/>
        <v>1</v>
      </c>
      <c r="G890" s="5"/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1140.957097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 t="e">
        <v>#NUM!</v>
      </c>
      <c r="AD890" s="14">
        <v>1140.957097</v>
      </c>
      <c r="AE890" s="14" t="e">
        <v>#NUM!</v>
      </c>
      <c r="AF890" s="14" t="e">
        <f t="array" ref="AF890">TTEST(IF(H890:R890&lt;&gt;0,H890:R890),IF(S890:AA890&lt;&gt;0,S890:AA890),2,3)</f>
        <v>#DIV/0!</v>
      </c>
      <c r="AG890" t="e">
        <f t="array" ref="AG890">AVERAGE(IF(H890:R890&lt;&gt;0,H890:R890))</f>
        <v>#DIV/0!</v>
      </c>
      <c r="AH890" t="e">
        <f t="array" ref="AH890">STDEV(IF(H890:R890&lt;&gt;0,H890:R890))</f>
        <v>#DIV/0!</v>
      </c>
      <c r="AI890" t="e">
        <f t="shared" si="45"/>
        <v>#DIV/0!</v>
      </c>
    </row>
    <row r="891" spans="1:35" x14ac:dyDescent="0.2">
      <c r="A891" s="2" t="s">
        <v>976</v>
      </c>
      <c r="B891" s="2">
        <v>33732</v>
      </c>
      <c r="C891" s="5">
        <v>2774</v>
      </c>
      <c r="D891" s="5">
        <f t="shared" si="43"/>
        <v>93572568</v>
      </c>
      <c r="E891" s="5">
        <v>2774</v>
      </c>
      <c r="F891" s="5">
        <f t="shared" si="44"/>
        <v>1</v>
      </c>
      <c r="G891" s="5"/>
      <c r="H891" s="14">
        <v>2774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2774</v>
      </c>
      <c r="AD891" s="14" t="e">
        <v>#NUM!</v>
      </c>
      <c r="AE891" s="14" t="e">
        <v>#NUM!</v>
      </c>
      <c r="AF891" s="14" t="e">
        <f t="array" ref="AF891">TTEST(IF(H891:R891&lt;&gt;0,H891:R891),IF(S891:AA891&lt;&gt;0,S891:AA891),2,3)</f>
        <v>#DIV/0!</v>
      </c>
      <c r="AG891">
        <f t="array" ref="AG891">AVERAGE(IF(H891:R891&lt;&gt;0,H891:R891))</f>
        <v>2774</v>
      </c>
      <c r="AH891" t="e">
        <f t="array" ref="AH891">STDEV(IF(H891:R891&lt;&gt;0,H891:R891))</f>
        <v>#DIV/0!</v>
      </c>
      <c r="AI891" t="e">
        <f t="shared" si="45"/>
        <v>#DIV/0!</v>
      </c>
    </row>
    <row r="892" spans="1:35" x14ac:dyDescent="0.2">
      <c r="A892" s="2" t="s">
        <v>939</v>
      </c>
      <c r="B892" s="2">
        <v>44772</v>
      </c>
      <c r="C892" s="5">
        <v>2315</v>
      </c>
      <c r="D892" s="5">
        <f t="shared" si="43"/>
        <v>93394392</v>
      </c>
      <c r="E892" s="5">
        <v>2086</v>
      </c>
      <c r="F892" s="5">
        <f t="shared" si="44"/>
        <v>1</v>
      </c>
      <c r="G892" s="5">
        <v>85</v>
      </c>
      <c r="H892" s="14">
        <v>0</v>
      </c>
      <c r="I892" s="14">
        <v>5907</v>
      </c>
      <c r="J892" s="14">
        <v>198.13232819999999</v>
      </c>
      <c r="K892" s="14">
        <v>0</v>
      </c>
      <c r="L892" s="14">
        <v>0</v>
      </c>
      <c r="M892" s="14">
        <v>1788.37941</v>
      </c>
      <c r="N892" s="14">
        <v>0</v>
      </c>
      <c r="O892" s="14">
        <v>0</v>
      </c>
      <c r="P892" s="14">
        <v>1087.885115</v>
      </c>
      <c r="Q892" s="14">
        <v>0</v>
      </c>
      <c r="R892" s="14">
        <v>2527.2363340000002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2382.9427209999999</v>
      </c>
      <c r="Y892" s="14">
        <v>0</v>
      </c>
      <c r="Z892" s="14">
        <v>0</v>
      </c>
      <c r="AA892" s="14">
        <v>0</v>
      </c>
      <c r="AB892" s="14">
        <v>0</v>
      </c>
      <c r="AC892" s="14">
        <v>1788.37941</v>
      </c>
      <c r="AD892" s="14">
        <v>2382.9427209999999</v>
      </c>
      <c r="AE892" s="14">
        <v>1.332459268</v>
      </c>
      <c r="AF892" s="14" t="e">
        <f t="array" ref="AF892">TTEST(IF(H892:R892&lt;&gt;0,H892:R892),IF(S892:AA892&lt;&gt;0,S892:AA892),2,3)</f>
        <v>#DIV/0!</v>
      </c>
      <c r="AG892">
        <f t="array" ref="AG892">AVERAGE(IF(H892:R892&lt;&gt;0,H892:R892))</f>
        <v>2301.7266374400001</v>
      </c>
      <c r="AH892">
        <f t="array" ref="AH892">STDEV(IF(H892:R892&lt;&gt;0,H892:R892))</f>
        <v>2191.5118227729217</v>
      </c>
      <c r="AI892">
        <f t="shared" si="45"/>
        <v>105.02916815331727</v>
      </c>
    </row>
    <row r="893" spans="1:35" x14ac:dyDescent="0.2">
      <c r="A893" s="2" t="s">
        <v>846</v>
      </c>
      <c r="B893" s="2">
        <v>80151</v>
      </c>
      <c r="C893" s="5">
        <v>1606</v>
      </c>
      <c r="D893" s="5">
        <f t="shared" si="43"/>
        <v>93375915</v>
      </c>
      <c r="E893" s="5">
        <v>1165</v>
      </c>
      <c r="F893" s="5">
        <f t="shared" si="44"/>
        <v>1</v>
      </c>
      <c r="G893" s="5">
        <v>72</v>
      </c>
      <c r="H893" s="14">
        <v>0</v>
      </c>
      <c r="I893" s="14">
        <v>1134</v>
      </c>
      <c r="J893" s="14">
        <v>148.51761629999999</v>
      </c>
      <c r="K893" s="14">
        <v>0</v>
      </c>
      <c r="L893" s="14">
        <v>0</v>
      </c>
      <c r="M893" s="14">
        <v>880.54423840000004</v>
      </c>
      <c r="N893" s="14">
        <v>0</v>
      </c>
      <c r="O893" s="14">
        <v>0</v>
      </c>
      <c r="P893" s="14">
        <v>1164.781988</v>
      </c>
      <c r="Q893" s="14">
        <v>0</v>
      </c>
      <c r="R893" s="14">
        <v>143.68105439999999</v>
      </c>
      <c r="S893" s="14">
        <v>0</v>
      </c>
      <c r="T893" s="14">
        <v>1653.9676179999999</v>
      </c>
      <c r="U893" s="14">
        <v>3451.827687</v>
      </c>
      <c r="V893" s="14">
        <v>0</v>
      </c>
      <c r="W893" s="14">
        <v>1930.8859669999999</v>
      </c>
      <c r="X893" s="14">
        <v>0</v>
      </c>
      <c r="Y893" s="14">
        <v>0</v>
      </c>
      <c r="Z893" s="14">
        <v>2801.5614390000001</v>
      </c>
      <c r="AA893" s="14">
        <v>3276.5509940000002</v>
      </c>
      <c r="AB893" s="14">
        <v>1080</v>
      </c>
      <c r="AC893" s="14">
        <v>880.54423840000004</v>
      </c>
      <c r="AD893" s="14">
        <v>2801.5614390000001</v>
      </c>
      <c r="AE893" s="14">
        <v>3.1816248599999999</v>
      </c>
      <c r="AF893" s="14">
        <f t="array" ref="AF893">TTEST(IF(H893:R893&lt;&gt;0,H893:R893),IF(S893:AA893&lt;&gt;0,S893:AA893),2,3)</f>
        <v>2.8748186275175196E-3</v>
      </c>
      <c r="AG893">
        <f t="array" ref="AG893">AVERAGE(IF(H893:R893&lt;&gt;0,H893:R893))</f>
        <v>694.30497942</v>
      </c>
      <c r="AH893">
        <f t="array" ref="AH893">STDEV(IF(H893:R893&lt;&gt;0,H893:R893))</f>
        <v>512.45388593915561</v>
      </c>
      <c r="AI893">
        <f t="shared" si="45"/>
        <v>135.4863332039277</v>
      </c>
    </row>
    <row r="894" spans="1:35" x14ac:dyDescent="0.2">
      <c r="A894" s="2" t="s">
        <v>1077</v>
      </c>
      <c r="B894" s="2">
        <v>36715</v>
      </c>
      <c r="C894" s="5">
        <v>2078</v>
      </c>
      <c r="D894" s="5">
        <f t="shared" si="43"/>
        <v>93292815</v>
      </c>
      <c r="E894" s="5">
        <v>2541</v>
      </c>
      <c r="F894" s="5">
        <f t="shared" si="44"/>
        <v>1</v>
      </c>
      <c r="G894" s="5">
        <v>65</v>
      </c>
      <c r="H894" s="14">
        <v>0</v>
      </c>
      <c r="I894" s="14">
        <v>4076</v>
      </c>
      <c r="J894" s="14">
        <v>171.0123883</v>
      </c>
      <c r="K894" s="14">
        <v>3061.131097</v>
      </c>
      <c r="L894" s="14">
        <v>0</v>
      </c>
      <c r="M894" s="14">
        <v>896.99653339999998</v>
      </c>
      <c r="N894" s="14">
        <v>3058.104793</v>
      </c>
      <c r="O894" s="14">
        <v>0</v>
      </c>
      <c r="P894" s="14">
        <v>2888.1564579999999</v>
      </c>
      <c r="Q894" s="14">
        <v>0</v>
      </c>
      <c r="R894" s="14">
        <v>2540.7111100000002</v>
      </c>
      <c r="S894" s="14">
        <v>0</v>
      </c>
      <c r="T894" s="14">
        <v>1407.109909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606</v>
      </c>
      <c r="AC894" s="14">
        <v>2888.1564579999999</v>
      </c>
      <c r="AD894" s="14">
        <v>1407.109909</v>
      </c>
      <c r="AE894" s="14">
        <v>0.48720002899999998</v>
      </c>
      <c r="AF894" s="14" t="e">
        <f t="array" ref="AF894">TTEST(IF(H894:R894&lt;&gt;0,H894:R894),IF(S894:AA894&lt;&gt;0,S894:AA894),2,3)</f>
        <v>#DIV/0!</v>
      </c>
      <c r="AG894">
        <f t="array" ref="AG894">AVERAGE(IF(H894:R894&lt;&gt;0,H894:R894))</f>
        <v>2384.5874828142855</v>
      </c>
      <c r="AH894">
        <f t="array" ref="AH894">STDEV(IF(H894:R894&lt;&gt;0,H894:R894))</f>
        <v>1364.0021361100221</v>
      </c>
      <c r="AI894">
        <f t="shared" si="45"/>
        <v>174.82285545496697</v>
      </c>
    </row>
    <row r="895" spans="1:35" x14ac:dyDescent="0.2">
      <c r="A895" s="2" t="s">
        <v>647</v>
      </c>
      <c r="B895" s="2">
        <v>49210</v>
      </c>
      <c r="C895" s="5">
        <v>3685</v>
      </c>
      <c r="D895" s="5">
        <f t="shared" si="43"/>
        <v>93154530</v>
      </c>
      <c r="E895" s="5">
        <v>1893</v>
      </c>
      <c r="F895" s="5">
        <f t="shared" si="44"/>
        <v>1</v>
      </c>
      <c r="G895" s="5">
        <v>107</v>
      </c>
      <c r="H895" s="14">
        <v>0</v>
      </c>
      <c r="I895" s="14">
        <v>13797</v>
      </c>
      <c r="J895" s="14">
        <v>368.94326089999998</v>
      </c>
      <c r="K895" s="14">
        <v>0</v>
      </c>
      <c r="L895" s="14">
        <v>0</v>
      </c>
      <c r="M895" s="14">
        <v>1391.078503</v>
      </c>
      <c r="N895" s="14">
        <v>0</v>
      </c>
      <c r="O895" s="14">
        <v>2605.111762</v>
      </c>
      <c r="P895" s="14">
        <v>2432.6600480000002</v>
      </c>
      <c r="Q895" s="14">
        <v>7670.9881089999999</v>
      </c>
      <c r="R895" s="14">
        <v>1755.191683</v>
      </c>
      <c r="S895" s="14">
        <v>0</v>
      </c>
      <c r="T895" s="14">
        <v>1572.885886</v>
      </c>
      <c r="U895" s="14">
        <v>5254.8203119999998</v>
      </c>
      <c r="V895" s="14">
        <v>0</v>
      </c>
      <c r="W895" s="14">
        <v>1798.221425</v>
      </c>
      <c r="X895" s="14">
        <v>1892.585034</v>
      </c>
      <c r="Y895" s="14">
        <v>0</v>
      </c>
      <c r="Z895" s="14">
        <v>0</v>
      </c>
      <c r="AA895" s="14">
        <v>0</v>
      </c>
      <c r="AB895" s="14">
        <v>0</v>
      </c>
      <c r="AC895" s="14">
        <v>2432.6600480000002</v>
      </c>
      <c r="AD895" s="14">
        <v>1845.403229</v>
      </c>
      <c r="AE895" s="14">
        <v>0.75859478599999997</v>
      </c>
      <c r="AF895" s="14">
        <f t="array" ref="AF895">TTEST(IF(H895:R895&lt;&gt;0,H895:R895),IF(S895:AA895&lt;&gt;0,S895:AA895),2,3)</f>
        <v>0.4336622633673427</v>
      </c>
      <c r="AG895">
        <f t="array" ref="AG895">AVERAGE(IF(H895:R895&lt;&gt;0,H895:R895))</f>
        <v>4288.7104808428576</v>
      </c>
      <c r="AH895">
        <f t="array" ref="AH895">STDEV(IF(H895:R895&lt;&gt;0,H895:R895))</f>
        <v>4801.1519976281124</v>
      </c>
      <c r="AI895">
        <f t="shared" si="45"/>
        <v>89.326696654502641</v>
      </c>
    </row>
    <row r="896" spans="1:35" x14ac:dyDescent="0.2">
      <c r="A896" s="2" t="s">
        <v>942</v>
      </c>
      <c r="B896" s="2">
        <v>29991</v>
      </c>
      <c r="C896" s="5">
        <v>3409</v>
      </c>
      <c r="D896" s="5">
        <f t="shared" si="43"/>
        <v>92552226</v>
      </c>
      <c r="E896" s="5">
        <v>3086</v>
      </c>
      <c r="F896" s="5">
        <f t="shared" si="44"/>
        <v>1</v>
      </c>
      <c r="G896" s="5">
        <v>79</v>
      </c>
      <c r="H896" s="14">
        <v>0</v>
      </c>
      <c r="I896" s="14">
        <v>4534</v>
      </c>
      <c r="J896" s="14">
        <v>214.4122514</v>
      </c>
      <c r="K896" s="14">
        <v>0</v>
      </c>
      <c r="L896" s="14">
        <v>5775.2541780000001</v>
      </c>
      <c r="M896" s="14">
        <v>916.26376949999997</v>
      </c>
      <c r="N896" s="14">
        <v>0</v>
      </c>
      <c r="O896" s="14">
        <v>3086.4504229999998</v>
      </c>
      <c r="P896" s="14">
        <v>1317.6821379999999</v>
      </c>
      <c r="Q896" s="14">
        <v>7596.5480829999997</v>
      </c>
      <c r="R896" s="14">
        <v>6111.1596820000004</v>
      </c>
      <c r="S896" s="14">
        <v>0</v>
      </c>
      <c r="T896" s="14">
        <v>1129.3140599999999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3810.2252109999999</v>
      </c>
      <c r="AD896" s="14">
        <v>1129.3140599999999</v>
      </c>
      <c r="AE896" s="14">
        <v>0.29639037000000001</v>
      </c>
      <c r="AF896" s="14" t="e">
        <f t="array" ref="AF896">TTEST(IF(H896:R896&lt;&gt;0,H896:R896),IF(S896:AA896&lt;&gt;0,S896:AA896),2,3)</f>
        <v>#DIV/0!</v>
      </c>
      <c r="AG896">
        <f t="array" ref="AG896">AVERAGE(IF(H896:R896&lt;&gt;0,H896:R896))</f>
        <v>3693.9713156125003</v>
      </c>
      <c r="AH896">
        <f t="array" ref="AH896">STDEV(IF(H896:R896&lt;&gt;0,H896:R896))</f>
        <v>2724.2066722386248</v>
      </c>
      <c r="AI896">
        <f t="shared" si="45"/>
        <v>135.59805697770238</v>
      </c>
    </row>
    <row r="897" spans="1:35" x14ac:dyDescent="0.2">
      <c r="A897" s="2" t="s">
        <v>751</v>
      </c>
      <c r="B897" s="2">
        <v>24533</v>
      </c>
      <c r="C897" s="5">
        <v>6098</v>
      </c>
      <c r="D897" s="5">
        <f t="shared" si="43"/>
        <v>92317679</v>
      </c>
      <c r="E897" s="5">
        <v>3763</v>
      </c>
      <c r="F897" s="5">
        <f t="shared" si="44"/>
        <v>1</v>
      </c>
      <c r="G897" s="5">
        <v>152</v>
      </c>
      <c r="H897" s="14">
        <v>0</v>
      </c>
      <c r="I897" s="14">
        <v>12353</v>
      </c>
      <c r="J897" s="14">
        <v>1300.541054</v>
      </c>
      <c r="K897" s="14">
        <v>0</v>
      </c>
      <c r="L897" s="14">
        <v>0</v>
      </c>
      <c r="M897" s="14">
        <v>4307.3110479999996</v>
      </c>
      <c r="N897" s="14">
        <v>0</v>
      </c>
      <c r="O897" s="14">
        <v>2864.527904</v>
      </c>
      <c r="P897" s="14">
        <v>2330.146115</v>
      </c>
      <c r="Q897" s="14">
        <v>38087.654560000003</v>
      </c>
      <c r="R897" s="14">
        <v>1354.690777</v>
      </c>
      <c r="S897" s="14">
        <v>5063.4990790000002</v>
      </c>
      <c r="T897" s="14">
        <v>3763.3528030000002</v>
      </c>
      <c r="U897" s="14">
        <v>3819.4849949999998</v>
      </c>
      <c r="V897" s="14">
        <v>4247.5950560000001</v>
      </c>
      <c r="W897" s="14">
        <v>3451.1034239999999</v>
      </c>
      <c r="X897" s="14">
        <v>0</v>
      </c>
      <c r="Y897" s="14">
        <v>0</v>
      </c>
      <c r="Z897" s="14">
        <v>2394.548702</v>
      </c>
      <c r="AA897" s="14">
        <v>5057.8944099999999</v>
      </c>
      <c r="AB897" s="14">
        <v>1070</v>
      </c>
      <c r="AC897" s="14">
        <v>2864.527904</v>
      </c>
      <c r="AD897" s="14">
        <v>3819.4849949999998</v>
      </c>
      <c r="AE897" s="14">
        <v>1.3333732899999999</v>
      </c>
      <c r="AF897" s="14">
        <f t="array" ref="AF897">TTEST(IF(H897:R897&lt;&gt;0,H897:R897),IF(S897:AA897&lt;&gt;0,S897:AA897),2,3)</f>
        <v>0.36532698501032218</v>
      </c>
      <c r="AG897">
        <f t="array" ref="AG897">AVERAGE(IF(H897:R897&lt;&gt;0,H897:R897))</f>
        <v>8942.5530654285722</v>
      </c>
      <c r="AH897">
        <f t="array" ref="AH897">STDEV(IF(H897:R897&lt;&gt;0,H897:R897))</f>
        <v>13411.412274716777</v>
      </c>
      <c r="AI897">
        <f t="shared" si="45"/>
        <v>66.678682917585746</v>
      </c>
    </row>
    <row r="898" spans="1:35" x14ac:dyDescent="0.2">
      <c r="A898" s="2" t="s">
        <v>668</v>
      </c>
      <c r="B898" s="2">
        <v>9615</v>
      </c>
      <c r="C898" s="5">
        <v>18254</v>
      </c>
      <c r="D898" s="5">
        <f t="shared" si="43"/>
        <v>92265540</v>
      </c>
      <c r="E898" s="5">
        <v>9596</v>
      </c>
      <c r="F898" s="5">
        <f t="shared" si="44"/>
        <v>1</v>
      </c>
      <c r="G898" s="5">
        <v>127</v>
      </c>
      <c r="H898" s="14">
        <v>5026</v>
      </c>
      <c r="I898" s="14">
        <v>13174</v>
      </c>
      <c r="J898" s="14">
        <v>31274.758900000001</v>
      </c>
      <c r="K898" s="14">
        <v>0</v>
      </c>
      <c r="L898" s="14">
        <v>0</v>
      </c>
      <c r="M898" s="14">
        <v>9596.4525389999999</v>
      </c>
      <c r="N898" s="14">
        <v>1410.8364300000001</v>
      </c>
      <c r="O898" s="14">
        <v>17458.570629999998</v>
      </c>
      <c r="P898" s="14">
        <v>4453.2721769999998</v>
      </c>
      <c r="Q898" s="14">
        <v>0</v>
      </c>
      <c r="R898" s="14">
        <v>11151.067800000001</v>
      </c>
      <c r="S898" s="14">
        <v>4879.9110970000002</v>
      </c>
      <c r="T898" s="14">
        <v>1259.4975139999999</v>
      </c>
      <c r="U898" s="14">
        <v>11981.27103</v>
      </c>
      <c r="V898" s="14">
        <v>90744.369519999993</v>
      </c>
      <c r="W898" s="14">
        <v>3900.9222749999999</v>
      </c>
      <c r="X898" s="14">
        <v>0</v>
      </c>
      <c r="Y898" s="14">
        <v>8153.9429040000005</v>
      </c>
      <c r="Z898" s="14">
        <v>44880.475299999998</v>
      </c>
      <c r="AA898" s="14">
        <v>45638.965360000002</v>
      </c>
      <c r="AB898" s="14">
        <v>5330</v>
      </c>
      <c r="AC898" s="14">
        <v>10373.76017</v>
      </c>
      <c r="AD898" s="14">
        <v>10067.606970000001</v>
      </c>
      <c r="AE898" s="14">
        <v>0.97048773099999996</v>
      </c>
      <c r="AF898" s="14">
        <f t="array" ref="AF898">TTEST(IF(H898:R898&lt;&gt;0,H898:R898),IF(S898:AA898&lt;&gt;0,S898:AA898),2,3)</f>
        <v>0.24103118524915793</v>
      </c>
      <c r="AG898">
        <f t="array" ref="AG898">AVERAGE(IF(H898:R898&lt;&gt;0,H898:R898))</f>
        <v>11693.119809500002</v>
      </c>
      <c r="AH898">
        <f t="array" ref="AH898">STDEV(IF(H898:R898&lt;&gt;0,H898:R898))</f>
        <v>9457.8394134132432</v>
      </c>
      <c r="AI898">
        <f t="shared" si="45"/>
        <v>123.63415467719459</v>
      </c>
    </row>
    <row r="899" spans="1:35" x14ac:dyDescent="0.2">
      <c r="A899" s="2" t="s">
        <v>1059</v>
      </c>
      <c r="B899" s="2">
        <v>25484</v>
      </c>
      <c r="C899" s="5">
        <v>3111</v>
      </c>
      <c r="D899" s="5">
        <f t="shared" si="43"/>
        <v>92099176</v>
      </c>
      <c r="E899" s="5">
        <v>3614</v>
      </c>
      <c r="F899" s="5">
        <f t="shared" si="44"/>
        <v>1</v>
      </c>
      <c r="G899" s="5">
        <v>59</v>
      </c>
      <c r="H899" s="14">
        <v>0</v>
      </c>
      <c r="I899" s="14">
        <v>367</v>
      </c>
      <c r="J899" s="14">
        <v>61.979966750000003</v>
      </c>
      <c r="K899" s="14">
        <v>0</v>
      </c>
      <c r="L899" s="14">
        <v>0</v>
      </c>
      <c r="M899" s="14">
        <v>1214.500229</v>
      </c>
      <c r="N899" s="14">
        <v>0</v>
      </c>
      <c r="O899" s="14">
        <v>0</v>
      </c>
      <c r="P899" s="14">
        <v>3409.7718199999999</v>
      </c>
      <c r="Q899" s="14">
        <v>0</v>
      </c>
      <c r="R899" s="14">
        <v>951.05964570000003</v>
      </c>
      <c r="S899" s="14">
        <v>4115.220773</v>
      </c>
      <c r="T899" s="14">
        <v>3971.7177430000002</v>
      </c>
      <c r="U899" s="14">
        <v>3808.4789649999998</v>
      </c>
      <c r="V899" s="14">
        <v>3909.365706</v>
      </c>
      <c r="W899" s="14">
        <v>3824.2688929999999</v>
      </c>
      <c r="X899" s="14">
        <v>3017.176919</v>
      </c>
      <c r="Y899" s="14">
        <v>4808.3059030000004</v>
      </c>
      <c r="Z899" s="14">
        <v>6679.9332249999998</v>
      </c>
      <c r="AA899" s="14">
        <v>0</v>
      </c>
      <c r="AB899" s="14">
        <v>3420</v>
      </c>
      <c r="AC899" s="14">
        <v>951.05964570000003</v>
      </c>
      <c r="AD899" s="14">
        <v>3940.541725</v>
      </c>
      <c r="AE899" s="14">
        <v>4.143317133</v>
      </c>
      <c r="AF899" s="14">
        <f t="array" ref="AF899">TTEST(IF(H899:R899&lt;&gt;0,H899:R899),IF(S899:AA899&lt;&gt;0,S899:AA899),2,3)</f>
        <v>2.9289278870963851E-3</v>
      </c>
      <c r="AG899">
        <f t="array" ref="AG899">AVERAGE(IF(H899:R899&lt;&gt;0,H899:R899))</f>
        <v>1200.86233229</v>
      </c>
      <c r="AH899">
        <f t="array" ref="AH899">STDEV(IF(H899:R899&lt;&gt;0,H899:R899))</f>
        <v>1316.6480102042851</v>
      </c>
      <c r="AI899">
        <f t="shared" si="45"/>
        <v>91.206026438583208</v>
      </c>
    </row>
    <row r="900" spans="1:35" x14ac:dyDescent="0.2">
      <c r="A900" s="2" t="s">
        <v>294</v>
      </c>
      <c r="B900" s="2">
        <v>156850</v>
      </c>
      <c r="C900" s="5">
        <v>2855</v>
      </c>
      <c r="D900" s="5">
        <f t="shared" si="43"/>
        <v>91600400</v>
      </c>
      <c r="E900" s="5">
        <v>584</v>
      </c>
      <c r="F900" s="5">
        <f t="shared" si="44"/>
        <v>1</v>
      </c>
      <c r="G900" s="5">
        <v>142</v>
      </c>
      <c r="H900" s="14">
        <v>9570</v>
      </c>
      <c r="I900" s="14">
        <v>271</v>
      </c>
      <c r="J900" s="14">
        <v>137.644192</v>
      </c>
      <c r="K900" s="14">
        <v>0</v>
      </c>
      <c r="L900" s="14">
        <v>0</v>
      </c>
      <c r="M900" s="14">
        <v>733.12503619999995</v>
      </c>
      <c r="N900" s="14">
        <v>0</v>
      </c>
      <c r="O900" s="14">
        <v>9034.5805920000003</v>
      </c>
      <c r="P900" s="14">
        <v>2397.1133460000001</v>
      </c>
      <c r="Q900" s="14">
        <v>0</v>
      </c>
      <c r="R900" s="14">
        <v>435.84769519999998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259</v>
      </c>
      <c r="AC900" s="14">
        <v>733.12503619999995</v>
      </c>
      <c r="AD900" s="14" t="e">
        <v>#NUM!</v>
      </c>
      <c r="AE900" s="14" t="e">
        <v>#NUM!</v>
      </c>
      <c r="AF900" s="14" t="e">
        <f t="array" ref="AF900">TTEST(IF(H900:R900&lt;&gt;0,H900:R900),IF(S900:AA900&lt;&gt;0,S900:AA900),2,3)</f>
        <v>#DIV/0!</v>
      </c>
      <c r="AG900">
        <f t="array" ref="AG900">AVERAGE(IF(H900:R900&lt;&gt;0,H900:R900))</f>
        <v>3225.6158373428561</v>
      </c>
      <c r="AH900">
        <f t="array" ref="AH900">STDEV(IF(H900:R900&lt;&gt;0,H900:R900))</f>
        <v>4221.8151430358466</v>
      </c>
      <c r="AI900">
        <f t="shared" si="45"/>
        <v>76.403530899824332</v>
      </c>
    </row>
    <row r="901" spans="1:35" x14ac:dyDescent="0.2">
      <c r="A901" s="2" t="s">
        <v>987</v>
      </c>
      <c r="B901" s="2">
        <v>59389</v>
      </c>
      <c r="C901" s="5">
        <v>1542</v>
      </c>
      <c r="D901" s="5">
        <f t="shared" si="43"/>
        <v>91577838</v>
      </c>
      <c r="E901" s="5">
        <v>1542</v>
      </c>
      <c r="F901" s="5">
        <f t="shared" si="44"/>
        <v>1</v>
      </c>
      <c r="G901" s="5">
        <v>16</v>
      </c>
      <c r="H901" s="14">
        <v>1364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1720.372752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1542.1863760000001</v>
      </c>
      <c r="AD901" s="14" t="e">
        <v>#NUM!</v>
      </c>
      <c r="AE901" s="14" t="e">
        <v>#NUM!</v>
      </c>
      <c r="AF901" s="14" t="e">
        <f t="array" ref="AF901">TTEST(IF(H901:R901&lt;&gt;0,H901:R901),IF(S901:AA901&lt;&gt;0,S901:AA901),2,3)</f>
        <v>#DIV/0!</v>
      </c>
      <c r="AG901">
        <f t="array" ref="AG901">AVERAGE(IF(H901:R901&lt;&gt;0,H901:R901))</f>
        <v>1542.1863760000001</v>
      </c>
      <c r="AH901">
        <f t="array" ref="AH901">STDEV(IF(H901:R901&lt;&gt;0,H901:R901))</f>
        <v>251.99358956931201</v>
      </c>
      <c r="AI901">
        <f t="shared" si="45"/>
        <v>611.99428867844847</v>
      </c>
    </row>
    <row r="902" spans="1:35" x14ac:dyDescent="0.2">
      <c r="A902" s="2" t="s">
        <v>990</v>
      </c>
      <c r="B902" s="2">
        <v>84601</v>
      </c>
      <c r="C902" s="5">
        <v>1080</v>
      </c>
      <c r="D902" s="5">
        <f t="shared" ref="D902:D965" si="46">B902*E902</f>
        <v>91369080</v>
      </c>
      <c r="E902" s="5">
        <v>1080</v>
      </c>
      <c r="F902" s="5">
        <f t="shared" ref="F902:F965" si="47">IF(E902&lt;14993,1,0)</f>
        <v>1</v>
      </c>
      <c r="G902" s="5">
        <v>14</v>
      </c>
      <c r="H902" s="14">
        <v>975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1184.405986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975</v>
      </c>
      <c r="AD902" s="14">
        <v>1184.405986</v>
      </c>
      <c r="AE902" s="14">
        <v>1.2147753699999999</v>
      </c>
      <c r="AF902" s="14" t="e">
        <f t="array" ref="AF902">TTEST(IF(H902:R902&lt;&gt;0,H902:R902),IF(S902:AA902&lt;&gt;0,S902:AA902),2,3)</f>
        <v>#DIV/0!</v>
      </c>
      <c r="AG902">
        <f t="array" ref="AG902">AVERAGE(IF(H902:R902&lt;&gt;0,H902:R902))</f>
        <v>975</v>
      </c>
      <c r="AH902" t="e">
        <f t="array" ref="AH902">STDEV(IF(H902:R902&lt;&gt;0,H902:R902))</f>
        <v>#DIV/0!</v>
      </c>
      <c r="AI902" t="e">
        <f t="shared" si="45"/>
        <v>#DIV/0!</v>
      </c>
    </row>
    <row r="903" spans="1:35" x14ac:dyDescent="0.2">
      <c r="A903" s="2" t="s">
        <v>876</v>
      </c>
      <c r="B903" s="2">
        <v>18356</v>
      </c>
      <c r="C903" s="5">
        <v>6548</v>
      </c>
      <c r="D903" s="5">
        <f t="shared" si="46"/>
        <v>91100828</v>
      </c>
      <c r="E903" s="5">
        <v>4963</v>
      </c>
      <c r="F903" s="5">
        <f t="shared" si="47"/>
        <v>1</v>
      </c>
      <c r="G903" s="5">
        <v>63</v>
      </c>
      <c r="H903" s="14">
        <v>0</v>
      </c>
      <c r="I903" s="14">
        <v>12398</v>
      </c>
      <c r="J903" s="14">
        <v>10896.47833</v>
      </c>
      <c r="K903" s="14">
        <v>1993.752663</v>
      </c>
      <c r="L903" s="14">
        <v>4962.976823</v>
      </c>
      <c r="M903" s="14">
        <v>11225.900589999999</v>
      </c>
      <c r="N903" s="14">
        <v>13020.48137</v>
      </c>
      <c r="O903" s="14">
        <v>11465.93865</v>
      </c>
      <c r="P903" s="14">
        <v>7330.2284280000003</v>
      </c>
      <c r="Q903" s="14">
        <v>11197.94657</v>
      </c>
      <c r="R903" s="14">
        <v>5270.1168969999999</v>
      </c>
      <c r="S903" s="14">
        <v>3131.9828910000001</v>
      </c>
      <c r="T903" s="14">
        <v>2828.2284450000002</v>
      </c>
      <c r="U903" s="14">
        <v>3499.834464</v>
      </c>
      <c r="V903" s="14">
        <v>0</v>
      </c>
      <c r="W903" s="14">
        <v>2891.3007550000002</v>
      </c>
      <c r="X903" s="14">
        <v>0</v>
      </c>
      <c r="Y903" s="14">
        <v>0</v>
      </c>
      <c r="Z903" s="14">
        <v>2731.8319700000002</v>
      </c>
      <c r="AA903" s="14">
        <v>3578.8337660000002</v>
      </c>
      <c r="AB903" s="14">
        <v>2900</v>
      </c>
      <c r="AC903" s="14">
        <v>11047.212450000001</v>
      </c>
      <c r="AD903" s="14">
        <v>3011.6418229999999</v>
      </c>
      <c r="AE903" s="14">
        <v>0.27261554300000002</v>
      </c>
      <c r="AF903" s="14">
        <f t="array" ref="AF903">TTEST(IF(H903:R903&lt;&gt;0,H903:R903),IF(S903:AA903&lt;&gt;0,S903:AA903),2,3)</f>
        <v>8.2519333923429517E-4</v>
      </c>
      <c r="AG903">
        <f t="array" ref="AG903">AVERAGE(IF(H903:R903&lt;&gt;0,H903:R903))</f>
        <v>8976.1820321000014</v>
      </c>
      <c r="AH903">
        <f t="array" ref="AH903">STDEV(IF(H903:R903&lt;&gt;0,H903:R903))</f>
        <v>3789.6541981937494</v>
      </c>
      <c r="AI903">
        <f t="shared" si="45"/>
        <v>236.86018730622678</v>
      </c>
    </row>
    <row r="904" spans="1:35" x14ac:dyDescent="0.2">
      <c r="A904" s="2" t="s">
        <v>997</v>
      </c>
      <c r="B904" s="2">
        <v>79160</v>
      </c>
      <c r="C904" s="5">
        <v>1135</v>
      </c>
      <c r="D904" s="5">
        <f t="shared" si="46"/>
        <v>90954840</v>
      </c>
      <c r="E904" s="5">
        <v>1149</v>
      </c>
      <c r="F904" s="5">
        <f t="shared" si="47"/>
        <v>1</v>
      </c>
      <c r="G904" s="5">
        <v>65</v>
      </c>
      <c r="H904" s="14">
        <v>0</v>
      </c>
      <c r="I904" s="14">
        <v>2314</v>
      </c>
      <c r="J904" s="14">
        <v>119.3722683</v>
      </c>
      <c r="K904" s="14">
        <v>870.89569730000005</v>
      </c>
      <c r="L904" s="14">
        <v>0</v>
      </c>
      <c r="M904" s="14">
        <v>1747.5138340000001</v>
      </c>
      <c r="N904" s="14">
        <v>0</v>
      </c>
      <c r="O904" s="14">
        <v>0</v>
      </c>
      <c r="P904" s="14">
        <v>1200.943064</v>
      </c>
      <c r="Q904" s="14">
        <v>0</v>
      </c>
      <c r="R904" s="14">
        <v>541.84905609999998</v>
      </c>
      <c r="S904" s="14">
        <v>0</v>
      </c>
      <c r="T904" s="14">
        <v>1149.287857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1035.9193809999999</v>
      </c>
      <c r="AD904" s="14">
        <v>1149.287857</v>
      </c>
      <c r="AE904" s="14">
        <v>1.1094375480000001</v>
      </c>
      <c r="AF904" s="14" t="e">
        <f t="array" ref="AF904">TTEST(IF(H904:R904&lt;&gt;0,H904:R904),IF(S904:AA904&lt;&gt;0,S904:AA904),2,3)</f>
        <v>#DIV/0!</v>
      </c>
      <c r="AG904">
        <f t="array" ref="AG904">AVERAGE(IF(H904:R904&lt;&gt;0,H904:R904))</f>
        <v>1132.4289866166666</v>
      </c>
      <c r="AH904">
        <f t="array" ref="AH904">STDEV(IF(H904:R904&lt;&gt;0,H904:R904))</f>
        <v>802.82025861638351</v>
      </c>
      <c r="AI904">
        <f t="shared" si="45"/>
        <v>141.05635407959753</v>
      </c>
    </row>
    <row r="905" spans="1:35" x14ac:dyDescent="0.2">
      <c r="A905" s="2" t="s">
        <v>904</v>
      </c>
      <c r="B905" s="2">
        <v>26242</v>
      </c>
      <c r="C905" s="5">
        <v>4278</v>
      </c>
      <c r="D905" s="5">
        <f t="shared" si="46"/>
        <v>90928530</v>
      </c>
      <c r="E905" s="5">
        <v>3465</v>
      </c>
      <c r="F905" s="5">
        <f t="shared" si="47"/>
        <v>1</v>
      </c>
      <c r="G905" s="5">
        <v>75</v>
      </c>
      <c r="H905" s="14">
        <v>1018</v>
      </c>
      <c r="I905" s="14">
        <v>11256</v>
      </c>
      <c r="J905" s="14">
        <v>1334.2085939999999</v>
      </c>
      <c r="K905" s="14">
        <v>2529.2094069999998</v>
      </c>
      <c r="L905" s="14">
        <v>0</v>
      </c>
      <c r="M905" s="14">
        <v>2625.9887469999999</v>
      </c>
      <c r="N905" s="14">
        <v>0</v>
      </c>
      <c r="O905" s="14">
        <v>4219.3459430000003</v>
      </c>
      <c r="P905" s="14">
        <v>3465.187336</v>
      </c>
      <c r="Q905" s="14">
        <v>10038.10698</v>
      </c>
      <c r="R905" s="14">
        <v>9254.0109969999994</v>
      </c>
      <c r="S905" s="14">
        <v>0</v>
      </c>
      <c r="T905" s="14">
        <v>2886.0382410000002</v>
      </c>
      <c r="U905" s="14">
        <v>3520.7855370000002</v>
      </c>
      <c r="V905" s="14">
        <v>4353.467259</v>
      </c>
      <c r="W905" s="14">
        <v>0</v>
      </c>
      <c r="X905" s="14">
        <v>0</v>
      </c>
      <c r="Y905" s="14">
        <v>0</v>
      </c>
      <c r="Z905" s="14">
        <v>2045.886156</v>
      </c>
      <c r="AA905" s="14">
        <v>3739.5773260000001</v>
      </c>
      <c r="AB905" s="14">
        <v>1890</v>
      </c>
      <c r="AC905" s="14">
        <v>3465.187336</v>
      </c>
      <c r="AD905" s="14">
        <v>3520.7855370000002</v>
      </c>
      <c r="AE905" s="14">
        <v>1.0160447889999999</v>
      </c>
      <c r="AF905" s="14">
        <f t="array" ref="AF905">TTEST(IF(H905:R905&lt;&gt;0,H905:R905),IF(S905:AA905&lt;&gt;0,S905:AA905),2,3)</f>
        <v>0.23075392893643823</v>
      </c>
      <c r="AG905">
        <f t="array" ref="AG905">AVERAGE(IF(H905:R905&lt;&gt;0,H905:R905))</f>
        <v>5082.2286671111106</v>
      </c>
      <c r="AH905">
        <f t="array" ref="AH905">STDEV(IF(H905:R905&lt;&gt;0,H905:R905))</f>
        <v>3977.3730402063834</v>
      </c>
      <c r="AI905">
        <f t="shared" si="45"/>
        <v>127.77852657359483</v>
      </c>
    </row>
    <row r="906" spans="1:35" x14ac:dyDescent="0.2">
      <c r="A906" s="2" t="s">
        <v>993</v>
      </c>
      <c r="B906" s="2">
        <v>31219</v>
      </c>
      <c r="C906" s="5">
        <v>2905</v>
      </c>
      <c r="D906" s="5">
        <f t="shared" si="46"/>
        <v>90691195</v>
      </c>
      <c r="E906" s="5">
        <v>2905</v>
      </c>
      <c r="F906" s="5">
        <f t="shared" si="47"/>
        <v>1</v>
      </c>
      <c r="G906" s="5">
        <v>86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4675.8168919999998</v>
      </c>
      <c r="R906" s="14">
        <v>0</v>
      </c>
      <c r="S906" s="14">
        <v>0</v>
      </c>
      <c r="T906" s="14">
        <v>1134.301064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4675.8168919999998</v>
      </c>
      <c r="AD906" s="14">
        <v>1134.301064</v>
      </c>
      <c r="AE906" s="14">
        <v>0.24258885499999999</v>
      </c>
      <c r="AF906" s="14" t="e">
        <f t="array" ref="AF906">TTEST(IF(H906:R906&lt;&gt;0,H906:R906),IF(S906:AA906&lt;&gt;0,S906:AA906),2,3)</f>
        <v>#DIV/0!</v>
      </c>
      <c r="AG906">
        <f t="array" ref="AG906">AVERAGE(IF(H906:R906&lt;&gt;0,H906:R906))</f>
        <v>4675.8168919999998</v>
      </c>
      <c r="AH906" t="e">
        <f t="array" ref="AH906">STDEV(IF(H906:R906&lt;&gt;0,H906:R906))</f>
        <v>#DIV/0!</v>
      </c>
      <c r="AI906" t="e">
        <f t="shared" si="45"/>
        <v>#DIV/0!</v>
      </c>
    </row>
    <row r="907" spans="1:35" x14ac:dyDescent="0.2">
      <c r="A907" s="2" t="s">
        <v>928</v>
      </c>
      <c r="B907" s="2">
        <v>61334</v>
      </c>
      <c r="C907" s="5">
        <v>1740</v>
      </c>
      <c r="D907" s="5">
        <f t="shared" si="46"/>
        <v>90406316</v>
      </c>
      <c r="E907" s="5">
        <v>1474</v>
      </c>
      <c r="F907" s="5">
        <f t="shared" si="47"/>
        <v>1</v>
      </c>
      <c r="G907" s="5">
        <v>69</v>
      </c>
      <c r="H907" s="14">
        <v>1445</v>
      </c>
      <c r="I907" s="14">
        <v>3425</v>
      </c>
      <c r="J907" s="14">
        <v>0</v>
      </c>
      <c r="K907" s="14">
        <v>0</v>
      </c>
      <c r="L907" s="14">
        <v>0</v>
      </c>
      <c r="M907" s="14">
        <v>1502.3026179999999</v>
      </c>
      <c r="N907" s="14">
        <v>0</v>
      </c>
      <c r="O907" s="14">
        <v>587.09687159999999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1473.6513090000001</v>
      </c>
      <c r="AD907" s="14" t="e">
        <v>#NUM!</v>
      </c>
      <c r="AE907" s="14" t="e">
        <v>#NUM!</v>
      </c>
      <c r="AF907" s="14" t="e">
        <f t="array" ref="AF907">TTEST(IF(H907:R907&lt;&gt;0,H907:R907),IF(S907:AA907&lt;&gt;0,S907:AA907),2,3)</f>
        <v>#DIV/0!</v>
      </c>
      <c r="AG907">
        <f t="array" ref="AG907">AVERAGE(IF(H907:R907&lt;&gt;0,H907:R907))</f>
        <v>1739.8498723999999</v>
      </c>
      <c r="AH907">
        <f t="array" ref="AH907">STDEV(IF(H907:R907&lt;&gt;0,H907:R907))</f>
        <v>1198.8794182806676</v>
      </c>
      <c r="AI907">
        <f t="shared" si="45"/>
        <v>145.12300785805022</v>
      </c>
    </row>
    <row r="908" spans="1:35" x14ac:dyDescent="0.2">
      <c r="A908" s="2" t="s">
        <v>1049</v>
      </c>
      <c r="B908" s="2">
        <v>42706</v>
      </c>
      <c r="C908" s="5">
        <v>1914</v>
      </c>
      <c r="D908" s="5">
        <f t="shared" si="46"/>
        <v>90323190</v>
      </c>
      <c r="E908" s="5">
        <v>2115</v>
      </c>
      <c r="F908" s="5">
        <f t="shared" si="47"/>
        <v>1</v>
      </c>
      <c r="G908" s="5">
        <v>52</v>
      </c>
      <c r="H908" s="14">
        <v>0</v>
      </c>
      <c r="I908" s="14">
        <v>1828</v>
      </c>
      <c r="J908" s="14">
        <v>145.97898649999999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987.28636959999994</v>
      </c>
      <c r="Q908" s="14">
        <v>0</v>
      </c>
      <c r="R908" s="14">
        <v>1510.5073179999999</v>
      </c>
      <c r="S908" s="14">
        <v>2643.3189579999998</v>
      </c>
      <c r="T908" s="14">
        <v>0</v>
      </c>
      <c r="U908" s="14">
        <v>0</v>
      </c>
      <c r="V908" s="14">
        <v>3106.6012340000002</v>
      </c>
      <c r="W908" s="14">
        <v>2691.4335809999998</v>
      </c>
      <c r="X908" s="14">
        <v>0</v>
      </c>
      <c r="Y908" s="14">
        <v>0</v>
      </c>
      <c r="Z908" s="14">
        <v>2401.0154349999998</v>
      </c>
      <c r="AA908" s="14">
        <v>0</v>
      </c>
      <c r="AB908" s="14">
        <v>0</v>
      </c>
      <c r="AC908" s="14">
        <v>1248.8968440000001</v>
      </c>
      <c r="AD908" s="14">
        <v>2667.3762689999999</v>
      </c>
      <c r="AE908" s="14">
        <v>2.1357859000000001</v>
      </c>
      <c r="AF908" s="14">
        <f t="array" ref="AF908">TTEST(IF(H908:R908&lt;&gt;0,H908:R908),IF(S908:AA908&lt;&gt;0,S908:AA908),2,3)</f>
        <v>1.6341758641723499E-2</v>
      </c>
      <c r="AG908">
        <f t="array" ref="AG908">AVERAGE(IF(H908:R908&lt;&gt;0,H908:R908))</f>
        <v>1117.9431685249999</v>
      </c>
      <c r="AH908">
        <f t="array" ref="AH908">STDEV(IF(H908:R908&lt;&gt;0,H908:R908))</f>
        <v>734.86345344383597</v>
      </c>
      <c r="AI908">
        <f t="shared" si="45"/>
        <v>152.12937359803564</v>
      </c>
    </row>
    <row r="909" spans="1:35" x14ac:dyDescent="0.2">
      <c r="A909" s="2" t="s">
        <v>921</v>
      </c>
      <c r="B909" s="2">
        <v>18436</v>
      </c>
      <c r="C909" s="5">
        <v>5842</v>
      </c>
      <c r="D909" s="5">
        <f t="shared" si="46"/>
        <v>90207348</v>
      </c>
      <c r="E909" s="5">
        <v>4893</v>
      </c>
      <c r="F909" s="5">
        <f t="shared" si="47"/>
        <v>1</v>
      </c>
      <c r="G909" s="5">
        <v>55</v>
      </c>
      <c r="H909" s="14">
        <v>0</v>
      </c>
      <c r="I909" s="14">
        <v>9701</v>
      </c>
      <c r="J909" s="14">
        <v>4892.7203689999997</v>
      </c>
      <c r="K909" s="14">
        <v>0</v>
      </c>
      <c r="L909" s="14">
        <v>8043.6750579999998</v>
      </c>
      <c r="M909" s="14">
        <v>10292.738359999999</v>
      </c>
      <c r="N909" s="14">
        <v>9414.0224510000007</v>
      </c>
      <c r="O909" s="14">
        <v>9331.3832259999999</v>
      </c>
      <c r="P909" s="14">
        <v>5215.8496740000001</v>
      </c>
      <c r="Q909" s="14">
        <v>0</v>
      </c>
      <c r="R909" s="14">
        <v>9675.9921040000008</v>
      </c>
      <c r="S909" s="14">
        <v>0</v>
      </c>
      <c r="T909" s="14">
        <v>3164.2116249999999</v>
      </c>
      <c r="U909" s="14">
        <v>3884.4854660000001</v>
      </c>
      <c r="V909" s="14">
        <v>4541.2872950000001</v>
      </c>
      <c r="W909" s="14">
        <v>2563.786967</v>
      </c>
      <c r="X909" s="14">
        <v>0</v>
      </c>
      <c r="Y909" s="14">
        <v>0</v>
      </c>
      <c r="Z909" s="14">
        <v>2100.8869140000002</v>
      </c>
      <c r="AA909" s="14">
        <v>3578.8337660000002</v>
      </c>
      <c r="AB909" s="14">
        <v>1230</v>
      </c>
      <c r="AC909" s="14">
        <v>9372.7028389999996</v>
      </c>
      <c r="AD909" s="14">
        <v>3371.5226950000001</v>
      </c>
      <c r="AE909" s="14">
        <v>0.35971722900000003</v>
      </c>
      <c r="AF909" s="14">
        <f t="array" ref="AF909">TTEST(IF(H909:R909&lt;&gt;0,H909:R909),IF(S909:AA909&lt;&gt;0,S909:AA909),2,3)</f>
        <v>1.3074152503577237E-4</v>
      </c>
      <c r="AG909">
        <f t="array" ref="AG909">AVERAGE(IF(H909:R909&lt;&gt;0,H909:R909))</f>
        <v>8320.9226552499986</v>
      </c>
      <c r="AH909">
        <f t="array" ref="AH909">STDEV(IF(H909:R909&lt;&gt;0,H909:R909))</f>
        <v>2115.1054332030426</v>
      </c>
      <c r="AI909">
        <f t="shared" si="45"/>
        <v>393.40462771395187</v>
      </c>
    </row>
    <row r="910" spans="1:35" x14ac:dyDescent="0.2">
      <c r="A910" s="2" t="s">
        <v>988</v>
      </c>
      <c r="B910" s="2">
        <v>32148</v>
      </c>
      <c r="C910" s="5">
        <v>2843</v>
      </c>
      <c r="D910" s="5">
        <f t="shared" si="46"/>
        <v>90175140</v>
      </c>
      <c r="E910" s="5">
        <v>2805</v>
      </c>
      <c r="F910" s="5">
        <f t="shared" si="47"/>
        <v>1</v>
      </c>
      <c r="G910" s="5">
        <v>40</v>
      </c>
      <c r="H910" s="14">
        <v>1732</v>
      </c>
      <c r="I910" s="14">
        <v>3992</v>
      </c>
      <c r="J910" s="14">
        <v>0</v>
      </c>
      <c r="K910" s="14">
        <v>0</v>
      </c>
      <c r="L910" s="14">
        <v>0</v>
      </c>
      <c r="M910" s="14">
        <v>0</v>
      </c>
      <c r="N910" s="14">
        <v>2805.1866559999999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2805.1866559999999</v>
      </c>
      <c r="AD910" s="14" t="e">
        <v>#NUM!</v>
      </c>
      <c r="AE910" s="14" t="e">
        <v>#NUM!</v>
      </c>
      <c r="AF910" s="14" t="e">
        <f t="array" ref="AF910">TTEST(IF(H910:R910&lt;&gt;0,H910:R910),IF(S910:AA910&lt;&gt;0,S910:AA910),2,3)</f>
        <v>#DIV/0!</v>
      </c>
      <c r="AG910">
        <f t="array" ref="AG910">AVERAGE(IF(H910:R910&lt;&gt;0,H910:R910))</f>
        <v>2843.0622186666665</v>
      </c>
      <c r="AH910">
        <f t="array" ref="AH910">STDEV(IF(H910:R910&lt;&gt;0,H910:R910))</f>
        <v>1130.4759699725989</v>
      </c>
      <c r="AI910">
        <f t="shared" si="45"/>
        <v>251.49249468218048</v>
      </c>
    </row>
    <row r="911" spans="1:35" x14ac:dyDescent="0.2">
      <c r="A911" s="2" t="s">
        <v>937</v>
      </c>
      <c r="B911" s="2">
        <v>82589</v>
      </c>
      <c r="C911" s="5">
        <v>1268</v>
      </c>
      <c r="D911" s="5">
        <f t="shared" si="46"/>
        <v>90104599</v>
      </c>
      <c r="E911" s="5">
        <v>1091</v>
      </c>
      <c r="F911" s="5">
        <f t="shared" si="47"/>
        <v>1</v>
      </c>
      <c r="G911" s="5">
        <v>51</v>
      </c>
      <c r="H911" s="14">
        <v>0</v>
      </c>
      <c r="I911" s="14">
        <v>1091</v>
      </c>
      <c r="J911" s="14">
        <v>2099.4315759999999</v>
      </c>
      <c r="K911" s="14">
        <v>0</v>
      </c>
      <c r="L911" s="14">
        <v>0</v>
      </c>
      <c r="M911" s="14">
        <v>1903.178502</v>
      </c>
      <c r="N911" s="14">
        <v>0</v>
      </c>
      <c r="O911" s="14">
        <v>0</v>
      </c>
      <c r="P911" s="14">
        <v>1010.817349</v>
      </c>
      <c r="Q911" s="14">
        <v>0</v>
      </c>
      <c r="R911" s="14">
        <v>219.60583399999999</v>
      </c>
      <c r="S911" s="14">
        <v>0</v>
      </c>
      <c r="T911" s="14">
        <v>1571.1128960000001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981</v>
      </c>
      <c r="AC911" s="14">
        <v>1091</v>
      </c>
      <c r="AD911" s="14">
        <v>1571.1128960000001</v>
      </c>
      <c r="AE911" s="14">
        <v>1.4400668160000001</v>
      </c>
      <c r="AF911" s="14" t="e">
        <f t="array" ref="AF911">TTEST(IF(H911:R911&lt;&gt;0,H911:R911),IF(S911:AA911&lt;&gt;0,S911:AA911),2,3)</f>
        <v>#DIV/0!</v>
      </c>
      <c r="AG911">
        <f t="array" ref="AG911">AVERAGE(IF(H911:R911&lt;&gt;0,H911:R911))</f>
        <v>1264.8066521999999</v>
      </c>
      <c r="AH911">
        <f t="array" ref="AH911">STDEV(IF(H911:R911&lt;&gt;0,H911:R911))</f>
        <v>756.84896956066689</v>
      </c>
      <c r="AI911">
        <f t="shared" ref="AI911:AI974" si="48">(AG911/AH911)*100</f>
        <v>167.11480137631563</v>
      </c>
    </row>
    <row r="912" spans="1:35" x14ac:dyDescent="0.2">
      <c r="A912" s="2" t="s">
        <v>992</v>
      </c>
      <c r="B912" s="2">
        <v>63367</v>
      </c>
      <c r="C912" s="5">
        <v>1433</v>
      </c>
      <c r="D912" s="5">
        <f t="shared" si="46"/>
        <v>90044507</v>
      </c>
      <c r="E912" s="5">
        <v>1421</v>
      </c>
      <c r="F912" s="5">
        <f t="shared" si="47"/>
        <v>1</v>
      </c>
      <c r="G912" s="5">
        <v>67</v>
      </c>
      <c r="H912" s="14">
        <v>0</v>
      </c>
      <c r="I912" s="14">
        <v>2464</v>
      </c>
      <c r="J912" s="14">
        <v>216.29992490000001</v>
      </c>
      <c r="K912" s="14">
        <v>0</v>
      </c>
      <c r="L912" s="14">
        <v>0</v>
      </c>
      <c r="M912" s="14">
        <v>631.11436479999998</v>
      </c>
      <c r="N912" s="14">
        <v>0</v>
      </c>
      <c r="O912" s="14">
        <v>0</v>
      </c>
      <c r="P912" s="14">
        <v>2995.3642540000001</v>
      </c>
      <c r="Q912" s="14">
        <v>0</v>
      </c>
      <c r="R912" s="14">
        <v>614.87032509999995</v>
      </c>
      <c r="S912" s="14">
        <v>0</v>
      </c>
      <c r="T912" s="14">
        <v>1181.052492</v>
      </c>
      <c r="U912" s="14">
        <v>0</v>
      </c>
      <c r="V912" s="14">
        <v>0</v>
      </c>
      <c r="W912" s="14">
        <v>1702.7422939999999</v>
      </c>
      <c r="X912" s="14">
        <v>0</v>
      </c>
      <c r="Y912" s="14">
        <v>0</v>
      </c>
      <c r="Z912" s="14">
        <v>0</v>
      </c>
      <c r="AA912" s="14">
        <v>0</v>
      </c>
      <c r="AB912" s="14">
        <v>1660</v>
      </c>
      <c r="AC912" s="14">
        <v>631.11436479999998</v>
      </c>
      <c r="AD912" s="14">
        <v>1441.897393</v>
      </c>
      <c r="AE912" s="14">
        <v>2.2846847939999999</v>
      </c>
      <c r="AF912" s="14">
        <f t="array" ref="AF912">TTEST(IF(H912:R912&lt;&gt;0,H912:R912),IF(S912:AA912&lt;&gt;0,S912:AA912),2,3)</f>
        <v>0.92944401345463001</v>
      </c>
      <c r="AG912">
        <f t="array" ref="AG912">AVERAGE(IF(H912:R912&lt;&gt;0,H912:R912))</f>
        <v>1384.3297737600001</v>
      </c>
      <c r="AH912">
        <f t="array" ref="AH912">STDEV(IF(H912:R912&lt;&gt;0,H912:R912))</f>
        <v>1253.4766568634361</v>
      </c>
      <c r="AI912">
        <f t="shared" si="48"/>
        <v>110.43921449833749</v>
      </c>
    </row>
    <row r="913" spans="1:35" x14ac:dyDescent="0.2">
      <c r="A913" s="2" t="s">
        <v>917</v>
      </c>
      <c r="B913" s="2">
        <v>71265</v>
      </c>
      <c r="C913" s="5">
        <v>1537</v>
      </c>
      <c r="D913" s="5">
        <f t="shared" si="46"/>
        <v>89936430</v>
      </c>
      <c r="E913" s="5">
        <v>1262</v>
      </c>
      <c r="F913" s="5">
        <f t="shared" si="47"/>
        <v>1</v>
      </c>
      <c r="G913" s="5">
        <v>84</v>
      </c>
      <c r="H913" s="14">
        <v>0</v>
      </c>
      <c r="I913" s="14">
        <v>1249</v>
      </c>
      <c r="J913" s="14">
        <v>174.0208312</v>
      </c>
      <c r="K913" s="14">
        <v>0</v>
      </c>
      <c r="L913" s="14">
        <v>0</v>
      </c>
      <c r="M913" s="14">
        <v>690.45368380000002</v>
      </c>
      <c r="N913" s="14">
        <v>0</v>
      </c>
      <c r="O913" s="14">
        <v>1274.3853790000001</v>
      </c>
      <c r="P913" s="14">
        <v>210.40565269999999</v>
      </c>
      <c r="Q913" s="14">
        <v>0</v>
      </c>
      <c r="R913" s="14">
        <v>1061.5217319999999</v>
      </c>
      <c r="S913" s="14">
        <v>0</v>
      </c>
      <c r="T913" s="14">
        <v>1576.433043</v>
      </c>
      <c r="U913" s="14">
        <v>3959.1851069999998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3620.5888319999999</v>
      </c>
      <c r="AB913" s="14">
        <v>1550</v>
      </c>
      <c r="AC913" s="14">
        <v>875.98770769999999</v>
      </c>
      <c r="AD913" s="14">
        <v>3620.5888319999999</v>
      </c>
      <c r="AE913" s="14">
        <v>4.1331502709999999</v>
      </c>
      <c r="AF913" s="14">
        <f t="array" ref="AF913">TTEST(IF(H913:R913&lt;&gt;0,H913:R913),IF(S913:AA913&lt;&gt;0,S913:AA913),2,3)</f>
        <v>8.2974157658140132E-2</v>
      </c>
      <c r="AG913">
        <f t="array" ref="AG913">AVERAGE(IF(H913:R913&lt;&gt;0,H913:R913))</f>
        <v>776.63121311666657</v>
      </c>
      <c r="AH913">
        <f t="array" ref="AH913">STDEV(IF(H913:R913&lt;&gt;0,H913:R913))</f>
        <v>498.64442490566438</v>
      </c>
      <c r="AI913">
        <f t="shared" si="48"/>
        <v>155.7485001990332</v>
      </c>
    </row>
    <row r="914" spans="1:35" x14ac:dyDescent="0.2">
      <c r="A914" s="2" t="s">
        <v>986</v>
      </c>
      <c r="B914" s="2">
        <v>131391</v>
      </c>
      <c r="C914" s="5">
        <v>698</v>
      </c>
      <c r="D914" s="5">
        <f t="shared" si="46"/>
        <v>89871444</v>
      </c>
      <c r="E914" s="5">
        <v>684</v>
      </c>
      <c r="F914" s="5">
        <f t="shared" si="47"/>
        <v>1</v>
      </c>
      <c r="G914" s="5">
        <v>53</v>
      </c>
      <c r="H914" s="14">
        <v>0</v>
      </c>
      <c r="I914" s="14">
        <v>273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779.10748100000001</v>
      </c>
      <c r="Q914" s="14">
        <v>0</v>
      </c>
      <c r="R914" s="14">
        <v>588.9398175</v>
      </c>
      <c r="S914" s="14">
        <v>0</v>
      </c>
      <c r="T914" s="14">
        <v>1150.1215870000001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588.9398175</v>
      </c>
      <c r="AD914" s="14">
        <v>1150.1215870000001</v>
      </c>
      <c r="AE914" s="14">
        <v>1.9528677679999999</v>
      </c>
      <c r="AF914" s="14" t="e">
        <f t="array" ref="AF914">TTEST(IF(H914:R914&lt;&gt;0,H914:R914),IF(S914:AA914&lt;&gt;0,S914:AA914),2,3)</f>
        <v>#DIV/0!</v>
      </c>
      <c r="AG914">
        <f t="array" ref="AG914">AVERAGE(IF(H914:R914&lt;&gt;0,H914:R914))</f>
        <v>547.01576616666671</v>
      </c>
      <c r="AH914">
        <f t="array" ref="AH914">STDEV(IF(H914:R914&lt;&gt;0,H914:R914))</f>
        <v>255.64509606325578</v>
      </c>
      <c r="AI914">
        <f t="shared" si="48"/>
        <v>213.97467606079772</v>
      </c>
    </row>
    <row r="915" spans="1:35" x14ac:dyDescent="0.2">
      <c r="A915" s="2" t="s">
        <v>1017</v>
      </c>
      <c r="B915" s="2">
        <v>41696</v>
      </c>
      <c r="C915" s="5">
        <v>2094</v>
      </c>
      <c r="D915" s="5">
        <f t="shared" si="46"/>
        <v>89604704</v>
      </c>
      <c r="E915" s="5">
        <v>2149</v>
      </c>
      <c r="F915" s="5">
        <f t="shared" si="47"/>
        <v>1</v>
      </c>
      <c r="G915" s="5">
        <v>40</v>
      </c>
      <c r="H915" s="14">
        <v>0</v>
      </c>
      <c r="I915" s="14">
        <v>1842</v>
      </c>
      <c r="J915" s="14">
        <v>202.62530630000001</v>
      </c>
      <c r="K915" s="14">
        <v>0</v>
      </c>
      <c r="L915" s="14">
        <v>0</v>
      </c>
      <c r="M915" s="14">
        <v>1540.1686749999999</v>
      </c>
      <c r="N915" s="14">
        <v>0</v>
      </c>
      <c r="O915" s="14">
        <v>1949.776024</v>
      </c>
      <c r="P915" s="14">
        <v>2149.1307550000001</v>
      </c>
      <c r="Q915" s="14">
        <v>0</v>
      </c>
      <c r="R915" s="14">
        <v>2388.5631760000001</v>
      </c>
      <c r="S915" s="14">
        <v>0</v>
      </c>
      <c r="T915" s="14">
        <v>2269.0529689999998</v>
      </c>
      <c r="U915" s="14">
        <v>0</v>
      </c>
      <c r="V915" s="14">
        <v>2382.4326329999999</v>
      </c>
      <c r="W915" s="14">
        <v>1840.534676</v>
      </c>
      <c r="X915" s="14">
        <v>0</v>
      </c>
      <c r="Y915" s="14">
        <v>0</v>
      </c>
      <c r="Z915" s="14">
        <v>3084.024727</v>
      </c>
      <c r="AA915" s="14">
        <v>0</v>
      </c>
      <c r="AB915" s="14">
        <v>3390</v>
      </c>
      <c r="AC915" s="14">
        <v>1895.8880119999999</v>
      </c>
      <c r="AD915" s="14">
        <v>2325.7428009999999</v>
      </c>
      <c r="AE915" s="14">
        <v>1.226730053</v>
      </c>
      <c r="AF915" s="14">
        <f t="array" ref="AF915">TTEST(IF(H915:R915&lt;&gt;0,H915:R915),IF(S915:AA915&lt;&gt;0,S915:AA915),2,3)</f>
        <v>0.11852598099877223</v>
      </c>
      <c r="AG915">
        <f t="array" ref="AG915">AVERAGE(IF(H915:R915&lt;&gt;0,H915:R915))</f>
        <v>1678.7106560499999</v>
      </c>
      <c r="AH915">
        <f t="array" ref="AH915">STDEV(IF(H915:R915&lt;&gt;0,H915:R915))</f>
        <v>777.60495798121326</v>
      </c>
      <c r="AI915">
        <f t="shared" si="48"/>
        <v>215.88219555700894</v>
      </c>
    </row>
    <row r="916" spans="1:35" x14ac:dyDescent="0.2">
      <c r="A916" s="2" t="s">
        <v>991</v>
      </c>
      <c r="B916" s="2">
        <v>45515</v>
      </c>
      <c r="C916" s="5">
        <v>2002</v>
      </c>
      <c r="D916" s="5">
        <f t="shared" si="46"/>
        <v>89391460</v>
      </c>
      <c r="E916" s="5">
        <v>1964</v>
      </c>
      <c r="F916" s="5">
        <f t="shared" si="47"/>
        <v>1</v>
      </c>
      <c r="G916" s="5">
        <v>65</v>
      </c>
      <c r="H916" s="14">
        <v>0</v>
      </c>
      <c r="I916" s="14">
        <v>3189</v>
      </c>
      <c r="J916" s="14">
        <v>609.10087869999995</v>
      </c>
      <c r="K916" s="14">
        <v>0</v>
      </c>
      <c r="L916" s="14">
        <v>0</v>
      </c>
      <c r="M916" s="14">
        <v>711.92094250000002</v>
      </c>
      <c r="N916" s="14">
        <v>2107.2605229999999</v>
      </c>
      <c r="O916" s="14">
        <v>707.43753270000002</v>
      </c>
      <c r="P916" s="14">
        <v>1917.311344</v>
      </c>
      <c r="Q916" s="14">
        <v>0</v>
      </c>
      <c r="R916" s="14">
        <v>4797.6490270000004</v>
      </c>
      <c r="S916" s="14">
        <v>0</v>
      </c>
      <c r="T916" s="14">
        <v>1320.0410019999999</v>
      </c>
      <c r="U916" s="14">
        <v>0</v>
      </c>
      <c r="V916" s="14">
        <v>2653.3248020000001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2010</v>
      </c>
      <c r="AC916" s="14">
        <v>1917.311344</v>
      </c>
      <c r="AD916" s="14">
        <v>1986.682902</v>
      </c>
      <c r="AE916" s="14">
        <v>1.0361816859999999</v>
      </c>
      <c r="AF916" s="14">
        <f t="array" ref="AF916">TTEST(IF(H916:R916&lt;&gt;0,H916:R916),IF(S916:AA916&lt;&gt;0,S916:AA916),2,3)</f>
        <v>0.98435678935825355</v>
      </c>
      <c r="AG916">
        <f t="array" ref="AG916">AVERAGE(IF(H916:R916&lt;&gt;0,H916:R916))</f>
        <v>2005.6686068428571</v>
      </c>
      <c r="AH916">
        <f t="array" ref="AH916">STDEV(IF(H916:R916&lt;&gt;0,H916:R916))</f>
        <v>1555.8033367604912</v>
      </c>
      <c r="AI916">
        <f t="shared" si="48"/>
        <v>128.91530436096633</v>
      </c>
    </row>
    <row r="917" spans="1:35" x14ac:dyDescent="0.2">
      <c r="A917" s="2" t="s">
        <v>1012</v>
      </c>
      <c r="B917" s="2">
        <v>12994</v>
      </c>
      <c r="C917" s="5">
        <v>6777</v>
      </c>
      <c r="D917" s="5">
        <f t="shared" si="46"/>
        <v>89099858</v>
      </c>
      <c r="E917" s="5">
        <v>6857</v>
      </c>
      <c r="F917" s="5">
        <f t="shared" si="47"/>
        <v>1</v>
      </c>
      <c r="G917" s="5">
        <v>69</v>
      </c>
      <c r="H917" s="14">
        <v>0</v>
      </c>
      <c r="I917" s="14">
        <v>16207</v>
      </c>
      <c r="J917" s="14">
        <v>8701.532835</v>
      </c>
      <c r="K917" s="14">
        <v>9647.2679619999999</v>
      </c>
      <c r="L917" s="14">
        <v>75.409840119999998</v>
      </c>
      <c r="M917" s="14">
        <v>8544.3922980000007</v>
      </c>
      <c r="N917" s="14">
        <v>11911.744549999999</v>
      </c>
      <c r="O917" s="14">
        <v>6289.9511350000002</v>
      </c>
      <c r="P917" s="14">
        <v>7423.3837709999998</v>
      </c>
      <c r="Q917" s="14">
        <v>0</v>
      </c>
      <c r="R917" s="14">
        <v>6227.7576740000004</v>
      </c>
      <c r="S917" s="14">
        <v>2282.4537999999998</v>
      </c>
      <c r="T917" s="14">
        <v>0</v>
      </c>
      <c r="U917" s="14">
        <v>0</v>
      </c>
      <c r="V917" s="14">
        <v>0</v>
      </c>
      <c r="W917" s="14">
        <v>2357.6893559999999</v>
      </c>
      <c r="X917" s="14">
        <v>0</v>
      </c>
      <c r="Y917" s="14">
        <v>0</v>
      </c>
      <c r="Z917" s="14">
        <v>0</v>
      </c>
      <c r="AA917" s="14">
        <v>0</v>
      </c>
      <c r="AB917" s="14">
        <v>1660</v>
      </c>
      <c r="AC917" s="14">
        <v>8544.3922980000007</v>
      </c>
      <c r="AD917" s="14">
        <v>2320.071578</v>
      </c>
      <c r="AE917" s="14">
        <v>0.27153149100000001</v>
      </c>
      <c r="AF917" s="14">
        <f t="array" ref="AF917">TTEST(IF(H917:R917&lt;&gt;0,H917:R917),IF(S917:AA917&lt;&gt;0,S917:AA917),2,3)</f>
        <v>3.3905826474000056E-3</v>
      </c>
      <c r="AG917">
        <f t="array" ref="AG917">AVERAGE(IF(H917:R917&lt;&gt;0,H917:R917))</f>
        <v>8336.493340568888</v>
      </c>
      <c r="AH917">
        <f t="array" ref="AH917">STDEV(IF(H917:R917&lt;&gt;0,H917:R917))</f>
        <v>4392.2698147133051</v>
      </c>
      <c r="AI917">
        <f t="shared" si="48"/>
        <v>189.79920843303276</v>
      </c>
    </row>
    <row r="918" spans="1:35" x14ac:dyDescent="0.2">
      <c r="A918" s="2" t="s">
        <v>932</v>
      </c>
      <c r="B918" s="2">
        <v>27974</v>
      </c>
      <c r="C918" s="5">
        <v>3792</v>
      </c>
      <c r="D918" s="5">
        <f t="shared" si="46"/>
        <v>89069216</v>
      </c>
      <c r="E918" s="5">
        <v>3184</v>
      </c>
      <c r="F918" s="5">
        <f t="shared" si="47"/>
        <v>1</v>
      </c>
      <c r="G918" s="5">
        <v>56</v>
      </c>
      <c r="H918" s="14">
        <v>0</v>
      </c>
      <c r="I918" s="14">
        <v>2457</v>
      </c>
      <c r="J918" s="14">
        <v>1775.3672779999999</v>
      </c>
      <c r="K918" s="14">
        <v>0</v>
      </c>
      <c r="L918" s="14">
        <v>573.14560040000003</v>
      </c>
      <c r="M918" s="14">
        <v>7634.3855830000002</v>
      </c>
      <c r="N918" s="14">
        <v>7264.4784609999997</v>
      </c>
      <c r="O918" s="14">
        <v>4989.8376470000003</v>
      </c>
      <c r="P918" s="14">
        <v>6590.6841789999999</v>
      </c>
      <c r="Q918" s="14">
        <v>3180.136274</v>
      </c>
      <c r="R918" s="14">
        <v>1683.6978779999999</v>
      </c>
      <c r="S918" s="14">
        <v>3068.1415609999999</v>
      </c>
      <c r="T918" s="14">
        <v>3581.1748160000002</v>
      </c>
      <c r="U918" s="14">
        <v>0</v>
      </c>
      <c r="V918" s="14">
        <v>4158.3351160000002</v>
      </c>
      <c r="W918" s="14">
        <v>3187.39363</v>
      </c>
      <c r="X918" s="14">
        <v>0</v>
      </c>
      <c r="Y918" s="14">
        <v>0</v>
      </c>
      <c r="Z918" s="14">
        <v>0</v>
      </c>
      <c r="AA918" s="14">
        <v>0</v>
      </c>
      <c r="AB918" s="14">
        <v>2950</v>
      </c>
      <c r="AC918" s="14">
        <v>3180.136274</v>
      </c>
      <c r="AD918" s="14">
        <v>3384.2842230000001</v>
      </c>
      <c r="AE918" s="14">
        <v>1.0641947169999999</v>
      </c>
      <c r="AF918" s="14">
        <f t="array" ref="AF918">TTEST(IF(H918:R918&lt;&gt;0,H918:R918),IF(S918:AA918&lt;&gt;0,S918:AA918),2,3)</f>
        <v>0.58733981099315469</v>
      </c>
      <c r="AG918">
        <f t="array" ref="AG918">AVERAGE(IF(H918:R918&lt;&gt;0,H918:R918))</f>
        <v>4016.5258778222219</v>
      </c>
      <c r="AH918">
        <f t="array" ref="AH918">STDEV(IF(H918:R918&lt;&gt;0,H918:R918))</f>
        <v>2661.4175311921126</v>
      </c>
      <c r="AI918">
        <f t="shared" si="48"/>
        <v>150.91678891974249</v>
      </c>
    </row>
    <row r="919" spans="1:35" x14ac:dyDescent="0.2">
      <c r="A919" s="2" t="s">
        <v>1004</v>
      </c>
      <c r="B919" s="2">
        <v>78195</v>
      </c>
      <c r="C919" s="5">
        <v>1137</v>
      </c>
      <c r="D919" s="5">
        <f t="shared" si="46"/>
        <v>88907715</v>
      </c>
      <c r="E919" s="5">
        <v>1137</v>
      </c>
      <c r="F919" s="5">
        <f t="shared" si="47"/>
        <v>1</v>
      </c>
      <c r="G919" s="5"/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1136.7961809999999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 t="e">
        <v>#NUM!</v>
      </c>
      <c r="AD919" s="14">
        <v>1136.7961809999999</v>
      </c>
      <c r="AE919" s="14" t="e">
        <v>#NUM!</v>
      </c>
      <c r="AF919" s="14" t="e">
        <f t="array" ref="AF919">TTEST(IF(H919:R919&lt;&gt;0,H919:R919),IF(S919:AA919&lt;&gt;0,S919:AA919),2,3)</f>
        <v>#DIV/0!</v>
      </c>
      <c r="AG919" t="e">
        <f t="array" ref="AG919">AVERAGE(IF(H919:R919&lt;&gt;0,H919:R919))</f>
        <v>#DIV/0!</v>
      </c>
      <c r="AH919" t="e">
        <f t="array" ref="AH919">STDEV(IF(H919:R919&lt;&gt;0,H919:R919))</f>
        <v>#DIV/0!</v>
      </c>
      <c r="AI919" t="e">
        <f t="shared" si="48"/>
        <v>#DIV/0!</v>
      </c>
    </row>
    <row r="920" spans="1:35" x14ac:dyDescent="0.2">
      <c r="A920" s="2" t="s">
        <v>737</v>
      </c>
      <c r="B920" s="2">
        <v>80732</v>
      </c>
      <c r="C920" s="5">
        <v>1890</v>
      </c>
      <c r="D920" s="5">
        <f t="shared" si="46"/>
        <v>88885932</v>
      </c>
      <c r="E920" s="5">
        <v>1101</v>
      </c>
      <c r="F920" s="5">
        <f t="shared" si="47"/>
        <v>1</v>
      </c>
      <c r="G920" s="5">
        <v>117</v>
      </c>
      <c r="H920" s="14">
        <v>5896</v>
      </c>
      <c r="I920" s="14">
        <v>322</v>
      </c>
      <c r="J920" s="14">
        <v>48.277520119999998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600.83674689999998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1601.9810460000001</v>
      </c>
      <c r="X920" s="14">
        <v>0</v>
      </c>
      <c r="Y920" s="14">
        <v>0</v>
      </c>
      <c r="Z920" s="14">
        <v>0</v>
      </c>
      <c r="AA920" s="14">
        <v>0</v>
      </c>
      <c r="AB920" s="14">
        <v>2870</v>
      </c>
      <c r="AC920" s="14">
        <v>461.41837349999997</v>
      </c>
      <c r="AD920" s="14">
        <v>1601.9810460000001</v>
      </c>
      <c r="AE920" s="14">
        <v>3.4718622799999999</v>
      </c>
      <c r="AF920" s="14" t="e">
        <f t="array" ref="AF920">TTEST(IF(H920:R920&lt;&gt;0,H920:R920),IF(S920:AA920&lt;&gt;0,S920:AA920),2,3)</f>
        <v>#DIV/0!</v>
      </c>
      <c r="AG920">
        <f t="array" ref="AG920">AVERAGE(IF(H920:R920&lt;&gt;0,H920:R920))</f>
        <v>1716.7785667550002</v>
      </c>
      <c r="AH920">
        <f t="array" ref="AH920">STDEV(IF(H920:R920&lt;&gt;0,H920:R920))</f>
        <v>2795.2650993121028</v>
      </c>
      <c r="AI920">
        <f t="shared" si="48"/>
        <v>61.417379238108353</v>
      </c>
    </row>
    <row r="921" spans="1:35" x14ac:dyDescent="0.2">
      <c r="A921" s="2" t="s">
        <v>1060</v>
      </c>
      <c r="B921" s="2">
        <v>45875</v>
      </c>
      <c r="C921" s="5">
        <v>1726</v>
      </c>
      <c r="D921" s="5">
        <f t="shared" si="46"/>
        <v>88492875</v>
      </c>
      <c r="E921" s="5">
        <v>1929</v>
      </c>
      <c r="F921" s="5">
        <f t="shared" si="47"/>
        <v>1</v>
      </c>
      <c r="G921" s="5">
        <v>37</v>
      </c>
      <c r="H921" s="14">
        <v>0</v>
      </c>
      <c r="I921" s="14">
        <v>2188</v>
      </c>
      <c r="J921" s="14">
        <v>504.2502854</v>
      </c>
      <c r="K921" s="14">
        <v>0</v>
      </c>
      <c r="L921" s="14">
        <v>0</v>
      </c>
      <c r="M921" s="14">
        <v>2031.703393</v>
      </c>
      <c r="N921" s="14">
        <v>0</v>
      </c>
      <c r="O921" s="14">
        <v>0</v>
      </c>
      <c r="P921" s="14">
        <v>2197.6828569999998</v>
      </c>
      <c r="Q921" s="14">
        <v>0</v>
      </c>
      <c r="R921" s="14">
        <v>1825.6339170000001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1610.009646</v>
      </c>
      <c r="Y921" s="14">
        <v>0</v>
      </c>
      <c r="Z921" s="14">
        <v>0</v>
      </c>
      <c r="AA921" s="14">
        <v>0</v>
      </c>
      <c r="AB921" s="14">
        <v>0</v>
      </c>
      <c r="AC921" s="14">
        <v>2031.703393</v>
      </c>
      <c r="AD921" s="14">
        <v>1610.009646</v>
      </c>
      <c r="AE921" s="14">
        <v>0.79244325299999996</v>
      </c>
      <c r="AF921" s="14" t="e">
        <f t="array" ref="AF921">TTEST(IF(H921:R921&lt;&gt;0,H921:R921),IF(S921:AA921&lt;&gt;0,S921:AA921),2,3)</f>
        <v>#DIV/0!</v>
      </c>
      <c r="AG921">
        <f t="array" ref="AG921">AVERAGE(IF(H921:R921&lt;&gt;0,H921:R921))</f>
        <v>1749.4540904800001</v>
      </c>
      <c r="AH921">
        <f t="array" ref="AH921">STDEV(IF(H921:R921&lt;&gt;0,H921:R921))</f>
        <v>712.25558839859536</v>
      </c>
      <c r="AI921">
        <f t="shared" si="48"/>
        <v>245.62167275000215</v>
      </c>
    </row>
    <row r="922" spans="1:35" x14ac:dyDescent="0.2">
      <c r="A922" s="2" t="s">
        <v>1031</v>
      </c>
      <c r="B922" s="2">
        <v>42689</v>
      </c>
      <c r="C922" s="5">
        <v>1987</v>
      </c>
      <c r="D922" s="5">
        <f t="shared" si="46"/>
        <v>88323541</v>
      </c>
      <c r="E922" s="5">
        <v>2069</v>
      </c>
      <c r="F922" s="5">
        <f t="shared" si="47"/>
        <v>1</v>
      </c>
      <c r="G922" s="5">
        <v>59</v>
      </c>
      <c r="H922" s="14">
        <v>0</v>
      </c>
      <c r="I922" s="14">
        <v>2278</v>
      </c>
      <c r="J922" s="14">
        <v>28.566631019999999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567.94390399999997</v>
      </c>
      <c r="Q922" s="14">
        <v>0</v>
      </c>
      <c r="R922" s="14">
        <v>2069.4684430000002</v>
      </c>
      <c r="S922" s="14">
        <v>0</v>
      </c>
      <c r="T922" s="14">
        <v>1637.8662449999999</v>
      </c>
      <c r="U922" s="14">
        <v>0</v>
      </c>
      <c r="V922" s="14">
        <v>2415.1648869999999</v>
      </c>
      <c r="W922" s="14">
        <v>1988.0841330000001</v>
      </c>
      <c r="X922" s="14">
        <v>0</v>
      </c>
      <c r="Y922" s="14">
        <v>0</v>
      </c>
      <c r="Z922" s="14">
        <v>2961.586554</v>
      </c>
      <c r="AA922" s="14">
        <v>0</v>
      </c>
      <c r="AB922" s="14">
        <v>3940</v>
      </c>
      <c r="AC922" s="14">
        <v>1318.706173</v>
      </c>
      <c r="AD922" s="14">
        <v>2201.6245100000001</v>
      </c>
      <c r="AE922" s="14">
        <v>1.6695337859999999</v>
      </c>
      <c r="AF922" s="14">
        <f t="array" ref="AF922">TTEST(IF(H922:R922&lt;&gt;0,H922:R922),IF(S922:AA922&lt;&gt;0,S922:AA922),2,3)</f>
        <v>0.17109585357562637</v>
      </c>
      <c r="AG922">
        <f t="array" ref="AG922">AVERAGE(IF(H922:R922&lt;&gt;0,H922:R922))</f>
        <v>1235.9947445050002</v>
      </c>
      <c r="AH922">
        <f t="array" ref="AH922">STDEV(IF(H922:R922&lt;&gt;0,H922:R922))</f>
        <v>1108.2460516954282</v>
      </c>
      <c r="AI922">
        <f t="shared" si="48"/>
        <v>111.52710561108144</v>
      </c>
    </row>
    <row r="923" spans="1:35" x14ac:dyDescent="0.2">
      <c r="A923" s="2" t="s">
        <v>964</v>
      </c>
      <c r="B923" s="2">
        <v>34630</v>
      </c>
      <c r="C923" s="5">
        <v>2740</v>
      </c>
      <c r="D923" s="5">
        <f t="shared" si="46"/>
        <v>88306500</v>
      </c>
      <c r="E923" s="5">
        <v>2550</v>
      </c>
      <c r="F923" s="5">
        <f t="shared" si="47"/>
        <v>1</v>
      </c>
      <c r="G923" s="5">
        <v>78</v>
      </c>
      <c r="H923" s="14">
        <v>0</v>
      </c>
      <c r="I923" s="14">
        <v>1199</v>
      </c>
      <c r="J923" s="14">
        <v>62.849929170000003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2662.1587720000002</v>
      </c>
      <c r="T923" s="14">
        <v>0</v>
      </c>
      <c r="U923" s="14">
        <v>0</v>
      </c>
      <c r="V923" s="14">
        <v>0</v>
      </c>
      <c r="W923" s="14">
        <v>6217.8183090000002</v>
      </c>
      <c r="X923" s="14">
        <v>0</v>
      </c>
      <c r="Y923" s="14">
        <v>0</v>
      </c>
      <c r="Z923" s="14">
        <v>2437.1796439999998</v>
      </c>
      <c r="AA923" s="14">
        <v>3859.5625960000002</v>
      </c>
      <c r="AB923" s="14">
        <v>0</v>
      </c>
      <c r="AC923" s="14">
        <v>630.92496459999995</v>
      </c>
      <c r="AD923" s="14">
        <v>3260.8606840000002</v>
      </c>
      <c r="AE923" s="14">
        <v>5.1683811339999997</v>
      </c>
      <c r="AF923" s="14">
        <f t="array" ref="AF923">TTEST(IF(H923:R923&lt;&gt;0,H923:R923),IF(S923:AA923&lt;&gt;0,S923:AA923),2,3)</f>
        <v>3.8565932416598864E-2</v>
      </c>
      <c r="AG923">
        <f t="array" ref="AG923">AVERAGE(IF(H923:R923&lt;&gt;0,H923:R923))</f>
        <v>630.924964585</v>
      </c>
      <c r="AH923">
        <f t="array" ref="AH923">STDEV(IF(H923:R923&lt;&gt;0,H923:R923))</f>
        <v>803.37941952946926</v>
      </c>
      <c r="AI923">
        <f t="shared" si="48"/>
        <v>78.53387194739517</v>
      </c>
    </row>
    <row r="924" spans="1:35" x14ac:dyDescent="0.2">
      <c r="A924" s="2" t="s">
        <v>824</v>
      </c>
      <c r="B924" s="2">
        <v>20662</v>
      </c>
      <c r="C924" s="5">
        <v>6473</v>
      </c>
      <c r="D924" s="5">
        <f t="shared" si="46"/>
        <v>88144092</v>
      </c>
      <c r="E924" s="5">
        <v>4266</v>
      </c>
      <c r="F924" s="5">
        <f t="shared" si="47"/>
        <v>1</v>
      </c>
      <c r="G924" s="5">
        <v>73</v>
      </c>
      <c r="H924" s="14">
        <v>0</v>
      </c>
      <c r="I924" s="14">
        <v>15140</v>
      </c>
      <c r="J924" s="14">
        <v>2104.6731679999998</v>
      </c>
      <c r="K924" s="14">
        <v>0</v>
      </c>
      <c r="L924" s="14">
        <v>11508.540709999999</v>
      </c>
      <c r="M924" s="14">
        <v>3276.2631889999998</v>
      </c>
      <c r="N924" s="14">
        <v>0</v>
      </c>
      <c r="O924" s="14">
        <v>3666.2044340000002</v>
      </c>
      <c r="P924" s="14">
        <v>4266.4676810000001</v>
      </c>
      <c r="Q924" s="14">
        <v>9095.3744179999994</v>
      </c>
      <c r="R924" s="14">
        <v>7972.3009599999996</v>
      </c>
      <c r="S924" s="14">
        <v>0</v>
      </c>
      <c r="T924" s="14">
        <v>1223.9482889999999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6119.3843210000005</v>
      </c>
      <c r="AD924" s="14">
        <v>1223.9482889999999</v>
      </c>
      <c r="AE924" s="14">
        <v>0.200011672</v>
      </c>
      <c r="AF924" s="14" t="e">
        <f t="array" ref="AF924">TTEST(IF(H924:R924&lt;&gt;0,H924:R924),IF(S924:AA924&lt;&gt;0,S924:AA924),2,3)</f>
        <v>#DIV/0!</v>
      </c>
      <c r="AG924">
        <f t="array" ref="AG924">AVERAGE(IF(H924:R924&lt;&gt;0,H924:R924))</f>
        <v>7128.728070000001</v>
      </c>
      <c r="AH924">
        <f t="array" ref="AH924">STDEV(IF(H924:R924&lt;&gt;0,H924:R924))</f>
        <v>4601.3471250850607</v>
      </c>
      <c r="AI924">
        <f t="shared" si="48"/>
        <v>154.92697847411847</v>
      </c>
    </row>
    <row r="925" spans="1:35" x14ac:dyDescent="0.2">
      <c r="A925" s="2" t="s">
        <v>1122</v>
      </c>
      <c r="B925" s="2">
        <v>60873</v>
      </c>
      <c r="C925" s="5">
        <v>1153</v>
      </c>
      <c r="D925" s="5">
        <f t="shared" si="46"/>
        <v>88022358</v>
      </c>
      <c r="E925" s="5">
        <v>1446</v>
      </c>
      <c r="F925" s="5">
        <f t="shared" si="47"/>
        <v>1</v>
      </c>
      <c r="G925" s="5">
        <v>43</v>
      </c>
      <c r="H925" s="14">
        <v>0</v>
      </c>
      <c r="I925" s="14">
        <v>1446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628.03273149999995</v>
      </c>
      <c r="S925" s="14">
        <v>0</v>
      </c>
      <c r="T925" s="14">
        <v>1489.1067840000001</v>
      </c>
      <c r="U925" s="14">
        <v>0</v>
      </c>
      <c r="V925" s="14">
        <v>0</v>
      </c>
      <c r="W925" s="14">
        <v>0</v>
      </c>
      <c r="X925" s="14">
        <v>1594.5888279999999</v>
      </c>
      <c r="Y925" s="14">
        <v>0</v>
      </c>
      <c r="Z925" s="14">
        <v>0</v>
      </c>
      <c r="AA925" s="14">
        <v>0</v>
      </c>
      <c r="AB925" s="14">
        <v>606</v>
      </c>
      <c r="AC925" s="14">
        <v>1037.0163660000001</v>
      </c>
      <c r="AD925" s="14">
        <v>1541.847806</v>
      </c>
      <c r="AE925" s="14">
        <v>1.48681145</v>
      </c>
      <c r="AF925" s="14">
        <f t="array" ref="AF925">TTEST(IF(H925:R925&lt;&gt;0,H925:R925),IF(S925:AA925&lt;&gt;0,S925:AA925),2,3)</f>
        <v>0.43102486368206933</v>
      </c>
      <c r="AG925">
        <f t="array" ref="AG925">AVERAGE(IF(H925:R925&lt;&gt;0,H925:R925))</f>
        <v>1037.01636575</v>
      </c>
      <c r="AH925">
        <f t="array" ref="AH925">STDEV(IF(H925:R925&lt;&gt;0,H925:R925))</f>
        <v>578.39020234498764</v>
      </c>
      <c r="AI925">
        <f t="shared" si="48"/>
        <v>179.29355676247422</v>
      </c>
    </row>
    <row r="926" spans="1:35" x14ac:dyDescent="0.2">
      <c r="A926" s="2" t="s">
        <v>1016</v>
      </c>
      <c r="B926" s="2">
        <v>67556</v>
      </c>
      <c r="C926" s="5">
        <v>1299</v>
      </c>
      <c r="D926" s="5">
        <f t="shared" si="46"/>
        <v>87755244</v>
      </c>
      <c r="E926" s="5">
        <v>1299</v>
      </c>
      <c r="F926" s="5">
        <f t="shared" si="47"/>
        <v>1</v>
      </c>
      <c r="G926" s="5"/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1298.659365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 t="e">
        <v>#NUM!</v>
      </c>
      <c r="AD926" s="14">
        <v>1298.659365</v>
      </c>
      <c r="AE926" s="14" t="e">
        <v>#NUM!</v>
      </c>
      <c r="AF926" s="14" t="e">
        <f t="array" ref="AF926">TTEST(IF(H926:R926&lt;&gt;0,H926:R926),IF(S926:AA926&lt;&gt;0,S926:AA926),2,3)</f>
        <v>#DIV/0!</v>
      </c>
      <c r="AG926" t="e">
        <f t="array" ref="AG926">AVERAGE(IF(H926:R926&lt;&gt;0,H926:R926))</f>
        <v>#DIV/0!</v>
      </c>
      <c r="AH926" t="e">
        <f t="array" ref="AH926">STDEV(IF(H926:R926&lt;&gt;0,H926:R926))</f>
        <v>#DIV/0!</v>
      </c>
      <c r="AI926" t="e">
        <f t="shared" si="48"/>
        <v>#DIV/0!</v>
      </c>
    </row>
    <row r="927" spans="1:35" x14ac:dyDescent="0.2">
      <c r="A927" s="2" t="s">
        <v>965</v>
      </c>
      <c r="B927" s="2">
        <v>72565</v>
      </c>
      <c r="C927" s="5">
        <v>1307</v>
      </c>
      <c r="D927" s="5">
        <f t="shared" si="46"/>
        <v>87731085</v>
      </c>
      <c r="E927" s="5">
        <v>1209</v>
      </c>
      <c r="F927" s="5">
        <f t="shared" si="47"/>
        <v>1</v>
      </c>
      <c r="G927" s="5">
        <v>48</v>
      </c>
      <c r="H927" s="14">
        <v>0</v>
      </c>
      <c r="I927" s="14">
        <v>1193</v>
      </c>
      <c r="J927" s="14">
        <v>2167.6041839999998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1225.874206</v>
      </c>
      <c r="Q927" s="14">
        <v>0</v>
      </c>
      <c r="R927" s="14">
        <v>640.66204310000001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1209.437103</v>
      </c>
      <c r="AD927" s="14" t="e">
        <v>#NUM!</v>
      </c>
      <c r="AE927" s="14" t="e">
        <v>#NUM!</v>
      </c>
      <c r="AF927" s="14" t="e">
        <f t="array" ref="AF927">TTEST(IF(H927:R927&lt;&gt;0,H927:R927),IF(S927:AA927&lt;&gt;0,S927:AA927),2,3)</f>
        <v>#DIV/0!</v>
      </c>
      <c r="AG927">
        <f t="array" ref="AG927">AVERAGE(IF(H927:R927&lt;&gt;0,H927:R927))</f>
        <v>1306.7851082750001</v>
      </c>
      <c r="AH927">
        <f t="array" ref="AH927">STDEV(IF(H927:R927&lt;&gt;0,H927:R927))</f>
        <v>633.56742447358795</v>
      </c>
      <c r="AI927">
        <f t="shared" si="48"/>
        <v>206.25825410149022</v>
      </c>
    </row>
    <row r="928" spans="1:35" x14ac:dyDescent="0.2">
      <c r="A928" s="2" t="s">
        <v>769</v>
      </c>
      <c r="B928" s="2">
        <v>13284</v>
      </c>
      <c r="C928" s="5">
        <v>10966</v>
      </c>
      <c r="D928" s="5">
        <f t="shared" si="46"/>
        <v>87661116</v>
      </c>
      <c r="E928" s="5">
        <v>6599</v>
      </c>
      <c r="F928" s="5">
        <f t="shared" si="47"/>
        <v>1</v>
      </c>
      <c r="G928" s="5">
        <v>102</v>
      </c>
      <c r="H928" s="14">
        <v>0</v>
      </c>
      <c r="I928" s="14">
        <v>47101</v>
      </c>
      <c r="J928" s="14">
        <v>17311.80186</v>
      </c>
      <c r="K928" s="14">
        <v>3218.9561250000002</v>
      </c>
      <c r="L928" s="14">
        <v>0</v>
      </c>
      <c r="M928" s="14">
        <v>6371.4245270000001</v>
      </c>
      <c r="N928" s="14">
        <v>13248.251420000001</v>
      </c>
      <c r="O928" s="14">
        <v>16911.071660000001</v>
      </c>
      <c r="P928" s="14">
        <v>6825.6360290000002</v>
      </c>
      <c r="Q928" s="14">
        <v>21653.81639</v>
      </c>
      <c r="R928" s="14">
        <v>21405.809499999999</v>
      </c>
      <c r="S928" s="14">
        <v>2868.6230479999999</v>
      </c>
      <c r="T928" s="14">
        <v>3075.9866149999998</v>
      </c>
      <c r="U928" s="14">
        <v>7950.3628639999997</v>
      </c>
      <c r="V928" s="14">
        <v>6062.8565230000004</v>
      </c>
      <c r="W928" s="14">
        <v>3034.4494070000001</v>
      </c>
      <c r="X928" s="14">
        <v>0</v>
      </c>
      <c r="Y928" s="14">
        <v>5025.8189110000003</v>
      </c>
      <c r="Z928" s="14">
        <v>9701.6636049999997</v>
      </c>
      <c r="AA928" s="14">
        <v>4831.0878990000001</v>
      </c>
      <c r="AB928" s="14">
        <v>784</v>
      </c>
      <c r="AC928" s="14">
        <v>16911.071660000001</v>
      </c>
      <c r="AD928" s="14">
        <v>4928.4534050000002</v>
      </c>
      <c r="AE928" s="14">
        <v>0.29143353599999999</v>
      </c>
      <c r="AF928" s="14">
        <f t="array" ref="AF928">TTEST(IF(H928:R928&lt;&gt;0,H928:R928),IF(S928:AA928&lt;&gt;0,S928:AA928),2,3)</f>
        <v>2.7218808616034724E-2</v>
      </c>
      <c r="AG928">
        <f t="array" ref="AG928">AVERAGE(IF(H928:R928&lt;&gt;0,H928:R928))</f>
        <v>17116.418612333335</v>
      </c>
      <c r="AH928">
        <f t="array" ref="AH928">STDEV(IF(H928:R928&lt;&gt;0,H928:R928))</f>
        <v>13074.782985024289</v>
      </c>
      <c r="AI928">
        <f t="shared" si="48"/>
        <v>130.91168420874206</v>
      </c>
    </row>
    <row r="929" spans="1:35" x14ac:dyDescent="0.2">
      <c r="A929" s="2" t="s">
        <v>983</v>
      </c>
      <c r="B929" s="2">
        <v>45853</v>
      </c>
      <c r="C929" s="5">
        <v>2016</v>
      </c>
      <c r="D929" s="5">
        <f t="shared" si="46"/>
        <v>87533377</v>
      </c>
      <c r="E929" s="5">
        <v>1909</v>
      </c>
      <c r="F929" s="5">
        <f t="shared" si="47"/>
        <v>1</v>
      </c>
      <c r="G929" s="5">
        <v>56</v>
      </c>
      <c r="H929" s="14">
        <v>0</v>
      </c>
      <c r="I929" s="14">
        <v>3049</v>
      </c>
      <c r="J929" s="14">
        <v>56.657780350000003</v>
      </c>
      <c r="K929" s="14">
        <v>0</v>
      </c>
      <c r="L929" s="14">
        <v>0</v>
      </c>
      <c r="M929" s="14">
        <v>1320.5842520000001</v>
      </c>
      <c r="N929" s="14">
        <v>0</v>
      </c>
      <c r="O929" s="14">
        <v>2335.0716600000001</v>
      </c>
      <c r="P929" s="14">
        <v>2128.8746230000002</v>
      </c>
      <c r="Q929" s="14">
        <v>0</v>
      </c>
      <c r="R929" s="14">
        <v>1277.4373880000001</v>
      </c>
      <c r="S929" s="14">
        <v>0</v>
      </c>
      <c r="T929" s="14">
        <v>1909.2128660000001</v>
      </c>
      <c r="U929" s="14">
        <v>0</v>
      </c>
      <c r="V929" s="14">
        <v>4298.836542</v>
      </c>
      <c r="W929" s="14">
        <v>1622.0418709999999</v>
      </c>
      <c r="X929" s="14">
        <v>0</v>
      </c>
      <c r="Y929" s="14">
        <v>0</v>
      </c>
      <c r="Z929" s="14">
        <v>2901.3480939999999</v>
      </c>
      <c r="AA929" s="14">
        <v>0</v>
      </c>
      <c r="AB929" s="14">
        <v>1280</v>
      </c>
      <c r="AC929" s="14">
        <v>1724.7294380000001</v>
      </c>
      <c r="AD929" s="14">
        <v>2405.2804799999999</v>
      </c>
      <c r="AE929" s="14">
        <v>1.394584233</v>
      </c>
      <c r="AF929" s="14">
        <f t="array" ref="AF929">TTEST(IF(H929:R929&lt;&gt;0,H929:R929),IF(S929:AA929&lt;&gt;0,S929:AA929),2,3)</f>
        <v>0.23083564708560317</v>
      </c>
      <c r="AG929">
        <f t="array" ref="AG929">AVERAGE(IF(H929:R929&lt;&gt;0,H929:R929))</f>
        <v>1694.6042838916667</v>
      </c>
      <c r="AH929">
        <f t="array" ref="AH929">STDEV(IF(H929:R929&lt;&gt;0,H929:R929))</f>
        <v>1042.1098689533142</v>
      </c>
      <c r="AI929">
        <f t="shared" si="48"/>
        <v>162.61282369331289</v>
      </c>
    </row>
    <row r="930" spans="1:35" x14ac:dyDescent="0.2">
      <c r="A930" s="2" t="s">
        <v>243</v>
      </c>
      <c r="B930" s="2">
        <v>36732</v>
      </c>
      <c r="C930" s="5">
        <v>14302</v>
      </c>
      <c r="D930" s="5">
        <f t="shared" si="46"/>
        <v>87275232</v>
      </c>
      <c r="E930" s="5">
        <v>2376</v>
      </c>
      <c r="F930" s="5">
        <f t="shared" si="47"/>
        <v>1</v>
      </c>
      <c r="G930" s="5">
        <v>163</v>
      </c>
      <c r="H930" s="14">
        <v>3343</v>
      </c>
      <c r="I930" s="14">
        <v>34603</v>
      </c>
      <c r="J930" s="14">
        <v>897.85678819999998</v>
      </c>
      <c r="K930" s="14">
        <v>2376.2859669999998</v>
      </c>
      <c r="L930" s="14">
        <v>0</v>
      </c>
      <c r="M930" s="14">
        <v>1311.437023</v>
      </c>
      <c r="N930" s="14">
        <v>34.511501590000002</v>
      </c>
      <c r="O930" s="14">
        <v>18246.943429999999</v>
      </c>
      <c r="P930" s="14">
        <v>0</v>
      </c>
      <c r="Q930" s="14">
        <v>76225.136029999994</v>
      </c>
      <c r="R930" s="14">
        <v>17063.700499999999</v>
      </c>
      <c r="S930" s="14">
        <v>0</v>
      </c>
      <c r="T930" s="14">
        <v>1600.4172129999999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1620</v>
      </c>
      <c r="AC930" s="14">
        <v>3343</v>
      </c>
      <c r="AD930" s="14">
        <v>1600.4172129999999</v>
      </c>
      <c r="AE930" s="14">
        <v>0.47873682699999998</v>
      </c>
      <c r="AF930" s="14" t="e">
        <f t="array" ref="AF930">TTEST(IF(H930:R930&lt;&gt;0,H930:R930),IF(S930:AA930&lt;&gt;0,S930:AA930),2,3)</f>
        <v>#DIV/0!</v>
      </c>
      <c r="AG930">
        <f t="array" ref="AG930">AVERAGE(IF(H930:R930&lt;&gt;0,H930:R930))</f>
        <v>17122.430137754443</v>
      </c>
      <c r="AH930">
        <f t="array" ref="AH930">STDEV(IF(H930:R930&lt;&gt;0,H930:R930))</f>
        <v>25031.257598253291</v>
      </c>
      <c r="AI930">
        <f t="shared" si="48"/>
        <v>68.404194517774712</v>
      </c>
    </row>
    <row r="931" spans="1:35" x14ac:dyDescent="0.2">
      <c r="A931" s="2" t="s">
        <v>934</v>
      </c>
      <c r="B931" s="2">
        <v>123133</v>
      </c>
      <c r="C931" s="5">
        <v>857</v>
      </c>
      <c r="D931" s="5">
        <f t="shared" si="46"/>
        <v>87055031</v>
      </c>
      <c r="E931" s="5">
        <v>707</v>
      </c>
      <c r="F931" s="5">
        <f t="shared" si="47"/>
        <v>1</v>
      </c>
      <c r="G931" s="5">
        <v>55</v>
      </c>
      <c r="H931" s="14">
        <v>0</v>
      </c>
      <c r="I931" s="14">
        <v>492</v>
      </c>
      <c r="J931" s="14">
        <v>221.44422270000001</v>
      </c>
      <c r="K931" s="14">
        <v>1411.91472</v>
      </c>
      <c r="L931" s="14">
        <v>0</v>
      </c>
      <c r="M931" s="14">
        <v>1300.3377009999999</v>
      </c>
      <c r="N931" s="14">
        <v>0</v>
      </c>
      <c r="O931" s="14">
        <v>0</v>
      </c>
      <c r="P931" s="14">
        <v>807.94034720000002</v>
      </c>
      <c r="Q931" s="14">
        <v>0</v>
      </c>
      <c r="R931" s="14">
        <v>544.6190828</v>
      </c>
      <c r="S931" s="14">
        <v>0</v>
      </c>
      <c r="T931" s="14">
        <v>1472.4597450000001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606</v>
      </c>
      <c r="AC931" s="14">
        <v>676.27971500000001</v>
      </c>
      <c r="AD931" s="14">
        <v>1472.4597450000001</v>
      </c>
      <c r="AE931" s="14">
        <v>2.1772939689999999</v>
      </c>
      <c r="AF931" s="14" t="e">
        <f t="array" ref="AF931">TTEST(IF(H931:R931&lt;&gt;0,H931:R931),IF(S931:AA931&lt;&gt;0,S931:AA931),2,3)</f>
        <v>#DIV/0!</v>
      </c>
      <c r="AG931">
        <f t="array" ref="AG931">AVERAGE(IF(H931:R931&lt;&gt;0,H931:R931))</f>
        <v>796.37601228333324</v>
      </c>
      <c r="AH931">
        <f t="array" ref="AH931">STDEV(IF(H931:R931&lt;&gt;0,H931:R931))</f>
        <v>473.19591910826915</v>
      </c>
      <c r="AI931">
        <f t="shared" si="48"/>
        <v>168.29731198529615</v>
      </c>
    </row>
    <row r="932" spans="1:35" x14ac:dyDescent="0.2">
      <c r="A932" s="2" t="s">
        <v>958</v>
      </c>
      <c r="B932" s="2">
        <v>86635</v>
      </c>
      <c r="C932" s="5">
        <v>1122</v>
      </c>
      <c r="D932" s="5">
        <f t="shared" si="46"/>
        <v>86981540</v>
      </c>
      <c r="E932" s="5">
        <v>1004</v>
      </c>
      <c r="F932" s="5">
        <f t="shared" si="47"/>
        <v>1</v>
      </c>
      <c r="G932" s="5">
        <v>80</v>
      </c>
      <c r="H932" s="14">
        <v>0</v>
      </c>
      <c r="I932" s="14">
        <v>2686</v>
      </c>
      <c r="J932" s="14">
        <v>318.71257309999999</v>
      </c>
      <c r="K932" s="14">
        <v>0</v>
      </c>
      <c r="L932" s="14">
        <v>0</v>
      </c>
      <c r="M932" s="14">
        <v>968.82296380000003</v>
      </c>
      <c r="N932" s="14">
        <v>0</v>
      </c>
      <c r="O932" s="14">
        <v>0</v>
      </c>
      <c r="P932" s="14">
        <v>1040.0677559999999</v>
      </c>
      <c r="Q932" s="14">
        <v>0</v>
      </c>
      <c r="R932" s="14">
        <v>189.0145182</v>
      </c>
      <c r="S932" s="14">
        <v>0</v>
      </c>
      <c r="T932" s="14">
        <v>1777.513645</v>
      </c>
      <c r="U932" s="14">
        <v>0</v>
      </c>
      <c r="V932" s="14">
        <v>0</v>
      </c>
      <c r="W932" s="14">
        <v>1766.288047</v>
      </c>
      <c r="X932" s="14">
        <v>0</v>
      </c>
      <c r="Y932" s="14">
        <v>0</v>
      </c>
      <c r="Z932" s="14">
        <v>0</v>
      </c>
      <c r="AA932" s="14">
        <v>0</v>
      </c>
      <c r="AB932" s="14">
        <v>227</v>
      </c>
      <c r="AC932" s="14">
        <v>968.82296380000003</v>
      </c>
      <c r="AD932" s="14">
        <v>1771.900846</v>
      </c>
      <c r="AE932" s="14">
        <v>1.828921188</v>
      </c>
      <c r="AF932" s="14">
        <f t="array" ref="AF932">TTEST(IF(H932:R932&lt;&gt;0,H932:R932),IF(S932:AA932&lt;&gt;0,S932:AA932),2,3)</f>
        <v>0.17554735783869613</v>
      </c>
      <c r="AG932">
        <f t="array" ref="AG932">AVERAGE(IF(H932:R932&lt;&gt;0,H932:R932))</f>
        <v>1040.5235622199998</v>
      </c>
      <c r="AH932">
        <f t="array" ref="AH932">STDEV(IF(H932:R932&lt;&gt;0,H932:R932))</f>
        <v>994.83825908090489</v>
      </c>
      <c r="AI932">
        <f t="shared" si="48"/>
        <v>104.59223423728214</v>
      </c>
    </row>
    <row r="933" spans="1:35" x14ac:dyDescent="0.2">
      <c r="A933" s="2" t="s">
        <v>857</v>
      </c>
      <c r="B933" s="2">
        <v>58058</v>
      </c>
      <c r="C933" s="5">
        <v>2181</v>
      </c>
      <c r="D933" s="5">
        <f t="shared" si="46"/>
        <v>86796710</v>
      </c>
      <c r="E933" s="5">
        <v>1495</v>
      </c>
      <c r="F933" s="5">
        <f t="shared" si="47"/>
        <v>1</v>
      </c>
      <c r="G933" s="5">
        <v>66</v>
      </c>
      <c r="H933" s="14">
        <v>0</v>
      </c>
      <c r="I933" s="14">
        <v>1843</v>
      </c>
      <c r="J933" s="14">
        <v>537.54190970000002</v>
      </c>
      <c r="K933" s="14">
        <v>0</v>
      </c>
      <c r="L933" s="14">
        <v>1099.8890739999999</v>
      </c>
      <c r="M933" s="14">
        <v>1421.243549</v>
      </c>
      <c r="N933" s="14">
        <v>3619.0832789999999</v>
      </c>
      <c r="O933" s="14">
        <v>1470.0155910000001</v>
      </c>
      <c r="P933" s="14">
        <v>1494.545572</v>
      </c>
      <c r="Q933" s="14">
        <v>1443.6449990000001</v>
      </c>
      <c r="R933" s="14">
        <v>5469.8794189999999</v>
      </c>
      <c r="S933" s="14">
        <v>0</v>
      </c>
      <c r="T933" s="14">
        <v>0</v>
      </c>
      <c r="U933" s="14">
        <v>3458.9767280000001</v>
      </c>
      <c r="V933" s="14">
        <v>0</v>
      </c>
      <c r="W933" s="14">
        <v>0</v>
      </c>
      <c r="X933" s="14">
        <v>0</v>
      </c>
      <c r="Y933" s="14">
        <v>0</v>
      </c>
      <c r="Z933" s="14">
        <v>2133.9756000000002</v>
      </c>
      <c r="AA933" s="14">
        <v>0</v>
      </c>
      <c r="AB933" s="14">
        <v>0</v>
      </c>
      <c r="AC933" s="14">
        <v>1470.0155910000001</v>
      </c>
      <c r="AD933" s="14">
        <v>2796.4761640000002</v>
      </c>
      <c r="AE933" s="14">
        <v>1.9023445619999999</v>
      </c>
      <c r="AF933" s="14">
        <f t="array" ref="AF933">TTEST(IF(H933:R933&lt;&gt;0,H933:R933),IF(S933:AA933&lt;&gt;0,S933:AA933),2,3)</f>
        <v>0.44852563622288005</v>
      </c>
      <c r="AG933">
        <f t="array" ref="AG933">AVERAGE(IF(H933:R933&lt;&gt;0,H933:R933))</f>
        <v>2044.3159325222223</v>
      </c>
      <c r="AH933">
        <f t="array" ref="AH933">STDEV(IF(H933:R933&lt;&gt;0,H933:R933))</f>
        <v>1532.9020126922476</v>
      </c>
      <c r="AI933">
        <f t="shared" si="48"/>
        <v>133.3624664587513</v>
      </c>
    </row>
    <row r="934" spans="1:35" x14ac:dyDescent="0.2">
      <c r="A934" s="2" t="s">
        <v>1093</v>
      </c>
      <c r="B934" s="2">
        <v>58881</v>
      </c>
      <c r="C934" s="5">
        <v>1260</v>
      </c>
      <c r="D934" s="5">
        <f t="shared" si="46"/>
        <v>86672832</v>
      </c>
      <c r="E934" s="5">
        <v>1472</v>
      </c>
      <c r="F934" s="5">
        <f t="shared" si="47"/>
        <v>1</v>
      </c>
      <c r="G934" s="5">
        <v>79</v>
      </c>
      <c r="H934" s="14">
        <v>0</v>
      </c>
      <c r="I934" s="14">
        <v>1679</v>
      </c>
      <c r="J934" s="14">
        <v>86.745621060000005</v>
      </c>
      <c r="K934" s="14">
        <v>0</v>
      </c>
      <c r="L934" s="14">
        <v>0</v>
      </c>
      <c r="M934" s="14">
        <v>725.00495530000001</v>
      </c>
      <c r="N934" s="14">
        <v>0</v>
      </c>
      <c r="O934" s="14">
        <v>0</v>
      </c>
      <c r="P934" s="14">
        <v>2265.351991</v>
      </c>
      <c r="Q934" s="14">
        <v>0</v>
      </c>
      <c r="R934" s="14">
        <v>323.97307050000001</v>
      </c>
      <c r="S934" s="14">
        <v>0</v>
      </c>
      <c r="T934" s="14">
        <v>1541.915409</v>
      </c>
      <c r="U934" s="14">
        <v>0</v>
      </c>
      <c r="V934" s="14">
        <v>0</v>
      </c>
      <c r="W934" s="14">
        <v>1471.501289</v>
      </c>
      <c r="X934" s="14">
        <v>0</v>
      </c>
      <c r="Y934" s="14">
        <v>0</v>
      </c>
      <c r="Z934" s="14">
        <v>0</v>
      </c>
      <c r="AA934" s="14">
        <v>2988.010495</v>
      </c>
      <c r="AB934" s="14">
        <v>259</v>
      </c>
      <c r="AC934" s="14">
        <v>725.00495530000001</v>
      </c>
      <c r="AD934" s="14">
        <v>1541.915409</v>
      </c>
      <c r="AE934" s="14">
        <v>2.1267653389999999</v>
      </c>
      <c r="AF934" s="14">
        <f t="array" ref="AF934">TTEST(IF(H934:R934&lt;&gt;0,H934:R934),IF(S934:AA934&lt;&gt;0,S934:AA934),2,3)</f>
        <v>0.19161607463039315</v>
      </c>
      <c r="AG934">
        <f t="array" ref="AG934">AVERAGE(IF(H934:R934&lt;&gt;0,H934:R934))</f>
        <v>1016.015127572</v>
      </c>
      <c r="AH934">
        <f t="array" ref="AH934">STDEV(IF(H934:R934&lt;&gt;0,H934:R934))</f>
        <v>925.68116598585982</v>
      </c>
      <c r="AI934">
        <f t="shared" si="48"/>
        <v>109.7586474593478</v>
      </c>
    </row>
    <row r="935" spans="1:35" x14ac:dyDescent="0.2">
      <c r="A935" s="2" t="s">
        <v>1022</v>
      </c>
      <c r="B935" s="2">
        <v>69395</v>
      </c>
      <c r="C935" s="5">
        <v>1246</v>
      </c>
      <c r="D935" s="5">
        <f t="shared" si="46"/>
        <v>86466170</v>
      </c>
      <c r="E935" s="5">
        <v>1246</v>
      </c>
      <c r="F935" s="5">
        <f t="shared" si="47"/>
        <v>1</v>
      </c>
      <c r="G935" s="5"/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1245.931427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 t="e">
        <v>#NUM!</v>
      </c>
      <c r="AD935" s="14">
        <v>1245.931427</v>
      </c>
      <c r="AE935" s="14" t="e">
        <v>#NUM!</v>
      </c>
      <c r="AF935" s="14" t="e">
        <f t="array" ref="AF935">TTEST(IF(H935:R935&lt;&gt;0,H935:R935),IF(S935:AA935&lt;&gt;0,S935:AA935),2,3)</f>
        <v>#DIV/0!</v>
      </c>
      <c r="AG935" t="e">
        <f t="array" ref="AG935">AVERAGE(IF(H935:R935&lt;&gt;0,H935:R935))</f>
        <v>#DIV/0!</v>
      </c>
      <c r="AH935" t="e">
        <f t="array" ref="AH935">STDEV(IF(H935:R935&lt;&gt;0,H935:R935))</f>
        <v>#DIV/0!</v>
      </c>
      <c r="AI935" t="e">
        <f t="shared" si="48"/>
        <v>#DIV/0!</v>
      </c>
    </row>
    <row r="936" spans="1:35" x14ac:dyDescent="0.2">
      <c r="A936" s="2" t="s">
        <v>632</v>
      </c>
      <c r="B936" s="2">
        <v>42016</v>
      </c>
      <c r="C936" s="5">
        <v>4463</v>
      </c>
      <c r="D936" s="5">
        <f t="shared" si="46"/>
        <v>86342880</v>
      </c>
      <c r="E936" s="5">
        <v>2055</v>
      </c>
      <c r="F936" s="5">
        <f t="shared" si="47"/>
        <v>1</v>
      </c>
      <c r="G936" s="5">
        <v>99</v>
      </c>
      <c r="H936" s="14">
        <v>0</v>
      </c>
      <c r="I936" s="14">
        <v>2008</v>
      </c>
      <c r="J936" s="14">
        <v>201.26840630000001</v>
      </c>
      <c r="K936" s="14">
        <v>0</v>
      </c>
      <c r="L936" s="14">
        <v>7905.3992029999999</v>
      </c>
      <c r="M936" s="14">
        <v>2102.7224809999998</v>
      </c>
      <c r="N936" s="14">
        <v>0</v>
      </c>
      <c r="O936" s="14">
        <v>0</v>
      </c>
      <c r="P936" s="14">
        <v>1086.251526</v>
      </c>
      <c r="Q936" s="14">
        <v>10208.926240000001</v>
      </c>
      <c r="R936" s="14">
        <v>10794.08914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1400</v>
      </c>
      <c r="AC936" s="14">
        <v>2102.7224809999998</v>
      </c>
      <c r="AD936" s="14" t="e">
        <v>#NUM!</v>
      </c>
      <c r="AE936" s="14" t="e">
        <v>#NUM!</v>
      </c>
      <c r="AF936" s="14" t="e">
        <f t="array" ref="AF936">TTEST(IF(H936:R936&lt;&gt;0,H936:R936),IF(S936:AA936&lt;&gt;0,S936:AA936),2,3)</f>
        <v>#DIV/0!</v>
      </c>
      <c r="AG936">
        <f t="array" ref="AG936">AVERAGE(IF(H936:R936&lt;&gt;0,H936:R936))</f>
        <v>4900.950999471429</v>
      </c>
      <c r="AH936">
        <f t="array" ref="AH936">STDEV(IF(H936:R936&lt;&gt;0,H936:R936))</f>
        <v>4560.1276331095196</v>
      </c>
      <c r="AI936">
        <f t="shared" si="48"/>
        <v>107.47398743595042</v>
      </c>
    </row>
    <row r="937" spans="1:35" x14ac:dyDescent="0.2">
      <c r="A937" s="2" t="s">
        <v>979</v>
      </c>
      <c r="B937" s="2">
        <v>42041</v>
      </c>
      <c r="C937" s="5">
        <v>2210</v>
      </c>
      <c r="D937" s="5">
        <f t="shared" si="46"/>
        <v>86268132</v>
      </c>
      <c r="E937" s="5">
        <v>2052</v>
      </c>
      <c r="F937" s="5">
        <f t="shared" si="47"/>
        <v>1</v>
      </c>
      <c r="G937" s="5">
        <v>52</v>
      </c>
      <c r="H937" s="14">
        <v>0</v>
      </c>
      <c r="I937" s="14">
        <v>1858</v>
      </c>
      <c r="J937" s="14">
        <v>834.92050630000006</v>
      </c>
      <c r="K937" s="14">
        <v>0</v>
      </c>
      <c r="L937" s="14">
        <v>0</v>
      </c>
      <c r="M937" s="14">
        <v>1914.7908890000001</v>
      </c>
      <c r="N937" s="14">
        <v>2235.9205539999998</v>
      </c>
      <c r="O937" s="14">
        <v>0</v>
      </c>
      <c r="P937" s="14">
        <v>4979.3217679999998</v>
      </c>
      <c r="Q937" s="14">
        <v>0</v>
      </c>
      <c r="R937" s="14">
        <v>2326.6125419999998</v>
      </c>
      <c r="S937" s="14">
        <v>0</v>
      </c>
      <c r="T937" s="14">
        <v>1290.978791</v>
      </c>
      <c r="U937" s="14">
        <v>0</v>
      </c>
      <c r="V937" s="14">
        <v>2393.3295840000001</v>
      </c>
      <c r="W937" s="14">
        <v>2052.1425640000002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2075.3557209999999</v>
      </c>
      <c r="AD937" s="14">
        <v>2052.1425640000002</v>
      </c>
      <c r="AE937" s="14">
        <v>0.98881485400000002</v>
      </c>
      <c r="AF937" s="14">
        <f t="array" ref="AF937">TTEST(IF(H937:R937&lt;&gt;0,H937:R937),IF(S937:AA937&lt;&gt;0,S937:AA937),2,3)</f>
        <v>0.51734269110680708</v>
      </c>
      <c r="AG937">
        <f t="array" ref="AG937">AVERAGE(IF(H937:R937&lt;&gt;0,H937:R937))</f>
        <v>2358.2610432166662</v>
      </c>
      <c r="AH937">
        <f t="array" ref="AH937">STDEV(IF(H937:R937&lt;&gt;0,H937:R937))</f>
        <v>1389.4906567794917</v>
      </c>
      <c r="AI937">
        <f t="shared" si="48"/>
        <v>169.721259492493</v>
      </c>
    </row>
    <row r="938" spans="1:35" x14ac:dyDescent="0.2">
      <c r="A938" s="2" t="s">
        <v>1010</v>
      </c>
      <c r="B938" s="2">
        <v>65476</v>
      </c>
      <c r="C938" s="5">
        <v>1347</v>
      </c>
      <c r="D938" s="5">
        <f t="shared" si="46"/>
        <v>86231892</v>
      </c>
      <c r="E938" s="5">
        <v>1317</v>
      </c>
      <c r="F938" s="5">
        <f t="shared" si="47"/>
        <v>1</v>
      </c>
      <c r="G938" s="5">
        <v>50</v>
      </c>
      <c r="H938" s="14">
        <v>0</v>
      </c>
      <c r="I938" s="14">
        <v>1930</v>
      </c>
      <c r="J938" s="14">
        <v>392.36890249999999</v>
      </c>
      <c r="K938" s="14">
        <v>0</v>
      </c>
      <c r="L938" s="14">
        <v>0</v>
      </c>
      <c r="M938" s="14">
        <v>889.36323460000006</v>
      </c>
      <c r="N938" s="14">
        <v>0</v>
      </c>
      <c r="O938" s="14">
        <v>0</v>
      </c>
      <c r="P938" s="14">
        <v>794.52812930000005</v>
      </c>
      <c r="Q938" s="14">
        <v>0</v>
      </c>
      <c r="R938" s="14">
        <v>908.19213030000003</v>
      </c>
      <c r="S938" s="14">
        <v>0</v>
      </c>
      <c r="T938" s="14">
        <v>1724.9966589999999</v>
      </c>
      <c r="U938" s="14">
        <v>0</v>
      </c>
      <c r="V938" s="14">
        <v>0</v>
      </c>
      <c r="W938" s="14">
        <v>2169.441589</v>
      </c>
      <c r="X938" s="14">
        <v>0</v>
      </c>
      <c r="Y938" s="14">
        <v>0</v>
      </c>
      <c r="Z938" s="14">
        <v>0</v>
      </c>
      <c r="AA938" s="14">
        <v>0</v>
      </c>
      <c r="AB938" s="14">
        <v>1970</v>
      </c>
      <c r="AC938" s="14">
        <v>889.36323460000006</v>
      </c>
      <c r="AD938" s="14">
        <v>1947.219124</v>
      </c>
      <c r="AE938" s="14">
        <v>2.1894531370000001</v>
      </c>
      <c r="AF938" s="14">
        <f t="array" ref="AF938">TTEST(IF(H938:R938&lt;&gt;0,H938:R938),IF(S938:AA938&lt;&gt;0,S938:AA938),2,3)</f>
        <v>5.005920518598566E-2</v>
      </c>
      <c r="AG938">
        <f t="array" ref="AG938">AVERAGE(IF(H938:R938&lt;&gt;0,H938:R938))</f>
        <v>982.89047933999996</v>
      </c>
      <c r="AH938">
        <f t="array" ref="AH938">STDEV(IF(H938:R938&lt;&gt;0,H938:R938))</f>
        <v>569.10889568890173</v>
      </c>
      <c r="AI938">
        <f t="shared" si="48"/>
        <v>172.70692600055372</v>
      </c>
    </row>
    <row r="939" spans="1:35" x14ac:dyDescent="0.2">
      <c r="A939" s="2" t="s">
        <v>1023</v>
      </c>
      <c r="B939" s="2">
        <v>62931</v>
      </c>
      <c r="C939" s="5">
        <v>1370</v>
      </c>
      <c r="D939" s="5">
        <f t="shared" si="46"/>
        <v>86215470</v>
      </c>
      <c r="E939" s="5">
        <v>1370</v>
      </c>
      <c r="F939" s="5">
        <f t="shared" si="47"/>
        <v>1</v>
      </c>
      <c r="G939" s="5"/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1370.1680699999999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1370.1680699999999</v>
      </c>
      <c r="AD939" s="14" t="e">
        <v>#NUM!</v>
      </c>
      <c r="AE939" s="14" t="e">
        <v>#NUM!</v>
      </c>
      <c r="AF939" s="14" t="e">
        <f t="array" ref="AF939">TTEST(IF(H939:R939&lt;&gt;0,H939:R939),IF(S939:AA939&lt;&gt;0,S939:AA939),2,3)</f>
        <v>#DIV/0!</v>
      </c>
      <c r="AG939">
        <f t="array" ref="AG939">AVERAGE(IF(H939:R939&lt;&gt;0,H939:R939))</f>
        <v>1370.1680699999999</v>
      </c>
      <c r="AH939" t="e">
        <f t="array" ref="AH939">STDEV(IF(H939:R939&lt;&gt;0,H939:R939))</f>
        <v>#DIV/0!</v>
      </c>
      <c r="AI939" t="e">
        <f t="shared" si="48"/>
        <v>#DIV/0!</v>
      </c>
    </row>
    <row r="940" spans="1:35" x14ac:dyDescent="0.2">
      <c r="A940" s="2" t="s">
        <v>1025</v>
      </c>
      <c r="B940" s="2">
        <v>14530</v>
      </c>
      <c r="C940" s="5">
        <v>5926</v>
      </c>
      <c r="D940" s="5">
        <f t="shared" si="46"/>
        <v>86104780</v>
      </c>
      <c r="E940" s="5">
        <v>5926</v>
      </c>
      <c r="F940" s="5">
        <f t="shared" si="47"/>
        <v>1</v>
      </c>
      <c r="G940" s="5">
        <v>114</v>
      </c>
      <c r="H940" s="14">
        <v>10687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1165.9849139999999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10687</v>
      </c>
      <c r="AD940" s="14">
        <v>1165.9849139999999</v>
      </c>
      <c r="AE940" s="14">
        <v>0.109103108</v>
      </c>
      <c r="AF940" s="14" t="e">
        <f t="array" ref="AF940">TTEST(IF(H940:R940&lt;&gt;0,H940:R940),IF(S940:AA940&lt;&gt;0,S940:AA940),2,3)</f>
        <v>#DIV/0!</v>
      </c>
      <c r="AG940">
        <f t="array" ref="AG940">AVERAGE(IF(H940:R940&lt;&gt;0,H940:R940))</f>
        <v>10687</v>
      </c>
      <c r="AH940" t="e">
        <f t="array" ref="AH940">STDEV(IF(H940:R940&lt;&gt;0,H940:R940))</f>
        <v>#DIV/0!</v>
      </c>
      <c r="AI940" t="e">
        <f t="shared" si="48"/>
        <v>#DIV/0!</v>
      </c>
    </row>
    <row r="941" spans="1:35" x14ac:dyDescent="0.2">
      <c r="A941" s="2" t="s">
        <v>913</v>
      </c>
      <c r="B941" s="2">
        <v>35520</v>
      </c>
      <c r="C941" s="5">
        <v>3120</v>
      </c>
      <c r="D941" s="5">
        <f t="shared" si="46"/>
        <v>85603200</v>
      </c>
      <c r="E941" s="5">
        <v>2410</v>
      </c>
      <c r="F941" s="5">
        <f t="shared" si="47"/>
        <v>1</v>
      </c>
      <c r="G941" s="5">
        <v>76</v>
      </c>
      <c r="H941" s="14">
        <v>0</v>
      </c>
      <c r="I941" s="14">
        <v>6846</v>
      </c>
      <c r="J941" s="14">
        <v>444.64623519999998</v>
      </c>
      <c r="K941" s="14">
        <v>0</v>
      </c>
      <c r="L941" s="14">
        <v>0</v>
      </c>
      <c r="M941" s="14">
        <v>3965.4591270000001</v>
      </c>
      <c r="N941" s="14">
        <v>0</v>
      </c>
      <c r="O941" s="14">
        <v>634.82786620000002</v>
      </c>
      <c r="P941" s="14">
        <v>2342.755357</v>
      </c>
      <c r="Q941" s="14">
        <v>8516.7350530000003</v>
      </c>
      <c r="R941" s="14">
        <v>1866.7581339999999</v>
      </c>
      <c r="S941" s="14">
        <v>2526.4314330000002</v>
      </c>
      <c r="T941" s="14">
        <v>2409.9328059999998</v>
      </c>
      <c r="U941" s="14">
        <v>0</v>
      </c>
      <c r="V941" s="14">
        <v>0</v>
      </c>
      <c r="W941" s="14">
        <v>2168.1169519999999</v>
      </c>
      <c r="X941" s="14">
        <v>0</v>
      </c>
      <c r="Y941" s="14">
        <v>0</v>
      </c>
      <c r="Z941" s="14">
        <v>4573.8906809999999</v>
      </c>
      <c r="AA941" s="14">
        <v>3121.3513870000002</v>
      </c>
      <c r="AB941" s="14">
        <v>1140</v>
      </c>
      <c r="AC941" s="14">
        <v>2342.755357</v>
      </c>
      <c r="AD941" s="14">
        <v>2526.4314330000002</v>
      </c>
      <c r="AE941" s="14">
        <v>1.0784017319999999</v>
      </c>
      <c r="AF941" s="14">
        <f t="array" ref="AF941">TTEST(IF(H941:R941&lt;&gt;0,H941:R941),IF(S941:AA941&lt;&gt;0,S941:AA941),2,3)</f>
        <v>0.66941113432924104</v>
      </c>
      <c r="AG941">
        <f t="array" ref="AG941">AVERAGE(IF(H941:R941&lt;&gt;0,H941:R941))</f>
        <v>3516.7402532000001</v>
      </c>
      <c r="AH941">
        <f t="array" ref="AH941">STDEV(IF(H941:R941&lt;&gt;0,H941:R941))</f>
        <v>3112.5854547668</v>
      </c>
      <c r="AI941">
        <f t="shared" si="48"/>
        <v>112.98453662739614</v>
      </c>
    </row>
    <row r="942" spans="1:35" x14ac:dyDescent="0.2">
      <c r="A942" s="2" t="s">
        <v>1026</v>
      </c>
      <c r="B942" s="2">
        <v>97125</v>
      </c>
      <c r="C942" s="5">
        <v>881</v>
      </c>
      <c r="D942" s="5">
        <f t="shared" si="46"/>
        <v>85567125</v>
      </c>
      <c r="E942" s="5">
        <v>881</v>
      </c>
      <c r="F942" s="5">
        <f t="shared" si="47"/>
        <v>1</v>
      </c>
      <c r="G942" s="5"/>
      <c r="H942" s="14">
        <v>881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881</v>
      </c>
      <c r="AD942" s="14" t="e">
        <v>#NUM!</v>
      </c>
      <c r="AE942" s="14" t="e">
        <v>#NUM!</v>
      </c>
      <c r="AF942" s="14" t="e">
        <f t="array" ref="AF942">TTEST(IF(H942:R942&lt;&gt;0,H942:R942),IF(S942:AA942&lt;&gt;0,S942:AA942),2,3)</f>
        <v>#DIV/0!</v>
      </c>
      <c r="AG942">
        <f t="array" ref="AG942">AVERAGE(IF(H942:R942&lt;&gt;0,H942:R942))</f>
        <v>881</v>
      </c>
      <c r="AH942" t="e">
        <f t="array" ref="AH942">STDEV(IF(H942:R942&lt;&gt;0,H942:R942))</f>
        <v>#DIV/0!</v>
      </c>
      <c r="AI942" t="e">
        <f t="shared" si="48"/>
        <v>#DIV/0!</v>
      </c>
    </row>
    <row r="943" spans="1:35" x14ac:dyDescent="0.2">
      <c r="A943" s="2" t="s">
        <v>1068</v>
      </c>
      <c r="B943" s="2">
        <v>72104</v>
      </c>
      <c r="C943" s="5">
        <v>1083</v>
      </c>
      <c r="D943" s="5">
        <f t="shared" si="46"/>
        <v>85443240</v>
      </c>
      <c r="E943" s="5">
        <v>1185</v>
      </c>
      <c r="F943" s="5">
        <f t="shared" si="47"/>
        <v>1</v>
      </c>
      <c r="G943" s="5">
        <v>53</v>
      </c>
      <c r="H943" s="14">
        <v>0</v>
      </c>
      <c r="I943" s="14">
        <v>1177</v>
      </c>
      <c r="J943" s="14">
        <v>219.0028911</v>
      </c>
      <c r="K943" s="14">
        <v>0</v>
      </c>
      <c r="L943" s="14">
        <v>0</v>
      </c>
      <c r="M943" s="14">
        <v>2007.722403</v>
      </c>
      <c r="N943" s="14">
        <v>0</v>
      </c>
      <c r="O943" s="14">
        <v>0</v>
      </c>
      <c r="P943" s="14">
        <v>1297.3958299999999</v>
      </c>
      <c r="Q943" s="14">
        <v>0</v>
      </c>
      <c r="R943" s="14">
        <v>616.17538690000003</v>
      </c>
      <c r="S943" s="14">
        <v>0</v>
      </c>
      <c r="T943" s="14">
        <v>1192.797869</v>
      </c>
      <c r="U943" s="14">
        <v>0</v>
      </c>
      <c r="V943" s="14">
        <v>0</v>
      </c>
      <c r="W943" s="14">
        <v>1518.484905</v>
      </c>
      <c r="X943" s="14">
        <v>0</v>
      </c>
      <c r="Y943" s="14">
        <v>0</v>
      </c>
      <c r="Z943" s="14">
        <v>0</v>
      </c>
      <c r="AA943" s="14">
        <v>0</v>
      </c>
      <c r="AB943" s="14">
        <v>639</v>
      </c>
      <c r="AC943" s="14">
        <v>1177</v>
      </c>
      <c r="AD943" s="14">
        <v>1355.6413869999999</v>
      </c>
      <c r="AE943" s="14">
        <v>1.151776879</v>
      </c>
      <c r="AF943" s="14">
        <f t="array" ref="AF943">TTEST(IF(H943:R943&lt;&gt;0,H943:R943),IF(S943:AA943&lt;&gt;0,S943:AA943),2,3)</f>
        <v>0.43779866485724389</v>
      </c>
      <c r="AG943">
        <f t="array" ref="AG943">AVERAGE(IF(H943:R943&lt;&gt;0,H943:R943))</f>
        <v>1063.4593022000001</v>
      </c>
      <c r="AH943">
        <f t="array" ref="AH943">STDEV(IF(H943:R943&lt;&gt;0,H943:R943))</f>
        <v>684.18201594357367</v>
      </c>
      <c r="AI943">
        <f t="shared" si="48"/>
        <v>155.43514407249583</v>
      </c>
    </row>
    <row r="944" spans="1:35" x14ac:dyDescent="0.2">
      <c r="A944" s="2" t="s">
        <v>1003</v>
      </c>
      <c r="B944" s="2">
        <v>85299</v>
      </c>
      <c r="C944" s="5">
        <v>1045</v>
      </c>
      <c r="D944" s="5">
        <f t="shared" si="46"/>
        <v>85384299</v>
      </c>
      <c r="E944" s="5">
        <v>1001</v>
      </c>
      <c r="F944" s="5">
        <f t="shared" si="47"/>
        <v>1</v>
      </c>
      <c r="G944" s="5">
        <v>64</v>
      </c>
      <c r="H944" s="14">
        <v>328</v>
      </c>
      <c r="I944" s="14">
        <v>868</v>
      </c>
      <c r="J944" s="14">
        <v>446.5633545</v>
      </c>
      <c r="K944" s="14">
        <v>0</v>
      </c>
      <c r="L944" s="14">
        <v>0</v>
      </c>
      <c r="M944" s="14">
        <v>1957.017587</v>
      </c>
      <c r="N944" s="14">
        <v>0</v>
      </c>
      <c r="O944" s="14">
        <v>0</v>
      </c>
      <c r="P944" s="14">
        <v>1133.1041230000001</v>
      </c>
      <c r="Q944" s="14">
        <v>0</v>
      </c>
      <c r="R944" s="14">
        <v>1715.112993</v>
      </c>
      <c r="S944" s="14">
        <v>0</v>
      </c>
      <c r="T944" s="14">
        <v>0</v>
      </c>
      <c r="U944" s="14">
        <v>0</v>
      </c>
      <c r="V944" s="14">
        <v>0</v>
      </c>
      <c r="W944" s="14">
        <v>1653.4789960000001</v>
      </c>
      <c r="X944" s="14">
        <v>0</v>
      </c>
      <c r="Y944" s="14">
        <v>0</v>
      </c>
      <c r="Z944" s="14">
        <v>0</v>
      </c>
      <c r="AA944" s="14">
        <v>0</v>
      </c>
      <c r="AB944" s="14">
        <v>259</v>
      </c>
      <c r="AC944" s="14">
        <v>1000.552062</v>
      </c>
      <c r="AD944" s="14">
        <v>1653.4789960000001</v>
      </c>
      <c r="AE944" s="14">
        <v>1.6525666779999999</v>
      </c>
      <c r="AF944" s="14" t="e">
        <f t="array" ref="AF944">TTEST(IF(H944:R944&lt;&gt;0,H944:R944),IF(S944:AA944&lt;&gt;0,S944:AA944),2,3)</f>
        <v>#DIV/0!</v>
      </c>
      <c r="AG944">
        <f t="array" ref="AG944">AVERAGE(IF(H944:R944&lt;&gt;0,H944:R944))</f>
        <v>1074.6330095833334</v>
      </c>
      <c r="AH944">
        <f t="array" ref="AH944">STDEV(IF(H944:R944&lt;&gt;0,H944:R944))</f>
        <v>661.34190340697717</v>
      </c>
      <c r="AI944">
        <f t="shared" si="48"/>
        <v>162.49280501465893</v>
      </c>
    </row>
    <row r="945" spans="1:35" x14ac:dyDescent="0.2">
      <c r="A945" s="2" t="s">
        <v>805</v>
      </c>
      <c r="B945" s="2">
        <v>60983</v>
      </c>
      <c r="C945" s="5">
        <v>2251</v>
      </c>
      <c r="D945" s="5">
        <f t="shared" si="46"/>
        <v>85071285</v>
      </c>
      <c r="E945" s="5">
        <v>1395</v>
      </c>
      <c r="F945" s="5">
        <f t="shared" si="47"/>
        <v>1</v>
      </c>
      <c r="G945" s="5">
        <v>97</v>
      </c>
      <c r="H945" s="14">
        <v>1421</v>
      </c>
      <c r="I945" s="14">
        <v>0</v>
      </c>
      <c r="J945" s="14">
        <v>26.10303665</v>
      </c>
      <c r="K945" s="14">
        <v>0</v>
      </c>
      <c r="L945" s="14">
        <v>0</v>
      </c>
      <c r="M945" s="14">
        <v>0</v>
      </c>
      <c r="N945" s="14">
        <v>5719.1961229999997</v>
      </c>
      <c r="O945" s="14">
        <v>4096.0327580000003</v>
      </c>
      <c r="P945" s="14">
        <v>0</v>
      </c>
      <c r="Q945" s="14">
        <v>0</v>
      </c>
      <c r="R945" s="14">
        <v>871.7973733</v>
      </c>
      <c r="S945" s="14">
        <v>0</v>
      </c>
      <c r="T945" s="14">
        <v>1369.04492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1421</v>
      </c>
      <c r="AD945" s="14">
        <v>1369.04492</v>
      </c>
      <c r="AE945" s="14">
        <v>0.963437663</v>
      </c>
      <c r="AF945" s="14" t="e">
        <f t="array" ref="AF945">TTEST(IF(H945:R945&lt;&gt;0,H945:R945),IF(S945:AA945&lt;&gt;0,S945:AA945),2,3)</f>
        <v>#DIV/0!</v>
      </c>
      <c r="AG945">
        <f t="array" ref="AG945">AVERAGE(IF(H945:R945&lt;&gt;0,H945:R945))</f>
        <v>2426.82585819</v>
      </c>
      <c r="AH945">
        <f t="array" ref="AH945">STDEV(IF(H945:R945&lt;&gt;0,H945:R945))</f>
        <v>2388.473516006839</v>
      </c>
      <c r="AI945">
        <f t="shared" si="48"/>
        <v>101.60572608095234</v>
      </c>
    </row>
    <row r="946" spans="1:35" x14ac:dyDescent="0.2">
      <c r="A946" s="2" t="s">
        <v>1047</v>
      </c>
      <c r="B946" s="2">
        <v>86041</v>
      </c>
      <c r="C946" s="5">
        <v>957</v>
      </c>
      <c r="D946" s="5">
        <f t="shared" si="46"/>
        <v>84836426</v>
      </c>
      <c r="E946" s="5">
        <v>986</v>
      </c>
      <c r="F946" s="5">
        <f t="shared" si="47"/>
        <v>1</v>
      </c>
      <c r="G946" s="5">
        <v>44</v>
      </c>
      <c r="H946" s="14">
        <v>0</v>
      </c>
      <c r="I946" s="14">
        <v>1058</v>
      </c>
      <c r="J946" s="14">
        <v>81.632758949999996</v>
      </c>
      <c r="K946" s="14">
        <v>0</v>
      </c>
      <c r="L946" s="14">
        <v>0</v>
      </c>
      <c r="M946" s="14">
        <v>858.57136869999999</v>
      </c>
      <c r="N946" s="14">
        <v>0</v>
      </c>
      <c r="O946" s="14">
        <v>913.0168731</v>
      </c>
      <c r="P946" s="14">
        <v>1104.382687</v>
      </c>
      <c r="Q946" s="14">
        <v>0</v>
      </c>
      <c r="R946" s="14">
        <v>899.88593600000002</v>
      </c>
      <c r="S946" s="14">
        <v>0</v>
      </c>
      <c r="T946" s="14">
        <v>1558.7129660000001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1180</v>
      </c>
      <c r="AC946" s="14">
        <v>906.45140449999997</v>
      </c>
      <c r="AD946" s="14">
        <v>1558.7129660000001</v>
      </c>
      <c r="AE946" s="14">
        <v>1.719576977</v>
      </c>
      <c r="AF946" s="14" t="e">
        <f t="array" ref="AF946">TTEST(IF(H946:R946&lt;&gt;0,H946:R946),IF(S946:AA946&lt;&gt;0,S946:AA946),2,3)</f>
        <v>#DIV/0!</v>
      </c>
      <c r="AG946">
        <f t="array" ref="AG946">AVERAGE(IF(H946:R946&lt;&gt;0,H946:R946))</f>
        <v>819.24827062499992</v>
      </c>
      <c r="AH946">
        <f t="array" ref="AH946">STDEV(IF(H946:R946&lt;&gt;0,H946:R946))</f>
        <v>373.95774003865688</v>
      </c>
      <c r="AI946">
        <f t="shared" si="48"/>
        <v>219.07509403076199</v>
      </c>
    </row>
    <row r="947" spans="1:35" x14ac:dyDescent="0.2">
      <c r="A947" s="2" t="s">
        <v>961</v>
      </c>
      <c r="B947" s="2">
        <v>57708</v>
      </c>
      <c r="C947" s="5">
        <v>1666</v>
      </c>
      <c r="D947" s="5">
        <f t="shared" si="46"/>
        <v>84599928</v>
      </c>
      <c r="E947" s="5">
        <v>1466</v>
      </c>
      <c r="F947" s="5">
        <f t="shared" si="47"/>
        <v>1</v>
      </c>
      <c r="G947" s="5">
        <v>70</v>
      </c>
      <c r="H947" s="14">
        <v>0</v>
      </c>
      <c r="I947" s="14">
        <v>1204</v>
      </c>
      <c r="J947" s="14">
        <v>305.03265490000001</v>
      </c>
      <c r="K947" s="14">
        <v>335.1686105</v>
      </c>
      <c r="L947" s="14">
        <v>0</v>
      </c>
      <c r="M947" s="14">
        <v>1137.903793</v>
      </c>
      <c r="N947" s="14">
        <v>0</v>
      </c>
      <c r="O947" s="14">
        <v>0</v>
      </c>
      <c r="P947" s="14">
        <v>2226.4973639999998</v>
      </c>
      <c r="Q947" s="14">
        <v>0</v>
      </c>
      <c r="R947" s="14">
        <v>703.95207749999997</v>
      </c>
      <c r="S947" s="14">
        <v>2342.44976</v>
      </c>
      <c r="T947" s="14">
        <v>1728.608575</v>
      </c>
      <c r="U947" s="14">
        <v>3830.6860900000001</v>
      </c>
      <c r="V947" s="14">
        <v>0</v>
      </c>
      <c r="W947" s="14">
        <v>2027.258947</v>
      </c>
      <c r="X947" s="14">
        <v>0</v>
      </c>
      <c r="Y947" s="14">
        <v>0</v>
      </c>
      <c r="Z947" s="14">
        <v>0</v>
      </c>
      <c r="AA947" s="14">
        <v>3481.8995989999999</v>
      </c>
      <c r="AB947" s="14">
        <v>672</v>
      </c>
      <c r="AC947" s="14">
        <v>920.92793540000002</v>
      </c>
      <c r="AD947" s="14">
        <v>2342.44976</v>
      </c>
      <c r="AE947" s="14">
        <v>2.5435755289999999</v>
      </c>
      <c r="AF947" s="14">
        <f t="array" ref="AF947">TTEST(IF(H947:R947&lt;&gt;0,H947:R947),IF(S947:AA947&lt;&gt;0,S947:AA947),2,3)</f>
        <v>1.1029556000008673E-2</v>
      </c>
      <c r="AG947">
        <f t="array" ref="AG947">AVERAGE(IF(H947:R947&lt;&gt;0,H947:R947))</f>
        <v>985.42574998333328</v>
      </c>
      <c r="AH947">
        <f t="array" ref="AH947">STDEV(IF(H947:R947&lt;&gt;0,H947:R947))</f>
        <v>717.81328311446759</v>
      </c>
      <c r="AI947">
        <f t="shared" si="48"/>
        <v>137.28162645691668</v>
      </c>
    </row>
    <row r="948" spans="1:35" x14ac:dyDescent="0.2">
      <c r="A948" s="2" t="s">
        <v>754</v>
      </c>
      <c r="B948" s="2">
        <v>70842</v>
      </c>
      <c r="C948" s="5">
        <v>2106</v>
      </c>
      <c r="D948" s="5">
        <f t="shared" si="46"/>
        <v>84301980</v>
      </c>
      <c r="E948" s="5">
        <v>1190</v>
      </c>
      <c r="F948" s="5">
        <f t="shared" si="47"/>
        <v>1</v>
      </c>
      <c r="G948" s="5">
        <v>119</v>
      </c>
      <c r="H948" s="14">
        <v>4940</v>
      </c>
      <c r="I948" s="14">
        <v>187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1190.279084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2563.5</v>
      </c>
      <c r="AD948" s="14">
        <v>1190.279084</v>
      </c>
      <c r="AE948" s="14">
        <v>0.464317957</v>
      </c>
      <c r="AF948" s="14" t="e">
        <f t="array" ref="AF948">TTEST(IF(H948:R948&lt;&gt;0,H948:R948),IF(S948:AA948&lt;&gt;0,S948:AA948),2,3)</f>
        <v>#DIV/0!</v>
      </c>
      <c r="AG948">
        <f t="array" ref="AG948">AVERAGE(IF(H948:R948&lt;&gt;0,H948:R948))</f>
        <v>2563.5</v>
      </c>
      <c r="AH948">
        <f t="array" ref="AH948">STDEV(IF(H948:R948&lt;&gt;0,H948:R948))</f>
        <v>3360.8785309796604</v>
      </c>
      <c r="AI948">
        <f t="shared" si="48"/>
        <v>76.274699498073403</v>
      </c>
    </row>
    <row r="949" spans="1:35" x14ac:dyDescent="0.2">
      <c r="A949" s="2" t="s">
        <v>1015</v>
      </c>
      <c r="B949" s="2">
        <v>111677</v>
      </c>
      <c r="C949" s="5">
        <v>786</v>
      </c>
      <c r="D949" s="5">
        <f t="shared" si="46"/>
        <v>83646073</v>
      </c>
      <c r="E949" s="5">
        <v>749</v>
      </c>
      <c r="F949" s="5">
        <f t="shared" si="47"/>
        <v>1</v>
      </c>
      <c r="G949" s="5">
        <v>87</v>
      </c>
      <c r="H949" s="14">
        <v>0</v>
      </c>
      <c r="I949" s="14">
        <v>0</v>
      </c>
      <c r="J949" s="14">
        <v>2.9454666120000002</v>
      </c>
      <c r="K949" s="14">
        <v>0</v>
      </c>
      <c r="L949" s="14">
        <v>0</v>
      </c>
      <c r="M949" s="14">
        <v>574.58528449999994</v>
      </c>
      <c r="N949" s="14">
        <v>0</v>
      </c>
      <c r="O949" s="14">
        <v>923.7223017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1640.941593</v>
      </c>
      <c r="Y949" s="14">
        <v>0</v>
      </c>
      <c r="Z949" s="14">
        <v>0</v>
      </c>
      <c r="AA949" s="14">
        <v>0</v>
      </c>
      <c r="AB949" s="14">
        <v>0</v>
      </c>
      <c r="AC949" s="14">
        <v>574.58528449999994</v>
      </c>
      <c r="AD949" s="14">
        <v>1640.941593</v>
      </c>
      <c r="AE949" s="14">
        <v>2.8558712470000001</v>
      </c>
      <c r="AF949" s="14" t="e">
        <f t="array" ref="AF949">TTEST(IF(H949:R949&lt;&gt;0,H949:R949),IF(S949:AA949&lt;&gt;0,S949:AA949),2,3)</f>
        <v>#DIV/0!</v>
      </c>
      <c r="AG949">
        <f t="array" ref="AG949">AVERAGE(IF(H949:R949&lt;&gt;0,H949:R949))</f>
        <v>500.41768427066671</v>
      </c>
      <c r="AH949">
        <f t="array" ref="AH949">STDEV(IF(H949:R949&lt;&gt;0,H949:R949))</f>
        <v>464.84741550481067</v>
      </c>
      <c r="AI949">
        <f t="shared" si="48"/>
        <v>107.65203109223008</v>
      </c>
    </row>
    <row r="950" spans="1:35" x14ac:dyDescent="0.2">
      <c r="A950" s="2" t="s">
        <v>900</v>
      </c>
      <c r="B950" s="2">
        <v>22129</v>
      </c>
      <c r="C950" s="5">
        <v>5096</v>
      </c>
      <c r="D950" s="5">
        <f t="shared" si="46"/>
        <v>83603362</v>
      </c>
      <c r="E950" s="5">
        <v>3778</v>
      </c>
      <c r="F950" s="5">
        <f t="shared" si="47"/>
        <v>1</v>
      </c>
      <c r="G950" s="5">
        <v>69</v>
      </c>
      <c r="H950" s="14">
        <v>0</v>
      </c>
      <c r="I950" s="14">
        <v>6587</v>
      </c>
      <c r="J950" s="14">
        <v>2262.2063899999998</v>
      </c>
      <c r="K950" s="14">
        <v>0</v>
      </c>
      <c r="L950" s="14">
        <v>13464.63278</v>
      </c>
      <c r="M950" s="14">
        <v>5419.8778540000003</v>
      </c>
      <c r="N950" s="14">
        <v>5848.0414339999998</v>
      </c>
      <c r="O950" s="14">
        <v>1923.8622789999999</v>
      </c>
      <c r="P950" s="14">
        <v>1496.135117</v>
      </c>
      <c r="Q950" s="14">
        <v>8760.0224149999995</v>
      </c>
      <c r="R950" s="14">
        <v>11621.55342</v>
      </c>
      <c r="S950" s="14">
        <v>2767.4256380000002</v>
      </c>
      <c r="T950" s="14">
        <v>2982.2232239999998</v>
      </c>
      <c r="U950" s="14">
        <v>3377.0875259999998</v>
      </c>
      <c r="V950" s="14">
        <v>5263.0589799999998</v>
      </c>
      <c r="W950" s="14">
        <v>3218.718496</v>
      </c>
      <c r="X950" s="14">
        <v>4179.773537</v>
      </c>
      <c r="Y950" s="14">
        <v>0</v>
      </c>
      <c r="Z950" s="14">
        <v>0</v>
      </c>
      <c r="AA950" s="14">
        <v>0</v>
      </c>
      <c r="AB950" s="14">
        <v>2370</v>
      </c>
      <c r="AC950" s="14">
        <v>5848.0414339999998</v>
      </c>
      <c r="AD950" s="14">
        <v>3297.9030109999999</v>
      </c>
      <c r="AE950" s="14">
        <v>0.56393290799999995</v>
      </c>
      <c r="AF950" s="14">
        <f t="array" ref="AF950">TTEST(IF(H950:R950&lt;&gt;0,H950:R950),IF(S950:AA950&lt;&gt;0,S950:AA950),2,3)</f>
        <v>9.4435941802009857E-2</v>
      </c>
      <c r="AG950">
        <f t="array" ref="AG950">AVERAGE(IF(H950:R950&lt;&gt;0,H950:R950))</f>
        <v>6375.9257432222221</v>
      </c>
      <c r="AH950">
        <f t="array" ref="AH950">STDEV(IF(H950:R950&lt;&gt;0,H950:R950))</f>
        <v>4260.9190386524733</v>
      </c>
      <c r="AI950">
        <f t="shared" si="48"/>
        <v>149.63733610950339</v>
      </c>
    </row>
    <row r="951" spans="1:35" x14ac:dyDescent="0.2">
      <c r="A951" s="2" t="s">
        <v>919</v>
      </c>
      <c r="B951" s="2">
        <v>36616</v>
      </c>
      <c r="C951" s="5">
        <v>2965</v>
      </c>
      <c r="D951" s="5">
        <f t="shared" si="46"/>
        <v>82862008</v>
      </c>
      <c r="E951" s="5">
        <v>2263</v>
      </c>
      <c r="F951" s="5">
        <f t="shared" si="47"/>
        <v>1</v>
      </c>
      <c r="G951" s="5">
        <v>54</v>
      </c>
      <c r="H951" s="14">
        <v>0</v>
      </c>
      <c r="I951" s="14">
        <v>2870</v>
      </c>
      <c r="J951" s="14">
        <v>1443.4708619999999</v>
      </c>
      <c r="K951" s="14">
        <v>0</v>
      </c>
      <c r="L951" s="14">
        <v>1925.2008229999999</v>
      </c>
      <c r="M951" s="14">
        <v>3014.4669479999998</v>
      </c>
      <c r="N951" s="14">
        <v>6996.8470120000002</v>
      </c>
      <c r="O951" s="14">
        <v>1788.835863</v>
      </c>
      <c r="P951" s="14">
        <v>4290.2320330000002</v>
      </c>
      <c r="Q951" s="14">
        <v>1730.0833749999999</v>
      </c>
      <c r="R951" s="14">
        <v>4907.6676239999997</v>
      </c>
      <c r="S951" s="14">
        <v>0</v>
      </c>
      <c r="T951" s="14">
        <v>1979.454313</v>
      </c>
      <c r="U951" s="14">
        <v>0</v>
      </c>
      <c r="V951" s="14">
        <v>0</v>
      </c>
      <c r="W951" s="14">
        <v>2010.2658140000001</v>
      </c>
      <c r="X951" s="14">
        <v>0</v>
      </c>
      <c r="Y951" s="14">
        <v>0</v>
      </c>
      <c r="Z951" s="14">
        <v>2263.042391</v>
      </c>
      <c r="AA951" s="14">
        <v>0</v>
      </c>
      <c r="AB951" s="14">
        <v>3320</v>
      </c>
      <c r="AC951" s="14">
        <v>2870</v>
      </c>
      <c r="AD951" s="14">
        <v>2010.2658140000001</v>
      </c>
      <c r="AE951" s="14">
        <v>0.70044105000000001</v>
      </c>
      <c r="AF951" s="14">
        <f t="array" ref="AF951">TTEST(IF(H951:R951&lt;&gt;0,H951:R951),IF(S951:AA951&lt;&gt;0,S951:AA951),2,3)</f>
        <v>0.10552166075583568</v>
      </c>
      <c r="AG951">
        <f t="array" ref="AG951">AVERAGE(IF(H951:R951&lt;&gt;0,H951:R951))</f>
        <v>3218.5338377777775</v>
      </c>
      <c r="AH951">
        <f t="array" ref="AH951">STDEV(IF(H951:R951&lt;&gt;0,H951:R951))</f>
        <v>1854.8436415840811</v>
      </c>
      <c r="AI951">
        <f t="shared" si="48"/>
        <v>173.52049335161601</v>
      </c>
    </row>
    <row r="952" spans="1:35" x14ac:dyDescent="0.2">
      <c r="A952" s="2" t="s">
        <v>1046</v>
      </c>
      <c r="B952" s="2">
        <v>71729</v>
      </c>
      <c r="C952" s="5">
        <v>1148</v>
      </c>
      <c r="D952" s="5">
        <f t="shared" si="46"/>
        <v>82344892</v>
      </c>
      <c r="E952" s="5">
        <v>1148</v>
      </c>
      <c r="F952" s="5">
        <f t="shared" si="47"/>
        <v>1</v>
      </c>
      <c r="G952" s="5"/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1147.6207549999999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 t="e">
        <v>#NUM!</v>
      </c>
      <c r="AD952" s="14">
        <v>1147.6207549999999</v>
      </c>
      <c r="AE952" s="14" t="e">
        <v>#NUM!</v>
      </c>
      <c r="AF952" s="14" t="e">
        <f t="array" ref="AF952">TTEST(IF(H952:R952&lt;&gt;0,H952:R952),IF(S952:AA952&lt;&gt;0,S952:AA952),2,3)</f>
        <v>#DIV/0!</v>
      </c>
      <c r="AG952" t="e">
        <f t="array" ref="AG952">AVERAGE(IF(H952:R952&lt;&gt;0,H952:R952))</f>
        <v>#DIV/0!</v>
      </c>
      <c r="AH952" t="e">
        <f t="array" ref="AH952">STDEV(IF(H952:R952&lt;&gt;0,H952:R952))</f>
        <v>#DIV/0!</v>
      </c>
      <c r="AI952" t="e">
        <f t="shared" si="48"/>
        <v>#DIV/0!</v>
      </c>
    </row>
    <row r="953" spans="1:35" x14ac:dyDescent="0.2">
      <c r="A953" s="2" t="s">
        <v>898</v>
      </c>
      <c r="B953" s="2">
        <v>36367</v>
      </c>
      <c r="C953" s="5">
        <v>3121</v>
      </c>
      <c r="D953" s="5">
        <f t="shared" si="46"/>
        <v>81825750</v>
      </c>
      <c r="E953" s="5">
        <v>2250</v>
      </c>
      <c r="F953" s="5">
        <f t="shared" si="47"/>
        <v>1</v>
      </c>
      <c r="G953" s="5">
        <v>75</v>
      </c>
      <c r="H953" s="14">
        <v>0</v>
      </c>
      <c r="I953" s="14">
        <v>5685</v>
      </c>
      <c r="J953" s="14">
        <v>1122.8463099999999</v>
      </c>
      <c r="K953" s="14">
        <v>0</v>
      </c>
      <c r="L953" s="14">
        <v>1066.571134</v>
      </c>
      <c r="M953" s="14">
        <v>1865.362437</v>
      </c>
      <c r="N953" s="14">
        <v>7835.3515440000001</v>
      </c>
      <c r="O953" s="14">
        <v>955.13845449999997</v>
      </c>
      <c r="P953" s="14">
        <v>4437.7930429999997</v>
      </c>
      <c r="Q953" s="14">
        <v>0</v>
      </c>
      <c r="R953" s="14">
        <v>6997.2540140000001</v>
      </c>
      <c r="S953" s="14">
        <v>0</v>
      </c>
      <c r="T953" s="14">
        <v>1495.249139</v>
      </c>
      <c r="U953" s="14">
        <v>0</v>
      </c>
      <c r="V953" s="14">
        <v>2533.466758</v>
      </c>
      <c r="W953" s="14">
        <v>1576.9703460000001</v>
      </c>
      <c r="X953" s="14">
        <v>2756.40094</v>
      </c>
      <c r="Y953" s="14">
        <v>0</v>
      </c>
      <c r="Z953" s="14">
        <v>0</v>
      </c>
      <c r="AA953" s="14">
        <v>0</v>
      </c>
      <c r="AB953" s="14">
        <v>2250</v>
      </c>
      <c r="AC953" s="14">
        <v>3151.5777400000002</v>
      </c>
      <c r="AD953" s="14">
        <v>2055.2185519999998</v>
      </c>
      <c r="AE953" s="14">
        <v>0.65212370500000005</v>
      </c>
      <c r="AF953" s="14">
        <f t="array" ref="AF953">TTEST(IF(H953:R953&lt;&gt;0,H953:R953),IF(S953:AA953&lt;&gt;0,S953:AA953),2,3)</f>
        <v>0.15523757564844989</v>
      </c>
      <c r="AG953">
        <f t="array" ref="AG953">AVERAGE(IF(H953:R953&lt;&gt;0,H953:R953))</f>
        <v>3745.6646170624999</v>
      </c>
      <c r="AH953">
        <f t="array" ref="AH953">STDEV(IF(H953:R953&lt;&gt;0,H953:R953))</f>
        <v>2851.5090382684766</v>
      </c>
      <c r="AI953">
        <f t="shared" si="48"/>
        <v>131.35727668382148</v>
      </c>
    </row>
    <row r="954" spans="1:35" x14ac:dyDescent="0.2">
      <c r="A954" s="2" t="s">
        <v>968</v>
      </c>
      <c r="B954" s="2">
        <v>18520</v>
      </c>
      <c r="C954" s="5">
        <v>5110</v>
      </c>
      <c r="D954" s="5">
        <f t="shared" si="46"/>
        <v>81765800</v>
      </c>
      <c r="E954" s="5">
        <v>4415</v>
      </c>
      <c r="F954" s="5">
        <f t="shared" si="47"/>
        <v>1</v>
      </c>
      <c r="G954" s="5">
        <v>94</v>
      </c>
      <c r="H954" s="14">
        <v>0</v>
      </c>
      <c r="I954" s="14">
        <v>17026</v>
      </c>
      <c r="J954" s="14">
        <v>1578.8440129999999</v>
      </c>
      <c r="K954" s="14">
        <v>0</v>
      </c>
      <c r="L954" s="14">
        <v>0</v>
      </c>
      <c r="M954" s="14">
        <v>5645.7691290000002</v>
      </c>
      <c r="N954" s="14">
        <v>4414.8650939999998</v>
      </c>
      <c r="O954" s="14">
        <v>5088.0393880000001</v>
      </c>
      <c r="P954" s="14">
        <v>2778.3972490000001</v>
      </c>
      <c r="Q954" s="14">
        <v>0</v>
      </c>
      <c r="R954" s="14">
        <v>5960.2212529999997</v>
      </c>
      <c r="S954" s="14">
        <v>0</v>
      </c>
      <c r="T954" s="14">
        <v>0</v>
      </c>
      <c r="U954" s="14">
        <v>0</v>
      </c>
      <c r="V954" s="14">
        <v>2363.3962809999998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1130</v>
      </c>
      <c r="AC954" s="14">
        <v>5088.0393880000001</v>
      </c>
      <c r="AD954" s="14">
        <v>2363.3962809999998</v>
      </c>
      <c r="AE954" s="14">
        <v>0.46450038999999999</v>
      </c>
      <c r="AF954" s="14" t="e">
        <f t="array" ref="AF954">TTEST(IF(H954:R954&lt;&gt;0,H954:R954),IF(S954:AA954&lt;&gt;0,S954:AA954),2,3)</f>
        <v>#DIV/0!</v>
      </c>
      <c r="AG954">
        <f t="array" ref="AG954">AVERAGE(IF(H954:R954&lt;&gt;0,H954:R954))</f>
        <v>6070.3051608571423</v>
      </c>
      <c r="AH954">
        <f t="array" ref="AH954">STDEV(IF(H954:R954&lt;&gt;0,H954:R954))</f>
        <v>5081.5812421574065</v>
      </c>
      <c r="AI954">
        <f t="shared" si="48"/>
        <v>119.45701291749829</v>
      </c>
    </row>
    <row r="955" spans="1:35" x14ac:dyDescent="0.2">
      <c r="A955" s="2" t="s">
        <v>889</v>
      </c>
      <c r="B955" s="2">
        <v>38970</v>
      </c>
      <c r="C955" s="5">
        <v>2989</v>
      </c>
      <c r="D955" s="5">
        <f t="shared" si="46"/>
        <v>81603180</v>
      </c>
      <c r="E955" s="5">
        <v>2094</v>
      </c>
      <c r="F955" s="5">
        <f t="shared" si="47"/>
        <v>1</v>
      </c>
      <c r="G955" s="5">
        <v>106</v>
      </c>
      <c r="H955" s="14">
        <v>0</v>
      </c>
      <c r="I955" s="14">
        <v>2894</v>
      </c>
      <c r="J955" s="14">
        <v>273.42649180000001</v>
      </c>
      <c r="K955" s="14">
        <v>0</v>
      </c>
      <c r="L955" s="14">
        <v>0</v>
      </c>
      <c r="M955" s="14">
        <v>2093.7394479999998</v>
      </c>
      <c r="N955" s="14">
        <v>12044.750400000001</v>
      </c>
      <c r="O955" s="14">
        <v>0</v>
      </c>
      <c r="P955" s="14">
        <v>1152.7889789999999</v>
      </c>
      <c r="Q955" s="14">
        <v>0</v>
      </c>
      <c r="R955" s="14">
        <v>2399.9711160000002</v>
      </c>
      <c r="S955" s="14">
        <v>0</v>
      </c>
      <c r="T955" s="14">
        <v>1699.7548710000001</v>
      </c>
      <c r="U955" s="14">
        <v>0</v>
      </c>
      <c r="V955" s="14">
        <v>3612.6641119999999</v>
      </c>
      <c r="W955" s="14">
        <v>1623.297206</v>
      </c>
      <c r="X955" s="14">
        <v>0</v>
      </c>
      <c r="Y955" s="14">
        <v>0</v>
      </c>
      <c r="Z955" s="14">
        <v>0</v>
      </c>
      <c r="AA955" s="14">
        <v>3413.0886099999998</v>
      </c>
      <c r="AB955" s="14">
        <v>1670</v>
      </c>
      <c r="AC955" s="14">
        <v>2246.855282</v>
      </c>
      <c r="AD955" s="14">
        <v>2556.4217410000001</v>
      </c>
      <c r="AE955" s="14">
        <v>1.1377776580000001</v>
      </c>
      <c r="AF955" s="14">
        <f t="array" ref="AF955">TTEST(IF(H955:R955&lt;&gt;0,H955:R955),IF(S955:AA955&lt;&gt;0,S955:AA955),2,3)</f>
        <v>0.64559903958604237</v>
      </c>
      <c r="AG955">
        <f t="array" ref="AG955">AVERAGE(IF(H955:R955&lt;&gt;0,H955:R955))</f>
        <v>3476.4460724666674</v>
      </c>
      <c r="AH955">
        <f t="array" ref="AH955">STDEV(IF(H955:R955&lt;&gt;0,H955:R955))</f>
        <v>4300.8016727106642</v>
      </c>
      <c r="AI955">
        <f t="shared" si="48"/>
        <v>80.83251302949688</v>
      </c>
    </row>
    <row r="956" spans="1:35" x14ac:dyDescent="0.2">
      <c r="A956" s="2" t="s">
        <v>996</v>
      </c>
      <c r="B956" s="2">
        <v>43308</v>
      </c>
      <c r="C956" s="5">
        <v>2076</v>
      </c>
      <c r="D956" s="5">
        <f t="shared" si="46"/>
        <v>81548964</v>
      </c>
      <c r="E956" s="5">
        <v>1883</v>
      </c>
      <c r="F956" s="5">
        <f t="shared" si="47"/>
        <v>1</v>
      </c>
      <c r="G956" s="5">
        <v>73</v>
      </c>
      <c r="H956" s="14">
        <v>5291</v>
      </c>
      <c r="I956" s="14">
        <v>1573</v>
      </c>
      <c r="J956" s="14">
        <v>341.97599880000001</v>
      </c>
      <c r="K956" s="14">
        <v>0</v>
      </c>
      <c r="L956" s="14">
        <v>0</v>
      </c>
      <c r="M956" s="14">
        <v>2309.3592990000002</v>
      </c>
      <c r="N956" s="14">
        <v>0</v>
      </c>
      <c r="O956" s="14">
        <v>0</v>
      </c>
      <c r="P956" s="14">
        <v>2193.8020200000001</v>
      </c>
      <c r="Q956" s="14">
        <v>0</v>
      </c>
      <c r="R956" s="14">
        <v>847.02423769999996</v>
      </c>
      <c r="S956" s="14">
        <v>0</v>
      </c>
      <c r="T956" s="14">
        <v>1414.052733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2640</v>
      </c>
      <c r="AC956" s="14">
        <v>1883.40101</v>
      </c>
      <c r="AD956" s="14">
        <v>1414.052733</v>
      </c>
      <c r="AE956" s="14">
        <v>0.75079748000000002</v>
      </c>
      <c r="AF956" s="14" t="e">
        <f t="array" ref="AF956">TTEST(IF(H956:R956&lt;&gt;0,H956:R956),IF(S956:AA956&lt;&gt;0,S956:AA956),2,3)</f>
        <v>#DIV/0!</v>
      </c>
      <c r="AG956">
        <f t="array" ref="AG956">AVERAGE(IF(H956:R956&lt;&gt;0,H956:R956))</f>
        <v>2092.6935925833332</v>
      </c>
      <c r="AH956">
        <f t="array" ref="AH956">STDEV(IF(H956:R956&lt;&gt;0,H956:R956))</f>
        <v>1742.0170196185998</v>
      </c>
      <c r="AI956">
        <f t="shared" si="48"/>
        <v>120.13049063329537</v>
      </c>
    </row>
    <row r="957" spans="1:35" x14ac:dyDescent="0.2">
      <c r="A957" s="2" t="s">
        <v>1052</v>
      </c>
      <c r="B957" s="2">
        <v>51644</v>
      </c>
      <c r="C957" s="5">
        <v>1579</v>
      </c>
      <c r="D957" s="5">
        <f t="shared" si="46"/>
        <v>81545876</v>
      </c>
      <c r="E957" s="5">
        <v>1579</v>
      </c>
      <c r="F957" s="5">
        <f t="shared" si="47"/>
        <v>1</v>
      </c>
      <c r="G957" s="5"/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1579.198343</v>
      </c>
      <c r="Y957" s="14">
        <v>0</v>
      </c>
      <c r="Z957" s="14">
        <v>0</v>
      </c>
      <c r="AA957" s="14">
        <v>0</v>
      </c>
      <c r="AB957" s="14">
        <v>0</v>
      </c>
      <c r="AC957" s="14" t="e">
        <v>#NUM!</v>
      </c>
      <c r="AD957" s="14">
        <v>1579.198343</v>
      </c>
      <c r="AE957" s="14" t="e">
        <v>#NUM!</v>
      </c>
      <c r="AF957" s="14" t="e">
        <f t="array" ref="AF957">TTEST(IF(H957:R957&lt;&gt;0,H957:R957),IF(S957:AA957&lt;&gt;0,S957:AA957),2,3)</f>
        <v>#DIV/0!</v>
      </c>
      <c r="AG957" t="e">
        <f t="array" ref="AG957">AVERAGE(IF(H957:R957&lt;&gt;0,H957:R957))</f>
        <v>#DIV/0!</v>
      </c>
      <c r="AH957" t="e">
        <f t="array" ref="AH957">STDEV(IF(H957:R957&lt;&gt;0,H957:R957))</f>
        <v>#DIV/0!</v>
      </c>
      <c r="AI957" t="e">
        <f t="shared" si="48"/>
        <v>#DIV/0!</v>
      </c>
    </row>
    <row r="958" spans="1:35" x14ac:dyDescent="0.2">
      <c r="A958" s="2" t="s">
        <v>977</v>
      </c>
      <c r="B958" s="2">
        <v>51996</v>
      </c>
      <c r="C958" s="5">
        <v>1799</v>
      </c>
      <c r="D958" s="5">
        <f t="shared" si="46"/>
        <v>81477732</v>
      </c>
      <c r="E958" s="5">
        <v>1567</v>
      </c>
      <c r="F958" s="5">
        <f t="shared" si="47"/>
        <v>1</v>
      </c>
      <c r="G958" s="5">
        <v>66</v>
      </c>
      <c r="H958" s="14">
        <v>0</v>
      </c>
      <c r="I958" s="14">
        <v>1498</v>
      </c>
      <c r="J958" s="14">
        <v>283.96875590000002</v>
      </c>
      <c r="K958" s="14">
        <v>0</v>
      </c>
      <c r="L958" s="14">
        <v>0</v>
      </c>
      <c r="M958" s="14">
        <v>1774.2372889999999</v>
      </c>
      <c r="N958" s="14">
        <v>0</v>
      </c>
      <c r="O958" s="14">
        <v>0</v>
      </c>
      <c r="P958" s="14">
        <v>1811.6993789999999</v>
      </c>
      <c r="Q958" s="14">
        <v>3835.0421670000001</v>
      </c>
      <c r="R958" s="14">
        <v>969.33132139999998</v>
      </c>
      <c r="S958" s="14">
        <v>2312.4699930000002</v>
      </c>
      <c r="T958" s="14">
        <v>1448.8668560000001</v>
      </c>
      <c r="U958" s="14">
        <v>3888.1495669999999</v>
      </c>
      <c r="V958" s="14">
        <v>0</v>
      </c>
      <c r="W958" s="14">
        <v>1566.9865400000001</v>
      </c>
      <c r="X958" s="14">
        <v>0</v>
      </c>
      <c r="Y958" s="14">
        <v>0</v>
      </c>
      <c r="Z958" s="14">
        <v>0</v>
      </c>
      <c r="AA958" s="14">
        <v>0</v>
      </c>
      <c r="AB958" s="14">
        <v>396</v>
      </c>
      <c r="AC958" s="14">
        <v>1636.1186439999999</v>
      </c>
      <c r="AD958" s="14">
        <v>1939.7282660000001</v>
      </c>
      <c r="AE958" s="14">
        <v>1.1855669959999999</v>
      </c>
      <c r="AF958" s="14">
        <f t="array" ref="AF958">TTEST(IF(H958:R958&lt;&gt;0,H958:R958),IF(S958:AA958&lt;&gt;0,S958:AA958),2,3)</f>
        <v>0.44075294107525742</v>
      </c>
      <c r="AG958">
        <f t="array" ref="AG958">AVERAGE(IF(H958:R958&lt;&gt;0,H958:R958))</f>
        <v>1695.3798187166667</v>
      </c>
      <c r="AH958">
        <f t="array" ref="AH958">STDEV(IF(H958:R958&lt;&gt;0,H958:R958))</f>
        <v>1196.3352462348523</v>
      </c>
      <c r="AI958">
        <f t="shared" si="48"/>
        <v>141.71444200548507</v>
      </c>
    </row>
    <row r="959" spans="1:35" x14ac:dyDescent="0.2">
      <c r="A959" s="2" t="s">
        <v>1001</v>
      </c>
      <c r="B959" s="2">
        <v>40017</v>
      </c>
      <c r="C959" s="5">
        <v>2236</v>
      </c>
      <c r="D959" s="5">
        <f t="shared" si="46"/>
        <v>81234510</v>
      </c>
      <c r="E959" s="5">
        <v>2030</v>
      </c>
      <c r="F959" s="5">
        <f t="shared" si="47"/>
        <v>1</v>
      </c>
      <c r="G959" s="5">
        <v>48</v>
      </c>
      <c r="H959" s="14">
        <v>2030</v>
      </c>
      <c r="I959" s="14">
        <v>4643</v>
      </c>
      <c r="J959" s="14">
        <v>236.25885030000001</v>
      </c>
      <c r="K959" s="14">
        <v>0</v>
      </c>
      <c r="L959" s="14">
        <v>0</v>
      </c>
      <c r="M959" s="14">
        <v>1790.034267</v>
      </c>
      <c r="N959" s="14">
        <v>0</v>
      </c>
      <c r="O959" s="14">
        <v>2229.0189890000001</v>
      </c>
      <c r="P959" s="14">
        <v>2028.779747</v>
      </c>
      <c r="Q959" s="14">
        <v>0</v>
      </c>
      <c r="R959" s="14">
        <v>2479.2702810000001</v>
      </c>
      <c r="S959" s="14">
        <v>0</v>
      </c>
      <c r="T959" s="14">
        <v>1671.894155</v>
      </c>
      <c r="U959" s="14">
        <v>0</v>
      </c>
      <c r="V959" s="14">
        <v>2780.3896970000001</v>
      </c>
      <c r="W959" s="14">
        <v>1849.5335689999999</v>
      </c>
      <c r="X959" s="14">
        <v>0</v>
      </c>
      <c r="Y959" s="14">
        <v>0</v>
      </c>
      <c r="Z959" s="14">
        <v>0</v>
      </c>
      <c r="AA959" s="14">
        <v>0</v>
      </c>
      <c r="AB959" s="14">
        <v>2860</v>
      </c>
      <c r="AC959" s="14">
        <v>2030</v>
      </c>
      <c r="AD959" s="14">
        <v>1849.5335689999999</v>
      </c>
      <c r="AE959" s="14">
        <v>0.91110027999999998</v>
      </c>
      <c r="AF959" s="14">
        <f t="array" ref="AF959">TTEST(IF(H959:R959&lt;&gt;0,H959:R959),IF(S959:AA959&lt;&gt;0,S959:AA959),2,3)</f>
        <v>0.86596644250344945</v>
      </c>
      <c r="AG959">
        <f t="array" ref="AG959">AVERAGE(IF(H959:R959&lt;&gt;0,H959:R959))</f>
        <v>2205.194590614286</v>
      </c>
      <c r="AH959">
        <f t="array" ref="AH959">STDEV(IF(H959:R959&lt;&gt;0,H959:R959))</f>
        <v>1299.32429140865</v>
      </c>
      <c r="AI959">
        <f t="shared" si="48"/>
        <v>169.7185687357192</v>
      </c>
    </row>
    <row r="960" spans="1:35" x14ac:dyDescent="0.2">
      <c r="A960" s="2" t="s">
        <v>1018</v>
      </c>
      <c r="B960" s="2">
        <v>41635</v>
      </c>
      <c r="C960" s="5">
        <v>2096</v>
      </c>
      <c r="D960" s="5">
        <f t="shared" si="46"/>
        <v>81229885</v>
      </c>
      <c r="E960" s="5">
        <v>1951</v>
      </c>
      <c r="F960" s="5">
        <f t="shared" si="47"/>
        <v>1</v>
      </c>
      <c r="G960" s="5">
        <v>79</v>
      </c>
      <c r="H960" s="14">
        <v>0</v>
      </c>
      <c r="I960" s="14">
        <v>1951</v>
      </c>
      <c r="J960" s="14">
        <v>1150.1955</v>
      </c>
      <c r="K960" s="14">
        <v>0</v>
      </c>
      <c r="L960" s="14">
        <v>0</v>
      </c>
      <c r="M960" s="14">
        <v>975.65501310000002</v>
      </c>
      <c r="N960" s="14">
        <v>0</v>
      </c>
      <c r="O960" s="14">
        <v>2127.299536</v>
      </c>
      <c r="P960" s="14">
        <v>3140.5032339999998</v>
      </c>
      <c r="Q960" s="14">
        <v>0</v>
      </c>
      <c r="R960" s="14">
        <v>5151.9254629999996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172</v>
      </c>
      <c r="AC960" s="14">
        <v>2039.149768</v>
      </c>
      <c r="AD960" s="14" t="e">
        <v>#NUM!</v>
      </c>
      <c r="AE960" s="14" t="e">
        <v>#NUM!</v>
      </c>
      <c r="AF960" s="14" t="e">
        <f t="array" ref="AF960">TTEST(IF(H960:R960&lt;&gt;0,H960:R960),IF(S960:AA960&lt;&gt;0,S960:AA960),2,3)</f>
        <v>#DIV/0!</v>
      </c>
      <c r="AG960">
        <f t="array" ref="AG960">AVERAGE(IF(H960:R960&lt;&gt;0,H960:R960))</f>
        <v>2416.0964576833335</v>
      </c>
      <c r="AH960">
        <f t="array" ref="AH960">STDEV(IF(H960:R960&lt;&gt;0,H960:R960))</f>
        <v>1548.3294669265802</v>
      </c>
      <c r="AI960">
        <f t="shared" si="48"/>
        <v>156.04537078786359</v>
      </c>
    </row>
    <row r="961" spans="1:35" x14ac:dyDescent="0.2">
      <c r="A961" s="2" t="s">
        <v>1053</v>
      </c>
      <c r="B961" s="2">
        <v>75045</v>
      </c>
      <c r="C961" s="5">
        <v>1080</v>
      </c>
      <c r="D961" s="5">
        <f t="shared" si="46"/>
        <v>81048600</v>
      </c>
      <c r="E961" s="5">
        <v>1080</v>
      </c>
      <c r="F961" s="5">
        <f t="shared" si="47"/>
        <v>1</v>
      </c>
      <c r="G961" s="5">
        <v>135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50.750493040000002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2110</v>
      </c>
      <c r="AC961" s="14">
        <v>50.750493040000002</v>
      </c>
      <c r="AD961" s="14" t="e">
        <v>#NUM!</v>
      </c>
      <c r="AE961" s="14" t="e">
        <v>#NUM!</v>
      </c>
      <c r="AF961" s="14" t="e">
        <f t="array" ref="AF961">TTEST(IF(H961:R961&lt;&gt;0,H961:R961),IF(S961:AA961&lt;&gt;0,S961:AA961),2,3)</f>
        <v>#DIV/0!</v>
      </c>
      <c r="AG961">
        <f t="array" ref="AG961">AVERAGE(IF(H961:R961&lt;&gt;0,H961:R961))</f>
        <v>50.750493040000002</v>
      </c>
      <c r="AH961" t="e">
        <f t="array" ref="AH961">STDEV(IF(H961:R961&lt;&gt;0,H961:R961))</f>
        <v>#DIV/0!</v>
      </c>
      <c r="AI961" t="e">
        <f t="shared" si="48"/>
        <v>#DIV/0!</v>
      </c>
    </row>
    <row r="962" spans="1:35" x14ac:dyDescent="0.2">
      <c r="A962" s="2" t="s">
        <v>874</v>
      </c>
      <c r="B962" s="2">
        <v>100645</v>
      </c>
      <c r="C962" s="5">
        <v>1196</v>
      </c>
      <c r="D962" s="5">
        <f t="shared" si="46"/>
        <v>80918580</v>
      </c>
      <c r="E962" s="5">
        <v>804</v>
      </c>
      <c r="F962" s="5">
        <f t="shared" si="47"/>
        <v>1</v>
      </c>
      <c r="G962" s="5">
        <v>85</v>
      </c>
      <c r="H962" s="14">
        <v>0</v>
      </c>
      <c r="I962" s="14">
        <v>491</v>
      </c>
      <c r="J962" s="14">
        <v>70.008893549999996</v>
      </c>
      <c r="K962" s="14">
        <v>0</v>
      </c>
      <c r="L962" s="14">
        <v>0</v>
      </c>
      <c r="M962" s="14">
        <v>804.49917570000002</v>
      </c>
      <c r="N962" s="14">
        <v>0</v>
      </c>
      <c r="O962" s="14">
        <v>0</v>
      </c>
      <c r="P962" s="14">
        <v>338.4806403</v>
      </c>
      <c r="Q962" s="14">
        <v>0</v>
      </c>
      <c r="R962" s="14">
        <v>432.6527001</v>
      </c>
      <c r="S962" s="14">
        <v>2343.618923</v>
      </c>
      <c r="T962" s="14">
        <v>1637.8662449999999</v>
      </c>
      <c r="U962" s="14">
        <v>0</v>
      </c>
      <c r="V962" s="14">
        <v>0</v>
      </c>
      <c r="W962" s="14">
        <v>1639.632893</v>
      </c>
      <c r="X962" s="14">
        <v>0</v>
      </c>
      <c r="Y962" s="14">
        <v>0</v>
      </c>
      <c r="Z962" s="14">
        <v>0</v>
      </c>
      <c r="AA962" s="14">
        <v>3007.9145130000002</v>
      </c>
      <c r="AB962" s="14">
        <v>0</v>
      </c>
      <c r="AC962" s="14">
        <v>432.6527001</v>
      </c>
      <c r="AD962" s="14">
        <v>1991.625908</v>
      </c>
      <c r="AE962" s="14">
        <v>4.6032901390000003</v>
      </c>
      <c r="AF962" s="14">
        <f t="array" ref="AF962">TTEST(IF(H962:R962&lt;&gt;0,H962:R962),IF(S962:AA962&lt;&gt;0,S962:AA962),2,3)</f>
        <v>8.9334875833565596E-3</v>
      </c>
      <c r="AG962">
        <f t="array" ref="AG962">AVERAGE(IF(H962:R962&lt;&gt;0,H962:R962))</f>
        <v>427.32828193000006</v>
      </c>
      <c r="AH962">
        <f t="array" ref="AH962">STDEV(IF(H962:R962&lt;&gt;0,H962:R962))</f>
        <v>265.47663218895804</v>
      </c>
      <c r="AI962">
        <f t="shared" si="48"/>
        <v>160.96643927057241</v>
      </c>
    </row>
    <row r="963" spans="1:35" x14ac:dyDescent="0.2">
      <c r="A963" s="2" t="s">
        <v>984</v>
      </c>
      <c r="B963" s="2">
        <v>71851</v>
      </c>
      <c r="C963" s="5">
        <v>1278</v>
      </c>
      <c r="D963" s="5">
        <f t="shared" si="46"/>
        <v>80904226</v>
      </c>
      <c r="E963" s="5">
        <v>1126</v>
      </c>
      <c r="F963" s="5">
        <f t="shared" si="47"/>
        <v>1</v>
      </c>
      <c r="G963" s="5">
        <v>74</v>
      </c>
      <c r="H963" s="14">
        <v>0</v>
      </c>
      <c r="I963" s="14">
        <v>930</v>
      </c>
      <c r="J963" s="14">
        <v>111.450028</v>
      </c>
      <c r="K963" s="14">
        <v>0</v>
      </c>
      <c r="L963" s="14">
        <v>0</v>
      </c>
      <c r="M963" s="14">
        <v>1322.101817</v>
      </c>
      <c r="N963" s="14">
        <v>0</v>
      </c>
      <c r="O963" s="14">
        <v>0</v>
      </c>
      <c r="P963" s="14">
        <v>633.65015459999995</v>
      </c>
      <c r="Q963" s="14">
        <v>0</v>
      </c>
      <c r="R963" s="14">
        <v>2702.6686880000002</v>
      </c>
      <c r="S963" s="14">
        <v>0</v>
      </c>
      <c r="T963" s="14">
        <v>0</v>
      </c>
      <c r="U963" s="14">
        <v>0</v>
      </c>
      <c r="V963" s="14">
        <v>2500.2943399999999</v>
      </c>
      <c r="W963" s="14">
        <v>1570.7290909999999</v>
      </c>
      <c r="X963" s="14">
        <v>0</v>
      </c>
      <c r="Y963" s="14">
        <v>0</v>
      </c>
      <c r="Z963" s="14">
        <v>0</v>
      </c>
      <c r="AA963" s="14">
        <v>0</v>
      </c>
      <c r="AB963" s="14">
        <v>450</v>
      </c>
      <c r="AC963" s="14">
        <v>930</v>
      </c>
      <c r="AD963" s="14">
        <v>2035.5117150000001</v>
      </c>
      <c r="AE963" s="14">
        <v>2.1887222749999999</v>
      </c>
      <c r="AF963" s="14">
        <f t="array" ref="AF963">TTEST(IF(H963:R963&lt;&gt;0,H963:R963),IF(S963:AA963&lt;&gt;0,S963:AA963),2,3)</f>
        <v>0.25601111679929972</v>
      </c>
      <c r="AG963">
        <f t="array" ref="AG963">AVERAGE(IF(H963:R963&lt;&gt;0,H963:R963))</f>
        <v>1139.9741375199999</v>
      </c>
      <c r="AH963">
        <f t="array" ref="AH963">STDEV(IF(H963:R963&lt;&gt;0,H963:R963))</f>
        <v>978.96625423246962</v>
      </c>
      <c r="AI963">
        <f t="shared" si="48"/>
        <v>116.4467245516817</v>
      </c>
    </row>
    <row r="964" spans="1:35" x14ac:dyDescent="0.2">
      <c r="A964" s="2" t="s">
        <v>1000</v>
      </c>
      <c r="B964" s="2">
        <v>86086</v>
      </c>
      <c r="C964" s="5">
        <v>1042</v>
      </c>
      <c r="D964" s="5">
        <f t="shared" si="46"/>
        <v>80576496</v>
      </c>
      <c r="E964" s="5">
        <v>936</v>
      </c>
      <c r="F964" s="5">
        <f t="shared" si="47"/>
        <v>1</v>
      </c>
      <c r="G964" s="5">
        <v>68</v>
      </c>
      <c r="H964" s="14">
        <v>1071</v>
      </c>
      <c r="I964" s="14">
        <v>385</v>
      </c>
      <c r="J964" s="14">
        <v>23.350487090000001</v>
      </c>
      <c r="K964" s="14">
        <v>0</v>
      </c>
      <c r="L964" s="14">
        <v>0</v>
      </c>
      <c r="M964" s="14">
        <v>757.64841339999998</v>
      </c>
      <c r="N964" s="14">
        <v>0</v>
      </c>
      <c r="O964" s="14">
        <v>0</v>
      </c>
      <c r="P964" s="14">
        <v>1315.009575</v>
      </c>
      <c r="Q964" s="14">
        <v>0</v>
      </c>
      <c r="R964" s="14">
        <v>801.85524720000001</v>
      </c>
      <c r="S964" s="14">
        <v>0</v>
      </c>
      <c r="T964" s="14">
        <v>1791.145675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2190</v>
      </c>
      <c r="AC964" s="14">
        <v>779.75183030000005</v>
      </c>
      <c r="AD964" s="14">
        <v>1791.145675</v>
      </c>
      <c r="AE964" s="14">
        <v>2.2970714600000002</v>
      </c>
      <c r="AF964" s="14" t="e">
        <f t="array" ref="AF964">TTEST(IF(H964:R964&lt;&gt;0,H964:R964),IF(S964:AA964&lt;&gt;0,S964:AA964),2,3)</f>
        <v>#DIV/0!</v>
      </c>
      <c r="AG964">
        <f t="array" ref="AG964">AVERAGE(IF(H964:R964&lt;&gt;0,H964:R964))</f>
        <v>725.64395378166671</v>
      </c>
      <c r="AH964">
        <f t="array" ref="AH964">STDEV(IF(H964:R964&lt;&gt;0,H964:R964))</f>
        <v>465.34062737298001</v>
      </c>
      <c r="AI964">
        <f t="shared" si="48"/>
        <v>155.93823343519247</v>
      </c>
    </row>
    <row r="965" spans="1:35" x14ac:dyDescent="0.2">
      <c r="A965" s="2" t="s">
        <v>949</v>
      </c>
      <c r="B965" s="2">
        <v>41452</v>
      </c>
      <c r="C965" s="5">
        <v>2411</v>
      </c>
      <c r="D965" s="5">
        <f t="shared" si="46"/>
        <v>80375428</v>
      </c>
      <c r="E965" s="5">
        <v>1939</v>
      </c>
      <c r="F965" s="5">
        <f t="shared" si="47"/>
        <v>1</v>
      </c>
      <c r="G965" s="5">
        <v>68</v>
      </c>
      <c r="H965" s="14">
        <v>1654</v>
      </c>
      <c r="I965" s="14">
        <v>2188</v>
      </c>
      <c r="J965" s="14">
        <v>557.46562670000003</v>
      </c>
      <c r="K965" s="14">
        <v>0</v>
      </c>
      <c r="L965" s="14">
        <v>0</v>
      </c>
      <c r="M965" s="14">
        <v>1690.3117560000001</v>
      </c>
      <c r="N965" s="14">
        <v>0</v>
      </c>
      <c r="O965" s="14">
        <v>0</v>
      </c>
      <c r="P965" s="14">
        <v>6525.431423</v>
      </c>
      <c r="Q965" s="14">
        <v>0</v>
      </c>
      <c r="R965" s="14">
        <v>2889.9157540000001</v>
      </c>
      <c r="S965" s="14">
        <v>0</v>
      </c>
      <c r="T965" s="14">
        <v>1475.0857820000001</v>
      </c>
      <c r="U965" s="14">
        <v>0</v>
      </c>
      <c r="V965" s="14">
        <v>0</v>
      </c>
      <c r="W965" s="14">
        <v>1466.5716210000001</v>
      </c>
      <c r="X965" s="14">
        <v>0</v>
      </c>
      <c r="Y965" s="14">
        <v>0</v>
      </c>
      <c r="Z965" s="14">
        <v>0</v>
      </c>
      <c r="AA965" s="14">
        <v>3235.8749560000001</v>
      </c>
      <c r="AB965" s="14">
        <v>2430</v>
      </c>
      <c r="AC965" s="14">
        <v>1939.155878</v>
      </c>
      <c r="AD965" s="14">
        <v>1475.0857820000001</v>
      </c>
      <c r="AE965" s="14">
        <v>0.76068448099999997</v>
      </c>
      <c r="AF965" s="14">
        <f t="array" ref="AF965">TTEST(IF(H965:R965&lt;&gt;0,H965:R965),IF(S965:AA965&lt;&gt;0,S965:AA965),2,3)</f>
        <v>0.62664084536704501</v>
      </c>
      <c r="AG965">
        <f t="array" ref="AG965">AVERAGE(IF(H965:R965&lt;&gt;0,H965:R965))</f>
        <v>2584.1874266166665</v>
      </c>
      <c r="AH965">
        <f t="array" ref="AH965">STDEV(IF(H965:R965&lt;&gt;0,H965:R965))</f>
        <v>2076.3285936293901</v>
      </c>
      <c r="AI965">
        <f t="shared" si="48"/>
        <v>124.45946342719998</v>
      </c>
    </row>
    <row r="966" spans="1:35" x14ac:dyDescent="0.2">
      <c r="A966" s="2" t="s">
        <v>922</v>
      </c>
      <c r="B966" s="2">
        <v>57805</v>
      </c>
      <c r="C966" s="5">
        <v>1863</v>
      </c>
      <c r="D966" s="5">
        <f t="shared" ref="D966:D1029" si="49">B966*E966</f>
        <v>80117730</v>
      </c>
      <c r="E966" s="5">
        <v>1386</v>
      </c>
      <c r="F966" s="5">
        <f t="shared" ref="F966:F1029" si="50">IF(E966&lt;14993,1,0)</f>
        <v>1</v>
      </c>
      <c r="G966" s="5">
        <v>102</v>
      </c>
      <c r="H966" s="14">
        <v>811</v>
      </c>
      <c r="I966" s="14">
        <v>884</v>
      </c>
      <c r="J966" s="14">
        <v>329.50487470000002</v>
      </c>
      <c r="K966" s="14">
        <v>0</v>
      </c>
      <c r="L966" s="14">
        <v>0</v>
      </c>
      <c r="M966" s="14">
        <v>1402.6522440000001</v>
      </c>
      <c r="N966" s="14">
        <v>0</v>
      </c>
      <c r="O966" s="14">
        <v>2589.5257889999998</v>
      </c>
      <c r="P966" s="14">
        <v>869.04465289999996</v>
      </c>
      <c r="Q966" s="14">
        <v>1368.540759</v>
      </c>
      <c r="R966" s="14">
        <v>1822.365102</v>
      </c>
      <c r="S966" s="14">
        <v>0</v>
      </c>
      <c r="T966" s="14">
        <v>1589.7488129999999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6960</v>
      </c>
      <c r="AC966" s="14">
        <v>1126.2703799999999</v>
      </c>
      <c r="AD966" s="14">
        <v>1589.7488129999999</v>
      </c>
      <c r="AE966" s="14">
        <v>1.4115161350000001</v>
      </c>
      <c r="AF966" s="14" t="e">
        <f t="array" ref="AF966">TTEST(IF(H966:R966&lt;&gt;0,H966:R966),IF(S966:AA966&lt;&gt;0,S966:AA966),2,3)</f>
        <v>#DIV/0!</v>
      </c>
      <c r="AG966">
        <f t="array" ref="AG966">AVERAGE(IF(H966:R966&lt;&gt;0,H966:R966))</f>
        <v>1259.5791776999999</v>
      </c>
      <c r="AH966">
        <f t="array" ref="AH966">STDEV(IF(H966:R966&lt;&gt;0,H966:R966))</f>
        <v>704.8471906882628</v>
      </c>
      <c r="AI966">
        <f t="shared" si="48"/>
        <v>178.70244704672194</v>
      </c>
    </row>
    <row r="967" spans="1:35" x14ac:dyDescent="0.2">
      <c r="A967" s="2" t="s">
        <v>1092</v>
      </c>
      <c r="B967" s="2">
        <v>46225</v>
      </c>
      <c r="C967" s="5">
        <v>1605</v>
      </c>
      <c r="D967" s="5">
        <f t="shared" si="49"/>
        <v>79876800</v>
      </c>
      <c r="E967" s="5">
        <v>1728</v>
      </c>
      <c r="F967" s="5">
        <f t="shared" si="50"/>
        <v>1</v>
      </c>
      <c r="G967" s="5">
        <v>52</v>
      </c>
      <c r="H967" s="14">
        <v>0</v>
      </c>
      <c r="I967" s="14">
        <v>1811</v>
      </c>
      <c r="J967" s="14">
        <v>93.401226159999993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1095.185287</v>
      </c>
      <c r="Q967" s="14">
        <v>0</v>
      </c>
      <c r="R967" s="14">
        <v>2487.7721000000001</v>
      </c>
      <c r="S967" s="14">
        <v>0</v>
      </c>
      <c r="T967" s="14">
        <v>1554.2890970000001</v>
      </c>
      <c r="U967" s="14">
        <v>0</v>
      </c>
      <c r="V967" s="14">
        <v>2464.4951329999999</v>
      </c>
      <c r="W967" s="14">
        <v>1728.108802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1453.0926440000001</v>
      </c>
      <c r="AD967" s="14">
        <v>1728.108802</v>
      </c>
      <c r="AE967" s="14">
        <v>1.189262646</v>
      </c>
      <c r="AF967" s="14">
        <f t="array" ref="AF967">TTEST(IF(H967:R967&lt;&gt;0,H967:R967),IF(S967:AA967&lt;&gt;0,S967:AA967),2,3)</f>
        <v>0.39891830481522961</v>
      </c>
      <c r="AG967">
        <f t="array" ref="AG967">AVERAGE(IF(H967:R967&lt;&gt;0,H967:R967))</f>
        <v>1371.8396532900001</v>
      </c>
      <c r="AH967">
        <f t="array" ref="AH967">STDEV(IF(H967:R967&lt;&gt;0,H967:R967))</f>
        <v>1024.5502242598234</v>
      </c>
      <c r="AI967">
        <f t="shared" si="48"/>
        <v>133.8967696074707</v>
      </c>
    </row>
    <row r="968" spans="1:35" x14ac:dyDescent="0.2">
      <c r="A968" s="2" t="s">
        <v>1108</v>
      </c>
      <c r="B968" s="2">
        <v>32303</v>
      </c>
      <c r="C968" s="5">
        <v>2216</v>
      </c>
      <c r="D968" s="5">
        <f t="shared" si="49"/>
        <v>79788410</v>
      </c>
      <c r="E968" s="5">
        <v>2470</v>
      </c>
      <c r="F968" s="5">
        <f t="shared" si="50"/>
        <v>1</v>
      </c>
      <c r="G968" s="5">
        <v>52</v>
      </c>
      <c r="H968" s="14">
        <v>0</v>
      </c>
      <c r="I968" s="14">
        <v>2470</v>
      </c>
      <c r="J968" s="14">
        <v>321.62027819999997</v>
      </c>
      <c r="K968" s="14">
        <v>0</v>
      </c>
      <c r="L968" s="14">
        <v>4052.0520310000002</v>
      </c>
      <c r="M968" s="14">
        <v>3661.9894079999999</v>
      </c>
      <c r="N968" s="14">
        <v>0</v>
      </c>
      <c r="O968" s="14">
        <v>734.52697209999997</v>
      </c>
      <c r="P968" s="14">
        <v>1560.945555</v>
      </c>
      <c r="Q968" s="14">
        <v>0</v>
      </c>
      <c r="R968" s="14">
        <v>1604.9262739999999</v>
      </c>
      <c r="S968" s="14">
        <v>2569.8368650000002</v>
      </c>
      <c r="T968" s="14">
        <v>0</v>
      </c>
      <c r="U968" s="14">
        <v>0</v>
      </c>
      <c r="V968" s="14">
        <v>0</v>
      </c>
      <c r="W968" s="14">
        <v>2548.7654389999998</v>
      </c>
      <c r="X968" s="14">
        <v>0</v>
      </c>
      <c r="Y968" s="14">
        <v>0</v>
      </c>
      <c r="Z968" s="14">
        <v>0</v>
      </c>
      <c r="AA968" s="14">
        <v>3121.3513870000002</v>
      </c>
      <c r="AB968" s="14">
        <v>1730</v>
      </c>
      <c r="AC968" s="14">
        <v>1604.9262739999999</v>
      </c>
      <c r="AD968" s="14">
        <v>2569.8368650000002</v>
      </c>
      <c r="AE968" s="14">
        <v>1.601218016</v>
      </c>
      <c r="AF968" s="14">
        <f t="array" ref="AF968">TTEST(IF(H968:R968&lt;&gt;0,H968:R968),IF(S968:AA968&lt;&gt;0,S968:AA968),2,3)</f>
        <v>0.26120744060294737</v>
      </c>
      <c r="AG968">
        <f t="array" ref="AG968">AVERAGE(IF(H968:R968&lt;&gt;0,H968:R968))</f>
        <v>2058.0086454714287</v>
      </c>
      <c r="AH968">
        <f t="array" ref="AH968">STDEV(IF(H968:R968&lt;&gt;0,H968:R968))</f>
        <v>1410.5379493377118</v>
      </c>
      <c r="AI968">
        <f t="shared" si="48"/>
        <v>145.90239464579616</v>
      </c>
    </row>
    <row r="969" spans="1:35" x14ac:dyDescent="0.2">
      <c r="A969" s="2" t="s">
        <v>1040</v>
      </c>
      <c r="B969" s="2">
        <v>57527</v>
      </c>
      <c r="C969" s="5">
        <v>1446</v>
      </c>
      <c r="D969" s="5">
        <f t="shared" si="49"/>
        <v>79502314</v>
      </c>
      <c r="E969" s="5">
        <v>1382</v>
      </c>
      <c r="F969" s="5">
        <f t="shared" si="50"/>
        <v>1</v>
      </c>
      <c r="G969" s="5">
        <v>101</v>
      </c>
      <c r="H969" s="14">
        <v>0</v>
      </c>
      <c r="I969" s="14">
        <v>2944</v>
      </c>
      <c r="J969" s="14">
        <v>11.445143699999999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1381.9985959999999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1477.7225719999999</v>
      </c>
      <c r="AD969" s="14">
        <v>1381.9985959999999</v>
      </c>
      <c r="AE969" s="14">
        <v>0.93522195699999999</v>
      </c>
      <c r="AF969" s="14" t="e">
        <f t="array" ref="AF969">TTEST(IF(H969:R969&lt;&gt;0,H969:R969),IF(S969:AA969&lt;&gt;0,S969:AA969),2,3)</f>
        <v>#DIV/0!</v>
      </c>
      <c r="AG969">
        <f t="array" ref="AG969">AVERAGE(IF(H969:R969&lt;&gt;0,H969:R969))</f>
        <v>1477.7225718499999</v>
      </c>
      <c r="AH969">
        <f t="array" ref="AH969">STDEV(IF(H969:R969&lt;&gt;0,H969:R969))</f>
        <v>2073.6294250912715</v>
      </c>
      <c r="AI969">
        <f t="shared" si="48"/>
        <v>71.262615873854003</v>
      </c>
    </row>
    <row r="970" spans="1:35" x14ac:dyDescent="0.2">
      <c r="A970" s="2" t="s">
        <v>1057</v>
      </c>
      <c r="B970" s="2">
        <v>39348</v>
      </c>
      <c r="C970" s="5">
        <v>2020</v>
      </c>
      <c r="D970" s="5">
        <f t="shared" si="49"/>
        <v>79482960</v>
      </c>
      <c r="E970" s="5">
        <v>2020</v>
      </c>
      <c r="F970" s="5">
        <f t="shared" si="50"/>
        <v>1</v>
      </c>
      <c r="G970" s="5">
        <v>60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1169.329982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2870</v>
      </c>
      <c r="AC970" s="14" t="e">
        <v>#NUM!</v>
      </c>
      <c r="AD970" s="14">
        <v>1169.329982</v>
      </c>
      <c r="AE970" s="14" t="e">
        <v>#NUM!</v>
      </c>
      <c r="AF970" s="14" t="e">
        <f t="array" ref="AF970">TTEST(IF(H970:R970&lt;&gt;0,H970:R970),IF(S970:AA970&lt;&gt;0,S970:AA970),2,3)</f>
        <v>#DIV/0!</v>
      </c>
      <c r="AG970" t="e">
        <f t="array" ref="AG970">AVERAGE(IF(H970:R970&lt;&gt;0,H970:R970))</f>
        <v>#DIV/0!</v>
      </c>
      <c r="AH970" t="e">
        <f t="array" ref="AH970">STDEV(IF(H970:R970&lt;&gt;0,H970:R970))</f>
        <v>#DIV/0!</v>
      </c>
      <c r="AI970" t="e">
        <f t="shared" si="48"/>
        <v>#DIV/0!</v>
      </c>
    </row>
    <row r="971" spans="1:35" x14ac:dyDescent="0.2">
      <c r="A971" s="2" t="s">
        <v>721</v>
      </c>
      <c r="B971" s="2">
        <v>91615</v>
      </c>
      <c r="C971" s="5">
        <v>1707</v>
      </c>
      <c r="D971" s="5">
        <f t="shared" si="49"/>
        <v>79430205</v>
      </c>
      <c r="E971" s="5">
        <v>867</v>
      </c>
      <c r="F971" s="5">
        <f t="shared" si="50"/>
        <v>1</v>
      </c>
      <c r="G971" s="5">
        <v>115</v>
      </c>
      <c r="H971" s="14">
        <v>0</v>
      </c>
      <c r="I971" s="14">
        <v>865</v>
      </c>
      <c r="J971" s="14">
        <v>23.866866600000002</v>
      </c>
      <c r="K971" s="14">
        <v>0</v>
      </c>
      <c r="L971" s="14">
        <v>0</v>
      </c>
      <c r="M971" s="14">
        <v>1189.105041</v>
      </c>
      <c r="N971" s="14">
        <v>0</v>
      </c>
      <c r="O971" s="14">
        <v>0</v>
      </c>
      <c r="P971" s="14">
        <v>866.91729080000005</v>
      </c>
      <c r="Q971" s="14">
        <v>0</v>
      </c>
      <c r="R971" s="14">
        <v>457.07287860000002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5679.8824850000001</v>
      </c>
      <c r="Z971" s="14">
        <v>0</v>
      </c>
      <c r="AA971" s="14">
        <v>0</v>
      </c>
      <c r="AB971" s="14">
        <v>2870</v>
      </c>
      <c r="AC971" s="14">
        <v>865</v>
      </c>
      <c r="AD971" s="14">
        <v>5679.8824850000001</v>
      </c>
      <c r="AE971" s="14">
        <v>6.5663381320000003</v>
      </c>
      <c r="AF971" s="14" t="e">
        <f t="array" ref="AF971">TTEST(IF(H971:R971&lt;&gt;0,H971:R971),IF(S971:AA971&lt;&gt;0,S971:AA971),2,3)</f>
        <v>#DIV/0!</v>
      </c>
      <c r="AG971">
        <f t="array" ref="AG971">AVERAGE(IF(H971:R971&lt;&gt;0,H971:R971))</f>
        <v>680.3924154</v>
      </c>
      <c r="AH971">
        <f t="array" ref="AH971">STDEV(IF(H971:R971&lt;&gt;0,H971:R971))</f>
        <v>449.59910938061955</v>
      </c>
      <c r="AI971">
        <f t="shared" si="48"/>
        <v>151.33313238483231</v>
      </c>
    </row>
    <row r="972" spans="1:35" x14ac:dyDescent="0.2">
      <c r="A972" s="2" t="s">
        <v>970</v>
      </c>
      <c r="B972" s="2">
        <v>46097</v>
      </c>
      <c r="C972" s="5">
        <v>2045</v>
      </c>
      <c r="D972" s="5">
        <f t="shared" si="49"/>
        <v>79379034</v>
      </c>
      <c r="E972" s="5">
        <v>1722</v>
      </c>
      <c r="F972" s="5">
        <f t="shared" si="50"/>
        <v>1</v>
      </c>
      <c r="G972" s="5">
        <v>70</v>
      </c>
      <c r="H972" s="14">
        <v>0</v>
      </c>
      <c r="I972" s="14">
        <v>2478</v>
      </c>
      <c r="J972" s="14">
        <v>182.61291249999999</v>
      </c>
      <c r="K972" s="14">
        <v>0</v>
      </c>
      <c r="L972" s="14">
        <v>0</v>
      </c>
      <c r="M972" s="14">
        <v>1090.376309</v>
      </c>
      <c r="N972" s="14">
        <v>1721.725747</v>
      </c>
      <c r="O972" s="14">
        <v>0</v>
      </c>
      <c r="P972" s="14">
        <v>1354.8985399999999</v>
      </c>
      <c r="Q972" s="14">
        <v>5271.4413480000003</v>
      </c>
      <c r="R972" s="14">
        <v>2028.775819</v>
      </c>
      <c r="S972" s="14">
        <v>0</v>
      </c>
      <c r="T972" s="14">
        <v>1484.7224269999999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2790</v>
      </c>
      <c r="AC972" s="14">
        <v>1721.725747</v>
      </c>
      <c r="AD972" s="14">
        <v>1484.7224269999999</v>
      </c>
      <c r="AE972" s="14">
        <v>0.86234548600000005</v>
      </c>
      <c r="AF972" s="14" t="e">
        <f t="array" ref="AF972">TTEST(IF(H972:R972&lt;&gt;0,H972:R972),IF(S972:AA972&lt;&gt;0,S972:AA972),2,3)</f>
        <v>#DIV/0!</v>
      </c>
      <c r="AG972">
        <f t="array" ref="AG972">AVERAGE(IF(H972:R972&lt;&gt;0,H972:R972))</f>
        <v>2018.2615250714287</v>
      </c>
      <c r="AH972">
        <f t="array" ref="AH972">STDEV(IF(H972:R972&lt;&gt;0,H972:R972))</f>
        <v>1610.0315574906533</v>
      </c>
      <c r="AI972">
        <f t="shared" si="48"/>
        <v>125.35540161815402</v>
      </c>
    </row>
    <row r="973" spans="1:35" x14ac:dyDescent="0.2">
      <c r="A973" s="2" t="s">
        <v>980</v>
      </c>
      <c r="B973" s="2">
        <v>39829</v>
      </c>
      <c r="C973" s="5">
        <v>2330</v>
      </c>
      <c r="D973" s="5">
        <f t="shared" si="49"/>
        <v>79219881</v>
      </c>
      <c r="E973" s="5">
        <v>1989</v>
      </c>
      <c r="F973" s="5">
        <f t="shared" si="50"/>
        <v>1</v>
      </c>
      <c r="G973" s="5">
        <v>84</v>
      </c>
      <c r="H973" s="14">
        <v>0</v>
      </c>
      <c r="I973" s="14">
        <v>6990</v>
      </c>
      <c r="J973" s="14">
        <v>289.5305224</v>
      </c>
      <c r="K973" s="14">
        <v>0</v>
      </c>
      <c r="L973" s="14">
        <v>0</v>
      </c>
      <c r="M973" s="14">
        <v>1407.2728689999999</v>
      </c>
      <c r="N973" s="14">
        <v>0</v>
      </c>
      <c r="O973" s="14">
        <v>634.82786620000002</v>
      </c>
      <c r="P973" s="14">
        <v>1605.3044789999999</v>
      </c>
      <c r="Q973" s="14">
        <v>0</v>
      </c>
      <c r="R973" s="14">
        <v>798.41574579999997</v>
      </c>
      <c r="S973" s="14">
        <v>2371.9382190000001</v>
      </c>
      <c r="T973" s="14">
        <v>0</v>
      </c>
      <c r="U973" s="14">
        <v>0</v>
      </c>
      <c r="V973" s="14">
        <v>3024.8366919999999</v>
      </c>
      <c r="W973" s="14">
        <v>2902.4815960000001</v>
      </c>
      <c r="X973" s="14">
        <v>0</v>
      </c>
      <c r="Y973" s="14">
        <v>0</v>
      </c>
      <c r="Z973" s="14">
        <v>3271.814601</v>
      </c>
      <c r="AA973" s="14">
        <v>0</v>
      </c>
      <c r="AB973" s="14">
        <v>0</v>
      </c>
      <c r="AC973" s="14">
        <v>1102.8443070000001</v>
      </c>
      <c r="AD973" s="14">
        <v>2963.6591440000002</v>
      </c>
      <c r="AE973" s="14">
        <v>2.6872869769999999</v>
      </c>
      <c r="AF973" s="14">
        <f t="array" ref="AF973">TTEST(IF(H973:R973&lt;&gt;0,H973:R973),IF(S973:AA973&lt;&gt;0,S973:AA973),2,3)</f>
        <v>0.40745871403530276</v>
      </c>
      <c r="AG973">
        <f t="array" ref="AG973">AVERAGE(IF(H973:R973&lt;&gt;0,H973:R973))</f>
        <v>1954.225247066667</v>
      </c>
      <c r="AH973">
        <f t="array" ref="AH973">STDEV(IF(H973:R973&lt;&gt;0,H973:R973))</f>
        <v>2515.0683309497149</v>
      </c>
      <c r="AI973">
        <f t="shared" si="48"/>
        <v>77.700682045832608</v>
      </c>
    </row>
    <row r="974" spans="1:35" x14ac:dyDescent="0.2">
      <c r="A974" s="2" t="s">
        <v>869</v>
      </c>
      <c r="B974" s="2">
        <v>40121</v>
      </c>
      <c r="C974" s="5">
        <v>3037</v>
      </c>
      <c r="D974" s="5">
        <f t="shared" si="49"/>
        <v>79038370</v>
      </c>
      <c r="E974" s="5">
        <v>1970</v>
      </c>
      <c r="F974" s="5">
        <f t="shared" si="50"/>
        <v>1</v>
      </c>
      <c r="G974" s="5">
        <v>84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1970.268399</v>
      </c>
      <c r="P974" s="14">
        <v>0</v>
      </c>
      <c r="Q974" s="14">
        <v>5963.9971619999997</v>
      </c>
      <c r="R974" s="14">
        <v>0</v>
      </c>
      <c r="S974" s="14">
        <v>0</v>
      </c>
      <c r="T974" s="14">
        <v>1177.7008639999999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3967.1327809999998</v>
      </c>
      <c r="AD974" s="14">
        <v>1177.7008639999999</v>
      </c>
      <c r="AE974" s="14">
        <v>0.29686449399999998</v>
      </c>
      <c r="AF974" s="14" t="e">
        <f t="array" ref="AF974">TTEST(IF(H974:R974&lt;&gt;0,H974:R974),IF(S974:AA974&lt;&gt;0,S974:AA974),2,3)</f>
        <v>#DIV/0!</v>
      </c>
      <c r="AG974">
        <f t="array" ref="AG974">AVERAGE(IF(H974:R974&lt;&gt;0,H974:R974))</f>
        <v>3967.1327805000001</v>
      </c>
      <c r="AH974">
        <f t="array" ref="AH974">STDEV(IF(H974:R974&lt;&gt;0,H974:R974))</f>
        <v>2823.9926905370608</v>
      </c>
      <c r="AI974">
        <f t="shared" si="48"/>
        <v>140.47956971678775</v>
      </c>
    </row>
    <row r="975" spans="1:35" x14ac:dyDescent="0.2">
      <c r="A975" s="2" t="s">
        <v>973</v>
      </c>
      <c r="B975" s="2">
        <v>31968</v>
      </c>
      <c r="C975" s="5">
        <v>2946</v>
      </c>
      <c r="D975" s="5">
        <f t="shared" si="49"/>
        <v>79024896</v>
      </c>
      <c r="E975" s="5">
        <v>2472</v>
      </c>
      <c r="F975" s="5">
        <f t="shared" si="50"/>
        <v>1</v>
      </c>
      <c r="G975" s="5">
        <v>64</v>
      </c>
      <c r="H975" s="14">
        <v>0</v>
      </c>
      <c r="I975" s="14">
        <v>6563</v>
      </c>
      <c r="J975" s="14">
        <v>1915.4545619999999</v>
      </c>
      <c r="K975" s="14">
        <v>0</v>
      </c>
      <c r="L975" s="14">
        <v>2472.4906169999999</v>
      </c>
      <c r="M975" s="14">
        <v>2703.28658</v>
      </c>
      <c r="N975" s="14">
        <v>2351.0523509999998</v>
      </c>
      <c r="O975" s="14">
        <v>1006.357401</v>
      </c>
      <c r="P975" s="14">
        <v>2690.5317620000001</v>
      </c>
      <c r="Q975" s="14">
        <v>0</v>
      </c>
      <c r="R975" s="14">
        <v>5617.7008880000003</v>
      </c>
      <c r="S975" s="14">
        <v>0</v>
      </c>
      <c r="T975" s="14">
        <v>1196.157872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2581.5111889999998</v>
      </c>
      <c r="AD975" s="14">
        <v>1196.157872</v>
      </c>
      <c r="AE975" s="14">
        <v>0.46335567999999999</v>
      </c>
      <c r="AF975" s="14" t="e">
        <f t="array" ref="AF975">TTEST(IF(H975:R975&lt;&gt;0,H975:R975),IF(S975:AA975&lt;&gt;0,S975:AA975),2,3)</f>
        <v>#DIV/0!</v>
      </c>
      <c r="AG975">
        <f t="array" ref="AG975">AVERAGE(IF(H975:R975&lt;&gt;0,H975:R975))</f>
        <v>3164.9842701249995</v>
      </c>
      <c r="AH975">
        <f t="array" ref="AH975">STDEV(IF(H975:R975&lt;&gt;0,H975:R975))</f>
        <v>1903.5165475582012</v>
      </c>
      <c r="AI975">
        <f t="shared" ref="AI975:AI1038" si="51">(AG975/AH975)*100</f>
        <v>166.27038384220972</v>
      </c>
    </row>
    <row r="976" spans="1:35" x14ac:dyDescent="0.2">
      <c r="A976" s="2" t="s">
        <v>1086</v>
      </c>
      <c r="B976" s="2">
        <v>54151</v>
      </c>
      <c r="C976" s="5">
        <v>1382</v>
      </c>
      <c r="D976" s="5">
        <f t="shared" si="49"/>
        <v>78898007</v>
      </c>
      <c r="E976" s="5">
        <v>1457</v>
      </c>
      <c r="F976" s="5">
        <f t="shared" si="50"/>
        <v>1</v>
      </c>
      <c r="G976" s="5">
        <v>44</v>
      </c>
      <c r="H976" s="14">
        <v>0</v>
      </c>
      <c r="I976" s="14">
        <v>1457</v>
      </c>
      <c r="J976" s="14">
        <v>531.05790909999996</v>
      </c>
      <c r="K976" s="14">
        <v>0</v>
      </c>
      <c r="L976" s="14">
        <v>0</v>
      </c>
      <c r="M976" s="14">
        <v>1157.422047</v>
      </c>
      <c r="N976" s="14">
        <v>0</v>
      </c>
      <c r="O976" s="14">
        <v>0</v>
      </c>
      <c r="P976" s="14">
        <v>1544.0616520000001</v>
      </c>
      <c r="Q976" s="14">
        <v>0</v>
      </c>
      <c r="R976" s="14">
        <v>2220.4500600000001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1457</v>
      </c>
      <c r="AD976" s="14" t="e">
        <v>#NUM!</v>
      </c>
      <c r="AE976" s="14" t="e">
        <v>#NUM!</v>
      </c>
      <c r="AF976" s="14" t="e">
        <f t="array" ref="AF976">TTEST(IF(H976:R976&lt;&gt;0,H976:R976),IF(S976:AA976&lt;&gt;0,S976:AA976),2,3)</f>
        <v>#DIV/0!</v>
      </c>
      <c r="AG976">
        <f t="array" ref="AG976">AVERAGE(IF(H976:R976&lt;&gt;0,H976:R976))</f>
        <v>1381.99833362</v>
      </c>
      <c r="AH976">
        <f t="array" ref="AH976">STDEV(IF(H976:R976&lt;&gt;0,H976:R976))</f>
        <v>614.29333001181578</v>
      </c>
      <c r="AI976">
        <f t="shared" si="51"/>
        <v>224.97368376007233</v>
      </c>
    </row>
    <row r="977" spans="1:35" x14ac:dyDescent="0.2">
      <c r="A977" s="2" t="s">
        <v>883</v>
      </c>
      <c r="B977" s="2">
        <v>54156</v>
      </c>
      <c r="C977" s="5">
        <v>2189</v>
      </c>
      <c r="D977" s="5">
        <f t="shared" si="49"/>
        <v>78309576</v>
      </c>
      <c r="E977" s="5">
        <v>1446</v>
      </c>
      <c r="F977" s="5">
        <f t="shared" si="50"/>
        <v>1</v>
      </c>
      <c r="G977" s="5">
        <v>99</v>
      </c>
      <c r="H977" s="14">
        <v>1416</v>
      </c>
      <c r="I977" s="14">
        <v>1446</v>
      </c>
      <c r="J977" s="14">
        <v>274.05669940000001</v>
      </c>
      <c r="K977" s="14">
        <v>0</v>
      </c>
      <c r="L977" s="14">
        <v>0</v>
      </c>
      <c r="M977" s="14">
        <v>167.10862409999999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3394.1364570000001</v>
      </c>
      <c r="V977" s="14">
        <v>0</v>
      </c>
      <c r="W977" s="14">
        <v>0</v>
      </c>
      <c r="X977" s="14">
        <v>0</v>
      </c>
      <c r="Y977" s="14">
        <v>0</v>
      </c>
      <c r="Z977" s="14">
        <v>2227.2312830000001</v>
      </c>
      <c r="AA977" s="14">
        <v>0</v>
      </c>
      <c r="AB977" s="14">
        <v>6400</v>
      </c>
      <c r="AC977" s="14">
        <v>845.02834970000004</v>
      </c>
      <c r="AD977" s="14">
        <v>2810.6838699999998</v>
      </c>
      <c r="AE977" s="14">
        <v>3.3261415080000001</v>
      </c>
      <c r="AF977" s="14">
        <f t="array" ref="AF977">TTEST(IF(H977:R977&lt;&gt;0,H977:R977),IF(S977:AA977&lt;&gt;0,S977:AA977),2,3)</f>
        <v>0.11505214073092467</v>
      </c>
      <c r="AG977">
        <f t="array" ref="AG977">AVERAGE(IF(H977:R977&lt;&gt;0,H977:R977))</f>
        <v>825.79133087499997</v>
      </c>
      <c r="AH977">
        <f t="array" ref="AH977">STDEV(IF(H977:R977&lt;&gt;0,H977:R977))</f>
        <v>700.30447619622385</v>
      </c>
      <c r="AI977">
        <f t="shared" si="51"/>
        <v>117.91889941363377</v>
      </c>
    </row>
    <row r="978" spans="1:35" x14ac:dyDescent="0.2">
      <c r="A978" s="2" t="s">
        <v>1066</v>
      </c>
      <c r="B978" s="2">
        <v>67689</v>
      </c>
      <c r="C978" s="5">
        <v>1156</v>
      </c>
      <c r="D978" s="5">
        <f t="shared" si="49"/>
        <v>78248484</v>
      </c>
      <c r="E978" s="5">
        <v>1156</v>
      </c>
      <c r="F978" s="5">
        <f t="shared" si="50"/>
        <v>1</v>
      </c>
      <c r="G978" s="5">
        <v>1</v>
      </c>
      <c r="H978" s="14">
        <v>1151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1161.8062239999999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1151</v>
      </c>
      <c r="AD978" s="14">
        <v>1161.8062239999999</v>
      </c>
      <c r="AE978" s="14">
        <v>1.009388553</v>
      </c>
      <c r="AF978" s="14" t="e">
        <f t="array" ref="AF978">TTEST(IF(H978:R978&lt;&gt;0,H978:R978),IF(S978:AA978&lt;&gt;0,S978:AA978),2,3)</f>
        <v>#DIV/0!</v>
      </c>
      <c r="AG978">
        <f t="array" ref="AG978">AVERAGE(IF(H978:R978&lt;&gt;0,H978:R978))</f>
        <v>1151</v>
      </c>
      <c r="AH978" t="e">
        <f t="array" ref="AH978">STDEV(IF(H978:R978&lt;&gt;0,H978:R978))</f>
        <v>#DIV/0!</v>
      </c>
      <c r="AI978" t="e">
        <f t="shared" si="51"/>
        <v>#DIV/0!</v>
      </c>
    </row>
    <row r="979" spans="1:35" x14ac:dyDescent="0.2">
      <c r="A979" s="2" t="s">
        <v>1112</v>
      </c>
      <c r="B979" s="2">
        <v>45143</v>
      </c>
      <c r="C979" s="5">
        <v>1578</v>
      </c>
      <c r="D979" s="5">
        <f t="shared" si="49"/>
        <v>78187676</v>
      </c>
      <c r="E979" s="5">
        <v>1732</v>
      </c>
      <c r="F979" s="5">
        <f t="shared" si="50"/>
        <v>1</v>
      </c>
      <c r="G979" s="5">
        <v>67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1731.9659369999999</v>
      </c>
      <c r="P979" s="14">
        <v>1040.475635</v>
      </c>
      <c r="Q979" s="14">
        <v>0</v>
      </c>
      <c r="R979" s="14">
        <v>0</v>
      </c>
      <c r="S979" s="14">
        <v>0</v>
      </c>
      <c r="T979" s="14">
        <v>1923.959083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3022.4767609999999</v>
      </c>
      <c r="AA979" s="14">
        <v>0</v>
      </c>
      <c r="AB979" s="14">
        <v>172</v>
      </c>
      <c r="AC979" s="14">
        <v>1386.2207860000001</v>
      </c>
      <c r="AD979" s="14">
        <v>2473.2179219999998</v>
      </c>
      <c r="AE979" s="14">
        <v>1.784144306</v>
      </c>
      <c r="AF979" s="14">
        <f t="array" ref="AF979">TTEST(IF(H979:R979&lt;&gt;0,H979:R979),IF(S979:AA979&lt;&gt;0,S979:AA979),2,3)</f>
        <v>0.25845856447944854</v>
      </c>
      <c r="AG979">
        <f t="array" ref="AG979">AVERAGE(IF(H979:R979&lt;&gt;0,H979:R979))</f>
        <v>1386.2207859999999</v>
      </c>
      <c r="AH979">
        <f t="array" ref="AH979">STDEV(IF(H979:R979&lt;&gt;0,H979:R979))</f>
        <v>488.95748166893441</v>
      </c>
      <c r="AI979">
        <f t="shared" si="51"/>
        <v>283.50538399954144</v>
      </c>
    </row>
    <row r="980" spans="1:35" x14ac:dyDescent="0.2">
      <c r="A980" s="2" t="s">
        <v>1013</v>
      </c>
      <c r="B980" s="2">
        <v>51437</v>
      </c>
      <c r="C980" s="5">
        <v>1708</v>
      </c>
      <c r="D980" s="5">
        <f t="shared" si="49"/>
        <v>78184240</v>
      </c>
      <c r="E980" s="5">
        <v>1520</v>
      </c>
      <c r="F980" s="5">
        <f t="shared" si="50"/>
        <v>1</v>
      </c>
      <c r="G980" s="5">
        <v>50</v>
      </c>
      <c r="H980" s="14">
        <v>0</v>
      </c>
      <c r="I980" s="14">
        <v>1319</v>
      </c>
      <c r="J980" s="14">
        <v>0</v>
      </c>
      <c r="K980" s="14">
        <v>0</v>
      </c>
      <c r="L980" s="14">
        <v>0</v>
      </c>
      <c r="M980" s="14">
        <v>1720.4779799999999</v>
      </c>
      <c r="N980" s="14">
        <v>2498.7391729999999</v>
      </c>
      <c r="O980" s="14">
        <v>0</v>
      </c>
      <c r="P980" s="14">
        <v>666.11722269999996</v>
      </c>
      <c r="Q980" s="14">
        <v>0</v>
      </c>
      <c r="R980" s="14">
        <v>2903.5811399999998</v>
      </c>
      <c r="S980" s="14">
        <v>0</v>
      </c>
      <c r="T980" s="14">
        <v>1138.4601889999999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1720.4779799999999</v>
      </c>
      <c r="AD980" s="14">
        <v>1138.4601889999999</v>
      </c>
      <c r="AE980" s="14">
        <v>0.66171157199999997</v>
      </c>
      <c r="AF980" s="14" t="e">
        <f t="array" ref="AF980">TTEST(IF(H980:R980&lt;&gt;0,H980:R980),IF(S980:AA980&lt;&gt;0,S980:AA980),2,3)</f>
        <v>#DIV/0!</v>
      </c>
      <c r="AG980">
        <f t="array" ref="AG980">AVERAGE(IF(H980:R980&lt;&gt;0,H980:R980))</f>
        <v>1821.5831031399998</v>
      </c>
      <c r="AH980">
        <f t="array" ref="AH980">STDEV(IF(H980:R980&lt;&gt;0,H980:R980))</f>
        <v>898.21677743531211</v>
      </c>
      <c r="AI980">
        <f t="shared" si="51"/>
        <v>202.79994194065102</v>
      </c>
    </row>
    <row r="981" spans="1:35" x14ac:dyDescent="0.2">
      <c r="A981" s="2" t="s">
        <v>946</v>
      </c>
      <c r="B981" s="2">
        <v>22748</v>
      </c>
      <c r="C981" s="5">
        <v>4449</v>
      </c>
      <c r="D981" s="5">
        <f t="shared" si="49"/>
        <v>78116632</v>
      </c>
      <c r="E981" s="5">
        <v>3434</v>
      </c>
      <c r="F981" s="5">
        <f t="shared" si="50"/>
        <v>1</v>
      </c>
      <c r="G981" s="5">
        <v>74</v>
      </c>
      <c r="H981" s="14">
        <v>0</v>
      </c>
      <c r="I981" s="14">
        <v>7434</v>
      </c>
      <c r="J981" s="14">
        <v>2455.812367</v>
      </c>
      <c r="K981" s="14">
        <v>1112.7216089999999</v>
      </c>
      <c r="L981" s="14">
        <v>0</v>
      </c>
      <c r="M981" s="14">
        <v>5640.3591930000002</v>
      </c>
      <c r="N981" s="14">
        <v>4659.4712310000004</v>
      </c>
      <c r="O981" s="14">
        <v>5749.540454</v>
      </c>
      <c r="P981" s="14">
        <v>3721.744154</v>
      </c>
      <c r="Q981" s="14">
        <v>0</v>
      </c>
      <c r="R981" s="14">
        <v>12916.836429999999</v>
      </c>
      <c r="S981" s="14">
        <v>0</v>
      </c>
      <c r="T981" s="14">
        <v>0</v>
      </c>
      <c r="U981" s="14">
        <v>0</v>
      </c>
      <c r="V981" s="14">
        <v>0</v>
      </c>
      <c r="W981" s="14">
        <v>1844.390349</v>
      </c>
      <c r="X981" s="14">
        <v>0</v>
      </c>
      <c r="Y981" s="14">
        <v>0</v>
      </c>
      <c r="Z981" s="14">
        <v>3146.1105830000001</v>
      </c>
      <c r="AA981" s="14">
        <v>3121.3513870000002</v>
      </c>
      <c r="AB981" s="14">
        <v>1580</v>
      </c>
      <c r="AC981" s="14">
        <v>5149.9152119999999</v>
      </c>
      <c r="AD981" s="14">
        <v>3121.3513870000002</v>
      </c>
      <c r="AE981" s="14">
        <v>0.60609762700000003</v>
      </c>
      <c r="AF981" s="14">
        <f t="array" ref="AF981">TTEST(IF(H981:R981&lt;&gt;0,H981:R981),IF(S981:AA981&lt;&gt;0,S981:AA981),2,3)</f>
        <v>7.3498902304421077E-2</v>
      </c>
      <c r="AG981">
        <f t="array" ref="AG981">AVERAGE(IF(H981:R981&lt;&gt;0,H981:R981))</f>
        <v>5461.3106797500004</v>
      </c>
      <c r="AH981">
        <f t="array" ref="AH981">STDEV(IF(H981:R981&lt;&gt;0,H981:R981))</f>
        <v>3609.5861922109862</v>
      </c>
      <c r="AI981">
        <f t="shared" si="51"/>
        <v>151.30018758202237</v>
      </c>
    </row>
    <row r="982" spans="1:35" x14ac:dyDescent="0.2">
      <c r="A982" s="2" t="s">
        <v>985</v>
      </c>
      <c r="B982" s="2">
        <v>37507</v>
      </c>
      <c r="C982" s="5">
        <v>2446</v>
      </c>
      <c r="D982" s="5">
        <f t="shared" si="49"/>
        <v>78014560</v>
      </c>
      <c r="E982" s="5">
        <v>2080</v>
      </c>
      <c r="F982" s="5">
        <f t="shared" si="50"/>
        <v>1</v>
      </c>
      <c r="G982" s="5">
        <v>73</v>
      </c>
      <c r="H982" s="14">
        <v>0</v>
      </c>
      <c r="I982" s="14">
        <v>2080</v>
      </c>
      <c r="J982" s="14">
        <v>464.58996660000003</v>
      </c>
      <c r="K982" s="14">
        <v>0</v>
      </c>
      <c r="L982" s="14">
        <v>2115.7096419999998</v>
      </c>
      <c r="M982" s="14">
        <v>1419.146002</v>
      </c>
      <c r="N982" s="14">
        <v>0</v>
      </c>
      <c r="O982" s="14">
        <v>1428.7960029999999</v>
      </c>
      <c r="P982" s="14">
        <v>2152.74532</v>
      </c>
      <c r="Q982" s="14">
        <v>5613.7530829999996</v>
      </c>
      <c r="R982" s="14">
        <v>4795.7162879999996</v>
      </c>
      <c r="S982" s="14">
        <v>0</v>
      </c>
      <c r="T982" s="14">
        <v>1724.9966589999999</v>
      </c>
      <c r="U982" s="14">
        <v>4713.1476839999996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396</v>
      </c>
      <c r="AC982" s="14">
        <v>2097.8548209999999</v>
      </c>
      <c r="AD982" s="14">
        <v>3219.0721720000001</v>
      </c>
      <c r="AE982" s="14">
        <v>1.5344589820000001</v>
      </c>
      <c r="AF982" s="14">
        <f t="array" ref="AF982">TTEST(IF(H982:R982&lt;&gt;0,H982:R982),IF(S982:AA982&lt;&gt;0,S982:AA982),2,3)</f>
        <v>0.71996880167995991</v>
      </c>
      <c r="AG982">
        <f t="array" ref="AG982">AVERAGE(IF(H982:R982&lt;&gt;0,H982:R982))</f>
        <v>2508.8070380749996</v>
      </c>
      <c r="AH982">
        <f t="array" ref="AH982">STDEV(IF(H982:R982&lt;&gt;0,H982:R982))</f>
        <v>1767.50159788991</v>
      </c>
      <c r="AI982">
        <f t="shared" si="51"/>
        <v>141.94086393302726</v>
      </c>
    </row>
    <row r="983" spans="1:35" x14ac:dyDescent="0.2">
      <c r="A983" s="2" t="s">
        <v>1081</v>
      </c>
      <c r="B983" s="2">
        <v>61938</v>
      </c>
      <c r="C983" s="5">
        <v>1222</v>
      </c>
      <c r="D983" s="5">
        <f t="shared" si="49"/>
        <v>77979942</v>
      </c>
      <c r="E983" s="5">
        <v>1259</v>
      </c>
      <c r="F983" s="5">
        <f t="shared" si="50"/>
        <v>1</v>
      </c>
      <c r="G983" s="5">
        <v>59</v>
      </c>
      <c r="H983" s="14">
        <v>0</v>
      </c>
      <c r="I983" s="14">
        <v>2014</v>
      </c>
      <c r="J983" s="14">
        <v>99.249113280000003</v>
      </c>
      <c r="K983" s="14">
        <v>0</v>
      </c>
      <c r="L983" s="14">
        <v>0</v>
      </c>
      <c r="M983" s="14">
        <v>1019.370119</v>
      </c>
      <c r="N983" s="14">
        <v>0</v>
      </c>
      <c r="O983" s="14">
        <v>1258.720857</v>
      </c>
      <c r="P983" s="14">
        <v>1657.6029160000001</v>
      </c>
      <c r="Q983" s="14">
        <v>0</v>
      </c>
      <c r="R983" s="14">
        <v>297.25224509999998</v>
      </c>
      <c r="S983" s="14">
        <v>0</v>
      </c>
      <c r="T983" s="14">
        <v>1364.732354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2293.7454720000001</v>
      </c>
      <c r="AA983" s="14">
        <v>0</v>
      </c>
      <c r="AB983" s="14">
        <v>996</v>
      </c>
      <c r="AC983" s="14">
        <v>1139.045488</v>
      </c>
      <c r="AD983" s="14">
        <v>1829.2389129999999</v>
      </c>
      <c r="AE983" s="14">
        <v>1.6059401769999999</v>
      </c>
      <c r="AF983" s="14">
        <f t="array" ref="AF983">TTEST(IF(H983:R983&lt;&gt;0,H983:R983),IF(S983:AA983&lt;&gt;0,S983:AA983),2,3)</f>
        <v>0.30082746992084231</v>
      </c>
      <c r="AG983">
        <f t="array" ref="AG983">AVERAGE(IF(H983:R983&lt;&gt;0,H983:R983))</f>
        <v>1057.6992083966668</v>
      </c>
      <c r="AH983">
        <f t="array" ref="AH983">STDEV(IF(H983:R983&lt;&gt;0,H983:R983))</f>
        <v>750.0907483144739</v>
      </c>
      <c r="AI983">
        <f t="shared" si="51"/>
        <v>141.0094992870421</v>
      </c>
    </row>
    <row r="984" spans="1:35" x14ac:dyDescent="0.2">
      <c r="A984" s="2" t="s">
        <v>1071</v>
      </c>
      <c r="B984" s="2">
        <v>46177</v>
      </c>
      <c r="C984" s="5">
        <v>1686</v>
      </c>
      <c r="D984" s="5">
        <f t="shared" si="49"/>
        <v>77854422</v>
      </c>
      <c r="E984" s="5">
        <v>1686</v>
      </c>
      <c r="F984" s="5">
        <f t="shared" si="50"/>
        <v>1</v>
      </c>
      <c r="G984" s="5">
        <v>114</v>
      </c>
      <c r="H984" s="14">
        <v>3044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328.74963459999998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1686.3748169999999</v>
      </c>
      <c r="AD984" s="14" t="e">
        <v>#NUM!</v>
      </c>
      <c r="AE984" s="14" t="e">
        <v>#NUM!</v>
      </c>
      <c r="AF984" s="14" t="e">
        <f t="array" ref="AF984">TTEST(IF(H984:R984&lt;&gt;0,H984:R984),IF(S984:AA984&lt;&gt;0,S984:AA984),2,3)</f>
        <v>#DIV/0!</v>
      </c>
      <c r="AG984">
        <f t="array" ref="AG984">AVERAGE(IF(H984:R984&lt;&gt;0,H984:R984))</f>
        <v>1686.3748172999999</v>
      </c>
      <c r="AH984">
        <f t="array" ref="AH984">STDEV(IF(H984:R984&lt;&gt;0,H984:R984))</f>
        <v>1919.9719459935914</v>
      </c>
      <c r="AI984">
        <f t="shared" si="51"/>
        <v>87.833305107346021</v>
      </c>
    </row>
    <row r="985" spans="1:35" x14ac:dyDescent="0.2">
      <c r="A985" s="2" t="s">
        <v>885</v>
      </c>
      <c r="B985" s="2">
        <v>68142</v>
      </c>
      <c r="C985" s="5">
        <v>1728</v>
      </c>
      <c r="D985" s="5">
        <f t="shared" si="49"/>
        <v>77681880</v>
      </c>
      <c r="E985" s="5">
        <v>1140</v>
      </c>
      <c r="F985" s="5">
        <f t="shared" si="50"/>
        <v>1</v>
      </c>
      <c r="G985" s="5">
        <v>120</v>
      </c>
      <c r="H985" s="14">
        <v>0</v>
      </c>
      <c r="I985" s="14">
        <v>0</v>
      </c>
      <c r="J985" s="14">
        <v>13.05641956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1140.124675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4030</v>
      </c>
      <c r="AC985" s="14">
        <v>13.05641956</v>
      </c>
      <c r="AD985" s="14">
        <v>1140.124675</v>
      </c>
      <c r="AE985" s="14">
        <v>87.322919560000003</v>
      </c>
      <c r="AF985" s="14" t="e">
        <f t="array" ref="AF985">TTEST(IF(H985:R985&lt;&gt;0,H985:R985),IF(S985:AA985&lt;&gt;0,S985:AA985),2,3)</f>
        <v>#DIV/0!</v>
      </c>
      <c r="AG985">
        <f t="array" ref="AG985">AVERAGE(IF(H985:R985&lt;&gt;0,H985:R985))</f>
        <v>13.05641956</v>
      </c>
      <c r="AH985" t="e">
        <f t="array" ref="AH985">STDEV(IF(H985:R985&lt;&gt;0,H985:R985))</f>
        <v>#DIV/0!</v>
      </c>
      <c r="AI985" t="e">
        <f t="shared" si="51"/>
        <v>#DIV/0!</v>
      </c>
    </row>
    <row r="986" spans="1:35" x14ac:dyDescent="0.2">
      <c r="A986" s="2" t="s">
        <v>1150</v>
      </c>
      <c r="B986" s="2">
        <v>55084</v>
      </c>
      <c r="C986" s="5">
        <v>1179</v>
      </c>
      <c r="D986" s="5">
        <f t="shared" si="49"/>
        <v>77503188</v>
      </c>
      <c r="E986" s="5">
        <v>1407</v>
      </c>
      <c r="F986" s="5">
        <f t="shared" si="50"/>
        <v>1</v>
      </c>
      <c r="G986" s="5">
        <v>68</v>
      </c>
      <c r="H986" s="14">
        <v>0</v>
      </c>
      <c r="I986" s="14">
        <v>1918</v>
      </c>
      <c r="J986" s="14">
        <v>83.669395449999996</v>
      </c>
      <c r="K986" s="14">
        <v>0</v>
      </c>
      <c r="L986" s="14">
        <v>0</v>
      </c>
      <c r="M986" s="14">
        <v>2107.3663860000001</v>
      </c>
      <c r="N986" s="14">
        <v>0</v>
      </c>
      <c r="O986" s="14">
        <v>0</v>
      </c>
      <c r="P986" s="14">
        <v>0</v>
      </c>
      <c r="Q986" s="14">
        <v>0</v>
      </c>
      <c r="R986" s="14">
        <v>622.44097309999995</v>
      </c>
      <c r="S986" s="14">
        <v>0</v>
      </c>
      <c r="T986" s="14">
        <v>1407.109909</v>
      </c>
      <c r="U986" s="14">
        <v>0</v>
      </c>
      <c r="V986" s="14">
        <v>0</v>
      </c>
      <c r="W986" s="14">
        <v>0</v>
      </c>
      <c r="X986" s="14">
        <v>1703.162041</v>
      </c>
      <c r="Y986" s="14">
        <v>0</v>
      </c>
      <c r="Z986" s="14">
        <v>0</v>
      </c>
      <c r="AA986" s="14">
        <v>0</v>
      </c>
      <c r="AB986" s="14">
        <v>414</v>
      </c>
      <c r="AC986" s="14">
        <v>1270.220487</v>
      </c>
      <c r="AD986" s="14">
        <v>1555.1359749999999</v>
      </c>
      <c r="AE986" s="14">
        <v>1.224303962</v>
      </c>
      <c r="AF986" s="14">
        <f t="array" ref="AF986">TTEST(IF(H986:R986&lt;&gt;0,H986:R986),IF(S986:AA986&lt;&gt;0,S986:AA986),2,3)</f>
        <v>0.51519210838862495</v>
      </c>
      <c r="AG986">
        <f t="array" ref="AG986">AVERAGE(IF(H986:R986&lt;&gt;0,H986:R986))</f>
        <v>1182.8691886375</v>
      </c>
      <c r="AH986">
        <f t="array" ref="AH986">STDEV(IF(H986:R986&lt;&gt;0,H986:R986))</f>
        <v>986.14271243392136</v>
      </c>
      <c r="AI986">
        <f t="shared" si="51"/>
        <v>119.94908786762043</v>
      </c>
    </row>
    <row r="987" spans="1:35" x14ac:dyDescent="0.2">
      <c r="A987" s="2" t="s">
        <v>897</v>
      </c>
      <c r="B987" s="2">
        <v>16745</v>
      </c>
      <c r="C987" s="5">
        <v>6808</v>
      </c>
      <c r="D987" s="5">
        <f t="shared" si="49"/>
        <v>77194450</v>
      </c>
      <c r="E987" s="5">
        <v>4610</v>
      </c>
      <c r="F987" s="5">
        <f t="shared" si="50"/>
        <v>1</v>
      </c>
      <c r="G987" s="5">
        <v>90</v>
      </c>
      <c r="H987" s="14">
        <v>0</v>
      </c>
      <c r="I987" s="14">
        <v>9892</v>
      </c>
      <c r="J987" s="14">
        <v>3978.931439</v>
      </c>
      <c r="K987" s="14">
        <v>4113.3156529999997</v>
      </c>
      <c r="L987" s="14">
        <v>20685.490330000001</v>
      </c>
      <c r="M987" s="14">
        <v>7503.6054830000003</v>
      </c>
      <c r="N987" s="14">
        <v>0</v>
      </c>
      <c r="O987" s="14">
        <v>4641.3323069999997</v>
      </c>
      <c r="P987" s="14">
        <v>7266.0228319999997</v>
      </c>
      <c r="Q987" s="14">
        <v>18041.378769999999</v>
      </c>
      <c r="R987" s="14">
        <v>1205.045316</v>
      </c>
      <c r="S987" s="14">
        <v>0</v>
      </c>
      <c r="T987" s="14">
        <v>1314.9031680000001</v>
      </c>
      <c r="U987" s="14">
        <v>3533.0894640000001</v>
      </c>
      <c r="V987" s="14">
        <v>0</v>
      </c>
      <c r="W987" s="14">
        <v>1716.6852759999999</v>
      </c>
      <c r="X987" s="14">
        <v>0</v>
      </c>
      <c r="Y987" s="14">
        <v>0</v>
      </c>
      <c r="Z987" s="14">
        <v>0</v>
      </c>
      <c r="AA987" s="14">
        <v>0</v>
      </c>
      <c r="AB987" s="14">
        <v>4610</v>
      </c>
      <c r="AC987" s="14">
        <v>7266.0228319999997</v>
      </c>
      <c r="AD987" s="14">
        <v>1716.6852759999999</v>
      </c>
      <c r="AE987" s="14">
        <v>0.23626202600000001</v>
      </c>
      <c r="AF987" s="14">
        <f t="array" ref="AF987">TTEST(IF(H987:R987&lt;&gt;0,H987:R987),IF(S987:AA987&lt;&gt;0,S987:AA987),2,3)</f>
        <v>2.1245254141957628E-2</v>
      </c>
      <c r="AG987">
        <f t="array" ref="AG987">AVERAGE(IF(H987:R987&lt;&gt;0,H987:R987))</f>
        <v>8591.9024588888897</v>
      </c>
      <c r="AH987">
        <f t="array" ref="AH987">STDEV(IF(H987:R987&lt;&gt;0,H987:R987))</f>
        <v>6630.3278128076709</v>
      </c>
      <c r="AI987">
        <f t="shared" si="51"/>
        <v>129.58488179561928</v>
      </c>
    </row>
    <row r="988" spans="1:35" x14ac:dyDescent="0.2">
      <c r="A988" s="2" t="s">
        <v>969</v>
      </c>
      <c r="B988" s="2">
        <v>35887</v>
      </c>
      <c r="C988" s="5">
        <v>2627</v>
      </c>
      <c r="D988" s="5">
        <f t="shared" si="49"/>
        <v>77157050</v>
      </c>
      <c r="E988" s="5">
        <v>2150</v>
      </c>
      <c r="F988" s="5">
        <f t="shared" si="50"/>
        <v>1</v>
      </c>
      <c r="G988" s="5">
        <v>62</v>
      </c>
      <c r="H988" s="14">
        <v>0</v>
      </c>
      <c r="I988" s="14">
        <v>2663</v>
      </c>
      <c r="J988" s="14">
        <v>180.5459137</v>
      </c>
      <c r="K988" s="14">
        <v>2274.8914920000002</v>
      </c>
      <c r="L988" s="14">
        <v>0</v>
      </c>
      <c r="M988" s="14">
        <v>0</v>
      </c>
      <c r="N988" s="14">
        <v>0</v>
      </c>
      <c r="O988" s="14">
        <v>1985.5027219999999</v>
      </c>
      <c r="P988" s="14">
        <v>1175.707087</v>
      </c>
      <c r="Q988" s="14">
        <v>4746.5678619999999</v>
      </c>
      <c r="R988" s="14">
        <v>7099.3627040000001</v>
      </c>
      <c r="S988" s="14">
        <v>2070.5751289999998</v>
      </c>
      <c r="T988" s="14">
        <v>1918.4266439999999</v>
      </c>
      <c r="U988" s="14">
        <v>0</v>
      </c>
      <c r="V988" s="14">
        <v>2888.963827</v>
      </c>
      <c r="W988" s="14">
        <v>1915.3404029999999</v>
      </c>
      <c r="X988" s="14">
        <v>1718.7904840000001</v>
      </c>
      <c r="Y988" s="14">
        <v>0</v>
      </c>
      <c r="Z988" s="14">
        <v>2150.1491329999999</v>
      </c>
      <c r="AA988" s="14">
        <v>3007.9145130000002</v>
      </c>
      <c r="AB988" s="14">
        <v>3610</v>
      </c>
      <c r="AC988" s="14">
        <v>2274.8914920000002</v>
      </c>
      <c r="AD988" s="14">
        <v>2070.5751289999998</v>
      </c>
      <c r="AE988" s="14">
        <v>0.91018632600000005</v>
      </c>
      <c r="AF988" s="14">
        <f t="array" ref="AF988">TTEST(IF(H988:R988&lt;&gt;0,H988:R988),IF(S988:AA988&lt;&gt;0,S988:AA988),2,3)</f>
        <v>0.50498212555684119</v>
      </c>
      <c r="AG988">
        <f t="array" ref="AG988">AVERAGE(IF(H988:R988&lt;&gt;0,H988:R988))</f>
        <v>2875.0825401000002</v>
      </c>
      <c r="AH988">
        <f t="array" ref="AH988">STDEV(IF(H988:R988&lt;&gt;0,H988:R988))</f>
        <v>2334.2366820019756</v>
      </c>
      <c r="AI988">
        <f t="shared" si="51"/>
        <v>123.17013789853411</v>
      </c>
    </row>
    <row r="989" spans="1:35" x14ac:dyDescent="0.2">
      <c r="A989" s="2" t="s">
        <v>998</v>
      </c>
      <c r="B989" s="2">
        <v>37694</v>
      </c>
      <c r="C989" s="5">
        <v>2383</v>
      </c>
      <c r="D989" s="5">
        <f t="shared" si="49"/>
        <v>77121924</v>
      </c>
      <c r="E989" s="5">
        <v>2046</v>
      </c>
      <c r="F989" s="5">
        <f t="shared" si="50"/>
        <v>1</v>
      </c>
      <c r="G989" s="5">
        <v>55</v>
      </c>
      <c r="H989" s="14">
        <v>0</v>
      </c>
      <c r="I989" s="14">
        <v>2861</v>
      </c>
      <c r="J989" s="14">
        <v>1495.817008</v>
      </c>
      <c r="K989" s="14">
        <v>0</v>
      </c>
      <c r="L989" s="14">
        <v>2614.913548</v>
      </c>
      <c r="M989" s="14">
        <v>1161.3573469999999</v>
      </c>
      <c r="N989" s="14">
        <v>0</v>
      </c>
      <c r="O989" s="14">
        <v>2273.7920210000002</v>
      </c>
      <c r="P989" s="14">
        <v>1818.546251</v>
      </c>
      <c r="Q989" s="14">
        <v>0</v>
      </c>
      <c r="R989" s="14">
        <v>5266.1739219999999</v>
      </c>
      <c r="S989" s="14">
        <v>0</v>
      </c>
      <c r="T989" s="14">
        <v>1571.1128960000001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2273.7920210000002</v>
      </c>
      <c r="AD989" s="14">
        <v>1571.1128960000001</v>
      </c>
      <c r="AE989" s="14">
        <v>0.69096596399999999</v>
      </c>
      <c r="AF989" s="14" t="e">
        <f t="array" ref="AF989">TTEST(IF(H989:R989&lt;&gt;0,H989:R989),IF(S989:AA989&lt;&gt;0,S989:AA989),2,3)</f>
        <v>#DIV/0!</v>
      </c>
      <c r="AG989">
        <f t="array" ref="AG989">AVERAGE(IF(H989:R989&lt;&gt;0,H989:R989))</f>
        <v>2498.8000138571433</v>
      </c>
      <c r="AH989">
        <f t="array" ref="AH989">STDEV(IF(H989:R989&lt;&gt;0,H989:R989))</f>
        <v>1360.8288593195671</v>
      </c>
      <c r="AI989">
        <f t="shared" si="51"/>
        <v>183.62338487637433</v>
      </c>
    </row>
    <row r="990" spans="1:35" x14ac:dyDescent="0.2">
      <c r="A990" s="2" t="s">
        <v>1079</v>
      </c>
      <c r="B990" s="2">
        <v>25817</v>
      </c>
      <c r="C990" s="5">
        <v>2940</v>
      </c>
      <c r="D990" s="5">
        <f t="shared" si="49"/>
        <v>77115379</v>
      </c>
      <c r="E990" s="5">
        <v>2987</v>
      </c>
      <c r="F990" s="5">
        <f t="shared" si="50"/>
        <v>1</v>
      </c>
      <c r="G990" s="5">
        <v>51</v>
      </c>
      <c r="H990" s="14">
        <v>0</v>
      </c>
      <c r="I990" s="14">
        <v>5131</v>
      </c>
      <c r="J990" s="14">
        <v>342.68338399999999</v>
      </c>
      <c r="K990" s="14">
        <v>0</v>
      </c>
      <c r="L990" s="14">
        <v>0</v>
      </c>
      <c r="M990" s="14">
        <v>1888.069148</v>
      </c>
      <c r="N990" s="14">
        <v>2951.5072530000002</v>
      </c>
      <c r="O990" s="14">
        <v>0</v>
      </c>
      <c r="P990" s="14">
        <v>2986.963886</v>
      </c>
      <c r="Q990" s="14">
        <v>0</v>
      </c>
      <c r="R990" s="14">
        <v>3729.1732769999999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3552.5406349999998</v>
      </c>
      <c r="Y990" s="14">
        <v>0</v>
      </c>
      <c r="Z990" s="14">
        <v>0</v>
      </c>
      <c r="AA990" s="14">
        <v>0</v>
      </c>
      <c r="AB990" s="14">
        <v>0</v>
      </c>
      <c r="AC990" s="14">
        <v>2969.2355699999998</v>
      </c>
      <c r="AD990" s="14">
        <v>3552.5406349999998</v>
      </c>
      <c r="AE990" s="14">
        <v>1.1964495749999999</v>
      </c>
      <c r="AF990" s="14" t="e">
        <f t="array" ref="AF990">TTEST(IF(H990:R990&lt;&gt;0,H990:R990),IF(S990:AA990&lt;&gt;0,S990:AA990),2,3)</f>
        <v>#DIV/0!</v>
      </c>
      <c r="AG990">
        <f t="array" ref="AG990">AVERAGE(IF(H990:R990&lt;&gt;0,H990:R990))</f>
        <v>2838.2328246666671</v>
      </c>
      <c r="AH990">
        <f t="array" ref="AH990">STDEV(IF(H990:R990&lt;&gt;0,H990:R990))</f>
        <v>1625.7974202143344</v>
      </c>
      <c r="AI990">
        <f t="shared" si="51"/>
        <v>174.57481414212683</v>
      </c>
    </row>
    <row r="991" spans="1:35" x14ac:dyDescent="0.2">
      <c r="A991" s="2" t="s">
        <v>943</v>
      </c>
      <c r="B991" s="2">
        <v>39070</v>
      </c>
      <c r="C991" s="5">
        <v>2613</v>
      </c>
      <c r="D991" s="5">
        <f t="shared" si="49"/>
        <v>77046040</v>
      </c>
      <c r="E991" s="5">
        <v>1972</v>
      </c>
      <c r="F991" s="5">
        <f t="shared" si="50"/>
        <v>1</v>
      </c>
      <c r="G991" s="5">
        <v>60</v>
      </c>
      <c r="H991" s="14">
        <v>0</v>
      </c>
      <c r="I991" s="14">
        <v>4161</v>
      </c>
      <c r="J991" s="14">
        <v>1055.8146609999999</v>
      </c>
      <c r="K991" s="14">
        <v>0</v>
      </c>
      <c r="L991" s="14">
        <v>0</v>
      </c>
      <c r="M991" s="14">
        <v>0</v>
      </c>
      <c r="N991" s="14">
        <v>1330.874744</v>
      </c>
      <c r="O991" s="14">
        <v>1939.4509190000001</v>
      </c>
      <c r="P991" s="14">
        <v>1083.673849</v>
      </c>
      <c r="Q991" s="14">
        <v>0</v>
      </c>
      <c r="R991" s="14">
        <v>1150.400404</v>
      </c>
      <c r="S991" s="14">
        <v>0</v>
      </c>
      <c r="T991" s="14">
        <v>1972.037102</v>
      </c>
      <c r="U991" s="14">
        <v>0</v>
      </c>
      <c r="V991" s="14">
        <v>0</v>
      </c>
      <c r="W991" s="14">
        <v>2173.4163990000002</v>
      </c>
      <c r="X991" s="14">
        <v>0</v>
      </c>
      <c r="Y991" s="14">
        <v>0</v>
      </c>
      <c r="Z991" s="14">
        <v>4617.5858420000004</v>
      </c>
      <c r="AA991" s="14">
        <v>4145.7283989999996</v>
      </c>
      <c r="AB991" s="14">
        <v>5110</v>
      </c>
      <c r="AC991" s="14">
        <v>1240.6375740000001</v>
      </c>
      <c r="AD991" s="14">
        <v>3159.5723990000001</v>
      </c>
      <c r="AE991" s="14">
        <v>2.5467327970000002</v>
      </c>
      <c r="AF991" s="14">
        <f t="array" ref="AF991">TTEST(IF(H991:R991&lt;&gt;0,H991:R991),IF(S991:AA991&lt;&gt;0,S991:AA991),2,3)</f>
        <v>0.13536567518049697</v>
      </c>
      <c r="AG991">
        <f t="array" ref="AG991">AVERAGE(IF(H991:R991&lt;&gt;0,H991:R991))</f>
        <v>1786.8690961666668</v>
      </c>
      <c r="AH991">
        <f t="array" ref="AH991">STDEV(IF(H991:R991&lt;&gt;0,H991:R991))</f>
        <v>1208.4474460502208</v>
      </c>
      <c r="AI991">
        <f t="shared" si="51"/>
        <v>147.86485767395197</v>
      </c>
    </row>
    <row r="992" spans="1:35" x14ac:dyDescent="0.2">
      <c r="A992" s="2" t="s">
        <v>809</v>
      </c>
      <c r="B992" s="2">
        <v>30653</v>
      </c>
      <c r="C992" s="5">
        <v>4453</v>
      </c>
      <c r="D992" s="5">
        <f t="shared" si="49"/>
        <v>76847071</v>
      </c>
      <c r="E992" s="5">
        <v>2507</v>
      </c>
      <c r="F992" s="5">
        <f t="shared" si="50"/>
        <v>1</v>
      </c>
      <c r="G992" s="5">
        <v>110</v>
      </c>
      <c r="H992" s="14">
        <v>0</v>
      </c>
      <c r="I992" s="14">
        <v>14313</v>
      </c>
      <c r="J992" s="14">
        <v>439.21767089999997</v>
      </c>
      <c r="K992" s="14">
        <v>0</v>
      </c>
      <c r="L992" s="14">
        <v>0</v>
      </c>
      <c r="M992" s="14">
        <v>2506.6111770000002</v>
      </c>
      <c r="N992" s="14">
        <v>0</v>
      </c>
      <c r="O992" s="14">
        <v>985.58070350000003</v>
      </c>
      <c r="P992" s="14">
        <v>1332.2677289999999</v>
      </c>
      <c r="Q992" s="14">
        <v>4897.0911580000002</v>
      </c>
      <c r="R992" s="14">
        <v>6694.1438779999999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2506.6111770000002</v>
      </c>
      <c r="AD992" s="14" t="e">
        <v>#NUM!</v>
      </c>
      <c r="AE992" s="14" t="e">
        <v>#NUM!</v>
      </c>
      <c r="AF992" s="14" t="e">
        <f t="array" ref="AF992">TTEST(IF(H992:R992&lt;&gt;0,H992:R992),IF(S992:AA992&lt;&gt;0,S992:AA992),2,3)</f>
        <v>#DIV/0!</v>
      </c>
      <c r="AG992">
        <f t="array" ref="AG992">AVERAGE(IF(H992:R992&lt;&gt;0,H992:R992))</f>
        <v>4452.5589023428565</v>
      </c>
      <c r="AH992">
        <f t="array" ref="AH992">STDEV(IF(H992:R992&lt;&gt;0,H992:R992))</f>
        <v>4900.6867885572392</v>
      </c>
      <c r="AI992">
        <f t="shared" si="51"/>
        <v>90.855814591931676</v>
      </c>
    </row>
    <row r="993" spans="1:35" x14ac:dyDescent="0.2">
      <c r="A993" s="2" t="s">
        <v>1074</v>
      </c>
      <c r="B993" s="2">
        <v>70921</v>
      </c>
      <c r="C993" s="5">
        <v>1083</v>
      </c>
      <c r="D993" s="5">
        <f t="shared" si="49"/>
        <v>76807443</v>
      </c>
      <c r="E993" s="5">
        <v>1083</v>
      </c>
      <c r="F993" s="5">
        <f t="shared" si="50"/>
        <v>1</v>
      </c>
      <c r="G993" s="5">
        <v>35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815.30944629999999</v>
      </c>
      <c r="S993" s="14">
        <v>0</v>
      </c>
      <c r="T993" s="14">
        <v>1350.9501210000001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815.30944629999999</v>
      </c>
      <c r="AD993" s="14">
        <v>1350.9501210000001</v>
      </c>
      <c r="AE993" s="14">
        <v>1.656978375</v>
      </c>
      <c r="AF993" s="14" t="e">
        <f t="array" ref="AF993">TTEST(IF(H993:R993&lt;&gt;0,H993:R993),IF(S993:AA993&lt;&gt;0,S993:AA993),2,3)</f>
        <v>#DIV/0!</v>
      </c>
      <c r="AG993">
        <f t="array" ref="AG993">AVERAGE(IF(H993:R993&lt;&gt;0,H993:R993))</f>
        <v>815.30944629999999</v>
      </c>
      <c r="AH993" t="e">
        <f t="array" ref="AH993">STDEV(IF(H993:R993&lt;&gt;0,H993:R993))</f>
        <v>#DIV/0!</v>
      </c>
      <c r="AI993" t="e">
        <f t="shared" si="51"/>
        <v>#DIV/0!</v>
      </c>
    </row>
    <row r="994" spans="1:35" x14ac:dyDescent="0.2">
      <c r="A994" s="2" t="s">
        <v>833</v>
      </c>
      <c r="B994" s="2">
        <v>60250</v>
      </c>
      <c r="C994" s="5">
        <v>2188</v>
      </c>
      <c r="D994" s="5">
        <f t="shared" si="49"/>
        <v>76758500</v>
      </c>
      <c r="E994" s="5">
        <v>1274</v>
      </c>
      <c r="F994" s="5">
        <f t="shared" si="50"/>
        <v>1</v>
      </c>
      <c r="G994" s="5">
        <v>106</v>
      </c>
      <c r="H994" s="14">
        <v>0</v>
      </c>
      <c r="I994" s="14">
        <v>628</v>
      </c>
      <c r="J994" s="14">
        <v>38.362356560000002</v>
      </c>
      <c r="K994" s="14">
        <v>0</v>
      </c>
      <c r="L994" s="14">
        <v>0</v>
      </c>
      <c r="M994" s="14">
        <v>0</v>
      </c>
      <c r="N994" s="14">
        <v>6023.4322050000001</v>
      </c>
      <c r="O994" s="14">
        <v>0</v>
      </c>
      <c r="P994" s="14">
        <v>97.338202899999999</v>
      </c>
      <c r="Q994" s="14">
        <v>0</v>
      </c>
      <c r="R994" s="14">
        <v>0</v>
      </c>
      <c r="S994" s="14">
        <v>0</v>
      </c>
      <c r="T994" s="14">
        <v>1273.942949</v>
      </c>
      <c r="U994" s="14">
        <v>0</v>
      </c>
      <c r="V994" s="14">
        <v>2940.7949920000001</v>
      </c>
      <c r="W994" s="14">
        <v>0</v>
      </c>
      <c r="X994" s="14">
        <v>0</v>
      </c>
      <c r="Y994" s="14">
        <v>0</v>
      </c>
      <c r="Z994" s="14">
        <v>4315.1628620000001</v>
      </c>
      <c r="AA994" s="14">
        <v>0</v>
      </c>
      <c r="AB994" s="14">
        <v>0</v>
      </c>
      <c r="AC994" s="14">
        <v>362.66910150000001</v>
      </c>
      <c r="AD994" s="14">
        <v>2940.7949920000001</v>
      </c>
      <c r="AE994" s="14">
        <v>8.1087552820000006</v>
      </c>
      <c r="AF994" s="14">
        <f t="array" ref="AF994">TTEST(IF(H994:R994&lt;&gt;0,H994:R994),IF(S994:AA994&lt;&gt;0,S994:AA994),2,3)</f>
        <v>0.53067206995693561</v>
      </c>
      <c r="AG994">
        <f t="array" ref="AG994">AVERAGE(IF(H994:R994&lt;&gt;0,H994:R994))</f>
        <v>1696.7831911150001</v>
      </c>
      <c r="AH994">
        <f t="array" ref="AH994">STDEV(IF(H994:R994&lt;&gt;0,H994:R994))</f>
        <v>2896.5941571538915</v>
      </c>
      <c r="AI994">
        <f t="shared" si="51"/>
        <v>58.578561546993157</v>
      </c>
    </row>
    <row r="995" spans="1:35" x14ac:dyDescent="0.2">
      <c r="A995" s="2" t="s">
        <v>1096</v>
      </c>
      <c r="B995" s="2">
        <v>25686</v>
      </c>
      <c r="C995" s="5">
        <v>2878</v>
      </c>
      <c r="D995" s="5">
        <f t="shared" si="49"/>
        <v>76647024</v>
      </c>
      <c r="E995" s="5">
        <v>2984</v>
      </c>
      <c r="F995" s="5">
        <f t="shared" si="50"/>
        <v>1</v>
      </c>
      <c r="G995" s="5">
        <v>63</v>
      </c>
      <c r="H995" s="14">
        <v>0</v>
      </c>
      <c r="I995" s="14">
        <v>7378</v>
      </c>
      <c r="J995" s="14">
        <v>690.00388780000003</v>
      </c>
      <c r="K995" s="14">
        <v>0</v>
      </c>
      <c r="L995" s="14">
        <v>0</v>
      </c>
      <c r="M995" s="14">
        <v>1184.933933</v>
      </c>
      <c r="N995" s="14">
        <v>0</v>
      </c>
      <c r="O995" s="14">
        <v>1833.0963609999999</v>
      </c>
      <c r="P995" s="14">
        <v>1956.3721210000001</v>
      </c>
      <c r="Q995" s="14">
        <v>0</v>
      </c>
      <c r="R995" s="14">
        <v>4039.7070819999999</v>
      </c>
      <c r="S995" s="14">
        <v>3064.0517150000001</v>
      </c>
      <c r="T995" s="14">
        <v>1126.8221759999999</v>
      </c>
      <c r="U995" s="14">
        <v>0</v>
      </c>
      <c r="V995" s="14">
        <v>2903.335658</v>
      </c>
      <c r="W995" s="14">
        <v>3327.3648020000001</v>
      </c>
      <c r="X995" s="14">
        <v>0</v>
      </c>
      <c r="Y995" s="14">
        <v>3888.786443</v>
      </c>
      <c r="Z995" s="14">
        <v>0</v>
      </c>
      <c r="AA995" s="14">
        <v>0</v>
      </c>
      <c r="AB995" s="14">
        <v>3140</v>
      </c>
      <c r="AC995" s="14">
        <v>1894.7342410000001</v>
      </c>
      <c r="AD995" s="14">
        <v>3064.0517150000001</v>
      </c>
      <c r="AE995" s="14">
        <v>1.617140625</v>
      </c>
      <c r="AF995" s="14">
        <f t="array" ref="AF995">TTEST(IF(H995:R995&lt;&gt;0,H995:R995),IF(S995:AA995&lt;&gt;0,S995:AA995),2,3)</f>
        <v>0.98966153368938015</v>
      </c>
      <c r="AG995">
        <f t="array" ref="AG995">AVERAGE(IF(H995:R995&lt;&gt;0,H995:R995))</f>
        <v>2847.0188974666667</v>
      </c>
      <c r="AH995">
        <f t="array" ref="AH995">STDEV(IF(H995:R995&lt;&gt;0,H995:R995))</f>
        <v>2497.551826427572</v>
      </c>
      <c r="AI995">
        <f t="shared" si="51"/>
        <v>113.99238515658602</v>
      </c>
    </row>
    <row r="996" spans="1:35" x14ac:dyDescent="0.2">
      <c r="A996" s="2" t="s">
        <v>1075</v>
      </c>
      <c r="B996" s="2">
        <v>86976</v>
      </c>
      <c r="C996" s="5">
        <v>881</v>
      </c>
      <c r="D996" s="5">
        <f t="shared" si="49"/>
        <v>76625856</v>
      </c>
      <c r="E996" s="5">
        <v>881</v>
      </c>
      <c r="F996" s="5">
        <f t="shared" si="50"/>
        <v>1</v>
      </c>
      <c r="G996" s="5">
        <v>76</v>
      </c>
      <c r="H996" s="14">
        <v>0</v>
      </c>
      <c r="I996" s="14">
        <v>409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1353.5321980000001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409</v>
      </c>
      <c r="AD996" s="14">
        <v>1353.5321980000001</v>
      </c>
      <c r="AE996" s="14">
        <v>3.3093696779999999</v>
      </c>
      <c r="AF996" s="14" t="e">
        <f t="array" ref="AF996">TTEST(IF(H996:R996&lt;&gt;0,H996:R996),IF(S996:AA996&lt;&gt;0,S996:AA996),2,3)</f>
        <v>#DIV/0!</v>
      </c>
      <c r="AG996">
        <f t="array" ref="AG996">AVERAGE(IF(H996:R996&lt;&gt;0,H996:R996))</f>
        <v>409</v>
      </c>
      <c r="AH996" t="e">
        <f t="array" ref="AH996">STDEV(IF(H996:R996&lt;&gt;0,H996:R996))</f>
        <v>#DIV/0!</v>
      </c>
      <c r="AI996" t="e">
        <f t="shared" si="51"/>
        <v>#DIV/0!</v>
      </c>
    </row>
    <row r="997" spans="1:35" x14ac:dyDescent="0.2">
      <c r="A997" s="2" t="s">
        <v>950</v>
      </c>
      <c r="B997" s="2">
        <v>24274</v>
      </c>
      <c r="C997" s="5">
        <v>4102</v>
      </c>
      <c r="D997" s="5">
        <f t="shared" si="49"/>
        <v>76244634</v>
      </c>
      <c r="E997" s="5">
        <v>3141</v>
      </c>
      <c r="F997" s="5">
        <f t="shared" si="50"/>
        <v>1</v>
      </c>
      <c r="G997" s="5">
        <v>91</v>
      </c>
      <c r="H997" s="14">
        <v>0</v>
      </c>
      <c r="I997" s="14">
        <v>12984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9228.6719470000007</v>
      </c>
      <c r="R997" s="14">
        <v>1648.8473799999999</v>
      </c>
      <c r="S997" s="14">
        <v>2790.9408229999999</v>
      </c>
      <c r="T997" s="14">
        <v>1972.9639540000001</v>
      </c>
      <c r="U997" s="14">
        <v>0</v>
      </c>
      <c r="V997" s="14">
        <v>3707.7609769999999</v>
      </c>
      <c r="W997" s="14">
        <v>3841.9330960000002</v>
      </c>
      <c r="X997" s="14">
        <v>3480.1418819999999</v>
      </c>
      <c r="Y997" s="14">
        <v>0</v>
      </c>
      <c r="Z997" s="14">
        <v>2045.886156</v>
      </c>
      <c r="AA997" s="14">
        <v>3141.4830040000002</v>
      </c>
      <c r="AB997" s="14">
        <v>279</v>
      </c>
      <c r="AC997" s="14">
        <v>9228.6719470000007</v>
      </c>
      <c r="AD997" s="14">
        <v>3141.4830040000002</v>
      </c>
      <c r="AE997" s="14">
        <v>0.34040466699999999</v>
      </c>
      <c r="AF997" s="14">
        <f t="array" ref="AF997">TTEST(IF(H997:R997&lt;&gt;0,H997:R997),IF(S997:AA997&lt;&gt;0,S997:AA997),2,3)</f>
        <v>0.27496149399362585</v>
      </c>
      <c r="AG997">
        <f t="array" ref="AG997">AVERAGE(IF(H997:R997&lt;&gt;0,H997:R997))</f>
        <v>7953.8397756666673</v>
      </c>
      <c r="AH997">
        <f t="array" ref="AH997">STDEV(IF(H997:R997&lt;&gt;0,H997:R997))</f>
        <v>5774.1076391484985</v>
      </c>
      <c r="AI997">
        <f t="shared" si="51"/>
        <v>137.75011261895372</v>
      </c>
    </row>
    <row r="998" spans="1:35" x14ac:dyDescent="0.2">
      <c r="A998" s="2" t="s">
        <v>910</v>
      </c>
      <c r="B998" s="2">
        <v>63998</v>
      </c>
      <c r="C998" s="5">
        <v>1736</v>
      </c>
      <c r="D998" s="5">
        <f t="shared" si="49"/>
        <v>76093622</v>
      </c>
      <c r="E998" s="5">
        <v>1189</v>
      </c>
      <c r="F998" s="5">
        <f t="shared" si="50"/>
        <v>1</v>
      </c>
      <c r="G998" s="5">
        <v>87</v>
      </c>
      <c r="H998" s="14">
        <v>0</v>
      </c>
      <c r="I998" s="14">
        <v>0</v>
      </c>
      <c r="J998" s="14">
        <v>5.1508580950000002</v>
      </c>
      <c r="K998" s="14">
        <v>0</v>
      </c>
      <c r="L998" s="14">
        <v>0</v>
      </c>
      <c r="M998" s="14">
        <v>1188.9275419999999</v>
      </c>
      <c r="N998" s="14">
        <v>0</v>
      </c>
      <c r="O998" s="14">
        <v>0</v>
      </c>
      <c r="P998" s="14">
        <v>0</v>
      </c>
      <c r="Q998" s="14">
        <v>0</v>
      </c>
      <c r="R998" s="14">
        <v>862.77988640000001</v>
      </c>
      <c r="S998" s="14">
        <v>0</v>
      </c>
      <c r="T998" s="14">
        <v>0</v>
      </c>
      <c r="U998" s="14">
        <v>3545.075018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3080</v>
      </c>
      <c r="AC998" s="14">
        <v>862.77988640000001</v>
      </c>
      <c r="AD998" s="14">
        <v>3545.075018</v>
      </c>
      <c r="AE998" s="14">
        <v>4.1088985420000004</v>
      </c>
      <c r="AF998" s="14" t="e">
        <f t="array" ref="AF998">TTEST(IF(H998:R998&lt;&gt;0,H998:R998),IF(S998:AA998&lt;&gt;0,S998:AA998),2,3)</f>
        <v>#DIV/0!</v>
      </c>
      <c r="AG998">
        <f t="array" ref="AG998">AVERAGE(IF(H998:R998&lt;&gt;0,H998:R998))</f>
        <v>685.6194288316666</v>
      </c>
      <c r="AH998">
        <f t="array" ref="AH998">STDEV(IF(H998:R998&lt;&gt;0,H998:R998))</f>
        <v>611.45006348322954</v>
      </c>
      <c r="AI998">
        <f t="shared" si="51"/>
        <v>112.130077299513</v>
      </c>
    </row>
    <row r="999" spans="1:35" x14ac:dyDescent="0.2">
      <c r="A999" s="2" t="s">
        <v>974</v>
      </c>
      <c r="B999" s="2">
        <v>149111</v>
      </c>
      <c r="C999" s="5">
        <v>630</v>
      </c>
      <c r="D999" s="5">
        <f t="shared" si="49"/>
        <v>75897499</v>
      </c>
      <c r="E999" s="5">
        <v>509</v>
      </c>
      <c r="F999" s="5">
        <f t="shared" si="50"/>
        <v>1</v>
      </c>
      <c r="G999" s="5">
        <v>97</v>
      </c>
      <c r="H999" s="14">
        <v>0</v>
      </c>
      <c r="I999" s="14">
        <v>796</v>
      </c>
      <c r="J999" s="14">
        <v>86.530425260000001</v>
      </c>
      <c r="K999" s="14">
        <v>0</v>
      </c>
      <c r="L999" s="14">
        <v>0</v>
      </c>
      <c r="M999" s="14">
        <v>508.67090539999998</v>
      </c>
      <c r="N999" s="14">
        <v>0</v>
      </c>
      <c r="O999" s="14">
        <v>0</v>
      </c>
      <c r="P999" s="14">
        <v>0</v>
      </c>
      <c r="Q999" s="14">
        <v>0</v>
      </c>
      <c r="R999" s="14">
        <v>158.71468350000001</v>
      </c>
      <c r="S999" s="14">
        <v>0</v>
      </c>
      <c r="T999" s="14">
        <v>1599.527646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333.69279440000003</v>
      </c>
      <c r="AD999" s="14">
        <v>1599.527646</v>
      </c>
      <c r="AE999" s="14">
        <v>4.7934137999999997</v>
      </c>
      <c r="AF999" s="14" t="e">
        <f t="array" ref="AF999">TTEST(IF(H999:R999&lt;&gt;0,H999:R999),IF(S999:AA999&lt;&gt;0,S999:AA999),2,3)</f>
        <v>#DIV/0!</v>
      </c>
      <c r="AG999">
        <f t="array" ref="AG999">AVERAGE(IF(H999:R999&lt;&gt;0,H999:R999))</f>
        <v>387.47900354000001</v>
      </c>
      <c r="AH999">
        <f t="array" ref="AH999">STDEV(IF(H999:R999&lt;&gt;0,H999:R999))</f>
        <v>328.87689820419229</v>
      </c>
      <c r="AI999">
        <f t="shared" si="51"/>
        <v>117.81885734625939</v>
      </c>
    </row>
    <row r="1000" spans="1:35" x14ac:dyDescent="0.2">
      <c r="A1000" s="2" t="s">
        <v>1137</v>
      </c>
      <c r="B1000" s="2">
        <v>25223</v>
      </c>
      <c r="C1000" s="5">
        <v>2672</v>
      </c>
      <c r="D1000" s="5">
        <f t="shared" si="49"/>
        <v>75870784</v>
      </c>
      <c r="E1000" s="5">
        <v>3008</v>
      </c>
      <c r="F1000" s="5">
        <f t="shared" si="50"/>
        <v>1</v>
      </c>
      <c r="G1000" s="5">
        <v>73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5142.4764859999996</v>
      </c>
      <c r="P1000" s="14">
        <v>0</v>
      </c>
      <c r="Q1000" s="14">
        <v>0</v>
      </c>
      <c r="R1000" s="14">
        <v>0</v>
      </c>
      <c r="S1000" s="14">
        <v>0</v>
      </c>
      <c r="T1000" s="14">
        <v>1359.560802</v>
      </c>
      <c r="U1000" s="14">
        <v>3654.8772389999999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3007.9145130000002</v>
      </c>
      <c r="AB1000" s="14">
        <v>195</v>
      </c>
      <c r="AC1000" s="14">
        <v>5142.4764859999996</v>
      </c>
      <c r="AD1000" s="14">
        <v>3007.9145130000002</v>
      </c>
      <c r="AE1000" s="14">
        <v>0.58491556</v>
      </c>
      <c r="AF1000" s="14" t="e">
        <f t="array" ref="AF1000">TTEST(IF(H1000:R1000&lt;&gt;0,H1000:R1000),IF(S1000:AA1000&lt;&gt;0,S1000:AA1000),2,3)</f>
        <v>#DIV/0!</v>
      </c>
      <c r="AG1000">
        <f t="array" ref="AG1000">AVERAGE(IF(H1000:R1000&lt;&gt;0,H1000:R1000))</f>
        <v>5142.4764859999996</v>
      </c>
      <c r="AH1000" t="e">
        <f t="array" ref="AH1000">STDEV(IF(H1000:R1000&lt;&gt;0,H1000:R1000))</f>
        <v>#DIV/0!</v>
      </c>
      <c r="AI1000" t="e">
        <f t="shared" si="51"/>
        <v>#DIV/0!</v>
      </c>
    </row>
    <row r="1001" spans="1:35" x14ac:dyDescent="0.2">
      <c r="A1001" s="2" t="s">
        <v>1042</v>
      </c>
      <c r="B1001" s="2">
        <v>39742</v>
      </c>
      <c r="C1001" s="5">
        <v>2088</v>
      </c>
      <c r="D1001" s="5">
        <f t="shared" si="49"/>
        <v>75668768</v>
      </c>
      <c r="E1001" s="5">
        <v>1904</v>
      </c>
      <c r="F1001" s="5">
        <f t="shared" si="50"/>
        <v>1</v>
      </c>
      <c r="G1001" s="5">
        <v>61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110.1254739</v>
      </c>
      <c r="N1001" s="14">
        <v>0</v>
      </c>
      <c r="O1001" s="14">
        <v>0</v>
      </c>
      <c r="P1001" s="14">
        <v>1467.616137</v>
      </c>
      <c r="Q1001" s="14">
        <v>0</v>
      </c>
      <c r="R1001" s="14">
        <v>4046.9309410000001</v>
      </c>
      <c r="S1001" s="14">
        <v>0</v>
      </c>
      <c r="T1001" s="14">
        <v>0</v>
      </c>
      <c r="U1001" s="14">
        <v>0</v>
      </c>
      <c r="V1001" s="14">
        <v>3177.16507</v>
      </c>
      <c r="W1001" s="14">
        <v>1903.6965379999999</v>
      </c>
      <c r="X1001" s="14">
        <v>2283.0567470000001</v>
      </c>
      <c r="Y1001" s="14">
        <v>0</v>
      </c>
      <c r="Z1001" s="14">
        <v>0</v>
      </c>
      <c r="AA1001" s="14">
        <v>0</v>
      </c>
      <c r="AB1001" s="14">
        <v>1630</v>
      </c>
      <c r="AC1001" s="14">
        <v>1467.616137</v>
      </c>
      <c r="AD1001" s="14">
        <v>2283.0567470000001</v>
      </c>
      <c r="AE1001" s="14">
        <v>1.5556225429999999</v>
      </c>
      <c r="AF1001" s="14">
        <f t="array" ref="AF1001">TTEST(IF(H1001:R1001&lt;&gt;0,H1001:R1001),IF(S1001:AA1001&lt;&gt;0,S1001:AA1001),2,3)</f>
        <v>0.67282710879565433</v>
      </c>
      <c r="AG1001">
        <f t="array" ref="AG1001">AVERAGE(IF(H1001:R1001&lt;&gt;0,H1001:R1001))</f>
        <v>1874.8908506333335</v>
      </c>
      <c r="AH1001">
        <f t="array" ref="AH1001">STDEV(IF(H1001:R1001&lt;&gt;0,H1001:R1001))</f>
        <v>1999.7534449828929</v>
      </c>
      <c r="AI1001">
        <f t="shared" si="51"/>
        <v>93.756100550154187</v>
      </c>
    </row>
    <row r="1002" spans="1:35" x14ac:dyDescent="0.2">
      <c r="A1002" s="2" t="s">
        <v>933</v>
      </c>
      <c r="B1002" s="2">
        <v>63625</v>
      </c>
      <c r="C1002" s="5">
        <v>1662</v>
      </c>
      <c r="D1002" s="5">
        <f t="shared" si="49"/>
        <v>75459250</v>
      </c>
      <c r="E1002" s="5">
        <v>1186</v>
      </c>
      <c r="F1002" s="5">
        <f t="shared" si="50"/>
        <v>1</v>
      </c>
      <c r="G1002" s="5">
        <v>98</v>
      </c>
      <c r="H1002" s="14">
        <v>0</v>
      </c>
      <c r="I1002" s="14">
        <v>0</v>
      </c>
      <c r="J1002" s="14">
        <v>325.35271189999997</v>
      </c>
      <c r="K1002" s="14">
        <v>0</v>
      </c>
      <c r="L1002" s="14">
        <v>0</v>
      </c>
      <c r="M1002" s="14">
        <v>0</v>
      </c>
      <c r="N1002" s="14">
        <v>0</v>
      </c>
      <c r="O1002" s="14">
        <v>3474.598954</v>
      </c>
      <c r="P1002" s="14">
        <v>0</v>
      </c>
      <c r="Q1002" s="14">
        <v>0</v>
      </c>
      <c r="R1002" s="14">
        <v>0</v>
      </c>
      <c r="S1002" s="14">
        <v>0</v>
      </c>
      <c r="T1002" s="14">
        <v>1186.083433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1899.975833</v>
      </c>
      <c r="AD1002" s="14">
        <v>1186.083433</v>
      </c>
      <c r="AE1002" s="14">
        <v>0.62426237799999995</v>
      </c>
      <c r="AF1002" s="14" t="e">
        <f t="array" ref="AF1002">TTEST(IF(H1002:R1002&lt;&gt;0,H1002:R1002),IF(S1002:AA1002&lt;&gt;0,S1002:AA1002),2,3)</f>
        <v>#DIV/0!</v>
      </c>
      <c r="AG1002">
        <f t="array" ref="AG1002">AVERAGE(IF(H1002:R1002&lt;&gt;0,H1002:R1002))</f>
        <v>1899.97583295</v>
      </c>
      <c r="AH1002">
        <f t="array" ref="AH1002">STDEV(IF(H1002:R1002&lt;&gt;0,H1002:R1002))</f>
        <v>2226.8533734151615</v>
      </c>
      <c r="AI1002">
        <f t="shared" si="51"/>
        <v>85.321101767744437</v>
      </c>
    </row>
    <row r="1003" spans="1:35" x14ac:dyDescent="0.2">
      <c r="A1003" s="2" t="s">
        <v>1082</v>
      </c>
      <c r="B1003" s="2">
        <v>54436</v>
      </c>
      <c r="C1003" s="5">
        <v>1386</v>
      </c>
      <c r="D1003" s="5">
        <f t="shared" si="49"/>
        <v>75448296</v>
      </c>
      <c r="E1003" s="5">
        <v>1386</v>
      </c>
      <c r="F1003" s="5">
        <f t="shared" si="50"/>
        <v>1</v>
      </c>
      <c r="G1003" s="5">
        <v>14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1520.826137</v>
      </c>
      <c r="N1003" s="14">
        <v>0</v>
      </c>
      <c r="O1003" s="14">
        <v>0</v>
      </c>
      <c r="P1003" s="14">
        <v>1251.834924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1386.33053</v>
      </c>
      <c r="AD1003" s="14" t="e">
        <v>#NUM!</v>
      </c>
      <c r="AE1003" s="14" t="e">
        <v>#NUM!</v>
      </c>
      <c r="AF1003" s="14" t="e">
        <f t="array" ref="AF1003">TTEST(IF(H1003:R1003&lt;&gt;0,H1003:R1003),IF(S1003:AA1003&lt;&gt;0,S1003:AA1003),2,3)</f>
        <v>#DIV/0!</v>
      </c>
      <c r="AG1003">
        <f t="array" ref="AG1003">AVERAGE(IF(H1003:R1003&lt;&gt;0,H1003:R1003))</f>
        <v>1386.3305304999999</v>
      </c>
      <c r="AH1003">
        <f t="array" ref="AH1003">STDEV(IF(H1003:R1003&lt;&gt;0,H1003:R1003))</f>
        <v>190.20551079189499</v>
      </c>
      <c r="AI1003">
        <f t="shared" si="51"/>
        <v>728.85928737195866</v>
      </c>
    </row>
    <row r="1004" spans="1:35" x14ac:dyDescent="0.2">
      <c r="A1004" s="2" t="s">
        <v>978</v>
      </c>
      <c r="B1004" s="2">
        <v>26291</v>
      </c>
      <c r="C1004" s="5">
        <v>3544</v>
      </c>
      <c r="D1004" s="5">
        <f t="shared" si="49"/>
        <v>75113387</v>
      </c>
      <c r="E1004" s="5">
        <v>2857</v>
      </c>
      <c r="F1004" s="5">
        <f t="shared" si="50"/>
        <v>1</v>
      </c>
      <c r="G1004" s="5">
        <v>97</v>
      </c>
      <c r="H1004" s="14">
        <v>0</v>
      </c>
      <c r="I1004" s="14">
        <v>4144</v>
      </c>
      <c r="J1004" s="14">
        <v>303.54955919999998</v>
      </c>
      <c r="K1004" s="14">
        <v>14352.495699999999</v>
      </c>
      <c r="L1004" s="14">
        <v>0</v>
      </c>
      <c r="M1004" s="14">
        <v>1545.3091320000001</v>
      </c>
      <c r="N1004" s="14">
        <v>0</v>
      </c>
      <c r="O1004" s="14">
        <v>1536.3250370000001</v>
      </c>
      <c r="P1004" s="14">
        <v>4348.1452230000004</v>
      </c>
      <c r="Q1004" s="14">
        <v>5661.8965449999996</v>
      </c>
      <c r="R1004" s="14">
        <v>605.66387150000003</v>
      </c>
      <c r="S1004" s="14">
        <v>2794.4681799999998</v>
      </c>
      <c r="T1004" s="14">
        <v>2908.0259019999999</v>
      </c>
      <c r="U1004" s="14">
        <v>0</v>
      </c>
      <c r="V1004" s="14">
        <v>2805.999984</v>
      </c>
      <c r="W1004" s="14">
        <v>2263.8704280000002</v>
      </c>
      <c r="X1004" s="14">
        <v>0</v>
      </c>
      <c r="Y1004" s="14">
        <v>0</v>
      </c>
      <c r="Z1004" s="14">
        <v>3240.4533719999999</v>
      </c>
      <c r="AA1004" s="14">
        <v>3101.2536100000002</v>
      </c>
      <c r="AB1004" s="14">
        <v>0</v>
      </c>
      <c r="AC1004" s="14">
        <v>2844.6545660000002</v>
      </c>
      <c r="AD1004" s="14">
        <v>2857.0129430000002</v>
      </c>
      <c r="AE1004" s="14">
        <v>1.0043444210000001</v>
      </c>
      <c r="AF1004" s="14">
        <f t="array" ref="AF1004">TTEST(IF(H1004:R1004&lt;&gt;0,H1004:R1004),IF(S1004:AA1004&lt;&gt;0,S1004:AA1004),2,3)</f>
        <v>0.48120840985025426</v>
      </c>
      <c r="AG1004">
        <f t="array" ref="AG1004">AVERAGE(IF(H1004:R1004&lt;&gt;0,H1004:R1004))</f>
        <v>4062.1731334624997</v>
      </c>
      <c r="AH1004">
        <f t="array" ref="AH1004">STDEV(IF(H1004:R1004&lt;&gt;0,H1004:R1004))</f>
        <v>4587.6783678549427</v>
      </c>
      <c r="AI1004">
        <f t="shared" si="51"/>
        <v>88.545290400596386</v>
      </c>
    </row>
    <row r="1005" spans="1:35" x14ac:dyDescent="0.2">
      <c r="A1005" s="2" t="s">
        <v>935</v>
      </c>
      <c r="B1005" s="2">
        <v>44920</v>
      </c>
      <c r="C1005" s="5">
        <v>2340</v>
      </c>
      <c r="D1005" s="5">
        <f t="shared" si="49"/>
        <v>75106240</v>
      </c>
      <c r="E1005" s="5">
        <v>1672</v>
      </c>
      <c r="F1005" s="5">
        <f t="shared" si="50"/>
        <v>1</v>
      </c>
      <c r="G1005" s="5">
        <v>94</v>
      </c>
      <c r="H1005" s="14">
        <v>0</v>
      </c>
      <c r="I1005" s="14">
        <v>1617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5529.4915190000002</v>
      </c>
      <c r="P1005" s="14">
        <v>484.98270680000002</v>
      </c>
      <c r="Q1005" s="14">
        <v>0</v>
      </c>
      <c r="R1005" s="14">
        <v>0</v>
      </c>
      <c r="S1005" s="14">
        <v>0</v>
      </c>
      <c r="T1005" s="14">
        <v>1727.705457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1617</v>
      </c>
      <c r="AD1005" s="14">
        <v>1727.705457</v>
      </c>
      <c r="AE1005" s="14">
        <v>1.068463486</v>
      </c>
      <c r="AF1005" s="14" t="e">
        <f t="array" ref="AF1005">TTEST(IF(H1005:R1005&lt;&gt;0,H1005:R1005),IF(S1005:AA1005&lt;&gt;0,S1005:AA1005),2,3)</f>
        <v>#DIV/0!</v>
      </c>
      <c r="AG1005">
        <f t="array" ref="AG1005">AVERAGE(IF(H1005:R1005&lt;&gt;0,H1005:R1005))</f>
        <v>2543.8247419333334</v>
      </c>
      <c r="AH1005">
        <f t="array" ref="AH1005">STDEV(IF(H1005:R1005&lt;&gt;0,H1005:R1005))</f>
        <v>2646.8888087310556</v>
      </c>
      <c r="AI1005">
        <f t="shared" si="51"/>
        <v>96.106218498572588</v>
      </c>
    </row>
    <row r="1006" spans="1:35" x14ac:dyDescent="0.2">
      <c r="A1006" s="2" t="s">
        <v>1073</v>
      </c>
      <c r="B1006" s="2">
        <v>33049</v>
      </c>
      <c r="C1006" s="5">
        <v>2329</v>
      </c>
      <c r="D1006" s="5">
        <f t="shared" si="49"/>
        <v>74955132</v>
      </c>
      <c r="E1006" s="5">
        <v>2268</v>
      </c>
      <c r="F1006" s="5">
        <f t="shared" si="50"/>
        <v>1</v>
      </c>
      <c r="G1006" s="5">
        <v>7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2212.9826880000001</v>
      </c>
      <c r="U1006" s="14">
        <v>0</v>
      </c>
      <c r="V1006" s="14">
        <v>2505.8146310000002</v>
      </c>
      <c r="W1006" s="14">
        <v>2267.87671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 t="e">
        <v>#NUM!</v>
      </c>
      <c r="AD1006" s="14">
        <v>2267.87671</v>
      </c>
      <c r="AE1006" s="14" t="e">
        <v>#NUM!</v>
      </c>
      <c r="AF1006" s="14" t="e">
        <f t="array" ref="AF1006">TTEST(IF(H1006:R1006&lt;&gt;0,H1006:R1006),IF(S1006:AA1006&lt;&gt;0,S1006:AA1006),2,3)</f>
        <v>#DIV/0!</v>
      </c>
      <c r="AG1006" t="e">
        <f t="array" ref="AG1006">AVERAGE(IF(H1006:R1006&lt;&gt;0,H1006:R1006))</f>
        <v>#DIV/0!</v>
      </c>
      <c r="AH1006" t="e">
        <f t="array" ref="AH1006">STDEV(IF(H1006:R1006&lt;&gt;0,H1006:R1006))</f>
        <v>#DIV/0!</v>
      </c>
      <c r="AI1006" t="e">
        <f t="shared" si="51"/>
        <v>#DIV/0!</v>
      </c>
    </row>
    <row r="1007" spans="1:35" x14ac:dyDescent="0.2">
      <c r="A1007" s="2" t="s">
        <v>1114</v>
      </c>
      <c r="B1007" s="2">
        <v>30573</v>
      </c>
      <c r="C1007" s="5">
        <v>2319</v>
      </c>
      <c r="D1007" s="5">
        <f t="shared" si="49"/>
        <v>74689839</v>
      </c>
      <c r="E1007" s="5">
        <v>2443</v>
      </c>
      <c r="F1007" s="5">
        <f t="shared" si="50"/>
        <v>1</v>
      </c>
      <c r="G1007" s="5">
        <v>58</v>
      </c>
      <c r="H1007" s="14">
        <v>0</v>
      </c>
      <c r="I1007" s="14">
        <v>2403</v>
      </c>
      <c r="J1007" s="14">
        <v>457.01956009999998</v>
      </c>
      <c r="K1007" s="14">
        <v>0</v>
      </c>
      <c r="L1007" s="14">
        <v>0</v>
      </c>
      <c r="M1007" s="14">
        <v>2483.8427419999998</v>
      </c>
      <c r="N1007" s="14">
        <v>0</v>
      </c>
      <c r="O1007" s="14">
        <v>0</v>
      </c>
      <c r="P1007" s="14">
        <v>2966.2370460000002</v>
      </c>
      <c r="Q1007" s="14">
        <v>0</v>
      </c>
      <c r="R1007" s="14">
        <v>4307.7304260000001</v>
      </c>
      <c r="S1007" s="14">
        <v>0</v>
      </c>
      <c r="T1007" s="14">
        <v>1293.5379889999999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2483.8427419999998</v>
      </c>
      <c r="AD1007" s="14">
        <v>1293.5379889999999</v>
      </c>
      <c r="AE1007" s="14">
        <v>0.52078095199999996</v>
      </c>
      <c r="AF1007" s="14" t="e">
        <f t="array" ref="AF1007">TTEST(IF(H1007:R1007&lt;&gt;0,H1007:R1007),IF(S1007:AA1007&lt;&gt;0,S1007:AA1007),2,3)</f>
        <v>#DIV/0!</v>
      </c>
      <c r="AG1007">
        <f t="array" ref="AG1007">AVERAGE(IF(H1007:R1007&lt;&gt;0,H1007:R1007))</f>
        <v>2523.5659548200001</v>
      </c>
      <c r="AH1007">
        <f t="array" ref="AH1007">STDEV(IF(H1007:R1007&lt;&gt;0,H1007:R1007))</f>
        <v>1384.3706728885984</v>
      </c>
      <c r="AI1007">
        <f t="shared" si="51"/>
        <v>182.2897583892312</v>
      </c>
    </row>
    <row r="1008" spans="1:35" x14ac:dyDescent="0.2">
      <c r="A1008" s="2" t="s">
        <v>1105</v>
      </c>
      <c r="B1008" s="2">
        <v>24863</v>
      </c>
      <c r="C1008" s="5">
        <v>2899</v>
      </c>
      <c r="D1008" s="5">
        <f t="shared" si="49"/>
        <v>74315507</v>
      </c>
      <c r="E1008" s="5">
        <v>2989</v>
      </c>
      <c r="F1008" s="5">
        <f t="shared" si="50"/>
        <v>1</v>
      </c>
      <c r="G1008" s="5">
        <v>51</v>
      </c>
      <c r="H1008" s="14">
        <v>0</v>
      </c>
      <c r="I1008" s="14">
        <v>4306</v>
      </c>
      <c r="J1008" s="14">
        <v>645.89137410000001</v>
      </c>
      <c r="K1008" s="14">
        <v>0</v>
      </c>
      <c r="L1008" s="14">
        <v>6359.6620869999997</v>
      </c>
      <c r="M1008" s="14">
        <v>1932.828792</v>
      </c>
      <c r="N1008" s="14">
        <v>0</v>
      </c>
      <c r="O1008" s="14">
        <v>3702.2643440000002</v>
      </c>
      <c r="P1008" s="14">
        <v>1970.739039</v>
      </c>
      <c r="Q1008" s="14">
        <v>0</v>
      </c>
      <c r="R1008" s="14">
        <v>1471.3572730000001</v>
      </c>
      <c r="S1008" s="14">
        <v>3173.5121210000002</v>
      </c>
      <c r="T1008" s="14">
        <v>1297.805527</v>
      </c>
      <c r="U1008" s="14">
        <v>0</v>
      </c>
      <c r="V1008" s="14">
        <v>3878.1569939999999</v>
      </c>
      <c r="W1008" s="14">
        <v>2848.0507710000002</v>
      </c>
      <c r="X1008" s="14">
        <v>2184.0537100000001</v>
      </c>
      <c r="Y1008" s="14">
        <v>0</v>
      </c>
      <c r="Z1008" s="14">
        <v>0</v>
      </c>
      <c r="AA1008" s="14">
        <v>3690.4604760000002</v>
      </c>
      <c r="AB1008" s="14">
        <v>3130</v>
      </c>
      <c r="AC1008" s="14">
        <v>1970.739039</v>
      </c>
      <c r="AD1008" s="14">
        <v>3010.781446</v>
      </c>
      <c r="AE1008" s="14">
        <v>1.5277423269999999</v>
      </c>
      <c r="AF1008" s="14">
        <f t="array" ref="AF1008">TTEST(IF(H1008:R1008&lt;&gt;0,H1008:R1008),IF(S1008:AA1008&lt;&gt;0,S1008:AA1008),2,3)</f>
        <v>0.93836182494790599</v>
      </c>
      <c r="AG1008">
        <f t="array" ref="AG1008">AVERAGE(IF(H1008:R1008&lt;&gt;0,H1008:R1008))</f>
        <v>2912.6775584428574</v>
      </c>
      <c r="AH1008">
        <f t="array" ref="AH1008">STDEV(IF(H1008:R1008&lt;&gt;0,H1008:R1008))</f>
        <v>1979.4600529964409</v>
      </c>
      <c r="AI1008">
        <f t="shared" si="51"/>
        <v>147.14505372481463</v>
      </c>
    </row>
    <row r="1009" spans="1:35" x14ac:dyDescent="0.2">
      <c r="A1009" s="2" t="s">
        <v>995</v>
      </c>
      <c r="B1009" s="2">
        <v>32755</v>
      </c>
      <c r="C1009" s="5">
        <v>2756</v>
      </c>
      <c r="D1009" s="5">
        <f t="shared" si="49"/>
        <v>74222830</v>
      </c>
      <c r="E1009" s="5">
        <v>2266</v>
      </c>
      <c r="F1009" s="5">
        <f t="shared" si="50"/>
        <v>1</v>
      </c>
      <c r="G1009" s="5">
        <v>57</v>
      </c>
      <c r="H1009" s="14">
        <v>0</v>
      </c>
      <c r="I1009" s="14">
        <v>1304</v>
      </c>
      <c r="J1009" s="14">
        <v>787.69359750000001</v>
      </c>
      <c r="K1009" s="14">
        <v>0</v>
      </c>
      <c r="L1009" s="14">
        <v>0</v>
      </c>
      <c r="M1009" s="14">
        <v>3125.920885</v>
      </c>
      <c r="N1009" s="14">
        <v>0</v>
      </c>
      <c r="O1009" s="14">
        <v>2136.7412210000002</v>
      </c>
      <c r="P1009" s="14">
        <v>2807.9988410000001</v>
      </c>
      <c r="Q1009" s="14">
        <v>0</v>
      </c>
      <c r="R1009" s="14">
        <v>6853.1796809999996</v>
      </c>
      <c r="S1009" s="14">
        <v>2183.6660969999998</v>
      </c>
      <c r="T1009" s="14">
        <v>2082.9257299999999</v>
      </c>
      <c r="U1009" s="14">
        <v>0</v>
      </c>
      <c r="V1009" s="14">
        <v>0</v>
      </c>
      <c r="W1009" s="14">
        <v>2348.2758170000002</v>
      </c>
      <c r="X1009" s="14">
        <v>2004.920378</v>
      </c>
      <c r="Y1009" s="14">
        <v>0</v>
      </c>
      <c r="Z1009" s="14">
        <v>0</v>
      </c>
      <c r="AA1009" s="14">
        <v>3371.9747320000001</v>
      </c>
      <c r="AB1009" s="14">
        <v>4070</v>
      </c>
      <c r="AC1009" s="14">
        <v>2472.3700309999999</v>
      </c>
      <c r="AD1009" s="14">
        <v>2183.6660969999998</v>
      </c>
      <c r="AE1009" s="14">
        <v>0.88322786200000003</v>
      </c>
      <c r="AF1009" s="14">
        <f t="array" ref="AF1009">TTEST(IF(H1009:R1009&lt;&gt;0,H1009:R1009),IF(S1009:AA1009&lt;&gt;0,S1009:AA1009),2,3)</f>
        <v>0.65009390777633258</v>
      </c>
      <c r="AG1009">
        <f t="array" ref="AG1009">AVERAGE(IF(H1009:R1009&lt;&gt;0,H1009:R1009))</f>
        <v>2835.9223709166668</v>
      </c>
      <c r="AH1009">
        <f t="array" ref="AH1009">STDEV(IF(H1009:R1009&lt;&gt;0,H1009:R1009))</f>
        <v>2156.5767640534941</v>
      </c>
      <c r="AI1009">
        <f t="shared" si="51"/>
        <v>131.50110945210579</v>
      </c>
    </row>
    <row r="1010" spans="1:35" x14ac:dyDescent="0.2">
      <c r="A1010" s="2" t="s">
        <v>1094</v>
      </c>
      <c r="B1010" s="2">
        <v>20696</v>
      </c>
      <c r="C1010" s="5">
        <v>3575</v>
      </c>
      <c r="D1010" s="5">
        <f t="shared" si="49"/>
        <v>73884720</v>
      </c>
      <c r="E1010" s="5">
        <v>3570</v>
      </c>
      <c r="F1010" s="5">
        <f t="shared" si="50"/>
        <v>1</v>
      </c>
      <c r="G1010" s="5">
        <v>40</v>
      </c>
      <c r="H1010" s="14">
        <v>0</v>
      </c>
      <c r="I1010" s="14">
        <v>4314</v>
      </c>
      <c r="J1010" s="14">
        <v>986.39520110000001</v>
      </c>
      <c r="K1010" s="14">
        <v>0</v>
      </c>
      <c r="L1010" s="14">
        <v>0</v>
      </c>
      <c r="M1010" s="14">
        <v>2805.618696</v>
      </c>
      <c r="N1010" s="14">
        <v>0</v>
      </c>
      <c r="O1010" s="14">
        <v>2481.8349549999998</v>
      </c>
      <c r="P1010" s="14">
        <v>3731.9628939999998</v>
      </c>
      <c r="Q1010" s="14">
        <v>0</v>
      </c>
      <c r="R1010" s="14">
        <v>5717.976326</v>
      </c>
      <c r="S1010" s="14">
        <v>3058.629179</v>
      </c>
      <c r="T1010" s="14">
        <v>0</v>
      </c>
      <c r="U1010" s="14">
        <v>0</v>
      </c>
      <c r="V1010" s="14">
        <v>4774.1751649999997</v>
      </c>
      <c r="W1010" s="14">
        <v>4159.4333509999997</v>
      </c>
      <c r="X1010" s="14">
        <v>3408.0487929999999</v>
      </c>
      <c r="Y1010" s="14">
        <v>5525.8940519999996</v>
      </c>
      <c r="Z1010" s="14">
        <v>3291.8580630000001</v>
      </c>
      <c r="AA1010" s="14">
        <v>4555.1493989999999</v>
      </c>
      <c r="AB1010" s="14">
        <v>1240</v>
      </c>
      <c r="AC1010" s="14">
        <v>3268.7907949999999</v>
      </c>
      <c r="AD1010" s="14">
        <v>4159.4333509999997</v>
      </c>
      <c r="AE1010" s="14">
        <v>1.2724685099999999</v>
      </c>
      <c r="AF1010" s="14">
        <f t="array" ref="AF1010">TTEST(IF(H1010:R1010&lt;&gt;0,H1010:R1010),IF(S1010:AA1010&lt;&gt;0,S1010:AA1010),2,3)</f>
        <v>0.33524856350696169</v>
      </c>
      <c r="AG1010">
        <f t="array" ref="AG1010">AVERAGE(IF(H1010:R1010&lt;&gt;0,H1010:R1010))</f>
        <v>3339.6313453500002</v>
      </c>
      <c r="AH1010">
        <f t="array" ref="AH1010">STDEV(IF(H1010:R1010&lt;&gt;0,H1010:R1010))</f>
        <v>1632.0874776666542</v>
      </c>
      <c r="AI1010">
        <f t="shared" si="51"/>
        <v>204.62330549368403</v>
      </c>
    </row>
    <row r="1011" spans="1:35" x14ac:dyDescent="0.2">
      <c r="A1011" s="2" t="s">
        <v>944</v>
      </c>
      <c r="B1011" s="2">
        <v>22776</v>
      </c>
      <c r="C1011" s="5">
        <v>4469</v>
      </c>
      <c r="D1011" s="5">
        <f t="shared" si="49"/>
        <v>73748688</v>
      </c>
      <c r="E1011" s="5">
        <v>3238</v>
      </c>
      <c r="F1011" s="5">
        <f t="shared" si="50"/>
        <v>1</v>
      </c>
      <c r="G1011" s="5">
        <v>88</v>
      </c>
      <c r="H1011" s="14">
        <v>0</v>
      </c>
      <c r="I1011" s="14">
        <v>13847</v>
      </c>
      <c r="J1011" s="14">
        <v>1434.844531</v>
      </c>
      <c r="K1011" s="14">
        <v>0</v>
      </c>
      <c r="L1011" s="14">
        <v>553.65916059999995</v>
      </c>
      <c r="M1011" s="14">
        <v>3632.6062280000001</v>
      </c>
      <c r="N1011" s="14">
        <v>0</v>
      </c>
      <c r="O1011" s="14">
        <v>3151.6762789999998</v>
      </c>
      <c r="P1011" s="14">
        <v>4417.3643380000003</v>
      </c>
      <c r="Q1011" s="14">
        <v>8311.3838919999998</v>
      </c>
      <c r="R1011" s="14">
        <v>9078.3946980000001</v>
      </c>
      <c r="S1011" s="14">
        <v>0</v>
      </c>
      <c r="T1011" s="14">
        <v>2395.4814249999999</v>
      </c>
      <c r="U1011" s="14">
        <v>0</v>
      </c>
      <c r="V1011" s="14">
        <v>0</v>
      </c>
      <c r="W1011" s="14">
        <v>2012.878416</v>
      </c>
      <c r="X1011" s="14">
        <v>0</v>
      </c>
      <c r="Y1011" s="14">
        <v>0</v>
      </c>
      <c r="Z1011" s="14">
        <v>0</v>
      </c>
      <c r="AA1011" s="14">
        <v>3324.1734729999998</v>
      </c>
      <c r="AB1011" s="14">
        <v>1470</v>
      </c>
      <c r="AC1011" s="14">
        <v>4024.985283</v>
      </c>
      <c r="AD1011" s="14">
        <v>2395.4814249999999</v>
      </c>
      <c r="AE1011" s="14">
        <v>0.59515284099999999</v>
      </c>
      <c r="AF1011" s="14">
        <f t="array" ref="AF1011">TTEST(IF(H1011:R1011&lt;&gt;0,H1011:R1011),IF(S1011:AA1011&lt;&gt;0,S1011:AA1011),2,3)</f>
        <v>0.10766291589773985</v>
      </c>
      <c r="AG1011">
        <f t="array" ref="AG1011">AVERAGE(IF(H1011:R1011&lt;&gt;0,H1011:R1011))</f>
        <v>5553.3661408249991</v>
      </c>
      <c r="AH1011">
        <f t="array" ref="AH1011">STDEV(IF(H1011:R1011&lt;&gt;0,H1011:R1011))</f>
        <v>4496.4124414373155</v>
      </c>
      <c r="AI1011">
        <f t="shared" si="51"/>
        <v>123.50660027641547</v>
      </c>
    </row>
    <row r="1012" spans="1:35" x14ac:dyDescent="0.2">
      <c r="A1012" s="2" t="s">
        <v>1127</v>
      </c>
      <c r="B1012" s="2">
        <v>21938</v>
      </c>
      <c r="C1012" s="5">
        <v>3144</v>
      </c>
      <c r="D1012" s="5">
        <f t="shared" si="49"/>
        <v>73623928</v>
      </c>
      <c r="E1012" s="5">
        <v>3356</v>
      </c>
      <c r="F1012" s="5">
        <f t="shared" si="50"/>
        <v>1</v>
      </c>
      <c r="G1012" s="5">
        <v>45</v>
      </c>
      <c r="H1012" s="14">
        <v>0</v>
      </c>
      <c r="I1012" s="14">
        <v>5352</v>
      </c>
      <c r="J1012" s="14">
        <v>1019.830103</v>
      </c>
      <c r="K1012" s="14">
        <v>1989.238476</v>
      </c>
      <c r="L1012" s="14">
        <v>0</v>
      </c>
      <c r="M1012" s="14">
        <v>3895.5818680000002</v>
      </c>
      <c r="N1012" s="14">
        <v>3170.5846219999999</v>
      </c>
      <c r="O1012" s="14">
        <v>3732.5119960000002</v>
      </c>
      <c r="P1012" s="14">
        <v>1847.1125199999999</v>
      </c>
      <c r="Q1012" s="14">
        <v>0</v>
      </c>
      <c r="R1012" s="14">
        <v>1431.4026160000001</v>
      </c>
      <c r="S1012" s="14">
        <v>3541.3597920000002</v>
      </c>
      <c r="T1012" s="14">
        <v>0</v>
      </c>
      <c r="U1012" s="14">
        <v>0</v>
      </c>
      <c r="V1012" s="14">
        <v>5293.6256190000004</v>
      </c>
      <c r="W1012" s="14">
        <v>3796.3314730000002</v>
      </c>
      <c r="X1012" s="14">
        <v>2266.4943079999998</v>
      </c>
      <c r="Y1012" s="14">
        <v>4501.6212580000001</v>
      </c>
      <c r="Z1012" s="14">
        <v>2712.0696830000002</v>
      </c>
      <c r="AA1012" s="14">
        <v>4510.8043029999999</v>
      </c>
      <c r="AB1012" s="14">
        <v>1240</v>
      </c>
      <c r="AC1012" s="14">
        <v>2579.9115489999999</v>
      </c>
      <c r="AD1012" s="14">
        <v>3796.3314730000002</v>
      </c>
      <c r="AE1012" s="14">
        <v>1.471496755</v>
      </c>
      <c r="AF1012" s="14">
        <f t="array" ref="AF1012">TTEST(IF(H1012:R1012&lt;&gt;0,H1012:R1012),IF(S1012:AA1012&lt;&gt;0,S1012:AA1012),2,3)</f>
        <v>0.15533707771146726</v>
      </c>
      <c r="AG1012">
        <f t="array" ref="AG1012">AVERAGE(IF(H1012:R1012&lt;&gt;0,H1012:R1012))</f>
        <v>2804.7827751249997</v>
      </c>
      <c r="AH1012">
        <f t="array" ref="AH1012">STDEV(IF(H1012:R1012&lt;&gt;0,H1012:R1012))</f>
        <v>1479.7260689904826</v>
      </c>
      <c r="AI1012">
        <f t="shared" si="51"/>
        <v>189.54743272439026</v>
      </c>
    </row>
    <row r="1013" spans="1:35" x14ac:dyDescent="0.2">
      <c r="A1013" s="2" t="s">
        <v>1009</v>
      </c>
      <c r="B1013" s="2">
        <v>50126</v>
      </c>
      <c r="C1013" s="5">
        <v>1763</v>
      </c>
      <c r="D1013" s="5">
        <f t="shared" si="49"/>
        <v>73434590</v>
      </c>
      <c r="E1013" s="5">
        <v>1465</v>
      </c>
      <c r="F1013" s="5">
        <f t="shared" si="50"/>
        <v>1</v>
      </c>
      <c r="G1013" s="5">
        <v>38</v>
      </c>
      <c r="H1013" s="14">
        <v>1465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2529.1755309999999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1293.5379889999999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1997.0877660000001</v>
      </c>
      <c r="AD1013" s="14">
        <v>1293.5379889999999</v>
      </c>
      <c r="AE1013" s="14">
        <v>0.64771213900000002</v>
      </c>
      <c r="AF1013" s="14" t="e">
        <f t="array" ref="AF1013">TTEST(IF(H1013:R1013&lt;&gt;0,H1013:R1013),IF(S1013:AA1013&lt;&gt;0,S1013:AA1013),2,3)</f>
        <v>#DIV/0!</v>
      </c>
      <c r="AG1013">
        <f t="array" ref="AG1013">AVERAGE(IF(H1013:R1013&lt;&gt;0,H1013:R1013))</f>
        <v>1997.0877654999999</v>
      </c>
      <c r="AH1013">
        <f t="array" ref="AH1013">STDEV(IF(H1013:R1013&lt;&gt;0,H1013:R1013))</f>
        <v>752.48573434289438</v>
      </c>
      <c r="AI1013">
        <f t="shared" si="51"/>
        <v>265.39875433571507</v>
      </c>
    </row>
    <row r="1014" spans="1:35" x14ac:dyDescent="0.2">
      <c r="A1014" s="2" t="s">
        <v>956</v>
      </c>
      <c r="B1014" s="2">
        <v>31707</v>
      </c>
      <c r="C1014" s="5">
        <v>3084</v>
      </c>
      <c r="D1014" s="5">
        <f t="shared" si="49"/>
        <v>73433412</v>
      </c>
      <c r="E1014" s="5">
        <v>2316</v>
      </c>
      <c r="F1014" s="5">
        <f t="shared" si="50"/>
        <v>1</v>
      </c>
      <c r="G1014" s="5">
        <v>55</v>
      </c>
      <c r="H1014" s="14">
        <v>0</v>
      </c>
      <c r="I1014" s="14">
        <v>2104</v>
      </c>
      <c r="J1014" s="14">
        <v>932.00775820000001</v>
      </c>
      <c r="K1014" s="14">
        <v>0</v>
      </c>
      <c r="L1014" s="14">
        <v>0</v>
      </c>
      <c r="M1014" s="14">
        <v>2315.7346600000001</v>
      </c>
      <c r="N1014" s="14">
        <v>0</v>
      </c>
      <c r="O1014" s="14">
        <v>0</v>
      </c>
      <c r="P1014" s="14">
        <v>4653.5125559999997</v>
      </c>
      <c r="Q1014" s="14">
        <v>0</v>
      </c>
      <c r="R1014" s="14">
        <v>2808.1255249999999</v>
      </c>
      <c r="S1014" s="14">
        <v>0</v>
      </c>
      <c r="T1014" s="14">
        <v>2200.6653540000002</v>
      </c>
      <c r="U1014" s="14">
        <v>4161.4240129999998</v>
      </c>
      <c r="V1014" s="14">
        <v>0</v>
      </c>
      <c r="W1014" s="14">
        <v>2088.9151419999998</v>
      </c>
      <c r="X1014" s="14">
        <v>0</v>
      </c>
      <c r="Y1014" s="14">
        <v>0</v>
      </c>
      <c r="Z1014" s="14">
        <v>0</v>
      </c>
      <c r="AA1014" s="14">
        <v>0</v>
      </c>
      <c r="AB1014" s="14">
        <v>6490</v>
      </c>
      <c r="AC1014" s="14">
        <v>2315.7346600000001</v>
      </c>
      <c r="AD1014" s="14">
        <v>2200.6653540000002</v>
      </c>
      <c r="AE1014" s="14">
        <v>0.95030980499999995</v>
      </c>
      <c r="AF1014" s="14">
        <f t="array" ref="AF1014">TTEST(IF(H1014:R1014&lt;&gt;0,H1014:R1014),IF(S1014:AA1014&lt;&gt;0,S1014:AA1014),2,3)</f>
        <v>0.79032929243618077</v>
      </c>
      <c r="AG1014">
        <f t="array" ref="AG1014">AVERAGE(IF(H1014:R1014&lt;&gt;0,H1014:R1014))</f>
        <v>2562.6760998399996</v>
      </c>
      <c r="AH1014">
        <f t="array" ref="AH1014">STDEV(IF(H1014:R1014&lt;&gt;0,H1014:R1014))</f>
        <v>1356.6765998590749</v>
      </c>
      <c r="AI1014">
        <f t="shared" si="51"/>
        <v>188.893661179547</v>
      </c>
    </row>
    <row r="1015" spans="1:35" x14ac:dyDescent="0.2">
      <c r="A1015" s="2" t="s">
        <v>907</v>
      </c>
      <c r="B1015" s="2">
        <v>15881</v>
      </c>
      <c r="C1015" s="5">
        <v>7018</v>
      </c>
      <c r="D1015" s="5">
        <f t="shared" si="49"/>
        <v>73004957</v>
      </c>
      <c r="E1015" s="5">
        <v>4597</v>
      </c>
      <c r="F1015" s="5">
        <f t="shared" si="50"/>
        <v>1</v>
      </c>
      <c r="G1015" s="5">
        <v>120</v>
      </c>
      <c r="H1015" s="14">
        <v>0</v>
      </c>
      <c r="I1015" s="14">
        <v>30949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5420.4380209999999</v>
      </c>
      <c r="T1015" s="14">
        <v>4801.9121640000003</v>
      </c>
      <c r="U1015" s="14">
        <v>0</v>
      </c>
      <c r="V1015" s="14">
        <v>4129.7566239999996</v>
      </c>
      <c r="W1015" s="14">
        <v>4786.4133039999997</v>
      </c>
      <c r="X1015" s="14">
        <v>4653.7317569999996</v>
      </c>
      <c r="Y1015" s="14">
        <v>3816.954377</v>
      </c>
      <c r="Z1015" s="14">
        <v>2751.2730879999999</v>
      </c>
      <c r="AA1015" s="14">
        <v>4334.5645009999998</v>
      </c>
      <c r="AB1015" s="14">
        <v>4540</v>
      </c>
      <c r="AC1015" s="14">
        <v>30949</v>
      </c>
      <c r="AD1015" s="14">
        <v>4494.1481290000002</v>
      </c>
      <c r="AE1015" s="14">
        <v>0.14521141700000001</v>
      </c>
      <c r="AF1015" s="14" t="e">
        <f t="array" ref="AF1015">TTEST(IF(H1015:R1015&lt;&gt;0,H1015:R1015),IF(S1015:AA1015&lt;&gt;0,S1015:AA1015),2,3)</f>
        <v>#DIV/0!</v>
      </c>
      <c r="AG1015">
        <f t="array" ref="AG1015">AVERAGE(IF(H1015:R1015&lt;&gt;0,H1015:R1015))</f>
        <v>30949</v>
      </c>
      <c r="AH1015" t="e">
        <f t="array" ref="AH1015">STDEV(IF(H1015:R1015&lt;&gt;0,H1015:R1015))</f>
        <v>#DIV/0!</v>
      </c>
      <c r="AI1015" t="e">
        <f t="shared" si="51"/>
        <v>#DIV/0!</v>
      </c>
    </row>
    <row r="1016" spans="1:35" x14ac:dyDescent="0.2">
      <c r="A1016" s="2" t="s">
        <v>1104</v>
      </c>
      <c r="B1016" s="2">
        <v>88532</v>
      </c>
      <c r="C1016" s="5">
        <v>822</v>
      </c>
      <c r="D1016" s="5">
        <f t="shared" si="49"/>
        <v>72773304</v>
      </c>
      <c r="E1016" s="5">
        <v>822</v>
      </c>
      <c r="F1016" s="5">
        <f t="shared" si="50"/>
        <v>1</v>
      </c>
      <c r="G1016" s="5">
        <v>38</v>
      </c>
      <c r="H1016" s="14">
        <v>0</v>
      </c>
      <c r="I1016" s="14">
        <v>1041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603.41507049999996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822.20753530000002</v>
      </c>
      <c r="AD1016" s="14" t="e">
        <v>#NUM!</v>
      </c>
      <c r="AE1016" s="14" t="e">
        <v>#NUM!</v>
      </c>
      <c r="AF1016" s="14" t="e">
        <f t="array" ref="AF1016">TTEST(IF(H1016:R1016&lt;&gt;0,H1016:R1016),IF(S1016:AA1016&lt;&gt;0,S1016:AA1016),2,3)</f>
        <v>#DIV/0!</v>
      </c>
      <c r="AG1016">
        <f t="array" ref="AG1016">AVERAGE(IF(H1016:R1016&lt;&gt;0,H1016:R1016))</f>
        <v>822.20753524999998</v>
      </c>
      <c r="AH1016">
        <f t="array" ref="AH1016">STDEV(IF(H1016:R1016&lt;&gt;0,H1016:R1016))</f>
        <v>309.41927099448736</v>
      </c>
      <c r="AI1016">
        <f t="shared" si="51"/>
        <v>265.72602689140473</v>
      </c>
    </row>
    <row r="1017" spans="1:35" x14ac:dyDescent="0.2">
      <c r="A1017" s="2" t="s">
        <v>1087</v>
      </c>
      <c r="B1017" s="2">
        <v>34843</v>
      </c>
      <c r="C1017" s="5">
        <v>2146</v>
      </c>
      <c r="D1017" s="5">
        <f t="shared" si="49"/>
        <v>72577969</v>
      </c>
      <c r="E1017" s="5">
        <v>2083</v>
      </c>
      <c r="F1017" s="5">
        <f t="shared" si="50"/>
        <v>1</v>
      </c>
      <c r="G1017" s="5">
        <v>52</v>
      </c>
      <c r="H1017" s="14">
        <v>0</v>
      </c>
      <c r="I1017" s="14">
        <v>3173</v>
      </c>
      <c r="J1017" s="14">
        <v>484.64139139999997</v>
      </c>
      <c r="K1017" s="14">
        <v>0</v>
      </c>
      <c r="L1017" s="14">
        <v>0</v>
      </c>
      <c r="M1017" s="14">
        <v>1603.580567</v>
      </c>
      <c r="N1017" s="14">
        <v>0</v>
      </c>
      <c r="O1017" s="14">
        <v>2792.8012950000002</v>
      </c>
      <c r="P1017" s="14">
        <v>2807.3874580000002</v>
      </c>
      <c r="Q1017" s="14">
        <v>0</v>
      </c>
      <c r="R1017" s="14">
        <v>2082.9271389999999</v>
      </c>
      <c r="S1017" s="14">
        <v>0</v>
      </c>
      <c r="T1017" s="14">
        <v>1499.6395689999999</v>
      </c>
      <c r="U1017" s="14">
        <v>0</v>
      </c>
      <c r="V1017" s="14">
        <v>0</v>
      </c>
      <c r="W1017" s="14">
        <v>0</v>
      </c>
      <c r="X1017" s="14">
        <v>3937.5062109999999</v>
      </c>
      <c r="Y1017" s="14">
        <v>0</v>
      </c>
      <c r="Z1017" s="14">
        <v>0</v>
      </c>
      <c r="AA1017" s="14">
        <v>0</v>
      </c>
      <c r="AB1017" s="14">
        <v>937</v>
      </c>
      <c r="AC1017" s="14">
        <v>2437.8642169999998</v>
      </c>
      <c r="AD1017" s="14">
        <v>2718.5728899999999</v>
      </c>
      <c r="AE1017" s="14">
        <v>1.115145327</v>
      </c>
      <c r="AF1017" s="14">
        <f t="array" ref="AF1017">TTEST(IF(H1017:R1017&lt;&gt;0,H1017:R1017),IF(S1017:AA1017&lt;&gt;0,S1017:AA1017),2,3)</f>
        <v>0.7265014902158391</v>
      </c>
      <c r="AG1017">
        <f t="array" ref="AG1017">AVERAGE(IF(H1017:R1017&lt;&gt;0,H1017:R1017))</f>
        <v>2157.3896417333331</v>
      </c>
      <c r="AH1017">
        <f t="array" ref="AH1017">STDEV(IF(H1017:R1017&lt;&gt;0,H1017:R1017))</f>
        <v>996.79941760021097</v>
      </c>
      <c r="AI1017">
        <f t="shared" si="51"/>
        <v>216.43167157212395</v>
      </c>
    </row>
    <row r="1018" spans="1:35" x14ac:dyDescent="0.2">
      <c r="A1018" s="2" t="s">
        <v>1140</v>
      </c>
      <c r="B1018" s="2">
        <v>56720</v>
      </c>
      <c r="C1018" s="5">
        <v>1185</v>
      </c>
      <c r="D1018" s="5">
        <f t="shared" si="49"/>
        <v>71977680</v>
      </c>
      <c r="E1018" s="5">
        <v>1269</v>
      </c>
      <c r="F1018" s="5">
        <f t="shared" si="50"/>
        <v>1</v>
      </c>
      <c r="G1018" s="5">
        <v>51</v>
      </c>
      <c r="H1018" s="14">
        <v>0</v>
      </c>
      <c r="I1018" s="14">
        <v>1736</v>
      </c>
      <c r="J1018" s="14">
        <v>121.9146993</v>
      </c>
      <c r="K1018" s="14">
        <v>0</v>
      </c>
      <c r="L1018" s="14">
        <v>0</v>
      </c>
      <c r="M1018" s="14">
        <v>1675.76295</v>
      </c>
      <c r="N1018" s="14">
        <v>0</v>
      </c>
      <c r="O1018" s="14">
        <v>0</v>
      </c>
      <c r="P1018" s="14">
        <v>1478.391406</v>
      </c>
      <c r="Q1018" s="14">
        <v>0</v>
      </c>
      <c r="R1018" s="14">
        <v>1058.683131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1040</v>
      </c>
      <c r="AC1018" s="14">
        <v>1478.391406</v>
      </c>
      <c r="AD1018" s="14" t="e">
        <v>#NUM!</v>
      </c>
      <c r="AE1018" s="14" t="e">
        <v>#NUM!</v>
      </c>
      <c r="AF1018" s="14" t="e">
        <f t="array" ref="AF1018">TTEST(IF(H1018:R1018&lt;&gt;0,H1018:R1018),IF(S1018:AA1018&lt;&gt;0,S1018:AA1018),2,3)</f>
        <v>#DIV/0!</v>
      </c>
      <c r="AG1018">
        <f t="array" ref="AG1018">AVERAGE(IF(H1018:R1018&lt;&gt;0,H1018:R1018))</f>
        <v>1214.1504372599998</v>
      </c>
      <c r="AH1018">
        <f t="array" ref="AH1018">STDEV(IF(H1018:R1018&lt;&gt;0,H1018:R1018))</f>
        <v>665.65482012141365</v>
      </c>
      <c r="AI1018">
        <f t="shared" si="51"/>
        <v>182.39940590207729</v>
      </c>
    </row>
    <row r="1019" spans="1:35" x14ac:dyDescent="0.2">
      <c r="A1019" s="2" t="s">
        <v>1106</v>
      </c>
      <c r="B1019" s="2">
        <v>67168</v>
      </c>
      <c r="C1019" s="5">
        <v>1071</v>
      </c>
      <c r="D1019" s="5">
        <f t="shared" si="49"/>
        <v>71936928</v>
      </c>
      <c r="E1019" s="5">
        <v>1071</v>
      </c>
      <c r="F1019" s="5">
        <f t="shared" si="50"/>
        <v>1</v>
      </c>
      <c r="G1019" s="5">
        <v>19</v>
      </c>
      <c r="H1019" s="14">
        <v>930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1211.3007640000001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930</v>
      </c>
      <c r="AD1019" s="14">
        <v>1211.3007640000001</v>
      </c>
      <c r="AE1019" s="14">
        <v>1.3024739400000001</v>
      </c>
      <c r="AF1019" s="14" t="e">
        <f t="array" ref="AF1019">TTEST(IF(H1019:R1019&lt;&gt;0,H1019:R1019),IF(S1019:AA1019&lt;&gt;0,S1019:AA1019),2,3)</f>
        <v>#DIV/0!</v>
      </c>
      <c r="AG1019">
        <f t="array" ref="AG1019">AVERAGE(IF(H1019:R1019&lt;&gt;0,H1019:R1019))</f>
        <v>930</v>
      </c>
      <c r="AH1019" t="e">
        <f t="array" ref="AH1019">STDEV(IF(H1019:R1019&lt;&gt;0,H1019:R1019))</f>
        <v>#DIV/0!</v>
      </c>
      <c r="AI1019" t="e">
        <f t="shared" si="51"/>
        <v>#DIV/0!</v>
      </c>
    </row>
    <row r="1020" spans="1:35" x14ac:dyDescent="0.2">
      <c r="A1020" s="2" t="s">
        <v>1110</v>
      </c>
      <c r="B1020" s="2">
        <v>56578</v>
      </c>
      <c r="C1020" s="5">
        <v>1263</v>
      </c>
      <c r="D1020" s="5">
        <f t="shared" si="49"/>
        <v>71458014</v>
      </c>
      <c r="E1020" s="5">
        <v>1263</v>
      </c>
      <c r="F1020" s="5">
        <f t="shared" si="50"/>
        <v>1</v>
      </c>
      <c r="G1020" s="5"/>
      <c r="H1020" s="14">
        <v>1263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1263</v>
      </c>
      <c r="AD1020" s="14" t="e">
        <v>#NUM!</v>
      </c>
      <c r="AE1020" s="14" t="e">
        <v>#NUM!</v>
      </c>
      <c r="AF1020" s="14" t="e">
        <f t="array" ref="AF1020">TTEST(IF(H1020:R1020&lt;&gt;0,H1020:R1020),IF(S1020:AA1020&lt;&gt;0,S1020:AA1020),2,3)</f>
        <v>#DIV/0!</v>
      </c>
      <c r="AG1020">
        <f t="array" ref="AG1020">AVERAGE(IF(H1020:R1020&lt;&gt;0,H1020:R1020))</f>
        <v>1263</v>
      </c>
      <c r="AH1020" t="e">
        <f t="array" ref="AH1020">STDEV(IF(H1020:R1020&lt;&gt;0,H1020:R1020))</f>
        <v>#DIV/0!</v>
      </c>
      <c r="AI1020" t="e">
        <f t="shared" si="51"/>
        <v>#DIV/0!</v>
      </c>
    </row>
    <row r="1021" spans="1:35" x14ac:dyDescent="0.2">
      <c r="A1021" s="2" t="s">
        <v>1050</v>
      </c>
      <c r="B1021" s="2">
        <v>41647</v>
      </c>
      <c r="C1021" s="5">
        <v>1962</v>
      </c>
      <c r="D1021" s="5">
        <f t="shared" si="49"/>
        <v>71424605</v>
      </c>
      <c r="E1021" s="5">
        <v>1715</v>
      </c>
      <c r="F1021" s="5">
        <f t="shared" si="50"/>
        <v>1</v>
      </c>
      <c r="G1021" s="5">
        <v>82</v>
      </c>
      <c r="H1021" s="14">
        <v>0</v>
      </c>
      <c r="I1021" s="14">
        <v>2869</v>
      </c>
      <c r="J1021" s="14">
        <v>301.97686340000001</v>
      </c>
      <c r="K1021" s="14">
        <v>0</v>
      </c>
      <c r="L1021" s="14">
        <v>0</v>
      </c>
      <c r="M1021" s="14">
        <v>1011.729048</v>
      </c>
      <c r="N1021" s="14">
        <v>0</v>
      </c>
      <c r="O1021" s="14">
        <v>721.10592680000002</v>
      </c>
      <c r="P1021" s="14">
        <v>2683.74017</v>
      </c>
      <c r="Q1021" s="14">
        <v>0</v>
      </c>
      <c r="R1021" s="14">
        <v>457.07287860000002</v>
      </c>
      <c r="S1021" s="14">
        <v>0</v>
      </c>
      <c r="T1021" s="14">
        <v>2531.9903789999998</v>
      </c>
      <c r="U1021" s="14">
        <v>0</v>
      </c>
      <c r="V1021" s="14">
        <v>0</v>
      </c>
      <c r="W1021" s="14">
        <v>1715.416862</v>
      </c>
      <c r="X1021" s="14">
        <v>0</v>
      </c>
      <c r="Y1021" s="14">
        <v>0</v>
      </c>
      <c r="Z1021" s="14">
        <v>0</v>
      </c>
      <c r="AA1021" s="14">
        <v>0</v>
      </c>
      <c r="AB1021" s="14">
        <v>5370</v>
      </c>
      <c r="AC1021" s="14">
        <v>866.41748759999996</v>
      </c>
      <c r="AD1021" s="14">
        <v>2123.7036210000001</v>
      </c>
      <c r="AE1021" s="14">
        <v>2.4511319899999999</v>
      </c>
      <c r="AF1021" s="14">
        <f t="array" ref="AF1021">TTEST(IF(H1021:R1021&lt;&gt;0,H1021:R1021),IF(S1021:AA1021&lt;&gt;0,S1021:AA1021),2,3)</f>
        <v>0.2753617749082059</v>
      </c>
      <c r="AG1021">
        <f t="array" ref="AG1021">AVERAGE(IF(H1021:R1021&lt;&gt;0,H1021:R1021))</f>
        <v>1340.7708144666667</v>
      </c>
      <c r="AH1021">
        <f t="array" ref="AH1021">STDEV(IF(H1021:R1021&lt;&gt;0,H1021:R1021))</f>
        <v>1139.4138058784124</v>
      </c>
      <c r="AI1021">
        <f t="shared" si="51"/>
        <v>117.67198251850401</v>
      </c>
    </row>
    <row r="1022" spans="1:35" x14ac:dyDescent="0.2">
      <c r="A1022" s="2" t="s">
        <v>1098</v>
      </c>
      <c r="B1022" s="2">
        <v>92260</v>
      </c>
      <c r="C1022" s="5">
        <v>799</v>
      </c>
      <c r="D1022" s="5">
        <f t="shared" si="49"/>
        <v>71132460</v>
      </c>
      <c r="E1022" s="5">
        <v>771</v>
      </c>
      <c r="F1022" s="5">
        <f t="shared" si="50"/>
        <v>1</v>
      </c>
      <c r="G1022" s="5">
        <v>75</v>
      </c>
      <c r="H1022" s="14">
        <v>0</v>
      </c>
      <c r="I1022" s="14">
        <v>1430</v>
      </c>
      <c r="J1022" s="14">
        <v>124.84506759999999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1191.820579</v>
      </c>
      <c r="Q1022" s="14">
        <v>0</v>
      </c>
      <c r="R1022" s="14">
        <v>350.56987509999999</v>
      </c>
      <c r="S1022" s="14">
        <v>0</v>
      </c>
      <c r="T1022" s="14">
        <v>1395.8421470000001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300</v>
      </c>
      <c r="AC1022" s="14">
        <v>771.19522730000006</v>
      </c>
      <c r="AD1022" s="14">
        <v>1395.8421470000001</v>
      </c>
      <c r="AE1022" s="14">
        <v>1.8099724909999999</v>
      </c>
      <c r="AF1022" s="14" t="e">
        <f t="array" ref="AF1022">TTEST(IF(H1022:R1022&lt;&gt;0,H1022:R1022),IF(S1022:AA1022&lt;&gt;0,S1022:AA1022),2,3)</f>
        <v>#DIV/0!</v>
      </c>
      <c r="AG1022">
        <f t="array" ref="AG1022">AVERAGE(IF(H1022:R1022&lt;&gt;0,H1022:R1022))</f>
        <v>774.30888042499998</v>
      </c>
      <c r="AH1022">
        <f t="array" ref="AH1022">STDEV(IF(H1022:R1022&lt;&gt;0,H1022:R1022))</f>
        <v>633.93081944838582</v>
      </c>
      <c r="AI1022">
        <f t="shared" si="51"/>
        <v>122.14406630344364</v>
      </c>
    </row>
    <row r="1023" spans="1:35" x14ac:dyDescent="0.2">
      <c r="A1023" s="2" t="s">
        <v>1115</v>
      </c>
      <c r="B1023" s="2">
        <v>79025</v>
      </c>
      <c r="C1023" s="5">
        <v>897</v>
      </c>
      <c r="D1023" s="5">
        <f t="shared" si="49"/>
        <v>70885425</v>
      </c>
      <c r="E1023" s="5">
        <v>897</v>
      </c>
      <c r="F1023" s="5">
        <f t="shared" si="50"/>
        <v>1</v>
      </c>
      <c r="G1023" s="5">
        <v>41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634.82786620000002</v>
      </c>
      <c r="P1023" s="14">
        <v>0</v>
      </c>
      <c r="Q1023" s="14">
        <v>0</v>
      </c>
      <c r="R1023" s="14">
        <v>0</v>
      </c>
      <c r="S1023" s="14">
        <v>0</v>
      </c>
      <c r="T1023" s="14">
        <v>1158.4653929999999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634.82786620000002</v>
      </c>
      <c r="AD1023" s="14">
        <v>1158.4653929999999</v>
      </c>
      <c r="AE1023" s="14">
        <v>1.8248496240000001</v>
      </c>
      <c r="AF1023" s="14" t="e">
        <f t="array" ref="AF1023">TTEST(IF(H1023:R1023&lt;&gt;0,H1023:R1023),IF(S1023:AA1023&lt;&gt;0,S1023:AA1023),2,3)</f>
        <v>#DIV/0!</v>
      </c>
      <c r="AG1023">
        <f t="array" ref="AG1023">AVERAGE(IF(H1023:R1023&lt;&gt;0,H1023:R1023))</f>
        <v>634.82786620000002</v>
      </c>
      <c r="AH1023" t="e">
        <f t="array" ref="AH1023">STDEV(IF(H1023:R1023&lt;&gt;0,H1023:R1023))</f>
        <v>#DIV/0!</v>
      </c>
      <c r="AI1023" t="e">
        <f t="shared" si="51"/>
        <v>#DIV/0!</v>
      </c>
    </row>
    <row r="1024" spans="1:35" x14ac:dyDescent="0.2">
      <c r="A1024" s="2" t="s">
        <v>862</v>
      </c>
      <c r="B1024" s="2">
        <v>76138</v>
      </c>
      <c r="C1024" s="5">
        <v>1640</v>
      </c>
      <c r="D1024" s="5">
        <f t="shared" si="49"/>
        <v>70884478</v>
      </c>
      <c r="E1024" s="5">
        <v>931</v>
      </c>
      <c r="F1024" s="5">
        <f t="shared" si="50"/>
        <v>1</v>
      </c>
      <c r="G1024" s="5">
        <v>90</v>
      </c>
      <c r="H1024" s="14">
        <v>0</v>
      </c>
      <c r="I1024" s="14">
        <v>601</v>
      </c>
      <c r="J1024" s="14">
        <v>159.05472839999999</v>
      </c>
      <c r="K1024" s="14">
        <v>0</v>
      </c>
      <c r="L1024" s="14">
        <v>0</v>
      </c>
      <c r="M1024" s="14">
        <v>930.8547681</v>
      </c>
      <c r="N1024" s="14">
        <v>0</v>
      </c>
      <c r="O1024" s="14">
        <v>2136.7412210000002</v>
      </c>
      <c r="P1024" s="14">
        <v>551.5002187</v>
      </c>
      <c r="Q1024" s="14">
        <v>0</v>
      </c>
      <c r="R1024" s="14">
        <v>758.5362556</v>
      </c>
      <c r="S1024" s="14">
        <v>0</v>
      </c>
      <c r="T1024" s="14">
        <v>1525.1536719999999</v>
      </c>
      <c r="U1024" s="14">
        <v>3809.6681490000001</v>
      </c>
      <c r="V1024" s="14">
        <v>2580.6682919999998</v>
      </c>
      <c r="W1024" s="14">
        <v>0</v>
      </c>
      <c r="X1024" s="14">
        <v>0</v>
      </c>
      <c r="Y1024" s="14">
        <v>0</v>
      </c>
      <c r="Z1024" s="14">
        <v>4608.5094879999997</v>
      </c>
      <c r="AA1024" s="14">
        <v>0</v>
      </c>
      <c r="AB1024" s="14">
        <v>377</v>
      </c>
      <c r="AC1024" s="14">
        <v>679.7681278</v>
      </c>
      <c r="AD1024" s="14">
        <v>3195.1682209999999</v>
      </c>
      <c r="AE1024" s="14">
        <v>4.700379571</v>
      </c>
      <c r="AF1024" s="14">
        <f t="array" ref="AF1024">TTEST(IF(H1024:R1024&lt;&gt;0,H1024:R1024),IF(S1024:AA1024&lt;&gt;0,S1024:AA1024),2,3)</f>
        <v>3.5901813531796486E-2</v>
      </c>
      <c r="AG1024">
        <f t="array" ref="AG1024">AVERAGE(IF(H1024:R1024&lt;&gt;0,H1024:R1024))</f>
        <v>856.28119863333325</v>
      </c>
      <c r="AH1024">
        <f t="array" ref="AH1024">STDEV(IF(H1024:R1024&lt;&gt;0,H1024:R1024))</f>
        <v>678.0675256830491</v>
      </c>
      <c r="AI1024">
        <f t="shared" si="51"/>
        <v>126.28258487541653</v>
      </c>
    </row>
    <row r="1025" spans="1:35" x14ac:dyDescent="0.2">
      <c r="A1025" s="2" t="s">
        <v>1064</v>
      </c>
      <c r="B1025" s="2">
        <v>44073</v>
      </c>
      <c r="C1025" s="5">
        <v>1781</v>
      </c>
      <c r="D1025" s="5">
        <f t="shared" si="49"/>
        <v>70869384</v>
      </c>
      <c r="E1025" s="5">
        <v>1608</v>
      </c>
      <c r="F1025" s="5">
        <f t="shared" si="50"/>
        <v>1</v>
      </c>
      <c r="G1025" s="5">
        <v>58</v>
      </c>
      <c r="H1025" s="14">
        <v>0</v>
      </c>
      <c r="I1025" s="14">
        <v>2273</v>
      </c>
      <c r="J1025" s="14">
        <v>556.94953069999997</v>
      </c>
      <c r="K1025" s="14">
        <v>0</v>
      </c>
      <c r="L1025" s="14">
        <v>1508.673147</v>
      </c>
      <c r="M1025" s="14">
        <v>1664.95219</v>
      </c>
      <c r="N1025" s="14">
        <v>0</v>
      </c>
      <c r="O1025" s="14">
        <v>315.83569390000002</v>
      </c>
      <c r="P1025" s="14">
        <v>1373.27477</v>
      </c>
      <c r="Q1025" s="14">
        <v>0</v>
      </c>
      <c r="R1025" s="14">
        <v>3811.1645699999999</v>
      </c>
      <c r="S1025" s="14">
        <v>0</v>
      </c>
      <c r="T1025" s="14">
        <v>1495.249139</v>
      </c>
      <c r="U1025" s="14">
        <v>0</v>
      </c>
      <c r="V1025" s="14">
        <v>0</v>
      </c>
      <c r="W1025" s="14">
        <v>1608.2450839999999</v>
      </c>
      <c r="X1025" s="14">
        <v>0</v>
      </c>
      <c r="Y1025" s="14">
        <v>0</v>
      </c>
      <c r="Z1025" s="14">
        <v>0</v>
      </c>
      <c r="AA1025" s="14">
        <v>3324.1734729999998</v>
      </c>
      <c r="AB1025" s="14">
        <v>1660</v>
      </c>
      <c r="AC1025" s="14">
        <v>1508.673147</v>
      </c>
      <c r="AD1025" s="14">
        <v>1608.2450839999999</v>
      </c>
      <c r="AE1025" s="14">
        <v>1.065999675</v>
      </c>
      <c r="AF1025" s="14">
        <f t="array" ref="AF1025">TTEST(IF(H1025:R1025&lt;&gt;0,H1025:R1025),IF(S1025:AA1025&lt;&gt;0,S1025:AA1025),2,3)</f>
        <v>0.53254175758694555</v>
      </c>
      <c r="AG1025">
        <f t="array" ref="AG1025">AVERAGE(IF(H1025:R1025&lt;&gt;0,H1025:R1025))</f>
        <v>1643.4071287999998</v>
      </c>
      <c r="AH1025">
        <f t="array" ref="AH1025">STDEV(IF(H1025:R1025&lt;&gt;0,H1025:R1025))</f>
        <v>1164.0435602788632</v>
      </c>
      <c r="AI1025">
        <f t="shared" si="51"/>
        <v>141.18089604879546</v>
      </c>
    </row>
    <row r="1026" spans="1:35" x14ac:dyDescent="0.2">
      <c r="A1026" s="2" t="s">
        <v>945</v>
      </c>
      <c r="B1026" s="2">
        <v>98971</v>
      </c>
      <c r="C1026" s="5">
        <v>1028</v>
      </c>
      <c r="D1026" s="5">
        <f t="shared" si="49"/>
        <v>70863236</v>
      </c>
      <c r="E1026" s="5">
        <v>716</v>
      </c>
      <c r="F1026" s="5">
        <f t="shared" si="50"/>
        <v>1</v>
      </c>
      <c r="G1026" s="5">
        <v>87</v>
      </c>
      <c r="H1026" s="14">
        <v>624</v>
      </c>
      <c r="I1026" s="14">
        <v>2236</v>
      </c>
      <c r="J1026" s="14">
        <v>40.771130300000003</v>
      </c>
      <c r="K1026" s="14">
        <v>0</v>
      </c>
      <c r="L1026" s="14">
        <v>0</v>
      </c>
      <c r="M1026" s="14">
        <v>2027.7435680000001</v>
      </c>
      <c r="N1026" s="14">
        <v>0</v>
      </c>
      <c r="O1026" s="14">
        <v>0</v>
      </c>
      <c r="P1026" s="14">
        <v>808.55792650000001</v>
      </c>
      <c r="Q1026" s="14">
        <v>0</v>
      </c>
      <c r="R1026" s="14">
        <v>433.49486419999999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716.27896320000002</v>
      </c>
      <c r="AD1026" s="14" t="e">
        <v>#NUM!</v>
      </c>
      <c r="AE1026" s="14" t="e">
        <v>#NUM!</v>
      </c>
      <c r="AF1026" s="14" t="e">
        <f t="array" ref="AF1026">TTEST(IF(H1026:R1026&lt;&gt;0,H1026:R1026),IF(S1026:AA1026&lt;&gt;0,S1026:AA1026),2,3)</f>
        <v>#DIV/0!</v>
      </c>
      <c r="AG1026">
        <f t="array" ref="AG1026">AVERAGE(IF(H1026:R1026&lt;&gt;0,H1026:R1026))</f>
        <v>1028.4279148333333</v>
      </c>
      <c r="AH1026">
        <f t="array" ref="AH1026">STDEV(IF(H1026:R1026&lt;&gt;0,H1026:R1026))</f>
        <v>894.22347591353684</v>
      </c>
      <c r="AI1026">
        <f t="shared" si="51"/>
        <v>115.00793062748586</v>
      </c>
    </row>
    <row r="1027" spans="1:35" x14ac:dyDescent="0.2">
      <c r="A1027" s="2" t="s">
        <v>1116</v>
      </c>
      <c r="B1027" s="2">
        <v>35358</v>
      </c>
      <c r="C1027" s="5">
        <v>2004</v>
      </c>
      <c r="D1027" s="5">
        <f t="shared" si="49"/>
        <v>70857432</v>
      </c>
      <c r="E1027" s="5">
        <v>2004</v>
      </c>
      <c r="F1027" s="5">
        <f t="shared" si="50"/>
        <v>1</v>
      </c>
      <c r="G1027" s="5">
        <v>128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3813.6151519999999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195</v>
      </c>
      <c r="AC1027" s="14" t="e">
        <v>#NUM!</v>
      </c>
      <c r="AD1027" s="14">
        <v>3813.6151519999999</v>
      </c>
      <c r="AE1027" s="14" t="e">
        <v>#NUM!</v>
      </c>
      <c r="AF1027" s="14" t="e">
        <f t="array" ref="AF1027">TTEST(IF(H1027:R1027&lt;&gt;0,H1027:R1027),IF(S1027:AA1027&lt;&gt;0,S1027:AA1027),2,3)</f>
        <v>#DIV/0!</v>
      </c>
      <c r="AG1027" t="e">
        <f t="array" ref="AG1027">AVERAGE(IF(H1027:R1027&lt;&gt;0,H1027:R1027))</f>
        <v>#DIV/0!</v>
      </c>
      <c r="AH1027" t="e">
        <f t="array" ref="AH1027">STDEV(IF(H1027:R1027&lt;&gt;0,H1027:R1027))</f>
        <v>#DIV/0!</v>
      </c>
      <c r="AI1027" t="e">
        <f t="shared" si="51"/>
        <v>#DIV/0!</v>
      </c>
    </row>
    <row r="1028" spans="1:35" x14ac:dyDescent="0.2">
      <c r="A1028" s="2" t="s">
        <v>1117</v>
      </c>
      <c r="B1028" s="2">
        <v>32011</v>
      </c>
      <c r="C1028" s="5">
        <v>2213</v>
      </c>
      <c r="D1028" s="5">
        <f t="shared" si="49"/>
        <v>70840343</v>
      </c>
      <c r="E1028" s="5">
        <v>2213</v>
      </c>
      <c r="F1028" s="5">
        <f t="shared" si="50"/>
        <v>1</v>
      </c>
      <c r="G1028" s="5">
        <v>65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1190.279084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3235.8749560000001</v>
      </c>
      <c r="AB1028" s="14">
        <v>0</v>
      </c>
      <c r="AC1028" s="14" t="e">
        <v>#NUM!</v>
      </c>
      <c r="AD1028" s="14">
        <v>2213.0770200000002</v>
      </c>
      <c r="AE1028" s="14" t="e">
        <v>#NUM!</v>
      </c>
      <c r="AF1028" s="14" t="e">
        <f t="array" ref="AF1028">TTEST(IF(H1028:R1028&lt;&gt;0,H1028:R1028),IF(S1028:AA1028&lt;&gt;0,S1028:AA1028),2,3)</f>
        <v>#DIV/0!</v>
      </c>
      <c r="AG1028" t="e">
        <f t="array" ref="AG1028">AVERAGE(IF(H1028:R1028&lt;&gt;0,H1028:R1028))</f>
        <v>#DIV/0!</v>
      </c>
      <c r="AH1028" t="e">
        <f t="array" ref="AH1028">STDEV(IF(H1028:R1028&lt;&gt;0,H1028:R1028))</f>
        <v>#DIV/0!</v>
      </c>
      <c r="AI1028" t="e">
        <f t="shared" si="51"/>
        <v>#DIV/0!</v>
      </c>
    </row>
    <row r="1029" spans="1:35" x14ac:dyDescent="0.2">
      <c r="A1029" s="2" t="s">
        <v>1118</v>
      </c>
      <c r="B1029" s="2">
        <v>55138</v>
      </c>
      <c r="C1029" s="5">
        <v>1283</v>
      </c>
      <c r="D1029" s="5">
        <f t="shared" si="49"/>
        <v>70742054</v>
      </c>
      <c r="E1029" s="5">
        <v>1283</v>
      </c>
      <c r="F1029" s="5">
        <f t="shared" si="50"/>
        <v>1</v>
      </c>
      <c r="G1029" s="5"/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1283.3071689999999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 t="e">
        <v>#NUM!</v>
      </c>
      <c r="AD1029" s="14">
        <v>1283.3071689999999</v>
      </c>
      <c r="AE1029" s="14" t="e">
        <v>#NUM!</v>
      </c>
      <c r="AF1029" s="14" t="e">
        <f t="array" ref="AF1029">TTEST(IF(H1029:R1029&lt;&gt;0,H1029:R1029),IF(S1029:AA1029&lt;&gt;0,S1029:AA1029),2,3)</f>
        <v>#DIV/0!</v>
      </c>
      <c r="AG1029" t="e">
        <f t="array" ref="AG1029">AVERAGE(IF(H1029:R1029&lt;&gt;0,H1029:R1029))</f>
        <v>#DIV/0!</v>
      </c>
      <c r="AH1029" t="e">
        <f t="array" ref="AH1029">STDEV(IF(H1029:R1029&lt;&gt;0,H1029:R1029))</f>
        <v>#DIV/0!</v>
      </c>
      <c r="AI1029" t="e">
        <f t="shared" si="51"/>
        <v>#DIV/0!</v>
      </c>
    </row>
    <row r="1030" spans="1:35" x14ac:dyDescent="0.2">
      <c r="A1030" s="2" t="s">
        <v>1090</v>
      </c>
      <c r="B1030" s="2">
        <v>66134</v>
      </c>
      <c r="C1030" s="5">
        <v>1124</v>
      </c>
      <c r="D1030" s="5">
        <f t="shared" ref="D1030:D1093" si="52">B1030*E1030</f>
        <v>70631112</v>
      </c>
      <c r="E1030" s="5">
        <v>1068</v>
      </c>
      <c r="F1030" s="5">
        <f t="shared" ref="F1030:F1093" si="53">IF(E1030&lt;14993,1,0)</f>
        <v>1</v>
      </c>
      <c r="G1030" s="5">
        <v>88</v>
      </c>
      <c r="H1030" s="14">
        <v>0</v>
      </c>
      <c r="I1030" s="14">
        <v>0</v>
      </c>
      <c r="J1030" s="14">
        <v>69.514232320000005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605.66387150000003</v>
      </c>
      <c r="S1030" s="14">
        <v>0</v>
      </c>
      <c r="T1030" s="14">
        <v>1529.5611699999999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2290</v>
      </c>
      <c r="AC1030" s="14">
        <v>337.58905190000002</v>
      </c>
      <c r="AD1030" s="14">
        <v>1529.5611699999999</v>
      </c>
      <c r="AE1030" s="14">
        <v>4.5308375989999998</v>
      </c>
      <c r="AF1030" s="14" t="e">
        <f t="array" ref="AF1030">TTEST(IF(H1030:R1030&lt;&gt;0,H1030:R1030),IF(S1030:AA1030&lt;&gt;0,S1030:AA1030),2,3)</f>
        <v>#DIV/0!</v>
      </c>
      <c r="AG1030">
        <f t="array" ref="AG1030">AVERAGE(IF(H1030:R1030&lt;&gt;0,H1030:R1030))</f>
        <v>337.58905191000002</v>
      </c>
      <c r="AH1030">
        <f t="array" ref="AH1030">STDEV(IF(H1030:R1030&lt;&gt;0,H1030:R1030))</f>
        <v>379.11504559489873</v>
      </c>
      <c r="AI1030">
        <f t="shared" si="51"/>
        <v>89.046598343324234</v>
      </c>
    </row>
    <row r="1031" spans="1:35" x14ac:dyDescent="0.2">
      <c r="A1031" s="2" t="s">
        <v>1078</v>
      </c>
      <c r="B1031" s="2">
        <v>28271</v>
      </c>
      <c r="C1031" s="5">
        <v>2696</v>
      </c>
      <c r="D1031" s="5">
        <f t="shared" si="52"/>
        <v>70592687</v>
      </c>
      <c r="E1031" s="5">
        <v>2497</v>
      </c>
      <c r="F1031" s="5">
        <f t="shared" si="53"/>
        <v>1</v>
      </c>
      <c r="G1031" s="5">
        <v>39</v>
      </c>
      <c r="H1031" s="14">
        <v>0</v>
      </c>
      <c r="I1031" s="14">
        <v>4862</v>
      </c>
      <c r="J1031" s="14">
        <v>2149.107763</v>
      </c>
      <c r="K1031" s="14">
        <v>0</v>
      </c>
      <c r="L1031" s="14">
        <v>0</v>
      </c>
      <c r="M1031" s="14">
        <v>1941.892214</v>
      </c>
      <c r="N1031" s="14">
        <v>0</v>
      </c>
      <c r="O1031" s="14">
        <v>0</v>
      </c>
      <c r="P1031" s="14">
        <v>1531.0868439999999</v>
      </c>
      <c r="Q1031" s="14">
        <v>4137.6706620000004</v>
      </c>
      <c r="R1031" s="14">
        <v>1448.017429</v>
      </c>
      <c r="S1031" s="14">
        <v>3524.1420050000002</v>
      </c>
      <c r="T1031" s="14">
        <v>3568.6765500000001</v>
      </c>
      <c r="U1031" s="14">
        <v>0</v>
      </c>
      <c r="V1031" s="14">
        <v>2420.6323170000001</v>
      </c>
      <c r="W1031" s="14">
        <v>2573.3546219999998</v>
      </c>
      <c r="X1031" s="14">
        <v>1579.198343</v>
      </c>
      <c r="Y1031" s="14">
        <v>0</v>
      </c>
      <c r="Z1031" s="14">
        <v>2813.7560210000001</v>
      </c>
      <c r="AA1031" s="14">
        <v>3235.8749560000001</v>
      </c>
      <c r="AB1031" s="14">
        <v>1960</v>
      </c>
      <c r="AC1031" s="14">
        <v>2045.499988</v>
      </c>
      <c r="AD1031" s="14">
        <v>2813.7560210000001</v>
      </c>
      <c r="AE1031" s="14">
        <v>1.375583494</v>
      </c>
      <c r="AF1031" s="14">
        <f t="array" ref="AF1031">TTEST(IF(H1031:R1031&lt;&gt;0,H1031:R1031),IF(S1031:AA1031&lt;&gt;0,S1031:AA1031),2,3)</f>
        <v>0.83773309100872662</v>
      </c>
      <c r="AG1031">
        <f t="array" ref="AG1031">AVERAGE(IF(H1031:R1031&lt;&gt;0,H1031:R1031))</f>
        <v>2678.2958186666665</v>
      </c>
      <c r="AH1031">
        <f t="array" ref="AH1031">STDEV(IF(H1031:R1031&lt;&gt;0,H1031:R1031))</f>
        <v>1452.6074830999439</v>
      </c>
      <c r="AI1031">
        <f t="shared" si="51"/>
        <v>184.37849521131727</v>
      </c>
    </row>
    <row r="1032" spans="1:35" x14ac:dyDescent="0.2">
      <c r="A1032" s="2" t="s">
        <v>1119</v>
      </c>
      <c r="B1032" s="2">
        <v>20613</v>
      </c>
      <c r="C1032" s="5">
        <v>3422</v>
      </c>
      <c r="D1032" s="5">
        <f t="shared" si="52"/>
        <v>70537686</v>
      </c>
      <c r="E1032" s="5">
        <v>3422</v>
      </c>
      <c r="F1032" s="5">
        <f t="shared" si="53"/>
        <v>1</v>
      </c>
      <c r="G1032" s="5"/>
      <c r="H1032" s="14">
        <v>3422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3422</v>
      </c>
      <c r="AD1032" s="14" t="e">
        <v>#NUM!</v>
      </c>
      <c r="AE1032" s="14" t="e">
        <v>#NUM!</v>
      </c>
      <c r="AF1032" s="14" t="e">
        <f t="array" ref="AF1032">TTEST(IF(H1032:R1032&lt;&gt;0,H1032:R1032),IF(S1032:AA1032&lt;&gt;0,S1032:AA1032),2,3)</f>
        <v>#DIV/0!</v>
      </c>
      <c r="AG1032">
        <f t="array" ref="AG1032">AVERAGE(IF(H1032:R1032&lt;&gt;0,H1032:R1032))</f>
        <v>3422</v>
      </c>
      <c r="AH1032" t="e">
        <f t="array" ref="AH1032">STDEV(IF(H1032:R1032&lt;&gt;0,H1032:R1032))</f>
        <v>#DIV/0!</v>
      </c>
      <c r="AI1032" t="e">
        <f t="shared" si="51"/>
        <v>#DIV/0!</v>
      </c>
    </row>
    <row r="1033" spans="1:35" x14ac:dyDescent="0.2">
      <c r="A1033" s="2" t="s">
        <v>1072</v>
      </c>
      <c r="B1033" s="2">
        <v>42639</v>
      </c>
      <c r="C1033" s="5">
        <v>1825</v>
      </c>
      <c r="D1033" s="5">
        <f t="shared" si="52"/>
        <v>70524906</v>
      </c>
      <c r="E1033" s="5">
        <v>1654</v>
      </c>
      <c r="F1033" s="5">
        <f t="shared" si="53"/>
        <v>1</v>
      </c>
      <c r="G1033" s="5">
        <v>63</v>
      </c>
      <c r="H1033" s="14">
        <v>0</v>
      </c>
      <c r="I1033" s="14">
        <v>1804</v>
      </c>
      <c r="J1033" s="14">
        <v>253.0377239</v>
      </c>
      <c r="K1033" s="14">
        <v>0</v>
      </c>
      <c r="L1033" s="14">
        <v>3279.4871419999999</v>
      </c>
      <c r="M1033" s="14">
        <v>1548.900729</v>
      </c>
      <c r="N1033" s="14">
        <v>0</v>
      </c>
      <c r="O1033" s="14">
        <v>1649.1521130000001</v>
      </c>
      <c r="P1033" s="14">
        <v>3635.3211780000001</v>
      </c>
      <c r="Q1033" s="14">
        <v>0</v>
      </c>
      <c r="R1033" s="14">
        <v>1658.4201399999999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768</v>
      </c>
      <c r="AC1033" s="14">
        <v>1658.4201399999999</v>
      </c>
      <c r="AD1033" s="14" t="e">
        <v>#NUM!</v>
      </c>
      <c r="AE1033" s="14" t="e">
        <v>#NUM!</v>
      </c>
      <c r="AF1033" s="14" t="e">
        <f t="array" ref="AF1033">TTEST(IF(H1033:R1033&lt;&gt;0,H1033:R1033),IF(S1033:AA1033&lt;&gt;0,S1033:AA1033),2,3)</f>
        <v>#DIV/0!</v>
      </c>
      <c r="AG1033">
        <f t="array" ref="AG1033">AVERAGE(IF(H1033:R1033&lt;&gt;0,H1033:R1033))</f>
        <v>1975.4741465571428</v>
      </c>
      <c r="AH1033">
        <f t="array" ref="AH1033">STDEV(IF(H1033:R1033&lt;&gt;0,H1033:R1033))</f>
        <v>1143.1467437394133</v>
      </c>
      <c r="AI1033">
        <f t="shared" si="51"/>
        <v>172.81019758627448</v>
      </c>
    </row>
    <row r="1034" spans="1:35" x14ac:dyDescent="0.2">
      <c r="A1034" s="2" t="s">
        <v>1121</v>
      </c>
      <c r="B1034" s="2">
        <v>68842</v>
      </c>
      <c r="C1034" s="5">
        <v>1021</v>
      </c>
      <c r="D1034" s="5">
        <f t="shared" si="52"/>
        <v>70287682</v>
      </c>
      <c r="E1034" s="5">
        <v>1021</v>
      </c>
      <c r="F1034" s="5">
        <f t="shared" si="53"/>
        <v>1</v>
      </c>
      <c r="G1034" s="5"/>
      <c r="H1034" s="14">
        <v>0</v>
      </c>
      <c r="I1034" s="14">
        <v>1021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1021</v>
      </c>
      <c r="AD1034" s="14" t="e">
        <v>#NUM!</v>
      </c>
      <c r="AE1034" s="14" t="e">
        <v>#NUM!</v>
      </c>
      <c r="AF1034" s="14" t="e">
        <f t="array" ref="AF1034">TTEST(IF(H1034:R1034&lt;&gt;0,H1034:R1034),IF(S1034:AA1034&lt;&gt;0,S1034:AA1034),2,3)</f>
        <v>#DIV/0!</v>
      </c>
      <c r="AG1034">
        <f t="array" ref="AG1034">AVERAGE(IF(H1034:R1034&lt;&gt;0,H1034:R1034))</f>
        <v>1021</v>
      </c>
      <c r="AH1034" t="e">
        <f t="array" ref="AH1034">STDEV(IF(H1034:R1034&lt;&gt;0,H1034:R1034))</f>
        <v>#DIV/0!</v>
      </c>
      <c r="AI1034" t="e">
        <f t="shared" si="51"/>
        <v>#DIV/0!</v>
      </c>
    </row>
    <row r="1035" spans="1:35" x14ac:dyDescent="0.2">
      <c r="A1035" s="2" t="s">
        <v>840</v>
      </c>
      <c r="B1035" s="2">
        <v>66251</v>
      </c>
      <c r="C1035" s="5">
        <v>1959</v>
      </c>
      <c r="D1035" s="5">
        <f t="shared" si="52"/>
        <v>70226060</v>
      </c>
      <c r="E1035" s="5">
        <v>1060</v>
      </c>
      <c r="F1035" s="5">
        <f t="shared" si="53"/>
        <v>1</v>
      </c>
      <c r="G1035" s="5">
        <v>113</v>
      </c>
      <c r="H1035" s="14">
        <v>0</v>
      </c>
      <c r="I1035" s="14">
        <v>5548</v>
      </c>
      <c r="J1035" s="14">
        <v>36.662675030000003</v>
      </c>
      <c r="K1035" s="14">
        <v>0</v>
      </c>
      <c r="L1035" s="14">
        <v>0</v>
      </c>
      <c r="M1035" s="14">
        <v>0</v>
      </c>
      <c r="N1035" s="14">
        <v>0</v>
      </c>
      <c r="O1035" s="14">
        <v>1379.1950730000001</v>
      </c>
      <c r="P1035" s="14">
        <v>269.1717415</v>
      </c>
      <c r="Q1035" s="14">
        <v>0</v>
      </c>
      <c r="R1035" s="14">
        <v>741.34257660000003</v>
      </c>
      <c r="S1035" s="14">
        <v>0</v>
      </c>
      <c r="T1035" s="14">
        <v>3782.299391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741.34257660000003</v>
      </c>
      <c r="AD1035" s="14">
        <v>3782.299391</v>
      </c>
      <c r="AE1035" s="14">
        <v>5.1019589459999999</v>
      </c>
      <c r="AF1035" s="14" t="e">
        <f t="array" ref="AF1035">TTEST(IF(H1035:R1035&lt;&gt;0,H1035:R1035),IF(S1035:AA1035&lt;&gt;0,S1035:AA1035),2,3)</f>
        <v>#DIV/0!</v>
      </c>
      <c r="AG1035">
        <f t="array" ref="AG1035">AVERAGE(IF(H1035:R1035&lt;&gt;0,H1035:R1035))</f>
        <v>1594.8744132260001</v>
      </c>
      <c r="AH1035">
        <f t="array" ref="AH1035">STDEV(IF(H1035:R1035&lt;&gt;0,H1035:R1035))</f>
        <v>2268.6861546727328</v>
      </c>
      <c r="AI1035">
        <f t="shared" si="51"/>
        <v>70.299473108745943</v>
      </c>
    </row>
    <row r="1036" spans="1:35" x14ac:dyDescent="0.2">
      <c r="A1036" s="2" t="s">
        <v>999</v>
      </c>
      <c r="B1036" s="2">
        <v>47578</v>
      </c>
      <c r="C1036" s="5">
        <v>1886</v>
      </c>
      <c r="D1036" s="5">
        <f t="shared" si="52"/>
        <v>69892082</v>
      </c>
      <c r="E1036" s="5">
        <v>1469</v>
      </c>
      <c r="F1036" s="5">
        <f t="shared" si="53"/>
        <v>1</v>
      </c>
      <c r="G1036" s="5">
        <v>95</v>
      </c>
      <c r="H1036" s="14">
        <v>0</v>
      </c>
      <c r="I1036" s="14">
        <v>507</v>
      </c>
      <c r="J1036" s="14">
        <v>11.643898070000001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1469.0922410000001</v>
      </c>
      <c r="S1036" s="14">
        <v>0</v>
      </c>
      <c r="T1036" s="14">
        <v>1615.5546770000001</v>
      </c>
      <c r="U1036" s="14">
        <v>5750.3142660000003</v>
      </c>
      <c r="V1036" s="14">
        <v>2746.3444410000002</v>
      </c>
      <c r="W1036" s="14">
        <v>1449.341983</v>
      </c>
      <c r="X1036" s="14">
        <v>0</v>
      </c>
      <c r="Y1036" s="14">
        <v>0</v>
      </c>
      <c r="Z1036" s="14">
        <v>0</v>
      </c>
      <c r="AA1036" s="14">
        <v>3168.3776200000002</v>
      </c>
      <c r="AB1036" s="14">
        <v>259</v>
      </c>
      <c r="AC1036" s="14">
        <v>507</v>
      </c>
      <c r="AD1036" s="14">
        <v>2746.3444410000002</v>
      </c>
      <c r="AE1036" s="14">
        <v>5.4168529410000001</v>
      </c>
      <c r="AF1036" s="14">
        <f t="array" ref="AF1036">TTEST(IF(H1036:R1036&lt;&gt;0,H1036:R1036),IF(S1036:AA1036&lt;&gt;0,S1036:AA1036),2,3)</f>
        <v>4.3243773758526435E-2</v>
      </c>
      <c r="AG1036">
        <f t="array" ref="AG1036">AVERAGE(IF(H1036:R1036&lt;&gt;0,H1036:R1036))</f>
        <v>662.57871302333331</v>
      </c>
      <c r="AH1036">
        <f t="array" ref="AH1036">STDEV(IF(H1036:R1036&lt;&gt;0,H1036:R1036))</f>
        <v>741.07521213224254</v>
      </c>
      <c r="AI1036">
        <f t="shared" si="51"/>
        <v>89.407755404062584</v>
      </c>
    </row>
    <row r="1037" spans="1:35" x14ac:dyDescent="0.2">
      <c r="A1037" s="2" t="s">
        <v>925</v>
      </c>
      <c r="B1037" s="2">
        <v>26976</v>
      </c>
      <c r="C1037" s="5">
        <v>3978</v>
      </c>
      <c r="D1037" s="5">
        <f t="shared" si="52"/>
        <v>69840864</v>
      </c>
      <c r="E1037" s="5">
        <v>2589</v>
      </c>
      <c r="F1037" s="5">
        <f t="shared" si="53"/>
        <v>1</v>
      </c>
      <c r="G1037" s="5">
        <v>119</v>
      </c>
      <c r="H1037" s="14">
        <v>0</v>
      </c>
      <c r="I1037" s="14">
        <v>4290</v>
      </c>
      <c r="J1037" s="14">
        <v>658.18886629999997</v>
      </c>
      <c r="K1037" s="14">
        <v>0</v>
      </c>
      <c r="L1037" s="14">
        <v>0</v>
      </c>
      <c r="M1037" s="14">
        <v>4083.061318</v>
      </c>
      <c r="N1037" s="14">
        <v>0</v>
      </c>
      <c r="O1037" s="14">
        <v>0</v>
      </c>
      <c r="P1037" s="14">
        <v>738.46450960000004</v>
      </c>
      <c r="Q1037" s="14">
        <v>13002.849700000001</v>
      </c>
      <c r="R1037" s="14">
        <v>1094.967103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2589.0142110000002</v>
      </c>
      <c r="AD1037" s="14" t="e">
        <v>#NUM!</v>
      </c>
      <c r="AE1037" s="14" t="e">
        <v>#NUM!</v>
      </c>
      <c r="AF1037" s="14" t="e">
        <f t="array" ref="AF1037">TTEST(IF(H1037:R1037&lt;&gt;0,H1037:R1037),IF(S1037:AA1037&lt;&gt;0,S1037:AA1037),2,3)</f>
        <v>#DIV/0!</v>
      </c>
      <c r="AG1037">
        <f t="array" ref="AG1037">AVERAGE(IF(H1037:R1037&lt;&gt;0,H1037:R1037))</f>
        <v>3977.92191615</v>
      </c>
      <c r="AH1037">
        <f t="array" ref="AH1037">STDEV(IF(H1037:R1037&lt;&gt;0,H1037:R1037))</f>
        <v>4719.8285730253247</v>
      </c>
      <c r="AI1037">
        <f t="shared" si="51"/>
        <v>84.281067725309867</v>
      </c>
    </row>
    <row r="1038" spans="1:35" x14ac:dyDescent="0.2">
      <c r="A1038" s="2" t="s">
        <v>1007</v>
      </c>
      <c r="B1038" s="2">
        <v>42706</v>
      </c>
      <c r="C1038" s="5">
        <v>2074</v>
      </c>
      <c r="D1038" s="5">
        <f t="shared" si="52"/>
        <v>69653486</v>
      </c>
      <c r="E1038" s="5">
        <v>1631</v>
      </c>
      <c r="F1038" s="5">
        <f t="shared" si="53"/>
        <v>1</v>
      </c>
      <c r="G1038" s="5">
        <v>104</v>
      </c>
      <c r="H1038" s="14">
        <v>0</v>
      </c>
      <c r="I1038" s="14">
        <v>1363</v>
      </c>
      <c r="J1038" s="14">
        <v>256.3675657</v>
      </c>
      <c r="K1038" s="14">
        <v>723.89195789999997</v>
      </c>
      <c r="L1038" s="14">
        <v>0</v>
      </c>
      <c r="M1038" s="14">
        <v>2583.880197</v>
      </c>
      <c r="N1038" s="14">
        <v>0</v>
      </c>
      <c r="O1038" s="14">
        <v>0</v>
      </c>
      <c r="P1038" s="14">
        <v>1659.3624649999999</v>
      </c>
      <c r="Q1038" s="14">
        <v>0</v>
      </c>
      <c r="R1038" s="14">
        <v>842.49469509999994</v>
      </c>
      <c r="S1038" s="14">
        <v>0</v>
      </c>
      <c r="T1038" s="14">
        <v>1707.8603390000001</v>
      </c>
      <c r="U1038" s="14">
        <v>0</v>
      </c>
      <c r="V1038" s="14">
        <v>0</v>
      </c>
      <c r="W1038" s="14">
        <v>1601.9810460000001</v>
      </c>
      <c r="X1038" s="14">
        <v>2102.242557</v>
      </c>
      <c r="Y1038" s="14">
        <v>0</v>
      </c>
      <c r="Z1038" s="14">
        <v>0</v>
      </c>
      <c r="AA1038" s="14">
        <v>0</v>
      </c>
      <c r="AB1038" s="14">
        <v>7900</v>
      </c>
      <c r="AC1038" s="14">
        <v>1102.7473480000001</v>
      </c>
      <c r="AD1038" s="14">
        <v>1707.8603390000001</v>
      </c>
      <c r="AE1038" s="14">
        <v>1.548732212</v>
      </c>
      <c r="AF1038" s="14">
        <f t="array" ref="AF1038">TTEST(IF(H1038:R1038&lt;&gt;0,H1038:R1038),IF(S1038:AA1038&lt;&gt;0,S1038:AA1038),2,3)</f>
        <v>0.17174618642562905</v>
      </c>
      <c r="AG1038">
        <f t="array" ref="AG1038">AVERAGE(IF(H1038:R1038&lt;&gt;0,H1038:R1038))</f>
        <v>1238.1661467833335</v>
      </c>
      <c r="AH1038">
        <f t="array" ref="AH1038">STDEV(IF(H1038:R1038&lt;&gt;0,H1038:R1038))</f>
        <v>823.27376093068733</v>
      </c>
      <c r="AI1038">
        <f t="shared" si="51"/>
        <v>150.39543412432118</v>
      </c>
    </row>
    <row r="1039" spans="1:35" x14ac:dyDescent="0.2">
      <c r="A1039" s="2" t="s">
        <v>1156</v>
      </c>
      <c r="B1039" s="2">
        <v>54106</v>
      </c>
      <c r="C1039" s="5">
        <v>1188</v>
      </c>
      <c r="D1039" s="5">
        <f t="shared" si="52"/>
        <v>69417998</v>
      </c>
      <c r="E1039" s="5">
        <v>1283</v>
      </c>
      <c r="F1039" s="5">
        <f t="shared" si="53"/>
        <v>1</v>
      </c>
      <c r="G1039" s="5">
        <v>77</v>
      </c>
      <c r="H1039" s="14">
        <v>0</v>
      </c>
      <c r="I1039" s="14">
        <v>2057</v>
      </c>
      <c r="J1039" s="14">
        <v>223.91800979999999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1282.5880979999999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1282.5880979999999</v>
      </c>
      <c r="AD1039" s="14" t="e">
        <v>#NUM!</v>
      </c>
      <c r="AE1039" s="14" t="e">
        <v>#NUM!</v>
      </c>
      <c r="AF1039" s="14" t="e">
        <f t="array" ref="AF1039">TTEST(IF(H1039:R1039&lt;&gt;0,H1039:R1039),IF(S1039:AA1039&lt;&gt;0,S1039:AA1039),2,3)</f>
        <v>#DIV/0!</v>
      </c>
      <c r="AG1039">
        <f t="array" ref="AG1039">AVERAGE(IF(H1039:R1039&lt;&gt;0,H1039:R1039))</f>
        <v>1187.8353692666667</v>
      </c>
      <c r="AH1039">
        <f t="array" ref="AH1039">STDEV(IF(H1039:R1039&lt;&gt;0,H1039:R1039))</f>
        <v>920.20701768716572</v>
      </c>
      <c r="AI1039">
        <f t="shared" ref="AI1039:AI1102" si="54">(AG1039/AH1039)*100</f>
        <v>129.08349386990702</v>
      </c>
    </row>
    <row r="1040" spans="1:35" x14ac:dyDescent="0.2">
      <c r="A1040" s="2" t="s">
        <v>1125</v>
      </c>
      <c r="B1040" s="2">
        <v>36971</v>
      </c>
      <c r="C1040" s="5">
        <v>1875</v>
      </c>
      <c r="D1040" s="5">
        <f t="shared" si="52"/>
        <v>69320625</v>
      </c>
      <c r="E1040" s="5">
        <v>1875</v>
      </c>
      <c r="F1040" s="5">
        <f t="shared" si="53"/>
        <v>1</v>
      </c>
      <c r="G1040" s="5">
        <v>55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1140.124675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2610</v>
      </c>
      <c r="AC1040" s="14" t="e">
        <v>#NUM!</v>
      </c>
      <c r="AD1040" s="14">
        <v>1140.124675</v>
      </c>
      <c r="AE1040" s="14" t="e">
        <v>#NUM!</v>
      </c>
      <c r="AF1040" s="14" t="e">
        <f t="array" ref="AF1040">TTEST(IF(H1040:R1040&lt;&gt;0,H1040:R1040),IF(S1040:AA1040&lt;&gt;0,S1040:AA1040),2,3)</f>
        <v>#DIV/0!</v>
      </c>
      <c r="AG1040" t="e">
        <f t="array" ref="AG1040">AVERAGE(IF(H1040:R1040&lt;&gt;0,H1040:R1040))</f>
        <v>#DIV/0!</v>
      </c>
      <c r="AH1040" t="e">
        <f t="array" ref="AH1040">STDEV(IF(H1040:R1040&lt;&gt;0,H1040:R1040))</f>
        <v>#DIV/0!</v>
      </c>
      <c r="AI1040" t="e">
        <f t="shared" si="54"/>
        <v>#DIV/0!</v>
      </c>
    </row>
    <row r="1041" spans="1:35" x14ac:dyDescent="0.2">
      <c r="A1041" s="2" t="s">
        <v>1088</v>
      </c>
      <c r="B1041" s="2">
        <v>39674</v>
      </c>
      <c r="C1041" s="5">
        <v>1880</v>
      </c>
      <c r="D1041" s="5">
        <f t="shared" si="52"/>
        <v>69151782</v>
      </c>
      <c r="E1041" s="5">
        <v>1743</v>
      </c>
      <c r="F1041" s="5">
        <f t="shared" si="53"/>
        <v>1</v>
      </c>
      <c r="G1041" s="5">
        <v>44</v>
      </c>
      <c r="H1041" s="14">
        <v>0</v>
      </c>
      <c r="I1041" s="14">
        <v>1509</v>
      </c>
      <c r="J1041" s="14">
        <v>1200.6867070000001</v>
      </c>
      <c r="K1041" s="14">
        <v>0</v>
      </c>
      <c r="L1041" s="14">
        <v>734.32746740000005</v>
      </c>
      <c r="M1041" s="14">
        <v>3026.8570690000001</v>
      </c>
      <c r="N1041" s="14">
        <v>1976.97054</v>
      </c>
      <c r="O1041" s="14">
        <v>1379.1950730000001</v>
      </c>
      <c r="P1041" s="14">
        <v>2304.980763</v>
      </c>
      <c r="Q1041" s="14">
        <v>0</v>
      </c>
      <c r="R1041" s="14">
        <v>2905.7300289999998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0</v>
      </c>
      <c r="AC1041" s="14">
        <v>1742.9852699999999</v>
      </c>
      <c r="AD1041" s="14" t="e">
        <v>#NUM!</v>
      </c>
      <c r="AE1041" s="14" t="e">
        <v>#NUM!</v>
      </c>
      <c r="AF1041" s="14" t="e">
        <f t="array" ref="AF1041">TTEST(IF(H1041:R1041&lt;&gt;0,H1041:R1041),IF(S1041:AA1041&lt;&gt;0,S1041:AA1041),2,3)</f>
        <v>#DIV/0!</v>
      </c>
      <c r="AG1041">
        <f t="array" ref="AG1041">AVERAGE(IF(H1041:R1041&lt;&gt;0,H1041:R1041))</f>
        <v>1879.71845605</v>
      </c>
      <c r="AH1041">
        <f t="array" ref="AH1041">STDEV(IF(H1041:R1041&lt;&gt;0,H1041:R1041))</f>
        <v>821.1397311426947</v>
      </c>
      <c r="AI1041">
        <f t="shared" si="54"/>
        <v>228.91578433723959</v>
      </c>
    </row>
    <row r="1042" spans="1:35" x14ac:dyDescent="0.2">
      <c r="A1042" s="2" t="s">
        <v>1190</v>
      </c>
      <c r="B1042" s="2">
        <v>34650</v>
      </c>
      <c r="C1042" s="5">
        <v>1716</v>
      </c>
      <c r="D1042" s="5">
        <f t="shared" si="52"/>
        <v>68364450</v>
      </c>
      <c r="E1042" s="5">
        <v>1973</v>
      </c>
      <c r="F1042" s="5">
        <f t="shared" si="53"/>
        <v>1</v>
      </c>
      <c r="G1042" s="5">
        <v>59</v>
      </c>
      <c r="H1042" s="14">
        <v>0</v>
      </c>
      <c r="I1042" s="14">
        <v>2238</v>
      </c>
      <c r="J1042" s="14">
        <v>312.28082369999998</v>
      </c>
      <c r="K1042" s="14">
        <v>0</v>
      </c>
      <c r="L1042" s="14">
        <v>0</v>
      </c>
      <c r="M1042" s="14">
        <v>1759.459245</v>
      </c>
      <c r="N1042" s="14">
        <v>0</v>
      </c>
      <c r="O1042" s="14">
        <v>0</v>
      </c>
      <c r="P1042" s="14">
        <v>741.66725510000003</v>
      </c>
      <c r="Q1042" s="14">
        <v>0</v>
      </c>
      <c r="R1042" s="14">
        <v>0</v>
      </c>
      <c r="S1042" s="14">
        <v>2186.7307099999998</v>
      </c>
      <c r="T1042" s="14">
        <v>0</v>
      </c>
      <c r="U1042" s="14">
        <v>0</v>
      </c>
      <c r="V1042" s="14">
        <v>0</v>
      </c>
      <c r="W1042" s="14">
        <v>3054.9023189999998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1250.5632499999999</v>
      </c>
      <c r="AD1042" s="14">
        <v>2620.8165140000001</v>
      </c>
      <c r="AE1042" s="14">
        <v>2.0957088850000001</v>
      </c>
      <c r="AF1042" s="14">
        <f t="array" ref="AF1042">TTEST(IF(H1042:R1042&lt;&gt;0,H1042:R1042),IF(S1042:AA1042&lt;&gt;0,S1042:AA1042),2,3)</f>
        <v>0.11466165919177596</v>
      </c>
      <c r="AG1042">
        <f t="array" ref="AG1042">AVERAGE(IF(H1042:R1042&lt;&gt;0,H1042:R1042))</f>
        <v>1262.85183095</v>
      </c>
      <c r="AH1042">
        <f t="array" ref="AH1042">STDEV(IF(H1042:R1042&lt;&gt;0,H1042:R1042))</f>
        <v>889.33523435939105</v>
      </c>
      <c r="AI1042">
        <f t="shared" si="54"/>
        <v>141.99952753020764</v>
      </c>
    </row>
    <row r="1043" spans="1:35" x14ac:dyDescent="0.2">
      <c r="A1043" s="2" t="s">
        <v>1133</v>
      </c>
      <c r="B1043" s="2">
        <v>95950</v>
      </c>
      <c r="C1043" s="5">
        <v>711</v>
      </c>
      <c r="D1043" s="5">
        <f t="shared" si="52"/>
        <v>68220450</v>
      </c>
      <c r="E1043" s="5">
        <v>711</v>
      </c>
      <c r="F1043" s="5">
        <f t="shared" si="53"/>
        <v>1</v>
      </c>
      <c r="G1043" s="5">
        <v>97</v>
      </c>
      <c r="H1043" s="14">
        <v>0</v>
      </c>
      <c r="I1043" s="14">
        <v>225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1196.9981620000001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225</v>
      </c>
      <c r="AD1043" s="14">
        <v>1196.9981620000001</v>
      </c>
      <c r="AE1043" s="14">
        <v>5.3199918320000004</v>
      </c>
      <c r="AF1043" s="14" t="e">
        <f t="array" ref="AF1043">TTEST(IF(H1043:R1043&lt;&gt;0,H1043:R1043),IF(S1043:AA1043&lt;&gt;0,S1043:AA1043),2,3)</f>
        <v>#DIV/0!</v>
      </c>
      <c r="AG1043">
        <f t="array" ref="AG1043">AVERAGE(IF(H1043:R1043&lt;&gt;0,H1043:R1043))</f>
        <v>225</v>
      </c>
      <c r="AH1043" t="e">
        <f t="array" ref="AH1043">STDEV(IF(H1043:R1043&lt;&gt;0,H1043:R1043))</f>
        <v>#DIV/0!</v>
      </c>
      <c r="AI1043" t="e">
        <f t="shared" si="54"/>
        <v>#DIV/0!</v>
      </c>
    </row>
    <row r="1044" spans="1:35" x14ac:dyDescent="0.2">
      <c r="A1044" s="2" t="s">
        <v>1149</v>
      </c>
      <c r="B1044" s="2">
        <v>86240</v>
      </c>
      <c r="C1044" s="5">
        <v>755</v>
      </c>
      <c r="D1044" s="5">
        <f t="shared" si="52"/>
        <v>68215840</v>
      </c>
      <c r="E1044" s="5">
        <v>791</v>
      </c>
      <c r="F1044" s="5">
        <f t="shared" si="53"/>
        <v>1</v>
      </c>
      <c r="G1044" s="5">
        <v>60</v>
      </c>
      <c r="H1044" s="14">
        <v>0</v>
      </c>
      <c r="I1044" s="14">
        <v>1219</v>
      </c>
      <c r="J1044" s="14">
        <v>54.74683778</v>
      </c>
      <c r="K1044" s="14">
        <v>0</v>
      </c>
      <c r="L1044" s="14">
        <v>0</v>
      </c>
      <c r="M1044" s="14">
        <v>926.11289350000004</v>
      </c>
      <c r="N1044" s="14">
        <v>0</v>
      </c>
      <c r="O1044" s="14">
        <v>0</v>
      </c>
      <c r="P1044" s="14">
        <v>656.10776710000005</v>
      </c>
      <c r="Q1044" s="14">
        <v>0</v>
      </c>
      <c r="R1044" s="14">
        <v>1204.7429299999999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468</v>
      </c>
      <c r="AC1044" s="14">
        <v>926.11289350000004</v>
      </c>
      <c r="AD1044" s="14" t="e">
        <v>#NUM!</v>
      </c>
      <c r="AE1044" s="14" t="e">
        <v>#NUM!</v>
      </c>
      <c r="AF1044" s="14" t="e">
        <f t="array" ref="AF1044">TTEST(IF(H1044:R1044&lt;&gt;0,H1044:R1044),IF(S1044:AA1044&lt;&gt;0,S1044:AA1044),2,3)</f>
        <v>#DIV/0!</v>
      </c>
      <c r="AG1044">
        <f t="array" ref="AG1044">AVERAGE(IF(H1044:R1044&lt;&gt;0,H1044:R1044))</f>
        <v>812.14208567600008</v>
      </c>
      <c r="AH1044">
        <f t="array" ref="AH1044">STDEV(IF(H1044:R1044&lt;&gt;0,H1044:R1044))</f>
        <v>482.35163536495008</v>
      </c>
      <c r="AI1044">
        <f t="shared" si="54"/>
        <v>168.37137601109794</v>
      </c>
    </row>
    <row r="1045" spans="1:35" x14ac:dyDescent="0.2">
      <c r="A1045" s="2" t="s">
        <v>1135</v>
      </c>
      <c r="B1045" s="2">
        <v>59561</v>
      </c>
      <c r="C1045" s="5">
        <v>1144</v>
      </c>
      <c r="D1045" s="5">
        <f t="shared" si="52"/>
        <v>68137784</v>
      </c>
      <c r="E1045" s="5">
        <v>1144</v>
      </c>
      <c r="F1045" s="5">
        <f t="shared" si="53"/>
        <v>1</v>
      </c>
      <c r="G1045" s="5"/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1144.2879740000001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 t="e">
        <v>#NUM!</v>
      </c>
      <c r="AD1045" s="14">
        <v>1144.2879740000001</v>
      </c>
      <c r="AE1045" s="14" t="e">
        <v>#NUM!</v>
      </c>
      <c r="AF1045" s="14" t="e">
        <f t="array" ref="AF1045">TTEST(IF(H1045:R1045&lt;&gt;0,H1045:R1045),IF(S1045:AA1045&lt;&gt;0,S1045:AA1045),2,3)</f>
        <v>#DIV/0!</v>
      </c>
      <c r="AG1045" t="e">
        <f t="array" ref="AG1045">AVERAGE(IF(H1045:R1045&lt;&gt;0,H1045:R1045))</f>
        <v>#DIV/0!</v>
      </c>
      <c r="AH1045" t="e">
        <f t="array" ref="AH1045">STDEV(IF(H1045:R1045&lt;&gt;0,H1045:R1045))</f>
        <v>#DIV/0!</v>
      </c>
      <c r="AI1045" t="e">
        <f t="shared" si="54"/>
        <v>#DIV/0!</v>
      </c>
    </row>
    <row r="1046" spans="1:35" x14ac:dyDescent="0.2">
      <c r="A1046" s="2" t="s">
        <v>1146</v>
      </c>
      <c r="B1046" s="2">
        <v>81493</v>
      </c>
      <c r="C1046" s="5">
        <v>807</v>
      </c>
      <c r="D1046" s="5">
        <f t="shared" si="52"/>
        <v>68128148</v>
      </c>
      <c r="E1046" s="5">
        <v>836</v>
      </c>
      <c r="F1046" s="5">
        <f t="shared" si="53"/>
        <v>1</v>
      </c>
      <c r="G1046" s="5">
        <v>88</v>
      </c>
      <c r="H1046" s="14">
        <v>0</v>
      </c>
      <c r="I1046" s="14">
        <v>1506</v>
      </c>
      <c r="J1046" s="14">
        <v>0</v>
      </c>
      <c r="K1046" s="14">
        <v>0</v>
      </c>
      <c r="L1046" s="14">
        <v>0</v>
      </c>
      <c r="M1046" s="14">
        <v>0</v>
      </c>
      <c r="N1046" s="14">
        <v>835.62270469999999</v>
      </c>
      <c r="O1046" s="14">
        <v>0</v>
      </c>
      <c r="P1046" s="14">
        <v>80.427279139999996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835.62270469999999</v>
      </c>
      <c r="AD1046" s="14" t="e">
        <v>#NUM!</v>
      </c>
      <c r="AE1046" s="14" t="e">
        <v>#NUM!</v>
      </c>
      <c r="AF1046" s="14" t="e">
        <f t="array" ref="AF1046">TTEST(IF(H1046:R1046&lt;&gt;0,H1046:R1046),IF(S1046:AA1046&lt;&gt;0,S1046:AA1046),2,3)</f>
        <v>#DIV/0!</v>
      </c>
      <c r="AG1046">
        <f t="array" ref="AG1046">AVERAGE(IF(H1046:R1046&lt;&gt;0,H1046:R1046))</f>
        <v>807.34999461333337</v>
      </c>
      <c r="AH1046">
        <f t="array" ref="AH1046">STDEV(IF(H1046:R1046&lt;&gt;0,H1046:R1046))</f>
        <v>713.20677591900335</v>
      </c>
      <c r="AI1046">
        <f t="shared" si="54"/>
        <v>113.19998938218467</v>
      </c>
    </row>
    <row r="1047" spans="1:35" x14ac:dyDescent="0.2">
      <c r="A1047" s="2" t="s">
        <v>930</v>
      </c>
      <c r="B1047" s="2">
        <v>49913</v>
      </c>
      <c r="C1047" s="5">
        <v>2137</v>
      </c>
      <c r="D1047" s="5">
        <f t="shared" si="52"/>
        <v>68081332</v>
      </c>
      <c r="E1047" s="5">
        <v>1364</v>
      </c>
      <c r="F1047" s="5">
        <f t="shared" si="53"/>
        <v>1</v>
      </c>
      <c r="G1047" s="5">
        <v>108</v>
      </c>
      <c r="H1047" s="14">
        <v>0</v>
      </c>
      <c r="I1047" s="14">
        <v>957</v>
      </c>
      <c r="J1047" s="14">
        <v>120.9664057</v>
      </c>
      <c r="K1047" s="14">
        <v>0</v>
      </c>
      <c r="L1047" s="14">
        <v>0</v>
      </c>
      <c r="M1047" s="14">
        <v>2485.5218639999998</v>
      </c>
      <c r="N1047" s="14">
        <v>1394.535817</v>
      </c>
      <c r="O1047" s="14">
        <v>7961.202507</v>
      </c>
      <c r="P1047" s="14">
        <v>1364.466269</v>
      </c>
      <c r="Q1047" s="14">
        <v>0</v>
      </c>
      <c r="R1047" s="14">
        <v>2636.385765</v>
      </c>
      <c r="S1047" s="14">
        <v>0</v>
      </c>
      <c r="T1047" s="14">
        <v>1212.1431299999999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1100</v>
      </c>
      <c r="AC1047" s="14">
        <v>1394.535817</v>
      </c>
      <c r="AD1047" s="14">
        <v>1212.1431299999999</v>
      </c>
      <c r="AE1047" s="14">
        <v>0.86920903400000005</v>
      </c>
      <c r="AF1047" s="14" t="e">
        <f t="array" ref="AF1047">TTEST(IF(H1047:R1047&lt;&gt;0,H1047:R1047),IF(S1047:AA1047&lt;&gt;0,S1047:AA1047),2,3)</f>
        <v>#DIV/0!</v>
      </c>
      <c r="AG1047">
        <f t="array" ref="AG1047">AVERAGE(IF(H1047:R1047&lt;&gt;0,H1047:R1047))</f>
        <v>2417.1540896714287</v>
      </c>
      <c r="AH1047">
        <f t="array" ref="AH1047">STDEV(IF(H1047:R1047&lt;&gt;0,H1047:R1047))</f>
        <v>2593.1845659573082</v>
      </c>
      <c r="AI1047">
        <f t="shared" si="54"/>
        <v>93.211803024097691</v>
      </c>
    </row>
    <row r="1048" spans="1:35" x14ac:dyDescent="0.2">
      <c r="A1048" s="2" t="s">
        <v>1006</v>
      </c>
      <c r="B1048" s="2">
        <v>100475</v>
      </c>
      <c r="C1048" s="5">
        <v>882</v>
      </c>
      <c r="D1048" s="5">
        <f t="shared" si="52"/>
        <v>67921100</v>
      </c>
      <c r="E1048" s="5">
        <v>676</v>
      </c>
      <c r="F1048" s="5">
        <f t="shared" si="53"/>
        <v>1</v>
      </c>
      <c r="G1048" s="5">
        <v>75</v>
      </c>
      <c r="H1048" s="14">
        <v>0</v>
      </c>
      <c r="I1048" s="14">
        <v>1650</v>
      </c>
      <c r="J1048" s="14">
        <v>158.66058390000001</v>
      </c>
      <c r="K1048" s="14">
        <v>678.89888189999999</v>
      </c>
      <c r="L1048" s="14">
        <v>0</v>
      </c>
      <c r="M1048" s="14">
        <v>673.02034609999998</v>
      </c>
      <c r="N1048" s="14">
        <v>0</v>
      </c>
      <c r="O1048" s="14">
        <v>0</v>
      </c>
      <c r="P1048" s="14">
        <v>1747.1873880000001</v>
      </c>
      <c r="Q1048" s="14">
        <v>0</v>
      </c>
      <c r="R1048" s="14">
        <v>383.27020010000001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675.95961399999999</v>
      </c>
      <c r="AD1048" s="14" t="e">
        <v>#NUM!</v>
      </c>
      <c r="AE1048" s="14" t="e">
        <v>#NUM!</v>
      </c>
      <c r="AF1048" s="14" t="e">
        <f t="array" ref="AF1048">TTEST(IF(H1048:R1048&lt;&gt;0,H1048:R1048),IF(S1048:AA1048&lt;&gt;0,S1048:AA1048),2,3)</f>
        <v>#DIV/0!</v>
      </c>
      <c r="AG1048">
        <f t="array" ref="AG1048">AVERAGE(IF(H1048:R1048&lt;&gt;0,H1048:R1048))</f>
        <v>881.83956666666666</v>
      </c>
      <c r="AH1048">
        <f t="array" ref="AH1048">STDEV(IF(H1048:R1048&lt;&gt;0,H1048:R1048))</f>
        <v>662.60802078317056</v>
      </c>
      <c r="AI1048">
        <f t="shared" si="54"/>
        <v>133.08615938943436</v>
      </c>
    </row>
    <row r="1049" spans="1:35" x14ac:dyDescent="0.2">
      <c r="A1049" s="2" t="s">
        <v>1151</v>
      </c>
      <c r="B1049" s="2">
        <v>91995</v>
      </c>
      <c r="C1049" s="5">
        <v>704</v>
      </c>
      <c r="D1049" s="5">
        <f t="shared" si="52"/>
        <v>67892310</v>
      </c>
      <c r="E1049" s="5">
        <v>738</v>
      </c>
      <c r="F1049" s="5">
        <f t="shared" si="53"/>
        <v>1</v>
      </c>
      <c r="G1049" s="5">
        <v>62</v>
      </c>
      <c r="H1049" s="14">
        <v>0</v>
      </c>
      <c r="I1049" s="14">
        <v>571</v>
      </c>
      <c r="J1049" s="14">
        <v>49.650529689999999</v>
      </c>
      <c r="K1049" s="14">
        <v>1098.22597</v>
      </c>
      <c r="L1049" s="14">
        <v>0</v>
      </c>
      <c r="M1049" s="14">
        <v>1285.8862220000001</v>
      </c>
      <c r="N1049" s="14">
        <v>0</v>
      </c>
      <c r="O1049" s="14">
        <v>0</v>
      </c>
      <c r="P1049" s="14">
        <v>737.7752898</v>
      </c>
      <c r="Q1049" s="14">
        <v>0</v>
      </c>
      <c r="R1049" s="14">
        <v>883.96120280000002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300</v>
      </c>
      <c r="AC1049" s="14">
        <v>810.86824630000001</v>
      </c>
      <c r="AD1049" s="14" t="e">
        <v>#NUM!</v>
      </c>
      <c r="AE1049" s="14" t="e">
        <v>#NUM!</v>
      </c>
      <c r="AF1049" s="14" t="e">
        <f t="array" ref="AF1049">TTEST(IF(H1049:R1049&lt;&gt;0,H1049:R1049),IF(S1049:AA1049&lt;&gt;0,S1049:AA1049),2,3)</f>
        <v>#DIV/0!</v>
      </c>
      <c r="AG1049">
        <f t="array" ref="AG1049">AVERAGE(IF(H1049:R1049&lt;&gt;0,H1049:R1049))</f>
        <v>771.08320238166664</v>
      </c>
      <c r="AH1049">
        <f t="array" ref="AH1049">STDEV(IF(H1049:R1049&lt;&gt;0,H1049:R1049))</f>
        <v>435.0617860797409</v>
      </c>
      <c r="AI1049">
        <f t="shared" si="54"/>
        <v>177.23533232595557</v>
      </c>
    </row>
    <row r="1050" spans="1:35" x14ac:dyDescent="0.2">
      <c r="A1050" s="2" t="s">
        <v>1005</v>
      </c>
      <c r="B1050" s="2">
        <v>31917</v>
      </c>
      <c r="C1050" s="5">
        <v>2778</v>
      </c>
      <c r="D1050" s="5">
        <f t="shared" si="52"/>
        <v>67759791</v>
      </c>
      <c r="E1050" s="5">
        <v>2123</v>
      </c>
      <c r="F1050" s="5">
        <f t="shared" si="53"/>
        <v>1</v>
      </c>
      <c r="G1050" s="5">
        <v>85</v>
      </c>
      <c r="H1050" s="14">
        <v>0</v>
      </c>
      <c r="I1050" s="14">
        <v>3083</v>
      </c>
      <c r="J1050" s="14">
        <v>521.66183469999999</v>
      </c>
      <c r="K1050" s="14">
        <v>2761.291185</v>
      </c>
      <c r="L1050" s="14">
        <v>7806.0141759999997</v>
      </c>
      <c r="M1050" s="14">
        <v>1720.403683</v>
      </c>
      <c r="N1050" s="14">
        <v>0</v>
      </c>
      <c r="O1050" s="14">
        <v>0</v>
      </c>
      <c r="P1050" s="14">
        <v>2122.8491600000002</v>
      </c>
      <c r="Q1050" s="14">
        <v>0</v>
      </c>
      <c r="R1050" s="14">
        <v>1433.285392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2122.8491600000002</v>
      </c>
      <c r="AD1050" s="14" t="e">
        <v>#NUM!</v>
      </c>
      <c r="AE1050" s="14" t="e">
        <v>#NUM!</v>
      </c>
      <c r="AF1050" s="14" t="e">
        <f t="array" ref="AF1050">TTEST(IF(H1050:R1050&lt;&gt;0,H1050:R1050),IF(S1050:AA1050&lt;&gt;0,S1050:AA1050),2,3)</f>
        <v>#DIV/0!</v>
      </c>
      <c r="AG1050">
        <f t="array" ref="AG1050">AVERAGE(IF(H1050:R1050&lt;&gt;0,H1050:R1050))</f>
        <v>2778.3579186714292</v>
      </c>
      <c r="AH1050">
        <f t="array" ref="AH1050">STDEV(IF(H1050:R1050&lt;&gt;0,H1050:R1050))</f>
        <v>2374.2115086858435</v>
      </c>
      <c r="AI1050">
        <f t="shared" si="54"/>
        <v>117.02234230215176</v>
      </c>
    </row>
    <row r="1051" spans="1:35" x14ac:dyDescent="0.2">
      <c r="A1051" s="2" t="s">
        <v>1067</v>
      </c>
      <c r="B1051" s="2">
        <v>38760</v>
      </c>
      <c r="C1051" s="5">
        <v>2016</v>
      </c>
      <c r="D1051" s="5">
        <f t="shared" si="52"/>
        <v>67752480</v>
      </c>
      <c r="E1051" s="5">
        <v>1748</v>
      </c>
      <c r="F1051" s="5">
        <f t="shared" si="53"/>
        <v>1</v>
      </c>
      <c r="G1051" s="5">
        <v>65</v>
      </c>
      <c r="H1051" s="14">
        <v>0</v>
      </c>
      <c r="I1051" s="14">
        <v>2027</v>
      </c>
      <c r="J1051" s="14">
        <v>3944.9664809999999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773.20551269999999</v>
      </c>
      <c r="Q1051" s="14">
        <v>0</v>
      </c>
      <c r="R1051" s="14">
        <v>3142.2297010000002</v>
      </c>
      <c r="S1051" s="14">
        <v>0</v>
      </c>
      <c r="T1051" s="14">
        <v>1469.8346260000001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736</v>
      </c>
      <c r="AC1051" s="14">
        <v>2584.6148499999999</v>
      </c>
      <c r="AD1051" s="14">
        <v>1469.8346260000001</v>
      </c>
      <c r="AE1051" s="14">
        <v>0.56868613400000001</v>
      </c>
      <c r="AF1051" s="14" t="e">
        <f t="array" ref="AF1051">TTEST(IF(H1051:R1051&lt;&gt;0,H1051:R1051),IF(S1051:AA1051&lt;&gt;0,S1051:AA1051),2,3)</f>
        <v>#DIV/0!</v>
      </c>
      <c r="AG1051">
        <f t="array" ref="AG1051">AVERAGE(IF(H1051:R1051&lt;&gt;0,H1051:R1051))</f>
        <v>2471.850423675</v>
      </c>
      <c r="AH1051">
        <f t="array" ref="AH1051">STDEV(IF(H1051:R1051&lt;&gt;0,H1051:R1051))</f>
        <v>1378.7392461763316</v>
      </c>
      <c r="AI1051">
        <f t="shared" si="54"/>
        <v>179.28338737946297</v>
      </c>
    </row>
    <row r="1052" spans="1:35" x14ac:dyDescent="0.2">
      <c r="A1052" s="2" t="s">
        <v>1189</v>
      </c>
      <c r="B1052" s="2">
        <v>54570</v>
      </c>
      <c r="C1052" s="5">
        <v>1090</v>
      </c>
      <c r="D1052" s="5">
        <f t="shared" si="52"/>
        <v>67721370</v>
      </c>
      <c r="E1052" s="5">
        <v>1241</v>
      </c>
      <c r="F1052" s="5">
        <f t="shared" si="53"/>
        <v>1</v>
      </c>
      <c r="G1052" s="5">
        <v>81</v>
      </c>
      <c r="H1052" s="14">
        <v>0</v>
      </c>
      <c r="I1052" s="14">
        <v>1780</v>
      </c>
      <c r="J1052" s="14">
        <v>46.212149310000001</v>
      </c>
      <c r="K1052" s="14">
        <v>0</v>
      </c>
      <c r="L1052" s="14">
        <v>0</v>
      </c>
      <c r="M1052" s="14">
        <v>59.778692309999997</v>
      </c>
      <c r="N1052" s="14">
        <v>0</v>
      </c>
      <c r="O1052" s="14">
        <v>0</v>
      </c>
      <c r="P1052" s="14">
        <v>0</v>
      </c>
      <c r="Q1052" s="14">
        <v>0</v>
      </c>
      <c r="R1052" s="14">
        <v>1026.8945100000001</v>
      </c>
      <c r="S1052" s="14">
        <v>0</v>
      </c>
      <c r="T1052" s="14">
        <v>0</v>
      </c>
      <c r="U1052" s="14">
        <v>0</v>
      </c>
      <c r="V1052" s="14">
        <v>0</v>
      </c>
      <c r="W1052" s="14">
        <v>1454.260886</v>
      </c>
      <c r="X1052" s="14">
        <v>0</v>
      </c>
      <c r="Y1052" s="14">
        <v>0</v>
      </c>
      <c r="Z1052" s="14">
        <v>2174.9507189999999</v>
      </c>
      <c r="AA1052" s="14">
        <v>0</v>
      </c>
      <c r="AB1052" s="14">
        <v>0</v>
      </c>
      <c r="AC1052" s="14">
        <v>543.33660110000005</v>
      </c>
      <c r="AD1052" s="14">
        <v>1814.6058029999999</v>
      </c>
      <c r="AE1052" s="14">
        <v>3.3397451949999999</v>
      </c>
      <c r="AF1052" s="14">
        <f t="array" ref="AF1052">TTEST(IF(H1052:R1052&lt;&gt;0,H1052:R1052),IF(S1052:AA1052&lt;&gt;0,S1052:AA1052),2,3)</f>
        <v>0.13227762946738802</v>
      </c>
      <c r="AG1052">
        <f t="array" ref="AG1052">AVERAGE(IF(H1052:R1052&lt;&gt;0,H1052:R1052))</f>
        <v>728.22133790500004</v>
      </c>
      <c r="AH1052">
        <f t="array" ref="AH1052">STDEV(IF(H1052:R1052&lt;&gt;0,H1052:R1052))</f>
        <v>838.13207422730432</v>
      </c>
      <c r="AI1052">
        <f t="shared" si="54"/>
        <v>86.886227158931504</v>
      </c>
    </row>
    <row r="1053" spans="1:35" x14ac:dyDescent="0.2">
      <c r="A1053" s="2" t="s">
        <v>1027</v>
      </c>
      <c r="B1053" s="2">
        <v>43676</v>
      </c>
      <c r="C1053" s="5">
        <v>1955</v>
      </c>
      <c r="D1053" s="5">
        <f t="shared" si="52"/>
        <v>67523096</v>
      </c>
      <c r="E1053" s="5">
        <v>1546</v>
      </c>
      <c r="F1053" s="5">
        <f t="shared" si="53"/>
        <v>1</v>
      </c>
      <c r="G1053" s="5">
        <v>78</v>
      </c>
      <c r="H1053" s="14">
        <v>0</v>
      </c>
      <c r="I1053" s="14">
        <v>654</v>
      </c>
      <c r="J1053" s="14">
        <v>0</v>
      </c>
      <c r="K1053" s="14">
        <v>0</v>
      </c>
      <c r="L1053" s="14">
        <v>0</v>
      </c>
      <c r="M1053" s="14">
        <v>4073.5278469999998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2021.0752540000001</v>
      </c>
      <c r="Y1053" s="14">
        <v>0</v>
      </c>
      <c r="Z1053" s="14">
        <v>0</v>
      </c>
      <c r="AA1053" s="14">
        <v>0</v>
      </c>
      <c r="AB1053" s="14">
        <v>1070</v>
      </c>
      <c r="AC1053" s="14">
        <v>2363.7639239999999</v>
      </c>
      <c r="AD1053" s="14">
        <v>2021.0752540000001</v>
      </c>
      <c r="AE1053" s="14">
        <v>0.85502415600000004</v>
      </c>
      <c r="AF1053" s="14" t="e">
        <f t="array" ref="AF1053">TTEST(IF(H1053:R1053&lt;&gt;0,H1053:R1053),IF(S1053:AA1053&lt;&gt;0,S1053:AA1053),2,3)</f>
        <v>#DIV/0!</v>
      </c>
      <c r="AG1053">
        <f t="array" ref="AG1053">AVERAGE(IF(H1053:R1053&lt;&gt;0,H1053:R1053))</f>
        <v>2363.7639234999997</v>
      </c>
      <c r="AH1053">
        <f t="array" ref="AH1053">STDEV(IF(H1053:R1053&lt;&gt;0,H1053:R1053))</f>
        <v>2417.9713290699351</v>
      </c>
      <c r="AI1053">
        <f t="shared" si="54"/>
        <v>97.758145230332985</v>
      </c>
    </row>
    <row r="1054" spans="1:35" x14ac:dyDescent="0.2">
      <c r="A1054" s="2" t="s">
        <v>1061</v>
      </c>
      <c r="B1054" s="2">
        <v>34063</v>
      </c>
      <c r="C1054" s="5">
        <v>2317</v>
      </c>
      <c r="D1054" s="5">
        <f t="shared" si="52"/>
        <v>67478803</v>
      </c>
      <c r="E1054" s="5">
        <v>1981</v>
      </c>
      <c r="F1054" s="5">
        <f t="shared" si="53"/>
        <v>1</v>
      </c>
      <c r="G1054" s="5">
        <v>71</v>
      </c>
      <c r="H1054" s="14">
        <v>0</v>
      </c>
      <c r="I1054" s="14">
        <v>5474</v>
      </c>
      <c r="J1054" s="14">
        <v>1266.989464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716.20630089999997</v>
      </c>
      <c r="Q1054" s="14">
        <v>0</v>
      </c>
      <c r="R1054" s="14">
        <v>2049.503749</v>
      </c>
      <c r="S1054" s="14">
        <v>0</v>
      </c>
      <c r="T1054" s="14">
        <v>0</v>
      </c>
      <c r="U1054" s="14">
        <v>3423.5163040000002</v>
      </c>
      <c r="V1054" s="14">
        <v>0</v>
      </c>
      <c r="W1054" s="14">
        <v>1912.751741</v>
      </c>
      <c r="X1054" s="14">
        <v>0</v>
      </c>
      <c r="Y1054" s="14">
        <v>0</v>
      </c>
      <c r="Z1054" s="14">
        <v>0</v>
      </c>
      <c r="AA1054" s="14">
        <v>3188.587794</v>
      </c>
      <c r="AB1054" s="14">
        <v>504</v>
      </c>
      <c r="AC1054" s="14">
        <v>1658.246607</v>
      </c>
      <c r="AD1054" s="14">
        <v>3188.587794</v>
      </c>
      <c r="AE1054" s="14">
        <v>1.9228670699999999</v>
      </c>
      <c r="AF1054" s="14">
        <f t="array" ref="AF1054">TTEST(IF(H1054:R1054&lt;&gt;0,H1054:R1054),IF(S1054:AA1054&lt;&gt;0,S1054:AA1054),2,3)</f>
        <v>0.71038372212084844</v>
      </c>
      <c r="AG1054">
        <f t="array" ref="AG1054">AVERAGE(IF(H1054:R1054&lt;&gt;0,H1054:R1054))</f>
        <v>2376.6748784750002</v>
      </c>
      <c r="AH1054">
        <f t="array" ref="AH1054">STDEV(IF(H1054:R1054&lt;&gt;0,H1054:R1054))</f>
        <v>2136.1196496298526</v>
      </c>
      <c r="AI1054">
        <f t="shared" si="54"/>
        <v>111.26131810485573</v>
      </c>
    </row>
    <row r="1055" spans="1:35" x14ac:dyDescent="0.2">
      <c r="A1055" s="2" t="s">
        <v>1043</v>
      </c>
      <c r="B1055" s="2">
        <v>21479</v>
      </c>
      <c r="C1055" s="5">
        <v>3858</v>
      </c>
      <c r="D1055" s="5">
        <f t="shared" si="52"/>
        <v>67465539</v>
      </c>
      <c r="E1055" s="5">
        <v>3141</v>
      </c>
      <c r="F1055" s="5">
        <f t="shared" si="53"/>
        <v>1</v>
      </c>
      <c r="G1055" s="5">
        <v>60</v>
      </c>
      <c r="H1055" s="14">
        <v>0</v>
      </c>
      <c r="I1055" s="14">
        <v>10875</v>
      </c>
      <c r="J1055" s="14">
        <v>3449.7578010000002</v>
      </c>
      <c r="K1055" s="14">
        <v>0</v>
      </c>
      <c r="L1055" s="14">
        <v>3148.7506699999999</v>
      </c>
      <c r="M1055" s="14">
        <v>2437.5095470000001</v>
      </c>
      <c r="N1055" s="14">
        <v>6988.3054279999997</v>
      </c>
      <c r="O1055" s="14">
        <v>5014.5633390000003</v>
      </c>
      <c r="P1055" s="14">
        <v>1827.9757609999999</v>
      </c>
      <c r="Q1055" s="14">
        <v>0</v>
      </c>
      <c r="R1055" s="14">
        <v>2796.2820270000002</v>
      </c>
      <c r="S1055" s="14">
        <v>3044.1700150000001</v>
      </c>
      <c r="T1055" s="14">
        <v>2486.3228239999999</v>
      </c>
      <c r="U1055" s="14">
        <v>0</v>
      </c>
      <c r="V1055" s="14">
        <v>3236.3033249999999</v>
      </c>
      <c r="W1055" s="14">
        <v>3006.2803680000002</v>
      </c>
      <c r="X1055" s="14">
        <v>2551.3219100000001</v>
      </c>
      <c r="Y1055" s="14">
        <v>0</v>
      </c>
      <c r="Z1055" s="14">
        <v>0</v>
      </c>
      <c r="AA1055" s="14">
        <v>3141.4830040000002</v>
      </c>
      <c r="AB1055" s="14">
        <v>3870</v>
      </c>
      <c r="AC1055" s="14">
        <v>3299.2542360000002</v>
      </c>
      <c r="AD1055" s="14">
        <v>3025.2251919999999</v>
      </c>
      <c r="AE1055" s="14">
        <v>0.91694212600000002</v>
      </c>
      <c r="AF1055" s="14">
        <f t="array" ref="AF1055">TTEST(IF(H1055:R1055&lt;&gt;0,H1055:R1055),IF(S1055:AA1055&lt;&gt;0,S1055:AA1055),2,3)</f>
        <v>0.16750731929079091</v>
      </c>
      <c r="AG1055">
        <f t="array" ref="AG1055">AVERAGE(IF(H1055:R1055&lt;&gt;0,H1055:R1055))</f>
        <v>4567.2680716250006</v>
      </c>
      <c r="AH1055">
        <f t="array" ref="AH1055">STDEV(IF(H1055:R1055&lt;&gt;0,H1055:R1055))</f>
        <v>3030.463970785534</v>
      </c>
      <c r="AI1055">
        <f t="shared" si="54"/>
        <v>150.71184200355657</v>
      </c>
    </row>
    <row r="1056" spans="1:35" x14ac:dyDescent="0.2">
      <c r="A1056" s="2" t="s">
        <v>1179</v>
      </c>
      <c r="B1056" s="2">
        <v>31364</v>
      </c>
      <c r="C1056" s="5">
        <v>1932</v>
      </c>
      <c r="D1056" s="5">
        <f t="shared" si="52"/>
        <v>67463964</v>
      </c>
      <c r="E1056" s="5">
        <v>2151</v>
      </c>
      <c r="F1056" s="5">
        <f t="shared" si="53"/>
        <v>1</v>
      </c>
      <c r="G1056" s="5">
        <v>73</v>
      </c>
      <c r="H1056" s="14">
        <v>0</v>
      </c>
      <c r="I1056" s="14">
        <v>0</v>
      </c>
      <c r="J1056" s="14">
        <v>40.09387349</v>
      </c>
      <c r="K1056" s="14">
        <v>0</v>
      </c>
      <c r="L1056" s="14">
        <v>0</v>
      </c>
      <c r="M1056" s="14">
        <v>0</v>
      </c>
      <c r="N1056" s="14">
        <v>0</v>
      </c>
      <c r="O1056" s="14">
        <v>773.43135370000005</v>
      </c>
      <c r="P1056" s="14">
        <v>0</v>
      </c>
      <c r="Q1056" s="14">
        <v>0</v>
      </c>
      <c r="R1056" s="14">
        <v>3419.9126930000002</v>
      </c>
      <c r="S1056" s="14">
        <v>0</v>
      </c>
      <c r="T1056" s="14">
        <v>1291.8317460000001</v>
      </c>
      <c r="U1056" s="14">
        <v>0</v>
      </c>
      <c r="V1056" s="14">
        <v>3010.299845</v>
      </c>
      <c r="W1056" s="14">
        <v>0</v>
      </c>
      <c r="X1056" s="14">
        <v>0</v>
      </c>
      <c r="Y1056" s="14">
        <v>0</v>
      </c>
      <c r="Z1056" s="14">
        <v>0</v>
      </c>
      <c r="AA1056" s="14">
        <v>3054.4909830000001</v>
      </c>
      <c r="AB1056" s="14">
        <v>0</v>
      </c>
      <c r="AC1056" s="14">
        <v>773.43135370000005</v>
      </c>
      <c r="AD1056" s="14">
        <v>3010.299845</v>
      </c>
      <c r="AE1056" s="14">
        <v>3.8921357799999998</v>
      </c>
      <c r="AF1056" s="14">
        <f t="array" ref="AF1056">TTEST(IF(H1056:R1056&lt;&gt;0,H1056:R1056),IF(S1056:AA1056&lt;&gt;0,S1056:AA1056),2,3)</f>
        <v>0.43930028629996087</v>
      </c>
      <c r="AG1056">
        <f t="array" ref="AG1056">AVERAGE(IF(H1056:R1056&lt;&gt;0,H1056:R1056))</f>
        <v>1411.1459733966667</v>
      </c>
      <c r="AH1056">
        <f t="array" ref="AH1056">STDEV(IF(H1056:R1056&lt;&gt;0,H1056:R1056))</f>
        <v>1777.8649457452163</v>
      </c>
      <c r="AI1056">
        <f t="shared" si="54"/>
        <v>79.373069184688021</v>
      </c>
    </row>
    <row r="1057" spans="1:35" x14ac:dyDescent="0.2">
      <c r="A1057" s="2" t="s">
        <v>1139</v>
      </c>
      <c r="B1057" s="2">
        <v>19229</v>
      </c>
      <c r="C1057" s="5">
        <v>3498</v>
      </c>
      <c r="D1057" s="5">
        <f t="shared" si="52"/>
        <v>67263042</v>
      </c>
      <c r="E1057" s="5">
        <v>3498</v>
      </c>
      <c r="F1057" s="5">
        <f t="shared" si="53"/>
        <v>1</v>
      </c>
      <c r="G1057" s="5">
        <v>82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1466.335898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5530</v>
      </c>
      <c r="AC1057" s="14" t="e">
        <v>#NUM!</v>
      </c>
      <c r="AD1057" s="14">
        <v>1466.335898</v>
      </c>
      <c r="AE1057" s="14" t="e">
        <v>#NUM!</v>
      </c>
      <c r="AF1057" s="14" t="e">
        <f t="array" ref="AF1057">TTEST(IF(H1057:R1057&lt;&gt;0,H1057:R1057),IF(S1057:AA1057&lt;&gt;0,S1057:AA1057),2,3)</f>
        <v>#DIV/0!</v>
      </c>
      <c r="AG1057" t="e">
        <f t="array" ref="AG1057">AVERAGE(IF(H1057:R1057&lt;&gt;0,H1057:R1057))</f>
        <v>#DIV/0!</v>
      </c>
      <c r="AH1057" t="e">
        <f t="array" ref="AH1057">STDEV(IF(H1057:R1057&lt;&gt;0,H1057:R1057))</f>
        <v>#DIV/0!</v>
      </c>
      <c r="AI1057" t="e">
        <f t="shared" si="54"/>
        <v>#DIV/0!</v>
      </c>
    </row>
    <row r="1058" spans="1:35" x14ac:dyDescent="0.2">
      <c r="A1058" s="2" t="s">
        <v>1100</v>
      </c>
      <c r="B1058" s="2">
        <v>42567</v>
      </c>
      <c r="C1058" s="5">
        <v>1721</v>
      </c>
      <c r="D1058" s="5">
        <f t="shared" si="52"/>
        <v>67255860</v>
      </c>
      <c r="E1058" s="5">
        <v>1580</v>
      </c>
      <c r="F1058" s="5">
        <f t="shared" si="53"/>
        <v>1</v>
      </c>
      <c r="G1058" s="5">
        <v>71</v>
      </c>
      <c r="H1058" s="14">
        <v>0</v>
      </c>
      <c r="I1058" s="14">
        <v>2085</v>
      </c>
      <c r="J1058" s="14">
        <v>1224.5186510000001</v>
      </c>
      <c r="K1058" s="14">
        <v>382.84166979999998</v>
      </c>
      <c r="L1058" s="14">
        <v>464.75375409999998</v>
      </c>
      <c r="M1058" s="14">
        <v>3314.3601429999999</v>
      </c>
      <c r="N1058" s="14">
        <v>0</v>
      </c>
      <c r="O1058" s="14">
        <v>798.3432603</v>
      </c>
      <c r="P1058" s="14">
        <v>3566.0114410000001</v>
      </c>
      <c r="Q1058" s="14">
        <v>0</v>
      </c>
      <c r="R1058" s="14">
        <v>1936.1198340000001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1580.3192429999999</v>
      </c>
      <c r="AD1058" s="14" t="e">
        <v>#NUM!</v>
      </c>
      <c r="AE1058" s="14" t="e">
        <v>#NUM!</v>
      </c>
      <c r="AF1058" s="14" t="e">
        <f t="array" ref="AF1058">TTEST(IF(H1058:R1058&lt;&gt;0,H1058:R1058),IF(S1058:AA1058&lt;&gt;0,S1058:AA1058),2,3)</f>
        <v>#DIV/0!</v>
      </c>
      <c r="AG1058">
        <f t="array" ref="AG1058">AVERAGE(IF(H1058:R1058&lt;&gt;0,H1058:R1058))</f>
        <v>1721.4935941500003</v>
      </c>
      <c r="AH1058">
        <f t="array" ref="AH1058">STDEV(IF(H1058:R1058&lt;&gt;0,H1058:R1058))</f>
        <v>1229.8807080863442</v>
      </c>
      <c r="AI1058">
        <f t="shared" si="54"/>
        <v>139.97240405767403</v>
      </c>
    </row>
    <row r="1059" spans="1:35" x14ac:dyDescent="0.2">
      <c r="A1059" s="2" t="s">
        <v>1044</v>
      </c>
      <c r="B1059" s="2">
        <v>72149</v>
      </c>
      <c r="C1059" s="5">
        <v>1148</v>
      </c>
      <c r="D1059" s="5">
        <f t="shared" si="52"/>
        <v>67170719</v>
      </c>
      <c r="E1059" s="5">
        <v>931</v>
      </c>
      <c r="F1059" s="5">
        <f t="shared" si="53"/>
        <v>1</v>
      </c>
      <c r="G1059" s="5">
        <v>100</v>
      </c>
      <c r="H1059" s="14">
        <v>0</v>
      </c>
      <c r="I1059" s="14">
        <v>859</v>
      </c>
      <c r="J1059" s="14">
        <v>73.701811570000004</v>
      </c>
      <c r="K1059" s="14">
        <v>0</v>
      </c>
      <c r="L1059" s="14">
        <v>0</v>
      </c>
      <c r="M1059" s="14">
        <v>1003.7287219999999</v>
      </c>
      <c r="N1059" s="14">
        <v>0</v>
      </c>
      <c r="O1059" s="14">
        <v>0</v>
      </c>
      <c r="P1059" s="14">
        <v>1339.053954</v>
      </c>
      <c r="Q1059" s="14">
        <v>0</v>
      </c>
      <c r="R1059" s="14">
        <v>344.5877883</v>
      </c>
      <c r="S1059" s="14">
        <v>0</v>
      </c>
      <c r="T1059" s="14">
        <v>0</v>
      </c>
      <c r="U1059" s="14">
        <v>3537.5472249999998</v>
      </c>
      <c r="V1059" s="14">
        <v>0</v>
      </c>
      <c r="W1059" s="14">
        <v>1875.2893369999999</v>
      </c>
      <c r="X1059" s="14">
        <v>0</v>
      </c>
      <c r="Y1059" s="14">
        <v>0</v>
      </c>
      <c r="Z1059" s="14">
        <v>0</v>
      </c>
      <c r="AA1059" s="14">
        <v>0</v>
      </c>
      <c r="AB1059" s="14">
        <v>149</v>
      </c>
      <c r="AC1059" s="14">
        <v>859</v>
      </c>
      <c r="AD1059" s="14">
        <v>2706.4182810000002</v>
      </c>
      <c r="AE1059" s="14">
        <v>3.1506615619999998</v>
      </c>
      <c r="AF1059" s="14">
        <f t="array" ref="AF1059">TTEST(IF(H1059:R1059&lt;&gt;0,H1059:R1059),IF(S1059:AA1059&lt;&gt;0,S1059:AA1059),2,3)</f>
        <v>0.23347629603920145</v>
      </c>
      <c r="AG1059">
        <f t="array" ref="AG1059">AVERAGE(IF(H1059:R1059&lt;&gt;0,H1059:R1059))</f>
        <v>724.01445517399998</v>
      </c>
      <c r="AH1059">
        <f t="array" ref="AH1059">STDEV(IF(H1059:R1059&lt;&gt;0,H1059:R1059))</f>
        <v>510.29547407860974</v>
      </c>
      <c r="AI1059">
        <f t="shared" si="54"/>
        <v>141.8814181100237</v>
      </c>
    </row>
    <row r="1060" spans="1:35" x14ac:dyDescent="0.2">
      <c r="A1060" s="2" t="s">
        <v>828</v>
      </c>
      <c r="B1060" s="2">
        <v>12379</v>
      </c>
      <c r="C1060" s="5">
        <v>10745</v>
      </c>
      <c r="D1060" s="5">
        <f t="shared" si="52"/>
        <v>67156075</v>
      </c>
      <c r="E1060" s="5">
        <v>5425</v>
      </c>
      <c r="F1060" s="5">
        <f t="shared" si="53"/>
        <v>1</v>
      </c>
      <c r="G1060" s="5">
        <v>100</v>
      </c>
      <c r="H1060" s="14">
        <v>0</v>
      </c>
      <c r="I1060" s="14">
        <v>42648</v>
      </c>
      <c r="J1060" s="14">
        <v>20429.295989999999</v>
      </c>
      <c r="K1060" s="14">
        <v>0</v>
      </c>
      <c r="L1060" s="14">
        <v>0</v>
      </c>
      <c r="M1060" s="14">
        <v>13539.395469999999</v>
      </c>
      <c r="N1060" s="14">
        <v>13010.862940000001</v>
      </c>
      <c r="O1060" s="14">
        <v>9909.6393260000004</v>
      </c>
      <c r="P1060" s="14">
        <v>6243.0972949999996</v>
      </c>
      <c r="Q1060" s="14">
        <v>22662.374500000002</v>
      </c>
      <c r="R1060" s="14">
        <v>15931.868490000001</v>
      </c>
      <c r="S1060" s="14">
        <v>3312.6755990000001</v>
      </c>
      <c r="T1060" s="14">
        <v>3220.2369159999998</v>
      </c>
      <c r="U1060" s="14">
        <v>0</v>
      </c>
      <c r="V1060" s="14">
        <v>4577.1560399999998</v>
      </c>
      <c r="W1060" s="14">
        <v>3064.0791159999999</v>
      </c>
      <c r="X1060" s="14">
        <v>0</v>
      </c>
      <c r="Y1060" s="14">
        <v>4307.4679150000002</v>
      </c>
      <c r="Z1060" s="14">
        <v>2701.5630719999999</v>
      </c>
      <c r="AA1060" s="14">
        <v>4607.028112</v>
      </c>
      <c r="AB1060" s="14">
        <v>1760</v>
      </c>
      <c r="AC1060" s="14">
        <v>14735.63198</v>
      </c>
      <c r="AD1060" s="14">
        <v>3312.6755990000001</v>
      </c>
      <c r="AE1060" s="14">
        <v>0.224807162</v>
      </c>
      <c r="AF1060" s="14">
        <f t="array" ref="AF1060">TTEST(IF(H1060:R1060&lt;&gt;0,H1060:R1060),IF(S1060:AA1060&lt;&gt;0,S1060:AA1060),2,3)</f>
        <v>8.6119117389006159E-3</v>
      </c>
      <c r="AG1060">
        <f t="array" ref="AG1060">AVERAGE(IF(H1060:R1060&lt;&gt;0,H1060:R1060))</f>
        <v>18046.816751375001</v>
      </c>
      <c r="AH1060">
        <f t="array" ref="AH1060">STDEV(IF(H1060:R1060&lt;&gt;0,H1060:R1060))</f>
        <v>11262.389564316809</v>
      </c>
      <c r="AI1060">
        <f t="shared" si="54"/>
        <v>160.23967780828352</v>
      </c>
    </row>
    <row r="1061" spans="1:35" x14ac:dyDescent="0.2">
      <c r="A1061" s="2" t="s">
        <v>1024</v>
      </c>
      <c r="B1061" s="2">
        <v>26297</v>
      </c>
      <c r="C1061" s="5">
        <v>3278</v>
      </c>
      <c r="D1061" s="5">
        <f t="shared" si="52"/>
        <v>67109944</v>
      </c>
      <c r="E1061" s="5">
        <v>2552</v>
      </c>
      <c r="F1061" s="5">
        <f t="shared" si="53"/>
        <v>1</v>
      </c>
      <c r="G1061" s="5">
        <v>92</v>
      </c>
      <c r="H1061" s="14">
        <v>0</v>
      </c>
      <c r="I1061" s="14">
        <v>5919</v>
      </c>
      <c r="J1061" s="14">
        <v>811.1593742</v>
      </c>
      <c r="K1061" s="14">
        <v>0</v>
      </c>
      <c r="L1061" s="14">
        <v>0</v>
      </c>
      <c r="M1061" s="14">
        <v>161.8736882</v>
      </c>
      <c r="N1061" s="14">
        <v>0</v>
      </c>
      <c r="O1061" s="14">
        <v>6946.0496700000003</v>
      </c>
      <c r="P1061" s="14">
        <v>2552.2781890000001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2552.2781890000001</v>
      </c>
      <c r="AD1061" s="14" t="e">
        <v>#NUM!</v>
      </c>
      <c r="AE1061" s="14" t="e">
        <v>#NUM!</v>
      </c>
      <c r="AF1061" s="14" t="e">
        <f t="array" ref="AF1061">TTEST(IF(H1061:R1061&lt;&gt;0,H1061:R1061),IF(S1061:AA1061&lt;&gt;0,S1061:AA1061),2,3)</f>
        <v>#DIV/0!</v>
      </c>
      <c r="AG1061">
        <f t="array" ref="AG1061">AVERAGE(IF(H1061:R1061&lt;&gt;0,H1061:R1061))</f>
        <v>3278.0721842800003</v>
      </c>
      <c r="AH1061">
        <f t="array" ref="AH1061">STDEV(IF(H1061:R1061&lt;&gt;0,H1061:R1061))</f>
        <v>3031.1584982760705</v>
      </c>
      <c r="AI1061">
        <f t="shared" si="54"/>
        <v>108.14585202800706</v>
      </c>
    </row>
    <row r="1062" spans="1:35" x14ac:dyDescent="0.2">
      <c r="A1062" s="2" t="s">
        <v>771</v>
      </c>
      <c r="B1062" s="2">
        <v>16757</v>
      </c>
      <c r="C1062" s="5">
        <v>8687</v>
      </c>
      <c r="D1062" s="5">
        <f t="shared" si="52"/>
        <v>66960972</v>
      </c>
      <c r="E1062" s="5">
        <v>3996</v>
      </c>
      <c r="F1062" s="5">
        <f t="shared" si="53"/>
        <v>1</v>
      </c>
      <c r="G1062" s="5">
        <v>133</v>
      </c>
      <c r="H1062" s="14">
        <v>0</v>
      </c>
      <c r="I1062" s="14">
        <v>28275</v>
      </c>
      <c r="J1062" s="14">
        <v>1164.334466</v>
      </c>
      <c r="K1062" s="14">
        <v>0</v>
      </c>
      <c r="L1062" s="14">
        <v>0</v>
      </c>
      <c r="M1062" s="14">
        <v>3389.6424769999999</v>
      </c>
      <c r="N1062" s="14">
        <v>0</v>
      </c>
      <c r="O1062" s="14">
        <v>7898.0061599999999</v>
      </c>
      <c r="P1062" s="14">
        <v>2452.581451</v>
      </c>
      <c r="Q1062" s="14">
        <v>39403.699549999998</v>
      </c>
      <c r="R1062" s="14">
        <v>5026.8152540000001</v>
      </c>
      <c r="S1062" s="14">
        <v>0</v>
      </c>
      <c r="T1062" s="14">
        <v>0</v>
      </c>
      <c r="U1062" s="14">
        <v>0</v>
      </c>
      <c r="V1062" s="14">
        <v>3769.4767080000001</v>
      </c>
      <c r="W1062" s="14">
        <v>2177.3925559999998</v>
      </c>
      <c r="X1062" s="14">
        <v>0</v>
      </c>
      <c r="Y1062" s="14">
        <v>3996.2150430000002</v>
      </c>
      <c r="Z1062" s="14">
        <v>5615.6392759999999</v>
      </c>
      <c r="AA1062" s="14">
        <v>3461.2186780000002</v>
      </c>
      <c r="AB1062" s="14">
        <v>6300</v>
      </c>
      <c r="AC1062" s="14">
        <v>5026.8152540000001</v>
      </c>
      <c r="AD1062" s="14">
        <v>3769.4767080000001</v>
      </c>
      <c r="AE1062" s="14">
        <v>0.74987373099999999</v>
      </c>
      <c r="AF1062" s="14">
        <f t="array" ref="AF1062">TTEST(IF(H1062:R1062&lt;&gt;0,H1062:R1062),IF(S1062:AA1062&lt;&gt;0,S1062:AA1062),2,3)</f>
        <v>0.17778404722009641</v>
      </c>
      <c r="AG1062">
        <f t="array" ref="AG1062">AVERAGE(IF(H1062:R1062&lt;&gt;0,H1062:R1062))</f>
        <v>12515.725622571428</v>
      </c>
      <c r="AH1062">
        <f t="array" ref="AH1062">STDEV(IF(H1062:R1062&lt;&gt;0,H1062:R1062))</f>
        <v>15067.245533252286</v>
      </c>
      <c r="AI1062">
        <f t="shared" si="54"/>
        <v>83.065783954672781</v>
      </c>
    </row>
    <row r="1063" spans="1:35" x14ac:dyDescent="0.2">
      <c r="A1063" s="2" t="s">
        <v>1132</v>
      </c>
      <c r="B1063" s="2">
        <v>26477</v>
      </c>
      <c r="C1063" s="5">
        <v>2578</v>
      </c>
      <c r="D1063" s="5">
        <f t="shared" si="52"/>
        <v>66748517</v>
      </c>
      <c r="E1063" s="5">
        <v>2521</v>
      </c>
      <c r="F1063" s="5">
        <f t="shared" si="53"/>
        <v>1</v>
      </c>
      <c r="G1063" s="5">
        <v>55</v>
      </c>
      <c r="H1063" s="14">
        <v>0</v>
      </c>
      <c r="I1063" s="14">
        <v>4011</v>
      </c>
      <c r="J1063" s="14">
        <v>629.38070259999995</v>
      </c>
      <c r="K1063" s="14">
        <v>0</v>
      </c>
      <c r="L1063" s="14">
        <v>965.72136230000001</v>
      </c>
      <c r="M1063" s="14">
        <v>3325.7430859999999</v>
      </c>
      <c r="N1063" s="14">
        <v>0</v>
      </c>
      <c r="O1063" s="14">
        <v>2899.7441950000002</v>
      </c>
      <c r="P1063" s="14">
        <v>2143.1448180000002</v>
      </c>
      <c r="Q1063" s="14">
        <v>4088.6646529999998</v>
      </c>
      <c r="R1063" s="14">
        <v>4605.0225920000003</v>
      </c>
      <c r="S1063" s="14">
        <v>0</v>
      </c>
      <c r="T1063" s="14">
        <v>1171.0032209999999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1940</v>
      </c>
      <c r="AC1063" s="14">
        <v>3112.7436400000001</v>
      </c>
      <c r="AD1063" s="14">
        <v>1171.0032209999999</v>
      </c>
      <c r="AE1063" s="14">
        <v>0.37619648700000002</v>
      </c>
      <c r="AF1063" s="14" t="e">
        <f t="array" ref="AF1063">TTEST(IF(H1063:R1063&lt;&gt;0,H1063:R1063),IF(S1063:AA1063&lt;&gt;0,S1063:AA1063),2,3)</f>
        <v>#DIV/0!</v>
      </c>
      <c r="AG1063">
        <f t="array" ref="AG1063">AVERAGE(IF(H1063:R1063&lt;&gt;0,H1063:R1063))</f>
        <v>2833.5526761125002</v>
      </c>
      <c r="AH1063">
        <f t="array" ref="AH1063">STDEV(IF(H1063:R1063&lt;&gt;0,H1063:R1063))</f>
        <v>1472.1343868648003</v>
      </c>
      <c r="AI1063">
        <f t="shared" si="54"/>
        <v>192.47921259057796</v>
      </c>
    </row>
    <row r="1064" spans="1:35" x14ac:dyDescent="0.2">
      <c r="A1064" s="2" t="s">
        <v>1045</v>
      </c>
      <c r="B1064" s="2">
        <v>45384</v>
      </c>
      <c r="C1064" s="5">
        <v>1816</v>
      </c>
      <c r="D1064" s="5">
        <f t="shared" si="52"/>
        <v>66532944</v>
      </c>
      <c r="E1064" s="5">
        <v>1466</v>
      </c>
      <c r="F1064" s="5">
        <f t="shared" si="53"/>
        <v>1</v>
      </c>
      <c r="G1064" s="5">
        <v>95</v>
      </c>
      <c r="H1064" s="14">
        <v>0</v>
      </c>
      <c r="I1064" s="14">
        <v>5454</v>
      </c>
      <c r="J1064" s="14">
        <v>90.984091719999995</v>
      </c>
      <c r="K1064" s="14">
        <v>0</v>
      </c>
      <c r="L1064" s="14">
        <v>0</v>
      </c>
      <c r="M1064" s="14">
        <v>1072.6430849999999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2060.2862500000001</v>
      </c>
      <c r="T1064" s="14">
        <v>1466.335898</v>
      </c>
      <c r="U1064" s="14">
        <v>0</v>
      </c>
      <c r="V1064" s="14">
        <v>0</v>
      </c>
      <c r="W1064" s="14">
        <v>1645.923902</v>
      </c>
      <c r="X1064" s="14">
        <v>0</v>
      </c>
      <c r="Y1064" s="14">
        <v>0</v>
      </c>
      <c r="Z1064" s="14">
        <v>0</v>
      </c>
      <c r="AA1064" s="14">
        <v>0</v>
      </c>
      <c r="AB1064" s="14">
        <v>922</v>
      </c>
      <c r="AC1064" s="14">
        <v>1072.6430849999999</v>
      </c>
      <c r="AD1064" s="14">
        <v>1645.923902</v>
      </c>
      <c r="AE1064" s="14">
        <v>1.5344562660000001</v>
      </c>
      <c r="AF1064" s="14">
        <f t="array" ref="AF1064">TTEST(IF(H1064:R1064&lt;&gt;0,H1064:R1064),IF(S1064:AA1064&lt;&gt;0,S1064:AA1064),2,3)</f>
        <v>0.79822325923092841</v>
      </c>
      <c r="AG1064">
        <f t="array" ref="AG1064">AVERAGE(IF(H1064:R1064&lt;&gt;0,H1064:R1064))</f>
        <v>2205.8757255733331</v>
      </c>
      <c r="AH1064">
        <f t="array" ref="AH1064">STDEV(IF(H1064:R1064&lt;&gt;0,H1064:R1064))</f>
        <v>2855.4591699692883</v>
      </c>
      <c r="AI1064">
        <f t="shared" si="54"/>
        <v>77.25117377871868</v>
      </c>
    </row>
    <row r="1065" spans="1:35" x14ac:dyDescent="0.2">
      <c r="A1065" s="2" t="s">
        <v>1038</v>
      </c>
      <c r="B1065" s="2">
        <v>78108</v>
      </c>
      <c r="C1065" s="5">
        <v>1072</v>
      </c>
      <c r="D1065" s="5">
        <f t="shared" si="52"/>
        <v>66469908</v>
      </c>
      <c r="E1065" s="5">
        <v>851</v>
      </c>
      <c r="F1065" s="5">
        <f t="shared" si="53"/>
        <v>1</v>
      </c>
      <c r="G1065" s="5">
        <v>65</v>
      </c>
      <c r="H1065" s="14">
        <v>749</v>
      </c>
      <c r="I1065" s="14">
        <v>498</v>
      </c>
      <c r="J1065" s="14">
        <v>204.28390580000001</v>
      </c>
      <c r="K1065" s="14">
        <v>0</v>
      </c>
      <c r="L1065" s="14">
        <v>0</v>
      </c>
      <c r="M1065" s="14">
        <v>1061.3683040000001</v>
      </c>
      <c r="N1065" s="14">
        <v>0</v>
      </c>
      <c r="O1065" s="14">
        <v>0</v>
      </c>
      <c r="P1065" s="14">
        <v>493.77585169999998</v>
      </c>
      <c r="Q1065" s="14">
        <v>0</v>
      </c>
      <c r="R1065" s="14">
        <v>850.52654859999996</v>
      </c>
      <c r="S1065" s="14">
        <v>0</v>
      </c>
      <c r="T1065" s="14">
        <v>0</v>
      </c>
      <c r="U1065" s="14">
        <v>0</v>
      </c>
      <c r="V1065" s="14">
        <v>0</v>
      </c>
      <c r="W1065" s="14">
        <v>1648.4415550000001</v>
      </c>
      <c r="X1065" s="14">
        <v>0</v>
      </c>
      <c r="Y1065" s="14">
        <v>0</v>
      </c>
      <c r="Z1065" s="14">
        <v>2071.2107999999998</v>
      </c>
      <c r="AA1065" s="14">
        <v>0</v>
      </c>
      <c r="AB1065" s="14">
        <v>2070</v>
      </c>
      <c r="AC1065" s="14">
        <v>623.5</v>
      </c>
      <c r="AD1065" s="14">
        <v>1859.8261769999999</v>
      </c>
      <c r="AE1065" s="14">
        <v>2.9828807980000001</v>
      </c>
      <c r="AF1065" s="14">
        <f t="array" ref="AF1065">TTEST(IF(H1065:R1065&lt;&gt;0,H1065:R1065),IF(S1065:AA1065&lt;&gt;0,S1065:AA1065),2,3)</f>
        <v>4.864581701863141E-2</v>
      </c>
      <c r="AG1065">
        <f t="array" ref="AG1065">AVERAGE(IF(H1065:R1065&lt;&gt;0,H1065:R1065))</f>
        <v>642.82576834999998</v>
      </c>
      <c r="AH1065">
        <f t="array" ref="AH1065">STDEV(IF(H1065:R1065&lt;&gt;0,H1065:R1065))</f>
        <v>304.99173161632484</v>
      </c>
      <c r="AI1065">
        <f t="shared" si="54"/>
        <v>210.76826081261291</v>
      </c>
    </row>
    <row r="1066" spans="1:35" x14ac:dyDescent="0.2">
      <c r="A1066" s="2" t="s">
        <v>1143</v>
      </c>
      <c r="B1066" s="2">
        <v>56110</v>
      </c>
      <c r="C1066" s="5">
        <v>1184</v>
      </c>
      <c r="D1066" s="5">
        <f t="shared" si="52"/>
        <v>66434240</v>
      </c>
      <c r="E1066" s="5">
        <v>1184</v>
      </c>
      <c r="F1066" s="5">
        <f t="shared" si="53"/>
        <v>1</v>
      </c>
      <c r="G1066" s="5"/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1184.405986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 t="e">
        <v>#NUM!</v>
      </c>
      <c r="AD1066" s="14">
        <v>1184.405986</v>
      </c>
      <c r="AE1066" s="14" t="e">
        <v>#NUM!</v>
      </c>
      <c r="AF1066" s="14" t="e">
        <f t="array" ref="AF1066">TTEST(IF(H1066:R1066&lt;&gt;0,H1066:R1066),IF(S1066:AA1066&lt;&gt;0,S1066:AA1066),2,3)</f>
        <v>#DIV/0!</v>
      </c>
      <c r="AG1066" t="e">
        <f t="array" ref="AG1066">AVERAGE(IF(H1066:R1066&lt;&gt;0,H1066:R1066))</f>
        <v>#DIV/0!</v>
      </c>
      <c r="AH1066" t="e">
        <f t="array" ref="AH1066">STDEV(IF(H1066:R1066&lt;&gt;0,H1066:R1066))</f>
        <v>#DIV/0!</v>
      </c>
      <c r="AI1066" t="e">
        <f t="shared" si="54"/>
        <v>#DIV/0!</v>
      </c>
    </row>
    <row r="1067" spans="1:35" x14ac:dyDescent="0.2">
      <c r="A1067" s="2" t="s">
        <v>1157</v>
      </c>
      <c r="B1067" s="2">
        <v>23076</v>
      </c>
      <c r="C1067" s="5">
        <v>2774</v>
      </c>
      <c r="D1067" s="5">
        <f t="shared" si="52"/>
        <v>66297348</v>
      </c>
      <c r="E1067" s="5">
        <v>2873</v>
      </c>
      <c r="F1067" s="5">
        <f t="shared" si="53"/>
        <v>1</v>
      </c>
      <c r="G1067" s="5">
        <v>36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1129.3140599999999</v>
      </c>
      <c r="U1067" s="14">
        <v>0</v>
      </c>
      <c r="V1067" s="14">
        <v>3254.1037919999999</v>
      </c>
      <c r="W1067" s="14">
        <v>2491.5617309999998</v>
      </c>
      <c r="X1067" s="14">
        <v>0</v>
      </c>
      <c r="Y1067" s="14">
        <v>0</v>
      </c>
      <c r="Z1067" s="14">
        <v>3454.3395930000001</v>
      </c>
      <c r="AA1067" s="14">
        <v>3951.979296</v>
      </c>
      <c r="AB1067" s="14">
        <v>2360</v>
      </c>
      <c r="AC1067" s="14" t="e">
        <v>#NUM!</v>
      </c>
      <c r="AD1067" s="14">
        <v>3254.1037919999999</v>
      </c>
      <c r="AE1067" s="14" t="e">
        <v>#NUM!</v>
      </c>
      <c r="AF1067" s="14" t="e">
        <f t="array" ref="AF1067">TTEST(IF(H1067:R1067&lt;&gt;0,H1067:R1067),IF(S1067:AA1067&lt;&gt;0,S1067:AA1067),2,3)</f>
        <v>#DIV/0!</v>
      </c>
      <c r="AG1067" t="e">
        <f t="array" ref="AG1067">AVERAGE(IF(H1067:R1067&lt;&gt;0,H1067:R1067))</f>
        <v>#DIV/0!</v>
      </c>
      <c r="AH1067" t="e">
        <f t="array" ref="AH1067">STDEV(IF(H1067:R1067&lt;&gt;0,H1067:R1067))</f>
        <v>#DIV/0!</v>
      </c>
      <c r="AI1067" t="e">
        <f t="shared" si="54"/>
        <v>#DIV/0!</v>
      </c>
    </row>
    <row r="1068" spans="1:35" x14ac:dyDescent="0.2">
      <c r="A1068" s="2" t="s">
        <v>906</v>
      </c>
      <c r="B1068" s="2">
        <v>147425</v>
      </c>
      <c r="C1068" s="5">
        <v>756</v>
      </c>
      <c r="D1068" s="5">
        <f t="shared" si="52"/>
        <v>66046400</v>
      </c>
      <c r="E1068" s="5">
        <v>448</v>
      </c>
      <c r="F1068" s="5">
        <f t="shared" si="53"/>
        <v>1</v>
      </c>
      <c r="G1068" s="5">
        <v>97</v>
      </c>
      <c r="H1068" s="14">
        <v>0</v>
      </c>
      <c r="I1068" s="14">
        <v>448</v>
      </c>
      <c r="J1068" s="14">
        <v>45.840490109999998</v>
      </c>
      <c r="K1068" s="14">
        <v>0</v>
      </c>
      <c r="L1068" s="14">
        <v>0</v>
      </c>
      <c r="M1068" s="14">
        <v>900.05586559999995</v>
      </c>
      <c r="N1068" s="14">
        <v>0</v>
      </c>
      <c r="O1068" s="14">
        <v>2015.6354719999999</v>
      </c>
      <c r="P1068" s="14">
        <v>0</v>
      </c>
      <c r="Q1068" s="14">
        <v>0</v>
      </c>
      <c r="R1068" s="14">
        <v>166.26568140000001</v>
      </c>
      <c r="S1068" s="14">
        <v>0</v>
      </c>
      <c r="T1068" s="14">
        <v>1414.921057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300</v>
      </c>
      <c r="AC1068" s="14">
        <v>448</v>
      </c>
      <c r="AD1068" s="14">
        <v>1414.921057</v>
      </c>
      <c r="AE1068" s="14">
        <v>3.1583059310000001</v>
      </c>
      <c r="AF1068" s="14" t="e">
        <f t="array" ref="AF1068">TTEST(IF(H1068:R1068&lt;&gt;0,H1068:R1068),IF(S1068:AA1068&lt;&gt;0,S1068:AA1068),2,3)</f>
        <v>#DIV/0!</v>
      </c>
      <c r="AG1068">
        <f t="array" ref="AG1068">AVERAGE(IF(H1068:R1068&lt;&gt;0,H1068:R1068))</f>
        <v>715.15950182200004</v>
      </c>
      <c r="AH1068">
        <f t="array" ref="AH1068">STDEV(IF(H1068:R1068&lt;&gt;0,H1068:R1068))</f>
        <v>797.82062196008428</v>
      </c>
      <c r="AI1068">
        <f t="shared" si="54"/>
        <v>89.639134679797749</v>
      </c>
    </row>
    <row r="1069" spans="1:35" x14ac:dyDescent="0.2">
      <c r="A1069" s="2" t="s">
        <v>1020</v>
      </c>
      <c r="B1069" s="2">
        <v>35546</v>
      </c>
      <c r="C1069" s="5">
        <v>2444</v>
      </c>
      <c r="D1069" s="5">
        <f t="shared" si="52"/>
        <v>65937830</v>
      </c>
      <c r="E1069" s="5">
        <v>1855</v>
      </c>
      <c r="F1069" s="5">
        <f t="shared" si="53"/>
        <v>1</v>
      </c>
      <c r="G1069" s="5">
        <v>90</v>
      </c>
      <c r="H1069" s="14">
        <v>0</v>
      </c>
      <c r="I1069" s="14">
        <v>0</v>
      </c>
      <c r="J1069" s="14">
        <v>376.51684840000001</v>
      </c>
      <c r="K1069" s="14">
        <v>0</v>
      </c>
      <c r="L1069" s="14">
        <v>4296.0430809999998</v>
      </c>
      <c r="M1069" s="14">
        <v>1992.781309</v>
      </c>
      <c r="N1069" s="14">
        <v>0</v>
      </c>
      <c r="O1069" s="14">
        <v>1854.841455</v>
      </c>
      <c r="P1069" s="14">
        <v>863.0537779</v>
      </c>
      <c r="Q1069" s="14">
        <v>0</v>
      </c>
      <c r="R1069" s="14">
        <v>6519.2830130000002</v>
      </c>
      <c r="S1069" s="14">
        <v>0</v>
      </c>
      <c r="T1069" s="14">
        <v>1207.090659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1923.8113820000001</v>
      </c>
      <c r="AD1069" s="14">
        <v>1207.090659</v>
      </c>
      <c r="AE1069" s="14">
        <v>0.62744750900000001</v>
      </c>
      <c r="AF1069" s="14" t="e">
        <f t="array" ref="AF1069">TTEST(IF(H1069:R1069&lt;&gt;0,H1069:R1069),IF(S1069:AA1069&lt;&gt;0,S1069:AA1069),2,3)</f>
        <v>#DIV/0!</v>
      </c>
      <c r="AG1069">
        <f t="array" ref="AG1069">AVERAGE(IF(H1069:R1069&lt;&gt;0,H1069:R1069))</f>
        <v>2650.41991405</v>
      </c>
      <c r="AH1069">
        <f t="array" ref="AH1069">STDEV(IF(H1069:R1069&lt;&gt;0,H1069:R1069))</f>
        <v>2328.3867274146824</v>
      </c>
      <c r="AI1069">
        <f t="shared" si="54"/>
        <v>113.83074309966052</v>
      </c>
    </row>
    <row r="1070" spans="1:35" x14ac:dyDescent="0.2">
      <c r="A1070" s="2" t="s">
        <v>1058</v>
      </c>
      <c r="B1070" s="2">
        <v>35210</v>
      </c>
      <c r="C1070" s="5">
        <v>2252</v>
      </c>
      <c r="D1070" s="5">
        <f t="shared" si="52"/>
        <v>65772280</v>
      </c>
      <c r="E1070" s="5">
        <v>1868</v>
      </c>
      <c r="F1070" s="5">
        <f t="shared" si="53"/>
        <v>1</v>
      </c>
      <c r="G1070" s="5">
        <v>77</v>
      </c>
      <c r="H1070" s="14">
        <v>668</v>
      </c>
      <c r="I1070" s="14">
        <v>3440</v>
      </c>
      <c r="J1070" s="14">
        <v>890.58513900000003</v>
      </c>
      <c r="K1070" s="14">
        <v>0</v>
      </c>
      <c r="L1070" s="14">
        <v>0</v>
      </c>
      <c r="M1070" s="14">
        <v>2788.0606739999998</v>
      </c>
      <c r="N1070" s="14">
        <v>0</v>
      </c>
      <c r="O1070" s="14">
        <v>1226.8089729999999</v>
      </c>
      <c r="P1070" s="14">
        <v>2366.1127660000002</v>
      </c>
      <c r="Q1070" s="14">
        <v>0</v>
      </c>
      <c r="R1070" s="14">
        <v>6792.3752340000001</v>
      </c>
      <c r="S1070" s="14">
        <v>2096.8207010000001</v>
      </c>
      <c r="T1070" s="14">
        <v>1746.6903359999999</v>
      </c>
      <c r="U1070" s="14">
        <v>0</v>
      </c>
      <c r="V1070" s="14">
        <v>0</v>
      </c>
      <c r="W1070" s="14">
        <v>1867.555683</v>
      </c>
      <c r="X1070" s="14">
        <v>0</v>
      </c>
      <c r="Y1070" s="14">
        <v>0</v>
      </c>
      <c r="Z1070" s="14">
        <v>0</v>
      </c>
      <c r="AA1070" s="14">
        <v>0</v>
      </c>
      <c r="AB1070" s="14">
        <v>892</v>
      </c>
      <c r="AC1070" s="14">
        <v>2366.1127660000002</v>
      </c>
      <c r="AD1070" s="14">
        <v>1867.555683</v>
      </c>
      <c r="AE1070" s="14">
        <v>0.78929276299999995</v>
      </c>
      <c r="AF1070" s="14">
        <f t="array" ref="AF1070">TTEST(IF(H1070:R1070&lt;&gt;0,H1070:R1070),IF(S1070:AA1070&lt;&gt;0,S1070:AA1070),2,3)</f>
        <v>0.42292892111062819</v>
      </c>
      <c r="AG1070">
        <f t="array" ref="AG1070">AVERAGE(IF(H1070:R1070&lt;&gt;0,H1070:R1070))</f>
        <v>2595.9918265714286</v>
      </c>
      <c r="AH1070">
        <f t="array" ref="AH1070">STDEV(IF(H1070:R1070&lt;&gt;0,H1070:R1070))</f>
        <v>2117.8583704397943</v>
      </c>
      <c r="AI1070">
        <f t="shared" si="54"/>
        <v>122.57627152057128</v>
      </c>
    </row>
    <row r="1071" spans="1:35" x14ac:dyDescent="0.2">
      <c r="A1071" s="2" t="s">
        <v>963</v>
      </c>
      <c r="B1071" s="2">
        <v>52726</v>
      </c>
      <c r="C1071" s="5">
        <v>1816</v>
      </c>
      <c r="D1071" s="5">
        <f t="shared" si="52"/>
        <v>65432966</v>
      </c>
      <c r="E1071" s="5">
        <v>1241</v>
      </c>
      <c r="F1071" s="5">
        <f t="shared" si="53"/>
        <v>1</v>
      </c>
      <c r="G1071" s="5">
        <v>65</v>
      </c>
      <c r="H1071" s="14">
        <v>1241</v>
      </c>
      <c r="I1071" s="14">
        <v>1044</v>
      </c>
      <c r="J1071" s="14">
        <v>240.01027780000001</v>
      </c>
      <c r="K1071" s="14">
        <v>0</v>
      </c>
      <c r="L1071" s="14">
        <v>0</v>
      </c>
      <c r="M1071" s="14">
        <v>4177.8185510000003</v>
      </c>
      <c r="N1071" s="14">
        <v>0</v>
      </c>
      <c r="O1071" s="14">
        <v>2379.6001860000001</v>
      </c>
      <c r="P1071" s="14">
        <v>1219.279434</v>
      </c>
      <c r="Q1071" s="14">
        <v>0</v>
      </c>
      <c r="R1071" s="14">
        <v>3001.0380970000001</v>
      </c>
      <c r="S1071" s="14">
        <v>2884.060414</v>
      </c>
      <c r="T1071" s="14">
        <v>1222.2604650000001</v>
      </c>
      <c r="U1071" s="14">
        <v>0</v>
      </c>
      <c r="V1071" s="14">
        <v>0</v>
      </c>
      <c r="W1071" s="14">
        <v>1910.163728</v>
      </c>
      <c r="X1071" s="14">
        <v>0</v>
      </c>
      <c r="Y1071" s="14">
        <v>0</v>
      </c>
      <c r="Z1071" s="14">
        <v>0</v>
      </c>
      <c r="AA1071" s="14">
        <v>0</v>
      </c>
      <c r="AB1071" s="14">
        <v>656</v>
      </c>
      <c r="AC1071" s="14">
        <v>1241</v>
      </c>
      <c r="AD1071" s="14">
        <v>1910.163728</v>
      </c>
      <c r="AE1071" s="14">
        <v>1.5392133180000001</v>
      </c>
      <c r="AF1071" s="14">
        <f t="array" ref="AF1071">TTEST(IF(H1071:R1071&lt;&gt;0,H1071:R1071),IF(S1071:AA1071&lt;&gt;0,S1071:AA1071),2,3)</f>
        <v>0.88583986150550964</v>
      </c>
      <c r="AG1071">
        <f t="array" ref="AG1071">AVERAGE(IF(H1071:R1071&lt;&gt;0,H1071:R1071))</f>
        <v>1900.3923636857144</v>
      </c>
      <c r="AH1071">
        <f t="array" ref="AH1071">STDEV(IF(H1071:R1071&lt;&gt;0,H1071:R1071))</f>
        <v>1355.0351083936605</v>
      </c>
      <c r="AI1071">
        <f t="shared" si="54"/>
        <v>140.24672511537747</v>
      </c>
    </row>
    <row r="1072" spans="1:35" x14ac:dyDescent="0.2">
      <c r="A1072" s="2" t="s">
        <v>1008</v>
      </c>
      <c r="B1072" s="2">
        <v>74785</v>
      </c>
      <c r="C1072" s="5">
        <v>1184</v>
      </c>
      <c r="D1072" s="5">
        <f t="shared" si="52"/>
        <v>65287305</v>
      </c>
      <c r="E1072" s="5">
        <v>873</v>
      </c>
      <c r="F1072" s="5">
        <f t="shared" si="53"/>
        <v>1</v>
      </c>
      <c r="G1072" s="5">
        <v>83</v>
      </c>
      <c r="H1072" s="14">
        <v>2733</v>
      </c>
      <c r="I1072" s="14">
        <v>915</v>
      </c>
      <c r="J1072" s="14">
        <v>42.015219530000003</v>
      </c>
      <c r="K1072" s="14">
        <v>436.47825310000002</v>
      </c>
      <c r="L1072" s="14">
        <v>0</v>
      </c>
      <c r="M1072" s="14">
        <v>830.75034760000005</v>
      </c>
      <c r="N1072" s="14">
        <v>0</v>
      </c>
      <c r="O1072" s="14">
        <v>0</v>
      </c>
      <c r="P1072" s="14">
        <v>694.44886199999996</v>
      </c>
      <c r="Q1072" s="14">
        <v>0</v>
      </c>
      <c r="R1072" s="14">
        <v>1207.143869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2610</v>
      </c>
      <c r="AC1072" s="14">
        <v>830.75034760000005</v>
      </c>
      <c r="AD1072" s="14" t="e">
        <v>#NUM!</v>
      </c>
      <c r="AE1072" s="14" t="e">
        <v>#NUM!</v>
      </c>
      <c r="AF1072" s="14" t="e">
        <f t="array" ref="AF1072">TTEST(IF(H1072:R1072&lt;&gt;0,H1072:R1072),IF(S1072:AA1072&lt;&gt;0,S1072:AA1072),2,3)</f>
        <v>#DIV/0!</v>
      </c>
      <c r="AG1072">
        <f t="array" ref="AG1072">AVERAGE(IF(H1072:R1072&lt;&gt;0,H1072:R1072))</f>
        <v>979.83379303285722</v>
      </c>
      <c r="AH1072">
        <f t="array" ref="AH1072">STDEV(IF(H1072:R1072&lt;&gt;0,H1072:R1072))</f>
        <v>857.11477185110141</v>
      </c>
      <c r="AI1072">
        <f t="shared" si="54"/>
        <v>114.31768827373267</v>
      </c>
    </row>
    <row r="1073" spans="1:35" x14ac:dyDescent="0.2">
      <c r="A1073" s="2" t="s">
        <v>1130</v>
      </c>
      <c r="B1073" s="2">
        <v>63569</v>
      </c>
      <c r="C1073" s="5">
        <v>1082</v>
      </c>
      <c r="D1073" s="5">
        <f t="shared" si="52"/>
        <v>65285363</v>
      </c>
      <c r="E1073" s="5">
        <v>1027</v>
      </c>
      <c r="F1073" s="5">
        <f t="shared" si="53"/>
        <v>1</v>
      </c>
      <c r="G1073" s="5">
        <v>87</v>
      </c>
      <c r="H1073" s="14">
        <v>0</v>
      </c>
      <c r="I1073" s="14">
        <v>715</v>
      </c>
      <c r="J1073" s="14">
        <v>24.117394170000001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1338.9132420000001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2250</v>
      </c>
      <c r="AC1073" s="14">
        <v>369.55869710000002</v>
      </c>
      <c r="AD1073" s="14">
        <v>1338.9132420000001</v>
      </c>
      <c r="AE1073" s="14">
        <v>3.6230056340000001</v>
      </c>
      <c r="AF1073" s="14" t="e">
        <f t="array" ref="AF1073">TTEST(IF(H1073:R1073&lt;&gt;0,H1073:R1073),IF(S1073:AA1073&lt;&gt;0,S1073:AA1073),2,3)</f>
        <v>#DIV/0!</v>
      </c>
      <c r="AG1073">
        <f t="array" ref="AG1073">AVERAGE(IF(H1073:R1073&lt;&gt;0,H1073:R1073))</f>
        <v>369.55869708500001</v>
      </c>
      <c r="AH1073">
        <f t="array" ref="AH1073">STDEV(IF(H1073:R1073&lt;&gt;0,H1073:R1073))</f>
        <v>488.52777558622552</v>
      </c>
      <c r="AI1073">
        <f t="shared" si="54"/>
        <v>75.647427956687935</v>
      </c>
    </row>
    <row r="1074" spans="1:35" x14ac:dyDescent="0.2">
      <c r="A1074" s="2" t="s">
        <v>1035</v>
      </c>
      <c r="B1074" s="2">
        <v>216776</v>
      </c>
      <c r="C1074" s="5">
        <v>388</v>
      </c>
      <c r="D1074" s="5">
        <f t="shared" si="52"/>
        <v>65249576</v>
      </c>
      <c r="E1074" s="5">
        <v>301</v>
      </c>
      <c r="F1074" s="5">
        <f t="shared" si="53"/>
        <v>1</v>
      </c>
      <c r="G1074" s="5">
        <v>120</v>
      </c>
      <c r="H1074" s="14">
        <v>0</v>
      </c>
      <c r="I1074" s="14">
        <v>271</v>
      </c>
      <c r="J1074" s="14">
        <v>12.78969519</v>
      </c>
      <c r="K1074" s="14">
        <v>0</v>
      </c>
      <c r="L1074" s="14">
        <v>0</v>
      </c>
      <c r="M1074" s="14">
        <v>1285.9895730000001</v>
      </c>
      <c r="N1074" s="14">
        <v>0</v>
      </c>
      <c r="O1074" s="14">
        <v>0</v>
      </c>
      <c r="P1074" s="14">
        <v>330.36250389999998</v>
      </c>
      <c r="Q1074" s="14">
        <v>0</v>
      </c>
      <c r="R1074" s="14">
        <v>376.73564800000003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49.2</v>
      </c>
      <c r="AC1074" s="14">
        <v>330.36250389999998</v>
      </c>
      <c r="AD1074" s="14" t="e">
        <v>#NUM!</v>
      </c>
      <c r="AE1074" s="14" t="e">
        <v>#NUM!</v>
      </c>
      <c r="AF1074" s="14" t="e">
        <f t="array" ref="AF1074">TTEST(IF(H1074:R1074&lt;&gt;0,H1074:R1074),IF(S1074:AA1074&lt;&gt;0,S1074:AA1074),2,3)</f>
        <v>#DIV/0!</v>
      </c>
      <c r="AG1074">
        <f t="array" ref="AG1074">AVERAGE(IF(H1074:R1074&lt;&gt;0,H1074:R1074))</f>
        <v>455.37548401799995</v>
      </c>
      <c r="AH1074">
        <f t="array" ref="AH1074">STDEV(IF(H1074:R1074&lt;&gt;0,H1074:R1074))</f>
        <v>485.18262886301238</v>
      </c>
      <c r="AI1074">
        <f t="shared" si="54"/>
        <v>93.856510296985874</v>
      </c>
    </row>
    <row r="1075" spans="1:35" x14ac:dyDescent="0.2">
      <c r="A1075" s="2" t="s">
        <v>1091</v>
      </c>
      <c r="B1075" s="2">
        <v>60840</v>
      </c>
      <c r="C1075" s="5">
        <v>1220</v>
      </c>
      <c r="D1075" s="5">
        <f t="shared" si="52"/>
        <v>65098800</v>
      </c>
      <c r="E1075" s="5">
        <v>1070</v>
      </c>
      <c r="F1075" s="5">
        <f t="shared" si="53"/>
        <v>1</v>
      </c>
      <c r="G1075" s="5">
        <v>76</v>
      </c>
      <c r="H1075" s="14">
        <v>0</v>
      </c>
      <c r="I1075" s="14">
        <v>828</v>
      </c>
      <c r="J1075" s="14">
        <v>12.659270599999999</v>
      </c>
      <c r="K1075" s="14">
        <v>2551.8681569999999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656.15161590000002</v>
      </c>
      <c r="S1075" s="14">
        <v>0</v>
      </c>
      <c r="T1075" s="14">
        <v>1312.335726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1960</v>
      </c>
      <c r="AC1075" s="14">
        <v>742.07580800000005</v>
      </c>
      <c r="AD1075" s="14">
        <v>1312.335726</v>
      </c>
      <c r="AE1075" s="14">
        <v>1.7684658520000001</v>
      </c>
      <c r="AF1075" s="14" t="e">
        <f t="array" ref="AF1075">TTEST(IF(H1075:R1075&lt;&gt;0,H1075:R1075),IF(S1075:AA1075&lt;&gt;0,S1075:AA1075),2,3)</f>
        <v>#DIV/0!</v>
      </c>
      <c r="AG1075">
        <f t="array" ref="AG1075">AVERAGE(IF(H1075:R1075&lt;&gt;0,H1075:R1075))</f>
        <v>1012.1697608750001</v>
      </c>
      <c r="AH1075">
        <f t="array" ref="AH1075">STDEV(IF(H1075:R1075&lt;&gt;0,H1075:R1075))</f>
        <v>1084.7979522430066</v>
      </c>
      <c r="AI1075">
        <f t="shared" si="54"/>
        <v>93.304910723896995</v>
      </c>
    </row>
    <row r="1076" spans="1:35" x14ac:dyDescent="0.2">
      <c r="A1076" s="2" t="s">
        <v>1145</v>
      </c>
      <c r="B1076" s="2">
        <v>47327</v>
      </c>
      <c r="C1076" s="5">
        <v>1392</v>
      </c>
      <c r="D1076" s="5">
        <f t="shared" si="52"/>
        <v>64932644</v>
      </c>
      <c r="E1076" s="5">
        <v>1372</v>
      </c>
      <c r="F1076" s="5">
        <f t="shared" si="53"/>
        <v>1</v>
      </c>
      <c r="G1076" s="5">
        <v>42</v>
      </c>
      <c r="H1076" s="14">
        <v>812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1990.555638</v>
      </c>
      <c r="P1076" s="14">
        <v>0</v>
      </c>
      <c r="Q1076" s="14">
        <v>0</v>
      </c>
      <c r="R1076" s="14">
        <v>0</v>
      </c>
      <c r="S1076" s="14">
        <v>0</v>
      </c>
      <c r="T1076" s="14">
        <v>1372.4968919999999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1401.2778189999999</v>
      </c>
      <c r="AD1076" s="14">
        <v>1372.4968919999999</v>
      </c>
      <c r="AE1076" s="14">
        <v>0.979460942</v>
      </c>
      <c r="AF1076" s="14" t="e">
        <f t="array" ref="AF1076">TTEST(IF(H1076:R1076&lt;&gt;0,H1076:R1076),IF(S1076:AA1076&lt;&gt;0,S1076:AA1076),2,3)</f>
        <v>#DIV/0!</v>
      </c>
      <c r="AG1076">
        <f t="array" ref="AG1076">AVERAGE(IF(H1076:R1076&lt;&gt;0,H1076:R1076))</f>
        <v>1401.2778189999999</v>
      </c>
      <c r="AH1076">
        <f t="array" ref="AH1076">STDEV(IF(H1076:R1076&lt;&gt;0,H1076:R1076))</f>
        <v>833.36468363543838</v>
      </c>
      <c r="AI1076">
        <f t="shared" si="54"/>
        <v>168.14701252843099</v>
      </c>
    </row>
    <row r="1077" spans="1:35" x14ac:dyDescent="0.2">
      <c r="A1077" s="2" t="s">
        <v>860</v>
      </c>
      <c r="B1077" s="2">
        <v>30380</v>
      </c>
      <c r="C1077" s="5">
        <v>4120</v>
      </c>
      <c r="D1077" s="5">
        <f t="shared" si="52"/>
        <v>64861300</v>
      </c>
      <c r="E1077" s="5">
        <v>2135</v>
      </c>
      <c r="F1077" s="5">
        <f t="shared" si="53"/>
        <v>1</v>
      </c>
      <c r="G1077" s="5">
        <v>138</v>
      </c>
      <c r="H1077" s="14">
        <v>0</v>
      </c>
      <c r="I1077" s="14">
        <v>3838</v>
      </c>
      <c r="J1077" s="14">
        <v>50.109977460000003</v>
      </c>
      <c r="K1077" s="14">
        <v>4209.7965830000003</v>
      </c>
      <c r="L1077" s="14">
        <v>18514.15987</v>
      </c>
      <c r="M1077" s="14">
        <v>1485.974999</v>
      </c>
      <c r="N1077" s="14">
        <v>0</v>
      </c>
      <c r="O1077" s="14">
        <v>2134.8561319999999</v>
      </c>
      <c r="P1077" s="14">
        <v>5222.5748489999996</v>
      </c>
      <c r="Q1077" s="14">
        <v>0</v>
      </c>
      <c r="R1077" s="14">
        <v>1411.658351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217</v>
      </c>
      <c r="AC1077" s="14">
        <v>2986.4280659999999</v>
      </c>
      <c r="AD1077" s="14" t="e">
        <v>#NUM!</v>
      </c>
      <c r="AE1077" s="14" t="e">
        <v>#NUM!</v>
      </c>
      <c r="AF1077" s="14" t="e">
        <f t="array" ref="AF1077">TTEST(IF(H1077:R1077&lt;&gt;0,H1077:R1077),IF(S1077:AA1077&lt;&gt;0,S1077:AA1077),2,3)</f>
        <v>#DIV/0!</v>
      </c>
      <c r="AG1077">
        <f t="array" ref="AG1077">AVERAGE(IF(H1077:R1077&lt;&gt;0,H1077:R1077))</f>
        <v>4608.3913451824992</v>
      </c>
      <c r="AH1077">
        <f t="array" ref="AH1077">STDEV(IF(H1077:R1077&lt;&gt;0,H1077:R1077))</f>
        <v>5872.0268027380789</v>
      </c>
      <c r="AI1077">
        <f t="shared" si="54"/>
        <v>78.480420815409829</v>
      </c>
    </row>
    <row r="1078" spans="1:35" x14ac:dyDescent="0.2">
      <c r="A1078" s="2" t="s">
        <v>1155</v>
      </c>
      <c r="B1078" s="2">
        <v>14779</v>
      </c>
      <c r="C1078" s="5">
        <v>4363</v>
      </c>
      <c r="D1078" s="5">
        <f t="shared" si="52"/>
        <v>64850252</v>
      </c>
      <c r="E1078" s="5">
        <v>4388</v>
      </c>
      <c r="F1078" s="5">
        <f t="shared" si="53"/>
        <v>1</v>
      </c>
      <c r="G1078" s="5">
        <v>51</v>
      </c>
      <c r="H1078" s="14">
        <v>0</v>
      </c>
      <c r="I1078" s="14">
        <v>5025</v>
      </c>
      <c r="J1078" s="14">
        <v>1314.051371</v>
      </c>
      <c r="K1078" s="14">
        <v>0</v>
      </c>
      <c r="L1078" s="14">
        <v>0</v>
      </c>
      <c r="M1078" s="14">
        <v>1555.22291</v>
      </c>
      <c r="N1078" s="14">
        <v>0</v>
      </c>
      <c r="O1078" s="14">
        <v>0</v>
      </c>
      <c r="P1078" s="14">
        <v>1772.551692</v>
      </c>
      <c r="Q1078" s="14">
        <v>0</v>
      </c>
      <c r="R1078" s="14">
        <v>9841.668275</v>
      </c>
      <c r="S1078" s="14">
        <v>5642.8657480000002</v>
      </c>
      <c r="T1078" s="14">
        <v>5761.8404819999996</v>
      </c>
      <c r="U1078" s="14">
        <v>4388.4980949999999</v>
      </c>
      <c r="V1078" s="14">
        <v>4356.6867970000003</v>
      </c>
      <c r="W1078" s="14">
        <v>5214.7179480000004</v>
      </c>
      <c r="X1078" s="14">
        <v>1892.585034</v>
      </c>
      <c r="Y1078" s="14">
        <v>6315.9089830000003</v>
      </c>
      <c r="Z1078" s="14">
        <v>3636.2882930000001</v>
      </c>
      <c r="AA1078" s="14">
        <v>4481.3039390000004</v>
      </c>
      <c r="AB1078" s="14">
        <v>4240</v>
      </c>
      <c r="AC1078" s="14">
        <v>1772.551692</v>
      </c>
      <c r="AD1078" s="14">
        <v>4481.3039390000004</v>
      </c>
      <c r="AE1078" s="14">
        <v>2.528165446</v>
      </c>
      <c r="AF1078" s="14">
        <f t="array" ref="AF1078">TTEST(IF(H1078:R1078&lt;&gt;0,H1078:R1078),IF(S1078:AA1078&lt;&gt;0,S1078:AA1078),2,3)</f>
        <v>0.68524249014783079</v>
      </c>
      <c r="AG1078">
        <f t="array" ref="AG1078">AVERAGE(IF(H1078:R1078&lt;&gt;0,H1078:R1078))</f>
        <v>3901.6988495999999</v>
      </c>
      <c r="AH1078">
        <f t="array" ref="AH1078">STDEV(IF(H1078:R1078&lt;&gt;0,H1078:R1078))</f>
        <v>3649.6636378068997</v>
      </c>
      <c r="AI1078">
        <f t="shared" si="54"/>
        <v>106.90571068473996</v>
      </c>
    </row>
    <row r="1079" spans="1:35" x14ac:dyDescent="0.2">
      <c r="A1079" s="2" t="s">
        <v>1148</v>
      </c>
      <c r="B1079" s="2">
        <v>68165</v>
      </c>
      <c r="C1079" s="5">
        <v>956</v>
      </c>
      <c r="D1079" s="5">
        <f t="shared" si="52"/>
        <v>64824915</v>
      </c>
      <c r="E1079" s="5">
        <v>951</v>
      </c>
      <c r="F1079" s="5">
        <f t="shared" si="53"/>
        <v>1</v>
      </c>
      <c r="G1079" s="5">
        <v>52</v>
      </c>
      <c r="H1079" s="14">
        <v>0</v>
      </c>
      <c r="I1079" s="14">
        <v>1109</v>
      </c>
      <c r="J1079" s="14">
        <v>0</v>
      </c>
      <c r="K1079" s="14">
        <v>0</v>
      </c>
      <c r="L1079" s="14">
        <v>0</v>
      </c>
      <c r="M1079" s="14">
        <v>276.90336430000002</v>
      </c>
      <c r="N1079" s="14">
        <v>0</v>
      </c>
      <c r="O1079" s="14">
        <v>0</v>
      </c>
      <c r="P1079" s="14">
        <v>856.48207630000002</v>
      </c>
      <c r="Q1079" s="14">
        <v>0</v>
      </c>
      <c r="R1079" s="14">
        <v>951.05964570000003</v>
      </c>
      <c r="S1079" s="14">
        <v>0</v>
      </c>
      <c r="T1079" s="14">
        <v>1132.6382510000001</v>
      </c>
      <c r="U1079" s="14">
        <v>0</v>
      </c>
      <c r="V1079" s="14">
        <v>0</v>
      </c>
      <c r="W1079" s="14">
        <v>0</v>
      </c>
      <c r="X1079" s="14">
        <v>1828.993414</v>
      </c>
      <c r="Y1079" s="14">
        <v>0</v>
      </c>
      <c r="Z1079" s="14">
        <v>0</v>
      </c>
      <c r="AA1079" s="14">
        <v>0</v>
      </c>
      <c r="AB1079" s="14">
        <v>538</v>
      </c>
      <c r="AC1079" s="14">
        <v>903.77086099999997</v>
      </c>
      <c r="AD1079" s="14">
        <v>1480.815832</v>
      </c>
      <c r="AE1079" s="14">
        <v>1.6384859220000001</v>
      </c>
      <c r="AF1079" s="14">
        <f t="array" ref="AF1079">TTEST(IF(H1079:R1079&lt;&gt;0,H1079:R1079),IF(S1079:AA1079&lt;&gt;0,S1079:AA1079),2,3)</f>
        <v>0.25643839330188684</v>
      </c>
      <c r="AG1079">
        <f t="array" ref="AG1079">AVERAGE(IF(H1079:R1079&lt;&gt;0,H1079:R1079))</f>
        <v>798.36127157500005</v>
      </c>
      <c r="AH1079">
        <f t="array" ref="AH1079">STDEV(IF(H1079:R1079&lt;&gt;0,H1079:R1079))</f>
        <v>362.90935050846304</v>
      </c>
      <c r="AI1079">
        <f t="shared" si="54"/>
        <v>219.98917097518608</v>
      </c>
    </row>
    <row r="1080" spans="1:35" x14ac:dyDescent="0.2">
      <c r="A1080" s="2" t="s">
        <v>1219</v>
      </c>
      <c r="B1080" s="2">
        <v>15319</v>
      </c>
      <c r="C1080" s="5">
        <v>3628</v>
      </c>
      <c r="D1080" s="5">
        <f t="shared" si="52"/>
        <v>64784051</v>
      </c>
      <c r="E1080" s="5">
        <v>4229</v>
      </c>
      <c r="F1080" s="5">
        <f t="shared" si="53"/>
        <v>1</v>
      </c>
      <c r="G1080" s="5">
        <v>48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4790.3283940000001</v>
      </c>
      <c r="T1080" s="14">
        <v>0</v>
      </c>
      <c r="U1080" s="14">
        <v>4407.1799330000003</v>
      </c>
      <c r="V1080" s="14">
        <v>4050.6603519999999</v>
      </c>
      <c r="W1080" s="14">
        <v>2073.140656</v>
      </c>
      <c r="X1080" s="14">
        <v>0</v>
      </c>
      <c r="Y1080" s="14">
        <v>5293.8615790000003</v>
      </c>
      <c r="Z1080" s="14">
        <v>3114.3690780000002</v>
      </c>
      <c r="AA1080" s="14">
        <v>5057.8944099999999</v>
      </c>
      <c r="AB1080" s="14">
        <v>238</v>
      </c>
      <c r="AC1080" s="14" t="e">
        <v>#NUM!</v>
      </c>
      <c r="AD1080" s="14">
        <v>4407.1799330000003</v>
      </c>
      <c r="AE1080" s="14" t="e">
        <v>#NUM!</v>
      </c>
      <c r="AF1080" s="14" t="e">
        <f t="array" ref="AF1080">TTEST(IF(H1080:R1080&lt;&gt;0,H1080:R1080),IF(S1080:AA1080&lt;&gt;0,S1080:AA1080),2,3)</f>
        <v>#DIV/0!</v>
      </c>
      <c r="AG1080" t="e">
        <f t="array" ref="AG1080">AVERAGE(IF(H1080:R1080&lt;&gt;0,H1080:R1080))</f>
        <v>#DIV/0!</v>
      </c>
      <c r="AH1080" t="e">
        <f t="array" ref="AH1080">STDEV(IF(H1080:R1080&lt;&gt;0,H1080:R1080))</f>
        <v>#DIV/0!</v>
      </c>
      <c r="AI1080" t="e">
        <f t="shared" si="54"/>
        <v>#DIV/0!</v>
      </c>
    </row>
    <row r="1081" spans="1:35" x14ac:dyDescent="0.2">
      <c r="A1081" s="2" t="s">
        <v>1154</v>
      </c>
      <c r="B1081" s="2">
        <v>103955</v>
      </c>
      <c r="C1081" s="5">
        <v>621</v>
      </c>
      <c r="D1081" s="5">
        <f t="shared" si="52"/>
        <v>64763965</v>
      </c>
      <c r="E1081" s="5">
        <v>623</v>
      </c>
      <c r="F1081" s="5">
        <f t="shared" si="53"/>
        <v>1</v>
      </c>
      <c r="G1081" s="5">
        <v>99</v>
      </c>
      <c r="H1081" s="14">
        <v>0</v>
      </c>
      <c r="I1081" s="14">
        <v>1056</v>
      </c>
      <c r="J1081" s="14">
        <v>7.6714309739999997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189.0145182</v>
      </c>
      <c r="S1081" s="14">
        <v>0</v>
      </c>
      <c r="T1081" s="14">
        <v>1232.394254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189.0145182</v>
      </c>
      <c r="AD1081" s="14">
        <v>1232.394254</v>
      </c>
      <c r="AE1081" s="14">
        <v>6.5201036730000004</v>
      </c>
      <c r="AF1081" s="14" t="e">
        <f t="array" ref="AF1081">TTEST(IF(H1081:R1081&lt;&gt;0,H1081:R1081),IF(S1081:AA1081&lt;&gt;0,S1081:AA1081),2,3)</f>
        <v>#DIV/0!</v>
      </c>
      <c r="AG1081">
        <f t="array" ref="AG1081">AVERAGE(IF(H1081:R1081&lt;&gt;0,H1081:R1081))</f>
        <v>417.56198305800007</v>
      </c>
      <c r="AH1081">
        <f t="array" ref="AH1081">STDEV(IF(H1081:R1081&lt;&gt;0,H1081:R1081))</f>
        <v>560.28890309267172</v>
      </c>
      <c r="AI1081">
        <f t="shared" si="54"/>
        <v>74.526191890139103</v>
      </c>
    </row>
    <row r="1082" spans="1:35" x14ac:dyDescent="0.2">
      <c r="A1082" s="2" t="s">
        <v>1063</v>
      </c>
      <c r="B1082" s="2">
        <v>108426</v>
      </c>
      <c r="C1082" s="5">
        <v>726</v>
      </c>
      <c r="D1082" s="5">
        <f t="shared" si="52"/>
        <v>64621896</v>
      </c>
      <c r="E1082" s="5">
        <v>596</v>
      </c>
      <c r="F1082" s="5">
        <f t="shared" si="53"/>
        <v>1</v>
      </c>
      <c r="G1082" s="5">
        <v>58</v>
      </c>
      <c r="H1082" s="14">
        <v>385</v>
      </c>
      <c r="I1082" s="14">
        <v>596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1196.9981620000001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490.5</v>
      </c>
      <c r="AD1082" s="14">
        <v>1196.9981620000001</v>
      </c>
      <c r="AE1082" s="14">
        <v>2.4403632260000001</v>
      </c>
      <c r="AF1082" s="14" t="e">
        <f t="array" ref="AF1082">TTEST(IF(H1082:R1082&lt;&gt;0,H1082:R1082),IF(S1082:AA1082&lt;&gt;0,S1082:AA1082),2,3)</f>
        <v>#DIV/0!</v>
      </c>
      <c r="AG1082">
        <f t="array" ref="AG1082">AVERAGE(IF(H1082:R1082&lt;&gt;0,H1082:R1082))</f>
        <v>490.5</v>
      </c>
      <c r="AH1082">
        <f t="array" ref="AH1082">STDEV(IF(H1082:R1082&lt;&gt;0,H1082:R1082))</f>
        <v>149.19953083036154</v>
      </c>
      <c r="AI1082">
        <f t="shared" si="54"/>
        <v>328.75438499715784</v>
      </c>
    </row>
    <row r="1083" spans="1:35" x14ac:dyDescent="0.2">
      <c r="A1083" s="2" t="s">
        <v>1034</v>
      </c>
      <c r="B1083" s="2">
        <v>13201</v>
      </c>
      <c r="C1083" s="5">
        <v>6395</v>
      </c>
      <c r="D1083" s="5">
        <f t="shared" si="52"/>
        <v>64618895</v>
      </c>
      <c r="E1083" s="5">
        <v>4895</v>
      </c>
      <c r="F1083" s="5">
        <f t="shared" si="53"/>
        <v>1</v>
      </c>
      <c r="G1083" s="5">
        <v>72</v>
      </c>
      <c r="H1083" s="14">
        <v>0</v>
      </c>
      <c r="I1083" s="14">
        <v>15491</v>
      </c>
      <c r="J1083" s="14">
        <v>2917.0098520000001</v>
      </c>
      <c r="K1083" s="14">
        <v>0</v>
      </c>
      <c r="L1083" s="14">
        <v>0</v>
      </c>
      <c r="M1083" s="14">
        <v>5264.5067079999999</v>
      </c>
      <c r="N1083" s="14">
        <v>0</v>
      </c>
      <c r="O1083" s="14">
        <v>4524.6720269999996</v>
      </c>
      <c r="P1083" s="14">
        <v>7991.4400640000003</v>
      </c>
      <c r="Q1083" s="14">
        <v>10123.457609999999</v>
      </c>
      <c r="R1083" s="14">
        <v>2496.7566459999998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2349.5506839999998</v>
      </c>
      <c r="Y1083" s="14">
        <v>0</v>
      </c>
      <c r="Z1083" s="14">
        <v>0</v>
      </c>
      <c r="AA1083" s="14">
        <v>0</v>
      </c>
      <c r="AB1083" s="14">
        <v>0</v>
      </c>
      <c r="AC1083" s="14">
        <v>5264.5067079999999</v>
      </c>
      <c r="AD1083" s="14">
        <v>2349.5506839999998</v>
      </c>
      <c r="AE1083" s="14">
        <v>0.44630025499999998</v>
      </c>
      <c r="AF1083" s="14" t="e">
        <f t="array" ref="AF1083">TTEST(IF(H1083:R1083&lt;&gt;0,H1083:R1083),IF(S1083:AA1083&lt;&gt;0,S1083:AA1083),2,3)</f>
        <v>#DIV/0!</v>
      </c>
      <c r="AG1083">
        <f t="array" ref="AG1083">AVERAGE(IF(H1083:R1083&lt;&gt;0,H1083:R1083))</f>
        <v>6972.6918438571429</v>
      </c>
      <c r="AH1083">
        <f t="array" ref="AH1083">STDEV(IF(H1083:R1083&lt;&gt;0,H1083:R1083))</f>
        <v>4635.3711913346497</v>
      </c>
      <c r="AI1083">
        <f t="shared" si="54"/>
        <v>150.42359189900205</v>
      </c>
    </row>
    <row r="1084" spans="1:35" x14ac:dyDescent="0.2">
      <c r="A1084" s="2" t="s">
        <v>1206</v>
      </c>
      <c r="B1084" s="2">
        <v>32092</v>
      </c>
      <c r="C1084" s="5">
        <v>1778</v>
      </c>
      <c r="D1084" s="5">
        <f t="shared" si="52"/>
        <v>64601196</v>
      </c>
      <c r="E1084" s="5">
        <v>2013</v>
      </c>
      <c r="F1084" s="5">
        <f t="shared" si="53"/>
        <v>1</v>
      </c>
      <c r="G1084" s="5">
        <v>59</v>
      </c>
      <c r="H1084" s="14">
        <v>0</v>
      </c>
      <c r="I1084" s="14">
        <v>2013</v>
      </c>
      <c r="J1084" s="14">
        <v>500.23894680000001</v>
      </c>
      <c r="K1084" s="14">
        <v>0</v>
      </c>
      <c r="L1084" s="14">
        <v>0</v>
      </c>
      <c r="M1084" s="14">
        <v>3565.9179819999999</v>
      </c>
      <c r="N1084" s="14">
        <v>0</v>
      </c>
      <c r="O1084" s="14">
        <v>2309.0025679999999</v>
      </c>
      <c r="P1084" s="14">
        <v>2111.7213240000001</v>
      </c>
      <c r="Q1084" s="14">
        <v>0</v>
      </c>
      <c r="R1084" s="14">
        <v>758.5362556</v>
      </c>
      <c r="S1084" s="14">
        <v>0</v>
      </c>
      <c r="T1084" s="14">
        <v>1184.405986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2062.360662</v>
      </c>
      <c r="AD1084" s="14">
        <v>1184.405986</v>
      </c>
      <c r="AE1084" s="14">
        <v>0.57429624599999995</v>
      </c>
      <c r="AF1084" s="14" t="e">
        <f t="array" ref="AF1084">TTEST(IF(H1084:R1084&lt;&gt;0,H1084:R1084),IF(S1084:AA1084&lt;&gt;0,S1084:AA1084),2,3)</f>
        <v>#DIV/0!</v>
      </c>
      <c r="AG1084">
        <f t="array" ref="AG1084">AVERAGE(IF(H1084:R1084&lt;&gt;0,H1084:R1084))</f>
        <v>1876.4028460666666</v>
      </c>
      <c r="AH1084">
        <f t="array" ref="AH1084">STDEV(IF(H1084:R1084&lt;&gt;0,H1084:R1084))</f>
        <v>1118.8467521703394</v>
      </c>
      <c r="AI1084">
        <f t="shared" si="54"/>
        <v>167.70865558011582</v>
      </c>
    </row>
    <row r="1085" spans="1:35" x14ac:dyDescent="0.2">
      <c r="A1085" s="2" t="s">
        <v>1037</v>
      </c>
      <c r="B1085" s="2">
        <v>30911</v>
      </c>
      <c r="C1085" s="5">
        <v>2713</v>
      </c>
      <c r="D1085" s="5">
        <f t="shared" si="52"/>
        <v>64542168</v>
      </c>
      <c r="E1085" s="5">
        <v>2088</v>
      </c>
      <c r="F1085" s="5">
        <f t="shared" si="53"/>
        <v>1</v>
      </c>
      <c r="G1085" s="5">
        <v>84</v>
      </c>
      <c r="H1085" s="14">
        <v>0</v>
      </c>
      <c r="I1085" s="14">
        <v>2546</v>
      </c>
      <c r="J1085" s="14">
        <v>1665.124603</v>
      </c>
      <c r="K1085" s="14">
        <v>0</v>
      </c>
      <c r="L1085" s="14">
        <v>0</v>
      </c>
      <c r="M1085" s="14">
        <v>2574.760041</v>
      </c>
      <c r="N1085" s="14">
        <v>2310.2233489999999</v>
      </c>
      <c r="O1085" s="14">
        <v>1865.6215870000001</v>
      </c>
      <c r="P1085" s="14">
        <v>1352.7557119999999</v>
      </c>
      <c r="Q1085" s="14">
        <v>3243.5630660000002</v>
      </c>
      <c r="R1085" s="14">
        <v>8931.6639720000003</v>
      </c>
      <c r="S1085" s="14">
        <v>0</v>
      </c>
      <c r="T1085" s="14">
        <v>1285.011199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1360</v>
      </c>
      <c r="AC1085" s="14">
        <v>2428.1116750000001</v>
      </c>
      <c r="AD1085" s="14">
        <v>1285.011199</v>
      </c>
      <c r="AE1085" s="14">
        <v>0.52922244600000001</v>
      </c>
      <c r="AF1085" s="14" t="e">
        <f t="array" ref="AF1085">TTEST(IF(H1085:R1085&lt;&gt;0,H1085:R1085),IF(S1085:AA1085&lt;&gt;0,S1085:AA1085),2,3)</f>
        <v>#DIV/0!</v>
      </c>
      <c r="AG1085">
        <f t="array" ref="AG1085">AVERAGE(IF(H1085:R1085&lt;&gt;0,H1085:R1085))</f>
        <v>3061.2140412500003</v>
      </c>
      <c r="AH1085">
        <f t="array" ref="AH1085">STDEV(IF(H1085:R1085&lt;&gt;0,H1085:R1085))</f>
        <v>2445.3699830441346</v>
      </c>
      <c r="AI1085">
        <f t="shared" si="54"/>
        <v>125.18408512724231</v>
      </c>
    </row>
    <row r="1086" spans="1:35" x14ac:dyDescent="0.2">
      <c r="A1086" s="2" t="s">
        <v>1184</v>
      </c>
      <c r="B1086" s="2">
        <v>63009</v>
      </c>
      <c r="C1086" s="5">
        <v>948</v>
      </c>
      <c r="D1086" s="5">
        <f t="shared" si="52"/>
        <v>64269180</v>
      </c>
      <c r="E1086" s="5">
        <v>1020</v>
      </c>
      <c r="F1086" s="5">
        <f t="shared" si="53"/>
        <v>1</v>
      </c>
      <c r="G1086" s="5">
        <v>56</v>
      </c>
      <c r="H1086" s="14">
        <v>0</v>
      </c>
      <c r="I1086" s="14">
        <v>1020</v>
      </c>
      <c r="J1086" s="14">
        <v>53.130411789999997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1396.164428</v>
      </c>
      <c r="Q1086" s="14">
        <v>0</v>
      </c>
      <c r="R1086" s="14">
        <v>996.31218799999999</v>
      </c>
      <c r="S1086" s="14">
        <v>0</v>
      </c>
      <c r="T1086" s="14">
        <v>1273.092324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1008.1560940000001</v>
      </c>
      <c r="AD1086" s="14">
        <v>1273.092324</v>
      </c>
      <c r="AE1086" s="14">
        <v>1.2627928669999999</v>
      </c>
      <c r="AF1086" s="14" t="e">
        <f t="array" ref="AF1086">TTEST(IF(H1086:R1086&lt;&gt;0,H1086:R1086),IF(S1086:AA1086&lt;&gt;0,S1086:AA1086),2,3)</f>
        <v>#DIV/0!</v>
      </c>
      <c r="AG1086">
        <f t="array" ref="AG1086">AVERAGE(IF(H1086:R1086&lt;&gt;0,H1086:R1086))</f>
        <v>866.40175694749996</v>
      </c>
      <c r="AH1086">
        <f t="array" ref="AH1086">STDEV(IF(H1086:R1086&lt;&gt;0,H1086:R1086))</f>
        <v>572.28428508333479</v>
      </c>
      <c r="AI1086">
        <f t="shared" si="54"/>
        <v>151.39359572338012</v>
      </c>
    </row>
    <row r="1087" spans="1:35" x14ac:dyDescent="0.2">
      <c r="A1087" s="2" t="s">
        <v>1246</v>
      </c>
      <c r="B1087" s="2">
        <v>47068</v>
      </c>
      <c r="C1087" s="5">
        <v>1082</v>
      </c>
      <c r="D1087" s="5">
        <f t="shared" si="52"/>
        <v>64247820</v>
      </c>
      <c r="E1087" s="5">
        <v>1365</v>
      </c>
      <c r="F1087" s="5">
        <f t="shared" si="53"/>
        <v>1</v>
      </c>
      <c r="G1087" s="5">
        <v>88</v>
      </c>
      <c r="H1087" s="14">
        <v>0</v>
      </c>
      <c r="I1087" s="14">
        <v>1365</v>
      </c>
      <c r="J1087" s="14">
        <v>20.534876860000001</v>
      </c>
      <c r="K1087" s="14">
        <v>0</v>
      </c>
      <c r="L1087" s="14">
        <v>0</v>
      </c>
      <c r="M1087" s="14">
        <v>0</v>
      </c>
      <c r="N1087" s="14">
        <v>0</v>
      </c>
      <c r="O1087" s="14">
        <v>1860.239112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1365</v>
      </c>
      <c r="AD1087" s="14" t="e">
        <v>#NUM!</v>
      </c>
      <c r="AE1087" s="14" t="e">
        <v>#NUM!</v>
      </c>
      <c r="AF1087" s="14" t="e">
        <f t="array" ref="AF1087">TTEST(IF(H1087:R1087&lt;&gt;0,H1087:R1087),IF(S1087:AA1087&lt;&gt;0,S1087:AA1087),2,3)</f>
        <v>#DIV/0!</v>
      </c>
      <c r="AG1087">
        <f t="array" ref="AG1087">AVERAGE(IF(H1087:R1087&lt;&gt;0,H1087:R1087))</f>
        <v>1081.9246629533334</v>
      </c>
      <c r="AH1087">
        <f t="array" ref="AH1087">STDEV(IF(H1087:R1087&lt;&gt;0,H1087:R1087))</f>
        <v>951.95937572518085</v>
      </c>
      <c r="AI1087">
        <f t="shared" si="54"/>
        <v>113.65239846806992</v>
      </c>
    </row>
    <row r="1088" spans="1:35" x14ac:dyDescent="0.2">
      <c r="A1088" s="2" t="s">
        <v>1102</v>
      </c>
      <c r="B1088" s="2">
        <v>61228</v>
      </c>
      <c r="C1088" s="5">
        <v>1190</v>
      </c>
      <c r="D1088" s="5">
        <f t="shared" si="52"/>
        <v>63983260</v>
      </c>
      <c r="E1088" s="5">
        <v>1045</v>
      </c>
      <c r="F1088" s="5">
        <f t="shared" si="53"/>
        <v>1</v>
      </c>
      <c r="G1088" s="5">
        <v>88</v>
      </c>
      <c r="H1088" s="14">
        <v>0</v>
      </c>
      <c r="I1088" s="14">
        <v>0</v>
      </c>
      <c r="J1088" s="14">
        <v>40.930813270000002</v>
      </c>
      <c r="K1088" s="14">
        <v>0</v>
      </c>
      <c r="L1088" s="14">
        <v>0</v>
      </c>
      <c r="M1088" s="14">
        <v>0</v>
      </c>
      <c r="N1088" s="14">
        <v>0</v>
      </c>
      <c r="O1088" s="14">
        <v>2756.2579420000002</v>
      </c>
      <c r="P1088" s="14">
        <v>1045.266693</v>
      </c>
      <c r="Q1088" s="14">
        <v>0</v>
      </c>
      <c r="R1088" s="14">
        <v>1604.9262739999999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504</v>
      </c>
      <c r="AC1088" s="14">
        <v>1325.0964839999999</v>
      </c>
      <c r="AD1088" s="14" t="e">
        <v>#NUM!</v>
      </c>
      <c r="AE1088" s="14" t="e">
        <v>#NUM!</v>
      </c>
      <c r="AF1088" s="14" t="e">
        <f t="array" ref="AF1088">TTEST(IF(H1088:R1088&lt;&gt;0,H1088:R1088),IF(S1088:AA1088&lt;&gt;0,S1088:AA1088),2,3)</f>
        <v>#DIV/0!</v>
      </c>
      <c r="AG1088">
        <f t="array" ref="AG1088">AVERAGE(IF(H1088:R1088&lt;&gt;0,H1088:R1088))</f>
        <v>1361.8454305675</v>
      </c>
      <c r="AH1088">
        <f t="array" ref="AH1088">STDEV(IF(H1088:R1088&lt;&gt;0,H1088:R1088))</f>
        <v>1132.6241023619123</v>
      </c>
      <c r="AI1088">
        <f t="shared" si="54"/>
        <v>120.2380761390811</v>
      </c>
    </row>
    <row r="1089" spans="1:35" x14ac:dyDescent="0.2">
      <c r="A1089" s="2" t="s">
        <v>1113</v>
      </c>
      <c r="B1089" s="2">
        <v>56313</v>
      </c>
      <c r="C1089" s="5">
        <v>1263</v>
      </c>
      <c r="D1089" s="5">
        <f t="shared" si="52"/>
        <v>63971568</v>
      </c>
      <c r="E1089" s="5">
        <v>1136</v>
      </c>
      <c r="F1089" s="5">
        <f t="shared" si="53"/>
        <v>1</v>
      </c>
      <c r="G1089" s="5">
        <v>86</v>
      </c>
      <c r="H1089" s="14">
        <v>0</v>
      </c>
      <c r="I1089" s="14">
        <v>1136</v>
      </c>
      <c r="J1089" s="14">
        <v>34.631561509999997</v>
      </c>
      <c r="K1089" s="14">
        <v>0</v>
      </c>
      <c r="L1089" s="14">
        <v>0</v>
      </c>
      <c r="M1089" s="14">
        <v>1759.562715</v>
      </c>
      <c r="N1089" s="14">
        <v>0</v>
      </c>
      <c r="O1089" s="14">
        <v>1305.1659320000001</v>
      </c>
      <c r="P1089" s="14">
        <v>524.03608959999997</v>
      </c>
      <c r="Q1089" s="14">
        <v>0</v>
      </c>
      <c r="R1089" s="14">
        <v>457.07287860000002</v>
      </c>
      <c r="S1089" s="14">
        <v>0</v>
      </c>
      <c r="T1089" s="14">
        <v>0</v>
      </c>
      <c r="U1089" s="14">
        <v>3570.7338599999998</v>
      </c>
      <c r="V1089" s="14">
        <v>0</v>
      </c>
      <c r="W1089" s="14">
        <v>0</v>
      </c>
      <c r="X1089" s="14">
        <v>0</v>
      </c>
      <c r="Y1089" s="14">
        <v>0</v>
      </c>
      <c r="Z1089" s="14">
        <v>2072.1097450000002</v>
      </c>
      <c r="AA1089" s="14">
        <v>0</v>
      </c>
      <c r="AB1089" s="14">
        <v>504</v>
      </c>
      <c r="AC1089" s="14">
        <v>830.01804479999998</v>
      </c>
      <c r="AD1089" s="14">
        <v>2821.4218030000002</v>
      </c>
      <c r="AE1089" s="14">
        <v>3.3992294749999998</v>
      </c>
      <c r="AF1089" s="14">
        <f t="array" ref="AF1089">TTEST(IF(H1089:R1089&lt;&gt;0,H1089:R1089),IF(S1089:AA1089&lt;&gt;0,S1089:AA1089),2,3)</f>
        <v>0.20322591386924188</v>
      </c>
      <c r="AG1089">
        <f t="array" ref="AG1089">AVERAGE(IF(H1089:R1089&lt;&gt;0,H1089:R1089))</f>
        <v>869.41152945166675</v>
      </c>
      <c r="AH1089">
        <f t="array" ref="AH1089">STDEV(IF(H1089:R1089&lt;&gt;0,H1089:R1089))</f>
        <v>638.6682076662737</v>
      </c>
      <c r="AI1089">
        <f t="shared" si="54"/>
        <v>136.12882542385208</v>
      </c>
    </row>
    <row r="1090" spans="1:35" x14ac:dyDescent="0.2">
      <c r="A1090" s="2" t="s">
        <v>1032</v>
      </c>
      <c r="B1090" s="2">
        <v>61288</v>
      </c>
      <c r="C1090" s="5">
        <v>1383</v>
      </c>
      <c r="D1090" s="5">
        <f t="shared" si="52"/>
        <v>63923384</v>
      </c>
      <c r="E1090" s="5">
        <v>1043</v>
      </c>
      <c r="F1090" s="5">
        <f t="shared" si="53"/>
        <v>1</v>
      </c>
      <c r="G1090" s="5">
        <v>62</v>
      </c>
      <c r="H1090" s="14">
        <v>0</v>
      </c>
      <c r="I1090" s="14">
        <v>1027</v>
      </c>
      <c r="J1090" s="14">
        <v>330.41182149999997</v>
      </c>
      <c r="K1090" s="14">
        <v>0</v>
      </c>
      <c r="L1090" s="14">
        <v>0</v>
      </c>
      <c r="M1090" s="14">
        <v>1042.662452</v>
      </c>
      <c r="N1090" s="14">
        <v>0</v>
      </c>
      <c r="O1090" s="14">
        <v>0</v>
      </c>
      <c r="P1090" s="14">
        <v>935.26462900000001</v>
      </c>
      <c r="Q1090" s="14">
        <v>0</v>
      </c>
      <c r="R1090" s="14">
        <v>1508.583719</v>
      </c>
      <c r="S1090" s="14">
        <v>0</v>
      </c>
      <c r="T1090" s="14">
        <v>1829.4234939999999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3007.9145130000002</v>
      </c>
      <c r="AB1090" s="14">
        <v>0</v>
      </c>
      <c r="AC1090" s="14">
        <v>1027</v>
      </c>
      <c r="AD1090" s="14">
        <v>2418.6690039999999</v>
      </c>
      <c r="AE1090" s="14">
        <v>2.3550817949999998</v>
      </c>
      <c r="AF1090" s="14">
        <f t="array" ref="AF1090">TTEST(IF(H1090:R1090&lt;&gt;0,H1090:R1090),IF(S1090:AA1090&lt;&gt;0,S1090:AA1090),2,3)</f>
        <v>0.22033756677412436</v>
      </c>
      <c r="AG1090">
        <f t="array" ref="AG1090">AVERAGE(IF(H1090:R1090&lt;&gt;0,H1090:R1090))</f>
        <v>968.78452429999993</v>
      </c>
      <c r="AH1090">
        <f t="array" ref="AH1090">STDEV(IF(H1090:R1090&lt;&gt;0,H1090:R1090))</f>
        <v>420.97311418666999</v>
      </c>
      <c r="AI1090">
        <f t="shared" si="54"/>
        <v>230.1297854072497</v>
      </c>
    </row>
    <row r="1091" spans="1:35" x14ac:dyDescent="0.2">
      <c r="A1091" s="2" t="s">
        <v>1065</v>
      </c>
      <c r="B1091" s="2">
        <v>78491</v>
      </c>
      <c r="C1091" s="5">
        <v>998</v>
      </c>
      <c r="D1091" s="5">
        <f t="shared" si="52"/>
        <v>63813183</v>
      </c>
      <c r="E1091" s="5">
        <v>813</v>
      </c>
      <c r="F1091" s="5">
        <f t="shared" si="53"/>
        <v>1</v>
      </c>
      <c r="G1091" s="5">
        <v>71</v>
      </c>
      <c r="H1091" s="14">
        <v>730</v>
      </c>
      <c r="I1091" s="14">
        <v>2482</v>
      </c>
      <c r="J1091" s="14">
        <v>236.0326551</v>
      </c>
      <c r="K1091" s="14">
        <v>0</v>
      </c>
      <c r="L1091" s="14">
        <v>0</v>
      </c>
      <c r="M1091" s="14">
        <v>858.03430189999995</v>
      </c>
      <c r="N1091" s="14">
        <v>0</v>
      </c>
      <c r="O1091" s="14">
        <v>785.98326220000001</v>
      </c>
      <c r="P1091" s="14">
        <v>813.12755749999997</v>
      </c>
      <c r="Q1091" s="14">
        <v>0</v>
      </c>
      <c r="R1091" s="14">
        <v>0</v>
      </c>
      <c r="S1091" s="14">
        <v>0</v>
      </c>
      <c r="T1091" s="14">
        <v>1324.325529</v>
      </c>
      <c r="U1091" s="14">
        <v>0</v>
      </c>
      <c r="V1091" s="14">
        <v>0</v>
      </c>
      <c r="W1091" s="14">
        <v>1565.7393910000001</v>
      </c>
      <c r="X1091" s="14">
        <v>0</v>
      </c>
      <c r="Y1091" s="14">
        <v>0</v>
      </c>
      <c r="Z1091" s="14">
        <v>0</v>
      </c>
      <c r="AA1091" s="14">
        <v>0</v>
      </c>
      <c r="AB1091" s="14">
        <v>189</v>
      </c>
      <c r="AC1091" s="14">
        <v>799.55540980000001</v>
      </c>
      <c r="AD1091" s="14">
        <v>1445.0324599999999</v>
      </c>
      <c r="AE1091" s="14">
        <v>1.8072949570000001</v>
      </c>
      <c r="AF1091" s="14">
        <f t="array" ref="AF1091">TTEST(IF(H1091:R1091&lt;&gt;0,H1091:R1091),IF(S1091:AA1091&lt;&gt;0,S1091:AA1091),2,3)</f>
        <v>0.21991216188543311</v>
      </c>
      <c r="AG1091">
        <f t="array" ref="AG1091">AVERAGE(IF(H1091:R1091&lt;&gt;0,H1091:R1091))</f>
        <v>984.19629611666676</v>
      </c>
      <c r="AH1091">
        <f t="array" ref="AH1091">STDEV(IF(H1091:R1091&lt;&gt;0,H1091:R1091))</f>
        <v>768.40748239413358</v>
      </c>
      <c r="AI1091">
        <f t="shared" si="54"/>
        <v>128.08260183128334</v>
      </c>
    </row>
    <row r="1092" spans="1:35" x14ac:dyDescent="0.2">
      <c r="A1092" s="2" t="s">
        <v>1076</v>
      </c>
      <c r="B1092" s="2">
        <v>40767</v>
      </c>
      <c r="C1092" s="5">
        <v>1878</v>
      </c>
      <c r="D1092" s="5">
        <f t="shared" si="52"/>
        <v>63148083</v>
      </c>
      <c r="E1092" s="5">
        <v>1549</v>
      </c>
      <c r="F1092" s="5">
        <f t="shared" si="53"/>
        <v>1</v>
      </c>
      <c r="G1092" s="5">
        <v>95</v>
      </c>
      <c r="H1092" s="14">
        <v>0</v>
      </c>
      <c r="I1092" s="14">
        <v>4852</v>
      </c>
      <c r="J1092" s="14">
        <v>60.255150579999999</v>
      </c>
      <c r="K1092" s="14">
        <v>0</v>
      </c>
      <c r="L1092" s="14">
        <v>0</v>
      </c>
      <c r="M1092" s="14">
        <v>1548.8170319999999</v>
      </c>
      <c r="N1092" s="14">
        <v>0</v>
      </c>
      <c r="O1092" s="14">
        <v>0</v>
      </c>
      <c r="P1092" s="14">
        <v>0</v>
      </c>
      <c r="Q1092" s="14">
        <v>0</v>
      </c>
      <c r="R1092" s="14">
        <v>1706.8461259999999</v>
      </c>
      <c r="S1092" s="14">
        <v>0</v>
      </c>
      <c r="T1092" s="14">
        <v>1223.1043199999999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1627.8315789999999</v>
      </c>
      <c r="AD1092" s="14">
        <v>1223.1043199999999</v>
      </c>
      <c r="AE1092" s="14">
        <v>0.75137031099999996</v>
      </c>
      <c r="AF1092" s="14" t="e">
        <f t="array" ref="AF1092">TTEST(IF(H1092:R1092&lt;&gt;0,H1092:R1092),IF(S1092:AA1092&lt;&gt;0,S1092:AA1092),2,3)</f>
        <v>#DIV/0!</v>
      </c>
      <c r="AG1092">
        <f t="array" ref="AG1092">AVERAGE(IF(H1092:R1092&lt;&gt;0,H1092:R1092))</f>
        <v>2041.9795771449999</v>
      </c>
      <c r="AH1092">
        <f t="array" ref="AH1092">STDEV(IF(H1092:R1092&lt;&gt;0,H1092:R1092))</f>
        <v>2014.8589864402277</v>
      </c>
      <c r="AI1092">
        <f t="shared" si="54"/>
        <v>101.34602922027251</v>
      </c>
    </row>
    <row r="1093" spans="1:35" x14ac:dyDescent="0.2">
      <c r="A1093" s="2" t="s">
        <v>1101</v>
      </c>
      <c r="B1093" s="2">
        <v>44546</v>
      </c>
      <c r="C1093" s="5">
        <v>1638</v>
      </c>
      <c r="D1093" s="5">
        <f t="shared" si="52"/>
        <v>63121682</v>
      </c>
      <c r="E1093" s="5">
        <v>1417</v>
      </c>
      <c r="F1093" s="5">
        <f t="shared" si="53"/>
        <v>1</v>
      </c>
      <c r="G1093" s="5">
        <v>62</v>
      </c>
      <c r="H1093" s="14">
        <v>0</v>
      </c>
      <c r="I1093" s="14">
        <v>1358</v>
      </c>
      <c r="J1093" s="14">
        <v>153.1548416</v>
      </c>
      <c r="K1093" s="14">
        <v>0</v>
      </c>
      <c r="L1093" s="14">
        <v>0</v>
      </c>
      <c r="M1093" s="14">
        <v>2457.1539389999998</v>
      </c>
      <c r="N1093" s="14">
        <v>0</v>
      </c>
      <c r="O1093" s="14">
        <v>0</v>
      </c>
      <c r="P1093" s="14">
        <v>400.26576840000001</v>
      </c>
      <c r="Q1093" s="14">
        <v>0</v>
      </c>
      <c r="R1093" s="14">
        <v>2931.4375920000002</v>
      </c>
      <c r="S1093" s="14">
        <v>0</v>
      </c>
      <c r="T1093" s="14">
        <v>1416.658019</v>
      </c>
      <c r="U1093" s="14">
        <v>0</v>
      </c>
      <c r="V1093" s="14">
        <v>2763.3524940000002</v>
      </c>
      <c r="W1093" s="14">
        <v>0</v>
      </c>
      <c r="X1093" s="14">
        <v>0</v>
      </c>
      <c r="Y1093" s="14">
        <v>0</v>
      </c>
      <c r="Z1093" s="14">
        <v>2280.0918940000001</v>
      </c>
      <c r="AA1093" s="14">
        <v>0</v>
      </c>
      <c r="AB1093" s="14">
        <v>981</v>
      </c>
      <c r="AC1093" s="14">
        <v>1358</v>
      </c>
      <c r="AD1093" s="14">
        <v>2280.0918940000001</v>
      </c>
      <c r="AE1093" s="14">
        <v>1.679007285</v>
      </c>
      <c r="AF1093" s="14">
        <f t="array" ref="AF1093">TTEST(IF(H1093:R1093&lt;&gt;0,H1093:R1093),IF(S1093:AA1093&lt;&gt;0,S1093:AA1093),2,3)</f>
        <v>0.34373350968333732</v>
      </c>
      <c r="AG1093">
        <f t="array" ref="AG1093">AVERAGE(IF(H1093:R1093&lt;&gt;0,H1093:R1093))</f>
        <v>1460.0024281999999</v>
      </c>
      <c r="AH1093">
        <f t="array" ref="AH1093">STDEV(IF(H1093:R1093&lt;&gt;0,H1093:R1093))</f>
        <v>1224.819320843166</v>
      </c>
      <c r="AI1093">
        <f t="shared" si="54"/>
        <v>119.20145309227598</v>
      </c>
    </row>
    <row r="1094" spans="1:35" x14ac:dyDescent="0.2">
      <c r="A1094" s="2" t="s">
        <v>1162</v>
      </c>
      <c r="B1094" s="2">
        <v>42507</v>
      </c>
      <c r="C1094" s="5">
        <v>1480</v>
      </c>
      <c r="D1094" s="5">
        <f t="shared" ref="D1094:D1157" si="55">B1094*E1094</f>
        <v>62910360</v>
      </c>
      <c r="E1094" s="5">
        <v>1480</v>
      </c>
      <c r="F1094" s="5">
        <f t="shared" ref="F1094:F1157" si="56">IF(E1094&lt;14993,1,0)</f>
        <v>1</v>
      </c>
      <c r="G1094" s="5"/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1480</v>
      </c>
      <c r="AC1094" s="14" t="e">
        <v>#NUM!</v>
      </c>
      <c r="AD1094" s="14" t="e">
        <v>#NUM!</v>
      </c>
      <c r="AE1094" s="14" t="e">
        <v>#NUM!</v>
      </c>
      <c r="AF1094" s="14" t="e">
        <f t="array" ref="AF1094">TTEST(IF(H1094:R1094&lt;&gt;0,H1094:R1094),IF(S1094:AA1094&lt;&gt;0,S1094:AA1094),2,3)</f>
        <v>#DIV/0!</v>
      </c>
      <c r="AG1094" t="e">
        <f t="array" ref="AG1094">AVERAGE(IF(H1094:R1094&lt;&gt;0,H1094:R1094))</f>
        <v>#DIV/0!</v>
      </c>
      <c r="AH1094" t="e">
        <f t="array" ref="AH1094">STDEV(IF(H1094:R1094&lt;&gt;0,H1094:R1094))</f>
        <v>#DIV/0!</v>
      </c>
      <c r="AI1094" t="e">
        <f t="shared" si="54"/>
        <v>#DIV/0!</v>
      </c>
    </row>
    <row r="1095" spans="1:35" x14ac:dyDescent="0.2">
      <c r="A1095" s="2" t="s">
        <v>989</v>
      </c>
      <c r="B1095" s="2">
        <v>30749</v>
      </c>
      <c r="C1095" s="5">
        <v>2972</v>
      </c>
      <c r="D1095" s="5">
        <f t="shared" si="55"/>
        <v>62635713</v>
      </c>
      <c r="E1095" s="5">
        <v>2037</v>
      </c>
      <c r="F1095" s="5">
        <f t="shared" si="56"/>
        <v>1</v>
      </c>
      <c r="G1095" s="5">
        <v>77</v>
      </c>
      <c r="H1095" s="14">
        <v>1554</v>
      </c>
      <c r="I1095" s="14">
        <v>3566</v>
      </c>
      <c r="J1095" s="14">
        <v>474.34982209999998</v>
      </c>
      <c r="K1095" s="14">
        <v>0</v>
      </c>
      <c r="L1095" s="14">
        <v>3673.9170730000001</v>
      </c>
      <c r="M1095" s="14">
        <v>1617.04611</v>
      </c>
      <c r="N1095" s="14">
        <v>0</v>
      </c>
      <c r="O1095" s="14">
        <v>0</v>
      </c>
      <c r="P1095" s="14">
        <v>1612.126712</v>
      </c>
      <c r="Q1095" s="14">
        <v>6929.7435160000005</v>
      </c>
      <c r="R1095" s="14">
        <v>7442.211628</v>
      </c>
      <c r="S1095" s="14">
        <v>0</v>
      </c>
      <c r="T1095" s="14">
        <v>1375.08699</v>
      </c>
      <c r="U1095" s="14">
        <v>0</v>
      </c>
      <c r="V1095" s="14">
        <v>2409.7008949999999</v>
      </c>
      <c r="W1095" s="14">
        <v>0</v>
      </c>
      <c r="X1095" s="14">
        <v>2037.2564890000001</v>
      </c>
      <c r="Y1095" s="14">
        <v>0</v>
      </c>
      <c r="Z1095" s="14">
        <v>0</v>
      </c>
      <c r="AA1095" s="14">
        <v>0</v>
      </c>
      <c r="AB1095" s="14">
        <v>0</v>
      </c>
      <c r="AC1095" s="14">
        <v>2591.5230550000001</v>
      </c>
      <c r="AD1095" s="14">
        <v>2037.2564890000001</v>
      </c>
      <c r="AE1095" s="14">
        <v>0.786123236</v>
      </c>
      <c r="AF1095" s="14">
        <f t="array" ref="AF1095">TTEST(IF(H1095:R1095&lt;&gt;0,H1095:R1095),IF(S1095:AA1095&lt;&gt;0,S1095:AA1095),2,3)</f>
        <v>0.17951270160007193</v>
      </c>
      <c r="AG1095">
        <f t="array" ref="AG1095">AVERAGE(IF(H1095:R1095&lt;&gt;0,H1095:R1095))</f>
        <v>3358.6743576374997</v>
      </c>
      <c r="AH1095">
        <f t="array" ref="AH1095">STDEV(IF(H1095:R1095&lt;&gt;0,H1095:R1095))</f>
        <v>2597.5276338056078</v>
      </c>
      <c r="AI1095">
        <f t="shared" si="54"/>
        <v>129.30273826256641</v>
      </c>
    </row>
    <row r="1096" spans="1:35" x14ac:dyDescent="0.2">
      <c r="A1096" s="2" t="s">
        <v>1036</v>
      </c>
      <c r="B1096" s="2">
        <v>8221</v>
      </c>
      <c r="C1096" s="5">
        <v>10222</v>
      </c>
      <c r="D1096" s="5">
        <f t="shared" si="55"/>
        <v>62619357</v>
      </c>
      <c r="E1096" s="5">
        <v>7617</v>
      </c>
      <c r="F1096" s="5">
        <f t="shared" si="56"/>
        <v>1</v>
      </c>
      <c r="G1096" s="5">
        <v>90</v>
      </c>
      <c r="H1096" s="14">
        <v>0</v>
      </c>
      <c r="I1096" s="14">
        <v>25023</v>
      </c>
      <c r="J1096" s="14">
        <v>7786.7827280000001</v>
      </c>
      <c r="K1096" s="14">
        <v>28342.33539</v>
      </c>
      <c r="L1096" s="14">
        <v>0</v>
      </c>
      <c r="M1096" s="14">
        <v>10354.939619999999</v>
      </c>
      <c r="N1096" s="14">
        <v>7446.7764859999997</v>
      </c>
      <c r="O1096" s="14">
        <v>0</v>
      </c>
      <c r="P1096" s="14">
        <v>1363.9533160000001</v>
      </c>
      <c r="Q1096" s="14">
        <v>16452.629140000001</v>
      </c>
      <c r="R1096" s="14">
        <v>15018.84376</v>
      </c>
      <c r="S1096" s="14">
        <v>0</v>
      </c>
      <c r="T1096" s="14">
        <v>0</v>
      </c>
      <c r="U1096" s="14">
        <v>0</v>
      </c>
      <c r="V1096" s="14">
        <v>3200.783981</v>
      </c>
      <c r="W1096" s="14">
        <v>1486.308634</v>
      </c>
      <c r="X1096" s="14">
        <v>0</v>
      </c>
      <c r="Y1096" s="14">
        <v>0</v>
      </c>
      <c r="Z1096" s="14">
        <v>1972.7185999999999</v>
      </c>
      <c r="AA1096" s="14">
        <v>4218.097608</v>
      </c>
      <c r="AB1096" s="14">
        <v>0</v>
      </c>
      <c r="AC1096" s="14">
        <v>12686.89169</v>
      </c>
      <c r="AD1096" s="14">
        <v>2586.7512900000002</v>
      </c>
      <c r="AE1096" s="14">
        <v>0.20389165100000001</v>
      </c>
      <c r="AF1096" s="14">
        <f t="array" ref="AF1096">TTEST(IF(H1096:R1096&lt;&gt;0,H1096:R1096),IF(S1096:AA1096&lt;&gt;0,S1096:AA1096),2,3)</f>
        <v>1.0182333800976993E-2</v>
      </c>
      <c r="AG1096">
        <f t="array" ref="AG1096">AVERAGE(IF(H1096:R1096&lt;&gt;0,H1096:R1096))</f>
        <v>13973.657555000002</v>
      </c>
      <c r="AH1096">
        <f t="array" ref="AH1096">STDEV(IF(H1096:R1096&lt;&gt;0,H1096:R1096))</f>
        <v>9171.0876642479034</v>
      </c>
      <c r="AI1096">
        <f t="shared" si="54"/>
        <v>152.36641570305983</v>
      </c>
    </row>
    <row r="1097" spans="1:35" x14ac:dyDescent="0.2">
      <c r="A1097" s="2" t="s">
        <v>1095</v>
      </c>
      <c r="B1097" s="2">
        <v>42984</v>
      </c>
      <c r="C1097" s="5">
        <v>1720</v>
      </c>
      <c r="D1097" s="5">
        <f t="shared" si="55"/>
        <v>62584704</v>
      </c>
      <c r="E1097" s="5">
        <v>1456</v>
      </c>
      <c r="F1097" s="5">
        <f t="shared" si="56"/>
        <v>1</v>
      </c>
      <c r="G1097" s="5">
        <v>73</v>
      </c>
      <c r="H1097" s="14">
        <v>0</v>
      </c>
      <c r="I1097" s="14">
        <v>1369</v>
      </c>
      <c r="J1097" s="14">
        <v>814.78714219999995</v>
      </c>
      <c r="K1097" s="14">
        <v>0</v>
      </c>
      <c r="L1097" s="14">
        <v>1749.7271559999999</v>
      </c>
      <c r="M1097" s="14">
        <v>374.24403710000001</v>
      </c>
      <c r="N1097" s="14">
        <v>0</v>
      </c>
      <c r="O1097" s="14">
        <v>1599.962021</v>
      </c>
      <c r="P1097" s="14">
        <v>2167.9728129999999</v>
      </c>
      <c r="Q1097" s="14">
        <v>0</v>
      </c>
      <c r="R1097" s="14">
        <v>4990.2720840000002</v>
      </c>
      <c r="S1097" s="14">
        <v>0</v>
      </c>
      <c r="T1097" s="14">
        <v>1225.6365699999999</v>
      </c>
      <c r="U1097" s="14">
        <v>0</v>
      </c>
      <c r="V1097" s="14">
        <v>0</v>
      </c>
      <c r="W1097" s="14">
        <v>1481.3698019999999</v>
      </c>
      <c r="X1097" s="14">
        <v>0</v>
      </c>
      <c r="Y1097" s="14">
        <v>0</v>
      </c>
      <c r="Z1097" s="14">
        <v>0</v>
      </c>
      <c r="AA1097" s="14">
        <v>0</v>
      </c>
      <c r="AB1097" s="14">
        <v>1430</v>
      </c>
      <c r="AC1097" s="14">
        <v>1599.962021</v>
      </c>
      <c r="AD1097" s="14">
        <v>1353.5031859999999</v>
      </c>
      <c r="AE1097" s="14">
        <v>0.84595957200000005</v>
      </c>
      <c r="AF1097" s="14">
        <f t="array" ref="AF1097">TTEST(IF(H1097:R1097&lt;&gt;0,H1097:R1097),IF(S1097:AA1097&lt;&gt;0,S1097:AA1097),2,3)</f>
        <v>0.40891727233509967</v>
      </c>
      <c r="AG1097">
        <f t="array" ref="AG1097">AVERAGE(IF(H1097:R1097&lt;&gt;0,H1097:R1097))</f>
        <v>1866.566464757143</v>
      </c>
      <c r="AH1097">
        <f t="array" ref="AH1097">STDEV(IF(H1097:R1097&lt;&gt;0,H1097:R1097))</f>
        <v>1500.7748162338562</v>
      </c>
      <c r="AI1097">
        <f t="shared" si="54"/>
        <v>124.37351990228811</v>
      </c>
    </row>
    <row r="1098" spans="1:35" x14ac:dyDescent="0.2">
      <c r="A1098" s="2" t="s">
        <v>1165</v>
      </c>
      <c r="B1098" s="2">
        <v>51570</v>
      </c>
      <c r="C1098" s="5">
        <v>1209</v>
      </c>
      <c r="D1098" s="5">
        <f t="shared" si="55"/>
        <v>62348130</v>
      </c>
      <c r="E1098" s="5">
        <v>1209</v>
      </c>
      <c r="F1098" s="5">
        <f t="shared" si="56"/>
        <v>1</v>
      </c>
      <c r="G1098" s="5"/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1208.7743559999999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 t="e">
        <v>#NUM!</v>
      </c>
      <c r="AD1098" s="14">
        <v>1208.7743559999999</v>
      </c>
      <c r="AE1098" s="14" t="e">
        <v>#NUM!</v>
      </c>
      <c r="AF1098" s="14" t="e">
        <f t="array" ref="AF1098">TTEST(IF(H1098:R1098&lt;&gt;0,H1098:R1098),IF(S1098:AA1098&lt;&gt;0,S1098:AA1098),2,3)</f>
        <v>#DIV/0!</v>
      </c>
      <c r="AG1098" t="e">
        <f t="array" ref="AG1098">AVERAGE(IF(H1098:R1098&lt;&gt;0,H1098:R1098))</f>
        <v>#DIV/0!</v>
      </c>
      <c r="AH1098" t="e">
        <f t="array" ref="AH1098">STDEV(IF(H1098:R1098&lt;&gt;0,H1098:R1098))</f>
        <v>#DIV/0!</v>
      </c>
      <c r="AI1098" t="e">
        <f t="shared" si="54"/>
        <v>#DIV/0!</v>
      </c>
    </row>
    <row r="1099" spans="1:35" x14ac:dyDescent="0.2">
      <c r="A1099" s="2" t="s">
        <v>680</v>
      </c>
      <c r="B1099" s="2">
        <v>23671</v>
      </c>
      <c r="C1099" s="5">
        <v>7131</v>
      </c>
      <c r="D1099" s="5">
        <f t="shared" si="55"/>
        <v>62041691</v>
      </c>
      <c r="E1099" s="5">
        <v>2621</v>
      </c>
      <c r="F1099" s="5">
        <f t="shared" si="56"/>
        <v>1</v>
      </c>
      <c r="G1099" s="5">
        <v>130</v>
      </c>
      <c r="H1099" s="14">
        <v>0</v>
      </c>
      <c r="I1099" s="14">
        <v>8114</v>
      </c>
      <c r="J1099" s="14">
        <v>1656.3673650000001</v>
      </c>
      <c r="K1099" s="14">
        <v>0</v>
      </c>
      <c r="L1099" s="14">
        <v>17491.518550000001</v>
      </c>
      <c r="M1099" s="14">
        <v>7663.7114860000001</v>
      </c>
      <c r="N1099" s="14">
        <v>2334.0088270000001</v>
      </c>
      <c r="O1099" s="14">
        <v>1939.4509190000001</v>
      </c>
      <c r="P1099" s="14">
        <v>2907.2236899999998</v>
      </c>
      <c r="Q1099" s="14">
        <v>7249.3278600000003</v>
      </c>
      <c r="R1099" s="14">
        <v>32333.440989999999</v>
      </c>
      <c r="S1099" s="14">
        <v>0</v>
      </c>
      <c r="T1099" s="14">
        <v>1404.508079</v>
      </c>
      <c r="U1099" s="14">
        <v>0</v>
      </c>
      <c r="V1099" s="14">
        <v>0</v>
      </c>
      <c r="W1099" s="14">
        <v>1757.3657499999999</v>
      </c>
      <c r="X1099" s="14">
        <v>0</v>
      </c>
      <c r="Y1099" s="14">
        <v>0</v>
      </c>
      <c r="Z1099" s="14">
        <v>0</v>
      </c>
      <c r="AA1099" s="14">
        <v>0</v>
      </c>
      <c r="AB1099" s="14">
        <v>721</v>
      </c>
      <c r="AC1099" s="14">
        <v>7249.3278600000003</v>
      </c>
      <c r="AD1099" s="14">
        <v>1580.936915</v>
      </c>
      <c r="AE1099" s="14">
        <v>0.21808048199999999</v>
      </c>
      <c r="AF1099" s="14">
        <f t="array" ref="AF1099">TTEST(IF(H1099:R1099&lt;&gt;0,H1099:R1099),IF(S1099:AA1099&lt;&gt;0,S1099:AA1099),2,3)</f>
        <v>5.5668655910522384E-2</v>
      </c>
      <c r="AG1099">
        <f t="array" ref="AG1099">AVERAGE(IF(H1099:R1099&lt;&gt;0,H1099:R1099))</f>
        <v>9076.5610763333316</v>
      </c>
      <c r="AH1099">
        <f t="array" ref="AH1099">STDEV(IF(H1099:R1099&lt;&gt;0,H1099:R1099))</f>
        <v>10046.614929621825</v>
      </c>
      <c r="AI1099">
        <f t="shared" si="54"/>
        <v>90.344470649229834</v>
      </c>
    </row>
    <row r="1100" spans="1:35" x14ac:dyDescent="0.2">
      <c r="A1100" s="2" t="s">
        <v>1126</v>
      </c>
      <c r="B1100" s="2">
        <v>79027</v>
      </c>
      <c r="C1100" s="5">
        <v>873</v>
      </c>
      <c r="D1100" s="5">
        <f t="shared" si="55"/>
        <v>61324952</v>
      </c>
      <c r="E1100" s="5">
        <v>776</v>
      </c>
      <c r="F1100" s="5">
        <f t="shared" si="56"/>
        <v>1</v>
      </c>
      <c r="G1100" s="5">
        <v>83</v>
      </c>
      <c r="H1100" s="14">
        <v>0</v>
      </c>
      <c r="I1100" s="14">
        <v>1274</v>
      </c>
      <c r="J1100" s="14">
        <v>99.472350779999999</v>
      </c>
      <c r="K1100" s="14">
        <v>0</v>
      </c>
      <c r="L1100" s="14">
        <v>0</v>
      </c>
      <c r="M1100" s="14">
        <v>1982.3278539999999</v>
      </c>
      <c r="N1100" s="14">
        <v>0</v>
      </c>
      <c r="O1100" s="14">
        <v>0</v>
      </c>
      <c r="P1100" s="14">
        <v>0</v>
      </c>
      <c r="Q1100" s="14">
        <v>0</v>
      </c>
      <c r="R1100" s="14">
        <v>328.74963459999998</v>
      </c>
      <c r="S1100" s="14">
        <v>0</v>
      </c>
      <c r="T1100" s="14">
        <v>1155.1264510000001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396</v>
      </c>
      <c r="AC1100" s="14">
        <v>801.37481730000002</v>
      </c>
      <c r="AD1100" s="14">
        <v>1155.1264510000001</v>
      </c>
      <c r="AE1100" s="14">
        <v>1.441430934</v>
      </c>
      <c r="AF1100" s="14" t="e">
        <f t="array" ref="AF1100">TTEST(IF(H1100:R1100&lt;&gt;0,H1100:R1100),IF(S1100:AA1100&lt;&gt;0,S1100:AA1100),2,3)</f>
        <v>#DIV/0!</v>
      </c>
      <c r="AG1100">
        <f t="array" ref="AG1100">AVERAGE(IF(H1100:R1100&lt;&gt;0,H1100:R1100))</f>
        <v>921.13745984499997</v>
      </c>
      <c r="AH1100">
        <f t="array" ref="AH1100">STDEV(IF(H1100:R1100&lt;&gt;0,H1100:R1100))</f>
        <v>871.14750221470933</v>
      </c>
      <c r="AI1100">
        <f t="shared" si="54"/>
        <v>105.7384033706349</v>
      </c>
    </row>
    <row r="1101" spans="1:35" x14ac:dyDescent="0.2">
      <c r="A1101" s="2" t="s">
        <v>1198</v>
      </c>
      <c r="B1101" s="2">
        <v>69281</v>
      </c>
      <c r="C1101" s="5">
        <v>847</v>
      </c>
      <c r="D1101" s="5">
        <f t="shared" si="55"/>
        <v>61313685</v>
      </c>
      <c r="E1101" s="5">
        <v>885</v>
      </c>
      <c r="F1101" s="5">
        <f t="shared" si="56"/>
        <v>1</v>
      </c>
      <c r="G1101" s="5">
        <v>78</v>
      </c>
      <c r="H1101" s="14">
        <v>0</v>
      </c>
      <c r="I1101" s="14">
        <v>0</v>
      </c>
      <c r="J1101" s="14">
        <v>54.503768280000003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1181.052492</v>
      </c>
      <c r="U1101" s="14">
        <v>0</v>
      </c>
      <c r="V1101" s="14">
        <v>0</v>
      </c>
      <c r="W1101" s="14">
        <v>0</v>
      </c>
      <c r="X1101" s="14">
        <v>1563.8383650000001</v>
      </c>
      <c r="Y1101" s="14">
        <v>0</v>
      </c>
      <c r="Z1101" s="14">
        <v>0</v>
      </c>
      <c r="AA1101" s="14">
        <v>0</v>
      </c>
      <c r="AB1101" s="14">
        <v>589</v>
      </c>
      <c r="AC1101" s="14">
        <v>54.503768280000003</v>
      </c>
      <c r="AD1101" s="14">
        <v>1372.445428</v>
      </c>
      <c r="AE1101" s="14">
        <v>25.18074386</v>
      </c>
      <c r="AF1101" s="14" t="e">
        <f t="array" ref="AF1101">TTEST(IF(H1101:R1101&lt;&gt;0,H1101:R1101),IF(S1101:AA1101&lt;&gt;0,S1101:AA1101),2,3)</f>
        <v>#DIV/0!</v>
      </c>
      <c r="AG1101">
        <f t="array" ref="AG1101">AVERAGE(IF(H1101:R1101&lt;&gt;0,H1101:R1101))</f>
        <v>54.503768280000003</v>
      </c>
      <c r="AH1101" t="e">
        <f t="array" ref="AH1101">STDEV(IF(H1101:R1101&lt;&gt;0,H1101:R1101))</f>
        <v>#DIV/0!</v>
      </c>
      <c r="AI1101" t="e">
        <f t="shared" si="54"/>
        <v>#DIV/0!</v>
      </c>
    </row>
    <row r="1102" spans="1:35" x14ac:dyDescent="0.2">
      <c r="A1102" s="2" t="s">
        <v>739</v>
      </c>
      <c r="B1102" s="2">
        <v>54358</v>
      </c>
      <c r="C1102" s="5">
        <v>2804</v>
      </c>
      <c r="D1102" s="5">
        <f t="shared" si="55"/>
        <v>61261466</v>
      </c>
      <c r="E1102" s="5">
        <v>1127</v>
      </c>
      <c r="F1102" s="5">
        <f t="shared" si="56"/>
        <v>1</v>
      </c>
      <c r="G1102" s="5">
        <v>113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6456.5508159999999</v>
      </c>
      <c r="O1102" s="14">
        <v>0</v>
      </c>
      <c r="P1102" s="14">
        <v>0</v>
      </c>
      <c r="Q1102" s="14">
        <v>0</v>
      </c>
      <c r="R1102" s="14">
        <v>827.82655109999996</v>
      </c>
      <c r="S1102" s="14">
        <v>0</v>
      </c>
      <c r="T1102" s="14">
        <v>1126.8221759999999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3642.1886840000002</v>
      </c>
      <c r="AD1102" s="14">
        <v>1126.8221759999999</v>
      </c>
      <c r="AE1102" s="14">
        <v>0.309380506</v>
      </c>
      <c r="AF1102" s="14" t="e">
        <f t="array" ref="AF1102">TTEST(IF(H1102:R1102&lt;&gt;0,H1102:R1102),IF(S1102:AA1102&lt;&gt;0,S1102:AA1102),2,3)</f>
        <v>#DIV/0!</v>
      </c>
      <c r="AG1102">
        <f t="array" ref="AG1102">AVERAGE(IF(H1102:R1102&lt;&gt;0,H1102:R1102))</f>
        <v>3642.18868355</v>
      </c>
      <c r="AH1102">
        <f t="array" ref="AH1102">STDEV(IF(H1102:R1102&lt;&gt;0,H1102:R1102))</f>
        <v>3980.1090971400549</v>
      </c>
      <c r="AI1102">
        <f t="shared" si="54"/>
        <v>91.509770075577308</v>
      </c>
    </row>
    <row r="1103" spans="1:35" x14ac:dyDescent="0.2">
      <c r="A1103" s="2" t="s">
        <v>981</v>
      </c>
      <c r="B1103" s="2">
        <v>24144</v>
      </c>
      <c r="C1103" s="5">
        <v>3837</v>
      </c>
      <c r="D1103" s="5">
        <f t="shared" si="55"/>
        <v>61132608</v>
      </c>
      <c r="E1103" s="5">
        <v>2532</v>
      </c>
      <c r="F1103" s="5">
        <f t="shared" si="56"/>
        <v>1</v>
      </c>
      <c r="G1103" s="5">
        <v>110</v>
      </c>
      <c r="H1103" s="14">
        <v>0</v>
      </c>
      <c r="I1103" s="14">
        <v>3085</v>
      </c>
      <c r="J1103" s="14">
        <v>815.29193650000002</v>
      </c>
      <c r="K1103" s="14">
        <v>5850.6980700000004</v>
      </c>
      <c r="L1103" s="14">
        <v>0</v>
      </c>
      <c r="M1103" s="14">
        <v>1987.3821330000001</v>
      </c>
      <c r="N1103" s="14">
        <v>0</v>
      </c>
      <c r="O1103" s="14">
        <v>923.7223017</v>
      </c>
      <c r="P1103" s="14">
        <v>0</v>
      </c>
      <c r="Q1103" s="14">
        <v>0</v>
      </c>
      <c r="R1103" s="14">
        <v>15788.37658</v>
      </c>
      <c r="S1103" s="14">
        <v>2716.7465390000002</v>
      </c>
      <c r="T1103" s="14">
        <v>2468.8764420000002</v>
      </c>
      <c r="U1103" s="14">
        <v>0</v>
      </c>
      <c r="V1103" s="14">
        <v>0</v>
      </c>
      <c r="W1103" s="14">
        <v>2532.3970039999999</v>
      </c>
      <c r="X1103" s="14">
        <v>0</v>
      </c>
      <c r="Y1103" s="14">
        <v>0</v>
      </c>
      <c r="Z1103" s="14">
        <v>0</v>
      </c>
      <c r="AA1103" s="14">
        <v>4189.1107009999996</v>
      </c>
      <c r="AB1103" s="14">
        <v>1850</v>
      </c>
      <c r="AC1103" s="14">
        <v>2536.1910670000002</v>
      </c>
      <c r="AD1103" s="14">
        <v>2624.5717709999999</v>
      </c>
      <c r="AE1103" s="14">
        <v>1.03484781</v>
      </c>
      <c r="AF1103" s="14">
        <f t="array" ref="AF1103">TTEST(IF(H1103:R1103&lt;&gt;0,H1103:R1103),IF(S1103:AA1103&lt;&gt;0,S1103:AA1103),2,3)</f>
        <v>0.48820211464364849</v>
      </c>
      <c r="AG1103">
        <f t="array" ref="AG1103">AVERAGE(IF(H1103:R1103&lt;&gt;0,H1103:R1103))</f>
        <v>4741.7451701999998</v>
      </c>
      <c r="AH1103">
        <f t="array" ref="AH1103">STDEV(IF(H1103:R1103&lt;&gt;0,H1103:R1103))</f>
        <v>5719.8513260127938</v>
      </c>
      <c r="AI1103">
        <f t="shared" ref="AI1103:AI1166" si="57">(AG1103/AH1103)*100</f>
        <v>82.899797563538868</v>
      </c>
    </row>
    <row r="1104" spans="1:35" x14ac:dyDescent="0.2">
      <c r="A1104" s="2" t="s">
        <v>1170</v>
      </c>
      <c r="B1104" s="2">
        <v>63855</v>
      </c>
      <c r="C1104" s="5">
        <v>955</v>
      </c>
      <c r="D1104" s="5">
        <f t="shared" si="55"/>
        <v>60981525</v>
      </c>
      <c r="E1104" s="5">
        <v>955</v>
      </c>
      <c r="F1104" s="5">
        <f t="shared" si="56"/>
        <v>1</v>
      </c>
      <c r="G1104" s="5"/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955.13845449999997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955.13845449999997</v>
      </c>
      <c r="AD1104" s="14" t="e">
        <v>#NUM!</v>
      </c>
      <c r="AE1104" s="14" t="e">
        <v>#NUM!</v>
      </c>
      <c r="AF1104" s="14" t="e">
        <f t="array" ref="AF1104">TTEST(IF(H1104:R1104&lt;&gt;0,H1104:R1104),IF(S1104:AA1104&lt;&gt;0,S1104:AA1104),2,3)</f>
        <v>#DIV/0!</v>
      </c>
      <c r="AG1104">
        <f t="array" ref="AG1104">AVERAGE(IF(H1104:R1104&lt;&gt;0,H1104:R1104))</f>
        <v>955.13845449999997</v>
      </c>
      <c r="AH1104" t="e">
        <f t="array" ref="AH1104">STDEV(IF(H1104:R1104&lt;&gt;0,H1104:R1104))</f>
        <v>#DIV/0!</v>
      </c>
      <c r="AI1104" t="e">
        <f t="shared" si="57"/>
        <v>#DIV/0!</v>
      </c>
    </row>
    <row r="1105" spans="1:35" x14ac:dyDescent="0.2">
      <c r="A1105" s="2" t="s">
        <v>1173</v>
      </c>
      <c r="B1105" s="2">
        <v>31993</v>
      </c>
      <c r="C1105" s="5">
        <v>1904</v>
      </c>
      <c r="D1105" s="5">
        <f t="shared" si="55"/>
        <v>60914672</v>
      </c>
      <c r="E1105" s="5">
        <v>1904</v>
      </c>
      <c r="F1105" s="5">
        <f t="shared" si="56"/>
        <v>1</v>
      </c>
      <c r="G1105" s="5">
        <v>37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1409.159261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2399.6746509999998</v>
      </c>
      <c r="Y1105" s="14">
        <v>0</v>
      </c>
      <c r="Z1105" s="14">
        <v>0</v>
      </c>
      <c r="AA1105" s="14">
        <v>0</v>
      </c>
      <c r="AB1105" s="14">
        <v>0</v>
      </c>
      <c r="AC1105" s="14">
        <v>1409.159261</v>
      </c>
      <c r="AD1105" s="14">
        <v>2399.6746509999998</v>
      </c>
      <c r="AE1105" s="14">
        <v>1.702912309</v>
      </c>
      <c r="AF1105" s="14" t="e">
        <f t="array" ref="AF1105">TTEST(IF(H1105:R1105&lt;&gt;0,H1105:R1105),IF(S1105:AA1105&lt;&gt;0,S1105:AA1105),2,3)</f>
        <v>#DIV/0!</v>
      </c>
      <c r="AG1105">
        <f t="array" ref="AG1105">AVERAGE(IF(H1105:R1105&lt;&gt;0,H1105:R1105))</f>
        <v>1409.159261</v>
      </c>
      <c r="AH1105" t="e">
        <f t="array" ref="AH1105">STDEV(IF(H1105:R1105&lt;&gt;0,H1105:R1105))</f>
        <v>#DIV/0!</v>
      </c>
      <c r="AI1105" t="e">
        <f t="shared" si="57"/>
        <v>#DIV/0!</v>
      </c>
    </row>
    <row r="1106" spans="1:35" x14ac:dyDescent="0.2">
      <c r="A1106" s="2" t="s">
        <v>1172</v>
      </c>
      <c r="B1106" s="2">
        <v>27112</v>
      </c>
      <c r="C1106" s="5">
        <v>2249</v>
      </c>
      <c r="D1106" s="5">
        <f t="shared" si="55"/>
        <v>60893552</v>
      </c>
      <c r="E1106" s="5">
        <v>2246</v>
      </c>
      <c r="F1106" s="5">
        <f t="shared" si="56"/>
        <v>1</v>
      </c>
      <c r="G1106" s="5">
        <v>49</v>
      </c>
      <c r="H1106" s="14">
        <v>2937</v>
      </c>
      <c r="I1106" s="14">
        <v>4537</v>
      </c>
      <c r="J1106" s="14">
        <v>251.73239359999999</v>
      </c>
      <c r="K1106" s="14">
        <v>0</v>
      </c>
      <c r="L1106" s="14">
        <v>0</v>
      </c>
      <c r="M1106" s="14">
        <v>1407.9791339999999</v>
      </c>
      <c r="N1106" s="14">
        <v>0</v>
      </c>
      <c r="O1106" s="14">
        <v>0</v>
      </c>
      <c r="P1106" s="14">
        <v>2884.2890769999999</v>
      </c>
      <c r="Q1106" s="14">
        <v>0</v>
      </c>
      <c r="R1106" s="14">
        <v>2207.161208</v>
      </c>
      <c r="S1106" s="14">
        <v>2364.4652799999999</v>
      </c>
      <c r="T1106" s="14">
        <v>2246.2115309999999</v>
      </c>
      <c r="U1106" s="14">
        <v>0</v>
      </c>
      <c r="V1106" s="14">
        <v>2437.0552050000001</v>
      </c>
      <c r="W1106" s="14">
        <v>2233.1993299999999</v>
      </c>
      <c r="X1106" s="14">
        <v>0</v>
      </c>
      <c r="Y1106" s="14">
        <v>0</v>
      </c>
      <c r="Z1106" s="14">
        <v>0</v>
      </c>
      <c r="AA1106" s="14">
        <v>0</v>
      </c>
      <c r="AB1106" s="14">
        <v>1230</v>
      </c>
      <c r="AC1106" s="14">
        <v>2545.7251430000001</v>
      </c>
      <c r="AD1106" s="14">
        <v>2305.3384059999998</v>
      </c>
      <c r="AE1106" s="14">
        <v>0.90557239199999995</v>
      </c>
      <c r="AF1106" s="14">
        <f t="array" ref="AF1106">TTEST(IF(H1106:R1106&lt;&gt;0,H1106:R1106),IF(S1106:AA1106&lt;&gt;0,S1106:AA1106),2,3)</f>
        <v>0.93596582085250779</v>
      </c>
      <c r="AG1106">
        <f t="array" ref="AG1106">AVERAGE(IF(H1106:R1106&lt;&gt;0,H1106:R1106))</f>
        <v>2370.8603020999999</v>
      </c>
      <c r="AH1106">
        <f t="array" ref="AH1106">STDEV(IF(H1106:R1106&lt;&gt;0,H1106:R1106))</f>
        <v>1464.3035945545103</v>
      </c>
      <c r="AI1106">
        <f t="shared" si="57"/>
        <v>161.91043380053262</v>
      </c>
    </row>
    <row r="1107" spans="1:35" x14ac:dyDescent="0.2">
      <c r="A1107" s="2" t="s">
        <v>1176</v>
      </c>
      <c r="B1107" s="2">
        <v>18642</v>
      </c>
      <c r="C1107" s="5">
        <v>3263</v>
      </c>
      <c r="D1107" s="5">
        <f t="shared" si="55"/>
        <v>60828846</v>
      </c>
      <c r="E1107" s="5">
        <v>3263</v>
      </c>
      <c r="F1107" s="5">
        <f t="shared" si="56"/>
        <v>1</v>
      </c>
      <c r="G1107" s="5">
        <v>81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1392.284036</v>
      </c>
      <c r="Q1107" s="14">
        <v>0</v>
      </c>
      <c r="R1107" s="14">
        <v>5132.8580300000003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3262.5710330000002</v>
      </c>
      <c r="AD1107" s="14" t="e">
        <v>#NUM!</v>
      </c>
      <c r="AE1107" s="14" t="e">
        <v>#NUM!</v>
      </c>
      <c r="AF1107" s="14" t="e">
        <f t="array" ref="AF1107">TTEST(IF(H1107:R1107&lt;&gt;0,H1107:R1107),IF(S1107:AA1107&lt;&gt;0,S1107:AA1107),2,3)</f>
        <v>#DIV/0!</v>
      </c>
      <c r="AG1107">
        <f t="array" ref="AG1107">AVERAGE(IF(H1107:R1107&lt;&gt;0,H1107:R1107))</f>
        <v>3262.5710330000002</v>
      </c>
      <c r="AH1107">
        <f t="array" ref="AH1107">STDEV(IF(H1107:R1107&lt;&gt;0,H1107:R1107))</f>
        <v>2644.9852366874484</v>
      </c>
      <c r="AI1107">
        <f t="shared" si="57"/>
        <v>123.34930977104467</v>
      </c>
    </row>
    <row r="1108" spans="1:35" x14ac:dyDescent="0.2">
      <c r="A1108" s="2" t="s">
        <v>1211</v>
      </c>
      <c r="B1108" s="2">
        <v>72061</v>
      </c>
      <c r="C1108" s="5">
        <v>786</v>
      </c>
      <c r="D1108" s="5">
        <f t="shared" si="55"/>
        <v>60819484</v>
      </c>
      <c r="E1108" s="5">
        <v>844</v>
      </c>
      <c r="F1108" s="5">
        <f t="shared" si="56"/>
        <v>1</v>
      </c>
      <c r="G1108" s="5">
        <v>62</v>
      </c>
      <c r="H1108" s="14">
        <v>710</v>
      </c>
      <c r="I1108" s="14">
        <v>844</v>
      </c>
      <c r="J1108" s="14">
        <v>14.375070669999999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1056.7249549999999</v>
      </c>
      <c r="Q1108" s="14">
        <v>0</v>
      </c>
      <c r="R1108" s="14">
        <v>0</v>
      </c>
      <c r="S1108" s="14">
        <v>0</v>
      </c>
      <c r="T1108" s="14">
        <v>1307.203798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777</v>
      </c>
      <c r="AD1108" s="14">
        <v>1307.203798</v>
      </c>
      <c r="AE1108" s="14">
        <v>1.6823729700000001</v>
      </c>
      <c r="AF1108" s="14" t="e">
        <f t="array" ref="AF1108">TTEST(IF(H1108:R1108&lt;&gt;0,H1108:R1108),IF(S1108:AA1108&lt;&gt;0,S1108:AA1108),2,3)</f>
        <v>#DIV/0!</v>
      </c>
      <c r="AG1108">
        <f t="array" ref="AG1108">AVERAGE(IF(H1108:R1108&lt;&gt;0,H1108:R1108))</f>
        <v>656.27500641749998</v>
      </c>
      <c r="AH1108">
        <f t="array" ref="AH1108">STDEV(IF(H1108:R1108&lt;&gt;0,H1108:R1108))</f>
        <v>451.11814305617719</v>
      </c>
      <c r="AI1108">
        <f t="shared" si="57"/>
        <v>145.47741351554882</v>
      </c>
    </row>
    <row r="1109" spans="1:35" x14ac:dyDescent="0.2">
      <c r="A1109" s="2" t="s">
        <v>799</v>
      </c>
      <c r="B1109" s="2">
        <v>34991</v>
      </c>
      <c r="C1109" s="5">
        <v>3946</v>
      </c>
      <c r="D1109" s="5">
        <f t="shared" si="55"/>
        <v>60464448</v>
      </c>
      <c r="E1109" s="5">
        <v>1728</v>
      </c>
      <c r="F1109" s="5">
        <f t="shared" si="56"/>
        <v>1</v>
      </c>
      <c r="G1109" s="5">
        <v>123</v>
      </c>
      <c r="H1109" s="14">
        <v>0</v>
      </c>
      <c r="I1109" s="14">
        <v>1182</v>
      </c>
      <c r="J1109" s="14">
        <v>0</v>
      </c>
      <c r="K1109" s="14">
        <v>0</v>
      </c>
      <c r="L1109" s="14">
        <v>0</v>
      </c>
      <c r="M1109" s="14">
        <v>0</v>
      </c>
      <c r="N1109" s="14">
        <v>11181.260829999999</v>
      </c>
      <c r="O1109" s="14">
        <v>2273.7920210000002</v>
      </c>
      <c r="P1109" s="14">
        <v>0</v>
      </c>
      <c r="Q1109" s="14">
        <v>0</v>
      </c>
      <c r="R1109" s="14">
        <v>0</v>
      </c>
      <c r="S1109" s="14">
        <v>0</v>
      </c>
      <c r="T1109" s="14">
        <v>1145.954127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2273.7920210000002</v>
      </c>
      <c r="AD1109" s="14">
        <v>1145.954127</v>
      </c>
      <c r="AE1109" s="14">
        <v>0.503983705</v>
      </c>
      <c r="AF1109" s="14" t="e">
        <f t="array" ref="AF1109">TTEST(IF(H1109:R1109&lt;&gt;0,H1109:R1109),IF(S1109:AA1109&lt;&gt;0,S1109:AA1109),2,3)</f>
        <v>#DIV/0!</v>
      </c>
      <c r="AG1109">
        <f t="array" ref="AG1109">AVERAGE(IF(H1109:R1109&lt;&gt;0,H1109:R1109))</f>
        <v>4879.0176170000004</v>
      </c>
      <c r="AH1109">
        <f t="array" ref="AH1109">STDEV(IF(H1109:R1109&lt;&gt;0,H1109:R1109))</f>
        <v>5485.1348744705656</v>
      </c>
      <c r="AI1109">
        <f t="shared" si="57"/>
        <v>88.949820353705192</v>
      </c>
    </row>
    <row r="1110" spans="1:35" x14ac:dyDescent="0.2">
      <c r="A1110" s="2" t="s">
        <v>1215</v>
      </c>
      <c r="B1110" s="2">
        <v>57092</v>
      </c>
      <c r="C1110" s="5">
        <v>981</v>
      </c>
      <c r="D1110" s="5">
        <f t="shared" si="55"/>
        <v>60460428</v>
      </c>
      <c r="E1110" s="5">
        <v>1059</v>
      </c>
      <c r="F1110" s="5">
        <f t="shared" si="56"/>
        <v>1</v>
      </c>
      <c r="G1110" s="5">
        <v>73</v>
      </c>
      <c r="H1110" s="14">
        <v>0</v>
      </c>
      <c r="I1110" s="14">
        <v>803</v>
      </c>
      <c r="J1110" s="14">
        <v>77.341883210000006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1314.047245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1730</v>
      </c>
      <c r="AC1110" s="14">
        <v>440.17094159999999</v>
      </c>
      <c r="AD1110" s="14">
        <v>1314.047245</v>
      </c>
      <c r="AE1110" s="14">
        <v>2.985311206</v>
      </c>
      <c r="AF1110" s="14" t="e">
        <f t="array" ref="AF1110">TTEST(IF(H1110:R1110&lt;&gt;0,H1110:R1110),IF(S1110:AA1110&lt;&gt;0,S1110:AA1110),2,3)</f>
        <v>#DIV/0!</v>
      </c>
      <c r="AG1110">
        <f t="array" ref="AG1110">AVERAGE(IF(H1110:R1110&lt;&gt;0,H1110:R1110))</f>
        <v>440.170941605</v>
      </c>
      <c r="AH1110">
        <f t="array" ref="AH1110">STDEV(IF(H1110:R1110&lt;&gt;0,H1110:R1110))</f>
        <v>513.11777520526869</v>
      </c>
      <c r="AI1110">
        <f t="shared" si="57"/>
        <v>85.78360814511116</v>
      </c>
    </row>
    <row r="1111" spans="1:35" x14ac:dyDescent="0.2">
      <c r="A1111" s="2" t="s">
        <v>1180</v>
      </c>
      <c r="B1111" s="2">
        <v>13055</v>
      </c>
      <c r="C1111" s="5">
        <v>4626</v>
      </c>
      <c r="D1111" s="5">
        <f t="shared" si="55"/>
        <v>60392430</v>
      </c>
      <c r="E1111" s="5">
        <v>4626</v>
      </c>
      <c r="F1111" s="5">
        <f t="shared" si="56"/>
        <v>1</v>
      </c>
      <c r="G1111" s="5"/>
      <c r="H1111" s="14">
        <v>4626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4626</v>
      </c>
      <c r="AD1111" s="14" t="e">
        <v>#NUM!</v>
      </c>
      <c r="AE1111" s="14" t="e">
        <v>#NUM!</v>
      </c>
      <c r="AF1111" s="14" t="e">
        <f t="array" ref="AF1111">TTEST(IF(H1111:R1111&lt;&gt;0,H1111:R1111),IF(S1111:AA1111&lt;&gt;0,S1111:AA1111),2,3)</f>
        <v>#DIV/0!</v>
      </c>
      <c r="AG1111">
        <f t="array" ref="AG1111">AVERAGE(IF(H1111:R1111&lt;&gt;0,H1111:R1111))</f>
        <v>4626</v>
      </c>
      <c r="AH1111" t="e">
        <f t="array" ref="AH1111">STDEV(IF(H1111:R1111&lt;&gt;0,H1111:R1111))</f>
        <v>#DIV/0!</v>
      </c>
      <c r="AI1111" t="e">
        <f t="shared" si="57"/>
        <v>#DIV/0!</v>
      </c>
    </row>
    <row r="1112" spans="1:35" x14ac:dyDescent="0.2">
      <c r="A1112" s="2" t="s">
        <v>1181</v>
      </c>
      <c r="B1112" s="2">
        <v>47349</v>
      </c>
      <c r="C1112" s="5">
        <v>1275</v>
      </c>
      <c r="D1112" s="5">
        <f t="shared" si="55"/>
        <v>60369975</v>
      </c>
      <c r="E1112" s="5">
        <v>1275</v>
      </c>
      <c r="F1112" s="5">
        <f t="shared" si="56"/>
        <v>1</v>
      </c>
      <c r="G1112" s="5"/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1274.793686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 t="e">
        <v>#NUM!</v>
      </c>
      <c r="AD1112" s="14">
        <v>1274.793686</v>
      </c>
      <c r="AE1112" s="14" t="e">
        <v>#NUM!</v>
      </c>
      <c r="AF1112" s="14" t="e">
        <f t="array" ref="AF1112">TTEST(IF(H1112:R1112&lt;&gt;0,H1112:R1112),IF(S1112:AA1112&lt;&gt;0,S1112:AA1112),2,3)</f>
        <v>#DIV/0!</v>
      </c>
      <c r="AG1112" t="e">
        <f t="array" ref="AG1112">AVERAGE(IF(H1112:R1112&lt;&gt;0,H1112:R1112))</f>
        <v>#DIV/0!</v>
      </c>
      <c r="AH1112" t="e">
        <f t="array" ref="AH1112">STDEV(IF(H1112:R1112&lt;&gt;0,H1112:R1112))</f>
        <v>#DIV/0!</v>
      </c>
      <c r="AI1112" t="e">
        <f t="shared" si="57"/>
        <v>#DIV/0!</v>
      </c>
    </row>
    <row r="1113" spans="1:35" x14ac:dyDescent="0.2">
      <c r="A1113" s="2" t="s">
        <v>1054</v>
      </c>
      <c r="B1113" s="2">
        <v>30325</v>
      </c>
      <c r="C1113" s="5">
        <v>2669</v>
      </c>
      <c r="D1113" s="5">
        <f t="shared" si="55"/>
        <v>60316425</v>
      </c>
      <c r="E1113" s="5">
        <v>1989</v>
      </c>
      <c r="F1113" s="5">
        <f t="shared" si="56"/>
        <v>1</v>
      </c>
      <c r="G1113" s="5">
        <v>68</v>
      </c>
      <c r="H1113" s="14">
        <v>0</v>
      </c>
      <c r="I1113" s="14">
        <v>1938</v>
      </c>
      <c r="J1113" s="14">
        <v>615.42666789999998</v>
      </c>
      <c r="K1113" s="14">
        <v>0</v>
      </c>
      <c r="L1113" s="14">
        <v>0</v>
      </c>
      <c r="M1113" s="14">
        <v>3575.425428</v>
      </c>
      <c r="N1113" s="14">
        <v>0</v>
      </c>
      <c r="O1113" s="14">
        <v>2035.482992</v>
      </c>
      <c r="P1113" s="14">
        <v>1769.3008279999999</v>
      </c>
      <c r="Q1113" s="14">
        <v>0</v>
      </c>
      <c r="R1113" s="14">
        <v>7510.3434379999999</v>
      </c>
      <c r="S1113" s="14">
        <v>0</v>
      </c>
      <c r="T1113" s="14">
        <v>1698.8547309999999</v>
      </c>
      <c r="U1113" s="14">
        <v>0</v>
      </c>
      <c r="V1113" s="14">
        <v>0</v>
      </c>
      <c r="W1113" s="14">
        <v>1968.5500440000001</v>
      </c>
      <c r="X1113" s="14">
        <v>1988.791986</v>
      </c>
      <c r="Y1113" s="14">
        <v>0</v>
      </c>
      <c r="Z1113" s="14">
        <v>0</v>
      </c>
      <c r="AA1113" s="14">
        <v>2988.010495</v>
      </c>
      <c r="AB1113" s="14">
        <v>3270</v>
      </c>
      <c r="AC1113" s="14">
        <v>1986.7414960000001</v>
      </c>
      <c r="AD1113" s="14">
        <v>1978.6710149999999</v>
      </c>
      <c r="AE1113" s="14">
        <v>0.99593783000000002</v>
      </c>
      <c r="AF1113" s="14">
        <f t="array" ref="AF1113">TTEST(IF(H1113:R1113&lt;&gt;0,H1113:R1113),IF(S1113:AA1113&lt;&gt;0,S1113:AA1113),2,3)</f>
        <v>0.50000406814733811</v>
      </c>
      <c r="AG1113">
        <f t="array" ref="AG1113">AVERAGE(IF(H1113:R1113&lt;&gt;0,H1113:R1113))</f>
        <v>2907.3298923166672</v>
      </c>
      <c r="AH1113">
        <f t="array" ref="AH1113">STDEV(IF(H1113:R1113&lt;&gt;0,H1113:R1113))</f>
        <v>2444.6567589580191</v>
      </c>
      <c r="AI1113">
        <f t="shared" si="57"/>
        <v>118.9258934475469</v>
      </c>
    </row>
    <row r="1114" spans="1:35" x14ac:dyDescent="0.2">
      <c r="A1114" s="2" t="s">
        <v>1166</v>
      </c>
      <c r="B1114" s="2">
        <v>52852</v>
      </c>
      <c r="C1114" s="5">
        <v>1174</v>
      </c>
      <c r="D1114" s="5">
        <f t="shared" si="55"/>
        <v>60251280</v>
      </c>
      <c r="E1114" s="5">
        <v>1140</v>
      </c>
      <c r="F1114" s="5">
        <f t="shared" si="56"/>
        <v>1</v>
      </c>
      <c r="G1114" s="5">
        <v>62</v>
      </c>
      <c r="H1114" s="14">
        <v>0</v>
      </c>
      <c r="I1114" s="14">
        <v>1140</v>
      </c>
      <c r="J1114" s="14">
        <v>490.43279050000001</v>
      </c>
      <c r="K1114" s="14">
        <v>0</v>
      </c>
      <c r="L1114" s="14">
        <v>0</v>
      </c>
      <c r="M1114" s="14">
        <v>1139.8354409999999</v>
      </c>
      <c r="N1114" s="14">
        <v>0</v>
      </c>
      <c r="O1114" s="14">
        <v>0</v>
      </c>
      <c r="P1114" s="14">
        <v>725.29533030000005</v>
      </c>
      <c r="Q1114" s="14">
        <v>0</v>
      </c>
      <c r="R1114" s="14">
        <v>2372.6031720000001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1139.8354409999999</v>
      </c>
      <c r="AD1114" s="14" t="e">
        <v>#NUM!</v>
      </c>
      <c r="AE1114" s="14" t="e">
        <v>#NUM!</v>
      </c>
      <c r="AF1114" s="14" t="e">
        <f t="array" ref="AF1114">TTEST(IF(H1114:R1114&lt;&gt;0,H1114:R1114),IF(S1114:AA1114&lt;&gt;0,S1114:AA1114),2,3)</f>
        <v>#DIV/0!</v>
      </c>
      <c r="AG1114">
        <f t="array" ref="AG1114">AVERAGE(IF(H1114:R1114&lt;&gt;0,H1114:R1114))</f>
        <v>1173.6333467600002</v>
      </c>
      <c r="AH1114">
        <f t="array" ref="AH1114">STDEV(IF(H1114:R1114&lt;&gt;0,H1114:R1114))</f>
        <v>725.87397655538962</v>
      </c>
      <c r="AI1114">
        <f t="shared" si="57"/>
        <v>161.68555212978396</v>
      </c>
    </row>
    <row r="1115" spans="1:35" x14ac:dyDescent="0.2">
      <c r="A1115" s="2" t="s">
        <v>1147</v>
      </c>
      <c r="B1115" s="2">
        <v>20457</v>
      </c>
      <c r="C1115" s="5">
        <v>3204</v>
      </c>
      <c r="D1115" s="5">
        <f t="shared" si="55"/>
        <v>60061752</v>
      </c>
      <c r="E1115" s="5">
        <v>2936</v>
      </c>
      <c r="F1115" s="5">
        <f t="shared" si="56"/>
        <v>1</v>
      </c>
      <c r="G1115" s="5">
        <v>55</v>
      </c>
      <c r="H1115" s="14">
        <v>0</v>
      </c>
      <c r="I1115" s="14">
        <v>4366</v>
      </c>
      <c r="J1115" s="14">
        <v>978.7934636</v>
      </c>
      <c r="K1115" s="14">
        <v>0</v>
      </c>
      <c r="L1115" s="14">
        <v>0</v>
      </c>
      <c r="M1115" s="14">
        <v>1646.1490530000001</v>
      </c>
      <c r="N1115" s="14">
        <v>0</v>
      </c>
      <c r="O1115" s="14">
        <v>1860.239112</v>
      </c>
      <c r="P1115" s="14">
        <v>3716.9976830000001</v>
      </c>
      <c r="Q1115" s="14">
        <v>7991.6558029999997</v>
      </c>
      <c r="R1115" s="14">
        <v>4809.0583839999999</v>
      </c>
      <c r="S1115" s="14">
        <v>2074.3260289999998</v>
      </c>
      <c r="T1115" s="14">
        <v>2736.0165400000001</v>
      </c>
      <c r="U1115" s="14">
        <v>3573.0046259999999</v>
      </c>
      <c r="V1115" s="14">
        <v>3135.949278</v>
      </c>
      <c r="W1115" s="14">
        <v>2587.7184630000002</v>
      </c>
      <c r="X1115" s="14">
        <v>0</v>
      </c>
      <c r="Y1115" s="14">
        <v>0</v>
      </c>
      <c r="Z1115" s="14">
        <v>0</v>
      </c>
      <c r="AA1115" s="14">
        <v>3440.5699650000001</v>
      </c>
      <c r="AB1115" s="14">
        <v>1940</v>
      </c>
      <c r="AC1115" s="14">
        <v>3716.9976830000001</v>
      </c>
      <c r="AD1115" s="14">
        <v>2935.9829089999998</v>
      </c>
      <c r="AE1115" s="14">
        <v>0.789880209</v>
      </c>
      <c r="AF1115" s="14">
        <f t="array" ref="AF1115">TTEST(IF(H1115:R1115&lt;&gt;0,H1115:R1115),IF(S1115:AA1115&lt;&gt;0,S1115:AA1115),2,3)</f>
        <v>0.48292378541072511</v>
      </c>
      <c r="AG1115">
        <f t="array" ref="AG1115">AVERAGE(IF(H1115:R1115&lt;&gt;0,H1115:R1115))</f>
        <v>3624.1276426571426</v>
      </c>
      <c r="AH1115">
        <f t="array" ref="AH1115">STDEV(IF(H1115:R1115&lt;&gt;0,H1115:R1115))</f>
        <v>2417.2938554219304</v>
      </c>
      <c r="AI1115">
        <f t="shared" si="57"/>
        <v>149.92499296385972</v>
      </c>
    </row>
    <row r="1116" spans="1:35" x14ac:dyDescent="0.2">
      <c r="A1116" s="2" t="s">
        <v>1048</v>
      </c>
      <c r="B1116" s="2">
        <v>64223</v>
      </c>
      <c r="C1116" s="5">
        <v>1276</v>
      </c>
      <c r="D1116" s="5">
        <f t="shared" si="55"/>
        <v>59920059</v>
      </c>
      <c r="E1116" s="5">
        <v>933</v>
      </c>
      <c r="F1116" s="5">
        <f t="shared" si="56"/>
        <v>1</v>
      </c>
      <c r="G1116" s="5">
        <v>89</v>
      </c>
      <c r="H1116" s="14">
        <v>0</v>
      </c>
      <c r="I1116" s="14">
        <v>540</v>
      </c>
      <c r="J1116" s="14">
        <v>70.480267040000001</v>
      </c>
      <c r="K1116" s="14">
        <v>0</v>
      </c>
      <c r="L1116" s="14">
        <v>0</v>
      </c>
      <c r="M1116" s="14">
        <v>600.49548689999995</v>
      </c>
      <c r="N1116" s="14">
        <v>0</v>
      </c>
      <c r="O1116" s="14">
        <v>0</v>
      </c>
      <c r="P1116" s="14">
        <v>1266.327869</v>
      </c>
      <c r="Q1116" s="14">
        <v>0</v>
      </c>
      <c r="R1116" s="14">
        <v>3110.8898720000002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2070</v>
      </c>
      <c r="AC1116" s="14">
        <v>600.49548689999995</v>
      </c>
      <c r="AD1116" s="14" t="e">
        <v>#NUM!</v>
      </c>
      <c r="AE1116" s="14" t="e">
        <v>#NUM!</v>
      </c>
      <c r="AF1116" s="14" t="e">
        <f t="array" ref="AF1116">TTEST(IF(H1116:R1116&lt;&gt;0,H1116:R1116),IF(S1116:AA1116&lt;&gt;0,S1116:AA1116),2,3)</f>
        <v>#DIV/0!</v>
      </c>
      <c r="AG1116">
        <f t="array" ref="AG1116">AVERAGE(IF(H1116:R1116&lt;&gt;0,H1116:R1116))</f>
        <v>1117.638698988</v>
      </c>
      <c r="AH1116">
        <f t="array" ref="AH1116">STDEV(IF(H1116:R1116&lt;&gt;0,H1116:R1116))</f>
        <v>1192.9797837735566</v>
      </c>
      <c r="AI1116">
        <f t="shared" si="57"/>
        <v>93.684630216679565</v>
      </c>
    </row>
    <row r="1117" spans="1:35" x14ac:dyDescent="0.2">
      <c r="A1117" s="2" t="s">
        <v>1029</v>
      </c>
      <c r="B1117" s="2">
        <v>90108</v>
      </c>
      <c r="C1117" s="5">
        <v>947</v>
      </c>
      <c r="D1117" s="5">
        <f t="shared" si="55"/>
        <v>59741604</v>
      </c>
      <c r="E1117" s="5">
        <v>663</v>
      </c>
      <c r="F1117" s="5">
        <f t="shared" si="56"/>
        <v>1</v>
      </c>
      <c r="G1117" s="5">
        <v>92</v>
      </c>
      <c r="H1117" s="14">
        <v>0</v>
      </c>
      <c r="I1117" s="14">
        <v>322</v>
      </c>
      <c r="J1117" s="14">
        <v>51.270640419999999</v>
      </c>
      <c r="K1117" s="14">
        <v>0</v>
      </c>
      <c r="L1117" s="14">
        <v>0</v>
      </c>
      <c r="M1117" s="14">
        <v>877.13428769999996</v>
      </c>
      <c r="N1117" s="14">
        <v>0</v>
      </c>
      <c r="O1117" s="14">
        <v>0</v>
      </c>
      <c r="P1117" s="14">
        <v>2262.1753079999999</v>
      </c>
      <c r="Q1117" s="14">
        <v>0</v>
      </c>
      <c r="R1117" s="14">
        <v>448.62822199999999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1720</v>
      </c>
      <c r="AC1117" s="14">
        <v>448.62822199999999</v>
      </c>
      <c r="AD1117" s="14" t="e">
        <v>#NUM!</v>
      </c>
      <c r="AE1117" s="14" t="e">
        <v>#NUM!</v>
      </c>
      <c r="AF1117" s="14" t="e">
        <f t="array" ref="AF1117">TTEST(IF(H1117:R1117&lt;&gt;0,H1117:R1117),IF(S1117:AA1117&lt;&gt;0,S1117:AA1117),2,3)</f>
        <v>#DIV/0!</v>
      </c>
      <c r="AG1117">
        <f t="array" ref="AG1117">AVERAGE(IF(H1117:R1117&lt;&gt;0,H1117:R1117))</f>
        <v>792.24169162399994</v>
      </c>
      <c r="AH1117">
        <f t="array" ref="AH1117">STDEV(IF(H1117:R1117&lt;&gt;0,H1117:R1117))</f>
        <v>874.09197931218216</v>
      </c>
      <c r="AI1117">
        <f t="shared" si="57"/>
        <v>90.635963991731188</v>
      </c>
    </row>
    <row r="1118" spans="1:35" x14ac:dyDescent="0.2">
      <c r="A1118" s="2" t="s">
        <v>1187</v>
      </c>
      <c r="B1118" s="2">
        <v>69625</v>
      </c>
      <c r="C1118" s="5">
        <v>857</v>
      </c>
      <c r="D1118" s="5">
        <f t="shared" si="55"/>
        <v>59668625</v>
      </c>
      <c r="E1118" s="5">
        <v>857</v>
      </c>
      <c r="F1118" s="5">
        <f t="shared" si="56"/>
        <v>1</v>
      </c>
      <c r="G1118" s="5">
        <v>132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1656.4523830000001</v>
      </c>
      <c r="Y1118" s="14">
        <v>0</v>
      </c>
      <c r="Z1118" s="14">
        <v>0</v>
      </c>
      <c r="AA1118" s="14">
        <v>0</v>
      </c>
      <c r="AB1118" s="14">
        <v>56.9</v>
      </c>
      <c r="AC1118" s="14" t="e">
        <v>#NUM!</v>
      </c>
      <c r="AD1118" s="14">
        <v>1656.4523830000001</v>
      </c>
      <c r="AE1118" s="14" t="e">
        <v>#NUM!</v>
      </c>
      <c r="AF1118" s="14" t="e">
        <f t="array" ref="AF1118">TTEST(IF(H1118:R1118&lt;&gt;0,H1118:R1118),IF(S1118:AA1118&lt;&gt;0,S1118:AA1118),2,3)</f>
        <v>#DIV/0!</v>
      </c>
      <c r="AG1118" t="e">
        <f t="array" ref="AG1118">AVERAGE(IF(H1118:R1118&lt;&gt;0,H1118:R1118))</f>
        <v>#DIV/0!</v>
      </c>
      <c r="AH1118" t="e">
        <f t="array" ref="AH1118">STDEV(IF(H1118:R1118&lt;&gt;0,H1118:R1118))</f>
        <v>#DIV/0!</v>
      </c>
      <c r="AI1118" t="e">
        <f t="shared" si="57"/>
        <v>#DIV/0!</v>
      </c>
    </row>
    <row r="1119" spans="1:35" x14ac:dyDescent="0.2">
      <c r="A1119" s="2" t="s">
        <v>1163</v>
      </c>
      <c r="B1119" s="2">
        <v>78767</v>
      </c>
      <c r="C1119" s="5">
        <v>798</v>
      </c>
      <c r="D1119" s="5">
        <f t="shared" si="55"/>
        <v>59469085</v>
      </c>
      <c r="E1119" s="5">
        <v>755</v>
      </c>
      <c r="F1119" s="5">
        <f t="shared" si="56"/>
        <v>1</v>
      </c>
      <c r="G1119" s="5">
        <v>63</v>
      </c>
      <c r="H1119" s="14">
        <v>0</v>
      </c>
      <c r="I1119" s="14">
        <v>755</v>
      </c>
      <c r="J1119" s="14">
        <v>37.078973779999998</v>
      </c>
      <c r="K1119" s="14">
        <v>0</v>
      </c>
      <c r="L1119" s="14">
        <v>0</v>
      </c>
      <c r="M1119" s="14">
        <v>1186.5526150000001</v>
      </c>
      <c r="N1119" s="14">
        <v>0</v>
      </c>
      <c r="O1119" s="14">
        <v>0</v>
      </c>
      <c r="P1119" s="14">
        <v>386.21504870000001</v>
      </c>
      <c r="Q1119" s="14">
        <v>0</v>
      </c>
      <c r="R1119" s="14">
        <v>595.5513363</v>
      </c>
      <c r="S1119" s="14">
        <v>0</v>
      </c>
      <c r="T1119" s="14">
        <v>1160.135573</v>
      </c>
      <c r="U1119" s="14">
        <v>0</v>
      </c>
      <c r="V1119" s="14">
        <v>0</v>
      </c>
      <c r="W1119" s="14">
        <v>1467.8037509999999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595.5513363</v>
      </c>
      <c r="AD1119" s="14">
        <v>1313.969662</v>
      </c>
      <c r="AE1119" s="14">
        <v>2.2063079729999999</v>
      </c>
      <c r="AF1119" s="14">
        <f t="array" ref="AF1119">TTEST(IF(H1119:R1119&lt;&gt;0,H1119:R1119),IF(S1119:AA1119&lt;&gt;0,S1119:AA1119),2,3)</f>
        <v>4.1582809515230232E-2</v>
      </c>
      <c r="AG1119">
        <f t="array" ref="AG1119">AVERAGE(IF(H1119:R1119&lt;&gt;0,H1119:R1119))</f>
        <v>592.07959475600001</v>
      </c>
      <c r="AH1119">
        <f t="array" ref="AH1119">STDEV(IF(H1119:R1119&lt;&gt;0,H1119:R1119))</f>
        <v>427.30527256249417</v>
      </c>
      <c r="AI1119">
        <f t="shared" si="57"/>
        <v>138.56126586161122</v>
      </c>
    </row>
    <row r="1120" spans="1:35" x14ac:dyDescent="0.2">
      <c r="A1120" s="2" t="s">
        <v>1188</v>
      </c>
      <c r="B1120" s="2">
        <v>23182</v>
      </c>
      <c r="C1120" s="5">
        <v>2572</v>
      </c>
      <c r="D1120" s="5">
        <f t="shared" si="55"/>
        <v>59438648</v>
      </c>
      <c r="E1120" s="5">
        <v>2564</v>
      </c>
      <c r="F1120" s="5">
        <f t="shared" si="56"/>
        <v>1</v>
      </c>
      <c r="G1120" s="5">
        <v>49</v>
      </c>
      <c r="H1120" s="14">
        <v>0</v>
      </c>
      <c r="I1120" s="14">
        <v>4426</v>
      </c>
      <c r="J1120" s="14">
        <v>1265.0848120000001</v>
      </c>
      <c r="K1120" s="14">
        <v>0</v>
      </c>
      <c r="L1120" s="14">
        <v>3676.3755649999998</v>
      </c>
      <c r="M1120" s="14">
        <v>2808.5430849999998</v>
      </c>
      <c r="N1120" s="14">
        <v>0</v>
      </c>
      <c r="O1120" s="14">
        <v>2317.7239359999999</v>
      </c>
      <c r="P1120" s="14">
        <v>3103.482348</v>
      </c>
      <c r="Q1120" s="14">
        <v>0</v>
      </c>
      <c r="R1120" s="14">
        <v>4359.3726699999997</v>
      </c>
      <c r="S1120" s="14">
        <v>0</v>
      </c>
      <c r="T1120" s="14">
        <v>1549.867696</v>
      </c>
      <c r="U1120" s="14">
        <v>0</v>
      </c>
      <c r="V1120" s="14">
        <v>0</v>
      </c>
      <c r="W1120" s="14">
        <v>1771.3902559999999</v>
      </c>
      <c r="X1120" s="14">
        <v>0</v>
      </c>
      <c r="Y1120" s="14">
        <v>0</v>
      </c>
      <c r="Z1120" s="14">
        <v>2563.6276619999999</v>
      </c>
      <c r="AA1120" s="14">
        <v>0</v>
      </c>
      <c r="AB1120" s="14">
        <v>450</v>
      </c>
      <c r="AC1120" s="14">
        <v>3103.482348</v>
      </c>
      <c r="AD1120" s="14">
        <v>1771.3902559999999</v>
      </c>
      <c r="AE1120" s="14">
        <v>0.57077503799999996</v>
      </c>
      <c r="AF1120" s="14">
        <f t="array" ref="AF1120">TTEST(IF(H1120:R1120&lt;&gt;0,H1120:R1120),IF(S1120:AA1120&lt;&gt;0,S1120:AA1120),2,3)</f>
        <v>5.8092876458362259E-2</v>
      </c>
      <c r="AG1120">
        <f t="array" ref="AG1120">AVERAGE(IF(H1120:R1120&lt;&gt;0,H1120:R1120))</f>
        <v>3136.6546308571428</v>
      </c>
      <c r="AH1120">
        <f t="array" ref="AH1120">STDEV(IF(H1120:R1120&lt;&gt;0,H1120:R1120))</f>
        <v>1135.1158698299184</v>
      </c>
      <c r="AI1120">
        <f t="shared" si="57"/>
        <v>276.32902633341979</v>
      </c>
    </row>
    <row r="1121" spans="1:35" x14ac:dyDescent="0.2">
      <c r="A1121" s="2" t="s">
        <v>1191</v>
      </c>
      <c r="B1121" s="2">
        <v>47336</v>
      </c>
      <c r="C1121" s="5">
        <v>1254</v>
      </c>
      <c r="D1121" s="5">
        <f t="shared" si="55"/>
        <v>59359344</v>
      </c>
      <c r="E1121" s="5">
        <v>1254</v>
      </c>
      <c r="F1121" s="5">
        <f t="shared" si="56"/>
        <v>1</v>
      </c>
      <c r="G1121" s="5"/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1253.5588049999999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 t="e">
        <v>#NUM!</v>
      </c>
      <c r="AD1121" s="14">
        <v>1253.5588049999999</v>
      </c>
      <c r="AE1121" s="14" t="e">
        <v>#NUM!</v>
      </c>
      <c r="AF1121" s="14" t="e">
        <f t="array" ref="AF1121">TTEST(IF(H1121:R1121&lt;&gt;0,H1121:R1121),IF(S1121:AA1121&lt;&gt;0,S1121:AA1121),2,3)</f>
        <v>#DIV/0!</v>
      </c>
      <c r="AG1121" t="e">
        <f t="array" ref="AG1121">AVERAGE(IF(H1121:R1121&lt;&gt;0,H1121:R1121))</f>
        <v>#DIV/0!</v>
      </c>
      <c r="AH1121" t="e">
        <f t="array" ref="AH1121">STDEV(IF(H1121:R1121&lt;&gt;0,H1121:R1121))</f>
        <v>#DIV/0!</v>
      </c>
      <c r="AI1121" t="e">
        <f t="shared" si="57"/>
        <v>#DIV/0!</v>
      </c>
    </row>
    <row r="1122" spans="1:35" x14ac:dyDescent="0.2">
      <c r="A1122" s="2" t="s">
        <v>1192</v>
      </c>
      <c r="B1122" s="2">
        <v>46444</v>
      </c>
      <c r="C1122" s="5">
        <v>1276</v>
      </c>
      <c r="D1122" s="5">
        <f t="shared" si="55"/>
        <v>59262544</v>
      </c>
      <c r="E1122" s="5">
        <v>1276</v>
      </c>
      <c r="F1122" s="5">
        <f t="shared" si="56"/>
        <v>1</v>
      </c>
      <c r="G1122" s="5"/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1275.644534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 t="e">
        <v>#NUM!</v>
      </c>
      <c r="AD1122" s="14">
        <v>1275.644534</v>
      </c>
      <c r="AE1122" s="14" t="e">
        <v>#NUM!</v>
      </c>
      <c r="AF1122" s="14" t="e">
        <f t="array" ref="AF1122">TTEST(IF(H1122:R1122&lt;&gt;0,H1122:R1122),IF(S1122:AA1122&lt;&gt;0,S1122:AA1122),2,3)</f>
        <v>#DIV/0!</v>
      </c>
      <c r="AG1122" t="e">
        <f t="array" ref="AG1122">AVERAGE(IF(H1122:R1122&lt;&gt;0,H1122:R1122))</f>
        <v>#DIV/0!</v>
      </c>
      <c r="AH1122" t="e">
        <f t="array" ref="AH1122">STDEV(IF(H1122:R1122&lt;&gt;0,H1122:R1122))</f>
        <v>#DIV/0!</v>
      </c>
      <c r="AI1122" t="e">
        <f t="shared" si="57"/>
        <v>#DIV/0!</v>
      </c>
    </row>
    <row r="1123" spans="1:35" x14ac:dyDescent="0.2">
      <c r="A1123" s="2" t="s">
        <v>1014</v>
      </c>
      <c r="B1123" s="2">
        <v>47976</v>
      </c>
      <c r="C1123" s="5">
        <v>1830</v>
      </c>
      <c r="D1123" s="5">
        <f t="shared" si="55"/>
        <v>58818576</v>
      </c>
      <c r="E1123" s="5">
        <v>1226</v>
      </c>
      <c r="F1123" s="5">
        <f t="shared" si="56"/>
        <v>1</v>
      </c>
      <c r="G1123" s="5">
        <v>103</v>
      </c>
      <c r="H1123" s="14">
        <v>0</v>
      </c>
      <c r="I1123" s="14">
        <v>0</v>
      </c>
      <c r="J1123" s="14">
        <v>424.84403359999999</v>
      </c>
      <c r="K1123" s="14">
        <v>0</v>
      </c>
      <c r="L1123" s="14">
        <v>0</v>
      </c>
      <c r="M1123" s="14">
        <v>1008.467537</v>
      </c>
      <c r="N1123" s="14">
        <v>0</v>
      </c>
      <c r="O1123" s="14">
        <v>0</v>
      </c>
      <c r="P1123" s="14">
        <v>1226.223939</v>
      </c>
      <c r="Q1123" s="14">
        <v>0</v>
      </c>
      <c r="R1123" s="14">
        <v>5703.7179820000001</v>
      </c>
      <c r="S1123" s="14">
        <v>0</v>
      </c>
      <c r="T1123" s="14">
        <v>1618.228893</v>
      </c>
      <c r="U1123" s="14">
        <v>0</v>
      </c>
      <c r="V1123" s="14">
        <v>2614.1323750000001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217</v>
      </c>
      <c r="AC1123" s="14">
        <v>1117.345738</v>
      </c>
      <c r="AD1123" s="14">
        <v>2116.1806339999998</v>
      </c>
      <c r="AE1123" s="14">
        <v>1.893935387</v>
      </c>
      <c r="AF1123" s="14">
        <f t="array" ref="AF1123">TTEST(IF(H1123:R1123&lt;&gt;0,H1123:R1123),IF(S1123:AA1123&lt;&gt;0,S1123:AA1123),2,3)</f>
        <v>0.98557637855958247</v>
      </c>
      <c r="AG1123">
        <f t="array" ref="AG1123">AVERAGE(IF(H1123:R1123&lt;&gt;0,H1123:R1123))</f>
        <v>2090.8133729000001</v>
      </c>
      <c r="AH1123">
        <f t="array" ref="AH1123">STDEV(IF(H1123:R1123&lt;&gt;0,H1123:R1123))</f>
        <v>2432.2500523620301</v>
      </c>
      <c r="AI1123">
        <f t="shared" si="57"/>
        <v>85.962106193380464</v>
      </c>
    </row>
    <row r="1124" spans="1:35" x14ac:dyDescent="0.2">
      <c r="A1124" s="2" t="s">
        <v>1164</v>
      </c>
      <c r="B1124" s="2">
        <v>22011</v>
      </c>
      <c r="C1124" s="5">
        <v>2836</v>
      </c>
      <c r="D1124" s="5">
        <f t="shared" si="55"/>
        <v>58637304</v>
      </c>
      <c r="E1124" s="5">
        <v>2664</v>
      </c>
      <c r="F1124" s="5">
        <f t="shared" si="56"/>
        <v>1</v>
      </c>
      <c r="G1124" s="5">
        <v>60</v>
      </c>
      <c r="H1124" s="14">
        <v>0</v>
      </c>
      <c r="I1124" s="14">
        <v>4352</v>
      </c>
      <c r="J1124" s="14">
        <v>496.57774879999999</v>
      </c>
      <c r="K1124" s="14">
        <v>637.82210180000004</v>
      </c>
      <c r="L1124" s="14">
        <v>0</v>
      </c>
      <c r="M1124" s="14">
        <v>2546.360788</v>
      </c>
      <c r="N1124" s="14">
        <v>0</v>
      </c>
      <c r="O1124" s="14">
        <v>1400.6617100000001</v>
      </c>
      <c r="P1124" s="14">
        <v>3414.6135749999999</v>
      </c>
      <c r="Q1124" s="14">
        <v>0</v>
      </c>
      <c r="R1124" s="14">
        <v>2496.7566459999998</v>
      </c>
      <c r="S1124" s="14">
        <v>2664.1607530000001</v>
      </c>
      <c r="T1124" s="14">
        <v>2277.6301739999999</v>
      </c>
      <c r="U1124" s="14">
        <v>0</v>
      </c>
      <c r="V1124" s="14">
        <v>3168.3205280000002</v>
      </c>
      <c r="W1124" s="14">
        <v>3040.0890469999999</v>
      </c>
      <c r="X1124" s="14">
        <v>0</v>
      </c>
      <c r="Y1124" s="14">
        <v>0</v>
      </c>
      <c r="Z1124" s="14">
        <v>0</v>
      </c>
      <c r="AA1124" s="14">
        <v>3208.8314639999999</v>
      </c>
      <c r="AB1124" s="14">
        <v>7160</v>
      </c>
      <c r="AC1124" s="14">
        <v>2496.7566459999998</v>
      </c>
      <c r="AD1124" s="14">
        <v>3040.0890469999999</v>
      </c>
      <c r="AE1124" s="14">
        <v>1.2176152819999999</v>
      </c>
      <c r="AF1124" s="14">
        <f t="array" ref="AF1124">TTEST(IF(H1124:R1124&lt;&gt;0,H1124:R1124),IF(S1124:AA1124&lt;&gt;0,S1124:AA1124),2,3)</f>
        <v>0.27017732867344574</v>
      </c>
      <c r="AG1124">
        <f t="array" ref="AG1124">AVERAGE(IF(H1124:R1124&lt;&gt;0,H1124:R1124))</f>
        <v>2192.1132242285717</v>
      </c>
      <c r="AH1124">
        <f t="array" ref="AH1124">STDEV(IF(H1124:R1124&lt;&gt;0,H1124:R1124))</f>
        <v>1431.4895437810526</v>
      </c>
      <c r="AI1124">
        <f t="shared" si="57"/>
        <v>153.13511955095754</v>
      </c>
    </row>
    <row r="1125" spans="1:35" x14ac:dyDescent="0.2">
      <c r="A1125" s="2" t="s">
        <v>947</v>
      </c>
      <c r="B1125" s="2">
        <v>47414</v>
      </c>
      <c r="C1125" s="5">
        <v>2124</v>
      </c>
      <c r="D1125" s="5">
        <f t="shared" si="55"/>
        <v>58082150</v>
      </c>
      <c r="E1125" s="5">
        <v>1225</v>
      </c>
      <c r="F1125" s="5">
        <f t="shared" si="56"/>
        <v>1</v>
      </c>
      <c r="G1125" s="5">
        <v>102</v>
      </c>
      <c r="H1125" s="14">
        <v>0</v>
      </c>
      <c r="I1125" s="14">
        <v>859</v>
      </c>
      <c r="J1125" s="14">
        <v>88.458416869999994</v>
      </c>
      <c r="K1125" s="14">
        <v>0</v>
      </c>
      <c r="L1125" s="14">
        <v>0</v>
      </c>
      <c r="M1125" s="14">
        <v>1165.3106029999999</v>
      </c>
      <c r="N1125" s="14">
        <v>0</v>
      </c>
      <c r="O1125" s="14">
        <v>7095.7280989999999</v>
      </c>
      <c r="P1125" s="14">
        <v>3961.3396739999998</v>
      </c>
      <c r="Q1125" s="14">
        <v>0</v>
      </c>
      <c r="R1125" s="14">
        <v>1482.1500699999999</v>
      </c>
      <c r="S1125" s="14">
        <v>0</v>
      </c>
      <c r="T1125" s="14">
        <v>1224.792373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2227.2312830000001</v>
      </c>
      <c r="AA1125" s="14">
        <v>0</v>
      </c>
      <c r="AB1125" s="14">
        <v>1010</v>
      </c>
      <c r="AC1125" s="14">
        <v>1323.730337</v>
      </c>
      <c r="AD1125" s="14">
        <v>1726.0118279999999</v>
      </c>
      <c r="AE1125" s="14">
        <v>1.303899881</v>
      </c>
      <c r="AF1125" s="14">
        <f t="array" ref="AF1125">TTEST(IF(H1125:R1125&lt;&gt;0,H1125:R1125),IF(S1125:AA1125&lt;&gt;0,S1125:AA1125),2,3)</f>
        <v>0.5677306840219789</v>
      </c>
      <c r="AG1125">
        <f t="array" ref="AG1125">AVERAGE(IF(H1125:R1125&lt;&gt;0,H1125:R1125))</f>
        <v>2441.9978104783331</v>
      </c>
      <c r="AH1125">
        <f t="array" ref="AH1125">STDEV(IF(H1125:R1125&lt;&gt;0,H1125:R1125))</f>
        <v>2629.1395152193472</v>
      </c>
      <c r="AI1125">
        <f t="shared" si="57"/>
        <v>92.882016961910779</v>
      </c>
    </row>
    <row r="1126" spans="1:35" x14ac:dyDescent="0.2">
      <c r="A1126" s="2" t="s">
        <v>1175</v>
      </c>
      <c r="B1126" s="2">
        <v>22472</v>
      </c>
      <c r="C1126" s="5">
        <v>2709</v>
      </c>
      <c r="D1126" s="5">
        <f t="shared" si="55"/>
        <v>57955288</v>
      </c>
      <c r="E1126" s="5">
        <v>2579</v>
      </c>
      <c r="F1126" s="5">
        <f t="shared" si="56"/>
        <v>1</v>
      </c>
      <c r="G1126" s="5">
        <v>66</v>
      </c>
      <c r="H1126" s="14">
        <v>0</v>
      </c>
      <c r="I1126" s="14">
        <v>0</v>
      </c>
      <c r="J1126" s="14">
        <v>306.45268579999998</v>
      </c>
      <c r="K1126" s="14">
        <v>0</v>
      </c>
      <c r="L1126" s="14">
        <v>0</v>
      </c>
      <c r="M1126" s="14">
        <v>0</v>
      </c>
      <c r="N1126" s="14">
        <v>0</v>
      </c>
      <c r="O1126" s="14">
        <v>1081.0406969999999</v>
      </c>
      <c r="P1126" s="14">
        <v>933.01541250000002</v>
      </c>
      <c r="Q1126" s="14">
        <v>0</v>
      </c>
      <c r="R1126" s="14">
        <v>5915.3328659999997</v>
      </c>
      <c r="S1126" s="14">
        <v>2568.917492</v>
      </c>
      <c r="T1126" s="14">
        <v>2578.7969330000001</v>
      </c>
      <c r="U1126" s="14">
        <v>0</v>
      </c>
      <c r="V1126" s="14">
        <v>0</v>
      </c>
      <c r="W1126" s="14">
        <v>3003.466144</v>
      </c>
      <c r="X1126" s="14">
        <v>0</v>
      </c>
      <c r="Y1126" s="14">
        <v>0</v>
      </c>
      <c r="Z1126" s="14">
        <v>0</v>
      </c>
      <c r="AA1126" s="14">
        <v>3461.2186780000002</v>
      </c>
      <c r="AB1126" s="14">
        <v>4530</v>
      </c>
      <c r="AC1126" s="14">
        <v>1007.028055</v>
      </c>
      <c r="AD1126" s="14">
        <v>2791.1315380000001</v>
      </c>
      <c r="AE1126" s="14">
        <v>2.771652215</v>
      </c>
      <c r="AF1126" s="14">
        <f t="array" ref="AF1126">TTEST(IF(H1126:R1126&lt;&gt;0,H1126:R1126),IF(S1126:AA1126&lt;&gt;0,S1126:AA1126),2,3)</f>
        <v>0.56405967144196423</v>
      </c>
      <c r="AG1126">
        <f t="array" ref="AG1126">AVERAGE(IF(H1126:R1126&lt;&gt;0,H1126:R1126))</f>
        <v>2058.9604153249998</v>
      </c>
      <c r="AH1126">
        <f t="array" ref="AH1126">STDEV(IF(H1126:R1126&lt;&gt;0,H1126:R1126))</f>
        <v>2592.7444240447494</v>
      </c>
      <c r="AI1126">
        <f t="shared" si="57"/>
        <v>79.412393918601794</v>
      </c>
    </row>
    <row r="1127" spans="1:35" x14ac:dyDescent="0.2">
      <c r="A1127" s="2" t="s">
        <v>1221</v>
      </c>
      <c r="B1127" s="2">
        <v>60750</v>
      </c>
      <c r="C1127" s="5">
        <v>910</v>
      </c>
      <c r="D1127" s="5">
        <f t="shared" si="55"/>
        <v>57834000</v>
      </c>
      <c r="E1127" s="5">
        <v>952</v>
      </c>
      <c r="F1127" s="5">
        <f t="shared" si="56"/>
        <v>1</v>
      </c>
      <c r="G1127" s="5">
        <v>87</v>
      </c>
      <c r="H1127" s="14">
        <v>0</v>
      </c>
      <c r="I1127" s="14">
        <v>0</v>
      </c>
      <c r="J1127" s="14">
        <v>10.668955800000001</v>
      </c>
      <c r="K1127" s="14">
        <v>0</v>
      </c>
      <c r="L1127" s="14">
        <v>0</v>
      </c>
      <c r="M1127" s="14">
        <v>1312.0288840000001</v>
      </c>
      <c r="N1127" s="14">
        <v>0</v>
      </c>
      <c r="O1127" s="14">
        <v>0</v>
      </c>
      <c r="P1127" s="14">
        <v>0</v>
      </c>
      <c r="Q1127" s="14">
        <v>0</v>
      </c>
      <c r="R1127" s="14">
        <v>297.25224509999998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1979.4456709999999</v>
      </c>
      <c r="AA1127" s="14">
        <v>0</v>
      </c>
      <c r="AB1127" s="14">
        <v>952</v>
      </c>
      <c r="AC1127" s="14">
        <v>297.25224509999998</v>
      </c>
      <c r="AD1127" s="14">
        <v>1979.4456709999999</v>
      </c>
      <c r="AE1127" s="14">
        <v>6.6591445619999998</v>
      </c>
      <c r="AF1127" s="14" t="e">
        <f t="array" ref="AF1127">TTEST(IF(H1127:R1127&lt;&gt;0,H1127:R1127),IF(S1127:AA1127&lt;&gt;0,S1127:AA1127),2,3)</f>
        <v>#DIV/0!</v>
      </c>
      <c r="AG1127">
        <f t="array" ref="AG1127">AVERAGE(IF(H1127:R1127&lt;&gt;0,H1127:R1127))</f>
        <v>539.9833616333334</v>
      </c>
      <c r="AH1127">
        <f t="array" ref="AH1127">STDEV(IF(H1127:R1127&lt;&gt;0,H1127:R1127))</f>
        <v>683.79325229291067</v>
      </c>
      <c r="AI1127">
        <f t="shared" si="57"/>
        <v>78.968805237935484</v>
      </c>
    </row>
    <row r="1128" spans="1:35" x14ac:dyDescent="0.2">
      <c r="A1128" s="2" t="s">
        <v>1134</v>
      </c>
      <c r="B1128" s="2">
        <v>58050</v>
      </c>
      <c r="C1128" s="5">
        <v>1174</v>
      </c>
      <c r="D1128" s="5">
        <f t="shared" si="55"/>
        <v>57701700</v>
      </c>
      <c r="E1128" s="5">
        <v>994</v>
      </c>
      <c r="F1128" s="5">
        <f t="shared" si="56"/>
        <v>1</v>
      </c>
      <c r="G1128" s="5">
        <v>49</v>
      </c>
      <c r="H1128" s="14">
        <v>1814</v>
      </c>
      <c r="I1128" s="14">
        <v>0</v>
      </c>
      <c r="J1128" s="14">
        <v>0</v>
      </c>
      <c r="K1128" s="14">
        <v>0</v>
      </c>
      <c r="L1128" s="14">
        <v>0</v>
      </c>
      <c r="M1128" s="14">
        <v>993.89739799999995</v>
      </c>
      <c r="N1128" s="14">
        <v>0</v>
      </c>
      <c r="O1128" s="14">
        <v>0</v>
      </c>
      <c r="P1128" s="14">
        <v>713.99299080000003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993.89739799999995</v>
      </c>
      <c r="AD1128" s="14" t="e">
        <v>#NUM!</v>
      </c>
      <c r="AE1128" s="14" t="e">
        <v>#NUM!</v>
      </c>
      <c r="AF1128" s="14" t="e">
        <f t="array" ref="AF1128">TTEST(IF(H1128:R1128&lt;&gt;0,H1128:R1128),IF(S1128:AA1128&lt;&gt;0,S1128:AA1128),2,3)</f>
        <v>#DIV/0!</v>
      </c>
      <c r="AG1128">
        <f t="array" ref="AG1128">AVERAGE(IF(H1128:R1128&lt;&gt;0,H1128:R1128))</f>
        <v>1173.9634629333334</v>
      </c>
      <c r="AH1128">
        <f t="array" ref="AH1128">STDEV(IF(H1128:R1128&lt;&gt;0,H1128:R1128))</f>
        <v>571.68321287030403</v>
      </c>
      <c r="AI1128">
        <f t="shared" si="57"/>
        <v>205.35209649398377</v>
      </c>
    </row>
    <row r="1129" spans="1:35" x14ac:dyDescent="0.2">
      <c r="A1129" s="2" t="s">
        <v>1185</v>
      </c>
      <c r="B1129" s="2">
        <v>95689</v>
      </c>
      <c r="C1129" s="5">
        <v>624</v>
      </c>
      <c r="D1129" s="5">
        <f t="shared" si="55"/>
        <v>57317711</v>
      </c>
      <c r="E1129" s="5">
        <v>599</v>
      </c>
      <c r="F1129" s="5">
        <f t="shared" si="56"/>
        <v>1</v>
      </c>
      <c r="G1129" s="5">
        <v>98</v>
      </c>
      <c r="H1129" s="14">
        <v>0</v>
      </c>
      <c r="I1129" s="14">
        <v>210</v>
      </c>
      <c r="J1129" s="14">
        <v>8.7401450989999994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987.23189379999997</v>
      </c>
      <c r="Q1129" s="14">
        <v>0</v>
      </c>
      <c r="R1129" s="14">
        <v>0</v>
      </c>
      <c r="S1129" s="14">
        <v>0</v>
      </c>
      <c r="T1129" s="14">
        <v>1290.1259460000001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210</v>
      </c>
      <c r="AD1129" s="14">
        <v>1290.1259460000001</v>
      </c>
      <c r="AE1129" s="14">
        <v>6.1434568839999999</v>
      </c>
      <c r="AF1129" s="14" t="e">
        <f t="array" ref="AF1129">TTEST(IF(H1129:R1129&lt;&gt;0,H1129:R1129),IF(S1129:AA1129&lt;&gt;0,S1129:AA1129),2,3)</f>
        <v>#DIV/0!</v>
      </c>
      <c r="AG1129">
        <f t="array" ref="AG1129">AVERAGE(IF(H1129:R1129&lt;&gt;0,H1129:R1129))</f>
        <v>401.99067963299996</v>
      </c>
      <c r="AH1129">
        <f t="array" ref="AH1129">STDEV(IF(H1129:R1129&lt;&gt;0,H1129:R1129))</f>
        <v>516.7270472584546</v>
      </c>
      <c r="AI1129">
        <f t="shared" si="57"/>
        <v>77.795556041782689</v>
      </c>
    </row>
    <row r="1130" spans="1:35" x14ac:dyDescent="0.2">
      <c r="A1130" s="2" t="s">
        <v>896</v>
      </c>
      <c r="B1130" s="2">
        <v>39885</v>
      </c>
      <c r="C1130" s="5">
        <v>2877</v>
      </c>
      <c r="D1130" s="5">
        <f t="shared" si="55"/>
        <v>57314745</v>
      </c>
      <c r="E1130" s="5">
        <v>1437</v>
      </c>
      <c r="F1130" s="5">
        <f t="shared" si="56"/>
        <v>1</v>
      </c>
      <c r="G1130" s="5">
        <v>118</v>
      </c>
      <c r="H1130" s="14">
        <v>0</v>
      </c>
      <c r="I1130" s="14">
        <v>3333</v>
      </c>
      <c r="J1130" s="14">
        <v>465.06016060000002</v>
      </c>
      <c r="K1130" s="14">
        <v>0</v>
      </c>
      <c r="L1130" s="14">
        <v>55.58928882</v>
      </c>
      <c r="M1130" s="14">
        <v>1437.4047599999999</v>
      </c>
      <c r="N1130" s="14">
        <v>9048.8637209999997</v>
      </c>
      <c r="O1130" s="14">
        <v>570.32532189999995</v>
      </c>
      <c r="P1130" s="14">
        <v>2864.7622259999998</v>
      </c>
      <c r="Q1130" s="14">
        <v>0</v>
      </c>
      <c r="R1130" s="14">
        <v>7954.3243259999999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161</v>
      </c>
      <c r="AC1130" s="14">
        <v>2151.0834930000001</v>
      </c>
      <c r="AD1130" s="14" t="e">
        <v>#NUM!</v>
      </c>
      <c r="AE1130" s="14" t="e">
        <v>#NUM!</v>
      </c>
      <c r="AF1130" s="14" t="e">
        <f t="array" ref="AF1130">TTEST(IF(H1130:R1130&lt;&gt;0,H1130:R1130),IF(S1130:AA1130&lt;&gt;0,S1130:AA1130),2,3)</f>
        <v>#DIV/0!</v>
      </c>
      <c r="AG1130">
        <f t="array" ref="AG1130">AVERAGE(IF(H1130:R1130&lt;&gt;0,H1130:R1130))</f>
        <v>3216.1662255399997</v>
      </c>
      <c r="AH1130">
        <f t="array" ref="AH1130">STDEV(IF(H1130:R1130&lt;&gt;0,H1130:R1130))</f>
        <v>3470.8980878232965</v>
      </c>
      <c r="AI1130">
        <f t="shared" si="57"/>
        <v>92.660923604269612</v>
      </c>
    </row>
    <row r="1131" spans="1:35" x14ac:dyDescent="0.2">
      <c r="A1131" s="2" t="s">
        <v>967</v>
      </c>
      <c r="B1131" s="2">
        <v>7729</v>
      </c>
      <c r="C1131" s="5">
        <v>12252</v>
      </c>
      <c r="D1131" s="5">
        <f t="shared" si="55"/>
        <v>57248703</v>
      </c>
      <c r="E1131" s="5">
        <v>7407</v>
      </c>
      <c r="F1131" s="5">
        <f t="shared" si="56"/>
        <v>1</v>
      </c>
      <c r="G1131" s="5">
        <v>127</v>
      </c>
      <c r="H1131" s="14">
        <v>0</v>
      </c>
      <c r="I1131" s="14">
        <v>46712</v>
      </c>
      <c r="J1131" s="14">
        <v>5430.5438599999998</v>
      </c>
      <c r="K1131" s="14">
        <v>0</v>
      </c>
      <c r="L1131" s="14">
        <v>0</v>
      </c>
      <c r="M1131" s="14">
        <v>4173.5854719999998</v>
      </c>
      <c r="N1131" s="14">
        <v>7772.5380510000005</v>
      </c>
      <c r="O1131" s="14">
        <v>7407.3663450000004</v>
      </c>
      <c r="P1131" s="14">
        <v>1443.4053409999999</v>
      </c>
      <c r="Q1131" s="14">
        <v>0</v>
      </c>
      <c r="R1131" s="14">
        <v>12824.33483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7407.3663450000004</v>
      </c>
      <c r="AD1131" s="14" t="e">
        <v>#NUM!</v>
      </c>
      <c r="AE1131" s="14" t="e">
        <v>#NUM!</v>
      </c>
      <c r="AF1131" s="14" t="e">
        <f t="array" ref="AF1131">TTEST(IF(H1131:R1131&lt;&gt;0,H1131:R1131),IF(S1131:AA1131&lt;&gt;0,S1131:AA1131),2,3)</f>
        <v>#DIV/0!</v>
      </c>
      <c r="AG1131">
        <f t="array" ref="AG1131">AVERAGE(IF(H1131:R1131&lt;&gt;0,H1131:R1131))</f>
        <v>12251.967699857141</v>
      </c>
      <c r="AH1131">
        <f t="array" ref="AH1131">STDEV(IF(H1131:R1131&lt;&gt;0,H1131:R1131))</f>
        <v>15599.006300684319</v>
      </c>
      <c r="AI1131">
        <f t="shared" si="57"/>
        <v>78.543257587630137</v>
      </c>
    </row>
    <row r="1132" spans="1:35" x14ac:dyDescent="0.2">
      <c r="A1132" s="2" t="s">
        <v>1167</v>
      </c>
      <c r="B1132" s="2">
        <v>30755</v>
      </c>
      <c r="C1132" s="5">
        <v>1999</v>
      </c>
      <c r="D1132" s="5">
        <f t="shared" si="55"/>
        <v>57142790</v>
      </c>
      <c r="E1132" s="5">
        <v>1858</v>
      </c>
      <c r="F1132" s="5">
        <f t="shared" si="56"/>
        <v>1</v>
      </c>
      <c r="G1132" s="5">
        <v>80</v>
      </c>
      <c r="H1132" s="14">
        <v>0</v>
      </c>
      <c r="I1132" s="14">
        <v>4793</v>
      </c>
      <c r="J1132" s="14">
        <v>342.22069210000001</v>
      </c>
      <c r="K1132" s="14">
        <v>0</v>
      </c>
      <c r="L1132" s="14">
        <v>0</v>
      </c>
      <c r="M1132" s="14">
        <v>2450.6256450000001</v>
      </c>
      <c r="N1132" s="14">
        <v>0</v>
      </c>
      <c r="O1132" s="14">
        <v>0</v>
      </c>
      <c r="P1132" s="14">
        <v>2952.4875189999998</v>
      </c>
      <c r="Q1132" s="14">
        <v>0</v>
      </c>
      <c r="R1132" s="14">
        <v>1448.017429</v>
      </c>
      <c r="S1132" s="14">
        <v>0</v>
      </c>
      <c r="T1132" s="14">
        <v>1857.777476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149</v>
      </c>
      <c r="AC1132" s="14">
        <v>2450.6256450000001</v>
      </c>
      <c r="AD1132" s="14">
        <v>1857.777476</v>
      </c>
      <c r="AE1132" s="14">
        <v>0.75808293199999999</v>
      </c>
      <c r="AF1132" s="14" t="e">
        <f t="array" ref="AF1132">TTEST(IF(H1132:R1132&lt;&gt;0,H1132:R1132),IF(S1132:AA1132&lt;&gt;0,S1132:AA1132),2,3)</f>
        <v>#DIV/0!</v>
      </c>
      <c r="AG1132">
        <f t="array" ref="AG1132">AVERAGE(IF(H1132:R1132&lt;&gt;0,H1132:R1132))</f>
        <v>2397.2702570199999</v>
      </c>
      <c r="AH1132">
        <f t="array" ref="AH1132">STDEV(IF(H1132:R1132&lt;&gt;0,H1132:R1132))</f>
        <v>1671.4472510827209</v>
      </c>
      <c r="AI1132">
        <f t="shared" si="57"/>
        <v>143.4248227377268</v>
      </c>
    </row>
    <row r="1133" spans="1:35" x14ac:dyDescent="0.2">
      <c r="A1133" s="2" t="s">
        <v>1236</v>
      </c>
      <c r="B1133" s="2">
        <v>45992</v>
      </c>
      <c r="C1133" s="5">
        <v>1134</v>
      </c>
      <c r="D1133" s="5">
        <f t="shared" si="55"/>
        <v>57076072</v>
      </c>
      <c r="E1133" s="5">
        <v>1241</v>
      </c>
      <c r="F1133" s="5">
        <f t="shared" si="56"/>
        <v>1</v>
      </c>
      <c r="G1133" s="5">
        <v>41</v>
      </c>
      <c r="H1133" s="14">
        <v>1198</v>
      </c>
      <c r="I1133" s="14">
        <v>1478</v>
      </c>
      <c r="J1133" s="14">
        <v>205.03317129999999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1262.5598359999999</v>
      </c>
      <c r="Q1133" s="14">
        <v>0</v>
      </c>
      <c r="R1133" s="14">
        <v>0</v>
      </c>
      <c r="S1133" s="14">
        <v>0</v>
      </c>
      <c r="T1133" s="14">
        <v>1240.8515890000001</v>
      </c>
      <c r="U1133" s="14">
        <v>0</v>
      </c>
      <c r="V1133" s="14">
        <v>0</v>
      </c>
      <c r="W1133" s="14">
        <v>1644.665344</v>
      </c>
      <c r="X1133" s="14">
        <v>0</v>
      </c>
      <c r="Y1133" s="14">
        <v>0</v>
      </c>
      <c r="Z1133" s="14">
        <v>0</v>
      </c>
      <c r="AA1133" s="14">
        <v>0</v>
      </c>
      <c r="AB1133" s="14">
        <v>907</v>
      </c>
      <c r="AC1133" s="14">
        <v>1230.279918</v>
      </c>
      <c r="AD1133" s="14">
        <v>1442.758466</v>
      </c>
      <c r="AE1133" s="14">
        <v>1.1727074829999999</v>
      </c>
      <c r="AF1133" s="14">
        <f t="array" ref="AF1133">TTEST(IF(H1133:R1133&lt;&gt;0,H1133:R1133),IF(S1133:AA1133&lt;&gt;0,S1133:AA1133),2,3)</f>
        <v>0.30958564232671115</v>
      </c>
      <c r="AG1133">
        <f t="array" ref="AG1133">AVERAGE(IF(H1133:R1133&lt;&gt;0,H1133:R1133))</f>
        <v>1035.898251825</v>
      </c>
      <c r="AH1133">
        <f t="array" ref="AH1133">STDEV(IF(H1133:R1133&lt;&gt;0,H1133:R1133))</f>
        <v>566.69897602322555</v>
      </c>
      <c r="AI1133">
        <f t="shared" si="57"/>
        <v>182.79515150959878</v>
      </c>
    </row>
    <row r="1134" spans="1:35" x14ac:dyDescent="0.2">
      <c r="A1134" s="2" t="s">
        <v>1210</v>
      </c>
      <c r="B1134" s="2">
        <v>40845</v>
      </c>
      <c r="C1134" s="5">
        <v>1392</v>
      </c>
      <c r="D1134" s="5">
        <f t="shared" si="55"/>
        <v>56856240</v>
      </c>
      <c r="E1134" s="5">
        <v>1392</v>
      </c>
      <c r="F1134" s="5">
        <f t="shared" si="56"/>
        <v>1</v>
      </c>
      <c r="G1134" s="5">
        <v>21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1189.439721</v>
      </c>
      <c r="U1134" s="14">
        <v>0</v>
      </c>
      <c r="V1134" s="14">
        <v>0</v>
      </c>
      <c r="W1134" s="14">
        <v>0</v>
      </c>
      <c r="X1134" s="14">
        <v>1594.5888279999999</v>
      </c>
      <c r="Y1134" s="14">
        <v>0</v>
      </c>
      <c r="Z1134" s="14">
        <v>0</v>
      </c>
      <c r="AA1134" s="14">
        <v>0</v>
      </c>
      <c r="AB1134" s="14">
        <v>0</v>
      </c>
      <c r="AC1134" s="14" t="e">
        <v>#NUM!</v>
      </c>
      <c r="AD1134" s="14">
        <v>1392.014275</v>
      </c>
      <c r="AE1134" s="14" t="e">
        <v>#NUM!</v>
      </c>
      <c r="AF1134" s="14" t="e">
        <f t="array" ref="AF1134">TTEST(IF(H1134:R1134&lt;&gt;0,H1134:R1134),IF(S1134:AA1134&lt;&gt;0,S1134:AA1134),2,3)</f>
        <v>#DIV/0!</v>
      </c>
      <c r="AG1134" t="e">
        <f t="array" ref="AG1134">AVERAGE(IF(H1134:R1134&lt;&gt;0,H1134:R1134))</f>
        <v>#DIV/0!</v>
      </c>
      <c r="AH1134" t="e">
        <f t="array" ref="AH1134">STDEV(IF(H1134:R1134&lt;&gt;0,H1134:R1134))</f>
        <v>#DIV/0!</v>
      </c>
      <c r="AI1134" t="e">
        <f t="shared" si="57"/>
        <v>#DIV/0!</v>
      </c>
    </row>
    <row r="1135" spans="1:35" x14ac:dyDescent="0.2">
      <c r="A1135" s="2" t="s">
        <v>1168</v>
      </c>
      <c r="B1135" s="2">
        <v>12957</v>
      </c>
      <c r="C1135" s="5">
        <v>4719</v>
      </c>
      <c r="D1135" s="5">
        <f t="shared" si="55"/>
        <v>56699832</v>
      </c>
      <c r="E1135" s="5">
        <v>4376</v>
      </c>
      <c r="F1135" s="5">
        <f t="shared" si="56"/>
        <v>1</v>
      </c>
      <c r="G1135" s="5">
        <v>52</v>
      </c>
      <c r="H1135" s="14">
        <v>0</v>
      </c>
      <c r="I1135" s="14">
        <v>9194</v>
      </c>
      <c r="J1135" s="14">
        <v>4375.8850679999996</v>
      </c>
      <c r="K1135" s="14">
        <v>0</v>
      </c>
      <c r="L1135" s="14">
        <v>0</v>
      </c>
      <c r="M1135" s="14">
        <v>6345.6293729999998</v>
      </c>
      <c r="N1135" s="14">
        <v>6228.3890629999996</v>
      </c>
      <c r="O1135" s="14">
        <v>0</v>
      </c>
      <c r="P1135" s="14">
        <v>7352.5552310000003</v>
      </c>
      <c r="Q1135" s="14">
        <v>0</v>
      </c>
      <c r="R1135" s="14">
        <v>2465.4691990000001</v>
      </c>
      <c r="S1135" s="14">
        <v>0</v>
      </c>
      <c r="T1135" s="14">
        <v>0</v>
      </c>
      <c r="U1135" s="14">
        <v>0</v>
      </c>
      <c r="V1135" s="14">
        <v>2888.963827</v>
      </c>
      <c r="W1135" s="14">
        <v>0</v>
      </c>
      <c r="X1135" s="14">
        <v>4462.9065350000001</v>
      </c>
      <c r="Y1135" s="14">
        <v>4289.7621630000003</v>
      </c>
      <c r="Z1135" s="14">
        <v>0</v>
      </c>
      <c r="AA1135" s="14">
        <v>4001.977676</v>
      </c>
      <c r="AB1135" s="14">
        <v>300</v>
      </c>
      <c r="AC1135" s="14">
        <v>6287.0092180000001</v>
      </c>
      <c r="AD1135" s="14">
        <v>4145.8699200000001</v>
      </c>
      <c r="AE1135" s="14">
        <v>0.65943436300000002</v>
      </c>
      <c r="AF1135" s="14">
        <f t="array" ref="AF1135">TTEST(IF(H1135:R1135&lt;&gt;0,H1135:R1135),IF(S1135:AA1135&lt;&gt;0,S1135:AA1135),2,3)</f>
        <v>8.4685519723556701E-2</v>
      </c>
      <c r="AG1135">
        <f t="array" ref="AG1135">AVERAGE(IF(H1135:R1135&lt;&gt;0,H1135:R1135))</f>
        <v>5993.6546556666663</v>
      </c>
      <c r="AH1135">
        <f t="array" ref="AH1135">STDEV(IF(H1135:R1135&lt;&gt;0,H1135:R1135))</f>
        <v>2338.0794937588694</v>
      </c>
      <c r="AI1135">
        <f t="shared" si="57"/>
        <v>256.3494813442303</v>
      </c>
    </row>
    <row r="1136" spans="1:35" x14ac:dyDescent="0.2">
      <c r="A1136" s="2" t="s">
        <v>1089</v>
      </c>
      <c r="B1136" s="2">
        <v>127991</v>
      </c>
      <c r="C1136" s="5">
        <v>582</v>
      </c>
      <c r="D1136" s="5">
        <f t="shared" si="55"/>
        <v>56572022</v>
      </c>
      <c r="E1136" s="5">
        <v>442</v>
      </c>
      <c r="F1136" s="5">
        <f t="shared" si="56"/>
        <v>1</v>
      </c>
      <c r="G1136" s="5">
        <v>78</v>
      </c>
      <c r="H1136" s="14">
        <v>460</v>
      </c>
      <c r="I1136" s="14">
        <v>1283</v>
      </c>
      <c r="J1136" s="14">
        <v>77.264285259999994</v>
      </c>
      <c r="K1136" s="14">
        <v>0</v>
      </c>
      <c r="L1136" s="14">
        <v>0</v>
      </c>
      <c r="M1136" s="14">
        <v>974.6245692</v>
      </c>
      <c r="N1136" s="14">
        <v>0</v>
      </c>
      <c r="O1136" s="14">
        <v>0</v>
      </c>
      <c r="P1136" s="14">
        <v>273.77941579999998</v>
      </c>
      <c r="Q1136" s="14">
        <v>0</v>
      </c>
      <c r="R1136" s="14">
        <v>424.65206449999999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442.32603219999999</v>
      </c>
      <c r="AD1136" s="14" t="e">
        <v>#NUM!</v>
      </c>
      <c r="AE1136" s="14" t="e">
        <v>#NUM!</v>
      </c>
      <c r="AF1136" s="14" t="e">
        <f t="array" ref="AF1136">TTEST(IF(H1136:R1136&lt;&gt;0,H1136:R1136),IF(S1136:AA1136&lt;&gt;0,S1136:AA1136),2,3)</f>
        <v>#DIV/0!</v>
      </c>
      <c r="AG1136">
        <f t="array" ref="AG1136">AVERAGE(IF(H1136:R1136&lt;&gt;0,H1136:R1136))</f>
        <v>582.22005579333336</v>
      </c>
      <c r="AH1136">
        <f t="array" ref="AH1136">STDEV(IF(H1136:R1136&lt;&gt;0,H1136:R1136))</f>
        <v>454.96268085568784</v>
      </c>
      <c r="AI1136">
        <f t="shared" si="57"/>
        <v>127.9709480123296</v>
      </c>
    </row>
    <row r="1137" spans="1:35" x14ac:dyDescent="0.2">
      <c r="A1137" s="2" t="s">
        <v>1200</v>
      </c>
      <c r="B1137" s="2">
        <v>67503</v>
      </c>
      <c r="C1137" s="5">
        <v>861</v>
      </c>
      <c r="D1137" s="5">
        <f t="shared" si="55"/>
        <v>56365005</v>
      </c>
      <c r="E1137" s="5">
        <v>835</v>
      </c>
      <c r="F1137" s="5">
        <f t="shared" si="56"/>
        <v>1</v>
      </c>
      <c r="G1137" s="5">
        <v>77</v>
      </c>
      <c r="H1137" s="14">
        <v>0</v>
      </c>
      <c r="I1137" s="14">
        <v>1719</v>
      </c>
      <c r="J1137" s="14">
        <v>133.3887383</v>
      </c>
      <c r="K1137" s="14">
        <v>0</v>
      </c>
      <c r="L1137" s="14">
        <v>0</v>
      </c>
      <c r="M1137" s="14">
        <v>305.11241100000001</v>
      </c>
      <c r="N1137" s="14">
        <v>0</v>
      </c>
      <c r="O1137" s="14">
        <v>0</v>
      </c>
      <c r="P1137" s="14">
        <v>0</v>
      </c>
      <c r="Q1137" s="14">
        <v>0</v>
      </c>
      <c r="R1137" s="14">
        <v>835.22062579999999</v>
      </c>
      <c r="S1137" s="14">
        <v>0</v>
      </c>
      <c r="T1137" s="14">
        <v>1314.047245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570.16651839999997</v>
      </c>
      <c r="AD1137" s="14">
        <v>1314.047245</v>
      </c>
      <c r="AE1137" s="14">
        <v>2.304672761</v>
      </c>
      <c r="AF1137" s="14" t="e">
        <f t="array" ref="AF1137">TTEST(IF(H1137:R1137&lt;&gt;0,H1137:R1137),IF(S1137:AA1137&lt;&gt;0,S1137:AA1137),2,3)</f>
        <v>#DIV/0!</v>
      </c>
      <c r="AG1137">
        <f t="array" ref="AG1137">AVERAGE(IF(H1137:R1137&lt;&gt;0,H1137:R1137))</f>
        <v>748.18044377500007</v>
      </c>
      <c r="AH1137">
        <f t="array" ref="AH1137">STDEV(IF(H1137:R1137&lt;&gt;0,H1137:R1137))</f>
        <v>712.82179325640209</v>
      </c>
      <c r="AI1137">
        <f t="shared" si="57"/>
        <v>104.96037731353137</v>
      </c>
    </row>
    <row r="1138" spans="1:35" x14ac:dyDescent="0.2">
      <c r="A1138" s="2" t="s">
        <v>273</v>
      </c>
      <c r="B1138" s="2">
        <v>62408</v>
      </c>
      <c r="C1138" s="5">
        <v>7645</v>
      </c>
      <c r="D1138" s="5">
        <f t="shared" si="55"/>
        <v>56104792</v>
      </c>
      <c r="E1138" s="5">
        <v>899</v>
      </c>
      <c r="F1138" s="5">
        <f t="shared" si="56"/>
        <v>1</v>
      </c>
      <c r="G1138" s="5">
        <v>193</v>
      </c>
      <c r="H1138" s="14">
        <v>0</v>
      </c>
      <c r="I1138" s="14">
        <v>395</v>
      </c>
      <c r="J1138" s="14">
        <v>143.74741409999999</v>
      </c>
      <c r="K1138" s="14">
        <v>0</v>
      </c>
      <c r="L1138" s="14">
        <v>34034.782019999999</v>
      </c>
      <c r="M1138" s="14">
        <v>0</v>
      </c>
      <c r="N1138" s="14">
        <v>0</v>
      </c>
      <c r="O1138" s="14">
        <v>2752.577671</v>
      </c>
      <c r="P1138" s="14">
        <v>0</v>
      </c>
      <c r="Q1138" s="14">
        <v>0</v>
      </c>
      <c r="R1138" s="14">
        <v>899.21675279999999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899.21675279999999</v>
      </c>
      <c r="AD1138" s="14" t="e">
        <v>#NUM!</v>
      </c>
      <c r="AE1138" s="14" t="e">
        <v>#NUM!</v>
      </c>
      <c r="AF1138" s="14" t="e">
        <f t="array" ref="AF1138">TTEST(IF(H1138:R1138&lt;&gt;0,H1138:R1138),IF(S1138:AA1138&lt;&gt;0,S1138:AA1138),2,3)</f>
        <v>#DIV/0!</v>
      </c>
      <c r="AG1138">
        <f t="array" ref="AG1138">AVERAGE(IF(H1138:R1138&lt;&gt;0,H1138:R1138))</f>
        <v>7645.0647715799987</v>
      </c>
      <c r="AH1138">
        <f t="array" ref="AH1138">STDEV(IF(H1138:R1138&lt;&gt;0,H1138:R1138))</f>
        <v>14787.606916461431</v>
      </c>
      <c r="AI1138">
        <f t="shared" si="57"/>
        <v>51.699134381707033</v>
      </c>
    </row>
    <row r="1139" spans="1:35" x14ac:dyDescent="0.2">
      <c r="A1139" s="2" t="s">
        <v>1160</v>
      </c>
      <c r="B1139" s="2">
        <v>36666</v>
      </c>
      <c r="C1139" s="5">
        <v>1740</v>
      </c>
      <c r="D1139" s="5">
        <f t="shared" si="55"/>
        <v>55732320</v>
      </c>
      <c r="E1139" s="5">
        <v>1520</v>
      </c>
      <c r="F1139" s="5">
        <f t="shared" si="56"/>
        <v>1</v>
      </c>
      <c r="G1139" s="5">
        <v>72</v>
      </c>
      <c r="H1139" s="14">
        <v>0</v>
      </c>
      <c r="I1139" s="14">
        <v>4076</v>
      </c>
      <c r="J1139" s="14">
        <v>112.875888</v>
      </c>
      <c r="K1139" s="14">
        <v>0</v>
      </c>
      <c r="L1139" s="14">
        <v>0</v>
      </c>
      <c r="M1139" s="14">
        <v>482.6558526</v>
      </c>
      <c r="N1139" s="14">
        <v>0</v>
      </c>
      <c r="O1139" s="14">
        <v>891.23127090000003</v>
      </c>
      <c r="P1139" s="14">
        <v>2006.64546</v>
      </c>
      <c r="Q1139" s="14">
        <v>0</v>
      </c>
      <c r="R1139" s="14">
        <v>2578.462634</v>
      </c>
      <c r="S1139" s="14">
        <v>0</v>
      </c>
      <c r="T1139" s="14">
        <v>1201.2013489999999</v>
      </c>
      <c r="U1139" s="14">
        <v>0</v>
      </c>
      <c r="V1139" s="14">
        <v>0</v>
      </c>
      <c r="W1139" s="14">
        <v>0</v>
      </c>
      <c r="X1139" s="14">
        <v>2790.8917339999998</v>
      </c>
      <c r="Y1139" s="14">
        <v>0</v>
      </c>
      <c r="Z1139" s="14">
        <v>0</v>
      </c>
      <c r="AA1139" s="14">
        <v>0</v>
      </c>
      <c r="AB1139" s="14">
        <v>1520</v>
      </c>
      <c r="AC1139" s="14">
        <v>1448.9383660000001</v>
      </c>
      <c r="AD1139" s="14">
        <v>1996.0465409999999</v>
      </c>
      <c r="AE1139" s="14">
        <v>1.3775924420000001</v>
      </c>
      <c r="AF1139" s="14">
        <f t="array" ref="AF1139">TTEST(IF(H1139:R1139&lt;&gt;0,H1139:R1139),IF(S1139:AA1139&lt;&gt;0,S1139:AA1139),2,3)</f>
        <v>0.78578429402770567</v>
      </c>
      <c r="AG1139">
        <f t="array" ref="AG1139">AVERAGE(IF(H1139:R1139&lt;&gt;0,H1139:R1139))</f>
        <v>1691.3118509166663</v>
      </c>
      <c r="AH1139">
        <f t="array" ref="AH1139">STDEV(IF(H1139:R1139&lt;&gt;0,H1139:R1139))</f>
        <v>1494.3659331727767</v>
      </c>
      <c r="AI1139">
        <f t="shared" si="57"/>
        <v>113.17922962321163</v>
      </c>
    </row>
    <row r="1140" spans="1:35" x14ac:dyDescent="0.2">
      <c r="A1140" s="2" t="s">
        <v>1070</v>
      </c>
      <c r="B1140" s="2">
        <v>16384</v>
      </c>
      <c r="C1140" s="5">
        <v>4762</v>
      </c>
      <c r="D1140" s="5">
        <f t="shared" si="55"/>
        <v>55427072</v>
      </c>
      <c r="E1140" s="5">
        <v>3383</v>
      </c>
      <c r="F1140" s="5">
        <f t="shared" si="56"/>
        <v>1</v>
      </c>
      <c r="G1140" s="5">
        <v>101</v>
      </c>
      <c r="H1140" s="14">
        <v>0</v>
      </c>
      <c r="I1140" s="14">
        <v>0</v>
      </c>
      <c r="J1140" s="14">
        <v>1641.2238339999999</v>
      </c>
      <c r="K1140" s="14">
        <v>0</v>
      </c>
      <c r="L1140" s="14">
        <v>0</v>
      </c>
      <c r="M1140" s="14">
        <v>0</v>
      </c>
      <c r="N1140" s="14">
        <v>3680.5749559999999</v>
      </c>
      <c r="O1140" s="14">
        <v>0</v>
      </c>
      <c r="P1140" s="14">
        <v>0</v>
      </c>
      <c r="Q1140" s="14">
        <v>19905.477610000002</v>
      </c>
      <c r="R1140" s="14">
        <v>4603.167117</v>
      </c>
      <c r="S1140" s="14">
        <v>2652.8038320000001</v>
      </c>
      <c r="T1140" s="14">
        <v>4775.4404729999997</v>
      </c>
      <c r="U1140" s="14">
        <v>7070.515598</v>
      </c>
      <c r="V1140" s="14">
        <v>4218.8469240000004</v>
      </c>
      <c r="W1140" s="14">
        <v>3383.3750839999998</v>
      </c>
      <c r="X1140" s="14">
        <v>2517.4594219999999</v>
      </c>
      <c r="Y1140" s="14">
        <v>0</v>
      </c>
      <c r="Z1140" s="14">
        <v>3168.3973460000002</v>
      </c>
      <c r="AA1140" s="14">
        <v>3371.9747320000001</v>
      </c>
      <c r="AB1140" s="14">
        <v>922</v>
      </c>
      <c r="AC1140" s="14">
        <v>4141.8710359999995</v>
      </c>
      <c r="AD1140" s="14">
        <v>3377.674908</v>
      </c>
      <c r="AE1140" s="14">
        <v>0.81549494899999997</v>
      </c>
      <c r="AF1140" s="14">
        <f t="array" ref="AF1140">TTEST(IF(H1140:R1140&lt;&gt;0,H1140:R1140),IF(S1140:AA1140&lt;&gt;0,S1140:AA1140),2,3)</f>
        <v>0.45956564492466062</v>
      </c>
      <c r="AG1140">
        <f t="array" ref="AG1140">AVERAGE(IF(H1140:R1140&lt;&gt;0,H1140:R1140))</f>
        <v>7457.6108792500008</v>
      </c>
      <c r="AH1140">
        <f t="array" ref="AH1140">STDEV(IF(H1140:R1140&lt;&gt;0,H1140:R1140))</f>
        <v>8390.3435361538013</v>
      </c>
      <c r="AI1140">
        <f t="shared" si="57"/>
        <v>88.883260227847927</v>
      </c>
    </row>
    <row r="1141" spans="1:35" x14ac:dyDescent="0.2">
      <c r="A1141" s="2" t="s">
        <v>1220</v>
      </c>
      <c r="B1141" s="2">
        <v>48502</v>
      </c>
      <c r="C1141" s="5">
        <v>1141</v>
      </c>
      <c r="D1141" s="5">
        <f t="shared" si="55"/>
        <v>55340782</v>
      </c>
      <c r="E1141" s="5">
        <v>1141</v>
      </c>
      <c r="F1141" s="5">
        <f t="shared" si="56"/>
        <v>1</v>
      </c>
      <c r="G1141" s="5"/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1140.957097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 t="e">
        <v>#NUM!</v>
      </c>
      <c r="AD1141" s="14">
        <v>1140.957097</v>
      </c>
      <c r="AE1141" s="14" t="e">
        <v>#NUM!</v>
      </c>
      <c r="AF1141" s="14" t="e">
        <f t="array" ref="AF1141">TTEST(IF(H1141:R1141&lt;&gt;0,H1141:R1141),IF(S1141:AA1141&lt;&gt;0,S1141:AA1141),2,3)</f>
        <v>#DIV/0!</v>
      </c>
      <c r="AG1141" t="e">
        <f t="array" ref="AG1141">AVERAGE(IF(H1141:R1141&lt;&gt;0,H1141:R1141))</f>
        <v>#DIV/0!</v>
      </c>
      <c r="AH1141" t="e">
        <f t="array" ref="AH1141">STDEV(IF(H1141:R1141&lt;&gt;0,H1141:R1141))</f>
        <v>#DIV/0!</v>
      </c>
      <c r="AI1141" t="e">
        <f t="shared" si="57"/>
        <v>#DIV/0!</v>
      </c>
    </row>
    <row r="1142" spans="1:35" x14ac:dyDescent="0.2">
      <c r="A1142" s="2" t="s">
        <v>1222</v>
      </c>
      <c r="B1142" s="2">
        <v>129724</v>
      </c>
      <c r="C1142" s="5">
        <v>426</v>
      </c>
      <c r="D1142" s="5">
        <f t="shared" si="55"/>
        <v>55262424</v>
      </c>
      <c r="E1142" s="5">
        <v>426</v>
      </c>
      <c r="F1142" s="5">
        <f t="shared" si="56"/>
        <v>1</v>
      </c>
      <c r="G1142" s="5">
        <v>141</v>
      </c>
      <c r="H1142" s="14">
        <v>851</v>
      </c>
      <c r="I1142" s="14">
        <v>0</v>
      </c>
      <c r="J1142" s="14">
        <v>0.67868952299999996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425.83934479999999</v>
      </c>
      <c r="AD1142" s="14" t="e">
        <v>#NUM!</v>
      </c>
      <c r="AE1142" s="14" t="e">
        <v>#NUM!</v>
      </c>
      <c r="AF1142" s="14" t="e">
        <f t="array" ref="AF1142">TTEST(IF(H1142:R1142&lt;&gt;0,H1142:R1142),IF(S1142:AA1142&lt;&gt;0,S1142:AA1142),2,3)</f>
        <v>#DIV/0!</v>
      </c>
      <c r="AG1142">
        <f t="array" ref="AG1142">AVERAGE(IF(H1142:R1142&lt;&gt;0,H1142:R1142))</f>
        <v>425.8393447615</v>
      </c>
      <c r="AH1142">
        <f t="array" ref="AH1142">STDEV(IF(H1142:R1142&lt;&gt;0,H1142:R1142))</f>
        <v>601.26796482571831</v>
      </c>
      <c r="AI1142">
        <f t="shared" si="57"/>
        <v>70.823554500352017</v>
      </c>
    </row>
    <row r="1143" spans="1:35" x14ac:dyDescent="0.2">
      <c r="A1143" s="2" t="s">
        <v>1153</v>
      </c>
      <c r="B1143" s="2">
        <v>27205</v>
      </c>
      <c r="C1143" s="5">
        <v>2373</v>
      </c>
      <c r="D1143" s="5">
        <f t="shared" si="55"/>
        <v>55226150</v>
      </c>
      <c r="E1143" s="5">
        <v>2030</v>
      </c>
      <c r="F1143" s="5">
        <f t="shared" si="56"/>
        <v>1</v>
      </c>
      <c r="G1143" s="5">
        <v>61</v>
      </c>
      <c r="H1143" s="14">
        <v>0</v>
      </c>
      <c r="I1143" s="14">
        <v>3690</v>
      </c>
      <c r="J1143" s="14">
        <v>278.76498550000002</v>
      </c>
      <c r="K1143" s="14">
        <v>1816.358121</v>
      </c>
      <c r="L1143" s="14">
        <v>0</v>
      </c>
      <c r="M1143" s="14">
        <v>0</v>
      </c>
      <c r="N1143" s="14">
        <v>0</v>
      </c>
      <c r="O1143" s="14">
        <v>1327.795959</v>
      </c>
      <c r="P1143" s="14">
        <v>0</v>
      </c>
      <c r="Q1143" s="14">
        <v>3045.2107980000001</v>
      </c>
      <c r="R1143" s="14">
        <v>5207.2819719999998</v>
      </c>
      <c r="S1143" s="14">
        <v>0</v>
      </c>
      <c r="T1143" s="14">
        <v>2029.6625750000001</v>
      </c>
      <c r="U1143" s="14">
        <v>0</v>
      </c>
      <c r="V1143" s="14">
        <v>0</v>
      </c>
      <c r="W1143" s="14">
        <v>1648.4415550000001</v>
      </c>
      <c r="X1143" s="14">
        <v>0</v>
      </c>
      <c r="Y1143" s="14">
        <v>0</v>
      </c>
      <c r="Z1143" s="14">
        <v>0</v>
      </c>
      <c r="AA1143" s="14">
        <v>0</v>
      </c>
      <c r="AB1143" s="14">
        <v>2310</v>
      </c>
      <c r="AC1143" s="14">
        <v>2430.784459</v>
      </c>
      <c r="AD1143" s="14">
        <v>1839.0520650000001</v>
      </c>
      <c r="AE1143" s="14">
        <v>0.75656731200000005</v>
      </c>
      <c r="AF1143" s="14">
        <f t="array" ref="AF1143">TTEST(IF(H1143:R1143&lt;&gt;0,H1143:R1143),IF(S1143:AA1143&lt;&gt;0,S1143:AA1143),2,3)</f>
        <v>0.37578174592929819</v>
      </c>
      <c r="AG1143">
        <f t="array" ref="AG1143">AVERAGE(IF(H1143:R1143&lt;&gt;0,H1143:R1143))</f>
        <v>2560.9019725833332</v>
      </c>
      <c r="AH1143">
        <f t="array" ref="AH1143">STDEV(IF(H1143:R1143&lt;&gt;0,H1143:R1143))</f>
        <v>1777.402020404217</v>
      </c>
      <c r="AI1143">
        <f t="shared" si="57"/>
        <v>144.08118946556237</v>
      </c>
    </row>
    <row r="1144" spans="1:35" x14ac:dyDescent="0.2">
      <c r="A1144" s="2" t="s">
        <v>915</v>
      </c>
      <c r="B1144" s="2">
        <v>43789</v>
      </c>
      <c r="C1144" s="5">
        <v>2503</v>
      </c>
      <c r="D1144" s="5">
        <f t="shared" si="55"/>
        <v>55217929</v>
      </c>
      <c r="E1144" s="5">
        <v>1261</v>
      </c>
      <c r="F1144" s="5">
        <f t="shared" si="56"/>
        <v>1</v>
      </c>
      <c r="G1144" s="5">
        <v>132</v>
      </c>
      <c r="H1144" s="14">
        <v>0</v>
      </c>
      <c r="I1144" s="14">
        <v>0</v>
      </c>
      <c r="J1144" s="14">
        <v>4.4252928760000003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6244.4514939999999</v>
      </c>
      <c r="R1144" s="14">
        <v>0</v>
      </c>
      <c r="S1144" s="14">
        <v>0</v>
      </c>
      <c r="T1144" s="14">
        <v>1261.1952980000001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3124.4383929999999</v>
      </c>
      <c r="AD1144" s="14">
        <v>1261.1952980000001</v>
      </c>
      <c r="AE1144" s="14">
        <v>0.40365503800000002</v>
      </c>
      <c r="AF1144" s="14" t="e">
        <f t="array" ref="AF1144">TTEST(IF(H1144:R1144&lt;&gt;0,H1144:R1144),IF(S1144:AA1144&lt;&gt;0,S1144:AA1144),2,3)</f>
        <v>#DIV/0!</v>
      </c>
      <c r="AG1144">
        <f t="array" ref="AG1144">AVERAGE(IF(H1144:R1144&lt;&gt;0,H1144:R1144))</f>
        <v>3124.4383934379998</v>
      </c>
      <c r="AH1144">
        <f t="array" ref="AH1144">STDEV(IF(H1144:R1144&lt;&gt;0,H1144:R1144))</f>
        <v>4412.3648415965117</v>
      </c>
      <c r="AI1144">
        <f t="shared" si="57"/>
        <v>70.810971114244808</v>
      </c>
    </row>
    <row r="1145" spans="1:35" x14ac:dyDescent="0.2">
      <c r="A1145" s="2" t="s">
        <v>1223</v>
      </c>
      <c r="B1145" s="2">
        <v>15722</v>
      </c>
      <c r="C1145" s="5">
        <v>3504</v>
      </c>
      <c r="D1145" s="5">
        <f t="shared" si="55"/>
        <v>55089888</v>
      </c>
      <c r="E1145" s="5">
        <v>3504</v>
      </c>
      <c r="F1145" s="5">
        <f t="shared" si="56"/>
        <v>1</v>
      </c>
      <c r="G1145" s="5"/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3503.8433110000001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3503.8433110000001</v>
      </c>
      <c r="AD1145" s="14" t="e">
        <v>#NUM!</v>
      </c>
      <c r="AE1145" s="14" t="e">
        <v>#NUM!</v>
      </c>
      <c r="AF1145" s="14" t="e">
        <f t="array" ref="AF1145">TTEST(IF(H1145:R1145&lt;&gt;0,H1145:R1145),IF(S1145:AA1145&lt;&gt;0,S1145:AA1145),2,3)</f>
        <v>#DIV/0!</v>
      </c>
      <c r="AG1145">
        <f t="array" ref="AG1145">AVERAGE(IF(H1145:R1145&lt;&gt;0,H1145:R1145))</f>
        <v>3503.8433110000001</v>
      </c>
      <c r="AH1145" t="e">
        <f t="array" ref="AH1145">STDEV(IF(H1145:R1145&lt;&gt;0,H1145:R1145))</f>
        <v>#DIV/0!</v>
      </c>
      <c r="AI1145" t="e">
        <f t="shared" si="57"/>
        <v>#DIV/0!</v>
      </c>
    </row>
    <row r="1146" spans="1:35" x14ac:dyDescent="0.2">
      <c r="A1146" s="2" t="s">
        <v>1293</v>
      </c>
      <c r="B1146" s="2">
        <v>41300</v>
      </c>
      <c r="C1146" s="5">
        <v>1105</v>
      </c>
      <c r="D1146" s="5">
        <f t="shared" si="55"/>
        <v>55011600</v>
      </c>
      <c r="E1146" s="5">
        <v>1332</v>
      </c>
      <c r="F1146" s="5">
        <f t="shared" si="56"/>
        <v>1</v>
      </c>
      <c r="G1146" s="5">
        <v>44</v>
      </c>
      <c r="H1146" s="14">
        <v>0</v>
      </c>
      <c r="I1146" s="14">
        <v>1433</v>
      </c>
      <c r="J1146" s="14">
        <v>0</v>
      </c>
      <c r="K1146" s="14">
        <v>551.0729844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1332.044531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992.0364922</v>
      </c>
      <c r="AD1146" s="14">
        <v>1332.044531</v>
      </c>
      <c r="AE1146" s="14">
        <v>1.342737431</v>
      </c>
      <c r="AF1146" s="14" t="e">
        <f t="array" ref="AF1146">TTEST(IF(H1146:R1146&lt;&gt;0,H1146:R1146),IF(S1146:AA1146&lt;&gt;0,S1146:AA1146),2,3)</f>
        <v>#DIV/0!</v>
      </c>
      <c r="AG1146">
        <f t="array" ref="AG1146">AVERAGE(IF(H1146:R1146&lt;&gt;0,H1146:R1146))</f>
        <v>992.0364922</v>
      </c>
      <c r="AH1146">
        <f t="array" ref="AH1146">STDEV(IF(H1146:R1146&lt;&gt;0,H1146:R1146))</f>
        <v>623.61657324237422</v>
      </c>
      <c r="AI1146">
        <f t="shared" si="57"/>
        <v>159.07795507135057</v>
      </c>
    </row>
    <row r="1147" spans="1:35" x14ac:dyDescent="0.2">
      <c r="A1147" s="2" t="s">
        <v>1141</v>
      </c>
      <c r="B1147" s="2">
        <v>48584</v>
      </c>
      <c r="C1147" s="5">
        <v>1383</v>
      </c>
      <c r="D1147" s="5">
        <f t="shared" si="55"/>
        <v>54948504</v>
      </c>
      <c r="E1147" s="5">
        <v>1131</v>
      </c>
      <c r="F1147" s="5">
        <f t="shared" si="56"/>
        <v>1</v>
      </c>
      <c r="G1147" s="5">
        <v>95</v>
      </c>
      <c r="H1147" s="14">
        <v>0</v>
      </c>
      <c r="I1147" s="14">
        <v>637</v>
      </c>
      <c r="J1147" s="14">
        <v>28.198961180000001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1131.4544089999999</v>
      </c>
      <c r="S1147" s="14">
        <v>0</v>
      </c>
      <c r="T1147" s="14">
        <v>1336.336663</v>
      </c>
      <c r="U1147" s="14">
        <v>0</v>
      </c>
      <c r="V1147" s="14">
        <v>3370.4646899999998</v>
      </c>
      <c r="W1147" s="14">
        <v>0</v>
      </c>
      <c r="X1147" s="14">
        <v>0</v>
      </c>
      <c r="Y1147" s="14">
        <v>0</v>
      </c>
      <c r="Z1147" s="14">
        <v>2961.586554</v>
      </c>
      <c r="AA1147" s="14">
        <v>0</v>
      </c>
      <c r="AB1147" s="14">
        <v>217</v>
      </c>
      <c r="AC1147" s="14">
        <v>637</v>
      </c>
      <c r="AD1147" s="14">
        <v>2961.586554</v>
      </c>
      <c r="AE1147" s="14">
        <v>4.6492724560000003</v>
      </c>
      <c r="AF1147" s="14">
        <f t="array" ref="AF1147">TTEST(IF(H1147:R1147&lt;&gt;0,H1147:R1147),IF(S1147:AA1147&lt;&gt;0,S1147:AA1147),2,3)</f>
        <v>6.8056103221906319E-2</v>
      </c>
      <c r="AG1147">
        <f t="array" ref="AG1147">AVERAGE(IF(H1147:R1147&lt;&gt;0,H1147:R1147))</f>
        <v>598.8844567266666</v>
      </c>
      <c r="AH1147">
        <f t="array" ref="AH1147">STDEV(IF(H1147:R1147&lt;&gt;0,H1147:R1147))</f>
        <v>552.61446032961635</v>
      </c>
      <c r="AI1147">
        <f t="shared" si="57"/>
        <v>108.37292537901591</v>
      </c>
    </row>
    <row r="1148" spans="1:35" x14ac:dyDescent="0.2">
      <c r="A1148" s="2" t="s">
        <v>948</v>
      </c>
      <c r="B1148" s="2">
        <v>20596</v>
      </c>
      <c r="C1148" s="5">
        <v>4853</v>
      </c>
      <c r="D1148" s="5">
        <f t="shared" si="55"/>
        <v>54847148</v>
      </c>
      <c r="E1148" s="5">
        <v>2663</v>
      </c>
      <c r="F1148" s="5">
        <f t="shared" si="56"/>
        <v>1</v>
      </c>
      <c r="G1148" s="5">
        <v>118</v>
      </c>
      <c r="H1148" s="14">
        <v>0</v>
      </c>
      <c r="I1148" s="14">
        <v>13404</v>
      </c>
      <c r="J1148" s="14">
        <v>104.1564779</v>
      </c>
      <c r="K1148" s="14">
        <v>0</v>
      </c>
      <c r="L1148" s="14">
        <v>0</v>
      </c>
      <c r="M1148" s="14">
        <v>0</v>
      </c>
      <c r="N1148" s="14">
        <v>2662.9202359999999</v>
      </c>
      <c r="O1148" s="14">
        <v>0</v>
      </c>
      <c r="P1148" s="14">
        <v>0</v>
      </c>
      <c r="Q1148" s="14">
        <v>0</v>
      </c>
      <c r="R1148" s="14">
        <v>7898.2171200000003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195</v>
      </c>
      <c r="AC1148" s="14">
        <v>5280.5686779999996</v>
      </c>
      <c r="AD1148" s="14" t="e">
        <v>#NUM!</v>
      </c>
      <c r="AE1148" s="14" t="e">
        <v>#NUM!</v>
      </c>
      <c r="AF1148" s="14" t="e">
        <f t="array" ref="AF1148">TTEST(IF(H1148:R1148&lt;&gt;0,H1148:R1148),IF(S1148:AA1148&lt;&gt;0,S1148:AA1148),2,3)</f>
        <v>#DIV/0!</v>
      </c>
      <c r="AG1148">
        <f t="array" ref="AG1148">AVERAGE(IF(H1148:R1148&lt;&gt;0,H1148:R1148))</f>
        <v>6017.3234584749998</v>
      </c>
      <c r="AH1148">
        <f t="array" ref="AH1148">STDEV(IF(H1148:R1148&lt;&gt;0,H1148:R1148))</f>
        <v>5896.8442411794522</v>
      </c>
      <c r="AI1148">
        <f t="shared" si="57"/>
        <v>102.0431134411556</v>
      </c>
    </row>
    <row r="1149" spans="1:35" x14ac:dyDescent="0.2">
      <c r="A1149" s="2" t="s">
        <v>1284</v>
      </c>
      <c r="B1149" s="2">
        <v>47599</v>
      </c>
      <c r="C1149" s="5">
        <v>977</v>
      </c>
      <c r="D1149" s="5">
        <f t="shared" si="55"/>
        <v>54834048</v>
      </c>
      <c r="E1149" s="5">
        <v>1152</v>
      </c>
      <c r="F1149" s="5">
        <f t="shared" si="56"/>
        <v>1</v>
      </c>
      <c r="G1149" s="5">
        <v>44</v>
      </c>
      <c r="H1149" s="14">
        <v>0</v>
      </c>
      <c r="I1149" s="14">
        <v>1278</v>
      </c>
      <c r="J1149" s="14">
        <v>191.4889446</v>
      </c>
      <c r="K1149" s="14">
        <v>0</v>
      </c>
      <c r="L1149" s="14">
        <v>0</v>
      </c>
      <c r="M1149" s="14">
        <v>1421.0458169999999</v>
      </c>
      <c r="N1149" s="14">
        <v>0</v>
      </c>
      <c r="O1149" s="14">
        <v>0</v>
      </c>
      <c r="P1149" s="14">
        <v>789.62302290000002</v>
      </c>
      <c r="Q1149" s="14">
        <v>0</v>
      </c>
      <c r="R1149" s="14">
        <v>760.46905770000001</v>
      </c>
      <c r="S1149" s="14">
        <v>0</v>
      </c>
      <c r="T1149" s="14">
        <v>1151.789401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1250</v>
      </c>
      <c r="AC1149" s="14">
        <v>789.62302290000002</v>
      </c>
      <c r="AD1149" s="14">
        <v>1151.789401</v>
      </c>
      <c r="AE1149" s="14">
        <v>1.458657318</v>
      </c>
      <c r="AF1149" s="14" t="e">
        <f t="array" ref="AF1149">TTEST(IF(H1149:R1149&lt;&gt;0,H1149:R1149),IF(S1149:AA1149&lt;&gt;0,S1149:AA1149),2,3)</f>
        <v>#DIV/0!</v>
      </c>
      <c r="AG1149">
        <f t="array" ref="AG1149">AVERAGE(IF(H1149:R1149&lt;&gt;0,H1149:R1149))</f>
        <v>888.1253684400001</v>
      </c>
      <c r="AH1149">
        <f t="array" ref="AH1149">STDEV(IF(H1149:R1149&lt;&gt;0,H1149:R1149))</f>
        <v>486.64863751906518</v>
      </c>
      <c r="AI1149">
        <f t="shared" si="57"/>
        <v>182.49827492945698</v>
      </c>
    </row>
    <row r="1150" spans="1:35" x14ac:dyDescent="0.2">
      <c r="A1150" s="2" t="s">
        <v>1205</v>
      </c>
      <c r="B1150" s="2">
        <v>33278</v>
      </c>
      <c r="C1150" s="5">
        <v>1727</v>
      </c>
      <c r="D1150" s="5">
        <f t="shared" si="55"/>
        <v>54775588</v>
      </c>
      <c r="E1150" s="5">
        <v>1646</v>
      </c>
      <c r="F1150" s="5">
        <f t="shared" si="56"/>
        <v>1</v>
      </c>
      <c r="G1150" s="5">
        <v>75</v>
      </c>
      <c r="H1150" s="14">
        <v>2986</v>
      </c>
      <c r="I1150" s="14">
        <v>1646</v>
      </c>
      <c r="J1150" s="14">
        <v>175.76015000000001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3074.5093929999998</v>
      </c>
      <c r="AB1150" s="14">
        <v>752</v>
      </c>
      <c r="AC1150" s="14">
        <v>1646</v>
      </c>
      <c r="AD1150" s="14">
        <v>3074.5093929999998</v>
      </c>
      <c r="AE1150" s="14">
        <v>1.867867189</v>
      </c>
      <c r="AF1150" s="14" t="e">
        <f t="array" ref="AF1150">TTEST(IF(H1150:R1150&lt;&gt;0,H1150:R1150),IF(S1150:AA1150&lt;&gt;0,S1150:AA1150),2,3)</f>
        <v>#DIV/0!</v>
      </c>
      <c r="AG1150">
        <f t="array" ref="AG1150">AVERAGE(IF(H1150:R1150&lt;&gt;0,H1150:R1150))</f>
        <v>1602.5867166666667</v>
      </c>
      <c r="AH1150">
        <f t="array" ref="AH1150">STDEV(IF(H1150:R1150&lt;&gt;0,H1150:R1150))</f>
        <v>1405.6228293924869</v>
      </c>
      <c r="AI1150">
        <f t="shared" si="57"/>
        <v>114.01257031086412</v>
      </c>
    </row>
    <row r="1151" spans="1:35" x14ac:dyDescent="0.2">
      <c r="A1151" s="2" t="s">
        <v>1227</v>
      </c>
      <c r="B1151" s="2">
        <v>17714</v>
      </c>
      <c r="C1151" s="5">
        <v>3088</v>
      </c>
      <c r="D1151" s="5">
        <f t="shared" si="55"/>
        <v>54700832</v>
      </c>
      <c r="E1151" s="5">
        <v>3088</v>
      </c>
      <c r="F1151" s="5">
        <f t="shared" si="56"/>
        <v>1</v>
      </c>
      <c r="G1151" s="5"/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3087.5174950000001</v>
      </c>
      <c r="Y1151" s="14">
        <v>0</v>
      </c>
      <c r="Z1151" s="14">
        <v>0</v>
      </c>
      <c r="AA1151" s="14">
        <v>0</v>
      </c>
      <c r="AB1151" s="14">
        <v>0</v>
      </c>
      <c r="AC1151" s="14" t="e">
        <v>#NUM!</v>
      </c>
      <c r="AD1151" s="14">
        <v>3087.5174950000001</v>
      </c>
      <c r="AE1151" s="14" t="e">
        <v>#NUM!</v>
      </c>
      <c r="AF1151" s="14" t="e">
        <f t="array" ref="AF1151">TTEST(IF(H1151:R1151&lt;&gt;0,H1151:R1151),IF(S1151:AA1151&lt;&gt;0,S1151:AA1151),2,3)</f>
        <v>#DIV/0!</v>
      </c>
      <c r="AG1151" t="e">
        <f t="array" ref="AG1151">AVERAGE(IF(H1151:R1151&lt;&gt;0,H1151:R1151))</f>
        <v>#DIV/0!</v>
      </c>
      <c r="AH1151" t="e">
        <f t="array" ref="AH1151">STDEV(IF(H1151:R1151&lt;&gt;0,H1151:R1151))</f>
        <v>#DIV/0!</v>
      </c>
      <c r="AI1151" t="e">
        <f t="shared" si="57"/>
        <v>#DIV/0!</v>
      </c>
    </row>
    <row r="1152" spans="1:35" x14ac:dyDescent="0.2">
      <c r="A1152" s="2" t="s">
        <v>1229</v>
      </c>
      <c r="B1152" s="2">
        <v>59919</v>
      </c>
      <c r="C1152" s="5">
        <v>907</v>
      </c>
      <c r="D1152" s="5">
        <f t="shared" si="55"/>
        <v>54346533</v>
      </c>
      <c r="E1152" s="5">
        <v>907</v>
      </c>
      <c r="F1152" s="5">
        <f t="shared" si="56"/>
        <v>1</v>
      </c>
      <c r="G1152" s="5"/>
      <c r="H1152" s="14">
        <v>907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907</v>
      </c>
      <c r="AD1152" s="14" t="e">
        <v>#NUM!</v>
      </c>
      <c r="AE1152" s="14" t="e">
        <v>#NUM!</v>
      </c>
      <c r="AF1152" s="14" t="e">
        <f t="array" ref="AF1152">TTEST(IF(H1152:R1152&lt;&gt;0,H1152:R1152),IF(S1152:AA1152&lt;&gt;0,S1152:AA1152),2,3)</f>
        <v>#DIV/0!</v>
      </c>
      <c r="AG1152">
        <f t="array" ref="AG1152">AVERAGE(IF(H1152:R1152&lt;&gt;0,H1152:R1152))</f>
        <v>907</v>
      </c>
      <c r="AH1152" t="e">
        <f t="array" ref="AH1152">STDEV(IF(H1152:R1152&lt;&gt;0,H1152:R1152))</f>
        <v>#DIV/0!</v>
      </c>
      <c r="AI1152" t="e">
        <f t="shared" si="57"/>
        <v>#DIV/0!</v>
      </c>
    </row>
    <row r="1153" spans="1:35" x14ac:dyDescent="0.2">
      <c r="A1153" s="2" t="s">
        <v>1177</v>
      </c>
      <c r="B1153" s="2">
        <v>55203</v>
      </c>
      <c r="C1153" s="5">
        <v>1100</v>
      </c>
      <c r="D1153" s="5">
        <f t="shared" si="55"/>
        <v>54319752</v>
      </c>
      <c r="E1153" s="5">
        <v>984</v>
      </c>
      <c r="F1153" s="5">
        <f t="shared" si="56"/>
        <v>1</v>
      </c>
      <c r="G1153" s="5">
        <v>94</v>
      </c>
      <c r="H1153" s="14">
        <v>0</v>
      </c>
      <c r="I1153" s="14">
        <v>2878</v>
      </c>
      <c r="J1153" s="14">
        <v>15.99814694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728.63507189999996</v>
      </c>
      <c r="S1153" s="14">
        <v>0</v>
      </c>
      <c r="T1153" s="14">
        <v>1240.005345</v>
      </c>
      <c r="U1153" s="14">
        <v>0</v>
      </c>
      <c r="V1153" s="14">
        <v>0</v>
      </c>
      <c r="W1153" s="14">
        <v>1460.413851</v>
      </c>
      <c r="X1153" s="14">
        <v>0</v>
      </c>
      <c r="Y1153" s="14">
        <v>0</v>
      </c>
      <c r="Z1153" s="14">
        <v>0</v>
      </c>
      <c r="AA1153" s="14">
        <v>0</v>
      </c>
      <c r="AB1153" s="14">
        <v>279</v>
      </c>
      <c r="AC1153" s="14">
        <v>728.63507189999996</v>
      </c>
      <c r="AD1153" s="14">
        <v>1350.2095979999999</v>
      </c>
      <c r="AE1153" s="14">
        <v>1.8530669879999999</v>
      </c>
      <c r="AF1153" s="14">
        <f t="array" ref="AF1153">TTEST(IF(H1153:R1153&lt;&gt;0,H1153:R1153),IF(S1153:AA1153&lt;&gt;0,S1153:AA1153),2,3)</f>
        <v>0.88403015962105658</v>
      </c>
      <c r="AG1153">
        <f t="array" ref="AG1153">AVERAGE(IF(H1153:R1153&lt;&gt;0,H1153:R1153))</f>
        <v>1207.54440628</v>
      </c>
      <c r="AH1153">
        <f t="array" ref="AH1153">STDEV(IF(H1153:R1153&lt;&gt;0,H1153:R1153))</f>
        <v>1489.8923667993399</v>
      </c>
      <c r="AI1153">
        <f t="shared" si="57"/>
        <v>81.049103491556664</v>
      </c>
    </row>
    <row r="1154" spans="1:35" x14ac:dyDescent="0.2">
      <c r="A1154" s="2" t="s">
        <v>729</v>
      </c>
      <c r="B1154" s="2">
        <v>16280</v>
      </c>
      <c r="C1154" s="5">
        <v>9487</v>
      </c>
      <c r="D1154" s="5">
        <f t="shared" si="55"/>
        <v>54261240</v>
      </c>
      <c r="E1154" s="5">
        <v>3333</v>
      </c>
      <c r="F1154" s="5">
        <f t="shared" si="56"/>
        <v>1</v>
      </c>
      <c r="G1154" s="5">
        <v>207</v>
      </c>
      <c r="H1154" s="14">
        <v>0</v>
      </c>
      <c r="I1154" s="14">
        <v>15201</v>
      </c>
      <c r="J1154" s="14">
        <v>1115.1128349999999</v>
      </c>
      <c r="K1154" s="14">
        <v>70216.909209999998</v>
      </c>
      <c r="L1154" s="14">
        <v>0</v>
      </c>
      <c r="M1154" s="14">
        <v>190.88233819999999</v>
      </c>
      <c r="N1154" s="14">
        <v>0</v>
      </c>
      <c r="O1154" s="14">
        <v>0</v>
      </c>
      <c r="P1154" s="14">
        <v>302.67489389999997</v>
      </c>
      <c r="Q1154" s="14">
        <v>0</v>
      </c>
      <c r="R1154" s="14">
        <v>9740.3145710000008</v>
      </c>
      <c r="S1154" s="14">
        <v>0</v>
      </c>
      <c r="T1154" s="14">
        <v>2238.6078090000001</v>
      </c>
      <c r="U1154" s="14">
        <v>0</v>
      </c>
      <c r="V1154" s="14">
        <v>3566.8970169999998</v>
      </c>
      <c r="W1154" s="14">
        <v>3360.3755620000002</v>
      </c>
      <c r="X1154" s="14">
        <v>0</v>
      </c>
      <c r="Y1154" s="14">
        <v>0</v>
      </c>
      <c r="Z1154" s="14">
        <v>3304.8863310000002</v>
      </c>
      <c r="AA1154" s="14">
        <v>3620.5888319999999</v>
      </c>
      <c r="AB1154" s="14">
        <v>981</v>
      </c>
      <c r="AC1154" s="14">
        <v>5427.7137030000004</v>
      </c>
      <c r="AD1154" s="14">
        <v>3360.3755620000002</v>
      </c>
      <c r="AE1154" s="14">
        <v>0.61911437199999997</v>
      </c>
      <c r="AF1154" s="14">
        <f t="array" ref="AF1154">TTEST(IF(H1154:R1154&lt;&gt;0,H1154:R1154),IF(S1154:AA1154&lt;&gt;0,S1154:AA1154),2,3)</f>
        <v>0.29740987074138003</v>
      </c>
      <c r="AG1154">
        <f t="array" ref="AG1154">AVERAGE(IF(H1154:R1154&lt;&gt;0,H1154:R1154))</f>
        <v>16127.815641349996</v>
      </c>
      <c r="AH1154">
        <f t="array" ref="AH1154">STDEV(IF(H1154:R1154&lt;&gt;0,H1154:R1154))</f>
        <v>27192.246573508379</v>
      </c>
      <c r="AI1154">
        <f t="shared" si="57"/>
        <v>59.310346417137403</v>
      </c>
    </row>
    <row r="1155" spans="1:35" x14ac:dyDescent="0.2">
      <c r="A1155" s="2" t="s">
        <v>1131</v>
      </c>
      <c r="B1155" s="2">
        <v>21783</v>
      </c>
      <c r="C1155" s="5">
        <v>3135</v>
      </c>
      <c r="D1155" s="5">
        <f t="shared" si="55"/>
        <v>54087189</v>
      </c>
      <c r="E1155" s="5">
        <v>2483</v>
      </c>
      <c r="F1155" s="5">
        <f t="shared" si="56"/>
        <v>1</v>
      </c>
      <c r="G1155" s="5">
        <v>113</v>
      </c>
      <c r="H1155" s="14">
        <v>0</v>
      </c>
      <c r="I1155" s="14">
        <v>11002</v>
      </c>
      <c r="J1155" s="14">
        <v>155.01913289999999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465.17081450000001</v>
      </c>
      <c r="Q1155" s="14">
        <v>0</v>
      </c>
      <c r="R1155" s="14">
        <v>4387.5042389999999</v>
      </c>
      <c r="S1155" s="14">
        <v>0</v>
      </c>
      <c r="T1155" s="14">
        <v>3217.1760250000002</v>
      </c>
      <c r="U1155" s="14">
        <v>0</v>
      </c>
      <c r="V1155" s="14">
        <v>0</v>
      </c>
      <c r="W1155" s="14">
        <v>1749.7247379999999</v>
      </c>
      <c r="X1155" s="14">
        <v>0</v>
      </c>
      <c r="Y1155" s="14">
        <v>0</v>
      </c>
      <c r="Z1155" s="14">
        <v>0</v>
      </c>
      <c r="AA1155" s="14">
        <v>3461.2186780000002</v>
      </c>
      <c r="AB1155" s="14">
        <v>639</v>
      </c>
      <c r="AC1155" s="14">
        <v>2426.3375270000001</v>
      </c>
      <c r="AD1155" s="14">
        <v>3217.1760250000002</v>
      </c>
      <c r="AE1155" s="14">
        <v>1.325939194</v>
      </c>
      <c r="AF1155" s="14">
        <f t="array" ref="AF1155">TTEST(IF(H1155:R1155&lt;&gt;0,H1155:R1155),IF(S1155:AA1155&lt;&gt;0,S1155:AA1155),2,3)</f>
        <v>0.67288529279536202</v>
      </c>
      <c r="AG1155">
        <f t="array" ref="AG1155">AVERAGE(IF(H1155:R1155&lt;&gt;0,H1155:R1155))</f>
        <v>4002.4235466</v>
      </c>
      <c r="AH1155">
        <f t="array" ref="AH1155">STDEV(IF(H1155:R1155&lt;&gt;0,H1155:R1155))</f>
        <v>5048.3342229544105</v>
      </c>
      <c r="AI1155">
        <f t="shared" si="57"/>
        <v>79.282063544867327</v>
      </c>
    </row>
    <row r="1156" spans="1:35" x14ac:dyDescent="0.2">
      <c r="A1156" s="2" t="s">
        <v>1248</v>
      </c>
      <c r="B1156" s="2">
        <v>79708</v>
      </c>
      <c r="C1156" s="5">
        <v>632</v>
      </c>
      <c r="D1156" s="5">
        <f t="shared" si="55"/>
        <v>54042024</v>
      </c>
      <c r="E1156" s="5">
        <v>678</v>
      </c>
      <c r="F1156" s="5">
        <f t="shared" si="56"/>
        <v>1</v>
      </c>
      <c r="G1156" s="5">
        <v>89</v>
      </c>
      <c r="H1156" s="14">
        <v>0</v>
      </c>
      <c r="I1156" s="14">
        <v>1040</v>
      </c>
      <c r="J1156" s="14">
        <v>5.7647511270000003</v>
      </c>
      <c r="K1156" s="14">
        <v>0</v>
      </c>
      <c r="L1156" s="14">
        <v>0</v>
      </c>
      <c r="M1156" s="14">
        <v>316.77169730000003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1165.14894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316.77169730000003</v>
      </c>
      <c r="AD1156" s="14">
        <v>1165.14894</v>
      </c>
      <c r="AE1156" s="14">
        <v>3.6781977380000002</v>
      </c>
      <c r="AF1156" s="14" t="e">
        <f t="array" ref="AF1156">TTEST(IF(H1156:R1156&lt;&gt;0,H1156:R1156),IF(S1156:AA1156&lt;&gt;0,S1156:AA1156),2,3)</f>
        <v>#DIV/0!</v>
      </c>
      <c r="AG1156">
        <f t="array" ref="AG1156">AVERAGE(IF(H1156:R1156&lt;&gt;0,H1156:R1156))</f>
        <v>454.17881614233329</v>
      </c>
      <c r="AH1156">
        <f t="array" ref="AH1156">STDEV(IF(H1156:R1156&lt;&gt;0,H1156:R1156))</f>
        <v>530.63280593482204</v>
      </c>
      <c r="AI1156">
        <f t="shared" si="57"/>
        <v>85.591921770121459</v>
      </c>
    </row>
    <row r="1157" spans="1:35" x14ac:dyDescent="0.2">
      <c r="A1157" s="2" t="s">
        <v>1202</v>
      </c>
      <c r="B1157" s="2">
        <v>76177</v>
      </c>
      <c r="C1157" s="5">
        <v>760</v>
      </c>
      <c r="D1157" s="5">
        <f t="shared" si="55"/>
        <v>53933316</v>
      </c>
      <c r="E1157" s="5">
        <v>708</v>
      </c>
      <c r="F1157" s="5">
        <f t="shared" si="56"/>
        <v>1</v>
      </c>
      <c r="G1157" s="5">
        <v>29</v>
      </c>
      <c r="H1157" s="14">
        <v>0</v>
      </c>
      <c r="I1157" s="14">
        <v>774</v>
      </c>
      <c r="J1157" s="14">
        <v>0</v>
      </c>
      <c r="K1157" s="14">
        <v>0</v>
      </c>
      <c r="L1157" s="14">
        <v>0</v>
      </c>
      <c r="M1157" s="14">
        <v>1067.3326709999999</v>
      </c>
      <c r="N1157" s="14">
        <v>0</v>
      </c>
      <c r="O1157" s="14">
        <v>0</v>
      </c>
      <c r="P1157" s="14">
        <v>641.41281030000005</v>
      </c>
      <c r="Q1157" s="14">
        <v>0</v>
      </c>
      <c r="R1157" s="14">
        <v>555.65110130000005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707.70640509999998</v>
      </c>
      <c r="AD1157" s="14" t="e">
        <v>#NUM!</v>
      </c>
      <c r="AE1157" s="14" t="e">
        <v>#NUM!</v>
      </c>
      <c r="AF1157" s="14" t="e">
        <f t="array" ref="AF1157">TTEST(IF(H1157:R1157&lt;&gt;0,H1157:R1157),IF(S1157:AA1157&lt;&gt;0,S1157:AA1157),2,3)</f>
        <v>#DIV/0!</v>
      </c>
      <c r="AG1157">
        <f t="array" ref="AG1157">AVERAGE(IF(H1157:R1157&lt;&gt;0,H1157:R1157))</f>
        <v>759.59914564999997</v>
      </c>
      <c r="AH1157">
        <f t="array" ref="AH1157">STDEV(IF(H1157:R1157&lt;&gt;0,H1157:R1157))</f>
        <v>223.95693178823575</v>
      </c>
      <c r="AI1157">
        <f t="shared" si="57"/>
        <v>339.17197364011264</v>
      </c>
    </row>
    <row r="1158" spans="1:35" x14ac:dyDescent="0.2">
      <c r="A1158" s="2" t="s">
        <v>1142</v>
      </c>
      <c r="B1158" s="2">
        <v>35646</v>
      </c>
      <c r="C1158" s="5">
        <v>1883</v>
      </c>
      <c r="D1158" s="5">
        <f t="shared" ref="D1158:D1221" si="58">B1158*E1158</f>
        <v>53825460</v>
      </c>
      <c r="E1158" s="5">
        <v>1510</v>
      </c>
      <c r="F1158" s="5">
        <f t="shared" ref="F1158:F1221" si="59">IF(E1158&lt;14993,1,0)</f>
        <v>1</v>
      </c>
      <c r="G1158" s="5">
        <v>95</v>
      </c>
      <c r="H1158" s="14">
        <v>0</v>
      </c>
      <c r="I1158" s="14">
        <v>1359</v>
      </c>
      <c r="J1158" s="14">
        <v>461.18524860000002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882.12554479999994</v>
      </c>
      <c r="Q1158" s="14">
        <v>0</v>
      </c>
      <c r="R1158" s="14">
        <v>5851.8890769999998</v>
      </c>
      <c r="S1158" s="14">
        <v>0</v>
      </c>
      <c r="T1158" s="14">
        <v>1605.7566549999999</v>
      </c>
      <c r="U1158" s="14">
        <v>0</v>
      </c>
      <c r="V1158" s="14">
        <v>0</v>
      </c>
      <c r="W1158" s="14">
        <v>1513.526413</v>
      </c>
      <c r="X1158" s="14">
        <v>0</v>
      </c>
      <c r="Y1158" s="14">
        <v>0</v>
      </c>
      <c r="Z1158" s="14">
        <v>0</v>
      </c>
      <c r="AA1158" s="14">
        <v>0</v>
      </c>
      <c r="AB1158" s="14">
        <v>1510</v>
      </c>
      <c r="AC1158" s="14">
        <v>1120.562772</v>
      </c>
      <c r="AD1158" s="14">
        <v>1559.6415340000001</v>
      </c>
      <c r="AE1158" s="14">
        <v>1.3918377200000001</v>
      </c>
      <c r="AF1158" s="14">
        <f t="array" ref="AF1158">TTEST(IF(H1158:R1158&lt;&gt;0,H1158:R1158),IF(S1158:AA1158&lt;&gt;0,S1158:AA1158),2,3)</f>
        <v>0.67523048916608164</v>
      </c>
      <c r="AG1158">
        <f t="array" ref="AG1158">AVERAGE(IF(H1158:R1158&lt;&gt;0,H1158:R1158))</f>
        <v>2138.5499675999999</v>
      </c>
      <c r="AH1158">
        <f t="array" ref="AH1158">STDEV(IF(H1158:R1158&lt;&gt;0,H1158:R1158))</f>
        <v>2502.5813489368002</v>
      </c>
      <c r="AI1158">
        <f t="shared" si="57"/>
        <v>85.453764310540564</v>
      </c>
    </row>
    <row r="1159" spans="1:35" x14ac:dyDescent="0.2">
      <c r="A1159" s="2" t="s">
        <v>1171</v>
      </c>
      <c r="B1159" s="2">
        <v>25915</v>
      </c>
      <c r="C1159" s="5">
        <v>2353</v>
      </c>
      <c r="D1159" s="5">
        <f t="shared" si="58"/>
        <v>53825455</v>
      </c>
      <c r="E1159" s="5">
        <v>2077</v>
      </c>
      <c r="F1159" s="5">
        <f t="shared" si="59"/>
        <v>1</v>
      </c>
      <c r="G1159" s="5">
        <v>73</v>
      </c>
      <c r="H1159" s="14">
        <v>0</v>
      </c>
      <c r="I1159" s="14">
        <v>5659</v>
      </c>
      <c r="J1159" s="14">
        <v>571.3717785</v>
      </c>
      <c r="K1159" s="14">
        <v>0</v>
      </c>
      <c r="L1159" s="14">
        <v>0</v>
      </c>
      <c r="M1159" s="14">
        <v>2016.431828</v>
      </c>
      <c r="N1159" s="14">
        <v>0</v>
      </c>
      <c r="O1159" s="14">
        <v>2136.7412210000002</v>
      </c>
      <c r="P1159" s="14">
        <v>609.42542909999997</v>
      </c>
      <c r="Q1159" s="14">
        <v>0</v>
      </c>
      <c r="R1159" s="14">
        <v>2903.203884</v>
      </c>
      <c r="S1159" s="14">
        <v>0</v>
      </c>
      <c r="T1159" s="14">
        <v>1229.859269</v>
      </c>
      <c r="U1159" s="14">
        <v>0</v>
      </c>
      <c r="V1159" s="14">
        <v>0</v>
      </c>
      <c r="W1159" s="14">
        <v>0</v>
      </c>
      <c r="X1159" s="14">
        <v>3698.2404160000001</v>
      </c>
      <c r="Y1159" s="14">
        <v>0</v>
      </c>
      <c r="Z1159" s="14">
        <v>0</v>
      </c>
      <c r="AA1159" s="14">
        <v>0</v>
      </c>
      <c r="AB1159" s="14">
        <v>0</v>
      </c>
      <c r="AC1159" s="14">
        <v>2076.5865239999998</v>
      </c>
      <c r="AD1159" s="14">
        <v>2464.0498429999998</v>
      </c>
      <c r="AE1159" s="14">
        <v>1.186586648</v>
      </c>
      <c r="AF1159" s="14">
        <f t="array" ref="AF1159">TTEST(IF(H1159:R1159&lt;&gt;0,H1159:R1159),IF(S1159:AA1159&lt;&gt;0,S1159:AA1159),2,3)</f>
        <v>0.92872659198747631</v>
      </c>
      <c r="AG1159">
        <f t="array" ref="AG1159">AVERAGE(IF(H1159:R1159&lt;&gt;0,H1159:R1159))</f>
        <v>2316.0290234333334</v>
      </c>
      <c r="AH1159">
        <f t="array" ref="AH1159">STDEV(IF(H1159:R1159&lt;&gt;0,H1159:R1159))</f>
        <v>1876.0840382643466</v>
      </c>
      <c r="AI1159">
        <f t="shared" si="57"/>
        <v>123.45017473609555</v>
      </c>
    </row>
    <row r="1160" spans="1:35" x14ac:dyDescent="0.2">
      <c r="A1160" s="2" t="s">
        <v>994</v>
      </c>
      <c r="B1160" s="2">
        <v>36278</v>
      </c>
      <c r="C1160" s="5">
        <v>2494</v>
      </c>
      <c r="D1160" s="5">
        <f t="shared" si="58"/>
        <v>53655162</v>
      </c>
      <c r="E1160" s="5">
        <v>1479</v>
      </c>
      <c r="F1160" s="5">
        <f t="shared" si="59"/>
        <v>1</v>
      </c>
      <c r="G1160" s="5">
        <v>142</v>
      </c>
      <c r="H1160" s="14">
        <v>0</v>
      </c>
      <c r="I1160" s="14">
        <v>2390</v>
      </c>
      <c r="J1160" s="14">
        <v>395.72842830000002</v>
      </c>
      <c r="K1160" s="14">
        <v>0</v>
      </c>
      <c r="L1160" s="14">
        <v>226.6018795</v>
      </c>
      <c r="M1160" s="14">
        <v>10341.061180000001</v>
      </c>
      <c r="N1160" s="14">
        <v>0</v>
      </c>
      <c r="O1160" s="14">
        <v>0</v>
      </c>
      <c r="P1160" s="14">
        <v>1855.0697680000001</v>
      </c>
      <c r="Q1160" s="14">
        <v>0</v>
      </c>
      <c r="R1160" s="14">
        <v>769.63429350000001</v>
      </c>
      <c r="S1160" s="14">
        <v>0</v>
      </c>
      <c r="T1160" s="14">
        <v>1479.464549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1312.3520309999999</v>
      </c>
      <c r="AD1160" s="14">
        <v>1479.464549</v>
      </c>
      <c r="AE1160" s="14">
        <v>1.1273381790000001</v>
      </c>
      <c r="AF1160" s="14" t="e">
        <f t="array" ref="AF1160">TTEST(IF(H1160:R1160&lt;&gt;0,H1160:R1160),IF(S1160:AA1160&lt;&gt;0,S1160:AA1160),2,3)</f>
        <v>#DIV/0!</v>
      </c>
      <c r="AG1160">
        <f t="array" ref="AG1160">AVERAGE(IF(H1160:R1160&lt;&gt;0,H1160:R1160))</f>
        <v>2663.0159248833329</v>
      </c>
      <c r="AH1160">
        <f t="array" ref="AH1160">STDEV(IF(H1160:R1160&lt;&gt;0,H1160:R1160))</f>
        <v>3855.9381121082879</v>
      </c>
      <c r="AI1160">
        <f t="shared" si="57"/>
        <v>69.062724749679447</v>
      </c>
    </row>
    <row r="1161" spans="1:35" x14ac:dyDescent="0.2">
      <c r="A1161" s="2" t="s">
        <v>1257</v>
      </c>
      <c r="B1161" s="2">
        <v>42852</v>
      </c>
      <c r="C1161" s="5">
        <v>1149</v>
      </c>
      <c r="D1161" s="5">
        <f t="shared" si="58"/>
        <v>53350740</v>
      </c>
      <c r="E1161" s="5">
        <v>1245</v>
      </c>
      <c r="F1161" s="5">
        <f t="shared" si="59"/>
        <v>1</v>
      </c>
      <c r="G1161" s="5">
        <v>43</v>
      </c>
      <c r="H1161" s="14">
        <v>0</v>
      </c>
      <c r="I1161" s="14">
        <v>1518</v>
      </c>
      <c r="J1161" s="14">
        <v>198.97518070000001</v>
      </c>
      <c r="K1161" s="14">
        <v>0</v>
      </c>
      <c r="L1161" s="14">
        <v>0</v>
      </c>
      <c r="M1161" s="14">
        <v>1180.8762180000001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1308.914002</v>
      </c>
      <c r="U1161" s="14">
        <v>0</v>
      </c>
      <c r="V1161" s="14">
        <v>0</v>
      </c>
      <c r="W1161" s="14">
        <v>1554.523338</v>
      </c>
      <c r="X1161" s="14">
        <v>0</v>
      </c>
      <c r="Y1161" s="14">
        <v>0</v>
      </c>
      <c r="Z1161" s="14">
        <v>0</v>
      </c>
      <c r="AA1161" s="14">
        <v>0</v>
      </c>
      <c r="AB1161" s="14">
        <v>1130</v>
      </c>
      <c r="AC1161" s="14">
        <v>1180.8762180000001</v>
      </c>
      <c r="AD1161" s="14">
        <v>1431.71867</v>
      </c>
      <c r="AE1161" s="14">
        <v>1.2124206150000001</v>
      </c>
      <c r="AF1161" s="14">
        <f t="array" ref="AF1161">TTEST(IF(H1161:R1161&lt;&gt;0,H1161:R1161),IF(S1161:AA1161&lt;&gt;0,S1161:AA1161),2,3)</f>
        <v>0.36214512874627486</v>
      </c>
      <c r="AG1161">
        <f t="array" ref="AG1161">AVERAGE(IF(H1161:R1161&lt;&gt;0,H1161:R1161))</f>
        <v>965.95046623333337</v>
      </c>
      <c r="AH1161">
        <f t="array" ref="AH1161">STDEV(IF(H1161:R1161&lt;&gt;0,H1161:R1161))</f>
        <v>685.27470955938531</v>
      </c>
      <c r="AI1161">
        <f t="shared" si="57"/>
        <v>140.95813733654575</v>
      </c>
    </row>
    <row r="1162" spans="1:35" x14ac:dyDescent="0.2">
      <c r="A1162" s="2" t="s">
        <v>905</v>
      </c>
      <c r="B1162" s="2">
        <v>12519</v>
      </c>
      <c r="C1162" s="5">
        <v>8934</v>
      </c>
      <c r="D1162" s="5">
        <f t="shared" si="58"/>
        <v>53080560</v>
      </c>
      <c r="E1162" s="5">
        <v>4240</v>
      </c>
      <c r="F1162" s="5">
        <f t="shared" si="59"/>
        <v>1</v>
      </c>
      <c r="G1162" s="5">
        <v>163</v>
      </c>
      <c r="H1162" s="14">
        <v>0</v>
      </c>
      <c r="I1162" s="14">
        <v>4240</v>
      </c>
      <c r="J1162" s="14">
        <v>2284.8773809999998</v>
      </c>
      <c r="K1162" s="14">
        <v>0</v>
      </c>
      <c r="L1162" s="14">
        <v>46773.353629999998</v>
      </c>
      <c r="M1162" s="14">
        <v>4802.0132910000002</v>
      </c>
      <c r="N1162" s="14">
        <v>0</v>
      </c>
      <c r="O1162" s="14">
        <v>4362.8475310000003</v>
      </c>
      <c r="P1162" s="14">
        <v>3013.713804</v>
      </c>
      <c r="Q1162" s="14">
        <v>0</v>
      </c>
      <c r="R1162" s="14">
        <v>12500.28414</v>
      </c>
      <c r="S1162" s="14">
        <v>0</v>
      </c>
      <c r="T1162" s="14">
        <v>1852.2829389999999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573</v>
      </c>
      <c r="AC1162" s="14">
        <v>4362.8475310000003</v>
      </c>
      <c r="AD1162" s="14">
        <v>1852.2829389999999</v>
      </c>
      <c r="AE1162" s="14">
        <v>0.42455825600000002</v>
      </c>
      <c r="AF1162" s="14" t="e">
        <f t="array" ref="AF1162">TTEST(IF(H1162:R1162&lt;&gt;0,H1162:R1162),IF(S1162:AA1162&lt;&gt;0,S1162:AA1162),2,3)</f>
        <v>#DIV/0!</v>
      </c>
      <c r="AG1162">
        <f t="array" ref="AG1162">AVERAGE(IF(H1162:R1162&lt;&gt;0,H1162:R1162))</f>
        <v>11139.584253857143</v>
      </c>
      <c r="AH1162">
        <f t="array" ref="AH1162">STDEV(IF(H1162:R1162&lt;&gt;0,H1162:R1162))</f>
        <v>16071.433547864852</v>
      </c>
      <c r="AI1162">
        <f t="shared" si="57"/>
        <v>69.312947228264392</v>
      </c>
    </row>
    <row r="1163" spans="1:35" x14ac:dyDescent="0.2">
      <c r="A1163" s="2" t="s">
        <v>1080</v>
      </c>
      <c r="B1163" s="2">
        <v>55430</v>
      </c>
      <c r="C1163" s="5">
        <v>1367</v>
      </c>
      <c r="D1163" s="5">
        <f t="shared" si="58"/>
        <v>52824790</v>
      </c>
      <c r="E1163" s="5">
        <v>953</v>
      </c>
      <c r="F1163" s="5">
        <f t="shared" si="59"/>
        <v>1</v>
      </c>
      <c r="G1163" s="5">
        <v>87</v>
      </c>
      <c r="H1163" s="14">
        <v>0</v>
      </c>
      <c r="I1163" s="14">
        <v>3772</v>
      </c>
      <c r="J1163" s="14">
        <v>278.65426170000001</v>
      </c>
      <c r="K1163" s="14">
        <v>0</v>
      </c>
      <c r="L1163" s="14">
        <v>0</v>
      </c>
      <c r="M1163" s="14">
        <v>1085.5400099999999</v>
      </c>
      <c r="N1163" s="14">
        <v>0</v>
      </c>
      <c r="O1163" s="14">
        <v>0</v>
      </c>
      <c r="P1163" s="14">
        <v>820.50078550000001</v>
      </c>
      <c r="Q1163" s="14">
        <v>0</v>
      </c>
      <c r="R1163" s="14">
        <v>741.34257660000003</v>
      </c>
      <c r="S1163" s="14">
        <v>0</v>
      </c>
      <c r="T1163" s="14">
        <v>1341.4907929999999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2497.4376659999998</v>
      </c>
      <c r="AA1163" s="14">
        <v>0</v>
      </c>
      <c r="AB1163" s="14">
        <v>396</v>
      </c>
      <c r="AC1163" s="14">
        <v>820.50078550000001</v>
      </c>
      <c r="AD1163" s="14">
        <v>1919.4642289999999</v>
      </c>
      <c r="AE1163" s="14">
        <v>2.3393813429999999</v>
      </c>
      <c r="AF1163" s="14">
        <f t="array" ref="AF1163">TTEST(IF(H1163:R1163&lt;&gt;0,H1163:R1163),IF(S1163:AA1163&lt;&gt;0,S1163:AA1163),2,3)</f>
        <v>0.53725221012697866</v>
      </c>
      <c r="AG1163">
        <f t="array" ref="AG1163">AVERAGE(IF(H1163:R1163&lt;&gt;0,H1163:R1163))</f>
        <v>1339.6075267600002</v>
      </c>
      <c r="AH1163">
        <f t="array" ref="AH1163">STDEV(IF(H1163:R1163&lt;&gt;0,H1163:R1163))</f>
        <v>1390.5123189853618</v>
      </c>
      <c r="AI1163">
        <f t="shared" si="57"/>
        <v>96.339134034964445</v>
      </c>
    </row>
    <row r="1164" spans="1:35" x14ac:dyDescent="0.2">
      <c r="A1164" s="2" t="s">
        <v>1161</v>
      </c>
      <c r="B1164" s="2">
        <v>23148</v>
      </c>
      <c r="C1164" s="5">
        <v>2732</v>
      </c>
      <c r="D1164" s="5">
        <f t="shared" si="58"/>
        <v>52661700</v>
      </c>
      <c r="E1164" s="5">
        <v>2275</v>
      </c>
      <c r="F1164" s="5">
        <f t="shared" si="59"/>
        <v>1</v>
      </c>
      <c r="G1164" s="5">
        <v>75</v>
      </c>
      <c r="H1164" s="14">
        <v>0</v>
      </c>
      <c r="I1164" s="14">
        <v>3137</v>
      </c>
      <c r="J1164" s="14">
        <v>1423.969918</v>
      </c>
      <c r="K1164" s="14">
        <v>0</v>
      </c>
      <c r="L1164" s="14">
        <v>0</v>
      </c>
      <c r="M1164" s="14">
        <v>2406.3236879999999</v>
      </c>
      <c r="N1164" s="14">
        <v>8169.9223050000001</v>
      </c>
      <c r="O1164" s="14">
        <v>0</v>
      </c>
      <c r="P1164" s="14">
        <v>2142.7302519999998</v>
      </c>
      <c r="Q1164" s="14">
        <v>0</v>
      </c>
      <c r="R1164" s="14">
        <v>1241.7535330000001</v>
      </c>
      <c r="S1164" s="14">
        <v>0</v>
      </c>
      <c r="T1164" s="14">
        <v>1900.0078020000001</v>
      </c>
      <c r="U1164" s="14">
        <v>0</v>
      </c>
      <c r="V1164" s="14">
        <v>2740.6815809999998</v>
      </c>
      <c r="W1164" s="14">
        <v>0</v>
      </c>
      <c r="X1164" s="14">
        <v>0</v>
      </c>
      <c r="Y1164" s="14">
        <v>0</v>
      </c>
      <c r="Z1164" s="14">
        <v>0</v>
      </c>
      <c r="AA1164" s="14">
        <v>3121.3513870000002</v>
      </c>
      <c r="AB1164" s="14">
        <v>1040</v>
      </c>
      <c r="AC1164" s="14">
        <v>2274.5269699999999</v>
      </c>
      <c r="AD1164" s="14">
        <v>2740.6815809999998</v>
      </c>
      <c r="AE1164" s="14">
        <v>1.204945739</v>
      </c>
      <c r="AF1164" s="14">
        <f t="array" ref="AF1164">TTEST(IF(H1164:R1164&lt;&gt;0,H1164:R1164),IF(S1164:AA1164&lt;&gt;0,S1164:AA1164),2,3)</f>
        <v>0.6696319352516914</v>
      </c>
      <c r="AG1164">
        <f t="array" ref="AG1164">AVERAGE(IF(H1164:R1164&lt;&gt;0,H1164:R1164))</f>
        <v>3086.9499493333333</v>
      </c>
      <c r="AH1164">
        <f t="array" ref="AH1164">STDEV(IF(H1164:R1164&lt;&gt;0,H1164:R1164))</f>
        <v>2583.1828553145406</v>
      </c>
      <c r="AI1164">
        <f t="shared" si="57"/>
        <v>119.50179767500244</v>
      </c>
    </row>
    <row r="1165" spans="1:35" x14ac:dyDescent="0.2">
      <c r="A1165" s="2" t="s">
        <v>233</v>
      </c>
      <c r="B1165" s="2">
        <v>75729</v>
      </c>
      <c r="C1165" s="5">
        <v>7239</v>
      </c>
      <c r="D1165" s="5">
        <f t="shared" si="58"/>
        <v>52480197</v>
      </c>
      <c r="E1165" s="5">
        <v>693</v>
      </c>
      <c r="F1165" s="5">
        <f t="shared" si="59"/>
        <v>1</v>
      </c>
      <c r="G1165" s="5">
        <v>165</v>
      </c>
      <c r="H1165" s="14">
        <v>0</v>
      </c>
      <c r="I1165" s="14">
        <v>0</v>
      </c>
      <c r="J1165" s="14">
        <v>8.5626550479999999</v>
      </c>
      <c r="K1165" s="14">
        <v>0</v>
      </c>
      <c r="L1165" s="14">
        <v>0</v>
      </c>
      <c r="M1165" s="14">
        <v>693.31594789999997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21014.34518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350.9393015</v>
      </c>
      <c r="AD1165" s="14">
        <v>21014.34518</v>
      </c>
      <c r="AE1165" s="14">
        <v>59.880284410000002</v>
      </c>
      <c r="AF1165" s="14" t="e">
        <f t="array" ref="AF1165">TTEST(IF(H1165:R1165&lt;&gt;0,H1165:R1165),IF(S1165:AA1165&lt;&gt;0,S1165:AA1165),2,3)</f>
        <v>#DIV/0!</v>
      </c>
      <c r="AG1165">
        <f t="array" ref="AG1165">AVERAGE(IF(H1165:R1165&lt;&gt;0,H1165:R1165))</f>
        <v>350.93930147399999</v>
      </c>
      <c r="AH1165">
        <f t="array" ref="AH1165">STDEV(IF(H1165:R1165&lt;&gt;0,H1165:R1165))</f>
        <v>484.19369681546704</v>
      </c>
      <c r="AI1165">
        <f t="shared" si="57"/>
        <v>72.479113995519</v>
      </c>
    </row>
    <row r="1166" spans="1:35" x14ac:dyDescent="0.2">
      <c r="A1166" s="2" t="s">
        <v>1237</v>
      </c>
      <c r="B1166" s="2">
        <v>19986</v>
      </c>
      <c r="C1166" s="5">
        <v>2602</v>
      </c>
      <c r="D1166" s="5">
        <f t="shared" si="58"/>
        <v>52403292</v>
      </c>
      <c r="E1166" s="5">
        <v>2622</v>
      </c>
      <c r="F1166" s="5">
        <f t="shared" si="59"/>
        <v>1</v>
      </c>
      <c r="G1166" s="5">
        <v>64</v>
      </c>
      <c r="H1166" s="14">
        <v>0</v>
      </c>
      <c r="I1166" s="14">
        <v>4222</v>
      </c>
      <c r="J1166" s="14">
        <v>929.41756239999995</v>
      </c>
      <c r="K1166" s="14">
        <v>0</v>
      </c>
      <c r="L1166" s="14">
        <v>0</v>
      </c>
      <c r="M1166" s="14">
        <v>159.31212669999999</v>
      </c>
      <c r="N1166" s="14">
        <v>0</v>
      </c>
      <c r="O1166" s="14">
        <v>2989.4184110000001</v>
      </c>
      <c r="P1166" s="14">
        <v>2049.0035889999999</v>
      </c>
      <c r="Q1166" s="14">
        <v>4044.6419340000002</v>
      </c>
      <c r="R1166" s="14">
        <v>5442.2352289999999</v>
      </c>
      <c r="S1166" s="14">
        <v>0</v>
      </c>
      <c r="T1166" s="14">
        <v>2325.3963800000001</v>
      </c>
      <c r="U1166" s="14">
        <v>0</v>
      </c>
      <c r="V1166" s="14">
        <v>0</v>
      </c>
      <c r="W1166" s="14">
        <v>2919.26782</v>
      </c>
      <c r="X1166" s="14">
        <v>0</v>
      </c>
      <c r="Y1166" s="14">
        <v>0</v>
      </c>
      <c r="Z1166" s="14">
        <v>0</v>
      </c>
      <c r="AA1166" s="14">
        <v>0</v>
      </c>
      <c r="AB1166" s="14">
        <v>937</v>
      </c>
      <c r="AC1166" s="14">
        <v>2989.4184110000001</v>
      </c>
      <c r="AD1166" s="14">
        <v>2622.3321000000001</v>
      </c>
      <c r="AE1166" s="14">
        <v>0.87720477399999996</v>
      </c>
      <c r="AF1166" s="14">
        <f t="array" ref="AF1166">TTEST(IF(H1166:R1166&lt;&gt;0,H1166:R1166),IF(S1166:AA1166&lt;&gt;0,S1166:AA1166),2,3)</f>
        <v>0.79328541215429449</v>
      </c>
      <c r="AG1166">
        <f t="array" ref="AG1166">AVERAGE(IF(H1166:R1166&lt;&gt;0,H1166:R1166))</f>
        <v>2833.7184074428565</v>
      </c>
      <c r="AH1166">
        <f t="array" ref="AH1166">STDEV(IF(H1166:R1166&lt;&gt;0,H1166:R1166))</f>
        <v>1898.1066037874191</v>
      </c>
      <c r="AI1166">
        <f t="shared" si="57"/>
        <v>149.29184703264551</v>
      </c>
    </row>
    <row r="1167" spans="1:35" x14ac:dyDescent="0.2">
      <c r="A1167" s="2" t="s">
        <v>1019</v>
      </c>
      <c r="B1167" s="2">
        <v>38220</v>
      </c>
      <c r="C1167" s="5">
        <v>2278</v>
      </c>
      <c r="D1167" s="5">
        <f t="shared" si="58"/>
        <v>52361400</v>
      </c>
      <c r="E1167" s="5">
        <v>1370</v>
      </c>
      <c r="F1167" s="5">
        <f t="shared" si="59"/>
        <v>1</v>
      </c>
      <c r="G1167" s="5">
        <v>91</v>
      </c>
      <c r="H1167" s="14">
        <v>0</v>
      </c>
      <c r="I1167" s="14">
        <v>4692</v>
      </c>
      <c r="J1167" s="14">
        <v>311.57965369999999</v>
      </c>
      <c r="K1167" s="14">
        <v>0</v>
      </c>
      <c r="L1167" s="14">
        <v>5692.1682600000004</v>
      </c>
      <c r="M1167" s="14">
        <v>1370.0868499999999</v>
      </c>
      <c r="N1167" s="14">
        <v>0</v>
      </c>
      <c r="O1167" s="14">
        <v>923.7223017</v>
      </c>
      <c r="P1167" s="14">
        <v>1891.330645</v>
      </c>
      <c r="Q1167" s="14">
        <v>0</v>
      </c>
      <c r="R1167" s="14">
        <v>1062.8174710000001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1370.0868499999999</v>
      </c>
      <c r="AD1167" s="14" t="e">
        <v>#NUM!</v>
      </c>
      <c r="AE1167" s="14" t="e">
        <v>#NUM!</v>
      </c>
      <c r="AF1167" s="14" t="e">
        <f t="array" ref="AF1167">TTEST(IF(H1167:R1167&lt;&gt;0,H1167:R1167),IF(S1167:AA1167&lt;&gt;0,S1167:AA1167),2,3)</f>
        <v>#DIV/0!</v>
      </c>
      <c r="AG1167">
        <f t="array" ref="AG1167">AVERAGE(IF(H1167:R1167&lt;&gt;0,H1167:R1167))</f>
        <v>2277.6721687714285</v>
      </c>
      <c r="AH1167">
        <f t="array" ref="AH1167">STDEV(IF(H1167:R1167&lt;&gt;0,H1167:R1167))</f>
        <v>2067.014968279921</v>
      </c>
      <c r="AI1167">
        <f t="shared" ref="AI1167:AI1230" si="60">(AG1167/AH1167)*100</f>
        <v>110.19137276334322</v>
      </c>
    </row>
    <row r="1168" spans="1:35" x14ac:dyDescent="0.2">
      <c r="A1168" s="2" t="s">
        <v>1109</v>
      </c>
      <c r="B1168" s="2">
        <v>23338</v>
      </c>
      <c r="C1168" s="5">
        <v>3063</v>
      </c>
      <c r="D1168" s="5">
        <f t="shared" si="58"/>
        <v>51997064</v>
      </c>
      <c r="E1168" s="5">
        <v>2228</v>
      </c>
      <c r="F1168" s="5">
        <f t="shared" si="59"/>
        <v>1</v>
      </c>
      <c r="G1168" s="5">
        <v>91</v>
      </c>
      <c r="H1168" s="14">
        <v>0</v>
      </c>
      <c r="I1168" s="14">
        <v>9605</v>
      </c>
      <c r="J1168" s="14">
        <v>591.01306580000005</v>
      </c>
      <c r="K1168" s="14">
        <v>0</v>
      </c>
      <c r="L1168" s="14">
        <v>0</v>
      </c>
      <c r="M1168" s="14">
        <v>785.44698229999995</v>
      </c>
      <c r="N1168" s="14">
        <v>0</v>
      </c>
      <c r="O1168" s="14">
        <v>1108.118858</v>
      </c>
      <c r="P1168" s="14">
        <v>3913.440658</v>
      </c>
      <c r="Q1168" s="14">
        <v>6887.1040540000004</v>
      </c>
      <c r="R1168" s="14">
        <v>2227.6720380000002</v>
      </c>
      <c r="S1168" s="14">
        <v>2541.716144</v>
      </c>
      <c r="T1168" s="14">
        <v>0</v>
      </c>
      <c r="U1168" s="14">
        <v>0</v>
      </c>
      <c r="V1168" s="14">
        <v>0</v>
      </c>
      <c r="W1168" s="14">
        <v>2511.963996</v>
      </c>
      <c r="X1168" s="14">
        <v>1924.5458309999999</v>
      </c>
      <c r="Y1168" s="14">
        <v>0</v>
      </c>
      <c r="Z1168" s="14">
        <v>0</v>
      </c>
      <c r="AA1168" s="14">
        <v>0</v>
      </c>
      <c r="AB1168" s="14">
        <v>1600</v>
      </c>
      <c r="AC1168" s="14">
        <v>2227.6720380000002</v>
      </c>
      <c r="AD1168" s="14">
        <v>2511.963996</v>
      </c>
      <c r="AE1168" s="14">
        <v>1.127618408</v>
      </c>
      <c r="AF1168" s="14">
        <f t="array" ref="AF1168">TTEST(IF(H1168:R1168&lt;&gt;0,H1168:R1168),IF(S1168:AA1168&lt;&gt;0,S1168:AA1168),2,3)</f>
        <v>0.37600520724428688</v>
      </c>
      <c r="AG1168">
        <f t="array" ref="AG1168">AVERAGE(IF(H1168:R1168&lt;&gt;0,H1168:R1168))</f>
        <v>3588.2565222999997</v>
      </c>
      <c r="AH1168">
        <f t="array" ref="AH1168">STDEV(IF(H1168:R1168&lt;&gt;0,H1168:R1168))</f>
        <v>3464.8430571432832</v>
      </c>
      <c r="AI1168">
        <f t="shared" si="60"/>
        <v>103.56187749694121</v>
      </c>
    </row>
    <row r="1169" spans="1:35" x14ac:dyDescent="0.2">
      <c r="A1169" s="2" t="s">
        <v>1238</v>
      </c>
      <c r="B1169" s="2">
        <v>38573</v>
      </c>
      <c r="C1169" s="5">
        <v>1344</v>
      </c>
      <c r="D1169" s="5">
        <f t="shared" si="58"/>
        <v>51842112</v>
      </c>
      <c r="E1169" s="5">
        <v>1344</v>
      </c>
      <c r="F1169" s="5">
        <f t="shared" si="59"/>
        <v>1</v>
      </c>
      <c r="G1169" s="5"/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1344.0693160000001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 t="e">
        <v>#NUM!</v>
      </c>
      <c r="AD1169" s="14">
        <v>1344.0693160000001</v>
      </c>
      <c r="AE1169" s="14" t="e">
        <v>#NUM!</v>
      </c>
      <c r="AF1169" s="14" t="e">
        <f t="array" ref="AF1169">TTEST(IF(H1169:R1169&lt;&gt;0,H1169:R1169),IF(S1169:AA1169&lt;&gt;0,S1169:AA1169),2,3)</f>
        <v>#DIV/0!</v>
      </c>
      <c r="AG1169" t="e">
        <f t="array" ref="AG1169">AVERAGE(IF(H1169:R1169&lt;&gt;0,H1169:R1169))</f>
        <v>#DIV/0!</v>
      </c>
      <c r="AH1169" t="e">
        <f t="array" ref="AH1169">STDEV(IF(H1169:R1169&lt;&gt;0,H1169:R1169))</f>
        <v>#DIV/0!</v>
      </c>
      <c r="AI1169" t="e">
        <f t="shared" si="60"/>
        <v>#DIV/0!</v>
      </c>
    </row>
    <row r="1170" spans="1:35" x14ac:dyDescent="0.2">
      <c r="A1170" s="2" t="s">
        <v>1255</v>
      </c>
      <c r="B1170" s="2">
        <v>41127</v>
      </c>
      <c r="C1170" s="5">
        <v>1204</v>
      </c>
      <c r="D1170" s="5">
        <f t="shared" si="58"/>
        <v>51737766</v>
      </c>
      <c r="E1170" s="5">
        <v>1258</v>
      </c>
      <c r="F1170" s="5">
        <f t="shared" si="59"/>
        <v>1</v>
      </c>
      <c r="G1170" s="5">
        <v>47</v>
      </c>
      <c r="H1170" s="14">
        <v>0</v>
      </c>
      <c r="I1170" s="14">
        <v>0</v>
      </c>
      <c r="J1170" s="14">
        <v>276.284222</v>
      </c>
      <c r="K1170" s="14">
        <v>0</v>
      </c>
      <c r="L1170" s="14">
        <v>0</v>
      </c>
      <c r="M1170" s="14">
        <v>1509.8438779999999</v>
      </c>
      <c r="N1170" s="14">
        <v>0</v>
      </c>
      <c r="O1170" s="14">
        <v>1970.268399</v>
      </c>
      <c r="P1170" s="14">
        <v>1630.7379080000001</v>
      </c>
      <c r="Q1170" s="14">
        <v>0</v>
      </c>
      <c r="R1170" s="14">
        <v>986.729468</v>
      </c>
      <c r="S1170" s="14">
        <v>0</v>
      </c>
      <c r="T1170" s="14">
        <v>1257.800178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799</v>
      </c>
      <c r="AC1170" s="14">
        <v>1509.8438779999999</v>
      </c>
      <c r="AD1170" s="14">
        <v>1257.800178</v>
      </c>
      <c r="AE1170" s="14">
        <v>0.83306638300000002</v>
      </c>
      <c r="AF1170" s="14" t="e">
        <f t="array" ref="AF1170">TTEST(IF(H1170:R1170&lt;&gt;0,H1170:R1170),IF(S1170:AA1170&lt;&gt;0,S1170:AA1170),2,3)</f>
        <v>#DIV/0!</v>
      </c>
      <c r="AG1170">
        <f t="array" ref="AG1170">AVERAGE(IF(H1170:R1170&lt;&gt;0,H1170:R1170))</f>
        <v>1274.7727749999999</v>
      </c>
      <c r="AH1170">
        <f t="array" ref="AH1170">STDEV(IF(H1170:R1170&lt;&gt;0,H1170:R1170))</f>
        <v>660.61185645582088</v>
      </c>
      <c r="AI1170">
        <f t="shared" si="60"/>
        <v>192.96849769532582</v>
      </c>
    </row>
    <row r="1171" spans="1:35" x14ac:dyDescent="0.2">
      <c r="A1171" s="2" t="s">
        <v>1240</v>
      </c>
      <c r="B1171" s="2">
        <v>24946</v>
      </c>
      <c r="C1171" s="5">
        <v>2071</v>
      </c>
      <c r="D1171" s="5">
        <f t="shared" si="58"/>
        <v>51663166</v>
      </c>
      <c r="E1171" s="5">
        <v>2071</v>
      </c>
      <c r="F1171" s="5">
        <f t="shared" si="59"/>
        <v>1</v>
      </c>
      <c r="G1171" s="5"/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2071.432362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2071.432362</v>
      </c>
      <c r="AD1171" s="14" t="e">
        <v>#NUM!</v>
      </c>
      <c r="AE1171" s="14" t="e">
        <v>#NUM!</v>
      </c>
      <c r="AF1171" s="14" t="e">
        <f t="array" ref="AF1171">TTEST(IF(H1171:R1171&lt;&gt;0,H1171:R1171),IF(S1171:AA1171&lt;&gt;0,S1171:AA1171),2,3)</f>
        <v>#DIV/0!</v>
      </c>
      <c r="AG1171">
        <f t="array" ref="AG1171">AVERAGE(IF(H1171:R1171&lt;&gt;0,H1171:R1171))</f>
        <v>2071.432362</v>
      </c>
      <c r="AH1171" t="e">
        <f t="array" ref="AH1171">STDEV(IF(H1171:R1171&lt;&gt;0,H1171:R1171))</f>
        <v>#DIV/0!</v>
      </c>
      <c r="AI1171" t="e">
        <f t="shared" si="60"/>
        <v>#DIV/0!</v>
      </c>
    </row>
    <row r="1172" spans="1:35" x14ac:dyDescent="0.2">
      <c r="A1172" s="2" t="s">
        <v>532</v>
      </c>
      <c r="B1172" s="2">
        <v>62793</v>
      </c>
      <c r="C1172" s="5">
        <v>3674</v>
      </c>
      <c r="D1172" s="5">
        <f t="shared" si="58"/>
        <v>51364674</v>
      </c>
      <c r="E1172" s="5">
        <v>818</v>
      </c>
      <c r="F1172" s="5">
        <f t="shared" si="59"/>
        <v>1</v>
      </c>
      <c r="G1172" s="5">
        <v>192</v>
      </c>
      <c r="H1172" s="14">
        <v>0</v>
      </c>
      <c r="I1172" s="14">
        <v>2125</v>
      </c>
      <c r="J1172" s="14">
        <v>37.104519000000003</v>
      </c>
      <c r="K1172" s="14">
        <v>292.67832870000001</v>
      </c>
      <c r="L1172" s="14">
        <v>0</v>
      </c>
      <c r="M1172" s="14">
        <v>1276.307542</v>
      </c>
      <c r="N1172" s="14">
        <v>0</v>
      </c>
      <c r="O1172" s="14">
        <v>17951.827359999999</v>
      </c>
      <c r="P1172" s="14">
        <v>359.05073349999998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817.67913799999997</v>
      </c>
      <c r="AD1172" s="14" t="e">
        <v>#NUM!</v>
      </c>
      <c r="AE1172" s="14" t="e">
        <v>#NUM!</v>
      </c>
      <c r="AF1172" s="14" t="e">
        <f t="array" ref="AF1172">TTEST(IF(H1172:R1172&lt;&gt;0,H1172:R1172),IF(S1172:AA1172&lt;&gt;0,S1172:AA1172),2,3)</f>
        <v>#DIV/0!</v>
      </c>
      <c r="AG1172">
        <f t="array" ref="AG1172">AVERAGE(IF(H1172:R1172&lt;&gt;0,H1172:R1172))</f>
        <v>3673.6614138666664</v>
      </c>
      <c r="AH1172">
        <f t="array" ref="AH1172">STDEV(IF(H1172:R1172&lt;&gt;0,H1172:R1172))</f>
        <v>7037.8109832711662</v>
      </c>
      <c r="AI1172">
        <f t="shared" si="60"/>
        <v>52.198921263997242</v>
      </c>
    </row>
    <row r="1173" spans="1:35" x14ac:dyDescent="0.2">
      <c r="A1173" s="2" t="s">
        <v>1241</v>
      </c>
      <c r="B1173" s="2">
        <v>37110</v>
      </c>
      <c r="C1173" s="5">
        <v>1381</v>
      </c>
      <c r="D1173" s="5">
        <f t="shared" si="58"/>
        <v>51248910</v>
      </c>
      <c r="E1173" s="5">
        <v>1381</v>
      </c>
      <c r="F1173" s="5">
        <f t="shared" si="59"/>
        <v>1</v>
      </c>
      <c r="G1173" s="5">
        <v>16</v>
      </c>
      <c r="H1173" s="14">
        <v>0</v>
      </c>
      <c r="I1173" s="14">
        <v>1220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1541.032318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1220</v>
      </c>
      <c r="AD1173" s="14">
        <v>1541.032318</v>
      </c>
      <c r="AE1173" s="14">
        <v>1.2631412440000001</v>
      </c>
      <c r="AF1173" s="14" t="e">
        <f t="array" ref="AF1173">TTEST(IF(H1173:R1173&lt;&gt;0,H1173:R1173),IF(S1173:AA1173&lt;&gt;0,S1173:AA1173),2,3)</f>
        <v>#DIV/0!</v>
      </c>
      <c r="AG1173">
        <f t="array" ref="AG1173">AVERAGE(IF(H1173:R1173&lt;&gt;0,H1173:R1173))</f>
        <v>1220</v>
      </c>
      <c r="AH1173" t="e">
        <f t="array" ref="AH1173">STDEV(IF(H1173:R1173&lt;&gt;0,H1173:R1173))</f>
        <v>#DIV/0!</v>
      </c>
      <c r="AI1173" t="e">
        <f t="shared" si="60"/>
        <v>#DIV/0!</v>
      </c>
    </row>
    <row r="1174" spans="1:35" x14ac:dyDescent="0.2">
      <c r="A1174" s="2" t="s">
        <v>1243</v>
      </c>
      <c r="B1174" s="2">
        <v>66584</v>
      </c>
      <c r="C1174" s="5">
        <v>766</v>
      </c>
      <c r="D1174" s="5">
        <f t="shared" si="58"/>
        <v>51003344</v>
      </c>
      <c r="E1174" s="5">
        <v>766</v>
      </c>
      <c r="F1174" s="5">
        <f t="shared" si="59"/>
        <v>1</v>
      </c>
      <c r="G1174" s="5">
        <v>71</v>
      </c>
      <c r="H1174" s="14">
        <v>382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1150.1215870000001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382</v>
      </c>
      <c r="AD1174" s="14">
        <v>1150.1215870000001</v>
      </c>
      <c r="AE1174" s="14">
        <v>3.010789494</v>
      </c>
      <c r="AF1174" s="14" t="e">
        <f t="array" ref="AF1174">TTEST(IF(H1174:R1174&lt;&gt;0,H1174:R1174),IF(S1174:AA1174&lt;&gt;0,S1174:AA1174),2,3)</f>
        <v>#DIV/0!</v>
      </c>
      <c r="AG1174">
        <f t="array" ref="AG1174">AVERAGE(IF(H1174:R1174&lt;&gt;0,H1174:R1174))</f>
        <v>382</v>
      </c>
      <c r="AH1174" t="e">
        <f t="array" ref="AH1174">STDEV(IF(H1174:R1174&lt;&gt;0,H1174:R1174))</f>
        <v>#DIV/0!</v>
      </c>
      <c r="AI1174" t="e">
        <f t="shared" si="60"/>
        <v>#DIV/0!</v>
      </c>
    </row>
    <row r="1175" spans="1:35" x14ac:dyDescent="0.2">
      <c r="A1175" s="2" t="s">
        <v>1245</v>
      </c>
      <c r="B1175" s="2">
        <v>7055</v>
      </c>
      <c r="C1175" s="5">
        <v>7220</v>
      </c>
      <c r="D1175" s="5">
        <f t="shared" si="58"/>
        <v>50937100</v>
      </c>
      <c r="E1175" s="5">
        <v>7220</v>
      </c>
      <c r="F1175" s="5">
        <f t="shared" si="59"/>
        <v>1</v>
      </c>
      <c r="G1175" s="5">
        <v>107</v>
      </c>
      <c r="H1175" s="14">
        <v>0</v>
      </c>
      <c r="I1175" s="14">
        <v>12663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1777.6034070000001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7220.3017040000004</v>
      </c>
      <c r="AD1175" s="14" t="e">
        <v>#NUM!</v>
      </c>
      <c r="AE1175" s="14" t="e">
        <v>#NUM!</v>
      </c>
      <c r="AF1175" s="14" t="e">
        <f t="array" ref="AF1175">TTEST(IF(H1175:R1175&lt;&gt;0,H1175:R1175),IF(S1175:AA1175&lt;&gt;0,S1175:AA1175),2,3)</f>
        <v>#DIV/0!</v>
      </c>
      <c r="AG1175">
        <f t="array" ref="AG1175">AVERAGE(IF(H1175:R1175&lt;&gt;0,H1175:R1175))</f>
        <v>7220.3017035000003</v>
      </c>
      <c r="AH1175">
        <f t="array" ref="AH1175">STDEV(IF(H1175:R1175&lt;&gt;0,H1175:R1175))</f>
        <v>7697.1377468152396</v>
      </c>
      <c r="AI1175">
        <f t="shared" si="60"/>
        <v>93.805021307920143</v>
      </c>
    </row>
    <row r="1176" spans="1:35" ht="20" x14ac:dyDescent="0.2">
      <c r="A1176" s="2" t="s">
        <v>232</v>
      </c>
      <c r="B1176" s="3">
        <v>7904.3</v>
      </c>
      <c r="C1176" s="5">
        <v>69875</v>
      </c>
      <c r="D1176" s="5">
        <f t="shared" si="58"/>
        <v>50824649</v>
      </c>
      <c r="E1176" s="5">
        <v>6430</v>
      </c>
      <c r="F1176" s="5">
        <f t="shared" si="59"/>
        <v>1</v>
      </c>
      <c r="G1176" s="5">
        <v>263</v>
      </c>
      <c r="H1176" s="14">
        <v>0</v>
      </c>
      <c r="I1176" s="14">
        <v>26970</v>
      </c>
      <c r="J1176" s="14">
        <v>14432.94831</v>
      </c>
      <c r="K1176" s="14">
        <v>0</v>
      </c>
      <c r="L1176" s="14">
        <v>558837.17799999996</v>
      </c>
      <c r="M1176" s="14">
        <v>2151.7826009999999</v>
      </c>
      <c r="N1176" s="14">
        <v>4982.5115260000002</v>
      </c>
      <c r="O1176" s="14">
        <v>8323.0572410000004</v>
      </c>
      <c r="P1176" s="14">
        <v>5026.9641760000004</v>
      </c>
      <c r="Q1176" s="14">
        <v>0</v>
      </c>
      <c r="R1176" s="14">
        <v>6429.8178879999996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1718.7904840000001</v>
      </c>
      <c r="Y1176" s="14">
        <v>0</v>
      </c>
      <c r="Z1176" s="14">
        <v>0</v>
      </c>
      <c r="AA1176" s="14">
        <v>0</v>
      </c>
      <c r="AB1176" s="14">
        <v>0</v>
      </c>
      <c r="AC1176" s="14">
        <v>7376.4375650000002</v>
      </c>
      <c r="AD1176" s="14">
        <v>1718.7904840000001</v>
      </c>
      <c r="AE1176" s="14">
        <v>0.23301091700000001</v>
      </c>
      <c r="AF1176" s="14" t="e">
        <f t="array" ref="AF1176">TTEST(IF(H1176:R1176&lt;&gt;0,H1176:R1176),IF(S1176:AA1176&lt;&gt;0,S1176:AA1176),2,3)</f>
        <v>#DIV/0!</v>
      </c>
      <c r="AG1176">
        <f t="array" ref="AG1176">AVERAGE(IF(H1176:R1176&lt;&gt;0,H1176:R1176))</f>
        <v>78394.282467750003</v>
      </c>
      <c r="AH1176">
        <f t="array" ref="AH1176">STDEV(IF(H1176:R1176&lt;&gt;0,H1176:R1176))</f>
        <v>194287.97331393752</v>
      </c>
      <c r="AI1176">
        <f t="shared" si="60"/>
        <v>40.349529170844605</v>
      </c>
    </row>
    <row r="1177" spans="1:35" x14ac:dyDescent="0.2">
      <c r="A1177" s="2" t="s">
        <v>1039</v>
      </c>
      <c r="B1177" s="2">
        <v>24646</v>
      </c>
      <c r="C1177" s="5">
        <v>3395</v>
      </c>
      <c r="D1177" s="5">
        <f t="shared" si="58"/>
        <v>50746114</v>
      </c>
      <c r="E1177" s="5">
        <v>2059</v>
      </c>
      <c r="F1177" s="5">
        <f t="shared" si="59"/>
        <v>1</v>
      </c>
      <c r="G1177" s="5">
        <v>106</v>
      </c>
      <c r="H1177" s="14">
        <v>0</v>
      </c>
      <c r="I1177" s="14">
        <v>0</v>
      </c>
      <c r="J1177" s="14">
        <v>227.6419453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9507.1134590000001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1766.288047</v>
      </c>
      <c r="X1177" s="14">
        <v>0</v>
      </c>
      <c r="Y1177" s="14">
        <v>0</v>
      </c>
      <c r="Z1177" s="14">
        <v>2058.8535710000001</v>
      </c>
      <c r="AA1177" s="14">
        <v>3413.0886099999998</v>
      </c>
      <c r="AB1177" s="14">
        <v>0</v>
      </c>
      <c r="AC1177" s="14">
        <v>4867.3777019999998</v>
      </c>
      <c r="AD1177" s="14">
        <v>2058.8535710000001</v>
      </c>
      <c r="AE1177" s="14">
        <v>0.42299030399999998</v>
      </c>
      <c r="AF1177" s="14">
        <f t="array" ref="AF1177">TTEST(IF(H1177:R1177&lt;&gt;0,H1177:R1177),IF(S1177:AA1177&lt;&gt;0,S1177:AA1177),2,3)</f>
        <v>0.69011954661436459</v>
      </c>
      <c r="AG1177">
        <f t="array" ref="AG1177">AVERAGE(IF(H1177:R1177&lt;&gt;0,H1177:R1177))</f>
        <v>4867.37770215</v>
      </c>
      <c r="AH1177">
        <f t="array" ref="AH1177">STDEV(IF(H1177:R1177&lt;&gt;0,H1177:R1177))</f>
        <v>6561.5772331646667</v>
      </c>
      <c r="AI1177">
        <f t="shared" si="60"/>
        <v>74.17999558929904</v>
      </c>
    </row>
    <row r="1178" spans="1:35" x14ac:dyDescent="0.2">
      <c r="A1178" s="2" t="s">
        <v>1099</v>
      </c>
      <c r="B1178" s="2">
        <v>31698</v>
      </c>
      <c r="C1178" s="5">
        <v>2321</v>
      </c>
      <c r="D1178" s="5">
        <f t="shared" si="58"/>
        <v>50716800</v>
      </c>
      <c r="E1178" s="5">
        <v>1600</v>
      </c>
      <c r="F1178" s="5">
        <f t="shared" si="59"/>
        <v>1</v>
      </c>
      <c r="G1178" s="5">
        <v>99</v>
      </c>
      <c r="H1178" s="14">
        <v>0</v>
      </c>
      <c r="I1178" s="14">
        <v>6807</v>
      </c>
      <c r="J1178" s="14">
        <v>141.8865332</v>
      </c>
      <c r="K1178" s="14">
        <v>0</v>
      </c>
      <c r="L1178" s="14">
        <v>0</v>
      </c>
      <c r="M1178" s="14">
        <v>3837.7849510000001</v>
      </c>
      <c r="N1178" s="14">
        <v>0</v>
      </c>
      <c r="O1178" s="14">
        <v>1599.962021</v>
      </c>
      <c r="P1178" s="14">
        <v>996.76756969999997</v>
      </c>
      <c r="Q1178" s="14">
        <v>0</v>
      </c>
      <c r="R1178" s="14">
        <v>986.729468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1876.645675</v>
      </c>
      <c r="Y1178" s="14">
        <v>0</v>
      </c>
      <c r="Z1178" s="14">
        <v>0</v>
      </c>
      <c r="AA1178" s="14">
        <v>0</v>
      </c>
      <c r="AB1178" s="14">
        <v>0</v>
      </c>
      <c r="AC1178" s="14">
        <v>1298.364795</v>
      </c>
      <c r="AD1178" s="14">
        <v>1876.645675</v>
      </c>
      <c r="AE1178" s="14">
        <v>1.4453916819999999</v>
      </c>
      <c r="AF1178" s="14" t="e">
        <f t="array" ref="AF1178">TTEST(IF(H1178:R1178&lt;&gt;0,H1178:R1178),IF(S1178:AA1178&lt;&gt;0,S1178:AA1178),2,3)</f>
        <v>#DIV/0!</v>
      </c>
      <c r="AG1178">
        <f t="array" ref="AG1178">AVERAGE(IF(H1178:R1178&lt;&gt;0,H1178:R1178))</f>
        <v>2395.0217571499998</v>
      </c>
      <c r="AH1178">
        <f t="array" ref="AH1178">STDEV(IF(H1178:R1178&lt;&gt;0,H1178:R1178))</f>
        <v>2497.7693214050801</v>
      </c>
      <c r="AI1178">
        <f t="shared" si="60"/>
        <v>95.886427006106345</v>
      </c>
    </row>
    <row r="1179" spans="1:35" x14ac:dyDescent="0.2">
      <c r="A1179" s="2" t="s">
        <v>954</v>
      </c>
      <c r="B1179" s="2">
        <v>35559</v>
      </c>
      <c r="C1179" s="5">
        <v>2761</v>
      </c>
      <c r="D1179" s="5">
        <f t="shared" si="58"/>
        <v>50707134</v>
      </c>
      <c r="E1179" s="5">
        <v>1426</v>
      </c>
      <c r="F1179" s="5">
        <f t="shared" si="59"/>
        <v>1</v>
      </c>
      <c r="G1179" s="5">
        <v>95</v>
      </c>
      <c r="H1179" s="14">
        <v>0</v>
      </c>
      <c r="I1179" s="14">
        <v>1943</v>
      </c>
      <c r="J1179" s="14">
        <v>697.87781840000002</v>
      </c>
      <c r="K1179" s="14">
        <v>0</v>
      </c>
      <c r="L1179" s="14">
        <v>0</v>
      </c>
      <c r="M1179" s="14">
        <v>908.46358959999998</v>
      </c>
      <c r="N1179" s="14">
        <v>0</v>
      </c>
      <c r="O1179" s="14">
        <v>868.91520349999996</v>
      </c>
      <c r="P1179" s="14">
        <v>6562.2028220000002</v>
      </c>
      <c r="Q1179" s="14">
        <v>0</v>
      </c>
      <c r="R1179" s="14">
        <v>5585.9192069999999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1425.7317949999999</v>
      </c>
      <c r="AD1179" s="14" t="e">
        <v>#NUM!</v>
      </c>
      <c r="AE1179" s="14" t="e">
        <v>#NUM!</v>
      </c>
      <c r="AF1179" s="14" t="e">
        <f t="array" ref="AF1179">TTEST(IF(H1179:R1179&lt;&gt;0,H1179:R1179),IF(S1179:AA1179&lt;&gt;0,S1179:AA1179),2,3)</f>
        <v>#DIV/0!</v>
      </c>
      <c r="AG1179">
        <f t="array" ref="AG1179">AVERAGE(IF(H1179:R1179&lt;&gt;0,H1179:R1179))</f>
        <v>2761.0631067499999</v>
      </c>
      <c r="AH1179">
        <f t="array" ref="AH1179">STDEV(IF(H1179:R1179&lt;&gt;0,H1179:R1179))</f>
        <v>2621.7087771671972</v>
      </c>
      <c r="AI1179">
        <f t="shared" si="60"/>
        <v>105.31540081020661</v>
      </c>
    </row>
    <row r="1180" spans="1:35" x14ac:dyDescent="0.2">
      <c r="A1180" s="2" t="s">
        <v>1231</v>
      </c>
      <c r="B1180" s="2">
        <v>27423</v>
      </c>
      <c r="C1180" s="5">
        <v>1980</v>
      </c>
      <c r="D1180" s="5">
        <f t="shared" si="58"/>
        <v>50705127</v>
      </c>
      <c r="E1180" s="5">
        <v>1849</v>
      </c>
      <c r="F1180" s="5">
        <f t="shared" si="59"/>
        <v>1</v>
      </c>
      <c r="G1180" s="5">
        <v>25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1981.8647759999999</v>
      </c>
      <c r="Q1180" s="14">
        <v>0</v>
      </c>
      <c r="R1180" s="14">
        <v>2950.4933190000002</v>
      </c>
      <c r="S1180" s="14">
        <v>0</v>
      </c>
      <c r="T1180" s="14">
        <v>1741.2619340000001</v>
      </c>
      <c r="U1180" s="14">
        <v>0</v>
      </c>
      <c r="V1180" s="14">
        <v>0</v>
      </c>
      <c r="W1180" s="14">
        <v>1730.649267</v>
      </c>
      <c r="X1180" s="14">
        <v>1956.6151669999999</v>
      </c>
      <c r="Y1180" s="14">
        <v>0</v>
      </c>
      <c r="Z1180" s="14">
        <v>0</v>
      </c>
      <c r="AA1180" s="14">
        <v>0</v>
      </c>
      <c r="AB1180" s="14">
        <v>1520</v>
      </c>
      <c r="AC1180" s="14">
        <v>2466.179048</v>
      </c>
      <c r="AD1180" s="14">
        <v>1741.2619340000001</v>
      </c>
      <c r="AE1180" s="14">
        <v>0.70605657600000005</v>
      </c>
      <c r="AF1180" s="14">
        <f t="array" ref="AF1180">TTEST(IF(H1180:R1180&lt;&gt;0,H1180:R1180),IF(S1180:AA1180&lt;&gt;0,S1180:AA1180),2,3)</f>
        <v>0.40067388367927786</v>
      </c>
      <c r="AG1180">
        <f t="array" ref="AG1180">AVERAGE(IF(H1180:R1180&lt;&gt;0,H1180:R1180))</f>
        <v>2466.1790474999998</v>
      </c>
      <c r="AH1180">
        <f t="array" ref="AH1180">STDEV(IF(H1180:R1180&lt;&gt;0,H1180:R1180))</f>
        <v>684.92381120614687</v>
      </c>
      <c r="AI1180">
        <f t="shared" si="60"/>
        <v>360.06618650869689</v>
      </c>
    </row>
    <row r="1181" spans="1:35" x14ac:dyDescent="0.2">
      <c r="A1181" s="2" t="s">
        <v>1216</v>
      </c>
      <c r="B1181" s="2">
        <v>22109</v>
      </c>
      <c r="C1181" s="5">
        <v>2529</v>
      </c>
      <c r="D1181" s="5">
        <f t="shared" si="58"/>
        <v>50673828</v>
      </c>
      <c r="E1181" s="5">
        <v>2292</v>
      </c>
      <c r="F1181" s="5">
        <f t="shared" si="59"/>
        <v>1</v>
      </c>
      <c r="G1181" s="5">
        <v>67</v>
      </c>
      <c r="H1181" s="14">
        <v>0</v>
      </c>
      <c r="I1181" s="14">
        <v>2516</v>
      </c>
      <c r="J1181" s="14">
        <v>523.58115940000005</v>
      </c>
      <c r="K1181" s="14">
        <v>0</v>
      </c>
      <c r="L1181" s="14">
        <v>0</v>
      </c>
      <c r="M1181" s="14">
        <v>2068.678613</v>
      </c>
      <c r="N1181" s="14">
        <v>0</v>
      </c>
      <c r="O1181" s="14">
        <v>535.25399130000005</v>
      </c>
      <c r="P1181" s="14">
        <v>2544.6257300000002</v>
      </c>
      <c r="Q1181" s="14">
        <v>5850.9169979999997</v>
      </c>
      <c r="R1181" s="14">
        <v>5046.0757599999997</v>
      </c>
      <c r="S1181" s="14">
        <v>0</v>
      </c>
      <c r="T1181" s="14">
        <v>1127.6526839999999</v>
      </c>
      <c r="U1181" s="14">
        <v>3907.3764639999999</v>
      </c>
      <c r="V1181" s="14">
        <v>0</v>
      </c>
      <c r="W1181" s="14">
        <v>1821.278787</v>
      </c>
      <c r="X1181" s="14">
        <v>0</v>
      </c>
      <c r="Y1181" s="14">
        <v>0</v>
      </c>
      <c r="Z1181" s="14">
        <v>0</v>
      </c>
      <c r="AA1181" s="14">
        <v>3141.4830040000002</v>
      </c>
      <c r="AB1181" s="14">
        <v>1270</v>
      </c>
      <c r="AC1181" s="14">
        <v>2516</v>
      </c>
      <c r="AD1181" s="14">
        <v>2481.3808949999998</v>
      </c>
      <c r="AE1181" s="14">
        <v>0.98624041900000003</v>
      </c>
      <c r="AF1181" s="14">
        <f t="array" ref="AF1181">TTEST(IF(H1181:R1181&lt;&gt;0,H1181:R1181),IF(S1181:AA1181&lt;&gt;0,S1181:AA1181),2,3)</f>
        <v>0.82534615473178807</v>
      </c>
      <c r="AG1181">
        <f t="array" ref="AG1181">AVERAGE(IF(H1181:R1181&lt;&gt;0,H1181:R1181))</f>
        <v>2726.4474645285713</v>
      </c>
      <c r="AH1181">
        <f t="array" ref="AH1181">STDEV(IF(H1181:R1181&lt;&gt;0,H1181:R1181))</f>
        <v>2053.734047641346</v>
      </c>
      <c r="AI1181">
        <f t="shared" si="60"/>
        <v>132.7556246954087</v>
      </c>
    </row>
    <row r="1182" spans="1:35" x14ac:dyDescent="0.2">
      <c r="A1182" s="2" t="s">
        <v>1234</v>
      </c>
      <c r="B1182" s="2">
        <v>46655</v>
      </c>
      <c r="C1182" s="5">
        <v>1143</v>
      </c>
      <c r="D1182" s="5">
        <f t="shared" si="58"/>
        <v>50247435</v>
      </c>
      <c r="E1182" s="5">
        <v>1077</v>
      </c>
      <c r="F1182" s="5">
        <f t="shared" si="59"/>
        <v>1</v>
      </c>
      <c r="G1182" s="5">
        <v>78</v>
      </c>
      <c r="H1182" s="14">
        <v>0</v>
      </c>
      <c r="I1182" s="14">
        <v>2560</v>
      </c>
      <c r="J1182" s="14">
        <v>302.78458929999999</v>
      </c>
      <c r="K1182" s="14">
        <v>0</v>
      </c>
      <c r="L1182" s="14">
        <v>0</v>
      </c>
      <c r="M1182" s="14">
        <v>481.57356870000001</v>
      </c>
      <c r="N1182" s="14">
        <v>0</v>
      </c>
      <c r="O1182" s="14">
        <v>0</v>
      </c>
      <c r="P1182" s="14">
        <v>0</v>
      </c>
      <c r="Q1182" s="14">
        <v>0</v>
      </c>
      <c r="R1182" s="14">
        <v>1076.799456</v>
      </c>
      <c r="S1182" s="14">
        <v>0</v>
      </c>
      <c r="T1182" s="14">
        <v>1296.0981810000001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779.18651260000001</v>
      </c>
      <c r="AD1182" s="14">
        <v>1296.0981810000001</v>
      </c>
      <c r="AE1182" s="14">
        <v>1.6633991480000001</v>
      </c>
      <c r="AF1182" s="14" t="e">
        <f t="array" ref="AF1182">TTEST(IF(H1182:R1182&lt;&gt;0,H1182:R1182),IF(S1182:AA1182&lt;&gt;0,S1182:AA1182),2,3)</f>
        <v>#DIV/0!</v>
      </c>
      <c r="AG1182">
        <f t="array" ref="AG1182">AVERAGE(IF(H1182:R1182&lt;&gt;0,H1182:R1182))</f>
        <v>1105.2894034999999</v>
      </c>
      <c r="AH1182">
        <f t="array" ref="AH1182">STDEV(IF(H1182:R1182&lt;&gt;0,H1182:R1182))</f>
        <v>1024.6999586988666</v>
      </c>
      <c r="AI1182">
        <f t="shared" si="60"/>
        <v>107.86468703516525</v>
      </c>
    </row>
    <row r="1183" spans="1:35" x14ac:dyDescent="0.2">
      <c r="A1183" s="2" t="s">
        <v>1235</v>
      </c>
      <c r="B1183" s="2">
        <v>112978</v>
      </c>
      <c r="C1183" s="5">
        <v>462</v>
      </c>
      <c r="D1183" s="5">
        <f t="shared" si="58"/>
        <v>50162232</v>
      </c>
      <c r="E1183" s="5">
        <v>444</v>
      </c>
      <c r="F1183" s="5">
        <f t="shared" si="59"/>
        <v>1</v>
      </c>
      <c r="G1183" s="5">
        <v>17</v>
      </c>
      <c r="H1183" s="14">
        <v>0</v>
      </c>
      <c r="I1183" s="14">
        <v>548</v>
      </c>
      <c r="J1183" s="14">
        <v>0</v>
      </c>
      <c r="K1183" s="14">
        <v>0</v>
      </c>
      <c r="L1183" s="14">
        <v>444.49315660000002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392.45478839999998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444.49315660000002</v>
      </c>
      <c r="AD1183" s="14" t="e">
        <v>#NUM!</v>
      </c>
      <c r="AE1183" s="14" t="e">
        <v>#NUM!</v>
      </c>
      <c r="AF1183" s="14" t="e">
        <f t="array" ref="AF1183">TTEST(IF(H1183:R1183&lt;&gt;0,H1183:R1183),IF(S1183:AA1183&lt;&gt;0,S1183:AA1183),2,3)</f>
        <v>#DIV/0!</v>
      </c>
      <c r="AG1183">
        <f t="array" ref="AG1183">AVERAGE(IF(H1183:R1183&lt;&gt;0,H1183:R1183))</f>
        <v>461.64931499999994</v>
      </c>
      <c r="AH1183">
        <f t="array" ref="AH1183">STDEV(IF(H1183:R1183&lt;&gt;0,H1183:R1183))</f>
        <v>79.179091565934641</v>
      </c>
      <c r="AI1183">
        <f t="shared" si="60"/>
        <v>583.04447028868935</v>
      </c>
    </row>
    <row r="1184" spans="1:35" x14ac:dyDescent="0.2">
      <c r="A1184" s="2" t="s">
        <v>1247</v>
      </c>
      <c r="B1184" s="2">
        <v>47314</v>
      </c>
      <c r="C1184" s="5">
        <v>1073</v>
      </c>
      <c r="D1184" s="5">
        <f t="shared" si="58"/>
        <v>50152840</v>
      </c>
      <c r="E1184" s="5">
        <v>1060</v>
      </c>
      <c r="F1184" s="5">
        <f t="shared" si="59"/>
        <v>1</v>
      </c>
      <c r="G1184" s="5">
        <v>73</v>
      </c>
      <c r="H1184" s="14">
        <v>0</v>
      </c>
      <c r="I1184" s="14">
        <v>0</v>
      </c>
      <c r="J1184" s="14">
        <v>9.4736462840000009</v>
      </c>
      <c r="K1184" s="14">
        <v>0</v>
      </c>
      <c r="L1184" s="14">
        <v>0</v>
      </c>
      <c r="M1184" s="14">
        <v>906.71012599999995</v>
      </c>
      <c r="N1184" s="14">
        <v>0</v>
      </c>
      <c r="O1184" s="14">
        <v>0</v>
      </c>
      <c r="P1184" s="14">
        <v>225.72445859999999</v>
      </c>
      <c r="Q1184" s="14">
        <v>0</v>
      </c>
      <c r="R1184" s="14">
        <v>1212.5782839999999</v>
      </c>
      <c r="S1184" s="14">
        <v>0</v>
      </c>
      <c r="T1184" s="14">
        <v>1540.1493250000001</v>
      </c>
      <c r="U1184" s="14">
        <v>0</v>
      </c>
      <c r="V1184" s="14">
        <v>2349.824916</v>
      </c>
      <c r="W1184" s="14">
        <v>0</v>
      </c>
      <c r="X1184" s="14">
        <v>1703.162041</v>
      </c>
      <c r="Y1184" s="14">
        <v>0</v>
      </c>
      <c r="Z1184" s="14">
        <v>0</v>
      </c>
      <c r="AA1184" s="14">
        <v>0</v>
      </c>
      <c r="AB1184" s="14">
        <v>639</v>
      </c>
      <c r="AC1184" s="14">
        <v>566.21729230000005</v>
      </c>
      <c r="AD1184" s="14">
        <v>1703.162041</v>
      </c>
      <c r="AE1184" s="14">
        <v>3.007965429</v>
      </c>
      <c r="AF1184" s="14">
        <f t="array" ref="AF1184">TTEST(IF(H1184:R1184&lt;&gt;0,H1184:R1184),IF(S1184:AA1184&lt;&gt;0,S1184:AA1184),2,3)</f>
        <v>1.9428889199440479E-2</v>
      </c>
      <c r="AG1184">
        <f t="array" ref="AG1184">AVERAGE(IF(H1184:R1184&lt;&gt;0,H1184:R1184))</f>
        <v>588.62162872099998</v>
      </c>
      <c r="AH1184">
        <f t="array" ref="AH1184">STDEV(IF(H1184:R1184&lt;&gt;0,H1184:R1184))</f>
        <v>564.98051335447155</v>
      </c>
      <c r="AI1184">
        <f t="shared" si="60"/>
        <v>104.18441252533887</v>
      </c>
    </row>
    <row r="1185" spans="1:35" x14ac:dyDescent="0.2">
      <c r="A1185" s="2" t="s">
        <v>842</v>
      </c>
      <c r="B1185" s="2">
        <v>76206</v>
      </c>
      <c r="C1185" s="5">
        <v>1702</v>
      </c>
      <c r="D1185" s="5">
        <f t="shared" si="58"/>
        <v>50143548</v>
      </c>
      <c r="E1185" s="5">
        <v>658</v>
      </c>
      <c r="F1185" s="5">
        <f t="shared" si="59"/>
        <v>1</v>
      </c>
      <c r="G1185" s="5">
        <v>124</v>
      </c>
      <c r="H1185" s="14">
        <v>0</v>
      </c>
      <c r="I1185" s="14">
        <v>378</v>
      </c>
      <c r="J1185" s="14">
        <v>12.046390280000001</v>
      </c>
      <c r="K1185" s="14">
        <v>0</v>
      </c>
      <c r="L1185" s="14">
        <v>0</v>
      </c>
      <c r="M1185" s="14">
        <v>657.91361800000004</v>
      </c>
      <c r="N1185" s="14">
        <v>0</v>
      </c>
      <c r="O1185" s="14">
        <v>0</v>
      </c>
      <c r="P1185" s="14">
        <v>1443.7321469999999</v>
      </c>
      <c r="Q1185" s="14">
        <v>0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5535.2460430000001</v>
      </c>
      <c r="AA1185" s="14">
        <v>3690.4604760000002</v>
      </c>
      <c r="AB1185" s="14">
        <v>195</v>
      </c>
      <c r="AC1185" s="14">
        <v>517.95680900000002</v>
      </c>
      <c r="AD1185" s="14">
        <v>4612.8532599999999</v>
      </c>
      <c r="AE1185" s="14">
        <v>8.9058646970000002</v>
      </c>
      <c r="AF1185" s="14">
        <f t="array" ref="AF1185">TTEST(IF(H1185:R1185&lt;&gt;0,H1185:R1185),IF(S1185:AA1185&lt;&gt;0,S1185:AA1185),2,3)</f>
        <v>0.11627605746321205</v>
      </c>
      <c r="AG1185">
        <f t="array" ref="AG1185">AVERAGE(IF(H1185:R1185&lt;&gt;0,H1185:R1185))</f>
        <v>622.92303881999999</v>
      </c>
      <c r="AH1185">
        <f t="array" ref="AH1185">STDEV(IF(H1185:R1185&lt;&gt;0,H1185:R1185))</f>
        <v>607.75804050046236</v>
      </c>
      <c r="AI1185">
        <f t="shared" si="60"/>
        <v>102.49523614809767</v>
      </c>
    </row>
    <row r="1186" spans="1:35" x14ac:dyDescent="0.2">
      <c r="A1186" s="2" t="s">
        <v>1250</v>
      </c>
      <c r="B1186" s="2">
        <v>32037</v>
      </c>
      <c r="C1186" s="5">
        <v>1564</v>
      </c>
      <c r="D1186" s="5">
        <f t="shared" si="58"/>
        <v>50105868</v>
      </c>
      <c r="E1186" s="5">
        <v>1564</v>
      </c>
      <c r="F1186" s="5">
        <f t="shared" si="59"/>
        <v>1</v>
      </c>
      <c r="G1186" s="5"/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1563.8383650000001</v>
      </c>
      <c r="Y1186" s="14">
        <v>0</v>
      </c>
      <c r="Z1186" s="14">
        <v>0</v>
      </c>
      <c r="AA1186" s="14">
        <v>0</v>
      </c>
      <c r="AB1186" s="14">
        <v>0</v>
      </c>
      <c r="AC1186" s="14" t="e">
        <v>#NUM!</v>
      </c>
      <c r="AD1186" s="14">
        <v>1563.8383650000001</v>
      </c>
      <c r="AE1186" s="14" t="e">
        <v>#NUM!</v>
      </c>
      <c r="AF1186" s="14" t="e">
        <f t="array" ref="AF1186">TTEST(IF(H1186:R1186&lt;&gt;0,H1186:R1186),IF(S1186:AA1186&lt;&gt;0,S1186:AA1186),2,3)</f>
        <v>#DIV/0!</v>
      </c>
      <c r="AG1186" t="e">
        <f t="array" ref="AG1186">AVERAGE(IF(H1186:R1186&lt;&gt;0,H1186:R1186))</f>
        <v>#DIV/0!</v>
      </c>
      <c r="AH1186" t="e">
        <f t="array" ref="AH1186">STDEV(IF(H1186:R1186&lt;&gt;0,H1186:R1186))</f>
        <v>#DIV/0!</v>
      </c>
      <c r="AI1186" t="e">
        <f t="shared" si="60"/>
        <v>#DIV/0!</v>
      </c>
    </row>
    <row r="1187" spans="1:35" x14ac:dyDescent="0.2">
      <c r="A1187" s="2" t="s">
        <v>1193</v>
      </c>
      <c r="B1187" s="2">
        <v>24633</v>
      </c>
      <c r="C1187" s="5">
        <v>2404</v>
      </c>
      <c r="D1187" s="5">
        <f t="shared" si="58"/>
        <v>50004990</v>
      </c>
      <c r="E1187" s="5">
        <v>2030</v>
      </c>
      <c r="F1187" s="5">
        <f t="shared" si="59"/>
        <v>1</v>
      </c>
      <c r="G1187" s="5">
        <v>61</v>
      </c>
      <c r="H1187" s="14">
        <v>0</v>
      </c>
      <c r="I1187" s="14">
        <v>6618</v>
      </c>
      <c r="J1187" s="14">
        <v>714.40508790000001</v>
      </c>
      <c r="K1187" s="14">
        <v>1692.154974</v>
      </c>
      <c r="L1187" s="14">
        <v>0</v>
      </c>
      <c r="M1187" s="14">
        <v>1896.187551</v>
      </c>
      <c r="N1187" s="14">
        <v>0</v>
      </c>
      <c r="O1187" s="14">
        <v>0</v>
      </c>
      <c r="P1187" s="14">
        <v>1605.9463800000001</v>
      </c>
      <c r="Q1187" s="14">
        <v>0</v>
      </c>
      <c r="R1187" s="14">
        <v>2809.2261269999999</v>
      </c>
      <c r="S1187" s="14">
        <v>2173.5795640000001</v>
      </c>
      <c r="T1187" s="14">
        <v>1167.657213</v>
      </c>
      <c r="U1187" s="14">
        <v>3410.8467810000002</v>
      </c>
      <c r="V1187" s="14">
        <v>2492.020254</v>
      </c>
      <c r="W1187" s="14">
        <v>2029.8756249999999</v>
      </c>
      <c r="X1187" s="14">
        <v>0</v>
      </c>
      <c r="Y1187" s="14">
        <v>0</v>
      </c>
      <c r="Z1187" s="14">
        <v>0</v>
      </c>
      <c r="AA1187" s="14">
        <v>3054.4909830000001</v>
      </c>
      <c r="AB1187" s="14">
        <v>1590</v>
      </c>
      <c r="AC1187" s="14">
        <v>1794.1712620000001</v>
      </c>
      <c r="AD1187" s="14">
        <v>2332.7999089999998</v>
      </c>
      <c r="AE1187" s="14">
        <v>1.3002102740000001</v>
      </c>
      <c r="AF1187" s="14">
        <f t="array" ref="AF1187">TTEST(IF(H1187:R1187&lt;&gt;0,H1187:R1187),IF(S1187:AA1187&lt;&gt;0,S1187:AA1187),2,3)</f>
        <v>0.86031192714184734</v>
      </c>
      <c r="AG1187">
        <f t="array" ref="AG1187">AVERAGE(IF(H1187:R1187&lt;&gt;0,H1187:R1187))</f>
        <v>2555.9866866499997</v>
      </c>
      <c r="AH1187">
        <f t="array" ref="AH1187">STDEV(IF(H1187:R1187&lt;&gt;0,H1187:R1187))</f>
        <v>2099.5057450876384</v>
      </c>
      <c r="AI1187">
        <f t="shared" si="60"/>
        <v>121.74230495107822</v>
      </c>
    </row>
    <row r="1188" spans="1:35" x14ac:dyDescent="0.2">
      <c r="A1188" s="2" t="s">
        <v>1111</v>
      </c>
      <c r="B1188" s="2">
        <v>66086</v>
      </c>
      <c r="C1188" s="5">
        <v>1079</v>
      </c>
      <c r="D1188" s="5">
        <f t="shared" si="58"/>
        <v>49961016</v>
      </c>
      <c r="E1188" s="5">
        <v>756</v>
      </c>
      <c r="F1188" s="5">
        <f t="shared" si="59"/>
        <v>1</v>
      </c>
      <c r="G1188" s="5">
        <v>108</v>
      </c>
      <c r="H1188" s="14">
        <v>0</v>
      </c>
      <c r="I1188" s="14">
        <v>1152</v>
      </c>
      <c r="J1188" s="14">
        <v>31.393250980000001</v>
      </c>
      <c r="K1188" s="14">
        <v>0</v>
      </c>
      <c r="L1188" s="14">
        <v>0</v>
      </c>
      <c r="M1188" s="14">
        <v>229.83243490000001</v>
      </c>
      <c r="N1188" s="14">
        <v>0</v>
      </c>
      <c r="O1188" s="14">
        <v>0</v>
      </c>
      <c r="P1188" s="14">
        <v>346.7699015</v>
      </c>
      <c r="Q1188" s="14">
        <v>0</v>
      </c>
      <c r="R1188" s="14">
        <v>360.4857212</v>
      </c>
      <c r="S1188" s="14">
        <v>0</v>
      </c>
      <c r="T1188" s="14">
        <v>0</v>
      </c>
      <c r="U1188" s="14">
        <v>3594.6823450000002</v>
      </c>
      <c r="V1188" s="14">
        <v>0</v>
      </c>
      <c r="W1188" s="14">
        <v>1540.8351660000001</v>
      </c>
      <c r="X1188" s="14">
        <v>0</v>
      </c>
      <c r="Y1188" s="14">
        <v>0</v>
      </c>
      <c r="Z1188" s="14">
        <v>0</v>
      </c>
      <c r="AA1188" s="14">
        <v>0</v>
      </c>
      <c r="AB1188" s="14">
        <v>1380</v>
      </c>
      <c r="AC1188" s="14">
        <v>346.7699015</v>
      </c>
      <c r="AD1188" s="14">
        <v>2567.7587560000002</v>
      </c>
      <c r="AE1188" s="14">
        <v>7.4047913159999998</v>
      </c>
      <c r="AF1188" s="14">
        <f t="array" ref="AF1188">TTEST(IF(H1188:R1188&lt;&gt;0,H1188:R1188),IF(S1188:AA1188&lt;&gt;0,S1188:AA1188),2,3)</f>
        <v>0.2756324689812063</v>
      </c>
      <c r="AG1188">
        <f t="array" ref="AG1188">AVERAGE(IF(H1188:R1188&lt;&gt;0,H1188:R1188))</f>
        <v>424.09626171600001</v>
      </c>
      <c r="AH1188">
        <f t="array" ref="AH1188">STDEV(IF(H1188:R1188&lt;&gt;0,H1188:R1188))</f>
        <v>427.73344740244767</v>
      </c>
      <c r="AI1188">
        <f t="shared" si="60"/>
        <v>99.149660680375675</v>
      </c>
    </row>
    <row r="1189" spans="1:35" x14ac:dyDescent="0.2">
      <c r="A1189" s="2" t="s">
        <v>1290</v>
      </c>
      <c r="B1189" s="2">
        <v>63711</v>
      </c>
      <c r="C1189" s="5">
        <v>719</v>
      </c>
      <c r="D1189" s="5">
        <f t="shared" si="58"/>
        <v>49949424</v>
      </c>
      <c r="E1189" s="5">
        <v>784</v>
      </c>
      <c r="F1189" s="5">
        <f t="shared" si="59"/>
        <v>1</v>
      </c>
      <c r="G1189" s="5">
        <v>42</v>
      </c>
      <c r="H1189" s="14">
        <v>982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392.45478839999998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784</v>
      </c>
      <c r="AC1189" s="14">
        <v>687.22739420000005</v>
      </c>
      <c r="AD1189" s="14" t="e">
        <v>#NUM!</v>
      </c>
      <c r="AE1189" s="14" t="e">
        <v>#NUM!</v>
      </c>
      <c r="AF1189" s="14" t="e">
        <f t="array" ref="AF1189">TTEST(IF(H1189:R1189&lt;&gt;0,H1189:R1189),IF(S1189:AA1189&lt;&gt;0,S1189:AA1189),2,3)</f>
        <v>#DIV/0!</v>
      </c>
      <c r="AG1189">
        <f t="array" ref="AG1189">AVERAGE(IF(H1189:R1189&lt;&gt;0,H1189:R1189))</f>
        <v>687.22739419999994</v>
      </c>
      <c r="AH1189">
        <f t="array" ref="AH1189">STDEV(IF(H1189:R1189&lt;&gt;0,H1189:R1189))</f>
        <v>416.87141693841835</v>
      </c>
      <c r="AI1189">
        <f t="shared" si="60"/>
        <v>164.85356545841557</v>
      </c>
    </row>
    <row r="1190" spans="1:35" x14ac:dyDescent="0.2">
      <c r="A1190" s="2" t="s">
        <v>1107</v>
      </c>
      <c r="B1190" s="2">
        <v>172829</v>
      </c>
      <c r="C1190" s="5">
        <v>415</v>
      </c>
      <c r="D1190" s="5">
        <f t="shared" si="58"/>
        <v>49947581</v>
      </c>
      <c r="E1190" s="5">
        <v>289</v>
      </c>
      <c r="F1190" s="5">
        <f t="shared" si="59"/>
        <v>1</v>
      </c>
      <c r="G1190" s="5">
        <v>83</v>
      </c>
      <c r="H1190" s="14">
        <v>929</v>
      </c>
      <c r="I1190" s="14">
        <v>215</v>
      </c>
      <c r="J1190" s="14">
        <v>22.82672977</v>
      </c>
      <c r="K1190" s="14">
        <v>0</v>
      </c>
      <c r="L1190" s="14">
        <v>0</v>
      </c>
      <c r="M1190" s="14">
        <v>745.15853159999995</v>
      </c>
      <c r="N1190" s="14">
        <v>0</v>
      </c>
      <c r="O1190" s="14">
        <v>0</v>
      </c>
      <c r="P1190" s="14">
        <v>0</v>
      </c>
      <c r="Q1190" s="14">
        <v>0</v>
      </c>
      <c r="R1190" s="14">
        <v>298.13726509999998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279</v>
      </c>
      <c r="AC1190" s="14">
        <v>298.13726509999998</v>
      </c>
      <c r="AD1190" s="14" t="e">
        <v>#NUM!</v>
      </c>
      <c r="AE1190" s="14" t="e">
        <v>#NUM!</v>
      </c>
      <c r="AF1190" s="14" t="e">
        <f t="array" ref="AF1190">TTEST(IF(H1190:R1190&lt;&gt;0,H1190:R1190),IF(S1190:AA1190&lt;&gt;0,S1190:AA1190),2,3)</f>
        <v>#DIV/0!</v>
      </c>
      <c r="AG1190">
        <f t="array" ref="AG1190">AVERAGE(IF(H1190:R1190&lt;&gt;0,H1190:R1190))</f>
        <v>442.02450529400005</v>
      </c>
      <c r="AH1190">
        <f t="array" ref="AH1190">STDEV(IF(H1190:R1190&lt;&gt;0,H1190:R1190))</f>
        <v>379.8044922218341</v>
      </c>
      <c r="AI1190">
        <f t="shared" si="60"/>
        <v>116.38211615354588</v>
      </c>
    </row>
    <row r="1191" spans="1:35" x14ac:dyDescent="0.2">
      <c r="A1191" s="2" t="s">
        <v>1297</v>
      </c>
      <c r="B1191" s="2">
        <v>51540</v>
      </c>
      <c r="C1191" s="5">
        <v>879</v>
      </c>
      <c r="D1191" s="5">
        <f t="shared" si="58"/>
        <v>49942260</v>
      </c>
      <c r="E1191" s="5">
        <v>969</v>
      </c>
      <c r="F1191" s="5">
        <f t="shared" si="59"/>
        <v>1</v>
      </c>
      <c r="G1191" s="5">
        <v>68</v>
      </c>
      <c r="H1191" s="14">
        <v>0</v>
      </c>
      <c r="I1191" s="14">
        <v>1594</v>
      </c>
      <c r="J1191" s="14">
        <v>62.874345480000002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968.86939310000002</v>
      </c>
      <c r="S1191" s="14">
        <v>0</v>
      </c>
      <c r="T1191" s="14">
        <v>1231.549145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538</v>
      </c>
      <c r="AC1191" s="14">
        <v>968.86939310000002</v>
      </c>
      <c r="AD1191" s="14">
        <v>1231.549145</v>
      </c>
      <c r="AE1191" s="14">
        <v>1.271119879</v>
      </c>
      <c r="AF1191" s="14" t="e">
        <f t="array" ref="AF1191">TTEST(IF(H1191:R1191&lt;&gt;0,H1191:R1191),IF(S1191:AA1191&lt;&gt;0,S1191:AA1191),2,3)</f>
        <v>#DIV/0!</v>
      </c>
      <c r="AG1191">
        <f t="array" ref="AG1191">AVERAGE(IF(H1191:R1191&lt;&gt;0,H1191:R1191))</f>
        <v>875.24791286000016</v>
      </c>
      <c r="AH1191">
        <f t="array" ref="AH1191">STDEV(IF(H1191:R1191&lt;&gt;0,H1191:R1191))</f>
        <v>769.84425610253834</v>
      </c>
      <c r="AI1191">
        <f t="shared" si="60"/>
        <v>113.69155591172233</v>
      </c>
    </row>
    <row r="1192" spans="1:35" x14ac:dyDescent="0.2">
      <c r="A1192" s="2" t="s">
        <v>1256</v>
      </c>
      <c r="B1192" s="2">
        <v>26731</v>
      </c>
      <c r="C1192" s="5">
        <v>1852</v>
      </c>
      <c r="D1192" s="5">
        <f t="shared" si="58"/>
        <v>49826584</v>
      </c>
      <c r="E1192" s="5">
        <v>1864</v>
      </c>
      <c r="F1192" s="5">
        <f t="shared" si="59"/>
        <v>1</v>
      </c>
      <c r="G1192" s="5">
        <v>47</v>
      </c>
      <c r="H1192" s="14">
        <v>0</v>
      </c>
      <c r="I1192" s="14">
        <v>1864</v>
      </c>
      <c r="J1192" s="14">
        <v>202.53612100000001</v>
      </c>
      <c r="K1192" s="14">
        <v>0</v>
      </c>
      <c r="L1192" s="14">
        <v>0</v>
      </c>
      <c r="M1192" s="14">
        <v>0</v>
      </c>
      <c r="N1192" s="14">
        <v>0</v>
      </c>
      <c r="O1192" s="14">
        <v>1379.1950730000001</v>
      </c>
      <c r="P1192" s="14">
        <v>0</v>
      </c>
      <c r="Q1192" s="14">
        <v>0</v>
      </c>
      <c r="R1192" s="14">
        <v>2469.6564560000002</v>
      </c>
      <c r="S1192" s="14">
        <v>0</v>
      </c>
      <c r="T1192" s="14">
        <v>2152.4743899999999</v>
      </c>
      <c r="U1192" s="14">
        <v>3402.64201</v>
      </c>
      <c r="V1192" s="14">
        <v>0</v>
      </c>
      <c r="W1192" s="14">
        <v>2020.719992</v>
      </c>
      <c r="X1192" s="14">
        <v>1656.4523830000001</v>
      </c>
      <c r="Y1192" s="14">
        <v>0</v>
      </c>
      <c r="Z1192" s="14">
        <v>0</v>
      </c>
      <c r="AA1192" s="14">
        <v>0</v>
      </c>
      <c r="AB1192" s="14">
        <v>1520</v>
      </c>
      <c r="AC1192" s="14">
        <v>1621.5975370000001</v>
      </c>
      <c r="AD1192" s="14">
        <v>2086.5971909999998</v>
      </c>
      <c r="AE1192" s="14">
        <v>1.286754046</v>
      </c>
      <c r="AF1192" s="14">
        <f t="array" ref="AF1192">TTEST(IF(H1192:R1192&lt;&gt;0,H1192:R1192),IF(S1192:AA1192&lt;&gt;0,S1192:AA1192),2,3)</f>
        <v>0.22687838510438602</v>
      </c>
      <c r="AG1192">
        <f t="array" ref="AG1192">AVERAGE(IF(H1192:R1192&lt;&gt;0,H1192:R1192))</f>
        <v>1478.8469125000001</v>
      </c>
      <c r="AH1192">
        <f t="array" ref="AH1192">STDEV(IF(H1192:R1192&lt;&gt;0,H1192:R1192))</f>
        <v>960.71955289018501</v>
      </c>
      <c r="AI1192">
        <f t="shared" si="60"/>
        <v>153.93117669470809</v>
      </c>
    </row>
    <row r="1193" spans="1:35" x14ac:dyDescent="0.2">
      <c r="A1193" s="2" t="s">
        <v>1251</v>
      </c>
      <c r="B1193" s="2">
        <v>83365</v>
      </c>
      <c r="C1193" s="5">
        <v>597</v>
      </c>
      <c r="D1193" s="5">
        <f t="shared" si="58"/>
        <v>49768905</v>
      </c>
      <c r="E1193" s="5">
        <v>597</v>
      </c>
      <c r="F1193" s="5">
        <f t="shared" si="59"/>
        <v>1</v>
      </c>
      <c r="G1193" s="5"/>
      <c r="H1193" s="14">
        <v>0</v>
      </c>
      <c r="I1193" s="14">
        <v>597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597</v>
      </c>
      <c r="AD1193" s="14" t="e">
        <v>#NUM!</v>
      </c>
      <c r="AE1193" s="14" t="e">
        <v>#NUM!</v>
      </c>
      <c r="AF1193" s="14" t="e">
        <f t="array" ref="AF1193">TTEST(IF(H1193:R1193&lt;&gt;0,H1193:R1193),IF(S1193:AA1193&lt;&gt;0,S1193:AA1193),2,3)</f>
        <v>#DIV/0!</v>
      </c>
      <c r="AG1193">
        <f t="array" ref="AG1193">AVERAGE(IF(H1193:R1193&lt;&gt;0,H1193:R1193))</f>
        <v>597</v>
      </c>
      <c r="AH1193" t="e">
        <f t="array" ref="AH1193">STDEV(IF(H1193:R1193&lt;&gt;0,H1193:R1193))</f>
        <v>#DIV/0!</v>
      </c>
      <c r="AI1193" t="e">
        <f t="shared" si="60"/>
        <v>#DIV/0!</v>
      </c>
    </row>
    <row r="1194" spans="1:35" x14ac:dyDescent="0.2">
      <c r="A1194" s="2" t="s">
        <v>1252</v>
      </c>
      <c r="B1194" s="2">
        <v>74006</v>
      </c>
      <c r="C1194" s="5">
        <v>672</v>
      </c>
      <c r="D1194" s="5">
        <f t="shared" si="58"/>
        <v>49732032</v>
      </c>
      <c r="E1194" s="5">
        <v>672</v>
      </c>
      <c r="F1194" s="5">
        <f t="shared" si="59"/>
        <v>1</v>
      </c>
      <c r="G1194" s="5"/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672</v>
      </c>
      <c r="AC1194" s="14" t="e">
        <v>#NUM!</v>
      </c>
      <c r="AD1194" s="14" t="e">
        <v>#NUM!</v>
      </c>
      <c r="AE1194" s="14" t="e">
        <v>#NUM!</v>
      </c>
      <c r="AF1194" s="14" t="e">
        <f t="array" ref="AF1194">TTEST(IF(H1194:R1194&lt;&gt;0,H1194:R1194),IF(S1194:AA1194&lt;&gt;0,S1194:AA1194),2,3)</f>
        <v>#DIV/0!</v>
      </c>
      <c r="AG1194" t="e">
        <f t="array" ref="AG1194">AVERAGE(IF(H1194:R1194&lt;&gt;0,H1194:R1194))</f>
        <v>#DIV/0!</v>
      </c>
      <c r="AH1194" t="e">
        <f t="array" ref="AH1194">STDEV(IF(H1194:R1194&lt;&gt;0,H1194:R1194))</f>
        <v>#DIV/0!</v>
      </c>
      <c r="AI1194" t="e">
        <f t="shared" si="60"/>
        <v>#DIV/0!</v>
      </c>
    </row>
    <row r="1195" spans="1:35" x14ac:dyDescent="0.2">
      <c r="A1195" s="2" t="s">
        <v>1253</v>
      </c>
      <c r="B1195" s="2">
        <v>23557</v>
      </c>
      <c r="C1195" s="5">
        <v>2111</v>
      </c>
      <c r="D1195" s="5">
        <f t="shared" si="58"/>
        <v>49728827</v>
      </c>
      <c r="E1195" s="5">
        <v>2111</v>
      </c>
      <c r="F1195" s="5">
        <f t="shared" si="59"/>
        <v>1</v>
      </c>
      <c r="G1195" s="5">
        <v>62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3044.0066440000001</v>
      </c>
      <c r="S1195" s="14">
        <v>0</v>
      </c>
      <c r="T1195" s="14">
        <v>1178.538595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3044.0066440000001</v>
      </c>
      <c r="AD1195" s="14">
        <v>1178.538595</v>
      </c>
      <c r="AE1195" s="14">
        <v>0.38716689300000001</v>
      </c>
      <c r="AF1195" s="14" t="e">
        <f t="array" ref="AF1195">TTEST(IF(H1195:R1195&lt;&gt;0,H1195:R1195),IF(S1195:AA1195&lt;&gt;0,S1195:AA1195),2,3)</f>
        <v>#DIV/0!</v>
      </c>
      <c r="AG1195">
        <f t="array" ref="AG1195">AVERAGE(IF(H1195:R1195&lt;&gt;0,H1195:R1195))</f>
        <v>3044.0066440000001</v>
      </c>
      <c r="AH1195" t="e">
        <f t="array" ref="AH1195">STDEV(IF(H1195:R1195&lt;&gt;0,H1195:R1195))</f>
        <v>#DIV/0!</v>
      </c>
      <c r="AI1195" t="e">
        <f t="shared" si="60"/>
        <v>#DIV/0!</v>
      </c>
    </row>
    <row r="1196" spans="1:35" x14ac:dyDescent="0.2">
      <c r="A1196" s="2" t="s">
        <v>882</v>
      </c>
      <c r="B1196" s="2">
        <v>91684</v>
      </c>
      <c r="C1196" s="5">
        <v>1295</v>
      </c>
      <c r="D1196" s="5">
        <f t="shared" si="58"/>
        <v>49692728</v>
      </c>
      <c r="E1196" s="5">
        <v>542</v>
      </c>
      <c r="F1196" s="5">
        <f t="shared" si="59"/>
        <v>1</v>
      </c>
      <c r="G1196" s="5">
        <v>130</v>
      </c>
      <c r="H1196" s="14">
        <v>0</v>
      </c>
      <c r="I1196" s="14">
        <v>542</v>
      </c>
      <c r="J1196" s="14">
        <v>85.198402259999995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4192.6022869999997</v>
      </c>
      <c r="Q1196" s="14">
        <v>0</v>
      </c>
      <c r="R1196" s="14">
        <v>312.97053670000003</v>
      </c>
      <c r="S1196" s="14">
        <v>0</v>
      </c>
      <c r="T1196" s="14">
        <v>1342.350193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427.4852684</v>
      </c>
      <c r="AD1196" s="14">
        <v>1342.350193</v>
      </c>
      <c r="AE1196" s="14">
        <v>3.1401086600000001</v>
      </c>
      <c r="AF1196" s="14" t="e">
        <f t="array" ref="AF1196">TTEST(IF(H1196:R1196&lt;&gt;0,H1196:R1196),IF(S1196:AA1196&lt;&gt;0,S1196:AA1196),2,3)</f>
        <v>#DIV/0!</v>
      </c>
      <c r="AG1196">
        <f t="array" ref="AG1196">AVERAGE(IF(H1196:R1196&lt;&gt;0,H1196:R1196))</f>
        <v>1283.1928064899998</v>
      </c>
      <c r="AH1196">
        <f t="array" ref="AH1196">STDEV(IF(H1196:R1196&lt;&gt;0,H1196:R1196))</f>
        <v>1948.5509271453354</v>
      </c>
      <c r="AI1196">
        <f t="shared" si="60"/>
        <v>65.853696129456679</v>
      </c>
    </row>
    <row r="1197" spans="1:35" x14ac:dyDescent="0.2">
      <c r="A1197" s="2" t="s">
        <v>778</v>
      </c>
      <c r="B1197" s="2">
        <v>10244</v>
      </c>
      <c r="C1197" s="5">
        <v>14009</v>
      </c>
      <c r="D1197" s="5">
        <f t="shared" si="58"/>
        <v>49294128</v>
      </c>
      <c r="E1197" s="5">
        <v>4812</v>
      </c>
      <c r="F1197" s="5">
        <f t="shared" si="59"/>
        <v>1</v>
      </c>
      <c r="G1197" s="5">
        <v>144</v>
      </c>
      <c r="H1197" s="14">
        <v>0</v>
      </c>
      <c r="I1197" s="14">
        <v>4812</v>
      </c>
      <c r="J1197" s="14">
        <v>51.120173579999999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37163.71862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4812</v>
      </c>
      <c r="AD1197" s="14" t="e">
        <v>#NUM!</v>
      </c>
      <c r="AE1197" s="14" t="e">
        <v>#NUM!</v>
      </c>
      <c r="AF1197" s="14" t="e">
        <f t="array" ref="AF1197">TTEST(IF(H1197:R1197&lt;&gt;0,H1197:R1197),IF(S1197:AA1197&lt;&gt;0,S1197:AA1197),2,3)</f>
        <v>#DIV/0!</v>
      </c>
      <c r="AG1197">
        <f t="array" ref="AG1197">AVERAGE(IF(H1197:R1197&lt;&gt;0,H1197:R1197))</f>
        <v>14008.946264526667</v>
      </c>
      <c r="AH1197">
        <f t="array" ref="AH1197">STDEV(IF(H1197:R1197&lt;&gt;0,H1197:R1197))</f>
        <v>20193.417400374492</v>
      </c>
      <c r="AI1197">
        <f t="shared" si="60"/>
        <v>69.373826068027839</v>
      </c>
    </row>
    <row r="1198" spans="1:35" x14ac:dyDescent="0.2">
      <c r="A1198" s="2" t="s">
        <v>1261</v>
      </c>
      <c r="B1198" s="2">
        <v>32067</v>
      </c>
      <c r="C1198" s="5">
        <v>1528</v>
      </c>
      <c r="D1198" s="5">
        <f t="shared" si="58"/>
        <v>49286979</v>
      </c>
      <c r="E1198" s="5">
        <v>1537</v>
      </c>
      <c r="F1198" s="5">
        <f t="shared" si="59"/>
        <v>1</v>
      </c>
      <c r="G1198" s="5">
        <v>63</v>
      </c>
      <c r="H1198" s="14">
        <v>0</v>
      </c>
      <c r="I1198" s="14">
        <v>1701</v>
      </c>
      <c r="J1198" s="14">
        <v>300.86837079999998</v>
      </c>
      <c r="K1198" s="14">
        <v>0</v>
      </c>
      <c r="L1198" s="14">
        <v>0</v>
      </c>
      <c r="M1198" s="14">
        <v>1372.831833</v>
      </c>
      <c r="N1198" s="14">
        <v>0</v>
      </c>
      <c r="O1198" s="14">
        <v>2828.8856049999999</v>
      </c>
      <c r="P1198" s="14">
        <v>641.74906590000001</v>
      </c>
      <c r="Q1198" s="14">
        <v>0</v>
      </c>
      <c r="R1198" s="14">
        <v>2322.2980689999999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1536.9159159999999</v>
      </c>
      <c r="AD1198" s="14" t="e">
        <v>#NUM!</v>
      </c>
      <c r="AE1198" s="14" t="e">
        <v>#NUM!</v>
      </c>
      <c r="AF1198" s="14" t="e">
        <f t="array" ref="AF1198">TTEST(IF(H1198:R1198&lt;&gt;0,H1198:R1198),IF(S1198:AA1198&lt;&gt;0,S1198:AA1198),2,3)</f>
        <v>#DIV/0!</v>
      </c>
      <c r="AG1198">
        <f t="array" ref="AG1198">AVERAGE(IF(H1198:R1198&lt;&gt;0,H1198:R1198))</f>
        <v>1527.9388239500001</v>
      </c>
      <c r="AH1198">
        <f t="array" ref="AH1198">STDEV(IF(H1198:R1198&lt;&gt;0,H1198:R1198))</f>
        <v>966.28274028718897</v>
      </c>
      <c r="AI1198">
        <f t="shared" si="60"/>
        <v>158.12543888509086</v>
      </c>
    </row>
    <row r="1199" spans="1:35" x14ac:dyDescent="0.2">
      <c r="A1199" s="2" t="s">
        <v>888</v>
      </c>
      <c r="B1199" s="2">
        <v>20484</v>
      </c>
      <c r="C1199" s="5">
        <v>5730</v>
      </c>
      <c r="D1199" s="5">
        <f t="shared" si="58"/>
        <v>49202568</v>
      </c>
      <c r="E1199" s="5">
        <v>2402</v>
      </c>
      <c r="F1199" s="5">
        <f t="shared" si="59"/>
        <v>1</v>
      </c>
      <c r="G1199" s="5">
        <v>96</v>
      </c>
      <c r="H1199" s="14">
        <v>0</v>
      </c>
      <c r="I1199" s="14">
        <v>15535</v>
      </c>
      <c r="J1199" s="14">
        <v>2019.903765</v>
      </c>
      <c r="K1199" s="14">
        <v>8590.6186149999994</v>
      </c>
      <c r="L1199" s="14">
        <v>0</v>
      </c>
      <c r="M1199" s="14">
        <v>3819.057902</v>
      </c>
      <c r="N1199" s="14">
        <v>959.40723790000004</v>
      </c>
      <c r="O1199" s="14">
        <v>0</v>
      </c>
      <c r="P1199" s="14">
        <v>0</v>
      </c>
      <c r="Q1199" s="14">
        <v>14425.819530000001</v>
      </c>
      <c r="R1199" s="14">
        <v>10315.720160000001</v>
      </c>
      <c r="S1199" s="14">
        <v>0</v>
      </c>
      <c r="T1199" s="14">
        <v>2402.223281</v>
      </c>
      <c r="U1199" s="14">
        <v>0</v>
      </c>
      <c r="V1199" s="14">
        <v>0</v>
      </c>
      <c r="W1199" s="14">
        <v>1566.9865400000001</v>
      </c>
      <c r="X1199" s="14">
        <v>0</v>
      </c>
      <c r="Y1199" s="14">
        <v>0</v>
      </c>
      <c r="Z1199" s="14">
        <v>2196.3059589999998</v>
      </c>
      <c r="AA1199" s="14">
        <v>0</v>
      </c>
      <c r="AB1199" s="14">
        <v>1200</v>
      </c>
      <c r="AC1199" s="14">
        <v>8590.6186149999994</v>
      </c>
      <c r="AD1199" s="14">
        <v>2196.3059589999998</v>
      </c>
      <c r="AE1199" s="14">
        <v>0.25566330599999998</v>
      </c>
      <c r="AF1199" s="14">
        <f t="array" ref="AF1199">TTEST(IF(H1199:R1199&lt;&gt;0,H1199:R1199),IF(S1199:AA1199&lt;&gt;0,S1199:AA1199),2,3)</f>
        <v>3.753525325429069E-2</v>
      </c>
      <c r="AG1199">
        <f t="array" ref="AG1199">AVERAGE(IF(H1199:R1199&lt;&gt;0,H1199:R1199))</f>
        <v>7952.2181728428568</v>
      </c>
      <c r="AH1199">
        <f t="array" ref="AH1199">STDEV(IF(H1199:R1199&lt;&gt;0,H1199:R1199))</f>
        <v>5867.6310433786357</v>
      </c>
      <c r="AI1199">
        <f t="shared" si="60"/>
        <v>135.52689516524026</v>
      </c>
    </row>
    <row r="1200" spans="1:35" x14ac:dyDescent="0.2">
      <c r="A1200" s="2" t="s">
        <v>1260</v>
      </c>
      <c r="B1200" s="2">
        <v>43216</v>
      </c>
      <c r="C1200" s="5">
        <v>1134</v>
      </c>
      <c r="D1200" s="5">
        <f t="shared" si="58"/>
        <v>49006944</v>
      </c>
      <c r="E1200" s="5">
        <v>1134</v>
      </c>
      <c r="F1200" s="5">
        <f t="shared" si="59"/>
        <v>1</v>
      </c>
      <c r="G1200" s="5"/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1134.301064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 t="e">
        <v>#NUM!</v>
      </c>
      <c r="AD1200" s="14">
        <v>1134.301064</v>
      </c>
      <c r="AE1200" s="14" t="e">
        <v>#NUM!</v>
      </c>
      <c r="AF1200" s="14" t="e">
        <f t="array" ref="AF1200">TTEST(IF(H1200:R1200&lt;&gt;0,H1200:R1200),IF(S1200:AA1200&lt;&gt;0,S1200:AA1200),2,3)</f>
        <v>#DIV/0!</v>
      </c>
      <c r="AG1200" t="e">
        <f t="array" ref="AG1200">AVERAGE(IF(H1200:R1200&lt;&gt;0,H1200:R1200))</f>
        <v>#DIV/0!</v>
      </c>
      <c r="AH1200" t="e">
        <f t="array" ref="AH1200">STDEV(IF(H1200:R1200&lt;&gt;0,H1200:R1200))</f>
        <v>#DIV/0!</v>
      </c>
      <c r="AI1200" t="e">
        <f t="shared" si="60"/>
        <v>#DIV/0!</v>
      </c>
    </row>
    <row r="1201" spans="1:35" x14ac:dyDescent="0.2">
      <c r="A1201" s="2" t="s">
        <v>1226</v>
      </c>
      <c r="B1201" s="2">
        <v>43330</v>
      </c>
      <c r="C1201" s="5">
        <v>1265</v>
      </c>
      <c r="D1201" s="5">
        <f t="shared" si="58"/>
        <v>48919570</v>
      </c>
      <c r="E1201" s="5">
        <v>1129</v>
      </c>
      <c r="F1201" s="5">
        <f t="shared" si="59"/>
        <v>1</v>
      </c>
      <c r="G1201" s="5">
        <v>64</v>
      </c>
      <c r="H1201" s="14">
        <v>0</v>
      </c>
      <c r="I1201" s="14">
        <v>897</v>
      </c>
      <c r="J1201" s="14">
        <v>159.6344354</v>
      </c>
      <c r="K1201" s="14">
        <v>0</v>
      </c>
      <c r="L1201" s="14">
        <v>0</v>
      </c>
      <c r="M1201" s="14">
        <v>0</v>
      </c>
      <c r="N1201" s="14">
        <v>2700.8098249999998</v>
      </c>
      <c r="O1201" s="14">
        <v>846.02750470000001</v>
      </c>
      <c r="P1201" s="14">
        <v>618.10387820000005</v>
      </c>
      <c r="Q1201" s="14">
        <v>0</v>
      </c>
      <c r="R1201" s="14">
        <v>1520.5080780000001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2021.0752540000001</v>
      </c>
      <c r="Y1201" s="14">
        <v>0</v>
      </c>
      <c r="Z1201" s="14">
        <v>0</v>
      </c>
      <c r="AA1201" s="14">
        <v>0</v>
      </c>
      <c r="AB1201" s="14">
        <v>1360</v>
      </c>
      <c r="AC1201" s="14">
        <v>871.51375240000004</v>
      </c>
      <c r="AD1201" s="14">
        <v>2021.0752540000001</v>
      </c>
      <c r="AE1201" s="14">
        <v>2.3190400019999999</v>
      </c>
      <c r="AF1201" s="14" t="e">
        <f t="array" ref="AF1201">TTEST(IF(H1201:R1201&lt;&gt;0,H1201:R1201),IF(S1201:AA1201&lt;&gt;0,S1201:AA1201),2,3)</f>
        <v>#DIV/0!</v>
      </c>
      <c r="AG1201">
        <f t="array" ref="AG1201">AVERAGE(IF(H1201:R1201&lt;&gt;0,H1201:R1201))</f>
        <v>1123.6806202166665</v>
      </c>
      <c r="AH1201">
        <f t="array" ref="AH1201">STDEV(IF(H1201:R1201&lt;&gt;0,H1201:R1201))</f>
        <v>889.75016768719718</v>
      </c>
      <c r="AI1201">
        <f t="shared" si="60"/>
        <v>126.29170086447353</v>
      </c>
    </row>
    <row r="1202" spans="1:35" x14ac:dyDescent="0.2">
      <c r="A1202" s="2" t="s">
        <v>1218</v>
      </c>
      <c r="B1202" s="2">
        <v>34842</v>
      </c>
      <c r="C1202" s="5">
        <v>1600</v>
      </c>
      <c r="D1202" s="5">
        <f t="shared" si="58"/>
        <v>48918168</v>
      </c>
      <c r="E1202" s="5">
        <v>1404</v>
      </c>
      <c r="F1202" s="5">
        <f t="shared" si="59"/>
        <v>1</v>
      </c>
      <c r="G1202" s="5">
        <v>47</v>
      </c>
      <c r="H1202" s="14">
        <v>0</v>
      </c>
      <c r="I1202" s="14">
        <v>420</v>
      </c>
      <c r="J1202" s="14">
        <v>888.38398240000004</v>
      </c>
      <c r="K1202" s="14">
        <v>0</v>
      </c>
      <c r="L1202" s="14">
        <v>0</v>
      </c>
      <c r="M1202" s="14">
        <v>1373.8185040000001</v>
      </c>
      <c r="N1202" s="14">
        <v>0</v>
      </c>
      <c r="O1202" s="14">
        <v>1386.3865209999999</v>
      </c>
      <c r="P1202" s="14">
        <v>2950.4519169999999</v>
      </c>
      <c r="Q1202" s="14">
        <v>0</v>
      </c>
      <c r="R1202" s="14">
        <v>2281.0736120000001</v>
      </c>
      <c r="S1202" s="14">
        <v>0</v>
      </c>
      <c r="T1202" s="14">
        <v>1403.6410129999999</v>
      </c>
      <c r="U1202" s="14">
        <v>0</v>
      </c>
      <c r="V1202" s="14">
        <v>0</v>
      </c>
      <c r="W1202" s="14">
        <v>0</v>
      </c>
      <c r="X1202" s="14">
        <v>1687.56277</v>
      </c>
      <c r="Y1202" s="14">
        <v>0</v>
      </c>
      <c r="Z1202" s="14">
        <v>0</v>
      </c>
      <c r="AA1202" s="14">
        <v>0</v>
      </c>
      <c r="AB1202" s="14">
        <v>2010</v>
      </c>
      <c r="AC1202" s="14">
        <v>1380.102513</v>
      </c>
      <c r="AD1202" s="14">
        <v>1545.601891</v>
      </c>
      <c r="AE1202" s="14">
        <v>1.119918178</v>
      </c>
      <c r="AF1202" s="14">
        <f t="array" ref="AF1202">TTEST(IF(H1202:R1202&lt;&gt;0,H1202:R1202),IF(S1202:AA1202&lt;&gt;0,S1202:AA1202),2,3)</f>
        <v>0.99161502068962992</v>
      </c>
      <c r="AG1202">
        <f t="array" ref="AG1202">AVERAGE(IF(H1202:R1202&lt;&gt;0,H1202:R1202))</f>
        <v>1550.0190894</v>
      </c>
      <c r="AH1202">
        <f t="array" ref="AH1202">STDEV(IF(H1202:R1202&lt;&gt;0,H1202:R1202))</f>
        <v>923.92415712475372</v>
      </c>
      <c r="AI1202">
        <f t="shared" si="60"/>
        <v>167.76475400574543</v>
      </c>
    </row>
    <row r="1203" spans="1:35" x14ac:dyDescent="0.2">
      <c r="A1203" s="2" t="s">
        <v>1264</v>
      </c>
      <c r="B1203" s="2">
        <v>39702</v>
      </c>
      <c r="C1203" s="5">
        <v>1228</v>
      </c>
      <c r="D1203" s="5">
        <f t="shared" si="58"/>
        <v>48754056</v>
      </c>
      <c r="E1203" s="5">
        <v>1228</v>
      </c>
      <c r="F1203" s="5">
        <f t="shared" si="59"/>
        <v>1</v>
      </c>
      <c r="G1203" s="5"/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1228.169848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 t="e">
        <v>#NUM!</v>
      </c>
      <c r="AD1203" s="14">
        <v>1228.169848</v>
      </c>
      <c r="AE1203" s="14" t="e">
        <v>#NUM!</v>
      </c>
      <c r="AF1203" s="14" t="e">
        <f t="array" ref="AF1203">TTEST(IF(H1203:R1203&lt;&gt;0,H1203:R1203),IF(S1203:AA1203&lt;&gt;0,S1203:AA1203),2,3)</f>
        <v>#DIV/0!</v>
      </c>
      <c r="AG1203" t="e">
        <f t="array" ref="AG1203">AVERAGE(IF(H1203:R1203&lt;&gt;0,H1203:R1203))</f>
        <v>#DIV/0!</v>
      </c>
      <c r="AH1203" t="e">
        <f t="array" ref="AH1203">STDEV(IF(H1203:R1203&lt;&gt;0,H1203:R1203))</f>
        <v>#DIV/0!</v>
      </c>
      <c r="AI1203" t="e">
        <f t="shared" si="60"/>
        <v>#DIV/0!</v>
      </c>
    </row>
    <row r="1204" spans="1:35" x14ac:dyDescent="0.2">
      <c r="A1204" s="2" t="s">
        <v>1265</v>
      </c>
      <c r="B1204" s="2">
        <v>38619</v>
      </c>
      <c r="C1204" s="5">
        <v>1262</v>
      </c>
      <c r="D1204" s="5">
        <f t="shared" si="58"/>
        <v>48737178</v>
      </c>
      <c r="E1204" s="5">
        <v>1262</v>
      </c>
      <c r="F1204" s="5">
        <f t="shared" si="59"/>
        <v>1</v>
      </c>
      <c r="G1204" s="5"/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1262.0443580000001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 t="e">
        <v>#NUM!</v>
      </c>
      <c r="AD1204" s="14">
        <v>1262.0443580000001</v>
      </c>
      <c r="AE1204" s="14" t="e">
        <v>#NUM!</v>
      </c>
      <c r="AF1204" s="14" t="e">
        <f t="array" ref="AF1204">TTEST(IF(H1204:R1204&lt;&gt;0,H1204:R1204),IF(S1204:AA1204&lt;&gt;0,S1204:AA1204),2,3)</f>
        <v>#DIV/0!</v>
      </c>
      <c r="AG1204" t="e">
        <f t="array" ref="AG1204">AVERAGE(IF(H1204:R1204&lt;&gt;0,H1204:R1204))</f>
        <v>#DIV/0!</v>
      </c>
      <c r="AH1204" t="e">
        <f t="array" ref="AH1204">STDEV(IF(H1204:R1204&lt;&gt;0,H1204:R1204))</f>
        <v>#DIV/0!</v>
      </c>
      <c r="AI1204" t="e">
        <f t="shared" si="60"/>
        <v>#DIV/0!</v>
      </c>
    </row>
    <row r="1205" spans="1:35" x14ac:dyDescent="0.2">
      <c r="A1205" s="2" t="s">
        <v>1266</v>
      </c>
      <c r="B1205" s="2">
        <v>35257</v>
      </c>
      <c r="C1205" s="5">
        <v>1381</v>
      </c>
      <c r="D1205" s="5">
        <f t="shared" si="58"/>
        <v>48689917</v>
      </c>
      <c r="E1205" s="5">
        <v>1381</v>
      </c>
      <c r="F1205" s="5">
        <f t="shared" si="59"/>
        <v>1</v>
      </c>
      <c r="G1205" s="5">
        <v>16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1536.3250370000001</v>
      </c>
      <c r="P1205" s="14">
        <v>0</v>
      </c>
      <c r="Q1205" s="14">
        <v>0</v>
      </c>
      <c r="R1205" s="14">
        <v>0</v>
      </c>
      <c r="S1205" s="14">
        <v>0</v>
      </c>
      <c r="T1205" s="14">
        <v>1226.4808820000001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1536.3250370000001</v>
      </c>
      <c r="AD1205" s="14">
        <v>1226.4808820000001</v>
      </c>
      <c r="AE1205" s="14">
        <v>0.79832122299999997</v>
      </c>
      <c r="AF1205" s="14" t="e">
        <f t="array" ref="AF1205">TTEST(IF(H1205:R1205&lt;&gt;0,H1205:R1205),IF(S1205:AA1205&lt;&gt;0,S1205:AA1205),2,3)</f>
        <v>#DIV/0!</v>
      </c>
      <c r="AG1205">
        <f t="array" ref="AG1205">AVERAGE(IF(H1205:R1205&lt;&gt;0,H1205:R1205))</f>
        <v>1536.3250370000001</v>
      </c>
      <c r="AH1205" t="e">
        <f t="array" ref="AH1205">STDEV(IF(H1205:R1205&lt;&gt;0,H1205:R1205))</f>
        <v>#DIV/0!</v>
      </c>
      <c r="AI1205" t="e">
        <f t="shared" si="60"/>
        <v>#DIV/0!</v>
      </c>
    </row>
    <row r="1206" spans="1:35" x14ac:dyDescent="0.2">
      <c r="A1206" s="2" t="s">
        <v>1194</v>
      </c>
      <c r="B1206" s="2">
        <v>29048</v>
      </c>
      <c r="C1206" s="5">
        <v>2034</v>
      </c>
      <c r="D1206" s="5">
        <f t="shared" si="58"/>
        <v>48568256</v>
      </c>
      <c r="E1206" s="5">
        <v>1672</v>
      </c>
      <c r="F1206" s="5">
        <f t="shared" si="59"/>
        <v>1</v>
      </c>
      <c r="G1206" s="5">
        <v>64</v>
      </c>
      <c r="H1206" s="14">
        <v>0</v>
      </c>
      <c r="I1206" s="14">
        <v>2395</v>
      </c>
      <c r="J1206" s="14">
        <v>1022.097642</v>
      </c>
      <c r="K1206" s="14">
        <v>874.57522200000005</v>
      </c>
      <c r="L1206" s="14">
        <v>1500.294212</v>
      </c>
      <c r="M1206" s="14">
        <v>1539.578923</v>
      </c>
      <c r="N1206" s="14">
        <v>0</v>
      </c>
      <c r="O1206" s="14">
        <v>2605.111762</v>
      </c>
      <c r="P1206" s="14">
        <v>1183.1360139999999</v>
      </c>
      <c r="Q1206" s="14">
        <v>0</v>
      </c>
      <c r="R1206" s="14">
        <v>5614.8897850000003</v>
      </c>
      <c r="S1206" s="14">
        <v>0</v>
      </c>
      <c r="T1206" s="14">
        <v>0</v>
      </c>
      <c r="U1206" s="14">
        <v>0</v>
      </c>
      <c r="V1206" s="14">
        <v>0</v>
      </c>
      <c r="W1206" s="14">
        <v>1855.9663210000001</v>
      </c>
      <c r="X1206" s="14">
        <v>1671.9928299999999</v>
      </c>
      <c r="Y1206" s="14">
        <v>0</v>
      </c>
      <c r="Z1206" s="14">
        <v>2107.7112090000001</v>
      </c>
      <c r="AA1206" s="14">
        <v>0</v>
      </c>
      <c r="AB1206" s="14">
        <v>0</v>
      </c>
      <c r="AC1206" s="14">
        <v>1519.9365680000001</v>
      </c>
      <c r="AD1206" s="14">
        <v>1855.9663210000001</v>
      </c>
      <c r="AE1206" s="14">
        <v>1.2210814320000001</v>
      </c>
      <c r="AF1206" s="14">
        <f t="array" ref="AF1206">TTEST(IF(H1206:R1206&lt;&gt;0,H1206:R1206),IF(S1206:AA1206&lt;&gt;0,S1206:AA1206),2,3)</f>
        <v>0.71519605854972013</v>
      </c>
      <c r="AG1206">
        <f t="array" ref="AG1206">AVERAGE(IF(H1206:R1206&lt;&gt;0,H1206:R1206))</f>
        <v>2091.8354450000002</v>
      </c>
      <c r="AH1206">
        <f t="array" ref="AH1206">STDEV(IF(H1206:R1206&lt;&gt;0,H1206:R1206))</f>
        <v>1552.600471908338</v>
      </c>
      <c r="AI1206">
        <f t="shared" si="60"/>
        <v>134.73108393615749</v>
      </c>
    </row>
    <row r="1207" spans="1:35" x14ac:dyDescent="0.2">
      <c r="A1207" s="2" t="s">
        <v>1268</v>
      </c>
      <c r="B1207" s="2">
        <v>42594</v>
      </c>
      <c r="C1207" s="5">
        <v>1140</v>
      </c>
      <c r="D1207" s="5">
        <f t="shared" si="58"/>
        <v>48557160</v>
      </c>
      <c r="E1207" s="5">
        <v>1140</v>
      </c>
      <c r="F1207" s="5">
        <f t="shared" si="59"/>
        <v>1</v>
      </c>
      <c r="G1207" s="5"/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1140.124675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 t="e">
        <v>#NUM!</v>
      </c>
      <c r="AD1207" s="14">
        <v>1140.124675</v>
      </c>
      <c r="AE1207" s="14" t="e">
        <v>#NUM!</v>
      </c>
      <c r="AF1207" s="14" t="e">
        <f t="array" ref="AF1207">TTEST(IF(H1207:R1207&lt;&gt;0,H1207:R1207),IF(S1207:AA1207&lt;&gt;0,S1207:AA1207),2,3)</f>
        <v>#DIV/0!</v>
      </c>
      <c r="AG1207" t="e">
        <f t="array" ref="AG1207">AVERAGE(IF(H1207:R1207&lt;&gt;0,H1207:R1207))</f>
        <v>#DIV/0!</v>
      </c>
      <c r="AH1207" t="e">
        <f t="array" ref="AH1207">STDEV(IF(H1207:R1207&lt;&gt;0,H1207:R1207))</f>
        <v>#DIV/0!</v>
      </c>
      <c r="AI1207" t="e">
        <f t="shared" si="60"/>
        <v>#DIV/0!</v>
      </c>
    </row>
    <row r="1208" spans="1:35" x14ac:dyDescent="0.2">
      <c r="A1208" s="2" t="s">
        <v>1291</v>
      </c>
      <c r="B1208" s="2">
        <v>43607</v>
      </c>
      <c r="C1208" s="5">
        <v>1050</v>
      </c>
      <c r="D1208" s="5">
        <f t="shared" si="58"/>
        <v>48403770</v>
      </c>
      <c r="E1208" s="5">
        <v>1110</v>
      </c>
      <c r="F1208" s="5">
        <f t="shared" si="59"/>
        <v>1</v>
      </c>
      <c r="G1208" s="5">
        <v>64</v>
      </c>
      <c r="H1208" s="14">
        <v>0</v>
      </c>
      <c r="I1208" s="14">
        <v>1110</v>
      </c>
      <c r="J1208" s="14">
        <v>94.397377309999996</v>
      </c>
      <c r="K1208" s="14">
        <v>0</v>
      </c>
      <c r="L1208" s="14">
        <v>0</v>
      </c>
      <c r="M1208" s="14">
        <v>1964.430343</v>
      </c>
      <c r="N1208" s="14">
        <v>0</v>
      </c>
      <c r="O1208" s="14">
        <v>0</v>
      </c>
      <c r="P1208" s="14">
        <v>906.90771529999995</v>
      </c>
      <c r="Q1208" s="14">
        <v>0</v>
      </c>
      <c r="R1208" s="14">
        <v>0</v>
      </c>
      <c r="S1208" s="14">
        <v>0</v>
      </c>
      <c r="T1208" s="14">
        <v>1172.676929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1008.453858</v>
      </c>
      <c r="AD1208" s="14">
        <v>1172.676929</v>
      </c>
      <c r="AE1208" s="14">
        <v>1.162846391</v>
      </c>
      <c r="AF1208" s="14" t="e">
        <f t="array" ref="AF1208">TTEST(IF(H1208:R1208&lt;&gt;0,H1208:R1208),IF(S1208:AA1208&lt;&gt;0,S1208:AA1208),2,3)</f>
        <v>#DIV/0!</v>
      </c>
      <c r="AG1208">
        <f t="array" ref="AG1208">AVERAGE(IF(H1208:R1208&lt;&gt;0,H1208:R1208))</f>
        <v>1018.9338589024999</v>
      </c>
      <c r="AH1208">
        <f t="array" ref="AH1208">STDEV(IF(H1208:R1208&lt;&gt;0,H1208:R1208))</f>
        <v>768.0221798318529</v>
      </c>
      <c r="AI1208">
        <f t="shared" si="60"/>
        <v>132.66984804079232</v>
      </c>
    </row>
    <row r="1209" spans="1:35" x14ac:dyDescent="0.2">
      <c r="A1209" s="2" t="s">
        <v>1228</v>
      </c>
      <c r="B1209" s="2">
        <v>96021</v>
      </c>
      <c r="C1209" s="5">
        <v>567</v>
      </c>
      <c r="D1209" s="5">
        <f t="shared" si="58"/>
        <v>48394584</v>
      </c>
      <c r="E1209" s="5">
        <v>504</v>
      </c>
      <c r="F1209" s="5">
        <f t="shared" si="59"/>
        <v>1</v>
      </c>
      <c r="G1209" s="5">
        <v>65</v>
      </c>
      <c r="H1209" s="14">
        <v>0</v>
      </c>
      <c r="I1209" s="14">
        <v>651</v>
      </c>
      <c r="J1209" s="14">
        <v>73.802214169999999</v>
      </c>
      <c r="K1209" s="14">
        <v>0</v>
      </c>
      <c r="L1209" s="14">
        <v>0</v>
      </c>
      <c r="M1209" s="14">
        <v>932.91809279999995</v>
      </c>
      <c r="N1209" s="14">
        <v>0</v>
      </c>
      <c r="O1209" s="14">
        <v>273.83572349999997</v>
      </c>
      <c r="P1209" s="14">
        <v>405.7476537</v>
      </c>
      <c r="Q1209" s="14">
        <v>0</v>
      </c>
      <c r="R1209" s="14">
        <v>0</v>
      </c>
      <c r="S1209" s="14">
        <v>0</v>
      </c>
      <c r="T1209" s="14">
        <v>1130.1449279999999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504</v>
      </c>
      <c r="AC1209" s="14">
        <v>405.7476537</v>
      </c>
      <c r="AD1209" s="14">
        <v>1130.1449279999999</v>
      </c>
      <c r="AE1209" s="14">
        <v>2.7853394050000002</v>
      </c>
      <c r="AF1209" s="14" t="e">
        <f t="array" ref="AF1209">TTEST(IF(H1209:R1209&lt;&gt;0,H1209:R1209),IF(S1209:AA1209&lt;&gt;0,S1209:AA1209),2,3)</f>
        <v>#DIV/0!</v>
      </c>
      <c r="AG1209">
        <f t="array" ref="AG1209">AVERAGE(IF(H1209:R1209&lt;&gt;0,H1209:R1209))</f>
        <v>467.46073683399993</v>
      </c>
      <c r="AH1209">
        <f t="array" ref="AH1209">STDEV(IF(H1209:R1209&lt;&gt;0,H1209:R1209))</f>
        <v>334.14195869079236</v>
      </c>
      <c r="AI1209">
        <f t="shared" si="60"/>
        <v>139.89884379249057</v>
      </c>
    </row>
    <row r="1210" spans="1:35" x14ac:dyDescent="0.2">
      <c r="A1210" s="2" t="s">
        <v>1258</v>
      </c>
      <c r="B1210" s="2">
        <v>69476</v>
      </c>
      <c r="C1210" s="5">
        <v>708</v>
      </c>
      <c r="D1210" s="5">
        <f t="shared" si="58"/>
        <v>48146868</v>
      </c>
      <c r="E1210" s="5">
        <v>693</v>
      </c>
      <c r="F1210" s="5">
        <f t="shared" si="59"/>
        <v>1</v>
      </c>
      <c r="G1210" s="5">
        <v>80</v>
      </c>
      <c r="H1210" s="14">
        <v>693</v>
      </c>
      <c r="I1210" s="14">
        <v>146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1285.011199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419.5</v>
      </c>
      <c r="AD1210" s="14">
        <v>1285.011199</v>
      </c>
      <c r="AE1210" s="14">
        <v>3.0631971359999999</v>
      </c>
      <c r="AF1210" s="14" t="e">
        <f t="array" ref="AF1210">TTEST(IF(H1210:R1210&lt;&gt;0,H1210:R1210),IF(S1210:AA1210&lt;&gt;0,S1210:AA1210),2,3)</f>
        <v>#DIV/0!</v>
      </c>
      <c r="AG1210">
        <f t="array" ref="AG1210">AVERAGE(IF(H1210:R1210&lt;&gt;0,H1210:R1210))</f>
        <v>419.5</v>
      </c>
      <c r="AH1210">
        <f t="array" ref="AH1210">STDEV(IF(H1210:R1210&lt;&gt;0,H1210:R1210))</f>
        <v>386.78740930904149</v>
      </c>
      <c r="AI1210">
        <f t="shared" si="60"/>
        <v>108.45751177614504</v>
      </c>
    </row>
    <row r="1211" spans="1:35" x14ac:dyDescent="0.2">
      <c r="A1211" s="2" t="s">
        <v>1275</v>
      </c>
      <c r="B1211" s="2">
        <v>41061</v>
      </c>
      <c r="C1211" s="5">
        <v>1167</v>
      </c>
      <c r="D1211" s="5">
        <f t="shared" si="58"/>
        <v>47918187</v>
      </c>
      <c r="E1211" s="5">
        <v>1167</v>
      </c>
      <c r="F1211" s="5">
        <f t="shared" si="59"/>
        <v>1</v>
      </c>
      <c r="G1211" s="5"/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1166.821005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 t="e">
        <v>#NUM!</v>
      </c>
      <c r="AD1211" s="14">
        <v>1166.821005</v>
      </c>
      <c r="AE1211" s="14" t="e">
        <v>#NUM!</v>
      </c>
      <c r="AF1211" s="14" t="e">
        <f t="array" ref="AF1211">TTEST(IF(H1211:R1211&lt;&gt;0,H1211:R1211),IF(S1211:AA1211&lt;&gt;0,S1211:AA1211),2,3)</f>
        <v>#DIV/0!</v>
      </c>
      <c r="AG1211" t="e">
        <f t="array" ref="AG1211">AVERAGE(IF(H1211:R1211&lt;&gt;0,H1211:R1211))</f>
        <v>#DIV/0!</v>
      </c>
      <c r="AH1211" t="e">
        <f t="array" ref="AH1211">STDEV(IF(H1211:R1211&lt;&gt;0,H1211:R1211))</f>
        <v>#DIV/0!</v>
      </c>
      <c r="AI1211" t="e">
        <f t="shared" si="60"/>
        <v>#DIV/0!</v>
      </c>
    </row>
    <row r="1212" spans="1:35" x14ac:dyDescent="0.2">
      <c r="A1212" s="2" t="s">
        <v>960</v>
      </c>
      <c r="B1212" s="2">
        <v>60864</v>
      </c>
      <c r="C1212" s="5">
        <v>1590</v>
      </c>
      <c r="D1212" s="5">
        <f t="shared" si="58"/>
        <v>47717376</v>
      </c>
      <c r="E1212" s="5">
        <v>784</v>
      </c>
      <c r="F1212" s="5">
        <f t="shared" si="59"/>
        <v>1</v>
      </c>
      <c r="G1212" s="5">
        <v>112</v>
      </c>
      <c r="H1212" s="14">
        <v>0</v>
      </c>
      <c r="I1212" s="14">
        <v>2367</v>
      </c>
      <c r="J1212" s="14">
        <v>230.7526709</v>
      </c>
      <c r="K1212" s="14">
        <v>0</v>
      </c>
      <c r="L1212" s="14">
        <v>0</v>
      </c>
      <c r="M1212" s="14">
        <v>942.90619040000001</v>
      </c>
      <c r="N1212" s="14">
        <v>0</v>
      </c>
      <c r="O1212" s="14">
        <v>5339.393951</v>
      </c>
      <c r="P1212" s="14">
        <v>699.40435130000003</v>
      </c>
      <c r="Q1212" s="14">
        <v>0</v>
      </c>
      <c r="R1212" s="14">
        <v>765.3062122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784</v>
      </c>
      <c r="AC1212" s="14">
        <v>854.10620129999995</v>
      </c>
      <c r="AD1212" s="14" t="e">
        <v>#NUM!</v>
      </c>
      <c r="AE1212" s="14" t="e">
        <v>#NUM!</v>
      </c>
      <c r="AF1212" s="14" t="e">
        <f t="array" ref="AF1212">TTEST(IF(H1212:R1212&lt;&gt;0,H1212:R1212),IF(S1212:AA1212&lt;&gt;0,S1212:AA1212),2,3)</f>
        <v>#DIV/0!</v>
      </c>
      <c r="AG1212">
        <f t="array" ref="AG1212">AVERAGE(IF(H1212:R1212&lt;&gt;0,H1212:R1212))</f>
        <v>1724.1272293</v>
      </c>
      <c r="AH1212">
        <f t="array" ref="AH1212">STDEV(IF(H1212:R1212&lt;&gt;0,H1212:R1212))</f>
        <v>1912.7627908951304</v>
      </c>
      <c r="AI1212">
        <f t="shared" si="60"/>
        <v>90.138057761629014</v>
      </c>
    </row>
    <row r="1213" spans="1:35" x14ac:dyDescent="0.2">
      <c r="A1213" s="2" t="s">
        <v>1169</v>
      </c>
      <c r="B1213" s="2">
        <v>56549</v>
      </c>
      <c r="C1213" s="5">
        <v>1079</v>
      </c>
      <c r="D1213" s="5">
        <f t="shared" si="58"/>
        <v>47388062</v>
      </c>
      <c r="E1213" s="5">
        <v>838</v>
      </c>
      <c r="F1213" s="5">
        <f t="shared" si="59"/>
        <v>1</v>
      </c>
      <c r="G1213" s="5">
        <v>94</v>
      </c>
      <c r="H1213" s="14">
        <v>0</v>
      </c>
      <c r="I1213" s="14">
        <v>1078</v>
      </c>
      <c r="J1213" s="14">
        <v>32.432803960000001</v>
      </c>
      <c r="K1213" s="14">
        <v>0</v>
      </c>
      <c r="L1213" s="14">
        <v>0</v>
      </c>
      <c r="M1213" s="14">
        <v>597.79981780000003</v>
      </c>
      <c r="N1213" s="14">
        <v>0</v>
      </c>
      <c r="O1213" s="14">
        <v>0</v>
      </c>
      <c r="P1213" s="14">
        <v>374.66954199999998</v>
      </c>
      <c r="Q1213" s="14">
        <v>0</v>
      </c>
      <c r="R1213" s="14">
        <v>0</v>
      </c>
      <c r="S1213" s="14">
        <v>0</v>
      </c>
      <c r="T1213" s="14">
        <v>1557.8279950000001</v>
      </c>
      <c r="U1213" s="14">
        <v>0</v>
      </c>
      <c r="V1213" s="14">
        <v>3186.016462</v>
      </c>
      <c r="W1213" s="14">
        <v>1477.667678</v>
      </c>
      <c r="X1213" s="14">
        <v>0</v>
      </c>
      <c r="Y1213" s="14">
        <v>0</v>
      </c>
      <c r="Z1213" s="14">
        <v>0</v>
      </c>
      <c r="AA1213" s="14">
        <v>0</v>
      </c>
      <c r="AB1213" s="14">
        <v>329</v>
      </c>
      <c r="AC1213" s="14">
        <v>486.2346799</v>
      </c>
      <c r="AD1213" s="14">
        <v>1557.8279950000001</v>
      </c>
      <c r="AE1213" s="14">
        <v>3.2038603160000001</v>
      </c>
      <c r="AF1213" s="14">
        <f t="array" ref="AF1213">TTEST(IF(H1213:R1213&lt;&gt;0,H1213:R1213),IF(S1213:AA1213&lt;&gt;0,S1213:AA1213),2,3)</f>
        <v>9.2373175981580208E-2</v>
      </c>
      <c r="AG1213">
        <f t="array" ref="AG1213">AVERAGE(IF(H1213:R1213&lt;&gt;0,H1213:R1213))</f>
        <v>520.72554093999997</v>
      </c>
      <c r="AH1213">
        <f t="array" ref="AH1213">STDEV(IF(H1213:R1213&lt;&gt;0,H1213:R1213))</f>
        <v>438.27594758245192</v>
      </c>
      <c r="AI1213">
        <f t="shared" si="60"/>
        <v>118.81225602553447</v>
      </c>
    </row>
    <row r="1214" spans="1:35" x14ac:dyDescent="0.2">
      <c r="A1214" s="2" t="s">
        <v>1051</v>
      </c>
      <c r="B1214" s="2">
        <v>12625</v>
      </c>
      <c r="C1214" s="5">
        <v>6460</v>
      </c>
      <c r="D1214" s="5">
        <f t="shared" si="58"/>
        <v>47369000</v>
      </c>
      <c r="E1214" s="5">
        <v>3752</v>
      </c>
      <c r="F1214" s="5">
        <f t="shared" si="59"/>
        <v>1</v>
      </c>
      <c r="G1214" s="5">
        <v>106</v>
      </c>
      <c r="H1214" s="14">
        <v>0</v>
      </c>
      <c r="I1214" s="14">
        <v>26668</v>
      </c>
      <c r="J1214" s="14">
        <v>1847.5469579999999</v>
      </c>
      <c r="K1214" s="14">
        <v>0</v>
      </c>
      <c r="L1214" s="14">
        <v>0</v>
      </c>
      <c r="M1214" s="14">
        <v>3728.2805539999999</v>
      </c>
      <c r="N1214" s="14">
        <v>0</v>
      </c>
      <c r="O1214" s="14">
        <v>3445.1133329999998</v>
      </c>
      <c r="P1214" s="14">
        <v>1258.4584669999999</v>
      </c>
      <c r="Q1214" s="14">
        <v>14155.35959</v>
      </c>
      <c r="R1214" s="14">
        <v>11739.19695</v>
      </c>
      <c r="S1214" s="14">
        <v>3618.5769679999999</v>
      </c>
      <c r="T1214" s="14">
        <v>0</v>
      </c>
      <c r="U1214" s="14">
        <v>0</v>
      </c>
      <c r="V1214" s="14">
        <v>3775.6638349999998</v>
      </c>
      <c r="W1214" s="14">
        <v>0</v>
      </c>
      <c r="X1214" s="14">
        <v>4904.2033689999998</v>
      </c>
      <c r="Y1214" s="14">
        <v>3852.8920410000001</v>
      </c>
      <c r="Z1214" s="14">
        <v>2597.5830190000001</v>
      </c>
      <c r="AA1214" s="14">
        <v>3303.741876</v>
      </c>
      <c r="AB1214" s="14">
        <v>5550</v>
      </c>
      <c r="AC1214" s="14">
        <v>3728.2805539999999</v>
      </c>
      <c r="AD1214" s="14">
        <v>3697.1204010000001</v>
      </c>
      <c r="AE1214" s="14">
        <v>0.99164221900000005</v>
      </c>
      <c r="AF1214" s="14">
        <f t="array" ref="AF1214">TTEST(IF(H1214:R1214&lt;&gt;0,H1214:R1214),IF(S1214:AA1214&lt;&gt;0,S1214:AA1214),2,3)</f>
        <v>0.18182299154416989</v>
      </c>
      <c r="AG1214">
        <f t="array" ref="AG1214">AVERAGE(IF(H1214:R1214&lt;&gt;0,H1214:R1214))</f>
        <v>8977.4222645714271</v>
      </c>
      <c r="AH1214">
        <f t="array" ref="AH1214">STDEV(IF(H1214:R1214&lt;&gt;0,H1214:R1214))</f>
        <v>9273.3707444116808</v>
      </c>
      <c r="AI1214">
        <f t="shared" si="60"/>
        <v>96.808620209446516</v>
      </c>
    </row>
    <row r="1215" spans="1:35" x14ac:dyDescent="0.2">
      <c r="A1215" s="2" t="s">
        <v>1280</v>
      </c>
      <c r="B1215" s="2">
        <v>39186</v>
      </c>
      <c r="C1215" s="5">
        <v>1200</v>
      </c>
      <c r="D1215" s="5">
        <f t="shared" si="58"/>
        <v>47023200</v>
      </c>
      <c r="E1215" s="5">
        <v>1200</v>
      </c>
      <c r="F1215" s="5">
        <f t="shared" si="59"/>
        <v>1</v>
      </c>
      <c r="G1215" s="5"/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1200</v>
      </c>
      <c r="AC1215" s="14" t="e">
        <v>#NUM!</v>
      </c>
      <c r="AD1215" s="14" t="e">
        <v>#NUM!</v>
      </c>
      <c r="AE1215" s="14" t="e">
        <v>#NUM!</v>
      </c>
      <c r="AF1215" s="14" t="e">
        <f t="array" ref="AF1215">TTEST(IF(H1215:R1215&lt;&gt;0,H1215:R1215),IF(S1215:AA1215&lt;&gt;0,S1215:AA1215),2,3)</f>
        <v>#DIV/0!</v>
      </c>
      <c r="AG1215" t="e">
        <f t="array" ref="AG1215">AVERAGE(IF(H1215:R1215&lt;&gt;0,H1215:R1215))</f>
        <v>#DIV/0!</v>
      </c>
      <c r="AH1215" t="e">
        <f t="array" ref="AH1215">STDEV(IF(H1215:R1215&lt;&gt;0,H1215:R1215))</f>
        <v>#DIV/0!</v>
      </c>
      <c r="AI1215" t="e">
        <f t="shared" si="60"/>
        <v>#DIV/0!</v>
      </c>
    </row>
    <row r="1216" spans="1:35" x14ac:dyDescent="0.2">
      <c r="A1216" s="2" t="s">
        <v>1186</v>
      </c>
      <c r="B1216" s="2">
        <v>38023</v>
      </c>
      <c r="C1216" s="5">
        <v>1570</v>
      </c>
      <c r="D1216" s="5">
        <f t="shared" si="58"/>
        <v>46730267</v>
      </c>
      <c r="E1216" s="5">
        <v>1229</v>
      </c>
      <c r="F1216" s="5">
        <f t="shared" si="59"/>
        <v>1</v>
      </c>
      <c r="G1216" s="5">
        <v>112</v>
      </c>
      <c r="H1216" s="14">
        <v>5640</v>
      </c>
      <c r="I1216" s="14">
        <v>1794</v>
      </c>
      <c r="J1216" s="14">
        <v>113.05237150000001</v>
      </c>
      <c r="K1216" s="14">
        <v>0</v>
      </c>
      <c r="L1216" s="14">
        <v>0</v>
      </c>
      <c r="M1216" s="14">
        <v>1147.424389</v>
      </c>
      <c r="N1216" s="14">
        <v>0</v>
      </c>
      <c r="O1216" s="14">
        <v>0</v>
      </c>
      <c r="P1216" s="14">
        <v>168.23289600000001</v>
      </c>
      <c r="Q1216" s="14">
        <v>0</v>
      </c>
      <c r="R1216" s="14">
        <v>0</v>
      </c>
      <c r="S1216" s="14">
        <v>0</v>
      </c>
      <c r="T1216" s="14">
        <v>1310.6246450000001</v>
      </c>
      <c r="U1216" s="14">
        <v>0</v>
      </c>
      <c r="V1216" s="14">
        <v>0</v>
      </c>
      <c r="W1216" s="14">
        <v>1571.976975</v>
      </c>
      <c r="X1216" s="14">
        <v>0</v>
      </c>
      <c r="Y1216" s="14">
        <v>0</v>
      </c>
      <c r="Z1216" s="14">
        <v>0</v>
      </c>
      <c r="AA1216" s="14">
        <v>0</v>
      </c>
      <c r="AB1216" s="14">
        <v>815</v>
      </c>
      <c r="AC1216" s="14">
        <v>1147.424389</v>
      </c>
      <c r="AD1216" s="14">
        <v>1441.30081</v>
      </c>
      <c r="AE1216" s="14">
        <v>1.2561183330000001</v>
      </c>
      <c r="AF1216" s="14">
        <f t="array" ref="AF1216">TTEST(IF(H1216:R1216&lt;&gt;0,H1216:R1216),IF(S1216:AA1216&lt;&gt;0,S1216:AA1216),2,3)</f>
        <v>0.76230893058271465</v>
      </c>
      <c r="AG1216">
        <f t="array" ref="AG1216">AVERAGE(IF(H1216:R1216&lt;&gt;0,H1216:R1216))</f>
        <v>1772.5419312999998</v>
      </c>
      <c r="AH1216">
        <f t="array" ref="AH1216">STDEV(IF(H1216:R1216&lt;&gt;0,H1216:R1216))</f>
        <v>2273.5532423602199</v>
      </c>
      <c r="AI1216">
        <f t="shared" si="60"/>
        <v>77.963510960486218</v>
      </c>
    </row>
    <row r="1217" spans="1:35" x14ac:dyDescent="0.2">
      <c r="A1217" s="2" t="s">
        <v>1124</v>
      </c>
      <c r="B1217" s="2">
        <v>23488</v>
      </c>
      <c r="C1217" s="5">
        <v>2956</v>
      </c>
      <c r="D1217" s="5">
        <f t="shared" si="58"/>
        <v>46694144</v>
      </c>
      <c r="E1217" s="5">
        <v>1988</v>
      </c>
      <c r="F1217" s="5">
        <f t="shared" si="59"/>
        <v>1</v>
      </c>
      <c r="G1217" s="5">
        <v>101</v>
      </c>
      <c r="H1217" s="14">
        <v>0</v>
      </c>
      <c r="I1217" s="14">
        <v>10802</v>
      </c>
      <c r="J1217" s="14">
        <v>549.08895029999996</v>
      </c>
      <c r="K1217" s="14">
        <v>0</v>
      </c>
      <c r="L1217" s="14">
        <v>0</v>
      </c>
      <c r="M1217" s="14">
        <v>1535.0328480000001</v>
      </c>
      <c r="N1217" s="14">
        <v>0</v>
      </c>
      <c r="O1217" s="14">
        <v>0</v>
      </c>
      <c r="P1217" s="14">
        <v>2477.3488510000002</v>
      </c>
      <c r="Q1217" s="14">
        <v>0</v>
      </c>
      <c r="R1217" s="14">
        <v>2109.9011099999998</v>
      </c>
      <c r="S1217" s="14">
        <v>0</v>
      </c>
      <c r="T1217" s="14">
        <v>1495.249139</v>
      </c>
      <c r="U1217" s="14">
        <v>0</v>
      </c>
      <c r="V1217" s="14">
        <v>0</v>
      </c>
      <c r="W1217" s="14">
        <v>1866.267317</v>
      </c>
      <c r="X1217" s="14">
        <v>0</v>
      </c>
      <c r="Y1217" s="14">
        <v>4615.8386010000004</v>
      </c>
      <c r="Z1217" s="14">
        <v>0</v>
      </c>
      <c r="AA1217" s="14">
        <v>3141.4830040000002</v>
      </c>
      <c r="AB1217" s="14">
        <v>967</v>
      </c>
      <c r="AC1217" s="14">
        <v>2109.9011099999998</v>
      </c>
      <c r="AD1217" s="14">
        <v>2503.8751600000001</v>
      </c>
      <c r="AE1217" s="14">
        <v>1.1867263109999999</v>
      </c>
      <c r="AF1217" s="14">
        <f t="array" ref="AF1217">TTEST(IF(H1217:R1217&lt;&gt;0,H1217:R1217),IF(S1217:AA1217&lt;&gt;0,S1217:AA1217),2,3)</f>
        <v>0.7332091283399178</v>
      </c>
      <c r="AG1217">
        <f t="array" ref="AG1217">AVERAGE(IF(H1217:R1217&lt;&gt;0,H1217:R1217))</f>
        <v>3494.6743518600001</v>
      </c>
      <c r="AH1217">
        <f t="array" ref="AH1217">STDEV(IF(H1217:R1217&lt;&gt;0,H1217:R1217))</f>
        <v>4149.2838061396287</v>
      </c>
      <c r="AI1217">
        <f t="shared" si="60"/>
        <v>84.223555561299193</v>
      </c>
    </row>
    <row r="1218" spans="1:35" x14ac:dyDescent="0.2">
      <c r="A1218" s="2" t="s">
        <v>1311</v>
      </c>
      <c r="B1218" s="2">
        <v>38972</v>
      </c>
      <c r="C1218" s="5">
        <v>1105</v>
      </c>
      <c r="D1218" s="5">
        <f t="shared" si="58"/>
        <v>46649484</v>
      </c>
      <c r="E1218" s="5">
        <v>1197</v>
      </c>
      <c r="F1218" s="5">
        <f t="shared" si="59"/>
        <v>1</v>
      </c>
      <c r="G1218" s="5">
        <v>50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516.85257379999996</v>
      </c>
      <c r="P1218" s="14">
        <v>0</v>
      </c>
      <c r="Q1218" s="14">
        <v>0</v>
      </c>
      <c r="R1218" s="14">
        <v>0</v>
      </c>
      <c r="S1218" s="14">
        <v>0</v>
      </c>
      <c r="T1218" s="14">
        <v>1196.9981620000001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1600</v>
      </c>
      <c r="AC1218" s="14">
        <v>516.85257379999996</v>
      </c>
      <c r="AD1218" s="14">
        <v>1196.9981620000001</v>
      </c>
      <c r="AE1218" s="14">
        <v>2.3159373159999999</v>
      </c>
      <c r="AF1218" s="14" t="e">
        <f t="array" ref="AF1218">TTEST(IF(H1218:R1218&lt;&gt;0,H1218:R1218),IF(S1218:AA1218&lt;&gt;0,S1218:AA1218),2,3)</f>
        <v>#DIV/0!</v>
      </c>
      <c r="AG1218">
        <f t="array" ref="AG1218">AVERAGE(IF(H1218:R1218&lt;&gt;0,H1218:R1218))</f>
        <v>516.85257379999996</v>
      </c>
      <c r="AH1218" t="e">
        <f t="array" ref="AH1218">STDEV(IF(H1218:R1218&lt;&gt;0,H1218:R1218))</f>
        <v>#DIV/0!</v>
      </c>
      <c r="AI1218" t="e">
        <f t="shared" si="60"/>
        <v>#DIV/0!</v>
      </c>
    </row>
    <row r="1219" spans="1:35" x14ac:dyDescent="0.2">
      <c r="A1219" s="2" t="s">
        <v>1144</v>
      </c>
      <c r="B1219" s="2">
        <v>19026</v>
      </c>
      <c r="C1219" s="5">
        <v>3491</v>
      </c>
      <c r="D1219" s="5">
        <f t="shared" si="58"/>
        <v>46461492</v>
      </c>
      <c r="E1219" s="5">
        <v>2442</v>
      </c>
      <c r="F1219" s="5">
        <f t="shared" si="59"/>
        <v>1</v>
      </c>
      <c r="G1219" s="5">
        <v>101</v>
      </c>
      <c r="H1219" s="14">
        <v>0</v>
      </c>
      <c r="I1219" s="14">
        <v>8546</v>
      </c>
      <c r="J1219" s="14">
        <v>0</v>
      </c>
      <c r="K1219" s="14">
        <v>535.78330270000004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2956.2737350000002</v>
      </c>
      <c r="R1219" s="14">
        <v>0</v>
      </c>
      <c r="S1219" s="14">
        <v>0</v>
      </c>
      <c r="T1219" s="14">
        <v>1927.6491100000001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2956.2737350000002</v>
      </c>
      <c r="AD1219" s="14">
        <v>1927.6491100000001</v>
      </c>
      <c r="AE1219" s="14">
        <v>0.65205365999999998</v>
      </c>
      <c r="AF1219" s="14" t="e">
        <f t="array" ref="AF1219">TTEST(IF(H1219:R1219&lt;&gt;0,H1219:R1219),IF(S1219:AA1219&lt;&gt;0,S1219:AA1219),2,3)</f>
        <v>#DIV/0!</v>
      </c>
      <c r="AG1219">
        <f t="array" ref="AG1219">AVERAGE(IF(H1219:R1219&lt;&gt;0,H1219:R1219))</f>
        <v>4012.6856792333333</v>
      </c>
      <c r="AH1219">
        <f t="array" ref="AH1219">STDEV(IF(H1219:R1219&lt;&gt;0,H1219:R1219))</f>
        <v>4108.2718424375316</v>
      </c>
      <c r="AI1219">
        <f t="shared" si="60"/>
        <v>97.673324286459945</v>
      </c>
    </row>
    <row r="1220" spans="1:35" x14ac:dyDescent="0.2">
      <c r="A1220" s="2" t="s">
        <v>1178</v>
      </c>
      <c r="B1220" s="2">
        <v>33785</v>
      </c>
      <c r="C1220" s="5">
        <v>1794</v>
      </c>
      <c r="D1220" s="5">
        <f t="shared" si="58"/>
        <v>46420590</v>
      </c>
      <c r="E1220" s="5">
        <v>1374</v>
      </c>
      <c r="F1220" s="5">
        <f t="shared" si="59"/>
        <v>1</v>
      </c>
      <c r="G1220" s="5">
        <v>76</v>
      </c>
      <c r="H1220" s="14">
        <v>0</v>
      </c>
      <c r="I1220" s="14">
        <v>1421</v>
      </c>
      <c r="J1220" s="14">
        <v>195.28605719999999</v>
      </c>
      <c r="K1220" s="14">
        <v>0</v>
      </c>
      <c r="L1220" s="14">
        <v>0</v>
      </c>
      <c r="M1220" s="14">
        <v>1140.7491379999999</v>
      </c>
      <c r="N1220" s="14">
        <v>0</v>
      </c>
      <c r="O1220" s="14">
        <v>1342.6765889999999</v>
      </c>
      <c r="P1220" s="14">
        <v>2707.5955730000001</v>
      </c>
      <c r="Q1220" s="14">
        <v>0</v>
      </c>
      <c r="R1220" s="14">
        <v>1373.628647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4380</v>
      </c>
      <c r="AC1220" s="14">
        <v>1358.1526180000001</v>
      </c>
      <c r="AD1220" s="14" t="e">
        <v>#NUM!</v>
      </c>
      <c r="AE1220" s="14" t="e">
        <v>#NUM!</v>
      </c>
      <c r="AF1220" s="14" t="e">
        <f t="array" ref="AF1220">TTEST(IF(H1220:R1220&lt;&gt;0,H1220:R1220),IF(S1220:AA1220&lt;&gt;0,S1220:AA1220),2,3)</f>
        <v>#DIV/0!</v>
      </c>
      <c r="AG1220">
        <f t="array" ref="AG1220">AVERAGE(IF(H1220:R1220&lt;&gt;0,H1220:R1220))</f>
        <v>1363.4893340333331</v>
      </c>
      <c r="AH1220">
        <f t="array" ref="AH1220">STDEV(IF(H1220:R1220&lt;&gt;0,H1220:R1220))</f>
        <v>803.09116858366872</v>
      </c>
      <c r="AI1220">
        <f t="shared" si="60"/>
        <v>169.78014294914766</v>
      </c>
    </row>
    <row r="1221" spans="1:35" x14ac:dyDescent="0.2">
      <c r="A1221" s="2" t="s">
        <v>1286</v>
      </c>
      <c r="B1221" s="2">
        <v>40178</v>
      </c>
      <c r="C1221" s="5">
        <v>1153</v>
      </c>
      <c r="D1221" s="5">
        <f t="shared" si="58"/>
        <v>46325234</v>
      </c>
      <c r="E1221" s="5">
        <v>1153</v>
      </c>
      <c r="F1221" s="5">
        <f t="shared" si="59"/>
        <v>1</v>
      </c>
      <c r="G1221" s="5"/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1152.623486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 t="e">
        <v>#NUM!</v>
      </c>
      <c r="AD1221" s="14">
        <v>1152.623486</v>
      </c>
      <c r="AE1221" s="14" t="e">
        <v>#NUM!</v>
      </c>
      <c r="AF1221" s="14" t="e">
        <f t="array" ref="AF1221">TTEST(IF(H1221:R1221&lt;&gt;0,H1221:R1221),IF(S1221:AA1221&lt;&gt;0,S1221:AA1221),2,3)</f>
        <v>#DIV/0!</v>
      </c>
      <c r="AG1221" t="e">
        <f t="array" ref="AG1221">AVERAGE(IF(H1221:R1221&lt;&gt;0,H1221:R1221))</f>
        <v>#DIV/0!</v>
      </c>
      <c r="AH1221" t="e">
        <f t="array" ref="AH1221">STDEV(IF(H1221:R1221&lt;&gt;0,H1221:R1221))</f>
        <v>#DIV/0!</v>
      </c>
      <c r="AI1221" t="e">
        <f t="shared" si="60"/>
        <v>#DIV/0!</v>
      </c>
    </row>
    <row r="1222" spans="1:35" x14ac:dyDescent="0.2">
      <c r="A1222" s="2" t="s">
        <v>1136</v>
      </c>
      <c r="B1222" s="2">
        <v>22782</v>
      </c>
      <c r="C1222" s="5">
        <v>2968</v>
      </c>
      <c r="D1222" s="5">
        <f t="shared" ref="D1222:D1285" si="61">B1222*E1222</f>
        <v>46110768</v>
      </c>
      <c r="E1222" s="5">
        <v>2024</v>
      </c>
      <c r="F1222" s="5">
        <f t="shared" ref="F1222:F1285" si="62">IF(E1222&lt;14993,1,0)</f>
        <v>1</v>
      </c>
      <c r="G1222" s="5">
        <v>104</v>
      </c>
      <c r="H1222" s="14">
        <v>0</v>
      </c>
      <c r="I1222" s="14">
        <v>3763</v>
      </c>
      <c r="J1222" s="14">
        <v>601.48010190000002</v>
      </c>
      <c r="K1222" s="14">
        <v>909.5671992</v>
      </c>
      <c r="L1222" s="14">
        <v>0</v>
      </c>
      <c r="M1222" s="14">
        <v>1732.424276</v>
      </c>
      <c r="N1222" s="14">
        <v>11868.719789999999</v>
      </c>
      <c r="O1222" s="14">
        <v>0</v>
      </c>
      <c r="P1222" s="14">
        <v>2646.8153950000001</v>
      </c>
      <c r="Q1222" s="14">
        <v>0</v>
      </c>
      <c r="R1222" s="14">
        <v>2023.70983</v>
      </c>
      <c r="S1222" s="14">
        <v>0</v>
      </c>
      <c r="T1222" s="14">
        <v>0</v>
      </c>
      <c r="U1222" s="14">
        <v>0</v>
      </c>
      <c r="V1222" s="14">
        <v>0</v>
      </c>
      <c r="W1222" s="14">
        <v>2086.2845240000001</v>
      </c>
      <c r="X1222" s="14">
        <v>2021.0752540000001</v>
      </c>
      <c r="Y1222" s="14">
        <v>0</v>
      </c>
      <c r="Z1222" s="14">
        <v>0</v>
      </c>
      <c r="AA1222" s="14">
        <v>3074.5093929999998</v>
      </c>
      <c r="AB1222" s="14">
        <v>1920</v>
      </c>
      <c r="AC1222" s="14">
        <v>2023.70983</v>
      </c>
      <c r="AD1222" s="14">
        <v>2086.2845240000001</v>
      </c>
      <c r="AE1222" s="14">
        <v>1.0309207840000001</v>
      </c>
      <c r="AF1222" s="14">
        <f t="array" ref="AF1222">TTEST(IF(H1222:R1222&lt;&gt;0,H1222:R1222),IF(S1222:AA1222&lt;&gt;0,S1222:AA1222),2,3)</f>
        <v>0.54286246036294006</v>
      </c>
      <c r="AG1222">
        <f t="array" ref="AG1222">AVERAGE(IF(H1222:R1222&lt;&gt;0,H1222:R1222))</f>
        <v>3363.673798871429</v>
      </c>
      <c r="AH1222">
        <f t="array" ref="AH1222">STDEV(IF(H1222:R1222&lt;&gt;0,H1222:R1222))</f>
        <v>3896.964339140628</v>
      </c>
      <c r="AI1222">
        <f t="shared" si="60"/>
        <v>86.315231707077871</v>
      </c>
    </row>
    <row r="1223" spans="1:35" x14ac:dyDescent="0.2">
      <c r="A1223" s="2" t="s">
        <v>1289</v>
      </c>
      <c r="B1223" s="2">
        <v>38591</v>
      </c>
      <c r="C1223" s="5">
        <v>1193</v>
      </c>
      <c r="D1223" s="5">
        <f t="shared" si="61"/>
        <v>46039063</v>
      </c>
      <c r="E1223" s="5">
        <v>1193</v>
      </c>
      <c r="F1223" s="5">
        <f t="shared" si="62"/>
        <v>1</v>
      </c>
      <c r="G1223" s="5"/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1192.797869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 t="e">
        <v>#NUM!</v>
      </c>
      <c r="AD1223" s="14">
        <v>1192.797869</v>
      </c>
      <c r="AE1223" s="14" t="e">
        <v>#NUM!</v>
      </c>
      <c r="AF1223" s="14" t="e">
        <f t="array" ref="AF1223">TTEST(IF(H1223:R1223&lt;&gt;0,H1223:R1223),IF(S1223:AA1223&lt;&gt;0,S1223:AA1223),2,3)</f>
        <v>#DIV/0!</v>
      </c>
      <c r="AG1223" t="e">
        <f t="array" ref="AG1223">AVERAGE(IF(H1223:R1223&lt;&gt;0,H1223:R1223))</f>
        <v>#DIV/0!</v>
      </c>
      <c r="AH1223" t="e">
        <f t="array" ref="AH1223">STDEV(IF(H1223:R1223&lt;&gt;0,H1223:R1223))</f>
        <v>#DIV/0!</v>
      </c>
      <c r="AI1223" t="e">
        <f t="shared" si="60"/>
        <v>#DIV/0!</v>
      </c>
    </row>
    <row r="1224" spans="1:35" x14ac:dyDescent="0.2">
      <c r="A1224" s="2" t="s">
        <v>1055</v>
      </c>
      <c r="B1224" s="2">
        <v>42995</v>
      </c>
      <c r="C1224" s="5">
        <v>1855</v>
      </c>
      <c r="D1224" s="5">
        <f t="shared" si="61"/>
        <v>45918660</v>
      </c>
      <c r="E1224" s="5">
        <v>1068</v>
      </c>
      <c r="F1224" s="5">
        <f t="shared" si="62"/>
        <v>1</v>
      </c>
      <c r="G1224" s="5">
        <v>121</v>
      </c>
      <c r="H1224" s="14">
        <v>0</v>
      </c>
      <c r="I1224" s="14">
        <v>754</v>
      </c>
      <c r="J1224" s="14">
        <v>60.91410484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269.14419750000002</v>
      </c>
      <c r="Q1224" s="14">
        <v>0</v>
      </c>
      <c r="R1224" s="14">
        <v>690.07219740000005</v>
      </c>
      <c r="S1224" s="14">
        <v>0</v>
      </c>
      <c r="T1224" s="14">
        <v>1381.9985959999999</v>
      </c>
      <c r="U1224" s="14">
        <v>6839.4007899999997</v>
      </c>
      <c r="V1224" s="14">
        <v>3265.985835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1580</v>
      </c>
      <c r="AC1224" s="14">
        <v>479.60819750000002</v>
      </c>
      <c r="AD1224" s="14">
        <v>3265.985835</v>
      </c>
      <c r="AE1224" s="14">
        <v>6.809695606</v>
      </c>
      <c r="AF1224" s="14">
        <f t="array" ref="AF1224">TTEST(IF(H1224:R1224&lt;&gt;0,H1224:R1224),IF(S1224:AA1224&lt;&gt;0,S1224:AA1224),2,3)</f>
        <v>0.16732540176316876</v>
      </c>
      <c r="AG1224">
        <f t="array" ref="AG1224">AVERAGE(IF(H1224:R1224&lt;&gt;0,H1224:R1224))</f>
        <v>443.532624935</v>
      </c>
      <c r="AH1224">
        <f t="array" ref="AH1224">STDEV(IF(H1224:R1224&lt;&gt;0,H1224:R1224))</f>
        <v>333.65651365534421</v>
      </c>
      <c r="AI1224">
        <f t="shared" si="60"/>
        <v>132.93090552194465</v>
      </c>
    </row>
    <row r="1225" spans="1:35" x14ac:dyDescent="0.2">
      <c r="A1225" s="2" t="s">
        <v>1279</v>
      </c>
      <c r="B1225" s="2">
        <v>32639</v>
      </c>
      <c r="C1225" s="5">
        <v>1450</v>
      </c>
      <c r="D1225" s="5">
        <f t="shared" si="61"/>
        <v>45792517</v>
      </c>
      <c r="E1225" s="5">
        <v>1403</v>
      </c>
      <c r="F1225" s="5">
        <f t="shared" si="62"/>
        <v>1</v>
      </c>
      <c r="G1225" s="5">
        <v>53</v>
      </c>
      <c r="H1225" s="14">
        <v>0</v>
      </c>
      <c r="I1225" s="14">
        <v>1403</v>
      </c>
      <c r="J1225" s="14">
        <v>180.81465660000001</v>
      </c>
      <c r="K1225" s="14">
        <v>0</v>
      </c>
      <c r="L1225" s="14">
        <v>0</v>
      </c>
      <c r="M1225" s="14">
        <v>672.52790819999996</v>
      </c>
      <c r="N1225" s="14">
        <v>0</v>
      </c>
      <c r="O1225" s="14">
        <v>0</v>
      </c>
      <c r="P1225" s="14">
        <v>1291.943567</v>
      </c>
      <c r="Q1225" s="14">
        <v>0</v>
      </c>
      <c r="R1225" s="14">
        <v>915.59372299999995</v>
      </c>
      <c r="S1225" s="14">
        <v>0</v>
      </c>
      <c r="T1225" s="14">
        <v>1474.2103340000001</v>
      </c>
      <c r="U1225" s="14">
        <v>0</v>
      </c>
      <c r="V1225" s="14">
        <v>2352.5374510000001</v>
      </c>
      <c r="W1225" s="14">
        <v>1692.6152010000001</v>
      </c>
      <c r="X1225" s="14">
        <v>1640.941593</v>
      </c>
      <c r="Y1225" s="14">
        <v>0</v>
      </c>
      <c r="Z1225" s="14">
        <v>0</v>
      </c>
      <c r="AA1225" s="14">
        <v>3007.9145130000002</v>
      </c>
      <c r="AB1225" s="14">
        <v>1320</v>
      </c>
      <c r="AC1225" s="14">
        <v>915.59372299999995</v>
      </c>
      <c r="AD1225" s="14">
        <v>1692.6152010000001</v>
      </c>
      <c r="AE1225" s="14">
        <v>1.8486531289999999</v>
      </c>
      <c r="AF1225" s="14">
        <f t="array" ref="AF1225">TTEST(IF(H1225:R1225&lt;&gt;0,H1225:R1225),IF(S1225:AA1225&lt;&gt;0,S1225:AA1225),2,3)</f>
        <v>1.4542119849422892E-2</v>
      </c>
      <c r="AG1225">
        <f t="array" ref="AG1225">AVERAGE(IF(H1225:R1225&lt;&gt;0,H1225:R1225))</f>
        <v>892.77597096000011</v>
      </c>
      <c r="AH1225">
        <f t="array" ref="AH1225">STDEV(IF(H1225:R1225&lt;&gt;0,H1225:R1225))</f>
        <v>493.8577987743721</v>
      </c>
      <c r="AI1225">
        <f t="shared" si="60"/>
        <v>180.77591832621459</v>
      </c>
    </row>
    <row r="1226" spans="1:35" x14ac:dyDescent="0.2">
      <c r="A1226" s="2" t="s">
        <v>823</v>
      </c>
      <c r="B1226" s="2">
        <v>54095</v>
      </c>
      <c r="C1226" s="5">
        <v>2476</v>
      </c>
      <c r="D1226" s="5">
        <f t="shared" si="61"/>
        <v>45764370</v>
      </c>
      <c r="E1226" s="5">
        <v>846</v>
      </c>
      <c r="F1226" s="5">
        <f t="shared" si="62"/>
        <v>1</v>
      </c>
      <c r="G1226" s="5">
        <v>144</v>
      </c>
      <c r="H1226" s="14">
        <v>0</v>
      </c>
      <c r="I1226" s="14">
        <v>0</v>
      </c>
      <c r="J1226" s="14">
        <v>17.050184229999999</v>
      </c>
      <c r="K1226" s="14">
        <v>6564.4988899999998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846</v>
      </c>
      <c r="AC1226" s="14">
        <v>3290.7745369999998</v>
      </c>
      <c r="AD1226" s="14" t="e">
        <v>#NUM!</v>
      </c>
      <c r="AE1226" s="14" t="e">
        <v>#NUM!</v>
      </c>
      <c r="AF1226" s="14" t="e">
        <f t="array" ref="AF1226">TTEST(IF(H1226:R1226&lt;&gt;0,H1226:R1226),IF(S1226:AA1226&lt;&gt;0,S1226:AA1226),2,3)</f>
        <v>#DIV/0!</v>
      </c>
      <c r="AG1226">
        <f t="array" ref="AG1226">AVERAGE(IF(H1226:R1226&lt;&gt;0,H1226:R1226))</f>
        <v>3290.7745371149999</v>
      </c>
      <c r="AH1226">
        <f t="array" ref="AH1226">STDEV(IF(H1226:R1226&lt;&gt;0,H1226:R1226))</f>
        <v>4629.7453793210516</v>
      </c>
      <c r="AI1226">
        <f t="shared" si="60"/>
        <v>71.078952890441442</v>
      </c>
    </row>
    <row r="1227" spans="1:35" x14ac:dyDescent="0.2">
      <c r="A1227" s="2" t="s">
        <v>1242</v>
      </c>
      <c r="B1227" s="2">
        <v>40060</v>
      </c>
      <c r="C1227" s="5">
        <v>1278</v>
      </c>
      <c r="D1227" s="5">
        <f t="shared" si="61"/>
        <v>45708460</v>
      </c>
      <c r="E1227" s="5">
        <v>1141</v>
      </c>
      <c r="F1227" s="5">
        <f t="shared" si="62"/>
        <v>1</v>
      </c>
      <c r="G1227" s="5">
        <v>93</v>
      </c>
      <c r="H1227" s="14">
        <v>0</v>
      </c>
      <c r="I1227" s="14">
        <v>3283</v>
      </c>
      <c r="J1227" s="14">
        <v>143.248436</v>
      </c>
      <c r="K1227" s="14">
        <v>0</v>
      </c>
      <c r="L1227" s="14">
        <v>0</v>
      </c>
      <c r="M1227" s="14">
        <v>120.59793519999999</v>
      </c>
      <c r="N1227" s="14">
        <v>0</v>
      </c>
      <c r="O1227" s="14">
        <v>0</v>
      </c>
      <c r="P1227" s="14">
        <v>1224.272115</v>
      </c>
      <c r="Q1227" s="14">
        <v>0</v>
      </c>
      <c r="R1227" s="14">
        <v>1057.9557580000001</v>
      </c>
      <c r="S1227" s="14">
        <v>0</v>
      </c>
      <c r="T1227" s="14">
        <v>1838.5605880000001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1057.9557580000001</v>
      </c>
      <c r="AD1227" s="14">
        <v>1838.5605880000001</v>
      </c>
      <c r="AE1227" s="14">
        <v>1.737842603</v>
      </c>
      <c r="AF1227" s="14" t="e">
        <f t="array" ref="AF1227">TTEST(IF(H1227:R1227&lt;&gt;0,H1227:R1227),IF(S1227:AA1227&lt;&gt;0,S1227:AA1227),2,3)</f>
        <v>#DIV/0!</v>
      </c>
      <c r="AG1227">
        <f t="array" ref="AG1227">AVERAGE(IF(H1227:R1227&lt;&gt;0,H1227:R1227))</f>
        <v>1165.81484884</v>
      </c>
      <c r="AH1227">
        <f t="array" ref="AH1227">STDEV(IF(H1227:R1227&lt;&gt;0,H1227:R1227))</f>
        <v>1287.9872150921876</v>
      </c>
      <c r="AI1227">
        <f t="shared" si="60"/>
        <v>90.514473682610031</v>
      </c>
    </row>
    <row r="1228" spans="1:35" x14ac:dyDescent="0.2">
      <c r="A1228" s="2" t="s">
        <v>1282</v>
      </c>
      <c r="B1228" s="2">
        <v>64913</v>
      </c>
      <c r="C1228" s="5">
        <v>719</v>
      </c>
      <c r="D1228" s="5">
        <f t="shared" si="61"/>
        <v>45698752</v>
      </c>
      <c r="E1228" s="5">
        <v>704</v>
      </c>
      <c r="F1228" s="5">
        <f t="shared" si="62"/>
        <v>1</v>
      </c>
      <c r="G1228" s="5">
        <v>85</v>
      </c>
      <c r="H1228" s="14">
        <v>0</v>
      </c>
      <c r="I1228" s="14">
        <v>157</v>
      </c>
      <c r="J1228" s="14">
        <v>70.68362209</v>
      </c>
      <c r="K1228" s="14">
        <v>0</v>
      </c>
      <c r="L1228" s="14">
        <v>0</v>
      </c>
      <c r="M1228" s="14">
        <v>1401.2734029999999</v>
      </c>
      <c r="N1228" s="14">
        <v>0</v>
      </c>
      <c r="O1228" s="14">
        <v>0</v>
      </c>
      <c r="P1228" s="14">
        <v>703.95276100000001</v>
      </c>
      <c r="Q1228" s="14">
        <v>0</v>
      </c>
      <c r="R1228" s="14">
        <v>1260.7764110000001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703.95276100000001</v>
      </c>
      <c r="AD1228" s="14" t="e">
        <v>#NUM!</v>
      </c>
      <c r="AE1228" s="14" t="e">
        <v>#NUM!</v>
      </c>
      <c r="AF1228" s="14" t="e">
        <f t="array" ref="AF1228">TTEST(IF(H1228:R1228&lt;&gt;0,H1228:R1228),IF(S1228:AA1228&lt;&gt;0,S1228:AA1228),2,3)</f>
        <v>#DIV/0!</v>
      </c>
      <c r="AG1228">
        <f t="array" ref="AG1228">AVERAGE(IF(H1228:R1228&lt;&gt;0,H1228:R1228))</f>
        <v>718.73723941799994</v>
      </c>
      <c r="AH1228">
        <f t="array" ref="AH1228">STDEV(IF(H1228:R1228&lt;&gt;0,H1228:R1228))</f>
        <v>611.43333160891086</v>
      </c>
      <c r="AI1228">
        <f t="shared" si="60"/>
        <v>117.54956791883298</v>
      </c>
    </row>
    <row r="1229" spans="1:35" x14ac:dyDescent="0.2">
      <c r="A1229" s="2" t="s">
        <v>1292</v>
      </c>
      <c r="B1229" s="2">
        <v>28996</v>
      </c>
      <c r="C1229" s="5">
        <v>1575</v>
      </c>
      <c r="D1229" s="5">
        <f t="shared" si="61"/>
        <v>45668700</v>
      </c>
      <c r="E1229" s="5">
        <v>1575</v>
      </c>
      <c r="F1229" s="5">
        <f t="shared" si="62"/>
        <v>1</v>
      </c>
      <c r="G1229" s="5"/>
      <c r="H1229" s="14">
        <v>0</v>
      </c>
      <c r="I1229" s="14">
        <v>0</v>
      </c>
      <c r="J1229" s="14">
        <v>1574.552259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1574.552259</v>
      </c>
      <c r="AD1229" s="14" t="e">
        <v>#NUM!</v>
      </c>
      <c r="AE1229" s="14" t="e">
        <v>#NUM!</v>
      </c>
      <c r="AF1229" s="14" t="e">
        <f t="array" ref="AF1229">TTEST(IF(H1229:R1229&lt;&gt;0,H1229:R1229),IF(S1229:AA1229&lt;&gt;0,S1229:AA1229),2,3)</f>
        <v>#DIV/0!</v>
      </c>
      <c r="AG1229">
        <f t="array" ref="AG1229">AVERAGE(IF(H1229:R1229&lt;&gt;0,H1229:R1229))</f>
        <v>1574.552259</v>
      </c>
      <c r="AH1229" t="e">
        <f t="array" ref="AH1229">STDEV(IF(H1229:R1229&lt;&gt;0,H1229:R1229))</f>
        <v>#DIV/0!</v>
      </c>
      <c r="AI1229" t="e">
        <f t="shared" si="60"/>
        <v>#DIV/0!</v>
      </c>
    </row>
    <row r="1230" spans="1:35" x14ac:dyDescent="0.2">
      <c r="A1230" s="2" t="s">
        <v>1159</v>
      </c>
      <c r="B1230" s="2">
        <v>77366</v>
      </c>
      <c r="C1230" s="5">
        <v>825</v>
      </c>
      <c r="D1230" s="5">
        <f t="shared" si="61"/>
        <v>45645940</v>
      </c>
      <c r="E1230" s="5">
        <v>590</v>
      </c>
      <c r="F1230" s="5">
        <f t="shared" si="62"/>
        <v>1</v>
      </c>
      <c r="G1230" s="5">
        <v>114</v>
      </c>
      <c r="H1230" s="14">
        <v>2635</v>
      </c>
      <c r="I1230" s="14">
        <v>885</v>
      </c>
      <c r="J1230" s="14">
        <v>52.218902249999999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772.4231016</v>
      </c>
      <c r="Q1230" s="14">
        <v>0</v>
      </c>
      <c r="R1230" s="14">
        <v>408.52529609999999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195</v>
      </c>
      <c r="AC1230" s="14">
        <v>772.4231016</v>
      </c>
      <c r="AD1230" s="14" t="e">
        <v>#NUM!</v>
      </c>
      <c r="AE1230" s="14" t="e">
        <v>#NUM!</v>
      </c>
      <c r="AF1230" s="14" t="e">
        <f t="array" ref="AF1230">TTEST(IF(H1230:R1230&lt;&gt;0,H1230:R1230),IF(S1230:AA1230&lt;&gt;0,S1230:AA1230),2,3)</f>
        <v>#DIV/0!</v>
      </c>
      <c r="AG1230">
        <f t="array" ref="AG1230">AVERAGE(IF(H1230:R1230&lt;&gt;0,H1230:R1230))</f>
        <v>950.63345998999989</v>
      </c>
      <c r="AH1230">
        <f t="array" ref="AH1230">STDEV(IF(H1230:R1230&lt;&gt;0,H1230:R1230))</f>
        <v>996.76819056994873</v>
      </c>
      <c r="AI1230">
        <f t="shared" si="60"/>
        <v>95.371568734193943</v>
      </c>
    </row>
    <row r="1231" spans="1:35" x14ac:dyDescent="0.2">
      <c r="A1231" s="2" t="s">
        <v>1294</v>
      </c>
      <c r="B1231" s="2">
        <v>38600</v>
      </c>
      <c r="C1231" s="5">
        <v>1182</v>
      </c>
      <c r="D1231" s="5">
        <f t="shared" si="61"/>
        <v>45625200</v>
      </c>
      <c r="E1231" s="5">
        <v>1182</v>
      </c>
      <c r="F1231" s="5">
        <f t="shared" si="62"/>
        <v>1</v>
      </c>
      <c r="G1231" s="5"/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1181.8906899999999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 t="e">
        <v>#NUM!</v>
      </c>
      <c r="AD1231" s="14">
        <v>1181.8906899999999</v>
      </c>
      <c r="AE1231" s="14" t="e">
        <v>#NUM!</v>
      </c>
      <c r="AF1231" s="14" t="e">
        <f t="array" ref="AF1231">TTEST(IF(H1231:R1231&lt;&gt;0,H1231:R1231),IF(S1231:AA1231&lt;&gt;0,S1231:AA1231),2,3)</f>
        <v>#DIV/0!</v>
      </c>
      <c r="AG1231" t="e">
        <f t="array" ref="AG1231">AVERAGE(IF(H1231:R1231&lt;&gt;0,H1231:R1231))</f>
        <v>#DIV/0!</v>
      </c>
      <c r="AH1231" t="e">
        <f t="array" ref="AH1231">STDEV(IF(H1231:R1231&lt;&gt;0,H1231:R1231))</f>
        <v>#DIV/0!</v>
      </c>
      <c r="AI1231" t="e">
        <f t="shared" ref="AI1231:AI1294" si="63">(AG1231/AH1231)*100</f>
        <v>#DIV/0!</v>
      </c>
    </row>
    <row r="1232" spans="1:35" x14ac:dyDescent="0.2">
      <c r="A1232" s="2" t="s">
        <v>1296</v>
      </c>
      <c r="B1232" s="2">
        <v>38165</v>
      </c>
      <c r="C1232" s="5">
        <v>1193</v>
      </c>
      <c r="D1232" s="5">
        <f t="shared" si="61"/>
        <v>45530845</v>
      </c>
      <c r="E1232" s="5">
        <v>1193</v>
      </c>
      <c r="F1232" s="5">
        <f t="shared" si="62"/>
        <v>1</v>
      </c>
      <c r="G1232" s="5"/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1192.797869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 t="e">
        <v>#NUM!</v>
      </c>
      <c r="AD1232" s="14">
        <v>1192.797869</v>
      </c>
      <c r="AE1232" s="14" t="e">
        <v>#NUM!</v>
      </c>
      <c r="AF1232" s="14" t="e">
        <f t="array" ref="AF1232">TTEST(IF(H1232:R1232&lt;&gt;0,H1232:R1232),IF(S1232:AA1232&lt;&gt;0,S1232:AA1232),2,3)</f>
        <v>#DIV/0!</v>
      </c>
      <c r="AG1232" t="e">
        <f t="array" ref="AG1232">AVERAGE(IF(H1232:R1232&lt;&gt;0,H1232:R1232))</f>
        <v>#DIV/0!</v>
      </c>
      <c r="AH1232" t="e">
        <f t="array" ref="AH1232">STDEV(IF(H1232:R1232&lt;&gt;0,H1232:R1232))</f>
        <v>#DIV/0!</v>
      </c>
      <c r="AI1232" t="e">
        <f t="shared" si="63"/>
        <v>#DIV/0!</v>
      </c>
    </row>
    <row r="1233" spans="1:35" x14ac:dyDescent="0.2">
      <c r="A1233" s="2" t="s">
        <v>1298</v>
      </c>
      <c r="B1233" s="2">
        <v>37261</v>
      </c>
      <c r="C1233" s="5">
        <v>1215</v>
      </c>
      <c r="D1233" s="5">
        <f t="shared" si="61"/>
        <v>45272115</v>
      </c>
      <c r="E1233" s="5">
        <v>1215</v>
      </c>
      <c r="F1233" s="5">
        <f t="shared" si="62"/>
        <v>1</v>
      </c>
      <c r="G1233" s="5"/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1214.670916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 t="e">
        <v>#NUM!</v>
      </c>
      <c r="AD1233" s="14">
        <v>1214.670916</v>
      </c>
      <c r="AE1233" s="14" t="e">
        <v>#NUM!</v>
      </c>
      <c r="AF1233" s="14" t="e">
        <f t="array" ref="AF1233">TTEST(IF(H1233:R1233&lt;&gt;0,H1233:R1233),IF(S1233:AA1233&lt;&gt;0,S1233:AA1233),2,3)</f>
        <v>#DIV/0!</v>
      </c>
      <c r="AG1233" t="e">
        <f t="array" ref="AG1233">AVERAGE(IF(H1233:R1233&lt;&gt;0,H1233:R1233))</f>
        <v>#DIV/0!</v>
      </c>
      <c r="AH1233" t="e">
        <f t="array" ref="AH1233">STDEV(IF(H1233:R1233&lt;&gt;0,H1233:R1233))</f>
        <v>#DIV/0!</v>
      </c>
      <c r="AI1233" t="e">
        <f t="shared" si="63"/>
        <v>#DIV/0!</v>
      </c>
    </row>
    <row r="1234" spans="1:35" x14ac:dyDescent="0.2">
      <c r="A1234" s="2" t="s">
        <v>1338</v>
      </c>
      <c r="B1234" s="2">
        <v>60074</v>
      </c>
      <c r="C1234" s="5">
        <v>671</v>
      </c>
      <c r="D1234" s="5">
        <f t="shared" si="61"/>
        <v>45175648</v>
      </c>
      <c r="E1234" s="5">
        <v>752</v>
      </c>
      <c r="F1234" s="5">
        <f t="shared" si="62"/>
        <v>1</v>
      </c>
      <c r="G1234" s="5">
        <v>91</v>
      </c>
      <c r="H1234" s="14">
        <v>0</v>
      </c>
      <c r="I1234" s="14">
        <v>0</v>
      </c>
      <c r="J1234" s="14">
        <v>22.493618099999999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1238.8215680000001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752</v>
      </c>
      <c r="AC1234" s="14">
        <v>630.65759300000002</v>
      </c>
      <c r="AD1234" s="14" t="e">
        <v>#NUM!</v>
      </c>
      <c r="AE1234" s="14" t="e">
        <v>#NUM!</v>
      </c>
      <c r="AF1234" s="14" t="e">
        <f t="array" ref="AF1234">TTEST(IF(H1234:R1234&lt;&gt;0,H1234:R1234),IF(S1234:AA1234&lt;&gt;0,S1234:AA1234),2,3)</f>
        <v>#DIV/0!</v>
      </c>
      <c r="AG1234">
        <f t="array" ref="AG1234">AVERAGE(IF(H1234:R1234&lt;&gt;0,H1234:R1234))</f>
        <v>630.65759305000006</v>
      </c>
      <c r="AH1234">
        <f t="array" ref="AH1234">STDEV(IF(H1234:R1234&lt;&gt;0,H1234:R1234))</f>
        <v>860.07374152102125</v>
      </c>
      <c r="AI1234">
        <f t="shared" si="63"/>
        <v>73.32599085453954</v>
      </c>
    </row>
    <row r="1235" spans="1:35" x14ac:dyDescent="0.2">
      <c r="A1235" s="2" t="s">
        <v>1299</v>
      </c>
      <c r="B1235" s="2">
        <v>12522</v>
      </c>
      <c r="C1235" s="5">
        <v>3600</v>
      </c>
      <c r="D1235" s="5">
        <f t="shared" si="61"/>
        <v>45079200</v>
      </c>
      <c r="E1235" s="5">
        <v>3600</v>
      </c>
      <c r="F1235" s="5">
        <f t="shared" si="62"/>
        <v>1</v>
      </c>
      <c r="G1235" s="5">
        <v>95</v>
      </c>
      <c r="H1235" s="14">
        <v>0</v>
      </c>
      <c r="I1235" s="14">
        <v>6018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1181.8906899999999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6018</v>
      </c>
      <c r="AD1235" s="14">
        <v>1181.8906899999999</v>
      </c>
      <c r="AE1235" s="14">
        <v>0.196392604</v>
      </c>
      <c r="AF1235" s="14" t="e">
        <f t="array" ref="AF1235">TTEST(IF(H1235:R1235&lt;&gt;0,H1235:R1235),IF(S1235:AA1235&lt;&gt;0,S1235:AA1235),2,3)</f>
        <v>#DIV/0!</v>
      </c>
      <c r="AG1235">
        <f t="array" ref="AG1235">AVERAGE(IF(H1235:R1235&lt;&gt;0,H1235:R1235))</f>
        <v>6018</v>
      </c>
      <c r="AH1235" t="e">
        <f t="array" ref="AH1235">STDEV(IF(H1235:R1235&lt;&gt;0,H1235:R1235))</f>
        <v>#DIV/0!</v>
      </c>
      <c r="AI1235" t="e">
        <f t="shared" si="63"/>
        <v>#DIV/0!</v>
      </c>
    </row>
    <row r="1236" spans="1:35" x14ac:dyDescent="0.2">
      <c r="A1236" s="2" t="s">
        <v>1300</v>
      </c>
      <c r="B1236" s="2">
        <v>41971</v>
      </c>
      <c r="C1236" s="5">
        <v>1074</v>
      </c>
      <c r="D1236" s="5">
        <f t="shared" si="61"/>
        <v>45076854</v>
      </c>
      <c r="E1236" s="5">
        <v>1074</v>
      </c>
      <c r="F1236" s="5">
        <f t="shared" si="62"/>
        <v>1</v>
      </c>
      <c r="G1236" s="5">
        <v>134</v>
      </c>
      <c r="H1236" s="14">
        <v>0</v>
      </c>
      <c r="I1236" s="14">
        <v>0</v>
      </c>
      <c r="J1236" s="14">
        <v>60.004922950000001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2087.599995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1073.802459</v>
      </c>
      <c r="AD1236" s="14" t="e">
        <v>#NUM!</v>
      </c>
      <c r="AE1236" s="14" t="e">
        <v>#NUM!</v>
      </c>
      <c r="AF1236" s="14" t="e">
        <f t="array" ref="AF1236">TTEST(IF(H1236:R1236&lt;&gt;0,H1236:R1236),IF(S1236:AA1236&lt;&gt;0,S1236:AA1236),2,3)</f>
        <v>#DIV/0!</v>
      </c>
      <c r="AG1236">
        <f t="array" ref="AG1236">AVERAGE(IF(H1236:R1236&lt;&gt;0,H1236:R1236))</f>
        <v>1073.802458975</v>
      </c>
      <c r="AH1236">
        <f t="array" ref="AH1236">STDEV(IF(H1236:R1236&lt;&gt;0,H1236:R1236))</f>
        <v>1433.7262249469813</v>
      </c>
      <c r="AI1236">
        <f t="shared" si="63"/>
        <v>74.895920873227311</v>
      </c>
    </row>
    <row r="1237" spans="1:35" x14ac:dyDescent="0.2">
      <c r="A1237" s="2" t="s">
        <v>955</v>
      </c>
      <c r="B1237" s="2">
        <v>12752</v>
      </c>
      <c r="C1237" s="5">
        <v>7699</v>
      </c>
      <c r="D1237" s="5">
        <f t="shared" si="61"/>
        <v>45014560</v>
      </c>
      <c r="E1237" s="5">
        <v>3530</v>
      </c>
      <c r="F1237" s="5">
        <f t="shared" si="62"/>
        <v>1</v>
      </c>
      <c r="G1237" s="5">
        <v>143</v>
      </c>
      <c r="H1237" s="14">
        <v>0</v>
      </c>
      <c r="I1237" s="14">
        <v>39131</v>
      </c>
      <c r="J1237" s="14">
        <v>11550.57834</v>
      </c>
      <c r="K1237" s="14">
        <v>9431.0888620000005</v>
      </c>
      <c r="L1237" s="14">
        <v>0</v>
      </c>
      <c r="M1237" s="14">
        <v>4444.9258639999998</v>
      </c>
      <c r="N1237" s="14">
        <v>0</v>
      </c>
      <c r="O1237" s="14">
        <v>7532.938486</v>
      </c>
      <c r="P1237" s="14">
        <v>1708.8754120000001</v>
      </c>
      <c r="Q1237" s="14">
        <v>0</v>
      </c>
      <c r="R1237" s="14">
        <v>2443.056345</v>
      </c>
      <c r="S1237" s="14">
        <v>0</v>
      </c>
      <c r="T1237" s="14">
        <v>1818.4707880000001</v>
      </c>
      <c r="U1237" s="14">
        <v>0</v>
      </c>
      <c r="V1237" s="14">
        <v>2774.7073959999998</v>
      </c>
      <c r="W1237" s="14">
        <v>0</v>
      </c>
      <c r="X1237" s="14">
        <v>0</v>
      </c>
      <c r="Y1237" s="14">
        <v>0</v>
      </c>
      <c r="Z1237" s="14">
        <v>0</v>
      </c>
      <c r="AA1237" s="14">
        <v>3530.279826</v>
      </c>
      <c r="AB1237" s="14">
        <v>319</v>
      </c>
      <c r="AC1237" s="14">
        <v>7532.938486</v>
      </c>
      <c r="AD1237" s="14">
        <v>2774.7073959999998</v>
      </c>
      <c r="AE1237" s="14">
        <v>0.36834329700000001</v>
      </c>
      <c r="AF1237" s="14">
        <f t="array" ref="AF1237">TTEST(IF(H1237:R1237&lt;&gt;0,H1237:R1237),IF(S1237:AA1237&lt;&gt;0,S1237:AA1237),2,3)</f>
        <v>0.1466743557461852</v>
      </c>
      <c r="AG1237">
        <f t="array" ref="AG1237">AVERAGE(IF(H1237:R1237&lt;&gt;0,H1237:R1237))</f>
        <v>10891.780472714285</v>
      </c>
      <c r="AH1237">
        <f t="array" ref="AH1237">STDEV(IF(H1237:R1237&lt;&gt;0,H1237:R1237))</f>
        <v>12965.155820504147</v>
      </c>
      <c r="AI1237">
        <f t="shared" si="63"/>
        <v>84.008095417481528</v>
      </c>
    </row>
    <row r="1238" spans="1:35" x14ac:dyDescent="0.2">
      <c r="A1238" s="2" t="s">
        <v>1301</v>
      </c>
      <c r="B1238" s="2">
        <v>37852</v>
      </c>
      <c r="C1238" s="5">
        <v>1184</v>
      </c>
      <c r="D1238" s="5">
        <f t="shared" si="61"/>
        <v>44816768</v>
      </c>
      <c r="E1238" s="5">
        <v>1184</v>
      </c>
      <c r="F1238" s="5">
        <f t="shared" si="62"/>
        <v>1</v>
      </c>
      <c r="G1238" s="5"/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1184.405986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 t="e">
        <v>#NUM!</v>
      </c>
      <c r="AD1238" s="14">
        <v>1184.405986</v>
      </c>
      <c r="AE1238" s="14" t="e">
        <v>#NUM!</v>
      </c>
      <c r="AF1238" s="14" t="e">
        <f t="array" ref="AF1238">TTEST(IF(H1238:R1238&lt;&gt;0,H1238:R1238),IF(S1238:AA1238&lt;&gt;0,S1238:AA1238),2,3)</f>
        <v>#DIV/0!</v>
      </c>
      <c r="AG1238" t="e">
        <f t="array" ref="AG1238">AVERAGE(IF(H1238:R1238&lt;&gt;0,H1238:R1238))</f>
        <v>#DIV/0!</v>
      </c>
      <c r="AH1238" t="e">
        <f t="array" ref="AH1238">STDEV(IF(H1238:R1238&lt;&gt;0,H1238:R1238))</f>
        <v>#DIV/0!</v>
      </c>
      <c r="AI1238" t="e">
        <f t="shared" si="63"/>
        <v>#DIV/0!</v>
      </c>
    </row>
    <row r="1239" spans="1:35" x14ac:dyDescent="0.2">
      <c r="A1239" s="2" t="s">
        <v>1304</v>
      </c>
      <c r="B1239" s="2">
        <v>38747</v>
      </c>
      <c r="C1239" s="5">
        <v>1143</v>
      </c>
      <c r="D1239" s="5">
        <f t="shared" si="61"/>
        <v>44287821</v>
      </c>
      <c r="E1239" s="5">
        <v>1143</v>
      </c>
      <c r="F1239" s="5">
        <f t="shared" si="62"/>
        <v>1</v>
      </c>
      <c r="G1239" s="5"/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1142.6222969999999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 t="e">
        <v>#NUM!</v>
      </c>
      <c r="AD1239" s="14">
        <v>1142.6222969999999</v>
      </c>
      <c r="AE1239" s="14" t="e">
        <v>#NUM!</v>
      </c>
      <c r="AF1239" s="14" t="e">
        <f t="array" ref="AF1239">TTEST(IF(H1239:R1239&lt;&gt;0,H1239:R1239),IF(S1239:AA1239&lt;&gt;0,S1239:AA1239),2,3)</f>
        <v>#DIV/0!</v>
      </c>
      <c r="AG1239" t="e">
        <f t="array" ref="AG1239">AVERAGE(IF(H1239:R1239&lt;&gt;0,H1239:R1239))</f>
        <v>#DIV/0!</v>
      </c>
      <c r="AH1239" t="e">
        <f t="array" ref="AH1239">STDEV(IF(H1239:R1239&lt;&gt;0,H1239:R1239))</f>
        <v>#DIV/0!</v>
      </c>
      <c r="AI1239" t="e">
        <f t="shared" si="63"/>
        <v>#DIV/0!</v>
      </c>
    </row>
    <row r="1240" spans="1:35" x14ac:dyDescent="0.2">
      <c r="A1240" s="2" t="s">
        <v>1138</v>
      </c>
      <c r="B1240" s="2">
        <v>44175</v>
      </c>
      <c r="C1240" s="5">
        <v>1524</v>
      </c>
      <c r="D1240" s="5">
        <f t="shared" si="61"/>
        <v>44086650</v>
      </c>
      <c r="E1240" s="5">
        <v>998</v>
      </c>
      <c r="F1240" s="5">
        <f t="shared" si="62"/>
        <v>1</v>
      </c>
      <c r="G1240" s="5">
        <v>85</v>
      </c>
      <c r="H1240" s="14">
        <v>0</v>
      </c>
      <c r="I1240" s="14">
        <v>3785</v>
      </c>
      <c r="J1240" s="14">
        <v>336.57041459999999</v>
      </c>
      <c r="K1240" s="14">
        <v>0</v>
      </c>
      <c r="L1240" s="14">
        <v>0</v>
      </c>
      <c r="M1240" s="14">
        <v>0</v>
      </c>
      <c r="N1240" s="14">
        <v>0</v>
      </c>
      <c r="O1240" s="14">
        <v>773.43135370000005</v>
      </c>
      <c r="P1240" s="14">
        <v>2710.5264069999998</v>
      </c>
      <c r="Q1240" s="14">
        <v>0</v>
      </c>
      <c r="R1240" s="14">
        <v>848.25179879999996</v>
      </c>
      <c r="S1240" s="14">
        <v>0</v>
      </c>
      <c r="T1240" s="14">
        <v>1148.4542469999999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2442.2052610000001</v>
      </c>
      <c r="AA1240" s="14">
        <v>0</v>
      </c>
      <c r="AB1240" s="14">
        <v>149</v>
      </c>
      <c r="AC1240" s="14">
        <v>848.25179879999996</v>
      </c>
      <c r="AD1240" s="14">
        <v>1795.3297540000001</v>
      </c>
      <c r="AE1240" s="14">
        <v>2.1165056839999998</v>
      </c>
      <c r="AF1240" s="14">
        <f t="array" ref="AF1240">TTEST(IF(H1240:R1240&lt;&gt;0,H1240:R1240),IF(S1240:AA1240&lt;&gt;0,S1240:AA1240),2,3)</f>
        <v>0.91668475781901038</v>
      </c>
      <c r="AG1240">
        <f t="array" ref="AG1240">AVERAGE(IF(H1240:R1240&lt;&gt;0,H1240:R1240))</f>
        <v>1690.7559948200001</v>
      </c>
      <c r="AH1240">
        <f t="array" ref="AH1240">STDEV(IF(H1240:R1240&lt;&gt;0,H1240:R1240))</f>
        <v>1484.1585200024253</v>
      </c>
      <c r="AI1240">
        <f t="shared" si="63"/>
        <v>113.92017577861138</v>
      </c>
    </row>
    <row r="1241" spans="1:35" x14ac:dyDescent="0.2">
      <c r="A1241" s="2" t="s">
        <v>1233</v>
      </c>
      <c r="B1241" s="2">
        <v>26024</v>
      </c>
      <c r="C1241" s="5">
        <v>2052</v>
      </c>
      <c r="D1241" s="5">
        <f t="shared" si="61"/>
        <v>44032608</v>
      </c>
      <c r="E1241" s="5">
        <v>1692</v>
      </c>
      <c r="F1241" s="5">
        <f t="shared" si="62"/>
        <v>1</v>
      </c>
      <c r="G1241" s="5">
        <v>67</v>
      </c>
      <c r="H1241" s="14">
        <v>0</v>
      </c>
      <c r="I1241" s="14">
        <v>3341</v>
      </c>
      <c r="J1241" s="14">
        <v>700.34830069999998</v>
      </c>
      <c r="K1241" s="14">
        <v>0</v>
      </c>
      <c r="L1241" s="14">
        <v>0</v>
      </c>
      <c r="M1241" s="14">
        <v>1354.166708</v>
      </c>
      <c r="N1241" s="14">
        <v>0</v>
      </c>
      <c r="O1241" s="14">
        <v>0</v>
      </c>
      <c r="P1241" s="14">
        <v>1136.300632</v>
      </c>
      <c r="Q1241" s="14">
        <v>5152.1872350000003</v>
      </c>
      <c r="R1241" s="14">
        <v>1335.8049530000001</v>
      </c>
      <c r="S1241" s="14">
        <v>2050.7024110000002</v>
      </c>
      <c r="T1241" s="14">
        <v>1691.656978</v>
      </c>
      <c r="U1241" s="14">
        <v>0</v>
      </c>
      <c r="V1241" s="14">
        <v>0</v>
      </c>
      <c r="W1241" s="14">
        <v>1709.0774019999999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1344.9858300000001</v>
      </c>
      <c r="AD1241" s="14">
        <v>1709.0774019999999</v>
      </c>
      <c r="AE1241" s="14">
        <v>1.270702905</v>
      </c>
      <c r="AF1241" s="14">
        <f t="array" ref="AF1241">TTEST(IF(H1241:R1241&lt;&gt;0,H1241:R1241),IF(S1241:AA1241&lt;&gt;0,S1241:AA1241),2,3)</f>
        <v>0.64079734285977863</v>
      </c>
      <c r="AG1241">
        <f t="array" ref="AG1241">AVERAGE(IF(H1241:R1241&lt;&gt;0,H1241:R1241))</f>
        <v>2169.9679714500003</v>
      </c>
      <c r="AH1241">
        <f t="array" ref="AH1241">STDEV(IF(H1241:R1241&lt;&gt;0,H1241:R1241))</f>
        <v>1723.633228727959</v>
      </c>
      <c r="AI1241">
        <f t="shared" si="63"/>
        <v>125.89499525090011</v>
      </c>
    </row>
    <row r="1242" spans="1:35" x14ac:dyDescent="0.2">
      <c r="A1242" s="2" t="s">
        <v>1272</v>
      </c>
      <c r="B1242" s="2">
        <v>51203</v>
      </c>
      <c r="C1242" s="5">
        <v>939</v>
      </c>
      <c r="D1242" s="5">
        <f t="shared" si="61"/>
        <v>43829768</v>
      </c>
      <c r="E1242" s="5">
        <v>856</v>
      </c>
      <c r="F1242" s="5">
        <f t="shared" si="62"/>
        <v>1</v>
      </c>
      <c r="G1242" s="5">
        <v>84</v>
      </c>
      <c r="H1242" s="14">
        <v>0</v>
      </c>
      <c r="I1242" s="14">
        <v>0</v>
      </c>
      <c r="J1242" s="14">
        <v>116.7813924</v>
      </c>
      <c r="K1242" s="14">
        <v>0</v>
      </c>
      <c r="L1242" s="14">
        <v>0</v>
      </c>
      <c r="M1242" s="14">
        <v>1189.4599499999999</v>
      </c>
      <c r="N1242" s="14">
        <v>0</v>
      </c>
      <c r="O1242" s="14">
        <v>0</v>
      </c>
      <c r="P1242" s="14">
        <v>1926.556779</v>
      </c>
      <c r="Q1242" s="14">
        <v>0</v>
      </c>
      <c r="R1242" s="14">
        <v>522.57569409999996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856.01782209999999</v>
      </c>
      <c r="AD1242" s="14" t="e">
        <v>#NUM!</v>
      </c>
      <c r="AE1242" s="14" t="e">
        <v>#NUM!</v>
      </c>
      <c r="AF1242" s="14" t="e">
        <f t="array" ref="AF1242">TTEST(IF(H1242:R1242&lt;&gt;0,H1242:R1242),IF(S1242:AA1242&lt;&gt;0,S1242:AA1242),2,3)</f>
        <v>#DIV/0!</v>
      </c>
      <c r="AG1242">
        <f t="array" ref="AG1242">AVERAGE(IF(H1242:R1242&lt;&gt;0,H1242:R1242))</f>
        <v>938.84345387500002</v>
      </c>
      <c r="AH1242">
        <f t="array" ref="AH1242">STDEV(IF(H1242:R1242&lt;&gt;0,H1242:R1242))</f>
        <v>793.18999857202766</v>
      </c>
      <c r="AI1242">
        <f t="shared" si="63"/>
        <v>118.36299695724743</v>
      </c>
    </row>
    <row r="1243" spans="1:35" x14ac:dyDescent="0.2">
      <c r="A1243" s="2" t="s">
        <v>1307</v>
      </c>
      <c r="B1243" s="2">
        <v>68850</v>
      </c>
      <c r="C1243" s="5">
        <v>635</v>
      </c>
      <c r="D1243" s="5">
        <f t="shared" si="61"/>
        <v>43719750</v>
      </c>
      <c r="E1243" s="5">
        <v>635</v>
      </c>
      <c r="F1243" s="5">
        <f t="shared" si="62"/>
        <v>1</v>
      </c>
      <c r="G1243" s="5"/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634.82786620000002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634.82786620000002</v>
      </c>
      <c r="AD1243" s="14" t="e">
        <v>#NUM!</v>
      </c>
      <c r="AE1243" s="14" t="e">
        <v>#NUM!</v>
      </c>
      <c r="AF1243" s="14" t="e">
        <f t="array" ref="AF1243">TTEST(IF(H1243:R1243&lt;&gt;0,H1243:R1243),IF(S1243:AA1243&lt;&gt;0,S1243:AA1243),2,3)</f>
        <v>#DIV/0!</v>
      </c>
      <c r="AG1243">
        <f t="array" ref="AG1243">AVERAGE(IF(H1243:R1243&lt;&gt;0,H1243:R1243))</f>
        <v>634.82786620000002</v>
      </c>
      <c r="AH1243" t="e">
        <f t="array" ref="AH1243">STDEV(IF(H1243:R1243&lt;&gt;0,H1243:R1243))</f>
        <v>#DIV/0!</v>
      </c>
      <c r="AI1243" t="e">
        <f t="shared" si="63"/>
        <v>#DIV/0!</v>
      </c>
    </row>
    <row r="1244" spans="1:35" x14ac:dyDescent="0.2">
      <c r="A1244" s="2" t="s">
        <v>1271</v>
      </c>
      <c r="B1244" s="2">
        <v>18152</v>
      </c>
      <c r="C1244" s="5">
        <v>2649</v>
      </c>
      <c r="D1244" s="5">
        <f t="shared" si="61"/>
        <v>43437736</v>
      </c>
      <c r="E1244" s="5">
        <v>2393</v>
      </c>
      <c r="F1244" s="5">
        <f t="shared" si="62"/>
        <v>1</v>
      </c>
      <c r="G1244" s="5">
        <v>74</v>
      </c>
      <c r="H1244" s="14">
        <v>0</v>
      </c>
      <c r="I1244" s="14">
        <v>1224</v>
      </c>
      <c r="J1244" s="14">
        <v>907.51526379999996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2604.3120699999999</v>
      </c>
      <c r="Q1244" s="14">
        <v>0</v>
      </c>
      <c r="R1244" s="14">
        <v>2301.7366900000002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2483.6895079999999</v>
      </c>
      <c r="Y1244" s="14">
        <v>0</v>
      </c>
      <c r="Z1244" s="14">
        <v>0</v>
      </c>
      <c r="AA1244" s="14">
        <v>0</v>
      </c>
      <c r="AB1244" s="14">
        <v>6370</v>
      </c>
      <c r="AC1244" s="14">
        <v>1762.8683450000001</v>
      </c>
      <c r="AD1244" s="14">
        <v>2483.6895079999999</v>
      </c>
      <c r="AE1244" s="14">
        <v>1.408891092</v>
      </c>
      <c r="AF1244" s="14" t="e">
        <f t="array" ref="AF1244">TTEST(IF(H1244:R1244&lt;&gt;0,H1244:R1244),IF(S1244:AA1244&lt;&gt;0,S1244:AA1244),2,3)</f>
        <v>#DIV/0!</v>
      </c>
      <c r="AG1244">
        <f t="array" ref="AG1244">AVERAGE(IF(H1244:R1244&lt;&gt;0,H1244:R1244))</f>
        <v>1759.3910059499999</v>
      </c>
      <c r="AH1244">
        <f t="array" ref="AH1244">STDEV(IF(H1244:R1244&lt;&gt;0,H1244:R1244))</f>
        <v>820.64329538860648</v>
      </c>
      <c r="AI1244">
        <f t="shared" si="63"/>
        <v>214.39168708700166</v>
      </c>
    </row>
    <row r="1245" spans="1:35" x14ac:dyDescent="0.2">
      <c r="A1245" s="2" t="s">
        <v>1348</v>
      </c>
      <c r="B1245" s="2">
        <v>36686</v>
      </c>
      <c r="C1245" s="5">
        <v>1072</v>
      </c>
      <c r="D1245" s="5">
        <f t="shared" si="61"/>
        <v>43436224</v>
      </c>
      <c r="E1245" s="5">
        <v>1184</v>
      </c>
      <c r="F1245" s="5">
        <f t="shared" si="62"/>
        <v>1</v>
      </c>
      <c r="G1245" s="5">
        <v>70</v>
      </c>
      <c r="H1245" s="14">
        <v>0</v>
      </c>
      <c r="I1245" s="14">
        <v>1211</v>
      </c>
      <c r="J1245" s="14">
        <v>56.89482168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1864.446238</v>
      </c>
      <c r="S1245" s="14">
        <v>0</v>
      </c>
      <c r="T1245" s="14">
        <v>1157.63048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1211</v>
      </c>
      <c r="AD1245" s="14">
        <v>1157.63048</v>
      </c>
      <c r="AE1245" s="14">
        <v>0.95592938100000002</v>
      </c>
      <c r="AF1245" s="14" t="e">
        <f t="array" ref="AF1245">TTEST(IF(H1245:R1245&lt;&gt;0,H1245:R1245),IF(S1245:AA1245&lt;&gt;0,S1245:AA1245),2,3)</f>
        <v>#DIV/0!</v>
      </c>
      <c r="AG1245">
        <f t="array" ref="AG1245">AVERAGE(IF(H1245:R1245&lt;&gt;0,H1245:R1245))</f>
        <v>1044.1136865599999</v>
      </c>
      <c r="AH1245">
        <f t="array" ref="AH1245">STDEV(IF(H1245:R1245&lt;&gt;0,H1245:R1245))</f>
        <v>915.25887696886343</v>
      </c>
      <c r="AI1245">
        <f t="shared" si="63"/>
        <v>114.07850968000173</v>
      </c>
    </row>
    <row r="1246" spans="1:35" x14ac:dyDescent="0.2">
      <c r="A1246" s="2" t="s">
        <v>1309</v>
      </c>
      <c r="B1246" s="2">
        <v>38096</v>
      </c>
      <c r="C1246" s="5">
        <v>1139</v>
      </c>
      <c r="D1246" s="5">
        <f t="shared" si="61"/>
        <v>43391344</v>
      </c>
      <c r="E1246" s="5">
        <v>1139</v>
      </c>
      <c r="F1246" s="5">
        <f t="shared" si="62"/>
        <v>1</v>
      </c>
      <c r="G1246" s="5"/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1139.292373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 t="e">
        <v>#NUM!</v>
      </c>
      <c r="AD1246" s="14">
        <v>1139.292373</v>
      </c>
      <c r="AE1246" s="14" t="e">
        <v>#NUM!</v>
      </c>
      <c r="AF1246" s="14" t="e">
        <f t="array" ref="AF1246">TTEST(IF(H1246:R1246&lt;&gt;0,H1246:R1246),IF(S1246:AA1246&lt;&gt;0,S1246:AA1246),2,3)</f>
        <v>#DIV/0!</v>
      </c>
      <c r="AG1246" t="e">
        <f t="array" ref="AG1246">AVERAGE(IF(H1246:R1246&lt;&gt;0,H1246:R1246))</f>
        <v>#DIV/0!</v>
      </c>
      <c r="AH1246" t="e">
        <f t="array" ref="AH1246">STDEV(IF(H1246:R1246&lt;&gt;0,H1246:R1246))</f>
        <v>#DIV/0!</v>
      </c>
      <c r="AI1246" t="e">
        <f t="shared" si="63"/>
        <v>#DIV/0!</v>
      </c>
    </row>
    <row r="1247" spans="1:35" x14ac:dyDescent="0.2">
      <c r="A1247" s="2" t="s">
        <v>1305</v>
      </c>
      <c r="B1247" s="2">
        <v>41985</v>
      </c>
      <c r="C1247" s="5">
        <v>1053</v>
      </c>
      <c r="D1247" s="5">
        <f t="shared" si="61"/>
        <v>43328520</v>
      </c>
      <c r="E1247" s="5">
        <v>1032</v>
      </c>
      <c r="F1247" s="5">
        <f t="shared" si="62"/>
        <v>1</v>
      </c>
      <c r="G1247" s="5">
        <v>81</v>
      </c>
      <c r="H1247" s="14">
        <v>0</v>
      </c>
      <c r="I1247" s="14">
        <v>0</v>
      </c>
      <c r="J1247" s="14">
        <v>60.004922950000001</v>
      </c>
      <c r="K1247" s="14">
        <v>0</v>
      </c>
      <c r="L1247" s="14">
        <v>0</v>
      </c>
      <c r="M1247" s="14">
        <v>807.78350239999997</v>
      </c>
      <c r="N1247" s="14">
        <v>0</v>
      </c>
      <c r="O1247" s="14">
        <v>0</v>
      </c>
      <c r="P1247" s="14">
        <v>2087.599995</v>
      </c>
      <c r="Q1247" s="14">
        <v>0</v>
      </c>
      <c r="R1247" s="14">
        <v>0</v>
      </c>
      <c r="S1247" s="14">
        <v>0</v>
      </c>
      <c r="T1247" s="14">
        <v>1255.255017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807.78350239999997</v>
      </c>
      <c r="AD1247" s="14">
        <v>1255.255017</v>
      </c>
      <c r="AE1247" s="14">
        <v>1.5539498060000001</v>
      </c>
      <c r="AF1247" s="14" t="e">
        <f t="array" ref="AF1247">TTEST(IF(H1247:R1247&lt;&gt;0,H1247:R1247),IF(S1247:AA1247&lt;&gt;0,S1247:AA1247),2,3)</f>
        <v>#DIV/0!</v>
      </c>
      <c r="AG1247">
        <f t="array" ref="AG1247">AVERAGE(IF(H1247:R1247&lt;&gt;0,H1247:R1247))</f>
        <v>985.12947345000009</v>
      </c>
      <c r="AH1247">
        <f t="array" ref="AH1247">STDEV(IF(H1247:R1247&lt;&gt;0,H1247:R1247))</f>
        <v>1025.3653686058017</v>
      </c>
      <c r="AI1247">
        <f t="shared" si="63"/>
        <v>96.075945571429756</v>
      </c>
    </row>
    <row r="1248" spans="1:35" x14ac:dyDescent="0.2">
      <c r="A1248" s="2" t="s">
        <v>1310</v>
      </c>
      <c r="B1248" s="2">
        <v>45496</v>
      </c>
      <c r="C1248" s="5">
        <v>952</v>
      </c>
      <c r="D1248" s="5">
        <f t="shared" si="61"/>
        <v>43312192</v>
      </c>
      <c r="E1248" s="5">
        <v>952</v>
      </c>
      <c r="F1248" s="5">
        <f t="shared" si="62"/>
        <v>1</v>
      </c>
      <c r="G1248" s="5"/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952</v>
      </c>
      <c r="AC1248" s="14" t="e">
        <v>#NUM!</v>
      </c>
      <c r="AD1248" s="14" t="e">
        <v>#NUM!</v>
      </c>
      <c r="AE1248" s="14" t="e">
        <v>#NUM!</v>
      </c>
      <c r="AF1248" s="14" t="e">
        <f t="array" ref="AF1248">TTEST(IF(H1248:R1248&lt;&gt;0,H1248:R1248),IF(S1248:AA1248&lt;&gt;0,S1248:AA1248),2,3)</f>
        <v>#DIV/0!</v>
      </c>
      <c r="AG1248" t="e">
        <f t="array" ref="AG1248">AVERAGE(IF(H1248:R1248&lt;&gt;0,H1248:R1248))</f>
        <v>#DIV/0!</v>
      </c>
      <c r="AH1248" t="e">
        <f t="array" ref="AH1248">STDEV(IF(H1248:R1248&lt;&gt;0,H1248:R1248))</f>
        <v>#DIV/0!</v>
      </c>
      <c r="AI1248" t="e">
        <f t="shared" si="63"/>
        <v>#DIV/0!</v>
      </c>
    </row>
    <row r="1249" spans="1:35" x14ac:dyDescent="0.2">
      <c r="A1249" s="2" t="s">
        <v>1225</v>
      </c>
      <c r="B1249" s="2">
        <v>29280</v>
      </c>
      <c r="C1249" s="5">
        <v>1874</v>
      </c>
      <c r="D1249" s="5">
        <f t="shared" si="61"/>
        <v>43188000</v>
      </c>
      <c r="E1249" s="5">
        <v>1475</v>
      </c>
      <c r="F1249" s="5">
        <f t="shared" si="62"/>
        <v>1</v>
      </c>
      <c r="G1249" s="5">
        <v>86</v>
      </c>
      <c r="H1249" s="14">
        <v>0</v>
      </c>
      <c r="I1249" s="14">
        <v>0</v>
      </c>
      <c r="J1249" s="14">
        <v>242.1372768</v>
      </c>
      <c r="K1249" s="14">
        <v>0</v>
      </c>
      <c r="L1249" s="14">
        <v>0</v>
      </c>
      <c r="M1249" s="14">
        <v>835.94157029999997</v>
      </c>
      <c r="N1249" s="14">
        <v>0</v>
      </c>
      <c r="O1249" s="14">
        <v>0</v>
      </c>
      <c r="P1249" s="14">
        <v>904.02508469999998</v>
      </c>
      <c r="Q1249" s="14">
        <v>5678.7208090000004</v>
      </c>
      <c r="R1249" s="14">
        <v>951.05964570000003</v>
      </c>
      <c r="S1249" s="14">
        <v>2319.6416079999999</v>
      </c>
      <c r="T1249" s="14">
        <v>1837.646477</v>
      </c>
      <c r="U1249" s="14">
        <v>0</v>
      </c>
      <c r="V1249" s="14">
        <v>2622.5170950000002</v>
      </c>
      <c r="W1249" s="14">
        <v>1475.2005489999999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904.02508469999998</v>
      </c>
      <c r="AD1249" s="14">
        <v>2078.6440429999998</v>
      </c>
      <c r="AE1249" s="14">
        <v>2.2993212000000001</v>
      </c>
      <c r="AF1249" s="14">
        <f t="array" ref="AF1249">TTEST(IF(H1249:R1249&lt;&gt;0,H1249:R1249),IF(S1249:AA1249&lt;&gt;0,S1249:AA1249),2,3)</f>
        <v>0.75497769447128305</v>
      </c>
      <c r="AG1249">
        <f t="array" ref="AG1249">AVERAGE(IF(H1249:R1249&lt;&gt;0,H1249:R1249))</f>
        <v>1722.3768772999999</v>
      </c>
      <c r="AH1249">
        <f t="array" ref="AH1249">STDEV(IF(H1249:R1249&lt;&gt;0,H1249:R1249))</f>
        <v>2230.1437208450675</v>
      </c>
      <c r="AI1249">
        <f t="shared" si="63"/>
        <v>77.231653780920468</v>
      </c>
    </row>
    <row r="1250" spans="1:35" x14ac:dyDescent="0.2">
      <c r="A1250" s="2" t="s">
        <v>1295</v>
      </c>
      <c r="B1250" s="2">
        <v>30708</v>
      </c>
      <c r="C1250" s="5">
        <v>1484</v>
      </c>
      <c r="D1250" s="5">
        <f t="shared" si="61"/>
        <v>43021908</v>
      </c>
      <c r="E1250" s="5">
        <v>1401</v>
      </c>
      <c r="F1250" s="5">
        <f t="shared" si="62"/>
        <v>1</v>
      </c>
      <c r="G1250" s="5">
        <v>57</v>
      </c>
      <c r="H1250" s="14">
        <v>0</v>
      </c>
      <c r="I1250" s="14">
        <v>992</v>
      </c>
      <c r="J1250" s="14">
        <v>323.70265499999999</v>
      </c>
      <c r="K1250" s="14">
        <v>0</v>
      </c>
      <c r="L1250" s="14">
        <v>0</v>
      </c>
      <c r="M1250" s="14">
        <v>688.08814810000001</v>
      </c>
      <c r="N1250" s="14">
        <v>0</v>
      </c>
      <c r="O1250" s="14">
        <v>1400.6617100000001</v>
      </c>
      <c r="P1250" s="14">
        <v>1137.26395</v>
      </c>
      <c r="Q1250" s="14">
        <v>0</v>
      </c>
      <c r="R1250" s="14">
        <v>0</v>
      </c>
      <c r="S1250" s="14">
        <v>0</v>
      </c>
      <c r="T1250" s="14">
        <v>2062.3359700000001</v>
      </c>
      <c r="U1250" s="14">
        <v>0</v>
      </c>
      <c r="V1250" s="14">
        <v>0</v>
      </c>
      <c r="W1250" s="14">
        <v>1978.9637789999999</v>
      </c>
      <c r="X1250" s="14">
        <v>0</v>
      </c>
      <c r="Y1250" s="14">
        <v>0</v>
      </c>
      <c r="Z1250" s="14">
        <v>0</v>
      </c>
      <c r="AA1250" s="14">
        <v>3141.4830040000002</v>
      </c>
      <c r="AB1250" s="14">
        <v>1630</v>
      </c>
      <c r="AC1250" s="14">
        <v>992</v>
      </c>
      <c r="AD1250" s="14">
        <v>2062.3359700000001</v>
      </c>
      <c r="AE1250" s="14">
        <v>2.0789677110000002</v>
      </c>
      <c r="AF1250" s="14">
        <f t="array" ref="AF1250">TTEST(IF(H1250:R1250&lt;&gt;0,H1250:R1250),IF(S1250:AA1250&lt;&gt;0,S1250:AA1250),2,3)</f>
        <v>3.7619496786784563E-2</v>
      </c>
      <c r="AG1250">
        <f t="array" ref="AG1250">AVERAGE(IF(H1250:R1250&lt;&gt;0,H1250:R1250))</f>
        <v>908.34329261999994</v>
      </c>
      <c r="AH1250">
        <f t="array" ref="AH1250">STDEV(IF(H1250:R1250&lt;&gt;0,H1250:R1250))</f>
        <v>415.96199946652246</v>
      </c>
      <c r="AI1250">
        <f t="shared" si="63"/>
        <v>218.37170072866368</v>
      </c>
    </row>
    <row r="1251" spans="1:35" x14ac:dyDescent="0.2">
      <c r="A1251" s="2" t="s">
        <v>1262</v>
      </c>
      <c r="B1251" s="2">
        <v>64217</v>
      </c>
      <c r="C1251" s="5">
        <v>762</v>
      </c>
      <c r="D1251" s="5">
        <f t="shared" si="61"/>
        <v>42961173</v>
      </c>
      <c r="E1251" s="5">
        <v>669</v>
      </c>
      <c r="F1251" s="5">
        <f t="shared" si="62"/>
        <v>1</v>
      </c>
      <c r="G1251" s="5">
        <v>81</v>
      </c>
      <c r="H1251" s="14">
        <v>0</v>
      </c>
      <c r="I1251" s="14">
        <v>891</v>
      </c>
      <c r="J1251" s="14">
        <v>149.01938179999999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669.38137059999997</v>
      </c>
      <c r="Q1251" s="14">
        <v>0</v>
      </c>
      <c r="R1251" s="14">
        <v>360.4857212</v>
      </c>
      <c r="S1251" s="14">
        <v>0</v>
      </c>
      <c r="T1251" s="14">
        <v>1741.2619340000001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514.93354590000001</v>
      </c>
      <c r="AD1251" s="14">
        <v>1741.2619340000001</v>
      </c>
      <c r="AE1251" s="14">
        <v>3.381527476</v>
      </c>
      <c r="AF1251" s="14" t="e">
        <f t="array" ref="AF1251">TTEST(IF(H1251:R1251&lt;&gt;0,H1251:R1251),IF(S1251:AA1251&lt;&gt;0,S1251:AA1251),2,3)</f>
        <v>#DIV/0!</v>
      </c>
      <c r="AG1251">
        <f t="array" ref="AG1251">AVERAGE(IF(H1251:R1251&lt;&gt;0,H1251:R1251))</f>
        <v>517.47161840000001</v>
      </c>
      <c r="AH1251">
        <f t="array" ref="AH1251">STDEV(IF(H1251:R1251&lt;&gt;0,H1251:R1251))</f>
        <v>328.12682875650984</v>
      </c>
      <c r="AI1251">
        <f t="shared" si="63"/>
        <v>157.70475713950097</v>
      </c>
    </row>
    <row r="1252" spans="1:35" x14ac:dyDescent="0.2">
      <c r="A1252" s="2" t="s">
        <v>1312</v>
      </c>
      <c r="B1252" s="2">
        <v>36389</v>
      </c>
      <c r="C1252" s="5">
        <v>1179</v>
      </c>
      <c r="D1252" s="5">
        <f t="shared" si="61"/>
        <v>42902631</v>
      </c>
      <c r="E1252" s="5">
        <v>1179</v>
      </c>
      <c r="F1252" s="5">
        <f t="shared" si="62"/>
        <v>1</v>
      </c>
      <c r="G1252" s="5"/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1178.538595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 t="e">
        <v>#NUM!</v>
      </c>
      <c r="AD1252" s="14">
        <v>1178.538595</v>
      </c>
      <c r="AE1252" s="14" t="e">
        <v>#NUM!</v>
      </c>
      <c r="AF1252" s="14" t="e">
        <f t="array" ref="AF1252">TTEST(IF(H1252:R1252&lt;&gt;0,H1252:R1252),IF(S1252:AA1252&lt;&gt;0,S1252:AA1252),2,3)</f>
        <v>#DIV/0!</v>
      </c>
      <c r="AG1252" t="e">
        <f t="array" ref="AG1252">AVERAGE(IF(H1252:R1252&lt;&gt;0,H1252:R1252))</f>
        <v>#DIV/0!</v>
      </c>
      <c r="AH1252" t="e">
        <f t="array" ref="AH1252">STDEV(IF(H1252:R1252&lt;&gt;0,H1252:R1252))</f>
        <v>#DIV/0!</v>
      </c>
      <c r="AI1252" t="e">
        <f t="shared" si="63"/>
        <v>#DIV/0!</v>
      </c>
    </row>
    <row r="1253" spans="1:35" x14ac:dyDescent="0.2">
      <c r="A1253" s="2" t="s">
        <v>1195</v>
      </c>
      <c r="B1253" s="2">
        <v>12738</v>
      </c>
      <c r="C1253" s="5">
        <v>4634</v>
      </c>
      <c r="D1253" s="5">
        <f t="shared" si="61"/>
        <v>42825156</v>
      </c>
      <c r="E1253" s="5">
        <v>3362</v>
      </c>
      <c r="F1253" s="5">
        <f t="shared" si="62"/>
        <v>1</v>
      </c>
      <c r="G1253" s="5">
        <v>65</v>
      </c>
      <c r="H1253" s="14">
        <v>0</v>
      </c>
      <c r="I1253" s="14">
        <v>9448</v>
      </c>
      <c r="J1253" s="14">
        <v>7345.2744819999998</v>
      </c>
      <c r="K1253" s="14">
        <v>3009.00776</v>
      </c>
      <c r="L1253" s="14">
        <v>3958.752113</v>
      </c>
      <c r="M1253" s="14">
        <v>9702.9626430000008</v>
      </c>
      <c r="N1253" s="14">
        <v>2700.5383160000001</v>
      </c>
      <c r="O1253" s="14">
        <v>7546.7655400000003</v>
      </c>
      <c r="P1253" s="14">
        <v>7345.1406049999996</v>
      </c>
      <c r="Q1253" s="14">
        <v>2411.2508469999998</v>
      </c>
      <c r="R1253" s="14">
        <v>3263.416917</v>
      </c>
      <c r="S1253" s="14">
        <v>0</v>
      </c>
      <c r="T1253" s="14">
        <v>1973.8908919999999</v>
      </c>
      <c r="U1253" s="14">
        <v>0</v>
      </c>
      <c r="V1253" s="14">
        <v>0</v>
      </c>
      <c r="W1253" s="14">
        <v>1989.3876740000001</v>
      </c>
      <c r="X1253" s="14">
        <v>0</v>
      </c>
      <c r="Y1253" s="14">
        <v>0</v>
      </c>
      <c r="Z1253" s="14">
        <v>0</v>
      </c>
      <c r="AA1253" s="14">
        <v>3461.2186780000002</v>
      </c>
      <c r="AB1253" s="14">
        <v>721</v>
      </c>
      <c r="AC1253" s="14">
        <v>5651.9463589999996</v>
      </c>
      <c r="AD1253" s="14">
        <v>1989.3876740000001</v>
      </c>
      <c r="AE1253" s="14">
        <v>0.35198275899999998</v>
      </c>
      <c r="AF1253" s="14">
        <f t="array" ref="AF1253">TTEST(IF(H1253:R1253&lt;&gt;0,H1253:R1253),IF(S1253:AA1253&lt;&gt;0,S1253:AA1253),2,3)</f>
        <v>1.0550914602396013E-2</v>
      </c>
      <c r="AG1253">
        <f t="array" ref="AG1253">AVERAGE(IF(H1253:R1253&lt;&gt;0,H1253:R1253))</f>
        <v>5673.1109223000003</v>
      </c>
      <c r="AH1253">
        <f t="array" ref="AH1253">STDEV(IF(H1253:R1253&lt;&gt;0,H1253:R1253))</f>
        <v>2885.036189500649</v>
      </c>
      <c r="AI1253">
        <f t="shared" si="63"/>
        <v>196.63915977712293</v>
      </c>
    </row>
    <row r="1254" spans="1:35" x14ac:dyDescent="0.2">
      <c r="A1254" s="2" t="s">
        <v>1230</v>
      </c>
      <c r="B1254" s="2">
        <v>22921</v>
      </c>
      <c r="C1254" s="5">
        <v>2370</v>
      </c>
      <c r="D1254" s="5">
        <f t="shared" si="61"/>
        <v>42747665</v>
      </c>
      <c r="E1254" s="5">
        <v>1865</v>
      </c>
      <c r="F1254" s="5">
        <f t="shared" si="62"/>
        <v>1</v>
      </c>
      <c r="G1254" s="5">
        <v>62</v>
      </c>
      <c r="H1254" s="14">
        <v>0</v>
      </c>
      <c r="I1254" s="14">
        <v>2938</v>
      </c>
      <c r="J1254" s="14">
        <v>1354.0924580000001</v>
      </c>
      <c r="K1254" s="14">
        <v>0</v>
      </c>
      <c r="L1254" s="14">
        <v>2685.4756189999998</v>
      </c>
      <c r="M1254" s="14">
        <v>692.57185819999995</v>
      </c>
      <c r="N1254" s="14">
        <v>0</v>
      </c>
      <c r="O1254" s="14">
        <v>0</v>
      </c>
      <c r="P1254" s="14">
        <v>1746.752033</v>
      </c>
      <c r="Q1254" s="14">
        <v>0</v>
      </c>
      <c r="R1254" s="14">
        <v>5539.3994329999996</v>
      </c>
      <c r="S1254" s="14">
        <v>2646.9766330000002</v>
      </c>
      <c r="T1254" s="14">
        <v>1762.0887700000001</v>
      </c>
      <c r="U1254" s="14">
        <v>4205.7604449999999</v>
      </c>
      <c r="V1254" s="14">
        <v>0</v>
      </c>
      <c r="W1254" s="14">
        <v>1864.9791150000001</v>
      </c>
      <c r="X1254" s="14">
        <v>0</v>
      </c>
      <c r="Y1254" s="14">
        <v>0</v>
      </c>
      <c r="Z1254" s="14">
        <v>0</v>
      </c>
      <c r="AA1254" s="14">
        <v>0</v>
      </c>
      <c r="AB1254" s="14">
        <v>639</v>
      </c>
      <c r="AC1254" s="14">
        <v>2216.1138259999998</v>
      </c>
      <c r="AD1254" s="14">
        <v>2255.9778740000002</v>
      </c>
      <c r="AE1254" s="14">
        <v>1.017988267</v>
      </c>
      <c r="AF1254" s="14">
        <f t="array" ref="AF1254">TTEST(IF(H1254:R1254&lt;&gt;0,H1254:R1254),IF(S1254:AA1254&lt;&gt;0,S1254:AA1254),2,3)</f>
        <v>0.89077409929776574</v>
      </c>
      <c r="AG1254">
        <f t="array" ref="AG1254">AVERAGE(IF(H1254:R1254&lt;&gt;0,H1254:R1254))</f>
        <v>2492.7152335333335</v>
      </c>
      <c r="AH1254">
        <f t="array" ref="AH1254">STDEV(IF(H1254:R1254&lt;&gt;0,H1254:R1254))</f>
        <v>1709.4536433610604</v>
      </c>
      <c r="AI1254">
        <f t="shared" si="63"/>
        <v>145.81941096877333</v>
      </c>
    </row>
    <row r="1255" spans="1:35" x14ac:dyDescent="0.2">
      <c r="A1255" s="2" t="s">
        <v>1314</v>
      </c>
      <c r="B1255" s="2">
        <v>115155</v>
      </c>
      <c r="C1255" s="5">
        <v>371</v>
      </c>
      <c r="D1255" s="5">
        <f t="shared" si="61"/>
        <v>42722505</v>
      </c>
      <c r="E1255" s="5">
        <v>371</v>
      </c>
      <c r="F1255" s="5">
        <f t="shared" si="62"/>
        <v>1</v>
      </c>
      <c r="G1255" s="5">
        <v>101</v>
      </c>
      <c r="H1255" s="14">
        <v>0</v>
      </c>
      <c r="I1255" s="14">
        <v>0</v>
      </c>
      <c r="J1255" s="14">
        <v>106.96877050000001</v>
      </c>
      <c r="K1255" s="14">
        <v>0</v>
      </c>
      <c r="L1255" s="14">
        <v>0</v>
      </c>
      <c r="M1255" s="14">
        <v>0</v>
      </c>
      <c r="N1255" s="14">
        <v>0</v>
      </c>
      <c r="O1255" s="14">
        <v>634.82786620000002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370.89831830000003</v>
      </c>
      <c r="AD1255" s="14" t="e">
        <v>#NUM!</v>
      </c>
      <c r="AE1255" s="14" t="e">
        <v>#NUM!</v>
      </c>
      <c r="AF1255" s="14" t="e">
        <f t="array" ref="AF1255">TTEST(IF(H1255:R1255&lt;&gt;0,H1255:R1255),IF(S1255:AA1255&lt;&gt;0,S1255:AA1255),2,3)</f>
        <v>#DIV/0!</v>
      </c>
      <c r="AG1255">
        <f t="array" ref="AG1255">AVERAGE(IF(H1255:R1255&lt;&gt;0,H1255:R1255))</f>
        <v>370.89831835000001</v>
      </c>
      <c r="AH1255">
        <f t="array" ref="AH1255">STDEV(IF(H1255:R1255&lt;&gt;0,H1255:R1255))</f>
        <v>373.25274608046874</v>
      </c>
      <c r="AI1255">
        <f t="shared" si="63"/>
        <v>99.369213554302647</v>
      </c>
    </row>
    <row r="1256" spans="1:35" x14ac:dyDescent="0.2">
      <c r="A1256" s="2" t="s">
        <v>1097</v>
      </c>
      <c r="B1256" s="2">
        <v>25638</v>
      </c>
      <c r="C1256" s="5">
        <v>2880</v>
      </c>
      <c r="D1256" s="5">
        <f t="shared" si="61"/>
        <v>42687270</v>
      </c>
      <c r="E1256" s="5">
        <v>1665</v>
      </c>
      <c r="F1256" s="5">
        <f t="shared" si="62"/>
        <v>1</v>
      </c>
      <c r="G1256" s="5">
        <v>101</v>
      </c>
      <c r="H1256" s="14">
        <v>0</v>
      </c>
      <c r="I1256" s="14">
        <v>9393</v>
      </c>
      <c r="J1256" s="14">
        <v>126.4285598</v>
      </c>
      <c r="K1256" s="14">
        <v>0</v>
      </c>
      <c r="L1256" s="14">
        <v>0</v>
      </c>
      <c r="M1256" s="14">
        <v>1095.0112650000001</v>
      </c>
      <c r="N1256" s="14">
        <v>0</v>
      </c>
      <c r="O1256" s="14">
        <v>0</v>
      </c>
      <c r="P1256" s="14">
        <v>2076.1982090000001</v>
      </c>
      <c r="Q1256" s="14">
        <v>0</v>
      </c>
      <c r="R1256" s="14">
        <v>5334.3719890000002</v>
      </c>
      <c r="S1256" s="14">
        <v>0</v>
      </c>
      <c r="T1256" s="14">
        <v>1664.7189920000001</v>
      </c>
      <c r="U1256" s="14">
        <v>0</v>
      </c>
      <c r="V1256" s="14">
        <v>0</v>
      </c>
      <c r="W1256" s="14">
        <v>1529.6524730000001</v>
      </c>
      <c r="X1256" s="14">
        <v>0</v>
      </c>
      <c r="Y1256" s="14">
        <v>0</v>
      </c>
      <c r="Z1256" s="14">
        <v>0</v>
      </c>
      <c r="AA1256" s="14">
        <v>3760.6792</v>
      </c>
      <c r="AB1256" s="14">
        <v>937</v>
      </c>
      <c r="AC1256" s="14">
        <v>2076.1982090000001</v>
      </c>
      <c r="AD1256" s="14">
        <v>1664.7189920000001</v>
      </c>
      <c r="AE1256" s="14">
        <v>0.80181120699999997</v>
      </c>
      <c r="AF1256" s="14">
        <f t="array" ref="AF1256">TTEST(IF(H1256:R1256&lt;&gt;0,H1256:R1256),IF(S1256:AA1256&lt;&gt;0,S1256:AA1256),2,3)</f>
        <v>0.51403790193902132</v>
      </c>
      <c r="AG1256">
        <f t="array" ref="AG1256">AVERAGE(IF(H1256:R1256&lt;&gt;0,H1256:R1256))</f>
        <v>3605.0020045600004</v>
      </c>
      <c r="AH1256">
        <f t="array" ref="AH1256">STDEV(IF(H1256:R1256&lt;&gt;0,H1256:R1256))</f>
        <v>3782.5060841618129</v>
      </c>
      <c r="AI1256">
        <f t="shared" si="63"/>
        <v>95.307236111395525</v>
      </c>
    </row>
    <row r="1257" spans="1:35" x14ac:dyDescent="0.2">
      <c r="A1257" s="2" t="s">
        <v>1224</v>
      </c>
      <c r="B1257" s="2">
        <v>19003</v>
      </c>
      <c r="C1257" s="5">
        <v>2891</v>
      </c>
      <c r="D1257" s="5">
        <f t="shared" si="61"/>
        <v>42243669</v>
      </c>
      <c r="E1257" s="5">
        <v>2223</v>
      </c>
      <c r="F1257" s="5">
        <f t="shared" si="62"/>
        <v>1</v>
      </c>
      <c r="G1257" s="5">
        <v>81</v>
      </c>
      <c r="H1257" s="14">
        <v>0</v>
      </c>
      <c r="I1257" s="14">
        <v>10497</v>
      </c>
      <c r="J1257" s="14">
        <v>3751.0647709999998</v>
      </c>
      <c r="K1257" s="14">
        <v>0</v>
      </c>
      <c r="L1257" s="14">
        <v>452.9876142</v>
      </c>
      <c r="M1257" s="14">
        <v>2256.6058760000001</v>
      </c>
      <c r="N1257" s="14">
        <v>2071.7793820000002</v>
      </c>
      <c r="O1257" s="14">
        <v>2781.8872919999999</v>
      </c>
      <c r="P1257" s="14">
        <v>3585.3726489999999</v>
      </c>
      <c r="Q1257" s="14">
        <v>0</v>
      </c>
      <c r="R1257" s="14">
        <v>1411.658351</v>
      </c>
      <c r="S1257" s="14">
        <v>0</v>
      </c>
      <c r="T1257" s="14">
        <v>1968.3305459999999</v>
      </c>
      <c r="U1257" s="14">
        <v>0</v>
      </c>
      <c r="V1257" s="14">
        <v>2845.9675910000001</v>
      </c>
      <c r="W1257" s="14">
        <v>1867.555683</v>
      </c>
      <c r="X1257" s="14">
        <v>2929.7195179999999</v>
      </c>
      <c r="Y1257" s="14">
        <v>0</v>
      </c>
      <c r="Z1257" s="14">
        <v>1868.311903</v>
      </c>
      <c r="AA1257" s="14">
        <v>0</v>
      </c>
      <c r="AB1257" s="14">
        <v>2190</v>
      </c>
      <c r="AC1257" s="14">
        <v>2519.246584</v>
      </c>
      <c r="AD1257" s="14">
        <v>1968.3305459999999</v>
      </c>
      <c r="AE1257" s="14">
        <v>0.78131714399999996</v>
      </c>
      <c r="AF1257" s="14">
        <f t="array" ref="AF1257">TTEST(IF(H1257:R1257&lt;&gt;0,H1257:R1257),IF(S1257:AA1257&lt;&gt;0,S1257:AA1257),2,3)</f>
        <v>0.3737396096086717</v>
      </c>
      <c r="AG1257">
        <f t="array" ref="AG1257">AVERAGE(IF(H1257:R1257&lt;&gt;0,H1257:R1257))</f>
        <v>3351.0444919000001</v>
      </c>
      <c r="AH1257">
        <f t="array" ref="AH1257">STDEV(IF(H1257:R1257&lt;&gt;0,H1257:R1257))</f>
        <v>3084.4729423847089</v>
      </c>
      <c r="AI1257">
        <f t="shared" si="63"/>
        <v>108.64236952291746</v>
      </c>
    </row>
    <row r="1258" spans="1:35" x14ac:dyDescent="0.2">
      <c r="A1258" s="2" t="s">
        <v>1320</v>
      </c>
      <c r="B1258" s="2">
        <v>49735</v>
      </c>
      <c r="C1258" s="5">
        <v>849</v>
      </c>
      <c r="D1258" s="5">
        <f t="shared" si="61"/>
        <v>42225015</v>
      </c>
      <c r="E1258" s="5">
        <v>849</v>
      </c>
      <c r="F1258" s="5">
        <f t="shared" si="62"/>
        <v>1</v>
      </c>
      <c r="G1258" s="5">
        <v>55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1176.0257509999999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521</v>
      </c>
      <c r="AC1258" s="14" t="e">
        <v>#NUM!</v>
      </c>
      <c r="AD1258" s="14">
        <v>1176.0257509999999</v>
      </c>
      <c r="AE1258" s="14" t="e">
        <v>#NUM!</v>
      </c>
      <c r="AF1258" s="14" t="e">
        <f t="array" ref="AF1258">TTEST(IF(H1258:R1258&lt;&gt;0,H1258:R1258),IF(S1258:AA1258&lt;&gt;0,S1258:AA1258),2,3)</f>
        <v>#DIV/0!</v>
      </c>
      <c r="AG1258" t="e">
        <f t="array" ref="AG1258">AVERAGE(IF(H1258:R1258&lt;&gt;0,H1258:R1258))</f>
        <v>#DIV/0!</v>
      </c>
      <c r="AH1258" t="e">
        <f t="array" ref="AH1258">STDEV(IF(H1258:R1258&lt;&gt;0,H1258:R1258))</f>
        <v>#DIV/0!</v>
      </c>
      <c r="AI1258" t="e">
        <f t="shared" si="63"/>
        <v>#DIV/0!</v>
      </c>
    </row>
    <row r="1259" spans="1:35" x14ac:dyDescent="0.2">
      <c r="A1259" s="2" t="s">
        <v>1283</v>
      </c>
      <c r="B1259" s="2">
        <v>84351</v>
      </c>
      <c r="C1259" s="5">
        <v>552</v>
      </c>
      <c r="D1259" s="5">
        <f t="shared" si="61"/>
        <v>42175500</v>
      </c>
      <c r="E1259" s="5">
        <v>500</v>
      </c>
      <c r="F1259" s="5">
        <f t="shared" si="62"/>
        <v>1</v>
      </c>
      <c r="G1259" s="5">
        <v>111</v>
      </c>
      <c r="H1259" s="14">
        <v>0</v>
      </c>
      <c r="I1259" s="14">
        <v>500</v>
      </c>
      <c r="J1259" s="14">
        <v>48.438145400000003</v>
      </c>
      <c r="K1259" s="14">
        <v>0</v>
      </c>
      <c r="L1259" s="14">
        <v>0</v>
      </c>
      <c r="M1259" s="14">
        <v>104.42955240000001</v>
      </c>
      <c r="N1259" s="14">
        <v>0</v>
      </c>
      <c r="O1259" s="14">
        <v>0</v>
      </c>
      <c r="P1259" s="14">
        <v>0</v>
      </c>
      <c r="Q1259" s="14">
        <v>0</v>
      </c>
      <c r="R1259" s="14">
        <v>528.06155839999997</v>
      </c>
      <c r="S1259" s="14">
        <v>0</v>
      </c>
      <c r="T1259" s="14">
        <v>1577.3200770000001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302.21477620000002</v>
      </c>
      <c r="AD1259" s="14">
        <v>1577.3200770000001</v>
      </c>
      <c r="AE1259" s="14">
        <v>5.219202374</v>
      </c>
      <c r="AF1259" s="14" t="e">
        <f t="array" ref="AF1259">TTEST(IF(H1259:R1259&lt;&gt;0,H1259:R1259),IF(S1259:AA1259&lt;&gt;0,S1259:AA1259),2,3)</f>
        <v>#DIV/0!</v>
      </c>
      <c r="AG1259">
        <f t="array" ref="AG1259">AVERAGE(IF(H1259:R1259&lt;&gt;0,H1259:R1259))</f>
        <v>295.23231405000001</v>
      </c>
      <c r="AH1259">
        <f t="array" ref="AH1259">STDEV(IF(H1259:R1259&lt;&gt;0,H1259:R1259))</f>
        <v>253.93720862109535</v>
      </c>
      <c r="AI1259">
        <f t="shared" si="63"/>
        <v>116.26193563879087</v>
      </c>
    </row>
    <row r="1260" spans="1:35" x14ac:dyDescent="0.2">
      <c r="A1260" s="2" t="s">
        <v>1321</v>
      </c>
      <c r="B1260" s="2">
        <v>69551</v>
      </c>
      <c r="C1260" s="5">
        <v>606</v>
      </c>
      <c r="D1260" s="5">
        <f t="shared" si="61"/>
        <v>42147906</v>
      </c>
      <c r="E1260" s="5">
        <v>606</v>
      </c>
      <c r="F1260" s="5">
        <f t="shared" si="62"/>
        <v>1</v>
      </c>
      <c r="G1260" s="5"/>
      <c r="H1260" s="14">
        <v>606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606</v>
      </c>
      <c r="AD1260" s="14" t="e">
        <v>#NUM!</v>
      </c>
      <c r="AE1260" s="14" t="e">
        <v>#NUM!</v>
      </c>
      <c r="AF1260" s="14" t="e">
        <f t="array" ref="AF1260">TTEST(IF(H1260:R1260&lt;&gt;0,H1260:R1260),IF(S1260:AA1260&lt;&gt;0,S1260:AA1260),2,3)</f>
        <v>#DIV/0!</v>
      </c>
      <c r="AG1260">
        <f t="array" ref="AG1260">AVERAGE(IF(H1260:R1260&lt;&gt;0,H1260:R1260))</f>
        <v>606</v>
      </c>
      <c r="AH1260" t="e">
        <f t="array" ref="AH1260">STDEV(IF(H1260:R1260&lt;&gt;0,H1260:R1260))</f>
        <v>#DIV/0!</v>
      </c>
      <c r="AI1260" t="e">
        <f t="shared" si="63"/>
        <v>#DIV/0!</v>
      </c>
    </row>
    <row r="1261" spans="1:35" x14ac:dyDescent="0.2">
      <c r="A1261" s="2" t="s">
        <v>1183</v>
      </c>
      <c r="B1261" s="2">
        <v>27296</v>
      </c>
      <c r="C1261" s="5">
        <v>2201</v>
      </c>
      <c r="D1261" s="5">
        <f t="shared" si="61"/>
        <v>42117728</v>
      </c>
      <c r="E1261" s="5">
        <v>1543</v>
      </c>
      <c r="F1261" s="5">
        <f t="shared" si="62"/>
        <v>1</v>
      </c>
      <c r="G1261" s="5">
        <v>91</v>
      </c>
      <c r="H1261" s="14">
        <v>1637</v>
      </c>
      <c r="I1261" s="14">
        <v>5170</v>
      </c>
      <c r="J1261" s="14">
        <v>269.14848030000002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1754.924726</v>
      </c>
      <c r="Q1261" s="14">
        <v>0</v>
      </c>
      <c r="R1261" s="14">
        <v>5539.7421690000001</v>
      </c>
      <c r="S1261" s="14">
        <v>0</v>
      </c>
      <c r="T1261" s="14">
        <v>1218.0429039999999</v>
      </c>
      <c r="U1261" s="14">
        <v>0</v>
      </c>
      <c r="V1261" s="14">
        <v>0</v>
      </c>
      <c r="W1261" s="14">
        <v>1449.341983</v>
      </c>
      <c r="X1261" s="14">
        <v>0</v>
      </c>
      <c r="Y1261" s="14">
        <v>0</v>
      </c>
      <c r="Z1261" s="14">
        <v>0</v>
      </c>
      <c r="AA1261" s="14">
        <v>0</v>
      </c>
      <c r="AB1261" s="14">
        <v>573</v>
      </c>
      <c r="AC1261" s="14">
        <v>1754.924726</v>
      </c>
      <c r="AD1261" s="14">
        <v>1333.692444</v>
      </c>
      <c r="AE1261" s="14">
        <v>0.75997130999999996</v>
      </c>
      <c r="AF1261" s="14">
        <f t="array" ref="AF1261">TTEST(IF(H1261:R1261&lt;&gt;0,H1261:R1261),IF(S1261:AA1261&lt;&gt;0,S1261:AA1261),2,3)</f>
        <v>0.21601716823647815</v>
      </c>
      <c r="AG1261">
        <f t="array" ref="AG1261">AVERAGE(IF(H1261:R1261&lt;&gt;0,H1261:R1261))</f>
        <v>2874.1630750600002</v>
      </c>
      <c r="AH1261">
        <f t="array" ref="AH1261">STDEV(IF(H1261:R1261&lt;&gt;0,H1261:R1261))</f>
        <v>2342.3037317552889</v>
      </c>
      <c r="AI1261">
        <f t="shared" si="63"/>
        <v>122.70667702459508</v>
      </c>
    </row>
    <row r="1262" spans="1:35" x14ac:dyDescent="0.2">
      <c r="A1262" s="2" t="s">
        <v>1278</v>
      </c>
      <c r="B1262" s="2">
        <v>24665</v>
      </c>
      <c r="C1262" s="5">
        <v>1935</v>
      </c>
      <c r="D1262" s="5">
        <f t="shared" si="61"/>
        <v>41930500</v>
      </c>
      <c r="E1262" s="5">
        <v>1700</v>
      </c>
      <c r="F1262" s="5">
        <f t="shared" si="62"/>
        <v>1</v>
      </c>
      <c r="G1262" s="5">
        <v>56</v>
      </c>
      <c r="H1262" s="14">
        <v>0</v>
      </c>
      <c r="I1262" s="14">
        <v>0</v>
      </c>
      <c r="J1262" s="14">
        <v>344.42972179999998</v>
      </c>
      <c r="K1262" s="14">
        <v>0</v>
      </c>
      <c r="L1262" s="14">
        <v>0</v>
      </c>
      <c r="M1262" s="14">
        <v>839.46998029999997</v>
      </c>
      <c r="N1262" s="14">
        <v>0</v>
      </c>
      <c r="O1262" s="14">
        <v>0</v>
      </c>
      <c r="P1262" s="14">
        <v>2771.5782810000001</v>
      </c>
      <c r="Q1262" s="14">
        <v>0</v>
      </c>
      <c r="R1262" s="14">
        <v>1469.0922410000001</v>
      </c>
      <c r="S1262" s="14">
        <v>0</v>
      </c>
      <c r="T1262" s="14">
        <v>1550.7517789999999</v>
      </c>
      <c r="U1262" s="14">
        <v>0</v>
      </c>
      <c r="V1262" s="14">
        <v>0</v>
      </c>
      <c r="W1262" s="14">
        <v>1700.209472</v>
      </c>
      <c r="X1262" s="14">
        <v>0</v>
      </c>
      <c r="Y1262" s="14">
        <v>0</v>
      </c>
      <c r="Z1262" s="14">
        <v>1915.478834</v>
      </c>
      <c r="AA1262" s="14">
        <v>3760.6792</v>
      </c>
      <c r="AB1262" s="14">
        <v>3060</v>
      </c>
      <c r="AC1262" s="14">
        <v>1154.2811099999999</v>
      </c>
      <c r="AD1262" s="14">
        <v>1807.844153</v>
      </c>
      <c r="AE1262" s="14">
        <v>1.5662078639999999</v>
      </c>
      <c r="AF1262" s="14">
        <f t="array" ref="AF1262">TTEST(IF(H1262:R1262&lt;&gt;0,H1262:R1262),IF(S1262:AA1262&lt;&gt;0,S1262:AA1262),2,3)</f>
        <v>0.27878550767459626</v>
      </c>
      <c r="AG1262">
        <f t="array" ref="AG1262">AVERAGE(IF(H1262:R1262&lt;&gt;0,H1262:R1262))</f>
        <v>1356.142556025</v>
      </c>
      <c r="AH1262">
        <f t="array" ref="AH1262">STDEV(IF(H1262:R1262&lt;&gt;0,H1262:R1262))</f>
        <v>1049.8776646691342</v>
      </c>
      <c r="AI1262">
        <f t="shared" si="63"/>
        <v>129.17148365589662</v>
      </c>
    </row>
    <row r="1263" spans="1:35" x14ac:dyDescent="0.2">
      <c r="A1263" s="2" t="s">
        <v>1201</v>
      </c>
      <c r="B1263" s="2">
        <v>113890</v>
      </c>
      <c r="C1263" s="5">
        <v>510</v>
      </c>
      <c r="D1263" s="5">
        <f t="shared" si="61"/>
        <v>41911520</v>
      </c>
      <c r="E1263" s="5">
        <v>368</v>
      </c>
      <c r="F1263" s="5">
        <f t="shared" si="62"/>
        <v>1</v>
      </c>
      <c r="G1263" s="5">
        <v>83</v>
      </c>
      <c r="H1263" s="14">
        <v>0</v>
      </c>
      <c r="I1263" s="14">
        <v>259</v>
      </c>
      <c r="J1263" s="14">
        <v>68.072807310000002</v>
      </c>
      <c r="K1263" s="14">
        <v>0</v>
      </c>
      <c r="L1263" s="14">
        <v>0</v>
      </c>
      <c r="M1263" s="14">
        <v>474.97083679999997</v>
      </c>
      <c r="N1263" s="14">
        <v>0</v>
      </c>
      <c r="O1263" s="14">
        <v>0</v>
      </c>
      <c r="P1263" s="14">
        <v>771.69445940000003</v>
      </c>
      <c r="Q1263" s="14">
        <v>0</v>
      </c>
      <c r="R1263" s="14">
        <v>261.48675259999999</v>
      </c>
      <c r="S1263" s="14">
        <v>0</v>
      </c>
      <c r="T1263" s="14">
        <v>1226.4808820000001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261.48675259999999</v>
      </c>
      <c r="AD1263" s="14">
        <v>1226.4808820000001</v>
      </c>
      <c r="AE1263" s="14">
        <v>4.69041307</v>
      </c>
      <c r="AF1263" s="14" t="e">
        <f t="array" ref="AF1263">TTEST(IF(H1263:R1263&lt;&gt;0,H1263:R1263),IF(S1263:AA1263&lt;&gt;0,S1263:AA1263),2,3)</f>
        <v>#DIV/0!</v>
      </c>
      <c r="AG1263">
        <f t="array" ref="AG1263">AVERAGE(IF(H1263:R1263&lt;&gt;0,H1263:R1263))</f>
        <v>367.04497122200007</v>
      </c>
      <c r="AH1263">
        <f t="array" ref="AH1263">STDEV(IF(H1263:R1263&lt;&gt;0,H1263:R1263))</f>
        <v>268.13700269764814</v>
      </c>
      <c r="AI1263">
        <f t="shared" si="63"/>
        <v>136.88710156720921</v>
      </c>
    </row>
    <row r="1264" spans="1:35" x14ac:dyDescent="0.2">
      <c r="A1264" s="2" t="s">
        <v>1306</v>
      </c>
      <c r="B1264" s="2">
        <v>36115</v>
      </c>
      <c r="C1264" s="5">
        <v>1218</v>
      </c>
      <c r="D1264" s="5">
        <f t="shared" si="61"/>
        <v>41893400</v>
      </c>
      <c r="E1264" s="5">
        <v>1160</v>
      </c>
      <c r="F1264" s="5">
        <f t="shared" si="62"/>
        <v>1</v>
      </c>
      <c r="G1264" s="5">
        <v>88</v>
      </c>
      <c r="H1264" s="14">
        <v>0</v>
      </c>
      <c r="I1264" s="14">
        <v>1783</v>
      </c>
      <c r="J1264" s="14">
        <v>52.826179850000003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1032.9324670000001</v>
      </c>
      <c r="Q1264" s="14">
        <v>3206.2856219999999</v>
      </c>
      <c r="R1264" s="14">
        <v>1168.581668</v>
      </c>
      <c r="S1264" s="14">
        <v>0</v>
      </c>
      <c r="T1264" s="14">
        <v>1160.135573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125</v>
      </c>
      <c r="AC1264" s="14">
        <v>1168.581668</v>
      </c>
      <c r="AD1264" s="14">
        <v>1160.135573</v>
      </c>
      <c r="AE1264" s="14">
        <v>0.99277235399999997</v>
      </c>
      <c r="AF1264" s="14" t="e">
        <f t="array" ref="AF1264">TTEST(IF(H1264:R1264&lt;&gt;0,H1264:R1264),IF(S1264:AA1264&lt;&gt;0,S1264:AA1264),2,3)</f>
        <v>#DIV/0!</v>
      </c>
      <c r="AG1264">
        <f t="array" ref="AG1264">AVERAGE(IF(H1264:R1264&lt;&gt;0,H1264:R1264))</f>
        <v>1448.7251873700002</v>
      </c>
      <c r="AH1264">
        <f t="array" ref="AH1264">STDEV(IF(H1264:R1264&lt;&gt;0,H1264:R1264))</f>
        <v>1161.965613592828</v>
      </c>
      <c r="AI1264">
        <f t="shared" si="63"/>
        <v>124.67883476263157</v>
      </c>
    </row>
    <row r="1265" spans="1:35" x14ac:dyDescent="0.2">
      <c r="A1265" s="2" t="s">
        <v>1315</v>
      </c>
      <c r="B1265" s="2">
        <v>35977</v>
      </c>
      <c r="C1265" s="5">
        <v>1187</v>
      </c>
      <c r="D1265" s="5">
        <f t="shared" si="61"/>
        <v>41877228</v>
      </c>
      <c r="E1265" s="5">
        <v>1164</v>
      </c>
      <c r="F1265" s="5">
        <f t="shared" si="62"/>
        <v>1</v>
      </c>
      <c r="G1265" s="5">
        <v>86</v>
      </c>
      <c r="H1265" s="14">
        <v>0</v>
      </c>
      <c r="I1265" s="14">
        <v>1943</v>
      </c>
      <c r="J1265" s="14">
        <v>20.058897089999999</v>
      </c>
      <c r="K1265" s="14">
        <v>0</v>
      </c>
      <c r="L1265" s="14">
        <v>2453.5046649999999</v>
      </c>
      <c r="M1265" s="14">
        <v>0</v>
      </c>
      <c r="N1265" s="14">
        <v>0</v>
      </c>
      <c r="O1265" s="14">
        <v>379.17146009999999</v>
      </c>
      <c r="P1265" s="14">
        <v>457.87228499999998</v>
      </c>
      <c r="Q1265" s="14">
        <v>0</v>
      </c>
      <c r="R1265" s="14">
        <v>1869.7227479999999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1163.797517</v>
      </c>
      <c r="AD1265" s="14" t="e">
        <v>#NUM!</v>
      </c>
      <c r="AE1265" s="14" t="e">
        <v>#NUM!</v>
      </c>
      <c r="AF1265" s="14" t="e">
        <f t="array" ref="AF1265">TTEST(IF(H1265:R1265&lt;&gt;0,H1265:R1265),IF(S1265:AA1265&lt;&gt;0,S1265:AA1265),2,3)</f>
        <v>#DIV/0!</v>
      </c>
      <c r="AG1265">
        <f t="array" ref="AG1265">AVERAGE(IF(H1265:R1265&lt;&gt;0,H1265:R1265))</f>
        <v>1187.2216758650002</v>
      </c>
      <c r="AH1265">
        <f t="array" ref="AH1265">STDEV(IF(H1265:R1265&lt;&gt;0,H1265:R1265))</f>
        <v>1018.5917567486193</v>
      </c>
      <c r="AI1265">
        <f t="shared" si="63"/>
        <v>116.55520163000861</v>
      </c>
    </row>
    <row r="1266" spans="1:35" x14ac:dyDescent="0.2">
      <c r="A1266" s="2" t="s">
        <v>1285</v>
      </c>
      <c r="B1266" s="2">
        <v>86662</v>
      </c>
      <c r="C1266" s="5">
        <v>536</v>
      </c>
      <c r="D1266" s="5">
        <f t="shared" si="61"/>
        <v>41857746</v>
      </c>
      <c r="E1266" s="5">
        <v>483</v>
      </c>
      <c r="F1266" s="5">
        <f t="shared" si="62"/>
        <v>1</v>
      </c>
      <c r="G1266" s="5">
        <v>97</v>
      </c>
      <c r="H1266" s="14">
        <v>0</v>
      </c>
      <c r="I1266" s="14">
        <v>741</v>
      </c>
      <c r="J1266" s="14">
        <v>9.2972466199999992</v>
      </c>
      <c r="K1266" s="14">
        <v>0</v>
      </c>
      <c r="L1266" s="14">
        <v>0</v>
      </c>
      <c r="M1266" s="14">
        <v>225.03000750000001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1168.4935390000001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225.03000750000001</v>
      </c>
      <c r="AD1266" s="14">
        <v>1168.4935390000001</v>
      </c>
      <c r="AE1266" s="14">
        <v>5.1926120960000004</v>
      </c>
      <c r="AF1266" s="14" t="e">
        <f t="array" ref="AF1266">TTEST(IF(H1266:R1266&lt;&gt;0,H1266:R1266),IF(S1266:AA1266&lt;&gt;0,S1266:AA1266),2,3)</f>
        <v>#DIV/0!</v>
      </c>
      <c r="AG1266">
        <f t="array" ref="AG1266">AVERAGE(IF(H1266:R1266&lt;&gt;0,H1266:R1266))</f>
        <v>325.10908470666669</v>
      </c>
      <c r="AH1266">
        <f t="array" ref="AH1266">STDEV(IF(H1266:R1266&lt;&gt;0,H1266:R1266))</f>
        <v>375.97752073344986</v>
      </c>
      <c r="AI1266">
        <f t="shared" si="63"/>
        <v>86.4703517573205</v>
      </c>
    </row>
    <row r="1267" spans="1:35" x14ac:dyDescent="0.2">
      <c r="A1267" s="2" t="s">
        <v>1327</v>
      </c>
      <c r="B1267" s="2">
        <v>34975</v>
      </c>
      <c r="C1267" s="5">
        <v>1193</v>
      </c>
      <c r="D1267" s="5">
        <f t="shared" si="61"/>
        <v>41725175</v>
      </c>
      <c r="E1267" s="5">
        <v>1193</v>
      </c>
      <c r="F1267" s="5">
        <f t="shared" si="62"/>
        <v>1</v>
      </c>
      <c r="G1267" s="5"/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1192.797869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 t="e">
        <v>#NUM!</v>
      </c>
      <c r="AD1267" s="14">
        <v>1192.797869</v>
      </c>
      <c r="AE1267" s="14" t="e">
        <v>#NUM!</v>
      </c>
      <c r="AF1267" s="14" t="e">
        <f t="array" ref="AF1267">TTEST(IF(H1267:R1267&lt;&gt;0,H1267:R1267),IF(S1267:AA1267&lt;&gt;0,S1267:AA1267),2,3)</f>
        <v>#DIV/0!</v>
      </c>
      <c r="AG1267" t="e">
        <f t="array" ref="AG1267">AVERAGE(IF(H1267:R1267&lt;&gt;0,H1267:R1267))</f>
        <v>#DIV/0!</v>
      </c>
      <c r="AH1267" t="e">
        <f t="array" ref="AH1267">STDEV(IF(H1267:R1267&lt;&gt;0,H1267:R1267))</f>
        <v>#DIV/0!</v>
      </c>
      <c r="AI1267" t="e">
        <f t="shared" si="63"/>
        <v>#DIV/0!</v>
      </c>
    </row>
    <row r="1268" spans="1:35" x14ac:dyDescent="0.2">
      <c r="A1268" s="2" t="s">
        <v>1328</v>
      </c>
      <c r="B1268" s="2">
        <v>41714</v>
      </c>
      <c r="C1268" s="5">
        <v>1000</v>
      </c>
      <c r="D1268" s="5">
        <f t="shared" si="61"/>
        <v>41714000</v>
      </c>
      <c r="E1268" s="5">
        <v>1000</v>
      </c>
      <c r="F1268" s="5">
        <f t="shared" si="62"/>
        <v>1</v>
      </c>
      <c r="G1268" s="5">
        <v>41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707.43753270000002</v>
      </c>
      <c r="P1268" s="14">
        <v>0</v>
      </c>
      <c r="Q1268" s="14">
        <v>0</v>
      </c>
      <c r="R1268" s="14">
        <v>0</v>
      </c>
      <c r="S1268" s="14">
        <v>0</v>
      </c>
      <c r="T1268" s="14">
        <v>1291.8317460000001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707.43753270000002</v>
      </c>
      <c r="AD1268" s="14">
        <v>1291.8317460000001</v>
      </c>
      <c r="AE1268" s="14">
        <v>1.8260718250000001</v>
      </c>
      <c r="AF1268" s="14" t="e">
        <f t="array" ref="AF1268">TTEST(IF(H1268:R1268&lt;&gt;0,H1268:R1268),IF(S1268:AA1268&lt;&gt;0,S1268:AA1268),2,3)</f>
        <v>#DIV/0!</v>
      </c>
      <c r="AG1268">
        <f t="array" ref="AG1268">AVERAGE(IF(H1268:R1268&lt;&gt;0,H1268:R1268))</f>
        <v>707.43753270000002</v>
      </c>
      <c r="AH1268" t="e">
        <f t="array" ref="AH1268">STDEV(IF(H1268:R1268&lt;&gt;0,H1268:R1268))</f>
        <v>#DIV/0!</v>
      </c>
      <c r="AI1268" t="e">
        <f t="shared" si="63"/>
        <v>#DIV/0!</v>
      </c>
    </row>
    <row r="1269" spans="1:35" x14ac:dyDescent="0.2">
      <c r="A1269" s="2" t="s">
        <v>1342</v>
      </c>
      <c r="B1269" s="2">
        <v>21071</v>
      </c>
      <c r="C1269" s="5">
        <v>1884</v>
      </c>
      <c r="D1269" s="5">
        <f t="shared" si="61"/>
        <v>41699509</v>
      </c>
      <c r="E1269" s="5">
        <v>1979</v>
      </c>
      <c r="F1269" s="5">
        <f t="shared" si="62"/>
        <v>1</v>
      </c>
      <c r="G1269" s="5">
        <v>70</v>
      </c>
      <c r="H1269" s="14">
        <v>3262</v>
      </c>
      <c r="I1269" s="14">
        <v>1350</v>
      </c>
      <c r="J1269" s="14">
        <v>316.28694680000001</v>
      </c>
      <c r="K1269" s="14">
        <v>0</v>
      </c>
      <c r="L1269" s="14">
        <v>0</v>
      </c>
      <c r="M1269" s="14">
        <v>2607.5824640000001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1978.791232</v>
      </c>
      <c r="AD1269" s="14" t="e">
        <v>#NUM!</v>
      </c>
      <c r="AE1269" s="14" t="e">
        <v>#NUM!</v>
      </c>
      <c r="AF1269" s="14" t="e">
        <f t="array" ref="AF1269">TTEST(IF(H1269:R1269&lt;&gt;0,H1269:R1269),IF(S1269:AA1269&lt;&gt;0,S1269:AA1269),2,3)</f>
        <v>#DIV/0!</v>
      </c>
      <c r="AG1269">
        <f t="array" ref="AG1269">AVERAGE(IF(H1269:R1269&lt;&gt;0,H1269:R1269))</f>
        <v>1883.9673527</v>
      </c>
      <c r="AH1269">
        <f t="array" ref="AH1269">STDEV(IF(H1269:R1269&lt;&gt;0,H1269:R1269))</f>
        <v>1312.1656139271693</v>
      </c>
      <c r="AI1269">
        <f t="shared" si="63"/>
        <v>143.57694887777848</v>
      </c>
    </row>
    <row r="1270" spans="1:35" x14ac:dyDescent="0.2">
      <c r="A1270" s="2" t="s">
        <v>1347</v>
      </c>
      <c r="B1270" s="2">
        <v>26622</v>
      </c>
      <c r="C1270" s="5">
        <v>1482</v>
      </c>
      <c r="D1270" s="5">
        <f t="shared" si="61"/>
        <v>41663430</v>
      </c>
      <c r="E1270" s="5">
        <v>1565</v>
      </c>
      <c r="F1270" s="5">
        <f t="shared" si="62"/>
        <v>1</v>
      </c>
      <c r="G1270" s="5">
        <v>43</v>
      </c>
      <c r="H1270" s="14">
        <v>0</v>
      </c>
      <c r="I1270" s="14">
        <v>2366</v>
      </c>
      <c r="J1270" s="14">
        <v>708.03951740000002</v>
      </c>
      <c r="K1270" s="14">
        <v>945.17696100000001</v>
      </c>
      <c r="L1270" s="14">
        <v>0</v>
      </c>
      <c r="M1270" s="14">
        <v>1499.2666220000001</v>
      </c>
      <c r="N1270" s="14">
        <v>0</v>
      </c>
      <c r="O1270" s="14">
        <v>773.43135370000005</v>
      </c>
      <c r="P1270" s="14">
        <v>2166.3108670000001</v>
      </c>
      <c r="Q1270" s="14">
        <v>0</v>
      </c>
      <c r="R1270" s="14">
        <v>827.82655109999996</v>
      </c>
      <c r="S1270" s="14">
        <v>0</v>
      </c>
      <c r="T1270" s="14">
        <v>1631.6129579999999</v>
      </c>
      <c r="U1270" s="14">
        <v>0</v>
      </c>
      <c r="V1270" s="14">
        <v>0</v>
      </c>
      <c r="W1270" s="14">
        <v>1652.2193689999999</v>
      </c>
      <c r="X1270" s="14">
        <v>0</v>
      </c>
      <c r="Y1270" s="14">
        <v>0</v>
      </c>
      <c r="Z1270" s="14">
        <v>0</v>
      </c>
      <c r="AA1270" s="14">
        <v>0</v>
      </c>
      <c r="AB1270" s="14">
        <v>2250</v>
      </c>
      <c r="AC1270" s="14">
        <v>945.17696100000001</v>
      </c>
      <c r="AD1270" s="14">
        <v>1641.916164</v>
      </c>
      <c r="AE1270" s="14">
        <v>1.7371521219999999</v>
      </c>
      <c r="AF1270" s="14">
        <f t="array" ref="AF1270">TTEST(IF(H1270:R1270&lt;&gt;0,H1270:R1270),IF(S1270:AA1270&lt;&gt;0,S1270:AA1270),2,3)</f>
        <v>0.27541054355467981</v>
      </c>
      <c r="AG1270">
        <f t="array" ref="AG1270">AVERAGE(IF(H1270:R1270&lt;&gt;0,H1270:R1270))</f>
        <v>1326.5788388857145</v>
      </c>
      <c r="AH1270">
        <f t="array" ref="AH1270">STDEV(IF(H1270:R1270&lt;&gt;0,H1270:R1270))</f>
        <v>695.00018816155091</v>
      </c>
      <c r="AI1270">
        <f t="shared" si="63"/>
        <v>190.87460140044666</v>
      </c>
    </row>
    <row r="1271" spans="1:35" x14ac:dyDescent="0.2">
      <c r="A1271" s="2" t="s">
        <v>1329</v>
      </c>
      <c r="B1271" s="2">
        <v>15395</v>
      </c>
      <c r="C1271" s="5">
        <v>2706</v>
      </c>
      <c r="D1271" s="5">
        <f t="shared" si="61"/>
        <v>41658870</v>
      </c>
      <c r="E1271" s="5">
        <v>2706</v>
      </c>
      <c r="F1271" s="5">
        <f t="shared" si="62"/>
        <v>1</v>
      </c>
      <c r="G1271" s="5">
        <v>82</v>
      </c>
      <c r="H1271" s="14">
        <v>4272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1140.957097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4272</v>
      </c>
      <c r="AD1271" s="14">
        <v>1140.957097</v>
      </c>
      <c r="AE1271" s="14">
        <v>0.267077972</v>
      </c>
      <c r="AF1271" s="14" t="e">
        <f t="array" ref="AF1271">TTEST(IF(H1271:R1271&lt;&gt;0,H1271:R1271),IF(S1271:AA1271&lt;&gt;0,S1271:AA1271),2,3)</f>
        <v>#DIV/0!</v>
      </c>
      <c r="AG1271">
        <f t="array" ref="AG1271">AVERAGE(IF(H1271:R1271&lt;&gt;0,H1271:R1271))</f>
        <v>4272</v>
      </c>
      <c r="AH1271" t="e">
        <f t="array" ref="AH1271">STDEV(IF(H1271:R1271&lt;&gt;0,H1271:R1271))</f>
        <v>#DIV/0!</v>
      </c>
      <c r="AI1271" t="e">
        <f t="shared" si="63"/>
        <v>#DIV/0!</v>
      </c>
    </row>
    <row r="1272" spans="1:35" x14ac:dyDescent="0.2">
      <c r="A1272" s="2" t="s">
        <v>1213</v>
      </c>
      <c r="B1272" s="2">
        <v>24442</v>
      </c>
      <c r="C1272" s="5">
        <v>2307</v>
      </c>
      <c r="D1272" s="5">
        <f t="shared" si="61"/>
        <v>41478074</v>
      </c>
      <c r="E1272" s="5">
        <v>1697</v>
      </c>
      <c r="F1272" s="5">
        <f t="shared" si="62"/>
        <v>1</v>
      </c>
      <c r="G1272" s="5">
        <v>88</v>
      </c>
      <c r="H1272" s="14">
        <v>0</v>
      </c>
      <c r="I1272" s="14">
        <v>6692</v>
      </c>
      <c r="J1272" s="14">
        <v>25.059256250000001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797.07537530000002</v>
      </c>
      <c r="Q1272" s="14">
        <v>0</v>
      </c>
      <c r="R1272" s="14">
        <v>0</v>
      </c>
      <c r="S1272" s="14">
        <v>0</v>
      </c>
      <c r="T1272" s="14">
        <v>1679.075364</v>
      </c>
      <c r="U1272" s="14">
        <v>0</v>
      </c>
      <c r="V1272" s="14">
        <v>0</v>
      </c>
      <c r="W1272" s="14">
        <v>1715.416862</v>
      </c>
      <c r="X1272" s="14">
        <v>0</v>
      </c>
      <c r="Y1272" s="14">
        <v>0</v>
      </c>
      <c r="Z1272" s="14">
        <v>2572.352684</v>
      </c>
      <c r="AA1272" s="14">
        <v>3344.6379069999998</v>
      </c>
      <c r="AB1272" s="14">
        <v>1630</v>
      </c>
      <c r="AC1272" s="14">
        <v>797.07537530000002</v>
      </c>
      <c r="AD1272" s="14">
        <v>2143.8847730000002</v>
      </c>
      <c r="AE1272" s="14">
        <v>2.6896888790000002</v>
      </c>
      <c r="AF1272" s="14">
        <f t="array" ref="AF1272">TTEST(IF(H1272:R1272&lt;&gt;0,H1272:R1272),IF(S1272:AA1272&lt;&gt;0,S1272:AA1272),2,3)</f>
        <v>0.94128838632314349</v>
      </c>
      <c r="AG1272">
        <f t="array" ref="AG1272">AVERAGE(IF(H1272:R1272&lt;&gt;0,H1272:R1272))</f>
        <v>2504.71154385</v>
      </c>
      <c r="AH1272">
        <f t="array" ref="AH1272">STDEV(IF(H1272:R1272&lt;&gt;0,H1272:R1272))</f>
        <v>3646.7849790292744</v>
      </c>
      <c r="AI1272">
        <f t="shared" si="63"/>
        <v>68.68273172817338</v>
      </c>
    </row>
    <row r="1273" spans="1:35" x14ac:dyDescent="0.2">
      <c r="A1273" s="2" t="s">
        <v>1274</v>
      </c>
      <c r="B1273" s="2">
        <v>17354</v>
      </c>
      <c r="C1273" s="5">
        <v>2767</v>
      </c>
      <c r="D1273" s="5">
        <f t="shared" si="61"/>
        <v>41441352</v>
      </c>
      <c r="E1273" s="5">
        <v>2388</v>
      </c>
      <c r="F1273" s="5">
        <f t="shared" si="62"/>
        <v>1</v>
      </c>
      <c r="G1273" s="5">
        <v>99</v>
      </c>
      <c r="H1273" s="14">
        <v>0</v>
      </c>
      <c r="I1273" s="14">
        <v>0</v>
      </c>
      <c r="J1273" s="14">
        <v>435.10583209999999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793.50398749999999</v>
      </c>
      <c r="Q1273" s="14">
        <v>0</v>
      </c>
      <c r="R1273" s="14">
        <v>2387.8535729999999</v>
      </c>
      <c r="S1273" s="14">
        <v>0</v>
      </c>
      <c r="T1273" s="14">
        <v>2644.4103359999999</v>
      </c>
      <c r="U1273" s="14">
        <v>0</v>
      </c>
      <c r="V1273" s="14">
        <v>0</v>
      </c>
      <c r="W1273" s="14">
        <v>1779.048675</v>
      </c>
      <c r="X1273" s="14">
        <v>2670.5592230000002</v>
      </c>
      <c r="Y1273" s="14">
        <v>0</v>
      </c>
      <c r="Z1273" s="14">
        <v>0</v>
      </c>
      <c r="AA1273" s="14">
        <v>0</v>
      </c>
      <c r="AB1273" s="14">
        <v>8660</v>
      </c>
      <c r="AC1273" s="14">
        <v>793.50398749999999</v>
      </c>
      <c r="AD1273" s="14">
        <v>2644.4103359999999</v>
      </c>
      <c r="AE1273" s="14">
        <v>3.3325734690000002</v>
      </c>
      <c r="AF1273" s="14">
        <f t="array" ref="AF1273">TTEST(IF(H1273:R1273&lt;&gt;0,H1273:R1273),IF(S1273:AA1273&lt;&gt;0,S1273:AA1273),2,3)</f>
        <v>0.18410826837499303</v>
      </c>
      <c r="AG1273">
        <f t="array" ref="AG1273">AVERAGE(IF(H1273:R1273&lt;&gt;0,H1273:R1273))</f>
        <v>1205.4877975333332</v>
      </c>
      <c r="AH1273">
        <f t="array" ref="AH1273">STDEV(IF(H1273:R1273&lt;&gt;0,H1273:R1273))</f>
        <v>1039.5210097418424</v>
      </c>
      <c r="AI1273">
        <f t="shared" si="63"/>
        <v>115.96569826257841</v>
      </c>
    </row>
    <row r="1274" spans="1:35" x14ac:dyDescent="0.2">
      <c r="A1274" s="2" t="s">
        <v>1277</v>
      </c>
      <c r="B1274" s="2">
        <v>76372</v>
      </c>
      <c r="C1274" s="5">
        <v>626</v>
      </c>
      <c r="D1274" s="5">
        <f t="shared" si="61"/>
        <v>41317252</v>
      </c>
      <c r="E1274" s="5">
        <v>541</v>
      </c>
      <c r="F1274" s="5">
        <f t="shared" si="62"/>
        <v>1</v>
      </c>
      <c r="G1274" s="5">
        <v>78</v>
      </c>
      <c r="H1274" s="14">
        <v>0</v>
      </c>
      <c r="I1274" s="14">
        <v>608</v>
      </c>
      <c r="J1274" s="14">
        <v>21.791503519999999</v>
      </c>
      <c r="K1274" s="14">
        <v>0</v>
      </c>
      <c r="L1274" s="14">
        <v>0</v>
      </c>
      <c r="M1274" s="14">
        <v>1223.5982770000001</v>
      </c>
      <c r="N1274" s="14">
        <v>0</v>
      </c>
      <c r="O1274" s="14">
        <v>0</v>
      </c>
      <c r="P1274" s="14">
        <v>245.7661196</v>
      </c>
      <c r="Q1274" s="14">
        <v>0</v>
      </c>
      <c r="R1274" s="14">
        <v>474.2876291</v>
      </c>
      <c r="S1274" s="14">
        <v>0</v>
      </c>
      <c r="T1274" s="14">
        <v>1184.405986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474.2876291</v>
      </c>
      <c r="AD1274" s="14">
        <v>1184.405986</v>
      </c>
      <c r="AE1274" s="14">
        <v>2.4972314550000001</v>
      </c>
      <c r="AF1274" s="14" t="e">
        <f t="array" ref="AF1274">TTEST(IF(H1274:R1274&lt;&gt;0,H1274:R1274),IF(S1274:AA1274&lt;&gt;0,S1274:AA1274),2,3)</f>
        <v>#DIV/0!</v>
      </c>
      <c r="AG1274">
        <f t="array" ref="AG1274">AVERAGE(IF(H1274:R1274&lt;&gt;0,H1274:R1274))</f>
        <v>514.68870584399997</v>
      </c>
      <c r="AH1274">
        <f t="array" ref="AH1274">STDEV(IF(H1274:R1274&lt;&gt;0,H1274:R1274))</f>
        <v>455.01621788314162</v>
      </c>
      <c r="AI1274">
        <f t="shared" si="63"/>
        <v>113.1143650743859</v>
      </c>
    </row>
    <row r="1275" spans="1:35" x14ac:dyDescent="0.2">
      <c r="A1275" s="2" t="s">
        <v>1340</v>
      </c>
      <c r="B1275" s="2">
        <v>40475</v>
      </c>
      <c r="C1275" s="5">
        <v>991</v>
      </c>
      <c r="D1275" s="5">
        <f t="shared" si="61"/>
        <v>41244025</v>
      </c>
      <c r="E1275" s="5">
        <v>1019</v>
      </c>
      <c r="F1275" s="5">
        <f t="shared" si="62"/>
        <v>1</v>
      </c>
      <c r="G1275" s="5">
        <v>64</v>
      </c>
      <c r="H1275" s="14">
        <v>0</v>
      </c>
      <c r="I1275" s="14">
        <v>1778</v>
      </c>
      <c r="J1275" s="14">
        <v>300.00958020000002</v>
      </c>
      <c r="K1275" s="14">
        <v>310.94839689999998</v>
      </c>
      <c r="L1275" s="14">
        <v>0</v>
      </c>
      <c r="M1275" s="14">
        <v>726.02207020000003</v>
      </c>
      <c r="N1275" s="14">
        <v>0</v>
      </c>
      <c r="O1275" s="14">
        <v>0</v>
      </c>
      <c r="P1275" s="14">
        <v>1517.311719</v>
      </c>
      <c r="Q1275" s="14">
        <v>0</v>
      </c>
      <c r="R1275" s="14">
        <v>1312.1200289999999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1019.07105</v>
      </c>
      <c r="AD1275" s="14" t="e">
        <v>#NUM!</v>
      </c>
      <c r="AE1275" s="14" t="e">
        <v>#NUM!</v>
      </c>
      <c r="AF1275" s="14" t="e">
        <f t="array" ref="AF1275">TTEST(IF(H1275:R1275&lt;&gt;0,H1275:R1275),IF(S1275:AA1275&lt;&gt;0,S1275:AA1275),2,3)</f>
        <v>#DIV/0!</v>
      </c>
      <c r="AG1275">
        <f t="array" ref="AG1275">AVERAGE(IF(H1275:R1275&lt;&gt;0,H1275:R1275))</f>
        <v>990.73529921666659</v>
      </c>
      <c r="AH1275">
        <f t="array" ref="AH1275">STDEV(IF(H1275:R1275&lt;&gt;0,H1275:R1275))</f>
        <v>633.97822117136218</v>
      </c>
      <c r="AI1275">
        <f t="shared" si="63"/>
        <v>156.27276555118038</v>
      </c>
    </row>
    <row r="1276" spans="1:35" x14ac:dyDescent="0.2">
      <c r="A1276" s="2" t="s">
        <v>1259</v>
      </c>
      <c r="B1276" s="2">
        <v>109714</v>
      </c>
      <c r="C1276" s="5">
        <v>447</v>
      </c>
      <c r="D1276" s="5">
        <f t="shared" si="61"/>
        <v>41033036</v>
      </c>
      <c r="E1276" s="5">
        <v>374</v>
      </c>
      <c r="F1276" s="5">
        <f t="shared" si="62"/>
        <v>1</v>
      </c>
      <c r="G1276" s="5">
        <v>84</v>
      </c>
      <c r="H1276" s="14">
        <v>0</v>
      </c>
      <c r="I1276" s="14">
        <v>374</v>
      </c>
      <c r="J1276" s="14">
        <v>60.58644108</v>
      </c>
      <c r="K1276" s="14">
        <v>0</v>
      </c>
      <c r="L1276" s="14">
        <v>0</v>
      </c>
      <c r="M1276" s="14">
        <v>866.39731659999995</v>
      </c>
      <c r="N1276" s="14">
        <v>0</v>
      </c>
      <c r="O1276" s="14">
        <v>0</v>
      </c>
      <c r="P1276" s="14">
        <v>0</v>
      </c>
      <c r="Q1276" s="14">
        <v>0</v>
      </c>
      <c r="R1276" s="14">
        <v>807.63793099999998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125</v>
      </c>
      <c r="AC1276" s="14">
        <v>590.81896549999999</v>
      </c>
      <c r="AD1276" s="14" t="e">
        <v>#NUM!</v>
      </c>
      <c r="AE1276" s="14" t="e">
        <v>#NUM!</v>
      </c>
      <c r="AF1276" s="14" t="e">
        <f t="array" ref="AF1276">TTEST(IF(H1276:R1276&lt;&gt;0,H1276:R1276),IF(S1276:AA1276&lt;&gt;0,S1276:AA1276),2,3)</f>
        <v>#DIV/0!</v>
      </c>
      <c r="AG1276">
        <f t="array" ref="AG1276">AVERAGE(IF(H1276:R1276&lt;&gt;0,H1276:R1276))</f>
        <v>527.15542217000007</v>
      </c>
      <c r="AH1276">
        <f t="array" ref="AH1276">STDEV(IF(H1276:R1276&lt;&gt;0,H1276:R1276))</f>
        <v>380.74431409694427</v>
      </c>
      <c r="AI1276">
        <f t="shared" si="63"/>
        <v>138.45391845714522</v>
      </c>
    </row>
    <row r="1277" spans="1:35" x14ac:dyDescent="0.2">
      <c r="A1277" s="2" t="s">
        <v>1207</v>
      </c>
      <c r="B1277" s="2">
        <v>31922</v>
      </c>
      <c r="C1277" s="5">
        <v>1787</v>
      </c>
      <c r="D1277" s="5">
        <f t="shared" si="61"/>
        <v>41019770</v>
      </c>
      <c r="E1277" s="5">
        <v>1285</v>
      </c>
      <c r="F1277" s="5">
        <f t="shared" si="62"/>
        <v>1</v>
      </c>
      <c r="G1277" s="5">
        <v>71</v>
      </c>
      <c r="H1277" s="14">
        <v>0</v>
      </c>
      <c r="I1277" s="14">
        <v>3391</v>
      </c>
      <c r="J1277" s="14">
        <v>883.98808080000003</v>
      </c>
      <c r="K1277" s="14">
        <v>0</v>
      </c>
      <c r="L1277" s="14">
        <v>0</v>
      </c>
      <c r="M1277" s="14">
        <v>1437.469824</v>
      </c>
      <c r="N1277" s="14">
        <v>0</v>
      </c>
      <c r="O1277" s="14">
        <v>587.09687159999999</v>
      </c>
      <c r="P1277" s="14">
        <v>1284.529849</v>
      </c>
      <c r="Q1277" s="14">
        <v>0</v>
      </c>
      <c r="R1277" s="14">
        <v>3793.5821639999999</v>
      </c>
      <c r="S1277" s="14">
        <v>0</v>
      </c>
      <c r="T1277" s="14">
        <v>1131.8070230000001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1360.999836</v>
      </c>
      <c r="AD1277" s="14">
        <v>1131.8070230000001</v>
      </c>
      <c r="AE1277" s="14">
        <v>0.83159967599999995</v>
      </c>
      <c r="AF1277" s="14" t="e">
        <f t="array" ref="AF1277">TTEST(IF(H1277:R1277&lt;&gt;0,H1277:R1277),IF(S1277:AA1277&lt;&gt;0,S1277:AA1277),2,3)</f>
        <v>#DIV/0!</v>
      </c>
      <c r="AG1277">
        <f t="array" ref="AG1277">AVERAGE(IF(H1277:R1277&lt;&gt;0,H1277:R1277))</f>
        <v>1896.277798233333</v>
      </c>
      <c r="AH1277">
        <f t="array" ref="AH1277">STDEV(IF(H1277:R1277&lt;&gt;0,H1277:R1277))</f>
        <v>1353.3206418365535</v>
      </c>
      <c r="AI1277">
        <f t="shared" si="63"/>
        <v>140.12036317276204</v>
      </c>
    </row>
    <row r="1278" spans="1:35" x14ac:dyDescent="0.2">
      <c r="A1278" s="2" t="s">
        <v>1128</v>
      </c>
      <c r="B1278" s="2">
        <v>52136</v>
      </c>
      <c r="C1278" s="5">
        <v>1322</v>
      </c>
      <c r="D1278" s="5">
        <f t="shared" si="61"/>
        <v>40874624</v>
      </c>
      <c r="E1278" s="5">
        <v>784</v>
      </c>
      <c r="F1278" s="5">
        <f t="shared" si="62"/>
        <v>1</v>
      </c>
      <c r="G1278" s="5">
        <v>65</v>
      </c>
      <c r="H1278" s="14">
        <v>0</v>
      </c>
      <c r="I1278" s="14">
        <v>512</v>
      </c>
      <c r="J1278" s="14">
        <v>0</v>
      </c>
      <c r="K1278" s="14">
        <v>0</v>
      </c>
      <c r="L1278" s="14">
        <v>0</v>
      </c>
      <c r="M1278" s="14">
        <v>688.56798819999995</v>
      </c>
      <c r="N1278" s="14">
        <v>0</v>
      </c>
      <c r="O1278" s="14">
        <v>0</v>
      </c>
      <c r="P1278" s="14">
        <v>0</v>
      </c>
      <c r="Q1278" s="14">
        <v>0</v>
      </c>
      <c r="R1278" s="14">
        <v>605.66387150000003</v>
      </c>
      <c r="S1278" s="14">
        <v>2092.7235190000001</v>
      </c>
      <c r="T1278" s="14">
        <v>2484.3831479999999</v>
      </c>
      <c r="U1278" s="14">
        <v>0</v>
      </c>
      <c r="V1278" s="14">
        <v>0</v>
      </c>
      <c r="W1278" s="14">
        <v>2088.9151419999998</v>
      </c>
      <c r="X1278" s="14">
        <v>0</v>
      </c>
      <c r="Y1278" s="14">
        <v>0</v>
      </c>
      <c r="Z1278" s="14">
        <v>0</v>
      </c>
      <c r="AA1278" s="14">
        <v>0</v>
      </c>
      <c r="AB1278" s="14">
        <v>784</v>
      </c>
      <c r="AC1278" s="14">
        <v>605.66387150000003</v>
      </c>
      <c r="AD1278" s="14">
        <v>2092.7235190000001</v>
      </c>
      <c r="AE1278" s="14">
        <v>3.455255658</v>
      </c>
      <c r="AF1278" s="14">
        <f t="array" ref="AF1278">TTEST(IF(H1278:R1278&lt;&gt;0,H1278:R1278),IF(S1278:AA1278&lt;&gt;0,S1278:AA1278),2,3)</f>
        <v>2.7051025604741146E-3</v>
      </c>
      <c r="AG1278">
        <f t="array" ref="AG1278">AVERAGE(IF(H1278:R1278&lt;&gt;0,H1278:R1278))</f>
        <v>602.07728656666666</v>
      </c>
      <c r="AH1278">
        <f t="array" ref="AH1278">STDEV(IF(H1278:R1278&lt;&gt;0,H1278:R1278))</f>
        <v>88.338617307845382</v>
      </c>
      <c r="AI1278">
        <f t="shared" si="63"/>
        <v>681.55615846751084</v>
      </c>
    </row>
    <row r="1279" spans="1:35" x14ac:dyDescent="0.2">
      <c r="A1279" s="2" t="s">
        <v>1333</v>
      </c>
      <c r="B1279" s="2">
        <v>33596</v>
      </c>
      <c r="C1279" s="5">
        <v>1215</v>
      </c>
      <c r="D1279" s="5">
        <f t="shared" si="61"/>
        <v>40819140</v>
      </c>
      <c r="E1279" s="5">
        <v>1215</v>
      </c>
      <c r="F1279" s="5">
        <f t="shared" si="62"/>
        <v>1</v>
      </c>
      <c r="G1279" s="5"/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1214.670916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 t="e">
        <v>#NUM!</v>
      </c>
      <c r="AD1279" s="14">
        <v>1214.670916</v>
      </c>
      <c r="AE1279" s="14" t="e">
        <v>#NUM!</v>
      </c>
      <c r="AF1279" s="14" t="e">
        <f t="array" ref="AF1279">TTEST(IF(H1279:R1279&lt;&gt;0,H1279:R1279),IF(S1279:AA1279&lt;&gt;0,S1279:AA1279),2,3)</f>
        <v>#DIV/0!</v>
      </c>
      <c r="AG1279" t="e">
        <f t="array" ref="AG1279">AVERAGE(IF(H1279:R1279&lt;&gt;0,H1279:R1279))</f>
        <v>#DIV/0!</v>
      </c>
      <c r="AH1279" t="e">
        <f t="array" ref="AH1279">STDEV(IF(H1279:R1279&lt;&gt;0,H1279:R1279))</f>
        <v>#DIV/0!</v>
      </c>
      <c r="AI1279" t="e">
        <f t="shared" si="63"/>
        <v>#DIV/0!</v>
      </c>
    </row>
    <row r="1280" spans="1:35" x14ac:dyDescent="0.2">
      <c r="A1280" s="2" t="s">
        <v>1336</v>
      </c>
      <c r="B1280" s="2">
        <v>34048</v>
      </c>
      <c r="C1280" s="5">
        <v>1190</v>
      </c>
      <c r="D1280" s="5">
        <f t="shared" si="61"/>
        <v>40517120</v>
      </c>
      <c r="E1280" s="5">
        <v>1190</v>
      </c>
      <c r="F1280" s="5">
        <f t="shared" si="62"/>
        <v>1</v>
      </c>
      <c r="G1280" s="5"/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1190.279084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 t="e">
        <v>#NUM!</v>
      </c>
      <c r="AD1280" s="14">
        <v>1190.279084</v>
      </c>
      <c r="AE1280" s="14" t="e">
        <v>#NUM!</v>
      </c>
      <c r="AF1280" s="14" t="e">
        <f t="array" ref="AF1280">TTEST(IF(H1280:R1280&lt;&gt;0,H1280:R1280),IF(S1280:AA1280&lt;&gt;0,S1280:AA1280),2,3)</f>
        <v>#DIV/0!</v>
      </c>
      <c r="AG1280" t="e">
        <f t="array" ref="AG1280">AVERAGE(IF(H1280:R1280&lt;&gt;0,H1280:R1280))</f>
        <v>#DIV/0!</v>
      </c>
      <c r="AH1280" t="e">
        <f t="array" ref="AH1280">STDEV(IF(H1280:R1280&lt;&gt;0,H1280:R1280))</f>
        <v>#DIV/0!</v>
      </c>
      <c r="AI1280" t="e">
        <f t="shared" si="63"/>
        <v>#DIV/0!</v>
      </c>
    </row>
    <row r="1281" spans="1:35" x14ac:dyDescent="0.2">
      <c r="A1281" s="2" t="s">
        <v>1288</v>
      </c>
      <c r="B1281" s="2">
        <v>16037</v>
      </c>
      <c r="C1281" s="5">
        <v>2884</v>
      </c>
      <c r="D1281" s="5">
        <f t="shared" si="61"/>
        <v>40493425</v>
      </c>
      <c r="E1281" s="5">
        <v>2525</v>
      </c>
      <c r="F1281" s="5">
        <f t="shared" si="62"/>
        <v>1</v>
      </c>
      <c r="G1281" s="5">
        <v>41</v>
      </c>
      <c r="H1281" s="14">
        <v>0</v>
      </c>
      <c r="I1281" s="14">
        <v>5761</v>
      </c>
      <c r="J1281" s="14">
        <v>1862.168711</v>
      </c>
      <c r="K1281" s="14">
        <v>0</v>
      </c>
      <c r="L1281" s="14">
        <v>0</v>
      </c>
      <c r="M1281" s="14">
        <v>2619.8037239999999</v>
      </c>
      <c r="N1281" s="14">
        <v>0</v>
      </c>
      <c r="O1281" s="14">
        <v>0</v>
      </c>
      <c r="P1281" s="14">
        <v>3736.3503679999999</v>
      </c>
      <c r="Q1281" s="14">
        <v>0</v>
      </c>
      <c r="R1281" s="14">
        <v>0</v>
      </c>
      <c r="S1281" s="14">
        <v>0</v>
      </c>
      <c r="T1281" s="14">
        <v>2657.1786219999999</v>
      </c>
      <c r="U1281" s="14">
        <v>0</v>
      </c>
      <c r="V1281" s="14">
        <v>2366.1131599999999</v>
      </c>
      <c r="W1281" s="14">
        <v>1963.346998</v>
      </c>
      <c r="X1281" s="14">
        <v>2102.242557</v>
      </c>
      <c r="Y1281" s="14">
        <v>0</v>
      </c>
      <c r="Z1281" s="14">
        <v>0</v>
      </c>
      <c r="AA1281" s="14">
        <v>3344.6379069999998</v>
      </c>
      <c r="AB1281" s="14">
        <v>2430</v>
      </c>
      <c r="AC1281" s="14">
        <v>3178.0770459999999</v>
      </c>
      <c r="AD1281" s="14">
        <v>2366.1131599999999</v>
      </c>
      <c r="AE1281" s="14">
        <v>0.74451095</v>
      </c>
      <c r="AF1281" s="14">
        <f t="array" ref="AF1281">TTEST(IF(H1281:R1281&lt;&gt;0,H1281:R1281),IF(S1281:AA1281&lt;&gt;0,S1281:AA1281),2,3)</f>
        <v>0.32531507789115782</v>
      </c>
      <c r="AG1281">
        <f t="array" ref="AG1281">AVERAGE(IF(H1281:R1281&lt;&gt;0,H1281:R1281))</f>
        <v>3494.8307007499998</v>
      </c>
      <c r="AH1281">
        <f t="array" ref="AH1281">STDEV(IF(H1281:R1281&lt;&gt;0,H1281:R1281))</f>
        <v>1695.593546553976</v>
      </c>
      <c r="AI1281">
        <f t="shared" si="63"/>
        <v>206.1125266637566</v>
      </c>
    </row>
    <row r="1282" spans="1:35" x14ac:dyDescent="0.2">
      <c r="A1282" s="2" t="s">
        <v>1103</v>
      </c>
      <c r="B1282" s="2">
        <v>25563</v>
      </c>
      <c r="C1282" s="5">
        <v>2849</v>
      </c>
      <c r="D1282" s="5">
        <f t="shared" si="61"/>
        <v>40491792</v>
      </c>
      <c r="E1282" s="5">
        <v>1584</v>
      </c>
      <c r="F1282" s="5">
        <f t="shared" si="62"/>
        <v>1</v>
      </c>
      <c r="G1282" s="5">
        <v>103</v>
      </c>
      <c r="H1282" s="14">
        <v>0</v>
      </c>
      <c r="I1282" s="14">
        <v>9450</v>
      </c>
      <c r="J1282" s="14">
        <v>899.9612022</v>
      </c>
      <c r="K1282" s="14">
        <v>0</v>
      </c>
      <c r="L1282" s="14">
        <v>0</v>
      </c>
      <c r="M1282" s="14">
        <v>1742.4376709999999</v>
      </c>
      <c r="N1282" s="14">
        <v>864.34685469999999</v>
      </c>
      <c r="O1282" s="14">
        <v>0</v>
      </c>
      <c r="P1282" s="14">
        <v>1425.277108</v>
      </c>
      <c r="Q1282" s="14">
        <v>3681.886497</v>
      </c>
      <c r="R1282" s="14">
        <v>3882.8335499999998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846</v>
      </c>
      <c r="AC1282" s="14">
        <v>1742.4376709999999</v>
      </c>
      <c r="AD1282" s="14" t="e">
        <v>#NUM!</v>
      </c>
      <c r="AE1282" s="14" t="e">
        <v>#NUM!</v>
      </c>
      <c r="AF1282" s="14" t="e">
        <f t="array" ref="AF1282">TTEST(IF(H1282:R1282&lt;&gt;0,H1282:R1282),IF(S1282:AA1282&lt;&gt;0,S1282:AA1282),2,3)</f>
        <v>#DIV/0!</v>
      </c>
      <c r="AG1282">
        <f t="array" ref="AG1282">AVERAGE(IF(H1282:R1282&lt;&gt;0,H1282:R1282))</f>
        <v>3135.2489832714282</v>
      </c>
      <c r="AH1282">
        <f t="array" ref="AH1282">STDEV(IF(H1282:R1282&lt;&gt;0,H1282:R1282))</f>
        <v>3048.2566265180894</v>
      </c>
      <c r="AI1282">
        <f t="shared" si="63"/>
        <v>102.85383966679692</v>
      </c>
    </row>
    <row r="1283" spans="1:35" x14ac:dyDescent="0.2">
      <c r="A1283" s="2" t="s">
        <v>1322</v>
      </c>
      <c r="B1283" s="2">
        <v>19700</v>
      </c>
      <c r="C1283" s="5">
        <v>2139</v>
      </c>
      <c r="D1283" s="5">
        <f t="shared" si="61"/>
        <v>40444100</v>
      </c>
      <c r="E1283" s="5">
        <v>2053</v>
      </c>
      <c r="F1283" s="5">
        <f t="shared" si="62"/>
        <v>1</v>
      </c>
      <c r="G1283" s="5">
        <v>61</v>
      </c>
      <c r="H1283" s="14">
        <v>0</v>
      </c>
      <c r="I1283" s="14">
        <v>4097</v>
      </c>
      <c r="J1283" s="14">
        <v>191.56509070000001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995.04216429999997</v>
      </c>
      <c r="Q1283" s="14">
        <v>0</v>
      </c>
      <c r="R1283" s="14">
        <v>1131.4544089999999</v>
      </c>
      <c r="S1283" s="14">
        <v>2431.9609449999998</v>
      </c>
      <c r="T1283" s="14">
        <v>1623.5799239999999</v>
      </c>
      <c r="U1283" s="14">
        <v>0</v>
      </c>
      <c r="V1283" s="14">
        <v>4276.3973770000002</v>
      </c>
      <c r="W1283" s="14">
        <v>2271.8843029999998</v>
      </c>
      <c r="X1283" s="14">
        <v>2053.4639590000002</v>
      </c>
      <c r="Y1283" s="14">
        <v>0</v>
      </c>
      <c r="Z1283" s="14">
        <v>0</v>
      </c>
      <c r="AA1283" s="14">
        <v>3256.1963940000001</v>
      </c>
      <c r="AB1283" s="14">
        <v>1200</v>
      </c>
      <c r="AC1283" s="14">
        <v>1063.2482869999999</v>
      </c>
      <c r="AD1283" s="14">
        <v>2351.9226239999998</v>
      </c>
      <c r="AE1283" s="14">
        <v>2.2120163779999999</v>
      </c>
      <c r="AF1283" s="14">
        <f t="array" ref="AF1283">TTEST(IF(H1283:R1283&lt;&gt;0,H1283:R1283),IF(S1283:AA1283&lt;&gt;0,S1283:AA1283),2,3)</f>
        <v>0.32432642433998354</v>
      </c>
      <c r="AG1283">
        <f t="array" ref="AG1283">AVERAGE(IF(H1283:R1283&lt;&gt;0,H1283:R1283))</f>
        <v>1603.765416</v>
      </c>
      <c r="AH1283">
        <f t="array" ref="AH1283">STDEV(IF(H1283:R1283&lt;&gt;0,H1283:R1283))</f>
        <v>1713.1014889302053</v>
      </c>
      <c r="AI1283">
        <f t="shared" si="63"/>
        <v>93.61765349941507</v>
      </c>
    </row>
    <row r="1284" spans="1:35" x14ac:dyDescent="0.2">
      <c r="A1284" s="2" t="s">
        <v>1373</v>
      </c>
      <c r="B1284" s="2">
        <v>23260</v>
      </c>
      <c r="C1284" s="5">
        <v>1573</v>
      </c>
      <c r="D1284" s="5">
        <f t="shared" si="61"/>
        <v>40332840</v>
      </c>
      <c r="E1284" s="5">
        <v>1734</v>
      </c>
      <c r="F1284" s="5">
        <f t="shared" si="62"/>
        <v>1</v>
      </c>
      <c r="G1284" s="5">
        <v>32</v>
      </c>
      <c r="H1284" s="14">
        <v>0</v>
      </c>
      <c r="I1284" s="14">
        <v>1180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1922.114589</v>
      </c>
      <c r="U1284" s="14">
        <v>0</v>
      </c>
      <c r="V1284" s="14">
        <v>0</v>
      </c>
      <c r="W1284" s="14">
        <v>1734.4612609999999</v>
      </c>
      <c r="X1284" s="14">
        <v>0</v>
      </c>
      <c r="Y1284" s="14">
        <v>0</v>
      </c>
      <c r="Z1284" s="14">
        <v>2107.7112090000001</v>
      </c>
      <c r="AA1284" s="14">
        <v>0</v>
      </c>
      <c r="AB1284" s="14">
        <v>922</v>
      </c>
      <c r="AC1284" s="14">
        <v>1180</v>
      </c>
      <c r="AD1284" s="14">
        <v>1922.114589</v>
      </c>
      <c r="AE1284" s="14">
        <v>1.6289106689999999</v>
      </c>
      <c r="AF1284" s="14" t="e">
        <f t="array" ref="AF1284">TTEST(IF(H1284:R1284&lt;&gt;0,H1284:R1284),IF(S1284:AA1284&lt;&gt;0,S1284:AA1284),2,3)</f>
        <v>#DIV/0!</v>
      </c>
      <c r="AG1284">
        <f t="array" ref="AG1284">AVERAGE(IF(H1284:R1284&lt;&gt;0,H1284:R1284))</f>
        <v>1180</v>
      </c>
      <c r="AH1284" t="e">
        <f t="array" ref="AH1284">STDEV(IF(H1284:R1284&lt;&gt;0,H1284:R1284))</f>
        <v>#DIV/0!</v>
      </c>
      <c r="AI1284" t="e">
        <f t="shared" si="63"/>
        <v>#DIV/0!</v>
      </c>
    </row>
    <row r="1285" spans="1:35" x14ac:dyDescent="0.2">
      <c r="A1285" s="2" t="s">
        <v>1339</v>
      </c>
      <c r="B1285" s="2">
        <v>33970</v>
      </c>
      <c r="C1285" s="5">
        <v>1184</v>
      </c>
      <c r="D1285" s="5">
        <f t="shared" si="61"/>
        <v>40220480</v>
      </c>
      <c r="E1285" s="5">
        <v>1184</v>
      </c>
      <c r="F1285" s="5">
        <f t="shared" si="62"/>
        <v>1</v>
      </c>
      <c r="G1285" s="5"/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1183.567438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 t="e">
        <v>#NUM!</v>
      </c>
      <c r="AD1285" s="14">
        <v>1183.567438</v>
      </c>
      <c r="AE1285" s="14" t="e">
        <v>#NUM!</v>
      </c>
      <c r="AF1285" s="14" t="e">
        <f t="array" ref="AF1285">TTEST(IF(H1285:R1285&lt;&gt;0,H1285:R1285),IF(S1285:AA1285&lt;&gt;0,S1285:AA1285),2,3)</f>
        <v>#DIV/0!</v>
      </c>
      <c r="AG1285" t="e">
        <f t="array" ref="AG1285">AVERAGE(IF(H1285:R1285&lt;&gt;0,H1285:R1285))</f>
        <v>#DIV/0!</v>
      </c>
      <c r="AH1285" t="e">
        <f t="array" ref="AH1285">STDEV(IF(H1285:R1285&lt;&gt;0,H1285:R1285))</f>
        <v>#DIV/0!</v>
      </c>
      <c r="AI1285" t="e">
        <f t="shared" si="63"/>
        <v>#DIV/0!</v>
      </c>
    </row>
    <row r="1286" spans="1:35" x14ac:dyDescent="0.2">
      <c r="A1286" s="2" t="s">
        <v>1381</v>
      </c>
      <c r="B1286" s="2">
        <v>27738</v>
      </c>
      <c r="C1286" s="5">
        <v>1278</v>
      </c>
      <c r="D1286" s="5">
        <f t="shared" ref="D1286:D1349" si="64">B1286*E1286</f>
        <v>40164624</v>
      </c>
      <c r="E1286" s="5">
        <v>1448</v>
      </c>
      <c r="F1286" s="5">
        <f t="shared" ref="F1286:F1349" si="65">IF(E1286&lt;14993,1,0)</f>
        <v>1</v>
      </c>
      <c r="G1286" s="5">
        <v>56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329.6684904</v>
      </c>
      <c r="N1286" s="14">
        <v>0</v>
      </c>
      <c r="O1286" s="14">
        <v>1887.002203</v>
      </c>
      <c r="P1286" s="14">
        <v>0</v>
      </c>
      <c r="Q1286" s="14">
        <v>0</v>
      </c>
      <c r="R1286" s="14">
        <v>0</v>
      </c>
      <c r="S1286" s="14">
        <v>0</v>
      </c>
      <c r="T1286" s="14">
        <v>1135.13265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1760</v>
      </c>
      <c r="AC1286" s="14">
        <v>1108.335347</v>
      </c>
      <c r="AD1286" s="14">
        <v>1135.13265</v>
      </c>
      <c r="AE1286" s="14">
        <v>1.0241779740000001</v>
      </c>
      <c r="AF1286" s="14" t="e">
        <f t="array" ref="AF1286">TTEST(IF(H1286:R1286&lt;&gt;0,H1286:R1286),IF(S1286:AA1286&lt;&gt;0,S1286:AA1286),2,3)</f>
        <v>#DIV/0!</v>
      </c>
      <c r="AG1286">
        <f t="array" ref="AG1286">AVERAGE(IF(H1286:R1286&lt;&gt;0,H1286:R1286))</f>
        <v>1108.3353466999999</v>
      </c>
      <c r="AH1286">
        <f t="array" ref="AH1286">STDEV(IF(H1286:R1286&lt;&gt;0,H1286:R1286))</f>
        <v>1101.2012287498819</v>
      </c>
      <c r="AI1286">
        <f t="shared" si="63"/>
        <v>100.64784870956028</v>
      </c>
    </row>
    <row r="1287" spans="1:35" x14ac:dyDescent="0.2">
      <c r="A1287" s="2" t="s">
        <v>1083</v>
      </c>
      <c r="B1287" s="2">
        <v>96098</v>
      </c>
      <c r="C1287" s="5">
        <v>784</v>
      </c>
      <c r="D1287" s="5">
        <f t="shared" si="64"/>
        <v>39688474</v>
      </c>
      <c r="E1287" s="5">
        <v>413</v>
      </c>
      <c r="F1287" s="5">
        <f t="shared" si="65"/>
        <v>1</v>
      </c>
      <c r="G1287" s="5">
        <v>86</v>
      </c>
      <c r="H1287" s="14">
        <v>0</v>
      </c>
      <c r="I1287" s="14">
        <v>413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313.99509130000001</v>
      </c>
      <c r="Q1287" s="14">
        <v>0</v>
      </c>
      <c r="R1287" s="14">
        <v>0</v>
      </c>
      <c r="S1287" s="14">
        <v>0</v>
      </c>
      <c r="T1287" s="14">
        <v>1363.8701610000001</v>
      </c>
      <c r="U1287" s="14">
        <v>0</v>
      </c>
      <c r="V1287" s="14">
        <v>0</v>
      </c>
      <c r="W1287" s="14">
        <v>1655.9987839999999</v>
      </c>
      <c r="X1287" s="14">
        <v>0</v>
      </c>
      <c r="Y1287" s="14">
        <v>0</v>
      </c>
      <c r="Z1287" s="14">
        <v>0</v>
      </c>
      <c r="AA1287" s="14">
        <v>0</v>
      </c>
      <c r="AB1287" s="14">
        <v>172</v>
      </c>
      <c r="AC1287" s="14">
        <v>363.49754569999999</v>
      </c>
      <c r="AD1287" s="14">
        <v>1509.934473</v>
      </c>
      <c r="AE1287" s="14">
        <v>4.1539055510000003</v>
      </c>
      <c r="AF1287" s="14">
        <f t="array" ref="AF1287">TTEST(IF(H1287:R1287&lt;&gt;0,H1287:R1287),IF(S1287:AA1287&lt;&gt;0,S1287:AA1287),2,3)</f>
        <v>5.717002201408268E-2</v>
      </c>
      <c r="AG1287">
        <f t="array" ref="AG1287">AVERAGE(IF(H1287:R1287&lt;&gt;0,H1287:R1287))</f>
        <v>363.49754565000001</v>
      </c>
      <c r="AH1287">
        <f t="array" ref="AH1287">STDEV(IF(H1287:R1287&lt;&gt;0,H1287:R1287))</f>
        <v>70.007042312524661</v>
      </c>
      <c r="AI1287">
        <f t="shared" si="63"/>
        <v>519.22997121815013</v>
      </c>
    </row>
    <row r="1288" spans="1:35" x14ac:dyDescent="0.2">
      <c r="A1288" s="2" t="s">
        <v>1344</v>
      </c>
      <c r="B1288" s="2">
        <v>63492</v>
      </c>
      <c r="C1288" s="5">
        <v>623</v>
      </c>
      <c r="D1288" s="5">
        <f t="shared" si="64"/>
        <v>39555516</v>
      </c>
      <c r="E1288" s="5">
        <v>623</v>
      </c>
      <c r="F1288" s="5">
        <f t="shared" si="65"/>
        <v>1</v>
      </c>
      <c r="G1288" s="5"/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623</v>
      </c>
      <c r="AC1288" s="14" t="e">
        <v>#NUM!</v>
      </c>
      <c r="AD1288" s="14" t="e">
        <v>#NUM!</v>
      </c>
      <c r="AE1288" s="14" t="e">
        <v>#NUM!</v>
      </c>
      <c r="AF1288" s="14" t="e">
        <f t="array" ref="AF1288">TTEST(IF(H1288:R1288&lt;&gt;0,H1288:R1288),IF(S1288:AA1288&lt;&gt;0,S1288:AA1288),2,3)</f>
        <v>#DIV/0!</v>
      </c>
      <c r="AG1288" t="e">
        <f t="array" ref="AG1288">AVERAGE(IF(H1288:R1288&lt;&gt;0,H1288:R1288))</f>
        <v>#DIV/0!</v>
      </c>
      <c r="AH1288" t="e">
        <f t="array" ref="AH1288">STDEV(IF(H1288:R1288&lt;&gt;0,H1288:R1288))</f>
        <v>#DIV/0!</v>
      </c>
      <c r="AI1288" t="e">
        <f t="shared" si="63"/>
        <v>#DIV/0!</v>
      </c>
    </row>
    <row r="1289" spans="1:35" x14ac:dyDescent="0.2">
      <c r="A1289" s="2" t="s">
        <v>1346</v>
      </c>
      <c r="B1289" s="2">
        <v>54831</v>
      </c>
      <c r="C1289" s="5">
        <v>720</v>
      </c>
      <c r="D1289" s="5">
        <f t="shared" si="64"/>
        <v>39478320</v>
      </c>
      <c r="E1289" s="5">
        <v>720</v>
      </c>
      <c r="F1289" s="5">
        <f t="shared" si="65"/>
        <v>1</v>
      </c>
      <c r="G1289" s="5">
        <v>140</v>
      </c>
      <c r="H1289" s="14">
        <v>0</v>
      </c>
      <c r="I1289" s="14">
        <v>1431</v>
      </c>
      <c r="J1289" s="14">
        <v>8.8012839980000006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719.90064199999995</v>
      </c>
      <c r="AD1289" s="14" t="e">
        <v>#NUM!</v>
      </c>
      <c r="AE1289" s="14" t="e">
        <v>#NUM!</v>
      </c>
      <c r="AF1289" s="14" t="e">
        <f t="array" ref="AF1289">TTEST(IF(H1289:R1289&lt;&gt;0,H1289:R1289),IF(S1289:AA1289&lt;&gt;0,S1289:AA1289),2,3)</f>
        <v>#DIV/0!</v>
      </c>
      <c r="AG1289">
        <f t="array" ref="AG1289">AVERAGE(IF(H1289:R1289&lt;&gt;0,H1289:R1289))</f>
        <v>719.90064199899996</v>
      </c>
      <c r="AH1289">
        <f t="array" ref="AH1289">STDEV(IF(H1289:R1289&lt;&gt;0,H1289:R1289))</f>
        <v>1005.6463562798151</v>
      </c>
      <c r="AI1289">
        <f t="shared" si="63"/>
        <v>71.58586490206423</v>
      </c>
    </row>
    <row r="1290" spans="1:35" x14ac:dyDescent="0.2">
      <c r="A1290" s="2" t="s">
        <v>1244</v>
      </c>
      <c r="B1290" s="2">
        <v>17862</v>
      </c>
      <c r="C1290" s="5">
        <v>2854</v>
      </c>
      <c r="D1290" s="5">
        <f t="shared" si="64"/>
        <v>39439296</v>
      </c>
      <c r="E1290" s="5">
        <v>2208</v>
      </c>
      <c r="F1290" s="5">
        <f t="shared" si="65"/>
        <v>1</v>
      </c>
      <c r="G1290" s="5">
        <v>47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3677.8898049999998</v>
      </c>
      <c r="S1290" s="14">
        <v>2168.9814419999998</v>
      </c>
      <c r="T1290" s="14">
        <v>1963.6992760000001</v>
      </c>
      <c r="U1290" s="14">
        <v>4112.4866860000002</v>
      </c>
      <c r="V1290" s="14">
        <v>5327.6461820000004</v>
      </c>
      <c r="W1290" s="14">
        <v>1702.7422939999999</v>
      </c>
      <c r="X1290" s="14">
        <v>0</v>
      </c>
      <c r="Y1290" s="14">
        <v>0</v>
      </c>
      <c r="Z1290" s="14">
        <v>2246.6837639999999</v>
      </c>
      <c r="AA1290" s="14">
        <v>0</v>
      </c>
      <c r="AB1290" s="14">
        <v>1630</v>
      </c>
      <c r="AC1290" s="14">
        <v>3677.8898049999998</v>
      </c>
      <c r="AD1290" s="14">
        <v>2207.8326029999998</v>
      </c>
      <c r="AE1290" s="14">
        <v>0.60029873600000005</v>
      </c>
      <c r="AF1290" s="14" t="e">
        <f t="array" ref="AF1290">TTEST(IF(H1290:R1290&lt;&gt;0,H1290:R1290),IF(S1290:AA1290&lt;&gt;0,S1290:AA1290),2,3)</f>
        <v>#DIV/0!</v>
      </c>
      <c r="AG1290">
        <f t="array" ref="AG1290">AVERAGE(IF(H1290:R1290&lt;&gt;0,H1290:R1290))</f>
        <v>3677.8898049999998</v>
      </c>
      <c r="AH1290" t="e">
        <f t="array" ref="AH1290">STDEV(IF(H1290:R1290&lt;&gt;0,H1290:R1290))</f>
        <v>#DIV/0!</v>
      </c>
      <c r="AI1290" t="e">
        <f t="shared" si="63"/>
        <v>#DIV/0!</v>
      </c>
    </row>
    <row r="1291" spans="1:35" x14ac:dyDescent="0.2">
      <c r="A1291" s="2" t="s">
        <v>1383</v>
      </c>
      <c r="B1291" s="2">
        <v>28414</v>
      </c>
      <c r="C1291" s="5">
        <v>1243</v>
      </c>
      <c r="D1291" s="5">
        <f t="shared" si="64"/>
        <v>39324976</v>
      </c>
      <c r="E1291" s="5">
        <v>1384</v>
      </c>
      <c r="F1291" s="5">
        <f t="shared" si="65"/>
        <v>1</v>
      </c>
      <c r="G1291" s="5">
        <v>39</v>
      </c>
      <c r="H1291" s="14">
        <v>0</v>
      </c>
      <c r="I1291" s="14">
        <v>1384</v>
      </c>
      <c r="J1291" s="14">
        <v>280.46047390000001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953.18250439999997</v>
      </c>
      <c r="Q1291" s="14">
        <v>0</v>
      </c>
      <c r="R1291" s="14">
        <v>1655.5237549999999</v>
      </c>
      <c r="S1291" s="14">
        <v>0</v>
      </c>
      <c r="T1291" s="14">
        <v>1620.9039749999999</v>
      </c>
      <c r="U1291" s="14">
        <v>0</v>
      </c>
      <c r="V1291" s="14">
        <v>0</v>
      </c>
      <c r="W1291" s="14">
        <v>1449.341983</v>
      </c>
      <c r="X1291" s="14">
        <v>0</v>
      </c>
      <c r="Y1291" s="14">
        <v>0</v>
      </c>
      <c r="Z1291" s="14">
        <v>0</v>
      </c>
      <c r="AA1291" s="14">
        <v>0</v>
      </c>
      <c r="AB1291" s="14">
        <v>1360</v>
      </c>
      <c r="AC1291" s="14">
        <v>1168.5912519999999</v>
      </c>
      <c r="AD1291" s="14">
        <v>1535.122979</v>
      </c>
      <c r="AE1291" s="14">
        <v>1.313652636</v>
      </c>
      <c r="AF1291" s="14">
        <f t="array" ref="AF1291">TTEST(IF(H1291:R1291&lt;&gt;0,H1291:R1291),IF(S1291:AA1291&lt;&gt;0,S1291:AA1291),2,3)</f>
        <v>0.21981778313541739</v>
      </c>
      <c r="AG1291">
        <f t="array" ref="AG1291">AVERAGE(IF(H1291:R1291&lt;&gt;0,H1291:R1291))</f>
        <v>1068.2916833250001</v>
      </c>
      <c r="AH1291">
        <f t="array" ref="AH1291">STDEV(IF(H1291:R1291&lt;&gt;0,H1291:R1291))</f>
        <v>599.56689502737981</v>
      </c>
      <c r="AI1291">
        <f t="shared" si="63"/>
        <v>178.1772296277658</v>
      </c>
    </row>
    <row r="1292" spans="1:35" x14ac:dyDescent="0.2">
      <c r="A1292" s="2" t="s">
        <v>1363</v>
      </c>
      <c r="B1292" s="2">
        <v>48544</v>
      </c>
      <c r="C1292" s="5">
        <v>776</v>
      </c>
      <c r="D1292" s="5">
        <f t="shared" si="64"/>
        <v>39175008</v>
      </c>
      <c r="E1292" s="5">
        <v>807</v>
      </c>
      <c r="F1292" s="5">
        <f t="shared" si="65"/>
        <v>1</v>
      </c>
      <c r="G1292" s="5">
        <v>49</v>
      </c>
      <c r="H1292" s="14">
        <v>0</v>
      </c>
      <c r="I1292" s="14">
        <v>1150</v>
      </c>
      <c r="J1292" s="14">
        <v>337.49711619999999</v>
      </c>
      <c r="K1292" s="14">
        <v>0</v>
      </c>
      <c r="L1292" s="14">
        <v>0</v>
      </c>
      <c r="M1292" s="14">
        <v>514.3901204</v>
      </c>
      <c r="N1292" s="14">
        <v>0</v>
      </c>
      <c r="O1292" s="14">
        <v>1099.164867</v>
      </c>
      <c r="P1292" s="14">
        <v>1112.4753860000001</v>
      </c>
      <c r="Q1292" s="14">
        <v>0</v>
      </c>
      <c r="R1292" s="14">
        <v>440.83448989999999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806.77749359999996</v>
      </c>
      <c r="AD1292" s="14" t="e">
        <v>#NUM!</v>
      </c>
      <c r="AE1292" s="14" t="e">
        <v>#NUM!</v>
      </c>
      <c r="AF1292" s="14" t="e">
        <f t="array" ref="AF1292">TTEST(IF(H1292:R1292&lt;&gt;0,H1292:R1292),IF(S1292:AA1292&lt;&gt;0,S1292:AA1292),2,3)</f>
        <v>#DIV/0!</v>
      </c>
      <c r="AG1292">
        <f t="array" ref="AG1292">AVERAGE(IF(H1292:R1292&lt;&gt;0,H1292:R1292))</f>
        <v>775.7269965833334</v>
      </c>
      <c r="AH1292">
        <f t="array" ref="AH1292">STDEV(IF(H1292:R1292&lt;&gt;0,H1292:R1292))</f>
        <v>382.25310903316921</v>
      </c>
      <c r="AI1292">
        <f t="shared" si="63"/>
        <v>202.93543159017742</v>
      </c>
    </row>
    <row r="1293" spans="1:35" x14ac:dyDescent="0.2">
      <c r="A1293" s="2" t="s">
        <v>707</v>
      </c>
      <c r="B1293" s="2">
        <v>23833</v>
      </c>
      <c r="C1293" s="5">
        <v>6707</v>
      </c>
      <c r="D1293" s="5">
        <f t="shared" si="64"/>
        <v>39086120</v>
      </c>
      <c r="E1293" s="5">
        <v>1640</v>
      </c>
      <c r="F1293" s="5">
        <f t="shared" si="65"/>
        <v>1</v>
      </c>
      <c r="G1293" s="5">
        <v>157</v>
      </c>
      <c r="H1293" s="14">
        <v>0</v>
      </c>
      <c r="I1293" s="14">
        <v>0</v>
      </c>
      <c r="J1293" s="14">
        <v>0</v>
      </c>
      <c r="K1293" s="14">
        <v>0</v>
      </c>
      <c r="L1293" s="14">
        <v>22509.282520000001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1040.618211</v>
      </c>
      <c r="S1293" s="14">
        <v>0</v>
      </c>
      <c r="T1293" s="14">
        <v>1179.376444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2100</v>
      </c>
      <c r="AC1293" s="14">
        <v>11774.95037</v>
      </c>
      <c r="AD1293" s="14">
        <v>1179.376444</v>
      </c>
      <c r="AE1293" s="14">
        <v>0.10015978</v>
      </c>
      <c r="AF1293" s="14" t="e">
        <f t="array" ref="AF1293">TTEST(IF(H1293:R1293&lt;&gt;0,H1293:R1293),IF(S1293:AA1293&lt;&gt;0,S1293:AA1293),2,3)</f>
        <v>#DIV/0!</v>
      </c>
      <c r="AG1293">
        <f t="array" ref="AG1293">AVERAGE(IF(H1293:R1293&lt;&gt;0,H1293:R1293))</f>
        <v>11774.950365500001</v>
      </c>
      <c r="AH1293">
        <f t="array" ref="AH1293">STDEV(IF(H1293:R1293&lt;&gt;0,H1293:R1293))</f>
        <v>15180.638115911504</v>
      </c>
      <c r="AI1293">
        <f t="shared" si="63"/>
        <v>77.565582392469722</v>
      </c>
    </row>
    <row r="1294" spans="1:35" x14ac:dyDescent="0.2">
      <c r="A1294" s="2" t="s">
        <v>1349</v>
      </c>
      <c r="B1294" s="2">
        <v>28772</v>
      </c>
      <c r="C1294" s="5">
        <v>1356</v>
      </c>
      <c r="D1294" s="5">
        <f t="shared" si="64"/>
        <v>39014832</v>
      </c>
      <c r="E1294" s="5">
        <v>1356</v>
      </c>
      <c r="F1294" s="5">
        <f t="shared" si="65"/>
        <v>1</v>
      </c>
      <c r="G1294" s="5">
        <v>20</v>
      </c>
      <c r="H1294" s="14">
        <v>0</v>
      </c>
      <c r="I1294" s="14">
        <v>1543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1168.14761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1355.573805</v>
      </c>
      <c r="AD1294" s="14" t="e">
        <v>#NUM!</v>
      </c>
      <c r="AE1294" s="14" t="e">
        <v>#NUM!</v>
      </c>
      <c r="AF1294" s="14" t="e">
        <f t="array" ref="AF1294">TTEST(IF(H1294:R1294&lt;&gt;0,H1294:R1294),IF(S1294:AA1294&lt;&gt;0,S1294:AA1294),2,3)</f>
        <v>#DIV/0!</v>
      </c>
      <c r="AG1294">
        <f t="array" ref="AG1294">AVERAGE(IF(H1294:R1294&lt;&gt;0,H1294:R1294))</f>
        <v>1355.573805</v>
      </c>
      <c r="AH1294">
        <f t="array" ref="AH1294">STDEV(IF(H1294:R1294&lt;&gt;0,H1294:R1294))</f>
        <v>265.0606669129844</v>
      </c>
      <c r="AI1294">
        <f t="shared" si="63"/>
        <v>511.42020458471694</v>
      </c>
    </row>
    <row r="1295" spans="1:35" x14ac:dyDescent="0.2">
      <c r="A1295" s="2" t="s">
        <v>1263</v>
      </c>
      <c r="B1295" s="2">
        <v>27702</v>
      </c>
      <c r="C1295" s="5">
        <v>1764</v>
      </c>
      <c r="D1295" s="5">
        <f t="shared" si="64"/>
        <v>39004416</v>
      </c>
      <c r="E1295" s="5">
        <v>1408</v>
      </c>
      <c r="F1295" s="5">
        <f t="shared" si="65"/>
        <v>1</v>
      </c>
      <c r="G1295" s="5">
        <v>89</v>
      </c>
      <c r="H1295" s="14">
        <v>0</v>
      </c>
      <c r="I1295" s="14">
        <v>5478</v>
      </c>
      <c r="J1295" s="14">
        <v>837.52231159999997</v>
      </c>
      <c r="K1295" s="14">
        <v>0</v>
      </c>
      <c r="L1295" s="14">
        <v>0</v>
      </c>
      <c r="M1295" s="14">
        <v>0</v>
      </c>
      <c r="N1295" s="14">
        <v>0</v>
      </c>
      <c r="O1295" s="14">
        <v>1273.6066020000001</v>
      </c>
      <c r="P1295" s="14">
        <v>316.39630529999999</v>
      </c>
      <c r="Q1295" s="14">
        <v>0</v>
      </c>
      <c r="R1295" s="14">
        <v>1510.2032549999999</v>
      </c>
      <c r="S1295" s="14">
        <v>0</v>
      </c>
      <c r="T1295" s="14">
        <v>1396.7082660000001</v>
      </c>
      <c r="U1295" s="14">
        <v>0</v>
      </c>
      <c r="V1295" s="14">
        <v>0</v>
      </c>
      <c r="W1295" s="14">
        <v>0</v>
      </c>
      <c r="X1295" s="14">
        <v>1876.645675</v>
      </c>
      <c r="Y1295" s="14">
        <v>0</v>
      </c>
      <c r="Z1295" s="14">
        <v>0</v>
      </c>
      <c r="AA1295" s="14">
        <v>0</v>
      </c>
      <c r="AB1295" s="14">
        <v>1420</v>
      </c>
      <c r="AC1295" s="14">
        <v>1273.6066020000001</v>
      </c>
      <c r="AD1295" s="14">
        <v>1636.6769710000001</v>
      </c>
      <c r="AE1295" s="14">
        <v>1.2850726180000001</v>
      </c>
      <c r="AF1295" s="14">
        <f t="array" ref="AF1295">TTEST(IF(H1295:R1295&lt;&gt;0,H1295:R1295),IF(S1295:AA1295&lt;&gt;0,S1295:AA1295),2,3)</f>
        <v>0.8072245101200356</v>
      </c>
      <c r="AG1295">
        <f t="array" ref="AG1295">AVERAGE(IF(H1295:R1295&lt;&gt;0,H1295:R1295))</f>
        <v>1883.1456947799998</v>
      </c>
      <c r="AH1295">
        <f t="array" ref="AH1295">STDEV(IF(H1295:R1295&lt;&gt;0,H1295:R1295))</f>
        <v>2060.4388703419254</v>
      </c>
      <c r="AI1295">
        <f t="shared" ref="AI1295:AI1358" si="66">(AG1295/AH1295)*100</f>
        <v>91.395368330801091</v>
      </c>
    </row>
    <row r="1296" spans="1:35" x14ac:dyDescent="0.2">
      <c r="A1296" s="2" t="s">
        <v>1351</v>
      </c>
      <c r="B1296" s="2">
        <v>34449</v>
      </c>
      <c r="C1296" s="5">
        <v>1130</v>
      </c>
      <c r="D1296" s="5">
        <f t="shared" si="64"/>
        <v>38927370</v>
      </c>
      <c r="E1296" s="5">
        <v>1130</v>
      </c>
      <c r="F1296" s="5">
        <f t="shared" si="65"/>
        <v>1</v>
      </c>
      <c r="G1296" s="5"/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1130.1449279999999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 t="e">
        <v>#NUM!</v>
      </c>
      <c r="AD1296" s="14">
        <v>1130.1449279999999</v>
      </c>
      <c r="AE1296" s="14" t="e">
        <v>#NUM!</v>
      </c>
      <c r="AF1296" s="14" t="e">
        <f t="array" ref="AF1296">TTEST(IF(H1296:R1296&lt;&gt;0,H1296:R1296),IF(S1296:AA1296&lt;&gt;0,S1296:AA1296),2,3)</f>
        <v>#DIV/0!</v>
      </c>
      <c r="AG1296" t="e">
        <f t="array" ref="AG1296">AVERAGE(IF(H1296:R1296&lt;&gt;0,H1296:R1296))</f>
        <v>#DIV/0!</v>
      </c>
      <c r="AH1296" t="e">
        <f t="array" ref="AH1296">STDEV(IF(H1296:R1296&lt;&gt;0,H1296:R1296))</f>
        <v>#DIV/0!</v>
      </c>
      <c r="AI1296" t="e">
        <f t="shared" si="66"/>
        <v>#DIV/0!</v>
      </c>
    </row>
    <row r="1297" spans="1:35" x14ac:dyDescent="0.2">
      <c r="A1297" s="2" t="s">
        <v>1302</v>
      </c>
      <c r="B1297" s="2">
        <v>41392</v>
      </c>
      <c r="C1297" s="5">
        <v>1071</v>
      </c>
      <c r="D1297" s="5">
        <f t="shared" si="64"/>
        <v>38908480</v>
      </c>
      <c r="E1297" s="5">
        <v>940</v>
      </c>
      <c r="F1297" s="5">
        <f t="shared" si="65"/>
        <v>1</v>
      </c>
      <c r="G1297" s="5">
        <v>85</v>
      </c>
      <c r="H1297" s="14">
        <v>0</v>
      </c>
      <c r="I1297" s="14">
        <v>2585</v>
      </c>
      <c r="J1297" s="14">
        <v>94.332389230000004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506.18940129999999</v>
      </c>
      <c r="Q1297" s="14">
        <v>0</v>
      </c>
      <c r="R1297" s="14">
        <v>1373.628647</v>
      </c>
      <c r="S1297" s="14">
        <v>0</v>
      </c>
      <c r="T1297" s="14">
        <v>1401.040444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468</v>
      </c>
      <c r="AC1297" s="14">
        <v>939.90902410000001</v>
      </c>
      <c r="AD1297" s="14">
        <v>1401.040444</v>
      </c>
      <c r="AE1297" s="14">
        <v>1.490612823</v>
      </c>
      <c r="AF1297" s="14" t="e">
        <f t="array" ref="AF1297">TTEST(IF(H1297:R1297&lt;&gt;0,H1297:R1297),IF(S1297:AA1297&lt;&gt;0,S1297:AA1297),2,3)</f>
        <v>#DIV/0!</v>
      </c>
      <c r="AG1297">
        <f t="array" ref="AG1297">AVERAGE(IF(H1297:R1297&lt;&gt;0,H1297:R1297))</f>
        <v>1139.7876093825</v>
      </c>
      <c r="AH1297">
        <f t="array" ref="AH1297">STDEV(IF(H1297:R1297&lt;&gt;0,H1297:R1297))</f>
        <v>1101.1726766645709</v>
      </c>
      <c r="AI1297">
        <f t="shared" si="66"/>
        <v>103.50671003160858</v>
      </c>
    </row>
    <row r="1298" spans="1:35" x14ac:dyDescent="0.2">
      <c r="A1298" s="2" t="s">
        <v>1352</v>
      </c>
      <c r="B1298" s="2">
        <v>34318</v>
      </c>
      <c r="C1298" s="5">
        <v>1130</v>
      </c>
      <c r="D1298" s="5">
        <f t="shared" si="64"/>
        <v>38779340</v>
      </c>
      <c r="E1298" s="5">
        <v>1130</v>
      </c>
      <c r="F1298" s="5">
        <f t="shared" si="65"/>
        <v>1</v>
      </c>
      <c r="G1298" s="5"/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1130.1449279999999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 t="e">
        <v>#NUM!</v>
      </c>
      <c r="AD1298" s="14">
        <v>1130.1449279999999</v>
      </c>
      <c r="AE1298" s="14" t="e">
        <v>#NUM!</v>
      </c>
      <c r="AF1298" s="14" t="e">
        <f t="array" ref="AF1298">TTEST(IF(H1298:R1298&lt;&gt;0,H1298:R1298),IF(S1298:AA1298&lt;&gt;0,S1298:AA1298),2,3)</f>
        <v>#DIV/0!</v>
      </c>
      <c r="AG1298" t="e">
        <f t="array" ref="AG1298">AVERAGE(IF(H1298:R1298&lt;&gt;0,H1298:R1298))</f>
        <v>#DIV/0!</v>
      </c>
      <c r="AH1298" t="e">
        <f t="array" ref="AH1298">STDEV(IF(H1298:R1298&lt;&gt;0,H1298:R1298))</f>
        <v>#DIV/0!</v>
      </c>
      <c r="AI1298" t="e">
        <f t="shared" si="66"/>
        <v>#DIV/0!</v>
      </c>
    </row>
    <row r="1299" spans="1:35" x14ac:dyDescent="0.2">
      <c r="A1299" s="2" t="s">
        <v>1365</v>
      </c>
      <c r="B1299" s="2">
        <v>42403</v>
      </c>
      <c r="C1299" s="5">
        <v>881</v>
      </c>
      <c r="D1299" s="5">
        <f t="shared" si="64"/>
        <v>38671536</v>
      </c>
      <c r="E1299" s="5">
        <v>912</v>
      </c>
      <c r="F1299" s="5">
        <f t="shared" si="65"/>
        <v>1</v>
      </c>
      <c r="G1299" s="5">
        <v>33</v>
      </c>
      <c r="H1299" s="14">
        <v>912</v>
      </c>
      <c r="I1299" s="14">
        <v>0</v>
      </c>
      <c r="J1299" s="14">
        <v>0</v>
      </c>
      <c r="K1299" s="14">
        <v>576.78331890000004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1153.4576890000001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744.39165949999995</v>
      </c>
      <c r="AD1299" s="14">
        <v>1153.4576890000001</v>
      </c>
      <c r="AE1299" s="14">
        <v>1.5495306470000001</v>
      </c>
      <c r="AF1299" s="14" t="e">
        <f t="array" ref="AF1299">TTEST(IF(H1299:R1299&lt;&gt;0,H1299:R1299),IF(S1299:AA1299&lt;&gt;0,S1299:AA1299),2,3)</f>
        <v>#DIV/0!</v>
      </c>
      <c r="AG1299">
        <f t="array" ref="AG1299">AVERAGE(IF(H1299:R1299&lt;&gt;0,H1299:R1299))</f>
        <v>744.39165945000002</v>
      </c>
      <c r="AH1299">
        <f t="array" ref="AH1299">STDEV(IF(H1299:R1299&lt;&gt;0,H1299:R1299))</f>
        <v>237.03398837265809</v>
      </c>
      <c r="AI1299">
        <f t="shared" si="66"/>
        <v>314.0442704274497</v>
      </c>
    </row>
    <row r="1300" spans="1:35" x14ac:dyDescent="0.2">
      <c r="A1300" s="2" t="s">
        <v>1158</v>
      </c>
      <c r="B1300" s="2">
        <v>35685</v>
      </c>
      <c r="C1300" s="5">
        <v>1792</v>
      </c>
      <c r="D1300" s="5">
        <f t="shared" si="64"/>
        <v>38646855</v>
      </c>
      <c r="E1300" s="5">
        <v>1083</v>
      </c>
      <c r="F1300" s="5">
        <f t="shared" si="65"/>
        <v>1</v>
      </c>
      <c r="G1300" s="5">
        <v>110</v>
      </c>
      <c r="H1300" s="14">
        <v>0</v>
      </c>
      <c r="I1300" s="14">
        <v>6115</v>
      </c>
      <c r="J1300" s="14">
        <v>569.38127310000004</v>
      </c>
      <c r="K1300" s="14">
        <v>0</v>
      </c>
      <c r="L1300" s="14">
        <v>0</v>
      </c>
      <c r="M1300" s="14">
        <v>1690.961331</v>
      </c>
      <c r="N1300" s="14">
        <v>0</v>
      </c>
      <c r="O1300" s="14">
        <v>913.0168731</v>
      </c>
      <c r="P1300" s="14">
        <v>484.5207916</v>
      </c>
      <c r="Q1300" s="14">
        <v>0</v>
      </c>
      <c r="R1300" s="14">
        <v>1082.8720840000001</v>
      </c>
      <c r="S1300" s="14">
        <v>0</v>
      </c>
      <c r="T1300" s="14">
        <v>1687.1614300000001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997.94447860000002</v>
      </c>
      <c r="AD1300" s="14">
        <v>1687.1614300000001</v>
      </c>
      <c r="AE1300" s="14">
        <v>1.690636569</v>
      </c>
      <c r="AF1300" s="14" t="e">
        <f t="array" ref="AF1300">TTEST(IF(H1300:R1300&lt;&gt;0,H1300:R1300),IF(S1300:AA1300&lt;&gt;0,S1300:AA1300),2,3)</f>
        <v>#DIV/0!</v>
      </c>
      <c r="AG1300">
        <f t="array" ref="AG1300">AVERAGE(IF(H1300:R1300&lt;&gt;0,H1300:R1300))</f>
        <v>1809.2920587999999</v>
      </c>
      <c r="AH1300">
        <f t="array" ref="AH1300">STDEV(IF(H1300:R1300&lt;&gt;0,H1300:R1300))</f>
        <v>2152.9754244411761</v>
      </c>
      <c r="AI1300">
        <f t="shared" si="66"/>
        <v>84.036818918618991</v>
      </c>
    </row>
    <row r="1301" spans="1:35" x14ac:dyDescent="0.2">
      <c r="A1301" s="2" t="s">
        <v>1355</v>
      </c>
      <c r="B1301" s="2">
        <v>31505</v>
      </c>
      <c r="C1301" s="5">
        <v>1221</v>
      </c>
      <c r="D1301" s="5">
        <f t="shared" si="64"/>
        <v>38467605</v>
      </c>
      <c r="E1301" s="5">
        <v>1221</v>
      </c>
      <c r="F1301" s="5">
        <f t="shared" si="65"/>
        <v>1</v>
      </c>
      <c r="G1301" s="5"/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1220.573097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 t="e">
        <v>#NUM!</v>
      </c>
      <c r="AD1301" s="14">
        <v>1220.573097</v>
      </c>
      <c r="AE1301" s="14" t="e">
        <v>#NUM!</v>
      </c>
      <c r="AF1301" s="14" t="e">
        <f t="array" ref="AF1301">TTEST(IF(H1301:R1301&lt;&gt;0,H1301:R1301),IF(S1301:AA1301&lt;&gt;0,S1301:AA1301),2,3)</f>
        <v>#DIV/0!</v>
      </c>
      <c r="AG1301" t="e">
        <f t="array" ref="AG1301">AVERAGE(IF(H1301:R1301&lt;&gt;0,H1301:R1301))</f>
        <v>#DIV/0!</v>
      </c>
      <c r="AH1301" t="e">
        <f t="array" ref="AH1301">STDEV(IF(H1301:R1301&lt;&gt;0,H1301:R1301))</f>
        <v>#DIV/0!</v>
      </c>
      <c r="AI1301" t="e">
        <f t="shared" si="66"/>
        <v>#DIV/0!</v>
      </c>
    </row>
    <row r="1302" spans="1:35" x14ac:dyDescent="0.2">
      <c r="A1302" s="2" t="s">
        <v>1332</v>
      </c>
      <c r="B1302" s="2">
        <v>15663</v>
      </c>
      <c r="C1302" s="5">
        <v>2630</v>
      </c>
      <c r="D1302" s="5">
        <f t="shared" si="64"/>
        <v>38233383</v>
      </c>
      <c r="E1302" s="5">
        <v>2441</v>
      </c>
      <c r="F1302" s="5">
        <f t="shared" si="65"/>
        <v>1</v>
      </c>
      <c r="G1302" s="5">
        <v>38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2163.7013339999999</v>
      </c>
      <c r="T1302" s="14">
        <v>1260.34635</v>
      </c>
      <c r="U1302" s="14">
        <v>4606.6277799999998</v>
      </c>
      <c r="V1302" s="14">
        <v>2541.7788249999999</v>
      </c>
      <c r="W1302" s="14">
        <v>2095.494373</v>
      </c>
      <c r="X1302" s="14">
        <v>2636.3783859999999</v>
      </c>
      <c r="Y1302" s="14">
        <v>0</v>
      </c>
      <c r="Z1302" s="14">
        <v>0</v>
      </c>
      <c r="AA1302" s="14">
        <v>3392.5154120000002</v>
      </c>
      <c r="AB1302" s="14">
        <v>2340</v>
      </c>
      <c r="AC1302" s="14" t="e">
        <v>#NUM!</v>
      </c>
      <c r="AD1302" s="14">
        <v>2541.7788249999999</v>
      </c>
      <c r="AE1302" s="14" t="e">
        <v>#NUM!</v>
      </c>
      <c r="AF1302" s="14" t="e">
        <f t="array" ref="AF1302">TTEST(IF(H1302:R1302&lt;&gt;0,H1302:R1302),IF(S1302:AA1302&lt;&gt;0,S1302:AA1302),2,3)</f>
        <v>#DIV/0!</v>
      </c>
      <c r="AG1302" t="e">
        <f t="array" ref="AG1302">AVERAGE(IF(H1302:R1302&lt;&gt;0,H1302:R1302))</f>
        <v>#DIV/0!</v>
      </c>
      <c r="AH1302" t="e">
        <f t="array" ref="AH1302">STDEV(IF(H1302:R1302&lt;&gt;0,H1302:R1302))</f>
        <v>#DIV/0!</v>
      </c>
      <c r="AI1302" t="e">
        <f t="shared" si="66"/>
        <v>#DIV/0!</v>
      </c>
    </row>
    <row r="1303" spans="1:35" x14ac:dyDescent="0.2">
      <c r="A1303" s="2" t="s">
        <v>1397</v>
      </c>
      <c r="B1303" s="2">
        <v>22435</v>
      </c>
      <c r="C1303" s="5">
        <v>1487</v>
      </c>
      <c r="D1303" s="5">
        <f t="shared" si="64"/>
        <v>38229240</v>
      </c>
      <c r="E1303" s="5">
        <v>1704</v>
      </c>
      <c r="F1303" s="5">
        <f t="shared" si="65"/>
        <v>1</v>
      </c>
      <c r="G1303" s="5">
        <v>71</v>
      </c>
      <c r="H1303" s="14">
        <v>0</v>
      </c>
      <c r="I1303" s="14">
        <v>1632</v>
      </c>
      <c r="J1303" s="14">
        <v>84.543490890000001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480.07883479999998</v>
      </c>
      <c r="Q1303" s="14">
        <v>0</v>
      </c>
      <c r="R1303" s="14">
        <v>0</v>
      </c>
      <c r="S1303" s="14">
        <v>0</v>
      </c>
      <c r="T1303" s="14">
        <v>1776.6055699999999</v>
      </c>
      <c r="U1303" s="14">
        <v>0</v>
      </c>
      <c r="V1303" s="14">
        <v>0</v>
      </c>
      <c r="W1303" s="14">
        <v>1941.2625829999999</v>
      </c>
      <c r="X1303" s="14">
        <v>0</v>
      </c>
      <c r="Y1303" s="14">
        <v>0</v>
      </c>
      <c r="Z1303" s="14">
        <v>0</v>
      </c>
      <c r="AA1303" s="14">
        <v>3007.9145130000002</v>
      </c>
      <c r="AB1303" s="14">
        <v>0</v>
      </c>
      <c r="AC1303" s="14">
        <v>480.07883479999998</v>
      </c>
      <c r="AD1303" s="14">
        <v>1941.2625829999999</v>
      </c>
      <c r="AE1303" s="14">
        <v>4.0436329249999998</v>
      </c>
      <c r="AF1303" s="14">
        <f t="array" ref="AF1303">TTEST(IF(H1303:R1303&lt;&gt;0,H1303:R1303),IF(S1303:AA1303&lt;&gt;0,S1303:AA1303),2,3)</f>
        <v>6.8766496577446184E-2</v>
      </c>
      <c r="AG1303">
        <f t="array" ref="AG1303">AVERAGE(IF(H1303:R1303&lt;&gt;0,H1303:R1303))</f>
        <v>732.20744189666664</v>
      </c>
      <c r="AH1303">
        <f t="array" ref="AH1303">STDEV(IF(H1303:R1303&lt;&gt;0,H1303:R1303))</f>
        <v>803.9477829959518</v>
      </c>
      <c r="AI1303">
        <f t="shared" si="66"/>
        <v>91.076492451793172</v>
      </c>
    </row>
    <row r="1304" spans="1:35" x14ac:dyDescent="0.2">
      <c r="A1304" s="2" t="s">
        <v>1382</v>
      </c>
      <c r="B1304" s="2">
        <v>20226</v>
      </c>
      <c r="C1304" s="5">
        <v>1750</v>
      </c>
      <c r="D1304" s="5">
        <f t="shared" si="64"/>
        <v>38024880</v>
      </c>
      <c r="E1304" s="5">
        <v>1880</v>
      </c>
      <c r="F1304" s="5">
        <f t="shared" si="65"/>
        <v>1</v>
      </c>
      <c r="G1304" s="5">
        <v>76</v>
      </c>
      <c r="H1304" s="14">
        <v>0</v>
      </c>
      <c r="I1304" s="14">
        <v>0</v>
      </c>
      <c r="J1304" s="14">
        <v>5.1392439640000003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2041.786454</v>
      </c>
      <c r="U1304" s="14">
        <v>0</v>
      </c>
      <c r="V1304" s="14">
        <v>0</v>
      </c>
      <c r="W1304" s="14">
        <v>1717.953863</v>
      </c>
      <c r="X1304" s="14">
        <v>0</v>
      </c>
      <c r="Y1304" s="14">
        <v>0</v>
      </c>
      <c r="Z1304" s="14">
        <v>0</v>
      </c>
      <c r="AA1304" s="14">
        <v>3235.8749560000001</v>
      </c>
      <c r="AB1304" s="14">
        <v>0</v>
      </c>
      <c r="AC1304" s="14">
        <v>5.1392439640000003</v>
      </c>
      <c r="AD1304" s="14">
        <v>2041.786454</v>
      </c>
      <c r="AE1304" s="14">
        <v>397.29315600000001</v>
      </c>
      <c r="AF1304" s="14" t="e">
        <f t="array" ref="AF1304">TTEST(IF(H1304:R1304&lt;&gt;0,H1304:R1304),IF(S1304:AA1304&lt;&gt;0,S1304:AA1304),2,3)</f>
        <v>#DIV/0!</v>
      </c>
      <c r="AG1304">
        <f t="array" ref="AG1304">AVERAGE(IF(H1304:R1304&lt;&gt;0,H1304:R1304))</f>
        <v>5.1392439640000003</v>
      </c>
      <c r="AH1304" t="e">
        <f t="array" ref="AH1304">STDEV(IF(H1304:R1304&lt;&gt;0,H1304:R1304))</f>
        <v>#DIV/0!</v>
      </c>
      <c r="AI1304" t="e">
        <f t="shared" si="66"/>
        <v>#DIV/0!</v>
      </c>
    </row>
    <row r="1305" spans="1:35" x14ac:dyDescent="0.2">
      <c r="A1305" s="2" t="s">
        <v>692</v>
      </c>
      <c r="B1305" s="2">
        <v>40783</v>
      </c>
      <c r="C1305" s="5">
        <v>4067</v>
      </c>
      <c r="D1305" s="5">
        <f t="shared" si="64"/>
        <v>37887407</v>
      </c>
      <c r="E1305" s="5">
        <v>929</v>
      </c>
      <c r="F1305" s="5">
        <f t="shared" si="65"/>
        <v>1</v>
      </c>
      <c r="G1305" s="5">
        <v>188</v>
      </c>
      <c r="H1305" s="14">
        <v>0</v>
      </c>
      <c r="I1305" s="14">
        <v>1864</v>
      </c>
      <c r="J1305" s="14">
        <v>182.28773240000001</v>
      </c>
      <c r="K1305" s="14">
        <v>0</v>
      </c>
      <c r="L1305" s="14">
        <v>0</v>
      </c>
      <c r="M1305" s="14">
        <v>959.26409750000005</v>
      </c>
      <c r="N1305" s="14">
        <v>0</v>
      </c>
      <c r="O1305" s="14">
        <v>0</v>
      </c>
      <c r="P1305" s="14">
        <v>898.27475719999995</v>
      </c>
      <c r="Q1305" s="14">
        <v>19650.370019999998</v>
      </c>
      <c r="R1305" s="14">
        <v>847.59343790000003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928.76942740000004</v>
      </c>
      <c r="AD1305" s="14" t="e">
        <v>#NUM!</v>
      </c>
      <c r="AE1305" s="14" t="e">
        <v>#NUM!</v>
      </c>
      <c r="AF1305" s="14" t="e">
        <f t="array" ref="AF1305">TTEST(IF(H1305:R1305&lt;&gt;0,H1305:R1305),IF(S1305:AA1305&lt;&gt;0,S1305:AA1305),2,3)</f>
        <v>#DIV/0!</v>
      </c>
      <c r="AG1305">
        <f t="array" ref="AG1305">AVERAGE(IF(H1305:R1305&lt;&gt;0,H1305:R1305))</f>
        <v>4066.9650074999995</v>
      </c>
      <c r="AH1305">
        <f t="array" ref="AH1305">STDEV(IF(H1305:R1305&lt;&gt;0,H1305:R1305))</f>
        <v>7653.0914053220058</v>
      </c>
      <c r="AI1305">
        <f t="shared" si="66"/>
        <v>53.141466527785198</v>
      </c>
    </row>
    <row r="1306" spans="1:35" x14ac:dyDescent="0.2">
      <c r="A1306" s="2" t="s">
        <v>1361</v>
      </c>
      <c r="B1306" s="2">
        <v>25598</v>
      </c>
      <c r="C1306" s="5">
        <v>1476</v>
      </c>
      <c r="D1306" s="5">
        <f t="shared" si="64"/>
        <v>37782648</v>
      </c>
      <c r="E1306" s="5">
        <v>1476</v>
      </c>
      <c r="F1306" s="5">
        <f t="shared" si="65"/>
        <v>1</v>
      </c>
      <c r="G1306" s="5">
        <v>30</v>
      </c>
      <c r="H1306" s="14">
        <v>1791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1161.8062239999999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1791</v>
      </c>
      <c r="AD1306" s="14">
        <v>1161.8062239999999</v>
      </c>
      <c r="AE1306" s="14">
        <v>0.64869135899999997</v>
      </c>
      <c r="AF1306" s="14" t="e">
        <f t="array" ref="AF1306">TTEST(IF(H1306:R1306&lt;&gt;0,H1306:R1306),IF(S1306:AA1306&lt;&gt;0,S1306:AA1306),2,3)</f>
        <v>#DIV/0!</v>
      </c>
      <c r="AG1306">
        <f t="array" ref="AG1306">AVERAGE(IF(H1306:R1306&lt;&gt;0,H1306:R1306))</f>
        <v>1791</v>
      </c>
      <c r="AH1306" t="e">
        <f t="array" ref="AH1306">STDEV(IF(H1306:R1306&lt;&gt;0,H1306:R1306))</f>
        <v>#DIV/0!</v>
      </c>
      <c r="AI1306" t="e">
        <f t="shared" si="66"/>
        <v>#DIV/0!</v>
      </c>
    </row>
    <row r="1307" spans="1:35" x14ac:dyDescent="0.2">
      <c r="A1307" s="2" t="s">
        <v>1362</v>
      </c>
      <c r="B1307" s="2">
        <v>35717</v>
      </c>
      <c r="C1307" s="5">
        <v>1057</v>
      </c>
      <c r="D1307" s="5">
        <f t="shared" si="64"/>
        <v>37752869</v>
      </c>
      <c r="E1307" s="5">
        <v>1057</v>
      </c>
      <c r="F1307" s="5">
        <f t="shared" si="65"/>
        <v>1</v>
      </c>
      <c r="G1307" s="5">
        <v>30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1283.3071689999999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830</v>
      </c>
      <c r="AC1307" s="14" t="e">
        <v>#NUM!</v>
      </c>
      <c r="AD1307" s="14">
        <v>1283.3071689999999</v>
      </c>
      <c r="AE1307" s="14" t="e">
        <v>#NUM!</v>
      </c>
      <c r="AF1307" s="14" t="e">
        <f t="array" ref="AF1307">TTEST(IF(H1307:R1307&lt;&gt;0,H1307:R1307),IF(S1307:AA1307&lt;&gt;0,S1307:AA1307),2,3)</f>
        <v>#DIV/0!</v>
      </c>
      <c r="AG1307" t="e">
        <f t="array" ref="AG1307">AVERAGE(IF(H1307:R1307&lt;&gt;0,H1307:R1307))</f>
        <v>#DIV/0!</v>
      </c>
      <c r="AH1307" t="e">
        <f t="array" ref="AH1307">STDEV(IF(H1307:R1307&lt;&gt;0,H1307:R1307))</f>
        <v>#DIV/0!</v>
      </c>
      <c r="AI1307" t="e">
        <f t="shared" si="66"/>
        <v>#DIV/0!</v>
      </c>
    </row>
    <row r="1308" spans="1:35" x14ac:dyDescent="0.2">
      <c r="A1308" s="2" t="s">
        <v>1331</v>
      </c>
      <c r="B1308" s="2">
        <v>23548</v>
      </c>
      <c r="C1308" s="5">
        <v>1757</v>
      </c>
      <c r="D1308" s="5">
        <f t="shared" si="64"/>
        <v>37676800</v>
      </c>
      <c r="E1308" s="5">
        <v>1600</v>
      </c>
      <c r="F1308" s="5">
        <f t="shared" si="65"/>
        <v>1</v>
      </c>
      <c r="G1308" s="5">
        <v>67</v>
      </c>
      <c r="H1308" s="14">
        <v>0</v>
      </c>
      <c r="I1308" s="14">
        <v>3380</v>
      </c>
      <c r="J1308" s="14">
        <v>190.69193970000001</v>
      </c>
      <c r="K1308" s="14">
        <v>0</v>
      </c>
      <c r="L1308" s="14">
        <v>0</v>
      </c>
      <c r="M1308" s="14">
        <v>1528.567331</v>
      </c>
      <c r="N1308" s="14">
        <v>0</v>
      </c>
      <c r="O1308" s="14">
        <v>0</v>
      </c>
      <c r="P1308" s="14">
        <v>795.10100130000001</v>
      </c>
      <c r="Q1308" s="14">
        <v>0</v>
      </c>
      <c r="R1308" s="14">
        <v>0</v>
      </c>
      <c r="S1308" s="14">
        <v>0</v>
      </c>
      <c r="T1308" s="14">
        <v>1670.9969289999999</v>
      </c>
      <c r="U1308" s="14">
        <v>3567.2533800000001</v>
      </c>
      <c r="V1308" s="14">
        <v>0</v>
      </c>
      <c r="W1308" s="14">
        <v>1723.029947</v>
      </c>
      <c r="X1308" s="14">
        <v>0</v>
      </c>
      <c r="Y1308" s="14">
        <v>0</v>
      </c>
      <c r="Z1308" s="14">
        <v>0</v>
      </c>
      <c r="AA1308" s="14">
        <v>0</v>
      </c>
      <c r="AB1308" s="14">
        <v>1200</v>
      </c>
      <c r="AC1308" s="14">
        <v>1161.8341660000001</v>
      </c>
      <c r="AD1308" s="14">
        <v>1723.029947</v>
      </c>
      <c r="AE1308" s="14">
        <v>1.4830257170000001</v>
      </c>
      <c r="AF1308" s="14">
        <f t="array" ref="AF1308">TTEST(IF(H1308:R1308&lt;&gt;0,H1308:R1308),IF(S1308:AA1308&lt;&gt;0,S1308:AA1308),2,3)</f>
        <v>0.40531677639966773</v>
      </c>
      <c r="AG1308">
        <f t="array" ref="AG1308">AVERAGE(IF(H1308:R1308&lt;&gt;0,H1308:R1308))</f>
        <v>1473.590068</v>
      </c>
      <c r="AH1308">
        <f t="array" ref="AH1308">STDEV(IF(H1308:R1308&lt;&gt;0,H1308:R1308))</f>
        <v>1383.6661868025701</v>
      </c>
      <c r="AI1308">
        <f t="shared" si="66"/>
        <v>106.49895777284473</v>
      </c>
    </row>
    <row r="1309" spans="1:35" x14ac:dyDescent="0.2">
      <c r="A1309" s="2" t="s">
        <v>1033</v>
      </c>
      <c r="B1309" s="2">
        <v>9586</v>
      </c>
      <c r="C1309" s="5">
        <v>8814</v>
      </c>
      <c r="D1309" s="5">
        <f t="shared" si="64"/>
        <v>37567534</v>
      </c>
      <c r="E1309" s="5">
        <v>3919</v>
      </c>
      <c r="F1309" s="5">
        <f t="shared" si="65"/>
        <v>1</v>
      </c>
      <c r="G1309" s="5">
        <v>92</v>
      </c>
      <c r="H1309" s="14">
        <v>0</v>
      </c>
      <c r="I1309" s="14">
        <v>18519</v>
      </c>
      <c r="J1309" s="14">
        <v>1705.573656</v>
      </c>
      <c r="K1309" s="14">
        <v>0</v>
      </c>
      <c r="L1309" s="14">
        <v>0</v>
      </c>
      <c r="M1309" s="14">
        <v>3919.4903220000001</v>
      </c>
      <c r="N1309" s="14">
        <v>0</v>
      </c>
      <c r="O1309" s="14">
        <v>0</v>
      </c>
      <c r="P1309" s="14">
        <v>3216.960928</v>
      </c>
      <c r="Q1309" s="14">
        <v>0</v>
      </c>
      <c r="R1309" s="14">
        <v>16710.835800000001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3919.4903220000001</v>
      </c>
      <c r="AD1309" s="14" t="e">
        <v>#NUM!</v>
      </c>
      <c r="AE1309" s="14" t="e">
        <v>#NUM!</v>
      </c>
      <c r="AF1309" s="14" t="e">
        <f t="array" ref="AF1309">TTEST(IF(H1309:R1309&lt;&gt;0,H1309:R1309),IF(S1309:AA1309&lt;&gt;0,S1309:AA1309),2,3)</f>
        <v>#DIV/0!</v>
      </c>
      <c r="AG1309">
        <f t="array" ref="AG1309">AVERAGE(IF(H1309:R1309&lt;&gt;0,H1309:R1309))</f>
        <v>8814.3721412000014</v>
      </c>
      <c r="AH1309">
        <f t="array" ref="AH1309">STDEV(IF(H1309:R1309&lt;&gt;0,H1309:R1309))</f>
        <v>8098.7628130678031</v>
      </c>
      <c r="AI1309">
        <f t="shared" si="66"/>
        <v>108.83603267128063</v>
      </c>
    </row>
    <row r="1310" spans="1:35" x14ac:dyDescent="0.2">
      <c r="A1310" s="2" t="s">
        <v>1440</v>
      </c>
      <c r="B1310" s="2">
        <v>36797</v>
      </c>
      <c r="C1310" s="5">
        <v>766</v>
      </c>
      <c r="D1310" s="5">
        <f t="shared" si="64"/>
        <v>37459346</v>
      </c>
      <c r="E1310" s="5">
        <v>1018</v>
      </c>
      <c r="F1310" s="5">
        <f t="shared" si="65"/>
        <v>1</v>
      </c>
      <c r="G1310" s="5">
        <v>69</v>
      </c>
      <c r="H1310" s="14">
        <v>0</v>
      </c>
      <c r="I1310" s="14">
        <v>1018</v>
      </c>
      <c r="J1310" s="14">
        <v>118.65954189999999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280.84545889999998</v>
      </c>
      <c r="Q1310" s="14">
        <v>0</v>
      </c>
      <c r="R1310" s="14">
        <v>0</v>
      </c>
      <c r="S1310" s="14">
        <v>0</v>
      </c>
      <c r="T1310" s="14">
        <v>1243.390999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1170</v>
      </c>
      <c r="AC1310" s="14">
        <v>280.84545889999998</v>
      </c>
      <c r="AD1310" s="14">
        <v>1243.390999</v>
      </c>
      <c r="AE1310" s="14">
        <v>4.4273138830000001</v>
      </c>
      <c r="AF1310" s="14" t="e">
        <f t="array" ref="AF1310">TTEST(IF(H1310:R1310&lt;&gt;0,H1310:R1310),IF(S1310:AA1310&lt;&gt;0,S1310:AA1310),2,3)</f>
        <v>#DIV/0!</v>
      </c>
      <c r="AG1310">
        <f t="array" ref="AG1310">AVERAGE(IF(H1310:R1310&lt;&gt;0,H1310:R1310))</f>
        <v>472.50166693333335</v>
      </c>
      <c r="AH1310">
        <f t="array" ref="AH1310">STDEV(IF(H1310:R1310&lt;&gt;0,H1310:R1310))</f>
        <v>479.32493305915841</v>
      </c>
      <c r="AI1310">
        <f t="shared" si="66"/>
        <v>98.576484206177753</v>
      </c>
    </row>
    <row r="1311" spans="1:35" x14ac:dyDescent="0.2">
      <c r="A1311" s="2" t="s">
        <v>1208</v>
      </c>
      <c r="B1311" s="2">
        <v>32019</v>
      </c>
      <c r="C1311" s="5">
        <v>1778</v>
      </c>
      <c r="D1311" s="5">
        <f t="shared" si="64"/>
        <v>37238097</v>
      </c>
      <c r="E1311" s="5">
        <v>1163</v>
      </c>
      <c r="F1311" s="5">
        <f t="shared" si="65"/>
        <v>1</v>
      </c>
      <c r="G1311" s="5">
        <v>112</v>
      </c>
      <c r="H1311" s="14">
        <v>0</v>
      </c>
      <c r="I1311" s="14">
        <v>0</v>
      </c>
      <c r="J1311" s="14">
        <v>173.03177719999999</v>
      </c>
      <c r="K1311" s="14">
        <v>0</v>
      </c>
      <c r="L1311" s="14">
        <v>0</v>
      </c>
      <c r="M1311" s="14">
        <v>1705.2560900000001</v>
      </c>
      <c r="N1311" s="14">
        <v>0</v>
      </c>
      <c r="O1311" s="14">
        <v>4614.6652160000003</v>
      </c>
      <c r="P1311" s="14">
        <v>619.78233550000004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1162.519213</v>
      </c>
      <c r="AD1311" s="14" t="e">
        <v>#NUM!</v>
      </c>
      <c r="AE1311" s="14" t="e">
        <v>#NUM!</v>
      </c>
      <c r="AF1311" s="14" t="e">
        <f t="array" ref="AF1311">TTEST(IF(H1311:R1311&lt;&gt;0,H1311:R1311),IF(S1311:AA1311&lt;&gt;0,S1311:AA1311),2,3)</f>
        <v>#DIV/0!</v>
      </c>
      <c r="AG1311">
        <f t="array" ref="AG1311">AVERAGE(IF(H1311:R1311&lt;&gt;0,H1311:R1311))</f>
        <v>1778.183854675</v>
      </c>
      <c r="AH1311">
        <f t="array" ref="AH1311">STDEV(IF(H1311:R1311&lt;&gt;0,H1311:R1311))</f>
        <v>1997.4443874990093</v>
      </c>
      <c r="AI1311">
        <f t="shared" si="66"/>
        <v>89.022946811623399</v>
      </c>
    </row>
    <row r="1312" spans="1:35" x14ac:dyDescent="0.2">
      <c r="A1312" s="2" t="s">
        <v>1366</v>
      </c>
      <c r="B1312" s="2">
        <v>38262</v>
      </c>
      <c r="C1312" s="5">
        <v>971</v>
      </c>
      <c r="D1312" s="5">
        <f t="shared" si="64"/>
        <v>37152402</v>
      </c>
      <c r="E1312" s="5">
        <v>971</v>
      </c>
      <c r="F1312" s="5">
        <f t="shared" si="65"/>
        <v>1</v>
      </c>
      <c r="G1312" s="5">
        <v>56</v>
      </c>
      <c r="H1312" s="14">
        <v>1352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589</v>
      </c>
      <c r="AC1312" s="14">
        <v>1352</v>
      </c>
      <c r="AD1312" s="14" t="e">
        <v>#NUM!</v>
      </c>
      <c r="AE1312" s="14" t="e">
        <v>#NUM!</v>
      </c>
      <c r="AF1312" s="14" t="e">
        <f t="array" ref="AF1312">TTEST(IF(H1312:R1312&lt;&gt;0,H1312:R1312),IF(S1312:AA1312&lt;&gt;0,S1312:AA1312),2,3)</f>
        <v>#DIV/0!</v>
      </c>
      <c r="AG1312">
        <f t="array" ref="AG1312">AVERAGE(IF(H1312:R1312&lt;&gt;0,H1312:R1312))</f>
        <v>1352</v>
      </c>
      <c r="AH1312" t="e">
        <f t="array" ref="AH1312">STDEV(IF(H1312:R1312&lt;&gt;0,H1312:R1312))</f>
        <v>#DIV/0!</v>
      </c>
      <c r="AI1312" t="e">
        <f t="shared" si="66"/>
        <v>#DIV/0!</v>
      </c>
    </row>
    <row r="1313" spans="1:35" x14ac:dyDescent="0.2">
      <c r="A1313" s="2" t="s">
        <v>1217</v>
      </c>
      <c r="B1313" s="2">
        <v>17036</v>
      </c>
      <c r="C1313" s="5">
        <v>3274</v>
      </c>
      <c r="D1313" s="5">
        <f t="shared" si="64"/>
        <v>37138480</v>
      </c>
      <c r="E1313" s="5">
        <v>2180</v>
      </c>
      <c r="F1313" s="5">
        <f t="shared" si="65"/>
        <v>1</v>
      </c>
      <c r="G1313" s="5">
        <v>136</v>
      </c>
      <c r="H1313" s="14">
        <v>0</v>
      </c>
      <c r="I1313" s="14">
        <v>0</v>
      </c>
      <c r="J1313" s="14">
        <v>495.95538449999998</v>
      </c>
      <c r="K1313" s="14">
        <v>0</v>
      </c>
      <c r="L1313" s="14">
        <v>0</v>
      </c>
      <c r="M1313" s="14">
        <v>0</v>
      </c>
      <c r="N1313" s="14">
        <v>0</v>
      </c>
      <c r="O1313" s="14">
        <v>798.3432603</v>
      </c>
      <c r="P1313" s="14">
        <v>0</v>
      </c>
      <c r="Q1313" s="14">
        <v>0</v>
      </c>
      <c r="R1313" s="14">
        <v>2246.4572159999998</v>
      </c>
      <c r="S1313" s="14">
        <v>0</v>
      </c>
      <c r="T1313" s="14">
        <v>1437.5340630000001</v>
      </c>
      <c r="U1313" s="14">
        <v>0</v>
      </c>
      <c r="V1313" s="14">
        <v>0</v>
      </c>
      <c r="W1313" s="14">
        <v>2547.4006570000001</v>
      </c>
      <c r="X1313" s="14">
        <v>0</v>
      </c>
      <c r="Y1313" s="14">
        <v>13212.14971</v>
      </c>
      <c r="Z1313" s="14">
        <v>0</v>
      </c>
      <c r="AA1313" s="14">
        <v>0</v>
      </c>
      <c r="AB1313" s="14">
        <v>2180</v>
      </c>
      <c r="AC1313" s="14">
        <v>798.3432603</v>
      </c>
      <c r="AD1313" s="14">
        <v>2547.4006570000001</v>
      </c>
      <c r="AE1313" s="14">
        <v>3.1908588500000001</v>
      </c>
      <c r="AF1313" s="14">
        <f t="array" ref="AF1313">TTEST(IF(H1313:R1313&lt;&gt;0,H1313:R1313),IF(S1313:AA1313&lt;&gt;0,S1313:AA1313),2,3)</f>
        <v>0.34871188619669091</v>
      </c>
      <c r="AG1313">
        <f t="array" ref="AG1313">AVERAGE(IF(H1313:R1313&lt;&gt;0,H1313:R1313))</f>
        <v>1180.2519536</v>
      </c>
      <c r="AH1313">
        <f t="array" ref="AH1313">STDEV(IF(H1313:R1313&lt;&gt;0,H1313:R1313))</f>
        <v>935.65744427904724</v>
      </c>
      <c r="AI1313">
        <f t="shared" si="66"/>
        <v>126.14145922917552</v>
      </c>
    </row>
    <row r="1314" spans="1:35" x14ac:dyDescent="0.2">
      <c r="A1314" s="2" t="s">
        <v>1369</v>
      </c>
      <c r="B1314" s="2">
        <v>34798</v>
      </c>
      <c r="C1314" s="5">
        <v>1061</v>
      </c>
      <c r="D1314" s="5">
        <f t="shared" si="64"/>
        <v>36920678</v>
      </c>
      <c r="E1314" s="5">
        <v>1061</v>
      </c>
      <c r="F1314" s="5">
        <f t="shared" si="65"/>
        <v>1</v>
      </c>
      <c r="G1314" s="5">
        <v>34</v>
      </c>
      <c r="H1314" s="14">
        <v>809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1312.335726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809</v>
      </c>
      <c r="AD1314" s="14">
        <v>1312.335726</v>
      </c>
      <c r="AE1314" s="14">
        <v>1.6221702419999999</v>
      </c>
      <c r="AF1314" s="14" t="e">
        <f t="array" ref="AF1314">TTEST(IF(H1314:R1314&lt;&gt;0,H1314:R1314),IF(S1314:AA1314&lt;&gt;0,S1314:AA1314),2,3)</f>
        <v>#DIV/0!</v>
      </c>
      <c r="AG1314">
        <f t="array" ref="AG1314">AVERAGE(IF(H1314:R1314&lt;&gt;0,H1314:R1314))</f>
        <v>809</v>
      </c>
      <c r="AH1314" t="e">
        <f t="array" ref="AH1314">STDEV(IF(H1314:R1314&lt;&gt;0,H1314:R1314))</f>
        <v>#DIV/0!</v>
      </c>
      <c r="AI1314" t="e">
        <f t="shared" si="66"/>
        <v>#DIV/0!</v>
      </c>
    </row>
    <row r="1315" spans="1:35" x14ac:dyDescent="0.2">
      <c r="A1315" s="2" t="s">
        <v>1317</v>
      </c>
      <c r="B1315" s="2">
        <v>20060</v>
      </c>
      <c r="C1315" s="5">
        <v>2112</v>
      </c>
      <c r="D1315" s="5">
        <f t="shared" si="64"/>
        <v>36509200</v>
      </c>
      <c r="E1315" s="5">
        <v>1820</v>
      </c>
      <c r="F1315" s="5">
        <f t="shared" si="65"/>
        <v>1</v>
      </c>
      <c r="G1315" s="5">
        <v>74</v>
      </c>
      <c r="H1315" s="14">
        <v>0</v>
      </c>
      <c r="I1315" s="14">
        <v>4534</v>
      </c>
      <c r="J1315" s="14">
        <v>404.02767599999999</v>
      </c>
      <c r="K1315" s="14">
        <v>0</v>
      </c>
      <c r="L1315" s="14">
        <v>0</v>
      </c>
      <c r="M1315" s="14">
        <v>2891.7192789999999</v>
      </c>
      <c r="N1315" s="14">
        <v>0</v>
      </c>
      <c r="O1315" s="14">
        <v>0</v>
      </c>
      <c r="P1315" s="14">
        <v>972.40544050000005</v>
      </c>
      <c r="Q1315" s="14">
        <v>689.92307889999995</v>
      </c>
      <c r="R1315" s="14">
        <v>3468.5718619999998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1820</v>
      </c>
      <c r="AC1315" s="14">
        <v>1932.0623599999999</v>
      </c>
      <c r="AD1315" s="14" t="e">
        <v>#NUM!</v>
      </c>
      <c r="AE1315" s="14" t="e">
        <v>#NUM!</v>
      </c>
      <c r="AF1315" s="14" t="e">
        <f t="array" ref="AF1315">TTEST(IF(H1315:R1315&lt;&gt;0,H1315:R1315),IF(S1315:AA1315&lt;&gt;0,S1315:AA1315),2,3)</f>
        <v>#DIV/0!</v>
      </c>
      <c r="AG1315">
        <f t="array" ref="AG1315">AVERAGE(IF(H1315:R1315&lt;&gt;0,H1315:R1315))</f>
        <v>2160.1078893999997</v>
      </c>
      <c r="AH1315">
        <f t="array" ref="AH1315">STDEV(IF(H1315:R1315&lt;&gt;0,H1315:R1315))</f>
        <v>1705.2035154664982</v>
      </c>
      <c r="AI1315">
        <f t="shared" si="66"/>
        <v>126.67742412019669</v>
      </c>
    </row>
    <row r="1316" spans="1:35" x14ac:dyDescent="0.2">
      <c r="A1316" s="2" t="s">
        <v>1197</v>
      </c>
      <c r="B1316" s="2">
        <v>19938</v>
      </c>
      <c r="C1316" s="5">
        <v>2955</v>
      </c>
      <c r="D1316" s="5">
        <f t="shared" si="64"/>
        <v>36426726</v>
      </c>
      <c r="E1316" s="5">
        <v>1827</v>
      </c>
      <c r="F1316" s="5">
        <f t="shared" si="65"/>
        <v>1</v>
      </c>
      <c r="G1316" s="5">
        <v>85</v>
      </c>
      <c r="H1316" s="14">
        <v>0</v>
      </c>
      <c r="I1316" s="14">
        <v>2354</v>
      </c>
      <c r="J1316" s="14">
        <v>1142.994751</v>
      </c>
      <c r="K1316" s="14">
        <v>0</v>
      </c>
      <c r="L1316" s="14">
        <v>0</v>
      </c>
      <c r="M1316" s="14">
        <v>8444.7504150000004</v>
      </c>
      <c r="N1316" s="14">
        <v>0</v>
      </c>
      <c r="O1316" s="14">
        <v>1297.5373509999999</v>
      </c>
      <c r="P1316" s="14">
        <v>3992.8028220000001</v>
      </c>
      <c r="Q1316" s="14">
        <v>0</v>
      </c>
      <c r="R1316" s="14">
        <v>3938.4405029999998</v>
      </c>
      <c r="S1316" s="14">
        <v>0</v>
      </c>
      <c r="T1316" s="14">
        <v>1299.513314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1170</v>
      </c>
      <c r="AC1316" s="14">
        <v>3146.2202520000001</v>
      </c>
      <c r="AD1316" s="14">
        <v>1299.513314</v>
      </c>
      <c r="AE1316" s="14">
        <v>0.41303952300000002</v>
      </c>
      <c r="AF1316" s="14" t="e">
        <f t="array" ref="AF1316">TTEST(IF(H1316:R1316&lt;&gt;0,H1316:R1316),IF(S1316:AA1316&lt;&gt;0,S1316:AA1316),2,3)</f>
        <v>#DIV/0!</v>
      </c>
      <c r="AG1316">
        <f t="array" ref="AG1316">AVERAGE(IF(H1316:R1316&lt;&gt;0,H1316:R1316))</f>
        <v>3528.4209736666671</v>
      </c>
      <c r="AH1316">
        <f t="array" ref="AH1316">STDEV(IF(H1316:R1316&lt;&gt;0,H1316:R1316))</f>
        <v>2705.565608750725</v>
      </c>
      <c r="AI1316">
        <f t="shared" si="66"/>
        <v>130.4134323061524</v>
      </c>
    </row>
    <row r="1317" spans="1:35" x14ac:dyDescent="0.2">
      <c r="A1317" s="2" t="s">
        <v>1429</v>
      </c>
      <c r="B1317" s="2">
        <v>36481</v>
      </c>
      <c r="C1317" s="5">
        <v>810</v>
      </c>
      <c r="D1317" s="5">
        <f t="shared" si="64"/>
        <v>36408038</v>
      </c>
      <c r="E1317" s="5">
        <v>998</v>
      </c>
      <c r="F1317" s="5">
        <f t="shared" si="65"/>
        <v>1</v>
      </c>
      <c r="G1317" s="5">
        <v>67</v>
      </c>
      <c r="H1317" s="14">
        <v>0</v>
      </c>
      <c r="I1317" s="14">
        <v>942</v>
      </c>
      <c r="J1317" s="14">
        <v>10.86817404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1054.3915099999999</v>
      </c>
      <c r="S1317" s="14">
        <v>0</v>
      </c>
      <c r="T1317" s="14">
        <v>1232.394254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942</v>
      </c>
      <c r="AD1317" s="14">
        <v>1232.394254</v>
      </c>
      <c r="AE1317" s="14">
        <v>1.3082741550000001</v>
      </c>
      <c r="AF1317" s="14" t="e">
        <f t="array" ref="AF1317">TTEST(IF(H1317:R1317&lt;&gt;0,H1317:R1317),IF(S1317:AA1317&lt;&gt;0,S1317:AA1317),2,3)</f>
        <v>#DIV/0!</v>
      </c>
      <c r="AG1317">
        <f t="array" ref="AG1317">AVERAGE(IF(H1317:R1317&lt;&gt;0,H1317:R1317))</f>
        <v>669.0865613466666</v>
      </c>
      <c r="AH1317">
        <f t="array" ref="AH1317">STDEV(IF(H1317:R1317&lt;&gt;0,H1317:R1317))</f>
        <v>572.79712544797383</v>
      </c>
      <c r="AI1317">
        <f t="shared" si="66"/>
        <v>116.81039090819225</v>
      </c>
    </row>
    <row r="1318" spans="1:35" x14ac:dyDescent="0.2">
      <c r="A1318" s="2" t="s">
        <v>730</v>
      </c>
      <c r="B1318" s="2">
        <v>12175</v>
      </c>
      <c r="C1318" s="5">
        <v>12683</v>
      </c>
      <c r="D1318" s="5">
        <f t="shared" si="64"/>
        <v>36378900</v>
      </c>
      <c r="E1318" s="5">
        <v>2988</v>
      </c>
      <c r="F1318" s="5">
        <f t="shared" si="65"/>
        <v>1</v>
      </c>
      <c r="G1318" s="5">
        <v>143</v>
      </c>
      <c r="H1318" s="14">
        <v>0</v>
      </c>
      <c r="I1318" s="14">
        <v>51142</v>
      </c>
      <c r="J1318" s="14">
        <v>323.1909053</v>
      </c>
      <c r="K1318" s="14">
        <v>0</v>
      </c>
      <c r="L1318" s="14">
        <v>0</v>
      </c>
      <c r="M1318" s="14">
        <v>2771.6746840000001</v>
      </c>
      <c r="N1318" s="14">
        <v>0</v>
      </c>
      <c r="O1318" s="14">
        <v>0</v>
      </c>
      <c r="P1318" s="14">
        <v>0</v>
      </c>
      <c r="Q1318" s="14">
        <v>28478.449509999999</v>
      </c>
      <c r="R1318" s="14">
        <v>3203.9552829999998</v>
      </c>
      <c r="S1318" s="14">
        <v>0</v>
      </c>
      <c r="T1318" s="14">
        <v>0</v>
      </c>
      <c r="U1318" s="14">
        <v>0</v>
      </c>
      <c r="V1318" s="14">
        <v>0</v>
      </c>
      <c r="W1318" s="14">
        <v>1770.114448</v>
      </c>
      <c r="X1318" s="14">
        <v>11527.76879</v>
      </c>
      <c r="Y1318" s="14">
        <v>0</v>
      </c>
      <c r="Z1318" s="14">
        <v>0</v>
      </c>
      <c r="AA1318" s="14">
        <v>0</v>
      </c>
      <c r="AB1318" s="14">
        <v>2250</v>
      </c>
      <c r="AC1318" s="14">
        <v>3203.9552829999998</v>
      </c>
      <c r="AD1318" s="14">
        <v>6648.9416199999996</v>
      </c>
      <c r="AE1318" s="14">
        <v>2.0752292190000001</v>
      </c>
      <c r="AF1318" s="14">
        <f t="array" ref="AF1318">TTEST(IF(H1318:R1318&lt;&gt;0,H1318:R1318),IF(S1318:AA1318&lt;&gt;0,S1318:AA1318),2,3)</f>
        <v>0.38437875701175661</v>
      </c>
      <c r="AG1318">
        <f t="array" ref="AG1318">AVERAGE(IF(H1318:R1318&lt;&gt;0,H1318:R1318))</f>
        <v>17183.85407646</v>
      </c>
      <c r="AH1318">
        <f t="array" ref="AH1318">STDEV(IF(H1318:R1318&lt;&gt;0,H1318:R1318))</f>
        <v>22181.940899405778</v>
      </c>
      <c r="AI1318">
        <f t="shared" si="66"/>
        <v>77.467766028176243</v>
      </c>
    </row>
    <row r="1319" spans="1:35" x14ac:dyDescent="0.2">
      <c r="A1319" s="2" t="s">
        <v>1030</v>
      </c>
      <c r="B1319" s="2">
        <v>27100</v>
      </c>
      <c r="C1319" s="5">
        <v>3145</v>
      </c>
      <c r="D1319" s="5">
        <f t="shared" si="64"/>
        <v>36286900</v>
      </c>
      <c r="E1319" s="5">
        <v>1339</v>
      </c>
      <c r="F1319" s="5">
        <f t="shared" si="65"/>
        <v>1</v>
      </c>
      <c r="G1319" s="5">
        <v>105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5874.2000379999999</v>
      </c>
      <c r="P1319" s="14">
        <v>275.13555830000001</v>
      </c>
      <c r="Q1319" s="14">
        <v>0</v>
      </c>
      <c r="R1319" s="14">
        <v>7483.6144299999996</v>
      </c>
      <c r="S1319" s="14">
        <v>0</v>
      </c>
      <c r="T1319" s="14">
        <v>1338.9132420000001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752</v>
      </c>
      <c r="AC1319" s="14">
        <v>5874.2000379999999</v>
      </c>
      <c r="AD1319" s="14">
        <v>1338.9132420000001</v>
      </c>
      <c r="AE1319" s="14">
        <v>0.22793116199999999</v>
      </c>
      <c r="AF1319" s="14" t="e">
        <f t="array" ref="AF1319">TTEST(IF(H1319:R1319&lt;&gt;0,H1319:R1319),IF(S1319:AA1319&lt;&gt;0,S1319:AA1319),2,3)</f>
        <v>#DIV/0!</v>
      </c>
      <c r="AG1319">
        <f t="array" ref="AG1319">AVERAGE(IF(H1319:R1319&lt;&gt;0,H1319:R1319))</f>
        <v>4544.3166754333333</v>
      </c>
      <c r="AH1319">
        <f t="array" ref="AH1319">STDEV(IF(H1319:R1319&lt;&gt;0,H1319:R1319))</f>
        <v>3783.779093639062</v>
      </c>
      <c r="AI1319">
        <f t="shared" si="66"/>
        <v>120.09994671921562</v>
      </c>
    </row>
    <row r="1320" spans="1:35" x14ac:dyDescent="0.2">
      <c r="A1320" s="2" t="s">
        <v>1389</v>
      </c>
      <c r="B1320" s="2">
        <v>34693</v>
      </c>
      <c r="C1320" s="5">
        <v>1006</v>
      </c>
      <c r="D1320" s="5">
        <f t="shared" si="64"/>
        <v>36219492</v>
      </c>
      <c r="E1320" s="5">
        <v>1044</v>
      </c>
      <c r="F1320" s="5">
        <f t="shared" si="65"/>
        <v>1</v>
      </c>
      <c r="G1320" s="5">
        <v>60</v>
      </c>
      <c r="H1320" s="14">
        <v>0</v>
      </c>
      <c r="I1320" s="14">
        <v>1517</v>
      </c>
      <c r="J1320" s="14">
        <v>516.51242139999999</v>
      </c>
      <c r="K1320" s="14">
        <v>199.32588899999999</v>
      </c>
      <c r="L1320" s="14">
        <v>0</v>
      </c>
      <c r="M1320" s="14">
        <v>1714.1923420000001</v>
      </c>
      <c r="N1320" s="14">
        <v>0</v>
      </c>
      <c r="O1320" s="14">
        <v>0</v>
      </c>
      <c r="P1320" s="14">
        <v>747.73289299999999</v>
      </c>
      <c r="Q1320" s="14">
        <v>0</v>
      </c>
      <c r="R1320" s="14">
        <v>1340.6813890000001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1044.2071410000001</v>
      </c>
      <c r="AD1320" s="14" t="e">
        <v>#NUM!</v>
      </c>
      <c r="AE1320" s="14" t="e">
        <v>#NUM!</v>
      </c>
      <c r="AF1320" s="14" t="e">
        <f t="array" ref="AF1320">TTEST(IF(H1320:R1320&lt;&gt;0,H1320:R1320),IF(S1320:AA1320&lt;&gt;0,S1320:AA1320),2,3)</f>
        <v>#DIV/0!</v>
      </c>
      <c r="AG1320">
        <f t="array" ref="AG1320">AVERAGE(IF(H1320:R1320&lt;&gt;0,H1320:R1320))</f>
        <v>1005.9074890666667</v>
      </c>
      <c r="AH1320">
        <f t="array" ref="AH1320">STDEV(IF(H1320:R1320&lt;&gt;0,H1320:R1320))</f>
        <v>605.25896665481264</v>
      </c>
      <c r="AI1320">
        <f t="shared" si="66"/>
        <v>166.19456207748334</v>
      </c>
    </row>
    <row r="1321" spans="1:35" x14ac:dyDescent="0.2">
      <c r="A1321" s="2" t="s">
        <v>1376</v>
      </c>
      <c r="B1321" s="2">
        <v>34294</v>
      </c>
      <c r="C1321" s="5">
        <v>1051</v>
      </c>
      <c r="D1321" s="5">
        <f t="shared" si="64"/>
        <v>36042994</v>
      </c>
      <c r="E1321" s="5">
        <v>1051</v>
      </c>
      <c r="F1321" s="5">
        <f t="shared" si="65"/>
        <v>1</v>
      </c>
      <c r="G1321" s="5">
        <v>28</v>
      </c>
      <c r="H1321" s="14">
        <v>844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1257.800178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844</v>
      </c>
      <c r="AD1321" s="14">
        <v>1257.800178</v>
      </c>
      <c r="AE1321" s="14">
        <v>1.4902845709999999</v>
      </c>
      <c r="AF1321" s="14" t="e">
        <f t="array" ref="AF1321">TTEST(IF(H1321:R1321&lt;&gt;0,H1321:R1321),IF(S1321:AA1321&lt;&gt;0,S1321:AA1321),2,3)</f>
        <v>#DIV/0!</v>
      </c>
      <c r="AG1321">
        <f t="array" ref="AG1321">AVERAGE(IF(H1321:R1321&lt;&gt;0,H1321:R1321))</f>
        <v>844</v>
      </c>
      <c r="AH1321" t="e">
        <f t="array" ref="AH1321">STDEV(IF(H1321:R1321&lt;&gt;0,H1321:R1321))</f>
        <v>#DIV/0!</v>
      </c>
      <c r="AI1321" t="e">
        <f t="shared" si="66"/>
        <v>#DIV/0!</v>
      </c>
    </row>
    <row r="1322" spans="1:35" x14ac:dyDescent="0.2">
      <c r="A1322" s="2" t="s">
        <v>1377</v>
      </c>
      <c r="B1322" s="2">
        <v>31655</v>
      </c>
      <c r="C1322" s="5">
        <v>1138</v>
      </c>
      <c r="D1322" s="5">
        <f t="shared" si="64"/>
        <v>36023390</v>
      </c>
      <c r="E1322" s="5">
        <v>1138</v>
      </c>
      <c r="F1322" s="5">
        <f t="shared" si="65"/>
        <v>1</v>
      </c>
      <c r="G1322" s="5"/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1137.628125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 t="e">
        <v>#NUM!</v>
      </c>
      <c r="AD1322" s="14">
        <v>1137.628125</v>
      </c>
      <c r="AE1322" s="14" t="e">
        <v>#NUM!</v>
      </c>
      <c r="AF1322" s="14" t="e">
        <f t="array" ref="AF1322">TTEST(IF(H1322:R1322&lt;&gt;0,H1322:R1322),IF(S1322:AA1322&lt;&gt;0,S1322:AA1322),2,3)</f>
        <v>#DIV/0!</v>
      </c>
      <c r="AG1322" t="e">
        <f t="array" ref="AG1322">AVERAGE(IF(H1322:R1322&lt;&gt;0,H1322:R1322))</f>
        <v>#DIV/0!</v>
      </c>
      <c r="AH1322" t="e">
        <f t="array" ref="AH1322">STDEV(IF(H1322:R1322&lt;&gt;0,H1322:R1322))</f>
        <v>#DIV/0!</v>
      </c>
      <c r="AI1322" t="e">
        <f t="shared" si="66"/>
        <v>#DIV/0!</v>
      </c>
    </row>
    <row r="1323" spans="1:35" x14ac:dyDescent="0.2">
      <c r="A1323" s="2" t="s">
        <v>1330</v>
      </c>
      <c r="B1323" s="2">
        <v>51723</v>
      </c>
      <c r="C1323" s="5">
        <v>800</v>
      </c>
      <c r="D1323" s="5">
        <f t="shared" si="64"/>
        <v>35947485</v>
      </c>
      <c r="E1323" s="5">
        <v>695</v>
      </c>
      <c r="F1323" s="5">
        <f t="shared" si="65"/>
        <v>1</v>
      </c>
      <c r="G1323" s="5">
        <v>37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695.24635660000001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1130.9759160000001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573</v>
      </c>
      <c r="AC1323" s="14">
        <v>695.24635660000001</v>
      </c>
      <c r="AD1323" s="14">
        <v>1130.9759160000001</v>
      </c>
      <c r="AE1323" s="14">
        <v>1.6267268500000001</v>
      </c>
      <c r="AF1323" s="14" t="e">
        <f t="array" ref="AF1323">TTEST(IF(H1323:R1323&lt;&gt;0,H1323:R1323),IF(S1323:AA1323&lt;&gt;0,S1323:AA1323),2,3)</f>
        <v>#DIV/0!</v>
      </c>
      <c r="AG1323">
        <f t="array" ref="AG1323">AVERAGE(IF(H1323:R1323&lt;&gt;0,H1323:R1323))</f>
        <v>695.24635660000001</v>
      </c>
      <c r="AH1323" t="e">
        <f t="array" ref="AH1323">STDEV(IF(H1323:R1323&lt;&gt;0,H1323:R1323))</f>
        <v>#DIV/0!</v>
      </c>
      <c r="AI1323" t="e">
        <f t="shared" si="66"/>
        <v>#DIV/0!</v>
      </c>
    </row>
    <row r="1324" spans="1:35" x14ac:dyDescent="0.2">
      <c r="A1324" s="2" t="s">
        <v>1378</v>
      </c>
      <c r="B1324" s="2">
        <v>7615</v>
      </c>
      <c r="C1324" s="5">
        <v>4720</v>
      </c>
      <c r="D1324" s="5">
        <f t="shared" si="64"/>
        <v>35942800</v>
      </c>
      <c r="E1324" s="5">
        <v>4720</v>
      </c>
      <c r="F1324" s="5">
        <f t="shared" si="65"/>
        <v>1</v>
      </c>
      <c r="G1324" s="5"/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4719.7414449999997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4719.7414449999997</v>
      </c>
      <c r="AD1324" s="14" t="e">
        <v>#NUM!</v>
      </c>
      <c r="AE1324" s="14" t="e">
        <v>#NUM!</v>
      </c>
      <c r="AF1324" s="14" t="e">
        <f t="array" ref="AF1324">TTEST(IF(H1324:R1324&lt;&gt;0,H1324:R1324),IF(S1324:AA1324&lt;&gt;0,S1324:AA1324),2,3)</f>
        <v>#DIV/0!</v>
      </c>
      <c r="AG1324">
        <f t="array" ref="AG1324">AVERAGE(IF(H1324:R1324&lt;&gt;0,H1324:R1324))</f>
        <v>4719.7414449999997</v>
      </c>
      <c r="AH1324" t="e">
        <f t="array" ref="AH1324">STDEV(IF(H1324:R1324&lt;&gt;0,H1324:R1324))</f>
        <v>#DIV/0!</v>
      </c>
      <c r="AI1324" t="e">
        <f t="shared" si="66"/>
        <v>#DIV/0!</v>
      </c>
    </row>
    <row r="1325" spans="1:35" x14ac:dyDescent="0.2">
      <c r="A1325" s="2" t="s">
        <v>1324</v>
      </c>
      <c r="B1325" s="2">
        <v>11161</v>
      </c>
      <c r="C1325" s="5">
        <v>3766</v>
      </c>
      <c r="D1325" s="5">
        <f t="shared" si="64"/>
        <v>35938420</v>
      </c>
      <c r="E1325" s="5">
        <v>3220</v>
      </c>
      <c r="F1325" s="5">
        <f t="shared" si="65"/>
        <v>1</v>
      </c>
      <c r="G1325" s="5">
        <v>54</v>
      </c>
      <c r="H1325" s="14">
        <v>0</v>
      </c>
      <c r="I1325" s="14">
        <v>4793</v>
      </c>
      <c r="J1325" s="14">
        <v>1383.106636</v>
      </c>
      <c r="K1325" s="14">
        <v>0</v>
      </c>
      <c r="L1325" s="14">
        <v>0</v>
      </c>
      <c r="M1325" s="14">
        <v>0</v>
      </c>
      <c r="N1325" s="14">
        <v>0</v>
      </c>
      <c r="O1325" s="14">
        <v>3262.770235</v>
      </c>
      <c r="P1325" s="14">
        <v>3177.2042299999998</v>
      </c>
      <c r="Q1325" s="14">
        <v>0</v>
      </c>
      <c r="R1325" s="14">
        <v>7211.7749350000004</v>
      </c>
      <c r="S1325" s="14">
        <v>2529.4069420000001</v>
      </c>
      <c r="T1325" s="14">
        <v>3115.4752229999999</v>
      </c>
      <c r="U1325" s="14">
        <v>0</v>
      </c>
      <c r="V1325" s="14">
        <v>4698.3785749999997</v>
      </c>
      <c r="W1325" s="14">
        <v>2145.6211029999999</v>
      </c>
      <c r="X1325" s="14">
        <v>0</v>
      </c>
      <c r="Y1325" s="14">
        <v>0</v>
      </c>
      <c r="Z1325" s="14">
        <v>4470.6709719999999</v>
      </c>
      <c r="AA1325" s="14">
        <v>7406.4401760000001</v>
      </c>
      <c r="AB1325" s="14">
        <v>996</v>
      </c>
      <c r="AC1325" s="14">
        <v>3262.770235</v>
      </c>
      <c r="AD1325" s="14">
        <v>3793.073097</v>
      </c>
      <c r="AE1325" s="14">
        <v>1.1625314760000001</v>
      </c>
      <c r="AF1325" s="14">
        <f t="array" ref="AF1325">TTEST(IF(H1325:R1325&lt;&gt;0,H1325:R1325),IF(S1325:AA1325&lt;&gt;0,S1325:AA1325),2,3)</f>
        <v>0.94118015903398033</v>
      </c>
      <c r="AG1325">
        <f t="array" ref="AG1325">AVERAGE(IF(H1325:R1325&lt;&gt;0,H1325:R1325))</f>
        <v>3965.5712072000001</v>
      </c>
      <c r="AH1325">
        <f t="array" ref="AH1325">STDEV(IF(H1325:R1325&lt;&gt;0,H1325:R1325))</f>
        <v>2179.8538946627245</v>
      </c>
      <c r="AI1325">
        <f t="shared" si="66"/>
        <v>181.91912847505628</v>
      </c>
    </row>
    <row r="1326" spans="1:35" x14ac:dyDescent="0.2">
      <c r="A1326" s="2" t="s">
        <v>393</v>
      </c>
      <c r="B1326" s="2">
        <v>83123</v>
      </c>
      <c r="C1326" s="5">
        <v>4055</v>
      </c>
      <c r="D1326" s="5">
        <f t="shared" si="64"/>
        <v>35909136</v>
      </c>
      <c r="E1326" s="5">
        <v>432</v>
      </c>
      <c r="F1326" s="5">
        <f t="shared" si="65"/>
        <v>1</v>
      </c>
      <c r="G1326" s="5">
        <v>235</v>
      </c>
      <c r="H1326" s="14">
        <v>0</v>
      </c>
      <c r="I1326" s="14">
        <v>427</v>
      </c>
      <c r="J1326" s="14">
        <v>21.283687050000001</v>
      </c>
      <c r="K1326" s="14">
        <v>447.96290160000001</v>
      </c>
      <c r="L1326" s="14">
        <v>0</v>
      </c>
      <c r="M1326" s="14">
        <v>967.96765849999997</v>
      </c>
      <c r="N1326" s="14">
        <v>0</v>
      </c>
      <c r="O1326" s="14">
        <v>25680.867880000002</v>
      </c>
      <c r="P1326" s="14">
        <v>0</v>
      </c>
      <c r="Q1326" s="14">
        <v>0</v>
      </c>
      <c r="R1326" s="14">
        <v>410.91225809999997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432</v>
      </c>
      <c r="AC1326" s="14">
        <v>437.4814508</v>
      </c>
      <c r="AD1326" s="14" t="e">
        <v>#NUM!</v>
      </c>
      <c r="AE1326" s="14" t="e">
        <v>#NUM!</v>
      </c>
      <c r="AF1326" s="14" t="e">
        <f t="array" ref="AF1326">TTEST(IF(H1326:R1326&lt;&gt;0,H1326:R1326),IF(S1326:AA1326&lt;&gt;0,S1326:AA1326),2,3)</f>
        <v>#DIV/0!</v>
      </c>
      <c r="AG1326">
        <f t="array" ref="AG1326">AVERAGE(IF(H1326:R1326&lt;&gt;0,H1326:R1326))</f>
        <v>4659.332397541667</v>
      </c>
      <c r="AH1326">
        <f t="array" ref="AH1326">STDEV(IF(H1326:R1326&lt;&gt;0,H1326:R1326))</f>
        <v>10302.814836282661</v>
      </c>
      <c r="AI1326">
        <f t="shared" si="66"/>
        <v>45.223877858439621</v>
      </c>
    </row>
    <row r="1327" spans="1:35" x14ac:dyDescent="0.2">
      <c r="A1327" s="2" t="s">
        <v>1196</v>
      </c>
      <c r="B1327" s="2">
        <v>8272</v>
      </c>
      <c r="C1327" s="5">
        <v>7127</v>
      </c>
      <c r="D1327" s="5">
        <f t="shared" si="64"/>
        <v>35900480</v>
      </c>
      <c r="E1327" s="5">
        <v>4340</v>
      </c>
      <c r="F1327" s="5">
        <f t="shared" si="65"/>
        <v>1</v>
      </c>
      <c r="G1327" s="5">
        <v>107</v>
      </c>
      <c r="H1327" s="14">
        <v>0</v>
      </c>
      <c r="I1327" s="14">
        <v>17431</v>
      </c>
      <c r="J1327" s="14">
        <v>2393.5113059999999</v>
      </c>
      <c r="K1327" s="14">
        <v>24523.927800000001</v>
      </c>
      <c r="L1327" s="14">
        <v>899.02728990000003</v>
      </c>
      <c r="M1327" s="14">
        <v>6254.517863</v>
      </c>
      <c r="N1327" s="14">
        <v>3260.8102950000002</v>
      </c>
      <c r="O1327" s="14">
        <v>4219.3459430000003</v>
      </c>
      <c r="P1327" s="14">
        <v>2333.0963379999998</v>
      </c>
      <c r="Q1327" s="14">
        <v>4461.0187239999996</v>
      </c>
      <c r="R1327" s="14">
        <v>5488.9666649999999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4340.1823340000001</v>
      </c>
      <c r="AD1327" s="14" t="e">
        <v>#NUM!</v>
      </c>
      <c r="AE1327" s="14" t="e">
        <v>#NUM!</v>
      </c>
      <c r="AF1327" s="14" t="e">
        <f t="array" ref="AF1327">TTEST(IF(H1327:R1327&lt;&gt;0,H1327:R1327),IF(S1327:AA1327&lt;&gt;0,S1327:AA1327),2,3)</f>
        <v>#DIV/0!</v>
      </c>
      <c r="AG1327">
        <f t="array" ref="AG1327">AVERAGE(IF(H1327:R1327&lt;&gt;0,H1327:R1327))</f>
        <v>7126.5222223900009</v>
      </c>
      <c r="AH1327">
        <f t="array" ref="AH1327">STDEV(IF(H1327:R1327&lt;&gt;0,H1327:R1327))</f>
        <v>7651.828333516014</v>
      </c>
      <c r="AI1327">
        <f t="shared" si="66"/>
        <v>93.134894194827879</v>
      </c>
    </row>
    <row r="1328" spans="1:35" x14ac:dyDescent="0.2">
      <c r="A1328" s="2" t="s">
        <v>1358</v>
      </c>
      <c r="B1328" s="2">
        <v>21203</v>
      </c>
      <c r="C1328" s="5">
        <v>1809</v>
      </c>
      <c r="D1328" s="5">
        <f t="shared" si="64"/>
        <v>35599837</v>
      </c>
      <c r="E1328" s="5">
        <v>1679</v>
      </c>
      <c r="F1328" s="5">
        <f t="shared" si="65"/>
        <v>1</v>
      </c>
      <c r="G1328" s="5">
        <v>47</v>
      </c>
      <c r="H1328" s="14">
        <v>0</v>
      </c>
      <c r="I1328" s="14">
        <v>1679</v>
      </c>
      <c r="J1328" s="14">
        <v>590.5232555</v>
      </c>
      <c r="K1328" s="14">
        <v>0</v>
      </c>
      <c r="L1328" s="14">
        <v>0</v>
      </c>
      <c r="M1328" s="14">
        <v>0</v>
      </c>
      <c r="N1328" s="14">
        <v>2361.8201760000002</v>
      </c>
      <c r="O1328" s="14">
        <v>0</v>
      </c>
      <c r="P1328" s="14">
        <v>0</v>
      </c>
      <c r="Q1328" s="14">
        <v>0</v>
      </c>
      <c r="R1328" s="14">
        <v>2801.1716419999998</v>
      </c>
      <c r="S1328" s="14">
        <v>0</v>
      </c>
      <c r="T1328" s="14">
        <v>1611.9904079999999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2020.4100880000001</v>
      </c>
      <c r="AD1328" s="14">
        <v>1611.9904079999999</v>
      </c>
      <c r="AE1328" s="14">
        <v>0.79785307800000005</v>
      </c>
      <c r="AF1328" s="14" t="e">
        <f t="array" ref="AF1328">TTEST(IF(H1328:R1328&lt;&gt;0,H1328:R1328),IF(S1328:AA1328&lt;&gt;0,S1328:AA1328),2,3)</f>
        <v>#DIV/0!</v>
      </c>
      <c r="AG1328">
        <f t="array" ref="AG1328">AVERAGE(IF(H1328:R1328&lt;&gt;0,H1328:R1328))</f>
        <v>1858.1287683750002</v>
      </c>
      <c r="AH1328">
        <f t="array" ref="AH1328">STDEV(IF(H1328:R1328&lt;&gt;0,H1328:R1328))</f>
        <v>962.97209158950272</v>
      </c>
      <c r="AI1328">
        <f t="shared" si="66"/>
        <v>192.95769676023863</v>
      </c>
    </row>
    <row r="1329" spans="1:35" x14ac:dyDescent="0.2">
      <c r="A1329" s="2" t="s">
        <v>1386</v>
      </c>
      <c r="B1329" s="2">
        <v>30457</v>
      </c>
      <c r="C1329" s="5">
        <v>1153</v>
      </c>
      <c r="D1329" s="5">
        <f t="shared" si="64"/>
        <v>35116921</v>
      </c>
      <c r="E1329" s="5">
        <v>1153</v>
      </c>
      <c r="F1329" s="5">
        <f t="shared" si="65"/>
        <v>1</v>
      </c>
      <c r="G1329" s="5"/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1152.623486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 t="e">
        <v>#NUM!</v>
      </c>
      <c r="AD1329" s="14">
        <v>1152.623486</v>
      </c>
      <c r="AE1329" s="14" t="e">
        <v>#NUM!</v>
      </c>
      <c r="AF1329" s="14" t="e">
        <f t="array" ref="AF1329">TTEST(IF(H1329:R1329&lt;&gt;0,H1329:R1329),IF(S1329:AA1329&lt;&gt;0,S1329:AA1329),2,3)</f>
        <v>#DIV/0!</v>
      </c>
      <c r="AG1329" t="e">
        <f t="array" ref="AG1329">AVERAGE(IF(H1329:R1329&lt;&gt;0,H1329:R1329))</f>
        <v>#DIV/0!</v>
      </c>
      <c r="AH1329" t="e">
        <f t="array" ref="AH1329">STDEV(IF(H1329:R1329&lt;&gt;0,H1329:R1329))</f>
        <v>#DIV/0!</v>
      </c>
      <c r="AI1329" t="e">
        <f t="shared" si="66"/>
        <v>#DIV/0!</v>
      </c>
    </row>
    <row r="1330" spans="1:35" x14ac:dyDescent="0.2">
      <c r="A1330" s="2" t="s">
        <v>1380</v>
      </c>
      <c r="B1330" s="2">
        <v>65242</v>
      </c>
      <c r="C1330" s="5">
        <v>544</v>
      </c>
      <c r="D1330" s="5">
        <f t="shared" si="64"/>
        <v>35100196</v>
      </c>
      <c r="E1330" s="5">
        <v>538</v>
      </c>
      <c r="F1330" s="5">
        <f t="shared" si="65"/>
        <v>1</v>
      </c>
      <c r="G1330" s="5">
        <v>78</v>
      </c>
      <c r="H1330" s="14">
        <v>0</v>
      </c>
      <c r="I1330" s="14">
        <v>970</v>
      </c>
      <c r="J1330" s="14">
        <v>123.5504056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537.84688589999996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537.84688589999996</v>
      </c>
      <c r="AD1330" s="14" t="e">
        <v>#NUM!</v>
      </c>
      <c r="AE1330" s="14" t="e">
        <v>#NUM!</v>
      </c>
      <c r="AF1330" s="14" t="e">
        <f t="array" ref="AF1330">TTEST(IF(H1330:R1330&lt;&gt;0,H1330:R1330),IF(S1330:AA1330&lt;&gt;0,S1330:AA1330),2,3)</f>
        <v>#DIV/0!</v>
      </c>
      <c r="AG1330">
        <f t="array" ref="AG1330">AVERAGE(IF(H1330:R1330&lt;&gt;0,H1330:R1330))</f>
        <v>543.79909716666668</v>
      </c>
      <c r="AH1330">
        <f t="array" ref="AH1330">STDEV(IF(H1330:R1330&lt;&gt;0,H1330:R1330))</f>
        <v>423.25618788058318</v>
      </c>
      <c r="AI1330">
        <f t="shared" si="66"/>
        <v>128.47989296735179</v>
      </c>
    </row>
    <row r="1331" spans="1:35" x14ac:dyDescent="0.2">
      <c r="A1331" s="2" t="s">
        <v>1388</v>
      </c>
      <c r="B1331" s="2">
        <v>61301</v>
      </c>
      <c r="C1331" s="5">
        <v>572</v>
      </c>
      <c r="D1331" s="5">
        <f t="shared" si="64"/>
        <v>35064172</v>
      </c>
      <c r="E1331" s="5">
        <v>572</v>
      </c>
      <c r="F1331" s="5">
        <f t="shared" si="65"/>
        <v>1</v>
      </c>
      <c r="G1331" s="5">
        <v>137</v>
      </c>
      <c r="H1331" s="14">
        <v>0</v>
      </c>
      <c r="I1331" s="14">
        <v>0</v>
      </c>
      <c r="J1331" s="14">
        <v>16.287728479999998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1127.6526839999999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16.287728479999998</v>
      </c>
      <c r="AD1331" s="14">
        <v>1127.6526839999999</v>
      </c>
      <c r="AE1331" s="14">
        <v>69.233268820000006</v>
      </c>
      <c r="AF1331" s="14" t="e">
        <f t="array" ref="AF1331">TTEST(IF(H1331:R1331&lt;&gt;0,H1331:R1331),IF(S1331:AA1331&lt;&gt;0,S1331:AA1331),2,3)</f>
        <v>#DIV/0!</v>
      </c>
      <c r="AG1331">
        <f t="array" ref="AG1331">AVERAGE(IF(H1331:R1331&lt;&gt;0,H1331:R1331))</f>
        <v>16.287728479999998</v>
      </c>
      <c r="AH1331" t="e">
        <f t="array" ref="AH1331">STDEV(IF(H1331:R1331&lt;&gt;0,H1331:R1331))</f>
        <v>#DIV/0!</v>
      </c>
      <c r="AI1331" t="e">
        <f t="shared" si="66"/>
        <v>#DIV/0!</v>
      </c>
    </row>
    <row r="1332" spans="1:35" x14ac:dyDescent="0.2">
      <c r="A1332" s="2" t="s">
        <v>1334</v>
      </c>
      <c r="B1332" s="2">
        <v>45140</v>
      </c>
      <c r="C1332" s="5">
        <v>900</v>
      </c>
      <c r="D1332" s="5">
        <f t="shared" si="64"/>
        <v>34983500</v>
      </c>
      <c r="E1332" s="5">
        <v>775</v>
      </c>
      <c r="F1332" s="5">
        <f t="shared" si="65"/>
        <v>1</v>
      </c>
      <c r="G1332" s="5">
        <v>26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775.05039420000003</v>
      </c>
      <c r="Q1332" s="14">
        <v>0</v>
      </c>
      <c r="R1332" s="14">
        <v>757.86072330000002</v>
      </c>
      <c r="S1332" s="14">
        <v>0</v>
      </c>
      <c r="T1332" s="14">
        <v>1166.821005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766.45555879999995</v>
      </c>
      <c r="AD1332" s="14">
        <v>1166.821005</v>
      </c>
      <c r="AE1332" s="14">
        <v>1.5223596349999999</v>
      </c>
      <c r="AF1332" s="14" t="e">
        <f t="array" ref="AF1332">TTEST(IF(H1332:R1332&lt;&gt;0,H1332:R1332),IF(S1332:AA1332&lt;&gt;0,S1332:AA1332),2,3)</f>
        <v>#DIV/0!</v>
      </c>
      <c r="AG1332">
        <f t="array" ref="AG1332">AVERAGE(IF(H1332:R1332&lt;&gt;0,H1332:R1332))</f>
        <v>766.45555875000002</v>
      </c>
      <c r="AH1332">
        <f t="array" ref="AH1332">STDEV(IF(H1332:R1332&lt;&gt;0,H1332:R1332))</f>
        <v>12.154932859755071</v>
      </c>
      <c r="AI1332">
        <f t="shared" si="66"/>
        <v>6305.7161038522145</v>
      </c>
    </row>
    <row r="1333" spans="1:35" x14ac:dyDescent="0.2">
      <c r="A1333" s="2" t="s">
        <v>1394</v>
      </c>
      <c r="B1333" s="2">
        <v>15165</v>
      </c>
      <c r="C1333" s="5">
        <v>2228</v>
      </c>
      <c r="D1333" s="5">
        <f t="shared" si="64"/>
        <v>34940160</v>
      </c>
      <c r="E1333" s="5">
        <v>2304</v>
      </c>
      <c r="F1333" s="5">
        <f t="shared" si="65"/>
        <v>1</v>
      </c>
      <c r="G1333" s="5">
        <v>97</v>
      </c>
      <c r="H1333" s="14">
        <v>2304</v>
      </c>
      <c r="I1333" s="14">
        <v>0</v>
      </c>
      <c r="J1333" s="14">
        <v>38.212641069999997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4340.7194840000002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1171.106321</v>
      </c>
      <c r="AD1333" s="14">
        <v>4340.7194840000002</v>
      </c>
      <c r="AE1333" s="14">
        <v>3.7065118749999999</v>
      </c>
      <c r="AF1333" s="14" t="e">
        <f t="array" ref="AF1333">TTEST(IF(H1333:R1333&lt;&gt;0,H1333:R1333),IF(S1333:AA1333&lt;&gt;0,S1333:AA1333),2,3)</f>
        <v>#DIV/0!</v>
      </c>
      <c r="AG1333">
        <f t="array" ref="AG1333">AVERAGE(IF(H1333:R1333&lt;&gt;0,H1333:R1333))</f>
        <v>1171.1063205349999</v>
      </c>
      <c r="AH1333">
        <f t="array" ref="AH1333">STDEV(IF(H1333:R1333&lt;&gt;0,H1333:R1333))</f>
        <v>1602.1536062261612</v>
      </c>
      <c r="AI1333">
        <f t="shared" si="66"/>
        <v>73.095757858918148</v>
      </c>
    </row>
    <row r="1334" spans="1:35" x14ac:dyDescent="0.2">
      <c r="A1334" s="2" t="s">
        <v>1357</v>
      </c>
      <c r="B1334" s="2">
        <v>63330</v>
      </c>
      <c r="C1334" s="5">
        <v>606</v>
      </c>
      <c r="D1334" s="5">
        <f t="shared" si="64"/>
        <v>34831500</v>
      </c>
      <c r="E1334" s="5">
        <v>550</v>
      </c>
      <c r="F1334" s="5">
        <f t="shared" si="65"/>
        <v>1</v>
      </c>
      <c r="G1334" s="5">
        <v>90</v>
      </c>
      <c r="H1334" s="14">
        <v>0</v>
      </c>
      <c r="I1334" s="14">
        <v>0</v>
      </c>
      <c r="J1334" s="14">
        <v>24.61801917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738.66871660000004</v>
      </c>
      <c r="Q1334" s="14">
        <v>0</v>
      </c>
      <c r="R1334" s="14">
        <v>360.4857212</v>
      </c>
      <c r="S1334" s="14">
        <v>0</v>
      </c>
      <c r="T1334" s="14">
        <v>1302.0758189999999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360.4857212</v>
      </c>
      <c r="AD1334" s="14">
        <v>1302.0758189999999</v>
      </c>
      <c r="AE1334" s="14">
        <v>3.612003868</v>
      </c>
      <c r="AF1334" s="14" t="e">
        <f t="array" ref="AF1334">TTEST(IF(H1334:R1334&lt;&gt;0,H1334:R1334),IF(S1334:AA1334&lt;&gt;0,S1334:AA1334),2,3)</f>
        <v>#DIV/0!</v>
      </c>
      <c r="AG1334">
        <f t="array" ref="AG1334">AVERAGE(IF(H1334:R1334&lt;&gt;0,H1334:R1334))</f>
        <v>374.59081899000006</v>
      </c>
      <c r="AH1334">
        <f t="array" ref="AH1334">STDEV(IF(H1334:R1334&lt;&gt;0,H1334:R1334))</f>
        <v>357.23425782365348</v>
      </c>
      <c r="AI1334">
        <f t="shared" si="66"/>
        <v>104.8585937060142</v>
      </c>
    </row>
    <row r="1335" spans="1:35" x14ac:dyDescent="0.2">
      <c r="A1335" s="2" t="s">
        <v>1390</v>
      </c>
      <c r="B1335" s="2">
        <v>27884</v>
      </c>
      <c r="C1335" s="5">
        <v>1249</v>
      </c>
      <c r="D1335" s="5">
        <f t="shared" si="64"/>
        <v>34827116</v>
      </c>
      <c r="E1335" s="5">
        <v>1249</v>
      </c>
      <c r="F1335" s="5">
        <f t="shared" si="65"/>
        <v>1</v>
      </c>
      <c r="G1335" s="5"/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1249.320246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 t="e">
        <v>#NUM!</v>
      </c>
      <c r="AD1335" s="14">
        <v>1249.320246</v>
      </c>
      <c r="AE1335" s="14" t="e">
        <v>#NUM!</v>
      </c>
      <c r="AF1335" s="14" t="e">
        <f t="array" ref="AF1335">TTEST(IF(H1335:R1335&lt;&gt;0,H1335:R1335),IF(S1335:AA1335&lt;&gt;0,S1335:AA1335),2,3)</f>
        <v>#DIV/0!</v>
      </c>
      <c r="AG1335" t="e">
        <f t="array" ref="AG1335">AVERAGE(IF(H1335:R1335&lt;&gt;0,H1335:R1335))</f>
        <v>#DIV/0!</v>
      </c>
      <c r="AH1335" t="e">
        <f t="array" ref="AH1335">STDEV(IF(H1335:R1335&lt;&gt;0,H1335:R1335))</f>
        <v>#DIV/0!</v>
      </c>
      <c r="AI1335" t="e">
        <f t="shared" si="66"/>
        <v>#DIV/0!</v>
      </c>
    </row>
    <row r="1336" spans="1:35" x14ac:dyDescent="0.2">
      <c r="A1336" s="2" t="s">
        <v>1396</v>
      </c>
      <c r="B1336" s="2">
        <v>23378</v>
      </c>
      <c r="C1336" s="5">
        <v>1428</v>
      </c>
      <c r="D1336" s="5">
        <f t="shared" si="64"/>
        <v>34809842</v>
      </c>
      <c r="E1336" s="5">
        <v>1489</v>
      </c>
      <c r="F1336" s="5">
        <f t="shared" si="65"/>
        <v>1</v>
      </c>
      <c r="G1336" s="5">
        <v>75</v>
      </c>
      <c r="H1336" s="14">
        <v>0</v>
      </c>
      <c r="I1336" s="14">
        <v>0</v>
      </c>
      <c r="J1336" s="14">
        <v>109.7914603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1489.1067840000001</v>
      </c>
      <c r="U1336" s="14">
        <v>0</v>
      </c>
      <c r="V1336" s="14">
        <v>0</v>
      </c>
      <c r="W1336" s="14">
        <v>1517.2449999999999</v>
      </c>
      <c r="X1336" s="14">
        <v>0</v>
      </c>
      <c r="Y1336" s="14">
        <v>0</v>
      </c>
      <c r="Z1336" s="14">
        <v>0</v>
      </c>
      <c r="AA1336" s="14">
        <v>3054.4909830000001</v>
      </c>
      <c r="AB1336" s="14">
        <v>967</v>
      </c>
      <c r="AC1336" s="14">
        <v>109.7914603</v>
      </c>
      <c r="AD1336" s="14">
        <v>1517.2449999999999</v>
      </c>
      <c r="AE1336" s="14">
        <v>13.81933527</v>
      </c>
      <c r="AF1336" s="14" t="e">
        <f t="array" ref="AF1336">TTEST(IF(H1336:R1336&lt;&gt;0,H1336:R1336),IF(S1336:AA1336&lt;&gt;0,S1336:AA1336),2,3)</f>
        <v>#DIV/0!</v>
      </c>
      <c r="AG1336">
        <f t="array" ref="AG1336">AVERAGE(IF(H1336:R1336&lt;&gt;0,H1336:R1336))</f>
        <v>109.7914603</v>
      </c>
      <c r="AH1336" t="e">
        <f t="array" ref="AH1336">STDEV(IF(H1336:R1336&lt;&gt;0,H1336:R1336))</f>
        <v>#DIV/0!</v>
      </c>
      <c r="AI1336" t="e">
        <f t="shared" si="66"/>
        <v>#DIV/0!</v>
      </c>
    </row>
    <row r="1337" spans="1:35" x14ac:dyDescent="0.2">
      <c r="A1337" s="2" t="s">
        <v>1354</v>
      </c>
      <c r="B1337" s="2">
        <v>22541</v>
      </c>
      <c r="C1337" s="5">
        <v>1707</v>
      </c>
      <c r="D1337" s="5">
        <f t="shared" si="64"/>
        <v>34713140</v>
      </c>
      <c r="E1337" s="5">
        <v>1540</v>
      </c>
      <c r="F1337" s="5">
        <f t="shared" si="65"/>
        <v>1</v>
      </c>
      <c r="G1337" s="5">
        <v>75</v>
      </c>
      <c r="H1337" s="14">
        <v>0</v>
      </c>
      <c r="I1337" s="14">
        <v>3887</v>
      </c>
      <c r="J1337" s="14">
        <v>164.49981389999999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1358.220366</v>
      </c>
      <c r="Q1337" s="14">
        <v>0</v>
      </c>
      <c r="R1337" s="14">
        <v>1433.0038010000001</v>
      </c>
      <c r="S1337" s="14">
        <v>0</v>
      </c>
      <c r="T1337" s="14">
        <v>1922.114589</v>
      </c>
      <c r="U1337" s="14">
        <v>0</v>
      </c>
      <c r="V1337" s="14">
        <v>0</v>
      </c>
      <c r="W1337" s="14">
        <v>1647.18264</v>
      </c>
      <c r="X1337" s="14">
        <v>0</v>
      </c>
      <c r="Y1337" s="14">
        <v>0</v>
      </c>
      <c r="Z1337" s="14">
        <v>0</v>
      </c>
      <c r="AA1337" s="14">
        <v>3074.5093929999998</v>
      </c>
      <c r="AB1337" s="14">
        <v>172</v>
      </c>
      <c r="AC1337" s="14">
        <v>1395.6120840000001</v>
      </c>
      <c r="AD1337" s="14">
        <v>1922.114589</v>
      </c>
      <c r="AE1337" s="14">
        <v>1.3772556229999999</v>
      </c>
      <c r="AF1337" s="14">
        <f t="array" ref="AF1337">TTEST(IF(H1337:R1337&lt;&gt;0,H1337:R1337),IF(S1337:AA1337&lt;&gt;0,S1337:AA1337),2,3)</f>
        <v>0.60042144990147239</v>
      </c>
      <c r="AG1337">
        <f t="array" ref="AG1337">AVERAGE(IF(H1337:R1337&lt;&gt;0,H1337:R1337))</f>
        <v>1710.6809952249998</v>
      </c>
      <c r="AH1337">
        <f t="array" ref="AH1337">STDEV(IF(H1337:R1337&lt;&gt;0,H1337:R1337))</f>
        <v>1562.9431398673007</v>
      </c>
      <c r="AI1337">
        <f t="shared" si="66"/>
        <v>109.45254191206486</v>
      </c>
    </row>
    <row r="1338" spans="1:35" x14ac:dyDescent="0.2">
      <c r="A1338" s="2" t="s">
        <v>1391</v>
      </c>
      <c r="B1338" s="2">
        <v>9361</v>
      </c>
      <c r="C1338" s="5">
        <v>3706</v>
      </c>
      <c r="D1338" s="5">
        <f t="shared" si="64"/>
        <v>34691866</v>
      </c>
      <c r="E1338" s="5">
        <v>3706</v>
      </c>
      <c r="F1338" s="5">
        <f t="shared" si="65"/>
        <v>1</v>
      </c>
      <c r="G1338" s="5"/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3705.9848320000001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3705.9848320000001</v>
      </c>
      <c r="AD1338" s="14" t="e">
        <v>#NUM!</v>
      </c>
      <c r="AE1338" s="14" t="e">
        <v>#NUM!</v>
      </c>
      <c r="AF1338" s="14" t="e">
        <f t="array" ref="AF1338">TTEST(IF(H1338:R1338&lt;&gt;0,H1338:R1338),IF(S1338:AA1338&lt;&gt;0,S1338:AA1338),2,3)</f>
        <v>#DIV/0!</v>
      </c>
      <c r="AG1338">
        <f t="array" ref="AG1338">AVERAGE(IF(H1338:R1338&lt;&gt;0,H1338:R1338))</f>
        <v>3705.9848320000001</v>
      </c>
      <c r="AH1338" t="e">
        <f t="array" ref="AH1338">STDEV(IF(H1338:R1338&lt;&gt;0,H1338:R1338))</f>
        <v>#DIV/0!</v>
      </c>
      <c r="AI1338" t="e">
        <f t="shared" si="66"/>
        <v>#DIV/0!</v>
      </c>
    </row>
    <row r="1339" spans="1:35" x14ac:dyDescent="0.2">
      <c r="A1339" s="2" t="s">
        <v>1430</v>
      </c>
      <c r="B1339" s="2">
        <v>26581</v>
      </c>
      <c r="C1339" s="5">
        <v>1108</v>
      </c>
      <c r="D1339" s="5">
        <f t="shared" si="64"/>
        <v>34688205</v>
      </c>
      <c r="E1339" s="5">
        <v>1305</v>
      </c>
      <c r="F1339" s="5">
        <f t="shared" si="65"/>
        <v>1</v>
      </c>
      <c r="G1339" s="5">
        <v>75</v>
      </c>
      <c r="H1339" s="14">
        <v>0</v>
      </c>
      <c r="I1339" s="14">
        <v>0</v>
      </c>
      <c r="J1339" s="14">
        <v>9.9451759979999999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1812.0876760000001</v>
      </c>
      <c r="U1339" s="14">
        <v>0</v>
      </c>
      <c r="V1339" s="14">
        <v>0</v>
      </c>
      <c r="W1339" s="14">
        <v>0</v>
      </c>
      <c r="X1339" s="14">
        <v>1687.56277</v>
      </c>
      <c r="Y1339" s="14">
        <v>0</v>
      </c>
      <c r="Z1339" s="14">
        <v>0</v>
      </c>
      <c r="AA1339" s="14">
        <v>0</v>
      </c>
      <c r="AB1339" s="14">
        <v>922</v>
      </c>
      <c r="AC1339" s="14">
        <v>9.9451759979999999</v>
      </c>
      <c r="AD1339" s="14">
        <v>1749.8252230000001</v>
      </c>
      <c r="AE1339" s="14">
        <v>175.94713490000001</v>
      </c>
      <c r="AF1339" s="14" t="e">
        <f t="array" ref="AF1339">TTEST(IF(H1339:R1339&lt;&gt;0,H1339:R1339),IF(S1339:AA1339&lt;&gt;0,S1339:AA1339),2,3)</f>
        <v>#DIV/0!</v>
      </c>
      <c r="AG1339">
        <f t="array" ref="AG1339">AVERAGE(IF(H1339:R1339&lt;&gt;0,H1339:R1339))</f>
        <v>9.9451759979999999</v>
      </c>
      <c r="AH1339" t="e">
        <f t="array" ref="AH1339">STDEV(IF(H1339:R1339&lt;&gt;0,H1339:R1339))</f>
        <v>#DIV/0!</v>
      </c>
      <c r="AI1339" t="e">
        <f t="shared" si="66"/>
        <v>#DIV/0!</v>
      </c>
    </row>
    <row r="1340" spans="1:35" x14ac:dyDescent="0.2">
      <c r="A1340" s="2" t="s">
        <v>1345</v>
      </c>
      <c r="B1340" s="2">
        <v>44583</v>
      </c>
      <c r="C1340" s="5">
        <v>886</v>
      </c>
      <c r="D1340" s="5">
        <f t="shared" si="64"/>
        <v>34640991</v>
      </c>
      <c r="E1340" s="5">
        <v>777</v>
      </c>
      <c r="F1340" s="5">
        <f t="shared" si="65"/>
        <v>1</v>
      </c>
      <c r="G1340" s="5">
        <v>75</v>
      </c>
      <c r="H1340" s="14">
        <v>1794</v>
      </c>
      <c r="I1340" s="14">
        <v>0</v>
      </c>
      <c r="J1340" s="14">
        <v>0</v>
      </c>
      <c r="K1340" s="14">
        <v>0</v>
      </c>
      <c r="L1340" s="14">
        <v>0</v>
      </c>
      <c r="M1340" s="14">
        <v>197.14105660000001</v>
      </c>
      <c r="N1340" s="14">
        <v>0</v>
      </c>
      <c r="O1340" s="14">
        <v>0</v>
      </c>
      <c r="P1340" s="14">
        <v>0</v>
      </c>
      <c r="Q1340" s="14">
        <v>0</v>
      </c>
      <c r="R1340" s="14">
        <v>707.1107591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846</v>
      </c>
      <c r="AC1340" s="14">
        <v>707.1107591</v>
      </c>
      <c r="AD1340" s="14" t="e">
        <v>#NUM!</v>
      </c>
      <c r="AE1340" s="14" t="e">
        <v>#NUM!</v>
      </c>
      <c r="AF1340" s="14" t="e">
        <f t="array" ref="AF1340">TTEST(IF(H1340:R1340&lt;&gt;0,H1340:R1340),IF(S1340:AA1340&lt;&gt;0,S1340:AA1340),2,3)</f>
        <v>#DIV/0!</v>
      </c>
      <c r="AG1340">
        <f t="array" ref="AG1340">AVERAGE(IF(H1340:R1340&lt;&gt;0,H1340:R1340))</f>
        <v>899.41727189999995</v>
      </c>
      <c r="AH1340">
        <f t="array" ref="AH1340">STDEV(IF(H1340:R1340&lt;&gt;0,H1340:R1340))</f>
        <v>815.61385926681851</v>
      </c>
      <c r="AI1340">
        <f t="shared" si="66"/>
        <v>110.27488825514993</v>
      </c>
    </row>
    <row r="1341" spans="1:35" x14ac:dyDescent="0.2">
      <c r="A1341" s="2" t="s">
        <v>1269</v>
      </c>
      <c r="B1341" s="2">
        <v>46404</v>
      </c>
      <c r="C1341" s="5">
        <v>1045</v>
      </c>
      <c r="D1341" s="5">
        <f t="shared" si="64"/>
        <v>34478172</v>
      </c>
      <c r="E1341" s="5">
        <v>743</v>
      </c>
      <c r="F1341" s="5">
        <f t="shared" si="65"/>
        <v>1</v>
      </c>
      <c r="G1341" s="5">
        <v>94</v>
      </c>
      <c r="H1341" s="14">
        <v>0</v>
      </c>
      <c r="I1341" s="14">
        <v>2931</v>
      </c>
      <c r="J1341" s="14">
        <v>258.78376229999998</v>
      </c>
      <c r="K1341" s="14">
        <v>169.78891640000001</v>
      </c>
      <c r="L1341" s="14">
        <v>0</v>
      </c>
      <c r="M1341" s="14">
        <v>1874.806102</v>
      </c>
      <c r="N1341" s="14">
        <v>0</v>
      </c>
      <c r="O1341" s="14">
        <v>0</v>
      </c>
      <c r="P1341" s="14">
        <v>323.95944250000002</v>
      </c>
      <c r="Q1341" s="14">
        <v>0</v>
      </c>
      <c r="R1341" s="14">
        <v>1335.8049530000001</v>
      </c>
      <c r="S1341" s="14">
        <v>0</v>
      </c>
      <c r="T1341" s="14">
        <v>1162.6417269999999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300</v>
      </c>
      <c r="AC1341" s="14">
        <v>829.88219760000004</v>
      </c>
      <c r="AD1341" s="14">
        <v>1162.6417269999999</v>
      </c>
      <c r="AE1341" s="14">
        <v>1.4009720050000001</v>
      </c>
      <c r="AF1341" s="14" t="e">
        <f t="array" ref="AF1341">TTEST(IF(H1341:R1341&lt;&gt;0,H1341:R1341),IF(S1341:AA1341&lt;&gt;0,S1341:AA1341),2,3)</f>
        <v>#DIV/0!</v>
      </c>
      <c r="AG1341">
        <f t="array" ref="AG1341">AVERAGE(IF(H1341:R1341&lt;&gt;0,H1341:R1341))</f>
        <v>1149.0238627000001</v>
      </c>
      <c r="AH1341">
        <f t="array" ref="AH1341">STDEV(IF(H1341:R1341&lt;&gt;0,H1341:R1341))</f>
        <v>1110.787630681845</v>
      </c>
      <c r="AI1341">
        <f t="shared" si="66"/>
        <v>103.442263035886</v>
      </c>
    </row>
    <row r="1342" spans="1:35" x14ac:dyDescent="0.2">
      <c r="A1342" s="2" t="s">
        <v>1379</v>
      </c>
      <c r="B1342" s="2">
        <v>61410</v>
      </c>
      <c r="C1342" s="5">
        <v>579</v>
      </c>
      <c r="D1342" s="5">
        <f t="shared" si="64"/>
        <v>34451010</v>
      </c>
      <c r="E1342" s="5">
        <v>561</v>
      </c>
      <c r="F1342" s="5">
        <f t="shared" si="65"/>
        <v>1</v>
      </c>
      <c r="G1342" s="5">
        <v>100</v>
      </c>
      <c r="H1342" s="14">
        <v>0</v>
      </c>
      <c r="I1342" s="14">
        <v>561</v>
      </c>
      <c r="J1342" s="14">
        <v>11.858884379999999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1165.14894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286.42944219999998</v>
      </c>
      <c r="AD1342" s="14">
        <v>1165.14894</v>
      </c>
      <c r="AE1342" s="14">
        <v>4.0678392959999998</v>
      </c>
      <c r="AF1342" s="14" t="e">
        <f t="array" ref="AF1342">TTEST(IF(H1342:R1342&lt;&gt;0,H1342:R1342),IF(S1342:AA1342&lt;&gt;0,S1342:AA1342),2,3)</f>
        <v>#DIV/0!</v>
      </c>
      <c r="AG1342">
        <f t="array" ref="AG1342">AVERAGE(IF(H1342:R1342&lt;&gt;0,H1342:R1342))</f>
        <v>286.42944218999997</v>
      </c>
      <c r="AH1342">
        <f t="array" ref="AH1342">STDEV(IF(H1342:R1342&lt;&gt;0,H1342:R1342))</f>
        <v>388.30140668324799</v>
      </c>
      <c r="AI1342">
        <f t="shared" si="66"/>
        <v>73.764719174363222</v>
      </c>
    </row>
    <row r="1343" spans="1:35" x14ac:dyDescent="0.2">
      <c r="A1343" s="2" t="s">
        <v>1276</v>
      </c>
      <c r="B1343" s="2">
        <v>59257</v>
      </c>
      <c r="C1343" s="5">
        <v>808</v>
      </c>
      <c r="D1343" s="5">
        <f t="shared" si="64"/>
        <v>34428317</v>
      </c>
      <c r="E1343" s="5">
        <v>581</v>
      </c>
      <c r="F1343" s="5">
        <f t="shared" si="65"/>
        <v>1</v>
      </c>
      <c r="G1343" s="5">
        <v>96</v>
      </c>
      <c r="H1343" s="14">
        <v>0</v>
      </c>
      <c r="I1343" s="14">
        <v>581</v>
      </c>
      <c r="J1343" s="14">
        <v>86.343156280000002</v>
      </c>
      <c r="K1343" s="14">
        <v>0</v>
      </c>
      <c r="L1343" s="14">
        <v>0</v>
      </c>
      <c r="M1343" s="14">
        <v>661.560745</v>
      </c>
      <c r="N1343" s="14">
        <v>0</v>
      </c>
      <c r="O1343" s="14">
        <v>0</v>
      </c>
      <c r="P1343" s="14">
        <v>570.9943131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2140</v>
      </c>
      <c r="AC1343" s="14">
        <v>575.99715660000004</v>
      </c>
      <c r="AD1343" s="14" t="e">
        <v>#NUM!</v>
      </c>
      <c r="AE1343" s="14" t="e">
        <v>#NUM!</v>
      </c>
      <c r="AF1343" s="14" t="e">
        <f t="array" ref="AF1343">TTEST(IF(H1343:R1343&lt;&gt;0,H1343:R1343),IF(S1343:AA1343&lt;&gt;0,S1343:AA1343),2,3)</f>
        <v>#DIV/0!</v>
      </c>
      <c r="AG1343">
        <f t="array" ref="AG1343">AVERAGE(IF(H1343:R1343&lt;&gt;0,H1343:R1343))</f>
        <v>474.97455359499997</v>
      </c>
      <c r="AH1343">
        <f t="array" ref="AH1343">STDEV(IF(H1343:R1343&lt;&gt;0,H1343:R1343))</f>
        <v>262.2403219077305</v>
      </c>
      <c r="AI1343">
        <f t="shared" si="66"/>
        <v>181.12186186307392</v>
      </c>
    </row>
    <row r="1344" spans="1:35" x14ac:dyDescent="0.2">
      <c r="A1344" s="2" t="s">
        <v>1267</v>
      </c>
      <c r="B1344" s="2">
        <v>75327</v>
      </c>
      <c r="C1344" s="5">
        <v>645</v>
      </c>
      <c r="D1344" s="5">
        <f t="shared" si="64"/>
        <v>34424439</v>
      </c>
      <c r="E1344" s="5">
        <v>457</v>
      </c>
      <c r="F1344" s="5">
        <f t="shared" si="65"/>
        <v>1</v>
      </c>
      <c r="G1344" s="5">
        <v>84</v>
      </c>
      <c r="H1344" s="14">
        <v>0</v>
      </c>
      <c r="I1344" s="14">
        <v>1494</v>
      </c>
      <c r="J1344" s="14">
        <v>31.668440350000001</v>
      </c>
      <c r="K1344" s="14">
        <v>287.6270141</v>
      </c>
      <c r="L1344" s="14">
        <v>0</v>
      </c>
      <c r="M1344" s="14">
        <v>0</v>
      </c>
      <c r="N1344" s="14">
        <v>0</v>
      </c>
      <c r="O1344" s="14">
        <v>0</v>
      </c>
      <c r="P1344" s="14">
        <v>210.9972727</v>
      </c>
      <c r="Q1344" s="14">
        <v>0</v>
      </c>
      <c r="R1344" s="14">
        <v>457.07287860000002</v>
      </c>
      <c r="S1344" s="14">
        <v>0</v>
      </c>
      <c r="T1344" s="14">
        <v>1138.4601889999999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892</v>
      </c>
      <c r="AC1344" s="14">
        <v>287.6270141</v>
      </c>
      <c r="AD1344" s="14">
        <v>1138.4601889999999</v>
      </c>
      <c r="AE1344" s="14">
        <v>3.9581128809999999</v>
      </c>
      <c r="AF1344" s="14" t="e">
        <f t="array" ref="AF1344">TTEST(IF(H1344:R1344&lt;&gt;0,H1344:R1344),IF(S1344:AA1344&lt;&gt;0,S1344:AA1344),2,3)</f>
        <v>#DIV/0!</v>
      </c>
      <c r="AG1344">
        <f t="array" ref="AG1344">AVERAGE(IF(H1344:R1344&lt;&gt;0,H1344:R1344))</f>
        <v>496.27312115000007</v>
      </c>
      <c r="AH1344">
        <f t="array" ref="AH1344">STDEV(IF(H1344:R1344&lt;&gt;0,H1344:R1344))</f>
        <v>578.30973554683453</v>
      </c>
      <c r="AI1344">
        <f t="shared" si="66"/>
        <v>85.814415813134673</v>
      </c>
    </row>
    <row r="1345" spans="1:35" x14ac:dyDescent="0.2">
      <c r="A1345" s="2" t="s">
        <v>1011</v>
      </c>
      <c r="B1345" s="2">
        <v>16573</v>
      </c>
      <c r="C1345" s="5">
        <v>5320</v>
      </c>
      <c r="D1345" s="5">
        <f t="shared" si="64"/>
        <v>34140380</v>
      </c>
      <c r="E1345" s="5">
        <v>2060</v>
      </c>
      <c r="F1345" s="5">
        <f t="shared" si="65"/>
        <v>1</v>
      </c>
      <c r="G1345" s="5">
        <v>119</v>
      </c>
      <c r="H1345" s="14">
        <v>0</v>
      </c>
      <c r="I1345" s="14">
        <v>15424</v>
      </c>
      <c r="J1345" s="14">
        <v>776.38454209999998</v>
      </c>
      <c r="K1345" s="14">
        <v>1733.484117</v>
      </c>
      <c r="L1345" s="14">
        <v>13566.089809999999</v>
      </c>
      <c r="M1345" s="14">
        <v>1149.019237</v>
      </c>
      <c r="N1345" s="14">
        <v>0</v>
      </c>
      <c r="O1345" s="14">
        <v>0</v>
      </c>
      <c r="P1345" s="14">
        <v>633.68243310000003</v>
      </c>
      <c r="Q1345" s="14">
        <v>0</v>
      </c>
      <c r="R1345" s="14">
        <v>16131.491040000001</v>
      </c>
      <c r="S1345" s="14">
        <v>0</v>
      </c>
      <c r="T1345" s="14">
        <v>1140.124675</v>
      </c>
      <c r="U1345" s="14">
        <v>3691.86229</v>
      </c>
      <c r="V1345" s="14">
        <v>0</v>
      </c>
      <c r="W1345" s="14">
        <v>2060.0122070000002</v>
      </c>
      <c r="X1345" s="14">
        <v>0</v>
      </c>
      <c r="Y1345" s="14">
        <v>0</v>
      </c>
      <c r="Z1345" s="14">
        <v>0</v>
      </c>
      <c r="AA1345" s="14">
        <v>0</v>
      </c>
      <c r="AB1345" s="14">
        <v>2210</v>
      </c>
      <c r="AC1345" s="14">
        <v>1733.484117</v>
      </c>
      <c r="AD1345" s="14">
        <v>2060.0122070000002</v>
      </c>
      <c r="AE1345" s="14">
        <v>1.188365205</v>
      </c>
      <c r="AF1345" s="14">
        <f t="array" ref="AF1345">TTEST(IF(H1345:R1345&lt;&gt;0,H1345:R1345),IF(S1345:AA1345&lt;&gt;0,S1345:AA1345),2,3)</f>
        <v>0.15037931201777496</v>
      </c>
      <c r="AG1345">
        <f t="array" ref="AG1345">AVERAGE(IF(H1345:R1345&lt;&gt;0,H1345:R1345))</f>
        <v>7059.1644541714286</v>
      </c>
      <c r="AH1345">
        <f t="array" ref="AH1345">STDEV(IF(H1345:R1345&lt;&gt;0,H1345:R1345))</f>
        <v>7512.9942005328676</v>
      </c>
      <c r="AI1345">
        <f t="shared" si="66"/>
        <v>93.959402413364685</v>
      </c>
    </row>
    <row r="1346" spans="1:35" x14ac:dyDescent="0.2">
      <c r="A1346" s="2" t="s">
        <v>1436</v>
      </c>
      <c r="B1346" s="2">
        <v>37932</v>
      </c>
      <c r="C1346" s="5">
        <v>758</v>
      </c>
      <c r="D1346" s="5">
        <f t="shared" si="64"/>
        <v>34062936</v>
      </c>
      <c r="E1346" s="5">
        <v>898</v>
      </c>
      <c r="F1346" s="5">
        <f t="shared" si="65"/>
        <v>1</v>
      </c>
      <c r="G1346" s="5">
        <v>88</v>
      </c>
      <c r="H1346" s="14">
        <v>0</v>
      </c>
      <c r="I1346" s="14">
        <v>0</v>
      </c>
      <c r="J1346" s="14">
        <v>29.06245088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897.93777279999995</v>
      </c>
      <c r="S1346" s="14">
        <v>0</v>
      </c>
      <c r="T1346" s="14">
        <v>1346.6488099999999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463.50011180000001</v>
      </c>
      <c r="AD1346" s="14">
        <v>1346.6488099999999</v>
      </c>
      <c r="AE1346" s="14">
        <v>2.905390476</v>
      </c>
      <c r="AF1346" s="14" t="e">
        <f t="array" ref="AF1346">TTEST(IF(H1346:R1346&lt;&gt;0,H1346:R1346),IF(S1346:AA1346&lt;&gt;0,S1346:AA1346),2,3)</f>
        <v>#DIV/0!</v>
      </c>
      <c r="AG1346">
        <f t="array" ref="AG1346">AVERAGE(IF(H1346:R1346&lt;&gt;0,H1346:R1346))</f>
        <v>463.50011183999999</v>
      </c>
      <c r="AH1346">
        <f t="array" ref="AH1346">STDEV(IF(H1346:R1346&lt;&gt;0,H1346:R1346))</f>
        <v>614.38763213527636</v>
      </c>
      <c r="AI1346">
        <f t="shared" si="66"/>
        <v>75.440989954359324</v>
      </c>
    </row>
    <row r="1347" spans="1:35" x14ac:dyDescent="0.2">
      <c r="A1347" s="2" t="s">
        <v>1393</v>
      </c>
      <c r="B1347" s="2">
        <v>23494</v>
      </c>
      <c r="C1347" s="5">
        <v>1444</v>
      </c>
      <c r="D1347" s="5">
        <f t="shared" si="64"/>
        <v>33925336</v>
      </c>
      <c r="E1347" s="5">
        <v>1444</v>
      </c>
      <c r="F1347" s="5">
        <f t="shared" si="65"/>
        <v>1</v>
      </c>
      <c r="G1347" s="5"/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1443.6341669999999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 t="e">
        <v>#NUM!</v>
      </c>
      <c r="AD1347" s="14">
        <v>1443.6341669999999</v>
      </c>
      <c r="AE1347" s="14" t="e">
        <v>#NUM!</v>
      </c>
      <c r="AF1347" s="14" t="e">
        <f t="array" ref="AF1347">TTEST(IF(H1347:R1347&lt;&gt;0,H1347:R1347),IF(S1347:AA1347&lt;&gt;0,S1347:AA1347),2,3)</f>
        <v>#DIV/0!</v>
      </c>
      <c r="AG1347" t="e">
        <f t="array" ref="AG1347">AVERAGE(IF(H1347:R1347&lt;&gt;0,H1347:R1347))</f>
        <v>#DIV/0!</v>
      </c>
      <c r="AH1347" t="e">
        <f t="array" ref="AH1347">STDEV(IF(H1347:R1347&lt;&gt;0,H1347:R1347))</f>
        <v>#DIV/0!</v>
      </c>
      <c r="AI1347" t="e">
        <f t="shared" si="66"/>
        <v>#DIV/0!</v>
      </c>
    </row>
    <row r="1348" spans="1:35" x14ac:dyDescent="0.2">
      <c r="A1348" s="2" t="s">
        <v>1123</v>
      </c>
      <c r="B1348" s="2">
        <v>50492</v>
      </c>
      <c r="C1348" s="5">
        <v>1387</v>
      </c>
      <c r="D1348" s="5">
        <f t="shared" si="64"/>
        <v>33577180</v>
      </c>
      <c r="E1348" s="5">
        <v>665</v>
      </c>
      <c r="F1348" s="5">
        <f t="shared" si="65"/>
        <v>1</v>
      </c>
      <c r="G1348" s="5">
        <v>148</v>
      </c>
      <c r="H1348" s="14">
        <v>0</v>
      </c>
      <c r="I1348" s="14">
        <v>0</v>
      </c>
      <c r="J1348" s="14">
        <v>10.0299818</v>
      </c>
      <c r="K1348" s="14">
        <v>0</v>
      </c>
      <c r="L1348" s="14">
        <v>0</v>
      </c>
      <c r="M1348" s="14">
        <v>290.11230080000001</v>
      </c>
      <c r="N1348" s="14">
        <v>0</v>
      </c>
      <c r="O1348" s="14">
        <v>0</v>
      </c>
      <c r="P1348" s="14">
        <v>143.81314090000001</v>
      </c>
      <c r="Q1348" s="14">
        <v>0</v>
      </c>
      <c r="R1348" s="14">
        <v>0</v>
      </c>
      <c r="S1348" s="14">
        <v>0</v>
      </c>
      <c r="T1348" s="14">
        <v>1397.5744910000001</v>
      </c>
      <c r="U1348" s="14">
        <v>5441.9979439999997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1040</v>
      </c>
      <c r="AC1348" s="14">
        <v>143.81314090000001</v>
      </c>
      <c r="AD1348" s="14">
        <v>3419.7862169999999</v>
      </c>
      <c r="AE1348" s="14">
        <v>23.77937228</v>
      </c>
      <c r="AF1348" s="14">
        <f t="array" ref="AF1348">TTEST(IF(H1348:R1348&lt;&gt;0,H1348:R1348),IF(S1348:AA1348&lt;&gt;0,S1348:AA1348),2,3)</f>
        <v>0.35208658002492849</v>
      </c>
      <c r="AG1348">
        <f t="array" ref="AG1348">AVERAGE(IF(H1348:R1348&lt;&gt;0,H1348:R1348))</f>
        <v>147.98514116666666</v>
      </c>
      <c r="AH1348">
        <f t="array" ref="AH1348">STDEV(IF(H1348:R1348&lt;&gt;0,H1348:R1348))</f>
        <v>140.08776014974774</v>
      </c>
      <c r="AI1348">
        <f t="shared" si="66"/>
        <v>105.63745255722338</v>
      </c>
    </row>
    <row r="1349" spans="1:35" x14ac:dyDescent="0.2">
      <c r="A1349" s="2" t="s">
        <v>1341</v>
      </c>
      <c r="B1349" s="2">
        <v>55873</v>
      </c>
      <c r="C1349" s="5">
        <v>717</v>
      </c>
      <c r="D1349" s="5">
        <f t="shared" si="64"/>
        <v>33523800</v>
      </c>
      <c r="E1349" s="5">
        <v>600</v>
      </c>
      <c r="F1349" s="5">
        <f t="shared" si="65"/>
        <v>1</v>
      </c>
      <c r="G1349" s="5">
        <v>82</v>
      </c>
      <c r="H1349" s="14">
        <v>0</v>
      </c>
      <c r="I1349" s="14">
        <v>577</v>
      </c>
      <c r="J1349" s="14">
        <v>15.833538519999999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1619.824889</v>
      </c>
      <c r="Q1349" s="14">
        <v>0</v>
      </c>
      <c r="R1349" s="14">
        <v>622.44097309999995</v>
      </c>
      <c r="S1349" s="14">
        <v>0</v>
      </c>
      <c r="T1349" s="14">
        <v>1167.657213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300</v>
      </c>
      <c r="AC1349" s="14">
        <v>599.72048649999999</v>
      </c>
      <c r="AD1349" s="14">
        <v>1167.657213</v>
      </c>
      <c r="AE1349" s="14">
        <v>1.947002377</v>
      </c>
      <c r="AF1349" s="14" t="e">
        <f t="array" ref="AF1349">TTEST(IF(H1349:R1349&lt;&gt;0,H1349:R1349),IF(S1349:AA1349&lt;&gt;0,S1349:AA1349),2,3)</f>
        <v>#DIV/0!</v>
      </c>
      <c r="AG1349">
        <f t="array" ref="AG1349">AVERAGE(IF(H1349:R1349&lt;&gt;0,H1349:R1349))</f>
        <v>708.77485015500008</v>
      </c>
      <c r="AH1349">
        <f t="array" ref="AH1349">STDEV(IF(H1349:R1349&lt;&gt;0,H1349:R1349))</f>
        <v>667.08269954847185</v>
      </c>
      <c r="AI1349">
        <f t="shared" si="66"/>
        <v>106.24992233118149</v>
      </c>
    </row>
    <row r="1350" spans="1:35" x14ac:dyDescent="0.2">
      <c r="A1350" s="2" t="s">
        <v>1387</v>
      </c>
      <c r="B1350" s="2">
        <v>57618</v>
      </c>
      <c r="C1350" s="5">
        <v>609</v>
      </c>
      <c r="D1350" s="5">
        <f t="shared" ref="D1350:D1413" si="67">B1350*E1350</f>
        <v>33418440</v>
      </c>
      <c r="E1350" s="5">
        <v>580</v>
      </c>
      <c r="F1350" s="5">
        <f t="shared" ref="F1350:F1413" si="68">IF(E1350&lt;14993,1,0)</f>
        <v>1</v>
      </c>
      <c r="G1350" s="5">
        <v>40</v>
      </c>
      <c r="H1350" s="14">
        <v>0</v>
      </c>
      <c r="I1350" s="14">
        <v>550</v>
      </c>
      <c r="J1350" s="14">
        <v>171.7711487</v>
      </c>
      <c r="K1350" s="14">
        <v>579.94117900000003</v>
      </c>
      <c r="L1350" s="14">
        <v>0</v>
      </c>
      <c r="M1350" s="14">
        <v>694.92009949999999</v>
      </c>
      <c r="N1350" s="14">
        <v>0</v>
      </c>
      <c r="O1350" s="14">
        <v>0</v>
      </c>
      <c r="P1350" s="14">
        <v>982.48365000000001</v>
      </c>
      <c r="Q1350" s="14">
        <v>0</v>
      </c>
      <c r="R1350" s="14">
        <v>708.00125690000004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573</v>
      </c>
      <c r="AC1350" s="14">
        <v>637.43063919999997</v>
      </c>
      <c r="AD1350" s="14" t="e">
        <v>#NUM!</v>
      </c>
      <c r="AE1350" s="14" t="e">
        <v>#NUM!</v>
      </c>
      <c r="AF1350" s="14" t="e">
        <f t="array" ref="AF1350">TTEST(IF(H1350:R1350&lt;&gt;0,H1350:R1350),IF(S1350:AA1350&lt;&gt;0,S1350:AA1350),2,3)</f>
        <v>#DIV/0!</v>
      </c>
      <c r="AG1350">
        <f t="array" ref="AG1350">AVERAGE(IF(H1350:R1350&lt;&gt;0,H1350:R1350))</f>
        <v>614.51955568333335</v>
      </c>
      <c r="AH1350">
        <f t="array" ref="AH1350">STDEV(IF(H1350:R1350&lt;&gt;0,H1350:R1350))</f>
        <v>265.32442017295398</v>
      </c>
      <c r="AI1350">
        <f t="shared" si="66"/>
        <v>231.61062795605227</v>
      </c>
    </row>
    <row r="1351" spans="1:35" x14ac:dyDescent="0.2">
      <c r="A1351" s="2" t="s">
        <v>1443</v>
      </c>
      <c r="B1351" s="2">
        <v>31586</v>
      </c>
      <c r="C1351" s="5">
        <v>886</v>
      </c>
      <c r="D1351" s="5">
        <f t="shared" si="67"/>
        <v>33291644</v>
      </c>
      <c r="E1351" s="5">
        <v>1054</v>
      </c>
      <c r="F1351" s="5">
        <f t="shared" si="68"/>
        <v>1</v>
      </c>
      <c r="G1351" s="5">
        <v>79</v>
      </c>
      <c r="H1351" s="14">
        <v>0</v>
      </c>
      <c r="I1351" s="14">
        <v>0</v>
      </c>
      <c r="J1351" s="14">
        <v>15.26291764</v>
      </c>
      <c r="K1351" s="14">
        <v>0</v>
      </c>
      <c r="L1351" s="14">
        <v>0</v>
      </c>
      <c r="M1351" s="14">
        <v>1054.312169</v>
      </c>
      <c r="N1351" s="14">
        <v>0</v>
      </c>
      <c r="O1351" s="14">
        <v>0</v>
      </c>
      <c r="P1351" s="14">
        <v>1554.5965639999999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1503.618459</v>
      </c>
      <c r="X1351" s="14">
        <v>0</v>
      </c>
      <c r="Y1351" s="14">
        <v>0</v>
      </c>
      <c r="Z1351" s="14">
        <v>0</v>
      </c>
      <c r="AA1351" s="14">
        <v>0</v>
      </c>
      <c r="AB1351" s="14">
        <v>300</v>
      </c>
      <c r="AC1351" s="14">
        <v>1054.312169</v>
      </c>
      <c r="AD1351" s="14">
        <v>1503.618459</v>
      </c>
      <c r="AE1351" s="14">
        <v>1.4261605829999999</v>
      </c>
      <c r="AF1351" s="14" t="e">
        <f t="array" ref="AF1351">TTEST(IF(H1351:R1351&lt;&gt;0,H1351:R1351),IF(S1351:AA1351&lt;&gt;0,S1351:AA1351),2,3)</f>
        <v>#DIV/0!</v>
      </c>
      <c r="AG1351">
        <f t="array" ref="AG1351">AVERAGE(IF(H1351:R1351&lt;&gt;0,H1351:R1351))</f>
        <v>874.72388354666657</v>
      </c>
      <c r="AH1351">
        <f t="array" ref="AH1351">STDEV(IF(H1351:R1351&lt;&gt;0,H1351:R1351))</f>
        <v>785.22352416878368</v>
      </c>
      <c r="AI1351">
        <f t="shared" si="66"/>
        <v>111.39807413088209</v>
      </c>
    </row>
    <row r="1352" spans="1:35" x14ac:dyDescent="0.2">
      <c r="A1352" s="2" t="s">
        <v>1400</v>
      </c>
      <c r="B1352" s="2">
        <v>7078</v>
      </c>
      <c r="C1352" s="5">
        <v>4685</v>
      </c>
      <c r="D1352" s="5">
        <f t="shared" si="67"/>
        <v>33160430</v>
      </c>
      <c r="E1352" s="5">
        <v>4685</v>
      </c>
      <c r="F1352" s="5">
        <f t="shared" si="68"/>
        <v>1</v>
      </c>
      <c r="G1352" s="5"/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4685.1525629999996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4685.1525629999996</v>
      </c>
      <c r="AD1352" s="14" t="e">
        <v>#NUM!</v>
      </c>
      <c r="AE1352" s="14" t="e">
        <v>#NUM!</v>
      </c>
      <c r="AF1352" s="14" t="e">
        <f t="array" ref="AF1352">TTEST(IF(H1352:R1352&lt;&gt;0,H1352:R1352),IF(S1352:AA1352&lt;&gt;0,S1352:AA1352),2,3)</f>
        <v>#DIV/0!</v>
      </c>
      <c r="AG1352">
        <f t="array" ref="AG1352">AVERAGE(IF(H1352:R1352&lt;&gt;0,H1352:R1352))</f>
        <v>4685.1525629999996</v>
      </c>
      <c r="AH1352" t="e">
        <f t="array" ref="AH1352">STDEV(IF(H1352:R1352&lt;&gt;0,H1352:R1352))</f>
        <v>#DIV/0!</v>
      </c>
      <c r="AI1352" t="e">
        <f t="shared" si="66"/>
        <v>#DIV/0!</v>
      </c>
    </row>
    <row r="1353" spans="1:35" x14ac:dyDescent="0.2">
      <c r="A1353" s="2" t="s">
        <v>1428</v>
      </c>
      <c r="B1353" s="2">
        <v>23169</v>
      </c>
      <c r="C1353" s="5">
        <v>1281</v>
      </c>
      <c r="D1353" s="5">
        <f t="shared" si="67"/>
        <v>33154839</v>
      </c>
      <c r="E1353" s="5">
        <v>1431</v>
      </c>
      <c r="F1353" s="5">
        <f t="shared" si="68"/>
        <v>1</v>
      </c>
      <c r="G1353" s="5">
        <v>43</v>
      </c>
      <c r="H1353" s="14">
        <v>0</v>
      </c>
      <c r="I1353" s="14">
        <v>1373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395.33774299999999</v>
      </c>
      <c r="Q1353" s="14">
        <v>0</v>
      </c>
      <c r="R1353" s="14">
        <v>1430.751798</v>
      </c>
      <c r="S1353" s="14">
        <v>0</v>
      </c>
      <c r="T1353" s="14">
        <v>1509.3073890000001</v>
      </c>
      <c r="U1353" s="14">
        <v>0</v>
      </c>
      <c r="V1353" s="14">
        <v>0</v>
      </c>
      <c r="W1353" s="14">
        <v>1712.8805560000001</v>
      </c>
      <c r="X1353" s="14">
        <v>1892.585034</v>
      </c>
      <c r="Y1353" s="14">
        <v>0</v>
      </c>
      <c r="Z1353" s="14">
        <v>0</v>
      </c>
      <c r="AA1353" s="14">
        <v>0</v>
      </c>
      <c r="AB1353" s="14">
        <v>656</v>
      </c>
      <c r="AC1353" s="14">
        <v>1373</v>
      </c>
      <c r="AD1353" s="14">
        <v>1712.8805560000001</v>
      </c>
      <c r="AE1353" s="14">
        <v>1.2475459259999999</v>
      </c>
      <c r="AF1353" s="14">
        <f t="array" ref="AF1353">TTEST(IF(H1353:R1353&lt;&gt;0,H1353:R1353),IF(S1353:AA1353&lt;&gt;0,S1353:AA1353),2,3)</f>
        <v>0.18993278409764194</v>
      </c>
      <c r="AG1353">
        <f t="array" ref="AG1353">AVERAGE(IF(H1353:R1353&lt;&gt;0,H1353:R1353))</f>
        <v>1066.3631803333335</v>
      </c>
      <c r="AH1353">
        <f t="array" ref="AH1353">STDEV(IF(H1353:R1353&lt;&gt;0,H1353:R1353))</f>
        <v>581.8420496185812</v>
      </c>
      <c r="AI1353">
        <f t="shared" si="66"/>
        <v>183.27365322468077</v>
      </c>
    </row>
    <row r="1354" spans="1:35" x14ac:dyDescent="0.2">
      <c r="A1354" s="2" t="s">
        <v>1407</v>
      </c>
      <c r="B1354" s="2">
        <v>39754</v>
      </c>
      <c r="C1354" s="5">
        <v>811</v>
      </c>
      <c r="D1354" s="5">
        <f t="shared" si="67"/>
        <v>33075328</v>
      </c>
      <c r="E1354" s="5">
        <v>832</v>
      </c>
      <c r="F1354" s="5">
        <f t="shared" si="68"/>
        <v>1</v>
      </c>
      <c r="G1354" s="5">
        <v>92</v>
      </c>
      <c r="H1354" s="14">
        <v>0</v>
      </c>
      <c r="I1354" s="14">
        <v>1425</v>
      </c>
      <c r="J1354" s="14">
        <v>93.168269440000003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1488.3408589999999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238</v>
      </c>
      <c r="AC1354" s="14">
        <v>1425</v>
      </c>
      <c r="AD1354" s="14" t="e">
        <v>#NUM!</v>
      </c>
      <c r="AE1354" s="14" t="e">
        <v>#NUM!</v>
      </c>
      <c r="AF1354" s="14" t="e">
        <f t="array" ref="AF1354">TTEST(IF(H1354:R1354&lt;&gt;0,H1354:R1354),IF(S1354:AA1354&lt;&gt;0,S1354:AA1354),2,3)</f>
        <v>#DIV/0!</v>
      </c>
      <c r="AG1354">
        <f t="array" ref="AG1354">AVERAGE(IF(H1354:R1354&lt;&gt;0,H1354:R1354))</f>
        <v>1002.1697094799998</v>
      </c>
      <c r="AH1354">
        <f t="array" ref="AH1354">STDEV(IF(H1354:R1354&lt;&gt;0,H1354:R1354))</f>
        <v>787.85514506209199</v>
      </c>
      <c r="AI1354">
        <f t="shared" si="66"/>
        <v>127.20228023655508</v>
      </c>
    </row>
    <row r="1355" spans="1:35" x14ac:dyDescent="0.2">
      <c r="A1355" s="2" t="s">
        <v>1402</v>
      </c>
      <c r="B1355" s="2">
        <v>64208</v>
      </c>
      <c r="C1355" s="5">
        <v>513</v>
      </c>
      <c r="D1355" s="5">
        <f t="shared" si="67"/>
        <v>32938704</v>
      </c>
      <c r="E1355" s="5">
        <v>513</v>
      </c>
      <c r="F1355" s="5">
        <f t="shared" si="68"/>
        <v>1</v>
      </c>
      <c r="G1355" s="5"/>
      <c r="H1355" s="14">
        <v>0</v>
      </c>
      <c r="I1355" s="14">
        <v>513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513</v>
      </c>
      <c r="AD1355" s="14" t="e">
        <v>#NUM!</v>
      </c>
      <c r="AE1355" s="14" t="e">
        <v>#NUM!</v>
      </c>
      <c r="AF1355" s="14" t="e">
        <f t="array" ref="AF1355">TTEST(IF(H1355:R1355&lt;&gt;0,H1355:R1355),IF(S1355:AA1355&lt;&gt;0,S1355:AA1355),2,3)</f>
        <v>#DIV/0!</v>
      </c>
      <c r="AG1355">
        <f t="array" ref="AG1355">AVERAGE(IF(H1355:R1355&lt;&gt;0,H1355:R1355))</f>
        <v>513</v>
      </c>
      <c r="AH1355" t="e">
        <f t="array" ref="AH1355">STDEV(IF(H1355:R1355&lt;&gt;0,H1355:R1355))</f>
        <v>#DIV/0!</v>
      </c>
      <c r="AI1355" t="e">
        <f t="shared" si="66"/>
        <v>#DIV/0!</v>
      </c>
    </row>
    <row r="1356" spans="1:35" x14ac:dyDescent="0.2">
      <c r="A1356" s="2" t="s">
        <v>1371</v>
      </c>
      <c r="B1356" s="2">
        <v>35651</v>
      </c>
      <c r="C1356" s="5">
        <v>1029</v>
      </c>
      <c r="D1356" s="5">
        <f t="shared" si="67"/>
        <v>32763269</v>
      </c>
      <c r="E1356" s="5">
        <v>919</v>
      </c>
      <c r="F1356" s="5">
        <f t="shared" si="68"/>
        <v>1</v>
      </c>
      <c r="G1356" s="5">
        <v>93</v>
      </c>
      <c r="H1356" s="14">
        <v>0</v>
      </c>
      <c r="I1356" s="14">
        <v>0</v>
      </c>
      <c r="J1356" s="14">
        <v>9.4795722950000005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1182.729006</v>
      </c>
      <c r="U1356" s="14">
        <v>0</v>
      </c>
      <c r="V1356" s="14">
        <v>0</v>
      </c>
      <c r="W1356" s="14">
        <v>0</v>
      </c>
      <c r="X1356" s="14">
        <v>2266.4943079999998</v>
      </c>
      <c r="Y1356" s="14">
        <v>0</v>
      </c>
      <c r="Z1356" s="14">
        <v>0</v>
      </c>
      <c r="AA1356" s="14">
        <v>0</v>
      </c>
      <c r="AB1356" s="14">
        <v>656</v>
      </c>
      <c r="AC1356" s="14">
        <v>9.4795722950000005</v>
      </c>
      <c r="AD1356" s="14">
        <v>1724.6116569999999</v>
      </c>
      <c r="AE1356" s="14">
        <v>181.92926890000001</v>
      </c>
      <c r="AF1356" s="14" t="e">
        <f t="array" ref="AF1356">TTEST(IF(H1356:R1356&lt;&gt;0,H1356:R1356),IF(S1356:AA1356&lt;&gt;0,S1356:AA1356),2,3)</f>
        <v>#DIV/0!</v>
      </c>
      <c r="AG1356">
        <f t="array" ref="AG1356">AVERAGE(IF(H1356:R1356&lt;&gt;0,H1356:R1356))</f>
        <v>9.4795722950000005</v>
      </c>
      <c r="AH1356" t="e">
        <f t="array" ref="AH1356">STDEV(IF(H1356:R1356&lt;&gt;0,H1356:R1356))</f>
        <v>#DIV/0!</v>
      </c>
      <c r="AI1356" t="e">
        <f t="shared" si="66"/>
        <v>#DIV/0!</v>
      </c>
    </row>
    <row r="1357" spans="1:35" x14ac:dyDescent="0.2">
      <c r="A1357" s="2" t="s">
        <v>1403</v>
      </c>
      <c r="B1357" s="2">
        <v>26696</v>
      </c>
      <c r="C1357" s="5">
        <v>1227</v>
      </c>
      <c r="D1357" s="5">
        <f t="shared" si="67"/>
        <v>32755992</v>
      </c>
      <c r="E1357" s="5">
        <v>1227</v>
      </c>
      <c r="F1357" s="5">
        <f t="shared" si="68"/>
        <v>1</v>
      </c>
      <c r="G1357" s="5">
        <v>4</v>
      </c>
      <c r="H1357" s="14">
        <v>0</v>
      </c>
      <c r="I1357" s="14">
        <v>1193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1260.34635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1193</v>
      </c>
      <c r="AD1357" s="14">
        <v>1260.34635</v>
      </c>
      <c r="AE1357" s="14">
        <v>1.056451257</v>
      </c>
      <c r="AF1357" s="14" t="e">
        <f t="array" ref="AF1357">TTEST(IF(H1357:R1357&lt;&gt;0,H1357:R1357),IF(S1357:AA1357&lt;&gt;0,S1357:AA1357),2,3)</f>
        <v>#DIV/0!</v>
      </c>
      <c r="AG1357">
        <f t="array" ref="AG1357">AVERAGE(IF(H1357:R1357&lt;&gt;0,H1357:R1357))</f>
        <v>1193</v>
      </c>
      <c r="AH1357" t="e">
        <f t="array" ref="AH1357">STDEV(IF(H1357:R1357&lt;&gt;0,H1357:R1357))</f>
        <v>#DIV/0!</v>
      </c>
      <c r="AI1357" t="e">
        <f t="shared" si="66"/>
        <v>#DIV/0!</v>
      </c>
    </row>
    <row r="1358" spans="1:35" x14ac:dyDescent="0.2">
      <c r="A1358" s="2" t="s">
        <v>1404</v>
      </c>
      <c r="B1358" s="2">
        <v>34524</v>
      </c>
      <c r="C1358" s="5">
        <v>947</v>
      </c>
      <c r="D1358" s="5">
        <f t="shared" si="67"/>
        <v>32694228</v>
      </c>
      <c r="E1358" s="5">
        <v>947</v>
      </c>
      <c r="F1358" s="5">
        <f t="shared" si="68"/>
        <v>1</v>
      </c>
      <c r="G1358" s="5">
        <v>44</v>
      </c>
      <c r="H1358" s="14">
        <v>0</v>
      </c>
      <c r="I1358" s="14">
        <v>0</v>
      </c>
      <c r="J1358" s="14">
        <v>0</v>
      </c>
      <c r="K1358" s="14">
        <v>651.826412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1241.697946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651.826412</v>
      </c>
      <c r="AD1358" s="14">
        <v>1241.697946</v>
      </c>
      <c r="AE1358" s="14">
        <v>1.9049518750000001</v>
      </c>
      <c r="AF1358" s="14" t="e">
        <f t="array" ref="AF1358">TTEST(IF(H1358:R1358&lt;&gt;0,H1358:R1358),IF(S1358:AA1358&lt;&gt;0,S1358:AA1358),2,3)</f>
        <v>#DIV/0!</v>
      </c>
      <c r="AG1358">
        <f t="array" ref="AG1358">AVERAGE(IF(H1358:R1358&lt;&gt;0,H1358:R1358))</f>
        <v>651.826412</v>
      </c>
      <c r="AH1358" t="e">
        <f t="array" ref="AH1358">STDEV(IF(H1358:R1358&lt;&gt;0,H1358:R1358))</f>
        <v>#DIV/0!</v>
      </c>
      <c r="AI1358" t="e">
        <f t="shared" si="66"/>
        <v>#DIV/0!</v>
      </c>
    </row>
    <row r="1359" spans="1:35" x14ac:dyDescent="0.2">
      <c r="A1359" s="2" t="s">
        <v>1002</v>
      </c>
      <c r="B1359" s="2">
        <v>55949</v>
      </c>
      <c r="C1359" s="5">
        <v>1596</v>
      </c>
      <c r="D1359" s="5">
        <f t="shared" si="67"/>
        <v>32618267</v>
      </c>
      <c r="E1359" s="5">
        <v>583</v>
      </c>
      <c r="F1359" s="5">
        <f t="shared" si="68"/>
        <v>1</v>
      </c>
      <c r="G1359" s="5">
        <v>152</v>
      </c>
      <c r="H1359" s="14">
        <v>0</v>
      </c>
      <c r="I1359" s="14">
        <v>399</v>
      </c>
      <c r="J1359" s="14">
        <v>176.46455700000001</v>
      </c>
      <c r="K1359" s="14">
        <v>0</v>
      </c>
      <c r="L1359" s="14">
        <v>0</v>
      </c>
      <c r="M1359" s="14">
        <v>355.93895500000002</v>
      </c>
      <c r="N1359" s="14">
        <v>1933.4742100000001</v>
      </c>
      <c r="O1359" s="14">
        <v>0</v>
      </c>
      <c r="P1359" s="14">
        <v>6955.6621429999996</v>
      </c>
      <c r="Q1359" s="14">
        <v>0</v>
      </c>
      <c r="R1359" s="14">
        <v>582.7141742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768</v>
      </c>
      <c r="AC1359" s="14">
        <v>490.8570871</v>
      </c>
      <c r="AD1359" s="14" t="e">
        <v>#NUM!</v>
      </c>
      <c r="AE1359" s="14" t="e">
        <v>#NUM!</v>
      </c>
      <c r="AF1359" s="14" t="e">
        <f t="array" ref="AF1359">TTEST(IF(H1359:R1359&lt;&gt;0,H1359:R1359),IF(S1359:AA1359&lt;&gt;0,S1359:AA1359),2,3)</f>
        <v>#DIV/0!</v>
      </c>
      <c r="AG1359">
        <f t="array" ref="AG1359">AVERAGE(IF(H1359:R1359&lt;&gt;0,H1359:R1359))</f>
        <v>1733.8756731999999</v>
      </c>
      <c r="AH1359">
        <f t="array" ref="AH1359">STDEV(IF(H1359:R1359&lt;&gt;0,H1359:R1359))</f>
        <v>2635.8375654044862</v>
      </c>
      <c r="AI1359">
        <f t="shared" ref="AI1359:AI1422" si="69">(AG1359/AH1359)*100</f>
        <v>65.780824128057588</v>
      </c>
    </row>
    <row r="1360" spans="1:35" x14ac:dyDescent="0.2">
      <c r="A1360" s="2" t="s">
        <v>1385</v>
      </c>
      <c r="B1360" s="2">
        <v>27465</v>
      </c>
      <c r="C1360" s="5">
        <v>1283</v>
      </c>
      <c r="D1360" s="5">
        <f t="shared" si="67"/>
        <v>32600955</v>
      </c>
      <c r="E1360" s="5">
        <v>1187</v>
      </c>
      <c r="F1360" s="5">
        <f t="shared" si="68"/>
        <v>1</v>
      </c>
      <c r="G1360" s="5">
        <v>86</v>
      </c>
      <c r="H1360" s="14">
        <v>0</v>
      </c>
      <c r="I1360" s="14">
        <v>2718</v>
      </c>
      <c r="J1360" s="14">
        <v>39.523743150000001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1204.8207870000001</v>
      </c>
      <c r="Q1360" s="14">
        <v>0</v>
      </c>
      <c r="R1360" s="14">
        <v>0</v>
      </c>
      <c r="S1360" s="14">
        <v>0</v>
      </c>
      <c r="T1360" s="14">
        <v>1169.329982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1204.8207870000001</v>
      </c>
      <c r="AD1360" s="14">
        <v>1169.329982</v>
      </c>
      <c r="AE1360" s="14">
        <v>0.97054266899999997</v>
      </c>
      <c r="AF1360" s="14" t="e">
        <f t="array" ref="AF1360">TTEST(IF(H1360:R1360&lt;&gt;0,H1360:R1360),IF(S1360:AA1360&lt;&gt;0,S1360:AA1360),2,3)</f>
        <v>#DIV/0!</v>
      </c>
      <c r="AG1360">
        <f t="array" ref="AG1360">AVERAGE(IF(H1360:R1360&lt;&gt;0,H1360:R1360))</f>
        <v>1320.78151005</v>
      </c>
      <c r="AH1360">
        <f t="array" ref="AH1360">STDEV(IF(H1360:R1360&lt;&gt;0,H1360:R1360))</f>
        <v>1342.9981130273438</v>
      </c>
      <c r="AI1360">
        <f t="shared" si="69"/>
        <v>98.345745778654603</v>
      </c>
    </row>
    <row r="1361" spans="1:35" x14ac:dyDescent="0.2">
      <c r="A1361" s="2" t="s">
        <v>1405</v>
      </c>
      <c r="B1361" s="2">
        <v>72306</v>
      </c>
      <c r="C1361" s="5">
        <v>450</v>
      </c>
      <c r="D1361" s="5">
        <f t="shared" si="67"/>
        <v>32537700</v>
      </c>
      <c r="E1361" s="5">
        <v>450</v>
      </c>
      <c r="F1361" s="5">
        <f t="shared" si="68"/>
        <v>1</v>
      </c>
      <c r="G1361" s="5"/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450</v>
      </c>
      <c r="AC1361" s="14" t="e">
        <v>#NUM!</v>
      </c>
      <c r="AD1361" s="14" t="e">
        <v>#NUM!</v>
      </c>
      <c r="AE1361" s="14" t="e">
        <v>#NUM!</v>
      </c>
      <c r="AF1361" s="14" t="e">
        <f t="array" ref="AF1361">TTEST(IF(H1361:R1361&lt;&gt;0,H1361:R1361),IF(S1361:AA1361&lt;&gt;0,S1361:AA1361),2,3)</f>
        <v>#DIV/0!</v>
      </c>
      <c r="AG1361" t="e">
        <f t="array" ref="AG1361">AVERAGE(IF(H1361:R1361&lt;&gt;0,H1361:R1361))</f>
        <v>#DIV/0!</v>
      </c>
      <c r="AH1361" t="e">
        <f t="array" ref="AH1361">STDEV(IF(H1361:R1361&lt;&gt;0,H1361:R1361))</f>
        <v>#DIV/0!</v>
      </c>
      <c r="AI1361" t="e">
        <f t="shared" si="69"/>
        <v>#DIV/0!</v>
      </c>
    </row>
    <row r="1362" spans="1:35" x14ac:dyDescent="0.2">
      <c r="A1362" s="2" t="s">
        <v>1337</v>
      </c>
      <c r="B1362" s="2">
        <v>54494</v>
      </c>
      <c r="C1362" s="5">
        <v>743</v>
      </c>
      <c r="D1362" s="5">
        <f t="shared" si="67"/>
        <v>32532918</v>
      </c>
      <c r="E1362" s="5">
        <v>597</v>
      </c>
      <c r="F1362" s="5">
        <f t="shared" si="68"/>
        <v>1</v>
      </c>
      <c r="G1362" s="5">
        <v>89</v>
      </c>
      <c r="H1362" s="14">
        <v>0</v>
      </c>
      <c r="I1362" s="14">
        <v>1376</v>
      </c>
      <c r="J1362" s="14">
        <v>88.792025159999994</v>
      </c>
      <c r="K1362" s="14">
        <v>174.33577210000001</v>
      </c>
      <c r="L1362" s="14">
        <v>0</v>
      </c>
      <c r="M1362" s="14">
        <v>597.0744128</v>
      </c>
      <c r="N1362" s="14">
        <v>0</v>
      </c>
      <c r="O1362" s="14">
        <v>0</v>
      </c>
      <c r="P1362" s="14">
        <v>1898.87021</v>
      </c>
      <c r="Q1362" s="14">
        <v>0</v>
      </c>
      <c r="R1362" s="14">
        <v>667.96150490000002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396</v>
      </c>
      <c r="AC1362" s="14">
        <v>632.51795879999997</v>
      </c>
      <c r="AD1362" s="14" t="e">
        <v>#NUM!</v>
      </c>
      <c r="AE1362" s="14" t="e">
        <v>#NUM!</v>
      </c>
      <c r="AF1362" s="14" t="e">
        <f t="array" ref="AF1362">TTEST(IF(H1362:R1362&lt;&gt;0,H1362:R1362),IF(S1362:AA1362&lt;&gt;0,S1362:AA1362),2,3)</f>
        <v>#DIV/0!</v>
      </c>
      <c r="AG1362">
        <f t="array" ref="AG1362">AVERAGE(IF(H1362:R1362&lt;&gt;0,H1362:R1362))</f>
        <v>800.50565416000006</v>
      </c>
      <c r="AH1362">
        <f t="array" ref="AH1362">STDEV(IF(H1362:R1362&lt;&gt;0,H1362:R1362))</f>
        <v>706.4241887120121</v>
      </c>
      <c r="AI1362">
        <f t="shared" si="69"/>
        <v>113.31798471107311</v>
      </c>
    </row>
    <row r="1363" spans="1:35" x14ac:dyDescent="0.2">
      <c r="A1363" s="2" t="s">
        <v>1367</v>
      </c>
      <c r="B1363" s="2">
        <v>27469</v>
      </c>
      <c r="C1363" s="5">
        <v>1351</v>
      </c>
      <c r="D1363" s="5">
        <f t="shared" si="67"/>
        <v>32523296</v>
      </c>
      <c r="E1363" s="5">
        <v>1184</v>
      </c>
      <c r="F1363" s="5">
        <f t="shared" si="68"/>
        <v>1</v>
      </c>
      <c r="G1363" s="5">
        <v>27</v>
      </c>
      <c r="H1363" s="14">
        <v>0</v>
      </c>
      <c r="I1363" s="14">
        <v>1773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1094.967103</v>
      </c>
      <c r="S1363" s="14">
        <v>0</v>
      </c>
      <c r="T1363" s="14">
        <v>1184.405986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1433.9835519999999</v>
      </c>
      <c r="AD1363" s="14">
        <v>1184.405986</v>
      </c>
      <c r="AE1363" s="14">
        <v>0.82595507099999999</v>
      </c>
      <c r="AF1363" s="14" t="e">
        <f t="array" ref="AF1363">TTEST(IF(H1363:R1363&lt;&gt;0,H1363:R1363),IF(S1363:AA1363&lt;&gt;0,S1363:AA1363),2,3)</f>
        <v>#DIV/0!</v>
      </c>
      <c r="AG1363">
        <f t="array" ref="AG1363">AVERAGE(IF(H1363:R1363&lt;&gt;0,H1363:R1363))</f>
        <v>1433.9835515</v>
      </c>
      <c r="AH1363">
        <f t="array" ref="AH1363">STDEV(IF(H1363:R1363&lt;&gt;0,H1363:R1363))</f>
        <v>479.44165933626027</v>
      </c>
      <c r="AI1363">
        <f t="shared" si="69"/>
        <v>299.09448283764266</v>
      </c>
    </row>
    <row r="1364" spans="1:35" x14ac:dyDescent="0.2">
      <c r="A1364" s="2" t="s">
        <v>1281</v>
      </c>
      <c r="B1364" s="2">
        <v>16620</v>
      </c>
      <c r="C1364" s="5">
        <v>2822</v>
      </c>
      <c r="D1364" s="5">
        <f t="shared" si="67"/>
        <v>32475480</v>
      </c>
      <c r="E1364" s="5">
        <v>1954</v>
      </c>
      <c r="F1364" s="5">
        <f t="shared" si="68"/>
        <v>1</v>
      </c>
      <c r="G1364" s="5">
        <v>109</v>
      </c>
      <c r="H1364" s="14">
        <v>0</v>
      </c>
      <c r="I1364" s="14">
        <v>0</v>
      </c>
      <c r="J1364" s="14">
        <v>255.01240369999999</v>
      </c>
      <c r="K1364" s="14">
        <v>0</v>
      </c>
      <c r="L1364" s="14">
        <v>0</v>
      </c>
      <c r="M1364" s="14">
        <v>1954.475291</v>
      </c>
      <c r="N1364" s="14">
        <v>0</v>
      </c>
      <c r="O1364" s="14">
        <v>0</v>
      </c>
      <c r="P1364" s="14">
        <v>404.6138694</v>
      </c>
      <c r="Q1364" s="14">
        <v>0</v>
      </c>
      <c r="R1364" s="14">
        <v>9160.7745909999994</v>
      </c>
      <c r="S1364" s="14">
        <v>0</v>
      </c>
      <c r="T1364" s="14">
        <v>1998.0211830000001</v>
      </c>
      <c r="U1364" s="14">
        <v>4162.3633309999996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1820</v>
      </c>
      <c r="AC1364" s="14">
        <v>1179.54458</v>
      </c>
      <c r="AD1364" s="14">
        <v>3080.1922570000002</v>
      </c>
      <c r="AE1364" s="14">
        <v>2.6113402649999999</v>
      </c>
      <c r="AF1364" s="14">
        <f t="array" ref="AF1364">TTEST(IF(H1364:R1364&lt;&gt;0,H1364:R1364),IF(S1364:AA1364&lt;&gt;0,S1364:AA1364),2,3)</f>
        <v>0.95685228058447547</v>
      </c>
      <c r="AG1364">
        <f t="array" ref="AG1364">AVERAGE(IF(H1364:R1364&lt;&gt;0,H1364:R1364))</f>
        <v>2943.7190387749997</v>
      </c>
      <c r="AH1364">
        <f t="array" ref="AH1364">STDEV(IF(H1364:R1364&lt;&gt;0,H1364:R1364))</f>
        <v>4215.3126164262439</v>
      </c>
      <c r="AI1364">
        <f t="shared" si="69"/>
        <v>69.833943686736447</v>
      </c>
    </row>
    <row r="1365" spans="1:35" x14ac:dyDescent="0.2">
      <c r="A1365" s="2" t="s">
        <v>1319</v>
      </c>
      <c r="B1365" s="2">
        <v>59758</v>
      </c>
      <c r="C1365" s="5">
        <v>707</v>
      </c>
      <c r="D1365" s="5">
        <f t="shared" si="67"/>
        <v>32269320</v>
      </c>
      <c r="E1365" s="5">
        <v>540</v>
      </c>
      <c r="F1365" s="5">
        <f t="shared" si="68"/>
        <v>1</v>
      </c>
      <c r="G1365" s="5">
        <v>78</v>
      </c>
      <c r="H1365" s="14">
        <v>919</v>
      </c>
      <c r="I1365" s="14">
        <v>1659</v>
      </c>
      <c r="J1365" s="14">
        <v>117.9912581</v>
      </c>
      <c r="K1365" s="14">
        <v>0</v>
      </c>
      <c r="L1365" s="14">
        <v>0</v>
      </c>
      <c r="M1365" s="14">
        <v>282.1936192</v>
      </c>
      <c r="N1365" s="14">
        <v>0</v>
      </c>
      <c r="O1365" s="14">
        <v>0</v>
      </c>
      <c r="P1365" s="14">
        <v>291.59435860000002</v>
      </c>
      <c r="Q1365" s="14">
        <v>0</v>
      </c>
      <c r="R1365" s="14">
        <v>344.5877883</v>
      </c>
      <c r="S1365" s="14">
        <v>0</v>
      </c>
      <c r="T1365" s="14">
        <v>1308.914002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736</v>
      </c>
      <c r="AC1365" s="14">
        <v>318.09107349999999</v>
      </c>
      <c r="AD1365" s="14">
        <v>1308.914002</v>
      </c>
      <c r="AE1365" s="14">
        <v>4.1149032820000002</v>
      </c>
      <c r="AF1365" s="14" t="e">
        <f t="array" ref="AF1365">TTEST(IF(H1365:R1365&lt;&gt;0,H1365:R1365),IF(S1365:AA1365&lt;&gt;0,S1365:AA1365),2,3)</f>
        <v>#DIV/0!</v>
      </c>
      <c r="AG1365">
        <f t="array" ref="AG1365">AVERAGE(IF(H1365:R1365&lt;&gt;0,H1365:R1365))</f>
        <v>602.39450403333319</v>
      </c>
      <c r="AH1365">
        <f t="array" ref="AH1365">STDEV(IF(H1365:R1365&lt;&gt;0,H1365:R1365))</f>
        <v>585.98470262979617</v>
      </c>
      <c r="AI1365">
        <f t="shared" si="69"/>
        <v>102.80038050991651</v>
      </c>
    </row>
    <row r="1366" spans="1:35" x14ac:dyDescent="0.2">
      <c r="A1366" s="2" t="s">
        <v>1174</v>
      </c>
      <c r="B1366" s="2">
        <v>18912</v>
      </c>
      <c r="C1366" s="5">
        <v>3220</v>
      </c>
      <c r="D1366" s="5">
        <f t="shared" si="67"/>
        <v>32074752</v>
      </c>
      <c r="E1366" s="5">
        <v>1696</v>
      </c>
      <c r="F1366" s="5">
        <f t="shared" si="68"/>
        <v>1</v>
      </c>
      <c r="G1366" s="5">
        <v>159</v>
      </c>
      <c r="H1366" s="14">
        <v>0</v>
      </c>
      <c r="I1366" s="14">
        <v>18363</v>
      </c>
      <c r="J1366" s="14">
        <v>337.06224350000002</v>
      </c>
      <c r="K1366" s="14">
        <v>0</v>
      </c>
      <c r="L1366" s="14">
        <v>0</v>
      </c>
      <c r="M1366" s="14">
        <v>3498.4967139999999</v>
      </c>
      <c r="N1366" s="14">
        <v>0</v>
      </c>
      <c r="O1366" s="14">
        <v>2778.240029</v>
      </c>
      <c r="P1366" s="14">
        <v>1695.648402</v>
      </c>
      <c r="Q1366" s="14">
        <v>0</v>
      </c>
      <c r="R1366" s="14">
        <v>1205.045316</v>
      </c>
      <c r="S1366" s="14">
        <v>0</v>
      </c>
      <c r="T1366" s="14">
        <v>1413.184514</v>
      </c>
      <c r="U1366" s="14">
        <v>0</v>
      </c>
      <c r="V1366" s="14">
        <v>2497.5354649999999</v>
      </c>
      <c r="W1366" s="14">
        <v>1450.57142</v>
      </c>
      <c r="X1366" s="14">
        <v>1860.7338589999999</v>
      </c>
      <c r="Y1366" s="14">
        <v>0</v>
      </c>
      <c r="Z1366" s="14">
        <v>0</v>
      </c>
      <c r="AA1366" s="14">
        <v>0</v>
      </c>
      <c r="AB1366" s="14">
        <v>319</v>
      </c>
      <c r="AC1366" s="14">
        <v>2236.9442159999999</v>
      </c>
      <c r="AD1366" s="14">
        <v>1655.6526389999999</v>
      </c>
      <c r="AE1366" s="14">
        <v>0.74014033400000001</v>
      </c>
      <c r="AF1366" s="14">
        <f t="array" ref="AF1366">TTEST(IF(H1366:R1366&lt;&gt;0,H1366:R1366),IF(S1366:AA1366&lt;&gt;0,S1366:AA1366),2,3)</f>
        <v>0.3550160588603638</v>
      </c>
      <c r="AG1366">
        <f t="array" ref="AG1366">AVERAGE(IF(H1366:R1366&lt;&gt;0,H1366:R1366))</f>
        <v>4646.2487840833337</v>
      </c>
      <c r="AH1366">
        <f t="array" ref="AH1366">STDEV(IF(H1366:R1366&lt;&gt;0,H1366:R1366))</f>
        <v>6812.8271372146755</v>
      </c>
      <c r="AI1366">
        <f t="shared" si="69"/>
        <v>68.198542110417975</v>
      </c>
    </row>
    <row r="1367" spans="1:35" x14ac:dyDescent="0.2">
      <c r="A1367" s="2" t="s">
        <v>1409</v>
      </c>
      <c r="B1367" s="2">
        <v>60642</v>
      </c>
      <c r="C1367" s="5">
        <v>528</v>
      </c>
      <c r="D1367" s="5">
        <f t="shared" si="67"/>
        <v>32018976</v>
      </c>
      <c r="E1367" s="5">
        <v>528</v>
      </c>
      <c r="F1367" s="5">
        <f t="shared" si="68"/>
        <v>1</v>
      </c>
      <c r="G1367" s="5"/>
      <c r="H1367" s="14">
        <v>528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528</v>
      </c>
      <c r="AD1367" s="14" t="e">
        <v>#NUM!</v>
      </c>
      <c r="AE1367" s="14" t="e">
        <v>#NUM!</v>
      </c>
      <c r="AF1367" s="14" t="e">
        <f t="array" ref="AF1367">TTEST(IF(H1367:R1367&lt;&gt;0,H1367:R1367),IF(S1367:AA1367&lt;&gt;0,S1367:AA1367),2,3)</f>
        <v>#DIV/0!</v>
      </c>
      <c r="AG1367">
        <f t="array" ref="AG1367">AVERAGE(IF(H1367:R1367&lt;&gt;0,H1367:R1367))</f>
        <v>528</v>
      </c>
      <c r="AH1367" t="e">
        <f t="array" ref="AH1367">STDEV(IF(H1367:R1367&lt;&gt;0,H1367:R1367))</f>
        <v>#DIV/0!</v>
      </c>
      <c r="AI1367" t="e">
        <f t="shared" si="69"/>
        <v>#DIV/0!</v>
      </c>
    </row>
    <row r="1368" spans="1:35" x14ac:dyDescent="0.2">
      <c r="A1368" s="2" t="s">
        <v>1410</v>
      </c>
      <c r="B1368" s="2">
        <v>17952</v>
      </c>
      <c r="C1368" s="5">
        <v>1782</v>
      </c>
      <c r="D1368" s="5">
        <f t="shared" si="67"/>
        <v>31990464</v>
      </c>
      <c r="E1368" s="5">
        <v>1782</v>
      </c>
      <c r="F1368" s="5">
        <f t="shared" si="68"/>
        <v>1</v>
      </c>
      <c r="G1368" s="5"/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1781.5928530000001</v>
      </c>
      <c r="Y1368" s="14">
        <v>0</v>
      </c>
      <c r="Z1368" s="14">
        <v>0</v>
      </c>
      <c r="AA1368" s="14">
        <v>0</v>
      </c>
      <c r="AB1368" s="14">
        <v>0</v>
      </c>
      <c r="AC1368" s="14" t="e">
        <v>#NUM!</v>
      </c>
      <c r="AD1368" s="14">
        <v>1781.5928530000001</v>
      </c>
      <c r="AE1368" s="14" t="e">
        <v>#NUM!</v>
      </c>
      <c r="AF1368" s="14" t="e">
        <f t="array" ref="AF1368">TTEST(IF(H1368:R1368&lt;&gt;0,H1368:R1368),IF(S1368:AA1368&lt;&gt;0,S1368:AA1368),2,3)</f>
        <v>#DIV/0!</v>
      </c>
      <c r="AG1368" t="e">
        <f t="array" ref="AG1368">AVERAGE(IF(H1368:R1368&lt;&gt;0,H1368:R1368))</f>
        <v>#DIV/0!</v>
      </c>
      <c r="AH1368" t="e">
        <f t="array" ref="AH1368">STDEV(IF(H1368:R1368&lt;&gt;0,H1368:R1368))</f>
        <v>#DIV/0!</v>
      </c>
      <c r="AI1368" t="e">
        <f t="shared" si="69"/>
        <v>#DIV/0!</v>
      </c>
    </row>
    <row r="1369" spans="1:35" x14ac:dyDescent="0.2">
      <c r="A1369" s="2" t="s">
        <v>1439</v>
      </c>
      <c r="B1369" s="2">
        <v>14313</v>
      </c>
      <c r="C1369" s="5">
        <v>1984</v>
      </c>
      <c r="D1369" s="5">
        <f t="shared" si="67"/>
        <v>31917990</v>
      </c>
      <c r="E1369" s="5">
        <v>2230</v>
      </c>
      <c r="F1369" s="5">
        <f t="shared" si="68"/>
        <v>1</v>
      </c>
      <c r="G1369" s="5">
        <v>52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2230.162468</v>
      </c>
      <c r="T1369" s="14">
        <v>2385.8566569999998</v>
      </c>
      <c r="U1369" s="14">
        <v>0</v>
      </c>
      <c r="V1369" s="14">
        <v>0</v>
      </c>
      <c r="W1369" s="14">
        <v>1928.293424</v>
      </c>
      <c r="X1369" s="14">
        <v>0</v>
      </c>
      <c r="Y1369" s="14">
        <v>0</v>
      </c>
      <c r="Z1369" s="14">
        <v>0</v>
      </c>
      <c r="AA1369" s="14">
        <v>3074.5093929999998</v>
      </c>
      <c r="AB1369" s="14">
        <v>300</v>
      </c>
      <c r="AC1369" s="14" t="e">
        <v>#NUM!</v>
      </c>
      <c r="AD1369" s="14">
        <v>2308.0095620000002</v>
      </c>
      <c r="AE1369" s="14" t="e">
        <v>#NUM!</v>
      </c>
      <c r="AF1369" s="14" t="e">
        <f t="array" ref="AF1369">TTEST(IF(H1369:R1369&lt;&gt;0,H1369:R1369),IF(S1369:AA1369&lt;&gt;0,S1369:AA1369),2,3)</f>
        <v>#DIV/0!</v>
      </c>
      <c r="AG1369" t="e">
        <f t="array" ref="AG1369">AVERAGE(IF(H1369:R1369&lt;&gt;0,H1369:R1369))</f>
        <v>#DIV/0!</v>
      </c>
      <c r="AH1369" t="e">
        <f t="array" ref="AH1369">STDEV(IF(H1369:R1369&lt;&gt;0,H1369:R1369))</f>
        <v>#DIV/0!</v>
      </c>
      <c r="AI1369" t="e">
        <f t="shared" si="69"/>
        <v>#DIV/0!</v>
      </c>
    </row>
    <row r="1370" spans="1:35" x14ac:dyDescent="0.2">
      <c r="A1370" s="2" t="s">
        <v>1411</v>
      </c>
      <c r="B1370" s="2">
        <v>26972</v>
      </c>
      <c r="C1370" s="5">
        <v>1177</v>
      </c>
      <c r="D1370" s="5">
        <f t="shared" si="67"/>
        <v>31746044</v>
      </c>
      <c r="E1370" s="5">
        <v>1177</v>
      </c>
      <c r="F1370" s="5">
        <f t="shared" si="68"/>
        <v>1</v>
      </c>
      <c r="G1370" s="5"/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1176.863249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 t="e">
        <v>#NUM!</v>
      </c>
      <c r="AD1370" s="14">
        <v>1176.863249</v>
      </c>
      <c r="AE1370" s="14" t="e">
        <v>#NUM!</v>
      </c>
      <c r="AF1370" s="14" t="e">
        <f t="array" ref="AF1370">TTEST(IF(H1370:R1370&lt;&gt;0,H1370:R1370),IF(S1370:AA1370&lt;&gt;0,S1370:AA1370),2,3)</f>
        <v>#DIV/0!</v>
      </c>
      <c r="AG1370" t="e">
        <f t="array" ref="AG1370">AVERAGE(IF(H1370:R1370&lt;&gt;0,H1370:R1370))</f>
        <v>#DIV/0!</v>
      </c>
      <c r="AH1370" t="e">
        <f t="array" ref="AH1370">STDEV(IF(H1370:R1370&lt;&gt;0,H1370:R1370))</f>
        <v>#DIV/0!</v>
      </c>
      <c r="AI1370" t="e">
        <f t="shared" si="69"/>
        <v>#DIV/0!</v>
      </c>
    </row>
    <row r="1371" spans="1:35" x14ac:dyDescent="0.2">
      <c r="A1371" s="2" t="s">
        <v>402</v>
      </c>
      <c r="B1371" s="2">
        <v>14617</v>
      </c>
      <c r="C1371" s="5">
        <v>22660</v>
      </c>
      <c r="D1371" s="5">
        <f t="shared" si="67"/>
        <v>31675039</v>
      </c>
      <c r="E1371" s="5">
        <v>2167</v>
      </c>
      <c r="F1371" s="5">
        <f t="shared" si="68"/>
        <v>1</v>
      </c>
      <c r="G1371" s="5">
        <v>256</v>
      </c>
      <c r="H1371" s="14">
        <v>0</v>
      </c>
      <c r="I1371" s="14">
        <v>166133</v>
      </c>
      <c r="J1371" s="14">
        <v>1853.7601340000001</v>
      </c>
      <c r="K1371" s="14">
        <v>0</v>
      </c>
      <c r="L1371" s="14">
        <v>0</v>
      </c>
      <c r="M1371" s="14">
        <v>2906.1694120000002</v>
      </c>
      <c r="N1371" s="14">
        <v>1876.9528760000001</v>
      </c>
      <c r="O1371" s="14">
        <v>1218.704127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2456.9488809999998</v>
      </c>
      <c r="X1371" s="14">
        <v>0</v>
      </c>
      <c r="Y1371" s="14">
        <v>0</v>
      </c>
      <c r="Z1371" s="14">
        <v>0</v>
      </c>
      <c r="AA1371" s="14">
        <v>3074.5093929999998</v>
      </c>
      <c r="AB1371" s="14">
        <v>1760</v>
      </c>
      <c r="AC1371" s="14">
        <v>1876.9528760000001</v>
      </c>
      <c r="AD1371" s="14">
        <v>2765.7291369999998</v>
      </c>
      <c r="AE1371" s="14">
        <v>1.4735208179999999</v>
      </c>
      <c r="AF1371" s="14">
        <f t="array" ref="AF1371">TTEST(IF(H1371:R1371&lt;&gt;0,H1371:R1371),IF(S1371:AA1371&lt;&gt;0,S1371:AA1371),2,3)</f>
        <v>0.3845383526525652</v>
      </c>
      <c r="AG1371">
        <f t="array" ref="AG1371">AVERAGE(IF(H1371:R1371&lt;&gt;0,H1371:R1371))</f>
        <v>34797.717309799998</v>
      </c>
      <c r="AH1371">
        <f t="array" ref="AH1371">STDEV(IF(H1371:R1371&lt;&gt;0,H1371:R1371))</f>
        <v>73421.145588770567</v>
      </c>
      <c r="AI1371">
        <f t="shared" si="69"/>
        <v>47.394680416321577</v>
      </c>
    </row>
    <row r="1372" spans="1:35" x14ac:dyDescent="0.2">
      <c r="A1372" s="2" t="s">
        <v>1356</v>
      </c>
      <c r="B1372" s="2">
        <v>66288</v>
      </c>
      <c r="C1372" s="5">
        <v>579</v>
      </c>
      <c r="D1372" s="5">
        <f t="shared" si="67"/>
        <v>31619376</v>
      </c>
      <c r="E1372" s="5">
        <v>477</v>
      </c>
      <c r="F1372" s="5">
        <f t="shared" si="68"/>
        <v>1</v>
      </c>
      <c r="G1372" s="5">
        <v>79</v>
      </c>
      <c r="H1372" s="14">
        <v>0</v>
      </c>
      <c r="I1372" s="14">
        <v>477</v>
      </c>
      <c r="J1372" s="14">
        <v>9.6984010719999993</v>
      </c>
      <c r="K1372" s="14">
        <v>0</v>
      </c>
      <c r="L1372" s="14">
        <v>0</v>
      </c>
      <c r="M1372" s="14">
        <v>352.08266429999998</v>
      </c>
      <c r="N1372" s="14">
        <v>0</v>
      </c>
      <c r="O1372" s="14">
        <v>0</v>
      </c>
      <c r="P1372" s="14">
        <v>0</v>
      </c>
      <c r="Q1372" s="14">
        <v>0</v>
      </c>
      <c r="R1372" s="14">
        <v>863.50627120000001</v>
      </c>
      <c r="S1372" s="14">
        <v>0</v>
      </c>
      <c r="T1372" s="14">
        <v>1190.279084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414.5413322</v>
      </c>
      <c r="AD1372" s="14">
        <v>1190.279084</v>
      </c>
      <c r="AE1372" s="14">
        <v>2.8713158170000002</v>
      </c>
      <c r="AF1372" s="14" t="e">
        <f t="array" ref="AF1372">TTEST(IF(H1372:R1372&lt;&gt;0,H1372:R1372),IF(S1372:AA1372&lt;&gt;0,S1372:AA1372),2,3)</f>
        <v>#DIV/0!</v>
      </c>
      <c r="AG1372">
        <f t="array" ref="AG1372">AVERAGE(IF(H1372:R1372&lt;&gt;0,H1372:R1372))</f>
        <v>425.57183414300005</v>
      </c>
      <c r="AH1372">
        <f t="array" ref="AH1372">STDEV(IF(H1372:R1372&lt;&gt;0,H1372:R1372))</f>
        <v>352.50664193379356</v>
      </c>
      <c r="AI1372">
        <f t="shared" si="69"/>
        <v>120.72732355009903</v>
      </c>
    </row>
    <row r="1373" spans="1:35" x14ac:dyDescent="0.2">
      <c r="A1373" s="2" t="s">
        <v>1412</v>
      </c>
      <c r="B1373" s="2">
        <v>55076</v>
      </c>
      <c r="C1373" s="5">
        <v>574</v>
      </c>
      <c r="D1373" s="5">
        <f t="shared" si="67"/>
        <v>31613624</v>
      </c>
      <c r="E1373" s="5">
        <v>574</v>
      </c>
      <c r="F1373" s="5">
        <f t="shared" si="68"/>
        <v>1</v>
      </c>
      <c r="G1373" s="5">
        <v>140</v>
      </c>
      <c r="H1373" s="14">
        <v>0</v>
      </c>
      <c r="I1373" s="14">
        <v>0</v>
      </c>
      <c r="J1373" s="14">
        <v>7.4808141529999999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1140.957097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7.4808141529999999</v>
      </c>
      <c r="AD1373" s="14">
        <v>1140.957097</v>
      </c>
      <c r="AE1373" s="14">
        <v>152.51777060000001</v>
      </c>
      <c r="AF1373" s="14" t="e">
        <f t="array" ref="AF1373">TTEST(IF(H1373:R1373&lt;&gt;0,H1373:R1373),IF(S1373:AA1373&lt;&gt;0,S1373:AA1373),2,3)</f>
        <v>#DIV/0!</v>
      </c>
      <c r="AG1373">
        <f t="array" ref="AG1373">AVERAGE(IF(H1373:R1373&lt;&gt;0,H1373:R1373))</f>
        <v>7.4808141529999999</v>
      </c>
      <c r="AH1373" t="e">
        <f t="array" ref="AH1373">STDEV(IF(H1373:R1373&lt;&gt;0,H1373:R1373))</f>
        <v>#DIV/0!</v>
      </c>
      <c r="AI1373" t="e">
        <f t="shared" si="69"/>
        <v>#DIV/0!</v>
      </c>
    </row>
    <row r="1374" spans="1:35" x14ac:dyDescent="0.2">
      <c r="A1374" s="2" t="s">
        <v>1308</v>
      </c>
      <c r="B1374" s="2">
        <v>15588</v>
      </c>
      <c r="C1374" s="5">
        <v>2786</v>
      </c>
      <c r="D1374" s="5">
        <f t="shared" si="67"/>
        <v>31518936</v>
      </c>
      <c r="E1374" s="5">
        <v>2022</v>
      </c>
      <c r="F1374" s="5">
        <f t="shared" si="68"/>
        <v>1</v>
      </c>
      <c r="G1374" s="5">
        <v>120</v>
      </c>
      <c r="H1374" s="14">
        <v>0</v>
      </c>
      <c r="I1374" s="14">
        <v>10623</v>
      </c>
      <c r="J1374" s="14">
        <v>288.50178979999998</v>
      </c>
      <c r="K1374" s="14">
        <v>0</v>
      </c>
      <c r="L1374" s="14">
        <v>0</v>
      </c>
      <c r="M1374" s="14">
        <v>1876.2112709999999</v>
      </c>
      <c r="N1374" s="14">
        <v>2507.2199839999998</v>
      </c>
      <c r="O1374" s="14">
        <v>435.78333240000001</v>
      </c>
      <c r="P1374" s="14">
        <v>1044.2710549999999</v>
      </c>
      <c r="Q1374" s="14">
        <v>0</v>
      </c>
      <c r="R1374" s="14">
        <v>3341.9845369999998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2167.6406740000002</v>
      </c>
      <c r="Y1374" s="14">
        <v>0</v>
      </c>
      <c r="Z1374" s="14">
        <v>0</v>
      </c>
      <c r="AA1374" s="14">
        <v>0</v>
      </c>
      <c r="AB1374" s="14">
        <v>0</v>
      </c>
      <c r="AC1374" s="14">
        <v>1876.2112709999999</v>
      </c>
      <c r="AD1374" s="14">
        <v>2167.6406740000002</v>
      </c>
      <c r="AE1374" s="14">
        <v>1.1553286709999999</v>
      </c>
      <c r="AF1374" s="14" t="e">
        <f t="array" ref="AF1374">TTEST(IF(H1374:R1374&lt;&gt;0,H1374:R1374),IF(S1374:AA1374&lt;&gt;0,S1374:AA1374),2,3)</f>
        <v>#DIV/0!</v>
      </c>
      <c r="AG1374">
        <f t="array" ref="AG1374">AVERAGE(IF(H1374:R1374&lt;&gt;0,H1374:R1374))</f>
        <v>2873.8531384571429</v>
      </c>
      <c r="AH1374">
        <f t="array" ref="AH1374">STDEV(IF(H1374:R1374&lt;&gt;0,H1374:R1374))</f>
        <v>3591.0474291175351</v>
      </c>
      <c r="AI1374">
        <f t="shared" si="69"/>
        <v>80.028270168611058</v>
      </c>
    </row>
    <row r="1375" spans="1:35" x14ac:dyDescent="0.2">
      <c r="A1375" s="2" t="s">
        <v>1370</v>
      </c>
      <c r="B1375" s="2">
        <v>57742</v>
      </c>
      <c r="C1375" s="5">
        <v>639</v>
      </c>
      <c r="D1375" s="5">
        <f t="shared" si="67"/>
        <v>31469390</v>
      </c>
      <c r="E1375" s="5">
        <v>545</v>
      </c>
      <c r="F1375" s="5">
        <f t="shared" si="68"/>
        <v>1</v>
      </c>
      <c r="G1375" s="5">
        <v>71</v>
      </c>
      <c r="H1375" s="14">
        <v>0</v>
      </c>
      <c r="I1375" s="14">
        <v>675</v>
      </c>
      <c r="J1375" s="14">
        <v>209.3979472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1256.103292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414</v>
      </c>
      <c r="AC1375" s="14">
        <v>442.19897359999999</v>
      </c>
      <c r="AD1375" s="14">
        <v>1256.103292</v>
      </c>
      <c r="AE1375" s="14">
        <v>2.8405839149999998</v>
      </c>
      <c r="AF1375" s="14" t="e">
        <f t="array" ref="AF1375">TTEST(IF(H1375:R1375&lt;&gt;0,H1375:R1375),IF(S1375:AA1375&lt;&gt;0,S1375:AA1375),2,3)</f>
        <v>#DIV/0!</v>
      </c>
      <c r="AG1375">
        <f t="array" ref="AG1375">AVERAGE(IF(H1375:R1375&lt;&gt;0,H1375:R1375))</f>
        <v>442.19897359999999</v>
      </c>
      <c r="AH1375">
        <f t="array" ref="AH1375">STDEV(IF(H1375:R1375&lt;&gt;0,H1375:R1375))</f>
        <v>329.23036886925701</v>
      </c>
      <c r="AI1375">
        <f t="shared" si="69"/>
        <v>134.31293568656321</v>
      </c>
    </row>
    <row r="1376" spans="1:35" x14ac:dyDescent="0.2">
      <c r="A1376" s="2" t="s">
        <v>1273</v>
      </c>
      <c r="B1376" s="2">
        <v>16126</v>
      </c>
      <c r="C1376" s="5">
        <v>2979</v>
      </c>
      <c r="D1376" s="5">
        <f t="shared" si="67"/>
        <v>31316692</v>
      </c>
      <c r="E1376" s="5">
        <v>1942</v>
      </c>
      <c r="F1376" s="5">
        <f t="shared" si="68"/>
        <v>1</v>
      </c>
      <c r="G1376" s="5">
        <v>105</v>
      </c>
      <c r="H1376" s="14">
        <v>0</v>
      </c>
      <c r="I1376" s="14">
        <v>4294</v>
      </c>
      <c r="J1376" s="14">
        <v>1303.691902</v>
      </c>
      <c r="K1376" s="14">
        <v>0</v>
      </c>
      <c r="L1376" s="14">
        <v>0</v>
      </c>
      <c r="M1376" s="14">
        <v>594.42135020000001</v>
      </c>
      <c r="N1376" s="14">
        <v>3027.721908</v>
      </c>
      <c r="O1376" s="14">
        <v>1599.962021</v>
      </c>
      <c r="P1376" s="14">
        <v>1246.006697</v>
      </c>
      <c r="Q1376" s="14">
        <v>0</v>
      </c>
      <c r="R1376" s="14">
        <v>2949.4565109999999</v>
      </c>
      <c r="S1376" s="14">
        <v>2636.1885050000001</v>
      </c>
      <c r="T1376" s="14">
        <v>1942.4230660000001</v>
      </c>
      <c r="U1376" s="14">
        <v>0</v>
      </c>
      <c r="V1376" s="14">
        <v>0</v>
      </c>
      <c r="W1376" s="14">
        <v>2796.588741</v>
      </c>
      <c r="X1376" s="14">
        <v>1940.566998</v>
      </c>
      <c r="Y1376" s="14">
        <v>0</v>
      </c>
      <c r="Z1376" s="14">
        <v>0</v>
      </c>
      <c r="AA1376" s="14">
        <v>12893.47366</v>
      </c>
      <c r="AB1376" s="14">
        <v>1500</v>
      </c>
      <c r="AC1376" s="14">
        <v>1599.962021</v>
      </c>
      <c r="AD1376" s="14">
        <v>2636.1885050000001</v>
      </c>
      <c r="AE1376" s="14">
        <v>1.647656926</v>
      </c>
      <c r="AF1376" s="14">
        <f t="array" ref="AF1376">TTEST(IF(H1376:R1376&lt;&gt;0,H1376:R1376),IF(S1376:AA1376&lt;&gt;0,S1376:AA1376),2,3)</f>
        <v>0.34542705428966181</v>
      </c>
      <c r="AG1376">
        <f t="array" ref="AG1376">AVERAGE(IF(H1376:R1376&lt;&gt;0,H1376:R1376))</f>
        <v>2145.0371984571429</v>
      </c>
      <c r="AH1376">
        <f t="array" ref="AH1376">STDEV(IF(H1376:R1376&lt;&gt;0,H1376:R1376))</f>
        <v>1307.7906342144754</v>
      </c>
      <c r="AI1376">
        <f t="shared" si="69"/>
        <v>164.0199235518734</v>
      </c>
    </row>
    <row r="1377" spans="1:35" x14ac:dyDescent="0.2">
      <c r="A1377" s="2" t="s">
        <v>1414</v>
      </c>
      <c r="B1377" s="2">
        <v>21791</v>
      </c>
      <c r="C1377" s="5">
        <v>1436</v>
      </c>
      <c r="D1377" s="5">
        <f t="shared" si="67"/>
        <v>31291876</v>
      </c>
      <c r="E1377" s="5">
        <v>1436</v>
      </c>
      <c r="F1377" s="5">
        <f t="shared" si="68"/>
        <v>1</v>
      </c>
      <c r="G1377" s="5">
        <v>10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1332.9027410000001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1540</v>
      </c>
      <c r="AC1377" s="14" t="e">
        <v>#NUM!</v>
      </c>
      <c r="AD1377" s="14">
        <v>1332.9027410000001</v>
      </c>
      <c r="AE1377" s="14" t="e">
        <v>#NUM!</v>
      </c>
      <c r="AF1377" s="14" t="e">
        <f t="array" ref="AF1377">TTEST(IF(H1377:R1377&lt;&gt;0,H1377:R1377),IF(S1377:AA1377&lt;&gt;0,S1377:AA1377),2,3)</f>
        <v>#DIV/0!</v>
      </c>
      <c r="AG1377" t="e">
        <f t="array" ref="AG1377">AVERAGE(IF(H1377:R1377&lt;&gt;0,H1377:R1377))</f>
        <v>#DIV/0!</v>
      </c>
      <c r="AH1377" t="e">
        <f t="array" ref="AH1377">STDEV(IF(H1377:R1377&lt;&gt;0,H1377:R1377))</f>
        <v>#DIV/0!</v>
      </c>
      <c r="AI1377" t="e">
        <f t="shared" si="69"/>
        <v>#DIV/0!</v>
      </c>
    </row>
    <row r="1378" spans="1:35" x14ac:dyDescent="0.2">
      <c r="A1378" s="2" t="s">
        <v>1450</v>
      </c>
      <c r="B1378" s="2">
        <v>27313</v>
      </c>
      <c r="C1378" s="5">
        <v>1011</v>
      </c>
      <c r="D1378" s="5">
        <f t="shared" si="67"/>
        <v>30945629</v>
      </c>
      <c r="E1378" s="5">
        <v>1133</v>
      </c>
      <c r="F1378" s="5">
        <f t="shared" si="68"/>
        <v>1</v>
      </c>
      <c r="G1378" s="5">
        <v>89</v>
      </c>
      <c r="H1378" s="14">
        <v>0</v>
      </c>
      <c r="I1378" s="14">
        <v>2334</v>
      </c>
      <c r="J1378" s="14">
        <v>64.901366109999998</v>
      </c>
      <c r="K1378" s="14">
        <v>221.6410229</v>
      </c>
      <c r="L1378" s="14">
        <v>0</v>
      </c>
      <c r="M1378" s="14">
        <v>172.29519719999999</v>
      </c>
      <c r="N1378" s="14">
        <v>0</v>
      </c>
      <c r="O1378" s="14">
        <v>0</v>
      </c>
      <c r="P1378" s="14">
        <v>1203.743553</v>
      </c>
      <c r="Q1378" s="14">
        <v>0</v>
      </c>
      <c r="R1378" s="14">
        <v>1945.555838</v>
      </c>
      <c r="S1378" s="14">
        <v>0</v>
      </c>
      <c r="T1378" s="14">
        <v>1133.4695979999999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712.69228769999995</v>
      </c>
      <c r="AD1378" s="14">
        <v>1133.4695979999999</v>
      </c>
      <c r="AE1378" s="14">
        <v>1.590405308</v>
      </c>
      <c r="AF1378" s="14" t="e">
        <f t="array" ref="AF1378">TTEST(IF(H1378:R1378&lt;&gt;0,H1378:R1378),IF(S1378:AA1378&lt;&gt;0,S1378:AA1378),2,3)</f>
        <v>#DIV/0!</v>
      </c>
      <c r="AG1378">
        <f t="array" ref="AG1378">AVERAGE(IF(H1378:R1378&lt;&gt;0,H1378:R1378))</f>
        <v>990.35616286833329</v>
      </c>
      <c r="AH1378">
        <f t="array" ref="AH1378">STDEV(IF(H1378:R1378&lt;&gt;0,H1378:R1378))</f>
        <v>987.92030544072759</v>
      </c>
      <c r="AI1378">
        <f t="shared" si="69"/>
        <v>100.24656416253323</v>
      </c>
    </row>
    <row r="1379" spans="1:35" x14ac:dyDescent="0.2">
      <c r="A1379" s="2" t="s">
        <v>1415</v>
      </c>
      <c r="B1379" s="2">
        <v>30683</v>
      </c>
      <c r="C1379" s="5">
        <v>1008</v>
      </c>
      <c r="D1379" s="5">
        <f t="shared" si="67"/>
        <v>30928464</v>
      </c>
      <c r="E1379" s="5">
        <v>1008</v>
      </c>
      <c r="F1379" s="5">
        <f t="shared" si="68"/>
        <v>1</v>
      </c>
      <c r="G1379" s="5">
        <v>54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1392.378723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623</v>
      </c>
      <c r="AC1379" s="14" t="e">
        <v>#NUM!</v>
      </c>
      <c r="AD1379" s="14">
        <v>1392.378723</v>
      </c>
      <c r="AE1379" s="14" t="e">
        <v>#NUM!</v>
      </c>
      <c r="AF1379" s="14" t="e">
        <f t="array" ref="AF1379">TTEST(IF(H1379:R1379&lt;&gt;0,H1379:R1379),IF(S1379:AA1379&lt;&gt;0,S1379:AA1379),2,3)</f>
        <v>#DIV/0!</v>
      </c>
      <c r="AG1379" t="e">
        <f t="array" ref="AG1379">AVERAGE(IF(H1379:R1379&lt;&gt;0,H1379:R1379))</f>
        <v>#DIV/0!</v>
      </c>
      <c r="AH1379" t="e">
        <f t="array" ref="AH1379">STDEV(IF(H1379:R1379&lt;&gt;0,H1379:R1379))</f>
        <v>#DIV/0!</v>
      </c>
      <c r="AI1379" t="e">
        <f t="shared" si="69"/>
        <v>#DIV/0!</v>
      </c>
    </row>
    <row r="1380" spans="1:35" x14ac:dyDescent="0.2">
      <c r="A1380" s="2" t="s">
        <v>1416</v>
      </c>
      <c r="B1380" s="2">
        <v>27228</v>
      </c>
      <c r="C1380" s="5">
        <v>1135</v>
      </c>
      <c r="D1380" s="5">
        <f t="shared" si="67"/>
        <v>30903780</v>
      </c>
      <c r="E1380" s="5">
        <v>1135</v>
      </c>
      <c r="F1380" s="5">
        <f t="shared" si="68"/>
        <v>1</v>
      </c>
      <c r="G1380" s="5"/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1135.13265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 t="e">
        <v>#NUM!</v>
      </c>
      <c r="AD1380" s="14">
        <v>1135.13265</v>
      </c>
      <c r="AE1380" s="14" t="e">
        <v>#NUM!</v>
      </c>
      <c r="AF1380" s="14" t="e">
        <f t="array" ref="AF1380">TTEST(IF(H1380:R1380&lt;&gt;0,H1380:R1380),IF(S1380:AA1380&lt;&gt;0,S1380:AA1380),2,3)</f>
        <v>#DIV/0!</v>
      </c>
      <c r="AG1380" t="e">
        <f t="array" ref="AG1380">AVERAGE(IF(H1380:R1380&lt;&gt;0,H1380:R1380))</f>
        <v>#DIV/0!</v>
      </c>
      <c r="AH1380" t="e">
        <f t="array" ref="AH1380">STDEV(IF(H1380:R1380&lt;&gt;0,H1380:R1380))</f>
        <v>#DIV/0!</v>
      </c>
      <c r="AI1380" t="e">
        <f t="shared" si="69"/>
        <v>#DIV/0!</v>
      </c>
    </row>
    <row r="1381" spans="1:35" x14ac:dyDescent="0.2">
      <c r="A1381" s="2" t="s">
        <v>1399</v>
      </c>
      <c r="B1381" s="2">
        <v>22850</v>
      </c>
      <c r="C1381" s="5">
        <v>1453</v>
      </c>
      <c r="D1381" s="5">
        <f t="shared" si="67"/>
        <v>30756100</v>
      </c>
      <c r="E1381" s="5">
        <v>1346</v>
      </c>
      <c r="F1381" s="5">
        <f t="shared" si="68"/>
        <v>1</v>
      </c>
      <c r="G1381" s="5">
        <v>103</v>
      </c>
      <c r="H1381" s="14">
        <v>0</v>
      </c>
      <c r="I1381" s="14">
        <v>0</v>
      </c>
      <c r="J1381" s="14">
        <v>19.499512880000001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2314.7131770000001</v>
      </c>
      <c r="X1381" s="14">
        <v>0</v>
      </c>
      <c r="Y1381" s="14">
        <v>0</v>
      </c>
      <c r="Z1381" s="14">
        <v>0</v>
      </c>
      <c r="AA1381" s="14">
        <v>3101.2536100000002</v>
      </c>
      <c r="AB1381" s="14">
        <v>377</v>
      </c>
      <c r="AC1381" s="14">
        <v>19.499512880000001</v>
      </c>
      <c r="AD1381" s="14">
        <v>2707.983393</v>
      </c>
      <c r="AE1381" s="14">
        <v>138.87441240000001</v>
      </c>
      <c r="AF1381" s="14" t="e">
        <f t="array" ref="AF1381">TTEST(IF(H1381:R1381&lt;&gt;0,H1381:R1381),IF(S1381:AA1381&lt;&gt;0,S1381:AA1381),2,3)</f>
        <v>#DIV/0!</v>
      </c>
      <c r="AG1381">
        <f t="array" ref="AG1381">AVERAGE(IF(H1381:R1381&lt;&gt;0,H1381:R1381))</f>
        <v>19.499512880000001</v>
      </c>
      <c r="AH1381" t="e">
        <f t="array" ref="AH1381">STDEV(IF(H1381:R1381&lt;&gt;0,H1381:R1381))</f>
        <v>#DIV/0!</v>
      </c>
      <c r="AI1381" t="e">
        <f t="shared" si="69"/>
        <v>#DIV/0!</v>
      </c>
    </row>
    <row r="1382" spans="1:35" x14ac:dyDescent="0.2">
      <c r="A1382" s="2" t="s">
        <v>1418</v>
      </c>
      <c r="B1382" s="2">
        <v>25213</v>
      </c>
      <c r="C1382" s="5">
        <v>1219</v>
      </c>
      <c r="D1382" s="5">
        <f t="shared" si="67"/>
        <v>30734647</v>
      </c>
      <c r="E1382" s="5">
        <v>1219</v>
      </c>
      <c r="F1382" s="5">
        <f t="shared" si="68"/>
        <v>1</v>
      </c>
      <c r="G1382" s="5"/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1218.8861870000001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 t="e">
        <v>#NUM!</v>
      </c>
      <c r="AD1382" s="14">
        <v>1218.8861870000001</v>
      </c>
      <c r="AE1382" s="14" t="e">
        <v>#NUM!</v>
      </c>
      <c r="AF1382" s="14" t="e">
        <f t="array" ref="AF1382">TTEST(IF(H1382:R1382&lt;&gt;0,H1382:R1382),IF(S1382:AA1382&lt;&gt;0,S1382:AA1382),2,3)</f>
        <v>#DIV/0!</v>
      </c>
      <c r="AG1382" t="e">
        <f t="array" ref="AG1382">AVERAGE(IF(H1382:R1382&lt;&gt;0,H1382:R1382))</f>
        <v>#DIV/0!</v>
      </c>
      <c r="AH1382" t="e">
        <f t="array" ref="AH1382">STDEV(IF(H1382:R1382&lt;&gt;0,H1382:R1382))</f>
        <v>#DIV/0!</v>
      </c>
      <c r="AI1382" t="e">
        <f t="shared" si="69"/>
        <v>#DIV/0!</v>
      </c>
    </row>
    <row r="1383" spans="1:35" x14ac:dyDescent="0.2">
      <c r="A1383" s="2" t="s">
        <v>1313</v>
      </c>
      <c r="B1383" s="2">
        <v>38996</v>
      </c>
      <c r="C1383" s="5">
        <v>1100</v>
      </c>
      <c r="D1383" s="5">
        <f t="shared" si="67"/>
        <v>30533868</v>
      </c>
      <c r="E1383" s="5">
        <v>783</v>
      </c>
      <c r="F1383" s="5">
        <f t="shared" si="68"/>
        <v>1</v>
      </c>
      <c r="G1383" s="5">
        <v>85</v>
      </c>
      <c r="H1383" s="14">
        <v>0</v>
      </c>
      <c r="I1383" s="14">
        <v>1080</v>
      </c>
      <c r="J1383" s="14">
        <v>185.71045090000001</v>
      </c>
      <c r="K1383" s="14">
        <v>0</v>
      </c>
      <c r="L1383" s="14">
        <v>733.57994540000004</v>
      </c>
      <c r="M1383" s="14">
        <v>832.03345560000002</v>
      </c>
      <c r="N1383" s="14">
        <v>0</v>
      </c>
      <c r="O1383" s="14">
        <v>0</v>
      </c>
      <c r="P1383" s="14">
        <v>691.13387109999996</v>
      </c>
      <c r="Q1383" s="14">
        <v>0</v>
      </c>
      <c r="R1383" s="14">
        <v>539.08628799999997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3188.587794</v>
      </c>
      <c r="AB1383" s="14">
        <v>1550</v>
      </c>
      <c r="AC1383" s="14">
        <v>712.35690820000002</v>
      </c>
      <c r="AD1383" s="14">
        <v>3188.587794</v>
      </c>
      <c r="AE1383" s="14">
        <v>4.4761098779999999</v>
      </c>
      <c r="AF1383" s="14" t="e">
        <f t="array" ref="AF1383">TTEST(IF(H1383:R1383&lt;&gt;0,H1383:R1383),IF(S1383:AA1383&lt;&gt;0,S1383:AA1383),2,3)</f>
        <v>#DIV/0!</v>
      </c>
      <c r="AG1383">
        <f t="array" ref="AG1383">AVERAGE(IF(H1383:R1383&lt;&gt;0,H1383:R1383))</f>
        <v>676.92400183333336</v>
      </c>
      <c r="AH1383">
        <f t="array" ref="AH1383">STDEV(IF(H1383:R1383&lt;&gt;0,H1383:R1383))</f>
        <v>300.07699253597838</v>
      </c>
      <c r="AI1383">
        <f t="shared" si="69"/>
        <v>225.58343980742612</v>
      </c>
    </row>
    <row r="1384" spans="1:35" x14ac:dyDescent="0.2">
      <c r="A1384" s="2" t="s">
        <v>1458</v>
      </c>
      <c r="B1384" s="2">
        <v>59731</v>
      </c>
      <c r="C1384" s="5">
        <v>443</v>
      </c>
      <c r="D1384" s="5">
        <f t="shared" si="67"/>
        <v>30462810</v>
      </c>
      <c r="E1384" s="5">
        <v>510</v>
      </c>
      <c r="F1384" s="5">
        <f t="shared" si="68"/>
        <v>1</v>
      </c>
      <c r="G1384" s="5">
        <v>79</v>
      </c>
      <c r="H1384" s="14">
        <v>510</v>
      </c>
      <c r="I1384" s="14">
        <v>0</v>
      </c>
      <c r="J1384" s="14">
        <v>19.926338399999999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929.42884579999998</v>
      </c>
      <c r="Q1384" s="14">
        <v>0</v>
      </c>
      <c r="R1384" s="14">
        <v>558.87954679999996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195</v>
      </c>
      <c r="AC1384" s="14">
        <v>534.43977340000004</v>
      </c>
      <c r="AD1384" s="14" t="e">
        <v>#NUM!</v>
      </c>
      <c r="AE1384" s="14" t="e">
        <v>#NUM!</v>
      </c>
      <c r="AF1384" s="14" t="e">
        <f t="array" ref="AF1384">TTEST(IF(H1384:R1384&lt;&gt;0,H1384:R1384),IF(S1384:AA1384&lt;&gt;0,S1384:AA1384),2,3)</f>
        <v>#DIV/0!</v>
      </c>
      <c r="AG1384">
        <f t="array" ref="AG1384">AVERAGE(IF(H1384:R1384&lt;&gt;0,H1384:R1384))</f>
        <v>504.55868275</v>
      </c>
      <c r="AH1384">
        <f t="array" ref="AH1384">STDEV(IF(H1384:R1384&lt;&gt;0,H1384:R1384))</f>
        <v>373.43608504663115</v>
      </c>
      <c r="AI1384">
        <f t="shared" si="69"/>
        <v>135.11246045946405</v>
      </c>
    </row>
    <row r="1385" spans="1:35" x14ac:dyDescent="0.2">
      <c r="A1385" s="2" t="s">
        <v>1392</v>
      </c>
      <c r="B1385" s="2">
        <v>43205</v>
      </c>
      <c r="C1385" s="5">
        <v>789</v>
      </c>
      <c r="D1385" s="5">
        <f t="shared" si="67"/>
        <v>30459525</v>
      </c>
      <c r="E1385" s="5">
        <v>705</v>
      </c>
      <c r="F1385" s="5">
        <f t="shared" si="68"/>
        <v>1</v>
      </c>
      <c r="G1385" s="5">
        <v>91</v>
      </c>
      <c r="H1385" s="14">
        <v>0</v>
      </c>
      <c r="I1385" s="14">
        <v>0</v>
      </c>
      <c r="J1385" s="14">
        <v>66.464673469999994</v>
      </c>
      <c r="K1385" s="14">
        <v>0</v>
      </c>
      <c r="L1385" s="14">
        <v>0</v>
      </c>
      <c r="M1385" s="14">
        <v>1020.867538</v>
      </c>
      <c r="N1385" s="14">
        <v>0</v>
      </c>
      <c r="O1385" s="14">
        <v>0</v>
      </c>
      <c r="P1385" s="14">
        <v>388.50635519999997</v>
      </c>
      <c r="Q1385" s="14">
        <v>0</v>
      </c>
      <c r="R1385" s="14">
        <v>0</v>
      </c>
      <c r="S1385" s="14">
        <v>0</v>
      </c>
      <c r="T1385" s="14">
        <v>1680.8716079999999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388.50635519999997</v>
      </c>
      <c r="AD1385" s="14">
        <v>1680.8716079999999</v>
      </c>
      <c r="AE1385" s="14">
        <v>4.3264970720000004</v>
      </c>
      <c r="AF1385" s="14" t="e">
        <f t="array" ref="AF1385">TTEST(IF(H1385:R1385&lt;&gt;0,H1385:R1385),IF(S1385:AA1385&lt;&gt;0,S1385:AA1385),2,3)</f>
        <v>#DIV/0!</v>
      </c>
      <c r="AG1385">
        <f t="array" ref="AG1385">AVERAGE(IF(H1385:R1385&lt;&gt;0,H1385:R1385))</f>
        <v>491.94618888999997</v>
      </c>
      <c r="AH1385">
        <f t="array" ref="AH1385">STDEV(IF(H1385:R1385&lt;&gt;0,H1385:R1385))</f>
        <v>485.53687434748809</v>
      </c>
      <c r="AI1385">
        <f t="shared" si="69"/>
        <v>101.3200469173686</v>
      </c>
    </row>
    <row r="1386" spans="1:35" x14ac:dyDescent="0.2">
      <c r="A1386" s="2" t="s">
        <v>1421</v>
      </c>
      <c r="B1386" s="2">
        <v>23249</v>
      </c>
      <c r="C1386" s="5">
        <v>1309</v>
      </c>
      <c r="D1386" s="5">
        <f t="shared" si="67"/>
        <v>30432941</v>
      </c>
      <c r="E1386" s="5">
        <v>1309</v>
      </c>
      <c r="F1386" s="5">
        <f t="shared" si="68"/>
        <v>1</v>
      </c>
      <c r="G1386" s="5"/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1308.914002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 t="e">
        <v>#NUM!</v>
      </c>
      <c r="AD1386" s="14">
        <v>1308.914002</v>
      </c>
      <c r="AE1386" s="14" t="e">
        <v>#NUM!</v>
      </c>
      <c r="AF1386" s="14" t="e">
        <f t="array" ref="AF1386">TTEST(IF(H1386:R1386&lt;&gt;0,H1386:R1386),IF(S1386:AA1386&lt;&gt;0,S1386:AA1386),2,3)</f>
        <v>#DIV/0!</v>
      </c>
      <c r="AG1386" t="e">
        <f t="array" ref="AG1386">AVERAGE(IF(H1386:R1386&lt;&gt;0,H1386:R1386))</f>
        <v>#DIV/0!</v>
      </c>
      <c r="AH1386" t="e">
        <f t="array" ref="AH1386">STDEV(IF(H1386:R1386&lt;&gt;0,H1386:R1386))</f>
        <v>#DIV/0!</v>
      </c>
      <c r="AI1386" t="e">
        <f t="shared" si="69"/>
        <v>#DIV/0!</v>
      </c>
    </row>
    <row r="1387" spans="1:35" x14ac:dyDescent="0.2">
      <c r="A1387" s="2" t="s">
        <v>1375</v>
      </c>
      <c r="B1387" s="2">
        <v>25208</v>
      </c>
      <c r="C1387" s="5">
        <v>1437</v>
      </c>
      <c r="D1387" s="5">
        <f t="shared" si="67"/>
        <v>30426056</v>
      </c>
      <c r="E1387" s="5">
        <v>1207</v>
      </c>
      <c r="F1387" s="5">
        <f t="shared" si="68"/>
        <v>1</v>
      </c>
      <c r="G1387" s="5">
        <v>108</v>
      </c>
      <c r="H1387" s="14">
        <v>3083</v>
      </c>
      <c r="I1387" s="14">
        <v>0</v>
      </c>
      <c r="J1387" s="14">
        <v>19.446802900000002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1207.090659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1551.223401</v>
      </c>
      <c r="AD1387" s="14">
        <v>1207.090659</v>
      </c>
      <c r="AE1387" s="14">
        <v>0.778153977</v>
      </c>
      <c r="AF1387" s="14" t="e">
        <f t="array" ref="AF1387">TTEST(IF(H1387:R1387&lt;&gt;0,H1387:R1387),IF(S1387:AA1387&lt;&gt;0,S1387:AA1387),2,3)</f>
        <v>#DIV/0!</v>
      </c>
      <c r="AG1387">
        <f t="array" ref="AG1387">AVERAGE(IF(H1387:R1387&lt;&gt;0,H1387:R1387))</f>
        <v>1551.22340145</v>
      </c>
      <c r="AH1387">
        <f t="array" ref="AH1387">STDEV(IF(H1387:R1387&lt;&gt;0,H1387:R1387))</f>
        <v>2166.2592401951379</v>
      </c>
      <c r="AI1387">
        <f t="shared" si="69"/>
        <v>71.608391676624308</v>
      </c>
    </row>
    <row r="1388" spans="1:35" x14ac:dyDescent="0.2">
      <c r="A1388" s="2" t="s">
        <v>1422</v>
      </c>
      <c r="B1388" s="2">
        <v>21678</v>
      </c>
      <c r="C1388" s="5">
        <v>1402</v>
      </c>
      <c r="D1388" s="5">
        <f t="shared" si="67"/>
        <v>30392556</v>
      </c>
      <c r="E1388" s="5">
        <v>1402</v>
      </c>
      <c r="F1388" s="5">
        <f t="shared" si="68"/>
        <v>1</v>
      </c>
      <c r="G1388" s="5">
        <v>19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1214.670916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1590</v>
      </c>
      <c r="AC1388" s="14" t="e">
        <v>#NUM!</v>
      </c>
      <c r="AD1388" s="14">
        <v>1214.670916</v>
      </c>
      <c r="AE1388" s="14" t="e">
        <v>#NUM!</v>
      </c>
      <c r="AF1388" s="14" t="e">
        <f t="array" ref="AF1388">TTEST(IF(H1388:R1388&lt;&gt;0,H1388:R1388),IF(S1388:AA1388&lt;&gt;0,S1388:AA1388),2,3)</f>
        <v>#DIV/0!</v>
      </c>
      <c r="AG1388" t="e">
        <f t="array" ref="AG1388">AVERAGE(IF(H1388:R1388&lt;&gt;0,H1388:R1388))</f>
        <v>#DIV/0!</v>
      </c>
      <c r="AH1388" t="e">
        <f t="array" ref="AH1388">STDEV(IF(H1388:R1388&lt;&gt;0,H1388:R1388))</f>
        <v>#DIV/0!</v>
      </c>
      <c r="AI1388" t="e">
        <f t="shared" si="69"/>
        <v>#DIV/0!</v>
      </c>
    </row>
    <row r="1389" spans="1:35" x14ac:dyDescent="0.2">
      <c r="A1389" s="2" t="s">
        <v>1423</v>
      </c>
      <c r="B1389" s="2">
        <v>25732</v>
      </c>
      <c r="C1389" s="5">
        <v>1180</v>
      </c>
      <c r="D1389" s="5">
        <f t="shared" si="67"/>
        <v>30363760</v>
      </c>
      <c r="E1389" s="5">
        <v>1180</v>
      </c>
      <c r="F1389" s="5">
        <f t="shared" si="68"/>
        <v>1</v>
      </c>
      <c r="G1389" s="5"/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1180.2144089999999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 t="e">
        <v>#NUM!</v>
      </c>
      <c r="AD1389" s="14">
        <v>1180.2144089999999</v>
      </c>
      <c r="AE1389" s="14" t="e">
        <v>#NUM!</v>
      </c>
      <c r="AF1389" s="14" t="e">
        <f t="array" ref="AF1389">TTEST(IF(H1389:R1389&lt;&gt;0,H1389:R1389),IF(S1389:AA1389&lt;&gt;0,S1389:AA1389),2,3)</f>
        <v>#DIV/0!</v>
      </c>
      <c r="AG1389" t="e">
        <f t="array" ref="AG1389">AVERAGE(IF(H1389:R1389&lt;&gt;0,H1389:R1389))</f>
        <v>#DIV/0!</v>
      </c>
      <c r="AH1389" t="e">
        <f t="array" ref="AH1389">STDEV(IF(H1389:R1389&lt;&gt;0,H1389:R1389))</f>
        <v>#DIV/0!</v>
      </c>
      <c r="AI1389" t="e">
        <f t="shared" si="69"/>
        <v>#DIV/0!</v>
      </c>
    </row>
    <row r="1390" spans="1:35" x14ac:dyDescent="0.2">
      <c r="A1390" s="2" t="s">
        <v>1084</v>
      </c>
      <c r="B1390" s="2">
        <v>26257</v>
      </c>
      <c r="C1390" s="5">
        <v>2862</v>
      </c>
      <c r="D1390" s="5">
        <f t="shared" si="67"/>
        <v>30353092</v>
      </c>
      <c r="E1390" s="5">
        <v>1156</v>
      </c>
      <c r="F1390" s="5">
        <f t="shared" si="68"/>
        <v>1</v>
      </c>
      <c r="G1390" s="5">
        <v>117</v>
      </c>
      <c r="H1390" s="14">
        <v>0</v>
      </c>
      <c r="I1390" s="14">
        <v>5567</v>
      </c>
      <c r="J1390" s="14">
        <v>34.324935449999998</v>
      </c>
      <c r="K1390" s="14">
        <v>0</v>
      </c>
      <c r="L1390" s="14">
        <v>0</v>
      </c>
      <c r="M1390" s="14">
        <v>244.49833179999999</v>
      </c>
      <c r="N1390" s="14">
        <v>0</v>
      </c>
      <c r="O1390" s="14">
        <v>7308.2497300000005</v>
      </c>
      <c r="P1390" s="14">
        <v>0</v>
      </c>
      <c r="Q1390" s="14">
        <v>0</v>
      </c>
      <c r="R1390" s="14">
        <v>0</v>
      </c>
      <c r="S1390" s="14">
        <v>0</v>
      </c>
      <c r="T1390" s="14">
        <v>1155.9610090000001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2905.7491660000001</v>
      </c>
      <c r="AD1390" s="14">
        <v>1155.9610090000001</v>
      </c>
      <c r="AE1390" s="14">
        <v>0.397818581</v>
      </c>
      <c r="AF1390" s="14" t="e">
        <f t="array" ref="AF1390">TTEST(IF(H1390:R1390&lt;&gt;0,H1390:R1390),IF(S1390:AA1390&lt;&gt;0,S1390:AA1390),2,3)</f>
        <v>#DIV/0!</v>
      </c>
      <c r="AG1390">
        <f t="array" ref="AG1390">AVERAGE(IF(H1390:R1390&lt;&gt;0,H1390:R1390))</f>
        <v>3288.5182493125003</v>
      </c>
      <c r="AH1390">
        <f t="array" ref="AH1390">STDEV(IF(H1390:R1390&lt;&gt;0,H1390:R1390))</f>
        <v>3706.100900193549</v>
      </c>
      <c r="AI1390">
        <f t="shared" si="69"/>
        <v>88.732561197693229</v>
      </c>
    </row>
    <row r="1391" spans="1:35" x14ac:dyDescent="0.2">
      <c r="A1391" s="2" t="s">
        <v>1270</v>
      </c>
      <c r="B1391" s="2">
        <v>93122</v>
      </c>
      <c r="C1391" s="5">
        <v>518</v>
      </c>
      <c r="D1391" s="5">
        <f t="shared" si="67"/>
        <v>29985284</v>
      </c>
      <c r="E1391" s="5">
        <v>322</v>
      </c>
      <c r="F1391" s="5">
        <f t="shared" si="68"/>
        <v>1</v>
      </c>
      <c r="G1391" s="5">
        <v>82</v>
      </c>
      <c r="H1391" s="14">
        <v>322</v>
      </c>
      <c r="I1391" s="14">
        <v>1297</v>
      </c>
      <c r="J1391" s="14">
        <v>218.9072391</v>
      </c>
      <c r="K1391" s="14">
        <v>0</v>
      </c>
      <c r="L1391" s="14">
        <v>0</v>
      </c>
      <c r="M1391" s="14">
        <v>460.82907060000002</v>
      </c>
      <c r="N1391" s="14">
        <v>0</v>
      </c>
      <c r="O1391" s="14">
        <v>0</v>
      </c>
      <c r="P1391" s="14">
        <v>906.33331039999996</v>
      </c>
      <c r="Q1391" s="14">
        <v>0</v>
      </c>
      <c r="R1391" s="14">
        <v>297.70366259999997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125</v>
      </c>
      <c r="AC1391" s="14">
        <v>391.41453530000001</v>
      </c>
      <c r="AD1391" s="14" t="e">
        <v>#NUM!</v>
      </c>
      <c r="AE1391" s="14" t="e">
        <v>#NUM!</v>
      </c>
      <c r="AF1391" s="14" t="e">
        <f t="array" ref="AF1391">TTEST(IF(H1391:R1391&lt;&gt;0,H1391:R1391),IF(S1391:AA1391&lt;&gt;0,S1391:AA1391),2,3)</f>
        <v>#DIV/0!</v>
      </c>
      <c r="AG1391">
        <f t="array" ref="AG1391">AVERAGE(IF(H1391:R1391&lt;&gt;0,H1391:R1391))</f>
        <v>583.79554711666663</v>
      </c>
      <c r="AH1391">
        <f t="array" ref="AH1391">STDEV(IF(H1391:R1391&lt;&gt;0,H1391:R1391))</f>
        <v>426.92877787917575</v>
      </c>
      <c r="AI1391">
        <f t="shared" si="69"/>
        <v>136.74307691712585</v>
      </c>
    </row>
    <row r="1392" spans="1:35" x14ac:dyDescent="0.2">
      <c r="A1392" s="2" t="s">
        <v>1406</v>
      </c>
      <c r="B1392" s="2">
        <v>50873</v>
      </c>
      <c r="C1392" s="5">
        <v>639</v>
      </c>
      <c r="D1392" s="5">
        <f t="shared" si="67"/>
        <v>29964197</v>
      </c>
      <c r="E1392" s="5">
        <v>589</v>
      </c>
      <c r="F1392" s="5">
        <f t="shared" si="68"/>
        <v>1</v>
      </c>
      <c r="G1392" s="5">
        <v>65</v>
      </c>
      <c r="H1392" s="14">
        <v>0</v>
      </c>
      <c r="I1392" s="14">
        <v>0</v>
      </c>
      <c r="J1392" s="14">
        <v>81.580682969999998</v>
      </c>
      <c r="K1392" s="14">
        <v>0</v>
      </c>
      <c r="L1392" s="14">
        <v>0</v>
      </c>
      <c r="M1392" s="14">
        <v>788.97553849999997</v>
      </c>
      <c r="N1392" s="14">
        <v>0</v>
      </c>
      <c r="O1392" s="14">
        <v>0</v>
      </c>
      <c r="P1392" s="14">
        <v>511.38347229999999</v>
      </c>
      <c r="Q1392" s="14">
        <v>0</v>
      </c>
      <c r="R1392" s="14">
        <v>588.9398175</v>
      </c>
      <c r="S1392" s="14">
        <v>0</v>
      </c>
      <c r="T1392" s="14">
        <v>1222.2604650000001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550.16164490000006</v>
      </c>
      <c r="AD1392" s="14">
        <v>1222.2604650000001</v>
      </c>
      <c r="AE1392" s="14">
        <v>2.2216388149999999</v>
      </c>
      <c r="AF1392" s="14" t="e">
        <f t="array" ref="AF1392">TTEST(IF(H1392:R1392&lt;&gt;0,H1392:R1392),IF(S1392:AA1392&lt;&gt;0,S1392:AA1392),2,3)</f>
        <v>#DIV/0!</v>
      </c>
      <c r="AG1392">
        <f t="array" ref="AG1392">AVERAGE(IF(H1392:R1392&lt;&gt;0,H1392:R1392))</f>
        <v>492.71987781749999</v>
      </c>
      <c r="AH1392">
        <f t="array" ref="AH1392">STDEV(IF(H1392:R1392&lt;&gt;0,H1392:R1392))</f>
        <v>297.99857973810674</v>
      </c>
      <c r="AI1392">
        <f t="shared" si="69"/>
        <v>165.34302889984315</v>
      </c>
    </row>
    <row r="1393" spans="1:35" x14ac:dyDescent="0.2">
      <c r="A1393" s="2" t="s">
        <v>1426</v>
      </c>
      <c r="B1393" s="2">
        <v>20283</v>
      </c>
      <c r="C1393" s="5">
        <v>1470</v>
      </c>
      <c r="D1393" s="5">
        <f t="shared" si="67"/>
        <v>29816010</v>
      </c>
      <c r="E1393" s="5">
        <v>1470</v>
      </c>
      <c r="F1393" s="5">
        <f t="shared" si="68"/>
        <v>1</v>
      </c>
      <c r="G1393" s="5">
        <v>25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1209.6163770000001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1730</v>
      </c>
      <c r="AC1393" s="14" t="e">
        <v>#NUM!</v>
      </c>
      <c r="AD1393" s="14">
        <v>1209.6163770000001</v>
      </c>
      <c r="AE1393" s="14" t="e">
        <v>#NUM!</v>
      </c>
      <c r="AF1393" s="14" t="e">
        <f t="array" ref="AF1393">TTEST(IF(H1393:R1393&lt;&gt;0,H1393:R1393),IF(S1393:AA1393&lt;&gt;0,S1393:AA1393),2,3)</f>
        <v>#DIV/0!</v>
      </c>
      <c r="AG1393" t="e">
        <f t="array" ref="AG1393">AVERAGE(IF(H1393:R1393&lt;&gt;0,H1393:R1393))</f>
        <v>#DIV/0!</v>
      </c>
      <c r="AH1393" t="e">
        <f t="array" ref="AH1393">STDEV(IF(H1393:R1393&lt;&gt;0,H1393:R1393))</f>
        <v>#DIV/0!</v>
      </c>
      <c r="AI1393" t="e">
        <f t="shared" si="69"/>
        <v>#DIV/0!</v>
      </c>
    </row>
    <row r="1394" spans="1:35" x14ac:dyDescent="0.2">
      <c r="A1394" s="2" t="s">
        <v>1427</v>
      </c>
      <c r="B1394" s="2">
        <v>46216</v>
      </c>
      <c r="C1394" s="5">
        <v>645</v>
      </c>
      <c r="D1394" s="5">
        <f t="shared" si="67"/>
        <v>29809320</v>
      </c>
      <c r="E1394" s="5">
        <v>645</v>
      </c>
      <c r="F1394" s="5">
        <f t="shared" si="68"/>
        <v>1</v>
      </c>
      <c r="G1394" s="5">
        <v>139</v>
      </c>
      <c r="H1394" s="14">
        <v>0</v>
      </c>
      <c r="I1394" s="14">
        <v>0</v>
      </c>
      <c r="J1394" s="14">
        <v>11.94165387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1278.1977449999999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11.94165387</v>
      </c>
      <c r="AD1394" s="14">
        <v>1278.1977449999999</v>
      </c>
      <c r="AE1394" s="14">
        <v>107.03691120000001</v>
      </c>
      <c r="AF1394" s="14" t="e">
        <f t="array" ref="AF1394">TTEST(IF(H1394:R1394&lt;&gt;0,H1394:R1394),IF(S1394:AA1394&lt;&gt;0,S1394:AA1394),2,3)</f>
        <v>#DIV/0!</v>
      </c>
      <c r="AG1394">
        <f t="array" ref="AG1394">AVERAGE(IF(H1394:R1394&lt;&gt;0,H1394:R1394))</f>
        <v>11.94165387</v>
      </c>
      <c r="AH1394" t="e">
        <f t="array" ref="AH1394">STDEV(IF(H1394:R1394&lt;&gt;0,H1394:R1394))</f>
        <v>#DIV/0!</v>
      </c>
      <c r="AI1394" t="e">
        <f t="shared" si="69"/>
        <v>#DIV/0!</v>
      </c>
    </row>
    <row r="1395" spans="1:35" x14ac:dyDescent="0.2">
      <c r="A1395" s="2" t="s">
        <v>1232</v>
      </c>
      <c r="B1395" s="2">
        <v>50775</v>
      </c>
      <c r="C1395" s="5">
        <v>1060</v>
      </c>
      <c r="D1395" s="5">
        <f t="shared" si="67"/>
        <v>29347950</v>
      </c>
      <c r="E1395" s="5">
        <v>578</v>
      </c>
      <c r="F1395" s="5">
        <f t="shared" si="68"/>
        <v>1</v>
      </c>
      <c r="G1395" s="5">
        <v>127</v>
      </c>
      <c r="H1395" s="14">
        <v>0</v>
      </c>
      <c r="I1395" s="14">
        <v>832</v>
      </c>
      <c r="J1395" s="14">
        <v>62.686404260000003</v>
      </c>
      <c r="K1395" s="14">
        <v>0</v>
      </c>
      <c r="L1395" s="14">
        <v>290.10267950000002</v>
      </c>
      <c r="M1395" s="14">
        <v>0</v>
      </c>
      <c r="N1395" s="14">
        <v>0</v>
      </c>
      <c r="O1395" s="14">
        <v>0</v>
      </c>
      <c r="P1395" s="14">
        <v>578.47502799999995</v>
      </c>
      <c r="Q1395" s="14">
        <v>0</v>
      </c>
      <c r="R1395" s="14">
        <v>3862.0687339999999</v>
      </c>
      <c r="S1395" s="14">
        <v>0</v>
      </c>
      <c r="T1395" s="14">
        <v>1645.913069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149</v>
      </c>
      <c r="AC1395" s="14">
        <v>578.47502799999995</v>
      </c>
      <c r="AD1395" s="14">
        <v>1645.913069</v>
      </c>
      <c r="AE1395" s="14">
        <v>2.8452620930000001</v>
      </c>
      <c r="AF1395" s="14" t="e">
        <f t="array" ref="AF1395">TTEST(IF(H1395:R1395&lt;&gt;0,H1395:R1395),IF(S1395:AA1395&lt;&gt;0,S1395:AA1395),2,3)</f>
        <v>#DIV/0!</v>
      </c>
      <c r="AG1395">
        <f t="array" ref="AG1395">AVERAGE(IF(H1395:R1395&lt;&gt;0,H1395:R1395))</f>
        <v>1125.0665691520001</v>
      </c>
      <c r="AH1395">
        <f t="array" ref="AH1395">STDEV(IF(H1395:R1395&lt;&gt;0,H1395:R1395))</f>
        <v>1557.3733888325266</v>
      </c>
      <c r="AI1395">
        <f t="shared" si="69"/>
        <v>72.241286336309997</v>
      </c>
    </row>
    <row r="1396" spans="1:35" x14ac:dyDescent="0.2">
      <c r="A1396" s="2" t="s">
        <v>1069</v>
      </c>
      <c r="B1396" s="2">
        <v>23190</v>
      </c>
      <c r="C1396" s="5">
        <v>3365</v>
      </c>
      <c r="D1396" s="5">
        <f t="shared" si="67"/>
        <v>29149830</v>
      </c>
      <c r="E1396" s="5">
        <v>1257</v>
      </c>
      <c r="F1396" s="5">
        <f t="shared" si="68"/>
        <v>1</v>
      </c>
      <c r="G1396" s="5">
        <v>127</v>
      </c>
      <c r="H1396" s="14">
        <v>0</v>
      </c>
      <c r="I1396" s="14">
        <v>8301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1256.951679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538</v>
      </c>
      <c r="AC1396" s="14">
        <v>8301</v>
      </c>
      <c r="AD1396" s="14">
        <v>1256.951679</v>
      </c>
      <c r="AE1396" s="14">
        <v>0.15142171800000001</v>
      </c>
      <c r="AF1396" s="14" t="e">
        <f t="array" ref="AF1396">TTEST(IF(H1396:R1396&lt;&gt;0,H1396:R1396),IF(S1396:AA1396&lt;&gt;0,S1396:AA1396),2,3)</f>
        <v>#DIV/0!</v>
      </c>
      <c r="AG1396">
        <f t="array" ref="AG1396">AVERAGE(IF(H1396:R1396&lt;&gt;0,H1396:R1396))</f>
        <v>8301</v>
      </c>
      <c r="AH1396" t="e">
        <f t="array" ref="AH1396">STDEV(IF(H1396:R1396&lt;&gt;0,H1396:R1396))</f>
        <v>#DIV/0!</v>
      </c>
      <c r="AI1396" t="e">
        <f t="shared" si="69"/>
        <v>#DIV/0!</v>
      </c>
    </row>
    <row r="1397" spans="1:35" x14ac:dyDescent="0.2">
      <c r="A1397" s="2" t="s">
        <v>1453</v>
      </c>
      <c r="B1397" s="2">
        <v>50834</v>
      </c>
      <c r="C1397" s="5">
        <v>535</v>
      </c>
      <c r="D1397" s="5">
        <f t="shared" si="67"/>
        <v>29077048</v>
      </c>
      <c r="E1397" s="5">
        <v>572</v>
      </c>
      <c r="F1397" s="5">
        <f t="shared" si="68"/>
        <v>1</v>
      </c>
      <c r="G1397" s="5">
        <v>81</v>
      </c>
      <c r="H1397" s="14">
        <v>0</v>
      </c>
      <c r="I1397" s="14">
        <v>584</v>
      </c>
      <c r="J1397" s="14">
        <v>65.640540209999998</v>
      </c>
      <c r="K1397" s="14">
        <v>0</v>
      </c>
      <c r="L1397" s="14">
        <v>0</v>
      </c>
      <c r="M1397" s="14">
        <v>246.6117921</v>
      </c>
      <c r="N1397" s="14">
        <v>0</v>
      </c>
      <c r="O1397" s="14">
        <v>0</v>
      </c>
      <c r="P1397" s="14">
        <v>0</v>
      </c>
      <c r="Q1397" s="14">
        <v>0</v>
      </c>
      <c r="R1397" s="14">
        <v>572.26906180000003</v>
      </c>
      <c r="S1397" s="14">
        <v>0</v>
      </c>
      <c r="T1397" s="14">
        <v>1207.090659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409.440427</v>
      </c>
      <c r="AD1397" s="14">
        <v>1207.090659</v>
      </c>
      <c r="AE1397" s="14">
        <v>2.9481472260000001</v>
      </c>
      <c r="AF1397" s="14" t="e">
        <f t="array" ref="AF1397">TTEST(IF(H1397:R1397&lt;&gt;0,H1397:R1397),IF(S1397:AA1397&lt;&gt;0,S1397:AA1397),2,3)</f>
        <v>#DIV/0!</v>
      </c>
      <c r="AG1397">
        <f t="array" ref="AG1397">AVERAGE(IF(H1397:R1397&lt;&gt;0,H1397:R1397))</f>
        <v>367.13034852750002</v>
      </c>
      <c r="AH1397">
        <f t="array" ref="AH1397">STDEV(IF(H1397:R1397&lt;&gt;0,H1397:R1397))</f>
        <v>254.64692181894517</v>
      </c>
      <c r="AI1397">
        <f t="shared" si="69"/>
        <v>144.17230960621271</v>
      </c>
    </row>
    <row r="1398" spans="1:35" x14ac:dyDescent="0.2">
      <c r="A1398" s="2" t="s">
        <v>1431</v>
      </c>
      <c r="B1398" s="2">
        <v>38631</v>
      </c>
      <c r="C1398" s="5">
        <v>752</v>
      </c>
      <c r="D1398" s="5">
        <f t="shared" si="67"/>
        <v>29050512</v>
      </c>
      <c r="E1398" s="5">
        <v>752</v>
      </c>
      <c r="F1398" s="5">
        <f t="shared" si="68"/>
        <v>1</v>
      </c>
      <c r="G1398" s="5"/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752</v>
      </c>
      <c r="AC1398" s="14" t="e">
        <v>#NUM!</v>
      </c>
      <c r="AD1398" s="14" t="e">
        <v>#NUM!</v>
      </c>
      <c r="AE1398" s="14" t="e">
        <v>#NUM!</v>
      </c>
      <c r="AF1398" s="14" t="e">
        <f t="array" ref="AF1398">TTEST(IF(H1398:R1398&lt;&gt;0,H1398:R1398),IF(S1398:AA1398&lt;&gt;0,S1398:AA1398),2,3)</f>
        <v>#DIV/0!</v>
      </c>
      <c r="AG1398" t="e">
        <f t="array" ref="AG1398">AVERAGE(IF(H1398:R1398&lt;&gt;0,H1398:R1398))</f>
        <v>#DIV/0!</v>
      </c>
      <c r="AH1398" t="e">
        <f t="array" ref="AH1398">STDEV(IF(H1398:R1398&lt;&gt;0,H1398:R1398))</f>
        <v>#DIV/0!</v>
      </c>
      <c r="AI1398" t="e">
        <f t="shared" si="69"/>
        <v>#DIV/0!</v>
      </c>
    </row>
    <row r="1399" spans="1:35" x14ac:dyDescent="0.2">
      <c r="A1399" s="2" t="s">
        <v>1432</v>
      </c>
      <c r="B1399" s="2">
        <v>48578</v>
      </c>
      <c r="C1399" s="5">
        <v>598</v>
      </c>
      <c r="D1399" s="5">
        <f t="shared" si="67"/>
        <v>29049644</v>
      </c>
      <c r="E1399" s="5">
        <v>598</v>
      </c>
      <c r="F1399" s="5">
        <f t="shared" si="68"/>
        <v>1</v>
      </c>
      <c r="G1399" s="5">
        <v>139</v>
      </c>
      <c r="H1399" s="14">
        <v>0</v>
      </c>
      <c r="I1399" s="14">
        <v>0</v>
      </c>
      <c r="J1399" s="14">
        <v>10.915450890000001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1186.083433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10.915450890000001</v>
      </c>
      <c r="AD1399" s="14">
        <v>1186.083433</v>
      </c>
      <c r="AE1399" s="14">
        <v>108.6609655</v>
      </c>
      <c r="AF1399" s="14" t="e">
        <f t="array" ref="AF1399">TTEST(IF(H1399:R1399&lt;&gt;0,H1399:R1399),IF(S1399:AA1399&lt;&gt;0,S1399:AA1399),2,3)</f>
        <v>#DIV/0!</v>
      </c>
      <c r="AG1399">
        <f t="array" ref="AG1399">AVERAGE(IF(H1399:R1399&lt;&gt;0,H1399:R1399))</f>
        <v>10.915450890000001</v>
      </c>
      <c r="AH1399" t="e">
        <f t="array" ref="AH1399">STDEV(IF(H1399:R1399&lt;&gt;0,H1399:R1399))</f>
        <v>#DIV/0!</v>
      </c>
      <c r="AI1399" t="e">
        <f t="shared" si="69"/>
        <v>#DIV/0!</v>
      </c>
    </row>
    <row r="1400" spans="1:35" x14ac:dyDescent="0.2">
      <c r="A1400" s="2" t="s">
        <v>1287</v>
      </c>
      <c r="B1400" s="2">
        <v>24648</v>
      </c>
      <c r="C1400" s="5">
        <v>1877</v>
      </c>
      <c r="D1400" s="5">
        <f t="shared" si="67"/>
        <v>29010696</v>
      </c>
      <c r="E1400" s="5">
        <v>1177</v>
      </c>
      <c r="F1400" s="5">
        <f t="shared" si="68"/>
        <v>1</v>
      </c>
      <c r="G1400" s="5">
        <v>95</v>
      </c>
      <c r="H1400" s="14">
        <v>1523</v>
      </c>
      <c r="I1400" s="14">
        <v>4493</v>
      </c>
      <c r="J1400" s="14">
        <v>663.25936220000006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830</v>
      </c>
      <c r="AC1400" s="14">
        <v>1523</v>
      </c>
      <c r="AD1400" s="14" t="e">
        <v>#NUM!</v>
      </c>
      <c r="AE1400" s="14" t="e">
        <v>#NUM!</v>
      </c>
      <c r="AF1400" s="14" t="e">
        <f t="array" ref="AF1400">TTEST(IF(H1400:R1400&lt;&gt;0,H1400:R1400),IF(S1400:AA1400&lt;&gt;0,S1400:AA1400),2,3)</f>
        <v>#DIV/0!</v>
      </c>
      <c r="AG1400">
        <f t="array" ref="AG1400">AVERAGE(IF(H1400:R1400&lt;&gt;0,H1400:R1400))</f>
        <v>2226.4197874000001</v>
      </c>
      <c r="AH1400">
        <f t="array" ref="AH1400">STDEV(IF(H1400:R1400&lt;&gt;0,H1400:R1400))</f>
        <v>2009.4347180696325</v>
      </c>
      <c r="AI1400">
        <f t="shared" si="69"/>
        <v>110.7983139426801</v>
      </c>
    </row>
    <row r="1401" spans="1:35" x14ac:dyDescent="0.2">
      <c r="A1401" s="2" t="s">
        <v>1434</v>
      </c>
      <c r="B1401" s="2">
        <v>39902</v>
      </c>
      <c r="C1401" s="5">
        <v>723</v>
      </c>
      <c r="D1401" s="5">
        <f t="shared" si="67"/>
        <v>28849146</v>
      </c>
      <c r="E1401" s="5">
        <v>723</v>
      </c>
      <c r="F1401" s="5">
        <f t="shared" si="68"/>
        <v>1</v>
      </c>
      <c r="G1401" s="5">
        <v>135</v>
      </c>
      <c r="H1401" s="14">
        <v>0</v>
      </c>
      <c r="I1401" s="14">
        <v>0</v>
      </c>
      <c r="J1401" s="14">
        <v>32.086186990000002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1414.052733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32.086186990000002</v>
      </c>
      <c r="AD1401" s="14">
        <v>1414.052733</v>
      </c>
      <c r="AE1401" s="14">
        <v>44.070451050000003</v>
      </c>
      <c r="AF1401" s="14" t="e">
        <f t="array" ref="AF1401">TTEST(IF(H1401:R1401&lt;&gt;0,H1401:R1401),IF(S1401:AA1401&lt;&gt;0,S1401:AA1401),2,3)</f>
        <v>#DIV/0!</v>
      </c>
      <c r="AG1401">
        <f t="array" ref="AG1401">AVERAGE(IF(H1401:R1401&lt;&gt;0,H1401:R1401))</f>
        <v>32.086186990000002</v>
      </c>
      <c r="AH1401" t="e">
        <f t="array" ref="AH1401">STDEV(IF(H1401:R1401&lt;&gt;0,H1401:R1401))</f>
        <v>#DIV/0!</v>
      </c>
      <c r="AI1401" t="e">
        <f t="shared" si="69"/>
        <v>#DIV/0!</v>
      </c>
    </row>
    <row r="1402" spans="1:35" x14ac:dyDescent="0.2">
      <c r="A1402" s="2" t="s">
        <v>1435</v>
      </c>
      <c r="B1402" s="2">
        <v>25152</v>
      </c>
      <c r="C1402" s="5">
        <v>1146</v>
      </c>
      <c r="D1402" s="5">
        <f t="shared" si="67"/>
        <v>28824192</v>
      </c>
      <c r="E1402" s="5">
        <v>1146</v>
      </c>
      <c r="F1402" s="5">
        <f t="shared" si="68"/>
        <v>1</v>
      </c>
      <c r="G1402" s="5"/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1145.954127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 t="e">
        <v>#NUM!</v>
      </c>
      <c r="AD1402" s="14">
        <v>1145.954127</v>
      </c>
      <c r="AE1402" s="14" t="e">
        <v>#NUM!</v>
      </c>
      <c r="AF1402" s="14" t="e">
        <f t="array" ref="AF1402">TTEST(IF(H1402:R1402&lt;&gt;0,H1402:R1402),IF(S1402:AA1402&lt;&gt;0,S1402:AA1402),2,3)</f>
        <v>#DIV/0!</v>
      </c>
      <c r="AG1402" t="e">
        <f t="array" ref="AG1402">AVERAGE(IF(H1402:R1402&lt;&gt;0,H1402:R1402))</f>
        <v>#DIV/0!</v>
      </c>
      <c r="AH1402" t="e">
        <f t="array" ref="AH1402">STDEV(IF(H1402:R1402&lt;&gt;0,H1402:R1402))</f>
        <v>#DIV/0!</v>
      </c>
      <c r="AI1402" t="e">
        <f t="shared" si="69"/>
        <v>#DIV/0!</v>
      </c>
    </row>
    <row r="1403" spans="1:35" x14ac:dyDescent="0.2">
      <c r="A1403" s="2" t="s">
        <v>1343</v>
      </c>
      <c r="B1403" s="2">
        <v>25995</v>
      </c>
      <c r="C1403" s="5">
        <v>1527</v>
      </c>
      <c r="D1403" s="5">
        <f t="shared" si="67"/>
        <v>28724475</v>
      </c>
      <c r="E1403" s="5">
        <v>1105</v>
      </c>
      <c r="F1403" s="5">
        <f t="shared" si="68"/>
        <v>1</v>
      </c>
      <c r="G1403" s="5">
        <v>89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416.63876470000002</v>
      </c>
      <c r="N1403" s="14">
        <v>0</v>
      </c>
      <c r="O1403" s="14">
        <v>0</v>
      </c>
      <c r="P1403" s="14">
        <v>1399.9927740000001</v>
      </c>
      <c r="Q1403" s="14">
        <v>0</v>
      </c>
      <c r="R1403" s="14">
        <v>810.42634569999996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3480.1418819999999</v>
      </c>
      <c r="Y1403" s="14">
        <v>0</v>
      </c>
      <c r="Z1403" s="14">
        <v>0</v>
      </c>
      <c r="AA1403" s="14">
        <v>0</v>
      </c>
      <c r="AB1403" s="14">
        <v>0</v>
      </c>
      <c r="AC1403" s="14">
        <v>810.42634569999996</v>
      </c>
      <c r="AD1403" s="14">
        <v>3480.1418819999999</v>
      </c>
      <c r="AE1403" s="14">
        <v>4.2942111900000004</v>
      </c>
      <c r="AF1403" s="14" t="e">
        <f t="array" ref="AF1403">TTEST(IF(H1403:R1403&lt;&gt;0,H1403:R1403),IF(S1403:AA1403&lt;&gt;0,S1403:AA1403),2,3)</f>
        <v>#DIV/0!</v>
      </c>
      <c r="AG1403">
        <f t="array" ref="AG1403">AVERAGE(IF(H1403:R1403&lt;&gt;0,H1403:R1403))</f>
        <v>875.68596146666675</v>
      </c>
      <c r="AH1403">
        <f t="array" ref="AH1403">STDEV(IF(H1403:R1403&lt;&gt;0,H1403:R1403))</f>
        <v>494.91452796326939</v>
      </c>
      <c r="AI1403">
        <f t="shared" si="69"/>
        <v>176.9368066583927</v>
      </c>
    </row>
    <row r="1404" spans="1:35" x14ac:dyDescent="0.2">
      <c r="A1404" s="2" t="s">
        <v>1359</v>
      </c>
      <c r="B1404" s="2">
        <v>76285</v>
      </c>
      <c r="C1404" s="5">
        <v>499</v>
      </c>
      <c r="D1404" s="5">
        <f t="shared" si="67"/>
        <v>28301735</v>
      </c>
      <c r="E1404" s="5">
        <v>371</v>
      </c>
      <c r="F1404" s="5">
        <f t="shared" si="68"/>
        <v>1</v>
      </c>
      <c r="G1404" s="5">
        <v>107</v>
      </c>
      <c r="H1404" s="14">
        <v>0</v>
      </c>
      <c r="I1404" s="14">
        <v>427</v>
      </c>
      <c r="J1404" s="14">
        <v>4.3233708310000001</v>
      </c>
      <c r="K1404" s="14">
        <v>0</v>
      </c>
      <c r="L1404" s="14">
        <v>0</v>
      </c>
      <c r="M1404" s="14">
        <v>1251.6921890000001</v>
      </c>
      <c r="N1404" s="14">
        <v>0</v>
      </c>
      <c r="O1404" s="14">
        <v>0</v>
      </c>
      <c r="P1404" s="14">
        <v>0</v>
      </c>
      <c r="Q1404" s="14">
        <v>0</v>
      </c>
      <c r="R1404" s="14">
        <v>314.13083339999997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370.56541670000001</v>
      </c>
      <c r="AD1404" s="14" t="e">
        <v>#NUM!</v>
      </c>
      <c r="AE1404" s="14" t="e">
        <v>#NUM!</v>
      </c>
      <c r="AF1404" s="14" t="e">
        <f t="array" ref="AF1404">TTEST(IF(H1404:R1404&lt;&gt;0,H1404:R1404),IF(S1404:AA1404&lt;&gt;0,S1404:AA1404),2,3)</f>
        <v>#DIV/0!</v>
      </c>
      <c r="AG1404">
        <f t="array" ref="AG1404">AVERAGE(IF(H1404:R1404&lt;&gt;0,H1404:R1404))</f>
        <v>499.28659830775001</v>
      </c>
      <c r="AH1404">
        <f t="array" ref="AH1404">STDEV(IF(H1404:R1404&lt;&gt;0,H1404:R1404))</f>
        <v>532.48185541313205</v>
      </c>
      <c r="AI1404">
        <f t="shared" si="69"/>
        <v>93.765936478788163</v>
      </c>
    </row>
    <row r="1405" spans="1:35" x14ac:dyDescent="0.2">
      <c r="A1405" s="2" t="s">
        <v>1441</v>
      </c>
      <c r="B1405" s="2">
        <v>12335</v>
      </c>
      <c r="C1405" s="5">
        <v>2284</v>
      </c>
      <c r="D1405" s="5">
        <f t="shared" si="67"/>
        <v>28173140</v>
      </c>
      <c r="E1405" s="5">
        <v>2284</v>
      </c>
      <c r="F1405" s="5">
        <f t="shared" si="68"/>
        <v>1</v>
      </c>
      <c r="G1405" s="5">
        <v>86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897.93777279999995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3670</v>
      </c>
      <c r="AC1405" s="14">
        <v>897.93777279999995</v>
      </c>
      <c r="AD1405" s="14" t="e">
        <v>#NUM!</v>
      </c>
      <c r="AE1405" s="14" t="e">
        <v>#NUM!</v>
      </c>
      <c r="AF1405" s="14" t="e">
        <f t="array" ref="AF1405">TTEST(IF(H1405:R1405&lt;&gt;0,H1405:R1405),IF(S1405:AA1405&lt;&gt;0,S1405:AA1405),2,3)</f>
        <v>#DIV/0!</v>
      </c>
      <c r="AG1405">
        <f t="array" ref="AG1405">AVERAGE(IF(H1405:R1405&lt;&gt;0,H1405:R1405))</f>
        <v>897.93777279999995</v>
      </c>
      <c r="AH1405" t="e">
        <f t="array" ref="AH1405">STDEV(IF(H1405:R1405&lt;&gt;0,H1405:R1405))</f>
        <v>#DIV/0!</v>
      </c>
      <c r="AI1405" t="e">
        <f t="shared" si="69"/>
        <v>#DIV/0!</v>
      </c>
    </row>
    <row r="1406" spans="1:35" x14ac:dyDescent="0.2">
      <c r="A1406" s="2" t="s">
        <v>1442</v>
      </c>
      <c r="B1406" s="2">
        <v>68787</v>
      </c>
      <c r="C1406" s="5">
        <v>407</v>
      </c>
      <c r="D1406" s="5">
        <f t="shared" si="67"/>
        <v>27996309</v>
      </c>
      <c r="E1406" s="5">
        <v>407</v>
      </c>
      <c r="F1406" s="5">
        <f t="shared" si="68"/>
        <v>1</v>
      </c>
      <c r="G1406" s="5"/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407.17325369999998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407.17325369999998</v>
      </c>
      <c r="AD1406" s="14" t="e">
        <v>#NUM!</v>
      </c>
      <c r="AE1406" s="14" t="e">
        <v>#NUM!</v>
      </c>
      <c r="AF1406" s="14" t="e">
        <f t="array" ref="AF1406">TTEST(IF(H1406:R1406&lt;&gt;0,H1406:R1406),IF(S1406:AA1406&lt;&gt;0,S1406:AA1406),2,3)</f>
        <v>#DIV/0!</v>
      </c>
      <c r="AG1406">
        <f t="array" ref="AG1406">AVERAGE(IF(H1406:R1406&lt;&gt;0,H1406:R1406))</f>
        <v>407.17325369999998</v>
      </c>
      <c r="AH1406" t="e">
        <f t="array" ref="AH1406">STDEV(IF(H1406:R1406&lt;&gt;0,H1406:R1406))</f>
        <v>#DIV/0!</v>
      </c>
      <c r="AI1406" t="e">
        <f t="shared" si="69"/>
        <v>#DIV/0!</v>
      </c>
    </row>
    <row r="1407" spans="1:35" x14ac:dyDescent="0.2">
      <c r="A1407" s="2" t="s">
        <v>1326</v>
      </c>
      <c r="B1407" s="2">
        <v>24135</v>
      </c>
      <c r="C1407" s="5">
        <v>1729</v>
      </c>
      <c r="D1407" s="5">
        <f t="shared" si="67"/>
        <v>27948330</v>
      </c>
      <c r="E1407" s="5">
        <v>1158</v>
      </c>
      <c r="F1407" s="5">
        <f t="shared" si="68"/>
        <v>1</v>
      </c>
      <c r="G1407" s="5">
        <v>93</v>
      </c>
      <c r="H1407" s="14">
        <v>0</v>
      </c>
      <c r="I1407" s="14">
        <v>2043</v>
      </c>
      <c r="J1407" s="14">
        <v>962.61522749999995</v>
      </c>
      <c r="K1407" s="14">
        <v>0</v>
      </c>
      <c r="L1407" s="14">
        <v>838.34026819999997</v>
      </c>
      <c r="M1407" s="14">
        <v>2154.416236</v>
      </c>
      <c r="N1407" s="14">
        <v>0</v>
      </c>
      <c r="O1407" s="14">
        <v>0</v>
      </c>
      <c r="P1407" s="14">
        <v>573.79049569999995</v>
      </c>
      <c r="Q1407" s="14">
        <v>0</v>
      </c>
      <c r="R1407" s="14">
        <v>5383.2988930000001</v>
      </c>
      <c r="S1407" s="14">
        <v>0</v>
      </c>
      <c r="T1407" s="14">
        <v>1353.5321980000001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521</v>
      </c>
      <c r="AC1407" s="14">
        <v>1502.8076140000001</v>
      </c>
      <c r="AD1407" s="14">
        <v>1353.5321980000001</v>
      </c>
      <c r="AE1407" s="14">
        <v>0.90066897800000001</v>
      </c>
      <c r="AF1407" s="14" t="e">
        <f t="array" ref="AF1407">TTEST(IF(H1407:R1407&lt;&gt;0,H1407:R1407),IF(S1407:AA1407&lt;&gt;0,S1407:AA1407),2,3)</f>
        <v>#DIV/0!</v>
      </c>
      <c r="AG1407">
        <f t="array" ref="AG1407">AVERAGE(IF(H1407:R1407&lt;&gt;0,H1407:R1407))</f>
        <v>1992.5768533999999</v>
      </c>
      <c r="AH1407">
        <f t="array" ref="AH1407">STDEV(IF(H1407:R1407&lt;&gt;0,H1407:R1407))</f>
        <v>1785.0360334480054</v>
      </c>
      <c r="AI1407">
        <f t="shared" si="69"/>
        <v>111.62670198601568</v>
      </c>
    </row>
    <row r="1408" spans="1:35" x14ac:dyDescent="0.2">
      <c r="A1408" s="2" t="s">
        <v>1463</v>
      </c>
      <c r="B1408" s="2">
        <v>56530</v>
      </c>
      <c r="C1408" s="5">
        <v>449</v>
      </c>
      <c r="D1408" s="5">
        <f t="shared" si="67"/>
        <v>27925820</v>
      </c>
      <c r="E1408" s="5">
        <v>494</v>
      </c>
      <c r="F1408" s="5">
        <f t="shared" si="68"/>
        <v>1</v>
      </c>
      <c r="G1408" s="5">
        <v>76</v>
      </c>
      <c r="H1408" s="14">
        <v>0</v>
      </c>
      <c r="I1408" s="14">
        <v>0</v>
      </c>
      <c r="J1408" s="14">
        <v>25.743898040000001</v>
      </c>
      <c r="K1408" s="14">
        <v>0</v>
      </c>
      <c r="L1408" s="14">
        <v>0</v>
      </c>
      <c r="M1408" s="14">
        <v>653.0349847</v>
      </c>
      <c r="N1408" s="14">
        <v>0</v>
      </c>
      <c r="O1408" s="14">
        <v>0</v>
      </c>
      <c r="P1408" s="14">
        <v>334.43170229999998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784</v>
      </c>
      <c r="AC1408" s="14">
        <v>334.43170229999998</v>
      </c>
      <c r="AD1408" s="14" t="e">
        <v>#NUM!</v>
      </c>
      <c r="AE1408" s="14" t="e">
        <v>#NUM!</v>
      </c>
      <c r="AF1408" s="14" t="e">
        <f t="array" ref="AF1408">TTEST(IF(H1408:R1408&lt;&gt;0,H1408:R1408),IF(S1408:AA1408&lt;&gt;0,S1408:AA1408),2,3)</f>
        <v>#DIV/0!</v>
      </c>
      <c r="AG1408">
        <f t="array" ref="AG1408">AVERAGE(IF(H1408:R1408&lt;&gt;0,H1408:R1408))</f>
        <v>337.73686168</v>
      </c>
      <c r="AH1408">
        <f t="array" ref="AH1408">STDEV(IF(H1408:R1408&lt;&gt;0,H1408:R1408))</f>
        <v>313.65860407402556</v>
      </c>
      <c r="AI1408">
        <f t="shared" si="69"/>
        <v>107.67658125529749</v>
      </c>
    </row>
    <row r="1409" spans="1:35" x14ac:dyDescent="0.2">
      <c r="A1409" s="2" t="s">
        <v>1444</v>
      </c>
      <c r="B1409" s="2">
        <v>24465</v>
      </c>
      <c r="C1409" s="5">
        <v>1141</v>
      </c>
      <c r="D1409" s="5">
        <f t="shared" si="67"/>
        <v>27914565</v>
      </c>
      <c r="E1409" s="5">
        <v>1141</v>
      </c>
      <c r="F1409" s="5">
        <f t="shared" si="68"/>
        <v>1</v>
      </c>
      <c r="G1409" s="5"/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1140.957097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 t="e">
        <v>#NUM!</v>
      </c>
      <c r="AD1409" s="14">
        <v>1140.957097</v>
      </c>
      <c r="AE1409" s="14" t="e">
        <v>#NUM!</v>
      </c>
      <c r="AF1409" s="14" t="e">
        <f t="array" ref="AF1409">TTEST(IF(H1409:R1409&lt;&gt;0,H1409:R1409),IF(S1409:AA1409&lt;&gt;0,S1409:AA1409),2,3)</f>
        <v>#DIV/0!</v>
      </c>
      <c r="AG1409" t="e">
        <f t="array" ref="AG1409">AVERAGE(IF(H1409:R1409&lt;&gt;0,H1409:R1409))</f>
        <v>#DIV/0!</v>
      </c>
      <c r="AH1409" t="e">
        <f t="array" ref="AH1409">STDEV(IF(H1409:R1409&lt;&gt;0,H1409:R1409))</f>
        <v>#DIV/0!</v>
      </c>
      <c r="AI1409" t="e">
        <f t="shared" si="69"/>
        <v>#DIV/0!</v>
      </c>
    </row>
    <row r="1410" spans="1:35" x14ac:dyDescent="0.2">
      <c r="A1410" s="2" t="s">
        <v>1445</v>
      </c>
      <c r="B1410" s="2">
        <v>48871</v>
      </c>
      <c r="C1410" s="5">
        <v>571</v>
      </c>
      <c r="D1410" s="5">
        <f t="shared" si="67"/>
        <v>27905341</v>
      </c>
      <c r="E1410" s="5">
        <v>571</v>
      </c>
      <c r="F1410" s="5">
        <f t="shared" si="68"/>
        <v>1</v>
      </c>
      <c r="G1410" s="5"/>
      <c r="H1410" s="14">
        <v>0</v>
      </c>
      <c r="I1410" s="14">
        <v>571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571</v>
      </c>
      <c r="AD1410" s="14" t="e">
        <v>#NUM!</v>
      </c>
      <c r="AE1410" s="14" t="e">
        <v>#NUM!</v>
      </c>
      <c r="AF1410" s="14" t="e">
        <f t="array" ref="AF1410">TTEST(IF(H1410:R1410&lt;&gt;0,H1410:R1410),IF(S1410:AA1410&lt;&gt;0,S1410:AA1410),2,3)</f>
        <v>#DIV/0!</v>
      </c>
      <c r="AG1410">
        <f t="array" ref="AG1410">AVERAGE(IF(H1410:R1410&lt;&gt;0,H1410:R1410))</f>
        <v>571</v>
      </c>
      <c r="AH1410" t="e">
        <f t="array" ref="AH1410">STDEV(IF(H1410:R1410&lt;&gt;0,H1410:R1410))</f>
        <v>#DIV/0!</v>
      </c>
      <c r="AI1410" t="e">
        <f t="shared" si="69"/>
        <v>#DIV/0!</v>
      </c>
    </row>
    <row r="1411" spans="1:35" x14ac:dyDescent="0.2">
      <c r="A1411" s="2" t="s">
        <v>1447</v>
      </c>
      <c r="B1411" s="2">
        <v>21145</v>
      </c>
      <c r="C1411" s="5">
        <v>1318</v>
      </c>
      <c r="D1411" s="5">
        <f t="shared" si="67"/>
        <v>27869110</v>
      </c>
      <c r="E1411" s="5">
        <v>1318</v>
      </c>
      <c r="F1411" s="5">
        <f t="shared" si="68"/>
        <v>1</v>
      </c>
      <c r="G1411" s="5"/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1318.3279540000001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 t="e">
        <v>#NUM!</v>
      </c>
      <c r="AD1411" s="14">
        <v>1318.3279540000001</v>
      </c>
      <c r="AE1411" s="14" t="e">
        <v>#NUM!</v>
      </c>
      <c r="AF1411" s="14" t="e">
        <f t="array" ref="AF1411">TTEST(IF(H1411:R1411&lt;&gt;0,H1411:R1411),IF(S1411:AA1411&lt;&gt;0,S1411:AA1411),2,3)</f>
        <v>#DIV/0!</v>
      </c>
      <c r="AG1411" t="e">
        <f t="array" ref="AG1411">AVERAGE(IF(H1411:R1411&lt;&gt;0,H1411:R1411))</f>
        <v>#DIV/0!</v>
      </c>
      <c r="AH1411" t="e">
        <f t="array" ref="AH1411">STDEV(IF(H1411:R1411&lt;&gt;0,H1411:R1411))</f>
        <v>#DIV/0!</v>
      </c>
      <c r="AI1411" t="e">
        <f t="shared" si="69"/>
        <v>#DIV/0!</v>
      </c>
    </row>
    <row r="1412" spans="1:35" x14ac:dyDescent="0.2">
      <c r="A1412" s="2" t="s">
        <v>1448</v>
      </c>
      <c r="B1412" s="2">
        <v>24170</v>
      </c>
      <c r="C1412" s="5">
        <v>1152</v>
      </c>
      <c r="D1412" s="5">
        <f t="shared" si="67"/>
        <v>27843840</v>
      </c>
      <c r="E1412" s="5">
        <v>1152</v>
      </c>
      <c r="F1412" s="5">
        <f t="shared" si="68"/>
        <v>1</v>
      </c>
      <c r="G1412" s="5"/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1151.789401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 t="e">
        <v>#NUM!</v>
      </c>
      <c r="AD1412" s="14">
        <v>1151.789401</v>
      </c>
      <c r="AE1412" s="14" t="e">
        <v>#NUM!</v>
      </c>
      <c r="AF1412" s="14" t="e">
        <f t="array" ref="AF1412">TTEST(IF(H1412:R1412&lt;&gt;0,H1412:R1412),IF(S1412:AA1412&lt;&gt;0,S1412:AA1412),2,3)</f>
        <v>#DIV/0!</v>
      </c>
      <c r="AG1412" t="e">
        <f t="array" ref="AG1412">AVERAGE(IF(H1412:R1412&lt;&gt;0,H1412:R1412))</f>
        <v>#DIV/0!</v>
      </c>
      <c r="AH1412" t="e">
        <f t="array" ref="AH1412">STDEV(IF(H1412:R1412&lt;&gt;0,H1412:R1412))</f>
        <v>#DIV/0!</v>
      </c>
      <c r="AI1412" t="e">
        <f t="shared" si="69"/>
        <v>#DIV/0!</v>
      </c>
    </row>
    <row r="1413" spans="1:35" x14ac:dyDescent="0.2">
      <c r="A1413" s="2" t="s">
        <v>1449</v>
      </c>
      <c r="B1413" s="2">
        <v>27422</v>
      </c>
      <c r="C1413" s="5">
        <v>1014</v>
      </c>
      <c r="D1413" s="5">
        <f t="shared" si="67"/>
        <v>27805908</v>
      </c>
      <c r="E1413" s="5">
        <v>1014</v>
      </c>
      <c r="F1413" s="5">
        <f t="shared" si="68"/>
        <v>1</v>
      </c>
      <c r="G1413" s="5">
        <v>25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834.35491920000004</v>
      </c>
      <c r="P1413" s="14">
        <v>0</v>
      </c>
      <c r="Q1413" s="14">
        <v>0</v>
      </c>
      <c r="R1413" s="14">
        <v>0</v>
      </c>
      <c r="S1413" s="14">
        <v>0</v>
      </c>
      <c r="T1413" s="14">
        <v>1194.477639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834.35491920000004</v>
      </c>
      <c r="AD1413" s="14">
        <v>1194.477639</v>
      </c>
      <c r="AE1413" s="14">
        <v>1.431618141</v>
      </c>
      <c r="AF1413" s="14" t="e">
        <f t="array" ref="AF1413">TTEST(IF(H1413:R1413&lt;&gt;0,H1413:R1413),IF(S1413:AA1413&lt;&gt;0,S1413:AA1413),2,3)</f>
        <v>#DIV/0!</v>
      </c>
      <c r="AG1413">
        <f t="array" ref="AG1413">AVERAGE(IF(H1413:R1413&lt;&gt;0,H1413:R1413))</f>
        <v>834.35491920000004</v>
      </c>
      <c r="AH1413" t="e">
        <f t="array" ref="AH1413">STDEV(IF(H1413:R1413&lt;&gt;0,H1413:R1413))</f>
        <v>#DIV/0!</v>
      </c>
      <c r="AI1413" t="e">
        <f t="shared" si="69"/>
        <v>#DIV/0!</v>
      </c>
    </row>
    <row r="1414" spans="1:35" x14ac:dyDescent="0.2">
      <c r="A1414" s="2" t="s">
        <v>1214</v>
      </c>
      <c r="B1414" s="2">
        <v>19877</v>
      </c>
      <c r="C1414" s="5">
        <v>2824</v>
      </c>
      <c r="D1414" s="5">
        <f t="shared" ref="D1414:D1477" si="70">B1414*E1414</f>
        <v>27648907</v>
      </c>
      <c r="E1414" s="5">
        <v>1391</v>
      </c>
      <c r="F1414" s="5">
        <f t="shared" ref="F1414:F1477" si="71">IF(E1414&lt;14993,1,0)</f>
        <v>1</v>
      </c>
      <c r="G1414" s="5">
        <v>110</v>
      </c>
      <c r="H1414" s="14">
        <v>0</v>
      </c>
      <c r="I1414" s="14">
        <v>6159</v>
      </c>
      <c r="J1414" s="14">
        <v>151.04142179999999</v>
      </c>
      <c r="K1414" s="14">
        <v>1234.2296839999999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8159.8052799999996</v>
      </c>
      <c r="R1414" s="14">
        <v>0</v>
      </c>
      <c r="S1414" s="14">
        <v>0</v>
      </c>
      <c r="T1414" s="14">
        <v>1390.6476439999999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2411.0312349999999</v>
      </c>
      <c r="AA1414" s="14">
        <v>0</v>
      </c>
      <c r="AB1414" s="14">
        <v>259</v>
      </c>
      <c r="AC1414" s="14">
        <v>3696.614842</v>
      </c>
      <c r="AD1414" s="14">
        <v>1900.83944</v>
      </c>
      <c r="AE1414" s="14">
        <v>0.51421084399999994</v>
      </c>
      <c r="AF1414" s="14">
        <f t="array" ref="AF1414">TTEST(IF(H1414:R1414&lt;&gt;0,H1414:R1414),IF(S1414:AA1414&lt;&gt;0,S1414:AA1414),2,3)</f>
        <v>0.37597484786647506</v>
      </c>
      <c r="AG1414">
        <f t="array" ref="AG1414">AVERAGE(IF(H1414:R1414&lt;&gt;0,H1414:R1414))</f>
        <v>3926.0190964499998</v>
      </c>
      <c r="AH1414">
        <f t="array" ref="AH1414">STDEV(IF(H1414:R1414&lt;&gt;0,H1414:R1414))</f>
        <v>3847.3946097206131</v>
      </c>
      <c r="AI1414">
        <f t="shared" si="69"/>
        <v>102.04357739990431</v>
      </c>
    </row>
    <row r="1415" spans="1:35" x14ac:dyDescent="0.2">
      <c r="A1415" s="2" t="s">
        <v>1182</v>
      </c>
      <c r="B1415" s="2">
        <v>39099</v>
      </c>
      <c r="C1415" s="5">
        <v>1542</v>
      </c>
      <c r="D1415" s="5">
        <f t="shared" si="70"/>
        <v>27642993</v>
      </c>
      <c r="E1415" s="5">
        <v>707</v>
      </c>
      <c r="F1415" s="5">
        <f t="shared" si="71"/>
        <v>1</v>
      </c>
      <c r="G1415" s="5">
        <v>145</v>
      </c>
      <c r="H1415" s="14">
        <v>0</v>
      </c>
      <c r="I1415" s="14">
        <v>0</v>
      </c>
      <c r="J1415" s="14">
        <v>82.388997059999994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304.93816670000001</v>
      </c>
      <c r="Q1415" s="14">
        <v>0</v>
      </c>
      <c r="R1415" s="14">
        <v>707.1107591</v>
      </c>
      <c r="S1415" s="14">
        <v>0</v>
      </c>
      <c r="T1415" s="14">
        <v>1148.4542469999999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5465.1176569999998</v>
      </c>
      <c r="AB1415" s="14">
        <v>0</v>
      </c>
      <c r="AC1415" s="14">
        <v>304.93816670000001</v>
      </c>
      <c r="AD1415" s="14">
        <v>3306.7859520000002</v>
      </c>
      <c r="AE1415" s="14">
        <v>10.844119600000001</v>
      </c>
      <c r="AF1415" s="14">
        <f t="array" ref="AF1415">TTEST(IF(H1415:R1415&lt;&gt;0,H1415:R1415),IF(S1415:AA1415&lt;&gt;0,S1415:AA1415),2,3)</f>
        <v>0.40168520980703504</v>
      </c>
      <c r="AG1415">
        <f t="array" ref="AG1415">AVERAGE(IF(H1415:R1415&lt;&gt;0,H1415:R1415))</f>
        <v>364.81264095333336</v>
      </c>
      <c r="AH1415">
        <f t="array" ref="AH1415">STDEV(IF(H1415:R1415&lt;&gt;0,H1415:R1415))</f>
        <v>316.6354915228635</v>
      </c>
      <c r="AI1415">
        <f t="shared" si="69"/>
        <v>115.21533457881208</v>
      </c>
    </row>
    <row r="1416" spans="1:35" x14ac:dyDescent="0.2">
      <c r="A1416" s="2" t="s">
        <v>1199</v>
      </c>
      <c r="B1416" s="2">
        <v>81464</v>
      </c>
      <c r="C1416" s="5">
        <v>719</v>
      </c>
      <c r="D1416" s="5">
        <f t="shared" si="70"/>
        <v>27616296</v>
      </c>
      <c r="E1416" s="5">
        <v>339</v>
      </c>
      <c r="F1416" s="5">
        <f t="shared" si="71"/>
        <v>1</v>
      </c>
      <c r="G1416" s="5">
        <v>130</v>
      </c>
      <c r="H1416" s="14">
        <v>0</v>
      </c>
      <c r="I1416" s="14">
        <v>0</v>
      </c>
      <c r="J1416" s="14">
        <v>34.544795219999997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1783.1847210000001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339</v>
      </c>
      <c r="AC1416" s="14">
        <v>908.86475819999998</v>
      </c>
      <c r="AD1416" s="14" t="e">
        <v>#NUM!</v>
      </c>
      <c r="AE1416" s="14" t="e">
        <v>#NUM!</v>
      </c>
      <c r="AF1416" s="14" t="e">
        <f t="array" ref="AF1416">TTEST(IF(H1416:R1416&lt;&gt;0,H1416:R1416),IF(S1416:AA1416&lt;&gt;0,S1416:AA1416),2,3)</f>
        <v>#DIV/0!</v>
      </c>
      <c r="AG1416">
        <f t="array" ref="AG1416">AVERAGE(IF(H1416:R1416&lt;&gt;0,H1416:R1416))</f>
        <v>908.86475811000003</v>
      </c>
      <c r="AH1416">
        <f t="array" ref="AH1416">STDEV(IF(H1416:R1416&lt;&gt;0,H1416:R1416))</f>
        <v>1236.4751493725794</v>
      </c>
      <c r="AI1416">
        <f t="shared" si="69"/>
        <v>73.504490451844688</v>
      </c>
    </row>
    <row r="1417" spans="1:35" x14ac:dyDescent="0.2">
      <c r="A1417" s="2" t="s">
        <v>1420</v>
      </c>
      <c r="B1417" s="2">
        <v>13180</v>
      </c>
      <c r="C1417" s="5">
        <v>2312</v>
      </c>
      <c r="D1417" s="5">
        <f t="shared" si="70"/>
        <v>27585740</v>
      </c>
      <c r="E1417" s="5">
        <v>2093</v>
      </c>
      <c r="F1417" s="5">
        <f t="shared" si="71"/>
        <v>1</v>
      </c>
      <c r="G1417" s="5">
        <v>87</v>
      </c>
      <c r="H1417" s="14">
        <v>0</v>
      </c>
      <c r="I1417" s="14">
        <v>5451</v>
      </c>
      <c r="J1417" s="14">
        <v>0</v>
      </c>
      <c r="K1417" s="14">
        <v>0</v>
      </c>
      <c r="L1417" s="14">
        <v>0</v>
      </c>
      <c r="M1417" s="14">
        <v>0</v>
      </c>
      <c r="N1417" s="14">
        <v>2814.3411169999999</v>
      </c>
      <c r="O1417" s="14">
        <v>944.77926230000003</v>
      </c>
      <c r="P1417" s="14">
        <v>0</v>
      </c>
      <c r="Q1417" s="14">
        <v>0</v>
      </c>
      <c r="R1417" s="14">
        <v>0</v>
      </c>
      <c r="S1417" s="14">
        <v>0</v>
      </c>
      <c r="T1417" s="14">
        <v>2093.2356260000001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259</v>
      </c>
      <c r="AC1417" s="14">
        <v>2814.3411169999999</v>
      </c>
      <c r="AD1417" s="14">
        <v>2093.2356260000001</v>
      </c>
      <c r="AE1417" s="14">
        <v>0.74377466699999994</v>
      </c>
      <c r="AF1417" s="14" t="e">
        <f t="array" ref="AF1417">TTEST(IF(H1417:R1417&lt;&gt;0,H1417:R1417),IF(S1417:AA1417&lt;&gt;0,S1417:AA1417),2,3)</f>
        <v>#DIV/0!</v>
      </c>
      <c r="AG1417">
        <f t="array" ref="AG1417">AVERAGE(IF(H1417:R1417&lt;&gt;0,H1417:R1417))</f>
        <v>3070.0401264333336</v>
      </c>
      <c r="AH1417">
        <f t="array" ref="AH1417">STDEV(IF(H1417:R1417&lt;&gt;0,H1417:R1417))</f>
        <v>2263.966170636892</v>
      </c>
      <c r="AI1417">
        <f t="shared" si="69"/>
        <v>135.60450532569925</v>
      </c>
    </row>
    <row r="1418" spans="1:35" x14ac:dyDescent="0.2">
      <c r="A1418" s="2" t="s">
        <v>1451</v>
      </c>
      <c r="B1418" s="2">
        <v>22140</v>
      </c>
      <c r="C1418" s="5">
        <v>1244</v>
      </c>
      <c r="D1418" s="5">
        <f t="shared" si="70"/>
        <v>27542160</v>
      </c>
      <c r="E1418" s="5">
        <v>1244</v>
      </c>
      <c r="F1418" s="5">
        <f t="shared" si="71"/>
        <v>1</v>
      </c>
      <c r="G1418" s="5">
        <v>10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1335.2564259999999</v>
      </c>
      <c r="P1418" s="14">
        <v>0</v>
      </c>
      <c r="Q1418" s="14">
        <v>0</v>
      </c>
      <c r="R1418" s="14">
        <v>0</v>
      </c>
      <c r="S1418" s="14">
        <v>0</v>
      </c>
      <c r="T1418" s="14">
        <v>1151.789401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1335.2564259999999</v>
      </c>
      <c r="AD1418" s="14">
        <v>1151.789401</v>
      </c>
      <c r="AE1418" s="14">
        <v>0.862597909</v>
      </c>
      <c r="AF1418" s="14" t="e">
        <f t="array" ref="AF1418">TTEST(IF(H1418:R1418&lt;&gt;0,H1418:R1418),IF(S1418:AA1418&lt;&gt;0,S1418:AA1418),2,3)</f>
        <v>#DIV/0!</v>
      </c>
      <c r="AG1418">
        <f t="array" ref="AG1418">AVERAGE(IF(H1418:R1418&lt;&gt;0,H1418:R1418))</f>
        <v>1335.2564259999999</v>
      </c>
      <c r="AH1418" t="e">
        <f t="array" ref="AH1418">STDEV(IF(H1418:R1418&lt;&gt;0,H1418:R1418))</f>
        <v>#DIV/0!</v>
      </c>
      <c r="AI1418" t="e">
        <f t="shared" si="69"/>
        <v>#DIV/0!</v>
      </c>
    </row>
    <row r="1419" spans="1:35" x14ac:dyDescent="0.2">
      <c r="A1419" s="2" t="s">
        <v>1413</v>
      </c>
      <c r="B1419" s="2">
        <v>32203</v>
      </c>
      <c r="C1419" s="5">
        <v>978</v>
      </c>
      <c r="D1419" s="5">
        <f t="shared" si="70"/>
        <v>27372550</v>
      </c>
      <c r="E1419" s="5">
        <v>850</v>
      </c>
      <c r="F1419" s="5">
        <f t="shared" si="71"/>
        <v>1</v>
      </c>
      <c r="G1419" s="5">
        <v>85</v>
      </c>
      <c r="H1419" s="14">
        <v>0</v>
      </c>
      <c r="I1419" s="14">
        <v>2458</v>
      </c>
      <c r="J1419" s="14">
        <v>94.476129319999998</v>
      </c>
      <c r="K1419" s="14">
        <v>0</v>
      </c>
      <c r="L1419" s="14">
        <v>0</v>
      </c>
      <c r="M1419" s="14">
        <v>850.47495570000001</v>
      </c>
      <c r="N1419" s="14">
        <v>0</v>
      </c>
      <c r="O1419" s="14">
        <v>410.77894830000002</v>
      </c>
      <c r="P1419" s="14">
        <v>264.99177759999998</v>
      </c>
      <c r="Q1419" s="14">
        <v>0</v>
      </c>
      <c r="R1419" s="14">
        <v>1507.64114</v>
      </c>
      <c r="S1419" s="14">
        <v>0</v>
      </c>
      <c r="T1419" s="14">
        <v>1256.951679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630.62695199999996</v>
      </c>
      <c r="AD1419" s="14">
        <v>1256.951679</v>
      </c>
      <c r="AE1419" s="14">
        <v>1.9931778600000001</v>
      </c>
      <c r="AF1419" s="14" t="e">
        <f t="array" ref="AF1419">TTEST(IF(H1419:R1419&lt;&gt;0,H1419:R1419),IF(S1419:AA1419&lt;&gt;0,S1419:AA1419),2,3)</f>
        <v>#DIV/0!</v>
      </c>
      <c r="AG1419">
        <f t="array" ref="AG1419">AVERAGE(IF(H1419:R1419&lt;&gt;0,H1419:R1419))</f>
        <v>931.06049182000004</v>
      </c>
      <c r="AH1419">
        <f t="array" ref="AH1419">STDEV(IF(H1419:R1419&lt;&gt;0,H1419:R1419))</f>
        <v>903.84703864073879</v>
      </c>
      <c r="AI1419">
        <f t="shared" si="69"/>
        <v>103.01084719159854</v>
      </c>
    </row>
    <row r="1420" spans="1:35" x14ac:dyDescent="0.2">
      <c r="A1420" s="2" t="s">
        <v>1249</v>
      </c>
      <c r="B1420" s="2">
        <v>13741</v>
      </c>
      <c r="C1420" s="5">
        <v>3650</v>
      </c>
      <c r="D1420" s="5">
        <f t="shared" si="70"/>
        <v>27344590</v>
      </c>
      <c r="E1420" s="5">
        <v>1990</v>
      </c>
      <c r="F1420" s="5">
        <f t="shared" si="71"/>
        <v>1</v>
      </c>
      <c r="G1420" s="5">
        <v>106</v>
      </c>
      <c r="H1420" s="14">
        <v>0</v>
      </c>
      <c r="I1420" s="14">
        <v>8079</v>
      </c>
      <c r="J1420" s="14">
        <v>0</v>
      </c>
      <c r="K1420" s="14">
        <v>0</v>
      </c>
      <c r="L1420" s="14">
        <v>0</v>
      </c>
      <c r="M1420" s="14">
        <v>882.49254110000004</v>
      </c>
      <c r="N1420" s="14">
        <v>0</v>
      </c>
      <c r="O1420" s="14">
        <v>0</v>
      </c>
      <c r="P1420" s="14">
        <v>1989.987044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1989.987044</v>
      </c>
      <c r="AD1420" s="14" t="e">
        <v>#NUM!</v>
      </c>
      <c r="AE1420" s="14" t="e">
        <v>#NUM!</v>
      </c>
      <c r="AF1420" s="14" t="e">
        <f t="array" ref="AF1420">TTEST(IF(H1420:R1420&lt;&gt;0,H1420:R1420),IF(S1420:AA1420&lt;&gt;0,S1420:AA1420),2,3)</f>
        <v>#DIV/0!</v>
      </c>
      <c r="AG1420">
        <f t="array" ref="AG1420">AVERAGE(IF(H1420:R1420&lt;&gt;0,H1420:R1420))</f>
        <v>3650.4931950333334</v>
      </c>
      <c r="AH1420">
        <f t="array" ref="AH1420">STDEV(IF(H1420:R1420&lt;&gt;0,H1420:R1420))</f>
        <v>3874.969730167642</v>
      </c>
      <c r="AI1420">
        <f t="shared" si="69"/>
        <v>94.207011905494369</v>
      </c>
    </row>
    <row r="1421" spans="1:35" x14ac:dyDescent="0.2">
      <c r="A1421" s="2" t="s">
        <v>1350</v>
      </c>
      <c r="B1421" s="2">
        <v>14498</v>
      </c>
      <c r="C1421" s="5">
        <v>2690</v>
      </c>
      <c r="D1421" s="5">
        <f t="shared" si="70"/>
        <v>27343228</v>
      </c>
      <c r="E1421" s="5">
        <v>1886</v>
      </c>
      <c r="F1421" s="5">
        <f t="shared" si="71"/>
        <v>1</v>
      </c>
      <c r="G1421" s="5">
        <v>80</v>
      </c>
      <c r="H1421" s="14">
        <v>0</v>
      </c>
      <c r="I1421" s="14">
        <v>7738</v>
      </c>
      <c r="J1421" s="14">
        <v>2360.5941309999998</v>
      </c>
      <c r="K1421" s="14">
        <v>0</v>
      </c>
      <c r="L1421" s="14">
        <v>4425.7275099999997</v>
      </c>
      <c r="M1421" s="14">
        <v>2424.9603120000002</v>
      </c>
      <c r="N1421" s="14">
        <v>0</v>
      </c>
      <c r="O1421" s="14">
        <v>1696.9554840000001</v>
      </c>
      <c r="P1421" s="14">
        <v>1885.858082</v>
      </c>
      <c r="Q1421" s="14">
        <v>0</v>
      </c>
      <c r="R1421" s="14">
        <v>1022.603973</v>
      </c>
      <c r="S1421" s="14">
        <v>0</v>
      </c>
      <c r="T1421" s="14">
        <v>1860.52594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799</v>
      </c>
      <c r="AC1421" s="14">
        <v>2360.5941309999998</v>
      </c>
      <c r="AD1421" s="14">
        <v>1860.52594</v>
      </c>
      <c r="AE1421" s="14">
        <v>0.78816003000000001</v>
      </c>
      <c r="AF1421" s="14" t="e">
        <f t="array" ref="AF1421">TTEST(IF(H1421:R1421&lt;&gt;0,H1421:R1421),IF(S1421:AA1421&lt;&gt;0,S1421:AA1421),2,3)</f>
        <v>#DIV/0!</v>
      </c>
      <c r="AG1421">
        <f t="array" ref="AG1421">AVERAGE(IF(H1421:R1421&lt;&gt;0,H1421:R1421))</f>
        <v>3079.2427845714278</v>
      </c>
      <c r="AH1421">
        <f t="array" ref="AH1421">STDEV(IF(H1421:R1421&lt;&gt;0,H1421:R1421))</f>
        <v>2310.3473685512081</v>
      </c>
      <c r="AI1421">
        <f t="shared" si="69"/>
        <v>133.28051125499735</v>
      </c>
    </row>
    <row r="1422" spans="1:35" x14ac:dyDescent="0.2">
      <c r="A1422" s="2" t="s">
        <v>1368</v>
      </c>
      <c r="B1422" s="2">
        <v>42323</v>
      </c>
      <c r="C1422" s="5">
        <v>873</v>
      </c>
      <c r="D1422" s="5">
        <f t="shared" si="70"/>
        <v>27298335</v>
      </c>
      <c r="E1422" s="5">
        <v>645</v>
      </c>
      <c r="F1422" s="5">
        <f t="shared" si="71"/>
        <v>1</v>
      </c>
      <c r="G1422" s="5">
        <v>74</v>
      </c>
      <c r="H1422" s="14">
        <v>0</v>
      </c>
      <c r="I1422" s="14">
        <v>1357</v>
      </c>
      <c r="J1422" s="14">
        <v>78.291769110000004</v>
      </c>
      <c r="K1422" s="14">
        <v>0</v>
      </c>
      <c r="L1422" s="14">
        <v>0</v>
      </c>
      <c r="M1422" s="14">
        <v>449.52161080000002</v>
      </c>
      <c r="N1422" s="14">
        <v>0</v>
      </c>
      <c r="O1422" s="14">
        <v>0</v>
      </c>
      <c r="P1422" s="14">
        <v>644.54294240000002</v>
      </c>
      <c r="Q1422" s="14">
        <v>0</v>
      </c>
      <c r="R1422" s="14">
        <v>968.89568080000004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2021.0752540000001</v>
      </c>
      <c r="Y1422" s="14">
        <v>0</v>
      </c>
      <c r="Z1422" s="14">
        <v>0</v>
      </c>
      <c r="AA1422" s="14">
        <v>0</v>
      </c>
      <c r="AB1422" s="14">
        <v>589</v>
      </c>
      <c r="AC1422" s="14">
        <v>644.54294240000002</v>
      </c>
      <c r="AD1422" s="14">
        <v>2021.0752540000001</v>
      </c>
      <c r="AE1422" s="14">
        <v>3.135671994</v>
      </c>
      <c r="AF1422" s="14" t="e">
        <f t="array" ref="AF1422">TTEST(IF(H1422:R1422&lt;&gt;0,H1422:R1422),IF(S1422:AA1422&lt;&gt;0,S1422:AA1422),2,3)</f>
        <v>#DIV/0!</v>
      </c>
      <c r="AG1422">
        <f t="array" ref="AG1422">AVERAGE(IF(H1422:R1422&lt;&gt;0,H1422:R1422))</f>
        <v>699.65040062200001</v>
      </c>
      <c r="AH1422">
        <f t="array" ref="AH1422">STDEV(IF(H1422:R1422&lt;&gt;0,H1422:R1422))</f>
        <v>488.95022985589225</v>
      </c>
      <c r="AI1422">
        <f t="shared" si="69"/>
        <v>143.09235539744139</v>
      </c>
    </row>
    <row r="1423" spans="1:35" x14ac:dyDescent="0.2">
      <c r="A1423" s="2" t="s">
        <v>1424</v>
      </c>
      <c r="B1423" s="2">
        <v>21479</v>
      </c>
      <c r="C1423" s="5">
        <v>1396</v>
      </c>
      <c r="D1423" s="5">
        <f t="shared" si="70"/>
        <v>27170935</v>
      </c>
      <c r="E1423" s="5">
        <v>1265</v>
      </c>
      <c r="F1423" s="5">
        <f t="shared" si="71"/>
        <v>1</v>
      </c>
      <c r="G1423" s="5">
        <v>67</v>
      </c>
      <c r="H1423" s="14">
        <v>0</v>
      </c>
      <c r="I1423" s="14">
        <v>0</v>
      </c>
      <c r="J1423" s="14">
        <v>130.49930230000001</v>
      </c>
      <c r="K1423" s="14">
        <v>0</v>
      </c>
      <c r="L1423" s="14">
        <v>0</v>
      </c>
      <c r="M1423" s="14">
        <v>2204.019217</v>
      </c>
      <c r="N1423" s="14">
        <v>971.35045319999995</v>
      </c>
      <c r="O1423" s="14">
        <v>0</v>
      </c>
      <c r="P1423" s="14">
        <v>0</v>
      </c>
      <c r="Q1423" s="14">
        <v>0</v>
      </c>
      <c r="R1423" s="14">
        <v>2409.5218490000002</v>
      </c>
      <c r="S1423" s="14">
        <v>0</v>
      </c>
      <c r="T1423" s="14">
        <v>1265.44172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1587.684835</v>
      </c>
      <c r="AD1423" s="14">
        <v>1265.44172</v>
      </c>
      <c r="AE1423" s="14">
        <v>0.79703584199999999</v>
      </c>
      <c r="AF1423" s="14" t="e">
        <f t="array" ref="AF1423">TTEST(IF(H1423:R1423&lt;&gt;0,H1423:R1423),IF(S1423:AA1423&lt;&gt;0,S1423:AA1423),2,3)</f>
        <v>#DIV/0!</v>
      </c>
      <c r="AG1423">
        <f t="array" ref="AG1423">AVERAGE(IF(H1423:R1423&lt;&gt;0,H1423:R1423))</f>
        <v>1428.8477053750003</v>
      </c>
      <c r="AH1423">
        <f t="array" ref="AH1423">STDEV(IF(H1423:R1423&lt;&gt;0,H1423:R1423))</f>
        <v>1073.5649273836354</v>
      </c>
      <c r="AI1423">
        <f t="shared" ref="AI1423:AI1486" si="72">(AG1423/AH1423)*100</f>
        <v>133.09373927268823</v>
      </c>
    </row>
    <row r="1424" spans="1:35" x14ac:dyDescent="0.2">
      <c r="A1424" s="2" t="s">
        <v>1323</v>
      </c>
      <c r="B1424" s="2">
        <v>21118</v>
      </c>
      <c r="C1424" s="5">
        <v>1992</v>
      </c>
      <c r="D1424" s="5">
        <f t="shared" si="70"/>
        <v>27009922</v>
      </c>
      <c r="E1424" s="5">
        <v>1279</v>
      </c>
      <c r="F1424" s="5">
        <f t="shared" si="71"/>
        <v>1</v>
      </c>
      <c r="G1424" s="5">
        <v>110</v>
      </c>
      <c r="H1424" s="14">
        <v>0</v>
      </c>
      <c r="I1424" s="14">
        <v>4450</v>
      </c>
      <c r="J1424" s="14">
        <v>245.884263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1279.45632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1279.45632</v>
      </c>
      <c r="AD1424" s="14" t="e">
        <v>#NUM!</v>
      </c>
      <c r="AE1424" s="14" t="e">
        <v>#NUM!</v>
      </c>
      <c r="AF1424" s="14" t="e">
        <f t="array" ref="AF1424">TTEST(IF(H1424:R1424&lt;&gt;0,H1424:R1424),IF(S1424:AA1424&lt;&gt;0,S1424:AA1424),2,3)</f>
        <v>#DIV/0!</v>
      </c>
      <c r="AG1424">
        <f t="array" ref="AG1424">AVERAGE(IF(H1424:R1424&lt;&gt;0,H1424:R1424))</f>
        <v>1991.7801943333334</v>
      </c>
      <c r="AH1424">
        <f t="array" ref="AH1424">STDEV(IF(H1424:R1424&lt;&gt;0,H1424:R1424))</f>
        <v>2190.7079355728142</v>
      </c>
      <c r="AI1424">
        <f t="shared" si="72"/>
        <v>90.919476849958713</v>
      </c>
    </row>
    <row r="1425" spans="1:35" x14ac:dyDescent="0.2">
      <c r="A1425" s="2" t="s">
        <v>1454</v>
      </c>
      <c r="B1425" s="2">
        <v>46982</v>
      </c>
      <c r="C1425" s="5">
        <v>573</v>
      </c>
      <c r="D1425" s="5">
        <f t="shared" si="70"/>
        <v>26920686</v>
      </c>
      <c r="E1425" s="5">
        <v>573</v>
      </c>
      <c r="F1425" s="5">
        <f t="shared" si="71"/>
        <v>1</v>
      </c>
      <c r="G1425" s="5"/>
      <c r="H1425" s="14">
        <v>573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573</v>
      </c>
      <c r="AD1425" s="14" t="e">
        <v>#NUM!</v>
      </c>
      <c r="AE1425" s="14" t="e">
        <v>#NUM!</v>
      </c>
      <c r="AF1425" s="14" t="e">
        <f t="array" ref="AF1425">TTEST(IF(H1425:R1425&lt;&gt;0,H1425:R1425),IF(S1425:AA1425&lt;&gt;0,S1425:AA1425),2,3)</f>
        <v>#DIV/0!</v>
      </c>
      <c r="AG1425">
        <f t="array" ref="AG1425">AVERAGE(IF(H1425:R1425&lt;&gt;0,H1425:R1425))</f>
        <v>573</v>
      </c>
      <c r="AH1425" t="e">
        <f t="array" ref="AH1425">STDEV(IF(H1425:R1425&lt;&gt;0,H1425:R1425))</f>
        <v>#DIV/0!</v>
      </c>
      <c r="AI1425" t="e">
        <f t="shared" si="72"/>
        <v>#DIV/0!</v>
      </c>
    </row>
    <row r="1426" spans="1:35" x14ac:dyDescent="0.2">
      <c r="A1426" s="2" t="s">
        <v>1303</v>
      </c>
      <c r="B1426" s="2">
        <v>100289</v>
      </c>
      <c r="C1426" s="5">
        <v>442</v>
      </c>
      <c r="D1426" s="5">
        <f t="shared" si="70"/>
        <v>26877452</v>
      </c>
      <c r="E1426" s="5">
        <v>268</v>
      </c>
      <c r="F1426" s="5">
        <f t="shared" si="71"/>
        <v>1</v>
      </c>
      <c r="G1426" s="5">
        <v>118</v>
      </c>
      <c r="H1426" s="14">
        <v>0</v>
      </c>
      <c r="I1426" s="14">
        <v>0</v>
      </c>
      <c r="J1426" s="14">
        <v>30.441832089999998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297.25224509999998</v>
      </c>
      <c r="S1426" s="14">
        <v>0</v>
      </c>
      <c r="T1426" s="14">
        <v>1202.0423330000001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238</v>
      </c>
      <c r="AC1426" s="14">
        <v>163.84703859999999</v>
      </c>
      <c r="AD1426" s="14">
        <v>1202.0423330000001</v>
      </c>
      <c r="AE1426" s="14">
        <v>7.3363689890000003</v>
      </c>
      <c r="AF1426" s="14" t="e">
        <f t="array" ref="AF1426">TTEST(IF(H1426:R1426&lt;&gt;0,H1426:R1426),IF(S1426:AA1426&lt;&gt;0,S1426:AA1426),2,3)</f>
        <v>#DIV/0!</v>
      </c>
      <c r="AG1426">
        <f t="array" ref="AG1426">AVERAGE(IF(H1426:R1426&lt;&gt;0,H1426:R1426))</f>
        <v>163.84703859499999</v>
      </c>
      <c r="AH1426">
        <f t="array" ref="AH1426">STDEV(IF(H1426:R1426&lt;&gt;0,H1426:R1426))</f>
        <v>188.66345233055443</v>
      </c>
      <c r="AI1426">
        <f t="shared" si="72"/>
        <v>86.846199712239979</v>
      </c>
    </row>
    <row r="1427" spans="1:35" x14ac:dyDescent="0.2">
      <c r="A1427" s="2" t="s">
        <v>1239</v>
      </c>
      <c r="B1427" s="2">
        <v>8547</v>
      </c>
      <c r="C1427" s="5">
        <v>6052</v>
      </c>
      <c r="D1427" s="5">
        <f t="shared" si="70"/>
        <v>26786298</v>
      </c>
      <c r="E1427" s="5">
        <v>3134</v>
      </c>
      <c r="F1427" s="5">
        <f t="shared" si="71"/>
        <v>1</v>
      </c>
      <c r="G1427" s="5">
        <v>132</v>
      </c>
      <c r="H1427" s="14">
        <v>0</v>
      </c>
      <c r="I1427" s="14">
        <v>17629</v>
      </c>
      <c r="J1427" s="14">
        <v>311.01107880000001</v>
      </c>
      <c r="K1427" s="14">
        <v>0</v>
      </c>
      <c r="L1427" s="14">
        <v>0</v>
      </c>
      <c r="M1427" s="14">
        <v>1388.6721399999999</v>
      </c>
      <c r="N1427" s="14">
        <v>0</v>
      </c>
      <c r="O1427" s="14">
        <v>0</v>
      </c>
      <c r="P1427" s="14">
        <v>0</v>
      </c>
      <c r="Q1427" s="14">
        <v>0</v>
      </c>
      <c r="R1427" s="14">
        <v>4878.8417490000002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3133.7569450000001</v>
      </c>
      <c r="AD1427" s="14" t="e">
        <v>#NUM!</v>
      </c>
      <c r="AE1427" s="14" t="e">
        <v>#NUM!</v>
      </c>
      <c r="AF1427" s="14" t="e">
        <f t="array" ref="AF1427">TTEST(IF(H1427:R1427&lt;&gt;0,H1427:R1427),IF(S1427:AA1427&lt;&gt;0,S1427:AA1427),2,3)</f>
        <v>#DIV/0!</v>
      </c>
      <c r="AG1427">
        <f t="array" ref="AG1427">AVERAGE(IF(H1427:R1427&lt;&gt;0,H1427:R1427))</f>
        <v>6051.8812419499991</v>
      </c>
      <c r="AH1427">
        <f t="array" ref="AH1427">STDEV(IF(H1427:R1427&lt;&gt;0,H1427:R1427))</f>
        <v>7960.5027008070474</v>
      </c>
      <c r="AI1427">
        <f t="shared" si="72"/>
        <v>76.023857655829332</v>
      </c>
    </row>
    <row r="1428" spans="1:35" x14ac:dyDescent="0.2">
      <c r="A1428" s="2" t="s">
        <v>1456</v>
      </c>
      <c r="B1428" s="2">
        <v>19049</v>
      </c>
      <c r="C1428" s="5">
        <v>1405</v>
      </c>
      <c r="D1428" s="5">
        <f t="shared" si="70"/>
        <v>26763845</v>
      </c>
      <c r="E1428" s="5">
        <v>1405</v>
      </c>
      <c r="F1428" s="5">
        <f t="shared" si="71"/>
        <v>1</v>
      </c>
      <c r="G1428" s="5"/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1404.508079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 t="e">
        <v>#NUM!</v>
      </c>
      <c r="AD1428" s="14">
        <v>1404.508079</v>
      </c>
      <c r="AE1428" s="14" t="e">
        <v>#NUM!</v>
      </c>
      <c r="AF1428" s="14" t="e">
        <f t="array" ref="AF1428">TTEST(IF(H1428:R1428&lt;&gt;0,H1428:R1428),IF(S1428:AA1428&lt;&gt;0,S1428:AA1428),2,3)</f>
        <v>#DIV/0!</v>
      </c>
      <c r="AG1428" t="e">
        <f t="array" ref="AG1428">AVERAGE(IF(H1428:R1428&lt;&gt;0,H1428:R1428))</f>
        <v>#DIV/0!</v>
      </c>
      <c r="AH1428" t="e">
        <f t="array" ref="AH1428">STDEV(IF(H1428:R1428&lt;&gt;0,H1428:R1428))</f>
        <v>#DIV/0!</v>
      </c>
      <c r="AI1428" t="e">
        <f t="shared" si="72"/>
        <v>#DIV/0!</v>
      </c>
    </row>
    <row r="1429" spans="1:35" x14ac:dyDescent="0.2">
      <c r="A1429" s="2" t="s">
        <v>1466</v>
      </c>
      <c r="B1429" s="2">
        <v>27116</v>
      </c>
      <c r="C1429" s="5">
        <v>925</v>
      </c>
      <c r="D1429" s="5">
        <f t="shared" si="70"/>
        <v>26682144</v>
      </c>
      <c r="E1429" s="5">
        <v>984</v>
      </c>
      <c r="F1429" s="5">
        <f t="shared" si="71"/>
        <v>1</v>
      </c>
      <c r="G1429" s="5">
        <v>52</v>
      </c>
      <c r="H1429" s="14">
        <v>0</v>
      </c>
      <c r="I1429" s="14">
        <v>0</v>
      </c>
      <c r="J1429" s="14">
        <v>287.61949709999999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890.48601680000002</v>
      </c>
      <c r="Q1429" s="14">
        <v>0</v>
      </c>
      <c r="R1429" s="14">
        <v>1076.799456</v>
      </c>
      <c r="S1429" s="14">
        <v>0</v>
      </c>
      <c r="T1429" s="14">
        <v>1446.250047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890.48601680000002</v>
      </c>
      <c r="AD1429" s="14">
        <v>1446.250047</v>
      </c>
      <c r="AE1429" s="14">
        <v>1.6241131470000001</v>
      </c>
      <c r="AF1429" s="14" t="e">
        <f t="array" ref="AF1429">TTEST(IF(H1429:R1429&lt;&gt;0,H1429:R1429),IF(S1429:AA1429&lt;&gt;0,S1429:AA1429),2,3)</f>
        <v>#DIV/0!</v>
      </c>
      <c r="AG1429">
        <f t="array" ref="AG1429">AVERAGE(IF(H1429:R1429&lt;&gt;0,H1429:R1429))</f>
        <v>751.63498996666658</v>
      </c>
      <c r="AH1429">
        <f t="array" ref="AH1429">STDEV(IF(H1429:R1429&lt;&gt;0,H1429:R1429))</f>
        <v>412.50570616884181</v>
      </c>
      <c r="AI1429">
        <f t="shared" si="72"/>
        <v>182.2120224584279</v>
      </c>
    </row>
    <row r="1430" spans="1:35" x14ac:dyDescent="0.2">
      <c r="A1430" s="2" t="s">
        <v>1335</v>
      </c>
      <c r="B1430" s="2">
        <v>10960</v>
      </c>
      <c r="C1430" s="5">
        <v>3697</v>
      </c>
      <c r="D1430" s="5">
        <f t="shared" si="70"/>
        <v>26523200</v>
      </c>
      <c r="E1430" s="5">
        <v>2420</v>
      </c>
      <c r="F1430" s="5">
        <f t="shared" si="71"/>
        <v>1</v>
      </c>
      <c r="G1430" s="5">
        <v>86</v>
      </c>
      <c r="H1430" s="14">
        <v>0</v>
      </c>
      <c r="I1430" s="14">
        <v>11487</v>
      </c>
      <c r="J1430" s="14">
        <v>910.45154339999999</v>
      </c>
      <c r="K1430" s="14">
        <v>0</v>
      </c>
      <c r="L1430" s="14">
        <v>0</v>
      </c>
      <c r="M1430" s="14">
        <v>3730.22307</v>
      </c>
      <c r="N1430" s="14">
        <v>0</v>
      </c>
      <c r="O1430" s="14">
        <v>0</v>
      </c>
      <c r="P1430" s="14">
        <v>1565.0666120000001</v>
      </c>
      <c r="Q1430" s="14">
        <v>3639.4671709999998</v>
      </c>
      <c r="R1430" s="14">
        <v>6718.0384450000001</v>
      </c>
      <c r="S1430" s="14">
        <v>2132.3357890000002</v>
      </c>
      <c r="T1430" s="14">
        <v>0</v>
      </c>
      <c r="U1430" s="14">
        <v>0</v>
      </c>
      <c r="V1430" s="14">
        <v>2330.8615629999999</v>
      </c>
      <c r="W1430" s="14">
        <v>2509.922384</v>
      </c>
      <c r="X1430" s="14">
        <v>0</v>
      </c>
      <c r="Y1430" s="14">
        <v>0</v>
      </c>
      <c r="Z1430" s="14">
        <v>1951.537196</v>
      </c>
      <c r="AA1430" s="14">
        <v>0</v>
      </c>
      <c r="AB1430" s="14">
        <v>0</v>
      </c>
      <c r="AC1430" s="14">
        <v>3684.84512</v>
      </c>
      <c r="AD1430" s="14">
        <v>2231.5986760000001</v>
      </c>
      <c r="AE1430" s="14">
        <v>0.60561532500000004</v>
      </c>
      <c r="AF1430" s="14">
        <f t="array" ref="AF1430">TTEST(IF(H1430:R1430&lt;&gt;0,H1430:R1430),IF(S1430:AA1430&lt;&gt;0,S1430:AA1430),2,3)</f>
        <v>0.18659609637809244</v>
      </c>
      <c r="AG1430">
        <f t="array" ref="AG1430">AVERAGE(IF(H1430:R1430&lt;&gt;0,H1430:R1430))</f>
        <v>4675.0411402333339</v>
      </c>
      <c r="AH1430">
        <f t="array" ref="AH1430">STDEV(IF(H1430:R1430&lt;&gt;0,H1430:R1430))</f>
        <v>3908.6005814070199</v>
      </c>
      <c r="AI1430">
        <f t="shared" si="72"/>
        <v>119.60907856566941</v>
      </c>
    </row>
    <row r="1431" spans="1:35" x14ac:dyDescent="0.2">
      <c r="A1431" s="2" t="s">
        <v>886</v>
      </c>
      <c r="B1431" s="2">
        <v>98702</v>
      </c>
      <c r="C1431" s="5">
        <v>1192</v>
      </c>
      <c r="D1431" s="5">
        <f t="shared" si="70"/>
        <v>26254732</v>
      </c>
      <c r="E1431" s="5">
        <v>266</v>
      </c>
      <c r="F1431" s="5">
        <f t="shared" si="71"/>
        <v>1</v>
      </c>
      <c r="G1431" s="5">
        <v>179</v>
      </c>
      <c r="H1431" s="14">
        <v>208</v>
      </c>
      <c r="I1431" s="14">
        <v>466</v>
      </c>
      <c r="J1431" s="14">
        <v>20.136452429999999</v>
      </c>
      <c r="K1431" s="14">
        <v>0</v>
      </c>
      <c r="L1431" s="14">
        <v>0</v>
      </c>
      <c r="M1431" s="14">
        <v>0</v>
      </c>
      <c r="N1431" s="14">
        <v>0</v>
      </c>
      <c r="O1431" s="14">
        <v>5000.1544640000002</v>
      </c>
      <c r="P1431" s="14">
        <v>0</v>
      </c>
      <c r="Q1431" s="14">
        <v>0</v>
      </c>
      <c r="R1431" s="14">
        <v>266.0006563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266.0006563</v>
      </c>
      <c r="AD1431" s="14" t="e">
        <v>#NUM!</v>
      </c>
      <c r="AE1431" s="14" t="e">
        <v>#NUM!</v>
      </c>
      <c r="AF1431" s="14" t="e">
        <f t="array" ref="AF1431">TTEST(IF(H1431:R1431&lt;&gt;0,H1431:R1431),IF(S1431:AA1431&lt;&gt;0,S1431:AA1431),2,3)</f>
        <v>#DIV/0!</v>
      </c>
      <c r="AG1431">
        <f t="array" ref="AG1431">AVERAGE(IF(H1431:R1431&lt;&gt;0,H1431:R1431))</f>
        <v>1192.058314546</v>
      </c>
      <c r="AH1431">
        <f t="array" ref="AH1431">STDEV(IF(H1431:R1431&lt;&gt;0,H1431:R1431))</f>
        <v>2134.7196164447673</v>
      </c>
      <c r="AI1431">
        <f t="shared" si="72"/>
        <v>55.841446593876029</v>
      </c>
    </row>
    <row r="1432" spans="1:35" x14ac:dyDescent="0.2">
      <c r="A1432" s="2" t="s">
        <v>1459</v>
      </c>
      <c r="B1432" s="2">
        <v>22434</v>
      </c>
      <c r="C1432" s="5">
        <v>1166</v>
      </c>
      <c r="D1432" s="5">
        <f t="shared" si="70"/>
        <v>26158044</v>
      </c>
      <c r="E1432" s="5">
        <v>1166</v>
      </c>
      <c r="F1432" s="5">
        <f t="shared" si="71"/>
        <v>1</v>
      </c>
      <c r="G1432" s="5"/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1165.9849139999999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 t="e">
        <v>#NUM!</v>
      </c>
      <c r="AD1432" s="14">
        <v>1165.9849139999999</v>
      </c>
      <c r="AE1432" s="14" t="e">
        <v>#NUM!</v>
      </c>
      <c r="AF1432" s="14" t="e">
        <f t="array" ref="AF1432">TTEST(IF(H1432:R1432&lt;&gt;0,H1432:R1432),IF(S1432:AA1432&lt;&gt;0,S1432:AA1432),2,3)</f>
        <v>#DIV/0!</v>
      </c>
      <c r="AG1432" t="e">
        <f t="array" ref="AG1432">AVERAGE(IF(H1432:R1432&lt;&gt;0,H1432:R1432))</f>
        <v>#DIV/0!</v>
      </c>
      <c r="AH1432" t="e">
        <f t="array" ref="AH1432">STDEV(IF(H1432:R1432&lt;&gt;0,H1432:R1432))</f>
        <v>#DIV/0!</v>
      </c>
      <c r="AI1432" t="e">
        <f t="shared" si="72"/>
        <v>#DIV/0!</v>
      </c>
    </row>
    <row r="1433" spans="1:35" x14ac:dyDescent="0.2">
      <c r="A1433" s="2" t="s">
        <v>1041</v>
      </c>
      <c r="B1433" s="2">
        <v>8617</v>
      </c>
      <c r="C1433" s="5">
        <v>9636</v>
      </c>
      <c r="D1433" s="5">
        <f t="shared" si="70"/>
        <v>25894085</v>
      </c>
      <c r="E1433" s="5">
        <v>3005</v>
      </c>
      <c r="F1433" s="5">
        <f t="shared" si="71"/>
        <v>1</v>
      </c>
      <c r="G1433" s="5">
        <v>165</v>
      </c>
      <c r="H1433" s="14">
        <v>0</v>
      </c>
      <c r="I1433" s="14">
        <v>47016</v>
      </c>
      <c r="J1433" s="14">
        <v>2478.7695180000001</v>
      </c>
      <c r="K1433" s="14">
        <v>0</v>
      </c>
      <c r="L1433" s="14">
        <v>0</v>
      </c>
      <c r="M1433" s="14">
        <v>500.18107129999999</v>
      </c>
      <c r="N1433" s="14">
        <v>0</v>
      </c>
      <c r="O1433" s="14">
        <v>0</v>
      </c>
      <c r="P1433" s="14">
        <v>0</v>
      </c>
      <c r="Q1433" s="14">
        <v>0</v>
      </c>
      <c r="R1433" s="14">
        <v>16095.94455</v>
      </c>
      <c r="S1433" s="14">
        <v>0</v>
      </c>
      <c r="T1433" s="14">
        <v>0</v>
      </c>
      <c r="U1433" s="14">
        <v>0</v>
      </c>
      <c r="V1433" s="14">
        <v>0</v>
      </c>
      <c r="W1433" s="14">
        <v>2184.0224739999999</v>
      </c>
      <c r="X1433" s="14">
        <v>0</v>
      </c>
      <c r="Y1433" s="14">
        <v>4624.6093259999998</v>
      </c>
      <c r="Z1433" s="14">
        <v>0</v>
      </c>
      <c r="AA1433" s="14">
        <v>3530.279826</v>
      </c>
      <c r="AB1433" s="14">
        <v>656</v>
      </c>
      <c r="AC1433" s="14">
        <v>9287.3570350000009</v>
      </c>
      <c r="AD1433" s="14">
        <v>3530.279826</v>
      </c>
      <c r="AE1433" s="14">
        <v>0.38011673400000001</v>
      </c>
      <c r="AF1433" s="14">
        <f t="array" ref="AF1433">TTEST(IF(H1433:R1433&lt;&gt;0,H1433:R1433),IF(S1433:AA1433&lt;&gt;0,S1433:AA1433),2,3)</f>
        <v>0.31059611501620588</v>
      </c>
      <c r="AG1433">
        <f t="array" ref="AG1433">AVERAGE(IF(H1433:R1433&lt;&gt;0,H1433:R1433))</f>
        <v>16522.723784825001</v>
      </c>
      <c r="AH1433">
        <f t="array" ref="AH1433">STDEV(IF(H1433:R1433&lt;&gt;0,H1433:R1433))</f>
        <v>21478.489714950014</v>
      </c>
      <c r="AI1433">
        <f t="shared" si="72"/>
        <v>76.926841710497115</v>
      </c>
    </row>
    <row r="1434" spans="1:35" x14ac:dyDescent="0.2">
      <c r="A1434" s="2" t="s">
        <v>1460</v>
      </c>
      <c r="B1434" s="2">
        <v>20427</v>
      </c>
      <c r="C1434" s="5">
        <v>1259</v>
      </c>
      <c r="D1434" s="5">
        <f t="shared" si="70"/>
        <v>25717593</v>
      </c>
      <c r="E1434" s="5">
        <v>1259</v>
      </c>
      <c r="F1434" s="5">
        <f t="shared" si="71"/>
        <v>1</v>
      </c>
      <c r="G1434" s="5"/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1258.64879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 t="e">
        <v>#NUM!</v>
      </c>
      <c r="AD1434" s="14">
        <v>1258.64879</v>
      </c>
      <c r="AE1434" s="14" t="e">
        <v>#NUM!</v>
      </c>
      <c r="AF1434" s="14" t="e">
        <f t="array" ref="AF1434">TTEST(IF(H1434:R1434&lt;&gt;0,H1434:R1434),IF(S1434:AA1434&lt;&gt;0,S1434:AA1434),2,3)</f>
        <v>#DIV/0!</v>
      </c>
      <c r="AG1434" t="e">
        <f t="array" ref="AG1434">AVERAGE(IF(H1434:R1434&lt;&gt;0,H1434:R1434))</f>
        <v>#DIV/0!</v>
      </c>
      <c r="AH1434" t="e">
        <f t="array" ref="AH1434">STDEV(IF(H1434:R1434&lt;&gt;0,H1434:R1434))</f>
        <v>#DIV/0!</v>
      </c>
      <c r="AI1434" t="e">
        <f t="shared" si="72"/>
        <v>#DIV/0!</v>
      </c>
    </row>
    <row r="1435" spans="1:35" x14ac:dyDescent="0.2">
      <c r="A1435" s="2" t="s">
        <v>1425</v>
      </c>
      <c r="B1435" s="2">
        <v>21727</v>
      </c>
      <c r="C1435" s="5">
        <v>1378</v>
      </c>
      <c r="D1435" s="5">
        <f t="shared" si="70"/>
        <v>25659587</v>
      </c>
      <c r="E1435" s="5">
        <v>1181</v>
      </c>
      <c r="F1435" s="5">
        <f t="shared" si="71"/>
        <v>1</v>
      </c>
      <c r="G1435" s="5">
        <v>81</v>
      </c>
      <c r="H1435" s="14">
        <v>0</v>
      </c>
      <c r="I1435" s="14">
        <v>2929</v>
      </c>
      <c r="J1435" s="14">
        <v>72.282090550000007</v>
      </c>
      <c r="K1435" s="14">
        <v>1442.3841769999999</v>
      </c>
      <c r="L1435" s="14">
        <v>0</v>
      </c>
      <c r="M1435" s="14">
        <v>493.45343450000001</v>
      </c>
      <c r="N1435" s="14">
        <v>0</v>
      </c>
      <c r="O1435" s="14">
        <v>0</v>
      </c>
      <c r="P1435" s="14">
        <v>919.49028020000003</v>
      </c>
      <c r="Q1435" s="14">
        <v>0</v>
      </c>
      <c r="R1435" s="14">
        <v>2409.5218490000002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1180.9372289999999</v>
      </c>
      <c r="AD1435" s="14" t="e">
        <v>#NUM!</v>
      </c>
      <c r="AE1435" s="14" t="e">
        <v>#NUM!</v>
      </c>
      <c r="AF1435" s="14" t="e">
        <f t="array" ref="AF1435">TTEST(IF(H1435:R1435&lt;&gt;0,H1435:R1435),IF(S1435:AA1435&lt;&gt;0,S1435:AA1435),2,3)</f>
        <v>#DIV/0!</v>
      </c>
      <c r="AG1435">
        <f t="array" ref="AG1435">AVERAGE(IF(H1435:R1435&lt;&gt;0,H1435:R1435))</f>
        <v>1377.6886385416665</v>
      </c>
      <c r="AH1435">
        <f t="array" ref="AH1435">STDEV(IF(H1435:R1435&lt;&gt;0,H1435:R1435))</f>
        <v>1110.9757976017306</v>
      </c>
      <c r="AI1435">
        <f t="shared" si="72"/>
        <v>124.00707931853154</v>
      </c>
    </row>
    <row r="1436" spans="1:35" x14ac:dyDescent="0.2">
      <c r="A1436" s="2" t="s">
        <v>1483</v>
      </c>
      <c r="B1436" s="2">
        <v>26954</v>
      </c>
      <c r="C1436" s="5">
        <v>866</v>
      </c>
      <c r="D1436" s="5">
        <f t="shared" si="70"/>
        <v>25444576</v>
      </c>
      <c r="E1436" s="5">
        <v>944</v>
      </c>
      <c r="F1436" s="5">
        <f t="shared" si="71"/>
        <v>1</v>
      </c>
      <c r="G1436" s="5">
        <v>62</v>
      </c>
      <c r="H1436" s="14">
        <v>0</v>
      </c>
      <c r="I1436" s="14">
        <v>0</v>
      </c>
      <c r="J1436" s="14">
        <v>243.93080800000001</v>
      </c>
      <c r="K1436" s="14">
        <v>317.35148779999997</v>
      </c>
      <c r="L1436" s="14">
        <v>0</v>
      </c>
      <c r="M1436" s="14">
        <v>990.82721270000002</v>
      </c>
      <c r="N1436" s="14">
        <v>0</v>
      </c>
      <c r="O1436" s="14">
        <v>0</v>
      </c>
      <c r="P1436" s="14">
        <v>322.26756310000002</v>
      </c>
      <c r="Q1436" s="14">
        <v>0</v>
      </c>
      <c r="R1436" s="14">
        <v>897.93777279999995</v>
      </c>
      <c r="S1436" s="14">
        <v>0</v>
      </c>
      <c r="T1436" s="14">
        <v>1471.584603</v>
      </c>
      <c r="U1436" s="14">
        <v>0</v>
      </c>
      <c r="V1436" s="14">
        <v>0</v>
      </c>
      <c r="W1436" s="14">
        <v>1643.4069629999999</v>
      </c>
      <c r="X1436" s="14">
        <v>0</v>
      </c>
      <c r="Y1436" s="14">
        <v>0</v>
      </c>
      <c r="Z1436" s="14">
        <v>0</v>
      </c>
      <c r="AA1436" s="14">
        <v>0</v>
      </c>
      <c r="AB1436" s="14">
        <v>1040</v>
      </c>
      <c r="AC1436" s="14">
        <v>322.26756310000002</v>
      </c>
      <c r="AD1436" s="14">
        <v>1557.4957830000001</v>
      </c>
      <c r="AE1436" s="14">
        <v>4.8329275459999996</v>
      </c>
      <c r="AF1436" s="14">
        <f t="array" ref="AF1436">TTEST(IF(H1436:R1436&lt;&gt;0,H1436:R1436),IF(S1436:AA1436&lt;&gt;0,S1436:AA1436),2,3)</f>
        <v>2.7192543463209753E-3</v>
      </c>
      <c r="AG1436">
        <f t="array" ref="AG1436">AVERAGE(IF(H1436:R1436&lt;&gt;0,H1436:R1436))</f>
        <v>554.46296887999995</v>
      </c>
      <c r="AH1436">
        <f t="array" ref="AH1436">STDEV(IF(H1436:R1436&lt;&gt;0,H1436:R1436))</f>
        <v>358.80199207870038</v>
      </c>
      <c r="AI1436">
        <f t="shared" si="72"/>
        <v>154.53174205297694</v>
      </c>
    </row>
    <row r="1437" spans="1:35" x14ac:dyDescent="0.2">
      <c r="A1437" s="2" t="s">
        <v>1437</v>
      </c>
      <c r="B1437" s="2">
        <v>19058</v>
      </c>
      <c r="C1437" s="5">
        <v>1504</v>
      </c>
      <c r="D1437" s="5">
        <f t="shared" si="70"/>
        <v>25404314</v>
      </c>
      <c r="E1437" s="5">
        <v>1333</v>
      </c>
      <c r="F1437" s="5">
        <f t="shared" si="71"/>
        <v>1</v>
      </c>
      <c r="G1437" s="5">
        <v>71</v>
      </c>
      <c r="H1437" s="14">
        <v>0</v>
      </c>
      <c r="I1437" s="14">
        <v>3322</v>
      </c>
      <c r="J1437" s="14">
        <v>584.46324349999998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1373.628647</v>
      </c>
      <c r="S1437" s="14">
        <v>0</v>
      </c>
      <c r="T1437" s="14">
        <v>1332.9027410000001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907</v>
      </c>
      <c r="AC1437" s="14">
        <v>1373.628647</v>
      </c>
      <c r="AD1437" s="14">
        <v>1332.9027410000001</v>
      </c>
      <c r="AE1437" s="14">
        <v>0.97035158899999996</v>
      </c>
      <c r="AF1437" s="14" t="e">
        <f t="array" ref="AF1437">TTEST(IF(H1437:R1437&lt;&gt;0,H1437:R1437),IF(S1437:AA1437&lt;&gt;0,S1437:AA1437),2,3)</f>
        <v>#DIV/0!</v>
      </c>
      <c r="AG1437">
        <f t="array" ref="AG1437">AVERAGE(IF(H1437:R1437&lt;&gt;0,H1437:R1437))</f>
        <v>1760.0306301666667</v>
      </c>
      <c r="AH1437">
        <f t="array" ref="AH1437">STDEV(IF(H1437:R1437&lt;&gt;0,H1437:R1437))</f>
        <v>1409.0801051549499</v>
      </c>
      <c r="AI1437">
        <f t="shared" si="72"/>
        <v>124.90635725590096</v>
      </c>
    </row>
    <row r="1438" spans="1:35" x14ac:dyDescent="0.2">
      <c r="A1438" s="2" t="s">
        <v>1464</v>
      </c>
      <c r="B1438" s="2">
        <v>31386</v>
      </c>
      <c r="C1438" s="5">
        <v>807</v>
      </c>
      <c r="D1438" s="5">
        <f t="shared" si="70"/>
        <v>25328502</v>
      </c>
      <c r="E1438" s="5">
        <v>807</v>
      </c>
      <c r="F1438" s="5">
        <f t="shared" si="71"/>
        <v>1</v>
      </c>
      <c r="G1438" s="5">
        <v>72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1218.8861870000001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396</v>
      </c>
      <c r="AC1438" s="14" t="e">
        <v>#NUM!</v>
      </c>
      <c r="AD1438" s="14">
        <v>1218.8861870000001</v>
      </c>
      <c r="AE1438" s="14" t="e">
        <v>#NUM!</v>
      </c>
      <c r="AF1438" s="14" t="e">
        <f t="array" ref="AF1438">TTEST(IF(H1438:R1438&lt;&gt;0,H1438:R1438),IF(S1438:AA1438&lt;&gt;0,S1438:AA1438),2,3)</f>
        <v>#DIV/0!</v>
      </c>
      <c r="AG1438" t="e">
        <f t="array" ref="AG1438">AVERAGE(IF(H1438:R1438&lt;&gt;0,H1438:R1438))</f>
        <v>#DIV/0!</v>
      </c>
      <c r="AH1438" t="e">
        <f t="array" ref="AH1438">STDEV(IF(H1438:R1438&lt;&gt;0,H1438:R1438))</f>
        <v>#DIV/0!</v>
      </c>
      <c r="AI1438" t="e">
        <f t="shared" si="72"/>
        <v>#DIV/0!</v>
      </c>
    </row>
    <row r="1439" spans="1:35" x14ac:dyDescent="0.2">
      <c r="A1439" s="2" t="s">
        <v>1446</v>
      </c>
      <c r="B1439" s="2">
        <v>22066</v>
      </c>
      <c r="C1439" s="5">
        <v>1264</v>
      </c>
      <c r="D1439" s="5">
        <f t="shared" si="70"/>
        <v>25221438</v>
      </c>
      <c r="E1439" s="5">
        <v>1143</v>
      </c>
      <c r="F1439" s="5">
        <f t="shared" si="71"/>
        <v>1</v>
      </c>
      <c r="G1439" s="5">
        <v>89</v>
      </c>
      <c r="H1439" s="14">
        <v>0</v>
      </c>
      <c r="I1439" s="14">
        <v>0</v>
      </c>
      <c r="J1439" s="14">
        <v>124.0271621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1142.6222969999999</v>
      </c>
      <c r="U1439" s="14">
        <v>0</v>
      </c>
      <c r="V1439" s="14">
        <v>0</v>
      </c>
      <c r="W1439" s="14">
        <v>1598.2247990000001</v>
      </c>
      <c r="X1439" s="14">
        <v>0</v>
      </c>
      <c r="Y1439" s="14">
        <v>0</v>
      </c>
      <c r="Z1439" s="14">
        <v>0</v>
      </c>
      <c r="AA1439" s="14">
        <v>2988.010495</v>
      </c>
      <c r="AB1439" s="14">
        <v>468</v>
      </c>
      <c r="AC1439" s="14">
        <v>124.0271621</v>
      </c>
      <c r="AD1439" s="14">
        <v>1598.2247990000001</v>
      </c>
      <c r="AE1439" s="14">
        <v>12.88608698</v>
      </c>
      <c r="AF1439" s="14" t="e">
        <f t="array" ref="AF1439">TTEST(IF(H1439:R1439&lt;&gt;0,H1439:R1439),IF(S1439:AA1439&lt;&gt;0,S1439:AA1439),2,3)</f>
        <v>#DIV/0!</v>
      </c>
      <c r="AG1439">
        <f t="array" ref="AG1439">AVERAGE(IF(H1439:R1439&lt;&gt;0,H1439:R1439))</f>
        <v>124.0271621</v>
      </c>
      <c r="AH1439" t="e">
        <f t="array" ref="AH1439">STDEV(IF(H1439:R1439&lt;&gt;0,H1439:R1439))</f>
        <v>#DIV/0!</v>
      </c>
      <c r="AI1439" t="e">
        <f t="shared" si="72"/>
        <v>#DIV/0!</v>
      </c>
    </row>
    <row r="1440" spans="1:35" x14ac:dyDescent="0.2">
      <c r="A1440" s="2" t="s">
        <v>1353</v>
      </c>
      <c r="B1440" s="2">
        <v>11050</v>
      </c>
      <c r="C1440" s="5">
        <v>3500</v>
      </c>
      <c r="D1440" s="5">
        <f t="shared" si="70"/>
        <v>25182950</v>
      </c>
      <c r="E1440" s="5">
        <v>2279</v>
      </c>
      <c r="F1440" s="5">
        <f t="shared" si="71"/>
        <v>1</v>
      </c>
      <c r="G1440" s="5">
        <v>87</v>
      </c>
      <c r="H1440" s="14">
        <v>0</v>
      </c>
      <c r="I1440" s="14">
        <v>7105</v>
      </c>
      <c r="J1440" s="14">
        <v>1243.284594</v>
      </c>
      <c r="K1440" s="14">
        <v>0</v>
      </c>
      <c r="L1440" s="14">
        <v>0</v>
      </c>
      <c r="M1440" s="14">
        <v>951.59253290000004</v>
      </c>
      <c r="N1440" s="14">
        <v>7379.2771979999998</v>
      </c>
      <c r="O1440" s="14">
        <v>0</v>
      </c>
      <c r="P1440" s="14">
        <v>1009.483905</v>
      </c>
      <c r="Q1440" s="14">
        <v>0</v>
      </c>
      <c r="R1440" s="14">
        <v>3314.0797769999999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2278.682186</v>
      </c>
      <c r="AD1440" s="14" t="e">
        <v>#NUM!</v>
      </c>
      <c r="AE1440" s="14" t="e">
        <v>#NUM!</v>
      </c>
      <c r="AF1440" s="14" t="e">
        <f t="array" ref="AF1440">TTEST(IF(H1440:R1440&lt;&gt;0,H1440:R1440),IF(S1440:AA1440&lt;&gt;0,S1440:AA1440),2,3)</f>
        <v>#DIV/0!</v>
      </c>
      <c r="AG1440">
        <f t="array" ref="AG1440">AVERAGE(IF(H1440:R1440&lt;&gt;0,H1440:R1440))</f>
        <v>3500.4530011500005</v>
      </c>
      <c r="AH1440">
        <f t="array" ref="AH1440">STDEV(IF(H1440:R1440&lt;&gt;0,H1440:R1440))</f>
        <v>3028.8346649655759</v>
      </c>
      <c r="AI1440">
        <f t="shared" si="72"/>
        <v>115.57095016243764</v>
      </c>
    </row>
    <row r="1441" spans="1:35" x14ac:dyDescent="0.2">
      <c r="A1441" s="2" t="s">
        <v>1465</v>
      </c>
      <c r="B1441" s="2">
        <v>14787</v>
      </c>
      <c r="C1441" s="5">
        <v>1703</v>
      </c>
      <c r="D1441" s="5">
        <f t="shared" si="70"/>
        <v>25182261</v>
      </c>
      <c r="E1441" s="5">
        <v>1703</v>
      </c>
      <c r="F1441" s="5">
        <f t="shared" si="71"/>
        <v>1</v>
      </c>
      <c r="G1441" s="5"/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1703.162041</v>
      </c>
      <c r="Y1441" s="14">
        <v>0</v>
      </c>
      <c r="Z1441" s="14">
        <v>0</v>
      </c>
      <c r="AA1441" s="14">
        <v>0</v>
      </c>
      <c r="AB1441" s="14">
        <v>0</v>
      </c>
      <c r="AC1441" s="14" t="e">
        <v>#NUM!</v>
      </c>
      <c r="AD1441" s="14">
        <v>1703.162041</v>
      </c>
      <c r="AE1441" s="14" t="e">
        <v>#NUM!</v>
      </c>
      <c r="AF1441" s="14" t="e">
        <f t="array" ref="AF1441">TTEST(IF(H1441:R1441&lt;&gt;0,H1441:R1441),IF(S1441:AA1441&lt;&gt;0,S1441:AA1441),2,3)</f>
        <v>#DIV/0!</v>
      </c>
      <c r="AG1441" t="e">
        <f t="array" ref="AG1441">AVERAGE(IF(H1441:R1441&lt;&gt;0,H1441:R1441))</f>
        <v>#DIV/0!</v>
      </c>
      <c r="AH1441" t="e">
        <f t="array" ref="AH1441">STDEV(IF(H1441:R1441&lt;&gt;0,H1441:R1441))</f>
        <v>#DIV/0!</v>
      </c>
      <c r="AI1441" t="e">
        <f t="shared" si="72"/>
        <v>#DIV/0!</v>
      </c>
    </row>
    <row r="1442" spans="1:35" x14ac:dyDescent="0.2">
      <c r="A1442" s="2" t="s">
        <v>1467</v>
      </c>
      <c r="B1442" s="2">
        <v>42385</v>
      </c>
      <c r="C1442" s="5">
        <v>591</v>
      </c>
      <c r="D1442" s="5">
        <f t="shared" si="70"/>
        <v>25049535</v>
      </c>
      <c r="E1442" s="5">
        <v>591</v>
      </c>
      <c r="F1442" s="5">
        <f t="shared" si="71"/>
        <v>1</v>
      </c>
      <c r="G1442" s="5">
        <v>134</v>
      </c>
      <c r="H1442" s="14">
        <v>0</v>
      </c>
      <c r="I1442" s="14">
        <v>0</v>
      </c>
      <c r="J1442" s="14">
        <v>29.207361980000002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1152.623486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29.207361980000002</v>
      </c>
      <c r="AD1442" s="14">
        <v>1152.623486</v>
      </c>
      <c r="AE1442" s="14">
        <v>39.463457429999998</v>
      </c>
      <c r="AF1442" s="14" t="e">
        <f t="array" ref="AF1442">TTEST(IF(H1442:R1442&lt;&gt;0,H1442:R1442),IF(S1442:AA1442&lt;&gt;0,S1442:AA1442),2,3)</f>
        <v>#DIV/0!</v>
      </c>
      <c r="AG1442">
        <f t="array" ref="AG1442">AVERAGE(IF(H1442:R1442&lt;&gt;0,H1442:R1442))</f>
        <v>29.207361980000002</v>
      </c>
      <c r="AH1442" t="e">
        <f t="array" ref="AH1442">STDEV(IF(H1442:R1442&lt;&gt;0,H1442:R1442))</f>
        <v>#DIV/0!</v>
      </c>
      <c r="AI1442" t="e">
        <f t="shared" si="72"/>
        <v>#DIV/0!</v>
      </c>
    </row>
    <row r="1443" spans="1:35" x14ac:dyDescent="0.2">
      <c r="A1443" s="2" t="s">
        <v>1254</v>
      </c>
      <c r="B1443" s="2">
        <v>30473</v>
      </c>
      <c r="C1443" s="5">
        <v>1628</v>
      </c>
      <c r="D1443" s="5">
        <f t="shared" si="70"/>
        <v>24835495</v>
      </c>
      <c r="E1443" s="5">
        <v>815</v>
      </c>
      <c r="F1443" s="5">
        <f t="shared" si="71"/>
        <v>1</v>
      </c>
      <c r="G1443" s="5">
        <v>111</v>
      </c>
      <c r="H1443" s="14">
        <v>0</v>
      </c>
      <c r="I1443" s="14">
        <v>5358</v>
      </c>
      <c r="J1443" s="14">
        <v>113.8119773</v>
      </c>
      <c r="K1443" s="14">
        <v>0</v>
      </c>
      <c r="L1443" s="14">
        <v>0</v>
      </c>
      <c r="M1443" s="14">
        <v>758.66976980000004</v>
      </c>
      <c r="N1443" s="14">
        <v>0</v>
      </c>
      <c r="O1443" s="14">
        <v>0</v>
      </c>
      <c r="P1443" s="14">
        <v>815.21199669999999</v>
      </c>
      <c r="Q1443" s="14">
        <v>0</v>
      </c>
      <c r="R1443" s="14">
        <v>656.15161590000002</v>
      </c>
      <c r="S1443" s="14">
        <v>0</v>
      </c>
      <c r="T1443" s="14">
        <v>1130.9759160000001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2560</v>
      </c>
      <c r="AC1443" s="14">
        <v>758.66976980000004</v>
      </c>
      <c r="AD1443" s="14">
        <v>1130.9759160000001</v>
      </c>
      <c r="AE1443" s="14">
        <v>1.490735444</v>
      </c>
      <c r="AF1443" s="14" t="e">
        <f t="array" ref="AF1443">TTEST(IF(H1443:R1443&lt;&gt;0,H1443:R1443),IF(S1443:AA1443&lt;&gt;0,S1443:AA1443),2,3)</f>
        <v>#DIV/0!</v>
      </c>
      <c r="AG1443">
        <f t="array" ref="AG1443">AVERAGE(IF(H1443:R1443&lt;&gt;0,H1443:R1443))</f>
        <v>1540.3690719399999</v>
      </c>
      <c r="AH1443">
        <f t="array" ref="AH1443">STDEV(IF(H1443:R1443&lt;&gt;0,H1443:R1443))</f>
        <v>2152.2150298849451</v>
      </c>
      <c r="AI1443">
        <f t="shared" si="72"/>
        <v>71.571336997044682</v>
      </c>
    </row>
    <row r="1444" spans="1:35" x14ac:dyDescent="0.2">
      <c r="A1444" s="2" t="s">
        <v>1469</v>
      </c>
      <c r="B1444" s="2">
        <v>21620</v>
      </c>
      <c r="C1444" s="5">
        <v>1135</v>
      </c>
      <c r="D1444" s="5">
        <f t="shared" si="70"/>
        <v>24538700</v>
      </c>
      <c r="E1444" s="5">
        <v>1135</v>
      </c>
      <c r="F1444" s="5">
        <f t="shared" si="71"/>
        <v>1</v>
      </c>
      <c r="G1444" s="5"/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1135.13265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 t="e">
        <v>#NUM!</v>
      </c>
      <c r="AD1444" s="14">
        <v>1135.13265</v>
      </c>
      <c r="AE1444" s="14" t="e">
        <v>#NUM!</v>
      </c>
      <c r="AF1444" s="14" t="e">
        <f t="array" ref="AF1444">TTEST(IF(H1444:R1444&lt;&gt;0,H1444:R1444),IF(S1444:AA1444&lt;&gt;0,S1444:AA1444),2,3)</f>
        <v>#DIV/0!</v>
      </c>
      <c r="AG1444" t="e">
        <f t="array" ref="AG1444">AVERAGE(IF(H1444:R1444&lt;&gt;0,H1444:R1444))</f>
        <v>#DIV/0!</v>
      </c>
      <c r="AH1444" t="e">
        <f t="array" ref="AH1444">STDEV(IF(H1444:R1444&lt;&gt;0,H1444:R1444))</f>
        <v>#DIV/0!</v>
      </c>
      <c r="AI1444" t="e">
        <f t="shared" si="72"/>
        <v>#DIV/0!</v>
      </c>
    </row>
    <row r="1445" spans="1:35" x14ac:dyDescent="0.2">
      <c r="A1445" s="2" t="s">
        <v>1470</v>
      </c>
      <c r="B1445" s="2">
        <v>16593</v>
      </c>
      <c r="C1445" s="5">
        <v>1465</v>
      </c>
      <c r="D1445" s="5">
        <f t="shared" si="70"/>
        <v>24308745</v>
      </c>
      <c r="E1445" s="5">
        <v>1465</v>
      </c>
      <c r="F1445" s="5">
        <f t="shared" si="71"/>
        <v>1</v>
      </c>
      <c r="G1445" s="5">
        <v>29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1163.477347</v>
      </c>
      <c r="U1445" s="14">
        <v>0</v>
      </c>
      <c r="V1445" s="14">
        <v>0</v>
      </c>
      <c r="W1445" s="14">
        <v>0</v>
      </c>
      <c r="X1445" s="14">
        <v>1765.8492779999999</v>
      </c>
      <c r="Y1445" s="14">
        <v>0</v>
      </c>
      <c r="Z1445" s="14">
        <v>0</v>
      </c>
      <c r="AA1445" s="14">
        <v>0</v>
      </c>
      <c r="AB1445" s="14">
        <v>0</v>
      </c>
      <c r="AC1445" s="14" t="e">
        <v>#NUM!</v>
      </c>
      <c r="AD1445" s="14">
        <v>1464.6633119999999</v>
      </c>
      <c r="AE1445" s="14" t="e">
        <v>#NUM!</v>
      </c>
      <c r="AF1445" s="14" t="e">
        <f t="array" ref="AF1445">TTEST(IF(H1445:R1445&lt;&gt;0,H1445:R1445),IF(S1445:AA1445&lt;&gt;0,S1445:AA1445),2,3)</f>
        <v>#DIV/0!</v>
      </c>
      <c r="AG1445" t="e">
        <f t="array" ref="AG1445">AVERAGE(IF(H1445:R1445&lt;&gt;0,H1445:R1445))</f>
        <v>#DIV/0!</v>
      </c>
      <c r="AH1445" t="e">
        <f t="array" ref="AH1445">STDEV(IF(H1445:R1445&lt;&gt;0,H1445:R1445))</f>
        <v>#DIV/0!</v>
      </c>
      <c r="AI1445" t="e">
        <f t="shared" si="72"/>
        <v>#DIV/0!</v>
      </c>
    </row>
    <row r="1446" spans="1:35" x14ac:dyDescent="0.2">
      <c r="A1446" s="2" t="s">
        <v>1316</v>
      </c>
      <c r="B1446" s="2">
        <v>17602</v>
      </c>
      <c r="C1446" s="5">
        <v>2424</v>
      </c>
      <c r="D1446" s="5">
        <f t="shared" si="70"/>
        <v>24255556</v>
      </c>
      <c r="E1446" s="5">
        <v>1378</v>
      </c>
      <c r="F1446" s="5">
        <f t="shared" si="71"/>
        <v>1</v>
      </c>
      <c r="G1446" s="5">
        <v>99</v>
      </c>
      <c r="H1446" s="14">
        <v>0</v>
      </c>
      <c r="I1446" s="14">
        <v>5173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1377.678046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721</v>
      </c>
      <c r="AC1446" s="14">
        <v>5173</v>
      </c>
      <c r="AD1446" s="14">
        <v>1377.678046</v>
      </c>
      <c r="AE1446" s="14">
        <v>0.26632090600000002</v>
      </c>
      <c r="AF1446" s="14" t="e">
        <f t="array" ref="AF1446">TTEST(IF(H1446:R1446&lt;&gt;0,H1446:R1446),IF(S1446:AA1446&lt;&gt;0,S1446:AA1446),2,3)</f>
        <v>#DIV/0!</v>
      </c>
      <c r="AG1446">
        <f t="array" ref="AG1446">AVERAGE(IF(H1446:R1446&lt;&gt;0,H1446:R1446))</f>
        <v>5173</v>
      </c>
      <c r="AH1446" t="e">
        <f t="array" ref="AH1446">STDEV(IF(H1446:R1446&lt;&gt;0,H1446:R1446))</f>
        <v>#DIV/0!</v>
      </c>
      <c r="AI1446" t="e">
        <f t="shared" si="72"/>
        <v>#DIV/0!</v>
      </c>
    </row>
    <row r="1447" spans="1:35" x14ac:dyDescent="0.2">
      <c r="A1447" s="2" t="s">
        <v>1471</v>
      </c>
      <c r="B1447" s="2">
        <v>20131</v>
      </c>
      <c r="C1447" s="5">
        <v>1202</v>
      </c>
      <c r="D1447" s="5">
        <f t="shared" si="70"/>
        <v>24197462</v>
      </c>
      <c r="E1447" s="5">
        <v>1202</v>
      </c>
      <c r="F1447" s="5">
        <f t="shared" si="71"/>
        <v>1</v>
      </c>
      <c r="G1447" s="5"/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1202.0423330000001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 t="e">
        <v>#NUM!</v>
      </c>
      <c r="AD1447" s="14">
        <v>1202.0423330000001</v>
      </c>
      <c r="AE1447" s="14" t="e">
        <v>#NUM!</v>
      </c>
      <c r="AF1447" s="14" t="e">
        <f t="array" ref="AF1447">TTEST(IF(H1447:R1447&lt;&gt;0,H1447:R1447),IF(S1447:AA1447&lt;&gt;0,S1447:AA1447),2,3)</f>
        <v>#DIV/0!</v>
      </c>
      <c r="AG1447" t="e">
        <f t="array" ref="AG1447">AVERAGE(IF(H1447:R1447&lt;&gt;0,H1447:R1447))</f>
        <v>#DIV/0!</v>
      </c>
      <c r="AH1447" t="e">
        <f t="array" ref="AH1447">STDEV(IF(H1447:R1447&lt;&gt;0,H1447:R1447))</f>
        <v>#DIV/0!</v>
      </c>
      <c r="AI1447" t="e">
        <f t="shared" si="72"/>
        <v>#DIV/0!</v>
      </c>
    </row>
    <row r="1448" spans="1:35" x14ac:dyDescent="0.2">
      <c r="A1448" s="2" t="s">
        <v>1473</v>
      </c>
      <c r="B1448" s="2">
        <v>20621</v>
      </c>
      <c r="C1448" s="5">
        <v>1168</v>
      </c>
      <c r="D1448" s="5">
        <f t="shared" si="70"/>
        <v>24085328</v>
      </c>
      <c r="E1448" s="5">
        <v>1168</v>
      </c>
      <c r="F1448" s="5">
        <f t="shared" si="71"/>
        <v>1</v>
      </c>
      <c r="G1448" s="5"/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1167.657213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 t="e">
        <v>#NUM!</v>
      </c>
      <c r="AD1448" s="14">
        <v>1167.657213</v>
      </c>
      <c r="AE1448" s="14" t="e">
        <v>#NUM!</v>
      </c>
      <c r="AF1448" s="14" t="e">
        <f t="array" ref="AF1448">TTEST(IF(H1448:R1448&lt;&gt;0,H1448:R1448),IF(S1448:AA1448&lt;&gt;0,S1448:AA1448),2,3)</f>
        <v>#DIV/0!</v>
      </c>
      <c r="AG1448" t="e">
        <f t="array" ref="AG1448">AVERAGE(IF(H1448:R1448&lt;&gt;0,H1448:R1448))</f>
        <v>#DIV/0!</v>
      </c>
      <c r="AH1448" t="e">
        <f t="array" ref="AH1448">STDEV(IF(H1448:R1448&lt;&gt;0,H1448:R1448))</f>
        <v>#DIV/0!</v>
      </c>
      <c r="AI1448" t="e">
        <f t="shared" si="72"/>
        <v>#DIV/0!</v>
      </c>
    </row>
    <row r="1449" spans="1:35" x14ac:dyDescent="0.2">
      <c r="A1449" s="2" t="s">
        <v>1474</v>
      </c>
      <c r="B1449" s="2">
        <v>96718</v>
      </c>
      <c r="C1449" s="5">
        <v>249</v>
      </c>
      <c r="D1449" s="5">
        <f t="shared" si="70"/>
        <v>24082782</v>
      </c>
      <c r="E1449" s="5">
        <v>249</v>
      </c>
      <c r="F1449" s="5">
        <f t="shared" si="71"/>
        <v>1</v>
      </c>
      <c r="G1449" s="5"/>
      <c r="H1449" s="14">
        <v>0</v>
      </c>
      <c r="I1449" s="14">
        <v>249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249</v>
      </c>
      <c r="AD1449" s="14" t="e">
        <v>#NUM!</v>
      </c>
      <c r="AE1449" s="14" t="e">
        <v>#NUM!</v>
      </c>
      <c r="AF1449" s="14" t="e">
        <f t="array" ref="AF1449">TTEST(IF(H1449:R1449&lt;&gt;0,H1449:R1449),IF(S1449:AA1449&lt;&gt;0,S1449:AA1449),2,3)</f>
        <v>#DIV/0!</v>
      </c>
      <c r="AG1449">
        <f t="array" ref="AG1449">AVERAGE(IF(H1449:R1449&lt;&gt;0,H1449:R1449))</f>
        <v>249</v>
      </c>
      <c r="AH1449" t="e">
        <f t="array" ref="AH1449">STDEV(IF(H1449:R1449&lt;&gt;0,H1449:R1449))</f>
        <v>#DIV/0!</v>
      </c>
      <c r="AI1449" t="e">
        <f t="shared" si="72"/>
        <v>#DIV/0!</v>
      </c>
    </row>
    <row r="1450" spans="1:35" x14ac:dyDescent="0.2">
      <c r="A1450" s="2" t="s">
        <v>1475</v>
      </c>
      <c r="B1450" s="2">
        <v>20686</v>
      </c>
      <c r="C1450" s="5">
        <v>1162</v>
      </c>
      <c r="D1450" s="5">
        <f t="shared" si="70"/>
        <v>24037132</v>
      </c>
      <c r="E1450" s="5">
        <v>1162</v>
      </c>
      <c r="F1450" s="5">
        <f t="shared" si="71"/>
        <v>1</v>
      </c>
      <c r="G1450" s="5"/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1161.8062239999999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 t="e">
        <v>#NUM!</v>
      </c>
      <c r="AD1450" s="14">
        <v>1161.8062239999999</v>
      </c>
      <c r="AE1450" s="14" t="e">
        <v>#NUM!</v>
      </c>
      <c r="AF1450" s="14" t="e">
        <f t="array" ref="AF1450">TTEST(IF(H1450:R1450&lt;&gt;0,H1450:R1450),IF(S1450:AA1450&lt;&gt;0,S1450:AA1450),2,3)</f>
        <v>#DIV/0!</v>
      </c>
      <c r="AG1450" t="e">
        <f t="array" ref="AG1450">AVERAGE(IF(H1450:R1450&lt;&gt;0,H1450:R1450))</f>
        <v>#DIV/0!</v>
      </c>
      <c r="AH1450" t="e">
        <f t="array" ref="AH1450">STDEV(IF(H1450:R1450&lt;&gt;0,H1450:R1450))</f>
        <v>#DIV/0!</v>
      </c>
      <c r="AI1450" t="e">
        <f t="shared" si="72"/>
        <v>#DIV/0!</v>
      </c>
    </row>
    <row r="1451" spans="1:35" x14ac:dyDescent="0.2">
      <c r="A1451" s="2" t="s">
        <v>1462</v>
      </c>
      <c r="B1451" s="2">
        <v>79185</v>
      </c>
      <c r="C1451" s="5">
        <v>323</v>
      </c>
      <c r="D1451" s="5">
        <f t="shared" si="70"/>
        <v>23913870</v>
      </c>
      <c r="E1451" s="5">
        <v>302</v>
      </c>
      <c r="F1451" s="5">
        <f t="shared" si="71"/>
        <v>1</v>
      </c>
      <c r="G1451" s="5">
        <v>75</v>
      </c>
      <c r="H1451" s="14">
        <v>284</v>
      </c>
      <c r="I1451" s="14">
        <v>638</v>
      </c>
      <c r="J1451" s="14">
        <v>49.174389769999998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319</v>
      </c>
      <c r="AC1451" s="14">
        <v>284</v>
      </c>
      <c r="AD1451" s="14" t="e">
        <v>#NUM!</v>
      </c>
      <c r="AE1451" s="14" t="e">
        <v>#NUM!</v>
      </c>
      <c r="AF1451" s="14" t="e">
        <f t="array" ref="AF1451">TTEST(IF(H1451:R1451&lt;&gt;0,H1451:R1451),IF(S1451:AA1451&lt;&gt;0,S1451:AA1451),2,3)</f>
        <v>#DIV/0!</v>
      </c>
      <c r="AG1451">
        <f t="array" ref="AG1451">AVERAGE(IF(H1451:R1451&lt;&gt;0,H1451:R1451))</f>
        <v>323.72479658999998</v>
      </c>
      <c r="AH1451">
        <f t="array" ref="AH1451">STDEV(IF(H1451:R1451&lt;&gt;0,H1451:R1451))</f>
        <v>296.41599891667568</v>
      </c>
      <c r="AI1451">
        <f t="shared" si="72"/>
        <v>109.21299719756388</v>
      </c>
    </row>
    <row r="1452" spans="1:35" x14ac:dyDescent="0.2">
      <c r="A1452" s="2" t="s">
        <v>1476</v>
      </c>
      <c r="B1452" s="2">
        <v>15777</v>
      </c>
      <c r="C1452" s="5">
        <v>1509</v>
      </c>
      <c r="D1452" s="5">
        <f t="shared" si="70"/>
        <v>23807493</v>
      </c>
      <c r="E1452" s="5">
        <v>1509</v>
      </c>
      <c r="F1452" s="5">
        <f t="shared" si="71"/>
        <v>1</v>
      </c>
      <c r="G1452" s="5"/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1509.3073890000001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 t="e">
        <v>#NUM!</v>
      </c>
      <c r="AD1452" s="14">
        <v>1509.3073890000001</v>
      </c>
      <c r="AE1452" s="14" t="e">
        <v>#NUM!</v>
      </c>
      <c r="AF1452" s="14" t="e">
        <f t="array" ref="AF1452">TTEST(IF(H1452:R1452&lt;&gt;0,H1452:R1452),IF(S1452:AA1452&lt;&gt;0,S1452:AA1452),2,3)</f>
        <v>#DIV/0!</v>
      </c>
      <c r="AG1452" t="e">
        <f t="array" ref="AG1452">AVERAGE(IF(H1452:R1452&lt;&gt;0,H1452:R1452))</f>
        <v>#DIV/0!</v>
      </c>
      <c r="AH1452" t="e">
        <f t="array" ref="AH1452">STDEV(IF(H1452:R1452&lt;&gt;0,H1452:R1452))</f>
        <v>#DIV/0!</v>
      </c>
      <c r="AI1452" t="e">
        <f t="shared" si="72"/>
        <v>#DIV/0!</v>
      </c>
    </row>
    <row r="1453" spans="1:35" x14ac:dyDescent="0.2">
      <c r="A1453" s="2" t="s">
        <v>1398</v>
      </c>
      <c r="B1453" s="2">
        <v>23715</v>
      </c>
      <c r="C1453" s="5">
        <v>1405</v>
      </c>
      <c r="D1453" s="5">
        <f t="shared" si="70"/>
        <v>23691285</v>
      </c>
      <c r="E1453" s="5">
        <v>999</v>
      </c>
      <c r="F1453" s="5">
        <f t="shared" si="71"/>
        <v>1</v>
      </c>
      <c r="G1453" s="5">
        <v>70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998.93697520000001</v>
      </c>
      <c r="Q1453" s="14">
        <v>0</v>
      </c>
      <c r="R1453" s="14">
        <v>951.05964570000003</v>
      </c>
      <c r="S1453" s="14">
        <v>2611.8700739999999</v>
      </c>
      <c r="T1453" s="14">
        <v>0</v>
      </c>
      <c r="U1453" s="14">
        <v>0</v>
      </c>
      <c r="V1453" s="14">
        <v>0</v>
      </c>
      <c r="W1453" s="14">
        <v>2226.541976</v>
      </c>
      <c r="X1453" s="14">
        <v>0</v>
      </c>
      <c r="Y1453" s="14">
        <v>0</v>
      </c>
      <c r="Z1453" s="14">
        <v>0</v>
      </c>
      <c r="AA1453" s="14">
        <v>0</v>
      </c>
      <c r="AB1453" s="14">
        <v>238</v>
      </c>
      <c r="AC1453" s="14">
        <v>974.9983105</v>
      </c>
      <c r="AD1453" s="14">
        <v>2419.206025</v>
      </c>
      <c r="AE1453" s="14">
        <v>2.4812412479999999</v>
      </c>
      <c r="AF1453" s="14">
        <f t="array" ref="AF1453">TTEST(IF(H1453:R1453&lt;&gt;0,H1453:R1453),IF(S1453:AA1453&lt;&gt;0,S1453:AA1453),2,3)</f>
        <v>8.0432496303496567E-2</v>
      </c>
      <c r="AG1453">
        <f t="array" ref="AG1453">AVERAGE(IF(H1453:R1453&lt;&gt;0,H1453:R1453))</f>
        <v>974.99831044999996</v>
      </c>
      <c r="AH1453">
        <f t="array" ref="AH1453">STDEV(IF(H1453:R1453&lt;&gt;0,H1453:R1453))</f>
        <v>33.854384354552721</v>
      </c>
      <c r="AI1453">
        <f t="shared" si="72"/>
        <v>2879.9764906044811</v>
      </c>
    </row>
    <row r="1454" spans="1:35" x14ac:dyDescent="0.2">
      <c r="A1454" s="2" t="s">
        <v>1477</v>
      </c>
      <c r="B1454" s="2">
        <v>17503</v>
      </c>
      <c r="C1454" s="5">
        <v>1352</v>
      </c>
      <c r="D1454" s="5">
        <f t="shared" si="70"/>
        <v>23664056</v>
      </c>
      <c r="E1454" s="5">
        <v>1352</v>
      </c>
      <c r="F1454" s="5">
        <f t="shared" si="71"/>
        <v>1</v>
      </c>
      <c r="G1454" s="5"/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1351.810706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 t="e">
        <v>#NUM!</v>
      </c>
      <c r="AD1454" s="14">
        <v>1351.810706</v>
      </c>
      <c r="AE1454" s="14" t="e">
        <v>#NUM!</v>
      </c>
      <c r="AF1454" s="14" t="e">
        <f t="array" ref="AF1454">TTEST(IF(H1454:R1454&lt;&gt;0,H1454:R1454),IF(S1454:AA1454&lt;&gt;0,S1454:AA1454),2,3)</f>
        <v>#DIV/0!</v>
      </c>
      <c r="AG1454" t="e">
        <f t="array" ref="AG1454">AVERAGE(IF(H1454:R1454&lt;&gt;0,H1454:R1454))</f>
        <v>#DIV/0!</v>
      </c>
      <c r="AH1454" t="e">
        <f t="array" ref="AH1454">STDEV(IF(H1454:R1454&lt;&gt;0,H1454:R1454))</f>
        <v>#DIV/0!</v>
      </c>
      <c r="AI1454" t="e">
        <f t="shared" si="72"/>
        <v>#DIV/0!</v>
      </c>
    </row>
    <row r="1455" spans="1:35" x14ac:dyDescent="0.2">
      <c r="A1455" s="2" t="s">
        <v>1504</v>
      </c>
      <c r="B1455" s="2">
        <v>38586</v>
      </c>
      <c r="C1455" s="5">
        <v>555</v>
      </c>
      <c r="D1455" s="5">
        <f t="shared" si="70"/>
        <v>23653218</v>
      </c>
      <c r="E1455" s="5">
        <v>613</v>
      </c>
      <c r="F1455" s="5">
        <f t="shared" si="71"/>
        <v>1</v>
      </c>
      <c r="G1455" s="5">
        <v>69</v>
      </c>
      <c r="H1455" s="14">
        <v>0</v>
      </c>
      <c r="I1455" s="14">
        <v>613</v>
      </c>
      <c r="J1455" s="14">
        <v>42.534282189999999</v>
      </c>
      <c r="K1455" s="14">
        <v>0</v>
      </c>
      <c r="L1455" s="14">
        <v>0</v>
      </c>
      <c r="M1455" s="14">
        <v>1064.6844860000001</v>
      </c>
      <c r="N1455" s="14">
        <v>0</v>
      </c>
      <c r="O1455" s="14">
        <v>0</v>
      </c>
      <c r="P1455" s="14">
        <v>363.99745000000001</v>
      </c>
      <c r="Q1455" s="14">
        <v>0</v>
      </c>
      <c r="R1455" s="14">
        <v>690.07219740000005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613</v>
      </c>
      <c r="AD1455" s="14" t="e">
        <v>#NUM!</v>
      </c>
      <c r="AE1455" s="14" t="e">
        <v>#NUM!</v>
      </c>
      <c r="AF1455" s="14" t="e">
        <f t="array" ref="AF1455">TTEST(IF(H1455:R1455&lt;&gt;0,H1455:R1455),IF(S1455:AA1455&lt;&gt;0,S1455:AA1455),2,3)</f>
        <v>#DIV/0!</v>
      </c>
      <c r="AG1455">
        <f t="array" ref="AG1455">AVERAGE(IF(H1455:R1455&lt;&gt;0,H1455:R1455))</f>
        <v>554.85768311800007</v>
      </c>
      <c r="AH1455">
        <f t="array" ref="AH1455">STDEV(IF(H1455:R1455&lt;&gt;0,H1455:R1455))</f>
        <v>380.94939248740627</v>
      </c>
      <c r="AI1455">
        <f t="shared" si="72"/>
        <v>145.65128441210021</v>
      </c>
    </row>
    <row r="1456" spans="1:35" x14ac:dyDescent="0.2">
      <c r="A1456" s="2" t="s">
        <v>1028</v>
      </c>
      <c r="B1456" s="2">
        <v>17753</v>
      </c>
      <c r="C1456" s="5">
        <v>4809</v>
      </c>
      <c r="D1456" s="5">
        <f t="shared" si="70"/>
        <v>23629243</v>
      </c>
      <c r="E1456" s="5">
        <v>1331</v>
      </c>
      <c r="F1456" s="5">
        <f t="shared" si="71"/>
        <v>1</v>
      </c>
      <c r="G1456" s="5">
        <v>126</v>
      </c>
      <c r="H1456" s="14">
        <v>11817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1279.45632</v>
      </c>
      <c r="S1456" s="14">
        <v>0</v>
      </c>
      <c r="T1456" s="14">
        <v>1331.18643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6548.2281599999997</v>
      </c>
      <c r="AD1456" s="14">
        <v>1331.18643</v>
      </c>
      <c r="AE1456" s="14">
        <v>0.20328956100000001</v>
      </c>
      <c r="AF1456" s="14" t="e">
        <f t="array" ref="AF1456">TTEST(IF(H1456:R1456&lt;&gt;0,H1456:R1456),IF(S1456:AA1456&lt;&gt;0,S1456:AA1456),2,3)</f>
        <v>#DIV/0!</v>
      </c>
      <c r="AG1456">
        <f t="array" ref="AG1456">AVERAGE(IF(H1456:R1456&lt;&gt;0,H1456:R1456))</f>
        <v>6548.2281599999997</v>
      </c>
      <c r="AH1456">
        <f t="array" ref="AH1456">STDEV(IF(H1456:R1456&lt;&gt;0,H1456:R1456))</f>
        <v>7451.1685931774473</v>
      </c>
      <c r="AI1456">
        <f t="shared" si="72"/>
        <v>87.881895009002861</v>
      </c>
    </row>
    <row r="1457" spans="1:35" x14ac:dyDescent="0.2">
      <c r="A1457" s="2" t="s">
        <v>1478</v>
      </c>
      <c r="B1457" s="2">
        <v>145180</v>
      </c>
      <c r="C1457" s="5">
        <v>162</v>
      </c>
      <c r="D1457" s="5">
        <f t="shared" si="70"/>
        <v>23519160</v>
      </c>
      <c r="E1457" s="5">
        <v>162</v>
      </c>
      <c r="F1457" s="5">
        <f t="shared" si="71"/>
        <v>1</v>
      </c>
      <c r="G1457" s="5"/>
      <c r="H1457" s="14">
        <v>0</v>
      </c>
      <c r="I1457" s="14">
        <v>162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162</v>
      </c>
      <c r="AD1457" s="14" t="e">
        <v>#NUM!</v>
      </c>
      <c r="AE1457" s="14" t="e">
        <v>#NUM!</v>
      </c>
      <c r="AF1457" s="14" t="e">
        <f t="array" ref="AF1457">TTEST(IF(H1457:R1457&lt;&gt;0,H1457:R1457),IF(S1457:AA1457&lt;&gt;0,S1457:AA1457),2,3)</f>
        <v>#DIV/0!</v>
      </c>
      <c r="AG1457">
        <f t="array" ref="AG1457">AVERAGE(IF(H1457:R1457&lt;&gt;0,H1457:R1457))</f>
        <v>162</v>
      </c>
      <c r="AH1457" t="e">
        <f t="array" ref="AH1457">STDEV(IF(H1457:R1457&lt;&gt;0,H1457:R1457))</f>
        <v>#DIV/0!</v>
      </c>
      <c r="AI1457" t="e">
        <f t="shared" si="72"/>
        <v>#DIV/0!</v>
      </c>
    </row>
    <row r="1458" spans="1:35" x14ac:dyDescent="0.2">
      <c r="A1458" s="2" t="s">
        <v>1479</v>
      </c>
      <c r="B1458" s="2">
        <v>71363</v>
      </c>
      <c r="C1458" s="5">
        <v>329</v>
      </c>
      <c r="D1458" s="5">
        <f t="shared" si="70"/>
        <v>23478427</v>
      </c>
      <c r="E1458" s="5">
        <v>329</v>
      </c>
      <c r="F1458" s="5">
        <f t="shared" si="71"/>
        <v>1</v>
      </c>
      <c r="G1458" s="5"/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328.78262519999998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328.78262519999998</v>
      </c>
      <c r="AD1458" s="14" t="e">
        <v>#NUM!</v>
      </c>
      <c r="AE1458" s="14" t="e">
        <v>#NUM!</v>
      </c>
      <c r="AF1458" s="14" t="e">
        <f t="array" ref="AF1458">TTEST(IF(H1458:R1458&lt;&gt;0,H1458:R1458),IF(S1458:AA1458&lt;&gt;0,S1458:AA1458),2,3)</f>
        <v>#DIV/0!</v>
      </c>
      <c r="AG1458">
        <f t="array" ref="AG1458">AVERAGE(IF(H1458:R1458&lt;&gt;0,H1458:R1458))</f>
        <v>328.78262519999998</v>
      </c>
      <c r="AH1458" t="e">
        <f t="array" ref="AH1458">STDEV(IF(H1458:R1458&lt;&gt;0,H1458:R1458))</f>
        <v>#DIV/0!</v>
      </c>
      <c r="AI1458" t="e">
        <f t="shared" si="72"/>
        <v>#DIV/0!</v>
      </c>
    </row>
    <row r="1459" spans="1:35" x14ac:dyDescent="0.2">
      <c r="A1459" s="2" t="s">
        <v>1452</v>
      </c>
      <c r="B1459" s="2">
        <v>23293</v>
      </c>
      <c r="C1459" s="5">
        <v>1177</v>
      </c>
      <c r="D1459" s="5">
        <f t="shared" si="70"/>
        <v>23293000</v>
      </c>
      <c r="E1459" s="5">
        <v>1000</v>
      </c>
      <c r="F1459" s="5">
        <f t="shared" si="71"/>
        <v>1</v>
      </c>
      <c r="G1459" s="5">
        <v>93</v>
      </c>
      <c r="H1459" s="14">
        <v>0</v>
      </c>
      <c r="I1459" s="14">
        <v>1000</v>
      </c>
      <c r="J1459" s="14">
        <v>42.944854460000002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2946.6000389999999</v>
      </c>
      <c r="S1459" s="14">
        <v>0</v>
      </c>
      <c r="T1459" s="14">
        <v>1307.203798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589</v>
      </c>
      <c r="AC1459" s="14">
        <v>1000</v>
      </c>
      <c r="AD1459" s="14">
        <v>1307.203798</v>
      </c>
      <c r="AE1459" s="14">
        <v>1.307203798</v>
      </c>
      <c r="AF1459" s="14" t="e">
        <f t="array" ref="AF1459">TTEST(IF(H1459:R1459&lt;&gt;0,H1459:R1459),IF(S1459:AA1459&lt;&gt;0,S1459:AA1459),2,3)</f>
        <v>#DIV/0!</v>
      </c>
      <c r="AG1459">
        <f t="array" ref="AG1459">AVERAGE(IF(H1459:R1459&lt;&gt;0,H1459:R1459))</f>
        <v>1329.84829782</v>
      </c>
      <c r="AH1459">
        <f t="array" ref="AH1459">STDEV(IF(H1459:R1459&lt;&gt;0,H1459:R1459))</f>
        <v>1479.6632327518209</v>
      </c>
      <c r="AI1459">
        <f t="shared" si="72"/>
        <v>89.875065378680745</v>
      </c>
    </row>
    <row r="1460" spans="1:35" x14ac:dyDescent="0.2">
      <c r="A1460" s="2" t="s">
        <v>1152</v>
      </c>
      <c r="B1460" s="2">
        <v>24810</v>
      </c>
      <c r="C1460" s="5">
        <v>2603</v>
      </c>
      <c r="D1460" s="5">
        <f t="shared" si="70"/>
        <v>23222160</v>
      </c>
      <c r="E1460" s="5">
        <v>936</v>
      </c>
      <c r="F1460" s="5">
        <f t="shared" si="71"/>
        <v>1</v>
      </c>
      <c r="G1460" s="5">
        <v>142</v>
      </c>
      <c r="H1460" s="14">
        <v>0</v>
      </c>
      <c r="I1460" s="14">
        <v>10557</v>
      </c>
      <c r="J1460" s="14">
        <v>71.095534860000001</v>
      </c>
      <c r="K1460" s="14">
        <v>0</v>
      </c>
      <c r="L1460" s="14">
        <v>0</v>
      </c>
      <c r="M1460" s="14">
        <v>851.91284659999997</v>
      </c>
      <c r="N1460" s="14">
        <v>0</v>
      </c>
      <c r="O1460" s="14">
        <v>3837.8856070000002</v>
      </c>
      <c r="P1460" s="14">
        <v>936.04348579999998</v>
      </c>
      <c r="Q1460" s="14">
        <v>0</v>
      </c>
      <c r="R1460" s="14">
        <v>0</v>
      </c>
      <c r="S1460" s="14">
        <v>0</v>
      </c>
      <c r="T1460" s="14">
        <v>1153.4576890000001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815</v>
      </c>
      <c r="AC1460" s="14">
        <v>936.04348579999998</v>
      </c>
      <c r="AD1460" s="14">
        <v>1153.4576890000001</v>
      </c>
      <c r="AE1460" s="14">
        <v>1.2322693410000001</v>
      </c>
      <c r="AF1460" s="14" t="e">
        <f t="array" ref="AF1460">TTEST(IF(H1460:R1460&lt;&gt;0,H1460:R1460),IF(S1460:AA1460&lt;&gt;0,S1460:AA1460),2,3)</f>
        <v>#DIV/0!</v>
      </c>
      <c r="AG1460">
        <f t="array" ref="AG1460">AVERAGE(IF(H1460:R1460&lt;&gt;0,H1460:R1460))</f>
        <v>3250.7874948520002</v>
      </c>
      <c r="AH1460">
        <f t="array" ref="AH1460">STDEV(IF(H1460:R1460&lt;&gt;0,H1460:R1460))</f>
        <v>4328.6402521338841</v>
      </c>
      <c r="AI1460">
        <f t="shared" si="72"/>
        <v>75.099507131586279</v>
      </c>
    </row>
    <row r="1461" spans="1:35" x14ac:dyDescent="0.2">
      <c r="A1461" s="2" t="s">
        <v>1212</v>
      </c>
      <c r="B1461" s="2">
        <v>88835</v>
      </c>
      <c r="C1461" s="5">
        <v>635</v>
      </c>
      <c r="D1461" s="5">
        <f t="shared" si="70"/>
        <v>23185935</v>
      </c>
      <c r="E1461" s="5">
        <v>261</v>
      </c>
      <c r="F1461" s="5">
        <f t="shared" si="71"/>
        <v>1</v>
      </c>
      <c r="G1461" s="5">
        <v>111</v>
      </c>
      <c r="H1461" s="14">
        <v>0</v>
      </c>
      <c r="I1461" s="14">
        <v>311</v>
      </c>
      <c r="J1461" s="14">
        <v>52.990935350000001</v>
      </c>
      <c r="K1461" s="14">
        <v>0</v>
      </c>
      <c r="L1461" s="14">
        <v>0</v>
      </c>
      <c r="M1461" s="14">
        <v>164.1510845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1573.7725290000001</v>
      </c>
      <c r="U1461" s="14">
        <v>0</v>
      </c>
      <c r="V1461" s="14">
        <v>0</v>
      </c>
      <c r="W1461" s="14">
        <v>1494.958905</v>
      </c>
      <c r="X1461" s="14">
        <v>0</v>
      </c>
      <c r="Y1461" s="14">
        <v>0</v>
      </c>
      <c r="Z1461" s="14">
        <v>0</v>
      </c>
      <c r="AA1461" s="14">
        <v>0</v>
      </c>
      <c r="AB1461" s="14">
        <v>211</v>
      </c>
      <c r="AC1461" s="14">
        <v>164.1510845</v>
      </c>
      <c r="AD1461" s="14">
        <v>1534.3657169999999</v>
      </c>
      <c r="AE1461" s="14">
        <v>9.3472773700000005</v>
      </c>
      <c r="AF1461" s="14">
        <f t="array" ref="AF1461">TTEST(IF(H1461:R1461&lt;&gt;0,H1461:R1461),IF(S1461:AA1461&lt;&gt;0,S1461:AA1461),2,3)</f>
        <v>7.2272000455836643E-4</v>
      </c>
      <c r="AG1461">
        <f t="array" ref="AG1461">AVERAGE(IF(H1461:R1461&lt;&gt;0,H1461:R1461))</f>
        <v>176.04733995000001</v>
      </c>
      <c r="AH1461">
        <f t="array" ref="AH1461">STDEV(IF(H1461:R1461&lt;&gt;0,H1461:R1461))</f>
        <v>129.41526196971787</v>
      </c>
      <c r="AI1461">
        <f t="shared" si="72"/>
        <v>136.03290467487031</v>
      </c>
    </row>
    <row r="1462" spans="1:35" x14ac:dyDescent="0.2">
      <c r="A1462" s="2" t="s">
        <v>1374</v>
      </c>
      <c r="B1462" s="2">
        <v>67193</v>
      </c>
      <c r="C1462" s="5">
        <v>543</v>
      </c>
      <c r="D1462" s="5">
        <f t="shared" si="70"/>
        <v>23181585</v>
      </c>
      <c r="E1462" s="5">
        <v>345</v>
      </c>
      <c r="F1462" s="5">
        <f t="shared" si="71"/>
        <v>1</v>
      </c>
      <c r="G1462" s="5">
        <v>95</v>
      </c>
      <c r="H1462" s="14">
        <v>0</v>
      </c>
      <c r="I1462" s="14">
        <v>973</v>
      </c>
      <c r="J1462" s="14">
        <v>16.211048779999999</v>
      </c>
      <c r="K1462" s="14">
        <v>0</v>
      </c>
      <c r="L1462" s="14">
        <v>0</v>
      </c>
      <c r="M1462" s="14">
        <v>183.5060288</v>
      </c>
      <c r="N1462" s="14">
        <v>0</v>
      </c>
      <c r="O1462" s="14">
        <v>0</v>
      </c>
      <c r="P1462" s="14">
        <v>0</v>
      </c>
      <c r="Q1462" s="14">
        <v>0</v>
      </c>
      <c r="R1462" s="14">
        <v>344.5877883</v>
      </c>
      <c r="S1462" s="14">
        <v>0</v>
      </c>
      <c r="T1462" s="14">
        <v>1199.5197270000001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264.04690859999999</v>
      </c>
      <c r="AD1462" s="14">
        <v>1199.5197270000001</v>
      </c>
      <c r="AE1462" s="14">
        <v>4.5428281430000004</v>
      </c>
      <c r="AF1462" s="14" t="e">
        <f t="array" ref="AF1462">TTEST(IF(H1462:R1462&lt;&gt;0,H1462:R1462),IF(S1462:AA1462&lt;&gt;0,S1462:AA1462),2,3)</f>
        <v>#DIV/0!</v>
      </c>
      <c r="AG1462">
        <f t="array" ref="AG1462">AVERAGE(IF(H1462:R1462&lt;&gt;0,H1462:R1462))</f>
        <v>379.32621647000002</v>
      </c>
      <c r="AH1462">
        <f t="array" ref="AH1462">STDEV(IF(H1462:R1462&lt;&gt;0,H1462:R1462))</f>
        <v>417.87298331279186</v>
      </c>
      <c r="AI1462">
        <f t="shared" si="72"/>
        <v>90.77548241161638</v>
      </c>
    </row>
    <row r="1463" spans="1:35" x14ac:dyDescent="0.2">
      <c r="A1463" s="2" t="s">
        <v>1486</v>
      </c>
      <c r="B1463" s="2">
        <v>61420</v>
      </c>
      <c r="C1463" s="5">
        <v>371</v>
      </c>
      <c r="D1463" s="5">
        <f t="shared" si="70"/>
        <v>23155340</v>
      </c>
      <c r="E1463" s="5">
        <v>377</v>
      </c>
      <c r="F1463" s="5">
        <f t="shared" si="71"/>
        <v>1</v>
      </c>
      <c r="G1463" s="5">
        <v>64</v>
      </c>
      <c r="H1463" s="14">
        <v>0</v>
      </c>
      <c r="I1463" s="14">
        <v>644</v>
      </c>
      <c r="J1463" s="14">
        <v>9.7649946869999997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377.22218129999999</v>
      </c>
      <c r="Q1463" s="14">
        <v>0</v>
      </c>
      <c r="R1463" s="14">
        <v>506.11813419999999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319</v>
      </c>
      <c r="AC1463" s="14">
        <v>441.6701577</v>
      </c>
      <c r="AD1463" s="14" t="e">
        <v>#NUM!</v>
      </c>
      <c r="AE1463" s="14" t="e">
        <v>#NUM!</v>
      </c>
      <c r="AF1463" s="14" t="e">
        <f t="array" ref="AF1463">TTEST(IF(H1463:R1463&lt;&gt;0,H1463:R1463),IF(S1463:AA1463&lt;&gt;0,S1463:AA1463),2,3)</f>
        <v>#DIV/0!</v>
      </c>
      <c r="AG1463">
        <f t="array" ref="AG1463">AVERAGE(IF(H1463:R1463&lt;&gt;0,H1463:R1463))</f>
        <v>384.27632754675</v>
      </c>
      <c r="AH1463">
        <f t="array" ref="AH1463">STDEV(IF(H1463:R1463&lt;&gt;0,H1463:R1463))</f>
        <v>272.40307836047424</v>
      </c>
      <c r="AI1463">
        <f t="shared" si="72"/>
        <v>141.06901062191102</v>
      </c>
    </row>
    <row r="1464" spans="1:35" x14ac:dyDescent="0.2">
      <c r="A1464" s="2" t="s">
        <v>1484</v>
      </c>
      <c r="B1464" s="2">
        <v>17139</v>
      </c>
      <c r="C1464" s="5">
        <v>1345</v>
      </c>
      <c r="D1464" s="5">
        <f t="shared" si="70"/>
        <v>23051955</v>
      </c>
      <c r="E1464" s="5">
        <v>1345</v>
      </c>
      <c r="F1464" s="5">
        <f t="shared" si="71"/>
        <v>1</v>
      </c>
      <c r="G1464" s="5"/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1344.92904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 t="e">
        <v>#NUM!</v>
      </c>
      <c r="AD1464" s="14">
        <v>1344.92904</v>
      </c>
      <c r="AE1464" s="14" t="e">
        <v>#NUM!</v>
      </c>
      <c r="AF1464" s="14" t="e">
        <f t="array" ref="AF1464">TTEST(IF(H1464:R1464&lt;&gt;0,H1464:R1464),IF(S1464:AA1464&lt;&gt;0,S1464:AA1464),2,3)</f>
        <v>#DIV/0!</v>
      </c>
      <c r="AG1464" t="e">
        <f t="array" ref="AG1464">AVERAGE(IF(H1464:R1464&lt;&gt;0,H1464:R1464))</f>
        <v>#DIV/0!</v>
      </c>
      <c r="AH1464" t="e">
        <f t="array" ref="AH1464">STDEV(IF(H1464:R1464&lt;&gt;0,H1464:R1464))</f>
        <v>#DIV/0!</v>
      </c>
      <c r="AI1464" t="e">
        <f t="shared" si="72"/>
        <v>#DIV/0!</v>
      </c>
    </row>
    <row r="1465" spans="1:35" x14ac:dyDescent="0.2">
      <c r="A1465" s="2" t="s">
        <v>1485</v>
      </c>
      <c r="B1465" s="2">
        <v>32756</v>
      </c>
      <c r="C1465" s="5">
        <v>700</v>
      </c>
      <c r="D1465" s="5">
        <f t="shared" si="70"/>
        <v>22929200</v>
      </c>
      <c r="E1465" s="5">
        <v>700</v>
      </c>
      <c r="F1465" s="5">
        <f t="shared" si="71"/>
        <v>1</v>
      </c>
      <c r="G1465" s="5">
        <v>95</v>
      </c>
      <c r="H1465" s="14">
        <v>0</v>
      </c>
      <c r="I1465" s="14">
        <v>0</v>
      </c>
      <c r="J1465" s="14">
        <v>229.76690690000001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1169.329982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229.76690690000001</v>
      </c>
      <c r="AD1465" s="14">
        <v>1169.329982</v>
      </c>
      <c r="AE1465" s="14">
        <v>5.0892010440000002</v>
      </c>
      <c r="AF1465" s="14" t="e">
        <f t="array" ref="AF1465">TTEST(IF(H1465:R1465&lt;&gt;0,H1465:R1465),IF(S1465:AA1465&lt;&gt;0,S1465:AA1465),2,3)</f>
        <v>#DIV/0!</v>
      </c>
      <c r="AG1465">
        <f t="array" ref="AG1465">AVERAGE(IF(H1465:R1465&lt;&gt;0,H1465:R1465))</f>
        <v>229.76690690000001</v>
      </c>
      <c r="AH1465" t="e">
        <f t="array" ref="AH1465">STDEV(IF(H1465:R1465&lt;&gt;0,H1465:R1465))</f>
        <v>#DIV/0!</v>
      </c>
      <c r="AI1465" t="e">
        <f t="shared" si="72"/>
        <v>#DIV/0!</v>
      </c>
    </row>
    <row r="1466" spans="1:35" x14ac:dyDescent="0.2">
      <c r="A1466" s="2" t="s">
        <v>1493</v>
      </c>
      <c r="B1466" s="2">
        <v>45013</v>
      </c>
      <c r="C1466" s="5">
        <v>487</v>
      </c>
      <c r="D1466" s="5">
        <f t="shared" si="70"/>
        <v>22776578</v>
      </c>
      <c r="E1466" s="5">
        <v>506</v>
      </c>
      <c r="F1466" s="5">
        <f t="shared" si="71"/>
        <v>1</v>
      </c>
      <c r="G1466" s="5">
        <v>80</v>
      </c>
      <c r="H1466" s="14">
        <v>869</v>
      </c>
      <c r="I1466" s="14">
        <v>0</v>
      </c>
      <c r="J1466" s="14">
        <v>86.839967139999999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506.11813419999999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506.11813419999999</v>
      </c>
      <c r="AD1466" s="14" t="e">
        <v>#NUM!</v>
      </c>
      <c r="AE1466" s="14" t="e">
        <v>#NUM!</v>
      </c>
      <c r="AF1466" s="14" t="e">
        <f t="array" ref="AF1466">TTEST(IF(H1466:R1466&lt;&gt;0,H1466:R1466),IF(S1466:AA1466&lt;&gt;0,S1466:AA1466),2,3)</f>
        <v>#DIV/0!</v>
      </c>
      <c r="AG1466">
        <f t="array" ref="AG1466">AVERAGE(IF(H1466:R1466&lt;&gt;0,H1466:R1466))</f>
        <v>487.31936711333333</v>
      </c>
      <c r="AH1466">
        <f t="array" ref="AH1466">STDEV(IF(H1466:R1466&lt;&gt;0,H1466:R1466))</f>
        <v>391.41873292405563</v>
      </c>
      <c r="AI1466">
        <f t="shared" si="72"/>
        <v>124.50077784291551</v>
      </c>
    </row>
    <row r="1467" spans="1:35" x14ac:dyDescent="0.2">
      <c r="A1467" s="2" t="s">
        <v>1488</v>
      </c>
      <c r="B1467" s="2">
        <v>16094</v>
      </c>
      <c r="C1467" s="5">
        <v>1405</v>
      </c>
      <c r="D1467" s="5">
        <f t="shared" si="70"/>
        <v>22612070</v>
      </c>
      <c r="E1467" s="5">
        <v>1405</v>
      </c>
      <c r="F1467" s="5">
        <f t="shared" si="71"/>
        <v>1</v>
      </c>
      <c r="G1467" s="5"/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1405.3752509999999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 t="e">
        <v>#NUM!</v>
      </c>
      <c r="AD1467" s="14">
        <v>1405.3752509999999</v>
      </c>
      <c r="AE1467" s="14" t="e">
        <v>#NUM!</v>
      </c>
      <c r="AF1467" s="14" t="e">
        <f t="array" ref="AF1467">TTEST(IF(H1467:R1467&lt;&gt;0,H1467:R1467),IF(S1467:AA1467&lt;&gt;0,S1467:AA1467),2,3)</f>
        <v>#DIV/0!</v>
      </c>
      <c r="AG1467" t="e">
        <f t="array" ref="AG1467">AVERAGE(IF(H1467:R1467&lt;&gt;0,H1467:R1467))</f>
        <v>#DIV/0!</v>
      </c>
      <c r="AH1467" t="e">
        <f t="array" ref="AH1467">STDEV(IF(H1467:R1467&lt;&gt;0,H1467:R1467))</f>
        <v>#DIV/0!</v>
      </c>
      <c r="AI1467" t="e">
        <f t="shared" si="72"/>
        <v>#DIV/0!</v>
      </c>
    </row>
    <row r="1468" spans="1:35" x14ac:dyDescent="0.2">
      <c r="A1468" s="2" t="s">
        <v>1502</v>
      </c>
      <c r="B1468" s="2">
        <v>18434</v>
      </c>
      <c r="C1468" s="5">
        <v>1163</v>
      </c>
      <c r="D1468" s="5">
        <f t="shared" si="70"/>
        <v>22600084</v>
      </c>
      <c r="E1468" s="5">
        <v>1226</v>
      </c>
      <c r="F1468" s="5">
        <f t="shared" si="71"/>
        <v>1</v>
      </c>
      <c r="G1468" s="5">
        <v>69</v>
      </c>
      <c r="H1468" s="14">
        <v>0</v>
      </c>
      <c r="I1468" s="14">
        <v>0</v>
      </c>
      <c r="J1468" s="14">
        <v>143.6532608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1226.1208650000001</v>
      </c>
      <c r="Q1468" s="14">
        <v>690.63496380000004</v>
      </c>
      <c r="R1468" s="14">
        <v>1520.415283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2233.4434259999998</v>
      </c>
      <c r="Y1468" s="14">
        <v>0</v>
      </c>
      <c r="Z1468" s="14">
        <v>0</v>
      </c>
      <c r="AA1468" s="14">
        <v>0</v>
      </c>
      <c r="AB1468" s="14">
        <v>0</v>
      </c>
      <c r="AC1468" s="14">
        <v>958.37791449999997</v>
      </c>
      <c r="AD1468" s="14">
        <v>2233.4434259999998</v>
      </c>
      <c r="AE1468" s="14">
        <v>2.3304412509999999</v>
      </c>
      <c r="AF1468" s="14" t="e">
        <f t="array" ref="AF1468">TTEST(IF(H1468:R1468&lt;&gt;0,H1468:R1468),IF(S1468:AA1468&lt;&gt;0,S1468:AA1468),2,3)</f>
        <v>#DIV/0!</v>
      </c>
      <c r="AG1468">
        <f t="array" ref="AG1468">AVERAGE(IF(H1468:R1468&lt;&gt;0,H1468:R1468))</f>
        <v>895.20609315000002</v>
      </c>
      <c r="AH1468">
        <f t="array" ref="AH1468">STDEV(IF(H1468:R1468&lt;&gt;0,H1468:R1468))</f>
        <v>607.47349025239316</v>
      </c>
      <c r="AI1468">
        <f t="shared" si="72"/>
        <v>147.36545833103924</v>
      </c>
    </row>
    <row r="1469" spans="1:35" x14ac:dyDescent="0.2">
      <c r="A1469" s="2" t="s">
        <v>1457</v>
      </c>
      <c r="B1469" s="2">
        <v>19573</v>
      </c>
      <c r="C1469" s="5">
        <v>1365</v>
      </c>
      <c r="D1469" s="5">
        <f t="shared" si="70"/>
        <v>22508950</v>
      </c>
      <c r="E1469" s="5">
        <v>1150</v>
      </c>
      <c r="F1469" s="5">
        <f t="shared" si="71"/>
        <v>1</v>
      </c>
      <c r="G1469" s="5">
        <v>28</v>
      </c>
      <c r="H1469" s="14">
        <v>0</v>
      </c>
      <c r="I1469" s="14">
        <v>1808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1149.7754709999999</v>
      </c>
      <c r="S1469" s="14">
        <v>0</v>
      </c>
      <c r="T1469" s="14">
        <v>1137.628125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1478.887735</v>
      </c>
      <c r="AD1469" s="14">
        <v>1137.628125</v>
      </c>
      <c r="AE1469" s="14">
        <v>0.769245764</v>
      </c>
      <c r="AF1469" s="14" t="e">
        <f t="array" ref="AF1469">TTEST(IF(H1469:R1469&lt;&gt;0,H1469:R1469),IF(S1469:AA1469&lt;&gt;0,S1469:AA1469),2,3)</f>
        <v>#DIV/0!</v>
      </c>
      <c r="AG1469">
        <f t="array" ref="AG1469">AVERAGE(IF(H1469:R1469&lt;&gt;0,H1469:R1469))</f>
        <v>1478.8877355</v>
      </c>
      <c r="AH1469">
        <f t="array" ref="AH1469">STDEV(IF(H1469:R1469&lt;&gt;0,H1469:R1469))</f>
        <v>465.43502799922146</v>
      </c>
      <c r="AI1469">
        <f t="shared" si="72"/>
        <v>317.74311053840012</v>
      </c>
    </row>
    <row r="1470" spans="1:35" x14ac:dyDescent="0.2">
      <c r="A1470" s="2" t="s">
        <v>1417</v>
      </c>
      <c r="B1470" s="2">
        <v>13521</v>
      </c>
      <c r="C1470" s="5">
        <v>2281</v>
      </c>
      <c r="D1470" s="5">
        <f t="shared" si="70"/>
        <v>22417818</v>
      </c>
      <c r="E1470" s="5">
        <v>1658</v>
      </c>
      <c r="F1470" s="5">
        <f t="shared" si="71"/>
        <v>1</v>
      </c>
      <c r="G1470" s="5">
        <v>86</v>
      </c>
      <c r="H1470" s="14">
        <v>0</v>
      </c>
      <c r="I1470" s="14">
        <v>6806</v>
      </c>
      <c r="J1470" s="14">
        <v>626.35889320000001</v>
      </c>
      <c r="K1470" s="14">
        <v>0</v>
      </c>
      <c r="L1470" s="14">
        <v>0</v>
      </c>
      <c r="M1470" s="14">
        <v>1658.228171</v>
      </c>
      <c r="N1470" s="14">
        <v>0</v>
      </c>
      <c r="O1470" s="14">
        <v>0</v>
      </c>
      <c r="P1470" s="14">
        <v>356.18652179999998</v>
      </c>
      <c r="Q1470" s="14">
        <v>0</v>
      </c>
      <c r="R1470" s="14">
        <v>0</v>
      </c>
      <c r="S1470" s="14">
        <v>0</v>
      </c>
      <c r="T1470" s="14">
        <v>1366.45706</v>
      </c>
      <c r="U1470" s="14">
        <v>0</v>
      </c>
      <c r="V1470" s="14">
        <v>2605.7551229999999</v>
      </c>
      <c r="W1470" s="14">
        <v>2361.725864</v>
      </c>
      <c r="X1470" s="14">
        <v>0</v>
      </c>
      <c r="Y1470" s="14">
        <v>0</v>
      </c>
      <c r="Z1470" s="14">
        <v>0</v>
      </c>
      <c r="AA1470" s="14">
        <v>3509.5241059999998</v>
      </c>
      <c r="AB1470" s="14">
        <v>1240</v>
      </c>
      <c r="AC1470" s="14">
        <v>1142.2935319999999</v>
      </c>
      <c r="AD1470" s="14">
        <v>2483.7404940000001</v>
      </c>
      <c r="AE1470" s="14">
        <v>2.1743452310000002</v>
      </c>
      <c r="AF1470" s="14">
        <f t="array" ref="AF1470">TTEST(IF(H1470:R1470&lt;&gt;0,H1470:R1470),IF(S1470:AA1470&lt;&gt;0,S1470:AA1470),2,3)</f>
        <v>0.9530883457936199</v>
      </c>
      <c r="AG1470">
        <f t="array" ref="AG1470">AVERAGE(IF(H1470:R1470&lt;&gt;0,H1470:R1470))</f>
        <v>2361.6933965000003</v>
      </c>
      <c r="AH1470">
        <f t="array" ref="AH1470">STDEV(IF(H1470:R1470&lt;&gt;0,H1470:R1470))</f>
        <v>3015.5247289216459</v>
      </c>
      <c r="AI1470">
        <f t="shared" si="72"/>
        <v>78.317825546220732</v>
      </c>
    </row>
    <row r="1471" spans="1:35" x14ac:dyDescent="0.2">
      <c r="A1471" s="2" t="s">
        <v>1489</v>
      </c>
      <c r="B1471" s="2">
        <v>16179</v>
      </c>
      <c r="C1471" s="5">
        <v>1385</v>
      </c>
      <c r="D1471" s="5">
        <f t="shared" si="70"/>
        <v>22407915</v>
      </c>
      <c r="E1471" s="5">
        <v>1385</v>
      </c>
      <c r="F1471" s="5">
        <f t="shared" si="71"/>
        <v>1</v>
      </c>
      <c r="G1471" s="5"/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1384.5921980000001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 t="e">
        <v>#NUM!</v>
      </c>
      <c r="AD1471" s="14">
        <v>1384.5921980000001</v>
      </c>
      <c r="AE1471" s="14" t="e">
        <v>#NUM!</v>
      </c>
      <c r="AF1471" s="14" t="e">
        <f t="array" ref="AF1471">TTEST(IF(H1471:R1471&lt;&gt;0,H1471:R1471),IF(S1471:AA1471&lt;&gt;0,S1471:AA1471),2,3)</f>
        <v>#DIV/0!</v>
      </c>
      <c r="AG1471" t="e">
        <f t="array" ref="AG1471">AVERAGE(IF(H1471:R1471&lt;&gt;0,H1471:R1471))</f>
        <v>#DIV/0!</v>
      </c>
      <c r="AH1471" t="e">
        <f t="array" ref="AH1471">STDEV(IF(H1471:R1471&lt;&gt;0,H1471:R1471))</f>
        <v>#DIV/0!</v>
      </c>
      <c r="AI1471" t="e">
        <f t="shared" si="72"/>
        <v>#DIV/0!</v>
      </c>
    </row>
    <row r="1472" spans="1:35" x14ac:dyDescent="0.2">
      <c r="A1472" s="2" t="s">
        <v>1523</v>
      </c>
      <c r="B1472" s="2">
        <v>14986</v>
      </c>
      <c r="C1472" s="5">
        <v>1240</v>
      </c>
      <c r="D1472" s="5">
        <f t="shared" si="70"/>
        <v>22359112</v>
      </c>
      <c r="E1472" s="5">
        <v>1492</v>
      </c>
      <c r="F1472" s="5">
        <f t="shared" si="71"/>
        <v>1</v>
      </c>
      <c r="G1472" s="5">
        <v>56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1776.6055699999999</v>
      </c>
      <c r="U1472" s="14">
        <v>0</v>
      </c>
      <c r="V1472" s="14">
        <v>0</v>
      </c>
      <c r="W1472" s="14">
        <v>1492.486451</v>
      </c>
      <c r="X1472" s="14">
        <v>0</v>
      </c>
      <c r="Y1472" s="14">
        <v>0</v>
      </c>
      <c r="Z1472" s="14">
        <v>0</v>
      </c>
      <c r="AA1472" s="14">
        <v>0</v>
      </c>
      <c r="AB1472" s="14">
        <v>450</v>
      </c>
      <c r="AC1472" s="14" t="e">
        <v>#NUM!</v>
      </c>
      <c r="AD1472" s="14">
        <v>1634.54601</v>
      </c>
      <c r="AE1472" s="14" t="e">
        <v>#NUM!</v>
      </c>
      <c r="AF1472" s="14" t="e">
        <f t="array" ref="AF1472">TTEST(IF(H1472:R1472&lt;&gt;0,H1472:R1472),IF(S1472:AA1472&lt;&gt;0,S1472:AA1472),2,3)</f>
        <v>#DIV/0!</v>
      </c>
      <c r="AG1472" t="e">
        <f t="array" ref="AG1472">AVERAGE(IF(H1472:R1472&lt;&gt;0,H1472:R1472))</f>
        <v>#DIV/0!</v>
      </c>
      <c r="AH1472" t="e">
        <f t="array" ref="AH1472">STDEV(IF(H1472:R1472&lt;&gt;0,H1472:R1472))</f>
        <v>#DIV/0!</v>
      </c>
      <c r="AI1472" t="e">
        <f t="shared" si="72"/>
        <v>#DIV/0!</v>
      </c>
    </row>
    <row r="1473" spans="1:35" x14ac:dyDescent="0.2">
      <c r="A1473" s="2" t="s">
        <v>1490</v>
      </c>
      <c r="B1473" s="2">
        <v>19811</v>
      </c>
      <c r="C1473" s="5">
        <v>1128</v>
      </c>
      <c r="D1473" s="5">
        <f t="shared" si="70"/>
        <v>22346808</v>
      </c>
      <c r="E1473" s="5">
        <v>1128</v>
      </c>
      <c r="F1473" s="5">
        <f t="shared" si="71"/>
        <v>1</v>
      </c>
      <c r="G1473" s="5"/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1128.4833120000001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 t="e">
        <v>#NUM!</v>
      </c>
      <c r="AD1473" s="14">
        <v>1128.4833120000001</v>
      </c>
      <c r="AE1473" s="14" t="e">
        <v>#NUM!</v>
      </c>
      <c r="AF1473" s="14" t="e">
        <f t="array" ref="AF1473">TTEST(IF(H1473:R1473&lt;&gt;0,H1473:R1473),IF(S1473:AA1473&lt;&gt;0,S1473:AA1473),2,3)</f>
        <v>#DIV/0!</v>
      </c>
      <c r="AG1473" t="e">
        <f t="array" ref="AG1473">AVERAGE(IF(H1473:R1473&lt;&gt;0,H1473:R1473))</f>
        <v>#DIV/0!</v>
      </c>
      <c r="AH1473" t="e">
        <f t="array" ref="AH1473">STDEV(IF(H1473:R1473&lt;&gt;0,H1473:R1473))</f>
        <v>#DIV/0!</v>
      </c>
      <c r="AI1473" t="e">
        <f t="shared" si="72"/>
        <v>#DIV/0!</v>
      </c>
    </row>
    <row r="1474" spans="1:35" x14ac:dyDescent="0.2">
      <c r="A1474" s="2" t="s">
        <v>1491</v>
      </c>
      <c r="B1474" s="2">
        <v>34045</v>
      </c>
      <c r="C1474" s="5">
        <v>656</v>
      </c>
      <c r="D1474" s="5">
        <f t="shared" si="70"/>
        <v>22333520</v>
      </c>
      <c r="E1474" s="5">
        <v>656</v>
      </c>
      <c r="F1474" s="5">
        <f t="shared" si="71"/>
        <v>1</v>
      </c>
      <c r="G1474" s="5">
        <v>134</v>
      </c>
      <c r="H1474" s="14">
        <v>0</v>
      </c>
      <c r="I1474" s="14">
        <v>0</v>
      </c>
      <c r="J1474" s="14">
        <v>36.026094980000003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1275.644534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36.026094980000003</v>
      </c>
      <c r="AD1474" s="14">
        <v>1275.644534</v>
      </c>
      <c r="AE1474" s="14">
        <v>35.408903860000002</v>
      </c>
      <c r="AF1474" s="14" t="e">
        <f t="array" ref="AF1474">TTEST(IF(H1474:R1474&lt;&gt;0,H1474:R1474),IF(S1474:AA1474&lt;&gt;0,S1474:AA1474),2,3)</f>
        <v>#DIV/0!</v>
      </c>
      <c r="AG1474">
        <f t="array" ref="AG1474">AVERAGE(IF(H1474:R1474&lt;&gt;0,H1474:R1474))</f>
        <v>36.026094980000003</v>
      </c>
      <c r="AH1474" t="e">
        <f t="array" ref="AH1474">STDEV(IF(H1474:R1474&lt;&gt;0,H1474:R1474))</f>
        <v>#DIV/0!</v>
      </c>
      <c r="AI1474" t="e">
        <f t="shared" si="72"/>
        <v>#DIV/0!</v>
      </c>
    </row>
    <row r="1475" spans="1:35" x14ac:dyDescent="0.2">
      <c r="A1475" s="2" t="s">
        <v>1419</v>
      </c>
      <c r="B1475" s="2">
        <v>2979</v>
      </c>
      <c r="C1475" s="5">
        <v>10295</v>
      </c>
      <c r="D1475" s="5">
        <f t="shared" si="70"/>
        <v>22157802</v>
      </c>
      <c r="E1475" s="5">
        <v>7438</v>
      </c>
      <c r="F1475" s="5">
        <f t="shared" si="71"/>
        <v>1</v>
      </c>
      <c r="G1475" s="5">
        <v>77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15817.54615</v>
      </c>
      <c r="T1475" s="14">
        <v>9272.8112359999996</v>
      </c>
      <c r="U1475" s="14">
        <v>0</v>
      </c>
      <c r="V1475" s="14">
        <v>0</v>
      </c>
      <c r="W1475" s="14">
        <v>23553.976060000001</v>
      </c>
      <c r="X1475" s="14">
        <v>0</v>
      </c>
      <c r="Y1475" s="14">
        <v>4536.8045199999997</v>
      </c>
      <c r="Z1475" s="14">
        <v>5602.8978189999998</v>
      </c>
      <c r="AA1475" s="14">
        <v>2988.010495</v>
      </c>
      <c r="AB1475" s="14">
        <v>0</v>
      </c>
      <c r="AC1475" s="14" t="e">
        <v>#NUM!</v>
      </c>
      <c r="AD1475" s="14">
        <v>7437.8545270000004</v>
      </c>
      <c r="AE1475" s="14" t="e">
        <v>#NUM!</v>
      </c>
      <c r="AF1475" s="14" t="e">
        <f t="array" ref="AF1475">TTEST(IF(H1475:R1475&lt;&gt;0,H1475:R1475),IF(S1475:AA1475&lt;&gt;0,S1475:AA1475),2,3)</f>
        <v>#DIV/0!</v>
      </c>
      <c r="AG1475" t="e">
        <f t="array" ref="AG1475">AVERAGE(IF(H1475:R1475&lt;&gt;0,H1475:R1475))</f>
        <v>#DIV/0!</v>
      </c>
      <c r="AH1475" t="e">
        <f t="array" ref="AH1475">STDEV(IF(H1475:R1475&lt;&gt;0,H1475:R1475))</f>
        <v>#DIV/0!</v>
      </c>
      <c r="AI1475" t="e">
        <f t="shared" si="72"/>
        <v>#DIV/0!</v>
      </c>
    </row>
    <row r="1476" spans="1:35" x14ac:dyDescent="0.2">
      <c r="A1476" s="2" t="s">
        <v>1492</v>
      </c>
      <c r="B1476" s="2">
        <v>60458</v>
      </c>
      <c r="C1476" s="5">
        <v>366</v>
      </c>
      <c r="D1476" s="5">
        <f t="shared" si="70"/>
        <v>22127628</v>
      </c>
      <c r="E1476" s="5">
        <v>366</v>
      </c>
      <c r="F1476" s="5">
        <f t="shared" si="71"/>
        <v>1</v>
      </c>
      <c r="G1476" s="5">
        <v>66</v>
      </c>
      <c r="H1476" s="14">
        <v>0</v>
      </c>
      <c r="I1476" s="14">
        <v>536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195</v>
      </c>
      <c r="AC1476" s="14">
        <v>536</v>
      </c>
      <c r="AD1476" s="14" t="e">
        <v>#NUM!</v>
      </c>
      <c r="AE1476" s="14" t="e">
        <v>#NUM!</v>
      </c>
      <c r="AF1476" s="14" t="e">
        <f t="array" ref="AF1476">TTEST(IF(H1476:R1476&lt;&gt;0,H1476:R1476),IF(S1476:AA1476&lt;&gt;0,S1476:AA1476),2,3)</f>
        <v>#DIV/0!</v>
      </c>
      <c r="AG1476">
        <f t="array" ref="AG1476">AVERAGE(IF(H1476:R1476&lt;&gt;0,H1476:R1476))</f>
        <v>536</v>
      </c>
      <c r="AH1476" t="e">
        <f t="array" ref="AH1476">STDEV(IF(H1476:R1476&lt;&gt;0,H1476:R1476))</f>
        <v>#DIV/0!</v>
      </c>
      <c r="AI1476" t="e">
        <f t="shared" si="72"/>
        <v>#DIV/0!</v>
      </c>
    </row>
    <row r="1477" spans="1:35" x14ac:dyDescent="0.2">
      <c r="A1477" s="2" t="s">
        <v>1494</v>
      </c>
      <c r="B1477" s="2">
        <v>19335</v>
      </c>
      <c r="C1477" s="5">
        <v>1133</v>
      </c>
      <c r="D1477" s="5">
        <f t="shared" si="70"/>
        <v>21906555</v>
      </c>
      <c r="E1477" s="5">
        <v>1133</v>
      </c>
      <c r="F1477" s="5">
        <f t="shared" si="71"/>
        <v>1</v>
      </c>
      <c r="G1477" s="5"/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1132.6382510000001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 t="e">
        <v>#NUM!</v>
      </c>
      <c r="AD1477" s="14">
        <v>1132.6382510000001</v>
      </c>
      <c r="AE1477" s="14" t="e">
        <v>#NUM!</v>
      </c>
      <c r="AF1477" s="14" t="e">
        <f t="array" ref="AF1477">TTEST(IF(H1477:R1477&lt;&gt;0,H1477:R1477),IF(S1477:AA1477&lt;&gt;0,S1477:AA1477),2,3)</f>
        <v>#DIV/0!</v>
      </c>
      <c r="AG1477" t="e">
        <f t="array" ref="AG1477">AVERAGE(IF(H1477:R1477&lt;&gt;0,H1477:R1477))</f>
        <v>#DIV/0!</v>
      </c>
      <c r="AH1477" t="e">
        <f t="array" ref="AH1477">STDEV(IF(H1477:R1477&lt;&gt;0,H1477:R1477))</f>
        <v>#DIV/0!</v>
      </c>
      <c r="AI1477" t="e">
        <f t="shared" si="72"/>
        <v>#DIV/0!</v>
      </c>
    </row>
    <row r="1478" spans="1:35" x14ac:dyDescent="0.2">
      <c r="A1478" s="2" t="s">
        <v>1495</v>
      </c>
      <c r="B1478" s="2">
        <v>16921</v>
      </c>
      <c r="C1478" s="5">
        <v>1294</v>
      </c>
      <c r="D1478" s="5">
        <f t="shared" ref="D1478:D1541" si="73">B1478*E1478</f>
        <v>21895774</v>
      </c>
      <c r="E1478" s="5">
        <v>1294</v>
      </c>
      <c r="F1478" s="5">
        <f t="shared" ref="F1478:F1541" si="74">IF(E1478&lt;14993,1,0)</f>
        <v>1</v>
      </c>
      <c r="G1478" s="5"/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1293.5379889999999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 t="e">
        <v>#NUM!</v>
      </c>
      <c r="AD1478" s="14">
        <v>1293.5379889999999</v>
      </c>
      <c r="AE1478" s="14" t="e">
        <v>#NUM!</v>
      </c>
      <c r="AF1478" s="14" t="e">
        <f t="array" ref="AF1478">TTEST(IF(H1478:R1478&lt;&gt;0,H1478:R1478),IF(S1478:AA1478&lt;&gt;0,S1478:AA1478),2,3)</f>
        <v>#DIV/0!</v>
      </c>
      <c r="AG1478" t="e">
        <f t="array" ref="AG1478">AVERAGE(IF(H1478:R1478&lt;&gt;0,H1478:R1478))</f>
        <v>#DIV/0!</v>
      </c>
      <c r="AH1478" t="e">
        <f t="array" ref="AH1478">STDEV(IF(H1478:R1478&lt;&gt;0,H1478:R1478))</f>
        <v>#DIV/0!</v>
      </c>
      <c r="AI1478" t="e">
        <f t="shared" si="72"/>
        <v>#DIV/0!</v>
      </c>
    </row>
    <row r="1479" spans="1:35" x14ac:dyDescent="0.2">
      <c r="A1479" s="2" t="s">
        <v>1496</v>
      </c>
      <c r="B1479" s="2">
        <v>23996</v>
      </c>
      <c r="C1479" s="5">
        <v>909</v>
      </c>
      <c r="D1479" s="5">
        <f t="shared" si="73"/>
        <v>21812364</v>
      </c>
      <c r="E1479" s="5">
        <v>909</v>
      </c>
      <c r="F1479" s="5">
        <f t="shared" si="74"/>
        <v>1</v>
      </c>
      <c r="G1479" s="5">
        <v>50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1229.859269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589</v>
      </c>
      <c r="AC1479" s="14" t="e">
        <v>#NUM!</v>
      </c>
      <c r="AD1479" s="14">
        <v>1229.859269</v>
      </c>
      <c r="AE1479" s="14" t="e">
        <v>#NUM!</v>
      </c>
      <c r="AF1479" s="14" t="e">
        <f t="array" ref="AF1479">TTEST(IF(H1479:R1479&lt;&gt;0,H1479:R1479),IF(S1479:AA1479&lt;&gt;0,S1479:AA1479),2,3)</f>
        <v>#DIV/0!</v>
      </c>
      <c r="AG1479" t="e">
        <f t="array" ref="AG1479">AVERAGE(IF(H1479:R1479&lt;&gt;0,H1479:R1479))</f>
        <v>#DIV/0!</v>
      </c>
      <c r="AH1479" t="e">
        <f t="array" ref="AH1479">STDEV(IF(H1479:R1479&lt;&gt;0,H1479:R1479))</f>
        <v>#DIV/0!</v>
      </c>
      <c r="AI1479" t="e">
        <f t="shared" si="72"/>
        <v>#DIV/0!</v>
      </c>
    </row>
    <row r="1480" spans="1:35" x14ac:dyDescent="0.2">
      <c r="A1480" s="2" t="s">
        <v>1498</v>
      </c>
      <c r="B1480" s="2">
        <v>17434</v>
      </c>
      <c r="C1480" s="5">
        <v>1247</v>
      </c>
      <c r="D1480" s="5">
        <f t="shared" si="73"/>
        <v>21740198</v>
      </c>
      <c r="E1480" s="5">
        <v>1247</v>
      </c>
      <c r="F1480" s="5">
        <f t="shared" si="74"/>
        <v>1</v>
      </c>
      <c r="G1480" s="5"/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1246.778462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 t="e">
        <v>#NUM!</v>
      </c>
      <c r="AD1480" s="14">
        <v>1246.778462</v>
      </c>
      <c r="AE1480" s="14" t="e">
        <v>#NUM!</v>
      </c>
      <c r="AF1480" s="14" t="e">
        <f t="array" ref="AF1480">TTEST(IF(H1480:R1480&lt;&gt;0,H1480:R1480),IF(S1480:AA1480&lt;&gt;0,S1480:AA1480),2,3)</f>
        <v>#DIV/0!</v>
      </c>
      <c r="AG1480" t="e">
        <f t="array" ref="AG1480">AVERAGE(IF(H1480:R1480&lt;&gt;0,H1480:R1480))</f>
        <v>#DIV/0!</v>
      </c>
      <c r="AH1480" t="e">
        <f t="array" ref="AH1480">STDEV(IF(H1480:R1480&lt;&gt;0,H1480:R1480))</f>
        <v>#DIV/0!</v>
      </c>
      <c r="AI1480" t="e">
        <f t="shared" si="72"/>
        <v>#DIV/0!</v>
      </c>
    </row>
    <row r="1481" spans="1:35" x14ac:dyDescent="0.2">
      <c r="A1481" s="2" t="s">
        <v>1499</v>
      </c>
      <c r="B1481" s="2">
        <v>19152</v>
      </c>
      <c r="C1481" s="5">
        <v>1133</v>
      </c>
      <c r="D1481" s="5">
        <f t="shared" si="73"/>
        <v>21699216</v>
      </c>
      <c r="E1481" s="5">
        <v>1133</v>
      </c>
      <c r="F1481" s="5">
        <f t="shared" si="74"/>
        <v>1</v>
      </c>
      <c r="G1481" s="5"/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1133.4695979999999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 t="e">
        <v>#NUM!</v>
      </c>
      <c r="AD1481" s="14">
        <v>1133.4695979999999</v>
      </c>
      <c r="AE1481" s="14" t="e">
        <v>#NUM!</v>
      </c>
      <c r="AF1481" s="14" t="e">
        <f t="array" ref="AF1481">TTEST(IF(H1481:R1481&lt;&gt;0,H1481:R1481),IF(S1481:AA1481&lt;&gt;0,S1481:AA1481),2,3)</f>
        <v>#DIV/0!</v>
      </c>
      <c r="AG1481" t="e">
        <f t="array" ref="AG1481">AVERAGE(IF(H1481:R1481&lt;&gt;0,H1481:R1481))</f>
        <v>#DIV/0!</v>
      </c>
      <c r="AH1481" t="e">
        <f t="array" ref="AH1481">STDEV(IF(H1481:R1481&lt;&gt;0,H1481:R1481))</f>
        <v>#DIV/0!</v>
      </c>
      <c r="AI1481" t="e">
        <f t="shared" si="72"/>
        <v>#DIV/0!</v>
      </c>
    </row>
    <row r="1482" spans="1:35" x14ac:dyDescent="0.2">
      <c r="A1482" s="2" t="s">
        <v>1325</v>
      </c>
      <c r="B1482" s="2">
        <v>27878</v>
      </c>
      <c r="C1482" s="5">
        <v>1506</v>
      </c>
      <c r="D1482" s="5">
        <f t="shared" si="73"/>
        <v>21689084</v>
      </c>
      <c r="E1482" s="5">
        <v>778</v>
      </c>
      <c r="F1482" s="5">
        <f t="shared" si="74"/>
        <v>1</v>
      </c>
      <c r="G1482" s="5">
        <v>123</v>
      </c>
      <c r="H1482" s="14">
        <v>0</v>
      </c>
      <c r="I1482" s="14">
        <v>403</v>
      </c>
      <c r="J1482" s="14">
        <v>568.01743420000003</v>
      </c>
      <c r="K1482" s="14">
        <v>0</v>
      </c>
      <c r="L1482" s="14">
        <v>0</v>
      </c>
      <c r="M1482" s="14">
        <v>997.39025230000004</v>
      </c>
      <c r="N1482" s="14">
        <v>0</v>
      </c>
      <c r="O1482" s="14">
        <v>0</v>
      </c>
      <c r="P1482" s="14">
        <v>778.22191029999999</v>
      </c>
      <c r="Q1482" s="14">
        <v>0</v>
      </c>
      <c r="R1482" s="14">
        <v>4784.4695419999998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778.22191029999999</v>
      </c>
      <c r="AD1482" s="14" t="e">
        <v>#NUM!</v>
      </c>
      <c r="AE1482" s="14" t="e">
        <v>#NUM!</v>
      </c>
      <c r="AF1482" s="14" t="e">
        <f t="array" ref="AF1482">TTEST(IF(H1482:R1482&lt;&gt;0,H1482:R1482),IF(S1482:AA1482&lt;&gt;0,S1482:AA1482),2,3)</f>
        <v>#DIV/0!</v>
      </c>
      <c r="AG1482">
        <f t="array" ref="AG1482">AVERAGE(IF(H1482:R1482&lt;&gt;0,H1482:R1482))</f>
        <v>1506.21982776</v>
      </c>
      <c r="AH1482">
        <f t="array" ref="AH1482">STDEV(IF(H1482:R1482&lt;&gt;0,H1482:R1482))</f>
        <v>1846.1532583488333</v>
      </c>
      <c r="AI1482">
        <f t="shared" si="72"/>
        <v>81.586933313821206</v>
      </c>
    </row>
    <row r="1483" spans="1:35" x14ac:dyDescent="0.2">
      <c r="A1483" s="2" t="s">
        <v>1455</v>
      </c>
      <c r="B1483" s="2">
        <v>31109</v>
      </c>
      <c r="C1483" s="5">
        <v>863</v>
      </c>
      <c r="D1483" s="5">
        <f t="shared" si="73"/>
        <v>21589646</v>
      </c>
      <c r="E1483" s="5">
        <v>694</v>
      </c>
      <c r="F1483" s="5">
        <f t="shared" si="74"/>
        <v>1</v>
      </c>
      <c r="G1483" s="5">
        <v>94</v>
      </c>
      <c r="H1483" s="14">
        <v>0</v>
      </c>
      <c r="I1483" s="14">
        <v>1023</v>
      </c>
      <c r="J1483" s="14">
        <v>126.5306432</v>
      </c>
      <c r="K1483" s="14">
        <v>0</v>
      </c>
      <c r="L1483" s="14">
        <v>0</v>
      </c>
      <c r="M1483" s="14">
        <v>0</v>
      </c>
      <c r="N1483" s="14">
        <v>0</v>
      </c>
      <c r="O1483" s="14">
        <v>1939.4509190000001</v>
      </c>
      <c r="P1483" s="14">
        <v>364.35530590000002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693.6776529</v>
      </c>
      <c r="AD1483" s="14" t="e">
        <v>#NUM!</v>
      </c>
      <c r="AE1483" s="14" t="e">
        <v>#NUM!</v>
      </c>
      <c r="AF1483" s="14" t="e">
        <f t="array" ref="AF1483">TTEST(IF(H1483:R1483&lt;&gt;0,H1483:R1483),IF(S1483:AA1483&lt;&gt;0,S1483:AA1483),2,3)</f>
        <v>#DIV/0!</v>
      </c>
      <c r="AG1483">
        <f t="array" ref="AG1483">AVERAGE(IF(H1483:R1483&lt;&gt;0,H1483:R1483))</f>
        <v>863.33421702500004</v>
      </c>
      <c r="AH1483">
        <f t="array" ref="AH1483">STDEV(IF(H1483:R1483&lt;&gt;0,H1483:R1483))</f>
        <v>811.45543699194275</v>
      </c>
      <c r="AI1483">
        <f t="shared" si="72"/>
        <v>106.39329994822285</v>
      </c>
    </row>
    <row r="1484" spans="1:35" x14ac:dyDescent="0.2">
      <c r="A1484" s="2" t="s">
        <v>1501</v>
      </c>
      <c r="B1484" s="2">
        <v>16833</v>
      </c>
      <c r="C1484" s="5">
        <v>1276</v>
      </c>
      <c r="D1484" s="5">
        <f t="shared" si="73"/>
        <v>21478908</v>
      </c>
      <c r="E1484" s="5">
        <v>1276</v>
      </c>
      <c r="F1484" s="5">
        <f t="shared" si="74"/>
        <v>1</v>
      </c>
      <c r="G1484" s="5"/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1276.4954929999999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 t="e">
        <v>#NUM!</v>
      </c>
      <c r="AD1484" s="14">
        <v>1276.4954929999999</v>
      </c>
      <c r="AE1484" s="14" t="e">
        <v>#NUM!</v>
      </c>
      <c r="AF1484" s="14" t="e">
        <f t="array" ref="AF1484">TTEST(IF(H1484:R1484&lt;&gt;0,H1484:R1484),IF(S1484:AA1484&lt;&gt;0,S1484:AA1484),2,3)</f>
        <v>#DIV/0!</v>
      </c>
      <c r="AG1484" t="e">
        <f t="array" ref="AG1484">AVERAGE(IF(H1484:R1484&lt;&gt;0,H1484:R1484))</f>
        <v>#DIV/0!</v>
      </c>
      <c r="AH1484" t="e">
        <f t="array" ref="AH1484">STDEV(IF(H1484:R1484&lt;&gt;0,H1484:R1484))</f>
        <v>#DIV/0!</v>
      </c>
      <c r="AI1484" t="e">
        <f t="shared" si="72"/>
        <v>#DIV/0!</v>
      </c>
    </row>
    <row r="1485" spans="1:35" x14ac:dyDescent="0.2">
      <c r="A1485" s="2" t="s">
        <v>1482</v>
      </c>
      <c r="B1485" s="2">
        <v>14234</v>
      </c>
      <c r="C1485" s="5">
        <v>1640</v>
      </c>
      <c r="D1485" s="5">
        <f t="shared" si="73"/>
        <v>21265596</v>
      </c>
      <c r="E1485" s="5">
        <v>1494</v>
      </c>
      <c r="F1485" s="5">
        <f t="shared" si="74"/>
        <v>1</v>
      </c>
      <c r="G1485" s="5">
        <v>69</v>
      </c>
      <c r="H1485" s="14">
        <v>0</v>
      </c>
      <c r="I1485" s="14">
        <v>793</v>
      </c>
      <c r="J1485" s="14">
        <v>237.13625099999999</v>
      </c>
      <c r="K1485" s="14">
        <v>0</v>
      </c>
      <c r="L1485" s="14">
        <v>0</v>
      </c>
      <c r="M1485" s="14">
        <v>2163.6053449999999</v>
      </c>
      <c r="N1485" s="14">
        <v>0</v>
      </c>
      <c r="O1485" s="14">
        <v>0</v>
      </c>
      <c r="P1485" s="14">
        <v>1095.116865</v>
      </c>
      <c r="Q1485" s="14">
        <v>0</v>
      </c>
      <c r="R1485" s="14">
        <v>1843.7761149999999</v>
      </c>
      <c r="S1485" s="14">
        <v>0</v>
      </c>
      <c r="T1485" s="14">
        <v>1502.275038</v>
      </c>
      <c r="U1485" s="14">
        <v>3998.572263</v>
      </c>
      <c r="V1485" s="14">
        <v>0</v>
      </c>
      <c r="W1485" s="14">
        <v>1485.0736400000001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1095.116865</v>
      </c>
      <c r="AD1485" s="14">
        <v>1502.275038</v>
      </c>
      <c r="AE1485" s="14">
        <v>1.3717942679999999</v>
      </c>
      <c r="AF1485" s="14">
        <f t="array" ref="AF1485">TTEST(IF(H1485:R1485&lt;&gt;0,H1485:R1485),IF(S1485:AA1485&lt;&gt;0,S1485:AA1485),2,3)</f>
        <v>0.31838468375518614</v>
      </c>
      <c r="AG1485">
        <f t="array" ref="AG1485">AVERAGE(IF(H1485:R1485&lt;&gt;0,H1485:R1485))</f>
        <v>1226.5269151999998</v>
      </c>
      <c r="AH1485">
        <f t="array" ref="AH1485">STDEV(IF(H1485:R1485&lt;&gt;0,H1485:R1485))</f>
        <v>781.54024722861936</v>
      </c>
      <c r="AI1485">
        <f t="shared" si="72"/>
        <v>156.93714041590633</v>
      </c>
    </row>
    <row r="1486" spans="1:35" x14ac:dyDescent="0.2">
      <c r="A1486" s="2" t="s">
        <v>1506</v>
      </c>
      <c r="B1486" s="2">
        <v>32200</v>
      </c>
      <c r="C1486" s="5">
        <v>659</v>
      </c>
      <c r="D1486" s="5">
        <f t="shared" si="73"/>
        <v>21219800</v>
      </c>
      <c r="E1486" s="5">
        <v>659</v>
      </c>
      <c r="F1486" s="5">
        <f t="shared" si="74"/>
        <v>1</v>
      </c>
      <c r="G1486" s="5">
        <v>138</v>
      </c>
      <c r="H1486" s="14">
        <v>1301</v>
      </c>
      <c r="I1486" s="14">
        <v>0</v>
      </c>
      <c r="J1486" s="14">
        <v>17.269225049999999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659.1346125</v>
      </c>
      <c r="AD1486" s="14" t="e">
        <v>#NUM!</v>
      </c>
      <c r="AE1486" s="14" t="e">
        <v>#NUM!</v>
      </c>
      <c r="AF1486" s="14" t="e">
        <f t="array" ref="AF1486">TTEST(IF(H1486:R1486&lt;&gt;0,H1486:R1486),IF(S1486:AA1486&lt;&gt;0,S1486:AA1486),2,3)</f>
        <v>#DIV/0!</v>
      </c>
      <c r="AG1486">
        <f t="array" ref="AG1486">AVERAGE(IF(H1486:R1486&lt;&gt;0,H1486:R1486))</f>
        <v>659.13461252499997</v>
      </c>
      <c r="AH1486">
        <f t="array" ref="AH1486">STDEV(IF(H1486:R1486&lt;&gt;0,H1486:R1486))</f>
        <v>907.7347361850068</v>
      </c>
      <c r="AI1486">
        <f t="shared" si="72"/>
        <v>72.613130934614873</v>
      </c>
    </row>
    <row r="1487" spans="1:35" x14ac:dyDescent="0.2">
      <c r="A1487" s="2" t="s">
        <v>1480</v>
      </c>
      <c r="B1487" s="2">
        <v>19819</v>
      </c>
      <c r="C1487" s="5">
        <v>1184</v>
      </c>
      <c r="D1487" s="5">
        <f t="shared" si="73"/>
        <v>21127054</v>
      </c>
      <c r="E1487" s="5">
        <v>1066</v>
      </c>
      <c r="F1487" s="5">
        <f t="shared" si="74"/>
        <v>1</v>
      </c>
      <c r="G1487" s="5">
        <v>47</v>
      </c>
      <c r="H1487" s="14">
        <v>0</v>
      </c>
      <c r="I1487" s="14">
        <v>765</v>
      </c>
      <c r="J1487" s="14">
        <v>578.08149630000003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874.66173470000001</v>
      </c>
      <c r="Q1487" s="14">
        <v>0</v>
      </c>
      <c r="R1487" s="14">
        <v>2041.3599939999999</v>
      </c>
      <c r="S1487" s="14">
        <v>0</v>
      </c>
      <c r="T1487" s="14">
        <v>1256.951679</v>
      </c>
      <c r="U1487" s="14">
        <v>0</v>
      </c>
      <c r="V1487" s="14">
        <v>0</v>
      </c>
      <c r="W1487" s="14">
        <v>1589.466584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819.83086730000002</v>
      </c>
      <c r="AD1487" s="14">
        <v>1423.2091310000001</v>
      </c>
      <c r="AE1487" s="14">
        <v>1.7359789539999999</v>
      </c>
      <c r="AF1487" s="14">
        <f t="array" ref="AF1487">TTEST(IF(H1487:R1487&lt;&gt;0,H1487:R1487),IF(S1487:AA1487&lt;&gt;0,S1487:AA1487),2,3)</f>
        <v>0.38889501061944876</v>
      </c>
      <c r="AG1487">
        <f t="array" ref="AG1487">AVERAGE(IF(H1487:R1487&lt;&gt;0,H1487:R1487))</f>
        <v>1064.77580625</v>
      </c>
      <c r="AH1487">
        <f t="array" ref="AH1487">STDEV(IF(H1487:R1487&lt;&gt;0,H1487:R1487))</f>
        <v>662.46935056528957</v>
      </c>
      <c r="AI1487">
        <f t="shared" ref="AI1487:AI1550" si="75">(AG1487/AH1487)*100</f>
        <v>160.72831223684832</v>
      </c>
    </row>
    <row r="1488" spans="1:35" x14ac:dyDescent="0.2">
      <c r="A1488" s="2" t="s">
        <v>1507</v>
      </c>
      <c r="B1488" s="2">
        <v>11811</v>
      </c>
      <c r="C1488" s="5">
        <v>1792</v>
      </c>
      <c r="D1488" s="5">
        <f t="shared" si="73"/>
        <v>20929092</v>
      </c>
      <c r="E1488" s="5">
        <v>1772</v>
      </c>
      <c r="F1488" s="5">
        <f t="shared" si="74"/>
        <v>1</v>
      </c>
      <c r="G1488" s="5">
        <v>69</v>
      </c>
      <c r="H1488" s="14">
        <v>0</v>
      </c>
      <c r="I1488" s="14">
        <v>0</v>
      </c>
      <c r="J1488" s="14">
        <v>507.69286030000001</v>
      </c>
      <c r="K1488" s="14">
        <v>0</v>
      </c>
      <c r="L1488" s="14">
        <v>0</v>
      </c>
      <c r="M1488" s="14">
        <v>1772.134693</v>
      </c>
      <c r="N1488" s="14">
        <v>0</v>
      </c>
      <c r="O1488" s="14">
        <v>0</v>
      </c>
      <c r="P1488" s="14">
        <v>2033.786026</v>
      </c>
      <c r="Q1488" s="14">
        <v>0</v>
      </c>
      <c r="R1488" s="14">
        <v>0</v>
      </c>
      <c r="S1488" s="14">
        <v>0</v>
      </c>
      <c r="T1488" s="14">
        <v>1163.477347</v>
      </c>
      <c r="U1488" s="14">
        <v>3652.0306340000002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3054.4909830000001</v>
      </c>
      <c r="AB1488" s="14">
        <v>358</v>
      </c>
      <c r="AC1488" s="14">
        <v>1772.134693</v>
      </c>
      <c r="AD1488" s="14">
        <v>3054.4909830000001</v>
      </c>
      <c r="AE1488" s="14">
        <v>1.7236223610000001</v>
      </c>
      <c r="AF1488" s="14">
        <f t="array" ref="AF1488">TTEST(IF(H1488:R1488&lt;&gt;0,H1488:R1488),IF(S1488:AA1488&lt;&gt;0,S1488:AA1488),2,3)</f>
        <v>0.26401277591123645</v>
      </c>
      <c r="AG1488">
        <f t="array" ref="AG1488">AVERAGE(IF(H1488:R1488&lt;&gt;0,H1488:R1488))</f>
        <v>1437.8711931</v>
      </c>
      <c r="AH1488">
        <f t="array" ref="AH1488">STDEV(IF(H1488:R1488&lt;&gt;0,H1488:R1488))</f>
        <v>816.11221846208718</v>
      </c>
      <c r="AI1488">
        <f t="shared" si="75"/>
        <v>176.1854755476617</v>
      </c>
    </row>
    <row r="1489" spans="1:35" x14ac:dyDescent="0.2">
      <c r="A1489" s="2" t="s">
        <v>1509</v>
      </c>
      <c r="B1489" s="2">
        <v>32994</v>
      </c>
      <c r="C1489" s="5">
        <v>633</v>
      </c>
      <c r="D1489" s="5">
        <f t="shared" si="73"/>
        <v>20885202</v>
      </c>
      <c r="E1489" s="5">
        <v>633</v>
      </c>
      <c r="F1489" s="5">
        <f t="shared" si="74"/>
        <v>1</v>
      </c>
      <c r="G1489" s="5"/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632.53993620000006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632.53993620000006</v>
      </c>
      <c r="AD1489" s="14" t="e">
        <v>#NUM!</v>
      </c>
      <c r="AE1489" s="14" t="e">
        <v>#NUM!</v>
      </c>
      <c r="AF1489" s="14" t="e">
        <f t="array" ref="AF1489">TTEST(IF(H1489:R1489&lt;&gt;0,H1489:R1489),IF(S1489:AA1489&lt;&gt;0,S1489:AA1489),2,3)</f>
        <v>#DIV/0!</v>
      </c>
      <c r="AG1489">
        <f t="array" ref="AG1489">AVERAGE(IF(H1489:R1489&lt;&gt;0,H1489:R1489))</f>
        <v>632.53993620000006</v>
      </c>
      <c r="AH1489" t="e">
        <f t="array" ref="AH1489">STDEV(IF(H1489:R1489&lt;&gt;0,H1489:R1489))</f>
        <v>#DIV/0!</v>
      </c>
      <c r="AI1489" t="e">
        <f t="shared" si="75"/>
        <v>#DIV/0!</v>
      </c>
    </row>
    <row r="1490" spans="1:35" x14ac:dyDescent="0.2">
      <c r="A1490" s="2" t="s">
        <v>1505</v>
      </c>
      <c r="B1490" s="2">
        <v>9724</v>
      </c>
      <c r="C1490" s="5">
        <v>2190</v>
      </c>
      <c r="D1490" s="5">
        <f t="shared" si="73"/>
        <v>20809360</v>
      </c>
      <c r="E1490" s="5">
        <v>2140</v>
      </c>
      <c r="F1490" s="5">
        <f t="shared" si="74"/>
        <v>1</v>
      </c>
      <c r="G1490" s="5">
        <v>73</v>
      </c>
      <c r="H1490" s="14">
        <v>0</v>
      </c>
      <c r="I1490" s="14">
        <v>4114</v>
      </c>
      <c r="J1490" s="14">
        <v>50.121895680000002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1359.8274019999999</v>
      </c>
      <c r="Q1490" s="14">
        <v>0</v>
      </c>
      <c r="R1490" s="14">
        <v>3287.0918080000001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2140</v>
      </c>
      <c r="AC1490" s="14">
        <v>2323.459605</v>
      </c>
      <c r="AD1490" s="14" t="e">
        <v>#NUM!</v>
      </c>
      <c r="AE1490" s="14" t="e">
        <v>#NUM!</v>
      </c>
      <c r="AF1490" s="14" t="e">
        <f t="array" ref="AF1490">TTEST(IF(H1490:R1490&lt;&gt;0,H1490:R1490),IF(S1490:AA1490&lt;&gt;0,S1490:AA1490),2,3)</f>
        <v>#DIV/0!</v>
      </c>
      <c r="AG1490">
        <f t="array" ref="AG1490">AVERAGE(IF(H1490:R1490&lt;&gt;0,H1490:R1490))</f>
        <v>2202.7602764200001</v>
      </c>
      <c r="AH1490">
        <f t="array" ref="AH1490">STDEV(IF(H1490:R1490&lt;&gt;0,H1490:R1490))</f>
        <v>1841.4668048760907</v>
      </c>
      <c r="AI1490">
        <f t="shared" si="75"/>
        <v>119.61987425389513</v>
      </c>
    </row>
    <row r="1491" spans="1:35" x14ac:dyDescent="0.2">
      <c r="A1491" s="2" t="s">
        <v>1510</v>
      </c>
      <c r="B1491" s="2">
        <v>8196</v>
      </c>
      <c r="C1491" s="5">
        <v>2519</v>
      </c>
      <c r="D1491" s="5">
        <f t="shared" si="73"/>
        <v>20719488</v>
      </c>
      <c r="E1491" s="5">
        <v>2528</v>
      </c>
      <c r="F1491" s="5">
        <f t="shared" si="74"/>
        <v>1</v>
      </c>
      <c r="G1491" s="5">
        <v>34</v>
      </c>
      <c r="H1491" s="14">
        <v>0</v>
      </c>
      <c r="I1491" s="14">
        <v>0</v>
      </c>
      <c r="J1491" s="14">
        <v>1691.6121720000001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3327.5366020000001</v>
      </c>
      <c r="Q1491" s="14">
        <v>0</v>
      </c>
      <c r="R1491" s="14">
        <v>3180.2623140000001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1876.645675</v>
      </c>
      <c r="Y1491" s="14">
        <v>0</v>
      </c>
      <c r="Z1491" s="14">
        <v>0</v>
      </c>
      <c r="AA1491" s="14">
        <v>0</v>
      </c>
      <c r="AB1491" s="14">
        <v>0</v>
      </c>
      <c r="AC1491" s="14">
        <v>3180.2623140000001</v>
      </c>
      <c r="AD1491" s="14">
        <v>1876.645675</v>
      </c>
      <c r="AE1491" s="14">
        <v>0.59009147399999995</v>
      </c>
      <c r="AF1491" s="14" t="e">
        <f t="array" ref="AF1491">TTEST(IF(H1491:R1491&lt;&gt;0,H1491:R1491),IF(S1491:AA1491&lt;&gt;0,S1491:AA1491),2,3)</f>
        <v>#DIV/0!</v>
      </c>
      <c r="AG1491">
        <f t="array" ref="AG1491">AVERAGE(IF(H1491:R1491&lt;&gt;0,H1491:R1491))</f>
        <v>2733.1370293333334</v>
      </c>
      <c r="AH1491">
        <f t="array" ref="AH1491">STDEV(IF(H1491:R1491&lt;&gt;0,H1491:R1491))</f>
        <v>904.98781776822329</v>
      </c>
      <c r="AI1491">
        <f t="shared" si="75"/>
        <v>302.00815697977913</v>
      </c>
    </row>
    <row r="1492" spans="1:35" x14ac:dyDescent="0.2">
      <c r="A1492" s="2" t="s">
        <v>1468</v>
      </c>
      <c r="B1492" s="2">
        <v>35027</v>
      </c>
      <c r="C1492" s="5">
        <v>712</v>
      </c>
      <c r="D1492" s="5">
        <f t="shared" si="73"/>
        <v>20700957</v>
      </c>
      <c r="E1492" s="5">
        <v>591</v>
      </c>
      <c r="F1492" s="5">
        <f t="shared" si="74"/>
        <v>1</v>
      </c>
      <c r="G1492" s="5">
        <v>65</v>
      </c>
      <c r="H1492" s="14">
        <v>0</v>
      </c>
      <c r="I1492" s="14">
        <v>0</v>
      </c>
      <c r="J1492" s="14">
        <v>456.87820499999998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311.45397600000001</v>
      </c>
      <c r="Q1492" s="14">
        <v>0</v>
      </c>
      <c r="R1492" s="14">
        <v>724.20095030000004</v>
      </c>
      <c r="S1492" s="14">
        <v>0</v>
      </c>
      <c r="T1492" s="14">
        <v>1354.3931050000001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456.87820499999998</v>
      </c>
      <c r="AD1492" s="14">
        <v>1354.3931050000001</v>
      </c>
      <c r="AE1492" s="14">
        <v>2.9644511179999999</v>
      </c>
      <c r="AF1492" s="14" t="e">
        <f t="array" ref="AF1492">TTEST(IF(H1492:R1492&lt;&gt;0,H1492:R1492),IF(S1492:AA1492&lt;&gt;0,S1492:AA1492),2,3)</f>
        <v>#DIV/0!</v>
      </c>
      <c r="AG1492">
        <f t="array" ref="AG1492">AVERAGE(IF(H1492:R1492&lt;&gt;0,H1492:R1492))</f>
        <v>497.51104376666672</v>
      </c>
      <c r="AH1492">
        <f t="array" ref="AH1492">STDEV(IF(H1492:R1492&lt;&gt;0,H1492:R1492))</f>
        <v>209.35206444678224</v>
      </c>
      <c r="AI1492">
        <f t="shared" si="75"/>
        <v>237.64324707346515</v>
      </c>
    </row>
    <row r="1493" spans="1:35" x14ac:dyDescent="0.2">
      <c r="A1493" s="2" t="s">
        <v>1497</v>
      </c>
      <c r="B1493" s="2">
        <v>8874</v>
      </c>
      <c r="C1493" s="5">
        <v>2458</v>
      </c>
      <c r="D1493" s="5">
        <f t="shared" si="73"/>
        <v>20410200</v>
      </c>
      <c r="E1493" s="5">
        <v>2300</v>
      </c>
      <c r="F1493" s="5">
        <f t="shared" si="74"/>
        <v>1</v>
      </c>
      <c r="G1493" s="5">
        <v>13</v>
      </c>
      <c r="H1493" s="14">
        <v>0</v>
      </c>
      <c r="I1493" s="14">
        <v>0</v>
      </c>
      <c r="J1493" s="14">
        <v>0</v>
      </c>
      <c r="K1493" s="14">
        <v>2239.907369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2833.2029950000001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2300</v>
      </c>
      <c r="AC1493" s="14">
        <v>2239.907369</v>
      </c>
      <c r="AD1493" s="14">
        <v>2833.2029950000001</v>
      </c>
      <c r="AE1493" s="14">
        <v>1.2648750719999999</v>
      </c>
      <c r="AF1493" s="14" t="e">
        <f t="array" ref="AF1493">TTEST(IF(H1493:R1493&lt;&gt;0,H1493:R1493),IF(S1493:AA1493&lt;&gt;0,S1493:AA1493),2,3)</f>
        <v>#DIV/0!</v>
      </c>
      <c r="AG1493">
        <f t="array" ref="AG1493">AVERAGE(IF(H1493:R1493&lt;&gt;0,H1493:R1493))</f>
        <v>2239.907369</v>
      </c>
      <c r="AH1493" t="e">
        <f t="array" ref="AH1493">STDEV(IF(H1493:R1493&lt;&gt;0,H1493:R1493))</f>
        <v>#DIV/0!</v>
      </c>
      <c r="AI1493" t="e">
        <f t="shared" si="75"/>
        <v>#DIV/0!</v>
      </c>
    </row>
    <row r="1494" spans="1:35" x14ac:dyDescent="0.2">
      <c r="A1494" s="2" t="s">
        <v>1512</v>
      </c>
      <c r="B1494" s="2">
        <v>17179</v>
      </c>
      <c r="C1494" s="5">
        <v>1186</v>
      </c>
      <c r="D1494" s="5">
        <f t="shared" si="73"/>
        <v>20374294</v>
      </c>
      <c r="E1494" s="5">
        <v>1186</v>
      </c>
      <c r="F1494" s="5">
        <f t="shared" si="74"/>
        <v>1</v>
      </c>
      <c r="G1494" s="5"/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1186.083433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 t="e">
        <v>#NUM!</v>
      </c>
      <c r="AD1494" s="14">
        <v>1186.083433</v>
      </c>
      <c r="AE1494" s="14" t="e">
        <v>#NUM!</v>
      </c>
      <c r="AF1494" s="14" t="e">
        <f t="array" ref="AF1494">TTEST(IF(H1494:R1494&lt;&gt;0,H1494:R1494),IF(S1494:AA1494&lt;&gt;0,S1494:AA1494),2,3)</f>
        <v>#DIV/0!</v>
      </c>
      <c r="AG1494" t="e">
        <f t="array" ref="AG1494">AVERAGE(IF(H1494:R1494&lt;&gt;0,H1494:R1494))</f>
        <v>#DIV/0!</v>
      </c>
      <c r="AH1494" t="e">
        <f t="array" ref="AH1494">STDEV(IF(H1494:R1494&lt;&gt;0,H1494:R1494))</f>
        <v>#DIV/0!</v>
      </c>
      <c r="AI1494" t="e">
        <f t="shared" si="75"/>
        <v>#DIV/0!</v>
      </c>
    </row>
    <row r="1495" spans="1:35" x14ac:dyDescent="0.2">
      <c r="A1495" s="2" t="s">
        <v>1408</v>
      </c>
      <c r="B1495" s="2">
        <v>66148</v>
      </c>
      <c r="C1495" s="5">
        <v>487</v>
      </c>
      <c r="D1495" s="5">
        <f t="shared" si="73"/>
        <v>20373584</v>
      </c>
      <c r="E1495" s="5">
        <v>308</v>
      </c>
      <c r="F1495" s="5">
        <f t="shared" si="74"/>
        <v>1</v>
      </c>
      <c r="G1495" s="5">
        <v>111</v>
      </c>
      <c r="H1495" s="14">
        <v>377</v>
      </c>
      <c r="I1495" s="14">
        <v>0</v>
      </c>
      <c r="J1495" s="14">
        <v>57.785565810000001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238.03339320000001</v>
      </c>
      <c r="Q1495" s="14">
        <v>0</v>
      </c>
      <c r="R1495" s="14">
        <v>0</v>
      </c>
      <c r="S1495" s="14">
        <v>0</v>
      </c>
      <c r="T1495" s="14">
        <v>1276.4954929999999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238.03339320000001</v>
      </c>
      <c r="AD1495" s="14">
        <v>1276.4954929999999</v>
      </c>
      <c r="AE1495" s="14">
        <v>5.3626740169999998</v>
      </c>
      <c r="AF1495" s="14" t="e">
        <f t="array" ref="AF1495">TTEST(IF(H1495:R1495&lt;&gt;0,H1495:R1495),IF(S1495:AA1495&lt;&gt;0,S1495:AA1495),2,3)</f>
        <v>#DIV/0!</v>
      </c>
      <c r="AG1495">
        <f t="array" ref="AG1495">AVERAGE(IF(H1495:R1495&lt;&gt;0,H1495:R1495))</f>
        <v>224.27298633666666</v>
      </c>
      <c r="AH1495">
        <f t="array" ref="AH1495">STDEV(IF(H1495:R1495&lt;&gt;0,H1495:R1495))</f>
        <v>160.05147717716889</v>
      </c>
      <c r="AI1495">
        <f t="shared" si="75"/>
        <v>140.12553354219145</v>
      </c>
    </row>
    <row r="1496" spans="1:35" x14ac:dyDescent="0.2">
      <c r="A1496" s="2" t="s">
        <v>1537</v>
      </c>
      <c r="B1496" s="2">
        <v>50651</v>
      </c>
      <c r="C1496" s="5">
        <v>345</v>
      </c>
      <c r="D1496" s="5">
        <f t="shared" si="73"/>
        <v>20260400</v>
      </c>
      <c r="E1496" s="5">
        <v>400</v>
      </c>
      <c r="F1496" s="5">
        <f t="shared" si="74"/>
        <v>1</v>
      </c>
      <c r="G1496" s="5">
        <v>89</v>
      </c>
      <c r="H1496" s="14">
        <v>0</v>
      </c>
      <c r="I1496" s="14">
        <v>400</v>
      </c>
      <c r="J1496" s="14">
        <v>13.199773909999999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622.44097309999995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400</v>
      </c>
      <c r="AD1496" s="14" t="e">
        <v>#NUM!</v>
      </c>
      <c r="AE1496" s="14" t="e">
        <v>#NUM!</v>
      </c>
      <c r="AF1496" s="14" t="e">
        <f t="array" ref="AF1496">TTEST(IF(H1496:R1496&lt;&gt;0,H1496:R1496),IF(S1496:AA1496&lt;&gt;0,S1496:AA1496),2,3)</f>
        <v>#DIV/0!</v>
      </c>
      <c r="AG1496">
        <f t="array" ref="AG1496">AVERAGE(IF(H1496:R1496&lt;&gt;0,H1496:R1496))</f>
        <v>345.2135823366666</v>
      </c>
      <c r="AH1496">
        <f t="array" ref="AH1496">STDEV(IF(H1496:R1496&lt;&gt;0,H1496:R1496))</f>
        <v>308.29348576949087</v>
      </c>
      <c r="AI1496">
        <f t="shared" si="75"/>
        <v>111.97563304817302</v>
      </c>
    </row>
    <row r="1497" spans="1:35" x14ac:dyDescent="0.2">
      <c r="A1497" s="2" t="s">
        <v>1203</v>
      </c>
      <c r="B1497" s="2">
        <v>84845</v>
      </c>
      <c r="C1497" s="5">
        <v>681</v>
      </c>
      <c r="D1497" s="5">
        <f t="shared" si="73"/>
        <v>20193110</v>
      </c>
      <c r="E1497" s="5">
        <v>238</v>
      </c>
      <c r="F1497" s="5">
        <f t="shared" si="74"/>
        <v>1</v>
      </c>
      <c r="G1497" s="5">
        <v>115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219.60583399999999</v>
      </c>
      <c r="S1497" s="14">
        <v>0</v>
      </c>
      <c r="T1497" s="14">
        <v>0</v>
      </c>
      <c r="U1497" s="14">
        <v>0</v>
      </c>
      <c r="V1497" s="14">
        <v>0</v>
      </c>
      <c r="W1497" s="14">
        <v>1584.465897</v>
      </c>
      <c r="X1497" s="14">
        <v>0</v>
      </c>
      <c r="Y1497" s="14">
        <v>0</v>
      </c>
      <c r="Z1497" s="14">
        <v>0</v>
      </c>
      <c r="AA1497" s="14">
        <v>0</v>
      </c>
      <c r="AB1497" s="14">
        <v>238</v>
      </c>
      <c r="AC1497" s="14">
        <v>219.60583399999999</v>
      </c>
      <c r="AD1497" s="14">
        <v>1584.465897</v>
      </c>
      <c r="AE1497" s="14">
        <v>7.2150446429999997</v>
      </c>
      <c r="AF1497" s="14" t="e">
        <f t="array" ref="AF1497">TTEST(IF(H1497:R1497&lt;&gt;0,H1497:R1497),IF(S1497:AA1497&lt;&gt;0,S1497:AA1497),2,3)</f>
        <v>#DIV/0!</v>
      </c>
      <c r="AG1497">
        <f t="array" ref="AG1497">AVERAGE(IF(H1497:R1497&lt;&gt;0,H1497:R1497))</f>
        <v>219.60583399999999</v>
      </c>
      <c r="AH1497" t="e">
        <f t="array" ref="AH1497">STDEV(IF(H1497:R1497&lt;&gt;0,H1497:R1497))</f>
        <v>#DIV/0!</v>
      </c>
      <c r="AI1497" t="e">
        <f t="shared" si="75"/>
        <v>#DIV/0!</v>
      </c>
    </row>
    <row r="1498" spans="1:35" x14ac:dyDescent="0.2">
      <c r="A1498" s="2" t="s">
        <v>1511</v>
      </c>
      <c r="B1498" s="2">
        <v>45937</v>
      </c>
      <c r="C1498" s="5">
        <v>448</v>
      </c>
      <c r="D1498" s="5">
        <f t="shared" si="73"/>
        <v>20166343</v>
      </c>
      <c r="E1498" s="5">
        <v>439</v>
      </c>
      <c r="F1498" s="5">
        <f t="shared" si="74"/>
        <v>1</v>
      </c>
      <c r="G1498" s="5">
        <v>98</v>
      </c>
      <c r="H1498" s="14">
        <v>0</v>
      </c>
      <c r="I1498" s="14">
        <v>904</v>
      </c>
      <c r="J1498" s="14">
        <v>10.1969969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135.8266744</v>
      </c>
      <c r="Q1498" s="14">
        <v>0</v>
      </c>
      <c r="R1498" s="14">
        <v>741.34257660000003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438.58462550000002</v>
      </c>
      <c r="AD1498" s="14" t="e">
        <v>#NUM!</v>
      </c>
      <c r="AE1498" s="14" t="e">
        <v>#NUM!</v>
      </c>
      <c r="AF1498" s="14" t="e">
        <f t="array" ref="AF1498">TTEST(IF(H1498:R1498&lt;&gt;0,H1498:R1498),IF(S1498:AA1498&lt;&gt;0,S1498:AA1498),2,3)</f>
        <v>#DIV/0!</v>
      </c>
      <c r="AG1498">
        <f t="array" ref="AG1498">AVERAGE(IF(H1498:R1498&lt;&gt;0,H1498:R1498))</f>
        <v>447.84156197499999</v>
      </c>
      <c r="AH1498">
        <f t="array" ref="AH1498">STDEV(IF(H1498:R1498&lt;&gt;0,H1498:R1498))</f>
        <v>440.8739130316203</v>
      </c>
      <c r="AI1498">
        <f t="shared" si="75"/>
        <v>101.58041760635538</v>
      </c>
    </row>
    <row r="1499" spans="1:35" x14ac:dyDescent="0.2">
      <c r="A1499" s="2" t="s">
        <v>1401</v>
      </c>
      <c r="B1499" s="2">
        <v>11968</v>
      </c>
      <c r="C1499" s="5">
        <v>2755</v>
      </c>
      <c r="D1499" s="5">
        <f t="shared" si="73"/>
        <v>20142144</v>
      </c>
      <c r="E1499" s="5">
        <v>1683</v>
      </c>
      <c r="F1499" s="5">
        <f t="shared" si="74"/>
        <v>1</v>
      </c>
      <c r="G1499" s="5">
        <v>127</v>
      </c>
      <c r="H1499" s="14">
        <v>0</v>
      </c>
      <c r="I1499" s="14">
        <v>12276</v>
      </c>
      <c r="J1499" s="14">
        <v>307.28154610000001</v>
      </c>
      <c r="K1499" s="14">
        <v>0</v>
      </c>
      <c r="L1499" s="14">
        <v>0</v>
      </c>
      <c r="M1499" s="14">
        <v>0</v>
      </c>
      <c r="N1499" s="14">
        <v>1545.2827239999999</v>
      </c>
      <c r="O1499" s="14">
        <v>0</v>
      </c>
      <c r="P1499" s="14">
        <v>444.60933139999997</v>
      </c>
      <c r="Q1499" s="14">
        <v>0</v>
      </c>
      <c r="R1499" s="14">
        <v>3342.0924070000001</v>
      </c>
      <c r="S1499" s="14">
        <v>2396.7588620000001</v>
      </c>
      <c r="T1499" s="14">
        <v>1630.7200150000001</v>
      </c>
      <c r="U1499" s="14">
        <v>0</v>
      </c>
      <c r="V1499" s="14">
        <v>0</v>
      </c>
      <c r="W1499" s="14">
        <v>1735.73227</v>
      </c>
      <c r="X1499" s="14">
        <v>0</v>
      </c>
      <c r="Y1499" s="14">
        <v>0</v>
      </c>
      <c r="Z1499" s="14">
        <v>0</v>
      </c>
      <c r="AA1499" s="14">
        <v>3121.3513870000002</v>
      </c>
      <c r="AB1499" s="14">
        <v>752</v>
      </c>
      <c r="AC1499" s="14">
        <v>1545.2827239999999</v>
      </c>
      <c r="AD1499" s="14">
        <v>2066.2455660000001</v>
      </c>
      <c r="AE1499" s="14">
        <v>1.337131085</v>
      </c>
      <c r="AF1499" s="14">
        <f t="array" ref="AF1499">TTEST(IF(H1499:R1499&lt;&gt;0,H1499:R1499),IF(S1499:AA1499&lt;&gt;0,S1499:AA1499),2,3)</f>
        <v>0.57891342530950585</v>
      </c>
      <c r="AG1499">
        <f t="array" ref="AG1499">AVERAGE(IF(H1499:R1499&lt;&gt;0,H1499:R1499))</f>
        <v>3583.0532016999996</v>
      </c>
      <c r="AH1499">
        <f t="array" ref="AH1499">STDEV(IF(H1499:R1499&lt;&gt;0,H1499:R1499))</f>
        <v>5008.9520992194166</v>
      </c>
      <c r="AI1499">
        <f t="shared" si="75"/>
        <v>71.532989949302447</v>
      </c>
    </row>
    <row r="1500" spans="1:35" x14ac:dyDescent="0.2">
      <c r="A1500" s="2" t="s">
        <v>1513</v>
      </c>
      <c r="B1500" s="2">
        <v>16456</v>
      </c>
      <c r="C1500" s="5">
        <v>1216</v>
      </c>
      <c r="D1500" s="5">
        <f t="shared" si="73"/>
        <v>20010496</v>
      </c>
      <c r="E1500" s="5">
        <v>1216</v>
      </c>
      <c r="F1500" s="5">
        <f t="shared" si="74"/>
        <v>1</v>
      </c>
      <c r="G1500" s="5"/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1216.356681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 t="e">
        <v>#NUM!</v>
      </c>
      <c r="AD1500" s="14">
        <v>1216.356681</v>
      </c>
      <c r="AE1500" s="14" t="e">
        <v>#NUM!</v>
      </c>
      <c r="AF1500" s="14" t="e">
        <f t="array" ref="AF1500">TTEST(IF(H1500:R1500&lt;&gt;0,H1500:R1500),IF(S1500:AA1500&lt;&gt;0,S1500:AA1500),2,3)</f>
        <v>#DIV/0!</v>
      </c>
      <c r="AG1500" t="e">
        <f t="array" ref="AG1500">AVERAGE(IF(H1500:R1500&lt;&gt;0,H1500:R1500))</f>
        <v>#DIV/0!</v>
      </c>
      <c r="AH1500" t="e">
        <f t="array" ref="AH1500">STDEV(IF(H1500:R1500&lt;&gt;0,H1500:R1500))</f>
        <v>#DIV/0!</v>
      </c>
      <c r="AI1500" t="e">
        <f t="shared" si="75"/>
        <v>#DIV/0!</v>
      </c>
    </row>
    <row r="1501" spans="1:35" x14ac:dyDescent="0.2">
      <c r="A1501" s="2" t="s">
        <v>312</v>
      </c>
      <c r="B1501" s="2">
        <v>8571</v>
      </c>
      <c r="C1501" s="5">
        <v>49891</v>
      </c>
      <c r="D1501" s="5">
        <f t="shared" si="73"/>
        <v>19996143</v>
      </c>
      <c r="E1501" s="5">
        <v>2333</v>
      </c>
      <c r="F1501" s="5">
        <f t="shared" si="74"/>
        <v>1</v>
      </c>
      <c r="G1501" s="5">
        <v>262</v>
      </c>
      <c r="H1501" s="14">
        <v>0</v>
      </c>
      <c r="I1501" s="14">
        <v>373113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499.38117979999998</v>
      </c>
      <c r="Q1501" s="14">
        <v>0</v>
      </c>
      <c r="R1501" s="14">
        <v>0</v>
      </c>
      <c r="S1501" s="14">
        <v>2135.067493</v>
      </c>
      <c r="T1501" s="14">
        <v>1888.973264</v>
      </c>
      <c r="U1501" s="14">
        <v>0</v>
      </c>
      <c r="V1501" s="14">
        <v>2530.6977510000002</v>
      </c>
      <c r="W1501" s="14">
        <v>2119.2112480000001</v>
      </c>
      <c r="X1501" s="14">
        <v>0</v>
      </c>
      <c r="Y1501" s="14">
        <v>0</v>
      </c>
      <c r="Z1501" s="14">
        <v>0</v>
      </c>
      <c r="AA1501" s="14">
        <v>3739.5773260000001</v>
      </c>
      <c r="AB1501" s="14">
        <v>13100</v>
      </c>
      <c r="AC1501" s="14">
        <v>186806.1906</v>
      </c>
      <c r="AD1501" s="14">
        <v>2135.067493</v>
      </c>
      <c r="AE1501" s="14">
        <v>1.1429319E-2</v>
      </c>
      <c r="AF1501" s="14">
        <f t="array" ref="AF1501">TTEST(IF(H1501:R1501&lt;&gt;0,H1501:R1501),IF(S1501:AA1501&lt;&gt;0,S1501:AA1501),2,3)</f>
        <v>0.50340633440304161</v>
      </c>
      <c r="AG1501">
        <f t="array" ref="AG1501">AVERAGE(IF(H1501:R1501&lt;&gt;0,H1501:R1501))</f>
        <v>186806.19058990001</v>
      </c>
      <c r="AH1501">
        <f t="array" ref="AH1501">STDEV(IF(H1501:R1501&lt;&gt;0,H1501:R1501))</f>
        <v>263477.61663022276</v>
      </c>
      <c r="AI1501">
        <f t="shared" si="75"/>
        <v>70.900212693237179</v>
      </c>
    </row>
    <row r="1502" spans="1:35" x14ac:dyDescent="0.2">
      <c r="A1502" s="2" t="s">
        <v>1372</v>
      </c>
      <c r="B1502" s="2">
        <v>44131</v>
      </c>
      <c r="C1502" s="5">
        <v>830</v>
      </c>
      <c r="D1502" s="5">
        <f t="shared" si="73"/>
        <v>19903081</v>
      </c>
      <c r="E1502" s="5">
        <v>451</v>
      </c>
      <c r="F1502" s="5">
        <f t="shared" si="74"/>
        <v>1</v>
      </c>
      <c r="G1502" s="5">
        <v>123</v>
      </c>
      <c r="H1502" s="14">
        <v>0</v>
      </c>
      <c r="I1502" s="14">
        <v>519</v>
      </c>
      <c r="J1502" s="14">
        <v>87.138683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2330.8615629999999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382</v>
      </c>
      <c r="AC1502" s="14">
        <v>303.06934150000001</v>
      </c>
      <c r="AD1502" s="14">
        <v>2330.8615629999999</v>
      </c>
      <c r="AE1502" s="14">
        <v>7.69085237</v>
      </c>
      <c r="AF1502" s="14" t="e">
        <f t="array" ref="AF1502">TTEST(IF(H1502:R1502&lt;&gt;0,H1502:R1502),IF(S1502:AA1502&lt;&gt;0,S1502:AA1502),2,3)</f>
        <v>#DIV/0!</v>
      </c>
      <c r="AG1502">
        <f t="array" ref="AG1502">AVERAGE(IF(H1502:R1502&lt;&gt;0,H1502:R1502))</f>
        <v>303.06934150000001</v>
      </c>
      <c r="AH1502">
        <f t="array" ref="AH1502">STDEV(IF(H1502:R1502&lt;&gt;0,H1502:R1502))</f>
        <v>305.37206578285327</v>
      </c>
      <c r="AI1502">
        <f t="shared" si="75"/>
        <v>99.245928314710127</v>
      </c>
    </row>
    <row r="1503" spans="1:35" x14ac:dyDescent="0.2">
      <c r="A1503" s="2" t="s">
        <v>1204</v>
      </c>
      <c r="B1503" s="2">
        <v>32033</v>
      </c>
      <c r="C1503" s="5">
        <v>1802</v>
      </c>
      <c r="D1503" s="5">
        <f t="shared" si="73"/>
        <v>19860460</v>
      </c>
      <c r="E1503" s="5">
        <v>620</v>
      </c>
      <c r="F1503" s="5">
        <f t="shared" si="74"/>
        <v>1</v>
      </c>
      <c r="G1503" s="5">
        <v>136</v>
      </c>
      <c r="H1503" s="14">
        <v>0</v>
      </c>
      <c r="I1503" s="14">
        <v>0</v>
      </c>
      <c r="J1503" s="14">
        <v>173.03177719999999</v>
      </c>
      <c r="K1503" s="14">
        <v>0</v>
      </c>
      <c r="L1503" s="14">
        <v>0</v>
      </c>
      <c r="M1503" s="14">
        <v>0</v>
      </c>
      <c r="N1503" s="14">
        <v>0</v>
      </c>
      <c r="O1503" s="14">
        <v>4614.6652160000003</v>
      </c>
      <c r="P1503" s="14">
        <v>619.78233550000004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619.78233550000004</v>
      </c>
      <c r="AD1503" s="14" t="e">
        <v>#NUM!</v>
      </c>
      <c r="AE1503" s="14" t="e">
        <v>#NUM!</v>
      </c>
      <c r="AF1503" s="14" t="e">
        <f t="array" ref="AF1503">TTEST(IF(H1503:R1503&lt;&gt;0,H1503:R1503),IF(S1503:AA1503&lt;&gt;0,S1503:AA1503),2,3)</f>
        <v>#DIV/0!</v>
      </c>
      <c r="AG1503">
        <f t="array" ref="AG1503">AVERAGE(IF(H1503:R1503&lt;&gt;0,H1503:R1503))</f>
        <v>1802.4931095666668</v>
      </c>
      <c r="AH1503">
        <f t="array" ref="AH1503">STDEV(IF(H1503:R1503&lt;&gt;0,H1503:R1503))</f>
        <v>2445.6349855378276</v>
      </c>
      <c r="AI1503">
        <f t="shared" si="75"/>
        <v>73.702458470934687</v>
      </c>
    </row>
    <row r="1504" spans="1:35" x14ac:dyDescent="0.2">
      <c r="A1504" s="2" t="s">
        <v>1530</v>
      </c>
      <c r="B1504" s="2">
        <v>15198</v>
      </c>
      <c r="C1504" s="5">
        <v>1194</v>
      </c>
      <c r="D1504" s="5">
        <f t="shared" si="73"/>
        <v>19833390</v>
      </c>
      <c r="E1504" s="5">
        <v>1305</v>
      </c>
      <c r="F1504" s="5">
        <f t="shared" si="74"/>
        <v>1</v>
      </c>
      <c r="G1504" s="5">
        <v>94</v>
      </c>
      <c r="H1504" s="14">
        <v>0</v>
      </c>
      <c r="I1504" s="14">
        <v>2256</v>
      </c>
      <c r="J1504" s="14">
        <v>20.141804860000001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1305.4940320000001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1138.0709019999999</v>
      </c>
      <c r="AD1504" s="14">
        <v>1305.4940320000001</v>
      </c>
      <c r="AE1504" s="14">
        <v>1.147111335</v>
      </c>
      <c r="AF1504" s="14" t="e">
        <f t="array" ref="AF1504">TTEST(IF(H1504:R1504&lt;&gt;0,H1504:R1504),IF(S1504:AA1504&lt;&gt;0,S1504:AA1504),2,3)</f>
        <v>#DIV/0!</v>
      </c>
      <c r="AG1504">
        <f t="array" ref="AG1504">AVERAGE(IF(H1504:R1504&lt;&gt;0,H1504:R1504))</f>
        <v>1138.0709024299999</v>
      </c>
      <c r="AH1504">
        <f t="array" ref="AH1504">STDEV(IF(H1504:R1504&lt;&gt;0,H1504:R1504))</f>
        <v>1580.9904915550094</v>
      </c>
      <c r="AI1504">
        <f t="shared" si="75"/>
        <v>71.984677232981426</v>
      </c>
    </row>
    <row r="1505" spans="1:35" x14ac:dyDescent="0.2">
      <c r="A1505" s="2" t="s">
        <v>1526</v>
      </c>
      <c r="B1505" s="2">
        <v>26756</v>
      </c>
      <c r="C1505" s="5">
        <v>692</v>
      </c>
      <c r="D1505" s="5">
        <f t="shared" si="73"/>
        <v>19692416</v>
      </c>
      <c r="E1505" s="5">
        <v>736</v>
      </c>
      <c r="F1505" s="5">
        <f t="shared" si="74"/>
        <v>1</v>
      </c>
      <c r="G1505" s="5">
        <v>73</v>
      </c>
      <c r="H1505" s="14">
        <v>0</v>
      </c>
      <c r="I1505" s="14">
        <v>0</v>
      </c>
      <c r="J1505" s="14">
        <v>159.8902789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1113.185176</v>
      </c>
      <c r="S1505" s="14">
        <v>0</v>
      </c>
      <c r="T1505" s="14">
        <v>1136.7961809999999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358</v>
      </c>
      <c r="AC1505" s="14">
        <v>636.53772749999996</v>
      </c>
      <c r="AD1505" s="14">
        <v>1136.7961809999999</v>
      </c>
      <c r="AE1505" s="14">
        <v>1.7859054249999999</v>
      </c>
      <c r="AF1505" s="14" t="e">
        <f t="array" ref="AF1505">TTEST(IF(H1505:R1505&lt;&gt;0,H1505:R1505),IF(S1505:AA1505&lt;&gt;0,S1505:AA1505),2,3)</f>
        <v>#DIV/0!</v>
      </c>
      <c r="AG1505">
        <f t="array" ref="AG1505">AVERAGE(IF(H1505:R1505&lt;&gt;0,H1505:R1505))</f>
        <v>636.53772744999992</v>
      </c>
      <c r="AH1505">
        <f t="array" ref="AH1505">STDEV(IF(H1505:R1505&lt;&gt;0,H1505:R1505))</f>
        <v>674.08128620994228</v>
      </c>
      <c r="AI1505">
        <f t="shared" si="75"/>
        <v>94.430410763806691</v>
      </c>
    </row>
    <row r="1506" spans="1:35" x14ac:dyDescent="0.2">
      <c r="A1506" s="2" t="s">
        <v>1503</v>
      </c>
      <c r="B1506" s="2">
        <v>19400</v>
      </c>
      <c r="C1506" s="5">
        <v>1104</v>
      </c>
      <c r="D1506" s="5">
        <f t="shared" si="73"/>
        <v>19652200</v>
      </c>
      <c r="E1506" s="5">
        <v>1013</v>
      </c>
      <c r="F1506" s="5">
        <f t="shared" si="74"/>
        <v>1</v>
      </c>
      <c r="G1506" s="5">
        <v>85</v>
      </c>
      <c r="H1506" s="14">
        <v>0</v>
      </c>
      <c r="I1506" s="14">
        <v>2582</v>
      </c>
      <c r="J1506" s="14">
        <v>32.815794449999999</v>
      </c>
      <c r="K1506" s="14">
        <v>0</v>
      </c>
      <c r="L1506" s="14">
        <v>0</v>
      </c>
      <c r="M1506" s="14">
        <v>1012.620005</v>
      </c>
      <c r="N1506" s="14">
        <v>0</v>
      </c>
      <c r="O1506" s="14">
        <v>0</v>
      </c>
      <c r="P1506" s="14">
        <v>692.57487249999997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1200</v>
      </c>
      <c r="AC1506" s="14">
        <v>852.59743849999995</v>
      </c>
      <c r="AD1506" s="14" t="e">
        <v>#NUM!</v>
      </c>
      <c r="AE1506" s="14" t="e">
        <v>#NUM!</v>
      </c>
      <c r="AF1506" s="14" t="e">
        <f t="array" ref="AF1506">TTEST(IF(H1506:R1506&lt;&gt;0,H1506:R1506),IF(S1506:AA1506&lt;&gt;0,S1506:AA1506),2,3)</f>
        <v>#DIV/0!</v>
      </c>
      <c r="AG1506">
        <f t="array" ref="AG1506">AVERAGE(IF(H1506:R1506&lt;&gt;0,H1506:R1506))</f>
        <v>1080.0026679875</v>
      </c>
      <c r="AH1506">
        <f t="array" ref="AH1506">STDEV(IF(H1506:R1506&lt;&gt;0,H1506:R1506))</f>
        <v>1081.2395746656557</v>
      </c>
      <c r="AI1506">
        <f t="shared" si="75"/>
        <v>99.885602903636027</v>
      </c>
    </row>
    <row r="1507" spans="1:35" x14ac:dyDescent="0.2">
      <c r="A1507" s="2" t="s">
        <v>1515</v>
      </c>
      <c r="B1507" s="2">
        <v>15382</v>
      </c>
      <c r="C1507" s="5">
        <v>1275</v>
      </c>
      <c r="D1507" s="5">
        <f t="shared" si="73"/>
        <v>19612050</v>
      </c>
      <c r="E1507" s="5">
        <v>1275</v>
      </c>
      <c r="F1507" s="5">
        <f t="shared" si="74"/>
        <v>1</v>
      </c>
      <c r="G1507" s="5"/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1274.793686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 t="e">
        <v>#NUM!</v>
      </c>
      <c r="AD1507" s="14">
        <v>1274.793686</v>
      </c>
      <c r="AE1507" s="14" t="e">
        <v>#NUM!</v>
      </c>
      <c r="AF1507" s="14" t="e">
        <f t="array" ref="AF1507">TTEST(IF(H1507:R1507&lt;&gt;0,H1507:R1507),IF(S1507:AA1507&lt;&gt;0,S1507:AA1507),2,3)</f>
        <v>#DIV/0!</v>
      </c>
      <c r="AG1507" t="e">
        <f t="array" ref="AG1507">AVERAGE(IF(H1507:R1507&lt;&gt;0,H1507:R1507))</f>
        <v>#DIV/0!</v>
      </c>
      <c r="AH1507" t="e">
        <f t="array" ref="AH1507">STDEV(IF(H1507:R1507&lt;&gt;0,H1507:R1507))</f>
        <v>#DIV/0!</v>
      </c>
      <c r="AI1507" t="e">
        <f t="shared" si="75"/>
        <v>#DIV/0!</v>
      </c>
    </row>
    <row r="1508" spans="1:35" x14ac:dyDescent="0.2">
      <c r="A1508" s="2" t="s">
        <v>1516</v>
      </c>
      <c r="B1508" s="2">
        <v>15540</v>
      </c>
      <c r="C1508" s="5">
        <v>1244</v>
      </c>
      <c r="D1508" s="5">
        <f t="shared" si="73"/>
        <v>19331760</v>
      </c>
      <c r="E1508" s="5">
        <v>1244</v>
      </c>
      <c r="F1508" s="5">
        <f t="shared" si="74"/>
        <v>1</v>
      </c>
      <c r="G1508" s="5"/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1244.237695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 t="e">
        <v>#NUM!</v>
      </c>
      <c r="AD1508" s="14">
        <v>1244.237695</v>
      </c>
      <c r="AE1508" s="14" t="e">
        <v>#NUM!</v>
      </c>
      <c r="AF1508" s="14" t="e">
        <f t="array" ref="AF1508">TTEST(IF(H1508:R1508&lt;&gt;0,H1508:R1508),IF(S1508:AA1508&lt;&gt;0,S1508:AA1508),2,3)</f>
        <v>#DIV/0!</v>
      </c>
      <c r="AG1508" t="e">
        <f t="array" ref="AG1508">AVERAGE(IF(H1508:R1508&lt;&gt;0,H1508:R1508))</f>
        <v>#DIV/0!</v>
      </c>
      <c r="AH1508" t="e">
        <f t="array" ref="AH1508">STDEV(IF(H1508:R1508&lt;&gt;0,H1508:R1508))</f>
        <v>#DIV/0!</v>
      </c>
      <c r="AI1508" t="e">
        <f t="shared" si="75"/>
        <v>#DIV/0!</v>
      </c>
    </row>
    <row r="1509" spans="1:35" x14ac:dyDescent="0.2">
      <c r="A1509" s="2" t="s">
        <v>1518</v>
      </c>
      <c r="B1509" s="2">
        <v>89162</v>
      </c>
      <c r="C1509" s="5">
        <v>211</v>
      </c>
      <c r="D1509" s="5">
        <f t="shared" si="73"/>
        <v>19258992</v>
      </c>
      <c r="E1509" s="5">
        <v>216</v>
      </c>
      <c r="F1509" s="5">
        <f t="shared" si="74"/>
        <v>1</v>
      </c>
      <c r="G1509" s="5">
        <v>56</v>
      </c>
      <c r="H1509" s="14">
        <v>0</v>
      </c>
      <c r="I1509" s="14">
        <v>0</v>
      </c>
      <c r="J1509" s="14">
        <v>70.681741740000007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166.30239090000001</v>
      </c>
      <c r="Q1509" s="14">
        <v>0</v>
      </c>
      <c r="R1509" s="14">
        <v>266.1444424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339</v>
      </c>
      <c r="AC1509" s="14">
        <v>166.30239090000001</v>
      </c>
      <c r="AD1509" s="14" t="e">
        <v>#NUM!</v>
      </c>
      <c r="AE1509" s="14" t="e">
        <v>#NUM!</v>
      </c>
      <c r="AF1509" s="14" t="e">
        <f t="array" ref="AF1509">TTEST(IF(H1509:R1509&lt;&gt;0,H1509:R1509),IF(S1509:AA1509&lt;&gt;0,S1509:AA1509),2,3)</f>
        <v>#DIV/0!</v>
      </c>
      <c r="AG1509">
        <f t="array" ref="AG1509">AVERAGE(IF(H1509:R1509&lt;&gt;0,H1509:R1509))</f>
        <v>167.70952501333332</v>
      </c>
      <c r="AH1509">
        <f t="array" ref="AH1509">STDEV(IF(H1509:R1509&lt;&gt;0,H1509:R1509))</f>
        <v>97.73894749348834</v>
      </c>
      <c r="AI1509">
        <f t="shared" si="75"/>
        <v>171.5892480062839</v>
      </c>
    </row>
    <row r="1510" spans="1:35" x14ac:dyDescent="0.2">
      <c r="A1510" s="2" t="s">
        <v>1395</v>
      </c>
      <c r="B1510" s="2">
        <v>16085</v>
      </c>
      <c r="C1510" s="5">
        <v>2081</v>
      </c>
      <c r="D1510" s="5">
        <f t="shared" si="73"/>
        <v>18915960</v>
      </c>
      <c r="E1510" s="5">
        <v>1176</v>
      </c>
      <c r="F1510" s="5">
        <f t="shared" si="74"/>
        <v>1</v>
      </c>
      <c r="G1510" s="5">
        <v>127</v>
      </c>
      <c r="H1510" s="14">
        <v>0</v>
      </c>
      <c r="I1510" s="14">
        <v>5052</v>
      </c>
      <c r="J1510" s="14">
        <v>15.3263319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1176.0257509999999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2533.6631659999998</v>
      </c>
      <c r="AD1510" s="14">
        <v>1176.0257509999999</v>
      </c>
      <c r="AE1510" s="14">
        <v>0.46416025900000002</v>
      </c>
      <c r="AF1510" s="14" t="e">
        <f t="array" ref="AF1510">TTEST(IF(H1510:R1510&lt;&gt;0,H1510:R1510),IF(S1510:AA1510&lt;&gt;0,S1510:AA1510),2,3)</f>
        <v>#DIV/0!</v>
      </c>
      <c r="AG1510">
        <f t="array" ref="AG1510">AVERAGE(IF(H1510:R1510&lt;&gt;0,H1510:R1510))</f>
        <v>2533.6631659499999</v>
      </c>
      <c r="AH1510">
        <f t="array" ref="AH1510">STDEV(IF(H1510:R1510&lt;&gt;0,H1510:R1510))</f>
        <v>3561.4661053372324</v>
      </c>
      <c r="AI1510">
        <f t="shared" si="75"/>
        <v>71.14101583482821</v>
      </c>
    </row>
    <row r="1511" spans="1:35" x14ac:dyDescent="0.2">
      <c r="A1511" s="2" t="s">
        <v>1519</v>
      </c>
      <c r="B1511" s="2">
        <v>152716</v>
      </c>
      <c r="C1511" s="5">
        <v>123</v>
      </c>
      <c r="D1511" s="5">
        <f t="shared" si="73"/>
        <v>18784068</v>
      </c>
      <c r="E1511" s="5">
        <v>123</v>
      </c>
      <c r="F1511" s="5">
        <f t="shared" si="74"/>
        <v>1</v>
      </c>
      <c r="G1511" s="5">
        <v>76</v>
      </c>
      <c r="H1511" s="14">
        <v>0</v>
      </c>
      <c r="I1511" s="14">
        <v>189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56.9</v>
      </c>
      <c r="AC1511" s="14">
        <v>189</v>
      </c>
      <c r="AD1511" s="14" t="e">
        <v>#NUM!</v>
      </c>
      <c r="AE1511" s="14" t="e">
        <v>#NUM!</v>
      </c>
      <c r="AF1511" s="14" t="e">
        <f t="array" ref="AF1511">TTEST(IF(H1511:R1511&lt;&gt;0,H1511:R1511),IF(S1511:AA1511&lt;&gt;0,S1511:AA1511),2,3)</f>
        <v>#DIV/0!</v>
      </c>
      <c r="AG1511">
        <f t="array" ref="AG1511">AVERAGE(IF(H1511:R1511&lt;&gt;0,H1511:R1511))</f>
        <v>189</v>
      </c>
      <c r="AH1511" t="e">
        <f t="array" ref="AH1511">STDEV(IF(H1511:R1511&lt;&gt;0,H1511:R1511))</f>
        <v>#DIV/0!</v>
      </c>
      <c r="AI1511" t="e">
        <f t="shared" si="75"/>
        <v>#DIV/0!</v>
      </c>
    </row>
    <row r="1512" spans="1:35" x14ac:dyDescent="0.2">
      <c r="A1512" s="2" t="s">
        <v>1520</v>
      </c>
      <c r="B1512" s="2">
        <v>15195</v>
      </c>
      <c r="C1512" s="5">
        <v>1236</v>
      </c>
      <c r="D1512" s="5">
        <f t="shared" si="73"/>
        <v>18781020</v>
      </c>
      <c r="E1512" s="5">
        <v>1236</v>
      </c>
      <c r="F1512" s="5">
        <f t="shared" si="74"/>
        <v>1</v>
      </c>
      <c r="G1512" s="5"/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1235.7758260000001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 t="e">
        <v>#NUM!</v>
      </c>
      <c r="AD1512" s="14">
        <v>1235.7758260000001</v>
      </c>
      <c r="AE1512" s="14" t="e">
        <v>#NUM!</v>
      </c>
      <c r="AF1512" s="14" t="e">
        <f t="array" ref="AF1512">TTEST(IF(H1512:R1512&lt;&gt;0,H1512:R1512),IF(S1512:AA1512&lt;&gt;0,S1512:AA1512),2,3)</f>
        <v>#DIV/0!</v>
      </c>
      <c r="AG1512" t="e">
        <f t="array" ref="AG1512">AVERAGE(IF(H1512:R1512&lt;&gt;0,H1512:R1512))</f>
        <v>#DIV/0!</v>
      </c>
      <c r="AH1512" t="e">
        <f t="array" ref="AH1512">STDEV(IF(H1512:R1512&lt;&gt;0,H1512:R1512))</f>
        <v>#DIV/0!</v>
      </c>
      <c r="AI1512" t="e">
        <f t="shared" si="75"/>
        <v>#DIV/0!</v>
      </c>
    </row>
    <row r="1513" spans="1:35" x14ac:dyDescent="0.2">
      <c r="A1513" s="2" t="s">
        <v>1546</v>
      </c>
      <c r="B1513" s="2">
        <v>16603</v>
      </c>
      <c r="C1513" s="5">
        <v>981</v>
      </c>
      <c r="D1513" s="5">
        <f t="shared" si="73"/>
        <v>18761390</v>
      </c>
      <c r="E1513" s="5">
        <v>1130</v>
      </c>
      <c r="F1513" s="5">
        <f t="shared" si="74"/>
        <v>1</v>
      </c>
      <c r="G1513" s="5">
        <v>78</v>
      </c>
      <c r="H1513" s="14">
        <v>0</v>
      </c>
      <c r="I1513" s="14">
        <v>1780</v>
      </c>
      <c r="J1513" s="14">
        <v>168.65475420000001</v>
      </c>
      <c r="K1513" s="14">
        <v>0</v>
      </c>
      <c r="L1513" s="14">
        <v>0</v>
      </c>
      <c r="M1513" s="14">
        <v>194.44755499999999</v>
      </c>
      <c r="N1513" s="14">
        <v>0</v>
      </c>
      <c r="O1513" s="14">
        <v>0</v>
      </c>
      <c r="P1513" s="14">
        <v>1129.9745760000001</v>
      </c>
      <c r="Q1513" s="14">
        <v>0</v>
      </c>
      <c r="R1513" s="14">
        <v>0</v>
      </c>
      <c r="S1513" s="14">
        <v>0</v>
      </c>
      <c r="T1513" s="14">
        <v>1631.6129579999999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662.21106559999998</v>
      </c>
      <c r="AD1513" s="14">
        <v>1631.6129579999999</v>
      </c>
      <c r="AE1513" s="14">
        <v>2.4638865810000001</v>
      </c>
      <c r="AF1513" s="14" t="e">
        <f t="array" ref="AF1513">TTEST(IF(H1513:R1513&lt;&gt;0,H1513:R1513),IF(S1513:AA1513&lt;&gt;0,S1513:AA1513),2,3)</f>
        <v>#DIV/0!</v>
      </c>
      <c r="AG1513">
        <f t="array" ref="AG1513">AVERAGE(IF(H1513:R1513&lt;&gt;0,H1513:R1513))</f>
        <v>818.26922130000003</v>
      </c>
      <c r="AH1513">
        <f t="array" ref="AH1513">STDEV(IF(H1513:R1513&lt;&gt;0,H1513:R1513))</f>
        <v>781.7157936357022</v>
      </c>
      <c r="AI1513">
        <f t="shared" si="75"/>
        <v>104.67605080540723</v>
      </c>
    </row>
    <row r="1514" spans="1:35" x14ac:dyDescent="0.2">
      <c r="A1514" s="2" t="s">
        <v>1318</v>
      </c>
      <c r="B1514" s="2">
        <v>6650</v>
      </c>
      <c r="C1514" s="5">
        <v>6355</v>
      </c>
      <c r="D1514" s="5">
        <f t="shared" si="73"/>
        <v>18719750</v>
      </c>
      <c r="E1514" s="5">
        <v>2815</v>
      </c>
      <c r="F1514" s="5">
        <f t="shared" si="74"/>
        <v>1</v>
      </c>
      <c r="G1514" s="5">
        <v>165</v>
      </c>
      <c r="H1514" s="14">
        <v>0</v>
      </c>
      <c r="I1514" s="14">
        <v>0</v>
      </c>
      <c r="J1514" s="14">
        <v>373.00096109999998</v>
      </c>
      <c r="K1514" s="14">
        <v>0</v>
      </c>
      <c r="L1514" s="14">
        <v>0</v>
      </c>
      <c r="M1514" s="14">
        <v>0</v>
      </c>
      <c r="N1514" s="14">
        <v>0</v>
      </c>
      <c r="O1514" s="14">
        <v>2273.7920210000002</v>
      </c>
      <c r="P1514" s="14">
        <v>188.30369659999999</v>
      </c>
      <c r="Q1514" s="14">
        <v>6286.7282269999996</v>
      </c>
      <c r="R1514" s="14">
        <v>0</v>
      </c>
      <c r="S1514" s="14">
        <v>0</v>
      </c>
      <c r="T1514" s="14">
        <v>0</v>
      </c>
      <c r="U1514" s="14">
        <v>0</v>
      </c>
      <c r="V1514" s="14">
        <v>3298.7234170000002</v>
      </c>
      <c r="W1514" s="14">
        <v>2330.8120739999999</v>
      </c>
      <c r="X1514" s="14">
        <v>0</v>
      </c>
      <c r="Y1514" s="14">
        <v>0</v>
      </c>
      <c r="Z1514" s="14">
        <v>0</v>
      </c>
      <c r="AA1514" s="14">
        <v>4189.1107009999996</v>
      </c>
      <c r="AB1514" s="14">
        <v>31900</v>
      </c>
      <c r="AC1514" s="14">
        <v>1323.396491</v>
      </c>
      <c r="AD1514" s="14">
        <v>3298.7234170000002</v>
      </c>
      <c r="AE1514" s="14">
        <v>2.492619135</v>
      </c>
      <c r="AF1514" s="14">
        <f t="array" ref="AF1514">TTEST(IF(H1514:R1514&lt;&gt;0,H1514:R1514),IF(S1514:AA1514&lt;&gt;0,S1514:AA1514),2,3)</f>
        <v>0.5497501332806346</v>
      </c>
      <c r="AG1514">
        <f t="array" ref="AG1514">AVERAGE(IF(H1514:R1514&lt;&gt;0,H1514:R1514))</f>
        <v>2280.4562264249998</v>
      </c>
      <c r="AH1514">
        <f t="array" ref="AH1514">STDEV(IF(H1514:R1514&lt;&gt;0,H1514:R1514))</f>
        <v>2832.2986866674432</v>
      </c>
      <c r="AI1514">
        <f t="shared" si="75"/>
        <v>80.516092358473827</v>
      </c>
    </row>
    <row r="1515" spans="1:35" x14ac:dyDescent="0.2">
      <c r="A1515" s="2" t="s">
        <v>1521</v>
      </c>
      <c r="B1515" s="2">
        <v>15418</v>
      </c>
      <c r="C1515" s="5">
        <v>1208</v>
      </c>
      <c r="D1515" s="5">
        <f t="shared" si="73"/>
        <v>18624944</v>
      </c>
      <c r="E1515" s="5">
        <v>1208</v>
      </c>
      <c r="F1515" s="5">
        <f t="shared" si="74"/>
        <v>1</v>
      </c>
      <c r="G1515" s="5"/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1207.93245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 t="e">
        <v>#NUM!</v>
      </c>
      <c r="AD1515" s="14">
        <v>1207.93245</v>
      </c>
      <c r="AE1515" s="14" t="e">
        <v>#NUM!</v>
      </c>
      <c r="AF1515" s="14" t="e">
        <f t="array" ref="AF1515">TTEST(IF(H1515:R1515&lt;&gt;0,H1515:R1515),IF(S1515:AA1515&lt;&gt;0,S1515:AA1515),2,3)</f>
        <v>#DIV/0!</v>
      </c>
      <c r="AG1515" t="e">
        <f t="array" ref="AG1515">AVERAGE(IF(H1515:R1515&lt;&gt;0,H1515:R1515))</f>
        <v>#DIV/0!</v>
      </c>
      <c r="AH1515" t="e">
        <f t="array" ref="AH1515">STDEV(IF(H1515:R1515&lt;&gt;0,H1515:R1515))</f>
        <v>#DIV/0!</v>
      </c>
      <c r="AI1515" t="e">
        <f t="shared" si="75"/>
        <v>#DIV/0!</v>
      </c>
    </row>
    <row r="1516" spans="1:35" x14ac:dyDescent="0.2">
      <c r="A1516" s="2" t="s">
        <v>1522</v>
      </c>
      <c r="B1516" s="2">
        <v>13885</v>
      </c>
      <c r="C1516" s="5">
        <v>1340</v>
      </c>
      <c r="D1516" s="5">
        <f t="shared" si="73"/>
        <v>18605900</v>
      </c>
      <c r="E1516" s="5">
        <v>1340</v>
      </c>
      <c r="F1516" s="5">
        <f t="shared" si="74"/>
        <v>1</v>
      </c>
      <c r="G1516" s="5"/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1339.772318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 t="e">
        <v>#NUM!</v>
      </c>
      <c r="AD1516" s="14">
        <v>1339.772318</v>
      </c>
      <c r="AE1516" s="14" t="e">
        <v>#NUM!</v>
      </c>
      <c r="AF1516" s="14" t="e">
        <f t="array" ref="AF1516">TTEST(IF(H1516:R1516&lt;&gt;0,H1516:R1516),IF(S1516:AA1516&lt;&gt;0,S1516:AA1516),2,3)</f>
        <v>#DIV/0!</v>
      </c>
      <c r="AG1516" t="e">
        <f t="array" ref="AG1516">AVERAGE(IF(H1516:R1516&lt;&gt;0,H1516:R1516))</f>
        <v>#DIV/0!</v>
      </c>
      <c r="AH1516" t="e">
        <f t="array" ref="AH1516">STDEV(IF(H1516:R1516&lt;&gt;0,H1516:R1516))</f>
        <v>#DIV/0!</v>
      </c>
      <c r="AI1516" t="e">
        <f t="shared" si="75"/>
        <v>#DIV/0!</v>
      </c>
    </row>
    <row r="1517" spans="1:35" x14ac:dyDescent="0.2">
      <c r="A1517" s="2" t="s">
        <v>1524</v>
      </c>
      <c r="B1517" s="2">
        <v>15421</v>
      </c>
      <c r="C1517" s="5">
        <v>1205</v>
      </c>
      <c r="D1517" s="5">
        <f t="shared" si="73"/>
        <v>18582305</v>
      </c>
      <c r="E1517" s="5">
        <v>1205</v>
      </c>
      <c r="F1517" s="5">
        <f t="shared" si="74"/>
        <v>1</v>
      </c>
      <c r="G1517" s="5"/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1205.407422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 t="e">
        <v>#NUM!</v>
      </c>
      <c r="AD1517" s="14">
        <v>1205.407422</v>
      </c>
      <c r="AE1517" s="14" t="e">
        <v>#NUM!</v>
      </c>
      <c r="AF1517" s="14" t="e">
        <f t="array" ref="AF1517">TTEST(IF(H1517:R1517&lt;&gt;0,H1517:R1517),IF(S1517:AA1517&lt;&gt;0,S1517:AA1517),2,3)</f>
        <v>#DIV/0!</v>
      </c>
      <c r="AG1517" t="e">
        <f t="array" ref="AG1517">AVERAGE(IF(H1517:R1517&lt;&gt;0,H1517:R1517))</f>
        <v>#DIV/0!</v>
      </c>
      <c r="AH1517" t="e">
        <f t="array" ref="AH1517">STDEV(IF(H1517:R1517&lt;&gt;0,H1517:R1517))</f>
        <v>#DIV/0!</v>
      </c>
      <c r="AI1517" t="e">
        <f t="shared" si="75"/>
        <v>#DIV/0!</v>
      </c>
    </row>
    <row r="1518" spans="1:35" x14ac:dyDescent="0.2">
      <c r="A1518" s="2" t="s">
        <v>1525</v>
      </c>
      <c r="B1518" s="2">
        <v>15840</v>
      </c>
      <c r="C1518" s="5">
        <v>1172</v>
      </c>
      <c r="D1518" s="5">
        <f t="shared" si="73"/>
        <v>18564480</v>
      </c>
      <c r="E1518" s="5">
        <v>1172</v>
      </c>
      <c r="F1518" s="5">
        <f t="shared" si="74"/>
        <v>1</v>
      </c>
      <c r="G1518" s="5"/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1171.840017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 t="e">
        <v>#NUM!</v>
      </c>
      <c r="AD1518" s="14">
        <v>1171.840017</v>
      </c>
      <c r="AE1518" s="14" t="e">
        <v>#NUM!</v>
      </c>
      <c r="AF1518" s="14" t="e">
        <f t="array" ref="AF1518">TTEST(IF(H1518:R1518&lt;&gt;0,H1518:R1518),IF(S1518:AA1518&lt;&gt;0,S1518:AA1518),2,3)</f>
        <v>#DIV/0!</v>
      </c>
      <c r="AG1518" t="e">
        <f t="array" ref="AG1518">AVERAGE(IF(H1518:R1518&lt;&gt;0,H1518:R1518))</f>
        <v>#DIV/0!</v>
      </c>
      <c r="AH1518" t="e">
        <f t="array" ref="AH1518">STDEV(IF(H1518:R1518&lt;&gt;0,H1518:R1518))</f>
        <v>#DIV/0!</v>
      </c>
      <c r="AI1518" t="e">
        <f t="shared" si="75"/>
        <v>#DIV/0!</v>
      </c>
    </row>
    <row r="1519" spans="1:35" x14ac:dyDescent="0.2">
      <c r="A1519" s="2" t="s">
        <v>1461</v>
      </c>
      <c r="B1519" s="2">
        <v>13957</v>
      </c>
      <c r="C1519" s="5">
        <v>1833</v>
      </c>
      <c r="D1519" s="5">
        <f t="shared" si="73"/>
        <v>18381369</v>
      </c>
      <c r="E1519" s="5">
        <v>1317</v>
      </c>
      <c r="F1519" s="5">
        <f t="shared" si="74"/>
        <v>1</v>
      </c>
      <c r="G1519" s="5">
        <v>123</v>
      </c>
      <c r="H1519" s="14">
        <v>0</v>
      </c>
      <c r="I1519" s="14">
        <v>6826</v>
      </c>
      <c r="J1519" s="14">
        <v>303.10044199999999</v>
      </c>
      <c r="K1519" s="14">
        <v>0</v>
      </c>
      <c r="L1519" s="14">
        <v>0</v>
      </c>
      <c r="M1519" s="14">
        <v>865.28754160000005</v>
      </c>
      <c r="N1519" s="14">
        <v>0</v>
      </c>
      <c r="O1519" s="14">
        <v>0</v>
      </c>
      <c r="P1519" s="14">
        <v>1405.5206330000001</v>
      </c>
      <c r="Q1519" s="14">
        <v>0</v>
      </c>
      <c r="R1519" s="14">
        <v>1526.9946190000001</v>
      </c>
      <c r="S1519" s="14">
        <v>0</v>
      </c>
      <c r="T1519" s="14">
        <v>1316.6153420000001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589</v>
      </c>
      <c r="AC1519" s="14">
        <v>1405.5206330000001</v>
      </c>
      <c r="AD1519" s="14">
        <v>1316.6153420000001</v>
      </c>
      <c r="AE1519" s="14">
        <v>0.93674565200000004</v>
      </c>
      <c r="AF1519" s="14" t="e">
        <f t="array" ref="AF1519">TTEST(IF(H1519:R1519&lt;&gt;0,H1519:R1519),IF(S1519:AA1519&lt;&gt;0,S1519:AA1519),2,3)</f>
        <v>#DIV/0!</v>
      </c>
      <c r="AG1519">
        <f t="array" ref="AG1519">AVERAGE(IF(H1519:R1519&lt;&gt;0,H1519:R1519))</f>
        <v>2185.3806471199996</v>
      </c>
      <c r="AH1519">
        <f t="array" ref="AH1519">STDEV(IF(H1519:R1519&lt;&gt;0,H1519:R1519))</f>
        <v>2639.2530363627179</v>
      </c>
      <c r="AI1519">
        <f t="shared" si="75"/>
        <v>82.802998310907626</v>
      </c>
    </row>
    <row r="1520" spans="1:35" x14ac:dyDescent="0.2">
      <c r="A1520" s="2" t="s">
        <v>1528</v>
      </c>
      <c r="B1520" s="2">
        <v>14828</v>
      </c>
      <c r="C1520" s="5">
        <v>1229</v>
      </c>
      <c r="D1520" s="5">
        <f t="shared" si="73"/>
        <v>18223612</v>
      </c>
      <c r="E1520" s="5">
        <v>1229</v>
      </c>
      <c r="F1520" s="5">
        <f t="shared" si="74"/>
        <v>1</v>
      </c>
      <c r="G1520" s="5"/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1229.0145010000001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 t="e">
        <v>#NUM!</v>
      </c>
      <c r="AD1520" s="14">
        <v>1229.0145010000001</v>
      </c>
      <c r="AE1520" s="14" t="e">
        <v>#NUM!</v>
      </c>
      <c r="AF1520" s="14" t="e">
        <f t="array" ref="AF1520">TTEST(IF(H1520:R1520&lt;&gt;0,H1520:R1520),IF(S1520:AA1520&lt;&gt;0,S1520:AA1520),2,3)</f>
        <v>#DIV/0!</v>
      </c>
      <c r="AG1520" t="e">
        <f t="array" ref="AG1520">AVERAGE(IF(H1520:R1520&lt;&gt;0,H1520:R1520))</f>
        <v>#DIV/0!</v>
      </c>
      <c r="AH1520" t="e">
        <f t="array" ref="AH1520">STDEV(IF(H1520:R1520&lt;&gt;0,H1520:R1520))</f>
        <v>#DIV/0!</v>
      </c>
      <c r="AI1520" t="e">
        <f t="shared" si="75"/>
        <v>#DIV/0!</v>
      </c>
    </row>
    <row r="1521" spans="1:35" x14ac:dyDescent="0.2">
      <c r="A1521" s="2" t="s">
        <v>1529</v>
      </c>
      <c r="B1521" s="2">
        <v>82702</v>
      </c>
      <c r="C1521" s="5">
        <v>220</v>
      </c>
      <c r="D1521" s="5">
        <f t="shared" si="73"/>
        <v>18194440</v>
      </c>
      <c r="E1521" s="5">
        <v>220</v>
      </c>
      <c r="F1521" s="5">
        <f t="shared" si="74"/>
        <v>1</v>
      </c>
      <c r="G1521" s="5">
        <v>134</v>
      </c>
      <c r="H1521" s="14">
        <v>0</v>
      </c>
      <c r="I1521" s="14">
        <v>429</v>
      </c>
      <c r="J1521" s="14">
        <v>11.65899231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220.32949619999999</v>
      </c>
      <c r="AD1521" s="14" t="e">
        <v>#NUM!</v>
      </c>
      <c r="AE1521" s="14" t="e">
        <v>#NUM!</v>
      </c>
      <c r="AF1521" s="14" t="e">
        <f t="array" ref="AF1521">TTEST(IF(H1521:R1521&lt;&gt;0,H1521:R1521),IF(S1521:AA1521&lt;&gt;0,S1521:AA1521),2,3)</f>
        <v>#DIV/0!</v>
      </c>
      <c r="AG1521">
        <f t="array" ref="AG1521">AVERAGE(IF(H1521:R1521&lt;&gt;0,H1521:R1521))</f>
        <v>220.32949615499999</v>
      </c>
      <c r="AH1521">
        <f t="array" ref="AH1521">STDEV(IF(H1521:R1521&lt;&gt;0,H1521:R1521))</f>
        <v>295.10465660482612</v>
      </c>
      <c r="AI1521">
        <f t="shared" si="75"/>
        <v>74.661477283986969</v>
      </c>
    </row>
    <row r="1522" spans="1:35" x14ac:dyDescent="0.2">
      <c r="A1522" s="2" t="s">
        <v>1531</v>
      </c>
      <c r="B1522" s="2">
        <v>15660</v>
      </c>
      <c r="C1522" s="5">
        <v>1155</v>
      </c>
      <c r="D1522" s="5">
        <f t="shared" si="73"/>
        <v>18087300</v>
      </c>
      <c r="E1522" s="5">
        <v>1155</v>
      </c>
      <c r="F1522" s="5">
        <f t="shared" si="74"/>
        <v>1</v>
      </c>
      <c r="G1522" s="5"/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1155.1264510000001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0</v>
      </c>
      <c r="AB1522" s="14">
        <v>0</v>
      </c>
      <c r="AC1522" s="14" t="e">
        <v>#NUM!</v>
      </c>
      <c r="AD1522" s="14">
        <v>1155.1264510000001</v>
      </c>
      <c r="AE1522" s="14" t="e">
        <v>#NUM!</v>
      </c>
      <c r="AF1522" s="14" t="e">
        <f t="array" ref="AF1522">TTEST(IF(H1522:R1522&lt;&gt;0,H1522:R1522),IF(S1522:AA1522&lt;&gt;0,S1522:AA1522),2,3)</f>
        <v>#DIV/0!</v>
      </c>
      <c r="AG1522" t="e">
        <f t="array" ref="AG1522">AVERAGE(IF(H1522:R1522&lt;&gt;0,H1522:R1522))</f>
        <v>#DIV/0!</v>
      </c>
      <c r="AH1522" t="e">
        <f t="array" ref="AH1522">STDEV(IF(H1522:R1522&lt;&gt;0,H1522:R1522))</f>
        <v>#DIV/0!</v>
      </c>
      <c r="AI1522" t="e">
        <f t="shared" si="75"/>
        <v>#DIV/0!</v>
      </c>
    </row>
    <row r="1523" spans="1:35" x14ac:dyDescent="0.2">
      <c r="A1523" s="2" t="s">
        <v>1532</v>
      </c>
      <c r="B1523" s="2">
        <v>15714</v>
      </c>
      <c r="C1523" s="5">
        <v>1148</v>
      </c>
      <c r="D1523" s="5">
        <f t="shared" si="73"/>
        <v>18039672</v>
      </c>
      <c r="E1523" s="5">
        <v>1148</v>
      </c>
      <c r="F1523" s="5">
        <f t="shared" si="74"/>
        <v>1</v>
      </c>
      <c r="G1523" s="5"/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1148.4542469999999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 t="e">
        <v>#NUM!</v>
      </c>
      <c r="AD1523" s="14">
        <v>1148.4542469999999</v>
      </c>
      <c r="AE1523" s="14" t="e">
        <v>#NUM!</v>
      </c>
      <c r="AF1523" s="14" t="e">
        <f t="array" ref="AF1523">TTEST(IF(H1523:R1523&lt;&gt;0,H1523:R1523),IF(S1523:AA1523&lt;&gt;0,S1523:AA1523),2,3)</f>
        <v>#DIV/0!</v>
      </c>
      <c r="AG1523" t="e">
        <f t="array" ref="AG1523">AVERAGE(IF(H1523:R1523&lt;&gt;0,H1523:R1523))</f>
        <v>#DIV/0!</v>
      </c>
      <c r="AH1523" t="e">
        <f t="array" ref="AH1523">STDEV(IF(H1523:R1523&lt;&gt;0,H1523:R1523))</f>
        <v>#DIV/0!</v>
      </c>
      <c r="AI1523" t="e">
        <f t="shared" si="75"/>
        <v>#DIV/0!</v>
      </c>
    </row>
    <row r="1524" spans="1:35" x14ac:dyDescent="0.2">
      <c r="A1524" s="2" t="s">
        <v>1533</v>
      </c>
      <c r="B1524" s="2">
        <v>13410</v>
      </c>
      <c r="C1524" s="5">
        <v>1325</v>
      </c>
      <c r="D1524" s="5">
        <f t="shared" si="73"/>
        <v>17768250</v>
      </c>
      <c r="E1524" s="5">
        <v>1325</v>
      </c>
      <c r="F1524" s="5">
        <f t="shared" si="74"/>
        <v>1</v>
      </c>
      <c r="G1524" s="5"/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1325.182761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 t="e">
        <v>#NUM!</v>
      </c>
      <c r="AD1524" s="14">
        <v>1325.182761</v>
      </c>
      <c r="AE1524" s="14" t="e">
        <v>#NUM!</v>
      </c>
      <c r="AF1524" s="14" t="e">
        <f t="array" ref="AF1524">TTEST(IF(H1524:R1524&lt;&gt;0,H1524:R1524),IF(S1524:AA1524&lt;&gt;0,S1524:AA1524),2,3)</f>
        <v>#DIV/0!</v>
      </c>
      <c r="AG1524" t="e">
        <f t="array" ref="AG1524">AVERAGE(IF(H1524:R1524&lt;&gt;0,H1524:R1524))</f>
        <v>#DIV/0!</v>
      </c>
      <c r="AH1524" t="e">
        <f t="array" ref="AH1524">STDEV(IF(H1524:R1524&lt;&gt;0,H1524:R1524))</f>
        <v>#DIV/0!</v>
      </c>
      <c r="AI1524" t="e">
        <f t="shared" si="75"/>
        <v>#DIV/0!</v>
      </c>
    </row>
    <row r="1525" spans="1:35" x14ac:dyDescent="0.2">
      <c r="A1525" s="2" t="s">
        <v>1534</v>
      </c>
      <c r="B1525" s="2">
        <v>14204</v>
      </c>
      <c r="C1525" s="5">
        <v>1248</v>
      </c>
      <c r="D1525" s="5">
        <f t="shared" si="73"/>
        <v>17726592</v>
      </c>
      <c r="E1525" s="5">
        <v>1248</v>
      </c>
      <c r="F1525" s="5">
        <f t="shared" si="74"/>
        <v>1</v>
      </c>
      <c r="G1525" s="5"/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1247.6256109999999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 t="e">
        <v>#NUM!</v>
      </c>
      <c r="AD1525" s="14">
        <v>1247.6256109999999</v>
      </c>
      <c r="AE1525" s="14" t="e">
        <v>#NUM!</v>
      </c>
      <c r="AF1525" s="14" t="e">
        <f t="array" ref="AF1525">TTEST(IF(H1525:R1525&lt;&gt;0,H1525:R1525),IF(S1525:AA1525&lt;&gt;0,S1525:AA1525),2,3)</f>
        <v>#DIV/0!</v>
      </c>
      <c r="AG1525" t="e">
        <f t="array" ref="AG1525">AVERAGE(IF(H1525:R1525&lt;&gt;0,H1525:R1525))</f>
        <v>#DIV/0!</v>
      </c>
      <c r="AH1525" t="e">
        <f t="array" ref="AH1525">STDEV(IF(H1525:R1525&lt;&gt;0,H1525:R1525))</f>
        <v>#DIV/0!</v>
      </c>
      <c r="AI1525" t="e">
        <f t="shared" si="75"/>
        <v>#DIV/0!</v>
      </c>
    </row>
    <row r="1526" spans="1:35" x14ac:dyDescent="0.2">
      <c r="A1526" s="2" t="s">
        <v>1433</v>
      </c>
      <c r="B1526" s="2">
        <v>48969</v>
      </c>
      <c r="C1526" s="5">
        <v>593</v>
      </c>
      <c r="D1526" s="5">
        <f t="shared" si="73"/>
        <v>17677809</v>
      </c>
      <c r="E1526" s="5">
        <v>361</v>
      </c>
      <c r="F1526" s="5">
        <f t="shared" si="74"/>
        <v>1</v>
      </c>
      <c r="G1526" s="5">
        <v>116</v>
      </c>
      <c r="H1526" s="14">
        <v>0</v>
      </c>
      <c r="I1526" s="14">
        <v>0</v>
      </c>
      <c r="J1526" s="14">
        <v>51.32983316</v>
      </c>
      <c r="K1526" s="14">
        <v>0</v>
      </c>
      <c r="L1526" s="14">
        <v>0</v>
      </c>
      <c r="M1526" s="14">
        <v>361.4400943</v>
      </c>
      <c r="N1526" s="14">
        <v>0</v>
      </c>
      <c r="O1526" s="14">
        <v>0</v>
      </c>
      <c r="P1526" s="14">
        <v>0</v>
      </c>
      <c r="Q1526" s="14">
        <v>0</v>
      </c>
      <c r="R1526" s="14">
        <v>1367.2815410000001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361.4400943</v>
      </c>
      <c r="AD1526" s="14" t="e">
        <v>#NUM!</v>
      </c>
      <c r="AE1526" s="14" t="e">
        <v>#NUM!</v>
      </c>
      <c r="AF1526" s="14" t="e">
        <f t="array" ref="AF1526">TTEST(IF(H1526:R1526&lt;&gt;0,H1526:R1526),IF(S1526:AA1526&lt;&gt;0,S1526:AA1526),2,3)</f>
        <v>#DIV/0!</v>
      </c>
      <c r="AG1526">
        <f t="array" ref="AG1526">AVERAGE(IF(H1526:R1526&lt;&gt;0,H1526:R1526))</f>
        <v>593.35048948666667</v>
      </c>
      <c r="AH1526">
        <f t="array" ref="AH1526">STDEV(IF(H1526:R1526&lt;&gt;0,H1526:R1526))</f>
        <v>687.94552683223412</v>
      </c>
      <c r="AI1526">
        <f t="shared" si="75"/>
        <v>86.249632615368995</v>
      </c>
    </row>
    <row r="1527" spans="1:35" x14ac:dyDescent="0.2">
      <c r="A1527" s="2" t="s">
        <v>1438</v>
      </c>
      <c r="B1527" s="2">
        <v>13421</v>
      </c>
      <c r="C1527" s="5">
        <v>2121</v>
      </c>
      <c r="D1527" s="5">
        <f t="shared" si="73"/>
        <v>17474142</v>
      </c>
      <c r="E1527" s="5">
        <v>1302</v>
      </c>
      <c r="F1527" s="5">
        <f t="shared" si="74"/>
        <v>1</v>
      </c>
      <c r="G1527" s="5">
        <v>104</v>
      </c>
      <c r="H1527" s="14">
        <v>0</v>
      </c>
      <c r="I1527" s="14">
        <v>2969</v>
      </c>
      <c r="J1527" s="14">
        <v>373.57698299999998</v>
      </c>
      <c r="K1527" s="14">
        <v>0</v>
      </c>
      <c r="L1527" s="14">
        <v>0</v>
      </c>
      <c r="M1527" s="14">
        <v>1302.2750920000001</v>
      </c>
      <c r="N1527" s="14">
        <v>0</v>
      </c>
      <c r="O1527" s="14">
        <v>457.36118019999998</v>
      </c>
      <c r="P1527" s="14">
        <v>1857.723058</v>
      </c>
      <c r="Q1527" s="14">
        <v>0</v>
      </c>
      <c r="R1527" s="14">
        <v>6729.6536020000003</v>
      </c>
      <c r="S1527" s="14">
        <v>0</v>
      </c>
      <c r="T1527" s="14">
        <v>1157.63048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1579.9990749999999</v>
      </c>
      <c r="AD1527" s="14">
        <v>1157.63048</v>
      </c>
      <c r="AE1527" s="14">
        <v>0.73267794799999997</v>
      </c>
      <c r="AF1527" s="14" t="e">
        <f t="array" ref="AF1527">TTEST(IF(H1527:R1527&lt;&gt;0,H1527:R1527),IF(S1527:AA1527&lt;&gt;0,S1527:AA1527),2,3)</f>
        <v>#DIV/0!</v>
      </c>
      <c r="AG1527">
        <f t="array" ref="AG1527">AVERAGE(IF(H1527:R1527&lt;&gt;0,H1527:R1527))</f>
        <v>2281.5983191999999</v>
      </c>
      <c r="AH1527">
        <f t="array" ref="AH1527">STDEV(IF(H1527:R1527&lt;&gt;0,H1527:R1527))</f>
        <v>2381.799640973345</v>
      </c>
      <c r="AI1527">
        <f t="shared" si="75"/>
        <v>95.793041528363105</v>
      </c>
    </row>
    <row r="1528" spans="1:35" x14ac:dyDescent="0.2">
      <c r="A1528" s="2" t="s">
        <v>1538</v>
      </c>
      <c r="B1528" s="2">
        <v>68081</v>
      </c>
      <c r="C1528" s="5">
        <v>252</v>
      </c>
      <c r="D1528" s="5">
        <f t="shared" si="73"/>
        <v>17156412</v>
      </c>
      <c r="E1528" s="5">
        <v>252</v>
      </c>
      <c r="F1528" s="5">
        <f t="shared" si="74"/>
        <v>1</v>
      </c>
      <c r="G1528" s="5"/>
      <c r="H1528" s="14">
        <v>0</v>
      </c>
      <c r="I1528" s="14">
        <v>0</v>
      </c>
      <c r="J1528" s="14">
        <v>252.14722789999999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252.14722789999999</v>
      </c>
      <c r="AD1528" s="14" t="e">
        <v>#NUM!</v>
      </c>
      <c r="AE1528" s="14" t="e">
        <v>#NUM!</v>
      </c>
      <c r="AF1528" s="14" t="e">
        <f t="array" ref="AF1528">TTEST(IF(H1528:R1528&lt;&gt;0,H1528:R1528),IF(S1528:AA1528&lt;&gt;0,S1528:AA1528),2,3)</f>
        <v>#DIV/0!</v>
      </c>
      <c r="AG1528">
        <f t="array" ref="AG1528">AVERAGE(IF(H1528:R1528&lt;&gt;0,H1528:R1528))</f>
        <v>252.14722789999999</v>
      </c>
      <c r="AH1528" t="e">
        <f t="array" ref="AH1528">STDEV(IF(H1528:R1528&lt;&gt;0,H1528:R1528))</f>
        <v>#DIV/0!</v>
      </c>
      <c r="AI1528" t="e">
        <f t="shared" si="75"/>
        <v>#DIV/0!</v>
      </c>
    </row>
    <row r="1529" spans="1:35" x14ac:dyDescent="0.2">
      <c r="A1529" s="2" t="s">
        <v>1539</v>
      </c>
      <c r="B1529" s="2">
        <v>26815</v>
      </c>
      <c r="C1529" s="5">
        <v>636</v>
      </c>
      <c r="D1529" s="5">
        <f t="shared" si="73"/>
        <v>17054340</v>
      </c>
      <c r="E1529" s="5">
        <v>636</v>
      </c>
      <c r="F1529" s="5">
        <f t="shared" si="74"/>
        <v>1</v>
      </c>
      <c r="G1529" s="5">
        <v>127</v>
      </c>
      <c r="H1529" s="14">
        <v>0</v>
      </c>
      <c r="I1529" s="14">
        <v>0</v>
      </c>
      <c r="J1529" s="14">
        <v>66.066456720000005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1205.407422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66.066456720000005</v>
      </c>
      <c r="AD1529" s="14">
        <v>1205.407422</v>
      </c>
      <c r="AE1529" s="14">
        <v>18.245377189999999</v>
      </c>
      <c r="AF1529" s="14" t="e">
        <f t="array" ref="AF1529">TTEST(IF(H1529:R1529&lt;&gt;0,H1529:R1529),IF(S1529:AA1529&lt;&gt;0,S1529:AA1529),2,3)</f>
        <v>#DIV/0!</v>
      </c>
      <c r="AG1529">
        <f t="array" ref="AG1529">AVERAGE(IF(H1529:R1529&lt;&gt;0,H1529:R1529))</f>
        <v>66.066456720000005</v>
      </c>
      <c r="AH1529" t="e">
        <f t="array" ref="AH1529">STDEV(IF(H1529:R1529&lt;&gt;0,H1529:R1529))</f>
        <v>#DIV/0!</v>
      </c>
      <c r="AI1529" t="e">
        <f t="shared" si="75"/>
        <v>#DIV/0!</v>
      </c>
    </row>
    <row r="1530" spans="1:35" x14ac:dyDescent="0.2">
      <c r="A1530" s="2" t="s">
        <v>1541</v>
      </c>
      <c r="B1530" s="2">
        <v>11139</v>
      </c>
      <c r="C1530" s="5">
        <v>1520</v>
      </c>
      <c r="D1530" s="5">
        <f t="shared" si="73"/>
        <v>16931280</v>
      </c>
      <c r="E1530" s="5">
        <v>1520</v>
      </c>
      <c r="F1530" s="5">
        <f t="shared" si="74"/>
        <v>1</v>
      </c>
      <c r="G1530" s="5"/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1520</v>
      </c>
      <c r="AC1530" s="14" t="e">
        <v>#NUM!</v>
      </c>
      <c r="AD1530" s="14" t="e">
        <v>#NUM!</v>
      </c>
      <c r="AE1530" s="14" t="e">
        <v>#NUM!</v>
      </c>
      <c r="AF1530" s="14" t="e">
        <f t="array" ref="AF1530">TTEST(IF(H1530:R1530&lt;&gt;0,H1530:R1530),IF(S1530:AA1530&lt;&gt;0,S1530:AA1530),2,3)</f>
        <v>#DIV/0!</v>
      </c>
      <c r="AG1530" t="e">
        <f t="array" ref="AG1530">AVERAGE(IF(H1530:R1530&lt;&gt;0,H1530:R1530))</f>
        <v>#DIV/0!</v>
      </c>
      <c r="AH1530" t="e">
        <f t="array" ref="AH1530">STDEV(IF(H1530:R1530&lt;&gt;0,H1530:R1530))</f>
        <v>#DIV/0!</v>
      </c>
      <c r="AI1530" t="e">
        <f t="shared" si="75"/>
        <v>#DIV/0!</v>
      </c>
    </row>
    <row r="1531" spans="1:35" x14ac:dyDescent="0.2">
      <c r="A1531" s="2" t="s">
        <v>1527</v>
      </c>
      <c r="B1531" s="2">
        <v>11659</v>
      </c>
      <c r="C1531" s="5">
        <v>1575</v>
      </c>
      <c r="D1531" s="5">
        <f t="shared" si="73"/>
        <v>16742324</v>
      </c>
      <c r="E1531" s="5">
        <v>1436</v>
      </c>
      <c r="F1531" s="5">
        <f t="shared" si="74"/>
        <v>1</v>
      </c>
      <c r="G1531" s="5">
        <v>95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1435.7921080000001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3141.4830040000002</v>
      </c>
      <c r="AB1531" s="14">
        <v>149</v>
      </c>
      <c r="AC1531" s="14" t="e">
        <v>#NUM!</v>
      </c>
      <c r="AD1531" s="14">
        <v>2288.6375560000001</v>
      </c>
      <c r="AE1531" s="14" t="e">
        <v>#NUM!</v>
      </c>
      <c r="AF1531" s="14" t="e">
        <f t="array" ref="AF1531">TTEST(IF(H1531:R1531&lt;&gt;0,H1531:R1531),IF(S1531:AA1531&lt;&gt;0,S1531:AA1531),2,3)</f>
        <v>#DIV/0!</v>
      </c>
      <c r="AG1531" t="e">
        <f t="array" ref="AG1531">AVERAGE(IF(H1531:R1531&lt;&gt;0,H1531:R1531))</f>
        <v>#DIV/0!</v>
      </c>
      <c r="AH1531" t="e">
        <f t="array" ref="AH1531">STDEV(IF(H1531:R1531&lt;&gt;0,H1531:R1531))</f>
        <v>#DIV/0!</v>
      </c>
      <c r="AI1531" t="e">
        <f t="shared" si="75"/>
        <v>#DIV/0!</v>
      </c>
    </row>
    <row r="1532" spans="1:35" x14ac:dyDescent="0.2">
      <c r="A1532" s="2" t="s">
        <v>1548</v>
      </c>
      <c r="B1532" s="2">
        <v>13171</v>
      </c>
      <c r="C1532" s="5">
        <v>1233</v>
      </c>
      <c r="D1532" s="5">
        <f t="shared" si="73"/>
        <v>16674486</v>
      </c>
      <c r="E1532" s="5">
        <v>1266</v>
      </c>
      <c r="F1532" s="5">
        <f t="shared" si="74"/>
        <v>1</v>
      </c>
      <c r="G1532" s="5">
        <v>22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1266.29134</v>
      </c>
      <c r="U1532" s="14">
        <v>0</v>
      </c>
      <c r="V1532" s="14">
        <v>0</v>
      </c>
      <c r="W1532" s="14">
        <v>1481.3698019999999</v>
      </c>
      <c r="X1532" s="14">
        <v>0</v>
      </c>
      <c r="Y1532" s="14">
        <v>0</v>
      </c>
      <c r="Z1532" s="14">
        <v>0</v>
      </c>
      <c r="AA1532" s="14">
        <v>0</v>
      </c>
      <c r="AB1532" s="14">
        <v>952</v>
      </c>
      <c r="AC1532" s="14" t="e">
        <v>#NUM!</v>
      </c>
      <c r="AD1532" s="14">
        <v>1373.830571</v>
      </c>
      <c r="AE1532" s="14" t="e">
        <v>#NUM!</v>
      </c>
      <c r="AF1532" s="14" t="e">
        <f t="array" ref="AF1532">TTEST(IF(H1532:R1532&lt;&gt;0,H1532:R1532),IF(S1532:AA1532&lt;&gt;0,S1532:AA1532),2,3)</f>
        <v>#DIV/0!</v>
      </c>
      <c r="AG1532" t="e">
        <f t="array" ref="AG1532">AVERAGE(IF(H1532:R1532&lt;&gt;0,H1532:R1532))</f>
        <v>#DIV/0!</v>
      </c>
      <c r="AH1532" t="e">
        <f t="array" ref="AH1532">STDEV(IF(H1532:R1532&lt;&gt;0,H1532:R1532))</f>
        <v>#DIV/0!</v>
      </c>
      <c r="AI1532" t="e">
        <f t="shared" si="75"/>
        <v>#DIV/0!</v>
      </c>
    </row>
    <row r="1533" spans="1:35" x14ac:dyDescent="0.2">
      <c r="A1533" s="2" t="s">
        <v>1543</v>
      </c>
      <c r="B1533" s="2">
        <v>13503</v>
      </c>
      <c r="C1533" s="5">
        <v>1214</v>
      </c>
      <c r="D1533" s="5">
        <f t="shared" si="73"/>
        <v>16392642</v>
      </c>
      <c r="E1533" s="5">
        <v>1214</v>
      </c>
      <c r="F1533" s="5">
        <f t="shared" si="74"/>
        <v>1</v>
      </c>
      <c r="G1533" s="5"/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1213.8282059999999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 t="e">
        <v>#NUM!</v>
      </c>
      <c r="AD1533" s="14">
        <v>1213.8282059999999</v>
      </c>
      <c r="AE1533" s="14" t="e">
        <v>#NUM!</v>
      </c>
      <c r="AF1533" s="14" t="e">
        <f t="array" ref="AF1533">TTEST(IF(H1533:R1533&lt;&gt;0,H1533:R1533),IF(S1533:AA1533&lt;&gt;0,S1533:AA1533),2,3)</f>
        <v>#DIV/0!</v>
      </c>
      <c r="AG1533" t="e">
        <f t="array" ref="AG1533">AVERAGE(IF(H1533:R1533&lt;&gt;0,H1533:R1533))</f>
        <v>#DIV/0!</v>
      </c>
      <c r="AH1533" t="e">
        <f t="array" ref="AH1533">STDEV(IF(H1533:R1533&lt;&gt;0,H1533:R1533))</f>
        <v>#DIV/0!</v>
      </c>
      <c r="AI1533" t="e">
        <f t="shared" si="75"/>
        <v>#DIV/0!</v>
      </c>
    </row>
    <row r="1534" spans="1:35" x14ac:dyDescent="0.2">
      <c r="A1534" s="2" t="s">
        <v>1544</v>
      </c>
      <c r="B1534" s="2">
        <v>13573</v>
      </c>
      <c r="C1534" s="5">
        <v>1202</v>
      </c>
      <c r="D1534" s="5">
        <f t="shared" si="73"/>
        <v>16314746</v>
      </c>
      <c r="E1534" s="5">
        <v>1202</v>
      </c>
      <c r="F1534" s="5">
        <f t="shared" si="74"/>
        <v>1</v>
      </c>
      <c r="G1534" s="5"/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1202.0423330000001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 t="e">
        <v>#NUM!</v>
      </c>
      <c r="AD1534" s="14">
        <v>1202.0423330000001</v>
      </c>
      <c r="AE1534" s="14" t="e">
        <v>#NUM!</v>
      </c>
      <c r="AF1534" s="14" t="e">
        <f t="array" ref="AF1534">TTEST(IF(H1534:R1534&lt;&gt;0,H1534:R1534),IF(S1534:AA1534&lt;&gt;0,S1534:AA1534),2,3)</f>
        <v>#DIV/0!</v>
      </c>
      <c r="AG1534" t="e">
        <f t="array" ref="AG1534">AVERAGE(IF(H1534:R1534&lt;&gt;0,H1534:R1534))</f>
        <v>#DIV/0!</v>
      </c>
      <c r="AH1534" t="e">
        <f t="array" ref="AH1534">STDEV(IF(H1534:R1534&lt;&gt;0,H1534:R1534))</f>
        <v>#DIV/0!</v>
      </c>
      <c r="AI1534" t="e">
        <f t="shared" si="75"/>
        <v>#DIV/0!</v>
      </c>
    </row>
    <row r="1535" spans="1:35" x14ac:dyDescent="0.2">
      <c r="A1535" s="2" t="s">
        <v>1545</v>
      </c>
      <c r="B1535" s="2">
        <v>14472</v>
      </c>
      <c r="C1535" s="5">
        <v>1126</v>
      </c>
      <c r="D1535" s="5">
        <f t="shared" si="73"/>
        <v>16295472</v>
      </c>
      <c r="E1535" s="5">
        <v>1126</v>
      </c>
      <c r="F1535" s="5">
        <f t="shared" si="74"/>
        <v>1</v>
      </c>
      <c r="G1535" s="5"/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1125.991788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 t="e">
        <v>#NUM!</v>
      </c>
      <c r="AD1535" s="14">
        <v>1125.991788</v>
      </c>
      <c r="AE1535" s="14" t="e">
        <v>#NUM!</v>
      </c>
      <c r="AF1535" s="14" t="e">
        <f t="array" ref="AF1535">TTEST(IF(H1535:R1535&lt;&gt;0,H1535:R1535),IF(S1535:AA1535&lt;&gt;0,S1535:AA1535),2,3)</f>
        <v>#DIV/0!</v>
      </c>
      <c r="AG1535" t="e">
        <f t="array" ref="AG1535">AVERAGE(IF(H1535:R1535&lt;&gt;0,H1535:R1535))</f>
        <v>#DIV/0!</v>
      </c>
      <c r="AH1535" t="e">
        <f t="array" ref="AH1535">STDEV(IF(H1535:R1535&lt;&gt;0,H1535:R1535))</f>
        <v>#DIV/0!</v>
      </c>
      <c r="AI1535" t="e">
        <f t="shared" si="75"/>
        <v>#DIV/0!</v>
      </c>
    </row>
    <row r="1536" spans="1:35" x14ac:dyDescent="0.2">
      <c r="A1536" s="2" t="s">
        <v>1547</v>
      </c>
      <c r="B1536" s="2">
        <v>12841</v>
      </c>
      <c r="C1536" s="5">
        <v>1267</v>
      </c>
      <c r="D1536" s="5">
        <f t="shared" si="73"/>
        <v>16269547</v>
      </c>
      <c r="E1536" s="5">
        <v>1267</v>
      </c>
      <c r="F1536" s="5">
        <f t="shared" si="74"/>
        <v>1</v>
      </c>
      <c r="G1536" s="5"/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1267.1410719999999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 t="e">
        <v>#NUM!</v>
      </c>
      <c r="AD1536" s="14">
        <v>1267.1410719999999</v>
      </c>
      <c r="AE1536" s="14" t="e">
        <v>#NUM!</v>
      </c>
      <c r="AF1536" s="14" t="e">
        <f t="array" ref="AF1536">TTEST(IF(H1536:R1536&lt;&gt;0,H1536:R1536),IF(S1536:AA1536&lt;&gt;0,S1536:AA1536),2,3)</f>
        <v>#DIV/0!</v>
      </c>
      <c r="AG1536" t="e">
        <f t="array" ref="AG1536">AVERAGE(IF(H1536:R1536&lt;&gt;0,H1536:R1536))</f>
        <v>#DIV/0!</v>
      </c>
      <c r="AH1536" t="e">
        <f t="array" ref="AH1536">STDEV(IF(H1536:R1536&lt;&gt;0,H1536:R1536))</f>
        <v>#DIV/0!</v>
      </c>
      <c r="AI1536" t="e">
        <f t="shared" si="75"/>
        <v>#DIV/0!</v>
      </c>
    </row>
    <row r="1537" spans="1:35" x14ac:dyDescent="0.2">
      <c r="A1537" s="2" t="s">
        <v>1549</v>
      </c>
      <c r="B1537" s="2">
        <v>14022</v>
      </c>
      <c r="C1537" s="5">
        <v>1158</v>
      </c>
      <c r="D1537" s="5">
        <f t="shared" si="73"/>
        <v>16237476</v>
      </c>
      <c r="E1537" s="5">
        <v>1158</v>
      </c>
      <c r="F1537" s="5">
        <f t="shared" si="74"/>
        <v>1</v>
      </c>
      <c r="G1537" s="5"/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1157.63048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 t="e">
        <v>#NUM!</v>
      </c>
      <c r="AD1537" s="14">
        <v>1157.63048</v>
      </c>
      <c r="AE1537" s="14" t="e">
        <v>#NUM!</v>
      </c>
      <c r="AF1537" s="14" t="e">
        <f t="array" ref="AF1537">TTEST(IF(H1537:R1537&lt;&gt;0,H1537:R1537),IF(S1537:AA1537&lt;&gt;0,S1537:AA1537),2,3)</f>
        <v>#DIV/0!</v>
      </c>
      <c r="AG1537" t="e">
        <f t="array" ref="AG1537">AVERAGE(IF(H1537:R1537&lt;&gt;0,H1537:R1537))</f>
        <v>#DIV/0!</v>
      </c>
      <c r="AH1537" t="e">
        <f t="array" ref="AH1537">STDEV(IF(H1537:R1537&lt;&gt;0,H1537:R1537))</f>
        <v>#DIV/0!</v>
      </c>
      <c r="AI1537" t="e">
        <f t="shared" si="75"/>
        <v>#DIV/0!</v>
      </c>
    </row>
    <row r="1538" spans="1:35" x14ac:dyDescent="0.2">
      <c r="A1538" s="2" t="s">
        <v>1508</v>
      </c>
      <c r="B1538" s="2">
        <v>15169</v>
      </c>
      <c r="C1538" s="5">
        <v>1394</v>
      </c>
      <c r="D1538" s="5">
        <f t="shared" si="73"/>
        <v>16200492</v>
      </c>
      <c r="E1538" s="5">
        <v>1068</v>
      </c>
      <c r="F1538" s="5">
        <f t="shared" si="74"/>
        <v>1</v>
      </c>
      <c r="G1538" s="5">
        <v>94</v>
      </c>
      <c r="H1538" s="14">
        <v>0</v>
      </c>
      <c r="I1538" s="14">
        <v>3960</v>
      </c>
      <c r="J1538" s="14">
        <v>273.1979935</v>
      </c>
      <c r="K1538" s="14">
        <v>0</v>
      </c>
      <c r="L1538" s="14">
        <v>0</v>
      </c>
      <c r="M1538" s="14">
        <v>927.84622100000001</v>
      </c>
      <c r="N1538" s="14">
        <v>0</v>
      </c>
      <c r="O1538" s="14">
        <v>0</v>
      </c>
      <c r="P1538" s="14">
        <v>753.38664470000003</v>
      </c>
      <c r="Q1538" s="14">
        <v>0</v>
      </c>
      <c r="R1538" s="14">
        <v>1242.1478669999999</v>
      </c>
      <c r="S1538" s="14">
        <v>0</v>
      </c>
      <c r="T1538" s="14">
        <v>1208.7743559999999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927.84622100000001</v>
      </c>
      <c r="AD1538" s="14">
        <v>1208.7743559999999</v>
      </c>
      <c r="AE1538" s="14">
        <v>1.3027744560000001</v>
      </c>
      <c r="AF1538" s="14" t="e">
        <f t="array" ref="AF1538">TTEST(IF(H1538:R1538&lt;&gt;0,H1538:R1538),IF(S1538:AA1538&lt;&gt;0,S1538:AA1538),2,3)</f>
        <v>#DIV/0!</v>
      </c>
      <c r="AG1538">
        <f t="array" ref="AG1538">AVERAGE(IF(H1538:R1538&lt;&gt;0,H1538:R1538))</f>
        <v>1431.3157452399998</v>
      </c>
      <c r="AH1538">
        <f t="array" ref="AH1538">STDEV(IF(H1538:R1538&lt;&gt;0,H1538:R1538))</f>
        <v>1456.3940658799818</v>
      </c>
      <c r="AI1538">
        <f t="shared" si="75"/>
        <v>98.278053912226753</v>
      </c>
    </row>
    <row r="1539" spans="1:35" x14ac:dyDescent="0.2">
      <c r="A1539" s="2" t="s">
        <v>1535</v>
      </c>
      <c r="B1539" s="2">
        <v>7514</v>
      </c>
      <c r="C1539" s="5">
        <v>2339</v>
      </c>
      <c r="D1539" s="5">
        <f t="shared" si="73"/>
        <v>16177642</v>
      </c>
      <c r="E1539" s="5">
        <v>2153</v>
      </c>
      <c r="F1539" s="5">
        <f t="shared" si="74"/>
        <v>1</v>
      </c>
      <c r="G1539" s="5">
        <v>44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1362.1460959999999</v>
      </c>
      <c r="U1539" s="14">
        <v>0</v>
      </c>
      <c r="V1539" s="14">
        <v>2522.3957850000002</v>
      </c>
      <c r="W1539" s="14">
        <v>1782.880177</v>
      </c>
      <c r="X1539" s="14">
        <v>0</v>
      </c>
      <c r="Y1539" s="14">
        <v>0</v>
      </c>
      <c r="Z1539" s="14">
        <v>0</v>
      </c>
      <c r="AA1539" s="14">
        <v>3690.4604760000002</v>
      </c>
      <c r="AB1539" s="14">
        <v>0</v>
      </c>
      <c r="AC1539" s="14" t="e">
        <v>#NUM!</v>
      </c>
      <c r="AD1539" s="14">
        <v>2152.6379809999999</v>
      </c>
      <c r="AE1539" s="14" t="e">
        <v>#NUM!</v>
      </c>
      <c r="AF1539" s="14" t="e">
        <f t="array" ref="AF1539">TTEST(IF(H1539:R1539&lt;&gt;0,H1539:R1539),IF(S1539:AA1539&lt;&gt;0,S1539:AA1539),2,3)</f>
        <v>#DIV/0!</v>
      </c>
      <c r="AG1539" t="e">
        <f t="array" ref="AG1539">AVERAGE(IF(H1539:R1539&lt;&gt;0,H1539:R1539))</f>
        <v>#DIV/0!</v>
      </c>
      <c r="AH1539" t="e">
        <f t="array" ref="AH1539">STDEV(IF(H1539:R1539&lt;&gt;0,H1539:R1539))</f>
        <v>#DIV/0!</v>
      </c>
      <c r="AI1539" t="e">
        <f t="shared" si="75"/>
        <v>#DIV/0!</v>
      </c>
    </row>
    <row r="1540" spans="1:35" x14ac:dyDescent="0.2">
      <c r="A1540" s="2" t="s">
        <v>1550</v>
      </c>
      <c r="B1540" s="2">
        <v>13138</v>
      </c>
      <c r="C1540" s="5">
        <v>1226</v>
      </c>
      <c r="D1540" s="5">
        <f t="shared" si="73"/>
        <v>16107188</v>
      </c>
      <c r="E1540" s="5">
        <v>1226</v>
      </c>
      <c r="F1540" s="5">
        <f t="shared" si="74"/>
        <v>1</v>
      </c>
      <c r="G1540" s="5"/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1225.6365699999999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 t="e">
        <v>#NUM!</v>
      </c>
      <c r="AD1540" s="14">
        <v>1225.6365699999999</v>
      </c>
      <c r="AE1540" s="14" t="e">
        <v>#NUM!</v>
      </c>
      <c r="AF1540" s="14" t="e">
        <f t="array" ref="AF1540">TTEST(IF(H1540:R1540&lt;&gt;0,H1540:R1540),IF(S1540:AA1540&lt;&gt;0,S1540:AA1540),2,3)</f>
        <v>#DIV/0!</v>
      </c>
      <c r="AG1540" t="e">
        <f t="array" ref="AG1540">AVERAGE(IF(H1540:R1540&lt;&gt;0,H1540:R1540))</f>
        <v>#DIV/0!</v>
      </c>
      <c r="AH1540" t="e">
        <f t="array" ref="AH1540">STDEV(IF(H1540:R1540&lt;&gt;0,H1540:R1540))</f>
        <v>#DIV/0!</v>
      </c>
      <c r="AI1540" t="e">
        <f t="shared" si="75"/>
        <v>#DIV/0!</v>
      </c>
    </row>
    <row r="1541" spans="1:35" x14ac:dyDescent="0.2">
      <c r="A1541" s="2" t="s">
        <v>1551</v>
      </c>
      <c r="B1541" s="2">
        <v>11897</v>
      </c>
      <c r="C1541" s="5">
        <v>1347</v>
      </c>
      <c r="D1541" s="5">
        <f t="shared" si="73"/>
        <v>16025259</v>
      </c>
      <c r="E1541" s="5">
        <v>1347</v>
      </c>
      <c r="F1541" s="5">
        <f t="shared" si="74"/>
        <v>1</v>
      </c>
      <c r="G1541" s="5"/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1346.6488099999999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 t="e">
        <v>#NUM!</v>
      </c>
      <c r="AD1541" s="14">
        <v>1346.6488099999999</v>
      </c>
      <c r="AE1541" s="14" t="e">
        <v>#NUM!</v>
      </c>
      <c r="AF1541" s="14" t="e">
        <f t="array" ref="AF1541">TTEST(IF(H1541:R1541&lt;&gt;0,H1541:R1541),IF(S1541:AA1541&lt;&gt;0,S1541:AA1541),2,3)</f>
        <v>#DIV/0!</v>
      </c>
      <c r="AG1541" t="e">
        <f t="array" ref="AG1541">AVERAGE(IF(H1541:R1541&lt;&gt;0,H1541:R1541))</f>
        <v>#DIV/0!</v>
      </c>
      <c r="AH1541" t="e">
        <f t="array" ref="AH1541">STDEV(IF(H1541:R1541&lt;&gt;0,H1541:R1541))</f>
        <v>#DIV/0!</v>
      </c>
      <c r="AI1541" t="e">
        <f t="shared" si="75"/>
        <v>#DIV/0!</v>
      </c>
    </row>
    <row r="1542" spans="1:35" x14ac:dyDescent="0.2">
      <c r="A1542" s="2" t="s">
        <v>1514</v>
      </c>
      <c r="B1542" s="2">
        <v>6650</v>
      </c>
      <c r="C1542" s="5">
        <v>2986</v>
      </c>
      <c r="D1542" s="5">
        <f t="shared" ref="D1542:D1599" si="76">B1542*E1542</f>
        <v>15920100</v>
      </c>
      <c r="E1542" s="5">
        <v>2394</v>
      </c>
      <c r="F1542" s="5">
        <f t="shared" ref="F1542:F1599" si="77">IF(E1542&lt;14993,1,0)</f>
        <v>1</v>
      </c>
      <c r="G1542" s="5">
        <v>68</v>
      </c>
      <c r="H1542" s="14">
        <v>0</v>
      </c>
      <c r="I1542" s="14">
        <v>0</v>
      </c>
      <c r="J1542" s="14">
        <v>373.00096109999998</v>
      </c>
      <c r="K1542" s="14">
        <v>0</v>
      </c>
      <c r="L1542" s="14">
        <v>0</v>
      </c>
      <c r="M1542" s="14">
        <v>0</v>
      </c>
      <c r="N1542" s="14">
        <v>4972.4694840000002</v>
      </c>
      <c r="O1542" s="14">
        <v>2273.7920210000002</v>
      </c>
      <c r="P1542" s="14">
        <v>188.30369659999999</v>
      </c>
      <c r="Q1542" s="14">
        <v>0</v>
      </c>
      <c r="R1542" s="14">
        <v>0</v>
      </c>
      <c r="S1542" s="14">
        <v>2073.47822</v>
      </c>
      <c r="T1542" s="14">
        <v>4366.70129</v>
      </c>
      <c r="U1542" s="14">
        <v>0</v>
      </c>
      <c r="V1542" s="14">
        <v>2459.0003179999999</v>
      </c>
      <c r="W1542" s="14">
        <v>2329.4697099999998</v>
      </c>
      <c r="X1542" s="14">
        <v>0</v>
      </c>
      <c r="Y1542" s="14">
        <v>0</v>
      </c>
      <c r="Z1542" s="14">
        <v>0</v>
      </c>
      <c r="AA1542" s="14">
        <v>4145.7283989999996</v>
      </c>
      <c r="AB1542" s="14">
        <v>6680</v>
      </c>
      <c r="AC1542" s="14">
        <v>1323.396491</v>
      </c>
      <c r="AD1542" s="14">
        <v>2459.0003179999999</v>
      </c>
      <c r="AE1542" s="14">
        <v>1.8580979580000001</v>
      </c>
      <c r="AF1542" s="14">
        <f t="array" ref="AF1542">TTEST(IF(H1542:R1542&lt;&gt;0,H1542:R1542),IF(S1542:AA1542&lt;&gt;0,S1542:AA1542),2,3)</f>
        <v>0.40550532858951543</v>
      </c>
      <c r="AG1542">
        <f t="array" ref="AG1542">AVERAGE(IF(H1542:R1542&lt;&gt;0,H1542:R1542))</f>
        <v>1951.891540675</v>
      </c>
      <c r="AH1542">
        <f t="array" ref="AH1542">STDEV(IF(H1542:R1542&lt;&gt;0,H1542:R1542))</f>
        <v>2223.4094372513237</v>
      </c>
      <c r="AI1542">
        <f t="shared" si="75"/>
        <v>87.788218758665252</v>
      </c>
    </row>
    <row r="1543" spans="1:35" x14ac:dyDescent="0.2">
      <c r="A1543" s="2" t="s">
        <v>1500</v>
      </c>
      <c r="B1543" s="2">
        <v>39841</v>
      </c>
      <c r="C1543" s="5">
        <v>543</v>
      </c>
      <c r="D1543" s="5">
        <f t="shared" si="76"/>
        <v>15777036</v>
      </c>
      <c r="E1543" s="5">
        <v>396</v>
      </c>
      <c r="F1543" s="5">
        <f t="shared" si="77"/>
        <v>1</v>
      </c>
      <c r="G1543" s="5">
        <v>93</v>
      </c>
      <c r="H1543" s="14">
        <v>0</v>
      </c>
      <c r="I1543" s="14">
        <v>0</v>
      </c>
      <c r="J1543" s="14">
        <v>69.79658397</v>
      </c>
      <c r="K1543" s="14">
        <v>0</v>
      </c>
      <c r="L1543" s="14">
        <v>0</v>
      </c>
      <c r="M1543" s="14">
        <v>141.473287</v>
      </c>
      <c r="N1543" s="14">
        <v>0</v>
      </c>
      <c r="O1543" s="14">
        <v>0</v>
      </c>
      <c r="P1543" s="14">
        <v>395.67536890000002</v>
      </c>
      <c r="Q1543" s="14">
        <v>0</v>
      </c>
      <c r="R1543" s="14">
        <v>845.27726359999997</v>
      </c>
      <c r="S1543" s="14">
        <v>0</v>
      </c>
      <c r="T1543" s="14">
        <v>1262.8935309999999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268.57432790000001</v>
      </c>
      <c r="AD1543" s="14">
        <v>1262.8935309999999</v>
      </c>
      <c r="AE1543" s="14">
        <v>4.7022123840000001</v>
      </c>
      <c r="AF1543" s="14" t="e">
        <f t="array" ref="AF1543">TTEST(IF(H1543:R1543&lt;&gt;0,H1543:R1543),IF(S1543:AA1543&lt;&gt;0,S1543:AA1543),2,3)</f>
        <v>#DIV/0!</v>
      </c>
      <c r="AG1543">
        <f t="array" ref="AG1543">AVERAGE(IF(H1543:R1543&lt;&gt;0,H1543:R1543))</f>
        <v>363.0556258675</v>
      </c>
      <c r="AH1543">
        <f t="array" ref="AH1543">STDEV(IF(H1543:R1543&lt;&gt;0,H1543:R1543))</f>
        <v>350.571606611047</v>
      </c>
      <c r="AI1543">
        <f t="shared" si="75"/>
        <v>103.56104687916263</v>
      </c>
    </row>
    <row r="1544" spans="1:35" x14ac:dyDescent="0.2">
      <c r="A1544" s="2" t="s">
        <v>1552</v>
      </c>
      <c r="B1544" s="2">
        <v>13173</v>
      </c>
      <c r="C1544" s="5">
        <v>1193</v>
      </c>
      <c r="D1544" s="5">
        <f t="shared" si="76"/>
        <v>15715389</v>
      </c>
      <c r="E1544" s="5">
        <v>1193</v>
      </c>
      <c r="F1544" s="5">
        <f t="shared" si="77"/>
        <v>1</v>
      </c>
      <c r="G1544" s="5"/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1192.797869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0</v>
      </c>
      <c r="AC1544" s="14" t="e">
        <v>#NUM!</v>
      </c>
      <c r="AD1544" s="14">
        <v>1192.797869</v>
      </c>
      <c r="AE1544" s="14" t="e">
        <v>#NUM!</v>
      </c>
      <c r="AF1544" s="14" t="e">
        <f t="array" ref="AF1544">TTEST(IF(H1544:R1544&lt;&gt;0,H1544:R1544),IF(S1544:AA1544&lt;&gt;0,S1544:AA1544),2,3)</f>
        <v>#DIV/0!</v>
      </c>
      <c r="AG1544" t="e">
        <f t="array" ref="AG1544">AVERAGE(IF(H1544:R1544&lt;&gt;0,H1544:R1544))</f>
        <v>#DIV/0!</v>
      </c>
      <c r="AH1544" t="e">
        <f t="array" ref="AH1544">STDEV(IF(H1544:R1544&lt;&gt;0,H1544:R1544))</f>
        <v>#DIV/0!</v>
      </c>
      <c r="AI1544" t="e">
        <f t="shared" si="75"/>
        <v>#DIV/0!</v>
      </c>
    </row>
    <row r="1545" spans="1:35" x14ac:dyDescent="0.2">
      <c r="A1545" s="2" t="s">
        <v>1384</v>
      </c>
      <c r="B1545" s="2">
        <v>30751</v>
      </c>
      <c r="C1545" s="5">
        <v>1147</v>
      </c>
      <c r="D1545" s="5">
        <f t="shared" si="76"/>
        <v>15560006</v>
      </c>
      <c r="E1545" s="5">
        <v>506</v>
      </c>
      <c r="F1545" s="5">
        <f t="shared" si="77"/>
        <v>1</v>
      </c>
      <c r="G1545" s="5">
        <v>108</v>
      </c>
      <c r="H1545" s="14">
        <v>2961</v>
      </c>
      <c r="I1545" s="14">
        <v>1901</v>
      </c>
      <c r="J1545" s="14">
        <v>26.396488260000002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506.42214239999998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339</v>
      </c>
      <c r="AC1545" s="14">
        <v>1203.7110709999999</v>
      </c>
      <c r="AD1545" s="14" t="e">
        <v>#NUM!</v>
      </c>
      <c r="AE1545" s="14" t="e">
        <v>#NUM!</v>
      </c>
      <c r="AF1545" s="14" t="e">
        <f t="array" ref="AF1545">TTEST(IF(H1545:R1545&lt;&gt;0,H1545:R1545),IF(S1545:AA1545&lt;&gt;0,S1545:AA1545),2,3)</f>
        <v>#DIV/0!</v>
      </c>
      <c r="AG1545">
        <f t="array" ref="AG1545">AVERAGE(IF(H1545:R1545&lt;&gt;0,H1545:R1545))</f>
        <v>1348.704657665</v>
      </c>
      <c r="AH1545">
        <f t="array" ref="AH1545">STDEV(IF(H1545:R1545&lt;&gt;0,H1545:R1545))</f>
        <v>1336.9698508787708</v>
      </c>
      <c r="AI1545">
        <f t="shared" si="75"/>
        <v>100.87771663500985</v>
      </c>
    </row>
    <row r="1546" spans="1:35" x14ac:dyDescent="0.2">
      <c r="A1546" s="2" t="s">
        <v>1553</v>
      </c>
      <c r="B1546" s="2">
        <v>12108</v>
      </c>
      <c r="C1546" s="5">
        <v>1282</v>
      </c>
      <c r="D1546" s="5">
        <f t="shared" si="76"/>
        <v>15522456</v>
      </c>
      <c r="E1546" s="5">
        <v>1282</v>
      </c>
      <c r="F1546" s="5">
        <f t="shared" si="77"/>
        <v>1</v>
      </c>
      <c r="G1546" s="5"/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1281.603584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0</v>
      </c>
      <c r="AC1546" s="14" t="e">
        <v>#NUM!</v>
      </c>
      <c r="AD1546" s="14">
        <v>1281.603584</v>
      </c>
      <c r="AE1546" s="14" t="e">
        <v>#NUM!</v>
      </c>
      <c r="AF1546" s="14" t="e">
        <f t="array" ref="AF1546">TTEST(IF(H1546:R1546&lt;&gt;0,H1546:R1546),IF(S1546:AA1546&lt;&gt;0,S1546:AA1546),2,3)</f>
        <v>#DIV/0!</v>
      </c>
      <c r="AG1546" t="e">
        <f t="array" ref="AG1546">AVERAGE(IF(H1546:R1546&lt;&gt;0,H1546:R1546))</f>
        <v>#DIV/0!</v>
      </c>
      <c r="AH1546" t="e">
        <f t="array" ref="AH1546">STDEV(IF(H1546:R1546&lt;&gt;0,H1546:R1546))</f>
        <v>#DIV/0!</v>
      </c>
      <c r="AI1546" t="e">
        <f t="shared" si="75"/>
        <v>#DIV/0!</v>
      </c>
    </row>
    <row r="1547" spans="1:35" x14ac:dyDescent="0.2">
      <c r="A1547" s="2" t="s">
        <v>1554</v>
      </c>
      <c r="B1547" s="2">
        <v>12515</v>
      </c>
      <c r="C1547" s="5">
        <v>1232</v>
      </c>
      <c r="D1547" s="5">
        <f t="shared" si="76"/>
        <v>15418480</v>
      </c>
      <c r="E1547" s="5">
        <v>1232</v>
      </c>
      <c r="F1547" s="5">
        <f t="shared" si="77"/>
        <v>1</v>
      </c>
      <c r="G1547" s="5"/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1232.394254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 t="e">
        <v>#NUM!</v>
      </c>
      <c r="AD1547" s="14">
        <v>1232.394254</v>
      </c>
      <c r="AE1547" s="14" t="e">
        <v>#NUM!</v>
      </c>
      <c r="AF1547" s="14" t="e">
        <f t="array" ref="AF1547">TTEST(IF(H1547:R1547&lt;&gt;0,H1547:R1547),IF(S1547:AA1547&lt;&gt;0,S1547:AA1547),2,3)</f>
        <v>#DIV/0!</v>
      </c>
      <c r="AG1547" t="e">
        <f t="array" ref="AG1547">AVERAGE(IF(H1547:R1547&lt;&gt;0,H1547:R1547))</f>
        <v>#DIV/0!</v>
      </c>
      <c r="AH1547" t="e">
        <f t="array" ref="AH1547">STDEV(IF(H1547:R1547&lt;&gt;0,H1547:R1547))</f>
        <v>#DIV/0!</v>
      </c>
      <c r="AI1547" t="e">
        <f t="shared" si="75"/>
        <v>#DIV/0!</v>
      </c>
    </row>
    <row r="1548" spans="1:35" x14ac:dyDescent="0.2">
      <c r="A1548" s="2" t="s">
        <v>1555</v>
      </c>
      <c r="B1548" s="2">
        <v>13510</v>
      </c>
      <c r="C1548" s="5">
        <v>1136</v>
      </c>
      <c r="D1548" s="5">
        <f t="shared" si="76"/>
        <v>15347360</v>
      </c>
      <c r="E1548" s="5">
        <v>1136</v>
      </c>
      <c r="F1548" s="5">
        <f t="shared" si="77"/>
        <v>1</v>
      </c>
      <c r="G1548" s="5"/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1135.964356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 t="e">
        <v>#NUM!</v>
      </c>
      <c r="AD1548" s="14">
        <v>1135.964356</v>
      </c>
      <c r="AE1548" s="14" t="e">
        <v>#NUM!</v>
      </c>
      <c r="AF1548" s="14" t="e">
        <f t="array" ref="AF1548">TTEST(IF(H1548:R1548&lt;&gt;0,H1548:R1548),IF(S1548:AA1548&lt;&gt;0,S1548:AA1548),2,3)</f>
        <v>#DIV/0!</v>
      </c>
      <c r="AG1548" t="e">
        <f t="array" ref="AG1548">AVERAGE(IF(H1548:R1548&lt;&gt;0,H1548:R1548))</f>
        <v>#DIV/0!</v>
      </c>
      <c r="AH1548" t="e">
        <f t="array" ref="AH1548">STDEV(IF(H1548:R1548&lt;&gt;0,H1548:R1548))</f>
        <v>#DIV/0!</v>
      </c>
      <c r="AI1548" t="e">
        <f t="shared" si="75"/>
        <v>#DIV/0!</v>
      </c>
    </row>
    <row r="1549" spans="1:35" x14ac:dyDescent="0.2">
      <c r="A1549" s="2" t="s">
        <v>1556</v>
      </c>
      <c r="B1549" s="2">
        <v>62134</v>
      </c>
      <c r="C1549" s="5">
        <v>246</v>
      </c>
      <c r="D1549" s="5">
        <f t="shared" si="76"/>
        <v>15284964</v>
      </c>
      <c r="E1549" s="5">
        <v>246</v>
      </c>
      <c r="F1549" s="5">
        <f t="shared" si="77"/>
        <v>1</v>
      </c>
      <c r="G1549" s="5"/>
      <c r="H1549" s="14">
        <v>0</v>
      </c>
      <c r="I1549" s="14">
        <v>0</v>
      </c>
      <c r="J1549" s="14">
        <v>0</v>
      </c>
      <c r="K1549" s="14">
        <v>0</v>
      </c>
      <c r="L1549" s="14">
        <v>246.47928189999999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246.47928189999999</v>
      </c>
      <c r="AD1549" s="14" t="e">
        <v>#NUM!</v>
      </c>
      <c r="AE1549" s="14" t="e">
        <v>#NUM!</v>
      </c>
      <c r="AF1549" s="14" t="e">
        <f t="array" ref="AF1549">TTEST(IF(H1549:R1549&lt;&gt;0,H1549:R1549),IF(S1549:AA1549&lt;&gt;0,S1549:AA1549),2,3)</f>
        <v>#DIV/0!</v>
      </c>
      <c r="AG1549">
        <f t="array" ref="AG1549">AVERAGE(IF(H1549:R1549&lt;&gt;0,H1549:R1549))</f>
        <v>246.47928189999999</v>
      </c>
      <c r="AH1549" t="e">
        <f t="array" ref="AH1549">STDEV(IF(H1549:R1549&lt;&gt;0,H1549:R1549))</f>
        <v>#DIV/0!</v>
      </c>
      <c r="AI1549" t="e">
        <f t="shared" si="75"/>
        <v>#DIV/0!</v>
      </c>
    </row>
    <row r="1550" spans="1:35" x14ac:dyDescent="0.2">
      <c r="A1550" s="2" t="s">
        <v>1557</v>
      </c>
      <c r="B1550" s="2">
        <v>18334</v>
      </c>
      <c r="C1550" s="5">
        <v>818</v>
      </c>
      <c r="D1550" s="5">
        <f t="shared" si="76"/>
        <v>14997212</v>
      </c>
      <c r="E1550" s="5">
        <v>818</v>
      </c>
      <c r="F1550" s="5">
        <f t="shared" si="77"/>
        <v>1</v>
      </c>
      <c r="G1550" s="5">
        <v>62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457.36118019999998</v>
      </c>
      <c r="P1550" s="14">
        <v>0</v>
      </c>
      <c r="Q1550" s="14">
        <v>0</v>
      </c>
      <c r="R1550" s="14">
        <v>0</v>
      </c>
      <c r="S1550" s="14">
        <v>0</v>
      </c>
      <c r="T1550" s="14">
        <v>1177.7008639999999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457.36118019999998</v>
      </c>
      <c r="AD1550" s="14">
        <v>1177.7008639999999</v>
      </c>
      <c r="AE1550" s="14">
        <v>2.5749908709999998</v>
      </c>
      <c r="AF1550" s="14" t="e">
        <f t="array" ref="AF1550">TTEST(IF(H1550:R1550&lt;&gt;0,H1550:R1550),IF(S1550:AA1550&lt;&gt;0,S1550:AA1550),2,3)</f>
        <v>#DIV/0!</v>
      </c>
      <c r="AG1550">
        <f t="array" ref="AG1550">AVERAGE(IF(H1550:R1550&lt;&gt;0,H1550:R1550))</f>
        <v>457.36118019999998</v>
      </c>
      <c r="AH1550" t="e">
        <f t="array" ref="AH1550">STDEV(IF(H1550:R1550&lt;&gt;0,H1550:R1550))</f>
        <v>#DIV/0!</v>
      </c>
      <c r="AI1550" t="e">
        <f t="shared" si="75"/>
        <v>#DIV/0!</v>
      </c>
    </row>
    <row r="1551" spans="1:35" x14ac:dyDescent="0.2">
      <c r="A1551" s="2" t="s">
        <v>1558</v>
      </c>
      <c r="B1551" s="2">
        <v>11785</v>
      </c>
      <c r="C1551" s="5">
        <v>1272</v>
      </c>
      <c r="D1551" s="5">
        <f t="shared" si="76"/>
        <v>14990520</v>
      </c>
      <c r="E1551" s="5">
        <v>1272</v>
      </c>
      <c r="F1551" s="5">
        <f t="shared" si="77"/>
        <v>1</v>
      </c>
      <c r="G1551" s="5"/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1272.24181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 t="e">
        <v>#NUM!</v>
      </c>
      <c r="AD1551" s="14">
        <v>1272.24181</v>
      </c>
      <c r="AE1551" s="14" t="e">
        <v>#NUM!</v>
      </c>
      <c r="AF1551" s="14" t="e">
        <f t="array" ref="AF1551">TTEST(IF(H1551:R1551&lt;&gt;0,H1551:R1551),IF(S1551:AA1551&lt;&gt;0,S1551:AA1551),2,3)</f>
        <v>#DIV/0!</v>
      </c>
      <c r="AG1551" t="e">
        <f t="array" ref="AG1551">AVERAGE(IF(H1551:R1551&lt;&gt;0,H1551:R1551))</f>
        <v>#DIV/0!</v>
      </c>
      <c r="AH1551" t="e">
        <f t="array" ref="AH1551">STDEV(IF(H1551:R1551&lt;&gt;0,H1551:R1551))</f>
        <v>#DIV/0!</v>
      </c>
      <c r="AI1551" t="e">
        <f t="shared" ref="AI1551:AI1599" si="78">(AG1551/AH1551)*100</f>
        <v>#DIV/0!</v>
      </c>
    </row>
    <row r="1552" spans="1:35" x14ac:dyDescent="0.2">
      <c r="A1552" s="2" t="s">
        <v>1559</v>
      </c>
      <c r="B1552" s="2">
        <v>50891</v>
      </c>
      <c r="C1552" s="5">
        <v>294</v>
      </c>
      <c r="D1552" s="5">
        <f t="shared" si="76"/>
        <v>14961954</v>
      </c>
      <c r="E1552" s="5">
        <v>294</v>
      </c>
      <c r="F1552" s="5">
        <f t="shared" si="77"/>
        <v>1</v>
      </c>
      <c r="G1552" s="5"/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293.50476880000002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293.50476880000002</v>
      </c>
      <c r="AD1552" s="14" t="e">
        <v>#NUM!</v>
      </c>
      <c r="AE1552" s="14" t="e">
        <v>#NUM!</v>
      </c>
      <c r="AF1552" s="14" t="e">
        <f t="array" ref="AF1552">TTEST(IF(H1552:R1552&lt;&gt;0,H1552:R1552),IF(S1552:AA1552&lt;&gt;0,S1552:AA1552),2,3)</f>
        <v>#DIV/0!</v>
      </c>
      <c r="AG1552">
        <f t="array" ref="AG1552">AVERAGE(IF(H1552:R1552&lt;&gt;0,H1552:R1552))</f>
        <v>293.50476880000002</v>
      </c>
      <c r="AH1552" t="e">
        <f t="array" ref="AH1552">STDEV(IF(H1552:R1552&lt;&gt;0,H1552:R1552))</f>
        <v>#DIV/0!</v>
      </c>
      <c r="AI1552" t="e">
        <f t="shared" si="78"/>
        <v>#DIV/0!</v>
      </c>
    </row>
    <row r="1553" spans="1:35" x14ac:dyDescent="0.2">
      <c r="A1553" s="2" t="s">
        <v>1364</v>
      </c>
      <c r="B1553" s="2">
        <v>71845</v>
      </c>
      <c r="C1553" s="5">
        <v>522</v>
      </c>
      <c r="D1553" s="5">
        <f t="shared" si="76"/>
        <v>14800070</v>
      </c>
      <c r="E1553" s="5">
        <v>206</v>
      </c>
      <c r="F1553" s="5">
        <f t="shared" si="77"/>
        <v>1</v>
      </c>
      <c r="G1553" s="5">
        <v>138</v>
      </c>
      <c r="H1553" s="14">
        <v>0</v>
      </c>
      <c r="I1553" s="14">
        <v>0</v>
      </c>
      <c r="J1553" s="14">
        <v>12.804426319999999</v>
      </c>
      <c r="K1553" s="14">
        <v>0</v>
      </c>
      <c r="L1553" s="14">
        <v>0</v>
      </c>
      <c r="M1553" s="14">
        <v>206.0293892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1345.788871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109.4169078</v>
      </c>
      <c r="AD1553" s="14">
        <v>1345.788871</v>
      </c>
      <c r="AE1553" s="14">
        <v>12.2996427</v>
      </c>
      <c r="AF1553" s="14" t="e">
        <f t="array" ref="AF1553">TTEST(IF(H1553:R1553&lt;&gt;0,H1553:R1553),IF(S1553:AA1553&lt;&gt;0,S1553:AA1553),2,3)</f>
        <v>#DIV/0!</v>
      </c>
      <c r="AG1553">
        <f t="array" ref="AG1553">AVERAGE(IF(H1553:R1553&lt;&gt;0,H1553:R1553))</f>
        <v>109.41690776</v>
      </c>
      <c r="AH1553">
        <f t="array" ref="AH1553">STDEV(IF(H1553:R1553&lt;&gt;0,H1553:R1553))</f>
        <v>136.63068154696691</v>
      </c>
      <c r="AI1553">
        <f t="shared" si="78"/>
        <v>80.082238133598011</v>
      </c>
    </row>
    <row r="1554" spans="1:35" x14ac:dyDescent="0.2">
      <c r="A1554" s="2" t="s">
        <v>1561</v>
      </c>
      <c r="B1554" s="2">
        <v>68767</v>
      </c>
      <c r="C1554" s="5">
        <v>207</v>
      </c>
      <c r="D1554" s="5">
        <f t="shared" si="76"/>
        <v>14234769</v>
      </c>
      <c r="E1554" s="5">
        <v>207</v>
      </c>
      <c r="F1554" s="5">
        <f t="shared" si="77"/>
        <v>1</v>
      </c>
      <c r="G1554" s="5">
        <v>129</v>
      </c>
      <c r="H1554" s="14">
        <v>0</v>
      </c>
      <c r="I1554" s="14">
        <v>0</v>
      </c>
      <c r="J1554" s="14">
        <v>17.94754399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396</v>
      </c>
      <c r="AC1554" s="14">
        <v>17.94754399</v>
      </c>
      <c r="AD1554" s="14" t="e">
        <v>#NUM!</v>
      </c>
      <c r="AE1554" s="14" t="e">
        <v>#NUM!</v>
      </c>
      <c r="AF1554" s="14" t="e">
        <f t="array" ref="AF1554">TTEST(IF(H1554:R1554&lt;&gt;0,H1554:R1554),IF(S1554:AA1554&lt;&gt;0,S1554:AA1554),2,3)</f>
        <v>#DIV/0!</v>
      </c>
      <c r="AG1554">
        <f t="array" ref="AG1554">AVERAGE(IF(H1554:R1554&lt;&gt;0,H1554:R1554))</f>
        <v>17.94754399</v>
      </c>
      <c r="AH1554" t="e">
        <f t="array" ref="AH1554">STDEV(IF(H1554:R1554&lt;&gt;0,H1554:R1554))</f>
        <v>#DIV/0!</v>
      </c>
      <c r="AI1554" t="e">
        <f t="shared" si="78"/>
        <v>#DIV/0!</v>
      </c>
    </row>
    <row r="1555" spans="1:35" x14ac:dyDescent="0.2">
      <c r="A1555" s="2" t="s">
        <v>1562</v>
      </c>
      <c r="B1555" s="2">
        <v>65815</v>
      </c>
      <c r="C1555" s="5">
        <v>216</v>
      </c>
      <c r="D1555" s="5">
        <f t="shared" si="76"/>
        <v>14216040</v>
      </c>
      <c r="E1555" s="5">
        <v>216</v>
      </c>
      <c r="F1555" s="5">
        <f t="shared" si="77"/>
        <v>1</v>
      </c>
      <c r="G1555" s="5">
        <v>136</v>
      </c>
      <c r="H1555" s="14">
        <v>425</v>
      </c>
      <c r="I1555" s="14">
        <v>0</v>
      </c>
      <c r="J1555" s="14">
        <v>7.7111929620000002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216.35559649999999</v>
      </c>
      <c r="AD1555" s="14" t="e">
        <v>#NUM!</v>
      </c>
      <c r="AE1555" s="14" t="e">
        <v>#NUM!</v>
      </c>
      <c r="AF1555" s="14" t="e">
        <f t="array" ref="AF1555">TTEST(IF(H1555:R1555&lt;&gt;0,H1555:R1555),IF(S1555:AA1555&lt;&gt;0,S1555:AA1555),2,3)</f>
        <v>#DIV/0!</v>
      </c>
      <c r="AG1555">
        <f t="array" ref="AG1555">AVERAGE(IF(H1555:R1555&lt;&gt;0,H1555:R1555))</f>
        <v>216.35559648099999</v>
      </c>
      <c r="AH1555">
        <f t="array" ref="AH1555">STDEV(IF(H1555:R1555&lt;&gt;0,H1555:R1555))</f>
        <v>295.06774516981454</v>
      </c>
      <c r="AI1555">
        <f t="shared" si="78"/>
        <v>73.324041689641504</v>
      </c>
    </row>
    <row r="1556" spans="1:35" x14ac:dyDescent="0.2">
      <c r="A1556" s="2" t="s">
        <v>1563</v>
      </c>
      <c r="B1556" s="2">
        <v>72855</v>
      </c>
      <c r="C1556" s="5">
        <v>195</v>
      </c>
      <c r="D1556" s="5">
        <f t="shared" si="76"/>
        <v>14206725</v>
      </c>
      <c r="E1556" s="5">
        <v>195</v>
      </c>
      <c r="F1556" s="5">
        <f t="shared" si="77"/>
        <v>1</v>
      </c>
      <c r="G1556" s="5"/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195</v>
      </c>
      <c r="AC1556" s="14" t="e">
        <v>#NUM!</v>
      </c>
      <c r="AD1556" s="14" t="e">
        <v>#NUM!</v>
      </c>
      <c r="AE1556" s="14" t="e">
        <v>#NUM!</v>
      </c>
      <c r="AF1556" s="14" t="e">
        <f t="array" ref="AF1556">TTEST(IF(H1556:R1556&lt;&gt;0,H1556:R1556),IF(S1556:AA1556&lt;&gt;0,S1556:AA1556),2,3)</f>
        <v>#DIV/0!</v>
      </c>
      <c r="AG1556" t="e">
        <f t="array" ref="AG1556">AVERAGE(IF(H1556:R1556&lt;&gt;0,H1556:R1556))</f>
        <v>#DIV/0!</v>
      </c>
      <c r="AH1556" t="e">
        <f t="array" ref="AH1556">STDEV(IF(H1556:R1556&lt;&gt;0,H1556:R1556))</f>
        <v>#DIV/0!</v>
      </c>
      <c r="AI1556" t="e">
        <f t="shared" si="78"/>
        <v>#DIV/0!</v>
      </c>
    </row>
    <row r="1557" spans="1:35" x14ac:dyDescent="0.2">
      <c r="A1557" s="2" t="s">
        <v>1542</v>
      </c>
      <c r="B1557" s="2">
        <v>5966</v>
      </c>
      <c r="C1557" s="5">
        <v>2781</v>
      </c>
      <c r="D1557" s="5">
        <f t="shared" si="76"/>
        <v>14193114</v>
      </c>
      <c r="E1557" s="5">
        <v>2379</v>
      </c>
      <c r="F1557" s="5">
        <f t="shared" si="77"/>
        <v>1</v>
      </c>
      <c r="G1557" s="5">
        <v>56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2273.7824369999998</v>
      </c>
      <c r="T1557" s="14">
        <v>0</v>
      </c>
      <c r="U1557" s="14">
        <v>0</v>
      </c>
      <c r="V1557" s="14">
        <v>0</v>
      </c>
      <c r="W1557" s="14">
        <v>1993.299248</v>
      </c>
      <c r="X1557" s="14">
        <v>3734.8507359999999</v>
      </c>
      <c r="Y1557" s="14">
        <v>0</v>
      </c>
      <c r="Z1557" s="14">
        <v>2484.5145990000001</v>
      </c>
      <c r="AA1557" s="14">
        <v>5341.317129</v>
      </c>
      <c r="AB1557" s="14">
        <v>861</v>
      </c>
      <c r="AC1557" s="14" t="e">
        <v>#NUM!</v>
      </c>
      <c r="AD1557" s="14">
        <v>2484.5145990000001</v>
      </c>
      <c r="AE1557" s="14" t="e">
        <v>#NUM!</v>
      </c>
      <c r="AF1557" s="14" t="e">
        <f t="array" ref="AF1557">TTEST(IF(H1557:R1557&lt;&gt;0,H1557:R1557),IF(S1557:AA1557&lt;&gt;0,S1557:AA1557),2,3)</f>
        <v>#DIV/0!</v>
      </c>
      <c r="AG1557" t="e">
        <f t="array" ref="AG1557">AVERAGE(IF(H1557:R1557&lt;&gt;0,H1557:R1557))</f>
        <v>#DIV/0!</v>
      </c>
      <c r="AH1557" t="e">
        <f t="array" ref="AH1557">STDEV(IF(H1557:R1557&lt;&gt;0,H1557:R1557))</f>
        <v>#DIV/0!</v>
      </c>
      <c r="AI1557" t="e">
        <f t="shared" si="78"/>
        <v>#DIV/0!</v>
      </c>
    </row>
    <row r="1558" spans="1:35" x14ac:dyDescent="0.2">
      <c r="A1558" s="2" t="s">
        <v>1565</v>
      </c>
      <c r="B1558" s="2">
        <v>11963</v>
      </c>
      <c r="C1558" s="5">
        <v>1179</v>
      </c>
      <c r="D1558" s="5">
        <f t="shared" si="76"/>
        <v>14104377</v>
      </c>
      <c r="E1558" s="5">
        <v>1179</v>
      </c>
      <c r="F1558" s="5">
        <f t="shared" si="77"/>
        <v>1</v>
      </c>
      <c r="G1558" s="5"/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1179.376444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 t="e">
        <v>#NUM!</v>
      </c>
      <c r="AD1558" s="14">
        <v>1179.376444</v>
      </c>
      <c r="AE1558" s="14" t="e">
        <v>#NUM!</v>
      </c>
      <c r="AF1558" s="14" t="e">
        <f t="array" ref="AF1558">TTEST(IF(H1558:R1558&lt;&gt;0,H1558:R1558),IF(S1558:AA1558&lt;&gt;0,S1558:AA1558),2,3)</f>
        <v>#DIV/0!</v>
      </c>
      <c r="AG1558" t="e">
        <f t="array" ref="AG1558">AVERAGE(IF(H1558:R1558&lt;&gt;0,H1558:R1558))</f>
        <v>#DIV/0!</v>
      </c>
      <c r="AH1558" t="e">
        <f t="array" ref="AH1558">STDEV(IF(H1558:R1558&lt;&gt;0,H1558:R1558))</f>
        <v>#DIV/0!</v>
      </c>
      <c r="AI1558" t="e">
        <f t="shared" si="78"/>
        <v>#DIV/0!</v>
      </c>
    </row>
    <row r="1559" spans="1:35" x14ac:dyDescent="0.2">
      <c r="A1559" s="2" t="s">
        <v>1481</v>
      </c>
      <c r="B1559" s="2">
        <v>8693</v>
      </c>
      <c r="C1559" s="5">
        <v>2688</v>
      </c>
      <c r="D1559" s="5">
        <f t="shared" si="76"/>
        <v>14030502</v>
      </c>
      <c r="E1559" s="5">
        <v>1614</v>
      </c>
      <c r="F1559" s="5">
        <f t="shared" si="77"/>
        <v>1</v>
      </c>
      <c r="G1559" s="5">
        <v>113</v>
      </c>
      <c r="H1559" s="14">
        <v>0</v>
      </c>
      <c r="I1559" s="14">
        <v>9978</v>
      </c>
      <c r="J1559" s="14">
        <v>1705.5240739999999</v>
      </c>
      <c r="K1559" s="14">
        <v>0</v>
      </c>
      <c r="L1559" s="14">
        <v>383.74019349999998</v>
      </c>
      <c r="M1559" s="14">
        <v>3237.242569</v>
      </c>
      <c r="N1559" s="14">
        <v>0</v>
      </c>
      <c r="O1559" s="14">
        <v>0</v>
      </c>
      <c r="P1559" s="14">
        <v>1858.0671729999999</v>
      </c>
      <c r="Q1559" s="14">
        <v>0</v>
      </c>
      <c r="R1559" s="14">
        <v>0</v>
      </c>
      <c r="S1559" s="14">
        <v>0</v>
      </c>
      <c r="T1559" s="14">
        <v>1505.7904080000001</v>
      </c>
      <c r="U1559" s="14">
        <v>0</v>
      </c>
      <c r="V1559" s="14">
        <v>0</v>
      </c>
      <c r="W1559" s="14">
        <v>1522.205743</v>
      </c>
      <c r="X1559" s="14">
        <v>0</v>
      </c>
      <c r="Y1559" s="14">
        <v>0</v>
      </c>
      <c r="Z1559" s="14">
        <v>0</v>
      </c>
      <c r="AA1559" s="14">
        <v>0</v>
      </c>
      <c r="AB1559" s="14">
        <v>1310</v>
      </c>
      <c r="AC1559" s="14">
        <v>1858.0671729999999</v>
      </c>
      <c r="AD1559" s="14">
        <v>1513.9980760000001</v>
      </c>
      <c r="AE1559" s="14">
        <v>0.814824188</v>
      </c>
      <c r="AF1559" s="14">
        <f t="array" ref="AF1559">TTEST(IF(H1559:R1559&lt;&gt;0,H1559:R1559),IF(S1559:AA1559&lt;&gt;0,S1559:AA1559),2,3)</f>
        <v>0.32160109579691243</v>
      </c>
      <c r="AG1559">
        <f t="array" ref="AG1559">AVERAGE(IF(H1559:R1559&lt;&gt;0,H1559:R1559))</f>
        <v>3432.5148018999998</v>
      </c>
      <c r="AH1559">
        <f t="array" ref="AH1559">STDEV(IF(H1559:R1559&lt;&gt;0,H1559:R1559))</f>
        <v>3795.9819759422567</v>
      </c>
      <c r="AI1559">
        <f t="shared" si="78"/>
        <v>90.424949951137862</v>
      </c>
    </row>
    <row r="1560" spans="1:35" x14ac:dyDescent="0.2">
      <c r="A1560" s="2" t="s">
        <v>1540</v>
      </c>
      <c r="B1560" s="2">
        <v>72250</v>
      </c>
      <c r="C1560" s="5">
        <v>235</v>
      </c>
      <c r="D1560" s="5">
        <f t="shared" si="76"/>
        <v>13944250</v>
      </c>
      <c r="E1560" s="5">
        <v>193</v>
      </c>
      <c r="F1560" s="5">
        <f t="shared" si="77"/>
        <v>1</v>
      </c>
      <c r="G1560" s="5">
        <v>99</v>
      </c>
      <c r="H1560" s="14">
        <v>0</v>
      </c>
      <c r="I1560" s="14">
        <v>0</v>
      </c>
      <c r="J1560" s="14">
        <v>8.7532747739999994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260.25111550000003</v>
      </c>
      <c r="Q1560" s="14">
        <v>0</v>
      </c>
      <c r="R1560" s="14">
        <v>546.67623219999996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125</v>
      </c>
      <c r="AC1560" s="14">
        <v>260.25111550000003</v>
      </c>
      <c r="AD1560" s="14" t="e">
        <v>#NUM!</v>
      </c>
      <c r="AE1560" s="14" t="e">
        <v>#NUM!</v>
      </c>
      <c r="AF1560" s="14" t="e">
        <f t="array" ref="AF1560">TTEST(IF(H1560:R1560&lt;&gt;0,H1560:R1560),IF(S1560:AA1560&lt;&gt;0,S1560:AA1560),2,3)</f>
        <v>#DIV/0!</v>
      </c>
      <c r="AG1560">
        <f t="array" ref="AG1560">AVERAGE(IF(H1560:R1560&lt;&gt;0,H1560:R1560))</f>
        <v>271.89354082466667</v>
      </c>
      <c r="AH1560">
        <f t="array" ref="AH1560">STDEV(IF(H1560:R1560&lt;&gt;0,H1560:R1560))</f>
        <v>269.15039769999208</v>
      </c>
      <c r="AI1560">
        <f t="shared" si="78"/>
        <v>101.01918598230431</v>
      </c>
    </row>
    <row r="1561" spans="1:35" x14ac:dyDescent="0.2">
      <c r="A1561" s="2" t="s">
        <v>1487</v>
      </c>
      <c r="B1561" s="2">
        <v>53729</v>
      </c>
      <c r="C1561" s="5">
        <v>423</v>
      </c>
      <c r="D1561" s="5">
        <f t="shared" si="76"/>
        <v>13915811</v>
      </c>
      <c r="E1561" s="5">
        <v>259</v>
      </c>
      <c r="F1561" s="5">
        <f t="shared" si="77"/>
        <v>1</v>
      </c>
      <c r="G1561" s="5">
        <v>117</v>
      </c>
      <c r="H1561" s="14">
        <v>0</v>
      </c>
      <c r="I1561" s="14">
        <v>0</v>
      </c>
      <c r="J1561" s="14">
        <v>8.4981527719999992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107.5699322</v>
      </c>
      <c r="Q1561" s="14">
        <v>0</v>
      </c>
      <c r="R1561" s="14">
        <v>489.71552980000001</v>
      </c>
      <c r="S1561" s="14">
        <v>0</v>
      </c>
      <c r="T1561" s="14">
        <v>1251.0153319999999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259</v>
      </c>
      <c r="AC1561" s="14">
        <v>107.5699322</v>
      </c>
      <c r="AD1561" s="14">
        <v>1251.0153319999999</v>
      </c>
      <c r="AE1561" s="14">
        <v>11.629786380000001</v>
      </c>
      <c r="AF1561" s="14" t="e">
        <f t="array" ref="AF1561">TTEST(IF(H1561:R1561&lt;&gt;0,H1561:R1561),IF(S1561:AA1561&lt;&gt;0,S1561:AA1561),2,3)</f>
        <v>#DIV/0!</v>
      </c>
      <c r="AG1561">
        <f t="array" ref="AG1561">AVERAGE(IF(H1561:R1561&lt;&gt;0,H1561:R1561))</f>
        <v>201.92787159066665</v>
      </c>
      <c r="AH1561">
        <f t="array" ref="AH1561">STDEV(IF(H1561:R1561&lt;&gt;0,H1561:R1561))</f>
        <v>254.10648660151637</v>
      </c>
      <c r="AI1561">
        <f t="shared" si="78"/>
        <v>79.46584689407203</v>
      </c>
    </row>
    <row r="1562" spans="1:35" x14ac:dyDescent="0.2">
      <c r="A1562" s="2" t="s">
        <v>1566</v>
      </c>
      <c r="B1562" s="2">
        <v>11539</v>
      </c>
      <c r="C1562" s="5">
        <v>1128</v>
      </c>
      <c r="D1562" s="5">
        <f t="shared" si="76"/>
        <v>13015992</v>
      </c>
      <c r="E1562" s="5">
        <v>1128</v>
      </c>
      <c r="F1562" s="5">
        <f t="shared" si="77"/>
        <v>1</v>
      </c>
      <c r="G1562" s="5"/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1127.6526839999999</v>
      </c>
      <c r="U1562" s="14">
        <v>0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 t="e">
        <v>#NUM!</v>
      </c>
      <c r="AD1562" s="14">
        <v>1127.6526839999999</v>
      </c>
      <c r="AE1562" s="14" t="e">
        <v>#NUM!</v>
      </c>
      <c r="AF1562" s="14" t="e">
        <f t="array" ref="AF1562">TTEST(IF(H1562:R1562&lt;&gt;0,H1562:R1562),IF(S1562:AA1562&lt;&gt;0,S1562:AA1562),2,3)</f>
        <v>#DIV/0!</v>
      </c>
      <c r="AG1562" t="e">
        <f t="array" ref="AG1562">AVERAGE(IF(H1562:R1562&lt;&gt;0,H1562:R1562))</f>
        <v>#DIV/0!</v>
      </c>
      <c r="AH1562" t="e">
        <f t="array" ref="AH1562">STDEV(IF(H1562:R1562&lt;&gt;0,H1562:R1562))</f>
        <v>#DIV/0!</v>
      </c>
      <c r="AI1562" t="e">
        <f t="shared" si="78"/>
        <v>#DIV/0!</v>
      </c>
    </row>
    <row r="1563" spans="1:35" x14ac:dyDescent="0.2">
      <c r="A1563" s="2" t="s">
        <v>1567</v>
      </c>
      <c r="B1563" s="2">
        <v>70507</v>
      </c>
      <c r="C1563" s="5">
        <v>182</v>
      </c>
      <c r="D1563" s="5">
        <f t="shared" si="76"/>
        <v>12832274</v>
      </c>
      <c r="E1563" s="5">
        <v>182</v>
      </c>
      <c r="F1563" s="5">
        <f t="shared" si="77"/>
        <v>1</v>
      </c>
      <c r="G1563" s="5">
        <v>121</v>
      </c>
      <c r="H1563" s="14">
        <v>0</v>
      </c>
      <c r="I1563" s="14">
        <v>337</v>
      </c>
      <c r="J1563" s="14">
        <v>26.728873159999999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v>181.8644366</v>
      </c>
      <c r="AD1563" s="14" t="e">
        <v>#NUM!</v>
      </c>
      <c r="AE1563" s="14" t="e">
        <v>#NUM!</v>
      </c>
      <c r="AF1563" s="14" t="e">
        <f t="array" ref="AF1563">TTEST(IF(H1563:R1563&lt;&gt;0,H1563:R1563),IF(S1563:AA1563&lt;&gt;0,S1563:AA1563),2,3)</f>
        <v>#DIV/0!</v>
      </c>
      <c r="AG1563">
        <f t="array" ref="AG1563">AVERAGE(IF(H1563:R1563&lt;&gt;0,H1563:R1563))</f>
        <v>181.86443657999999</v>
      </c>
      <c r="AH1563">
        <f t="array" ref="AH1563">STDEV(IF(H1563:R1563&lt;&gt;0,H1563:R1563))</f>
        <v>219.39481779495543</v>
      </c>
      <c r="AI1563">
        <f t="shared" si="78"/>
        <v>82.893679261817837</v>
      </c>
    </row>
    <row r="1564" spans="1:35" x14ac:dyDescent="0.2">
      <c r="A1564" s="2" t="s">
        <v>1568</v>
      </c>
      <c r="B1564" s="2">
        <v>49493</v>
      </c>
      <c r="C1564" s="5">
        <v>259</v>
      </c>
      <c r="D1564" s="5">
        <f t="shared" si="76"/>
        <v>12818687</v>
      </c>
      <c r="E1564" s="5">
        <v>259</v>
      </c>
      <c r="F1564" s="5">
        <f t="shared" si="77"/>
        <v>1</v>
      </c>
      <c r="G1564" s="5">
        <v>44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179.2156444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339</v>
      </c>
      <c r="AC1564" s="14">
        <v>179.2156444</v>
      </c>
      <c r="AD1564" s="14" t="e">
        <v>#NUM!</v>
      </c>
      <c r="AE1564" s="14" t="e">
        <v>#NUM!</v>
      </c>
      <c r="AF1564" s="14" t="e">
        <f t="array" ref="AF1564">TTEST(IF(H1564:R1564&lt;&gt;0,H1564:R1564),IF(S1564:AA1564&lt;&gt;0,S1564:AA1564),2,3)</f>
        <v>#DIV/0!</v>
      </c>
      <c r="AG1564">
        <f t="array" ref="AG1564">AVERAGE(IF(H1564:R1564&lt;&gt;0,H1564:R1564))</f>
        <v>179.2156444</v>
      </c>
      <c r="AH1564" t="e">
        <f t="array" ref="AH1564">STDEV(IF(H1564:R1564&lt;&gt;0,H1564:R1564))</f>
        <v>#DIV/0!</v>
      </c>
      <c r="AI1564" t="e">
        <f t="shared" si="78"/>
        <v>#DIV/0!</v>
      </c>
    </row>
    <row r="1565" spans="1:35" x14ac:dyDescent="0.2">
      <c r="A1565" s="2" t="s">
        <v>1569</v>
      </c>
      <c r="B1565" s="2">
        <v>42754</v>
      </c>
      <c r="C1565" s="5">
        <v>299</v>
      </c>
      <c r="D1565" s="5">
        <f t="shared" si="76"/>
        <v>12783446</v>
      </c>
      <c r="E1565" s="5">
        <v>299</v>
      </c>
      <c r="F1565" s="5">
        <f t="shared" si="77"/>
        <v>1</v>
      </c>
      <c r="G1565" s="5">
        <v>137</v>
      </c>
      <c r="H1565" s="14">
        <v>0</v>
      </c>
      <c r="I1565" s="14">
        <v>0</v>
      </c>
      <c r="J1565" s="14">
        <v>8.6110969609999994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588.9398175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0</v>
      </c>
      <c r="AC1565" s="14">
        <v>298.77545730000003</v>
      </c>
      <c r="AD1565" s="14" t="e">
        <v>#NUM!</v>
      </c>
      <c r="AE1565" s="14" t="e">
        <v>#NUM!</v>
      </c>
      <c r="AF1565" s="14" t="e">
        <f t="array" ref="AF1565">TTEST(IF(H1565:R1565&lt;&gt;0,H1565:R1565),IF(S1565:AA1565&lt;&gt;0,S1565:AA1565),2,3)</f>
        <v>#DIV/0!</v>
      </c>
      <c r="AG1565">
        <f t="array" ref="AG1565">AVERAGE(IF(H1565:R1565&lt;&gt;0,H1565:R1565))</f>
        <v>298.77545723050002</v>
      </c>
      <c r="AH1565">
        <f t="array" ref="AH1565">STDEV(IF(H1565:R1565&lt;&gt;0,H1565:R1565))</f>
        <v>410.35437361043978</v>
      </c>
      <c r="AI1565">
        <f t="shared" si="78"/>
        <v>72.809131922189636</v>
      </c>
    </row>
    <row r="1566" spans="1:35" x14ac:dyDescent="0.2">
      <c r="A1566" s="2" t="s">
        <v>1536</v>
      </c>
      <c r="B1566" s="2">
        <v>19678</v>
      </c>
      <c r="C1566" s="5">
        <v>892</v>
      </c>
      <c r="D1566" s="5">
        <f t="shared" si="76"/>
        <v>12436496</v>
      </c>
      <c r="E1566" s="5">
        <v>632</v>
      </c>
      <c r="F1566" s="5">
        <f t="shared" si="77"/>
        <v>1</v>
      </c>
      <c r="G1566" s="5">
        <v>83</v>
      </c>
      <c r="H1566" s="14">
        <v>0</v>
      </c>
      <c r="I1566" s="14">
        <v>1925</v>
      </c>
      <c r="J1566" s="14">
        <v>118.2978629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540.60476189999997</v>
      </c>
      <c r="Q1566" s="14">
        <v>0</v>
      </c>
      <c r="R1566" s="14">
        <v>724.20095030000004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1687.56277</v>
      </c>
      <c r="Y1566" s="14">
        <v>0</v>
      </c>
      <c r="Z1566" s="14">
        <v>0</v>
      </c>
      <c r="AA1566" s="14">
        <v>0</v>
      </c>
      <c r="AB1566" s="14">
        <v>358</v>
      </c>
      <c r="AC1566" s="14">
        <v>632.40285610000001</v>
      </c>
      <c r="AD1566" s="14">
        <v>1687.56277</v>
      </c>
      <c r="AE1566" s="14">
        <v>2.6684932770000001</v>
      </c>
      <c r="AF1566" s="14" t="e">
        <f t="array" ref="AF1566">TTEST(IF(H1566:R1566&lt;&gt;0,H1566:R1566),IF(S1566:AA1566&lt;&gt;0,S1566:AA1566),2,3)</f>
        <v>#DIV/0!</v>
      </c>
      <c r="AG1566">
        <f t="array" ref="AG1566">AVERAGE(IF(H1566:R1566&lt;&gt;0,H1566:R1566))</f>
        <v>827.02589377499999</v>
      </c>
      <c r="AH1566">
        <f t="array" ref="AH1566">STDEV(IF(H1566:R1566&lt;&gt;0,H1566:R1566))</f>
        <v>774.6940457311166</v>
      </c>
      <c r="AI1566">
        <f t="shared" si="78"/>
        <v>106.75516332315362</v>
      </c>
    </row>
    <row r="1567" spans="1:35" x14ac:dyDescent="0.2">
      <c r="A1567" s="2" t="s">
        <v>1517</v>
      </c>
      <c r="B1567" s="2">
        <v>38714</v>
      </c>
      <c r="C1567" s="5">
        <v>494</v>
      </c>
      <c r="D1567" s="5">
        <f t="shared" si="76"/>
        <v>11498058</v>
      </c>
      <c r="E1567" s="5">
        <v>297</v>
      </c>
      <c r="F1567" s="5">
        <f t="shared" si="77"/>
        <v>1</v>
      </c>
      <c r="G1567" s="5">
        <v>121</v>
      </c>
      <c r="H1567" s="14">
        <v>0</v>
      </c>
      <c r="I1567" s="14">
        <v>1163</v>
      </c>
      <c r="J1567" s="14">
        <v>21.63134208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297.25224509999998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297.25224509999998</v>
      </c>
      <c r="AD1567" s="14" t="e">
        <v>#NUM!</v>
      </c>
      <c r="AE1567" s="14" t="e">
        <v>#NUM!</v>
      </c>
      <c r="AF1567" s="14" t="e">
        <f t="array" ref="AF1567">TTEST(IF(H1567:R1567&lt;&gt;0,H1567:R1567),IF(S1567:AA1567&lt;&gt;0,S1567:AA1567),2,3)</f>
        <v>#DIV/0!</v>
      </c>
      <c r="AG1567">
        <f t="array" ref="AG1567">AVERAGE(IF(H1567:R1567&lt;&gt;0,H1567:R1567))</f>
        <v>493.96119572666663</v>
      </c>
      <c r="AH1567">
        <f t="array" ref="AH1567">STDEV(IF(H1567:R1567&lt;&gt;0,H1567:R1567))</f>
        <v>595.56814199804944</v>
      </c>
      <c r="AI1567">
        <f t="shared" si="78"/>
        <v>82.939492711865782</v>
      </c>
    </row>
    <row r="1568" spans="1:35" x14ac:dyDescent="0.2">
      <c r="A1568" s="2" t="s">
        <v>1572</v>
      </c>
      <c r="B1568" s="2">
        <v>12596</v>
      </c>
      <c r="C1568" s="5">
        <v>907</v>
      </c>
      <c r="D1568" s="5">
        <f t="shared" si="76"/>
        <v>11424572</v>
      </c>
      <c r="E1568" s="5">
        <v>907</v>
      </c>
      <c r="F1568" s="5">
        <f t="shared" si="77"/>
        <v>1</v>
      </c>
      <c r="G1568" s="5"/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907</v>
      </c>
      <c r="AC1568" s="14" t="e">
        <v>#NUM!</v>
      </c>
      <c r="AD1568" s="14" t="e">
        <v>#NUM!</v>
      </c>
      <c r="AE1568" s="14" t="e">
        <v>#NUM!</v>
      </c>
      <c r="AF1568" s="14" t="e">
        <f t="array" ref="AF1568">TTEST(IF(H1568:R1568&lt;&gt;0,H1568:R1568),IF(S1568:AA1568&lt;&gt;0,S1568:AA1568),2,3)</f>
        <v>#DIV/0!</v>
      </c>
      <c r="AG1568" t="e">
        <f t="array" ref="AG1568">AVERAGE(IF(H1568:R1568&lt;&gt;0,H1568:R1568))</f>
        <v>#DIV/0!</v>
      </c>
      <c r="AH1568" t="e">
        <f t="array" ref="AH1568">STDEV(IF(H1568:R1568&lt;&gt;0,H1568:R1568))</f>
        <v>#DIV/0!</v>
      </c>
      <c r="AI1568" t="e">
        <f t="shared" si="78"/>
        <v>#DIV/0!</v>
      </c>
    </row>
    <row r="1569" spans="1:35" x14ac:dyDescent="0.2">
      <c r="A1569" s="2" t="s">
        <v>1573</v>
      </c>
      <c r="B1569" s="2">
        <v>15482</v>
      </c>
      <c r="C1569" s="5">
        <v>737</v>
      </c>
      <c r="D1569" s="5">
        <f t="shared" si="76"/>
        <v>11410234</v>
      </c>
      <c r="E1569" s="5">
        <v>737</v>
      </c>
      <c r="F1569" s="5">
        <f t="shared" si="77"/>
        <v>1</v>
      </c>
      <c r="G1569" s="5">
        <v>77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336.3406837</v>
      </c>
      <c r="P1569" s="14">
        <v>0</v>
      </c>
      <c r="Q1569" s="14">
        <v>0</v>
      </c>
      <c r="R1569" s="14">
        <v>0</v>
      </c>
      <c r="S1569" s="14">
        <v>0</v>
      </c>
      <c r="T1569" s="14">
        <v>1137.628125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336.3406837</v>
      </c>
      <c r="AD1569" s="14">
        <v>1137.628125</v>
      </c>
      <c r="AE1569" s="14">
        <v>3.3823684749999998</v>
      </c>
      <c r="AF1569" s="14" t="e">
        <f t="array" ref="AF1569">TTEST(IF(H1569:R1569&lt;&gt;0,H1569:R1569),IF(S1569:AA1569&lt;&gt;0,S1569:AA1569),2,3)</f>
        <v>#DIV/0!</v>
      </c>
      <c r="AG1569">
        <f t="array" ref="AG1569">AVERAGE(IF(H1569:R1569&lt;&gt;0,H1569:R1569))</f>
        <v>336.3406837</v>
      </c>
      <c r="AH1569" t="e">
        <f t="array" ref="AH1569">STDEV(IF(H1569:R1569&lt;&gt;0,H1569:R1569))</f>
        <v>#DIV/0!</v>
      </c>
      <c r="AI1569" t="e">
        <f t="shared" si="78"/>
        <v>#DIV/0!</v>
      </c>
    </row>
    <row r="1570" spans="1:35" x14ac:dyDescent="0.2">
      <c r="A1570" s="2" t="s">
        <v>1574</v>
      </c>
      <c r="B1570" s="2">
        <v>68698</v>
      </c>
      <c r="C1570" s="5">
        <v>166</v>
      </c>
      <c r="D1570" s="5">
        <f t="shared" si="76"/>
        <v>11403868</v>
      </c>
      <c r="E1570" s="5">
        <v>166</v>
      </c>
      <c r="F1570" s="5">
        <f t="shared" si="77"/>
        <v>1</v>
      </c>
      <c r="G1570" s="5"/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4">
        <v>0</v>
      </c>
      <c r="AA1570" s="14">
        <v>0</v>
      </c>
      <c r="AB1570" s="14">
        <v>166</v>
      </c>
      <c r="AC1570" s="14" t="e">
        <v>#NUM!</v>
      </c>
      <c r="AD1570" s="14" t="e">
        <v>#NUM!</v>
      </c>
      <c r="AE1570" s="14" t="e">
        <v>#NUM!</v>
      </c>
      <c r="AF1570" s="14" t="e">
        <f t="array" ref="AF1570">TTEST(IF(H1570:R1570&lt;&gt;0,H1570:R1570),IF(S1570:AA1570&lt;&gt;0,S1570:AA1570),2,3)</f>
        <v>#DIV/0!</v>
      </c>
      <c r="AG1570" t="e">
        <f t="array" ref="AG1570">AVERAGE(IF(H1570:R1570&lt;&gt;0,H1570:R1570))</f>
        <v>#DIV/0!</v>
      </c>
      <c r="AH1570" t="e">
        <f t="array" ref="AH1570">STDEV(IF(H1570:R1570&lt;&gt;0,H1570:R1570))</f>
        <v>#DIV/0!</v>
      </c>
      <c r="AI1570" t="e">
        <f t="shared" si="78"/>
        <v>#DIV/0!</v>
      </c>
    </row>
    <row r="1571" spans="1:35" x14ac:dyDescent="0.2">
      <c r="A1571" s="2" t="s">
        <v>1575</v>
      </c>
      <c r="B1571" s="2">
        <v>12045</v>
      </c>
      <c r="C1571" s="5">
        <v>925</v>
      </c>
      <c r="D1571" s="5">
        <f t="shared" si="76"/>
        <v>11141625</v>
      </c>
      <c r="E1571" s="5">
        <v>925</v>
      </c>
      <c r="F1571" s="5">
        <f t="shared" si="77"/>
        <v>1</v>
      </c>
      <c r="G1571" s="5">
        <v>62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1328.6127770000001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521</v>
      </c>
      <c r="AC1571" s="14" t="e">
        <v>#NUM!</v>
      </c>
      <c r="AD1571" s="14">
        <v>1328.6127770000001</v>
      </c>
      <c r="AE1571" s="14" t="e">
        <v>#NUM!</v>
      </c>
      <c r="AF1571" s="14" t="e">
        <f t="array" ref="AF1571">TTEST(IF(H1571:R1571&lt;&gt;0,H1571:R1571),IF(S1571:AA1571&lt;&gt;0,S1571:AA1571),2,3)</f>
        <v>#DIV/0!</v>
      </c>
      <c r="AG1571" t="e">
        <f t="array" ref="AG1571">AVERAGE(IF(H1571:R1571&lt;&gt;0,H1571:R1571))</f>
        <v>#DIV/0!</v>
      </c>
      <c r="AH1571" t="e">
        <f t="array" ref="AH1571">STDEV(IF(H1571:R1571&lt;&gt;0,H1571:R1571))</f>
        <v>#DIV/0!</v>
      </c>
      <c r="AI1571" t="e">
        <f t="shared" si="78"/>
        <v>#DIV/0!</v>
      </c>
    </row>
    <row r="1572" spans="1:35" x14ac:dyDescent="0.2">
      <c r="A1572" s="2" t="s">
        <v>1129</v>
      </c>
      <c r="B1572" s="2">
        <v>9735</v>
      </c>
      <c r="C1572" s="5">
        <v>7076</v>
      </c>
      <c r="D1572" s="5">
        <f t="shared" si="76"/>
        <v>10922670</v>
      </c>
      <c r="E1572" s="5">
        <v>1122</v>
      </c>
      <c r="F1572" s="5">
        <f t="shared" si="77"/>
        <v>1</v>
      </c>
      <c r="G1572" s="5">
        <v>138</v>
      </c>
      <c r="H1572" s="14">
        <v>0</v>
      </c>
      <c r="I1572" s="14">
        <v>23127</v>
      </c>
      <c r="J1572" s="14">
        <v>1122.0346810000001</v>
      </c>
      <c r="K1572" s="14">
        <v>0</v>
      </c>
      <c r="L1572" s="14">
        <v>0</v>
      </c>
      <c r="M1572" s="14">
        <v>438.9723735</v>
      </c>
      <c r="N1572" s="14">
        <v>0</v>
      </c>
      <c r="O1572" s="14">
        <v>0</v>
      </c>
      <c r="P1572" s="14">
        <v>1103.55539</v>
      </c>
      <c r="Q1572" s="14">
        <v>0</v>
      </c>
      <c r="R1572" s="14">
        <v>9590.7678539999997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1122.0346810000001</v>
      </c>
      <c r="AD1572" s="14" t="e">
        <v>#NUM!</v>
      </c>
      <c r="AE1572" s="14" t="e">
        <v>#NUM!</v>
      </c>
      <c r="AF1572" s="14" t="e">
        <f t="array" ref="AF1572">TTEST(IF(H1572:R1572&lt;&gt;0,H1572:R1572),IF(S1572:AA1572&lt;&gt;0,S1572:AA1572),2,3)</f>
        <v>#DIV/0!</v>
      </c>
      <c r="AG1572">
        <f t="array" ref="AG1572">AVERAGE(IF(H1572:R1572&lt;&gt;0,H1572:R1572))</f>
        <v>7076.4660597000011</v>
      </c>
      <c r="AH1572">
        <f t="array" ref="AH1572">STDEV(IF(H1572:R1572&lt;&gt;0,H1572:R1572))</f>
        <v>9735.6123411389817</v>
      </c>
      <c r="AI1572">
        <f t="shared" si="78"/>
        <v>72.686399290957354</v>
      </c>
    </row>
    <row r="1573" spans="1:35" x14ac:dyDescent="0.2">
      <c r="A1573" s="2" t="s">
        <v>1576</v>
      </c>
      <c r="B1573" s="2">
        <v>8690</v>
      </c>
      <c r="C1573" s="5">
        <v>1252</v>
      </c>
      <c r="D1573" s="5">
        <f t="shared" si="76"/>
        <v>10879880</v>
      </c>
      <c r="E1573" s="5">
        <v>1252</v>
      </c>
      <c r="F1573" s="5">
        <f t="shared" si="77"/>
        <v>1</v>
      </c>
      <c r="G1573" s="5"/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1251.8630439999999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 t="e">
        <v>#NUM!</v>
      </c>
      <c r="AD1573" s="14">
        <v>1251.8630439999999</v>
      </c>
      <c r="AE1573" s="14" t="e">
        <v>#NUM!</v>
      </c>
      <c r="AF1573" s="14" t="e">
        <f t="array" ref="AF1573">TTEST(IF(H1573:R1573&lt;&gt;0,H1573:R1573),IF(S1573:AA1573&lt;&gt;0,S1573:AA1573),2,3)</f>
        <v>#DIV/0!</v>
      </c>
      <c r="AG1573" t="e">
        <f t="array" ref="AG1573">AVERAGE(IF(H1573:R1573&lt;&gt;0,H1573:R1573))</f>
        <v>#DIV/0!</v>
      </c>
      <c r="AH1573" t="e">
        <f t="array" ref="AH1573">STDEV(IF(H1573:R1573&lt;&gt;0,H1573:R1573))</f>
        <v>#DIV/0!</v>
      </c>
      <c r="AI1573" t="e">
        <f t="shared" si="78"/>
        <v>#DIV/0!</v>
      </c>
    </row>
    <row r="1574" spans="1:35" x14ac:dyDescent="0.2">
      <c r="A1574" s="2" t="s">
        <v>1360</v>
      </c>
      <c r="B1574" s="2">
        <v>22191</v>
      </c>
      <c r="C1574" s="5">
        <v>1706</v>
      </c>
      <c r="D1574" s="5">
        <f t="shared" si="76"/>
        <v>10784826</v>
      </c>
      <c r="E1574" s="5">
        <v>486</v>
      </c>
      <c r="F1574" s="5">
        <f t="shared" si="77"/>
        <v>1</v>
      </c>
      <c r="G1574" s="5">
        <v>166</v>
      </c>
      <c r="H1574" s="14">
        <v>0</v>
      </c>
      <c r="I1574" s="14">
        <v>6705</v>
      </c>
      <c r="J1574" s="14">
        <v>14.49388409</v>
      </c>
      <c r="K1574" s="14">
        <v>0</v>
      </c>
      <c r="L1574" s="14">
        <v>0</v>
      </c>
      <c r="M1574" s="14">
        <v>175.6473599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1148.4542469999999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486</v>
      </c>
      <c r="AC1574" s="14">
        <v>175.6473599</v>
      </c>
      <c r="AD1574" s="14">
        <v>1148.4542469999999</v>
      </c>
      <c r="AE1574" s="14">
        <v>6.5384088179999997</v>
      </c>
      <c r="AF1574" s="14" t="e">
        <f t="array" ref="AF1574">TTEST(IF(H1574:R1574&lt;&gt;0,H1574:R1574),IF(S1574:AA1574&lt;&gt;0,S1574:AA1574),2,3)</f>
        <v>#DIV/0!</v>
      </c>
      <c r="AG1574">
        <f t="array" ref="AG1574">AVERAGE(IF(H1574:R1574&lt;&gt;0,H1574:R1574))</f>
        <v>2298.3804146633333</v>
      </c>
      <c r="AH1574">
        <f t="array" ref="AH1574">STDEV(IF(H1574:R1574&lt;&gt;0,H1574:R1574))</f>
        <v>3817.0950653731347</v>
      </c>
      <c r="AI1574">
        <f t="shared" si="78"/>
        <v>60.212815643842454</v>
      </c>
    </row>
    <row r="1575" spans="1:35" x14ac:dyDescent="0.2">
      <c r="A1575" s="2" t="s">
        <v>1577</v>
      </c>
      <c r="B1575" s="2">
        <v>27378</v>
      </c>
      <c r="C1575" s="5">
        <v>377</v>
      </c>
      <c r="D1575" s="5">
        <f t="shared" si="76"/>
        <v>10321506</v>
      </c>
      <c r="E1575" s="5">
        <v>377</v>
      </c>
      <c r="F1575" s="5">
        <f t="shared" si="77"/>
        <v>1</v>
      </c>
      <c r="G1575" s="5">
        <v>111</v>
      </c>
      <c r="H1575" s="14">
        <v>0</v>
      </c>
      <c r="I1575" s="14">
        <v>0</v>
      </c>
      <c r="J1575" s="14">
        <v>82.147855289999995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671.83550620000005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376.99168079999998</v>
      </c>
      <c r="AD1575" s="14" t="e">
        <v>#NUM!</v>
      </c>
      <c r="AE1575" s="14" t="e">
        <v>#NUM!</v>
      </c>
      <c r="AF1575" s="14" t="e">
        <f t="array" ref="AF1575">TTEST(IF(H1575:R1575&lt;&gt;0,H1575:R1575),IF(S1575:AA1575&lt;&gt;0,S1575:AA1575),2,3)</f>
        <v>#DIV/0!</v>
      </c>
      <c r="AG1575">
        <f t="array" ref="AG1575">AVERAGE(IF(H1575:R1575&lt;&gt;0,H1575:R1575))</f>
        <v>376.99168074500005</v>
      </c>
      <c r="AH1575">
        <f t="array" ref="AH1575">STDEV(IF(H1575:R1575&lt;&gt;0,H1575:R1575))</f>
        <v>416.97213674042655</v>
      </c>
      <c r="AI1575">
        <f t="shared" si="78"/>
        <v>90.411719999335318</v>
      </c>
    </row>
    <row r="1576" spans="1:35" x14ac:dyDescent="0.2">
      <c r="A1576" s="2" t="s">
        <v>1570</v>
      </c>
      <c r="B1576" s="2">
        <v>26039</v>
      </c>
      <c r="C1576" s="5">
        <v>481</v>
      </c>
      <c r="D1576" s="5">
        <f t="shared" si="76"/>
        <v>9348001</v>
      </c>
      <c r="E1576" s="5">
        <v>359</v>
      </c>
      <c r="F1576" s="5">
        <f t="shared" si="77"/>
        <v>1</v>
      </c>
      <c r="G1576" s="5">
        <v>104</v>
      </c>
      <c r="H1576" s="14">
        <v>0</v>
      </c>
      <c r="I1576" s="14">
        <v>0</v>
      </c>
      <c r="J1576" s="14">
        <v>15.488265289999999</v>
      </c>
      <c r="K1576" s="14">
        <v>368.38962029999999</v>
      </c>
      <c r="L1576" s="14">
        <v>0</v>
      </c>
      <c r="M1576" s="14">
        <v>0</v>
      </c>
      <c r="N1576" s="14">
        <v>0</v>
      </c>
      <c r="O1576" s="14">
        <v>0</v>
      </c>
      <c r="P1576" s="14">
        <v>349.66788150000002</v>
      </c>
      <c r="Q1576" s="14">
        <v>0</v>
      </c>
      <c r="R1576" s="14">
        <v>0</v>
      </c>
      <c r="S1576" s="14">
        <v>0</v>
      </c>
      <c r="T1576" s="14">
        <v>1191.118563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349.66788150000002</v>
      </c>
      <c r="AD1576" s="14">
        <v>1191.118563</v>
      </c>
      <c r="AE1576" s="14">
        <v>3.4064282879999999</v>
      </c>
      <c r="AF1576" s="14" t="e">
        <f t="array" ref="AF1576">TTEST(IF(H1576:R1576&lt;&gt;0,H1576:R1576),IF(S1576:AA1576&lt;&gt;0,S1576:AA1576),2,3)</f>
        <v>#DIV/0!</v>
      </c>
      <c r="AG1576">
        <f t="array" ref="AG1576">AVERAGE(IF(H1576:R1576&lt;&gt;0,H1576:R1576))</f>
        <v>244.51525569666669</v>
      </c>
      <c r="AH1576">
        <f t="array" ref="AH1576">STDEV(IF(H1576:R1576&lt;&gt;0,H1576:R1576))</f>
        <v>198.56396356583787</v>
      </c>
      <c r="AI1576">
        <f t="shared" si="78"/>
        <v>123.14180846596203</v>
      </c>
    </row>
    <row r="1577" spans="1:35" x14ac:dyDescent="0.2">
      <c r="A1577" s="2" t="s">
        <v>1585</v>
      </c>
      <c r="B1577" s="2">
        <v>25940</v>
      </c>
      <c r="C1577" s="5">
        <v>245</v>
      </c>
      <c r="D1577" s="5">
        <f t="shared" si="76"/>
        <v>9079000</v>
      </c>
      <c r="E1577" s="5">
        <v>350</v>
      </c>
      <c r="F1577" s="5">
        <f t="shared" si="77"/>
        <v>1</v>
      </c>
      <c r="G1577" s="5">
        <v>81</v>
      </c>
      <c r="H1577" s="14">
        <v>0</v>
      </c>
      <c r="I1577" s="14">
        <v>0</v>
      </c>
      <c r="J1577" s="14">
        <v>15.488265289999999</v>
      </c>
      <c r="K1577" s="14">
        <v>368.38962029999999</v>
      </c>
      <c r="L1577" s="14">
        <v>0</v>
      </c>
      <c r="M1577" s="14">
        <v>0</v>
      </c>
      <c r="N1577" s="14">
        <v>0</v>
      </c>
      <c r="O1577" s="14">
        <v>0</v>
      </c>
      <c r="P1577" s="14">
        <v>349.66788150000002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349.66788150000002</v>
      </c>
      <c r="AD1577" s="14" t="e">
        <v>#NUM!</v>
      </c>
      <c r="AE1577" s="14" t="e">
        <v>#NUM!</v>
      </c>
      <c r="AF1577" s="14" t="e">
        <f t="array" ref="AF1577">TTEST(IF(H1577:R1577&lt;&gt;0,H1577:R1577),IF(S1577:AA1577&lt;&gt;0,S1577:AA1577),2,3)</f>
        <v>#DIV/0!</v>
      </c>
      <c r="AG1577">
        <f t="array" ref="AG1577">AVERAGE(IF(H1577:R1577&lt;&gt;0,H1577:R1577))</f>
        <v>244.51525569666669</v>
      </c>
      <c r="AH1577">
        <f t="array" ref="AH1577">STDEV(IF(H1577:R1577&lt;&gt;0,H1577:R1577))</f>
        <v>198.56396356583787</v>
      </c>
      <c r="AI1577">
        <f t="shared" si="78"/>
        <v>123.14180846596203</v>
      </c>
    </row>
    <row r="1578" spans="1:35" x14ac:dyDescent="0.2">
      <c r="A1578" s="2" t="s">
        <v>1586</v>
      </c>
      <c r="B1578" s="2">
        <v>25926</v>
      </c>
      <c r="C1578" s="5">
        <v>245</v>
      </c>
      <c r="D1578" s="5">
        <f t="shared" si="76"/>
        <v>9074100</v>
      </c>
      <c r="E1578" s="5">
        <v>350</v>
      </c>
      <c r="F1578" s="5">
        <f t="shared" si="77"/>
        <v>1</v>
      </c>
      <c r="G1578" s="5">
        <v>81</v>
      </c>
      <c r="H1578" s="14">
        <v>0</v>
      </c>
      <c r="I1578" s="14">
        <v>0</v>
      </c>
      <c r="J1578" s="14">
        <v>15.488265289999999</v>
      </c>
      <c r="K1578" s="14">
        <v>368.38962029999999</v>
      </c>
      <c r="L1578" s="14">
        <v>0</v>
      </c>
      <c r="M1578" s="14">
        <v>0</v>
      </c>
      <c r="N1578" s="14">
        <v>0</v>
      </c>
      <c r="O1578" s="14">
        <v>0</v>
      </c>
      <c r="P1578" s="14">
        <v>349.66788150000002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349.66788150000002</v>
      </c>
      <c r="AD1578" s="14" t="e">
        <v>#NUM!</v>
      </c>
      <c r="AE1578" s="14" t="e">
        <v>#NUM!</v>
      </c>
      <c r="AF1578" s="14" t="e">
        <f t="array" ref="AF1578">TTEST(IF(H1578:R1578&lt;&gt;0,H1578:R1578),IF(S1578:AA1578&lt;&gt;0,S1578:AA1578),2,3)</f>
        <v>#DIV/0!</v>
      </c>
      <c r="AG1578">
        <f t="array" ref="AG1578">AVERAGE(IF(H1578:R1578&lt;&gt;0,H1578:R1578))</f>
        <v>244.51525569666669</v>
      </c>
      <c r="AH1578">
        <f t="array" ref="AH1578">STDEV(IF(H1578:R1578&lt;&gt;0,H1578:R1578))</f>
        <v>198.56396356583787</v>
      </c>
      <c r="AI1578">
        <f t="shared" si="78"/>
        <v>123.14180846596203</v>
      </c>
    </row>
    <row r="1579" spans="1:35" x14ac:dyDescent="0.2">
      <c r="A1579" s="2" t="s">
        <v>1578</v>
      </c>
      <c r="B1579" s="2">
        <v>70905</v>
      </c>
      <c r="C1579" s="5">
        <v>120</v>
      </c>
      <c r="D1579" s="5">
        <f t="shared" si="76"/>
        <v>8508600</v>
      </c>
      <c r="E1579" s="5">
        <v>120</v>
      </c>
      <c r="F1579" s="5">
        <f t="shared" si="77"/>
        <v>1</v>
      </c>
      <c r="G1579" s="5"/>
      <c r="H1579" s="14">
        <v>0</v>
      </c>
      <c r="I1579" s="14">
        <v>0</v>
      </c>
      <c r="J1579" s="14">
        <v>120.3475218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120.3475218</v>
      </c>
      <c r="AD1579" s="14" t="e">
        <v>#NUM!</v>
      </c>
      <c r="AE1579" s="14" t="e">
        <v>#NUM!</v>
      </c>
      <c r="AF1579" s="14" t="e">
        <f t="array" ref="AF1579">TTEST(IF(H1579:R1579&lt;&gt;0,H1579:R1579),IF(S1579:AA1579&lt;&gt;0,S1579:AA1579),2,3)</f>
        <v>#DIV/0!</v>
      </c>
      <c r="AG1579">
        <f t="array" ref="AG1579">AVERAGE(IF(H1579:R1579&lt;&gt;0,H1579:R1579))</f>
        <v>120.3475218</v>
      </c>
      <c r="AH1579" t="e">
        <f t="array" ref="AH1579">STDEV(IF(H1579:R1579&lt;&gt;0,H1579:R1579))</f>
        <v>#DIV/0!</v>
      </c>
      <c r="AI1579" t="e">
        <f t="shared" si="78"/>
        <v>#DIV/0!</v>
      </c>
    </row>
    <row r="1580" spans="1:35" x14ac:dyDescent="0.2">
      <c r="A1580" s="2" t="s">
        <v>1579</v>
      </c>
      <c r="B1580" s="2">
        <v>12469</v>
      </c>
      <c r="C1580" s="5">
        <v>623</v>
      </c>
      <c r="D1580" s="5">
        <f t="shared" si="76"/>
        <v>7768187</v>
      </c>
      <c r="E1580" s="5">
        <v>623</v>
      </c>
      <c r="F1580" s="5">
        <f t="shared" si="77"/>
        <v>1</v>
      </c>
      <c r="G1580" s="5"/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623</v>
      </c>
      <c r="AC1580" s="14" t="e">
        <v>#NUM!</v>
      </c>
      <c r="AD1580" s="14" t="e">
        <v>#NUM!</v>
      </c>
      <c r="AE1580" s="14" t="e">
        <v>#NUM!</v>
      </c>
      <c r="AF1580" s="14" t="e">
        <f t="array" ref="AF1580">TTEST(IF(H1580:R1580&lt;&gt;0,H1580:R1580),IF(S1580:AA1580&lt;&gt;0,S1580:AA1580),2,3)</f>
        <v>#DIV/0!</v>
      </c>
      <c r="AG1580" t="e">
        <f t="array" ref="AG1580">AVERAGE(IF(H1580:R1580&lt;&gt;0,H1580:R1580))</f>
        <v>#DIV/0!</v>
      </c>
      <c r="AH1580" t="e">
        <f t="array" ref="AH1580">STDEV(IF(H1580:R1580&lt;&gt;0,H1580:R1580))</f>
        <v>#DIV/0!</v>
      </c>
      <c r="AI1580" t="e">
        <f t="shared" si="78"/>
        <v>#DIV/0!</v>
      </c>
    </row>
    <row r="1581" spans="1:35" x14ac:dyDescent="0.2">
      <c r="A1581" s="2" t="s">
        <v>1580</v>
      </c>
      <c r="B1581" s="2">
        <v>6336</v>
      </c>
      <c r="C1581" s="5">
        <v>1226</v>
      </c>
      <c r="D1581" s="5">
        <f t="shared" si="76"/>
        <v>7767936</v>
      </c>
      <c r="E1581" s="5">
        <v>1226</v>
      </c>
      <c r="F1581" s="5">
        <f t="shared" si="77"/>
        <v>1</v>
      </c>
      <c r="G1581" s="5">
        <v>36</v>
      </c>
      <c r="H1581" s="14">
        <v>0</v>
      </c>
      <c r="I1581" s="14">
        <v>0</v>
      </c>
      <c r="J1581" s="14">
        <v>915.34022370000002</v>
      </c>
      <c r="K1581" s="14">
        <v>0</v>
      </c>
      <c r="L1581" s="14">
        <v>0</v>
      </c>
      <c r="M1581" s="14">
        <v>0</v>
      </c>
      <c r="N1581" s="14">
        <v>0</v>
      </c>
      <c r="O1581" s="14">
        <v>1536.3250370000001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1225.8326300000001</v>
      </c>
      <c r="AD1581" s="14" t="e">
        <v>#NUM!</v>
      </c>
      <c r="AE1581" s="14" t="e">
        <v>#NUM!</v>
      </c>
      <c r="AF1581" s="14" t="e">
        <f t="array" ref="AF1581">TTEST(IF(H1581:R1581&lt;&gt;0,H1581:R1581),IF(S1581:AA1581&lt;&gt;0,S1581:AA1581),2,3)</f>
        <v>#DIV/0!</v>
      </c>
      <c r="AG1581">
        <f t="array" ref="AG1581">AVERAGE(IF(H1581:R1581&lt;&gt;0,H1581:R1581))</f>
        <v>1225.83263035</v>
      </c>
      <c r="AH1581">
        <f t="array" ref="AH1581">STDEV(IF(H1581:R1581&lt;&gt;0,H1581:R1581))</f>
        <v>439.10257249829226</v>
      </c>
      <c r="AI1581">
        <f t="shared" si="78"/>
        <v>279.16771777846219</v>
      </c>
    </row>
    <row r="1582" spans="1:35" x14ac:dyDescent="0.2">
      <c r="A1582" s="2" t="s">
        <v>1581</v>
      </c>
      <c r="B1582" s="2">
        <v>6247</v>
      </c>
      <c r="C1582" s="5">
        <v>1229</v>
      </c>
      <c r="D1582" s="5">
        <f t="shared" si="76"/>
        <v>7677563</v>
      </c>
      <c r="E1582" s="5">
        <v>1229</v>
      </c>
      <c r="F1582" s="5">
        <f t="shared" si="77"/>
        <v>1</v>
      </c>
      <c r="G1582" s="5"/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1229.0145010000001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 t="e">
        <v>#NUM!</v>
      </c>
      <c r="AD1582" s="14">
        <v>1229.0145010000001</v>
      </c>
      <c r="AE1582" s="14" t="e">
        <v>#NUM!</v>
      </c>
      <c r="AF1582" s="14" t="e">
        <f t="array" ref="AF1582">TTEST(IF(H1582:R1582&lt;&gt;0,H1582:R1582),IF(S1582:AA1582&lt;&gt;0,S1582:AA1582),2,3)</f>
        <v>#DIV/0!</v>
      </c>
      <c r="AG1582" t="e">
        <f t="array" ref="AG1582">AVERAGE(IF(H1582:R1582&lt;&gt;0,H1582:R1582))</f>
        <v>#DIV/0!</v>
      </c>
      <c r="AH1582" t="e">
        <f t="array" ref="AH1582">STDEV(IF(H1582:R1582&lt;&gt;0,H1582:R1582))</f>
        <v>#DIV/0!</v>
      </c>
      <c r="AI1582" t="e">
        <f t="shared" si="78"/>
        <v>#DIV/0!</v>
      </c>
    </row>
    <row r="1583" spans="1:35" x14ac:dyDescent="0.2">
      <c r="A1583" s="2" t="s">
        <v>1582</v>
      </c>
      <c r="B1583" s="2">
        <v>75919</v>
      </c>
      <c r="C1583" s="5">
        <v>99</v>
      </c>
      <c r="D1583" s="5">
        <f t="shared" si="76"/>
        <v>7515981</v>
      </c>
      <c r="E1583" s="5">
        <v>99</v>
      </c>
      <c r="F1583" s="5">
        <f t="shared" si="77"/>
        <v>1</v>
      </c>
      <c r="G1583" s="5"/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98.9</v>
      </c>
      <c r="AC1583" s="14" t="e">
        <v>#NUM!</v>
      </c>
      <c r="AD1583" s="14" t="e">
        <v>#NUM!</v>
      </c>
      <c r="AE1583" s="14" t="e">
        <v>#NUM!</v>
      </c>
      <c r="AF1583" s="14" t="e">
        <f t="array" ref="AF1583">TTEST(IF(H1583:R1583&lt;&gt;0,H1583:R1583),IF(S1583:AA1583&lt;&gt;0,S1583:AA1583),2,3)</f>
        <v>#DIV/0!</v>
      </c>
      <c r="AG1583" t="e">
        <f t="array" ref="AG1583">AVERAGE(IF(H1583:R1583&lt;&gt;0,H1583:R1583))</f>
        <v>#DIV/0!</v>
      </c>
      <c r="AH1583" t="e">
        <f t="array" ref="AH1583">STDEV(IF(H1583:R1583&lt;&gt;0,H1583:R1583))</f>
        <v>#DIV/0!</v>
      </c>
      <c r="AI1583" t="e">
        <f t="shared" si="78"/>
        <v>#DIV/0!</v>
      </c>
    </row>
    <row r="1584" spans="1:35" x14ac:dyDescent="0.2">
      <c r="A1584" s="2" t="s">
        <v>1583</v>
      </c>
      <c r="B1584" s="2">
        <v>4086</v>
      </c>
      <c r="C1584" s="5">
        <v>1761</v>
      </c>
      <c r="D1584" s="5">
        <f t="shared" si="76"/>
        <v>7195446</v>
      </c>
      <c r="E1584" s="5">
        <v>1761</v>
      </c>
      <c r="F1584" s="5">
        <f t="shared" si="77"/>
        <v>1</v>
      </c>
      <c r="G1584" s="5"/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1760.532987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1760.532987</v>
      </c>
      <c r="AD1584" s="14" t="e">
        <v>#NUM!</v>
      </c>
      <c r="AE1584" s="14" t="e">
        <v>#NUM!</v>
      </c>
      <c r="AF1584" s="14" t="e">
        <f t="array" ref="AF1584">TTEST(IF(H1584:R1584&lt;&gt;0,H1584:R1584),IF(S1584:AA1584&lt;&gt;0,S1584:AA1584),2,3)</f>
        <v>#DIV/0!</v>
      </c>
      <c r="AG1584">
        <f t="array" ref="AG1584">AVERAGE(IF(H1584:R1584&lt;&gt;0,H1584:R1584))</f>
        <v>1760.532987</v>
      </c>
      <c r="AH1584" t="e">
        <f t="array" ref="AH1584">STDEV(IF(H1584:R1584&lt;&gt;0,H1584:R1584))</f>
        <v>#DIV/0!</v>
      </c>
      <c r="AI1584" t="e">
        <f t="shared" si="78"/>
        <v>#DIV/0!</v>
      </c>
    </row>
    <row r="1585" spans="1:35" x14ac:dyDescent="0.2">
      <c r="A1585" s="2" t="s">
        <v>1584</v>
      </c>
      <c r="B1585" s="2">
        <v>56470</v>
      </c>
      <c r="C1585" s="5">
        <v>125</v>
      </c>
      <c r="D1585" s="5">
        <f t="shared" si="76"/>
        <v>7058750</v>
      </c>
      <c r="E1585" s="5">
        <v>125</v>
      </c>
      <c r="F1585" s="5">
        <f t="shared" si="77"/>
        <v>1</v>
      </c>
      <c r="G1585" s="5"/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125</v>
      </c>
      <c r="AC1585" s="14" t="e">
        <v>#NUM!</v>
      </c>
      <c r="AD1585" s="14" t="e">
        <v>#NUM!</v>
      </c>
      <c r="AE1585" s="14" t="e">
        <v>#NUM!</v>
      </c>
      <c r="AF1585" s="14" t="e">
        <f t="array" ref="AF1585">TTEST(IF(H1585:R1585&lt;&gt;0,H1585:R1585),IF(S1585:AA1585&lt;&gt;0,S1585:AA1585),2,3)</f>
        <v>#DIV/0!</v>
      </c>
      <c r="AG1585" t="e">
        <f t="array" ref="AG1585">AVERAGE(IF(H1585:R1585&lt;&gt;0,H1585:R1585))</f>
        <v>#DIV/0!</v>
      </c>
      <c r="AH1585" t="e">
        <f t="array" ref="AH1585">STDEV(IF(H1585:R1585&lt;&gt;0,H1585:R1585))</f>
        <v>#DIV/0!</v>
      </c>
      <c r="AI1585" t="e">
        <f t="shared" si="78"/>
        <v>#DIV/0!</v>
      </c>
    </row>
    <row r="1586" spans="1:35" x14ac:dyDescent="0.2">
      <c r="A1586" s="2" t="s">
        <v>1564</v>
      </c>
      <c r="B1586" s="2">
        <v>14549</v>
      </c>
      <c r="C1586" s="5">
        <v>976</v>
      </c>
      <c r="D1586" s="5">
        <f t="shared" si="76"/>
        <v>6808932</v>
      </c>
      <c r="E1586" s="5">
        <v>468</v>
      </c>
      <c r="F1586" s="5">
        <f t="shared" si="77"/>
        <v>1</v>
      </c>
      <c r="G1586" s="5">
        <v>120</v>
      </c>
      <c r="H1586" s="14">
        <v>0</v>
      </c>
      <c r="I1586" s="14">
        <v>0</v>
      </c>
      <c r="J1586" s="14">
        <v>146.77638200000001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2314.6413130000001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468</v>
      </c>
      <c r="AC1586" s="14">
        <v>146.77638200000001</v>
      </c>
      <c r="AD1586" s="14">
        <v>2314.6413130000001</v>
      </c>
      <c r="AE1586" s="14">
        <v>15.76984854</v>
      </c>
      <c r="AF1586" s="14" t="e">
        <f t="array" ref="AF1586">TTEST(IF(H1586:R1586&lt;&gt;0,H1586:R1586),IF(S1586:AA1586&lt;&gt;0,S1586:AA1586),2,3)</f>
        <v>#DIV/0!</v>
      </c>
      <c r="AG1586">
        <f t="array" ref="AG1586">AVERAGE(IF(H1586:R1586&lt;&gt;0,H1586:R1586))</f>
        <v>146.77638200000001</v>
      </c>
      <c r="AH1586" t="e">
        <f t="array" ref="AH1586">STDEV(IF(H1586:R1586&lt;&gt;0,H1586:R1586))</f>
        <v>#DIV/0!</v>
      </c>
      <c r="AI1586" t="e">
        <f t="shared" si="78"/>
        <v>#DIV/0!</v>
      </c>
    </row>
    <row r="1587" spans="1:35" x14ac:dyDescent="0.2">
      <c r="A1587" s="2" t="s">
        <v>1587</v>
      </c>
      <c r="B1587" s="2">
        <v>12700</v>
      </c>
      <c r="C1587" s="5">
        <v>498</v>
      </c>
      <c r="D1587" s="5">
        <f t="shared" si="76"/>
        <v>6324600</v>
      </c>
      <c r="E1587" s="5">
        <v>498</v>
      </c>
      <c r="F1587" s="5">
        <f t="shared" si="77"/>
        <v>1</v>
      </c>
      <c r="G1587" s="5"/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497.79099129999997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497.79099129999997</v>
      </c>
      <c r="AD1587" s="14" t="e">
        <v>#NUM!</v>
      </c>
      <c r="AE1587" s="14" t="e">
        <v>#NUM!</v>
      </c>
      <c r="AF1587" s="14" t="e">
        <f t="array" ref="AF1587">TTEST(IF(H1587:R1587&lt;&gt;0,H1587:R1587),IF(S1587:AA1587&lt;&gt;0,S1587:AA1587),2,3)</f>
        <v>#DIV/0!</v>
      </c>
      <c r="AG1587">
        <f t="array" ref="AG1587">AVERAGE(IF(H1587:R1587&lt;&gt;0,H1587:R1587))</f>
        <v>497.79099129999997</v>
      </c>
      <c r="AH1587" t="e">
        <f t="array" ref="AH1587">STDEV(IF(H1587:R1587&lt;&gt;0,H1587:R1587))</f>
        <v>#DIV/0!</v>
      </c>
      <c r="AI1587" t="e">
        <f t="shared" si="78"/>
        <v>#DIV/0!</v>
      </c>
    </row>
    <row r="1588" spans="1:35" x14ac:dyDescent="0.2">
      <c r="A1588" s="2" t="s">
        <v>1472</v>
      </c>
      <c r="B1588" s="2">
        <v>8519</v>
      </c>
      <c r="C1588" s="5">
        <v>2828</v>
      </c>
      <c r="D1588" s="5">
        <f t="shared" si="76"/>
        <v>5418084</v>
      </c>
      <c r="E1588" s="5">
        <v>636</v>
      </c>
      <c r="F1588" s="5">
        <f t="shared" si="77"/>
        <v>1</v>
      </c>
      <c r="G1588" s="5">
        <v>138</v>
      </c>
      <c r="H1588" s="14">
        <v>0</v>
      </c>
      <c r="I1588" s="14">
        <v>7331</v>
      </c>
      <c r="J1588" s="14">
        <v>517.84903129999998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636.49019380000004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636.49019380000004</v>
      </c>
      <c r="AD1588" s="14" t="e">
        <v>#NUM!</v>
      </c>
      <c r="AE1588" s="14" t="e">
        <v>#NUM!</v>
      </c>
      <c r="AF1588" s="14" t="e">
        <f t="array" ref="AF1588">TTEST(IF(H1588:R1588&lt;&gt;0,H1588:R1588),IF(S1588:AA1588&lt;&gt;0,S1588:AA1588),2,3)</f>
        <v>#DIV/0!</v>
      </c>
      <c r="AG1588">
        <f t="array" ref="AG1588">AVERAGE(IF(H1588:R1588&lt;&gt;0,H1588:R1588))</f>
        <v>2828.4464083666667</v>
      </c>
      <c r="AH1588">
        <f t="array" ref="AH1588">STDEV(IF(H1588:R1588&lt;&gt;0,H1588:R1588))</f>
        <v>3899.7769892017554</v>
      </c>
      <c r="AI1588">
        <f t="shared" si="78"/>
        <v>72.528414219542867</v>
      </c>
    </row>
    <row r="1589" spans="1:35" x14ac:dyDescent="0.2">
      <c r="A1589" s="2" t="s">
        <v>1560</v>
      </c>
      <c r="B1589" s="2">
        <v>18904</v>
      </c>
      <c r="C1589" s="5">
        <v>761</v>
      </c>
      <c r="D1589" s="5">
        <f t="shared" si="76"/>
        <v>5406544</v>
      </c>
      <c r="E1589" s="5">
        <v>286</v>
      </c>
      <c r="F1589" s="5">
        <f t="shared" si="77"/>
        <v>1</v>
      </c>
      <c r="G1589" s="5">
        <v>116</v>
      </c>
      <c r="H1589" s="14">
        <v>0</v>
      </c>
      <c r="I1589" s="14">
        <v>0</v>
      </c>
      <c r="J1589" s="14">
        <v>213.80945879999999</v>
      </c>
      <c r="K1589" s="14">
        <v>0</v>
      </c>
      <c r="L1589" s="14">
        <v>0</v>
      </c>
      <c r="M1589" s="14">
        <v>285.5341846</v>
      </c>
      <c r="N1589" s="14">
        <v>0</v>
      </c>
      <c r="O1589" s="14">
        <v>0</v>
      </c>
      <c r="P1589" s="14">
        <v>0</v>
      </c>
      <c r="Q1589" s="14">
        <v>0</v>
      </c>
      <c r="R1589" s="14">
        <v>1783.3491879999999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285.5341846</v>
      </c>
      <c r="AD1589" s="14" t="e">
        <v>#NUM!</v>
      </c>
      <c r="AE1589" s="14" t="e">
        <v>#NUM!</v>
      </c>
      <c r="AF1589" s="14" t="e">
        <f t="array" ref="AF1589">TTEST(IF(H1589:R1589&lt;&gt;0,H1589:R1589),IF(S1589:AA1589&lt;&gt;0,S1589:AA1589),2,3)</f>
        <v>#DIV/0!</v>
      </c>
      <c r="AG1589">
        <f t="array" ref="AG1589">AVERAGE(IF(H1589:R1589&lt;&gt;0,H1589:R1589))</f>
        <v>760.89761046666661</v>
      </c>
      <c r="AH1589">
        <f t="array" ref="AH1589">STDEV(IF(H1589:R1589&lt;&gt;0,H1589:R1589))</f>
        <v>886.19497311431007</v>
      </c>
      <c r="AI1589">
        <f t="shared" si="78"/>
        <v>85.861196864238892</v>
      </c>
    </row>
    <row r="1590" spans="1:35" x14ac:dyDescent="0.2">
      <c r="A1590" s="2" t="s">
        <v>1588</v>
      </c>
      <c r="B1590" s="2">
        <v>7986</v>
      </c>
      <c r="C1590" s="5">
        <v>675</v>
      </c>
      <c r="D1590" s="5">
        <f t="shared" si="76"/>
        <v>5390550</v>
      </c>
      <c r="E1590" s="5">
        <v>675</v>
      </c>
      <c r="F1590" s="5">
        <f t="shared" si="77"/>
        <v>1</v>
      </c>
      <c r="G1590" s="5">
        <v>121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1251.0153319999999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98.9</v>
      </c>
      <c r="AC1590" s="14" t="e">
        <v>#NUM!</v>
      </c>
      <c r="AD1590" s="14">
        <v>1251.0153319999999</v>
      </c>
      <c r="AE1590" s="14" t="e">
        <v>#NUM!</v>
      </c>
      <c r="AF1590" s="14" t="e">
        <f t="array" ref="AF1590">TTEST(IF(H1590:R1590&lt;&gt;0,H1590:R1590),IF(S1590:AA1590&lt;&gt;0,S1590:AA1590),2,3)</f>
        <v>#DIV/0!</v>
      </c>
      <c r="AG1590" t="e">
        <f t="array" ref="AG1590">AVERAGE(IF(H1590:R1590&lt;&gt;0,H1590:R1590))</f>
        <v>#DIV/0!</v>
      </c>
      <c r="AH1590" t="e">
        <f t="array" ref="AH1590">STDEV(IF(H1590:R1590&lt;&gt;0,H1590:R1590))</f>
        <v>#DIV/0!</v>
      </c>
      <c r="AI1590" t="e">
        <f t="shared" si="78"/>
        <v>#DIV/0!</v>
      </c>
    </row>
    <row r="1591" spans="1:35" x14ac:dyDescent="0.2">
      <c r="A1591" s="2" t="s">
        <v>1571</v>
      </c>
      <c r="B1591" s="2">
        <v>25132</v>
      </c>
      <c r="C1591" s="5">
        <v>479</v>
      </c>
      <c r="D1591" s="5">
        <f t="shared" si="76"/>
        <v>4900740</v>
      </c>
      <c r="E1591" s="5">
        <v>195</v>
      </c>
      <c r="F1591" s="5">
        <f t="shared" si="77"/>
        <v>1</v>
      </c>
      <c r="G1591" s="5">
        <v>136</v>
      </c>
      <c r="H1591" s="14">
        <v>0</v>
      </c>
      <c r="I1591" s="14">
        <v>0</v>
      </c>
      <c r="J1591" s="14">
        <v>19.446802900000002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1222.2604650000001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195</v>
      </c>
      <c r="AC1591" s="14">
        <v>19.446802900000002</v>
      </c>
      <c r="AD1591" s="14">
        <v>1222.2604650000001</v>
      </c>
      <c r="AE1591" s="14">
        <v>62.85148624</v>
      </c>
      <c r="AF1591" s="14" t="e">
        <f t="array" ref="AF1591">TTEST(IF(H1591:R1591&lt;&gt;0,H1591:R1591),IF(S1591:AA1591&lt;&gt;0,S1591:AA1591),2,3)</f>
        <v>#DIV/0!</v>
      </c>
      <c r="AG1591">
        <f t="array" ref="AG1591">AVERAGE(IF(H1591:R1591&lt;&gt;0,H1591:R1591))</f>
        <v>19.446802900000002</v>
      </c>
      <c r="AH1591" t="e">
        <f t="array" ref="AH1591">STDEV(IF(H1591:R1591&lt;&gt;0,H1591:R1591))</f>
        <v>#DIV/0!</v>
      </c>
      <c r="AI1591" t="e">
        <f t="shared" si="78"/>
        <v>#DIV/0!</v>
      </c>
    </row>
    <row r="1592" spans="1:35" x14ac:dyDescent="0.2">
      <c r="A1592" s="2" t="s">
        <v>1209</v>
      </c>
      <c r="B1592" s="2">
        <v>9103</v>
      </c>
      <c r="C1592" s="5">
        <v>6252</v>
      </c>
      <c r="D1592" s="5">
        <f t="shared" si="76"/>
        <v>4342131</v>
      </c>
      <c r="E1592" s="5">
        <v>477</v>
      </c>
      <c r="F1592" s="5">
        <f t="shared" si="77"/>
        <v>1</v>
      </c>
      <c r="G1592" s="5">
        <v>163</v>
      </c>
      <c r="H1592" s="14">
        <v>0</v>
      </c>
      <c r="I1592" s="14">
        <v>18055</v>
      </c>
      <c r="J1592" s="14">
        <v>225.39928850000001</v>
      </c>
      <c r="K1592" s="14">
        <v>0</v>
      </c>
      <c r="L1592" s="14">
        <v>0</v>
      </c>
      <c r="M1592" s="14">
        <v>476.57551160000003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476.57551160000003</v>
      </c>
      <c r="AD1592" s="14" t="e">
        <v>#NUM!</v>
      </c>
      <c r="AE1592" s="14" t="e">
        <v>#NUM!</v>
      </c>
      <c r="AF1592" s="14" t="e">
        <f t="array" ref="AF1592">TTEST(IF(H1592:R1592&lt;&gt;0,H1592:R1592),IF(S1592:AA1592&lt;&gt;0,S1592:AA1592),2,3)</f>
        <v>#DIV/0!</v>
      </c>
      <c r="AG1592">
        <f t="array" ref="AG1592">AVERAGE(IF(H1592:R1592&lt;&gt;0,H1592:R1592))</f>
        <v>6252.3249333666672</v>
      </c>
      <c r="AH1592">
        <f t="array" ref="AH1592">STDEV(IF(H1592:R1592&lt;&gt;0,H1592:R1592))</f>
        <v>10222.187946822285</v>
      </c>
      <c r="AI1592">
        <f t="shared" si="78"/>
        <v>61.164253346665312</v>
      </c>
    </row>
    <row r="1593" spans="1:35" x14ac:dyDescent="0.2">
      <c r="A1593" s="2" t="s">
        <v>1589</v>
      </c>
      <c r="B1593" s="2">
        <v>13882</v>
      </c>
      <c r="C1593" s="5">
        <v>176</v>
      </c>
      <c r="D1593" s="5">
        <f t="shared" si="76"/>
        <v>2443232</v>
      </c>
      <c r="E1593" s="5">
        <v>176</v>
      </c>
      <c r="F1593" s="5">
        <f t="shared" si="77"/>
        <v>1</v>
      </c>
      <c r="G1593" s="5"/>
      <c r="H1593" s="14">
        <v>0</v>
      </c>
      <c r="I1593" s="14">
        <v>0</v>
      </c>
      <c r="J1593" s="14">
        <v>175.77689939999999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175.77689939999999</v>
      </c>
      <c r="AD1593" s="14" t="e">
        <v>#NUM!</v>
      </c>
      <c r="AE1593" s="14" t="e">
        <v>#NUM!</v>
      </c>
      <c r="AF1593" s="14" t="e">
        <f t="array" ref="AF1593">TTEST(IF(H1593:R1593&lt;&gt;0,H1593:R1593),IF(S1593:AA1593&lt;&gt;0,S1593:AA1593),2,3)</f>
        <v>#DIV/0!</v>
      </c>
      <c r="AG1593">
        <f t="array" ref="AG1593">AVERAGE(IF(H1593:R1593&lt;&gt;0,H1593:R1593))</f>
        <v>175.77689939999999</v>
      </c>
      <c r="AH1593" t="e">
        <f t="array" ref="AH1593">STDEV(IF(H1593:R1593&lt;&gt;0,H1593:R1593))</f>
        <v>#DIV/0!</v>
      </c>
      <c r="AI1593" t="e">
        <f t="shared" si="78"/>
        <v>#DIV/0!</v>
      </c>
    </row>
    <row r="1594" spans="1:35" x14ac:dyDescent="0.2">
      <c r="A1594" s="2" t="s">
        <v>1590</v>
      </c>
      <c r="B1594" s="2">
        <v>35905</v>
      </c>
      <c r="C1594" s="5">
        <v>58</v>
      </c>
      <c r="D1594" s="5">
        <f t="shared" si="76"/>
        <v>2082490</v>
      </c>
      <c r="E1594" s="5">
        <v>58</v>
      </c>
      <c r="F1594" s="5">
        <f t="shared" si="77"/>
        <v>1</v>
      </c>
      <c r="G1594" s="5"/>
      <c r="H1594" s="14">
        <v>0</v>
      </c>
      <c r="I1594" s="14">
        <v>0</v>
      </c>
      <c r="J1594" s="14">
        <v>0</v>
      </c>
      <c r="K1594" s="14">
        <v>0</v>
      </c>
      <c r="L1594" s="14">
        <v>58.410894239999998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58.410894239999998</v>
      </c>
      <c r="AD1594" s="14" t="e">
        <v>#NUM!</v>
      </c>
      <c r="AE1594" s="14" t="e">
        <v>#NUM!</v>
      </c>
      <c r="AF1594" s="14" t="e">
        <f t="array" ref="AF1594">TTEST(IF(H1594:R1594&lt;&gt;0,H1594:R1594),IF(S1594:AA1594&lt;&gt;0,S1594:AA1594),2,3)</f>
        <v>#DIV/0!</v>
      </c>
      <c r="AG1594">
        <f t="array" ref="AG1594">AVERAGE(IF(H1594:R1594&lt;&gt;0,H1594:R1594))</f>
        <v>58.410894239999998</v>
      </c>
      <c r="AH1594" t="e">
        <f t="array" ref="AH1594">STDEV(IF(H1594:R1594&lt;&gt;0,H1594:R1594))</f>
        <v>#DIV/0!</v>
      </c>
      <c r="AI1594" t="e">
        <f t="shared" si="78"/>
        <v>#DIV/0!</v>
      </c>
    </row>
    <row r="1595" spans="1:35" x14ac:dyDescent="0.2">
      <c r="A1595" s="2" t="s">
        <v>1591</v>
      </c>
      <c r="B1595" s="2">
        <v>69662</v>
      </c>
      <c r="C1595" s="5">
        <v>18</v>
      </c>
      <c r="D1595" s="5">
        <f t="shared" si="76"/>
        <v>1253916</v>
      </c>
      <c r="E1595" s="5">
        <v>18</v>
      </c>
      <c r="F1595" s="5">
        <f t="shared" si="77"/>
        <v>1</v>
      </c>
      <c r="G1595" s="5"/>
      <c r="H1595" s="14">
        <v>0</v>
      </c>
      <c r="I1595" s="14">
        <v>0</v>
      </c>
      <c r="J1595" s="14">
        <v>17.755061860000001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17.755061860000001</v>
      </c>
      <c r="AD1595" s="14" t="e">
        <v>#NUM!</v>
      </c>
      <c r="AE1595" s="14" t="e">
        <v>#NUM!</v>
      </c>
      <c r="AF1595" s="14" t="e">
        <f t="array" ref="AF1595">TTEST(IF(H1595:R1595&lt;&gt;0,H1595:R1595),IF(S1595:AA1595&lt;&gt;0,S1595:AA1595),2,3)</f>
        <v>#DIV/0!</v>
      </c>
      <c r="AG1595">
        <f t="array" ref="AG1595">AVERAGE(IF(H1595:R1595&lt;&gt;0,H1595:R1595))</f>
        <v>17.755061860000001</v>
      </c>
      <c r="AH1595" t="e">
        <f t="array" ref="AH1595">STDEV(IF(H1595:R1595&lt;&gt;0,H1595:R1595))</f>
        <v>#DIV/0!</v>
      </c>
      <c r="AI1595" t="e">
        <f t="shared" si="78"/>
        <v>#DIV/0!</v>
      </c>
    </row>
    <row r="1596" spans="1:35" x14ac:dyDescent="0.2">
      <c r="A1596" s="2" t="s">
        <v>1592</v>
      </c>
      <c r="B1596" s="2">
        <v>50287</v>
      </c>
      <c r="C1596" s="5">
        <v>15</v>
      </c>
      <c r="D1596" s="5">
        <f t="shared" si="76"/>
        <v>754305</v>
      </c>
      <c r="E1596" s="5">
        <v>15</v>
      </c>
      <c r="F1596" s="5">
        <f t="shared" si="77"/>
        <v>1</v>
      </c>
      <c r="G1596" s="5"/>
      <c r="H1596" s="14">
        <v>0</v>
      </c>
      <c r="I1596" s="14">
        <v>0</v>
      </c>
      <c r="J1596" s="14">
        <v>15.346571259999999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15.346571259999999</v>
      </c>
      <c r="AD1596" s="14" t="e">
        <v>#NUM!</v>
      </c>
      <c r="AE1596" s="14" t="e">
        <v>#NUM!</v>
      </c>
      <c r="AF1596" s="14" t="e">
        <f t="array" ref="AF1596">TTEST(IF(H1596:R1596&lt;&gt;0,H1596:R1596),IF(S1596:AA1596&lt;&gt;0,S1596:AA1596),2,3)</f>
        <v>#DIV/0!</v>
      </c>
      <c r="AG1596">
        <f t="array" ref="AG1596">AVERAGE(IF(H1596:R1596&lt;&gt;0,H1596:R1596))</f>
        <v>15.346571259999999</v>
      </c>
      <c r="AH1596" t="e">
        <f t="array" ref="AH1596">STDEV(IF(H1596:R1596&lt;&gt;0,H1596:R1596))</f>
        <v>#DIV/0!</v>
      </c>
      <c r="AI1596" t="e">
        <f t="shared" si="78"/>
        <v>#DIV/0!</v>
      </c>
    </row>
    <row r="1597" spans="1:35" x14ac:dyDescent="0.2">
      <c r="A1597" s="2" t="s">
        <v>1593</v>
      </c>
      <c r="B1597" s="2">
        <v>77407</v>
      </c>
      <c r="C1597" s="5">
        <v>4</v>
      </c>
      <c r="D1597" s="5">
        <f t="shared" si="76"/>
        <v>309628</v>
      </c>
      <c r="E1597" s="5">
        <v>4</v>
      </c>
      <c r="F1597" s="5">
        <f t="shared" si="77"/>
        <v>1</v>
      </c>
      <c r="G1597" s="5"/>
      <c r="H1597" s="14">
        <v>0</v>
      </c>
      <c r="I1597" s="14">
        <v>0</v>
      </c>
      <c r="J1597" s="14">
        <v>3.8042278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3.8042278</v>
      </c>
      <c r="AD1597" s="14" t="e">
        <v>#NUM!</v>
      </c>
      <c r="AE1597" s="14" t="e">
        <v>#NUM!</v>
      </c>
      <c r="AF1597" s="14" t="e">
        <f t="array" ref="AF1597">TTEST(IF(H1597:R1597&lt;&gt;0,H1597:R1597),IF(S1597:AA1597&lt;&gt;0,S1597:AA1597),2,3)</f>
        <v>#DIV/0!</v>
      </c>
      <c r="AG1597">
        <f t="array" ref="AG1597">AVERAGE(IF(H1597:R1597&lt;&gt;0,H1597:R1597))</f>
        <v>3.8042278</v>
      </c>
      <c r="AH1597" t="e">
        <f t="array" ref="AH1597">STDEV(IF(H1597:R1597&lt;&gt;0,H1597:R1597))</f>
        <v>#DIV/0!</v>
      </c>
      <c r="AI1597" t="e">
        <f t="shared" si="78"/>
        <v>#DIV/0!</v>
      </c>
    </row>
    <row r="1598" spans="1:35" x14ac:dyDescent="0.2">
      <c r="A1598" s="2" t="s">
        <v>1594</v>
      </c>
      <c r="B1598" s="2">
        <v>33018</v>
      </c>
      <c r="C1598" s="5">
        <v>8</v>
      </c>
      <c r="D1598" s="5">
        <f t="shared" si="76"/>
        <v>264144</v>
      </c>
      <c r="E1598" s="5">
        <v>8</v>
      </c>
      <c r="F1598" s="5">
        <f t="shared" si="77"/>
        <v>1</v>
      </c>
      <c r="G1598" s="5"/>
      <c r="H1598" s="14">
        <v>0</v>
      </c>
      <c r="I1598" s="14">
        <v>0</v>
      </c>
      <c r="J1598" s="14">
        <v>8.0098927680000003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8.0098927680000003</v>
      </c>
      <c r="AD1598" s="14" t="e">
        <v>#NUM!</v>
      </c>
      <c r="AE1598" s="14" t="e">
        <v>#NUM!</v>
      </c>
      <c r="AF1598" s="14" t="e">
        <f t="array" ref="AF1598">TTEST(IF(H1598:R1598&lt;&gt;0,H1598:R1598),IF(S1598:AA1598&lt;&gt;0,S1598:AA1598),2,3)</f>
        <v>#DIV/0!</v>
      </c>
      <c r="AG1598">
        <f t="array" ref="AG1598">AVERAGE(IF(H1598:R1598&lt;&gt;0,H1598:R1598))</f>
        <v>8.0098927680000003</v>
      </c>
      <c r="AH1598" t="e">
        <f t="array" ref="AH1598">STDEV(IF(H1598:R1598&lt;&gt;0,H1598:R1598))</f>
        <v>#DIV/0!</v>
      </c>
      <c r="AI1598" t="e">
        <f t="shared" si="78"/>
        <v>#DIV/0!</v>
      </c>
    </row>
    <row r="1599" spans="1:35" x14ac:dyDescent="0.2">
      <c r="A1599" s="2" t="s">
        <v>1595</v>
      </c>
      <c r="B1599" s="2">
        <v>42163</v>
      </c>
      <c r="C1599" s="5">
        <v>3</v>
      </c>
      <c r="D1599" s="5">
        <f t="shared" si="76"/>
        <v>126489</v>
      </c>
      <c r="E1599" s="5">
        <v>3</v>
      </c>
      <c r="F1599" s="5">
        <f t="shared" si="77"/>
        <v>1</v>
      </c>
      <c r="G1599" s="5"/>
      <c r="H1599" s="14">
        <v>0</v>
      </c>
      <c r="I1599" s="14">
        <v>0</v>
      </c>
      <c r="J1599" s="14">
        <v>3.3597834780000002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3.3597834780000002</v>
      </c>
      <c r="AD1599" s="14" t="e">
        <v>#NUM!</v>
      </c>
      <c r="AE1599" s="14" t="e">
        <v>#NUM!</v>
      </c>
      <c r="AF1599" s="14" t="e">
        <f t="array" ref="AF1599">TTEST(IF(H1599:R1599&lt;&gt;0,H1599:R1599),IF(S1599:AA1599&lt;&gt;0,S1599:AA1599),2,3)</f>
        <v>#DIV/0!</v>
      </c>
      <c r="AG1599">
        <f t="array" ref="AG1599">AVERAGE(IF(H1599:R1599&lt;&gt;0,H1599:R1599))</f>
        <v>3.3597834780000002</v>
      </c>
      <c r="AH1599" t="e">
        <f t="array" ref="AH1599">STDEV(IF(H1599:R1599&lt;&gt;0,H1599:R1599))</f>
        <v>#DIV/0!</v>
      </c>
      <c r="AI1599" t="e">
        <f t="shared" si="78"/>
        <v>#DIV/0!</v>
      </c>
    </row>
  </sheetData>
  <sortState xmlns:xlrd2="http://schemas.microsoft.com/office/spreadsheetml/2017/richdata2" ref="A6:AI1599">
    <sortCondition descending="1" ref="D6"/>
  </sortState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599"/>
  <sheetViews>
    <sheetView tabSelected="1" topLeftCell="Z19" workbookViewId="0">
      <selection activeCell="AN39" sqref="AN39"/>
    </sheetView>
  </sheetViews>
  <sheetFormatPr baseColWidth="10" defaultColWidth="11" defaultRowHeight="16" x14ac:dyDescent="0.2"/>
  <cols>
    <col min="4" max="4" width="12.1640625" bestFit="1" customWidth="1"/>
    <col min="38" max="38" width="18.6640625" bestFit="1" customWidth="1"/>
    <col min="40" max="40" width="12.83203125" bestFit="1" customWidth="1"/>
    <col min="41" max="41" width="19.6640625" bestFit="1" customWidth="1"/>
  </cols>
  <sheetData>
    <row r="1" spans="1:42" ht="68" x14ac:dyDescent="0.2">
      <c r="A1" s="1" t="s">
        <v>0</v>
      </c>
      <c r="B1" s="1" t="s">
        <v>1</v>
      </c>
      <c r="C1" s="4" t="s">
        <v>1596</v>
      </c>
      <c r="D1" s="4" t="s">
        <v>10339</v>
      </c>
      <c r="E1" s="4" t="s">
        <v>1597</v>
      </c>
      <c r="F1" s="4" t="s">
        <v>1598</v>
      </c>
      <c r="G1" s="13" t="s">
        <v>1</v>
      </c>
      <c r="H1" s="6" t="s">
        <v>1599</v>
      </c>
      <c r="I1" s="6" t="s">
        <v>1600</v>
      </c>
      <c r="J1" s="6" t="s">
        <v>1601</v>
      </c>
      <c r="K1" s="6" t="s">
        <v>1602</v>
      </c>
      <c r="L1" s="6" t="s">
        <v>1603</v>
      </c>
      <c r="M1" s="6" t="s">
        <v>1604</v>
      </c>
      <c r="N1" s="6" t="s">
        <v>1605</v>
      </c>
      <c r="O1" s="6" t="s">
        <v>1606</v>
      </c>
      <c r="P1" s="6" t="s">
        <v>1607</v>
      </c>
      <c r="Q1" s="6" t="s">
        <v>1608</v>
      </c>
      <c r="R1" s="6" t="s">
        <v>1609</v>
      </c>
      <c r="S1" s="6" t="s">
        <v>1610</v>
      </c>
      <c r="T1" s="6" t="s">
        <v>1611</v>
      </c>
      <c r="U1" s="6" t="s">
        <v>1612</v>
      </c>
      <c r="V1" s="6" t="s">
        <v>1613</v>
      </c>
      <c r="W1" s="6" t="s">
        <v>1614</v>
      </c>
      <c r="X1" s="6" t="s">
        <v>1615</v>
      </c>
      <c r="Y1" s="6" t="s">
        <v>1616</v>
      </c>
      <c r="Z1" s="6" t="s">
        <v>1617</v>
      </c>
      <c r="AA1" s="6" t="s">
        <v>1618</v>
      </c>
      <c r="AB1" s="6" t="s">
        <v>1619</v>
      </c>
      <c r="AC1" s="20" t="s">
        <v>10318</v>
      </c>
      <c r="AD1" s="20" t="s">
        <v>10319</v>
      </c>
      <c r="AE1" s="20" t="s">
        <v>10320</v>
      </c>
      <c r="AF1" s="20" t="s">
        <v>10321</v>
      </c>
      <c r="AG1" s="20" t="s">
        <v>10350</v>
      </c>
      <c r="AH1" s="20" t="s">
        <v>10351</v>
      </c>
      <c r="AI1" s="20" t="s">
        <v>10352</v>
      </c>
    </row>
    <row r="2" spans="1:42" ht="19" x14ac:dyDescent="0.2">
      <c r="A2" s="15"/>
      <c r="B2" s="15"/>
      <c r="C2" s="16"/>
      <c r="D2" s="16"/>
      <c r="E2" s="16"/>
      <c r="F2" s="16"/>
      <c r="G2" s="17"/>
      <c r="H2" s="18" t="s">
        <v>10310</v>
      </c>
      <c r="I2" s="18" t="s">
        <v>10311</v>
      </c>
      <c r="J2" s="18" t="s">
        <v>10310</v>
      </c>
      <c r="K2" s="18" t="s">
        <v>10312</v>
      </c>
      <c r="L2" s="18" t="s">
        <v>10312</v>
      </c>
      <c r="M2" s="18" t="s">
        <v>10310</v>
      </c>
      <c r="N2" s="18" t="s">
        <v>10310</v>
      </c>
      <c r="O2" s="18" t="s">
        <v>10310</v>
      </c>
      <c r="P2" s="18" t="s">
        <v>10310</v>
      </c>
      <c r="Q2" s="18" t="s">
        <v>10310</v>
      </c>
      <c r="R2" s="18" t="s">
        <v>10310</v>
      </c>
      <c r="S2" s="19" t="s">
        <v>10310</v>
      </c>
      <c r="T2" s="19" t="s">
        <v>10310</v>
      </c>
      <c r="U2" s="19" t="s">
        <v>10313</v>
      </c>
      <c r="V2" s="19" t="s">
        <v>10310</v>
      </c>
      <c r="W2" s="19" t="s">
        <v>10310</v>
      </c>
      <c r="X2" s="19" t="s">
        <v>10310</v>
      </c>
      <c r="Y2" s="19" t="s">
        <v>10310</v>
      </c>
      <c r="Z2" s="19" t="s">
        <v>10310</v>
      </c>
      <c r="AA2" s="19" t="s">
        <v>10310</v>
      </c>
      <c r="AB2" s="18" t="s">
        <v>10310</v>
      </c>
    </row>
    <row r="3" spans="1:42" ht="19" x14ac:dyDescent="0.2">
      <c r="A3" s="15"/>
      <c r="B3" s="15"/>
      <c r="C3" s="16"/>
      <c r="D3" s="16"/>
      <c r="E3" s="16"/>
      <c r="F3" s="16"/>
      <c r="G3" s="17"/>
      <c r="H3" s="18" t="s">
        <v>10314</v>
      </c>
      <c r="I3" s="18" t="s">
        <v>10315</v>
      </c>
      <c r="J3" s="18" t="s">
        <v>10314</v>
      </c>
      <c r="K3" s="18" t="s">
        <v>10315</v>
      </c>
      <c r="L3" s="18" t="s">
        <v>10315</v>
      </c>
      <c r="M3" s="18" t="s">
        <v>10315</v>
      </c>
      <c r="N3" s="18" t="s">
        <v>10314</v>
      </c>
      <c r="O3" s="18" t="s">
        <v>10316</v>
      </c>
      <c r="P3" s="18" t="s">
        <v>10314</v>
      </c>
      <c r="Q3" s="18" t="s">
        <v>10314</v>
      </c>
      <c r="R3" s="18" t="s">
        <v>10314</v>
      </c>
      <c r="S3" s="19" t="s">
        <v>10315</v>
      </c>
      <c r="T3" s="19" t="s">
        <v>10315</v>
      </c>
      <c r="U3" s="19" t="s">
        <v>10315</v>
      </c>
      <c r="V3" s="19" t="s">
        <v>10315</v>
      </c>
      <c r="W3" s="19" t="s">
        <v>10315</v>
      </c>
      <c r="X3" s="19" t="s">
        <v>10315</v>
      </c>
      <c r="Y3" s="19" t="s">
        <v>10314</v>
      </c>
      <c r="Z3" s="19" t="s">
        <v>10314</v>
      </c>
      <c r="AA3" s="19" t="s">
        <v>10314</v>
      </c>
      <c r="AB3" s="18" t="s">
        <v>10314</v>
      </c>
    </row>
    <row r="4" spans="1:42" ht="19" x14ac:dyDescent="0.2">
      <c r="A4" s="30" t="s">
        <v>10338</v>
      </c>
      <c r="B4" s="30"/>
      <c r="C4" s="30"/>
      <c r="D4" s="30"/>
      <c r="E4" s="30"/>
      <c r="F4" s="30"/>
      <c r="G4" s="30"/>
      <c r="H4" s="32">
        <v>20</v>
      </c>
      <c r="I4" s="28">
        <v>76</v>
      </c>
      <c r="J4" s="28">
        <v>79</v>
      </c>
      <c r="K4" s="28">
        <v>21</v>
      </c>
      <c r="L4" s="28">
        <v>31</v>
      </c>
      <c r="M4" s="28">
        <v>69</v>
      </c>
      <c r="N4" s="28">
        <v>38</v>
      </c>
      <c r="O4" s="28">
        <v>55</v>
      </c>
      <c r="P4" s="28">
        <v>72</v>
      </c>
      <c r="Q4" s="28">
        <v>35</v>
      </c>
      <c r="R4" s="28">
        <v>72</v>
      </c>
      <c r="S4" s="28">
        <v>36</v>
      </c>
      <c r="T4" s="28">
        <v>64</v>
      </c>
      <c r="U4" s="28">
        <v>29</v>
      </c>
      <c r="V4" s="28">
        <v>30</v>
      </c>
      <c r="W4" s="28">
        <v>50</v>
      </c>
      <c r="X4" s="28">
        <v>15</v>
      </c>
      <c r="Y4" s="28">
        <v>20</v>
      </c>
      <c r="Z4" s="28">
        <v>36</v>
      </c>
      <c r="AA4" s="28">
        <v>37</v>
      </c>
      <c r="AB4" s="28">
        <v>64</v>
      </c>
    </row>
    <row r="5" spans="1:42" ht="19" x14ac:dyDescent="0.2">
      <c r="A5" s="30" t="s">
        <v>10317</v>
      </c>
      <c r="B5" s="30"/>
      <c r="C5" s="30"/>
      <c r="D5" s="30"/>
      <c r="E5" s="30"/>
      <c r="F5" s="30"/>
      <c r="G5" s="30"/>
      <c r="H5" s="32">
        <v>322</v>
      </c>
      <c r="I5" s="29">
        <v>1207</v>
      </c>
      <c r="J5" s="29">
        <v>1259</v>
      </c>
      <c r="K5" s="29">
        <v>336</v>
      </c>
      <c r="L5" s="29">
        <v>497</v>
      </c>
      <c r="M5" s="29">
        <v>1095</v>
      </c>
      <c r="N5" s="29">
        <v>610</v>
      </c>
      <c r="O5" s="29">
        <v>883</v>
      </c>
      <c r="P5" s="29">
        <v>1146</v>
      </c>
      <c r="Q5" s="29">
        <v>555</v>
      </c>
      <c r="R5" s="29">
        <v>1141</v>
      </c>
      <c r="S5" s="29">
        <v>567</v>
      </c>
      <c r="T5" s="29">
        <v>1021</v>
      </c>
      <c r="U5" s="29">
        <v>460</v>
      </c>
      <c r="V5" s="29">
        <v>483</v>
      </c>
      <c r="W5" s="29">
        <v>794</v>
      </c>
      <c r="X5" s="29">
        <v>246</v>
      </c>
      <c r="Y5" s="29">
        <v>318</v>
      </c>
      <c r="Z5" s="29">
        <v>580</v>
      </c>
      <c r="AA5" s="29">
        <v>582</v>
      </c>
      <c r="AB5" s="29">
        <v>1021</v>
      </c>
    </row>
    <row r="6" spans="1:42" x14ac:dyDescent="0.2">
      <c r="A6" s="21" t="s">
        <v>2</v>
      </c>
      <c r="B6" s="21">
        <v>115944</v>
      </c>
      <c r="C6" s="22">
        <v>341929</v>
      </c>
      <c r="D6" s="22">
        <f t="shared" ref="D6:D69" si="0">B6*C6</f>
        <v>39644615976</v>
      </c>
      <c r="E6" s="22">
        <v>172751</v>
      </c>
      <c r="F6" s="22">
        <v>110</v>
      </c>
      <c r="G6" s="21">
        <v>115944</v>
      </c>
      <c r="H6" s="31">
        <v>165531</v>
      </c>
      <c r="I6" s="31">
        <v>75282</v>
      </c>
      <c r="J6" s="31">
        <v>179971.42420000001</v>
      </c>
      <c r="K6" s="31">
        <v>126692.9408</v>
      </c>
      <c r="L6" s="31">
        <v>0</v>
      </c>
      <c r="M6" s="31">
        <v>81001.140729999999</v>
      </c>
      <c r="N6" s="31">
        <v>110057.011</v>
      </c>
      <c r="O6" s="31">
        <v>132384.30300000001</v>
      </c>
      <c r="P6" s="31">
        <v>68595.657909999994</v>
      </c>
      <c r="Q6" s="31">
        <v>31085.155470000002</v>
      </c>
      <c r="R6" s="31">
        <v>33526.28138</v>
      </c>
      <c r="S6" s="31">
        <v>406252.01559999998</v>
      </c>
      <c r="T6" s="31">
        <v>574290.96219999995</v>
      </c>
      <c r="U6" s="31">
        <v>1429391.94</v>
      </c>
      <c r="V6" s="31">
        <v>0</v>
      </c>
      <c r="W6" s="31">
        <v>352847.64319999999</v>
      </c>
      <c r="X6" s="31">
        <v>0</v>
      </c>
      <c r="Y6" s="31">
        <v>303571.88510000001</v>
      </c>
      <c r="Z6" s="31">
        <v>357452.77269999997</v>
      </c>
      <c r="AA6" s="31">
        <v>855792.59199999995</v>
      </c>
      <c r="AB6" s="31">
        <v>871000</v>
      </c>
      <c r="AC6" s="14">
        <f t="array" ref="AC6">MEDIAN(IF(H6:R6&lt;&gt;0,H6:R6))</f>
        <v>95529.075864999992</v>
      </c>
      <c r="AD6" s="14">
        <f t="array" ref="AD6">MEDIAN(IF(S6:AA6&lt;&gt;0,S6:AA6))</f>
        <v>406252.01559999998</v>
      </c>
      <c r="AE6" s="14">
        <f t="shared" ref="AE6:AE69" si="1">AD6/AC6</f>
        <v>4.2526530474774837</v>
      </c>
      <c r="AF6">
        <f t="array" ref="AF6">TTEST(IF(H6:R6&lt;&gt;0,H6:R6),IF(S6:AA6&lt;&gt;0,S6:AA6),2,3)</f>
        <v>1.5973308686522039E-2</v>
      </c>
      <c r="AG6">
        <f t="array" ref="AG6">MEDIAN(IF(H6:L6&lt;&gt;0,H6:L6))</f>
        <v>146111.97039999999</v>
      </c>
      <c r="AH6">
        <f t="array" ref="AH6">MEDIAN(IF(M6:R6&lt;&gt;0,M6:R6))</f>
        <v>74798.399319999997</v>
      </c>
      <c r="AI6">
        <f>AG6/AH6</f>
        <v>1.9534103901730393</v>
      </c>
    </row>
    <row r="7" spans="1:42" x14ac:dyDescent="0.2">
      <c r="A7" s="2" t="s">
        <v>3</v>
      </c>
      <c r="B7" s="2">
        <v>50032</v>
      </c>
      <c r="C7" s="5">
        <v>728695</v>
      </c>
      <c r="D7" s="5">
        <f t="shared" si="0"/>
        <v>36458068240</v>
      </c>
      <c r="E7" s="5">
        <v>532551</v>
      </c>
      <c r="F7" s="5">
        <v>120</v>
      </c>
      <c r="G7" s="2">
        <v>50032</v>
      </c>
      <c r="H7" s="14">
        <v>1181716</v>
      </c>
      <c r="I7" s="14">
        <v>0</v>
      </c>
      <c r="J7" s="14">
        <v>630115.2635</v>
      </c>
      <c r="K7" s="14">
        <v>0</v>
      </c>
      <c r="L7" s="14">
        <v>0</v>
      </c>
      <c r="M7" s="14">
        <v>85692.617750000005</v>
      </c>
      <c r="N7" s="14">
        <v>0</v>
      </c>
      <c r="O7" s="14">
        <v>201383.07629999999</v>
      </c>
      <c r="P7" s="14">
        <v>79342.781849999999</v>
      </c>
      <c r="Q7" s="14">
        <v>0</v>
      </c>
      <c r="R7" s="14">
        <v>0</v>
      </c>
      <c r="S7" s="14">
        <v>537052.60939999996</v>
      </c>
      <c r="T7" s="14">
        <v>0</v>
      </c>
      <c r="U7" s="14">
        <v>3134906.602</v>
      </c>
      <c r="V7" s="14">
        <v>0</v>
      </c>
      <c r="W7" s="14">
        <v>528048.59519999998</v>
      </c>
      <c r="X7" s="14">
        <v>0</v>
      </c>
      <c r="Y7" s="14">
        <v>347908.72029999999</v>
      </c>
      <c r="Z7" s="14">
        <v>611192.84129999997</v>
      </c>
      <c r="AA7" s="14">
        <v>1406536.308</v>
      </c>
      <c r="AB7" s="14">
        <v>450</v>
      </c>
      <c r="AC7" s="14">
        <f t="array" ref="AC7">MEDIAN(IF(H7:R7&lt;&gt;0,H7:R7))</f>
        <v>201383.07629999999</v>
      </c>
      <c r="AD7" s="14">
        <f t="array" ref="AD7">MEDIAN(IF(S7:AA7&lt;&gt;0,S7:AA7))</f>
        <v>574122.72534999996</v>
      </c>
      <c r="AE7" s="14">
        <f t="shared" si="1"/>
        <v>2.8508985754827303</v>
      </c>
      <c r="AF7">
        <f t="array" ref="AF7">TTEST(IF(H7:R7&lt;&gt;0,H7:R7),IF(S7:AA7&lt;&gt;0,S7:AA7),2,3)</f>
        <v>0.21501840986407544</v>
      </c>
      <c r="AG7">
        <f t="array" ref="AG7">MEDIAN(IF(H7:L7&lt;&gt;0,H7:L7))</f>
        <v>905915.63174999994</v>
      </c>
      <c r="AH7">
        <f t="array" ref="AH7">MEDIAN(IF(M7:R7&lt;&gt;0,M7:R7))</f>
        <v>85692.617750000005</v>
      </c>
      <c r="AI7">
        <f>AG7/AH7</f>
        <v>10.571688151631941</v>
      </c>
    </row>
    <row r="8" spans="1:42" x14ac:dyDescent="0.2">
      <c r="A8" s="2" t="s">
        <v>4</v>
      </c>
      <c r="B8" s="2">
        <v>85859</v>
      </c>
      <c r="C8" s="5">
        <v>249738</v>
      </c>
      <c r="D8" s="5">
        <f t="shared" si="0"/>
        <v>21442254942</v>
      </c>
      <c r="E8" s="5">
        <v>111404</v>
      </c>
      <c r="F8" s="5">
        <v>114</v>
      </c>
      <c r="G8" s="2">
        <v>85859</v>
      </c>
      <c r="H8" s="14">
        <v>74766</v>
      </c>
      <c r="I8" s="14">
        <v>103201</v>
      </c>
      <c r="J8" s="14">
        <v>69482.323099999994</v>
      </c>
      <c r="K8" s="14">
        <v>294584.82049999997</v>
      </c>
      <c r="L8" s="14">
        <v>689361.35</v>
      </c>
      <c r="M8" s="14">
        <v>77411.291889999993</v>
      </c>
      <c r="N8" s="14">
        <v>79085.754050000003</v>
      </c>
      <c r="O8" s="14">
        <v>111403.6387</v>
      </c>
      <c r="P8" s="14">
        <v>73770.959910000005</v>
      </c>
      <c r="Q8" s="14">
        <v>36353.501259999997</v>
      </c>
      <c r="R8" s="14">
        <v>30666.477210000001</v>
      </c>
      <c r="S8" s="14">
        <v>324146.7107</v>
      </c>
      <c r="T8" s="14">
        <v>455734.64360000001</v>
      </c>
      <c r="U8" s="14">
        <v>1173244.4369999999</v>
      </c>
      <c r="V8" s="14">
        <v>0</v>
      </c>
      <c r="W8" s="14">
        <v>347751.56890000001</v>
      </c>
      <c r="X8" s="14">
        <v>0</v>
      </c>
      <c r="Y8" s="14">
        <v>117421.0411</v>
      </c>
      <c r="Z8" s="14">
        <v>353995.01990000001</v>
      </c>
      <c r="AA8" s="14">
        <v>68645.802280000004</v>
      </c>
      <c r="AB8" s="14">
        <v>264000</v>
      </c>
      <c r="AC8" s="14">
        <f t="array" ref="AC8">MEDIAN(IF(H8:R8&lt;&gt;0,H8:R8))</f>
        <v>77411.291889999993</v>
      </c>
      <c r="AD8" s="14">
        <f t="array" ref="AD8">MEDIAN(IF(S8:AA8&lt;&gt;0,S8:AA8))</f>
        <v>347751.56890000001</v>
      </c>
      <c r="AE8" s="14">
        <f t="shared" si="1"/>
        <v>4.492258950982869</v>
      </c>
      <c r="AF8">
        <f t="array" ref="AF8">TTEST(IF(H8:R8&lt;&gt;0,H8:R8),IF(S8:AA8&lt;&gt;0,S8:AA8),2,3)</f>
        <v>0.12419009484859179</v>
      </c>
      <c r="AG8">
        <f t="array" ref="AG8">MEDIAN(IF(H8:L8&lt;&gt;0,H8:L8))</f>
        <v>103201</v>
      </c>
      <c r="AH8">
        <f t="array" ref="AH8">MEDIAN(IF(M8:R8&lt;&gt;0,M8:R8))</f>
        <v>75591.125899999999</v>
      </c>
      <c r="AI8">
        <f>AG8/AH8</f>
        <v>1.3652528490781481</v>
      </c>
      <c r="AL8" s="24" t="s">
        <v>10323</v>
      </c>
    </row>
    <row r="9" spans="1:42" ht="20" x14ac:dyDescent="0.2">
      <c r="A9" s="2" t="s">
        <v>5</v>
      </c>
      <c r="B9" s="2">
        <v>54544</v>
      </c>
      <c r="C9" s="5">
        <v>218375</v>
      </c>
      <c r="D9" s="5">
        <f t="shared" si="0"/>
        <v>11911046000</v>
      </c>
      <c r="E9" s="5">
        <v>144590</v>
      </c>
      <c r="F9" s="5">
        <v>94</v>
      </c>
      <c r="G9" s="2">
        <v>54544</v>
      </c>
      <c r="H9" s="14">
        <v>917330</v>
      </c>
      <c r="I9" s="14">
        <v>139900</v>
      </c>
      <c r="J9" s="14">
        <v>404162.00349999999</v>
      </c>
      <c r="K9" s="14">
        <v>0</v>
      </c>
      <c r="L9" s="14">
        <v>299086.79869999998</v>
      </c>
      <c r="M9" s="14">
        <v>70549.232699999993</v>
      </c>
      <c r="N9" s="14">
        <v>144631.8383</v>
      </c>
      <c r="O9" s="14">
        <v>193871.96950000001</v>
      </c>
      <c r="P9" s="14">
        <v>60732.719929999999</v>
      </c>
      <c r="Q9" s="14">
        <v>68604.470220000003</v>
      </c>
      <c r="R9" s="14">
        <v>50090.543149999998</v>
      </c>
      <c r="S9" s="14">
        <v>65079.541660000003</v>
      </c>
      <c r="T9" s="14">
        <v>397498.68430000002</v>
      </c>
      <c r="U9" s="14">
        <v>142566.48389999999</v>
      </c>
      <c r="V9" s="14">
        <v>0</v>
      </c>
      <c r="W9" s="14">
        <v>242395.5252</v>
      </c>
      <c r="X9" s="14">
        <v>0</v>
      </c>
      <c r="Y9" s="14">
        <v>144548.27110000001</v>
      </c>
      <c r="Z9" s="14">
        <v>126628.4844</v>
      </c>
      <c r="AA9" s="14">
        <v>172073.5816</v>
      </c>
      <c r="AB9" s="14">
        <v>291000</v>
      </c>
      <c r="AC9" s="14">
        <f t="array" ref="AC9">MEDIAN(IF(H9:R9&lt;&gt;0,H9:R9))</f>
        <v>142265.91915</v>
      </c>
      <c r="AD9" s="14">
        <f t="array" ref="AD9">MEDIAN(IF(S9:AA9&lt;&gt;0,S9:AA9))</f>
        <v>144548.27110000001</v>
      </c>
      <c r="AE9" s="14">
        <f t="shared" si="1"/>
        <v>1.0160428580761749</v>
      </c>
      <c r="AF9">
        <f t="array" ref="AF9">TTEST(IF(H9:R9&lt;&gt;0,H9:R9),IF(S9:AA9&lt;&gt;0,S9:AA9),2,3)</f>
        <v>0.59835148587908926</v>
      </c>
      <c r="AG9">
        <f t="array" ref="AG9">MEDIAN(IF(H9:L9&lt;&gt;0,H9:L9))</f>
        <v>351624.40110000002</v>
      </c>
      <c r="AH9">
        <f t="array" ref="AH9">MEDIAN(IF(M9:R9&lt;&gt;0,M9:R9))</f>
        <v>69576.851460000005</v>
      </c>
      <c r="AI9">
        <f>AG9/AH9</f>
        <v>5.0537555770564042</v>
      </c>
      <c r="AL9" s="24" t="s">
        <v>10324</v>
      </c>
      <c r="AM9" s="3">
        <f>COUNTIFS(AE1:AE1651,"&gt;0", AE1:AE1651,"&lt;1")</f>
        <v>582</v>
      </c>
      <c r="AN9" s="3">
        <f>COUNTIFS(AE1:AE205,"&gt;0", AE1:AE205,"&lt;1")</f>
        <v>103</v>
      </c>
      <c r="AO9" s="24" t="s">
        <v>10337</v>
      </c>
      <c r="AP9" s="3">
        <f>COUNTIFS(AF3:AF205,"&gt;0.05")</f>
        <v>113</v>
      </c>
    </row>
    <row r="10" spans="1:42" ht="20" x14ac:dyDescent="0.2">
      <c r="A10" s="2" t="s">
        <v>6</v>
      </c>
      <c r="B10" s="2">
        <v>93288</v>
      </c>
      <c r="C10" s="5">
        <v>120360</v>
      </c>
      <c r="D10" s="5">
        <f t="shared" si="0"/>
        <v>11228143680</v>
      </c>
      <c r="E10" s="5">
        <v>93385</v>
      </c>
      <c r="F10" s="5">
        <v>62</v>
      </c>
      <c r="G10" s="2">
        <v>93288</v>
      </c>
      <c r="H10" s="14">
        <v>321782</v>
      </c>
      <c r="I10" s="14">
        <v>0</v>
      </c>
      <c r="J10" s="14">
        <v>181722.76509999999</v>
      </c>
      <c r="K10" s="14">
        <v>219975.74470000001</v>
      </c>
      <c r="L10" s="14">
        <v>0</v>
      </c>
      <c r="M10" s="14">
        <v>78396.144310000003</v>
      </c>
      <c r="N10" s="14">
        <v>0</v>
      </c>
      <c r="O10" s="14">
        <v>135587.8389</v>
      </c>
      <c r="P10" s="14">
        <v>67812.235180000003</v>
      </c>
      <c r="Q10" s="14">
        <v>42846.68692</v>
      </c>
      <c r="R10" s="14">
        <v>0</v>
      </c>
      <c r="S10" s="14">
        <v>61589.641869999999</v>
      </c>
      <c r="T10" s="14">
        <v>131521.62349999999</v>
      </c>
      <c r="U10" s="14">
        <v>97352.396949999995</v>
      </c>
      <c r="V10" s="14">
        <v>0</v>
      </c>
      <c r="W10" s="14">
        <v>89416.716</v>
      </c>
      <c r="X10" s="14">
        <v>188361.44190000001</v>
      </c>
      <c r="Y10" s="14">
        <v>114639.43700000001</v>
      </c>
      <c r="Z10" s="14">
        <v>76199.316739999995</v>
      </c>
      <c r="AA10" s="14">
        <v>40452.508979999999</v>
      </c>
      <c r="AB10" s="14">
        <v>78100</v>
      </c>
      <c r="AC10" s="14">
        <f t="array" ref="AC10">MEDIAN(IF(H10:R10&lt;&gt;0,H10:R10))</f>
        <v>135587.8389</v>
      </c>
      <c r="AD10" s="14">
        <f t="array" ref="AD10">MEDIAN(IF(S10:AA10&lt;&gt;0,S10:AA10))</f>
        <v>93384.55647499999</v>
      </c>
      <c r="AE10" s="14">
        <f t="shared" si="1"/>
        <v>0.68873843873176432</v>
      </c>
      <c r="AF10">
        <f t="array" ref="AF10">TTEST(IF(H10:R10&lt;&gt;0,H10:R10),IF(S10:AA10&lt;&gt;0,S10:AA10),2,3)</f>
        <v>0.25656657500203434</v>
      </c>
      <c r="AG10">
        <f t="array" ref="AG10">MEDIAN(IF(H10:L10&lt;&gt;0,H10:L10))</f>
        <v>219975.74470000001</v>
      </c>
      <c r="AH10">
        <f t="array" ref="AH10">MEDIAN(IF(M10:R10&lt;&gt;0,M10:R10))</f>
        <v>73104.189745000011</v>
      </c>
      <c r="AI10">
        <f>AG10/AH10</f>
        <v>3.0090716478400656</v>
      </c>
      <c r="AL10" s="25" t="s">
        <v>10326</v>
      </c>
      <c r="AM10" s="3">
        <f>COUNTIFS(AE2:AE1652,"&gt;1", AE2:AE1652,"&lt;2")</f>
        <v>368</v>
      </c>
      <c r="AN10" s="3">
        <f>COUNTIFS(AE2:AE205,"&gt;1", AE2:AE205,"&lt;2")</f>
        <v>46</v>
      </c>
      <c r="AP10" s="27"/>
    </row>
    <row r="11" spans="1:42" ht="20" x14ac:dyDescent="0.2">
      <c r="A11" s="21" t="s">
        <v>7</v>
      </c>
      <c r="B11" s="21">
        <v>36849</v>
      </c>
      <c r="C11" s="22">
        <v>275318</v>
      </c>
      <c r="D11" s="22">
        <f t="shared" si="0"/>
        <v>10145192982</v>
      </c>
      <c r="E11" s="22">
        <v>103727</v>
      </c>
      <c r="F11" s="22">
        <v>150</v>
      </c>
      <c r="G11" s="21">
        <v>36849</v>
      </c>
      <c r="H11" s="31">
        <v>1291883</v>
      </c>
      <c r="I11" s="31">
        <v>68643</v>
      </c>
      <c r="J11" s="31">
        <v>547966.79969999997</v>
      </c>
      <c r="K11" s="31">
        <v>0</v>
      </c>
      <c r="L11" s="31">
        <v>0</v>
      </c>
      <c r="M11" s="31">
        <v>103726.94809999999</v>
      </c>
      <c r="N11" s="31">
        <v>167500.0129</v>
      </c>
      <c r="O11" s="31">
        <v>170749.8132</v>
      </c>
      <c r="P11" s="31">
        <v>42308.285309999999</v>
      </c>
      <c r="Q11" s="31">
        <v>49674.926829999997</v>
      </c>
      <c r="R11" s="31">
        <v>35410.147680000002</v>
      </c>
      <c r="S11" s="31">
        <v>0</v>
      </c>
      <c r="T11" s="31">
        <v>0</v>
      </c>
      <c r="U11" s="31">
        <v>0</v>
      </c>
      <c r="V11" s="31">
        <v>0</v>
      </c>
      <c r="W11" s="31">
        <v>0</v>
      </c>
      <c r="X11" s="31">
        <v>0</v>
      </c>
      <c r="Y11" s="31">
        <v>0</v>
      </c>
      <c r="Z11" s="31">
        <v>0</v>
      </c>
      <c r="AA11" s="31">
        <v>0</v>
      </c>
      <c r="AB11" s="31">
        <v>0</v>
      </c>
      <c r="AC11" s="14">
        <f t="array" ref="AC11">MEDIAN(IF(H11:R11&lt;&gt;0,H11:R11))</f>
        <v>103726.94809999999</v>
      </c>
      <c r="AD11" s="14" t="e">
        <f t="array" ref="AD11">MEDIAN(IF(S11:AA11&lt;&gt;0,S11:AA11))</f>
        <v>#NUM!</v>
      </c>
      <c r="AE11" s="14" t="e">
        <f t="shared" si="1"/>
        <v>#NUM!</v>
      </c>
      <c r="AF11" t="e">
        <f t="array" ref="AF11">TTEST(IF(H11:R11&lt;&gt;0,H11:R11),IF(S11:AA11&lt;&gt;0,S11:AA11),2,3)</f>
        <v>#DIV/0!</v>
      </c>
      <c r="AG11">
        <f t="array" ref="AG11">MEDIAN(IF(H11:L11&lt;&gt;0,H11:L11))</f>
        <v>547966.79969999997</v>
      </c>
      <c r="AH11">
        <f t="array" ref="AH11">MEDIAN(IF(M11:R11&lt;&gt;0,M11:R11))</f>
        <v>76700.937464999995</v>
      </c>
      <c r="AI11">
        <f>AG11/AH11</f>
        <v>7.1441995079922851</v>
      </c>
      <c r="AL11" s="25" t="s">
        <v>10325</v>
      </c>
      <c r="AM11" s="3">
        <f>COUNTIFS(AE3:AE1653,"&gt;2", AE3:AE1653,"&lt;3")</f>
        <v>95</v>
      </c>
      <c r="AN11" s="3">
        <f>COUNTIFS(AE3:AE205,"&gt;2", AE3:AE205,"&lt;3")</f>
        <v>9</v>
      </c>
      <c r="AP11" s="3">
        <v>0</v>
      </c>
    </row>
    <row r="12" spans="1:42" ht="20" x14ac:dyDescent="0.2">
      <c r="A12" s="2" t="s">
        <v>8</v>
      </c>
      <c r="B12" s="2">
        <v>81406</v>
      </c>
      <c r="C12" s="5">
        <v>117582</v>
      </c>
      <c r="D12" s="5">
        <f t="shared" si="0"/>
        <v>9571880292</v>
      </c>
      <c r="E12" s="5">
        <v>86723</v>
      </c>
      <c r="F12" s="5">
        <v>127</v>
      </c>
      <c r="G12" s="2">
        <v>81406</v>
      </c>
      <c r="H12" s="14">
        <v>137417</v>
      </c>
      <c r="I12" s="14">
        <v>87044</v>
      </c>
      <c r="J12" s="14">
        <v>10044.257600000001</v>
      </c>
      <c r="K12" s="14">
        <v>23191.95938</v>
      </c>
      <c r="L12" s="14">
        <v>60601.405659999997</v>
      </c>
      <c r="M12" s="14">
        <v>80731.413809999998</v>
      </c>
      <c r="N12" s="14">
        <v>35634.388039999998</v>
      </c>
      <c r="O12" s="14">
        <v>26180.21917</v>
      </c>
      <c r="P12" s="14">
        <v>17265.065030000002</v>
      </c>
      <c r="Q12" s="14">
        <v>35361.229240000001</v>
      </c>
      <c r="R12" s="14">
        <v>19753.66891</v>
      </c>
      <c r="S12" s="14">
        <v>107236.6547</v>
      </c>
      <c r="T12" s="14">
        <v>109441.2372</v>
      </c>
      <c r="U12" s="14">
        <v>0</v>
      </c>
      <c r="V12" s="14">
        <v>128407.6697</v>
      </c>
      <c r="W12" s="14">
        <v>88625.929279999997</v>
      </c>
      <c r="X12" s="14">
        <v>0</v>
      </c>
      <c r="Y12" s="14">
        <v>86722.738960000002</v>
      </c>
      <c r="Z12" s="14">
        <v>146562.978</v>
      </c>
      <c r="AA12" s="14">
        <v>588836.25150000001</v>
      </c>
      <c r="AB12" s="14">
        <v>445000</v>
      </c>
      <c r="AC12" s="14">
        <f t="array" ref="AC12">MEDIAN(IF(H12:R12&lt;&gt;0,H12:R12))</f>
        <v>35361.229240000001</v>
      </c>
      <c r="AD12" s="14">
        <f t="array" ref="AD12">MEDIAN(IF(S12:AA12&lt;&gt;0,S12:AA12))</f>
        <v>109441.2372</v>
      </c>
      <c r="AE12" s="14">
        <f t="shared" si="1"/>
        <v>3.0949500215960253</v>
      </c>
      <c r="AF12">
        <f t="array" ref="AF12">TTEST(IF(H12:R12&lt;&gt;0,H12:R12),IF(S12:AA12&lt;&gt;0,S12:AA12),2,3)</f>
        <v>0.10669004861461653</v>
      </c>
      <c r="AG12">
        <f t="array" ref="AG12">MEDIAN(IF(H12:L12&lt;&gt;0,H12:L12))</f>
        <v>60601.405659999997</v>
      </c>
      <c r="AH12">
        <f t="array" ref="AH12">MEDIAN(IF(M12:R12&lt;&gt;0,M12:R12))</f>
        <v>30770.724204999999</v>
      </c>
      <c r="AI12">
        <f>AG12/AH12</f>
        <v>1.9694500934155053</v>
      </c>
      <c r="AL12" s="25" t="s">
        <v>10327</v>
      </c>
      <c r="AM12" s="3">
        <f>COUNTIFS(AE2:AE1654,"&gt;3", AE2:AE1654,"&lt;4")</f>
        <v>46</v>
      </c>
      <c r="AN12" s="3">
        <f>COUNTIFS(AE2:AE205,"&gt;3", AE2:AE205,"&lt;4")</f>
        <v>4</v>
      </c>
    </row>
    <row r="13" spans="1:42" ht="20" x14ac:dyDescent="0.2">
      <c r="A13" s="2" t="s">
        <v>9</v>
      </c>
      <c r="B13" s="2">
        <v>66594</v>
      </c>
      <c r="C13" s="5">
        <v>140941</v>
      </c>
      <c r="D13" s="5">
        <f t="shared" si="0"/>
        <v>9385824954</v>
      </c>
      <c r="E13" s="5">
        <v>102410</v>
      </c>
      <c r="F13" s="5">
        <v>112</v>
      </c>
      <c r="G13" s="2">
        <v>66594</v>
      </c>
      <c r="H13" s="14">
        <v>403594</v>
      </c>
      <c r="I13" s="14">
        <v>103022</v>
      </c>
      <c r="J13" s="14">
        <v>356433.6176</v>
      </c>
      <c r="K13" s="14">
        <v>84865.586670000004</v>
      </c>
      <c r="L13" s="14">
        <v>622310.37150000001</v>
      </c>
      <c r="M13" s="14">
        <v>7207.0506359999999</v>
      </c>
      <c r="N13" s="14">
        <v>24140.269850000001</v>
      </c>
      <c r="O13" s="14">
        <v>17712.294519999999</v>
      </c>
      <c r="P13" s="14">
        <v>62453.917329999997</v>
      </c>
      <c r="Q13" s="14">
        <v>88887.701289999997</v>
      </c>
      <c r="R13" s="14">
        <v>28585.777569999998</v>
      </c>
      <c r="S13" s="14">
        <v>106702.78479999999</v>
      </c>
      <c r="T13" s="14">
        <v>1250.1677319999999</v>
      </c>
      <c r="U13" s="14">
        <v>178365.46220000001</v>
      </c>
      <c r="V13" s="14">
        <v>0</v>
      </c>
      <c r="W13" s="14">
        <v>120369.0529</v>
      </c>
      <c r="X13" s="14">
        <v>0</v>
      </c>
      <c r="Y13" s="14">
        <v>98695.294309999997</v>
      </c>
      <c r="Z13" s="14">
        <v>102410.4901</v>
      </c>
      <c r="AA13" s="14">
        <v>166880.47409999999</v>
      </c>
      <c r="AB13" s="14">
        <v>104000</v>
      </c>
      <c r="AC13" s="14">
        <f t="array" ref="AC13">MEDIAN(IF(H13:R13&lt;&gt;0,H13:R13))</f>
        <v>84865.586670000004</v>
      </c>
      <c r="AD13" s="14">
        <f t="array" ref="AD13">MEDIAN(IF(S13:AA13&lt;&gt;0,S13:AA13))</f>
        <v>106702.78479999999</v>
      </c>
      <c r="AE13" s="14">
        <f t="shared" si="1"/>
        <v>1.2573151142513628</v>
      </c>
      <c r="AF13">
        <f t="array" ref="AF13">TTEST(IF(H13:R13&lt;&gt;0,H13:R13),IF(S13:AA13&lt;&gt;0,S13:AA13),2,3)</f>
        <v>0.43212950024613073</v>
      </c>
      <c r="AG13">
        <f t="array" ref="AG13">MEDIAN(IF(H13:L13&lt;&gt;0,H13:L13))</f>
        <v>356433.6176</v>
      </c>
      <c r="AH13">
        <f t="array" ref="AH13">MEDIAN(IF(M13:R13&lt;&gt;0,M13:R13))</f>
        <v>26363.023710000001</v>
      </c>
      <c r="AI13">
        <f>AG13/AH13</f>
        <v>13.52021003056633</v>
      </c>
      <c r="AL13" s="25" t="s">
        <v>10328</v>
      </c>
      <c r="AM13" s="3">
        <f>COUNTIFS(AE3:AE1655,"&gt;4", AE3:AE1655,"&lt;5")</f>
        <v>34</v>
      </c>
      <c r="AN13" s="3">
        <f>COUNTIFS(AE3:AE205,"&gt;4", AE3:AE205,"&lt;5")</f>
        <v>7</v>
      </c>
    </row>
    <row r="14" spans="1:42" ht="20" x14ac:dyDescent="0.2">
      <c r="A14" s="2" t="s">
        <v>10</v>
      </c>
      <c r="B14" s="2">
        <v>123914</v>
      </c>
      <c r="C14" s="5">
        <v>70082</v>
      </c>
      <c r="D14" s="5">
        <f t="shared" si="0"/>
        <v>8684140948</v>
      </c>
      <c r="E14" s="5">
        <v>27875</v>
      </c>
      <c r="F14" s="5">
        <v>166</v>
      </c>
      <c r="G14" s="2">
        <v>123914</v>
      </c>
      <c r="H14" s="14">
        <v>674</v>
      </c>
      <c r="I14" s="14">
        <v>45702</v>
      </c>
      <c r="J14" s="14">
        <v>27874.862860000001</v>
      </c>
      <c r="K14" s="14">
        <v>43125.914810000002</v>
      </c>
      <c r="L14" s="14">
        <v>171607.59880000001</v>
      </c>
      <c r="M14" s="14">
        <v>47422.133139999998</v>
      </c>
      <c r="N14" s="14">
        <v>32727.10425</v>
      </c>
      <c r="O14" s="14">
        <v>25931.712029999999</v>
      </c>
      <c r="P14" s="14">
        <v>43923.080869999998</v>
      </c>
      <c r="Q14" s="14">
        <v>13962.87473</v>
      </c>
      <c r="R14" s="14">
        <v>12770.683220000001</v>
      </c>
      <c r="S14" s="14">
        <v>288073.63280000002</v>
      </c>
      <c r="T14" s="14">
        <v>6148.6211910000002</v>
      </c>
      <c r="U14" s="14">
        <v>13118.68348</v>
      </c>
      <c r="V14" s="14">
        <v>0</v>
      </c>
      <c r="W14" s="14">
        <v>457846.74329999997</v>
      </c>
      <c r="X14" s="14">
        <v>0</v>
      </c>
      <c r="Y14" s="14">
        <v>14089.046480000001</v>
      </c>
      <c r="Z14" s="14">
        <v>52162.374689999997</v>
      </c>
      <c r="AA14" s="14">
        <v>16404.291160000001</v>
      </c>
      <c r="AB14" s="14">
        <v>18000</v>
      </c>
      <c r="AC14" s="14">
        <f t="array" ref="AC14">MEDIAN(IF(H14:R14&lt;&gt;0,H14:R14))</f>
        <v>32727.10425</v>
      </c>
      <c r="AD14" s="14">
        <f t="array" ref="AD14">MEDIAN(IF(S14:AA14&lt;&gt;0,S14:AA14))</f>
        <v>16404.291160000001</v>
      </c>
      <c r="AE14" s="14">
        <f t="shared" si="1"/>
        <v>0.50124481025540168</v>
      </c>
      <c r="AF14">
        <f t="array" ref="AF14">TTEST(IF(H14:R14&lt;&gt;0,H14:R14),IF(S14:AA14&lt;&gt;0,S14:AA14),2,3)</f>
        <v>0.29529163320658242</v>
      </c>
      <c r="AG14">
        <f t="array" ref="AG14">MEDIAN(IF(H14:L14&lt;&gt;0,H14:L14))</f>
        <v>43125.914810000002</v>
      </c>
      <c r="AH14">
        <f t="array" ref="AH14">MEDIAN(IF(M14:R14&lt;&gt;0,M14:R14))</f>
        <v>29329.40814</v>
      </c>
      <c r="AI14">
        <f>AG14/AH14</f>
        <v>1.4703984002726624</v>
      </c>
      <c r="AL14" s="25" t="s">
        <v>10329</v>
      </c>
      <c r="AM14" s="3">
        <f>COUNTIFS(AE2:AE1656,"&gt;5", AE2:AE1656,"&lt;6")</f>
        <v>12</v>
      </c>
      <c r="AN14" s="3">
        <f>COUNTIFS(AE4:AE205,"&gt;5", AE4:AE205,"&lt;6")</f>
        <v>1</v>
      </c>
    </row>
    <row r="15" spans="1:42" ht="20" x14ac:dyDescent="0.2">
      <c r="A15" s="2" t="s">
        <v>11</v>
      </c>
      <c r="B15" s="2">
        <v>48671</v>
      </c>
      <c r="C15" s="5">
        <v>164250</v>
      </c>
      <c r="D15" s="5">
        <f t="shared" si="0"/>
        <v>7994211750</v>
      </c>
      <c r="E15" s="5">
        <v>38332</v>
      </c>
      <c r="F15" s="5">
        <v>162</v>
      </c>
      <c r="G15" s="2">
        <v>48671</v>
      </c>
      <c r="H15" s="14">
        <v>50514</v>
      </c>
      <c r="I15" s="14">
        <v>93992</v>
      </c>
      <c r="J15" s="14">
        <v>0</v>
      </c>
      <c r="K15" s="14">
        <v>721928.36719999998</v>
      </c>
      <c r="L15" s="14">
        <v>607534.49190000002</v>
      </c>
      <c r="M15" s="14">
        <v>32575.554889999999</v>
      </c>
      <c r="N15" s="14">
        <v>11417.979950000001</v>
      </c>
      <c r="O15" s="14">
        <v>44087.885009999998</v>
      </c>
      <c r="P15" s="14">
        <v>31224.95867</v>
      </c>
      <c r="Q15" s="14">
        <v>23434.698909999999</v>
      </c>
      <c r="R15" s="14">
        <v>25789.952700000002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f t="array" ref="AC15">MEDIAN(IF(H15:R15&lt;&gt;0,H15:R15))</f>
        <v>38331.719949999999</v>
      </c>
      <c r="AD15" s="14" t="e">
        <f t="array" ref="AD15">MEDIAN(IF(S15:AA15&lt;&gt;0,S15:AA15))</f>
        <v>#NUM!</v>
      </c>
      <c r="AE15" s="14" t="e">
        <f t="shared" si="1"/>
        <v>#NUM!</v>
      </c>
      <c r="AF15" t="e">
        <f t="array" ref="AF15">TTEST(IF(H15:R15&lt;&gt;0,H15:R15),IF(S15:AA15&lt;&gt;0,S15:AA15),2,3)</f>
        <v>#DIV/0!</v>
      </c>
      <c r="AG15">
        <f t="array" ref="AG15">MEDIAN(IF(H15:L15&lt;&gt;0,H15:L15))</f>
        <v>350763.24595000001</v>
      </c>
      <c r="AH15">
        <f t="array" ref="AH15">MEDIAN(IF(M15:R15&lt;&gt;0,M15:R15))</f>
        <v>28507.455685000001</v>
      </c>
      <c r="AI15">
        <f>AG15/AH15</f>
        <v>12.304263482011267</v>
      </c>
      <c r="AL15" s="25" t="s">
        <v>10330</v>
      </c>
      <c r="AM15" s="3">
        <f>COUNTIFS(AE3:AE1657,"&gt;6", AE3:AE1657,"&lt;7")</f>
        <v>7</v>
      </c>
      <c r="AN15" s="3">
        <f>COUNTIFS(AE4:AE205,"&gt;6", AE4:AE205,"&lt;7")</f>
        <v>0</v>
      </c>
    </row>
    <row r="16" spans="1:42" ht="20" x14ac:dyDescent="0.2">
      <c r="A16" s="2" t="s">
        <v>12</v>
      </c>
      <c r="B16" s="2">
        <v>39566</v>
      </c>
      <c r="C16" s="5">
        <v>200295</v>
      </c>
      <c r="D16" s="5">
        <f t="shared" si="0"/>
        <v>7924871970</v>
      </c>
      <c r="E16" s="5">
        <v>104294</v>
      </c>
      <c r="F16" s="5">
        <v>135</v>
      </c>
      <c r="G16" s="2">
        <v>39566</v>
      </c>
      <c r="H16" s="14">
        <v>151442</v>
      </c>
      <c r="I16" s="14">
        <v>53296</v>
      </c>
      <c r="J16" s="14">
        <v>111488.7887</v>
      </c>
      <c r="K16" s="14">
        <v>0</v>
      </c>
      <c r="L16" s="14">
        <v>138545.89780000001</v>
      </c>
      <c r="M16" s="14">
        <v>54906.33857</v>
      </c>
      <c r="N16" s="14">
        <v>54570.786800000002</v>
      </c>
      <c r="O16" s="14">
        <v>73409.077609999993</v>
      </c>
      <c r="P16" s="14">
        <v>26684.446639999998</v>
      </c>
      <c r="Q16" s="14">
        <v>48936.595959999999</v>
      </c>
      <c r="R16" s="14">
        <v>35207.04565</v>
      </c>
      <c r="S16" s="14">
        <v>166247.34210000001</v>
      </c>
      <c r="T16" s="14">
        <v>1417.526656</v>
      </c>
      <c r="U16" s="14">
        <v>838265.59759999998</v>
      </c>
      <c r="V16" s="14">
        <v>0</v>
      </c>
      <c r="W16" s="14">
        <v>178009.8082</v>
      </c>
      <c r="X16" s="14">
        <v>0</v>
      </c>
      <c r="Y16" s="14">
        <v>279400.1238</v>
      </c>
      <c r="Z16" s="14">
        <v>326440.66499999998</v>
      </c>
      <c r="AA16" s="14">
        <v>969939.18099999998</v>
      </c>
      <c r="AB16" s="14">
        <v>97100</v>
      </c>
      <c r="AC16" s="14">
        <f t="array" ref="AC16">MEDIAN(IF(H16:R16&lt;&gt;0,H16:R16))</f>
        <v>54738.562684999997</v>
      </c>
      <c r="AD16" s="14">
        <f t="array" ref="AD16">MEDIAN(IF(S16:AA16&lt;&gt;0,S16:AA16))</f>
        <v>279400.1238</v>
      </c>
      <c r="AE16" s="14">
        <f t="shared" si="1"/>
        <v>5.1042648928844452</v>
      </c>
      <c r="AF16">
        <f t="array" ref="AF16">TTEST(IF(H16:R16&lt;&gt;0,H16:R16),IF(S16:AA16&lt;&gt;0,S16:AA16),2,3)</f>
        <v>5.9955868736914705E-2</v>
      </c>
      <c r="AG16">
        <f t="array" ref="AG16">MEDIAN(IF(H16:L16&lt;&gt;0,H16:L16))</f>
        <v>125017.34325000001</v>
      </c>
      <c r="AH16">
        <f t="array" ref="AH16">MEDIAN(IF(M16:R16&lt;&gt;0,M16:R16))</f>
        <v>51753.691380000004</v>
      </c>
      <c r="AI16">
        <f>AG16/AH16</f>
        <v>2.4156217637127315</v>
      </c>
      <c r="AL16" s="25" t="s">
        <v>10331</v>
      </c>
      <c r="AM16" s="3">
        <f>COUNTIFS(AE4:AE1658,"&gt;7", AE4:AE1658,"&lt;8")</f>
        <v>5</v>
      </c>
      <c r="AN16" s="3">
        <f>COUNTIFS(AE4:AE205,"&gt;7", AE4:AE205,"&lt;8")</f>
        <v>1</v>
      </c>
    </row>
    <row r="17" spans="1:41" ht="20" x14ac:dyDescent="0.2">
      <c r="A17" s="2" t="s">
        <v>13</v>
      </c>
      <c r="B17" s="2">
        <v>64593</v>
      </c>
      <c r="C17" s="5">
        <v>117885</v>
      </c>
      <c r="D17" s="5">
        <f t="shared" si="0"/>
        <v>7614545805</v>
      </c>
      <c r="E17" s="5">
        <v>30867</v>
      </c>
      <c r="F17" s="5">
        <v>308</v>
      </c>
      <c r="G17" s="2">
        <v>64593</v>
      </c>
      <c r="H17" s="14">
        <v>79146</v>
      </c>
      <c r="I17" s="14">
        <v>22369</v>
      </c>
      <c r="J17" s="14">
        <v>27627.797350000001</v>
      </c>
      <c r="K17" s="14">
        <v>1660850.814</v>
      </c>
      <c r="L17" s="14">
        <v>37416.768530000001</v>
      </c>
      <c r="M17" s="14">
        <v>28306.659820000001</v>
      </c>
      <c r="N17" s="14">
        <v>30606.007989999998</v>
      </c>
      <c r="O17" s="14">
        <v>31127.298139999999</v>
      </c>
      <c r="P17" s="14">
        <v>15420.27198</v>
      </c>
      <c r="Q17" s="14">
        <v>20180.800670000001</v>
      </c>
      <c r="R17" s="14">
        <v>20084.711200000002</v>
      </c>
      <c r="S17" s="14">
        <v>58937.485509999999</v>
      </c>
      <c r="T17" s="14">
        <v>37732.604910000002</v>
      </c>
      <c r="U17" s="14">
        <v>19974.543000000001</v>
      </c>
      <c r="V17" s="14">
        <v>25928.57444</v>
      </c>
      <c r="W17" s="14">
        <v>62100.788549999997</v>
      </c>
      <c r="X17" s="14">
        <v>0</v>
      </c>
      <c r="Y17" s="14">
        <v>32477.848529999999</v>
      </c>
      <c r="Z17" s="14">
        <v>30094.778719999998</v>
      </c>
      <c r="AA17" s="14">
        <v>59123.208120000003</v>
      </c>
      <c r="AB17" s="14">
        <v>58200</v>
      </c>
      <c r="AC17" s="14">
        <f t="array" ref="AC17">MEDIAN(IF(H17:R17&lt;&gt;0,H17:R17))</f>
        <v>28306.659820000001</v>
      </c>
      <c r="AD17" s="14">
        <f t="array" ref="AD17">MEDIAN(IF(S17:AA17&lt;&gt;0,S17:AA17))</f>
        <v>35105.226719999999</v>
      </c>
      <c r="AE17" s="14">
        <f t="shared" si="1"/>
        <v>1.2401755255912068</v>
      </c>
      <c r="AF17">
        <f t="array" ref="AF17">TTEST(IF(H17:R17&lt;&gt;0,H17:R17),IF(S17:AA17&lt;&gt;0,S17:AA17),2,3)</f>
        <v>0.37218807887795835</v>
      </c>
      <c r="AG17">
        <f t="array" ref="AG17">MEDIAN(IF(H17:L17&lt;&gt;0,H17:L17))</f>
        <v>37416.768530000001</v>
      </c>
      <c r="AH17">
        <f t="array" ref="AH17">MEDIAN(IF(M17:R17&lt;&gt;0,M17:R17))</f>
        <v>24243.730244999999</v>
      </c>
      <c r="AI17">
        <f>AG17/AH17</f>
        <v>1.5433585571146502</v>
      </c>
      <c r="AL17" s="25" t="s">
        <v>10332</v>
      </c>
      <c r="AM17" s="3">
        <f>COUNTIFS(AE6:AE1659,"&gt;8", AE6:AE1659,"&lt;9")</f>
        <v>3</v>
      </c>
      <c r="AN17" s="3">
        <f>COUNTIFS(AE4:AE205,"&gt;8", AE4:AE205,"&lt;9")</f>
        <v>0</v>
      </c>
    </row>
    <row r="18" spans="1:41" ht="20" x14ac:dyDescent="0.2">
      <c r="A18" s="2" t="s">
        <v>14</v>
      </c>
      <c r="B18" s="2">
        <v>85794</v>
      </c>
      <c r="C18" s="5">
        <v>83442</v>
      </c>
      <c r="D18" s="5">
        <f t="shared" si="0"/>
        <v>7158822948</v>
      </c>
      <c r="E18" s="5">
        <v>56013</v>
      </c>
      <c r="F18" s="5">
        <v>144</v>
      </c>
      <c r="G18" s="2">
        <v>85794</v>
      </c>
      <c r="H18" s="14">
        <v>20229</v>
      </c>
      <c r="I18" s="14">
        <v>60923</v>
      </c>
      <c r="J18" s="14">
        <v>88231.326969999995</v>
      </c>
      <c r="K18" s="14">
        <v>2225.5602610000001</v>
      </c>
      <c r="L18" s="14">
        <v>71655.263600000006</v>
      </c>
      <c r="M18" s="14">
        <v>35276.834360000001</v>
      </c>
      <c r="N18" s="14">
        <v>59311.202340000003</v>
      </c>
      <c r="O18" s="14">
        <v>55159.109600000003</v>
      </c>
      <c r="P18" s="14">
        <v>57361.81321</v>
      </c>
      <c r="Q18" s="14">
        <v>26951.203679999999</v>
      </c>
      <c r="R18" s="14">
        <v>19314.132880000001</v>
      </c>
      <c r="S18" s="14">
        <v>405599.64610000001</v>
      </c>
      <c r="T18" s="14">
        <v>1153.4576890000001</v>
      </c>
      <c r="U18" s="14">
        <v>39786.516230000001</v>
      </c>
      <c r="V18" s="14">
        <v>46514.615279999998</v>
      </c>
      <c r="W18" s="14">
        <v>445738.24890000001</v>
      </c>
      <c r="X18" s="14">
        <v>0</v>
      </c>
      <c r="Y18" s="14">
        <v>58943.582190000001</v>
      </c>
      <c r="Z18" s="14">
        <v>21300.939640000001</v>
      </c>
      <c r="AA18" s="14">
        <v>56865.959540000003</v>
      </c>
      <c r="AB18" s="14">
        <v>96300</v>
      </c>
      <c r="AC18" s="14">
        <f t="array" ref="AC18">MEDIAN(IF(H18:R18&lt;&gt;0,H18:R18))</f>
        <v>55159.109600000003</v>
      </c>
      <c r="AD18" s="14">
        <f t="array" ref="AD18">MEDIAN(IF(S18:AA18&lt;&gt;0,S18:AA18))</f>
        <v>51690.287410000004</v>
      </c>
      <c r="AE18" s="14">
        <f t="shared" si="1"/>
        <v>0.93711243319272142</v>
      </c>
      <c r="AF18">
        <f t="array" ref="AF18">TTEST(IF(H18:R18&lt;&gt;0,H18:R18),IF(S18:AA18&lt;&gt;0,S18:AA18),2,3)</f>
        <v>0.20726702877236813</v>
      </c>
      <c r="AG18">
        <f t="array" ref="AG18">MEDIAN(IF(H18:L18&lt;&gt;0,H18:L18))</f>
        <v>60923</v>
      </c>
      <c r="AH18">
        <f t="array" ref="AH18">MEDIAN(IF(M18:R18&lt;&gt;0,M18:R18))</f>
        <v>45217.971980000002</v>
      </c>
      <c r="AI18">
        <f>AG18/AH18</f>
        <v>1.3473182748431611</v>
      </c>
      <c r="AL18" s="25" t="s">
        <v>10333</v>
      </c>
      <c r="AM18" s="3">
        <f>COUNTIFS(AE2:AE1660,"&gt;9", AE2:AE1660,"&lt;10")</f>
        <v>3</v>
      </c>
      <c r="AN18" s="3">
        <f>COUNTIFS(AE6:AE205,"&gt;9", AE6:AE205,"&lt;10")</f>
        <v>1</v>
      </c>
    </row>
    <row r="19" spans="1:41" ht="20" x14ac:dyDescent="0.2">
      <c r="A19" s="2" t="s">
        <v>15</v>
      </c>
      <c r="B19" s="2">
        <v>73805</v>
      </c>
      <c r="C19" s="5">
        <v>96705</v>
      </c>
      <c r="D19" s="5">
        <f t="shared" si="0"/>
        <v>7137312525</v>
      </c>
      <c r="E19" s="5">
        <v>73106</v>
      </c>
      <c r="F19" s="5">
        <v>85</v>
      </c>
      <c r="G19" s="2">
        <v>73805</v>
      </c>
      <c r="H19" s="14">
        <v>140319</v>
      </c>
      <c r="I19" s="14">
        <v>39269</v>
      </c>
      <c r="J19" s="14">
        <v>46486.443460000002</v>
      </c>
      <c r="K19" s="14">
        <v>0</v>
      </c>
      <c r="L19" s="14">
        <v>165303.4289</v>
      </c>
      <c r="M19" s="14">
        <v>48782.004489999999</v>
      </c>
      <c r="N19" s="14">
        <v>47653.572319999999</v>
      </c>
      <c r="O19" s="14">
        <v>73105.842709999997</v>
      </c>
      <c r="P19" s="14">
        <v>37787.49742</v>
      </c>
      <c r="Q19" s="14">
        <v>22770.524000000001</v>
      </c>
      <c r="R19" s="14">
        <v>19381.766759999999</v>
      </c>
      <c r="S19" s="14">
        <v>132510.95209999999</v>
      </c>
      <c r="T19" s="14">
        <v>0</v>
      </c>
      <c r="U19" s="14">
        <v>356621.05820000003</v>
      </c>
      <c r="V19" s="14">
        <v>0</v>
      </c>
      <c r="W19" s="14">
        <v>135591.29180000001</v>
      </c>
      <c r="X19" s="14">
        <v>0</v>
      </c>
      <c r="Y19" s="14">
        <v>88749.266300000003</v>
      </c>
      <c r="Z19" s="14">
        <v>118891.9711</v>
      </c>
      <c r="AA19" s="14">
        <v>130456.98360000001</v>
      </c>
      <c r="AB19" s="14">
        <v>40300</v>
      </c>
      <c r="AC19" s="14">
        <f t="array" ref="AC19">MEDIAN(IF(H19:R19&lt;&gt;0,H19:R19))</f>
        <v>47070.007890000001</v>
      </c>
      <c r="AD19" s="14">
        <f t="array" ref="AD19">MEDIAN(IF(S19:AA19&lt;&gt;0,S19:AA19))</f>
        <v>131483.96785000002</v>
      </c>
      <c r="AE19" s="14">
        <f t="shared" si="1"/>
        <v>2.7933704229935707</v>
      </c>
      <c r="AF19">
        <f t="array" ref="AF19">TTEST(IF(H19:R19&lt;&gt;0,H19:R19),IF(S19:AA19&lt;&gt;0,S19:AA19),2,3)</f>
        <v>6.1505118379806441E-2</v>
      </c>
      <c r="AG19">
        <f t="array" ref="AG19">MEDIAN(IF(H19:L19&lt;&gt;0,H19:L19))</f>
        <v>93402.72172999999</v>
      </c>
      <c r="AH19">
        <f t="array" ref="AH19">MEDIAN(IF(M19:R19&lt;&gt;0,M19:R19))</f>
        <v>42720.534870000003</v>
      </c>
      <c r="AI19">
        <f>AG19/AH19</f>
        <v>2.1863659248234497</v>
      </c>
      <c r="AL19" s="26" t="s">
        <v>10335</v>
      </c>
      <c r="AM19" s="3">
        <f>COUNTIFS(AE3:AE1661,"&gt;10", AE3:AE1661,"&lt;15")</f>
        <v>7</v>
      </c>
      <c r="AN19" s="3">
        <f>COUNTIFS(AE6:AE205,"&gt;10", AE6:AE205,"&lt;15")</f>
        <v>1</v>
      </c>
    </row>
    <row r="20" spans="1:41" ht="20" x14ac:dyDescent="0.2">
      <c r="A20" s="2" t="s">
        <v>16</v>
      </c>
      <c r="B20" s="2">
        <v>77366</v>
      </c>
      <c r="C20" s="5">
        <v>90823</v>
      </c>
      <c r="D20" s="5">
        <f t="shared" si="0"/>
        <v>7026612218</v>
      </c>
      <c r="E20" s="5">
        <v>68635</v>
      </c>
      <c r="F20" s="5">
        <v>72</v>
      </c>
      <c r="G20" s="2">
        <v>77366</v>
      </c>
      <c r="H20" s="14">
        <v>91389</v>
      </c>
      <c r="I20" s="14">
        <v>47283</v>
      </c>
      <c r="J20" s="14">
        <v>126572.00870000001</v>
      </c>
      <c r="K20" s="14">
        <v>61435.412859999997</v>
      </c>
      <c r="L20" s="14">
        <v>317854.60279999999</v>
      </c>
      <c r="M20" s="14">
        <v>61005.397499999999</v>
      </c>
      <c r="N20" s="14">
        <v>85371.462660000005</v>
      </c>
      <c r="O20" s="14">
        <v>93571.90582</v>
      </c>
      <c r="P20" s="14">
        <v>59580.733809999998</v>
      </c>
      <c r="Q20" s="14">
        <v>14840.06307</v>
      </c>
      <c r="R20" s="14">
        <v>28740.604800000001</v>
      </c>
      <c r="S20" s="14">
        <v>65570.926399999997</v>
      </c>
      <c r="T20" s="14">
        <v>59629.615810000003</v>
      </c>
      <c r="U20" s="14">
        <v>127510.30929999999</v>
      </c>
      <c r="V20" s="14">
        <v>173149.8468</v>
      </c>
      <c r="W20" s="14">
        <v>63558.784849999996</v>
      </c>
      <c r="X20" s="14">
        <v>0</v>
      </c>
      <c r="Y20" s="14">
        <v>79252.348270000002</v>
      </c>
      <c r="Z20" s="14">
        <v>61425.772100000002</v>
      </c>
      <c r="AA20" s="14">
        <v>127022.2141</v>
      </c>
      <c r="AB20" s="14">
        <v>71700</v>
      </c>
      <c r="AC20" s="14">
        <f t="array" ref="AC20">MEDIAN(IF(H20:R20&lt;&gt;0,H20:R20))</f>
        <v>61435.412859999997</v>
      </c>
      <c r="AD20" s="14">
        <f t="array" ref="AD20">MEDIAN(IF(S20:AA20&lt;&gt;0,S20:AA20))</f>
        <v>72411.637335000007</v>
      </c>
      <c r="AE20" s="14">
        <f t="shared" si="1"/>
        <v>1.1786628259504466</v>
      </c>
      <c r="AF20">
        <f t="array" ref="AF20">TTEST(IF(H20:R20&lt;&gt;0,H20:R20),IF(S20:AA20&lt;&gt;0,S20:AA20),2,3)</f>
        <v>0.86883551639206202</v>
      </c>
      <c r="AG20">
        <f t="array" ref="AG20">MEDIAN(IF(H20:L20&lt;&gt;0,H20:L20))</f>
        <v>91389</v>
      </c>
      <c r="AH20">
        <f t="array" ref="AH20">MEDIAN(IF(M20:R20&lt;&gt;0,M20:R20))</f>
        <v>60293.065654999999</v>
      </c>
      <c r="AI20">
        <f>AG20/AH20</f>
        <v>1.5157464462486039</v>
      </c>
      <c r="AL20" s="25" t="s">
        <v>10336</v>
      </c>
      <c r="AM20" s="3">
        <f>COUNTIFS(AE4:AE1662,"&gt;15", AE4:AE1662,"&lt;20")</f>
        <v>5</v>
      </c>
      <c r="AN20" s="3">
        <f>COUNTIFS(AE4:AE205,"&gt;15", AE4:AE205,"&lt;20")</f>
        <v>1</v>
      </c>
    </row>
    <row r="21" spans="1:41" ht="20" x14ac:dyDescent="0.2">
      <c r="A21" s="2" t="s">
        <v>17</v>
      </c>
      <c r="B21" s="2">
        <v>19115</v>
      </c>
      <c r="C21" s="5">
        <v>354824</v>
      </c>
      <c r="D21" s="5">
        <f t="shared" si="0"/>
        <v>6782460760</v>
      </c>
      <c r="E21" s="5">
        <v>291203</v>
      </c>
      <c r="F21" s="5">
        <v>105</v>
      </c>
      <c r="G21" s="2">
        <v>19115</v>
      </c>
      <c r="H21" s="14">
        <v>607575</v>
      </c>
      <c r="I21" s="14">
        <v>321506</v>
      </c>
      <c r="J21" s="14">
        <v>443539.51400000002</v>
      </c>
      <c r="K21" s="14">
        <v>467901.24070000002</v>
      </c>
      <c r="L21" s="14">
        <v>114153.53720000001</v>
      </c>
      <c r="M21" s="14">
        <v>46240.827940000003</v>
      </c>
      <c r="N21" s="14">
        <v>67177.6397</v>
      </c>
      <c r="O21" s="14">
        <v>74610.033119999993</v>
      </c>
      <c r="P21" s="14">
        <v>24395.953170000001</v>
      </c>
      <c r="Q21" s="14">
        <v>51934.357490000002</v>
      </c>
      <c r="R21" s="14">
        <v>29669.877639999999</v>
      </c>
      <c r="S21" s="14">
        <v>348409.97230000002</v>
      </c>
      <c r="T21" s="14">
        <v>665562.40319999994</v>
      </c>
      <c r="U21" s="14">
        <v>1568805.311</v>
      </c>
      <c r="V21" s="14">
        <v>0</v>
      </c>
      <c r="W21" s="14">
        <v>533919.79269999999</v>
      </c>
      <c r="X21" s="14">
        <v>152765.40410000001</v>
      </c>
      <c r="Y21" s="14">
        <v>260900.7162</v>
      </c>
      <c r="Z21" s="14">
        <v>681629.69990000001</v>
      </c>
      <c r="AA21" s="14">
        <v>619585.74349999998</v>
      </c>
      <c r="AB21" s="14">
        <v>16200</v>
      </c>
      <c r="AC21" s="14">
        <f t="array" ref="AC21">MEDIAN(IF(H21:R21&lt;&gt;0,H21:R21))</f>
        <v>74610.033119999993</v>
      </c>
      <c r="AD21" s="14">
        <f t="array" ref="AD21">MEDIAN(IF(S21:AA21&lt;&gt;0,S21:AA21))</f>
        <v>576752.76809999999</v>
      </c>
      <c r="AE21" s="14">
        <f t="shared" si="1"/>
        <v>7.7302306939386067</v>
      </c>
      <c r="AF21">
        <f t="array" ref="AF21">TTEST(IF(H21:R21&lt;&gt;0,H21:R21),IF(S21:AA21&lt;&gt;0,S21:AA21),2,3)</f>
        <v>3.9324638844092381E-2</v>
      </c>
      <c r="AG21">
        <f t="array" ref="AG21">MEDIAN(IF(H21:L21&lt;&gt;0,H21:L21))</f>
        <v>443539.51400000002</v>
      </c>
      <c r="AH21">
        <f t="array" ref="AH21">MEDIAN(IF(M21:R21&lt;&gt;0,M21:R21))</f>
        <v>49087.592715000006</v>
      </c>
      <c r="AI21">
        <f>AG21/AH21</f>
        <v>9.0356745863494918</v>
      </c>
      <c r="AL21" s="25" t="s">
        <v>10334</v>
      </c>
      <c r="AM21" s="3">
        <f>COUNTIFS(AE6:AE1663,"&gt;20")</f>
        <v>18</v>
      </c>
      <c r="AN21" s="3">
        <f>COUNTIFS(AE6:AE206,"&gt;20")</f>
        <v>1</v>
      </c>
    </row>
    <row r="22" spans="1:41" x14ac:dyDescent="0.2">
      <c r="A22" s="2" t="s">
        <v>18</v>
      </c>
      <c r="B22" s="2">
        <v>93288</v>
      </c>
      <c r="C22" s="5">
        <v>72076</v>
      </c>
      <c r="D22" s="5">
        <f t="shared" si="0"/>
        <v>6723825888</v>
      </c>
      <c r="E22" s="5">
        <v>52464</v>
      </c>
      <c r="F22" s="5">
        <v>94</v>
      </c>
      <c r="G22" s="2">
        <v>93288</v>
      </c>
      <c r="H22" s="14">
        <v>0</v>
      </c>
      <c r="I22" s="14">
        <v>0</v>
      </c>
      <c r="J22" s="14">
        <v>181722.76509999999</v>
      </c>
      <c r="K22" s="14">
        <v>219975.74470000001</v>
      </c>
      <c r="L22" s="14">
        <v>0</v>
      </c>
      <c r="M22" s="14">
        <v>0</v>
      </c>
      <c r="N22" s="14">
        <v>140212.66889999999</v>
      </c>
      <c r="O22" s="14">
        <v>135587.8389</v>
      </c>
      <c r="P22" s="14">
        <v>67812.235180000003</v>
      </c>
      <c r="Q22" s="14">
        <v>0</v>
      </c>
      <c r="R22" s="14">
        <v>0</v>
      </c>
      <c r="S22" s="14">
        <v>15769.002060000001</v>
      </c>
      <c r="T22" s="14">
        <v>76743.360090000002</v>
      </c>
      <c r="U22" s="14">
        <v>7266.4751690000003</v>
      </c>
      <c r="V22" s="14">
        <v>15434.947029999999</v>
      </c>
      <c r="W22" s="14">
        <v>22630.152669999999</v>
      </c>
      <c r="X22" s="14">
        <v>37547.977480000001</v>
      </c>
      <c r="Y22" s="14">
        <v>52464.266340000002</v>
      </c>
      <c r="Z22" s="14">
        <v>13190.848050000001</v>
      </c>
      <c r="AA22" s="14">
        <v>12084.650519999999</v>
      </c>
      <c r="AB22" s="14">
        <v>82700</v>
      </c>
      <c r="AC22" s="14">
        <f t="array" ref="AC22">MEDIAN(IF(H22:R22&lt;&gt;0,H22:R22))</f>
        <v>140212.66889999999</v>
      </c>
      <c r="AD22" s="14">
        <f t="array" ref="AD22">MEDIAN(IF(S22:AA22&lt;&gt;0,S22:AA22))</f>
        <v>15769.002060000001</v>
      </c>
      <c r="AE22" s="14">
        <f t="shared" si="1"/>
        <v>0.11246488768605133</v>
      </c>
      <c r="AF22">
        <f t="array" ref="AF22">TTEST(IF(H22:R22&lt;&gt;0,H22:R22),IF(S22:AA22&lt;&gt;0,S22:AA22),2,3)</f>
        <v>6.9394008298165584E-3</v>
      </c>
      <c r="AG22">
        <f t="array" ref="AG22">MEDIAN(IF(H22:L22&lt;&gt;0,H22:L22))</f>
        <v>200849.2549</v>
      </c>
      <c r="AH22">
        <f t="array" ref="AH22">MEDIAN(IF(M22:R22&lt;&gt;0,M22:R22))</f>
        <v>135587.8389</v>
      </c>
      <c r="AI22">
        <f>AG22/AH22</f>
        <v>1.481322045763501</v>
      </c>
    </row>
    <row r="23" spans="1:41" x14ac:dyDescent="0.2">
      <c r="A23" s="2" t="s">
        <v>19</v>
      </c>
      <c r="B23" s="2">
        <v>87721</v>
      </c>
      <c r="C23" s="5">
        <v>74324</v>
      </c>
      <c r="D23" s="5">
        <f t="shared" si="0"/>
        <v>6519775604</v>
      </c>
      <c r="E23" s="5">
        <v>34046</v>
      </c>
      <c r="F23" s="5">
        <v>114</v>
      </c>
      <c r="G23" s="2">
        <v>87721</v>
      </c>
      <c r="H23" s="14">
        <v>3511</v>
      </c>
      <c r="I23" s="14">
        <v>53739</v>
      </c>
      <c r="J23" s="14">
        <v>20007.95421</v>
      </c>
      <c r="K23" s="14">
        <v>0</v>
      </c>
      <c r="L23" s="14">
        <v>100596.1776</v>
      </c>
      <c r="M23" s="14">
        <v>31600.48993</v>
      </c>
      <c r="N23" s="14">
        <v>37923.74884</v>
      </c>
      <c r="O23" s="14">
        <v>35894.670120000002</v>
      </c>
      <c r="P23" s="14">
        <v>29338.912</v>
      </c>
      <c r="Q23" s="14">
        <v>17752.331409999999</v>
      </c>
      <c r="R23" s="14">
        <v>25707.029859999999</v>
      </c>
      <c r="S23" s="14">
        <v>214985.46049999999</v>
      </c>
      <c r="T23" s="14">
        <v>151603.94769999999</v>
      </c>
      <c r="U23" s="14">
        <v>224506.35339999999</v>
      </c>
      <c r="V23" s="14">
        <v>0</v>
      </c>
      <c r="W23" s="14">
        <v>277917.71350000001</v>
      </c>
      <c r="X23" s="14">
        <v>0</v>
      </c>
      <c r="Y23" s="14">
        <v>32198.190070000001</v>
      </c>
      <c r="Z23" s="14">
        <v>74254.672080000004</v>
      </c>
      <c r="AA23" s="14">
        <v>5777.8240560000004</v>
      </c>
      <c r="AB23" s="14">
        <v>521</v>
      </c>
      <c r="AC23" s="14">
        <f t="array" ref="AC23">MEDIAN(IF(H23:R23&lt;&gt;0,H23:R23))</f>
        <v>30469.700965</v>
      </c>
      <c r="AD23" s="14">
        <f t="array" ref="AD23">MEDIAN(IF(S23:AA23&lt;&gt;0,S23:AA23))</f>
        <v>151603.94769999999</v>
      </c>
      <c r="AE23" s="14">
        <f t="shared" si="1"/>
        <v>4.9755640160087138</v>
      </c>
      <c r="AF23">
        <f t="array" ref="AF23">TTEST(IF(H23:R23&lt;&gt;0,H23:R23),IF(S23:AA23&lt;&gt;0,S23:AA23),2,3)</f>
        <v>3.8513147797556484E-2</v>
      </c>
      <c r="AG23">
        <f t="array" ref="AG23">MEDIAN(IF(H23:L23&lt;&gt;0,H23:L23))</f>
        <v>36873.477104999998</v>
      </c>
      <c r="AH23">
        <f t="array" ref="AH23">MEDIAN(IF(M23:R23&lt;&gt;0,M23:R23))</f>
        <v>30469.700965</v>
      </c>
      <c r="AI23">
        <f>AG23/AH23</f>
        <v>1.2101686572951897</v>
      </c>
    </row>
    <row r="24" spans="1:41" x14ac:dyDescent="0.2">
      <c r="A24" s="2" t="s">
        <v>20</v>
      </c>
      <c r="B24" s="2">
        <v>124140</v>
      </c>
      <c r="C24" s="5">
        <v>52163</v>
      </c>
      <c r="D24" s="5">
        <f t="shared" si="0"/>
        <v>6475514820</v>
      </c>
      <c r="E24" s="5">
        <v>49749</v>
      </c>
      <c r="F24" s="5">
        <v>60</v>
      </c>
      <c r="G24" s="2">
        <v>124140</v>
      </c>
      <c r="H24" s="14">
        <v>13204</v>
      </c>
      <c r="I24" s="14">
        <v>40748</v>
      </c>
      <c r="J24" s="14">
        <v>38980.286930000002</v>
      </c>
      <c r="K24" s="14">
        <v>21394.38048</v>
      </c>
      <c r="L24" s="14">
        <v>33162.55055</v>
      </c>
      <c r="M24" s="14">
        <v>38933.613360000003</v>
      </c>
      <c r="N24" s="14">
        <v>65218.628380000002</v>
      </c>
      <c r="O24" s="14">
        <v>68611.255210000003</v>
      </c>
      <c r="P24" s="14">
        <v>40665.426480000002</v>
      </c>
      <c r="Q24" s="14">
        <v>19946.97969</v>
      </c>
      <c r="R24" s="14">
        <v>20935.551940000001</v>
      </c>
      <c r="S24" s="14">
        <v>58827.688920000001</v>
      </c>
      <c r="T24" s="14">
        <v>54972.380949999999</v>
      </c>
      <c r="U24" s="14">
        <v>61145.75819</v>
      </c>
      <c r="V24" s="14">
        <v>65847.930999999997</v>
      </c>
      <c r="W24" s="14">
        <v>52626.636109999999</v>
      </c>
      <c r="X24" s="14">
        <v>0</v>
      </c>
      <c r="Y24" s="14">
        <v>51064.997519999997</v>
      </c>
      <c r="Z24" s="14">
        <v>48433.874669999997</v>
      </c>
      <c r="AA24" s="14">
        <v>90548.633239999996</v>
      </c>
      <c r="AB24" s="14">
        <v>158000</v>
      </c>
      <c r="AC24" s="14">
        <f t="array" ref="AC24">MEDIAN(IF(H24:R24&lt;&gt;0,H24:R24))</f>
        <v>38933.613360000003</v>
      </c>
      <c r="AD24" s="14">
        <f t="array" ref="AD24">MEDIAN(IF(S24:AA24&lt;&gt;0,S24:AA24))</f>
        <v>56900.034935000003</v>
      </c>
      <c r="AE24" s="14">
        <f t="shared" si="1"/>
        <v>1.4614629885203134</v>
      </c>
      <c r="AF24">
        <f t="array" ref="AF24">TTEST(IF(H24:R24&lt;&gt;0,H24:R24),IF(S24:AA24&lt;&gt;0,S24:AA24),2,3)</f>
        <v>4.0035258861284258E-3</v>
      </c>
      <c r="AG24">
        <f t="array" ref="AG24">MEDIAN(IF(H24:L24&lt;&gt;0,H24:L24))</f>
        <v>33162.55055</v>
      </c>
      <c r="AH24">
        <f t="array" ref="AH24">MEDIAN(IF(M24:R24&lt;&gt;0,M24:R24))</f>
        <v>39799.519920000006</v>
      </c>
      <c r="AI24">
        <f>AG24/AH24</f>
        <v>0.83323996411663237</v>
      </c>
    </row>
    <row r="25" spans="1:41" x14ac:dyDescent="0.2">
      <c r="A25" s="2" t="s">
        <v>21</v>
      </c>
      <c r="B25" s="2">
        <v>65263</v>
      </c>
      <c r="C25" s="5">
        <v>95018</v>
      </c>
      <c r="D25" s="5">
        <f t="shared" si="0"/>
        <v>6201159734</v>
      </c>
      <c r="E25" s="5">
        <v>40292</v>
      </c>
      <c r="F25" s="5">
        <v>125</v>
      </c>
      <c r="G25" s="2">
        <v>65263</v>
      </c>
      <c r="H25" s="14">
        <v>2175</v>
      </c>
      <c r="I25" s="14">
        <v>37935</v>
      </c>
      <c r="J25" s="14">
        <v>40292.183129999998</v>
      </c>
      <c r="K25" s="14">
        <v>56831.296040000001</v>
      </c>
      <c r="L25" s="14">
        <v>372409.85550000001</v>
      </c>
      <c r="M25" s="14">
        <v>15416.707469999999</v>
      </c>
      <c r="N25" s="14">
        <v>30017.371569999999</v>
      </c>
      <c r="O25" s="14">
        <v>25086.088960000001</v>
      </c>
      <c r="P25" s="14">
        <v>7882.5637120000001</v>
      </c>
      <c r="Q25" s="14">
        <v>13260.5568</v>
      </c>
      <c r="R25" s="14">
        <v>34908.544739999998</v>
      </c>
      <c r="S25" s="14">
        <v>365816.41899999999</v>
      </c>
      <c r="T25" s="14">
        <v>70569.016619999995</v>
      </c>
      <c r="U25" s="14">
        <v>221800.07339999999</v>
      </c>
      <c r="V25" s="14">
        <v>0</v>
      </c>
      <c r="W25" s="14">
        <v>244777.72459999999</v>
      </c>
      <c r="X25" s="14">
        <v>0</v>
      </c>
      <c r="Y25" s="14">
        <v>53277.210859999999</v>
      </c>
      <c r="Z25" s="14">
        <v>146255.0362</v>
      </c>
      <c r="AA25" s="14">
        <v>5730.6294440000001</v>
      </c>
      <c r="AB25" s="14">
        <v>60900</v>
      </c>
      <c r="AC25" s="14">
        <f t="array" ref="AC25">MEDIAN(IF(H25:R25&lt;&gt;0,H25:R25))</f>
        <v>30017.371569999999</v>
      </c>
      <c r="AD25" s="14">
        <f t="array" ref="AD25">MEDIAN(IF(S25:AA25&lt;&gt;0,S25:AA25))</f>
        <v>146255.0362</v>
      </c>
      <c r="AE25" s="14">
        <f t="shared" si="1"/>
        <v>4.8723465297064985</v>
      </c>
      <c r="AF25">
        <f t="array" ref="AF25">TTEST(IF(H25:R25&lt;&gt;0,H25:R25),IF(S25:AA25&lt;&gt;0,S25:AA25),2,3)</f>
        <v>0.10846514241176917</v>
      </c>
      <c r="AG25">
        <f t="array" ref="AG25">MEDIAN(IF(H25:L25&lt;&gt;0,H25:L25))</f>
        <v>40292.183129999998</v>
      </c>
      <c r="AH25">
        <f t="array" ref="AH25">MEDIAN(IF(M25:R25&lt;&gt;0,M25:R25))</f>
        <v>20251.398215000001</v>
      </c>
      <c r="AI25">
        <f>AG25/AH25</f>
        <v>1.9896000613012486</v>
      </c>
      <c r="AL25" s="33" t="s">
        <v>10353</v>
      </c>
      <c r="AM25" s="24"/>
    </row>
    <row r="26" spans="1:41" ht="20" x14ac:dyDescent="0.2">
      <c r="A26" s="2" t="s">
        <v>22</v>
      </c>
      <c r="B26" s="2">
        <v>64470</v>
      </c>
      <c r="C26" s="5">
        <v>92553</v>
      </c>
      <c r="D26" s="5">
        <f t="shared" si="0"/>
        <v>5966891910</v>
      </c>
      <c r="E26" s="5">
        <v>48488</v>
      </c>
      <c r="F26" s="5">
        <v>131</v>
      </c>
      <c r="G26" s="2">
        <v>64470</v>
      </c>
      <c r="H26" s="14">
        <v>40387</v>
      </c>
      <c r="I26" s="14">
        <v>56592</v>
      </c>
      <c r="J26" s="14">
        <v>71170.295249999996</v>
      </c>
      <c r="K26" s="14">
        <v>29811.504679999998</v>
      </c>
      <c r="L26" s="14">
        <v>50966.498919999998</v>
      </c>
      <c r="M26" s="14">
        <v>43988.008099999999</v>
      </c>
      <c r="N26" s="14">
        <v>33812.798390000004</v>
      </c>
      <c r="O26" s="14">
        <v>46009.49078</v>
      </c>
      <c r="P26" s="14">
        <v>40904.507369999999</v>
      </c>
      <c r="Q26" s="14">
        <v>14844.316500000001</v>
      </c>
      <c r="R26" s="14">
        <v>18714.246569999999</v>
      </c>
      <c r="S26" s="14">
        <v>353330.16369999998</v>
      </c>
      <c r="T26" s="14">
        <v>142807.7193</v>
      </c>
      <c r="U26" s="14">
        <v>26449.99727</v>
      </c>
      <c r="V26" s="14">
        <v>0</v>
      </c>
      <c r="W26" s="14">
        <v>465713.48109999998</v>
      </c>
      <c r="X26" s="14">
        <v>0</v>
      </c>
      <c r="Y26" s="14">
        <v>53788.478719999999</v>
      </c>
      <c r="Z26" s="14">
        <v>95357.527270000006</v>
      </c>
      <c r="AA26" s="14">
        <v>81309.642959999997</v>
      </c>
      <c r="AB26" s="14">
        <v>0</v>
      </c>
      <c r="AC26" s="14">
        <f t="array" ref="AC26">MEDIAN(IF(H26:R26&lt;&gt;0,H26:R26))</f>
        <v>40904.507369999999</v>
      </c>
      <c r="AD26" s="14">
        <f t="array" ref="AD26">MEDIAN(IF(S26:AA26&lt;&gt;0,S26:AA26))</f>
        <v>95357.527270000006</v>
      </c>
      <c r="AE26" s="14">
        <f t="shared" si="1"/>
        <v>2.3312229727508389</v>
      </c>
      <c r="AF26">
        <f t="array" ref="AF26">TTEST(IF(H26:R26&lt;&gt;0,H26:R26),IF(S26:AA26&lt;&gt;0,S26:AA26),2,3)</f>
        <v>8.0356486219766654E-2</v>
      </c>
      <c r="AG26">
        <f t="array" ref="AG26">MEDIAN(IF(H26:L26&lt;&gt;0,H26:L26))</f>
        <v>50966.498919999998</v>
      </c>
      <c r="AH26">
        <f t="array" ref="AH26">MEDIAN(IF(M26:R26&lt;&gt;0,M26:R26))</f>
        <v>37358.652880000001</v>
      </c>
      <c r="AI26">
        <f>AG26/AH26</f>
        <v>1.3642488417264365</v>
      </c>
      <c r="AL26" s="24" t="s">
        <v>10340</v>
      </c>
      <c r="AM26" s="34">
        <f>COUNTIFS(AE1:AE1668,"&gt;1.25")</f>
        <v>465</v>
      </c>
      <c r="AN26">
        <f>COUNTIFS(AE1:AE1668,"&gt;1.5")</f>
        <v>359</v>
      </c>
    </row>
    <row r="27" spans="1:41" x14ac:dyDescent="0.2">
      <c r="A27" s="2" t="s">
        <v>23</v>
      </c>
      <c r="B27" s="2">
        <v>122982</v>
      </c>
      <c r="C27" s="5">
        <v>47281</v>
      </c>
      <c r="D27" s="5">
        <f t="shared" si="0"/>
        <v>5814711942</v>
      </c>
      <c r="E27" s="5">
        <v>41712</v>
      </c>
      <c r="F27" s="5">
        <v>49</v>
      </c>
      <c r="G27" s="2">
        <v>122982</v>
      </c>
      <c r="H27" s="14">
        <v>24365</v>
      </c>
      <c r="I27" s="14">
        <v>32171</v>
      </c>
      <c r="J27" s="14">
        <v>38983.070699999997</v>
      </c>
      <c r="K27" s="14">
        <v>24707.432710000001</v>
      </c>
      <c r="L27" s="14">
        <v>40533.702530000002</v>
      </c>
      <c r="M27" s="14">
        <v>37842.52476</v>
      </c>
      <c r="N27" s="14">
        <v>63416.453800000003</v>
      </c>
      <c r="O27" s="14">
        <v>51226.955730000001</v>
      </c>
      <c r="P27" s="14">
        <v>38544.022349999999</v>
      </c>
      <c r="Q27" s="14">
        <v>18044.667409999998</v>
      </c>
      <c r="R27" s="14">
        <v>22989.305929999999</v>
      </c>
      <c r="S27" s="14">
        <v>68388.919169999994</v>
      </c>
      <c r="T27" s="14">
        <v>59029.658499999998</v>
      </c>
      <c r="U27" s="14">
        <v>42890.856480000002</v>
      </c>
      <c r="V27" s="14">
        <v>69505.981</v>
      </c>
      <c r="W27" s="14">
        <v>62076.130899999996</v>
      </c>
      <c r="X27" s="14">
        <v>0</v>
      </c>
      <c r="Y27" s="14">
        <v>50717.627890000003</v>
      </c>
      <c r="Z27" s="14">
        <v>59811.570820000001</v>
      </c>
      <c r="AA27" s="14">
        <v>117070.859</v>
      </c>
      <c r="AB27" s="14">
        <v>23300</v>
      </c>
      <c r="AC27" s="14">
        <f t="array" ref="AC27">MEDIAN(IF(H27:R27&lt;&gt;0,H27:R27))</f>
        <v>37842.52476</v>
      </c>
      <c r="AD27" s="14">
        <f t="array" ref="AD27">MEDIAN(IF(S27:AA27&lt;&gt;0,S27:AA27))</f>
        <v>60943.850859999999</v>
      </c>
      <c r="AE27" s="14">
        <f t="shared" si="1"/>
        <v>1.6104594301387198</v>
      </c>
      <c r="AF27">
        <f t="array" ref="AF27">TTEST(IF(H27:R27&lt;&gt;0,H27:R27),IF(S27:AA27&lt;&gt;0,S27:AA27),2,3)</f>
        <v>5.8551928796223701E-3</v>
      </c>
      <c r="AG27">
        <f t="array" ref="AG27">MEDIAN(IF(H27:L27&lt;&gt;0,H27:L27))</f>
        <v>32171</v>
      </c>
      <c r="AH27">
        <f t="array" ref="AH27">MEDIAN(IF(M27:R27&lt;&gt;0,M27:R27))</f>
        <v>38193.273555</v>
      </c>
      <c r="AI27">
        <f>AG27/AH27</f>
        <v>0.84232109493501095</v>
      </c>
      <c r="AL27" s="24" t="s">
        <v>10341</v>
      </c>
      <c r="AM27" s="24">
        <f>COUNTIFS(AE1:AE1668,"&lt;0.75")</f>
        <v>409</v>
      </c>
      <c r="AN27">
        <f>COUNTIFS(AE1:AE1668,"&lt;0.5")</f>
        <v>195</v>
      </c>
    </row>
    <row r="28" spans="1:41" x14ac:dyDescent="0.2">
      <c r="A28" s="2" t="s">
        <v>24</v>
      </c>
      <c r="B28" s="2">
        <v>34805</v>
      </c>
      <c r="C28" s="5">
        <v>155688</v>
      </c>
      <c r="D28" s="5">
        <f t="shared" si="0"/>
        <v>5418720840</v>
      </c>
      <c r="E28" s="5">
        <v>103354</v>
      </c>
      <c r="F28" s="5">
        <v>107</v>
      </c>
      <c r="G28" s="2">
        <v>34805</v>
      </c>
      <c r="H28" s="14">
        <v>232029</v>
      </c>
      <c r="I28" s="14">
        <v>103991</v>
      </c>
      <c r="J28" s="14">
        <v>225179.53950000001</v>
      </c>
      <c r="K28" s="14">
        <v>147850.0399</v>
      </c>
      <c r="L28" s="14">
        <v>610644.14919999999</v>
      </c>
      <c r="M28" s="14">
        <v>56145.628049999999</v>
      </c>
      <c r="N28" s="14">
        <v>75690.133799999996</v>
      </c>
      <c r="O28" s="14">
        <v>103353.507</v>
      </c>
      <c r="P28" s="14">
        <v>41692.135540000003</v>
      </c>
      <c r="Q28" s="14">
        <v>48777.97898</v>
      </c>
      <c r="R28" s="14">
        <v>44395.872300000003</v>
      </c>
      <c r="S28" s="14">
        <v>0</v>
      </c>
      <c r="T28" s="14">
        <v>1199.5197270000001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333000</v>
      </c>
      <c r="AC28" s="14">
        <f t="array" ref="AC28">MEDIAN(IF(H28:R28&lt;&gt;0,H28:R28))</f>
        <v>103353.507</v>
      </c>
      <c r="AD28" s="14">
        <f t="array" ref="AD28">MEDIAN(IF(S28:AA28&lt;&gt;0,S28:AA28))</f>
        <v>1199.5197270000001</v>
      </c>
      <c r="AE28" s="14">
        <f t="shared" si="1"/>
        <v>1.1605989596463332E-2</v>
      </c>
      <c r="AF28" t="e">
        <f t="array" ref="AF28">TTEST(IF(H28:R28&lt;&gt;0,H28:R28),IF(S28:AA28&lt;&gt;0,S28:AA28),2,3)</f>
        <v>#DIV/0!</v>
      </c>
      <c r="AG28">
        <f t="array" ref="AG28">MEDIAN(IF(H28:L28&lt;&gt;0,H28:L28))</f>
        <v>225179.53950000001</v>
      </c>
      <c r="AH28">
        <f t="array" ref="AH28">MEDIAN(IF(M28:R28&lt;&gt;0,M28:R28))</f>
        <v>52461.803515</v>
      </c>
      <c r="AI28">
        <f>AG28/AH28</f>
        <v>4.292256926234268</v>
      </c>
      <c r="AL28" s="24" t="s">
        <v>10343</v>
      </c>
      <c r="AM28" s="33">
        <f>(465+409)/1185</f>
        <v>0.73755274261603376</v>
      </c>
      <c r="AN28">
        <f>(359+195)/1185</f>
        <v>0.46751054852320673</v>
      </c>
    </row>
    <row r="29" spans="1:41" x14ac:dyDescent="0.2">
      <c r="A29" s="2" t="s">
        <v>25</v>
      </c>
      <c r="B29" s="2">
        <v>148904</v>
      </c>
      <c r="C29" s="5">
        <v>36325</v>
      </c>
      <c r="D29" s="5">
        <f t="shared" si="0"/>
        <v>5408937800</v>
      </c>
      <c r="E29" s="5">
        <v>34954</v>
      </c>
      <c r="F29" s="5">
        <v>58</v>
      </c>
      <c r="G29" s="2">
        <v>148904</v>
      </c>
      <c r="H29" s="14">
        <v>13095</v>
      </c>
      <c r="I29" s="14">
        <v>21514</v>
      </c>
      <c r="J29" s="14">
        <v>13867.568509999999</v>
      </c>
      <c r="K29" s="14">
        <v>62682.371899999998</v>
      </c>
      <c r="L29" s="14">
        <v>89203.120720000006</v>
      </c>
      <c r="M29" s="14">
        <v>25978.842799999999</v>
      </c>
      <c r="N29" s="14">
        <v>45337.843670000002</v>
      </c>
      <c r="O29" s="14">
        <v>37585.072630000002</v>
      </c>
      <c r="P29" s="14">
        <v>23710.295300000002</v>
      </c>
      <c r="Q29" s="14">
        <v>13246.968570000001</v>
      </c>
      <c r="R29" s="14">
        <v>25080.88726</v>
      </c>
      <c r="S29" s="14">
        <v>63739.040130000001</v>
      </c>
      <c r="T29" s="14">
        <v>0</v>
      </c>
      <c r="U29" s="14">
        <v>23312.46961</v>
      </c>
      <c r="V29" s="14">
        <v>35403.275829999999</v>
      </c>
      <c r="W29" s="14">
        <v>65147.372860000003</v>
      </c>
      <c r="X29" s="14">
        <v>0</v>
      </c>
      <c r="Y29" s="14">
        <v>34954.164810000002</v>
      </c>
      <c r="Z29" s="14">
        <v>40754.094620000003</v>
      </c>
      <c r="AA29" s="14">
        <v>14772.048049999999</v>
      </c>
      <c r="AB29" s="14">
        <v>40800</v>
      </c>
      <c r="AC29" s="14">
        <f t="array" ref="AC29">MEDIAN(IF(H29:R29&lt;&gt;0,H29:R29))</f>
        <v>25080.88726</v>
      </c>
      <c r="AD29" s="14">
        <f t="array" ref="AD29">MEDIAN(IF(S29:AA29&lt;&gt;0,S29:AA29))</f>
        <v>35403.275829999999</v>
      </c>
      <c r="AE29" s="14">
        <f t="shared" si="1"/>
        <v>1.4115639316501596</v>
      </c>
      <c r="AF29">
        <f t="array" ref="AF29">TTEST(IF(H29:R29&lt;&gt;0,H29:R29),IF(S29:AA29&lt;&gt;0,S29:AA29),2,3)</f>
        <v>0.56519215406168766</v>
      </c>
      <c r="AG29">
        <f t="array" ref="AG29">MEDIAN(IF(H29:L29&lt;&gt;0,H29:L29))</f>
        <v>21514</v>
      </c>
      <c r="AH29">
        <f t="array" ref="AH29">MEDIAN(IF(M29:R29&lt;&gt;0,M29:R29))</f>
        <v>25529.865030000001</v>
      </c>
      <c r="AI29">
        <f>AG29/AH29</f>
        <v>0.84269932389846247</v>
      </c>
      <c r="AL29" t="s">
        <v>10344</v>
      </c>
      <c r="AM29">
        <f>(359+195)/1185</f>
        <v>0.46751054852320673</v>
      </c>
    </row>
    <row r="30" spans="1:41" x14ac:dyDescent="0.2">
      <c r="A30" s="2" t="s">
        <v>26</v>
      </c>
      <c r="B30" s="2">
        <v>49125</v>
      </c>
      <c r="C30" s="5">
        <v>108687</v>
      </c>
      <c r="D30" s="5">
        <f t="shared" si="0"/>
        <v>5339248875</v>
      </c>
      <c r="E30" s="5">
        <v>78556</v>
      </c>
      <c r="F30" s="5">
        <v>125</v>
      </c>
      <c r="G30" s="2">
        <v>49125</v>
      </c>
      <c r="H30" s="14">
        <v>121484</v>
      </c>
      <c r="I30" s="14">
        <v>45477</v>
      </c>
      <c r="J30" s="14">
        <v>148843.9412</v>
      </c>
      <c r="K30" s="14">
        <v>108673.1517</v>
      </c>
      <c r="L30" s="14">
        <v>601152.50959999999</v>
      </c>
      <c r="M30" s="14">
        <v>56349.175719999999</v>
      </c>
      <c r="N30" s="14">
        <v>63676.109400000001</v>
      </c>
      <c r="O30" s="14">
        <v>101492.67690000001</v>
      </c>
      <c r="P30" s="14">
        <v>48321.353130000003</v>
      </c>
      <c r="Q30" s="14">
        <v>22422.619849999999</v>
      </c>
      <c r="R30" s="14">
        <v>21501.541669999999</v>
      </c>
      <c r="S30" s="14">
        <v>78146.396980000005</v>
      </c>
      <c r="T30" s="14">
        <v>0</v>
      </c>
      <c r="U30" s="14">
        <v>78965.417029999997</v>
      </c>
      <c r="V30" s="14">
        <v>0</v>
      </c>
      <c r="W30" s="14">
        <v>0</v>
      </c>
      <c r="X30" s="14">
        <v>0</v>
      </c>
      <c r="Y30" s="14">
        <v>79276.647519999999</v>
      </c>
      <c r="Z30" s="14">
        <v>103214.80839999999</v>
      </c>
      <c r="AA30" s="14">
        <v>59991.876080000002</v>
      </c>
      <c r="AB30" s="14">
        <v>0</v>
      </c>
      <c r="AC30" s="14">
        <f t="array" ref="AC30">MEDIAN(IF(H30:R30&lt;&gt;0,H30:R30))</f>
        <v>63676.109400000001</v>
      </c>
      <c r="AD30" s="14">
        <f t="array" ref="AD30">MEDIAN(IF(S30:AA30&lt;&gt;0,S30:AA30))</f>
        <v>78965.417029999997</v>
      </c>
      <c r="AE30" s="14">
        <f t="shared" si="1"/>
        <v>1.2401105810965265</v>
      </c>
      <c r="AF30">
        <f t="array" ref="AF30">TTEST(IF(H30:R30&lt;&gt;0,H30:R30),IF(S30:AA30&lt;&gt;0,S30:AA30),2,3)</f>
        <v>0.42160084874190396</v>
      </c>
      <c r="AG30">
        <f t="array" ref="AG30">MEDIAN(IF(H30:L30&lt;&gt;0,H30:L30))</f>
        <v>121484</v>
      </c>
      <c r="AH30">
        <f t="array" ref="AH30">MEDIAN(IF(M30:R30&lt;&gt;0,M30:R30))</f>
        <v>52335.264425000001</v>
      </c>
      <c r="AI30">
        <f>AG30/AH30</f>
        <v>2.3212646641748576</v>
      </c>
    </row>
    <row r="31" spans="1:41" x14ac:dyDescent="0.2">
      <c r="A31" s="2" t="s">
        <v>27</v>
      </c>
      <c r="B31" s="2">
        <v>187232</v>
      </c>
      <c r="C31" s="5">
        <v>27938</v>
      </c>
      <c r="D31" s="5">
        <f t="shared" si="0"/>
        <v>5230887616</v>
      </c>
      <c r="E31" s="5">
        <v>27804</v>
      </c>
      <c r="F31" s="5">
        <v>55</v>
      </c>
      <c r="G31" s="2">
        <v>187232</v>
      </c>
      <c r="H31" s="14">
        <v>3261</v>
      </c>
      <c r="I31" s="14">
        <v>16509</v>
      </c>
      <c r="J31" s="14">
        <v>19278.25604</v>
      </c>
      <c r="K31" s="14">
        <v>0</v>
      </c>
      <c r="L31" s="14">
        <v>28537.34043</v>
      </c>
      <c r="M31" s="14">
        <v>27841.63222</v>
      </c>
      <c r="N31" s="14">
        <v>33506.399899999997</v>
      </c>
      <c r="O31" s="14">
        <v>43938.60385</v>
      </c>
      <c r="P31" s="14">
        <v>35704.24555</v>
      </c>
      <c r="Q31" s="14">
        <v>13762.61195</v>
      </c>
      <c r="R31" s="14">
        <v>21173.339929999998</v>
      </c>
      <c r="S31" s="14">
        <v>21586.86519</v>
      </c>
      <c r="T31" s="14">
        <v>28096.064460000001</v>
      </c>
      <c r="U31" s="14">
        <v>27767.121739999999</v>
      </c>
      <c r="V31" s="14">
        <v>36887.51208</v>
      </c>
      <c r="W31" s="14">
        <v>22221.779879999998</v>
      </c>
      <c r="X31" s="14">
        <v>9448.0401239999992</v>
      </c>
      <c r="Y31" s="14">
        <v>26232.808990000001</v>
      </c>
      <c r="Z31" s="14">
        <v>36341.345029999997</v>
      </c>
      <c r="AA31" s="14">
        <v>77967.313939999993</v>
      </c>
      <c r="AB31" s="14">
        <v>28700</v>
      </c>
      <c r="AC31" s="14">
        <f t="array" ref="AC31">MEDIAN(IF(H31:R31&lt;&gt;0,H31:R31))</f>
        <v>24507.486075000001</v>
      </c>
      <c r="AD31" s="14">
        <f t="array" ref="AD31">MEDIAN(IF(S31:AA31&lt;&gt;0,S31:AA31))</f>
        <v>27767.121739999999</v>
      </c>
      <c r="AE31" s="14">
        <f t="shared" si="1"/>
        <v>1.1330057132349098</v>
      </c>
      <c r="AF31">
        <f t="array" ref="AF31">TTEST(IF(H31:R31&lt;&gt;0,H31:R31),IF(S31:AA31&lt;&gt;0,S31:AA31),2,3)</f>
        <v>0.33084479652113719</v>
      </c>
      <c r="AG31">
        <f t="array" ref="AG31">MEDIAN(IF(H31:L31&lt;&gt;0,H31:L31))</f>
        <v>17893.62802</v>
      </c>
      <c r="AH31">
        <f t="array" ref="AH31">MEDIAN(IF(M31:R31&lt;&gt;0,M31:R31))</f>
        <v>30674.016059999998</v>
      </c>
      <c r="AI31">
        <f>AG31/AH31</f>
        <v>0.58334806844330778</v>
      </c>
      <c r="AL31" t="s">
        <v>10340</v>
      </c>
      <c r="AM31">
        <f>COUNTIFS(AE1:AE206,"&gt;1.25")</f>
        <v>53</v>
      </c>
      <c r="AN31">
        <f>COUNTIFS(AE1:AE1626,"&gt;2.0")</f>
        <v>235</v>
      </c>
      <c r="AO31">
        <f>COUNTIFS(AE1:AE206,"&gt;2")</f>
        <v>26</v>
      </c>
    </row>
    <row r="32" spans="1:41" x14ac:dyDescent="0.2">
      <c r="A32" s="2" t="s">
        <v>28</v>
      </c>
      <c r="B32" s="2">
        <v>66601</v>
      </c>
      <c r="C32" s="5">
        <v>76198</v>
      </c>
      <c r="D32" s="5">
        <f t="shared" si="0"/>
        <v>5074862998</v>
      </c>
      <c r="E32" s="5">
        <v>22452</v>
      </c>
      <c r="F32" s="5">
        <v>132</v>
      </c>
      <c r="G32" s="2">
        <v>66601</v>
      </c>
      <c r="H32" s="14">
        <v>395322</v>
      </c>
      <c r="I32" s="14">
        <v>104466</v>
      </c>
      <c r="J32" s="14">
        <v>17606.18895</v>
      </c>
      <c r="K32" s="14">
        <v>68006.541840000005</v>
      </c>
      <c r="L32" s="14">
        <v>0</v>
      </c>
      <c r="M32" s="14">
        <v>101461.65979999999</v>
      </c>
      <c r="N32" s="14">
        <v>15226.872359999999</v>
      </c>
      <c r="O32" s="14">
        <v>155428.89449999999</v>
      </c>
      <c r="P32" s="14">
        <v>3380.9117970000002</v>
      </c>
      <c r="Q32" s="14">
        <v>52863.6757</v>
      </c>
      <c r="R32" s="14">
        <v>28976.076260000002</v>
      </c>
      <c r="S32" s="14">
        <v>22452.07717</v>
      </c>
      <c r="T32" s="14">
        <v>228336.6109</v>
      </c>
      <c r="U32" s="14">
        <v>7620.9662879999996</v>
      </c>
      <c r="V32" s="14">
        <v>6852.9550129999998</v>
      </c>
      <c r="W32" s="14">
        <v>21227.15526</v>
      </c>
      <c r="X32" s="14">
        <v>0</v>
      </c>
      <c r="Y32" s="14">
        <v>19968.69428</v>
      </c>
      <c r="Z32" s="14">
        <v>12204.588820000001</v>
      </c>
      <c r="AA32" s="14">
        <v>16362.94522</v>
      </c>
      <c r="AB32" s="14">
        <v>170000</v>
      </c>
      <c r="AC32" s="14">
        <f t="array" ref="AC32">MEDIAN(IF(H32:R32&lt;&gt;0,H32:R32))</f>
        <v>60435.108770000006</v>
      </c>
      <c r="AD32" s="14">
        <f t="array" ref="AD32">MEDIAN(IF(S32:AA32&lt;&gt;0,S32:AA32))</f>
        <v>18165.819749999999</v>
      </c>
      <c r="AE32" s="14">
        <f t="shared" si="1"/>
        <v>0.30058388442940165</v>
      </c>
      <c r="AF32">
        <f t="array" ref="AF32">TTEST(IF(H32:R32&lt;&gt;0,H32:R32),IF(S32:AA32&lt;&gt;0,S32:AA32),2,3)</f>
        <v>0.2663950590884222</v>
      </c>
      <c r="AG32">
        <f t="array" ref="AG32">MEDIAN(IF(H32:L32&lt;&gt;0,H32:L32))</f>
        <v>86236.27092000001</v>
      </c>
      <c r="AH32">
        <f t="array" ref="AH32">MEDIAN(IF(M32:R32&lt;&gt;0,M32:R32))</f>
        <v>40919.875979999997</v>
      </c>
      <c r="AI32">
        <f>AG32/AH32</f>
        <v>2.1074421379514656</v>
      </c>
      <c r="AM32">
        <f>COUNTIFS(AE1:AE206,"&lt;0.75")</f>
        <v>77</v>
      </c>
      <c r="AN32">
        <f>COUNTIFS(AE1:AE1626,"&lt;0.5")</f>
        <v>195</v>
      </c>
    </row>
    <row r="33" spans="1:41" x14ac:dyDescent="0.2">
      <c r="A33" s="2" t="s">
        <v>29</v>
      </c>
      <c r="B33" s="2">
        <v>44697</v>
      </c>
      <c r="C33" s="5">
        <v>97086</v>
      </c>
      <c r="D33" s="5">
        <f t="shared" si="0"/>
        <v>4339452942</v>
      </c>
      <c r="E33" s="5">
        <v>92322</v>
      </c>
      <c r="F33" s="5">
        <v>52</v>
      </c>
      <c r="G33" s="2">
        <v>44697</v>
      </c>
      <c r="H33" s="14">
        <v>105410</v>
      </c>
      <c r="I33" s="14">
        <v>0</v>
      </c>
      <c r="J33" s="14">
        <v>196313.24309999999</v>
      </c>
      <c r="K33" s="14">
        <v>92266.307520000002</v>
      </c>
      <c r="L33" s="14">
        <v>0</v>
      </c>
      <c r="M33" s="14">
        <v>24699.923169999998</v>
      </c>
      <c r="N33" s="14">
        <v>0</v>
      </c>
      <c r="O33" s="14">
        <v>53537.700680000002</v>
      </c>
      <c r="P33" s="14">
        <v>36079.593350000003</v>
      </c>
      <c r="Q33" s="14">
        <v>47584.924469999998</v>
      </c>
      <c r="R33" s="14">
        <v>0</v>
      </c>
      <c r="S33" s="14">
        <v>92377.101970000003</v>
      </c>
      <c r="T33" s="14">
        <v>100246.0408</v>
      </c>
      <c r="U33" s="14">
        <v>161126.5226</v>
      </c>
      <c r="V33" s="14">
        <v>0</v>
      </c>
      <c r="W33" s="14">
        <v>91531.805040000007</v>
      </c>
      <c r="X33" s="14">
        <v>0</v>
      </c>
      <c r="Y33" s="14">
        <v>88485.799220000001</v>
      </c>
      <c r="Z33" s="14">
        <v>96053.451119999998</v>
      </c>
      <c r="AA33" s="14">
        <v>173488.367</v>
      </c>
      <c r="AB33" s="14">
        <v>0</v>
      </c>
      <c r="AC33" s="14">
        <f t="array" ref="AC33">MEDIAN(IF(H33:R33&lt;&gt;0,H33:R33))</f>
        <v>53537.700680000002</v>
      </c>
      <c r="AD33" s="14">
        <f t="array" ref="AD33">MEDIAN(IF(S33:AA33&lt;&gt;0,S33:AA33))</f>
        <v>96053.451119999998</v>
      </c>
      <c r="AE33" s="14">
        <f t="shared" si="1"/>
        <v>1.794127314023453</v>
      </c>
      <c r="AF33">
        <f t="array" ref="AF33">TTEST(IF(H33:R33&lt;&gt;0,H33:R33),IF(S33:AA33&lt;&gt;0,S33:AA33),2,3)</f>
        <v>0.20811140080480567</v>
      </c>
      <c r="AG33">
        <f t="array" ref="AG33">MEDIAN(IF(H33:L33&lt;&gt;0,H33:L33))</f>
        <v>105410</v>
      </c>
      <c r="AH33">
        <f t="array" ref="AH33">MEDIAN(IF(M33:R33&lt;&gt;0,M33:R33))</f>
        <v>41832.258910000004</v>
      </c>
      <c r="AI33">
        <f>AG33/AH33</f>
        <v>2.5198256739322709</v>
      </c>
      <c r="AL33" t="s">
        <v>10342</v>
      </c>
      <c r="AM33">
        <f>(53+77)/(200-30)</f>
        <v>0.76470588235294112</v>
      </c>
      <c r="AN33">
        <f>(26+41)/(200-30)</f>
        <v>0.39411764705882352</v>
      </c>
      <c r="AO33">
        <f>(235+195)/1185</f>
        <v>0.3628691983122363</v>
      </c>
    </row>
    <row r="34" spans="1:41" x14ac:dyDescent="0.2">
      <c r="A34" s="2" t="s">
        <v>30</v>
      </c>
      <c r="B34" s="2">
        <v>44697</v>
      </c>
      <c r="C34" s="5">
        <v>87284</v>
      </c>
      <c r="D34" s="5">
        <f t="shared" si="0"/>
        <v>3901332948</v>
      </c>
      <c r="E34" s="5">
        <v>52628</v>
      </c>
      <c r="F34" s="5">
        <v>102</v>
      </c>
      <c r="G34" s="2">
        <v>44697</v>
      </c>
      <c r="H34" s="14">
        <v>0</v>
      </c>
      <c r="I34" s="14">
        <v>0</v>
      </c>
      <c r="J34" s="14">
        <v>196313.24309999999</v>
      </c>
      <c r="K34" s="14">
        <v>92266.307520000002</v>
      </c>
      <c r="L34" s="14">
        <v>375362.7316</v>
      </c>
      <c r="M34" s="14">
        <v>0</v>
      </c>
      <c r="N34" s="14">
        <v>63136.61275</v>
      </c>
      <c r="O34" s="14">
        <v>53537.700680000002</v>
      </c>
      <c r="P34" s="14">
        <v>36079.593350000003</v>
      </c>
      <c r="Q34" s="14">
        <v>0</v>
      </c>
      <c r="R34" s="14">
        <v>0</v>
      </c>
      <c r="S34" s="14">
        <v>43839.81983</v>
      </c>
      <c r="T34" s="14">
        <v>55358.964240000001</v>
      </c>
      <c r="U34" s="14">
        <v>50778.49192</v>
      </c>
      <c r="V34" s="14">
        <v>52628.059009999997</v>
      </c>
      <c r="W34" s="14">
        <v>45871.939380000003</v>
      </c>
      <c r="X34" s="14">
        <v>0</v>
      </c>
      <c r="Y34" s="14">
        <v>51039.27693</v>
      </c>
      <c r="Z34" s="14">
        <v>42346.429479999999</v>
      </c>
      <c r="AA34" s="14">
        <v>44696.11378</v>
      </c>
      <c r="AB34" s="14">
        <v>106000</v>
      </c>
      <c r="AC34" s="14">
        <f t="array" ref="AC34">MEDIAN(IF(H34:R34&lt;&gt;0,H34:R34))</f>
        <v>77701.460135000001</v>
      </c>
      <c r="AD34" s="14">
        <f t="array" ref="AD34">MEDIAN(IF(S34:AA34&lt;&gt;0,S34:AA34))</f>
        <v>48325.215649999998</v>
      </c>
      <c r="AE34" s="14">
        <f t="shared" si="1"/>
        <v>0.62193445999648966</v>
      </c>
      <c r="AF34">
        <f t="array" ref="AF34">TTEST(IF(H34:R34&lt;&gt;0,H34:R34),IF(S34:AA34&lt;&gt;0,S34:AA34),2,3)</f>
        <v>0.15990734875259471</v>
      </c>
      <c r="AG34">
        <f t="array" ref="AG34">MEDIAN(IF(H34:L34&lt;&gt;0,H34:L34))</f>
        <v>196313.24309999999</v>
      </c>
      <c r="AH34">
        <f t="array" ref="AH34">MEDIAN(IF(M34:R34&lt;&gt;0,M34:R34))</f>
        <v>53537.700680000002</v>
      </c>
      <c r="AI34">
        <f>AG34/AH34</f>
        <v>3.6668224560741445</v>
      </c>
      <c r="AL34" t="s">
        <v>10345</v>
      </c>
      <c r="AM34">
        <f>(39+41)/(200-30)</f>
        <v>0.47058823529411764</v>
      </c>
    </row>
    <row r="35" spans="1:41" x14ac:dyDescent="0.2">
      <c r="A35" s="2" t="s">
        <v>31</v>
      </c>
      <c r="B35" s="2">
        <v>174754</v>
      </c>
      <c r="C35" s="5">
        <v>21250</v>
      </c>
      <c r="D35" s="5">
        <f t="shared" si="0"/>
        <v>3713522500</v>
      </c>
      <c r="E35" s="5">
        <v>17669</v>
      </c>
      <c r="F35" s="5">
        <v>49</v>
      </c>
      <c r="G35" s="2">
        <v>174754</v>
      </c>
      <c r="H35" s="14">
        <v>0</v>
      </c>
      <c r="I35" s="14">
        <v>23669</v>
      </c>
      <c r="J35" s="14">
        <v>14411.306790000001</v>
      </c>
      <c r="K35" s="14">
        <v>13168.08992</v>
      </c>
      <c r="L35" s="14">
        <v>20162.160059999998</v>
      </c>
      <c r="M35" s="14">
        <v>32363.020359999999</v>
      </c>
      <c r="N35" s="14">
        <v>32519.346839999998</v>
      </c>
      <c r="O35" s="14">
        <v>35528.84074</v>
      </c>
      <c r="P35" s="14">
        <v>42516.094779999999</v>
      </c>
      <c r="Q35" s="14">
        <v>12314.005429999999</v>
      </c>
      <c r="R35" s="14">
        <v>16018.6425</v>
      </c>
      <c r="S35" s="14">
        <v>31686.846799999999</v>
      </c>
      <c r="T35" s="14">
        <v>17669.177879999999</v>
      </c>
      <c r="U35" s="14">
        <v>10604.964120000001</v>
      </c>
      <c r="V35" s="14">
        <v>15604.54046</v>
      </c>
      <c r="W35" s="14">
        <v>33227.653939999997</v>
      </c>
      <c r="X35" s="14">
        <v>0</v>
      </c>
      <c r="Y35" s="14">
        <v>11169.23223</v>
      </c>
      <c r="Z35" s="14">
        <v>21683.913219999999</v>
      </c>
      <c r="AA35" s="14">
        <v>13019.862719999999</v>
      </c>
      <c r="AB35" s="14">
        <v>6420</v>
      </c>
      <c r="AC35" s="14">
        <f t="array" ref="AC35">MEDIAN(IF(H35:R35&lt;&gt;0,H35:R35))</f>
        <v>21915.580029999997</v>
      </c>
      <c r="AD35" s="14">
        <f t="array" ref="AD35">MEDIAN(IF(S35:AA35&lt;&gt;0,S35:AA35))</f>
        <v>16636.85917</v>
      </c>
      <c r="AE35" s="14">
        <f t="shared" si="1"/>
        <v>0.75913387403965515</v>
      </c>
      <c r="AF35">
        <f t="array" ref="AF35">TTEST(IF(H35:R35&lt;&gt;0,H35:R35),IF(S35:AA35&lt;&gt;0,S35:AA35),2,3)</f>
        <v>0.30213700589876585</v>
      </c>
      <c r="AG35">
        <f t="array" ref="AG35">MEDIAN(IF(H35:L35&lt;&gt;0,H35:L35))</f>
        <v>17286.733424999999</v>
      </c>
      <c r="AH35">
        <f t="array" ref="AH35">MEDIAN(IF(M35:R35&lt;&gt;0,M35:R35))</f>
        <v>32441.183599999997</v>
      </c>
      <c r="AI35">
        <f>AG35/AH35</f>
        <v>0.53286383253291658</v>
      </c>
    </row>
    <row r="36" spans="1:41" x14ac:dyDescent="0.2">
      <c r="A36" s="2" t="s">
        <v>32</v>
      </c>
      <c r="B36" s="2">
        <v>21590</v>
      </c>
      <c r="C36" s="5">
        <v>171402</v>
      </c>
      <c r="D36" s="5">
        <f t="shared" si="0"/>
        <v>3700569180</v>
      </c>
      <c r="E36" s="5">
        <v>103335</v>
      </c>
      <c r="F36" s="5">
        <v>113</v>
      </c>
      <c r="G36" s="2">
        <v>21590</v>
      </c>
      <c r="H36" s="14">
        <v>604945</v>
      </c>
      <c r="I36" s="14">
        <v>68822</v>
      </c>
      <c r="J36" s="14">
        <v>171854.46799999999</v>
      </c>
      <c r="K36" s="14">
        <v>711653.49010000005</v>
      </c>
      <c r="L36" s="14">
        <v>230283.85709999999</v>
      </c>
      <c r="M36" s="14">
        <v>32460.374790000002</v>
      </c>
      <c r="N36" s="14">
        <v>58507.342649999999</v>
      </c>
      <c r="O36" s="14">
        <v>43336.481890000003</v>
      </c>
      <c r="P36" s="14">
        <v>14762.05265</v>
      </c>
      <c r="Q36" s="14">
        <v>23831.7984</v>
      </c>
      <c r="R36" s="14">
        <v>41816.898979999998</v>
      </c>
      <c r="S36" s="14">
        <v>109664.8045</v>
      </c>
      <c r="T36" s="14">
        <v>176774.02549999999</v>
      </c>
      <c r="U36" s="14">
        <v>155912.44010000001</v>
      </c>
      <c r="V36" s="14">
        <v>0</v>
      </c>
      <c r="W36" s="14">
        <v>169358.2366</v>
      </c>
      <c r="X36" s="14">
        <v>0</v>
      </c>
      <c r="Y36" s="14">
        <v>103334.6358</v>
      </c>
      <c r="Z36" s="14">
        <v>85919.479099999997</v>
      </c>
      <c r="AA36" s="14">
        <v>75400.10759</v>
      </c>
      <c r="AB36" s="14">
        <v>378000</v>
      </c>
      <c r="AC36" s="14">
        <f t="array" ref="AC36">MEDIAN(IF(H36:R36&lt;&gt;0,H36:R36))</f>
        <v>58507.342649999999</v>
      </c>
      <c r="AD36" s="14">
        <f t="array" ref="AD36">MEDIAN(IF(S36:AA36&lt;&gt;0,S36:AA36))</f>
        <v>109664.8045</v>
      </c>
      <c r="AE36" s="14">
        <f t="shared" si="1"/>
        <v>1.8743767796126356</v>
      </c>
      <c r="AF36">
        <f t="array" ref="AF36">TTEST(IF(H36:R36&lt;&gt;0,H36:R36),IF(S36:AA36&lt;&gt;0,S36:AA36),2,3)</f>
        <v>0.46900413389881812</v>
      </c>
      <c r="AG36">
        <f t="array" ref="AG36">MEDIAN(IF(H36:L36&lt;&gt;0,H36:L36))</f>
        <v>230283.85709999999</v>
      </c>
      <c r="AH36">
        <f t="array" ref="AH36">MEDIAN(IF(M36:R36&lt;&gt;0,M36:R36))</f>
        <v>37138.636885</v>
      </c>
      <c r="AI36">
        <f>AG36/AH36</f>
        <v>6.2006545316424848</v>
      </c>
      <c r="AL36" s="35" t="s">
        <v>10346</v>
      </c>
      <c r="AM36" s="35" t="s">
        <v>10347</v>
      </c>
      <c r="AN36" s="35"/>
    </row>
    <row r="37" spans="1:41" x14ac:dyDescent="0.2">
      <c r="A37" s="2" t="s">
        <v>33</v>
      </c>
      <c r="B37" s="2">
        <v>52218</v>
      </c>
      <c r="C37" s="5">
        <v>70240</v>
      </c>
      <c r="D37" s="5">
        <f t="shared" si="0"/>
        <v>3667792320</v>
      </c>
      <c r="E37" s="5">
        <v>47330</v>
      </c>
      <c r="F37" s="5">
        <v>87</v>
      </c>
      <c r="G37" s="2">
        <v>52218</v>
      </c>
      <c r="H37" s="14">
        <v>53241</v>
      </c>
      <c r="I37" s="14">
        <v>74374</v>
      </c>
      <c r="J37" s="14">
        <v>112116.9028</v>
      </c>
      <c r="K37" s="14">
        <v>0</v>
      </c>
      <c r="L37" s="14">
        <v>194089.54490000001</v>
      </c>
      <c r="M37" s="14">
        <v>34675.093789999999</v>
      </c>
      <c r="N37" s="14">
        <v>47329.53933</v>
      </c>
      <c r="O37" s="14">
        <v>55557.271580000001</v>
      </c>
      <c r="P37" s="14">
        <v>30172.021779999999</v>
      </c>
      <c r="Q37" s="14">
        <v>18453.95263</v>
      </c>
      <c r="R37" s="14">
        <v>32296.943729999999</v>
      </c>
      <c r="S37" s="14">
        <v>231041.1544</v>
      </c>
      <c r="T37" s="14">
        <v>0</v>
      </c>
      <c r="U37" s="14">
        <v>45510.699849999997</v>
      </c>
      <c r="V37" s="14">
        <v>0</v>
      </c>
      <c r="W37" s="14">
        <v>120369.0529</v>
      </c>
      <c r="X37" s="14">
        <v>0</v>
      </c>
      <c r="Y37" s="14">
        <v>33321.766960000001</v>
      </c>
      <c r="Z37" s="14">
        <v>29834.805110000001</v>
      </c>
      <c r="AA37" s="14">
        <v>14102.017750000001</v>
      </c>
      <c r="AB37" s="14">
        <v>67600</v>
      </c>
      <c r="AC37" s="14">
        <f t="array" ref="AC37">MEDIAN(IF(H37:R37&lt;&gt;0,H37:R37))</f>
        <v>50285.269665</v>
      </c>
      <c r="AD37" s="14">
        <f t="array" ref="AD37">MEDIAN(IF(S37:AA37&lt;&gt;0,S37:AA37))</f>
        <v>39416.233404999999</v>
      </c>
      <c r="AE37" s="14">
        <f t="shared" si="1"/>
        <v>0.78385248140440689</v>
      </c>
      <c r="AF37">
        <f t="array" ref="AF37">TTEST(IF(H37:R37&lt;&gt;0,H37:R37),IF(S37:AA37&lt;&gt;0,S37:AA37),2,3)</f>
        <v>0.72550465666714437</v>
      </c>
      <c r="AG37">
        <f t="array" ref="AG37">MEDIAN(IF(H37:L37&lt;&gt;0,H37:L37))</f>
        <v>93245.451399999991</v>
      </c>
      <c r="AH37">
        <f t="array" ref="AH37">MEDIAN(IF(M37:R37&lt;&gt;0,M37:R37))</f>
        <v>33486.018759999999</v>
      </c>
      <c r="AI37">
        <f>AG37/AH37</f>
        <v>2.7846084680387366</v>
      </c>
      <c r="AL37" s="35" t="s">
        <v>10346</v>
      </c>
      <c r="AM37" s="35" t="s">
        <v>10348</v>
      </c>
      <c r="AN37" s="35"/>
    </row>
    <row r="38" spans="1:41" x14ac:dyDescent="0.2">
      <c r="A38" s="2" t="s">
        <v>34</v>
      </c>
      <c r="B38" s="2">
        <v>155344</v>
      </c>
      <c r="C38" s="5">
        <v>23437</v>
      </c>
      <c r="D38" s="5">
        <f t="shared" si="0"/>
        <v>3640797328</v>
      </c>
      <c r="E38" s="5">
        <v>9748</v>
      </c>
      <c r="F38" s="5">
        <v>122</v>
      </c>
      <c r="G38" s="2">
        <v>155344</v>
      </c>
      <c r="H38" s="14">
        <v>5754</v>
      </c>
      <c r="I38" s="14">
        <v>0</v>
      </c>
      <c r="J38" s="14">
        <v>5711.095875</v>
      </c>
      <c r="K38" s="14">
        <v>0</v>
      </c>
      <c r="L38" s="14">
        <v>5238.8402530000003</v>
      </c>
      <c r="M38" s="14">
        <v>8273.6243740000009</v>
      </c>
      <c r="N38" s="14">
        <v>20064.100009999998</v>
      </c>
      <c r="O38" s="14">
        <v>3784.2041960000001</v>
      </c>
      <c r="P38" s="14">
        <v>0</v>
      </c>
      <c r="Q38" s="14">
        <v>9760.2897200000007</v>
      </c>
      <c r="R38" s="14">
        <v>0</v>
      </c>
      <c r="S38" s="14">
        <v>79215.259980000003</v>
      </c>
      <c r="T38" s="14">
        <v>74078.319940000001</v>
      </c>
      <c r="U38" s="14">
        <v>6726.8947820000003</v>
      </c>
      <c r="V38" s="14">
        <v>9735.9698979999994</v>
      </c>
      <c r="W38" s="14">
        <v>83778.530169999998</v>
      </c>
      <c r="X38" s="14">
        <v>0</v>
      </c>
      <c r="Y38" s="14">
        <v>11917.28413</v>
      </c>
      <c r="Z38" s="14">
        <v>32722.681820000002</v>
      </c>
      <c r="AA38" s="14">
        <v>10804.788920000001</v>
      </c>
      <c r="AB38" s="14">
        <v>7430</v>
      </c>
      <c r="AC38" s="14">
        <f t="array" ref="AC38">MEDIAN(IF(H38:R38&lt;&gt;0,H38:R38))</f>
        <v>5754</v>
      </c>
      <c r="AD38" s="14">
        <f t="array" ref="AD38">MEDIAN(IF(S38:AA38&lt;&gt;0,S38:AA38))</f>
        <v>22319.982974999999</v>
      </c>
      <c r="AE38" s="14">
        <f t="shared" si="1"/>
        <v>3.8790377085505732</v>
      </c>
      <c r="AF38">
        <f t="array" ref="AF38">TTEST(IF(H38:R38&lt;&gt;0,H38:R38),IF(S38:AA38&lt;&gt;0,S38:AA38),2,3)</f>
        <v>4.246296928566972E-2</v>
      </c>
      <c r="AG38">
        <f t="array" ref="AG38">MEDIAN(IF(H38:L38&lt;&gt;0,H38:L38))</f>
        <v>5711.095875</v>
      </c>
      <c r="AH38">
        <f t="array" ref="AH38">MEDIAN(IF(M38:R38&lt;&gt;0,M38:R38))</f>
        <v>9016.9570469999999</v>
      </c>
      <c r="AI38">
        <f>AG38/AH38</f>
        <v>0.63337286018237371</v>
      </c>
    </row>
    <row r="39" spans="1:41" x14ac:dyDescent="0.2">
      <c r="A39" s="2" t="s">
        <v>35</v>
      </c>
      <c r="B39" s="2">
        <v>22627</v>
      </c>
      <c r="C39" s="5">
        <v>159950</v>
      </c>
      <c r="D39" s="5">
        <f t="shared" si="0"/>
        <v>3619188650</v>
      </c>
      <c r="E39" s="5">
        <v>67822</v>
      </c>
      <c r="F39" s="5">
        <v>116</v>
      </c>
      <c r="G39" s="2">
        <v>22627</v>
      </c>
      <c r="H39" s="14">
        <v>318239</v>
      </c>
      <c r="I39" s="14">
        <v>95647</v>
      </c>
      <c r="J39" s="14">
        <v>304332.10350000003</v>
      </c>
      <c r="K39" s="14">
        <v>0</v>
      </c>
      <c r="L39" s="14">
        <v>589409.93449999997</v>
      </c>
      <c r="M39" s="14">
        <v>43107.867639999997</v>
      </c>
      <c r="N39" s="14">
        <v>60386.861290000001</v>
      </c>
      <c r="O39" s="14">
        <v>71570.944260000004</v>
      </c>
      <c r="P39" s="14">
        <v>28368.11434</v>
      </c>
      <c r="Q39" s="14">
        <v>64073.016680000001</v>
      </c>
      <c r="R39" s="14">
        <v>24367.249029999999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f t="array" ref="AC39">MEDIAN(IF(H39:R39&lt;&gt;0,H39:R39))</f>
        <v>67821.98047000001</v>
      </c>
      <c r="AD39" s="14" t="e">
        <f t="array" ref="AD39">MEDIAN(IF(S39:AA39&lt;&gt;0,S39:AA39))</f>
        <v>#NUM!</v>
      </c>
      <c r="AE39" s="14" t="e">
        <f t="shared" si="1"/>
        <v>#NUM!</v>
      </c>
      <c r="AF39" t="e">
        <f t="array" ref="AF39">TTEST(IF(H39:R39&lt;&gt;0,H39:R39),IF(S39:AA39&lt;&gt;0,S39:AA39),2,3)</f>
        <v>#DIV/0!</v>
      </c>
      <c r="AG39">
        <f t="array" ref="AG39">MEDIAN(IF(H39:L39&lt;&gt;0,H39:L39))</f>
        <v>311285.55174999998</v>
      </c>
      <c r="AH39">
        <f t="array" ref="AH39">MEDIAN(IF(M39:R39&lt;&gt;0,M39:R39))</f>
        <v>51747.364464999999</v>
      </c>
      <c r="AI39">
        <f>AG39/AH39</f>
        <v>6.0154861019162054</v>
      </c>
    </row>
    <row r="40" spans="1:41" x14ac:dyDescent="0.2">
      <c r="A40" s="2" t="s">
        <v>36</v>
      </c>
      <c r="B40" s="2">
        <v>110343</v>
      </c>
      <c r="C40" s="5">
        <v>30782</v>
      </c>
      <c r="D40" s="5">
        <f t="shared" si="0"/>
        <v>3396578226</v>
      </c>
      <c r="E40" s="5">
        <v>28010</v>
      </c>
      <c r="F40" s="5">
        <v>41</v>
      </c>
      <c r="G40" s="2">
        <v>110343</v>
      </c>
      <c r="H40" s="14">
        <v>0</v>
      </c>
      <c r="I40" s="14">
        <v>27716</v>
      </c>
      <c r="J40" s="14">
        <v>18588.107499999998</v>
      </c>
      <c r="K40" s="14">
        <v>9452.6493609999998</v>
      </c>
      <c r="L40" s="14">
        <v>19371.526529999999</v>
      </c>
      <c r="M40" s="14">
        <v>28010.481619999999</v>
      </c>
      <c r="N40" s="14">
        <v>46967.435720000001</v>
      </c>
      <c r="O40" s="14">
        <v>34186.740360000003</v>
      </c>
      <c r="P40" s="14">
        <v>47550.464339999999</v>
      </c>
      <c r="Q40" s="14">
        <v>22939.754529999998</v>
      </c>
      <c r="R40" s="14">
        <v>15782.773499999999</v>
      </c>
      <c r="S40" s="14">
        <v>42035.184560000002</v>
      </c>
      <c r="T40" s="14">
        <v>22420.90451</v>
      </c>
      <c r="U40" s="14">
        <v>27411.226630000001</v>
      </c>
      <c r="V40" s="14">
        <v>47913.452319999997</v>
      </c>
      <c r="W40" s="14">
        <v>34616.50344</v>
      </c>
      <c r="X40" s="14">
        <v>0</v>
      </c>
      <c r="Y40" s="14">
        <v>40769.327510000003</v>
      </c>
      <c r="Z40" s="14">
        <v>30059.035609999999</v>
      </c>
      <c r="AA40" s="14">
        <v>16362.94522</v>
      </c>
      <c r="AB40" s="14">
        <v>52700</v>
      </c>
      <c r="AC40" s="14">
        <f t="array" ref="AC40">MEDIAN(IF(H40:R40&lt;&gt;0,H40:R40))</f>
        <v>25327.877264999999</v>
      </c>
      <c r="AD40" s="14">
        <f t="array" ref="AD40">MEDIAN(IF(S40:AA40&lt;&gt;0,S40:AA40))</f>
        <v>32337.769525</v>
      </c>
      <c r="AE40" s="14">
        <f t="shared" si="1"/>
        <v>1.2767658807983411</v>
      </c>
      <c r="AF40">
        <f t="array" ref="AF40">TTEST(IF(H40:R40&lt;&gt;0,H40:R40),IF(S40:AA40&lt;&gt;0,S40:AA40),2,3)</f>
        <v>0.32101219218530969</v>
      </c>
      <c r="AG40">
        <f t="array" ref="AG40">MEDIAN(IF(H40:L40&lt;&gt;0,H40:L40))</f>
        <v>18979.817015000001</v>
      </c>
      <c r="AH40">
        <f t="array" ref="AH40">MEDIAN(IF(M40:R40&lt;&gt;0,M40:R40))</f>
        <v>31098.610990000001</v>
      </c>
      <c r="AI40">
        <f>AG40/AH40</f>
        <v>0.61031076343258894</v>
      </c>
      <c r="AL40" s="24" t="s">
        <v>10354</v>
      </c>
    </row>
    <row r="41" spans="1:41" x14ac:dyDescent="0.2">
      <c r="A41" s="2" t="s">
        <v>37</v>
      </c>
      <c r="B41" s="2">
        <v>46939</v>
      </c>
      <c r="C41" s="5">
        <v>71996</v>
      </c>
      <c r="D41" s="5">
        <f t="shared" si="0"/>
        <v>3379420244</v>
      </c>
      <c r="E41" s="5">
        <v>23690</v>
      </c>
      <c r="F41" s="5">
        <v>138</v>
      </c>
      <c r="G41" s="2">
        <v>46939</v>
      </c>
      <c r="H41" s="14">
        <v>0</v>
      </c>
      <c r="I41" s="14">
        <v>65492</v>
      </c>
      <c r="J41" s="14">
        <v>17864.66805</v>
      </c>
      <c r="K41" s="14">
        <v>5619.4206539999996</v>
      </c>
      <c r="L41" s="14">
        <v>189496.71650000001</v>
      </c>
      <c r="M41" s="14">
        <v>47573.02953</v>
      </c>
      <c r="N41" s="14">
        <v>12869.428540000001</v>
      </c>
      <c r="O41" s="14">
        <v>21078.703979999998</v>
      </c>
      <c r="P41" s="14">
        <v>33892.27521</v>
      </c>
      <c r="Q41" s="14">
        <v>23689.635310000001</v>
      </c>
      <c r="R41" s="14">
        <v>9530.0130869999994</v>
      </c>
      <c r="S41" s="14">
        <v>308966.50060000003</v>
      </c>
      <c r="T41" s="14">
        <v>124528.4421</v>
      </c>
      <c r="U41" s="14">
        <v>5967.4865630000004</v>
      </c>
      <c r="V41" s="14">
        <v>0</v>
      </c>
      <c r="W41" s="14">
        <v>296253.82939999999</v>
      </c>
      <c r="X41" s="14">
        <v>0</v>
      </c>
      <c r="Y41" s="14">
        <v>0</v>
      </c>
      <c r="Z41" s="14">
        <v>54714.521229999998</v>
      </c>
      <c r="AA41" s="14">
        <v>4532.9626939999998</v>
      </c>
      <c r="AB41" s="14">
        <v>1870</v>
      </c>
      <c r="AC41" s="14">
        <f t="array" ref="AC41">MEDIAN(IF(H41:R41&lt;&gt;0,H41:R41))</f>
        <v>22384.169645000002</v>
      </c>
      <c r="AD41" s="14">
        <f t="array" ref="AD41">MEDIAN(IF(S41:AA41&lt;&gt;0,S41:AA41))</f>
        <v>89621.481664999999</v>
      </c>
      <c r="AE41" s="14">
        <f t="shared" si="1"/>
        <v>4.0037885294091726</v>
      </c>
      <c r="AF41">
        <f t="array" ref="AF41">TTEST(IF(H41:R41&lt;&gt;0,H41:R41),IF(S41:AA41&lt;&gt;0,S41:AA41),2,3)</f>
        <v>0.18113579692789028</v>
      </c>
      <c r="AG41">
        <f t="array" ref="AG41">MEDIAN(IF(H41:L41&lt;&gt;0,H41:L41))</f>
        <v>41678.334025000004</v>
      </c>
      <c r="AH41">
        <f t="array" ref="AH41">MEDIAN(IF(M41:R41&lt;&gt;0,M41:R41))</f>
        <v>22384.169645000002</v>
      </c>
      <c r="AI41">
        <f>AG41/AH41</f>
        <v>1.861955778838094</v>
      </c>
      <c r="AL41" s="24" t="s">
        <v>10355</v>
      </c>
      <c r="AM41" s="24">
        <f>COUNTIFS(AI1:AI1668,"&gt;1.25")</f>
        <v>346</v>
      </c>
    </row>
    <row r="42" spans="1:41" x14ac:dyDescent="0.2">
      <c r="A42" s="2" t="s">
        <v>38</v>
      </c>
      <c r="B42" s="2">
        <v>66264</v>
      </c>
      <c r="C42" s="5">
        <v>49778</v>
      </c>
      <c r="D42" s="5">
        <f t="shared" si="0"/>
        <v>3298489392</v>
      </c>
      <c r="E42" s="5">
        <v>50288</v>
      </c>
      <c r="F42" s="5">
        <v>38</v>
      </c>
      <c r="G42" s="2">
        <v>66264</v>
      </c>
      <c r="H42" s="14">
        <v>12665</v>
      </c>
      <c r="I42" s="14">
        <v>39992</v>
      </c>
      <c r="J42" s="14">
        <v>52260.049879999999</v>
      </c>
      <c r="K42" s="14">
        <v>0</v>
      </c>
      <c r="L42" s="14">
        <v>50269.462820000001</v>
      </c>
      <c r="M42" s="14">
        <v>38340.953110000002</v>
      </c>
      <c r="N42" s="14">
        <v>50305.709519999997</v>
      </c>
      <c r="O42" s="14">
        <v>48130.524590000001</v>
      </c>
      <c r="P42" s="14">
        <v>47144.635399999999</v>
      </c>
      <c r="Q42" s="14">
        <v>20605.08266</v>
      </c>
      <c r="R42" s="14">
        <v>20521.159110000001</v>
      </c>
      <c r="S42" s="14">
        <v>62569.65393</v>
      </c>
      <c r="T42" s="14">
        <v>0</v>
      </c>
      <c r="U42" s="14">
        <v>63858.51251</v>
      </c>
      <c r="V42" s="14">
        <v>47625.2523</v>
      </c>
      <c r="W42" s="14">
        <v>62150.10929</v>
      </c>
      <c r="X42" s="14">
        <v>0</v>
      </c>
      <c r="Y42" s="14">
        <v>57191.813040000001</v>
      </c>
      <c r="Z42" s="14">
        <v>63649.90784</v>
      </c>
      <c r="AA42" s="14">
        <v>91130.559970000002</v>
      </c>
      <c r="AB42" s="14">
        <v>67600</v>
      </c>
      <c r="AC42" s="14">
        <f t="array" ref="AC42">MEDIAN(IF(H42:R42&lt;&gt;0,H42:R42))</f>
        <v>43568.3177</v>
      </c>
      <c r="AD42" s="14">
        <f t="array" ref="AD42">MEDIAN(IF(S42:AA42&lt;&gt;0,S42:AA42))</f>
        <v>62569.65393</v>
      </c>
      <c r="AE42" s="14">
        <f t="shared" si="1"/>
        <v>1.4361273795522291</v>
      </c>
      <c r="AF42">
        <f t="array" ref="AF42">TTEST(IF(H42:R42&lt;&gt;0,H42:R42),IF(S42:AA42&lt;&gt;0,S42:AA42),2,3)</f>
        <v>1.9649275908037939E-3</v>
      </c>
      <c r="AG42">
        <f t="array" ref="AG42">MEDIAN(IF(H42:L42&lt;&gt;0,H42:L42))</f>
        <v>45130.73141</v>
      </c>
      <c r="AH42">
        <f t="array" ref="AH42">MEDIAN(IF(M42:R42&lt;&gt;0,M42:R42))</f>
        <v>42742.794255000001</v>
      </c>
      <c r="AI42">
        <f>AG42/AH42</f>
        <v>1.0558675958514496</v>
      </c>
      <c r="AL42" s="24" t="s">
        <v>10356</v>
      </c>
      <c r="AM42" s="24">
        <f>COUNTIFS(AI1:AI1668,"&lt;0.75")</f>
        <v>637</v>
      </c>
    </row>
    <row r="43" spans="1:41" x14ac:dyDescent="0.2">
      <c r="A43" s="2" t="s">
        <v>39</v>
      </c>
      <c r="B43" s="2">
        <v>54510</v>
      </c>
      <c r="C43" s="5">
        <v>58643</v>
      </c>
      <c r="D43" s="5">
        <f t="shared" si="0"/>
        <v>3196629930</v>
      </c>
      <c r="E43" s="5">
        <v>32589</v>
      </c>
      <c r="F43" s="5">
        <v>167</v>
      </c>
      <c r="G43" s="2">
        <v>54510</v>
      </c>
      <c r="H43" s="14">
        <v>0</v>
      </c>
      <c r="I43" s="14">
        <v>37964</v>
      </c>
      <c r="J43" s="14">
        <v>32589.287090000002</v>
      </c>
      <c r="K43" s="14">
        <v>0</v>
      </c>
      <c r="L43" s="14">
        <v>318961.82500000001</v>
      </c>
      <c r="M43" s="14">
        <v>15413.792799999999</v>
      </c>
      <c r="N43" s="14">
        <v>33042.693480000002</v>
      </c>
      <c r="O43" s="14">
        <v>20822.711139999999</v>
      </c>
      <c r="P43" s="14">
        <v>15759.61879</v>
      </c>
      <c r="Q43" s="14">
        <v>33370.91113</v>
      </c>
      <c r="R43" s="14">
        <v>19859.62355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f t="array" ref="AC43">MEDIAN(IF(H43:R43&lt;&gt;0,H43:R43))</f>
        <v>32589.287090000002</v>
      </c>
      <c r="AD43" s="14" t="e">
        <f t="array" ref="AD43">MEDIAN(IF(S43:AA43&lt;&gt;0,S43:AA43))</f>
        <v>#NUM!</v>
      </c>
      <c r="AE43" s="14" t="e">
        <f t="shared" si="1"/>
        <v>#NUM!</v>
      </c>
      <c r="AF43" t="e">
        <f t="array" ref="AF43">TTEST(IF(H43:R43&lt;&gt;0,H43:R43),IF(S43:AA43&lt;&gt;0,S43:AA43),2,3)</f>
        <v>#DIV/0!</v>
      </c>
      <c r="AG43">
        <f t="array" ref="AG43">MEDIAN(IF(H43:L43&lt;&gt;0,H43:L43))</f>
        <v>37964</v>
      </c>
      <c r="AH43">
        <f t="array" ref="AH43">MEDIAN(IF(M43:R43&lt;&gt;0,M43:R43))</f>
        <v>20341.167345000002</v>
      </c>
      <c r="AI43">
        <f>AG43/AH43</f>
        <v>1.8663628962932559</v>
      </c>
      <c r="AL43" s="24" t="s">
        <v>10357</v>
      </c>
      <c r="AM43" s="24">
        <v>1258</v>
      </c>
    </row>
    <row r="44" spans="1:41" x14ac:dyDescent="0.2">
      <c r="A44" s="2" t="s">
        <v>40</v>
      </c>
      <c r="B44" s="2">
        <v>58237</v>
      </c>
      <c r="C44" s="5">
        <v>53216</v>
      </c>
      <c r="D44" s="5">
        <f t="shared" si="0"/>
        <v>3099140192</v>
      </c>
      <c r="E44" s="5">
        <v>41718</v>
      </c>
      <c r="F44" s="5">
        <v>67</v>
      </c>
      <c r="G44" s="2">
        <v>58237</v>
      </c>
      <c r="H44" s="14">
        <v>49341</v>
      </c>
      <c r="I44" s="14">
        <v>33384</v>
      </c>
      <c r="J44" s="14">
        <v>59449.409870000003</v>
      </c>
      <c r="K44" s="14">
        <v>60932.858180000003</v>
      </c>
      <c r="L44" s="14">
        <v>189764.9541</v>
      </c>
      <c r="M44" s="14">
        <v>47038.74987</v>
      </c>
      <c r="N44" s="14">
        <v>55284.837270000004</v>
      </c>
      <c r="O44" s="14">
        <v>59023.206149999998</v>
      </c>
      <c r="P44" s="14">
        <v>41001.536359999998</v>
      </c>
      <c r="Q44" s="14">
        <v>24491.185819999999</v>
      </c>
      <c r="R44" s="14">
        <v>26486.13782</v>
      </c>
      <c r="S44" s="14">
        <v>40398.357830000001</v>
      </c>
      <c r="T44" s="14">
        <v>42433.96067</v>
      </c>
      <c r="U44" s="14">
        <v>36112.425349999998</v>
      </c>
      <c r="V44" s="14">
        <v>37033.361879999997</v>
      </c>
      <c r="W44" s="14">
        <v>37942.171090000003</v>
      </c>
      <c r="X44" s="14">
        <v>0</v>
      </c>
      <c r="Y44" s="14">
        <v>39329.519310000003</v>
      </c>
      <c r="Z44" s="14">
        <v>29436.710579999999</v>
      </c>
      <c r="AA44" s="14">
        <v>81828.293890000001</v>
      </c>
      <c r="AB44" s="14">
        <v>73600</v>
      </c>
      <c r="AC44" s="14">
        <f t="array" ref="AC44">MEDIAN(IF(H44:R44&lt;&gt;0,H44:R44))</f>
        <v>49341</v>
      </c>
      <c r="AD44" s="14">
        <f t="array" ref="AD44">MEDIAN(IF(S44:AA44&lt;&gt;0,S44:AA44))</f>
        <v>38635.845200000003</v>
      </c>
      <c r="AE44" s="14">
        <f t="shared" si="1"/>
        <v>0.78303733608966186</v>
      </c>
      <c r="AF44">
        <f t="array" ref="AF44">TTEST(IF(H44:R44&lt;&gt;0,H44:R44),IF(S44:AA44&lt;&gt;0,S44:AA44),2,3)</f>
        <v>0.30896251559154941</v>
      </c>
      <c r="AG44">
        <f t="array" ref="AG44">MEDIAN(IF(H44:L44&lt;&gt;0,H44:L44))</f>
        <v>59449.409870000003</v>
      </c>
      <c r="AH44">
        <f t="array" ref="AH44">MEDIAN(IF(M44:R44&lt;&gt;0,M44:R44))</f>
        <v>44020.143114999999</v>
      </c>
      <c r="AI44">
        <f>AG44/AH44</f>
        <v>1.3505046931513141</v>
      </c>
      <c r="AL44" s="24"/>
      <c r="AM44" s="33">
        <f>(346+637)/1258</f>
        <v>0.7813990461049285</v>
      </c>
    </row>
    <row r="45" spans="1:41" x14ac:dyDescent="0.2">
      <c r="A45" s="2" t="s">
        <v>41</v>
      </c>
      <c r="B45" s="2">
        <v>28039</v>
      </c>
      <c r="C45" s="5">
        <v>105218</v>
      </c>
      <c r="D45" s="5">
        <f t="shared" si="0"/>
        <v>2950207502</v>
      </c>
      <c r="E45" s="5">
        <v>115509</v>
      </c>
      <c r="F45" s="5">
        <v>53</v>
      </c>
      <c r="G45" s="2">
        <v>28039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1745.3124600000001</v>
      </c>
      <c r="Q45" s="14">
        <v>0</v>
      </c>
      <c r="R45" s="14">
        <v>0</v>
      </c>
      <c r="S45" s="14">
        <v>115508.65059999999</v>
      </c>
      <c r="T45" s="14">
        <v>0</v>
      </c>
      <c r="U45" s="14">
        <v>184837.51149999999</v>
      </c>
      <c r="V45" s="14">
        <v>0</v>
      </c>
      <c r="W45" s="14">
        <v>128502.2736</v>
      </c>
      <c r="X45" s="14">
        <v>0</v>
      </c>
      <c r="Y45" s="14">
        <v>92022.282749999998</v>
      </c>
      <c r="Z45" s="14">
        <v>127122.97010000001</v>
      </c>
      <c r="AA45" s="14">
        <v>86790.002989999994</v>
      </c>
      <c r="AB45" s="14">
        <v>0</v>
      </c>
      <c r="AC45" s="14">
        <f t="array" ref="AC45">MEDIAN(IF(H45:R45&lt;&gt;0,H45:R45))</f>
        <v>1745.3124600000001</v>
      </c>
      <c r="AD45" s="14">
        <f t="array" ref="AD45">MEDIAN(IF(S45:AA45&lt;&gt;0,S45:AA45))</f>
        <v>121315.81035</v>
      </c>
      <c r="AE45" s="14">
        <f t="shared" si="1"/>
        <v>69.509507970853534</v>
      </c>
      <c r="AF45" t="e">
        <f t="array" ref="AF45">TTEST(IF(H45:R45&lt;&gt;0,H45:R45),IF(S45:AA45&lt;&gt;0,S45:AA45),2,3)</f>
        <v>#DIV/0!</v>
      </c>
      <c r="AG45" t="e">
        <f t="array" ref="AG45">MEDIAN(IF(H45:L45&lt;&gt;0,H45:L45))</f>
        <v>#NUM!</v>
      </c>
      <c r="AH45">
        <f t="array" ref="AH45">MEDIAN(IF(M45:R45&lt;&gt;0,M45:R45))</f>
        <v>1745.3124600000001</v>
      </c>
      <c r="AI45" t="e">
        <f>AG45/AH45</f>
        <v>#NUM!</v>
      </c>
    </row>
    <row r="46" spans="1:41" x14ac:dyDescent="0.2">
      <c r="A46" s="2" t="s">
        <v>42</v>
      </c>
      <c r="B46" s="2">
        <v>145164</v>
      </c>
      <c r="C46" s="5">
        <v>20280</v>
      </c>
      <c r="D46" s="5">
        <f t="shared" si="0"/>
        <v>2943925920</v>
      </c>
      <c r="E46" s="5">
        <v>20475</v>
      </c>
      <c r="F46" s="5">
        <v>46</v>
      </c>
      <c r="G46" s="2">
        <v>145164</v>
      </c>
      <c r="H46" s="14">
        <v>345</v>
      </c>
      <c r="I46" s="14">
        <v>13356</v>
      </c>
      <c r="J46" s="14">
        <v>16081.48071</v>
      </c>
      <c r="K46" s="14">
        <v>4343.8303059999998</v>
      </c>
      <c r="L46" s="14">
        <v>22475.501329999999</v>
      </c>
      <c r="M46" s="14">
        <v>27887.674040000002</v>
      </c>
      <c r="N46" s="14">
        <v>33965.749980000001</v>
      </c>
      <c r="O46" s="14">
        <v>40004.092839999998</v>
      </c>
      <c r="P46" s="14">
        <v>28736.278969999999</v>
      </c>
      <c r="Q46" s="14">
        <v>14647.4851</v>
      </c>
      <c r="R46" s="14">
        <v>15237.29343</v>
      </c>
      <c r="S46" s="14">
        <v>19693.81813</v>
      </c>
      <c r="T46" s="14">
        <v>24176.4041</v>
      </c>
      <c r="U46" s="14">
        <v>15621.65034</v>
      </c>
      <c r="V46" s="14">
        <v>24892.982550000001</v>
      </c>
      <c r="W46" s="14">
        <v>16253.190689999999</v>
      </c>
      <c r="X46" s="14">
        <v>0</v>
      </c>
      <c r="Y46" s="14">
        <v>26582.901259999999</v>
      </c>
      <c r="Z46" s="14">
        <v>23043.013849999999</v>
      </c>
      <c r="AA46" s="14">
        <v>21255.516800000001</v>
      </c>
      <c r="AB46" s="14">
        <v>17000</v>
      </c>
      <c r="AC46" s="14">
        <f t="array" ref="AC46">MEDIAN(IF(H46:R46&lt;&gt;0,H46:R46))</f>
        <v>16081.48071</v>
      </c>
      <c r="AD46" s="14">
        <f t="array" ref="AD46">MEDIAN(IF(S46:AA46&lt;&gt;0,S46:AA46))</f>
        <v>22149.265325</v>
      </c>
      <c r="AE46" s="14">
        <f t="shared" si="1"/>
        <v>1.3773150448283564</v>
      </c>
      <c r="AF46">
        <f t="array" ref="AF46">TTEST(IF(H46:R46&lt;&gt;0,H46:R46),IF(S46:AA46&lt;&gt;0,S46:AA46),2,3)</f>
        <v>0.67183158990340941</v>
      </c>
      <c r="AG46">
        <f t="array" ref="AG46">MEDIAN(IF(H46:L46&lt;&gt;0,H46:L46))</f>
        <v>13356</v>
      </c>
      <c r="AH46">
        <f t="array" ref="AH46">MEDIAN(IF(M46:R46&lt;&gt;0,M46:R46))</f>
        <v>28311.976504999999</v>
      </c>
      <c r="AI46">
        <f>AG46/AH46</f>
        <v>0.47174382182894514</v>
      </c>
    </row>
    <row r="47" spans="1:41" x14ac:dyDescent="0.2">
      <c r="A47" s="2" t="s">
        <v>43</v>
      </c>
      <c r="B47" s="2">
        <v>42256</v>
      </c>
      <c r="C47" s="5">
        <v>69407</v>
      </c>
      <c r="D47" s="5">
        <f t="shared" si="0"/>
        <v>2932862192</v>
      </c>
      <c r="E47" s="5">
        <v>38998</v>
      </c>
      <c r="F47" s="5">
        <v>140</v>
      </c>
      <c r="G47" s="2">
        <v>42256</v>
      </c>
      <c r="H47" s="14">
        <v>0</v>
      </c>
      <c r="I47" s="14">
        <v>81548</v>
      </c>
      <c r="J47" s="14">
        <v>48044.871740000002</v>
      </c>
      <c r="K47" s="14">
        <v>95010.532399999996</v>
      </c>
      <c r="L47" s="14">
        <v>449221.61</v>
      </c>
      <c r="M47" s="14">
        <v>32342.82343</v>
      </c>
      <c r="N47" s="14">
        <v>16885.29898</v>
      </c>
      <c r="O47" s="14">
        <v>40465.620540000004</v>
      </c>
      <c r="P47" s="14">
        <v>34622.068420000003</v>
      </c>
      <c r="Q47" s="14">
        <v>15223.13956</v>
      </c>
      <c r="R47" s="14">
        <v>40242.231670000001</v>
      </c>
      <c r="S47" s="14">
        <v>38998.127070000002</v>
      </c>
      <c r="T47" s="14">
        <v>95705.900240000003</v>
      </c>
      <c r="U47" s="14">
        <v>94609.251199999999</v>
      </c>
      <c r="V47" s="14">
        <v>37395.758549999999</v>
      </c>
      <c r="W47" s="14">
        <v>28933.548019999998</v>
      </c>
      <c r="X47" s="14">
        <v>0</v>
      </c>
      <c r="Y47" s="14">
        <v>22189.106090000001</v>
      </c>
      <c r="Z47" s="14">
        <v>114343.9376</v>
      </c>
      <c r="AA47" s="14">
        <v>10953.406789999999</v>
      </c>
      <c r="AB47" s="14">
        <v>22000</v>
      </c>
      <c r="AC47" s="14">
        <f t="array" ref="AC47">MEDIAN(IF(H47:R47&lt;&gt;0,H47:R47))</f>
        <v>40353.926105000006</v>
      </c>
      <c r="AD47" s="14">
        <f t="array" ref="AD47">MEDIAN(IF(S47:AA47&lt;&gt;0,S47:AA47))</f>
        <v>38196.94281</v>
      </c>
      <c r="AE47" s="14">
        <f t="shared" si="1"/>
        <v>0.94654836584208479</v>
      </c>
      <c r="AF47">
        <f t="array" ref="AF47">TTEST(IF(H47:R47&lt;&gt;0,H47:R47),IF(S47:AA47&lt;&gt;0,S47:AA47),2,3)</f>
        <v>0.50551038214179167</v>
      </c>
      <c r="AG47">
        <f t="array" ref="AG47">MEDIAN(IF(H47:L47&lt;&gt;0,H47:L47))</f>
        <v>88279.266199999998</v>
      </c>
      <c r="AH47">
        <f t="array" ref="AH47">MEDIAN(IF(M47:R47&lt;&gt;0,M47:R47))</f>
        <v>33482.445925</v>
      </c>
      <c r="AI47">
        <f>AG47/AH47</f>
        <v>2.6365835518033469</v>
      </c>
    </row>
    <row r="48" spans="1:41" x14ac:dyDescent="0.2">
      <c r="A48" s="2" t="s">
        <v>44</v>
      </c>
      <c r="B48" s="2">
        <v>41818</v>
      </c>
      <c r="C48" s="5">
        <v>69028</v>
      </c>
      <c r="D48" s="5">
        <f t="shared" si="0"/>
        <v>2886612904</v>
      </c>
      <c r="E48" s="5">
        <v>65133</v>
      </c>
      <c r="F48" s="5">
        <v>54</v>
      </c>
      <c r="G48" s="2">
        <v>41818</v>
      </c>
      <c r="H48" s="14">
        <v>88116</v>
      </c>
      <c r="I48" s="14">
        <v>76519</v>
      </c>
      <c r="J48" s="14">
        <v>44165.77478</v>
      </c>
      <c r="K48" s="14">
        <v>117931.62820000001</v>
      </c>
      <c r="L48" s="14">
        <v>28513.77147</v>
      </c>
      <c r="M48" s="14">
        <v>20493.247960000001</v>
      </c>
      <c r="N48" s="14">
        <v>28850.336640000001</v>
      </c>
      <c r="O48" s="14">
        <v>61587.803630000002</v>
      </c>
      <c r="P48" s="14">
        <v>43577.221740000001</v>
      </c>
      <c r="Q48" s="14">
        <v>17031.551909999998</v>
      </c>
      <c r="R48" s="14">
        <v>35308.737670000002</v>
      </c>
      <c r="S48" s="14">
        <v>98478.138219999993</v>
      </c>
      <c r="T48" s="14">
        <v>56409.139009999999</v>
      </c>
      <c r="U48" s="14">
        <v>152947.51759999999</v>
      </c>
      <c r="V48" s="14">
        <v>81330.999490000002</v>
      </c>
      <c r="W48" s="14">
        <v>101160.38679999999</v>
      </c>
      <c r="X48" s="14">
        <v>0</v>
      </c>
      <c r="Y48" s="14">
        <v>68678.170419999995</v>
      </c>
      <c r="Z48" s="14">
        <v>108641.96769999999</v>
      </c>
      <c r="AA48" s="14">
        <v>47813.173450000002</v>
      </c>
      <c r="AB48" s="14">
        <v>103000</v>
      </c>
      <c r="AC48" s="14">
        <f t="array" ref="AC48">MEDIAN(IF(H48:R48&lt;&gt;0,H48:R48))</f>
        <v>43577.221740000001</v>
      </c>
      <c r="AD48" s="14">
        <f t="array" ref="AD48">MEDIAN(IF(S48:AA48&lt;&gt;0,S48:AA48))</f>
        <v>89904.56885499999</v>
      </c>
      <c r="AE48" s="14">
        <f t="shared" si="1"/>
        <v>2.0631092406810234</v>
      </c>
      <c r="AF48">
        <f t="array" ref="AF48">TTEST(IF(H48:R48&lt;&gt;0,H48:R48),IF(S48:AA48&lt;&gt;0,S48:AA48),2,3)</f>
        <v>2.4314787337909063E-2</v>
      </c>
      <c r="AG48">
        <f t="array" ref="AG48">MEDIAN(IF(H48:L48&lt;&gt;0,H48:L48))</f>
        <v>76519</v>
      </c>
      <c r="AH48">
        <f t="array" ref="AH48">MEDIAN(IF(M48:R48&lt;&gt;0,M48:R48))</f>
        <v>32079.537155000002</v>
      </c>
      <c r="AI48">
        <f>AG48/AH48</f>
        <v>2.3852900255474396</v>
      </c>
    </row>
    <row r="49" spans="1:35" x14ac:dyDescent="0.2">
      <c r="A49" s="2" t="s">
        <v>45</v>
      </c>
      <c r="B49" s="2">
        <v>130098</v>
      </c>
      <c r="C49" s="5">
        <v>21432</v>
      </c>
      <c r="D49" s="5">
        <f t="shared" si="0"/>
        <v>2788260336</v>
      </c>
      <c r="E49" s="5">
        <v>13240</v>
      </c>
      <c r="F49" s="5">
        <v>113</v>
      </c>
      <c r="G49" s="2">
        <v>130098</v>
      </c>
      <c r="H49" s="14">
        <v>12902</v>
      </c>
      <c r="I49" s="14">
        <v>14288</v>
      </c>
      <c r="J49" s="14">
        <v>1804.5192669999999</v>
      </c>
      <c r="K49" s="14">
        <v>0</v>
      </c>
      <c r="L49" s="14">
        <v>98565.057969999994</v>
      </c>
      <c r="M49" s="14">
        <v>14181.75186</v>
      </c>
      <c r="N49" s="14">
        <v>10744.560880000001</v>
      </c>
      <c r="O49" s="14">
        <v>13561.501469999999</v>
      </c>
      <c r="P49" s="14">
        <v>10438.22337</v>
      </c>
      <c r="Q49" s="14">
        <v>8361.9389919999994</v>
      </c>
      <c r="R49" s="14">
        <v>13239.87939</v>
      </c>
      <c r="S49" s="14">
        <v>63119.493349999997</v>
      </c>
      <c r="T49" s="14">
        <v>19528.61363</v>
      </c>
      <c r="U49" s="14">
        <v>6479.3441469999998</v>
      </c>
      <c r="V49" s="14">
        <v>8421.3925949999993</v>
      </c>
      <c r="W49" s="14">
        <v>55438.190219999997</v>
      </c>
      <c r="X49" s="14">
        <v>0</v>
      </c>
      <c r="Y49" s="14">
        <v>14740.207990000001</v>
      </c>
      <c r="Z49" s="14">
        <v>15942.11586</v>
      </c>
      <c r="AA49" s="14">
        <v>12951.76707</v>
      </c>
      <c r="AB49" s="14">
        <v>12500</v>
      </c>
      <c r="AC49" s="14">
        <f t="array" ref="AC49">MEDIAN(IF(H49:R49&lt;&gt;0,H49:R49))</f>
        <v>13070.939695000001</v>
      </c>
      <c r="AD49" s="14">
        <f t="array" ref="AD49">MEDIAN(IF(S49:AA49&lt;&gt;0,S49:AA49))</f>
        <v>15341.161925</v>
      </c>
      <c r="AE49" s="14">
        <f t="shared" si="1"/>
        <v>1.1736846992621672</v>
      </c>
      <c r="AF49">
        <f t="array" ref="AF49">TTEST(IF(H49:R49&lt;&gt;0,H49:R49),IF(S49:AA49&lt;&gt;0,S49:AA49),2,3)</f>
        <v>0.69011982477255041</v>
      </c>
      <c r="AG49">
        <f t="array" ref="AG49">MEDIAN(IF(H49:L49&lt;&gt;0,H49:L49))</f>
        <v>13595</v>
      </c>
      <c r="AH49">
        <f t="array" ref="AH49">MEDIAN(IF(M49:R49&lt;&gt;0,M49:R49))</f>
        <v>11992.220135</v>
      </c>
      <c r="AI49">
        <f>AG49/AH49</f>
        <v>1.1336516380584269</v>
      </c>
    </row>
    <row r="50" spans="1:35" x14ac:dyDescent="0.2">
      <c r="A50" s="2" t="s">
        <v>46</v>
      </c>
      <c r="B50" s="2">
        <v>93203</v>
      </c>
      <c r="C50" s="5">
        <v>29534</v>
      </c>
      <c r="D50" s="5">
        <f t="shared" si="0"/>
        <v>2752657402</v>
      </c>
      <c r="E50" s="5">
        <v>27447</v>
      </c>
      <c r="F50" s="5">
        <v>57</v>
      </c>
      <c r="G50" s="2">
        <v>93203</v>
      </c>
      <c r="H50" s="14">
        <v>0</v>
      </c>
      <c r="I50" s="14">
        <v>11585</v>
      </c>
      <c r="J50" s="14">
        <v>13988.640950000001</v>
      </c>
      <c r="K50" s="14">
        <v>10182.201300000001</v>
      </c>
      <c r="L50" s="14">
        <v>28042.305810000002</v>
      </c>
      <c r="M50" s="14">
        <v>17404.43089</v>
      </c>
      <c r="N50" s="14">
        <v>30579.015309999999</v>
      </c>
      <c r="O50" s="14">
        <v>23305.679690000001</v>
      </c>
      <c r="P50" s="14">
        <v>27238.663820000002</v>
      </c>
      <c r="Q50" s="14">
        <v>11299.32494</v>
      </c>
      <c r="R50" s="14">
        <v>15163.61515</v>
      </c>
      <c r="S50" s="14">
        <v>24924.249690000001</v>
      </c>
      <c r="T50" s="14">
        <v>44550.802259999997</v>
      </c>
      <c r="U50" s="14">
        <v>38546.271829999998</v>
      </c>
      <c r="V50" s="14">
        <v>27447.292939999999</v>
      </c>
      <c r="W50" s="14">
        <v>29062.033619999998</v>
      </c>
      <c r="X50" s="14">
        <v>0</v>
      </c>
      <c r="Y50" s="14">
        <v>46550.423940000001</v>
      </c>
      <c r="Z50" s="14">
        <v>33401.752</v>
      </c>
      <c r="AA50" s="14">
        <v>48965.127350000002</v>
      </c>
      <c r="AB50" s="14">
        <v>78900</v>
      </c>
      <c r="AC50" s="14">
        <f t="array" ref="AC50">MEDIAN(IF(H50:R50&lt;&gt;0,H50:R50))</f>
        <v>16284.023020000001</v>
      </c>
      <c r="AD50" s="14">
        <f t="array" ref="AD50">MEDIAN(IF(S50:AA50&lt;&gt;0,S50:AA50))</f>
        <v>35974.011914999995</v>
      </c>
      <c r="AE50" s="14">
        <f t="shared" si="1"/>
        <v>2.2091599766726437</v>
      </c>
      <c r="AF50">
        <f t="array" ref="AF50">TTEST(IF(H50:R50&lt;&gt;0,H50:R50),IF(S50:AA50&lt;&gt;0,S50:AA50),2,3)</f>
        <v>7.1430029386650856E-4</v>
      </c>
      <c r="AG50">
        <f t="array" ref="AG50">MEDIAN(IF(H50:L50&lt;&gt;0,H50:L50))</f>
        <v>12786.820475</v>
      </c>
      <c r="AH50">
        <f t="array" ref="AH50">MEDIAN(IF(M50:R50&lt;&gt;0,M50:R50))</f>
        <v>20355.05529</v>
      </c>
      <c r="AI50">
        <f>AG50/AH50</f>
        <v>0.62818893355116012</v>
      </c>
    </row>
    <row r="51" spans="1:35" x14ac:dyDescent="0.2">
      <c r="A51" s="2" t="s">
        <v>47</v>
      </c>
      <c r="B51" s="2">
        <v>85677</v>
      </c>
      <c r="C51" s="5">
        <v>31586</v>
      </c>
      <c r="D51" s="5">
        <f t="shared" si="0"/>
        <v>2706193722</v>
      </c>
      <c r="E51" s="5">
        <v>29753</v>
      </c>
      <c r="F51" s="5">
        <v>57</v>
      </c>
      <c r="G51" s="2">
        <v>85677</v>
      </c>
      <c r="H51" s="14">
        <v>6720</v>
      </c>
      <c r="I51" s="14">
        <v>25588</v>
      </c>
      <c r="J51" s="14">
        <v>27427.804690000001</v>
      </c>
      <c r="K51" s="14">
        <v>16782.477350000001</v>
      </c>
      <c r="L51" s="14">
        <v>16345.607029999999</v>
      </c>
      <c r="M51" s="14">
        <v>32078.565490000001</v>
      </c>
      <c r="N51" s="14">
        <v>38390.137329999998</v>
      </c>
      <c r="O51" s="14">
        <v>41002.12672</v>
      </c>
      <c r="P51" s="14">
        <v>39108.289510000002</v>
      </c>
      <c r="Q51" s="14">
        <v>12304.70671</v>
      </c>
      <c r="R51" s="14">
        <v>21189.357599999999</v>
      </c>
      <c r="S51" s="14">
        <v>33820.115250000003</v>
      </c>
      <c r="T51" s="14">
        <v>27137.955119999999</v>
      </c>
      <c r="U51" s="14">
        <v>0</v>
      </c>
      <c r="V51" s="14">
        <v>0</v>
      </c>
      <c r="W51" s="14">
        <v>35148.33913</v>
      </c>
      <c r="X51" s="14">
        <v>0</v>
      </c>
      <c r="Y51" s="14">
        <v>47168.090389999998</v>
      </c>
      <c r="Z51" s="14">
        <v>48508.420189999997</v>
      </c>
      <c r="AA51" s="14">
        <v>14832.44515</v>
      </c>
      <c r="AB51" s="14">
        <v>85000</v>
      </c>
      <c r="AC51" s="14">
        <f t="array" ref="AC51">MEDIAN(IF(H51:R51&lt;&gt;0,H51:R51))</f>
        <v>25588</v>
      </c>
      <c r="AD51" s="14">
        <f t="array" ref="AD51">MEDIAN(IF(S51:AA51&lt;&gt;0,S51:AA51))</f>
        <v>34484.227190000005</v>
      </c>
      <c r="AE51" s="14">
        <f t="shared" si="1"/>
        <v>1.347671845787088</v>
      </c>
      <c r="AF51">
        <f t="array" ref="AF51">TTEST(IF(H51:R51&lt;&gt;0,H51:R51),IF(S51:AA51&lt;&gt;0,S51:AA51),2,3)</f>
        <v>0.16926157901974842</v>
      </c>
      <c r="AG51">
        <f t="array" ref="AG51">MEDIAN(IF(H51:L51&lt;&gt;0,H51:L51))</f>
        <v>16782.477350000001</v>
      </c>
      <c r="AH51">
        <f t="array" ref="AH51">MEDIAN(IF(M51:R51&lt;&gt;0,M51:R51))</f>
        <v>35234.351410000003</v>
      </c>
      <c r="AI51">
        <f>AG51/AH51</f>
        <v>0.47631009734542462</v>
      </c>
    </row>
    <row r="52" spans="1:35" x14ac:dyDescent="0.2">
      <c r="A52" s="2" t="s">
        <v>48</v>
      </c>
      <c r="B52" s="2">
        <v>130166</v>
      </c>
      <c r="C52" s="5">
        <v>19961</v>
      </c>
      <c r="D52" s="5">
        <f t="shared" si="0"/>
        <v>2598243526</v>
      </c>
      <c r="E52" s="5">
        <v>17354</v>
      </c>
      <c r="F52" s="5">
        <v>56</v>
      </c>
      <c r="G52" s="2">
        <v>130166</v>
      </c>
      <c r="H52" s="14">
        <v>0</v>
      </c>
      <c r="I52" s="14">
        <v>13743</v>
      </c>
      <c r="J52" s="14">
        <v>11231.18363</v>
      </c>
      <c r="K52" s="14">
        <v>0</v>
      </c>
      <c r="L52" s="14">
        <v>19445.225180000001</v>
      </c>
      <c r="M52" s="14">
        <v>28599.365170000001</v>
      </c>
      <c r="N52" s="14">
        <v>8031.0316130000001</v>
      </c>
      <c r="O52" s="14">
        <v>36556.110979999998</v>
      </c>
      <c r="P52" s="14">
        <v>26657.442200000001</v>
      </c>
      <c r="Q52" s="14">
        <v>10117.769109999999</v>
      </c>
      <c r="R52" s="14">
        <v>17939.081760000001</v>
      </c>
      <c r="S52" s="14">
        <v>34677.496520000001</v>
      </c>
      <c r="T52" s="14">
        <v>17256.90151</v>
      </c>
      <c r="U52" s="14">
        <v>6180.8671450000002</v>
      </c>
      <c r="V52" s="14">
        <v>17451.34663</v>
      </c>
      <c r="W52" s="14">
        <v>49086.133419999998</v>
      </c>
      <c r="X52" s="14">
        <v>0</v>
      </c>
      <c r="Y52" s="14">
        <v>13876.207039999999</v>
      </c>
      <c r="Z52" s="14">
        <v>20030.12383</v>
      </c>
      <c r="AA52" s="14">
        <v>11421.22724</v>
      </c>
      <c r="AB52" s="14">
        <v>17000</v>
      </c>
      <c r="AC52" s="14">
        <f t="array" ref="AC52">MEDIAN(IF(H52:R52&lt;&gt;0,H52:R52))</f>
        <v>17939.081760000001</v>
      </c>
      <c r="AD52" s="14">
        <f t="array" ref="AD52">MEDIAN(IF(S52:AA52&lt;&gt;0,S52:AA52))</f>
        <v>17354.124069999998</v>
      </c>
      <c r="AE52" s="14">
        <f t="shared" si="1"/>
        <v>0.96739199375832474</v>
      </c>
      <c r="AF52">
        <f t="array" ref="AF52">TTEST(IF(H52:R52&lt;&gt;0,H52:R52),IF(S52:AA52&lt;&gt;0,S52:AA52),2,3)</f>
        <v>0.72762272658496463</v>
      </c>
      <c r="AG52">
        <f t="array" ref="AG52">MEDIAN(IF(H52:L52&lt;&gt;0,H52:L52))</f>
        <v>13743</v>
      </c>
      <c r="AH52">
        <f t="array" ref="AH52">MEDIAN(IF(M52:R52&lt;&gt;0,M52:R52))</f>
        <v>22298.261980000003</v>
      </c>
      <c r="AI52">
        <f>AG52/AH52</f>
        <v>0.61632606219832375</v>
      </c>
    </row>
    <row r="53" spans="1:35" x14ac:dyDescent="0.2">
      <c r="A53" s="2" t="s">
        <v>49</v>
      </c>
      <c r="B53" s="2">
        <v>86067</v>
      </c>
      <c r="C53" s="5">
        <v>29940</v>
      </c>
      <c r="D53" s="5">
        <f t="shared" si="0"/>
        <v>2576845980</v>
      </c>
      <c r="E53" s="5">
        <v>28081</v>
      </c>
      <c r="F53" s="5">
        <v>65</v>
      </c>
      <c r="G53" s="2">
        <v>86067</v>
      </c>
      <c r="H53" s="14">
        <v>34381</v>
      </c>
      <c r="I53" s="14">
        <v>29229</v>
      </c>
      <c r="J53" s="14">
        <v>21908.666450000001</v>
      </c>
      <c r="K53" s="14">
        <v>0</v>
      </c>
      <c r="L53" s="14">
        <v>93270.071899999995</v>
      </c>
      <c r="M53" s="14">
        <v>20679.66778</v>
      </c>
      <c r="N53" s="14">
        <v>32679.969349999999</v>
      </c>
      <c r="O53" s="14">
        <v>29811.07503</v>
      </c>
      <c r="P53" s="14">
        <v>13209.7173</v>
      </c>
      <c r="Q53" s="14">
        <v>14693.17209</v>
      </c>
      <c r="R53" s="14">
        <v>28040.68909</v>
      </c>
      <c r="S53" s="14">
        <v>33838.327899999997</v>
      </c>
      <c r="T53" s="14">
        <v>0</v>
      </c>
      <c r="U53" s="14">
        <v>11751.18369</v>
      </c>
      <c r="V53" s="14">
        <v>28120.919180000001</v>
      </c>
      <c r="W53" s="14">
        <v>56769.128779999999</v>
      </c>
      <c r="X53" s="14">
        <v>0</v>
      </c>
      <c r="Y53" s="14">
        <v>26547.918959999999</v>
      </c>
      <c r="Z53" s="14">
        <v>22654.699720000001</v>
      </c>
      <c r="AA53" s="14">
        <v>5542.8675069999999</v>
      </c>
      <c r="AB53" s="14">
        <v>35800</v>
      </c>
      <c r="AC53" s="14">
        <f t="array" ref="AC53">MEDIAN(IF(H53:R53&lt;&gt;0,H53:R53))</f>
        <v>28634.844545</v>
      </c>
      <c r="AD53" s="14">
        <f t="array" ref="AD53">MEDIAN(IF(S53:AA53&lt;&gt;0,S53:AA53))</f>
        <v>26547.918959999999</v>
      </c>
      <c r="AE53" s="14">
        <f t="shared" si="1"/>
        <v>0.9271193673944913</v>
      </c>
      <c r="AF53">
        <f t="array" ref="AF53">TTEST(IF(H53:R53&lt;&gt;0,H53:R53),IF(S53:AA53&lt;&gt;0,S53:AA53),2,3)</f>
        <v>0.58473204356114006</v>
      </c>
      <c r="AG53">
        <f t="array" ref="AG53">MEDIAN(IF(H53:L53&lt;&gt;0,H53:L53))</f>
        <v>31805</v>
      </c>
      <c r="AH53">
        <f t="array" ref="AH53">MEDIAN(IF(M53:R53&lt;&gt;0,M53:R53))</f>
        <v>24360.178435000002</v>
      </c>
      <c r="AI53">
        <f>AG53/AH53</f>
        <v>1.3056144102090603</v>
      </c>
    </row>
    <row r="54" spans="1:35" x14ac:dyDescent="0.2">
      <c r="A54" s="2" t="s">
        <v>50</v>
      </c>
      <c r="B54" s="2">
        <v>15901</v>
      </c>
      <c r="C54" s="5">
        <v>161500</v>
      </c>
      <c r="D54" s="5">
        <f t="shared" si="0"/>
        <v>2568011500</v>
      </c>
      <c r="E54" s="5">
        <v>47902</v>
      </c>
      <c r="F54" s="5">
        <v>174</v>
      </c>
      <c r="G54" s="2">
        <v>15901</v>
      </c>
      <c r="H54" s="14">
        <v>231000</v>
      </c>
      <c r="I54" s="14">
        <v>148492</v>
      </c>
      <c r="J54" s="14">
        <v>201065.59529999999</v>
      </c>
      <c r="K54" s="14">
        <v>0</v>
      </c>
      <c r="L54" s="14">
        <v>977985.74670000002</v>
      </c>
      <c r="M54" s="14">
        <v>30428.35961</v>
      </c>
      <c r="N54" s="14">
        <v>14816.76179</v>
      </c>
      <c r="O54" s="14">
        <v>47901.91085</v>
      </c>
      <c r="P54" s="14">
        <v>18408.894260000001</v>
      </c>
      <c r="Q54" s="14">
        <v>54835.12543</v>
      </c>
      <c r="R54" s="14">
        <v>31964.42193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19600</v>
      </c>
      <c r="AC54" s="14">
        <f t="array" ref="AC54">MEDIAN(IF(H54:R54&lt;&gt;0,H54:R54))</f>
        <v>51368.51814</v>
      </c>
      <c r="AD54" s="14" t="e">
        <f t="array" ref="AD54">MEDIAN(IF(S54:AA54&lt;&gt;0,S54:AA54))</f>
        <v>#NUM!</v>
      </c>
      <c r="AE54" s="14" t="e">
        <f t="shared" si="1"/>
        <v>#NUM!</v>
      </c>
      <c r="AF54" t="e">
        <f t="array" ref="AF54">TTEST(IF(H54:R54&lt;&gt;0,H54:R54),IF(S54:AA54&lt;&gt;0,S54:AA54),2,3)</f>
        <v>#DIV/0!</v>
      </c>
      <c r="AG54">
        <f t="array" ref="AG54">MEDIAN(IF(H54:L54&lt;&gt;0,H54:L54))</f>
        <v>216032.79764999999</v>
      </c>
      <c r="AH54">
        <f t="array" ref="AH54">MEDIAN(IF(M54:R54&lt;&gt;0,M54:R54))</f>
        <v>31196.390769999998</v>
      </c>
      <c r="AI54">
        <f>AG54/AH54</f>
        <v>6.9249292087258976</v>
      </c>
    </row>
    <row r="55" spans="1:35" x14ac:dyDescent="0.2">
      <c r="A55" s="2" t="s">
        <v>51</v>
      </c>
      <c r="B55" s="2">
        <v>138702</v>
      </c>
      <c r="C55" s="5">
        <v>18322</v>
      </c>
      <c r="D55" s="5">
        <f t="shared" si="0"/>
        <v>2541298044</v>
      </c>
      <c r="E55" s="5">
        <v>19566</v>
      </c>
      <c r="F55" s="5">
        <v>47</v>
      </c>
      <c r="G55" s="2">
        <v>138702</v>
      </c>
      <c r="H55" s="14">
        <v>0</v>
      </c>
      <c r="I55" s="14">
        <v>22299</v>
      </c>
      <c r="J55" s="14">
        <v>10606.820170000001</v>
      </c>
      <c r="K55" s="14">
        <v>0</v>
      </c>
      <c r="L55" s="14">
        <v>24162.624380000001</v>
      </c>
      <c r="M55" s="14">
        <v>26802.18375</v>
      </c>
      <c r="N55" s="14">
        <v>32487.744320000002</v>
      </c>
      <c r="O55" s="14">
        <v>31439.356889999999</v>
      </c>
      <c r="P55" s="14">
        <v>24035.696</v>
      </c>
      <c r="Q55" s="14">
        <v>18489.198479999999</v>
      </c>
      <c r="R55" s="14">
        <v>11698.08231</v>
      </c>
      <c r="S55" s="14">
        <v>16321.84209</v>
      </c>
      <c r="T55" s="14">
        <v>0</v>
      </c>
      <c r="U55" s="14">
        <v>10863.598389999999</v>
      </c>
      <c r="V55" s="14">
        <v>20642.718819999998</v>
      </c>
      <c r="W55" s="14">
        <v>14050.97514</v>
      </c>
      <c r="X55" s="14">
        <v>2216.9551970000002</v>
      </c>
      <c r="Y55" s="14">
        <v>22239.226490000001</v>
      </c>
      <c r="Z55" s="14">
        <v>22515.424999999999</v>
      </c>
      <c r="AA55" s="14">
        <v>17090.40538</v>
      </c>
      <c r="AB55" s="14">
        <v>1840</v>
      </c>
      <c r="AC55" s="14">
        <f t="array" ref="AC55">MEDIAN(IF(H55:R55&lt;&gt;0,H55:R55))</f>
        <v>24035.696</v>
      </c>
      <c r="AD55" s="14">
        <f t="array" ref="AD55">MEDIAN(IF(S55:AA55&lt;&gt;0,S55:AA55))</f>
        <v>16706.123735000001</v>
      </c>
      <c r="AE55" s="14">
        <f t="shared" si="1"/>
        <v>0.69505471091829418</v>
      </c>
      <c r="AF55">
        <f t="array" ref="AF55">TTEST(IF(H55:R55&lt;&gt;0,H55:R55),IF(S55:AA55&lt;&gt;0,S55:AA55),2,3)</f>
        <v>7.6460457393167786E-2</v>
      </c>
      <c r="AG55">
        <f t="array" ref="AG55">MEDIAN(IF(H55:L55&lt;&gt;0,H55:L55))</f>
        <v>22299</v>
      </c>
      <c r="AH55">
        <f t="array" ref="AH55">MEDIAN(IF(M55:R55&lt;&gt;0,M55:R55))</f>
        <v>25418.939875</v>
      </c>
      <c r="AI55">
        <f>AG55/AH55</f>
        <v>0.87725924486455398</v>
      </c>
    </row>
    <row r="56" spans="1:35" x14ac:dyDescent="0.2">
      <c r="A56" s="2" t="s">
        <v>52</v>
      </c>
      <c r="B56" s="2">
        <v>135606</v>
      </c>
      <c r="C56" s="5">
        <v>18182</v>
      </c>
      <c r="D56" s="5">
        <f t="shared" si="0"/>
        <v>2465588292</v>
      </c>
      <c r="E56" s="5">
        <v>16265</v>
      </c>
      <c r="F56" s="5">
        <v>45</v>
      </c>
      <c r="G56" s="2">
        <v>135606</v>
      </c>
      <c r="H56" s="14">
        <v>0</v>
      </c>
      <c r="I56" s="14">
        <v>11166</v>
      </c>
      <c r="J56" s="14">
        <v>8217.3716069999991</v>
      </c>
      <c r="K56" s="14">
        <v>0</v>
      </c>
      <c r="L56" s="14">
        <v>9134.8921630000004</v>
      </c>
      <c r="M56" s="14">
        <v>19926.051340000002</v>
      </c>
      <c r="N56" s="14">
        <v>30905.724490000001</v>
      </c>
      <c r="O56" s="14">
        <v>26872.186040000001</v>
      </c>
      <c r="P56" s="14">
        <v>16265.06134</v>
      </c>
      <c r="Q56" s="14">
        <v>12237.04443</v>
      </c>
      <c r="R56" s="14">
        <v>19331.03888</v>
      </c>
      <c r="S56" s="14">
        <v>13479.978139999999</v>
      </c>
      <c r="T56" s="14">
        <v>14451.128000000001</v>
      </c>
      <c r="U56" s="14">
        <v>18055.38291</v>
      </c>
      <c r="V56" s="14">
        <v>37173.52807</v>
      </c>
      <c r="W56" s="14">
        <v>13696.043379999999</v>
      </c>
      <c r="X56" s="14">
        <v>7059.4580690000003</v>
      </c>
      <c r="Y56" s="14">
        <v>21010.577519999999</v>
      </c>
      <c r="Z56" s="14">
        <v>27319.007710000002</v>
      </c>
      <c r="AA56" s="14">
        <v>23953.198820000001</v>
      </c>
      <c r="AB56" s="14">
        <v>15200</v>
      </c>
      <c r="AC56" s="14">
        <f t="array" ref="AC56">MEDIAN(IF(H56:R56&lt;&gt;0,H56:R56))</f>
        <v>16265.06134</v>
      </c>
      <c r="AD56" s="14">
        <f t="array" ref="AD56">MEDIAN(IF(S56:AA56&lt;&gt;0,S56:AA56))</f>
        <v>18055.38291</v>
      </c>
      <c r="AE56" s="14">
        <f t="shared" si="1"/>
        <v>1.110071615014272</v>
      </c>
      <c r="AF56">
        <f t="array" ref="AF56">TTEST(IF(H56:R56&lt;&gt;0,H56:R56),IF(S56:AA56&lt;&gt;0,S56:AA56),2,3)</f>
        <v>0.54673506077938372</v>
      </c>
      <c r="AG56">
        <f t="array" ref="AG56">MEDIAN(IF(H56:L56&lt;&gt;0,H56:L56))</f>
        <v>9134.8921630000004</v>
      </c>
      <c r="AH56">
        <f t="array" ref="AH56">MEDIAN(IF(M56:R56&lt;&gt;0,M56:R56))</f>
        <v>19628.545109999999</v>
      </c>
      <c r="AI56">
        <f>AG56/AH56</f>
        <v>0.46538814322749367</v>
      </c>
    </row>
    <row r="57" spans="1:35" x14ac:dyDescent="0.2">
      <c r="A57" s="2" t="s">
        <v>53</v>
      </c>
      <c r="B57" s="2">
        <v>53309</v>
      </c>
      <c r="C57" s="5">
        <v>46117</v>
      </c>
      <c r="D57" s="5">
        <f t="shared" si="0"/>
        <v>2458451153</v>
      </c>
      <c r="E57" s="5">
        <v>41861</v>
      </c>
      <c r="F57" s="5">
        <v>44</v>
      </c>
      <c r="G57" s="2">
        <v>53309</v>
      </c>
      <c r="H57" s="14">
        <v>68466</v>
      </c>
      <c r="I57" s="14">
        <v>45145</v>
      </c>
      <c r="J57" s="14">
        <v>69373.580849999998</v>
      </c>
      <c r="K57" s="14">
        <v>41376.370349999997</v>
      </c>
      <c r="L57" s="14">
        <v>108996.0368</v>
      </c>
      <c r="M57" s="14">
        <v>33019.81495</v>
      </c>
      <c r="N57" s="14">
        <v>45777.913999999997</v>
      </c>
      <c r="O57" s="14">
        <v>50361.155070000001</v>
      </c>
      <c r="P57" s="14">
        <v>37358.981500000002</v>
      </c>
      <c r="Q57" s="14">
        <v>24385.98892</v>
      </c>
      <c r="R57" s="14">
        <v>31446.041140000001</v>
      </c>
      <c r="S57" s="14">
        <v>54196.075349999999</v>
      </c>
      <c r="T57" s="14">
        <v>0</v>
      </c>
      <c r="U57" s="14">
        <v>31683.81797</v>
      </c>
      <c r="V57" s="14">
        <v>50726.20607</v>
      </c>
      <c r="W57" s="14">
        <v>27442.43132</v>
      </c>
      <c r="X57" s="14">
        <v>0</v>
      </c>
      <c r="Y57" s="14">
        <v>35156.670590000002</v>
      </c>
      <c r="Z57" s="14">
        <v>42346.429479999999</v>
      </c>
      <c r="AA57" s="14">
        <v>32855.240590000001</v>
      </c>
      <c r="AB57" s="14">
        <v>0</v>
      </c>
      <c r="AC57" s="14">
        <f t="array" ref="AC57">MEDIAN(IF(H57:R57&lt;&gt;0,H57:R57))</f>
        <v>45145</v>
      </c>
      <c r="AD57" s="14">
        <f t="array" ref="AD57">MEDIAN(IF(S57:AA57&lt;&gt;0,S57:AA57))</f>
        <v>35156.670590000002</v>
      </c>
      <c r="AE57" s="14">
        <f t="shared" si="1"/>
        <v>0.77875004075755905</v>
      </c>
      <c r="AF57">
        <f t="array" ref="AF57">TTEST(IF(H57:R57&lt;&gt;0,H57:R57),IF(S57:AA57&lt;&gt;0,S57:AA57),2,3)</f>
        <v>0.18793859495654358</v>
      </c>
      <c r="AG57">
        <f t="array" ref="AG57">MEDIAN(IF(H57:L57&lt;&gt;0,H57:L57))</f>
        <v>68466</v>
      </c>
      <c r="AH57">
        <f t="array" ref="AH57">MEDIAN(IF(M57:R57&lt;&gt;0,M57:R57))</f>
        <v>35189.398224999997</v>
      </c>
      <c r="AI57">
        <f>AG57/AH57</f>
        <v>1.9456428200968476</v>
      </c>
    </row>
    <row r="58" spans="1:35" x14ac:dyDescent="0.2">
      <c r="A58" s="2" t="s">
        <v>54</v>
      </c>
      <c r="B58" s="2">
        <v>42815</v>
      </c>
      <c r="C58" s="5">
        <v>57364</v>
      </c>
      <c r="D58" s="5">
        <f t="shared" si="0"/>
        <v>2456039660</v>
      </c>
      <c r="E58" s="5">
        <v>28069</v>
      </c>
      <c r="F58" s="5">
        <v>97</v>
      </c>
      <c r="G58" s="2">
        <v>42815</v>
      </c>
      <c r="H58" s="14">
        <v>28069</v>
      </c>
      <c r="I58" s="14">
        <v>13274</v>
      </c>
      <c r="J58" s="14">
        <v>19369.26802</v>
      </c>
      <c r="K58" s="14">
        <v>2120.2246989999999</v>
      </c>
      <c r="L58" s="14">
        <v>4814.601815</v>
      </c>
      <c r="M58" s="14">
        <v>21292.846310000001</v>
      </c>
      <c r="N58" s="14">
        <v>34434.568809999997</v>
      </c>
      <c r="O58" s="14">
        <v>23893.9519</v>
      </c>
      <c r="P58" s="14">
        <v>25448.74524</v>
      </c>
      <c r="Q58" s="14">
        <v>15834.7947</v>
      </c>
      <c r="R58" s="14">
        <v>20988.4218</v>
      </c>
      <c r="S58" s="14">
        <v>185763.94680000001</v>
      </c>
      <c r="T58" s="14">
        <v>136602.16589999999</v>
      </c>
      <c r="U58" s="14">
        <v>79854.300860000003</v>
      </c>
      <c r="V58" s="14">
        <v>0</v>
      </c>
      <c r="W58" s="14">
        <v>159905.93</v>
      </c>
      <c r="X58" s="14">
        <v>0</v>
      </c>
      <c r="Y58" s="14">
        <v>99751.584520000004</v>
      </c>
      <c r="Z58" s="14">
        <v>47144.821730000003</v>
      </c>
      <c r="AA58" s="14">
        <v>65361.309809999999</v>
      </c>
      <c r="AB58" s="14">
        <v>106000</v>
      </c>
      <c r="AC58" s="14">
        <f t="array" ref="AC58">MEDIAN(IF(H58:R58&lt;&gt;0,H58:R58))</f>
        <v>20988.4218</v>
      </c>
      <c r="AD58" s="14">
        <f t="array" ref="AD58">MEDIAN(IF(S58:AA58&lt;&gt;0,S58:AA58))</f>
        <v>99751.584520000004</v>
      </c>
      <c r="AE58" s="14">
        <f t="shared" si="1"/>
        <v>4.7526958182248844</v>
      </c>
      <c r="AF58">
        <f t="array" ref="AF58">TTEST(IF(H58:R58&lt;&gt;0,H58:R58),IF(S58:AA58&lt;&gt;0,S58:AA58),2,3)</f>
        <v>3.1071388322244267E-3</v>
      </c>
      <c r="AG58">
        <f t="array" ref="AG58">MEDIAN(IF(H58:L58&lt;&gt;0,H58:L58))</f>
        <v>13274</v>
      </c>
      <c r="AH58">
        <f t="array" ref="AH58">MEDIAN(IF(M58:R58&lt;&gt;0,M58:R58))</f>
        <v>22593.399105</v>
      </c>
      <c r="AI58">
        <f>AG58/AH58</f>
        <v>0.58751673169277197</v>
      </c>
    </row>
    <row r="59" spans="1:35" x14ac:dyDescent="0.2">
      <c r="A59" s="2" t="s">
        <v>55</v>
      </c>
      <c r="B59" s="2">
        <v>41464</v>
      </c>
      <c r="C59" s="5">
        <v>58941</v>
      </c>
      <c r="D59" s="5">
        <f t="shared" si="0"/>
        <v>2443929624</v>
      </c>
      <c r="E59" s="5">
        <v>20469</v>
      </c>
      <c r="F59" s="5">
        <v>147</v>
      </c>
      <c r="G59" s="2">
        <v>41464</v>
      </c>
      <c r="H59" s="14">
        <v>20469</v>
      </c>
      <c r="I59" s="14">
        <v>23041</v>
      </c>
      <c r="J59" s="14">
        <v>14974.450049999999</v>
      </c>
      <c r="K59" s="14">
        <v>6189.7715699999999</v>
      </c>
      <c r="L59" s="14">
        <v>0</v>
      </c>
      <c r="M59" s="14">
        <v>13497.472159999999</v>
      </c>
      <c r="N59" s="14">
        <v>10472.04061</v>
      </c>
      <c r="O59" s="14">
        <v>8953.0388139999995</v>
      </c>
      <c r="P59" s="14">
        <v>12058.59892</v>
      </c>
      <c r="Q59" s="14">
        <v>4992.4242789999998</v>
      </c>
      <c r="R59" s="14">
        <v>12847.055679999999</v>
      </c>
      <c r="S59" s="14">
        <v>235772.06450000001</v>
      </c>
      <c r="T59" s="14">
        <v>0</v>
      </c>
      <c r="U59" s="14">
        <v>14305.1546</v>
      </c>
      <c r="V59" s="14">
        <v>55945.272470000004</v>
      </c>
      <c r="W59" s="14">
        <v>307822.46879999997</v>
      </c>
      <c r="X59" s="14">
        <v>37900.243779999997</v>
      </c>
      <c r="Y59" s="14">
        <v>31048.953030000001</v>
      </c>
      <c r="Z59" s="14">
        <v>173416.70879999999</v>
      </c>
      <c r="AA59" s="14">
        <v>24181.761210000001</v>
      </c>
      <c r="AB59" s="14">
        <v>112000</v>
      </c>
      <c r="AC59" s="14">
        <f t="array" ref="AC59">MEDIAN(IF(H59:R59&lt;&gt;0,H59:R59))</f>
        <v>12452.827300000001</v>
      </c>
      <c r="AD59" s="14">
        <f t="array" ref="AD59">MEDIAN(IF(S59:AA59&lt;&gt;0,S59:AA59))</f>
        <v>46922.758125</v>
      </c>
      <c r="AE59" s="14">
        <f t="shared" si="1"/>
        <v>3.7680405416848588</v>
      </c>
      <c r="AF59">
        <f t="array" ref="AF59">TTEST(IF(H59:R59&lt;&gt;0,H59:R59),IF(S59:AA59&lt;&gt;0,S59:AA59),2,3)</f>
        <v>4.5506929434929067E-2</v>
      </c>
      <c r="AG59">
        <f t="array" ref="AG59">MEDIAN(IF(H59:L59&lt;&gt;0,H59:L59))</f>
        <v>17721.725025</v>
      </c>
      <c r="AH59">
        <f t="array" ref="AH59">MEDIAN(IF(M59:R59&lt;&gt;0,M59:R59))</f>
        <v>11265.319765</v>
      </c>
      <c r="AI59">
        <f>AG59/AH59</f>
        <v>1.5731222366238797</v>
      </c>
    </row>
    <row r="60" spans="1:35" x14ac:dyDescent="0.2">
      <c r="A60" s="2" t="s">
        <v>56</v>
      </c>
      <c r="B60" s="2">
        <v>99444</v>
      </c>
      <c r="C60" s="5">
        <v>24453</v>
      </c>
      <c r="D60" s="5">
        <f t="shared" si="0"/>
        <v>2431704132</v>
      </c>
      <c r="E60" s="5">
        <v>16404</v>
      </c>
      <c r="F60" s="5">
        <v>110</v>
      </c>
      <c r="G60" s="2">
        <v>99444</v>
      </c>
      <c r="H60" s="14">
        <v>0</v>
      </c>
      <c r="I60" s="14">
        <v>12372</v>
      </c>
      <c r="J60" s="14">
        <v>13583.53537</v>
      </c>
      <c r="K60" s="14">
        <v>51086.657099999997</v>
      </c>
      <c r="L60" s="14">
        <v>9364.8684300000004</v>
      </c>
      <c r="M60" s="14">
        <v>13313.27305</v>
      </c>
      <c r="N60" s="14">
        <v>18229.44355</v>
      </c>
      <c r="O60" s="14">
        <v>19493.8531</v>
      </c>
      <c r="P60" s="14">
        <v>18078.599050000001</v>
      </c>
      <c r="Q60" s="14">
        <v>13517.67668</v>
      </c>
      <c r="R60" s="14">
        <v>18132.113649999999</v>
      </c>
      <c r="S60" s="14">
        <v>12221.68327</v>
      </c>
      <c r="T60" s="14">
        <v>15208.3441</v>
      </c>
      <c r="U60" s="14">
        <v>16393.499080000001</v>
      </c>
      <c r="V60" s="14">
        <v>26549.138729999999</v>
      </c>
      <c r="W60" s="14">
        <v>15658.896849999999</v>
      </c>
      <c r="X60" s="14">
        <v>0</v>
      </c>
      <c r="Y60" s="14">
        <v>22682.517739999999</v>
      </c>
      <c r="Z60" s="14">
        <v>23311.780180000002</v>
      </c>
      <c r="AA60" s="14">
        <v>16404.291160000001</v>
      </c>
      <c r="AB60" s="14">
        <v>129000</v>
      </c>
      <c r="AC60" s="14">
        <f t="array" ref="AC60">MEDIAN(IF(H60:R60&lt;&gt;0,H60:R60))</f>
        <v>15831.067210000001</v>
      </c>
      <c r="AD60" s="14">
        <f t="array" ref="AD60">MEDIAN(IF(S60:AA60&lt;&gt;0,S60:AA60))</f>
        <v>16398.895120000001</v>
      </c>
      <c r="AE60" s="14">
        <f t="shared" si="1"/>
        <v>1.0358679489176397</v>
      </c>
      <c r="AF60">
        <f t="array" ref="AF60">TTEST(IF(H60:R60&lt;&gt;0,H60:R60),IF(S60:AA60&lt;&gt;0,S60:AA60),2,3)</f>
        <v>0.96907291837292586</v>
      </c>
      <c r="AG60">
        <f t="array" ref="AG60">MEDIAN(IF(H60:L60&lt;&gt;0,H60:L60))</f>
        <v>12977.767684999999</v>
      </c>
      <c r="AH60">
        <f t="array" ref="AH60">MEDIAN(IF(M60:R60&lt;&gt;0,M60:R60))</f>
        <v>18105.356350000002</v>
      </c>
      <c r="AI60">
        <f>AG60/AH60</f>
        <v>0.71679161868581487</v>
      </c>
    </row>
    <row r="61" spans="1:35" x14ac:dyDescent="0.2">
      <c r="A61" s="2" t="s">
        <v>57</v>
      </c>
      <c r="B61" s="2">
        <v>48917</v>
      </c>
      <c r="C61" s="5">
        <v>49272</v>
      </c>
      <c r="D61" s="5">
        <f t="shared" si="0"/>
        <v>2410238424</v>
      </c>
      <c r="E61" s="5">
        <v>23818</v>
      </c>
      <c r="F61" s="5">
        <v>130</v>
      </c>
      <c r="G61" s="2">
        <v>48917</v>
      </c>
      <c r="H61" s="14">
        <v>2370</v>
      </c>
      <c r="I61" s="14">
        <v>20509</v>
      </c>
      <c r="J61" s="14">
        <v>30319.136190000001</v>
      </c>
      <c r="K61" s="14">
        <v>11613.346030000001</v>
      </c>
      <c r="L61" s="14">
        <v>76268.952239999999</v>
      </c>
      <c r="M61" s="14">
        <v>25061.252270000001</v>
      </c>
      <c r="N61" s="14">
        <v>23817.579959999999</v>
      </c>
      <c r="O61" s="14">
        <v>16657.01107</v>
      </c>
      <c r="P61" s="14">
        <v>5549.686976</v>
      </c>
      <c r="Q61" s="14">
        <v>24506.032739999999</v>
      </c>
      <c r="R61" s="14">
        <v>19252.201639999999</v>
      </c>
      <c r="S61" s="14">
        <v>204356.715</v>
      </c>
      <c r="T61" s="14">
        <v>151725.60200000001</v>
      </c>
      <c r="U61" s="14">
        <v>6561.8854620000002</v>
      </c>
      <c r="V61" s="14">
        <v>0</v>
      </c>
      <c r="W61" s="14">
        <v>200437.07670000001</v>
      </c>
      <c r="X61" s="14">
        <v>0</v>
      </c>
      <c r="Y61" s="14">
        <v>15822.345530000001</v>
      </c>
      <c r="Z61" s="14">
        <v>35206.788780000003</v>
      </c>
      <c r="AA61" s="14">
        <v>8641.4195049999998</v>
      </c>
      <c r="AB61" s="14">
        <v>57500</v>
      </c>
      <c r="AC61" s="14">
        <f t="array" ref="AC61">MEDIAN(IF(H61:R61&lt;&gt;0,H61:R61))</f>
        <v>20509</v>
      </c>
      <c r="AD61" s="14">
        <f t="array" ref="AD61">MEDIAN(IF(S61:AA61&lt;&gt;0,S61:AA61))</f>
        <v>35206.788780000003</v>
      </c>
      <c r="AE61" s="14">
        <f t="shared" si="1"/>
        <v>1.7166506792140037</v>
      </c>
      <c r="AF61">
        <f t="array" ref="AF61">TTEST(IF(H61:R61&lt;&gt;0,H61:R61),IF(S61:AA61&lt;&gt;0,S61:AA61),2,3)</f>
        <v>0.11017194388654133</v>
      </c>
      <c r="AG61">
        <f t="array" ref="AG61">MEDIAN(IF(H61:L61&lt;&gt;0,H61:L61))</f>
        <v>20509</v>
      </c>
      <c r="AH61">
        <f t="array" ref="AH61">MEDIAN(IF(M61:R61&lt;&gt;0,M61:R61))</f>
        <v>21534.890800000001</v>
      </c>
      <c r="AI61">
        <f>AG61/AH61</f>
        <v>0.9523614579926265</v>
      </c>
    </row>
    <row r="62" spans="1:35" x14ac:dyDescent="0.2">
      <c r="A62" s="2" t="s">
        <v>58</v>
      </c>
      <c r="B62" s="2">
        <v>88129</v>
      </c>
      <c r="C62" s="5">
        <v>26807</v>
      </c>
      <c r="D62" s="5">
        <f t="shared" si="0"/>
        <v>2362474103</v>
      </c>
      <c r="E62" s="5">
        <v>26937</v>
      </c>
      <c r="F62" s="5">
        <v>39</v>
      </c>
      <c r="G62" s="2">
        <v>88129</v>
      </c>
      <c r="H62" s="14">
        <v>0</v>
      </c>
      <c r="I62" s="14">
        <v>16668</v>
      </c>
      <c r="J62" s="14">
        <v>16001.31697</v>
      </c>
      <c r="K62" s="14">
        <v>17327.28946</v>
      </c>
      <c r="L62" s="14">
        <v>15667.30998</v>
      </c>
      <c r="M62" s="14">
        <v>18562.82791</v>
      </c>
      <c r="N62" s="14">
        <v>29332.842570000001</v>
      </c>
      <c r="O62" s="14">
        <v>22459.839309999999</v>
      </c>
      <c r="P62" s="14">
        <v>26936.9238</v>
      </c>
      <c r="Q62" s="14">
        <v>12717.4853</v>
      </c>
      <c r="R62" s="14">
        <v>15800.65186</v>
      </c>
      <c r="S62" s="14">
        <v>28994.388009999999</v>
      </c>
      <c r="T62" s="14">
        <v>40992.072809999998</v>
      </c>
      <c r="U62" s="14">
        <v>36025.2552</v>
      </c>
      <c r="V62" s="14">
        <v>29465.237430000001</v>
      </c>
      <c r="W62" s="14">
        <v>33887.696799999998</v>
      </c>
      <c r="X62" s="14">
        <v>0</v>
      </c>
      <c r="Y62" s="14">
        <v>42814.917739999997</v>
      </c>
      <c r="Z62" s="14">
        <v>34030.01511</v>
      </c>
      <c r="AA62" s="14">
        <v>24147.440750000002</v>
      </c>
      <c r="AB62" s="14">
        <v>47500</v>
      </c>
      <c r="AC62" s="14">
        <f t="array" ref="AC62">MEDIAN(IF(H62:R62&lt;&gt;0,H62:R62))</f>
        <v>16997.64473</v>
      </c>
      <c r="AD62" s="14">
        <f t="array" ref="AD62">MEDIAN(IF(S62:AA62&lt;&gt;0,S62:AA62))</f>
        <v>33958.855954999999</v>
      </c>
      <c r="AE62" s="14">
        <f t="shared" si="1"/>
        <v>1.9978565556829355</v>
      </c>
      <c r="AF62">
        <f t="array" ref="AF62">TTEST(IF(H62:R62&lt;&gt;0,H62:R62),IF(S62:AA62&lt;&gt;0,S62:AA62),2,3)</f>
        <v>1.22951732327683E-4</v>
      </c>
      <c r="AG62">
        <f t="array" ref="AG62">MEDIAN(IF(H62:L62&lt;&gt;0,H62:L62))</f>
        <v>16334.658485</v>
      </c>
      <c r="AH62">
        <f t="array" ref="AH62">MEDIAN(IF(M62:R62&lt;&gt;0,M62:R62))</f>
        <v>20511.333610000001</v>
      </c>
      <c r="AI62">
        <f>AG62/AH62</f>
        <v>0.79637232739641439</v>
      </c>
    </row>
    <row r="63" spans="1:35" x14ac:dyDescent="0.2">
      <c r="A63" s="2" t="s">
        <v>59</v>
      </c>
      <c r="B63" s="2">
        <v>67958</v>
      </c>
      <c r="C63" s="5">
        <v>34618</v>
      </c>
      <c r="D63" s="5">
        <f t="shared" si="0"/>
        <v>2352570044</v>
      </c>
      <c r="E63" s="5">
        <v>34286</v>
      </c>
      <c r="F63" s="5">
        <v>48</v>
      </c>
      <c r="G63" s="2">
        <v>67958</v>
      </c>
      <c r="H63" s="14">
        <v>33241</v>
      </c>
      <c r="I63" s="14">
        <v>21610</v>
      </c>
      <c r="J63" s="14">
        <v>40664.622179999998</v>
      </c>
      <c r="K63" s="14">
        <v>1470.0902349999999</v>
      </c>
      <c r="L63" s="14">
        <v>65395.166620000004</v>
      </c>
      <c r="M63" s="14">
        <v>34286.182150000001</v>
      </c>
      <c r="N63" s="14">
        <v>48229.166879999997</v>
      </c>
      <c r="O63" s="14">
        <v>42649.222020000001</v>
      </c>
      <c r="P63" s="14">
        <v>41642.8963</v>
      </c>
      <c r="Q63" s="14">
        <v>19502.758269999998</v>
      </c>
      <c r="R63" s="14">
        <v>32104.943050000002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f t="array" ref="AC63">MEDIAN(IF(H63:R63&lt;&gt;0,H63:R63))</f>
        <v>34286.182150000001</v>
      </c>
      <c r="AD63" s="14" t="e">
        <f t="array" ref="AD63">MEDIAN(IF(S63:AA63&lt;&gt;0,S63:AA63))</f>
        <v>#NUM!</v>
      </c>
      <c r="AE63" s="14" t="e">
        <f t="shared" si="1"/>
        <v>#NUM!</v>
      </c>
      <c r="AF63" t="e">
        <f t="array" ref="AF63">TTEST(IF(H63:R63&lt;&gt;0,H63:R63),IF(S63:AA63&lt;&gt;0,S63:AA63),2,3)</f>
        <v>#DIV/0!</v>
      </c>
      <c r="AG63">
        <f t="array" ref="AG63">MEDIAN(IF(H63:L63&lt;&gt;0,H63:L63))</f>
        <v>33241</v>
      </c>
      <c r="AH63">
        <f t="array" ref="AH63">MEDIAN(IF(M63:R63&lt;&gt;0,M63:R63))</f>
        <v>37964.539225</v>
      </c>
      <c r="AI63">
        <f>AG63/AH63</f>
        <v>0.87558023035639776</v>
      </c>
    </row>
    <row r="64" spans="1:35" x14ac:dyDescent="0.2">
      <c r="A64" s="2" t="s">
        <v>60</v>
      </c>
      <c r="B64" s="2">
        <v>29995</v>
      </c>
      <c r="C64" s="5">
        <v>78258</v>
      </c>
      <c r="D64" s="5">
        <f t="shared" si="0"/>
        <v>2347348710</v>
      </c>
      <c r="E64" s="5">
        <v>70456</v>
      </c>
      <c r="F64" s="5">
        <v>55</v>
      </c>
      <c r="G64" s="2">
        <v>29995</v>
      </c>
      <c r="H64" s="14">
        <v>30134</v>
      </c>
      <c r="I64" s="14">
        <v>62067</v>
      </c>
      <c r="J64" s="14">
        <v>123605.0515</v>
      </c>
      <c r="K64" s="14">
        <v>83933.734460000007</v>
      </c>
      <c r="L64" s="14">
        <v>70455.677979999993</v>
      </c>
      <c r="M64" s="14">
        <v>33216.131119999998</v>
      </c>
      <c r="N64" s="14">
        <v>53404.883399999999</v>
      </c>
      <c r="O64" s="14">
        <v>66094.031619999994</v>
      </c>
      <c r="P64" s="14">
        <v>39251.553229999998</v>
      </c>
      <c r="Q64" s="14">
        <v>41808.89013</v>
      </c>
      <c r="R64" s="14">
        <v>17049.271130000001</v>
      </c>
      <c r="S64" s="14">
        <v>90843.551269999996</v>
      </c>
      <c r="T64" s="14">
        <v>172871.5894</v>
      </c>
      <c r="U64" s="14">
        <v>163666.4896</v>
      </c>
      <c r="V64" s="14">
        <v>0</v>
      </c>
      <c r="W64" s="14">
        <v>107676.1906</v>
      </c>
      <c r="X64" s="14">
        <v>0</v>
      </c>
      <c r="Y64" s="14">
        <v>90859.365909999993</v>
      </c>
      <c r="Z64" s="14">
        <v>111377.8751</v>
      </c>
      <c r="AA64" s="14">
        <v>81781.108250000005</v>
      </c>
      <c r="AB64" s="14">
        <v>46800</v>
      </c>
      <c r="AC64" s="14">
        <f t="array" ref="AC64">MEDIAN(IF(H64:R64&lt;&gt;0,H64:R64))</f>
        <v>53404.883399999999</v>
      </c>
      <c r="AD64" s="14">
        <f t="array" ref="AD64">MEDIAN(IF(S64:AA64&lt;&gt;0,S64:AA64))</f>
        <v>107676.1906</v>
      </c>
      <c r="AE64" s="14">
        <f t="shared" si="1"/>
        <v>2.0162236811474812</v>
      </c>
      <c r="AF64">
        <f t="array" ref="AF64">TTEST(IF(H64:R64&lt;&gt;0,H64:R64),IF(S64:AA64&lt;&gt;0,S64:AA64),2,3)</f>
        <v>3.6909186047728798E-3</v>
      </c>
      <c r="AG64">
        <f t="array" ref="AG64">MEDIAN(IF(H64:L64&lt;&gt;0,H64:L64))</f>
        <v>70455.677979999993</v>
      </c>
      <c r="AH64">
        <f t="array" ref="AH64">MEDIAN(IF(M64:R64&lt;&gt;0,M64:R64))</f>
        <v>40530.221680000002</v>
      </c>
      <c r="AI64">
        <f>AG64/AH64</f>
        <v>1.7383491888169704</v>
      </c>
    </row>
    <row r="65" spans="1:35" x14ac:dyDescent="0.2">
      <c r="A65" s="2" t="s">
        <v>61</v>
      </c>
      <c r="B65" s="2">
        <v>38952</v>
      </c>
      <c r="C65" s="5">
        <v>60141</v>
      </c>
      <c r="D65" s="5">
        <f t="shared" si="0"/>
        <v>2342612232</v>
      </c>
      <c r="E65" s="5">
        <v>12295</v>
      </c>
      <c r="F65" s="5">
        <v>155</v>
      </c>
      <c r="G65" s="2">
        <v>38952</v>
      </c>
      <c r="H65" s="14">
        <v>0</v>
      </c>
      <c r="I65" s="14">
        <v>0</v>
      </c>
      <c r="J65" s="14">
        <v>0</v>
      </c>
      <c r="K65" s="14">
        <v>0</v>
      </c>
      <c r="L65" s="14">
        <v>167813.34729999999</v>
      </c>
      <c r="M65" s="14">
        <v>0</v>
      </c>
      <c r="N65" s="14">
        <v>12295.313260000001</v>
      </c>
      <c r="O65" s="14">
        <v>0</v>
      </c>
      <c r="P65" s="14">
        <v>313.73459550000001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f t="array" ref="AC65">MEDIAN(IF(H65:R65&lt;&gt;0,H65:R65))</f>
        <v>12295.313260000001</v>
      </c>
      <c r="AD65" s="14" t="e">
        <f t="array" ref="AD65">MEDIAN(IF(S65:AA65&lt;&gt;0,S65:AA65))</f>
        <v>#NUM!</v>
      </c>
      <c r="AE65" s="14" t="e">
        <f t="shared" si="1"/>
        <v>#NUM!</v>
      </c>
      <c r="AF65" t="e">
        <f t="array" ref="AF65">TTEST(IF(H65:R65&lt;&gt;0,H65:R65),IF(S65:AA65&lt;&gt;0,S65:AA65),2,3)</f>
        <v>#DIV/0!</v>
      </c>
      <c r="AG65">
        <f t="array" ref="AG65">MEDIAN(IF(H65:L65&lt;&gt;0,H65:L65))</f>
        <v>167813.34729999999</v>
      </c>
      <c r="AH65">
        <f t="array" ref="AH65">MEDIAN(IF(M65:R65&lt;&gt;0,M65:R65))</f>
        <v>6304.5239277500004</v>
      </c>
      <c r="AI65">
        <f>AG65/AH65</f>
        <v>26.617925353784852</v>
      </c>
    </row>
    <row r="66" spans="1:35" x14ac:dyDescent="0.2">
      <c r="A66" s="2" t="s">
        <v>62</v>
      </c>
      <c r="B66" s="2">
        <v>77386</v>
      </c>
      <c r="C66" s="5">
        <v>30097</v>
      </c>
      <c r="D66" s="5">
        <f t="shared" si="0"/>
        <v>2329086442</v>
      </c>
      <c r="E66" s="5">
        <v>31079</v>
      </c>
      <c r="F66" s="5">
        <v>40</v>
      </c>
      <c r="G66" s="2">
        <v>77386</v>
      </c>
      <c r="H66" s="14">
        <v>23210</v>
      </c>
      <c r="I66" s="14">
        <v>28213</v>
      </c>
      <c r="J66" s="14">
        <v>35864.751369999998</v>
      </c>
      <c r="K66" s="14">
        <v>8196.3938390000003</v>
      </c>
      <c r="L66" s="14">
        <v>24359.44874</v>
      </c>
      <c r="M66" s="14">
        <v>31687.241010000002</v>
      </c>
      <c r="N66" s="14">
        <v>54470.226889999998</v>
      </c>
      <c r="O66" s="14">
        <v>42495.030570000003</v>
      </c>
      <c r="P66" s="14">
        <v>31574.38132</v>
      </c>
      <c r="Q66" s="14">
        <v>19917.50576</v>
      </c>
      <c r="R66" s="14">
        <v>31079.35944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f t="array" ref="AC66">MEDIAN(IF(H66:R66&lt;&gt;0,H66:R66))</f>
        <v>31079.35944</v>
      </c>
      <c r="AD66" s="14" t="e">
        <f t="array" ref="AD66">MEDIAN(IF(S66:AA66&lt;&gt;0,S66:AA66))</f>
        <v>#NUM!</v>
      </c>
      <c r="AE66" s="14" t="e">
        <f t="shared" si="1"/>
        <v>#NUM!</v>
      </c>
      <c r="AF66" t="e">
        <f t="array" ref="AF66">TTEST(IF(H66:R66&lt;&gt;0,H66:R66),IF(S66:AA66&lt;&gt;0,S66:AA66),2,3)</f>
        <v>#DIV/0!</v>
      </c>
      <c r="AG66">
        <f t="array" ref="AG66">MEDIAN(IF(H66:L66&lt;&gt;0,H66:L66))</f>
        <v>24359.44874</v>
      </c>
      <c r="AH66">
        <f t="array" ref="AH66">MEDIAN(IF(M66:R66&lt;&gt;0,M66:R66))</f>
        <v>31630.811164999999</v>
      </c>
      <c r="AI66">
        <f>AG66/AH66</f>
        <v>0.77011773782627879</v>
      </c>
    </row>
    <row r="67" spans="1:35" x14ac:dyDescent="0.2">
      <c r="A67" s="2" t="s">
        <v>63</v>
      </c>
      <c r="B67" s="2">
        <v>58482</v>
      </c>
      <c r="C67" s="5">
        <v>38710</v>
      </c>
      <c r="D67" s="5">
        <f t="shared" si="0"/>
        <v>2263838220</v>
      </c>
      <c r="E67" s="5">
        <v>34683</v>
      </c>
      <c r="F67" s="5">
        <v>76</v>
      </c>
      <c r="G67" s="2">
        <v>58482</v>
      </c>
      <c r="H67" s="14">
        <v>38054</v>
      </c>
      <c r="I67" s="14">
        <v>23214</v>
      </c>
      <c r="J67" s="14">
        <v>48066.710579999999</v>
      </c>
      <c r="K67" s="14">
        <v>23633.012879999998</v>
      </c>
      <c r="L67" s="14">
        <v>121645.4681</v>
      </c>
      <c r="M67" s="14">
        <v>32542.26081</v>
      </c>
      <c r="N67" s="14">
        <v>48645.647980000002</v>
      </c>
      <c r="O67" s="14">
        <v>36823.370540000004</v>
      </c>
      <c r="P67" s="14">
        <v>42628.073969999998</v>
      </c>
      <c r="Q67" s="14">
        <v>19640.689610000001</v>
      </c>
      <c r="R67" s="14">
        <v>28468.81955</v>
      </c>
      <c r="S67" s="14">
        <v>0</v>
      </c>
      <c r="T67" s="14">
        <v>1161.8062239999999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f t="array" ref="AC67">MEDIAN(IF(H67:R67&lt;&gt;0,H67:R67))</f>
        <v>36823.370540000004</v>
      </c>
      <c r="AD67" s="14">
        <f t="array" ref="AD67">MEDIAN(IF(S67:AA67&lt;&gt;0,S67:AA67))</f>
        <v>1161.8062239999999</v>
      </c>
      <c r="AE67" s="14">
        <f t="shared" si="1"/>
        <v>3.1550784378577418E-2</v>
      </c>
      <c r="AF67" t="e">
        <f t="array" ref="AF67">TTEST(IF(H67:R67&lt;&gt;0,H67:R67),IF(S67:AA67&lt;&gt;0,S67:AA67),2,3)</f>
        <v>#DIV/0!</v>
      </c>
      <c r="AG67">
        <f t="array" ref="AG67">MEDIAN(IF(H67:L67&lt;&gt;0,H67:L67))</f>
        <v>38054</v>
      </c>
      <c r="AH67">
        <f t="array" ref="AH67">MEDIAN(IF(M67:R67&lt;&gt;0,M67:R67))</f>
        <v>34682.815675000005</v>
      </c>
      <c r="AI67">
        <f>AG67/AH67</f>
        <v>1.0972004221511347</v>
      </c>
    </row>
    <row r="68" spans="1:35" x14ac:dyDescent="0.2">
      <c r="A68" s="2" t="s">
        <v>64</v>
      </c>
      <c r="B68" s="2">
        <v>62206</v>
      </c>
      <c r="C68" s="5">
        <v>36180</v>
      </c>
      <c r="D68" s="5">
        <f t="shared" si="0"/>
        <v>2250613080</v>
      </c>
      <c r="E68" s="5">
        <v>36081</v>
      </c>
      <c r="F68" s="5">
        <v>47</v>
      </c>
      <c r="G68" s="2">
        <v>62206</v>
      </c>
      <c r="H68" s="14">
        <v>32905</v>
      </c>
      <c r="I68" s="14">
        <v>35194</v>
      </c>
      <c r="J68" s="14">
        <v>52450.223639999997</v>
      </c>
      <c r="K68" s="14">
        <v>0</v>
      </c>
      <c r="L68" s="14">
        <v>72725.850090000007</v>
      </c>
      <c r="M68" s="14">
        <v>23348.272300000001</v>
      </c>
      <c r="N68" s="14">
        <v>37070.199079999999</v>
      </c>
      <c r="O68" s="14">
        <v>38812.907959999997</v>
      </c>
      <c r="P68" s="14">
        <v>36968.250489999999</v>
      </c>
      <c r="Q68" s="14">
        <v>17530.808939999999</v>
      </c>
      <c r="R68" s="14">
        <v>14795.42807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f t="array" ref="AC68">MEDIAN(IF(H68:R68&lt;&gt;0,H68:R68))</f>
        <v>36081.125245000003</v>
      </c>
      <c r="AD68" s="14" t="e">
        <f t="array" ref="AD68">MEDIAN(IF(S68:AA68&lt;&gt;0,S68:AA68))</f>
        <v>#NUM!</v>
      </c>
      <c r="AE68" s="14" t="e">
        <f t="shared" si="1"/>
        <v>#NUM!</v>
      </c>
      <c r="AF68" t="e">
        <f t="array" ref="AF68">TTEST(IF(H68:R68&lt;&gt;0,H68:R68),IF(S68:AA68&lt;&gt;0,S68:AA68),2,3)</f>
        <v>#DIV/0!</v>
      </c>
      <c r="AG68">
        <f t="array" ref="AG68">MEDIAN(IF(H68:L68&lt;&gt;0,H68:L68))</f>
        <v>43822.111819999998</v>
      </c>
      <c r="AH68">
        <f t="array" ref="AH68">MEDIAN(IF(M68:R68&lt;&gt;0,M68:R68))</f>
        <v>30158.261395000001</v>
      </c>
      <c r="AI68">
        <f>AG68/AH68</f>
        <v>1.4530715562822647</v>
      </c>
    </row>
    <row r="69" spans="1:35" x14ac:dyDescent="0.2">
      <c r="A69" s="2" t="s">
        <v>65</v>
      </c>
      <c r="B69" s="2">
        <v>44670</v>
      </c>
      <c r="C69" s="5">
        <v>50310</v>
      </c>
      <c r="D69" s="5">
        <f t="shared" si="0"/>
        <v>2247347700</v>
      </c>
      <c r="E69" s="5">
        <v>41251</v>
      </c>
      <c r="F69" s="5">
        <v>61</v>
      </c>
      <c r="G69" s="2">
        <v>44670</v>
      </c>
      <c r="H69" s="14">
        <v>42847</v>
      </c>
      <c r="I69" s="14">
        <v>13496</v>
      </c>
      <c r="J69" s="14">
        <v>41251.119189999998</v>
      </c>
      <c r="K69" s="14">
        <v>0</v>
      </c>
      <c r="L69" s="14">
        <v>91895.441009999995</v>
      </c>
      <c r="M69" s="14">
        <v>29363.07949</v>
      </c>
      <c r="N69" s="14">
        <v>39218.89963</v>
      </c>
      <c r="O69" s="14">
        <v>32758.205559999999</v>
      </c>
      <c r="P69" s="14">
        <v>35929.320249999997</v>
      </c>
      <c r="Q69" s="14">
        <v>18348.014179999998</v>
      </c>
      <c r="R69" s="14">
        <v>25199.34159</v>
      </c>
      <c r="S69" s="14">
        <v>55612.781410000003</v>
      </c>
      <c r="T69" s="14">
        <v>0</v>
      </c>
      <c r="U69" s="14">
        <v>0</v>
      </c>
      <c r="V69" s="14">
        <v>21747.32488</v>
      </c>
      <c r="W69" s="14">
        <v>47696.980759999999</v>
      </c>
      <c r="X69" s="14">
        <v>0</v>
      </c>
      <c r="Y69" s="14">
        <v>59719.27996</v>
      </c>
      <c r="Z69" s="14">
        <v>77101.463069999998</v>
      </c>
      <c r="AA69" s="14">
        <v>104089.99249999999</v>
      </c>
      <c r="AB69" s="14">
        <v>119000</v>
      </c>
      <c r="AC69" s="14">
        <f t="array" ref="AC69">MEDIAN(IF(H69:R69&lt;&gt;0,H69:R69))</f>
        <v>34343.762904999996</v>
      </c>
      <c r="AD69" s="14">
        <f t="array" ref="AD69">MEDIAN(IF(S69:AA69&lt;&gt;0,S69:AA69))</f>
        <v>57666.030685000005</v>
      </c>
      <c r="AE69" s="14">
        <f t="shared" si="1"/>
        <v>1.6790830650826731</v>
      </c>
      <c r="AF69">
        <f t="array" ref="AF69">TTEST(IF(H69:R69&lt;&gt;0,H69:R69),IF(S69:AA69&lt;&gt;0,S69:AA69),2,3)</f>
        <v>0.10517218908813032</v>
      </c>
      <c r="AG69">
        <f t="array" ref="AG69">MEDIAN(IF(H69:L69&lt;&gt;0,H69:L69))</f>
        <v>42049.059594999999</v>
      </c>
      <c r="AH69">
        <f t="array" ref="AH69">MEDIAN(IF(M69:R69&lt;&gt;0,M69:R69))</f>
        <v>31060.642524999999</v>
      </c>
      <c r="AI69">
        <f>AG69/AH69</f>
        <v>1.3537730122986245</v>
      </c>
    </row>
    <row r="70" spans="1:35" x14ac:dyDescent="0.2">
      <c r="A70" s="2" t="s">
        <v>66</v>
      </c>
      <c r="B70" s="2">
        <v>76551</v>
      </c>
      <c r="C70" s="5">
        <v>28454</v>
      </c>
      <c r="D70" s="5">
        <f t="shared" ref="D70:D133" si="2">B70*C70</f>
        <v>2178182154</v>
      </c>
      <c r="E70" s="5">
        <v>26399</v>
      </c>
      <c r="F70" s="5">
        <v>67</v>
      </c>
      <c r="G70" s="2">
        <v>76551</v>
      </c>
      <c r="H70" s="14">
        <v>4558</v>
      </c>
      <c r="I70" s="14">
        <v>37197</v>
      </c>
      <c r="J70" s="14">
        <v>15272.392519999999</v>
      </c>
      <c r="K70" s="14">
        <v>0</v>
      </c>
      <c r="L70" s="14">
        <v>906.71981149999999</v>
      </c>
      <c r="M70" s="14">
        <v>20207.682629999999</v>
      </c>
      <c r="N70" s="14">
        <v>32489.711650000001</v>
      </c>
      <c r="O70" s="14">
        <v>26912.351200000001</v>
      </c>
      <c r="P70" s="14">
        <v>21215.365460000001</v>
      </c>
      <c r="Q70" s="14">
        <v>11716.68851</v>
      </c>
      <c r="R70" s="14">
        <v>14980.87169</v>
      </c>
      <c r="S70" s="14">
        <v>39798.13884</v>
      </c>
      <c r="T70" s="14">
        <v>0</v>
      </c>
      <c r="U70" s="14">
        <v>0</v>
      </c>
      <c r="V70" s="14">
        <v>25886.292010000001</v>
      </c>
      <c r="W70" s="14">
        <v>33381.448600000003</v>
      </c>
      <c r="X70" s="14">
        <v>15037.322550000001</v>
      </c>
      <c r="Y70" s="14">
        <v>39309.566890000002</v>
      </c>
      <c r="Z70" s="14">
        <v>36580.526619999997</v>
      </c>
      <c r="AA70" s="14">
        <v>57826.437030000001</v>
      </c>
      <c r="AB70" s="14">
        <v>78900</v>
      </c>
      <c r="AC70" s="14">
        <f t="array" ref="AC70">MEDIAN(IF(H70:R70&lt;&gt;0,H70:R70))</f>
        <v>17740.037574999998</v>
      </c>
      <c r="AD70" s="14">
        <f t="array" ref="AD70">MEDIAN(IF(S70:AA70&lt;&gt;0,S70:AA70))</f>
        <v>36580.526619999997</v>
      </c>
      <c r="AE70" s="14">
        <f t="shared" ref="AE70:AE133" si="3">AD70/AC70</f>
        <v>2.0620320822516636</v>
      </c>
      <c r="AF70">
        <f t="array" ref="AF70">TTEST(IF(H70:R70&lt;&gt;0,H70:R70),IF(S70:AA70&lt;&gt;0,S70:AA70),2,3)</f>
        <v>1.8617319453008565E-2</v>
      </c>
      <c r="AG70">
        <f t="array" ref="AG70">MEDIAN(IF(H70:L70&lt;&gt;0,H70:L70))</f>
        <v>9915.1962600000006</v>
      </c>
      <c r="AH70">
        <f t="array" ref="AH70">MEDIAN(IF(M70:R70&lt;&gt;0,M70:R70))</f>
        <v>20711.524044999998</v>
      </c>
      <c r="AI70">
        <f>AG70/AH70</f>
        <v>0.47872847205532632</v>
      </c>
    </row>
    <row r="71" spans="1:35" x14ac:dyDescent="0.2">
      <c r="A71" s="2" t="s">
        <v>67</v>
      </c>
      <c r="B71" s="2">
        <v>63088</v>
      </c>
      <c r="C71" s="5">
        <v>33735</v>
      </c>
      <c r="D71" s="5">
        <f t="shared" si="2"/>
        <v>2128273680</v>
      </c>
      <c r="E71" s="5">
        <v>21225</v>
      </c>
      <c r="F71" s="5">
        <v>106</v>
      </c>
      <c r="G71" s="2">
        <v>63088</v>
      </c>
      <c r="H71" s="14">
        <v>875</v>
      </c>
      <c r="I71" s="14">
        <v>37396</v>
      </c>
      <c r="J71" s="14">
        <v>22984.74927</v>
      </c>
      <c r="K71" s="14">
        <v>0</v>
      </c>
      <c r="L71" s="14">
        <v>41453.511400000003</v>
      </c>
      <c r="M71" s="14">
        <v>17069.038970000001</v>
      </c>
      <c r="N71" s="14">
        <v>12475.660739999999</v>
      </c>
      <c r="O71" s="14">
        <v>39564.934580000001</v>
      </c>
      <c r="P71" s="14">
        <v>16824.238099999999</v>
      </c>
      <c r="Q71" s="14">
        <v>21224.90811</v>
      </c>
      <c r="R71" s="14">
        <v>12837.657649999999</v>
      </c>
      <c r="S71" s="14">
        <v>8075.7403240000003</v>
      </c>
      <c r="T71" s="14">
        <v>40334.287940000002</v>
      </c>
      <c r="U71" s="14">
        <v>61603.294950000003</v>
      </c>
      <c r="V71" s="14">
        <v>143657.58859999999</v>
      </c>
      <c r="W71" s="14">
        <v>3841.9330960000002</v>
      </c>
      <c r="X71" s="14">
        <v>0</v>
      </c>
      <c r="Y71" s="14">
        <v>11520.662259999999</v>
      </c>
      <c r="Z71" s="14">
        <v>98337.305659999998</v>
      </c>
      <c r="AA71" s="14">
        <v>47090.045010000002</v>
      </c>
      <c r="AB71" s="14">
        <v>3790</v>
      </c>
      <c r="AC71" s="14">
        <f t="array" ref="AC71">MEDIAN(IF(H71:R71&lt;&gt;0,H71:R71))</f>
        <v>19146.973539999999</v>
      </c>
      <c r="AD71" s="14">
        <f t="array" ref="AD71">MEDIAN(IF(S71:AA71&lt;&gt;0,S71:AA71))</f>
        <v>43712.166475000005</v>
      </c>
      <c r="AE71" s="14">
        <f t="shared" si="3"/>
        <v>2.2829804607856583</v>
      </c>
      <c r="AF71">
        <f t="array" ref="AF71">TTEST(IF(H71:R71&lt;&gt;0,H71:R71),IF(S71:AA71&lt;&gt;0,S71:AA71),2,3)</f>
        <v>0.13581559364136489</v>
      </c>
      <c r="AG71">
        <f t="array" ref="AG71">MEDIAN(IF(H71:L71&lt;&gt;0,H71:L71))</f>
        <v>30190.374635</v>
      </c>
      <c r="AH71">
        <f t="array" ref="AH71">MEDIAN(IF(M71:R71&lt;&gt;0,M71:R71))</f>
        <v>16946.638534999998</v>
      </c>
      <c r="AI71">
        <f>AG71/AH71</f>
        <v>1.7814963464670373</v>
      </c>
    </row>
    <row r="72" spans="1:35" x14ac:dyDescent="0.2">
      <c r="A72" s="2" t="s">
        <v>68</v>
      </c>
      <c r="B72" s="2">
        <v>104830</v>
      </c>
      <c r="C72" s="5">
        <v>19649</v>
      </c>
      <c r="D72" s="5">
        <f t="shared" si="2"/>
        <v>2059804670</v>
      </c>
      <c r="E72" s="5">
        <v>15933</v>
      </c>
      <c r="F72" s="5">
        <v>79</v>
      </c>
      <c r="G72" s="2">
        <v>104830</v>
      </c>
      <c r="H72" s="14">
        <v>5527</v>
      </c>
      <c r="I72" s="14">
        <v>16803</v>
      </c>
      <c r="J72" s="14">
        <v>12654.33613</v>
      </c>
      <c r="K72" s="14">
        <v>0</v>
      </c>
      <c r="L72" s="14">
        <v>7880.5041080000001</v>
      </c>
      <c r="M72" s="14">
        <v>11392.54759</v>
      </c>
      <c r="N72" s="14">
        <v>24224.223139999998</v>
      </c>
      <c r="O72" s="14">
        <v>21331.70955</v>
      </c>
      <c r="P72" s="14">
        <v>16993.22423</v>
      </c>
      <c r="Q72" s="14">
        <v>9672.6775109999999</v>
      </c>
      <c r="R72" s="14">
        <v>21426.057260000001</v>
      </c>
      <c r="S72" s="14">
        <v>12007.433580000001</v>
      </c>
      <c r="T72" s="14">
        <v>18122.006399999998</v>
      </c>
      <c r="U72" s="14">
        <v>15063.39824</v>
      </c>
      <c r="V72" s="14">
        <v>33987.426019999999</v>
      </c>
      <c r="W72" s="14">
        <v>13602.92102</v>
      </c>
      <c r="X72" s="14">
        <v>9337.4789930000006</v>
      </c>
      <c r="Y72" s="14">
        <v>22432.41171</v>
      </c>
      <c r="Z72" s="14">
        <v>14699.19908</v>
      </c>
      <c r="AA72" s="14">
        <v>27913.987779999999</v>
      </c>
      <c r="AB72" s="14">
        <v>77900</v>
      </c>
      <c r="AC72" s="14">
        <f t="array" ref="AC72">MEDIAN(IF(H72:R72&lt;&gt;0,H72:R72))</f>
        <v>14728.668065</v>
      </c>
      <c r="AD72" s="14">
        <f t="array" ref="AD72">MEDIAN(IF(S72:AA72&lt;&gt;0,S72:AA72))</f>
        <v>15063.39824</v>
      </c>
      <c r="AE72" s="14">
        <f t="shared" si="3"/>
        <v>1.022726438909668</v>
      </c>
      <c r="AF72">
        <f t="array" ref="AF72">TTEST(IF(H72:R72&lt;&gt;0,H72:R72),IF(S72:AA72&lt;&gt;0,S72:AA72),2,3)</f>
        <v>0.27649412694770509</v>
      </c>
      <c r="AG72">
        <f t="array" ref="AG72">MEDIAN(IF(H72:L72&lt;&gt;0,H72:L72))</f>
        <v>10267.420119</v>
      </c>
      <c r="AH72">
        <f t="array" ref="AH72">MEDIAN(IF(M72:R72&lt;&gt;0,M72:R72))</f>
        <v>19162.46689</v>
      </c>
      <c r="AI72">
        <f>AG72/AH72</f>
        <v>0.53580889026131018</v>
      </c>
    </row>
    <row r="73" spans="1:35" x14ac:dyDescent="0.2">
      <c r="A73" s="2" t="s">
        <v>69</v>
      </c>
      <c r="B73" s="2">
        <v>109018</v>
      </c>
      <c r="C73" s="5">
        <v>18570</v>
      </c>
      <c r="D73" s="5">
        <f t="shared" si="2"/>
        <v>2024464260</v>
      </c>
      <c r="E73" s="5">
        <v>16487</v>
      </c>
      <c r="F73" s="5">
        <v>66</v>
      </c>
      <c r="G73" s="2">
        <v>109018</v>
      </c>
      <c r="H73" s="14">
        <v>938</v>
      </c>
      <c r="I73" s="14">
        <v>7834</v>
      </c>
      <c r="J73" s="14">
        <v>6389.0600450000002</v>
      </c>
      <c r="K73" s="14">
        <v>0</v>
      </c>
      <c r="L73" s="14">
        <v>9912.6572209999995</v>
      </c>
      <c r="M73" s="14">
        <v>12040.62257</v>
      </c>
      <c r="N73" s="14">
        <v>19963.737209999999</v>
      </c>
      <c r="O73" s="14">
        <v>20719.453270000002</v>
      </c>
      <c r="P73" s="14">
        <v>17333.606390000001</v>
      </c>
      <c r="Q73" s="14">
        <v>56441.608209999999</v>
      </c>
      <c r="R73" s="14">
        <v>12815.87138</v>
      </c>
      <c r="S73" s="14">
        <v>13006.126270000001</v>
      </c>
      <c r="T73" s="14">
        <v>15639.836310000001</v>
      </c>
      <c r="U73" s="14">
        <v>17647.240099999999</v>
      </c>
      <c r="V73" s="14">
        <v>34765.016580000003</v>
      </c>
      <c r="W73" s="14">
        <v>14765.818719999999</v>
      </c>
      <c r="X73" s="14">
        <v>7415.9115590000001</v>
      </c>
      <c r="Y73" s="14">
        <v>23530.245429999999</v>
      </c>
      <c r="Z73" s="14">
        <v>31575.326430000001</v>
      </c>
      <c r="AA73" s="14">
        <v>22672.567490000001</v>
      </c>
      <c r="AB73" s="14">
        <v>26000</v>
      </c>
      <c r="AC73" s="14">
        <f t="array" ref="AC73">MEDIAN(IF(H73:R73&lt;&gt;0,H73:R73))</f>
        <v>12428.246975</v>
      </c>
      <c r="AD73" s="14">
        <f t="array" ref="AD73">MEDIAN(IF(S73:AA73&lt;&gt;0,S73:AA73))</f>
        <v>17647.240099999999</v>
      </c>
      <c r="AE73" s="14">
        <f t="shared" si="3"/>
        <v>1.4199299495333693</v>
      </c>
      <c r="AF73">
        <f t="array" ref="AF73">TTEST(IF(H73:R73&lt;&gt;0,H73:R73),IF(S73:AA73&lt;&gt;0,S73:AA73),2,3)</f>
        <v>0.52819866186895448</v>
      </c>
      <c r="AG73">
        <f t="array" ref="AG73">MEDIAN(IF(H73:L73&lt;&gt;0,H73:L73))</f>
        <v>7111.5300225000001</v>
      </c>
      <c r="AH73">
        <f t="array" ref="AH73">MEDIAN(IF(M73:R73&lt;&gt;0,M73:R73))</f>
        <v>18648.6718</v>
      </c>
      <c r="AI73">
        <f>AG73/AH73</f>
        <v>0.38134244083270319</v>
      </c>
    </row>
    <row r="74" spans="1:35" x14ac:dyDescent="0.2">
      <c r="A74" s="2" t="s">
        <v>70</v>
      </c>
      <c r="B74" s="2">
        <v>150782</v>
      </c>
      <c r="C74" s="5">
        <v>12780</v>
      </c>
      <c r="D74" s="5">
        <f t="shared" si="2"/>
        <v>1926993960</v>
      </c>
      <c r="E74" s="5">
        <v>12983</v>
      </c>
      <c r="F74" s="5">
        <v>51</v>
      </c>
      <c r="G74" s="2">
        <v>150782</v>
      </c>
      <c r="H74" s="14">
        <v>0</v>
      </c>
      <c r="I74" s="14">
        <v>13913</v>
      </c>
      <c r="J74" s="14">
        <v>5964.4789870000004</v>
      </c>
      <c r="K74" s="14">
        <v>8331.5223139999998</v>
      </c>
      <c r="L74" s="14">
        <v>2988.2530259999999</v>
      </c>
      <c r="M74" s="14">
        <v>19564.502479999999</v>
      </c>
      <c r="N74" s="14">
        <v>15226.3452</v>
      </c>
      <c r="O74" s="14">
        <v>23397.826349999999</v>
      </c>
      <c r="P74" s="14">
        <v>16875.180209999999</v>
      </c>
      <c r="Q74" s="14">
        <v>12982.92035</v>
      </c>
      <c r="R74" s="14">
        <v>10618.68029</v>
      </c>
      <c r="S74" s="14">
        <v>11106.545990000001</v>
      </c>
      <c r="T74" s="14">
        <v>0</v>
      </c>
      <c r="U74" s="14">
        <v>13453.3413</v>
      </c>
      <c r="V74" s="14">
        <v>12563.837820000001</v>
      </c>
      <c r="W74" s="14">
        <v>9213.0965109999997</v>
      </c>
      <c r="X74" s="14">
        <v>4349.2001499999997</v>
      </c>
      <c r="Y74" s="14">
        <v>16106.294389999999</v>
      </c>
      <c r="Z74" s="14">
        <v>21743.559550000002</v>
      </c>
      <c r="AA74" s="14">
        <v>23044.654890000002</v>
      </c>
      <c r="AB74" s="14">
        <v>1380</v>
      </c>
      <c r="AC74" s="14">
        <f t="array" ref="AC74">MEDIAN(IF(H74:R74&lt;&gt;0,H74:R74))</f>
        <v>13447.960175</v>
      </c>
      <c r="AD74" s="14">
        <f t="array" ref="AD74">MEDIAN(IF(S74:AA74&lt;&gt;0,S74:AA74))</f>
        <v>13008.58956</v>
      </c>
      <c r="AE74" s="14">
        <f t="shared" si="3"/>
        <v>0.96732808475914456</v>
      </c>
      <c r="AF74">
        <f t="array" ref="AF74">TTEST(IF(H74:R74&lt;&gt;0,H74:R74),IF(S74:AA74&lt;&gt;0,S74:AA74),2,3)</f>
        <v>0.74971295201065402</v>
      </c>
      <c r="AG74">
        <f t="array" ref="AG74">MEDIAN(IF(H74:L74&lt;&gt;0,H74:L74))</f>
        <v>7148.0006505000001</v>
      </c>
      <c r="AH74">
        <f t="array" ref="AH74">MEDIAN(IF(M74:R74&lt;&gt;0,M74:R74))</f>
        <v>16050.762704999999</v>
      </c>
      <c r="AI74">
        <f>AG74/AH74</f>
        <v>0.44533713331101177</v>
      </c>
    </row>
    <row r="75" spans="1:35" x14ac:dyDescent="0.2">
      <c r="A75" s="2" t="s">
        <v>71</v>
      </c>
      <c r="B75" s="2">
        <v>34801</v>
      </c>
      <c r="C75" s="5">
        <v>54472</v>
      </c>
      <c r="D75" s="5">
        <f t="shared" si="2"/>
        <v>1895680072</v>
      </c>
      <c r="E75" s="5">
        <v>30111</v>
      </c>
      <c r="F75" s="5">
        <v>119</v>
      </c>
      <c r="G75" s="2">
        <v>34801</v>
      </c>
      <c r="H75" s="14">
        <v>0</v>
      </c>
      <c r="I75" s="14">
        <v>20337</v>
      </c>
      <c r="J75" s="14">
        <v>72831.593429999994</v>
      </c>
      <c r="K75" s="14">
        <v>0</v>
      </c>
      <c r="L75" s="14">
        <v>33269.857239999998</v>
      </c>
      <c r="M75" s="14">
        <v>26678.739249999999</v>
      </c>
      <c r="N75" s="14">
        <v>25733.793529999999</v>
      </c>
      <c r="O75" s="14">
        <v>41426.467100000002</v>
      </c>
      <c r="P75" s="14">
        <v>16168.523150000001</v>
      </c>
      <c r="Q75" s="14">
        <v>12135.86621</v>
      </c>
      <c r="R75" s="14">
        <v>26952.02478</v>
      </c>
      <c r="S75" s="14">
        <v>23781.58712</v>
      </c>
      <c r="T75" s="14">
        <v>9237.6662329999999</v>
      </c>
      <c r="U75" s="14">
        <v>45965.690470000001</v>
      </c>
      <c r="V75" s="14">
        <v>61619.252630000003</v>
      </c>
      <c r="W75" s="14">
        <v>22711.99209</v>
      </c>
      <c r="X75" s="14">
        <v>0</v>
      </c>
      <c r="Y75" s="14">
        <v>54955.657670000001</v>
      </c>
      <c r="Z75" s="14">
        <v>45553.18017</v>
      </c>
      <c r="AA75" s="14">
        <v>177134.7206</v>
      </c>
      <c r="AB75" s="14">
        <v>264000</v>
      </c>
      <c r="AC75" s="14">
        <f t="array" ref="AC75">MEDIAN(IF(H75:R75&lt;&gt;0,H75:R75))</f>
        <v>26678.739249999999</v>
      </c>
      <c r="AD75" s="14">
        <f t="array" ref="AD75">MEDIAN(IF(S75:AA75&lt;&gt;0,S75:AA75))</f>
        <v>45759.435320000004</v>
      </c>
      <c r="AE75" s="14">
        <f t="shared" si="3"/>
        <v>1.7152023148919979</v>
      </c>
      <c r="AF75">
        <f t="array" ref="AF75">TTEST(IF(H75:R75&lt;&gt;0,H75:R75),IF(S75:AA75&lt;&gt;0,S75:AA75),2,3)</f>
        <v>0.24222388450917234</v>
      </c>
      <c r="AG75">
        <f t="array" ref="AG75">MEDIAN(IF(H75:L75&lt;&gt;0,H75:L75))</f>
        <v>33269.857239999998</v>
      </c>
      <c r="AH75">
        <f t="array" ref="AH75">MEDIAN(IF(M75:R75&lt;&gt;0,M75:R75))</f>
        <v>26206.266389999997</v>
      </c>
      <c r="AI75">
        <f>AG75/AH75</f>
        <v>1.2695382373391191</v>
      </c>
    </row>
    <row r="76" spans="1:35" x14ac:dyDescent="0.2">
      <c r="A76" s="2" t="s">
        <v>72</v>
      </c>
      <c r="B76" s="2">
        <v>60009</v>
      </c>
      <c r="C76" s="5">
        <v>31169</v>
      </c>
      <c r="D76" s="5">
        <f t="shared" si="2"/>
        <v>1870420521</v>
      </c>
      <c r="E76" s="5">
        <v>2585</v>
      </c>
      <c r="F76" s="5">
        <v>326</v>
      </c>
      <c r="G76" s="2">
        <v>60009</v>
      </c>
      <c r="H76" s="14">
        <v>0</v>
      </c>
      <c r="I76" s="14">
        <v>3502</v>
      </c>
      <c r="J76" s="14">
        <v>788.79236470000001</v>
      </c>
      <c r="K76" s="14">
        <v>369300.44770000002</v>
      </c>
      <c r="L76" s="14">
        <v>0</v>
      </c>
      <c r="M76" s="14">
        <v>2065.575668</v>
      </c>
      <c r="N76" s="14">
        <v>8896.4189929999993</v>
      </c>
      <c r="O76" s="14">
        <v>3877.6724359999998</v>
      </c>
      <c r="P76" s="14">
        <v>443.69748659999999</v>
      </c>
      <c r="Q76" s="14">
        <v>0</v>
      </c>
      <c r="R76" s="14">
        <v>1126.551262</v>
      </c>
      <c r="S76" s="14">
        <v>2509.679423</v>
      </c>
      <c r="T76" s="14">
        <v>0</v>
      </c>
      <c r="U76" s="14">
        <v>0</v>
      </c>
      <c r="V76" s="14">
        <v>0</v>
      </c>
      <c r="W76" s="14">
        <v>1653.4789960000001</v>
      </c>
      <c r="X76" s="14">
        <v>2585.2762419999999</v>
      </c>
      <c r="Y76" s="14">
        <v>0</v>
      </c>
      <c r="Z76" s="14">
        <v>0</v>
      </c>
      <c r="AA76" s="14">
        <v>3007.9145130000002</v>
      </c>
      <c r="AB76" s="14">
        <v>5440</v>
      </c>
      <c r="AC76" s="14">
        <f t="array" ref="AC76">MEDIAN(IF(H76:R76&lt;&gt;0,H76:R76))</f>
        <v>2783.7878339999997</v>
      </c>
      <c r="AD76" s="14">
        <f t="array" ref="AD76">MEDIAN(IF(S76:AA76&lt;&gt;0,S76:AA76))</f>
        <v>2547.4778324999997</v>
      </c>
      <c r="AE76" s="14">
        <f t="shared" si="3"/>
        <v>0.91511206471491457</v>
      </c>
      <c r="AF76">
        <f t="array" ref="AF76">TTEST(IF(H76:R76&lt;&gt;0,H76:R76),IF(S76:AA76&lt;&gt;0,S76:AA76),2,3)</f>
        <v>0.34564368873526746</v>
      </c>
      <c r="AG76">
        <f t="array" ref="AG76">MEDIAN(IF(H76:L76&lt;&gt;0,H76:L76))</f>
        <v>3502</v>
      </c>
      <c r="AH76">
        <f t="array" ref="AH76">MEDIAN(IF(M76:R76&lt;&gt;0,M76:R76))</f>
        <v>2065.575668</v>
      </c>
      <c r="AI76">
        <f>AG76/AH76</f>
        <v>1.6954111409488195</v>
      </c>
    </row>
    <row r="77" spans="1:35" x14ac:dyDescent="0.2">
      <c r="A77" s="2" t="s">
        <v>73</v>
      </c>
      <c r="B77" s="2">
        <v>57521</v>
      </c>
      <c r="C77" s="5">
        <v>32376</v>
      </c>
      <c r="D77" s="5">
        <f t="shared" si="2"/>
        <v>1862299896</v>
      </c>
      <c r="E77" s="5">
        <v>13982</v>
      </c>
      <c r="F77" s="5">
        <v>211</v>
      </c>
      <c r="G77" s="2">
        <v>57521</v>
      </c>
      <c r="H77" s="14">
        <v>6205</v>
      </c>
      <c r="I77" s="14">
        <v>21681</v>
      </c>
      <c r="J77" s="14">
        <v>14091.911819999999</v>
      </c>
      <c r="K77" s="14">
        <v>319058.87449999998</v>
      </c>
      <c r="L77" s="14">
        <v>54954.830199999997</v>
      </c>
      <c r="M77" s="14">
        <v>19382.218209999999</v>
      </c>
      <c r="N77" s="14">
        <v>28090.918969999999</v>
      </c>
      <c r="O77" s="14">
        <v>24256.240979999999</v>
      </c>
      <c r="P77" s="14">
        <v>31981.39371</v>
      </c>
      <c r="Q77" s="14">
        <v>13871.77209</v>
      </c>
      <c r="R77" s="14">
        <v>20925.880359999999</v>
      </c>
      <c r="S77" s="14">
        <v>12464.81316</v>
      </c>
      <c r="T77" s="14">
        <v>10152.113439999999</v>
      </c>
      <c r="U77" s="14">
        <v>9476.6562520000007</v>
      </c>
      <c r="V77" s="14">
        <v>8086.8200139999999</v>
      </c>
      <c r="W77" s="14">
        <v>9682.8186549999991</v>
      </c>
      <c r="X77" s="14">
        <v>0</v>
      </c>
      <c r="Y77" s="14">
        <v>11200.52773</v>
      </c>
      <c r="Z77" s="14">
        <v>10959.52324</v>
      </c>
      <c r="AA77" s="14">
        <v>5991.442247</v>
      </c>
      <c r="AB77" s="14">
        <v>15000</v>
      </c>
      <c r="AC77" s="14">
        <f t="array" ref="AC77">MEDIAN(IF(H77:R77&lt;&gt;0,H77:R77))</f>
        <v>21681</v>
      </c>
      <c r="AD77" s="14">
        <f t="array" ref="AD77">MEDIAN(IF(S77:AA77&lt;&gt;0,S77:AA77))</f>
        <v>9917.4660474999982</v>
      </c>
      <c r="AE77" s="14">
        <f t="shared" si="3"/>
        <v>0.45742659690512422</v>
      </c>
      <c r="AF77">
        <f t="array" ref="AF77">TTEST(IF(H77:R77&lt;&gt;0,H77:R77),IF(S77:AA77&lt;&gt;0,S77:AA77),2,3)</f>
        <v>0.16498960647036359</v>
      </c>
      <c r="AG77">
        <f t="array" ref="AG77">MEDIAN(IF(H77:L77&lt;&gt;0,H77:L77))</f>
        <v>21681</v>
      </c>
      <c r="AH77">
        <f t="array" ref="AH77">MEDIAN(IF(M77:R77&lt;&gt;0,M77:R77))</f>
        <v>22591.060669999999</v>
      </c>
      <c r="AI77">
        <f>AG77/AH77</f>
        <v>0.95971589456140405</v>
      </c>
    </row>
    <row r="78" spans="1:35" x14ac:dyDescent="0.2">
      <c r="A78" s="2" t="s">
        <v>74</v>
      </c>
      <c r="B78" s="2">
        <v>44174</v>
      </c>
      <c r="C78" s="5">
        <v>42069</v>
      </c>
      <c r="D78" s="5">
        <f t="shared" si="2"/>
        <v>1858356006</v>
      </c>
      <c r="E78" s="5">
        <v>38234</v>
      </c>
      <c r="F78" s="5">
        <v>25</v>
      </c>
      <c r="G78" s="2">
        <v>44174</v>
      </c>
      <c r="H78" s="14">
        <v>0</v>
      </c>
      <c r="I78" s="14">
        <v>36804</v>
      </c>
      <c r="J78" s="14">
        <v>64616.109839999997</v>
      </c>
      <c r="K78" s="14">
        <v>0</v>
      </c>
      <c r="L78" s="14">
        <v>60550.532950000001</v>
      </c>
      <c r="M78" s="14">
        <v>29911.097890000001</v>
      </c>
      <c r="N78" s="14">
        <v>52250.611530000002</v>
      </c>
      <c r="O78" s="14">
        <v>43913.675689999996</v>
      </c>
      <c r="P78" s="14">
        <v>38325.889490000001</v>
      </c>
      <c r="Q78" s="14">
        <v>25901.668229999999</v>
      </c>
      <c r="R78" s="14">
        <v>33362.992899999997</v>
      </c>
      <c r="S78" s="14">
        <v>38141.532980000004</v>
      </c>
      <c r="T78" s="14">
        <v>36310.894639999999</v>
      </c>
      <c r="U78" s="14">
        <v>51952.492819999999</v>
      </c>
      <c r="V78" s="14">
        <v>52853.460449999999</v>
      </c>
      <c r="W78" s="14">
        <v>33821.584470000002</v>
      </c>
      <c r="X78" s="14">
        <v>0</v>
      </c>
      <c r="Y78" s="14">
        <v>42024.607660000001</v>
      </c>
      <c r="Z78" s="14">
        <v>36779.89086</v>
      </c>
      <c r="AA78" s="14">
        <v>42918.966240000002</v>
      </c>
      <c r="AB78" s="14">
        <v>36800</v>
      </c>
      <c r="AC78" s="14">
        <f t="array" ref="AC78">MEDIAN(IF(H78:R78&lt;&gt;0,H78:R78))</f>
        <v>38325.889490000001</v>
      </c>
      <c r="AD78" s="14">
        <f t="array" ref="AD78">MEDIAN(IF(S78:AA78&lt;&gt;0,S78:AA78))</f>
        <v>40083.070319999999</v>
      </c>
      <c r="AE78" s="14">
        <f t="shared" si="3"/>
        <v>1.0458484030868607</v>
      </c>
      <c r="AF78">
        <f t="array" ref="AF78">TTEST(IF(H78:R78&lt;&gt;0,H78:R78),IF(S78:AA78&lt;&gt;0,S78:AA78),2,3)</f>
        <v>0.85062769216242429</v>
      </c>
      <c r="AG78">
        <f t="array" ref="AG78">MEDIAN(IF(H78:L78&lt;&gt;0,H78:L78))</f>
        <v>60550.532950000001</v>
      </c>
      <c r="AH78">
        <f t="array" ref="AH78">MEDIAN(IF(M78:R78&lt;&gt;0,M78:R78))</f>
        <v>35844.441194999999</v>
      </c>
      <c r="AI78">
        <f>AG78/AH78</f>
        <v>1.6892586669323302</v>
      </c>
    </row>
    <row r="79" spans="1:35" x14ac:dyDescent="0.2">
      <c r="A79" s="2" t="s">
        <v>75</v>
      </c>
      <c r="B79" s="2">
        <v>46057</v>
      </c>
      <c r="C79" s="5">
        <v>39807</v>
      </c>
      <c r="D79" s="5">
        <f t="shared" si="2"/>
        <v>1833390999</v>
      </c>
      <c r="E79" s="5">
        <v>32371</v>
      </c>
      <c r="F79" s="5">
        <v>78</v>
      </c>
      <c r="G79" s="2">
        <v>46057</v>
      </c>
      <c r="H79" s="14">
        <v>0</v>
      </c>
      <c r="I79" s="14">
        <v>40198</v>
      </c>
      <c r="J79" s="14">
        <v>63029.641860000003</v>
      </c>
      <c r="K79" s="14">
        <v>32734.095280000001</v>
      </c>
      <c r="L79" s="14">
        <v>129050.1807</v>
      </c>
      <c r="M79" s="14">
        <v>32018.091680000001</v>
      </c>
      <c r="N79" s="14">
        <v>30680.558130000001</v>
      </c>
      <c r="O79" s="14">
        <v>38160.93634</v>
      </c>
      <c r="P79" s="14">
        <v>32724.678820000001</v>
      </c>
      <c r="Q79" s="14">
        <v>25152.25259</v>
      </c>
      <c r="R79" s="14">
        <v>30123.926599999999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16115.85734</v>
      </c>
      <c r="Y79" s="14">
        <v>0</v>
      </c>
      <c r="Z79" s="14">
        <v>0</v>
      </c>
      <c r="AA79" s="14">
        <v>0</v>
      </c>
      <c r="AB79" s="14">
        <v>7700</v>
      </c>
      <c r="AC79" s="14">
        <f t="array" ref="AC79">MEDIAN(IF(H79:R79&lt;&gt;0,H79:R79))</f>
        <v>32729.387050000001</v>
      </c>
      <c r="AD79" s="14">
        <f t="array" ref="AD79">MEDIAN(IF(S79:AA79&lt;&gt;0,S79:AA79))</f>
        <v>16115.85734</v>
      </c>
      <c r="AE79" s="14">
        <f t="shared" si="3"/>
        <v>0.49239716330098521</v>
      </c>
      <c r="AF79" t="e">
        <f t="array" ref="AF79">TTEST(IF(H79:R79&lt;&gt;0,H79:R79),IF(S79:AA79&lt;&gt;0,S79:AA79),2,3)</f>
        <v>#DIV/0!</v>
      </c>
      <c r="AG79">
        <f t="array" ref="AG79">MEDIAN(IF(H79:L79&lt;&gt;0,H79:L79))</f>
        <v>51613.820930000002</v>
      </c>
      <c r="AH79">
        <f t="array" ref="AH79">MEDIAN(IF(M79:R79&lt;&gt;0,M79:R79))</f>
        <v>31349.324905000001</v>
      </c>
      <c r="AI79">
        <f>AG79/AH79</f>
        <v>1.6464093273590066</v>
      </c>
    </row>
    <row r="80" spans="1:35" x14ac:dyDescent="0.2">
      <c r="A80" s="2" t="s">
        <v>76</v>
      </c>
      <c r="B80" s="2">
        <v>123017</v>
      </c>
      <c r="C80" s="5">
        <v>14894</v>
      </c>
      <c r="D80" s="5">
        <f t="shared" si="2"/>
        <v>1832215198</v>
      </c>
      <c r="E80" s="5">
        <v>12628</v>
      </c>
      <c r="F80" s="5">
        <v>72</v>
      </c>
      <c r="G80" s="2">
        <v>123017</v>
      </c>
      <c r="H80" s="14">
        <v>0</v>
      </c>
      <c r="I80" s="14">
        <v>15854</v>
      </c>
      <c r="J80" s="14">
        <v>4892.233131</v>
      </c>
      <c r="K80" s="14">
        <v>0</v>
      </c>
      <c r="L80" s="14">
        <v>0</v>
      </c>
      <c r="M80" s="14">
        <v>14150.35461</v>
      </c>
      <c r="N80" s="14">
        <v>7892.0710259999996</v>
      </c>
      <c r="O80" s="14">
        <v>20719.453270000002</v>
      </c>
      <c r="P80" s="14">
        <v>5953.1661009999998</v>
      </c>
      <c r="Q80" s="14">
        <v>19025.299319999998</v>
      </c>
      <c r="R80" s="14">
        <v>8224.1565339999997</v>
      </c>
      <c r="S80" s="14">
        <v>9871.9853779999994</v>
      </c>
      <c r="T80" s="14">
        <v>12628.372859999999</v>
      </c>
      <c r="U80" s="14">
        <v>20449.847419999998</v>
      </c>
      <c r="V80" s="14">
        <v>39074.14213</v>
      </c>
      <c r="W80" s="14">
        <v>2555.591379</v>
      </c>
      <c r="X80" s="14">
        <v>0</v>
      </c>
      <c r="Y80" s="14">
        <v>8786.5416920000007</v>
      </c>
      <c r="Z80" s="14">
        <v>32861.954440000001</v>
      </c>
      <c r="AA80" s="14">
        <v>28306.716639999999</v>
      </c>
      <c r="AB80" s="14">
        <v>1960</v>
      </c>
      <c r="AC80" s="14">
        <f t="array" ref="AC80">MEDIAN(IF(H80:R80&lt;&gt;0,H80:R80))</f>
        <v>11187.255572</v>
      </c>
      <c r="AD80" s="14">
        <f t="array" ref="AD80">MEDIAN(IF(S80:AA80&lt;&gt;0,S80:AA80))</f>
        <v>16539.110139999997</v>
      </c>
      <c r="AE80" s="14">
        <f t="shared" si="3"/>
        <v>1.4783885139260495</v>
      </c>
      <c r="AF80">
        <f t="array" ref="AF80">TTEST(IF(H80:R80&lt;&gt;0,H80:R80),IF(S80:AA80&lt;&gt;0,S80:AA80),2,3)</f>
        <v>0.18524864765669971</v>
      </c>
      <c r="AG80">
        <f t="array" ref="AG80">MEDIAN(IF(H80:L80&lt;&gt;0,H80:L80))</f>
        <v>10373.1165655</v>
      </c>
      <c r="AH80">
        <f t="array" ref="AH80">MEDIAN(IF(M80:R80&lt;&gt;0,M80:R80))</f>
        <v>11187.255572</v>
      </c>
      <c r="AI80">
        <f>AG80/AH80</f>
        <v>0.92722620831710811</v>
      </c>
    </row>
    <row r="81" spans="1:35" x14ac:dyDescent="0.2">
      <c r="A81" s="2" t="s">
        <v>77</v>
      </c>
      <c r="B81" s="2">
        <v>55377</v>
      </c>
      <c r="C81" s="5">
        <v>32706</v>
      </c>
      <c r="D81" s="5">
        <f t="shared" si="2"/>
        <v>1811160162</v>
      </c>
      <c r="E81" s="5">
        <v>20699</v>
      </c>
      <c r="F81" s="5">
        <v>155</v>
      </c>
      <c r="G81" s="2">
        <v>55377</v>
      </c>
      <c r="H81" s="14">
        <v>8606</v>
      </c>
      <c r="I81" s="14">
        <v>25562</v>
      </c>
      <c r="J81" s="14">
        <v>26114.648659999999</v>
      </c>
      <c r="K81" s="14">
        <v>105908.2257</v>
      </c>
      <c r="L81" s="14">
        <v>211312.992</v>
      </c>
      <c r="M81" s="14">
        <v>29512.37658</v>
      </c>
      <c r="N81" s="14">
        <v>24347.534149999999</v>
      </c>
      <c r="O81" s="14">
        <v>45313.295870000002</v>
      </c>
      <c r="P81" s="14">
        <v>17608.297320000001</v>
      </c>
      <c r="Q81" s="14">
        <v>25891.216700000001</v>
      </c>
      <c r="R81" s="14">
        <v>20298.077730000001</v>
      </c>
      <c r="S81" s="14">
        <v>2733.331365</v>
      </c>
      <c r="T81" s="14">
        <v>0</v>
      </c>
      <c r="U81" s="14">
        <v>8013.695436</v>
      </c>
      <c r="V81" s="14">
        <v>2616.9264520000002</v>
      </c>
      <c r="W81" s="14">
        <v>1879.158383</v>
      </c>
      <c r="X81" s="14">
        <v>0</v>
      </c>
      <c r="Y81" s="14">
        <v>0</v>
      </c>
      <c r="Z81" s="14">
        <v>8024.9191650000002</v>
      </c>
      <c r="AA81" s="14">
        <v>3859.5625960000002</v>
      </c>
      <c r="AB81" s="14">
        <v>21100</v>
      </c>
      <c r="AC81" s="14">
        <f t="array" ref="AC81">MEDIAN(IF(H81:R81&lt;&gt;0,H81:R81))</f>
        <v>25891.216700000001</v>
      </c>
      <c r="AD81" s="14">
        <f t="array" ref="AD81">MEDIAN(IF(S81:AA81&lt;&gt;0,S81:AA81))</f>
        <v>3296.4469804999999</v>
      </c>
      <c r="AE81" s="14">
        <f t="shared" si="3"/>
        <v>0.12731912210599203</v>
      </c>
      <c r="AF81">
        <f t="array" ref="AF81">TTEST(IF(H81:R81&lt;&gt;0,H81:R81),IF(S81:AA81&lt;&gt;0,S81:AA81),2,3)</f>
        <v>3.2716691543435795E-2</v>
      </c>
      <c r="AG81">
        <f t="array" ref="AG81">MEDIAN(IF(H81:L81&lt;&gt;0,H81:L81))</f>
        <v>26114.648659999999</v>
      </c>
      <c r="AH81">
        <f t="array" ref="AH81">MEDIAN(IF(M81:R81&lt;&gt;0,M81:R81))</f>
        <v>25119.375424999998</v>
      </c>
      <c r="AI81">
        <f>AG81/AH81</f>
        <v>1.039621734942082</v>
      </c>
    </row>
    <row r="82" spans="1:35" x14ac:dyDescent="0.2">
      <c r="A82" s="2" t="s">
        <v>78</v>
      </c>
      <c r="B82" s="2">
        <v>67364</v>
      </c>
      <c r="C82" s="5">
        <v>26776</v>
      </c>
      <c r="D82" s="5">
        <f t="shared" si="2"/>
        <v>1803738464</v>
      </c>
      <c r="E82" s="5">
        <v>26714</v>
      </c>
      <c r="F82" s="5">
        <v>48</v>
      </c>
      <c r="G82" s="2">
        <v>67364</v>
      </c>
      <c r="H82" s="14">
        <v>25593</v>
      </c>
      <c r="I82" s="14">
        <v>19131</v>
      </c>
      <c r="J82" s="14">
        <v>33351.700810000002</v>
      </c>
      <c r="K82" s="14">
        <v>18863.598109999999</v>
      </c>
      <c r="L82" s="14">
        <v>54031.587950000001</v>
      </c>
      <c r="M82" s="14">
        <v>26281.80024</v>
      </c>
      <c r="N82" s="14">
        <v>36805.64344</v>
      </c>
      <c r="O82" s="14">
        <v>38981.243750000001</v>
      </c>
      <c r="P82" s="14">
        <v>29821.674760000002</v>
      </c>
      <c r="Q82" s="14">
        <v>9351.7285879999999</v>
      </c>
      <c r="R82" s="14">
        <v>21533.46313</v>
      </c>
      <c r="S82" s="14">
        <v>28337.007180000001</v>
      </c>
      <c r="T82" s="14">
        <v>1291.8317460000001</v>
      </c>
      <c r="U82" s="14">
        <v>29379.537670000002</v>
      </c>
      <c r="V82" s="14">
        <v>25838.747220000001</v>
      </c>
      <c r="W82" s="14">
        <v>27145.975409999999</v>
      </c>
      <c r="X82" s="14">
        <v>0</v>
      </c>
      <c r="Y82" s="14">
        <v>21457.098450000001</v>
      </c>
      <c r="Z82" s="14">
        <v>37008.175190000002</v>
      </c>
      <c r="AA82" s="14">
        <v>45868.717129999997</v>
      </c>
      <c r="AB82" s="14">
        <v>5440</v>
      </c>
      <c r="AC82" s="14">
        <f t="array" ref="AC82">MEDIAN(IF(H82:R82&lt;&gt;0,H82:R82))</f>
        <v>26281.80024</v>
      </c>
      <c r="AD82" s="14">
        <f t="array" ref="AD82">MEDIAN(IF(S82:AA82&lt;&gt;0,S82:AA82))</f>
        <v>27741.491295</v>
      </c>
      <c r="AE82" s="14">
        <f t="shared" si="3"/>
        <v>1.0555399950410702</v>
      </c>
      <c r="AF82">
        <f t="array" ref="AF82">TTEST(IF(H82:R82&lt;&gt;0,H82:R82),IF(S82:AA82&lt;&gt;0,S82:AA82),2,3)</f>
        <v>0.80288833737875165</v>
      </c>
      <c r="AG82">
        <f t="array" ref="AG82">MEDIAN(IF(H82:L82&lt;&gt;0,H82:L82))</f>
        <v>25593</v>
      </c>
      <c r="AH82">
        <f t="array" ref="AH82">MEDIAN(IF(M82:R82&lt;&gt;0,M82:R82))</f>
        <v>28051.737500000003</v>
      </c>
      <c r="AI82">
        <f>AG82/AH82</f>
        <v>0.91234990345963407</v>
      </c>
    </row>
    <row r="83" spans="1:35" x14ac:dyDescent="0.2">
      <c r="A83" s="2" t="s">
        <v>79</v>
      </c>
      <c r="B83" s="2">
        <v>53489</v>
      </c>
      <c r="C83" s="5">
        <v>33669</v>
      </c>
      <c r="D83" s="5">
        <f t="shared" si="2"/>
        <v>1800921141</v>
      </c>
      <c r="E83" s="5">
        <v>14850</v>
      </c>
      <c r="F83" s="5">
        <v>247</v>
      </c>
      <c r="G83" s="2">
        <v>53489</v>
      </c>
      <c r="H83" s="14">
        <v>0</v>
      </c>
      <c r="I83" s="14">
        <v>15101</v>
      </c>
      <c r="J83" s="14">
        <v>14907.638419999999</v>
      </c>
      <c r="K83" s="14">
        <v>376707.13909999997</v>
      </c>
      <c r="L83" s="14">
        <v>25131.790010000001</v>
      </c>
      <c r="M83" s="14">
        <v>14850.412759999999</v>
      </c>
      <c r="N83" s="14">
        <v>8518.8818979999996</v>
      </c>
      <c r="O83" s="14">
        <v>18188.292649999999</v>
      </c>
      <c r="P83" s="14">
        <v>20235.01857</v>
      </c>
      <c r="Q83" s="14">
        <v>10886.23682</v>
      </c>
      <c r="R83" s="14">
        <v>15068.216280000001</v>
      </c>
      <c r="S83" s="14">
        <v>24784.811829999999</v>
      </c>
      <c r="T83" s="14">
        <v>9977.3028539999996</v>
      </c>
      <c r="U83" s="14">
        <v>8379.9483779999991</v>
      </c>
      <c r="V83" s="14">
        <v>8802.739603</v>
      </c>
      <c r="W83" s="14">
        <v>25129.4804</v>
      </c>
      <c r="X83" s="14">
        <v>0</v>
      </c>
      <c r="Y83" s="14">
        <v>9804.2747180000006</v>
      </c>
      <c r="Z83" s="14">
        <v>12784.750400000001</v>
      </c>
      <c r="AA83" s="14">
        <v>7047.4916800000001</v>
      </c>
      <c r="AB83" s="14">
        <v>13400</v>
      </c>
      <c r="AC83" s="14">
        <f t="array" ref="AC83">MEDIAN(IF(H83:R83&lt;&gt;0,H83:R83))</f>
        <v>15084.60814</v>
      </c>
      <c r="AD83" s="14">
        <f t="array" ref="AD83">MEDIAN(IF(S83:AA83&lt;&gt;0,S83:AA83))</f>
        <v>9890.788786000001</v>
      </c>
      <c r="AE83" s="14">
        <f t="shared" si="3"/>
        <v>0.65568748582686087</v>
      </c>
      <c r="AF83">
        <f t="array" ref="AF83">TTEST(IF(H83:R83&lt;&gt;0,H83:R83),IF(S83:AA83&lt;&gt;0,S83:AA83),2,3)</f>
        <v>0.3136147218708018</v>
      </c>
      <c r="AG83">
        <f t="array" ref="AG83">MEDIAN(IF(H83:L83&lt;&gt;0,H83:L83))</f>
        <v>20116.395004999998</v>
      </c>
      <c r="AH83">
        <f t="array" ref="AH83">MEDIAN(IF(M83:R83&lt;&gt;0,M83:R83))</f>
        <v>14959.31452</v>
      </c>
      <c r="AI83">
        <f>AG83/AH83</f>
        <v>1.3447404276516273</v>
      </c>
    </row>
    <row r="84" spans="1:35" x14ac:dyDescent="0.2">
      <c r="A84" s="2" t="s">
        <v>80</v>
      </c>
      <c r="B84" s="2">
        <v>71772</v>
      </c>
      <c r="C84" s="5">
        <v>24543</v>
      </c>
      <c r="D84" s="5">
        <f t="shared" si="2"/>
        <v>1761500196</v>
      </c>
      <c r="E84" s="5">
        <v>25994</v>
      </c>
      <c r="F84" s="5">
        <v>44</v>
      </c>
      <c r="G84" s="2">
        <v>71772</v>
      </c>
      <c r="H84" s="14">
        <v>1213</v>
      </c>
      <c r="I84" s="14">
        <v>28414</v>
      </c>
      <c r="J84" s="14">
        <v>30402.212149999999</v>
      </c>
      <c r="K84" s="14">
        <v>20124.270990000001</v>
      </c>
      <c r="L84" s="14">
        <v>34535.40436</v>
      </c>
      <c r="M84" s="14">
        <v>26185.1312</v>
      </c>
      <c r="N84" s="14">
        <v>24755.571370000001</v>
      </c>
      <c r="O84" s="14">
        <v>30917.55831</v>
      </c>
      <c r="P84" s="14">
        <v>25802.213769999998</v>
      </c>
      <c r="Q84" s="14">
        <v>27097.793539999999</v>
      </c>
      <c r="R84" s="14">
        <v>20278.988979999998</v>
      </c>
      <c r="S84" s="14">
        <v>16293.242249999999</v>
      </c>
      <c r="T84" s="14">
        <v>31501.016039999999</v>
      </c>
      <c r="U84" s="14">
        <v>19935.343420000001</v>
      </c>
      <c r="V84" s="14">
        <v>29372.155999999999</v>
      </c>
      <c r="W84" s="14">
        <v>18001.202150000001</v>
      </c>
      <c r="X84" s="14">
        <v>0</v>
      </c>
      <c r="Y84" s="14">
        <v>23131.815149999999</v>
      </c>
      <c r="Z84" s="14">
        <v>51684.313880000002</v>
      </c>
      <c r="AA84" s="14">
        <v>27712.233189999999</v>
      </c>
      <c r="AB84" s="14">
        <v>3510</v>
      </c>
      <c r="AC84" s="14">
        <f t="array" ref="AC84">MEDIAN(IF(H84:R84&lt;&gt;0,H84:R84))</f>
        <v>26185.1312</v>
      </c>
      <c r="AD84" s="14">
        <f t="array" ref="AD84">MEDIAN(IF(S84:AA84&lt;&gt;0,S84:AA84))</f>
        <v>25422.024169999997</v>
      </c>
      <c r="AE84" s="14">
        <f t="shared" si="3"/>
        <v>0.97085723863014284</v>
      </c>
      <c r="AF84">
        <f t="array" ref="AF84">TTEST(IF(H84:R84&lt;&gt;0,H84:R84),IF(S84:AA84&lt;&gt;0,S84:AA84),2,3)</f>
        <v>0.58634372252639588</v>
      </c>
      <c r="AG84">
        <f t="array" ref="AG84">MEDIAN(IF(H84:L84&lt;&gt;0,H84:L84))</f>
        <v>28414</v>
      </c>
      <c r="AH84">
        <f t="array" ref="AH84">MEDIAN(IF(M84:R84&lt;&gt;0,M84:R84))</f>
        <v>25993.672484999999</v>
      </c>
      <c r="AI84">
        <f>AG84/AH84</f>
        <v>1.0931121801429438</v>
      </c>
    </row>
    <row r="85" spans="1:35" x14ac:dyDescent="0.2">
      <c r="A85" s="2" t="s">
        <v>81</v>
      </c>
      <c r="B85" s="2">
        <v>56147</v>
      </c>
      <c r="C85" s="5">
        <v>30720</v>
      </c>
      <c r="D85" s="5">
        <f t="shared" si="2"/>
        <v>1724835840</v>
      </c>
      <c r="E85" s="5">
        <v>20541</v>
      </c>
      <c r="F85" s="5">
        <v>74</v>
      </c>
      <c r="G85" s="2">
        <v>56147</v>
      </c>
      <c r="H85" s="14">
        <v>0</v>
      </c>
      <c r="I85" s="14">
        <v>14970</v>
      </c>
      <c r="J85" s="14">
        <v>12912.713809999999</v>
      </c>
      <c r="K85" s="14">
        <v>72000.537190000003</v>
      </c>
      <c r="L85" s="14">
        <v>73372.229399999997</v>
      </c>
      <c r="M85" s="14">
        <v>18121.90423</v>
      </c>
      <c r="N85" s="14">
        <v>18043.22925</v>
      </c>
      <c r="O85" s="14">
        <v>18936.973740000001</v>
      </c>
      <c r="P85" s="14">
        <v>7450.6721120000002</v>
      </c>
      <c r="Q85" s="14">
        <v>26103.261620000001</v>
      </c>
      <c r="R85" s="14">
        <v>20229.713199999998</v>
      </c>
      <c r="S85" s="14">
        <v>21299.057089999998</v>
      </c>
      <c r="T85" s="14">
        <v>0</v>
      </c>
      <c r="U85" s="14">
        <v>71331.106419999996</v>
      </c>
      <c r="V85" s="14">
        <v>31500.040420000001</v>
      </c>
      <c r="W85" s="14">
        <v>13324.2636</v>
      </c>
      <c r="X85" s="14">
        <v>0</v>
      </c>
      <c r="Y85" s="14">
        <v>20851.84074</v>
      </c>
      <c r="Z85" s="14">
        <v>60801.823499999999</v>
      </c>
      <c r="AA85" s="14">
        <v>40806.266819999997</v>
      </c>
      <c r="AB85" s="14">
        <v>10900</v>
      </c>
      <c r="AC85" s="14">
        <f t="array" ref="AC85">MEDIAN(IF(H85:R85&lt;&gt;0,H85:R85))</f>
        <v>18529.438985000001</v>
      </c>
      <c r="AD85" s="14">
        <f t="array" ref="AD85">MEDIAN(IF(S85:AA85&lt;&gt;0,S85:AA85))</f>
        <v>31500.040420000001</v>
      </c>
      <c r="AE85" s="14">
        <f t="shared" si="3"/>
        <v>1.6999996840433214</v>
      </c>
      <c r="AF85">
        <f t="array" ref="AF85">TTEST(IF(H85:R85&lt;&gt;0,H85:R85),IF(S85:AA85&lt;&gt;0,S85:AA85),2,3)</f>
        <v>0.43923440780813583</v>
      </c>
      <c r="AG85">
        <f t="array" ref="AG85">MEDIAN(IF(H85:L85&lt;&gt;0,H85:L85))</f>
        <v>43485.268595000001</v>
      </c>
      <c r="AH85">
        <f t="array" ref="AH85">MEDIAN(IF(M85:R85&lt;&gt;0,M85:R85))</f>
        <v>18529.438985000001</v>
      </c>
      <c r="AI85">
        <f>AG85/AH85</f>
        <v>2.346820571858776</v>
      </c>
    </row>
    <row r="86" spans="1:35" x14ac:dyDescent="0.2">
      <c r="A86" s="2" t="s">
        <v>82</v>
      </c>
      <c r="B86" s="2">
        <v>62557</v>
      </c>
      <c r="C86" s="5">
        <v>27528</v>
      </c>
      <c r="D86" s="5">
        <f t="shared" si="2"/>
        <v>1722069096</v>
      </c>
      <c r="E86" s="5">
        <v>19445</v>
      </c>
      <c r="F86" s="5">
        <v>83</v>
      </c>
      <c r="G86" s="2">
        <v>62557</v>
      </c>
      <c r="H86" s="14">
        <v>0</v>
      </c>
      <c r="I86" s="14">
        <v>9873</v>
      </c>
      <c r="J86" s="14">
        <v>3602.2843600000001</v>
      </c>
      <c r="K86" s="14">
        <v>0</v>
      </c>
      <c r="L86" s="14">
        <v>0</v>
      </c>
      <c r="M86" s="14">
        <v>5574.5274149999996</v>
      </c>
      <c r="N86" s="14">
        <v>9457.0607419999997</v>
      </c>
      <c r="O86" s="14">
        <v>4596.8036149999998</v>
      </c>
      <c r="P86" s="14">
        <v>4548.4930999999997</v>
      </c>
      <c r="Q86" s="14">
        <v>9128.4868349999997</v>
      </c>
      <c r="R86" s="14">
        <v>3967.0436180000002</v>
      </c>
      <c r="S86" s="14">
        <v>41390.946089999998</v>
      </c>
      <c r="T86" s="14">
        <v>58823.924019999999</v>
      </c>
      <c r="U86" s="14">
        <v>14297.787319999999</v>
      </c>
      <c r="V86" s="14">
        <v>46079.84994</v>
      </c>
      <c r="W86" s="14">
        <v>63633.08726</v>
      </c>
      <c r="X86" s="14">
        <v>24591.45708</v>
      </c>
      <c r="Y86" s="14">
        <v>51122.862730000001</v>
      </c>
      <c r="Z86" s="14">
        <v>65401.108789999998</v>
      </c>
      <c r="AA86" s="14">
        <v>42216.055269999997</v>
      </c>
      <c r="AB86" s="14">
        <v>37200</v>
      </c>
      <c r="AC86" s="14">
        <f t="array" ref="AC86">MEDIAN(IF(H86:R86&lt;&gt;0,H86:R86))</f>
        <v>5085.6655149999997</v>
      </c>
      <c r="AD86" s="14">
        <f t="array" ref="AD86">MEDIAN(IF(S86:AA86&lt;&gt;0,S86:AA86))</f>
        <v>46079.84994</v>
      </c>
      <c r="AE86" s="14">
        <f t="shared" si="3"/>
        <v>9.0607315412484422</v>
      </c>
      <c r="AF86">
        <f t="array" ref="AF86">TTEST(IF(H86:R86&lt;&gt;0,H86:R86),IF(S86:AA86&lt;&gt;0,S86:AA86),2,3)</f>
        <v>1.2075875721157007E-4</v>
      </c>
      <c r="AG86">
        <f t="array" ref="AG86">MEDIAN(IF(H86:L86&lt;&gt;0,H86:L86))</f>
        <v>6737.6421800000007</v>
      </c>
      <c r="AH86">
        <f t="array" ref="AH86">MEDIAN(IF(M86:R86&lt;&gt;0,M86:R86))</f>
        <v>5085.6655149999997</v>
      </c>
      <c r="AI86">
        <f>AG86/AH86</f>
        <v>1.3248299873689198</v>
      </c>
    </row>
    <row r="87" spans="1:35" x14ac:dyDescent="0.2">
      <c r="A87" s="2" t="s">
        <v>83</v>
      </c>
      <c r="B87" s="2">
        <v>56177</v>
      </c>
      <c r="C87" s="5">
        <v>30415</v>
      </c>
      <c r="D87" s="5">
        <f t="shared" si="2"/>
        <v>1708623455</v>
      </c>
      <c r="E87" s="5">
        <v>23660</v>
      </c>
      <c r="F87" s="5">
        <v>67</v>
      </c>
      <c r="G87" s="2">
        <v>56177</v>
      </c>
      <c r="H87" s="14">
        <v>11186</v>
      </c>
      <c r="I87" s="14">
        <v>29721</v>
      </c>
      <c r="J87" s="14">
        <v>45009.03716</v>
      </c>
      <c r="K87" s="14">
        <v>22251.86579</v>
      </c>
      <c r="L87" s="14">
        <v>62395.104379999997</v>
      </c>
      <c r="M87" s="14">
        <v>40151.342140000001</v>
      </c>
      <c r="N87" s="14">
        <v>30310.057420000001</v>
      </c>
      <c r="O87" s="14">
        <v>45626.660300000003</v>
      </c>
      <c r="P87" s="14">
        <v>23506.3681</v>
      </c>
      <c r="Q87" s="14">
        <v>18291.201669999999</v>
      </c>
      <c r="R87" s="14">
        <v>20896.2392</v>
      </c>
      <c r="S87" s="14">
        <v>66960.500140000004</v>
      </c>
      <c r="T87" s="14">
        <v>27265.118450000002</v>
      </c>
      <c r="U87" s="14">
        <v>19012.645680000001</v>
      </c>
      <c r="V87" s="14">
        <v>8178.7388179999998</v>
      </c>
      <c r="W87" s="14">
        <v>79498.501550000001</v>
      </c>
      <c r="X87" s="14">
        <v>0</v>
      </c>
      <c r="Y87" s="14">
        <v>18758.823990000001</v>
      </c>
      <c r="Z87" s="14">
        <v>23813.30774</v>
      </c>
      <c r="AA87" s="14">
        <v>13705.902040000001</v>
      </c>
      <c r="AB87" s="14">
        <v>1770</v>
      </c>
      <c r="AC87" s="14">
        <f t="array" ref="AC87">MEDIAN(IF(H87:R87&lt;&gt;0,H87:R87))</f>
        <v>29721</v>
      </c>
      <c r="AD87" s="14">
        <f t="array" ref="AD87">MEDIAN(IF(S87:AA87&lt;&gt;0,S87:AA87))</f>
        <v>21412.976710000003</v>
      </c>
      <c r="AE87" s="14">
        <f t="shared" si="3"/>
        <v>0.72046622623734069</v>
      </c>
      <c r="AF87">
        <f t="array" ref="AF87">TTEST(IF(H87:R87&lt;&gt;0,H87:R87),IF(S87:AA87&lt;&gt;0,S87:AA87),2,3)</f>
        <v>0.97053726045267541</v>
      </c>
      <c r="AG87">
        <f t="array" ref="AG87">MEDIAN(IF(H87:L87&lt;&gt;0,H87:L87))</f>
        <v>29721</v>
      </c>
      <c r="AH87">
        <f t="array" ref="AH87">MEDIAN(IF(M87:R87&lt;&gt;0,M87:R87))</f>
        <v>26908.212760000002</v>
      </c>
      <c r="AI87">
        <f>AG87/AH87</f>
        <v>1.1045326668511148</v>
      </c>
    </row>
    <row r="88" spans="1:35" x14ac:dyDescent="0.2">
      <c r="A88" s="2" t="s">
        <v>84</v>
      </c>
      <c r="B88" s="2">
        <v>49005</v>
      </c>
      <c r="C88" s="5">
        <v>34317</v>
      </c>
      <c r="D88" s="5">
        <f t="shared" si="2"/>
        <v>1681704585</v>
      </c>
      <c r="E88" s="5">
        <v>36685</v>
      </c>
      <c r="F88" s="5">
        <v>36</v>
      </c>
      <c r="G88" s="2">
        <v>49005</v>
      </c>
      <c r="H88" s="14">
        <v>0</v>
      </c>
      <c r="I88" s="14">
        <v>41561</v>
      </c>
      <c r="J88" s="14">
        <v>45546.498769999998</v>
      </c>
      <c r="K88" s="14">
        <v>18555.588469999999</v>
      </c>
      <c r="L88" s="14">
        <v>50046.079660000003</v>
      </c>
      <c r="M88" s="14">
        <v>19814.11982</v>
      </c>
      <c r="N88" s="14">
        <v>32041.540089999999</v>
      </c>
      <c r="O88" s="14">
        <v>32223.488509999999</v>
      </c>
      <c r="P88" s="14">
        <v>36685.299149999999</v>
      </c>
      <c r="Q88" s="14">
        <v>17924.98661</v>
      </c>
      <c r="R88" s="14">
        <v>16600.09793</v>
      </c>
      <c r="S88" s="14">
        <v>40806.348129999998</v>
      </c>
      <c r="T88" s="14">
        <v>42335.840190000003</v>
      </c>
      <c r="U88" s="14">
        <v>35173.491900000001</v>
      </c>
      <c r="V88" s="14">
        <v>38748.651740000001</v>
      </c>
      <c r="W88" s="14">
        <v>30763.473770000001</v>
      </c>
      <c r="X88" s="14">
        <v>0</v>
      </c>
      <c r="Y88" s="14">
        <v>44619.021000000001</v>
      </c>
      <c r="Z88" s="14">
        <v>38416.778579999998</v>
      </c>
      <c r="AA88" s="14">
        <v>57051.992200000001</v>
      </c>
      <c r="AB88" s="14">
        <v>13100</v>
      </c>
      <c r="AC88" s="14">
        <f t="array" ref="AC88">MEDIAN(IF(H88:R88&lt;&gt;0,H88:R88))</f>
        <v>32132.514299999999</v>
      </c>
      <c r="AD88" s="14">
        <f t="array" ref="AD88">MEDIAN(IF(S88:AA88&lt;&gt;0,S88:AA88))</f>
        <v>39777.499935</v>
      </c>
      <c r="AE88" s="14">
        <f t="shared" si="3"/>
        <v>1.2379205549750585</v>
      </c>
      <c r="AF88">
        <f t="array" ref="AF88">TTEST(IF(H88:R88&lt;&gt;0,H88:R88),IF(S88:AA88&lt;&gt;0,S88:AA88),2,3)</f>
        <v>5.6035766704046364E-2</v>
      </c>
      <c r="AG88">
        <f t="array" ref="AG88">MEDIAN(IF(H88:L88&lt;&gt;0,H88:L88))</f>
        <v>43553.749385000003</v>
      </c>
      <c r="AH88">
        <f t="array" ref="AH88">MEDIAN(IF(M88:R88&lt;&gt;0,M88:R88))</f>
        <v>25927.829955000001</v>
      </c>
      <c r="AI88">
        <f>AG88/AH88</f>
        <v>1.6798069665140243</v>
      </c>
    </row>
    <row r="89" spans="1:35" x14ac:dyDescent="0.2">
      <c r="A89" s="2" t="s">
        <v>85</v>
      </c>
      <c r="B89" s="2">
        <v>48279</v>
      </c>
      <c r="C89" s="5">
        <v>34050</v>
      </c>
      <c r="D89" s="5">
        <f t="shared" si="2"/>
        <v>1643899950</v>
      </c>
      <c r="E89" s="5">
        <v>24307</v>
      </c>
      <c r="F89" s="5">
        <v>88</v>
      </c>
      <c r="G89" s="2">
        <v>48279</v>
      </c>
      <c r="H89" s="14">
        <v>0</v>
      </c>
      <c r="I89" s="14">
        <v>40568</v>
      </c>
      <c r="J89" s="14">
        <v>35130.992720000002</v>
      </c>
      <c r="K89" s="14">
        <v>57035.270259999998</v>
      </c>
      <c r="L89" s="14">
        <v>137742.69630000001</v>
      </c>
      <c r="M89" s="14">
        <v>18359.08901</v>
      </c>
      <c r="N89" s="14">
        <v>37421.701560000001</v>
      </c>
      <c r="O89" s="14">
        <v>28397.692719999999</v>
      </c>
      <c r="P89" s="14">
        <v>19607.734520000002</v>
      </c>
      <c r="Q89" s="14">
        <v>19190.776740000001</v>
      </c>
      <c r="R89" s="14">
        <v>13626.13178</v>
      </c>
      <c r="S89" s="14">
        <v>40311.631909999996</v>
      </c>
      <c r="T89" s="14">
        <v>0</v>
      </c>
      <c r="U89" s="14">
        <v>9743.2064979999996</v>
      </c>
      <c r="V89" s="14">
        <v>17845.622909999998</v>
      </c>
      <c r="W89" s="14">
        <v>38595.930869999997</v>
      </c>
      <c r="X89" s="14">
        <v>0</v>
      </c>
      <c r="Y89" s="14">
        <v>20215.31539</v>
      </c>
      <c r="Z89" s="14">
        <v>14130.293250000001</v>
      </c>
      <c r="AA89" s="14">
        <v>8172.4973600000003</v>
      </c>
      <c r="AB89" s="14">
        <v>56800</v>
      </c>
      <c r="AC89" s="14">
        <f t="array" ref="AC89">MEDIAN(IF(H89:R89&lt;&gt;0,H89:R89))</f>
        <v>31764.342720000001</v>
      </c>
      <c r="AD89" s="14">
        <f t="array" ref="AD89">MEDIAN(IF(S89:AA89&lt;&gt;0,S89:AA89))</f>
        <v>17845.622909999998</v>
      </c>
      <c r="AE89" s="14">
        <f t="shared" si="3"/>
        <v>0.56181307031307581</v>
      </c>
      <c r="AF89">
        <f t="array" ref="AF89">TTEST(IF(H89:R89&lt;&gt;0,H89:R89),IF(S89:AA89&lt;&gt;0,S89:AA89),2,3)</f>
        <v>0.1483717266396706</v>
      </c>
      <c r="AG89">
        <f t="array" ref="AG89">MEDIAN(IF(H89:L89&lt;&gt;0,H89:L89))</f>
        <v>48801.635129999995</v>
      </c>
      <c r="AH89">
        <f t="array" ref="AH89">MEDIAN(IF(M89:R89&lt;&gt;0,M89:R89))</f>
        <v>19399.25563</v>
      </c>
      <c r="AI89">
        <f>AG89/AH89</f>
        <v>2.5156447268281084</v>
      </c>
    </row>
    <row r="90" spans="1:35" x14ac:dyDescent="0.2">
      <c r="A90" s="2" t="s">
        <v>86</v>
      </c>
      <c r="B90" s="2">
        <v>55225</v>
      </c>
      <c r="C90" s="5">
        <v>28560</v>
      </c>
      <c r="D90" s="5">
        <f t="shared" si="2"/>
        <v>1577226000</v>
      </c>
      <c r="E90" s="5">
        <v>24138</v>
      </c>
      <c r="F90" s="5">
        <v>63</v>
      </c>
      <c r="G90" s="2">
        <v>55225</v>
      </c>
      <c r="H90" s="14">
        <v>15677</v>
      </c>
      <c r="I90" s="14">
        <v>23364</v>
      </c>
      <c r="J90" s="14">
        <v>41561.121299999999</v>
      </c>
      <c r="K90" s="14">
        <v>19777.09186</v>
      </c>
      <c r="L90" s="14">
        <v>37019.808239999998</v>
      </c>
      <c r="M90" s="14">
        <v>37182.959199999998</v>
      </c>
      <c r="N90" s="14">
        <v>37980.07458</v>
      </c>
      <c r="O90" s="14">
        <v>27820.585800000001</v>
      </c>
      <c r="P90" s="14">
        <v>28840.03082</v>
      </c>
      <c r="Q90" s="14">
        <v>24644.242249999999</v>
      </c>
      <c r="R90" s="14">
        <v>23328.162769999999</v>
      </c>
      <c r="S90" s="14">
        <v>93468.562430000005</v>
      </c>
      <c r="T90" s="14">
        <v>0</v>
      </c>
      <c r="U90" s="14">
        <v>16380.606390000001</v>
      </c>
      <c r="V90" s="14">
        <v>24138.297890000002</v>
      </c>
      <c r="W90" s="14">
        <v>16291.672420000001</v>
      </c>
      <c r="X90" s="14">
        <v>0</v>
      </c>
      <c r="Y90" s="14">
        <v>19539.79495</v>
      </c>
      <c r="Z90" s="14">
        <v>28853.328659999999</v>
      </c>
      <c r="AA90" s="14">
        <v>13775.00929</v>
      </c>
      <c r="AB90" s="14">
        <v>13000</v>
      </c>
      <c r="AC90" s="14">
        <f t="array" ref="AC90">MEDIAN(IF(H90:R90&lt;&gt;0,H90:R90))</f>
        <v>27820.585800000001</v>
      </c>
      <c r="AD90" s="14">
        <f t="array" ref="AD90">MEDIAN(IF(S90:AA90&lt;&gt;0,S90:AA90))</f>
        <v>19539.79495</v>
      </c>
      <c r="AE90" s="14">
        <f t="shared" si="3"/>
        <v>0.70235023412051945</v>
      </c>
      <c r="AF90">
        <f t="array" ref="AF90">TTEST(IF(H90:R90&lt;&gt;0,H90:R90),IF(S90:AA90&lt;&gt;0,S90:AA90),2,3)</f>
        <v>0.89460664485603236</v>
      </c>
      <c r="AG90">
        <f t="array" ref="AG90">MEDIAN(IF(H90:L90&lt;&gt;0,H90:L90))</f>
        <v>23364</v>
      </c>
      <c r="AH90">
        <f t="array" ref="AH90">MEDIAN(IF(M90:R90&lt;&gt;0,M90:R90))</f>
        <v>28330.30831</v>
      </c>
      <c r="AI90">
        <f>AG90/AH90</f>
        <v>0.82469981421815308</v>
      </c>
    </row>
    <row r="91" spans="1:35" x14ac:dyDescent="0.2">
      <c r="A91" s="2" t="s">
        <v>87</v>
      </c>
      <c r="B91" s="2">
        <v>56584</v>
      </c>
      <c r="C91" s="5">
        <v>27815</v>
      </c>
      <c r="D91" s="5">
        <f t="shared" si="2"/>
        <v>1573883960</v>
      </c>
      <c r="E91" s="5">
        <v>27214</v>
      </c>
      <c r="F91" s="5">
        <v>35</v>
      </c>
      <c r="G91" s="2">
        <v>56584</v>
      </c>
      <c r="H91" s="14">
        <v>39442</v>
      </c>
      <c r="I91" s="14">
        <v>24480</v>
      </c>
      <c r="J91" s="14">
        <v>41676.280789999997</v>
      </c>
      <c r="K91" s="14">
        <v>0</v>
      </c>
      <c r="L91" s="14">
        <v>0</v>
      </c>
      <c r="M91" s="14">
        <v>32823.665910000003</v>
      </c>
      <c r="N91" s="14">
        <v>22992.841270000001</v>
      </c>
      <c r="O91" s="14">
        <v>38756.63809</v>
      </c>
      <c r="P91" s="14">
        <v>33671.586020000002</v>
      </c>
      <c r="Q91" s="14">
        <v>13963.13636</v>
      </c>
      <c r="R91" s="14">
        <v>28128.176619999998</v>
      </c>
      <c r="S91" s="14">
        <v>43419.496679999997</v>
      </c>
      <c r="T91" s="14">
        <v>31177.34317</v>
      </c>
      <c r="U91" s="14">
        <v>10869.67246</v>
      </c>
      <c r="V91" s="14">
        <v>19936.579290000001</v>
      </c>
      <c r="W91" s="14">
        <v>33227.653939999997</v>
      </c>
      <c r="X91" s="14">
        <v>0</v>
      </c>
      <c r="Y91" s="14">
        <v>18780.77691</v>
      </c>
      <c r="Z91" s="14">
        <v>16180.424720000001</v>
      </c>
      <c r="AA91" s="14">
        <v>24836.257259999998</v>
      </c>
      <c r="AB91" s="14">
        <v>26300</v>
      </c>
      <c r="AC91" s="14">
        <f t="array" ref="AC91">MEDIAN(IF(H91:R91&lt;&gt;0,H91:R91))</f>
        <v>32823.665910000003</v>
      </c>
      <c r="AD91" s="14">
        <f t="array" ref="AD91">MEDIAN(IF(S91:AA91&lt;&gt;0,S91:AA91))</f>
        <v>22386.418275</v>
      </c>
      <c r="AE91" s="14">
        <f t="shared" si="3"/>
        <v>0.6820206596174192</v>
      </c>
      <c r="AF91">
        <f t="array" ref="AF91">TTEST(IF(H91:R91&lt;&gt;0,H91:R91),IF(S91:AA91&lt;&gt;0,S91:AA91),2,3)</f>
        <v>0.24440976943278678</v>
      </c>
      <c r="AG91">
        <f t="array" ref="AG91">MEDIAN(IF(H91:L91&lt;&gt;0,H91:L91))</f>
        <v>39442</v>
      </c>
      <c r="AH91">
        <f t="array" ref="AH91">MEDIAN(IF(M91:R91&lt;&gt;0,M91:R91))</f>
        <v>30475.921265000001</v>
      </c>
      <c r="AI91">
        <f>AG91/AH91</f>
        <v>1.2942020573237625</v>
      </c>
    </row>
    <row r="92" spans="1:35" x14ac:dyDescent="0.2">
      <c r="A92" s="2" t="s">
        <v>88</v>
      </c>
      <c r="B92" s="2">
        <v>114827</v>
      </c>
      <c r="C92" s="5">
        <v>13359</v>
      </c>
      <c r="D92" s="5">
        <f t="shared" si="2"/>
        <v>1533973893</v>
      </c>
      <c r="E92" s="5">
        <v>5327</v>
      </c>
      <c r="F92" s="5">
        <v>166</v>
      </c>
      <c r="G92" s="2">
        <v>114827</v>
      </c>
      <c r="H92" s="14">
        <v>2597</v>
      </c>
      <c r="I92" s="14">
        <v>25193</v>
      </c>
      <c r="J92" s="14">
        <v>1876.412155</v>
      </c>
      <c r="K92" s="14">
        <v>5327.0831690000005</v>
      </c>
      <c r="L92" s="14">
        <v>82831.455199999997</v>
      </c>
      <c r="M92" s="14">
        <v>4489.2840829999996</v>
      </c>
      <c r="N92" s="14">
        <v>5596.5341559999997</v>
      </c>
      <c r="O92" s="14">
        <v>10586.817129999999</v>
      </c>
      <c r="P92" s="14">
        <v>21504.47755</v>
      </c>
      <c r="Q92" s="14">
        <v>6987.0530200000003</v>
      </c>
      <c r="R92" s="14">
        <v>3193.0881209999998</v>
      </c>
      <c r="S92" s="14">
        <v>0</v>
      </c>
      <c r="T92" s="14">
        <v>0</v>
      </c>
      <c r="U92" s="14">
        <v>0</v>
      </c>
      <c r="V92" s="14">
        <v>0</v>
      </c>
      <c r="W92" s="14">
        <v>1910.163728</v>
      </c>
      <c r="X92" s="14">
        <v>0</v>
      </c>
      <c r="Y92" s="14">
        <v>0</v>
      </c>
      <c r="Z92" s="14">
        <v>0</v>
      </c>
      <c r="AA92" s="14">
        <v>0</v>
      </c>
      <c r="AB92" s="14">
        <v>1580</v>
      </c>
      <c r="AC92" s="14">
        <f t="array" ref="AC92">MEDIAN(IF(H92:R92&lt;&gt;0,H92:R92))</f>
        <v>5596.5341559999997</v>
      </c>
      <c r="AD92" s="14">
        <f t="array" ref="AD92">MEDIAN(IF(S92:AA92&lt;&gt;0,S92:AA92))</f>
        <v>1910.163728</v>
      </c>
      <c r="AE92" s="14">
        <f t="shared" si="3"/>
        <v>0.34131190389540084</v>
      </c>
      <c r="AF92" t="e">
        <f t="array" ref="AF92">TTEST(IF(H92:R92&lt;&gt;0,H92:R92),IF(S92:AA92&lt;&gt;0,S92:AA92),2,3)</f>
        <v>#DIV/0!</v>
      </c>
      <c r="AG92">
        <f t="array" ref="AG92">MEDIAN(IF(H92:L92&lt;&gt;0,H92:L92))</f>
        <v>5327.0831690000005</v>
      </c>
      <c r="AH92">
        <f t="array" ref="AH92">MEDIAN(IF(M92:R92&lt;&gt;0,M92:R92))</f>
        <v>6291.7935880000005</v>
      </c>
      <c r="AI92">
        <f>AG92/AH92</f>
        <v>0.84667163575741899</v>
      </c>
    </row>
    <row r="93" spans="1:35" x14ac:dyDescent="0.2">
      <c r="A93" s="2" t="s">
        <v>89</v>
      </c>
      <c r="B93" s="2">
        <v>42084</v>
      </c>
      <c r="C93" s="5">
        <v>36377</v>
      </c>
      <c r="D93" s="5">
        <f t="shared" si="2"/>
        <v>1530889668</v>
      </c>
      <c r="E93" s="5">
        <v>38196</v>
      </c>
      <c r="F93" s="5">
        <v>30</v>
      </c>
      <c r="G93" s="2">
        <v>42084</v>
      </c>
      <c r="H93" s="14">
        <v>45329</v>
      </c>
      <c r="I93" s="14">
        <v>42759</v>
      </c>
      <c r="J93" s="14">
        <v>47697.358789999998</v>
      </c>
      <c r="K93" s="14">
        <v>20121.929769999999</v>
      </c>
      <c r="L93" s="14">
        <v>37322.188710000002</v>
      </c>
      <c r="M93" s="14">
        <v>26186.58423</v>
      </c>
      <c r="N93" s="14">
        <v>40176.979140000003</v>
      </c>
      <c r="O93" s="14">
        <v>39371.30573</v>
      </c>
      <c r="P93" s="14">
        <v>32323.849139999998</v>
      </c>
      <c r="Q93" s="14">
        <v>12682.73632</v>
      </c>
      <c r="R93" s="14">
        <v>23770.835330000002</v>
      </c>
      <c r="S93" s="14">
        <v>22848.043259999999</v>
      </c>
      <c r="T93" s="14">
        <v>39258.204890000001</v>
      </c>
      <c r="U93" s="14">
        <v>34801.18518</v>
      </c>
      <c r="V93" s="14">
        <v>52287.24725</v>
      </c>
      <c r="W93" s="14">
        <v>38980.127489999999</v>
      </c>
      <c r="X93" s="14">
        <v>0</v>
      </c>
      <c r="Y93" s="14">
        <v>37555.221790000003</v>
      </c>
      <c r="Z93" s="14">
        <v>38836.265010000003</v>
      </c>
      <c r="AA93" s="14">
        <v>37523.35658</v>
      </c>
      <c r="AB93" s="14">
        <v>57700</v>
      </c>
      <c r="AC93" s="14">
        <f t="array" ref="AC93">MEDIAN(IF(H93:R93&lt;&gt;0,H93:R93))</f>
        <v>37322.188710000002</v>
      </c>
      <c r="AD93" s="14">
        <f t="array" ref="AD93">MEDIAN(IF(S93:AA93&lt;&gt;0,S93:AA93))</f>
        <v>38195.743400000007</v>
      </c>
      <c r="AE93" s="14">
        <f t="shared" si="3"/>
        <v>1.0234057733534248</v>
      </c>
      <c r="AF93">
        <f t="array" ref="AF93">TTEST(IF(H93:R93&lt;&gt;0,H93:R93),IF(S93:AA93&lt;&gt;0,S93:AA93),2,3)</f>
        <v>0.34229818803557965</v>
      </c>
      <c r="AG93">
        <f t="array" ref="AG93">MEDIAN(IF(H93:L93&lt;&gt;0,H93:L93))</f>
        <v>42759</v>
      </c>
      <c r="AH93">
        <f t="array" ref="AH93">MEDIAN(IF(M93:R93&lt;&gt;0,M93:R93))</f>
        <v>29255.216684999999</v>
      </c>
      <c r="AI93">
        <f>AG93/AH93</f>
        <v>1.4615854826986732</v>
      </c>
    </row>
    <row r="94" spans="1:35" x14ac:dyDescent="0.2">
      <c r="A94" s="2" t="s">
        <v>90</v>
      </c>
      <c r="B94" s="2">
        <v>201830</v>
      </c>
      <c r="C94" s="5">
        <v>7478</v>
      </c>
      <c r="D94" s="5">
        <f t="shared" si="2"/>
        <v>1509284740</v>
      </c>
      <c r="E94" s="5">
        <v>5678</v>
      </c>
      <c r="F94" s="5">
        <v>93</v>
      </c>
      <c r="G94" s="2">
        <v>201830</v>
      </c>
      <c r="H94" s="14">
        <v>4529</v>
      </c>
      <c r="I94" s="14">
        <v>9170</v>
      </c>
      <c r="J94" s="14">
        <v>992.3625869</v>
      </c>
      <c r="K94" s="14">
        <v>3232.288094</v>
      </c>
      <c r="L94" s="14">
        <v>0</v>
      </c>
      <c r="M94" s="14">
        <v>13554.325150000001</v>
      </c>
      <c r="N94" s="14">
        <v>7480.9201830000002</v>
      </c>
      <c r="O94" s="14">
        <v>12830.459779999999</v>
      </c>
      <c r="P94" s="14">
        <v>7209.7935669999997</v>
      </c>
      <c r="Q94" s="14">
        <v>7407.5963540000002</v>
      </c>
      <c r="R94" s="14">
        <v>2645.1850199999999</v>
      </c>
      <c r="S94" s="14">
        <v>4192.642519</v>
      </c>
      <c r="T94" s="14">
        <v>4502.5115759999999</v>
      </c>
      <c r="U94" s="14">
        <v>0</v>
      </c>
      <c r="V94" s="14">
        <v>0</v>
      </c>
      <c r="W94" s="14">
        <v>29598.520550000001</v>
      </c>
      <c r="X94" s="14">
        <v>0</v>
      </c>
      <c r="Y94" s="14">
        <v>0</v>
      </c>
      <c r="Z94" s="14">
        <v>5067.9098279999998</v>
      </c>
      <c r="AA94" s="14">
        <v>6287.4315909999996</v>
      </c>
      <c r="AB94" s="14">
        <v>952</v>
      </c>
      <c r="AC94" s="14">
        <f t="array" ref="AC94">MEDIAN(IF(H94:R94&lt;&gt;0,H94:R94))</f>
        <v>7308.6949605</v>
      </c>
      <c r="AD94" s="14">
        <f t="array" ref="AD94">MEDIAN(IF(S94:AA94&lt;&gt;0,S94:AA94))</f>
        <v>5067.9098279999998</v>
      </c>
      <c r="AE94" s="14">
        <f t="shared" si="3"/>
        <v>0.69340831097612199</v>
      </c>
      <c r="AF94">
        <f t="array" ref="AF94">TTEST(IF(H94:R94&lt;&gt;0,H94:R94),IF(S94:AA94&lt;&gt;0,S94:AA94),2,3)</f>
        <v>0.58148563471835768</v>
      </c>
      <c r="AG94">
        <f t="array" ref="AG94">MEDIAN(IF(H94:L94&lt;&gt;0,H94:L94))</f>
        <v>3880.6440469999998</v>
      </c>
      <c r="AH94">
        <f t="array" ref="AH94">MEDIAN(IF(M94:R94&lt;&gt;0,M94:R94))</f>
        <v>7444.2582684999998</v>
      </c>
      <c r="AI94">
        <f>AG94/AH94</f>
        <v>0.52129358050630081</v>
      </c>
    </row>
    <row r="95" spans="1:35" x14ac:dyDescent="0.2">
      <c r="A95" s="2" t="s">
        <v>91</v>
      </c>
      <c r="B95" s="2">
        <v>226884</v>
      </c>
      <c r="C95" s="5">
        <v>6438</v>
      </c>
      <c r="D95" s="5">
        <f t="shared" si="2"/>
        <v>1460679192</v>
      </c>
      <c r="E95" s="5">
        <v>5253</v>
      </c>
      <c r="F95" s="5">
        <v>60</v>
      </c>
      <c r="G95" s="2">
        <v>226884</v>
      </c>
      <c r="H95" s="14">
        <v>0</v>
      </c>
      <c r="I95" s="14">
        <v>5253</v>
      </c>
      <c r="J95" s="14">
        <v>1972.5717259999999</v>
      </c>
      <c r="K95" s="14">
        <v>3119.3473739999999</v>
      </c>
      <c r="L95" s="14">
        <v>3726.369408</v>
      </c>
      <c r="M95" s="14">
        <v>8482.7498219999998</v>
      </c>
      <c r="N95" s="14">
        <v>14059.6474</v>
      </c>
      <c r="O95" s="14">
        <v>16044.594660000001</v>
      </c>
      <c r="P95" s="14">
        <v>12405.841640000001</v>
      </c>
      <c r="Q95" s="14">
        <v>6021.2174130000003</v>
      </c>
      <c r="R95" s="14">
        <v>7612.9248040000002</v>
      </c>
      <c r="S95" s="14">
        <v>4634.6834930000005</v>
      </c>
      <c r="T95" s="14">
        <v>0</v>
      </c>
      <c r="U95" s="14">
        <v>3765.4563539999999</v>
      </c>
      <c r="V95" s="14">
        <v>6580.590553</v>
      </c>
      <c r="W95" s="14">
        <v>4105.6972239999996</v>
      </c>
      <c r="X95" s="14">
        <v>6032.5420519999998</v>
      </c>
      <c r="Y95" s="14">
        <v>6147.1456260000004</v>
      </c>
      <c r="Z95" s="14">
        <v>3623.5756419999998</v>
      </c>
      <c r="AA95" s="14">
        <v>5057.8944099999999</v>
      </c>
      <c r="AB95" s="14">
        <v>3670</v>
      </c>
      <c r="AC95" s="14">
        <f t="array" ref="AC95">MEDIAN(IF(H95:R95&lt;&gt;0,H95:R95))</f>
        <v>6817.0711085000003</v>
      </c>
      <c r="AD95" s="14">
        <f t="array" ref="AD95">MEDIAN(IF(S95:AA95&lt;&gt;0,S95:AA95))</f>
        <v>4846.2889515000006</v>
      </c>
      <c r="AE95" s="14">
        <f t="shared" si="3"/>
        <v>0.71090485552619642</v>
      </c>
      <c r="AF95">
        <f t="array" ref="AF95">TTEST(IF(H95:R95&lt;&gt;0,H95:R95),IF(S95:AA95&lt;&gt;0,S95:AA95),2,3)</f>
        <v>9.869729985752472E-2</v>
      </c>
      <c r="AG95">
        <f t="array" ref="AG95">MEDIAN(IF(H95:L95&lt;&gt;0,H95:L95))</f>
        <v>3422.8583909999998</v>
      </c>
      <c r="AH95">
        <f t="array" ref="AH95">MEDIAN(IF(M95:R95&lt;&gt;0,M95:R95))</f>
        <v>10444.295731</v>
      </c>
      <c r="AI95">
        <f>AG95/AH95</f>
        <v>0.32772515056621004</v>
      </c>
    </row>
    <row r="96" spans="1:35" x14ac:dyDescent="0.2">
      <c r="A96" s="2" t="s">
        <v>92</v>
      </c>
      <c r="B96" s="2">
        <v>55987</v>
      </c>
      <c r="C96" s="5">
        <v>25869</v>
      </c>
      <c r="D96" s="5">
        <f t="shared" si="2"/>
        <v>1448327703</v>
      </c>
      <c r="E96" s="5">
        <v>26200</v>
      </c>
      <c r="F96" s="5">
        <v>63</v>
      </c>
      <c r="G96" s="2">
        <v>55987</v>
      </c>
      <c r="H96" s="14">
        <v>37146</v>
      </c>
      <c r="I96" s="14">
        <v>27242</v>
      </c>
      <c r="J96" s="14">
        <v>37990.746529999997</v>
      </c>
      <c r="K96" s="14">
        <v>0</v>
      </c>
      <c r="L96" s="14">
        <v>73976.252080000006</v>
      </c>
      <c r="M96" s="14">
        <v>26200.141390000001</v>
      </c>
      <c r="N96" s="14">
        <v>27111.319909999998</v>
      </c>
      <c r="O96" s="14">
        <v>45070.805289999997</v>
      </c>
      <c r="P96" s="14">
        <v>27575.70779</v>
      </c>
      <c r="Q96" s="14">
        <v>22754.346219999999</v>
      </c>
      <c r="R96" s="14">
        <v>24182.543969999999</v>
      </c>
      <c r="S96" s="14">
        <v>15571.271059999999</v>
      </c>
      <c r="T96" s="14">
        <v>1155.1264510000001</v>
      </c>
      <c r="U96" s="14">
        <v>10944.07986</v>
      </c>
      <c r="V96" s="14">
        <v>34759.281190000002</v>
      </c>
      <c r="W96" s="14">
        <v>9543.1916359999996</v>
      </c>
      <c r="X96" s="14">
        <v>0</v>
      </c>
      <c r="Y96" s="14">
        <v>16382.150659999999</v>
      </c>
      <c r="Z96" s="14">
        <v>28215.114249999999</v>
      </c>
      <c r="AA96" s="14">
        <v>8493.060512</v>
      </c>
      <c r="AB96" s="14">
        <v>17200</v>
      </c>
      <c r="AC96" s="14">
        <f t="array" ref="AC96">MEDIAN(IF(H96:R96&lt;&gt;0,H96:R96))</f>
        <v>27408.853895</v>
      </c>
      <c r="AD96" s="14">
        <f t="array" ref="AD96">MEDIAN(IF(S96:AA96&lt;&gt;0,S96:AA96))</f>
        <v>13257.675459999999</v>
      </c>
      <c r="AE96" s="14">
        <f t="shared" si="3"/>
        <v>0.48370046813298168</v>
      </c>
      <c r="AF96">
        <f t="array" ref="AF96">TTEST(IF(H96:R96&lt;&gt;0,H96:R96),IF(S96:AA96&lt;&gt;0,S96:AA96),2,3)</f>
        <v>7.1268038436780225E-3</v>
      </c>
      <c r="AG96">
        <f t="array" ref="AG96">MEDIAN(IF(H96:L96&lt;&gt;0,H96:L96))</f>
        <v>37568.373265000002</v>
      </c>
      <c r="AH96">
        <f t="array" ref="AH96">MEDIAN(IF(M96:R96&lt;&gt;0,M96:R96))</f>
        <v>26655.730649999998</v>
      </c>
      <c r="AI96">
        <f>AG96/AH96</f>
        <v>1.4093919899734584</v>
      </c>
    </row>
    <row r="97" spans="1:35" x14ac:dyDescent="0.2">
      <c r="A97" s="2" t="s">
        <v>93</v>
      </c>
      <c r="B97" s="2">
        <v>57511</v>
      </c>
      <c r="C97" s="5">
        <v>25119</v>
      </c>
      <c r="D97" s="5">
        <f t="shared" si="2"/>
        <v>1444618809</v>
      </c>
      <c r="E97" s="5">
        <v>27994</v>
      </c>
      <c r="F97" s="5">
        <v>43</v>
      </c>
      <c r="G97" s="2">
        <v>57511</v>
      </c>
      <c r="H97" s="14">
        <v>5714</v>
      </c>
      <c r="I97" s="14">
        <v>29751</v>
      </c>
      <c r="J97" s="14">
        <v>33451.081339999997</v>
      </c>
      <c r="K97" s="14">
        <v>17165.31554</v>
      </c>
      <c r="L97" s="14">
        <v>24204.03384</v>
      </c>
      <c r="M97" s="14">
        <v>28136.70004</v>
      </c>
      <c r="N97" s="14">
        <v>27851.99266</v>
      </c>
      <c r="O97" s="14">
        <v>38246.588759999999</v>
      </c>
      <c r="P97" s="14">
        <v>37682.587610000002</v>
      </c>
      <c r="Q97" s="14">
        <v>30611.040120000001</v>
      </c>
      <c r="R97" s="14">
        <v>22753.384870000002</v>
      </c>
      <c r="S97" s="14">
        <v>0</v>
      </c>
      <c r="T97" s="14">
        <v>5860.3670949999996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f t="array" ref="AC97">MEDIAN(IF(H97:R97&lt;&gt;0,H97:R97))</f>
        <v>28136.70004</v>
      </c>
      <c r="AD97" s="14">
        <f t="array" ref="AD97">MEDIAN(IF(S97:AA97&lt;&gt;0,S97:AA97))</f>
        <v>5860.3670949999996</v>
      </c>
      <c r="AE97" s="14">
        <f t="shared" si="3"/>
        <v>0.2082819622297114</v>
      </c>
      <c r="AF97" t="e">
        <f t="array" ref="AF97">TTEST(IF(H97:R97&lt;&gt;0,H97:R97),IF(S97:AA97&lt;&gt;0,S97:AA97),2,3)</f>
        <v>#DIV/0!</v>
      </c>
      <c r="AG97">
        <f t="array" ref="AG97">MEDIAN(IF(H97:L97&lt;&gt;0,H97:L97))</f>
        <v>24204.03384</v>
      </c>
      <c r="AH97">
        <f t="array" ref="AH97">MEDIAN(IF(M97:R97&lt;&gt;0,M97:R97))</f>
        <v>29373.870080000001</v>
      </c>
      <c r="AI97">
        <f>AG97/AH97</f>
        <v>0.82399880485887955</v>
      </c>
    </row>
    <row r="98" spans="1:35" x14ac:dyDescent="0.2">
      <c r="A98" s="2" t="s">
        <v>94</v>
      </c>
      <c r="B98" s="2">
        <v>61662</v>
      </c>
      <c r="C98" s="5">
        <v>23393</v>
      </c>
      <c r="D98" s="5">
        <f t="shared" si="2"/>
        <v>1442459166</v>
      </c>
      <c r="E98" s="5">
        <v>23371</v>
      </c>
      <c r="F98" s="5">
        <v>49</v>
      </c>
      <c r="G98" s="2">
        <v>61662</v>
      </c>
      <c r="H98" s="14">
        <v>0</v>
      </c>
      <c r="I98" s="14">
        <v>18082</v>
      </c>
      <c r="J98" s="14">
        <v>23481.60612</v>
      </c>
      <c r="K98" s="14">
        <v>5556.0097610000003</v>
      </c>
      <c r="L98" s="14">
        <v>50569.516100000001</v>
      </c>
      <c r="M98" s="14">
        <v>19289.315630000001</v>
      </c>
      <c r="N98" s="14">
        <v>28200.358380000001</v>
      </c>
      <c r="O98" s="14">
        <v>23259.473290000002</v>
      </c>
      <c r="P98" s="14">
        <v>25342.097419999998</v>
      </c>
      <c r="Q98" s="14">
        <v>15889.55593</v>
      </c>
      <c r="R98" s="14">
        <v>24258.98444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f t="array" ref="AC98">MEDIAN(IF(H98:R98&lt;&gt;0,H98:R98))</f>
        <v>23370.539705000003</v>
      </c>
      <c r="AD98" s="14" t="e">
        <f t="array" ref="AD98">MEDIAN(IF(S98:AA98&lt;&gt;0,S98:AA98))</f>
        <v>#NUM!</v>
      </c>
      <c r="AE98" s="14" t="e">
        <f t="shared" si="3"/>
        <v>#NUM!</v>
      </c>
      <c r="AF98" t="e">
        <f t="array" ref="AF98">TTEST(IF(H98:R98&lt;&gt;0,H98:R98),IF(S98:AA98&lt;&gt;0,S98:AA98),2,3)</f>
        <v>#DIV/0!</v>
      </c>
      <c r="AG98">
        <f t="array" ref="AG98">MEDIAN(IF(H98:L98&lt;&gt;0,H98:L98))</f>
        <v>20781.803059999998</v>
      </c>
      <c r="AH98">
        <f t="array" ref="AH98">MEDIAN(IF(M98:R98&lt;&gt;0,M98:R98))</f>
        <v>23759.228865000001</v>
      </c>
      <c r="AI98">
        <f>AG98/AH98</f>
        <v>0.87468339894708946</v>
      </c>
    </row>
    <row r="99" spans="1:35" x14ac:dyDescent="0.2">
      <c r="A99" s="2" t="s">
        <v>95</v>
      </c>
      <c r="B99" s="2">
        <v>80046</v>
      </c>
      <c r="C99" s="5">
        <v>18014</v>
      </c>
      <c r="D99" s="5">
        <f t="shared" si="2"/>
        <v>1441948644</v>
      </c>
      <c r="E99" s="5">
        <v>18114</v>
      </c>
      <c r="F99" s="5">
        <v>33</v>
      </c>
      <c r="G99" s="2">
        <v>80046</v>
      </c>
      <c r="H99" s="14">
        <v>0</v>
      </c>
      <c r="I99" s="14">
        <v>11055</v>
      </c>
      <c r="J99" s="14">
        <v>9643.5883140000005</v>
      </c>
      <c r="K99" s="14">
        <v>0</v>
      </c>
      <c r="L99" s="14">
        <v>25842.337220000001</v>
      </c>
      <c r="M99" s="14">
        <v>14918.421060000001</v>
      </c>
      <c r="N99" s="14">
        <v>22420.22465</v>
      </c>
      <c r="O99" s="14">
        <v>23626.664219999999</v>
      </c>
      <c r="P99" s="14">
        <v>21308.916669999999</v>
      </c>
      <c r="Q99" s="14">
        <v>13395.96171</v>
      </c>
      <c r="R99" s="14">
        <v>23632.194039999998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14300</v>
      </c>
      <c r="AC99" s="14">
        <f t="array" ref="AC99">MEDIAN(IF(H99:R99&lt;&gt;0,H99:R99))</f>
        <v>21308.916669999999</v>
      </c>
      <c r="AD99" s="14" t="e">
        <f t="array" ref="AD99">MEDIAN(IF(S99:AA99&lt;&gt;0,S99:AA99))</f>
        <v>#NUM!</v>
      </c>
      <c r="AE99" s="14" t="e">
        <f t="shared" si="3"/>
        <v>#NUM!</v>
      </c>
      <c r="AF99" t="e">
        <f t="array" ref="AF99">TTEST(IF(H99:R99&lt;&gt;0,H99:R99),IF(S99:AA99&lt;&gt;0,S99:AA99),2,3)</f>
        <v>#DIV/0!</v>
      </c>
      <c r="AG99">
        <f t="array" ref="AG99">MEDIAN(IF(H99:L99&lt;&gt;0,H99:L99))</f>
        <v>11055</v>
      </c>
      <c r="AH99">
        <f t="array" ref="AH99">MEDIAN(IF(M99:R99&lt;&gt;0,M99:R99))</f>
        <v>21864.570659999998</v>
      </c>
      <c r="AI99">
        <f>AG99/AH99</f>
        <v>0.50561248935130021</v>
      </c>
    </row>
    <row r="100" spans="1:35" x14ac:dyDescent="0.2">
      <c r="A100" s="2" t="s">
        <v>96</v>
      </c>
      <c r="B100" s="2">
        <v>51989</v>
      </c>
      <c r="C100" s="5">
        <v>27382</v>
      </c>
      <c r="D100" s="5">
        <f t="shared" si="2"/>
        <v>1423562798</v>
      </c>
      <c r="E100" s="5">
        <v>13981</v>
      </c>
      <c r="F100" s="5">
        <v>119</v>
      </c>
      <c r="G100" s="2">
        <v>51989</v>
      </c>
      <c r="H100" s="14">
        <v>0</v>
      </c>
      <c r="I100" s="14">
        <v>31343</v>
      </c>
      <c r="J100" s="14">
        <v>11355.332990000001</v>
      </c>
      <c r="K100" s="14">
        <v>0</v>
      </c>
      <c r="L100" s="14">
        <v>127611.1262</v>
      </c>
      <c r="M100" s="14">
        <v>30114.41707</v>
      </c>
      <c r="N100" s="14">
        <v>13831.33563</v>
      </c>
      <c r="O100" s="14">
        <v>16847.905709999999</v>
      </c>
      <c r="P100" s="14">
        <v>23521.253089999998</v>
      </c>
      <c r="Q100" s="14">
        <v>7026.249296</v>
      </c>
      <c r="R100" s="14">
        <v>13465.39453</v>
      </c>
      <c r="S100" s="14">
        <v>71561.750079999998</v>
      </c>
      <c r="T100" s="14">
        <v>0</v>
      </c>
      <c r="U100" s="14">
        <v>4940.7427420000004</v>
      </c>
      <c r="V100" s="14">
        <v>5037.0646429999997</v>
      </c>
      <c r="W100" s="14">
        <v>53512.823790000002</v>
      </c>
      <c r="X100" s="14">
        <v>0</v>
      </c>
      <c r="Y100" s="14">
        <v>0</v>
      </c>
      <c r="Z100" s="14">
        <v>14130.293250000001</v>
      </c>
      <c r="AA100" s="14">
        <v>3620.5888319999999</v>
      </c>
      <c r="AB100" s="14">
        <v>10200</v>
      </c>
      <c r="AC100" s="14">
        <f t="array" ref="AC100">MEDIAN(IF(H100:R100&lt;&gt;0,H100:R100))</f>
        <v>16847.905709999999</v>
      </c>
      <c r="AD100" s="14">
        <f t="array" ref="AD100">MEDIAN(IF(S100:AA100&lt;&gt;0,S100:AA100))</f>
        <v>9583.6789465000002</v>
      </c>
      <c r="AE100" s="14">
        <f t="shared" si="3"/>
        <v>0.56883502979314815</v>
      </c>
      <c r="AF100">
        <f t="array" ref="AF100">TTEST(IF(H100:R100&lt;&gt;0,H100:R100),IF(S100:AA100&lt;&gt;0,S100:AA100),2,3)</f>
        <v>0.7732321506005353</v>
      </c>
      <c r="AG100">
        <f t="array" ref="AG100">MEDIAN(IF(H100:L100&lt;&gt;0,H100:L100))</f>
        <v>31343</v>
      </c>
      <c r="AH100">
        <f t="array" ref="AH100">MEDIAN(IF(M100:R100&lt;&gt;0,M100:R100))</f>
        <v>15339.62067</v>
      </c>
      <c r="AI100">
        <f>AG100/AH100</f>
        <v>2.0432708653153417</v>
      </c>
    </row>
    <row r="101" spans="1:35" x14ac:dyDescent="0.2">
      <c r="A101" s="2" t="s">
        <v>97</v>
      </c>
      <c r="B101" s="2">
        <v>45261</v>
      </c>
      <c r="C101" s="5">
        <v>31163</v>
      </c>
      <c r="D101" s="5">
        <f t="shared" si="2"/>
        <v>1410468543</v>
      </c>
      <c r="E101" s="5">
        <v>30676</v>
      </c>
      <c r="F101" s="5">
        <v>39</v>
      </c>
      <c r="G101" s="2">
        <v>45261</v>
      </c>
      <c r="H101" s="14">
        <v>0</v>
      </c>
      <c r="I101" s="14">
        <v>29793</v>
      </c>
      <c r="J101" s="14">
        <v>47734.055289999997</v>
      </c>
      <c r="K101" s="14">
        <v>11970.83447</v>
      </c>
      <c r="L101" s="14">
        <v>0</v>
      </c>
      <c r="M101" s="14">
        <v>27095.665639999999</v>
      </c>
      <c r="N101" s="14">
        <v>32214.775580000001</v>
      </c>
      <c r="O101" s="14">
        <v>36971.036410000001</v>
      </c>
      <c r="P101" s="14">
        <v>31558.424859999999</v>
      </c>
      <c r="Q101" s="14">
        <v>11755.23221</v>
      </c>
      <c r="R101" s="14">
        <v>18961.537240000001</v>
      </c>
      <c r="S101" s="14">
        <v>27846.237580000001</v>
      </c>
      <c r="T101" s="14">
        <v>36132.093079999999</v>
      </c>
      <c r="U101" s="14">
        <v>22963.156729999999</v>
      </c>
      <c r="V101" s="14">
        <v>33862.099779999997</v>
      </c>
      <c r="W101" s="14">
        <v>24921.10311</v>
      </c>
      <c r="X101" s="14">
        <v>0</v>
      </c>
      <c r="Y101" s="14">
        <v>34873.120080000001</v>
      </c>
      <c r="Z101" s="14">
        <v>24923.510490000001</v>
      </c>
      <c r="AA101" s="14">
        <v>59065.414680000002</v>
      </c>
      <c r="AB101" s="14">
        <v>48300</v>
      </c>
      <c r="AC101" s="14">
        <f t="array" ref="AC101">MEDIAN(IF(H101:R101&lt;&gt;0,H101:R101))</f>
        <v>29793</v>
      </c>
      <c r="AD101" s="14">
        <f t="array" ref="AD101">MEDIAN(IF(S101:AA101&lt;&gt;0,S101:AA101))</f>
        <v>30854.168679999999</v>
      </c>
      <c r="AE101" s="14">
        <f t="shared" si="3"/>
        <v>1.0356180539052797</v>
      </c>
      <c r="AF101">
        <f t="array" ref="AF101">TTEST(IF(H101:R101&lt;&gt;0,H101:R101),IF(S101:AA101&lt;&gt;0,S101:AA101),2,3)</f>
        <v>0.3479870498164922</v>
      </c>
      <c r="AG101">
        <f t="array" ref="AG101">MEDIAN(IF(H101:L101&lt;&gt;0,H101:L101))</f>
        <v>29793</v>
      </c>
      <c r="AH101">
        <f t="array" ref="AH101">MEDIAN(IF(M101:R101&lt;&gt;0,M101:R101))</f>
        <v>29327.045249999999</v>
      </c>
      <c r="AI101">
        <f>AG101/AH101</f>
        <v>1.0158882269259635</v>
      </c>
    </row>
    <row r="102" spans="1:35" x14ac:dyDescent="0.2">
      <c r="A102" s="2" t="s">
        <v>98</v>
      </c>
      <c r="B102" s="2">
        <v>77267</v>
      </c>
      <c r="C102" s="5">
        <v>17801</v>
      </c>
      <c r="D102" s="5">
        <f t="shared" si="2"/>
        <v>1375429867</v>
      </c>
      <c r="E102" s="5">
        <v>17682</v>
      </c>
      <c r="F102" s="5">
        <v>45</v>
      </c>
      <c r="G102" s="2">
        <v>77267</v>
      </c>
      <c r="H102" s="14">
        <v>0</v>
      </c>
      <c r="I102" s="14">
        <v>8960</v>
      </c>
      <c r="J102" s="14">
        <v>7514.0628210000004</v>
      </c>
      <c r="K102" s="14">
        <v>0</v>
      </c>
      <c r="L102" s="14">
        <v>22756.22795</v>
      </c>
      <c r="M102" s="14">
        <v>15422.71146</v>
      </c>
      <c r="N102" s="14">
        <v>18086.340619999999</v>
      </c>
      <c r="O102" s="14">
        <v>31577.087200000002</v>
      </c>
      <c r="P102" s="14">
        <v>14277.593349999999</v>
      </c>
      <c r="Q102" s="14">
        <v>8458.4447650000002</v>
      </c>
      <c r="R102" s="14">
        <v>9544.3301890000002</v>
      </c>
      <c r="S102" s="14">
        <v>20061.49668</v>
      </c>
      <c r="T102" s="14">
        <v>0</v>
      </c>
      <c r="U102" s="14">
        <v>18416.606510000001</v>
      </c>
      <c r="V102" s="14">
        <v>16824.696019999999</v>
      </c>
      <c r="W102" s="14">
        <v>19960.96747</v>
      </c>
      <c r="X102" s="14">
        <v>5971.9912210000002</v>
      </c>
      <c r="Y102" s="14">
        <v>27734.038100000002</v>
      </c>
      <c r="Z102" s="14">
        <v>17277.464240000001</v>
      </c>
      <c r="AA102" s="14">
        <v>26380.950379999998</v>
      </c>
      <c r="AB102" s="14">
        <v>31200</v>
      </c>
      <c r="AC102" s="14">
        <f t="array" ref="AC102">MEDIAN(IF(H102:R102&lt;&gt;0,H102:R102))</f>
        <v>14277.593349999999</v>
      </c>
      <c r="AD102" s="14">
        <f t="array" ref="AD102">MEDIAN(IF(S102:AA102&lt;&gt;0,S102:AA102))</f>
        <v>19188.786990000001</v>
      </c>
      <c r="AE102" s="14">
        <f t="shared" si="3"/>
        <v>1.3439790950482562</v>
      </c>
      <c r="AF102">
        <f t="array" ref="AF102">TTEST(IF(H102:R102&lt;&gt;0,H102:R102),IF(S102:AA102&lt;&gt;0,S102:AA102),2,3)</f>
        <v>0.28966155499551915</v>
      </c>
      <c r="AG102">
        <f t="array" ref="AG102">MEDIAN(IF(H102:L102&lt;&gt;0,H102:L102))</f>
        <v>8960</v>
      </c>
      <c r="AH102">
        <f t="array" ref="AH102">MEDIAN(IF(M102:R102&lt;&gt;0,M102:R102))</f>
        <v>14850.152405000001</v>
      </c>
      <c r="AI102">
        <f>AG102/AH102</f>
        <v>0.60336081109734574</v>
      </c>
    </row>
    <row r="103" spans="1:35" x14ac:dyDescent="0.2">
      <c r="A103" s="2" t="s">
        <v>99</v>
      </c>
      <c r="B103" s="2">
        <v>18709</v>
      </c>
      <c r="C103" s="5">
        <v>72957</v>
      </c>
      <c r="D103" s="5">
        <f t="shared" si="2"/>
        <v>1364952513</v>
      </c>
      <c r="E103" s="5">
        <v>66396</v>
      </c>
      <c r="F103" s="5">
        <v>67</v>
      </c>
      <c r="G103" s="2">
        <v>18709</v>
      </c>
      <c r="H103" s="14">
        <v>70319</v>
      </c>
      <c r="I103" s="14">
        <v>98835</v>
      </c>
      <c r="J103" s="14">
        <v>208441.97169999999</v>
      </c>
      <c r="K103" s="14">
        <v>0</v>
      </c>
      <c r="L103" s="14">
        <v>150815.36780000001</v>
      </c>
      <c r="M103" s="14">
        <v>26559.410400000001</v>
      </c>
      <c r="N103" s="14">
        <v>27853.18117</v>
      </c>
      <c r="O103" s="14">
        <v>38812.907959999997</v>
      </c>
      <c r="P103" s="14">
        <v>26587.119449999998</v>
      </c>
      <c r="Q103" s="14">
        <v>48846.824289999997</v>
      </c>
      <c r="R103" s="14">
        <v>10145.495430000001</v>
      </c>
      <c r="S103" s="14">
        <v>50072.059970000002</v>
      </c>
      <c r="T103" s="14">
        <v>86320.464370000002</v>
      </c>
      <c r="U103" s="14">
        <v>87829.251669999998</v>
      </c>
      <c r="V103" s="14">
        <v>105471.08990000001</v>
      </c>
      <c r="W103" s="14">
        <v>71572.740000000005</v>
      </c>
      <c r="X103" s="14">
        <v>0</v>
      </c>
      <c r="Y103" s="14">
        <v>66395.894929999995</v>
      </c>
      <c r="Z103" s="14">
        <v>51300.772190000003</v>
      </c>
      <c r="AA103" s="14">
        <v>122002.5898</v>
      </c>
      <c r="AB103" s="14">
        <v>38000</v>
      </c>
      <c r="AC103" s="14">
        <f t="array" ref="AC103">MEDIAN(IF(H103:R103&lt;&gt;0,H103:R103))</f>
        <v>43829.866125</v>
      </c>
      <c r="AD103" s="14">
        <f t="array" ref="AD103">MEDIAN(IF(S103:AA103&lt;&gt;0,S103:AA103))</f>
        <v>78946.602184999996</v>
      </c>
      <c r="AE103" s="14">
        <f t="shared" si="3"/>
        <v>1.8012056427425376</v>
      </c>
      <c r="AF103">
        <f t="array" ref="AF103">TTEST(IF(H103:R103&lt;&gt;0,H103:R103),IF(S103:AA103&lt;&gt;0,S103:AA103),2,3)</f>
        <v>0.6791363314265586</v>
      </c>
      <c r="AG103">
        <f t="array" ref="AG103">MEDIAN(IF(H103:L103&lt;&gt;0,H103:L103))</f>
        <v>124825.1839</v>
      </c>
      <c r="AH103">
        <f t="array" ref="AH103">MEDIAN(IF(M103:R103&lt;&gt;0,M103:R103))</f>
        <v>27220.150309999997</v>
      </c>
      <c r="AI103">
        <f>AG103/AH103</f>
        <v>4.5857639461359758</v>
      </c>
    </row>
    <row r="104" spans="1:35" x14ac:dyDescent="0.2">
      <c r="A104" s="2" t="s">
        <v>100</v>
      </c>
      <c r="B104" s="2">
        <v>48060</v>
      </c>
      <c r="C104" s="5">
        <v>27980</v>
      </c>
      <c r="D104" s="5">
        <f t="shared" si="2"/>
        <v>1344718800</v>
      </c>
      <c r="E104" s="5">
        <v>26393</v>
      </c>
      <c r="F104" s="5">
        <v>46</v>
      </c>
      <c r="G104" s="2">
        <v>48060</v>
      </c>
      <c r="H104" s="14">
        <v>0</v>
      </c>
      <c r="I104" s="14">
        <v>26859</v>
      </c>
      <c r="J104" s="14">
        <v>20553.767660000001</v>
      </c>
      <c r="K104" s="14">
        <v>0</v>
      </c>
      <c r="L104" s="14">
        <v>8856.8307970000005</v>
      </c>
      <c r="M104" s="14">
        <v>20143.237440000001</v>
      </c>
      <c r="N104" s="14">
        <v>19687.229670000001</v>
      </c>
      <c r="O104" s="14">
        <v>22073.80543</v>
      </c>
      <c r="P104" s="14">
        <v>17119.934430000001</v>
      </c>
      <c r="Q104" s="14">
        <v>25927.981039999999</v>
      </c>
      <c r="R104" s="14">
        <v>14985.580830000001</v>
      </c>
      <c r="S104" s="14">
        <v>53473.368999999999</v>
      </c>
      <c r="T104" s="14">
        <v>36452.089460000003</v>
      </c>
      <c r="U104" s="14">
        <v>37798.603660000001</v>
      </c>
      <c r="V104" s="14">
        <v>43898.698470000003</v>
      </c>
      <c r="W104" s="14">
        <v>38144.840499999998</v>
      </c>
      <c r="X104" s="14">
        <v>0</v>
      </c>
      <c r="Y104" s="14">
        <v>47752.285340000002</v>
      </c>
      <c r="Z104" s="14">
        <v>28215.114249999999</v>
      </c>
      <c r="AA104" s="14">
        <v>33264.955280000002</v>
      </c>
      <c r="AB104" s="14">
        <v>8430</v>
      </c>
      <c r="AC104" s="14">
        <f t="array" ref="AC104">MEDIAN(IF(H104:R104&lt;&gt;0,H104:R104))</f>
        <v>20143.237440000001</v>
      </c>
      <c r="AD104" s="14">
        <f t="array" ref="AD104">MEDIAN(IF(S104:AA104&lt;&gt;0,S104:AA104))</f>
        <v>37971.72208</v>
      </c>
      <c r="AE104" s="14">
        <f t="shared" si="3"/>
        <v>1.8850853639145704</v>
      </c>
      <c r="AF104">
        <f t="array" ref="AF104">TTEST(IF(H104:R104&lt;&gt;0,H104:R104),IF(S104:AA104&lt;&gt;0,S104:AA104),2,3)</f>
        <v>6.3971414885198477E-5</v>
      </c>
      <c r="AG104">
        <f t="array" ref="AG104">MEDIAN(IF(H104:L104&lt;&gt;0,H104:L104))</f>
        <v>20553.767660000001</v>
      </c>
      <c r="AH104">
        <f t="array" ref="AH104">MEDIAN(IF(M104:R104&lt;&gt;0,M104:R104))</f>
        <v>19915.233554999999</v>
      </c>
      <c r="AI104">
        <f>AG104/AH104</f>
        <v>1.0320625968676973</v>
      </c>
    </row>
    <row r="105" spans="1:35" x14ac:dyDescent="0.2">
      <c r="A105" s="2" t="s">
        <v>101</v>
      </c>
      <c r="B105" s="2">
        <v>128296</v>
      </c>
      <c r="C105" s="5">
        <v>10398</v>
      </c>
      <c r="D105" s="5">
        <f t="shared" si="2"/>
        <v>1334021808</v>
      </c>
      <c r="E105" s="5">
        <v>10019</v>
      </c>
      <c r="F105" s="5">
        <v>42</v>
      </c>
      <c r="G105" s="2">
        <v>128296</v>
      </c>
      <c r="H105" s="14">
        <v>0</v>
      </c>
      <c r="I105" s="14">
        <v>10388</v>
      </c>
      <c r="J105" s="14">
        <v>6203.5441499999997</v>
      </c>
      <c r="K105" s="14">
        <v>0</v>
      </c>
      <c r="L105" s="14">
        <v>9359.2338419999996</v>
      </c>
      <c r="M105" s="14">
        <v>15175.86419</v>
      </c>
      <c r="N105" s="14">
        <v>13678.90396</v>
      </c>
      <c r="O105" s="14">
        <v>16176.78335</v>
      </c>
      <c r="P105" s="14">
        <v>9541.4265770000002</v>
      </c>
      <c r="Q105" s="14">
        <v>12530.17308</v>
      </c>
      <c r="R105" s="14">
        <v>9649.8061880000005</v>
      </c>
      <c r="S105" s="14">
        <v>0</v>
      </c>
      <c r="T105" s="14">
        <v>1280.7519569999999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f t="array" ref="AC105">MEDIAN(IF(H105:R105&lt;&gt;0,H105:R105))</f>
        <v>10388</v>
      </c>
      <c r="AD105" s="14">
        <f t="array" ref="AD105">MEDIAN(IF(S105:AA105&lt;&gt;0,S105:AA105))</f>
        <v>1280.7519569999999</v>
      </c>
      <c r="AE105" s="14">
        <f t="shared" si="3"/>
        <v>0.12329148604158643</v>
      </c>
      <c r="AF105" t="e">
        <f t="array" ref="AF105">TTEST(IF(H105:R105&lt;&gt;0,H105:R105),IF(S105:AA105&lt;&gt;0,S105:AA105),2,3)</f>
        <v>#DIV/0!</v>
      </c>
      <c r="AG105">
        <f t="array" ref="AG105">MEDIAN(IF(H105:L105&lt;&gt;0,H105:L105))</f>
        <v>9359.2338419999996</v>
      </c>
      <c r="AH105">
        <f t="array" ref="AH105">MEDIAN(IF(M105:R105&lt;&gt;0,M105:R105))</f>
        <v>13104.53852</v>
      </c>
      <c r="AI105">
        <f>AG105/AH105</f>
        <v>0.71419789622626095</v>
      </c>
    </row>
    <row r="106" spans="1:35" x14ac:dyDescent="0.2">
      <c r="A106" s="2" t="s">
        <v>102</v>
      </c>
      <c r="B106" s="2">
        <v>118391</v>
      </c>
      <c r="C106" s="5">
        <v>11168</v>
      </c>
      <c r="D106" s="5">
        <f t="shared" si="2"/>
        <v>1322190688</v>
      </c>
      <c r="E106" s="5">
        <v>7950</v>
      </c>
      <c r="F106" s="5">
        <v>122</v>
      </c>
      <c r="G106" s="2">
        <v>118391</v>
      </c>
      <c r="H106" s="14">
        <v>0</v>
      </c>
      <c r="I106" s="14">
        <v>5298</v>
      </c>
      <c r="J106" s="14">
        <v>2964.3508889999998</v>
      </c>
      <c r="K106" s="14">
        <v>2112.1355579999999</v>
      </c>
      <c r="L106" s="14">
        <v>6648.011141</v>
      </c>
      <c r="M106" s="14">
        <v>8978.6563540000006</v>
      </c>
      <c r="N106" s="14">
        <v>10945.16389</v>
      </c>
      <c r="O106" s="14">
        <v>21551.96543</v>
      </c>
      <c r="P106" s="14">
        <v>13132.87299</v>
      </c>
      <c r="Q106" s="14">
        <v>64827.028079999996</v>
      </c>
      <c r="R106" s="14">
        <v>10719.29046</v>
      </c>
      <c r="S106" s="14">
        <v>6779.7343110000002</v>
      </c>
      <c r="T106" s="14">
        <v>6411.5080850000004</v>
      </c>
      <c r="U106" s="14">
        <v>6505.2506229999999</v>
      </c>
      <c r="V106" s="14">
        <v>6454.5440660000004</v>
      </c>
      <c r="W106" s="14">
        <v>5281.8081869999996</v>
      </c>
      <c r="X106" s="14">
        <v>0</v>
      </c>
      <c r="Y106" s="14">
        <v>7949.8602680000004</v>
      </c>
      <c r="Z106" s="14">
        <v>8839.4789959999998</v>
      </c>
      <c r="AA106" s="14">
        <v>8667.6699979999994</v>
      </c>
      <c r="AB106" s="14">
        <v>8120</v>
      </c>
      <c r="AC106" s="14">
        <f t="array" ref="AC106">MEDIAN(IF(H106:R106&lt;&gt;0,H106:R106))</f>
        <v>9848.9734070000013</v>
      </c>
      <c r="AD106" s="14">
        <f t="array" ref="AD106">MEDIAN(IF(S106:AA106&lt;&gt;0,S106:AA106))</f>
        <v>6642.492467</v>
      </c>
      <c r="AE106" s="14">
        <f t="shared" si="3"/>
        <v>0.6744350088587866</v>
      </c>
      <c r="AF106">
        <f t="array" ref="AF106">TTEST(IF(H106:R106&lt;&gt;0,H106:R106),IF(S106:AA106&lt;&gt;0,S106:AA106),2,3)</f>
        <v>0.22627540251961631</v>
      </c>
      <c r="AG106">
        <f t="array" ref="AG106">MEDIAN(IF(H106:L106&lt;&gt;0,H106:L106))</f>
        <v>4131.1754444999997</v>
      </c>
      <c r="AH106">
        <f t="array" ref="AH106">MEDIAN(IF(M106:R106&lt;&gt;0,M106:R106))</f>
        <v>12039.01844</v>
      </c>
      <c r="AI106">
        <f>AG106/AH106</f>
        <v>0.34314885927693617</v>
      </c>
    </row>
    <row r="107" spans="1:35" x14ac:dyDescent="0.2">
      <c r="A107" s="2" t="s">
        <v>103</v>
      </c>
      <c r="B107" s="2">
        <v>58109</v>
      </c>
      <c r="C107" s="5">
        <v>22727</v>
      </c>
      <c r="D107" s="5">
        <f t="shared" si="2"/>
        <v>1320643243</v>
      </c>
      <c r="E107" s="5">
        <v>15784</v>
      </c>
      <c r="F107" s="5">
        <v>75</v>
      </c>
      <c r="G107" s="2">
        <v>58109</v>
      </c>
      <c r="H107" s="14">
        <v>0</v>
      </c>
      <c r="I107" s="14">
        <v>21839</v>
      </c>
      <c r="J107" s="14">
        <v>14902.535879999999</v>
      </c>
      <c r="K107" s="14">
        <v>0</v>
      </c>
      <c r="L107" s="14">
        <v>60986.760199999997</v>
      </c>
      <c r="M107" s="14">
        <v>15783.55359</v>
      </c>
      <c r="N107" s="14">
        <v>22096.419849999998</v>
      </c>
      <c r="O107" s="14">
        <v>16974.00908</v>
      </c>
      <c r="P107" s="14">
        <v>18932.014179999998</v>
      </c>
      <c r="Q107" s="14">
        <v>13122.240030000001</v>
      </c>
      <c r="R107" s="14">
        <v>13863.3505</v>
      </c>
      <c r="S107" s="14">
        <v>39190.275569999998</v>
      </c>
      <c r="T107" s="14">
        <v>0</v>
      </c>
      <c r="U107" s="14">
        <v>5615.1511810000002</v>
      </c>
      <c r="V107" s="14">
        <v>8834.0764440000003</v>
      </c>
      <c r="W107" s="14">
        <v>54329.563340000001</v>
      </c>
      <c r="X107" s="14">
        <v>0</v>
      </c>
      <c r="Y107" s="14">
        <v>12080.101269999999</v>
      </c>
      <c r="Z107" s="14">
        <v>12093.25999</v>
      </c>
      <c r="AA107" s="14">
        <v>7608.7909120000004</v>
      </c>
      <c r="AB107" s="14">
        <v>48100</v>
      </c>
      <c r="AC107" s="14">
        <f t="array" ref="AC107">MEDIAN(IF(H107:R107&lt;&gt;0,H107:R107))</f>
        <v>16974.00908</v>
      </c>
      <c r="AD107" s="14">
        <f t="array" ref="AD107">MEDIAN(IF(S107:AA107&lt;&gt;0,S107:AA107))</f>
        <v>12080.101269999999</v>
      </c>
      <c r="AE107" s="14">
        <f t="shared" si="3"/>
        <v>0.71168226746347418</v>
      </c>
      <c r="AF107">
        <f t="array" ref="AF107">TTEST(IF(H107:R107&lt;&gt;0,H107:R107),IF(S107:AA107&lt;&gt;0,S107:AA107),2,3)</f>
        <v>0.81499842120382338</v>
      </c>
      <c r="AG107">
        <f t="array" ref="AG107">MEDIAN(IF(H107:L107&lt;&gt;0,H107:L107))</f>
        <v>21839</v>
      </c>
      <c r="AH107">
        <f t="array" ref="AH107">MEDIAN(IF(M107:R107&lt;&gt;0,M107:R107))</f>
        <v>16378.781335</v>
      </c>
      <c r="AI107">
        <f>AG107/AH107</f>
        <v>1.3333714855409906</v>
      </c>
    </row>
    <row r="108" spans="1:35" x14ac:dyDescent="0.2">
      <c r="A108" s="2" t="s">
        <v>104</v>
      </c>
      <c r="B108" s="2">
        <v>118279</v>
      </c>
      <c r="C108" s="5">
        <v>11152</v>
      </c>
      <c r="D108" s="5">
        <f t="shared" si="2"/>
        <v>1319047408</v>
      </c>
      <c r="E108" s="5">
        <v>1994</v>
      </c>
      <c r="F108" s="5">
        <v>279</v>
      </c>
      <c r="G108" s="2">
        <v>118279</v>
      </c>
      <c r="H108" s="14">
        <v>3184</v>
      </c>
      <c r="I108" s="14">
        <v>2953</v>
      </c>
      <c r="J108" s="14">
        <v>166.16158759999999</v>
      </c>
      <c r="K108" s="14">
        <v>0</v>
      </c>
      <c r="L108" s="14">
        <v>0</v>
      </c>
      <c r="M108" s="14">
        <v>1993.67956</v>
      </c>
      <c r="N108" s="14">
        <v>2506.6927529999998</v>
      </c>
      <c r="O108" s="14">
        <v>0</v>
      </c>
      <c r="P108" s="14">
        <v>612.09183459999997</v>
      </c>
      <c r="Q108" s="14">
        <v>104936.2852</v>
      </c>
      <c r="R108" s="14">
        <v>768.08249060000003</v>
      </c>
      <c r="S108" s="14">
        <v>2186.2328170000001</v>
      </c>
      <c r="T108" s="14">
        <v>0</v>
      </c>
      <c r="U108" s="14">
        <v>0</v>
      </c>
      <c r="V108" s="14">
        <v>0</v>
      </c>
      <c r="W108" s="14">
        <v>1984.174458</v>
      </c>
      <c r="X108" s="14">
        <v>0</v>
      </c>
      <c r="Y108" s="14">
        <v>0</v>
      </c>
      <c r="Z108" s="14">
        <v>0</v>
      </c>
      <c r="AA108" s="14">
        <v>0</v>
      </c>
      <c r="AB108" s="14">
        <v>1380</v>
      </c>
      <c r="AC108" s="14">
        <f t="array" ref="AC108">MEDIAN(IF(H108:R108&lt;&gt;0,H108:R108))</f>
        <v>2250.1861564999999</v>
      </c>
      <c r="AD108" s="14">
        <f t="array" ref="AD108">MEDIAN(IF(S108:AA108&lt;&gt;0,S108:AA108))</f>
        <v>2085.2036374999998</v>
      </c>
      <c r="AE108" s="14">
        <f t="shared" si="3"/>
        <v>0.92668050217826492</v>
      </c>
      <c r="AF108">
        <f t="array" ref="AF108">TTEST(IF(H108:R108&lt;&gt;0,H108:R108),IF(S108:AA108&lt;&gt;0,S108:AA108),2,3)</f>
        <v>0.36306356066690992</v>
      </c>
      <c r="AG108">
        <f t="array" ref="AG108">MEDIAN(IF(H108:L108&lt;&gt;0,H108:L108))</f>
        <v>2953</v>
      </c>
      <c r="AH108">
        <f t="array" ref="AH108">MEDIAN(IF(M108:R108&lt;&gt;0,M108:R108))</f>
        <v>1993.67956</v>
      </c>
      <c r="AI108">
        <f>AG108/AH108</f>
        <v>1.4811808573690748</v>
      </c>
    </row>
    <row r="109" spans="1:35" x14ac:dyDescent="0.2">
      <c r="A109" s="2" t="s">
        <v>105</v>
      </c>
      <c r="B109" s="2">
        <v>60480</v>
      </c>
      <c r="C109" s="5">
        <v>21760</v>
      </c>
      <c r="D109" s="5">
        <f t="shared" si="2"/>
        <v>1316044800</v>
      </c>
      <c r="E109" s="5">
        <v>16756</v>
      </c>
      <c r="F109" s="5">
        <v>101</v>
      </c>
      <c r="G109" s="2">
        <v>60480</v>
      </c>
      <c r="H109" s="14">
        <v>4073</v>
      </c>
      <c r="I109" s="14">
        <v>9457</v>
      </c>
      <c r="J109" s="14">
        <v>17165.845130000002</v>
      </c>
      <c r="K109" s="14">
        <v>12027.362779999999</v>
      </c>
      <c r="L109" s="14">
        <v>15794.078659999999</v>
      </c>
      <c r="M109" s="14">
        <v>15830.168019999999</v>
      </c>
      <c r="N109" s="14">
        <v>19089.666659999999</v>
      </c>
      <c r="O109" s="14">
        <v>21058.335899999998</v>
      </c>
      <c r="P109" s="14">
        <v>22284.31682</v>
      </c>
      <c r="Q109" s="14">
        <v>85829.026379999996</v>
      </c>
      <c r="R109" s="14">
        <v>16756.19455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f t="array" ref="AC109">MEDIAN(IF(H109:R109&lt;&gt;0,H109:R109))</f>
        <v>16756.19455</v>
      </c>
      <c r="AD109" s="14" t="e">
        <f t="array" ref="AD109">MEDIAN(IF(S109:AA109&lt;&gt;0,S109:AA109))</f>
        <v>#NUM!</v>
      </c>
      <c r="AE109" s="14" t="e">
        <f t="shared" si="3"/>
        <v>#NUM!</v>
      </c>
      <c r="AF109" t="e">
        <f t="array" ref="AF109">TTEST(IF(H109:R109&lt;&gt;0,H109:R109),IF(S109:AA109&lt;&gt;0,S109:AA109),2,3)</f>
        <v>#DIV/0!</v>
      </c>
      <c r="AG109">
        <f t="array" ref="AG109">MEDIAN(IF(H109:L109&lt;&gt;0,H109:L109))</f>
        <v>12027.362779999999</v>
      </c>
      <c r="AH109">
        <f t="array" ref="AH109">MEDIAN(IF(M109:R109&lt;&gt;0,M109:R109))</f>
        <v>20074.001279999997</v>
      </c>
      <c r="AI109">
        <f>AG109/AH109</f>
        <v>0.59915124106238982</v>
      </c>
    </row>
    <row r="110" spans="1:35" x14ac:dyDescent="0.2">
      <c r="A110" s="2" t="s">
        <v>106</v>
      </c>
      <c r="B110" s="2">
        <v>37845</v>
      </c>
      <c r="C110" s="5">
        <v>33816</v>
      </c>
      <c r="D110" s="5">
        <f t="shared" si="2"/>
        <v>1279766520</v>
      </c>
      <c r="E110" s="5">
        <v>8740</v>
      </c>
      <c r="F110" s="5">
        <v>210</v>
      </c>
      <c r="G110" s="2">
        <v>37845</v>
      </c>
      <c r="H110" s="14">
        <v>0</v>
      </c>
      <c r="I110" s="14">
        <v>12694</v>
      </c>
      <c r="J110" s="14">
        <v>735.93552950000003</v>
      </c>
      <c r="K110" s="14">
        <v>0</v>
      </c>
      <c r="L110" s="14">
        <v>280812.21730000002</v>
      </c>
      <c r="M110" s="14">
        <v>9425.4134950000007</v>
      </c>
      <c r="N110" s="14">
        <v>0</v>
      </c>
      <c r="O110" s="14">
        <v>8739.9664240000002</v>
      </c>
      <c r="P110" s="14">
        <v>21117.680100000001</v>
      </c>
      <c r="Q110" s="14">
        <v>3797.0858290000001</v>
      </c>
      <c r="R110" s="14">
        <v>312.97053670000003</v>
      </c>
      <c r="S110" s="14">
        <v>64810.333120000003</v>
      </c>
      <c r="T110" s="14">
        <v>39551.72219</v>
      </c>
      <c r="U110" s="14">
        <v>3647.2682410000002</v>
      </c>
      <c r="V110" s="14">
        <v>0</v>
      </c>
      <c r="W110" s="14">
        <v>48920.933349999999</v>
      </c>
      <c r="X110" s="14">
        <v>0</v>
      </c>
      <c r="Y110" s="14">
        <v>0</v>
      </c>
      <c r="Z110" s="14">
        <v>8487.2411609999999</v>
      </c>
      <c r="AA110" s="14">
        <v>3054.4909830000001</v>
      </c>
      <c r="AB110" s="14">
        <v>1140</v>
      </c>
      <c r="AC110" s="14">
        <f t="array" ref="AC110">MEDIAN(IF(H110:R110&lt;&gt;0,H110:R110))</f>
        <v>9082.6899594999995</v>
      </c>
      <c r="AD110" s="14">
        <f t="array" ref="AD110">MEDIAN(IF(S110:AA110&lt;&gt;0,S110:AA110))</f>
        <v>24019.481675499999</v>
      </c>
      <c r="AE110" s="14">
        <f t="shared" si="3"/>
        <v>2.6445339192027499</v>
      </c>
      <c r="AF110">
        <f t="array" ref="AF110">TTEST(IF(H110:R110&lt;&gt;0,H110:R110),IF(S110:AA110&lt;&gt;0,S110:AA110),2,3)</f>
        <v>0.70341530784923822</v>
      </c>
      <c r="AG110">
        <f t="array" ref="AG110">MEDIAN(IF(H110:L110&lt;&gt;0,H110:L110))</f>
        <v>12694</v>
      </c>
      <c r="AH110">
        <f t="array" ref="AH110">MEDIAN(IF(M110:R110&lt;&gt;0,M110:R110))</f>
        <v>8739.9664240000002</v>
      </c>
      <c r="AI110">
        <f>AG110/AH110</f>
        <v>1.4524083256363778</v>
      </c>
    </row>
    <row r="111" spans="1:35" x14ac:dyDescent="0.2">
      <c r="A111" s="2" t="s">
        <v>107</v>
      </c>
      <c r="B111" s="2">
        <v>57865</v>
      </c>
      <c r="C111" s="5">
        <v>21797</v>
      </c>
      <c r="D111" s="5">
        <f t="shared" si="2"/>
        <v>1261283405</v>
      </c>
      <c r="E111" s="5">
        <v>21201</v>
      </c>
      <c r="F111" s="5">
        <v>53</v>
      </c>
      <c r="G111" s="2">
        <v>57865</v>
      </c>
      <c r="H111" s="14">
        <v>2456</v>
      </c>
      <c r="I111" s="14">
        <v>22128</v>
      </c>
      <c r="J111" s="14">
        <v>30911.297620000001</v>
      </c>
      <c r="K111" s="14">
        <v>16873.259999999998</v>
      </c>
      <c r="L111" s="14">
        <v>26287.939249999999</v>
      </c>
      <c r="M111" s="14">
        <v>16986.192040000002</v>
      </c>
      <c r="N111" s="14">
        <v>41955.94111</v>
      </c>
      <c r="O111" s="14">
        <v>33899.302490000002</v>
      </c>
      <c r="P111" s="14">
        <v>32268.624500000002</v>
      </c>
      <c r="Q111" s="14">
        <v>21200.592919999999</v>
      </c>
      <c r="R111" s="14">
        <v>13696.4105</v>
      </c>
      <c r="S111" s="14">
        <v>0</v>
      </c>
      <c r="T111" s="14">
        <v>0</v>
      </c>
      <c r="U111" s="14">
        <v>3890.9582169999999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20800</v>
      </c>
      <c r="AC111" s="14">
        <f t="array" ref="AC111">MEDIAN(IF(H111:R111&lt;&gt;0,H111:R111))</f>
        <v>22128</v>
      </c>
      <c r="AD111" s="14">
        <f t="array" ref="AD111">MEDIAN(IF(S111:AA111&lt;&gt;0,S111:AA111))</f>
        <v>3890.9582169999999</v>
      </c>
      <c r="AE111" s="14">
        <f t="shared" si="3"/>
        <v>0.17583867575018075</v>
      </c>
      <c r="AF111" t="e">
        <f t="array" ref="AF111">TTEST(IF(H111:R111&lt;&gt;0,H111:R111),IF(S111:AA111&lt;&gt;0,S111:AA111),2,3)</f>
        <v>#DIV/0!</v>
      </c>
      <c r="AG111">
        <f t="array" ref="AG111">MEDIAN(IF(H111:L111&lt;&gt;0,H111:L111))</f>
        <v>22128</v>
      </c>
      <c r="AH111">
        <f t="array" ref="AH111">MEDIAN(IF(M111:R111&lt;&gt;0,M111:R111))</f>
        <v>26734.60871</v>
      </c>
      <c r="AI111">
        <f>AG111/AH111</f>
        <v>0.82769118635811889</v>
      </c>
    </row>
    <row r="112" spans="1:35" x14ac:dyDescent="0.2">
      <c r="A112" s="2" t="s">
        <v>108</v>
      </c>
      <c r="B112" s="2">
        <v>43415</v>
      </c>
      <c r="C112" s="5">
        <v>28856</v>
      </c>
      <c r="D112" s="5">
        <f t="shared" si="2"/>
        <v>1252783240</v>
      </c>
      <c r="E112" s="5">
        <v>25177</v>
      </c>
      <c r="F112" s="5">
        <v>63</v>
      </c>
      <c r="G112" s="2">
        <v>43415</v>
      </c>
      <c r="H112" s="14">
        <v>6559</v>
      </c>
      <c r="I112" s="14">
        <v>53616</v>
      </c>
      <c r="J112" s="14">
        <v>42646.493150000002</v>
      </c>
      <c r="K112" s="14">
        <v>31504.883549999999</v>
      </c>
      <c r="L112" s="14">
        <v>88495.43118</v>
      </c>
      <c r="M112" s="14">
        <v>30910.568009999999</v>
      </c>
      <c r="N112" s="14">
        <v>29703.116379999999</v>
      </c>
      <c r="O112" s="14">
        <v>26508.038100000002</v>
      </c>
      <c r="P112" s="14">
        <v>17136.581839999999</v>
      </c>
      <c r="Q112" s="14">
        <v>23846.213319999999</v>
      </c>
      <c r="R112" s="14">
        <v>30516.304690000001</v>
      </c>
      <c r="S112" s="14">
        <v>41092.180919999999</v>
      </c>
      <c r="T112" s="14">
        <v>18749.902839999999</v>
      </c>
      <c r="U112" s="14">
        <v>13255.612569999999</v>
      </c>
      <c r="V112" s="14">
        <v>17342.523740000001</v>
      </c>
      <c r="W112" s="14">
        <v>37155.922870000002</v>
      </c>
      <c r="X112" s="14">
        <v>0</v>
      </c>
      <c r="Y112" s="14">
        <v>15395.179959999999</v>
      </c>
      <c r="Z112" s="14">
        <v>22486.461869999999</v>
      </c>
      <c r="AA112" s="14">
        <v>14301.17546</v>
      </c>
      <c r="AB112" s="14">
        <v>15900</v>
      </c>
      <c r="AC112" s="14">
        <f t="array" ref="AC112">MEDIAN(IF(H112:R112&lt;&gt;0,H112:R112))</f>
        <v>30516.304690000001</v>
      </c>
      <c r="AD112" s="14">
        <f t="array" ref="AD112">MEDIAN(IF(S112:AA112&lt;&gt;0,S112:AA112))</f>
        <v>18046.21329</v>
      </c>
      <c r="AE112" s="14">
        <f t="shared" si="3"/>
        <v>0.59136299343326548</v>
      </c>
      <c r="AF112">
        <f t="array" ref="AF112">TTEST(IF(H112:R112&lt;&gt;0,H112:R112),IF(S112:AA112&lt;&gt;0,S112:AA112),2,3)</f>
        <v>0.12564894160059842</v>
      </c>
      <c r="AG112">
        <f t="array" ref="AG112">MEDIAN(IF(H112:L112&lt;&gt;0,H112:L112))</f>
        <v>42646.493150000002</v>
      </c>
      <c r="AH112">
        <f t="array" ref="AH112">MEDIAN(IF(M112:R112&lt;&gt;0,M112:R112))</f>
        <v>28105.577239999999</v>
      </c>
      <c r="AI112">
        <f>AG112/AH112</f>
        <v>1.5173676308382416</v>
      </c>
    </row>
    <row r="113" spans="1:35" x14ac:dyDescent="0.2">
      <c r="A113" s="2" t="s">
        <v>109</v>
      </c>
      <c r="B113" s="2">
        <v>87530</v>
      </c>
      <c r="C113" s="5">
        <v>14111</v>
      </c>
      <c r="D113" s="5">
        <f t="shared" si="2"/>
        <v>1235135830</v>
      </c>
      <c r="E113" s="5">
        <v>9429</v>
      </c>
      <c r="F113" s="5">
        <v>63</v>
      </c>
      <c r="G113" s="2">
        <v>87530</v>
      </c>
      <c r="H113" s="14">
        <v>0</v>
      </c>
      <c r="I113" s="14">
        <v>15116</v>
      </c>
      <c r="J113" s="14">
        <v>13881.03406</v>
      </c>
      <c r="K113" s="14">
        <v>8678.682573</v>
      </c>
      <c r="L113" s="14">
        <v>8529.8614660000003</v>
      </c>
      <c r="M113" s="14">
        <v>22139.60758</v>
      </c>
      <c r="N113" s="14">
        <v>33374.610240000002</v>
      </c>
      <c r="O113" s="14">
        <v>32791.343889999996</v>
      </c>
      <c r="P113" s="14">
        <v>23101.871579999999</v>
      </c>
      <c r="Q113" s="14">
        <v>8348.3582700000006</v>
      </c>
      <c r="R113" s="14">
        <v>18449.071759999999</v>
      </c>
      <c r="S113" s="14">
        <v>8157.4583750000002</v>
      </c>
      <c r="T113" s="14">
        <v>9210.0706850000006</v>
      </c>
      <c r="U113" s="14">
        <v>4610.3372099999997</v>
      </c>
      <c r="V113" s="14">
        <v>6805.5256259999996</v>
      </c>
      <c r="W113" s="14">
        <v>10051.11023</v>
      </c>
      <c r="X113" s="14">
        <v>0</v>
      </c>
      <c r="Y113" s="14">
        <v>9429.3023360000007</v>
      </c>
      <c r="Z113" s="14">
        <v>7139.1723979999997</v>
      </c>
      <c r="AA113" s="14">
        <v>5287.3880630000003</v>
      </c>
      <c r="AB113" s="14">
        <v>23000</v>
      </c>
      <c r="AC113" s="14">
        <f t="array" ref="AC113">MEDIAN(IF(H113:R113&lt;&gt;0,H113:R113))</f>
        <v>16782.535879999999</v>
      </c>
      <c r="AD113" s="14">
        <f t="array" ref="AD113">MEDIAN(IF(S113:AA113&lt;&gt;0,S113:AA113))</f>
        <v>7648.3153865000004</v>
      </c>
      <c r="AE113" s="14">
        <f t="shared" si="3"/>
        <v>0.45573061432358458</v>
      </c>
      <c r="AF113">
        <f t="array" ref="AF113">TTEST(IF(H113:R113&lt;&gt;0,H113:R113),IF(S113:AA113&lt;&gt;0,S113:AA113),2,3)</f>
        <v>5.1696969526566737E-3</v>
      </c>
      <c r="AG113">
        <f t="array" ref="AG113">MEDIAN(IF(H113:L113&lt;&gt;0,H113:L113))</f>
        <v>11279.8583165</v>
      </c>
      <c r="AH113">
        <f t="array" ref="AH113">MEDIAN(IF(M113:R113&lt;&gt;0,M113:R113))</f>
        <v>22620.739580000001</v>
      </c>
      <c r="AI113">
        <f>AG113/AH113</f>
        <v>0.49865117259353547</v>
      </c>
    </row>
    <row r="114" spans="1:35" x14ac:dyDescent="0.2">
      <c r="A114" s="2" t="s">
        <v>110</v>
      </c>
      <c r="B114" s="2">
        <v>85027</v>
      </c>
      <c r="C114" s="5">
        <v>14442</v>
      </c>
      <c r="D114" s="5">
        <f t="shared" si="2"/>
        <v>1227959934</v>
      </c>
      <c r="E114" s="5">
        <v>13923</v>
      </c>
      <c r="F114" s="5">
        <v>29</v>
      </c>
      <c r="G114" s="2">
        <v>85027</v>
      </c>
      <c r="H114" s="14">
        <v>0</v>
      </c>
      <c r="I114" s="14">
        <v>9063</v>
      </c>
      <c r="J114" s="14">
        <v>13281.1379</v>
      </c>
      <c r="K114" s="14">
        <v>0</v>
      </c>
      <c r="L114" s="14">
        <v>6899.2756479999998</v>
      </c>
      <c r="M114" s="14">
        <v>17674.518779999999</v>
      </c>
      <c r="N114" s="14">
        <v>20077.963759999999</v>
      </c>
      <c r="O114" s="14">
        <v>18942.621299999999</v>
      </c>
      <c r="P114" s="14">
        <v>13151.63039</v>
      </c>
      <c r="Q114" s="14">
        <v>7425.8858330000003</v>
      </c>
      <c r="R114" s="14">
        <v>19659.020189999999</v>
      </c>
      <c r="S114" s="14">
        <v>12530.57043</v>
      </c>
      <c r="T114" s="14">
        <v>15263.70852</v>
      </c>
      <c r="U114" s="14">
        <v>13815.58207</v>
      </c>
      <c r="V114" s="14">
        <v>14030.11119</v>
      </c>
      <c r="W114" s="14">
        <v>12568.129489999999</v>
      </c>
      <c r="X114" s="14">
        <v>0</v>
      </c>
      <c r="Y114" s="14">
        <v>20786.858</v>
      </c>
      <c r="Z114" s="14">
        <v>17485.23358</v>
      </c>
      <c r="AA114" s="14">
        <v>12699.65943</v>
      </c>
      <c r="AB114" s="14">
        <v>14600</v>
      </c>
      <c r="AC114" s="14">
        <f t="array" ref="AC114">MEDIAN(IF(H114:R114&lt;&gt;0,H114:R114))</f>
        <v>13281.1379</v>
      </c>
      <c r="AD114" s="14">
        <f t="array" ref="AD114">MEDIAN(IF(S114:AA114&lt;&gt;0,S114:AA114))</f>
        <v>13922.84663</v>
      </c>
      <c r="AE114" s="14">
        <f t="shared" si="3"/>
        <v>1.0483173004325179</v>
      </c>
      <c r="AF114">
        <f t="array" ref="AF114">TTEST(IF(H114:R114&lt;&gt;0,H114:R114),IF(S114:AA114&lt;&gt;0,S114:AA114),2,3)</f>
        <v>0.67552528237692011</v>
      </c>
      <c r="AG114">
        <f t="array" ref="AG114">MEDIAN(IF(H114:L114&lt;&gt;0,H114:L114))</f>
        <v>9063</v>
      </c>
      <c r="AH114">
        <f t="array" ref="AH114">MEDIAN(IF(M114:R114&lt;&gt;0,M114:R114))</f>
        <v>18308.570039999999</v>
      </c>
      <c r="AI114">
        <f>AG114/AH114</f>
        <v>0.49501408248702317</v>
      </c>
    </row>
    <row r="115" spans="1:35" x14ac:dyDescent="0.2">
      <c r="A115" s="2" t="s">
        <v>111</v>
      </c>
      <c r="B115" s="2">
        <v>57603</v>
      </c>
      <c r="C115" s="5">
        <v>21094</v>
      </c>
      <c r="D115" s="5">
        <f t="shared" si="2"/>
        <v>1215077682</v>
      </c>
      <c r="E115" s="5">
        <v>20420</v>
      </c>
      <c r="F115" s="5">
        <v>71</v>
      </c>
      <c r="G115" s="2">
        <v>57603</v>
      </c>
      <c r="H115" s="14">
        <v>0</v>
      </c>
      <c r="I115" s="14">
        <v>8296</v>
      </c>
      <c r="J115" s="14">
        <v>16465.792560000002</v>
      </c>
      <c r="K115" s="14">
        <v>20420.01727</v>
      </c>
      <c r="L115" s="14">
        <v>63034.99209</v>
      </c>
      <c r="M115" s="14">
        <v>13315.56731</v>
      </c>
      <c r="N115" s="14">
        <v>21614.443480000002</v>
      </c>
      <c r="O115" s="14">
        <v>20459.092850000001</v>
      </c>
      <c r="P115" s="14">
        <v>18931.158780000002</v>
      </c>
      <c r="Q115" s="14">
        <v>20548.987799999999</v>
      </c>
      <c r="R115" s="14">
        <v>23421.652849999999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5530</v>
      </c>
      <c r="AC115" s="14">
        <f t="array" ref="AC115">MEDIAN(IF(H115:R115&lt;&gt;0,H115:R115))</f>
        <v>20439.555059999999</v>
      </c>
      <c r="AD115" s="14" t="e">
        <f t="array" ref="AD115">MEDIAN(IF(S115:AA115&lt;&gt;0,S115:AA115))</f>
        <v>#NUM!</v>
      </c>
      <c r="AE115" s="14" t="e">
        <f t="shared" si="3"/>
        <v>#NUM!</v>
      </c>
      <c r="AF115" t="e">
        <f t="array" ref="AF115">TTEST(IF(H115:R115&lt;&gt;0,H115:R115),IF(S115:AA115&lt;&gt;0,S115:AA115),2,3)</f>
        <v>#DIV/0!</v>
      </c>
      <c r="AG115">
        <f t="array" ref="AG115">MEDIAN(IF(H115:L115&lt;&gt;0,H115:L115))</f>
        <v>18442.904914999999</v>
      </c>
      <c r="AH115">
        <f t="array" ref="AH115">MEDIAN(IF(M115:R115&lt;&gt;0,M115:R115))</f>
        <v>20504.040325000002</v>
      </c>
      <c r="AI115">
        <f>AG115/AH115</f>
        <v>0.89947662132292439</v>
      </c>
    </row>
    <row r="116" spans="1:35" x14ac:dyDescent="0.2">
      <c r="A116" s="2" t="s">
        <v>112</v>
      </c>
      <c r="B116" s="2">
        <v>118834</v>
      </c>
      <c r="C116" s="5">
        <v>10205</v>
      </c>
      <c r="D116" s="5">
        <f t="shared" si="2"/>
        <v>1212700970</v>
      </c>
      <c r="E116" s="5">
        <v>9965</v>
      </c>
      <c r="F116" s="5">
        <v>55</v>
      </c>
      <c r="G116" s="2">
        <v>118834</v>
      </c>
      <c r="H116" s="14">
        <v>0</v>
      </c>
      <c r="I116" s="14">
        <v>7002</v>
      </c>
      <c r="J116" s="14">
        <v>2649.255193</v>
      </c>
      <c r="K116" s="14">
        <v>0</v>
      </c>
      <c r="L116" s="14">
        <v>2895.185872</v>
      </c>
      <c r="M116" s="14">
        <v>11178.205180000001</v>
      </c>
      <c r="N116" s="14">
        <v>10310.39695</v>
      </c>
      <c r="O116" s="14">
        <v>15394.74977</v>
      </c>
      <c r="P116" s="14">
        <v>9618.6509900000001</v>
      </c>
      <c r="Q116" s="14">
        <v>13030.538049999999</v>
      </c>
      <c r="R116" s="14">
        <v>5052.359254</v>
      </c>
      <c r="S116" s="14">
        <v>5894.9769539999998</v>
      </c>
      <c r="T116" s="14">
        <v>7151.8481169999995</v>
      </c>
      <c r="U116" s="14">
        <v>6807.1463080000003</v>
      </c>
      <c r="V116" s="14">
        <v>21752.359329999999</v>
      </c>
      <c r="W116" s="14">
        <v>3949.713162</v>
      </c>
      <c r="X116" s="14">
        <v>0</v>
      </c>
      <c r="Y116" s="14">
        <v>10910.608200000001</v>
      </c>
      <c r="Z116" s="14">
        <v>17416.985619999999</v>
      </c>
      <c r="AA116" s="14">
        <v>19181.045160000001</v>
      </c>
      <c r="AB116" s="14">
        <v>13500</v>
      </c>
      <c r="AC116" s="14">
        <f t="array" ref="AC116">MEDIAN(IF(H116:R116&lt;&gt;0,H116:R116))</f>
        <v>9618.6509900000001</v>
      </c>
      <c r="AD116" s="14">
        <f t="array" ref="AD116">MEDIAN(IF(S116:AA116&lt;&gt;0,S116:AA116))</f>
        <v>9031.2281585000001</v>
      </c>
      <c r="AE116" s="14">
        <f t="shared" si="3"/>
        <v>0.93892877160105792</v>
      </c>
      <c r="AF116">
        <f t="array" ref="AF116">TTEST(IF(H116:R116&lt;&gt;0,H116:R116),IF(S116:AA116&lt;&gt;0,S116:AA116),2,3)</f>
        <v>0.30288762440782752</v>
      </c>
      <c r="AG116">
        <f t="array" ref="AG116">MEDIAN(IF(H116:L116&lt;&gt;0,H116:L116))</f>
        <v>2895.185872</v>
      </c>
      <c r="AH116">
        <f t="array" ref="AH116">MEDIAN(IF(M116:R116&lt;&gt;0,M116:R116))</f>
        <v>10744.301065</v>
      </c>
      <c r="AI116">
        <f>AG116/AH116</f>
        <v>0.26946246707765725</v>
      </c>
    </row>
    <row r="117" spans="1:35" x14ac:dyDescent="0.2">
      <c r="A117" s="2" t="s">
        <v>113</v>
      </c>
      <c r="B117" s="2">
        <v>65576</v>
      </c>
      <c r="C117" s="5">
        <v>18301</v>
      </c>
      <c r="D117" s="5">
        <f t="shared" si="2"/>
        <v>1200106376</v>
      </c>
      <c r="E117" s="5">
        <v>19342</v>
      </c>
      <c r="F117" s="5">
        <v>50</v>
      </c>
      <c r="G117" s="2">
        <v>65576</v>
      </c>
      <c r="H117" s="14">
        <v>6708</v>
      </c>
      <c r="I117" s="14">
        <v>24595</v>
      </c>
      <c r="J117" s="14">
        <v>30790.842909999999</v>
      </c>
      <c r="K117" s="14">
        <v>0</v>
      </c>
      <c r="L117" s="14">
        <v>9105.8865829999995</v>
      </c>
      <c r="M117" s="14">
        <v>22763.54682</v>
      </c>
      <c r="N117" s="14">
        <v>26921.624339999998</v>
      </c>
      <c r="O117" s="14">
        <v>34629.254610000004</v>
      </c>
      <c r="P117" s="14">
        <v>15029.3372</v>
      </c>
      <c r="Q117" s="14">
        <v>28490.657859999999</v>
      </c>
      <c r="R117" s="14">
        <v>22415.40782</v>
      </c>
      <c r="S117" s="14">
        <v>9449.9068459999999</v>
      </c>
      <c r="T117" s="14">
        <v>0</v>
      </c>
      <c r="U117" s="14">
        <v>10665.559289999999</v>
      </c>
      <c r="V117" s="14">
        <v>11022.65141</v>
      </c>
      <c r="W117" s="14">
        <v>14614.78096</v>
      </c>
      <c r="X117" s="14">
        <v>0</v>
      </c>
      <c r="Y117" s="14">
        <v>17730.576130000001</v>
      </c>
      <c r="Z117" s="14">
        <v>20954.071019999999</v>
      </c>
      <c r="AA117" s="14">
        <v>22931.734240000002</v>
      </c>
      <c r="AB117" s="14">
        <v>606</v>
      </c>
      <c r="AC117" s="14">
        <f t="array" ref="AC117">MEDIAN(IF(H117:R117&lt;&gt;0,H117:R117))</f>
        <v>23679.273410000002</v>
      </c>
      <c r="AD117" s="14">
        <f t="array" ref="AD117">MEDIAN(IF(S117:AA117&lt;&gt;0,S117:AA117))</f>
        <v>14614.78096</v>
      </c>
      <c r="AE117" s="14">
        <f t="shared" si="3"/>
        <v>0.61719718789293709</v>
      </c>
      <c r="AF117">
        <f t="array" ref="AF117">TTEST(IF(H117:R117&lt;&gt;0,H117:R117),IF(S117:AA117&lt;&gt;0,S117:AA117),2,3)</f>
        <v>7.3795275592578063E-2</v>
      </c>
      <c r="AG117">
        <f t="array" ref="AG117">MEDIAN(IF(H117:L117&lt;&gt;0,H117:L117))</f>
        <v>16850.4432915</v>
      </c>
      <c r="AH117">
        <f t="array" ref="AH117">MEDIAN(IF(M117:R117&lt;&gt;0,M117:R117))</f>
        <v>24842.585579999999</v>
      </c>
      <c r="AI117">
        <f>AG117/AH117</f>
        <v>0.6782886280993945</v>
      </c>
    </row>
    <row r="118" spans="1:35" x14ac:dyDescent="0.2">
      <c r="A118" s="2" t="s">
        <v>114</v>
      </c>
      <c r="B118" s="2">
        <v>61068</v>
      </c>
      <c r="C118" s="5">
        <v>19263</v>
      </c>
      <c r="D118" s="5">
        <f t="shared" si="2"/>
        <v>1176352884</v>
      </c>
      <c r="E118" s="5">
        <v>16055</v>
      </c>
      <c r="F118" s="5">
        <v>62</v>
      </c>
      <c r="G118" s="2">
        <v>61068</v>
      </c>
      <c r="H118" s="14">
        <v>17707</v>
      </c>
      <c r="I118" s="14">
        <v>26273</v>
      </c>
      <c r="J118" s="14">
        <v>15020.90634</v>
      </c>
      <c r="K118" s="14">
        <v>6418.1160550000004</v>
      </c>
      <c r="L118" s="14">
        <v>53128.486700000001</v>
      </c>
      <c r="M118" s="14">
        <v>21730.482800000002</v>
      </c>
      <c r="N118" s="14">
        <v>19052.17281</v>
      </c>
      <c r="O118" s="14">
        <v>20142.343939999999</v>
      </c>
      <c r="P118" s="14">
        <v>19666.497439999999</v>
      </c>
      <c r="Q118" s="14">
        <v>7725.4870819999996</v>
      </c>
      <c r="R118" s="14">
        <v>17089.105029999999</v>
      </c>
      <c r="S118" s="14">
        <v>34288.150800000003</v>
      </c>
      <c r="T118" s="14">
        <v>12581.6973</v>
      </c>
      <c r="U118" s="14">
        <v>14540.93211</v>
      </c>
      <c r="V118" s="14">
        <v>10185.73122</v>
      </c>
      <c r="W118" s="14">
        <v>43644.1031</v>
      </c>
      <c r="X118" s="14">
        <v>0</v>
      </c>
      <c r="Y118" s="14">
        <v>10666.93491</v>
      </c>
      <c r="Z118" s="14">
        <v>12237.67851</v>
      </c>
      <c r="AA118" s="14">
        <v>11364.81979</v>
      </c>
      <c r="AB118" s="14">
        <v>11800</v>
      </c>
      <c r="AC118" s="14">
        <f t="array" ref="AC118">MEDIAN(IF(H118:R118&lt;&gt;0,H118:R118))</f>
        <v>19052.17281</v>
      </c>
      <c r="AD118" s="14">
        <f t="array" ref="AD118">MEDIAN(IF(S118:AA118&lt;&gt;0,S118:AA118))</f>
        <v>12409.687904999999</v>
      </c>
      <c r="AE118" s="14">
        <f t="shared" si="3"/>
        <v>0.65135289443136213</v>
      </c>
      <c r="AF118">
        <f t="array" ref="AF118">TTEST(IF(H118:R118&lt;&gt;0,H118:R118),IF(S118:AA118&lt;&gt;0,S118:AA118),2,3)</f>
        <v>0.77949958776300021</v>
      </c>
      <c r="AG118">
        <f t="array" ref="AG118">MEDIAN(IF(H118:L118&lt;&gt;0,H118:L118))</f>
        <v>17707</v>
      </c>
      <c r="AH118">
        <f t="array" ref="AH118">MEDIAN(IF(M118:R118&lt;&gt;0,M118:R118))</f>
        <v>19359.335124999998</v>
      </c>
      <c r="AI118">
        <f>AG118/AH118</f>
        <v>0.91464918013293606</v>
      </c>
    </row>
    <row r="119" spans="1:35" x14ac:dyDescent="0.2">
      <c r="A119" s="2" t="s">
        <v>115</v>
      </c>
      <c r="B119" s="2">
        <v>62206</v>
      </c>
      <c r="C119" s="5">
        <v>18838</v>
      </c>
      <c r="D119" s="5">
        <f t="shared" si="2"/>
        <v>1171836628</v>
      </c>
      <c r="E119" s="5">
        <v>19765</v>
      </c>
      <c r="F119" s="5">
        <v>45</v>
      </c>
      <c r="G119" s="2">
        <v>62206</v>
      </c>
      <c r="H119" s="14">
        <v>0</v>
      </c>
      <c r="I119" s="14">
        <v>28925</v>
      </c>
      <c r="J119" s="14">
        <v>24491.57332</v>
      </c>
      <c r="K119" s="14">
        <v>0</v>
      </c>
      <c r="L119" s="14">
        <v>17043.997670000001</v>
      </c>
      <c r="M119" s="14">
        <v>26347.30557</v>
      </c>
      <c r="N119" s="14">
        <v>29873.377479999999</v>
      </c>
      <c r="O119" s="14">
        <v>35375.326569999997</v>
      </c>
      <c r="P119" s="14">
        <v>21704.648659999999</v>
      </c>
      <c r="Q119" s="14">
        <v>15753.803749999999</v>
      </c>
      <c r="R119" s="14">
        <v>20217.776310000001</v>
      </c>
      <c r="S119" s="14">
        <v>6721.7407569999996</v>
      </c>
      <c r="T119" s="14">
        <v>9231.3930949999994</v>
      </c>
      <c r="U119" s="14">
        <v>8644.7997259999993</v>
      </c>
      <c r="V119" s="14">
        <v>15737.824430000001</v>
      </c>
      <c r="W119" s="14">
        <v>6630.8482620000004</v>
      </c>
      <c r="X119" s="14">
        <v>0</v>
      </c>
      <c r="Y119" s="14">
        <v>9261.1411540000008</v>
      </c>
      <c r="Z119" s="14">
        <v>19776.09576</v>
      </c>
      <c r="AA119" s="14">
        <v>19754.1018</v>
      </c>
      <c r="AB119" s="14">
        <v>23600</v>
      </c>
      <c r="AC119" s="14">
        <f t="array" ref="AC119">MEDIAN(IF(H119:R119&lt;&gt;0,H119:R119))</f>
        <v>24491.57332</v>
      </c>
      <c r="AD119" s="14">
        <f t="array" ref="AD119">MEDIAN(IF(S119:AA119&lt;&gt;0,S119:AA119))</f>
        <v>9246.2671245000001</v>
      </c>
      <c r="AE119" s="14">
        <f t="shared" si="3"/>
        <v>0.37752850760916329</v>
      </c>
      <c r="AF119">
        <f t="array" ref="AF119">TTEST(IF(H119:R119&lt;&gt;0,H119:R119),IF(S119:AA119&lt;&gt;0,S119:AA119),2,3)</f>
        <v>6.5533127699266339E-4</v>
      </c>
      <c r="AG119">
        <f t="array" ref="AG119">MEDIAN(IF(H119:L119&lt;&gt;0,H119:L119))</f>
        <v>24491.57332</v>
      </c>
      <c r="AH119">
        <f t="array" ref="AH119">MEDIAN(IF(M119:R119&lt;&gt;0,M119:R119))</f>
        <v>24025.977115000002</v>
      </c>
      <c r="AI119">
        <f>AG119/AH119</f>
        <v>1.0193788665814267</v>
      </c>
    </row>
    <row r="120" spans="1:35" x14ac:dyDescent="0.2">
      <c r="A120" s="2" t="s">
        <v>116</v>
      </c>
      <c r="B120" s="2">
        <v>48522</v>
      </c>
      <c r="C120" s="5">
        <v>23913</v>
      </c>
      <c r="D120" s="5">
        <f t="shared" si="2"/>
        <v>1160306586</v>
      </c>
      <c r="E120" s="5">
        <v>24565</v>
      </c>
      <c r="F120" s="5">
        <v>40</v>
      </c>
      <c r="G120" s="2">
        <v>48522</v>
      </c>
      <c r="H120" s="14">
        <v>9321</v>
      </c>
      <c r="I120" s="14">
        <v>10097</v>
      </c>
      <c r="J120" s="14">
        <v>17805.399280000001</v>
      </c>
      <c r="K120" s="14">
        <v>16040.21897</v>
      </c>
      <c r="L120" s="14">
        <v>0</v>
      </c>
      <c r="M120" s="14">
        <v>21110.702959999999</v>
      </c>
      <c r="N120" s="14">
        <v>27607.145540000001</v>
      </c>
      <c r="O120" s="14">
        <v>24565.145059999999</v>
      </c>
      <c r="P120" s="14">
        <v>17075.453870000001</v>
      </c>
      <c r="Q120" s="14">
        <v>9895.2275989999998</v>
      </c>
      <c r="R120" s="14">
        <v>24971.517739999999</v>
      </c>
      <c r="S120" s="14">
        <v>31182.539079999999</v>
      </c>
      <c r="T120" s="14">
        <v>32631.760190000001</v>
      </c>
      <c r="U120" s="14">
        <v>19777.35182</v>
      </c>
      <c r="V120" s="14">
        <v>25743.730579999999</v>
      </c>
      <c r="W120" s="14">
        <v>30720.179359999998</v>
      </c>
      <c r="X120" s="14">
        <v>0</v>
      </c>
      <c r="Y120" s="14">
        <v>36851.876380000002</v>
      </c>
      <c r="Z120" s="14">
        <v>28853.328659999999</v>
      </c>
      <c r="AA120" s="14">
        <v>46098.769740000003</v>
      </c>
      <c r="AB120" s="14">
        <v>24000</v>
      </c>
      <c r="AC120" s="14">
        <f t="array" ref="AC120">MEDIAN(IF(H120:R120&lt;&gt;0,H120:R120))</f>
        <v>17440.426575000001</v>
      </c>
      <c r="AD120" s="14">
        <f t="array" ref="AD120">MEDIAN(IF(S120:AA120&lt;&gt;0,S120:AA120))</f>
        <v>30951.359219999998</v>
      </c>
      <c r="AE120" s="14">
        <f t="shared" si="3"/>
        <v>1.7746904920529443</v>
      </c>
      <c r="AF120">
        <f t="array" ref="AF120">TTEST(IF(H120:R120&lt;&gt;0,H120:R120),IF(S120:AA120&lt;&gt;0,S120:AA120),2,3)</f>
        <v>1.4961961243187885E-3</v>
      </c>
      <c r="AG120">
        <f t="array" ref="AG120">MEDIAN(IF(H120:L120&lt;&gt;0,H120:L120))</f>
        <v>13068.609485000001</v>
      </c>
      <c r="AH120">
        <f t="array" ref="AH120">MEDIAN(IF(M120:R120&lt;&gt;0,M120:R120))</f>
        <v>22837.924009999999</v>
      </c>
      <c r="AI120">
        <f>AG120/AH120</f>
        <v>0.57223281237286161</v>
      </c>
    </row>
    <row r="121" spans="1:35" x14ac:dyDescent="0.2">
      <c r="A121" s="2" t="s">
        <v>117</v>
      </c>
      <c r="B121" s="2">
        <v>42826</v>
      </c>
      <c r="C121" s="5">
        <v>26840</v>
      </c>
      <c r="D121" s="5">
        <f t="shared" si="2"/>
        <v>1149449840</v>
      </c>
      <c r="E121" s="5">
        <v>4541</v>
      </c>
      <c r="F121" s="5">
        <v>186</v>
      </c>
      <c r="G121" s="2">
        <v>42826</v>
      </c>
      <c r="H121" s="14">
        <v>0</v>
      </c>
      <c r="I121" s="14">
        <v>0</v>
      </c>
      <c r="J121" s="14">
        <v>156086.02280000001</v>
      </c>
      <c r="K121" s="14">
        <v>0</v>
      </c>
      <c r="L121" s="14">
        <v>0</v>
      </c>
      <c r="M121" s="14">
        <v>0</v>
      </c>
      <c r="N121" s="14">
        <v>0</v>
      </c>
      <c r="O121" s="14">
        <v>70791.368719999999</v>
      </c>
      <c r="P121" s="14">
        <v>10434.77637</v>
      </c>
      <c r="Q121" s="14">
        <v>0</v>
      </c>
      <c r="R121" s="14">
        <v>0</v>
      </c>
      <c r="S121" s="14">
        <v>2825.189824</v>
      </c>
      <c r="T121" s="14">
        <v>3997.251792</v>
      </c>
      <c r="U121" s="14">
        <v>3653.7909890000001</v>
      </c>
      <c r="V121" s="14">
        <v>5084.0590480000001</v>
      </c>
      <c r="W121" s="14">
        <v>2746.6853660000002</v>
      </c>
      <c r="X121" s="14">
        <v>0</v>
      </c>
      <c r="Y121" s="14">
        <v>0</v>
      </c>
      <c r="Z121" s="14">
        <v>8846.5699590000004</v>
      </c>
      <c r="AA121" s="14">
        <v>3930.6017459999998</v>
      </c>
      <c r="AB121" s="14">
        <v>0</v>
      </c>
      <c r="AC121" s="14">
        <f t="array" ref="AC121">MEDIAN(IF(H121:R121&lt;&gt;0,H121:R121))</f>
        <v>70791.368719999999</v>
      </c>
      <c r="AD121" s="14">
        <f t="array" ref="AD121">MEDIAN(IF(S121:AA121&lt;&gt;0,S121:AA121))</f>
        <v>3930.6017459999998</v>
      </c>
      <c r="AE121" s="14">
        <f t="shared" si="3"/>
        <v>5.5523742753818592E-2</v>
      </c>
      <c r="AF121">
        <f t="array" ref="AF121">TTEST(IF(H121:R121&lt;&gt;0,H121:R121),IF(S121:AA121&lt;&gt;0,S121:AA121),2,3)</f>
        <v>0.21920326050628275</v>
      </c>
      <c r="AG121">
        <f t="array" ref="AG121">MEDIAN(IF(H121:L121&lt;&gt;0,H121:L121))</f>
        <v>156086.02280000001</v>
      </c>
      <c r="AH121">
        <f t="array" ref="AH121">MEDIAN(IF(M121:R121&lt;&gt;0,M121:R121))</f>
        <v>40613.072545000003</v>
      </c>
      <c r="AI121">
        <f>AG121/AH121</f>
        <v>3.8432458570341836</v>
      </c>
    </row>
    <row r="122" spans="1:35" x14ac:dyDescent="0.2">
      <c r="A122" s="2" t="s">
        <v>118</v>
      </c>
      <c r="B122" s="2">
        <v>40200</v>
      </c>
      <c r="C122" s="5">
        <v>28336</v>
      </c>
      <c r="D122" s="5">
        <f t="shared" si="2"/>
        <v>1139107200</v>
      </c>
      <c r="E122" s="5">
        <v>28336</v>
      </c>
      <c r="F122" s="5"/>
      <c r="G122" s="2">
        <v>40200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28336.44614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f t="array" ref="AC122">MEDIAN(IF(H122:R122&lt;&gt;0,H122:R122))</f>
        <v>28336.44614</v>
      </c>
      <c r="AD122" s="14" t="e">
        <f t="array" ref="AD122">MEDIAN(IF(S122:AA122&lt;&gt;0,S122:AA122))</f>
        <v>#NUM!</v>
      </c>
      <c r="AE122" s="14" t="e">
        <f t="shared" si="3"/>
        <v>#NUM!</v>
      </c>
      <c r="AF122" t="e">
        <f t="array" ref="AF122">TTEST(IF(H122:R122&lt;&gt;0,H122:R122),IF(S122:AA122&lt;&gt;0,S122:AA122),2,3)</f>
        <v>#DIV/0!</v>
      </c>
      <c r="AG122" t="e">
        <f t="array" ref="AG122">MEDIAN(IF(H122:L122&lt;&gt;0,H122:L122))</f>
        <v>#NUM!</v>
      </c>
      <c r="AH122">
        <f t="array" ref="AH122">MEDIAN(IF(M122:R122&lt;&gt;0,M122:R122))</f>
        <v>28336.44614</v>
      </c>
      <c r="AI122" t="e">
        <f>AG122/AH122</f>
        <v>#NUM!</v>
      </c>
    </row>
    <row r="123" spans="1:35" x14ac:dyDescent="0.2">
      <c r="A123" s="2" t="s">
        <v>119</v>
      </c>
      <c r="B123" s="2">
        <v>58814</v>
      </c>
      <c r="C123" s="5">
        <v>19315</v>
      </c>
      <c r="D123" s="5">
        <f t="shared" si="2"/>
        <v>1135992410</v>
      </c>
      <c r="E123" s="5">
        <v>21093</v>
      </c>
      <c r="F123" s="5">
        <v>42</v>
      </c>
      <c r="G123" s="2">
        <v>58814</v>
      </c>
      <c r="H123" s="14">
        <v>3330</v>
      </c>
      <c r="I123" s="14">
        <v>13794</v>
      </c>
      <c r="J123" s="14">
        <v>19959.18835</v>
      </c>
      <c r="K123" s="14">
        <v>0</v>
      </c>
      <c r="L123" s="14">
        <v>29348.983899999999</v>
      </c>
      <c r="M123" s="14">
        <v>16643.80733</v>
      </c>
      <c r="N123" s="14">
        <v>28766.611239999998</v>
      </c>
      <c r="O123" s="14">
        <v>24077.99512</v>
      </c>
      <c r="P123" s="14">
        <v>22967.673770000001</v>
      </c>
      <c r="Q123" s="14">
        <v>12030.9974</v>
      </c>
      <c r="R123" s="14">
        <v>22225.954849999998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f t="array" ref="AC123">MEDIAN(IF(H123:R123&lt;&gt;0,H123:R123))</f>
        <v>21092.571599999999</v>
      </c>
      <c r="AD123" s="14" t="e">
        <f t="array" ref="AD123">MEDIAN(IF(S123:AA123&lt;&gt;0,S123:AA123))</f>
        <v>#NUM!</v>
      </c>
      <c r="AE123" s="14" t="e">
        <f t="shared" si="3"/>
        <v>#NUM!</v>
      </c>
      <c r="AF123" t="e">
        <f t="array" ref="AF123">TTEST(IF(H123:R123&lt;&gt;0,H123:R123),IF(S123:AA123&lt;&gt;0,S123:AA123),2,3)</f>
        <v>#DIV/0!</v>
      </c>
      <c r="AG123">
        <f t="array" ref="AG123">MEDIAN(IF(H123:L123&lt;&gt;0,H123:L123))</f>
        <v>16876.594174999998</v>
      </c>
      <c r="AH123">
        <f t="array" ref="AH123">MEDIAN(IF(M123:R123&lt;&gt;0,M123:R123))</f>
        <v>22596.814310000002</v>
      </c>
      <c r="AI123">
        <f>AG123/AH123</f>
        <v>0.74685723144308114</v>
      </c>
    </row>
    <row r="124" spans="1:35" x14ac:dyDescent="0.2">
      <c r="A124" s="2" t="s">
        <v>120</v>
      </c>
      <c r="B124" s="2">
        <v>57203</v>
      </c>
      <c r="C124" s="5">
        <v>19496</v>
      </c>
      <c r="D124" s="5">
        <f t="shared" si="2"/>
        <v>1115229688</v>
      </c>
      <c r="E124" s="5">
        <v>19276</v>
      </c>
      <c r="F124" s="5">
        <v>53</v>
      </c>
      <c r="G124" s="2">
        <v>57203</v>
      </c>
      <c r="H124" s="14">
        <v>0</v>
      </c>
      <c r="I124" s="14">
        <v>16620</v>
      </c>
      <c r="J124" s="14">
        <v>24108.769209999999</v>
      </c>
      <c r="K124" s="14">
        <v>7266.5133699999997</v>
      </c>
      <c r="L124" s="14">
        <v>40011.774819999999</v>
      </c>
      <c r="M124" s="14">
        <v>19276.296160000002</v>
      </c>
      <c r="N124" s="14">
        <v>30670.439190000001</v>
      </c>
      <c r="O124" s="14">
        <v>22839.52809</v>
      </c>
      <c r="P124" s="14">
        <v>15824.429050000001</v>
      </c>
      <c r="Q124" s="14">
        <v>15729.745849999999</v>
      </c>
      <c r="R124" s="14">
        <v>20250.46401</v>
      </c>
      <c r="S124" s="14">
        <v>0</v>
      </c>
      <c r="T124" s="14">
        <v>1863.275202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f t="array" ref="AC124">MEDIAN(IF(H124:R124&lt;&gt;0,H124:R124))</f>
        <v>19763.380085000001</v>
      </c>
      <c r="AD124" s="14">
        <f t="array" ref="AD124">MEDIAN(IF(S124:AA124&lt;&gt;0,S124:AA124))</f>
        <v>1863.275202</v>
      </c>
      <c r="AE124" s="14">
        <f t="shared" si="3"/>
        <v>9.4279176638119092E-2</v>
      </c>
      <c r="AF124" t="e">
        <f t="array" ref="AF124">TTEST(IF(H124:R124&lt;&gt;0,H124:R124),IF(S124:AA124&lt;&gt;0,S124:AA124),2,3)</f>
        <v>#DIV/0!</v>
      </c>
      <c r="AG124">
        <f t="array" ref="AG124">MEDIAN(IF(H124:L124&lt;&gt;0,H124:L124))</f>
        <v>20364.384604999999</v>
      </c>
      <c r="AH124">
        <f t="array" ref="AH124">MEDIAN(IF(M124:R124&lt;&gt;0,M124:R124))</f>
        <v>19763.380085000001</v>
      </c>
      <c r="AI124">
        <f>AG124/AH124</f>
        <v>1.0304100066595465</v>
      </c>
    </row>
    <row r="125" spans="1:35" x14ac:dyDescent="0.2">
      <c r="A125" s="2" t="s">
        <v>121</v>
      </c>
      <c r="B125" s="2">
        <v>32266</v>
      </c>
      <c r="C125" s="5">
        <v>33658</v>
      </c>
      <c r="D125" s="5">
        <f t="shared" si="2"/>
        <v>1086009028</v>
      </c>
      <c r="E125" s="5">
        <v>23238</v>
      </c>
      <c r="F125" s="5">
        <v>86</v>
      </c>
      <c r="G125" s="2">
        <v>32266</v>
      </c>
      <c r="H125" s="14">
        <v>0</v>
      </c>
      <c r="I125" s="14">
        <v>46165</v>
      </c>
      <c r="J125" s="14">
        <v>24097.25373</v>
      </c>
      <c r="K125" s="14">
        <v>0</v>
      </c>
      <c r="L125" s="14">
        <v>105449.6243</v>
      </c>
      <c r="M125" s="14">
        <v>16577.994709999999</v>
      </c>
      <c r="N125" s="14">
        <v>23238.40782</v>
      </c>
      <c r="O125" s="14">
        <v>18652.477360000001</v>
      </c>
      <c r="P125" s="14">
        <v>21286.356349999998</v>
      </c>
      <c r="Q125" s="14">
        <v>10924.614949999999</v>
      </c>
      <c r="R125" s="14">
        <v>36530.370790000001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f t="array" ref="AC125">MEDIAN(IF(H125:R125&lt;&gt;0,H125:R125))</f>
        <v>23238.40782</v>
      </c>
      <c r="AD125" s="14" t="e">
        <f t="array" ref="AD125">MEDIAN(IF(S125:AA125&lt;&gt;0,S125:AA125))</f>
        <v>#NUM!</v>
      </c>
      <c r="AE125" s="14" t="e">
        <f t="shared" si="3"/>
        <v>#NUM!</v>
      </c>
      <c r="AF125" t="e">
        <f t="array" ref="AF125">TTEST(IF(H125:R125&lt;&gt;0,H125:R125),IF(S125:AA125&lt;&gt;0,S125:AA125),2,3)</f>
        <v>#DIV/0!</v>
      </c>
      <c r="AG125">
        <f t="array" ref="AG125">MEDIAN(IF(H125:L125&lt;&gt;0,H125:L125))</f>
        <v>46165</v>
      </c>
      <c r="AH125">
        <f t="array" ref="AH125">MEDIAN(IF(M125:R125&lt;&gt;0,M125:R125))</f>
        <v>19969.416854999999</v>
      </c>
      <c r="AI125">
        <f>AG125/AH125</f>
        <v>2.3117850829199891</v>
      </c>
    </row>
    <row r="126" spans="1:35" x14ac:dyDescent="0.2">
      <c r="A126" s="2" t="s">
        <v>122</v>
      </c>
      <c r="B126" s="2">
        <v>53400</v>
      </c>
      <c r="C126" s="5">
        <v>20332</v>
      </c>
      <c r="D126" s="5">
        <f t="shared" si="2"/>
        <v>1085728800</v>
      </c>
      <c r="E126" s="5">
        <v>2515</v>
      </c>
      <c r="F126" s="5">
        <v>222</v>
      </c>
      <c r="G126" s="2">
        <v>53400</v>
      </c>
      <c r="H126" s="14">
        <v>0</v>
      </c>
      <c r="I126" s="14">
        <v>716</v>
      </c>
      <c r="J126" s="14">
        <v>0</v>
      </c>
      <c r="K126" s="14">
        <v>0</v>
      </c>
      <c r="L126" s="14">
        <v>0</v>
      </c>
      <c r="M126" s="14">
        <v>1945.9214529999999</v>
      </c>
      <c r="N126" s="14">
        <v>0</v>
      </c>
      <c r="O126" s="14">
        <v>0</v>
      </c>
      <c r="P126" s="14">
        <v>780.14790730000004</v>
      </c>
      <c r="Q126" s="14">
        <v>0</v>
      </c>
      <c r="R126" s="14">
        <v>0</v>
      </c>
      <c r="S126" s="14">
        <v>3084.19848</v>
      </c>
      <c r="T126" s="14">
        <v>3129.6746680000001</v>
      </c>
      <c r="U126" s="14">
        <v>0</v>
      </c>
      <c r="V126" s="14">
        <v>0</v>
      </c>
      <c r="W126" s="14">
        <v>112336.4276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f t="array" ref="AC126">MEDIAN(IF(H126:R126&lt;&gt;0,H126:R126))</f>
        <v>780.14790730000004</v>
      </c>
      <c r="AD126" s="14">
        <f t="array" ref="AD126">MEDIAN(IF(S126:AA126&lt;&gt;0,S126:AA126))</f>
        <v>3129.6746680000001</v>
      </c>
      <c r="AE126" s="14">
        <f t="shared" si="3"/>
        <v>4.0116427137918436</v>
      </c>
      <c r="AF126">
        <f t="array" ref="AF126">TTEST(IF(H126:R126&lt;&gt;0,H126:R126),IF(S126:AA126&lt;&gt;0,S126:AA126),2,3)</f>
        <v>0.40248548228791636</v>
      </c>
      <c r="AG126">
        <f t="array" ref="AG126">MEDIAN(IF(H126:L126&lt;&gt;0,H126:L126))</f>
        <v>716</v>
      </c>
      <c r="AH126">
        <f t="array" ref="AH126">MEDIAN(IF(M126:R126&lt;&gt;0,M126:R126))</f>
        <v>1363.03468015</v>
      </c>
      <c r="AI126">
        <f>AG126/AH126</f>
        <v>0.52529844649382307</v>
      </c>
    </row>
    <row r="127" spans="1:35" x14ac:dyDescent="0.2">
      <c r="A127" s="2" t="s">
        <v>123</v>
      </c>
      <c r="B127" s="2">
        <v>65282</v>
      </c>
      <c r="C127" s="5">
        <v>16287</v>
      </c>
      <c r="D127" s="5">
        <f t="shared" si="2"/>
        <v>1063247934</v>
      </c>
      <c r="E127" s="5">
        <v>12049</v>
      </c>
      <c r="F127" s="5">
        <v>52</v>
      </c>
      <c r="G127" s="2">
        <v>65282</v>
      </c>
      <c r="H127" s="14">
        <v>0</v>
      </c>
      <c r="I127" s="14">
        <v>27480</v>
      </c>
      <c r="J127" s="14">
        <v>11105.26807</v>
      </c>
      <c r="K127" s="14">
        <v>0</v>
      </c>
      <c r="L127" s="14">
        <v>23345.218980000001</v>
      </c>
      <c r="M127" s="14">
        <v>25311.31222</v>
      </c>
      <c r="N127" s="14">
        <v>16852.360509999999</v>
      </c>
      <c r="O127" s="14">
        <v>29956.079160000001</v>
      </c>
      <c r="P127" s="14">
        <v>20356.484570000001</v>
      </c>
      <c r="Q127" s="14">
        <v>32473.606489999998</v>
      </c>
      <c r="R127" s="14">
        <v>21040.46672</v>
      </c>
      <c r="S127" s="14">
        <v>10194.492770000001</v>
      </c>
      <c r="T127" s="14">
        <v>9542.2787499999995</v>
      </c>
      <c r="U127" s="14">
        <v>6134.925741</v>
      </c>
      <c r="V127" s="14">
        <v>7578.9694079999999</v>
      </c>
      <c r="W127" s="14">
        <v>10626.027249999999</v>
      </c>
      <c r="X127" s="14">
        <v>0</v>
      </c>
      <c r="Y127" s="14">
        <v>11036.09945</v>
      </c>
      <c r="Z127" s="14">
        <v>12993.206200000001</v>
      </c>
      <c r="AA127" s="14">
        <v>9437.8507019999997</v>
      </c>
      <c r="AB127" s="14">
        <v>7700</v>
      </c>
      <c r="AC127" s="14">
        <f t="array" ref="AC127">MEDIAN(IF(H127:R127&lt;&gt;0,H127:R127))</f>
        <v>23345.218980000001</v>
      </c>
      <c r="AD127" s="14">
        <f t="array" ref="AD127">MEDIAN(IF(S127:AA127&lt;&gt;0,S127:AA127))</f>
        <v>9868.385760000001</v>
      </c>
      <c r="AE127" s="14">
        <f t="shared" si="3"/>
        <v>0.42271549341448927</v>
      </c>
      <c r="AF127">
        <f t="array" ref="AF127">TTEST(IF(H127:R127&lt;&gt;0,H127:R127),IF(S127:AA127&lt;&gt;0,S127:AA127),2,3)</f>
        <v>2.0682650424806842E-4</v>
      </c>
      <c r="AG127">
        <f t="array" ref="AG127">MEDIAN(IF(H127:L127&lt;&gt;0,H127:L127))</f>
        <v>23345.218980000001</v>
      </c>
      <c r="AH127">
        <f t="array" ref="AH127">MEDIAN(IF(M127:R127&lt;&gt;0,M127:R127))</f>
        <v>23175.889470000002</v>
      </c>
      <c r="AI127">
        <f>AG127/AH127</f>
        <v>1.0073062788040643</v>
      </c>
    </row>
    <row r="128" spans="1:35" x14ac:dyDescent="0.2">
      <c r="A128" s="2" t="s">
        <v>124</v>
      </c>
      <c r="B128" s="2">
        <v>103274</v>
      </c>
      <c r="C128" s="5">
        <v>10175</v>
      </c>
      <c r="D128" s="5">
        <f t="shared" si="2"/>
        <v>1050812950</v>
      </c>
      <c r="E128" s="5">
        <v>8611</v>
      </c>
      <c r="F128" s="5">
        <v>66</v>
      </c>
      <c r="G128" s="2">
        <v>103274</v>
      </c>
      <c r="H128" s="14">
        <v>0</v>
      </c>
      <c r="I128" s="14">
        <v>11079</v>
      </c>
      <c r="J128" s="14">
        <v>4533.5547909999996</v>
      </c>
      <c r="K128" s="14">
        <v>0</v>
      </c>
      <c r="L128" s="14">
        <v>0</v>
      </c>
      <c r="M128" s="14">
        <v>8586.3520420000004</v>
      </c>
      <c r="N128" s="14">
        <v>5964.2505069999997</v>
      </c>
      <c r="O128" s="14">
        <v>30351.367170000001</v>
      </c>
      <c r="P128" s="14">
        <v>8610.8812479999997</v>
      </c>
      <c r="Q128" s="14">
        <v>16864.718860000001</v>
      </c>
      <c r="R128" s="14">
        <v>8524.8444390000004</v>
      </c>
      <c r="S128" s="14">
        <v>0</v>
      </c>
      <c r="T128" s="14">
        <v>8607.1231129999996</v>
      </c>
      <c r="U128" s="14">
        <v>9177.9174010000006</v>
      </c>
      <c r="V128" s="14">
        <v>11168.790069999999</v>
      </c>
      <c r="W128" s="14">
        <v>1571.976975</v>
      </c>
      <c r="X128" s="14">
        <v>0</v>
      </c>
      <c r="Y128" s="14">
        <v>4808.3059030000004</v>
      </c>
      <c r="Z128" s="14">
        <v>14107.32352</v>
      </c>
      <c r="AA128" s="14">
        <v>8667.6699979999994</v>
      </c>
      <c r="AB128" s="14">
        <v>0</v>
      </c>
      <c r="AC128" s="14">
        <f t="array" ref="AC128">MEDIAN(IF(H128:R128&lt;&gt;0,H128:R128))</f>
        <v>8598.6166450000001</v>
      </c>
      <c r="AD128" s="14">
        <f t="array" ref="AD128">MEDIAN(IF(S128:AA128&lt;&gt;0,S128:AA128))</f>
        <v>8667.6699979999994</v>
      </c>
      <c r="AE128" s="14">
        <f t="shared" si="3"/>
        <v>1.0080307514395532</v>
      </c>
      <c r="AF128">
        <f t="array" ref="AF128">TTEST(IF(H128:R128&lt;&gt;0,H128:R128),IF(S128:AA128&lt;&gt;0,S128:AA128),2,3)</f>
        <v>0.31570711144810726</v>
      </c>
      <c r="AG128">
        <f t="array" ref="AG128">MEDIAN(IF(H128:L128&lt;&gt;0,H128:L128))</f>
        <v>7806.2773954999993</v>
      </c>
      <c r="AH128">
        <f t="array" ref="AH128">MEDIAN(IF(M128:R128&lt;&gt;0,M128:R128))</f>
        <v>8598.6166450000001</v>
      </c>
      <c r="AI128">
        <f>AG128/AH128</f>
        <v>0.90785270675362217</v>
      </c>
    </row>
    <row r="129" spans="1:35" x14ac:dyDescent="0.2">
      <c r="A129" s="2" t="s">
        <v>125</v>
      </c>
      <c r="B129" s="2">
        <v>42072</v>
      </c>
      <c r="C129" s="5">
        <v>24632</v>
      </c>
      <c r="D129" s="5">
        <f t="shared" si="2"/>
        <v>1036317504</v>
      </c>
      <c r="E129" s="5">
        <v>26863</v>
      </c>
      <c r="F129" s="5">
        <v>47</v>
      </c>
      <c r="G129" s="2">
        <v>42072</v>
      </c>
      <c r="H129" s="14">
        <v>0</v>
      </c>
      <c r="I129" s="14">
        <v>33149</v>
      </c>
      <c r="J129" s="14">
        <v>33800.565479999997</v>
      </c>
      <c r="K129" s="14">
        <v>55531.606890000003</v>
      </c>
      <c r="L129" s="14">
        <v>8018.5496510000003</v>
      </c>
      <c r="M129" s="14">
        <v>17278.456740000001</v>
      </c>
      <c r="N129" s="14">
        <v>36397.948320000003</v>
      </c>
      <c r="O129" s="14">
        <v>24783.49869</v>
      </c>
      <c r="P129" s="14">
        <v>26953.411550000001</v>
      </c>
      <c r="Q129" s="14">
        <v>33493.872239999997</v>
      </c>
      <c r="R129" s="14">
        <v>26862.524460000001</v>
      </c>
      <c r="S129" s="14">
        <v>10145.61845</v>
      </c>
      <c r="T129" s="14">
        <v>11393.35058</v>
      </c>
      <c r="U129" s="14">
        <v>14851.460719999999</v>
      </c>
      <c r="V129" s="14">
        <v>29322.910749999999</v>
      </c>
      <c r="W129" s="14">
        <v>13714.68197</v>
      </c>
      <c r="X129" s="14">
        <v>0</v>
      </c>
      <c r="Y129" s="14">
        <v>17553.540919999999</v>
      </c>
      <c r="Z129" s="14">
        <v>28215.114249999999</v>
      </c>
      <c r="AA129" s="14">
        <v>27949.631150000001</v>
      </c>
      <c r="AB129" s="14">
        <v>18600</v>
      </c>
      <c r="AC129" s="14">
        <f t="array" ref="AC129">MEDIAN(IF(H129:R129&lt;&gt;0,H129:R129))</f>
        <v>30051.205775000002</v>
      </c>
      <c r="AD129" s="14">
        <f t="array" ref="AD129">MEDIAN(IF(S129:AA129&lt;&gt;0,S129:AA129))</f>
        <v>16202.500819999999</v>
      </c>
      <c r="AE129" s="14">
        <f t="shared" si="3"/>
        <v>0.53916308521234368</v>
      </c>
      <c r="AF129">
        <f t="array" ref="AF129">TTEST(IF(H129:R129&lt;&gt;0,H129:R129),IF(S129:AA129&lt;&gt;0,S129:AA129),2,3)</f>
        <v>4.8303235689029146E-2</v>
      </c>
      <c r="AG129">
        <f t="array" ref="AG129">MEDIAN(IF(H129:L129&lt;&gt;0,H129:L129))</f>
        <v>33474.782739999995</v>
      </c>
      <c r="AH129">
        <f t="array" ref="AH129">MEDIAN(IF(M129:R129&lt;&gt;0,M129:R129))</f>
        <v>26907.968005000002</v>
      </c>
      <c r="AI129">
        <f>AG129/AH129</f>
        <v>1.2440472180500495</v>
      </c>
    </row>
    <row r="130" spans="1:35" x14ac:dyDescent="0.2">
      <c r="A130" s="2" t="s">
        <v>126</v>
      </c>
      <c r="B130" s="2">
        <v>113616</v>
      </c>
      <c r="C130" s="5">
        <v>9055</v>
      </c>
      <c r="D130" s="5">
        <f t="shared" si="2"/>
        <v>1028792880</v>
      </c>
      <c r="E130" s="5">
        <v>5310</v>
      </c>
      <c r="F130" s="5">
        <v>91</v>
      </c>
      <c r="G130" s="2">
        <v>113616</v>
      </c>
      <c r="H130" s="14">
        <v>3821</v>
      </c>
      <c r="I130" s="14">
        <v>13530</v>
      </c>
      <c r="J130" s="14">
        <v>382.65792729999998</v>
      </c>
      <c r="K130" s="14">
        <v>26148.470020000001</v>
      </c>
      <c r="L130" s="14">
        <v>0</v>
      </c>
      <c r="M130" s="14">
        <v>4240.6261619999996</v>
      </c>
      <c r="N130" s="14">
        <v>13958.51715</v>
      </c>
      <c r="O130" s="14">
        <v>2605.111762</v>
      </c>
      <c r="P130" s="14">
        <v>6379.6792660000001</v>
      </c>
      <c r="Q130" s="14">
        <v>16663.286629999999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2820.9895390000001</v>
      </c>
      <c r="AA130" s="14">
        <v>0</v>
      </c>
      <c r="AB130" s="14">
        <v>0</v>
      </c>
      <c r="AC130" s="14">
        <f t="array" ref="AC130">MEDIAN(IF(H130:R130&lt;&gt;0,H130:R130))</f>
        <v>6379.6792660000001</v>
      </c>
      <c r="AD130" s="14">
        <f t="array" ref="AD130">MEDIAN(IF(S130:AA130&lt;&gt;0,S130:AA130))</f>
        <v>2820.9895390000001</v>
      </c>
      <c r="AE130" s="14">
        <f t="shared" si="3"/>
        <v>0.44218359910885213</v>
      </c>
      <c r="AF130" t="e">
        <f t="array" ref="AF130">TTEST(IF(H130:R130&lt;&gt;0,H130:R130),IF(S130:AA130&lt;&gt;0,S130:AA130),2,3)</f>
        <v>#DIV/0!</v>
      </c>
      <c r="AG130">
        <f t="array" ref="AG130">MEDIAN(IF(H130:L130&lt;&gt;0,H130:L130))</f>
        <v>8675.5</v>
      </c>
      <c r="AH130">
        <f t="array" ref="AH130">MEDIAN(IF(M130:R130&lt;&gt;0,M130:R130))</f>
        <v>6379.6792660000001</v>
      </c>
      <c r="AI130">
        <f>AG130/AH130</f>
        <v>1.3598646010678619</v>
      </c>
    </row>
    <row r="131" spans="1:35" x14ac:dyDescent="0.2">
      <c r="A131" s="2" t="s">
        <v>127</v>
      </c>
      <c r="B131" s="2">
        <v>61914</v>
      </c>
      <c r="C131" s="5">
        <v>16452</v>
      </c>
      <c r="D131" s="5">
        <f t="shared" si="2"/>
        <v>1018609128</v>
      </c>
      <c r="E131" s="5">
        <v>18486</v>
      </c>
      <c r="F131" s="5">
        <v>45</v>
      </c>
      <c r="G131" s="2">
        <v>61914</v>
      </c>
      <c r="H131" s="14">
        <v>7304</v>
      </c>
      <c r="I131" s="14">
        <v>16373</v>
      </c>
      <c r="J131" s="14">
        <v>17974.321179999999</v>
      </c>
      <c r="K131" s="14">
        <v>6190.1955550000002</v>
      </c>
      <c r="L131" s="14">
        <v>18997.96789</v>
      </c>
      <c r="M131" s="14">
        <v>19625.73317</v>
      </c>
      <c r="N131" s="14">
        <v>26677.009310000001</v>
      </c>
      <c r="O131" s="14">
        <v>23351.797210000001</v>
      </c>
      <c r="P131" s="14">
        <v>20372.5969</v>
      </c>
      <c r="Q131" s="14">
        <v>22585.52492</v>
      </c>
      <c r="R131" s="14">
        <v>15527.14939</v>
      </c>
      <c r="S131" s="14">
        <v>0</v>
      </c>
      <c r="T131" s="14">
        <v>2450.4870179999998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f t="array" ref="AC131">MEDIAN(IF(H131:R131&lt;&gt;0,H131:R131))</f>
        <v>18997.96789</v>
      </c>
      <c r="AD131" s="14">
        <f t="array" ref="AD131">MEDIAN(IF(S131:AA131&lt;&gt;0,S131:AA131))</f>
        <v>2450.4870179999998</v>
      </c>
      <c r="AE131" s="14">
        <f t="shared" si="3"/>
        <v>0.12898679649258002</v>
      </c>
      <c r="AF131" t="e">
        <f t="array" ref="AF131">TTEST(IF(H131:R131&lt;&gt;0,H131:R131),IF(S131:AA131&lt;&gt;0,S131:AA131),2,3)</f>
        <v>#DIV/0!</v>
      </c>
      <c r="AG131">
        <f t="array" ref="AG131">MEDIAN(IF(H131:L131&lt;&gt;0,H131:L131))</f>
        <v>16373</v>
      </c>
      <c r="AH131">
        <f t="array" ref="AH131">MEDIAN(IF(M131:R131&lt;&gt;0,M131:R131))</f>
        <v>21479.06091</v>
      </c>
      <c r="AI131">
        <f>AG131/AH131</f>
        <v>0.76227727406728607</v>
      </c>
    </row>
    <row r="132" spans="1:35" x14ac:dyDescent="0.2">
      <c r="A132" s="2" t="s">
        <v>128</v>
      </c>
      <c r="B132" s="2">
        <v>17020</v>
      </c>
      <c r="C132" s="5">
        <v>58771</v>
      </c>
      <c r="D132" s="5">
        <f t="shared" si="2"/>
        <v>1000282420</v>
      </c>
      <c r="E132" s="5">
        <v>46777</v>
      </c>
      <c r="F132" s="5">
        <v>72</v>
      </c>
      <c r="G132" s="2">
        <v>17020</v>
      </c>
      <c r="H132" s="14">
        <v>19908</v>
      </c>
      <c r="I132" s="14">
        <v>57888</v>
      </c>
      <c r="J132" s="14">
        <v>135398.8455</v>
      </c>
      <c r="K132" s="14">
        <v>0</v>
      </c>
      <c r="L132" s="14">
        <v>139141.0361</v>
      </c>
      <c r="M132" s="14">
        <v>26773.390520000001</v>
      </c>
      <c r="N132" s="14">
        <v>18794.57114</v>
      </c>
      <c r="O132" s="14">
        <v>32857.523050000003</v>
      </c>
      <c r="P132" s="14">
        <v>17098.988840000002</v>
      </c>
      <c r="Q132" s="14">
        <v>9928.7512100000004</v>
      </c>
      <c r="R132" s="14">
        <v>19956.30802</v>
      </c>
      <c r="S132" s="14">
        <v>37188.611080000002</v>
      </c>
      <c r="T132" s="14">
        <v>97455.645439999993</v>
      </c>
      <c r="U132" s="14">
        <v>81950.755130000005</v>
      </c>
      <c r="V132" s="14">
        <v>114355.91099999999</v>
      </c>
      <c r="W132" s="14">
        <v>81542.539120000001</v>
      </c>
      <c r="X132" s="14">
        <v>0</v>
      </c>
      <c r="Y132" s="14">
        <v>69889.721030000001</v>
      </c>
      <c r="Z132" s="14">
        <v>91751.620760000005</v>
      </c>
      <c r="AA132" s="14">
        <v>46777.131719999998</v>
      </c>
      <c r="AB132" s="14">
        <v>18000</v>
      </c>
      <c r="AC132" s="14">
        <f t="array" ref="AC132">MEDIAN(IF(H132:R132&lt;&gt;0,H132:R132))</f>
        <v>23364.849269999999</v>
      </c>
      <c r="AD132" s="14">
        <f t="array" ref="AD132">MEDIAN(IF(S132:AA132&lt;&gt;0,S132:AA132))</f>
        <v>81746.647125000003</v>
      </c>
      <c r="AE132" s="14">
        <f t="shared" si="3"/>
        <v>3.4987020964847853</v>
      </c>
      <c r="AF132">
        <f t="array" ref="AF132">TTEST(IF(H132:R132&lt;&gt;0,H132:R132),IF(S132:AA132&lt;&gt;0,S132:AA132),2,3)</f>
        <v>0.11839439701364375</v>
      </c>
      <c r="AG132">
        <f t="array" ref="AG132">MEDIAN(IF(H132:L132&lt;&gt;0,H132:L132))</f>
        <v>96643.422749999998</v>
      </c>
      <c r="AH132">
        <f t="array" ref="AH132">MEDIAN(IF(M132:R132&lt;&gt;0,M132:R132))</f>
        <v>19375.439579999998</v>
      </c>
      <c r="AI132">
        <f>AG132/AH132</f>
        <v>4.9879344595494333</v>
      </c>
    </row>
    <row r="133" spans="1:35" x14ac:dyDescent="0.2">
      <c r="A133" s="2" t="s">
        <v>129</v>
      </c>
      <c r="B133" s="2">
        <v>57521</v>
      </c>
      <c r="C133" s="5">
        <v>17269</v>
      </c>
      <c r="D133" s="5">
        <f t="shared" si="2"/>
        <v>993330149</v>
      </c>
      <c r="E133" s="5">
        <v>8760</v>
      </c>
      <c r="F133" s="5">
        <v>105</v>
      </c>
      <c r="G133" s="2">
        <v>57521</v>
      </c>
      <c r="H133" s="14">
        <v>0</v>
      </c>
      <c r="I133" s="14">
        <v>27162</v>
      </c>
      <c r="J133" s="14">
        <v>30014.15784</v>
      </c>
      <c r="K133" s="14">
        <v>74292.331760000001</v>
      </c>
      <c r="L133" s="14">
        <v>45670.00793</v>
      </c>
      <c r="M133" s="14">
        <v>19255.718789999999</v>
      </c>
      <c r="N133" s="14">
        <v>14685.169760000001</v>
      </c>
      <c r="O133" s="14">
        <v>29335.001420000001</v>
      </c>
      <c r="P133" s="14">
        <v>19937.02908</v>
      </c>
      <c r="Q133" s="14">
        <v>6600.5282630000002</v>
      </c>
      <c r="R133" s="14">
        <v>13607.406590000001</v>
      </c>
      <c r="S133" s="14">
        <v>6351.2308329999996</v>
      </c>
      <c r="T133" s="14">
        <v>3840.3069679999999</v>
      </c>
      <c r="U133" s="14">
        <v>5054.7311019999997</v>
      </c>
      <c r="V133" s="14">
        <v>4171.0542359999999</v>
      </c>
      <c r="W133" s="14">
        <v>5344.3597970000001</v>
      </c>
      <c r="X133" s="14">
        <v>0</v>
      </c>
      <c r="Y133" s="14">
        <v>6096.400396</v>
      </c>
      <c r="Z133" s="14">
        <v>3753.678269</v>
      </c>
      <c r="AA133" s="14">
        <v>4189.1107009999996</v>
      </c>
      <c r="AB133" s="14">
        <v>8760</v>
      </c>
      <c r="AC133" s="14">
        <f t="array" ref="AC133">MEDIAN(IF(H133:R133&lt;&gt;0,H133:R133))</f>
        <v>23549.51454</v>
      </c>
      <c r="AD133" s="14">
        <f t="array" ref="AD133">MEDIAN(IF(S133:AA133&lt;&gt;0,S133:AA133))</f>
        <v>4621.9209014999997</v>
      </c>
      <c r="AE133" s="14">
        <f t="shared" si="3"/>
        <v>0.1962639566794229</v>
      </c>
      <c r="AF133">
        <f t="array" ref="AF133">TTEST(IF(H133:R133&lt;&gt;0,H133:R133),IF(S133:AA133&lt;&gt;0,S133:AA133),2,3)</f>
        <v>4.5414397849708283E-3</v>
      </c>
      <c r="AG133">
        <f t="array" ref="AG133">MEDIAN(IF(H133:L133&lt;&gt;0,H133:L133))</f>
        <v>37842.082884999996</v>
      </c>
      <c r="AH133">
        <f t="array" ref="AH133">MEDIAN(IF(M133:R133&lt;&gt;0,M133:R133))</f>
        <v>16970.444275000002</v>
      </c>
      <c r="AI133">
        <f>AG133/AH133</f>
        <v>2.2298816855812689</v>
      </c>
    </row>
    <row r="134" spans="1:35" x14ac:dyDescent="0.2">
      <c r="A134" s="2" t="s">
        <v>130</v>
      </c>
      <c r="B134" s="2">
        <v>49492</v>
      </c>
      <c r="C134" s="5">
        <v>20011</v>
      </c>
      <c r="D134" s="5">
        <f t="shared" ref="D134:D197" si="4">B134*C134</f>
        <v>990384412</v>
      </c>
      <c r="E134" s="5">
        <v>17993</v>
      </c>
      <c r="F134" s="5">
        <v>38</v>
      </c>
      <c r="G134" s="2">
        <v>49492</v>
      </c>
      <c r="H134" s="14">
        <v>4822</v>
      </c>
      <c r="I134" s="14">
        <v>20228</v>
      </c>
      <c r="J134" s="14">
        <v>21166.026259999999</v>
      </c>
      <c r="K134" s="14">
        <v>0</v>
      </c>
      <c r="L134" s="14">
        <v>38334.868880000002</v>
      </c>
      <c r="M134" s="14">
        <v>17026.48907</v>
      </c>
      <c r="N134" s="14">
        <v>23491.491239999999</v>
      </c>
      <c r="O134" s="14">
        <v>24826.945360000002</v>
      </c>
      <c r="P134" s="14">
        <v>30094.577720000001</v>
      </c>
      <c r="Q134" s="14">
        <v>18686.016</v>
      </c>
      <c r="R134" s="14">
        <v>11047.78196</v>
      </c>
      <c r="S134" s="14">
        <v>15949.321679999999</v>
      </c>
      <c r="T134" s="14">
        <v>16261.3187</v>
      </c>
      <c r="U134" s="14">
        <v>14294.003489999999</v>
      </c>
      <c r="V134" s="14">
        <v>16334.503269999999</v>
      </c>
      <c r="W134" s="14">
        <v>15984.29235</v>
      </c>
      <c r="X134" s="14">
        <v>15795.61932</v>
      </c>
      <c r="Y134" s="14">
        <v>19401.41675</v>
      </c>
      <c r="Z134" s="14">
        <v>26976.209610000002</v>
      </c>
      <c r="AA134" s="14">
        <v>17299.760160000002</v>
      </c>
      <c r="AB134" s="14">
        <v>32200</v>
      </c>
      <c r="AC134" s="14">
        <f t="array" ref="AC134">MEDIAN(IF(H134:R134&lt;&gt;0,H134:R134))</f>
        <v>20697.013129999999</v>
      </c>
      <c r="AD134" s="14">
        <f t="array" ref="AD134">MEDIAN(IF(S134:AA134&lt;&gt;0,S134:AA134))</f>
        <v>16261.3187</v>
      </c>
      <c r="AE134" s="14">
        <f t="shared" ref="AE134:AE197" si="5">AD134/AC134</f>
        <v>0.78568432062448035</v>
      </c>
      <c r="AF134">
        <f t="array" ref="AF134">TTEST(IF(H134:R134&lt;&gt;0,H134:R134),IF(S134:AA134&lt;&gt;0,S134:AA134),2,3)</f>
        <v>0.31285462396110869</v>
      </c>
      <c r="AG134">
        <f t="array" ref="AG134">MEDIAN(IF(H134:L134&lt;&gt;0,H134:L134))</f>
        <v>20697.013129999999</v>
      </c>
      <c r="AH134">
        <f t="array" ref="AH134">MEDIAN(IF(M134:R134&lt;&gt;0,M134:R134))</f>
        <v>21088.75362</v>
      </c>
      <c r="AI134">
        <f>AG134/AH134</f>
        <v>0.9814241990276521</v>
      </c>
    </row>
    <row r="135" spans="1:35" x14ac:dyDescent="0.2">
      <c r="A135" s="2" t="s">
        <v>131</v>
      </c>
      <c r="B135" s="2">
        <v>52774</v>
      </c>
      <c r="C135" s="5">
        <v>18723</v>
      </c>
      <c r="D135" s="5">
        <f t="shared" si="4"/>
        <v>988087602</v>
      </c>
      <c r="E135" s="5">
        <v>10054</v>
      </c>
      <c r="F135" s="5">
        <v>197</v>
      </c>
      <c r="G135" s="2">
        <v>52774</v>
      </c>
      <c r="H135" s="14">
        <v>0</v>
      </c>
      <c r="I135" s="14">
        <v>14356</v>
      </c>
      <c r="J135" s="14">
        <v>6019.7191080000002</v>
      </c>
      <c r="K135" s="14">
        <v>0</v>
      </c>
      <c r="L135" s="14">
        <v>0</v>
      </c>
      <c r="M135" s="14">
        <v>11799.451059999999</v>
      </c>
      <c r="N135" s="14">
        <v>19610.99595</v>
      </c>
      <c r="O135" s="14">
        <v>10325.20622</v>
      </c>
      <c r="P135" s="14">
        <v>10516.772129999999</v>
      </c>
      <c r="Q135" s="14">
        <v>10053.832920000001</v>
      </c>
      <c r="R135" s="14">
        <v>7699.4033460000001</v>
      </c>
      <c r="S135" s="14">
        <v>5094.066632</v>
      </c>
      <c r="T135" s="14">
        <v>0</v>
      </c>
      <c r="U135" s="14">
        <v>7787.2793309999997</v>
      </c>
      <c r="V135" s="14">
        <v>161020.5969</v>
      </c>
      <c r="W135" s="14">
        <v>3468.4354899999998</v>
      </c>
      <c r="X135" s="14">
        <v>5891.451137</v>
      </c>
      <c r="Y135" s="14">
        <v>8178.3881979999996</v>
      </c>
      <c r="Z135" s="14">
        <v>13783.6747</v>
      </c>
      <c r="AA135" s="14">
        <v>8086.4139859999996</v>
      </c>
      <c r="AB135" s="14">
        <v>14600</v>
      </c>
      <c r="AC135" s="14">
        <f t="array" ref="AC135">MEDIAN(IF(H135:R135&lt;&gt;0,H135:R135))</f>
        <v>10420.989174999999</v>
      </c>
      <c r="AD135" s="14">
        <f t="array" ref="AD135">MEDIAN(IF(S135:AA135&lt;&gt;0,S135:AA135))</f>
        <v>7936.8466584999996</v>
      </c>
      <c r="AE135" s="14">
        <f t="shared" si="5"/>
        <v>0.7616212362585052</v>
      </c>
      <c r="AF135">
        <f t="array" ref="AF135">TTEST(IF(H135:R135&lt;&gt;0,H135:R135),IF(S135:AA135&lt;&gt;0,S135:AA135),2,3)</f>
        <v>0.45135794554435549</v>
      </c>
      <c r="AG135">
        <f t="array" ref="AG135">MEDIAN(IF(H135:L135&lt;&gt;0,H135:L135))</f>
        <v>10187.859553999999</v>
      </c>
      <c r="AH135">
        <f t="array" ref="AH135">MEDIAN(IF(M135:R135&lt;&gt;0,M135:R135))</f>
        <v>10420.989174999999</v>
      </c>
      <c r="AI135">
        <f>AG135/AH135</f>
        <v>0.97762883953864199</v>
      </c>
    </row>
    <row r="136" spans="1:35" x14ac:dyDescent="0.2">
      <c r="A136" s="2" t="s">
        <v>132</v>
      </c>
      <c r="B136" s="2">
        <v>71304</v>
      </c>
      <c r="C136" s="5">
        <v>13708</v>
      </c>
      <c r="D136" s="5">
        <f t="shared" si="4"/>
        <v>977435232</v>
      </c>
      <c r="E136" s="5">
        <v>14358</v>
      </c>
      <c r="F136" s="5">
        <v>54</v>
      </c>
      <c r="G136" s="2">
        <v>71304</v>
      </c>
      <c r="H136" s="14">
        <v>1504</v>
      </c>
      <c r="I136" s="14">
        <v>27460</v>
      </c>
      <c r="J136" s="14">
        <v>10861.75583</v>
      </c>
      <c r="K136" s="14">
        <v>0</v>
      </c>
      <c r="L136" s="14">
        <v>4381.5843029999996</v>
      </c>
      <c r="M136" s="14">
        <v>11227.545529999999</v>
      </c>
      <c r="N136" s="14">
        <v>18813.21804</v>
      </c>
      <c r="O136" s="14">
        <v>18375.334429999999</v>
      </c>
      <c r="P136" s="14">
        <v>15743.877710000001</v>
      </c>
      <c r="Q136" s="14">
        <v>14173.53181</v>
      </c>
      <c r="R136" s="14">
        <v>14542.213040000001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f t="array" ref="AC136">MEDIAN(IF(H136:R136&lt;&gt;0,H136:R136))</f>
        <v>14357.872425000001</v>
      </c>
      <c r="AD136" s="14" t="e">
        <f t="array" ref="AD136">MEDIAN(IF(S136:AA136&lt;&gt;0,S136:AA136))</f>
        <v>#NUM!</v>
      </c>
      <c r="AE136" s="14" t="e">
        <f t="shared" si="5"/>
        <v>#NUM!</v>
      </c>
      <c r="AF136" t="e">
        <f t="array" ref="AF136">TTEST(IF(H136:R136&lt;&gt;0,H136:R136),IF(S136:AA136&lt;&gt;0,S136:AA136),2,3)</f>
        <v>#DIV/0!</v>
      </c>
      <c r="AG136">
        <f t="array" ref="AG136">MEDIAN(IF(H136:L136&lt;&gt;0,H136:L136))</f>
        <v>7621.6700664999998</v>
      </c>
      <c r="AH136">
        <f t="array" ref="AH136">MEDIAN(IF(M136:R136&lt;&gt;0,M136:R136))</f>
        <v>15143.045375000002</v>
      </c>
      <c r="AI136">
        <f>AG136/AH136</f>
        <v>0.50331157820360151</v>
      </c>
    </row>
    <row r="137" spans="1:35" x14ac:dyDescent="0.2">
      <c r="A137" s="2" t="s">
        <v>133</v>
      </c>
      <c r="B137" s="2">
        <v>206450</v>
      </c>
      <c r="C137" s="5">
        <v>4726</v>
      </c>
      <c r="D137" s="5">
        <f t="shared" si="4"/>
        <v>975682700</v>
      </c>
      <c r="E137" s="5">
        <v>3460</v>
      </c>
      <c r="F137" s="5">
        <v>68</v>
      </c>
      <c r="G137" s="2">
        <v>206450</v>
      </c>
      <c r="H137" s="14">
        <v>2819</v>
      </c>
      <c r="I137" s="14">
        <v>5927</v>
      </c>
      <c r="J137" s="14">
        <v>1621.186911</v>
      </c>
      <c r="K137" s="14">
        <v>0</v>
      </c>
      <c r="L137" s="14">
        <v>0</v>
      </c>
      <c r="M137" s="14">
        <v>12942.067660000001</v>
      </c>
      <c r="N137" s="14">
        <v>10991.58401</v>
      </c>
      <c r="O137" s="14">
        <v>8170.9809619999996</v>
      </c>
      <c r="P137" s="14">
        <v>7540.2342879999997</v>
      </c>
      <c r="Q137" s="14">
        <v>1788.9312050000001</v>
      </c>
      <c r="R137" s="14">
        <v>2999.8781629999999</v>
      </c>
      <c r="S137" s="14">
        <v>3364.4853979999998</v>
      </c>
      <c r="T137" s="14">
        <v>2664.058845</v>
      </c>
      <c r="U137" s="14">
        <v>3556.3609369999999</v>
      </c>
      <c r="V137" s="14">
        <v>3634.0774980000001</v>
      </c>
      <c r="W137" s="14">
        <v>2742.5342810000002</v>
      </c>
      <c r="X137" s="14">
        <v>0</v>
      </c>
      <c r="Y137" s="14">
        <v>4947.6570929999998</v>
      </c>
      <c r="Z137" s="14">
        <v>2377.6188139999999</v>
      </c>
      <c r="AA137" s="14">
        <v>4659.0597870000001</v>
      </c>
      <c r="AB137" s="14">
        <v>2330</v>
      </c>
      <c r="AC137" s="14">
        <f t="array" ref="AC137">MEDIAN(IF(H137:R137&lt;&gt;0,H137:R137))</f>
        <v>5927</v>
      </c>
      <c r="AD137" s="14">
        <f t="array" ref="AD137">MEDIAN(IF(S137:AA137&lt;&gt;0,S137:AA137))</f>
        <v>3460.4231675000001</v>
      </c>
      <c r="AE137" s="14">
        <f t="shared" si="5"/>
        <v>0.5838405884089759</v>
      </c>
      <c r="AF137">
        <f t="array" ref="AF137">TTEST(IF(H137:R137&lt;&gt;0,H137:R137),IF(S137:AA137&lt;&gt;0,S137:AA137),2,3)</f>
        <v>9.9874658208976966E-2</v>
      </c>
      <c r="AG137">
        <f t="array" ref="AG137">MEDIAN(IF(H137:L137&lt;&gt;0,H137:L137))</f>
        <v>2819</v>
      </c>
      <c r="AH137">
        <f t="array" ref="AH137">MEDIAN(IF(M137:R137&lt;&gt;0,M137:R137))</f>
        <v>7855.6076249999996</v>
      </c>
      <c r="AI137">
        <f>AG137/AH137</f>
        <v>0.35885193540327825</v>
      </c>
    </row>
    <row r="138" spans="1:35" x14ac:dyDescent="0.2">
      <c r="A138" s="2" t="s">
        <v>134</v>
      </c>
      <c r="B138" s="2">
        <v>171064</v>
      </c>
      <c r="C138" s="5">
        <v>5687</v>
      </c>
      <c r="D138" s="5">
        <f t="shared" si="4"/>
        <v>972840968</v>
      </c>
      <c r="E138" s="5">
        <v>4948</v>
      </c>
      <c r="F138" s="5">
        <v>70</v>
      </c>
      <c r="G138" s="2">
        <v>171064</v>
      </c>
      <c r="H138" s="14">
        <v>0</v>
      </c>
      <c r="I138" s="14">
        <v>7937</v>
      </c>
      <c r="J138" s="14">
        <v>620.35144500000001</v>
      </c>
      <c r="K138" s="14">
        <v>0</v>
      </c>
      <c r="L138" s="14">
        <v>0</v>
      </c>
      <c r="M138" s="14">
        <v>5385.6604960000004</v>
      </c>
      <c r="N138" s="14">
        <v>12878.879419999999</v>
      </c>
      <c r="O138" s="14">
        <v>4853.7805349999999</v>
      </c>
      <c r="P138" s="14">
        <v>3522.1443420000001</v>
      </c>
      <c r="Q138" s="14">
        <v>0</v>
      </c>
      <c r="R138" s="14">
        <v>5532.6143899999997</v>
      </c>
      <c r="S138" s="14">
        <v>4843.5330690000001</v>
      </c>
      <c r="T138" s="14">
        <v>0</v>
      </c>
      <c r="U138" s="14">
        <v>0</v>
      </c>
      <c r="V138" s="14">
        <v>6497.6836320000002</v>
      </c>
      <c r="W138" s="14">
        <v>3055.6080449999999</v>
      </c>
      <c r="X138" s="14">
        <v>1579.198343</v>
      </c>
      <c r="Y138" s="14">
        <v>4947.6570929999998</v>
      </c>
      <c r="Z138" s="14">
        <v>14165.89861</v>
      </c>
      <c r="AA138" s="14">
        <v>8729.0018720000007</v>
      </c>
      <c r="AB138" s="14">
        <v>752</v>
      </c>
      <c r="AC138" s="14">
        <f t="array" ref="AC138">MEDIAN(IF(H138:R138&lt;&gt;0,H138:R138))</f>
        <v>5385.6604960000004</v>
      </c>
      <c r="AD138" s="14">
        <f t="array" ref="AD138">MEDIAN(IF(S138:AA138&lt;&gt;0,S138:AA138))</f>
        <v>4947.6570929999998</v>
      </c>
      <c r="AE138" s="14">
        <f t="shared" si="5"/>
        <v>0.91867229593745992</v>
      </c>
      <c r="AF138">
        <f t="array" ref="AF138">TTEST(IF(H138:R138&lt;&gt;0,H138:R138),IF(S138:AA138&lt;&gt;0,S138:AA138),2,3)</f>
        <v>0.84017493792207631</v>
      </c>
      <c r="AG138">
        <f t="array" ref="AG138">MEDIAN(IF(H138:L138&lt;&gt;0,H138:L138))</f>
        <v>4278.6757225000001</v>
      </c>
      <c r="AH138">
        <f t="array" ref="AH138">MEDIAN(IF(M138:R138&lt;&gt;0,M138:R138))</f>
        <v>5385.6604960000004</v>
      </c>
      <c r="AI138">
        <f>AG138/AH138</f>
        <v>0.79445700776679629</v>
      </c>
    </row>
    <row r="139" spans="1:35" x14ac:dyDescent="0.2">
      <c r="A139" s="2" t="s">
        <v>135</v>
      </c>
      <c r="B139" s="2">
        <v>56767</v>
      </c>
      <c r="C139" s="5">
        <v>17060</v>
      </c>
      <c r="D139" s="5">
        <f t="shared" si="4"/>
        <v>968445020</v>
      </c>
      <c r="E139" s="5">
        <v>16428</v>
      </c>
      <c r="F139" s="5">
        <v>62</v>
      </c>
      <c r="G139" s="2">
        <v>56767</v>
      </c>
      <c r="H139" s="14">
        <v>17139</v>
      </c>
      <c r="I139" s="14">
        <v>29569</v>
      </c>
      <c r="J139" s="14">
        <v>10705.70794</v>
      </c>
      <c r="K139" s="14">
        <v>47097.021480000003</v>
      </c>
      <c r="L139" s="14">
        <v>15716.309649999999</v>
      </c>
      <c r="M139" s="14">
        <v>19941.889190000002</v>
      </c>
      <c r="N139" s="14">
        <v>31079.8423</v>
      </c>
      <c r="O139" s="14">
        <v>21331.70955</v>
      </c>
      <c r="P139" s="14">
        <v>23387.794460000001</v>
      </c>
      <c r="Q139" s="14">
        <v>9156.0999260000008</v>
      </c>
      <c r="R139" s="14">
        <v>21943.239130000002</v>
      </c>
      <c r="S139" s="14">
        <v>19328.784640000002</v>
      </c>
      <c r="T139" s="14">
        <v>7966.0130989999998</v>
      </c>
      <c r="U139" s="14">
        <v>6257.9668819999997</v>
      </c>
      <c r="V139" s="14">
        <v>5799.7482890000001</v>
      </c>
      <c r="W139" s="14">
        <v>21794.479879999999</v>
      </c>
      <c r="X139" s="14">
        <v>0</v>
      </c>
      <c r="Y139" s="14">
        <v>10548.770780000001</v>
      </c>
      <c r="Z139" s="14">
        <v>10536.788409999999</v>
      </c>
      <c r="AA139" s="14">
        <v>5387.6555060000001</v>
      </c>
      <c r="AB139" s="14">
        <v>6510</v>
      </c>
      <c r="AC139" s="14">
        <f t="array" ref="AC139">MEDIAN(IF(H139:R139&lt;&gt;0,H139:R139))</f>
        <v>21331.70955</v>
      </c>
      <c r="AD139" s="14">
        <f t="array" ref="AD139">MEDIAN(IF(S139:AA139&lt;&gt;0,S139:AA139))</f>
        <v>9251.4007544999986</v>
      </c>
      <c r="AE139" s="14">
        <f t="shared" si="5"/>
        <v>0.43369242079803205</v>
      </c>
      <c r="AF139">
        <f t="array" ref="AF139">TTEST(IF(H139:R139&lt;&gt;0,H139:R139),IF(S139:AA139&lt;&gt;0,S139:AA139),2,3)</f>
        <v>9.1611354062749329E-3</v>
      </c>
      <c r="AG139">
        <f t="array" ref="AG139">MEDIAN(IF(H139:L139&lt;&gt;0,H139:L139))</f>
        <v>17139</v>
      </c>
      <c r="AH139">
        <f t="array" ref="AH139">MEDIAN(IF(M139:R139&lt;&gt;0,M139:R139))</f>
        <v>21637.474340000001</v>
      </c>
      <c r="AI139">
        <f>AG139/AH139</f>
        <v>0.79209799307842876</v>
      </c>
    </row>
    <row r="140" spans="1:35" x14ac:dyDescent="0.2">
      <c r="A140" s="2" t="s">
        <v>136</v>
      </c>
      <c r="B140" s="2">
        <v>108995</v>
      </c>
      <c r="C140" s="5">
        <v>8879</v>
      </c>
      <c r="D140" s="5">
        <f t="shared" si="4"/>
        <v>967766605</v>
      </c>
      <c r="E140" s="5">
        <v>6881</v>
      </c>
      <c r="F140" s="5">
        <v>93</v>
      </c>
      <c r="G140" s="2">
        <v>108995</v>
      </c>
      <c r="H140" s="14">
        <v>3381</v>
      </c>
      <c r="I140" s="14">
        <v>9029</v>
      </c>
      <c r="J140" s="14">
        <v>3904.193679</v>
      </c>
      <c r="K140" s="14">
        <v>0</v>
      </c>
      <c r="L140" s="14">
        <v>4623.1726779999999</v>
      </c>
      <c r="M140" s="14">
        <v>12440.86326</v>
      </c>
      <c r="N140" s="14">
        <v>6362.0764829999998</v>
      </c>
      <c r="O140" s="14">
        <v>14953.390100000001</v>
      </c>
      <c r="P140" s="14">
        <v>11866.09217</v>
      </c>
      <c r="Q140" s="14">
        <v>8485.2139700000007</v>
      </c>
      <c r="R140" s="14">
        <v>5595.282408</v>
      </c>
      <c r="S140" s="14">
        <v>5692.4486459999998</v>
      </c>
      <c r="T140" s="14">
        <v>1256.951679</v>
      </c>
      <c r="U140" s="14">
        <v>4862.1677449999997</v>
      </c>
      <c r="V140" s="14">
        <v>10521.583790000001</v>
      </c>
      <c r="W140" s="14">
        <v>5532.8261510000002</v>
      </c>
      <c r="X140" s="14">
        <v>2602.2876259999998</v>
      </c>
      <c r="Y140" s="14">
        <v>9772.4352330000002</v>
      </c>
      <c r="Z140" s="14">
        <v>7399.5749930000002</v>
      </c>
      <c r="AA140" s="14">
        <v>8693.9412609999999</v>
      </c>
      <c r="AB140" s="14">
        <v>40600</v>
      </c>
      <c r="AC140" s="14">
        <f t="array" ref="AC140">MEDIAN(IF(H140:R140&lt;&gt;0,H140:R140))</f>
        <v>7423.6452265000007</v>
      </c>
      <c r="AD140" s="14">
        <f t="array" ref="AD140">MEDIAN(IF(S140:AA140&lt;&gt;0,S140:AA140))</f>
        <v>5692.4486459999998</v>
      </c>
      <c r="AE140" s="14">
        <f t="shared" si="5"/>
        <v>0.76679966139542988</v>
      </c>
      <c r="AF140">
        <f t="array" ref="AF140">TTEST(IF(H140:R140&lt;&gt;0,H140:R140),IF(S140:AA140&lt;&gt;0,S140:AA140),2,3)</f>
        <v>0.28561447730511308</v>
      </c>
      <c r="AG140">
        <f t="array" ref="AG140">MEDIAN(IF(H140:L140&lt;&gt;0,H140:L140))</f>
        <v>4263.6831784999995</v>
      </c>
      <c r="AH140">
        <f t="array" ref="AH140">MEDIAN(IF(M140:R140&lt;&gt;0,M140:R140))</f>
        <v>10175.65307</v>
      </c>
      <c r="AI140">
        <f>AG140/AH140</f>
        <v>0.41900830827951951</v>
      </c>
    </row>
    <row r="141" spans="1:35" x14ac:dyDescent="0.2">
      <c r="A141" s="2" t="s">
        <v>137</v>
      </c>
      <c r="B141" s="2">
        <v>29063</v>
      </c>
      <c r="C141" s="5">
        <v>32687</v>
      </c>
      <c r="D141" s="5">
        <f t="shared" si="4"/>
        <v>949982281</v>
      </c>
      <c r="E141" s="5">
        <v>33587</v>
      </c>
      <c r="F141" s="5">
        <v>51</v>
      </c>
      <c r="G141" s="2">
        <v>29063</v>
      </c>
      <c r="H141" s="14">
        <v>16853</v>
      </c>
      <c r="I141" s="14">
        <v>33403</v>
      </c>
      <c r="J141" s="14">
        <v>62989.511830000003</v>
      </c>
      <c r="K141" s="14">
        <v>0</v>
      </c>
      <c r="L141" s="14">
        <v>61676.143129999997</v>
      </c>
      <c r="M141" s="14">
        <v>24782.05257</v>
      </c>
      <c r="N141" s="14">
        <v>45750.493000000002</v>
      </c>
      <c r="O141" s="14">
        <v>33770.78903</v>
      </c>
      <c r="P141" s="14">
        <v>35266.544070000004</v>
      </c>
      <c r="Q141" s="14">
        <v>19541.275170000001</v>
      </c>
      <c r="R141" s="14">
        <v>35184.595090000003</v>
      </c>
      <c r="S141" s="14">
        <v>14408.72855</v>
      </c>
      <c r="T141" s="14">
        <v>0</v>
      </c>
      <c r="U141" s="14">
        <v>0</v>
      </c>
      <c r="V141" s="14">
        <v>43923.179450000003</v>
      </c>
      <c r="W141" s="14">
        <v>15984.29235</v>
      </c>
      <c r="X141" s="14">
        <v>0</v>
      </c>
      <c r="Y141" s="14">
        <v>0</v>
      </c>
      <c r="Z141" s="14">
        <v>30673.49568</v>
      </c>
      <c r="AA141" s="14">
        <v>45288.163789999999</v>
      </c>
      <c r="AB141" s="14">
        <v>3500</v>
      </c>
      <c r="AC141" s="14">
        <f t="array" ref="AC141">MEDIAN(IF(H141:R141&lt;&gt;0,H141:R141))</f>
        <v>34477.692060000001</v>
      </c>
      <c r="AD141" s="14">
        <f t="array" ref="AD141">MEDIAN(IF(S141:AA141&lt;&gt;0,S141:AA141))</f>
        <v>30673.49568</v>
      </c>
      <c r="AE141" s="14">
        <f t="shared" si="5"/>
        <v>0.88966209300263699</v>
      </c>
      <c r="AF141">
        <f t="array" ref="AF141">TTEST(IF(H141:R141&lt;&gt;0,H141:R141),IF(S141:AA141&lt;&gt;0,S141:AA141),2,3)</f>
        <v>0.42865541931290829</v>
      </c>
      <c r="AG141">
        <f t="array" ref="AG141">MEDIAN(IF(H141:L141&lt;&gt;0,H141:L141))</f>
        <v>47539.571564999998</v>
      </c>
      <c r="AH141">
        <f t="array" ref="AH141">MEDIAN(IF(M141:R141&lt;&gt;0,M141:R141))</f>
        <v>34477.692060000001</v>
      </c>
      <c r="AI141">
        <f>AG141/AH141</f>
        <v>1.3788501701990084</v>
      </c>
    </row>
    <row r="142" spans="1:35" x14ac:dyDescent="0.2">
      <c r="A142" s="2" t="s">
        <v>138</v>
      </c>
      <c r="B142" s="2">
        <v>48255</v>
      </c>
      <c r="C142" s="5">
        <v>19562</v>
      </c>
      <c r="D142" s="5">
        <f t="shared" si="4"/>
        <v>943964310</v>
      </c>
      <c r="E142" s="5">
        <v>16309</v>
      </c>
      <c r="F142" s="5">
        <v>59</v>
      </c>
      <c r="G142" s="2">
        <v>48255</v>
      </c>
      <c r="H142" s="14">
        <v>0</v>
      </c>
      <c r="I142" s="14">
        <v>25378</v>
      </c>
      <c r="J142" s="14">
        <v>14578.08849</v>
      </c>
      <c r="K142" s="14">
        <v>5680.7683980000002</v>
      </c>
      <c r="L142" s="14">
        <v>54372.345220000003</v>
      </c>
      <c r="M142" s="14">
        <v>16308.911980000001</v>
      </c>
      <c r="N142" s="14">
        <v>22484.817220000001</v>
      </c>
      <c r="O142" s="14">
        <v>18188.292649999999</v>
      </c>
      <c r="P142" s="14">
        <v>13762.700059999999</v>
      </c>
      <c r="Q142" s="14">
        <v>16054.375</v>
      </c>
      <c r="R142" s="14">
        <v>13684.29371</v>
      </c>
      <c r="S142" s="14">
        <v>0</v>
      </c>
      <c r="T142" s="14">
        <v>15081.15602</v>
      </c>
      <c r="U142" s="14">
        <v>0</v>
      </c>
      <c r="V142" s="14">
        <v>17266.9326</v>
      </c>
      <c r="W142" s="14">
        <v>0</v>
      </c>
      <c r="X142" s="14">
        <v>0</v>
      </c>
      <c r="Y142" s="14">
        <v>0</v>
      </c>
      <c r="Z142" s="14">
        <v>21471.677599999999</v>
      </c>
      <c r="AA142" s="14">
        <v>0</v>
      </c>
      <c r="AB142" s="14">
        <v>0</v>
      </c>
      <c r="AC142" s="14">
        <f t="array" ref="AC142">MEDIAN(IF(H142:R142&lt;&gt;0,H142:R142))</f>
        <v>16181.64349</v>
      </c>
      <c r="AD142" s="14">
        <f t="array" ref="AD142">MEDIAN(IF(S142:AA142&lt;&gt;0,S142:AA142))</f>
        <v>17266.9326</v>
      </c>
      <c r="AE142" s="14">
        <f t="shared" si="5"/>
        <v>1.0670691521952447</v>
      </c>
      <c r="AF142">
        <f t="array" ref="AF142">TTEST(IF(H142:R142&lt;&gt;0,H142:R142),IF(S142:AA142&lt;&gt;0,S142:AA142),2,3)</f>
        <v>0.65332077587560433</v>
      </c>
      <c r="AG142">
        <f t="array" ref="AG142">MEDIAN(IF(H142:L142&lt;&gt;0,H142:L142))</f>
        <v>19978.044245000001</v>
      </c>
      <c r="AH142">
        <f t="array" ref="AH142">MEDIAN(IF(M142:R142&lt;&gt;0,M142:R142))</f>
        <v>16181.64349</v>
      </c>
      <c r="AI142">
        <f>AG142/AH142</f>
        <v>1.2346115681850311</v>
      </c>
    </row>
    <row r="143" spans="1:35" x14ac:dyDescent="0.2">
      <c r="A143" s="2" t="s">
        <v>139</v>
      </c>
      <c r="B143" s="2">
        <v>131093</v>
      </c>
      <c r="C143" s="5">
        <v>7179</v>
      </c>
      <c r="D143" s="5">
        <f t="shared" si="4"/>
        <v>941116647</v>
      </c>
      <c r="E143" s="5">
        <v>4545</v>
      </c>
      <c r="F143" s="5">
        <v>118</v>
      </c>
      <c r="G143" s="2">
        <v>131093</v>
      </c>
      <c r="H143" s="14">
        <v>0</v>
      </c>
      <c r="I143" s="14">
        <v>13835</v>
      </c>
      <c r="J143" s="14">
        <v>1397.8007889999999</v>
      </c>
      <c r="K143" s="14">
        <v>0</v>
      </c>
      <c r="L143" s="14">
        <v>1437.5939490000001</v>
      </c>
      <c r="M143" s="14">
        <v>10274.148590000001</v>
      </c>
      <c r="N143" s="14">
        <v>4660.6191900000003</v>
      </c>
      <c r="O143" s="14">
        <v>7308.2497300000005</v>
      </c>
      <c r="P143" s="14">
        <v>7685.9455289999996</v>
      </c>
      <c r="Q143" s="14">
        <v>32354.12487</v>
      </c>
      <c r="R143" s="14">
        <v>4545.4787070000002</v>
      </c>
      <c r="S143" s="14">
        <v>2353.2899349999998</v>
      </c>
      <c r="T143" s="14">
        <v>0</v>
      </c>
      <c r="U143" s="14">
        <v>0</v>
      </c>
      <c r="V143" s="14">
        <v>0</v>
      </c>
      <c r="W143" s="14">
        <v>2361.725864</v>
      </c>
      <c r="X143" s="14">
        <v>0</v>
      </c>
      <c r="Y143" s="14">
        <v>0</v>
      </c>
      <c r="Z143" s="14">
        <v>0</v>
      </c>
      <c r="AA143" s="14">
        <v>3760.6792</v>
      </c>
      <c r="AB143" s="14">
        <v>1350</v>
      </c>
      <c r="AC143" s="14">
        <f t="array" ref="AC143">MEDIAN(IF(H143:R143&lt;&gt;0,H143:R143))</f>
        <v>7308.2497300000005</v>
      </c>
      <c r="AD143" s="14">
        <f t="array" ref="AD143">MEDIAN(IF(S143:AA143&lt;&gt;0,S143:AA143))</f>
        <v>2361.725864</v>
      </c>
      <c r="AE143" s="14">
        <f t="shared" si="5"/>
        <v>0.32315888909833407</v>
      </c>
      <c r="AF143">
        <f t="array" ref="AF143">TTEST(IF(H143:R143&lt;&gt;0,H143:R143),IF(S143:AA143&lt;&gt;0,S143:AA143),2,3)</f>
        <v>7.814084620489023E-2</v>
      </c>
      <c r="AG143">
        <f t="array" ref="AG143">MEDIAN(IF(H143:L143&lt;&gt;0,H143:L143))</f>
        <v>1437.5939490000001</v>
      </c>
      <c r="AH143">
        <f t="array" ref="AH143">MEDIAN(IF(M143:R143&lt;&gt;0,M143:R143))</f>
        <v>7497.0976295</v>
      </c>
      <c r="AI143">
        <f>AG143/AH143</f>
        <v>0.19175339845425979</v>
      </c>
    </row>
    <row r="144" spans="1:35" x14ac:dyDescent="0.2">
      <c r="A144" s="2" t="s">
        <v>140</v>
      </c>
      <c r="B144" s="2">
        <v>46233</v>
      </c>
      <c r="C144" s="5">
        <v>20276</v>
      </c>
      <c r="D144" s="5">
        <f t="shared" si="4"/>
        <v>937420308</v>
      </c>
      <c r="E144" s="5">
        <v>10661</v>
      </c>
      <c r="F144" s="5">
        <v>201</v>
      </c>
      <c r="G144" s="2">
        <v>46233</v>
      </c>
      <c r="H144" s="14">
        <v>7471</v>
      </c>
      <c r="I144" s="14">
        <v>181980</v>
      </c>
      <c r="J144" s="14">
        <v>12450.53076</v>
      </c>
      <c r="K144" s="14">
        <v>0</v>
      </c>
      <c r="L144" s="14">
        <v>0</v>
      </c>
      <c r="M144" s="14">
        <v>21743.643110000001</v>
      </c>
      <c r="N144" s="14">
        <v>11194.577240000001</v>
      </c>
      <c r="O144" s="14">
        <v>12014.35089</v>
      </c>
      <c r="P144" s="14">
        <v>14316.5903</v>
      </c>
      <c r="Q144" s="14">
        <v>14577.729810000001</v>
      </c>
      <c r="R144" s="14">
        <v>5868.8206419999997</v>
      </c>
      <c r="S144" s="14">
        <v>10128.22861</v>
      </c>
      <c r="T144" s="14">
        <v>1259.4975139999999</v>
      </c>
      <c r="U144" s="14">
        <v>7540.5908920000002</v>
      </c>
      <c r="V144" s="14">
        <v>8502.7138610000002</v>
      </c>
      <c r="W144" s="14">
        <v>9074.7574509999995</v>
      </c>
      <c r="X144" s="14">
        <v>13116.661990000001</v>
      </c>
      <c r="Y144" s="14">
        <v>4058.7091719999999</v>
      </c>
      <c r="Z144" s="14">
        <v>25208.05356</v>
      </c>
      <c r="AA144" s="14">
        <v>4459.2118710000004</v>
      </c>
      <c r="AB144" s="14">
        <v>0</v>
      </c>
      <c r="AC144" s="14">
        <f t="array" ref="AC144">MEDIAN(IF(H144:R144&lt;&gt;0,H144:R144))</f>
        <v>12450.53076</v>
      </c>
      <c r="AD144" s="14">
        <f t="array" ref="AD144">MEDIAN(IF(S144:AA144&lt;&gt;0,S144:AA144))</f>
        <v>8502.7138610000002</v>
      </c>
      <c r="AE144" s="14">
        <f t="shared" si="5"/>
        <v>0.68291979072223907</v>
      </c>
      <c r="AF144">
        <f t="array" ref="AF144">TTEST(IF(H144:R144&lt;&gt;0,H144:R144),IF(S144:AA144&lt;&gt;0,S144:AA144),2,3)</f>
        <v>0.27965964415701228</v>
      </c>
      <c r="AG144">
        <f t="array" ref="AG144">MEDIAN(IF(H144:L144&lt;&gt;0,H144:L144))</f>
        <v>12450.53076</v>
      </c>
      <c r="AH144">
        <f t="array" ref="AH144">MEDIAN(IF(M144:R144&lt;&gt;0,M144:R144))</f>
        <v>13165.470594999999</v>
      </c>
      <c r="AI144">
        <f>AG144/AH144</f>
        <v>0.94569583898721254</v>
      </c>
    </row>
    <row r="145" spans="1:35" x14ac:dyDescent="0.2">
      <c r="A145" s="2" t="s">
        <v>141</v>
      </c>
      <c r="B145" s="2">
        <v>44115</v>
      </c>
      <c r="C145" s="5">
        <v>21083</v>
      </c>
      <c r="D145" s="5">
        <f t="shared" si="4"/>
        <v>930076545</v>
      </c>
      <c r="E145" s="5">
        <v>16570</v>
      </c>
      <c r="F145" s="5">
        <v>116</v>
      </c>
      <c r="G145" s="2">
        <v>44115</v>
      </c>
      <c r="H145" s="14">
        <v>9498</v>
      </c>
      <c r="I145" s="14">
        <v>19339</v>
      </c>
      <c r="J145" s="14">
        <v>19649.236959999998</v>
      </c>
      <c r="K145" s="14">
        <v>13385.18368</v>
      </c>
      <c r="L145" s="14">
        <v>119461.94040000001</v>
      </c>
      <c r="M145" s="14">
        <v>11811.28399</v>
      </c>
      <c r="N145" s="14">
        <v>23917.18592</v>
      </c>
      <c r="O145" s="14">
        <v>22122.417750000001</v>
      </c>
      <c r="P145" s="14">
        <v>17476.715169999999</v>
      </c>
      <c r="Q145" s="14">
        <v>22286.474249999999</v>
      </c>
      <c r="R145" s="14">
        <v>20884.06293</v>
      </c>
      <c r="S145" s="14">
        <v>20950.122139999999</v>
      </c>
      <c r="T145" s="14">
        <v>0</v>
      </c>
      <c r="U145" s="14">
        <v>7197.8312669999996</v>
      </c>
      <c r="V145" s="14">
        <v>9089.8306410000005</v>
      </c>
      <c r="W145" s="14">
        <v>11063.285900000001</v>
      </c>
      <c r="X145" s="14">
        <v>0</v>
      </c>
      <c r="Y145" s="14">
        <v>14271.149950000001</v>
      </c>
      <c r="Z145" s="14">
        <v>7912.2585680000002</v>
      </c>
      <c r="AA145" s="14">
        <v>16569.946840000001</v>
      </c>
      <c r="AB145" s="14">
        <v>13700</v>
      </c>
      <c r="AC145" s="14">
        <f t="array" ref="AC145">MEDIAN(IF(H145:R145&lt;&gt;0,H145:R145))</f>
        <v>19649.236959999998</v>
      </c>
      <c r="AD145" s="14">
        <f t="array" ref="AD145">MEDIAN(IF(S145:AA145&lt;&gt;0,S145:AA145))</f>
        <v>11063.285900000001</v>
      </c>
      <c r="AE145" s="14">
        <f t="shared" si="5"/>
        <v>0.56303895782424329</v>
      </c>
      <c r="AF145">
        <f t="array" ref="AF145">TTEST(IF(H145:R145&lt;&gt;0,H145:R145),IF(S145:AA145&lt;&gt;0,S145:AA145),2,3)</f>
        <v>0.14825360775106555</v>
      </c>
      <c r="AG145">
        <f t="array" ref="AG145">MEDIAN(IF(H145:L145&lt;&gt;0,H145:L145))</f>
        <v>19339</v>
      </c>
      <c r="AH145">
        <f t="array" ref="AH145">MEDIAN(IF(M145:R145&lt;&gt;0,M145:R145))</f>
        <v>21503.24034</v>
      </c>
      <c r="AI145">
        <f>AG145/AH145</f>
        <v>0.89935282749111478</v>
      </c>
    </row>
    <row r="146" spans="1:35" x14ac:dyDescent="0.2">
      <c r="A146" s="2" t="s">
        <v>142</v>
      </c>
      <c r="B146" s="2">
        <v>129754</v>
      </c>
      <c r="C146" s="5">
        <v>7112</v>
      </c>
      <c r="D146" s="5">
        <f t="shared" si="4"/>
        <v>922810448</v>
      </c>
      <c r="E146" s="5">
        <v>6646</v>
      </c>
      <c r="F146" s="5">
        <v>57</v>
      </c>
      <c r="G146" s="2">
        <v>129754</v>
      </c>
      <c r="H146" s="14">
        <v>795</v>
      </c>
      <c r="I146" s="14">
        <v>10010</v>
      </c>
      <c r="J146" s="14">
        <v>4362.8415029999996</v>
      </c>
      <c r="K146" s="14">
        <v>0</v>
      </c>
      <c r="L146" s="14">
        <v>2204.709957</v>
      </c>
      <c r="M146" s="14">
        <v>11018.604380000001</v>
      </c>
      <c r="N146" s="14">
        <v>16029.02317</v>
      </c>
      <c r="O146" s="14">
        <v>12497.206829999999</v>
      </c>
      <c r="P146" s="14">
        <v>10854.17187</v>
      </c>
      <c r="Q146" s="14">
        <v>6819.2792479999998</v>
      </c>
      <c r="R146" s="14">
        <v>9240.5579909999997</v>
      </c>
      <c r="S146" s="14">
        <v>4582.4415289999997</v>
      </c>
      <c r="T146" s="14">
        <v>0</v>
      </c>
      <c r="U146" s="14">
        <v>4480.1398810000001</v>
      </c>
      <c r="V146" s="14">
        <v>2752.0105480000002</v>
      </c>
      <c r="W146" s="14">
        <v>4917.1170419999999</v>
      </c>
      <c r="X146" s="14">
        <v>0</v>
      </c>
      <c r="Y146" s="14">
        <v>8770.3963729999996</v>
      </c>
      <c r="Z146" s="14">
        <v>3404.1147820000001</v>
      </c>
      <c r="AA146" s="14">
        <v>6473.2869149999997</v>
      </c>
      <c r="AB146" s="14">
        <v>8810</v>
      </c>
      <c r="AC146" s="14">
        <f t="array" ref="AC146">MEDIAN(IF(H146:R146&lt;&gt;0,H146:R146))</f>
        <v>9625.2789955000007</v>
      </c>
      <c r="AD146" s="14">
        <f t="array" ref="AD146">MEDIAN(IF(S146:AA146&lt;&gt;0,S146:AA146))</f>
        <v>4582.4415289999997</v>
      </c>
      <c r="AE146" s="14">
        <f t="shared" si="5"/>
        <v>0.47608402116368548</v>
      </c>
      <c r="AF146">
        <f t="array" ref="AF146">TTEST(IF(H146:R146&lt;&gt;0,H146:R146),IF(S146:AA146&lt;&gt;0,S146:AA146),2,3)</f>
        <v>7.1419016172698094E-2</v>
      </c>
      <c r="AG146">
        <f t="array" ref="AG146">MEDIAN(IF(H146:L146&lt;&gt;0,H146:L146))</f>
        <v>3283.7757299999998</v>
      </c>
      <c r="AH146">
        <f t="array" ref="AH146">MEDIAN(IF(M146:R146&lt;&gt;0,M146:R146))</f>
        <v>10936.388125000001</v>
      </c>
      <c r="AI146">
        <f>AG146/AH146</f>
        <v>0.30026144760658807</v>
      </c>
    </row>
    <row r="147" spans="1:35" x14ac:dyDescent="0.2">
      <c r="A147" s="2" t="s">
        <v>143</v>
      </c>
      <c r="B147" s="2">
        <v>34717</v>
      </c>
      <c r="C147" s="5">
        <v>26233</v>
      </c>
      <c r="D147" s="5">
        <f t="shared" si="4"/>
        <v>910731061</v>
      </c>
      <c r="E147" s="5">
        <v>27273</v>
      </c>
      <c r="F147" s="5">
        <v>52</v>
      </c>
      <c r="G147" s="2">
        <v>34717</v>
      </c>
      <c r="H147" s="14">
        <v>0</v>
      </c>
      <c r="I147" s="14">
        <v>38604</v>
      </c>
      <c r="J147" s="14">
        <v>29693.59318</v>
      </c>
      <c r="K147" s="14">
        <v>4885.5393610000001</v>
      </c>
      <c r="L147" s="14">
        <v>46280.118419999999</v>
      </c>
      <c r="M147" s="14">
        <v>15951.000110000001</v>
      </c>
      <c r="N147" s="14">
        <v>32215.521290000001</v>
      </c>
      <c r="O147" s="14">
        <v>32558.687170000001</v>
      </c>
      <c r="P147" s="14">
        <v>35410.859149999997</v>
      </c>
      <c r="Q147" s="14">
        <v>8998.8698839999997</v>
      </c>
      <c r="R147" s="14">
        <v>17399.516370000001</v>
      </c>
      <c r="S147" s="14">
        <v>28199.838530000001</v>
      </c>
      <c r="T147" s="14">
        <v>1555.173673</v>
      </c>
      <c r="U147" s="14">
        <v>53319.789299999997</v>
      </c>
      <c r="V147" s="14">
        <v>40228.248809999997</v>
      </c>
      <c r="W147" s="14">
        <v>27272.954900000001</v>
      </c>
      <c r="X147" s="14">
        <v>0</v>
      </c>
      <c r="Y147" s="14">
        <v>21154.749309999999</v>
      </c>
      <c r="Z147" s="14">
        <v>21290.86808</v>
      </c>
      <c r="AA147" s="14">
        <v>26299.04679</v>
      </c>
      <c r="AB147" s="14">
        <v>17100</v>
      </c>
      <c r="AC147" s="14">
        <f t="array" ref="AC147">MEDIAN(IF(H147:R147&lt;&gt;0,H147:R147))</f>
        <v>30954.557235</v>
      </c>
      <c r="AD147" s="14">
        <f t="array" ref="AD147">MEDIAN(IF(S147:AA147&lt;&gt;0,S147:AA147))</f>
        <v>26786.000845000002</v>
      </c>
      <c r="AE147" s="14">
        <f t="shared" si="5"/>
        <v>0.86533303130930739</v>
      </c>
      <c r="AF147">
        <f t="array" ref="AF147">TTEST(IF(H147:R147&lt;&gt;0,H147:R147),IF(S147:AA147&lt;&gt;0,S147:AA147),2,3)</f>
        <v>0.86139292471010853</v>
      </c>
      <c r="AG147">
        <f t="array" ref="AG147">MEDIAN(IF(H147:L147&lt;&gt;0,H147:L147))</f>
        <v>34148.796589999998</v>
      </c>
      <c r="AH147">
        <f t="array" ref="AH147">MEDIAN(IF(M147:R147&lt;&gt;0,M147:R147))</f>
        <v>24807.518830000001</v>
      </c>
      <c r="AI147">
        <f>AG147/AH147</f>
        <v>1.3765502638137068</v>
      </c>
    </row>
    <row r="148" spans="1:35" x14ac:dyDescent="0.2">
      <c r="A148" s="2" t="s">
        <v>144</v>
      </c>
      <c r="B148" s="2">
        <v>51193</v>
      </c>
      <c r="C148" s="5">
        <v>17787</v>
      </c>
      <c r="D148" s="5">
        <f t="shared" si="4"/>
        <v>910569891</v>
      </c>
      <c r="E148" s="5">
        <v>9807</v>
      </c>
      <c r="F148" s="5">
        <v>91</v>
      </c>
      <c r="G148" s="2">
        <v>51193</v>
      </c>
      <c r="H148" s="14">
        <v>0</v>
      </c>
      <c r="I148" s="14">
        <v>33228</v>
      </c>
      <c r="J148" s="14">
        <v>8216.8591919999999</v>
      </c>
      <c r="K148" s="14">
        <v>54531.182410000001</v>
      </c>
      <c r="L148" s="14">
        <v>31012.604380000001</v>
      </c>
      <c r="M148" s="14">
        <v>26806.900610000001</v>
      </c>
      <c r="N148" s="14">
        <v>0</v>
      </c>
      <c r="O148" s="14">
        <v>14098.178690000001</v>
      </c>
      <c r="P148" s="14">
        <v>6184.5377799999997</v>
      </c>
      <c r="Q148" s="14">
        <v>13172.32043</v>
      </c>
      <c r="R148" s="14">
        <v>9807.3001769999992</v>
      </c>
      <c r="S148" s="14">
        <v>50162.81495</v>
      </c>
      <c r="T148" s="14">
        <v>3626.0304489999999</v>
      </c>
      <c r="U148" s="14">
        <v>4967.7061819999999</v>
      </c>
      <c r="V148" s="14">
        <v>5848.6150049999997</v>
      </c>
      <c r="W148" s="14">
        <v>24380.834559999999</v>
      </c>
      <c r="X148" s="14">
        <v>0</v>
      </c>
      <c r="Y148" s="14">
        <v>0</v>
      </c>
      <c r="Z148" s="14">
        <v>4617.5858420000004</v>
      </c>
      <c r="AA148" s="14">
        <v>4044.9636850000002</v>
      </c>
      <c r="AB148" s="14">
        <v>7670</v>
      </c>
      <c r="AC148" s="14">
        <f t="array" ref="AC148">MEDIAN(IF(H148:R148&lt;&gt;0,H148:R148))</f>
        <v>14098.178690000001</v>
      </c>
      <c r="AD148" s="14">
        <f t="array" ref="AD148">MEDIAN(IF(S148:AA148&lt;&gt;0,S148:AA148))</f>
        <v>4967.7061819999999</v>
      </c>
      <c r="AE148" s="14">
        <f t="shared" si="5"/>
        <v>0.35236510270107801</v>
      </c>
      <c r="AF148">
        <f t="array" ref="AF148">TTEST(IF(H148:R148&lt;&gt;0,H148:R148),IF(S148:AA148&lt;&gt;0,S148:AA148),2,3)</f>
        <v>0.36794863072891926</v>
      </c>
      <c r="AG148">
        <f t="array" ref="AG148">MEDIAN(IF(H148:L148&lt;&gt;0,H148:L148))</f>
        <v>32120.302190000002</v>
      </c>
      <c r="AH148">
        <f t="array" ref="AH148">MEDIAN(IF(M148:R148&lt;&gt;0,M148:R148))</f>
        <v>13172.32043</v>
      </c>
      <c r="AI148">
        <f>AG148/AH148</f>
        <v>2.4384695438205344</v>
      </c>
    </row>
    <row r="149" spans="1:35" x14ac:dyDescent="0.2">
      <c r="A149" s="2" t="s">
        <v>145</v>
      </c>
      <c r="B149" s="2">
        <v>62339</v>
      </c>
      <c r="C149" s="5">
        <v>14553</v>
      </c>
      <c r="D149" s="5">
        <f t="shared" si="4"/>
        <v>907219467</v>
      </c>
      <c r="E149" s="5">
        <v>12048</v>
      </c>
      <c r="F149" s="5">
        <v>59</v>
      </c>
      <c r="G149" s="2">
        <v>62339</v>
      </c>
      <c r="H149" s="14">
        <v>2935</v>
      </c>
      <c r="I149" s="14">
        <v>19685</v>
      </c>
      <c r="J149" s="14">
        <v>11045.60025</v>
      </c>
      <c r="K149" s="14">
        <v>0</v>
      </c>
      <c r="L149" s="14">
        <v>22282.648000000001</v>
      </c>
      <c r="M149" s="14">
        <v>11760.150519999999</v>
      </c>
      <c r="N149" s="14">
        <v>16315.59438</v>
      </c>
      <c r="O149" s="14">
        <v>12589.9372</v>
      </c>
      <c r="P149" s="14">
        <v>0</v>
      </c>
      <c r="Q149" s="14">
        <v>11530.63566</v>
      </c>
      <c r="R149" s="14">
        <v>19521.55041</v>
      </c>
      <c r="S149" s="14">
        <v>36337.806770000003</v>
      </c>
      <c r="T149" s="14">
        <v>9081.0894250000001</v>
      </c>
      <c r="U149" s="14">
        <v>5901.1757440000001</v>
      </c>
      <c r="V149" s="14">
        <v>9077.9820249999993</v>
      </c>
      <c r="W149" s="14">
        <v>30287.858400000001</v>
      </c>
      <c r="X149" s="14">
        <v>0</v>
      </c>
      <c r="Y149" s="14">
        <v>12335.38668</v>
      </c>
      <c r="Z149" s="14">
        <v>15458.35391</v>
      </c>
      <c r="AA149" s="14">
        <v>10398.842290000001</v>
      </c>
      <c r="AB149" s="14">
        <v>5410</v>
      </c>
      <c r="AC149" s="14">
        <f t="array" ref="AC149">MEDIAN(IF(H149:R149&lt;&gt;0,H149:R149))</f>
        <v>12589.9372</v>
      </c>
      <c r="AD149" s="14">
        <f t="array" ref="AD149">MEDIAN(IF(S149:AA149&lt;&gt;0,S149:AA149))</f>
        <v>11367.114485</v>
      </c>
      <c r="AE149" s="14">
        <f t="shared" si="5"/>
        <v>0.90287300916798852</v>
      </c>
      <c r="AF149">
        <f t="array" ref="AF149">TTEST(IF(H149:R149&lt;&gt;0,H149:R149),IF(S149:AA149&lt;&gt;0,S149:AA149),2,3)</f>
        <v>0.66998129935415729</v>
      </c>
      <c r="AG149">
        <f t="array" ref="AG149">MEDIAN(IF(H149:L149&lt;&gt;0,H149:L149))</f>
        <v>15365.300125</v>
      </c>
      <c r="AH149">
        <f t="array" ref="AH149">MEDIAN(IF(M149:R149&lt;&gt;0,M149:R149))</f>
        <v>12589.9372</v>
      </c>
      <c r="AI149">
        <f>AG149/AH149</f>
        <v>1.2204429522491977</v>
      </c>
    </row>
    <row r="150" spans="1:35" x14ac:dyDescent="0.2">
      <c r="A150" s="2" t="s">
        <v>146</v>
      </c>
      <c r="B150" s="2">
        <v>36670</v>
      </c>
      <c r="C150" s="5">
        <v>24635</v>
      </c>
      <c r="D150" s="5">
        <f t="shared" si="4"/>
        <v>903365450</v>
      </c>
      <c r="E150" s="5">
        <v>18672</v>
      </c>
      <c r="F150" s="5">
        <v>103</v>
      </c>
      <c r="G150" s="2">
        <v>36670</v>
      </c>
      <c r="H150" s="14">
        <v>0</v>
      </c>
      <c r="I150" s="14">
        <v>38807</v>
      </c>
      <c r="J150" s="14">
        <v>36774.033380000001</v>
      </c>
      <c r="K150" s="14">
        <v>0</v>
      </c>
      <c r="L150" s="14">
        <v>119047.9955</v>
      </c>
      <c r="M150" s="14">
        <v>23678.247790000001</v>
      </c>
      <c r="N150" s="14">
        <v>28077.134669999999</v>
      </c>
      <c r="O150" s="14">
        <v>29956.079160000001</v>
      </c>
      <c r="P150" s="14">
        <v>22555.427729999999</v>
      </c>
      <c r="Q150" s="14">
        <v>20761.858639999999</v>
      </c>
      <c r="R150" s="14">
        <v>22799.92958</v>
      </c>
      <c r="S150" s="14">
        <v>10307.62881</v>
      </c>
      <c r="T150" s="14">
        <v>0</v>
      </c>
      <c r="U150" s="14">
        <v>7946.6658600000001</v>
      </c>
      <c r="V150" s="14">
        <v>16581.430329999999</v>
      </c>
      <c r="W150" s="14">
        <v>8474.1550389999993</v>
      </c>
      <c r="X150" s="14">
        <v>8876.0507319999997</v>
      </c>
      <c r="Y150" s="14">
        <v>12913.075709999999</v>
      </c>
      <c r="Z150" s="14">
        <v>13443.96717</v>
      </c>
      <c r="AA150" s="14">
        <v>14701.66618</v>
      </c>
      <c r="AB150" s="14">
        <v>7720</v>
      </c>
      <c r="AC150" s="14">
        <f t="array" ref="AC150">MEDIAN(IF(H150:R150&lt;&gt;0,H150:R150))</f>
        <v>28077.134669999999</v>
      </c>
      <c r="AD150" s="14">
        <f t="array" ref="AD150">MEDIAN(IF(S150:AA150&lt;&gt;0,S150:AA150))</f>
        <v>11610.35226</v>
      </c>
      <c r="AE150" s="14">
        <f t="shared" si="5"/>
        <v>0.41351627922365913</v>
      </c>
      <c r="AF150">
        <f t="array" ref="AF150">TTEST(IF(H150:R150&lt;&gt;0,H150:R150),IF(S150:AA150&lt;&gt;0,S150:AA150),2,3)</f>
        <v>3.427474523158329E-2</v>
      </c>
      <c r="AG150">
        <f t="array" ref="AG150">MEDIAN(IF(H150:L150&lt;&gt;0,H150:L150))</f>
        <v>38807</v>
      </c>
      <c r="AH150">
        <f t="array" ref="AH150">MEDIAN(IF(M150:R150&lt;&gt;0,M150:R150))</f>
        <v>23239.088685000002</v>
      </c>
      <c r="AI150">
        <f>AG150/AH150</f>
        <v>1.6699019710290328</v>
      </c>
    </row>
    <row r="151" spans="1:35" x14ac:dyDescent="0.2">
      <c r="A151" s="2" t="s">
        <v>147</v>
      </c>
      <c r="B151" s="2">
        <v>23541</v>
      </c>
      <c r="C151" s="5">
        <v>37801</v>
      </c>
      <c r="D151" s="5">
        <f t="shared" si="4"/>
        <v>889873341</v>
      </c>
      <c r="E151" s="5">
        <v>29745</v>
      </c>
      <c r="F151" s="5">
        <v>101</v>
      </c>
      <c r="G151" s="2">
        <v>23541</v>
      </c>
      <c r="H151" s="14">
        <v>17367</v>
      </c>
      <c r="I151" s="14">
        <v>146281</v>
      </c>
      <c r="J151" s="14">
        <v>65321.164279999997</v>
      </c>
      <c r="K151" s="14">
        <v>19022.025320000001</v>
      </c>
      <c r="L151" s="14">
        <v>46506.484989999997</v>
      </c>
      <c r="M151" s="14">
        <v>33322.827749999997</v>
      </c>
      <c r="N151" s="14">
        <v>31886.64212</v>
      </c>
      <c r="O151" s="14">
        <v>33770.78903</v>
      </c>
      <c r="P151" s="14">
        <v>22768.425179999998</v>
      </c>
      <c r="Q151" s="14">
        <v>6697.650259</v>
      </c>
      <c r="R151" s="14">
        <v>27603.486140000001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3060</v>
      </c>
      <c r="AC151" s="14">
        <f t="array" ref="AC151">MEDIAN(IF(H151:R151&lt;&gt;0,H151:R151))</f>
        <v>31886.64212</v>
      </c>
      <c r="AD151" s="14" t="e">
        <f t="array" ref="AD151">MEDIAN(IF(S151:AA151&lt;&gt;0,S151:AA151))</f>
        <v>#NUM!</v>
      </c>
      <c r="AE151" s="14" t="e">
        <f t="shared" si="5"/>
        <v>#NUM!</v>
      </c>
      <c r="AF151" t="e">
        <f t="array" ref="AF151">TTEST(IF(H151:R151&lt;&gt;0,H151:R151),IF(S151:AA151&lt;&gt;0,S151:AA151),2,3)</f>
        <v>#DIV/0!</v>
      </c>
      <c r="AG151">
        <f t="array" ref="AG151">MEDIAN(IF(H151:L151&lt;&gt;0,H151:L151))</f>
        <v>46506.484989999997</v>
      </c>
      <c r="AH151">
        <f t="array" ref="AH151">MEDIAN(IF(M151:R151&lt;&gt;0,M151:R151))</f>
        <v>29745.064129999999</v>
      </c>
      <c r="AI151">
        <f>AG151/AH151</f>
        <v>1.5635025961532529</v>
      </c>
    </row>
    <row r="152" spans="1:35" x14ac:dyDescent="0.2">
      <c r="A152" s="2" t="s">
        <v>148</v>
      </c>
      <c r="B152" s="2">
        <v>59923</v>
      </c>
      <c r="C152" s="5">
        <v>14735</v>
      </c>
      <c r="D152" s="5">
        <f t="shared" si="4"/>
        <v>882965405</v>
      </c>
      <c r="E152" s="5">
        <v>13342</v>
      </c>
      <c r="F152" s="5">
        <v>62</v>
      </c>
      <c r="G152" s="2">
        <v>59923</v>
      </c>
      <c r="H152" s="14">
        <v>1592</v>
      </c>
      <c r="I152" s="14">
        <v>10871</v>
      </c>
      <c r="J152" s="14">
        <v>6345.9011890000002</v>
      </c>
      <c r="K152" s="14">
        <v>4563.0445650000001</v>
      </c>
      <c r="L152" s="14">
        <v>33589.833429999999</v>
      </c>
      <c r="M152" s="14">
        <v>13342.43938</v>
      </c>
      <c r="N152" s="14">
        <v>20272.440480000001</v>
      </c>
      <c r="O152" s="14">
        <v>20035.679479999999</v>
      </c>
      <c r="P152" s="14">
        <v>18750.72149</v>
      </c>
      <c r="Q152" s="14">
        <v>11846.376259999999</v>
      </c>
      <c r="R152" s="14">
        <v>20872.498540000001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f t="array" ref="AC152">MEDIAN(IF(H152:R152&lt;&gt;0,H152:R152))</f>
        <v>13342.43938</v>
      </c>
      <c r="AD152" s="14" t="e">
        <f t="array" ref="AD152">MEDIAN(IF(S152:AA152&lt;&gt;0,S152:AA152))</f>
        <v>#NUM!</v>
      </c>
      <c r="AE152" s="14" t="e">
        <f t="shared" si="5"/>
        <v>#NUM!</v>
      </c>
      <c r="AF152" t="e">
        <f t="array" ref="AF152">TTEST(IF(H152:R152&lt;&gt;0,H152:R152),IF(S152:AA152&lt;&gt;0,S152:AA152),2,3)</f>
        <v>#DIV/0!</v>
      </c>
      <c r="AG152">
        <f t="array" ref="AG152">MEDIAN(IF(H152:L152&lt;&gt;0,H152:L152))</f>
        <v>6345.9011890000002</v>
      </c>
      <c r="AH152">
        <f t="array" ref="AH152">MEDIAN(IF(M152:R152&lt;&gt;0,M152:R152))</f>
        <v>19393.200485000001</v>
      </c>
      <c r="AI152">
        <f>AG152/AH152</f>
        <v>0.32722299725145132</v>
      </c>
    </row>
    <row r="153" spans="1:35" x14ac:dyDescent="0.2">
      <c r="A153" s="2" t="s">
        <v>149</v>
      </c>
      <c r="B153" s="2">
        <v>163141</v>
      </c>
      <c r="C153" s="5">
        <v>5394</v>
      </c>
      <c r="D153" s="5">
        <f t="shared" si="4"/>
        <v>879982554</v>
      </c>
      <c r="E153" s="5">
        <v>6758</v>
      </c>
      <c r="F153" s="5">
        <v>72</v>
      </c>
      <c r="G153" s="2">
        <v>163141</v>
      </c>
      <c r="H153" s="14">
        <v>987</v>
      </c>
      <c r="I153" s="14">
        <v>6784</v>
      </c>
      <c r="J153" s="14">
        <v>2109.2801450000002</v>
      </c>
      <c r="K153" s="14">
        <v>0</v>
      </c>
      <c r="L153" s="14">
        <v>255.1755718</v>
      </c>
      <c r="M153" s="14">
        <v>10958.317660000001</v>
      </c>
      <c r="N153" s="14">
        <v>8820.9710869999999</v>
      </c>
      <c r="O153" s="14">
        <v>6757.8833459999996</v>
      </c>
      <c r="P153" s="14">
        <v>8744.5864010000005</v>
      </c>
      <c r="Q153" s="14">
        <v>8835.3451769999992</v>
      </c>
      <c r="R153" s="14">
        <v>4810.3550610000002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274</v>
      </c>
      <c r="AC153" s="14">
        <f t="array" ref="AC153">MEDIAN(IF(H153:R153&lt;&gt;0,H153:R153))</f>
        <v>6770.9416729999994</v>
      </c>
      <c r="AD153" s="14" t="e">
        <f t="array" ref="AD153">MEDIAN(IF(S153:AA153&lt;&gt;0,S153:AA153))</f>
        <v>#NUM!</v>
      </c>
      <c r="AE153" s="14" t="e">
        <f t="shared" si="5"/>
        <v>#NUM!</v>
      </c>
      <c r="AF153" t="e">
        <f t="array" ref="AF153">TTEST(IF(H153:R153&lt;&gt;0,H153:R153),IF(S153:AA153&lt;&gt;0,S153:AA153),2,3)</f>
        <v>#DIV/0!</v>
      </c>
      <c r="AG153">
        <f t="array" ref="AG153">MEDIAN(IF(H153:L153&lt;&gt;0,H153:L153))</f>
        <v>1548.1400725000001</v>
      </c>
      <c r="AH153">
        <f t="array" ref="AH153">MEDIAN(IF(M153:R153&lt;&gt;0,M153:R153))</f>
        <v>8782.7787439999993</v>
      </c>
      <c r="AI153">
        <f>AG153/AH153</f>
        <v>0.17626996166305794</v>
      </c>
    </row>
    <row r="154" spans="1:35" x14ac:dyDescent="0.2">
      <c r="A154" s="2" t="s">
        <v>150</v>
      </c>
      <c r="B154" s="2">
        <v>34900</v>
      </c>
      <c r="C154" s="5">
        <v>24768</v>
      </c>
      <c r="D154" s="5">
        <f t="shared" si="4"/>
        <v>864403200</v>
      </c>
      <c r="E154" s="5">
        <v>21229</v>
      </c>
      <c r="F154" s="5">
        <v>70</v>
      </c>
      <c r="G154" s="2">
        <v>34900</v>
      </c>
      <c r="H154" s="14">
        <v>0</v>
      </c>
      <c r="I154" s="14">
        <v>34870</v>
      </c>
      <c r="J154" s="14">
        <v>42618.921430000002</v>
      </c>
      <c r="K154" s="14">
        <v>0</v>
      </c>
      <c r="L154" s="14">
        <v>20906.152580000002</v>
      </c>
      <c r="M154" s="14">
        <v>17666.953399999999</v>
      </c>
      <c r="N154" s="14">
        <v>16102.76701</v>
      </c>
      <c r="O154" s="14">
        <v>32558.687170000001</v>
      </c>
      <c r="P154" s="14">
        <v>22357.989839999998</v>
      </c>
      <c r="Q154" s="14">
        <v>16561.459340000001</v>
      </c>
      <c r="R154" s="14">
        <v>25856.175210000001</v>
      </c>
      <c r="S154" s="14">
        <v>17514.62125</v>
      </c>
      <c r="T154" s="14">
        <v>0</v>
      </c>
      <c r="U154" s="14">
        <v>13051.354890000001</v>
      </c>
      <c r="V154" s="14">
        <v>17883.754570000001</v>
      </c>
      <c r="W154" s="14">
        <v>21551.001489999999</v>
      </c>
      <c r="X154" s="14">
        <v>5314.3444010000003</v>
      </c>
      <c r="Y154" s="14">
        <v>25284.509620000001</v>
      </c>
      <c r="Z154" s="14">
        <v>22498.866310000001</v>
      </c>
      <c r="AA154" s="14">
        <v>8931.3124100000005</v>
      </c>
      <c r="AB154" s="14">
        <v>84300</v>
      </c>
      <c r="AC154" s="14">
        <f t="array" ref="AC154">MEDIAN(IF(H154:R154&lt;&gt;0,H154:R154))</f>
        <v>22357.989839999998</v>
      </c>
      <c r="AD154" s="14">
        <f t="array" ref="AD154">MEDIAN(IF(S154:AA154&lt;&gt;0,S154:AA154))</f>
        <v>17699.187910000001</v>
      </c>
      <c r="AE154" s="14">
        <f t="shared" si="5"/>
        <v>0.79162697705206586</v>
      </c>
      <c r="AF154">
        <f t="array" ref="AF154">TTEST(IF(H154:R154&lt;&gt;0,H154:R154),IF(S154:AA154&lt;&gt;0,S154:AA154),2,3)</f>
        <v>3.8253243891726782E-2</v>
      </c>
      <c r="AG154">
        <f t="array" ref="AG154">MEDIAN(IF(H154:L154&lt;&gt;0,H154:L154))</f>
        <v>34870</v>
      </c>
      <c r="AH154">
        <f t="array" ref="AH154">MEDIAN(IF(M154:R154&lt;&gt;0,M154:R154))</f>
        <v>20012.471619999997</v>
      </c>
      <c r="AI154">
        <f>AG154/AH154</f>
        <v>1.7424134640696622</v>
      </c>
    </row>
    <row r="155" spans="1:35" x14ac:dyDescent="0.2">
      <c r="A155" s="2" t="s">
        <v>151</v>
      </c>
      <c r="B155" s="2">
        <v>40838</v>
      </c>
      <c r="C155" s="5">
        <v>21117</v>
      </c>
      <c r="D155" s="5">
        <f t="shared" si="4"/>
        <v>862376046</v>
      </c>
      <c r="E155" s="5">
        <v>18044</v>
      </c>
      <c r="F155" s="5">
        <v>74</v>
      </c>
      <c r="G155" s="2">
        <v>40838</v>
      </c>
      <c r="H155" s="14">
        <v>13987</v>
      </c>
      <c r="I155" s="14">
        <v>19562</v>
      </c>
      <c r="J155" s="14">
        <v>29172.811399999999</v>
      </c>
      <c r="K155" s="14">
        <v>67350.820749999999</v>
      </c>
      <c r="L155" s="14">
        <v>38748.335440000003</v>
      </c>
      <c r="M155" s="14">
        <v>25925.020349999999</v>
      </c>
      <c r="N155" s="14">
        <v>29079.419109999999</v>
      </c>
      <c r="O155" s="14">
        <v>29112.723399999999</v>
      </c>
      <c r="P155" s="14">
        <v>27474.00922</v>
      </c>
      <c r="Q155" s="14">
        <v>16055.86629</v>
      </c>
      <c r="R155" s="14">
        <v>26870.815620000001</v>
      </c>
      <c r="S155" s="14">
        <v>0</v>
      </c>
      <c r="T155" s="14">
        <v>16526.701010000001</v>
      </c>
      <c r="U155" s="14">
        <v>4564.5754180000004</v>
      </c>
      <c r="V155" s="14">
        <v>7120.9794650000003</v>
      </c>
      <c r="W155" s="14">
        <v>0</v>
      </c>
      <c r="X155" s="14">
        <v>0</v>
      </c>
      <c r="Y155" s="14">
        <v>11528.45594</v>
      </c>
      <c r="Z155" s="14">
        <v>9217.0444339999995</v>
      </c>
      <c r="AA155" s="14">
        <v>5496.1831819999998</v>
      </c>
      <c r="AB155" s="14">
        <v>2310</v>
      </c>
      <c r="AC155" s="14">
        <f t="array" ref="AC155">MEDIAN(IF(H155:R155&lt;&gt;0,H155:R155))</f>
        <v>27474.00922</v>
      </c>
      <c r="AD155" s="14">
        <f t="array" ref="AD155">MEDIAN(IF(S155:AA155&lt;&gt;0,S155:AA155))</f>
        <v>8169.0119494999999</v>
      </c>
      <c r="AE155" s="14">
        <f t="shared" si="5"/>
        <v>0.29733599796396953</v>
      </c>
      <c r="AF155">
        <f t="array" ref="AF155">TTEST(IF(H155:R155&lt;&gt;0,H155:R155),IF(S155:AA155&lt;&gt;0,S155:AA155),2,3)</f>
        <v>8.1709685432911549E-4</v>
      </c>
      <c r="AG155">
        <f t="array" ref="AG155">MEDIAN(IF(H155:L155&lt;&gt;0,H155:L155))</f>
        <v>29172.811399999999</v>
      </c>
      <c r="AH155">
        <f t="array" ref="AH155">MEDIAN(IF(M155:R155&lt;&gt;0,M155:R155))</f>
        <v>27172.412420000001</v>
      </c>
      <c r="AI155">
        <f>AG155/AH155</f>
        <v>1.0736187479079931</v>
      </c>
    </row>
    <row r="156" spans="1:35" x14ac:dyDescent="0.2">
      <c r="A156" s="2" t="s">
        <v>152</v>
      </c>
      <c r="B156" s="2">
        <v>31817</v>
      </c>
      <c r="C156" s="5">
        <v>27030</v>
      </c>
      <c r="D156" s="5">
        <f t="shared" si="4"/>
        <v>860013510</v>
      </c>
      <c r="E156" s="5">
        <v>8035</v>
      </c>
      <c r="F156" s="5">
        <v>180</v>
      </c>
      <c r="G156" s="2">
        <v>31817</v>
      </c>
      <c r="H156" s="14">
        <v>0</v>
      </c>
      <c r="I156" s="14">
        <v>37092</v>
      </c>
      <c r="J156" s="14">
        <v>4546.4188080000004</v>
      </c>
      <c r="K156" s="14">
        <v>144298.4676</v>
      </c>
      <c r="L156" s="14">
        <v>9070.6992160000009</v>
      </c>
      <c r="M156" s="14">
        <v>6998.6661599999998</v>
      </c>
      <c r="N156" s="14">
        <v>0</v>
      </c>
      <c r="O156" s="14">
        <v>3069.9335230000002</v>
      </c>
      <c r="P156" s="14">
        <v>9878.2832170000001</v>
      </c>
      <c r="Q156" s="14">
        <v>0</v>
      </c>
      <c r="R156" s="14">
        <v>0</v>
      </c>
      <c r="S156" s="14">
        <v>0</v>
      </c>
      <c r="T156" s="14">
        <v>1284.1591289999999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f t="array" ref="AC156">MEDIAN(IF(H156:R156&lt;&gt;0,H156:R156))</f>
        <v>9070.6992160000009</v>
      </c>
      <c r="AD156" s="14">
        <f t="array" ref="AD156">MEDIAN(IF(S156:AA156&lt;&gt;0,S156:AA156))</f>
        <v>1284.1591289999999</v>
      </c>
      <c r="AE156" s="14">
        <f t="shared" si="5"/>
        <v>0.14157223146974646</v>
      </c>
      <c r="AF156" t="e">
        <f t="array" ref="AF156">TTEST(IF(H156:R156&lt;&gt;0,H156:R156),IF(S156:AA156&lt;&gt;0,S156:AA156),2,3)</f>
        <v>#DIV/0!</v>
      </c>
      <c r="AG156">
        <f t="array" ref="AG156">MEDIAN(IF(H156:L156&lt;&gt;0,H156:L156))</f>
        <v>23081.349608</v>
      </c>
      <c r="AH156">
        <f t="array" ref="AH156">MEDIAN(IF(M156:R156&lt;&gt;0,M156:R156))</f>
        <v>6998.6661599999998</v>
      </c>
      <c r="AI156">
        <f>AG156/AH156</f>
        <v>3.2979640806299013</v>
      </c>
    </row>
    <row r="157" spans="1:35" x14ac:dyDescent="0.2">
      <c r="A157" s="2" t="s">
        <v>153</v>
      </c>
      <c r="B157" s="2">
        <v>59735</v>
      </c>
      <c r="C157" s="5">
        <v>14381</v>
      </c>
      <c r="D157" s="5">
        <f t="shared" si="4"/>
        <v>859049035</v>
      </c>
      <c r="E157" s="5">
        <v>16084</v>
      </c>
      <c r="F157" s="5">
        <v>53</v>
      </c>
      <c r="G157" s="2">
        <v>59735</v>
      </c>
      <c r="H157" s="14">
        <v>0</v>
      </c>
      <c r="I157" s="14">
        <v>13225</v>
      </c>
      <c r="J157" s="14">
        <v>17425.222160000001</v>
      </c>
      <c r="K157" s="14">
        <v>2960.9250699999998</v>
      </c>
      <c r="L157" s="14">
        <v>11199.202869999999</v>
      </c>
      <c r="M157" s="14">
        <v>16084.276610000001</v>
      </c>
      <c r="N157" s="14">
        <v>23726.635480000001</v>
      </c>
      <c r="O157" s="14">
        <v>24033.23287</v>
      </c>
      <c r="P157" s="14">
        <v>20347.060850000002</v>
      </c>
      <c r="Q157" s="14">
        <v>9591.7616849999995</v>
      </c>
      <c r="R157" s="14">
        <v>18398.090540000001</v>
      </c>
      <c r="S157" s="14">
        <v>0</v>
      </c>
      <c r="T157" s="14">
        <v>1202.8834320000001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f t="array" ref="AC157">MEDIAN(IF(H157:R157&lt;&gt;0,H157:R157))</f>
        <v>16754.749385000003</v>
      </c>
      <c r="AD157" s="14">
        <f t="array" ref="AD157">MEDIAN(IF(S157:AA157&lt;&gt;0,S157:AA157))</f>
        <v>1202.8834320000001</v>
      </c>
      <c r="AE157" s="14">
        <f t="shared" si="5"/>
        <v>7.179357950151756E-2</v>
      </c>
      <c r="AF157" t="e">
        <f t="array" ref="AF157">TTEST(IF(H157:R157&lt;&gt;0,H157:R157),IF(S157:AA157&lt;&gt;0,S157:AA157),2,3)</f>
        <v>#DIV/0!</v>
      </c>
      <c r="AG157">
        <f t="array" ref="AG157">MEDIAN(IF(H157:L157&lt;&gt;0,H157:L157))</f>
        <v>12212.101435</v>
      </c>
      <c r="AH157">
        <f t="array" ref="AH157">MEDIAN(IF(M157:R157&lt;&gt;0,M157:R157))</f>
        <v>19372.575695</v>
      </c>
      <c r="AI157">
        <f>AG157/AH157</f>
        <v>0.63038088622112887</v>
      </c>
    </row>
    <row r="158" spans="1:35" x14ac:dyDescent="0.2">
      <c r="A158" s="2" t="s">
        <v>154</v>
      </c>
      <c r="B158" s="2">
        <v>51206</v>
      </c>
      <c r="C158" s="5">
        <v>16754</v>
      </c>
      <c r="D158" s="5">
        <f t="shared" si="4"/>
        <v>857905324</v>
      </c>
      <c r="E158" s="5">
        <v>14010</v>
      </c>
      <c r="F158" s="5">
        <v>57</v>
      </c>
      <c r="G158" s="2">
        <v>51206</v>
      </c>
      <c r="H158" s="14">
        <v>9491</v>
      </c>
      <c r="I158" s="14">
        <v>18333</v>
      </c>
      <c r="J158" s="14">
        <v>23154.948039999999</v>
      </c>
      <c r="K158" s="14">
        <v>0</v>
      </c>
      <c r="L158" s="14">
        <v>48656.012349999997</v>
      </c>
      <c r="M158" s="14">
        <v>17397.502229999998</v>
      </c>
      <c r="N158" s="14">
        <v>17680.51253</v>
      </c>
      <c r="O158" s="14">
        <v>20925.473610000001</v>
      </c>
      <c r="P158" s="14">
        <v>15199.72133</v>
      </c>
      <c r="Q158" s="14">
        <v>11042.065189999999</v>
      </c>
      <c r="R158" s="14">
        <v>26437.854749999999</v>
      </c>
      <c r="S158" s="14">
        <v>12785.45125</v>
      </c>
      <c r="T158" s="14">
        <v>0</v>
      </c>
      <c r="U158" s="14">
        <v>7455.8790660000004</v>
      </c>
      <c r="V158" s="14">
        <v>11555.462219999999</v>
      </c>
      <c r="W158" s="14">
        <v>12348.38508</v>
      </c>
      <c r="X158" s="14">
        <v>0</v>
      </c>
      <c r="Y158" s="14">
        <v>12820.873530000001</v>
      </c>
      <c r="Z158" s="14">
        <v>10368.085419999999</v>
      </c>
      <c r="AA158" s="14">
        <v>18644.490470000001</v>
      </c>
      <c r="AB158" s="14">
        <v>7280</v>
      </c>
      <c r="AC158" s="14">
        <f t="array" ref="AC158">MEDIAN(IF(H158:R158&lt;&gt;0,H158:R158))</f>
        <v>18006.756265</v>
      </c>
      <c r="AD158" s="14">
        <f t="array" ref="AD158">MEDIAN(IF(S158:AA158&lt;&gt;0,S158:AA158))</f>
        <v>12348.38508</v>
      </c>
      <c r="AE158" s="14">
        <f t="shared" si="5"/>
        <v>0.6857639931519337</v>
      </c>
      <c r="AF158">
        <f t="array" ref="AF158">TTEST(IF(H158:R158&lt;&gt;0,H158:R158),IF(S158:AA158&lt;&gt;0,S158:AA158),2,3)</f>
        <v>4.1399869407119351E-2</v>
      </c>
      <c r="AG158">
        <f t="array" ref="AG158">MEDIAN(IF(H158:L158&lt;&gt;0,H158:L158))</f>
        <v>20743.974020000001</v>
      </c>
      <c r="AH158">
        <f t="array" ref="AH158">MEDIAN(IF(M158:R158&lt;&gt;0,M158:R158))</f>
        <v>17539.007379999999</v>
      </c>
      <c r="AI158">
        <f>AG158/AH158</f>
        <v>1.1827336388292233</v>
      </c>
    </row>
    <row r="159" spans="1:35" x14ac:dyDescent="0.2">
      <c r="A159" s="2" t="s">
        <v>155</v>
      </c>
      <c r="B159" s="2">
        <v>163724</v>
      </c>
      <c r="C159" s="5">
        <v>5238</v>
      </c>
      <c r="D159" s="5">
        <f t="shared" si="4"/>
        <v>857586312</v>
      </c>
      <c r="E159" s="5">
        <v>4526</v>
      </c>
      <c r="F159" s="5">
        <v>55</v>
      </c>
      <c r="G159" s="2">
        <v>163724</v>
      </c>
      <c r="H159" s="14">
        <v>0</v>
      </c>
      <c r="I159" s="14">
        <v>2580</v>
      </c>
      <c r="J159" s="14">
        <v>1163.0752359999999</v>
      </c>
      <c r="K159" s="14">
        <v>0</v>
      </c>
      <c r="L159" s="14">
        <v>1264.0690030000001</v>
      </c>
      <c r="M159" s="14">
        <v>7022.4059500000003</v>
      </c>
      <c r="N159" s="14">
        <v>4025.012659</v>
      </c>
      <c r="O159" s="14">
        <v>9297.6069640000005</v>
      </c>
      <c r="P159" s="14">
        <v>9728.8201179999996</v>
      </c>
      <c r="Q159" s="14">
        <v>6902.8807729999999</v>
      </c>
      <c r="R159" s="14">
        <v>5379.3707450000002</v>
      </c>
      <c r="S159" s="14">
        <v>4488.7375419999998</v>
      </c>
      <c r="T159" s="14">
        <v>4563.6176830000004</v>
      </c>
      <c r="U159" s="14">
        <v>3665.148396</v>
      </c>
      <c r="V159" s="14">
        <v>3325.576094</v>
      </c>
      <c r="W159" s="14">
        <v>3311.5984290000001</v>
      </c>
      <c r="X159" s="14">
        <v>0</v>
      </c>
      <c r="Y159" s="14">
        <v>4973.7286409999997</v>
      </c>
      <c r="Z159" s="14">
        <v>4278.9037099999996</v>
      </c>
      <c r="AA159" s="14">
        <v>6416.5727649999999</v>
      </c>
      <c r="AB159" s="14">
        <v>11900</v>
      </c>
      <c r="AC159" s="14">
        <f t="array" ref="AC159">MEDIAN(IF(H159:R159&lt;&gt;0,H159:R159))</f>
        <v>5379.3707450000002</v>
      </c>
      <c r="AD159" s="14">
        <f t="array" ref="AD159">MEDIAN(IF(S159:AA159&lt;&gt;0,S159:AA159))</f>
        <v>4383.8206259999997</v>
      </c>
      <c r="AE159" s="14">
        <f t="shared" si="5"/>
        <v>0.81493186355944303</v>
      </c>
      <c r="AF159">
        <f t="array" ref="AF159">TTEST(IF(H159:R159&lt;&gt;0,H159:R159),IF(S159:AA159&lt;&gt;0,S159:AA159),2,3)</f>
        <v>0.45473273319387852</v>
      </c>
      <c r="AG159">
        <f t="array" ref="AG159">MEDIAN(IF(H159:L159&lt;&gt;0,H159:L159))</f>
        <v>1264.0690030000001</v>
      </c>
      <c r="AH159">
        <f t="array" ref="AH159">MEDIAN(IF(M159:R159&lt;&gt;0,M159:R159))</f>
        <v>6962.6433615000005</v>
      </c>
      <c r="AI159">
        <f>AG159/AH159</f>
        <v>0.1815501580893373</v>
      </c>
    </row>
    <row r="160" spans="1:35" x14ac:dyDescent="0.2">
      <c r="A160" s="2" t="s">
        <v>156</v>
      </c>
      <c r="B160" s="2">
        <v>37218</v>
      </c>
      <c r="C160" s="5">
        <v>22609</v>
      </c>
      <c r="D160" s="5">
        <f t="shared" si="4"/>
        <v>841461762</v>
      </c>
      <c r="E160" s="5">
        <v>19147</v>
      </c>
      <c r="F160" s="5">
        <v>92</v>
      </c>
      <c r="G160" s="2">
        <v>37218</v>
      </c>
      <c r="H160" s="14">
        <v>7129</v>
      </c>
      <c r="I160" s="14">
        <v>88256</v>
      </c>
      <c r="J160" s="14">
        <v>32204.300200000001</v>
      </c>
      <c r="K160" s="14">
        <v>19147.20825</v>
      </c>
      <c r="L160" s="14">
        <v>56784.613640000003</v>
      </c>
      <c r="M160" s="14">
        <v>27432.956709999999</v>
      </c>
      <c r="N160" s="14">
        <v>29794.320199999998</v>
      </c>
      <c r="O160" s="14">
        <v>28283.187259999999</v>
      </c>
      <c r="P160" s="14">
        <v>22497.71991</v>
      </c>
      <c r="Q160" s="14">
        <v>21048.165000000001</v>
      </c>
      <c r="R160" s="14">
        <v>32936.37141</v>
      </c>
      <c r="S160" s="14">
        <v>5188.045787</v>
      </c>
      <c r="T160" s="14">
        <v>0</v>
      </c>
      <c r="U160" s="14">
        <v>5018.1078159999997</v>
      </c>
      <c r="V160" s="14">
        <v>4953.4487550000003</v>
      </c>
      <c r="W160" s="14">
        <v>9074.7574509999995</v>
      </c>
      <c r="X160" s="14">
        <v>0</v>
      </c>
      <c r="Y160" s="14">
        <v>8883.3334309999991</v>
      </c>
      <c r="Z160" s="14">
        <v>11248.56385</v>
      </c>
      <c r="AA160" s="14">
        <v>10279.683940000001</v>
      </c>
      <c r="AB160" s="14">
        <v>9420</v>
      </c>
      <c r="AC160" s="14">
        <f t="array" ref="AC160">MEDIAN(IF(H160:R160&lt;&gt;0,H160:R160))</f>
        <v>28283.187259999999</v>
      </c>
      <c r="AD160" s="14">
        <f t="array" ref="AD160">MEDIAN(IF(S160:AA160&lt;&gt;0,S160:AA160))</f>
        <v>8883.3334309999991</v>
      </c>
      <c r="AE160" s="14">
        <f t="shared" si="5"/>
        <v>0.3140853026689609</v>
      </c>
      <c r="AF160">
        <f t="array" ref="AF160">TTEST(IF(H160:R160&lt;&gt;0,H160:R160),IF(S160:AA160&lt;&gt;0,S160:AA160),2,3)</f>
        <v>3.1854223890755984E-3</v>
      </c>
      <c r="AG160">
        <f t="array" ref="AG160">MEDIAN(IF(H160:L160&lt;&gt;0,H160:L160))</f>
        <v>32204.300200000001</v>
      </c>
      <c r="AH160">
        <f t="array" ref="AH160">MEDIAN(IF(M160:R160&lt;&gt;0,M160:R160))</f>
        <v>27858.071984999999</v>
      </c>
      <c r="AI160">
        <f>AG160/AH160</f>
        <v>1.1560132451858192</v>
      </c>
    </row>
    <row r="161" spans="1:35" x14ac:dyDescent="0.2">
      <c r="A161" s="2" t="s">
        <v>157</v>
      </c>
      <c r="B161" s="2">
        <v>92698</v>
      </c>
      <c r="C161" s="5">
        <v>9044</v>
      </c>
      <c r="D161" s="5">
        <f t="shared" si="4"/>
        <v>838360712</v>
      </c>
      <c r="E161" s="5">
        <v>7582</v>
      </c>
      <c r="F161" s="5">
        <v>55</v>
      </c>
      <c r="G161" s="2">
        <v>92698</v>
      </c>
      <c r="H161" s="14">
        <v>759</v>
      </c>
      <c r="I161" s="14">
        <v>14484</v>
      </c>
      <c r="J161" s="14">
        <v>3145.349862</v>
      </c>
      <c r="K161" s="14">
        <v>0</v>
      </c>
      <c r="L161" s="14">
        <v>7413.6809540000004</v>
      </c>
      <c r="M161" s="14">
        <v>15946.66612</v>
      </c>
      <c r="N161" s="14">
        <v>11342.048570000001</v>
      </c>
      <c r="O161" s="14">
        <v>15871.14978</v>
      </c>
      <c r="P161" s="14">
        <v>14002.58519</v>
      </c>
      <c r="Q161" s="14">
        <v>17940.307919999999</v>
      </c>
      <c r="R161" s="14">
        <v>5171.5733280000004</v>
      </c>
      <c r="S161" s="14">
        <v>4954.4795830000003</v>
      </c>
      <c r="T161" s="14">
        <v>7581.5149380000003</v>
      </c>
      <c r="U161" s="14">
        <v>4151.7694899999997</v>
      </c>
      <c r="V161" s="14">
        <v>5841.6270699999995</v>
      </c>
      <c r="W161" s="14">
        <v>4436.0759129999997</v>
      </c>
      <c r="X161" s="14">
        <v>0</v>
      </c>
      <c r="Y161" s="14">
        <v>8454.7836540000008</v>
      </c>
      <c r="Z161" s="14">
        <v>12712.283359999999</v>
      </c>
      <c r="AA161" s="14">
        <v>7322.5492690000001</v>
      </c>
      <c r="AB161" s="14">
        <v>10300</v>
      </c>
      <c r="AC161" s="14">
        <f t="array" ref="AC161">MEDIAN(IF(H161:R161&lt;&gt;0,H161:R161))</f>
        <v>12672.31688</v>
      </c>
      <c r="AD161" s="14">
        <f t="array" ref="AD161">MEDIAN(IF(S161:AA161&lt;&gt;0,S161:AA161))</f>
        <v>6582.0881694999998</v>
      </c>
      <c r="AE161" s="14">
        <f t="shared" si="5"/>
        <v>0.51940684815798255</v>
      </c>
      <c r="AF161">
        <f t="array" ref="AF161">TTEST(IF(H161:R161&lt;&gt;0,H161:R161),IF(S161:AA161&lt;&gt;0,S161:AA161),2,3)</f>
        <v>0.11154569245640528</v>
      </c>
      <c r="AG161">
        <f t="array" ref="AG161">MEDIAN(IF(H161:L161&lt;&gt;0,H161:L161))</f>
        <v>5279.5154080000002</v>
      </c>
      <c r="AH161">
        <f t="array" ref="AH161">MEDIAN(IF(M161:R161&lt;&gt;0,M161:R161))</f>
        <v>14936.867484999999</v>
      </c>
      <c r="AI161">
        <f>AG161/AH161</f>
        <v>0.35345532878977676</v>
      </c>
    </row>
    <row r="162" spans="1:35" x14ac:dyDescent="0.2">
      <c r="A162" s="2" t="s">
        <v>158</v>
      </c>
      <c r="B162" s="2">
        <v>57544</v>
      </c>
      <c r="C162" s="5">
        <v>14401</v>
      </c>
      <c r="D162" s="5">
        <f t="shared" si="4"/>
        <v>828691144</v>
      </c>
      <c r="E162" s="5">
        <v>12762</v>
      </c>
      <c r="F162" s="5">
        <v>62</v>
      </c>
      <c r="G162" s="2">
        <v>57544</v>
      </c>
      <c r="H162" s="14">
        <v>0</v>
      </c>
      <c r="I162" s="14">
        <v>22223</v>
      </c>
      <c r="J162" s="14">
        <v>14744.630010000001</v>
      </c>
      <c r="K162" s="14">
        <v>18315.906849999999</v>
      </c>
      <c r="L162" s="14">
        <v>2946.3780230000002</v>
      </c>
      <c r="M162" s="14">
        <v>16944.199560000001</v>
      </c>
      <c r="N162" s="14">
        <v>21328.89255</v>
      </c>
      <c r="O162" s="14">
        <v>18011.226610000002</v>
      </c>
      <c r="P162" s="14">
        <v>15584.768620000001</v>
      </c>
      <c r="Q162" s="14">
        <v>13856.792160000001</v>
      </c>
      <c r="R162" s="14">
        <v>10415.47838</v>
      </c>
      <c r="S162" s="14">
        <v>11666.937519999999</v>
      </c>
      <c r="T162" s="14">
        <v>0</v>
      </c>
      <c r="U162" s="14">
        <v>7327.9471640000002</v>
      </c>
      <c r="V162" s="14">
        <v>6433.004269</v>
      </c>
      <c r="W162" s="14">
        <v>7512.8615419999996</v>
      </c>
      <c r="X162" s="14">
        <v>0</v>
      </c>
      <c r="Y162" s="14">
        <v>10973.377</v>
      </c>
      <c r="Z162" s="14">
        <v>10536.788409999999</v>
      </c>
      <c r="AA162" s="14">
        <v>7490.5798830000003</v>
      </c>
      <c r="AB162" s="14">
        <v>42900</v>
      </c>
      <c r="AC162" s="14">
        <f t="array" ref="AC162">MEDIAN(IF(H162:R162&lt;&gt;0,H162:R162))</f>
        <v>16264.484090000002</v>
      </c>
      <c r="AD162" s="14">
        <f t="array" ref="AD162">MEDIAN(IF(S162:AA162&lt;&gt;0,S162:AA162))</f>
        <v>7512.8615419999996</v>
      </c>
      <c r="AE162" s="14">
        <f t="shared" si="5"/>
        <v>0.46191822011859457</v>
      </c>
      <c r="AF162">
        <f t="array" ref="AF162">TTEST(IF(H162:R162&lt;&gt;0,H162:R162),IF(S162:AA162&lt;&gt;0,S162:AA162),2,3)</f>
        <v>5.2081769689676103E-3</v>
      </c>
      <c r="AG162">
        <f t="array" ref="AG162">MEDIAN(IF(H162:L162&lt;&gt;0,H162:L162))</f>
        <v>16530.26843</v>
      </c>
      <c r="AH162">
        <f t="array" ref="AH162">MEDIAN(IF(M162:R162&lt;&gt;0,M162:R162))</f>
        <v>16264.484090000002</v>
      </c>
      <c r="AI162">
        <f>AG162/AH162</f>
        <v>1.0163413938326769</v>
      </c>
    </row>
    <row r="163" spans="1:35" x14ac:dyDescent="0.2">
      <c r="A163" s="2" t="s">
        <v>159</v>
      </c>
      <c r="B163" s="2">
        <v>136898</v>
      </c>
      <c r="C163" s="5">
        <v>6051</v>
      </c>
      <c r="D163" s="5">
        <f t="shared" si="4"/>
        <v>828369798</v>
      </c>
      <c r="E163" s="5">
        <v>5766</v>
      </c>
      <c r="F163" s="5">
        <v>47</v>
      </c>
      <c r="G163" s="2">
        <v>136898</v>
      </c>
      <c r="H163" s="14">
        <v>0</v>
      </c>
      <c r="I163" s="14">
        <v>7551</v>
      </c>
      <c r="J163" s="14">
        <v>2219.3150500000002</v>
      </c>
      <c r="K163" s="14">
        <v>4554.4649129999998</v>
      </c>
      <c r="L163" s="14">
        <v>0</v>
      </c>
      <c r="M163" s="14">
        <v>9163.6395420000008</v>
      </c>
      <c r="N163" s="14">
        <v>6442.4678700000004</v>
      </c>
      <c r="O163" s="14">
        <v>12429.344209999999</v>
      </c>
      <c r="P163" s="14">
        <v>10343.34597</v>
      </c>
      <c r="Q163" s="14">
        <v>4365.4942659999997</v>
      </c>
      <c r="R163" s="14">
        <v>9168.4455529999996</v>
      </c>
      <c r="S163" s="14">
        <v>4733.9939109999996</v>
      </c>
      <c r="T163" s="14">
        <v>5766.4158369999996</v>
      </c>
      <c r="U163" s="14">
        <v>4727.6655719999999</v>
      </c>
      <c r="V163" s="14">
        <v>3530.4004150000001</v>
      </c>
      <c r="W163" s="14">
        <v>3871.4068729999999</v>
      </c>
      <c r="X163" s="14">
        <v>2999.6435710000001</v>
      </c>
      <c r="Y163" s="14">
        <v>7473.7338049999998</v>
      </c>
      <c r="Z163" s="14">
        <v>5771.4770879999996</v>
      </c>
      <c r="AA163" s="14">
        <v>7574.967052</v>
      </c>
      <c r="AB163" s="14">
        <v>2280</v>
      </c>
      <c r="AC163" s="14">
        <f t="array" ref="AC163">MEDIAN(IF(H163:R163&lt;&gt;0,H163:R163))</f>
        <v>7551</v>
      </c>
      <c r="AD163" s="14">
        <f t="array" ref="AD163">MEDIAN(IF(S163:AA163&lt;&gt;0,S163:AA163))</f>
        <v>4733.9939109999996</v>
      </c>
      <c r="AE163" s="14">
        <f t="shared" si="5"/>
        <v>0.62693602317573827</v>
      </c>
      <c r="AF163">
        <f t="array" ref="AF163">TTEST(IF(H163:R163&lt;&gt;0,H163:R163),IF(S163:AA163&lt;&gt;0,S163:AA163),2,3)</f>
        <v>9.6329193307234329E-2</v>
      </c>
      <c r="AG163">
        <f t="array" ref="AG163">MEDIAN(IF(H163:L163&lt;&gt;0,H163:L163))</f>
        <v>4554.4649129999998</v>
      </c>
      <c r="AH163">
        <f t="array" ref="AH163">MEDIAN(IF(M163:R163&lt;&gt;0,M163:R163))</f>
        <v>9166.0425475000011</v>
      </c>
      <c r="AI163">
        <f>AG163/AH163</f>
        <v>0.49688454852767516</v>
      </c>
    </row>
    <row r="164" spans="1:35" x14ac:dyDescent="0.2">
      <c r="A164" s="2" t="s">
        <v>160</v>
      </c>
      <c r="B164" s="2">
        <v>107722</v>
      </c>
      <c r="C164" s="5">
        <v>7597</v>
      </c>
      <c r="D164" s="5">
        <f t="shared" si="4"/>
        <v>818364034</v>
      </c>
      <c r="E164" s="5">
        <v>5216</v>
      </c>
      <c r="F164" s="5">
        <v>79</v>
      </c>
      <c r="G164" s="2">
        <v>107722</v>
      </c>
      <c r="H164" s="14">
        <v>0</v>
      </c>
      <c r="I164" s="14">
        <v>5216</v>
      </c>
      <c r="J164" s="14">
        <v>3051.6726870000002</v>
      </c>
      <c r="K164" s="14">
        <v>0</v>
      </c>
      <c r="L164" s="14">
        <v>4915.1246110000002</v>
      </c>
      <c r="M164" s="14">
        <v>8821.7458220000008</v>
      </c>
      <c r="N164" s="14">
        <v>10907.697190000001</v>
      </c>
      <c r="O164" s="14">
        <v>10406.382809999999</v>
      </c>
      <c r="P164" s="14">
        <v>12572.440350000001</v>
      </c>
      <c r="Q164" s="14">
        <v>23951.706269999999</v>
      </c>
      <c r="R164" s="14">
        <v>6798.722796</v>
      </c>
      <c r="S164" s="14">
        <v>0</v>
      </c>
      <c r="T164" s="14">
        <v>0</v>
      </c>
      <c r="U164" s="14">
        <v>0</v>
      </c>
      <c r="V164" s="14">
        <v>2900.4597060000001</v>
      </c>
      <c r="W164" s="14">
        <v>1786.713205</v>
      </c>
      <c r="X164" s="14">
        <v>0</v>
      </c>
      <c r="Y164" s="14">
        <v>0</v>
      </c>
      <c r="Z164" s="14">
        <v>2318.3811719999999</v>
      </c>
      <c r="AA164" s="14">
        <v>0</v>
      </c>
      <c r="AB164" s="14">
        <v>5110</v>
      </c>
      <c r="AC164" s="14">
        <f t="array" ref="AC164">MEDIAN(IF(H164:R164&lt;&gt;0,H164:R164))</f>
        <v>8821.7458220000008</v>
      </c>
      <c r="AD164" s="14">
        <f t="array" ref="AD164">MEDIAN(IF(S164:AA164&lt;&gt;0,S164:AA164))</f>
        <v>2318.3811719999999</v>
      </c>
      <c r="AE164" s="14">
        <f t="shared" si="5"/>
        <v>0.26280298920178974</v>
      </c>
      <c r="AF164">
        <f t="array" ref="AF164">TTEST(IF(H164:R164&lt;&gt;0,H164:R164),IF(S164:AA164&lt;&gt;0,S164:AA164),2,3)</f>
        <v>7.820894508536274E-3</v>
      </c>
      <c r="AG164">
        <f t="array" ref="AG164">MEDIAN(IF(H164:L164&lt;&gt;0,H164:L164))</f>
        <v>4915.1246110000002</v>
      </c>
      <c r="AH164">
        <f t="array" ref="AH164">MEDIAN(IF(M164:R164&lt;&gt;0,M164:R164))</f>
        <v>10657.04</v>
      </c>
      <c r="AI164">
        <f>AG164/AH164</f>
        <v>0.46120917356038821</v>
      </c>
    </row>
    <row r="165" spans="1:35" x14ac:dyDescent="0.2">
      <c r="A165" s="2" t="s">
        <v>161</v>
      </c>
      <c r="B165" s="2">
        <v>119068</v>
      </c>
      <c r="C165" s="5">
        <v>6842</v>
      </c>
      <c r="D165" s="5">
        <f t="shared" si="4"/>
        <v>814663256</v>
      </c>
      <c r="E165" s="5">
        <v>6652</v>
      </c>
      <c r="F165" s="5">
        <v>48</v>
      </c>
      <c r="G165" s="2">
        <v>119068</v>
      </c>
      <c r="H165" s="14">
        <v>7708</v>
      </c>
      <c r="I165" s="14">
        <v>3843</v>
      </c>
      <c r="J165" s="14">
        <v>2513.9495179999999</v>
      </c>
      <c r="K165" s="14">
        <v>0</v>
      </c>
      <c r="L165" s="14">
        <v>1350.364828</v>
      </c>
      <c r="M165" s="14">
        <v>10946.99639</v>
      </c>
      <c r="N165" s="14">
        <v>12807.061830000001</v>
      </c>
      <c r="O165" s="14">
        <v>9983.5772190000007</v>
      </c>
      <c r="P165" s="14">
        <v>6949.129207</v>
      </c>
      <c r="Q165" s="14">
        <v>13551.09267</v>
      </c>
      <c r="R165" s="14">
        <v>5734.6345199999996</v>
      </c>
      <c r="S165" s="14">
        <v>6651.9251489999997</v>
      </c>
      <c r="T165" s="14">
        <v>5269.7228340000001</v>
      </c>
      <c r="U165" s="14">
        <v>4994.7290359999997</v>
      </c>
      <c r="V165" s="14">
        <v>4218.8469240000004</v>
      </c>
      <c r="W165" s="14">
        <v>4407.357618</v>
      </c>
      <c r="X165" s="14">
        <v>0</v>
      </c>
      <c r="Y165" s="14">
        <v>6768.7221090000003</v>
      </c>
      <c r="Z165" s="14">
        <v>5159.4772469999998</v>
      </c>
      <c r="AA165" s="14">
        <v>9437.8507019999997</v>
      </c>
      <c r="AB165" s="14">
        <v>7700</v>
      </c>
      <c r="AC165" s="14">
        <f t="array" ref="AC165">MEDIAN(IF(H165:R165&lt;&gt;0,H165:R165))</f>
        <v>7328.5646035</v>
      </c>
      <c r="AD165" s="14">
        <f t="array" ref="AD165">MEDIAN(IF(S165:AA165&lt;&gt;0,S165:AA165))</f>
        <v>5214.6000404999995</v>
      </c>
      <c r="AE165" s="14">
        <f t="shared" si="5"/>
        <v>0.71154452783422195</v>
      </c>
      <c r="AF165">
        <f t="array" ref="AF165">TTEST(IF(H165:R165&lt;&gt;0,H165:R165),IF(S165:AA165&lt;&gt;0,S165:AA165),2,3)</f>
        <v>0.27721711167684604</v>
      </c>
      <c r="AG165">
        <f t="array" ref="AG165">MEDIAN(IF(H165:L165&lt;&gt;0,H165:L165))</f>
        <v>3178.4747589999997</v>
      </c>
      <c r="AH165">
        <f t="array" ref="AH165">MEDIAN(IF(M165:R165&lt;&gt;0,M165:R165))</f>
        <v>10465.2868045</v>
      </c>
      <c r="AI165">
        <f>AG165/AH165</f>
        <v>0.30371597246940985</v>
      </c>
    </row>
    <row r="166" spans="1:35" x14ac:dyDescent="0.2">
      <c r="A166" s="2" t="s">
        <v>162</v>
      </c>
      <c r="B166" s="2">
        <v>51982</v>
      </c>
      <c r="C166" s="5">
        <v>15637</v>
      </c>
      <c r="D166" s="5">
        <f t="shared" si="4"/>
        <v>812842534</v>
      </c>
      <c r="E166" s="5">
        <v>12952</v>
      </c>
      <c r="F166" s="5">
        <v>68</v>
      </c>
      <c r="G166" s="2">
        <v>51982</v>
      </c>
      <c r="H166" s="14">
        <v>0</v>
      </c>
      <c r="I166" s="14">
        <v>13065</v>
      </c>
      <c r="J166" s="14">
        <v>3548.4465439999999</v>
      </c>
      <c r="K166" s="14">
        <v>10847.29234</v>
      </c>
      <c r="L166" s="14">
        <v>46581.127829999998</v>
      </c>
      <c r="M166" s="14">
        <v>10182.600930000001</v>
      </c>
      <c r="N166" s="14">
        <v>12205.517099999999</v>
      </c>
      <c r="O166" s="14">
        <v>9443.1223719999998</v>
      </c>
      <c r="P166" s="14">
        <v>9893.3021609999996</v>
      </c>
      <c r="Q166" s="14">
        <v>14785.92337</v>
      </c>
      <c r="R166" s="14">
        <v>11505.974490000001</v>
      </c>
      <c r="S166" s="14">
        <v>35662.04421</v>
      </c>
      <c r="T166" s="14">
        <v>14084.934380000001</v>
      </c>
      <c r="U166" s="14">
        <v>11862.11577</v>
      </c>
      <c r="V166" s="14">
        <v>18213.576560000001</v>
      </c>
      <c r="W166" s="14">
        <v>24567.602200000001</v>
      </c>
      <c r="X166" s="14">
        <v>0</v>
      </c>
      <c r="Y166" s="14">
        <v>20004.986669999998</v>
      </c>
      <c r="Z166" s="14">
        <v>17584.395530000002</v>
      </c>
      <c r="AA166" s="14">
        <v>12951.76707</v>
      </c>
      <c r="AB166" s="14">
        <v>105</v>
      </c>
      <c r="AC166" s="14">
        <f t="array" ref="AC166">MEDIAN(IF(H166:R166&lt;&gt;0,H166:R166))</f>
        <v>11176.633415</v>
      </c>
      <c r="AD166" s="14">
        <f t="array" ref="AD166">MEDIAN(IF(S166:AA166&lt;&gt;0,S166:AA166))</f>
        <v>17898.986045000001</v>
      </c>
      <c r="AE166" s="14">
        <f t="shared" si="5"/>
        <v>1.6014648938004916</v>
      </c>
      <c r="AF166">
        <f t="array" ref="AF166">TTEST(IF(H166:R166&lt;&gt;0,H166:R166),IF(S166:AA166&lt;&gt;0,S166:AA166),2,3)</f>
        <v>0.28119282315297167</v>
      </c>
      <c r="AG166">
        <f t="array" ref="AG166">MEDIAN(IF(H166:L166&lt;&gt;0,H166:L166))</f>
        <v>11956.14617</v>
      </c>
      <c r="AH166">
        <f t="array" ref="AH166">MEDIAN(IF(M166:R166&lt;&gt;0,M166:R166))</f>
        <v>10844.287710000001</v>
      </c>
      <c r="AI166">
        <f>AG166/AH166</f>
        <v>1.1025294136169685</v>
      </c>
    </row>
    <row r="167" spans="1:35" x14ac:dyDescent="0.2">
      <c r="A167" s="2" t="s">
        <v>163</v>
      </c>
      <c r="B167" s="2">
        <v>20529</v>
      </c>
      <c r="C167" s="5">
        <v>39546</v>
      </c>
      <c r="D167" s="5">
        <f t="shared" si="4"/>
        <v>811839834</v>
      </c>
      <c r="E167" s="5">
        <v>33643</v>
      </c>
      <c r="F167" s="5">
        <v>70</v>
      </c>
      <c r="G167" s="2">
        <v>20529</v>
      </c>
      <c r="H167" s="14">
        <v>118786</v>
      </c>
      <c r="I167" s="14">
        <v>73851</v>
      </c>
      <c r="J167" s="14">
        <v>43411.349320000001</v>
      </c>
      <c r="K167" s="14">
        <v>0</v>
      </c>
      <c r="L167" s="14">
        <v>0</v>
      </c>
      <c r="M167" s="14">
        <v>2037.4953579999999</v>
      </c>
      <c r="N167" s="14">
        <v>17282.602650000001</v>
      </c>
      <c r="O167" s="14">
        <v>22015.332920000001</v>
      </c>
      <c r="P167" s="14">
        <v>19641.524519999999</v>
      </c>
      <c r="Q167" s="14">
        <v>5383.9962059999998</v>
      </c>
      <c r="R167" s="14">
        <v>30281.608980000001</v>
      </c>
      <c r="S167" s="14">
        <v>33642.677300000003</v>
      </c>
      <c r="T167" s="14">
        <v>42831.972820000003</v>
      </c>
      <c r="U167" s="14">
        <v>31275.205890000001</v>
      </c>
      <c r="V167" s="14">
        <v>74292.888770000005</v>
      </c>
      <c r="W167" s="14">
        <v>38325.158739999999</v>
      </c>
      <c r="X167" s="14">
        <v>49104.465940000002</v>
      </c>
      <c r="Y167" s="14">
        <v>61467.726690000003</v>
      </c>
      <c r="Z167" s="14">
        <v>37188.765290000003</v>
      </c>
      <c r="AA167" s="14">
        <v>31254.224590000002</v>
      </c>
      <c r="AB167" s="14">
        <v>19300</v>
      </c>
      <c r="AC167" s="14">
        <f t="array" ref="AC167">MEDIAN(IF(H167:R167&lt;&gt;0,H167:R167))</f>
        <v>22015.332920000001</v>
      </c>
      <c r="AD167" s="14">
        <f t="array" ref="AD167">MEDIAN(IF(S167:AA167&lt;&gt;0,S167:AA167))</f>
        <v>38325.158739999999</v>
      </c>
      <c r="AE167" s="14">
        <f t="shared" si="5"/>
        <v>1.7408393904042763</v>
      </c>
      <c r="AF167">
        <f t="array" ref="AF167">TTEST(IF(H167:R167&lt;&gt;0,H167:R167),IF(S167:AA167&lt;&gt;0,S167:AA167),2,3)</f>
        <v>0.59332095440284072</v>
      </c>
      <c r="AG167">
        <f t="array" ref="AG167">MEDIAN(IF(H167:L167&lt;&gt;0,H167:L167))</f>
        <v>73851</v>
      </c>
      <c r="AH167">
        <f t="array" ref="AH167">MEDIAN(IF(M167:R167&lt;&gt;0,M167:R167))</f>
        <v>18462.063585</v>
      </c>
      <c r="AI167">
        <f>AG167/AH167</f>
        <v>4.0001487190198084</v>
      </c>
    </row>
    <row r="168" spans="1:35" x14ac:dyDescent="0.2">
      <c r="A168" s="2" t="s">
        <v>164</v>
      </c>
      <c r="B168" s="2">
        <v>103898</v>
      </c>
      <c r="C168" s="5">
        <v>7702</v>
      </c>
      <c r="D168" s="5">
        <f t="shared" si="4"/>
        <v>800222396</v>
      </c>
      <c r="E168" s="5">
        <v>7053</v>
      </c>
      <c r="F168" s="5">
        <v>51</v>
      </c>
      <c r="G168" s="2">
        <v>103898</v>
      </c>
      <c r="H168" s="14">
        <v>0</v>
      </c>
      <c r="I168" s="14">
        <v>9393</v>
      </c>
      <c r="J168" s="14">
        <v>2142.3230239999998</v>
      </c>
      <c r="K168" s="14">
        <v>0</v>
      </c>
      <c r="L168" s="14">
        <v>553.27123640000002</v>
      </c>
      <c r="M168" s="14">
        <v>10773.30291</v>
      </c>
      <c r="N168" s="14">
        <v>9108.2089190000006</v>
      </c>
      <c r="O168" s="14">
        <v>9432.0063719999998</v>
      </c>
      <c r="P168" s="14">
        <v>6983.168694</v>
      </c>
      <c r="Q168" s="14">
        <v>6493.7090269999999</v>
      </c>
      <c r="R168" s="14">
        <v>6659.2357570000004</v>
      </c>
      <c r="S168" s="14">
        <v>7053.3204219999998</v>
      </c>
      <c r="T168" s="14">
        <v>0</v>
      </c>
      <c r="U168" s="14">
        <v>8893.3327499999996</v>
      </c>
      <c r="V168" s="14">
        <v>5378.7904049999997</v>
      </c>
      <c r="W168" s="14">
        <v>5833.6690280000003</v>
      </c>
      <c r="X168" s="14">
        <v>0</v>
      </c>
      <c r="Y168" s="14">
        <v>8754.2472130000006</v>
      </c>
      <c r="Z168" s="14">
        <v>17201.323059999999</v>
      </c>
      <c r="AA168" s="14">
        <v>12893.47366</v>
      </c>
      <c r="AB168" s="14">
        <v>3390</v>
      </c>
      <c r="AC168" s="14">
        <f t="array" ref="AC168">MEDIAN(IF(H168:R168&lt;&gt;0,H168:R168))</f>
        <v>6983.168694</v>
      </c>
      <c r="AD168" s="14">
        <f t="array" ref="AD168">MEDIAN(IF(S168:AA168&lt;&gt;0,S168:AA168))</f>
        <v>8754.2472130000006</v>
      </c>
      <c r="AE168" s="14">
        <f t="shared" si="5"/>
        <v>1.2536210417660003</v>
      </c>
      <c r="AF168">
        <f t="array" ref="AF168">TTEST(IF(H168:R168&lt;&gt;0,H168:R168),IF(S168:AA168&lt;&gt;0,S168:AA168),2,3)</f>
        <v>0.21506536066451012</v>
      </c>
      <c r="AG168">
        <f t="array" ref="AG168">MEDIAN(IF(H168:L168&lt;&gt;0,H168:L168))</f>
        <v>2142.3230239999998</v>
      </c>
      <c r="AH168">
        <f t="array" ref="AH168">MEDIAN(IF(M168:R168&lt;&gt;0,M168:R168))</f>
        <v>8045.6888065000003</v>
      </c>
      <c r="AI168">
        <f>AG168/AH168</f>
        <v>0.26626968498573383</v>
      </c>
    </row>
    <row r="169" spans="1:35" x14ac:dyDescent="0.2">
      <c r="A169" s="2" t="s">
        <v>165</v>
      </c>
      <c r="B169" s="2">
        <v>56719</v>
      </c>
      <c r="C169" s="5">
        <v>14037</v>
      </c>
      <c r="D169" s="5">
        <f t="shared" si="4"/>
        <v>796164603</v>
      </c>
      <c r="E169" s="5">
        <v>11336</v>
      </c>
      <c r="F169" s="5">
        <v>55</v>
      </c>
      <c r="G169" s="2">
        <v>56719</v>
      </c>
      <c r="H169" s="14">
        <v>12244</v>
      </c>
      <c r="I169" s="14">
        <v>17139</v>
      </c>
      <c r="J169" s="14">
        <v>7268.5293750000001</v>
      </c>
      <c r="K169" s="14">
        <v>5317.1082489999999</v>
      </c>
      <c r="L169" s="14">
        <v>17882.50506</v>
      </c>
      <c r="M169" s="14">
        <v>10050.749680000001</v>
      </c>
      <c r="N169" s="14">
        <v>18172.005369999999</v>
      </c>
      <c r="O169" s="14">
        <v>7615.5346659999996</v>
      </c>
      <c r="P169" s="14">
        <v>9398.7299330000005</v>
      </c>
      <c r="Q169" s="14">
        <v>27771.36436</v>
      </c>
      <c r="R169" s="14">
        <v>22386.802350000002</v>
      </c>
      <c r="S169" s="14">
        <v>32972.959519999997</v>
      </c>
      <c r="T169" s="14">
        <v>8981.156911</v>
      </c>
      <c r="U169" s="14">
        <v>10427.264730000001</v>
      </c>
      <c r="V169" s="14">
        <v>7180.1048989999999</v>
      </c>
      <c r="W169" s="14">
        <v>16735.416799999999</v>
      </c>
      <c r="X169" s="14">
        <v>0</v>
      </c>
      <c r="Y169" s="14">
        <v>7712.27189</v>
      </c>
      <c r="Z169" s="14">
        <v>18659.872670000001</v>
      </c>
      <c r="AA169" s="14">
        <v>4116.8724890000003</v>
      </c>
      <c r="AB169" s="14">
        <v>18700</v>
      </c>
      <c r="AC169" s="14">
        <f t="array" ref="AC169">MEDIAN(IF(H169:R169&lt;&gt;0,H169:R169))</f>
        <v>12244</v>
      </c>
      <c r="AD169" s="14">
        <f t="array" ref="AD169">MEDIAN(IF(S169:AA169&lt;&gt;0,S169:AA169))</f>
        <v>9704.2108205000004</v>
      </c>
      <c r="AE169" s="14">
        <f t="shared" si="5"/>
        <v>0.79256867204344994</v>
      </c>
      <c r="AF169">
        <f t="array" ref="AF169">TTEST(IF(H169:R169&lt;&gt;0,H169:R169),IF(S169:AA169&lt;&gt;0,S169:AA169),2,3)</f>
        <v>0.84865826415477863</v>
      </c>
      <c r="AG169">
        <f t="array" ref="AG169">MEDIAN(IF(H169:L169&lt;&gt;0,H169:L169))</f>
        <v>12244</v>
      </c>
      <c r="AH169">
        <f t="array" ref="AH169">MEDIAN(IF(M169:R169&lt;&gt;0,M169:R169))</f>
        <v>14111.377525</v>
      </c>
      <c r="AI169">
        <f>AG169/AH169</f>
        <v>0.86766865802493653</v>
      </c>
    </row>
    <row r="170" spans="1:35" x14ac:dyDescent="0.2">
      <c r="A170" s="2" t="s">
        <v>166</v>
      </c>
      <c r="B170" s="2">
        <v>104570</v>
      </c>
      <c r="C170" s="5">
        <v>7592</v>
      </c>
      <c r="D170" s="5">
        <f t="shared" si="4"/>
        <v>793895440</v>
      </c>
      <c r="E170" s="5">
        <v>7303</v>
      </c>
      <c r="F170" s="5">
        <v>58</v>
      </c>
      <c r="G170" s="2">
        <v>104570</v>
      </c>
      <c r="H170" s="14">
        <v>0</v>
      </c>
      <c r="I170" s="14">
        <v>6707</v>
      </c>
      <c r="J170" s="14">
        <v>4325.7903839999999</v>
      </c>
      <c r="K170" s="14">
        <v>0</v>
      </c>
      <c r="L170" s="14">
        <v>2494.8695550000002</v>
      </c>
      <c r="M170" s="14">
        <v>20207.682629999999</v>
      </c>
      <c r="N170" s="14">
        <v>10551.30256</v>
      </c>
      <c r="O170" s="14">
        <v>8447.753788</v>
      </c>
      <c r="P170" s="14">
        <v>11091.465529999999</v>
      </c>
      <c r="Q170" s="14">
        <v>8302.8094590000001</v>
      </c>
      <c r="R170" s="14">
        <v>5856.356014</v>
      </c>
      <c r="S170" s="14">
        <v>7302.8184209999999</v>
      </c>
      <c r="T170" s="14">
        <v>1866.0252599999999</v>
      </c>
      <c r="U170" s="14">
        <v>3540.9615869999998</v>
      </c>
      <c r="V170" s="14">
        <v>9097.7321049999991</v>
      </c>
      <c r="W170" s="14">
        <v>7379.6866559999999</v>
      </c>
      <c r="X170" s="14">
        <v>2808.1698289999999</v>
      </c>
      <c r="Y170" s="14">
        <v>11325.59714</v>
      </c>
      <c r="Z170" s="14">
        <v>3978.769722</v>
      </c>
      <c r="AA170" s="14">
        <v>12056.01836</v>
      </c>
      <c r="AB170" s="14">
        <v>6900</v>
      </c>
      <c r="AC170" s="14">
        <f t="array" ref="AC170">MEDIAN(IF(H170:R170&lt;&gt;0,H170:R170))</f>
        <v>8302.8094590000001</v>
      </c>
      <c r="AD170" s="14">
        <f t="array" ref="AD170">MEDIAN(IF(S170:AA170&lt;&gt;0,S170:AA170))</f>
        <v>7302.8184209999999</v>
      </c>
      <c r="AE170" s="14">
        <f t="shared" si="5"/>
        <v>0.87955991969488845</v>
      </c>
      <c r="AF170">
        <f t="array" ref="AF170">TTEST(IF(H170:R170&lt;&gt;0,H170:R170),IF(S170:AA170&lt;&gt;0,S170:AA170),2,3)</f>
        <v>0.34498982296969793</v>
      </c>
      <c r="AG170">
        <f t="array" ref="AG170">MEDIAN(IF(H170:L170&lt;&gt;0,H170:L170))</f>
        <v>4325.7903839999999</v>
      </c>
      <c r="AH170">
        <f t="array" ref="AH170">MEDIAN(IF(M170:R170&lt;&gt;0,M170:R170))</f>
        <v>9499.5281739999991</v>
      </c>
      <c r="AI170">
        <f>AG170/AH170</f>
        <v>0.45536897251798186</v>
      </c>
    </row>
    <row r="171" spans="1:35" x14ac:dyDescent="0.2">
      <c r="A171" s="2" t="s">
        <v>167</v>
      </c>
      <c r="B171" s="2">
        <v>90797</v>
      </c>
      <c r="C171" s="5">
        <v>8716</v>
      </c>
      <c r="D171" s="5">
        <f t="shared" si="4"/>
        <v>791386652</v>
      </c>
      <c r="E171" s="5">
        <v>3119</v>
      </c>
      <c r="F171" s="5">
        <v>174</v>
      </c>
      <c r="G171" s="2">
        <v>90797</v>
      </c>
      <c r="H171" s="14">
        <v>0</v>
      </c>
      <c r="I171" s="14">
        <v>11003</v>
      </c>
      <c r="J171" s="14">
        <v>326.31842180000001</v>
      </c>
      <c r="K171" s="14">
        <v>0</v>
      </c>
      <c r="L171" s="14">
        <v>0</v>
      </c>
      <c r="M171" s="14">
        <v>5055.7704210000002</v>
      </c>
      <c r="N171" s="14">
        <v>0</v>
      </c>
      <c r="O171" s="14">
        <v>995.52694169999995</v>
      </c>
      <c r="P171" s="14">
        <v>2420.8890540000002</v>
      </c>
      <c r="Q171" s="14">
        <v>3817.110036</v>
      </c>
      <c r="R171" s="14">
        <v>903.50601730000005</v>
      </c>
      <c r="S171" s="14">
        <v>0</v>
      </c>
      <c r="T171" s="14">
        <v>45207.754130000001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f t="array" ref="AC171">MEDIAN(IF(H171:R171&lt;&gt;0,H171:R171))</f>
        <v>2420.8890540000002</v>
      </c>
      <c r="AD171" s="14">
        <f t="array" ref="AD171">MEDIAN(IF(S171:AA171&lt;&gt;0,S171:AA171))</f>
        <v>45207.754130000001</v>
      </c>
      <c r="AE171" s="14">
        <f t="shared" si="5"/>
        <v>18.674029714539738</v>
      </c>
      <c r="AF171" t="e">
        <f t="array" ref="AF171">TTEST(IF(H171:R171&lt;&gt;0,H171:R171),IF(S171:AA171&lt;&gt;0,S171:AA171),2,3)</f>
        <v>#DIV/0!</v>
      </c>
      <c r="AG171">
        <f t="array" ref="AG171">MEDIAN(IF(H171:L171&lt;&gt;0,H171:L171))</f>
        <v>5664.6592108999994</v>
      </c>
      <c r="AH171">
        <f t="array" ref="AH171">MEDIAN(IF(M171:R171&lt;&gt;0,M171:R171))</f>
        <v>2420.8890540000002</v>
      </c>
      <c r="AI171">
        <f>AG171/AH171</f>
        <v>2.339908638745904</v>
      </c>
    </row>
    <row r="172" spans="1:35" x14ac:dyDescent="0.2">
      <c r="A172" s="2" t="s">
        <v>168</v>
      </c>
      <c r="B172" s="2">
        <v>56394</v>
      </c>
      <c r="C172" s="5">
        <v>13963</v>
      </c>
      <c r="D172" s="5">
        <f t="shared" si="4"/>
        <v>787429422</v>
      </c>
      <c r="E172" s="5">
        <v>12300</v>
      </c>
      <c r="F172" s="5">
        <v>54</v>
      </c>
      <c r="G172" s="2">
        <v>56394</v>
      </c>
      <c r="H172" s="14">
        <v>0</v>
      </c>
      <c r="I172" s="14">
        <v>19448</v>
      </c>
      <c r="J172" s="14">
        <v>24918.55788</v>
      </c>
      <c r="K172" s="14">
        <v>0</v>
      </c>
      <c r="L172" s="14">
        <v>1732.6271939999999</v>
      </c>
      <c r="M172" s="14">
        <v>21685.550029999999</v>
      </c>
      <c r="N172" s="14">
        <v>21570.757829999999</v>
      </c>
      <c r="O172" s="14">
        <v>17061.742259999999</v>
      </c>
      <c r="P172" s="14">
        <v>14096.418669999999</v>
      </c>
      <c r="Q172" s="14">
        <v>26707.281719999999</v>
      </c>
      <c r="R172" s="14">
        <v>23083.92655</v>
      </c>
      <c r="S172" s="14">
        <v>9108.9881170000008</v>
      </c>
      <c r="T172" s="14">
        <v>11067.423269999999</v>
      </c>
      <c r="U172" s="14">
        <v>7537.7657950000003</v>
      </c>
      <c r="V172" s="14">
        <v>10328.71233</v>
      </c>
      <c r="W172" s="14">
        <v>8337.9553940000005</v>
      </c>
      <c r="X172" s="14">
        <v>0</v>
      </c>
      <c r="Y172" s="14">
        <v>13533.254580000001</v>
      </c>
      <c r="Z172" s="14">
        <v>7192.5492249999998</v>
      </c>
      <c r="AA172" s="14">
        <v>10953.406789999999</v>
      </c>
      <c r="AB172" s="14">
        <v>2970</v>
      </c>
      <c r="AC172" s="14">
        <f t="array" ref="AC172">MEDIAN(IF(H172:R172&lt;&gt;0,H172:R172))</f>
        <v>21570.757829999999</v>
      </c>
      <c r="AD172" s="14">
        <f t="array" ref="AD172">MEDIAN(IF(S172:AA172&lt;&gt;0,S172:AA172))</f>
        <v>9718.8502235000014</v>
      </c>
      <c r="AE172" s="14">
        <f t="shared" si="5"/>
        <v>0.45055673519190409</v>
      </c>
      <c r="AF172">
        <f t="array" ref="AF172">TTEST(IF(H172:R172&lt;&gt;0,H172:R172),IF(S172:AA172&lt;&gt;0,S172:AA172),2,3)</f>
        <v>6.1970257224832383E-3</v>
      </c>
      <c r="AG172">
        <f t="array" ref="AG172">MEDIAN(IF(H172:L172&lt;&gt;0,H172:L172))</f>
        <v>19448</v>
      </c>
      <c r="AH172">
        <f t="array" ref="AH172">MEDIAN(IF(M172:R172&lt;&gt;0,M172:R172))</f>
        <v>21628.15393</v>
      </c>
      <c r="AI172">
        <f>AG172/AH172</f>
        <v>0.89919833486223022</v>
      </c>
    </row>
    <row r="173" spans="1:35" x14ac:dyDescent="0.2">
      <c r="A173" s="2" t="s">
        <v>169</v>
      </c>
      <c r="B173" s="2">
        <v>77620</v>
      </c>
      <c r="C173" s="5">
        <v>9925</v>
      </c>
      <c r="D173" s="5">
        <f t="shared" si="4"/>
        <v>770378500</v>
      </c>
      <c r="E173" s="5">
        <v>6616</v>
      </c>
      <c r="F173" s="5">
        <v>76</v>
      </c>
      <c r="G173" s="2">
        <v>77620</v>
      </c>
      <c r="H173" s="14">
        <v>2115</v>
      </c>
      <c r="I173" s="14">
        <v>19069</v>
      </c>
      <c r="J173" s="14">
        <v>3764.931916</v>
      </c>
      <c r="K173" s="14">
        <v>5609.572279</v>
      </c>
      <c r="L173" s="14">
        <v>23155.476269999999</v>
      </c>
      <c r="M173" s="14">
        <v>9382.2557429999997</v>
      </c>
      <c r="N173" s="14">
        <v>9211.2771250000005</v>
      </c>
      <c r="O173" s="14">
        <v>17099.208210000001</v>
      </c>
      <c r="P173" s="14">
        <v>6615.5940890000002</v>
      </c>
      <c r="Q173" s="14">
        <v>28627.061320000001</v>
      </c>
      <c r="R173" s="14">
        <v>7772.9464529999996</v>
      </c>
      <c r="S173" s="14">
        <v>3185.561886</v>
      </c>
      <c r="T173" s="14">
        <v>4412.2424369999999</v>
      </c>
      <c r="U173" s="14">
        <v>4963.3263150000002</v>
      </c>
      <c r="V173" s="14">
        <v>6407.8998229999997</v>
      </c>
      <c r="W173" s="14">
        <v>2788.2599679999998</v>
      </c>
      <c r="X173" s="14">
        <v>0</v>
      </c>
      <c r="Y173" s="14">
        <v>0</v>
      </c>
      <c r="Z173" s="14">
        <v>12032.617980000001</v>
      </c>
      <c r="AA173" s="14">
        <v>16053.7217</v>
      </c>
      <c r="AB173" s="14">
        <v>6300</v>
      </c>
      <c r="AC173" s="14">
        <f t="array" ref="AC173">MEDIAN(IF(H173:R173&lt;&gt;0,H173:R173))</f>
        <v>9211.2771250000005</v>
      </c>
      <c r="AD173" s="14">
        <f t="array" ref="AD173">MEDIAN(IF(S173:AA173&lt;&gt;0,S173:AA173))</f>
        <v>4963.3263150000002</v>
      </c>
      <c r="AE173" s="14">
        <f t="shared" si="5"/>
        <v>0.53883150486583586</v>
      </c>
      <c r="AF173">
        <f t="array" ref="AF173">TTEST(IF(H173:R173&lt;&gt;0,H173:R173),IF(S173:AA173&lt;&gt;0,S173:AA173),2,3)</f>
        <v>0.14608809736242526</v>
      </c>
      <c r="AG173">
        <f t="array" ref="AG173">MEDIAN(IF(H173:L173&lt;&gt;0,H173:L173))</f>
        <v>5609.572279</v>
      </c>
      <c r="AH173">
        <f t="array" ref="AH173">MEDIAN(IF(M173:R173&lt;&gt;0,M173:R173))</f>
        <v>9296.766434000001</v>
      </c>
      <c r="AI173">
        <f>AG173/AH173</f>
        <v>0.60338961065911612</v>
      </c>
    </row>
    <row r="174" spans="1:35" x14ac:dyDescent="0.2">
      <c r="A174" s="2" t="s">
        <v>170</v>
      </c>
      <c r="B174" s="2">
        <v>49773</v>
      </c>
      <c r="C174" s="5">
        <v>15297</v>
      </c>
      <c r="D174" s="5">
        <f t="shared" si="4"/>
        <v>761377581</v>
      </c>
      <c r="E174" s="5">
        <v>13137</v>
      </c>
      <c r="F174" s="5">
        <v>64</v>
      </c>
      <c r="G174" s="2">
        <v>49773</v>
      </c>
      <c r="H174" s="14">
        <v>0</v>
      </c>
      <c r="I174" s="14">
        <v>11290</v>
      </c>
      <c r="J174" s="14">
        <v>17888.33149</v>
      </c>
      <c r="K174" s="14">
        <v>17092.427080000001</v>
      </c>
      <c r="L174" s="14">
        <v>51167.953970000002</v>
      </c>
      <c r="M174" s="14">
        <v>13136.83713</v>
      </c>
      <c r="N174" s="14">
        <v>18109.254570000001</v>
      </c>
      <c r="O174" s="14">
        <v>19928.4601</v>
      </c>
      <c r="P174" s="14">
        <v>21566.381809999999</v>
      </c>
      <c r="Q174" s="14">
        <v>14116.705169999999</v>
      </c>
      <c r="R174" s="14">
        <v>10029.352510000001</v>
      </c>
      <c r="S174" s="14">
        <v>11671.73018</v>
      </c>
      <c r="T174" s="14">
        <v>8670.2773859999998</v>
      </c>
      <c r="U174" s="14">
        <v>14637.836230000001</v>
      </c>
      <c r="V174" s="14">
        <v>7477.7570599999999</v>
      </c>
      <c r="W174" s="14">
        <v>9945.6246449999999</v>
      </c>
      <c r="X174" s="14">
        <v>0</v>
      </c>
      <c r="Y174" s="14">
        <v>11870.71228</v>
      </c>
      <c r="Z174" s="14">
        <v>6163.5356689999999</v>
      </c>
      <c r="AA174" s="14">
        <v>9081.6205559999999</v>
      </c>
      <c r="AB174" s="14">
        <v>16800</v>
      </c>
      <c r="AC174" s="14">
        <f t="array" ref="AC174">MEDIAN(IF(H174:R174&lt;&gt;0,H174:R174))</f>
        <v>17490.379285000003</v>
      </c>
      <c r="AD174" s="14">
        <f t="array" ref="AD174">MEDIAN(IF(S174:AA174&lt;&gt;0,S174:AA174))</f>
        <v>9513.622600499999</v>
      </c>
      <c r="AE174" s="14">
        <f t="shared" si="5"/>
        <v>0.54393460801956517</v>
      </c>
      <c r="AF174">
        <f t="array" ref="AF174">TTEST(IF(H174:R174&lt;&gt;0,H174:R174),IF(S174:AA174&lt;&gt;0,S174:AA174),2,3)</f>
        <v>3.2592170554121933E-2</v>
      </c>
      <c r="AG174">
        <f t="array" ref="AG174">MEDIAN(IF(H174:L174&lt;&gt;0,H174:L174))</f>
        <v>17490.379285000003</v>
      </c>
      <c r="AH174">
        <f t="array" ref="AH174">MEDIAN(IF(M174:R174&lt;&gt;0,M174:R174))</f>
        <v>16112.979869999999</v>
      </c>
      <c r="AI174">
        <f>AG174/AH174</f>
        <v>1.0854838413572725</v>
      </c>
    </row>
    <row r="175" spans="1:35" x14ac:dyDescent="0.2">
      <c r="A175" s="2" t="s">
        <v>171</v>
      </c>
      <c r="B175" s="2">
        <v>29239</v>
      </c>
      <c r="C175" s="5">
        <v>25976</v>
      </c>
      <c r="D175" s="5">
        <f t="shared" si="4"/>
        <v>759512264</v>
      </c>
      <c r="E175" s="5">
        <v>13482</v>
      </c>
      <c r="F175" s="5">
        <v>118</v>
      </c>
      <c r="G175" s="2">
        <v>29239</v>
      </c>
      <c r="H175" s="14">
        <v>71600</v>
      </c>
      <c r="I175" s="14">
        <v>0</v>
      </c>
      <c r="J175" s="14">
        <v>0</v>
      </c>
      <c r="K175" s="14">
        <v>0</v>
      </c>
      <c r="L175" s="14">
        <v>16692.516950000001</v>
      </c>
      <c r="M175" s="14">
        <v>0</v>
      </c>
      <c r="N175" s="14">
        <v>0</v>
      </c>
      <c r="O175" s="14">
        <v>5339.393951</v>
      </c>
      <c r="P175" s="14">
        <v>10270.830529999999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f t="array" ref="AC175">MEDIAN(IF(H175:R175&lt;&gt;0,H175:R175))</f>
        <v>13481.67374</v>
      </c>
      <c r="AD175" s="14" t="e">
        <f t="array" ref="AD175">MEDIAN(IF(S175:AA175&lt;&gt;0,S175:AA175))</f>
        <v>#NUM!</v>
      </c>
      <c r="AE175" s="14" t="e">
        <f t="shared" si="5"/>
        <v>#NUM!</v>
      </c>
      <c r="AF175" t="e">
        <f t="array" ref="AF175">TTEST(IF(H175:R175&lt;&gt;0,H175:R175),IF(S175:AA175&lt;&gt;0,S175:AA175),2,3)</f>
        <v>#DIV/0!</v>
      </c>
      <c r="AG175">
        <f t="array" ref="AG175">MEDIAN(IF(H175:L175&lt;&gt;0,H175:L175))</f>
        <v>44146.258474999995</v>
      </c>
      <c r="AH175">
        <f t="array" ref="AH175">MEDIAN(IF(M175:R175&lt;&gt;0,M175:R175))</f>
        <v>7805.1122404999996</v>
      </c>
      <c r="AI175">
        <f>AG175/AH175</f>
        <v>5.6560696521350682</v>
      </c>
    </row>
    <row r="176" spans="1:35" x14ac:dyDescent="0.2">
      <c r="A176" s="2" t="s">
        <v>172</v>
      </c>
      <c r="B176" s="2">
        <v>109429</v>
      </c>
      <c r="C176" s="5">
        <v>6905</v>
      </c>
      <c r="D176" s="5">
        <f t="shared" si="4"/>
        <v>755607245</v>
      </c>
      <c r="E176" s="5">
        <v>6133</v>
      </c>
      <c r="F176" s="5">
        <v>61</v>
      </c>
      <c r="G176" s="2">
        <v>109429</v>
      </c>
      <c r="H176" s="14">
        <v>9898</v>
      </c>
      <c r="I176" s="14">
        <v>3809</v>
      </c>
      <c r="J176" s="14">
        <v>1325.6208349999999</v>
      </c>
      <c r="K176" s="14">
        <v>2768.3169560000001</v>
      </c>
      <c r="L176" s="14">
        <v>0</v>
      </c>
      <c r="M176" s="14">
        <v>6165.3722930000004</v>
      </c>
      <c r="N176" s="14">
        <v>11376.28001</v>
      </c>
      <c r="O176" s="14">
        <v>4942.110686</v>
      </c>
      <c r="P176" s="14">
        <v>6133.4742580000002</v>
      </c>
      <c r="Q176" s="14">
        <v>21142.728869999999</v>
      </c>
      <c r="R176" s="14">
        <v>7415.9172749999998</v>
      </c>
      <c r="S176" s="14">
        <v>7168.3146489999999</v>
      </c>
      <c r="T176" s="14">
        <v>5268.5989630000004</v>
      </c>
      <c r="U176" s="14">
        <v>4302.5686649999998</v>
      </c>
      <c r="V176" s="14">
        <v>6587.8136450000002</v>
      </c>
      <c r="W176" s="14">
        <v>4940.2498589999996</v>
      </c>
      <c r="X176" s="14">
        <v>0</v>
      </c>
      <c r="Y176" s="14">
        <v>7035.2026189999997</v>
      </c>
      <c r="Z176" s="14">
        <v>9223.5991400000003</v>
      </c>
      <c r="AA176" s="14">
        <v>5597.4625450000003</v>
      </c>
      <c r="AB176" s="14">
        <v>6090</v>
      </c>
      <c r="AC176" s="14">
        <f t="array" ref="AC176">MEDIAN(IF(H176:R176&lt;&gt;0,H176:R176))</f>
        <v>6149.4232755000003</v>
      </c>
      <c r="AD176" s="14">
        <f t="array" ref="AD176">MEDIAN(IF(S176:AA176&lt;&gt;0,S176:AA176))</f>
        <v>6092.6380950000002</v>
      </c>
      <c r="AE176" s="14">
        <f t="shared" si="5"/>
        <v>0.99076577136489552</v>
      </c>
      <c r="AF176">
        <f t="array" ref="AF176">TTEST(IF(H176:R176&lt;&gt;0,H176:R176),IF(S176:AA176&lt;&gt;0,S176:AA176),2,3)</f>
        <v>0.52667331872552858</v>
      </c>
      <c r="AG176">
        <f t="array" ref="AG176">MEDIAN(IF(H176:L176&lt;&gt;0,H176:L176))</f>
        <v>3288.6584780000003</v>
      </c>
      <c r="AH176">
        <f t="array" ref="AH176">MEDIAN(IF(M176:R176&lt;&gt;0,M176:R176))</f>
        <v>6790.6447840000001</v>
      </c>
      <c r="AI176">
        <f>AG176/AH176</f>
        <v>0.48429252046119103</v>
      </c>
    </row>
    <row r="177" spans="1:35" x14ac:dyDescent="0.2">
      <c r="A177" s="2" t="s">
        <v>173</v>
      </c>
      <c r="B177" s="2">
        <v>42892</v>
      </c>
      <c r="C177" s="5">
        <v>17514</v>
      </c>
      <c r="D177" s="5">
        <f t="shared" si="4"/>
        <v>751210488</v>
      </c>
      <c r="E177" s="5">
        <v>14180</v>
      </c>
      <c r="F177" s="5">
        <v>57</v>
      </c>
      <c r="G177" s="2">
        <v>42892</v>
      </c>
      <c r="H177" s="14">
        <v>10525</v>
      </c>
      <c r="I177" s="14">
        <v>23166</v>
      </c>
      <c r="J177" s="14">
        <v>42193.317369999997</v>
      </c>
      <c r="K177" s="14">
        <v>24752.442999999999</v>
      </c>
      <c r="L177" s="14">
        <v>12092.84892</v>
      </c>
      <c r="M177" s="14">
        <v>20737.179609999999</v>
      </c>
      <c r="N177" s="14">
        <v>25764.43477</v>
      </c>
      <c r="O177" s="14">
        <v>30100.404129999999</v>
      </c>
      <c r="P177" s="14">
        <v>22099.31367</v>
      </c>
      <c r="Q177" s="14">
        <v>14618.25541</v>
      </c>
      <c r="R177" s="14">
        <v>32000.60153</v>
      </c>
      <c r="S177" s="14">
        <v>13548.586289999999</v>
      </c>
      <c r="T177" s="14">
        <v>1256.103292</v>
      </c>
      <c r="U177" s="14">
        <v>7521.2108340000004</v>
      </c>
      <c r="V177" s="14">
        <v>13741.25123</v>
      </c>
      <c r="W177" s="14">
        <v>13231.61607</v>
      </c>
      <c r="X177" s="14">
        <v>0</v>
      </c>
      <c r="Y177" s="14">
        <v>15312.569219999999</v>
      </c>
      <c r="Z177" s="14">
        <v>8846.5699590000004</v>
      </c>
      <c r="AA177" s="14">
        <v>11177.3231</v>
      </c>
      <c r="AB177" s="14">
        <v>7600</v>
      </c>
      <c r="AC177" s="14">
        <f t="array" ref="AC177">MEDIAN(IF(H177:R177&lt;&gt;0,H177:R177))</f>
        <v>23166</v>
      </c>
      <c r="AD177" s="14">
        <f t="array" ref="AD177">MEDIAN(IF(S177:AA177&lt;&gt;0,S177:AA177))</f>
        <v>12204.469584999999</v>
      </c>
      <c r="AE177" s="14">
        <f t="shared" si="5"/>
        <v>0.52682679724596382</v>
      </c>
      <c r="AF177">
        <f t="array" ref="AF177">TTEST(IF(H177:R177&lt;&gt;0,H177:R177),IF(S177:AA177&lt;&gt;0,S177:AA177),2,3)</f>
        <v>1.1428231196134069E-3</v>
      </c>
      <c r="AG177">
        <f t="array" ref="AG177">MEDIAN(IF(H177:L177&lt;&gt;0,H177:L177))</f>
        <v>23166</v>
      </c>
      <c r="AH177">
        <f t="array" ref="AH177">MEDIAN(IF(M177:R177&lt;&gt;0,M177:R177))</f>
        <v>23931.874219999998</v>
      </c>
      <c r="AI177">
        <f>AG177/AH177</f>
        <v>0.96799773335930572</v>
      </c>
    </row>
    <row r="178" spans="1:35" x14ac:dyDescent="0.2">
      <c r="A178" s="2" t="s">
        <v>174</v>
      </c>
      <c r="B178" s="2">
        <v>49541</v>
      </c>
      <c r="C178" s="5">
        <v>15140</v>
      </c>
      <c r="D178" s="5">
        <f t="shared" si="4"/>
        <v>750050740</v>
      </c>
      <c r="E178" s="5">
        <v>14242</v>
      </c>
      <c r="F178" s="5">
        <v>47</v>
      </c>
      <c r="G178" s="2">
        <v>49541</v>
      </c>
      <c r="H178" s="14">
        <v>0</v>
      </c>
      <c r="I178" s="14">
        <v>15016</v>
      </c>
      <c r="J178" s="14">
        <v>8097.6035739999998</v>
      </c>
      <c r="K178" s="14">
        <v>0</v>
      </c>
      <c r="L178" s="14">
        <v>31749.4869</v>
      </c>
      <c r="M178" s="14">
        <v>14895.48466</v>
      </c>
      <c r="N178" s="14">
        <v>13588.839830000001</v>
      </c>
      <c r="O178" s="14">
        <v>17438.998930000002</v>
      </c>
      <c r="P178" s="14">
        <v>11315.99271</v>
      </c>
      <c r="Q178" s="14">
        <v>12824.045050000001</v>
      </c>
      <c r="R178" s="14">
        <v>19826.596000000001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6650</v>
      </c>
      <c r="AC178" s="14">
        <f t="array" ref="AC178">MEDIAN(IF(H178:R178&lt;&gt;0,H178:R178))</f>
        <v>14895.48466</v>
      </c>
      <c r="AD178" s="14" t="e">
        <f t="array" ref="AD178">MEDIAN(IF(S178:AA178&lt;&gt;0,S178:AA178))</f>
        <v>#NUM!</v>
      </c>
      <c r="AE178" s="14" t="e">
        <f t="shared" si="5"/>
        <v>#NUM!</v>
      </c>
      <c r="AF178" t="e">
        <f t="array" ref="AF178">TTEST(IF(H178:R178&lt;&gt;0,H178:R178),IF(S178:AA178&lt;&gt;0,S178:AA178),2,3)</f>
        <v>#DIV/0!</v>
      </c>
      <c r="AG178">
        <f t="array" ref="AG178">MEDIAN(IF(H178:L178&lt;&gt;0,H178:L178))</f>
        <v>15016</v>
      </c>
      <c r="AH178">
        <f t="array" ref="AH178">MEDIAN(IF(M178:R178&lt;&gt;0,M178:R178))</f>
        <v>14242.162245</v>
      </c>
      <c r="AI178">
        <f>AG178/AH178</f>
        <v>1.0543342886907268</v>
      </c>
    </row>
    <row r="179" spans="1:35" x14ac:dyDescent="0.2">
      <c r="A179" s="2" t="s">
        <v>175</v>
      </c>
      <c r="B179" s="2">
        <v>61580</v>
      </c>
      <c r="C179" s="5">
        <v>12120</v>
      </c>
      <c r="D179" s="5">
        <f t="shared" si="4"/>
        <v>746349600</v>
      </c>
      <c r="E179" s="5">
        <v>2945</v>
      </c>
      <c r="F179" s="5">
        <v>160</v>
      </c>
      <c r="G179" s="2">
        <v>61580</v>
      </c>
      <c r="H179" s="14">
        <v>22273</v>
      </c>
      <c r="I179" s="14">
        <v>62234</v>
      </c>
      <c r="J179" s="14">
        <v>94.45543026</v>
      </c>
      <c r="K179" s="14">
        <v>30654.833709999999</v>
      </c>
      <c r="L179" s="14">
        <v>0</v>
      </c>
      <c r="M179" s="14">
        <v>460.43656320000002</v>
      </c>
      <c r="N179" s="14">
        <v>0</v>
      </c>
      <c r="O179" s="14">
        <v>2089.1181649999999</v>
      </c>
      <c r="P179" s="14">
        <v>0</v>
      </c>
      <c r="Q179" s="14">
        <v>2944.5684449999999</v>
      </c>
      <c r="R179" s="14">
        <v>5103.8880740000004</v>
      </c>
      <c r="S179" s="14">
        <v>0</v>
      </c>
      <c r="T179" s="14">
        <v>2137.3989470000001</v>
      </c>
      <c r="U179" s="14">
        <v>3813.3740090000001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1520</v>
      </c>
      <c r="AC179" s="14">
        <f t="array" ref="AC179">MEDIAN(IF(H179:R179&lt;&gt;0,H179:R179))</f>
        <v>4024.2282595000001</v>
      </c>
      <c r="AD179" s="14">
        <f t="array" ref="AD179">MEDIAN(IF(S179:AA179&lt;&gt;0,S179:AA179))</f>
        <v>2975.3864780000004</v>
      </c>
      <c r="AE179" s="14">
        <f t="shared" si="5"/>
        <v>0.7393682182356337</v>
      </c>
      <c r="AF179">
        <f t="array" ref="AF179">TTEST(IF(H179:R179&lt;&gt;0,H179:R179),IF(S179:AA179&lt;&gt;0,S179:AA179),2,3)</f>
        <v>0.14505659925877987</v>
      </c>
      <c r="AG179">
        <f t="array" ref="AG179">MEDIAN(IF(H179:L179&lt;&gt;0,H179:L179))</f>
        <v>26463.916854999999</v>
      </c>
      <c r="AH179">
        <f t="array" ref="AH179">MEDIAN(IF(M179:R179&lt;&gt;0,M179:R179))</f>
        <v>2516.8433049999999</v>
      </c>
      <c r="AI179">
        <f>AG179/AH179</f>
        <v>10.514725649557274</v>
      </c>
    </row>
    <row r="180" spans="1:35" x14ac:dyDescent="0.2">
      <c r="A180" s="2" t="s">
        <v>176</v>
      </c>
      <c r="B180" s="2">
        <v>72553</v>
      </c>
      <c r="C180" s="5">
        <v>10262</v>
      </c>
      <c r="D180" s="5">
        <f t="shared" si="4"/>
        <v>744538886</v>
      </c>
      <c r="E180" s="5">
        <v>9231</v>
      </c>
      <c r="F180" s="5">
        <v>52</v>
      </c>
      <c r="G180" s="2">
        <v>72553</v>
      </c>
      <c r="H180" s="14">
        <v>0</v>
      </c>
      <c r="I180" s="14">
        <v>15597</v>
      </c>
      <c r="J180" s="14">
        <v>6509.0596260000002</v>
      </c>
      <c r="K180" s="14">
        <v>0</v>
      </c>
      <c r="L180" s="14">
        <v>13851.47919</v>
      </c>
      <c r="M180" s="14">
        <v>16029.71423</v>
      </c>
      <c r="N180" s="14">
        <v>16896.926749999999</v>
      </c>
      <c r="O180" s="14">
        <v>20089.080529999999</v>
      </c>
      <c r="P180" s="14">
        <v>17135.89025</v>
      </c>
      <c r="Q180" s="14">
        <v>11189.09477</v>
      </c>
      <c r="R180" s="14">
        <v>12120.2052</v>
      </c>
      <c r="S180" s="14">
        <v>6063.5169679999999</v>
      </c>
      <c r="T180" s="14">
        <v>6111.5737049999998</v>
      </c>
      <c r="U180" s="14">
        <v>5491.8502269999999</v>
      </c>
      <c r="V180" s="14">
        <v>4072.7644209999999</v>
      </c>
      <c r="W180" s="14">
        <v>6966.3984870000004</v>
      </c>
      <c r="X180" s="14">
        <v>0</v>
      </c>
      <c r="Y180" s="14">
        <v>7308.6515470000004</v>
      </c>
      <c r="Z180" s="14">
        <v>11153.9244</v>
      </c>
      <c r="AA180" s="14">
        <v>5233.6022139999995</v>
      </c>
      <c r="AB180" s="14">
        <v>2900</v>
      </c>
      <c r="AC180" s="14">
        <f t="array" ref="AC180">MEDIAN(IF(H180:R180&lt;&gt;0,H180:R180))</f>
        <v>15597</v>
      </c>
      <c r="AD180" s="14">
        <f t="array" ref="AD180">MEDIAN(IF(S180:AA180&lt;&gt;0,S180:AA180))</f>
        <v>6087.5453364999994</v>
      </c>
      <c r="AE180" s="14">
        <f t="shared" si="5"/>
        <v>0.39030232329935238</v>
      </c>
      <c r="AF180">
        <f t="array" ref="AF180">TTEST(IF(H180:R180&lt;&gt;0,H180:R180),IF(S180:AA180&lt;&gt;0,S180:AA180),2,3)</f>
        <v>2.2843475695619373E-4</v>
      </c>
      <c r="AG180">
        <f t="array" ref="AG180">MEDIAN(IF(H180:L180&lt;&gt;0,H180:L180))</f>
        <v>13851.47919</v>
      </c>
      <c r="AH180">
        <f t="array" ref="AH180">MEDIAN(IF(M180:R180&lt;&gt;0,M180:R180))</f>
        <v>16463.320489999998</v>
      </c>
      <c r="AI180">
        <f>AG180/AH180</f>
        <v>0.84135391754133326</v>
      </c>
    </row>
    <row r="181" spans="1:35" x14ac:dyDescent="0.2">
      <c r="A181" s="2" t="s">
        <v>177</v>
      </c>
      <c r="B181" s="2">
        <v>38883</v>
      </c>
      <c r="C181" s="5">
        <v>19038</v>
      </c>
      <c r="D181" s="5">
        <f t="shared" si="4"/>
        <v>740254554</v>
      </c>
      <c r="E181" s="5">
        <v>14493</v>
      </c>
      <c r="F181" s="5">
        <v>84</v>
      </c>
      <c r="G181" s="2">
        <v>38883</v>
      </c>
      <c r="H181" s="14">
        <v>0</v>
      </c>
      <c r="I181" s="14">
        <v>31211</v>
      </c>
      <c r="J181" s="14">
        <v>32100.758720000002</v>
      </c>
      <c r="K181" s="14">
        <v>0</v>
      </c>
      <c r="L181" s="14">
        <v>66815.316279999999</v>
      </c>
      <c r="M181" s="14">
        <v>17900.541969999998</v>
      </c>
      <c r="N181" s="14">
        <v>9649.4457870000006</v>
      </c>
      <c r="O181" s="14">
        <v>22122.417750000001</v>
      </c>
      <c r="P181" s="14">
        <v>13365.579729999999</v>
      </c>
      <c r="Q181" s="14">
        <v>23703.180189999999</v>
      </c>
      <c r="R181" s="14">
        <v>15621.193730000001</v>
      </c>
      <c r="S181" s="14">
        <v>0</v>
      </c>
      <c r="T181" s="14">
        <v>7486.2788030000002</v>
      </c>
      <c r="U181" s="14">
        <v>6635.7268789999998</v>
      </c>
      <c r="V181" s="14">
        <v>6080.5120150000002</v>
      </c>
      <c r="W181" s="14">
        <v>1828.9766400000001</v>
      </c>
      <c r="X181" s="14">
        <v>0</v>
      </c>
      <c r="Y181" s="14">
        <v>0</v>
      </c>
      <c r="Z181" s="14">
        <v>11103.31235</v>
      </c>
      <c r="AA181" s="14">
        <v>8781.6617679999999</v>
      </c>
      <c r="AB181" s="14">
        <v>30200</v>
      </c>
      <c r="AC181" s="14">
        <f t="array" ref="AC181">MEDIAN(IF(H181:R181&lt;&gt;0,H181:R181))</f>
        <v>22122.417750000001</v>
      </c>
      <c r="AD181" s="14">
        <f t="array" ref="AD181">MEDIAN(IF(S181:AA181&lt;&gt;0,S181:AA181))</f>
        <v>7061.0028409999995</v>
      </c>
      <c r="AE181" s="14">
        <f t="shared" si="5"/>
        <v>0.31917862327683416</v>
      </c>
      <c r="AF181">
        <f t="array" ref="AF181">TTEST(IF(H181:R181&lt;&gt;0,H181:R181),IF(S181:AA181&lt;&gt;0,S181:AA181),2,3)</f>
        <v>1.0840800681847373E-2</v>
      </c>
      <c r="AG181">
        <f t="array" ref="AG181">MEDIAN(IF(H181:L181&lt;&gt;0,H181:L181))</f>
        <v>32100.758720000002</v>
      </c>
      <c r="AH181">
        <f t="array" ref="AH181">MEDIAN(IF(M181:R181&lt;&gt;0,M181:R181))</f>
        <v>16760.867849999999</v>
      </c>
      <c r="AI181">
        <f>AG181/AH181</f>
        <v>1.9152205606107684</v>
      </c>
    </row>
    <row r="182" spans="1:35" x14ac:dyDescent="0.2">
      <c r="A182" s="2" t="s">
        <v>178</v>
      </c>
      <c r="B182" s="2">
        <v>58385</v>
      </c>
      <c r="C182" s="5">
        <v>12535</v>
      </c>
      <c r="D182" s="5">
        <f t="shared" si="4"/>
        <v>731855975</v>
      </c>
      <c r="E182" s="5">
        <v>10200</v>
      </c>
      <c r="F182" s="5">
        <v>55</v>
      </c>
      <c r="G182" s="2">
        <v>58385</v>
      </c>
      <c r="H182" s="14">
        <v>0</v>
      </c>
      <c r="I182" s="14">
        <v>17717</v>
      </c>
      <c r="J182" s="14">
        <v>10034.225490000001</v>
      </c>
      <c r="K182" s="14">
        <v>4861.5427090000003</v>
      </c>
      <c r="L182" s="14">
        <v>21089.79075</v>
      </c>
      <c r="M182" s="14">
        <v>18706.00662</v>
      </c>
      <c r="N182" s="14">
        <v>18037.849030000001</v>
      </c>
      <c r="O182" s="14">
        <v>18479.736519999999</v>
      </c>
      <c r="P182" s="14">
        <v>15966.150820000001</v>
      </c>
      <c r="Q182" s="14">
        <v>28668.515630000002</v>
      </c>
      <c r="R182" s="14">
        <v>15894.64639</v>
      </c>
      <c r="S182" s="14">
        <v>8946.9460720000006</v>
      </c>
      <c r="T182" s="14">
        <v>5649.9677060000004</v>
      </c>
      <c r="U182" s="14">
        <v>4929.3169619999999</v>
      </c>
      <c r="V182" s="14">
        <v>4797.3104940000003</v>
      </c>
      <c r="W182" s="14">
        <v>6153.4797230000004</v>
      </c>
      <c r="X182" s="14">
        <v>0</v>
      </c>
      <c r="Y182" s="14">
        <v>8243.5296049999997</v>
      </c>
      <c r="Z182" s="14">
        <v>13956.11159</v>
      </c>
      <c r="AA182" s="14">
        <v>5833.0118780000003</v>
      </c>
      <c r="AB182" s="14">
        <v>10200</v>
      </c>
      <c r="AC182" s="14">
        <f t="array" ref="AC182">MEDIAN(IF(H182:R182&lt;&gt;0,H182:R182))</f>
        <v>17877.424514999999</v>
      </c>
      <c r="AD182" s="14">
        <f t="array" ref="AD182">MEDIAN(IF(S182:AA182&lt;&gt;0,S182:AA182))</f>
        <v>5993.2458005000008</v>
      </c>
      <c r="AE182" s="14">
        <f t="shared" si="5"/>
        <v>0.33524100719717126</v>
      </c>
      <c r="AF182">
        <f t="array" ref="AF182">TTEST(IF(H182:R182&lt;&gt;0,H182:R182),IF(S182:AA182&lt;&gt;0,S182:AA182),2,3)</f>
        <v>8.7204810922002945E-4</v>
      </c>
      <c r="AG182">
        <f t="array" ref="AG182">MEDIAN(IF(H182:L182&lt;&gt;0,H182:L182))</f>
        <v>13875.612745</v>
      </c>
      <c r="AH182">
        <f t="array" ref="AH182">MEDIAN(IF(M182:R182&lt;&gt;0,M182:R182))</f>
        <v>18258.792775000002</v>
      </c>
      <c r="AI182">
        <f>AG182/AH182</f>
        <v>0.75994141102244905</v>
      </c>
    </row>
    <row r="183" spans="1:35" x14ac:dyDescent="0.2">
      <c r="A183" s="2" t="s">
        <v>179</v>
      </c>
      <c r="B183" s="2">
        <v>81160</v>
      </c>
      <c r="C183" s="5">
        <v>9014</v>
      </c>
      <c r="D183" s="5">
        <f t="shared" si="4"/>
        <v>731576240</v>
      </c>
      <c r="E183" s="5">
        <v>7882</v>
      </c>
      <c r="F183" s="5">
        <v>75</v>
      </c>
      <c r="G183" s="2">
        <v>81160</v>
      </c>
      <c r="H183" s="14">
        <v>0</v>
      </c>
      <c r="I183" s="14">
        <v>3896</v>
      </c>
      <c r="J183" s="14">
        <v>3344.506363</v>
      </c>
      <c r="K183" s="14">
        <v>0</v>
      </c>
      <c r="L183" s="14">
        <v>13185.866470000001</v>
      </c>
      <c r="M183" s="14">
        <v>7951.1861250000002</v>
      </c>
      <c r="N183" s="14">
        <v>11944.678379999999</v>
      </c>
      <c r="O183" s="14">
        <v>10675.922280000001</v>
      </c>
      <c r="P183" s="14">
        <v>9462.7325209999999</v>
      </c>
      <c r="Q183" s="14">
        <v>7881.9737809999997</v>
      </c>
      <c r="R183" s="14">
        <v>12166.64451</v>
      </c>
      <c r="S183" s="14">
        <v>7206.9883069999996</v>
      </c>
      <c r="T183" s="14">
        <v>1175.1883700000001</v>
      </c>
      <c r="U183" s="14">
        <v>5769.5404060000001</v>
      </c>
      <c r="V183" s="14">
        <v>5526.1530929999999</v>
      </c>
      <c r="W183" s="14">
        <v>6573.8679899999997</v>
      </c>
      <c r="X183" s="14">
        <v>6214.9363199999998</v>
      </c>
      <c r="Y183" s="14">
        <v>8867.210975</v>
      </c>
      <c r="Z183" s="14">
        <v>8223.314934</v>
      </c>
      <c r="AA183" s="14">
        <v>7406.4401760000001</v>
      </c>
      <c r="AB183" s="14">
        <v>33800</v>
      </c>
      <c r="AC183" s="14">
        <f t="array" ref="AC183">MEDIAN(IF(H183:R183&lt;&gt;0,H183:R183))</f>
        <v>9462.7325209999999</v>
      </c>
      <c r="AD183" s="14">
        <f t="array" ref="AD183">MEDIAN(IF(S183:AA183&lt;&gt;0,S183:AA183))</f>
        <v>6573.8679899999997</v>
      </c>
      <c r="AE183" s="14">
        <f t="shared" si="5"/>
        <v>0.69471138230009788</v>
      </c>
      <c r="AF183">
        <f t="array" ref="AF183">TTEST(IF(H183:R183&lt;&gt;0,H183:R183),IF(S183:AA183&lt;&gt;0,S183:AA183),2,3)</f>
        <v>8.1610820976285733E-2</v>
      </c>
      <c r="AG183">
        <f t="array" ref="AG183">MEDIAN(IF(H183:L183&lt;&gt;0,H183:L183))</f>
        <v>3896</v>
      </c>
      <c r="AH183">
        <f t="array" ref="AH183">MEDIAN(IF(M183:R183&lt;&gt;0,M183:R183))</f>
        <v>10069.3274005</v>
      </c>
      <c r="AI183">
        <f>AG183/AH183</f>
        <v>0.38691760085251981</v>
      </c>
    </row>
    <row r="184" spans="1:35" x14ac:dyDescent="0.2">
      <c r="A184" s="2" t="s">
        <v>180</v>
      </c>
      <c r="B184" s="2">
        <v>92143</v>
      </c>
      <c r="C184" s="5">
        <v>7869</v>
      </c>
      <c r="D184" s="5">
        <f t="shared" si="4"/>
        <v>725073267</v>
      </c>
      <c r="E184" s="5">
        <v>4216</v>
      </c>
      <c r="F184" s="5">
        <v>118</v>
      </c>
      <c r="G184" s="2">
        <v>92143</v>
      </c>
      <c r="H184" s="14">
        <v>0</v>
      </c>
      <c r="I184" s="14">
        <v>4667</v>
      </c>
      <c r="J184" s="14">
        <v>1863.8825979999999</v>
      </c>
      <c r="K184" s="14">
        <v>0</v>
      </c>
      <c r="L184" s="14">
        <v>9366.0303370000001</v>
      </c>
      <c r="M184" s="14">
        <v>8446.1483150000004</v>
      </c>
      <c r="N184" s="14">
        <v>5671.8474649999998</v>
      </c>
      <c r="O184" s="14">
        <v>23920.520960000002</v>
      </c>
      <c r="P184" s="14">
        <v>9242.7740849999991</v>
      </c>
      <c r="Q184" s="14">
        <v>38569.472500000003</v>
      </c>
      <c r="R184" s="14">
        <v>9246.2514460000002</v>
      </c>
      <c r="S184" s="14">
        <v>2559.930488</v>
      </c>
      <c r="T184" s="14">
        <v>0</v>
      </c>
      <c r="U184" s="14">
        <v>3400.1370539999998</v>
      </c>
      <c r="V184" s="14">
        <v>3080.2537090000001</v>
      </c>
      <c r="W184" s="14">
        <v>3161.8065179999999</v>
      </c>
      <c r="X184" s="14">
        <v>1892.585034</v>
      </c>
      <c r="Y184" s="14">
        <v>7051.813905</v>
      </c>
      <c r="Z184" s="14">
        <v>3765.1736460000002</v>
      </c>
      <c r="AA184" s="14">
        <v>3551.0674530000001</v>
      </c>
      <c r="AB184" s="14">
        <v>2180</v>
      </c>
      <c r="AC184" s="14">
        <f t="array" ref="AC184">MEDIAN(IF(H184:R184&lt;&gt;0,H184:R184))</f>
        <v>9242.7740849999991</v>
      </c>
      <c r="AD184" s="14">
        <f t="array" ref="AD184">MEDIAN(IF(S184:AA184&lt;&gt;0,S184:AA184))</f>
        <v>3280.9717860000001</v>
      </c>
      <c r="AE184" s="14">
        <f t="shared" si="5"/>
        <v>0.35497695343702651</v>
      </c>
      <c r="AF184">
        <f t="array" ref="AF184">TTEST(IF(H184:R184&lt;&gt;0,H184:R184),IF(S184:AA184&lt;&gt;0,S184:AA184),2,3)</f>
        <v>5.3738739117470721E-2</v>
      </c>
      <c r="AG184">
        <f t="array" ref="AG184">MEDIAN(IF(H184:L184&lt;&gt;0,H184:L184))</f>
        <v>4667</v>
      </c>
      <c r="AH184">
        <f t="array" ref="AH184">MEDIAN(IF(M184:R184&lt;&gt;0,M184:R184))</f>
        <v>9244.5127654999997</v>
      </c>
      <c r="AI184">
        <f>AG184/AH184</f>
        <v>0.5048400189804465</v>
      </c>
    </row>
    <row r="185" spans="1:35" x14ac:dyDescent="0.2">
      <c r="A185" s="2" t="s">
        <v>181</v>
      </c>
      <c r="B185" s="2">
        <v>49350</v>
      </c>
      <c r="C185" s="5">
        <v>14625</v>
      </c>
      <c r="D185" s="5">
        <f t="shared" si="4"/>
        <v>721743750</v>
      </c>
      <c r="E185" s="5">
        <v>13281</v>
      </c>
      <c r="F185" s="5">
        <v>32</v>
      </c>
      <c r="G185" s="2">
        <v>49350</v>
      </c>
      <c r="H185" s="14">
        <v>0</v>
      </c>
      <c r="I185" s="14">
        <v>17618</v>
      </c>
      <c r="J185" s="14">
        <v>20626.830129999998</v>
      </c>
      <c r="K185" s="14">
        <v>6603.8899339999998</v>
      </c>
      <c r="L185" s="14">
        <v>11407.78664</v>
      </c>
      <c r="M185" s="14">
        <v>17157.69167</v>
      </c>
      <c r="N185" s="14">
        <v>22950.91128</v>
      </c>
      <c r="O185" s="14">
        <v>20563.621569999999</v>
      </c>
      <c r="P185" s="14">
        <v>22956.933779999999</v>
      </c>
      <c r="Q185" s="14">
        <v>10716.58202</v>
      </c>
      <c r="R185" s="14">
        <v>16204.50886</v>
      </c>
      <c r="S185" s="14">
        <v>12291.611650000001</v>
      </c>
      <c r="T185" s="14">
        <v>13281.3104</v>
      </c>
      <c r="U185" s="14">
        <v>8326.0567649999994</v>
      </c>
      <c r="V185" s="14">
        <v>11030.98777</v>
      </c>
      <c r="W185" s="14">
        <v>11965.57461</v>
      </c>
      <c r="X185" s="14">
        <v>0</v>
      </c>
      <c r="Y185" s="14">
        <v>15927.03427</v>
      </c>
      <c r="Z185" s="14">
        <v>14663.479719999999</v>
      </c>
      <c r="AA185" s="14">
        <v>11487.12797</v>
      </c>
      <c r="AB185" s="14">
        <v>12100</v>
      </c>
      <c r="AC185" s="14">
        <f t="array" ref="AC185">MEDIAN(IF(H185:R185&lt;&gt;0,H185:R185))</f>
        <v>17387.845835</v>
      </c>
      <c r="AD185" s="14">
        <f t="array" ref="AD185">MEDIAN(IF(S185:AA185&lt;&gt;0,S185:AA185))</f>
        <v>12128.593130000001</v>
      </c>
      <c r="AE185" s="14">
        <f t="shared" si="5"/>
        <v>0.69753281948166068</v>
      </c>
      <c r="AF185">
        <f t="array" ref="AF185">TTEST(IF(H185:R185&lt;&gt;0,H185:R185),IF(S185:AA185&lt;&gt;0,S185:AA185),2,3)</f>
        <v>4.4683395615550361E-2</v>
      </c>
      <c r="AG185">
        <f t="array" ref="AG185">MEDIAN(IF(H185:L185&lt;&gt;0,H185:L185))</f>
        <v>14512.893319999999</v>
      </c>
      <c r="AH185">
        <f t="array" ref="AH185">MEDIAN(IF(M185:R185&lt;&gt;0,M185:R185))</f>
        <v>18860.656620000002</v>
      </c>
      <c r="AI185">
        <f>AG185/AH185</f>
        <v>0.76947974889752269</v>
      </c>
    </row>
    <row r="186" spans="1:35" x14ac:dyDescent="0.2">
      <c r="A186" s="2" t="s">
        <v>182</v>
      </c>
      <c r="B186" s="2">
        <v>38755</v>
      </c>
      <c r="C186" s="5">
        <v>18518</v>
      </c>
      <c r="D186" s="5">
        <f t="shared" si="4"/>
        <v>717665090</v>
      </c>
      <c r="E186" s="5">
        <v>17836</v>
      </c>
      <c r="F186" s="5">
        <v>51</v>
      </c>
      <c r="G186" s="2">
        <v>38755</v>
      </c>
      <c r="H186" s="14">
        <v>6163</v>
      </c>
      <c r="I186" s="14">
        <v>19543</v>
      </c>
      <c r="J186" s="14">
        <v>28803.082299999998</v>
      </c>
      <c r="K186" s="14">
        <v>11632.73105</v>
      </c>
      <c r="L186" s="14">
        <v>15210.22185</v>
      </c>
      <c r="M186" s="14">
        <v>16128.816349999999</v>
      </c>
      <c r="N186" s="14">
        <v>25488.718840000001</v>
      </c>
      <c r="O186" s="14">
        <v>29335.001420000001</v>
      </c>
      <c r="P186" s="14">
        <v>22419.406859999999</v>
      </c>
      <c r="Q186" s="14">
        <v>12974.717280000001</v>
      </c>
      <c r="R186" s="14">
        <v>32120.280490000001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2400</v>
      </c>
      <c r="AC186" s="14">
        <f t="array" ref="AC186">MEDIAN(IF(H186:R186&lt;&gt;0,H186:R186))</f>
        <v>19543</v>
      </c>
      <c r="AD186" s="14" t="e">
        <f t="array" ref="AD186">MEDIAN(IF(S186:AA186&lt;&gt;0,S186:AA186))</f>
        <v>#NUM!</v>
      </c>
      <c r="AE186" s="14" t="e">
        <f t="shared" si="5"/>
        <v>#NUM!</v>
      </c>
      <c r="AF186" t="e">
        <f t="array" ref="AF186">TTEST(IF(H186:R186&lt;&gt;0,H186:R186),IF(S186:AA186&lt;&gt;0,S186:AA186),2,3)</f>
        <v>#DIV/0!</v>
      </c>
      <c r="AG186">
        <f t="array" ref="AG186">MEDIAN(IF(H186:L186&lt;&gt;0,H186:L186))</f>
        <v>15210.22185</v>
      </c>
      <c r="AH186">
        <f t="array" ref="AH186">MEDIAN(IF(M186:R186&lt;&gt;0,M186:R186))</f>
        <v>23954.062850000002</v>
      </c>
      <c r="AI186">
        <f>AG186/AH186</f>
        <v>0.63497461559010637</v>
      </c>
    </row>
    <row r="187" spans="1:35" x14ac:dyDescent="0.2">
      <c r="A187" s="2" t="s">
        <v>183</v>
      </c>
      <c r="B187" s="2">
        <v>59642</v>
      </c>
      <c r="C187" s="5">
        <v>11956</v>
      </c>
      <c r="D187" s="5">
        <f t="shared" si="4"/>
        <v>713079752</v>
      </c>
      <c r="E187" s="5">
        <v>2718</v>
      </c>
      <c r="F187" s="5">
        <v>112</v>
      </c>
      <c r="G187" s="2">
        <v>59642</v>
      </c>
      <c r="H187" s="14">
        <v>2159</v>
      </c>
      <c r="I187" s="14">
        <v>24224</v>
      </c>
      <c r="J187" s="14">
        <v>25.219813380000002</v>
      </c>
      <c r="K187" s="14">
        <v>0</v>
      </c>
      <c r="L187" s="14">
        <v>0</v>
      </c>
      <c r="M187" s="14">
        <v>2718.3086309999999</v>
      </c>
      <c r="N187" s="14">
        <v>0</v>
      </c>
      <c r="O187" s="14">
        <v>16528.5576</v>
      </c>
      <c r="P187" s="14">
        <v>2706.4814929999998</v>
      </c>
      <c r="Q187" s="14">
        <v>13758.35017</v>
      </c>
      <c r="R187" s="14">
        <v>673.08627000000001</v>
      </c>
      <c r="S187" s="14">
        <v>0</v>
      </c>
      <c r="T187" s="14">
        <v>38541.24022</v>
      </c>
      <c r="U187" s="14">
        <v>0</v>
      </c>
      <c r="V187" s="14">
        <v>0</v>
      </c>
      <c r="W187" s="14">
        <v>2019.4126699999999</v>
      </c>
      <c r="X187" s="14">
        <v>0</v>
      </c>
      <c r="Y187" s="14">
        <v>0</v>
      </c>
      <c r="Z187" s="14">
        <v>28159.22234</v>
      </c>
      <c r="AA187" s="14">
        <v>0</v>
      </c>
      <c r="AB187" s="14">
        <v>0</v>
      </c>
      <c r="AC187" s="14">
        <f t="array" ref="AC187">MEDIAN(IF(H187:R187&lt;&gt;0,H187:R187))</f>
        <v>2712.3950619999996</v>
      </c>
      <c r="AD187" s="14">
        <f t="array" ref="AD187">MEDIAN(IF(S187:AA187&lt;&gt;0,S187:AA187))</f>
        <v>28159.22234</v>
      </c>
      <c r="AE187" s="14">
        <f t="shared" si="5"/>
        <v>10.381681759602026</v>
      </c>
      <c r="AF187">
        <f t="array" ref="AF187">TTEST(IF(H187:R187&lt;&gt;0,H187:R187),IF(S187:AA187&lt;&gt;0,S187:AA187),2,3)</f>
        <v>0.29774481275477477</v>
      </c>
      <c r="AG187">
        <f t="array" ref="AG187">MEDIAN(IF(H187:L187&lt;&gt;0,H187:L187))</f>
        <v>2159</v>
      </c>
      <c r="AH187">
        <f t="array" ref="AH187">MEDIAN(IF(M187:R187&lt;&gt;0,M187:R187))</f>
        <v>2718.3086309999999</v>
      </c>
      <c r="AI187">
        <f>AG187/AH187</f>
        <v>0.79424388216203257</v>
      </c>
    </row>
    <row r="188" spans="1:35" x14ac:dyDescent="0.2">
      <c r="A188" s="2" t="s">
        <v>184</v>
      </c>
      <c r="B188" s="2">
        <v>60627</v>
      </c>
      <c r="C188" s="5">
        <v>11686</v>
      </c>
      <c r="D188" s="5">
        <f t="shared" si="4"/>
        <v>708487122</v>
      </c>
      <c r="E188" s="5">
        <v>10752</v>
      </c>
      <c r="F188" s="5">
        <v>28</v>
      </c>
      <c r="G188" s="2">
        <v>60627</v>
      </c>
      <c r="H188" s="14">
        <v>0</v>
      </c>
      <c r="I188" s="14">
        <v>12152</v>
      </c>
      <c r="J188" s="14">
        <v>6640.6983840000003</v>
      </c>
      <c r="K188" s="14">
        <v>0</v>
      </c>
      <c r="L188" s="14">
        <v>9497.8865249999999</v>
      </c>
      <c r="M188" s="14">
        <v>10221.24582</v>
      </c>
      <c r="N188" s="14">
        <v>9243.2499250000001</v>
      </c>
      <c r="O188" s="14">
        <v>13149.06234</v>
      </c>
      <c r="P188" s="14">
        <v>10599.30251</v>
      </c>
      <c r="Q188" s="14">
        <v>9511.6487469999993</v>
      </c>
      <c r="R188" s="14">
        <v>8104.5437449999999</v>
      </c>
      <c r="S188" s="14">
        <v>12652.55802</v>
      </c>
      <c r="T188" s="14">
        <v>10903.863369999999</v>
      </c>
      <c r="U188" s="14">
        <v>8006.2726140000004</v>
      </c>
      <c r="V188" s="14">
        <v>17574.59132</v>
      </c>
      <c r="W188" s="14">
        <v>10280.36543</v>
      </c>
      <c r="X188" s="14">
        <v>0</v>
      </c>
      <c r="Y188" s="14">
        <v>16076.435680000001</v>
      </c>
      <c r="Z188" s="14">
        <v>11805.50533</v>
      </c>
      <c r="AA188" s="14">
        <v>15920.2045</v>
      </c>
      <c r="AB188" s="14">
        <v>18000</v>
      </c>
      <c r="AC188" s="14">
        <f t="array" ref="AC188">MEDIAN(IF(H188:R188&lt;&gt;0,H188:R188))</f>
        <v>9511.6487469999993</v>
      </c>
      <c r="AD188" s="14">
        <f t="array" ref="AD188">MEDIAN(IF(S188:AA188&lt;&gt;0,S188:AA188))</f>
        <v>12229.031675</v>
      </c>
      <c r="AE188" s="14">
        <f t="shared" si="5"/>
        <v>1.2856899997339652</v>
      </c>
      <c r="AF188">
        <f t="array" ref="AF188">TTEST(IF(H188:R188&lt;&gt;0,H188:R188),IF(S188:AA188&lt;&gt;0,S188:AA188),2,3)</f>
        <v>4.7077992022396112E-2</v>
      </c>
      <c r="AG188">
        <f t="array" ref="AG188">MEDIAN(IF(H188:L188&lt;&gt;0,H188:L188))</f>
        <v>9497.8865249999999</v>
      </c>
      <c r="AH188">
        <f t="array" ref="AH188">MEDIAN(IF(M188:R188&lt;&gt;0,M188:R188))</f>
        <v>9866.4472834999997</v>
      </c>
      <c r="AI188">
        <f>AG188/AH188</f>
        <v>0.96264503849157979</v>
      </c>
    </row>
    <row r="189" spans="1:35" x14ac:dyDescent="0.2">
      <c r="A189" s="2" t="s">
        <v>185</v>
      </c>
      <c r="B189" s="2">
        <v>47884</v>
      </c>
      <c r="C189" s="5">
        <v>14685</v>
      </c>
      <c r="D189" s="5">
        <f t="shared" si="4"/>
        <v>703176540</v>
      </c>
      <c r="E189" s="5">
        <v>12358</v>
      </c>
      <c r="F189" s="5">
        <v>46</v>
      </c>
      <c r="G189" s="2">
        <v>47884</v>
      </c>
      <c r="H189" s="14">
        <v>0</v>
      </c>
      <c r="I189" s="14">
        <v>18143</v>
      </c>
      <c r="J189" s="14">
        <v>18619.4231</v>
      </c>
      <c r="K189" s="14">
        <v>0</v>
      </c>
      <c r="L189" s="14">
        <v>30895.085589999999</v>
      </c>
      <c r="M189" s="14">
        <v>12775.32603</v>
      </c>
      <c r="N189" s="14">
        <v>20858.498960000001</v>
      </c>
      <c r="O189" s="14">
        <v>19820.67697</v>
      </c>
      <c r="P189" s="14">
        <v>9534.9128089999995</v>
      </c>
      <c r="Q189" s="14">
        <v>21001.992760000001</v>
      </c>
      <c r="R189" s="14">
        <v>23683.948039999999</v>
      </c>
      <c r="S189" s="14">
        <v>10036.06387</v>
      </c>
      <c r="T189" s="14">
        <v>10431.498170000001</v>
      </c>
      <c r="U189" s="14">
        <v>5379.0493150000002</v>
      </c>
      <c r="V189" s="14">
        <v>9097.7321049999991</v>
      </c>
      <c r="W189" s="14">
        <v>8151.3526590000001</v>
      </c>
      <c r="X189" s="14">
        <v>0</v>
      </c>
      <c r="Y189" s="14">
        <v>11940.561240000001</v>
      </c>
      <c r="Z189" s="14">
        <v>9728.922552</v>
      </c>
      <c r="AA189" s="14">
        <v>16156.62499</v>
      </c>
      <c r="AB189" s="14">
        <v>8070</v>
      </c>
      <c r="AC189" s="14">
        <f t="array" ref="AC189">MEDIAN(IF(H189:R189&lt;&gt;0,H189:R189))</f>
        <v>19820.67697</v>
      </c>
      <c r="AD189" s="14">
        <f t="array" ref="AD189">MEDIAN(IF(S189:AA189&lt;&gt;0,S189:AA189))</f>
        <v>9882.4932110000009</v>
      </c>
      <c r="AE189" s="14">
        <f t="shared" si="5"/>
        <v>0.49859514011342071</v>
      </c>
      <c r="AF189">
        <f t="array" ref="AF189">TTEST(IF(H189:R189&lt;&gt;0,H189:R189),IF(S189:AA189&lt;&gt;0,S189:AA189),2,3)</f>
        <v>1.5762638516593E-3</v>
      </c>
      <c r="AG189">
        <f t="array" ref="AG189">MEDIAN(IF(H189:L189&lt;&gt;0,H189:L189))</f>
        <v>18619.4231</v>
      </c>
      <c r="AH189">
        <f t="array" ref="AH189">MEDIAN(IF(M189:R189&lt;&gt;0,M189:R189))</f>
        <v>20339.587964999999</v>
      </c>
      <c r="AI189">
        <f>AG189/AH189</f>
        <v>0.9154277427861357</v>
      </c>
    </row>
    <row r="190" spans="1:35" x14ac:dyDescent="0.2">
      <c r="A190" s="2" t="s">
        <v>186</v>
      </c>
      <c r="B190" s="2">
        <v>224836</v>
      </c>
      <c r="C190" s="5">
        <v>3112</v>
      </c>
      <c r="D190" s="5">
        <f t="shared" si="4"/>
        <v>699689632</v>
      </c>
      <c r="E190" s="5">
        <v>3840</v>
      </c>
      <c r="F190" s="5">
        <v>51</v>
      </c>
      <c r="G190" s="2">
        <v>224836</v>
      </c>
      <c r="H190" s="14">
        <v>0</v>
      </c>
      <c r="I190" s="14">
        <v>2020</v>
      </c>
      <c r="J190" s="14">
        <v>306.5415347</v>
      </c>
      <c r="K190" s="14">
        <v>0</v>
      </c>
      <c r="L190" s="14">
        <v>0</v>
      </c>
      <c r="M190" s="14">
        <v>3897.4301150000001</v>
      </c>
      <c r="N190" s="14">
        <v>4687.872026</v>
      </c>
      <c r="O190" s="14">
        <v>2522.2416370000001</v>
      </c>
      <c r="P190" s="14">
        <v>4507.8347919999997</v>
      </c>
      <c r="Q190" s="14">
        <v>0</v>
      </c>
      <c r="R190" s="14">
        <v>3839.6959200000001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f t="array" ref="AC190">MEDIAN(IF(H190:R190&lt;&gt;0,H190:R190))</f>
        <v>3839.6959200000001</v>
      </c>
      <c r="AD190" s="14" t="e">
        <f t="array" ref="AD190">MEDIAN(IF(S190:AA190&lt;&gt;0,S190:AA190))</f>
        <v>#NUM!</v>
      </c>
      <c r="AE190" s="14" t="e">
        <f t="shared" si="5"/>
        <v>#NUM!</v>
      </c>
      <c r="AF190" t="e">
        <f t="array" ref="AF190">TTEST(IF(H190:R190&lt;&gt;0,H190:R190),IF(S190:AA190&lt;&gt;0,S190:AA190),2,3)</f>
        <v>#DIV/0!</v>
      </c>
      <c r="AG190">
        <f t="array" ref="AG190">MEDIAN(IF(H190:L190&lt;&gt;0,H190:L190))</f>
        <v>1163.2707673499999</v>
      </c>
      <c r="AH190">
        <f t="array" ref="AH190">MEDIAN(IF(M190:R190&lt;&gt;0,M190:R190))</f>
        <v>3897.4301150000001</v>
      </c>
      <c r="AI190">
        <f>AG190/AH190</f>
        <v>0.29847123181835422</v>
      </c>
    </row>
    <row r="191" spans="1:35" x14ac:dyDescent="0.2">
      <c r="A191" s="2" t="s">
        <v>187</v>
      </c>
      <c r="B191" s="2">
        <v>84055</v>
      </c>
      <c r="C191" s="5">
        <v>8300</v>
      </c>
      <c r="D191" s="5">
        <f t="shared" si="4"/>
        <v>697656500</v>
      </c>
      <c r="E191" s="5">
        <v>6685</v>
      </c>
      <c r="F191" s="5">
        <v>53</v>
      </c>
      <c r="G191" s="2">
        <v>84055</v>
      </c>
      <c r="H191" s="14">
        <v>0</v>
      </c>
      <c r="I191" s="14">
        <v>11909</v>
      </c>
      <c r="J191" s="14">
        <v>7907.6207780000004</v>
      </c>
      <c r="K191" s="14">
        <v>0</v>
      </c>
      <c r="L191" s="14">
        <v>2670.1904549999999</v>
      </c>
      <c r="M191" s="14">
        <v>13043.174360000001</v>
      </c>
      <c r="N191" s="14">
        <v>17324.890719999999</v>
      </c>
      <c r="O191" s="14">
        <v>18305.411499999998</v>
      </c>
      <c r="P191" s="14">
        <v>13653.69058</v>
      </c>
      <c r="Q191" s="14">
        <v>8239.9590160000007</v>
      </c>
      <c r="R191" s="14">
        <v>6707.0998730000001</v>
      </c>
      <c r="S191" s="14">
        <v>7167.1564060000001</v>
      </c>
      <c r="T191" s="14">
        <v>5748.118692</v>
      </c>
      <c r="U191" s="14">
        <v>4049.3512879999998</v>
      </c>
      <c r="V191" s="14">
        <v>5100.8721290000003</v>
      </c>
      <c r="W191" s="14">
        <v>6041.1869589999997</v>
      </c>
      <c r="X191" s="14">
        <v>5020.6992849999997</v>
      </c>
      <c r="Y191" s="14">
        <v>6685.1706430000004</v>
      </c>
      <c r="Z191" s="14">
        <v>6140.6876199999997</v>
      </c>
      <c r="AA191" s="14">
        <v>6071.0713079999996</v>
      </c>
      <c r="AB191" s="14">
        <v>5920</v>
      </c>
      <c r="AC191" s="14">
        <f t="array" ref="AC191">MEDIAN(IF(H191:R191&lt;&gt;0,H191:R191))</f>
        <v>11909</v>
      </c>
      <c r="AD191" s="14">
        <f t="array" ref="AD191">MEDIAN(IF(S191:AA191&lt;&gt;0,S191:AA191))</f>
        <v>6041.1869589999997</v>
      </c>
      <c r="AE191" s="14">
        <f t="shared" si="5"/>
        <v>0.50727911319170371</v>
      </c>
      <c r="AF191">
        <f t="array" ref="AF191">TTEST(IF(H191:R191&lt;&gt;0,H191:R191),IF(S191:AA191&lt;&gt;0,S191:AA191),2,3)</f>
        <v>1.4605637230305248E-2</v>
      </c>
      <c r="AG191">
        <f t="array" ref="AG191">MEDIAN(IF(H191:L191&lt;&gt;0,H191:L191))</f>
        <v>7907.6207780000004</v>
      </c>
      <c r="AH191">
        <f t="array" ref="AH191">MEDIAN(IF(M191:R191&lt;&gt;0,M191:R191))</f>
        <v>13348.43247</v>
      </c>
      <c r="AI191">
        <f>AG191/AH191</f>
        <v>0.59240070291189784</v>
      </c>
    </row>
    <row r="192" spans="1:35" x14ac:dyDescent="0.2">
      <c r="A192" s="2" t="s">
        <v>188</v>
      </c>
      <c r="B192" s="2">
        <v>137697</v>
      </c>
      <c r="C192" s="5">
        <v>5033</v>
      </c>
      <c r="D192" s="5">
        <f t="shared" si="4"/>
        <v>693029001</v>
      </c>
      <c r="E192" s="5">
        <v>3459</v>
      </c>
      <c r="F192" s="5">
        <v>76</v>
      </c>
      <c r="G192" s="2">
        <v>137697</v>
      </c>
      <c r="H192" s="14">
        <v>9085</v>
      </c>
      <c r="I192" s="14">
        <v>12002</v>
      </c>
      <c r="J192" s="14">
        <v>1075.8943449999999</v>
      </c>
      <c r="K192" s="14">
        <v>0</v>
      </c>
      <c r="L192" s="14">
        <v>1126.483853</v>
      </c>
      <c r="M192" s="14">
        <v>10375.164349999999</v>
      </c>
      <c r="N192" s="14">
        <v>0</v>
      </c>
      <c r="O192" s="14">
        <v>6266.8221050000002</v>
      </c>
      <c r="P192" s="14">
        <v>5853.6031620000003</v>
      </c>
      <c r="Q192" s="14">
        <v>12730.77533</v>
      </c>
      <c r="R192" s="14">
        <v>3131.4112110000001</v>
      </c>
      <c r="S192" s="14">
        <v>3458.709143</v>
      </c>
      <c r="T192" s="14">
        <v>2910.026402</v>
      </c>
      <c r="U192" s="14">
        <v>4292.0937690000001</v>
      </c>
      <c r="V192" s="14">
        <v>2840.2483200000001</v>
      </c>
      <c r="W192" s="14">
        <v>2955.6992909999999</v>
      </c>
      <c r="X192" s="14">
        <v>0</v>
      </c>
      <c r="Y192" s="14">
        <v>0</v>
      </c>
      <c r="Z192" s="14">
        <v>2532.5861540000001</v>
      </c>
      <c r="AA192" s="14">
        <v>4218.097608</v>
      </c>
      <c r="AB192" s="14">
        <v>704</v>
      </c>
      <c r="AC192" s="14">
        <f t="array" ref="AC192">MEDIAN(IF(H192:R192&lt;&gt;0,H192:R192))</f>
        <v>6266.8221050000002</v>
      </c>
      <c r="AD192" s="14">
        <f t="array" ref="AD192">MEDIAN(IF(S192:AA192&lt;&gt;0,S192:AA192))</f>
        <v>2955.6992909999999</v>
      </c>
      <c r="AE192" s="14">
        <f t="shared" si="5"/>
        <v>0.47164244356669827</v>
      </c>
      <c r="AF192">
        <f t="array" ref="AF192">TTEST(IF(H192:R192&lt;&gt;0,H192:R192),IF(S192:AA192&lt;&gt;0,S192:AA192),2,3)</f>
        <v>4.591146808747322E-2</v>
      </c>
      <c r="AG192">
        <f t="array" ref="AG192">MEDIAN(IF(H192:L192&lt;&gt;0,H192:L192))</f>
        <v>5105.7419264999999</v>
      </c>
      <c r="AH192">
        <f t="array" ref="AH192">MEDIAN(IF(M192:R192&lt;&gt;0,M192:R192))</f>
        <v>6266.8221050000002</v>
      </c>
      <c r="AI192">
        <f>AG192/AH192</f>
        <v>0.81472584364990519</v>
      </c>
    </row>
    <row r="193" spans="1:35" x14ac:dyDescent="0.2">
      <c r="A193" s="2" t="s">
        <v>189</v>
      </c>
      <c r="B193" s="2">
        <v>71485</v>
      </c>
      <c r="C193" s="5">
        <v>9563</v>
      </c>
      <c r="D193" s="5">
        <f t="shared" si="4"/>
        <v>683611055</v>
      </c>
      <c r="E193" s="5">
        <v>9715</v>
      </c>
      <c r="F193" s="5">
        <v>31</v>
      </c>
      <c r="G193" s="2">
        <v>71485</v>
      </c>
      <c r="H193" s="14">
        <v>0</v>
      </c>
      <c r="I193" s="14">
        <v>10233</v>
      </c>
      <c r="J193" s="14">
        <v>6072.035151</v>
      </c>
      <c r="K193" s="14">
        <v>4779.2100520000004</v>
      </c>
      <c r="L193" s="14">
        <v>0</v>
      </c>
      <c r="M193" s="14">
        <v>10212.65674</v>
      </c>
      <c r="N193" s="14">
        <v>5890.3176219999996</v>
      </c>
      <c r="O193" s="14">
        <v>11899.537039999999</v>
      </c>
      <c r="P193" s="14">
        <v>8230.1947139999993</v>
      </c>
      <c r="Q193" s="14">
        <v>0</v>
      </c>
      <c r="R193" s="14">
        <v>9555.3816420000003</v>
      </c>
      <c r="S193" s="14">
        <v>8265.8274540000002</v>
      </c>
      <c r="T193" s="14">
        <v>0</v>
      </c>
      <c r="U193" s="14">
        <v>8133.917571</v>
      </c>
      <c r="V193" s="14">
        <v>8475.5826400000005</v>
      </c>
      <c r="W193" s="14">
        <v>9875.4157460000006</v>
      </c>
      <c r="X193" s="14">
        <v>0</v>
      </c>
      <c r="Y193" s="14">
        <v>11855.18309</v>
      </c>
      <c r="Z193" s="14">
        <v>12588.11551</v>
      </c>
      <c r="AA193" s="14">
        <v>9942.5154270000003</v>
      </c>
      <c r="AB193" s="14">
        <v>17000</v>
      </c>
      <c r="AC193" s="14">
        <f t="array" ref="AC193">MEDIAN(IF(H193:R193&lt;&gt;0,H193:R193))</f>
        <v>8892.7881779999989</v>
      </c>
      <c r="AD193" s="14">
        <f t="array" ref="AD193">MEDIAN(IF(S193:AA193&lt;&gt;0,S193:AA193))</f>
        <v>9875.4157460000006</v>
      </c>
      <c r="AE193" s="14">
        <f t="shared" si="5"/>
        <v>1.1104971296213868</v>
      </c>
      <c r="AF193">
        <f t="array" ref="AF193">TTEST(IF(H193:R193&lt;&gt;0,H193:R193),IF(S193:AA193&lt;&gt;0,S193:AA193),2,3)</f>
        <v>0.19940078028720037</v>
      </c>
      <c r="AG193">
        <f t="array" ref="AG193">MEDIAN(IF(H193:L193&lt;&gt;0,H193:L193))</f>
        <v>6072.035151</v>
      </c>
      <c r="AH193">
        <f t="array" ref="AH193">MEDIAN(IF(M193:R193&lt;&gt;0,M193:R193))</f>
        <v>9555.3816420000003</v>
      </c>
      <c r="AI193">
        <f>AG193/AH193</f>
        <v>0.63545710454000093</v>
      </c>
    </row>
    <row r="194" spans="1:35" x14ac:dyDescent="0.2">
      <c r="A194" s="2" t="s">
        <v>190</v>
      </c>
      <c r="B194" s="2">
        <v>39566</v>
      </c>
      <c r="C194" s="5">
        <v>17227</v>
      </c>
      <c r="D194" s="5">
        <f t="shared" si="4"/>
        <v>681603482</v>
      </c>
      <c r="E194" s="5">
        <v>13065</v>
      </c>
      <c r="F194" s="5">
        <v>71</v>
      </c>
      <c r="G194" s="2">
        <v>39566</v>
      </c>
      <c r="H194" s="14">
        <v>0</v>
      </c>
      <c r="I194" s="14">
        <v>7037</v>
      </c>
      <c r="J194" s="14">
        <v>8494.7599269999992</v>
      </c>
      <c r="K194" s="14">
        <v>0</v>
      </c>
      <c r="L194" s="14">
        <v>50808.079270000002</v>
      </c>
      <c r="M194" s="14">
        <v>13982.405919999999</v>
      </c>
      <c r="N194" s="14">
        <v>9453.8518810000005</v>
      </c>
      <c r="O194" s="14">
        <v>12839.52807</v>
      </c>
      <c r="P194" s="14">
        <v>11306.573979999999</v>
      </c>
      <c r="Q194" s="14">
        <v>5955.5719499999996</v>
      </c>
      <c r="R194" s="14">
        <v>17905.168549999999</v>
      </c>
      <c r="S194" s="14">
        <v>16767.92182</v>
      </c>
      <c r="T194" s="14">
        <v>0</v>
      </c>
      <c r="U194" s="14">
        <v>9254.3334059999997</v>
      </c>
      <c r="V194" s="14">
        <v>10267.36688</v>
      </c>
      <c r="W194" s="14">
        <v>13065.15331</v>
      </c>
      <c r="X194" s="14">
        <v>0</v>
      </c>
      <c r="Y194" s="14">
        <v>26652.848020000001</v>
      </c>
      <c r="Z194" s="14">
        <v>24641.791880000001</v>
      </c>
      <c r="AA194" s="14">
        <v>41029.415130000001</v>
      </c>
      <c r="AB194" s="14">
        <v>13400</v>
      </c>
      <c r="AC194" s="14">
        <f t="array" ref="AC194">MEDIAN(IF(H194:R194&lt;&gt;0,H194:R194))</f>
        <v>11306.573979999999</v>
      </c>
      <c r="AD194" s="14">
        <f t="array" ref="AD194">MEDIAN(IF(S194:AA194&lt;&gt;0,S194:AA194))</f>
        <v>16767.92182</v>
      </c>
      <c r="AE194" s="14">
        <f t="shared" si="5"/>
        <v>1.4830241105449347</v>
      </c>
      <c r="AF194">
        <f t="array" ref="AF194">TTEST(IF(H194:R194&lt;&gt;0,H194:R194),IF(S194:AA194&lt;&gt;0,S194:AA194),2,3)</f>
        <v>0.44700118222705587</v>
      </c>
      <c r="AG194">
        <f t="array" ref="AG194">MEDIAN(IF(H194:L194&lt;&gt;0,H194:L194))</f>
        <v>8494.7599269999992</v>
      </c>
      <c r="AH194">
        <f t="array" ref="AH194">MEDIAN(IF(M194:R194&lt;&gt;0,M194:R194))</f>
        <v>12073.051025000001</v>
      </c>
      <c r="AI194">
        <f>AG194/AH194</f>
        <v>0.70361335418939797</v>
      </c>
    </row>
    <row r="195" spans="1:35" x14ac:dyDescent="0.2">
      <c r="A195" s="2" t="s">
        <v>191</v>
      </c>
      <c r="B195" s="2">
        <v>165666</v>
      </c>
      <c r="C195" s="5">
        <v>4103</v>
      </c>
      <c r="D195" s="5">
        <f t="shared" si="4"/>
        <v>679727598</v>
      </c>
      <c r="E195" s="5">
        <v>3973</v>
      </c>
      <c r="F195" s="5">
        <v>46</v>
      </c>
      <c r="G195" s="2">
        <v>165666</v>
      </c>
      <c r="H195" s="14">
        <v>0</v>
      </c>
      <c r="I195" s="14">
        <v>2765</v>
      </c>
      <c r="J195" s="14">
        <v>991.76953590000005</v>
      </c>
      <c r="K195" s="14">
        <v>1280.3748049999999</v>
      </c>
      <c r="L195" s="14">
        <v>1916.433575</v>
      </c>
      <c r="M195" s="14">
        <v>6345.6293729999998</v>
      </c>
      <c r="N195" s="14">
        <v>6154.8083390000002</v>
      </c>
      <c r="O195" s="14">
        <v>5142.4764859999996</v>
      </c>
      <c r="P195" s="14">
        <v>6527.3936059999996</v>
      </c>
      <c r="Q195" s="14">
        <v>2664.2576290000002</v>
      </c>
      <c r="R195" s="14">
        <v>5984.2004550000001</v>
      </c>
      <c r="S195" s="14">
        <v>3386.0117879999998</v>
      </c>
      <c r="T195" s="14">
        <v>0</v>
      </c>
      <c r="U195" s="14">
        <v>4047.562989</v>
      </c>
      <c r="V195" s="14">
        <v>4107.5668349999996</v>
      </c>
      <c r="W195" s="14">
        <v>3973.4096850000001</v>
      </c>
      <c r="X195" s="14">
        <v>2266.4943079999998</v>
      </c>
      <c r="Y195" s="14">
        <v>5147.0934870000001</v>
      </c>
      <c r="Z195" s="14">
        <v>3843.743144</v>
      </c>
      <c r="AA195" s="14">
        <v>3718.506492</v>
      </c>
      <c r="AB195" s="14">
        <v>7700</v>
      </c>
      <c r="AC195" s="14">
        <f t="array" ref="AC195">MEDIAN(IF(H195:R195&lt;&gt;0,H195:R195))</f>
        <v>3953.7382429999998</v>
      </c>
      <c r="AD195" s="14">
        <f t="array" ref="AD195">MEDIAN(IF(S195:AA195&lt;&gt;0,S195:AA195))</f>
        <v>3908.5764145000003</v>
      </c>
      <c r="AE195" s="14">
        <f t="shared" si="5"/>
        <v>0.98857743590386704</v>
      </c>
      <c r="AF195">
        <f t="array" ref="AF195">TTEST(IF(H195:R195&lt;&gt;0,H195:R195),IF(S195:AA195&lt;&gt;0,S195:AA195),2,3)</f>
        <v>0.8327585576762413</v>
      </c>
      <c r="AG195">
        <f t="array" ref="AG195">MEDIAN(IF(H195:L195&lt;&gt;0,H195:L195))</f>
        <v>1598.40419</v>
      </c>
      <c r="AH195">
        <f t="array" ref="AH195">MEDIAN(IF(M195:R195&lt;&gt;0,M195:R195))</f>
        <v>6069.5043970000006</v>
      </c>
      <c r="AI195">
        <f>AG195/AH195</f>
        <v>0.26335003411317237</v>
      </c>
    </row>
    <row r="196" spans="1:35" x14ac:dyDescent="0.2">
      <c r="A196" s="2" t="s">
        <v>192</v>
      </c>
      <c r="B196" s="2">
        <v>146057</v>
      </c>
      <c r="C196" s="5">
        <v>4623</v>
      </c>
      <c r="D196" s="5">
        <f t="shared" si="4"/>
        <v>675221511</v>
      </c>
      <c r="E196" s="5">
        <v>4408</v>
      </c>
      <c r="F196" s="5">
        <v>43</v>
      </c>
      <c r="G196" s="2">
        <v>146057</v>
      </c>
      <c r="H196" s="14">
        <v>0</v>
      </c>
      <c r="I196" s="14">
        <v>2177</v>
      </c>
      <c r="J196" s="14">
        <v>1301.143722</v>
      </c>
      <c r="K196" s="14">
        <v>1295.2700930000001</v>
      </c>
      <c r="L196" s="14">
        <v>0</v>
      </c>
      <c r="M196" s="14">
        <v>6895.967369</v>
      </c>
      <c r="N196" s="14">
        <v>8471.8921360000004</v>
      </c>
      <c r="O196" s="14">
        <v>7017.570976</v>
      </c>
      <c r="P196" s="14">
        <v>6187.7086760000002</v>
      </c>
      <c r="Q196" s="14">
        <v>0</v>
      </c>
      <c r="R196" s="14">
        <v>5997.184072</v>
      </c>
      <c r="S196" s="14">
        <v>4467.715107</v>
      </c>
      <c r="T196" s="14">
        <v>3903.7845179999999</v>
      </c>
      <c r="U196" s="14">
        <v>3915.1980440000002</v>
      </c>
      <c r="V196" s="14">
        <v>3385.4646729999999</v>
      </c>
      <c r="W196" s="14">
        <v>4223.7870229999999</v>
      </c>
      <c r="X196" s="14">
        <v>0</v>
      </c>
      <c r="Y196" s="14">
        <v>5560.1611160000002</v>
      </c>
      <c r="Z196" s="14">
        <v>3608.5689480000001</v>
      </c>
      <c r="AA196" s="14">
        <v>4407.7748030000002</v>
      </c>
      <c r="AB196" s="14">
        <v>5770</v>
      </c>
      <c r="AC196" s="14">
        <f t="array" ref="AC196">MEDIAN(IF(H196:R196&lt;&gt;0,H196:R196))</f>
        <v>6092.4463740000001</v>
      </c>
      <c r="AD196" s="14">
        <f t="array" ref="AD196">MEDIAN(IF(S196:AA196&lt;&gt;0,S196:AA196))</f>
        <v>4069.4925334999998</v>
      </c>
      <c r="AE196" s="14">
        <f t="shared" si="5"/>
        <v>0.66795705430693375</v>
      </c>
      <c r="AF196">
        <f t="array" ref="AF196">TTEST(IF(H196:R196&lt;&gt;0,H196:R196),IF(S196:AA196&lt;&gt;0,S196:AA196),2,3)</f>
        <v>0.50108205964423203</v>
      </c>
      <c r="AG196">
        <f t="array" ref="AG196">MEDIAN(IF(H196:L196&lt;&gt;0,H196:L196))</f>
        <v>1301.143722</v>
      </c>
      <c r="AH196">
        <f t="array" ref="AH196">MEDIAN(IF(M196:R196&lt;&gt;0,M196:R196))</f>
        <v>6895.967369</v>
      </c>
      <c r="AI196">
        <f>AG196/AH196</f>
        <v>0.18868182698327962</v>
      </c>
    </row>
    <row r="197" spans="1:35" x14ac:dyDescent="0.2">
      <c r="A197" s="2" t="s">
        <v>193</v>
      </c>
      <c r="B197" s="2">
        <v>223634</v>
      </c>
      <c r="C197" s="5">
        <v>3015</v>
      </c>
      <c r="D197" s="5">
        <f t="shared" si="4"/>
        <v>674256510</v>
      </c>
      <c r="E197" s="5">
        <v>2082</v>
      </c>
      <c r="F197" s="5">
        <v>90</v>
      </c>
      <c r="G197" s="2">
        <v>223634</v>
      </c>
      <c r="H197" s="14">
        <v>98</v>
      </c>
      <c r="I197" s="14">
        <v>1164</v>
      </c>
      <c r="J197" s="14">
        <v>380.21759029999998</v>
      </c>
      <c r="K197" s="14">
        <v>0</v>
      </c>
      <c r="L197" s="14">
        <v>0</v>
      </c>
      <c r="M197" s="14">
        <v>8160.7873570000002</v>
      </c>
      <c r="N197" s="14">
        <v>6192.1541219999999</v>
      </c>
      <c r="O197" s="14">
        <v>2526.2477429999999</v>
      </c>
      <c r="P197" s="14">
        <v>7404.8780129999996</v>
      </c>
      <c r="Q197" s="14">
        <v>2023.0213859999999</v>
      </c>
      <c r="R197" s="14">
        <v>1522.141844</v>
      </c>
      <c r="S197" s="14">
        <v>2626.9225780000002</v>
      </c>
      <c r="T197" s="14">
        <v>0</v>
      </c>
      <c r="U197" s="14">
        <v>0</v>
      </c>
      <c r="V197" s="14">
        <v>0</v>
      </c>
      <c r="W197" s="14">
        <v>1946.4547500000001</v>
      </c>
      <c r="X197" s="14">
        <v>0</v>
      </c>
      <c r="Y197" s="14">
        <v>0</v>
      </c>
      <c r="Z197" s="14">
        <v>0</v>
      </c>
      <c r="AA197" s="14">
        <v>0</v>
      </c>
      <c r="AB197" s="14">
        <v>2140</v>
      </c>
      <c r="AC197" s="14">
        <f t="array" ref="AC197">MEDIAN(IF(H197:R197&lt;&gt;0,H197:R197))</f>
        <v>2023.0213859999999</v>
      </c>
      <c r="AD197" s="14">
        <f t="array" ref="AD197">MEDIAN(IF(S197:AA197&lt;&gt;0,S197:AA197))</f>
        <v>2286.6886640000002</v>
      </c>
      <c r="AE197" s="14">
        <f t="shared" si="5"/>
        <v>1.1303334111169898</v>
      </c>
      <c r="AF197">
        <f t="array" ref="AF197">TTEST(IF(H197:R197&lt;&gt;0,H197:R197),IF(S197:AA197&lt;&gt;0,S197:AA197),2,3)</f>
        <v>0.38936904040691922</v>
      </c>
      <c r="AG197">
        <f t="array" ref="AG197">MEDIAN(IF(H197:L197&lt;&gt;0,H197:L197))</f>
        <v>380.21759029999998</v>
      </c>
      <c r="AH197">
        <f t="array" ref="AH197">MEDIAN(IF(M197:R197&lt;&gt;0,M197:R197))</f>
        <v>4359.2009324999999</v>
      </c>
      <c r="AI197">
        <f>AG197/AH197</f>
        <v>8.7221854690223088E-2</v>
      </c>
    </row>
    <row r="198" spans="1:35" x14ac:dyDescent="0.2">
      <c r="A198" s="2" t="s">
        <v>194</v>
      </c>
      <c r="B198" s="2">
        <v>96137</v>
      </c>
      <c r="C198" s="5">
        <v>6991</v>
      </c>
      <c r="D198" s="5">
        <f t="shared" ref="D198:D261" si="6">B198*C198</f>
        <v>672093767</v>
      </c>
      <c r="E198" s="5">
        <v>6937</v>
      </c>
      <c r="F198" s="5">
        <v>52</v>
      </c>
      <c r="G198" s="2">
        <v>96137</v>
      </c>
      <c r="H198" s="14">
        <v>0</v>
      </c>
      <c r="I198" s="14">
        <v>11386</v>
      </c>
      <c r="J198" s="14">
        <v>2466.618551</v>
      </c>
      <c r="K198" s="14">
        <v>0</v>
      </c>
      <c r="L198" s="14">
        <v>13241.87069</v>
      </c>
      <c r="M198" s="14">
        <v>8854.9371439999995</v>
      </c>
      <c r="N198" s="14">
        <v>10497.71321</v>
      </c>
      <c r="O198" s="14">
        <v>9824.4766670000008</v>
      </c>
      <c r="P198" s="14">
        <v>11877.191070000001</v>
      </c>
      <c r="Q198" s="14">
        <v>7987.6625210000002</v>
      </c>
      <c r="R198" s="14">
        <v>6323.5667700000004</v>
      </c>
      <c r="S198" s="14">
        <v>3774.1111820000001</v>
      </c>
      <c r="T198" s="14">
        <v>0</v>
      </c>
      <c r="U198" s="14">
        <v>0</v>
      </c>
      <c r="V198" s="14">
        <v>2583.452385</v>
      </c>
      <c r="W198" s="14">
        <v>2954.2965340000001</v>
      </c>
      <c r="X198" s="14">
        <v>0</v>
      </c>
      <c r="Y198" s="14">
        <v>3897.7533429999999</v>
      </c>
      <c r="Z198" s="14">
        <v>4355.090381</v>
      </c>
      <c r="AA198" s="14">
        <v>7549.6249969999999</v>
      </c>
      <c r="AB198" s="14">
        <v>4280</v>
      </c>
      <c r="AC198" s="14">
        <f t="array" ref="AC198">MEDIAN(IF(H198:R198&lt;&gt;0,H198:R198))</f>
        <v>9824.4766670000008</v>
      </c>
      <c r="AD198" s="14">
        <f t="array" ref="AD198">MEDIAN(IF(S198:AA198&lt;&gt;0,S198:AA198))</f>
        <v>3835.9322625</v>
      </c>
      <c r="AE198" s="14">
        <f t="shared" ref="AE198:AE261" si="7">AD198/AC198</f>
        <v>0.3904464728777598</v>
      </c>
      <c r="AF198">
        <f t="array" ref="AF198">TTEST(IF(H198:R198&lt;&gt;0,H198:R198),IF(S198:AA198&lt;&gt;0,S198:AA198),2,3)</f>
        <v>2.2865729089795298E-3</v>
      </c>
      <c r="AG198">
        <f t="array" ref="AG198">MEDIAN(IF(H198:L198&lt;&gt;0,H198:L198))</f>
        <v>11386</v>
      </c>
      <c r="AH198">
        <f t="array" ref="AH198">MEDIAN(IF(M198:R198&lt;&gt;0,M198:R198))</f>
        <v>9339.7069054999993</v>
      </c>
      <c r="AI198">
        <f>AG198/AH198</f>
        <v>1.2190960717723349</v>
      </c>
    </row>
    <row r="199" spans="1:35" x14ac:dyDescent="0.2">
      <c r="A199" s="2" t="s">
        <v>195</v>
      </c>
      <c r="B199" s="2">
        <v>229898</v>
      </c>
      <c r="C199" s="5">
        <v>2906</v>
      </c>
      <c r="D199" s="5">
        <f t="shared" si="6"/>
        <v>668083588</v>
      </c>
      <c r="E199" s="5">
        <v>2629</v>
      </c>
      <c r="F199" s="5">
        <v>85</v>
      </c>
      <c r="G199" s="2">
        <v>229898</v>
      </c>
      <c r="H199" s="14">
        <v>10589</v>
      </c>
      <c r="I199" s="14">
        <v>1105</v>
      </c>
      <c r="J199" s="14">
        <v>182.3359485</v>
      </c>
      <c r="K199" s="14">
        <v>702.56030740000006</v>
      </c>
      <c r="L199" s="14">
        <v>0</v>
      </c>
      <c r="M199" s="14">
        <v>2054.9338339999999</v>
      </c>
      <c r="N199" s="14">
        <v>0</v>
      </c>
      <c r="O199" s="14">
        <v>4301.2350120000001</v>
      </c>
      <c r="P199" s="14">
        <v>3162.3593350000001</v>
      </c>
      <c r="Q199" s="14">
        <v>0</v>
      </c>
      <c r="R199" s="14">
        <v>1946.70252</v>
      </c>
      <c r="S199" s="14">
        <v>2990.6177269999998</v>
      </c>
      <c r="T199" s="14">
        <v>2894.0299660000001</v>
      </c>
      <c r="U199" s="14">
        <v>4984.043952</v>
      </c>
      <c r="V199" s="14">
        <v>0</v>
      </c>
      <c r="W199" s="14">
        <v>2363.0716510000002</v>
      </c>
      <c r="X199" s="14">
        <v>1892.585034</v>
      </c>
      <c r="Y199" s="14">
        <v>0</v>
      </c>
      <c r="Z199" s="14">
        <v>3704.7085980000002</v>
      </c>
      <c r="AA199" s="14">
        <v>3324.1734729999998</v>
      </c>
      <c r="AB199" s="14">
        <v>300</v>
      </c>
      <c r="AC199" s="14">
        <f t="array" ref="AC199">MEDIAN(IF(H199:R199&lt;&gt;0,H199:R199))</f>
        <v>2000.8181770000001</v>
      </c>
      <c r="AD199" s="14">
        <f t="array" ref="AD199">MEDIAN(IF(S199:AA199&lt;&gt;0,S199:AA199))</f>
        <v>2990.6177269999998</v>
      </c>
      <c r="AE199" s="14">
        <f t="shared" si="7"/>
        <v>1.4946973999826869</v>
      </c>
      <c r="AF199">
        <f t="array" ref="AF199">TTEST(IF(H199:R199&lt;&gt;0,H199:R199),IF(S199:AA199&lt;&gt;0,S199:AA199),2,3)</f>
        <v>0.90084701655063881</v>
      </c>
      <c r="AG199">
        <f t="array" ref="AG199">MEDIAN(IF(H199:L199&lt;&gt;0,H199:L199))</f>
        <v>903.78015370000003</v>
      </c>
      <c r="AH199">
        <f t="array" ref="AH199">MEDIAN(IF(M199:R199&lt;&gt;0,M199:R199))</f>
        <v>2608.6465845000002</v>
      </c>
      <c r="AI199">
        <f>AG199/AH199</f>
        <v>0.34645557549652811</v>
      </c>
    </row>
    <row r="200" spans="1:35" x14ac:dyDescent="0.2">
      <c r="A200" s="2" t="s">
        <v>196</v>
      </c>
      <c r="B200" s="2">
        <v>68189</v>
      </c>
      <c r="C200" s="5">
        <v>9695</v>
      </c>
      <c r="D200" s="5">
        <f t="shared" si="6"/>
        <v>661092355</v>
      </c>
      <c r="E200" s="5">
        <v>9695</v>
      </c>
      <c r="F200" s="5"/>
      <c r="G200" s="2">
        <v>68189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9694.5381660000003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f t="array" ref="AC200">MEDIAN(IF(H200:R200&lt;&gt;0,H200:R200))</f>
        <v>9694.5381660000003</v>
      </c>
      <c r="AD200" s="14" t="e">
        <f t="array" ref="AD200">MEDIAN(IF(S200:AA200&lt;&gt;0,S200:AA200))</f>
        <v>#NUM!</v>
      </c>
      <c r="AE200" s="14" t="e">
        <f t="shared" si="7"/>
        <v>#NUM!</v>
      </c>
      <c r="AF200" t="e">
        <f t="array" ref="AF200">TTEST(IF(H200:R200&lt;&gt;0,H200:R200),IF(S200:AA200&lt;&gt;0,S200:AA200),2,3)</f>
        <v>#DIV/0!</v>
      </c>
      <c r="AG200" t="e">
        <f t="array" ref="AG200">MEDIAN(IF(H200:L200&lt;&gt;0,H200:L200))</f>
        <v>#NUM!</v>
      </c>
      <c r="AH200">
        <f t="array" ref="AH200">MEDIAN(IF(M200:R200&lt;&gt;0,M200:R200))</f>
        <v>9694.5381660000003</v>
      </c>
      <c r="AI200" t="e">
        <f>AG200/AH200</f>
        <v>#NUM!</v>
      </c>
    </row>
    <row r="201" spans="1:35" x14ac:dyDescent="0.2">
      <c r="A201" s="2" t="s">
        <v>197</v>
      </c>
      <c r="B201" s="2">
        <v>216988</v>
      </c>
      <c r="C201" s="5">
        <v>3045</v>
      </c>
      <c r="D201" s="5">
        <f t="shared" si="6"/>
        <v>660728460</v>
      </c>
      <c r="E201" s="5">
        <v>3030</v>
      </c>
      <c r="F201" s="5">
        <v>67</v>
      </c>
      <c r="G201" s="2">
        <v>216988</v>
      </c>
      <c r="H201" s="14">
        <v>0</v>
      </c>
      <c r="I201" s="14">
        <v>5795</v>
      </c>
      <c r="J201" s="14">
        <v>775.99446999999998</v>
      </c>
      <c r="K201" s="14">
        <v>0</v>
      </c>
      <c r="L201" s="14">
        <v>0</v>
      </c>
      <c r="M201" s="14">
        <v>3903.7654210000001</v>
      </c>
      <c r="N201" s="14">
        <v>0</v>
      </c>
      <c r="O201" s="14">
        <v>3029.9359709999999</v>
      </c>
      <c r="P201" s="14">
        <v>552.18109700000002</v>
      </c>
      <c r="Q201" s="14">
        <v>0</v>
      </c>
      <c r="R201" s="14">
        <v>5156.5814540000001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2102.242557</v>
      </c>
      <c r="Y201" s="14">
        <v>0</v>
      </c>
      <c r="Z201" s="14">
        <v>0</v>
      </c>
      <c r="AA201" s="14">
        <v>0</v>
      </c>
      <c r="AB201" s="14">
        <v>0</v>
      </c>
      <c r="AC201" s="14">
        <f t="array" ref="AC201">MEDIAN(IF(H201:R201&lt;&gt;0,H201:R201))</f>
        <v>3466.850696</v>
      </c>
      <c r="AD201" s="14">
        <f t="array" ref="AD201">MEDIAN(IF(S201:AA201&lt;&gt;0,S201:AA201))</f>
        <v>2102.242557</v>
      </c>
      <c r="AE201" s="14">
        <f t="shared" si="7"/>
        <v>0.60638393208727903</v>
      </c>
      <c r="AF201" t="e">
        <f t="array" ref="AF201">TTEST(IF(H201:R201&lt;&gt;0,H201:R201),IF(S201:AA201&lt;&gt;0,S201:AA201),2,3)</f>
        <v>#DIV/0!</v>
      </c>
      <c r="AG201">
        <f t="array" ref="AG201">MEDIAN(IF(H201:L201&lt;&gt;0,H201:L201))</f>
        <v>3285.4972350000003</v>
      </c>
      <c r="AH201">
        <f t="array" ref="AH201">MEDIAN(IF(M201:R201&lt;&gt;0,M201:R201))</f>
        <v>3466.850696</v>
      </c>
      <c r="AI201">
        <f>AG201/AH201</f>
        <v>0.94768927856938212</v>
      </c>
    </row>
    <row r="202" spans="1:35" x14ac:dyDescent="0.2">
      <c r="A202" s="2" t="s">
        <v>198</v>
      </c>
      <c r="B202" s="2">
        <v>43373</v>
      </c>
      <c r="C202" s="5">
        <v>15176</v>
      </c>
      <c r="D202" s="5">
        <f t="shared" si="6"/>
        <v>658228648</v>
      </c>
      <c r="E202" s="5">
        <v>14218</v>
      </c>
      <c r="F202" s="5">
        <v>52</v>
      </c>
      <c r="G202" s="2">
        <v>43373</v>
      </c>
      <c r="H202" s="14">
        <v>0</v>
      </c>
      <c r="I202" s="14">
        <v>34571</v>
      </c>
      <c r="J202" s="14">
        <v>22473.835940000001</v>
      </c>
      <c r="K202" s="14">
        <v>5708.7382399999997</v>
      </c>
      <c r="L202" s="14">
        <v>0</v>
      </c>
      <c r="M202" s="14">
        <v>12463.590120000001</v>
      </c>
      <c r="N202" s="14">
        <v>18507.1973</v>
      </c>
      <c r="O202" s="14">
        <v>25503.85024</v>
      </c>
      <c r="P202" s="14">
        <v>14902.52656</v>
      </c>
      <c r="Q202" s="14">
        <v>19784.111199999999</v>
      </c>
      <c r="R202" s="14">
        <v>20145.634150000002</v>
      </c>
      <c r="S202" s="14">
        <v>12194.467119999999</v>
      </c>
      <c r="T202" s="14">
        <v>1988.7334969999999</v>
      </c>
      <c r="U202" s="14">
        <v>7404.7873470000004</v>
      </c>
      <c r="V202" s="14">
        <v>13533.427830000001</v>
      </c>
      <c r="W202" s="14">
        <v>11152.92128</v>
      </c>
      <c r="X202" s="14">
        <v>0</v>
      </c>
      <c r="Y202" s="14">
        <v>16441.716069999999</v>
      </c>
      <c r="Z202" s="14">
        <v>6846.8505169999999</v>
      </c>
      <c r="AA202" s="14">
        <v>9942.5154270000003</v>
      </c>
      <c r="AB202" s="14">
        <v>19600</v>
      </c>
      <c r="AC202" s="14">
        <f t="array" ref="AC202">MEDIAN(IF(H202:R202&lt;&gt;0,H202:R202))</f>
        <v>19784.111199999999</v>
      </c>
      <c r="AD202" s="14">
        <f t="array" ref="AD202">MEDIAN(IF(S202:AA202&lt;&gt;0,S202:AA202))</f>
        <v>10547.7183535</v>
      </c>
      <c r="AE202" s="14">
        <f t="shared" si="7"/>
        <v>0.53314087486022621</v>
      </c>
      <c r="AF202">
        <f t="array" ref="AF202">TTEST(IF(H202:R202&lt;&gt;0,H202:R202),IF(S202:AA202&lt;&gt;0,S202:AA202),2,3)</f>
        <v>1.0835052389497743E-2</v>
      </c>
      <c r="AG202">
        <f t="array" ref="AG202">MEDIAN(IF(H202:L202&lt;&gt;0,H202:L202))</f>
        <v>22473.835940000001</v>
      </c>
      <c r="AH202">
        <f t="array" ref="AH202">MEDIAN(IF(M202:R202&lt;&gt;0,M202:R202))</f>
        <v>19145.65425</v>
      </c>
      <c r="AI202">
        <f>AG202/AH202</f>
        <v>1.1738348372189997</v>
      </c>
    </row>
    <row r="203" spans="1:35" x14ac:dyDescent="0.2">
      <c r="A203" s="2" t="s">
        <v>199</v>
      </c>
      <c r="B203" s="2">
        <v>39435</v>
      </c>
      <c r="C203" s="5">
        <v>16602</v>
      </c>
      <c r="D203" s="5">
        <f t="shared" si="6"/>
        <v>654699870</v>
      </c>
      <c r="E203" s="5">
        <v>13820</v>
      </c>
      <c r="F203" s="5">
        <v>74</v>
      </c>
      <c r="G203" s="2">
        <v>39435</v>
      </c>
      <c r="H203" s="14">
        <v>0</v>
      </c>
      <c r="I203" s="14">
        <v>18630</v>
      </c>
      <c r="J203" s="14">
        <v>17266.361199999999</v>
      </c>
      <c r="K203" s="14">
        <v>0</v>
      </c>
      <c r="L203" s="14">
        <v>63482.458639999997</v>
      </c>
      <c r="M203" s="14">
        <v>10441.34374</v>
      </c>
      <c r="N203" s="14">
        <v>14554.10997</v>
      </c>
      <c r="O203" s="14">
        <v>18880.407899999998</v>
      </c>
      <c r="P203" s="14">
        <v>18960.814829999999</v>
      </c>
      <c r="Q203" s="14">
        <v>7197.502931</v>
      </c>
      <c r="R203" s="14">
        <v>13631.958430000001</v>
      </c>
      <c r="S203" s="14">
        <v>13739.992130000001</v>
      </c>
      <c r="T203" s="14">
        <v>11335.853080000001</v>
      </c>
      <c r="U203" s="14">
        <v>11208.68189</v>
      </c>
      <c r="V203" s="14">
        <v>6849.3033489999998</v>
      </c>
      <c r="W203" s="14">
        <v>13342.80746</v>
      </c>
      <c r="X203" s="14">
        <v>0</v>
      </c>
      <c r="Y203" s="14">
        <v>13952.26922</v>
      </c>
      <c r="Z203" s="14">
        <v>13276.66294</v>
      </c>
      <c r="AA203" s="14">
        <v>18186.251639999999</v>
      </c>
      <c r="AB203" s="14">
        <v>13900</v>
      </c>
      <c r="AC203" s="14">
        <f t="array" ref="AC203">MEDIAN(IF(H203:R203&lt;&gt;0,H203:R203))</f>
        <v>17266.361199999999</v>
      </c>
      <c r="AD203" s="14">
        <f t="array" ref="AD203">MEDIAN(IF(S203:AA203&lt;&gt;0,S203:AA203))</f>
        <v>13309.735199999999</v>
      </c>
      <c r="AE203" s="14">
        <f t="shared" si="7"/>
        <v>0.77084772210140029</v>
      </c>
      <c r="AF203">
        <f t="array" ref="AF203">TTEST(IF(H203:R203&lt;&gt;0,H203:R203),IF(S203:AA203&lt;&gt;0,S203:AA203),2,3)</f>
        <v>0.2145196142728609</v>
      </c>
      <c r="AG203">
        <f t="array" ref="AG203">MEDIAN(IF(H203:L203&lt;&gt;0,H203:L203))</f>
        <v>18630</v>
      </c>
      <c r="AH203">
        <f t="array" ref="AH203">MEDIAN(IF(M203:R203&lt;&gt;0,M203:R203))</f>
        <v>14093.0342</v>
      </c>
      <c r="AI203">
        <f>AG203/AH203</f>
        <v>1.3219296665014835</v>
      </c>
    </row>
    <row r="204" spans="1:35" x14ac:dyDescent="0.2">
      <c r="A204" s="2" t="s">
        <v>200</v>
      </c>
      <c r="B204" s="2">
        <v>101916</v>
      </c>
      <c r="C204" s="5">
        <v>6378</v>
      </c>
      <c r="D204" s="5">
        <f t="shared" si="6"/>
        <v>650020248</v>
      </c>
      <c r="E204" s="5">
        <v>6584</v>
      </c>
      <c r="F204" s="5">
        <v>50</v>
      </c>
      <c r="G204" s="2">
        <v>101916</v>
      </c>
      <c r="H204" s="14">
        <v>0</v>
      </c>
      <c r="I204" s="14">
        <v>9245</v>
      </c>
      <c r="J204" s="14">
        <v>2678.962239</v>
      </c>
      <c r="K204" s="14">
        <v>2307.822228</v>
      </c>
      <c r="L204" s="14">
        <v>898.96992590000002</v>
      </c>
      <c r="M204" s="14">
        <v>10216.741099999999</v>
      </c>
      <c r="N204" s="14">
        <v>8566.2186469999997</v>
      </c>
      <c r="O204" s="14">
        <v>9760.1307099999995</v>
      </c>
      <c r="P204" s="14">
        <v>9081.9222900000004</v>
      </c>
      <c r="Q204" s="14">
        <v>8482.125489</v>
      </c>
      <c r="R204" s="14">
        <v>7191.2039059999997</v>
      </c>
      <c r="S204" s="14">
        <v>6226.1370770000003</v>
      </c>
      <c r="T204" s="14">
        <v>6573.0836870000003</v>
      </c>
      <c r="U204" s="14">
        <v>5951.946884</v>
      </c>
      <c r="V204" s="14">
        <v>2972.5953509999999</v>
      </c>
      <c r="W204" s="14">
        <v>6057.2052949999998</v>
      </c>
      <c r="X204" s="14">
        <v>2399.6746509999998</v>
      </c>
      <c r="Y204" s="14">
        <v>8243.5296049999997</v>
      </c>
      <c r="Z204" s="14">
        <v>6595.4559200000003</v>
      </c>
      <c r="AA204" s="14">
        <v>11894.105170000001</v>
      </c>
      <c r="AB204" s="14">
        <v>2210</v>
      </c>
      <c r="AC204" s="14">
        <f t="array" ref="AC204">MEDIAN(IF(H204:R204&lt;&gt;0,H204:R204))</f>
        <v>8524.1720679999999</v>
      </c>
      <c r="AD204" s="14">
        <f t="array" ref="AD204">MEDIAN(IF(S204:AA204&lt;&gt;0,S204:AA204))</f>
        <v>6226.1370770000003</v>
      </c>
      <c r="AE204" s="14">
        <f t="shared" si="7"/>
        <v>0.73040959606776446</v>
      </c>
      <c r="AF204">
        <f t="array" ref="AF204">TTEST(IF(H204:R204&lt;&gt;0,H204:R204),IF(S204:AA204&lt;&gt;0,S204:AA204),2,3)</f>
        <v>0.72308481407407066</v>
      </c>
      <c r="AG204">
        <f t="array" ref="AG204">MEDIAN(IF(H204:L204&lt;&gt;0,H204:L204))</f>
        <v>2493.3922334999997</v>
      </c>
      <c r="AH204">
        <f t="array" ref="AH204">MEDIAN(IF(M204:R204&lt;&gt;0,M204:R204))</f>
        <v>8824.0704685000001</v>
      </c>
      <c r="AI204">
        <f>AG204/AH204</f>
        <v>0.28256712618069679</v>
      </c>
    </row>
    <row r="205" spans="1:35" x14ac:dyDescent="0.2">
      <c r="A205" s="2" t="s">
        <v>201</v>
      </c>
      <c r="B205" s="2">
        <v>146353</v>
      </c>
      <c r="C205" s="5">
        <v>4429</v>
      </c>
      <c r="D205" s="5">
        <f t="shared" si="6"/>
        <v>648197437</v>
      </c>
      <c r="E205" s="5">
        <v>3682</v>
      </c>
      <c r="F205" s="5">
        <v>72</v>
      </c>
      <c r="G205" s="2">
        <v>146353</v>
      </c>
      <c r="H205" s="14">
        <v>283</v>
      </c>
      <c r="I205" s="14">
        <v>4088</v>
      </c>
      <c r="J205" s="14">
        <v>1355.115808</v>
      </c>
      <c r="K205" s="14">
        <v>0</v>
      </c>
      <c r="L205" s="14">
        <v>888.4338133</v>
      </c>
      <c r="M205" s="14">
        <v>8337.0223060000008</v>
      </c>
      <c r="N205" s="14">
        <v>7442.600684</v>
      </c>
      <c r="O205" s="14">
        <v>8354.400995</v>
      </c>
      <c r="P205" s="14">
        <v>9608.5836780000009</v>
      </c>
      <c r="Q205" s="14">
        <v>4444.4628970000003</v>
      </c>
      <c r="R205" s="14">
        <v>7377.7020380000004</v>
      </c>
      <c r="S205" s="14">
        <v>2205.9595429999999</v>
      </c>
      <c r="T205" s="14">
        <v>0</v>
      </c>
      <c r="U205" s="14">
        <v>0</v>
      </c>
      <c r="V205" s="14">
        <v>0</v>
      </c>
      <c r="W205" s="14">
        <v>1930.8859669999999</v>
      </c>
      <c r="X205" s="14">
        <v>0</v>
      </c>
      <c r="Y205" s="14">
        <v>0</v>
      </c>
      <c r="Z205" s="14">
        <v>0</v>
      </c>
      <c r="AA205" s="14">
        <v>3276.5509940000002</v>
      </c>
      <c r="AB205" s="14">
        <v>2420</v>
      </c>
      <c r="AC205" s="14">
        <f t="array" ref="AC205">MEDIAN(IF(H205:R205&lt;&gt;0,H205:R205))</f>
        <v>5911.0824675000003</v>
      </c>
      <c r="AD205" s="14">
        <f t="array" ref="AD205">MEDIAN(IF(S205:AA205&lt;&gt;0,S205:AA205))</f>
        <v>2205.9595429999999</v>
      </c>
      <c r="AE205" s="14">
        <f t="shared" si="7"/>
        <v>0.37319045287029734</v>
      </c>
      <c r="AF205">
        <f t="array" ref="AF205">TTEST(IF(H205:R205&lt;&gt;0,H205:R205),IF(S205:AA205&lt;&gt;0,S205:AA205),2,3)</f>
        <v>3.9353035963239892E-2</v>
      </c>
      <c r="AG205">
        <f t="array" ref="AG205">MEDIAN(IF(H205:L205&lt;&gt;0,H205:L205))</f>
        <v>1121.7748106500001</v>
      </c>
      <c r="AH205">
        <f t="array" ref="AH205">MEDIAN(IF(M205:R205&lt;&gt;0,M205:R205))</f>
        <v>7889.8114949999999</v>
      </c>
      <c r="AI205">
        <f>AG205/AH205</f>
        <v>0.14218017900185587</v>
      </c>
    </row>
    <row r="206" spans="1:35" x14ac:dyDescent="0.2">
      <c r="A206" s="2" t="s">
        <v>202</v>
      </c>
      <c r="B206" s="2">
        <v>37186</v>
      </c>
      <c r="C206" s="5">
        <v>17381</v>
      </c>
      <c r="D206" s="5">
        <f t="shared" si="6"/>
        <v>646329866</v>
      </c>
      <c r="E206" s="5">
        <v>9783</v>
      </c>
      <c r="F206" s="5">
        <v>180</v>
      </c>
      <c r="G206" s="2">
        <v>37186</v>
      </c>
      <c r="H206" s="14">
        <v>0</v>
      </c>
      <c r="I206" s="14">
        <v>12525</v>
      </c>
      <c r="J206" s="14">
        <v>11234.1842</v>
      </c>
      <c r="K206" s="14">
        <v>0</v>
      </c>
      <c r="L206" s="14">
        <v>140366.1159</v>
      </c>
      <c r="M206" s="14">
        <v>18955.195169999999</v>
      </c>
      <c r="N206" s="14">
        <v>13952.17066</v>
      </c>
      <c r="O206" s="14">
        <v>19438.863229999999</v>
      </c>
      <c r="P206" s="14">
        <v>14274.610360000001</v>
      </c>
      <c r="Q206" s="14">
        <v>8906.8142709999993</v>
      </c>
      <c r="R206" s="14">
        <v>21677.135119999999</v>
      </c>
      <c r="S206" s="14">
        <v>3821.2750660000002</v>
      </c>
      <c r="T206" s="14">
        <v>0</v>
      </c>
      <c r="U206" s="14">
        <v>4495.3010560000002</v>
      </c>
      <c r="V206" s="14">
        <v>4253.9908949999999</v>
      </c>
      <c r="W206" s="14">
        <v>4300.3494600000004</v>
      </c>
      <c r="X206" s="14">
        <v>10658.575800000001</v>
      </c>
      <c r="Y206" s="14">
        <v>5336.9281330000003</v>
      </c>
      <c r="Z206" s="14">
        <v>8138.736339</v>
      </c>
      <c r="AA206" s="14">
        <v>7213.8652830000001</v>
      </c>
      <c r="AB206" s="14">
        <v>3300</v>
      </c>
      <c r="AC206" s="14">
        <f t="array" ref="AC206">MEDIAN(IF(H206:R206&lt;&gt;0,H206:R206))</f>
        <v>14274.610360000001</v>
      </c>
      <c r="AD206" s="14">
        <f t="array" ref="AD206">MEDIAN(IF(S206:AA206&lt;&gt;0,S206:AA206))</f>
        <v>4916.1145945000007</v>
      </c>
      <c r="AE206" s="14">
        <f t="shared" si="7"/>
        <v>0.34439571172295036</v>
      </c>
      <c r="AF206">
        <f t="array" ref="AF206">TTEST(IF(H206:R206&lt;&gt;0,H206:R206),IF(S206:AA206&lt;&gt;0,S206:AA206),2,3)</f>
        <v>0.13889969432861793</v>
      </c>
      <c r="AG206">
        <f t="array" ref="AG206">MEDIAN(IF(H206:L206&lt;&gt;0,H206:L206))</f>
        <v>12525</v>
      </c>
      <c r="AH206">
        <f t="array" ref="AH206">MEDIAN(IF(M206:R206&lt;&gt;0,M206:R206))</f>
        <v>16614.902764999999</v>
      </c>
      <c r="AI206">
        <f>AG206/AH206</f>
        <v>0.7538413060342698</v>
      </c>
    </row>
    <row r="207" spans="1:35" x14ac:dyDescent="0.2">
      <c r="A207" s="2" t="s">
        <v>203</v>
      </c>
      <c r="B207" s="2">
        <v>39617</v>
      </c>
      <c r="C207" s="5">
        <v>16286</v>
      </c>
      <c r="D207" s="5">
        <f t="shared" si="6"/>
        <v>645202462</v>
      </c>
      <c r="E207" s="5">
        <v>14717</v>
      </c>
      <c r="F207" s="5">
        <v>77</v>
      </c>
      <c r="G207" s="2">
        <v>39617</v>
      </c>
      <c r="H207" s="14">
        <v>994</v>
      </c>
      <c r="I207" s="14">
        <v>16601</v>
      </c>
      <c r="J207" s="14">
        <v>25843.45622</v>
      </c>
      <c r="K207" s="14">
        <v>7786.7407759999996</v>
      </c>
      <c r="L207" s="14">
        <v>61449.158519999997</v>
      </c>
      <c r="M207" s="14">
        <v>15558.243700000001</v>
      </c>
      <c r="N207" s="14">
        <v>20473.748149999999</v>
      </c>
      <c r="O207" s="14">
        <v>16320.988520000001</v>
      </c>
      <c r="P207" s="14">
        <v>16216.32734</v>
      </c>
      <c r="Q207" s="14">
        <v>25905.155620000001</v>
      </c>
      <c r="R207" s="14">
        <v>20956.28254</v>
      </c>
      <c r="S207" s="14">
        <v>8255.7069329999995</v>
      </c>
      <c r="T207" s="14">
        <v>13875.34849</v>
      </c>
      <c r="U207" s="14">
        <v>7672.36618</v>
      </c>
      <c r="V207" s="14">
        <v>8759.7020410000005</v>
      </c>
      <c r="W207" s="14">
        <v>9022.9805359999991</v>
      </c>
      <c r="X207" s="14">
        <v>0</v>
      </c>
      <c r="Y207" s="14">
        <v>10098.16383</v>
      </c>
      <c r="Z207" s="14">
        <v>10262.01951</v>
      </c>
      <c r="AA207" s="14">
        <v>7974.8624499999996</v>
      </c>
      <c r="AB207" s="14">
        <v>21700</v>
      </c>
      <c r="AC207" s="14">
        <f t="array" ref="AC207">MEDIAN(IF(H207:R207&lt;&gt;0,H207:R207))</f>
        <v>16601</v>
      </c>
      <c r="AD207" s="14">
        <f t="array" ref="AD207">MEDIAN(IF(S207:AA207&lt;&gt;0,S207:AA207))</f>
        <v>8891.3412884999998</v>
      </c>
      <c r="AE207" s="14">
        <f t="shared" si="7"/>
        <v>0.53559070468646464</v>
      </c>
      <c r="AF207">
        <f t="array" ref="AF207">TTEST(IF(H207:R207&lt;&gt;0,H207:R207),IF(S207:AA207&lt;&gt;0,S207:AA207),2,3)</f>
        <v>3.6019616509442902E-2</v>
      </c>
      <c r="AG207">
        <f t="array" ref="AG207">MEDIAN(IF(H207:L207&lt;&gt;0,H207:L207))</f>
        <v>16601</v>
      </c>
      <c r="AH207">
        <f t="array" ref="AH207">MEDIAN(IF(M207:R207&lt;&gt;0,M207:R207))</f>
        <v>18397.368334999999</v>
      </c>
      <c r="AI207">
        <f>AG207/AH207</f>
        <v>0.90235732077057429</v>
      </c>
    </row>
    <row r="208" spans="1:35" x14ac:dyDescent="0.2">
      <c r="A208" s="2" t="s">
        <v>204</v>
      </c>
      <c r="B208" s="2">
        <v>70852</v>
      </c>
      <c r="C208" s="5">
        <v>9066</v>
      </c>
      <c r="D208" s="5">
        <f t="shared" si="6"/>
        <v>642344232</v>
      </c>
      <c r="E208" s="5">
        <v>7301</v>
      </c>
      <c r="F208" s="5">
        <v>84</v>
      </c>
      <c r="G208" s="2">
        <v>70852</v>
      </c>
      <c r="H208" s="14">
        <v>0</v>
      </c>
      <c r="I208" s="14">
        <v>6084</v>
      </c>
      <c r="J208" s="14">
        <v>2039.8650419999999</v>
      </c>
      <c r="K208" s="14">
        <v>0</v>
      </c>
      <c r="L208" s="14">
        <v>6674.956295</v>
      </c>
      <c r="M208" s="14">
        <v>6301.7218140000004</v>
      </c>
      <c r="N208" s="14">
        <v>11125.17683</v>
      </c>
      <c r="O208" s="14">
        <v>8132.5300520000001</v>
      </c>
      <c r="P208" s="14">
        <v>6463.3770949999998</v>
      </c>
      <c r="Q208" s="14">
        <v>11052.51922</v>
      </c>
      <c r="R208" s="14">
        <v>5262.6179959999999</v>
      </c>
      <c r="S208" s="14">
        <v>8329.0273940000006</v>
      </c>
      <c r="T208" s="14">
        <v>0</v>
      </c>
      <c r="U208" s="14">
        <v>7329.5043329999999</v>
      </c>
      <c r="V208" s="14">
        <v>5747.5178189999997</v>
      </c>
      <c r="W208" s="14">
        <v>8508.2686610000001</v>
      </c>
      <c r="X208" s="14">
        <v>4519.9828589999997</v>
      </c>
      <c r="Y208" s="14">
        <v>10074.376550000001</v>
      </c>
      <c r="Z208" s="14">
        <v>37964.869850000003</v>
      </c>
      <c r="AA208" s="14">
        <v>7272.3347139999996</v>
      </c>
      <c r="AB208" s="14">
        <v>10300</v>
      </c>
      <c r="AC208" s="14">
        <f t="array" ref="AC208">MEDIAN(IF(H208:R208&lt;&gt;0,H208:R208))</f>
        <v>6463.3770949999998</v>
      </c>
      <c r="AD208" s="14">
        <f t="array" ref="AD208">MEDIAN(IF(S208:AA208&lt;&gt;0,S208:AA208))</f>
        <v>7829.2658635000007</v>
      </c>
      <c r="AE208" s="14">
        <f t="shared" si="7"/>
        <v>1.2113274142021881</v>
      </c>
      <c r="AF208">
        <f t="array" ref="AF208">TTEST(IF(H208:R208&lt;&gt;0,H208:R208),IF(S208:AA208&lt;&gt;0,S208:AA208),2,3)</f>
        <v>0.32259096156616313</v>
      </c>
      <c r="AG208">
        <f t="array" ref="AG208">MEDIAN(IF(H208:L208&lt;&gt;0,H208:L208))</f>
        <v>6084</v>
      </c>
      <c r="AH208">
        <f t="array" ref="AH208">MEDIAN(IF(M208:R208&lt;&gt;0,M208:R208))</f>
        <v>7297.9535734999999</v>
      </c>
      <c r="AI208">
        <f>AG208/AH208</f>
        <v>0.83365835898051566</v>
      </c>
    </row>
    <row r="209" spans="1:35" x14ac:dyDescent="0.2">
      <c r="A209" s="2" t="s">
        <v>205</v>
      </c>
      <c r="B209" s="2">
        <v>126623</v>
      </c>
      <c r="C209" s="5">
        <v>5052</v>
      </c>
      <c r="D209" s="5">
        <f t="shared" si="6"/>
        <v>639699396</v>
      </c>
      <c r="E209" s="5">
        <v>3828</v>
      </c>
      <c r="F209" s="5">
        <v>65</v>
      </c>
      <c r="G209" s="2">
        <v>126623</v>
      </c>
      <c r="H209" s="14">
        <v>0</v>
      </c>
      <c r="I209" s="14">
        <v>7796</v>
      </c>
      <c r="J209" s="14">
        <v>581.41039160000003</v>
      </c>
      <c r="K209" s="14">
        <v>0</v>
      </c>
      <c r="L209" s="14">
        <v>1356.172877</v>
      </c>
      <c r="M209" s="14">
        <v>8825.902478</v>
      </c>
      <c r="N209" s="14">
        <v>2919.0235720000001</v>
      </c>
      <c r="O209" s="14">
        <v>8170.9809619999996</v>
      </c>
      <c r="P209" s="14">
        <v>3629.2662479999999</v>
      </c>
      <c r="Q209" s="14">
        <v>9160.8275560000002</v>
      </c>
      <c r="R209" s="14">
        <v>3972.016032</v>
      </c>
      <c r="S209" s="14">
        <v>2197.0159829999998</v>
      </c>
      <c r="T209" s="14">
        <v>0</v>
      </c>
      <c r="U209" s="14">
        <v>3683.5217870000001</v>
      </c>
      <c r="V209" s="14">
        <v>9905.4853380000004</v>
      </c>
      <c r="W209" s="14">
        <v>1548.298661</v>
      </c>
      <c r="X209" s="14">
        <v>0</v>
      </c>
      <c r="Y209" s="14">
        <v>0</v>
      </c>
      <c r="Z209" s="14">
        <v>8959.5271250000005</v>
      </c>
      <c r="AA209" s="14">
        <v>5912.0885170000001</v>
      </c>
      <c r="AB209" s="14">
        <v>2220</v>
      </c>
      <c r="AC209" s="14">
        <f t="array" ref="AC209">MEDIAN(IF(H209:R209&lt;&gt;0,H209:R209))</f>
        <v>3972.016032</v>
      </c>
      <c r="AD209" s="14">
        <f t="array" ref="AD209">MEDIAN(IF(S209:AA209&lt;&gt;0,S209:AA209))</f>
        <v>4797.8051519999999</v>
      </c>
      <c r="AE209" s="14">
        <f t="shared" si="7"/>
        <v>1.2079017590430512</v>
      </c>
      <c r="AF209">
        <f t="array" ref="AF209">TTEST(IF(H209:R209&lt;&gt;0,H209:R209),IF(S209:AA209&lt;&gt;0,S209:AA209),2,3)</f>
        <v>0.90963239201640367</v>
      </c>
      <c r="AG209">
        <f t="array" ref="AG209">MEDIAN(IF(H209:L209&lt;&gt;0,H209:L209))</f>
        <v>1356.172877</v>
      </c>
      <c r="AH209">
        <f t="array" ref="AH209">MEDIAN(IF(M209:R209&lt;&gt;0,M209:R209))</f>
        <v>6071.4984970000005</v>
      </c>
      <c r="AI209">
        <f>AG209/AH209</f>
        <v>0.22336707777661496</v>
      </c>
    </row>
    <row r="210" spans="1:35" x14ac:dyDescent="0.2">
      <c r="A210" s="2" t="s">
        <v>206</v>
      </c>
      <c r="B210" s="2">
        <v>37328</v>
      </c>
      <c r="C210" s="5">
        <v>17040</v>
      </c>
      <c r="D210" s="5">
        <f t="shared" si="6"/>
        <v>636069120</v>
      </c>
      <c r="E210" s="5">
        <v>17713</v>
      </c>
      <c r="F210" s="5">
        <v>70</v>
      </c>
      <c r="G210" s="2">
        <v>37328</v>
      </c>
      <c r="H210" s="14">
        <v>0</v>
      </c>
      <c r="I210" s="14">
        <v>22510</v>
      </c>
      <c r="J210" s="14">
        <v>23964.905699999999</v>
      </c>
      <c r="K210" s="14">
        <v>24711.764050000002</v>
      </c>
      <c r="L210" s="14">
        <v>0</v>
      </c>
      <c r="M210" s="14">
        <v>16787.30976</v>
      </c>
      <c r="N210" s="14">
        <v>6302.1356059999998</v>
      </c>
      <c r="O210" s="14">
        <v>41531.893550000001</v>
      </c>
      <c r="P210" s="14">
        <v>8134.0187640000004</v>
      </c>
      <c r="Q210" s="14">
        <v>18638.30215</v>
      </c>
      <c r="R210" s="14">
        <v>3432.9931670000001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4387.0357729999996</v>
      </c>
      <c r="Y210" s="14">
        <v>0</v>
      </c>
      <c r="Z210" s="14">
        <v>0</v>
      </c>
      <c r="AA210" s="14">
        <v>0</v>
      </c>
      <c r="AB210" s="14">
        <v>0</v>
      </c>
      <c r="AC210" s="14">
        <f t="array" ref="AC210">MEDIAN(IF(H210:R210&lt;&gt;0,H210:R210))</f>
        <v>18638.30215</v>
      </c>
      <c r="AD210" s="14">
        <f t="array" ref="AD210">MEDIAN(IF(S210:AA210&lt;&gt;0,S210:AA210))</f>
        <v>4387.0357729999996</v>
      </c>
      <c r="AE210" s="14">
        <f t="shared" si="7"/>
        <v>0.23537743608261011</v>
      </c>
      <c r="AF210" t="e">
        <f t="array" ref="AF210">TTEST(IF(H210:R210&lt;&gt;0,H210:R210),IF(S210:AA210&lt;&gt;0,S210:AA210),2,3)</f>
        <v>#DIV/0!</v>
      </c>
      <c r="AG210">
        <f t="array" ref="AG210">MEDIAN(IF(H210:L210&lt;&gt;0,H210:L210))</f>
        <v>23964.905699999999</v>
      </c>
      <c r="AH210">
        <f t="array" ref="AH210">MEDIAN(IF(M210:R210&lt;&gt;0,M210:R210))</f>
        <v>12460.664262</v>
      </c>
      <c r="AI210">
        <f>AG210/AH210</f>
        <v>1.9232446357681985</v>
      </c>
    </row>
    <row r="211" spans="1:35" x14ac:dyDescent="0.2">
      <c r="A211" s="2" t="s">
        <v>207</v>
      </c>
      <c r="B211" s="2">
        <v>30132</v>
      </c>
      <c r="C211" s="5">
        <v>20995</v>
      </c>
      <c r="D211" s="5">
        <f t="shared" si="6"/>
        <v>632621340</v>
      </c>
      <c r="E211" s="5">
        <v>21268</v>
      </c>
      <c r="F211" s="5">
        <v>62</v>
      </c>
      <c r="G211" s="2">
        <v>30132</v>
      </c>
      <c r="H211" s="14">
        <v>2509</v>
      </c>
      <c r="I211" s="14">
        <v>21285</v>
      </c>
      <c r="J211" s="14">
        <v>46562.713470000002</v>
      </c>
      <c r="K211" s="14">
        <v>32540.957979999999</v>
      </c>
      <c r="L211" s="14">
        <v>42275.059280000001</v>
      </c>
      <c r="M211" s="14">
        <v>22189.92829</v>
      </c>
      <c r="N211" s="14">
        <v>21251.35641</v>
      </c>
      <c r="O211" s="14">
        <v>28851.2955</v>
      </c>
      <c r="P211" s="14">
        <v>23247.131130000002</v>
      </c>
      <c r="Q211" s="14">
        <v>29136.331819999999</v>
      </c>
      <c r="R211" s="14">
        <v>26561.211940000001</v>
      </c>
      <c r="S211" s="14">
        <v>8961.4141880000006</v>
      </c>
      <c r="T211" s="14">
        <v>11235.370080000001</v>
      </c>
      <c r="U211" s="14">
        <v>6422.737016</v>
      </c>
      <c r="V211" s="14">
        <v>9603.3516980000004</v>
      </c>
      <c r="W211" s="14">
        <v>10706.09455</v>
      </c>
      <c r="X211" s="14">
        <v>0</v>
      </c>
      <c r="Y211" s="14">
        <v>10863.500959999999</v>
      </c>
      <c r="Z211" s="14">
        <v>12096.261909999999</v>
      </c>
      <c r="AA211" s="14">
        <v>10097.06611</v>
      </c>
      <c r="AB211" s="14">
        <v>43500</v>
      </c>
      <c r="AC211" s="14">
        <f t="array" ref="AC211">MEDIAN(IF(H211:R211&lt;&gt;0,H211:R211))</f>
        <v>26561.211940000001</v>
      </c>
      <c r="AD211" s="14">
        <f t="array" ref="AD211">MEDIAN(IF(S211:AA211&lt;&gt;0,S211:AA211))</f>
        <v>10401.580330000001</v>
      </c>
      <c r="AE211" s="14">
        <f t="shared" si="7"/>
        <v>0.39160789626228176</v>
      </c>
      <c r="AF211">
        <f t="array" ref="AF211">TTEST(IF(H211:R211&lt;&gt;0,H211:R211),IF(S211:AA211&lt;&gt;0,S211:AA211),2,3)</f>
        <v>6.6071360803000964E-4</v>
      </c>
      <c r="AG211">
        <f t="array" ref="AG211">MEDIAN(IF(H211:L211&lt;&gt;0,H211:L211))</f>
        <v>32540.957979999999</v>
      </c>
      <c r="AH211">
        <f t="array" ref="AH211">MEDIAN(IF(M211:R211&lt;&gt;0,M211:R211))</f>
        <v>24904.171535000001</v>
      </c>
      <c r="AI211">
        <f>AG211/AH211</f>
        <v>1.3066468777838025</v>
      </c>
    </row>
    <row r="212" spans="1:35" x14ac:dyDescent="0.2">
      <c r="A212" s="2" t="s">
        <v>208</v>
      </c>
      <c r="B212" s="2">
        <v>51188</v>
      </c>
      <c r="C212" s="5">
        <v>12327</v>
      </c>
      <c r="D212" s="5">
        <f t="shared" si="6"/>
        <v>630994476</v>
      </c>
      <c r="E212" s="5">
        <v>11249</v>
      </c>
      <c r="F212" s="5">
        <v>62</v>
      </c>
      <c r="G212" s="2">
        <v>51188</v>
      </c>
      <c r="H212" s="14">
        <v>0</v>
      </c>
      <c r="I212" s="14">
        <v>32947</v>
      </c>
      <c r="J212" s="14">
        <v>2974.073218</v>
      </c>
      <c r="K212" s="14">
        <v>26813.533060000002</v>
      </c>
      <c r="L212" s="14">
        <v>12148.984399999999</v>
      </c>
      <c r="M212" s="14">
        <v>9954.6933659999995</v>
      </c>
      <c r="N212" s="14">
        <v>10271.755370000001</v>
      </c>
      <c r="O212" s="14">
        <v>19049.615519999999</v>
      </c>
      <c r="P212" s="14">
        <v>15740.84175</v>
      </c>
      <c r="Q212" s="14">
        <v>14803.59187</v>
      </c>
      <c r="R212" s="14">
        <v>13123.8151</v>
      </c>
      <c r="S212" s="14">
        <v>12756.12478</v>
      </c>
      <c r="T212" s="14">
        <v>14312.905849999999</v>
      </c>
      <c r="U212" s="14">
        <v>5946.809405</v>
      </c>
      <c r="V212" s="14">
        <v>5252.8810430000003</v>
      </c>
      <c r="W212" s="14">
        <v>10051.11023</v>
      </c>
      <c r="X212" s="14">
        <v>0</v>
      </c>
      <c r="Y212" s="14">
        <v>8834.9546890000001</v>
      </c>
      <c r="Z212" s="14">
        <v>11248.56385</v>
      </c>
      <c r="AA212" s="14">
        <v>5967.6071389999997</v>
      </c>
      <c r="AB212" s="14">
        <v>2010</v>
      </c>
      <c r="AC212" s="14">
        <f t="array" ref="AC212">MEDIAN(IF(H212:R212&lt;&gt;0,H212:R212))</f>
        <v>13963.703485</v>
      </c>
      <c r="AD212" s="14">
        <f t="array" ref="AD212">MEDIAN(IF(S212:AA212&lt;&gt;0,S212:AA212))</f>
        <v>9443.0324595000002</v>
      </c>
      <c r="AE212" s="14">
        <f t="shared" si="7"/>
        <v>0.67625558431857524</v>
      </c>
      <c r="AF212">
        <f t="array" ref="AF212">TTEST(IF(H212:R212&lt;&gt;0,H212:R212),IF(S212:AA212&lt;&gt;0,S212:AA212),2,3)</f>
        <v>5.0650405059938813E-2</v>
      </c>
      <c r="AG212">
        <f t="array" ref="AG212">MEDIAN(IF(H212:L212&lt;&gt;0,H212:L212))</f>
        <v>19481.258730000001</v>
      </c>
      <c r="AH212">
        <f t="array" ref="AH212">MEDIAN(IF(M212:R212&lt;&gt;0,M212:R212))</f>
        <v>13963.703485</v>
      </c>
      <c r="AI212">
        <f>AG212/AH212</f>
        <v>1.3951355205248404</v>
      </c>
    </row>
    <row r="213" spans="1:35" x14ac:dyDescent="0.2">
      <c r="A213" s="2" t="s">
        <v>209</v>
      </c>
      <c r="B213" s="2">
        <v>163575</v>
      </c>
      <c r="C213" s="5">
        <v>3808</v>
      </c>
      <c r="D213" s="5">
        <f t="shared" si="6"/>
        <v>622893600</v>
      </c>
      <c r="E213" s="5">
        <v>2995</v>
      </c>
      <c r="F213" s="5">
        <v>75</v>
      </c>
      <c r="G213" s="2">
        <v>163575</v>
      </c>
      <c r="H213" s="14">
        <v>0</v>
      </c>
      <c r="I213" s="14">
        <v>2592</v>
      </c>
      <c r="J213" s="14">
        <v>846.93754049999995</v>
      </c>
      <c r="K213" s="14">
        <v>0</v>
      </c>
      <c r="L213" s="14">
        <v>64.473462499999997</v>
      </c>
      <c r="M213" s="14">
        <v>2263.2277509999999</v>
      </c>
      <c r="N213" s="14">
        <v>8474.8658039999991</v>
      </c>
      <c r="O213" s="14">
        <v>2590.3072529999999</v>
      </c>
      <c r="P213" s="14">
        <v>10869.931479999999</v>
      </c>
      <c r="Q213" s="14">
        <v>0</v>
      </c>
      <c r="R213" s="14">
        <v>2653.4853170000001</v>
      </c>
      <c r="S213" s="14">
        <v>3238.7547970000001</v>
      </c>
      <c r="T213" s="14">
        <v>2995.2956260000001</v>
      </c>
      <c r="U213" s="14">
        <v>3618.3310929999998</v>
      </c>
      <c r="V213" s="14">
        <v>0</v>
      </c>
      <c r="W213" s="14">
        <v>2873.148968</v>
      </c>
      <c r="X213" s="14">
        <v>0</v>
      </c>
      <c r="Y213" s="14">
        <v>3654.6854870000002</v>
      </c>
      <c r="Z213" s="14">
        <v>0</v>
      </c>
      <c r="AA213" s="14">
        <v>3276.5509940000002</v>
      </c>
      <c r="AB213" s="14">
        <v>7110</v>
      </c>
      <c r="AC213" s="14">
        <f t="array" ref="AC213">MEDIAN(IF(H213:R213&lt;&gt;0,H213:R213))</f>
        <v>2591.1536265</v>
      </c>
      <c r="AD213" s="14">
        <f t="array" ref="AD213">MEDIAN(IF(S213:AA213&lt;&gt;0,S213:AA213))</f>
        <v>3257.6528955000003</v>
      </c>
      <c r="AE213" s="14">
        <f t="shared" si="7"/>
        <v>1.2572210548165275</v>
      </c>
      <c r="AF213">
        <f t="array" ref="AF213">TTEST(IF(H213:R213&lt;&gt;0,H213:R213),IF(S213:AA213&lt;&gt;0,S213:AA213),2,3)</f>
        <v>0.71222691900114088</v>
      </c>
      <c r="AG213">
        <f t="array" ref="AG213">MEDIAN(IF(H213:L213&lt;&gt;0,H213:L213))</f>
        <v>846.93754049999995</v>
      </c>
      <c r="AH213">
        <f t="array" ref="AH213">MEDIAN(IF(M213:R213&lt;&gt;0,M213:R213))</f>
        <v>2653.4853170000001</v>
      </c>
      <c r="AI213">
        <f>AG213/AH213</f>
        <v>0.31917928283753905</v>
      </c>
    </row>
    <row r="214" spans="1:35" x14ac:dyDescent="0.2">
      <c r="A214" s="2" t="s">
        <v>210</v>
      </c>
      <c r="B214" s="2">
        <v>140426</v>
      </c>
      <c r="C214" s="5">
        <v>4385</v>
      </c>
      <c r="D214" s="5">
        <f t="shared" si="6"/>
        <v>615768010</v>
      </c>
      <c r="E214" s="5">
        <v>3801</v>
      </c>
      <c r="F214" s="5">
        <v>59</v>
      </c>
      <c r="G214" s="2">
        <v>140426</v>
      </c>
      <c r="H214" s="14">
        <v>306</v>
      </c>
      <c r="I214" s="14">
        <v>4998</v>
      </c>
      <c r="J214" s="14">
        <v>1772.020417</v>
      </c>
      <c r="K214" s="14">
        <v>0</v>
      </c>
      <c r="L214" s="14">
        <v>422.97124509999998</v>
      </c>
      <c r="M214" s="14">
        <v>6451.4298470000003</v>
      </c>
      <c r="N214" s="14">
        <v>5755.5551260000002</v>
      </c>
      <c r="O214" s="14">
        <v>8850.6764899999998</v>
      </c>
      <c r="P214" s="14">
        <v>6255.6942200000003</v>
      </c>
      <c r="Q214" s="14">
        <v>9868.5559990000002</v>
      </c>
      <c r="R214" s="14">
        <v>6970.0263269999996</v>
      </c>
      <c r="S214" s="14">
        <v>3124.7822839999999</v>
      </c>
      <c r="T214" s="14">
        <v>2522.2602379999998</v>
      </c>
      <c r="U214" s="14">
        <v>3600.3948169999999</v>
      </c>
      <c r="V214" s="14">
        <v>3319.6036039999999</v>
      </c>
      <c r="W214" s="14">
        <v>3195.931145</v>
      </c>
      <c r="X214" s="14">
        <v>0</v>
      </c>
      <c r="Y214" s="14">
        <v>0</v>
      </c>
      <c r="Z214" s="14">
        <v>4339.1073749999996</v>
      </c>
      <c r="AA214" s="14">
        <v>4001.977676</v>
      </c>
      <c r="AB214" s="14">
        <v>3180</v>
      </c>
      <c r="AC214" s="14">
        <f t="array" ref="AC214">MEDIAN(IF(H214:R214&lt;&gt;0,H214:R214))</f>
        <v>6005.6246730000003</v>
      </c>
      <c r="AD214" s="14">
        <f t="array" ref="AD214">MEDIAN(IF(S214:AA214&lt;&gt;0,S214:AA214))</f>
        <v>3319.6036039999999</v>
      </c>
      <c r="AE214" s="14">
        <f t="shared" si="7"/>
        <v>0.55274909518142634</v>
      </c>
      <c r="AF214">
        <f t="array" ref="AF214">TTEST(IF(H214:R214&lt;&gt;0,H214:R214),IF(S214:AA214&lt;&gt;0,S214:AA214),2,3)</f>
        <v>0.14161776621980141</v>
      </c>
      <c r="AG214">
        <f t="array" ref="AG214">MEDIAN(IF(H214:L214&lt;&gt;0,H214:L214))</f>
        <v>1097.4958310499999</v>
      </c>
      <c r="AH214">
        <f t="array" ref="AH214">MEDIAN(IF(M214:R214&lt;&gt;0,M214:R214))</f>
        <v>6710.7280869999995</v>
      </c>
      <c r="AI214">
        <f>AG214/AH214</f>
        <v>0.16354348094896964</v>
      </c>
    </row>
    <row r="215" spans="1:35" x14ac:dyDescent="0.2">
      <c r="A215" s="2" t="s">
        <v>211</v>
      </c>
      <c r="B215" s="2">
        <v>31574</v>
      </c>
      <c r="C215" s="5">
        <v>19500</v>
      </c>
      <c r="D215" s="5">
        <f t="shared" si="6"/>
        <v>615693000</v>
      </c>
      <c r="E215" s="5">
        <v>19088</v>
      </c>
      <c r="F215" s="5">
        <v>59</v>
      </c>
      <c r="G215" s="2">
        <v>31574</v>
      </c>
      <c r="H215" s="14">
        <v>0</v>
      </c>
      <c r="I215" s="14">
        <v>45260</v>
      </c>
      <c r="J215" s="14">
        <v>27862.044529999999</v>
      </c>
      <c r="K215" s="14">
        <v>9064.1908710000007</v>
      </c>
      <c r="L215" s="14">
        <v>19088.09924</v>
      </c>
      <c r="M215" s="14">
        <v>19133.109899999999</v>
      </c>
      <c r="N215" s="14">
        <v>26111.988840000002</v>
      </c>
      <c r="O215" s="14">
        <v>22933.49523</v>
      </c>
      <c r="P215" s="14">
        <v>18565.766680000001</v>
      </c>
      <c r="Q215" s="14">
        <v>12272.298339999999</v>
      </c>
      <c r="R215" s="14">
        <v>13053.19378</v>
      </c>
      <c r="S215" s="14">
        <v>0</v>
      </c>
      <c r="T215" s="14">
        <v>1160.135573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f t="array" ref="AC215">MEDIAN(IF(H215:R215&lt;&gt;0,H215:R215))</f>
        <v>19110.60457</v>
      </c>
      <c r="AD215" s="14">
        <f t="array" ref="AD215">MEDIAN(IF(S215:AA215&lt;&gt;0,S215:AA215))</f>
        <v>1160.135573</v>
      </c>
      <c r="AE215" s="14">
        <f t="shared" si="7"/>
        <v>6.0706377380713085E-2</v>
      </c>
      <c r="AF215" t="e">
        <f t="array" ref="AF215">TTEST(IF(H215:R215&lt;&gt;0,H215:R215),IF(S215:AA215&lt;&gt;0,S215:AA215),2,3)</f>
        <v>#DIV/0!</v>
      </c>
      <c r="AG215">
        <f t="array" ref="AG215">MEDIAN(IF(H215:L215&lt;&gt;0,H215:L215))</f>
        <v>23475.071884999998</v>
      </c>
      <c r="AH215">
        <f t="array" ref="AH215">MEDIAN(IF(M215:R215&lt;&gt;0,M215:R215))</f>
        <v>18849.438289999998</v>
      </c>
      <c r="AI215">
        <f>AG215/AH215</f>
        <v>1.2453990152828049</v>
      </c>
    </row>
    <row r="216" spans="1:35" x14ac:dyDescent="0.2">
      <c r="A216" s="2" t="s">
        <v>212</v>
      </c>
      <c r="B216" s="2">
        <v>38712</v>
      </c>
      <c r="C216" s="5">
        <v>15716</v>
      </c>
      <c r="D216" s="5">
        <f t="shared" si="6"/>
        <v>608397792</v>
      </c>
      <c r="E216" s="5">
        <v>10860</v>
      </c>
      <c r="F216" s="5">
        <v>124</v>
      </c>
      <c r="G216" s="2">
        <v>38712</v>
      </c>
      <c r="H216" s="14">
        <v>17241</v>
      </c>
      <c r="I216" s="14">
        <v>24109</v>
      </c>
      <c r="J216" s="14">
        <v>3708.4180769999998</v>
      </c>
      <c r="K216" s="14">
        <v>16006.92836</v>
      </c>
      <c r="L216" s="14">
        <v>4464.3694820000001</v>
      </c>
      <c r="M216" s="14">
        <v>12841.68715</v>
      </c>
      <c r="N216" s="14">
        <v>16105.53937</v>
      </c>
      <c r="O216" s="14">
        <v>10596.75367</v>
      </c>
      <c r="P216" s="14">
        <v>7827.6664920000003</v>
      </c>
      <c r="Q216" s="14">
        <v>20035.363369999999</v>
      </c>
      <c r="R216" s="14">
        <v>13135.93125</v>
      </c>
      <c r="S216" s="14">
        <v>0</v>
      </c>
      <c r="T216" s="14">
        <v>7738.7438739999998</v>
      </c>
      <c r="U216" s="14">
        <v>5619.1156549999996</v>
      </c>
      <c r="V216" s="14">
        <v>3260.0433079999998</v>
      </c>
      <c r="W216" s="14">
        <v>17123.063300000002</v>
      </c>
      <c r="X216" s="14">
        <v>0</v>
      </c>
      <c r="Y216" s="14">
        <v>9068.4721310000004</v>
      </c>
      <c r="Z216" s="14">
        <v>6258.1625940000004</v>
      </c>
      <c r="AA216" s="14">
        <v>10860.458490000001</v>
      </c>
      <c r="AB216" s="14">
        <v>92600</v>
      </c>
      <c r="AC216" s="14">
        <f t="array" ref="AC216">MEDIAN(IF(H216:R216&lt;&gt;0,H216:R216))</f>
        <v>13135.93125</v>
      </c>
      <c r="AD216" s="14">
        <f t="array" ref="AD216">MEDIAN(IF(S216:AA216&lt;&gt;0,S216:AA216))</f>
        <v>7738.7438739999998</v>
      </c>
      <c r="AE216" s="14">
        <f t="shared" si="7"/>
        <v>0.58912792147873039</v>
      </c>
      <c r="AF216">
        <f t="array" ref="AF216">TTEST(IF(H216:R216&lt;&gt;0,H216:R216),IF(S216:AA216&lt;&gt;0,S216:AA216),2,3)</f>
        <v>8.3911108875651522E-2</v>
      </c>
      <c r="AG216">
        <f t="array" ref="AG216">MEDIAN(IF(H216:L216&lt;&gt;0,H216:L216))</f>
        <v>16006.92836</v>
      </c>
      <c r="AH216">
        <f t="array" ref="AH216">MEDIAN(IF(M216:R216&lt;&gt;0,M216:R216))</f>
        <v>12988.8092</v>
      </c>
      <c r="AI216">
        <f>AG216/AH216</f>
        <v>1.2323630375600561</v>
      </c>
    </row>
    <row r="217" spans="1:35" x14ac:dyDescent="0.2">
      <c r="A217" s="2" t="s">
        <v>213</v>
      </c>
      <c r="B217" s="2">
        <v>142506</v>
      </c>
      <c r="C217" s="5">
        <v>4222</v>
      </c>
      <c r="D217" s="5">
        <f t="shared" si="6"/>
        <v>601660332</v>
      </c>
      <c r="E217" s="5">
        <v>4361</v>
      </c>
      <c r="F217" s="5">
        <v>48</v>
      </c>
      <c r="G217" s="2">
        <v>142506</v>
      </c>
      <c r="H217" s="14">
        <v>0</v>
      </c>
      <c r="I217" s="14">
        <v>4842</v>
      </c>
      <c r="J217" s="14">
        <v>1840.5671589999999</v>
      </c>
      <c r="K217" s="14">
        <v>3097.8049729999998</v>
      </c>
      <c r="L217" s="14">
        <v>0</v>
      </c>
      <c r="M217" s="14">
        <v>5847.2620020000004</v>
      </c>
      <c r="N217" s="14">
        <v>3200.2547380000001</v>
      </c>
      <c r="O217" s="14">
        <v>6397.8928450000003</v>
      </c>
      <c r="P217" s="14">
        <v>4431.576626</v>
      </c>
      <c r="Q217" s="14">
        <v>7797.4874810000001</v>
      </c>
      <c r="R217" s="14">
        <v>4425.008014</v>
      </c>
      <c r="S217" s="14">
        <v>3539.7636309999998</v>
      </c>
      <c r="T217" s="14">
        <v>3433.8325340000001</v>
      </c>
      <c r="U217" s="14">
        <v>4537.070154</v>
      </c>
      <c r="V217" s="14">
        <v>3512.1913020000002</v>
      </c>
      <c r="W217" s="14">
        <v>2887.1100029999998</v>
      </c>
      <c r="X217" s="14">
        <v>1625.4606249999999</v>
      </c>
      <c r="Y217" s="14">
        <v>4360.5289679999996</v>
      </c>
      <c r="Z217" s="14">
        <v>7263.1841279999999</v>
      </c>
      <c r="AA217" s="14">
        <v>7022.623259</v>
      </c>
      <c r="AB217" s="14">
        <v>155</v>
      </c>
      <c r="AC217" s="14">
        <f t="array" ref="AC217">MEDIAN(IF(H217:R217&lt;&gt;0,H217:R217))</f>
        <v>4431.576626</v>
      </c>
      <c r="AD217" s="14">
        <f t="array" ref="AD217">MEDIAN(IF(S217:AA217&lt;&gt;0,S217:AA217))</f>
        <v>3539.7636309999998</v>
      </c>
      <c r="AE217" s="14">
        <f t="shared" si="7"/>
        <v>0.79875943253068327</v>
      </c>
      <c r="AF217">
        <f t="array" ref="AF217">TTEST(IF(H217:R217&lt;&gt;0,H217:R217),IF(S217:AA217&lt;&gt;0,S217:AA217),2,3)</f>
        <v>0.64236070519807509</v>
      </c>
      <c r="AG217">
        <f t="array" ref="AG217">MEDIAN(IF(H217:L217&lt;&gt;0,H217:L217))</f>
        <v>3097.8049729999998</v>
      </c>
      <c r="AH217">
        <f t="array" ref="AH217">MEDIAN(IF(M217:R217&lt;&gt;0,M217:R217))</f>
        <v>5139.4193140000007</v>
      </c>
      <c r="AI217">
        <f>AG217/AH217</f>
        <v>0.60275388788796525</v>
      </c>
    </row>
    <row r="218" spans="1:35" x14ac:dyDescent="0.2">
      <c r="A218" s="2" t="s">
        <v>214</v>
      </c>
      <c r="B218" s="2">
        <v>16135</v>
      </c>
      <c r="C218" s="5">
        <v>37262</v>
      </c>
      <c r="D218" s="5">
        <f t="shared" si="6"/>
        <v>601222370</v>
      </c>
      <c r="E218" s="5">
        <v>24171</v>
      </c>
      <c r="F218" s="5">
        <v>94</v>
      </c>
      <c r="G218" s="2">
        <v>16135</v>
      </c>
      <c r="H218" s="14">
        <v>0</v>
      </c>
      <c r="I218" s="14">
        <v>139224</v>
      </c>
      <c r="J218" s="14">
        <v>73972.199869999997</v>
      </c>
      <c r="K218" s="14">
        <v>0</v>
      </c>
      <c r="L218" s="14">
        <v>63173.818939999997</v>
      </c>
      <c r="M218" s="14">
        <v>16652.549279999999</v>
      </c>
      <c r="N218" s="14">
        <v>15734.257240000001</v>
      </c>
      <c r="O218" s="14">
        <v>30028.325929999999</v>
      </c>
      <c r="P218" s="14">
        <v>18276.63538</v>
      </c>
      <c r="Q218" s="14">
        <v>8963.637659</v>
      </c>
      <c r="R218" s="14">
        <v>43458.08324</v>
      </c>
      <c r="S218" s="14">
        <v>19359.573649999998</v>
      </c>
      <c r="T218" s="14">
        <v>0</v>
      </c>
      <c r="U218" s="14">
        <v>0</v>
      </c>
      <c r="V218" s="14">
        <v>0</v>
      </c>
      <c r="W218" s="14">
        <v>20191.01641</v>
      </c>
      <c r="X218" s="14">
        <v>15159.112569999999</v>
      </c>
      <c r="Y218" s="14">
        <v>28151.09361</v>
      </c>
      <c r="Z218" s="14">
        <v>29322.90523</v>
      </c>
      <c r="AA218" s="14">
        <v>0</v>
      </c>
      <c r="AB218" s="14">
        <v>0</v>
      </c>
      <c r="AC218" s="14">
        <f t="array" ref="AC218">MEDIAN(IF(H218:R218&lt;&gt;0,H218:R218))</f>
        <v>30028.325929999999</v>
      </c>
      <c r="AD218" s="14">
        <f t="array" ref="AD218">MEDIAN(IF(S218:AA218&lt;&gt;0,S218:AA218))</f>
        <v>20191.01641</v>
      </c>
      <c r="AE218" s="14">
        <f t="shared" si="7"/>
        <v>0.67239900276385478</v>
      </c>
      <c r="AF218">
        <f t="array" ref="AF218">TTEST(IF(H218:R218&lt;&gt;0,H218:R218),IF(S218:AA218&lt;&gt;0,S218:AA218),2,3)</f>
        <v>0.13989412128057641</v>
      </c>
      <c r="AG218">
        <f t="array" ref="AG218">MEDIAN(IF(H218:L218&lt;&gt;0,H218:L218))</f>
        <v>73972.199869999997</v>
      </c>
      <c r="AH218">
        <f t="array" ref="AH218">MEDIAN(IF(M218:R218&lt;&gt;0,M218:R218))</f>
        <v>17464.592329999999</v>
      </c>
      <c r="AI218">
        <f>AG218/AH218</f>
        <v>4.2355526239758499</v>
      </c>
    </row>
    <row r="219" spans="1:35" x14ac:dyDescent="0.2">
      <c r="A219" s="2" t="s">
        <v>215</v>
      </c>
      <c r="B219" s="2">
        <v>21947</v>
      </c>
      <c r="C219" s="5">
        <v>27378</v>
      </c>
      <c r="D219" s="5">
        <f t="shared" si="6"/>
        <v>600864966</v>
      </c>
      <c r="E219" s="5">
        <v>20526</v>
      </c>
      <c r="F219" s="5">
        <v>143</v>
      </c>
      <c r="G219" s="2">
        <v>21947</v>
      </c>
      <c r="H219" s="14">
        <v>34525</v>
      </c>
      <c r="I219" s="14">
        <v>26942</v>
      </c>
      <c r="J219" s="14">
        <v>52406.068350000001</v>
      </c>
      <c r="K219" s="14">
        <v>0</v>
      </c>
      <c r="L219" s="14">
        <v>160638.15220000001</v>
      </c>
      <c r="M219" s="14">
        <v>21044.420440000002</v>
      </c>
      <c r="N219" s="14">
        <v>20526.017360000002</v>
      </c>
      <c r="O219" s="14">
        <v>20976.671300000002</v>
      </c>
      <c r="P219" s="14">
        <v>12932.07056</v>
      </c>
      <c r="Q219" s="14">
        <v>16629.145560000001</v>
      </c>
      <c r="R219" s="14">
        <v>22474.827949999999</v>
      </c>
      <c r="S219" s="14">
        <v>2857.1184330000001</v>
      </c>
      <c r="T219" s="14">
        <v>0</v>
      </c>
      <c r="U219" s="14">
        <v>0</v>
      </c>
      <c r="V219" s="14">
        <v>3539.51478</v>
      </c>
      <c r="W219" s="14">
        <v>2947.2846049999998</v>
      </c>
      <c r="X219" s="14">
        <v>0</v>
      </c>
      <c r="Y219" s="14">
        <v>0</v>
      </c>
      <c r="Z219" s="14">
        <v>0</v>
      </c>
      <c r="AA219" s="14">
        <v>3551.0674530000001</v>
      </c>
      <c r="AB219" s="14">
        <v>8680</v>
      </c>
      <c r="AC219" s="14">
        <f t="array" ref="AC219">MEDIAN(IF(H219:R219&lt;&gt;0,H219:R219))</f>
        <v>21759.624195</v>
      </c>
      <c r="AD219" s="14">
        <f t="array" ref="AD219">MEDIAN(IF(S219:AA219&lt;&gt;0,S219:AA219))</f>
        <v>3243.3996925000001</v>
      </c>
      <c r="AE219" s="14">
        <f t="shared" si="7"/>
        <v>0.14905586895408238</v>
      </c>
      <c r="AF219">
        <f t="array" ref="AF219">TTEST(IF(H219:R219&lt;&gt;0,H219:R219),IF(S219:AA219&lt;&gt;0,S219:AA219),2,3)</f>
        <v>3.1037560480719498E-2</v>
      </c>
      <c r="AG219">
        <f t="array" ref="AG219">MEDIAN(IF(H219:L219&lt;&gt;0,H219:L219))</f>
        <v>43465.534175000001</v>
      </c>
      <c r="AH219">
        <f t="array" ref="AH219">MEDIAN(IF(M219:R219&lt;&gt;0,M219:R219))</f>
        <v>20751.34433</v>
      </c>
      <c r="AI219">
        <f>AG219/AH219</f>
        <v>2.0945888364525058</v>
      </c>
    </row>
    <row r="220" spans="1:35" x14ac:dyDescent="0.2">
      <c r="A220" s="2" t="s">
        <v>216</v>
      </c>
      <c r="B220" s="2">
        <v>70546</v>
      </c>
      <c r="C220" s="5">
        <v>8507</v>
      </c>
      <c r="D220" s="5">
        <f t="shared" si="6"/>
        <v>600134822</v>
      </c>
      <c r="E220" s="5">
        <v>6440</v>
      </c>
      <c r="F220" s="5">
        <v>150</v>
      </c>
      <c r="G220" s="2">
        <v>70546</v>
      </c>
      <c r="H220" s="14">
        <v>619</v>
      </c>
      <c r="I220" s="14">
        <v>40916</v>
      </c>
      <c r="J220" s="14">
        <v>24.781119029999999</v>
      </c>
      <c r="K220" s="14">
        <v>664.09652979999998</v>
      </c>
      <c r="L220" s="14">
        <v>0</v>
      </c>
      <c r="M220" s="14">
        <v>0</v>
      </c>
      <c r="N220" s="14">
        <v>0</v>
      </c>
      <c r="O220" s="14">
        <v>11073.021779999999</v>
      </c>
      <c r="P220" s="14">
        <v>8472.6455549999991</v>
      </c>
      <c r="Q220" s="14">
        <v>0</v>
      </c>
      <c r="R220" s="14">
        <v>6545.4936070000003</v>
      </c>
      <c r="S220" s="14">
        <v>0</v>
      </c>
      <c r="T220" s="14">
        <v>1804.798088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6440</v>
      </c>
      <c r="AC220" s="14">
        <f t="array" ref="AC220">MEDIAN(IF(H220:R220&lt;&gt;0,H220:R220))</f>
        <v>6545.4936070000003</v>
      </c>
      <c r="AD220" s="14">
        <f t="array" ref="AD220">MEDIAN(IF(S220:AA220&lt;&gt;0,S220:AA220))</f>
        <v>1804.798088</v>
      </c>
      <c r="AE220" s="14">
        <f t="shared" si="7"/>
        <v>0.27573139573001493</v>
      </c>
      <c r="AF220" t="e">
        <f t="array" ref="AF220">TTEST(IF(H220:R220&lt;&gt;0,H220:R220),IF(S220:AA220&lt;&gt;0,S220:AA220),2,3)</f>
        <v>#DIV/0!</v>
      </c>
      <c r="AG220">
        <f t="array" ref="AG220">MEDIAN(IF(H220:L220&lt;&gt;0,H220:L220))</f>
        <v>641.54826490000005</v>
      </c>
      <c r="AH220">
        <f t="array" ref="AH220">MEDIAN(IF(M220:R220&lt;&gt;0,M220:R220))</f>
        <v>8472.6455549999991</v>
      </c>
      <c r="AI220">
        <f>AG220/AH220</f>
        <v>7.5719946117821527E-2</v>
      </c>
    </row>
    <row r="221" spans="1:35" x14ac:dyDescent="0.2">
      <c r="A221" s="2" t="s">
        <v>217</v>
      </c>
      <c r="B221" s="2">
        <v>471343</v>
      </c>
      <c r="C221" s="5">
        <v>1271</v>
      </c>
      <c r="D221" s="5">
        <f t="shared" si="6"/>
        <v>599076953</v>
      </c>
      <c r="E221" s="5">
        <v>1163</v>
      </c>
      <c r="F221" s="5">
        <v>96</v>
      </c>
      <c r="G221" s="2">
        <v>471343</v>
      </c>
      <c r="H221" s="14">
        <v>3784</v>
      </c>
      <c r="I221" s="14">
        <v>131</v>
      </c>
      <c r="J221" s="14">
        <v>39.725101879999997</v>
      </c>
      <c r="K221" s="14">
        <v>0</v>
      </c>
      <c r="L221" s="14">
        <v>0</v>
      </c>
      <c r="M221" s="14">
        <v>963.1046523</v>
      </c>
      <c r="N221" s="14">
        <v>0</v>
      </c>
      <c r="O221" s="14">
        <v>2369.3965870000002</v>
      </c>
      <c r="P221" s="14">
        <v>0</v>
      </c>
      <c r="Q221" s="14">
        <v>0</v>
      </c>
      <c r="R221" s="14">
        <v>282.68789279999999</v>
      </c>
      <c r="S221" s="14">
        <v>2100.4804210000002</v>
      </c>
      <c r="T221" s="14">
        <v>1363.008075</v>
      </c>
      <c r="U221" s="14">
        <v>0</v>
      </c>
      <c r="V221" s="14">
        <v>0</v>
      </c>
      <c r="W221" s="14">
        <v>1481.3698019999999</v>
      </c>
      <c r="X221" s="14">
        <v>0</v>
      </c>
      <c r="Y221" s="14">
        <v>0</v>
      </c>
      <c r="Z221" s="14">
        <v>0</v>
      </c>
      <c r="AA221" s="14">
        <v>0</v>
      </c>
      <c r="AB221" s="14">
        <v>195</v>
      </c>
      <c r="AC221" s="14">
        <f t="array" ref="AC221">MEDIAN(IF(H221:R221&lt;&gt;0,H221:R221))</f>
        <v>622.89627255000005</v>
      </c>
      <c r="AD221" s="14">
        <f t="array" ref="AD221">MEDIAN(IF(S221:AA221&lt;&gt;0,S221:AA221))</f>
        <v>1481.3698019999999</v>
      </c>
      <c r="AE221" s="14">
        <f t="shared" si="7"/>
        <v>2.3781966071744152</v>
      </c>
      <c r="AF221">
        <f t="array" ref="AF221">TTEST(IF(H221:R221&lt;&gt;0,H221:R221),IF(S221:AA221&lt;&gt;0,S221:AA221),2,3)</f>
        <v>0.5774691800563595</v>
      </c>
      <c r="AG221">
        <f t="array" ref="AG221">MEDIAN(IF(H221:L221&lt;&gt;0,H221:L221))</f>
        <v>131</v>
      </c>
      <c r="AH221">
        <f t="array" ref="AH221">MEDIAN(IF(M221:R221&lt;&gt;0,M221:R221))</f>
        <v>963.1046523</v>
      </c>
      <c r="AI221">
        <f>AG221/AH221</f>
        <v>0.13601844792999138</v>
      </c>
    </row>
    <row r="222" spans="1:35" x14ac:dyDescent="0.2">
      <c r="A222" s="2" t="s">
        <v>218</v>
      </c>
      <c r="B222" s="2">
        <v>97275</v>
      </c>
      <c r="C222" s="5">
        <v>6136</v>
      </c>
      <c r="D222" s="5">
        <f t="shared" si="6"/>
        <v>596879400</v>
      </c>
      <c r="E222" s="5">
        <v>4780</v>
      </c>
      <c r="F222" s="5">
        <v>54</v>
      </c>
      <c r="G222" s="2">
        <v>97275</v>
      </c>
      <c r="H222" s="14">
        <v>0</v>
      </c>
      <c r="I222" s="14">
        <v>12837</v>
      </c>
      <c r="J222" s="14">
        <v>2368.5408130000001</v>
      </c>
      <c r="K222" s="14">
        <v>0</v>
      </c>
      <c r="L222" s="14">
        <v>739.92117619999999</v>
      </c>
      <c r="M222" s="14">
        <v>8940.5814030000001</v>
      </c>
      <c r="N222" s="14">
        <v>9555.3588990000007</v>
      </c>
      <c r="O222" s="14">
        <v>9342.6155990000007</v>
      </c>
      <c r="P222" s="14">
        <v>9102.0324849999997</v>
      </c>
      <c r="Q222" s="14">
        <v>6947.8064279999999</v>
      </c>
      <c r="R222" s="14">
        <v>4654.8346810000003</v>
      </c>
      <c r="S222" s="14">
        <v>4779.9389680000004</v>
      </c>
      <c r="T222" s="14">
        <v>3718.167281</v>
      </c>
      <c r="U222" s="14">
        <v>3628.4307760000002</v>
      </c>
      <c r="V222" s="14">
        <v>0</v>
      </c>
      <c r="W222" s="14">
        <v>3516.1813219999999</v>
      </c>
      <c r="X222" s="14">
        <v>0</v>
      </c>
      <c r="Y222" s="14">
        <v>3861.8696770000001</v>
      </c>
      <c r="Z222" s="14">
        <v>3826.092431</v>
      </c>
      <c r="AA222" s="14">
        <v>6287.4315909999996</v>
      </c>
      <c r="AB222" s="14">
        <v>10200</v>
      </c>
      <c r="AC222" s="14">
        <f t="array" ref="AC222">MEDIAN(IF(H222:R222&lt;&gt;0,H222:R222))</f>
        <v>8940.5814030000001</v>
      </c>
      <c r="AD222" s="14">
        <f t="array" ref="AD222">MEDIAN(IF(S222:AA222&lt;&gt;0,S222:AA222))</f>
        <v>3826.092431</v>
      </c>
      <c r="AE222" s="14">
        <f t="shared" si="7"/>
        <v>0.42794671381395394</v>
      </c>
      <c r="AF222">
        <f t="array" ref="AF222">TTEST(IF(H222:R222&lt;&gt;0,H222:R222),IF(S222:AA222&lt;&gt;0,S222:AA222),2,3)</f>
        <v>5.610310791295444E-2</v>
      </c>
      <c r="AG222">
        <f t="array" ref="AG222">MEDIAN(IF(H222:L222&lt;&gt;0,H222:L222))</f>
        <v>2368.5408130000001</v>
      </c>
      <c r="AH222">
        <f t="array" ref="AH222">MEDIAN(IF(M222:R222&lt;&gt;0,M222:R222))</f>
        <v>9021.3069439999999</v>
      </c>
      <c r="AI222">
        <f>AG222/AH222</f>
        <v>0.26254963141180976</v>
      </c>
    </row>
    <row r="223" spans="1:35" x14ac:dyDescent="0.2">
      <c r="A223" s="2" t="s">
        <v>219</v>
      </c>
      <c r="B223" s="2">
        <v>165046</v>
      </c>
      <c r="C223" s="5">
        <v>3605</v>
      </c>
      <c r="D223" s="5">
        <f t="shared" si="6"/>
        <v>594990830</v>
      </c>
      <c r="E223" s="5">
        <v>2626</v>
      </c>
      <c r="F223" s="5">
        <v>73</v>
      </c>
      <c r="G223" s="2">
        <v>165046</v>
      </c>
      <c r="H223" s="14">
        <v>0</v>
      </c>
      <c r="I223" s="14">
        <v>2139</v>
      </c>
      <c r="J223" s="14">
        <v>1673.8320160000001</v>
      </c>
      <c r="K223" s="14">
        <v>0</v>
      </c>
      <c r="L223" s="14">
        <v>834.23088700000005</v>
      </c>
      <c r="M223" s="14">
        <v>4748.1761120000001</v>
      </c>
      <c r="N223" s="14">
        <v>5238.6448019999998</v>
      </c>
      <c r="O223" s="14">
        <v>5808.6325880000004</v>
      </c>
      <c r="P223" s="14">
        <v>10659.73669</v>
      </c>
      <c r="Q223" s="14">
        <v>2381.8500570000001</v>
      </c>
      <c r="R223" s="14">
        <v>5803.7608149999996</v>
      </c>
      <c r="S223" s="14">
        <v>2992.4780470000001</v>
      </c>
      <c r="T223" s="14">
        <v>2189.3074959999999</v>
      </c>
      <c r="U223" s="14">
        <v>0</v>
      </c>
      <c r="V223" s="14">
        <v>0</v>
      </c>
      <c r="W223" s="14">
        <v>2271.8843029999998</v>
      </c>
      <c r="X223" s="14">
        <v>0</v>
      </c>
      <c r="Y223" s="14">
        <v>0</v>
      </c>
      <c r="Z223" s="14">
        <v>2869.704033</v>
      </c>
      <c r="AA223" s="14">
        <v>0</v>
      </c>
      <c r="AB223" s="14">
        <v>861</v>
      </c>
      <c r="AC223" s="14">
        <f t="array" ref="AC223">MEDIAN(IF(H223:R223&lt;&gt;0,H223:R223))</f>
        <v>4748.1761120000001</v>
      </c>
      <c r="AD223" s="14">
        <f t="array" ref="AD223">MEDIAN(IF(S223:AA223&lt;&gt;0,S223:AA223))</f>
        <v>2570.7941679999999</v>
      </c>
      <c r="AE223" s="14">
        <f t="shared" si="7"/>
        <v>0.54142772032041253</v>
      </c>
      <c r="AF223">
        <f t="array" ref="AF223">TTEST(IF(H223:R223&lt;&gt;0,H223:R223),IF(S223:AA223&lt;&gt;0,S223:AA223),2,3)</f>
        <v>0.1184692168608194</v>
      </c>
      <c r="AG223">
        <f t="array" ref="AG223">MEDIAN(IF(H223:L223&lt;&gt;0,H223:L223))</f>
        <v>1673.8320160000001</v>
      </c>
      <c r="AH223">
        <f t="array" ref="AH223">MEDIAN(IF(M223:R223&lt;&gt;0,M223:R223))</f>
        <v>5521.2028085000002</v>
      </c>
      <c r="AI223">
        <f>AG223/AH223</f>
        <v>0.30316437813570313</v>
      </c>
    </row>
    <row r="224" spans="1:35" x14ac:dyDescent="0.2">
      <c r="A224" s="2" t="s">
        <v>220</v>
      </c>
      <c r="B224" s="2">
        <v>124576</v>
      </c>
      <c r="C224" s="5">
        <v>4757</v>
      </c>
      <c r="D224" s="5">
        <f t="shared" si="6"/>
        <v>592608032</v>
      </c>
      <c r="E224" s="5">
        <v>4378</v>
      </c>
      <c r="F224" s="5">
        <v>52</v>
      </c>
      <c r="G224" s="2">
        <v>124576</v>
      </c>
      <c r="H224" s="14">
        <v>365</v>
      </c>
      <c r="I224" s="14">
        <v>5860</v>
      </c>
      <c r="J224" s="14">
        <v>1383.2094400000001</v>
      </c>
      <c r="K224" s="14">
        <v>0</v>
      </c>
      <c r="L224" s="14">
        <v>2256.0440210000002</v>
      </c>
      <c r="M224" s="14">
        <v>7889.7339069999998</v>
      </c>
      <c r="N224" s="14">
        <v>5280.8669369999998</v>
      </c>
      <c r="O224" s="14">
        <v>8607.2328990000005</v>
      </c>
      <c r="P224" s="14">
        <v>6779.8195070000002</v>
      </c>
      <c r="Q224" s="14">
        <v>9811.5038929999992</v>
      </c>
      <c r="R224" s="14">
        <v>6364.8925419999996</v>
      </c>
      <c r="S224" s="14">
        <v>5611.8406800000002</v>
      </c>
      <c r="T224" s="14">
        <v>4054.8203440000002</v>
      </c>
      <c r="U224" s="14">
        <v>3909.3006399999999</v>
      </c>
      <c r="V224" s="14">
        <v>3937.5129010000001</v>
      </c>
      <c r="W224" s="14">
        <v>3506.043322</v>
      </c>
      <c r="X224" s="14">
        <v>0</v>
      </c>
      <c r="Y224" s="14">
        <v>4378.1974120000004</v>
      </c>
      <c r="Z224" s="14">
        <v>4607.6186299999999</v>
      </c>
      <c r="AA224" s="14">
        <v>4261.6755949999997</v>
      </c>
      <c r="AB224" s="14">
        <v>1520</v>
      </c>
      <c r="AC224" s="14">
        <f t="array" ref="AC224">MEDIAN(IF(H224:R224&lt;&gt;0,H224:R224))</f>
        <v>6112.4462709999998</v>
      </c>
      <c r="AD224" s="14">
        <f t="array" ref="AD224">MEDIAN(IF(S224:AA224&lt;&gt;0,S224:AA224))</f>
        <v>4158.2479695000002</v>
      </c>
      <c r="AE224" s="14">
        <f t="shared" si="7"/>
        <v>0.68029194616048683</v>
      </c>
      <c r="AF224">
        <f t="array" ref="AF224">TTEST(IF(H224:R224&lt;&gt;0,H224:R224),IF(S224:AA224&lt;&gt;0,S224:AA224),2,3)</f>
        <v>0.27874763898793675</v>
      </c>
      <c r="AG224">
        <f t="array" ref="AG224">MEDIAN(IF(H224:L224&lt;&gt;0,H224:L224))</f>
        <v>1819.6267305000001</v>
      </c>
      <c r="AH224">
        <f t="array" ref="AH224">MEDIAN(IF(M224:R224&lt;&gt;0,M224:R224))</f>
        <v>7334.776707</v>
      </c>
      <c r="AI224">
        <f>AG224/AH224</f>
        <v>0.24808208936523254</v>
      </c>
    </row>
    <row r="225" spans="1:35" x14ac:dyDescent="0.2">
      <c r="A225" s="2" t="s">
        <v>221</v>
      </c>
      <c r="B225" s="2">
        <v>57110</v>
      </c>
      <c r="C225" s="5">
        <v>10298</v>
      </c>
      <c r="D225" s="5">
        <f t="shared" si="6"/>
        <v>588118780</v>
      </c>
      <c r="E225" s="5">
        <v>9653</v>
      </c>
      <c r="F225" s="5">
        <v>67</v>
      </c>
      <c r="G225" s="2">
        <v>57110</v>
      </c>
      <c r="H225" s="14">
        <v>0</v>
      </c>
      <c r="I225" s="14">
        <v>12263</v>
      </c>
      <c r="J225" s="14">
        <v>8978.3790270000009</v>
      </c>
      <c r="K225" s="14">
        <v>9653.0862159999997</v>
      </c>
      <c r="L225" s="14">
        <v>20800.712909999998</v>
      </c>
      <c r="M225" s="14">
        <v>14529.13991</v>
      </c>
      <c r="N225" s="14">
        <v>18665.126779999999</v>
      </c>
      <c r="O225" s="14">
        <v>19328.42728</v>
      </c>
      <c r="P225" s="14">
        <v>15249.858920000001</v>
      </c>
      <c r="Q225" s="14">
        <v>10684.06194</v>
      </c>
      <c r="R225" s="14">
        <v>20677.79737</v>
      </c>
      <c r="S225" s="14">
        <v>4031.3039880000001</v>
      </c>
      <c r="T225" s="14">
        <v>1323.468406</v>
      </c>
      <c r="U225" s="14">
        <v>3461.9960879999999</v>
      </c>
      <c r="V225" s="14">
        <v>3912.4903989999998</v>
      </c>
      <c r="W225" s="14">
        <v>1612.005678</v>
      </c>
      <c r="X225" s="14">
        <v>0</v>
      </c>
      <c r="Y225" s="14">
        <v>0</v>
      </c>
      <c r="Z225" s="14">
        <v>0</v>
      </c>
      <c r="AA225" s="14">
        <v>3121.3513870000002</v>
      </c>
      <c r="AB225" s="14">
        <v>6770</v>
      </c>
      <c r="AC225" s="14">
        <f t="array" ref="AC225">MEDIAN(IF(H225:R225&lt;&gt;0,H225:R225))</f>
        <v>14889.499415</v>
      </c>
      <c r="AD225" s="14">
        <f t="array" ref="AD225">MEDIAN(IF(S225:AA225&lt;&gt;0,S225:AA225))</f>
        <v>3291.6737375000002</v>
      </c>
      <c r="AE225" s="14">
        <f t="shared" si="7"/>
        <v>0.22107349923288205</v>
      </c>
      <c r="AF225">
        <f t="array" ref="AF225">TTEST(IF(H225:R225&lt;&gt;0,H225:R225),IF(S225:AA225&lt;&gt;0,S225:AA225),2,3)</f>
        <v>7.4501708787916394E-6</v>
      </c>
      <c r="AG225">
        <f t="array" ref="AG225">MEDIAN(IF(H225:L225&lt;&gt;0,H225:L225))</f>
        <v>10958.043108</v>
      </c>
      <c r="AH225">
        <f t="array" ref="AH225">MEDIAN(IF(M225:R225&lt;&gt;0,M225:R225))</f>
        <v>16957.492849999999</v>
      </c>
      <c r="AI225">
        <f>AG225/AH225</f>
        <v>0.64620655924380943</v>
      </c>
    </row>
    <row r="226" spans="1:35" x14ac:dyDescent="0.2">
      <c r="A226" s="2" t="s">
        <v>222</v>
      </c>
      <c r="B226" s="2">
        <v>45361</v>
      </c>
      <c r="C226" s="5">
        <v>12926</v>
      </c>
      <c r="D226" s="5">
        <f t="shared" si="6"/>
        <v>586336286</v>
      </c>
      <c r="E226" s="5">
        <v>9502</v>
      </c>
      <c r="F226" s="5">
        <v>89</v>
      </c>
      <c r="G226" s="2">
        <v>45361</v>
      </c>
      <c r="H226" s="14">
        <v>0</v>
      </c>
      <c r="I226" s="14">
        <v>7883</v>
      </c>
      <c r="J226" s="14">
        <v>7530.3934310000004</v>
      </c>
      <c r="K226" s="14">
        <v>15264.4815</v>
      </c>
      <c r="L226" s="14">
        <v>2296.811882</v>
      </c>
      <c r="M226" s="14">
        <v>17480.440699999999</v>
      </c>
      <c r="N226" s="14">
        <v>1117.847213</v>
      </c>
      <c r="O226" s="14">
        <v>9275.0230300000003</v>
      </c>
      <c r="P226" s="14">
        <v>27658.027040000001</v>
      </c>
      <c r="Q226" s="14">
        <v>12883.86961</v>
      </c>
      <c r="R226" s="14">
        <v>12882.763209999999</v>
      </c>
      <c r="S226" s="14">
        <v>29412.123240000001</v>
      </c>
      <c r="T226" s="14">
        <v>21780.694619999998</v>
      </c>
      <c r="U226" s="14">
        <v>4174.897946</v>
      </c>
      <c r="V226" s="14">
        <v>3448.6661709999998</v>
      </c>
      <c r="W226" s="14">
        <v>43967.711600000002</v>
      </c>
      <c r="X226" s="14">
        <v>0</v>
      </c>
      <c r="Y226" s="14">
        <v>0</v>
      </c>
      <c r="Z226" s="14">
        <v>9728.922552</v>
      </c>
      <c r="AA226" s="14">
        <v>3303.741876</v>
      </c>
      <c r="AB226" s="14">
        <v>2580</v>
      </c>
      <c r="AC226" s="14">
        <f t="array" ref="AC226">MEDIAN(IF(H226:R226&lt;&gt;0,H226:R226))</f>
        <v>11078.893120000001</v>
      </c>
      <c r="AD226" s="14">
        <f t="array" ref="AD226">MEDIAN(IF(S226:AA226&lt;&gt;0,S226:AA226))</f>
        <v>9728.922552</v>
      </c>
      <c r="AE226" s="14">
        <f t="shared" si="7"/>
        <v>0.87814932833290116</v>
      </c>
      <c r="AF226">
        <f t="array" ref="AF226">TTEST(IF(H226:R226&lt;&gt;0,H226:R226),IF(S226:AA226&lt;&gt;0,S226:AA226),2,3)</f>
        <v>0.44981039580518667</v>
      </c>
      <c r="AG226">
        <f t="array" ref="AG226">MEDIAN(IF(H226:L226&lt;&gt;0,H226:L226))</f>
        <v>7706.6967155000002</v>
      </c>
      <c r="AH226">
        <f t="array" ref="AH226">MEDIAN(IF(M226:R226&lt;&gt;0,M226:R226))</f>
        <v>12883.316409999999</v>
      </c>
      <c r="AI226">
        <f>AG226/AH226</f>
        <v>0.59819199267030965</v>
      </c>
    </row>
    <row r="227" spans="1:35" x14ac:dyDescent="0.2">
      <c r="A227" s="2" t="s">
        <v>223</v>
      </c>
      <c r="B227" s="2">
        <v>123989</v>
      </c>
      <c r="C227" s="5">
        <v>4683</v>
      </c>
      <c r="D227" s="5">
        <f t="shared" si="6"/>
        <v>580640487</v>
      </c>
      <c r="E227" s="5">
        <v>4059</v>
      </c>
      <c r="F227" s="5">
        <v>67</v>
      </c>
      <c r="G227" s="2">
        <v>123989</v>
      </c>
      <c r="H227" s="14">
        <v>15215</v>
      </c>
      <c r="I227" s="14">
        <v>7997</v>
      </c>
      <c r="J227" s="14">
        <v>1306.7072860000001</v>
      </c>
      <c r="K227" s="14">
        <v>0</v>
      </c>
      <c r="L227" s="14">
        <v>0</v>
      </c>
      <c r="M227" s="14">
        <v>6303.1828720000003</v>
      </c>
      <c r="N227" s="14">
        <v>3629.2635869999999</v>
      </c>
      <c r="O227" s="14">
        <v>2273.7920210000002</v>
      </c>
      <c r="P227" s="14">
        <v>4317.1788660000002</v>
      </c>
      <c r="Q227" s="14">
        <v>5142.9064349999999</v>
      </c>
      <c r="R227" s="14">
        <v>4440.787026</v>
      </c>
      <c r="S227" s="14">
        <v>3125.4795760000002</v>
      </c>
      <c r="T227" s="14">
        <v>3069.9202289999998</v>
      </c>
      <c r="U227" s="14">
        <v>4257.5572490000004</v>
      </c>
      <c r="V227" s="14">
        <v>3859.4651869999998</v>
      </c>
      <c r="W227" s="14">
        <v>2584.2971579999999</v>
      </c>
      <c r="X227" s="14">
        <v>1828.993414</v>
      </c>
      <c r="Y227" s="14">
        <v>0</v>
      </c>
      <c r="Z227" s="14">
        <v>6111.684604</v>
      </c>
      <c r="AA227" s="14">
        <v>5833.0118780000003</v>
      </c>
      <c r="AB227" s="14">
        <v>3000</v>
      </c>
      <c r="AC227" s="14">
        <f t="array" ref="AC227">MEDIAN(IF(H227:R227&lt;&gt;0,H227:R227))</f>
        <v>4440.787026</v>
      </c>
      <c r="AD227" s="14">
        <f t="array" ref="AD227">MEDIAN(IF(S227:AA227&lt;&gt;0,S227:AA227))</f>
        <v>3492.4723814999998</v>
      </c>
      <c r="AE227" s="14">
        <f t="shared" si="7"/>
        <v>0.78645347346139538</v>
      </c>
      <c r="AF227">
        <f t="array" ref="AF227">TTEST(IF(H227:R227&lt;&gt;0,H227:R227),IF(S227:AA227&lt;&gt;0,S227:AA227),2,3)</f>
        <v>0.25046831347547344</v>
      </c>
      <c r="AG227">
        <f t="array" ref="AG227">MEDIAN(IF(H227:L227&lt;&gt;0,H227:L227))</f>
        <v>7997</v>
      </c>
      <c r="AH227">
        <f t="array" ref="AH227">MEDIAN(IF(M227:R227&lt;&gt;0,M227:R227))</f>
        <v>4378.9829460000001</v>
      </c>
      <c r="AI227">
        <f>AG227/AH227</f>
        <v>1.8262231432768863</v>
      </c>
    </row>
    <row r="228" spans="1:35" x14ac:dyDescent="0.2">
      <c r="A228" s="2" t="s">
        <v>224</v>
      </c>
      <c r="B228" s="2">
        <v>73638</v>
      </c>
      <c r="C228" s="5">
        <v>7846</v>
      </c>
      <c r="D228" s="5">
        <f t="shared" si="6"/>
        <v>577763748</v>
      </c>
      <c r="E228" s="5">
        <v>7563</v>
      </c>
      <c r="F228" s="5">
        <v>65</v>
      </c>
      <c r="G228" s="2">
        <v>73638</v>
      </c>
      <c r="H228" s="14">
        <v>0</v>
      </c>
      <c r="I228" s="14">
        <v>24855</v>
      </c>
      <c r="J228" s="14">
        <v>4762.8293450000001</v>
      </c>
      <c r="K228" s="14">
        <v>0</v>
      </c>
      <c r="L228" s="14">
        <v>0</v>
      </c>
      <c r="M228" s="14">
        <v>9687.2726650000004</v>
      </c>
      <c r="N228" s="14">
        <v>4968.0460160000002</v>
      </c>
      <c r="O228" s="14">
        <v>10486.94844</v>
      </c>
      <c r="P228" s="14">
        <v>8544.8652180000008</v>
      </c>
      <c r="Q228" s="14">
        <v>10744.860350000001</v>
      </c>
      <c r="R228" s="14">
        <v>8081.6557910000001</v>
      </c>
      <c r="S228" s="14">
        <v>7805.0728589999999</v>
      </c>
      <c r="T228" s="14">
        <v>7354.0667860000003</v>
      </c>
      <c r="U228" s="14">
        <v>5400.2982190000002</v>
      </c>
      <c r="V228" s="14">
        <v>5443.7675939999999</v>
      </c>
      <c r="W228" s="14">
        <v>7562.9155030000002</v>
      </c>
      <c r="X228" s="14">
        <v>3354.1818589999998</v>
      </c>
      <c r="Y228" s="14">
        <v>0</v>
      </c>
      <c r="Z228" s="14">
        <v>7571.2834030000004</v>
      </c>
      <c r="AA228" s="14">
        <v>6578.9577239999999</v>
      </c>
      <c r="AB228" s="14">
        <v>172</v>
      </c>
      <c r="AC228" s="14">
        <f t="array" ref="AC228">MEDIAN(IF(H228:R228&lt;&gt;0,H228:R228))</f>
        <v>9116.0689415000015</v>
      </c>
      <c r="AD228" s="14">
        <f t="array" ref="AD228">MEDIAN(IF(S228:AA228&lt;&gt;0,S228:AA228))</f>
        <v>6966.5122549999996</v>
      </c>
      <c r="AE228" s="14">
        <f t="shared" si="7"/>
        <v>0.764201356934198</v>
      </c>
      <c r="AF228">
        <f t="array" ref="AF228">TTEST(IF(H228:R228&lt;&gt;0,H228:R228),IF(S228:AA228&lt;&gt;0,S228:AA228),2,3)</f>
        <v>0.13071380459668566</v>
      </c>
      <c r="AG228">
        <f t="array" ref="AG228">MEDIAN(IF(H228:L228&lt;&gt;0,H228:L228))</f>
        <v>14808.914672500001</v>
      </c>
      <c r="AH228">
        <f t="array" ref="AH228">MEDIAN(IF(M228:R228&lt;&gt;0,M228:R228))</f>
        <v>9116.0689415000015</v>
      </c>
      <c r="AI228">
        <f>AG228/AH228</f>
        <v>1.6244847167712699</v>
      </c>
    </row>
    <row r="229" spans="1:35" x14ac:dyDescent="0.2">
      <c r="A229" s="2" t="s">
        <v>225</v>
      </c>
      <c r="B229" s="2">
        <v>172254</v>
      </c>
      <c r="C229" s="5">
        <v>3345</v>
      </c>
      <c r="D229" s="5">
        <f t="shared" si="6"/>
        <v>576189630</v>
      </c>
      <c r="E229" s="5">
        <v>2838</v>
      </c>
      <c r="F229" s="5">
        <v>74</v>
      </c>
      <c r="G229" s="2">
        <v>172254</v>
      </c>
      <c r="H229" s="14">
        <v>3875</v>
      </c>
      <c r="I229" s="14">
        <v>2838</v>
      </c>
      <c r="J229" s="14">
        <v>82.880890309999998</v>
      </c>
      <c r="K229" s="14">
        <v>0</v>
      </c>
      <c r="L229" s="14">
        <v>0</v>
      </c>
      <c r="M229" s="14">
        <v>1219.0118179999999</v>
      </c>
      <c r="N229" s="14">
        <v>3577.1032789999999</v>
      </c>
      <c r="O229" s="14">
        <v>6526.4036679999999</v>
      </c>
      <c r="P229" s="14">
        <v>2724.2855810000001</v>
      </c>
      <c r="Q229" s="14">
        <v>7792.3351469999998</v>
      </c>
      <c r="R229" s="14">
        <v>0</v>
      </c>
      <c r="S229" s="14">
        <v>0</v>
      </c>
      <c r="T229" s="14">
        <v>1466.335898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f t="array" ref="AC229">MEDIAN(IF(H229:R229&lt;&gt;0,H229:R229))</f>
        <v>3207.5516395</v>
      </c>
      <c r="AD229" s="14">
        <f t="array" ref="AD229">MEDIAN(IF(S229:AA229&lt;&gt;0,S229:AA229))</f>
        <v>1466.335898</v>
      </c>
      <c r="AE229" s="14">
        <f t="shared" si="7"/>
        <v>0.45715114292862191</v>
      </c>
      <c r="AF229" t="e">
        <f t="array" ref="AF229">TTEST(IF(H229:R229&lt;&gt;0,H229:R229),IF(S229:AA229&lt;&gt;0,S229:AA229),2,3)</f>
        <v>#DIV/0!</v>
      </c>
      <c r="AG229">
        <f t="array" ref="AG229">MEDIAN(IF(H229:L229&lt;&gt;0,H229:L229))</f>
        <v>2838</v>
      </c>
      <c r="AH229">
        <f t="array" ref="AH229">MEDIAN(IF(M229:R229&lt;&gt;0,M229:R229))</f>
        <v>3577.1032789999999</v>
      </c>
      <c r="AI229">
        <f>AG229/AH229</f>
        <v>0.79337938511895001</v>
      </c>
    </row>
    <row r="230" spans="1:35" x14ac:dyDescent="0.2">
      <c r="A230" s="2" t="s">
        <v>226</v>
      </c>
      <c r="B230" s="2">
        <v>60392</v>
      </c>
      <c r="C230" s="5">
        <v>9513</v>
      </c>
      <c r="D230" s="5">
        <f t="shared" si="6"/>
        <v>574509096</v>
      </c>
      <c r="E230" s="5">
        <v>9081</v>
      </c>
      <c r="F230" s="5">
        <v>39</v>
      </c>
      <c r="G230" s="2">
        <v>60392</v>
      </c>
      <c r="H230" s="14">
        <v>0</v>
      </c>
      <c r="I230" s="14">
        <v>9794</v>
      </c>
      <c r="J230" s="14">
        <v>10104.446830000001</v>
      </c>
      <c r="K230" s="14">
        <v>8760.4691110000003</v>
      </c>
      <c r="L230" s="14">
        <v>5719.2937819999997</v>
      </c>
      <c r="M230" s="14">
        <v>9400.5362590000004</v>
      </c>
      <c r="N230" s="14">
        <v>6991.8182710000001</v>
      </c>
      <c r="O230" s="14">
        <v>15115.97334</v>
      </c>
      <c r="P230" s="14">
        <v>12054.972</v>
      </c>
      <c r="Q230" s="14">
        <v>8734.7728040000002</v>
      </c>
      <c r="R230" s="14">
        <v>7524.0501139999997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3256.1963940000001</v>
      </c>
      <c r="AB230" s="14">
        <v>16700</v>
      </c>
      <c r="AC230" s="14">
        <f t="array" ref="AC230">MEDIAN(IF(H230:R230&lt;&gt;0,H230:R230))</f>
        <v>9080.5026849999995</v>
      </c>
      <c r="AD230" s="14">
        <f t="array" ref="AD230">MEDIAN(IF(S230:AA230&lt;&gt;0,S230:AA230))</f>
        <v>3256.1963940000001</v>
      </c>
      <c r="AE230" s="14">
        <f t="shared" si="7"/>
        <v>0.35859208536757348</v>
      </c>
      <c r="AF230" t="e">
        <f t="array" ref="AF230">TTEST(IF(H230:R230&lt;&gt;0,H230:R230),IF(S230:AA230&lt;&gt;0,S230:AA230),2,3)</f>
        <v>#DIV/0!</v>
      </c>
      <c r="AG230">
        <f t="array" ref="AG230">MEDIAN(IF(H230:L230&lt;&gt;0,H230:L230))</f>
        <v>9277.2345554999993</v>
      </c>
      <c r="AH230">
        <f t="array" ref="AH230">MEDIAN(IF(M230:R230&lt;&gt;0,M230:R230))</f>
        <v>9067.6545315000003</v>
      </c>
      <c r="AI230">
        <f>AG230/AH230</f>
        <v>1.023112925539007</v>
      </c>
    </row>
    <row r="231" spans="1:35" x14ac:dyDescent="0.2">
      <c r="A231" s="2" t="s">
        <v>227</v>
      </c>
      <c r="B231" s="2">
        <v>112615</v>
      </c>
      <c r="C231" s="5">
        <v>5051</v>
      </c>
      <c r="D231" s="5">
        <f t="shared" si="6"/>
        <v>568818365</v>
      </c>
      <c r="E231" s="5">
        <v>4140</v>
      </c>
      <c r="F231" s="5">
        <v>63</v>
      </c>
      <c r="G231" s="2">
        <v>112615</v>
      </c>
      <c r="H231" s="14">
        <v>0</v>
      </c>
      <c r="I231" s="14">
        <v>6514</v>
      </c>
      <c r="J231" s="14">
        <v>734.53490939999995</v>
      </c>
      <c r="K231" s="14">
        <v>0</v>
      </c>
      <c r="L231" s="14">
        <v>0</v>
      </c>
      <c r="M231" s="14">
        <v>8483.0975469999994</v>
      </c>
      <c r="N231" s="14">
        <v>6852.8089239999999</v>
      </c>
      <c r="O231" s="14">
        <v>4549.5926550000004</v>
      </c>
      <c r="P231" s="14">
        <v>5056.9199230000004</v>
      </c>
      <c r="Q231" s="14">
        <v>14108.53313</v>
      </c>
      <c r="R231" s="14">
        <v>2356.2949400000002</v>
      </c>
      <c r="S231" s="14">
        <v>3219.8534129999998</v>
      </c>
      <c r="T231" s="14">
        <v>3517.7312120000001</v>
      </c>
      <c r="U231" s="14">
        <v>4134.4017620000004</v>
      </c>
      <c r="V231" s="14">
        <v>4066.445561</v>
      </c>
      <c r="W231" s="14">
        <v>2997.8391609999999</v>
      </c>
      <c r="X231" s="14">
        <v>0</v>
      </c>
      <c r="Y231" s="14">
        <v>0</v>
      </c>
      <c r="Z231" s="14">
        <v>7514.981417</v>
      </c>
      <c r="AA231" s="14">
        <v>4145.7283989999996</v>
      </c>
      <c r="AB231" s="14">
        <v>2560</v>
      </c>
      <c r="AC231" s="14">
        <f t="array" ref="AC231">MEDIAN(IF(H231:R231&lt;&gt;0,H231:R231))</f>
        <v>5785.4599615000006</v>
      </c>
      <c r="AD231" s="14">
        <f t="array" ref="AD231">MEDIAN(IF(S231:AA231&lt;&gt;0,S231:AA231))</f>
        <v>4066.445561</v>
      </c>
      <c r="AE231" s="14">
        <f t="shared" si="7"/>
        <v>0.70287333903624316</v>
      </c>
      <c r="AF231">
        <f t="array" ref="AF231">TTEST(IF(H231:R231&lt;&gt;0,H231:R231),IF(S231:AA231&lt;&gt;0,S231:AA231),2,3)</f>
        <v>0.26317768161976429</v>
      </c>
      <c r="AG231">
        <f t="array" ref="AG231">MEDIAN(IF(H231:L231&lt;&gt;0,H231:L231))</f>
        <v>3624.2674546999997</v>
      </c>
      <c r="AH231">
        <f t="array" ref="AH231">MEDIAN(IF(M231:R231&lt;&gt;0,M231:R231))</f>
        <v>5954.8644235000002</v>
      </c>
      <c r="AI231">
        <f>AG231/AH231</f>
        <v>0.6086230007852671</v>
      </c>
    </row>
    <row r="232" spans="1:35" x14ac:dyDescent="0.2">
      <c r="A232" s="2" t="s">
        <v>228</v>
      </c>
      <c r="B232" s="2">
        <v>219701</v>
      </c>
      <c r="C232" s="5">
        <v>2571</v>
      </c>
      <c r="D232" s="5">
        <f t="shared" si="6"/>
        <v>564851271</v>
      </c>
      <c r="E232" s="5">
        <v>2202</v>
      </c>
      <c r="F232" s="5">
        <v>73</v>
      </c>
      <c r="G232" s="2">
        <v>219701</v>
      </c>
      <c r="H232" s="14">
        <v>0</v>
      </c>
      <c r="I232" s="14">
        <v>2724</v>
      </c>
      <c r="J232" s="14">
        <v>479.68076739999998</v>
      </c>
      <c r="K232" s="14">
        <v>1699.5550330000001</v>
      </c>
      <c r="L232" s="14">
        <v>0</v>
      </c>
      <c r="M232" s="14">
        <v>7031.8764289999999</v>
      </c>
      <c r="N232" s="14">
        <v>3483.7678059999998</v>
      </c>
      <c r="O232" s="14">
        <v>1777.6034070000001</v>
      </c>
      <c r="P232" s="14">
        <v>3942.9980150000001</v>
      </c>
      <c r="Q232" s="14">
        <v>0</v>
      </c>
      <c r="R232" s="14">
        <v>1157.1154369999999</v>
      </c>
      <c r="S232" s="14">
        <v>0</v>
      </c>
      <c r="T232" s="14">
        <v>0</v>
      </c>
      <c r="U232" s="14">
        <v>3985.872785</v>
      </c>
      <c r="V232" s="14">
        <v>0</v>
      </c>
      <c r="W232" s="14">
        <v>1825.126962</v>
      </c>
      <c r="X232" s="14">
        <v>0</v>
      </c>
      <c r="Y232" s="14">
        <v>0</v>
      </c>
      <c r="Z232" s="14">
        <v>2578.37228</v>
      </c>
      <c r="AA232" s="14">
        <v>0</v>
      </c>
      <c r="AB232" s="14">
        <v>166</v>
      </c>
      <c r="AC232" s="14">
        <f t="array" ref="AC232">MEDIAN(IF(H232:R232&lt;&gt;0,H232:R232))</f>
        <v>2250.8017035000003</v>
      </c>
      <c r="AD232" s="14">
        <f t="array" ref="AD232">MEDIAN(IF(S232:AA232&lt;&gt;0,S232:AA232))</f>
        <v>2578.37228</v>
      </c>
      <c r="AE232" s="14">
        <f t="shared" si="7"/>
        <v>1.1455350669011077</v>
      </c>
      <c r="AF232">
        <f t="array" ref="AF232">TTEST(IF(H232:R232&lt;&gt;0,H232:R232),IF(S232:AA232&lt;&gt;0,S232:AA232),2,3)</f>
        <v>0.9925288063899298</v>
      </c>
      <c r="AG232">
        <f t="array" ref="AG232">MEDIAN(IF(H232:L232&lt;&gt;0,H232:L232))</f>
        <v>1699.5550330000001</v>
      </c>
      <c r="AH232">
        <f t="array" ref="AH232">MEDIAN(IF(M232:R232&lt;&gt;0,M232:R232))</f>
        <v>3483.7678059999998</v>
      </c>
      <c r="AI232">
        <f>AG232/AH232</f>
        <v>0.48784968678822455</v>
      </c>
    </row>
    <row r="233" spans="1:35" x14ac:dyDescent="0.2">
      <c r="A233" s="2" t="s">
        <v>229</v>
      </c>
      <c r="B233" s="2">
        <v>16444</v>
      </c>
      <c r="C233" s="5">
        <v>34022</v>
      </c>
      <c r="D233" s="5">
        <f t="shared" si="6"/>
        <v>559457768</v>
      </c>
      <c r="E233" s="5">
        <v>23436</v>
      </c>
      <c r="F233" s="5">
        <v>77</v>
      </c>
      <c r="G233" s="2">
        <v>16444</v>
      </c>
      <c r="H233" s="14">
        <v>0</v>
      </c>
      <c r="I233" s="14">
        <v>93036</v>
      </c>
      <c r="J233" s="14">
        <v>46964.303930000002</v>
      </c>
      <c r="K233" s="14">
        <v>23798.776249999999</v>
      </c>
      <c r="L233" s="14">
        <v>62360.007180000001</v>
      </c>
      <c r="M233" s="14">
        <v>19213.113000000001</v>
      </c>
      <c r="N233" s="14">
        <v>27403.236140000001</v>
      </c>
      <c r="O233" s="14">
        <v>21180.25877</v>
      </c>
      <c r="P233" s="14">
        <v>10653.94558</v>
      </c>
      <c r="Q233" s="14">
        <v>12532.227140000001</v>
      </c>
      <c r="R233" s="14">
        <v>23073.18203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f t="array" ref="AC233">MEDIAN(IF(H233:R233&lt;&gt;0,H233:R233))</f>
        <v>23435.979139999999</v>
      </c>
      <c r="AD233" s="14" t="e">
        <f t="array" ref="AD233">MEDIAN(IF(S233:AA233&lt;&gt;0,S233:AA233))</f>
        <v>#NUM!</v>
      </c>
      <c r="AE233" s="14" t="e">
        <f t="shared" si="7"/>
        <v>#NUM!</v>
      </c>
      <c r="AF233" t="e">
        <f t="array" ref="AF233">TTEST(IF(H233:R233&lt;&gt;0,H233:R233),IF(S233:AA233&lt;&gt;0,S233:AA233),2,3)</f>
        <v>#DIV/0!</v>
      </c>
      <c r="AG233">
        <f t="array" ref="AG233">MEDIAN(IF(H233:L233&lt;&gt;0,H233:L233))</f>
        <v>54662.155555000005</v>
      </c>
      <c r="AH233">
        <f t="array" ref="AH233">MEDIAN(IF(M233:R233&lt;&gt;0,M233:R233))</f>
        <v>20196.685884999999</v>
      </c>
      <c r="AI233">
        <f>AG233/AH233</f>
        <v>2.7064913454735353</v>
      </c>
    </row>
    <row r="234" spans="1:35" x14ac:dyDescent="0.2">
      <c r="A234" s="2" t="s">
        <v>230</v>
      </c>
      <c r="B234" s="2">
        <v>92808</v>
      </c>
      <c r="C234" s="5">
        <v>5986</v>
      </c>
      <c r="D234" s="5">
        <f t="shared" si="6"/>
        <v>555548688</v>
      </c>
      <c r="E234" s="5">
        <v>5693</v>
      </c>
      <c r="F234" s="5">
        <v>62</v>
      </c>
      <c r="G234" s="2">
        <v>92808</v>
      </c>
      <c r="H234" s="14">
        <v>253</v>
      </c>
      <c r="I234" s="14">
        <v>4356</v>
      </c>
      <c r="J234" s="14">
        <v>2873.1969180000001</v>
      </c>
      <c r="K234" s="14">
        <v>0</v>
      </c>
      <c r="L234" s="14">
        <v>1123.531025</v>
      </c>
      <c r="M234" s="14">
        <v>7760.7505469999996</v>
      </c>
      <c r="N234" s="14">
        <v>0</v>
      </c>
      <c r="O234" s="14">
        <v>5585.2937890000003</v>
      </c>
      <c r="P234" s="14">
        <v>6459.0851769999999</v>
      </c>
      <c r="Q234" s="14">
        <v>6219.4683969999996</v>
      </c>
      <c r="R234" s="14">
        <v>3477.3999859999999</v>
      </c>
      <c r="S234" s="14">
        <v>4283.7892890000003</v>
      </c>
      <c r="T234" s="14">
        <v>4690.7050609999997</v>
      </c>
      <c r="U234" s="14">
        <v>7118.4512569999997</v>
      </c>
      <c r="V234" s="14">
        <v>16923.21658</v>
      </c>
      <c r="W234" s="14">
        <v>4663.9987849999998</v>
      </c>
      <c r="X234" s="14">
        <v>0</v>
      </c>
      <c r="Y234" s="14">
        <v>9140.7844160000004</v>
      </c>
      <c r="Z234" s="14">
        <v>9738.4872780000005</v>
      </c>
      <c r="AA234" s="14">
        <v>7272.3347139999996</v>
      </c>
      <c r="AB234" s="14">
        <v>5800</v>
      </c>
      <c r="AC234" s="14">
        <f t="array" ref="AC234">MEDIAN(IF(H234:R234&lt;&gt;0,H234:R234))</f>
        <v>4356</v>
      </c>
      <c r="AD234" s="14">
        <f t="array" ref="AD234">MEDIAN(IF(S234:AA234&lt;&gt;0,S234:AA234))</f>
        <v>7195.3929854999997</v>
      </c>
      <c r="AE234" s="14">
        <f t="shared" si="7"/>
        <v>1.6518349369834711</v>
      </c>
      <c r="AF234">
        <f t="array" ref="AF234">TTEST(IF(H234:R234&lt;&gt;0,H234:R234),IF(S234:AA234&lt;&gt;0,S234:AA234),2,3)</f>
        <v>4.8695246487906331E-2</v>
      </c>
      <c r="AG234">
        <f t="array" ref="AG234">MEDIAN(IF(H234:L234&lt;&gt;0,H234:L234))</f>
        <v>1998.3639714999999</v>
      </c>
      <c r="AH234">
        <f t="array" ref="AH234">MEDIAN(IF(M234:R234&lt;&gt;0,M234:R234))</f>
        <v>6219.4683969999996</v>
      </c>
      <c r="AI234">
        <f>AG234/AH234</f>
        <v>0.32130784239757915</v>
      </c>
    </row>
    <row r="235" spans="1:35" x14ac:dyDescent="0.2">
      <c r="A235" s="2" t="s">
        <v>231</v>
      </c>
      <c r="B235" s="2">
        <v>56068</v>
      </c>
      <c r="C235" s="5">
        <v>9884</v>
      </c>
      <c r="D235" s="5">
        <f t="shared" si="6"/>
        <v>554176112</v>
      </c>
      <c r="E235" s="5">
        <v>4630</v>
      </c>
      <c r="F235" s="5">
        <v>207</v>
      </c>
      <c r="G235" s="2">
        <v>56068</v>
      </c>
      <c r="H235" s="14">
        <v>783</v>
      </c>
      <c r="I235" s="14">
        <v>11523</v>
      </c>
      <c r="J235" s="14">
        <v>1449.7459469999999</v>
      </c>
      <c r="K235" s="14">
        <v>0</v>
      </c>
      <c r="L235" s="14">
        <v>0</v>
      </c>
      <c r="M235" s="14">
        <v>6532.1965700000001</v>
      </c>
      <c r="N235" s="14">
        <v>0</v>
      </c>
      <c r="O235" s="14">
        <v>4989.8376470000003</v>
      </c>
      <c r="P235" s="14">
        <v>5456.8600779999997</v>
      </c>
      <c r="Q235" s="14">
        <v>0</v>
      </c>
      <c r="R235" s="14">
        <v>7620.903566</v>
      </c>
      <c r="S235" s="14">
        <v>4269.2474050000001</v>
      </c>
      <c r="T235" s="14">
        <v>0</v>
      </c>
      <c r="U235" s="14">
        <v>3887.5850730000002</v>
      </c>
      <c r="V235" s="14">
        <v>85869.103279999996</v>
      </c>
      <c r="W235" s="14">
        <v>3075.3806279999999</v>
      </c>
      <c r="X235" s="14">
        <v>2877.498349</v>
      </c>
      <c r="Y235" s="14">
        <v>6003.2251480000004</v>
      </c>
      <c r="Z235" s="14">
        <v>2724.4841350000002</v>
      </c>
      <c r="AA235" s="14">
        <v>3461.2186780000002</v>
      </c>
      <c r="AB235" s="14">
        <v>7620</v>
      </c>
      <c r="AC235" s="14">
        <f t="array" ref="AC235">MEDIAN(IF(H235:R235&lt;&gt;0,H235:R235))</f>
        <v>5456.8600779999997</v>
      </c>
      <c r="AD235" s="14">
        <f t="array" ref="AD235">MEDIAN(IF(S235:AA235&lt;&gt;0,S235:AA235))</f>
        <v>3674.4018755000002</v>
      </c>
      <c r="AE235" s="14">
        <f t="shared" si="7"/>
        <v>0.67335460740761921</v>
      </c>
      <c r="AF235">
        <f t="array" ref="AF235">TTEST(IF(H235:R235&lt;&gt;0,H235:R235),IF(S235:AA235&lt;&gt;0,S235:AA235),2,3)</f>
        <v>0.43609899307545374</v>
      </c>
      <c r="AG235">
        <f t="array" ref="AG235">MEDIAN(IF(H235:L235&lt;&gt;0,H235:L235))</f>
        <v>1449.7459469999999</v>
      </c>
      <c r="AH235">
        <f t="array" ref="AH235">MEDIAN(IF(M235:R235&lt;&gt;0,M235:R235))</f>
        <v>5994.5283239999999</v>
      </c>
      <c r="AI235">
        <f>AG235/AH235</f>
        <v>0.24184487396543328</v>
      </c>
    </row>
    <row r="236" spans="1:35" ht="20" x14ac:dyDescent="0.2">
      <c r="A236" s="2" t="s">
        <v>232</v>
      </c>
      <c r="B236" s="3">
        <v>7904.3</v>
      </c>
      <c r="C236" s="5">
        <v>69875</v>
      </c>
      <c r="D236" s="5">
        <f t="shared" si="6"/>
        <v>552312962.5</v>
      </c>
      <c r="E236" s="5">
        <v>6430</v>
      </c>
      <c r="F236" s="5">
        <v>263</v>
      </c>
      <c r="G236" s="3">
        <v>7904.3</v>
      </c>
      <c r="H236" s="14">
        <v>0</v>
      </c>
      <c r="I236" s="14">
        <v>26970</v>
      </c>
      <c r="J236" s="14">
        <v>14432.94831</v>
      </c>
      <c r="K236" s="14">
        <v>0</v>
      </c>
      <c r="L236" s="14">
        <v>558837.17799999996</v>
      </c>
      <c r="M236" s="14">
        <v>2151.7826009999999</v>
      </c>
      <c r="N236" s="14">
        <v>4982.5115260000002</v>
      </c>
      <c r="O236" s="14">
        <v>8323.0572410000004</v>
      </c>
      <c r="P236" s="14">
        <v>5026.9641760000004</v>
      </c>
      <c r="Q236" s="14">
        <v>0</v>
      </c>
      <c r="R236" s="14">
        <v>6429.8178879999996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1718.7904840000001</v>
      </c>
      <c r="Y236" s="14">
        <v>0</v>
      </c>
      <c r="Z236" s="14">
        <v>0</v>
      </c>
      <c r="AA236" s="14">
        <v>0</v>
      </c>
      <c r="AB236" s="14">
        <v>0</v>
      </c>
      <c r="AC236" s="14">
        <f t="array" ref="AC236">MEDIAN(IF(H236:R236&lt;&gt;0,H236:R236))</f>
        <v>7376.4375645</v>
      </c>
      <c r="AD236" s="14">
        <f t="array" ref="AD236">MEDIAN(IF(S236:AA236&lt;&gt;0,S236:AA236))</f>
        <v>1718.7904840000001</v>
      </c>
      <c r="AE236" s="14">
        <f t="shared" si="7"/>
        <v>0.23301091739349733</v>
      </c>
      <c r="AF236" t="e">
        <f t="array" ref="AF236">TTEST(IF(H236:R236&lt;&gt;0,H236:R236),IF(S236:AA236&lt;&gt;0,S236:AA236),2,3)</f>
        <v>#DIV/0!</v>
      </c>
      <c r="AG236">
        <f t="array" ref="AG236">MEDIAN(IF(H236:L236&lt;&gt;0,H236:L236))</f>
        <v>26970</v>
      </c>
      <c r="AH236">
        <f t="array" ref="AH236">MEDIAN(IF(M236:R236&lt;&gt;0,M236:R236))</f>
        <v>5026.9641760000004</v>
      </c>
      <c r="AI236">
        <f>AG236/AH236</f>
        <v>5.3650670774145572</v>
      </c>
    </row>
    <row r="237" spans="1:35" x14ac:dyDescent="0.2">
      <c r="A237" s="2" t="s">
        <v>233</v>
      </c>
      <c r="B237" s="2">
        <v>75729</v>
      </c>
      <c r="C237" s="5">
        <v>7239</v>
      </c>
      <c r="D237" s="5">
        <f t="shared" si="6"/>
        <v>548202231</v>
      </c>
      <c r="E237" s="5">
        <v>693</v>
      </c>
      <c r="F237" s="5">
        <v>165</v>
      </c>
      <c r="G237" s="2">
        <v>75729</v>
      </c>
      <c r="H237" s="14">
        <v>0</v>
      </c>
      <c r="I237" s="14">
        <v>0</v>
      </c>
      <c r="J237" s="14">
        <v>8.5626550479999999</v>
      </c>
      <c r="K237" s="14">
        <v>0</v>
      </c>
      <c r="L237" s="14">
        <v>0</v>
      </c>
      <c r="M237" s="14">
        <v>693.31594789999997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21014.34518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f t="array" ref="AC237">MEDIAN(IF(H237:R237&lt;&gt;0,H237:R237))</f>
        <v>350.93930147399999</v>
      </c>
      <c r="AD237" s="14">
        <f t="array" ref="AD237">MEDIAN(IF(S237:AA237&lt;&gt;0,S237:AA237))</f>
        <v>21014.34518</v>
      </c>
      <c r="AE237" s="14">
        <f t="shared" si="7"/>
        <v>59.880284401708394</v>
      </c>
      <c r="AF237" t="e">
        <f t="array" ref="AF237">TTEST(IF(H237:R237&lt;&gt;0,H237:R237),IF(S237:AA237&lt;&gt;0,S237:AA237),2,3)</f>
        <v>#DIV/0!</v>
      </c>
      <c r="AG237">
        <f t="array" ref="AG237">MEDIAN(IF(H237:L237&lt;&gt;0,H237:L237))</f>
        <v>8.5626550479999999</v>
      </c>
      <c r="AH237">
        <f t="array" ref="AH237">MEDIAN(IF(M237:R237&lt;&gt;0,M237:R237))</f>
        <v>693.31594789999997</v>
      </c>
      <c r="AI237">
        <f>AG237/AH237</f>
        <v>1.2350292927684147E-2</v>
      </c>
    </row>
    <row r="238" spans="1:35" x14ac:dyDescent="0.2">
      <c r="A238" s="2" t="s">
        <v>234</v>
      </c>
      <c r="B238" s="2">
        <v>31919</v>
      </c>
      <c r="C238" s="5">
        <v>17131</v>
      </c>
      <c r="D238" s="5">
        <f t="shared" si="6"/>
        <v>546804389</v>
      </c>
      <c r="E238" s="5">
        <v>15018</v>
      </c>
      <c r="F238" s="5">
        <v>61</v>
      </c>
      <c r="G238" s="2">
        <v>31919</v>
      </c>
      <c r="H238" s="14">
        <v>0</v>
      </c>
      <c r="I238" s="14">
        <v>23157</v>
      </c>
      <c r="J238" s="14">
        <v>15065.05985</v>
      </c>
      <c r="K238" s="14">
        <v>0</v>
      </c>
      <c r="L238" s="14">
        <v>55801.103450000002</v>
      </c>
      <c r="M238" s="14">
        <v>17175.672490000001</v>
      </c>
      <c r="N238" s="14">
        <v>16128.308730000001</v>
      </c>
      <c r="O238" s="14">
        <v>19548.692579999999</v>
      </c>
      <c r="P238" s="14">
        <v>13498.069509999999</v>
      </c>
      <c r="Q238" s="14">
        <v>7690.2871439999999</v>
      </c>
      <c r="R238" s="14">
        <v>17141.002649999999</v>
      </c>
      <c r="S238" s="14">
        <v>20758.35195</v>
      </c>
      <c r="T238" s="14">
        <v>13382.435380000001</v>
      </c>
      <c r="U238" s="14">
        <v>11720.367329999999</v>
      </c>
      <c r="V238" s="14">
        <v>14970.101070000001</v>
      </c>
      <c r="W238" s="14">
        <v>14276.00403</v>
      </c>
      <c r="X238" s="14">
        <v>0</v>
      </c>
      <c r="Y238" s="14">
        <v>16262.93571</v>
      </c>
      <c r="Z238" s="14">
        <v>12401.17188</v>
      </c>
      <c r="AA238" s="14">
        <v>9491.5926049999998</v>
      </c>
      <c r="AB238" s="14">
        <v>9890</v>
      </c>
      <c r="AC238" s="14">
        <f t="array" ref="AC238">MEDIAN(IF(H238:R238&lt;&gt;0,H238:R238))</f>
        <v>17141.002649999999</v>
      </c>
      <c r="AD238" s="14">
        <f t="array" ref="AD238">MEDIAN(IF(S238:AA238&lt;&gt;0,S238:AA238))</f>
        <v>13829.219705</v>
      </c>
      <c r="AE238" s="14">
        <f t="shared" si="7"/>
        <v>0.80679176051582957</v>
      </c>
      <c r="AF238">
        <f t="array" ref="AF238">TTEST(IF(H238:R238&lt;&gt;0,H238:R238),IF(S238:AA238&lt;&gt;0,S238:AA238),2,3)</f>
        <v>0.21137919221920698</v>
      </c>
      <c r="AG238">
        <f t="array" ref="AG238">MEDIAN(IF(H238:L238&lt;&gt;0,H238:L238))</f>
        <v>23157</v>
      </c>
      <c r="AH238">
        <f t="array" ref="AH238">MEDIAN(IF(M238:R238&lt;&gt;0,M238:R238))</f>
        <v>16634.65569</v>
      </c>
      <c r="AI238">
        <f>AG238/AH238</f>
        <v>1.3920937368076056</v>
      </c>
    </row>
    <row r="239" spans="1:35" x14ac:dyDescent="0.2">
      <c r="A239" s="2" t="s">
        <v>235</v>
      </c>
      <c r="B239" s="2">
        <v>186834</v>
      </c>
      <c r="C239" s="5">
        <v>2913</v>
      </c>
      <c r="D239" s="5">
        <f t="shared" si="6"/>
        <v>544247442</v>
      </c>
      <c r="E239" s="5">
        <v>2797</v>
      </c>
      <c r="F239" s="5">
        <v>56</v>
      </c>
      <c r="G239" s="2">
        <v>186834</v>
      </c>
      <c r="H239" s="14">
        <v>808</v>
      </c>
      <c r="I239" s="14">
        <v>2173</v>
      </c>
      <c r="J239" s="14">
        <v>652.71644409999999</v>
      </c>
      <c r="K239" s="14">
        <v>0</v>
      </c>
      <c r="L239" s="14">
        <v>529.9633053</v>
      </c>
      <c r="M239" s="14">
        <v>3200.045329</v>
      </c>
      <c r="N239" s="14">
        <v>5094.6808279999996</v>
      </c>
      <c r="O239" s="14">
        <v>3646.6440090000001</v>
      </c>
      <c r="P239" s="14">
        <v>6477.6885229999998</v>
      </c>
      <c r="Q239" s="14">
        <v>0</v>
      </c>
      <c r="R239" s="14">
        <v>2199.88024</v>
      </c>
      <c r="S239" s="14">
        <v>3764.898471</v>
      </c>
      <c r="T239" s="14">
        <v>2797.4245999999998</v>
      </c>
      <c r="U239" s="14">
        <v>4203.2853249999998</v>
      </c>
      <c r="V239" s="14">
        <v>0</v>
      </c>
      <c r="W239" s="14">
        <v>2561.054564</v>
      </c>
      <c r="X239" s="14">
        <v>0</v>
      </c>
      <c r="Y239" s="14">
        <v>0</v>
      </c>
      <c r="Z239" s="14">
        <v>0</v>
      </c>
      <c r="AA239" s="14">
        <v>3168.3776200000002</v>
      </c>
      <c r="AB239" s="14">
        <v>2410</v>
      </c>
      <c r="AC239" s="14">
        <f t="array" ref="AC239">MEDIAN(IF(H239:R239&lt;&gt;0,H239:R239))</f>
        <v>2199.88024</v>
      </c>
      <c r="AD239" s="14">
        <f t="array" ref="AD239">MEDIAN(IF(S239:AA239&lt;&gt;0,S239:AA239))</f>
        <v>3168.3776200000002</v>
      </c>
      <c r="AE239" s="14">
        <f t="shared" si="7"/>
        <v>1.4402500474298547</v>
      </c>
      <c r="AF239">
        <f t="array" ref="AF239">TTEST(IF(H239:R239&lt;&gt;0,H239:R239),IF(S239:AA239&lt;&gt;0,S239:AA239),2,3)</f>
        <v>0.48434984388899482</v>
      </c>
      <c r="AG239">
        <f t="array" ref="AG239">MEDIAN(IF(H239:L239&lt;&gt;0,H239:L239))</f>
        <v>730.35822204999999</v>
      </c>
      <c r="AH239">
        <f t="array" ref="AH239">MEDIAN(IF(M239:R239&lt;&gt;0,M239:R239))</f>
        <v>3646.6440090000001</v>
      </c>
      <c r="AI239">
        <f>AG239/AH239</f>
        <v>0.20028229249892759</v>
      </c>
    </row>
    <row r="240" spans="1:35" x14ac:dyDescent="0.2">
      <c r="A240" s="2" t="s">
        <v>236</v>
      </c>
      <c r="B240" s="2">
        <v>41538</v>
      </c>
      <c r="C240" s="5">
        <v>13101</v>
      </c>
      <c r="D240" s="5">
        <f t="shared" si="6"/>
        <v>544189338</v>
      </c>
      <c r="E240" s="5">
        <v>10791</v>
      </c>
      <c r="F240" s="5">
        <v>51</v>
      </c>
      <c r="G240" s="2">
        <v>41538</v>
      </c>
      <c r="H240" s="14">
        <v>0</v>
      </c>
      <c r="I240" s="14">
        <v>4093</v>
      </c>
      <c r="J240" s="14">
        <v>8164.1370660000002</v>
      </c>
      <c r="K240" s="14">
        <v>0</v>
      </c>
      <c r="L240" s="14">
        <v>21010.972539999999</v>
      </c>
      <c r="M240" s="14">
        <v>12186.768340000001</v>
      </c>
      <c r="N240" s="14">
        <v>10791.01455</v>
      </c>
      <c r="O240" s="14">
        <v>8595.0674209999997</v>
      </c>
      <c r="P240" s="14">
        <v>9009.1881529999991</v>
      </c>
      <c r="Q240" s="14">
        <v>7215.8041279999998</v>
      </c>
      <c r="R240" s="14">
        <v>11208.11082</v>
      </c>
      <c r="S240" s="14">
        <v>23971.29176</v>
      </c>
      <c r="T240" s="14">
        <v>0</v>
      </c>
      <c r="U240" s="14">
        <v>12789.626420000001</v>
      </c>
      <c r="V240" s="14">
        <v>19349.323649999998</v>
      </c>
      <c r="W240" s="14">
        <v>28143.565040000001</v>
      </c>
      <c r="X240" s="14">
        <v>0</v>
      </c>
      <c r="Y240" s="14">
        <v>9660.8910720000003</v>
      </c>
      <c r="Z240" s="14">
        <v>19105.37485</v>
      </c>
      <c r="AA240" s="14">
        <v>8693.9412609999999</v>
      </c>
      <c r="AB240" s="14">
        <v>8730</v>
      </c>
      <c r="AC240" s="14">
        <f t="array" ref="AC240">MEDIAN(IF(H240:R240&lt;&gt;0,H240:R240))</f>
        <v>9009.1881529999991</v>
      </c>
      <c r="AD240" s="14">
        <f t="array" ref="AD240">MEDIAN(IF(S240:AA240&lt;&gt;0,S240:AA240))</f>
        <v>19105.37485</v>
      </c>
      <c r="AE240" s="14">
        <f t="shared" si="7"/>
        <v>2.1206544391725286</v>
      </c>
      <c r="AF240">
        <f t="array" ref="AF240">TTEST(IF(H240:R240&lt;&gt;0,H240:R240),IF(S240:AA240&lt;&gt;0,S240:AA240),2,3)</f>
        <v>4.9581305425331942E-2</v>
      </c>
      <c r="AG240">
        <f t="array" ref="AG240">MEDIAN(IF(H240:L240&lt;&gt;0,H240:L240))</f>
        <v>8164.1370660000002</v>
      </c>
      <c r="AH240">
        <f t="array" ref="AH240">MEDIAN(IF(M240:R240&lt;&gt;0,M240:R240))</f>
        <v>9900.1013514999995</v>
      </c>
      <c r="AI240">
        <f>AG240/AH240</f>
        <v>0.82465186730265372</v>
      </c>
    </row>
    <row r="241" spans="1:35" x14ac:dyDescent="0.2">
      <c r="A241" s="2" t="s">
        <v>237</v>
      </c>
      <c r="B241" s="2">
        <v>124462</v>
      </c>
      <c r="C241" s="5">
        <v>4361</v>
      </c>
      <c r="D241" s="5">
        <f t="shared" si="6"/>
        <v>542778782</v>
      </c>
      <c r="E241" s="5">
        <v>3921</v>
      </c>
      <c r="F241" s="5">
        <v>46</v>
      </c>
      <c r="G241" s="2">
        <v>124462</v>
      </c>
      <c r="H241" s="14">
        <v>0</v>
      </c>
      <c r="I241" s="14">
        <v>3173</v>
      </c>
      <c r="J241" s="14">
        <v>1552.029597</v>
      </c>
      <c r="K241" s="14">
        <v>0</v>
      </c>
      <c r="L241" s="14">
        <v>1848.5802180000001</v>
      </c>
      <c r="M241" s="14">
        <v>6848.0634319999999</v>
      </c>
      <c r="N241" s="14">
        <v>6274.0890639999998</v>
      </c>
      <c r="O241" s="14">
        <v>7102.6186500000003</v>
      </c>
      <c r="P241" s="14">
        <v>3986.0686030000002</v>
      </c>
      <c r="Q241" s="14">
        <v>0</v>
      </c>
      <c r="R241" s="14">
        <v>6396.4655640000001</v>
      </c>
      <c r="S241" s="14">
        <v>0</v>
      </c>
      <c r="T241" s="14">
        <v>0</v>
      </c>
      <c r="U241" s="14">
        <v>3855.9283700000001</v>
      </c>
      <c r="V241" s="14">
        <v>2914.8473840000001</v>
      </c>
      <c r="W241" s="14">
        <v>2027.258947</v>
      </c>
      <c r="X241" s="14">
        <v>3175.904133</v>
      </c>
      <c r="Y241" s="14">
        <v>4325.1642670000001</v>
      </c>
      <c r="Z241" s="14">
        <v>3236.3473519999998</v>
      </c>
      <c r="AA241" s="14">
        <v>5287.3880630000003</v>
      </c>
      <c r="AB241" s="14">
        <v>7770</v>
      </c>
      <c r="AC241" s="14">
        <f t="array" ref="AC241">MEDIAN(IF(H241:R241&lt;&gt;0,H241:R241))</f>
        <v>5130.0788334999997</v>
      </c>
      <c r="AD241" s="14">
        <f t="array" ref="AD241">MEDIAN(IF(S241:AA241&lt;&gt;0,S241:AA241))</f>
        <v>3236.3473519999998</v>
      </c>
      <c r="AE241" s="14">
        <f t="shared" si="7"/>
        <v>0.63085723573413388</v>
      </c>
      <c r="AF241">
        <f t="array" ref="AF241">TTEST(IF(H241:R241&lt;&gt;0,H241:R241),IF(S241:AA241&lt;&gt;0,S241:AA241),2,3)</f>
        <v>0.24941020371898903</v>
      </c>
      <c r="AG241">
        <f t="array" ref="AG241">MEDIAN(IF(H241:L241&lt;&gt;0,H241:L241))</f>
        <v>1848.5802180000001</v>
      </c>
      <c r="AH241">
        <f t="array" ref="AH241">MEDIAN(IF(M241:R241&lt;&gt;0,M241:R241))</f>
        <v>6396.4655640000001</v>
      </c>
      <c r="AI241">
        <f>AG241/AH241</f>
        <v>0.2890002610823092</v>
      </c>
    </row>
    <row r="242" spans="1:35" x14ac:dyDescent="0.2">
      <c r="A242" s="2" t="s">
        <v>238</v>
      </c>
      <c r="B242" s="2">
        <v>35998</v>
      </c>
      <c r="C242" s="5">
        <v>15013</v>
      </c>
      <c r="D242" s="5">
        <f t="shared" si="6"/>
        <v>540437974</v>
      </c>
      <c r="E242" s="5">
        <v>12312</v>
      </c>
      <c r="F242" s="5">
        <v>66</v>
      </c>
      <c r="G242" s="2">
        <v>35998</v>
      </c>
      <c r="H242" s="14">
        <v>0</v>
      </c>
      <c r="I242" s="14">
        <v>36958</v>
      </c>
      <c r="J242" s="14">
        <v>5932.724929</v>
      </c>
      <c r="K242" s="14">
        <v>0</v>
      </c>
      <c r="L242" s="14">
        <v>0</v>
      </c>
      <c r="M242" s="14">
        <v>12736.900310000001</v>
      </c>
      <c r="N242" s="14">
        <v>8856.8681099999994</v>
      </c>
      <c r="O242" s="14">
        <v>10822.84563</v>
      </c>
      <c r="P242" s="14">
        <v>10360.616540000001</v>
      </c>
      <c r="Q242" s="14">
        <v>24057.58498</v>
      </c>
      <c r="R242" s="14">
        <v>15471.53717</v>
      </c>
      <c r="S242" s="14">
        <v>11613.21564</v>
      </c>
      <c r="T242" s="14">
        <v>1236.6215030000001</v>
      </c>
      <c r="U242" s="14">
        <v>9173.0163759999996</v>
      </c>
      <c r="V242" s="14">
        <v>10591.58951</v>
      </c>
      <c r="W242" s="14">
        <v>38460.500659999998</v>
      </c>
      <c r="X242" s="14">
        <v>0</v>
      </c>
      <c r="Y242" s="14">
        <v>12312.20732</v>
      </c>
      <c r="Z242" s="14">
        <v>14307.259899999999</v>
      </c>
      <c r="AA242" s="14">
        <v>13735.508320000001</v>
      </c>
      <c r="AB242" s="14">
        <v>18600</v>
      </c>
      <c r="AC242" s="14">
        <f t="array" ref="AC242">MEDIAN(IF(H242:R242&lt;&gt;0,H242:R242))</f>
        <v>11779.87297</v>
      </c>
      <c r="AD242" s="14">
        <f t="array" ref="AD242">MEDIAN(IF(S242:AA242&lt;&gt;0,S242:AA242))</f>
        <v>11962.71148</v>
      </c>
      <c r="AE242" s="14">
        <f t="shared" si="7"/>
        <v>1.0155212632993273</v>
      </c>
      <c r="AF242">
        <f t="array" ref="AF242">TTEST(IF(H242:R242&lt;&gt;0,H242:R242),IF(S242:AA242&lt;&gt;0,S242:AA242),2,3)</f>
        <v>0.74685828932967824</v>
      </c>
      <c r="AG242">
        <f t="array" ref="AG242">MEDIAN(IF(H242:L242&lt;&gt;0,H242:L242))</f>
        <v>21445.362464500002</v>
      </c>
      <c r="AH242">
        <f t="array" ref="AH242">MEDIAN(IF(M242:R242&lt;&gt;0,M242:R242))</f>
        <v>11779.87297</v>
      </c>
      <c r="AI242">
        <f>AG242/AH242</f>
        <v>1.8205088050707563</v>
      </c>
    </row>
    <row r="243" spans="1:35" x14ac:dyDescent="0.2">
      <c r="A243" s="2" t="s">
        <v>239</v>
      </c>
      <c r="B243" s="2">
        <v>56530</v>
      </c>
      <c r="C243" s="5">
        <v>9451</v>
      </c>
      <c r="D243" s="5">
        <f t="shared" si="6"/>
        <v>534265030</v>
      </c>
      <c r="E243" s="5">
        <v>7789</v>
      </c>
      <c r="F243" s="5">
        <v>57</v>
      </c>
      <c r="G243" s="2">
        <v>56530</v>
      </c>
      <c r="H243" s="14">
        <v>0</v>
      </c>
      <c r="I243" s="14">
        <v>19279</v>
      </c>
      <c r="J243" s="14">
        <v>2935.2680770000002</v>
      </c>
      <c r="K243" s="14">
        <v>0</v>
      </c>
      <c r="L243" s="14">
        <v>0</v>
      </c>
      <c r="M243" s="14">
        <v>13801.329610000001</v>
      </c>
      <c r="N243" s="14">
        <v>5077.9498329999997</v>
      </c>
      <c r="O243" s="14">
        <v>13545.864229999999</v>
      </c>
      <c r="P243" s="14">
        <v>18704.506130000002</v>
      </c>
      <c r="Q243" s="14">
        <v>7768.3724899999997</v>
      </c>
      <c r="R243" s="14">
        <v>17178.540150000001</v>
      </c>
      <c r="S243" s="14">
        <v>5570.0682859999997</v>
      </c>
      <c r="T243" s="14">
        <v>0</v>
      </c>
      <c r="U243" s="14">
        <v>4734.8308790000001</v>
      </c>
      <c r="V243" s="14">
        <v>7809.0194240000001</v>
      </c>
      <c r="W243" s="14">
        <v>4955.682898</v>
      </c>
      <c r="X243" s="14">
        <v>0</v>
      </c>
      <c r="Y243" s="14">
        <v>7382.9975489999997</v>
      </c>
      <c r="Z243" s="14">
        <v>4757.6124229999996</v>
      </c>
      <c r="AA243" s="14">
        <v>9851.8947580000004</v>
      </c>
      <c r="AB243" s="14">
        <v>7870</v>
      </c>
      <c r="AC243" s="14">
        <f t="array" ref="AC243">MEDIAN(IF(H243:R243&lt;&gt;0,H243:R243))</f>
        <v>13673.59692</v>
      </c>
      <c r="AD243" s="14">
        <f t="array" ref="AD243">MEDIAN(IF(S243:AA243&lt;&gt;0,S243:AA243))</f>
        <v>5570.0682859999997</v>
      </c>
      <c r="AE243" s="14">
        <f t="shared" si="7"/>
        <v>0.40735940357089301</v>
      </c>
      <c r="AF243">
        <f t="array" ref="AF243">TTEST(IF(H243:R243&lt;&gt;0,H243:R243),IF(S243:AA243&lt;&gt;0,S243:AA243),2,3)</f>
        <v>3.5714680957794502E-2</v>
      </c>
      <c r="AG243">
        <f t="array" ref="AG243">MEDIAN(IF(H243:L243&lt;&gt;0,H243:L243))</f>
        <v>11107.1340385</v>
      </c>
      <c r="AH243">
        <f t="array" ref="AH243">MEDIAN(IF(M243:R243&lt;&gt;0,M243:R243))</f>
        <v>13673.59692</v>
      </c>
      <c r="AI243">
        <f>AG243/AH243</f>
        <v>0.81230521153171453</v>
      </c>
    </row>
    <row r="244" spans="1:35" x14ac:dyDescent="0.2">
      <c r="A244" s="2" t="s">
        <v>240</v>
      </c>
      <c r="B244" s="2">
        <v>72727</v>
      </c>
      <c r="C244" s="5">
        <v>7331</v>
      </c>
      <c r="D244" s="5">
        <f t="shared" si="6"/>
        <v>533161637</v>
      </c>
      <c r="E244" s="5">
        <v>6151</v>
      </c>
      <c r="F244" s="5">
        <v>67</v>
      </c>
      <c r="G244" s="2">
        <v>72727</v>
      </c>
      <c r="H244" s="14">
        <v>763</v>
      </c>
      <c r="I244" s="14">
        <v>4133</v>
      </c>
      <c r="J244" s="14">
        <v>7712.59184</v>
      </c>
      <c r="K244" s="14">
        <v>0</v>
      </c>
      <c r="L244" s="14">
        <v>2535.89257</v>
      </c>
      <c r="M244" s="14">
        <v>10369.07394</v>
      </c>
      <c r="N244" s="14">
        <v>16370.655430000001</v>
      </c>
      <c r="O244" s="14">
        <v>13514.536980000001</v>
      </c>
      <c r="P244" s="14">
        <v>9654.4957549999999</v>
      </c>
      <c r="Q244" s="14">
        <v>3858.0927320000001</v>
      </c>
      <c r="R244" s="14">
        <v>9528.9100880000005</v>
      </c>
      <c r="S244" s="14">
        <v>5086.6237780000001</v>
      </c>
      <c r="T244" s="14">
        <v>0</v>
      </c>
      <c r="U244" s="14">
        <v>4702.6986960000004</v>
      </c>
      <c r="V244" s="14">
        <v>2625.3136599999998</v>
      </c>
      <c r="W244" s="14">
        <v>6411.5722379999997</v>
      </c>
      <c r="X244" s="14">
        <v>2860.1339539999999</v>
      </c>
      <c r="Y244" s="14">
        <v>8031.5736139999999</v>
      </c>
      <c r="Z244" s="14">
        <v>5585.9955980000004</v>
      </c>
      <c r="AA244" s="14">
        <v>6150.9739689999997</v>
      </c>
      <c r="AB244" s="14">
        <v>19400</v>
      </c>
      <c r="AC244" s="14">
        <f t="array" ref="AC244">MEDIAN(IF(H244:R244&lt;&gt;0,H244:R244))</f>
        <v>8620.7509640000007</v>
      </c>
      <c r="AD244" s="14">
        <f t="array" ref="AD244">MEDIAN(IF(S244:AA244&lt;&gt;0,S244:AA244))</f>
        <v>5336.3096880000003</v>
      </c>
      <c r="AE244" s="14">
        <f t="shared" si="7"/>
        <v>0.61900752153545213</v>
      </c>
      <c r="AF244">
        <f t="array" ref="AF244">TTEST(IF(H244:R244&lt;&gt;0,H244:R244),IF(S244:AA244&lt;&gt;0,S244:AA244),2,3)</f>
        <v>0.14525341684662102</v>
      </c>
      <c r="AG244">
        <f t="array" ref="AG244">MEDIAN(IF(H244:L244&lt;&gt;0,H244:L244))</f>
        <v>3334.446285</v>
      </c>
      <c r="AH244">
        <f t="array" ref="AH244">MEDIAN(IF(M244:R244&lt;&gt;0,M244:R244))</f>
        <v>10011.784847499999</v>
      </c>
      <c r="AI244">
        <f>AG244/AH244</f>
        <v>0.33305213164190506</v>
      </c>
    </row>
    <row r="245" spans="1:35" x14ac:dyDescent="0.2">
      <c r="A245" s="2" t="s">
        <v>241</v>
      </c>
      <c r="B245" s="2">
        <v>103680</v>
      </c>
      <c r="C245" s="5">
        <v>5100</v>
      </c>
      <c r="D245" s="5">
        <f t="shared" si="6"/>
        <v>528768000</v>
      </c>
      <c r="E245" s="5">
        <v>4755</v>
      </c>
      <c r="F245" s="5">
        <v>59</v>
      </c>
      <c r="G245" s="2">
        <v>103680</v>
      </c>
      <c r="H245" s="14">
        <v>459</v>
      </c>
      <c r="I245" s="14">
        <v>4762</v>
      </c>
      <c r="J245" s="14">
        <v>2009.1378870000001</v>
      </c>
      <c r="K245" s="14">
        <v>0</v>
      </c>
      <c r="L245" s="14">
        <v>680.81693370000005</v>
      </c>
      <c r="M245" s="14">
        <v>8227.5122050000009</v>
      </c>
      <c r="N245" s="14">
        <v>10948.322980000001</v>
      </c>
      <c r="O245" s="14">
        <v>6972.9537309999996</v>
      </c>
      <c r="P245" s="14">
        <v>6127.0965269999997</v>
      </c>
      <c r="Q245" s="14">
        <v>8030.0032149999997</v>
      </c>
      <c r="R245" s="14">
        <v>9800.5637000000006</v>
      </c>
      <c r="S245" s="14">
        <v>4633.2856359999996</v>
      </c>
      <c r="T245" s="14">
        <v>4754.5041060000003</v>
      </c>
      <c r="U245" s="14">
        <v>4006.9928599999998</v>
      </c>
      <c r="V245" s="14">
        <v>0</v>
      </c>
      <c r="W245" s="14">
        <v>3756.6963949999999</v>
      </c>
      <c r="X245" s="14">
        <v>0</v>
      </c>
      <c r="Y245" s="14">
        <v>5379.9498290000001</v>
      </c>
      <c r="Z245" s="14">
        <v>4025.7871690000002</v>
      </c>
      <c r="AA245" s="14">
        <v>0</v>
      </c>
      <c r="AB245" s="14">
        <v>2130</v>
      </c>
      <c r="AC245" s="14">
        <f t="array" ref="AC245">MEDIAN(IF(H245:R245&lt;&gt;0,H245:R245))</f>
        <v>6550.0251289999997</v>
      </c>
      <c r="AD245" s="14">
        <f t="array" ref="AD245">MEDIAN(IF(S245:AA245&lt;&gt;0,S245:AA245))</f>
        <v>4329.5364024999999</v>
      </c>
      <c r="AE245" s="14">
        <f t="shared" si="7"/>
        <v>0.6609953881445636</v>
      </c>
      <c r="AF245">
        <f t="array" ref="AF245">TTEST(IF(H245:R245&lt;&gt;0,H245:R245),IF(S245:AA245&lt;&gt;0,S245:AA245),2,3)</f>
        <v>0.28064111265823793</v>
      </c>
      <c r="AG245">
        <f t="array" ref="AG245">MEDIAN(IF(H245:L245&lt;&gt;0,H245:L245))</f>
        <v>1344.9774103499999</v>
      </c>
      <c r="AH245">
        <f t="array" ref="AH245">MEDIAN(IF(M245:R245&lt;&gt;0,M245:R245))</f>
        <v>8128.7577099999999</v>
      </c>
      <c r="AI245">
        <f>AG245/AH245</f>
        <v>0.16545915850037066</v>
      </c>
    </row>
    <row r="246" spans="1:35" x14ac:dyDescent="0.2">
      <c r="A246" s="2" t="s">
        <v>242</v>
      </c>
      <c r="B246" s="2">
        <v>105224</v>
      </c>
      <c r="C246" s="5">
        <v>5003</v>
      </c>
      <c r="D246" s="5">
        <f t="shared" si="6"/>
        <v>526435672</v>
      </c>
      <c r="E246" s="5">
        <v>3491</v>
      </c>
      <c r="F246" s="5">
        <v>78</v>
      </c>
      <c r="G246" s="2">
        <v>105224</v>
      </c>
      <c r="H246" s="14">
        <v>0</v>
      </c>
      <c r="I246" s="14">
        <v>9029</v>
      </c>
      <c r="J246" s="14">
        <v>1320.814664</v>
      </c>
      <c r="K246" s="14">
        <v>0</v>
      </c>
      <c r="L246" s="14">
        <v>461.94044600000001</v>
      </c>
      <c r="M246" s="14">
        <v>11766.0311</v>
      </c>
      <c r="N246" s="14">
        <v>8487.7223300000005</v>
      </c>
      <c r="O246" s="14">
        <v>11373.58418</v>
      </c>
      <c r="P246" s="14">
        <v>9634.2932830000009</v>
      </c>
      <c r="Q246" s="14">
        <v>4185.35167</v>
      </c>
      <c r="R246" s="14">
        <v>1715.438678</v>
      </c>
      <c r="S246" s="14">
        <v>2125.685673</v>
      </c>
      <c r="T246" s="14">
        <v>2379.123846</v>
      </c>
      <c r="U246" s="14">
        <v>0</v>
      </c>
      <c r="V246" s="14">
        <v>3490.9804610000001</v>
      </c>
      <c r="W246" s="14">
        <v>2633.6445389999999</v>
      </c>
      <c r="X246" s="14">
        <v>0</v>
      </c>
      <c r="Y246" s="14">
        <v>0</v>
      </c>
      <c r="Z246" s="14">
        <v>0</v>
      </c>
      <c r="AA246" s="14">
        <v>4095.2651340000002</v>
      </c>
      <c r="AB246" s="14">
        <v>2350</v>
      </c>
      <c r="AC246" s="14">
        <f t="array" ref="AC246">MEDIAN(IF(H246:R246&lt;&gt;0,H246:R246))</f>
        <v>8487.7223300000005</v>
      </c>
      <c r="AD246" s="14">
        <f t="array" ref="AD246">MEDIAN(IF(S246:AA246&lt;&gt;0,S246:AA246))</f>
        <v>2633.6445389999999</v>
      </c>
      <c r="AE246" s="14">
        <f t="shared" si="7"/>
        <v>0.31028872489046183</v>
      </c>
      <c r="AF246">
        <f t="array" ref="AF246">TTEST(IF(H246:R246&lt;&gt;0,H246:R246),IF(S246:AA246&lt;&gt;0,S246:AA246),2,3)</f>
        <v>5.0725475373997395E-2</v>
      </c>
      <c r="AG246">
        <f t="array" ref="AG246">MEDIAN(IF(H246:L246&lt;&gt;0,H246:L246))</f>
        <v>1320.814664</v>
      </c>
      <c r="AH246">
        <f t="array" ref="AH246">MEDIAN(IF(M246:R246&lt;&gt;0,M246:R246))</f>
        <v>9061.0078065000016</v>
      </c>
      <c r="AI246">
        <f>AG246/AH246</f>
        <v>0.14576906809996354</v>
      </c>
    </row>
    <row r="247" spans="1:35" x14ac:dyDescent="0.2">
      <c r="A247" s="2" t="s">
        <v>243</v>
      </c>
      <c r="B247" s="2">
        <v>36732</v>
      </c>
      <c r="C247" s="5">
        <v>14302</v>
      </c>
      <c r="D247" s="5">
        <f t="shared" si="6"/>
        <v>525341064</v>
      </c>
      <c r="E247" s="5">
        <v>2376</v>
      </c>
      <c r="F247" s="5">
        <v>163</v>
      </c>
      <c r="G247" s="2">
        <v>36732</v>
      </c>
      <c r="H247" s="14">
        <v>3343</v>
      </c>
      <c r="I247" s="14">
        <v>34603</v>
      </c>
      <c r="J247" s="14">
        <v>897.85678819999998</v>
      </c>
      <c r="K247" s="14">
        <v>2376.2859669999998</v>
      </c>
      <c r="L247" s="14">
        <v>0</v>
      </c>
      <c r="M247" s="14">
        <v>1311.437023</v>
      </c>
      <c r="N247" s="14">
        <v>34.511501590000002</v>
      </c>
      <c r="O247" s="14">
        <v>18246.943429999999</v>
      </c>
      <c r="P247" s="14">
        <v>0</v>
      </c>
      <c r="Q247" s="14">
        <v>76225.136029999994</v>
      </c>
      <c r="R247" s="14">
        <v>17063.700499999999</v>
      </c>
      <c r="S247" s="14">
        <v>0</v>
      </c>
      <c r="T247" s="14">
        <v>1600.4172129999999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1620</v>
      </c>
      <c r="AC247" s="14">
        <f t="array" ref="AC247">MEDIAN(IF(H247:R247&lt;&gt;0,H247:R247))</f>
        <v>3343</v>
      </c>
      <c r="AD247" s="14">
        <f t="array" ref="AD247">MEDIAN(IF(S247:AA247&lt;&gt;0,S247:AA247))</f>
        <v>1600.4172129999999</v>
      </c>
      <c r="AE247" s="14">
        <f t="shared" si="7"/>
        <v>0.47873682710140592</v>
      </c>
      <c r="AF247" t="e">
        <f t="array" ref="AF247">TTEST(IF(H247:R247&lt;&gt;0,H247:R247),IF(S247:AA247&lt;&gt;0,S247:AA247),2,3)</f>
        <v>#DIV/0!</v>
      </c>
      <c r="AG247">
        <f t="array" ref="AG247">MEDIAN(IF(H247:L247&lt;&gt;0,H247:L247))</f>
        <v>2859.6429834999999</v>
      </c>
      <c r="AH247">
        <f t="array" ref="AH247">MEDIAN(IF(M247:R247&lt;&gt;0,M247:R247))</f>
        <v>17063.700499999999</v>
      </c>
      <c r="AI247">
        <f>AG247/AH247</f>
        <v>0.16758633237262927</v>
      </c>
    </row>
    <row r="248" spans="1:35" x14ac:dyDescent="0.2">
      <c r="A248" s="2" t="s">
        <v>244</v>
      </c>
      <c r="B248" s="2">
        <v>64346</v>
      </c>
      <c r="C248" s="5">
        <v>8136</v>
      </c>
      <c r="D248" s="5">
        <f t="shared" si="6"/>
        <v>523519056</v>
      </c>
      <c r="E248" s="5">
        <v>6979</v>
      </c>
      <c r="F248" s="5">
        <v>59</v>
      </c>
      <c r="G248" s="2">
        <v>64346</v>
      </c>
      <c r="H248" s="14">
        <v>0</v>
      </c>
      <c r="I248" s="14">
        <v>16413</v>
      </c>
      <c r="J248" s="14">
        <v>5722.1608560000004</v>
      </c>
      <c r="K248" s="14">
        <v>9031.0427529999997</v>
      </c>
      <c r="L248" s="14">
        <v>392.8423052</v>
      </c>
      <c r="M248" s="14">
        <v>13726.608840000001</v>
      </c>
      <c r="N248" s="14">
        <v>18113.709409999999</v>
      </c>
      <c r="O248" s="14">
        <v>10335.38718</v>
      </c>
      <c r="P248" s="14">
        <v>15205.586740000001</v>
      </c>
      <c r="Q248" s="14">
        <v>5490.6505770000003</v>
      </c>
      <c r="R248" s="14">
        <v>6892.9721589999999</v>
      </c>
      <c r="S248" s="14">
        <v>8212.4020779999992</v>
      </c>
      <c r="T248" s="14">
        <v>7064.843089</v>
      </c>
      <c r="U248" s="14">
        <v>6712.6109399999996</v>
      </c>
      <c r="V248" s="14">
        <v>4238.006316</v>
      </c>
      <c r="W248" s="14">
        <v>9884.1868169999998</v>
      </c>
      <c r="X248" s="14">
        <v>2929.7195179999999</v>
      </c>
      <c r="Y248" s="14">
        <v>9708.7159800000009</v>
      </c>
      <c r="Z248" s="14">
        <v>4207.1643679999997</v>
      </c>
      <c r="AA248" s="14">
        <v>6174.9978629999996</v>
      </c>
      <c r="AB248" s="14">
        <v>2270</v>
      </c>
      <c r="AC248" s="14">
        <f t="array" ref="AC248">MEDIAN(IF(H248:R248&lt;&gt;0,H248:R248))</f>
        <v>9683.2149664999997</v>
      </c>
      <c r="AD248" s="14">
        <f t="array" ref="AD248">MEDIAN(IF(S248:AA248&lt;&gt;0,S248:AA248))</f>
        <v>6712.6109399999996</v>
      </c>
      <c r="AE248" s="14">
        <f t="shared" si="7"/>
        <v>0.69322130751232036</v>
      </c>
      <c r="AF248">
        <f t="array" ref="AF248">TTEST(IF(H248:R248&lt;&gt;0,H248:R248),IF(S248:AA248&lt;&gt;0,S248:AA248),2,3)</f>
        <v>9.4804487041924193E-2</v>
      </c>
      <c r="AG248">
        <f t="array" ref="AG248">MEDIAN(IF(H248:L248&lt;&gt;0,H248:L248))</f>
        <v>7376.6018045000001</v>
      </c>
      <c r="AH248">
        <f t="array" ref="AH248">MEDIAN(IF(M248:R248&lt;&gt;0,M248:R248))</f>
        <v>12030.998009999999</v>
      </c>
      <c r="AI248">
        <f>AG248/AH248</f>
        <v>0.61313299182400915</v>
      </c>
    </row>
    <row r="249" spans="1:35" x14ac:dyDescent="0.2">
      <c r="A249" s="2" t="s">
        <v>245</v>
      </c>
      <c r="B249" s="2">
        <v>67980</v>
      </c>
      <c r="C249" s="5">
        <v>7677</v>
      </c>
      <c r="D249" s="5">
        <f t="shared" si="6"/>
        <v>521882460</v>
      </c>
      <c r="E249" s="5">
        <v>7677</v>
      </c>
      <c r="F249" s="5"/>
      <c r="G249" s="2">
        <v>67980</v>
      </c>
      <c r="H249" s="14">
        <v>7677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f t="array" ref="AC249">MEDIAN(IF(H249:R249&lt;&gt;0,H249:R249))</f>
        <v>7677</v>
      </c>
      <c r="AD249" s="14" t="e">
        <f t="array" ref="AD249">MEDIAN(IF(S249:AA249&lt;&gt;0,S249:AA249))</f>
        <v>#NUM!</v>
      </c>
      <c r="AE249" s="14" t="e">
        <f t="shared" si="7"/>
        <v>#NUM!</v>
      </c>
      <c r="AF249" t="e">
        <f t="array" ref="AF249">TTEST(IF(H249:R249&lt;&gt;0,H249:R249),IF(S249:AA249&lt;&gt;0,S249:AA249),2,3)</f>
        <v>#DIV/0!</v>
      </c>
      <c r="AG249">
        <f t="array" ref="AG249">MEDIAN(IF(H249:L249&lt;&gt;0,H249:L249))</f>
        <v>7677</v>
      </c>
      <c r="AH249" t="e">
        <f t="array" ref="AH249">MEDIAN(IF(M249:R249&lt;&gt;0,M249:R249))</f>
        <v>#NUM!</v>
      </c>
      <c r="AI249" t="e">
        <f>AG249/AH249</f>
        <v>#NUM!</v>
      </c>
    </row>
    <row r="250" spans="1:35" x14ac:dyDescent="0.2">
      <c r="A250" s="2" t="s">
        <v>246</v>
      </c>
      <c r="B250" s="2">
        <v>71384</v>
      </c>
      <c r="C250" s="5">
        <v>7266</v>
      </c>
      <c r="D250" s="5">
        <f t="shared" si="6"/>
        <v>518676144</v>
      </c>
      <c r="E250" s="5">
        <v>5068</v>
      </c>
      <c r="F250" s="5">
        <v>106</v>
      </c>
      <c r="G250" s="2">
        <v>71384</v>
      </c>
      <c r="H250" s="14">
        <v>0</v>
      </c>
      <c r="I250" s="14">
        <v>2494</v>
      </c>
      <c r="J250" s="14">
        <v>297.68169610000001</v>
      </c>
      <c r="K250" s="14">
        <v>0</v>
      </c>
      <c r="L250" s="14">
        <v>0</v>
      </c>
      <c r="M250" s="14">
        <v>28449.47163</v>
      </c>
      <c r="N250" s="14">
        <v>8769.0888689999992</v>
      </c>
      <c r="O250" s="14">
        <v>664.79736200000002</v>
      </c>
      <c r="P250" s="14">
        <v>1640.3447200000001</v>
      </c>
      <c r="Q250" s="14">
        <v>7873.3327859999999</v>
      </c>
      <c r="R250" s="14">
        <v>14951.288259999999</v>
      </c>
      <c r="S250" s="14">
        <v>0</v>
      </c>
      <c r="T250" s="14">
        <v>11269.279780000001</v>
      </c>
      <c r="U250" s="14">
        <v>0</v>
      </c>
      <c r="V250" s="14">
        <v>0</v>
      </c>
      <c r="W250" s="14">
        <v>2185.3489049999998</v>
      </c>
      <c r="X250" s="14">
        <v>0</v>
      </c>
      <c r="Y250" s="14">
        <v>0</v>
      </c>
      <c r="Z250" s="14">
        <v>5067.9098279999998</v>
      </c>
      <c r="AA250" s="14">
        <v>4239.8719860000001</v>
      </c>
      <c r="AB250" s="14">
        <v>6560</v>
      </c>
      <c r="AC250" s="14">
        <f t="array" ref="AC250">MEDIAN(IF(H250:R250&lt;&gt;0,H250:R250))</f>
        <v>5183.6663929999995</v>
      </c>
      <c r="AD250" s="14">
        <f t="array" ref="AD250">MEDIAN(IF(S250:AA250&lt;&gt;0,S250:AA250))</f>
        <v>4653.890907</v>
      </c>
      <c r="AE250" s="14">
        <f t="shared" si="7"/>
        <v>0.89779907775017964</v>
      </c>
      <c r="AF250">
        <f t="array" ref="AF250">TTEST(IF(H250:R250&lt;&gt;0,H250:R250),IF(S250:AA250&lt;&gt;0,S250:AA250),2,3)</f>
        <v>0.54687353064477739</v>
      </c>
      <c r="AG250">
        <f t="array" ref="AG250">MEDIAN(IF(H250:L250&lt;&gt;0,H250:L250))</f>
        <v>1395.84084805</v>
      </c>
      <c r="AH250">
        <f t="array" ref="AH250">MEDIAN(IF(M250:R250&lt;&gt;0,M250:R250))</f>
        <v>8321.2108274999991</v>
      </c>
      <c r="AI250">
        <f>AG250/AH250</f>
        <v>0.1677449204191552</v>
      </c>
    </row>
    <row r="251" spans="1:35" x14ac:dyDescent="0.2">
      <c r="A251" s="2" t="s">
        <v>247</v>
      </c>
      <c r="B251" s="2">
        <v>67773</v>
      </c>
      <c r="C251" s="5">
        <v>7649</v>
      </c>
      <c r="D251" s="5">
        <f t="shared" si="6"/>
        <v>518395677</v>
      </c>
      <c r="E251" s="5">
        <v>7052</v>
      </c>
      <c r="F251" s="5">
        <v>55</v>
      </c>
      <c r="G251" s="2">
        <v>67773</v>
      </c>
      <c r="H251" s="14">
        <v>0</v>
      </c>
      <c r="I251" s="14">
        <v>8981</v>
      </c>
      <c r="J251" s="14">
        <v>3895.262999</v>
      </c>
      <c r="K251" s="14">
        <v>16155.577230000001</v>
      </c>
      <c r="L251" s="14">
        <v>0</v>
      </c>
      <c r="M251" s="14">
        <v>9576.7773689999995</v>
      </c>
      <c r="N251" s="14">
        <v>5439.9935180000002</v>
      </c>
      <c r="O251" s="14">
        <v>10202.26441</v>
      </c>
      <c r="P251" s="14">
        <v>13084.501990000001</v>
      </c>
      <c r="Q251" s="14">
        <v>0</v>
      </c>
      <c r="R251" s="14">
        <v>5871.2541389999997</v>
      </c>
      <c r="S251" s="14">
        <v>0</v>
      </c>
      <c r="T251" s="14">
        <v>2324.4391529999998</v>
      </c>
      <c r="U251" s="14">
        <v>0</v>
      </c>
      <c r="V251" s="14">
        <v>0</v>
      </c>
      <c r="W251" s="14">
        <v>2154.878835</v>
      </c>
      <c r="X251" s="14">
        <v>7373.7908239999997</v>
      </c>
      <c r="Y251" s="14">
        <v>0</v>
      </c>
      <c r="Z251" s="14">
        <v>0</v>
      </c>
      <c r="AA251" s="14">
        <v>0</v>
      </c>
      <c r="AB251" s="14">
        <v>6730</v>
      </c>
      <c r="AC251" s="14">
        <f t="array" ref="AC251">MEDIAN(IF(H251:R251&lt;&gt;0,H251:R251))</f>
        <v>9278.8886844999997</v>
      </c>
      <c r="AD251" s="14">
        <f t="array" ref="AD251">MEDIAN(IF(S251:AA251&lt;&gt;0,S251:AA251))</f>
        <v>2324.4391529999998</v>
      </c>
      <c r="AE251" s="14">
        <f t="shared" si="7"/>
        <v>0.25050835633828428</v>
      </c>
      <c r="AF251">
        <f t="array" ref="AF251">TTEST(IF(H251:R251&lt;&gt;0,H251:R251),IF(S251:AA251&lt;&gt;0,S251:AA251),2,3)</f>
        <v>6.68445771031696E-2</v>
      </c>
      <c r="AG251">
        <f t="array" ref="AG251">MEDIAN(IF(H251:L251&lt;&gt;0,H251:L251))</f>
        <v>8981</v>
      </c>
      <c r="AH251">
        <f t="array" ref="AH251">MEDIAN(IF(M251:R251&lt;&gt;0,M251:R251))</f>
        <v>9576.7773689999995</v>
      </c>
      <c r="AI251">
        <f>AG251/AH251</f>
        <v>0.93778936838100369</v>
      </c>
    </row>
    <row r="252" spans="1:35" x14ac:dyDescent="0.2">
      <c r="A252" s="2" t="s">
        <v>248</v>
      </c>
      <c r="B252" s="2">
        <v>63261</v>
      </c>
      <c r="C252" s="5">
        <v>8180</v>
      </c>
      <c r="D252" s="5">
        <f t="shared" si="6"/>
        <v>517474980</v>
      </c>
      <c r="E252" s="5">
        <v>6830</v>
      </c>
      <c r="F252" s="5">
        <v>94</v>
      </c>
      <c r="G252" s="2">
        <v>63261</v>
      </c>
      <c r="H252" s="14">
        <v>0</v>
      </c>
      <c r="I252" s="14">
        <v>3786</v>
      </c>
      <c r="J252" s="14">
        <v>780.44267239999999</v>
      </c>
      <c r="K252" s="14">
        <v>0</v>
      </c>
      <c r="L252" s="14">
        <v>0</v>
      </c>
      <c r="M252" s="14">
        <v>9305.9091819999994</v>
      </c>
      <c r="N252" s="14">
        <v>11221.888059999999</v>
      </c>
      <c r="O252" s="14">
        <v>0</v>
      </c>
      <c r="P252" s="14">
        <v>6830.1300860000001</v>
      </c>
      <c r="Q252" s="14">
        <v>0</v>
      </c>
      <c r="R252" s="14">
        <v>2037.641805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23300</v>
      </c>
      <c r="AC252" s="14">
        <f t="array" ref="AC252">MEDIAN(IF(H252:R252&lt;&gt;0,H252:R252))</f>
        <v>5308.0650430000005</v>
      </c>
      <c r="AD252" s="14" t="e">
        <f t="array" ref="AD252">MEDIAN(IF(S252:AA252&lt;&gt;0,S252:AA252))</f>
        <v>#NUM!</v>
      </c>
      <c r="AE252" s="14" t="e">
        <f t="shared" si="7"/>
        <v>#NUM!</v>
      </c>
      <c r="AF252" t="e">
        <f t="array" ref="AF252">TTEST(IF(H252:R252&lt;&gt;0,H252:R252),IF(S252:AA252&lt;&gt;0,S252:AA252),2,3)</f>
        <v>#DIV/0!</v>
      </c>
      <c r="AG252">
        <f t="array" ref="AG252">MEDIAN(IF(H252:L252&lt;&gt;0,H252:L252))</f>
        <v>2283.2213362000002</v>
      </c>
      <c r="AH252">
        <f t="array" ref="AH252">MEDIAN(IF(M252:R252&lt;&gt;0,M252:R252))</f>
        <v>8068.0196340000002</v>
      </c>
      <c r="AI252">
        <f>AG252/AH252</f>
        <v>0.28299650221203221</v>
      </c>
    </row>
    <row r="253" spans="1:35" x14ac:dyDescent="0.2">
      <c r="A253" s="2" t="s">
        <v>249</v>
      </c>
      <c r="B253" s="2">
        <v>85879</v>
      </c>
      <c r="C253" s="5">
        <v>6009</v>
      </c>
      <c r="D253" s="5">
        <f t="shared" si="6"/>
        <v>516046911</v>
      </c>
      <c r="E253" s="5">
        <v>5020</v>
      </c>
      <c r="F253" s="5">
        <v>57</v>
      </c>
      <c r="G253" s="2">
        <v>85879</v>
      </c>
      <c r="H253" s="14">
        <v>441</v>
      </c>
      <c r="I253" s="14">
        <v>5770</v>
      </c>
      <c r="J253" s="14">
        <v>4270.8741449999998</v>
      </c>
      <c r="K253" s="14">
        <v>0</v>
      </c>
      <c r="L253" s="14">
        <v>3478.884192</v>
      </c>
      <c r="M253" s="14">
        <v>9250.9381389999999</v>
      </c>
      <c r="N253" s="14">
        <v>7536.5988209999996</v>
      </c>
      <c r="O253" s="14">
        <v>12093.21652</v>
      </c>
      <c r="P253" s="14">
        <v>6795.3890099999999</v>
      </c>
      <c r="Q253" s="14">
        <v>11716.770210000001</v>
      </c>
      <c r="R253" s="14">
        <v>8944.2819290000007</v>
      </c>
      <c r="S253" s="14">
        <v>3215.7705500000002</v>
      </c>
      <c r="T253" s="14">
        <v>0</v>
      </c>
      <c r="U253" s="14">
        <v>4014.296468</v>
      </c>
      <c r="V253" s="14">
        <v>2897.5845469999999</v>
      </c>
      <c r="W253" s="14">
        <v>3485.7836139999999</v>
      </c>
      <c r="X253" s="14">
        <v>0</v>
      </c>
      <c r="Y253" s="14">
        <v>3942.5480250000001</v>
      </c>
      <c r="Z253" s="14">
        <v>9391.7452059999996</v>
      </c>
      <c r="AA253" s="14">
        <v>9081.6205559999999</v>
      </c>
      <c r="AB253" s="14">
        <v>1840</v>
      </c>
      <c r="AC253" s="14">
        <f t="array" ref="AC253">MEDIAN(IF(H253:R253&lt;&gt;0,H253:R253))</f>
        <v>7165.9939154999993</v>
      </c>
      <c r="AD253" s="14">
        <f t="array" ref="AD253">MEDIAN(IF(S253:AA253&lt;&gt;0,S253:AA253))</f>
        <v>3942.5480250000001</v>
      </c>
      <c r="AE253" s="14">
        <f t="shared" si="7"/>
        <v>0.55017462636582681</v>
      </c>
      <c r="AF253">
        <f t="array" ref="AF253">TTEST(IF(H253:R253&lt;&gt;0,H253:R253),IF(S253:AA253&lt;&gt;0,S253:AA253),2,3)</f>
        <v>0.25161657460354653</v>
      </c>
      <c r="AG253">
        <f t="array" ref="AG253">MEDIAN(IF(H253:L253&lt;&gt;0,H253:L253))</f>
        <v>3874.8791684999997</v>
      </c>
      <c r="AH253">
        <f t="array" ref="AH253">MEDIAN(IF(M253:R253&lt;&gt;0,M253:R253))</f>
        <v>9097.6100340000012</v>
      </c>
      <c r="AI253">
        <f>AG253/AH253</f>
        <v>0.42592275927618634</v>
      </c>
    </row>
    <row r="254" spans="1:35" x14ac:dyDescent="0.2">
      <c r="A254" s="2" t="s">
        <v>250</v>
      </c>
      <c r="B254" s="2">
        <v>63111</v>
      </c>
      <c r="C254" s="5">
        <v>8166</v>
      </c>
      <c r="D254" s="5">
        <f t="shared" si="6"/>
        <v>515364426</v>
      </c>
      <c r="E254" s="5">
        <v>7371</v>
      </c>
      <c r="F254" s="5">
        <v>61</v>
      </c>
      <c r="G254" s="2">
        <v>63111</v>
      </c>
      <c r="H254" s="14">
        <v>9546</v>
      </c>
      <c r="I254" s="14">
        <v>10285</v>
      </c>
      <c r="J254" s="14">
        <v>6232.4228169999997</v>
      </c>
      <c r="K254" s="14">
        <v>3894.8465809999998</v>
      </c>
      <c r="L254" s="14">
        <v>7964.3975440000004</v>
      </c>
      <c r="M254" s="14">
        <v>11901.44183</v>
      </c>
      <c r="N254" s="14">
        <v>13723.342060000001</v>
      </c>
      <c r="O254" s="14">
        <v>17802.486489999999</v>
      </c>
      <c r="P254" s="14">
        <v>10651.620919999999</v>
      </c>
      <c r="Q254" s="14">
        <v>7370.8006640000003</v>
      </c>
      <c r="R254" s="14">
        <v>19541.086589999999</v>
      </c>
      <c r="S254" s="14">
        <v>3666.7177040000001</v>
      </c>
      <c r="T254" s="14">
        <v>2272.8642759999998</v>
      </c>
      <c r="U254" s="14">
        <v>4016.2752829999999</v>
      </c>
      <c r="V254" s="14">
        <v>0</v>
      </c>
      <c r="W254" s="14">
        <v>4032.7654339999999</v>
      </c>
      <c r="X254" s="14">
        <v>0</v>
      </c>
      <c r="Y254" s="14">
        <v>3564.1347700000001</v>
      </c>
      <c r="Z254" s="14">
        <v>3054.5258130000002</v>
      </c>
      <c r="AA254" s="14">
        <v>5809.3431860000001</v>
      </c>
      <c r="AB254" s="14">
        <v>9820</v>
      </c>
      <c r="AC254" s="14">
        <f t="array" ref="AC254">MEDIAN(IF(H254:R254&lt;&gt;0,H254:R254))</f>
        <v>10285</v>
      </c>
      <c r="AD254" s="14">
        <f t="array" ref="AD254">MEDIAN(IF(S254:AA254&lt;&gt;0,S254:AA254))</f>
        <v>3666.7177040000001</v>
      </c>
      <c r="AE254" s="14">
        <f t="shared" si="7"/>
        <v>0.35651120116674773</v>
      </c>
      <c r="AF254">
        <f t="array" ref="AF254">TTEST(IF(H254:R254&lt;&gt;0,H254:R254),IF(S254:AA254&lt;&gt;0,S254:AA254),2,3)</f>
        <v>5.424002163637795E-4</v>
      </c>
      <c r="AG254">
        <f t="array" ref="AG254">MEDIAN(IF(H254:L254&lt;&gt;0,H254:L254))</f>
        <v>7964.3975440000004</v>
      </c>
      <c r="AH254">
        <f t="array" ref="AH254">MEDIAN(IF(M254:R254&lt;&gt;0,M254:R254))</f>
        <v>12812.391944999999</v>
      </c>
      <c r="AI254">
        <f>AG254/AH254</f>
        <v>0.62161675807210104</v>
      </c>
    </row>
    <row r="255" spans="1:35" x14ac:dyDescent="0.2">
      <c r="A255" s="2" t="s">
        <v>251</v>
      </c>
      <c r="B255" s="2">
        <v>66343</v>
      </c>
      <c r="C255" s="5">
        <v>7728</v>
      </c>
      <c r="D255" s="5">
        <f t="shared" si="6"/>
        <v>512698704</v>
      </c>
      <c r="E255" s="5">
        <v>7728</v>
      </c>
      <c r="F255" s="5"/>
      <c r="G255" s="2">
        <v>66343</v>
      </c>
      <c r="H255" s="14">
        <v>7728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f t="array" ref="AC255">MEDIAN(IF(H255:R255&lt;&gt;0,H255:R255))</f>
        <v>7728</v>
      </c>
      <c r="AD255" s="14" t="e">
        <f t="array" ref="AD255">MEDIAN(IF(S255:AA255&lt;&gt;0,S255:AA255))</f>
        <v>#NUM!</v>
      </c>
      <c r="AE255" s="14" t="e">
        <f t="shared" si="7"/>
        <v>#NUM!</v>
      </c>
      <c r="AF255" t="e">
        <f t="array" ref="AF255">TTEST(IF(H255:R255&lt;&gt;0,H255:R255),IF(S255:AA255&lt;&gt;0,S255:AA255),2,3)</f>
        <v>#DIV/0!</v>
      </c>
      <c r="AG255">
        <f t="array" ref="AG255">MEDIAN(IF(H255:L255&lt;&gt;0,H255:L255))</f>
        <v>7728</v>
      </c>
      <c r="AH255" t="e">
        <f t="array" ref="AH255">MEDIAN(IF(M255:R255&lt;&gt;0,M255:R255))</f>
        <v>#NUM!</v>
      </c>
      <c r="AI255" t="e">
        <f>AG255/AH255</f>
        <v>#NUM!</v>
      </c>
    </row>
    <row r="256" spans="1:35" x14ac:dyDescent="0.2">
      <c r="A256" s="2" t="s">
        <v>252</v>
      </c>
      <c r="B256" s="2">
        <v>106923</v>
      </c>
      <c r="C256" s="5">
        <v>4786</v>
      </c>
      <c r="D256" s="5">
        <f t="shared" si="6"/>
        <v>511733478</v>
      </c>
      <c r="E256" s="5">
        <v>4481</v>
      </c>
      <c r="F256" s="5">
        <v>57</v>
      </c>
      <c r="G256" s="2">
        <v>106923</v>
      </c>
      <c r="H256" s="14">
        <v>0</v>
      </c>
      <c r="I256" s="14">
        <v>4756</v>
      </c>
      <c r="J256" s="14">
        <v>1418.9016140000001</v>
      </c>
      <c r="K256" s="14">
        <v>0</v>
      </c>
      <c r="L256" s="14">
        <v>1594.8788280000001</v>
      </c>
      <c r="M256" s="14">
        <v>6653.9002410000003</v>
      </c>
      <c r="N256" s="14">
        <v>5993.2510499999999</v>
      </c>
      <c r="O256" s="14">
        <v>7222.2405769999996</v>
      </c>
      <c r="P256" s="14">
        <v>5782.6260759999996</v>
      </c>
      <c r="Q256" s="14">
        <v>6957.394636</v>
      </c>
      <c r="R256" s="14">
        <v>4136.5727770000003</v>
      </c>
      <c r="S256" s="14">
        <v>2945.4534170000002</v>
      </c>
      <c r="T256" s="14">
        <v>3298.9941979999999</v>
      </c>
      <c r="U256" s="14">
        <v>4071.9608950000002</v>
      </c>
      <c r="V256" s="14">
        <v>4721.4113900000002</v>
      </c>
      <c r="W256" s="14">
        <v>3429.4610010000001</v>
      </c>
      <c r="X256" s="14">
        <v>2551.3219100000001</v>
      </c>
      <c r="Y256" s="14">
        <v>4895.4605879999999</v>
      </c>
      <c r="Z256" s="14">
        <v>2528.1044910000001</v>
      </c>
      <c r="AA256" s="14">
        <v>4481.3039390000004</v>
      </c>
      <c r="AB256" s="14">
        <v>13500</v>
      </c>
      <c r="AC256" s="14">
        <f t="array" ref="AC256">MEDIAN(IF(H256:R256&lt;&gt;0,H256:R256))</f>
        <v>5782.6260759999996</v>
      </c>
      <c r="AD256" s="14">
        <f t="array" ref="AD256">MEDIAN(IF(S256:AA256&lt;&gt;0,S256:AA256))</f>
        <v>3429.4610010000001</v>
      </c>
      <c r="AE256" s="14">
        <f t="shared" si="7"/>
        <v>0.59306290185933175</v>
      </c>
      <c r="AF256">
        <f t="array" ref="AF256">TTEST(IF(H256:R256&lt;&gt;0,H256:R256),IF(S256:AA256&lt;&gt;0,S256:AA256),2,3)</f>
        <v>0.1322880604300242</v>
      </c>
      <c r="AG256">
        <f t="array" ref="AG256">MEDIAN(IF(H256:L256&lt;&gt;0,H256:L256))</f>
        <v>1594.8788280000001</v>
      </c>
      <c r="AH256">
        <f t="array" ref="AH256">MEDIAN(IF(M256:R256&lt;&gt;0,M256:R256))</f>
        <v>6323.5756455000001</v>
      </c>
      <c r="AI256">
        <f>AG256/AH256</f>
        <v>0.25221155204096468</v>
      </c>
    </row>
    <row r="257" spans="1:35" x14ac:dyDescent="0.2">
      <c r="A257" s="2" t="s">
        <v>253</v>
      </c>
      <c r="B257" s="2">
        <v>29747</v>
      </c>
      <c r="C257" s="5">
        <v>16947</v>
      </c>
      <c r="D257" s="5">
        <f t="shared" si="6"/>
        <v>504122409</v>
      </c>
      <c r="E257" s="5">
        <v>5697</v>
      </c>
      <c r="F257" s="5">
        <v>216</v>
      </c>
      <c r="G257" s="2">
        <v>29747</v>
      </c>
      <c r="H257" s="14">
        <v>0</v>
      </c>
      <c r="I257" s="14">
        <v>5866</v>
      </c>
      <c r="J257" s="14">
        <v>4676.8288359999997</v>
      </c>
      <c r="K257" s="14">
        <v>11168.55307</v>
      </c>
      <c r="L257" s="14">
        <v>156912.905</v>
      </c>
      <c r="M257" s="14">
        <v>11791.554959999999</v>
      </c>
      <c r="N257" s="14">
        <v>4945.5757960000001</v>
      </c>
      <c r="O257" s="14">
        <v>10586.817129999999</v>
      </c>
      <c r="P257" s="14">
        <v>4650.4208500000004</v>
      </c>
      <c r="Q257" s="14">
        <v>27708.975149999998</v>
      </c>
      <c r="R257" s="14">
        <v>10985.24266</v>
      </c>
      <c r="S257" s="14">
        <v>2975.0376799999999</v>
      </c>
      <c r="T257" s="14">
        <v>4188.695412</v>
      </c>
      <c r="U257" s="14">
        <v>3395.6014449999998</v>
      </c>
      <c r="V257" s="14">
        <v>2619.7213590000001</v>
      </c>
      <c r="W257" s="14">
        <v>2732.852942</v>
      </c>
      <c r="X257" s="14">
        <v>0</v>
      </c>
      <c r="Y257" s="14">
        <v>5696.9587890000003</v>
      </c>
      <c r="Z257" s="14">
        <v>0</v>
      </c>
      <c r="AA257" s="14">
        <v>0</v>
      </c>
      <c r="AB257" s="14">
        <v>17200</v>
      </c>
      <c r="AC257" s="14">
        <f t="array" ref="AC257">MEDIAN(IF(H257:R257&lt;&gt;0,H257:R257))</f>
        <v>10786.029895</v>
      </c>
      <c r="AD257" s="14">
        <f t="array" ref="AD257">MEDIAN(IF(S257:AA257&lt;&gt;0,S257:AA257))</f>
        <v>3185.3195624999998</v>
      </c>
      <c r="AE257" s="14">
        <f t="shared" si="7"/>
        <v>0.29531899999429773</v>
      </c>
      <c r="AF257">
        <f t="array" ref="AF257">TTEST(IF(H257:R257&lt;&gt;0,H257:R257),IF(S257:AA257&lt;&gt;0,S257:AA257),2,3)</f>
        <v>0.18417804449654826</v>
      </c>
      <c r="AG257">
        <f t="array" ref="AG257">MEDIAN(IF(H257:L257&lt;&gt;0,H257:L257))</f>
        <v>8517.2765350000009</v>
      </c>
      <c r="AH257">
        <f t="array" ref="AH257">MEDIAN(IF(M257:R257&lt;&gt;0,M257:R257))</f>
        <v>10786.029895</v>
      </c>
      <c r="AI257">
        <f>AG257/AH257</f>
        <v>0.78965816133592326</v>
      </c>
    </row>
    <row r="258" spans="1:35" x14ac:dyDescent="0.2">
      <c r="A258" s="2" t="s">
        <v>254</v>
      </c>
      <c r="B258" s="2">
        <v>36239</v>
      </c>
      <c r="C258" s="5">
        <v>13857</v>
      </c>
      <c r="D258" s="5">
        <f t="shared" si="6"/>
        <v>502163823</v>
      </c>
      <c r="E258" s="5">
        <v>12619</v>
      </c>
      <c r="F258" s="5">
        <v>51</v>
      </c>
      <c r="G258" s="2">
        <v>36239</v>
      </c>
      <c r="H258" s="14">
        <v>0</v>
      </c>
      <c r="I258" s="14">
        <v>25383</v>
      </c>
      <c r="J258" s="14">
        <v>12619.086380000001</v>
      </c>
      <c r="K258" s="14">
        <v>0</v>
      </c>
      <c r="L258" s="14">
        <v>18731.901239999999</v>
      </c>
      <c r="M258" s="14">
        <v>7145.0472799999998</v>
      </c>
      <c r="N258" s="14">
        <v>16176.09499</v>
      </c>
      <c r="O258" s="14">
        <v>7477.3817490000001</v>
      </c>
      <c r="P258" s="14">
        <v>7119.7978229999999</v>
      </c>
      <c r="Q258" s="14">
        <v>6068.4413729999997</v>
      </c>
      <c r="R258" s="14">
        <v>17330.188529999999</v>
      </c>
      <c r="S258" s="14">
        <v>27022.61577</v>
      </c>
      <c r="T258" s="14">
        <v>0</v>
      </c>
      <c r="U258" s="14">
        <v>8615.4118350000008</v>
      </c>
      <c r="V258" s="14">
        <v>9359.5464830000001</v>
      </c>
      <c r="W258" s="14">
        <v>23966.744750000002</v>
      </c>
      <c r="X258" s="14">
        <v>0</v>
      </c>
      <c r="Y258" s="14">
        <v>10129.86895</v>
      </c>
      <c r="Z258" s="14">
        <v>17249.028470000001</v>
      </c>
      <c r="AA258" s="14">
        <v>4981.9907940000003</v>
      </c>
      <c r="AB258" s="14">
        <v>16200</v>
      </c>
      <c r="AC258" s="14">
        <f t="array" ref="AC258">MEDIAN(IF(H258:R258&lt;&gt;0,H258:R258))</f>
        <v>12619.086380000001</v>
      </c>
      <c r="AD258" s="14">
        <f t="array" ref="AD258">MEDIAN(IF(S258:AA258&lt;&gt;0,S258:AA258))</f>
        <v>10129.86895</v>
      </c>
      <c r="AE258" s="14">
        <f t="shared" si="7"/>
        <v>0.80274186616670096</v>
      </c>
      <c r="AF258">
        <f t="array" ref="AF258">TTEST(IF(H258:R258&lt;&gt;0,H258:R258),IF(S258:AA258&lt;&gt;0,S258:AA258),2,3)</f>
        <v>0.73347923009664373</v>
      </c>
      <c r="AG258">
        <f t="array" ref="AG258">MEDIAN(IF(H258:L258&lt;&gt;0,H258:L258))</f>
        <v>18731.901239999999</v>
      </c>
      <c r="AH258">
        <f t="array" ref="AH258">MEDIAN(IF(M258:R258&lt;&gt;0,M258:R258))</f>
        <v>7311.2145144999995</v>
      </c>
      <c r="AI258">
        <f>AG258/AH258</f>
        <v>2.56207791507825</v>
      </c>
    </row>
    <row r="259" spans="1:35" x14ac:dyDescent="0.2">
      <c r="A259" s="2" t="s">
        <v>255</v>
      </c>
      <c r="B259" s="2">
        <v>100546</v>
      </c>
      <c r="C259" s="5">
        <v>4990</v>
      </c>
      <c r="D259" s="5">
        <f t="shared" si="6"/>
        <v>501724540</v>
      </c>
      <c r="E259" s="5">
        <v>2694</v>
      </c>
      <c r="F259" s="5">
        <v>179</v>
      </c>
      <c r="G259" s="2">
        <v>100546</v>
      </c>
      <c r="H259" s="14">
        <v>0</v>
      </c>
      <c r="I259" s="14">
        <v>3039</v>
      </c>
      <c r="J259" s="14">
        <v>178.7278191</v>
      </c>
      <c r="K259" s="14">
        <v>0</v>
      </c>
      <c r="L259" s="14">
        <v>0</v>
      </c>
      <c r="M259" s="14">
        <v>1645.4905470000001</v>
      </c>
      <c r="N259" s="14">
        <v>2117.3199220000001</v>
      </c>
      <c r="O259" s="14">
        <v>3009.7434739999999</v>
      </c>
      <c r="P259" s="14">
        <v>1935.4275090000001</v>
      </c>
      <c r="Q259" s="14">
        <v>36797.936450000001</v>
      </c>
      <c r="R259" s="14">
        <v>2562.5844630000001</v>
      </c>
      <c r="S259" s="14">
        <v>3364.5500550000002</v>
      </c>
      <c r="T259" s="14">
        <v>2276.6768379999999</v>
      </c>
      <c r="U259" s="14">
        <v>3686.4028969999999</v>
      </c>
      <c r="V259" s="14">
        <v>0</v>
      </c>
      <c r="W259" s="14">
        <v>2694.191221</v>
      </c>
      <c r="X259" s="14">
        <v>0</v>
      </c>
      <c r="Y259" s="14">
        <v>0</v>
      </c>
      <c r="Z259" s="14">
        <v>5908.3319959999999</v>
      </c>
      <c r="AA259" s="14">
        <v>4883.7659839999997</v>
      </c>
      <c r="AB259" s="14">
        <v>752</v>
      </c>
      <c r="AC259" s="14">
        <f t="array" ref="AC259">MEDIAN(IF(H259:R259&lt;&gt;0,H259:R259))</f>
        <v>2339.9521924999999</v>
      </c>
      <c r="AD259" s="14">
        <f t="array" ref="AD259">MEDIAN(IF(S259:AA259&lt;&gt;0,S259:AA259))</f>
        <v>3525.4764759999998</v>
      </c>
      <c r="AE259" s="14">
        <f t="shared" si="7"/>
        <v>1.5066446602199117</v>
      </c>
      <c r="AF259">
        <f t="array" ref="AF259">TTEST(IF(H259:R259&lt;&gt;0,H259:R259),IF(S259:AA259&lt;&gt;0,S259:AA259),2,3)</f>
        <v>0.57039980978060256</v>
      </c>
      <c r="AG259">
        <f t="array" ref="AG259">MEDIAN(IF(H259:L259&lt;&gt;0,H259:L259))</f>
        <v>1608.86390955</v>
      </c>
      <c r="AH259">
        <f t="array" ref="AH259">MEDIAN(IF(M259:R259&lt;&gt;0,M259:R259))</f>
        <v>2339.9521924999999</v>
      </c>
      <c r="AI259">
        <f>AG259/AH259</f>
        <v>0.68756272658335527</v>
      </c>
    </row>
    <row r="260" spans="1:35" x14ac:dyDescent="0.2">
      <c r="A260" s="2" t="s">
        <v>256</v>
      </c>
      <c r="B260" s="2">
        <v>174176</v>
      </c>
      <c r="C260" s="5">
        <v>2872</v>
      </c>
      <c r="D260" s="5">
        <f t="shared" si="6"/>
        <v>500233472</v>
      </c>
      <c r="E260" s="5">
        <v>1269</v>
      </c>
      <c r="F260" s="5">
        <v>179</v>
      </c>
      <c r="G260" s="2">
        <v>174176</v>
      </c>
      <c r="H260" s="14">
        <v>228</v>
      </c>
      <c r="I260" s="14">
        <v>1590</v>
      </c>
      <c r="J260" s="14">
        <v>277.39120489999999</v>
      </c>
      <c r="K260" s="14">
        <v>0</v>
      </c>
      <c r="L260" s="14">
        <v>0</v>
      </c>
      <c r="M260" s="14">
        <v>1721.899533</v>
      </c>
      <c r="N260" s="14">
        <v>16446.576639999999</v>
      </c>
      <c r="O260" s="14">
        <v>0</v>
      </c>
      <c r="P260" s="14">
        <v>2627.2506480000002</v>
      </c>
      <c r="Q260" s="14">
        <v>0</v>
      </c>
      <c r="R260" s="14">
        <v>1268.9563009999999</v>
      </c>
      <c r="S260" s="14">
        <v>0</v>
      </c>
      <c r="T260" s="14">
        <v>1165.9849139999999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521</v>
      </c>
      <c r="AC260" s="14">
        <f t="array" ref="AC260">MEDIAN(IF(H260:R260&lt;&gt;0,H260:R260))</f>
        <v>1590</v>
      </c>
      <c r="AD260" s="14">
        <f t="array" ref="AD260">MEDIAN(IF(S260:AA260&lt;&gt;0,S260:AA260))</f>
        <v>1165.9849139999999</v>
      </c>
      <c r="AE260" s="14">
        <f t="shared" si="7"/>
        <v>0.73332384528301875</v>
      </c>
      <c r="AF260" t="e">
        <f t="array" ref="AF260">TTEST(IF(H260:R260&lt;&gt;0,H260:R260),IF(S260:AA260&lt;&gt;0,S260:AA260),2,3)</f>
        <v>#DIV/0!</v>
      </c>
      <c r="AG260">
        <f t="array" ref="AG260">MEDIAN(IF(H260:L260&lt;&gt;0,H260:L260))</f>
        <v>277.39120489999999</v>
      </c>
      <c r="AH260">
        <f t="array" ref="AH260">MEDIAN(IF(M260:R260&lt;&gt;0,M260:R260))</f>
        <v>2174.5750905</v>
      </c>
      <c r="AI260">
        <f>AG260/AH260</f>
        <v>0.12756110658667549</v>
      </c>
    </row>
    <row r="261" spans="1:35" x14ac:dyDescent="0.2">
      <c r="A261" s="2" t="s">
        <v>257</v>
      </c>
      <c r="B261" s="2">
        <v>35123</v>
      </c>
      <c r="C261" s="5">
        <v>14233</v>
      </c>
      <c r="D261" s="5">
        <f t="shared" si="6"/>
        <v>499905659</v>
      </c>
      <c r="E261" s="5">
        <v>10069</v>
      </c>
      <c r="F261" s="5">
        <v>92</v>
      </c>
      <c r="G261" s="2">
        <v>35123</v>
      </c>
      <c r="H261" s="14">
        <v>0</v>
      </c>
      <c r="I261" s="14">
        <v>9721</v>
      </c>
      <c r="J261" s="14">
        <v>12505.744860000001</v>
      </c>
      <c r="K261" s="14">
        <v>0</v>
      </c>
      <c r="L261" s="14">
        <v>63451.092839999998</v>
      </c>
      <c r="M261" s="14">
        <v>9035.8325679999998</v>
      </c>
      <c r="N261" s="14">
        <v>15901.513779999999</v>
      </c>
      <c r="O261" s="14">
        <v>19685.141439999999</v>
      </c>
      <c r="P261" s="14">
        <v>15428.90696</v>
      </c>
      <c r="Q261" s="14">
        <v>8742.6131509999996</v>
      </c>
      <c r="R261" s="14">
        <v>11634.67333</v>
      </c>
      <c r="S261" s="14">
        <v>7573.3712720000003</v>
      </c>
      <c r="T261" s="14">
        <v>9240.175722</v>
      </c>
      <c r="U261" s="14">
        <v>5907.8486220000004</v>
      </c>
      <c r="V261" s="14">
        <v>8861.5215540000008</v>
      </c>
      <c r="W261" s="14">
        <v>10068.71118</v>
      </c>
      <c r="X261" s="14">
        <v>0</v>
      </c>
      <c r="Y261" s="14">
        <v>14815.68059</v>
      </c>
      <c r="Z261" s="14">
        <v>8577.5014690000007</v>
      </c>
      <c r="AA261" s="14">
        <v>10804.788920000001</v>
      </c>
      <c r="AB261" s="14">
        <v>0</v>
      </c>
      <c r="AC261" s="14">
        <f t="array" ref="AC261">MEDIAN(IF(H261:R261&lt;&gt;0,H261:R261))</f>
        <v>12505.744860000001</v>
      </c>
      <c r="AD261" s="14">
        <f t="array" ref="AD261">MEDIAN(IF(S261:AA261&lt;&gt;0,S261:AA261))</f>
        <v>9050.8486379999995</v>
      </c>
      <c r="AE261" s="14">
        <f t="shared" si="7"/>
        <v>0.72373527041555197</v>
      </c>
      <c r="AF261">
        <f t="array" ref="AF261">TTEST(IF(H261:R261&lt;&gt;0,H261:R261),IF(S261:AA261&lt;&gt;0,S261:AA261),2,3)</f>
        <v>0.16024167681373971</v>
      </c>
      <c r="AG261">
        <f t="array" ref="AG261">MEDIAN(IF(H261:L261&lt;&gt;0,H261:L261))</f>
        <v>12505.744860000001</v>
      </c>
      <c r="AH261">
        <f t="array" ref="AH261">MEDIAN(IF(M261:R261&lt;&gt;0,M261:R261))</f>
        <v>13531.790144999999</v>
      </c>
      <c r="AI261">
        <f>AG261/AH261</f>
        <v>0.92417519973296935</v>
      </c>
    </row>
    <row r="262" spans="1:35" x14ac:dyDescent="0.2">
      <c r="A262" s="2" t="s">
        <v>258</v>
      </c>
      <c r="B262" s="2">
        <v>42646</v>
      </c>
      <c r="C262" s="5">
        <v>11717</v>
      </c>
      <c r="D262" s="5">
        <f t="shared" ref="D262:D325" si="8">B262*C262</f>
        <v>499683182</v>
      </c>
      <c r="E262" s="5">
        <v>7845</v>
      </c>
      <c r="F262" s="5">
        <v>89</v>
      </c>
      <c r="G262" s="2">
        <v>42646</v>
      </c>
      <c r="H262" s="14">
        <v>0</v>
      </c>
      <c r="I262" s="14">
        <v>34719</v>
      </c>
      <c r="J262" s="14">
        <v>5511.8404920000003</v>
      </c>
      <c r="K262" s="14">
        <v>1456.666434</v>
      </c>
      <c r="L262" s="14">
        <v>15618.94608</v>
      </c>
      <c r="M262" s="14">
        <v>8685.8481310000006</v>
      </c>
      <c r="N262" s="14">
        <v>7076.6972569999998</v>
      </c>
      <c r="O262" s="14">
        <v>7236.6444419999998</v>
      </c>
      <c r="P262" s="14">
        <v>8057.6150989999996</v>
      </c>
      <c r="Q262" s="14">
        <v>7011.237862</v>
      </c>
      <c r="R262" s="14">
        <v>9258.1348230000003</v>
      </c>
      <c r="S262" s="14">
        <v>31574.23821</v>
      </c>
      <c r="T262" s="14">
        <v>0</v>
      </c>
      <c r="U262" s="14">
        <v>7845.0898980000002</v>
      </c>
      <c r="V262" s="14">
        <v>4302.044801</v>
      </c>
      <c r="W262" s="14">
        <v>31686.13307</v>
      </c>
      <c r="X262" s="14">
        <v>0</v>
      </c>
      <c r="Y262" s="14">
        <v>5474.4418649999998</v>
      </c>
      <c r="Z262" s="14">
        <v>9343.0697529999998</v>
      </c>
      <c r="AA262" s="14">
        <v>4334.5645009999998</v>
      </c>
      <c r="AB262" s="14">
        <v>0</v>
      </c>
      <c r="AC262" s="14">
        <f t="array" ref="AC262">MEDIAN(IF(H262:R262&lt;&gt;0,H262:R262))</f>
        <v>7647.1297704999997</v>
      </c>
      <c r="AD262" s="14">
        <f t="array" ref="AD262">MEDIAN(IF(S262:AA262&lt;&gt;0,S262:AA262))</f>
        <v>7845.0898980000002</v>
      </c>
      <c r="AE262" s="14">
        <f t="shared" ref="AE262:AE325" si="9">AD262/AC262</f>
        <v>1.0258868534261918</v>
      </c>
      <c r="AF262">
        <f t="array" ref="AF262">TTEST(IF(H262:R262&lt;&gt;0,H262:R262),IF(S262:AA262&lt;&gt;0,S262:AA262),2,3)</f>
        <v>0.59517784332327228</v>
      </c>
      <c r="AG262">
        <f t="array" ref="AG262">MEDIAN(IF(H262:L262&lt;&gt;0,H262:L262))</f>
        <v>10565.393285999999</v>
      </c>
      <c r="AH262">
        <f t="array" ref="AH262">MEDIAN(IF(M262:R262&lt;&gt;0,M262:R262))</f>
        <v>7647.1297704999997</v>
      </c>
      <c r="AI262">
        <f>AG262/AH262</f>
        <v>1.3816155345967394</v>
      </c>
    </row>
    <row r="263" spans="1:35" x14ac:dyDescent="0.2">
      <c r="A263" s="2" t="s">
        <v>259</v>
      </c>
      <c r="B263" s="2">
        <v>23060</v>
      </c>
      <c r="C263" s="5">
        <v>21561</v>
      </c>
      <c r="D263" s="5">
        <f t="shared" si="8"/>
        <v>497196660</v>
      </c>
      <c r="E263" s="5">
        <v>4796</v>
      </c>
      <c r="F263" s="5">
        <v>205</v>
      </c>
      <c r="G263" s="2">
        <v>23060</v>
      </c>
      <c r="H263" s="14">
        <v>1220</v>
      </c>
      <c r="I263" s="14">
        <v>40881</v>
      </c>
      <c r="J263" s="14">
        <v>11126.10871</v>
      </c>
      <c r="K263" s="14">
        <v>29878.054349999999</v>
      </c>
      <c r="L263" s="14">
        <v>169767.5227</v>
      </c>
      <c r="M263" s="14">
        <v>1815.640877</v>
      </c>
      <c r="N263" s="14">
        <v>2327.9553390000001</v>
      </c>
      <c r="O263" s="14">
        <v>6558.1487649999999</v>
      </c>
      <c r="P263" s="14">
        <v>17194.03716</v>
      </c>
      <c r="Q263" s="14">
        <v>11796.05178</v>
      </c>
      <c r="R263" s="14">
        <v>2949.759681</v>
      </c>
      <c r="S263" s="14">
        <v>0</v>
      </c>
      <c r="T263" s="14">
        <v>1135.964356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3034.5067650000001</v>
      </c>
      <c r="AB263" s="14">
        <v>2170</v>
      </c>
      <c r="AC263" s="14">
        <f t="array" ref="AC263">MEDIAN(IF(H263:R263&lt;&gt;0,H263:R263))</f>
        <v>11126.10871</v>
      </c>
      <c r="AD263" s="14">
        <f t="array" ref="AD263">MEDIAN(IF(S263:AA263&lt;&gt;0,S263:AA263))</f>
        <v>2085.2355605000002</v>
      </c>
      <c r="AE263" s="14">
        <f t="shared" si="9"/>
        <v>0.18741822634051902</v>
      </c>
      <c r="AF263">
        <f t="array" ref="AF263">TTEST(IF(H263:R263&lt;&gt;0,H263:R263),IF(S263:AA263&lt;&gt;0,S263:AA263),2,3)</f>
        <v>0.12526184597552778</v>
      </c>
      <c r="AG263">
        <f t="array" ref="AG263">MEDIAN(IF(H263:L263&lt;&gt;0,H263:L263))</f>
        <v>29878.054349999999</v>
      </c>
      <c r="AH263">
        <f t="array" ref="AH263">MEDIAN(IF(M263:R263&lt;&gt;0,M263:R263))</f>
        <v>4753.9542229999997</v>
      </c>
      <c r="AI263">
        <f>AG263/AH263</f>
        <v>6.2848847398335579</v>
      </c>
    </row>
    <row r="264" spans="1:35" x14ac:dyDescent="0.2">
      <c r="A264" s="2" t="s">
        <v>260</v>
      </c>
      <c r="B264" s="2">
        <v>166727</v>
      </c>
      <c r="C264" s="5">
        <v>2959</v>
      </c>
      <c r="D264" s="5">
        <f t="shared" si="8"/>
        <v>493345193</v>
      </c>
      <c r="E264" s="5">
        <v>3019</v>
      </c>
      <c r="F264" s="5">
        <v>43</v>
      </c>
      <c r="G264" s="2">
        <v>166727</v>
      </c>
      <c r="H264" s="14">
        <v>1418</v>
      </c>
      <c r="I264" s="14">
        <v>3268</v>
      </c>
      <c r="J264" s="14">
        <v>207.6407834</v>
      </c>
      <c r="K264" s="14">
        <v>0</v>
      </c>
      <c r="L264" s="14">
        <v>0</v>
      </c>
      <c r="M264" s="14">
        <v>4281.3900249999997</v>
      </c>
      <c r="N264" s="14">
        <v>4339.5309699999998</v>
      </c>
      <c r="O264" s="14">
        <v>3468.7213230000002</v>
      </c>
      <c r="P264" s="14">
        <v>2030.2096449999999</v>
      </c>
      <c r="Q264" s="14">
        <v>3745.069587</v>
      </c>
      <c r="R264" s="14">
        <v>1376.4403500000001</v>
      </c>
      <c r="S264" s="14">
        <v>0</v>
      </c>
      <c r="T264" s="14">
        <v>2567.0795419999999</v>
      </c>
      <c r="U264" s="14">
        <v>0</v>
      </c>
      <c r="V264" s="14">
        <v>3019.0196169999999</v>
      </c>
      <c r="W264" s="14">
        <v>2941.6772850000002</v>
      </c>
      <c r="X264" s="14">
        <v>2200.4919209999998</v>
      </c>
      <c r="Y264" s="14">
        <v>4280.9057469999998</v>
      </c>
      <c r="Z264" s="14">
        <v>2418.1222189999999</v>
      </c>
      <c r="AA264" s="14">
        <v>5134.096571</v>
      </c>
      <c r="AB264" s="14">
        <v>3610</v>
      </c>
      <c r="AC264" s="14">
        <f t="array" ref="AC264">MEDIAN(IF(H264:R264&lt;&gt;0,H264:R264))</f>
        <v>3268</v>
      </c>
      <c r="AD264" s="14">
        <f t="array" ref="AD264">MEDIAN(IF(S264:AA264&lt;&gt;0,S264:AA264))</f>
        <v>2941.6772850000002</v>
      </c>
      <c r="AE264" s="14">
        <f t="shared" si="9"/>
        <v>0.90014604804161569</v>
      </c>
      <c r="AF264">
        <f t="array" ref="AF264">TTEST(IF(H264:R264&lt;&gt;0,H264:R264),IF(S264:AA264&lt;&gt;0,S264:AA264),2,3)</f>
        <v>0.41015706882260761</v>
      </c>
      <c r="AG264">
        <f t="array" ref="AG264">MEDIAN(IF(H264:L264&lt;&gt;0,H264:L264))</f>
        <v>1418</v>
      </c>
      <c r="AH264">
        <f t="array" ref="AH264">MEDIAN(IF(M264:R264&lt;&gt;0,M264:R264))</f>
        <v>3606.8954549999999</v>
      </c>
      <c r="AI264">
        <f>AG264/AH264</f>
        <v>0.39313587479623807</v>
      </c>
    </row>
    <row r="265" spans="1:35" x14ac:dyDescent="0.2">
      <c r="A265" s="2" t="s">
        <v>261</v>
      </c>
      <c r="B265" s="2">
        <v>62791</v>
      </c>
      <c r="C265" s="5">
        <v>7851</v>
      </c>
      <c r="D265" s="5">
        <f t="shared" si="8"/>
        <v>492972141</v>
      </c>
      <c r="E265" s="5">
        <v>8647</v>
      </c>
      <c r="F265" s="5">
        <v>87</v>
      </c>
      <c r="G265" s="2">
        <v>62791</v>
      </c>
      <c r="H265" s="14">
        <v>0</v>
      </c>
      <c r="I265" s="14">
        <v>1802</v>
      </c>
      <c r="J265" s="14">
        <v>336.67103220000001</v>
      </c>
      <c r="K265" s="14">
        <v>0</v>
      </c>
      <c r="L265" s="14">
        <v>14166.505499999999</v>
      </c>
      <c r="M265" s="14">
        <v>0</v>
      </c>
      <c r="N265" s="14">
        <v>8646.8880590000008</v>
      </c>
      <c r="O265" s="14">
        <v>17951.827359999999</v>
      </c>
      <c r="P265" s="14">
        <v>0</v>
      </c>
      <c r="Q265" s="14">
        <v>0</v>
      </c>
      <c r="R265" s="14">
        <v>10210.56869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1844.849725</v>
      </c>
      <c r="Y265" s="14">
        <v>0</v>
      </c>
      <c r="Z265" s="14">
        <v>0</v>
      </c>
      <c r="AA265" s="14">
        <v>0</v>
      </c>
      <c r="AB265" s="14">
        <v>0</v>
      </c>
      <c r="AC265" s="14">
        <f t="array" ref="AC265">MEDIAN(IF(H265:R265&lt;&gt;0,H265:R265))</f>
        <v>9428.7283745000004</v>
      </c>
      <c r="AD265" s="14">
        <f t="array" ref="AD265">MEDIAN(IF(S265:AA265&lt;&gt;0,S265:AA265))</f>
        <v>1844.849725</v>
      </c>
      <c r="AE265" s="14">
        <f t="shared" si="9"/>
        <v>0.19566262296720699</v>
      </c>
      <c r="AF265" t="e">
        <f t="array" ref="AF265">TTEST(IF(H265:R265&lt;&gt;0,H265:R265),IF(S265:AA265&lt;&gt;0,S265:AA265),2,3)</f>
        <v>#DIV/0!</v>
      </c>
      <c r="AG265">
        <f t="array" ref="AG265">MEDIAN(IF(H265:L265&lt;&gt;0,H265:L265))</f>
        <v>1802</v>
      </c>
      <c r="AH265">
        <f t="array" ref="AH265">MEDIAN(IF(M265:R265&lt;&gt;0,M265:R265))</f>
        <v>10210.56869</v>
      </c>
      <c r="AI265">
        <f>AG265/AH265</f>
        <v>0.17648380366559191</v>
      </c>
    </row>
    <row r="266" spans="1:35" x14ac:dyDescent="0.2">
      <c r="A266" s="2" t="s">
        <v>262</v>
      </c>
      <c r="B266" s="2">
        <v>52946</v>
      </c>
      <c r="C266" s="5">
        <v>9270</v>
      </c>
      <c r="D266" s="5">
        <f t="shared" si="8"/>
        <v>490809420</v>
      </c>
      <c r="E266" s="5">
        <v>9418</v>
      </c>
      <c r="F266" s="5">
        <v>45</v>
      </c>
      <c r="G266" s="2">
        <v>52946</v>
      </c>
      <c r="H266" s="14">
        <v>0</v>
      </c>
      <c r="I266" s="14">
        <v>7603</v>
      </c>
      <c r="J266" s="14">
        <v>4733.7718969999996</v>
      </c>
      <c r="K266" s="14">
        <v>0</v>
      </c>
      <c r="L266" s="14">
        <v>13978.85498</v>
      </c>
      <c r="M266" s="14">
        <v>11549.98358</v>
      </c>
      <c r="N266" s="14">
        <v>5937.0350319999998</v>
      </c>
      <c r="O266" s="14">
        <v>14173.23353</v>
      </c>
      <c r="P266" s="14">
        <v>10895.481400000001</v>
      </c>
      <c r="Q266" s="14">
        <v>9417.9225740000002</v>
      </c>
      <c r="R266" s="14">
        <v>16115.75418</v>
      </c>
      <c r="S266" s="14">
        <v>6406.6425630000003</v>
      </c>
      <c r="T266" s="14">
        <v>0</v>
      </c>
      <c r="U266" s="14">
        <v>6004.2100790000004</v>
      </c>
      <c r="V266" s="14">
        <v>9066.1377059999995</v>
      </c>
      <c r="W266" s="14">
        <v>10174.43636</v>
      </c>
      <c r="X266" s="14">
        <v>0</v>
      </c>
      <c r="Y266" s="14">
        <v>5354.1421689999997</v>
      </c>
      <c r="Z266" s="14">
        <v>15027.981309999999</v>
      </c>
      <c r="AA266" s="14">
        <v>10582.860259999999</v>
      </c>
      <c r="AB266" s="14">
        <v>573</v>
      </c>
      <c r="AC266" s="14">
        <f t="array" ref="AC266">MEDIAN(IF(H266:R266&lt;&gt;0,H266:R266))</f>
        <v>10895.481400000001</v>
      </c>
      <c r="AD266" s="14">
        <f t="array" ref="AD266">MEDIAN(IF(S266:AA266&lt;&gt;0,S266:AA266))</f>
        <v>9066.1377059999995</v>
      </c>
      <c r="AE266" s="14">
        <f t="shared" si="9"/>
        <v>0.83210070057115593</v>
      </c>
      <c r="AF266">
        <f t="array" ref="AF266">TTEST(IF(H266:R266&lt;&gt;0,H266:R266),IF(S266:AA266&lt;&gt;0,S266:AA266),2,3)</f>
        <v>0.4127275419849803</v>
      </c>
      <c r="AG266">
        <f t="array" ref="AG266">MEDIAN(IF(H266:L266&lt;&gt;0,H266:L266))</f>
        <v>7603</v>
      </c>
      <c r="AH266">
        <f t="array" ref="AH266">MEDIAN(IF(M266:R266&lt;&gt;0,M266:R266))</f>
        <v>11222.73249</v>
      </c>
      <c r="AI266">
        <f>AG266/AH266</f>
        <v>0.67746424560815666</v>
      </c>
    </row>
    <row r="267" spans="1:35" x14ac:dyDescent="0.2">
      <c r="A267" s="2" t="s">
        <v>263</v>
      </c>
      <c r="B267" s="2">
        <v>41395</v>
      </c>
      <c r="C267" s="5">
        <v>11818</v>
      </c>
      <c r="D267" s="5">
        <f t="shared" si="8"/>
        <v>489206110</v>
      </c>
      <c r="E267" s="5">
        <v>11287</v>
      </c>
      <c r="F267" s="5">
        <v>64</v>
      </c>
      <c r="G267" s="2">
        <v>41395</v>
      </c>
      <c r="H267" s="14">
        <v>0</v>
      </c>
      <c r="I267" s="14">
        <v>27441</v>
      </c>
      <c r="J267" s="14">
        <v>11200.94118</v>
      </c>
      <c r="K267" s="14">
        <v>6463.5944259999997</v>
      </c>
      <c r="L267" s="14">
        <v>240.34936039999999</v>
      </c>
      <c r="M267" s="14">
        <v>11286.70802</v>
      </c>
      <c r="N267" s="14">
        <v>16100.2426</v>
      </c>
      <c r="O267" s="14">
        <v>16399.126230000002</v>
      </c>
      <c r="P267" s="14">
        <v>10947.001179999999</v>
      </c>
      <c r="Q267" s="14">
        <v>13376.984780000001</v>
      </c>
      <c r="R267" s="14">
        <v>15395.00467</v>
      </c>
      <c r="S267" s="14">
        <v>0</v>
      </c>
      <c r="T267" s="14">
        <v>1144.2879740000001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f t="array" ref="AC267">MEDIAN(IF(H267:R267&lt;&gt;0,H267:R267))</f>
        <v>12331.8464</v>
      </c>
      <c r="AD267" s="14">
        <f t="array" ref="AD267">MEDIAN(IF(S267:AA267&lt;&gt;0,S267:AA267))</f>
        <v>1144.2879740000001</v>
      </c>
      <c r="AE267" s="14">
        <f t="shared" si="9"/>
        <v>9.2791293118928239E-2</v>
      </c>
      <c r="AF267" t="e">
        <f t="array" ref="AF267">TTEST(IF(H267:R267&lt;&gt;0,H267:R267),IF(S267:AA267&lt;&gt;0,S267:AA267),2,3)</f>
        <v>#DIV/0!</v>
      </c>
      <c r="AG267">
        <f t="array" ref="AG267">MEDIAN(IF(H267:L267&lt;&gt;0,H267:L267))</f>
        <v>8832.2678029999988</v>
      </c>
      <c r="AH267">
        <f t="array" ref="AH267">MEDIAN(IF(M267:R267&lt;&gt;0,M267:R267))</f>
        <v>14385.994725</v>
      </c>
      <c r="AI267">
        <f>AG267/AH267</f>
        <v>0.61394905057564575</v>
      </c>
    </row>
    <row r="268" spans="1:35" x14ac:dyDescent="0.2">
      <c r="A268" s="2" t="s">
        <v>264</v>
      </c>
      <c r="B268" s="2">
        <v>65699</v>
      </c>
      <c r="C268" s="5">
        <v>7428</v>
      </c>
      <c r="D268" s="5">
        <f t="shared" si="8"/>
        <v>488012172</v>
      </c>
      <c r="E268" s="5">
        <v>7227</v>
      </c>
      <c r="F268" s="5">
        <v>40</v>
      </c>
      <c r="G268" s="2">
        <v>65699</v>
      </c>
      <c r="H268" s="14">
        <v>0</v>
      </c>
      <c r="I268" s="14">
        <v>3686</v>
      </c>
      <c r="J268" s="14">
        <v>6076.145536</v>
      </c>
      <c r="K268" s="14">
        <v>8766.1587479999998</v>
      </c>
      <c r="L268" s="14">
        <v>4968.6998780000004</v>
      </c>
      <c r="M268" s="14">
        <v>5897.3898339999996</v>
      </c>
      <c r="N268" s="14">
        <v>6688.7003549999999</v>
      </c>
      <c r="O268" s="14">
        <v>10315.01548</v>
      </c>
      <c r="P268" s="14">
        <v>8409.8780160000006</v>
      </c>
      <c r="Q268" s="14">
        <v>7157.2107939999996</v>
      </c>
      <c r="R268" s="14">
        <v>16786.128649999999</v>
      </c>
      <c r="S268" s="14">
        <v>7540.101611</v>
      </c>
      <c r="T268" s="14">
        <v>7297.7175749999997</v>
      </c>
      <c r="U268" s="14">
        <v>6754.6640280000001</v>
      </c>
      <c r="V268" s="14">
        <v>4085.4103180000002</v>
      </c>
      <c r="W268" s="14">
        <v>8303.9695200000006</v>
      </c>
      <c r="X268" s="14">
        <v>2433.2098449999999</v>
      </c>
      <c r="Y268" s="14">
        <v>9084.5479469999991</v>
      </c>
      <c r="Z268" s="14">
        <v>6581.4877710000001</v>
      </c>
      <c r="AA268" s="14">
        <v>8206.9972390000003</v>
      </c>
      <c r="AB268" s="14">
        <v>9530</v>
      </c>
      <c r="AC268" s="14">
        <f t="array" ref="AC268">MEDIAN(IF(H268:R268&lt;&gt;0,H268:R268))</f>
        <v>6922.9555744999998</v>
      </c>
      <c r="AD268" s="14">
        <f t="array" ref="AD268">MEDIAN(IF(S268:AA268&lt;&gt;0,S268:AA268))</f>
        <v>7297.7175749999997</v>
      </c>
      <c r="AE268" s="14">
        <f t="shared" si="9"/>
        <v>1.0541332378154205</v>
      </c>
      <c r="AF268">
        <f t="array" ref="AF268">TTEST(IF(H268:R268&lt;&gt;0,H268:R268),IF(S268:AA268&lt;&gt;0,S268:AA268),2,3)</f>
        <v>0.40207982939010167</v>
      </c>
      <c r="AG268">
        <f t="array" ref="AG268">MEDIAN(IF(H268:L268&lt;&gt;0,H268:L268))</f>
        <v>5522.4227069999997</v>
      </c>
      <c r="AH268">
        <f t="array" ref="AH268">MEDIAN(IF(M268:R268&lt;&gt;0,M268:R268))</f>
        <v>7783.5444050000006</v>
      </c>
      <c r="AI268">
        <f>AG268/AH268</f>
        <v>0.70949973683615153</v>
      </c>
    </row>
    <row r="269" spans="1:35" x14ac:dyDescent="0.2">
      <c r="A269" s="2" t="s">
        <v>265</v>
      </c>
      <c r="B269" s="2">
        <v>24594</v>
      </c>
      <c r="C269" s="5">
        <v>19839</v>
      </c>
      <c r="D269" s="5">
        <f t="shared" si="8"/>
        <v>487920366</v>
      </c>
      <c r="E269" s="5">
        <v>18845</v>
      </c>
      <c r="F269" s="5">
        <v>32</v>
      </c>
      <c r="G269" s="2">
        <v>24594</v>
      </c>
      <c r="H269" s="14">
        <v>0</v>
      </c>
      <c r="I269" s="14">
        <v>13714</v>
      </c>
      <c r="J269" s="14">
        <v>22249.403399999999</v>
      </c>
      <c r="K269" s="14">
        <v>0</v>
      </c>
      <c r="L269" s="14">
        <v>16279.003269999999</v>
      </c>
      <c r="M269" s="14">
        <v>18845.140370000001</v>
      </c>
      <c r="N269" s="14">
        <v>23814.93432</v>
      </c>
      <c r="O269" s="14">
        <v>27429.293849999998</v>
      </c>
      <c r="P269" s="14">
        <v>15381.82062</v>
      </c>
      <c r="Q269" s="14">
        <v>11414.61616</v>
      </c>
      <c r="R269" s="14">
        <v>29423.55935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f t="array" ref="AC269">MEDIAN(IF(H269:R269&lt;&gt;0,H269:R269))</f>
        <v>18845.140370000001</v>
      </c>
      <c r="AD269" s="14" t="e">
        <f t="array" ref="AD269">MEDIAN(IF(S269:AA269&lt;&gt;0,S269:AA269))</f>
        <v>#NUM!</v>
      </c>
      <c r="AE269" s="14" t="e">
        <f t="shared" si="9"/>
        <v>#NUM!</v>
      </c>
      <c r="AF269" t="e">
        <f t="array" ref="AF269">TTEST(IF(H269:R269&lt;&gt;0,H269:R269),IF(S269:AA269&lt;&gt;0,S269:AA269),2,3)</f>
        <v>#DIV/0!</v>
      </c>
      <c r="AG269">
        <f t="array" ref="AG269">MEDIAN(IF(H269:L269&lt;&gt;0,H269:L269))</f>
        <v>16279.003269999999</v>
      </c>
      <c r="AH269">
        <f t="array" ref="AH269">MEDIAN(IF(M269:R269&lt;&gt;0,M269:R269))</f>
        <v>21330.037345000001</v>
      </c>
      <c r="AI269">
        <f>AG269/AH269</f>
        <v>0.76319619167549091</v>
      </c>
    </row>
    <row r="270" spans="1:35" x14ac:dyDescent="0.2">
      <c r="A270" s="2" t="s">
        <v>266</v>
      </c>
      <c r="B270" s="2">
        <v>53504</v>
      </c>
      <c r="C270" s="5">
        <v>9113</v>
      </c>
      <c r="D270" s="5">
        <f t="shared" si="8"/>
        <v>487581952</v>
      </c>
      <c r="E270" s="5">
        <v>9265</v>
      </c>
      <c r="F270" s="5">
        <v>47</v>
      </c>
      <c r="G270" s="2">
        <v>53504</v>
      </c>
      <c r="H270" s="14">
        <v>1793</v>
      </c>
      <c r="I270" s="14">
        <v>11585</v>
      </c>
      <c r="J270" s="14">
        <v>11410.35396</v>
      </c>
      <c r="K270" s="14">
        <v>0</v>
      </c>
      <c r="L270" s="14">
        <v>13531.41475</v>
      </c>
      <c r="M270" s="14">
        <v>9517.3223739999994</v>
      </c>
      <c r="N270" s="14">
        <v>17398.12905</v>
      </c>
      <c r="O270" s="14">
        <v>10996.633879999999</v>
      </c>
      <c r="P270" s="14">
        <v>12331.619119999999</v>
      </c>
      <c r="Q270" s="14">
        <v>16506.929199999999</v>
      </c>
      <c r="R270" s="14">
        <v>10323.178879999999</v>
      </c>
      <c r="S270" s="14">
        <v>7019.4051559999998</v>
      </c>
      <c r="T270" s="14">
        <v>0</v>
      </c>
      <c r="U270" s="14">
        <v>4935.3199420000001</v>
      </c>
      <c r="V270" s="14">
        <v>7098.8425020000004</v>
      </c>
      <c r="W270" s="14">
        <v>6233.9222929999996</v>
      </c>
      <c r="X270" s="14">
        <v>0</v>
      </c>
      <c r="Y270" s="14">
        <v>9012.1777170000005</v>
      </c>
      <c r="Z270" s="14">
        <v>5977.185383</v>
      </c>
      <c r="AA270" s="14">
        <v>5057.8944099999999</v>
      </c>
      <c r="AB270" s="14">
        <v>3310</v>
      </c>
      <c r="AC270" s="14">
        <f t="array" ref="AC270">MEDIAN(IF(H270:R270&lt;&gt;0,H270:R270))</f>
        <v>11497.67698</v>
      </c>
      <c r="AD270" s="14">
        <f t="array" ref="AD270">MEDIAN(IF(S270:AA270&lt;&gt;0,S270:AA270))</f>
        <v>6233.9222929999996</v>
      </c>
      <c r="AE270" s="14">
        <f t="shared" si="9"/>
        <v>0.54218972265821996</v>
      </c>
      <c r="AF270">
        <f t="array" ref="AF270">TTEST(IF(H270:R270&lt;&gt;0,H270:R270),IF(S270:AA270&lt;&gt;0,S270:AA270),2,3)</f>
        <v>4.7297471402272997E-3</v>
      </c>
      <c r="AG270">
        <f t="array" ref="AG270">MEDIAN(IF(H270:L270&lt;&gt;0,H270:L270))</f>
        <v>11497.67698</v>
      </c>
      <c r="AH270">
        <f t="array" ref="AH270">MEDIAN(IF(M270:R270&lt;&gt;0,M270:R270))</f>
        <v>11664.126499999998</v>
      </c>
      <c r="AI270">
        <f>AG270/AH270</f>
        <v>0.98572979125355009</v>
      </c>
    </row>
    <row r="271" spans="1:35" x14ac:dyDescent="0.2">
      <c r="A271" s="2" t="s">
        <v>267</v>
      </c>
      <c r="B271" s="2">
        <v>73540</v>
      </c>
      <c r="C271" s="5">
        <v>6604</v>
      </c>
      <c r="D271" s="5">
        <f t="shared" si="8"/>
        <v>485658160</v>
      </c>
      <c r="E271" s="5">
        <v>6363</v>
      </c>
      <c r="F271" s="5">
        <v>42</v>
      </c>
      <c r="G271" s="2">
        <v>73540</v>
      </c>
      <c r="H271" s="14">
        <v>0</v>
      </c>
      <c r="I271" s="14">
        <v>7095</v>
      </c>
      <c r="J271" s="14">
        <v>4467.9821810000003</v>
      </c>
      <c r="K271" s="14">
        <v>2222.7539940000001</v>
      </c>
      <c r="L271" s="14">
        <v>1888.5867519999999</v>
      </c>
      <c r="M271" s="14">
        <v>5964.1761299999998</v>
      </c>
      <c r="N271" s="14">
        <v>8190.8861909999996</v>
      </c>
      <c r="O271" s="14">
        <v>9080.8562540000003</v>
      </c>
      <c r="P271" s="14">
        <v>10691.258180000001</v>
      </c>
      <c r="Q271" s="14">
        <v>11051.33351</v>
      </c>
      <c r="R271" s="14">
        <v>7683.6875099999997</v>
      </c>
      <c r="S271" s="14">
        <v>5838.8674289999999</v>
      </c>
      <c r="T271" s="14">
        <v>7041.0426209999996</v>
      </c>
      <c r="U271" s="14">
        <v>4310.6269970000003</v>
      </c>
      <c r="V271" s="14">
        <v>3707.7609769999999</v>
      </c>
      <c r="W271" s="14">
        <v>6363.0306760000003</v>
      </c>
      <c r="X271" s="14">
        <v>0</v>
      </c>
      <c r="Y271" s="14">
        <v>7366.4846070000003</v>
      </c>
      <c r="Z271" s="14">
        <v>6023.7434949999997</v>
      </c>
      <c r="AA271" s="14">
        <v>4681.4056979999996</v>
      </c>
      <c r="AB271" s="14">
        <v>11800</v>
      </c>
      <c r="AC271" s="14">
        <f t="array" ref="AC271">MEDIAN(IF(H271:R271&lt;&gt;0,H271:R271))</f>
        <v>7389.3437549999999</v>
      </c>
      <c r="AD271" s="14">
        <f t="array" ref="AD271">MEDIAN(IF(S271:AA271&lt;&gt;0,S271:AA271))</f>
        <v>5931.3054620000003</v>
      </c>
      <c r="AE271" s="14">
        <f t="shared" si="9"/>
        <v>0.80268365617536497</v>
      </c>
      <c r="AF271">
        <f t="array" ref="AF271">TTEST(IF(H271:R271&lt;&gt;0,H271:R271),IF(S271:AA271&lt;&gt;0,S271:AA271),2,3)</f>
        <v>0.31496206558604595</v>
      </c>
      <c r="AG271">
        <f t="array" ref="AG271">MEDIAN(IF(H271:L271&lt;&gt;0,H271:L271))</f>
        <v>3345.3680875</v>
      </c>
      <c r="AH271">
        <f t="array" ref="AH271">MEDIAN(IF(M271:R271&lt;&gt;0,M271:R271))</f>
        <v>8635.8712224999999</v>
      </c>
      <c r="AI271">
        <f>AG271/AH271</f>
        <v>0.38738049715052941</v>
      </c>
    </row>
    <row r="272" spans="1:35" x14ac:dyDescent="0.2">
      <c r="A272" s="2" t="s">
        <v>268</v>
      </c>
      <c r="B272" s="2">
        <v>55187</v>
      </c>
      <c r="C272" s="5">
        <v>8787</v>
      </c>
      <c r="D272" s="5">
        <f t="shared" si="8"/>
        <v>484928169</v>
      </c>
      <c r="E272" s="5">
        <v>4738</v>
      </c>
      <c r="F272" s="5">
        <v>132</v>
      </c>
      <c r="G272" s="2">
        <v>55187</v>
      </c>
      <c r="H272" s="14">
        <v>0</v>
      </c>
      <c r="I272" s="14">
        <v>19488</v>
      </c>
      <c r="J272" s="14">
        <v>2115.5699559999998</v>
      </c>
      <c r="K272" s="14">
        <v>3411.9171580000002</v>
      </c>
      <c r="L272" s="14">
        <v>0</v>
      </c>
      <c r="M272" s="14">
        <v>8556.7981290000007</v>
      </c>
      <c r="N272" s="14">
        <v>7085.7435910000004</v>
      </c>
      <c r="O272" s="14">
        <v>6065.059252</v>
      </c>
      <c r="P272" s="14">
        <v>1646.1716140000001</v>
      </c>
      <c r="Q272" s="14">
        <v>41767.493949999996</v>
      </c>
      <c r="R272" s="14">
        <v>9601.6075779999992</v>
      </c>
      <c r="S272" s="14">
        <v>0</v>
      </c>
      <c r="T272" s="14">
        <v>1715.9733590000001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1922.075599</v>
      </c>
      <c r="AA272" s="14">
        <v>0</v>
      </c>
      <c r="AB272" s="14">
        <v>2070</v>
      </c>
      <c r="AC272" s="14">
        <f t="array" ref="AC272">MEDIAN(IF(H272:R272&lt;&gt;0,H272:R272))</f>
        <v>7085.7435910000004</v>
      </c>
      <c r="AD272" s="14">
        <f t="array" ref="AD272">MEDIAN(IF(S272:AA272&lt;&gt;0,S272:AA272))</f>
        <v>1819.0244790000002</v>
      </c>
      <c r="AE272" s="14">
        <f t="shared" si="9"/>
        <v>0.25671610264171074</v>
      </c>
      <c r="AF272">
        <f t="array" ref="AF272">TTEST(IF(H272:R272&lt;&gt;0,H272:R272),IF(S272:AA272&lt;&gt;0,S272:AA272),2,3)</f>
        <v>6.0111843097315654E-2</v>
      </c>
      <c r="AG272">
        <f t="array" ref="AG272">MEDIAN(IF(H272:L272&lt;&gt;0,H272:L272))</f>
        <v>3411.9171580000002</v>
      </c>
      <c r="AH272">
        <f t="array" ref="AH272">MEDIAN(IF(M272:R272&lt;&gt;0,M272:R272))</f>
        <v>7821.2708600000005</v>
      </c>
      <c r="AI272">
        <f>AG272/AH272</f>
        <v>0.43623564751470578</v>
      </c>
    </row>
    <row r="273" spans="1:35" x14ac:dyDescent="0.2">
      <c r="A273" s="2" t="s">
        <v>269</v>
      </c>
      <c r="B273" s="2">
        <v>43136</v>
      </c>
      <c r="C273" s="5">
        <v>11239</v>
      </c>
      <c r="D273" s="5">
        <f t="shared" si="8"/>
        <v>484805504</v>
      </c>
      <c r="E273" s="5">
        <v>8487</v>
      </c>
      <c r="F273" s="5">
        <v>68</v>
      </c>
      <c r="G273" s="2">
        <v>43136</v>
      </c>
      <c r="H273" s="14">
        <v>0</v>
      </c>
      <c r="I273" s="14">
        <v>15982</v>
      </c>
      <c r="J273" s="14">
        <v>5059.2725380000002</v>
      </c>
      <c r="K273" s="14">
        <v>4474.9987840000003</v>
      </c>
      <c r="L273" s="14">
        <v>33487.19771</v>
      </c>
      <c r="M273" s="14">
        <v>10620.12227</v>
      </c>
      <c r="N273" s="14">
        <v>15687.417799999999</v>
      </c>
      <c r="O273" s="14">
        <v>15304.68894</v>
      </c>
      <c r="P273" s="14">
        <v>11966.73098</v>
      </c>
      <c r="Q273" s="14">
        <v>22249.71416</v>
      </c>
      <c r="R273" s="14">
        <v>18051.119780000001</v>
      </c>
      <c r="S273" s="14">
        <v>6480.9191650000002</v>
      </c>
      <c r="T273" s="14">
        <v>6972.110565</v>
      </c>
      <c r="U273" s="14">
        <v>6212.7840980000001</v>
      </c>
      <c r="V273" s="14">
        <v>9945.9658189999991</v>
      </c>
      <c r="W273" s="14">
        <v>7579.6138220000003</v>
      </c>
      <c r="X273" s="14">
        <v>0</v>
      </c>
      <c r="Y273" s="14">
        <v>8219.1093999999994</v>
      </c>
      <c r="Z273" s="14">
        <v>8487.2411609999999</v>
      </c>
      <c r="AA273" s="14">
        <v>6368.0645320000003</v>
      </c>
      <c r="AB273" s="14">
        <v>396</v>
      </c>
      <c r="AC273" s="14">
        <f t="array" ref="AC273">MEDIAN(IF(H273:R273&lt;&gt;0,H273:R273))</f>
        <v>15496.05337</v>
      </c>
      <c r="AD273" s="14">
        <f t="array" ref="AD273">MEDIAN(IF(S273:AA273&lt;&gt;0,S273:AA273))</f>
        <v>7275.8621935000001</v>
      </c>
      <c r="AE273" s="14">
        <f t="shared" si="9"/>
        <v>0.46953001643540415</v>
      </c>
      <c r="AF273">
        <f t="array" ref="AF273">TTEST(IF(H273:R273&lt;&gt;0,H273:R273),IF(S273:AA273&lt;&gt;0,S273:AA273),2,3)</f>
        <v>1.7729682170384887E-2</v>
      </c>
      <c r="AG273">
        <f t="array" ref="AG273">MEDIAN(IF(H273:L273&lt;&gt;0,H273:L273))</f>
        <v>10520.636268999999</v>
      </c>
      <c r="AH273">
        <f t="array" ref="AH273">MEDIAN(IF(M273:R273&lt;&gt;0,M273:R273))</f>
        <v>15496.05337</v>
      </c>
      <c r="AI273">
        <f>AG273/AH273</f>
        <v>0.67892359543415792</v>
      </c>
    </row>
    <row r="274" spans="1:35" x14ac:dyDescent="0.2">
      <c r="A274" s="2" t="s">
        <v>270</v>
      </c>
      <c r="B274" s="2">
        <v>47047</v>
      </c>
      <c r="C274" s="5">
        <v>10278</v>
      </c>
      <c r="D274" s="5">
        <f t="shared" si="8"/>
        <v>483549066</v>
      </c>
      <c r="E274" s="5">
        <v>7187</v>
      </c>
      <c r="F274" s="5">
        <v>93</v>
      </c>
      <c r="G274" s="2">
        <v>47047</v>
      </c>
      <c r="H274" s="14">
        <v>0</v>
      </c>
      <c r="I274" s="14">
        <v>4678</v>
      </c>
      <c r="J274" s="14">
        <v>7568.5811979999999</v>
      </c>
      <c r="K274" s="14">
        <v>44301.334900000002</v>
      </c>
      <c r="L274" s="14">
        <v>3306.1299429999999</v>
      </c>
      <c r="M274" s="14">
        <v>8261.8101829999996</v>
      </c>
      <c r="N274" s="14">
        <v>15189.285690000001</v>
      </c>
      <c r="O274" s="14">
        <v>17136.594539999998</v>
      </c>
      <c r="P274" s="14">
        <v>16212.580110000001</v>
      </c>
      <c r="Q274" s="14">
        <v>6805.4732599999998</v>
      </c>
      <c r="R274" s="14">
        <v>12441.047790000001</v>
      </c>
      <c r="S274" s="14">
        <v>6101.9111350000003</v>
      </c>
      <c r="T274" s="14">
        <v>8683.9107569999996</v>
      </c>
      <c r="U274" s="14">
        <v>0</v>
      </c>
      <c r="V274" s="14">
        <v>4856.9437889999999</v>
      </c>
      <c r="W274" s="14">
        <v>4709.8353379999999</v>
      </c>
      <c r="X274" s="14">
        <v>0</v>
      </c>
      <c r="Y274" s="14">
        <v>5388.5488249999999</v>
      </c>
      <c r="Z274" s="14">
        <v>3146.2365359999999</v>
      </c>
      <c r="AA274" s="14">
        <v>4510.8043029999999</v>
      </c>
      <c r="AB274" s="14">
        <v>11700</v>
      </c>
      <c r="AC274" s="14">
        <f t="array" ref="AC274">MEDIAN(IF(H274:R274&lt;&gt;0,H274:R274))</f>
        <v>10351.428986499999</v>
      </c>
      <c r="AD274" s="14">
        <f t="array" ref="AD274">MEDIAN(IF(S274:AA274&lt;&gt;0,S274:AA274))</f>
        <v>4856.9437889999999</v>
      </c>
      <c r="AE274" s="14">
        <f t="shared" si="9"/>
        <v>0.46920514987199058</v>
      </c>
      <c r="AF274">
        <f t="array" ref="AF274">TTEST(IF(H274:R274&lt;&gt;0,H274:R274),IF(S274:AA274&lt;&gt;0,S274:AA274),2,3)</f>
        <v>5.6490936419633569E-2</v>
      </c>
      <c r="AG274">
        <f t="array" ref="AG274">MEDIAN(IF(H274:L274&lt;&gt;0,H274:L274))</f>
        <v>6123.2905989999999</v>
      </c>
      <c r="AH274">
        <f t="array" ref="AH274">MEDIAN(IF(M274:R274&lt;&gt;0,M274:R274))</f>
        <v>13815.166740000001</v>
      </c>
      <c r="AI274">
        <f>AG274/AH274</f>
        <v>0.44322958341652269</v>
      </c>
    </row>
    <row r="275" spans="1:35" x14ac:dyDescent="0.2">
      <c r="A275" s="2" t="s">
        <v>271</v>
      </c>
      <c r="B275" s="2">
        <v>29564</v>
      </c>
      <c r="C275" s="5">
        <v>16300</v>
      </c>
      <c r="D275" s="5">
        <f t="shared" si="8"/>
        <v>481893200</v>
      </c>
      <c r="E275" s="5">
        <v>15189</v>
      </c>
      <c r="F275" s="5">
        <v>57</v>
      </c>
      <c r="G275" s="2">
        <v>29564</v>
      </c>
      <c r="H275" s="14">
        <v>0</v>
      </c>
      <c r="I275" s="14">
        <v>25792</v>
      </c>
      <c r="J275" s="14">
        <v>23549.46297</v>
      </c>
      <c r="K275" s="14">
        <v>0</v>
      </c>
      <c r="L275" s="14">
        <v>46239.86045</v>
      </c>
      <c r="M275" s="14">
        <v>13871.015890000001</v>
      </c>
      <c r="N275" s="14">
        <v>18603.978340000001</v>
      </c>
      <c r="O275" s="14">
        <v>16137.237279999999</v>
      </c>
      <c r="P275" s="14">
        <v>17552.622510000001</v>
      </c>
      <c r="Q275" s="14">
        <v>5581.4471039999999</v>
      </c>
      <c r="R275" s="14">
        <v>11473.96594</v>
      </c>
      <c r="S275" s="14">
        <v>16818.937399999999</v>
      </c>
      <c r="T275" s="14">
        <v>16677.316190000001</v>
      </c>
      <c r="U275" s="14">
        <v>7208.4720090000001</v>
      </c>
      <c r="V275" s="14">
        <v>13181.72068</v>
      </c>
      <c r="W275" s="14">
        <v>11431.6373</v>
      </c>
      <c r="X275" s="14">
        <v>0</v>
      </c>
      <c r="Y275" s="14">
        <v>14240.820320000001</v>
      </c>
      <c r="Z275" s="14">
        <v>11076.194450000001</v>
      </c>
      <c r="AA275" s="14">
        <v>6071.0713079999996</v>
      </c>
      <c r="AB275" s="14">
        <v>17900</v>
      </c>
      <c r="AC275" s="14">
        <f t="array" ref="AC275">MEDIAN(IF(H275:R275&lt;&gt;0,H275:R275))</f>
        <v>17552.622510000001</v>
      </c>
      <c r="AD275" s="14">
        <f t="array" ref="AD275">MEDIAN(IF(S275:AA275&lt;&gt;0,S275:AA275))</f>
        <v>12306.67899</v>
      </c>
      <c r="AE275" s="14">
        <f t="shared" si="9"/>
        <v>0.70113049961558138</v>
      </c>
      <c r="AF275">
        <f t="array" ref="AF275">TTEST(IF(H275:R275&lt;&gt;0,H275:R275),IF(S275:AA275&lt;&gt;0,S275:AA275),2,3)</f>
        <v>8.7708177271122359E-2</v>
      </c>
      <c r="AG275">
        <f t="array" ref="AG275">MEDIAN(IF(H275:L275&lt;&gt;0,H275:L275))</f>
        <v>25792</v>
      </c>
      <c r="AH275">
        <f t="array" ref="AH275">MEDIAN(IF(M275:R275&lt;&gt;0,M275:R275))</f>
        <v>15004.126585</v>
      </c>
      <c r="AI275">
        <f>AG275/AH275</f>
        <v>1.7189937617418469</v>
      </c>
    </row>
    <row r="276" spans="1:35" x14ac:dyDescent="0.2">
      <c r="A276" s="2" t="s">
        <v>272</v>
      </c>
      <c r="B276" s="2">
        <v>39149</v>
      </c>
      <c r="C276" s="5">
        <v>12257</v>
      </c>
      <c r="D276" s="5">
        <f t="shared" si="8"/>
        <v>479849293</v>
      </c>
      <c r="E276" s="5">
        <v>9974</v>
      </c>
      <c r="F276" s="5">
        <v>85</v>
      </c>
      <c r="G276" s="2">
        <v>39149</v>
      </c>
      <c r="H276" s="14">
        <v>0</v>
      </c>
      <c r="I276" s="14">
        <v>20235</v>
      </c>
      <c r="J276" s="14">
        <v>4559.1394719999998</v>
      </c>
      <c r="K276" s="14">
        <v>8599.7764900000002</v>
      </c>
      <c r="L276" s="14">
        <v>49932.864710000002</v>
      </c>
      <c r="M276" s="14">
        <v>9973.8149229999999</v>
      </c>
      <c r="N276" s="14">
        <v>9130.0264729999999</v>
      </c>
      <c r="O276" s="14">
        <v>11447.52571</v>
      </c>
      <c r="P276" s="14">
        <v>10024.6091</v>
      </c>
      <c r="Q276" s="14">
        <v>11249.612080000001</v>
      </c>
      <c r="R276" s="14">
        <v>14052.18194</v>
      </c>
      <c r="S276" s="14">
        <v>11194.486269999999</v>
      </c>
      <c r="T276" s="14">
        <v>0</v>
      </c>
      <c r="U276" s="14">
        <v>7644.745696</v>
      </c>
      <c r="V276" s="14">
        <v>0</v>
      </c>
      <c r="W276" s="14">
        <v>13491.329900000001</v>
      </c>
      <c r="X276" s="14">
        <v>0</v>
      </c>
      <c r="Y276" s="14">
        <v>5594.4009130000004</v>
      </c>
      <c r="Z276" s="14">
        <v>5440.701787</v>
      </c>
      <c r="AA276" s="14">
        <v>8466.9492680000003</v>
      </c>
      <c r="AB276" s="14">
        <v>7330</v>
      </c>
      <c r="AC276" s="14">
        <f t="array" ref="AC276">MEDIAN(IF(H276:R276&lt;&gt;0,H276:R276))</f>
        <v>10637.11059</v>
      </c>
      <c r="AD276" s="14">
        <f t="array" ref="AD276">MEDIAN(IF(S276:AA276&lt;&gt;0,S276:AA276))</f>
        <v>8055.8474820000001</v>
      </c>
      <c r="AE276" s="14">
        <f t="shared" si="9"/>
        <v>0.75733418524137008</v>
      </c>
      <c r="AF276">
        <f t="array" ref="AF276">TTEST(IF(H276:R276&lt;&gt;0,H276:R276),IF(S276:AA276&lt;&gt;0,S276:AA276),2,3)</f>
        <v>0.17246087080804848</v>
      </c>
      <c r="AG276">
        <f t="array" ref="AG276">MEDIAN(IF(H276:L276&lt;&gt;0,H276:L276))</f>
        <v>14417.388245</v>
      </c>
      <c r="AH276">
        <f t="array" ref="AH276">MEDIAN(IF(M276:R276&lt;&gt;0,M276:R276))</f>
        <v>10637.11059</v>
      </c>
      <c r="AI276">
        <f>AG276/AH276</f>
        <v>1.3553857622345167</v>
      </c>
    </row>
    <row r="277" spans="1:35" x14ac:dyDescent="0.2">
      <c r="A277" s="2" t="s">
        <v>273</v>
      </c>
      <c r="B277" s="2">
        <v>62408</v>
      </c>
      <c r="C277" s="5">
        <v>7645</v>
      </c>
      <c r="D277" s="5">
        <f t="shared" si="8"/>
        <v>477109160</v>
      </c>
      <c r="E277" s="5">
        <v>899</v>
      </c>
      <c r="F277" s="5">
        <v>193</v>
      </c>
      <c r="G277" s="2">
        <v>62408</v>
      </c>
      <c r="H277" s="14">
        <v>0</v>
      </c>
      <c r="I277" s="14">
        <v>395</v>
      </c>
      <c r="J277" s="14">
        <v>143.74741409999999</v>
      </c>
      <c r="K277" s="14">
        <v>0</v>
      </c>
      <c r="L277" s="14">
        <v>34034.782019999999</v>
      </c>
      <c r="M277" s="14">
        <v>0</v>
      </c>
      <c r="N277" s="14">
        <v>0</v>
      </c>
      <c r="O277" s="14">
        <v>2752.577671</v>
      </c>
      <c r="P277" s="14">
        <v>0</v>
      </c>
      <c r="Q277" s="14">
        <v>0</v>
      </c>
      <c r="R277" s="14">
        <v>899.21675279999999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f t="array" ref="AC277">MEDIAN(IF(H277:R277&lt;&gt;0,H277:R277))</f>
        <v>899.21675279999999</v>
      </c>
      <c r="AD277" s="14" t="e">
        <f t="array" ref="AD277">MEDIAN(IF(S277:AA277&lt;&gt;0,S277:AA277))</f>
        <v>#NUM!</v>
      </c>
      <c r="AE277" s="14" t="e">
        <f t="shared" si="9"/>
        <v>#NUM!</v>
      </c>
      <c r="AF277" t="e">
        <f t="array" ref="AF277">TTEST(IF(H277:R277&lt;&gt;0,H277:R277),IF(S277:AA277&lt;&gt;0,S277:AA277),2,3)</f>
        <v>#DIV/0!</v>
      </c>
      <c r="AG277">
        <f t="array" ref="AG277">MEDIAN(IF(H277:L277&lt;&gt;0,H277:L277))</f>
        <v>395</v>
      </c>
      <c r="AH277">
        <f t="array" ref="AH277">MEDIAN(IF(M277:R277&lt;&gt;0,M277:R277))</f>
        <v>1825.8972119</v>
      </c>
      <c r="AI277">
        <f>AG277/AH277</f>
        <v>0.21633200238526526</v>
      </c>
    </row>
    <row r="278" spans="1:35" x14ac:dyDescent="0.2">
      <c r="A278" s="2" t="s">
        <v>274</v>
      </c>
      <c r="B278" s="2">
        <v>98942</v>
      </c>
      <c r="C278" s="5">
        <v>4818</v>
      </c>
      <c r="D278" s="5">
        <f t="shared" si="8"/>
        <v>476702556</v>
      </c>
      <c r="E278" s="5">
        <v>4146</v>
      </c>
      <c r="F278" s="5">
        <v>63</v>
      </c>
      <c r="G278" s="2">
        <v>98942</v>
      </c>
      <c r="H278" s="14">
        <v>0</v>
      </c>
      <c r="I278" s="14">
        <v>3673</v>
      </c>
      <c r="J278" s="14">
        <v>798.42982280000001</v>
      </c>
      <c r="K278" s="14">
        <v>0</v>
      </c>
      <c r="L278" s="14">
        <v>0</v>
      </c>
      <c r="M278" s="14">
        <v>5789.9442079999999</v>
      </c>
      <c r="N278" s="14">
        <v>11672.89329</v>
      </c>
      <c r="O278" s="14">
        <v>9973.0472900000004</v>
      </c>
      <c r="P278" s="14">
        <v>5443.703023</v>
      </c>
      <c r="Q278" s="14">
        <v>0</v>
      </c>
      <c r="R278" s="14">
        <v>5342.2016160000003</v>
      </c>
      <c r="S278" s="14">
        <v>3649.671417</v>
      </c>
      <c r="T278" s="14">
        <v>0</v>
      </c>
      <c r="U278" s="14">
        <v>0</v>
      </c>
      <c r="V278" s="14">
        <v>3316.6184790000002</v>
      </c>
      <c r="W278" s="14">
        <v>2926.2673669999999</v>
      </c>
      <c r="X278" s="14">
        <v>0</v>
      </c>
      <c r="Y278" s="14">
        <v>0</v>
      </c>
      <c r="Z278" s="14">
        <v>4176.3682070000004</v>
      </c>
      <c r="AA278" s="14">
        <v>4145.7283989999996</v>
      </c>
      <c r="AB278" s="14">
        <v>1720</v>
      </c>
      <c r="AC278" s="14">
        <f t="array" ref="AC278">MEDIAN(IF(H278:R278&lt;&gt;0,H278:R278))</f>
        <v>5443.703023</v>
      </c>
      <c r="AD278" s="14">
        <f t="array" ref="AD278">MEDIAN(IF(S278:AA278&lt;&gt;0,S278:AA278))</f>
        <v>3649.671417</v>
      </c>
      <c r="AE278" s="14">
        <f t="shared" si="9"/>
        <v>0.67043911131446743</v>
      </c>
      <c r="AF278">
        <f t="array" ref="AF278">TTEST(IF(H278:R278&lt;&gt;0,H278:R278),IF(S278:AA278&lt;&gt;0,S278:AA278),2,3)</f>
        <v>0.12954558762271604</v>
      </c>
      <c r="AG278">
        <f t="array" ref="AG278">MEDIAN(IF(H278:L278&lt;&gt;0,H278:L278))</f>
        <v>2235.7149114000003</v>
      </c>
      <c r="AH278">
        <f t="array" ref="AH278">MEDIAN(IF(M278:R278&lt;&gt;0,M278:R278))</f>
        <v>5789.9442079999999</v>
      </c>
      <c r="AI278">
        <f>AG278/AH278</f>
        <v>0.38613755695795826</v>
      </c>
    </row>
    <row r="279" spans="1:35" x14ac:dyDescent="0.2">
      <c r="A279" s="2" t="s">
        <v>275</v>
      </c>
      <c r="B279" s="2">
        <v>155206</v>
      </c>
      <c r="C279" s="5">
        <v>3066</v>
      </c>
      <c r="D279" s="5">
        <f t="shared" si="8"/>
        <v>475861596</v>
      </c>
      <c r="E279" s="5">
        <v>2969</v>
      </c>
      <c r="F279" s="5">
        <v>64</v>
      </c>
      <c r="G279" s="2">
        <v>155206</v>
      </c>
      <c r="H279" s="14">
        <v>0</v>
      </c>
      <c r="I279" s="14">
        <v>2655</v>
      </c>
      <c r="J279" s="14">
        <v>374.981967</v>
      </c>
      <c r="K279" s="14">
        <v>0</v>
      </c>
      <c r="L279" s="14">
        <v>368.69199259999999</v>
      </c>
      <c r="M279" s="14">
        <v>6416.7009029999999</v>
      </c>
      <c r="N279" s="14">
        <v>3037.660997</v>
      </c>
      <c r="O279" s="14">
        <v>5104.2277370000002</v>
      </c>
      <c r="P279" s="14">
        <v>2225.510773</v>
      </c>
      <c r="Q279" s="14">
        <v>0</v>
      </c>
      <c r="R279" s="14">
        <v>3583.1941889999998</v>
      </c>
      <c r="S279" s="14">
        <v>2708.7072090000001</v>
      </c>
      <c r="T279" s="14">
        <v>2969.162053</v>
      </c>
      <c r="U279" s="14">
        <v>0</v>
      </c>
      <c r="V279" s="14">
        <v>3156.538474</v>
      </c>
      <c r="W279" s="14">
        <v>2532.3970039999999</v>
      </c>
      <c r="X279" s="14">
        <v>0</v>
      </c>
      <c r="Y279" s="14">
        <v>0</v>
      </c>
      <c r="Z279" s="14">
        <v>6842.5764010000003</v>
      </c>
      <c r="AA279" s="14">
        <v>3739.5773260000001</v>
      </c>
      <c r="AB279" s="14">
        <v>279</v>
      </c>
      <c r="AC279" s="14">
        <f t="array" ref="AC279">MEDIAN(IF(H279:R279&lt;&gt;0,H279:R279))</f>
        <v>2846.3304985</v>
      </c>
      <c r="AD279" s="14">
        <f t="array" ref="AD279">MEDIAN(IF(S279:AA279&lt;&gt;0,S279:AA279))</f>
        <v>3062.8502635</v>
      </c>
      <c r="AE279" s="14">
        <f t="shared" si="9"/>
        <v>1.0760697906002499</v>
      </c>
      <c r="AF279">
        <f t="array" ref="AF279">TTEST(IF(H279:R279&lt;&gt;0,H279:R279),IF(S279:AA279&lt;&gt;0,S279:AA279),2,3)</f>
        <v>0.50234601227330089</v>
      </c>
      <c r="AG279">
        <f t="array" ref="AG279">MEDIAN(IF(H279:L279&lt;&gt;0,H279:L279))</f>
        <v>374.981967</v>
      </c>
      <c r="AH279">
        <f t="array" ref="AH279">MEDIAN(IF(M279:R279&lt;&gt;0,M279:R279))</f>
        <v>3583.1941889999998</v>
      </c>
      <c r="AI279">
        <f>AG279/AH279</f>
        <v>0.10465019399483069</v>
      </c>
    </row>
    <row r="280" spans="1:35" x14ac:dyDescent="0.2">
      <c r="A280" s="2" t="s">
        <v>276</v>
      </c>
      <c r="B280" s="2">
        <v>29272</v>
      </c>
      <c r="C280" s="5">
        <v>16168</v>
      </c>
      <c r="D280" s="5">
        <f t="shared" si="8"/>
        <v>473269696</v>
      </c>
      <c r="E280" s="5">
        <v>16168</v>
      </c>
      <c r="F280" s="5"/>
      <c r="G280" s="2">
        <v>29272</v>
      </c>
      <c r="H280" s="14">
        <v>16168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f t="array" ref="AC280">MEDIAN(IF(H280:R280&lt;&gt;0,H280:R280))</f>
        <v>16168</v>
      </c>
      <c r="AD280" s="14" t="e">
        <f t="array" ref="AD280">MEDIAN(IF(S280:AA280&lt;&gt;0,S280:AA280))</f>
        <v>#NUM!</v>
      </c>
      <c r="AE280" s="14" t="e">
        <f t="shared" si="9"/>
        <v>#NUM!</v>
      </c>
      <c r="AF280" t="e">
        <f t="array" ref="AF280">TTEST(IF(H280:R280&lt;&gt;0,H280:R280),IF(S280:AA280&lt;&gt;0,S280:AA280),2,3)</f>
        <v>#DIV/0!</v>
      </c>
      <c r="AG280">
        <f t="array" ref="AG280">MEDIAN(IF(H280:L280&lt;&gt;0,H280:L280))</f>
        <v>16168</v>
      </c>
      <c r="AH280" t="e">
        <f t="array" ref="AH280">MEDIAN(IF(M280:R280&lt;&gt;0,M280:R280))</f>
        <v>#NUM!</v>
      </c>
      <c r="AI280" t="e">
        <f>AG280/AH280</f>
        <v>#NUM!</v>
      </c>
    </row>
    <row r="281" spans="1:35" x14ac:dyDescent="0.2">
      <c r="A281" s="2" t="s">
        <v>277</v>
      </c>
      <c r="B281" s="2">
        <v>49279</v>
      </c>
      <c r="C281" s="5">
        <v>9600</v>
      </c>
      <c r="D281" s="5">
        <f t="shared" si="8"/>
        <v>473078400</v>
      </c>
      <c r="E281" s="5">
        <v>10986</v>
      </c>
      <c r="F281" s="5">
        <v>62</v>
      </c>
      <c r="G281" s="2">
        <v>49279</v>
      </c>
      <c r="H281" s="14">
        <v>601</v>
      </c>
      <c r="I281" s="14">
        <v>18435</v>
      </c>
      <c r="J281" s="14">
        <v>5990.2026130000004</v>
      </c>
      <c r="K281" s="14">
        <v>16714.749360000002</v>
      </c>
      <c r="L281" s="14">
        <v>2564.493289</v>
      </c>
      <c r="M281" s="14">
        <v>11291.863310000001</v>
      </c>
      <c r="N281" s="14">
        <v>10680.56482</v>
      </c>
      <c r="O281" s="14">
        <v>13870.64633</v>
      </c>
      <c r="P281" s="14">
        <v>12937.9221</v>
      </c>
      <c r="Q281" s="14">
        <v>7768.2258419999998</v>
      </c>
      <c r="R281" s="14">
        <v>13180.27635</v>
      </c>
      <c r="S281" s="14">
        <v>0</v>
      </c>
      <c r="T281" s="14">
        <v>1160.9708390000001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f t="array" ref="AC281">MEDIAN(IF(H281:R281&lt;&gt;0,H281:R281))</f>
        <v>11291.863310000001</v>
      </c>
      <c r="AD281" s="14">
        <f t="array" ref="AD281">MEDIAN(IF(S281:AA281&lt;&gt;0,S281:AA281))</f>
        <v>1160.9708390000001</v>
      </c>
      <c r="AE281" s="14">
        <f t="shared" si="9"/>
        <v>0.10281481515737548</v>
      </c>
      <c r="AF281" t="e">
        <f t="array" ref="AF281">TTEST(IF(H281:R281&lt;&gt;0,H281:R281),IF(S281:AA281&lt;&gt;0,S281:AA281),2,3)</f>
        <v>#DIV/0!</v>
      </c>
      <c r="AG281">
        <f t="array" ref="AG281">MEDIAN(IF(H281:L281&lt;&gt;0,H281:L281))</f>
        <v>5990.2026130000004</v>
      </c>
      <c r="AH281">
        <f t="array" ref="AH281">MEDIAN(IF(M281:R281&lt;&gt;0,M281:R281))</f>
        <v>12114.892705</v>
      </c>
      <c r="AI281">
        <f>AG281/AH281</f>
        <v>0.49444949772669078</v>
      </c>
    </row>
    <row r="282" spans="1:35" x14ac:dyDescent="0.2">
      <c r="A282" s="2" t="s">
        <v>278</v>
      </c>
      <c r="B282" s="2">
        <v>184717</v>
      </c>
      <c r="C282" s="5">
        <v>2542</v>
      </c>
      <c r="D282" s="5">
        <f t="shared" si="8"/>
        <v>469550614</v>
      </c>
      <c r="E282" s="5">
        <v>2207</v>
      </c>
      <c r="F282" s="5">
        <v>67</v>
      </c>
      <c r="G282" s="2">
        <v>184717</v>
      </c>
      <c r="H282" s="14">
        <v>0</v>
      </c>
      <c r="I282" s="14">
        <v>2576</v>
      </c>
      <c r="J282" s="14">
        <v>264.63369590000002</v>
      </c>
      <c r="K282" s="14">
        <v>0</v>
      </c>
      <c r="L282" s="14">
        <v>0</v>
      </c>
      <c r="M282" s="14">
        <v>4973.9511439999997</v>
      </c>
      <c r="N282" s="14">
        <v>1582.938735</v>
      </c>
      <c r="O282" s="14">
        <v>4175.115487</v>
      </c>
      <c r="P282" s="14">
        <v>4617.9489359999998</v>
      </c>
      <c r="Q282" s="14">
        <v>0</v>
      </c>
      <c r="R282" s="14">
        <v>750.0584126</v>
      </c>
      <c r="S282" s="14">
        <v>2207.31178</v>
      </c>
      <c r="T282" s="14">
        <v>0</v>
      </c>
      <c r="U282" s="14">
        <v>0</v>
      </c>
      <c r="V282" s="14">
        <v>0</v>
      </c>
      <c r="W282" s="14">
        <v>1725.5690279999999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f t="array" ref="AC282">MEDIAN(IF(H282:R282&lt;&gt;0,H282:R282))</f>
        <v>2576</v>
      </c>
      <c r="AD282" s="14">
        <f t="array" ref="AD282">MEDIAN(IF(S282:AA282&lt;&gt;0,S282:AA282))</f>
        <v>1966.4404039999999</v>
      </c>
      <c r="AE282" s="14">
        <f t="shared" si="9"/>
        <v>0.76336972204968945</v>
      </c>
      <c r="AF282">
        <f t="array" ref="AF282">TTEST(IF(H282:R282&lt;&gt;0,H282:R282),IF(S282:AA282&lt;&gt;0,S282:AA282),2,3)</f>
        <v>0.36535503064639002</v>
      </c>
      <c r="AG282">
        <f t="array" ref="AG282">MEDIAN(IF(H282:L282&lt;&gt;0,H282:L282))</f>
        <v>1420.31684795</v>
      </c>
      <c r="AH282">
        <f t="array" ref="AH282">MEDIAN(IF(M282:R282&lt;&gt;0,M282:R282))</f>
        <v>4175.115487</v>
      </c>
      <c r="AI282">
        <f>AG282/AH282</f>
        <v>0.34018624212250442</v>
      </c>
    </row>
    <row r="283" spans="1:35" x14ac:dyDescent="0.2">
      <c r="A283" s="2" t="s">
        <v>279</v>
      </c>
      <c r="B283" s="2">
        <v>105873</v>
      </c>
      <c r="C283" s="5">
        <v>4429</v>
      </c>
      <c r="D283" s="5">
        <f t="shared" si="8"/>
        <v>468911517</v>
      </c>
      <c r="E283" s="5">
        <v>3552</v>
      </c>
      <c r="F283" s="5">
        <v>64</v>
      </c>
      <c r="G283" s="2">
        <v>105873</v>
      </c>
      <c r="H283" s="14">
        <v>0</v>
      </c>
      <c r="I283" s="14">
        <v>8454</v>
      </c>
      <c r="J283" s="14">
        <v>981.69659720000004</v>
      </c>
      <c r="K283" s="14">
        <v>1804.6874909999999</v>
      </c>
      <c r="L283" s="14">
        <v>0</v>
      </c>
      <c r="M283" s="14">
        <v>7940.3256760000004</v>
      </c>
      <c r="N283" s="14">
        <v>4323.2121450000004</v>
      </c>
      <c r="O283" s="14">
        <v>2624.46767</v>
      </c>
      <c r="P283" s="14">
        <v>10487.14068</v>
      </c>
      <c r="Q283" s="14">
        <v>0</v>
      </c>
      <c r="R283" s="14">
        <v>2053.1935939999998</v>
      </c>
      <c r="S283" s="14">
        <v>2669.889514</v>
      </c>
      <c r="T283" s="14">
        <v>3901.6653160000001</v>
      </c>
      <c r="U283" s="14">
        <v>0</v>
      </c>
      <c r="V283" s="14">
        <v>2703.9523640000002</v>
      </c>
      <c r="W283" s="14">
        <v>3203.0489699999998</v>
      </c>
      <c r="X283" s="14">
        <v>0</v>
      </c>
      <c r="Y283" s="14">
        <v>0</v>
      </c>
      <c r="Z283" s="14">
        <v>4549.1243480000003</v>
      </c>
      <c r="AA283" s="14">
        <v>6311.5932970000003</v>
      </c>
      <c r="AB283" s="14">
        <v>0</v>
      </c>
      <c r="AC283" s="14">
        <f t="array" ref="AC283">MEDIAN(IF(H283:R283&lt;&gt;0,H283:R283))</f>
        <v>3473.8399075000002</v>
      </c>
      <c r="AD283" s="14">
        <f t="array" ref="AD283">MEDIAN(IF(S283:AA283&lt;&gt;0,S283:AA283))</f>
        <v>3552.3571430000002</v>
      </c>
      <c r="AE283" s="14">
        <f t="shared" si="9"/>
        <v>1.0226024335003123</v>
      </c>
      <c r="AF283">
        <f t="array" ref="AF283">TTEST(IF(H283:R283&lt;&gt;0,H283:R283),IF(S283:AA283&lt;&gt;0,S283:AA283),2,3)</f>
        <v>0.51609545441121485</v>
      </c>
      <c r="AG283">
        <f t="array" ref="AG283">MEDIAN(IF(H283:L283&lt;&gt;0,H283:L283))</f>
        <v>1804.6874909999999</v>
      </c>
      <c r="AH283">
        <f t="array" ref="AH283">MEDIAN(IF(M283:R283&lt;&gt;0,M283:R283))</f>
        <v>4323.2121450000004</v>
      </c>
      <c r="AI283">
        <f>AG283/AH283</f>
        <v>0.41744134464629651</v>
      </c>
    </row>
    <row r="284" spans="1:35" x14ac:dyDescent="0.2">
      <c r="A284" s="2" t="s">
        <v>280</v>
      </c>
      <c r="B284" s="2">
        <v>40714</v>
      </c>
      <c r="C284" s="5">
        <v>11458</v>
      </c>
      <c r="D284" s="5">
        <f t="shared" si="8"/>
        <v>466501012</v>
      </c>
      <c r="E284" s="5">
        <v>12084</v>
      </c>
      <c r="F284" s="5">
        <v>35</v>
      </c>
      <c r="G284" s="2">
        <v>40714</v>
      </c>
      <c r="H284" s="14">
        <v>0</v>
      </c>
      <c r="I284" s="14">
        <v>11875</v>
      </c>
      <c r="J284" s="14">
        <v>9238.9055489999992</v>
      </c>
      <c r="K284" s="14">
        <v>0</v>
      </c>
      <c r="L284" s="14">
        <v>7662.3308059999999</v>
      </c>
      <c r="M284" s="14">
        <v>15132.82065</v>
      </c>
      <c r="N284" s="14">
        <v>15817.02441</v>
      </c>
      <c r="O284" s="14">
        <v>10416.486639999999</v>
      </c>
      <c r="P284" s="14">
        <v>14647.095439999999</v>
      </c>
      <c r="Q284" s="14">
        <v>0</v>
      </c>
      <c r="R284" s="14">
        <v>13555.904619999999</v>
      </c>
      <c r="S284" s="14">
        <v>11537.40748</v>
      </c>
      <c r="T284" s="14">
        <v>1288.4205870000001</v>
      </c>
      <c r="U284" s="14">
        <v>7261.9396699999998</v>
      </c>
      <c r="V284" s="14">
        <v>6772.7436019999996</v>
      </c>
      <c r="W284" s="14">
        <v>12293.561470000001</v>
      </c>
      <c r="X284" s="14">
        <v>8919.7901309999997</v>
      </c>
      <c r="Y284" s="14">
        <v>14149.78125</v>
      </c>
      <c r="Z284" s="14">
        <v>16363.004370000001</v>
      </c>
      <c r="AA284" s="14">
        <v>13903.591619999999</v>
      </c>
      <c r="AB284" s="14">
        <v>15400</v>
      </c>
      <c r="AC284" s="14">
        <f t="array" ref="AC284">MEDIAN(IF(H284:R284&lt;&gt;0,H284:R284))</f>
        <v>12715.452310000001</v>
      </c>
      <c r="AD284" s="14">
        <f t="array" ref="AD284">MEDIAN(IF(S284:AA284&lt;&gt;0,S284:AA284))</f>
        <v>11537.40748</v>
      </c>
      <c r="AE284" s="14">
        <f t="shared" si="9"/>
        <v>0.90735328942458982</v>
      </c>
      <c r="AF284">
        <f t="array" ref="AF284">TTEST(IF(H284:R284&lt;&gt;0,H284:R284),IF(S284:AA284&lt;&gt;0,S284:AA284),2,3)</f>
        <v>0.30215245931576507</v>
      </c>
      <c r="AG284">
        <f t="array" ref="AG284">MEDIAN(IF(H284:L284&lt;&gt;0,H284:L284))</f>
        <v>9238.9055489999992</v>
      </c>
      <c r="AH284">
        <f t="array" ref="AH284">MEDIAN(IF(M284:R284&lt;&gt;0,M284:R284))</f>
        <v>14647.095439999999</v>
      </c>
      <c r="AI284">
        <f>AG284/AH284</f>
        <v>0.63076707507273533</v>
      </c>
    </row>
    <row r="285" spans="1:35" x14ac:dyDescent="0.2">
      <c r="A285" s="2" t="s">
        <v>281</v>
      </c>
      <c r="B285" s="2">
        <v>59095</v>
      </c>
      <c r="C285" s="5">
        <v>7887</v>
      </c>
      <c r="D285" s="5">
        <f t="shared" si="8"/>
        <v>466082265</v>
      </c>
      <c r="E285" s="5">
        <v>8838</v>
      </c>
      <c r="F285" s="5">
        <v>37</v>
      </c>
      <c r="G285" s="2">
        <v>59095</v>
      </c>
      <c r="H285" s="14">
        <v>0</v>
      </c>
      <c r="I285" s="14">
        <v>7916</v>
      </c>
      <c r="J285" s="14">
        <v>3797.8459240000002</v>
      </c>
      <c r="K285" s="14">
        <v>749.66914789999998</v>
      </c>
      <c r="L285" s="14">
        <v>10589.06889</v>
      </c>
      <c r="M285" s="14">
        <v>6466.3503350000001</v>
      </c>
      <c r="N285" s="14">
        <v>9161.8836190000002</v>
      </c>
      <c r="O285" s="14">
        <v>5838.8470569999999</v>
      </c>
      <c r="P285" s="14">
        <v>9857.8621170000006</v>
      </c>
      <c r="Q285" s="14">
        <v>8868.6086919999998</v>
      </c>
      <c r="R285" s="14">
        <v>11626.778130000001</v>
      </c>
      <c r="S285" s="14">
        <v>8837.5762279999999</v>
      </c>
      <c r="T285" s="14">
        <v>9218.8493290000006</v>
      </c>
      <c r="U285" s="14">
        <v>6787.7609190000003</v>
      </c>
      <c r="V285" s="14">
        <v>5263.0589799999998</v>
      </c>
      <c r="W285" s="14">
        <v>9213.0965109999997</v>
      </c>
      <c r="X285" s="14">
        <v>0</v>
      </c>
      <c r="Y285" s="14">
        <v>11043.93651</v>
      </c>
      <c r="Z285" s="14">
        <v>3983.971505</v>
      </c>
      <c r="AA285" s="14">
        <v>8729.0018720000007</v>
      </c>
      <c r="AB285" s="14">
        <v>11900</v>
      </c>
      <c r="AC285" s="14">
        <f t="array" ref="AC285">MEDIAN(IF(H285:R285&lt;&gt;0,H285:R285))</f>
        <v>8392.3043460000008</v>
      </c>
      <c r="AD285" s="14">
        <f t="array" ref="AD285">MEDIAN(IF(S285:AA285&lt;&gt;0,S285:AA285))</f>
        <v>8783.2890499999994</v>
      </c>
      <c r="AE285" s="14">
        <f t="shared" si="9"/>
        <v>1.0465884800980023</v>
      </c>
      <c r="AF285">
        <f t="array" ref="AF285">TTEST(IF(H285:R285&lt;&gt;0,H285:R285),IF(S285:AA285&lt;&gt;0,S285:AA285),2,3)</f>
        <v>0.77082421035910564</v>
      </c>
      <c r="AG285">
        <f t="array" ref="AG285">MEDIAN(IF(H285:L285&lt;&gt;0,H285:L285))</f>
        <v>5856.9229620000006</v>
      </c>
      <c r="AH285">
        <f t="array" ref="AH285">MEDIAN(IF(M285:R285&lt;&gt;0,M285:R285))</f>
        <v>9015.2461555000009</v>
      </c>
      <c r="AI285">
        <f>AG285/AH285</f>
        <v>0.64966866805148993</v>
      </c>
    </row>
    <row r="286" spans="1:35" x14ac:dyDescent="0.2">
      <c r="A286" s="2" t="s">
        <v>282</v>
      </c>
      <c r="B286" s="2">
        <v>55385</v>
      </c>
      <c r="C286" s="5">
        <v>8392</v>
      </c>
      <c r="D286" s="5">
        <f t="shared" si="8"/>
        <v>464790920</v>
      </c>
      <c r="E286" s="5">
        <v>5334</v>
      </c>
      <c r="F286" s="5">
        <v>91</v>
      </c>
      <c r="G286" s="2">
        <v>55385</v>
      </c>
      <c r="H286" s="14">
        <v>0</v>
      </c>
      <c r="I286" s="14">
        <v>24478</v>
      </c>
      <c r="J286" s="14">
        <v>8885.8616129999991</v>
      </c>
      <c r="K286" s="14">
        <v>4435.5259420000002</v>
      </c>
      <c r="L286" s="14">
        <v>2687.8166930000002</v>
      </c>
      <c r="M286" s="14">
        <v>2676.237204</v>
      </c>
      <c r="N286" s="14">
        <v>8740.3919800000003</v>
      </c>
      <c r="O286" s="14">
        <v>17161.474770000001</v>
      </c>
      <c r="P286" s="14">
        <v>11402.965529999999</v>
      </c>
      <c r="Q286" s="14">
        <v>23512.409179999999</v>
      </c>
      <c r="R286" s="14">
        <v>5334.3719890000002</v>
      </c>
      <c r="S286" s="14">
        <v>0</v>
      </c>
      <c r="T286" s="14">
        <v>1746.6903359999999</v>
      </c>
      <c r="U286" s="14">
        <v>6241.1418489999996</v>
      </c>
      <c r="V286" s="14">
        <v>4161.5138829999996</v>
      </c>
      <c r="W286" s="14">
        <v>0</v>
      </c>
      <c r="X286" s="14">
        <v>0</v>
      </c>
      <c r="Y286" s="14">
        <v>0</v>
      </c>
      <c r="Z286" s="14">
        <v>4237.1553050000002</v>
      </c>
      <c r="AA286" s="14">
        <v>0</v>
      </c>
      <c r="AB286" s="14">
        <v>172</v>
      </c>
      <c r="AC286" s="14">
        <f t="array" ref="AC286">MEDIAN(IF(H286:R286&lt;&gt;0,H286:R286))</f>
        <v>8813.1267965000006</v>
      </c>
      <c r="AD286" s="14">
        <f t="array" ref="AD286">MEDIAN(IF(S286:AA286&lt;&gt;0,S286:AA286))</f>
        <v>4199.3345939999999</v>
      </c>
      <c r="AE286" s="14">
        <f t="shared" si="9"/>
        <v>0.47648634712344112</v>
      </c>
      <c r="AF286">
        <f t="array" ref="AF286">TTEST(IF(H286:R286&lt;&gt;0,H286:R286),IF(S286:AA286&lt;&gt;0,S286:AA286),2,3)</f>
        <v>2.9954334712508655E-2</v>
      </c>
      <c r="AG286">
        <f t="array" ref="AG286">MEDIAN(IF(H286:L286&lt;&gt;0,H286:L286))</f>
        <v>6660.6937774999997</v>
      </c>
      <c r="AH286">
        <f t="array" ref="AH286">MEDIAN(IF(M286:R286&lt;&gt;0,M286:R286))</f>
        <v>10071.678755000001</v>
      </c>
      <c r="AI286">
        <f>AG286/AH286</f>
        <v>0.66132905343047743</v>
      </c>
    </row>
    <row r="287" spans="1:35" x14ac:dyDescent="0.2">
      <c r="A287" s="2" t="s">
        <v>283</v>
      </c>
      <c r="B287" s="2">
        <v>126138</v>
      </c>
      <c r="C287" s="5">
        <v>3679</v>
      </c>
      <c r="D287" s="5">
        <f t="shared" si="8"/>
        <v>464061702</v>
      </c>
      <c r="E287" s="5">
        <v>3850</v>
      </c>
      <c r="F287" s="5">
        <v>52</v>
      </c>
      <c r="G287" s="2">
        <v>126138</v>
      </c>
      <c r="H287" s="14">
        <v>0</v>
      </c>
      <c r="I287" s="14">
        <v>3872</v>
      </c>
      <c r="J287" s="14">
        <v>810.12512900000002</v>
      </c>
      <c r="K287" s="14">
        <v>0</v>
      </c>
      <c r="L287" s="14">
        <v>0</v>
      </c>
      <c r="M287" s="14">
        <v>3434.8075239999998</v>
      </c>
      <c r="N287" s="14">
        <v>0</v>
      </c>
      <c r="O287" s="14">
        <v>4707.3573630000001</v>
      </c>
      <c r="P287" s="14">
        <v>3850.456627</v>
      </c>
      <c r="Q287" s="14">
        <v>6338.8377129999999</v>
      </c>
      <c r="R287" s="14">
        <v>1841.161636</v>
      </c>
      <c r="S287" s="14">
        <v>3137.5059670000001</v>
      </c>
      <c r="T287" s="14">
        <v>2745.9029540000001</v>
      </c>
      <c r="U287" s="14">
        <v>4155.390832</v>
      </c>
      <c r="V287" s="14">
        <v>4305.2537249999996</v>
      </c>
      <c r="W287" s="14">
        <v>1863.6910780000001</v>
      </c>
      <c r="X287" s="14">
        <v>0</v>
      </c>
      <c r="Y287" s="14">
        <v>0</v>
      </c>
      <c r="Z287" s="14">
        <v>8371.3063750000001</v>
      </c>
      <c r="AA287" s="14">
        <v>4218.097608</v>
      </c>
      <c r="AB287" s="14">
        <v>1540</v>
      </c>
      <c r="AC287" s="14">
        <f t="array" ref="AC287">MEDIAN(IF(H287:R287&lt;&gt;0,H287:R287))</f>
        <v>3850.456627</v>
      </c>
      <c r="AD287" s="14">
        <f t="array" ref="AD287">MEDIAN(IF(S287:AA287&lt;&gt;0,S287:AA287))</f>
        <v>4155.390832</v>
      </c>
      <c r="AE287" s="14">
        <f t="shared" si="9"/>
        <v>1.079194296817098</v>
      </c>
      <c r="AF287">
        <f t="array" ref="AF287">TTEST(IF(H287:R287&lt;&gt;0,H287:R287),IF(S287:AA287&lt;&gt;0,S287:AA287),2,3)</f>
        <v>0.5997637281344681</v>
      </c>
      <c r="AG287">
        <f t="array" ref="AG287">MEDIAN(IF(H287:L287&lt;&gt;0,H287:L287))</f>
        <v>2341.0625645</v>
      </c>
      <c r="AH287">
        <f t="array" ref="AH287">MEDIAN(IF(M287:R287&lt;&gt;0,M287:R287))</f>
        <v>3850.456627</v>
      </c>
      <c r="AI287">
        <f>AG287/AH287</f>
        <v>0.60799608755078705</v>
      </c>
    </row>
    <row r="288" spans="1:35" x14ac:dyDescent="0.2">
      <c r="A288" s="2" t="s">
        <v>284</v>
      </c>
      <c r="B288" s="2">
        <v>55093</v>
      </c>
      <c r="C288" s="5">
        <v>8403</v>
      </c>
      <c r="D288" s="5">
        <f t="shared" si="8"/>
        <v>462946479</v>
      </c>
      <c r="E288" s="5">
        <v>7304</v>
      </c>
      <c r="F288" s="5">
        <v>59</v>
      </c>
      <c r="G288" s="2">
        <v>55093</v>
      </c>
      <c r="H288" s="14">
        <v>0</v>
      </c>
      <c r="I288" s="14">
        <v>21993</v>
      </c>
      <c r="J288" s="14">
        <v>6490.4479600000004</v>
      </c>
      <c r="K288" s="14">
        <v>2681.540407</v>
      </c>
      <c r="L288" s="14">
        <v>0</v>
      </c>
      <c r="M288" s="14">
        <v>13065.889069999999</v>
      </c>
      <c r="N288" s="14">
        <v>12682.605240000001</v>
      </c>
      <c r="O288" s="14">
        <v>12395.277459999999</v>
      </c>
      <c r="P288" s="14">
        <v>9816.4461919999994</v>
      </c>
      <c r="Q288" s="14">
        <v>12829.235640000001</v>
      </c>
      <c r="R288" s="14">
        <v>6530.7006659999997</v>
      </c>
      <c r="S288" s="14">
        <v>8996.5831269999999</v>
      </c>
      <c r="T288" s="14">
        <v>7575.4803419999998</v>
      </c>
      <c r="U288" s="14">
        <v>3751.661059</v>
      </c>
      <c r="V288" s="14">
        <v>7032.5467570000001</v>
      </c>
      <c r="W288" s="14">
        <v>6443.9711729999999</v>
      </c>
      <c r="X288" s="14">
        <v>0</v>
      </c>
      <c r="Y288" s="14">
        <v>9068.4721310000004</v>
      </c>
      <c r="Z288" s="14">
        <v>3533.7979129999999</v>
      </c>
      <c r="AA288" s="14">
        <v>4853.6459569999997</v>
      </c>
      <c r="AB288" s="14">
        <v>1510</v>
      </c>
      <c r="AC288" s="14">
        <f t="array" ref="AC288">MEDIAN(IF(H288:R288&lt;&gt;0,H288:R288))</f>
        <v>12395.277459999999</v>
      </c>
      <c r="AD288" s="14">
        <f t="array" ref="AD288">MEDIAN(IF(S288:AA288&lt;&gt;0,S288:AA288))</f>
        <v>6738.258965</v>
      </c>
      <c r="AE288" s="14">
        <f t="shared" si="9"/>
        <v>0.54361501682754587</v>
      </c>
      <c r="AF288">
        <f t="array" ref="AF288">TTEST(IF(H288:R288&lt;&gt;0,H288:R288),IF(S288:AA288&lt;&gt;0,S288:AA288),2,3)</f>
        <v>4.4817797052277578E-2</v>
      </c>
      <c r="AG288">
        <f t="array" ref="AG288">MEDIAN(IF(H288:L288&lt;&gt;0,H288:L288))</f>
        <v>6490.4479600000004</v>
      </c>
      <c r="AH288">
        <f t="array" ref="AH288">MEDIAN(IF(M288:R288&lt;&gt;0,M288:R288))</f>
        <v>12538.941350000001</v>
      </c>
      <c r="AI288">
        <f>AG288/AH288</f>
        <v>0.51762328085217502</v>
      </c>
    </row>
    <row r="289" spans="1:35" x14ac:dyDescent="0.2">
      <c r="A289" s="2" t="s">
        <v>285</v>
      </c>
      <c r="B289" s="2">
        <v>88845</v>
      </c>
      <c r="C289" s="5">
        <v>5193</v>
      </c>
      <c r="D289" s="5">
        <f t="shared" si="8"/>
        <v>461372085</v>
      </c>
      <c r="E289" s="5">
        <v>4050</v>
      </c>
      <c r="F289" s="5">
        <v>74</v>
      </c>
      <c r="G289" s="2">
        <v>88845</v>
      </c>
      <c r="H289" s="14">
        <v>0</v>
      </c>
      <c r="I289" s="14">
        <v>4964</v>
      </c>
      <c r="J289" s="14">
        <v>1511.1632440000001</v>
      </c>
      <c r="K289" s="14">
        <v>0</v>
      </c>
      <c r="L289" s="14">
        <v>0</v>
      </c>
      <c r="M289" s="14">
        <v>5264.8351869999997</v>
      </c>
      <c r="N289" s="14">
        <v>7729.0093669999997</v>
      </c>
      <c r="O289" s="14">
        <v>5874.2000379999999</v>
      </c>
      <c r="P289" s="14">
        <v>8666.6190229999993</v>
      </c>
      <c r="Q289" s="14">
        <v>18160.39977</v>
      </c>
      <c r="R289" s="14">
        <v>2354.9534159999998</v>
      </c>
      <c r="S289" s="14">
        <v>4643.1339740000003</v>
      </c>
      <c r="T289" s="14">
        <v>3008.3792290000001</v>
      </c>
      <c r="U289" s="14">
        <v>3594.220636</v>
      </c>
      <c r="V289" s="14">
        <v>3515.2243360000002</v>
      </c>
      <c r="W289" s="14">
        <v>4031.279556</v>
      </c>
      <c r="X289" s="14">
        <v>0</v>
      </c>
      <c r="Y289" s="14">
        <v>4049.7890929999999</v>
      </c>
      <c r="Z289" s="14">
        <v>2120.3899839999999</v>
      </c>
      <c r="AA289" s="14">
        <v>5287.3880630000003</v>
      </c>
      <c r="AB289" s="14">
        <v>3500</v>
      </c>
      <c r="AC289" s="14">
        <f t="array" ref="AC289">MEDIAN(IF(H289:R289&lt;&gt;0,H289:R289))</f>
        <v>5569.5176124999998</v>
      </c>
      <c r="AD289" s="14">
        <f t="array" ref="AD289">MEDIAN(IF(S289:AA289&lt;&gt;0,S289:AA289))</f>
        <v>3812.7500959999998</v>
      </c>
      <c r="AE289" s="14">
        <f t="shared" si="9"/>
        <v>0.68457456484971302</v>
      </c>
      <c r="AF289">
        <f t="array" ref="AF289">TTEST(IF(H289:R289&lt;&gt;0,H289:R289),IF(S289:AA289&lt;&gt;0,S289:AA289),2,3)</f>
        <v>0.14453081893595884</v>
      </c>
      <c r="AG289">
        <f t="array" ref="AG289">MEDIAN(IF(H289:L289&lt;&gt;0,H289:L289))</f>
        <v>3237.5816219999997</v>
      </c>
      <c r="AH289">
        <f t="array" ref="AH289">MEDIAN(IF(M289:R289&lt;&gt;0,M289:R289))</f>
        <v>6801.6047024999998</v>
      </c>
      <c r="AI289">
        <f>AG289/AH289</f>
        <v>0.47600261461975191</v>
      </c>
    </row>
    <row r="290" spans="1:35" x14ac:dyDescent="0.2">
      <c r="A290" s="2" t="s">
        <v>286</v>
      </c>
      <c r="B290" s="2">
        <v>152329</v>
      </c>
      <c r="C290" s="5">
        <v>3007</v>
      </c>
      <c r="D290" s="5">
        <f t="shared" si="8"/>
        <v>458053303</v>
      </c>
      <c r="E290" s="5">
        <v>2513</v>
      </c>
      <c r="F290" s="5">
        <v>63</v>
      </c>
      <c r="G290" s="2">
        <v>152329</v>
      </c>
      <c r="H290" s="14">
        <v>0</v>
      </c>
      <c r="I290" s="14">
        <v>4348</v>
      </c>
      <c r="J290" s="14">
        <v>801.96732629999997</v>
      </c>
      <c r="K290" s="14">
        <v>0</v>
      </c>
      <c r="L290" s="14">
        <v>0</v>
      </c>
      <c r="M290" s="14">
        <v>5792.0884880000003</v>
      </c>
      <c r="N290" s="14">
        <v>0</v>
      </c>
      <c r="O290" s="14">
        <v>3890.846806</v>
      </c>
      <c r="P290" s="14">
        <v>5930.4824820000003</v>
      </c>
      <c r="Q290" s="14">
        <v>0</v>
      </c>
      <c r="R290" s="14">
        <v>2608.1454640000002</v>
      </c>
      <c r="S290" s="14">
        <v>0</v>
      </c>
      <c r="T290" s="14">
        <v>1855.029808</v>
      </c>
      <c r="U290" s="14">
        <v>0</v>
      </c>
      <c r="V290" s="14">
        <v>0</v>
      </c>
      <c r="W290" s="14">
        <v>1459.182873</v>
      </c>
      <c r="X290" s="14">
        <v>0</v>
      </c>
      <c r="Y290" s="14">
        <v>0</v>
      </c>
      <c r="Z290" s="14">
        <v>2418.5651710000002</v>
      </c>
      <c r="AA290" s="14">
        <v>0</v>
      </c>
      <c r="AB290" s="14">
        <v>967</v>
      </c>
      <c r="AC290" s="14">
        <f t="array" ref="AC290">MEDIAN(IF(H290:R290&lt;&gt;0,H290:R290))</f>
        <v>4119.4234029999998</v>
      </c>
      <c r="AD290" s="14">
        <f t="array" ref="AD290">MEDIAN(IF(S290:AA290&lt;&gt;0,S290:AA290))</f>
        <v>1855.029808</v>
      </c>
      <c r="AE290" s="14">
        <f t="shared" si="9"/>
        <v>0.45031297502681106</v>
      </c>
      <c r="AF290">
        <f t="array" ref="AF290">TTEST(IF(H290:R290&lt;&gt;0,H290:R290),IF(S290:AA290&lt;&gt;0,S290:AA290),2,3)</f>
        <v>5.7066640468263666E-2</v>
      </c>
      <c r="AG290">
        <f t="array" ref="AG290">MEDIAN(IF(H290:L290&lt;&gt;0,H290:L290))</f>
        <v>2574.9836631500002</v>
      </c>
      <c r="AH290">
        <f t="array" ref="AH290">MEDIAN(IF(M290:R290&lt;&gt;0,M290:R290))</f>
        <v>4841.4676470000004</v>
      </c>
      <c r="AI290">
        <f>AG290/AH290</f>
        <v>0.53186014053932185</v>
      </c>
    </row>
    <row r="291" spans="1:35" x14ac:dyDescent="0.2">
      <c r="A291" s="2" t="s">
        <v>287</v>
      </c>
      <c r="B291" s="2">
        <v>38312</v>
      </c>
      <c r="C291" s="5">
        <v>11925</v>
      </c>
      <c r="D291" s="5">
        <f t="shared" si="8"/>
        <v>456870600</v>
      </c>
      <c r="E291" s="5">
        <v>10410</v>
      </c>
      <c r="F291" s="5">
        <v>46</v>
      </c>
      <c r="G291" s="2">
        <v>38312</v>
      </c>
      <c r="H291" s="14">
        <v>5057</v>
      </c>
      <c r="I291" s="14">
        <v>10250</v>
      </c>
      <c r="J291" s="14">
        <v>10570.841770000001</v>
      </c>
      <c r="K291" s="14">
        <v>1819.64795</v>
      </c>
      <c r="L291" s="14">
        <v>0</v>
      </c>
      <c r="M291" s="14">
        <v>14952.750889999999</v>
      </c>
      <c r="N291" s="14">
        <v>16188.5052</v>
      </c>
      <c r="O291" s="14">
        <v>17408.375339999999</v>
      </c>
      <c r="P291" s="14">
        <v>9786.0273699999998</v>
      </c>
      <c r="Q291" s="14">
        <v>8823.3804170000003</v>
      </c>
      <c r="R291" s="14">
        <v>24412.40653</v>
      </c>
      <c r="S291" s="14">
        <v>15448.60217</v>
      </c>
      <c r="T291" s="14">
        <v>0</v>
      </c>
      <c r="U291" s="14">
        <v>6470.9948720000002</v>
      </c>
      <c r="V291" s="14">
        <v>9707.7965399999994</v>
      </c>
      <c r="W291" s="14">
        <v>10830.86427</v>
      </c>
      <c r="X291" s="14">
        <v>0</v>
      </c>
      <c r="Y291" s="14">
        <v>14028.27787</v>
      </c>
      <c r="Z291" s="14">
        <v>9092.2942719999992</v>
      </c>
      <c r="AA291" s="14">
        <v>10006.07856</v>
      </c>
      <c r="AB291" s="14">
        <v>19800</v>
      </c>
      <c r="AC291" s="14">
        <f t="array" ref="AC291">MEDIAN(IF(H291:R291&lt;&gt;0,H291:R291))</f>
        <v>10410.420885</v>
      </c>
      <c r="AD291" s="14">
        <f t="array" ref="AD291">MEDIAN(IF(S291:AA291&lt;&gt;0,S291:AA291))</f>
        <v>10006.07856</v>
      </c>
      <c r="AE291" s="14">
        <f t="shared" si="9"/>
        <v>0.96115984843777047</v>
      </c>
      <c r="AF291">
        <f t="array" ref="AF291">TTEST(IF(H291:R291&lt;&gt;0,H291:R291),IF(S291:AA291&lt;&gt;0,S291:AA291),2,3)</f>
        <v>0.63972523220774191</v>
      </c>
      <c r="AG291">
        <f t="array" ref="AG291">MEDIAN(IF(H291:L291&lt;&gt;0,H291:L291))</f>
        <v>7653.5</v>
      </c>
      <c r="AH291">
        <f t="array" ref="AH291">MEDIAN(IF(M291:R291&lt;&gt;0,M291:R291))</f>
        <v>15570.628044999999</v>
      </c>
      <c r="AI291">
        <f>AG291/AH291</f>
        <v>0.49153444407514907</v>
      </c>
    </row>
    <row r="292" spans="1:35" x14ac:dyDescent="0.2">
      <c r="A292" s="2" t="s">
        <v>288</v>
      </c>
      <c r="B292" s="2">
        <v>65989</v>
      </c>
      <c r="C292" s="5">
        <v>6912</v>
      </c>
      <c r="D292" s="5">
        <f t="shared" si="8"/>
        <v>456115968</v>
      </c>
      <c r="E292" s="5">
        <v>5838</v>
      </c>
      <c r="F292" s="5">
        <v>58</v>
      </c>
      <c r="G292" s="2">
        <v>65989</v>
      </c>
      <c r="H292" s="14">
        <v>0</v>
      </c>
      <c r="I292" s="14">
        <v>3441</v>
      </c>
      <c r="J292" s="14">
        <v>3873.3573110000002</v>
      </c>
      <c r="K292" s="14">
        <v>0</v>
      </c>
      <c r="L292" s="14">
        <v>0</v>
      </c>
      <c r="M292" s="14">
        <v>8360.7444570000007</v>
      </c>
      <c r="N292" s="14">
        <v>7610.8111799999997</v>
      </c>
      <c r="O292" s="14">
        <v>12249.46658</v>
      </c>
      <c r="P292" s="14">
        <v>7562.9722439999996</v>
      </c>
      <c r="Q292" s="14">
        <v>12470.58625</v>
      </c>
      <c r="R292" s="14">
        <v>14319.880789999999</v>
      </c>
      <c r="S292" s="14">
        <v>0</v>
      </c>
      <c r="T292" s="14">
        <v>3824.4695569999999</v>
      </c>
      <c r="U292" s="14">
        <v>0</v>
      </c>
      <c r="V292" s="14">
        <v>5838.1339740000003</v>
      </c>
      <c r="W292" s="14">
        <v>0</v>
      </c>
      <c r="X292" s="14">
        <v>0</v>
      </c>
      <c r="Y292" s="14">
        <v>0</v>
      </c>
      <c r="Z292" s="14">
        <v>4887.4653319999998</v>
      </c>
      <c r="AA292" s="14">
        <v>4218.097608</v>
      </c>
      <c r="AB292" s="14">
        <v>1200</v>
      </c>
      <c r="AC292" s="14">
        <f t="array" ref="AC292">MEDIAN(IF(H292:R292&lt;&gt;0,H292:R292))</f>
        <v>7985.7778185000006</v>
      </c>
      <c r="AD292" s="14">
        <f t="array" ref="AD292">MEDIAN(IF(S292:AA292&lt;&gt;0,S292:AA292))</f>
        <v>4552.7814699999999</v>
      </c>
      <c r="AE292" s="14">
        <f t="shared" si="9"/>
        <v>0.57011121189133784</v>
      </c>
      <c r="AF292">
        <f t="array" ref="AF292">TTEST(IF(H292:R292&lt;&gt;0,H292:R292),IF(S292:AA292&lt;&gt;0,S292:AA292),2,3)</f>
        <v>2.5104155138470269E-2</v>
      </c>
      <c r="AG292">
        <f t="array" ref="AG292">MEDIAN(IF(H292:L292&lt;&gt;0,H292:L292))</f>
        <v>3657.1786554999999</v>
      </c>
      <c r="AH292">
        <f t="array" ref="AH292">MEDIAN(IF(M292:R292&lt;&gt;0,M292:R292))</f>
        <v>10305.1055185</v>
      </c>
      <c r="AI292">
        <f>AG292/AH292</f>
        <v>0.35488997652033111</v>
      </c>
    </row>
    <row r="293" spans="1:35" x14ac:dyDescent="0.2">
      <c r="A293" s="2" t="s">
        <v>289</v>
      </c>
      <c r="B293" s="2">
        <v>76479</v>
      </c>
      <c r="C293" s="5">
        <v>5954</v>
      </c>
      <c r="D293" s="5">
        <f t="shared" si="8"/>
        <v>455355966</v>
      </c>
      <c r="E293" s="5">
        <v>6096</v>
      </c>
      <c r="F293" s="5">
        <v>44</v>
      </c>
      <c r="G293" s="2">
        <v>76479</v>
      </c>
      <c r="H293" s="14">
        <v>0</v>
      </c>
      <c r="I293" s="14">
        <v>7327</v>
      </c>
      <c r="J293" s="14">
        <v>2638.6185449999998</v>
      </c>
      <c r="K293" s="14">
        <v>4034.690118</v>
      </c>
      <c r="L293" s="14">
        <v>2149.0518740000002</v>
      </c>
      <c r="M293" s="14">
        <v>9656.1061869999994</v>
      </c>
      <c r="N293" s="14">
        <v>10275.94101</v>
      </c>
      <c r="O293" s="14">
        <v>7791.5720250000004</v>
      </c>
      <c r="P293" s="14">
        <v>6861.5199769999999</v>
      </c>
      <c r="Q293" s="14">
        <v>9715.8011580000002</v>
      </c>
      <c r="R293" s="14">
        <v>9787.3168089999999</v>
      </c>
      <c r="S293" s="14">
        <v>4499.0814259999997</v>
      </c>
      <c r="T293" s="14">
        <v>4100.7770229999996</v>
      </c>
      <c r="U293" s="14">
        <v>4132.8238039999997</v>
      </c>
      <c r="V293" s="14">
        <v>3260.0433079999998</v>
      </c>
      <c r="W293" s="14">
        <v>4955.682898</v>
      </c>
      <c r="X293" s="14">
        <v>0</v>
      </c>
      <c r="Y293" s="14">
        <v>6096.400396</v>
      </c>
      <c r="Z293" s="14">
        <v>6182.6293880000003</v>
      </c>
      <c r="AA293" s="14">
        <v>6717.8135030000003</v>
      </c>
      <c r="AB293" s="14">
        <v>2950</v>
      </c>
      <c r="AC293" s="14">
        <f t="array" ref="AC293">MEDIAN(IF(H293:R293&lt;&gt;0,H293:R293))</f>
        <v>7559.2860125000007</v>
      </c>
      <c r="AD293" s="14">
        <f t="array" ref="AD293">MEDIAN(IF(S293:AA293&lt;&gt;0,S293:AA293))</f>
        <v>4727.3821619999999</v>
      </c>
      <c r="AE293" s="14">
        <f t="shared" si="9"/>
        <v>0.62537416287501524</v>
      </c>
      <c r="AF293">
        <f t="array" ref="AF293">TTEST(IF(H293:R293&lt;&gt;0,H293:R293),IF(S293:AA293&lt;&gt;0,S293:AA293),2,3)</f>
        <v>7.9778587343023039E-2</v>
      </c>
      <c r="AG293">
        <f t="array" ref="AG293">MEDIAN(IF(H293:L293&lt;&gt;0,H293:L293))</f>
        <v>3336.6543314999999</v>
      </c>
      <c r="AH293">
        <f t="array" ref="AH293">MEDIAN(IF(M293:R293&lt;&gt;0,M293:R293))</f>
        <v>9685.9536724999998</v>
      </c>
      <c r="AI293">
        <f>AG293/AH293</f>
        <v>0.34448382103801561</v>
      </c>
    </row>
    <row r="294" spans="1:35" x14ac:dyDescent="0.2">
      <c r="A294" s="2" t="s">
        <v>290</v>
      </c>
      <c r="B294" s="2">
        <v>93301</v>
      </c>
      <c r="C294" s="5">
        <v>4866</v>
      </c>
      <c r="D294" s="5">
        <f t="shared" si="8"/>
        <v>454002666</v>
      </c>
      <c r="E294" s="5">
        <v>3973</v>
      </c>
      <c r="F294" s="5">
        <v>38</v>
      </c>
      <c r="G294" s="2">
        <v>93301</v>
      </c>
      <c r="H294" s="14">
        <v>0</v>
      </c>
      <c r="I294" s="14">
        <v>5348</v>
      </c>
      <c r="J294" s="14">
        <v>2788.8464140000001</v>
      </c>
      <c r="K294" s="14">
        <v>3203.9439969999999</v>
      </c>
      <c r="L294" s="14">
        <v>3391.654556</v>
      </c>
      <c r="M294" s="14">
        <v>7143.1460559999996</v>
      </c>
      <c r="N294" s="14">
        <v>5963.0473419999998</v>
      </c>
      <c r="O294" s="14">
        <v>7178.8604340000002</v>
      </c>
      <c r="P294" s="14">
        <v>9858.0236370000002</v>
      </c>
      <c r="Q294" s="14">
        <v>4035.0727959999999</v>
      </c>
      <c r="R294" s="14">
        <v>6710.5722779999996</v>
      </c>
      <c r="S294" s="14">
        <v>2990.4457929999999</v>
      </c>
      <c r="T294" s="14">
        <v>4878.1775669999997</v>
      </c>
      <c r="U294" s="14">
        <v>3970.846626</v>
      </c>
      <c r="V294" s="14">
        <v>3881.274735</v>
      </c>
      <c r="W294" s="14">
        <v>3790.4547510000002</v>
      </c>
      <c r="X294" s="14">
        <v>0</v>
      </c>
      <c r="Y294" s="14">
        <v>5799.2786400000005</v>
      </c>
      <c r="Z294" s="14">
        <v>3634.846771</v>
      </c>
      <c r="AA294" s="14">
        <v>3973.3870769999999</v>
      </c>
      <c r="AB294" s="14">
        <v>3910</v>
      </c>
      <c r="AC294" s="14">
        <f t="array" ref="AC294">MEDIAN(IF(H294:R294&lt;&gt;0,H294:R294))</f>
        <v>5655.5236709999999</v>
      </c>
      <c r="AD294" s="14">
        <f t="array" ref="AD294">MEDIAN(IF(S294:AA294&lt;&gt;0,S294:AA294))</f>
        <v>3926.0606804999998</v>
      </c>
      <c r="AE294" s="14">
        <f t="shared" si="9"/>
        <v>0.69419931891219555</v>
      </c>
      <c r="AF294">
        <f t="array" ref="AF294">TTEST(IF(H294:R294&lt;&gt;0,H294:R294),IF(S294:AA294&lt;&gt;0,S294:AA294),2,3)</f>
        <v>8.5200839929640615E-2</v>
      </c>
      <c r="AG294">
        <f t="array" ref="AG294">MEDIAN(IF(H294:L294&lt;&gt;0,H294:L294))</f>
        <v>3297.7992764999999</v>
      </c>
      <c r="AH294">
        <f t="array" ref="AH294">MEDIAN(IF(M294:R294&lt;&gt;0,M294:R294))</f>
        <v>6926.8591669999996</v>
      </c>
      <c r="AI294">
        <f>AG294/AH294</f>
        <v>0.47608868565004564</v>
      </c>
    </row>
    <row r="295" spans="1:35" x14ac:dyDescent="0.2">
      <c r="A295" s="2" t="s">
        <v>291</v>
      </c>
      <c r="B295" s="2">
        <v>67252</v>
      </c>
      <c r="C295" s="5">
        <v>6744</v>
      </c>
      <c r="D295" s="5">
        <f t="shared" si="8"/>
        <v>453547488</v>
      </c>
      <c r="E295" s="5">
        <v>4859</v>
      </c>
      <c r="F295" s="5">
        <v>52</v>
      </c>
      <c r="G295" s="2">
        <v>67252</v>
      </c>
      <c r="H295" s="14">
        <v>0</v>
      </c>
      <c r="I295" s="14">
        <v>4775</v>
      </c>
      <c r="J295" s="14">
        <v>4115.0360520000004</v>
      </c>
      <c r="K295" s="14">
        <v>0</v>
      </c>
      <c r="L295" s="14">
        <v>11116.8778</v>
      </c>
      <c r="M295" s="14">
        <v>11084.94001</v>
      </c>
      <c r="N295" s="14">
        <v>4858.7839480000002</v>
      </c>
      <c r="O295" s="14">
        <v>4048.2168809999998</v>
      </c>
      <c r="P295" s="14">
        <v>8651.7772330000007</v>
      </c>
      <c r="Q295" s="14">
        <v>6153.8629229999997</v>
      </c>
      <c r="R295" s="14">
        <v>11688.2382</v>
      </c>
      <c r="S295" s="14">
        <v>0</v>
      </c>
      <c r="T295" s="14">
        <v>0</v>
      </c>
      <c r="U295" s="14">
        <v>0</v>
      </c>
      <c r="V295" s="14">
        <v>0</v>
      </c>
      <c r="W295" s="14">
        <v>2522.1766670000002</v>
      </c>
      <c r="X295" s="14">
        <v>3698.2404160000001</v>
      </c>
      <c r="Y295" s="14">
        <v>3564.1347700000001</v>
      </c>
      <c r="Z295" s="14">
        <v>0</v>
      </c>
      <c r="AA295" s="14">
        <v>0</v>
      </c>
      <c r="AB295" s="14">
        <v>11400</v>
      </c>
      <c r="AC295" s="14">
        <f t="array" ref="AC295">MEDIAN(IF(H295:R295&lt;&gt;0,H295:R295))</f>
        <v>6153.8629229999997</v>
      </c>
      <c r="AD295" s="14">
        <f t="array" ref="AD295">MEDIAN(IF(S295:AA295&lt;&gt;0,S295:AA295))</f>
        <v>3564.1347700000001</v>
      </c>
      <c r="AE295" s="14">
        <f t="shared" si="9"/>
        <v>0.57917032189311257</v>
      </c>
      <c r="AF295">
        <f t="array" ref="AF295">TTEST(IF(H295:R295&lt;&gt;0,H295:R295),IF(S295:AA295&lt;&gt;0,S295:AA295),2,3)</f>
        <v>5.2283185677438086E-3</v>
      </c>
      <c r="AG295">
        <f t="array" ref="AG295">MEDIAN(IF(H295:L295&lt;&gt;0,H295:L295))</f>
        <v>4775</v>
      </c>
      <c r="AH295">
        <f t="array" ref="AH295">MEDIAN(IF(M295:R295&lt;&gt;0,M295:R295))</f>
        <v>7402.8200780000006</v>
      </c>
      <c r="AI295">
        <f>AG295/AH295</f>
        <v>0.6450244568540221</v>
      </c>
    </row>
    <row r="296" spans="1:35" x14ac:dyDescent="0.2">
      <c r="A296" s="2" t="s">
        <v>292</v>
      </c>
      <c r="B296" s="2">
        <v>129857</v>
      </c>
      <c r="C296" s="5">
        <v>3486</v>
      </c>
      <c r="D296" s="5">
        <f t="shared" si="8"/>
        <v>452681502</v>
      </c>
      <c r="E296" s="5">
        <v>3100</v>
      </c>
      <c r="F296" s="5">
        <v>72</v>
      </c>
      <c r="G296" s="2">
        <v>129857</v>
      </c>
      <c r="H296" s="14">
        <v>0</v>
      </c>
      <c r="I296" s="14">
        <v>4189</v>
      </c>
      <c r="J296" s="14">
        <v>583.30397470000003</v>
      </c>
      <c r="K296" s="14">
        <v>1486.315893</v>
      </c>
      <c r="L296" s="14">
        <v>0</v>
      </c>
      <c r="M296" s="14">
        <v>7713.0819369999999</v>
      </c>
      <c r="N296" s="14">
        <v>4736.0532439999997</v>
      </c>
      <c r="O296" s="14">
        <v>5142.4764859999996</v>
      </c>
      <c r="P296" s="14">
        <v>7727.592686</v>
      </c>
      <c r="Q296" s="14">
        <v>0</v>
      </c>
      <c r="R296" s="14">
        <v>1077.592296</v>
      </c>
      <c r="S296" s="14">
        <v>2382.5584269999999</v>
      </c>
      <c r="T296" s="14">
        <v>0</v>
      </c>
      <c r="U296" s="14">
        <v>3817.1324060000002</v>
      </c>
      <c r="V296" s="14">
        <v>0</v>
      </c>
      <c r="W296" s="14">
        <v>2239.8603619999999</v>
      </c>
      <c r="X296" s="14">
        <v>0</v>
      </c>
      <c r="Y296" s="14">
        <v>0</v>
      </c>
      <c r="Z296" s="14">
        <v>0</v>
      </c>
      <c r="AA296" s="14">
        <v>0</v>
      </c>
      <c r="AB296" s="14">
        <v>736</v>
      </c>
      <c r="AC296" s="14">
        <f t="array" ref="AC296">MEDIAN(IF(H296:R296&lt;&gt;0,H296:R296))</f>
        <v>4462.5266219999994</v>
      </c>
      <c r="AD296" s="14">
        <f t="array" ref="AD296">MEDIAN(IF(S296:AA296&lt;&gt;0,S296:AA296))</f>
        <v>2382.5584269999999</v>
      </c>
      <c r="AE296" s="14">
        <f t="shared" si="9"/>
        <v>0.5339034651925938</v>
      </c>
      <c r="AF296">
        <f t="array" ref="AF296">TTEST(IF(H296:R296&lt;&gt;0,H296:R296),IF(S296:AA296&lt;&gt;0,S296:AA296),2,3)</f>
        <v>0.28664717413826923</v>
      </c>
      <c r="AG296">
        <f t="array" ref="AG296">MEDIAN(IF(H296:L296&lt;&gt;0,H296:L296))</f>
        <v>1486.315893</v>
      </c>
      <c r="AH296">
        <f t="array" ref="AH296">MEDIAN(IF(M296:R296&lt;&gt;0,M296:R296))</f>
        <v>5142.4764859999996</v>
      </c>
      <c r="AI296">
        <f>AG296/AH296</f>
        <v>0.289027260901704</v>
      </c>
    </row>
    <row r="297" spans="1:35" x14ac:dyDescent="0.2">
      <c r="A297" s="2" t="s">
        <v>293</v>
      </c>
      <c r="B297" s="2">
        <v>42580</v>
      </c>
      <c r="C297" s="5">
        <v>10544</v>
      </c>
      <c r="D297" s="5">
        <f t="shared" si="8"/>
        <v>448963520</v>
      </c>
      <c r="E297" s="5">
        <v>6120</v>
      </c>
      <c r="F297" s="5">
        <v>161</v>
      </c>
      <c r="G297" s="2">
        <v>42580</v>
      </c>
      <c r="H297" s="14">
        <v>0</v>
      </c>
      <c r="I297" s="14">
        <v>78801</v>
      </c>
      <c r="J297" s="14">
        <v>4833.0766329999997</v>
      </c>
      <c r="K297" s="14">
        <v>18531.75563</v>
      </c>
      <c r="L297" s="14">
        <v>8983.4245250000004</v>
      </c>
      <c r="M297" s="14">
        <v>10377.93138</v>
      </c>
      <c r="N297" s="14">
        <v>8936.7068099999997</v>
      </c>
      <c r="O297" s="14">
        <v>7737.8214029999999</v>
      </c>
      <c r="P297" s="14">
        <v>4664.436248</v>
      </c>
      <c r="Q297" s="14">
        <v>9739.9125590000003</v>
      </c>
      <c r="R297" s="14">
        <v>6177.2744160000002</v>
      </c>
      <c r="S297" s="14">
        <v>6119.7374289999998</v>
      </c>
      <c r="T297" s="14">
        <v>1186.9223300000001</v>
      </c>
      <c r="U297" s="14">
        <v>4639.4113520000001</v>
      </c>
      <c r="V297" s="14">
        <v>3436.602758</v>
      </c>
      <c r="W297" s="14">
        <v>5611.7085260000003</v>
      </c>
      <c r="X297" s="14">
        <v>0</v>
      </c>
      <c r="Y297" s="14">
        <v>5077.8395119999996</v>
      </c>
      <c r="Z297" s="14">
        <v>5615.8406269999996</v>
      </c>
      <c r="AA297" s="14">
        <v>8729.0018720000007</v>
      </c>
      <c r="AB297" s="14">
        <v>1140</v>
      </c>
      <c r="AC297" s="14">
        <f t="array" ref="AC297">MEDIAN(IF(H297:R297&lt;&gt;0,H297:R297))</f>
        <v>8960.0656674999991</v>
      </c>
      <c r="AD297" s="14">
        <f t="array" ref="AD297">MEDIAN(IF(S297:AA297&lt;&gt;0,S297:AA297))</f>
        <v>5344.7740190000004</v>
      </c>
      <c r="AE297" s="14">
        <f t="shared" si="9"/>
        <v>0.59651058567423176</v>
      </c>
      <c r="AF297">
        <f t="array" ref="AF297">TTEST(IF(H297:R297&lt;&gt;0,H297:R297),IF(S297:AA297&lt;&gt;0,S297:AA297),2,3)</f>
        <v>0.16311630979247532</v>
      </c>
      <c r="AG297">
        <f t="array" ref="AG297">MEDIAN(IF(H297:L297&lt;&gt;0,H297:L297))</f>
        <v>13757.590077500001</v>
      </c>
      <c r="AH297">
        <f t="array" ref="AH297">MEDIAN(IF(M297:R297&lt;&gt;0,M297:R297))</f>
        <v>8337.2641064999989</v>
      </c>
      <c r="AI297">
        <f>AG297/AH297</f>
        <v>1.6501324537355295</v>
      </c>
    </row>
    <row r="298" spans="1:35" x14ac:dyDescent="0.2">
      <c r="A298" s="2" t="s">
        <v>294</v>
      </c>
      <c r="B298" s="2">
        <v>156850</v>
      </c>
      <c r="C298" s="5">
        <v>2855</v>
      </c>
      <c r="D298" s="5">
        <f t="shared" si="8"/>
        <v>447806750</v>
      </c>
      <c r="E298" s="5">
        <v>584</v>
      </c>
      <c r="F298" s="5">
        <v>142</v>
      </c>
      <c r="G298" s="2">
        <v>156850</v>
      </c>
      <c r="H298" s="14">
        <v>9570</v>
      </c>
      <c r="I298" s="14">
        <v>271</v>
      </c>
      <c r="J298" s="14">
        <v>137.644192</v>
      </c>
      <c r="K298" s="14">
        <v>0</v>
      </c>
      <c r="L298" s="14">
        <v>0</v>
      </c>
      <c r="M298" s="14">
        <v>733.12503619999995</v>
      </c>
      <c r="N298" s="14">
        <v>0</v>
      </c>
      <c r="O298" s="14">
        <v>9034.5805920000003</v>
      </c>
      <c r="P298" s="14">
        <v>2397.1133460000001</v>
      </c>
      <c r="Q298" s="14">
        <v>0</v>
      </c>
      <c r="R298" s="14">
        <v>435.84769519999998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259</v>
      </c>
      <c r="AC298" s="14">
        <f t="array" ref="AC298">MEDIAN(IF(H298:R298&lt;&gt;0,H298:R298))</f>
        <v>733.12503619999995</v>
      </c>
      <c r="AD298" s="14" t="e">
        <f t="array" ref="AD298">MEDIAN(IF(S298:AA298&lt;&gt;0,S298:AA298))</f>
        <v>#NUM!</v>
      </c>
      <c r="AE298" s="14" t="e">
        <f t="shared" si="9"/>
        <v>#NUM!</v>
      </c>
      <c r="AF298" t="e">
        <f t="array" ref="AF298">TTEST(IF(H298:R298&lt;&gt;0,H298:R298),IF(S298:AA298&lt;&gt;0,S298:AA298),2,3)</f>
        <v>#DIV/0!</v>
      </c>
      <c r="AG298">
        <f t="array" ref="AG298">MEDIAN(IF(H298:L298&lt;&gt;0,H298:L298))</f>
        <v>271</v>
      </c>
      <c r="AH298">
        <f t="array" ref="AH298">MEDIAN(IF(M298:R298&lt;&gt;0,M298:R298))</f>
        <v>1565.1191911000001</v>
      </c>
      <c r="AI298">
        <f>AG298/AH298</f>
        <v>0.17314975213455486</v>
      </c>
    </row>
    <row r="299" spans="1:35" x14ac:dyDescent="0.2">
      <c r="A299" s="2" t="s">
        <v>295</v>
      </c>
      <c r="B299" s="2">
        <v>34501</v>
      </c>
      <c r="C299" s="5">
        <v>12837</v>
      </c>
      <c r="D299" s="5">
        <f t="shared" si="8"/>
        <v>442889337</v>
      </c>
      <c r="E299" s="5">
        <v>5788</v>
      </c>
      <c r="F299" s="5">
        <v>157</v>
      </c>
      <c r="G299" s="2">
        <v>34501</v>
      </c>
      <c r="H299" s="14">
        <v>0</v>
      </c>
      <c r="I299" s="14">
        <v>8718</v>
      </c>
      <c r="J299" s="14">
        <v>4172.0888640000003</v>
      </c>
      <c r="K299" s="14">
        <v>0</v>
      </c>
      <c r="L299" s="14">
        <v>73145.298939999993</v>
      </c>
      <c r="M299" s="14">
        <v>5949.3792910000002</v>
      </c>
      <c r="N299" s="14">
        <v>5627.5213309999999</v>
      </c>
      <c r="O299" s="14">
        <v>8260.022927</v>
      </c>
      <c r="P299" s="14">
        <v>1952.1439580000001</v>
      </c>
      <c r="Q299" s="14">
        <v>20031.860939999999</v>
      </c>
      <c r="R299" s="14">
        <v>21453.88436</v>
      </c>
      <c r="S299" s="14">
        <v>0</v>
      </c>
      <c r="T299" s="14">
        <v>1795.694219</v>
      </c>
      <c r="U299" s="14">
        <v>0</v>
      </c>
      <c r="V299" s="14">
        <v>0</v>
      </c>
      <c r="W299" s="14">
        <v>1772.666234</v>
      </c>
      <c r="X299" s="14">
        <v>0</v>
      </c>
      <c r="Y299" s="14">
        <v>0</v>
      </c>
      <c r="Z299" s="14">
        <v>0</v>
      </c>
      <c r="AA299" s="14">
        <v>0</v>
      </c>
      <c r="AB299" s="14">
        <v>1160</v>
      </c>
      <c r="AC299" s="14">
        <f t="array" ref="AC299">MEDIAN(IF(H299:R299&lt;&gt;0,H299:R299))</f>
        <v>8260.022927</v>
      </c>
      <c r="AD299" s="14">
        <f t="array" ref="AD299">MEDIAN(IF(S299:AA299&lt;&gt;0,S299:AA299))</f>
        <v>1784.1802265000001</v>
      </c>
      <c r="AE299" s="14">
        <f t="shared" si="9"/>
        <v>0.21600184917985521</v>
      </c>
      <c r="AF299">
        <f t="array" ref="AF299">TTEST(IF(H299:R299&lt;&gt;0,H299:R299),IF(S299:AA299&lt;&gt;0,S299:AA299),2,3)</f>
        <v>8.1192843103886414E-2</v>
      </c>
      <c r="AG299">
        <f t="array" ref="AG299">MEDIAN(IF(H299:L299&lt;&gt;0,H299:L299))</f>
        <v>8718</v>
      </c>
      <c r="AH299">
        <f t="array" ref="AH299">MEDIAN(IF(M299:R299&lt;&gt;0,M299:R299))</f>
        <v>7104.7011089999996</v>
      </c>
      <c r="AI299">
        <f>AG299/AH299</f>
        <v>1.2270748432972538</v>
      </c>
    </row>
    <row r="300" spans="1:35" x14ac:dyDescent="0.2">
      <c r="A300" s="2" t="s">
        <v>296</v>
      </c>
      <c r="B300" s="2">
        <v>93943</v>
      </c>
      <c r="C300" s="5">
        <v>4706</v>
      </c>
      <c r="D300" s="5">
        <f t="shared" si="8"/>
        <v>442095758</v>
      </c>
      <c r="E300" s="5">
        <v>3627</v>
      </c>
      <c r="F300" s="5">
        <v>67</v>
      </c>
      <c r="G300" s="2">
        <v>93943</v>
      </c>
      <c r="H300" s="14">
        <v>0</v>
      </c>
      <c r="I300" s="14">
        <v>3627</v>
      </c>
      <c r="J300" s="14">
        <v>3275.1269619999998</v>
      </c>
      <c r="K300" s="14">
        <v>1682.117778</v>
      </c>
      <c r="L300" s="14">
        <v>2836.1655580000001</v>
      </c>
      <c r="M300" s="14">
        <v>9378.6878859999997</v>
      </c>
      <c r="N300" s="14">
        <v>5240.8369210000001</v>
      </c>
      <c r="O300" s="14">
        <v>7236.6444419999998</v>
      </c>
      <c r="P300" s="14">
        <v>8211.2212999999992</v>
      </c>
      <c r="Q300" s="14">
        <v>4921.8061610000004</v>
      </c>
      <c r="R300" s="14">
        <v>10959.031279999999</v>
      </c>
      <c r="S300" s="14">
        <v>0</v>
      </c>
      <c r="T300" s="14">
        <v>2114.8248640000002</v>
      </c>
      <c r="U300" s="14">
        <v>3626.6926149999999</v>
      </c>
      <c r="V300" s="14">
        <v>0</v>
      </c>
      <c r="W300" s="14">
        <v>2390.0171369999998</v>
      </c>
      <c r="X300" s="14">
        <v>0</v>
      </c>
      <c r="Y300" s="14">
        <v>0</v>
      </c>
      <c r="Z300" s="14">
        <v>0</v>
      </c>
      <c r="AA300" s="14">
        <v>0</v>
      </c>
      <c r="AB300" s="14">
        <v>377</v>
      </c>
      <c r="AC300" s="14">
        <f t="array" ref="AC300">MEDIAN(IF(H300:R300&lt;&gt;0,H300:R300))</f>
        <v>5081.3215410000003</v>
      </c>
      <c r="AD300" s="14">
        <f t="array" ref="AD300">MEDIAN(IF(S300:AA300&lt;&gt;0,S300:AA300))</f>
        <v>2390.0171369999998</v>
      </c>
      <c r="AE300" s="14">
        <f t="shared" si="9"/>
        <v>0.47035345386343064</v>
      </c>
      <c r="AF300">
        <f t="array" ref="AF300">TTEST(IF(H300:R300&lt;&gt;0,H300:R300),IF(S300:AA300&lt;&gt;0,S300:AA300),2,3)</f>
        <v>1.7070225079215452E-2</v>
      </c>
      <c r="AG300">
        <f t="array" ref="AG300">MEDIAN(IF(H300:L300&lt;&gt;0,H300:L300))</f>
        <v>3055.64626</v>
      </c>
      <c r="AH300">
        <f t="array" ref="AH300">MEDIAN(IF(M300:R300&lt;&gt;0,M300:R300))</f>
        <v>7723.9328709999991</v>
      </c>
      <c r="AI300">
        <f>AG300/AH300</f>
        <v>0.39560756301658445</v>
      </c>
    </row>
    <row r="301" spans="1:35" x14ac:dyDescent="0.2">
      <c r="A301" s="2" t="s">
        <v>297</v>
      </c>
      <c r="B301" s="2">
        <v>25670</v>
      </c>
      <c r="C301" s="5">
        <v>17204</v>
      </c>
      <c r="D301" s="5">
        <f t="shared" si="8"/>
        <v>441626680</v>
      </c>
      <c r="E301" s="5">
        <v>6441</v>
      </c>
      <c r="F301" s="5">
        <v>154</v>
      </c>
      <c r="G301" s="2">
        <v>25670</v>
      </c>
      <c r="H301" s="14">
        <v>0</v>
      </c>
      <c r="I301" s="14">
        <v>81081</v>
      </c>
      <c r="J301" s="14">
        <v>13046.79391</v>
      </c>
      <c r="K301" s="14">
        <v>6440.6730809999999</v>
      </c>
      <c r="L301" s="14">
        <v>89506.526490000004</v>
      </c>
      <c r="M301" s="14">
        <v>10282.819240000001</v>
      </c>
      <c r="N301" s="14">
        <v>1460.1144569999999</v>
      </c>
      <c r="O301" s="14">
        <v>23762.938450000001</v>
      </c>
      <c r="P301" s="14">
        <v>13450.5054</v>
      </c>
      <c r="Q301" s="14">
        <v>18804.418229999999</v>
      </c>
      <c r="R301" s="14">
        <v>8976.4612560000005</v>
      </c>
      <c r="S301" s="14">
        <v>5137.4721879999997</v>
      </c>
      <c r="T301" s="14">
        <v>0</v>
      </c>
      <c r="U301" s="14">
        <v>4769.6319869999998</v>
      </c>
      <c r="V301" s="14">
        <v>6407.8998229999997</v>
      </c>
      <c r="W301" s="14">
        <v>2520.133519</v>
      </c>
      <c r="X301" s="14">
        <v>0</v>
      </c>
      <c r="Y301" s="14">
        <v>0</v>
      </c>
      <c r="Z301" s="14">
        <v>3335.4780340000002</v>
      </c>
      <c r="AA301" s="14">
        <v>3121.3513870000002</v>
      </c>
      <c r="AB301" s="14">
        <v>358</v>
      </c>
      <c r="AC301" s="14">
        <f t="array" ref="AC301">MEDIAN(IF(H301:R301&lt;&gt;0,H301:R301))</f>
        <v>13248.649655000001</v>
      </c>
      <c r="AD301" s="14">
        <f t="array" ref="AD301">MEDIAN(IF(S301:AA301&lt;&gt;0,S301:AA301))</f>
        <v>4052.5550105000002</v>
      </c>
      <c r="AE301" s="14">
        <f t="shared" si="9"/>
        <v>0.30588438188269079</v>
      </c>
      <c r="AF301">
        <f t="array" ref="AF301">TTEST(IF(H301:R301&lt;&gt;0,H301:R301),IF(S301:AA301&lt;&gt;0,S301:AA301),2,3)</f>
        <v>5.1068245257371234E-2</v>
      </c>
      <c r="AG301">
        <f t="array" ref="AG301">MEDIAN(IF(H301:L301&lt;&gt;0,H301:L301))</f>
        <v>47063.896954999997</v>
      </c>
      <c r="AH301">
        <f t="array" ref="AH301">MEDIAN(IF(M301:R301&lt;&gt;0,M301:R301))</f>
        <v>11866.662319999999</v>
      </c>
      <c r="AI301">
        <f>AG301/AH301</f>
        <v>3.9660601848995731</v>
      </c>
    </row>
    <row r="302" spans="1:35" x14ac:dyDescent="0.2">
      <c r="A302" s="2" t="s">
        <v>298</v>
      </c>
      <c r="B302" s="2">
        <v>64583</v>
      </c>
      <c r="C302" s="5">
        <v>6811</v>
      </c>
      <c r="D302" s="5">
        <f t="shared" si="8"/>
        <v>439874813</v>
      </c>
      <c r="E302" s="5">
        <v>4910</v>
      </c>
      <c r="F302" s="5">
        <v>83</v>
      </c>
      <c r="G302" s="2">
        <v>64583</v>
      </c>
      <c r="H302" s="14">
        <v>1060</v>
      </c>
      <c r="I302" s="14">
        <v>17872</v>
      </c>
      <c r="J302" s="14">
        <v>1834.9309860000001</v>
      </c>
      <c r="K302" s="14">
        <v>2350.1470079999999</v>
      </c>
      <c r="L302" s="14">
        <v>0</v>
      </c>
      <c r="M302" s="14">
        <v>5327.9790110000004</v>
      </c>
      <c r="N302" s="14">
        <v>9828.0800429999999</v>
      </c>
      <c r="O302" s="14">
        <v>12673.665069999999</v>
      </c>
      <c r="P302" s="14">
        <v>10454.45139</v>
      </c>
      <c r="Q302" s="14">
        <v>15821.6168</v>
      </c>
      <c r="R302" s="14">
        <v>2778.96288</v>
      </c>
      <c r="S302" s="14">
        <v>0</v>
      </c>
      <c r="T302" s="14">
        <v>0</v>
      </c>
      <c r="U302" s="14">
        <v>0</v>
      </c>
      <c r="V302" s="14">
        <v>4492.5020619999996</v>
      </c>
      <c r="W302" s="14">
        <v>0</v>
      </c>
      <c r="X302" s="14">
        <v>0</v>
      </c>
      <c r="Y302" s="14">
        <v>0</v>
      </c>
      <c r="Z302" s="14">
        <v>7490.2785720000002</v>
      </c>
      <c r="AA302" s="14">
        <v>3054.4909830000001</v>
      </c>
      <c r="AB302" s="14">
        <v>319</v>
      </c>
      <c r="AC302" s="14">
        <f t="array" ref="AC302">MEDIAN(IF(H302:R302&lt;&gt;0,H302:R302))</f>
        <v>7578.0295270000006</v>
      </c>
      <c r="AD302" s="14">
        <f t="array" ref="AD302">MEDIAN(IF(S302:AA302&lt;&gt;0,S302:AA302))</f>
        <v>4492.5020619999996</v>
      </c>
      <c r="AE302" s="14">
        <f t="shared" si="9"/>
        <v>0.59283248316643822</v>
      </c>
      <c r="AF302">
        <f t="array" ref="AF302">TTEST(IF(H302:R302&lt;&gt;0,H302:R302),IF(S302:AA302&lt;&gt;0,S302:AA302),2,3)</f>
        <v>0.23216965087730071</v>
      </c>
      <c r="AG302">
        <f t="array" ref="AG302">MEDIAN(IF(H302:L302&lt;&gt;0,H302:L302))</f>
        <v>2092.5389970000001</v>
      </c>
      <c r="AH302">
        <f t="array" ref="AH302">MEDIAN(IF(M302:R302&lt;&gt;0,M302:R302))</f>
        <v>10141.2657165</v>
      </c>
      <c r="AI302">
        <f>AG302/AH302</f>
        <v>0.2063390365164583</v>
      </c>
    </row>
    <row r="303" spans="1:35" x14ac:dyDescent="0.2">
      <c r="A303" s="2" t="s">
        <v>299</v>
      </c>
      <c r="B303" s="2">
        <v>53477</v>
      </c>
      <c r="C303" s="5">
        <v>8223</v>
      </c>
      <c r="D303" s="5">
        <f t="shared" si="8"/>
        <v>439741371</v>
      </c>
      <c r="E303" s="5">
        <v>6073</v>
      </c>
      <c r="F303" s="5">
        <v>63</v>
      </c>
      <c r="G303" s="2">
        <v>53477</v>
      </c>
      <c r="H303" s="14">
        <v>0</v>
      </c>
      <c r="I303" s="14">
        <v>11512</v>
      </c>
      <c r="J303" s="14">
        <v>5124.344368</v>
      </c>
      <c r="K303" s="14">
        <v>0</v>
      </c>
      <c r="L303" s="14">
        <v>19516.032770000002</v>
      </c>
      <c r="M303" s="14">
        <v>14810.45443</v>
      </c>
      <c r="N303" s="14">
        <v>11473.98199</v>
      </c>
      <c r="O303" s="14">
        <v>18421.806380000002</v>
      </c>
      <c r="P303" s="14">
        <v>10571.99266</v>
      </c>
      <c r="Q303" s="14">
        <v>11867.359920000001</v>
      </c>
      <c r="R303" s="14">
        <v>8390.0292929999996</v>
      </c>
      <c r="S303" s="14">
        <v>6835.5385820000001</v>
      </c>
      <c r="T303" s="14">
        <v>5480.7065380000004</v>
      </c>
      <c r="U303" s="14">
        <v>3475.0120910000001</v>
      </c>
      <c r="V303" s="14">
        <v>3153.5948680000001</v>
      </c>
      <c r="W303" s="14">
        <v>5188.2378250000002</v>
      </c>
      <c r="X303" s="14">
        <v>6072.9782720000003</v>
      </c>
      <c r="Y303" s="14">
        <v>4764.6521220000004</v>
      </c>
      <c r="Z303" s="14">
        <v>3401.8464130000002</v>
      </c>
      <c r="AA303" s="14">
        <v>4023.4556940000002</v>
      </c>
      <c r="AB303" s="14">
        <v>2160</v>
      </c>
      <c r="AC303" s="14">
        <f t="array" ref="AC303">MEDIAN(IF(H303:R303&lt;&gt;0,H303:R303))</f>
        <v>11512</v>
      </c>
      <c r="AD303" s="14">
        <f t="array" ref="AD303">MEDIAN(IF(S303:AA303&lt;&gt;0,S303:AA303))</f>
        <v>4764.6521220000004</v>
      </c>
      <c r="AE303" s="14">
        <f t="shared" si="9"/>
        <v>0.41388569510076445</v>
      </c>
      <c r="AF303">
        <f t="array" ref="AF303">TTEST(IF(H303:R303&lt;&gt;0,H303:R303),IF(S303:AA303&lt;&gt;0,S303:AA303),2,3)</f>
        <v>8.1728575207551987E-4</v>
      </c>
      <c r="AG303">
        <f t="array" ref="AG303">MEDIAN(IF(H303:L303&lt;&gt;0,H303:L303))</f>
        <v>11512</v>
      </c>
      <c r="AH303">
        <f t="array" ref="AH303">MEDIAN(IF(M303:R303&lt;&gt;0,M303:R303))</f>
        <v>11670.670955000001</v>
      </c>
      <c r="AI303">
        <f>AG303/AH303</f>
        <v>0.98640429880922798</v>
      </c>
    </row>
    <row r="304" spans="1:35" x14ac:dyDescent="0.2">
      <c r="A304" s="2" t="s">
        <v>300</v>
      </c>
      <c r="B304" s="2">
        <v>154932</v>
      </c>
      <c r="C304" s="5">
        <v>2833</v>
      </c>
      <c r="D304" s="5">
        <f t="shared" si="8"/>
        <v>438922356</v>
      </c>
      <c r="E304" s="5">
        <v>2009</v>
      </c>
      <c r="F304" s="5">
        <v>95</v>
      </c>
      <c r="G304" s="2">
        <v>154932</v>
      </c>
      <c r="H304" s="14">
        <v>0</v>
      </c>
      <c r="I304" s="14">
        <v>2159</v>
      </c>
      <c r="J304" s="14">
        <v>249.14859079999999</v>
      </c>
      <c r="K304" s="14">
        <v>0</v>
      </c>
      <c r="L304" s="14">
        <v>0</v>
      </c>
      <c r="M304" s="14">
        <v>6728.0781779999998</v>
      </c>
      <c r="N304" s="14">
        <v>0</v>
      </c>
      <c r="O304" s="14">
        <v>955.13845449999997</v>
      </c>
      <c r="P304" s="14">
        <v>2791.9926700000001</v>
      </c>
      <c r="Q304" s="14">
        <v>9171.6245240000007</v>
      </c>
      <c r="R304" s="14">
        <v>1508.4215160000001</v>
      </c>
      <c r="S304" s="14">
        <v>0</v>
      </c>
      <c r="T304" s="14">
        <v>1354.3931050000001</v>
      </c>
      <c r="U304" s="14">
        <v>3516.3410859999999</v>
      </c>
      <c r="V304" s="14">
        <v>0</v>
      </c>
      <c r="W304" s="14">
        <v>1859.827957</v>
      </c>
      <c r="X304" s="14">
        <v>0</v>
      </c>
      <c r="Y304" s="14">
        <v>0</v>
      </c>
      <c r="Z304" s="14">
        <v>0</v>
      </c>
      <c r="AA304" s="14">
        <v>3551.0674530000001</v>
      </c>
      <c r="AB304" s="14">
        <v>149</v>
      </c>
      <c r="AC304" s="14">
        <f t="array" ref="AC304">MEDIAN(IF(H304:R304&lt;&gt;0,H304:R304))</f>
        <v>2159</v>
      </c>
      <c r="AD304" s="14">
        <f t="array" ref="AD304">MEDIAN(IF(S304:AA304&lt;&gt;0,S304:AA304))</f>
        <v>2688.0845214999999</v>
      </c>
      <c r="AE304" s="14">
        <f t="shared" si="9"/>
        <v>1.2450599914312181</v>
      </c>
      <c r="AF304">
        <f t="array" ref="AF304">TTEST(IF(H304:R304&lt;&gt;0,H304:R304),IF(S304:AA304&lt;&gt;0,S304:AA304),2,3)</f>
        <v>0.5781628693499703</v>
      </c>
      <c r="AG304">
        <f t="array" ref="AG304">MEDIAN(IF(H304:L304&lt;&gt;0,H304:L304))</f>
        <v>1204.0742954</v>
      </c>
      <c r="AH304">
        <f t="array" ref="AH304">MEDIAN(IF(M304:R304&lt;&gt;0,M304:R304))</f>
        <v>2791.9926700000001</v>
      </c>
      <c r="AI304">
        <f>AG304/AH304</f>
        <v>0.4312598340023579</v>
      </c>
    </row>
    <row r="305" spans="1:35" x14ac:dyDescent="0.2">
      <c r="A305" s="2" t="s">
        <v>301</v>
      </c>
      <c r="B305" s="2">
        <v>12940</v>
      </c>
      <c r="C305" s="5">
        <v>33873</v>
      </c>
      <c r="D305" s="5">
        <f t="shared" si="8"/>
        <v>438316620</v>
      </c>
      <c r="E305" s="5">
        <v>33873</v>
      </c>
      <c r="F305" s="5"/>
      <c r="G305" s="2">
        <v>12940</v>
      </c>
      <c r="H305" s="14">
        <v>33873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f t="array" ref="AC305">MEDIAN(IF(H305:R305&lt;&gt;0,H305:R305))</f>
        <v>33873</v>
      </c>
      <c r="AD305" s="14" t="e">
        <f t="array" ref="AD305">MEDIAN(IF(S305:AA305&lt;&gt;0,S305:AA305))</f>
        <v>#NUM!</v>
      </c>
      <c r="AE305" s="14" t="e">
        <f t="shared" si="9"/>
        <v>#NUM!</v>
      </c>
      <c r="AF305" t="e">
        <f t="array" ref="AF305">TTEST(IF(H305:R305&lt;&gt;0,H305:R305),IF(S305:AA305&lt;&gt;0,S305:AA305),2,3)</f>
        <v>#DIV/0!</v>
      </c>
      <c r="AG305">
        <f t="array" ref="AG305">MEDIAN(IF(H305:L305&lt;&gt;0,H305:L305))</f>
        <v>33873</v>
      </c>
      <c r="AH305" t="e">
        <f t="array" ref="AH305">MEDIAN(IF(M305:R305&lt;&gt;0,M305:R305))</f>
        <v>#NUM!</v>
      </c>
      <c r="AI305" t="e">
        <f>AG305/AH305</f>
        <v>#NUM!</v>
      </c>
    </row>
    <row r="306" spans="1:35" x14ac:dyDescent="0.2">
      <c r="A306" s="2" t="s">
        <v>302</v>
      </c>
      <c r="B306" s="2">
        <v>124912</v>
      </c>
      <c r="C306" s="5">
        <v>3496</v>
      </c>
      <c r="D306" s="5">
        <f t="shared" si="8"/>
        <v>436692352</v>
      </c>
      <c r="E306" s="5">
        <v>2687</v>
      </c>
      <c r="F306" s="5">
        <v>77</v>
      </c>
      <c r="G306" s="2">
        <v>124912</v>
      </c>
      <c r="H306" s="14">
        <v>9473</v>
      </c>
      <c r="I306" s="14">
        <v>2692</v>
      </c>
      <c r="J306" s="14">
        <v>599.3435015</v>
      </c>
      <c r="K306" s="14">
        <v>0</v>
      </c>
      <c r="L306" s="14">
        <v>0</v>
      </c>
      <c r="M306" s="14">
        <v>3891.5458720000001</v>
      </c>
      <c r="N306" s="14">
        <v>0</v>
      </c>
      <c r="O306" s="14">
        <v>4308.3878590000004</v>
      </c>
      <c r="P306" s="14">
        <v>2618.3255410000002</v>
      </c>
      <c r="Q306" s="14">
        <v>8786.4300509999994</v>
      </c>
      <c r="R306" s="14">
        <v>2268.8369299999999</v>
      </c>
      <c r="S306" s="14">
        <v>2687.3350970000001</v>
      </c>
      <c r="T306" s="14">
        <v>0</v>
      </c>
      <c r="U306" s="14">
        <v>0</v>
      </c>
      <c r="V306" s="14">
        <v>0</v>
      </c>
      <c r="W306" s="14">
        <v>1982.8715500000001</v>
      </c>
      <c r="X306" s="14">
        <v>0</v>
      </c>
      <c r="Y306" s="14">
        <v>0</v>
      </c>
      <c r="Z306" s="14">
        <v>2330.9185430000002</v>
      </c>
      <c r="AA306" s="14">
        <v>3054.4909830000001</v>
      </c>
      <c r="AB306" s="14">
        <v>752</v>
      </c>
      <c r="AC306" s="14">
        <f t="array" ref="AC306">MEDIAN(IF(H306:R306&lt;&gt;0,H306:R306))</f>
        <v>3291.7729360000003</v>
      </c>
      <c r="AD306" s="14">
        <f t="array" ref="AD306">MEDIAN(IF(S306:AA306&lt;&gt;0,S306:AA306))</f>
        <v>2509.1268200000004</v>
      </c>
      <c r="AE306" s="14">
        <f t="shared" si="9"/>
        <v>0.76224176721282821</v>
      </c>
      <c r="AF306">
        <f t="array" ref="AF306">TTEST(IF(H306:R306&lt;&gt;0,H306:R306),IF(S306:AA306&lt;&gt;0,S306:AA306),2,3)</f>
        <v>0.15315641890312839</v>
      </c>
      <c r="AG306">
        <f t="array" ref="AG306">MEDIAN(IF(H306:L306&lt;&gt;0,H306:L306))</f>
        <v>2692</v>
      </c>
      <c r="AH306">
        <f t="array" ref="AH306">MEDIAN(IF(M306:R306&lt;&gt;0,M306:R306))</f>
        <v>3891.5458720000001</v>
      </c>
      <c r="AI306">
        <f>AG306/AH306</f>
        <v>0.69175594700531895</v>
      </c>
    </row>
    <row r="307" spans="1:35" x14ac:dyDescent="0.2">
      <c r="A307" s="2" t="s">
        <v>303</v>
      </c>
      <c r="B307" s="2">
        <v>33829</v>
      </c>
      <c r="C307" s="5">
        <v>12899</v>
      </c>
      <c r="D307" s="5">
        <f t="shared" si="8"/>
        <v>436360271</v>
      </c>
      <c r="E307" s="5">
        <v>10523</v>
      </c>
      <c r="F307" s="5">
        <v>49</v>
      </c>
      <c r="G307" s="2">
        <v>33829</v>
      </c>
      <c r="H307" s="14">
        <v>0</v>
      </c>
      <c r="I307" s="14">
        <v>22161</v>
      </c>
      <c r="J307" s="14">
        <v>7934.873415</v>
      </c>
      <c r="K307" s="14">
        <v>0</v>
      </c>
      <c r="L307" s="14">
        <v>25746.136620000001</v>
      </c>
      <c r="M307" s="14">
        <v>11231.71991</v>
      </c>
      <c r="N307" s="14">
        <v>10034.18489</v>
      </c>
      <c r="O307" s="14">
        <v>14247.90396</v>
      </c>
      <c r="P307" s="14">
        <v>8810.7848329999997</v>
      </c>
      <c r="Q307" s="14">
        <v>10523.46989</v>
      </c>
      <c r="R307" s="14">
        <v>25290.868119999999</v>
      </c>
      <c r="S307" s="14">
        <v>7729.7958630000003</v>
      </c>
      <c r="T307" s="14">
        <v>9023.6017210000009</v>
      </c>
      <c r="U307" s="14">
        <v>7102.8474299999998</v>
      </c>
      <c r="V307" s="14">
        <v>13247.469440000001</v>
      </c>
      <c r="W307" s="14">
        <v>9421.3274700000002</v>
      </c>
      <c r="X307" s="14">
        <v>7331.7190659999997</v>
      </c>
      <c r="Y307" s="14">
        <v>12134.310509999999</v>
      </c>
      <c r="Z307" s="14">
        <v>11169.872810000001</v>
      </c>
      <c r="AA307" s="14">
        <v>8843.2026530000003</v>
      </c>
      <c r="AB307" s="14">
        <v>23100</v>
      </c>
      <c r="AC307" s="14">
        <f t="array" ref="AC307">MEDIAN(IF(H307:R307&lt;&gt;0,H307:R307))</f>
        <v>11231.71991</v>
      </c>
      <c r="AD307" s="14">
        <f t="array" ref="AD307">MEDIAN(IF(S307:AA307&lt;&gt;0,S307:AA307))</f>
        <v>9023.6017210000009</v>
      </c>
      <c r="AE307" s="14">
        <f t="shared" si="9"/>
        <v>0.80340337840564979</v>
      </c>
      <c r="AF307">
        <f t="array" ref="AF307">TTEST(IF(H307:R307&lt;&gt;0,H307:R307),IF(S307:AA307&lt;&gt;0,S307:AA307),2,3)</f>
        <v>5.3898844596119252E-2</v>
      </c>
      <c r="AG307">
        <f t="array" ref="AG307">MEDIAN(IF(H307:L307&lt;&gt;0,H307:L307))</f>
        <v>22161</v>
      </c>
      <c r="AH307">
        <f t="array" ref="AH307">MEDIAN(IF(M307:R307&lt;&gt;0,M307:R307))</f>
        <v>10877.5949</v>
      </c>
      <c r="AI307">
        <f>AG307/AH307</f>
        <v>2.0373069785858635</v>
      </c>
    </row>
    <row r="308" spans="1:35" x14ac:dyDescent="0.2">
      <c r="A308" s="2" t="s">
        <v>304</v>
      </c>
      <c r="B308" s="2">
        <v>115868</v>
      </c>
      <c r="C308" s="5">
        <v>3764</v>
      </c>
      <c r="D308" s="5">
        <f t="shared" si="8"/>
        <v>436127152</v>
      </c>
      <c r="E308" s="5">
        <v>2742</v>
      </c>
      <c r="F308" s="5">
        <v>103</v>
      </c>
      <c r="G308" s="2">
        <v>115868</v>
      </c>
      <c r="H308" s="14">
        <v>0</v>
      </c>
      <c r="I308" s="14">
        <v>10273</v>
      </c>
      <c r="J308" s="14">
        <v>0</v>
      </c>
      <c r="K308" s="14">
        <v>0</v>
      </c>
      <c r="L308" s="14">
        <v>0</v>
      </c>
      <c r="M308" s="14">
        <v>455.80184969999999</v>
      </c>
      <c r="N308" s="14">
        <v>6249.7084439999999</v>
      </c>
      <c r="O308" s="14">
        <v>2403.2447729999999</v>
      </c>
      <c r="P308" s="14">
        <v>0</v>
      </c>
      <c r="Q308" s="14">
        <v>0</v>
      </c>
      <c r="R308" s="14">
        <v>3080.044699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125</v>
      </c>
      <c r="AC308" s="14">
        <f t="array" ref="AC308">MEDIAN(IF(H308:R308&lt;&gt;0,H308:R308))</f>
        <v>3080.044699</v>
      </c>
      <c r="AD308" s="14" t="e">
        <f t="array" ref="AD308">MEDIAN(IF(S308:AA308&lt;&gt;0,S308:AA308))</f>
        <v>#NUM!</v>
      </c>
      <c r="AE308" s="14" t="e">
        <f t="shared" si="9"/>
        <v>#NUM!</v>
      </c>
      <c r="AF308" t="e">
        <f t="array" ref="AF308">TTEST(IF(H308:R308&lt;&gt;0,H308:R308),IF(S308:AA308&lt;&gt;0,S308:AA308),2,3)</f>
        <v>#DIV/0!</v>
      </c>
      <c r="AG308">
        <f t="array" ref="AG308">MEDIAN(IF(H308:L308&lt;&gt;0,H308:L308))</f>
        <v>10273</v>
      </c>
      <c r="AH308">
        <f t="array" ref="AH308">MEDIAN(IF(M308:R308&lt;&gt;0,M308:R308))</f>
        <v>2741.6447360000002</v>
      </c>
      <c r="AI308">
        <f>AG308/AH308</f>
        <v>3.7470208539812795</v>
      </c>
    </row>
    <row r="309" spans="1:35" x14ac:dyDescent="0.2">
      <c r="A309" s="2" t="s">
        <v>305</v>
      </c>
      <c r="B309" s="2">
        <v>25097</v>
      </c>
      <c r="C309" s="5">
        <v>17357</v>
      </c>
      <c r="D309" s="5">
        <f t="shared" si="8"/>
        <v>435608629</v>
      </c>
      <c r="E309" s="5">
        <v>9330</v>
      </c>
      <c r="F309" s="5">
        <v>120</v>
      </c>
      <c r="G309" s="2">
        <v>25097</v>
      </c>
      <c r="H309" s="14">
        <v>0</v>
      </c>
      <c r="I309" s="14">
        <v>63794</v>
      </c>
      <c r="J309" s="14">
        <v>28949.18261</v>
      </c>
      <c r="K309" s="14">
        <v>0</v>
      </c>
      <c r="L309" s="14">
        <v>78528.183399999994</v>
      </c>
      <c r="M309" s="14">
        <v>15263.14646</v>
      </c>
      <c r="N309" s="14">
        <v>16125.913860000001</v>
      </c>
      <c r="O309" s="14">
        <v>18129.457439999998</v>
      </c>
      <c r="P309" s="14">
        <v>14110.113090000001</v>
      </c>
      <c r="Q309" s="14">
        <v>7733.32413</v>
      </c>
      <c r="R309" s="14">
        <v>17059.96889</v>
      </c>
      <c r="S309" s="14">
        <v>4881.0844420000003</v>
      </c>
      <c r="T309" s="14">
        <v>5384.6035320000001</v>
      </c>
      <c r="U309" s="14">
        <v>6815.4455690000004</v>
      </c>
      <c r="V309" s="14">
        <v>10926.90943</v>
      </c>
      <c r="W309" s="14">
        <v>5722.4894219999996</v>
      </c>
      <c r="X309" s="14">
        <v>0</v>
      </c>
      <c r="Y309" s="14">
        <v>5722.5608560000001</v>
      </c>
      <c r="Z309" s="14">
        <v>6422.6117210000002</v>
      </c>
      <c r="AA309" s="14">
        <v>5310.4830240000001</v>
      </c>
      <c r="AB309" s="14">
        <v>1550</v>
      </c>
      <c r="AC309" s="14">
        <f t="array" ref="AC309">MEDIAN(IF(H309:R309&lt;&gt;0,H309:R309))</f>
        <v>17059.96889</v>
      </c>
      <c r="AD309" s="14">
        <f t="array" ref="AD309">MEDIAN(IF(S309:AA309&lt;&gt;0,S309:AA309))</f>
        <v>5722.5251389999994</v>
      </c>
      <c r="AE309" s="14">
        <f t="shared" si="9"/>
        <v>0.33543584844133906</v>
      </c>
      <c r="AF309">
        <f t="array" ref="AF309">TTEST(IF(H309:R309&lt;&gt;0,H309:R309),IF(S309:AA309&lt;&gt;0,S309:AA309),2,3)</f>
        <v>2.6809279027850134E-2</v>
      </c>
      <c r="AG309">
        <f t="array" ref="AG309">MEDIAN(IF(H309:L309&lt;&gt;0,H309:L309))</f>
        <v>63794</v>
      </c>
      <c r="AH309">
        <f t="array" ref="AH309">MEDIAN(IF(M309:R309&lt;&gt;0,M309:R309))</f>
        <v>15694.53016</v>
      </c>
      <c r="AI309">
        <f>AG309/AH309</f>
        <v>4.0647282428746498</v>
      </c>
    </row>
    <row r="310" spans="1:35" x14ac:dyDescent="0.2">
      <c r="A310" s="2" t="s">
        <v>306</v>
      </c>
      <c r="B310" s="2">
        <v>117881</v>
      </c>
      <c r="C310" s="5">
        <v>3685</v>
      </c>
      <c r="D310" s="5">
        <f t="shared" si="8"/>
        <v>434391485</v>
      </c>
      <c r="E310" s="5">
        <v>2841</v>
      </c>
      <c r="F310" s="5">
        <v>65</v>
      </c>
      <c r="G310" s="2">
        <v>117881</v>
      </c>
      <c r="H310" s="14">
        <v>0</v>
      </c>
      <c r="I310" s="14">
        <v>2803</v>
      </c>
      <c r="J310" s="14">
        <v>1094.5895559999999</v>
      </c>
      <c r="K310" s="14">
        <v>0</v>
      </c>
      <c r="L310" s="14">
        <v>2569.6394949999999</v>
      </c>
      <c r="M310" s="14">
        <v>2205.701607</v>
      </c>
      <c r="N310" s="14">
        <v>0</v>
      </c>
      <c r="O310" s="14">
        <v>2558.0769829999999</v>
      </c>
      <c r="P310" s="14">
        <v>7761.1913990000003</v>
      </c>
      <c r="Q310" s="14">
        <v>10553.70586</v>
      </c>
      <c r="R310" s="14">
        <v>2841.2004019999999</v>
      </c>
      <c r="S310" s="14">
        <v>3787.1897159999999</v>
      </c>
      <c r="T310" s="14">
        <v>2833.2029950000001</v>
      </c>
      <c r="U310" s="14">
        <v>0</v>
      </c>
      <c r="V310" s="14">
        <v>3071.4850769999998</v>
      </c>
      <c r="W310" s="14">
        <v>2608.9492359999999</v>
      </c>
      <c r="X310" s="14">
        <v>0</v>
      </c>
      <c r="Y310" s="14">
        <v>0</v>
      </c>
      <c r="Z310" s="14">
        <v>3175.0931329999999</v>
      </c>
      <c r="AA310" s="14">
        <v>4261.6755949999997</v>
      </c>
      <c r="AB310" s="14">
        <v>3150</v>
      </c>
      <c r="AC310" s="14">
        <f t="array" ref="AC310">MEDIAN(IF(H310:R310&lt;&gt;0,H310:R310))</f>
        <v>2686.3197474999997</v>
      </c>
      <c r="AD310" s="14">
        <f t="array" ref="AD310">MEDIAN(IF(S310:AA310&lt;&gt;0,S310:AA310))</f>
        <v>3123.2891049999998</v>
      </c>
      <c r="AE310" s="14">
        <f t="shared" si="9"/>
        <v>1.1626646857309753</v>
      </c>
      <c r="AF310">
        <f t="array" ref="AF310">TTEST(IF(H310:R310&lt;&gt;0,H310:R310),IF(S310:AA310&lt;&gt;0,S310:AA310),2,3)</f>
        <v>0.54213330741804444</v>
      </c>
      <c r="AG310">
        <f t="array" ref="AG310">MEDIAN(IF(H310:L310&lt;&gt;0,H310:L310))</f>
        <v>2569.6394949999999</v>
      </c>
      <c r="AH310">
        <f t="array" ref="AH310">MEDIAN(IF(M310:R310&lt;&gt;0,M310:R310))</f>
        <v>2841.2004019999999</v>
      </c>
      <c r="AI310">
        <f>AG310/AH310</f>
        <v>0.90442036161587169</v>
      </c>
    </row>
    <row r="311" spans="1:35" x14ac:dyDescent="0.2">
      <c r="A311" s="2" t="s">
        <v>307</v>
      </c>
      <c r="B311" s="2">
        <v>57079</v>
      </c>
      <c r="C311" s="5">
        <v>7604</v>
      </c>
      <c r="D311" s="5">
        <f t="shared" si="8"/>
        <v>434028716</v>
      </c>
      <c r="E311" s="5">
        <v>7611</v>
      </c>
      <c r="F311" s="5">
        <v>38</v>
      </c>
      <c r="G311" s="2">
        <v>57079</v>
      </c>
      <c r="H311" s="14">
        <v>0</v>
      </c>
      <c r="I311" s="14">
        <v>12588</v>
      </c>
      <c r="J311" s="14">
        <v>3824.3210909999998</v>
      </c>
      <c r="K311" s="14">
        <v>0</v>
      </c>
      <c r="L311" s="14">
        <v>941.9848647</v>
      </c>
      <c r="M311" s="14">
        <v>7026.4972509999998</v>
      </c>
      <c r="N311" s="14">
        <v>6786.3802189999997</v>
      </c>
      <c r="O311" s="14">
        <v>6776.3149439999997</v>
      </c>
      <c r="P311" s="14">
        <v>8362.6269639999991</v>
      </c>
      <c r="Q311" s="14">
        <v>8108.2118689999998</v>
      </c>
      <c r="R311" s="14">
        <v>8345.3176110000004</v>
      </c>
      <c r="S311" s="14">
        <v>9257.3846869999998</v>
      </c>
      <c r="T311" s="14">
        <v>4441.5677150000001</v>
      </c>
      <c r="U311" s="14">
        <v>8201.4987939999992</v>
      </c>
      <c r="V311" s="14">
        <v>6714.573273</v>
      </c>
      <c r="W311" s="14">
        <v>7114.6731330000002</v>
      </c>
      <c r="X311" s="14">
        <v>0</v>
      </c>
      <c r="Y311" s="14">
        <v>12173.01224</v>
      </c>
      <c r="Z311" s="14">
        <v>10398.707710000001</v>
      </c>
      <c r="AA311" s="14">
        <v>10124.40425</v>
      </c>
      <c r="AB311" s="14">
        <v>5680</v>
      </c>
      <c r="AC311" s="14">
        <f t="array" ref="AC311">MEDIAN(IF(H311:R311&lt;&gt;0,H311:R311))</f>
        <v>7026.4972509999998</v>
      </c>
      <c r="AD311" s="14">
        <f t="array" ref="AD311">MEDIAN(IF(S311:AA311&lt;&gt;0,S311:AA311))</f>
        <v>8729.4417404999986</v>
      </c>
      <c r="AE311" s="14">
        <f t="shared" si="9"/>
        <v>1.2423603722690759</v>
      </c>
      <c r="AF311">
        <f t="array" ref="AF311">TTEST(IF(H311:R311&lt;&gt;0,H311:R311),IF(S311:AA311&lt;&gt;0,S311:AA311),2,3)</f>
        <v>0.27026730431887896</v>
      </c>
      <c r="AG311">
        <f t="array" ref="AG311">MEDIAN(IF(H311:L311&lt;&gt;0,H311:L311))</f>
        <v>3824.3210909999998</v>
      </c>
      <c r="AH311">
        <f t="array" ref="AH311">MEDIAN(IF(M311:R311&lt;&gt;0,M311:R311))</f>
        <v>7567.3545599999998</v>
      </c>
      <c r="AI311">
        <f>AG311/AH311</f>
        <v>0.5053709404888781</v>
      </c>
    </row>
    <row r="312" spans="1:35" x14ac:dyDescent="0.2">
      <c r="A312" s="2" t="s">
        <v>308</v>
      </c>
      <c r="B312" s="2">
        <v>57674</v>
      </c>
      <c r="C312" s="5">
        <v>7525</v>
      </c>
      <c r="D312" s="5">
        <f t="shared" si="8"/>
        <v>433996850</v>
      </c>
      <c r="E312" s="5">
        <v>7140</v>
      </c>
      <c r="F312" s="5">
        <v>48</v>
      </c>
      <c r="G312" s="2">
        <v>57674</v>
      </c>
      <c r="H312" s="14">
        <v>0</v>
      </c>
      <c r="I312" s="14">
        <v>10454</v>
      </c>
      <c r="J312" s="14">
        <v>5813.3899819999997</v>
      </c>
      <c r="K312" s="14">
        <v>1532.037049</v>
      </c>
      <c r="L312" s="14">
        <v>311.27137570000002</v>
      </c>
      <c r="M312" s="14">
        <v>9202.5724659999996</v>
      </c>
      <c r="N312" s="14">
        <v>9110.6835350000001</v>
      </c>
      <c r="O312" s="14">
        <v>7236.6444419999998</v>
      </c>
      <c r="P312" s="14">
        <v>9028.0727860000006</v>
      </c>
      <c r="Q312" s="14">
        <v>17268.800869999999</v>
      </c>
      <c r="R312" s="14">
        <v>10367.24769</v>
      </c>
      <c r="S312" s="14">
        <v>7159.5619040000001</v>
      </c>
      <c r="T312" s="14">
        <v>7120.8360819999998</v>
      </c>
      <c r="U312" s="14">
        <v>6175.4984489999997</v>
      </c>
      <c r="V312" s="14">
        <v>5639.9925069999999</v>
      </c>
      <c r="W312" s="14">
        <v>6201.7220470000002</v>
      </c>
      <c r="X312" s="14">
        <v>4749.7499600000001</v>
      </c>
      <c r="Y312" s="14">
        <v>9628.9908059999998</v>
      </c>
      <c r="Z312" s="14">
        <v>6090.2527920000002</v>
      </c>
      <c r="AA312" s="14">
        <v>5699.2225930000004</v>
      </c>
      <c r="AB312" s="14">
        <v>11700</v>
      </c>
      <c r="AC312" s="14">
        <f t="array" ref="AC312">MEDIAN(IF(H312:R312&lt;&gt;0,H312:R312))</f>
        <v>9069.3781605000004</v>
      </c>
      <c r="AD312" s="14">
        <f t="array" ref="AD312">MEDIAN(IF(S312:AA312&lt;&gt;0,S312:AA312))</f>
        <v>6175.4984489999997</v>
      </c>
      <c r="AE312" s="14">
        <f t="shared" si="9"/>
        <v>0.68091751603172102</v>
      </c>
      <c r="AF312">
        <f t="array" ref="AF312">TTEST(IF(H312:R312&lt;&gt;0,H312:R312),IF(S312:AA312&lt;&gt;0,S312:AA312),2,3)</f>
        <v>0.35468773739145687</v>
      </c>
      <c r="AG312">
        <f t="array" ref="AG312">MEDIAN(IF(H312:L312&lt;&gt;0,H312:L312))</f>
        <v>3672.7135155000001</v>
      </c>
      <c r="AH312">
        <f t="array" ref="AH312">MEDIAN(IF(M312:R312&lt;&gt;0,M312:R312))</f>
        <v>9156.6280005000008</v>
      </c>
      <c r="AI312">
        <f>AG312/AH312</f>
        <v>0.40109891057051245</v>
      </c>
    </row>
    <row r="313" spans="1:35" x14ac:dyDescent="0.2">
      <c r="A313" s="2" t="s">
        <v>309</v>
      </c>
      <c r="B313" s="2">
        <v>68527</v>
      </c>
      <c r="C313" s="5">
        <v>6303</v>
      </c>
      <c r="D313" s="5">
        <f t="shared" si="8"/>
        <v>431925681</v>
      </c>
      <c r="E313" s="5">
        <v>4495</v>
      </c>
      <c r="F313" s="5">
        <v>120</v>
      </c>
      <c r="G313" s="2">
        <v>68527</v>
      </c>
      <c r="H313" s="14">
        <v>37623</v>
      </c>
      <c r="I313" s="14">
        <v>7578</v>
      </c>
      <c r="J313" s="14">
        <v>1016.146782</v>
      </c>
      <c r="K313" s="14">
        <v>1827.833351</v>
      </c>
      <c r="L313" s="14">
        <v>4032.266286</v>
      </c>
      <c r="M313" s="14">
        <v>5071.2507910000004</v>
      </c>
      <c r="N313" s="14">
        <v>7543.3641349999998</v>
      </c>
      <c r="O313" s="14">
        <v>5281.0683609999996</v>
      </c>
      <c r="P313" s="14">
        <v>6596.6487209999996</v>
      </c>
      <c r="Q313" s="14">
        <v>3865.5393979999999</v>
      </c>
      <c r="R313" s="14">
        <v>6468.6676079999997</v>
      </c>
      <c r="S313" s="14">
        <v>3133.0561889999999</v>
      </c>
      <c r="T313" s="14">
        <v>3585.3428079999999</v>
      </c>
      <c r="U313" s="14">
        <v>4242.1550669999997</v>
      </c>
      <c r="V313" s="14">
        <v>3141.8280829999999</v>
      </c>
      <c r="W313" s="14">
        <v>4285.3171599999996</v>
      </c>
      <c r="X313" s="14">
        <v>0</v>
      </c>
      <c r="Y313" s="14">
        <v>3834.928649</v>
      </c>
      <c r="Z313" s="14">
        <v>5128.7712009999996</v>
      </c>
      <c r="AA313" s="14">
        <v>4703.7794899999999</v>
      </c>
      <c r="AB313" s="14">
        <v>7110</v>
      </c>
      <c r="AC313" s="14">
        <f t="array" ref="AC313">MEDIAN(IF(H313:R313&lt;&gt;0,H313:R313))</f>
        <v>5281.0683609999996</v>
      </c>
      <c r="AD313" s="14">
        <f t="array" ref="AD313">MEDIAN(IF(S313:AA313&lt;&gt;0,S313:AA313))</f>
        <v>4038.5418579999996</v>
      </c>
      <c r="AE313" s="14">
        <f t="shared" si="9"/>
        <v>0.76472061748416365</v>
      </c>
      <c r="AF313">
        <f t="array" ref="AF313">TTEST(IF(H313:R313&lt;&gt;0,H313:R313),IF(S313:AA313&lt;&gt;0,S313:AA313),2,3)</f>
        <v>0.23056298252617213</v>
      </c>
      <c r="AG313">
        <f t="array" ref="AG313">MEDIAN(IF(H313:L313&lt;&gt;0,H313:L313))</f>
        <v>4032.266286</v>
      </c>
      <c r="AH313">
        <f t="array" ref="AH313">MEDIAN(IF(M313:R313&lt;&gt;0,M313:R313))</f>
        <v>5874.8679844999997</v>
      </c>
      <c r="AI313">
        <f>AG313/AH313</f>
        <v>0.6863586205917408</v>
      </c>
    </row>
    <row r="314" spans="1:35" x14ac:dyDescent="0.2">
      <c r="A314" s="2" t="s">
        <v>310</v>
      </c>
      <c r="B314" s="2">
        <v>94402</v>
      </c>
      <c r="C314" s="5">
        <v>4563</v>
      </c>
      <c r="D314" s="5">
        <f t="shared" si="8"/>
        <v>430756326</v>
      </c>
      <c r="E314" s="5">
        <v>4756</v>
      </c>
      <c r="F314" s="5">
        <v>44</v>
      </c>
      <c r="G314" s="2">
        <v>94402</v>
      </c>
      <c r="H314" s="14">
        <v>2193</v>
      </c>
      <c r="I314" s="14">
        <v>9160</v>
      </c>
      <c r="J314" s="14">
        <v>1203.0241390000001</v>
      </c>
      <c r="K314" s="14">
        <v>0</v>
      </c>
      <c r="L314" s="14">
        <v>0</v>
      </c>
      <c r="M314" s="14">
        <v>4892.4915460000002</v>
      </c>
      <c r="N314" s="14">
        <v>0</v>
      </c>
      <c r="O314" s="14">
        <v>7439.6529890000002</v>
      </c>
      <c r="P314" s="14">
        <v>6209.687003</v>
      </c>
      <c r="Q314" s="14">
        <v>5131.379492</v>
      </c>
      <c r="R314" s="14">
        <v>5064.7488810000004</v>
      </c>
      <c r="S314" s="14">
        <v>3683.6201799999999</v>
      </c>
      <c r="T314" s="14">
        <v>4211.2697479999997</v>
      </c>
      <c r="U314" s="14">
        <v>5938.0530980000003</v>
      </c>
      <c r="V314" s="14">
        <v>2998.684397</v>
      </c>
      <c r="W314" s="14">
        <v>4755.7546730000004</v>
      </c>
      <c r="X314" s="14">
        <v>0</v>
      </c>
      <c r="Y314" s="14">
        <v>5397.1460479999996</v>
      </c>
      <c r="Z314" s="14">
        <v>2965.2448370000002</v>
      </c>
      <c r="AA314" s="14">
        <v>3831.241892</v>
      </c>
      <c r="AB314" s="14">
        <v>2490</v>
      </c>
      <c r="AC314" s="14">
        <f t="array" ref="AC314">MEDIAN(IF(H314:R314&lt;&gt;0,H314:R314))</f>
        <v>5098.0641864999998</v>
      </c>
      <c r="AD314" s="14">
        <f t="array" ref="AD314">MEDIAN(IF(S314:AA314&lt;&gt;0,S314:AA314))</f>
        <v>4021.2558199999999</v>
      </c>
      <c r="AE314" s="14">
        <f t="shared" si="9"/>
        <v>0.78878093191697007</v>
      </c>
      <c r="AF314">
        <f t="array" ref="AF314">TTEST(IF(H314:R314&lt;&gt;0,H314:R314),IF(S314:AA314&lt;&gt;0,S314:AA314),2,3)</f>
        <v>0.36702384230695506</v>
      </c>
      <c r="AG314">
        <f t="array" ref="AG314">MEDIAN(IF(H314:L314&lt;&gt;0,H314:L314))</f>
        <v>2193</v>
      </c>
      <c r="AH314">
        <f t="array" ref="AH314">MEDIAN(IF(M314:R314&lt;&gt;0,M314:R314))</f>
        <v>5131.379492</v>
      </c>
      <c r="AI314">
        <f>AG314/AH314</f>
        <v>0.42737045728521222</v>
      </c>
    </row>
    <row r="315" spans="1:35" x14ac:dyDescent="0.2">
      <c r="A315" s="2" t="s">
        <v>311</v>
      </c>
      <c r="B315" s="2">
        <v>55920</v>
      </c>
      <c r="C315" s="5">
        <v>7670</v>
      </c>
      <c r="D315" s="5">
        <f t="shared" si="8"/>
        <v>428906400</v>
      </c>
      <c r="E315" s="5">
        <v>6825</v>
      </c>
      <c r="F315" s="5">
        <v>48</v>
      </c>
      <c r="G315" s="2">
        <v>55920</v>
      </c>
      <c r="H315" s="14">
        <v>0</v>
      </c>
      <c r="I315" s="14">
        <v>13314</v>
      </c>
      <c r="J315" s="14">
        <v>2745.9284670000002</v>
      </c>
      <c r="K315" s="14">
        <v>0</v>
      </c>
      <c r="L315" s="14">
        <v>6152.3116030000001</v>
      </c>
      <c r="M315" s="14">
        <v>5882.1390090000004</v>
      </c>
      <c r="N315" s="14">
        <v>12360.25188</v>
      </c>
      <c r="O315" s="14">
        <v>14083.121059999999</v>
      </c>
      <c r="P315" s="14">
        <v>5318.4369630000001</v>
      </c>
      <c r="Q315" s="14">
        <v>10958.102140000001</v>
      </c>
      <c r="R315" s="14">
        <v>6824.7197839999999</v>
      </c>
      <c r="S315" s="14">
        <v>0</v>
      </c>
      <c r="T315" s="14">
        <v>3466.9301959999998</v>
      </c>
      <c r="U315" s="14">
        <v>7007.9375609999997</v>
      </c>
      <c r="V315" s="14">
        <v>7733.3826550000003</v>
      </c>
      <c r="W315" s="14">
        <v>0</v>
      </c>
      <c r="X315" s="14">
        <v>0</v>
      </c>
      <c r="Y315" s="14">
        <v>0</v>
      </c>
      <c r="Z315" s="14">
        <v>4696.0908030000001</v>
      </c>
      <c r="AA315" s="14">
        <v>3902.1455089999999</v>
      </c>
      <c r="AB315" s="14">
        <v>10600</v>
      </c>
      <c r="AC315" s="14">
        <f t="array" ref="AC315">MEDIAN(IF(H315:R315&lt;&gt;0,H315:R315))</f>
        <v>6824.7197839999999</v>
      </c>
      <c r="AD315" s="14">
        <f t="array" ref="AD315">MEDIAN(IF(S315:AA315&lt;&gt;0,S315:AA315))</f>
        <v>4696.0908030000001</v>
      </c>
      <c r="AE315" s="14">
        <f t="shared" si="9"/>
        <v>0.68810016405502872</v>
      </c>
      <c r="AF315">
        <f t="array" ref="AF315">TTEST(IF(H315:R315&lt;&gt;0,H315:R315),IF(S315:AA315&lt;&gt;0,S315:AA315),2,3)</f>
        <v>6.5077380044760186E-2</v>
      </c>
      <c r="AG315">
        <f t="array" ref="AG315">MEDIAN(IF(H315:L315&lt;&gt;0,H315:L315))</f>
        <v>6152.3116030000001</v>
      </c>
      <c r="AH315">
        <f t="array" ref="AH315">MEDIAN(IF(M315:R315&lt;&gt;0,M315:R315))</f>
        <v>8891.4109619999999</v>
      </c>
      <c r="AI315">
        <f>AG315/AH315</f>
        <v>0.69193872933032474</v>
      </c>
    </row>
    <row r="316" spans="1:35" x14ac:dyDescent="0.2">
      <c r="A316" s="2" t="s">
        <v>312</v>
      </c>
      <c r="B316" s="2">
        <v>8571</v>
      </c>
      <c r="C316" s="5">
        <v>49891</v>
      </c>
      <c r="D316" s="5">
        <f t="shared" si="8"/>
        <v>427615761</v>
      </c>
      <c r="E316" s="5">
        <v>2333</v>
      </c>
      <c r="F316" s="5">
        <v>262</v>
      </c>
      <c r="G316" s="2">
        <v>8571</v>
      </c>
      <c r="H316" s="14">
        <v>0</v>
      </c>
      <c r="I316" s="14">
        <v>373113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499.38117979999998</v>
      </c>
      <c r="Q316" s="14">
        <v>0</v>
      </c>
      <c r="R316" s="14">
        <v>0</v>
      </c>
      <c r="S316" s="14">
        <v>2135.067493</v>
      </c>
      <c r="T316" s="14">
        <v>1888.973264</v>
      </c>
      <c r="U316" s="14">
        <v>0</v>
      </c>
      <c r="V316" s="14">
        <v>2530.6977510000002</v>
      </c>
      <c r="W316" s="14">
        <v>2119.2112480000001</v>
      </c>
      <c r="X316" s="14">
        <v>0</v>
      </c>
      <c r="Y316" s="14">
        <v>0</v>
      </c>
      <c r="Z316" s="14">
        <v>0</v>
      </c>
      <c r="AA316" s="14">
        <v>3739.5773260000001</v>
      </c>
      <c r="AB316" s="14">
        <v>13100</v>
      </c>
      <c r="AC316" s="14">
        <f t="array" ref="AC316">MEDIAN(IF(H316:R316&lt;&gt;0,H316:R316))</f>
        <v>186806.19058989998</v>
      </c>
      <c r="AD316" s="14">
        <f t="array" ref="AD316">MEDIAN(IF(S316:AA316&lt;&gt;0,S316:AA316))</f>
        <v>2135.067493</v>
      </c>
      <c r="AE316" s="14">
        <f t="shared" si="9"/>
        <v>1.1429318730058383E-2</v>
      </c>
      <c r="AF316">
        <f t="array" ref="AF316">TTEST(IF(H316:R316&lt;&gt;0,H316:R316),IF(S316:AA316&lt;&gt;0,S316:AA316),2,3)</f>
        <v>0.50340633440304161</v>
      </c>
      <c r="AG316">
        <f t="array" ref="AG316">MEDIAN(IF(H316:L316&lt;&gt;0,H316:L316))</f>
        <v>373113</v>
      </c>
      <c r="AH316">
        <f t="array" ref="AH316">MEDIAN(IF(M316:R316&lt;&gt;0,M316:R316))</f>
        <v>499.38117979999998</v>
      </c>
      <c r="AI316">
        <f>AG316/AH316</f>
        <v>747.15070389603022</v>
      </c>
    </row>
    <row r="317" spans="1:35" x14ac:dyDescent="0.2">
      <c r="A317" s="2" t="s">
        <v>313</v>
      </c>
      <c r="B317" s="2">
        <v>125062</v>
      </c>
      <c r="C317" s="5">
        <v>3419</v>
      </c>
      <c r="D317" s="5">
        <f t="shared" si="8"/>
        <v>427586978</v>
      </c>
      <c r="E317" s="5">
        <v>4320</v>
      </c>
      <c r="F317" s="5">
        <v>61</v>
      </c>
      <c r="G317" s="2">
        <v>125062</v>
      </c>
      <c r="H317" s="14">
        <v>0</v>
      </c>
      <c r="I317" s="14">
        <v>4320</v>
      </c>
      <c r="J317" s="14">
        <v>556.52202709999995</v>
      </c>
      <c r="K317" s="14">
        <v>870.84309140000005</v>
      </c>
      <c r="L317" s="14">
        <v>1291.822813</v>
      </c>
      <c r="M317" s="14">
        <v>6122.5119439999999</v>
      </c>
      <c r="N317" s="14">
        <v>4921.7827209999996</v>
      </c>
      <c r="O317" s="14">
        <v>4456.018325</v>
      </c>
      <c r="P317" s="14">
        <v>5434.643024</v>
      </c>
      <c r="Q317" s="14">
        <v>0</v>
      </c>
      <c r="R317" s="14">
        <v>2794.1143870000001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f t="array" ref="AC317">MEDIAN(IF(H317:R317&lt;&gt;0,H317:R317))</f>
        <v>4320</v>
      </c>
      <c r="AD317" s="14" t="e">
        <f t="array" ref="AD317">MEDIAN(IF(S317:AA317&lt;&gt;0,S317:AA317))</f>
        <v>#NUM!</v>
      </c>
      <c r="AE317" s="14" t="e">
        <f t="shared" si="9"/>
        <v>#NUM!</v>
      </c>
      <c r="AF317" t="e">
        <f t="array" ref="AF317">TTEST(IF(H317:R317&lt;&gt;0,H317:R317),IF(S317:AA317&lt;&gt;0,S317:AA317),2,3)</f>
        <v>#DIV/0!</v>
      </c>
      <c r="AG317">
        <f t="array" ref="AG317">MEDIAN(IF(H317:L317&lt;&gt;0,H317:L317))</f>
        <v>1081.3329521999999</v>
      </c>
      <c r="AH317">
        <f t="array" ref="AH317">MEDIAN(IF(M317:R317&lt;&gt;0,M317:R317))</f>
        <v>4921.7827209999996</v>
      </c>
      <c r="AI317">
        <f>AG317/AH317</f>
        <v>0.21970351262891519</v>
      </c>
    </row>
    <row r="318" spans="1:35" x14ac:dyDescent="0.2">
      <c r="A318" s="2" t="s">
        <v>314</v>
      </c>
      <c r="B318" s="2">
        <v>45091</v>
      </c>
      <c r="C318" s="5">
        <v>9480</v>
      </c>
      <c r="D318" s="5">
        <f t="shared" si="8"/>
        <v>427462680</v>
      </c>
      <c r="E318" s="5">
        <v>9667</v>
      </c>
      <c r="F318" s="5">
        <v>39</v>
      </c>
      <c r="G318" s="2">
        <v>45091</v>
      </c>
      <c r="H318" s="14">
        <v>0</v>
      </c>
      <c r="I318" s="14">
        <v>10294</v>
      </c>
      <c r="J318" s="14">
        <v>4514.7586570000003</v>
      </c>
      <c r="K318" s="14">
        <v>0</v>
      </c>
      <c r="L318" s="14">
        <v>8236.444587</v>
      </c>
      <c r="M318" s="14">
        <v>9650.0995459999995</v>
      </c>
      <c r="N318" s="14">
        <v>14154.550020000001</v>
      </c>
      <c r="O318" s="14">
        <v>12119.394179999999</v>
      </c>
      <c r="P318" s="14">
        <v>7772.1919209999996</v>
      </c>
      <c r="Q318" s="14">
        <v>14745.814109999999</v>
      </c>
      <c r="R318" s="14">
        <v>9684.5287349999999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3625.241348</v>
      </c>
      <c r="Y318" s="14">
        <v>0</v>
      </c>
      <c r="Z318" s="14">
        <v>0</v>
      </c>
      <c r="AA318" s="14">
        <v>0</v>
      </c>
      <c r="AB318" s="14">
        <v>0</v>
      </c>
      <c r="AC318" s="14">
        <f t="array" ref="AC318">MEDIAN(IF(H318:R318&lt;&gt;0,H318:R318))</f>
        <v>9684.5287349999999</v>
      </c>
      <c r="AD318" s="14">
        <f t="array" ref="AD318">MEDIAN(IF(S318:AA318&lt;&gt;0,S318:AA318))</f>
        <v>3625.241348</v>
      </c>
      <c r="AE318" s="14">
        <f t="shared" si="9"/>
        <v>0.37433327394634447</v>
      </c>
      <c r="AF318" t="e">
        <f t="array" ref="AF318">TTEST(IF(H318:R318&lt;&gt;0,H318:R318),IF(S318:AA318&lt;&gt;0,S318:AA318),2,3)</f>
        <v>#DIV/0!</v>
      </c>
      <c r="AG318">
        <f t="array" ref="AG318">MEDIAN(IF(H318:L318&lt;&gt;0,H318:L318))</f>
        <v>8236.444587</v>
      </c>
      <c r="AH318">
        <f t="array" ref="AH318">MEDIAN(IF(M318:R318&lt;&gt;0,M318:R318))</f>
        <v>10901.9614575</v>
      </c>
      <c r="AI318">
        <f>AG318/AH318</f>
        <v>0.75550116546538892</v>
      </c>
    </row>
    <row r="319" spans="1:35" x14ac:dyDescent="0.2">
      <c r="A319" s="2" t="s">
        <v>315</v>
      </c>
      <c r="B319" s="2">
        <v>154694</v>
      </c>
      <c r="C319" s="5">
        <v>2759</v>
      </c>
      <c r="D319" s="5">
        <f t="shared" si="8"/>
        <v>426800746</v>
      </c>
      <c r="E319" s="5">
        <v>3308</v>
      </c>
      <c r="F319" s="5">
        <v>54</v>
      </c>
      <c r="G319" s="2">
        <v>154694</v>
      </c>
      <c r="H319" s="14">
        <v>0</v>
      </c>
      <c r="I319" s="14">
        <v>3546</v>
      </c>
      <c r="J319" s="14">
        <v>638.5703115</v>
      </c>
      <c r="K319" s="14">
        <v>0</v>
      </c>
      <c r="L319" s="14">
        <v>149.26415080000001</v>
      </c>
      <c r="M319" s="14">
        <v>3503.7133600000002</v>
      </c>
      <c r="N319" s="14">
        <v>4414.6528440000002</v>
      </c>
      <c r="O319" s="14">
        <v>2941.4625500000002</v>
      </c>
      <c r="P319" s="14">
        <v>4385.8164450000004</v>
      </c>
      <c r="Q319" s="14">
        <v>0</v>
      </c>
      <c r="R319" s="14">
        <v>3961.3390869999998</v>
      </c>
      <c r="S319" s="14">
        <v>2303.71902</v>
      </c>
      <c r="T319" s="14">
        <v>0</v>
      </c>
      <c r="U319" s="14">
        <v>0</v>
      </c>
      <c r="V319" s="14">
        <v>3548.6356730000002</v>
      </c>
      <c r="W319" s="14">
        <v>3112.1636159999998</v>
      </c>
      <c r="X319" s="14">
        <v>1703.162041</v>
      </c>
      <c r="Y319" s="14">
        <v>0</v>
      </c>
      <c r="Z319" s="14">
        <v>0</v>
      </c>
      <c r="AA319" s="14">
        <v>4044.9636850000002</v>
      </c>
      <c r="AB319" s="14">
        <v>377</v>
      </c>
      <c r="AC319" s="14">
        <f t="array" ref="AC319">MEDIAN(IF(H319:R319&lt;&gt;0,H319:R319))</f>
        <v>3524.8566799999999</v>
      </c>
      <c r="AD319" s="14">
        <f t="array" ref="AD319">MEDIAN(IF(S319:AA319&lt;&gt;0,S319:AA319))</f>
        <v>3112.1636159999998</v>
      </c>
      <c r="AE319" s="14">
        <f t="shared" si="9"/>
        <v>0.88291919318546586</v>
      </c>
      <c r="AF319">
        <f t="array" ref="AF319">TTEST(IF(H319:R319&lt;&gt;0,H319:R319),IF(S319:AA319&lt;&gt;0,S319:AA319),2,3)</f>
        <v>0.99992034521731288</v>
      </c>
      <c r="AG319">
        <f t="array" ref="AG319">MEDIAN(IF(H319:L319&lt;&gt;0,H319:L319))</f>
        <v>638.5703115</v>
      </c>
      <c r="AH319">
        <f t="array" ref="AH319">MEDIAN(IF(M319:R319&lt;&gt;0,M319:R319))</f>
        <v>3961.3390869999998</v>
      </c>
      <c r="AI319">
        <f>AG319/AH319</f>
        <v>0.16120061864827681</v>
      </c>
    </row>
    <row r="320" spans="1:35" x14ac:dyDescent="0.2">
      <c r="A320" s="2" t="s">
        <v>316</v>
      </c>
      <c r="B320" s="2">
        <v>57187</v>
      </c>
      <c r="C320" s="5">
        <v>7441</v>
      </c>
      <c r="D320" s="5">
        <f t="shared" si="8"/>
        <v>425528467</v>
      </c>
      <c r="E320" s="5">
        <v>5164</v>
      </c>
      <c r="F320" s="5">
        <v>92</v>
      </c>
      <c r="G320" s="2">
        <v>57187</v>
      </c>
      <c r="H320" s="14">
        <v>29479</v>
      </c>
      <c r="I320" s="14">
        <v>3302</v>
      </c>
      <c r="J320" s="14">
        <v>2886.619244</v>
      </c>
      <c r="K320" s="14">
        <v>0</v>
      </c>
      <c r="L320" s="14">
        <v>16734.138319999998</v>
      </c>
      <c r="M320" s="14">
        <v>4227.0539870000002</v>
      </c>
      <c r="N320" s="14">
        <v>4058.1172809999998</v>
      </c>
      <c r="O320" s="14">
        <v>14832.106669999999</v>
      </c>
      <c r="P320" s="14">
        <v>5523.6447680000001</v>
      </c>
      <c r="Q320" s="14">
        <v>9801.9505900000004</v>
      </c>
      <c r="R320" s="14">
        <v>6358.0695589999996</v>
      </c>
      <c r="S320" s="14">
        <v>3102.6641239999999</v>
      </c>
      <c r="T320" s="14">
        <v>3396.6723419999998</v>
      </c>
      <c r="U320" s="14">
        <v>5079.1515319999999</v>
      </c>
      <c r="V320" s="14">
        <v>5249.4896140000001</v>
      </c>
      <c r="W320" s="14">
        <v>2146.9431840000002</v>
      </c>
      <c r="X320" s="14">
        <v>0</v>
      </c>
      <c r="Y320" s="14">
        <v>0</v>
      </c>
      <c r="Z320" s="14">
        <v>9496.0221070000007</v>
      </c>
      <c r="AA320" s="14">
        <v>5418.6057170000004</v>
      </c>
      <c r="AB320" s="14">
        <v>2840</v>
      </c>
      <c r="AC320" s="14">
        <f t="array" ref="AC320">MEDIAN(IF(H320:R320&lt;&gt;0,H320:R320))</f>
        <v>5940.8571634999998</v>
      </c>
      <c r="AD320" s="14">
        <f t="array" ref="AD320">MEDIAN(IF(S320:AA320&lt;&gt;0,S320:AA320))</f>
        <v>5079.1515319999999</v>
      </c>
      <c r="AE320" s="14">
        <f t="shared" si="9"/>
        <v>0.85495264272734439</v>
      </c>
      <c r="AF320">
        <f t="array" ref="AF320">TTEST(IF(H320:R320&lt;&gt;0,H320:R320),IF(S320:AA320&lt;&gt;0,S320:AA320),2,3)</f>
        <v>0.1123138054699053</v>
      </c>
      <c r="AG320">
        <f t="array" ref="AG320">MEDIAN(IF(H320:L320&lt;&gt;0,H320:L320))</f>
        <v>10018.069159999999</v>
      </c>
      <c r="AH320">
        <f t="array" ref="AH320">MEDIAN(IF(M320:R320&lt;&gt;0,M320:R320))</f>
        <v>5940.8571634999998</v>
      </c>
      <c r="AI320">
        <f>AG320/AH320</f>
        <v>1.6863002903941136</v>
      </c>
    </row>
    <row r="321" spans="1:35" x14ac:dyDescent="0.2">
      <c r="A321" s="2" t="s">
        <v>317</v>
      </c>
      <c r="B321" s="2">
        <v>40940</v>
      </c>
      <c r="C321" s="5">
        <v>10391</v>
      </c>
      <c r="D321" s="5">
        <f t="shared" si="8"/>
        <v>425407540</v>
      </c>
      <c r="E321" s="5">
        <v>6694</v>
      </c>
      <c r="F321" s="5">
        <v>105</v>
      </c>
      <c r="G321" s="2">
        <v>40940</v>
      </c>
      <c r="H321" s="14">
        <v>0</v>
      </c>
      <c r="I321" s="14">
        <v>13345</v>
      </c>
      <c r="J321" s="14">
        <v>6693.9461680000004</v>
      </c>
      <c r="K321" s="14">
        <v>0</v>
      </c>
      <c r="L321" s="14">
        <v>40144.06308</v>
      </c>
      <c r="M321" s="14">
        <v>4616.5949019999998</v>
      </c>
      <c r="N321" s="14">
        <v>0</v>
      </c>
      <c r="O321" s="14">
        <v>9920.2346799999996</v>
      </c>
      <c r="P321" s="14">
        <v>5148.7924190000003</v>
      </c>
      <c r="Q321" s="14">
        <v>17270.411179999999</v>
      </c>
      <c r="R321" s="14">
        <v>4448.4915460000002</v>
      </c>
      <c r="S321" s="14">
        <v>0</v>
      </c>
      <c r="T321" s="14">
        <v>3207.9967820000002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7690.3623049999997</v>
      </c>
      <c r="AA321" s="14">
        <v>0</v>
      </c>
      <c r="AB321" s="14">
        <v>1810</v>
      </c>
      <c r="AC321" s="14">
        <f t="array" ref="AC321">MEDIAN(IF(H321:R321&lt;&gt;0,H321:R321))</f>
        <v>8307.090424</v>
      </c>
      <c r="AD321" s="14">
        <f t="array" ref="AD321">MEDIAN(IF(S321:AA321&lt;&gt;0,S321:AA321))</f>
        <v>5449.1795435000004</v>
      </c>
      <c r="AE321" s="14">
        <f t="shared" si="9"/>
        <v>0.65596728401520532</v>
      </c>
      <c r="AF321">
        <f t="array" ref="AF321">TTEST(IF(H321:R321&lt;&gt;0,H321:R321),IF(S321:AA321&lt;&gt;0,S321:AA321),2,3)</f>
        <v>0.17233124301746924</v>
      </c>
      <c r="AG321">
        <f t="array" ref="AG321">MEDIAN(IF(H321:L321&lt;&gt;0,H321:L321))</f>
        <v>13345</v>
      </c>
      <c r="AH321">
        <f t="array" ref="AH321">MEDIAN(IF(M321:R321&lt;&gt;0,M321:R321))</f>
        <v>5148.7924190000003</v>
      </c>
      <c r="AI321">
        <f>AG321/AH321</f>
        <v>2.5918698821017663</v>
      </c>
    </row>
    <row r="322" spans="1:35" x14ac:dyDescent="0.2">
      <c r="A322" s="2" t="s">
        <v>318</v>
      </c>
      <c r="B322" s="2">
        <v>84924</v>
      </c>
      <c r="C322" s="5">
        <v>5002</v>
      </c>
      <c r="D322" s="5">
        <f t="shared" si="8"/>
        <v>424789848</v>
      </c>
      <c r="E322" s="5">
        <v>4868</v>
      </c>
      <c r="F322" s="5">
        <v>39</v>
      </c>
      <c r="G322" s="2">
        <v>84924</v>
      </c>
      <c r="H322" s="14">
        <v>608</v>
      </c>
      <c r="I322" s="14">
        <v>7758</v>
      </c>
      <c r="J322" s="14">
        <v>1810.1255619999999</v>
      </c>
      <c r="K322" s="14">
        <v>4719.4227579999997</v>
      </c>
      <c r="L322" s="14">
        <v>5879.7695530000001</v>
      </c>
      <c r="M322" s="14">
        <v>5930.1068800000003</v>
      </c>
      <c r="N322" s="14">
        <v>5584.8648370000001</v>
      </c>
      <c r="O322" s="14">
        <v>4832.5182709999999</v>
      </c>
      <c r="P322" s="14">
        <v>5431.7109389999996</v>
      </c>
      <c r="Q322" s="14">
        <v>8533.5445110000001</v>
      </c>
      <c r="R322" s="14">
        <v>7930.3538339999996</v>
      </c>
      <c r="S322" s="14">
        <v>4483.097479</v>
      </c>
      <c r="T322" s="14">
        <v>6284.4480270000004</v>
      </c>
      <c r="U322" s="14">
        <v>4595.883315</v>
      </c>
      <c r="V322" s="14">
        <v>3328.5634570000002</v>
      </c>
      <c r="W322" s="14">
        <v>5865.5071870000002</v>
      </c>
      <c r="X322" s="14">
        <v>0</v>
      </c>
      <c r="Y322" s="14">
        <v>4904.1649799999996</v>
      </c>
      <c r="Z322" s="14">
        <v>4668.4836519999999</v>
      </c>
      <c r="AA322" s="14">
        <v>3648.4956379999999</v>
      </c>
      <c r="AB322" s="14">
        <v>3240</v>
      </c>
      <c r="AC322" s="14">
        <f t="array" ref="AC322">MEDIAN(IF(H322:R322&lt;&gt;0,H322:R322))</f>
        <v>5584.8648370000001</v>
      </c>
      <c r="AD322" s="14">
        <f t="array" ref="AD322">MEDIAN(IF(S322:AA322&lt;&gt;0,S322:AA322))</f>
        <v>4632.1834835</v>
      </c>
      <c r="AE322" s="14">
        <f t="shared" si="9"/>
        <v>0.82941729454427615</v>
      </c>
      <c r="AF322">
        <f t="array" ref="AF322">TTEST(IF(H322:R322&lt;&gt;0,H322:R322),IF(S322:AA322&lt;&gt;0,S322:AA322),2,3)</f>
        <v>0.44181987175901594</v>
      </c>
      <c r="AG322">
        <f t="array" ref="AG322">MEDIAN(IF(H322:L322&lt;&gt;0,H322:L322))</f>
        <v>4719.4227579999997</v>
      </c>
      <c r="AH322">
        <f t="array" ref="AH322">MEDIAN(IF(M322:R322&lt;&gt;0,M322:R322))</f>
        <v>5757.4858585000002</v>
      </c>
      <c r="AI322">
        <f>AG322/AH322</f>
        <v>0.81970201473140092</v>
      </c>
    </row>
    <row r="323" spans="1:35" x14ac:dyDescent="0.2">
      <c r="A323" s="2" t="s">
        <v>319</v>
      </c>
      <c r="B323" s="2">
        <v>26531</v>
      </c>
      <c r="C323" s="5">
        <v>15940</v>
      </c>
      <c r="D323" s="5">
        <f t="shared" si="8"/>
        <v>422904140</v>
      </c>
      <c r="E323" s="5">
        <v>9998</v>
      </c>
      <c r="F323" s="5">
        <v>128</v>
      </c>
      <c r="G323" s="2">
        <v>26531</v>
      </c>
      <c r="H323" s="14">
        <v>0</v>
      </c>
      <c r="I323" s="14">
        <v>95577</v>
      </c>
      <c r="J323" s="14">
        <v>14537.86325</v>
      </c>
      <c r="K323" s="14">
        <v>0</v>
      </c>
      <c r="L323" s="14">
        <v>5402.1343740000002</v>
      </c>
      <c r="M323" s="14">
        <v>17745.454699999998</v>
      </c>
      <c r="N323" s="14">
        <v>14898.30982</v>
      </c>
      <c r="O323" s="14">
        <v>17036.720450000001</v>
      </c>
      <c r="P323" s="14">
        <v>10127.819579999999</v>
      </c>
      <c r="Q323" s="14">
        <v>27994.348979999999</v>
      </c>
      <c r="R323" s="14">
        <v>7854.4259540000003</v>
      </c>
      <c r="S323" s="14">
        <v>8291.2238739999993</v>
      </c>
      <c r="T323" s="14">
        <v>9897.1160980000004</v>
      </c>
      <c r="U323" s="14">
        <v>5198.5166280000003</v>
      </c>
      <c r="V323" s="14">
        <v>23724.698120000001</v>
      </c>
      <c r="W323" s="14">
        <v>9998.3416710000001</v>
      </c>
      <c r="X323" s="14">
        <v>3282.6329300000002</v>
      </c>
      <c r="Y323" s="14">
        <v>10682.677320000001</v>
      </c>
      <c r="Z323" s="14">
        <v>8966.9229510000005</v>
      </c>
      <c r="AA323" s="14">
        <v>8146.6473699999997</v>
      </c>
      <c r="AB323" s="14">
        <v>3490</v>
      </c>
      <c r="AC323" s="14">
        <f t="array" ref="AC323">MEDIAN(IF(H323:R323&lt;&gt;0,H323:R323))</f>
        <v>14898.30982</v>
      </c>
      <c r="AD323" s="14">
        <f t="array" ref="AD323">MEDIAN(IF(S323:AA323&lt;&gt;0,S323:AA323))</f>
        <v>8966.9229510000005</v>
      </c>
      <c r="AE323" s="14">
        <f t="shared" si="9"/>
        <v>0.60187518311389232</v>
      </c>
      <c r="AF323">
        <f t="array" ref="AF323">TTEST(IF(H323:R323&lt;&gt;0,H323:R323),IF(S323:AA323&lt;&gt;0,S323:AA323),2,3)</f>
        <v>0.1842028953609294</v>
      </c>
      <c r="AG323">
        <f t="array" ref="AG323">MEDIAN(IF(H323:L323&lt;&gt;0,H323:L323))</f>
        <v>14537.86325</v>
      </c>
      <c r="AH323">
        <f t="array" ref="AH323">MEDIAN(IF(M323:R323&lt;&gt;0,M323:R323))</f>
        <v>15967.515135000001</v>
      </c>
      <c r="AI323">
        <f>AG323/AH323</f>
        <v>0.91046497386019221</v>
      </c>
    </row>
    <row r="324" spans="1:35" x14ac:dyDescent="0.2">
      <c r="A324" s="2" t="s">
        <v>320</v>
      </c>
      <c r="B324" s="2">
        <v>82048</v>
      </c>
      <c r="C324" s="5">
        <v>5132</v>
      </c>
      <c r="D324" s="5">
        <f t="shared" si="8"/>
        <v>421070336</v>
      </c>
      <c r="E324" s="5">
        <v>4430</v>
      </c>
      <c r="F324" s="5">
        <v>35</v>
      </c>
      <c r="G324" s="2">
        <v>82048</v>
      </c>
      <c r="H324" s="14">
        <v>0</v>
      </c>
      <c r="I324" s="14">
        <v>5845</v>
      </c>
      <c r="J324" s="14">
        <v>3415.6828399999999</v>
      </c>
      <c r="K324" s="14">
        <v>6406.9118639999997</v>
      </c>
      <c r="L324" s="14">
        <v>3568.7611860000002</v>
      </c>
      <c r="M324" s="14">
        <v>4178.8275590000003</v>
      </c>
      <c r="N324" s="14">
        <v>5024.6587689999997</v>
      </c>
      <c r="O324" s="14">
        <v>7778.1682229999997</v>
      </c>
      <c r="P324" s="14">
        <v>6947.6207670000003</v>
      </c>
      <c r="Q324" s="14">
        <v>0</v>
      </c>
      <c r="R324" s="14">
        <v>10084.990680000001</v>
      </c>
      <c r="S324" s="14">
        <v>4200.7122019999997</v>
      </c>
      <c r="T324" s="14">
        <v>3928.1715439999998</v>
      </c>
      <c r="U324" s="14">
        <v>3611.0990179999999</v>
      </c>
      <c r="V324" s="14">
        <v>4731.2921749999996</v>
      </c>
      <c r="W324" s="14">
        <v>3736.1752769999998</v>
      </c>
      <c r="X324" s="14">
        <v>4161.0334540000003</v>
      </c>
      <c r="Y324" s="14">
        <v>4659.6707909999996</v>
      </c>
      <c r="Z324" s="14">
        <v>6645.9492989999999</v>
      </c>
      <c r="AA324" s="14">
        <v>0</v>
      </c>
      <c r="AB324" s="14">
        <v>3460</v>
      </c>
      <c r="AC324" s="14">
        <f t="array" ref="AC324">MEDIAN(IF(H324:R324&lt;&gt;0,H324:R324))</f>
        <v>5845</v>
      </c>
      <c r="AD324" s="14">
        <f t="array" ref="AD324">MEDIAN(IF(S324:AA324&lt;&gt;0,S324:AA324))</f>
        <v>4180.8728279999996</v>
      </c>
      <c r="AE324" s="14">
        <f t="shared" si="9"/>
        <v>0.71529047527801537</v>
      </c>
      <c r="AF324">
        <f t="array" ref="AF324">TTEST(IF(H324:R324&lt;&gt;0,H324:R324),IF(S324:AA324&lt;&gt;0,S324:AA324),2,3)</f>
        <v>9.5283819165741426E-2</v>
      </c>
      <c r="AG324">
        <f t="array" ref="AG324">MEDIAN(IF(H324:L324&lt;&gt;0,H324:L324))</f>
        <v>4706.8805929999999</v>
      </c>
      <c r="AH324">
        <f t="array" ref="AH324">MEDIAN(IF(M324:R324&lt;&gt;0,M324:R324))</f>
        <v>6947.6207670000003</v>
      </c>
      <c r="AI324">
        <f>AG324/AH324</f>
        <v>0.67748093208496218</v>
      </c>
    </row>
    <row r="325" spans="1:35" x14ac:dyDescent="0.2">
      <c r="A325" s="2" t="s">
        <v>321</v>
      </c>
      <c r="B325" s="2">
        <v>84651</v>
      </c>
      <c r="C325" s="5">
        <v>4967</v>
      </c>
      <c r="D325" s="5">
        <f t="shared" si="8"/>
        <v>420461517</v>
      </c>
      <c r="E325" s="5">
        <v>2893</v>
      </c>
      <c r="F325" s="5">
        <v>118</v>
      </c>
      <c r="G325" s="2">
        <v>84651</v>
      </c>
      <c r="H325" s="14">
        <v>21577</v>
      </c>
      <c r="I325" s="14">
        <v>2678</v>
      </c>
      <c r="J325" s="14">
        <v>417.86260320000002</v>
      </c>
      <c r="K325" s="14">
        <v>0</v>
      </c>
      <c r="L325" s="14">
        <v>0</v>
      </c>
      <c r="M325" s="14">
        <v>2484.8223859999998</v>
      </c>
      <c r="N325" s="14">
        <v>0</v>
      </c>
      <c r="O325" s="14">
        <v>2084.2976960000001</v>
      </c>
      <c r="P325" s="14">
        <v>3996.0810660000002</v>
      </c>
      <c r="Q325" s="14">
        <v>0</v>
      </c>
      <c r="R325" s="14">
        <v>2881.525255</v>
      </c>
      <c r="S325" s="14">
        <v>3691.3829740000001</v>
      </c>
      <c r="T325" s="14">
        <v>0</v>
      </c>
      <c r="U325" s="14">
        <v>0</v>
      </c>
      <c r="V325" s="14">
        <v>2949.4583849999999</v>
      </c>
      <c r="W325" s="14">
        <v>2892.6979230000002</v>
      </c>
      <c r="X325" s="14">
        <v>2004.920378</v>
      </c>
      <c r="Y325" s="14">
        <v>0</v>
      </c>
      <c r="Z325" s="14">
        <v>0</v>
      </c>
      <c r="AA325" s="14">
        <v>3718.506492</v>
      </c>
      <c r="AB325" s="14">
        <v>13200</v>
      </c>
      <c r="AC325" s="14">
        <f t="array" ref="AC325">MEDIAN(IF(H325:R325&lt;&gt;0,H325:R325))</f>
        <v>2678</v>
      </c>
      <c r="AD325" s="14">
        <f t="array" ref="AD325">MEDIAN(IF(S325:AA325&lt;&gt;0,S325:AA325))</f>
        <v>2949.4583849999999</v>
      </c>
      <c r="AE325" s="14">
        <f t="shared" si="9"/>
        <v>1.1013660884988796</v>
      </c>
      <c r="AF325">
        <f t="array" ref="AF325">TTEST(IF(H325:R325&lt;&gt;0,H325:R325),IF(S325:AA325&lt;&gt;0,S325:AA325),2,3)</f>
        <v>0.47678663199020777</v>
      </c>
      <c r="AG325">
        <f t="array" ref="AG325">MEDIAN(IF(H325:L325&lt;&gt;0,H325:L325))</f>
        <v>2678</v>
      </c>
      <c r="AH325">
        <f t="array" ref="AH325">MEDIAN(IF(M325:R325&lt;&gt;0,M325:R325))</f>
        <v>2683.1738205000001</v>
      </c>
      <c r="AI325">
        <f>AG325/AH325</f>
        <v>0.99807175351053623</v>
      </c>
    </row>
    <row r="326" spans="1:35" x14ac:dyDescent="0.2">
      <c r="A326" s="2" t="s">
        <v>322</v>
      </c>
      <c r="B326" s="2">
        <v>24178</v>
      </c>
      <c r="C326" s="5">
        <v>17349</v>
      </c>
      <c r="D326" s="5">
        <f t="shared" ref="D326:D389" si="10">B326*C326</f>
        <v>419464122</v>
      </c>
      <c r="E326" s="5">
        <v>8210</v>
      </c>
      <c r="F326" s="5">
        <v>167</v>
      </c>
      <c r="G326" s="2">
        <v>24178</v>
      </c>
      <c r="H326" s="14">
        <v>0</v>
      </c>
      <c r="I326" s="14">
        <v>27513</v>
      </c>
      <c r="J326" s="14">
        <v>10238.326349999999</v>
      </c>
      <c r="K326" s="14">
        <v>45056.184240000002</v>
      </c>
      <c r="L326" s="14">
        <v>131573.9724</v>
      </c>
      <c r="M326" s="14">
        <v>12280.89551</v>
      </c>
      <c r="N326" s="14">
        <v>11797.41941</v>
      </c>
      <c r="O326" s="14">
        <v>11261.78722</v>
      </c>
      <c r="P326" s="14">
        <v>3969.0637830000001</v>
      </c>
      <c r="Q326" s="14">
        <v>16127.475990000001</v>
      </c>
      <c r="R326" s="14">
        <v>28489.314620000001</v>
      </c>
      <c r="S326" s="14">
        <v>2850.8921610000002</v>
      </c>
      <c r="T326" s="14">
        <v>5588.508159</v>
      </c>
      <c r="U326" s="14">
        <v>3527.2564419999999</v>
      </c>
      <c r="V326" s="14">
        <v>4580.4207219999998</v>
      </c>
      <c r="W326" s="14">
        <v>3721.5301009999998</v>
      </c>
      <c r="X326" s="14">
        <v>7479.1841329999997</v>
      </c>
      <c r="Y326" s="14">
        <v>5138.4433550000003</v>
      </c>
      <c r="Z326" s="14">
        <v>2850.7633000000001</v>
      </c>
      <c r="AA326" s="14">
        <v>4001.977676</v>
      </c>
      <c r="AB326" s="14">
        <v>8940</v>
      </c>
      <c r="AC326" s="14">
        <f t="array" ref="AC326">MEDIAN(IF(H326:R326&lt;&gt;0,H326:R326))</f>
        <v>14204.185750000001</v>
      </c>
      <c r="AD326" s="14">
        <f t="array" ref="AD326">MEDIAN(IF(S326:AA326&lt;&gt;0,S326:AA326))</f>
        <v>4001.977676</v>
      </c>
      <c r="AE326" s="14">
        <f t="shared" ref="AE326:AE389" si="11">AD326/AC326</f>
        <v>0.28174636310990231</v>
      </c>
      <c r="AF326">
        <f t="array" ref="AF326">TTEST(IF(H326:R326&lt;&gt;0,H326:R326),IF(S326:AA326&lt;&gt;0,S326:AA326),2,3)</f>
        <v>6.2065032897485439E-2</v>
      </c>
      <c r="AG326">
        <f t="array" ref="AG326">MEDIAN(IF(H326:L326&lt;&gt;0,H326:L326))</f>
        <v>36284.592120000001</v>
      </c>
      <c r="AH326">
        <f t="array" ref="AH326">MEDIAN(IF(M326:R326&lt;&gt;0,M326:R326))</f>
        <v>12039.15746</v>
      </c>
      <c r="AI326">
        <f>AG326/AH326</f>
        <v>3.0138813484710414</v>
      </c>
    </row>
    <row r="327" spans="1:35" x14ac:dyDescent="0.2">
      <c r="A327" s="2" t="s">
        <v>323</v>
      </c>
      <c r="B327" s="2">
        <v>114460</v>
      </c>
      <c r="C327" s="5">
        <v>3642</v>
      </c>
      <c r="D327" s="5">
        <f t="shared" si="10"/>
        <v>416863320</v>
      </c>
      <c r="E327" s="5">
        <v>3088</v>
      </c>
      <c r="F327" s="5">
        <v>81</v>
      </c>
      <c r="G327" s="2">
        <v>114460</v>
      </c>
      <c r="H327" s="14">
        <v>0</v>
      </c>
      <c r="I327" s="14">
        <v>2278</v>
      </c>
      <c r="J327" s="14">
        <v>829.74445400000002</v>
      </c>
      <c r="K327" s="14">
        <v>0</v>
      </c>
      <c r="L327" s="14">
        <v>572.11263059999999</v>
      </c>
      <c r="M327" s="14">
        <v>1897.2803280000001</v>
      </c>
      <c r="N327" s="14">
        <v>4534.8761569999997</v>
      </c>
      <c r="O327" s="14">
        <v>3888.215404</v>
      </c>
      <c r="P327" s="14">
        <v>6586.314026</v>
      </c>
      <c r="Q327" s="14">
        <v>13332.67994</v>
      </c>
      <c r="R327" s="14">
        <v>1729.4773399999999</v>
      </c>
      <c r="S327" s="14">
        <v>3855.6794410000002</v>
      </c>
      <c r="T327" s="14">
        <v>3788.619064</v>
      </c>
      <c r="U327" s="14">
        <v>0</v>
      </c>
      <c r="V327" s="14">
        <v>2338.9834839999999</v>
      </c>
      <c r="W327" s="14">
        <v>3021.7673180000002</v>
      </c>
      <c r="X327" s="14">
        <v>0</v>
      </c>
      <c r="Y327" s="14">
        <v>0</v>
      </c>
      <c r="Z327" s="14">
        <v>3100.694407</v>
      </c>
      <c r="AA327" s="14">
        <v>3074.5093929999998</v>
      </c>
      <c r="AB327" s="14">
        <v>3450</v>
      </c>
      <c r="AC327" s="14">
        <f t="array" ref="AC327">MEDIAN(IF(H327:R327&lt;&gt;0,H327:R327))</f>
        <v>2278</v>
      </c>
      <c r="AD327" s="14">
        <f t="array" ref="AD327">MEDIAN(IF(S327:AA327&lt;&gt;0,S327:AA327))</f>
        <v>3087.6018999999997</v>
      </c>
      <c r="AE327" s="14">
        <f t="shared" si="11"/>
        <v>1.3554003072870937</v>
      </c>
      <c r="AF327">
        <f t="array" ref="AF327">TTEST(IF(H327:R327&lt;&gt;0,H327:R327),IF(S327:AA327&lt;&gt;0,S327:AA327),2,3)</f>
        <v>0.58736508449959479</v>
      </c>
      <c r="AG327">
        <f t="array" ref="AG327">MEDIAN(IF(H327:L327&lt;&gt;0,H327:L327))</f>
        <v>829.74445400000002</v>
      </c>
      <c r="AH327">
        <f t="array" ref="AH327">MEDIAN(IF(M327:R327&lt;&gt;0,M327:R327))</f>
        <v>4211.5457804999996</v>
      </c>
      <c r="AI327">
        <f>AG327/AH327</f>
        <v>0.19701660559926093</v>
      </c>
    </row>
    <row r="328" spans="1:35" x14ac:dyDescent="0.2">
      <c r="A328" s="2" t="s">
        <v>324</v>
      </c>
      <c r="B328" s="2">
        <v>52837</v>
      </c>
      <c r="C328" s="5">
        <v>7849</v>
      </c>
      <c r="D328" s="5">
        <f t="shared" si="10"/>
        <v>414717613</v>
      </c>
      <c r="E328" s="5">
        <v>7063</v>
      </c>
      <c r="F328" s="5">
        <v>51</v>
      </c>
      <c r="G328" s="2">
        <v>52837</v>
      </c>
      <c r="H328" s="14">
        <v>0</v>
      </c>
      <c r="I328" s="14">
        <v>7851</v>
      </c>
      <c r="J328" s="14">
        <v>6500.8655019999997</v>
      </c>
      <c r="K328" s="14">
        <v>0</v>
      </c>
      <c r="L328" s="14">
        <v>9059.6280160000006</v>
      </c>
      <c r="M328" s="14">
        <v>5724.2143420000002</v>
      </c>
      <c r="N328" s="14">
        <v>5073.3523379999997</v>
      </c>
      <c r="O328" s="14">
        <v>9057.7471530000003</v>
      </c>
      <c r="P328" s="14">
        <v>7625.482497</v>
      </c>
      <c r="Q328" s="14">
        <v>5054.396686</v>
      </c>
      <c r="R328" s="14">
        <v>18285.83322</v>
      </c>
      <c r="S328" s="14">
        <v>0</v>
      </c>
      <c r="T328" s="14">
        <v>0</v>
      </c>
      <c r="U328" s="14">
        <v>4257.9789890000002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f t="array" ref="AC328">MEDIAN(IF(H328:R328&lt;&gt;0,H328:R328))</f>
        <v>7625.482497</v>
      </c>
      <c r="AD328" s="14">
        <f t="array" ref="AD328">MEDIAN(IF(S328:AA328&lt;&gt;0,S328:AA328))</f>
        <v>4257.9789890000002</v>
      </c>
      <c r="AE328" s="14">
        <f t="shared" si="11"/>
        <v>0.55838814011771254</v>
      </c>
      <c r="AF328" t="e">
        <f t="array" ref="AF328">TTEST(IF(H328:R328&lt;&gt;0,H328:R328),IF(S328:AA328&lt;&gt;0,S328:AA328),2,3)</f>
        <v>#DIV/0!</v>
      </c>
      <c r="AG328">
        <f t="array" ref="AG328">MEDIAN(IF(H328:L328&lt;&gt;0,H328:L328))</f>
        <v>7851</v>
      </c>
      <c r="AH328">
        <f t="array" ref="AH328">MEDIAN(IF(M328:R328&lt;&gt;0,M328:R328))</f>
        <v>6674.8484195000001</v>
      </c>
      <c r="AI328">
        <f>AG328/AH328</f>
        <v>1.1762064853883383</v>
      </c>
    </row>
    <row r="329" spans="1:35" x14ac:dyDescent="0.2">
      <c r="A329" s="2" t="s">
        <v>325</v>
      </c>
      <c r="B329" s="2">
        <v>75433</v>
      </c>
      <c r="C329" s="5">
        <v>5485</v>
      </c>
      <c r="D329" s="5">
        <f t="shared" si="10"/>
        <v>413750005</v>
      </c>
      <c r="E329" s="5">
        <v>5793</v>
      </c>
      <c r="F329" s="5">
        <v>34</v>
      </c>
      <c r="G329" s="2">
        <v>75433</v>
      </c>
      <c r="H329" s="14">
        <v>0</v>
      </c>
      <c r="I329" s="14">
        <v>2443</v>
      </c>
      <c r="J329" s="14">
        <v>2524.0419609999999</v>
      </c>
      <c r="K329" s="14">
        <v>0</v>
      </c>
      <c r="L329" s="14">
        <v>0</v>
      </c>
      <c r="M329" s="14">
        <v>5965.7312709999997</v>
      </c>
      <c r="N329" s="14">
        <v>8301.8776890000008</v>
      </c>
      <c r="O329" s="14">
        <v>6791.6374619999997</v>
      </c>
      <c r="P329" s="14">
        <v>4249.6906349999999</v>
      </c>
      <c r="Q329" s="14">
        <v>3034.1303290000001</v>
      </c>
      <c r="R329" s="14">
        <v>7354.4152679999997</v>
      </c>
      <c r="S329" s="14">
        <v>5620.4184100000002</v>
      </c>
      <c r="T329" s="14">
        <v>0</v>
      </c>
      <c r="U329" s="14">
        <v>4774.8551619999998</v>
      </c>
      <c r="V329" s="14">
        <v>8267.0980080000008</v>
      </c>
      <c r="W329" s="14">
        <v>6105.3073560000003</v>
      </c>
      <c r="X329" s="14">
        <v>0</v>
      </c>
      <c r="Y329" s="14">
        <v>7051.813905</v>
      </c>
      <c r="Z329" s="14">
        <v>6205.2462530000003</v>
      </c>
      <c r="AA329" s="14">
        <v>5057.8944099999999</v>
      </c>
      <c r="AB329" s="14">
        <v>4010</v>
      </c>
      <c r="AC329" s="14">
        <f t="array" ref="AC329">MEDIAN(IF(H329:R329&lt;&gt;0,H329:R329))</f>
        <v>5107.7109529999998</v>
      </c>
      <c r="AD329" s="14">
        <f t="array" ref="AD329">MEDIAN(IF(S329:AA329&lt;&gt;0,S329:AA329))</f>
        <v>6105.3073560000003</v>
      </c>
      <c r="AE329" s="14">
        <f t="shared" si="11"/>
        <v>1.1953118358066179</v>
      </c>
      <c r="AF329">
        <f t="array" ref="AF329">TTEST(IF(H329:R329&lt;&gt;0,H329:R329),IF(S329:AA329&lt;&gt;0,S329:AA329),2,3)</f>
        <v>0.27761866540784008</v>
      </c>
      <c r="AG329">
        <f t="array" ref="AG329">MEDIAN(IF(H329:L329&lt;&gt;0,H329:L329))</f>
        <v>2483.5209805</v>
      </c>
      <c r="AH329">
        <f t="array" ref="AH329">MEDIAN(IF(M329:R329&lt;&gt;0,M329:R329))</f>
        <v>6378.6843664999997</v>
      </c>
      <c r="AI329">
        <f>AG329/AH329</f>
        <v>0.38934689942382494</v>
      </c>
    </row>
    <row r="330" spans="1:35" x14ac:dyDescent="0.2">
      <c r="A330" s="2" t="s">
        <v>326</v>
      </c>
      <c r="B330" s="2">
        <v>17131</v>
      </c>
      <c r="C330" s="5">
        <v>24129</v>
      </c>
      <c r="D330" s="5">
        <f t="shared" si="10"/>
        <v>413353899</v>
      </c>
      <c r="E330" s="5">
        <v>7323</v>
      </c>
      <c r="F330" s="5">
        <v>204</v>
      </c>
      <c r="G330" s="2">
        <v>17131</v>
      </c>
      <c r="H330" s="14">
        <v>0</v>
      </c>
      <c r="I330" s="14">
        <v>28095</v>
      </c>
      <c r="J330" s="14">
        <v>4205.4375609999997</v>
      </c>
      <c r="K330" s="14">
        <v>184944.28409999999</v>
      </c>
      <c r="L330" s="14">
        <v>0</v>
      </c>
      <c r="M330" s="14">
        <v>4531.8414540000003</v>
      </c>
      <c r="N330" s="14">
        <v>0</v>
      </c>
      <c r="O330" s="14">
        <v>25436.099969999999</v>
      </c>
      <c r="P330" s="14">
        <v>385.48537540000001</v>
      </c>
      <c r="Q330" s="14">
        <v>18126.995940000001</v>
      </c>
      <c r="R330" s="14">
        <v>16919.854159999999</v>
      </c>
      <c r="S330" s="14">
        <v>0</v>
      </c>
      <c r="T330" s="14">
        <v>1969.257057</v>
      </c>
      <c r="U330" s="14">
        <v>3467.0698219999999</v>
      </c>
      <c r="V330" s="14">
        <v>4069.6046500000002</v>
      </c>
      <c r="W330" s="14">
        <v>0</v>
      </c>
      <c r="X330" s="14">
        <v>0</v>
      </c>
      <c r="Y330" s="14">
        <v>0</v>
      </c>
      <c r="Z330" s="14">
        <v>0</v>
      </c>
      <c r="AA330" s="14">
        <v>7322.5492690000001</v>
      </c>
      <c r="AB330" s="14">
        <v>14200</v>
      </c>
      <c r="AC330" s="14">
        <f t="array" ref="AC330">MEDIAN(IF(H330:R330&lt;&gt;0,H330:R330))</f>
        <v>17523.425049999998</v>
      </c>
      <c r="AD330" s="14">
        <f t="array" ref="AD330">MEDIAN(IF(S330:AA330&lt;&gt;0,S330:AA330))</f>
        <v>3768.3372360000003</v>
      </c>
      <c r="AE330" s="14">
        <f t="shared" si="11"/>
        <v>0.21504570169631312</v>
      </c>
      <c r="AF330">
        <f t="array" ref="AF330">TTEST(IF(H330:R330&lt;&gt;0,H330:R330),IF(S330:AA330&lt;&gt;0,S330:AA330),2,3)</f>
        <v>0.1944682198049037</v>
      </c>
      <c r="AG330">
        <f t="array" ref="AG330">MEDIAN(IF(H330:L330&lt;&gt;0,H330:L330))</f>
        <v>28095</v>
      </c>
      <c r="AH330">
        <f t="array" ref="AH330">MEDIAN(IF(M330:R330&lt;&gt;0,M330:R330))</f>
        <v>16919.854159999999</v>
      </c>
      <c r="AI330">
        <f>AG330/AH330</f>
        <v>1.6604753051843091</v>
      </c>
    </row>
    <row r="331" spans="1:35" x14ac:dyDescent="0.2">
      <c r="A331" s="2" t="s">
        <v>327</v>
      </c>
      <c r="B331" s="2">
        <v>114988</v>
      </c>
      <c r="C331" s="5">
        <v>3591</v>
      </c>
      <c r="D331" s="5">
        <f t="shared" si="10"/>
        <v>412921908</v>
      </c>
      <c r="E331" s="5">
        <v>3506</v>
      </c>
      <c r="F331" s="5">
        <v>39</v>
      </c>
      <c r="G331" s="2">
        <v>114988</v>
      </c>
      <c r="H331" s="14">
        <v>2309</v>
      </c>
      <c r="I331" s="14">
        <v>2713</v>
      </c>
      <c r="J331" s="14">
        <v>740.16926939999996</v>
      </c>
      <c r="K331" s="14">
        <v>0</v>
      </c>
      <c r="L331" s="14">
        <v>2194.3821560000001</v>
      </c>
      <c r="M331" s="14">
        <v>3611.9361090000002</v>
      </c>
      <c r="N331" s="14">
        <v>5421.1334729999999</v>
      </c>
      <c r="O331" s="14">
        <v>2934.5495329999999</v>
      </c>
      <c r="P331" s="14">
        <v>2621.8328889999998</v>
      </c>
      <c r="Q331" s="14">
        <v>3745.0841110000001</v>
      </c>
      <c r="R331" s="14">
        <v>3079.8692660000002</v>
      </c>
      <c r="S331" s="14">
        <v>3670.5384469999999</v>
      </c>
      <c r="T331" s="14">
        <v>3752.8349939999998</v>
      </c>
      <c r="U331" s="14">
        <v>3400.997703</v>
      </c>
      <c r="V331" s="14">
        <v>0</v>
      </c>
      <c r="W331" s="14">
        <v>3272.9581370000001</v>
      </c>
      <c r="X331" s="14">
        <v>0</v>
      </c>
      <c r="Y331" s="14">
        <v>3672.760663</v>
      </c>
      <c r="Z331" s="14">
        <v>6294.868039</v>
      </c>
      <c r="AA331" s="14">
        <v>5233.6022139999995</v>
      </c>
      <c r="AB331" s="14">
        <v>5960</v>
      </c>
      <c r="AC331" s="14">
        <f t="array" ref="AC331">MEDIAN(IF(H331:R331&lt;&gt;0,H331:R331))</f>
        <v>2823.7747664999997</v>
      </c>
      <c r="AD331" s="14">
        <f t="array" ref="AD331">MEDIAN(IF(S331:AA331&lt;&gt;0,S331:AA331))</f>
        <v>3672.760663</v>
      </c>
      <c r="AE331" s="14">
        <f t="shared" si="11"/>
        <v>1.3006563790327716</v>
      </c>
      <c r="AF331">
        <f t="array" ref="AF331">TTEST(IF(H331:R331&lt;&gt;0,H331:R331),IF(S331:AA331&lt;&gt;0,S331:AA331),2,3)</f>
        <v>4.8072909308171818E-2</v>
      </c>
      <c r="AG331">
        <f t="array" ref="AG331">MEDIAN(IF(H331:L331&lt;&gt;0,H331:L331))</f>
        <v>2251.6910779999998</v>
      </c>
      <c r="AH331">
        <f t="array" ref="AH331">MEDIAN(IF(M331:R331&lt;&gt;0,M331:R331))</f>
        <v>3345.9026875</v>
      </c>
      <c r="AI331">
        <f>AG331/AH331</f>
        <v>0.67296968510534416</v>
      </c>
    </row>
    <row r="332" spans="1:35" x14ac:dyDescent="0.2">
      <c r="A332" s="2" t="s">
        <v>328</v>
      </c>
      <c r="B332" s="2">
        <v>39296</v>
      </c>
      <c r="C332" s="5">
        <v>10479</v>
      </c>
      <c r="D332" s="5">
        <f t="shared" si="10"/>
        <v>411782784</v>
      </c>
      <c r="E332" s="5">
        <v>9068</v>
      </c>
      <c r="F332" s="5">
        <v>57</v>
      </c>
      <c r="G332" s="2">
        <v>39296</v>
      </c>
      <c r="H332" s="14">
        <v>1109</v>
      </c>
      <c r="I332" s="14">
        <v>19243</v>
      </c>
      <c r="J332" s="14">
        <v>8286.9459009999991</v>
      </c>
      <c r="K332" s="14">
        <v>0</v>
      </c>
      <c r="L332" s="14">
        <v>4247.4740110000002</v>
      </c>
      <c r="M332" s="14">
        <v>14145.097820000001</v>
      </c>
      <c r="N332" s="14">
        <v>18014.55012</v>
      </c>
      <c r="O332" s="14">
        <v>11271.14481</v>
      </c>
      <c r="P332" s="14">
        <v>12110.52702</v>
      </c>
      <c r="Q332" s="14">
        <v>11186.70505</v>
      </c>
      <c r="R332" s="14">
        <v>20943.110779999999</v>
      </c>
      <c r="S332" s="14">
        <v>6235.7973730000003</v>
      </c>
      <c r="T332" s="14">
        <v>6605.9630649999999</v>
      </c>
      <c r="U332" s="14">
        <v>7098.0358200000001</v>
      </c>
      <c r="V332" s="14">
        <v>4366.3493779999999</v>
      </c>
      <c r="W332" s="14">
        <v>7763.743211</v>
      </c>
      <c r="X332" s="14">
        <v>5472.3300360000003</v>
      </c>
      <c r="Y332" s="14">
        <v>8576.3503419999997</v>
      </c>
      <c r="Z332" s="14">
        <v>23274.607520000001</v>
      </c>
      <c r="AA332" s="14">
        <v>10069.74727</v>
      </c>
      <c r="AB332" s="14">
        <v>9560</v>
      </c>
      <c r="AC332" s="14">
        <f t="array" ref="AC332">MEDIAN(IF(H332:R332&lt;&gt;0,H332:R332))</f>
        <v>11690.835915</v>
      </c>
      <c r="AD332" s="14">
        <f t="array" ref="AD332">MEDIAN(IF(S332:AA332&lt;&gt;0,S332:AA332))</f>
        <v>7098.0358200000001</v>
      </c>
      <c r="AE332" s="14">
        <f t="shared" si="11"/>
        <v>0.60714527785757566</v>
      </c>
      <c r="AF332">
        <f t="array" ref="AF332">TTEST(IF(H332:R332&lt;&gt;0,H332:R332),IF(S332:AA332&lt;&gt;0,S332:AA332),2,3)</f>
        <v>0.25948290540136587</v>
      </c>
      <c r="AG332">
        <f t="array" ref="AG332">MEDIAN(IF(H332:L332&lt;&gt;0,H332:L332))</f>
        <v>6267.2099559999997</v>
      </c>
      <c r="AH332">
        <f t="array" ref="AH332">MEDIAN(IF(M332:R332&lt;&gt;0,M332:R332))</f>
        <v>13127.81242</v>
      </c>
      <c r="AI332">
        <f>AG332/AH332</f>
        <v>0.4773994139687745</v>
      </c>
    </row>
    <row r="333" spans="1:35" x14ac:dyDescent="0.2">
      <c r="A333" s="2" t="s">
        <v>329</v>
      </c>
      <c r="B333" s="2">
        <v>46869</v>
      </c>
      <c r="C333" s="5">
        <v>8735</v>
      </c>
      <c r="D333" s="5">
        <f t="shared" si="10"/>
        <v>409400715</v>
      </c>
      <c r="E333" s="5">
        <v>5731</v>
      </c>
      <c r="F333" s="5">
        <v>104</v>
      </c>
      <c r="G333" s="2">
        <v>46869</v>
      </c>
      <c r="H333" s="14">
        <v>0</v>
      </c>
      <c r="I333" s="14">
        <v>41868</v>
      </c>
      <c r="J333" s="14">
        <v>5686.3216089999996</v>
      </c>
      <c r="K333" s="14">
        <v>0</v>
      </c>
      <c r="L333" s="14">
        <v>4606.7841870000002</v>
      </c>
      <c r="M333" s="14">
        <v>9799.0148559999998</v>
      </c>
      <c r="N333" s="14">
        <v>8255.8250939999998</v>
      </c>
      <c r="O333" s="14">
        <v>11899.537039999999</v>
      </c>
      <c r="P333" s="14">
        <v>6881.4911160000001</v>
      </c>
      <c r="Q333" s="14">
        <v>11144.45759</v>
      </c>
      <c r="R333" s="14">
        <v>3035.2871089999999</v>
      </c>
      <c r="S333" s="14">
        <v>5584.7229950000001</v>
      </c>
      <c r="T333" s="14">
        <v>0</v>
      </c>
      <c r="U333" s="14">
        <v>4868.331854</v>
      </c>
      <c r="V333" s="14">
        <v>5307.2265729999999</v>
      </c>
      <c r="W333" s="14">
        <v>5079.4664439999997</v>
      </c>
      <c r="X333" s="14">
        <v>0</v>
      </c>
      <c r="Y333" s="14">
        <v>5731.0915880000002</v>
      </c>
      <c r="Z333" s="14">
        <v>6547.9641979999997</v>
      </c>
      <c r="AA333" s="14">
        <v>11581.44326</v>
      </c>
      <c r="AB333" s="14">
        <v>623</v>
      </c>
      <c r="AC333" s="14">
        <f t="array" ref="AC333">MEDIAN(IF(H333:R333&lt;&gt;0,H333:R333))</f>
        <v>8255.8250939999998</v>
      </c>
      <c r="AD333" s="14">
        <f t="array" ref="AD333">MEDIAN(IF(S333:AA333&lt;&gt;0,S333:AA333))</f>
        <v>5584.7229950000001</v>
      </c>
      <c r="AE333" s="14">
        <f t="shared" si="11"/>
        <v>0.6764584922055521</v>
      </c>
      <c r="AF333">
        <f t="array" ref="AF333">TTEST(IF(H333:R333&lt;&gt;0,H333:R333),IF(S333:AA333&lt;&gt;0,S333:AA333),2,3)</f>
        <v>0.23957622203594897</v>
      </c>
      <c r="AG333">
        <f t="array" ref="AG333">MEDIAN(IF(H333:L333&lt;&gt;0,H333:L333))</f>
        <v>5686.3216089999996</v>
      </c>
      <c r="AH333">
        <f t="array" ref="AH333">MEDIAN(IF(M333:R333&lt;&gt;0,M333:R333))</f>
        <v>9027.4199750000007</v>
      </c>
      <c r="AI333">
        <f>AG333/AH333</f>
        <v>0.62989443548071988</v>
      </c>
    </row>
    <row r="334" spans="1:35" x14ac:dyDescent="0.2">
      <c r="A334" s="2" t="s">
        <v>330</v>
      </c>
      <c r="B334" s="2">
        <v>77513</v>
      </c>
      <c r="C334" s="5">
        <v>5272</v>
      </c>
      <c r="D334" s="5">
        <f t="shared" si="10"/>
        <v>408648536</v>
      </c>
      <c r="E334" s="5">
        <v>4591</v>
      </c>
      <c r="F334" s="5">
        <v>62</v>
      </c>
      <c r="G334" s="2">
        <v>77513</v>
      </c>
      <c r="H334" s="14">
        <v>4591</v>
      </c>
      <c r="I334" s="14">
        <v>9551</v>
      </c>
      <c r="J334" s="14">
        <v>1928.589211</v>
      </c>
      <c r="K334" s="14">
        <v>0</v>
      </c>
      <c r="L334" s="14">
        <v>0</v>
      </c>
      <c r="M334" s="14">
        <v>9503.8830350000007</v>
      </c>
      <c r="N334" s="14">
        <v>6518.9002970000001</v>
      </c>
      <c r="O334" s="14">
        <v>6958.0195160000003</v>
      </c>
      <c r="P334" s="14">
        <v>10928.243479999999</v>
      </c>
      <c r="Q334" s="14">
        <v>6799.2118330000003</v>
      </c>
      <c r="R334" s="14">
        <v>1992.8248229999999</v>
      </c>
      <c r="S334" s="14">
        <v>2272.0253250000001</v>
      </c>
      <c r="T334" s="14">
        <v>0</v>
      </c>
      <c r="U334" s="14">
        <v>0</v>
      </c>
      <c r="V334" s="14">
        <v>0</v>
      </c>
      <c r="W334" s="14">
        <v>2290.6036989999998</v>
      </c>
      <c r="X334" s="14">
        <v>2551.3219100000001</v>
      </c>
      <c r="Y334" s="14">
        <v>0</v>
      </c>
      <c r="Z334" s="14">
        <v>0</v>
      </c>
      <c r="AA334" s="14">
        <v>0</v>
      </c>
      <c r="AB334" s="14">
        <v>2650</v>
      </c>
      <c r="AC334" s="14">
        <f t="array" ref="AC334">MEDIAN(IF(H334:R334&lt;&gt;0,H334:R334))</f>
        <v>6799.2118330000003</v>
      </c>
      <c r="AD334" s="14">
        <f t="array" ref="AD334">MEDIAN(IF(S334:AA334&lt;&gt;0,S334:AA334))</f>
        <v>2290.6036989999998</v>
      </c>
      <c r="AE334" s="14">
        <f t="shared" si="11"/>
        <v>0.33689253332019253</v>
      </c>
      <c r="AF334">
        <f t="array" ref="AF334">TTEST(IF(H334:R334&lt;&gt;0,H334:R334),IF(S334:AA334&lt;&gt;0,S334:AA334),2,3)</f>
        <v>4.6982293308015744E-3</v>
      </c>
      <c r="AG334">
        <f t="array" ref="AG334">MEDIAN(IF(H334:L334&lt;&gt;0,H334:L334))</f>
        <v>4591</v>
      </c>
      <c r="AH334">
        <f t="array" ref="AH334">MEDIAN(IF(M334:R334&lt;&gt;0,M334:R334))</f>
        <v>6878.6156745000008</v>
      </c>
      <c r="AI334">
        <f>AG334/AH334</f>
        <v>0.66743080544817834</v>
      </c>
    </row>
    <row r="335" spans="1:35" x14ac:dyDescent="0.2">
      <c r="A335" s="2" t="s">
        <v>331</v>
      </c>
      <c r="B335" s="2">
        <v>93623</v>
      </c>
      <c r="C335" s="5">
        <v>4362</v>
      </c>
      <c r="D335" s="5">
        <f t="shared" si="10"/>
        <v>408383526</v>
      </c>
      <c r="E335" s="5">
        <v>4850</v>
      </c>
      <c r="F335" s="5">
        <v>45</v>
      </c>
      <c r="G335" s="2">
        <v>93623</v>
      </c>
      <c r="H335" s="14">
        <v>0</v>
      </c>
      <c r="I335" s="14">
        <v>2613</v>
      </c>
      <c r="J335" s="14">
        <v>1758.5830880000001</v>
      </c>
      <c r="K335" s="14">
        <v>0</v>
      </c>
      <c r="L335" s="14">
        <v>5142.787061</v>
      </c>
      <c r="M335" s="14">
        <v>5265.7906309999998</v>
      </c>
      <c r="N335" s="14">
        <v>7277.5155770000001</v>
      </c>
      <c r="O335" s="14">
        <v>6822.1821200000004</v>
      </c>
      <c r="P335" s="14">
        <v>4710.8184879999999</v>
      </c>
      <c r="Q335" s="14">
        <v>0</v>
      </c>
      <c r="R335" s="14">
        <v>5178.2631099999999</v>
      </c>
      <c r="S335" s="14">
        <v>0</v>
      </c>
      <c r="T335" s="14">
        <v>1130.9759160000001</v>
      </c>
      <c r="U335" s="14">
        <v>0</v>
      </c>
      <c r="V335" s="14">
        <v>0</v>
      </c>
      <c r="W335" s="14">
        <v>0</v>
      </c>
      <c r="X335" s="14">
        <v>3229.1786670000001</v>
      </c>
      <c r="Y335" s="14">
        <v>0</v>
      </c>
      <c r="Z335" s="14">
        <v>0</v>
      </c>
      <c r="AA335" s="14">
        <v>0</v>
      </c>
      <c r="AB335" s="14">
        <v>4850</v>
      </c>
      <c r="AC335" s="14">
        <f t="array" ref="AC335">MEDIAN(IF(H335:R335&lt;&gt;0,H335:R335))</f>
        <v>5160.5250854999995</v>
      </c>
      <c r="AD335" s="14">
        <f t="array" ref="AD335">MEDIAN(IF(S335:AA335&lt;&gt;0,S335:AA335))</f>
        <v>2180.0772914999998</v>
      </c>
      <c r="AE335" s="14">
        <f t="shared" si="11"/>
        <v>0.42245261003101464</v>
      </c>
      <c r="AF335">
        <f t="array" ref="AF335">TTEST(IF(H335:R335&lt;&gt;0,H335:R335),IF(S335:AA335&lt;&gt;0,S335:AA335),2,3)</f>
        <v>0.17023718458214954</v>
      </c>
      <c r="AG335">
        <f t="array" ref="AG335">MEDIAN(IF(H335:L335&lt;&gt;0,H335:L335))</f>
        <v>2613</v>
      </c>
      <c r="AH335">
        <f t="array" ref="AH335">MEDIAN(IF(M335:R335&lt;&gt;0,M335:R335))</f>
        <v>5265.7906309999998</v>
      </c>
      <c r="AI335">
        <f>AG335/AH335</f>
        <v>0.49622177999579492</v>
      </c>
    </row>
    <row r="336" spans="1:35" x14ac:dyDescent="0.2">
      <c r="A336" s="2" t="s">
        <v>332</v>
      </c>
      <c r="B336" s="2">
        <v>17435</v>
      </c>
      <c r="C336" s="5">
        <v>23331</v>
      </c>
      <c r="D336" s="5">
        <f t="shared" si="10"/>
        <v>406775985</v>
      </c>
      <c r="E336" s="5">
        <v>21045</v>
      </c>
      <c r="F336" s="5">
        <v>60</v>
      </c>
      <c r="G336" s="2">
        <v>17435</v>
      </c>
      <c r="H336" s="14">
        <v>0</v>
      </c>
      <c r="I336" s="14">
        <v>37112</v>
      </c>
      <c r="J336" s="14">
        <v>59657.795819999999</v>
      </c>
      <c r="K336" s="14">
        <v>0</v>
      </c>
      <c r="L336" s="14">
        <v>9077.1223360000004</v>
      </c>
      <c r="M336" s="14">
        <v>13208.19528</v>
      </c>
      <c r="N336" s="14">
        <v>17106.1149</v>
      </c>
      <c r="O336" s="14">
        <v>22745.1836</v>
      </c>
      <c r="P336" s="14">
        <v>21085.926220000001</v>
      </c>
      <c r="Q336" s="14">
        <v>2895.5706359999999</v>
      </c>
      <c r="R336" s="14">
        <v>10135.89666</v>
      </c>
      <c r="S336" s="14">
        <v>19122.917799999999</v>
      </c>
      <c r="T336" s="14">
        <v>25503.238410000002</v>
      </c>
      <c r="U336" s="14">
        <v>14655.49978</v>
      </c>
      <c r="V336" s="14">
        <v>48485.007870000001</v>
      </c>
      <c r="W336" s="14">
        <v>22313.543519999999</v>
      </c>
      <c r="X336" s="14">
        <v>0</v>
      </c>
      <c r="Y336" s="14">
        <v>21003.365580000002</v>
      </c>
      <c r="Z336" s="14">
        <v>24549.083129999999</v>
      </c>
      <c r="AA336" s="14">
        <v>16197.83433</v>
      </c>
      <c r="AB336" s="14">
        <v>35100</v>
      </c>
      <c r="AC336" s="14">
        <f t="array" ref="AC336">MEDIAN(IF(H336:R336&lt;&gt;0,H336:R336))</f>
        <v>17106.1149</v>
      </c>
      <c r="AD336" s="14">
        <f t="array" ref="AD336">MEDIAN(IF(S336:AA336&lt;&gt;0,S336:AA336))</f>
        <v>21658.454550000002</v>
      </c>
      <c r="AE336" s="14">
        <f t="shared" si="11"/>
        <v>1.2661235281425591</v>
      </c>
      <c r="AF336">
        <f t="array" ref="AF336">TTEST(IF(H336:R336&lt;&gt;0,H336:R336),IF(S336:AA336&lt;&gt;0,S336:AA336),2,3)</f>
        <v>0.71947054441644798</v>
      </c>
      <c r="AG336">
        <f t="array" ref="AG336">MEDIAN(IF(H336:L336&lt;&gt;0,H336:L336))</f>
        <v>37112</v>
      </c>
      <c r="AH336">
        <f t="array" ref="AH336">MEDIAN(IF(M336:R336&lt;&gt;0,M336:R336))</f>
        <v>15157.15509</v>
      </c>
      <c r="AI336">
        <f>AG336/AH336</f>
        <v>2.4484805875269302</v>
      </c>
    </row>
    <row r="337" spans="1:35" x14ac:dyDescent="0.2">
      <c r="A337" s="2" t="s">
        <v>333</v>
      </c>
      <c r="B337" s="2">
        <v>224828</v>
      </c>
      <c r="C337" s="5">
        <v>1804</v>
      </c>
      <c r="D337" s="5">
        <f t="shared" si="10"/>
        <v>405589712</v>
      </c>
      <c r="E337" s="5">
        <v>1625</v>
      </c>
      <c r="F337" s="5">
        <v>62</v>
      </c>
      <c r="G337" s="2">
        <v>224828</v>
      </c>
      <c r="H337" s="14">
        <v>0</v>
      </c>
      <c r="I337" s="14">
        <v>1106</v>
      </c>
      <c r="J337" s="14">
        <v>657.74410680000005</v>
      </c>
      <c r="K337" s="14">
        <v>929.90844230000005</v>
      </c>
      <c r="L337" s="14">
        <v>0</v>
      </c>
      <c r="M337" s="14">
        <v>3677.5456939999999</v>
      </c>
      <c r="N337" s="14">
        <v>901.41039490000003</v>
      </c>
      <c r="O337" s="14">
        <v>1210.54654</v>
      </c>
      <c r="P337" s="14">
        <v>2060.0272289999998</v>
      </c>
      <c r="Q337" s="14">
        <v>0</v>
      </c>
      <c r="R337" s="14">
        <v>3739.6448329999998</v>
      </c>
      <c r="S337" s="14">
        <v>2672.9049239999999</v>
      </c>
      <c r="T337" s="14">
        <v>2166.626456</v>
      </c>
      <c r="U337" s="14">
        <v>0</v>
      </c>
      <c r="V337" s="14">
        <v>0</v>
      </c>
      <c r="W337" s="14">
        <v>2040.348579</v>
      </c>
      <c r="X337" s="14">
        <v>0</v>
      </c>
      <c r="Y337" s="14">
        <v>0</v>
      </c>
      <c r="Z337" s="14">
        <v>0</v>
      </c>
      <c r="AA337" s="14">
        <v>0</v>
      </c>
      <c r="AB337" s="14">
        <v>486</v>
      </c>
      <c r="AC337" s="14">
        <f t="array" ref="AC337">MEDIAN(IF(H337:R337&lt;&gt;0,H337:R337))</f>
        <v>1158.2732700000001</v>
      </c>
      <c r="AD337" s="14">
        <f t="array" ref="AD337">MEDIAN(IF(S337:AA337&lt;&gt;0,S337:AA337))</f>
        <v>2166.626456</v>
      </c>
      <c r="AE337" s="14">
        <f t="shared" si="11"/>
        <v>1.8705658777742491</v>
      </c>
      <c r="AF337">
        <f t="array" ref="AF337">TTEST(IF(H337:R337&lt;&gt;0,H337:R337),IF(S337:AA337&lt;&gt;0,S337:AA337),2,3)</f>
        <v>0.32237669223247811</v>
      </c>
      <c r="AG337">
        <f t="array" ref="AG337">MEDIAN(IF(H337:L337&lt;&gt;0,H337:L337))</f>
        <v>929.90844230000005</v>
      </c>
      <c r="AH337">
        <f t="array" ref="AH337">MEDIAN(IF(M337:R337&lt;&gt;0,M337:R337))</f>
        <v>2060.0272289999998</v>
      </c>
      <c r="AI337">
        <f>AG337/AH337</f>
        <v>0.45140589852853841</v>
      </c>
    </row>
    <row r="338" spans="1:35" x14ac:dyDescent="0.2">
      <c r="A338" s="2" t="s">
        <v>334</v>
      </c>
      <c r="B338" s="2">
        <v>94902</v>
      </c>
      <c r="C338" s="5">
        <v>4267</v>
      </c>
      <c r="D338" s="5">
        <f t="shared" si="10"/>
        <v>404946834</v>
      </c>
      <c r="E338" s="5">
        <v>3902</v>
      </c>
      <c r="F338" s="5">
        <v>40</v>
      </c>
      <c r="G338" s="2">
        <v>94902</v>
      </c>
      <c r="H338" s="14">
        <v>0</v>
      </c>
      <c r="I338" s="14">
        <v>5634</v>
      </c>
      <c r="J338" s="14">
        <v>1721.1670160000001</v>
      </c>
      <c r="K338" s="14">
        <v>0</v>
      </c>
      <c r="L338" s="14">
        <v>0</v>
      </c>
      <c r="M338" s="14">
        <v>7245.0037130000001</v>
      </c>
      <c r="N338" s="14">
        <v>6088.9475949999996</v>
      </c>
      <c r="O338" s="14">
        <v>5731.5168350000004</v>
      </c>
      <c r="P338" s="14">
        <v>5547.4102359999997</v>
      </c>
      <c r="Q338" s="14">
        <v>0</v>
      </c>
      <c r="R338" s="14">
        <v>4770.244017</v>
      </c>
      <c r="S338" s="14">
        <v>3516.4833450000001</v>
      </c>
      <c r="T338" s="14">
        <v>3131.7041939999999</v>
      </c>
      <c r="U338" s="14">
        <v>3407.3556720000001</v>
      </c>
      <c r="V338" s="14">
        <v>0</v>
      </c>
      <c r="W338" s="14">
        <v>2419.7222900000002</v>
      </c>
      <c r="X338" s="14">
        <v>0</v>
      </c>
      <c r="Y338" s="14">
        <v>0</v>
      </c>
      <c r="Z338" s="14">
        <v>0</v>
      </c>
      <c r="AA338" s="14">
        <v>3902.1455089999999</v>
      </c>
      <c r="AB338" s="14">
        <v>2360</v>
      </c>
      <c r="AC338" s="14">
        <f t="array" ref="AC338">MEDIAN(IF(H338:R338&lt;&gt;0,H338:R338))</f>
        <v>5634</v>
      </c>
      <c r="AD338" s="14">
        <f t="array" ref="AD338">MEDIAN(IF(S338:AA338&lt;&gt;0,S338:AA338))</f>
        <v>3407.3556720000001</v>
      </c>
      <c r="AE338" s="14">
        <f t="shared" si="11"/>
        <v>0.60478446432374866</v>
      </c>
      <c r="AF338">
        <f t="array" ref="AF338">TTEST(IF(H338:R338&lt;&gt;0,H338:R338),IF(S338:AA338&lt;&gt;0,S338:AA338),2,3)</f>
        <v>2.3261744507904098E-2</v>
      </c>
      <c r="AG338">
        <f t="array" ref="AG338">MEDIAN(IF(H338:L338&lt;&gt;0,H338:L338))</f>
        <v>3677.5835079999997</v>
      </c>
      <c r="AH338">
        <f t="array" ref="AH338">MEDIAN(IF(M338:R338&lt;&gt;0,M338:R338))</f>
        <v>5731.5168350000004</v>
      </c>
      <c r="AI338">
        <f>AG338/AH338</f>
        <v>0.64164227618464276</v>
      </c>
    </row>
    <row r="339" spans="1:35" x14ac:dyDescent="0.2">
      <c r="A339" s="2" t="s">
        <v>335</v>
      </c>
      <c r="B339" s="2">
        <v>56821</v>
      </c>
      <c r="C339" s="5">
        <v>7121</v>
      </c>
      <c r="D339" s="5">
        <f t="shared" si="10"/>
        <v>404622341</v>
      </c>
      <c r="E339" s="5">
        <v>7895</v>
      </c>
      <c r="F339" s="5">
        <v>58</v>
      </c>
      <c r="G339" s="2">
        <v>56821</v>
      </c>
      <c r="H339" s="14">
        <v>0</v>
      </c>
      <c r="I339" s="14">
        <v>7895</v>
      </c>
      <c r="J339" s="14">
        <v>4659.0663940000004</v>
      </c>
      <c r="K339" s="14">
        <v>0</v>
      </c>
      <c r="L339" s="14">
        <v>0</v>
      </c>
      <c r="M339" s="14">
        <v>13466.21565</v>
      </c>
      <c r="N339" s="14">
        <v>9613.1322340000006</v>
      </c>
      <c r="O339" s="14">
        <v>11371.729649999999</v>
      </c>
      <c r="P339" s="14">
        <v>10086.818380000001</v>
      </c>
      <c r="Q339" s="14">
        <v>6657.7425069999999</v>
      </c>
      <c r="R339" s="14">
        <v>11617.736360000001</v>
      </c>
      <c r="S339" s="14">
        <v>0</v>
      </c>
      <c r="T339" s="14">
        <v>2198.7715779999999</v>
      </c>
      <c r="U339" s="14">
        <v>0</v>
      </c>
      <c r="V339" s="14">
        <v>2900.4597060000001</v>
      </c>
      <c r="W339" s="14">
        <v>1548.298661</v>
      </c>
      <c r="X339" s="14">
        <v>0</v>
      </c>
      <c r="Y339" s="14">
        <v>0</v>
      </c>
      <c r="Z339" s="14">
        <v>1872.8385290000001</v>
      </c>
      <c r="AA339" s="14">
        <v>0</v>
      </c>
      <c r="AB339" s="14">
        <v>8680</v>
      </c>
      <c r="AC339" s="14">
        <f t="array" ref="AC339">MEDIAN(IF(H339:R339&lt;&gt;0,H339:R339))</f>
        <v>9849.9753070000006</v>
      </c>
      <c r="AD339" s="14">
        <f t="array" ref="AD339">MEDIAN(IF(S339:AA339&lt;&gt;0,S339:AA339))</f>
        <v>2035.8050535</v>
      </c>
      <c r="AE339" s="14">
        <f t="shared" si="11"/>
        <v>0.206681234221291</v>
      </c>
      <c r="AF339">
        <f t="array" ref="AF339">TTEST(IF(H339:R339&lt;&gt;0,H339:R339),IF(S339:AA339&lt;&gt;0,S339:AA339),2,3)</f>
        <v>1.2268458208316657E-4</v>
      </c>
      <c r="AG339">
        <f t="array" ref="AG339">MEDIAN(IF(H339:L339&lt;&gt;0,H339:L339))</f>
        <v>6277.0331970000007</v>
      </c>
      <c r="AH339">
        <f t="array" ref="AH339">MEDIAN(IF(M339:R339&lt;&gt;0,M339:R339))</f>
        <v>10729.274014999999</v>
      </c>
      <c r="AI339">
        <f>AG339/AH339</f>
        <v>0.58503801731826688</v>
      </c>
    </row>
    <row r="340" spans="1:35" x14ac:dyDescent="0.2">
      <c r="A340" s="2" t="s">
        <v>336</v>
      </c>
      <c r="B340" s="2">
        <v>32604</v>
      </c>
      <c r="C340" s="5">
        <v>12402</v>
      </c>
      <c r="D340" s="5">
        <f t="shared" si="10"/>
        <v>404354808</v>
      </c>
      <c r="E340" s="5">
        <v>9196</v>
      </c>
      <c r="F340" s="5">
        <v>90</v>
      </c>
      <c r="G340" s="2">
        <v>32604</v>
      </c>
      <c r="H340" s="14">
        <v>0</v>
      </c>
      <c r="I340" s="14">
        <v>14857</v>
      </c>
      <c r="J340" s="14">
        <v>7689.2200380000004</v>
      </c>
      <c r="K340" s="14">
        <v>12388.057220000001</v>
      </c>
      <c r="L340" s="14">
        <v>53639.692170000002</v>
      </c>
      <c r="M340" s="14">
        <v>6656.6473400000004</v>
      </c>
      <c r="N340" s="14">
        <v>8185.8120159999999</v>
      </c>
      <c r="O340" s="14">
        <v>7265.3688840000004</v>
      </c>
      <c r="P340" s="14">
        <v>11004.79018</v>
      </c>
      <c r="Q340" s="14">
        <v>2519.922912</v>
      </c>
      <c r="R340" s="14">
        <v>26592.267830000001</v>
      </c>
      <c r="S340" s="14">
        <v>9568.2968390000005</v>
      </c>
      <c r="T340" s="14">
        <v>9682.6421570000002</v>
      </c>
      <c r="U340" s="14">
        <v>6732.8868700000003</v>
      </c>
      <c r="V340" s="14">
        <v>6017.0191240000004</v>
      </c>
      <c r="W340" s="14">
        <v>9195.7829519999996</v>
      </c>
      <c r="X340" s="14">
        <v>0</v>
      </c>
      <c r="Y340" s="14">
        <v>14127.00966</v>
      </c>
      <c r="Z340" s="14">
        <v>8645.0096520000006</v>
      </c>
      <c r="AA340" s="14">
        <v>7778.4980299999997</v>
      </c>
      <c r="AB340" s="14">
        <v>13100</v>
      </c>
      <c r="AC340" s="14">
        <f t="array" ref="AC340">MEDIAN(IF(H340:R340&lt;&gt;0,H340:R340))</f>
        <v>9595.3010979999999</v>
      </c>
      <c r="AD340" s="14">
        <f t="array" ref="AD340">MEDIAN(IF(S340:AA340&lt;&gt;0,S340:AA340))</f>
        <v>8920.396302000001</v>
      </c>
      <c r="AE340" s="14">
        <f t="shared" si="11"/>
        <v>0.92966298929997382</v>
      </c>
      <c r="AF340">
        <f t="array" ref="AF340">TTEST(IF(H340:R340&lt;&gt;0,H340:R340),IF(S340:AA340&lt;&gt;0,S340:AA340),2,3)</f>
        <v>0.23604190469305175</v>
      </c>
      <c r="AG340">
        <f t="array" ref="AG340">MEDIAN(IF(H340:L340&lt;&gt;0,H340:L340))</f>
        <v>13622.528610000001</v>
      </c>
      <c r="AH340">
        <f t="array" ref="AH340">MEDIAN(IF(M340:R340&lt;&gt;0,M340:R340))</f>
        <v>7725.5904499999997</v>
      </c>
      <c r="AI340">
        <f>AG340/AH340</f>
        <v>1.7632993488543005</v>
      </c>
    </row>
    <row r="341" spans="1:35" x14ac:dyDescent="0.2">
      <c r="A341" s="2" t="s">
        <v>337</v>
      </c>
      <c r="B341" s="2">
        <v>60488</v>
      </c>
      <c r="C341" s="5">
        <v>6683</v>
      </c>
      <c r="D341" s="5">
        <f t="shared" si="10"/>
        <v>404241304</v>
      </c>
      <c r="E341" s="5">
        <v>6256</v>
      </c>
      <c r="F341" s="5">
        <v>48</v>
      </c>
      <c r="G341" s="2">
        <v>60488</v>
      </c>
      <c r="H341" s="14">
        <v>0</v>
      </c>
      <c r="I341" s="14">
        <v>5179</v>
      </c>
      <c r="J341" s="14">
        <v>4128.4479359999996</v>
      </c>
      <c r="K341" s="14">
        <v>0</v>
      </c>
      <c r="L341" s="14">
        <v>5468.6589839999997</v>
      </c>
      <c r="M341" s="14">
        <v>9257.8691280000003</v>
      </c>
      <c r="N341" s="14">
        <v>13324.05422</v>
      </c>
      <c r="O341" s="14">
        <v>12223.55975</v>
      </c>
      <c r="P341" s="14">
        <v>7014.9173410000003</v>
      </c>
      <c r="Q341" s="14">
        <v>0</v>
      </c>
      <c r="R341" s="14">
        <v>7096.8869510000004</v>
      </c>
      <c r="S341" s="14">
        <v>3728.995973</v>
      </c>
      <c r="T341" s="14">
        <v>0</v>
      </c>
      <c r="U341" s="14">
        <v>0</v>
      </c>
      <c r="V341" s="14">
        <v>6721.8369320000002</v>
      </c>
      <c r="W341" s="14">
        <v>2285.2523980000001</v>
      </c>
      <c r="X341" s="14">
        <v>2085.9571139999998</v>
      </c>
      <c r="Y341" s="14">
        <v>5790.7609469999998</v>
      </c>
      <c r="Z341" s="14">
        <v>4750.543095</v>
      </c>
      <c r="AA341" s="14">
        <v>9108.2133809999996</v>
      </c>
      <c r="AB341" s="14">
        <v>8770</v>
      </c>
      <c r="AC341" s="14">
        <f t="array" ref="AC341">MEDIAN(IF(H341:R341&lt;&gt;0,H341:R341))</f>
        <v>7055.9021460000004</v>
      </c>
      <c r="AD341" s="14">
        <f t="array" ref="AD341">MEDIAN(IF(S341:AA341&lt;&gt;0,S341:AA341))</f>
        <v>4750.543095</v>
      </c>
      <c r="AE341" s="14">
        <f t="shared" si="11"/>
        <v>0.6732722473614644</v>
      </c>
      <c r="AF341">
        <f t="array" ref="AF341">TTEST(IF(H341:R341&lt;&gt;0,H341:R341),IF(S341:AA341&lt;&gt;0,S341:AA341),2,3)</f>
        <v>6.7627086126434546E-2</v>
      </c>
      <c r="AG341">
        <f t="array" ref="AG341">MEDIAN(IF(H341:L341&lt;&gt;0,H341:L341))</f>
        <v>5179</v>
      </c>
      <c r="AH341">
        <f t="array" ref="AH341">MEDIAN(IF(M341:R341&lt;&gt;0,M341:R341))</f>
        <v>9257.8691280000003</v>
      </c>
      <c r="AI341">
        <f>AG341/AH341</f>
        <v>0.55941598745831822</v>
      </c>
    </row>
    <row r="342" spans="1:35" x14ac:dyDescent="0.2">
      <c r="A342" s="2" t="s">
        <v>338</v>
      </c>
      <c r="B342" s="2">
        <v>69762</v>
      </c>
      <c r="C342" s="5">
        <v>5756</v>
      </c>
      <c r="D342" s="5">
        <f t="shared" si="10"/>
        <v>401550072</v>
      </c>
      <c r="E342" s="5">
        <v>4877</v>
      </c>
      <c r="F342" s="5">
        <v>60</v>
      </c>
      <c r="G342" s="2">
        <v>69762</v>
      </c>
      <c r="H342" s="14">
        <v>524</v>
      </c>
      <c r="I342" s="14">
        <v>11077</v>
      </c>
      <c r="J342" s="14">
        <v>1640.1521540000001</v>
      </c>
      <c r="K342" s="14">
        <v>0</v>
      </c>
      <c r="L342" s="14">
        <v>3991.7720709999999</v>
      </c>
      <c r="M342" s="14">
        <v>8761.8094980000005</v>
      </c>
      <c r="N342" s="14">
        <v>8894.2858699999997</v>
      </c>
      <c r="O342" s="14">
        <v>7032.3822309999996</v>
      </c>
      <c r="P342" s="14">
        <v>6904.7762009999997</v>
      </c>
      <c r="Q342" s="14">
        <v>14960.584849999999</v>
      </c>
      <c r="R342" s="14">
        <v>4425.7763779999996</v>
      </c>
      <c r="S342" s="14">
        <v>5527.9124899999997</v>
      </c>
      <c r="T342" s="14">
        <v>0</v>
      </c>
      <c r="U342" s="14">
        <v>4905.371846</v>
      </c>
      <c r="V342" s="14">
        <v>3689.3015919999998</v>
      </c>
      <c r="W342" s="14">
        <v>4847.8396810000004</v>
      </c>
      <c r="X342" s="14">
        <v>0</v>
      </c>
      <c r="Y342" s="14">
        <v>4040.8664749999998</v>
      </c>
      <c r="Z342" s="14">
        <v>3985.749225</v>
      </c>
      <c r="AA342" s="14">
        <v>5157.0151169999999</v>
      </c>
      <c r="AB342" s="14">
        <v>3240</v>
      </c>
      <c r="AC342" s="14">
        <f t="array" ref="AC342">MEDIAN(IF(H342:R342&lt;&gt;0,H342:R342))</f>
        <v>6968.5792160000001</v>
      </c>
      <c r="AD342" s="14">
        <f t="array" ref="AD342">MEDIAN(IF(S342:AA342&lt;&gt;0,S342:AA342))</f>
        <v>4847.8396810000004</v>
      </c>
      <c r="AE342" s="14">
        <f t="shared" si="11"/>
        <v>0.69567117352548158</v>
      </c>
      <c r="AF342">
        <f t="array" ref="AF342">TTEST(IF(H342:R342&lt;&gt;0,H342:R342),IF(S342:AA342&lt;&gt;0,S342:AA342),2,3)</f>
        <v>0.14624382780726952</v>
      </c>
      <c r="AG342">
        <f t="array" ref="AG342">MEDIAN(IF(H342:L342&lt;&gt;0,H342:L342))</f>
        <v>2815.9621125000003</v>
      </c>
      <c r="AH342">
        <f t="array" ref="AH342">MEDIAN(IF(M342:R342&lt;&gt;0,M342:R342))</f>
        <v>7897.0958645000001</v>
      </c>
      <c r="AI342">
        <f>AG342/AH342</f>
        <v>0.35658198416441428</v>
      </c>
    </row>
    <row r="343" spans="1:35" x14ac:dyDescent="0.2">
      <c r="A343" s="2" t="s">
        <v>339</v>
      </c>
      <c r="B343" s="2">
        <v>62629</v>
      </c>
      <c r="C343" s="5">
        <v>6398</v>
      </c>
      <c r="D343" s="5">
        <f t="shared" si="10"/>
        <v>400700342</v>
      </c>
      <c r="E343" s="5">
        <v>5365</v>
      </c>
      <c r="F343" s="5">
        <v>46</v>
      </c>
      <c r="G343" s="2">
        <v>62629</v>
      </c>
      <c r="H343" s="14">
        <v>0</v>
      </c>
      <c r="I343" s="14">
        <v>8394</v>
      </c>
      <c r="J343" s="14">
        <v>3201.286654</v>
      </c>
      <c r="K343" s="14">
        <v>0</v>
      </c>
      <c r="L343" s="14">
        <v>4061.7275089999998</v>
      </c>
      <c r="M343" s="14">
        <v>10862.776610000001</v>
      </c>
      <c r="N343" s="14">
        <v>6774.2827799999995</v>
      </c>
      <c r="O343" s="14">
        <v>12690.34619</v>
      </c>
      <c r="P343" s="14">
        <v>11512.12544</v>
      </c>
      <c r="Q343" s="14">
        <v>9561.9650170000004</v>
      </c>
      <c r="R343" s="14">
        <v>3257.6511489999998</v>
      </c>
      <c r="S343" s="14">
        <v>4701.1497040000004</v>
      </c>
      <c r="T343" s="14">
        <v>0</v>
      </c>
      <c r="U343" s="14">
        <v>4530.328458</v>
      </c>
      <c r="V343" s="14">
        <v>4910.1226489999999</v>
      </c>
      <c r="W343" s="14">
        <v>5110.5003790000001</v>
      </c>
      <c r="X343" s="14">
        <v>3175.904133</v>
      </c>
      <c r="Y343" s="14">
        <v>6282.2033979999997</v>
      </c>
      <c r="Z343" s="14">
        <v>4675.7196910000002</v>
      </c>
      <c r="AA343" s="14">
        <v>5833.0118780000003</v>
      </c>
      <c r="AB343" s="14">
        <v>5620</v>
      </c>
      <c r="AC343" s="14">
        <f t="array" ref="AC343">MEDIAN(IF(H343:R343&lt;&gt;0,H343:R343))</f>
        <v>8394</v>
      </c>
      <c r="AD343" s="14">
        <f t="array" ref="AD343">MEDIAN(IF(S343:AA343&lt;&gt;0,S343:AA343))</f>
        <v>4805.6361765000001</v>
      </c>
      <c r="AE343" s="14">
        <f t="shared" si="11"/>
        <v>0.57250847944960692</v>
      </c>
      <c r="AF343">
        <f t="array" ref="AF343">TTEST(IF(H343:R343&lt;&gt;0,H343:R343),IF(S343:AA343&lt;&gt;0,S343:AA343),2,3)</f>
        <v>4.6408621058762214E-2</v>
      </c>
      <c r="AG343">
        <f t="array" ref="AG343">MEDIAN(IF(H343:L343&lt;&gt;0,H343:L343))</f>
        <v>4061.7275089999998</v>
      </c>
      <c r="AH343">
        <f t="array" ref="AH343">MEDIAN(IF(M343:R343&lt;&gt;0,M343:R343))</f>
        <v>10212.370813500002</v>
      </c>
      <c r="AI343">
        <f>AG343/AH343</f>
        <v>0.39772620708510659</v>
      </c>
    </row>
    <row r="344" spans="1:35" x14ac:dyDescent="0.2">
      <c r="A344" s="2" t="s">
        <v>340</v>
      </c>
      <c r="B344" s="2">
        <v>65854</v>
      </c>
      <c r="C344" s="5">
        <v>6044</v>
      </c>
      <c r="D344" s="5">
        <f t="shared" si="10"/>
        <v>398021576</v>
      </c>
      <c r="E344" s="5">
        <v>5460</v>
      </c>
      <c r="F344" s="5">
        <v>40</v>
      </c>
      <c r="G344" s="2">
        <v>65854</v>
      </c>
      <c r="H344" s="14">
        <v>0</v>
      </c>
      <c r="I344" s="14">
        <v>4224</v>
      </c>
      <c r="J344" s="14">
        <v>1730.835722</v>
      </c>
      <c r="K344" s="14">
        <v>0</v>
      </c>
      <c r="L344" s="14">
        <v>0</v>
      </c>
      <c r="M344" s="14">
        <v>8361.2746760000009</v>
      </c>
      <c r="N344" s="14">
        <v>11007.76705</v>
      </c>
      <c r="O344" s="14">
        <v>4768.1786410000004</v>
      </c>
      <c r="P344" s="14">
        <v>8672.13256</v>
      </c>
      <c r="Q344" s="14">
        <v>0</v>
      </c>
      <c r="R344" s="14">
        <v>9959.5940840000003</v>
      </c>
      <c r="S344" s="14">
        <v>6413.9601789999997</v>
      </c>
      <c r="T344" s="14">
        <v>4478.5499209999998</v>
      </c>
      <c r="U344" s="14">
        <v>4908.9315420000003</v>
      </c>
      <c r="V344" s="14">
        <v>3454.7022820000002</v>
      </c>
      <c r="W344" s="14">
        <v>5595.9155170000004</v>
      </c>
      <c r="X344" s="14">
        <v>0</v>
      </c>
      <c r="Y344" s="14">
        <v>6189.3919900000001</v>
      </c>
      <c r="Z344" s="14">
        <v>5324.6545239999996</v>
      </c>
      <c r="AA344" s="14">
        <v>6497.6328119999998</v>
      </c>
      <c r="AB344" s="14">
        <v>5110</v>
      </c>
      <c r="AC344" s="14">
        <f t="array" ref="AC344">MEDIAN(IF(H344:R344&lt;&gt;0,H344:R344))</f>
        <v>8361.2746760000009</v>
      </c>
      <c r="AD344" s="14">
        <f t="array" ref="AD344">MEDIAN(IF(S344:AA344&lt;&gt;0,S344:AA344))</f>
        <v>5460.2850204999995</v>
      </c>
      <c r="AE344" s="14">
        <f t="shared" si="11"/>
        <v>0.6530445694091439</v>
      </c>
      <c r="AF344">
        <f t="array" ref="AF344">TTEST(IF(H344:R344&lt;&gt;0,H344:R344),IF(S344:AA344&lt;&gt;0,S344:AA344),2,3)</f>
        <v>0.27157143336530526</v>
      </c>
      <c r="AG344">
        <f t="array" ref="AG344">MEDIAN(IF(H344:L344&lt;&gt;0,H344:L344))</f>
        <v>2977.4178609999999</v>
      </c>
      <c r="AH344">
        <f t="array" ref="AH344">MEDIAN(IF(M344:R344&lt;&gt;0,M344:R344))</f>
        <v>8672.13256</v>
      </c>
      <c r="AI344">
        <f>AG344/AH344</f>
        <v>0.34333168230537287</v>
      </c>
    </row>
    <row r="345" spans="1:35" x14ac:dyDescent="0.2">
      <c r="A345" s="2" t="s">
        <v>341</v>
      </c>
      <c r="B345" s="2">
        <v>30501</v>
      </c>
      <c r="C345" s="5">
        <v>13037</v>
      </c>
      <c r="D345" s="5">
        <f t="shared" si="10"/>
        <v>397641537</v>
      </c>
      <c r="E345" s="5">
        <v>12175</v>
      </c>
      <c r="F345" s="5">
        <v>45</v>
      </c>
      <c r="G345" s="2">
        <v>30501</v>
      </c>
      <c r="H345" s="14">
        <v>0</v>
      </c>
      <c r="I345" s="14">
        <v>11149</v>
      </c>
      <c r="J345" s="14">
        <v>9135.1780770000005</v>
      </c>
      <c r="K345" s="14">
        <v>8565.9515279999996</v>
      </c>
      <c r="L345" s="14">
        <v>23204.930219999998</v>
      </c>
      <c r="M345" s="14">
        <v>13200.72111</v>
      </c>
      <c r="N345" s="14">
        <v>16691.809939999999</v>
      </c>
      <c r="O345" s="14">
        <v>8799.6562670000003</v>
      </c>
      <c r="P345" s="14">
        <v>8641.6224770000008</v>
      </c>
      <c r="Q345" s="14">
        <v>18796.08901</v>
      </c>
      <c r="R345" s="14">
        <v>15671.23293</v>
      </c>
      <c r="S345" s="14">
        <v>0</v>
      </c>
      <c r="T345" s="14">
        <v>19548.96009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3034.5067650000001</v>
      </c>
      <c r="AB345" s="14">
        <v>0</v>
      </c>
      <c r="AC345" s="14">
        <f t="array" ref="AC345">MEDIAN(IF(H345:R345&lt;&gt;0,H345:R345))</f>
        <v>12174.860554999999</v>
      </c>
      <c r="AD345" s="14">
        <f t="array" ref="AD345">MEDIAN(IF(S345:AA345&lt;&gt;0,S345:AA345))</f>
        <v>11291.733427500001</v>
      </c>
      <c r="AE345" s="14">
        <f t="shared" si="11"/>
        <v>0.92746306017136981</v>
      </c>
      <c r="AF345">
        <f t="array" ref="AF345">TTEST(IF(H345:R345&lt;&gt;0,H345:R345),IF(S345:AA345&lt;&gt;0,S345:AA345),2,3)</f>
        <v>0.84239759011150483</v>
      </c>
      <c r="AG345">
        <f t="array" ref="AG345">MEDIAN(IF(H345:L345&lt;&gt;0,H345:L345))</f>
        <v>10142.0890385</v>
      </c>
      <c r="AH345">
        <f t="array" ref="AH345">MEDIAN(IF(M345:R345&lt;&gt;0,M345:R345))</f>
        <v>14435.97702</v>
      </c>
      <c r="AI345">
        <f>AG345/AH345</f>
        <v>0.70255646877581412</v>
      </c>
    </row>
    <row r="346" spans="1:35" x14ac:dyDescent="0.2">
      <c r="A346" s="2" t="s">
        <v>342</v>
      </c>
      <c r="B346" s="2">
        <v>126969</v>
      </c>
      <c r="C346" s="5">
        <v>3128</v>
      </c>
      <c r="D346" s="5">
        <f t="shared" si="10"/>
        <v>397159032</v>
      </c>
      <c r="E346" s="5">
        <v>2507</v>
      </c>
      <c r="F346" s="5">
        <v>98</v>
      </c>
      <c r="G346" s="2">
        <v>126969</v>
      </c>
      <c r="H346" s="14">
        <v>0</v>
      </c>
      <c r="I346" s="14">
        <v>1358</v>
      </c>
      <c r="J346" s="14">
        <v>1121.4716940000001</v>
      </c>
      <c r="K346" s="14">
        <v>0</v>
      </c>
      <c r="L346" s="14">
        <v>0</v>
      </c>
      <c r="M346" s="14">
        <v>2716.3490750000001</v>
      </c>
      <c r="N346" s="14">
        <v>11992.03973</v>
      </c>
      <c r="O346" s="14">
        <v>3177.4020529999998</v>
      </c>
      <c r="P346" s="14">
        <v>2777.4809</v>
      </c>
      <c r="Q346" s="14">
        <v>0</v>
      </c>
      <c r="R346" s="14">
        <v>2297.7184710000001</v>
      </c>
      <c r="S346" s="14">
        <v>0</v>
      </c>
      <c r="T346" s="14">
        <v>1167.657213</v>
      </c>
      <c r="U346" s="14">
        <v>0</v>
      </c>
      <c r="V346" s="14">
        <v>0</v>
      </c>
      <c r="W346" s="14">
        <v>1451.8010489999999</v>
      </c>
      <c r="X346" s="14">
        <v>0</v>
      </c>
      <c r="Y346" s="14">
        <v>0</v>
      </c>
      <c r="Z346" s="14">
        <v>5159.4772469999998</v>
      </c>
      <c r="AA346" s="14">
        <v>3578.8337660000002</v>
      </c>
      <c r="AB346" s="14">
        <v>736</v>
      </c>
      <c r="AC346" s="14">
        <f t="array" ref="AC346">MEDIAN(IF(H346:R346&lt;&gt;0,H346:R346))</f>
        <v>2716.3490750000001</v>
      </c>
      <c r="AD346" s="14">
        <f t="array" ref="AD346">MEDIAN(IF(S346:AA346&lt;&gt;0,S346:AA346))</f>
        <v>2515.3174074999997</v>
      </c>
      <c r="AE346" s="14">
        <f t="shared" si="11"/>
        <v>0.92599196128722872</v>
      </c>
      <c r="AF346">
        <f t="array" ref="AF346">TTEST(IF(H346:R346&lt;&gt;0,H346:R346),IF(S346:AA346&lt;&gt;0,S346:AA346),2,3)</f>
        <v>0.65230288899204703</v>
      </c>
      <c r="AG346">
        <f t="array" ref="AG346">MEDIAN(IF(H346:L346&lt;&gt;0,H346:L346))</f>
        <v>1239.7358469999999</v>
      </c>
      <c r="AH346">
        <f t="array" ref="AH346">MEDIAN(IF(M346:R346&lt;&gt;0,M346:R346))</f>
        <v>2777.4809</v>
      </c>
      <c r="AI346">
        <f>AG346/AH346</f>
        <v>0.44635260930147169</v>
      </c>
    </row>
    <row r="347" spans="1:35" x14ac:dyDescent="0.2">
      <c r="A347" s="2" t="s">
        <v>343</v>
      </c>
      <c r="B347" s="2">
        <v>47162</v>
      </c>
      <c r="C347" s="5">
        <v>8396</v>
      </c>
      <c r="D347" s="5">
        <f t="shared" si="10"/>
        <v>395972152</v>
      </c>
      <c r="E347" s="5">
        <v>8992</v>
      </c>
      <c r="F347" s="5">
        <v>37</v>
      </c>
      <c r="G347" s="2">
        <v>47162</v>
      </c>
      <c r="H347" s="14">
        <v>1415</v>
      </c>
      <c r="I347" s="14">
        <v>10333</v>
      </c>
      <c r="J347" s="14">
        <v>4986.5360600000004</v>
      </c>
      <c r="K347" s="14">
        <v>0</v>
      </c>
      <c r="L347" s="14">
        <v>8992.3513000000003</v>
      </c>
      <c r="M347" s="14">
        <v>10599.07619</v>
      </c>
      <c r="N347" s="14">
        <v>12681.077439999999</v>
      </c>
      <c r="O347" s="14">
        <v>8093.9015909999998</v>
      </c>
      <c r="P347" s="14">
        <v>8740.4535890000006</v>
      </c>
      <c r="Q347" s="14">
        <v>4468.3905189999996</v>
      </c>
      <c r="R347" s="14">
        <v>13431.99244</v>
      </c>
      <c r="S347" s="14">
        <v>11322.13895</v>
      </c>
      <c r="T347" s="14">
        <v>9691.5073570000004</v>
      </c>
      <c r="U347" s="14">
        <v>6542.1950500000003</v>
      </c>
      <c r="V347" s="14">
        <v>5564.0278319999998</v>
      </c>
      <c r="W347" s="14">
        <v>9578.0631439999997</v>
      </c>
      <c r="X347" s="14">
        <v>0</v>
      </c>
      <c r="Y347" s="14">
        <v>10894.90871</v>
      </c>
      <c r="Z347" s="14">
        <v>5527.8174630000003</v>
      </c>
      <c r="AA347" s="14">
        <v>6255.253659</v>
      </c>
      <c r="AB347" s="14">
        <v>10400</v>
      </c>
      <c r="AC347" s="14">
        <f t="array" ref="AC347">MEDIAN(IF(H347:R347&lt;&gt;0,H347:R347))</f>
        <v>8866.4024444999995</v>
      </c>
      <c r="AD347" s="14">
        <f t="array" ref="AD347">MEDIAN(IF(S347:AA347&lt;&gt;0,S347:AA347))</f>
        <v>8060.129097</v>
      </c>
      <c r="AE347" s="14">
        <f t="shared" si="11"/>
        <v>0.90906420585497483</v>
      </c>
      <c r="AF347">
        <f t="array" ref="AF347">TTEST(IF(H347:R347&lt;&gt;0,H347:R347),IF(S347:AA347&lt;&gt;0,S347:AA347),2,3)</f>
        <v>0.89273117580221473</v>
      </c>
      <c r="AG347">
        <f t="array" ref="AG347">MEDIAN(IF(H347:L347&lt;&gt;0,H347:L347))</f>
        <v>6989.4436800000003</v>
      </c>
      <c r="AH347">
        <f t="array" ref="AH347">MEDIAN(IF(M347:R347&lt;&gt;0,M347:R347))</f>
        <v>9669.7648895000002</v>
      </c>
      <c r="AI347">
        <f>AG347/AH347</f>
        <v>0.7228142317699523</v>
      </c>
    </row>
    <row r="348" spans="1:35" x14ac:dyDescent="0.2">
      <c r="A348" s="2" t="s">
        <v>344</v>
      </c>
      <c r="B348" s="2">
        <v>74762</v>
      </c>
      <c r="C348" s="5">
        <v>5267</v>
      </c>
      <c r="D348" s="5">
        <f t="shared" si="10"/>
        <v>393771454</v>
      </c>
      <c r="E348" s="5">
        <v>3655</v>
      </c>
      <c r="F348" s="5">
        <v>95</v>
      </c>
      <c r="G348" s="2">
        <v>74762</v>
      </c>
      <c r="H348" s="14">
        <v>0</v>
      </c>
      <c r="I348" s="14">
        <v>18190</v>
      </c>
      <c r="J348" s="14">
        <v>1977.8441419999999</v>
      </c>
      <c r="K348" s="14">
        <v>2178.5536339999999</v>
      </c>
      <c r="L348" s="14">
        <v>0</v>
      </c>
      <c r="M348" s="14">
        <v>8450.5150649999996</v>
      </c>
      <c r="N348" s="14">
        <v>3370.4379829999998</v>
      </c>
      <c r="O348" s="14">
        <v>4432.9041209999996</v>
      </c>
      <c r="P348" s="14">
        <v>5967.5347019999999</v>
      </c>
      <c r="Q348" s="14">
        <v>15016.484979999999</v>
      </c>
      <c r="R348" s="14">
        <v>1491.483557</v>
      </c>
      <c r="S348" s="14">
        <v>2942.0329740000002</v>
      </c>
      <c r="T348" s="14">
        <v>0</v>
      </c>
      <c r="U348" s="14">
        <v>3654.639463</v>
      </c>
      <c r="V348" s="14">
        <v>0</v>
      </c>
      <c r="W348" s="14">
        <v>2997.8391609999999</v>
      </c>
      <c r="X348" s="14">
        <v>0</v>
      </c>
      <c r="Y348" s="14">
        <v>0</v>
      </c>
      <c r="Z348" s="14">
        <v>3853.9040319999999</v>
      </c>
      <c r="AA348" s="14">
        <v>4023.4556940000002</v>
      </c>
      <c r="AB348" s="14">
        <v>450</v>
      </c>
      <c r="AC348" s="14">
        <f t="array" ref="AC348">MEDIAN(IF(H348:R348&lt;&gt;0,H348:R348))</f>
        <v>4432.9041209999996</v>
      </c>
      <c r="AD348" s="14">
        <f t="array" ref="AD348">MEDIAN(IF(S348:AA348&lt;&gt;0,S348:AA348))</f>
        <v>3654.639463</v>
      </c>
      <c r="AE348" s="14">
        <f t="shared" si="11"/>
        <v>0.82443458356946497</v>
      </c>
      <c r="AF348">
        <f t="array" ref="AF348">TTEST(IF(H348:R348&lt;&gt;0,H348:R348),IF(S348:AA348&lt;&gt;0,S348:AA348),2,3)</f>
        <v>0.14127631718436354</v>
      </c>
      <c r="AG348">
        <f t="array" ref="AG348">MEDIAN(IF(H348:L348&lt;&gt;0,H348:L348))</f>
        <v>2178.5536339999999</v>
      </c>
      <c r="AH348">
        <f t="array" ref="AH348">MEDIAN(IF(M348:R348&lt;&gt;0,M348:R348))</f>
        <v>5200.2194115000002</v>
      </c>
      <c r="AI348">
        <f>AG348/AH348</f>
        <v>0.41893494516447671</v>
      </c>
    </row>
    <row r="349" spans="1:35" x14ac:dyDescent="0.2">
      <c r="A349" s="2" t="s">
        <v>345</v>
      </c>
      <c r="B349" s="2">
        <v>97797</v>
      </c>
      <c r="C349" s="5">
        <v>4011</v>
      </c>
      <c r="D349" s="5">
        <f t="shared" si="10"/>
        <v>392263767</v>
      </c>
      <c r="E349" s="5">
        <v>4502</v>
      </c>
      <c r="F349" s="5">
        <v>51</v>
      </c>
      <c r="G349" s="2">
        <v>97797</v>
      </c>
      <c r="H349" s="14">
        <v>0</v>
      </c>
      <c r="I349" s="14">
        <v>1817</v>
      </c>
      <c r="J349" s="14">
        <v>1100.7616169999999</v>
      </c>
      <c r="K349" s="14">
        <v>1227.685815</v>
      </c>
      <c r="L349" s="14">
        <v>689.3910118</v>
      </c>
      <c r="M349" s="14">
        <v>4897.6480650000003</v>
      </c>
      <c r="N349" s="14">
        <v>7897.8657069999999</v>
      </c>
      <c r="O349" s="14">
        <v>5358.6986489999999</v>
      </c>
      <c r="P349" s="14">
        <v>4104.3752489999997</v>
      </c>
      <c r="Q349" s="14">
        <v>6644.7704279999998</v>
      </c>
      <c r="R349" s="14">
        <v>5408.3097360000002</v>
      </c>
      <c r="S349" s="14">
        <v>4394.3915809999999</v>
      </c>
      <c r="T349" s="14">
        <v>5031.4100040000003</v>
      </c>
      <c r="U349" s="14">
        <v>4654.5395280000002</v>
      </c>
      <c r="V349" s="14">
        <v>5050.479233</v>
      </c>
      <c r="W349" s="14">
        <v>4075.899911</v>
      </c>
      <c r="X349" s="14">
        <v>0</v>
      </c>
      <c r="Y349" s="14">
        <v>4501.6212580000001</v>
      </c>
      <c r="Z349" s="14">
        <v>2942.5797819999998</v>
      </c>
      <c r="AA349" s="14">
        <v>5699.2225930000004</v>
      </c>
      <c r="AB349" s="14">
        <v>721</v>
      </c>
      <c r="AC349" s="14">
        <f t="array" ref="AC349">MEDIAN(IF(H349:R349&lt;&gt;0,H349:R349))</f>
        <v>4501.011657</v>
      </c>
      <c r="AD349" s="14">
        <f t="array" ref="AD349">MEDIAN(IF(S349:AA349&lt;&gt;0,S349:AA349))</f>
        <v>4578.0803930000002</v>
      </c>
      <c r="AE349" s="14">
        <f t="shared" si="11"/>
        <v>1.0171225364147063</v>
      </c>
      <c r="AF349">
        <f t="array" ref="AF349">TTEST(IF(H349:R349&lt;&gt;0,H349:R349),IF(S349:AA349&lt;&gt;0,S349:AA349),2,3)</f>
        <v>0.47780324319769074</v>
      </c>
      <c r="AG349">
        <f t="array" ref="AG349">MEDIAN(IF(H349:L349&lt;&gt;0,H349:L349))</f>
        <v>1164.223716</v>
      </c>
      <c r="AH349">
        <f t="array" ref="AH349">MEDIAN(IF(M349:R349&lt;&gt;0,M349:R349))</f>
        <v>5383.5041925000005</v>
      </c>
      <c r="AI349">
        <f>AG349/AH349</f>
        <v>0.21625760366675889</v>
      </c>
    </row>
    <row r="350" spans="1:35" x14ac:dyDescent="0.2">
      <c r="A350" s="2" t="s">
        <v>346</v>
      </c>
      <c r="B350" s="2">
        <v>32563</v>
      </c>
      <c r="C350" s="5">
        <v>12006</v>
      </c>
      <c r="D350" s="5">
        <f t="shared" si="10"/>
        <v>390951378</v>
      </c>
      <c r="E350" s="5">
        <v>7610</v>
      </c>
      <c r="F350" s="5">
        <v>110</v>
      </c>
      <c r="G350" s="2">
        <v>32563</v>
      </c>
      <c r="H350" s="14">
        <v>0</v>
      </c>
      <c r="I350" s="14">
        <v>21017</v>
      </c>
      <c r="J350" s="14">
        <v>3654.5881979999999</v>
      </c>
      <c r="K350" s="14">
        <v>0</v>
      </c>
      <c r="L350" s="14">
        <v>46241.656759999998</v>
      </c>
      <c r="M350" s="14">
        <v>7756.1333459999996</v>
      </c>
      <c r="N350" s="14">
        <v>12208.313039999999</v>
      </c>
      <c r="O350" s="14">
        <v>5622.1961179999998</v>
      </c>
      <c r="P350" s="14">
        <v>7463.6523020000004</v>
      </c>
      <c r="Q350" s="14">
        <v>8794.1078529999995</v>
      </c>
      <c r="R350" s="14">
        <v>5556.3727360000003</v>
      </c>
      <c r="S350" s="14">
        <v>0</v>
      </c>
      <c r="T350" s="14">
        <v>1746.6903359999999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f t="array" ref="AC350">MEDIAN(IF(H350:R350&lt;&gt;0,H350:R350))</f>
        <v>7756.1333459999996</v>
      </c>
      <c r="AD350" s="14">
        <f t="array" ref="AD350">MEDIAN(IF(S350:AA350&lt;&gt;0,S350:AA350))</f>
        <v>1746.6903359999999</v>
      </c>
      <c r="AE350" s="14">
        <f t="shared" si="11"/>
        <v>0.22520117410059803</v>
      </c>
      <c r="AF350" t="e">
        <f t="array" ref="AF350">TTEST(IF(H350:R350&lt;&gt;0,H350:R350),IF(S350:AA350&lt;&gt;0,S350:AA350),2,3)</f>
        <v>#DIV/0!</v>
      </c>
      <c r="AG350">
        <f t="array" ref="AG350">MEDIAN(IF(H350:L350&lt;&gt;0,H350:L350))</f>
        <v>21017</v>
      </c>
      <c r="AH350">
        <f t="array" ref="AH350">MEDIAN(IF(M350:R350&lt;&gt;0,M350:R350))</f>
        <v>7609.8928240000005</v>
      </c>
      <c r="AI350">
        <f>AG350/AH350</f>
        <v>2.76179973701033</v>
      </c>
    </row>
    <row r="351" spans="1:35" x14ac:dyDescent="0.2">
      <c r="A351" s="2" t="s">
        <v>347</v>
      </c>
      <c r="B351" s="2">
        <v>33847</v>
      </c>
      <c r="C351" s="5">
        <v>11514</v>
      </c>
      <c r="D351" s="5">
        <f t="shared" si="10"/>
        <v>389714358</v>
      </c>
      <c r="E351" s="5">
        <v>6936</v>
      </c>
      <c r="F351" s="5">
        <v>119</v>
      </c>
      <c r="G351" s="2">
        <v>33847</v>
      </c>
      <c r="H351" s="14">
        <v>0</v>
      </c>
      <c r="I351" s="14">
        <v>35012</v>
      </c>
      <c r="J351" s="14">
        <v>10159.472100000001</v>
      </c>
      <c r="K351" s="14">
        <v>0</v>
      </c>
      <c r="L351" s="14">
        <v>57016.716460000003</v>
      </c>
      <c r="M351" s="14">
        <v>3434.0320120000001</v>
      </c>
      <c r="N351" s="14">
        <v>9784.8726669999996</v>
      </c>
      <c r="O351" s="14">
        <v>8870.7685849999998</v>
      </c>
      <c r="P351" s="14">
        <v>6463.7386900000001</v>
      </c>
      <c r="Q351" s="14">
        <v>13377.624980000001</v>
      </c>
      <c r="R351" s="14">
        <v>13903.431909999999</v>
      </c>
      <c r="S351" s="14">
        <v>7178.5429249999997</v>
      </c>
      <c r="T351" s="14">
        <v>1131.8070230000001</v>
      </c>
      <c r="U351" s="14">
        <v>3686.7290699999999</v>
      </c>
      <c r="V351" s="14">
        <v>3174.216128</v>
      </c>
      <c r="W351" s="14">
        <v>6105.3073560000003</v>
      </c>
      <c r="X351" s="14">
        <v>0</v>
      </c>
      <c r="Y351" s="14">
        <v>6693.5318370000005</v>
      </c>
      <c r="Z351" s="14">
        <v>3683.0477919999998</v>
      </c>
      <c r="AA351" s="14">
        <v>4073.6875009999999</v>
      </c>
      <c r="AB351" s="14">
        <v>13500</v>
      </c>
      <c r="AC351" s="14">
        <f t="array" ref="AC351">MEDIAN(IF(H351:R351&lt;&gt;0,H351:R351))</f>
        <v>10159.472100000001</v>
      </c>
      <c r="AD351" s="14">
        <f t="array" ref="AD351">MEDIAN(IF(S351:AA351&lt;&gt;0,S351:AA351))</f>
        <v>3880.2082854999999</v>
      </c>
      <c r="AE351" s="14">
        <f t="shared" si="11"/>
        <v>0.38193010889807943</v>
      </c>
      <c r="AF351">
        <f t="array" ref="AF351">TTEST(IF(H351:R351&lt;&gt;0,H351:R351),IF(S351:AA351&lt;&gt;0,S351:AA351),2,3)</f>
        <v>5.3805781029236374E-2</v>
      </c>
      <c r="AG351">
        <f t="array" ref="AG351">MEDIAN(IF(H351:L351&lt;&gt;0,H351:L351))</f>
        <v>35012</v>
      </c>
      <c r="AH351">
        <f t="array" ref="AH351">MEDIAN(IF(M351:R351&lt;&gt;0,M351:R351))</f>
        <v>9327.8206260000006</v>
      </c>
      <c r="AI351">
        <f>AG351/AH351</f>
        <v>3.7535027102053107</v>
      </c>
    </row>
    <row r="352" spans="1:35" x14ac:dyDescent="0.2">
      <c r="A352" s="2" t="s">
        <v>348</v>
      </c>
      <c r="B352" s="2">
        <v>119549</v>
      </c>
      <c r="C352" s="5">
        <v>3252</v>
      </c>
      <c r="D352" s="5">
        <f t="shared" si="10"/>
        <v>388773348</v>
      </c>
      <c r="E352" s="5">
        <v>2809</v>
      </c>
      <c r="F352" s="5">
        <v>63</v>
      </c>
      <c r="G352" s="2">
        <v>119549</v>
      </c>
      <c r="H352" s="14">
        <v>0</v>
      </c>
      <c r="I352" s="14">
        <v>4526</v>
      </c>
      <c r="J352" s="14">
        <v>1005.031882</v>
      </c>
      <c r="K352" s="14">
        <v>952.73930780000001</v>
      </c>
      <c r="L352" s="14">
        <v>0</v>
      </c>
      <c r="M352" s="14">
        <v>5313.3441919999996</v>
      </c>
      <c r="N352" s="14">
        <v>0</v>
      </c>
      <c r="O352" s="14">
        <v>0</v>
      </c>
      <c r="P352" s="14">
        <v>8417.8309420000005</v>
      </c>
      <c r="Q352" s="14">
        <v>3433.9534829999998</v>
      </c>
      <c r="R352" s="14">
        <v>2371.6715129999998</v>
      </c>
      <c r="S352" s="14">
        <v>2723.4872230000001</v>
      </c>
      <c r="T352" s="14">
        <v>2894.0299660000001</v>
      </c>
      <c r="U352" s="14">
        <v>0</v>
      </c>
      <c r="V352" s="14">
        <v>0</v>
      </c>
      <c r="W352" s="14">
        <v>2266.5411370000002</v>
      </c>
      <c r="X352" s="14">
        <v>0</v>
      </c>
      <c r="Y352" s="14">
        <v>0</v>
      </c>
      <c r="Z352" s="14">
        <v>3175.0931329999999</v>
      </c>
      <c r="AA352" s="14">
        <v>0</v>
      </c>
      <c r="AB352" s="14">
        <v>1940</v>
      </c>
      <c r="AC352" s="14">
        <f t="array" ref="AC352">MEDIAN(IF(H352:R352&lt;&gt;0,H352:R352))</f>
        <v>3433.9534829999998</v>
      </c>
      <c r="AD352" s="14">
        <f t="array" ref="AD352">MEDIAN(IF(S352:AA352&lt;&gt;0,S352:AA352))</f>
        <v>2808.7585945000001</v>
      </c>
      <c r="AE352" s="14">
        <f t="shared" si="11"/>
        <v>0.81793728668863286</v>
      </c>
      <c r="AF352">
        <f t="array" ref="AF352">TTEST(IF(H352:R352&lt;&gt;0,H352:R352),IF(S352:AA352&lt;&gt;0,S352:AA352),2,3)</f>
        <v>0.38424419653248965</v>
      </c>
      <c r="AG352">
        <f t="array" ref="AG352">MEDIAN(IF(H352:L352&lt;&gt;0,H352:L352))</f>
        <v>1005.031882</v>
      </c>
      <c r="AH352">
        <f t="array" ref="AH352">MEDIAN(IF(M352:R352&lt;&gt;0,M352:R352))</f>
        <v>4373.6488374999999</v>
      </c>
      <c r="AI352">
        <f>AG352/AH352</f>
        <v>0.22979254150053835</v>
      </c>
    </row>
    <row r="353" spans="1:35" x14ac:dyDescent="0.2">
      <c r="A353" s="2" t="s">
        <v>349</v>
      </c>
      <c r="B353" s="2">
        <v>55815</v>
      </c>
      <c r="C353" s="5">
        <v>6897</v>
      </c>
      <c r="D353" s="5">
        <f t="shared" si="10"/>
        <v>384956055</v>
      </c>
      <c r="E353" s="5">
        <v>7604</v>
      </c>
      <c r="F353" s="5">
        <v>50</v>
      </c>
      <c r="G353" s="2">
        <v>55815</v>
      </c>
      <c r="H353" s="14">
        <v>0</v>
      </c>
      <c r="I353" s="14">
        <v>8699</v>
      </c>
      <c r="J353" s="14">
        <v>4739.5390479999996</v>
      </c>
      <c r="K353" s="14">
        <v>3561.1035550000001</v>
      </c>
      <c r="L353" s="14">
        <v>8876.6442650000008</v>
      </c>
      <c r="M353" s="14">
        <v>7603.5537009999998</v>
      </c>
      <c r="N353" s="14">
        <v>7921.3650500000003</v>
      </c>
      <c r="O353" s="14">
        <v>13716.92059</v>
      </c>
      <c r="P353" s="14">
        <v>9723.3091899999999</v>
      </c>
      <c r="Q353" s="14">
        <v>7133.2968870000004</v>
      </c>
      <c r="R353" s="14">
        <v>9517.5558000000001</v>
      </c>
      <c r="S353" s="14">
        <v>0</v>
      </c>
      <c r="T353" s="14">
        <v>1339.772318</v>
      </c>
      <c r="U353" s="14">
        <v>0</v>
      </c>
      <c r="V353" s="14">
        <v>3394.4735430000001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3430</v>
      </c>
      <c r="AC353" s="14">
        <f t="array" ref="AC353">MEDIAN(IF(H353:R353&lt;&gt;0,H353:R353))</f>
        <v>8310.1825250000002</v>
      </c>
      <c r="AD353" s="14">
        <f t="array" ref="AD353">MEDIAN(IF(S353:AA353&lt;&gt;0,S353:AA353))</f>
        <v>2367.1229304999997</v>
      </c>
      <c r="AE353" s="14">
        <f t="shared" si="11"/>
        <v>0.28484608170504649</v>
      </c>
      <c r="AF353">
        <f t="array" ref="AF353">TTEST(IF(H353:R353&lt;&gt;0,H353:R353),IF(S353:AA353&lt;&gt;0,S353:AA353),2,3)</f>
        <v>2.6112712584566315E-2</v>
      </c>
      <c r="AG353">
        <f t="array" ref="AG353">MEDIAN(IF(H353:L353&lt;&gt;0,H353:L353))</f>
        <v>6719.2695239999994</v>
      </c>
      <c r="AH353">
        <f t="array" ref="AH353">MEDIAN(IF(M353:R353&lt;&gt;0,M353:R353))</f>
        <v>8719.4604250000011</v>
      </c>
      <c r="AI353">
        <f>AG353/AH353</f>
        <v>0.77060611511405519</v>
      </c>
    </row>
    <row r="354" spans="1:35" x14ac:dyDescent="0.2">
      <c r="A354" s="2" t="s">
        <v>350</v>
      </c>
      <c r="B354" s="2">
        <v>42475</v>
      </c>
      <c r="C354" s="5">
        <v>9044</v>
      </c>
      <c r="D354" s="5">
        <f t="shared" si="10"/>
        <v>384143900</v>
      </c>
      <c r="E354" s="5">
        <v>7898</v>
      </c>
      <c r="F354" s="5">
        <v>56</v>
      </c>
      <c r="G354" s="2">
        <v>42475</v>
      </c>
      <c r="H354" s="14">
        <v>0</v>
      </c>
      <c r="I354" s="14">
        <v>12168</v>
      </c>
      <c r="J354" s="14">
        <v>5065.968038</v>
      </c>
      <c r="K354" s="14">
        <v>0</v>
      </c>
      <c r="L354" s="14">
        <v>0</v>
      </c>
      <c r="M354" s="14">
        <v>5674.6239679999999</v>
      </c>
      <c r="N354" s="14">
        <v>2625.4505899999999</v>
      </c>
      <c r="O354" s="14">
        <v>12419.984909999999</v>
      </c>
      <c r="P354" s="14">
        <v>6435.6031839999996</v>
      </c>
      <c r="Q354" s="14">
        <v>11664.751</v>
      </c>
      <c r="R354" s="14">
        <v>15635.99172</v>
      </c>
      <c r="S354" s="14">
        <v>7414.1836990000002</v>
      </c>
      <c r="T354" s="14">
        <v>1157.63048</v>
      </c>
      <c r="U354" s="14">
        <v>10976.843220000001</v>
      </c>
      <c r="V354" s="14">
        <v>0</v>
      </c>
      <c r="W354" s="14">
        <v>7898.1665439999997</v>
      </c>
      <c r="X354" s="14">
        <v>0</v>
      </c>
      <c r="Y354" s="14">
        <v>0</v>
      </c>
      <c r="Z354" s="14">
        <v>18440.445589999999</v>
      </c>
      <c r="AA354" s="14">
        <v>0</v>
      </c>
      <c r="AB354" s="14">
        <v>0</v>
      </c>
      <c r="AC354" s="14">
        <f t="array" ref="AC354">MEDIAN(IF(H354:R354&lt;&gt;0,H354:R354))</f>
        <v>9050.1770919999999</v>
      </c>
      <c r="AD354" s="14">
        <f t="array" ref="AD354">MEDIAN(IF(S354:AA354&lt;&gt;0,S354:AA354))</f>
        <v>7898.1665439999997</v>
      </c>
      <c r="AE354" s="14">
        <f t="shared" si="11"/>
        <v>0.87270850765800678</v>
      </c>
      <c r="AF354">
        <f t="array" ref="AF354">TTEST(IF(H354:R354&lt;&gt;0,H354:R354),IF(S354:AA354&lt;&gt;0,S354:AA354),2,3)</f>
        <v>0.94882597068616092</v>
      </c>
      <c r="AG354">
        <f t="array" ref="AG354">MEDIAN(IF(H354:L354&lt;&gt;0,H354:L354))</f>
        <v>8616.9840189999995</v>
      </c>
      <c r="AH354">
        <f t="array" ref="AH354">MEDIAN(IF(M354:R354&lt;&gt;0,M354:R354))</f>
        <v>9050.1770919999999</v>
      </c>
      <c r="AI354">
        <f>AG354/AH354</f>
        <v>0.95213429874395206</v>
      </c>
    </row>
    <row r="355" spans="1:35" x14ac:dyDescent="0.2">
      <c r="A355" s="2" t="s">
        <v>351</v>
      </c>
      <c r="B355" s="2">
        <v>20657</v>
      </c>
      <c r="C355" s="5">
        <v>18551</v>
      </c>
      <c r="D355" s="5">
        <f t="shared" si="10"/>
        <v>383208007</v>
      </c>
      <c r="E355" s="5">
        <v>10072</v>
      </c>
      <c r="F355" s="5">
        <v>113</v>
      </c>
      <c r="G355" s="2">
        <v>20657</v>
      </c>
      <c r="H355" s="14">
        <v>0</v>
      </c>
      <c r="I355" s="14">
        <v>74184</v>
      </c>
      <c r="J355" s="14">
        <v>43411.349320000001</v>
      </c>
      <c r="K355" s="14">
        <v>0</v>
      </c>
      <c r="L355" s="14">
        <v>0</v>
      </c>
      <c r="M355" s="14">
        <v>10072.240760000001</v>
      </c>
      <c r="N355" s="14">
        <v>8247.2144590000007</v>
      </c>
      <c r="O355" s="14">
        <v>3069.9335230000002</v>
      </c>
      <c r="P355" s="14">
        <v>19641.524519999999</v>
      </c>
      <c r="Q355" s="14">
        <v>16293.49811</v>
      </c>
      <c r="R355" s="14">
        <v>30281.608980000001</v>
      </c>
      <c r="S355" s="14">
        <v>2098.6002370000001</v>
      </c>
      <c r="T355" s="14">
        <v>0</v>
      </c>
      <c r="U355" s="14">
        <v>0</v>
      </c>
      <c r="V355" s="14">
        <v>3068.5637449999999</v>
      </c>
      <c r="W355" s="14">
        <v>2249.1919739999998</v>
      </c>
      <c r="X355" s="14">
        <v>0</v>
      </c>
      <c r="Y355" s="14">
        <v>0</v>
      </c>
      <c r="Z355" s="14">
        <v>0</v>
      </c>
      <c r="AA355" s="14">
        <v>3551.0674530000001</v>
      </c>
      <c r="AB355" s="14">
        <v>25000</v>
      </c>
      <c r="AC355" s="14">
        <f t="array" ref="AC355">MEDIAN(IF(H355:R355&lt;&gt;0,H355:R355))</f>
        <v>17967.511315</v>
      </c>
      <c r="AD355" s="14">
        <f t="array" ref="AD355">MEDIAN(IF(S355:AA355&lt;&gt;0,S355:AA355))</f>
        <v>2658.8778594999999</v>
      </c>
      <c r="AE355" s="14">
        <f t="shared" si="11"/>
        <v>0.14798253430235839</v>
      </c>
      <c r="AF355">
        <f t="array" ref="AF355">TTEST(IF(H355:R355&lt;&gt;0,H355:R355),IF(S355:AA355&lt;&gt;0,S355:AA355),2,3)</f>
        <v>2.8293165871871504E-2</v>
      </c>
      <c r="AG355">
        <f t="array" ref="AG355">MEDIAN(IF(H355:L355&lt;&gt;0,H355:L355))</f>
        <v>58797.674660000004</v>
      </c>
      <c r="AH355">
        <f t="array" ref="AH355">MEDIAN(IF(M355:R355&lt;&gt;0,M355:R355))</f>
        <v>13182.869435000001</v>
      </c>
      <c r="AI355">
        <f>AG355/AH355</f>
        <v>4.4601575514276499</v>
      </c>
    </row>
    <row r="356" spans="1:35" x14ac:dyDescent="0.2">
      <c r="A356" s="2" t="s">
        <v>352</v>
      </c>
      <c r="B356" s="2">
        <v>128337</v>
      </c>
      <c r="C356" s="5">
        <v>2973</v>
      </c>
      <c r="D356" s="5">
        <f t="shared" si="10"/>
        <v>381545901</v>
      </c>
      <c r="E356" s="5">
        <v>2337</v>
      </c>
      <c r="F356" s="5">
        <v>98</v>
      </c>
      <c r="G356" s="2">
        <v>128337</v>
      </c>
      <c r="H356" s="14">
        <v>0</v>
      </c>
      <c r="I356" s="14">
        <v>3284</v>
      </c>
      <c r="J356" s="14">
        <v>444.05866950000001</v>
      </c>
      <c r="K356" s="14">
        <v>427.34393139999997</v>
      </c>
      <c r="L356" s="14">
        <v>0</v>
      </c>
      <c r="M356" s="14">
        <v>4687.1700899999996</v>
      </c>
      <c r="N356" s="14">
        <v>2337.1664390000001</v>
      </c>
      <c r="O356" s="14">
        <v>0</v>
      </c>
      <c r="P356" s="14">
        <v>2388.1612409999998</v>
      </c>
      <c r="Q356" s="14">
        <v>10976.513629999999</v>
      </c>
      <c r="R356" s="14">
        <v>2053.6206910000001</v>
      </c>
      <c r="S356" s="14">
        <v>0</v>
      </c>
      <c r="T356" s="14">
        <v>1769.344249</v>
      </c>
      <c r="U356" s="14">
        <v>0</v>
      </c>
      <c r="V356" s="14">
        <v>2630.9092740000001</v>
      </c>
      <c r="W356" s="14">
        <v>1707.810031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f t="array" ref="AC356">MEDIAN(IF(H356:R356&lt;&gt;0,H356:R356))</f>
        <v>2362.6638400000002</v>
      </c>
      <c r="AD356" s="14">
        <f t="array" ref="AD356">MEDIAN(IF(S356:AA356&lt;&gt;0,S356:AA356))</f>
        <v>1769.344249</v>
      </c>
      <c r="AE356" s="14">
        <f t="shared" si="11"/>
        <v>0.74887684783798947</v>
      </c>
      <c r="AF356">
        <f t="array" ref="AF356">TTEST(IF(H356:R356&lt;&gt;0,H356:R356),IF(S356:AA356&lt;&gt;0,S356:AA356),2,3)</f>
        <v>0.32836391592274078</v>
      </c>
      <c r="AG356">
        <f t="array" ref="AG356">MEDIAN(IF(H356:L356&lt;&gt;0,H356:L356))</f>
        <v>444.05866950000001</v>
      </c>
      <c r="AH356">
        <f t="array" ref="AH356">MEDIAN(IF(M356:R356&lt;&gt;0,M356:R356))</f>
        <v>2388.1612409999998</v>
      </c>
      <c r="AI356">
        <f>AG356/AH356</f>
        <v>0.18594166167526377</v>
      </c>
    </row>
    <row r="357" spans="1:35" x14ac:dyDescent="0.2">
      <c r="A357" s="2" t="s">
        <v>353</v>
      </c>
      <c r="B357" s="2">
        <v>31246</v>
      </c>
      <c r="C357" s="5">
        <v>12092</v>
      </c>
      <c r="D357" s="5">
        <f t="shared" si="10"/>
        <v>377826632</v>
      </c>
      <c r="E357" s="5">
        <v>6304</v>
      </c>
      <c r="F357" s="5">
        <v>158</v>
      </c>
      <c r="G357" s="2">
        <v>31246</v>
      </c>
      <c r="H357" s="14">
        <v>0</v>
      </c>
      <c r="I357" s="14">
        <v>18400</v>
      </c>
      <c r="J357" s="14">
        <v>15810.89896</v>
      </c>
      <c r="K357" s="14">
        <v>0</v>
      </c>
      <c r="L357" s="14">
        <v>83020.033330000006</v>
      </c>
      <c r="M357" s="14">
        <v>7573.3703429999996</v>
      </c>
      <c r="N357" s="14">
        <v>6304.3872080000001</v>
      </c>
      <c r="O357" s="14">
        <v>8870.7685849999998</v>
      </c>
      <c r="P357" s="14">
        <v>19760.0062</v>
      </c>
      <c r="Q357" s="14">
        <v>10486.37307</v>
      </c>
      <c r="R357" s="14">
        <v>2343.3395730000002</v>
      </c>
      <c r="S357" s="14">
        <v>2304.9627479999999</v>
      </c>
      <c r="T357" s="14">
        <v>7871.059526</v>
      </c>
      <c r="U357" s="14">
        <v>4362.8808280000003</v>
      </c>
      <c r="V357" s="14">
        <v>6172.5500650000004</v>
      </c>
      <c r="W357" s="14">
        <v>3110.7473890000001</v>
      </c>
      <c r="X357" s="14">
        <v>2382.9427209999999</v>
      </c>
      <c r="Y357" s="14">
        <v>0</v>
      </c>
      <c r="Z357" s="14">
        <v>0</v>
      </c>
      <c r="AA357" s="14">
        <v>4629.30872</v>
      </c>
      <c r="AB357" s="14">
        <v>2160</v>
      </c>
      <c r="AC357" s="14">
        <f t="array" ref="AC357">MEDIAN(IF(H357:R357&lt;&gt;0,H357:R357))</f>
        <v>10486.37307</v>
      </c>
      <c r="AD357" s="14">
        <f t="array" ref="AD357">MEDIAN(IF(S357:AA357&lt;&gt;0,S357:AA357))</f>
        <v>4362.8808280000003</v>
      </c>
      <c r="AE357" s="14">
        <f t="shared" si="11"/>
        <v>0.4160524138209018</v>
      </c>
      <c r="AF357">
        <f t="array" ref="AF357">TTEST(IF(H357:R357&lt;&gt;0,H357:R357),IF(S357:AA357&lt;&gt;0,S357:AA357),2,3)</f>
        <v>0.11043765631138085</v>
      </c>
      <c r="AG357">
        <f t="array" ref="AG357">MEDIAN(IF(H357:L357&lt;&gt;0,H357:L357))</f>
        <v>18400</v>
      </c>
      <c r="AH357">
        <f t="array" ref="AH357">MEDIAN(IF(M357:R357&lt;&gt;0,M357:R357))</f>
        <v>8222.0694640000002</v>
      </c>
      <c r="AI357">
        <f>AG357/AH357</f>
        <v>2.2378794147341687</v>
      </c>
    </row>
    <row r="358" spans="1:35" x14ac:dyDescent="0.2">
      <c r="A358" s="2" t="s">
        <v>354</v>
      </c>
      <c r="B358" s="2">
        <v>144961</v>
      </c>
      <c r="C358" s="5">
        <v>2602</v>
      </c>
      <c r="D358" s="5">
        <f t="shared" si="10"/>
        <v>377188522</v>
      </c>
      <c r="E358" s="5">
        <v>1353</v>
      </c>
      <c r="F358" s="5">
        <v>136</v>
      </c>
      <c r="G358" s="2">
        <v>144961</v>
      </c>
      <c r="H358" s="14">
        <v>0</v>
      </c>
      <c r="I358" s="14">
        <v>1194</v>
      </c>
      <c r="J358" s="14">
        <v>125.64341949999999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11716.38283</v>
      </c>
      <c r="R358" s="14">
        <v>836.10714359999997</v>
      </c>
      <c r="S358" s="14">
        <v>0</v>
      </c>
      <c r="T358" s="14">
        <v>1352.671398</v>
      </c>
      <c r="U358" s="14">
        <v>0</v>
      </c>
      <c r="V358" s="14">
        <v>2752.0105480000002</v>
      </c>
      <c r="W358" s="14">
        <v>1537.105926</v>
      </c>
      <c r="X358" s="14">
        <v>0</v>
      </c>
      <c r="Y358" s="14">
        <v>0</v>
      </c>
      <c r="Z358" s="14">
        <v>0</v>
      </c>
      <c r="AA358" s="14">
        <v>3168.3776200000002</v>
      </c>
      <c r="AB358" s="14">
        <v>736</v>
      </c>
      <c r="AC358" s="14">
        <f t="array" ref="AC358">MEDIAN(IF(H358:R358&lt;&gt;0,H358:R358))</f>
        <v>1015.0535718</v>
      </c>
      <c r="AD358" s="14">
        <f t="array" ref="AD358">MEDIAN(IF(S358:AA358&lt;&gt;0,S358:AA358))</f>
        <v>2144.5582370000002</v>
      </c>
      <c r="AE358" s="14">
        <f t="shared" si="11"/>
        <v>2.1127537467771709</v>
      </c>
      <c r="AF358">
        <f t="array" ref="AF358">TTEST(IF(H358:R358&lt;&gt;0,H358:R358),IF(S358:AA358&lt;&gt;0,S358:AA358),2,3)</f>
        <v>0.67996472293729782</v>
      </c>
      <c r="AG358">
        <f t="array" ref="AG358">MEDIAN(IF(H358:L358&lt;&gt;0,H358:L358))</f>
        <v>659.82170975000008</v>
      </c>
      <c r="AH358">
        <f t="array" ref="AH358">MEDIAN(IF(M358:R358&lt;&gt;0,M358:R358))</f>
        <v>6276.2449868000003</v>
      </c>
      <c r="AI358">
        <f>AG358/AH358</f>
        <v>0.10513001183633147</v>
      </c>
    </row>
    <row r="359" spans="1:35" x14ac:dyDescent="0.2">
      <c r="A359" s="2" t="s">
        <v>355</v>
      </c>
      <c r="B359" s="2">
        <v>120295</v>
      </c>
      <c r="C359" s="5">
        <v>3133</v>
      </c>
      <c r="D359" s="5">
        <f t="shared" si="10"/>
        <v>376884235</v>
      </c>
      <c r="E359" s="5">
        <v>2154</v>
      </c>
      <c r="F359" s="5">
        <v>88</v>
      </c>
      <c r="G359" s="2">
        <v>120295</v>
      </c>
      <c r="H359" s="14">
        <v>0</v>
      </c>
      <c r="I359" s="14">
        <v>0</v>
      </c>
      <c r="J359" s="14">
        <v>176.19009339999999</v>
      </c>
      <c r="K359" s="14">
        <v>0</v>
      </c>
      <c r="L359" s="14">
        <v>0</v>
      </c>
      <c r="M359" s="14">
        <v>7022.190544</v>
      </c>
      <c r="N359" s="14">
        <v>0</v>
      </c>
      <c r="O359" s="14">
        <v>4917.0309189999998</v>
      </c>
      <c r="P359" s="14">
        <v>5832.6559870000001</v>
      </c>
      <c r="Q359" s="14">
        <v>0</v>
      </c>
      <c r="R359" s="14">
        <v>0</v>
      </c>
      <c r="S359" s="14">
        <v>0</v>
      </c>
      <c r="T359" s="14">
        <v>1223.1043199999999</v>
      </c>
      <c r="U359" s="14">
        <v>0</v>
      </c>
      <c r="V359" s="14">
        <v>0</v>
      </c>
      <c r="W359" s="14">
        <v>2153.5558500000002</v>
      </c>
      <c r="X359" s="14">
        <v>0</v>
      </c>
      <c r="Y359" s="14">
        <v>0</v>
      </c>
      <c r="Z359" s="14">
        <v>0</v>
      </c>
      <c r="AA359" s="14">
        <v>0</v>
      </c>
      <c r="AB359" s="14">
        <v>606</v>
      </c>
      <c r="AC359" s="14">
        <f t="array" ref="AC359">MEDIAN(IF(H359:R359&lt;&gt;0,H359:R359))</f>
        <v>5374.8434529999995</v>
      </c>
      <c r="AD359" s="14">
        <f t="array" ref="AD359">MEDIAN(IF(S359:AA359&lt;&gt;0,S359:AA359))</f>
        <v>1688.3300850000001</v>
      </c>
      <c r="AE359" s="14">
        <f t="shared" si="11"/>
        <v>0.31411707145770895</v>
      </c>
      <c r="AF359">
        <f t="array" ref="AF359">TTEST(IF(H359:R359&lt;&gt;0,H359:R359),IF(S359:AA359&lt;&gt;0,S359:AA359),2,3)</f>
        <v>0.15934492367313269</v>
      </c>
      <c r="AG359">
        <f t="array" ref="AG359">MEDIAN(IF(H359:L359&lt;&gt;0,H359:L359))</f>
        <v>176.19009339999999</v>
      </c>
      <c r="AH359">
        <f t="array" ref="AH359">MEDIAN(IF(M359:R359&lt;&gt;0,M359:R359))</f>
        <v>5832.6559870000001</v>
      </c>
      <c r="AI359">
        <f>AG359/AH359</f>
        <v>3.0207523603774645E-2</v>
      </c>
    </row>
    <row r="360" spans="1:35" x14ac:dyDescent="0.2">
      <c r="A360" s="2" t="s">
        <v>356</v>
      </c>
      <c r="B360" s="2">
        <v>42821</v>
      </c>
      <c r="C360" s="5">
        <v>8777</v>
      </c>
      <c r="D360" s="5">
        <f t="shared" si="10"/>
        <v>375839917</v>
      </c>
      <c r="E360" s="5">
        <v>8372</v>
      </c>
      <c r="F360" s="5">
        <v>77</v>
      </c>
      <c r="G360" s="2">
        <v>42821</v>
      </c>
      <c r="H360" s="14">
        <v>1285</v>
      </c>
      <c r="I360" s="14">
        <v>24082</v>
      </c>
      <c r="J360" s="14">
        <v>8371.8031539999993</v>
      </c>
      <c r="K360" s="14">
        <v>0</v>
      </c>
      <c r="L360" s="14">
        <v>5044.6291010000004</v>
      </c>
      <c r="M360" s="14">
        <v>13549.62329</v>
      </c>
      <c r="N360" s="14">
        <v>14599.95722</v>
      </c>
      <c r="O360" s="14">
        <v>14622.955389999999</v>
      </c>
      <c r="P360" s="14">
        <v>11056.987010000001</v>
      </c>
      <c r="Q360" s="14">
        <v>15324.06911</v>
      </c>
      <c r="R360" s="14">
        <v>10592.591979999999</v>
      </c>
      <c r="S360" s="14">
        <v>0</v>
      </c>
      <c r="T360" s="14">
        <v>0</v>
      </c>
      <c r="U360" s="14">
        <v>0</v>
      </c>
      <c r="V360" s="14">
        <v>0</v>
      </c>
      <c r="W360" s="14">
        <v>1715.416862</v>
      </c>
      <c r="X360" s="14">
        <v>3679.9628710000002</v>
      </c>
      <c r="Y360" s="14">
        <v>0</v>
      </c>
      <c r="Z360" s="14">
        <v>2021.5395189999999</v>
      </c>
      <c r="AA360" s="14">
        <v>3101.2536100000002</v>
      </c>
      <c r="AB360" s="14">
        <v>2600</v>
      </c>
      <c r="AC360" s="14">
        <f t="array" ref="AC360">MEDIAN(IF(H360:R360&lt;&gt;0,H360:R360))</f>
        <v>12303.30515</v>
      </c>
      <c r="AD360" s="14">
        <f t="array" ref="AD360">MEDIAN(IF(S360:AA360&lt;&gt;0,S360:AA360))</f>
        <v>2561.3965644999998</v>
      </c>
      <c r="AE360" s="14">
        <f t="shared" si="11"/>
        <v>0.20818768073065308</v>
      </c>
      <c r="AF360">
        <f t="array" ref="AF360">TTEST(IF(H360:R360&lt;&gt;0,H360:R360),IF(S360:AA360&lt;&gt;0,S360:AA360),2,3)</f>
        <v>1.0954569573957294E-3</v>
      </c>
      <c r="AG360">
        <f t="array" ref="AG360">MEDIAN(IF(H360:L360&lt;&gt;0,H360:L360))</f>
        <v>6708.2161274999999</v>
      </c>
      <c r="AH360">
        <f t="array" ref="AH360">MEDIAN(IF(M360:R360&lt;&gt;0,M360:R360))</f>
        <v>14074.790255</v>
      </c>
      <c r="AI360">
        <f>AG360/AH360</f>
        <v>0.47661215591592487</v>
      </c>
    </row>
    <row r="361" spans="1:35" x14ac:dyDescent="0.2">
      <c r="A361" s="2" t="s">
        <v>357</v>
      </c>
      <c r="B361" s="2">
        <v>62079</v>
      </c>
      <c r="C361" s="5">
        <v>6045</v>
      </c>
      <c r="D361" s="5">
        <f t="shared" si="10"/>
        <v>375267555</v>
      </c>
      <c r="E361" s="5">
        <v>5636</v>
      </c>
      <c r="F361" s="5">
        <v>48</v>
      </c>
      <c r="G361" s="2">
        <v>62079</v>
      </c>
      <c r="H361" s="14">
        <v>0</v>
      </c>
      <c r="I361" s="14">
        <v>11566</v>
      </c>
      <c r="J361" s="14">
        <v>1718.0187559999999</v>
      </c>
      <c r="K361" s="14">
        <v>3507.4812539999998</v>
      </c>
      <c r="L361" s="14">
        <v>0</v>
      </c>
      <c r="M361" s="14">
        <v>6522.6018869999998</v>
      </c>
      <c r="N361" s="14">
        <v>8748.0315699999992</v>
      </c>
      <c r="O361" s="14">
        <v>3837.8856070000002</v>
      </c>
      <c r="P361" s="14">
        <v>6283.1350970000003</v>
      </c>
      <c r="Q361" s="14">
        <v>12786.33236</v>
      </c>
      <c r="R361" s="14">
        <v>9015.9400979999991</v>
      </c>
      <c r="S361" s="14">
        <v>5112.6964630000002</v>
      </c>
      <c r="T361" s="14">
        <v>0</v>
      </c>
      <c r="U361" s="14">
        <v>3928.4195930000001</v>
      </c>
      <c r="V361" s="14">
        <v>5016.9613689999996</v>
      </c>
      <c r="W361" s="14">
        <v>4316.8962380000003</v>
      </c>
      <c r="X361" s="14">
        <v>6439.3512689999998</v>
      </c>
      <c r="Y361" s="14">
        <v>6408.480047</v>
      </c>
      <c r="Z361" s="14">
        <v>3460.2567089999998</v>
      </c>
      <c r="AA361" s="14">
        <v>3973.3870769999999</v>
      </c>
      <c r="AB361" s="14">
        <v>6160</v>
      </c>
      <c r="AC361" s="14">
        <f t="array" ref="AC361">MEDIAN(IF(H361:R361&lt;&gt;0,H361:R361))</f>
        <v>6522.6018869999998</v>
      </c>
      <c r="AD361" s="14">
        <f t="array" ref="AD361">MEDIAN(IF(S361:AA361&lt;&gt;0,S361:AA361))</f>
        <v>4666.9288035</v>
      </c>
      <c r="AE361" s="14">
        <f t="shared" si="11"/>
        <v>0.71550109670214801</v>
      </c>
      <c r="AF361">
        <f t="array" ref="AF361">TTEST(IF(H361:R361&lt;&gt;0,H361:R361),IF(S361:AA361&lt;&gt;0,S361:AA361),2,3)</f>
        <v>0.11407970997320507</v>
      </c>
      <c r="AG361">
        <f t="array" ref="AG361">MEDIAN(IF(H361:L361&lt;&gt;0,H361:L361))</f>
        <v>3507.4812539999998</v>
      </c>
      <c r="AH361">
        <f t="array" ref="AH361">MEDIAN(IF(M361:R361&lt;&gt;0,M361:R361))</f>
        <v>7635.3167285</v>
      </c>
      <c r="AI361">
        <f>AG361/AH361</f>
        <v>0.45937599954534747</v>
      </c>
    </row>
    <row r="362" spans="1:35" x14ac:dyDescent="0.2">
      <c r="A362" s="2" t="s">
        <v>358</v>
      </c>
      <c r="B362" s="2">
        <v>122223</v>
      </c>
      <c r="C362" s="5">
        <v>3064</v>
      </c>
      <c r="D362" s="5">
        <f t="shared" si="10"/>
        <v>374491272</v>
      </c>
      <c r="E362" s="5">
        <v>3475</v>
      </c>
      <c r="F362" s="5">
        <v>44</v>
      </c>
      <c r="G362" s="2">
        <v>122223</v>
      </c>
      <c r="H362" s="14">
        <v>0</v>
      </c>
      <c r="I362" s="14">
        <v>1252</v>
      </c>
      <c r="J362" s="14">
        <v>592.35350919999996</v>
      </c>
      <c r="K362" s="14">
        <v>0</v>
      </c>
      <c r="L362" s="14">
        <v>0</v>
      </c>
      <c r="M362" s="14">
        <v>4064.2893840000002</v>
      </c>
      <c r="N362" s="14">
        <v>0</v>
      </c>
      <c r="O362" s="14">
        <v>2146.1425220000001</v>
      </c>
      <c r="P362" s="14">
        <v>4533.6982710000002</v>
      </c>
      <c r="Q362" s="14">
        <v>0</v>
      </c>
      <c r="R362" s="14">
        <v>4670.6880890000002</v>
      </c>
      <c r="S362" s="14">
        <v>0</v>
      </c>
      <c r="T362" s="14">
        <v>0</v>
      </c>
      <c r="U362" s="14">
        <v>3475.1485809999999</v>
      </c>
      <c r="V362" s="14">
        <v>3686.227519</v>
      </c>
      <c r="W362" s="14">
        <v>2647.3827350000001</v>
      </c>
      <c r="X362" s="14">
        <v>0</v>
      </c>
      <c r="Y362" s="14">
        <v>0</v>
      </c>
      <c r="Z362" s="14">
        <v>2418.1222189999999</v>
      </c>
      <c r="AA362" s="14">
        <v>4218.097608</v>
      </c>
      <c r="AB362" s="14">
        <v>0</v>
      </c>
      <c r="AC362" s="14">
        <f t="array" ref="AC362">MEDIAN(IF(H362:R362&lt;&gt;0,H362:R362))</f>
        <v>3105.2159529999999</v>
      </c>
      <c r="AD362" s="14">
        <f t="array" ref="AD362">MEDIAN(IF(S362:AA362&lt;&gt;0,S362:AA362))</f>
        <v>3475.1485809999999</v>
      </c>
      <c r="AE362" s="14">
        <f t="shared" si="11"/>
        <v>1.1191326573092613</v>
      </c>
      <c r="AF362">
        <f t="array" ref="AF362">TTEST(IF(H362:R362&lt;&gt;0,H362:R362),IF(S362:AA362&lt;&gt;0,S362:AA362),2,3)</f>
        <v>0.62127888891959571</v>
      </c>
      <c r="AG362">
        <f t="array" ref="AG362">MEDIAN(IF(H362:L362&lt;&gt;0,H362:L362))</f>
        <v>922.17675459999998</v>
      </c>
      <c r="AH362">
        <f t="array" ref="AH362">MEDIAN(IF(M362:R362&lt;&gt;0,M362:R362))</f>
        <v>4298.9938275000004</v>
      </c>
      <c r="AI362">
        <f>AG362/AH362</f>
        <v>0.2145099043178377</v>
      </c>
    </row>
    <row r="363" spans="1:35" x14ac:dyDescent="0.2">
      <c r="A363" s="2" t="s">
        <v>359</v>
      </c>
      <c r="B363" s="2">
        <v>42817</v>
      </c>
      <c r="C363" s="5">
        <v>8734</v>
      </c>
      <c r="D363" s="5">
        <f t="shared" si="10"/>
        <v>373963678</v>
      </c>
      <c r="E363" s="5">
        <v>7790</v>
      </c>
      <c r="F363" s="5">
        <v>75</v>
      </c>
      <c r="G363" s="2">
        <v>42817</v>
      </c>
      <c r="H363" s="14">
        <v>0</v>
      </c>
      <c r="I363" s="14">
        <v>7790</v>
      </c>
      <c r="J363" s="14">
        <v>5705.6548240000002</v>
      </c>
      <c r="K363" s="14">
        <v>9381.1040639999992</v>
      </c>
      <c r="L363" s="14">
        <v>913.67663749999997</v>
      </c>
      <c r="M363" s="14">
        <v>9309.5086809999993</v>
      </c>
      <c r="N363" s="14">
        <v>6832.3275599999997</v>
      </c>
      <c r="O363" s="14">
        <v>15546.0047</v>
      </c>
      <c r="P363" s="14">
        <v>9108.4147279999997</v>
      </c>
      <c r="Q363" s="14">
        <v>22681.6188</v>
      </c>
      <c r="R363" s="14">
        <v>5106.1764629999998</v>
      </c>
      <c r="S363" s="14">
        <v>2252.185481</v>
      </c>
      <c r="T363" s="14">
        <v>13288.04739</v>
      </c>
      <c r="U363" s="14">
        <v>4803.4574030000003</v>
      </c>
      <c r="V363" s="14">
        <v>24050.2418</v>
      </c>
      <c r="W363" s="14">
        <v>3157.5457179999999</v>
      </c>
      <c r="X363" s="14">
        <v>0</v>
      </c>
      <c r="Y363" s="14">
        <v>3726.917551</v>
      </c>
      <c r="Z363" s="14">
        <v>12624.058859999999</v>
      </c>
      <c r="AA363" s="14">
        <v>8206.9972390000003</v>
      </c>
      <c r="AB363" s="14">
        <v>1470</v>
      </c>
      <c r="AC363" s="14">
        <f t="array" ref="AC363">MEDIAN(IF(H363:R363&lt;&gt;0,H363:R363))</f>
        <v>8449.2073639999999</v>
      </c>
      <c r="AD363" s="14">
        <f t="array" ref="AD363">MEDIAN(IF(S363:AA363&lt;&gt;0,S363:AA363))</f>
        <v>6505.2273210000003</v>
      </c>
      <c r="AE363" s="14">
        <f t="shared" si="11"/>
        <v>0.76992160811642263</v>
      </c>
      <c r="AF363">
        <f t="array" ref="AF363">TTEST(IF(H363:R363&lt;&gt;0,H363:R363),IF(S363:AA363&lt;&gt;0,S363:AA363),2,3)</f>
        <v>0.94593284353158746</v>
      </c>
      <c r="AG363">
        <f t="array" ref="AG363">MEDIAN(IF(H363:L363&lt;&gt;0,H363:L363))</f>
        <v>6747.8274120000005</v>
      </c>
      <c r="AH363">
        <f t="array" ref="AH363">MEDIAN(IF(M363:R363&lt;&gt;0,M363:R363))</f>
        <v>9208.9617044999995</v>
      </c>
      <c r="AI363">
        <f>AG363/AH363</f>
        <v>0.73274573491848105</v>
      </c>
    </row>
    <row r="364" spans="1:35" x14ac:dyDescent="0.2">
      <c r="A364" s="2" t="s">
        <v>360</v>
      </c>
      <c r="B364" s="2">
        <v>17445</v>
      </c>
      <c r="C364" s="5">
        <v>21308</v>
      </c>
      <c r="D364" s="5">
        <f t="shared" si="10"/>
        <v>371718060</v>
      </c>
      <c r="E364" s="5">
        <v>12973</v>
      </c>
      <c r="F364" s="5">
        <v>128</v>
      </c>
      <c r="G364" s="2">
        <v>17445</v>
      </c>
      <c r="H364" s="14">
        <v>3081</v>
      </c>
      <c r="I364" s="14">
        <v>40901</v>
      </c>
      <c r="J364" s="14">
        <v>48857.629289999997</v>
      </c>
      <c r="K364" s="14">
        <v>11589.46616</v>
      </c>
      <c r="L364" s="14">
        <v>119953.9091</v>
      </c>
      <c r="M364" s="14">
        <v>12972.719059999999</v>
      </c>
      <c r="N364" s="14">
        <v>12510.18353</v>
      </c>
      <c r="O364" s="14">
        <v>21730.56019</v>
      </c>
      <c r="P364" s="14">
        <v>14904.90742</v>
      </c>
      <c r="Q364" s="14">
        <v>13295.9303</v>
      </c>
      <c r="R364" s="14">
        <v>14860.593650000001</v>
      </c>
      <c r="S364" s="14">
        <v>5626.2837090000003</v>
      </c>
      <c r="T364" s="14">
        <v>17590.84103</v>
      </c>
      <c r="U364" s="14">
        <v>3453.725786</v>
      </c>
      <c r="V364" s="14">
        <v>6605.8810059999996</v>
      </c>
      <c r="W364" s="14">
        <v>6508.8595560000003</v>
      </c>
      <c r="X364" s="14">
        <v>0</v>
      </c>
      <c r="Y364" s="14">
        <v>0</v>
      </c>
      <c r="Z364" s="14">
        <v>7017.1108100000001</v>
      </c>
      <c r="AA364" s="14">
        <v>5888.3363499999996</v>
      </c>
      <c r="AB364" s="14">
        <v>37500</v>
      </c>
      <c r="AC364" s="14">
        <f t="array" ref="AC364">MEDIAN(IF(H364:R364&lt;&gt;0,H364:R364))</f>
        <v>14860.593650000001</v>
      </c>
      <c r="AD364" s="14">
        <f t="array" ref="AD364">MEDIAN(IF(S364:AA364&lt;&gt;0,S364:AA364))</f>
        <v>6508.8595560000003</v>
      </c>
      <c r="AE364" s="14">
        <f t="shared" si="11"/>
        <v>0.43799458549894471</v>
      </c>
      <c r="AF364">
        <f t="array" ref="AF364">TTEST(IF(H364:R364&lt;&gt;0,H364:R364),IF(S364:AA364&lt;&gt;0,S364:AA364),2,3)</f>
        <v>6.3083297087288548E-2</v>
      </c>
      <c r="AG364">
        <f t="array" ref="AG364">MEDIAN(IF(H364:L364&lt;&gt;0,H364:L364))</f>
        <v>40901</v>
      </c>
      <c r="AH364">
        <f t="array" ref="AH364">MEDIAN(IF(M364:R364&lt;&gt;0,M364:R364))</f>
        <v>14078.261975000001</v>
      </c>
      <c r="AI364">
        <f>AG364/AH364</f>
        <v>2.9052591912717265</v>
      </c>
    </row>
    <row r="365" spans="1:35" x14ac:dyDescent="0.2">
      <c r="A365" s="2" t="s">
        <v>361</v>
      </c>
      <c r="B365" s="2">
        <v>65584</v>
      </c>
      <c r="C365" s="5">
        <v>5660</v>
      </c>
      <c r="D365" s="5">
        <f t="shared" si="10"/>
        <v>371205440</v>
      </c>
      <c r="E365" s="5">
        <v>5027</v>
      </c>
      <c r="F365" s="5">
        <v>46</v>
      </c>
      <c r="G365" s="2">
        <v>65584</v>
      </c>
      <c r="H365" s="14">
        <v>0</v>
      </c>
      <c r="I365" s="14">
        <v>10678</v>
      </c>
      <c r="J365" s="14">
        <v>2270.411521</v>
      </c>
      <c r="K365" s="14">
        <v>0</v>
      </c>
      <c r="L365" s="14">
        <v>5199.8044620000001</v>
      </c>
      <c r="M365" s="14">
        <v>9931.0235190000003</v>
      </c>
      <c r="N365" s="14">
        <v>6264.1264229999997</v>
      </c>
      <c r="O365" s="14">
        <v>7924.3975129999999</v>
      </c>
      <c r="P365" s="14">
        <v>7205.8330189999997</v>
      </c>
      <c r="Q365" s="14">
        <v>10125.94636</v>
      </c>
      <c r="R365" s="14">
        <v>4679.0808829999996</v>
      </c>
      <c r="S365" s="14">
        <v>5420.6712440000001</v>
      </c>
      <c r="T365" s="14">
        <v>3285.6713650000002</v>
      </c>
      <c r="U365" s="14">
        <v>4387.8688970000003</v>
      </c>
      <c r="V365" s="14">
        <v>3224.4514389999999</v>
      </c>
      <c r="W365" s="14">
        <v>4360.5758450000003</v>
      </c>
      <c r="X365" s="14">
        <v>0</v>
      </c>
      <c r="Y365" s="14">
        <v>4040.8664749999998</v>
      </c>
      <c r="Z365" s="14">
        <v>5841.1830600000003</v>
      </c>
      <c r="AA365" s="14">
        <v>4853.6459569999997</v>
      </c>
      <c r="AB365" s="14">
        <v>2190</v>
      </c>
      <c r="AC365" s="14">
        <f t="array" ref="AC365">MEDIAN(IF(H365:R365&lt;&gt;0,H365:R365))</f>
        <v>7205.8330189999997</v>
      </c>
      <c r="AD365" s="14">
        <f t="array" ref="AD365">MEDIAN(IF(S365:AA365&lt;&gt;0,S365:AA365))</f>
        <v>4374.2223709999998</v>
      </c>
      <c r="AE365" s="14">
        <f t="shared" si="11"/>
        <v>0.60703909727942029</v>
      </c>
      <c r="AF365">
        <f t="array" ref="AF365">TTEST(IF(H365:R365&lt;&gt;0,H365:R365),IF(S365:AA365&lt;&gt;0,S365:AA365),2,3)</f>
        <v>2.1891281690089179E-2</v>
      </c>
      <c r="AG365">
        <f t="array" ref="AG365">MEDIAN(IF(H365:L365&lt;&gt;0,H365:L365))</f>
        <v>5199.8044620000001</v>
      </c>
      <c r="AH365">
        <f t="array" ref="AH365">MEDIAN(IF(M365:R365&lt;&gt;0,M365:R365))</f>
        <v>7565.1152659999998</v>
      </c>
      <c r="AI365">
        <f>AG365/AH365</f>
        <v>0.687339753482614</v>
      </c>
    </row>
    <row r="366" spans="1:35" x14ac:dyDescent="0.2">
      <c r="A366" s="2" t="s">
        <v>362</v>
      </c>
      <c r="B366" s="2">
        <v>91606</v>
      </c>
      <c r="C366" s="5">
        <v>4048</v>
      </c>
      <c r="D366" s="5">
        <f t="shared" si="10"/>
        <v>370821088</v>
      </c>
      <c r="E366" s="5">
        <v>4197</v>
      </c>
      <c r="F366" s="5">
        <v>45</v>
      </c>
      <c r="G366" s="2">
        <v>91606</v>
      </c>
      <c r="H366" s="14">
        <v>0</v>
      </c>
      <c r="I366" s="14">
        <v>7316</v>
      </c>
      <c r="J366" s="14">
        <v>1284.2314080000001</v>
      </c>
      <c r="K366" s="14">
        <v>1305.2630569999999</v>
      </c>
      <c r="L366" s="14">
        <v>929.97216300000002</v>
      </c>
      <c r="M366" s="14">
        <v>5014.3084319999998</v>
      </c>
      <c r="N366" s="14">
        <v>5056.036212</v>
      </c>
      <c r="O366" s="14">
        <v>5385.6121990000001</v>
      </c>
      <c r="P366" s="14">
        <v>7586.8578459999999</v>
      </c>
      <c r="Q366" s="14">
        <v>4201.4524259999998</v>
      </c>
      <c r="R366" s="14">
        <v>5371.1524659999995</v>
      </c>
      <c r="S366" s="14">
        <v>5036.6171340000001</v>
      </c>
      <c r="T366" s="14">
        <v>3040.6325529999999</v>
      </c>
      <c r="U366" s="14">
        <v>3919.7226009999999</v>
      </c>
      <c r="V366" s="14">
        <v>4469.7858239999996</v>
      </c>
      <c r="W366" s="14">
        <v>3948.2330019999999</v>
      </c>
      <c r="X366" s="14">
        <v>2585.2762419999999</v>
      </c>
      <c r="Y366" s="14">
        <v>4192.2103139999999</v>
      </c>
      <c r="Z366" s="14">
        <v>2070.6203500000001</v>
      </c>
      <c r="AA366" s="14">
        <v>4681.4056979999996</v>
      </c>
      <c r="AB366" s="14">
        <v>3570</v>
      </c>
      <c r="AC366" s="14">
        <f t="array" ref="AC366">MEDIAN(IF(H366:R366&lt;&gt;0,H366:R366))</f>
        <v>5035.1723220000003</v>
      </c>
      <c r="AD366" s="14">
        <f t="array" ref="AD366">MEDIAN(IF(S366:AA366&lt;&gt;0,S366:AA366))</f>
        <v>3948.2330019999999</v>
      </c>
      <c r="AE366" s="14">
        <f t="shared" si="11"/>
        <v>0.78413066117898789</v>
      </c>
      <c r="AF366">
        <f t="array" ref="AF366">TTEST(IF(H366:R366&lt;&gt;0,H366:R366),IF(S366:AA366&lt;&gt;0,S366:AA366),2,3)</f>
        <v>0.50482712945170005</v>
      </c>
      <c r="AG366">
        <f t="array" ref="AG366">MEDIAN(IF(H366:L366&lt;&gt;0,H366:L366))</f>
        <v>1294.7472324999999</v>
      </c>
      <c r="AH366">
        <f t="array" ref="AH366">MEDIAN(IF(M366:R366&lt;&gt;0,M366:R366))</f>
        <v>5213.5943389999993</v>
      </c>
      <c r="AI366">
        <f>AG366/AH366</f>
        <v>0.24834061653295808</v>
      </c>
    </row>
    <row r="367" spans="1:35" x14ac:dyDescent="0.2">
      <c r="A367" s="2" t="s">
        <v>363</v>
      </c>
      <c r="B367" s="2">
        <v>133113</v>
      </c>
      <c r="C367" s="5">
        <v>2778</v>
      </c>
      <c r="D367" s="5">
        <f t="shared" si="10"/>
        <v>369787914</v>
      </c>
      <c r="E367" s="5">
        <v>2569</v>
      </c>
      <c r="F367" s="5">
        <v>80</v>
      </c>
      <c r="G367" s="2">
        <v>133113</v>
      </c>
      <c r="H367" s="14">
        <v>2569</v>
      </c>
      <c r="I367" s="14">
        <v>0</v>
      </c>
      <c r="J367" s="14">
        <v>4.0534368000000001</v>
      </c>
      <c r="K367" s="14">
        <v>0</v>
      </c>
      <c r="L367" s="14">
        <v>0</v>
      </c>
      <c r="M367" s="14">
        <v>2641.7711300000001</v>
      </c>
      <c r="N367" s="14">
        <v>0</v>
      </c>
      <c r="O367" s="14">
        <v>0</v>
      </c>
      <c r="P367" s="14">
        <v>201.49085210000001</v>
      </c>
      <c r="Q367" s="14">
        <v>0</v>
      </c>
      <c r="R367" s="14">
        <v>204.27538000000001</v>
      </c>
      <c r="S367" s="14">
        <v>0</v>
      </c>
      <c r="T367" s="14">
        <v>2223.4155649999998</v>
      </c>
      <c r="U367" s="14">
        <v>0</v>
      </c>
      <c r="V367" s="14">
        <v>2368.8309060000001</v>
      </c>
      <c r="W367" s="14">
        <v>4089.3037260000001</v>
      </c>
      <c r="X367" s="14">
        <v>5611.3350950000004</v>
      </c>
      <c r="Y367" s="14">
        <v>7662.9983240000001</v>
      </c>
      <c r="Z367" s="14">
        <v>3565.3938360000002</v>
      </c>
      <c r="AA367" s="14">
        <v>3648.4956379999999</v>
      </c>
      <c r="AB367" s="14">
        <v>1320</v>
      </c>
      <c r="AC367" s="14">
        <f t="array" ref="AC367">MEDIAN(IF(H367:R367&lt;&gt;0,H367:R367))</f>
        <v>204.27538000000001</v>
      </c>
      <c r="AD367" s="14">
        <f t="array" ref="AD367">MEDIAN(IF(S367:AA367&lt;&gt;0,S367:AA367))</f>
        <v>3648.4956379999999</v>
      </c>
      <c r="AE367" s="14">
        <f t="shared" si="11"/>
        <v>17.860672382545559</v>
      </c>
      <c r="AF367">
        <f t="array" ref="AF367">TTEST(IF(H367:R367&lt;&gt;0,H367:R367),IF(S367:AA367&lt;&gt;0,S367:AA367),2,3)</f>
        <v>9.0937440864001552E-3</v>
      </c>
      <c r="AG367">
        <f t="array" ref="AG367">MEDIAN(IF(H367:L367&lt;&gt;0,H367:L367))</f>
        <v>1286.5267184000002</v>
      </c>
      <c r="AH367">
        <f t="array" ref="AH367">MEDIAN(IF(M367:R367&lt;&gt;0,M367:R367))</f>
        <v>204.27538000000001</v>
      </c>
      <c r="AI367">
        <f>AG367/AH367</f>
        <v>6.2980018365404584</v>
      </c>
    </row>
    <row r="368" spans="1:35" x14ac:dyDescent="0.2">
      <c r="A368" s="2" t="s">
        <v>364</v>
      </c>
      <c r="B368" s="2">
        <v>71253</v>
      </c>
      <c r="C368" s="5">
        <v>5142</v>
      </c>
      <c r="D368" s="5">
        <f t="shared" si="10"/>
        <v>366382926</v>
      </c>
      <c r="E368" s="5">
        <v>5072</v>
      </c>
      <c r="F368" s="5">
        <v>53</v>
      </c>
      <c r="G368" s="2">
        <v>71253</v>
      </c>
      <c r="H368" s="14">
        <v>0</v>
      </c>
      <c r="I368" s="14">
        <v>3125</v>
      </c>
      <c r="J368" s="14">
        <v>411.78734989999998</v>
      </c>
      <c r="K368" s="14">
        <v>4137.3663880000004</v>
      </c>
      <c r="L368" s="14">
        <v>0</v>
      </c>
      <c r="M368" s="14">
        <v>5539.3903899999996</v>
      </c>
      <c r="N368" s="14">
        <v>5054.9366369999998</v>
      </c>
      <c r="O368" s="14">
        <v>6857.1449389999998</v>
      </c>
      <c r="P368" s="14">
        <v>3094.3925640000002</v>
      </c>
      <c r="Q368" s="14">
        <v>14269.50734</v>
      </c>
      <c r="R368" s="14">
        <v>3954.7784849999998</v>
      </c>
      <c r="S368" s="14">
        <v>5046.5461779999996</v>
      </c>
      <c r="T368" s="14">
        <v>5089.3895929999999</v>
      </c>
      <c r="U368" s="14">
        <v>4403.0786699999999</v>
      </c>
      <c r="V368" s="14">
        <v>2952.3477560000001</v>
      </c>
      <c r="W368" s="14">
        <v>5250.5836639999998</v>
      </c>
      <c r="X368" s="14">
        <v>0</v>
      </c>
      <c r="Y368" s="14">
        <v>6079.4732050000002</v>
      </c>
      <c r="Z368" s="14">
        <v>5806.9574469999998</v>
      </c>
      <c r="AA368" s="14">
        <v>5754.2141190000002</v>
      </c>
      <c r="AB368" s="14">
        <v>5730</v>
      </c>
      <c r="AC368" s="14">
        <f t="array" ref="AC368">MEDIAN(IF(H368:R368&lt;&gt;0,H368:R368))</f>
        <v>4137.3663880000004</v>
      </c>
      <c r="AD368" s="14">
        <f t="array" ref="AD368">MEDIAN(IF(S368:AA368&lt;&gt;0,S368:AA368))</f>
        <v>5169.9866284999998</v>
      </c>
      <c r="AE368" s="14">
        <f t="shared" si="11"/>
        <v>1.249583948739712</v>
      </c>
      <c r="AF368">
        <f t="array" ref="AF368">TTEST(IF(H368:R368&lt;&gt;0,H368:R368),IF(S368:AA368&lt;&gt;0,S368:AA368),2,3)</f>
        <v>0.93459451538648797</v>
      </c>
      <c r="AG368">
        <f t="array" ref="AG368">MEDIAN(IF(H368:L368&lt;&gt;0,H368:L368))</f>
        <v>3125</v>
      </c>
      <c r="AH368">
        <f t="array" ref="AH368">MEDIAN(IF(M368:R368&lt;&gt;0,M368:R368))</f>
        <v>5297.1635134999997</v>
      </c>
      <c r="AI368">
        <f>AG368/AH368</f>
        <v>0.58993836834295033</v>
      </c>
    </row>
    <row r="369" spans="1:35" x14ac:dyDescent="0.2">
      <c r="A369" s="2" t="s">
        <v>365</v>
      </c>
      <c r="B369" s="2">
        <v>123608</v>
      </c>
      <c r="C369" s="5">
        <v>2964</v>
      </c>
      <c r="D369" s="5">
        <f t="shared" si="10"/>
        <v>366374112</v>
      </c>
      <c r="E369" s="5">
        <v>2909</v>
      </c>
      <c r="F369" s="5">
        <v>61</v>
      </c>
      <c r="G369" s="2">
        <v>123608</v>
      </c>
      <c r="H369" s="14">
        <v>0</v>
      </c>
      <c r="I369" s="14">
        <v>2531</v>
      </c>
      <c r="J369" s="14">
        <v>454.24190329999999</v>
      </c>
      <c r="K369" s="14">
        <v>0</v>
      </c>
      <c r="L369" s="14">
        <v>0</v>
      </c>
      <c r="M369" s="14">
        <v>3614.224162</v>
      </c>
      <c r="N369" s="14">
        <v>7015.8860260000001</v>
      </c>
      <c r="O369" s="14">
        <v>3206.1036319999998</v>
      </c>
      <c r="P369" s="14">
        <v>2612.147829</v>
      </c>
      <c r="Q369" s="14">
        <v>0</v>
      </c>
      <c r="R369" s="14">
        <v>1140.8675909999999</v>
      </c>
      <c r="S369" s="14">
        <v>3304.2450760000002</v>
      </c>
      <c r="T369" s="14">
        <v>0</v>
      </c>
      <c r="U369" s="14">
        <v>3541.093206</v>
      </c>
      <c r="V369" s="14">
        <v>0</v>
      </c>
      <c r="W369" s="14">
        <v>2507.8810790000002</v>
      </c>
      <c r="X369" s="14">
        <v>0</v>
      </c>
      <c r="Y369" s="14">
        <v>0</v>
      </c>
      <c r="Z369" s="14">
        <v>4839.2229509999997</v>
      </c>
      <c r="AA369" s="14">
        <v>0</v>
      </c>
      <c r="AB369" s="14">
        <v>799</v>
      </c>
      <c r="AC369" s="14">
        <f t="array" ref="AC369">MEDIAN(IF(H369:R369&lt;&gt;0,H369:R369))</f>
        <v>2612.147829</v>
      </c>
      <c r="AD369" s="14">
        <f t="array" ref="AD369">MEDIAN(IF(S369:AA369&lt;&gt;0,S369:AA369))</f>
        <v>3422.6691410000003</v>
      </c>
      <c r="AE369" s="14">
        <f t="shared" si="11"/>
        <v>1.3102892198525722</v>
      </c>
      <c r="AF369">
        <f t="array" ref="AF369">TTEST(IF(H369:R369&lt;&gt;0,H369:R369),IF(S369:AA369&lt;&gt;0,S369:AA369),2,3)</f>
        <v>0.53115559958605152</v>
      </c>
      <c r="AG369">
        <f t="array" ref="AG369">MEDIAN(IF(H369:L369&lt;&gt;0,H369:L369))</f>
        <v>1492.6209516499998</v>
      </c>
      <c r="AH369">
        <f t="array" ref="AH369">MEDIAN(IF(M369:R369&lt;&gt;0,M369:R369))</f>
        <v>3206.1036319999998</v>
      </c>
      <c r="AI369">
        <f>AG369/AH369</f>
        <v>0.46555605275893336</v>
      </c>
    </row>
    <row r="370" spans="1:35" x14ac:dyDescent="0.2">
      <c r="A370" s="2" t="s">
        <v>366</v>
      </c>
      <c r="B370" s="2">
        <v>47167</v>
      </c>
      <c r="C370" s="5">
        <v>7749</v>
      </c>
      <c r="D370" s="5">
        <f t="shared" si="10"/>
        <v>365497083</v>
      </c>
      <c r="E370" s="5">
        <v>6705</v>
      </c>
      <c r="F370" s="5">
        <v>48</v>
      </c>
      <c r="G370" s="2">
        <v>47167</v>
      </c>
      <c r="H370" s="14">
        <v>0</v>
      </c>
      <c r="I370" s="14">
        <v>5344</v>
      </c>
      <c r="J370" s="14">
        <v>4907.0052599999999</v>
      </c>
      <c r="K370" s="14">
        <v>6704.7288850000004</v>
      </c>
      <c r="L370" s="14">
        <v>9600.8039709999994</v>
      </c>
      <c r="M370" s="14">
        <v>5111.1708829999998</v>
      </c>
      <c r="N370" s="14">
        <v>8808.9779469999994</v>
      </c>
      <c r="O370" s="14">
        <v>9294.2227739999998</v>
      </c>
      <c r="P370" s="14">
        <v>6767.8584499999997</v>
      </c>
      <c r="Q370" s="14">
        <v>4752.3633339999997</v>
      </c>
      <c r="R370" s="14">
        <v>4205.0780919999997</v>
      </c>
      <c r="S370" s="14">
        <v>7892.6449759999996</v>
      </c>
      <c r="T370" s="14">
        <v>10664.586660000001</v>
      </c>
      <c r="U370" s="14">
        <v>6110.9395089999998</v>
      </c>
      <c r="V370" s="14">
        <v>6052.270082</v>
      </c>
      <c r="W370" s="14">
        <v>11152.92128</v>
      </c>
      <c r="X370" s="14">
        <v>0</v>
      </c>
      <c r="Y370" s="14">
        <v>10619.68966</v>
      </c>
      <c r="Z370" s="14">
        <v>4237.1553050000002</v>
      </c>
      <c r="AA370" s="14">
        <v>5310.4830240000001</v>
      </c>
      <c r="AB370" s="14">
        <v>19700</v>
      </c>
      <c r="AC370" s="14">
        <f t="array" ref="AC370">MEDIAN(IF(H370:R370&lt;&gt;0,H370:R370))</f>
        <v>6024.3644425000002</v>
      </c>
      <c r="AD370" s="14">
        <f t="array" ref="AD370">MEDIAN(IF(S370:AA370&lt;&gt;0,S370:AA370))</f>
        <v>7001.7922424999997</v>
      </c>
      <c r="AE370" s="14">
        <f t="shared" si="11"/>
        <v>1.1622457952750258</v>
      </c>
      <c r="AF370">
        <f t="array" ref="AF370">TTEST(IF(H370:R370&lt;&gt;0,H370:R370),IF(S370:AA370&lt;&gt;0,S370:AA370),2,3)</f>
        <v>0.3177113859027037</v>
      </c>
      <c r="AG370">
        <f t="array" ref="AG370">MEDIAN(IF(H370:L370&lt;&gt;0,H370:L370))</f>
        <v>6024.3644425000002</v>
      </c>
      <c r="AH370">
        <f t="array" ref="AH370">MEDIAN(IF(M370:R370&lt;&gt;0,M370:R370))</f>
        <v>5939.5146664999993</v>
      </c>
      <c r="AI370">
        <f>AG370/AH370</f>
        <v>1.0142856412963452</v>
      </c>
    </row>
    <row r="371" spans="1:35" x14ac:dyDescent="0.2">
      <c r="A371" s="2" t="s">
        <v>367</v>
      </c>
      <c r="B371" s="2">
        <v>30699</v>
      </c>
      <c r="C371" s="5">
        <v>11850</v>
      </c>
      <c r="D371" s="5">
        <f t="shared" si="10"/>
        <v>363783150</v>
      </c>
      <c r="E371" s="5">
        <v>5944</v>
      </c>
      <c r="F371" s="5">
        <v>129</v>
      </c>
      <c r="G371" s="2">
        <v>30699</v>
      </c>
      <c r="H371" s="14">
        <v>0</v>
      </c>
      <c r="I371" s="14">
        <v>9406</v>
      </c>
      <c r="J371" s="14">
        <v>9999.6954060000007</v>
      </c>
      <c r="K371" s="14">
        <v>0</v>
      </c>
      <c r="L371" s="14">
        <v>69860.094429999997</v>
      </c>
      <c r="M371" s="14">
        <v>14152.20369</v>
      </c>
      <c r="N371" s="14">
        <v>4047.7484169999998</v>
      </c>
      <c r="O371" s="14">
        <v>16911.071660000001</v>
      </c>
      <c r="P371" s="14">
        <v>4421.8825980000001</v>
      </c>
      <c r="Q371" s="14">
        <v>9327.4571950000009</v>
      </c>
      <c r="R371" s="14">
        <v>20757.47553</v>
      </c>
      <c r="S371" s="14">
        <v>5380.4308350000001</v>
      </c>
      <c r="T371" s="14">
        <v>5571.4595040000004</v>
      </c>
      <c r="U371" s="14">
        <v>5362.3863959999999</v>
      </c>
      <c r="V371" s="14">
        <v>4876.8669929999996</v>
      </c>
      <c r="W371" s="14">
        <v>5532.8261510000002</v>
      </c>
      <c r="X371" s="14">
        <v>0</v>
      </c>
      <c r="Y371" s="14">
        <v>6315.9089830000003</v>
      </c>
      <c r="Z371" s="14">
        <v>5229.7989809999999</v>
      </c>
      <c r="AA371" s="14">
        <v>11770.67589</v>
      </c>
      <c r="AB371" s="14">
        <v>4380</v>
      </c>
      <c r="AC371" s="14">
        <f t="array" ref="AC371">MEDIAN(IF(H371:R371&lt;&gt;0,H371:R371))</f>
        <v>9999.6954060000007</v>
      </c>
      <c r="AD371" s="14">
        <f t="array" ref="AD371">MEDIAN(IF(S371:AA371&lt;&gt;0,S371:AA371))</f>
        <v>5456.6284930000002</v>
      </c>
      <c r="AE371" s="14">
        <f t="shared" si="11"/>
        <v>0.54567947036925979</v>
      </c>
      <c r="AF371">
        <f t="array" ref="AF371">TTEST(IF(H371:R371&lt;&gt;0,H371:R371),IF(S371:AA371&lt;&gt;0,S371:AA371),2,3)</f>
        <v>0.13223639781442947</v>
      </c>
      <c r="AG371">
        <f t="array" ref="AG371">MEDIAN(IF(H371:L371&lt;&gt;0,H371:L371))</f>
        <v>9999.6954060000007</v>
      </c>
      <c r="AH371">
        <f t="array" ref="AH371">MEDIAN(IF(M371:R371&lt;&gt;0,M371:R371))</f>
        <v>11739.830442500001</v>
      </c>
      <c r="AI371">
        <f>AG371/AH371</f>
        <v>0.85177511336105483</v>
      </c>
    </row>
    <row r="372" spans="1:35" x14ac:dyDescent="0.2">
      <c r="A372" s="2" t="s">
        <v>368</v>
      </c>
      <c r="B372" s="2">
        <v>103143</v>
      </c>
      <c r="C372" s="5">
        <v>3515</v>
      </c>
      <c r="D372" s="5">
        <f t="shared" si="10"/>
        <v>362547645</v>
      </c>
      <c r="E372" s="5">
        <v>3515</v>
      </c>
      <c r="F372" s="5">
        <v>86</v>
      </c>
      <c r="G372" s="2">
        <v>103143</v>
      </c>
      <c r="H372" s="14">
        <v>5661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1369.907753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f t="array" ref="AC372">MEDIAN(IF(H372:R372&lt;&gt;0,H372:R372))</f>
        <v>5661</v>
      </c>
      <c r="AD372" s="14">
        <f t="array" ref="AD372">MEDIAN(IF(S372:AA372&lt;&gt;0,S372:AA372))</f>
        <v>1369.907753</v>
      </c>
      <c r="AE372" s="14">
        <f t="shared" si="11"/>
        <v>0.24199041741741742</v>
      </c>
      <c r="AF372" t="e">
        <f t="array" ref="AF372">TTEST(IF(H372:R372&lt;&gt;0,H372:R372),IF(S372:AA372&lt;&gt;0,S372:AA372),2,3)</f>
        <v>#DIV/0!</v>
      </c>
      <c r="AG372">
        <f t="array" ref="AG372">MEDIAN(IF(H372:L372&lt;&gt;0,H372:L372))</f>
        <v>5661</v>
      </c>
      <c r="AH372" t="e">
        <f t="array" ref="AH372">MEDIAN(IF(M372:R372&lt;&gt;0,M372:R372))</f>
        <v>#NUM!</v>
      </c>
      <c r="AI372" t="e">
        <f>AG372/AH372</f>
        <v>#NUM!</v>
      </c>
    </row>
    <row r="373" spans="1:35" x14ac:dyDescent="0.2">
      <c r="A373" s="2" t="s">
        <v>369</v>
      </c>
      <c r="B373" s="2">
        <v>68061</v>
      </c>
      <c r="C373" s="5">
        <v>5318</v>
      </c>
      <c r="D373" s="5">
        <f t="shared" si="10"/>
        <v>361948398</v>
      </c>
      <c r="E373" s="5">
        <v>5272</v>
      </c>
      <c r="F373" s="5">
        <v>50</v>
      </c>
      <c r="G373" s="2">
        <v>68061</v>
      </c>
      <c r="H373" s="14">
        <v>0</v>
      </c>
      <c r="I373" s="14">
        <v>7557</v>
      </c>
      <c r="J373" s="14">
        <v>1920.9264720000001</v>
      </c>
      <c r="K373" s="14">
        <v>1167.072412</v>
      </c>
      <c r="L373" s="14">
        <v>0</v>
      </c>
      <c r="M373" s="14">
        <v>7929.8237200000003</v>
      </c>
      <c r="N373" s="14">
        <v>10699.630789999999</v>
      </c>
      <c r="O373" s="14">
        <v>7393.2859239999998</v>
      </c>
      <c r="P373" s="14">
        <v>8006.2008939999996</v>
      </c>
      <c r="Q373" s="14">
        <v>7988.0078960000001</v>
      </c>
      <c r="R373" s="14">
        <v>5272.2610910000003</v>
      </c>
      <c r="S373" s="14">
        <v>3460.366403</v>
      </c>
      <c r="T373" s="14">
        <v>0</v>
      </c>
      <c r="U373" s="14">
        <v>4334.1292590000003</v>
      </c>
      <c r="V373" s="14">
        <v>2886.0918409999999</v>
      </c>
      <c r="W373" s="14">
        <v>3800.7401209999998</v>
      </c>
      <c r="X373" s="14">
        <v>0</v>
      </c>
      <c r="Y373" s="14">
        <v>5224.860635</v>
      </c>
      <c r="Z373" s="14">
        <v>5377.7026429999996</v>
      </c>
      <c r="AA373" s="14">
        <v>5597.4625450000003</v>
      </c>
      <c r="AB373" s="14">
        <v>1790</v>
      </c>
      <c r="AC373" s="14">
        <f t="array" ref="AC373">MEDIAN(IF(H373:R373&lt;&gt;0,H373:R373))</f>
        <v>7557</v>
      </c>
      <c r="AD373" s="14">
        <f t="array" ref="AD373">MEDIAN(IF(S373:AA373&lt;&gt;0,S373:AA373))</f>
        <v>4334.1292590000003</v>
      </c>
      <c r="AE373" s="14">
        <f t="shared" si="11"/>
        <v>0.57352511036125453</v>
      </c>
      <c r="AF373">
        <f t="array" ref="AF373">TTEST(IF(H373:R373&lt;&gt;0,H373:R373),IF(S373:AA373&lt;&gt;0,S373:AA373),2,3)</f>
        <v>9.260297604563722E-2</v>
      </c>
      <c r="AG373">
        <f t="array" ref="AG373">MEDIAN(IF(H373:L373&lt;&gt;0,H373:L373))</f>
        <v>1920.9264720000001</v>
      </c>
      <c r="AH373">
        <f t="array" ref="AH373">MEDIAN(IF(M373:R373&lt;&gt;0,M373:R373))</f>
        <v>7958.9158079999997</v>
      </c>
      <c r="AI373">
        <f>AG373/AH373</f>
        <v>0.24135529490953503</v>
      </c>
    </row>
    <row r="374" spans="1:35" x14ac:dyDescent="0.2">
      <c r="A374" s="2" t="s">
        <v>370</v>
      </c>
      <c r="B374" s="2">
        <v>17103</v>
      </c>
      <c r="C374" s="5">
        <v>21156</v>
      </c>
      <c r="D374" s="5">
        <f t="shared" si="10"/>
        <v>361831068</v>
      </c>
      <c r="E374" s="5">
        <v>14474</v>
      </c>
      <c r="F374" s="5">
        <v>104</v>
      </c>
      <c r="G374" s="2">
        <v>17103</v>
      </c>
      <c r="H374" s="14">
        <v>0</v>
      </c>
      <c r="I374" s="14">
        <v>3664</v>
      </c>
      <c r="J374" s="14">
        <v>24470.97507</v>
      </c>
      <c r="K374" s="14">
        <v>0</v>
      </c>
      <c r="L374" s="14">
        <v>0</v>
      </c>
      <c r="M374" s="14">
        <v>4361.9943160000003</v>
      </c>
      <c r="N374" s="14">
        <v>11964.64788</v>
      </c>
      <c r="O374" s="14">
        <v>1777.6034070000001</v>
      </c>
      <c r="P374" s="14">
        <v>14474.17078</v>
      </c>
      <c r="Q374" s="14">
        <v>14091.895039999999</v>
      </c>
      <c r="R374" s="14">
        <v>21502.061420000002</v>
      </c>
      <c r="S374" s="14">
        <v>26415.815259999999</v>
      </c>
      <c r="T374" s="14">
        <v>1202.0423330000001</v>
      </c>
      <c r="U374" s="14">
        <v>17350.297979999999</v>
      </c>
      <c r="V374" s="14">
        <v>24351.035929999998</v>
      </c>
      <c r="W374" s="14">
        <v>33425.414080000002</v>
      </c>
      <c r="X374" s="14">
        <v>0</v>
      </c>
      <c r="Y374" s="14">
        <v>35897.91143</v>
      </c>
      <c r="Z374" s="14">
        <v>14397.414430000001</v>
      </c>
      <c r="AA374" s="14">
        <v>13607.33503</v>
      </c>
      <c r="AB374" s="14">
        <v>96700</v>
      </c>
      <c r="AC374" s="14">
        <f t="array" ref="AC374">MEDIAN(IF(H374:R374&lt;&gt;0,H374:R374))</f>
        <v>13028.27146</v>
      </c>
      <c r="AD374" s="14">
        <f t="array" ref="AD374">MEDIAN(IF(S374:AA374&lt;&gt;0,S374:AA374))</f>
        <v>20850.666955000001</v>
      </c>
      <c r="AE374" s="14">
        <f t="shared" si="11"/>
        <v>1.6004169869361933</v>
      </c>
      <c r="AF374">
        <f t="array" ref="AF374">TTEST(IF(H374:R374&lt;&gt;0,H374:R374),IF(S374:AA374&lt;&gt;0,S374:AA374),2,3)</f>
        <v>0.1035058667908391</v>
      </c>
      <c r="AG374">
        <f t="array" ref="AG374">MEDIAN(IF(H374:L374&lt;&gt;0,H374:L374))</f>
        <v>14067.487535</v>
      </c>
      <c r="AH374">
        <f t="array" ref="AH374">MEDIAN(IF(M374:R374&lt;&gt;0,M374:R374))</f>
        <v>13028.27146</v>
      </c>
      <c r="AI374">
        <f>AG374/AH374</f>
        <v>1.0797662282514338</v>
      </c>
    </row>
    <row r="375" spans="1:35" x14ac:dyDescent="0.2">
      <c r="A375" s="2" t="s">
        <v>371</v>
      </c>
      <c r="B375" s="2">
        <v>53659</v>
      </c>
      <c r="C375" s="5">
        <v>6683</v>
      </c>
      <c r="D375" s="5">
        <f t="shared" si="10"/>
        <v>358603097</v>
      </c>
      <c r="E375" s="5">
        <v>4420</v>
      </c>
      <c r="F375" s="5">
        <v>95</v>
      </c>
      <c r="G375" s="2">
        <v>53659</v>
      </c>
      <c r="H375" s="14">
        <v>0</v>
      </c>
      <c r="I375" s="14">
        <v>4420</v>
      </c>
      <c r="J375" s="14">
        <v>142.02916830000001</v>
      </c>
      <c r="K375" s="14">
        <v>7013.2945040000004</v>
      </c>
      <c r="L375" s="14">
        <v>12539.717619999999</v>
      </c>
      <c r="M375" s="14">
        <v>0</v>
      </c>
      <c r="N375" s="14">
        <v>0</v>
      </c>
      <c r="O375" s="14">
        <v>0</v>
      </c>
      <c r="P375" s="14">
        <v>2634.1644580000002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17795.201669999999</v>
      </c>
      <c r="AA375" s="14">
        <v>0</v>
      </c>
      <c r="AB375" s="14">
        <v>2240</v>
      </c>
      <c r="AC375" s="14">
        <f t="array" ref="AC375">MEDIAN(IF(H375:R375&lt;&gt;0,H375:R375))</f>
        <v>4420</v>
      </c>
      <c r="AD375" s="14">
        <f t="array" ref="AD375">MEDIAN(IF(S375:AA375&lt;&gt;0,S375:AA375))</f>
        <v>17795.201669999999</v>
      </c>
      <c r="AE375" s="14">
        <f t="shared" si="11"/>
        <v>4.0260637262443435</v>
      </c>
      <c r="AF375" t="e">
        <f t="array" ref="AF375">TTEST(IF(H375:R375&lt;&gt;0,H375:R375),IF(S375:AA375&lt;&gt;0,S375:AA375),2,3)</f>
        <v>#DIV/0!</v>
      </c>
      <c r="AG375">
        <f t="array" ref="AG375">MEDIAN(IF(H375:L375&lt;&gt;0,H375:L375))</f>
        <v>5716.6472520000007</v>
      </c>
      <c r="AH375">
        <f t="array" ref="AH375">MEDIAN(IF(M375:R375&lt;&gt;0,M375:R375))</f>
        <v>2634.1644580000002</v>
      </c>
      <c r="AI375">
        <f>AG375/AH375</f>
        <v>2.1701937533317066</v>
      </c>
    </row>
    <row r="376" spans="1:35" x14ac:dyDescent="0.2">
      <c r="A376" s="2" t="s">
        <v>372</v>
      </c>
      <c r="B376" s="2">
        <v>138013</v>
      </c>
      <c r="C376" s="5">
        <v>2594</v>
      </c>
      <c r="D376" s="5">
        <f t="shared" si="10"/>
        <v>358005722</v>
      </c>
      <c r="E376" s="5">
        <v>2170</v>
      </c>
      <c r="F376" s="5">
        <v>85</v>
      </c>
      <c r="G376" s="2">
        <v>138013</v>
      </c>
      <c r="H376" s="14">
        <v>4452</v>
      </c>
      <c r="I376" s="14">
        <v>1735</v>
      </c>
      <c r="J376" s="14">
        <v>442.34261429999998</v>
      </c>
      <c r="K376" s="14">
        <v>0</v>
      </c>
      <c r="L376" s="14">
        <v>280.8986549</v>
      </c>
      <c r="M376" s="14">
        <v>2550.0322179999998</v>
      </c>
      <c r="N376" s="14">
        <v>0</v>
      </c>
      <c r="O376" s="14">
        <v>2730.3947899999998</v>
      </c>
      <c r="P376" s="14">
        <v>2996.9157329999998</v>
      </c>
      <c r="Q376" s="14">
        <v>8584.8300749999999</v>
      </c>
      <c r="R376" s="14">
        <v>2040.3856029999999</v>
      </c>
      <c r="S376" s="14">
        <v>0</v>
      </c>
      <c r="T376" s="14">
        <v>1546.3323559999999</v>
      </c>
      <c r="U376" s="14">
        <v>0</v>
      </c>
      <c r="V376" s="14">
        <v>0</v>
      </c>
      <c r="W376" s="14">
        <v>1462.876383</v>
      </c>
      <c r="X376" s="14">
        <v>0</v>
      </c>
      <c r="Y376" s="14">
        <v>0</v>
      </c>
      <c r="Z376" s="14">
        <v>0</v>
      </c>
      <c r="AA376" s="14">
        <v>0</v>
      </c>
      <c r="AB376" s="14">
        <v>2300</v>
      </c>
      <c r="AC376" s="14">
        <f t="array" ref="AC376">MEDIAN(IF(H376:R376&lt;&gt;0,H376:R376))</f>
        <v>2550.0322179999998</v>
      </c>
      <c r="AD376" s="14">
        <f t="array" ref="AD376">MEDIAN(IF(S376:AA376&lt;&gt;0,S376:AA376))</f>
        <v>1504.6043694999998</v>
      </c>
      <c r="AE376" s="14">
        <f t="shared" si="11"/>
        <v>0.59003347443196885</v>
      </c>
      <c r="AF376">
        <f t="array" ref="AF376">TTEST(IF(H376:R376&lt;&gt;0,H376:R376),IF(S376:AA376&lt;&gt;0,S376:AA376),2,3)</f>
        <v>0.14024753018511532</v>
      </c>
      <c r="AG376">
        <f t="array" ref="AG376">MEDIAN(IF(H376:L376&lt;&gt;0,H376:L376))</f>
        <v>1088.6713071500001</v>
      </c>
      <c r="AH376">
        <f t="array" ref="AH376">MEDIAN(IF(M376:R376&lt;&gt;0,M376:R376))</f>
        <v>2730.3947899999998</v>
      </c>
      <c r="AI376">
        <f>AG376/AH376</f>
        <v>0.39872303856469055</v>
      </c>
    </row>
    <row r="377" spans="1:35" x14ac:dyDescent="0.2">
      <c r="A377" s="2" t="s">
        <v>373</v>
      </c>
      <c r="B377" s="2">
        <v>41006</v>
      </c>
      <c r="C377" s="5">
        <v>8725</v>
      </c>
      <c r="D377" s="5">
        <f t="shared" si="10"/>
        <v>357777350</v>
      </c>
      <c r="E377" s="5">
        <v>8578</v>
      </c>
      <c r="F377" s="5">
        <v>35</v>
      </c>
      <c r="G377" s="2">
        <v>41006</v>
      </c>
      <c r="H377" s="14">
        <v>0</v>
      </c>
      <c r="I377" s="14">
        <v>6423</v>
      </c>
      <c r="J377" s="14">
        <v>6571.1105070000003</v>
      </c>
      <c r="K377" s="14">
        <v>0</v>
      </c>
      <c r="L377" s="14">
        <v>1466.3584739999999</v>
      </c>
      <c r="M377" s="14">
        <v>8589.781062</v>
      </c>
      <c r="N377" s="14">
        <v>11193.107690000001</v>
      </c>
      <c r="O377" s="14">
        <v>10294.604579999999</v>
      </c>
      <c r="P377" s="14">
        <v>10355.975839999999</v>
      </c>
      <c r="Q377" s="14">
        <v>7418.0475139999999</v>
      </c>
      <c r="R377" s="14">
        <v>8566.9343809999991</v>
      </c>
      <c r="S377" s="14">
        <v>6500.4119469999996</v>
      </c>
      <c r="T377" s="14">
        <v>8952.4665299999997</v>
      </c>
      <c r="U377" s="14">
        <v>7746.2998509999998</v>
      </c>
      <c r="V377" s="14">
        <v>13643.8626</v>
      </c>
      <c r="W377" s="14">
        <v>7081.6732830000001</v>
      </c>
      <c r="X377" s="14">
        <v>0</v>
      </c>
      <c r="Y377" s="14">
        <v>14134.60072</v>
      </c>
      <c r="Z377" s="14">
        <v>12947.07086</v>
      </c>
      <c r="AA377" s="14">
        <v>8957.7897499999999</v>
      </c>
      <c r="AB377" s="14">
        <v>6200</v>
      </c>
      <c r="AC377" s="14">
        <f t="array" ref="AC377">MEDIAN(IF(H377:R377&lt;&gt;0,H377:R377))</f>
        <v>8566.9343809999991</v>
      </c>
      <c r="AD377" s="14">
        <f t="array" ref="AD377">MEDIAN(IF(S377:AA377&lt;&gt;0,S377:AA377))</f>
        <v>8955.1281400000007</v>
      </c>
      <c r="AE377" s="14">
        <f t="shared" si="11"/>
        <v>1.0453130305119354</v>
      </c>
      <c r="AF377">
        <f t="array" ref="AF377">TTEST(IF(H377:R377&lt;&gt;0,H377:R377),IF(S377:AA377&lt;&gt;0,S377:AA377),2,3)</f>
        <v>0.17012235786686575</v>
      </c>
      <c r="AG377">
        <f t="array" ref="AG377">MEDIAN(IF(H377:L377&lt;&gt;0,H377:L377))</f>
        <v>6423</v>
      </c>
      <c r="AH377">
        <f t="array" ref="AH377">MEDIAN(IF(M377:R377&lt;&gt;0,M377:R377))</f>
        <v>9442.1928210000005</v>
      </c>
      <c r="AI377">
        <f>AG377/AH377</f>
        <v>0.68024452812643954</v>
      </c>
    </row>
    <row r="378" spans="1:35" x14ac:dyDescent="0.2">
      <c r="A378" s="2" t="s">
        <v>374</v>
      </c>
      <c r="B378" s="2">
        <v>40701</v>
      </c>
      <c r="C378" s="5">
        <v>8769</v>
      </c>
      <c r="D378" s="5">
        <f t="shared" si="10"/>
        <v>356907069</v>
      </c>
      <c r="E378" s="5">
        <v>8422</v>
      </c>
      <c r="F378" s="5">
        <v>40</v>
      </c>
      <c r="G378" s="2">
        <v>40701</v>
      </c>
      <c r="H378" s="14">
        <v>2630</v>
      </c>
      <c r="I378" s="14">
        <v>5575</v>
      </c>
      <c r="J378" s="14">
        <v>7991.347949</v>
      </c>
      <c r="K378" s="14">
        <v>0</v>
      </c>
      <c r="L378" s="14">
        <v>3699.9589890000002</v>
      </c>
      <c r="M378" s="14">
        <v>9513.3539000000001</v>
      </c>
      <c r="N378" s="14">
        <v>12353.29061</v>
      </c>
      <c r="O378" s="14">
        <v>7393.2859239999998</v>
      </c>
      <c r="P378" s="14">
        <v>9114.2472350000007</v>
      </c>
      <c r="Q378" s="14">
        <v>8422.1100079999997</v>
      </c>
      <c r="R378" s="14">
        <v>16921.023499999999</v>
      </c>
      <c r="S378" s="14">
        <v>6137.740307</v>
      </c>
      <c r="T378" s="14">
        <v>11487.560219999999</v>
      </c>
      <c r="U378" s="14">
        <v>9802.7605540000004</v>
      </c>
      <c r="V378" s="14">
        <v>7455.3168699999997</v>
      </c>
      <c r="W378" s="14">
        <v>9490.9286179999999</v>
      </c>
      <c r="X378" s="14">
        <v>0</v>
      </c>
      <c r="Y378" s="14">
        <v>14119.418079999999</v>
      </c>
      <c r="Z378" s="14">
        <v>6948.5442750000002</v>
      </c>
      <c r="AA378" s="14">
        <v>5856.7056689999999</v>
      </c>
      <c r="AB378" s="14">
        <v>11700</v>
      </c>
      <c r="AC378" s="14">
        <f t="array" ref="AC378">MEDIAN(IF(H378:R378&lt;&gt;0,H378:R378))</f>
        <v>8206.7289784999994</v>
      </c>
      <c r="AD378" s="14">
        <f t="array" ref="AD378">MEDIAN(IF(S378:AA378&lt;&gt;0,S378:AA378))</f>
        <v>8473.1227440000002</v>
      </c>
      <c r="AE378" s="14">
        <f t="shared" si="11"/>
        <v>1.0324604073313375</v>
      </c>
      <c r="AF378">
        <f t="array" ref="AF378">TTEST(IF(H378:R378&lt;&gt;0,H378:R378),IF(S378:AA378&lt;&gt;0,S378:AA378),2,3)</f>
        <v>0.74408830108949853</v>
      </c>
      <c r="AG378">
        <f t="array" ref="AG378">MEDIAN(IF(H378:L378&lt;&gt;0,H378:L378))</f>
        <v>4637.4794945000003</v>
      </c>
      <c r="AH378">
        <f t="array" ref="AH378">MEDIAN(IF(M378:R378&lt;&gt;0,M378:R378))</f>
        <v>9313.8005675000004</v>
      </c>
      <c r="AI378">
        <f>AG378/AH378</f>
        <v>0.49791483733098518</v>
      </c>
    </row>
    <row r="379" spans="1:35" x14ac:dyDescent="0.2">
      <c r="A379" s="2" t="s">
        <v>375</v>
      </c>
      <c r="B379" s="2">
        <v>37025</v>
      </c>
      <c r="C379" s="5">
        <v>9626</v>
      </c>
      <c r="D379" s="5">
        <f t="shared" si="10"/>
        <v>356402650</v>
      </c>
      <c r="E379" s="5">
        <v>7156</v>
      </c>
      <c r="F379" s="5">
        <v>81</v>
      </c>
      <c r="G379" s="2">
        <v>37025</v>
      </c>
      <c r="H379" s="14">
        <v>0</v>
      </c>
      <c r="I379" s="14">
        <v>5790</v>
      </c>
      <c r="J379" s="14">
        <v>7156.2772990000003</v>
      </c>
      <c r="K379" s="14">
        <v>0</v>
      </c>
      <c r="L379" s="14">
        <v>37726.400820000003</v>
      </c>
      <c r="M379" s="14">
        <v>5547.7551190000004</v>
      </c>
      <c r="N379" s="14">
        <v>12107.848760000001</v>
      </c>
      <c r="O379" s="14">
        <v>12249.46658</v>
      </c>
      <c r="P379" s="14">
        <v>5679.5719920000001</v>
      </c>
      <c r="Q379" s="14">
        <v>13884.43094</v>
      </c>
      <c r="R379" s="14">
        <v>13793.014660000001</v>
      </c>
      <c r="S379" s="14">
        <v>5809.0666730000003</v>
      </c>
      <c r="T379" s="14">
        <v>1218.0429039999999</v>
      </c>
      <c r="U379" s="14">
        <v>3911.6950619999998</v>
      </c>
      <c r="V379" s="14">
        <v>4933.4389440000004</v>
      </c>
      <c r="W379" s="14">
        <v>7114.6731330000002</v>
      </c>
      <c r="X379" s="14">
        <v>3882.0206389999998</v>
      </c>
      <c r="Y379" s="14">
        <v>9613.035554</v>
      </c>
      <c r="Z379" s="14">
        <v>8454.6383349999996</v>
      </c>
      <c r="AA379" s="14">
        <v>9915.3064890000005</v>
      </c>
      <c r="AB379" s="14">
        <v>14100</v>
      </c>
      <c r="AC379" s="14">
        <f t="array" ref="AC379">MEDIAN(IF(H379:R379&lt;&gt;0,H379:R379))</f>
        <v>12107.848760000001</v>
      </c>
      <c r="AD379" s="14">
        <f t="array" ref="AD379">MEDIAN(IF(S379:AA379&lt;&gt;0,S379:AA379))</f>
        <v>5809.0666730000003</v>
      </c>
      <c r="AE379" s="14">
        <f t="shared" si="11"/>
        <v>0.47977694371200585</v>
      </c>
      <c r="AF379">
        <f t="array" ref="AF379">TTEST(IF(H379:R379&lt;&gt;0,H379:R379),IF(S379:AA379&lt;&gt;0,S379:AA379),2,3)</f>
        <v>9.1422372070894653E-2</v>
      </c>
      <c r="AG379">
        <f t="array" ref="AG379">MEDIAN(IF(H379:L379&lt;&gt;0,H379:L379))</f>
        <v>7156.2772990000003</v>
      </c>
      <c r="AH379">
        <f t="array" ref="AH379">MEDIAN(IF(M379:R379&lt;&gt;0,M379:R379))</f>
        <v>12178.657670000001</v>
      </c>
      <c r="AI379">
        <f>AG379/AH379</f>
        <v>0.5876080511424705</v>
      </c>
    </row>
    <row r="380" spans="1:35" x14ac:dyDescent="0.2">
      <c r="A380" s="2" t="s">
        <v>376</v>
      </c>
      <c r="B380" s="2">
        <v>120070</v>
      </c>
      <c r="C380" s="5">
        <v>2962</v>
      </c>
      <c r="D380" s="5">
        <f t="shared" si="10"/>
        <v>355647340</v>
      </c>
      <c r="E380" s="5">
        <v>2543</v>
      </c>
      <c r="F380" s="5">
        <v>76</v>
      </c>
      <c r="G380" s="2">
        <v>120070</v>
      </c>
      <c r="H380" s="14">
        <v>0</v>
      </c>
      <c r="I380" s="14">
        <v>3676</v>
      </c>
      <c r="J380" s="14">
        <v>594.52491169999996</v>
      </c>
      <c r="K380" s="14">
        <v>0</v>
      </c>
      <c r="L380" s="14">
        <v>324.5590565</v>
      </c>
      <c r="M380" s="14">
        <v>6209.6311930000002</v>
      </c>
      <c r="N380" s="14">
        <v>7666.2009500000004</v>
      </c>
      <c r="O380" s="14">
        <v>3803.076478</v>
      </c>
      <c r="P380" s="14">
        <v>5013.5678109999999</v>
      </c>
      <c r="Q380" s="14">
        <v>0</v>
      </c>
      <c r="R380" s="14">
        <v>1100.15337</v>
      </c>
      <c r="S380" s="14">
        <v>0</v>
      </c>
      <c r="T380" s="14">
        <v>1826.684109</v>
      </c>
      <c r="U380" s="14">
        <v>0</v>
      </c>
      <c r="V380" s="14">
        <v>4126.5846199999996</v>
      </c>
      <c r="W380" s="14">
        <v>1763.737965</v>
      </c>
      <c r="X380" s="14">
        <v>0</v>
      </c>
      <c r="Y380" s="14">
        <v>0</v>
      </c>
      <c r="Z380" s="14">
        <v>2051.6546640000001</v>
      </c>
      <c r="AA380" s="14">
        <v>3034.5067650000001</v>
      </c>
      <c r="AB380" s="14">
        <v>279</v>
      </c>
      <c r="AC380" s="14">
        <f t="array" ref="AC380">MEDIAN(IF(H380:R380&lt;&gt;0,H380:R380))</f>
        <v>3739.538239</v>
      </c>
      <c r="AD380" s="14">
        <f t="array" ref="AD380">MEDIAN(IF(S380:AA380&lt;&gt;0,S380:AA380))</f>
        <v>2051.6546640000001</v>
      </c>
      <c r="AE380" s="14">
        <f t="shared" si="11"/>
        <v>0.54863850370698142</v>
      </c>
      <c r="AF380">
        <f t="array" ref="AF380">TTEST(IF(H380:R380&lt;&gt;0,H380:R380),IF(S380:AA380&lt;&gt;0,S380:AA380),2,3)</f>
        <v>0.37399853087420587</v>
      </c>
      <c r="AG380">
        <f t="array" ref="AG380">MEDIAN(IF(H380:L380&lt;&gt;0,H380:L380))</f>
        <v>594.52491169999996</v>
      </c>
      <c r="AH380">
        <f t="array" ref="AH380">MEDIAN(IF(M380:R380&lt;&gt;0,M380:R380))</f>
        <v>5013.5678109999999</v>
      </c>
      <c r="AI380">
        <f>AG380/AH380</f>
        <v>0.11858319945241087</v>
      </c>
    </row>
    <row r="381" spans="1:35" x14ac:dyDescent="0.2">
      <c r="A381" s="2" t="s">
        <v>377</v>
      </c>
      <c r="B381" s="2">
        <v>85839</v>
      </c>
      <c r="C381" s="5">
        <v>4124</v>
      </c>
      <c r="D381" s="5">
        <f t="shared" si="10"/>
        <v>354000036</v>
      </c>
      <c r="E381" s="5">
        <v>4094</v>
      </c>
      <c r="F381" s="5">
        <v>40</v>
      </c>
      <c r="G381" s="2">
        <v>85839</v>
      </c>
      <c r="H381" s="14">
        <v>0</v>
      </c>
      <c r="I381" s="14">
        <v>4707</v>
      </c>
      <c r="J381" s="14">
        <v>411.48997809999997</v>
      </c>
      <c r="K381" s="14">
        <v>5418.6493639999999</v>
      </c>
      <c r="L381" s="14">
        <v>0</v>
      </c>
      <c r="M381" s="14">
        <v>5140.3512609999998</v>
      </c>
      <c r="N381" s="14">
        <v>2457.9093320000002</v>
      </c>
      <c r="O381" s="14">
        <v>4118.4939839999997</v>
      </c>
      <c r="P381" s="14">
        <v>4000.556513</v>
      </c>
      <c r="Q381" s="14">
        <v>3423.942055</v>
      </c>
      <c r="R381" s="14">
        <v>1725.695518</v>
      </c>
      <c r="S381" s="14">
        <v>6043.4411289999998</v>
      </c>
      <c r="T381" s="14">
        <v>3723.4159049999998</v>
      </c>
      <c r="U381" s="14">
        <v>3646.7054640000001</v>
      </c>
      <c r="V381" s="14">
        <v>4586.9520270000003</v>
      </c>
      <c r="W381" s="14">
        <v>6802.3322049999997</v>
      </c>
      <c r="X381" s="14">
        <v>0</v>
      </c>
      <c r="Y381" s="14">
        <v>6332.7530559999996</v>
      </c>
      <c r="Z381" s="14">
        <v>2430.7755729999999</v>
      </c>
      <c r="AA381" s="14">
        <v>5187.614579</v>
      </c>
      <c r="AB381" s="14">
        <v>4070</v>
      </c>
      <c r="AC381" s="14">
        <f t="array" ref="AC381">MEDIAN(IF(H381:R381&lt;&gt;0,H381:R381))</f>
        <v>4000.556513</v>
      </c>
      <c r="AD381" s="14">
        <f t="array" ref="AD381">MEDIAN(IF(S381:AA381&lt;&gt;0,S381:AA381))</f>
        <v>4887.2833030000002</v>
      </c>
      <c r="AE381" s="14">
        <f t="shared" si="11"/>
        <v>1.2216508596037923</v>
      </c>
      <c r="AF381">
        <f t="array" ref="AF381">TTEST(IF(H381:R381&lt;&gt;0,H381:R381),IF(S381:AA381&lt;&gt;0,S381:AA381),2,3)</f>
        <v>0.10017577905482089</v>
      </c>
      <c r="AG381">
        <f t="array" ref="AG381">MEDIAN(IF(H381:L381&lt;&gt;0,H381:L381))</f>
        <v>4707</v>
      </c>
      <c r="AH381">
        <f t="array" ref="AH381">MEDIAN(IF(M381:R381&lt;&gt;0,M381:R381))</f>
        <v>3712.249284</v>
      </c>
      <c r="AI381">
        <f>AG381/AH381</f>
        <v>1.2679644172301225</v>
      </c>
    </row>
    <row r="382" spans="1:35" x14ac:dyDescent="0.2">
      <c r="A382" s="2" t="s">
        <v>378</v>
      </c>
      <c r="B382" s="2">
        <v>73775</v>
      </c>
      <c r="C382" s="5">
        <v>4795</v>
      </c>
      <c r="D382" s="5">
        <f t="shared" si="10"/>
        <v>353751125</v>
      </c>
      <c r="E382" s="5">
        <v>4817</v>
      </c>
      <c r="F382" s="5">
        <v>50</v>
      </c>
      <c r="G382" s="2">
        <v>73775</v>
      </c>
      <c r="H382" s="14">
        <v>0</v>
      </c>
      <c r="I382" s="14">
        <v>9827</v>
      </c>
      <c r="J382" s="14">
        <v>708.29695430000004</v>
      </c>
      <c r="K382" s="14">
        <v>0</v>
      </c>
      <c r="L382" s="14">
        <v>0</v>
      </c>
      <c r="M382" s="14">
        <v>5474.7217270000001</v>
      </c>
      <c r="N382" s="14">
        <v>6975.849596</v>
      </c>
      <c r="O382" s="14">
        <v>3917.0663030000001</v>
      </c>
      <c r="P382" s="14">
        <v>1872.435651</v>
      </c>
      <c r="Q382" s="14">
        <v>7753.4114250000002</v>
      </c>
      <c r="R382" s="14">
        <v>4890.0602909999998</v>
      </c>
      <c r="S382" s="14">
        <v>4816.7666419999996</v>
      </c>
      <c r="T382" s="14">
        <v>0</v>
      </c>
      <c r="U382" s="14">
        <v>0</v>
      </c>
      <c r="V382" s="14">
        <v>0</v>
      </c>
      <c r="W382" s="14">
        <v>3485.7836139999999</v>
      </c>
      <c r="X382" s="14">
        <v>0</v>
      </c>
      <c r="Y382" s="14">
        <v>0</v>
      </c>
      <c r="Z382" s="14">
        <v>4933.2611660000002</v>
      </c>
      <c r="AA382" s="14">
        <v>3054.4909830000001</v>
      </c>
      <c r="AB382" s="14">
        <v>4630</v>
      </c>
      <c r="AC382" s="14">
        <f t="array" ref="AC382">MEDIAN(IF(H382:R382&lt;&gt;0,H382:R382))</f>
        <v>5182.3910089999999</v>
      </c>
      <c r="AD382" s="14">
        <f t="array" ref="AD382">MEDIAN(IF(S382:AA382&lt;&gt;0,S382:AA382))</f>
        <v>4151.2751279999993</v>
      </c>
      <c r="AE382" s="14">
        <f t="shared" si="11"/>
        <v>0.801034719454917</v>
      </c>
      <c r="AF382">
        <f t="array" ref="AF382">TTEST(IF(H382:R382&lt;&gt;0,H382:R382),IF(S382:AA382&lt;&gt;0,S382:AA382),2,3)</f>
        <v>0.36914257878194312</v>
      </c>
      <c r="AG382">
        <f t="array" ref="AG382">MEDIAN(IF(H382:L382&lt;&gt;0,H382:L382))</f>
        <v>5267.64847715</v>
      </c>
      <c r="AH382">
        <f t="array" ref="AH382">MEDIAN(IF(M382:R382&lt;&gt;0,M382:R382))</f>
        <v>5182.3910089999999</v>
      </c>
      <c r="AI382">
        <f>AG382/AH382</f>
        <v>1.0164513769806134</v>
      </c>
    </row>
    <row r="383" spans="1:35" x14ac:dyDescent="0.2">
      <c r="A383" s="2" t="s">
        <v>379</v>
      </c>
      <c r="B383" s="2">
        <v>30250</v>
      </c>
      <c r="C383" s="5">
        <v>11648</v>
      </c>
      <c r="D383" s="5">
        <f t="shared" si="10"/>
        <v>352352000</v>
      </c>
      <c r="E383" s="5">
        <v>11648</v>
      </c>
      <c r="F383" s="5">
        <v>38</v>
      </c>
      <c r="G383" s="2">
        <v>30250</v>
      </c>
      <c r="H383" s="14">
        <v>0</v>
      </c>
      <c r="I383" s="14">
        <v>15255</v>
      </c>
      <c r="J383" s="14">
        <v>13653.530860000001</v>
      </c>
      <c r="K383" s="14">
        <v>8214.0161489999991</v>
      </c>
      <c r="L383" s="14">
        <v>14901.79666</v>
      </c>
      <c r="M383" s="14">
        <v>16321.99725</v>
      </c>
      <c r="N383" s="14">
        <v>14406.405360000001</v>
      </c>
      <c r="O383" s="14">
        <v>21532.03268</v>
      </c>
      <c r="P383" s="14">
        <v>12690.64374</v>
      </c>
      <c r="Q383" s="14">
        <v>11473.188560000001</v>
      </c>
      <c r="R383" s="14">
        <v>16066.61382</v>
      </c>
      <c r="S383" s="14">
        <v>11648.41113</v>
      </c>
      <c r="T383" s="14">
        <v>0</v>
      </c>
      <c r="U383" s="14">
        <v>7991.3097909999997</v>
      </c>
      <c r="V383" s="14">
        <v>9479.2328909999997</v>
      </c>
      <c r="W383" s="14">
        <v>8902.3818850000007</v>
      </c>
      <c r="X383" s="14">
        <v>1908.551798</v>
      </c>
      <c r="Y383" s="14">
        <v>12897.714599999999</v>
      </c>
      <c r="Z383" s="14">
        <v>7647.0331020000003</v>
      </c>
      <c r="AA383" s="14">
        <v>8931.3124100000005</v>
      </c>
      <c r="AB383" s="14">
        <v>7390</v>
      </c>
      <c r="AC383" s="14">
        <f t="array" ref="AC383">MEDIAN(IF(H383:R383&lt;&gt;0,H383:R383))</f>
        <v>14654.10101</v>
      </c>
      <c r="AD383" s="14">
        <f t="array" ref="AD383">MEDIAN(IF(S383:AA383&lt;&gt;0,S383:AA383))</f>
        <v>8916.8471475000006</v>
      </c>
      <c r="AE383" s="14">
        <f t="shared" si="11"/>
        <v>0.60848817279307132</v>
      </c>
      <c r="AF383">
        <f t="array" ref="AF383">TTEST(IF(H383:R383&lt;&gt;0,H383:R383),IF(S383:AA383&lt;&gt;0,S383:AA383),2,3)</f>
        <v>2.3867989703853054E-3</v>
      </c>
      <c r="AG383">
        <f t="array" ref="AG383">MEDIAN(IF(H383:L383&lt;&gt;0,H383:L383))</f>
        <v>14277.663759999999</v>
      </c>
      <c r="AH383">
        <f t="array" ref="AH383">MEDIAN(IF(M383:R383&lt;&gt;0,M383:R383))</f>
        <v>15236.509590000001</v>
      </c>
      <c r="AI383">
        <f>AG383/AH383</f>
        <v>0.93706919394260024</v>
      </c>
    </row>
    <row r="384" spans="1:35" x14ac:dyDescent="0.2">
      <c r="A384" s="2" t="s">
        <v>380</v>
      </c>
      <c r="B384" s="2">
        <v>109294</v>
      </c>
      <c r="C384" s="5">
        <v>3220</v>
      </c>
      <c r="D384" s="5">
        <f t="shared" si="10"/>
        <v>351926680</v>
      </c>
      <c r="E384" s="5">
        <v>2526</v>
      </c>
      <c r="F384" s="5">
        <v>73</v>
      </c>
      <c r="G384" s="2">
        <v>109294</v>
      </c>
      <c r="H384" s="14">
        <v>4113</v>
      </c>
      <c r="I384" s="14">
        <v>2526</v>
      </c>
      <c r="J384" s="14">
        <v>398.53360259999999</v>
      </c>
      <c r="K384" s="14">
        <v>316.19876090000002</v>
      </c>
      <c r="L384" s="14">
        <v>0</v>
      </c>
      <c r="M384" s="14">
        <v>5915.736656</v>
      </c>
      <c r="N384" s="14">
        <v>9253.3686529999995</v>
      </c>
      <c r="O384" s="14">
        <v>2206.3013919999999</v>
      </c>
      <c r="P384" s="14">
        <v>4881.1199960000004</v>
      </c>
      <c r="Q384" s="14">
        <v>2775.678234</v>
      </c>
      <c r="R384" s="14">
        <v>2551.1400899999999</v>
      </c>
      <c r="S384" s="14">
        <v>2405.1801329999998</v>
      </c>
      <c r="T384" s="14">
        <v>0</v>
      </c>
      <c r="U384" s="14">
        <v>0</v>
      </c>
      <c r="V384" s="14">
        <v>2475.4949820000002</v>
      </c>
      <c r="W384" s="14">
        <v>2094.1782199999998</v>
      </c>
      <c r="X384" s="14">
        <v>0</v>
      </c>
      <c r="Y384" s="14">
        <v>0</v>
      </c>
      <c r="Z384" s="14">
        <v>5342.7571550000002</v>
      </c>
      <c r="AA384" s="14">
        <v>0</v>
      </c>
      <c r="AB384" s="14">
        <v>1040</v>
      </c>
      <c r="AC384" s="14">
        <f t="array" ref="AC384">MEDIAN(IF(H384:R384&lt;&gt;0,H384:R384))</f>
        <v>2663.4091619999999</v>
      </c>
      <c r="AD384" s="14">
        <f t="array" ref="AD384">MEDIAN(IF(S384:AA384&lt;&gt;0,S384:AA384))</f>
        <v>2440.3375575</v>
      </c>
      <c r="AE384" s="14">
        <f t="shared" si="11"/>
        <v>0.91624583722146113</v>
      </c>
      <c r="AF384">
        <f t="array" ref="AF384">TTEST(IF(H384:R384&lt;&gt;0,H384:R384),IF(S384:AA384&lt;&gt;0,S384:AA384),2,3)</f>
        <v>0.72374417909508582</v>
      </c>
      <c r="AG384">
        <f t="array" ref="AG384">MEDIAN(IF(H384:L384&lt;&gt;0,H384:L384))</f>
        <v>1462.2668013</v>
      </c>
      <c r="AH384">
        <f t="array" ref="AH384">MEDIAN(IF(M384:R384&lt;&gt;0,M384:R384))</f>
        <v>3828.3991150000002</v>
      </c>
      <c r="AI384">
        <f>AG384/AH384</f>
        <v>0.38195254919235344</v>
      </c>
    </row>
    <row r="385" spans="1:35" x14ac:dyDescent="0.2">
      <c r="A385" s="2" t="s">
        <v>381</v>
      </c>
      <c r="B385" s="2">
        <v>88629</v>
      </c>
      <c r="C385" s="5">
        <v>3967</v>
      </c>
      <c r="D385" s="5">
        <f t="shared" si="10"/>
        <v>351591243</v>
      </c>
      <c r="E385" s="5">
        <v>3554</v>
      </c>
      <c r="F385" s="5">
        <v>65</v>
      </c>
      <c r="G385" s="2">
        <v>88629</v>
      </c>
      <c r="H385" s="14">
        <v>2465</v>
      </c>
      <c r="I385" s="14">
        <v>5325</v>
      </c>
      <c r="J385" s="14">
        <v>924.3913695</v>
      </c>
      <c r="K385" s="14">
        <v>869.72150290000002</v>
      </c>
      <c r="L385" s="14">
        <v>0</v>
      </c>
      <c r="M385" s="14">
        <v>4397.9366669999999</v>
      </c>
      <c r="N385" s="14">
        <v>9088.042324</v>
      </c>
      <c r="O385" s="14">
        <v>4068.4164689999998</v>
      </c>
      <c r="P385" s="14">
        <v>2442.140848</v>
      </c>
      <c r="Q385" s="14">
        <v>7179.4658769999996</v>
      </c>
      <c r="R385" s="14">
        <v>6213.8081350000002</v>
      </c>
      <c r="S385" s="14">
        <v>0</v>
      </c>
      <c r="T385" s="14">
        <v>1591.5259080000001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3040</v>
      </c>
      <c r="AC385" s="14">
        <f t="array" ref="AC385">MEDIAN(IF(H385:R385&lt;&gt;0,H385:R385))</f>
        <v>4233.1765679999999</v>
      </c>
      <c r="AD385" s="14">
        <f t="array" ref="AD385">MEDIAN(IF(S385:AA385&lt;&gt;0,S385:AA385))</f>
        <v>1591.5259080000001</v>
      </c>
      <c r="AE385" s="14">
        <f t="shared" si="11"/>
        <v>0.37596492431496426</v>
      </c>
      <c r="AF385" t="e">
        <f t="array" ref="AF385">TTEST(IF(H385:R385&lt;&gt;0,H385:R385),IF(S385:AA385&lt;&gt;0,S385:AA385),2,3)</f>
        <v>#DIV/0!</v>
      </c>
      <c r="AG385">
        <f t="array" ref="AG385">MEDIAN(IF(H385:L385&lt;&gt;0,H385:L385))</f>
        <v>1694.6956847500001</v>
      </c>
      <c r="AH385">
        <f t="array" ref="AH385">MEDIAN(IF(M385:R385&lt;&gt;0,M385:R385))</f>
        <v>5305.8724010000005</v>
      </c>
      <c r="AI385">
        <f>AG385/AH385</f>
        <v>0.31940000751442871</v>
      </c>
    </row>
    <row r="386" spans="1:35" x14ac:dyDescent="0.2">
      <c r="A386" s="2" t="s">
        <v>382</v>
      </c>
      <c r="B386" s="2">
        <v>71171</v>
      </c>
      <c r="C386" s="5">
        <v>4938</v>
      </c>
      <c r="D386" s="5">
        <f t="shared" si="10"/>
        <v>351442398</v>
      </c>
      <c r="E386" s="5">
        <v>3845</v>
      </c>
      <c r="F386" s="5">
        <v>58</v>
      </c>
      <c r="G386" s="2">
        <v>71171</v>
      </c>
      <c r="H386" s="14">
        <v>0</v>
      </c>
      <c r="I386" s="14">
        <v>5580</v>
      </c>
      <c r="J386" s="14">
        <v>2630.5560139999998</v>
      </c>
      <c r="K386" s="14">
        <v>683.1875847</v>
      </c>
      <c r="L386" s="14">
        <v>2429.4107770000001</v>
      </c>
      <c r="M386" s="14">
        <v>8675.1770570000008</v>
      </c>
      <c r="N386" s="14">
        <v>10389.096729999999</v>
      </c>
      <c r="O386" s="14">
        <v>6636.8655669999998</v>
      </c>
      <c r="P386" s="14">
        <v>5738.2772439999999</v>
      </c>
      <c r="Q386" s="14">
        <v>10323.37868</v>
      </c>
      <c r="R386" s="14">
        <v>3924.2464089999999</v>
      </c>
      <c r="S386" s="14">
        <v>3107.2788540000001</v>
      </c>
      <c r="T386" s="14">
        <v>0</v>
      </c>
      <c r="U386" s="14">
        <v>3764.7831120000001</v>
      </c>
      <c r="V386" s="14">
        <v>0</v>
      </c>
      <c r="W386" s="14">
        <v>3267.2408059999998</v>
      </c>
      <c r="X386" s="14">
        <v>0</v>
      </c>
      <c r="Y386" s="14">
        <v>0</v>
      </c>
      <c r="Z386" s="14">
        <v>2869.704033</v>
      </c>
      <c r="AA386" s="14">
        <v>3551.0674530000001</v>
      </c>
      <c r="AB386" s="14">
        <v>5440</v>
      </c>
      <c r="AC386" s="14">
        <f t="array" ref="AC386">MEDIAN(IF(H386:R386&lt;&gt;0,H386:R386))</f>
        <v>5659.1386220000004</v>
      </c>
      <c r="AD386" s="14">
        <f t="array" ref="AD386">MEDIAN(IF(S386:AA386&lt;&gt;0,S386:AA386))</f>
        <v>3267.2408059999998</v>
      </c>
      <c r="AE386" s="14">
        <f t="shared" si="11"/>
        <v>0.57733888922574617</v>
      </c>
      <c r="AF386">
        <f t="array" ref="AF386">TTEST(IF(H386:R386&lt;&gt;0,H386:R386),IF(S386:AA386&lt;&gt;0,S386:AA386),2,3)</f>
        <v>5.1970432434198431E-2</v>
      </c>
      <c r="AG386">
        <f t="array" ref="AG386">MEDIAN(IF(H386:L386&lt;&gt;0,H386:L386))</f>
        <v>2529.9833954999999</v>
      </c>
      <c r="AH386">
        <f t="array" ref="AH386">MEDIAN(IF(M386:R386&lt;&gt;0,M386:R386))</f>
        <v>7656.0213120000008</v>
      </c>
      <c r="AI386">
        <f>AG386/AH386</f>
        <v>0.33045668140115014</v>
      </c>
    </row>
    <row r="387" spans="1:35" x14ac:dyDescent="0.2">
      <c r="A387" s="2" t="s">
        <v>383</v>
      </c>
      <c r="B387" s="2">
        <v>81115</v>
      </c>
      <c r="C387" s="5">
        <v>4272</v>
      </c>
      <c r="D387" s="5">
        <f t="shared" si="10"/>
        <v>346523280</v>
      </c>
      <c r="E387" s="5">
        <v>4014</v>
      </c>
      <c r="F387" s="5">
        <v>57</v>
      </c>
      <c r="G387" s="2">
        <v>81115</v>
      </c>
      <c r="H387" s="14">
        <v>0</v>
      </c>
      <c r="I387" s="14">
        <v>7321</v>
      </c>
      <c r="J387" s="14">
        <v>1622.8444219999999</v>
      </c>
      <c r="K387" s="14">
        <v>0</v>
      </c>
      <c r="L387" s="14">
        <v>0</v>
      </c>
      <c r="M387" s="14">
        <v>4034.0077120000001</v>
      </c>
      <c r="N387" s="14">
        <v>2220.595151</v>
      </c>
      <c r="O387" s="14">
        <v>9973.0472900000004</v>
      </c>
      <c r="P387" s="14">
        <v>4839.8195189999997</v>
      </c>
      <c r="Q387" s="14">
        <v>6297.6234679999998</v>
      </c>
      <c r="R387" s="14">
        <v>3737.9007529999999</v>
      </c>
      <c r="S387" s="14">
        <v>0</v>
      </c>
      <c r="T387" s="14">
        <v>4014.292297</v>
      </c>
      <c r="U387" s="14">
        <v>0</v>
      </c>
      <c r="V387" s="14">
        <v>2536.2366059999999</v>
      </c>
      <c r="W387" s="14">
        <v>0</v>
      </c>
      <c r="X387" s="14">
        <v>0</v>
      </c>
      <c r="Y387" s="14">
        <v>0</v>
      </c>
      <c r="Z387" s="14">
        <v>3466.8366759999999</v>
      </c>
      <c r="AA387" s="14">
        <v>4239.8719860000001</v>
      </c>
      <c r="AB387" s="14">
        <v>1230</v>
      </c>
      <c r="AC387" s="14">
        <f t="array" ref="AC387">MEDIAN(IF(H387:R387&lt;&gt;0,H387:R387))</f>
        <v>4436.9136154999997</v>
      </c>
      <c r="AD387" s="14">
        <f t="array" ref="AD387">MEDIAN(IF(S387:AA387&lt;&gt;0,S387:AA387))</f>
        <v>3740.5644864999999</v>
      </c>
      <c r="AE387" s="14">
        <f t="shared" si="11"/>
        <v>0.8430555135066502</v>
      </c>
      <c r="AF387">
        <f t="array" ref="AF387">TTEST(IF(H387:R387&lt;&gt;0,H387:R387),IF(S387:AA387&lt;&gt;0,S387:AA387),2,3)</f>
        <v>0.20306433602777574</v>
      </c>
      <c r="AG387">
        <f t="array" ref="AG387">MEDIAN(IF(H387:L387&lt;&gt;0,H387:L387))</f>
        <v>4471.9222110000001</v>
      </c>
      <c r="AH387">
        <f t="array" ref="AH387">MEDIAN(IF(M387:R387&lt;&gt;0,M387:R387))</f>
        <v>4436.9136154999997</v>
      </c>
      <c r="AI387">
        <f>AG387/AH387</f>
        <v>1.0078903036060249</v>
      </c>
    </row>
    <row r="388" spans="1:35" x14ac:dyDescent="0.2">
      <c r="A388" s="2" t="s">
        <v>384</v>
      </c>
      <c r="B388" s="2">
        <v>4501</v>
      </c>
      <c r="C388" s="5">
        <v>76782</v>
      </c>
      <c r="D388" s="5">
        <f t="shared" si="10"/>
        <v>345595782</v>
      </c>
      <c r="E388" s="5">
        <v>69604</v>
      </c>
      <c r="F388" s="5">
        <v>34</v>
      </c>
      <c r="G388" s="2">
        <v>4501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51338.409619999999</v>
      </c>
      <c r="T388" s="14">
        <v>56539.787349999999</v>
      </c>
      <c r="U388" s="14">
        <v>57847.013400000003</v>
      </c>
      <c r="V388" s="14">
        <v>0</v>
      </c>
      <c r="W388" s="14">
        <v>81361.034599999999</v>
      </c>
      <c r="X388" s="14">
        <v>0</v>
      </c>
      <c r="Y388" s="14">
        <v>89676.5867</v>
      </c>
      <c r="Z388" s="14">
        <v>96873.288020000007</v>
      </c>
      <c r="AA388" s="14">
        <v>56622.925620000002</v>
      </c>
      <c r="AB388" s="14">
        <v>124000</v>
      </c>
      <c r="AC388" s="14" t="e">
        <f t="array" ref="AC388">MEDIAN(IF(H388:R388&lt;&gt;0,H388:R388))</f>
        <v>#NUM!</v>
      </c>
      <c r="AD388" s="14">
        <f t="array" ref="AD388">MEDIAN(IF(S388:AA388&lt;&gt;0,S388:AA388))</f>
        <v>57847.013400000003</v>
      </c>
      <c r="AE388" s="14" t="e">
        <f t="shared" si="11"/>
        <v>#NUM!</v>
      </c>
      <c r="AF388" t="e">
        <f t="array" ref="AF388">TTEST(IF(H388:R388&lt;&gt;0,H388:R388),IF(S388:AA388&lt;&gt;0,S388:AA388),2,3)</f>
        <v>#DIV/0!</v>
      </c>
      <c r="AG388" t="e">
        <f t="array" ref="AG388">MEDIAN(IF(H388:L388&lt;&gt;0,H388:L388))</f>
        <v>#NUM!</v>
      </c>
      <c r="AH388" t="e">
        <f t="array" ref="AH388">MEDIAN(IF(M388:R388&lt;&gt;0,M388:R388))</f>
        <v>#NUM!</v>
      </c>
      <c r="AI388" t="e">
        <f>AG388/AH388</f>
        <v>#NUM!</v>
      </c>
    </row>
    <row r="389" spans="1:35" x14ac:dyDescent="0.2">
      <c r="A389" s="2" t="s">
        <v>385</v>
      </c>
      <c r="B389" s="2">
        <v>190192</v>
      </c>
      <c r="C389" s="5">
        <v>1812</v>
      </c>
      <c r="D389" s="5">
        <f t="shared" si="10"/>
        <v>344627904</v>
      </c>
      <c r="E389" s="5">
        <v>1548</v>
      </c>
      <c r="F389" s="5">
        <v>71</v>
      </c>
      <c r="G389" s="2">
        <v>190192</v>
      </c>
      <c r="H389" s="14">
        <v>780</v>
      </c>
      <c r="I389" s="14">
        <v>1231</v>
      </c>
      <c r="J389" s="14">
        <v>159.63041860000001</v>
      </c>
      <c r="K389" s="14">
        <v>657.72195050000005</v>
      </c>
      <c r="L389" s="14">
        <v>0</v>
      </c>
      <c r="M389" s="14">
        <v>2782.0980070000001</v>
      </c>
      <c r="N389" s="14">
        <v>0</v>
      </c>
      <c r="O389" s="14">
        <v>3404.9141380000001</v>
      </c>
      <c r="P389" s="14">
        <v>2223.7557609999999</v>
      </c>
      <c r="Q389" s="14">
        <v>4426.1912739999998</v>
      </c>
      <c r="R389" s="14">
        <v>1548.203446</v>
      </c>
      <c r="S389" s="14">
        <v>2952.1124110000001</v>
      </c>
      <c r="T389" s="14">
        <v>1575.5461069999999</v>
      </c>
      <c r="U389" s="14">
        <v>0</v>
      </c>
      <c r="V389" s="14">
        <v>0</v>
      </c>
      <c r="W389" s="14">
        <v>1530.8942489999999</v>
      </c>
      <c r="X389" s="14">
        <v>0</v>
      </c>
      <c r="Y389" s="14">
        <v>0</v>
      </c>
      <c r="Z389" s="14">
        <v>0</v>
      </c>
      <c r="AA389" s="14">
        <v>0</v>
      </c>
      <c r="AB389" s="14">
        <v>279</v>
      </c>
      <c r="AC389" s="14">
        <f t="array" ref="AC389">MEDIAN(IF(H389:R389&lt;&gt;0,H389:R389))</f>
        <v>1548.203446</v>
      </c>
      <c r="AD389" s="14">
        <f t="array" ref="AD389">MEDIAN(IF(S389:AA389&lt;&gt;0,S389:AA389))</f>
        <v>1575.5461069999999</v>
      </c>
      <c r="AE389" s="14">
        <f t="shared" si="11"/>
        <v>1.0176608966157796</v>
      </c>
      <c r="AF389">
        <f t="array" ref="AF389">TTEST(IF(H389:R389&lt;&gt;0,H389:R389),IF(S389:AA389&lt;&gt;0,S389:AA389),2,3)</f>
        <v>0.8767165333000978</v>
      </c>
      <c r="AG389">
        <f t="array" ref="AG389">MEDIAN(IF(H389:L389&lt;&gt;0,H389:L389))</f>
        <v>718.86097525000002</v>
      </c>
      <c r="AH389">
        <f t="array" ref="AH389">MEDIAN(IF(M389:R389&lt;&gt;0,M389:R389))</f>
        <v>2782.0980070000001</v>
      </c>
      <c r="AI389">
        <f>AG389/AH389</f>
        <v>0.2583880846186164</v>
      </c>
    </row>
    <row r="390" spans="1:35" x14ac:dyDescent="0.2">
      <c r="A390" s="2" t="s">
        <v>386</v>
      </c>
      <c r="B390" s="2">
        <v>47893</v>
      </c>
      <c r="C390" s="5">
        <v>7179</v>
      </c>
      <c r="D390" s="5">
        <f t="shared" ref="D390:D453" si="12">B390*C390</f>
        <v>343823847</v>
      </c>
      <c r="E390" s="5">
        <v>5232</v>
      </c>
      <c r="F390" s="5">
        <v>78</v>
      </c>
      <c r="G390" s="2">
        <v>47893</v>
      </c>
      <c r="H390" s="14">
        <v>13046</v>
      </c>
      <c r="I390" s="14">
        <v>5404</v>
      </c>
      <c r="J390" s="14">
        <v>2294.7057370000002</v>
      </c>
      <c r="K390" s="14">
        <v>0</v>
      </c>
      <c r="L390" s="14">
        <v>9177.9444650000005</v>
      </c>
      <c r="M390" s="14">
        <v>9812.5864509999992</v>
      </c>
      <c r="N390" s="14">
        <v>17174.231400000001</v>
      </c>
      <c r="O390" s="14">
        <v>6913.0287159999998</v>
      </c>
      <c r="P390" s="14">
        <v>5059.5625149999996</v>
      </c>
      <c r="Q390" s="14">
        <v>8786.151355</v>
      </c>
      <c r="R390" s="14">
        <v>20372.202700000002</v>
      </c>
      <c r="S390" s="14">
        <v>2139.1668119999999</v>
      </c>
      <c r="T390" s="14">
        <v>0</v>
      </c>
      <c r="U390" s="14">
        <v>3480.8000320000001</v>
      </c>
      <c r="V390" s="14">
        <v>2880.3502520000002</v>
      </c>
      <c r="W390" s="14">
        <v>2529.6708330000001</v>
      </c>
      <c r="X390" s="14">
        <v>0</v>
      </c>
      <c r="Y390" s="14">
        <v>0</v>
      </c>
      <c r="Z390" s="14">
        <v>2174.9507189999999</v>
      </c>
      <c r="AA390" s="14">
        <v>3620.5888319999999</v>
      </c>
      <c r="AB390" s="14">
        <v>0</v>
      </c>
      <c r="AC390" s="14">
        <f t="array" ref="AC390">MEDIAN(IF(H390:R390&lt;&gt;0,H390:R390))</f>
        <v>8982.0479100000011</v>
      </c>
      <c r="AD390" s="14">
        <f t="array" ref="AD390">MEDIAN(IF(S390:AA390&lt;&gt;0,S390:AA390))</f>
        <v>2705.0105425000002</v>
      </c>
      <c r="AE390" s="14">
        <f t="shared" ref="AE390:AE453" si="13">AD390/AC390</f>
        <v>0.30115743866033329</v>
      </c>
      <c r="AF390">
        <f t="array" ref="AF390">TTEST(IF(H390:R390&lt;&gt;0,H390:R390),IF(S390:AA390&lt;&gt;0,S390:AA390),2,3)</f>
        <v>3.3681929907951706E-3</v>
      </c>
      <c r="AG390">
        <f t="array" ref="AG390">MEDIAN(IF(H390:L390&lt;&gt;0,H390:L390))</f>
        <v>7290.9722325000002</v>
      </c>
      <c r="AH390">
        <f t="array" ref="AH390">MEDIAN(IF(M390:R390&lt;&gt;0,M390:R390))</f>
        <v>9299.3689029999987</v>
      </c>
      <c r="AI390">
        <f>AG390/AH390</f>
        <v>0.78402871297512622</v>
      </c>
    </row>
    <row r="391" spans="1:35" x14ac:dyDescent="0.2">
      <c r="A391" s="2" t="s">
        <v>387</v>
      </c>
      <c r="B391" s="2">
        <v>76484</v>
      </c>
      <c r="C391" s="5">
        <v>4489</v>
      </c>
      <c r="D391" s="5">
        <f t="shared" si="12"/>
        <v>343336676</v>
      </c>
      <c r="E391" s="5">
        <v>3969</v>
      </c>
      <c r="F391" s="5">
        <v>71</v>
      </c>
      <c r="G391" s="2">
        <v>76484</v>
      </c>
      <c r="H391" s="14">
        <v>10400</v>
      </c>
      <c r="I391" s="14">
        <v>7828</v>
      </c>
      <c r="J391" s="14">
        <v>1325.7731570000001</v>
      </c>
      <c r="K391" s="14">
        <v>0</v>
      </c>
      <c r="L391" s="14">
        <v>563.64059299999997</v>
      </c>
      <c r="M391" s="14">
        <v>4042.3175030000002</v>
      </c>
      <c r="N391" s="14">
        <v>4665.4510179999997</v>
      </c>
      <c r="O391" s="14">
        <v>3969.0000260000002</v>
      </c>
      <c r="P391" s="14">
        <v>4866.8611270000001</v>
      </c>
      <c r="Q391" s="14">
        <v>11223.82547</v>
      </c>
      <c r="R391" s="14">
        <v>1622.9527390000001</v>
      </c>
      <c r="S391" s="14">
        <v>2746.235048</v>
      </c>
      <c r="T391" s="14">
        <v>2194.9849840000002</v>
      </c>
      <c r="U391" s="14">
        <v>0</v>
      </c>
      <c r="V391" s="14">
        <v>0</v>
      </c>
      <c r="W391" s="14">
        <v>2419.7222900000002</v>
      </c>
      <c r="X391" s="14">
        <v>0</v>
      </c>
      <c r="Y391" s="14">
        <v>0</v>
      </c>
      <c r="Z391" s="14">
        <v>0</v>
      </c>
      <c r="AA391" s="14">
        <v>3344.6379069999998</v>
      </c>
      <c r="AB391" s="14">
        <v>6120</v>
      </c>
      <c r="AC391" s="14">
        <f t="array" ref="AC391">MEDIAN(IF(H391:R391&lt;&gt;0,H391:R391))</f>
        <v>4353.8842605</v>
      </c>
      <c r="AD391" s="14">
        <f t="array" ref="AD391">MEDIAN(IF(S391:AA391&lt;&gt;0,S391:AA391))</f>
        <v>2582.9786690000001</v>
      </c>
      <c r="AE391" s="14">
        <f t="shared" si="13"/>
        <v>0.5932584594482011</v>
      </c>
      <c r="AF391">
        <f t="array" ref="AF391">TTEST(IF(H391:R391&lt;&gt;0,H391:R391),IF(S391:AA391&lt;&gt;0,S391:AA391),2,3)</f>
        <v>7.5308949713191353E-2</v>
      </c>
      <c r="AG391">
        <f t="array" ref="AG391">MEDIAN(IF(H391:L391&lt;&gt;0,H391:L391))</f>
        <v>4576.8865784999998</v>
      </c>
      <c r="AH391">
        <f t="array" ref="AH391">MEDIAN(IF(M391:R391&lt;&gt;0,M391:R391))</f>
        <v>4353.8842605</v>
      </c>
      <c r="AI391">
        <f>AG391/AH391</f>
        <v>1.0512191653836913</v>
      </c>
    </row>
    <row r="392" spans="1:35" x14ac:dyDescent="0.2">
      <c r="A392" s="2" t="s">
        <v>388</v>
      </c>
      <c r="B392" s="2">
        <v>114512</v>
      </c>
      <c r="C392" s="5">
        <v>2993</v>
      </c>
      <c r="D392" s="5">
        <f t="shared" si="12"/>
        <v>342734416</v>
      </c>
      <c r="E392" s="5">
        <v>2184</v>
      </c>
      <c r="F392" s="5">
        <v>67</v>
      </c>
      <c r="G392" s="2">
        <v>114512</v>
      </c>
      <c r="H392" s="14">
        <v>3424</v>
      </c>
      <c r="I392" s="14">
        <v>1731</v>
      </c>
      <c r="J392" s="14">
        <v>433.19130560000002</v>
      </c>
      <c r="K392" s="14">
        <v>0</v>
      </c>
      <c r="L392" s="14">
        <v>0</v>
      </c>
      <c r="M392" s="14">
        <v>1857.314871</v>
      </c>
      <c r="N392" s="14">
        <v>5804.6418809999996</v>
      </c>
      <c r="O392" s="14">
        <v>934.30845269999998</v>
      </c>
      <c r="P392" s="14">
        <v>1972.2345620000001</v>
      </c>
      <c r="Q392" s="14">
        <v>7379.6456500000004</v>
      </c>
      <c r="R392" s="14">
        <v>2863.143176</v>
      </c>
      <c r="S392" s="14">
        <v>0</v>
      </c>
      <c r="T392" s="14">
        <v>0</v>
      </c>
      <c r="U392" s="14">
        <v>0</v>
      </c>
      <c r="V392" s="14">
        <v>3965.7161390000001</v>
      </c>
      <c r="W392" s="14">
        <v>2184.0224739999999</v>
      </c>
      <c r="X392" s="14">
        <v>1750.1342569999999</v>
      </c>
      <c r="Y392" s="14">
        <v>0</v>
      </c>
      <c r="Z392" s="14">
        <v>0</v>
      </c>
      <c r="AA392" s="14">
        <v>4607.028112</v>
      </c>
      <c r="AB392" s="14">
        <v>0</v>
      </c>
      <c r="AC392" s="14">
        <f t="array" ref="AC392">MEDIAN(IF(H392:R392&lt;&gt;0,H392:R392))</f>
        <v>1972.2345620000001</v>
      </c>
      <c r="AD392" s="14">
        <f t="array" ref="AD392">MEDIAN(IF(S392:AA392&lt;&gt;0,S392:AA392))</f>
        <v>3074.8693064999998</v>
      </c>
      <c r="AE392" s="14">
        <f t="shared" si="13"/>
        <v>1.559078907623362</v>
      </c>
      <c r="AF392">
        <f t="array" ref="AF392">TTEST(IF(H392:R392&lt;&gt;0,H392:R392),IF(S392:AA392&lt;&gt;0,S392:AA392),2,3)</f>
        <v>0.85469934491679911</v>
      </c>
      <c r="AG392">
        <f t="array" ref="AG392">MEDIAN(IF(H392:L392&lt;&gt;0,H392:L392))</f>
        <v>1731</v>
      </c>
      <c r="AH392">
        <f t="array" ref="AH392">MEDIAN(IF(M392:R392&lt;&gt;0,M392:R392))</f>
        <v>2417.6888690000001</v>
      </c>
      <c r="AI392">
        <f>AG392/AH392</f>
        <v>0.71597301960362381</v>
      </c>
    </row>
    <row r="393" spans="1:35" x14ac:dyDescent="0.2">
      <c r="A393" s="2" t="s">
        <v>389</v>
      </c>
      <c r="B393" s="2">
        <v>44383</v>
      </c>
      <c r="C393" s="5">
        <v>7690</v>
      </c>
      <c r="D393" s="5">
        <f t="shared" si="12"/>
        <v>341305270</v>
      </c>
      <c r="E393" s="5">
        <v>6231</v>
      </c>
      <c r="F393" s="5">
        <v>63</v>
      </c>
      <c r="G393" s="2">
        <v>44383</v>
      </c>
      <c r="H393" s="14">
        <v>0</v>
      </c>
      <c r="I393" s="14">
        <v>7359</v>
      </c>
      <c r="J393" s="14">
        <v>3077.5540550000001</v>
      </c>
      <c r="K393" s="14">
        <v>0</v>
      </c>
      <c r="L393" s="14">
        <v>6231.419519</v>
      </c>
      <c r="M393" s="14">
        <v>5883.9820040000004</v>
      </c>
      <c r="N393" s="14">
        <v>0</v>
      </c>
      <c r="O393" s="14">
        <v>6095.7374790000003</v>
      </c>
      <c r="P393" s="14">
        <v>17381.94112</v>
      </c>
      <c r="Q393" s="14">
        <v>11400.36427</v>
      </c>
      <c r="R393" s="14">
        <v>10622.645119999999</v>
      </c>
      <c r="S393" s="14">
        <v>0</v>
      </c>
      <c r="T393" s="14">
        <v>1160.9708390000001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f t="array" ref="AC393">MEDIAN(IF(H393:R393&lt;&gt;0,H393:R393))</f>
        <v>6795.2097594999996</v>
      </c>
      <c r="AD393" s="14">
        <f t="array" ref="AD393">MEDIAN(IF(S393:AA393&lt;&gt;0,S393:AA393))</f>
        <v>1160.9708390000001</v>
      </c>
      <c r="AE393" s="14">
        <f t="shared" si="13"/>
        <v>0.17085136148695221</v>
      </c>
      <c r="AF393" t="e">
        <f t="array" ref="AF393">TTEST(IF(H393:R393&lt;&gt;0,H393:R393),IF(S393:AA393&lt;&gt;0,S393:AA393),2,3)</f>
        <v>#DIV/0!</v>
      </c>
      <c r="AG393">
        <f t="array" ref="AG393">MEDIAN(IF(H393:L393&lt;&gt;0,H393:L393))</f>
        <v>6231.419519</v>
      </c>
      <c r="AH393">
        <f t="array" ref="AH393">MEDIAN(IF(M393:R393&lt;&gt;0,M393:R393))</f>
        <v>10622.645119999999</v>
      </c>
      <c r="AI393">
        <f>AG393/AH393</f>
        <v>0.58661655817416603</v>
      </c>
    </row>
    <row r="394" spans="1:35" x14ac:dyDescent="0.2">
      <c r="A394" s="2" t="s">
        <v>390</v>
      </c>
      <c r="B394" s="2">
        <v>101799</v>
      </c>
      <c r="C394" s="5">
        <v>3350</v>
      </c>
      <c r="D394" s="5">
        <f t="shared" si="12"/>
        <v>341026650</v>
      </c>
      <c r="E394" s="5">
        <v>3139</v>
      </c>
      <c r="F394" s="5">
        <v>55</v>
      </c>
      <c r="G394" s="2">
        <v>101799</v>
      </c>
      <c r="H394" s="14">
        <v>0</v>
      </c>
      <c r="I394" s="14">
        <v>3660</v>
      </c>
      <c r="J394" s="14">
        <v>1090.0002669999999</v>
      </c>
      <c r="K394" s="14">
        <v>0</v>
      </c>
      <c r="L394" s="14">
        <v>0</v>
      </c>
      <c r="M394" s="14">
        <v>6079.5623169999999</v>
      </c>
      <c r="N394" s="14">
        <v>0</v>
      </c>
      <c r="O394" s="14">
        <v>3262.770235</v>
      </c>
      <c r="P394" s="14">
        <v>4413.7020899999998</v>
      </c>
      <c r="Q394" s="14">
        <v>7362.1954020000003</v>
      </c>
      <c r="R394" s="14">
        <v>3222.542199</v>
      </c>
      <c r="S394" s="14">
        <v>2503.7282959999998</v>
      </c>
      <c r="T394" s="14">
        <v>0</v>
      </c>
      <c r="U394" s="14">
        <v>0</v>
      </c>
      <c r="V394" s="14">
        <v>0</v>
      </c>
      <c r="W394" s="14">
        <v>1888.1918929999999</v>
      </c>
      <c r="X394" s="14">
        <v>1718.7904840000001</v>
      </c>
      <c r="Y394" s="14">
        <v>0</v>
      </c>
      <c r="Z394" s="14">
        <v>0</v>
      </c>
      <c r="AA394" s="14">
        <v>3054.4909830000001</v>
      </c>
      <c r="AB394" s="14">
        <v>1940</v>
      </c>
      <c r="AC394" s="14">
        <f t="array" ref="AC394">MEDIAN(IF(H394:R394&lt;&gt;0,H394:R394))</f>
        <v>3660</v>
      </c>
      <c r="AD394" s="14">
        <f t="array" ref="AD394">MEDIAN(IF(S394:AA394&lt;&gt;0,S394:AA394))</f>
        <v>2195.9600944999997</v>
      </c>
      <c r="AE394" s="14">
        <f t="shared" si="13"/>
        <v>0.59998909685792345</v>
      </c>
      <c r="AF394">
        <f t="array" ref="AF394">TTEST(IF(H394:R394&lt;&gt;0,H394:R394),IF(S394:AA394&lt;&gt;0,S394:AA394),2,3)</f>
        <v>5.7581894755271895E-2</v>
      </c>
      <c r="AG394">
        <f t="array" ref="AG394">MEDIAN(IF(H394:L394&lt;&gt;0,H394:L394))</f>
        <v>2375.0001334999997</v>
      </c>
      <c r="AH394">
        <f t="array" ref="AH394">MEDIAN(IF(M394:R394&lt;&gt;0,M394:R394))</f>
        <v>4413.7020899999998</v>
      </c>
      <c r="AI394">
        <f>AG394/AH394</f>
        <v>0.53809706343365826</v>
      </c>
    </row>
    <row r="395" spans="1:35" x14ac:dyDescent="0.2">
      <c r="A395" s="2" t="s">
        <v>391</v>
      </c>
      <c r="B395" s="2">
        <v>66316</v>
      </c>
      <c r="C395" s="5">
        <v>5117</v>
      </c>
      <c r="D395" s="5">
        <f t="shared" si="12"/>
        <v>339338972</v>
      </c>
      <c r="E395" s="5">
        <v>4365</v>
      </c>
      <c r="F395" s="5">
        <v>38</v>
      </c>
      <c r="G395" s="2">
        <v>66316</v>
      </c>
      <c r="H395" s="14">
        <v>0</v>
      </c>
      <c r="I395" s="14">
        <v>8356</v>
      </c>
      <c r="J395" s="14">
        <v>1652.158091</v>
      </c>
      <c r="K395" s="14">
        <v>0</v>
      </c>
      <c r="L395" s="14">
        <v>6191.4731760000004</v>
      </c>
      <c r="M395" s="14">
        <v>7905.1948359999997</v>
      </c>
      <c r="N395" s="14">
        <v>4365.6203290000003</v>
      </c>
      <c r="O395" s="14">
        <v>6771.7116169999999</v>
      </c>
      <c r="P395" s="14">
        <v>7605.3717800000004</v>
      </c>
      <c r="Q395" s="14">
        <v>2860.1243239999999</v>
      </c>
      <c r="R395" s="14">
        <v>5203.4718169999996</v>
      </c>
      <c r="S395" s="14">
        <v>4323.9204499999996</v>
      </c>
      <c r="T395" s="14">
        <v>0</v>
      </c>
      <c r="U395" s="14">
        <v>4321.693542</v>
      </c>
      <c r="V395" s="14">
        <v>3013.205657</v>
      </c>
      <c r="W395" s="14">
        <v>4165.4120080000002</v>
      </c>
      <c r="X395" s="14">
        <v>0</v>
      </c>
      <c r="Y395" s="14">
        <v>0</v>
      </c>
      <c r="Z395" s="14">
        <v>6843.6833909999996</v>
      </c>
      <c r="AA395" s="14">
        <v>4363.8101989999996</v>
      </c>
      <c r="AB395" s="14">
        <v>3930</v>
      </c>
      <c r="AC395" s="14">
        <f t="array" ref="AC395">MEDIAN(IF(H395:R395&lt;&gt;0,H395:R395))</f>
        <v>6191.4731760000004</v>
      </c>
      <c r="AD395" s="14">
        <f t="array" ref="AD395">MEDIAN(IF(S395:AA395&lt;&gt;0,S395:AA395))</f>
        <v>4322.8069959999993</v>
      </c>
      <c r="AE395" s="14">
        <f t="shared" si="13"/>
        <v>0.69818714756877098</v>
      </c>
      <c r="AF395">
        <f t="array" ref="AF395">TTEST(IF(H395:R395&lt;&gt;0,H395:R395),IF(S395:AA395&lt;&gt;0,S395:AA395),2,3)</f>
        <v>0.23840739259080135</v>
      </c>
      <c r="AG395">
        <f t="array" ref="AG395">MEDIAN(IF(H395:L395&lt;&gt;0,H395:L395))</f>
        <v>6191.4731760000004</v>
      </c>
      <c r="AH395">
        <f t="array" ref="AH395">MEDIAN(IF(M395:R395&lt;&gt;0,M395:R395))</f>
        <v>5987.5917169999993</v>
      </c>
      <c r="AI395">
        <f>AG395/AH395</f>
        <v>1.0340506615407894</v>
      </c>
    </row>
    <row r="396" spans="1:35" x14ac:dyDescent="0.2">
      <c r="A396" s="2" t="s">
        <v>392</v>
      </c>
      <c r="B396" s="2">
        <v>129918</v>
      </c>
      <c r="C396" s="5">
        <v>2599</v>
      </c>
      <c r="D396" s="5">
        <f t="shared" si="12"/>
        <v>337656882</v>
      </c>
      <c r="E396" s="5">
        <v>2492</v>
      </c>
      <c r="F396" s="5">
        <v>60</v>
      </c>
      <c r="G396" s="2">
        <v>129918</v>
      </c>
      <c r="H396" s="14">
        <v>0</v>
      </c>
      <c r="I396" s="14">
        <v>2894</v>
      </c>
      <c r="J396" s="14">
        <v>374.7606687</v>
      </c>
      <c r="K396" s="14">
        <v>0</v>
      </c>
      <c r="L396" s="14">
        <v>0</v>
      </c>
      <c r="M396" s="14">
        <v>3679.2048140000002</v>
      </c>
      <c r="N396" s="14">
        <v>4915.5168299999996</v>
      </c>
      <c r="O396" s="14">
        <v>2089.1181649999999</v>
      </c>
      <c r="P396" s="14">
        <v>4127.8497200000002</v>
      </c>
      <c r="Q396" s="14">
        <v>0</v>
      </c>
      <c r="R396" s="14">
        <v>1350.227414</v>
      </c>
      <c r="S396" s="14">
        <v>0</v>
      </c>
      <c r="T396" s="14">
        <v>1363.8701610000001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f t="array" ref="AC396">MEDIAN(IF(H396:R396&lt;&gt;0,H396:R396))</f>
        <v>2894</v>
      </c>
      <c r="AD396" s="14">
        <f t="array" ref="AD396">MEDIAN(IF(S396:AA396&lt;&gt;0,S396:AA396))</f>
        <v>1363.8701610000001</v>
      </c>
      <c r="AE396" s="14">
        <f t="shared" si="13"/>
        <v>0.47127510746371803</v>
      </c>
      <c r="AF396" t="e">
        <f t="array" ref="AF396">TTEST(IF(H396:R396&lt;&gt;0,H396:R396),IF(S396:AA396&lt;&gt;0,S396:AA396),2,3)</f>
        <v>#DIV/0!</v>
      </c>
      <c r="AG396">
        <f t="array" ref="AG396">MEDIAN(IF(H396:L396&lt;&gt;0,H396:L396))</f>
        <v>1634.3803343500001</v>
      </c>
      <c r="AH396">
        <f t="array" ref="AH396">MEDIAN(IF(M396:R396&lt;&gt;0,M396:R396))</f>
        <v>3679.2048140000002</v>
      </c>
      <c r="AI396">
        <f>AG396/AH396</f>
        <v>0.44422107954710893</v>
      </c>
    </row>
    <row r="397" spans="1:35" x14ac:dyDescent="0.2">
      <c r="A397" s="2" t="s">
        <v>393</v>
      </c>
      <c r="B397" s="2">
        <v>83123</v>
      </c>
      <c r="C397" s="5">
        <v>4055</v>
      </c>
      <c r="D397" s="5">
        <f t="shared" si="12"/>
        <v>337063765</v>
      </c>
      <c r="E397" s="5">
        <v>432</v>
      </c>
      <c r="F397" s="5">
        <v>235</v>
      </c>
      <c r="G397" s="2">
        <v>83123</v>
      </c>
      <c r="H397" s="14">
        <v>0</v>
      </c>
      <c r="I397" s="14">
        <v>427</v>
      </c>
      <c r="J397" s="14">
        <v>21.283687050000001</v>
      </c>
      <c r="K397" s="14">
        <v>447.96290160000001</v>
      </c>
      <c r="L397" s="14">
        <v>0</v>
      </c>
      <c r="M397" s="14">
        <v>967.96765849999997</v>
      </c>
      <c r="N397" s="14">
        <v>0</v>
      </c>
      <c r="O397" s="14">
        <v>25680.867880000002</v>
      </c>
      <c r="P397" s="14">
        <v>0</v>
      </c>
      <c r="Q397" s="14">
        <v>0</v>
      </c>
      <c r="R397" s="14">
        <v>410.91225809999997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432</v>
      </c>
      <c r="AC397" s="14">
        <f t="array" ref="AC397">MEDIAN(IF(H397:R397&lt;&gt;0,H397:R397))</f>
        <v>437.4814508</v>
      </c>
      <c r="AD397" s="14" t="e">
        <f t="array" ref="AD397">MEDIAN(IF(S397:AA397&lt;&gt;0,S397:AA397))</f>
        <v>#NUM!</v>
      </c>
      <c r="AE397" s="14" t="e">
        <f t="shared" si="13"/>
        <v>#NUM!</v>
      </c>
      <c r="AF397" t="e">
        <f t="array" ref="AF397">TTEST(IF(H397:R397&lt;&gt;0,H397:R397),IF(S397:AA397&lt;&gt;0,S397:AA397),2,3)</f>
        <v>#DIV/0!</v>
      </c>
      <c r="AG397">
        <f t="array" ref="AG397">MEDIAN(IF(H397:L397&lt;&gt;0,H397:L397))</f>
        <v>427</v>
      </c>
      <c r="AH397">
        <f t="array" ref="AH397">MEDIAN(IF(M397:R397&lt;&gt;0,M397:R397))</f>
        <v>967.96765849999997</v>
      </c>
      <c r="AI397">
        <f>AG397/AH397</f>
        <v>0.44113044092991255</v>
      </c>
    </row>
    <row r="398" spans="1:35" x14ac:dyDescent="0.2">
      <c r="A398" s="2" t="s">
        <v>394</v>
      </c>
      <c r="B398" s="2">
        <v>188945</v>
      </c>
      <c r="C398" s="5">
        <v>1783</v>
      </c>
      <c r="D398" s="5">
        <f t="shared" si="12"/>
        <v>336888935</v>
      </c>
      <c r="E398" s="5">
        <v>1783</v>
      </c>
      <c r="F398" s="5">
        <v>37</v>
      </c>
      <c r="G398" s="2">
        <v>188945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1315.7592</v>
      </c>
      <c r="U398" s="14">
        <v>0</v>
      </c>
      <c r="V398" s="14">
        <v>0</v>
      </c>
      <c r="W398" s="14">
        <v>0</v>
      </c>
      <c r="X398" s="14">
        <v>2249.9564989999999</v>
      </c>
      <c r="Y398" s="14">
        <v>0</v>
      </c>
      <c r="Z398" s="14">
        <v>0</v>
      </c>
      <c r="AA398" s="14">
        <v>0</v>
      </c>
      <c r="AB398" s="14">
        <v>0</v>
      </c>
      <c r="AC398" s="14" t="e">
        <f t="array" ref="AC398">MEDIAN(IF(H398:R398&lt;&gt;0,H398:R398))</f>
        <v>#NUM!</v>
      </c>
      <c r="AD398" s="14">
        <f t="array" ref="AD398">MEDIAN(IF(S398:AA398&lt;&gt;0,S398:AA398))</f>
        <v>1782.8578494999999</v>
      </c>
      <c r="AE398" s="14" t="e">
        <f t="shared" si="13"/>
        <v>#NUM!</v>
      </c>
      <c r="AF398" t="e">
        <f t="array" ref="AF398">TTEST(IF(H398:R398&lt;&gt;0,H398:R398),IF(S398:AA398&lt;&gt;0,S398:AA398),2,3)</f>
        <v>#DIV/0!</v>
      </c>
      <c r="AG398" t="e">
        <f t="array" ref="AG398">MEDIAN(IF(H398:L398&lt;&gt;0,H398:L398))</f>
        <v>#NUM!</v>
      </c>
      <c r="AH398" t="e">
        <f t="array" ref="AH398">MEDIAN(IF(M398:R398&lt;&gt;0,M398:R398))</f>
        <v>#NUM!</v>
      </c>
      <c r="AI398" t="e">
        <f>AG398/AH398</f>
        <v>#NUM!</v>
      </c>
    </row>
    <row r="399" spans="1:35" x14ac:dyDescent="0.2">
      <c r="A399" s="2" t="s">
        <v>395</v>
      </c>
      <c r="B399" s="2">
        <v>73941</v>
      </c>
      <c r="C399" s="5">
        <v>4544</v>
      </c>
      <c r="D399" s="5">
        <f t="shared" si="12"/>
        <v>335987904</v>
      </c>
      <c r="E399" s="5">
        <v>5122</v>
      </c>
      <c r="F399" s="5">
        <v>52</v>
      </c>
      <c r="G399" s="2">
        <v>73941</v>
      </c>
      <c r="H399" s="14">
        <v>0</v>
      </c>
      <c r="I399" s="14">
        <v>3014</v>
      </c>
      <c r="J399" s="14">
        <v>1199.097481</v>
      </c>
      <c r="K399" s="14">
        <v>0</v>
      </c>
      <c r="L399" s="14">
        <v>5295.3116570000002</v>
      </c>
      <c r="M399" s="14">
        <v>2673.8564179999998</v>
      </c>
      <c r="N399" s="14">
        <v>0</v>
      </c>
      <c r="O399" s="14">
        <v>5122.3801750000002</v>
      </c>
      <c r="P399" s="14">
        <v>6791.9170839999997</v>
      </c>
      <c r="Q399" s="14">
        <v>0</v>
      </c>
      <c r="R399" s="14">
        <v>7711.9530949999998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f t="array" ref="AC399">MEDIAN(IF(H399:R399&lt;&gt;0,H399:R399))</f>
        <v>5122.3801750000002</v>
      </c>
      <c r="AD399" s="14" t="e">
        <f t="array" ref="AD399">MEDIAN(IF(S399:AA399&lt;&gt;0,S399:AA399))</f>
        <v>#NUM!</v>
      </c>
      <c r="AE399" s="14" t="e">
        <f t="shared" si="13"/>
        <v>#NUM!</v>
      </c>
      <c r="AF399" t="e">
        <f t="array" ref="AF399">TTEST(IF(H399:R399&lt;&gt;0,H399:R399),IF(S399:AA399&lt;&gt;0,S399:AA399),2,3)</f>
        <v>#DIV/0!</v>
      </c>
      <c r="AG399">
        <f t="array" ref="AG399">MEDIAN(IF(H399:L399&lt;&gt;0,H399:L399))</f>
        <v>3014</v>
      </c>
      <c r="AH399">
        <f t="array" ref="AH399">MEDIAN(IF(M399:R399&lt;&gt;0,M399:R399))</f>
        <v>5957.1486294999995</v>
      </c>
      <c r="AI399">
        <f>AG399/AH399</f>
        <v>0.50594675195353878</v>
      </c>
    </row>
    <row r="400" spans="1:35" x14ac:dyDescent="0.2">
      <c r="A400" s="2" t="s">
        <v>396</v>
      </c>
      <c r="B400" s="2">
        <v>37711</v>
      </c>
      <c r="C400" s="5">
        <v>8877</v>
      </c>
      <c r="D400" s="5">
        <f t="shared" si="12"/>
        <v>334760547</v>
      </c>
      <c r="E400" s="5">
        <v>5996</v>
      </c>
      <c r="F400" s="5">
        <v>112</v>
      </c>
      <c r="G400" s="2">
        <v>37711</v>
      </c>
      <c r="H400" s="14">
        <v>0</v>
      </c>
      <c r="I400" s="14">
        <v>1928</v>
      </c>
      <c r="J400" s="14">
        <v>4955.8322889999999</v>
      </c>
      <c r="K400" s="14">
        <v>0</v>
      </c>
      <c r="L400" s="14">
        <v>7455.0029800000002</v>
      </c>
      <c r="M400" s="14">
        <v>8178.9309510000003</v>
      </c>
      <c r="N400" s="14">
        <v>7298.0083610000001</v>
      </c>
      <c r="O400" s="14">
        <v>42055.171049999997</v>
      </c>
      <c r="P400" s="14">
        <v>6141.2777450000003</v>
      </c>
      <c r="Q400" s="14">
        <v>7585.1780570000001</v>
      </c>
      <c r="R400" s="14">
        <v>19486.128789999999</v>
      </c>
      <c r="S400" s="14">
        <v>2944.444872</v>
      </c>
      <c r="T400" s="14">
        <v>5376.70406</v>
      </c>
      <c r="U400" s="14">
        <v>4079.8888459999998</v>
      </c>
      <c r="V400" s="14">
        <v>3918.7418659999998</v>
      </c>
      <c r="W400" s="14">
        <v>2054.765159</v>
      </c>
      <c r="X400" s="14">
        <v>0</v>
      </c>
      <c r="Y400" s="14">
        <v>5850.3509640000002</v>
      </c>
      <c r="Z400" s="14">
        <v>1922.075599</v>
      </c>
      <c r="AA400" s="14">
        <v>6554.5325339999999</v>
      </c>
      <c r="AB400" s="14">
        <v>22000</v>
      </c>
      <c r="AC400" s="14">
        <f t="array" ref="AC400">MEDIAN(IF(H400:R400&lt;&gt;0,H400:R400))</f>
        <v>7455.0029800000002</v>
      </c>
      <c r="AD400" s="14">
        <f t="array" ref="AD400">MEDIAN(IF(S400:AA400&lt;&gt;0,S400:AA400))</f>
        <v>3999.3153560000001</v>
      </c>
      <c r="AE400" s="14">
        <f t="shared" si="13"/>
        <v>0.53646059790039147</v>
      </c>
      <c r="AF400">
        <f t="array" ref="AF400">TTEST(IF(H400:R400&lt;&gt;0,H400:R400),IF(S400:AA400&lt;&gt;0,S400:AA400),2,3)</f>
        <v>0.10420715580569496</v>
      </c>
      <c r="AG400">
        <f t="array" ref="AG400">MEDIAN(IF(H400:L400&lt;&gt;0,H400:L400))</f>
        <v>4955.8322889999999</v>
      </c>
      <c r="AH400">
        <f t="array" ref="AH400">MEDIAN(IF(M400:R400&lt;&gt;0,M400:R400))</f>
        <v>7882.0545039999997</v>
      </c>
      <c r="AI400">
        <f>AG400/AH400</f>
        <v>0.62874879721841626</v>
      </c>
    </row>
    <row r="401" spans="1:35" x14ac:dyDescent="0.2">
      <c r="A401" s="2" t="s">
        <v>397</v>
      </c>
      <c r="B401" s="2">
        <v>127038</v>
      </c>
      <c r="C401" s="5">
        <v>2628</v>
      </c>
      <c r="D401" s="5">
        <f t="shared" si="12"/>
        <v>333855864</v>
      </c>
      <c r="E401" s="5">
        <v>1449</v>
      </c>
      <c r="F401" s="5">
        <v>134</v>
      </c>
      <c r="G401" s="2">
        <v>127038</v>
      </c>
      <c r="H401" s="14">
        <v>1388</v>
      </c>
      <c r="I401" s="14">
        <v>1274</v>
      </c>
      <c r="J401" s="14">
        <v>340.08382440000003</v>
      </c>
      <c r="K401" s="14">
        <v>0</v>
      </c>
      <c r="L401" s="14">
        <v>167.65005579999999</v>
      </c>
      <c r="M401" s="14">
        <v>2777.1077489999998</v>
      </c>
      <c r="N401" s="14">
        <v>0</v>
      </c>
      <c r="O401" s="14">
        <v>2050.246032</v>
      </c>
      <c r="P401" s="14">
        <v>2589.0063490000002</v>
      </c>
      <c r="Q401" s="14">
        <v>3724.1667699999998</v>
      </c>
      <c r="R401" s="14">
        <v>1138.3742609999999</v>
      </c>
      <c r="S401" s="14">
        <v>0</v>
      </c>
      <c r="T401" s="14">
        <v>1237.467294</v>
      </c>
      <c r="U401" s="14">
        <v>0</v>
      </c>
      <c r="V401" s="14">
        <v>13339.670260000001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1510</v>
      </c>
      <c r="AC401" s="14">
        <f t="array" ref="AC401">MEDIAN(IF(H401:R401&lt;&gt;0,H401:R401))</f>
        <v>1388</v>
      </c>
      <c r="AD401" s="14">
        <f t="array" ref="AD401">MEDIAN(IF(S401:AA401&lt;&gt;0,S401:AA401))</f>
        <v>7288.5687770000004</v>
      </c>
      <c r="AE401" s="14">
        <f t="shared" si="13"/>
        <v>5.251130242795389</v>
      </c>
      <c r="AF401">
        <f t="array" ref="AF401">TTEST(IF(H401:R401&lt;&gt;0,H401:R401),IF(S401:AA401&lt;&gt;0,S401:AA401),2,3)</f>
        <v>0.52586201848135761</v>
      </c>
      <c r="AG401">
        <f t="array" ref="AG401">MEDIAN(IF(H401:L401&lt;&gt;0,H401:L401))</f>
        <v>807.04191220000007</v>
      </c>
      <c r="AH401">
        <f t="array" ref="AH401">MEDIAN(IF(M401:R401&lt;&gt;0,M401:R401))</f>
        <v>2589.0063490000002</v>
      </c>
      <c r="AI401">
        <f>AG401/AH401</f>
        <v>0.31171878451040447</v>
      </c>
    </row>
    <row r="402" spans="1:35" x14ac:dyDescent="0.2">
      <c r="A402" s="2" t="s">
        <v>398</v>
      </c>
      <c r="B402" s="2">
        <v>88529</v>
      </c>
      <c r="C402" s="5">
        <v>3767</v>
      </c>
      <c r="D402" s="5">
        <f t="shared" si="12"/>
        <v>333488743</v>
      </c>
      <c r="E402" s="5">
        <v>2868</v>
      </c>
      <c r="F402" s="5">
        <v>73</v>
      </c>
      <c r="G402" s="2">
        <v>88529</v>
      </c>
      <c r="H402" s="14">
        <v>0</v>
      </c>
      <c r="I402" s="14">
        <v>2868</v>
      </c>
      <c r="J402" s="14">
        <v>1314.442172</v>
      </c>
      <c r="K402" s="14">
        <v>0</v>
      </c>
      <c r="L402" s="14">
        <v>0</v>
      </c>
      <c r="M402" s="14">
        <v>5537.0784119999998</v>
      </c>
      <c r="N402" s="14">
        <v>0</v>
      </c>
      <c r="O402" s="14">
        <v>2572.6685090000001</v>
      </c>
      <c r="P402" s="14">
        <v>10597.12687</v>
      </c>
      <c r="Q402" s="14">
        <v>4876.3446039999999</v>
      </c>
      <c r="R402" s="14">
        <v>5356.2559209999999</v>
      </c>
      <c r="S402" s="14">
        <v>0</v>
      </c>
      <c r="T402" s="14">
        <v>1346.6488099999999</v>
      </c>
      <c r="U402" s="14">
        <v>0</v>
      </c>
      <c r="V402" s="14">
        <v>0</v>
      </c>
      <c r="W402" s="14">
        <v>1568.2338729999999</v>
      </c>
      <c r="X402" s="14">
        <v>3625.241348</v>
      </c>
      <c r="Y402" s="14">
        <v>0</v>
      </c>
      <c r="Z402" s="14">
        <v>0</v>
      </c>
      <c r="AA402" s="14">
        <v>0</v>
      </c>
      <c r="AB402" s="14">
        <v>1780</v>
      </c>
      <c r="AC402" s="14">
        <f t="array" ref="AC402">MEDIAN(IF(H402:R402&lt;&gt;0,H402:R402))</f>
        <v>4876.3446039999999</v>
      </c>
      <c r="AD402" s="14">
        <f t="array" ref="AD402">MEDIAN(IF(S402:AA402&lt;&gt;0,S402:AA402))</f>
        <v>1568.2338729999999</v>
      </c>
      <c r="AE402" s="14">
        <f t="shared" si="13"/>
        <v>0.32160029701625242</v>
      </c>
      <c r="AF402">
        <f t="array" ref="AF402">TTEST(IF(H402:R402&lt;&gt;0,H402:R402),IF(S402:AA402&lt;&gt;0,S402:AA402),2,3)</f>
        <v>9.7166593002164209E-2</v>
      </c>
      <c r="AG402">
        <f t="array" ref="AG402">MEDIAN(IF(H402:L402&lt;&gt;0,H402:L402))</f>
        <v>2091.221086</v>
      </c>
      <c r="AH402">
        <f t="array" ref="AH402">MEDIAN(IF(M402:R402&lt;&gt;0,M402:R402))</f>
        <v>5356.2559209999999</v>
      </c>
      <c r="AI402">
        <f>AG402/AH402</f>
        <v>0.39042590885193817</v>
      </c>
    </row>
    <row r="403" spans="1:35" x14ac:dyDescent="0.2">
      <c r="A403" s="2" t="s">
        <v>399</v>
      </c>
      <c r="B403" s="2">
        <v>63306</v>
      </c>
      <c r="C403" s="5">
        <v>5262</v>
      </c>
      <c r="D403" s="5">
        <f t="shared" si="12"/>
        <v>333116172</v>
      </c>
      <c r="E403" s="5">
        <v>2070</v>
      </c>
      <c r="F403" s="5">
        <v>122</v>
      </c>
      <c r="G403" s="2">
        <v>63306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12657.798210000001</v>
      </c>
      <c r="P403" s="14">
        <v>0</v>
      </c>
      <c r="Q403" s="14">
        <v>0</v>
      </c>
      <c r="R403" s="14">
        <v>1058.683131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2069.6975419999999</v>
      </c>
      <c r="Y403" s="14">
        <v>0</v>
      </c>
      <c r="Z403" s="14">
        <v>0</v>
      </c>
      <c r="AA403" s="14">
        <v>0</v>
      </c>
      <c r="AB403" s="14">
        <v>0</v>
      </c>
      <c r="AC403" s="14">
        <f t="array" ref="AC403">MEDIAN(IF(H403:R403&lt;&gt;0,H403:R403))</f>
        <v>6858.2406705000003</v>
      </c>
      <c r="AD403" s="14">
        <f t="array" ref="AD403">MEDIAN(IF(S403:AA403&lt;&gt;0,S403:AA403))</f>
        <v>2069.6975419999999</v>
      </c>
      <c r="AE403" s="14">
        <f t="shared" si="13"/>
        <v>0.30178257682069776</v>
      </c>
      <c r="AF403" t="e">
        <f t="array" ref="AF403">TTEST(IF(H403:R403&lt;&gt;0,H403:R403),IF(S403:AA403&lt;&gt;0,S403:AA403),2,3)</f>
        <v>#DIV/0!</v>
      </c>
      <c r="AG403" t="e">
        <f t="array" ref="AG403">MEDIAN(IF(H403:L403&lt;&gt;0,H403:L403))</f>
        <v>#NUM!</v>
      </c>
      <c r="AH403">
        <f t="array" ref="AH403">MEDIAN(IF(M403:R403&lt;&gt;0,M403:R403))</f>
        <v>6858.2406705000003</v>
      </c>
      <c r="AI403" t="e">
        <f>AG403/AH403</f>
        <v>#NUM!</v>
      </c>
    </row>
    <row r="404" spans="1:35" x14ac:dyDescent="0.2">
      <c r="A404" s="2" t="s">
        <v>400</v>
      </c>
      <c r="B404" s="2">
        <v>83461</v>
      </c>
      <c r="C404" s="5">
        <v>3988</v>
      </c>
      <c r="D404" s="5">
        <f t="shared" si="12"/>
        <v>332842468</v>
      </c>
      <c r="E404" s="5">
        <v>3482</v>
      </c>
      <c r="F404" s="5">
        <v>84</v>
      </c>
      <c r="G404" s="2">
        <v>83461</v>
      </c>
      <c r="H404" s="14">
        <v>0</v>
      </c>
      <c r="I404" s="14">
        <v>1088</v>
      </c>
      <c r="J404" s="14">
        <v>1529.6869240000001</v>
      </c>
      <c r="K404" s="14">
        <v>0</v>
      </c>
      <c r="L404" s="14">
        <v>1830.995629</v>
      </c>
      <c r="M404" s="14">
        <v>1665.2495859999999</v>
      </c>
      <c r="N404" s="14">
        <v>5049.2455959999998</v>
      </c>
      <c r="O404" s="14">
        <v>15336.615390000001</v>
      </c>
      <c r="P404" s="14">
        <v>6406.8125419999997</v>
      </c>
      <c r="Q404" s="14">
        <v>4231.2709560000003</v>
      </c>
      <c r="R404" s="14">
        <v>6365.000454</v>
      </c>
      <c r="S404" s="14">
        <v>3991.7165519999999</v>
      </c>
      <c r="T404" s="14">
        <v>2494.0844969999998</v>
      </c>
      <c r="U404" s="14">
        <v>0</v>
      </c>
      <c r="V404" s="14">
        <v>3530.4004150000001</v>
      </c>
      <c r="W404" s="14">
        <v>2923.4671760000001</v>
      </c>
      <c r="X404" s="14">
        <v>1860.7338589999999</v>
      </c>
      <c r="Y404" s="14">
        <v>0</v>
      </c>
      <c r="Z404" s="14">
        <v>3825.4351190000002</v>
      </c>
      <c r="AA404" s="14">
        <v>3481.8995989999999</v>
      </c>
      <c r="AB404" s="14">
        <v>2190</v>
      </c>
      <c r="AC404" s="14">
        <f t="array" ref="AC404">MEDIAN(IF(H404:R404&lt;&gt;0,H404:R404))</f>
        <v>4231.2709560000003</v>
      </c>
      <c r="AD404" s="14">
        <f t="array" ref="AD404">MEDIAN(IF(S404:AA404&lt;&gt;0,S404:AA404))</f>
        <v>3481.8995989999999</v>
      </c>
      <c r="AE404" s="14">
        <f t="shared" si="13"/>
        <v>0.82289686366282411</v>
      </c>
      <c r="AF404">
        <f t="array" ref="AF404">TTEST(IF(H404:R404&lt;&gt;0,H404:R404),IF(S404:AA404&lt;&gt;0,S404:AA404),2,3)</f>
        <v>0.29926756375050795</v>
      </c>
      <c r="AG404">
        <f t="array" ref="AG404">MEDIAN(IF(H404:L404&lt;&gt;0,H404:L404))</f>
        <v>1529.6869240000001</v>
      </c>
      <c r="AH404">
        <f t="array" ref="AH404">MEDIAN(IF(M404:R404&lt;&gt;0,M404:R404))</f>
        <v>5707.1230249999999</v>
      </c>
      <c r="AI404">
        <f>AG404/AH404</f>
        <v>0.26803118091185707</v>
      </c>
    </row>
    <row r="405" spans="1:35" x14ac:dyDescent="0.2">
      <c r="A405" s="2" t="s">
        <v>401</v>
      </c>
      <c r="B405" s="2">
        <v>109258</v>
      </c>
      <c r="C405" s="5">
        <v>3042</v>
      </c>
      <c r="D405" s="5">
        <f t="shared" si="12"/>
        <v>332362836</v>
      </c>
      <c r="E405" s="5">
        <v>2611</v>
      </c>
      <c r="F405" s="5">
        <v>76</v>
      </c>
      <c r="G405" s="2">
        <v>109258</v>
      </c>
      <c r="H405" s="14">
        <v>0</v>
      </c>
      <c r="I405" s="14">
        <v>2393</v>
      </c>
      <c r="J405" s="14">
        <v>561.2194604</v>
      </c>
      <c r="K405" s="14">
        <v>0</v>
      </c>
      <c r="L405" s="14">
        <v>0</v>
      </c>
      <c r="M405" s="14">
        <v>4249.3170250000003</v>
      </c>
      <c r="N405" s="14">
        <v>0</v>
      </c>
      <c r="O405" s="14">
        <v>2300.249057</v>
      </c>
      <c r="P405" s="14">
        <v>9828.0779139999995</v>
      </c>
      <c r="Q405" s="14">
        <v>5529.3009549999997</v>
      </c>
      <c r="R405" s="14">
        <v>953.54090929999995</v>
      </c>
      <c r="S405" s="14">
        <v>2782.0582009999998</v>
      </c>
      <c r="T405" s="14">
        <v>1829.4234939999999</v>
      </c>
      <c r="U405" s="14">
        <v>3728.04009</v>
      </c>
      <c r="V405" s="14">
        <v>2611.3391270000002</v>
      </c>
      <c r="W405" s="14">
        <v>1930.8859669999999</v>
      </c>
      <c r="X405" s="14">
        <v>0</v>
      </c>
      <c r="Y405" s="14">
        <v>0</v>
      </c>
      <c r="Z405" s="14">
        <v>2841.8928289999999</v>
      </c>
      <c r="AA405" s="14">
        <v>3324.1734729999998</v>
      </c>
      <c r="AB405" s="14">
        <v>768</v>
      </c>
      <c r="AC405" s="14">
        <f t="array" ref="AC405">MEDIAN(IF(H405:R405&lt;&gt;0,H405:R405))</f>
        <v>2393</v>
      </c>
      <c r="AD405" s="14">
        <f t="array" ref="AD405">MEDIAN(IF(S405:AA405&lt;&gt;0,S405:AA405))</f>
        <v>2782.0582009999998</v>
      </c>
      <c r="AE405" s="14">
        <f t="shared" si="13"/>
        <v>1.1625817806101129</v>
      </c>
      <c r="AF405">
        <f t="array" ref="AF405">TTEST(IF(H405:R405&lt;&gt;0,H405:R405),IF(S405:AA405&lt;&gt;0,S405:AA405),2,3)</f>
        <v>0.46457318754146559</v>
      </c>
      <c r="AG405">
        <f t="array" ref="AG405">MEDIAN(IF(H405:L405&lt;&gt;0,H405:L405))</f>
        <v>1477.1097301999998</v>
      </c>
      <c r="AH405">
        <f t="array" ref="AH405">MEDIAN(IF(M405:R405&lt;&gt;0,M405:R405))</f>
        <v>4249.3170250000003</v>
      </c>
      <c r="AI405">
        <f>AG405/AH405</f>
        <v>0.3476110917377363</v>
      </c>
    </row>
    <row r="406" spans="1:35" x14ac:dyDescent="0.2">
      <c r="A406" s="2" t="s">
        <v>402</v>
      </c>
      <c r="B406" s="2">
        <v>14617</v>
      </c>
      <c r="C406" s="5">
        <v>22660</v>
      </c>
      <c r="D406" s="5">
        <f t="shared" si="12"/>
        <v>331221220</v>
      </c>
      <c r="E406" s="5">
        <v>2167</v>
      </c>
      <c r="F406" s="5">
        <v>256</v>
      </c>
      <c r="G406" s="2">
        <v>14617</v>
      </c>
      <c r="H406" s="14">
        <v>0</v>
      </c>
      <c r="I406" s="14">
        <v>166133</v>
      </c>
      <c r="J406" s="14">
        <v>1853.7601340000001</v>
      </c>
      <c r="K406" s="14">
        <v>0</v>
      </c>
      <c r="L406" s="14">
        <v>0</v>
      </c>
      <c r="M406" s="14">
        <v>2906.1694120000002</v>
      </c>
      <c r="N406" s="14">
        <v>1876.9528760000001</v>
      </c>
      <c r="O406" s="14">
        <v>1218.704127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2456.9488809999998</v>
      </c>
      <c r="X406" s="14">
        <v>0</v>
      </c>
      <c r="Y406" s="14">
        <v>0</v>
      </c>
      <c r="Z406" s="14">
        <v>0</v>
      </c>
      <c r="AA406" s="14">
        <v>3074.5093929999998</v>
      </c>
      <c r="AB406" s="14">
        <v>1760</v>
      </c>
      <c r="AC406" s="14">
        <f t="array" ref="AC406">MEDIAN(IF(H406:R406&lt;&gt;0,H406:R406))</f>
        <v>1876.9528760000001</v>
      </c>
      <c r="AD406" s="14">
        <f t="array" ref="AD406">MEDIAN(IF(S406:AA406&lt;&gt;0,S406:AA406))</f>
        <v>2765.7291369999998</v>
      </c>
      <c r="AE406" s="14">
        <f t="shared" si="13"/>
        <v>1.4735208178982537</v>
      </c>
      <c r="AF406">
        <f t="array" ref="AF406">TTEST(IF(H406:R406&lt;&gt;0,H406:R406),IF(S406:AA406&lt;&gt;0,S406:AA406),2,3)</f>
        <v>0.3845383526525652</v>
      </c>
      <c r="AG406">
        <f t="array" ref="AG406">MEDIAN(IF(H406:L406&lt;&gt;0,H406:L406))</f>
        <v>83993.380066999991</v>
      </c>
      <c r="AH406">
        <f t="array" ref="AH406">MEDIAN(IF(M406:R406&lt;&gt;0,M406:R406))</f>
        <v>1876.9528760000001</v>
      </c>
      <c r="AI406">
        <f>AG406/AH406</f>
        <v>44.749860873438351</v>
      </c>
    </row>
    <row r="407" spans="1:35" x14ac:dyDescent="0.2">
      <c r="A407" s="2" t="s">
        <v>403</v>
      </c>
      <c r="B407" s="2">
        <v>115687</v>
      </c>
      <c r="C407" s="5">
        <v>2856</v>
      </c>
      <c r="D407" s="5">
        <f t="shared" si="12"/>
        <v>330402072</v>
      </c>
      <c r="E407" s="5">
        <v>2905</v>
      </c>
      <c r="F407" s="5">
        <v>56</v>
      </c>
      <c r="G407" s="2">
        <v>115687</v>
      </c>
      <c r="H407" s="14">
        <v>0</v>
      </c>
      <c r="I407" s="14">
        <v>5101</v>
      </c>
      <c r="J407" s="14">
        <v>567.01960919999999</v>
      </c>
      <c r="K407" s="14">
        <v>964.74777519999998</v>
      </c>
      <c r="L407" s="14">
        <v>2689.757697</v>
      </c>
      <c r="M407" s="14">
        <v>4865.7344439999997</v>
      </c>
      <c r="N407" s="14">
        <v>5555.6631619999998</v>
      </c>
      <c r="O407" s="14">
        <v>2655.1517370000001</v>
      </c>
      <c r="P407" s="14">
        <v>3366.2659440000002</v>
      </c>
      <c r="Q407" s="14">
        <v>0</v>
      </c>
      <c r="R407" s="14">
        <v>899.74900639999998</v>
      </c>
      <c r="S407" s="14">
        <v>2904.8301700000002</v>
      </c>
      <c r="T407" s="14">
        <v>0</v>
      </c>
      <c r="U407" s="14">
        <v>3808.5209789999999</v>
      </c>
      <c r="V407" s="14">
        <v>0</v>
      </c>
      <c r="W407" s="14">
        <v>2556.9569729999998</v>
      </c>
      <c r="X407" s="14">
        <v>0</v>
      </c>
      <c r="Y407" s="14">
        <v>0</v>
      </c>
      <c r="Z407" s="14">
        <v>3175.0931329999999</v>
      </c>
      <c r="AA407" s="14">
        <v>3034.5067650000001</v>
      </c>
      <c r="AB407" s="14">
        <v>688</v>
      </c>
      <c r="AC407" s="14">
        <f t="array" ref="AC407">MEDIAN(IF(H407:R407&lt;&gt;0,H407:R407))</f>
        <v>2689.757697</v>
      </c>
      <c r="AD407" s="14">
        <f t="array" ref="AD407">MEDIAN(IF(S407:AA407&lt;&gt;0,S407:AA407))</f>
        <v>3034.5067650000001</v>
      </c>
      <c r="AE407" s="14">
        <f t="shared" si="13"/>
        <v>1.1281710498995925</v>
      </c>
      <c r="AF407">
        <f t="array" ref="AF407">TTEST(IF(H407:R407&lt;&gt;0,H407:R407),IF(S407:AA407&lt;&gt;0,S407:AA407),2,3)</f>
        <v>0.8464909689359551</v>
      </c>
      <c r="AG407">
        <f t="array" ref="AG407">MEDIAN(IF(H407:L407&lt;&gt;0,H407:L407))</f>
        <v>1827.2527361</v>
      </c>
      <c r="AH407">
        <f t="array" ref="AH407">MEDIAN(IF(M407:R407&lt;&gt;0,M407:R407))</f>
        <v>3366.2659440000002</v>
      </c>
      <c r="AI407">
        <f>AG407/AH407</f>
        <v>0.54281294659944423</v>
      </c>
    </row>
    <row r="408" spans="1:35" x14ac:dyDescent="0.2">
      <c r="A408" s="2" t="s">
        <v>404</v>
      </c>
      <c r="B408" s="2">
        <v>71807</v>
      </c>
      <c r="C408" s="5">
        <v>4591</v>
      </c>
      <c r="D408" s="5">
        <f t="shared" si="12"/>
        <v>329665937</v>
      </c>
      <c r="E408" s="5">
        <v>3485</v>
      </c>
      <c r="F408" s="5">
        <v>58</v>
      </c>
      <c r="G408" s="2">
        <v>71807</v>
      </c>
      <c r="H408" s="14">
        <v>0</v>
      </c>
      <c r="I408" s="14">
        <v>12107</v>
      </c>
      <c r="J408" s="14">
        <v>1325.21309</v>
      </c>
      <c r="K408" s="14">
        <v>0</v>
      </c>
      <c r="L408" s="14">
        <v>2268.3079560000001</v>
      </c>
      <c r="M408" s="14">
        <v>7354.2634690000004</v>
      </c>
      <c r="N408" s="14">
        <v>6468.0550899999998</v>
      </c>
      <c r="O408" s="14">
        <v>5946.0346820000004</v>
      </c>
      <c r="P408" s="14">
        <v>5178.9275719999996</v>
      </c>
      <c r="Q408" s="14">
        <v>6762.4262779999999</v>
      </c>
      <c r="R408" s="14">
        <v>4401.1699479999997</v>
      </c>
      <c r="S408" s="14">
        <v>2829.4142350000002</v>
      </c>
      <c r="T408" s="14">
        <v>0</v>
      </c>
      <c r="U408" s="14">
        <v>3461.0704689999998</v>
      </c>
      <c r="V408" s="14">
        <v>0</v>
      </c>
      <c r="W408" s="14">
        <v>3416.48767</v>
      </c>
      <c r="X408" s="14">
        <v>3122.8111079999999</v>
      </c>
      <c r="Y408" s="14">
        <v>0</v>
      </c>
      <c r="Z408" s="14">
        <v>3331.2413449999999</v>
      </c>
      <c r="AA408" s="14">
        <v>3509.5241059999998</v>
      </c>
      <c r="AB408" s="14">
        <v>1970</v>
      </c>
      <c r="AC408" s="14">
        <f t="array" ref="AC408">MEDIAN(IF(H408:R408&lt;&gt;0,H408:R408))</f>
        <v>5946.0346820000004</v>
      </c>
      <c r="AD408" s="14">
        <f t="array" ref="AD408">MEDIAN(IF(S408:AA408&lt;&gt;0,S408:AA408))</f>
        <v>3373.8645074999999</v>
      </c>
      <c r="AE408" s="14">
        <f t="shared" si="13"/>
        <v>0.5674141991995868</v>
      </c>
      <c r="AF408">
        <f t="array" ref="AF408">TTEST(IF(H408:R408&lt;&gt;0,H408:R408),IF(S408:AA408&lt;&gt;0,S408:AA408),2,3)</f>
        <v>4.5146099067964185E-2</v>
      </c>
      <c r="AG408">
        <f t="array" ref="AG408">MEDIAN(IF(H408:L408&lt;&gt;0,H408:L408))</f>
        <v>2268.3079560000001</v>
      </c>
      <c r="AH408">
        <f t="array" ref="AH408">MEDIAN(IF(M408:R408&lt;&gt;0,M408:R408))</f>
        <v>6207.0448859999997</v>
      </c>
      <c r="AI408">
        <f>AG408/AH408</f>
        <v>0.36544088171750982</v>
      </c>
    </row>
    <row r="409" spans="1:35" x14ac:dyDescent="0.2">
      <c r="A409" s="2" t="s">
        <v>405</v>
      </c>
      <c r="B409" s="2">
        <v>83480</v>
      </c>
      <c r="C409" s="5">
        <v>3919</v>
      </c>
      <c r="D409" s="5">
        <f t="shared" si="12"/>
        <v>327158120</v>
      </c>
      <c r="E409" s="5">
        <v>3453</v>
      </c>
      <c r="F409" s="5">
        <v>74</v>
      </c>
      <c r="G409" s="2">
        <v>83480</v>
      </c>
      <c r="H409" s="14">
        <v>0</v>
      </c>
      <c r="I409" s="14">
        <v>1815</v>
      </c>
      <c r="J409" s="14">
        <v>1426.198136</v>
      </c>
      <c r="K409" s="14">
        <v>1240.639181</v>
      </c>
      <c r="L409" s="14">
        <v>1580.639541</v>
      </c>
      <c r="M409" s="14">
        <v>5924.6247309999999</v>
      </c>
      <c r="N409" s="14">
        <v>0</v>
      </c>
      <c r="O409" s="14">
        <v>5090.0656689999996</v>
      </c>
      <c r="P409" s="14">
        <v>6214.6767620000001</v>
      </c>
      <c r="Q409" s="14">
        <v>8816.1772569999994</v>
      </c>
      <c r="R409" s="14">
        <v>6441.4097760000004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639</v>
      </c>
      <c r="AC409" s="14">
        <f t="array" ref="AC409">MEDIAN(IF(H409:R409&lt;&gt;0,H409:R409))</f>
        <v>5090.0656689999996</v>
      </c>
      <c r="AD409" s="14" t="e">
        <f t="array" ref="AD409">MEDIAN(IF(S409:AA409&lt;&gt;0,S409:AA409))</f>
        <v>#NUM!</v>
      </c>
      <c r="AE409" s="14" t="e">
        <f t="shared" si="13"/>
        <v>#NUM!</v>
      </c>
      <c r="AF409" t="e">
        <f t="array" ref="AF409">TTEST(IF(H409:R409&lt;&gt;0,H409:R409),IF(S409:AA409&lt;&gt;0,S409:AA409),2,3)</f>
        <v>#DIV/0!</v>
      </c>
      <c r="AG409">
        <f t="array" ref="AG409">MEDIAN(IF(H409:L409&lt;&gt;0,H409:L409))</f>
        <v>1503.4188385</v>
      </c>
      <c r="AH409">
        <f t="array" ref="AH409">MEDIAN(IF(M409:R409&lt;&gt;0,M409:R409))</f>
        <v>6214.6767620000001</v>
      </c>
      <c r="AI409">
        <f>AG409/AH409</f>
        <v>0.24191424527382363</v>
      </c>
    </row>
    <row r="410" spans="1:35" x14ac:dyDescent="0.2">
      <c r="A410" s="2" t="s">
        <v>406</v>
      </c>
      <c r="B410" s="2">
        <v>130217</v>
      </c>
      <c r="C410" s="5">
        <v>2511</v>
      </c>
      <c r="D410" s="5">
        <f t="shared" si="12"/>
        <v>326974887</v>
      </c>
      <c r="E410" s="5">
        <v>2491</v>
      </c>
      <c r="F410" s="5">
        <v>43</v>
      </c>
      <c r="G410" s="2">
        <v>130217</v>
      </c>
      <c r="H410" s="14">
        <v>0</v>
      </c>
      <c r="I410" s="14">
        <v>2708</v>
      </c>
      <c r="J410" s="14">
        <v>580.83263710000006</v>
      </c>
      <c r="K410" s="14">
        <v>0</v>
      </c>
      <c r="L410" s="14">
        <v>0</v>
      </c>
      <c r="M410" s="14">
        <v>2053.0238210000002</v>
      </c>
      <c r="N410" s="14">
        <v>0</v>
      </c>
      <c r="O410" s="14">
        <v>2273.7920210000002</v>
      </c>
      <c r="P410" s="14">
        <v>3518.6586339999999</v>
      </c>
      <c r="Q410" s="14">
        <v>0</v>
      </c>
      <c r="R410" s="14">
        <v>1940.6680329999999</v>
      </c>
      <c r="S410" s="14">
        <v>3087.031821</v>
      </c>
      <c r="T410" s="14">
        <v>1188.600475</v>
      </c>
      <c r="U410" s="14">
        <v>0</v>
      </c>
      <c r="V410" s="14">
        <v>3993.9752440000002</v>
      </c>
      <c r="W410" s="14">
        <v>3402.0835539999998</v>
      </c>
      <c r="X410" s="14">
        <v>1625.4606249999999</v>
      </c>
      <c r="Y410" s="14">
        <v>0</v>
      </c>
      <c r="Z410" s="14">
        <v>0</v>
      </c>
      <c r="AA410" s="14">
        <v>3760.6792</v>
      </c>
      <c r="AB410" s="14">
        <v>0</v>
      </c>
      <c r="AC410" s="14">
        <f t="array" ref="AC410">MEDIAN(IF(H410:R410&lt;&gt;0,H410:R410))</f>
        <v>2163.407921</v>
      </c>
      <c r="AD410" s="14">
        <f t="array" ref="AD410">MEDIAN(IF(S410:AA410&lt;&gt;0,S410:AA410))</f>
        <v>3244.5576874999997</v>
      </c>
      <c r="AE410" s="14">
        <f t="shared" si="13"/>
        <v>1.499743832869141</v>
      </c>
      <c r="AF410">
        <f t="array" ref="AF410">TTEST(IF(H410:R410&lt;&gt;0,H410:R410),IF(S410:AA410&lt;&gt;0,S410:AA410),2,3)</f>
        <v>0.30900354159284182</v>
      </c>
      <c r="AG410">
        <f t="array" ref="AG410">MEDIAN(IF(H410:L410&lt;&gt;0,H410:L410))</f>
        <v>1644.4163185499999</v>
      </c>
      <c r="AH410">
        <f t="array" ref="AH410">MEDIAN(IF(M410:R410&lt;&gt;0,M410:R410))</f>
        <v>2163.407921</v>
      </c>
      <c r="AI410">
        <f>AG410/AH410</f>
        <v>0.76010460282954651</v>
      </c>
    </row>
    <row r="411" spans="1:35" x14ac:dyDescent="0.2">
      <c r="A411" s="2" t="s">
        <v>407</v>
      </c>
      <c r="B411" s="2">
        <v>78253</v>
      </c>
      <c r="C411" s="5">
        <v>4169</v>
      </c>
      <c r="D411" s="5">
        <f t="shared" si="12"/>
        <v>326236757</v>
      </c>
      <c r="E411" s="5">
        <v>3495</v>
      </c>
      <c r="F411" s="5">
        <v>53</v>
      </c>
      <c r="G411" s="2">
        <v>78253</v>
      </c>
      <c r="H411" s="14">
        <v>0</v>
      </c>
      <c r="I411" s="14">
        <v>2293</v>
      </c>
      <c r="J411" s="14">
        <v>1273.7326869999999</v>
      </c>
      <c r="K411" s="14">
        <v>2406.9893459999998</v>
      </c>
      <c r="L411" s="14">
        <v>2953.628952</v>
      </c>
      <c r="M411" s="14">
        <v>5536.514349</v>
      </c>
      <c r="N411" s="14">
        <v>6628.1949199999999</v>
      </c>
      <c r="O411" s="14">
        <v>2453.1654789999998</v>
      </c>
      <c r="P411" s="14">
        <v>6910.9020330000003</v>
      </c>
      <c r="Q411" s="14">
        <v>10112.51468</v>
      </c>
      <c r="R411" s="14">
        <v>3380.1445760000001</v>
      </c>
      <c r="S411" s="14">
        <v>3496.8887869999999</v>
      </c>
      <c r="T411" s="14">
        <v>3867.7888379999999</v>
      </c>
      <c r="U411" s="14">
        <v>0</v>
      </c>
      <c r="V411" s="14">
        <v>0</v>
      </c>
      <c r="W411" s="14">
        <v>3493.0167270000002</v>
      </c>
      <c r="X411" s="14">
        <v>0</v>
      </c>
      <c r="Y411" s="14">
        <v>0</v>
      </c>
      <c r="Z411" s="14">
        <v>3642.6433480000001</v>
      </c>
      <c r="AA411" s="14">
        <v>3121.3513870000002</v>
      </c>
      <c r="AB411" s="14">
        <v>5130</v>
      </c>
      <c r="AC411" s="14">
        <f t="array" ref="AC411">MEDIAN(IF(H411:R411&lt;&gt;0,H411:R411))</f>
        <v>3166.8867639999999</v>
      </c>
      <c r="AD411" s="14">
        <f t="array" ref="AD411">MEDIAN(IF(S411:AA411&lt;&gt;0,S411:AA411))</f>
        <v>3496.8887869999999</v>
      </c>
      <c r="AE411" s="14">
        <f t="shared" si="13"/>
        <v>1.1042039225245883</v>
      </c>
      <c r="AF411">
        <f t="array" ref="AF411">TTEST(IF(H411:R411&lt;&gt;0,H411:R411),IF(S411:AA411&lt;&gt;0,S411:AA411),2,3)</f>
        <v>0.35377548145569715</v>
      </c>
      <c r="AG411">
        <f t="array" ref="AG411">MEDIAN(IF(H411:L411&lt;&gt;0,H411:L411))</f>
        <v>2349.9946730000001</v>
      </c>
      <c r="AH411">
        <f t="array" ref="AH411">MEDIAN(IF(M411:R411&lt;&gt;0,M411:R411))</f>
        <v>6082.3546344999995</v>
      </c>
      <c r="AI411">
        <f>AG411/AH411</f>
        <v>0.38636265298811889</v>
      </c>
    </row>
    <row r="412" spans="1:35" x14ac:dyDescent="0.2">
      <c r="A412" s="2" t="s">
        <v>408</v>
      </c>
      <c r="B412" s="2">
        <v>114110</v>
      </c>
      <c r="C412" s="5">
        <v>2844</v>
      </c>
      <c r="D412" s="5">
        <f t="shared" si="12"/>
        <v>324528840</v>
      </c>
      <c r="E412" s="5">
        <v>2369</v>
      </c>
      <c r="F412" s="5">
        <v>68</v>
      </c>
      <c r="G412" s="2">
        <v>114110</v>
      </c>
      <c r="H412" s="14">
        <v>0</v>
      </c>
      <c r="I412" s="14">
        <v>4415</v>
      </c>
      <c r="J412" s="14">
        <v>243.17202879999999</v>
      </c>
      <c r="K412" s="14">
        <v>0</v>
      </c>
      <c r="L412" s="14">
        <v>0</v>
      </c>
      <c r="M412" s="14">
        <v>3932.4429730000002</v>
      </c>
      <c r="N412" s="14">
        <v>906.50243909999995</v>
      </c>
      <c r="O412" s="14">
        <v>0</v>
      </c>
      <c r="P412" s="14">
        <v>2307.1493019999998</v>
      </c>
      <c r="Q412" s="14">
        <v>0</v>
      </c>
      <c r="R412" s="14">
        <v>2891.0400420000001</v>
      </c>
      <c r="S412" s="14">
        <v>0</v>
      </c>
      <c r="T412" s="14">
        <v>2099.8016619999999</v>
      </c>
      <c r="U412" s="14">
        <v>0</v>
      </c>
      <c r="V412" s="14">
        <v>2431.5774799999999</v>
      </c>
      <c r="W412" s="14">
        <v>2081.0251309999999</v>
      </c>
      <c r="X412" s="14">
        <v>0</v>
      </c>
      <c r="Y412" s="14">
        <v>0</v>
      </c>
      <c r="Z412" s="14">
        <v>7129.3060109999997</v>
      </c>
      <c r="AA412" s="14">
        <v>0</v>
      </c>
      <c r="AB412" s="14">
        <v>0</v>
      </c>
      <c r="AC412" s="14">
        <f t="array" ref="AC412">MEDIAN(IF(H412:R412&lt;&gt;0,H412:R412))</f>
        <v>2599.0946720000002</v>
      </c>
      <c r="AD412" s="14">
        <f t="array" ref="AD412">MEDIAN(IF(S412:AA412&lt;&gt;0,S412:AA412))</f>
        <v>2265.6895709999999</v>
      </c>
      <c r="AE412" s="14">
        <f t="shared" si="13"/>
        <v>0.87172260226156151</v>
      </c>
      <c r="AF412">
        <f t="array" ref="AF412">TTEST(IF(H412:R412&lt;&gt;0,H412:R412),IF(S412:AA412&lt;&gt;0,S412:AA412),2,3)</f>
        <v>0.51530435519212103</v>
      </c>
      <c r="AG412">
        <f t="array" ref="AG412">MEDIAN(IF(H412:L412&lt;&gt;0,H412:L412))</f>
        <v>2329.0860144000003</v>
      </c>
      <c r="AH412">
        <f t="array" ref="AH412">MEDIAN(IF(M412:R412&lt;&gt;0,M412:R412))</f>
        <v>2599.0946720000002</v>
      </c>
      <c r="AI412">
        <f>AG412/AH412</f>
        <v>0.89611434300227755</v>
      </c>
    </row>
    <row r="413" spans="1:35" x14ac:dyDescent="0.2">
      <c r="A413" s="2" t="s">
        <v>409</v>
      </c>
      <c r="B413" s="2">
        <v>84747</v>
      </c>
      <c r="C413" s="5">
        <v>3819</v>
      </c>
      <c r="D413" s="5">
        <f t="shared" si="12"/>
        <v>323648793</v>
      </c>
      <c r="E413" s="5">
        <v>3171</v>
      </c>
      <c r="F413" s="5">
        <v>73</v>
      </c>
      <c r="G413" s="2">
        <v>84747</v>
      </c>
      <c r="H413" s="14">
        <v>0</v>
      </c>
      <c r="I413" s="14">
        <v>3393</v>
      </c>
      <c r="J413" s="14">
        <v>1109.321285</v>
      </c>
      <c r="K413" s="14">
        <v>0</v>
      </c>
      <c r="L413" s="14">
        <v>0</v>
      </c>
      <c r="M413" s="14">
        <v>5294.2740599999997</v>
      </c>
      <c r="N413" s="14">
        <v>4532.5744020000002</v>
      </c>
      <c r="O413" s="14">
        <v>6551.8117080000002</v>
      </c>
      <c r="P413" s="14">
        <v>2562.2142629999998</v>
      </c>
      <c r="Q413" s="14">
        <v>2503.6801049999999</v>
      </c>
      <c r="R413" s="14">
        <v>11860.14221</v>
      </c>
      <c r="S413" s="14">
        <v>0</v>
      </c>
      <c r="T413" s="14">
        <v>2949.0899420000001</v>
      </c>
      <c r="U413" s="14">
        <v>3549.038317</v>
      </c>
      <c r="V413" s="14">
        <v>3631.01629</v>
      </c>
      <c r="W413" s="14">
        <v>2742.5342810000002</v>
      </c>
      <c r="X413" s="14">
        <v>0</v>
      </c>
      <c r="Y413" s="14">
        <v>0</v>
      </c>
      <c r="Z413" s="14">
        <v>1990.4235329999999</v>
      </c>
      <c r="AA413" s="14">
        <v>0</v>
      </c>
      <c r="AB413" s="14">
        <v>799</v>
      </c>
      <c r="AC413" s="14">
        <f t="array" ref="AC413">MEDIAN(IF(H413:R413&lt;&gt;0,H413:R413))</f>
        <v>3962.7872010000001</v>
      </c>
      <c r="AD413" s="14">
        <f t="array" ref="AD413">MEDIAN(IF(S413:AA413&lt;&gt;0,S413:AA413))</f>
        <v>2949.0899420000001</v>
      </c>
      <c r="AE413" s="14">
        <f t="shared" si="13"/>
        <v>0.7441958885038803</v>
      </c>
      <c r="AF413">
        <f t="array" ref="AF413">TTEST(IF(H413:R413&lt;&gt;0,H413:R413),IF(S413:AA413&lt;&gt;0,S413:AA413),2,3)</f>
        <v>0.19093094692818677</v>
      </c>
      <c r="AG413">
        <f t="array" ref="AG413">MEDIAN(IF(H413:L413&lt;&gt;0,H413:L413))</f>
        <v>2251.1606425</v>
      </c>
      <c r="AH413">
        <f t="array" ref="AH413">MEDIAN(IF(M413:R413&lt;&gt;0,M413:R413))</f>
        <v>4913.424231</v>
      </c>
      <c r="AI413">
        <f>AG413/AH413</f>
        <v>0.45816533168393536</v>
      </c>
    </row>
    <row r="414" spans="1:35" x14ac:dyDescent="0.2">
      <c r="A414" s="2" t="s">
        <v>410</v>
      </c>
      <c r="B414" s="2">
        <v>77414</v>
      </c>
      <c r="C414" s="5">
        <v>4175</v>
      </c>
      <c r="D414" s="5">
        <f t="shared" si="12"/>
        <v>323203450</v>
      </c>
      <c r="E414" s="5">
        <v>4023</v>
      </c>
      <c r="F414" s="5">
        <v>62</v>
      </c>
      <c r="G414" s="2">
        <v>77414</v>
      </c>
      <c r="H414" s="14">
        <v>0</v>
      </c>
      <c r="I414" s="14">
        <v>6841</v>
      </c>
      <c r="J414" s="14">
        <v>1943.6321390000001</v>
      </c>
      <c r="K414" s="14">
        <v>4975.683446</v>
      </c>
      <c r="L414" s="14">
        <v>0</v>
      </c>
      <c r="M414" s="14">
        <v>5843.8143739999996</v>
      </c>
      <c r="N414" s="14">
        <v>5536.5087970000004</v>
      </c>
      <c r="O414" s="14">
        <v>5491.9838630000004</v>
      </c>
      <c r="P414" s="14">
        <v>5503.1809039999998</v>
      </c>
      <c r="Q414" s="14">
        <v>3071.1889980000001</v>
      </c>
      <c r="R414" s="14">
        <v>10028.8578</v>
      </c>
      <c r="S414" s="14">
        <v>0</v>
      </c>
      <c r="T414" s="14">
        <v>1992.447553</v>
      </c>
      <c r="U414" s="14">
        <v>0</v>
      </c>
      <c r="V414" s="14">
        <v>2754.8448189999999</v>
      </c>
      <c r="W414" s="14">
        <v>1886.9009000000001</v>
      </c>
      <c r="X414" s="14">
        <v>0</v>
      </c>
      <c r="Y414" s="14">
        <v>0</v>
      </c>
      <c r="Z414" s="14">
        <v>2388.5875219999998</v>
      </c>
      <c r="AA414" s="14">
        <v>0</v>
      </c>
      <c r="AB414" s="14">
        <v>195</v>
      </c>
      <c r="AC414" s="14">
        <f t="array" ref="AC414">MEDIAN(IF(H414:R414&lt;&gt;0,H414:R414))</f>
        <v>5503.1809039999998</v>
      </c>
      <c r="AD414" s="14">
        <f t="array" ref="AD414">MEDIAN(IF(S414:AA414&lt;&gt;0,S414:AA414))</f>
        <v>2190.5175374999999</v>
      </c>
      <c r="AE414" s="14">
        <f t="shared" si="13"/>
        <v>0.39804570769385705</v>
      </c>
      <c r="AF414">
        <f t="array" ref="AF414">TTEST(IF(H414:R414&lt;&gt;0,H414:R414),IF(S414:AA414&lt;&gt;0,S414:AA414),2,3)</f>
        <v>2.626274652466138E-3</v>
      </c>
      <c r="AG414">
        <f t="array" ref="AG414">MEDIAN(IF(H414:L414&lt;&gt;0,H414:L414))</f>
        <v>4975.683446</v>
      </c>
      <c r="AH414">
        <f t="array" ref="AH414">MEDIAN(IF(M414:R414&lt;&gt;0,M414:R414))</f>
        <v>5519.8448504999997</v>
      </c>
      <c r="AI414">
        <f>AG414/AH414</f>
        <v>0.90141726457208149</v>
      </c>
    </row>
    <row r="415" spans="1:35" x14ac:dyDescent="0.2">
      <c r="A415" s="2" t="s">
        <v>411</v>
      </c>
      <c r="B415" s="2">
        <v>63991</v>
      </c>
      <c r="C415" s="5">
        <v>5044</v>
      </c>
      <c r="D415" s="5">
        <f t="shared" si="12"/>
        <v>322770604</v>
      </c>
      <c r="E415" s="5">
        <v>5374</v>
      </c>
      <c r="F415" s="5">
        <v>62</v>
      </c>
      <c r="G415" s="2">
        <v>63991</v>
      </c>
      <c r="H415" s="14">
        <v>0</v>
      </c>
      <c r="I415" s="14">
        <v>6881</v>
      </c>
      <c r="J415" s="14">
        <v>1541.588197</v>
      </c>
      <c r="K415" s="14">
        <v>1677.584218</v>
      </c>
      <c r="L415" s="14">
        <v>1318.575869</v>
      </c>
      <c r="M415" s="14">
        <v>6711.3217789999999</v>
      </c>
      <c r="N415" s="14">
        <v>11408.81727</v>
      </c>
      <c r="O415" s="14">
        <v>4683.2532499999998</v>
      </c>
      <c r="P415" s="14">
        <v>6064.1173150000004</v>
      </c>
      <c r="Q415" s="14">
        <v>0</v>
      </c>
      <c r="R415" s="14">
        <v>6285.1009100000001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3870</v>
      </c>
      <c r="AC415" s="14">
        <f t="array" ref="AC415">MEDIAN(IF(H415:R415&lt;&gt;0,H415:R415))</f>
        <v>6064.1173150000004</v>
      </c>
      <c r="AD415" s="14" t="e">
        <f t="array" ref="AD415">MEDIAN(IF(S415:AA415&lt;&gt;0,S415:AA415))</f>
        <v>#NUM!</v>
      </c>
      <c r="AE415" s="14" t="e">
        <f t="shared" si="13"/>
        <v>#NUM!</v>
      </c>
      <c r="AF415" t="e">
        <f t="array" ref="AF415">TTEST(IF(H415:R415&lt;&gt;0,H415:R415),IF(S415:AA415&lt;&gt;0,S415:AA415),2,3)</f>
        <v>#DIV/0!</v>
      </c>
      <c r="AG415">
        <f t="array" ref="AG415">MEDIAN(IF(H415:L415&lt;&gt;0,H415:L415))</f>
        <v>1609.5862075</v>
      </c>
      <c r="AH415">
        <f t="array" ref="AH415">MEDIAN(IF(M415:R415&lt;&gt;0,M415:R415))</f>
        <v>6285.1009100000001</v>
      </c>
      <c r="AI415">
        <f>AG415/AH415</f>
        <v>0.25609552345278097</v>
      </c>
    </row>
    <row r="416" spans="1:35" x14ac:dyDescent="0.2">
      <c r="A416" s="2" t="s">
        <v>412</v>
      </c>
      <c r="B416" s="2">
        <v>53922</v>
      </c>
      <c r="C416" s="5">
        <v>5962</v>
      </c>
      <c r="D416" s="5">
        <f t="shared" si="12"/>
        <v>321482964</v>
      </c>
      <c r="E416" s="5">
        <v>3940</v>
      </c>
      <c r="F416" s="5">
        <v>100</v>
      </c>
      <c r="G416" s="2">
        <v>53922</v>
      </c>
      <c r="H416" s="14">
        <v>11518</v>
      </c>
      <c r="I416" s="14">
        <v>15258</v>
      </c>
      <c r="J416" s="14">
        <v>117.7161</v>
      </c>
      <c r="K416" s="14">
        <v>0</v>
      </c>
      <c r="L416" s="14">
        <v>0</v>
      </c>
      <c r="M416" s="14">
        <v>1260.3507050000001</v>
      </c>
      <c r="N416" s="14">
        <v>3939.5684940000001</v>
      </c>
      <c r="O416" s="14">
        <v>7421.4207939999997</v>
      </c>
      <c r="P416" s="14">
        <v>1891.5741069999999</v>
      </c>
      <c r="Q416" s="14">
        <v>16404.375339999999</v>
      </c>
      <c r="R416" s="14">
        <v>5865.600058</v>
      </c>
      <c r="S416" s="14">
        <v>0</v>
      </c>
      <c r="T416" s="14">
        <v>1351.810706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556</v>
      </c>
      <c r="AC416" s="14">
        <f t="array" ref="AC416">MEDIAN(IF(H416:R416&lt;&gt;0,H416:R416))</f>
        <v>5865.600058</v>
      </c>
      <c r="AD416" s="14">
        <f t="array" ref="AD416">MEDIAN(IF(S416:AA416&lt;&gt;0,S416:AA416))</f>
        <v>1351.810706</v>
      </c>
      <c r="AE416" s="14">
        <f t="shared" si="13"/>
        <v>0.23046417973149849</v>
      </c>
      <c r="AF416" t="e">
        <f t="array" ref="AF416">TTEST(IF(H416:R416&lt;&gt;0,H416:R416),IF(S416:AA416&lt;&gt;0,S416:AA416),2,3)</f>
        <v>#DIV/0!</v>
      </c>
      <c r="AG416">
        <f t="array" ref="AG416">MEDIAN(IF(H416:L416&lt;&gt;0,H416:L416))</f>
        <v>11518</v>
      </c>
      <c r="AH416">
        <f t="array" ref="AH416">MEDIAN(IF(M416:R416&lt;&gt;0,M416:R416))</f>
        <v>4902.5842759999996</v>
      </c>
      <c r="AI416">
        <f>AG416/AH416</f>
        <v>2.3493731778125584</v>
      </c>
    </row>
    <row r="417" spans="1:35" x14ac:dyDescent="0.2">
      <c r="A417" s="2" t="s">
        <v>413</v>
      </c>
      <c r="B417" s="2">
        <v>52757</v>
      </c>
      <c r="C417" s="5">
        <v>6082</v>
      </c>
      <c r="D417" s="5">
        <f t="shared" si="12"/>
        <v>320868074</v>
      </c>
      <c r="E417" s="5">
        <v>5920</v>
      </c>
      <c r="F417" s="5">
        <v>74</v>
      </c>
      <c r="G417" s="2">
        <v>52757</v>
      </c>
      <c r="H417" s="14">
        <v>0</v>
      </c>
      <c r="I417" s="14">
        <v>0</v>
      </c>
      <c r="J417" s="14">
        <v>5270.2258929999998</v>
      </c>
      <c r="K417" s="14">
        <v>0</v>
      </c>
      <c r="L417" s="14">
        <v>0</v>
      </c>
      <c r="M417" s="14">
        <v>8318.9137169999995</v>
      </c>
      <c r="N417" s="14">
        <v>0</v>
      </c>
      <c r="O417" s="14">
        <v>14995.96832</v>
      </c>
      <c r="P417" s="14">
        <v>6570.38141</v>
      </c>
      <c r="Q417" s="14">
        <v>7768.87291</v>
      </c>
      <c r="R417" s="14">
        <v>0</v>
      </c>
      <c r="S417" s="14">
        <v>0</v>
      </c>
      <c r="T417" s="14">
        <v>0</v>
      </c>
      <c r="U417" s="14">
        <v>0</v>
      </c>
      <c r="V417" s="14">
        <v>2644.912785</v>
      </c>
      <c r="W417" s="14">
        <v>0</v>
      </c>
      <c r="X417" s="14">
        <v>1625.4606249999999</v>
      </c>
      <c r="Y417" s="14">
        <v>0</v>
      </c>
      <c r="Z417" s="14">
        <v>0</v>
      </c>
      <c r="AA417" s="14">
        <v>0</v>
      </c>
      <c r="AB417" s="14">
        <v>1460</v>
      </c>
      <c r="AC417" s="14">
        <f t="array" ref="AC417">MEDIAN(IF(H417:R417&lt;&gt;0,H417:R417))</f>
        <v>7768.87291</v>
      </c>
      <c r="AD417" s="14">
        <f t="array" ref="AD417">MEDIAN(IF(S417:AA417&lt;&gt;0,S417:AA417))</f>
        <v>2135.1867050000001</v>
      </c>
      <c r="AE417" s="14">
        <f t="shared" si="13"/>
        <v>0.27483867090316449</v>
      </c>
      <c r="AF417">
        <f t="array" ref="AF417">TTEST(IF(H417:R417&lt;&gt;0,H417:R417),IF(S417:AA417&lt;&gt;0,S417:AA417),2,3)</f>
        <v>1.6822846228355857E-2</v>
      </c>
      <c r="AG417">
        <f t="array" ref="AG417">MEDIAN(IF(H417:L417&lt;&gt;0,H417:L417))</f>
        <v>5270.2258929999998</v>
      </c>
      <c r="AH417">
        <f t="array" ref="AH417">MEDIAN(IF(M417:R417&lt;&gt;0,M417:R417))</f>
        <v>8043.8933134999997</v>
      </c>
      <c r="AI417">
        <f>AG417/AH417</f>
        <v>0.65518346497149871</v>
      </c>
    </row>
    <row r="418" spans="1:35" x14ac:dyDescent="0.2">
      <c r="A418" s="2" t="s">
        <v>414</v>
      </c>
      <c r="B418" s="2">
        <v>61753</v>
      </c>
      <c r="C418" s="5">
        <v>5191</v>
      </c>
      <c r="D418" s="5">
        <f t="shared" si="12"/>
        <v>320559823</v>
      </c>
      <c r="E418" s="5">
        <v>3600</v>
      </c>
      <c r="F418" s="5">
        <v>83</v>
      </c>
      <c r="G418" s="2">
        <v>61753</v>
      </c>
      <c r="H418" s="14">
        <v>588</v>
      </c>
      <c r="I418" s="14">
        <v>7296</v>
      </c>
      <c r="J418" s="14">
        <v>2019.8048960000001</v>
      </c>
      <c r="K418" s="14">
        <v>0</v>
      </c>
      <c r="L418" s="14">
        <v>1300.8338189999999</v>
      </c>
      <c r="M418" s="14">
        <v>5938.4495989999996</v>
      </c>
      <c r="N418" s="14">
        <v>10826.30155</v>
      </c>
      <c r="O418" s="14">
        <v>5162.4967390000002</v>
      </c>
      <c r="P418" s="14">
        <v>5360.4596160000001</v>
      </c>
      <c r="Q418" s="14">
        <v>11524.453960000001</v>
      </c>
      <c r="R418" s="14">
        <v>16613.313959999999</v>
      </c>
      <c r="S418" s="14">
        <v>2597.3500300000001</v>
      </c>
      <c r="T418" s="14">
        <v>2409.9328059999998</v>
      </c>
      <c r="U418" s="14">
        <v>5702.7090619999999</v>
      </c>
      <c r="V418" s="14">
        <v>2338.9834839999999</v>
      </c>
      <c r="W418" s="14">
        <v>2398.1117979999999</v>
      </c>
      <c r="X418" s="14">
        <v>0</v>
      </c>
      <c r="Y418" s="14">
        <v>0</v>
      </c>
      <c r="Z418" s="14">
        <v>2572.0490159999999</v>
      </c>
      <c r="AA418" s="14">
        <v>3599.6954930000002</v>
      </c>
      <c r="AB418" s="14">
        <v>0</v>
      </c>
      <c r="AC418" s="14">
        <f t="array" ref="AC418">MEDIAN(IF(H418:R418&lt;&gt;0,H418:R418))</f>
        <v>5649.4546074999998</v>
      </c>
      <c r="AD418" s="14">
        <f t="array" ref="AD418">MEDIAN(IF(S418:AA418&lt;&gt;0,S418:AA418))</f>
        <v>2572.0490159999999</v>
      </c>
      <c r="AE418" s="14">
        <f t="shared" si="13"/>
        <v>0.4552738617610001</v>
      </c>
      <c r="AF418">
        <f t="array" ref="AF418">TTEST(IF(H418:R418&lt;&gt;0,H418:R418),IF(S418:AA418&lt;&gt;0,S418:AA418),2,3)</f>
        <v>5.7034059988763583E-2</v>
      </c>
      <c r="AG418">
        <f t="array" ref="AG418">MEDIAN(IF(H418:L418&lt;&gt;0,H418:L418))</f>
        <v>1660.3193575</v>
      </c>
      <c r="AH418">
        <f t="array" ref="AH418">MEDIAN(IF(M418:R418&lt;&gt;0,M418:R418))</f>
        <v>8382.3755744999999</v>
      </c>
      <c r="AI418">
        <f>AG418/AH418</f>
        <v>0.19807265168967764</v>
      </c>
    </row>
    <row r="419" spans="1:35" x14ac:dyDescent="0.2">
      <c r="A419" s="2" t="s">
        <v>415</v>
      </c>
      <c r="B419" s="2">
        <v>159435</v>
      </c>
      <c r="C419" s="5">
        <v>2010</v>
      </c>
      <c r="D419" s="5">
        <f t="shared" si="12"/>
        <v>320464350</v>
      </c>
      <c r="E419" s="5">
        <v>2076</v>
      </c>
      <c r="F419" s="5">
        <v>52</v>
      </c>
      <c r="G419" s="2">
        <v>159435</v>
      </c>
      <c r="H419" s="14">
        <v>0</v>
      </c>
      <c r="I419" s="14">
        <v>1718</v>
      </c>
      <c r="J419" s="14">
        <v>407.05330759999998</v>
      </c>
      <c r="K419" s="14">
        <v>0</v>
      </c>
      <c r="L419" s="14">
        <v>294.87489579999999</v>
      </c>
      <c r="M419" s="14">
        <v>2814.3815289999998</v>
      </c>
      <c r="N419" s="14">
        <v>0</v>
      </c>
      <c r="O419" s="14">
        <v>1053.2864959999999</v>
      </c>
      <c r="P419" s="14">
        <v>3817.6346830000002</v>
      </c>
      <c r="Q419" s="14">
        <v>0</v>
      </c>
      <c r="R419" s="14">
        <v>2791.7937029999998</v>
      </c>
      <c r="S419" s="14">
        <v>2163.1273590000001</v>
      </c>
      <c r="T419" s="14">
        <v>2291.9395989999998</v>
      </c>
      <c r="U419" s="14">
        <v>0</v>
      </c>
      <c r="V419" s="14">
        <v>0</v>
      </c>
      <c r="W419" s="14">
        <v>1835.3961059999999</v>
      </c>
      <c r="X419" s="14">
        <v>1988.791986</v>
      </c>
      <c r="Y419" s="14">
        <v>0</v>
      </c>
      <c r="Z419" s="14">
        <v>0</v>
      </c>
      <c r="AA419" s="14">
        <v>0</v>
      </c>
      <c r="AB419" s="14">
        <v>2940</v>
      </c>
      <c r="AC419" s="14">
        <f t="array" ref="AC419">MEDIAN(IF(H419:R419&lt;&gt;0,H419:R419))</f>
        <v>1718</v>
      </c>
      <c r="AD419" s="14">
        <f t="array" ref="AD419">MEDIAN(IF(S419:AA419&lt;&gt;0,S419:AA419))</f>
        <v>2075.9596725000001</v>
      </c>
      <c r="AE419" s="14">
        <f t="shared" si="13"/>
        <v>1.2083583658323633</v>
      </c>
      <c r="AF419">
        <f t="array" ref="AF419">TTEST(IF(H419:R419&lt;&gt;0,H419:R419),IF(S419:AA419&lt;&gt;0,S419:AA419),2,3)</f>
        <v>0.67487172271610962</v>
      </c>
      <c r="AG419">
        <f t="array" ref="AG419">MEDIAN(IF(H419:L419&lt;&gt;0,H419:L419))</f>
        <v>407.05330759999998</v>
      </c>
      <c r="AH419">
        <f t="array" ref="AH419">MEDIAN(IF(M419:R419&lt;&gt;0,M419:R419))</f>
        <v>2803.0876159999998</v>
      </c>
      <c r="AI419">
        <f>AG419/AH419</f>
        <v>0.14521604864455298</v>
      </c>
    </row>
    <row r="420" spans="1:35" x14ac:dyDescent="0.2">
      <c r="A420" s="2" t="s">
        <v>416</v>
      </c>
      <c r="B420" s="2">
        <v>50447</v>
      </c>
      <c r="C420" s="5">
        <v>6325</v>
      </c>
      <c r="D420" s="5">
        <f t="shared" si="12"/>
        <v>319077275</v>
      </c>
      <c r="E420" s="5">
        <v>6693</v>
      </c>
      <c r="F420" s="5">
        <v>45</v>
      </c>
      <c r="G420" s="2">
        <v>50447</v>
      </c>
      <c r="H420" s="14">
        <v>0</v>
      </c>
      <c r="I420" s="14">
        <v>7694</v>
      </c>
      <c r="J420" s="14">
        <v>14933.054899999999</v>
      </c>
      <c r="K420" s="14">
        <v>3040.857974</v>
      </c>
      <c r="L420" s="14">
        <v>2042.2319460000001</v>
      </c>
      <c r="M420" s="14">
        <v>6865.5469899999998</v>
      </c>
      <c r="N420" s="14">
        <v>5202.3006580000001</v>
      </c>
      <c r="O420" s="14">
        <v>6520.0366190000004</v>
      </c>
      <c r="P420" s="14">
        <v>7657.8365910000002</v>
      </c>
      <c r="Q420" s="14">
        <v>8130.5303999999996</v>
      </c>
      <c r="R420" s="14">
        <v>6865.1065120000003</v>
      </c>
      <c r="S420" s="14">
        <v>5807.6529419999997</v>
      </c>
      <c r="T420" s="14">
        <v>0</v>
      </c>
      <c r="U420" s="14">
        <v>4126.7530820000002</v>
      </c>
      <c r="V420" s="14">
        <v>3515.2243360000002</v>
      </c>
      <c r="W420" s="14">
        <v>4847.8396810000004</v>
      </c>
      <c r="X420" s="14">
        <v>0</v>
      </c>
      <c r="Y420" s="14">
        <v>4201.0906930000001</v>
      </c>
      <c r="Z420" s="14">
        <v>7259.9624750000003</v>
      </c>
      <c r="AA420" s="14">
        <v>7634.1846020000003</v>
      </c>
      <c r="AB420" s="14">
        <v>7500</v>
      </c>
      <c r="AC420" s="14">
        <f t="array" ref="AC420">MEDIAN(IF(H420:R420&lt;&gt;0,H420:R420))</f>
        <v>6865.3267510000005</v>
      </c>
      <c r="AD420" s="14">
        <f t="array" ref="AD420">MEDIAN(IF(S420:AA420&lt;&gt;0,S420:AA420))</f>
        <v>4847.8396810000004</v>
      </c>
      <c r="AE420" s="14">
        <f t="shared" si="13"/>
        <v>0.70613386031391234</v>
      </c>
      <c r="AF420">
        <f t="array" ref="AF420">TTEST(IF(H420:R420&lt;&gt;0,H420:R420),IF(S420:AA420&lt;&gt;0,S420:AA420),2,3)</f>
        <v>0.23737656314511299</v>
      </c>
      <c r="AG420">
        <f t="array" ref="AG420">MEDIAN(IF(H420:L420&lt;&gt;0,H420:L420))</f>
        <v>5367.4289869999993</v>
      </c>
      <c r="AH420">
        <f t="array" ref="AH420">MEDIAN(IF(M420:R420&lt;&gt;0,M420:R420))</f>
        <v>6865.3267510000005</v>
      </c>
      <c r="AI420">
        <f>AG420/AH420</f>
        <v>0.78181697414739681</v>
      </c>
    </row>
    <row r="421" spans="1:35" x14ac:dyDescent="0.2">
      <c r="A421" s="2" t="s">
        <v>417</v>
      </c>
      <c r="B421" s="2">
        <v>89512</v>
      </c>
      <c r="C421" s="5">
        <v>3554</v>
      </c>
      <c r="D421" s="5">
        <f t="shared" si="12"/>
        <v>318125648</v>
      </c>
      <c r="E421" s="5">
        <v>3891</v>
      </c>
      <c r="F421" s="5">
        <v>47</v>
      </c>
      <c r="G421" s="2">
        <v>89512</v>
      </c>
      <c r="H421" s="14">
        <v>692</v>
      </c>
      <c r="I421" s="14">
        <v>5309</v>
      </c>
      <c r="J421" s="14">
        <v>498.66294870000002</v>
      </c>
      <c r="K421" s="14">
        <v>0</v>
      </c>
      <c r="L421" s="14">
        <v>4765.5551420000002</v>
      </c>
      <c r="M421" s="14">
        <v>4924.3697650000004</v>
      </c>
      <c r="N421" s="14">
        <v>0</v>
      </c>
      <c r="O421" s="14">
        <v>3890.846806</v>
      </c>
      <c r="P421" s="14">
        <v>5967.2813919999999</v>
      </c>
      <c r="Q421" s="14">
        <v>1061.45841</v>
      </c>
      <c r="R421" s="14">
        <v>3707.9247570000002</v>
      </c>
      <c r="S421" s="14">
        <v>2971.5246059999999</v>
      </c>
      <c r="T421" s="14">
        <v>4127.5426129999996</v>
      </c>
      <c r="U421" s="14">
        <v>4076.862447</v>
      </c>
      <c r="V421" s="14">
        <v>4206.0874130000002</v>
      </c>
      <c r="W421" s="14">
        <v>2880.1279180000001</v>
      </c>
      <c r="X421" s="14">
        <v>0</v>
      </c>
      <c r="Y421" s="14">
        <v>0</v>
      </c>
      <c r="Z421" s="14">
        <v>5640.7919220000003</v>
      </c>
      <c r="AA421" s="14">
        <v>3788.8631730000002</v>
      </c>
      <c r="AB421" s="14">
        <v>1910</v>
      </c>
      <c r="AC421" s="14">
        <f t="array" ref="AC421">MEDIAN(IF(H421:R421&lt;&gt;0,H421:R421))</f>
        <v>3890.846806</v>
      </c>
      <c r="AD421" s="14">
        <f t="array" ref="AD421">MEDIAN(IF(S421:AA421&lt;&gt;0,S421:AA421))</f>
        <v>4076.862447</v>
      </c>
      <c r="AE421" s="14">
        <f t="shared" si="13"/>
        <v>1.047808523510396</v>
      </c>
      <c r="AF421">
        <f t="array" ref="AF421">TTEST(IF(H421:R421&lt;&gt;0,H421:R421),IF(S421:AA421&lt;&gt;0,S421:AA421),2,3)</f>
        <v>0.51314415476653608</v>
      </c>
      <c r="AG421">
        <f t="array" ref="AG421">MEDIAN(IF(H421:L421&lt;&gt;0,H421:L421))</f>
        <v>2728.7775710000001</v>
      </c>
      <c r="AH421">
        <f t="array" ref="AH421">MEDIAN(IF(M421:R421&lt;&gt;0,M421:R421))</f>
        <v>3890.846806</v>
      </c>
      <c r="AI421">
        <f>AG421/AH421</f>
        <v>0.7013325651351795</v>
      </c>
    </row>
    <row r="422" spans="1:35" x14ac:dyDescent="0.2">
      <c r="A422" s="2" t="s">
        <v>418</v>
      </c>
      <c r="B422" s="2">
        <v>100341</v>
      </c>
      <c r="C422" s="5">
        <v>3157</v>
      </c>
      <c r="D422" s="5">
        <f t="shared" si="12"/>
        <v>316776537</v>
      </c>
      <c r="E422" s="5">
        <v>3266</v>
      </c>
      <c r="F422" s="5">
        <v>38</v>
      </c>
      <c r="G422" s="2">
        <v>100341</v>
      </c>
      <c r="H422" s="14">
        <v>0</v>
      </c>
      <c r="I422" s="14">
        <v>1848</v>
      </c>
      <c r="J422" s="14">
        <v>599.93679589999999</v>
      </c>
      <c r="K422" s="14">
        <v>0</v>
      </c>
      <c r="L422" s="14">
        <v>0</v>
      </c>
      <c r="M422" s="14">
        <v>4082.0652759999998</v>
      </c>
      <c r="N422" s="14">
        <v>0</v>
      </c>
      <c r="O422" s="14">
        <v>3994.7206999999999</v>
      </c>
      <c r="P422" s="14">
        <v>4271.0420089999998</v>
      </c>
      <c r="Q422" s="14">
        <v>0</v>
      </c>
      <c r="R422" s="14">
        <v>2923.0708690000001</v>
      </c>
      <c r="S422" s="14">
        <v>2962.9682590000002</v>
      </c>
      <c r="T422" s="14">
        <v>0</v>
      </c>
      <c r="U422" s="14">
        <v>0</v>
      </c>
      <c r="V422" s="14">
        <v>3569.9431060000002</v>
      </c>
      <c r="W422" s="14">
        <v>2778.5488879999998</v>
      </c>
      <c r="X422" s="14">
        <v>1765.8492779999999</v>
      </c>
      <c r="Y422" s="14">
        <v>3699.8519110000002</v>
      </c>
      <c r="Z422" s="14">
        <v>4856.2665020000004</v>
      </c>
      <c r="AA422" s="14">
        <v>4510.8043029999999</v>
      </c>
      <c r="AB422" s="14">
        <v>2340</v>
      </c>
      <c r="AC422" s="14">
        <f t="array" ref="AC422">MEDIAN(IF(H422:R422&lt;&gt;0,H422:R422))</f>
        <v>3458.8957845</v>
      </c>
      <c r="AD422" s="14">
        <f t="array" ref="AD422">MEDIAN(IF(S422:AA422&lt;&gt;0,S422:AA422))</f>
        <v>3569.9431060000002</v>
      </c>
      <c r="AE422" s="14">
        <f t="shared" si="13"/>
        <v>1.0321048474480281</v>
      </c>
      <c r="AF422">
        <f t="array" ref="AF422">TTEST(IF(H422:R422&lt;&gt;0,H422:R422),IF(S422:AA422&lt;&gt;0,S422:AA422),2,3)</f>
        <v>0.50958085242708473</v>
      </c>
      <c r="AG422">
        <f t="array" ref="AG422">MEDIAN(IF(H422:L422&lt;&gt;0,H422:L422))</f>
        <v>1223.9683979500001</v>
      </c>
      <c r="AH422">
        <f t="array" ref="AH422">MEDIAN(IF(M422:R422&lt;&gt;0,M422:R422))</f>
        <v>4038.3929879999996</v>
      </c>
      <c r="AI422">
        <f>AG422/AH422</f>
        <v>0.30308303366883721</v>
      </c>
    </row>
    <row r="423" spans="1:35" x14ac:dyDescent="0.2">
      <c r="A423" s="2" t="s">
        <v>419</v>
      </c>
      <c r="B423" s="2">
        <v>44057</v>
      </c>
      <c r="C423" s="5">
        <v>7166</v>
      </c>
      <c r="D423" s="5">
        <f t="shared" si="12"/>
        <v>315712462</v>
      </c>
      <c r="E423" s="5">
        <v>4837</v>
      </c>
      <c r="F423" s="5">
        <v>101</v>
      </c>
      <c r="G423" s="2">
        <v>44057</v>
      </c>
      <c r="H423" s="14">
        <v>0</v>
      </c>
      <c r="I423" s="14">
        <v>12369</v>
      </c>
      <c r="J423" s="14">
        <v>4140.0592459999998</v>
      </c>
      <c r="K423" s="14">
        <v>10919.95636</v>
      </c>
      <c r="L423" s="14">
        <v>2215.6855139999998</v>
      </c>
      <c r="M423" s="14">
        <v>3849.5167769999998</v>
      </c>
      <c r="N423" s="14">
        <v>4960.0688339999997</v>
      </c>
      <c r="O423" s="14">
        <v>5803.2847490000004</v>
      </c>
      <c r="P423" s="14">
        <v>10108.724609999999</v>
      </c>
      <c r="Q423" s="14">
        <v>3967.8436609999999</v>
      </c>
      <c r="R423" s="14">
        <v>4836.7111210000003</v>
      </c>
      <c r="S423" s="14">
        <v>4821.6601140000002</v>
      </c>
      <c r="T423" s="14">
        <v>6115.04504</v>
      </c>
      <c r="U423" s="14">
        <v>4777.4235470000003</v>
      </c>
      <c r="V423" s="14">
        <v>4177.4178439999996</v>
      </c>
      <c r="W423" s="14">
        <v>5517.0745509999997</v>
      </c>
      <c r="X423" s="14">
        <v>0</v>
      </c>
      <c r="Y423" s="14">
        <v>7051.813905</v>
      </c>
      <c r="Z423" s="14">
        <v>3876.1927609999998</v>
      </c>
      <c r="AA423" s="14">
        <v>34929.548499999997</v>
      </c>
      <c r="AB423" s="14">
        <v>1720</v>
      </c>
      <c r="AC423" s="14">
        <f t="array" ref="AC423">MEDIAN(IF(H423:R423&lt;&gt;0,H423:R423))</f>
        <v>4898.3899775</v>
      </c>
      <c r="AD423" s="14">
        <f t="array" ref="AD423">MEDIAN(IF(S423:AA423&lt;&gt;0,S423:AA423))</f>
        <v>5169.3673325</v>
      </c>
      <c r="AE423" s="14">
        <f t="shared" si="13"/>
        <v>1.0553196777399703</v>
      </c>
      <c r="AF423">
        <f t="array" ref="AF423">TTEST(IF(H423:R423&lt;&gt;0,H423:R423),IF(S423:AA423&lt;&gt;0,S423:AA423),2,3)</f>
        <v>0.52408654413882483</v>
      </c>
      <c r="AG423">
        <f t="array" ref="AG423">MEDIAN(IF(H423:L423&lt;&gt;0,H423:L423))</f>
        <v>7530.0078030000004</v>
      </c>
      <c r="AH423">
        <f t="array" ref="AH423">MEDIAN(IF(M423:R423&lt;&gt;0,M423:R423))</f>
        <v>4898.3899775</v>
      </c>
      <c r="AI423">
        <f>AG423/AH423</f>
        <v>1.5372413869838726</v>
      </c>
    </row>
    <row r="424" spans="1:35" x14ac:dyDescent="0.2">
      <c r="A424" s="2" t="s">
        <v>420</v>
      </c>
      <c r="B424" s="2">
        <v>86438</v>
      </c>
      <c r="C424" s="5">
        <v>3649</v>
      </c>
      <c r="D424" s="5">
        <f t="shared" si="12"/>
        <v>315412262</v>
      </c>
      <c r="E424" s="5">
        <v>3021</v>
      </c>
      <c r="F424" s="5">
        <v>53</v>
      </c>
      <c r="G424" s="2">
        <v>86438</v>
      </c>
      <c r="H424" s="14">
        <v>0</v>
      </c>
      <c r="I424" s="14">
        <v>3889</v>
      </c>
      <c r="J424" s="14">
        <v>1458.579418</v>
      </c>
      <c r="K424" s="14">
        <v>0</v>
      </c>
      <c r="L424" s="14">
        <v>2566.8309509999999</v>
      </c>
      <c r="M424" s="14">
        <v>5294.3927480000002</v>
      </c>
      <c r="N424" s="14">
        <v>0</v>
      </c>
      <c r="O424" s="14">
        <v>4315.5291809999999</v>
      </c>
      <c r="P424" s="14">
        <v>6376.8907319999998</v>
      </c>
      <c r="Q424" s="14">
        <v>0</v>
      </c>
      <c r="R424" s="14">
        <v>7603.5114290000001</v>
      </c>
      <c r="S424" s="14">
        <v>0</v>
      </c>
      <c r="T424" s="14">
        <v>2549.523119</v>
      </c>
      <c r="U424" s="14">
        <v>3475.8060449999998</v>
      </c>
      <c r="V424" s="14">
        <v>0</v>
      </c>
      <c r="W424" s="14">
        <v>2258.5307619999999</v>
      </c>
      <c r="X424" s="14">
        <v>0</v>
      </c>
      <c r="Y424" s="14">
        <v>0</v>
      </c>
      <c r="Z424" s="14">
        <v>2235.0155289999998</v>
      </c>
      <c r="AA424" s="14">
        <v>0</v>
      </c>
      <c r="AB424" s="14">
        <v>1770</v>
      </c>
      <c r="AC424" s="14">
        <f t="array" ref="AC424">MEDIAN(IF(H424:R424&lt;&gt;0,H424:R424))</f>
        <v>4315.5291809999999</v>
      </c>
      <c r="AD424" s="14">
        <f t="array" ref="AD424">MEDIAN(IF(S424:AA424&lt;&gt;0,S424:AA424))</f>
        <v>2404.0269404999999</v>
      </c>
      <c r="AE424" s="14">
        <f t="shared" si="13"/>
        <v>0.55706423005647143</v>
      </c>
      <c r="AF424">
        <f t="array" ref="AF424">TTEST(IF(H424:R424&lt;&gt;0,H424:R424),IF(S424:AA424&lt;&gt;0,S424:AA424),2,3)</f>
        <v>6.2802655007643565E-2</v>
      </c>
      <c r="AG424">
        <f t="array" ref="AG424">MEDIAN(IF(H424:L424&lt;&gt;0,H424:L424))</f>
        <v>2566.8309509999999</v>
      </c>
      <c r="AH424">
        <f t="array" ref="AH424">MEDIAN(IF(M424:R424&lt;&gt;0,M424:R424))</f>
        <v>5835.64174</v>
      </c>
      <c r="AI424">
        <f>AG424/AH424</f>
        <v>0.43985410094760202</v>
      </c>
    </row>
    <row r="425" spans="1:35" x14ac:dyDescent="0.2">
      <c r="A425" s="2" t="s">
        <v>421</v>
      </c>
      <c r="B425" s="2">
        <v>68624</v>
      </c>
      <c r="C425" s="5">
        <v>4575</v>
      </c>
      <c r="D425" s="5">
        <f t="shared" si="12"/>
        <v>313954800</v>
      </c>
      <c r="E425" s="5">
        <v>4575</v>
      </c>
      <c r="F425" s="5"/>
      <c r="G425" s="2">
        <v>68624</v>
      </c>
      <c r="H425" s="14">
        <v>4575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0</v>
      </c>
      <c r="AC425" s="14">
        <f t="array" ref="AC425">MEDIAN(IF(H425:R425&lt;&gt;0,H425:R425))</f>
        <v>4575</v>
      </c>
      <c r="AD425" s="14" t="e">
        <f t="array" ref="AD425">MEDIAN(IF(S425:AA425&lt;&gt;0,S425:AA425))</f>
        <v>#NUM!</v>
      </c>
      <c r="AE425" s="14" t="e">
        <f t="shared" si="13"/>
        <v>#NUM!</v>
      </c>
      <c r="AF425" t="e">
        <f t="array" ref="AF425">TTEST(IF(H425:R425&lt;&gt;0,H425:R425),IF(S425:AA425&lt;&gt;0,S425:AA425),2,3)</f>
        <v>#DIV/0!</v>
      </c>
      <c r="AG425">
        <f t="array" ref="AG425">MEDIAN(IF(H425:L425&lt;&gt;0,H425:L425))</f>
        <v>4575</v>
      </c>
      <c r="AH425" t="e">
        <f t="array" ref="AH425">MEDIAN(IF(M425:R425&lt;&gt;0,M425:R425))</f>
        <v>#NUM!</v>
      </c>
      <c r="AI425" t="e">
        <f>AG425/AH425</f>
        <v>#NUM!</v>
      </c>
    </row>
    <row r="426" spans="1:35" x14ac:dyDescent="0.2">
      <c r="A426" s="2" t="s">
        <v>422</v>
      </c>
      <c r="B426" s="2">
        <v>65354</v>
      </c>
      <c r="C426" s="5">
        <v>4800</v>
      </c>
      <c r="D426" s="5">
        <f t="shared" si="12"/>
        <v>313699200</v>
      </c>
      <c r="E426" s="5">
        <v>4967</v>
      </c>
      <c r="F426" s="5">
        <v>30</v>
      </c>
      <c r="G426" s="2">
        <v>65354</v>
      </c>
      <c r="H426" s="14">
        <v>0</v>
      </c>
      <c r="I426" s="14">
        <v>3311</v>
      </c>
      <c r="J426" s="14">
        <v>1174.0933030000001</v>
      </c>
      <c r="K426" s="14">
        <v>0</v>
      </c>
      <c r="L426" s="14">
        <v>0</v>
      </c>
      <c r="M426" s="14">
        <v>3380.6753319999998</v>
      </c>
      <c r="N426" s="14">
        <v>7885.1686600000003</v>
      </c>
      <c r="O426" s="14">
        <v>6699.191452</v>
      </c>
      <c r="P426" s="14">
        <v>4017.0762209999998</v>
      </c>
      <c r="Q426" s="14">
        <v>5513.2833149999997</v>
      </c>
      <c r="R426" s="14">
        <v>5194.5073039999997</v>
      </c>
      <c r="S426" s="14">
        <v>4948.9059429999998</v>
      </c>
      <c r="T426" s="14">
        <v>5501.1004419999999</v>
      </c>
      <c r="U426" s="14">
        <v>4457.4138990000001</v>
      </c>
      <c r="V426" s="14">
        <v>4424.4495619999998</v>
      </c>
      <c r="W426" s="14">
        <v>5674.9627890000002</v>
      </c>
      <c r="X426" s="14">
        <v>0</v>
      </c>
      <c r="Y426" s="14">
        <v>4991.0998609999997</v>
      </c>
      <c r="Z426" s="14">
        <v>4967.0668690000002</v>
      </c>
      <c r="AA426" s="14">
        <v>5187.614579</v>
      </c>
      <c r="AB426" s="14">
        <v>4280</v>
      </c>
      <c r="AC426" s="14">
        <f t="array" ref="AC426">MEDIAN(IF(H426:R426&lt;&gt;0,H426:R426))</f>
        <v>4605.7917625</v>
      </c>
      <c r="AD426" s="14">
        <f t="array" ref="AD426">MEDIAN(IF(S426:AA426&lt;&gt;0,S426:AA426))</f>
        <v>4979.0833650000004</v>
      </c>
      <c r="AE426" s="14">
        <f t="shared" si="13"/>
        <v>1.0810483021701744</v>
      </c>
      <c r="AF426">
        <f t="array" ref="AF426">TTEST(IF(H426:R426&lt;&gt;0,H426:R426),IF(S426:AA426&lt;&gt;0,S426:AA426),2,3)</f>
        <v>0.64124303079201694</v>
      </c>
      <c r="AG426">
        <f t="array" ref="AG426">MEDIAN(IF(H426:L426&lt;&gt;0,H426:L426))</f>
        <v>2242.5466514999998</v>
      </c>
      <c r="AH426">
        <f t="array" ref="AH426">MEDIAN(IF(M426:R426&lt;&gt;0,M426:R426))</f>
        <v>5353.8953094999997</v>
      </c>
      <c r="AI426">
        <f>AG426/AH426</f>
        <v>0.41886262652928702</v>
      </c>
    </row>
    <row r="427" spans="1:35" x14ac:dyDescent="0.2">
      <c r="A427" s="2" t="s">
        <v>423</v>
      </c>
      <c r="B427" s="2">
        <v>13677</v>
      </c>
      <c r="C427" s="5">
        <v>22725</v>
      </c>
      <c r="D427" s="5">
        <f t="shared" si="12"/>
        <v>310809825</v>
      </c>
      <c r="E427" s="5">
        <v>22053</v>
      </c>
      <c r="F427" s="5">
        <v>43</v>
      </c>
      <c r="G427" s="2">
        <v>13677</v>
      </c>
      <c r="H427" s="14">
        <v>0</v>
      </c>
      <c r="I427" s="14">
        <v>22966</v>
      </c>
      <c r="J427" s="14">
        <v>29465.082170000001</v>
      </c>
      <c r="K427" s="14">
        <v>0</v>
      </c>
      <c r="L427" s="14">
        <v>42117.748910000002</v>
      </c>
      <c r="M427" s="14">
        <v>18802.183110000002</v>
      </c>
      <c r="N427" s="14">
        <v>9178.2596610000001</v>
      </c>
      <c r="O427" s="14">
        <v>15045.494839999999</v>
      </c>
      <c r="P427" s="14">
        <v>2710.2490750000002</v>
      </c>
      <c r="Q427" s="14">
        <v>32141.38853</v>
      </c>
      <c r="R427" s="14">
        <v>21139.34719</v>
      </c>
      <c r="S427" s="14">
        <v>19678.134819999999</v>
      </c>
      <c r="T427" s="14">
        <v>0</v>
      </c>
      <c r="U427" s="14">
        <v>17983.563440000002</v>
      </c>
      <c r="V427" s="14">
        <v>31734.66014</v>
      </c>
      <c r="W427" s="14">
        <v>28037.122429999999</v>
      </c>
      <c r="X427" s="14">
        <v>0</v>
      </c>
      <c r="Y427" s="14">
        <v>26512.930700000001</v>
      </c>
      <c r="Z427" s="14">
        <v>29985.253189999999</v>
      </c>
      <c r="AA427" s="14">
        <v>16094.862419999999</v>
      </c>
      <c r="AB427" s="14">
        <v>0</v>
      </c>
      <c r="AC427" s="14">
        <f t="array" ref="AC427">MEDIAN(IF(H427:R427&lt;&gt;0,H427:R427))</f>
        <v>21139.34719</v>
      </c>
      <c r="AD427" s="14">
        <f t="array" ref="AD427">MEDIAN(IF(S427:AA427&lt;&gt;0,S427:AA427))</f>
        <v>26512.930700000001</v>
      </c>
      <c r="AE427" s="14">
        <f t="shared" si="13"/>
        <v>1.2541981765899555</v>
      </c>
      <c r="AF427">
        <f t="array" ref="AF427">TTEST(IF(H427:R427&lt;&gt;0,H427:R427),IF(S427:AA427&lt;&gt;0,S427:AA427),2,3)</f>
        <v>0.56079086756710939</v>
      </c>
      <c r="AG427">
        <f t="array" ref="AG427">MEDIAN(IF(H427:L427&lt;&gt;0,H427:L427))</f>
        <v>29465.082170000001</v>
      </c>
      <c r="AH427">
        <f t="array" ref="AH427">MEDIAN(IF(M427:R427&lt;&gt;0,M427:R427))</f>
        <v>16923.838974999999</v>
      </c>
      <c r="AI427">
        <f>AG427/AH427</f>
        <v>1.7410400922347469</v>
      </c>
    </row>
    <row r="428" spans="1:35" x14ac:dyDescent="0.2">
      <c r="A428" s="2" t="s">
        <v>424</v>
      </c>
      <c r="B428" s="2">
        <v>33934</v>
      </c>
      <c r="C428" s="5">
        <v>9148</v>
      </c>
      <c r="D428" s="5">
        <f t="shared" si="12"/>
        <v>310428232</v>
      </c>
      <c r="E428" s="5">
        <v>9042</v>
      </c>
      <c r="F428" s="5">
        <v>60</v>
      </c>
      <c r="G428" s="2">
        <v>33934</v>
      </c>
      <c r="H428" s="14">
        <v>0</v>
      </c>
      <c r="I428" s="14">
        <v>21663</v>
      </c>
      <c r="J428" s="14">
        <v>7377.840338</v>
      </c>
      <c r="K428" s="14">
        <v>0</v>
      </c>
      <c r="L428" s="14">
        <v>0</v>
      </c>
      <c r="M428" s="14">
        <v>9840.9883609999997</v>
      </c>
      <c r="N428" s="14">
        <v>8243.7740209999993</v>
      </c>
      <c r="O428" s="14">
        <v>11392.113300000001</v>
      </c>
      <c r="P428" s="14">
        <v>5915.7903020000003</v>
      </c>
      <c r="Q428" s="14">
        <v>10997.27288</v>
      </c>
      <c r="R428" s="14">
        <v>10922.93489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3371.9747320000001</v>
      </c>
      <c r="AB428" s="14">
        <v>1750</v>
      </c>
      <c r="AC428" s="14">
        <f t="array" ref="AC428">MEDIAN(IF(H428:R428&lt;&gt;0,H428:R428))</f>
        <v>10381.9616255</v>
      </c>
      <c r="AD428" s="14">
        <f t="array" ref="AD428">MEDIAN(IF(S428:AA428&lt;&gt;0,S428:AA428))</f>
        <v>3371.9747320000001</v>
      </c>
      <c r="AE428" s="14">
        <f t="shared" si="13"/>
        <v>0.32479167749164206</v>
      </c>
      <c r="AF428" t="e">
        <f t="array" ref="AF428">TTEST(IF(H428:R428&lt;&gt;0,H428:R428),IF(S428:AA428&lt;&gt;0,S428:AA428),2,3)</f>
        <v>#DIV/0!</v>
      </c>
      <c r="AG428">
        <f t="array" ref="AG428">MEDIAN(IF(H428:L428&lt;&gt;0,H428:L428))</f>
        <v>14520.420169000001</v>
      </c>
      <c r="AH428">
        <f t="array" ref="AH428">MEDIAN(IF(M428:R428&lt;&gt;0,M428:R428))</f>
        <v>10381.9616255</v>
      </c>
      <c r="AI428">
        <f>AG428/AH428</f>
        <v>1.3986200963539672</v>
      </c>
    </row>
    <row r="429" spans="1:35" x14ac:dyDescent="0.2">
      <c r="A429" s="2" t="s">
        <v>425</v>
      </c>
      <c r="B429" s="2">
        <v>169591</v>
      </c>
      <c r="C429" s="5">
        <v>1829</v>
      </c>
      <c r="D429" s="5">
        <f t="shared" si="12"/>
        <v>310181939</v>
      </c>
      <c r="E429" s="5">
        <v>2116</v>
      </c>
      <c r="F429" s="5">
        <v>71</v>
      </c>
      <c r="G429" s="2">
        <v>169591</v>
      </c>
      <c r="H429" s="14">
        <v>0</v>
      </c>
      <c r="I429" s="14">
        <v>1825</v>
      </c>
      <c r="J429" s="14">
        <v>109.54978920000001</v>
      </c>
      <c r="K429" s="14">
        <v>0</v>
      </c>
      <c r="L429" s="14">
        <v>0</v>
      </c>
      <c r="M429" s="14">
        <v>2686.9531619999998</v>
      </c>
      <c r="N429" s="14">
        <v>0</v>
      </c>
      <c r="O429" s="14">
        <v>0</v>
      </c>
      <c r="P429" s="14">
        <v>2406.0048310000002</v>
      </c>
      <c r="Q429" s="14">
        <v>0</v>
      </c>
      <c r="R429" s="14">
        <v>512.15319009999996</v>
      </c>
      <c r="S429" s="14">
        <v>0</v>
      </c>
      <c r="T429" s="14">
        <v>0</v>
      </c>
      <c r="U429" s="14">
        <v>3436.820252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f t="array" ref="AC429">MEDIAN(IF(H429:R429&lt;&gt;0,H429:R429))</f>
        <v>1825</v>
      </c>
      <c r="AD429" s="14">
        <f t="array" ref="AD429">MEDIAN(IF(S429:AA429&lt;&gt;0,S429:AA429))</f>
        <v>3436.820252</v>
      </c>
      <c r="AE429" s="14">
        <f t="shared" si="13"/>
        <v>1.8831891791780822</v>
      </c>
      <c r="AF429" t="e">
        <f t="array" ref="AF429">TTEST(IF(H429:R429&lt;&gt;0,H429:R429),IF(S429:AA429&lt;&gt;0,S429:AA429),2,3)</f>
        <v>#DIV/0!</v>
      </c>
      <c r="AG429">
        <f t="array" ref="AG429">MEDIAN(IF(H429:L429&lt;&gt;0,H429:L429))</f>
        <v>967.27489459999993</v>
      </c>
      <c r="AH429">
        <f t="array" ref="AH429">MEDIAN(IF(M429:R429&lt;&gt;0,M429:R429))</f>
        <v>2406.0048310000002</v>
      </c>
      <c r="AI429">
        <f>AG429/AH429</f>
        <v>0.40202533350607383</v>
      </c>
    </row>
    <row r="430" spans="1:35" x14ac:dyDescent="0.2">
      <c r="A430" s="2" t="s">
        <v>426</v>
      </c>
      <c r="B430" s="2">
        <v>77946</v>
      </c>
      <c r="C430" s="5">
        <v>3974</v>
      </c>
      <c r="D430" s="5">
        <f t="shared" si="12"/>
        <v>309757404</v>
      </c>
      <c r="E430" s="5">
        <v>4023</v>
      </c>
      <c r="F430" s="5">
        <v>56</v>
      </c>
      <c r="G430" s="2">
        <v>77946</v>
      </c>
      <c r="H430" s="14">
        <v>0</v>
      </c>
      <c r="I430" s="14">
        <v>3458</v>
      </c>
      <c r="J430" s="14">
        <v>568.93211580000002</v>
      </c>
      <c r="K430" s="14">
        <v>0</v>
      </c>
      <c r="L430" s="14">
        <v>0</v>
      </c>
      <c r="M430" s="14">
        <v>5837.7090690000005</v>
      </c>
      <c r="N430" s="14">
        <v>0</v>
      </c>
      <c r="O430" s="14">
        <v>1939.4509190000001</v>
      </c>
      <c r="P430" s="14">
        <v>4361.8194030000004</v>
      </c>
      <c r="Q430" s="14">
        <v>0</v>
      </c>
      <c r="R430" s="14">
        <v>940.09092310000005</v>
      </c>
      <c r="S430" s="14">
        <v>2946.3157070000002</v>
      </c>
      <c r="T430" s="14">
        <v>0</v>
      </c>
      <c r="U430" s="14">
        <v>0</v>
      </c>
      <c r="V430" s="14">
        <v>5023.6599770000003</v>
      </c>
      <c r="W430" s="14">
        <v>2079.7106669999998</v>
      </c>
      <c r="X430" s="14">
        <v>0</v>
      </c>
      <c r="Y430" s="14">
        <v>7564.3279389999998</v>
      </c>
      <c r="Z430" s="14">
        <v>6477.5360620000001</v>
      </c>
      <c r="AA430" s="14">
        <v>4023.4556940000002</v>
      </c>
      <c r="AB430" s="14">
        <v>6440</v>
      </c>
      <c r="AC430" s="14">
        <f t="array" ref="AC430">MEDIAN(IF(H430:R430&lt;&gt;0,H430:R430))</f>
        <v>2698.7254594999999</v>
      </c>
      <c r="AD430" s="14">
        <f t="array" ref="AD430">MEDIAN(IF(S430:AA430&lt;&gt;0,S430:AA430))</f>
        <v>4523.5578354999998</v>
      </c>
      <c r="AE430" s="14">
        <f t="shared" si="13"/>
        <v>1.6761830365427728</v>
      </c>
      <c r="AF430">
        <f t="array" ref="AF430">TTEST(IF(H430:R430&lt;&gt;0,H430:R430),IF(S430:AA430&lt;&gt;0,S430:AA430),2,3)</f>
        <v>0.15694692158963067</v>
      </c>
      <c r="AG430">
        <f t="array" ref="AG430">MEDIAN(IF(H430:L430&lt;&gt;0,H430:L430))</f>
        <v>2013.4660578999999</v>
      </c>
      <c r="AH430">
        <f t="array" ref="AH430">MEDIAN(IF(M430:R430&lt;&gt;0,M430:R430))</f>
        <v>3150.6351610000002</v>
      </c>
      <c r="AI430">
        <f>AG430/AH430</f>
        <v>0.63906671353878153</v>
      </c>
    </row>
    <row r="431" spans="1:35" x14ac:dyDescent="0.2">
      <c r="A431" s="2" t="s">
        <v>427</v>
      </c>
      <c r="B431" s="2">
        <v>91421</v>
      </c>
      <c r="C431" s="5">
        <v>3386</v>
      </c>
      <c r="D431" s="5">
        <f t="shared" si="12"/>
        <v>309551506</v>
      </c>
      <c r="E431" s="5">
        <v>2709</v>
      </c>
      <c r="F431" s="5">
        <v>58</v>
      </c>
      <c r="G431" s="2">
        <v>91421</v>
      </c>
      <c r="H431" s="14">
        <v>0</v>
      </c>
      <c r="I431" s="14">
        <v>3717</v>
      </c>
      <c r="J431" s="14">
        <v>1241.2229870000001</v>
      </c>
      <c r="K431" s="14">
        <v>0</v>
      </c>
      <c r="L431" s="14">
        <v>0</v>
      </c>
      <c r="M431" s="14">
        <v>5611.0821839999999</v>
      </c>
      <c r="N431" s="14">
        <v>2496.0651379999999</v>
      </c>
      <c r="O431" s="14">
        <v>0</v>
      </c>
      <c r="P431" s="14">
        <v>6658.2800800000005</v>
      </c>
      <c r="Q431" s="14">
        <v>5721.1219330000004</v>
      </c>
      <c r="R431" s="14">
        <v>1825.4953640000001</v>
      </c>
      <c r="S431" s="14">
        <v>0</v>
      </c>
      <c r="T431" s="14">
        <v>2922.0350640000001</v>
      </c>
      <c r="U431" s="14">
        <v>0</v>
      </c>
      <c r="V431" s="14">
        <v>0</v>
      </c>
      <c r="W431" s="14">
        <v>2365.7636510000002</v>
      </c>
      <c r="X431" s="14">
        <v>0</v>
      </c>
      <c r="Y431" s="14">
        <v>0</v>
      </c>
      <c r="Z431" s="14">
        <v>0</v>
      </c>
      <c r="AA431" s="14">
        <v>0</v>
      </c>
      <c r="AB431" s="14">
        <v>1300</v>
      </c>
      <c r="AC431" s="14">
        <f t="array" ref="AC431">MEDIAN(IF(H431:R431&lt;&gt;0,H431:R431))</f>
        <v>3717</v>
      </c>
      <c r="AD431" s="14">
        <f t="array" ref="AD431">MEDIAN(IF(S431:AA431&lt;&gt;0,S431:AA431))</f>
        <v>2643.8993575000004</v>
      </c>
      <c r="AE431" s="14">
        <f t="shared" si="13"/>
        <v>0.71129926217379613</v>
      </c>
      <c r="AF431">
        <f t="array" ref="AF431">TTEST(IF(H431:R431&lt;&gt;0,H431:R431),IF(S431:AA431&lt;&gt;0,S431:AA431),2,3)</f>
        <v>0.18559380226429734</v>
      </c>
      <c r="AG431">
        <f t="array" ref="AG431">MEDIAN(IF(H431:L431&lt;&gt;0,H431:L431))</f>
        <v>2479.1114935000001</v>
      </c>
      <c r="AH431">
        <f t="array" ref="AH431">MEDIAN(IF(M431:R431&lt;&gt;0,M431:R431))</f>
        <v>5611.0821839999999</v>
      </c>
      <c r="AI431">
        <f>AG431/AH431</f>
        <v>0.4418241280744713</v>
      </c>
    </row>
    <row r="432" spans="1:35" x14ac:dyDescent="0.2">
      <c r="A432" s="2" t="s">
        <v>428</v>
      </c>
      <c r="B432" s="2">
        <v>92871</v>
      </c>
      <c r="C432" s="5">
        <v>3320</v>
      </c>
      <c r="D432" s="5">
        <f t="shared" si="12"/>
        <v>308331720</v>
      </c>
      <c r="E432" s="5">
        <v>4246</v>
      </c>
      <c r="F432" s="5">
        <v>73</v>
      </c>
      <c r="G432" s="2">
        <v>92871</v>
      </c>
      <c r="H432" s="14">
        <v>0</v>
      </c>
      <c r="I432" s="14">
        <v>5436</v>
      </c>
      <c r="J432" s="14">
        <v>1694.9738460000001</v>
      </c>
      <c r="K432" s="14">
        <v>0</v>
      </c>
      <c r="L432" s="14">
        <v>263.50565019999999</v>
      </c>
      <c r="M432" s="14">
        <v>5701.9223629999997</v>
      </c>
      <c r="N432" s="14">
        <v>0</v>
      </c>
      <c r="O432" s="14">
        <v>4246.0074679999998</v>
      </c>
      <c r="P432" s="14">
        <v>5814.7109460000001</v>
      </c>
      <c r="Q432" s="14">
        <v>0</v>
      </c>
      <c r="R432" s="14">
        <v>5263.0371889999997</v>
      </c>
      <c r="S432" s="14">
        <v>0</v>
      </c>
      <c r="T432" s="14">
        <v>1163.477347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300</v>
      </c>
      <c r="AC432" s="14">
        <f t="array" ref="AC432">MEDIAN(IF(H432:R432&lt;&gt;0,H432:R432))</f>
        <v>5263.0371889999997</v>
      </c>
      <c r="AD432" s="14">
        <f t="array" ref="AD432">MEDIAN(IF(S432:AA432&lt;&gt;0,S432:AA432))</f>
        <v>1163.477347</v>
      </c>
      <c r="AE432" s="14">
        <f t="shared" si="13"/>
        <v>0.22106576587217044</v>
      </c>
      <c r="AF432" t="e">
        <f t="array" ref="AF432">TTEST(IF(H432:R432&lt;&gt;0,H432:R432),IF(S432:AA432&lt;&gt;0,S432:AA432),2,3)</f>
        <v>#DIV/0!</v>
      </c>
      <c r="AG432">
        <f t="array" ref="AG432">MEDIAN(IF(H432:L432&lt;&gt;0,H432:L432))</f>
        <v>1694.9738460000001</v>
      </c>
      <c r="AH432">
        <f t="array" ref="AH432">MEDIAN(IF(M432:R432&lt;&gt;0,M432:R432))</f>
        <v>5482.4797760000001</v>
      </c>
      <c r="AI432">
        <f>AG432/AH432</f>
        <v>0.30916189666943883</v>
      </c>
    </row>
    <row r="433" spans="1:35" x14ac:dyDescent="0.2">
      <c r="A433" s="2" t="s">
        <v>429</v>
      </c>
      <c r="B433" s="2">
        <v>105913</v>
      </c>
      <c r="C433" s="5">
        <v>2906</v>
      </c>
      <c r="D433" s="5">
        <f t="shared" si="12"/>
        <v>307783178</v>
      </c>
      <c r="E433" s="5">
        <v>3212</v>
      </c>
      <c r="F433" s="5">
        <v>82</v>
      </c>
      <c r="G433" s="2">
        <v>105913</v>
      </c>
      <c r="H433" s="14">
        <v>6396</v>
      </c>
      <c r="I433" s="14">
        <v>7112</v>
      </c>
      <c r="J433" s="14">
        <v>383.70097700000002</v>
      </c>
      <c r="K433" s="14">
        <v>0</v>
      </c>
      <c r="L433" s="14">
        <v>902.61787489999995</v>
      </c>
      <c r="M433" s="14">
        <v>3955.603603</v>
      </c>
      <c r="N433" s="14">
        <v>0</v>
      </c>
      <c r="O433" s="14">
        <v>3212.4479019999999</v>
      </c>
      <c r="P433" s="14">
        <v>3810.7338519999998</v>
      </c>
      <c r="Q433" s="14">
        <v>0</v>
      </c>
      <c r="R433" s="14">
        <v>500.86285759999998</v>
      </c>
      <c r="S433" s="14">
        <v>0</v>
      </c>
      <c r="T433" s="14">
        <v>0</v>
      </c>
      <c r="U433" s="14">
        <v>0</v>
      </c>
      <c r="V433" s="14">
        <v>0</v>
      </c>
      <c r="W433" s="14">
        <v>1802.060536</v>
      </c>
      <c r="X433" s="14">
        <v>0</v>
      </c>
      <c r="Y433" s="14">
        <v>0</v>
      </c>
      <c r="Z433" s="14">
        <v>3720.0044659999999</v>
      </c>
      <c r="AA433" s="14">
        <v>0</v>
      </c>
      <c r="AB433" s="14">
        <v>166</v>
      </c>
      <c r="AC433" s="14">
        <f t="array" ref="AC433">MEDIAN(IF(H433:R433&lt;&gt;0,H433:R433))</f>
        <v>3511.5908769999996</v>
      </c>
      <c r="AD433" s="14">
        <f t="array" ref="AD433">MEDIAN(IF(S433:AA433&lt;&gt;0,S433:AA433))</f>
        <v>2761.0325009999997</v>
      </c>
      <c r="AE433" s="14">
        <f t="shared" si="13"/>
        <v>0.78626257947189671</v>
      </c>
      <c r="AF433">
        <f t="array" ref="AF433">TTEST(IF(H433:R433&lt;&gt;0,H433:R433),IF(S433:AA433&lt;&gt;0,S433:AA433),2,3)</f>
        <v>0.71745228340152467</v>
      </c>
      <c r="AG433">
        <f t="array" ref="AG433">MEDIAN(IF(H433:L433&lt;&gt;0,H433:L433))</f>
        <v>3649.30893745</v>
      </c>
      <c r="AH433">
        <f t="array" ref="AH433">MEDIAN(IF(M433:R433&lt;&gt;0,M433:R433))</f>
        <v>3511.5908769999996</v>
      </c>
      <c r="AI433">
        <f>AG433/AH433</f>
        <v>1.0392181393772315</v>
      </c>
    </row>
    <row r="434" spans="1:35" x14ac:dyDescent="0.2">
      <c r="A434" s="2" t="s">
        <v>430</v>
      </c>
      <c r="B434" s="2">
        <v>86425</v>
      </c>
      <c r="C434" s="5">
        <v>3550</v>
      </c>
      <c r="D434" s="5">
        <f t="shared" si="12"/>
        <v>306808750</v>
      </c>
      <c r="E434" s="5">
        <v>3799</v>
      </c>
      <c r="F434" s="5">
        <v>47</v>
      </c>
      <c r="G434" s="2">
        <v>86425</v>
      </c>
      <c r="H434" s="14">
        <v>0</v>
      </c>
      <c r="I434" s="14">
        <v>4581</v>
      </c>
      <c r="J434" s="14">
        <v>1000.4286070000001</v>
      </c>
      <c r="K434" s="14">
        <v>0</v>
      </c>
      <c r="L434" s="14">
        <v>2508.196696</v>
      </c>
      <c r="M434" s="14">
        <v>6203.6845789999998</v>
      </c>
      <c r="N434" s="14">
        <v>1813.1224480000001</v>
      </c>
      <c r="O434" s="14">
        <v>4145.7859129999997</v>
      </c>
      <c r="P434" s="14">
        <v>3787.5505109999999</v>
      </c>
      <c r="Q434" s="14">
        <v>2654.2469580000002</v>
      </c>
      <c r="R434" s="14">
        <v>1065.8564779999999</v>
      </c>
      <c r="S434" s="14">
        <v>3045.7666330000002</v>
      </c>
      <c r="T434" s="14">
        <v>0</v>
      </c>
      <c r="U434" s="14">
        <v>3899.1190489999999</v>
      </c>
      <c r="V434" s="14">
        <v>4511.998576</v>
      </c>
      <c r="W434" s="14">
        <v>3384.8135189999998</v>
      </c>
      <c r="X434" s="14">
        <v>1828.993414</v>
      </c>
      <c r="Y434" s="14">
        <v>3996.2150430000002</v>
      </c>
      <c r="Z434" s="14">
        <v>3810.2907949999999</v>
      </c>
      <c r="AA434" s="14">
        <v>4167.4048130000001</v>
      </c>
      <c r="AB434" s="14">
        <v>7500</v>
      </c>
      <c r="AC434" s="14">
        <f t="array" ref="AC434">MEDIAN(IF(H434:R434&lt;&gt;0,H434:R434))</f>
        <v>2654.2469580000002</v>
      </c>
      <c r="AD434" s="14">
        <f t="array" ref="AD434">MEDIAN(IF(S434:AA434&lt;&gt;0,S434:AA434))</f>
        <v>3854.7049219999999</v>
      </c>
      <c r="AE434" s="14">
        <f t="shared" si="13"/>
        <v>1.4522781726778566</v>
      </c>
      <c r="AF434">
        <f t="array" ref="AF434">TTEST(IF(H434:R434&lt;&gt;0,H434:R434),IF(S434:AA434&lt;&gt;0,S434:AA434),2,3)</f>
        <v>0.46068901801227069</v>
      </c>
      <c r="AG434">
        <f t="array" ref="AG434">MEDIAN(IF(H434:L434&lt;&gt;0,H434:L434))</f>
        <v>2508.196696</v>
      </c>
      <c r="AH434">
        <f t="array" ref="AH434">MEDIAN(IF(M434:R434&lt;&gt;0,M434:R434))</f>
        <v>3220.8987345</v>
      </c>
      <c r="AI434">
        <f>AG434/AH434</f>
        <v>0.77872572308280374</v>
      </c>
    </row>
    <row r="435" spans="1:35" x14ac:dyDescent="0.2">
      <c r="A435" s="2" t="s">
        <v>431</v>
      </c>
      <c r="B435" s="2">
        <v>26170</v>
      </c>
      <c r="C435" s="5">
        <v>11706</v>
      </c>
      <c r="D435" s="5">
        <f t="shared" si="12"/>
        <v>306346020</v>
      </c>
      <c r="E435" s="5">
        <v>12770</v>
      </c>
      <c r="F435" s="5">
        <v>40</v>
      </c>
      <c r="G435" s="2">
        <v>26170</v>
      </c>
      <c r="H435" s="14">
        <v>0</v>
      </c>
      <c r="I435" s="14">
        <v>16272</v>
      </c>
      <c r="J435" s="14">
        <v>13358.16203</v>
      </c>
      <c r="K435" s="14">
        <v>0</v>
      </c>
      <c r="L435" s="14">
        <v>13466.789210000001</v>
      </c>
      <c r="M435" s="14">
        <v>12676.42331</v>
      </c>
      <c r="N435" s="14">
        <v>8972.0700099999995</v>
      </c>
      <c r="O435" s="14">
        <v>12864.22818</v>
      </c>
      <c r="P435" s="14">
        <v>10601.76923</v>
      </c>
      <c r="Q435" s="14">
        <v>9123.6159900000002</v>
      </c>
      <c r="R435" s="14">
        <v>18441.763470000002</v>
      </c>
      <c r="S435" s="14">
        <v>0</v>
      </c>
      <c r="T435" s="14">
        <v>1284.1591289999999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f t="array" ref="AC435">MEDIAN(IF(H435:R435&lt;&gt;0,H435:R435))</f>
        <v>12864.22818</v>
      </c>
      <c r="AD435" s="14">
        <f t="array" ref="AD435">MEDIAN(IF(S435:AA435&lt;&gt;0,S435:AA435))</f>
        <v>1284.1591289999999</v>
      </c>
      <c r="AE435" s="14">
        <f t="shared" si="13"/>
        <v>9.9824032272412627E-2</v>
      </c>
      <c r="AF435" t="e">
        <f t="array" ref="AF435">TTEST(IF(H435:R435&lt;&gt;0,H435:R435),IF(S435:AA435&lt;&gt;0,S435:AA435),2,3)</f>
        <v>#DIV/0!</v>
      </c>
      <c r="AG435">
        <f t="array" ref="AG435">MEDIAN(IF(H435:L435&lt;&gt;0,H435:L435))</f>
        <v>13466.789210000001</v>
      </c>
      <c r="AH435">
        <f t="array" ref="AH435">MEDIAN(IF(M435:R435&lt;&gt;0,M435:R435))</f>
        <v>11639.09627</v>
      </c>
      <c r="AI435">
        <f>AG435/AH435</f>
        <v>1.1570304856667364</v>
      </c>
    </row>
    <row r="436" spans="1:35" x14ac:dyDescent="0.2">
      <c r="A436" s="2" t="s">
        <v>432</v>
      </c>
      <c r="B436" s="2">
        <v>147660</v>
      </c>
      <c r="C436" s="5">
        <v>2068</v>
      </c>
      <c r="D436" s="5">
        <f t="shared" si="12"/>
        <v>305360880</v>
      </c>
      <c r="E436" s="5">
        <v>2048</v>
      </c>
      <c r="F436" s="5">
        <v>83</v>
      </c>
      <c r="G436" s="2">
        <v>147660</v>
      </c>
      <c r="H436" s="14">
        <v>409</v>
      </c>
      <c r="I436" s="14">
        <v>1762</v>
      </c>
      <c r="J436" s="14">
        <v>533.93197339999995</v>
      </c>
      <c r="K436" s="14">
        <v>0</v>
      </c>
      <c r="L436" s="14">
        <v>0</v>
      </c>
      <c r="M436" s="14">
        <v>2384.1520310000001</v>
      </c>
      <c r="N436" s="14">
        <v>6202.4975050000003</v>
      </c>
      <c r="O436" s="14">
        <v>2506.1549669999999</v>
      </c>
      <c r="P436" s="14">
        <v>2334.5241350000001</v>
      </c>
      <c r="Q436" s="14">
        <v>0</v>
      </c>
      <c r="R436" s="14">
        <v>2601.8651679999998</v>
      </c>
      <c r="S436" s="14">
        <v>0</v>
      </c>
      <c r="T436" s="14">
        <v>0</v>
      </c>
      <c r="U436" s="14">
        <v>0</v>
      </c>
      <c r="V436" s="14">
        <v>0</v>
      </c>
      <c r="W436" s="14">
        <v>1682.499319</v>
      </c>
      <c r="X436" s="14">
        <v>0</v>
      </c>
      <c r="Y436" s="14">
        <v>0</v>
      </c>
      <c r="Z436" s="14">
        <v>0</v>
      </c>
      <c r="AA436" s="14">
        <v>0</v>
      </c>
      <c r="AB436" s="14">
        <v>259</v>
      </c>
      <c r="AC436" s="14">
        <f t="array" ref="AC436">MEDIAN(IF(H436:R436&lt;&gt;0,H436:R436))</f>
        <v>2359.3380830000001</v>
      </c>
      <c r="AD436" s="14">
        <f t="array" ref="AD436">MEDIAN(IF(S436:AA436&lt;&gt;0,S436:AA436))</f>
        <v>1682.499319</v>
      </c>
      <c r="AE436" s="14">
        <f t="shared" si="13"/>
        <v>0.71312345234585017</v>
      </c>
      <c r="AF436" t="e">
        <f t="array" ref="AF436">TTEST(IF(H436:R436&lt;&gt;0,H436:R436),IF(S436:AA436&lt;&gt;0,S436:AA436),2,3)</f>
        <v>#DIV/0!</v>
      </c>
      <c r="AG436">
        <f t="array" ref="AG436">MEDIAN(IF(H436:L436&lt;&gt;0,H436:L436))</f>
        <v>533.93197339999995</v>
      </c>
      <c r="AH436">
        <f t="array" ref="AH436">MEDIAN(IF(M436:R436&lt;&gt;0,M436:R436))</f>
        <v>2506.1549669999999</v>
      </c>
      <c r="AI436">
        <f>AG436/AH436</f>
        <v>0.21304826733805082</v>
      </c>
    </row>
    <row r="437" spans="1:35" x14ac:dyDescent="0.2">
      <c r="A437" s="2" t="s">
        <v>433</v>
      </c>
      <c r="B437" s="2">
        <v>35846</v>
      </c>
      <c r="C437" s="5">
        <v>8482</v>
      </c>
      <c r="D437" s="5">
        <f t="shared" si="12"/>
        <v>304045772</v>
      </c>
      <c r="E437" s="5">
        <v>6454</v>
      </c>
      <c r="F437" s="5">
        <v>79</v>
      </c>
      <c r="G437" s="2">
        <v>35846</v>
      </c>
      <c r="H437" s="14">
        <v>0</v>
      </c>
      <c r="I437" s="14">
        <v>9295</v>
      </c>
      <c r="J437" s="14">
        <v>6813.2852899999998</v>
      </c>
      <c r="K437" s="14">
        <v>0</v>
      </c>
      <c r="L437" s="14">
        <v>19429.25993</v>
      </c>
      <c r="M437" s="14">
        <v>6707.919425</v>
      </c>
      <c r="N437" s="14">
        <v>6717.8396910000001</v>
      </c>
      <c r="O437" s="14">
        <v>6200.2771190000003</v>
      </c>
      <c r="P437" s="14">
        <v>9134.4245680000004</v>
      </c>
      <c r="Q437" s="14">
        <v>28973.786090000001</v>
      </c>
      <c r="R437" s="14">
        <v>11133.03198</v>
      </c>
      <c r="S437" s="14">
        <v>3558.014056</v>
      </c>
      <c r="T437" s="14">
        <v>0</v>
      </c>
      <c r="U437" s="14">
        <v>3487.6157579999999</v>
      </c>
      <c r="V437" s="14">
        <v>0</v>
      </c>
      <c r="W437" s="14">
        <v>4270.2946220000003</v>
      </c>
      <c r="X437" s="14">
        <v>0</v>
      </c>
      <c r="Y437" s="14">
        <v>5216.2272640000001</v>
      </c>
      <c r="Z437" s="14">
        <v>3533.7979129999999</v>
      </c>
      <c r="AA437" s="14">
        <v>5967.6071389999997</v>
      </c>
      <c r="AB437" s="14">
        <v>5280</v>
      </c>
      <c r="AC437" s="14">
        <f t="array" ref="AC437">MEDIAN(IF(H437:R437&lt;&gt;0,H437:R437))</f>
        <v>9134.4245680000004</v>
      </c>
      <c r="AD437" s="14">
        <f t="array" ref="AD437">MEDIAN(IF(S437:AA437&lt;&gt;0,S437:AA437))</f>
        <v>3914.1543390000002</v>
      </c>
      <c r="AE437" s="14">
        <f t="shared" si="13"/>
        <v>0.4285058472880916</v>
      </c>
      <c r="AF437">
        <f t="array" ref="AF437">TTEST(IF(H437:R437&lt;&gt;0,H437:R437),IF(S437:AA437&lt;&gt;0,S437:AA437),2,3)</f>
        <v>2.2371179160519953E-2</v>
      </c>
      <c r="AG437">
        <f t="array" ref="AG437">MEDIAN(IF(H437:L437&lt;&gt;0,H437:L437))</f>
        <v>9295</v>
      </c>
      <c r="AH437">
        <f t="array" ref="AH437">MEDIAN(IF(M437:R437&lt;&gt;0,M437:R437))</f>
        <v>7926.1321294999998</v>
      </c>
      <c r="AI437">
        <f>AG437/AH437</f>
        <v>1.1727031354177477</v>
      </c>
    </row>
    <row r="438" spans="1:35" x14ac:dyDescent="0.2">
      <c r="A438" s="2" t="s">
        <v>434</v>
      </c>
      <c r="B438" s="2">
        <v>61269</v>
      </c>
      <c r="C438" s="5">
        <v>4951</v>
      </c>
      <c r="D438" s="5">
        <f t="shared" si="12"/>
        <v>303342819</v>
      </c>
      <c r="E438" s="5">
        <v>3708</v>
      </c>
      <c r="F438" s="5">
        <v>83</v>
      </c>
      <c r="G438" s="2">
        <v>61269</v>
      </c>
      <c r="H438" s="14">
        <v>0</v>
      </c>
      <c r="I438" s="14">
        <v>7636</v>
      </c>
      <c r="J438" s="14">
        <v>863.6170912</v>
      </c>
      <c r="K438" s="14">
        <v>1419.295586</v>
      </c>
      <c r="L438" s="14">
        <v>0</v>
      </c>
      <c r="M438" s="14">
        <v>3394.0177309999999</v>
      </c>
      <c r="N438" s="14">
        <v>6292.1333759999998</v>
      </c>
      <c r="O438" s="14">
        <v>12657.798210000001</v>
      </c>
      <c r="P438" s="14">
        <v>3708.1751949999998</v>
      </c>
      <c r="Q438" s="14">
        <v>0</v>
      </c>
      <c r="R438" s="14">
        <v>4197.2275950000003</v>
      </c>
      <c r="S438" s="14">
        <v>0</v>
      </c>
      <c r="T438" s="14">
        <v>0</v>
      </c>
      <c r="U438" s="14">
        <v>11173.93966</v>
      </c>
      <c r="V438" s="14">
        <v>0</v>
      </c>
      <c r="W438" s="14">
        <v>0</v>
      </c>
      <c r="X438" s="14">
        <v>0</v>
      </c>
      <c r="Y438" s="14">
        <v>0</v>
      </c>
      <c r="Z438" s="14">
        <v>2926.6851470000001</v>
      </c>
      <c r="AA438" s="14">
        <v>0</v>
      </c>
      <c r="AB438" s="14">
        <v>195</v>
      </c>
      <c r="AC438" s="14">
        <f t="array" ref="AC438">MEDIAN(IF(H438:R438&lt;&gt;0,H438:R438))</f>
        <v>3952.701395</v>
      </c>
      <c r="AD438" s="14">
        <f t="array" ref="AD438">MEDIAN(IF(S438:AA438&lt;&gt;0,S438:AA438))</f>
        <v>7050.3124035000001</v>
      </c>
      <c r="AE438" s="14">
        <f t="shared" si="13"/>
        <v>1.7836693691100336</v>
      </c>
      <c r="AF438">
        <f t="array" ref="AF438">TTEST(IF(H438:R438&lt;&gt;0,H438:R438),IF(S438:AA438&lt;&gt;0,S438:AA438),2,3)</f>
        <v>0.70962599573767449</v>
      </c>
      <c r="AG438">
        <f t="array" ref="AG438">MEDIAN(IF(H438:L438&lt;&gt;0,H438:L438))</f>
        <v>1419.295586</v>
      </c>
      <c r="AH438">
        <f t="array" ref="AH438">MEDIAN(IF(M438:R438&lt;&gt;0,M438:R438))</f>
        <v>4197.2275950000003</v>
      </c>
      <c r="AI438">
        <f>AG438/AH438</f>
        <v>0.33815073256707678</v>
      </c>
    </row>
    <row r="439" spans="1:35" x14ac:dyDescent="0.2">
      <c r="A439" s="2" t="s">
        <v>435</v>
      </c>
      <c r="B439" s="2">
        <v>85695</v>
      </c>
      <c r="C439" s="5">
        <v>3539</v>
      </c>
      <c r="D439" s="5">
        <f t="shared" si="12"/>
        <v>303274605</v>
      </c>
      <c r="E439" s="5">
        <v>3544</v>
      </c>
      <c r="F439" s="5">
        <v>48</v>
      </c>
      <c r="G439" s="2">
        <v>85695</v>
      </c>
      <c r="H439" s="14">
        <v>0</v>
      </c>
      <c r="I439" s="14">
        <v>5066</v>
      </c>
      <c r="J439" s="14">
        <v>1092.932558</v>
      </c>
      <c r="K439" s="14">
        <v>1476.520753</v>
      </c>
      <c r="L439" s="14">
        <v>0</v>
      </c>
      <c r="M439" s="14">
        <v>4474.2661289999996</v>
      </c>
      <c r="N439" s="14">
        <v>0</v>
      </c>
      <c r="O439" s="14">
        <v>2958.6763850000002</v>
      </c>
      <c r="P439" s="14">
        <v>4985.9539150000001</v>
      </c>
      <c r="Q439" s="14">
        <v>5524.8667690000002</v>
      </c>
      <c r="R439" s="14">
        <v>2804.4020350000001</v>
      </c>
      <c r="S439" s="14">
        <v>3106.8240609999998</v>
      </c>
      <c r="T439" s="14">
        <v>4414.4133730000003</v>
      </c>
      <c r="U439" s="14">
        <v>4375.8478400000004</v>
      </c>
      <c r="V439" s="14">
        <v>2306.5430080000001</v>
      </c>
      <c r="W439" s="14">
        <v>3488.6765260000002</v>
      </c>
      <c r="X439" s="14">
        <v>0</v>
      </c>
      <c r="Y439" s="14">
        <v>0</v>
      </c>
      <c r="Z439" s="14">
        <v>6644.2470679999997</v>
      </c>
      <c r="AA439" s="14">
        <v>3599.6954930000002</v>
      </c>
      <c r="AB439" s="14">
        <v>300</v>
      </c>
      <c r="AC439" s="14">
        <f t="array" ref="AC439">MEDIAN(IF(H439:R439&lt;&gt;0,H439:R439))</f>
        <v>3716.4712570000002</v>
      </c>
      <c r="AD439" s="14">
        <f t="array" ref="AD439">MEDIAN(IF(S439:AA439&lt;&gt;0,S439:AA439))</f>
        <v>3599.6954930000002</v>
      </c>
      <c r="AE439" s="14">
        <f t="shared" si="13"/>
        <v>0.96857885991179082</v>
      </c>
      <c r="AF439">
        <f t="array" ref="AF439">TTEST(IF(H439:R439&lt;&gt;0,H439:R439),IF(S439:AA439&lt;&gt;0,S439:AA439),2,3)</f>
        <v>0.58772140091081759</v>
      </c>
      <c r="AG439">
        <f t="array" ref="AG439">MEDIAN(IF(H439:L439&lt;&gt;0,H439:L439))</f>
        <v>1476.520753</v>
      </c>
      <c r="AH439">
        <f t="array" ref="AH439">MEDIAN(IF(M439:R439&lt;&gt;0,M439:R439))</f>
        <v>4474.2661289999996</v>
      </c>
      <c r="AI439">
        <f>AG439/AH439</f>
        <v>0.33000288995549826</v>
      </c>
    </row>
    <row r="440" spans="1:35" x14ac:dyDescent="0.2">
      <c r="A440" s="2" t="s">
        <v>436</v>
      </c>
      <c r="B440" s="2">
        <v>32629</v>
      </c>
      <c r="C440" s="5">
        <v>9281</v>
      </c>
      <c r="D440" s="5">
        <f t="shared" si="12"/>
        <v>302829749</v>
      </c>
      <c r="E440" s="5">
        <v>7206</v>
      </c>
      <c r="F440" s="5">
        <v>65</v>
      </c>
      <c r="G440" s="2">
        <v>32629</v>
      </c>
      <c r="H440" s="14">
        <v>0</v>
      </c>
      <c r="I440" s="14">
        <v>19310</v>
      </c>
      <c r="J440" s="14">
        <v>5445.3811679999999</v>
      </c>
      <c r="K440" s="14">
        <v>0</v>
      </c>
      <c r="L440" s="14">
        <v>3573.639021</v>
      </c>
      <c r="M440" s="14">
        <v>7642.6096980000002</v>
      </c>
      <c r="N440" s="14">
        <v>10314.73918</v>
      </c>
      <c r="O440" s="14">
        <v>8691.9276910000008</v>
      </c>
      <c r="P440" s="14">
        <v>5813.6648240000004</v>
      </c>
      <c r="Q440" s="14">
        <v>15952.41951</v>
      </c>
      <c r="R440" s="14">
        <v>25475.605670000001</v>
      </c>
      <c r="S440" s="14">
        <v>6754.1316470000002</v>
      </c>
      <c r="T440" s="14">
        <v>1138.4601889999999</v>
      </c>
      <c r="U440" s="14">
        <v>4916.1094199999998</v>
      </c>
      <c r="V440" s="14">
        <v>10414.76633</v>
      </c>
      <c r="W440" s="14">
        <v>5643.3192399999998</v>
      </c>
      <c r="X440" s="14">
        <v>0</v>
      </c>
      <c r="Y440" s="14">
        <v>6517.6601000000001</v>
      </c>
      <c r="Z440" s="14">
        <v>8415.2783390000004</v>
      </c>
      <c r="AA440" s="14">
        <v>14271.255359999999</v>
      </c>
      <c r="AB440" s="14">
        <v>6770</v>
      </c>
      <c r="AC440" s="14">
        <f t="array" ref="AC440">MEDIAN(IF(H440:R440&lt;&gt;0,H440:R440))</f>
        <v>8691.9276910000008</v>
      </c>
      <c r="AD440" s="14">
        <f t="array" ref="AD440">MEDIAN(IF(S440:AA440&lt;&gt;0,S440:AA440))</f>
        <v>6635.8958734999997</v>
      </c>
      <c r="AE440" s="14">
        <f t="shared" si="13"/>
        <v>0.76345502510002405</v>
      </c>
      <c r="AF440">
        <f t="array" ref="AF440">TTEST(IF(H440:R440&lt;&gt;0,H440:R440),IF(S440:AA440&lt;&gt;0,S440:AA440),2,3)</f>
        <v>0.16967306817988076</v>
      </c>
      <c r="AG440">
        <f t="array" ref="AG440">MEDIAN(IF(H440:L440&lt;&gt;0,H440:L440))</f>
        <v>5445.3811679999999</v>
      </c>
      <c r="AH440">
        <f t="array" ref="AH440">MEDIAN(IF(M440:R440&lt;&gt;0,M440:R440))</f>
        <v>9503.3334355000006</v>
      </c>
      <c r="AI440">
        <f>AG440/AH440</f>
        <v>0.57299695995708277</v>
      </c>
    </row>
    <row r="441" spans="1:35" x14ac:dyDescent="0.2">
      <c r="A441" s="2" t="s">
        <v>437</v>
      </c>
      <c r="B441" s="2">
        <v>45993</v>
      </c>
      <c r="C441" s="5">
        <v>6535</v>
      </c>
      <c r="D441" s="5">
        <f t="shared" si="12"/>
        <v>300564255</v>
      </c>
      <c r="E441" s="5">
        <v>4838</v>
      </c>
      <c r="F441" s="5">
        <v>89</v>
      </c>
      <c r="G441" s="2">
        <v>45993</v>
      </c>
      <c r="H441" s="14">
        <v>7866</v>
      </c>
      <c r="I441" s="14">
        <v>21591</v>
      </c>
      <c r="J441" s="14">
        <v>4610.9527360000002</v>
      </c>
      <c r="K441" s="14">
        <v>0</v>
      </c>
      <c r="L441" s="14">
        <v>0</v>
      </c>
      <c r="M441" s="14">
        <v>5064.1726840000001</v>
      </c>
      <c r="N441" s="14">
        <v>4547.7829069999998</v>
      </c>
      <c r="O441" s="14">
        <v>5909.3473780000004</v>
      </c>
      <c r="P441" s="14">
        <v>6092.2529969999996</v>
      </c>
      <c r="Q441" s="14">
        <v>15360.0442</v>
      </c>
      <c r="R441" s="14">
        <v>9991.41417</v>
      </c>
      <c r="S441" s="14">
        <v>2768.3746590000001</v>
      </c>
      <c r="T441" s="14">
        <v>1133.4695979999999</v>
      </c>
      <c r="U441" s="14">
        <v>0</v>
      </c>
      <c r="V441" s="14">
        <v>0</v>
      </c>
      <c r="W441" s="14">
        <v>2779.9358010000001</v>
      </c>
      <c r="X441" s="14">
        <v>0</v>
      </c>
      <c r="Y441" s="14">
        <v>0</v>
      </c>
      <c r="Z441" s="14">
        <v>0</v>
      </c>
      <c r="AA441" s="14">
        <v>3648.4956379999999</v>
      </c>
      <c r="AB441" s="14">
        <v>125</v>
      </c>
      <c r="AC441" s="14">
        <f t="array" ref="AC441">MEDIAN(IF(H441:R441&lt;&gt;0,H441:R441))</f>
        <v>6092.2529969999996</v>
      </c>
      <c r="AD441" s="14">
        <f t="array" ref="AD441">MEDIAN(IF(S441:AA441&lt;&gt;0,S441:AA441))</f>
        <v>2774.1552300000003</v>
      </c>
      <c r="AE441" s="14">
        <f t="shared" si="13"/>
        <v>0.45535785059584261</v>
      </c>
      <c r="AF441">
        <f t="array" ref="AF441">TTEST(IF(H441:R441&lt;&gt;0,H441:R441),IF(S441:AA441&lt;&gt;0,S441:AA441),2,3)</f>
        <v>1.1081878245843531E-2</v>
      </c>
      <c r="AG441">
        <f t="array" ref="AG441">MEDIAN(IF(H441:L441&lt;&gt;0,H441:L441))</f>
        <v>7866</v>
      </c>
      <c r="AH441">
        <f t="array" ref="AH441">MEDIAN(IF(M441:R441&lt;&gt;0,M441:R441))</f>
        <v>6000.8001875</v>
      </c>
      <c r="AI441">
        <f>AG441/AH441</f>
        <v>1.3108251823457335</v>
      </c>
    </row>
    <row r="442" spans="1:35" x14ac:dyDescent="0.2">
      <c r="A442" s="2" t="s">
        <v>438</v>
      </c>
      <c r="B442" s="2">
        <v>99735</v>
      </c>
      <c r="C442" s="5">
        <v>3007</v>
      </c>
      <c r="D442" s="5">
        <f t="shared" si="12"/>
        <v>299903145</v>
      </c>
      <c r="E442" s="5">
        <v>1579</v>
      </c>
      <c r="F442" s="5">
        <v>135</v>
      </c>
      <c r="G442" s="2">
        <v>99735</v>
      </c>
      <c r="H442" s="14">
        <v>0</v>
      </c>
      <c r="I442" s="14">
        <v>1660</v>
      </c>
      <c r="J442" s="14">
        <v>72.481014639999998</v>
      </c>
      <c r="K442" s="14">
        <v>0</v>
      </c>
      <c r="L442" s="14">
        <v>0</v>
      </c>
      <c r="M442" s="14">
        <v>0</v>
      </c>
      <c r="N442" s="14">
        <v>0</v>
      </c>
      <c r="O442" s="14">
        <v>10181.633819999999</v>
      </c>
      <c r="P442" s="14">
        <v>1542.6685419999999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1579.198343</v>
      </c>
      <c r="Y442" s="14">
        <v>0</v>
      </c>
      <c r="Z442" s="14">
        <v>0</v>
      </c>
      <c r="AA442" s="14">
        <v>0</v>
      </c>
      <c r="AB442" s="14">
        <v>0</v>
      </c>
      <c r="AC442" s="14">
        <f t="array" ref="AC442">MEDIAN(IF(H442:R442&lt;&gt;0,H442:R442))</f>
        <v>1601.3342709999999</v>
      </c>
      <c r="AD442" s="14">
        <f t="array" ref="AD442">MEDIAN(IF(S442:AA442&lt;&gt;0,S442:AA442))</f>
        <v>1579.198343</v>
      </c>
      <c r="AE442" s="14">
        <f t="shared" si="13"/>
        <v>0.98617657262391789</v>
      </c>
      <c r="AF442" t="e">
        <f t="array" ref="AF442">TTEST(IF(H442:R442&lt;&gt;0,H442:R442),IF(S442:AA442&lt;&gt;0,S442:AA442),2,3)</f>
        <v>#DIV/0!</v>
      </c>
      <c r="AG442">
        <f t="array" ref="AG442">MEDIAN(IF(H442:L442&lt;&gt;0,H442:L442))</f>
        <v>866.24050732000001</v>
      </c>
      <c r="AH442">
        <f t="array" ref="AH442">MEDIAN(IF(M442:R442&lt;&gt;0,M442:R442))</f>
        <v>5862.1511809999993</v>
      </c>
      <c r="AI442">
        <f>AG442/AH442</f>
        <v>0.14776836703352161</v>
      </c>
    </row>
    <row r="443" spans="1:35" x14ac:dyDescent="0.2">
      <c r="A443" s="2" t="s">
        <v>439</v>
      </c>
      <c r="B443" s="2">
        <v>81868</v>
      </c>
      <c r="C443" s="5">
        <v>3662</v>
      </c>
      <c r="D443" s="5">
        <f t="shared" si="12"/>
        <v>299800616</v>
      </c>
      <c r="E443" s="5">
        <v>3426</v>
      </c>
      <c r="F443" s="5">
        <v>52</v>
      </c>
      <c r="G443" s="2">
        <v>81868</v>
      </c>
      <c r="H443" s="14">
        <v>1344</v>
      </c>
      <c r="I443" s="14">
        <v>4632</v>
      </c>
      <c r="J443" s="14">
        <v>1608.9006380000001</v>
      </c>
      <c r="K443" s="14">
        <v>0</v>
      </c>
      <c r="L443" s="14">
        <v>2331.6326610000001</v>
      </c>
      <c r="M443" s="14">
        <v>5008.3715620000003</v>
      </c>
      <c r="N443" s="14">
        <v>5989.4813219999996</v>
      </c>
      <c r="O443" s="14">
        <v>2850.3229799999999</v>
      </c>
      <c r="P443" s="14">
        <v>9545.473371</v>
      </c>
      <c r="Q443" s="14">
        <v>2843.7858460000002</v>
      </c>
      <c r="R443" s="14">
        <v>2744.1329139999998</v>
      </c>
      <c r="S443" s="14">
        <v>3526.3232050000001</v>
      </c>
      <c r="T443" s="14">
        <v>0</v>
      </c>
      <c r="U443" s="14">
        <v>0</v>
      </c>
      <c r="V443" s="14">
        <v>2475.4949820000002</v>
      </c>
      <c r="W443" s="14">
        <v>3445.3296460000001</v>
      </c>
      <c r="X443" s="14">
        <v>3426.0432019999998</v>
      </c>
      <c r="Y443" s="14">
        <v>0</v>
      </c>
      <c r="Z443" s="14">
        <v>4139.7603929999996</v>
      </c>
      <c r="AA443" s="14">
        <v>3648.4956379999999</v>
      </c>
      <c r="AB443" s="14">
        <v>2690</v>
      </c>
      <c r="AC443" s="14">
        <f t="array" ref="AC443">MEDIAN(IF(H443:R443&lt;&gt;0,H443:R443))</f>
        <v>2847.0544129999998</v>
      </c>
      <c r="AD443" s="14">
        <f t="array" ref="AD443">MEDIAN(IF(S443:AA443&lt;&gt;0,S443:AA443))</f>
        <v>3485.8264255000004</v>
      </c>
      <c r="AE443" s="14">
        <f t="shared" si="13"/>
        <v>1.2243624180778876</v>
      </c>
      <c r="AF443">
        <f t="array" ref="AF443">TTEST(IF(H443:R443&lt;&gt;0,H443:R443),IF(S443:AA443&lt;&gt;0,S443:AA443),2,3)</f>
        <v>0.59690495616349137</v>
      </c>
      <c r="AG443">
        <f t="array" ref="AG443">MEDIAN(IF(H443:L443&lt;&gt;0,H443:L443))</f>
        <v>1970.2666495000001</v>
      </c>
      <c r="AH443">
        <f t="array" ref="AH443">MEDIAN(IF(M443:R443&lt;&gt;0,M443:R443))</f>
        <v>3929.3472710000001</v>
      </c>
      <c r="AI443">
        <f>AG443/AH443</f>
        <v>0.50142339518863055</v>
      </c>
    </row>
    <row r="444" spans="1:35" x14ac:dyDescent="0.2">
      <c r="A444" s="2" t="s">
        <v>440</v>
      </c>
      <c r="B444" s="2">
        <v>45722</v>
      </c>
      <c r="C444" s="5">
        <v>6519</v>
      </c>
      <c r="D444" s="5">
        <f t="shared" si="12"/>
        <v>298061718</v>
      </c>
      <c r="E444" s="5">
        <v>5558</v>
      </c>
      <c r="F444" s="5">
        <v>67</v>
      </c>
      <c r="G444" s="2">
        <v>45722</v>
      </c>
      <c r="H444" s="14">
        <v>0</v>
      </c>
      <c r="I444" s="14">
        <v>3371</v>
      </c>
      <c r="J444" s="14">
        <v>320.65903429999997</v>
      </c>
      <c r="K444" s="14">
        <v>0</v>
      </c>
      <c r="L444" s="14">
        <v>0</v>
      </c>
      <c r="M444" s="14">
        <v>4591.1109470000001</v>
      </c>
      <c r="N444" s="14">
        <v>8681.8966519999994</v>
      </c>
      <c r="O444" s="14">
        <v>3646.6440090000001</v>
      </c>
      <c r="P444" s="14">
        <v>2268.9770549999998</v>
      </c>
      <c r="Q444" s="14">
        <v>0</v>
      </c>
      <c r="R444" s="14">
        <v>1503.3380159999999</v>
      </c>
      <c r="S444" s="14">
        <v>6766.7643699999999</v>
      </c>
      <c r="T444" s="14">
        <v>15355.14595</v>
      </c>
      <c r="U444" s="14">
        <v>4044.4298990000002</v>
      </c>
      <c r="V444" s="14">
        <v>5259.6657260000002</v>
      </c>
      <c r="W444" s="14">
        <v>10546.071550000001</v>
      </c>
      <c r="X444" s="14">
        <v>0</v>
      </c>
      <c r="Y444" s="14">
        <v>14634.46234</v>
      </c>
      <c r="Z444" s="14">
        <v>9090.4917280000009</v>
      </c>
      <c r="AA444" s="14">
        <v>5856.7056689999999</v>
      </c>
      <c r="AB444" s="14">
        <v>8370</v>
      </c>
      <c r="AC444" s="14">
        <f t="array" ref="AC444">MEDIAN(IF(H444:R444&lt;&gt;0,H444:R444))</f>
        <v>3371</v>
      </c>
      <c r="AD444" s="14">
        <f t="array" ref="AD444">MEDIAN(IF(S444:AA444&lt;&gt;0,S444:AA444))</f>
        <v>7928.6280490000008</v>
      </c>
      <c r="AE444" s="14">
        <f t="shared" si="13"/>
        <v>2.352010693859389</v>
      </c>
      <c r="AF444">
        <f t="array" ref="AF444">TTEST(IF(H444:R444&lt;&gt;0,H444:R444),IF(S444:AA444&lt;&gt;0,S444:AA444),2,3)</f>
        <v>1.1227479131535307E-2</v>
      </c>
      <c r="AG444">
        <f t="array" ref="AG444">MEDIAN(IF(H444:L444&lt;&gt;0,H444:L444))</f>
        <v>1845.8295171500001</v>
      </c>
      <c r="AH444">
        <f t="array" ref="AH444">MEDIAN(IF(M444:R444&lt;&gt;0,M444:R444))</f>
        <v>3646.6440090000001</v>
      </c>
      <c r="AI444">
        <f>AG444/AH444</f>
        <v>0.50617211677214746</v>
      </c>
    </row>
    <row r="445" spans="1:35" x14ac:dyDescent="0.2">
      <c r="A445" s="2" t="s">
        <v>441</v>
      </c>
      <c r="B445" s="2">
        <v>125381</v>
      </c>
      <c r="C445" s="5">
        <v>2375</v>
      </c>
      <c r="D445" s="5">
        <f t="shared" si="12"/>
        <v>297779875</v>
      </c>
      <c r="E445" s="5">
        <v>2821</v>
      </c>
      <c r="F445" s="5">
        <v>56</v>
      </c>
      <c r="G445" s="2">
        <v>125381</v>
      </c>
      <c r="H445" s="14">
        <v>247</v>
      </c>
      <c r="I445" s="14">
        <v>3964</v>
      </c>
      <c r="J445" s="14">
        <v>705.06504510000002</v>
      </c>
      <c r="K445" s="14">
        <v>0</v>
      </c>
      <c r="L445" s="14">
        <v>0</v>
      </c>
      <c r="M445" s="14">
        <v>3980.1700500000002</v>
      </c>
      <c r="N445" s="14">
        <v>0</v>
      </c>
      <c r="O445" s="14">
        <v>3352.1069130000001</v>
      </c>
      <c r="P445" s="14">
        <v>3816.2115130000002</v>
      </c>
      <c r="Q445" s="14">
        <v>0</v>
      </c>
      <c r="R445" s="14">
        <v>807.71269729999995</v>
      </c>
      <c r="S445" s="14">
        <v>2049.1763059999998</v>
      </c>
      <c r="T445" s="14">
        <v>2171.3478500000001</v>
      </c>
      <c r="U445" s="14">
        <v>3656.991912</v>
      </c>
      <c r="V445" s="14">
        <v>2860.2797489999998</v>
      </c>
      <c r="W445" s="14">
        <v>1593.2190129999999</v>
      </c>
      <c r="X445" s="14">
        <v>0</v>
      </c>
      <c r="Y445" s="14">
        <v>0</v>
      </c>
      <c r="Z445" s="14">
        <v>2820.9895390000001</v>
      </c>
      <c r="AA445" s="14">
        <v>3007.9145130000002</v>
      </c>
      <c r="AB445" s="14">
        <v>589</v>
      </c>
      <c r="AC445" s="14">
        <f t="array" ref="AC445">MEDIAN(IF(H445:R445&lt;&gt;0,H445:R445))</f>
        <v>3352.1069130000001</v>
      </c>
      <c r="AD445" s="14">
        <f t="array" ref="AD445">MEDIAN(IF(S445:AA445&lt;&gt;0,S445:AA445))</f>
        <v>2820.9895390000001</v>
      </c>
      <c r="AE445" s="14">
        <f t="shared" si="13"/>
        <v>0.84155714964214212</v>
      </c>
      <c r="AF445">
        <f t="array" ref="AF445">TTEST(IF(H445:R445&lt;&gt;0,H445:R445),IF(S445:AA445&lt;&gt;0,S445:AA445),2,3)</f>
        <v>0.80047337532782681</v>
      </c>
      <c r="AG445">
        <f t="array" ref="AG445">MEDIAN(IF(H445:L445&lt;&gt;0,H445:L445))</f>
        <v>705.06504510000002</v>
      </c>
      <c r="AH445">
        <f t="array" ref="AH445">MEDIAN(IF(M445:R445&lt;&gt;0,M445:R445))</f>
        <v>3584.1592129999999</v>
      </c>
      <c r="AI445">
        <f>AG445/AH445</f>
        <v>0.19671699921774655</v>
      </c>
    </row>
    <row r="446" spans="1:35" x14ac:dyDescent="0.2">
      <c r="A446" s="2" t="s">
        <v>442</v>
      </c>
      <c r="B446" s="2">
        <v>39976</v>
      </c>
      <c r="C446" s="5">
        <v>7427</v>
      </c>
      <c r="D446" s="5">
        <f t="shared" si="12"/>
        <v>296901752</v>
      </c>
      <c r="E446" s="5">
        <v>4879</v>
      </c>
      <c r="F446" s="5">
        <v>78</v>
      </c>
      <c r="G446" s="2">
        <v>39976</v>
      </c>
      <c r="H446" s="14">
        <v>0</v>
      </c>
      <c r="I446" s="14">
        <v>19011</v>
      </c>
      <c r="J446" s="14">
        <v>4095.7357950000001</v>
      </c>
      <c r="K446" s="14">
        <v>2263.8855480000002</v>
      </c>
      <c r="L446" s="14">
        <v>17139.945169999999</v>
      </c>
      <c r="M446" s="14">
        <v>3850.751589</v>
      </c>
      <c r="N446" s="14">
        <v>10826.898789999999</v>
      </c>
      <c r="O446" s="14">
        <v>7279.6897820000004</v>
      </c>
      <c r="P446" s="14">
        <v>5999.0509030000003</v>
      </c>
      <c r="Q446" s="14">
        <v>0</v>
      </c>
      <c r="R446" s="14">
        <v>4878.8417490000002</v>
      </c>
      <c r="S446" s="14">
        <v>0</v>
      </c>
      <c r="T446" s="14">
        <v>3829.7472670000002</v>
      </c>
      <c r="U446" s="14">
        <v>0</v>
      </c>
      <c r="V446" s="14">
        <v>0</v>
      </c>
      <c r="W446" s="14">
        <v>0</v>
      </c>
      <c r="X446" s="14">
        <v>2517.4594219999999</v>
      </c>
      <c r="Y446" s="14">
        <v>0</v>
      </c>
      <c r="Z446" s="14">
        <v>0</v>
      </c>
      <c r="AA446" s="14">
        <v>0</v>
      </c>
      <c r="AB446" s="14">
        <v>0</v>
      </c>
      <c r="AC446" s="14">
        <f t="array" ref="AC446">MEDIAN(IF(H446:R446&lt;&gt;0,H446:R446))</f>
        <v>5999.0509030000003</v>
      </c>
      <c r="AD446" s="14">
        <f t="array" ref="AD446">MEDIAN(IF(S446:AA446&lt;&gt;0,S446:AA446))</f>
        <v>3173.6033445000003</v>
      </c>
      <c r="AE446" s="14">
        <f t="shared" si="13"/>
        <v>0.52901757224846135</v>
      </c>
      <c r="AF446">
        <f t="array" ref="AF446">TTEST(IF(H446:R446&lt;&gt;0,H446:R446),IF(S446:AA446&lt;&gt;0,S446:AA446),2,3)</f>
        <v>3.6366685061222655E-2</v>
      </c>
      <c r="AG446">
        <f t="array" ref="AG446">MEDIAN(IF(H446:L446&lt;&gt;0,H446:L446))</f>
        <v>10617.8404825</v>
      </c>
      <c r="AH446">
        <f t="array" ref="AH446">MEDIAN(IF(M446:R446&lt;&gt;0,M446:R446))</f>
        <v>5999.0509030000003</v>
      </c>
      <c r="AI446">
        <f>AG446/AH446</f>
        <v>1.7699200513851681</v>
      </c>
    </row>
    <row r="447" spans="1:35" x14ac:dyDescent="0.2">
      <c r="A447" s="2" t="s">
        <v>443</v>
      </c>
      <c r="B447" s="2">
        <v>16456</v>
      </c>
      <c r="C447" s="5">
        <v>18037</v>
      </c>
      <c r="D447" s="5">
        <f t="shared" si="12"/>
        <v>296816872</v>
      </c>
      <c r="E447" s="5">
        <v>14172</v>
      </c>
      <c r="F447" s="5">
        <v>83</v>
      </c>
      <c r="G447" s="2">
        <v>16456</v>
      </c>
      <c r="H447" s="14">
        <v>10840</v>
      </c>
      <c r="I447" s="14">
        <v>27601</v>
      </c>
      <c r="J447" s="14">
        <v>74664.166490000003</v>
      </c>
      <c r="K447" s="14">
        <v>30631.005529999999</v>
      </c>
      <c r="L447" s="14">
        <v>2354.3865310000001</v>
      </c>
      <c r="M447" s="14">
        <v>19505.759389999999</v>
      </c>
      <c r="N447" s="14">
        <v>13597.6168</v>
      </c>
      <c r="O447" s="14">
        <v>22792.403300000002</v>
      </c>
      <c r="P447" s="14">
        <v>13928.639859999999</v>
      </c>
      <c r="Q447" s="14">
        <v>1990.788634</v>
      </c>
      <c r="R447" s="14">
        <v>9740.3145710000008</v>
      </c>
      <c r="S447" s="14">
        <v>14415.486639999999</v>
      </c>
      <c r="T447" s="14">
        <v>14747.60189</v>
      </c>
      <c r="U447" s="14">
        <v>11986.79723</v>
      </c>
      <c r="V447" s="14">
        <v>13834.392459999999</v>
      </c>
      <c r="W447" s="14">
        <v>16619.444729999999</v>
      </c>
      <c r="X447" s="14">
        <v>0</v>
      </c>
      <c r="Y447" s="14">
        <v>18370.437099999999</v>
      </c>
      <c r="Z447" s="14">
        <v>11212.97747</v>
      </c>
      <c r="AA447" s="14">
        <v>18399.015640000001</v>
      </c>
      <c r="AB447" s="14">
        <v>13500</v>
      </c>
      <c r="AC447" s="14">
        <f t="array" ref="AC447">MEDIAN(IF(H447:R447&lt;&gt;0,H447:R447))</f>
        <v>13928.639859999999</v>
      </c>
      <c r="AD447" s="14">
        <f t="array" ref="AD447">MEDIAN(IF(S447:AA447&lt;&gt;0,S447:AA447))</f>
        <v>14581.544265</v>
      </c>
      <c r="AE447" s="14">
        <f t="shared" si="13"/>
        <v>1.0468749577534127</v>
      </c>
      <c r="AF447">
        <f t="array" ref="AF447">TTEST(IF(H447:R447&lt;&gt;0,H447:R447),IF(S447:AA447&lt;&gt;0,S447:AA447),2,3)</f>
        <v>0.37128660430195026</v>
      </c>
      <c r="AG447">
        <f t="array" ref="AG447">MEDIAN(IF(H447:L447&lt;&gt;0,H447:L447))</f>
        <v>27601</v>
      </c>
      <c r="AH447">
        <f t="array" ref="AH447">MEDIAN(IF(M447:R447&lt;&gt;0,M447:R447))</f>
        <v>13763.12833</v>
      </c>
      <c r="AI447">
        <f>AG447/AH447</f>
        <v>2.0054306941131315</v>
      </c>
    </row>
    <row r="448" spans="1:35" x14ac:dyDescent="0.2">
      <c r="A448" s="2" t="s">
        <v>444</v>
      </c>
      <c r="B448" s="2">
        <v>72719</v>
      </c>
      <c r="C448" s="5">
        <v>4076</v>
      </c>
      <c r="D448" s="5">
        <f t="shared" si="12"/>
        <v>296402644</v>
      </c>
      <c r="E448" s="5">
        <v>3777</v>
      </c>
      <c r="F448" s="5">
        <v>43</v>
      </c>
      <c r="G448" s="2">
        <v>72719</v>
      </c>
      <c r="H448" s="14">
        <v>0</v>
      </c>
      <c r="I448" s="14">
        <v>7163</v>
      </c>
      <c r="J448" s="14">
        <v>2281.718656</v>
      </c>
      <c r="K448" s="14">
        <v>0</v>
      </c>
      <c r="L448" s="14">
        <v>762.17485639999995</v>
      </c>
      <c r="M448" s="14">
        <v>3293.7481990000001</v>
      </c>
      <c r="N448" s="14">
        <v>4150.2736960000002</v>
      </c>
      <c r="O448" s="14">
        <v>5767.5093139999999</v>
      </c>
      <c r="P448" s="14">
        <v>6444.9619480000001</v>
      </c>
      <c r="Q448" s="14">
        <v>6808.701497</v>
      </c>
      <c r="R448" s="14">
        <v>3279.8223400000002</v>
      </c>
      <c r="S448" s="14">
        <v>3463.1959489999999</v>
      </c>
      <c r="T448" s="14">
        <v>0</v>
      </c>
      <c r="U448" s="14">
        <v>3841.8226869999999</v>
      </c>
      <c r="V448" s="14">
        <v>0</v>
      </c>
      <c r="W448" s="14">
        <v>4099.734547</v>
      </c>
      <c r="X448" s="14">
        <v>0</v>
      </c>
      <c r="Y448" s="14">
        <v>4439.9647530000002</v>
      </c>
      <c r="Z448" s="14">
        <v>3712.3170340000001</v>
      </c>
      <c r="AA448" s="14">
        <v>3551.0674530000001</v>
      </c>
      <c r="AB448" s="14">
        <v>2160</v>
      </c>
      <c r="AC448" s="14">
        <f t="array" ref="AC448">MEDIAN(IF(H448:R448&lt;&gt;0,H448:R448))</f>
        <v>4150.2736960000002</v>
      </c>
      <c r="AD448" s="14">
        <f t="array" ref="AD448">MEDIAN(IF(S448:AA448&lt;&gt;0,S448:AA448))</f>
        <v>3777.0698604999998</v>
      </c>
      <c r="AE448" s="14">
        <f t="shared" si="13"/>
        <v>0.91007729541796456</v>
      </c>
      <c r="AF448">
        <f t="array" ref="AF448">TTEST(IF(H448:R448&lt;&gt;0,H448:R448),IF(S448:AA448&lt;&gt;0,S448:AA448),2,3)</f>
        <v>0.45866017761730482</v>
      </c>
      <c r="AG448">
        <f t="array" ref="AG448">MEDIAN(IF(H448:L448&lt;&gt;0,H448:L448))</f>
        <v>2281.718656</v>
      </c>
      <c r="AH448">
        <f t="array" ref="AH448">MEDIAN(IF(M448:R448&lt;&gt;0,M448:R448))</f>
        <v>4958.8915049999996</v>
      </c>
      <c r="AI448">
        <f>AG448/AH448</f>
        <v>0.46012675488047405</v>
      </c>
    </row>
    <row r="449" spans="1:35" x14ac:dyDescent="0.2">
      <c r="A449" s="2" t="s">
        <v>445</v>
      </c>
      <c r="B449" s="2">
        <v>135235</v>
      </c>
      <c r="C449" s="5">
        <v>2187</v>
      </c>
      <c r="D449" s="5">
        <f t="shared" si="12"/>
        <v>295758945</v>
      </c>
      <c r="E449" s="5">
        <v>2187</v>
      </c>
      <c r="F449" s="5">
        <v>100</v>
      </c>
      <c r="G449" s="2">
        <v>135235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634.82786620000002</v>
      </c>
      <c r="P449" s="14">
        <v>3739.6146269999999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f t="array" ref="AC449">MEDIAN(IF(H449:R449&lt;&gt;0,H449:R449))</f>
        <v>2187.2212466000001</v>
      </c>
      <c r="AD449" s="14" t="e">
        <f t="array" ref="AD449">MEDIAN(IF(S449:AA449&lt;&gt;0,S449:AA449))</f>
        <v>#NUM!</v>
      </c>
      <c r="AE449" s="14" t="e">
        <f t="shared" si="13"/>
        <v>#NUM!</v>
      </c>
      <c r="AF449" t="e">
        <f t="array" ref="AF449">TTEST(IF(H449:R449&lt;&gt;0,H449:R449),IF(S449:AA449&lt;&gt;0,S449:AA449),2,3)</f>
        <v>#DIV/0!</v>
      </c>
      <c r="AG449" t="e">
        <f t="array" ref="AG449">MEDIAN(IF(H449:L449&lt;&gt;0,H449:L449))</f>
        <v>#NUM!</v>
      </c>
      <c r="AH449">
        <f t="array" ref="AH449">MEDIAN(IF(M449:R449&lt;&gt;0,M449:R449))</f>
        <v>2187.2212466000001</v>
      </c>
      <c r="AI449" t="e">
        <f>AG449/AH449</f>
        <v>#NUM!</v>
      </c>
    </row>
    <row r="450" spans="1:35" x14ac:dyDescent="0.2">
      <c r="A450" s="2" t="s">
        <v>446</v>
      </c>
      <c r="B450" s="2">
        <v>57613</v>
      </c>
      <c r="C450" s="5">
        <v>5119</v>
      </c>
      <c r="D450" s="5">
        <f t="shared" si="12"/>
        <v>294920947</v>
      </c>
      <c r="E450" s="5">
        <v>4585</v>
      </c>
      <c r="F450" s="5">
        <v>53</v>
      </c>
      <c r="G450" s="2">
        <v>57613</v>
      </c>
      <c r="H450" s="14">
        <v>0</v>
      </c>
      <c r="I450" s="14">
        <v>8516</v>
      </c>
      <c r="J450" s="14">
        <v>1672.832709</v>
      </c>
      <c r="K450" s="14">
        <v>0</v>
      </c>
      <c r="L450" s="14">
        <v>5703.730133</v>
      </c>
      <c r="M450" s="14">
        <v>5022.6633819999997</v>
      </c>
      <c r="N450" s="14">
        <v>4120.678105</v>
      </c>
      <c r="O450" s="14">
        <v>8835.2819780000009</v>
      </c>
      <c r="P450" s="14">
        <v>6306.0114139999996</v>
      </c>
      <c r="Q450" s="14">
        <v>5297.9559939999999</v>
      </c>
      <c r="R450" s="14">
        <v>12249.777400000001</v>
      </c>
      <c r="S450" s="14">
        <v>3052.2887689999998</v>
      </c>
      <c r="T450" s="14">
        <v>2191.1996720000002</v>
      </c>
      <c r="U450" s="14">
        <v>4530.1611640000001</v>
      </c>
      <c r="V450" s="14">
        <v>3772.569919</v>
      </c>
      <c r="W450" s="14">
        <v>2108.664311</v>
      </c>
      <c r="X450" s="14">
        <v>0</v>
      </c>
      <c r="Y450" s="14">
        <v>0</v>
      </c>
      <c r="Z450" s="14">
        <v>3826.092431</v>
      </c>
      <c r="AA450" s="14">
        <v>4584.7755999999999</v>
      </c>
      <c r="AB450" s="14">
        <v>5240</v>
      </c>
      <c r="AC450" s="14">
        <f t="array" ref="AC450">MEDIAN(IF(H450:R450&lt;&gt;0,H450:R450))</f>
        <v>5703.730133</v>
      </c>
      <c r="AD450" s="14">
        <f t="array" ref="AD450">MEDIAN(IF(S450:AA450&lt;&gt;0,S450:AA450))</f>
        <v>3772.569919</v>
      </c>
      <c r="AE450" s="14">
        <f t="shared" si="13"/>
        <v>0.66142153135420789</v>
      </c>
      <c r="AF450">
        <f t="array" ref="AF450">TTEST(IF(H450:R450&lt;&gt;0,H450:R450),IF(S450:AA450&lt;&gt;0,S450:AA450),2,3)</f>
        <v>2.1460697929414452E-2</v>
      </c>
      <c r="AG450">
        <f t="array" ref="AG450">MEDIAN(IF(H450:L450&lt;&gt;0,H450:L450))</f>
        <v>5703.730133</v>
      </c>
      <c r="AH450">
        <f t="array" ref="AH450">MEDIAN(IF(M450:R450&lt;&gt;0,M450:R450))</f>
        <v>5801.9837040000002</v>
      </c>
      <c r="AI450">
        <f>AG450/AH450</f>
        <v>0.98306552103339029</v>
      </c>
    </row>
    <row r="451" spans="1:35" x14ac:dyDescent="0.2">
      <c r="A451" s="2" t="s">
        <v>447</v>
      </c>
      <c r="B451" s="2">
        <v>112120</v>
      </c>
      <c r="C451" s="5">
        <v>2627</v>
      </c>
      <c r="D451" s="5">
        <f t="shared" si="12"/>
        <v>294539240</v>
      </c>
      <c r="E451" s="5">
        <v>2518</v>
      </c>
      <c r="F451" s="5">
        <v>46</v>
      </c>
      <c r="G451" s="2">
        <v>112120</v>
      </c>
      <c r="H451" s="14">
        <v>0</v>
      </c>
      <c r="I451" s="14">
        <v>3153</v>
      </c>
      <c r="J451" s="14">
        <v>601.72923779999996</v>
      </c>
      <c r="K451" s="14">
        <v>0</v>
      </c>
      <c r="L451" s="14">
        <v>618.72387760000004</v>
      </c>
      <c r="M451" s="14">
        <v>3896.3380889999999</v>
      </c>
      <c r="N451" s="14">
        <v>0</v>
      </c>
      <c r="O451" s="14">
        <v>2518.2293359999999</v>
      </c>
      <c r="P451" s="14">
        <v>4308.9526429999996</v>
      </c>
      <c r="Q451" s="14">
        <v>0</v>
      </c>
      <c r="R451" s="14">
        <v>1936.7603300000001</v>
      </c>
      <c r="S451" s="14">
        <v>2179.1776909999999</v>
      </c>
      <c r="T451" s="14">
        <v>0</v>
      </c>
      <c r="U451" s="14">
        <v>0</v>
      </c>
      <c r="V451" s="14">
        <v>4012.845597</v>
      </c>
      <c r="W451" s="14">
        <v>2243.8587440000001</v>
      </c>
      <c r="X451" s="14">
        <v>1750.1342569999999</v>
      </c>
      <c r="Y451" s="14">
        <v>0</v>
      </c>
      <c r="Z451" s="14">
        <v>0</v>
      </c>
      <c r="AA451" s="14">
        <v>3530.279826</v>
      </c>
      <c r="AB451" s="14">
        <v>3400</v>
      </c>
      <c r="AC451" s="14">
        <f t="array" ref="AC451">MEDIAN(IF(H451:R451&lt;&gt;0,H451:R451))</f>
        <v>2518.2293359999999</v>
      </c>
      <c r="AD451" s="14">
        <f t="array" ref="AD451">MEDIAN(IF(S451:AA451&lt;&gt;0,S451:AA451))</f>
        <v>2243.8587440000001</v>
      </c>
      <c r="AE451" s="14">
        <f t="shared" si="13"/>
        <v>0.89104622518780796</v>
      </c>
      <c r="AF451">
        <f t="array" ref="AF451">TTEST(IF(H451:R451&lt;&gt;0,H451:R451),IF(S451:AA451&lt;&gt;0,S451:AA451),2,3)</f>
        <v>0.67075271983589602</v>
      </c>
      <c r="AG451">
        <f t="array" ref="AG451">MEDIAN(IF(H451:L451&lt;&gt;0,H451:L451))</f>
        <v>618.72387760000004</v>
      </c>
      <c r="AH451">
        <f t="array" ref="AH451">MEDIAN(IF(M451:R451&lt;&gt;0,M451:R451))</f>
        <v>3207.2837124999996</v>
      </c>
      <c r="AI451">
        <f>AG451/AH451</f>
        <v>0.19291211288499321</v>
      </c>
    </row>
    <row r="452" spans="1:35" x14ac:dyDescent="0.2">
      <c r="A452" s="2" t="s">
        <v>448</v>
      </c>
      <c r="B452" s="2">
        <v>82593</v>
      </c>
      <c r="C452" s="5">
        <v>3559</v>
      </c>
      <c r="D452" s="5">
        <f t="shared" si="12"/>
        <v>293948487</v>
      </c>
      <c r="E452" s="5">
        <v>3203</v>
      </c>
      <c r="F452" s="5">
        <v>65</v>
      </c>
      <c r="G452" s="2">
        <v>82593</v>
      </c>
      <c r="H452" s="14">
        <v>0</v>
      </c>
      <c r="I452" s="14">
        <v>9483</v>
      </c>
      <c r="J452" s="14">
        <v>473.09185059999999</v>
      </c>
      <c r="K452" s="14">
        <v>1282.8785</v>
      </c>
      <c r="L452" s="14">
        <v>0</v>
      </c>
      <c r="M452" s="14">
        <v>5896.339489</v>
      </c>
      <c r="N452" s="14">
        <v>4851.7490319999997</v>
      </c>
      <c r="O452" s="14">
        <v>1312.751411</v>
      </c>
      <c r="P452" s="14">
        <v>3493.2415230000001</v>
      </c>
      <c r="Q452" s="14">
        <v>7029.4927960000005</v>
      </c>
      <c r="R452" s="14">
        <v>2644.4007750000001</v>
      </c>
      <c r="S452" s="14">
        <v>2166.2196290000002</v>
      </c>
      <c r="T452" s="14">
        <v>3086.1024739999998</v>
      </c>
      <c r="U452" s="14">
        <v>3412.738429</v>
      </c>
      <c r="V452" s="14">
        <v>0</v>
      </c>
      <c r="W452" s="14">
        <v>2476.6196989999999</v>
      </c>
      <c r="X452" s="14">
        <v>2366.2346980000002</v>
      </c>
      <c r="Y452" s="14">
        <v>0</v>
      </c>
      <c r="Z452" s="14">
        <v>3320.797814</v>
      </c>
      <c r="AA452" s="14">
        <v>3648.4956379999999</v>
      </c>
      <c r="AB452" s="14">
        <v>0</v>
      </c>
      <c r="AC452" s="14">
        <f t="array" ref="AC452">MEDIAN(IF(H452:R452&lt;&gt;0,H452:R452))</f>
        <v>3493.2415230000001</v>
      </c>
      <c r="AD452" s="14">
        <f t="array" ref="AD452">MEDIAN(IF(S452:AA452&lt;&gt;0,S452:AA452))</f>
        <v>3086.1024739999998</v>
      </c>
      <c r="AE452" s="14">
        <f t="shared" si="13"/>
        <v>0.88344949917738613</v>
      </c>
      <c r="AF452">
        <f t="array" ref="AF452">TTEST(IF(H452:R452&lt;&gt;0,H452:R452),IF(S452:AA452&lt;&gt;0,S452:AA452),2,3)</f>
        <v>0.30256274071517042</v>
      </c>
      <c r="AG452">
        <f t="array" ref="AG452">MEDIAN(IF(H452:L452&lt;&gt;0,H452:L452))</f>
        <v>1282.8785</v>
      </c>
      <c r="AH452">
        <f t="array" ref="AH452">MEDIAN(IF(M452:R452&lt;&gt;0,M452:R452))</f>
        <v>4172.4952775000002</v>
      </c>
      <c r="AI452">
        <f>AG452/AH452</f>
        <v>0.3074607434351973</v>
      </c>
    </row>
    <row r="453" spans="1:35" x14ac:dyDescent="0.2">
      <c r="A453" s="2" t="s">
        <v>449</v>
      </c>
      <c r="B453" s="2">
        <v>68729</v>
      </c>
      <c r="C453" s="5">
        <v>4275</v>
      </c>
      <c r="D453" s="5">
        <f t="shared" si="12"/>
        <v>293816475</v>
      </c>
      <c r="E453" s="5">
        <v>3580</v>
      </c>
      <c r="F453" s="5">
        <v>45</v>
      </c>
      <c r="G453" s="2">
        <v>68729</v>
      </c>
      <c r="H453" s="14">
        <v>0</v>
      </c>
      <c r="I453" s="14">
        <v>5766</v>
      </c>
      <c r="J453" s="14">
        <v>2866.6762859999999</v>
      </c>
      <c r="K453" s="14">
        <v>2041.5282400000001</v>
      </c>
      <c r="L453" s="14">
        <v>5834.4786329999997</v>
      </c>
      <c r="M453" s="14">
        <v>5572.0919590000003</v>
      </c>
      <c r="N453" s="14">
        <v>7772.8470719999996</v>
      </c>
      <c r="O453" s="14">
        <v>8763.8897870000001</v>
      </c>
      <c r="P453" s="14">
        <v>5100.2325579999997</v>
      </c>
      <c r="Q453" s="14">
        <v>2298.787613</v>
      </c>
      <c r="R453" s="14">
        <v>5280.8271649999997</v>
      </c>
      <c r="S453" s="14">
        <v>3536.9598529999998</v>
      </c>
      <c r="T453" s="14">
        <v>0</v>
      </c>
      <c r="U453" s="14">
        <v>3424.0605999999998</v>
      </c>
      <c r="V453" s="14">
        <v>2586.2373109999999</v>
      </c>
      <c r="W453" s="14">
        <v>3623.6839129999998</v>
      </c>
      <c r="X453" s="14">
        <v>2366.2346980000002</v>
      </c>
      <c r="Y453" s="14">
        <v>0</v>
      </c>
      <c r="Z453" s="14">
        <v>2849.2475140000001</v>
      </c>
      <c r="AA453" s="14">
        <v>4510.8043029999999</v>
      </c>
      <c r="AB453" s="14">
        <v>2750</v>
      </c>
      <c r="AC453" s="14">
        <f t="array" ref="AC453">MEDIAN(IF(H453:R453&lt;&gt;0,H453:R453))</f>
        <v>5426.459562</v>
      </c>
      <c r="AD453" s="14">
        <f t="array" ref="AD453">MEDIAN(IF(S453:AA453&lt;&gt;0,S453:AA453))</f>
        <v>3424.0605999999998</v>
      </c>
      <c r="AE453" s="14">
        <f t="shared" si="13"/>
        <v>0.6309934794276828</v>
      </c>
      <c r="AF453">
        <f t="array" ref="AF453">TTEST(IF(H453:R453&lt;&gt;0,H453:R453),IF(S453:AA453&lt;&gt;0,S453:AA453),2,3)</f>
        <v>2.9981291071147761E-2</v>
      </c>
      <c r="AG453">
        <f t="array" ref="AG453">MEDIAN(IF(H453:L453&lt;&gt;0,H453:L453))</f>
        <v>4316.3381429999999</v>
      </c>
      <c r="AH453">
        <f t="array" ref="AH453">MEDIAN(IF(M453:R453&lt;&gt;0,M453:R453))</f>
        <v>5426.459562</v>
      </c>
      <c r="AI453">
        <f>AG453/AH453</f>
        <v>0.79542436347008383</v>
      </c>
    </row>
    <row r="454" spans="1:35" x14ac:dyDescent="0.2">
      <c r="A454" s="2" t="s">
        <v>450</v>
      </c>
      <c r="B454" s="2">
        <v>37603</v>
      </c>
      <c r="C454" s="5">
        <v>7763</v>
      </c>
      <c r="D454" s="5">
        <f t="shared" ref="D454:D517" si="14">B454*C454</f>
        <v>291912089</v>
      </c>
      <c r="E454" s="5">
        <v>7763</v>
      </c>
      <c r="F454" s="5">
        <v>77</v>
      </c>
      <c r="G454" s="2">
        <v>37603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12016.33295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3510</v>
      </c>
      <c r="AC454" s="14" t="e">
        <f t="array" ref="AC454">MEDIAN(IF(H454:R454&lt;&gt;0,H454:R454))</f>
        <v>#NUM!</v>
      </c>
      <c r="AD454" s="14">
        <f t="array" ref="AD454">MEDIAN(IF(S454:AA454&lt;&gt;0,S454:AA454))</f>
        <v>12016.33295</v>
      </c>
      <c r="AE454" s="14" t="e">
        <f t="shared" ref="AE454:AE517" si="15">AD454/AC454</f>
        <v>#NUM!</v>
      </c>
      <c r="AF454" t="e">
        <f t="array" ref="AF454">TTEST(IF(H454:R454&lt;&gt;0,H454:R454),IF(S454:AA454&lt;&gt;0,S454:AA454),2,3)</f>
        <v>#DIV/0!</v>
      </c>
      <c r="AG454" t="e">
        <f t="array" ref="AG454">MEDIAN(IF(H454:L454&lt;&gt;0,H454:L454))</f>
        <v>#NUM!</v>
      </c>
      <c r="AH454" t="e">
        <f t="array" ref="AH454">MEDIAN(IF(M454:R454&lt;&gt;0,M454:R454))</f>
        <v>#NUM!</v>
      </c>
      <c r="AI454" t="e">
        <f>AG454/AH454</f>
        <v>#NUM!</v>
      </c>
    </row>
    <row r="455" spans="1:35" x14ac:dyDescent="0.2">
      <c r="A455" s="2" t="s">
        <v>451</v>
      </c>
      <c r="B455" s="2">
        <v>62319</v>
      </c>
      <c r="C455" s="5">
        <v>4652</v>
      </c>
      <c r="D455" s="5">
        <f t="shared" si="14"/>
        <v>289907988</v>
      </c>
      <c r="E455" s="5">
        <v>5001</v>
      </c>
      <c r="F455" s="5">
        <v>52</v>
      </c>
      <c r="G455" s="2">
        <v>62319</v>
      </c>
      <c r="H455" s="14">
        <v>0</v>
      </c>
      <c r="I455" s="14">
        <v>9019</v>
      </c>
      <c r="J455" s="14">
        <v>1976.492673</v>
      </c>
      <c r="K455" s="14">
        <v>4571.8408149999996</v>
      </c>
      <c r="L455" s="14">
        <v>0</v>
      </c>
      <c r="M455" s="14">
        <v>5388.3371479999996</v>
      </c>
      <c r="N455" s="14">
        <v>6819.9706390000001</v>
      </c>
      <c r="O455" s="14">
        <v>6065.059252</v>
      </c>
      <c r="P455" s="14">
        <v>5001.2396129999997</v>
      </c>
      <c r="Q455" s="14">
        <v>7131.4363670000002</v>
      </c>
      <c r="R455" s="14">
        <v>7002.3805339999999</v>
      </c>
      <c r="S455" s="14">
        <v>2840.626342</v>
      </c>
      <c r="T455" s="14">
        <v>0</v>
      </c>
      <c r="U455" s="14">
        <v>0</v>
      </c>
      <c r="V455" s="14">
        <v>0</v>
      </c>
      <c r="W455" s="14">
        <v>2103.3945020000001</v>
      </c>
      <c r="X455" s="14">
        <v>2167.6406740000002</v>
      </c>
      <c r="Y455" s="14">
        <v>0</v>
      </c>
      <c r="Z455" s="14">
        <v>2995.2007450000001</v>
      </c>
      <c r="AA455" s="14">
        <v>6047.1537840000001</v>
      </c>
      <c r="AB455" s="14">
        <v>656</v>
      </c>
      <c r="AC455" s="14">
        <f t="array" ref="AC455">MEDIAN(IF(H455:R455&lt;&gt;0,H455:R455))</f>
        <v>6065.059252</v>
      </c>
      <c r="AD455" s="14">
        <f t="array" ref="AD455">MEDIAN(IF(S455:AA455&lt;&gt;0,S455:AA455))</f>
        <v>2840.626342</v>
      </c>
      <c r="AE455" s="14">
        <f t="shared" si="15"/>
        <v>0.4683592070536296</v>
      </c>
      <c r="AF455">
        <f t="array" ref="AF455">TTEST(IF(H455:R455&lt;&gt;0,H455:R455),IF(S455:AA455&lt;&gt;0,S455:AA455),2,3)</f>
        <v>2.2266681111708528E-2</v>
      </c>
      <c r="AG455">
        <f t="array" ref="AG455">MEDIAN(IF(H455:L455&lt;&gt;0,H455:L455))</f>
        <v>4571.8408149999996</v>
      </c>
      <c r="AH455">
        <f t="array" ref="AH455">MEDIAN(IF(M455:R455&lt;&gt;0,M455:R455))</f>
        <v>6442.5149455000001</v>
      </c>
      <c r="AI455">
        <f>AG455/AH455</f>
        <v>0.7096360433270491</v>
      </c>
    </row>
    <row r="456" spans="1:35" x14ac:dyDescent="0.2">
      <c r="A456" s="2" t="s">
        <v>452</v>
      </c>
      <c r="B456" s="2">
        <v>195381</v>
      </c>
      <c r="C456" s="5">
        <v>1476</v>
      </c>
      <c r="D456" s="5">
        <f t="shared" si="14"/>
        <v>288382356</v>
      </c>
      <c r="E456" s="5">
        <v>1330</v>
      </c>
      <c r="F456" s="5">
        <v>72</v>
      </c>
      <c r="G456" s="2">
        <v>195381</v>
      </c>
      <c r="H456" s="14">
        <v>0</v>
      </c>
      <c r="I456" s="14">
        <v>1330</v>
      </c>
      <c r="J456" s="14">
        <v>88.3586727</v>
      </c>
      <c r="K456" s="14">
        <v>0</v>
      </c>
      <c r="L456" s="14">
        <v>0</v>
      </c>
      <c r="M456" s="14">
        <v>1279.415426</v>
      </c>
      <c r="N456" s="14">
        <v>0</v>
      </c>
      <c r="O456" s="14">
        <v>0</v>
      </c>
      <c r="P456" s="14">
        <v>0</v>
      </c>
      <c r="Q456" s="14">
        <v>0</v>
      </c>
      <c r="R456" s="14">
        <v>185.50769170000001</v>
      </c>
      <c r="S456" s="14">
        <v>2297.5790219999999</v>
      </c>
      <c r="T456" s="14">
        <v>1833.9909250000001</v>
      </c>
      <c r="U456" s="14">
        <v>0</v>
      </c>
      <c r="V456" s="14">
        <v>0</v>
      </c>
      <c r="W456" s="14">
        <v>1991.995232</v>
      </c>
      <c r="X456" s="14">
        <v>0</v>
      </c>
      <c r="Y456" s="14">
        <v>0</v>
      </c>
      <c r="Z456" s="14">
        <v>0</v>
      </c>
      <c r="AA456" s="14">
        <v>3461.2186780000002</v>
      </c>
      <c r="AB456" s="14">
        <v>815</v>
      </c>
      <c r="AC456" s="14">
        <f t="array" ref="AC456">MEDIAN(IF(H456:R456&lt;&gt;0,H456:R456))</f>
        <v>732.46155884999996</v>
      </c>
      <c r="AD456" s="14">
        <f t="array" ref="AD456">MEDIAN(IF(S456:AA456&lt;&gt;0,S456:AA456))</f>
        <v>2144.7871270000001</v>
      </c>
      <c r="AE456" s="14">
        <f t="shared" si="15"/>
        <v>2.928190703096309</v>
      </c>
      <c r="AF456">
        <f t="array" ref="AF456">TTEST(IF(H456:R456&lt;&gt;0,H456:R456),IF(S456:AA456&lt;&gt;0,S456:AA456),2,3)</f>
        <v>1.5498757720977547E-2</v>
      </c>
      <c r="AG456">
        <f t="array" ref="AG456">MEDIAN(IF(H456:L456&lt;&gt;0,H456:L456))</f>
        <v>709.17933635000009</v>
      </c>
      <c r="AH456">
        <f t="array" ref="AH456">MEDIAN(IF(M456:R456&lt;&gt;0,M456:R456))</f>
        <v>732.46155884999996</v>
      </c>
      <c r="AI456">
        <f>AG456/AH456</f>
        <v>0.96821372778039838</v>
      </c>
    </row>
    <row r="457" spans="1:35" x14ac:dyDescent="0.2">
      <c r="A457" s="2" t="s">
        <v>453</v>
      </c>
      <c r="B457" s="2">
        <v>24743</v>
      </c>
      <c r="C457" s="5">
        <v>11614</v>
      </c>
      <c r="D457" s="5">
        <f t="shared" si="14"/>
        <v>287365202</v>
      </c>
      <c r="E457" s="5">
        <v>11249</v>
      </c>
      <c r="F457" s="5">
        <v>42</v>
      </c>
      <c r="G457" s="2">
        <v>24743</v>
      </c>
      <c r="H457" s="14">
        <v>0</v>
      </c>
      <c r="I457" s="14">
        <v>7693</v>
      </c>
      <c r="J457" s="14">
        <v>12842.571089999999</v>
      </c>
      <c r="K457" s="14">
        <v>0</v>
      </c>
      <c r="L457" s="14">
        <v>20891.259450000001</v>
      </c>
      <c r="M457" s="14">
        <v>11906.65151</v>
      </c>
      <c r="N457" s="14">
        <v>10590.63895</v>
      </c>
      <c r="O457" s="14">
        <v>9011.3561379999992</v>
      </c>
      <c r="P457" s="14">
        <v>15357.9378</v>
      </c>
      <c r="Q457" s="14">
        <v>10545.19454</v>
      </c>
      <c r="R457" s="14">
        <v>14786.38041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2520</v>
      </c>
      <c r="AC457" s="14">
        <f t="array" ref="AC457">MEDIAN(IF(H457:R457&lt;&gt;0,H457:R457))</f>
        <v>11906.65151</v>
      </c>
      <c r="AD457" s="14" t="e">
        <f t="array" ref="AD457">MEDIAN(IF(S457:AA457&lt;&gt;0,S457:AA457))</f>
        <v>#NUM!</v>
      </c>
      <c r="AE457" s="14" t="e">
        <f t="shared" si="15"/>
        <v>#NUM!</v>
      </c>
      <c r="AF457" t="e">
        <f t="array" ref="AF457">TTEST(IF(H457:R457&lt;&gt;0,H457:R457),IF(S457:AA457&lt;&gt;0,S457:AA457),2,3)</f>
        <v>#DIV/0!</v>
      </c>
      <c r="AG457">
        <f t="array" ref="AG457">MEDIAN(IF(H457:L457&lt;&gt;0,H457:L457))</f>
        <v>12842.571089999999</v>
      </c>
      <c r="AH457">
        <f t="array" ref="AH457">MEDIAN(IF(M457:R457&lt;&gt;0,M457:R457))</f>
        <v>11248.64523</v>
      </c>
      <c r="AI457">
        <f>AG457/AH457</f>
        <v>1.1416993626707168</v>
      </c>
    </row>
    <row r="458" spans="1:35" x14ac:dyDescent="0.2">
      <c r="A458" s="2" t="s">
        <v>454</v>
      </c>
      <c r="B458" s="2">
        <v>18223</v>
      </c>
      <c r="C458" s="5">
        <v>15742</v>
      </c>
      <c r="D458" s="5">
        <f t="shared" si="14"/>
        <v>286866466</v>
      </c>
      <c r="E458" s="5">
        <v>17776</v>
      </c>
      <c r="F458" s="5">
        <v>45</v>
      </c>
      <c r="G458" s="2">
        <v>18223</v>
      </c>
      <c r="H458" s="14">
        <v>0</v>
      </c>
      <c r="I458" s="14">
        <v>24368</v>
      </c>
      <c r="J458" s="14">
        <v>10202.588959999999</v>
      </c>
      <c r="K458" s="14">
        <v>0</v>
      </c>
      <c r="L458" s="14">
        <v>0</v>
      </c>
      <c r="M458" s="14">
        <v>5515.3147449999997</v>
      </c>
      <c r="N458" s="14">
        <v>8240.074353</v>
      </c>
      <c r="O458" s="14">
        <v>8882.5668249999999</v>
      </c>
      <c r="P458" s="14">
        <v>7517.8726370000004</v>
      </c>
      <c r="Q458" s="14">
        <v>17776.36262</v>
      </c>
      <c r="R458" s="14">
        <v>8189.2115599999997</v>
      </c>
      <c r="S458" s="14">
        <v>11546.687879999999</v>
      </c>
      <c r="T458" s="14">
        <v>22231.441149999999</v>
      </c>
      <c r="U458" s="14">
        <v>11895.50029</v>
      </c>
      <c r="V458" s="14">
        <v>22353.762610000002</v>
      </c>
      <c r="W458" s="14">
        <v>18472.833610000001</v>
      </c>
      <c r="X458" s="14">
        <v>0</v>
      </c>
      <c r="Y458" s="14">
        <v>22418.109079999998</v>
      </c>
      <c r="Z458" s="14">
        <v>22432.745569999999</v>
      </c>
      <c r="AA458" s="14">
        <v>18676.571459999999</v>
      </c>
      <c r="AB458" s="14">
        <v>26900</v>
      </c>
      <c r="AC458" s="14">
        <f t="array" ref="AC458">MEDIAN(IF(H458:R458&lt;&gt;0,H458:R458))</f>
        <v>8561.320588999999</v>
      </c>
      <c r="AD458" s="14">
        <f t="array" ref="AD458">MEDIAN(IF(S458:AA458&lt;&gt;0,S458:AA458))</f>
        <v>20454.006304999999</v>
      </c>
      <c r="AE458" s="14">
        <f t="shared" si="15"/>
        <v>2.3891181380685942</v>
      </c>
      <c r="AF458">
        <f t="array" ref="AF458">TTEST(IF(H458:R458&lt;&gt;0,H458:R458),IF(S458:AA458&lt;&gt;0,S458:AA458),2,3)</f>
        <v>2.0135744174457487E-2</v>
      </c>
      <c r="AG458">
        <f t="array" ref="AG458">MEDIAN(IF(H458:L458&lt;&gt;0,H458:L458))</f>
        <v>17285.29448</v>
      </c>
      <c r="AH458">
        <f t="array" ref="AH458">MEDIAN(IF(M458:R458&lt;&gt;0,M458:R458))</f>
        <v>8214.6429564999999</v>
      </c>
      <c r="AI458">
        <f>AG458/AH458</f>
        <v>2.104205206669715</v>
      </c>
    </row>
    <row r="459" spans="1:35" x14ac:dyDescent="0.2">
      <c r="A459" s="2" t="s">
        <v>455</v>
      </c>
      <c r="B459" s="2">
        <v>12312</v>
      </c>
      <c r="C459" s="5">
        <v>23223</v>
      </c>
      <c r="D459" s="5">
        <f t="shared" si="14"/>
        <v>285921576</v>
      </c>
      <c r="E459" s="5">
        <v>17154</v>
      </c>
      <c r="F459" s="5">
        <v>70</v>
      </c>
      <c r="G459" s="2">
        <v>12312</v>
      </c>
      <c r="H459" s="14">
        <v>17843</v>
      </c>
      <c r="I459" s="14">
        <v>63079</v>
      </c>
      <c r="J459" s="14">
        <v>40815.318019999999</v>
      </c>
      <c r="K459" s="14">
        <v>16339.463180000001</v>
      </c>
      <c r="L459" s="14">
        <v>5227.2129999999997</v>
      </c>
      <c r="M459" s="14">
        <v>16485.798210000001</v>
      </c>
      <c r="N459" s="14">
        <v>19108.53282</v>
      </c>
      <c r="O459" s="14">
        <v>14469.66706</v>
      </c>
      <c r="P459" s="14">
        <v>17153.506140000001</v>
      </c>
      <c r="Q459" s="14">
        <v>13863.763730000001</v>
      </c>
      <c r="R459" s="14">
        <v>31069.099750000001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f t="array" ref="AC459">MEDIAN(IF(H459:R459&lt;&gt;0,H459:R459))</f>
        <v>17153.506140000001</v>
      </c>
      <c r="AD459" s="14" t="e">
        <f t="array" ref="AD459">MEDIAN(IF(S459:AA459&lt;&gt;0,S459:AA459))</f>
        <v>#NUM!</v>
      </c>
      <c r="AE459" s="14" t="e">
        <f t="shared" si="15"/>
        <v>#NUM!</v>
      </c>
      <c r="AF459" t="e">
        <f t="array" ref="AF459">TTEST(IF(H459:R459&lt;&gt;0,H459:R459),IF(S459:AA459&lt;&gt;0,S459:AA459),2,3)</f>
        <v>#DIV/0!</v>
      </c>
      <c r="AG459">
        <f t="array" ref="AG459">MEDIAN(IF(H459:L459&lt;&gt;0,H459:L459))</f>
        <v>17843</v>
      </c>
      <c r="AH459">
        <f t="array" ref="AH459">MEDIAN(IF(M459:R459&lt;&gt;0,M459:R459))</f>
        <v>16819.652175000003</v>
      </c>
      <c r="AI459">
        <f>AG459/AH459</f>
        <v>1.0608423892689682</v>
      </c>
    </row>
    <row r="460" spans="1:35" x14ac:dyDescent="0.2">
      <c r="A460" s="2" t="s">
        <v>456</v>
      </c>
      <c r="B460" s="2">
        <v>141513</v>
      </c>
      <c r="C460" s="5">
        <v>2003</v>
      </c>
      <c r="D460" s="5">
        <f t="shared" si="14"/>
        <v>283450539</v>
      </c>
      <c r="E460" s="5">
        <v>2300</v>
      </c>
      <c r="F460" s="5">
        <v>67</v>
      </c>
      <c r="G460" s="2">
        <v>141513</v>
      </c>
      <c r="H460" s="14">
        <v>4294</v>
      </c>
      <c r="I460" s="14">
        <v>2258</v>
      </c>
      <c r="J460" s="14">
        <v>183.68329919999999</v>
      </c>
      <c r="K460" s="14">
        <v>476.21154419999999</v>
      </c>
      <c r="L460" s="14">
        <v>0</v>
      </c>
      <c r="M460" s="14">
        <v>3835.8185629999998</v>
      </c>
      <c r="N460" s="14">
        <v>0</v>
      </c>
      <c r="O460" s="14">
        <v>1414.796844</v>
      </c>
      <c r="P460" s="14">
        <v>2386.066687</v>
      </c>
      <c r="Q460" s="14">
        <v>0</v>
      </c>
      <c r="R460" s="14">
        <v>1131.6827929999999</v>
      </c>
      <c r="S460" s="14">
        <v>2916.244866</v>
      </c>
      <c r="T460" s="14">
        <v>2575.8666039999998</v>
      </c>
      <c r="U460" s="14">
        <v>0</v>
      </c>
      <c r="V460" s="14">
        <v>0</v>
      </c>
      <c r="W460" s="14">
        <v>2341.5561349999998</v>
      </c>
      <c r="X460" s="14">
        <v>0</v>
      </c>
      <c r="Y460" s="14">
        <v>0</v>
      </c>
      <c r="Z460" s="14">
        <v>0</v>
      </c>
      <c r="AA460" s="14">
        <v>0</v>
      </c>
      <c r="AB460" s="14">
        <v>217</v>
      </c>
      <c r="AC460" s="14">
        <f t="array" ref="AC460">MEDIAN(IF(H460:R460&lt;&gt;0,H460:R460))</f>
        <v>1836.398422</v>
      </c>
      <c r="AD460" s="14">
        <f t="array" ref="AD460">MEDIAN(IF(S460:AA460&lt;&gt;0,S460:AA460))</f>
        <v>2575.8666039999998</v>
      </c>
      <c r="AE460" s="14">
        <f t="shared" si="15"/>
        <v>1.4026730654640041</v>
      </c>
      <c r="AF460">
        <f t="array" ref="AF460">TTEST(IF(H460:R460&lt;&gt;0,H460:R460),IF(S460:AA460&lt;&gt;0,S460:AA460),2,3)</f>
        <v>0.29863319015676321</v>
      </c>
      <c r="AG460">
        <f t="array" ref="AG460">MEDIAN(IF(H460:L460&lt;&gt;0,H460:L460))</f>
        <v>1367.1057721</v>
      </c>
      <c r="AH460">
        <f t="array" ref="AH460">MEDIAN(IF(M460:R460&lt;&gt;0,M460:R460))</f>
        <v>1900.4317655</v>
      </c>
      <c r="AI460">
        <f>AG460/AH460</f>
        <v>0.71936588143711488</v>
      </c>
    </row>
    <row r="461" spans="1:35" x14ac:dyDescent="0.2">
      <c r="A461" s="2" t="s">
        <v>457</v>
      </c>
      <c r="B461" s="2">
        <v>52627</v>
      </c>
      <c r="C461" s="5">
        <v>5380</v>
      </c>
      <c r="D461" s="5">
        <f t="shared" si="14"/>
        <v>283133260</v>
      </c>
      <c r="E461" s="5">
        <v>3148</v>
      </c>
      <c r="F461" s="5">
        <v>83</v>
      </c>
      <c r="G461" s="2">
        <v>52627</v>
      </c>
      <c r="H461" s="14">
        <v>1427</v>
      </c>
      <c r="I461" s="14">
        <v>2969</v>
      </c>
      <c r="J461" s="14">
        <v>432.1158193</v>
      </c>
      <c r="K461" s="14">
        <v>0</v>
      </c>
      <c r="L461" s="14">
        <v>0</v>
      </c>
      <c r="M461" s="14">
        <v>1865.120324</v>
      </c>
      <c r="N461" s="14">
        <v>4827.7091069999997</v>
      </c>
      <c r="O461" s="14">
        <v>0</v>
      </c>
      <c r="P461" s="14">
        <v>1397.203874</v>
      </c>
      <c r="Q461" s="14">
        <v>3148.0753800000002</v>
      </c>
      <c r="R461" s="14">
        <v>10577.105970000001</v>
      </c>
      <c r="S461" s="14">
        <v>12832.19671</v>
      </c>
      <c r="T461" s="14">
        <v>2525.1785089999998</v>
      </c>
      <c r="U461" s="14">
        <v>0</v>
      </c>
      <c r="V461" s="14">
        <v>5789.2916919999998</v>
      </c>
      <c r="W461" s="14">
        <v>10086.31783</v>
      </c>
      <c r="X461" s="14">
        <v>2399.6746509999998</v>
      </c>
      <c r="Y461" s="14">
        <v>4991.0998609999997</v>
      </c>
      <c r="Z461" s="14">
        <v>3146.2365359999999</v>
      </c>
      <c r="AA461" s="14">
        <v>15848.43136</v>
      </c>
      <c r="AB461" s="14">
        <v>7200</v>
      </c>
      <c r="AC461" s="14">
        <f t="array" ref="AC461">MEDIAN(IF(H461:R461&lt;&gt;0,H461:R461))</f>
        <v>2417.0601619999998</v>
      </c>
      <c r="AD461" s="14">
        <f t="array" ref="AD461">MEDIAN(IF(S461:AA461&lt;&gt;0,S461:AA461))</f>
        <v>5390.1957764999997</v>
      </c>
      <c r="AE461" s="14">
        <f t="shared" si="15"/>
        <v>2.2300627271271041</v>
      </c>
      <c r="AF461">
        <f t="array" ref="AF461">TTEST(IF(H461:R461&lt;&gt;0,H461:R461),IF(S461:AA461&lt;&gt;0,S461:AA461),2,3)</f>
        <v>9.5578647668560862E-2</v>
      </c>
      <c r="AG461">
        <f t="array" ref="AG461">MEDIAN(IF(H461:L461&lt;&gt;0,H461:L461))</f>
        <v>1427</v>
      </c>
      <c r="AH461">
        <f t="array" ref="AH461">MEDIAN(IF(M461:R461&lt;&gt;0,M461:R461))</f>
        <v>3148.0753800000002</v>
      </c>
      <c r="AI461">
        <f>AG461/AH461</f>
        <v>0.45329283061830616</v>
      </c>
    </row>
    <row r="462" spans="1:35" x14ac:dyDescent="0.2">
      <c r="A462" s="2" t="s">
        <v>458</v>
      </c>
      <c r="B462" s="2">
        <v>27089</v>
      </c>
      <c r="C462" s="5">
        <v>10447</v>
      </c>
      <c r="D462" s="5">
        <f t="shared" si="14"/>
        <v>282998783</v>
      </c>
      <c r="E462" s="5">
        <v>5934</v>
      </c>
      <c r="F462" s="5">
        <v>114</v>
      </c>
      <c r="G462" s="2">
        <v>27089</v>
      </c>
      <c r="H462" s="14">
        <v>0</v>
      </c>
      <c r="I462" s="14">
        <v>10937</v>
      </c>
      <c r="J462" s="14">
        <v>5905.8252709999997</v>
      </c>
      <c r="K462" s="14">
        <v>0</v>
      </c>
      <c r="L462" s="14">
        <v>41284.909679999997</v>
      </c>
      <c r="M462" s="14">
        <v>8009.8782229999997</v>
      </c>
      <c r="N462" s="14">
        <v>0</v>
      </c>
      <c r="O462" s="14">
        <v>5961.6906179999996</v>
      </c>
      <c r="P462" s="14">
        <v>5311.6054969999996</v>
      </c>
      <c r="Q462" s="14">
        <v>5512.1159520000001</v>
      </c>
      <c r="R462" s="14">
        <v>18486.055359999998</v>
      </c>
      <c r="S462" s="14">
        <v>0</v>
      </c>
      <c r="T462" s="14">
        <v>1256.103292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1800</v>
      </c>
      <c r="AC462" s="14">
        <f t="array" ref="AC462">MEDIAN(IF(H462:R462&lt;&gt;0,H462:R462))</f>
        <v>6985.7844205000001</v>
      </c>
      <c r="AD462" s="14">
        <f t="array" ref="AD462">MEDIAN(IF(S462:AA462&lt;&gt;0,S462:AA462))</f>
        <v>1256.103292</v>
      </c>
      <c r="AE462" s="14">
        <f t="shared" si="15"/>
        <v>0.17980848196716837</v>
      </c>
      <c r="AF462" t="e">
        <f t="array" ref="AF462">TTEST(IF(H462:R462&lt;&gt;0,H462:R462),IF(S462:AA462&lt;&gt;0,S462:AA462),2,3)</f>
        <v>#DIV/0!</v>
      </c>
      <c r="AG462">
        <f t="array" ref="AG462">MEDIAN(IF(H462:L462&lt;&gt;0,H462:L462))</f>
        <v>10937</v>
      </c>
      <c r="AH462">
        <f t="array" ref="AH462">MEDIAN(IF(M462:R462&lt;&gt;0,M462:R462))</f>
        <v>5961.6906179999996</v>
      </c>
      <c r="AI462">
        <f>AG462/AH462</f>
        <v>1.8345467252155219</v>
      </c>
    </row>
    <row r="463" spans="1:35" x14ac:dyDescent="0.2">
      <c r="A463" s="2" t="s">
        <v>459</v>
      </c>
      <c r="B463" s="2">
        <v>234597</v>
      </c>
      <c r="C463" s="5">
        <v>1198</v>
      </c>
      <c r="D463" s="5">
        <f t="shared" si="14"/>
        <v>281047206</v>
      </c>
      <c r="E463" s="5">
        <v>633</v>
      </c>
      <c r="F463" s="5">
        <v>137</v>
      </c>
      <c r="G463" s="2">
        <v>234597</v>
      </c>
      <c r="H463" s="14">
        <v>0</v>
      </c>
      <c r="I463" s="14">
        <v>585</v>
      </c>
      <c r="J463" s="14">
        <v>16.70366228</v>
      </c>
      <c r="K463" s="14">
        <v>0</v>
      </c>
      <c r="L463" s="14">
        <v>0</v>
      </c>
      <c r="M463" s="14">
        <v>681.81535480000002</v>
      </c>
      <c r="N463" s="14">
        <v>0</v>
      </c>
      <c r="O463" s="14">
        <v>0</v>
      </c>
      <c r="P463" s="14">
        <v>0</v>
      </c>
      <c r="Q463" s="14">
        <v>0</v>
      </c>
      <c r="R463" s="14">
        <v>266.44411580000002</v>
      </c>
      <c r="S463" s="14">
        <v>0</v>
      </c>
      <c r="T463" s="14">
        <v>1203.724647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4437.1483390000003</v>
      </c>
      <c r="AB463" s="14">
        <v>0</v>
      </c>
      <c r="AC463" s="14">
        <f t="array" ref="AC463">MEDIAN(IF(H463:R463&lt;&gt;0,H463:R463))</f>
        <v>425.72205789999998</v>
      </c>
      <c r="AD463" s="14">
        <f t="array" ref="AD463">MEDIAN(IF(S463:AA463&lt;&gt;0,S463:AA463))</f>
        <v>2820.4364930000002</v>
      </c>
      <c r="AE463" s="14">
        <f t="shared" si="15"/>
        <v>6.625065440378255</v>
      </c>
      <c r="AF463">
        <f t="array" ref="AF463">TTEST(IF(H463:R463&lt;&gt;0,H463:R463),IF(S463:AA463&lt;&gt;0,S463:AA463),2,3)</f>
        <v>0.37162584574926671</v>
      </c>
      <c r="AG463">
        <f t="array" ref="AG463">MEDIAN(IF(H463:L463&lt;&gt;0,H463:L463))</f>
        <v>300.85183114</v>
      </c>
      <c r="AH463">
        <f t="array" ref="AH463">MEDIAN(IF(M463:R463&lt;&gt;0,M463:R463))</f>
        <v>474.12973529999999</v>
      </c>
      <c r="AI463">
        <f>AG463/AH463</f>
        <v>0.63453483032368674</v>
      </c>
    </row>
    <row r="464" spans="1:35" x14ac:dyDescent="0.2">
      <c r="A464" s="2" t="s">
        <v>460</v>
      </c>
      <c r="B464" s="2">
        <v>110708</v>
      </c>
      <c r="C464" s="5">
        <v>2535</v>
      </c>
      <c r="D464" s="5">
        <f t="shared" si="14"/>
        <v>280644780</v>
      </c>
      <c r="E464" s="5">
        <v>1153</v>
      </c>
      <c r="F464" s="5">
        <v>156</v>
      </c>
      <c r="G464" s="2">
        <v>110708</v>
      </c>
      <c r="H464" s="14">
        <v>10565</v>
      </c>
      <c r="I464" s="14">
        <v>1156</v>
      </c>
      <c r="J464" s="14">
        <v>23.493295679999999</v>
      </c>
      <c r="K464" s="14">
        <v>0</v>
      </c>
      <c r="L464" s="14">
        <v>0</v>
      </c>
      <c r="M464" s="14">
        <v>1099.5359189999999</v>
      </c>
      <c r="N464" s="14">
        <v>0</v>
      </c>
      <c r="O464" s="14">
        <v>0</v>
      </c>
      <c r="P464" s="14">
        <v>1150.7063559999999</v>
      </c>
      <c r="Q464" s="14">
        <v>0</v>
      </c>
      <c r="R464" s="14">
        <v>0</v>
      </c>
      <c r="S464" s="14">
        <v>0</v>
      </c>
      <c r="T464" s="14">
        <v>1218.0429039999999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f t="array" ref="AC464">MEDIAN(IF(H464:R464&lt;&gt;0,H464:R464))</f>
        <v>1150.7063559999999</v>
      </c>
      <c r="AD464" s="14">
        <f t="array" ref="AD464">MEDIAN(IF(S464:AA464&lt;&gt;0,S464:AA464))</f>
        <v>1218.0429039999999</v>
      </c>
      <c r="AE464" s="14">
        <f t="shared" si="15"/>
        <v>1.0585175771810893</v>
      </c>
      <c r="AF464" t="e">
        <f t="array" ref="AF464">TTEST(IF(H464:R464&lt;&gt;0,H464:R464),IF(S464:AA464&lt;&gt;0,S464:AA464),2,3)</f>
        <v>#DIV/0!</v>
      </c>
      <c r="AG464">
        <f t="array" ref="AG464">MEDIAN(IF(H464:L464&lt;&gt;0,H464:L464))</f>
        <v>1156</v>
      </c>
      <c r="AH464">
        <f t="array" ref="AH464">MEDIAN(IF(M464:R464&lt;&gt;0,M464:R464))</f>
        <v>1125.1211374999998</v>
      </c>
      <c r="AI464">
        <f>AG464/AH464</f>
        <v>1.0274449225695044</v>
      </c>
    </row>
    <row r="465" spans="1:35" x14ac:dyDescent="0.2">
      <c r="A465" s="2" t="s">
        <v>461</v>
      </c>
      <c r="B465" s="2">
        <v>85989</v>
      </c>
      <c r="C465" s="5">
        <v>3251</v>
      </c>
      <c r="D465" s="5">
        <f t="shared" si="14"/>
        <v>279550239</v>
      </c>
      <c r="E465" s="5">
        <v>3436</v>
      </c>
      <c r="F465" s="5">
        <v>66</v>
      </c>
      <c r="G465" s="2">
        <v>85989</v>
      </c>
      <c r="H465" s="14">
        <v>8595</v>
      </c>
      <c r="I465" s="14">
        <v>3751</v>
      </c>
      <c r="J465" s="14">
        <v>346.121579</v>
      </c>
      <c r="K465" s="14">
        <v>819.89073069999995</v>
      </c>
      <c r="L465" s="14">
        <v>0</v>
      </c>
      <c r="M465" s="14">
        <v>4905.2904360000002</v>
      </c>
      <c r="N465" s="14">
        <v>0</v>
      </c>
      <c r="O465" s="14">
        <v>2620.6076069999999</v>
      </c>
      <c r="P465" s="14">
        <v>4051.6717229999999</v>
      </c>
      <c r="Q465" s="14">
        <v>0</v>
      </c>
      <c r="R465" s="14">
        <v>2132.1342869999999</v>
      </c>
      <c r="S465" s="14">
        <v>3517.3999560000002</v>
      </c>
      <c r="T465" s="14">
        <v>3175.4012360000002</v>
      </c>
      <c r="U465" s="14">
        <v>3436.3270109999999</v>
      </c>
      <c r="V465" s="14">
        <v>0</v>
      </c>
      <c r="W465" s="14">
        <v>5375.6866330000003</v>
      </c>
      <c r="X465" s="14">
        <v>1924.5458309999999</v>
      </c>
      <c r="Y465" s="14">
        <v>0</v>
      </c>
      <c r="Z465" s="14">
        <v>3831.3715229999998</v>
      </c>
      <c r="AA465" s="14">
        <v>0</v>
      </c>
      <c r="AB465" s="14">
        <v>284</v>
      </c>
      <c r="AC465" s="14">
        <f t="array" ref="AC465">MEDIAN(IF(H465:R465&lt;&gt;0,H465:R465))</f>
        <v>3185.8038035</v>
      </c>
      <c r="AD465" s="14">
        <f t="array" ref="AD465">MEDIAN(IF(S465:AA465&lt;&gt;0,S465:AA465))</f>
        <v>3476.8634835000003</v>
      </c>
      <c r="AE465" s="14">
        <f t="shared" si="15"/>
        <v>1.0913614578776745</v>
      </c>
      <c r="AF465">
        <f t="array" ref="AF465">TTEST(IF(H465:R465&lt;&gt;0,H465:R465),IF(S465:AA465&lt;&gt;0,S465:AA465),2,3)</f>
        <v>0.89419058409085339</v>
      </c>
      <c r="AG465">
        <f t="array" ref="AG465">MEDIAN(IF(H465:L465&lt;&gt;0,H465:L465))</f>
        <v>2285.44536535</v>
      </c>
      <c r="AH465">
        <f t="array" ref="AH465">MEDIAN(IF(M465:R465&lt;&gt;0,M465:R465))</f>
        <v>3336.1396649999997</v>
      </c>
      <c r="AI465">
        <f>AG465/AH465</f>
        <v>0.68505686057660908</v>
      </c>
    </row>
    <row r="466" spans="1:35" x14ac:dyDescent="0.2">
      <c r="A466" s="2" t="s">
        <v>462</v>
      </c>
      <c r="B466" s="2">
        <v>47849</v>
      </c>
      <c r="C466" s="5">
        <v>5824</v>
      </c>
      <c r="D466" s="5">
        <f t="shared" si="14"/>
        <v>278672576</v>
      </c>
      <c r="E466" s="5">
        <v>4771</v>
      </c>
      <c r="F466" s="5">
        <v>72</v>
      </c>
      <c r="G466" s="2">
        <v>47849</v>
      </c>
      <c r="H466" s="14">
        <v>1971</v>
      </c>
      <c r="I466" s="14">
        <v>0</v>
      </c>
      <c r="J466" s="14">
        <v>510.00221649999997</v>
      </c>
      <c r="K466" s="14">
        <v>0</v>
      </c>
      <c r="L466" s="14">
        <v>0</v>
      </c>
      <c r="M466" s="14">
        <v>4771.109367</v>
      </c>
      <c r="N466" s="14">
        <v>6367.3208059999997</v>
      </c>
      <c r="O466" s="14">
        <v>3943.1162840000002</v>
      </c>
      <c r="P466" s="14">
        <v>0</v>
      </c>
      <c r="Q466" s="14">
        <v>0</v>
      </c>
      <c r="R466" s="14">
        <v>0</v>
      </c>
      <c r="S466" s="14">
        <v>10801.551030000001</v>
      </c>
      <c r="T466" s="14">
        <v>6537.8915500000003</v>
      </c>
      <c r="U466" s="14">
        <v>0</v>
      </c>
      <c r="V466" s="14">
        <v>3068.5637449999999</v>
      </c>
      <c r="W466" s="14">
        <v>9857.8779340000001</v>
      </c>
      <c r="X466" s="14">
        <v>0</v>
      </c>
      <c r="Y466" s="14">
        <v>13952.26922</v>
      </c>
      <c r="Z466" s="14">
        <v>2285.7051649999999</v>
      </c>
      <c r="AA466" s="14">
        <v>0</v>
      </c>
      <c r="AB466" s="14">
        <v>0</v>
      </c>
      <c r="AC466" s="14">
        <f t="array" ref="AC466">MEDIAN(IF(H466:R466&lt;&gt;0,H466:R466))</f>
        <v>3943.1162840000002</v>
      </c>
      <c r="AD466" s="14">
        <f t="array" ref="AD466">MEDIAN(IF(S466:AA466&lt;&gt;0,S466:AA466))</f>
        <v>8197.8847420000002</v>
      </c>
      <c r="AE466" s="14">
        <f t="shared" si="15"/>
        <v>2.0790370233981159</v>
      </c>
      <c r="AF466">
        <f t="array" ref="AF466">TTEST(IF(H466:R466&lt;&gt;0,H466:R466),IF(S466:AA466&lt;&gt;0,S466:AA466),2,3)</f>
        <v>8.4847002374142957E-2</v>
      </c>
      <c r="AG466">
        <f t="array" ref="AG466">MEDIAN(IF(H466:L466&lt;&gt;0,H466:L466))</f>
        <v>1240.50110825</v>
      </c>
      <c r="AH466">
        <f t="array" ref="AH466">MEDIAN(IF(M466:R466&lt;&gt;0,M466:R466))</f>
        <v>4771.109367</v>
      </c>
      <c r="AI466">
        <f>AG466/AH466</f>
        <v>0.26000265616003015</v>
      </c>
    </row>
    <row r="467" spans="1:35" x14ac:dyDescent="0.2">
      <c r="A467" s="2" t="s">
        <v>463</v>
      </c>
      <c r="B467" s="2">
        <v>63001</v>
      </c>
      <c r="C467" s="5">
        <v>4420</v>
      </c>
      <c r="D467" s="5">
        <f t="shared" si="14"/>
        <v>278464420</v>
      </c>
      <c r="E467" s="5">
        <v>3891</v>
      </c>
      <c r="F467" s="5">
        <v>61</v>
      </c>
      <c r="G467" s="2">
        <v>63001</v>
      </c>
      <c r="H467" s="14">
        <v>0</v>
      </c>
      <c r="I467" s="14">
        <v>4406</v>
      </c>
      <c r="J467" s="14">
        <v>1114.830897</v>
      </c>
      <c r="K467" s="14">
        <v>1008.350725</v>
      </c>
      <c r="L467" s="14">
        <v>0</v>
      </c>
      <c r="M467" s="14">
        <v>4454.2490820000003</v>
      </c>
      <c r="N467" s="14">
        <v>8087.2430290000002</v>
      </c>
      <c r="O467" s="14">
        <v>2485.904352</v>
      </c>
      <c r="P467" s="14">
        <v>3175.069438</v>
      </c>
      <c r="Q467" s="14">
        <v>11206.094880000001</v>
      </c>
      <c r="R467" s="14">
        <v>4671.5177549999999</v>
      </c>
      <c r="S467" s="14">
        <v>4480.3720940000003</v>
      </c>
      <c r="T467" s="14">
        <v>1209.6163770000001</v>
      </c>
      <c r="U467" s="14">
        <v>3720.1263450000001</v>
      </c>
      <c r="V467" s="14">
        <v>2800.3031700000001</v>
      </c>
      <c r="W467" s="14">
        <v>3737.6403799999998</v>
      </c>
      <c r="X467" s="14">
        <v>0</v>
      </c>
      <c r="Y467" s="14">
        <v>4031.9413100000002</v>
      </c>
      <c r="Z467" s="14">
        <v>3750.4915769999998</v>
      </c>
      <c r="AA467" s="14">
        <v>8172.4973600000003</v>
      </c>
      <c r="AB467" s="14">
        <v>7040</v>
      </c>
      <c r="AC467" s="14">
        <f t="array" ref="AC467">MEDIAN(IF(H467:R467&lt;&gt;0,H467:R467))</f>
        <v>4406</v>
      </c>
      <c r="AD467" s="14">
        <f t="array" ref="AD467">MEDIAN(IF(S467:AA467&lt;&gt;0,S467:AA467))</f>
        <v>3744.0659784999998</v>
      </c>
      <c r="AE467" s="14">
        <f t="shared" si="15"/>
        <v>0.84976531513844755</v>
      </c>
      <c r="AF467">
        <f t="array" ref="AF467">TTEST(IF(H467:R467&lt;&gt;0,H467:R467),IF(S467:AA467&lt;&gt;0,S467:AA467),2,3)</f>
        <v>0.6937374252935522</v>
      </c>
      <c r="AG467">
        <f t="array" ref="AG467">MEDIAN(IF(H467:L467&lt;&gt;0,H467:L467))</f>
        <v>1114.830897</v>
      </c>
      <c r="AH467">
        <f t="array" ref="AH467">MEDIAN(IF(M467:R467&lt;&gt;0,M467:R467))</f>
        <v>4562.8834184999996</v>
      </c>
      <c r="AI467">
        <f>AG467/AH467</f>
        <v>0.24432596556816896</v>
      </c>
    </row>
    <row r="468" spans="1:35" x14ac:dyDescent="0.2">
      <c r="A468" s="2" t="s">
        <v>464</v>
      </c>
      <c r="B468" s="2">
        <v>68094</v>
      </c>
      <c r="C468" s="5">
        <v>4089</v>
      </c>
      <c r="D468" s="5">
        <f t="shared" si="14"/>
        <v>278436366</v>
      </c>
      <c r="E468" s="5">
        <v>3173</v>
      </c>
      <c r="F468" s="5">
        <v>110</v>
      </c>
      <c r="G468" s="2">
        <v>68094</v>
      </c>
      <c r="H468" s="14">
        <v>0</v>
      </c>
      <c r="I468" s="14">
        <v>0</v>
      </c>
      <c r="J468" s="14">
        <v>13.05641956</v>
      </c>
      <c r="K468" s="14">
        <v>0</v>
      </c>
      <c r="L468" s="14">
        <v>0</v>
      </c>
      <c r="M468" s="14">
        <v>0</v>
      </c>
      <c r="N468" s="14">
        <v>9995.1236919999992</v>
      </c>
      <c r="O468" s="14">
        <v>0</v>
      </c>
      <c r="P468" s="14">
        <v>0</v>
      </c>
      <c r="Q468" s="14">
        <v>0</v>
      </c>
      <c r="R468" s="14">
        <v>0</v>
      </c>
      <c r="S468" s="14">
        <v>0</v>
      </c>
      <c r="T468" s="14">
        <v>1285.86338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5060</v>
      </c>
      <c r="AC468" s="14">
        <f t="array" ref="AC468">MEDIAN(IF(H468:R468&lt;&gt;0,H468:R468))</f>
        <v>5004.0900557799996</v>
      </c>
      <c r="AD468" s="14">
        <f t="array" ref="AD468">MEDIAN(IF(S468:AA468&lt;&gt;0,S468:AA468))</f>
        <v>1285.86338</v>
      </c>
      <c r="AE468" s="14">
        <f t="shared" si="15"/>
        <v>0.25696247782646459</v>
      </c>
      <c r="AF468" t="e">
        <f t="array" ref="AF468">TTEST(IF(H468:R468&lt;&gt;0,H468:R468),IF(S468:AA468&lt;&gt;0,S468:AA468),2,3)</f>
        <v>#DIV/0!</v>
      </c>
      <c r="AG468">
        <f t="array" ref="AG468">MEDIAN(IF(H468:L468&lt;&gt;0,H468:L468))</f>
        <v>13.05641956</v>
      </c>
      <c r="AH468">
        <f t="array" ref="AH468">MEDIAN(IF(M468:R468&lt;&gt;0,M468:R468))</f>
        <v>9995.1236919999992</v>
      </c>
      <c r="AI468">
        <f>AG468/AH468</f>
        <v>1.306278937843484E-3</v>
      </c>
    </row>
    <row r="469" spans="1:35" x14ac:dyDescent="0.2">
      <c r="A469" s="2" t="s">
        <v>465</v>
      </c>
      <c r="B469" s="2">
        <v>36280</v>
      </c>
      <c r="C469" s="5">
        <v>7598</v>
      </c>
      <c r="D469" s="5">
        <f t="shared" si="14"/>
        <v>275655440</v>
      </c>
      <c r="E469" s="5">
        <v>6968</v>
      </c>
      <c r="F469" s="5">
        <v>68</v>
      </c>
      <c r="G469" s="2">
        <v>36280</v>
      </c>
      <c r="H469" s="14">
        <v>0</v>
      </c>
      <c r="I469" s="14">
        <v>12166</v>
      </c>
      <c r="J469" s="14">
        <v>6795.7186359999996</v>
      </c>
      <c r="K469" s="14">
        <v>5399.5018440000003</v>
      </c>
      <c r="L469" s="14">
        <v>22046.84071</v>
      </c>
      <c r="M469" s="14">
        <v>7628.5050590000001</v>
      </c>
      <c r="N469" s="14">
        <v>7140.9967960000004</v>
      </c>
      <c r="O469" s="14">
        <v>8460.1251560000001</v>
      </c>
      <c r="P469" s="14">
        <v>9549.5192499999994</v>
      </c>
      <c r="Q469" s="14">
        <v>0</v>
      </c>
      <c r="R469" s="14">
        <v>10320.285889999999</v>
      </c>
      <c r="S469" s="14">
        <v>2387.4714020000001</v>
      </c>
      <c r="T469" s="14">
        <v>0</v>
      </c>
      <c r="U469" s="14">
        <v>3415.60806</v>
      </c>
      <c r="V469" s="14">
        <v>0</v>
      </c>
      <c r="W469" s="14">
        <v>2116.5736010000001</v>
      </c>
      <c r="X469" s="14">
        <v>0</v>
      </c>
      <c r="Y469" s="14">
        <v>0</v>
      </c>
      <c r="Z469" s="14">
        <v>0</v>
      </c>
      <c r="AA469" s="14">
        <v>3599.6954930000002</v>
      </c>
      <c r="AB469" s="14">
        <v>5350</v>
      </c>
      <c r="AC469" s="14">
        <f t="array" ref="AC469">MEDIAN(IF(H469:R469&lt;&gt;0,H469:R469))</f>
        <v>8460.1251560000001</v>
      </c>
      <c r="AD469" s="14">
        <f t="array" ref="AD469">MEDIAN(IF(S469:AA469&lt;&gt;0,S469:AA469))</f>
        <v>2901.5397309999998</v>
      </c>
      <c r="AE469" s="14">
        <f t="shared" si="15"/>
        <v>0.34296652561247287</v>
      </c>
      <c r="AF469">
        <f t="array" ref="AF469">TTEST(IF(H469:R469&lt;&gt;0,H469:R469),IF(S469:AA469&lt;&gt;0,S469:AA469),2,3)</f>
        <v>2.5916913725827942E-3</v>
      </c>
      <c r="AG469">
        <f t="array" ref="AG469">MEDIAN(IF(H469:L469&lt;&gt;0,H469:L469))</f>
        <v>9480.8593179999989</v>
      </c>
      <c r="AH469">
        <f t="array" ref="AH469">MEDIAN(IF(M469:R469&lt;&gt;0,M469:R469))</f>
        <v>8460.1251560000001</v>
      </c>
      <c r="AI469">
        <f>AG469/AH469</f>
        <v>1.1206523713512777</v>
      </c>
    </row>
    <row r="470" spans="1:35" x14ac:dyDescent="0.2">
      <c r="A470" s="2" t="s">
        <v>466</v>
      </c>
      <c r="B470" s="2">
        <v>44910</v>
      </c>
      <c r="C470" s="5">
        <v>6130</v>
      </c>
      <c r="D470" s="5">
        <f t="shared" si="14"/>
        <v>275298300</v>
      </c>
      <c r="E470" s="5">
        <v>3473</v>
      </c>
      <c r="F470" s="5">
        <v>104</v>
      </c>
      <c r="G470" s="2">
        <v>44910</v>
      </c>
      <c r="H470" s="14">
        <v>0</v>
      </c>
      <c r="I470" s="14">
        <v>8372</v>
      </c>
      <c r="J470" s="14">
        <v>9126.6233840000004</v>
      </c>
      <c r="K470" s="14">
        <v>0</v>
      </c>
      <c r="L470" s="14">
        <v>0</v>
      </c>
      <c r="M470" s="14">
        <v>2911.260366</v>
      </c>
      <c r="N470" s="14">
        <v>0</v>
      </c>
      <c r="O470" s="14">
        <v>25469.997009999999</v>
      </c>
      <c r="P470" s="14">
        <v>3254.5181250000001</v>
      </c>
      <c r="Q470" s="14">
        <v>12575.567950000001</v>
      </c>
      <c r="R470" s="14">
        <v>1453.852504</v>
      </c>
      <c r="S470" s="14">
        <v>3692.295228</v>
      </c>
      <c r="T470" s="14">
        <v>0</v>
      </c>
      <c r="U470" s="14">
        <v>0</v>
      </c>
      <c r="V470" s="14">
        <v>2955.2379129999999</v>
      </c>
      <c r="W470" s="14">
        <v>2969.7336300000002</v>
      </c>
      <c r="X470" s="14">
        <v>3734.8507359999999</v>
      </c>
      <c r="Y470" s="14">
        <v>0</v>
      </c>
      <c r="Z470" s="14">
        <v>3737.0554900000002</v>
      </c>
      <c r="AA470" s="14">
        <v>3141.4830040000002</v>
      </c>
      <c r="AB470" s="14">
        <v>2420</v>
      </c>
      <c r="AC470" s="14">
        <f t="array" ref="AC470">MEDIAN(IF(H470:R470&lt;&gt;0,H470:R470))</f>
        <v>8372</v>
      </c>
      <c r="AD470" s="14">
        <f t="array" ref="AD470">MEDIAN(IF(S470:AA470&lt;&gt;0,S470:AA470))</f>
        <v>3416.8891160000003</v>
      </c>
      <c r="AE470" s="14">
        <f t="shared" si="15"/>
        <v>0.40813295699952223</v>
      </c>
      <c r="AF470">
        <f t="array" ref="AF470">TTEST(IF(H470:R470&lt;&gt;0,H470:R470),IF(S470:AA470&lt;&gt;0,S470:AA470),2,3)</f>
        <v>0.12114549996823244</v>
      </c>
      <c r="AG470">
        <f t="array" ref="AG470">MEDIAN(IF(H470:L470&lt;&gt;0,H470:L470))</f>
        <v>8749.3116919999993</v>
      </c>
      <c r="AH470">
        <f t="array" ref="AH470">MEDIAN(IF(M470:R470&lt;&gt;0,M470:R470))</f>
        <v>3254.5181250000001</v>
      </c>
      <c r="AI470">
        <f>AG470/AH470</f>
        <v>2.6883585698266774</v>
      </c>
    </row>
    <row r="471" spans="1:35" x14ac:dyDescent="0.2">
      <c r="A471" s="2" t="s">
        <v>467</v>
      </c>
      <c r="B471" s="2">
        <v>126746</v>
      </c>
      <c r="C471" s="5">
        <v>2172</v>
      </c>
      <c r="D471" s="5">
        <f t="shared" si="14"/>
        <v>275292312</v>
      </c>
      <c r="E471" s="5">
        <v>2350</v>
      </c>
      <c r="F471" s="5">
        <v>60</v>
      </c>
      <c r="G471" s="2">
        <v>126746</v>
      </c>
      <c r="H471" s="14">
        <v>233</v>
      </c>
      <c r="I471" s="14">
        <v>1550</v>
      </c>
      <c r="J471" s="14">
        <v>407.47948179999997</v>
      </c>
      <c r="K471" s="14">
        <v>0</v>
      </c>
      <c r="L471" s="14">
        <v>1293.28214</v>
      </c>
      <c r="M471" s="14">
        <v>4010.6282460000002</v>
      </c>
      <c r="N471" s="14">
        <v>0</v>
      </c>
      <c r="O471" s="14">
        <v>2444.9141829999999</v>
      </c>
      <c r="P471" s="14">
        <v>4731.5730949999997</v>
      </c>
      <c r="Q471" s="14">
        <v>0</v>
      </c>
      <c r="R471" s="14">
        <v>958.6704929</v>
      </c>
      <c r="S471" s="14">
        <v>2385.0703440000002</v>
      </c>
      <c r="T471" s="14">
        <v>2314.8711490000001</v>
      </c>
      <c r="U471" s="14">
        <v>3377.225876</v>
      </c>
      <c r="V471" s="14">
        <v>2766.1900059999998</v>
      </c>
      <c r="W471" s="14">
        <v>0</v>
      </c>
      <c r="X471" s="14">
        <v>0</v>
      </c>
      <c r="Y471" s="14">
        <v>0</v>
      </c>
      <c r="Z471" s="14">
        <v>2652.304361</v>
      </c>
      <c r="AA471" s="14">
        <v>0</v>
      </c>
      <c r="AB471" s="14">
        <v>1280</v>
      </c>
      <c r="AC471" s="14">
        <f t="array" ref="AC471">MEDIAN(IF(H471:R471&lt;&gt;0,H471:R471))</f>
        <v>1421.6410700000001</v>
      </c>
      <c r="AD471" s="14">
        <f t="array" ref="AD471">MEDIAN(IF(S471:AA471&lt;&gt;0,S471:AA471))</f>
        <v>2652.304361</v>
      </c>
      <c r="AE471" s="14">
        <f t="shared" si="15"/>
        <v>1.8656638563487757</v>
      </c>
      <c r="AF471">
        <f t="array" ref="AF471">TTEST(IF(H471:R471&lt;&gt;0,H471:R471),IF(S471:AA471&lt;&gt;0,S471:AA471),2,3)</f>
        <v>0.25797799148814737</v>
      </c>
      <c r="AG471">
        <f t="array" ref="AG471">MEDIAN(IF(H471:L471&lt;&gt;0,H471:L471))</f>
        <v>850.38081089999991</v>
      </c>
      <c r="AH471">
        <f t="array" ref="AH471">MEDIAN(IF(M471:R471&lt;&gt;0,M471:R471))</f>
        <v>3227.7712145</v>
      </c>
      <c r="AI471">
        <f>AG471/AH471</f>
        <v>0.26345758555620824</v>
      </c>
    </row>
    <row r="472" spans="1:35" x14ac:dyDescent="0.2">
      <c r="A472" s="2" t="s">
        <v>468</v>
      </c>
      <c r="B472" s="2">
        <v>128132</v>
      </c>
      <c r="C472" s="5">
        <v>2135</v>
      </c>
      <c r="D472" s="5">
        <f t="shared" si="14"/>
        <v>273561820</v>
      </c>
      <c r="E472" s="5">
        <v>2135</v>
      </c>
      <c r="F472" s="5">
        <v>61</v>
      </c>
      <c r="G472" s="2">
        <v>128132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1210.458513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3060</v>
      </c>
      <c r="AC472" s="14" t="e">
        <f t="array" ref="AC472">MEDIAN(IF(H472:R472&lt;&gt;0,H472:R472))</f>
        <v>#NUM!</v>
      </c>
      <c r="AD472" s="14">
        <f t="array" ref="AD472">MEDIAN(IF(S472:AA472&lt;&gt;0,S472:AA472))</f>
        <v>1210.458513</v>
      </c>
      <c r="AE472" s="14" t="e">
        <f t="shared" si="15"/>
        <v>#NUM!</v>
      </c>
      <c r="AF472" t="e">
        <f t="array" ref="AF472">TTEST(IF(H472:R472&lt;&gt;0,H472:R472),IF(S472:AA472&lt;&gt;0,S472:AA472),2,3)</f>
        <v>#DIV/0!</v>
      </c>
      <c r="AG472" t="e">
        <f t="array" ref="AG472">MEDIAN(IF(H472:L472&lt;&gt;0,H472:L472))</f>
        <v>#NUM!</v>
      </c>
      <c r="AH472" t="e">
        <f t="array" ref="AH472">MEDIAN(IF(M472:R472&lt;&gt;0,M472:R472))</f>
        <v>#NUM!</v>
      </c>
      <c r="AI472" t="e">
        <f>AG472/AH472</f>
        <v>#NUM!</v>
      </c>
    </row>
    <row r="473" spans="1:35" x14ac:dyDescent="0.2">
      <c r="A473" s="2" t="s">
        <v>469</v>
      </c>
      <c r="B473" s="2">
        <v>83237</v>
      </c>
      <c r="C473" s="5">
        <v>3286</v>
      </c>
      <c r="D473" s="5">
        <f t="shared" si="14"/>
        <v>273516782</v>
      </c>
      <c r="E473" s="5">
        <v>3135</v>
      </c>
      <c r="F473" s="5">
        <v>35</v>
      </c>
      <c r="G473" s="2">
        <v>83237</v>
      </c>
      <c r="H473" s="14">
        <v>0</v>
      </c>
      <c r="I473" s="14">
        <v>2292</v>
      </c>
      <c r="J473" s="14">
        <v>998.8588833</v>
      </c>
      <c r="K473" s="14">
        <v>0</v>
      </c>
      <c r="L473" s="14">
        <v>0</v>
      </c>
      <c r="M473" s="14">
        <v>4550.979026</v>
      </c>
      <c r="N473" s="14">
        <v>0</v>
      </c>
      <c r="O473" s="14">
        <v>3135.4934910000002</v>
      </c>
      <c r="P473" s="14">
        <v>4647.4727650000004</v>
      </c>
      <c r="Q473" s="14">
        <v>0</v>
      </c>
      <c r="R473" s="14">
        <v>3267.1454189999999</v>
      </c>
      <c r="S473" s="14">
        <v>2946.8776769999999</v>
      </c>
      <c r="T473" s="14">
        <v>0</v>
      </c>
      <c r="U473" s="14">
        <v>0</v>
      </c>
      <c r="V473" s="14">
        <v>5474.6218330000002</v>
      </c>
      <c r="W473" s="14">
        <v>3426.5772510000002</v>
      </c>
      <c r="X473" s="14">
        <v>0</v>
      </c>
      <c r="Y473" s="14">
        <v>3555.063451</v>
      </c>
      <c r="Z473" s="14">
        <v>2879.3470769999999</v>
      </c>
      <c r="AA473" s="14">
        <v>3121.3513870000002</v>
      </c>
      <c r="AB473" s="14">
        <v>2420</v>
      </c>
      <c r="AC473" s="14">
        <f t="array" ref="AC473">MEDIAN(IF(H473:R473&lt;&gt;0,H473:R473))</f>
        <v>3201.3194549999998</v>
      </c>
      <c r="AD473" s="14">
        <f t="array" ref="AD473">MEDIAN(IF(S473:AA473&lt;&gt;0,S473:AA473))</f>
        <v>3273.9643190000002</v>
      </c>
      <c r="AE473" s="14">
        <f t="shared" si="15"/>
        <v>1.0226921633473784</v>
      </c>
      <c r="AF473">
        <f t="array" ref="AF473">TTEST(IF(H473:R473&lt;&gt;0,H473:R473),IF(S473:AA473&lt;&gt;0,S473:AA473),2,3)</f>
        <v>0.55927800165108321</v>
      </c>
      <c r="AG473">
        <f t="array" ref="AG473">MEDIAN(IF(H473:L473&lt;&gt;0,H473:L473))</f>
        <v>1645.4294416500002</v>
      </c>
      <c r="AH473">
        <f t="array" ref="AH473">MEDIAN(IF(M473:R473&lt;&gt;0,M473:R473))</f>
        <v>3909.0622224999997</v>
      </c>
      <c r="AI473">
        <f>AG473/AH473</f>
        <v>0.42092689959733692</v>
      </c>
    </row>
    <row r="474" spans="1:35" x14ac:dyDescent="0.2">
      <c r="A474" s="2" t="s">
        <v>470</v>
      </c>
      <c r="B474" s="2">
        <v>31326</v>
      </c>
      <c r="C474" s="5">
        <v>8707</v>
      </c>
      <c r="D474" s="5">
        <f t="shared" si="14"/>
        <v>272755482</v>
      </c>
      <c r="E474" s="5">
        <v>8432</v>
      </c>
      <c r="F474" s="5">
        <v>30</v>
      </c>
      <c r="G474" s="2">
        <v>31326</v>
      </c>
      <c r="H474" s="14">
        <v>0</v>
      </c>
      <c r="I474" s="14">
        <v>11003</v>
      </c>
      <c r="J474" s="14">
        <v>7681.341281</v>
      </c>
      <c r="K474" s="14">
        <v>0</v>
      </c>
      <c r="L474" s="14">
        <v>9947.1542809999992</v>
      </c>
      <c r="M474" s="14">
        <v>13399.83152</v>
      </c>
      <c r="N474" s="14">
        <v>7061.1426940000001</v>
      </c>
      <c r="O474" s="14">
        <v>10413.4565</v>
      </c>
      <c r="P474" s="14">
        <v>8017.340897</v>
      </c>
      <c r="Q474" s="14">
        <v>10773.791999999999</v>
      </c>
      <c r="R474" s="14">
        <v>9624.5964469999999</v>
      </c>
      <c r="S474" s="14">
        <v>7596.1799540000002</v>
      </c>
      <c r="T474" s="14">
        <v>4481.8159420000002</v>
      </c>
      <c r="U474" s="14">
        <v>5610.2209339999999</v>
      </c>
      <c r="V474" s="14">
        <v>8845.8357360000009</v>
      </c>
      <c r="W474" s="14">
        <v>6121.3570170000003</v>
      </c>
      <c r="X474" s="14">
        <v>0</v>
      </c>
      <c r="Y474" s="14">
        <v>6701.8916810000001</v>
      </c>
      <c r="Z474" s="14">
        <v>6084.0794290000003</v>
      </c>
      <c r="AA474" s="14">
        <v>9671.305644</v>
      </c>
      <c r="AB474" s="14">
        <v>13700</v>
      </c>
      <c r="AC474" s="14">
        <f t="array" ref="AC474">MEDIAN(IF(H474:R474&lt;&gt;0,H474:R474))</f>
        <v>9947.1542809999992</v>
      </c>
      <c r="AD474" s="14">
        <f t="array" ref="AD474">MEDIAN(IF(S474:AA474&lt;&gt;0,S474:AA474))</f>
        <v>6411.6243489999997</v>
      </c>
      <c r="AE474" s="14">
        <f t="shared" si="15"/>
        <v>0.64456870456375703</v>
      </c>
      <c r="AF474">
        <f t="array" ref="AF474">TTEST(IF(H474:R474&lt;&gt;0,H474:R474),IF(S474:AA474&lt;&gt;0,S474:AA474),2,3)</f>
        <v>5.7420743619620955E-3</v>
      </c>
      <c r="AG474">
        <f t="array" ref="AG474">MEDIAN(IF(H474:L474&lt;&gt;0,H474:L474))</f>
        <v>9947.1542809999992</v>
      </c>
      <c r="AH474">
        <f t="array" ref="AH474">MEDIAN(IF(M474:R474&lt;&gt;0,M474:R474))</f>
        <v>10019.0264735</v>
      </c>
      <c r="AI474">
        <f>AG474/AH474</f>
        <v>0.99282642952485445</v>
      </c>
    </row>
    <row r="475" spans="1:35" x14ac:dyDescent="0.2">
      <c r="A475" s="2" t="s">
        <v>471</v>
      </c>
      <c r="B475" s="2">
        <v>79716</v>
      </c>
      <c r="C475" s="5">
        <v>3419</v>
      </c>
      <c r="D475" s="5">
        <f t="shared" si="14"/>
        <v>272549004</v>
      </c>
      <c r="E475" s="5">
        <v>2900</v>
      </c>
      <c r="F475" s="5">
        <v>61</v>
      </c>
      <c r="G475" s="2">
        <v>79716</v>
      </c>
      <c r="H475" s="14">
        <v>951</v>
      </c>
      <c r="I475" s="14">
        <v>1468</v>
      </c>
      <c r="J475" s="14">
        <v>236.28911260000001</v>
      </c>
      <c r="K475" s="14">
        <v>0</v>
      </c>
      <c r="L475" s="14">
        <v>0</v>
      </c>
      <c r="M475" s="14">
        <v>4771.3430770000004</v>
      </c>
      <c r="N475" s="14">
        <v>7610.313349</v>
      </c>
      <c r="O475" s="14">
        <v>4811.1646710000005</v>
      </c>
      <c r="P475" s="14">
        <v>4103.39264</v>
      </c>
      <c r="Q475" s="14">
        <v>0</v>
      </c>
      <c r="R475" s="14">
        <v>5301.6667660000003</v>
      </c>
      <c r="S475" s="14">
        <v>2838.4415330000002</v>
      </c>
      <c r="T475" s="14">
        <v>2097.92524</v>
      </c>
      <c r="U475" s="14">
        <v>0</v>
      </c>
      <c r="V475" s="14">
        <v>2961.0205860000001</v>
      </c>
      <c r="W475" s="14">
        <v>2513.3252419999999</v>
      </c>
      <c r="X475" s="14">
        <v>0</v>
      </c>
      <c r="Y475" s="14">
        <v>0</v>
      </c>
      <c r="Z475" s="14">
        <v>2226.0867360000002</v>
      </c>
      <c r="AA475" s="14">
        <v>0</v>
      </c>
      <c r="AB475" s="14">
        <v>5980</v>
      </c>
      <c r="AC475" s="14">
        <f t="array" ref="AC475">MEDIAN(IF(H475:R475&lt;&gt;0,H475:R475))</f>
        <v>4437.3678584999998</v>
      </c>
      <c r="AD475" s="14">
        <f t="array" ref="AD475">MEDIAN(IF(S475:AA475&lt;&gt;0,S475:AA475))</f>
        <v>2513.3252419999999</v>
      </c>
      <c r="AE475" s="14">
        <f t="shared" si="15"/>
        <v>0.56640001959395814</v>
      </c>
      <c r="AF475">
        <f t="array" ref="AF475">TTEST(IF(H475:R475&lt;&gt;0,H475:R475),IF(S475:AA475&lt;&gt;0,S475:AA475),2,3)</f>
        <v>0.25266094734269817</v>
      </c>
      <c r="AG475">
        <f t="array" ref="AG475">MEDIAN(IF(H475:L475&lt;&gt;0,H475:L475))</f>
        <v>951</v>
      </c>
      <c r="AH475">
        <f t="array" ref="AH475">MEDIAN(IF(M475:R475&lt;&gt;0,M475:R475))</f>
        <v>4811.1646710000005</v>
      </c>
      <c r="AI475">
        <f>AG475/AH475</f>
        <v>0.19766523597337912</v>
      </c>
    </row>
    <row r="476" spans="1:35" x14ac:dyDescent="0.2">
      <c r="A476" s="2" t="s">
        <v>472</v>
      </c>
      <c r="B476" s="2">
        <v>57819</v>
      </c>
      <c r="C476" s="5">
        <v>4699</v>
      </c>
      <c r="D476" s="5">
        <f t="shared" si="14"/>
        <v>271691481</v>
      </c>
      <c r="E476" s="5">
        <v>4699</v>
      </c>
      <c r="F476" s="5">
        <v>141</v>
      </c>
      <c r="G476" s="2">
        <v>57819</v>
      </c>
      <c r="H476" s="14">
        <v>0</v>
      </c>
      <c r="I476" s="14">
        <v>0</v>
      </c>
      <c r="J476" s="14">
        <v>5.7488283420000004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9392.4308459999993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f t="array" ref="AC476">MEDIAN(IF(H476:R476&lt;&gt;0,H476:R476))</f>
        <v>4699.0898371709991</v>
      </c>
      <c r="AD476" s="14" t="e">
        <f t="array" ref="AD476">MEDIAN(IF(S476:AA476&lt;&gt;0,S476:AA476))</f>
        <v>#NUM!</v>
      </c>
      <c r="AE476" s="14" t="e">
        <f t="shared" si="15"/>
        <v>#NUM!</v>
      </c>
      <c r="AF476" t="e">
        <f t="array" ref="AF476">TTEST(IF(H476:R476&lt;&gt;0,H476:R476),IF(S476:AA476&lt;&gt;0,S476:AA476),2,3)</f>
        <v>#DIV/0!</v>
      </c>
      <c r="AG476">
        <f t="array" ref="AG476">MEDIAN(IF(H476:L476&lt;&gt;0,H476:L476))</f>
        <v>5.7488283420000004</v>
      </c>
      <c r="AH476">
        <f t="array" ref="AH476">MEDIAN(IF(M476:R476&lt;&gt;0,M476:R476))</f>
        <v>9392.4308459999993</v>
      </c>
      <c r="AI476">
        <f>AG476/AH476</f>
        <v>6.1207034007051346E-4</v>
      </c>
    </row>
    <row r="477" spans="1:35" x14ac:dyDescent="0.2">
      <c r="A477" s="2" t="s">
        <v>473</v>
      </c>
      <c r="B477" s="2">
        <v>105063</v>
      </c>
      <c r="C477" s="5">
        <v>2572</v>
      </c>
      <c r="D477" s="5">
        <f t="shared" si="14"/>
        <v>270222036</v>
      </c>
      <c r="E477" s="5">
        <v>2445</v>
      </c>
      <c r="F477" s="5">
        <v>46</v>
      </c>
      <c r="G477" s="2">
        <v>105063</v>
      </c>
      <c r="H477" s="14">
        <v>0</v>
      </c>
      <c r="I477" s="14">
        <v>1364</v>
      </c>
      <c r="J477" s="14">
        <v>453.98488300000002</v>
      </c>
      <c r="K477" s="14">
        <v>0</v>
      </c>
      <c r="L477" s="14">
        <v>0</v>
      </c>
      <c r="M477" s="14">
        <v>2157.4568330000002</v>
      </c>
      <c r="N477" s="14">
        <v>0</v>
      </c>
      <c r="O477" s="14">
        <v>2444.9141829999999</v>
      </c>
      <c r="P477" s="14">
        <v>3858.644632</v>
      </c>
      <c r="Q477" s="14">
        <v>0</v>
      </c>
      <c r="R477" s="14">
        <v>2791.6026539999998</v>
      </c>
      <c r="S477" s="14">
        <v>0</v>
      </c>
      <c r="T477" s="14">
        <v>0</v>
      </c>
      <c r="U477" s="14">
        <v>0</v>
      </c>
      <c r="V477" s="14">
        <v>2712.4161039999999</v>
      </c>
      <c r="W477" s="14">
        <v>2207.9210119999998</v>
      </c>
      <c r="X477" s="14">
        <v>1876.645675</v>
      </c>
      <c r="Y477" s="14">
        <v>0</v>
      </c>
      <c r="Z477" s="14">
        <v>0</v>
      </c>
      <c r="AA477" s="14">
        <v>4145.7283989999996</v>
      </c>
      <c r="AB477" s="14">
        <v>4280</v>
      </c>
      <c r="AC477" s="14">
        <f t="array" ref="AC477">MEDIAN(IF(H477:R477&lt;&gt;0,H477:R477))</f>
        <v>2301.185508</v>
      </c>
      <c r="AD477" s="14">
        <f t="array" ref="AD477">MEDIAN(IF(S477:AA477&lt;&gt;0,S477:AA477))</f>
        <v>2460.1685579999998</v>
      </c>
      <c r="AE477" s="14">
        <f t="shared" si="15"/>
        <v>1.0690874548997897</v>
      </c>
      <c r="AF477">
        <f t="array" ref="AF477">TTEST(IF(H477:R477&lt;&gt;0,H477:R477),IF(S477:AA477&lt;&gt;0,S477:AA477),2,3)</f>
        <v>0.44681733924102429</v>
      </c>
      <c r="AG477">
        <f t="array" ref="AG477">MEDIAN(IF(H477:L477&lt;&gt;0,H477:L477))</f>
        <v>908.99244150000004</v>
      </c>
      <c r="AH477">
        <f t="array" ref="AH477">MEDIAN(IF(M477:R477&lt;&gt;0,M477:R477))</f>
        <v>2618.2584184999996</v>
      </c>
      <c r="AI477">
        <f>AG477/AH477</f>
        <v>0.34717445576696049</v>
      </c>
    </row>
    <row r="478" spans="1:35" x14ac:dyDescent="0.2">
      <c r="A478" s="2" t="s">
        <v>474</v>
      </c>
      <c r="B478" s="2">
        <v>64855</v>
      </c>
      <c r="C478" s="5">
        <v>4143</v>
      </c>
      <c r="D478" s="5">
        <f t="shared" si="14"/>
        <v>268694265</v>
      </c>
      <c r="E478" s="5">
        <v>3625</v>
      </c>
      <c r="F478" s="5">
        <v>59</v>
      </c>
      <c r="G478" s="2">
        <v>64855</v>
      </c>
      <c r="H478" s="14">
        <v>2985</v>
      </c>
      <c r="I478" s="14">
        <v>2394</v>
      </c>
      <c r="J478" s="14">
        <v>2133.6695410000002</v>
      </c>
      <c r="K478" s="14">
        <v>0</v>
      </c>
      <c r="L478" s="14">
        <v>361.37796450000002</v>
      </c>
      <c r="M478" s="14">
        <v>4966.4922809999998</v>
      </c>
      <c r="N478" s="14">
        <v>1967.234539</v>
      </c>
      <c r="O478" s="14">
        <v>9877.4679500000002</v>
      </c>
      <c r="P478" s="14">
        <v>8411.2184309999993</v>
      </c>
      <c r="Q478" s="14">
        <v>0</v>
      </c>
      <c r="R478" s="14">
        <v>4233.1726429999999</v>
      </c>
      <c r="S478" s="14">
        <v>4547.1227639999997</v>
      </c>
      <c r="T478" s="14">
        <v>0</v>
      </c>
      <c r="U478" s="14">
        <v>3624.8031620000002</v>
      </c>
      <c r="V478" s="14">
        <v>2656.1304580000001</v>
      </c>
      <c r="W478" s="14">
        <v>4375.6566320000002</v>
      </c>
      <c r="X478" s="14">
        <v>0</v>
      </c>
      <c r="Y478" s="14">
        <v>3545.9891389999998</v>
      </c>
      <c r="Z478" s="14">
        <v>2820.9895390000001</v>
      </c>
      <c r="AA478" s="14">
        <v>3810.0371500000001</v>
      </c>
      <c r="AB478" s="14">
        <v>7720</v>
      </c>
      <c r="AC478" s="14">
        <f t="array" ref="AC478">MEDIAN(IF(H478:R478&lt;&gt;0,H478:R478))</f>
        <v>2985</v>
      </c>
      <c r="AD478" s="14">
        <f t="array" ref="AD478">MEDIAN(IF(S478:AA478&lt;&gt;0,S478:AA478))</f>
        <v>3624.8031620000002</v>
      </c>
      <c r="AE478" s="14">
        <f t="shared" si="15"/>
        <v>1.2143394177554439</v>
      </c>
      <c r="AF478">
        <f t="array" ref="AF478">TTEST(IF(H478:R478&lt;&gt;0,H478:R478),IF(S478:AA478&lt;&gt;0,S478:AA478),2,3)</f>
        <v>0.64136664857465786</v>
      </c>
      <c r="AG478">
        <f t="array" ref="AG478">MEDIAN(IF(H478:L478&lt;&gt;0,H478:L478))</f>
        <v>2263.8347705000001</v>
      </c>
      <c r="AH478">
        <f t="array" ref="AH478">MEDIAN(IF(M478:R478&lt;&gt;0,M478:R478))</f>
        <v>4966.4922809999998</v>
      </c>
      <c r="AI478">
        <f>AG478/AH478</f>
        <v>0.45582166293917575</v>
      </c>
    </row>
    <row r="479" spans="1:35" x14ac:dyDescent="0.2">
      <c r="A479" s="2" t="s">
        <v>475</v>
      </c>
      <c r="B479" s="2">
        <v>109173</v>
      </c>
      <c r="C479" s="5">
        <v>2449</v>
      </c>
      <c r="D479" s="5">
        <f t="shared" si="14"/>
        <v>267364677</v>
      </c>
      <c r="E479" s="5">
        <v>2774</v>
      </c>
      <c r="F479" s="5">
        <v>55</v>
      </c>
      <c r="G479" s="2">
        <v>109173</v>
      </c>
      <c r="H479" s="14">
        <v>0</v>
      </c>
      <c r="I479" s="14">
        <v>2774</v>
      </c>
      <c r="J479" s="14">
        <v>451.68402959999997</v>
      </c>
      <c r="K479" s="14">
        <v>0</v>
      </c>
      <c r="L479" s="14">
        <v>0</v>
      </c>
      <c r="M479" s="14">
        <v>3204.0860160000002</v>
      </c>
      <c r="N479" s="14">
        <v>3072.9222719999998</v>
      </c>
      <c r="O479" s="14">
        <v>0</v>
      </c>
      <c r="P479" s="14">
        <v>4023.069673</v>
      </c>
      <c r="Q479" s="14">
        <v>4794.0391730000001</v>
      </c>
      <c r="R479" s="14">
        <v>1763.133278</v>
      </c>
      <c r="S479" s="14">
        <v>2819.3679929999998</v>
      </c>
      <c r="T479" s="14">
        <v>1757.557067</v>
      </c>
      <c r="U479" s="14">
        <v>0</v>
      </c>
      <c r="V479" s="14">
        <v>0</v>
      </c>
      <c r="W479" s="14">
        <v>1791.82628</v>
      </c>
      <c r="X479" s="14">
        <v>0</v>
      </c>
      <c r="Y479" s="14">
        <v>0</v>
      </c>
      <c r="Z479" s="14">
        <v>0</v>
      </c>
      <c r="AA479" s="14">
        <v>0</v>
      </c>
      <c r="AB479" s="14">
        <v>486</v>
      </c>
      <c r="AC479" s="14">
        <f t="array" ref="AC479">MEDIAN(IF(H479:R479&lt;&gt;0,H479:R479))</f>
        <v>3072.9222719999998</v>
      </c>
      <c r="AD479" s="14">
        <f t="array" ref="AD479">MEDIAN(IF(S479:AA479&lt;&gt;0,S479:AA479))</f>
        <v>1791.82628</v>
      </c>
      <c r="AE479" s="14">
        <f t="shared" si="15"/>
        <v>0.58310172578292929</v>
      </c>
      <c r="AF479">
        <f t="array" ref="AF479">TTEST(IF(H479:R479&lt;&gt;0,H479:R479),IF(S479:AA479&lt;&gt;0,S479:AA479),2,3)</f>
        <v>0.27969396751207765</v>
      </c>
      <c r="AG479">
        <f t="array" ref="AG479">MEDIAN(IF(H479:L479&lt;&gt;0,H479:L479))</f>
        <v>1612.8420148</v>
      </c>
      <c r="AH479">
        <f t="array" ref="AH479">MEDIAN(IF(M479:R479&lt;&gt;0,M479:R479))</f>
        <v>3204.0860160000002</v>
      </c>
      <c r="AI479">
        <f>AG479/AH479</f>
        <v>0.503370386046465</v>
      </c>
    </row>
    <row r="480" spans="1:35" x14ac:dyDescent="0.2">
      <c r="A480" s="2" t="s">
        <v>476</v>
      </c>
      <c r="B480" s="2">
        <v>54075</v>
      </c>
      <c r="C480" s="5">
        <v>4915</v>
      </c>
      <c r="D480" s="5">
        <f t="shared" si="14"/>
        <v>265778625</v>
      </c>
      <c r="E480" s="5">
        <v>5057</v>
      </c>
      <c r="F480" s="5">
        <v>60</v>
      </c>
      <c r="G480" s="2">
        <v>54075</v>
      </c>
      <c r="H480" s="14">
        <v>1050</v>
      </c>
      <c r="I480" s="14">
        <v>7465</v>
      </c>
      <c r="J480" s="14">
        <v>1152.6255779999999</v>
      </c>
      <c r="K480" s="14">
        <v>465.33610979999997</v>
      </c>
      <c r="L480" s="14">
        <v>5426.060923</v>
      </c>
      <c r="M480" s="14">
        <v>4777.1815999999999</v>
      </c>
      <c r="N480" s="14">
        <v>922.00114529999996</v>
      </c>
      <c r="O480" s="14">
        <v>6867.7514499999997</v>
      </c>
      <c r="P480" s="14">
        <v>5626.7536019999998</v>
      </c>
      <c r="Q480" s="14">
        <v>2983.4708110000001</v>
      </c>
      <c r="R480" s="14">
        <v>1761.218355</v>
      </c>
      <c r="S480" s="14">
        <v>5940.1430410000003</v>
      </c>
      <c r="T480" s="14">
        <v>4599.7020789999997</v>
      </c>
      <c r="U480" s="14">
        <v>0</v>
      </c>
      <c r="V480" s="14">
        <v>5057.1902460000001</v>
      </c>
      <c r="W480" s="14">
        <v>4986.575683</v>
      </c>
      <c r="X480" s="14">
        <v>0</v>
      </c>
      <c r="Y480" s="14">
        <v>10351.448710000001</v>
      </c>
      <c r="Z480" s="14">
        <v>6316.1684329999998</v>
      </c>
      <c r="AA480" s="14">
        <v>7718.9894320000003</v>
      </c>
      <c r="AB480" s="14">
        <v>9920</v>
      </c>
      <c r="AC480" s="14">
        <f t="array" ref="AC480">MEDIAN(IF(H480:R480&lt;&gt;0,H480:R480))</f>
        <v>2983.4708110000001</v>
      </c>
      <c r="AD480" s="14">
        <f t="array" ref="AD480">MEDIAN(IF(S480:AA480&lt;&gt;0,S480:AA480))</f>
        <v>5940.1430410000003</v>
      </c>
      <c r="AE480" s="14">
        <f t="shared" si="15"/>
        <v>1.991017649342774</v>
      </c>
      <c r="AF480">
        <f t="array" ref="AF480">TTEST(IF(H480:R480&lt;&gt;0,H480:R480),IF(S480:AA480&lt;&gt;0,S480:AA480),2,3)</f>
        <v>1.7372654840921962E-2</v>
      </c>
      <c r="AG480">
        <f t="array" ref="AG480">MEDIAN(IF(H480:L480&lt;&gt;0,H480:L480))</f>
        <v>1152.6255779999999</v>
      </c>
      <c r="AH480">
        <f t="array" ref="AH480">MEDIAN(IF(M480:R480&lt;&gt;0,M480:R480))</f>
        <v>3880.3262055</v>
      </c>
      <c r="AI480">
        <f>AG480/AH480</f>
        <v>0.29704347442909845</v>
      </c>
    </row>
    <row r="481" spans="1:35" x14ac:dyDescent="0.2">
      <c r="A481" s="2" t="s">
        <v>477</v>
      </c>
      <c r="B481" s="2">
        <v>119507</v>
      </c>
      <c r="C481" s="5">
        <v>2220</v>
      </c>
      <c r="D481" s="5">
        <f t="shared" si="14"/>
        <v>265305540</v>
      </c>
      <c r="E481" s="5">
        <v>2136</v>
      </c>
      <c r="F481" s="5">
        <v>53</v>
      </c>
      <c r="G481" s="2">
        <v>119507</v>
      </c>
      <c r="H481" s="14">
        <v>0</v>
      </c>
      <c r="I481" s="14">
        <v>2122</v>
      </c>
      <c r="J481" s="14">
        <v>125.97738769999999</v>
      </c>
      <c r="K481" s="14">
        <v>0</v>
      </c>
      <c r="L481" s="14">
        <v>0</v>
      </c>
      <c r="M481" s="14">
        <v>1916.660627</v>
      </c>
      <c r="N481" s="14">
        <v>0</v>
      </c>
      <c r="O481" s="14">
        <v>1542.8035339999999</v>
      </c>
      <c r="P481" s="14">
        <v>1059.86798</v>
      </c>
      <c r="Q481" s="14">
        <v>0</v>
      </c>
      <c r="R481" s="14">
        <v>2117.260667</v>
      </c>
      <c r="S481" s="14">
        <v>3833.0275040000001</v>
      </c>
      <c r="T481" s="14">
        <v>2605.1992359999999</v>
      </c>
      <c r="U481" s="14">
        <v>3564.196739</v>
      </c>
      <c r="V481" s="14">
        <v>2766.1900059999998</v>
      </c>
      <c r="W481" s="14">
        <v>2149.587798</v>
      </c>
      <c r="X481" s="14">
        <v>0</v>
      </c>
      <c r="Y481" s="14">
        <v>0</v>
      </c>
      <c r="Z481" s="14">
        <v>3236.3473519999998</v>
      </c>
      <c r="AA481" s="14">
        <v>3669.4623959999999</v>
      </c>
      <c r="AB481" s="14">
        <v>377</v>
      </c>
      <c r="AC481" s="14">
        <f t="array" ref="AC481">MEDIAN(IF(H481:R481&lt;&gt;0,H481:R481))</f>
        <v>1729.7320804999999</v>
      </c>
      <c r="AD481" s="14">
        <f t="array" ref="AD481">MEDIAN(IF(S481:AA481&lt;&gt;0,S481:AA481))</f>
        <v>3236.3473519999998</v>
      </c>
      <c r="AE481" s="14">
        <f t="shared" si="15"/>
        <v>1.871010770098277</v>
      </c>
      <c r="AF481">
        <f t="array" ref="AF481">TTEST(IF(H481:R481&lt;&gt;0,H481:R481),IF(S481:AA481&lt;&gt;0,S481:AA481),2,3)</f>
        <v>2.2024438892095104E-3</v>
      </c>
      <c r="AG481">
        <f t="array" ref="AG481">MEDIAN(IF(H481:L481&lt;&gt;0,H481:L481))</f>
        <v>1123.9886938499999</v>
      </c>
      <c r="AH481">
        <f t="array" ref="AH481">MEDIAN(IF(M481:R481&lt;&gt;0,M481:R481))</f>
        <v>1729.7320804999999</v>
      </c>
      <c r="AI481">
        <f>AG481/AH481</f>
        <v>0.64980508052154373</v>
      </c>
    </row>
    <row r="482" spans="1:35" x14ac:dyDescent="0.2">
      <c r="A482" s="2" t="s">
        <v>478</v>
      </c>
      <c r="B482" s="2">
        <v>143091</v>
      </c>
      <c r="C482" s="5">
        <v>1849</v>
      </c>
      <c r="D482" s="5">
        <f t="shared" si="14"/>
        <v>264575259</v>
      </c>
      <c r="E482" s="5">
        <v>1172</v>
      </c>
      <c r="F482" s="5">
        <v>90</v>
      </c>
      <c r="G482" s="2">
        <v>143091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634.82786620000002</v>
      </c>
      <c r="P482" s="14">
        <v>3739.6146269999999</v>
      </c>
      <c r="Q482" s="14">
        <v>0</v>
      </c>
      <c r="R482" s="14">
        <v>0</v>
      </c>
      <c r="S482" s="14">
        <v>0</v>
      </c>
      <c r="T482" s="14">
        <v>1171.840017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f t="array" ref="AC482">MEDIAN(IF(H482:R482&lt;&gt;0,H482:R482))</f>
        <v>2187.2212466000001</v>
      </c>
      <c r="AD482" s="14">
        <f t="array" ref="AD482">MEDIAN(IF(S482:AA482&lt;&gt;0,S482:AA482))</f>
        <v>1171.840017</v>
      </c>
      <c r="AE482" s="14">
        <f t="shared" si="15"/>
        <v>0.53576656628660968</v>
      </c>
      <c r="AF482" t="e">
        <f t="array" ref="AF482">TTEST(IF(H482:R482&lt;&gt;0,H482:R482),IF(S482:AA482&lt;&gt;0,S482:AA482),2,3)</f>
        <v>#DIV/0!</v>
      </c>
      <c r="AG482" t="e">
        <f t="array" ref="AG482">MEDIAN(IF(H482:L482&lt;&gt;0,H482:L482))</f>
        <v>#NUM!</v>
      </c>
      <c r="AH482">
        <f t="array" ref="AH482">MEDIAN(IF(M482:R482&lt;&gt;0,M482:R482))</f>
        <v>2187.2212466000001</v>
      </c>
      <c r="AI482" t="e">
        <f>AG482/AH482</f>
        <v>#NUM!</v>
      </c>
    </row>
    <row r="483" spans="1:35" x14ac:dyDescent="0.2">
      <c r="A483" s="2" t="s">
        <v>479</v>
      </c>
      <c r="B483" s="2">
        <v>70973</v>
      </c>
      <c r="C483" s="5">
        <v>3718</v>
      </c>
      <c r="D483" s="5">
        <f t="shared" si="14"/>
        <v>263877614</v>
      </c>
      <c r="E483" s="5">
        <v>2983</v>
      </c>
      <c r="F483" s="5">
        <v>70</v>
      </c>
      <c r="G483" s="2">
        <v>70973</v>
      </c>
      <c r="H483" s="14">
        <v>0</v>
      </c>
      <c r="I483" s="14">
        <v>6454</v>
      </c>
      <c r="J483" s="14">
        <v>1118.8911720000001</v>
      </c>
      <c r="K483" s="14">
        <v>0</v>
      </c>
      <c r="L483" s="14">
        <v>0</v>
      </c>
      <c r="M483" s="14">
        <v>6367.0934440000001</v>
      </c>
      <c r="N483" s="14">
        <v>6658.5718139999999</v>
      </c>
      <c r="O483" s="14">
        <v>1661.228312</v>
      </c>
      <c r="P483" s="14">
        <v>5839.6757509999998</v>
      </c>
      <c r="Q483" s="14">
        <v>0</v>
      </c>
      <c r="R483" s="14">
        <v>2983.1968529999999</v>
      </c>
      <c r="S483" s="14">
        <v>0</v>
      </c>
      <c r="T483" s="14">
        <v>0</v>
      </c>
      <c r="U483" s="14">
        <v>0</v>
      </c>
      <c r="V483" s="14">
        <v>0</v>
      </c>
      <c r="W483" s="14">
        <v>2209.2501189999998</v>
      </c>
      <c r="X483" s="14">
        <v>0</v>
      </c>
      <c r="Y483" s="14">
        <v>0</v>
      </c>
      <c r="Z483" s="14">
        <v>0</v>
      </c>
      <c r="AA483" s="14">
        <v>0</v>
      </c>
      <c r="AB483" s="14">
        <v>172</v>
      </c>
      <c r="AC483" s="14">
        <f t="array" ref="AC483">MEDIAN(IF(H483:R483&lt;&gt;0,H483:R483))</f>
        <v>5839.6757509999998</v>
      </c>
      <c r="AD483" s="14">
        <f t="array" ref="AD483">MEDIAN(IF(S483:AA483&lt;&gt;0,S483:AA483))</f>
        <v>2209.2501189999998</v>
      </c>
      <c r="AE483" s="14">
        <f t="shared" si="15"/>
        <v>0.37831725821792123</v>
      </c>
      <c r="AF483" t="e">
        <f t="array" ref="AF483">TTEST(IF(H483:R483&lt;&gt;0,H483:R483),IF(S483:AA483&lt;&gt;0,S483:AA483),2,3)</f>
        <v>#DIV/0!</v>
      </c>
      <c r="AG483">
        <f t="array" ref="AG483">MEDIAN(IF(H483:L483&lt;&gt;0,H483:L483))</f>
        <v>3786.4455860000003</v>
      </c>
      <c r="AH483">
        <f t="array" ref="AH483">MEDIAN(IF(M483:R483&lt;&gt;0,M483:R483))</f>
        <v>5839.6757509999998</v>
      </c>
      <c r="AI483">
        <f>AG483/AH483</f>
        <v>0.64839997072638844</v>
      </c>
    </row>
    <row r="484" spans="1:35" x14ac:dyDescent="0.2">
      <c r="A484" s="2" t="s">
        <v>480</v>
      </c>
      <c r="B484" s="2">
        <v>53672</v>
      </c>
      <c r="C484" s="5">
        <v>4911</v>
      </c>
      <c r="D484" s="5">
        <f t="shared" si="14"/>
        <v>263583192</v>
      </c>
      <c r="E484" s="5">
        <v>4179</v>
      </c>
      <c r="F484" s="5">
        <v>52</v>
      </c>
      <c r="G484" s="2">
        <v>53672</v>
      </c>
      <c r="H484" s="14">
        <v>0</v>
      </c>
      <c r="I484" s="14">
        <v>2476</v>
      </c>
      <c r="J484" s="14">
        <v>4601.6961069999998</v>
      </c>
      <c r="K484" s="14">
        <v>0</v>
      </c>
      <c r="L484" s="14">
        <v>0</v>
      </c>
      <c r="M484" s="14">
        <v>3890.2415679999999</v>
      </c>
      <c r="N484" s="14">
        <v>13022.94161</v>
      </c>
      <c r="O484" s="14">
        <v>3415.3803160000002</v>
      </c>
      <c r="P484" s="14">
        <v>4646.3451160000004</v>
      </c>
      <c r="Q484" s="14">
        <v>8616.0913550000005</v>
      </c>
      <c r="R484" s="14">
        <v>5167.4211169999999</v>
      </c>
      <c r="S484" s="14">
        <v>5364.4553260000002</v>
      </c>
      <c r="T484" s="14">
        <v>4341.8014510000003</v>
      </c>
      <c r="U484" s="14">
        <v>3662.4394790000001</v>
      </c>
      <c r="V484" s="14">
        <v>3744.7564389999998</v>
      </c>
      <c r="W484" s="14">
        <v>4016.426363</v>
      </c>
      <c r="X484" s="14">
        <v>0</v>
      </c>
      <c r="Y484" s="14">
        <v>4413.5067200000003</v>
      </c>
      <c r="Z484" s="14">
        <v>0</v>
      </c>
      <c r="AA484" s="14">
        <v>3461.2186780000002</v>
      </c>
      <c r="AB484" s="14">
        <v>3730</v>
      </c>
      <c r="AC484" s="14">
        <f t="array" ref="AC484">MEDIAN(IF(H484:R484&lt;&gt;0,H484:R484))</f>
        <v>4624.0206115000001</v>
      </c>
      <c r="AD484" s="14">
        <f t="array" ref="AD484">MEDIAN(IF(S484:AA484&lt;&gt;0,S484:AA484))</f>
        <v>4016.426363</v>
      </c>
      <c r="AE484" s="14">
        <f t="shared" si="15"/>
        <v>0.86860044546754289</v>
      </c>
      <c r="AF484">
        <f t="array" ref="AF484">TTEST(IF(H484:R484&lt;&gt;0,H484:R484),IF(S484:AA484&lt;&gt;0,S484:AA484),2,3)</f>
        <v>0.24078443421589621</v>
      </c>
      <c r="AG484">
        <f t="array" ref="AG484">MEDIAN(IF(H484:L484&lt;&gt;0,H484:L484))</f>
        <v>3538.8480534999999</v>
      </c>
      <c r="AH484">
        <f t="array" ref="AH484">MEDIAN(IF(M484:R484&lt;&gt;0,M484:R484))</f>
        <v>4906.8831165000001</v>
      </c>
      <c r="AI484">
        <f>AG484/AH484</f>
        <v>0.72120080496724825</v>
      </c>
    </row>
    <row r="485" spans="1:35" x14ac:dyDescent="0.2">
      <c r="A485" s="2" t="s">
        <v>481</v>
      </c>
      <c r="B485" s="2">
        <v>25967</v>
      </c>
      <c r="C485" s="5">
        <v>9996</v>
      </c>
      <c r="D485" s="5">
        <f t="shared" si="14"/>
        <v>259566132</v>
      </c>
      <c r="E485" s="5">
        <v>7209</v>
      </c>
      <c r="F485" s="5">
        <v>92</v>
      </c>
      <c r="G485" s="2">
        <v>25967</v>
      </c>
      <c r="H485" s="14">
        <v>0</v>
      </c>
      <c r="I485" s="14">
        <v>7209</v>
      </c>
      <c r="J485" s="14">
        <v>17756.068729999999</v>
      </c>
      <c r="K485" s="14">
        <v>0</v>
      </c>
      <c r="L485" s="14">
        <v>22364.657340000002</v>
      </c>
      <c r="M485" s="14">
        <v>11430.308569999999</v>
      </c>
      <c r="N485" s="14">
        <v>9868.6916070000007</v>
      </c>
      <c r="O485" s="14">
        <v>16236.582839999999</v>
      </c>
      <c r="P485" s="14">
        <v>10287.692279999999</v>
      </c>
      <c r="Q485" s="14">
        <v>0</v>
      </c>
      <c r="R485" s="14">
        <v>33845.90309</v>
      </c>
      <c r="S485" s="14">
        <v>2745.903143</v>
      </c>
      <c r="T485" s="14">
        <v>2625.7707380000002</v>
      </c>
      <c r="U485" s="14">
        <v>3385.8613639999999</v>
      </c>
      <c r="V485" s="14">
        <v>2409.7008949999999</v>
      </c>
      <c r="W485" s="14">
        <v>2537.8509779999999</v>
      </c>
      <c r="X485" s="14">
        <v>0</v>
      </c>
      <c r="Y485" s="14">
        <v>0</v>
      </c>
      <c r="Z485" s="14">
        <v>0</v>
      </c>
      <c r="AA485" s="14">
        <v>3930.6017459999998</v>
      </c>
      <c r="AB485" s="14">
        <v>3310</v>
      </c>
      <c r="AC485" s="14">
        <f t="array" ref="AC485">MEDIAN(IF(H485:R485&lt;&gt;0,H485:R485))</f>
        <v>13833.445704999998</v>
      </c>
      <c r="AD485" s="14">
        <f t="array" ref="AD485">MEDIAN(IF(S485:AA485&lt;&gt;0,S485:AA485))</f>
        <v>2685.8369405000003</v>
      </c>
      <c r="AE485" s="14">
        <f t="shared" si="15"/>
        <v>0.19415531009235276</v>
      </c>
      <c r="AF485">
        <f t="array" ref="AF485">TTEST(IF(H485:R485&lt;&gt;0,H485:R485),IF(S485:AA485&lt;&gt;0,S485:AA485),2,3)</f>
        <v>3.5921884557752492E-3</v>
      </c>
      <c r="AG485">
        <f t="array" ref="AG485">MEDIAN(IF(H485:L485&lt;&gt;0,H485:L485))</f>
        <v>17756.068729999999</v>
      </c>
      <c r="AH485">
        <f t="array" ref="AH485">MEDIAN(IF(M485:R485&lt;&gt;0,M485:R485))</f>
        <v>11430.308569999999</v>
      </c>
      <c r="AI485">
        <f>AG485/AH485</f>
        <v>1.5534198942452522</v>
      </c>
    </row>
    <row r="486" spans="1:35" x14ac:dyDescent="0.2">
      <c r="A486" s="2" t="s">
        <v>482</v>
      </c>
      <c r="B486" s="2">
        <v>115010</v>
      </c>
      <c r="C486" s="5">
        <v>2255</v>
      </c>
      <c r="D486" s="5">
        <f t="shared" si="14"/>
        <v>259347550</v>
      </c>
      <c r="E486" s="5">
        <v>2047</v>
      </c>
      <c r="F486" s="5">
        <v>74</v>
      </c>
      <c r="G486" s="2">
        <v>115010</v>
      </c>
      <c r="H486" s="14">
        <v>1737</v>
      </c>
      <c r="I486" s="14">
        <v>2057</v>
      </c>
      <c r="J486" s="14">
        <v>426.47836869999998</v>
      </c>
      <c r="K486" s="14">
        <v>0</v>
      </c>
      <c r="L486" s="14">
        <v>586.98574470000005</v>
      </c>
      <c r="M486" s="14">
        <v>3518.6034479999998</v>
      </c>
      <c r="N486" s="14">
        <v>0</v>
      </c>
      <c r="O486" s="14">
        <v>2899.7441950000002</v>
      </c>
      <c r="P486" s="14">
        <v>935.67784180000001</v>
      </c>
      <c r="Q486" s="14">
        <v>0</v>
      </c>
      <c r="R486" s="14">
        <v>2325.6003430000001</v>
      </c>
      <c r="S486" s="14">
        <v>0</v>
      </c>
      <c r="T486" s="14">
        <v>0</v>
      </c>
      <c r="U486" s="14">
        <v>0</v>
      </c>
      <c r="V486" s="14">
        <v>0</v>
      </c>
      <c r="W486" s="14">
        <v>2191.9832980000001</v>
      </c>
      <c r="X486" s="14">
        <v>2037.2564890000001</v>
      </c>
      <c r="Y486" s="14">
        <v>0</v>
      </c>
      <c r="Z486" s="14">
        <v>6758.9598100000003</v>
      </c>
      <c r="AA486" s="14">
        <v>0</v>
      </c>
      <c r="AB486" s="14">
        <v>1590</v>
      </c>
      <c r="AC486" s="14">
        <f t="array" ref="AC486">MEDIAN(IF(H486:R486&lt;&gt;0,H486:R486))</f>
        <v>1897</v>
      </c>
      <c r="AD486" s="14">
        <f t="array" ref="AD486">MEDIAN(IF(S486:AA486&lt;&gt;0,S486:AA486))</f>
        <v>2191.9832980000001</v>
      </c>
      <c r="AE486" s="14">
        <f t="shared" si="15"/>
        <v>1.1554998935160781</v>
      </c>
      <c r="AF486">
        <f t="array" ref="AF486">TTEST(IF(H486:R486&lt;&gt;0,H486:R486),IF(S486:AA486&lt;&gt;0,S486:AA486),2,3)</f>
        <v>0.3540899418656282</v>
      </c>
      <c r="AG486">
        <f t="array" ref="AG486">MEDIAN(IF(H486:L486&lt;&gt;0,H486:L486))</f>
        <v>1161.9928723500002</v>
      </c>
      <c r="AH486">
        <f t="array" ref="AH486">MEDIAN(IF(M486:R486&lt;&gt;0,M486:R486))</f>
        <v>2612.6722690000001</v>
      </c>
      <c r="AI486">
        <f>AG486/AH486</f>
        <v>0.44475263359179479</v>
      </c>
    </row>
    <row r="487" spans="1:35" x14ac:dyDescent="0.2">
      <c r="A487" s="2" t="s">
        <v>483</v>
      </c>
      <c r="B487" s="2">
        <v>40295</v>
      </c>
      <c r="C487" s="5">
        <v>6424</v>
      </c>
      <c r="D487" s="5">
        <f t="shared" si="14"/>
        <v>258855080</v>
      </c>
      <c r="E487" s="5">
        <v>6080</v>
      </c>
      <c r="F487" s="5">
        <v>46</v>
      </c>
      <c r="G487" s="2">
        <v>40295</v>
      </c>
      <c r="H487" s="14">
        <v>0</v>
      </c>
      <c r="I487" s="14">
        <v>10795</v>
      </c>
      <c r="J487" s="14">
        <v>7200.748756</v>
      </c>
      <c r="K487" s="14">
        <v>0</v>
      </c>
      <c r="L487" s="14">
        <v>5230.8468229999999</v>
      </c>
      <c r="M487" s="14">
        <v>4962.0555690000001</v>
      </c>
      <c r="N487" s="14">
        <v>3255.7700030000001</v>
      </c>
      <c r="O487" s="14">
        <v>7135.2239460000001</v>
      </c>
      <c r="P487" s="14">
        <v>6080.3440469999996</v>
      </c>
      <c r="Q487" s="14">
        <v>7077.0869009999997</v>
      </c>
      <c r="R487" s="14">
        <v>12169.32929</v>
      </c>
      <c r="S487" s="14">
        <v>0</v>
      </c>
      <c r="T487" s="14">
        <v>2563.1760730000001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4190</v>
      </c>
      <c r="AC487" s="14">
        <f t="array" ref="AC487">MEDIAN(IF(H487:R487&lt;&gt;0,H487:R487))</f>
        <v>7077.0869009999997</v>
      </c>
      <c r="AD487" s="14">
        <f t="array" ref="AD487">MEDIAN(IF(S487:AA487&lt;&gt;0,S487:AA487))</f>
        <v>2563.1760730000001</v>
      </c>
      <c r="AE487" s="14">
        <f t="shared" si="15"/>
        <v>0.36217953924485802</v>
      </c>
      <c r="AF487" t="e">
        <f t="array" ref="AF487">TTEST(IF(H487:R487&lt;&gt;0,H487:R487),IF(S487:AA487&lt;&gt;0,S487:AA487),2,3)</f>
        <v>#DIV/0!</v>
      </c>
      <c r="AG487">
        <f t="array" ref="AG487">MEDIAN(IF(H487:L487&lt;&gt;0,H487:L487))</f>
        <v>7200.748756</v>
      </c>
      <c r="AH487">
        <f t="array" ref="AH487">MEDIAN(IF(M487:R487&lt;&gt;0,M487:R487))</f>
        <v>6578.7154739999996</v>
      </c>
      <c r="AI487">
        <f>AG487/AH487</f>
        <v>1.0945523916421622</v>
      </c>
    </row>
    <row r="488" spans="1:35" x14ac:dyDescent="0.2">
      <c r="A488" s="2" t="s">
        <v>484</v>
      </c>
      <c r="B488" s="2">
        <v>25312</v>
      </c>
      <c r="C488" s="5">
        <v>10108</v>
      </c>
      <c r="D488" s="5">
        <f t="shared" si="14"/>
        <v>255853696</v>
      </c>
      <c r="E488" s="5">
        <v>9410</v>
      </c>
      <c r="F488" s="5">
        <v>56</v>
      </c>
      <c r="G488" s="2">
        <v>25312</v>
      </c>
      <c r="H488" s="14">
        <v>0</v>
      </c>
      <c r="I488" s="14">
        <v>20893</v>
      </c>
      <c r="J488" s="14">
        <v>3956.8145300000001</v>
      </c>
      <c r="K488" s="14">
        <v>4940.9438909999999</v>
      </c>
      <c r="L488" s="14">
        <v>20567.003860000001</v>
      </c>
      <c r="M488" s="14">
        <v>7276.3219920000001</v>
      </c>
      <c r="N488" s="14">
        <v>9600.9398369999999</v>
      </c>
      <c r="O488" s="14">
        <v>8811.5470619999996</v>
      </c>
      <c r="P488" s="14">
        <v>9410.0547549999992</v>
      </c>
      <c r="Q488" s="14">
        <v>9834.6417509999992</v>
      </c>
      <c r="R488" s="14">
        <v>9988.9952880000001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5910</v>
      </c>
      <c r="AC488" s="14">
        <f t="array" ref="AC488">MEDIAN(IF(H488:R488&lt;&gt;0,H488:R488))</f>
        <v>9505.4972959999996</v>
      </c>
      <c r="AD488" s="14" t="e">
        <f t="array" ref="AD488">MEDIAN(IF(S488:AA488&lt;&gt;0,S488:AA488))</f>
        <v>#NUM!</v>
      </c>
      <c r="AE488" s="14" t="e">
        <f t="shared" si="15"/>
        <v>#NUM!</v>
      </c>
      <c r="AF488" t="e">
        <f t="array" ref="AF488">TTEST(IF(H488:R488&lt;&gt;0,H488:R488),IF(S488:AA488&lt;&gt;0,S488:AA488),2,3)</f>
        <v>#DIV/0!</v>
      </c>
      <c r="AG488">
        <f t="array" ref="AG488">MEDIAN(IF(H488:L488&lt;&gt;0,H488:L488))</f>
        <v>12753.9738755</v>
      </c>
      <c r="AH488">
        <f t="array" ref="AH488">MEDIAN(IF(M488:R488&lt;&gt;0,M488:R488))</f>
        <v>9505.4972959999996</v>
      </c>
      <c r="AI488">
        <f>AG488/AH488</f>
        <v>1.3417471467660076</v>
      </c>
    </row>
    <row r="489" spans="1:35" x14ac:dyDescent="0.2">
      <c r="A489" s="2" t="s">
        <v>485</v>
      </c>
      <c r="B489" s="2">
        <v>67452</v>
      </c>
      <c r="C489" s="5">
        <v>3777</v>
      </c>
      <c r="D489" s="5">
        <f t="shared" si="14"/>
        <v>254766204</v>
      </c>
      <c r="E489" s="5">
        <v>3327</v>
      </c>
      <c r="F489" s="5">
        <v>39</v>
      </c>
      <c r="G489" s="2">
        <v>67452</v>
      </c>
      <c r="H489" s="14">
        <v>0</v>
      </c>
      <c r="I489" s="14">
        <v>3994</v>
      </c>
      <c r="J489" s="14">
        <v>2742.6301319999998</v>
      </c>
      <c r="K489" s="14">
        <v>0</v>
      </c>
      <c r="L489" s="14">
        <v>3306.9144379999998</v>
      </c>
      <c r="M489" s="14">
        <v>3218.678793</v>
      </c>
      <c r="N489" s="14">
        <v>2022.901114</v>
      </c>
      <c r="O489" s="14">
        <v>7098.6610430000001</v>
      </c>
      <c r="P489" s="14">
        <v>5073.5499449999998</v>
      </c>
      <c r="Q489" s="14">
        <v>1715.0171130000001</v>
      </c>
      <c r="R489" s="14">
        <v>5509.5434329999998</v>
      </c>
      <c r="S489" s="14">
        <v>3244.5103720000002</v>
      </c>
      <c r="T489" s="14">
        <v>3046.687551</v>
      </c>
      <c r="U489" s="14">
        <v>3387.584503</v>
      </c>
      <c r="V489" s="14">
        <v>0</v>
      </c>
      <c r="W489" s="14">
        <v>3347.4511200000002</v>
      </c>
      <c r="X489" s="14">
        <v>0</v>
      </c>
      <c r="Y489" s="14">
        <v>0</v>
      </c>
      <c r="Z489" s="14">
        <v>0</v>
      </c>
      <c r="AA489" s="14">
        <v>0</v>
      </c>
      <c r="AB489" s="14">
        <v>5170</v>
      </c>
      <c r="AC489" s="14">
        <f t="array" ref="AC489">MEDIAN(IF(H489:R489&lt;&gt;0,H489:R489))</f>
        <v>3306.9144379999998</v>
      </c>
      <c r="AD489" s="14">
        <f t="array" ref="AD489">MEDIAN(IF(S489:AA489&lt;&gt;0,S489:AA489))</f>
        <v>3295.9807460000002</v>
      </c>
      <c r="AE489" s="14">
        <f t="shared" si="15"/>
        <v>0.99669368766413802</v>
      </c>
      <c r="AF489">
        <f t="array" ref="AF489">TTEST(IF(H489:R489&lt;&gt;0,H489:R489),IF(S489:AA489&lt;&gt;0,S489:AA489),2,3)</f>
        <v>0.34027595930284099</v>
      </c>
      <c r="AG489">
        <f t="array" ref="AG489">MEDIAN(IF(H489:L489&lt;&gt;0,H489:L489))</f>
        <v>3306.9144379999998</v>
      </c>
      <c r="AH489">
        <f t="array" ref="AH489">MEDIAN(IF(M489:R489&lt;&gt;0,M489:R489))</f>
        <v>4146.1143689999999</v>
      </c>
      <c r="AI489">
        <f>AG489/AH489</f>
        <v>0.79759363676154293</v>
      </c>
    </row>
    <row r="490" spans="1:35" x14ac:dyDescent="0.2">
      <c r="A490" s="2" t="s">
        <v>486</v>
      </c>
      <c r="B490" s="2">
        <v>102578</v>
      </c>
      <c r="C490" s="5">
        <v>2483</v>
      </c>
      <c r="D490" s="5">
        <f t="shared" si="14"/>
        <v>254701174</v>
      </c>
      <c r="E490" s="5">
        <v>2519</v>
      </c>
      <c r="F490" s="5">
        <v>55</v>
      </c>
      <c r="G490" s="2">
        <v>102578</v>
      </c>
      <c r="H490" s="14">
        <v>0</v>
      </c>
      <c r="I490" s="14">
        <v>1618</v>
      </c>
      <c r="J490" s="14">
        <v>216.9923039</v>
      </c>
      <c r="K490" s="14">
        <v>0</v>
      </c>
      <c r="L490" s="14">
        <v>0</v>
      </c>
      <c r="M490" s="14">
        <v>3112.7308539999999</v>
      </c>
      <c r="N490" s="14">
        <v>4140.5041359999996</v>
      </c>
      <c r="O490" s="14">
        <v>1954.9186950000001</v>
      </c>
      <c r="P490" s="14">
        <v>2518.895986</v>
      </c>
      <c r="Q490" s="14">
        <v>0</v>
      </c>
      <c r="R490" s="14">
        <v>3822.1541889999999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f t="array" ref="AC490">MEDIAN(IF(H490:R490&lt;&gt;0,H490:R490))</f>
        <v>2518.895986</v>
      </c>
      <c r="AD490" s="14" t="e">
        <f t="array" ref="AD490">MEDIAN(IF(S490:AA490&lt;&gt;0,S490:AA490))</f>
        <v>#NUM!</v>
      </c>
      <c r="AE490" s="14" t="e">
        <f t="shared" si="15"/>
        <v>#NUM!</v>
      </c>
      <c r="AF490" t="e">
        <f t="array" ref="AF490">TTEST(IF(H490:R490&lt;&gt;0,H490:R490),IF(S490:AA490&lt;&gt;0,S490:AA490),2,3)</f>
        <v>#DIV/0!</v>
      </c>
      <c r="AG490">
        <f t="array" ref="AG490">MEDIAN(IF(H490:L490&lt;&gt;0,H490:L490))</f>
        <v>917.49615195000001</v>
      </c>
      <c r="AH490">
        <f t="array" ref="AH490">MEDIAN(IF(M490:R490&lt;&gt;0,M490:R490))</f>
        <v>3112.7308539999999</v>
      </c>
      <c r="AI490">
        <f>AG490/AH490</f>
        <v>0.29475601810255325</v>
      </c>
    </row>
    <row r="491" spans="1:35" x14ac:dyDescent="0.2">
      <c r="A491" s="2" t="s">
        <v>487</v>
      </c>
      <c r="B491" s="2">
        <v>37856</v>
      </c>
      <c r="C491" s="5">
        <v>6691</v>
      </c>
      <c r="D491" s="5">
        <f t="shared" si="14"/>
        <v>253294496</v>
      </c>
      <c r="E491" s="5">
        <v>5137</v>
      </c>
      <c r="F491" s="5">
        <v>70</v>
      </c>
      <c r="G491" s="2">
        <v>37856</v>
      </c>
      <c r="H491" s="14">
        <v>0</v>
      </c>
      <c r="I491" s="14">
        <v>5453</v>
      </c>
      <c r="J491" s="14">
        <v>3849.993367</v>
      </c>
      <c r="K491" s="14">
        <v>0</v>
      </c>
      <c r="L491" s="14">
        <v>1788.708756</v>
      </c>
      <c r="M491" s="14">
        <v>8787.9112000000005</v>
      </c>
      <c r="N491" s="14">
        <v>11965.676079999999</v>
      </c>
      <c r="O491" s="14">
        <v>5695.3032739999999</v>
      </c>
      <c r="P491" s="14">
        <v>7683.5245050000003</v>
      </c>
      <c r="Q491" s="14">
        <v>18440.894250000001</v>
      </c>
      <c r="R491" s="14">
        <v>11862.82368</v>
      </c>
      <c r="S491" s="14">
        <v>3360.8647099999998</v>
      </c>
      <c r="T491" s="14">
        <v>3832.9145789999998</v>
      </c>
      <c r="U491" s="14">
        <v>0</v>
      </c>
      <c r="V491" s="14">
        <v>0</v>
      </c>
      <c r="W491" s="14">
        <v>3075.3806279999999</v>
      </c>
      <c r="X491" s="14">
        <v>0</v>
      </c>
      <c r="Y491" s="14">
        <v>0</v>
      </c>
      <c r="Z491" s="14">
        <v>0</v>
      </c>
      <c r="AA491" s="14">
        <v>3054.4909830000001</v>
      </c>
      <c r="AB491" s="14">
        <v>4820</v>
      </c>
      <c r="AC491" s="14">
        <f t="array" ref="AC491">MEDIAN(IF(H491:R491&lt;&gt;0,H491:R491))</f>
        <v>7683.5245050000003</v>
      </c>
      <c r="AD491" s="14">
        <f t="array" ref="AD491">MEDIAN(IF(S491:AA491&lt;&gt;0,S491:AA491))</f>
        <v>3218.1226689999999</v>
      </c>
      <c r="AE491" s="14">
        <f t="shared" si="15"/>
        <v>0.41883417784453331</v>
      </c>
      <c r="AF491">
        <f t="array" ref="AF491">TTEST(IF(H491:R491&lt;&gt;0,H491:R491),IF(S491:AA491&lt;&gt;0,S491:AA491),2,3)</f>
        <v>1.7408937047585366E-2</v>
      </c>
      <c r="AG491">
        <f t="array" ref="AG491">MEDIAN(IF(H491:L491&lt;&gt;0,H491:L491))</f>
        <v>3849.993367</v>
      </c>
      <c r="AH491">
        <f t="array" ref="AH491">MEDIAN(IF(M491:R491&lt;&gt;0,M491:R491))</f>
        <v>10325.36744</v>
      </c>
      <c r="AI491">
        <f>AG491/AH491</f>
        <v>0.37286744412458411</v>
      </c>
    </row>
    <row r="492" spans="1:35" x14ac:dyDescent="0.2">
      <c r="A492" s="2" t="s">
        <v>488</v>
      </c>
      <c r="B492" s="2">
        <v>64328</v>
      </c>
      <c r="C492" s="5">
        <v>3924</v>
      </c>
      <c r="D492" s="5">
        <f t="shared" si="14"/>
        <v>252423072</v>
      </c>
      <c r="E492" s="5">
        <v>3634</v>
      </c>
      <c r="F492" s="5">
        <v>74</v>
      </c>
      <c r="G492" s="2">
        <v>64328</v>
      </c>
      <c r="H492" s="14">
        <v>0</v>
      </c>
      <c r="I492" s="14">
        <v>11564</v>
      </c>
      <c r="J492" s="14">
        <v>264.36383289999998</v>
      </c>
      <c r="K492" s="14">
        <v>0</v>
      </c>
      <c r="L492" s="14">
        <v>0</v>
      </c>
      <c r="M492" s="14">
        <v>2650.3052560000001</v>
      </c>
      <c r="N492" s="14">
        <v>5305.6830339999997</v>
      </c>
      <c r="O492" s="14">
        <v>0</v>
      </c>
      <c r="P492" s="14">
        <v>1562.9601789999999</v>
      </c>
      <c r="Q492" s="14">
        <v>0</v>
      </c>
      <c r="R492" s="14">
        <v>1014.358396</v>
      </c>
      <c r="S492" s="14">
        <v>3633.9926220000002</v>
      </c>
      <c r="T492" s="14">
        <v>0</v>
      </c>
      <c r="U492" s="14">
        <v>0</v>
      </c>
      <c r="V492" s="14">
        <v>0</v>
      </c>
      <c r="W492" s="14">
        <v>3328.7987950000002</v>
      </c>
      <c r="X492" s="14">
        <v>2102.242557</v>
      </c>
      <c r="Y492" s="14">
        <v>3861.8696770000001</v>
      </c>
      <c r="Z492" s="14">
        <v>4532.0112330000002</v>
      </c>
      <c r="AA492" s="14">
        <v>4385.7781199999999</v>
      </c>
      <c r="AB492" s="14">
        <v>6800</v>
      </c>
      <c r="AC492" s="14">
        <f t="array" ref="AC492">MEDIAN(IF(H492:R492&lt;&gt;0,H492:R492))</f>
        <v>2106.6327175000001</v>
      </c>
      <c r="AD492" s="14">
        <f t="array" ref="AD492">MEDIAN(IF(S492:AA492&lt;&gt;0,S492:AA492))</f>
        <v>3747.9311495000002</v>
      </c>
      <c r="AE492" s="14">
        <f t="shared" si="15"/>
        <v>1.7791099124045575</v>
      </c>
      <c r="AF492">
        <f t="array" ref="AF492">TTEST(IF(H492:R492&lt;&gt;0,H492:R492),IF(S492:AA492&lt;&gt;0,S492:AA492),2,3)</f>
        <v>0.96271090676984372</v>
      </c>
      <c r="AG492">
        <f t="array" ref="AG492">MEDIAN(IF(H492:L492&lt;&gt;0,H492:L492))</f>
        <v>5914.1819164499993</v>
      </c>
      <c r="AH492">
        <f t="array" ref="AH492">MEDIAN(IF(M492:R492&lt;&gt;0,M492:R492))</f>
        <v>2106.6327175000001</v>
      </c>
      <c r="AI492">
        <f>AG492/AH492</f>
        <v>2.8074100754822244</v>
      </c>
    </row>
    <row r="493" spans="1:35" x14ac:dyDescent="0.2">
      <c r="A493" s="2" t="s">
        <v>489</v>
      </c>
      <c r="B493" s="2">
        <v>46562</v>
      </c>
      <c r="C493" s="5">
        <v>5419</v>
      </c>
      <c r="D493" s="5">
        <f t="shared" si="14"/>
        <v>252319478</v>
      </c>
      <c r="E493" s="5">
        <v>3742</v>
      </c>
      <c r="F493" s="5">
        <v>96</v>
      </c>
      <c r="G493" s="2">
        <v>46562</v>
      </c>
      <c r="H493" s="14">
        <v>0</v>
      </c>
      <c r="I493" s="14">
        <v>7926</v>
      </c>
      <c r="J493" s="14">
        <v>87.588376940000003</v>
      </c>
      <c r="K493" s="14">
        <v>2920.1284420000002</v>
      </c>
      <c r="L493" s="14">
        <v>3742.0966469999998</v>
      </c>
      <c r="M493" s="14">
        <v>0</v>
      </c>
      <c r="N493" s="14">
        <v>4633.5178939999996</v>
      </c>
      <c r="O493" s="14">
        <v>5713.4379470000003</v>
      </c>
      <c r="P493" s="14">
        <v>0</v>
      </c>
      <c r="Q493" s="14">
        <v>17956.144619999999</v>
      </c>
      <c r="R493" s="14">
        <v>3173.1707369999999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2620</v>
      </c>
      <c r="AC493" s="14">
        <f t="array" ref="AC493">MEDIAN(IF(H493:R493&lt;&gt;0,H493:R493))</f>
        <v>4187.8072704999995</v>
      </c>
      <c r="AD493" s="14" t="e">
        <f t="array" ref="AD493">MEDIAN(IF(S493:AA493&lt;&gt;0,S493:AA493))</f>
        <v>#NUM!</v>
      </c>
      <c r="AE493" s="14" t="e">
        <f t="shared" si="15"/>
        <v>#NUM!</v>
      </c>
      <c r="AF493" t="e">
        <f t="array" ref="AF493">TTEST(IF(H493:R493&lt;&gt;0,H493:R493),IF(S493:AA493&lt;&gt;0,S493:AA493),2,3)</f>
        <v>#DIV/0!</v>
      </c>
      <c r="AG493">
        <f t="array" ref="AG493">MEDIAN(IF(H493:L493&lt;&gt;0,H493:L493))</f>
        <v>3331.1125444999998</v>
      </c>
      <c r="AH493">
        <f t="array" ref="AH493">MEDIAN(IF(M493:R493&lt;&gt;0,M493:R493))</f>
        <v>5173.4779204999995</v>
      </c>
      <c r="AI493">
        <f>AG493/AH493</f>
        <v>0.64388262512929773</v>
      </c>
    </row>
    <row r="494" spans="1:35" x14ac:dyDescent="0.2">
      <c r="A494" s="2" t="s">
        <v>490</v>
      </c>
      <c r="B494" s="2">
        <v>72755</v>
      </c>
      <c r="C494" s="5">
        <v>3445</v>
      </c>
      <c r="D494" s="5">
        <f t="shared" si="14"/>
        <v>250640975</v>
      </c>
      <c r="E494" s="5">
        <v>3143</v>
      </c>
      <c r="F494" s="5">
        <v>41</v>
      </c>
      <c r="G494" s="2">
        <v>72755</v>
      </c>
      <c r="H494" s="14">
        <v>0</v>
      </c>
      <c r="I494" s="14">
        <v>4432</v>
      </c>
      <c r="J494" s="14">
        <v>1358.8210939999999</v>
      </c>
      <c r="K494" s="14">
        <v>0</v>
      </c>
      <c r="L494" s="14">
        <v>0</v>
      </c>
      <c r="M494" s="14">
        <v>6422.4243969999998</v>
      </c>
      <c r="N494" s="14">
        <v>3937.9807839999999</v>
      </c>
      <c r="O494" s="14">
        <v>4128.438615</v>
      </c>
      <c r="P494" s="14">
        <v>5152.53413</v>
      </c>
      <c r="Q494" s="14">
        <v>0</v>
      </c>
      <c r="R494" s="14">
        <v>2394.5859110000001</v>
      </c>
      <c r="S494" s="14">
        <v>2386.4367139999999</v>
      </c>
      <c r="T494" s="14">
        <v>3127.6454010000002</v>
      </c>
      <c r="U494" s="14">
        <v>0</v>
      </c>
      <c r="V494" s="14">
        <v>0</v>
      </c>
      <c r="W494" s="14">
        <v>2438.6608540000002</v>
      </c>
      <c r="X494" s="14">
        <v>0</v>
      </c>
      <c r="Y494" s="14">
        <v>0</v>
      </c>
      <c r="Z494" s="14">
        <v>3142.696363</v>
      </c>
      <c r="AA494" s="14">
        <v>3951.979296</v>
      </c>
      <c r="AB494" s="14">
        <v>1910</v>
      </c>
      <c r="AC494" s="14">
        <f t="array" ref="AC494">MEDIAN(IF(H494:R494&lt;&gt;0,H494:R494))</f>
        <v>4128.438615</v>
      </c>
      <c r="AD494" s="14">
        <f t="array" ref="AD494">MEDIAN(IF(S494:AA494&lt;&gt;0,S494:AA494))</f>
        <v>3127.6454010000002</v>
      </c>
      <c r="AE494" s="14">
        <f t="shared" si="15"/>
        <v>0.75758554084738405</v>
      </c>
      <c r="AF494">
        <f t="array" ref="AF494">TTEST(IF(H494:R494&lt;&gt;0,H494:R494),IF(S494:AA494&lt;&gt;0,S494:AA494),2,3)</f>
        <v>0.2023030240777377</v>
      </c>
      <c r="AG494">
        <f t="array" ref="AG494">MEDIAN(IF(H494:L494&lt;&gt;0,H494:L494))</f>
        <v>2895.410547</v>
      </c>
      <c r="AH494">
        <f t="array" ref="AH494">MEDIAN(IF(M494:R494&lt;&gt;0,M494:R494))</f>
        <v>4128.438615</v>
      </c>
      <c r="AI494">
        <f>AG494/AH494</f>
        <v>0.70133307456237903</v>
      </c>
    </row>
    <row r="495" spans="1:35" x14ac:dyDescent="0.2">
      <c r="A495" s="2" t="s">
        <v>491</v>
      </c>
      <c r="B495" s="2">
        <v>47321</v>
      </c>
      <c r="C495" s="5">
        <v>5291</v>
      </c>
      <c r="D495" s="5">
        <f t="shared" si="14"/>
        <v>250375411</v>
      </c>
      <c r="E495" s="5">
        <v>5591</v>
      </c>
      <c r="F495" s="5">
        <v>40</v>
      </c>
      <c r="G495" s="2">
        <v>47321</v>
      </c>
      <c r="H495" s="14">
        <v>0</v>
      </c>
      <c r="I495" s="14">
        <v>8107</v>
      </c>
      <c r="J495" s="14">
        <v>1220.0301890000001</v>
      </c>
      <c r="K495" s="14">
        <v>0</v>
      </c>
      <c r="L495" s="14">
        <v>3238.5590649999999</v>
      </c>
      <c r="M495" s="14">
        <v>3450.9512399999999</v>
      </c>
      <c r="N495" s="14">
        <v>6819.4009470000001</v>
      </c>
      <c r="O495" s="14">
        <v>6365.3711629999998</v>
      </c>
      <c r="P495" s="14">
        <v>4943.4999049999997</v>
      </c>
      <c r="Q495" s="14">
        <v>3866.7124709999998</v>
      </c>
      <c r="R495" s="14">
        <v>3266.4988560000002</v>
      </c>
      <c r="S495" s="14">
        <v>6404.1422689999999</v>
      </c>
      <c r="T495" s="14">
        <v>1167.657213</v>
      </c>
      <c r="U495" s="14">
        <v>5428.8674570000003</v>
      </c>
      <c r="V495" s="14">
        <v>6465.3214669999998</v>
      </c>
      <c r="W495" s="14">
        <v>5250.5836639999998</v>
      </c>
      <c r="X495" s="14">
        <v>5591.4338010000001</v>
      </c>
      <c r="Y495" s="14">
        <v>7818.8922830000001</v>
      </c>
      <c r="Z495" s="14">
        <v>6163.5356689999999</v>
      </c>
      <c r="AA495" s="14">
        <v>6857.422654</v>
      </c>
      <c r="AB495" s="14">
        <v>8100</v>
      </c>
      <c r="AC495" s="14">
        <f t="array" ref="AC495">MEDIAN(IF(H495:R495&lt;&gt;0,H495:R495))</f>
        <v>3866.7124709999998</v>
      </c>
      <c r="AD495" s="14">
        <f t="array" ref="AD495">MEDIAN(IF(S495:AA495&lt;&gt;0,S495:AA495))</f>
        <v>6163.5356689999999</v>
      </c>
      <c r="AE495" s="14">
        <f t="shared" si="15"/>
        <v>1.593998963001767</v>
      </c>
      <c r="AF495">
        <f t="array" ref="AF495">TTEST(IF(H495:R495&lt;&gt;0,H495:R495),IF(S495:AA495&lt;&gt;0,S495:AA495),2,3)</f>
        <v>0.266860663518945</v>
      </c>
      <c r="AG495">
        <f t="array" ref="AG495">MEDIAN(IF(H495:L495&lt;&gt;0,H495:L495))</f>
        <v>3238.5590649999999</v>
      </c>
      <c r="AH495">
        <f t="array" ref="AH495">MEDIAN(IF(M495:R495&lt;&gt;0,M495:R495))</f>
        <v>4405.1061879999997</v>
      </c>
      <c r="AI495">
        <f>AG495/AH495</f>
        <v>0.73518297330089244</v>
      </c>
    </row>
    <row r="496" spans="1:35" x14ac:dyDescent="0.2">
      <c r="A496" s="2" t="s">
        <v>492</v>
      </c>
      <c r="B496" s="2">
        <v>38259</v>
      </c>
      <c r="C496" s="5">
        <v>6536</v>
      </c>
      <c r="D496" s="5">
        <f t="shared" si="14"/>
        <v>250060824</v>
      </c>
      <c r="E496" s="5">
        <v>4487</v>
      </c>
      <c r="F496" s="5">
        <v>87</v>
      </c>
      <c r="G496" s="2">
        <v>38259</v>
      </c>
      <c r="H496" s="14">
        <v>0</v>
      </c>
      <c r="I496" s="14">
        <v>6664</v>
      </c>
      <c r="J496" s="14">
        <v>3922.5900780000002</v>
      </c>
      <c r="K496" s="14">
        <v>0</v>
      </c>
      <c r="L496" s="14">
        <v>807.30834200000004</v>
      </c>
      <c r="M496" s="14">
        <v>7151.802549</v>
      </c>
      <c r="N496" s="14">
        <v>11670.458720000001</v>
      </c>
      <c r="O496" s="14">
        <v>20776.306840000001</v>
      </c>
      <c r="P496" s="14">
        <v>3644.0176630000001</v>
      </c>
      <c r="Q496" s="14">
        <v>4487.2835169999998</v>
      </c>
      <c r="R496" s="14">
        <v>13765.87854</v>
      </c>
      <c r="S496" s="14">
        <v>0</v>
      </c>
      <c r="T496" s="14">
        <v>1302.0758189999999</v>
      </c>
      <c r="U496" s="14">
        <v>0</v>
      </c>
      <c r="V496" s="14">
        <v>0</v>
      </c>
      <c r="W496" s="14">
        <v>3404.963475</v>
      </c>
      <c r="X496" s="14">
        <v>0</v>
      </c>
      <c r="Y496" s="14">
        <v>0</v>
      </c>
      <c r="Z496" s="14">
        <v>0</v>
      </c>
      <c r="AA496" s="14">
        <v>5035.0918810000003</v>
      </c>
      <c r="AB496" s="14">
        <v>2340</v>
      </c>
      <c r="AC496" s="14">
        <f t="array" ref="AC496">MEDIAN(IF(H496:R496&lt;&gt;0,H496:R496))</f>
        <v>6664</v>
      </c>
      <c r="AD496" s="14">
        <f t="array" ref="AD496">MEDIAN(IF(S496:AA496&lt;&gt;0,S496:AA496))</f>
        <v>3404.963475</v>
      </c>
      <c r="AE496" s="14">
        <f t="shared" si="15"/>
        <v>0.51094890081032418</v>
      </c>
      <c r="AF496">
        <f t="array" ref="AF496">TTEST(IF(H496:R496&lt;&gt;0,H496:R496),IF(S496:AA496&lt;&gt;0,S496:AA496),2,3)</f>
        <v>6.5483848115064067E-2</v>
      </c>
      <c r="AG496">
        <f t="array" ref="AG496">MEDIAN(IF(H496:L496&lt;&gt;0,H496:L496))</f>
        <v>3922.5900780000002</v>
      </c>
      <c r="AH496">
        <f t="array" ref="AH496">MEDIAN(IF(M496:R496&lt;&gt;0,M496:R496))</f>
        <v>9411.1306345000012</v>
      </c>
      <c r="AI496">
        <f>AG496/AH496</f>
        <v>0.41680327585936239</v>
      </c>
    </row>
    <row r="497" spans="1:35" x14ac:dyDescent="0.2">
      <c r="A497" s="2" t="s">
        <v>493</v>
      </c>
      <c r="B497" s="2">
        <v>135645</v>
      </c>
      <c r="C497" s="5">
        <v>1843</v>
      </c>
      <c r="D497" s="5">
        <f t="shared" si="14"/>
        <v>249993735</v>
      </c>
      <c r="E497" s="5">
        <v>1156</v>
      </c>
      <c r="F497" s="5">
        <v>90</v>
      </c>
      <c r="G497" s="2">
        <v>135645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634.82786620000002</v>
      </c>
      <c r="P497" s="14">
        <v>3739.6146269999999</v>
      </c>
      <c r="Q497" s="14">
        <v>0</v>
      </c>
      <c r="R497" s="14">
        <v>0</v>
      </c>
      <c r="S497" s="14">
        <v>0</v>
      </c>
      <c r="T497" s="14">
        <v>1155.9610090000001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f t="array" ref="AC497">MEDIAN(IF(H497:R497&lt;&gt;0,H497:R497))</f>
        <v>2187.2212466000001</v>
      </c>
      <c r="AD497" s="14">
        <f t="array" ref="AD497">MEDIAN(IF(S497:AA497&lt;&gt;0,S497:AA497))</f>
        <v>1155.9610090000001</v>
      </c>
      <c r="AE497" s="14">
        <f t="shared" si="15"/>
        <v>0.52850666607089825</v>
      </c>
      <c r="AF497" t="e">
        <f t="array" ref="AF497">TTEST(IF(H497:R497&lt;&gt;0,H497:R497),IF(S497:AA497&lt;&gt;0,S497:AA497),2,3)</f>
        <v>#DIV/0!</v>
      </c>
      <c r="AG497" t="e">
        <f t="array" ref="AG497">MEDIAN(IF(H497:L497&lt;&gt;0,H497:L497))</f>
        <v>#NUM!</v>
      </c>
      <c r="AH497">
        <f t="array" ref="AH497">MEDIAN(IF(M497:R497&lt;&gt;0,M497:R497))</f>
        <v>2187.2212466000001</v>
      </c>
      <c r="AI497" t="e">
        <f>AG497/AH497</f>
        <v>#NUM!</v>
      </c>
    </row>
    <row r="498" spans="1:35" x14ac:dyDescent="0.2">
      <c r="A498" s="2" t="s">
        <v>494</v>
      </c>
      <c r="B498" s="2">
        <v>74618</v>
      </c>
      <c r="C498" s="5">
        <v>3345</v>
      </c>
      <c r="D498" s="5">
        <f t="shared" si="14"/>
        <v>249597210</v>
      </c>
      <c r="E498" s="5">
        <v>3484</v>
      </c>
      <c r="F498" s="5">
        <v>56</v>
      </c>
      <c r="G498" s="2">
        <v>74618</v>
      </c>
      <c r="H498" s="14">
        <v>0</v>
      </c>
      <c r="I498" s="14">
        <v>3982</v>
      </c>
      <c r="J498" s="14">
        <v>1348.733577</v>
      </c>
      <c r="K498" s="14">
        <v>896.45854099999997</v>
      </c>
      <c r="L498" s="14">
        <v>300.97731390000001</v>
      </c>
      <c r="M498" s="14">
        <v>5772.7574459999996</v>
      </c>
      <c r="N498" s="14">
        <v>0</v>
      </c>
      <c r="O498" s="14">
        <v>4950.4431569999997</v>
      </c>
      <c r="P498" s="14">
        <v>6657.53089</v>
      </c>
      <c r="Q498" s="14">
        <v>0</v>
      </c>
      <c r="R498" s="14">
        <v>4347.697846</v>
      </c>
      <c r="S498" s="14">
        <v>2846.3713670000002</v>
      </c>
      <c r="T498" s="14">
        <v>0</v>
      </c>
      <c r="U498" s="14">
        <v>3912.624276</v>
      </c>
      <c r="V498" s="14">
        <v>0</v>
      </c>
      <c r="W498" s="14">
        <v>2646.008319</v>
      </c>
      <c r="X498" s="14">
        <v>0</v>
      </c>
      <c r="Y498" s="14">
        <v>0</v>
      </c>
      <c r="Z498" s="14">
        <v>4608.5094879999997</v>
      </c>
      <c r="AA498" s="14">
        <v>3054.4909830000001</v>
      </c>
      <c r="AB498" s="14">
        <v>1500</v>
      </c>
      <c r="AC498" s="14">
        <f t="array" ref="AC498">MEDIAN(IF(H498:R498&lt;&gt;0,H498:R498))</f>
        <v>4164.8489229999996</v>
      </c>
      <c r="AD498" s="14">
        <f t="array" ref="AD498">MEDIAN(IF(S498:AA498&lt;&gt;0,S498:AA498))</f>
        <v>3054.4909830000001</v>
      </c>
      <c r="AE498" s="14">
        <f t="shared" si="15"/>
        <v>0.73339778692375879</v>
      </c>
      <c r="AF498">
        <f t="array" ref="AF498">TTEST(IF(H498:R498&lt;&gt;0,H498:R498),IF(S498:AA498&lt;&gt;0,S498:AA498),2,3)</f>
        <v>0.90029905051294246</v>
      </c>
      <c r="AG498">
        <f t="array" ref="AG498">MEDIAN(IF(H498:L498&lt;&gt;0,H498:L498))</f>
        <v>1122.596059</v>
      </c>
      <c r="AH498">
        <f t="array" ref="AH498">MEDIAN(IF(M498:R498&lt;&gt;0,M498:R498))</f>
        <v>5361.6003014999997</v>
      </c>
      <c r="AI498">
        <f>AG498/AH498</f>
        <v>0.20937705085661354</v>
      </c>
    </row>
    <row r="499" spans="1:35" x14ac:dyDescent="0.2">
      <c r="A499" s="2" t="s">
        <v>495</v>
      </c>
      <c r="B499" s="2">
        <v>82208</v>
      </c>
      <c r="C499" s="5">
        <v>3034</v>
      </c>
      <c r="D499" s="5">
        <f t="shared" si="14"/>
        <v>249419072</v>
      </c>
      <c r="E499" s="5">
        <v>2859</v>
      </c>
      <c r="F499" s="5">
        <v>50</v>
      </c>
      <c r="G499" s="2">
        <v>82208</v>
      </c>
      <c r="H499" s="14">
        <v>0</v>
      </c>
      <c r="I499" s="14">
        <v>3597</v>
      </c>
      <c r="J499" s="14">
        <v>762.86877049999998</v>
      </c>
      <c r="K499" s="14">
        <v>0</v>
      </c>
      <c r="L499" s="14">
        <v>465.73965709999999</v>
      </c>
      <c r="M499" s="14">
        <v>5229.645434</v>
      </c>
      <c r="N499" s="14">
        <v>2276.1297030000001</v>
      </c>
      <c r="O499" s="14">
        <v>2677.9404399999999</v>
      </c>
      <c r="P499" s="14">
        <v>5052.9762790000004</v>
      </c>
      <c r="Q499" s="14">
        <v>2659.1089459999998</v>
      </c>
      <c r="R499" s="14">
        <v>5584.1930439999996</v>
      </c>
      <c r="S499" s="14">
        <v>2970.3199800000002</v>
      </c>
      <c r="T499" s="14">
        <v>0</v>
      </c>
      <c r="U499" s="14">
        <v>0</v>
      </c>
      <c r="V499" s="14">
        <v>0</v>
      </c>
      <c r="W499" s="14">
        <v>2746.6853660000002</v>
      </c>
      <c r="X499" s="14">
        <v>0</v>
      </c>
      <c r="Y499" s="14">
        <v>0</v>
      </c>
      <c r="Z499" s="14">
        <v>3466.8366759999999</v>
      </c>
      <c r="AA499" s="14">
        <v>3235.8749560000001</v>
      </c>
      <c r="AB499" s="14">
        <v>1750</v>
      </c>
      <c r="AC499" s="14">
        <f t="array" ref="AC499">MEDIAN(IF(H499:R499&lt;&gt;0,H499:R499))</f>
        <v>2677.9404399999999</v>
      </c>
      <c r="AD499" s="14">
        <f t="array" ref="AD499">MEDIAN(IF(S499:AA499&lt;&gt;0,S499:AA499))</f>
        <v>3103.0974679999999</v>
      </c>
      <c r="AE499" s="14">
        <f t="shared" si="15"/>
        <v>1.1587626900320458</v>
      </c>
      <c r="AF499">
        <f t="array" ref="AF499">TTEST(IF(H499:R499&lt;&gt;0,H499:R499),IF(S499:AA499&lt;&gt;0,S499:AA499),2,3)</f>
        <v>0.95176228885744818</v>
      </c>
      <c r="AG499">
        <f t="array" ref="AG499">MEDIAN(IF(H499:L499&lt;&gt;0,H499:L499))</f>
        <v>762.86877049999998</v>
      </c>
      <c r="AH499">
        <f t="array" ref="AH499">MEDIAN(IF(M499:R499&lt;&gt;0,M499:R499))</f>
        <v>3865.4583595000004</v>
      </c>
      <c r="AI499">
        <f>AG499/AH499</f>
        <v>0.19735531974497264</v>
      </c>
    </row>
    <row r="500" spans="1:35" x14ac:dyDescent="0.2">
      <c r="A500" s="2" t="s">
        <v>496</v>
      </c>
      <c r="B500" s="2">
        <v>80530</v>
      </c>
      <c r="C500" s="5">
        <v>3096</v>
      </c>
      <c r="D500" s="5">
        <f t="shared" si="14"/>
        <v>249320880</v>
      </c>
      <c r="E500" s="5">
        <v>2767</v>
      </c>
      <c r="F500" s="5">
        <v>81</v>
      </c>
      <c r="G500" s="2">
        <v>80530</v>
      </c>
      <c r="H500" s="14">
        <v>0</v>
      </c>
      <c r="I500" s="14">
        <v>3918</v>
      </c>
      <c r="J500" s="14">
        <v>716.47045930000002</v>
      </c>
      <c r="K500" s="14">
        <v>0</v>
      </c>
      <c r="L500" s="14">
        <v>0</v>
      </c>
      <c r="M500" s="14">
        <v>4824.2940330000001</v>
      </c>
      <c r="N500" s="14">
        <v>0</v>
      </c>
      <c r="O500" s="14">
        <v>0</v>
      </c>
      <c r="P500" s="14">
        <v>2899.055777</v>
      </c>
      <c r="Q500" s="14">
        <v>9615.5032059999994</v>
      </c>
      <c r="R500" s="14">
        <v>1518.859661</v>
      </c>
      <c r="S500" s="14">
        <v>2634.4169400000001</v>
      </c>
      <c r="T500" s="14">
        <v>1303.7847059999999</v>
      </c>
      <c r="U500" s="14">
        <v>0</v>
      </c>
      <c r="V500" s="14">
        <v>0</v>
      </c>
      <c r="W500" s="14">
        <v>2213.2383300000001</v>
      </c>
      <c r="X500" s="14">
        <v>0</v>
      </c>
      <c r="Y500" s="14">
        <v>0</v>
      </c>
      <c r="Z500" s="14">
        <v>4260.1885169999996</v>
      </c>
      <c r="AA500" s="14">
        <v>3121.3513870000002</v>
      </c>
      <c r="AB500" s="14">
        <v>131</v>
      </c>
      <c r="AC500" s="14">
        <f t="array" ref="AC500">MEDIAN(IF(H500:R500&lt;&gt;0,H500:R500))</f>
        <v>3408.5278884999998</v>
      </c>
      <c r="AD500" s="14">
        <f t="array" ref="AD500">MEDIAN(IF(S500:AA500&lt;&gt;0,S500:AA500))</f>
        <v>2634.4169400000001</v>
      </c>
      <c r="AE500" s="14">
        <f t="shared" si="15"/>
        <v>0.77288994726674665</v>
      </c>
      <c r="AF500">
        <f t="array" ref="AF500">TTEST(IF(H500:R500&lt;&gt;0,H500:R500),IF(S500:AA500&lt;&gt;0,S500:AA500),2,3)</f>
        <v>0.41441294564602171</v>
      </c>
      <c r="AG500">
        <f t="array" ref="AG500">MEDIAN(IF(H500:L500&lt;&gt;0,H500:L500))</f>
        <v>2317.2352296499998</v>
      </c>
      <c r="AH500">
        <f t="array" ref="AH500">MEDIAN(IF(M500:R500&lt;&gt;0,M500:R500))</f>
        <v>3861.6749049999999</v>
      </c>
      <c r="AI500">
        <f>AG500/AH500</f>
        <v>0.60005963387795846</v>
      </c>
    </row>
    <row r="501" spans="1:35" x14ac:dyDescent="0.2">
      <c r="A501" s="2" t="s">
        <v>497</v>
      </c>
      <c r="B501" s="2">
        <v>73623</v>
      </c>
      <c r="C501" s="5">
        <v>3386</v>
      </c>
      <c r="D501" s="5">
        <f t="shared" si="14"/>
        <v>249287478</v>
      </c>
      <c r="E501" s="5">
        <v>2829</v>
      </c>
      <c r="F501" s="5">
        <v>84</v>
      </c>
      <c r="G501" s="2">
        <v>73623</v>
      </c>
      <c r="H501" s="14">
        <v>0</v>
      </c>
      <c r="I501" s="14">
        <v>9371</v>
      </c>
      <c r="J501" s="14">
        <v>221.80299500000001</v>
      </c>
      <c r="K501" s="14">
        <v>0</v>
      </c>
      <c r="L501" s="14">
        <v>0</v>
      </c>
      <c r="M501" s="14">
        <v>3216.2257690000001</v>
      </c>
      <c r="N501" s="14">
        <v>0</v>
      </c>
      <c r="O501" s="14">
        <v>1673.219767</v>
      </c>
      <c r="P501" s="14">
        <v>1603.1780020000001</v>
      </c>
      <c r="Q501" s="14">
        <v>5341.3174440000003</v>
      </c>
      <c r="R501" s="14">
        <v>2763.968832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2894.884125</v>
      </c>
      <c r="Y501" s="14">
        <v>0</v>
      </c>
      <c r="Z501" s="14">
        <v>0</v>
      </c>
      <c r="AA501" s="14">
        <v>0</v>
      </c>
      <c r="AB501" s="14">
        <v>0</v>
      </c>
      <c r="AC501" s="14">
        <f t="array" ref="AC501">MEDIAN(IF(H501:R501&lt;&gt;0,H501:R501))</f>
        <v>2763.968832</v>
      </c>
      <c r="AD501" s="14">
        <f t="array" ref="AD501">MEDIAN(IF(S501:AA501&lt;&gt;0,S501:AA501))</f>
        <v>2894.884125</v>
      </c>
      <c r="AE501" s="14">
        <f t="shared" si="15"/>
        <v>1.0473649671748542</v>
      </c>
      <c r="AF501" t="e">
        <f t="array" ref="AF501">TTEST(IF(H501:R501&lt;&gt;0,H501:R501),IF(S501:AA501&lt;&gt;0,S501:AA501),2,3)</f>
        <v>#DIV/0!</v>
      </c>
      <c r="AG501">
        <f t="array" ref="AG501">MEDIAN(IF(H501:L501&lt;&gt;0,H501:L501))</f>
        <v>4796.4014975</v>
      </c>
      <c r="AH501">
        <f t="array" ref="AH501">MEDIAN(IF(M501:R501&lt;&gt;0,M501:R501))</f>
        <v>2763.968832</v>
      </c>
      <c r="AI501">
        <f>AG501/AH501</f>
        <v>1.7353312533663188</v>
      </c>
    </row>
    <row r="502" spans="1:35" x14ac:dyDescent="0.2">
      <c r="A502" s="2" t="s">
        <v>498</v>
      </c>
      <c r="B502" s="2">
        <v>47354</v>
      </c>
      <c r="C502" s="5">
        <v>5254</v>
      </c>
      <c r="D502" s="5">
        <f t="shared" si="14"/>
        <v>248797916</v>
      </c>
      <c r="E502" s="5">
        <v>3840</v>
      </c>
      <c r="F502" s="5">
        <v>75</v>
      </c>
      <c r="G502" s="2">
        <v>47354</v>
      </c>
      <c r="H502" s="14">
        <v>0</v>
      </c>
      <c r="I502" s="14">
        <v>3703</v>
      </c>
      <c r="J502" s="14">
        <v>1353.095873</v>
      </c>
      <c r="K502" s="14">
        <v>3034.6104089999999</v>
      </c>
      <c r="L502" s="14">
        <v>15677.667369999999</v>
      </c>
      <c r="M502" s="14">
        <v>5987.9713270000002</v>
      </c>
      <c r="N502" s="14">
        <v>3840.4028229999999</v>
      </c>
      <c r="O502" s="14">
        <v>9229.6940209999993</v>
      </c>
      <c r="P502" s="14">
        <v>6196.6782659999999</v>
      </c>
      <c r="Q502" s="14">
        <v>0</v>
      </c>
      <c r="R502" s="14">
        <v>6540.3908549999996</v>
      </c>
      <c r="S502" s="14">
        <v>2170.1734860000001</v>
      </c>
      <c r="T502" s="14">
        <v>0</v>
      </c>
      <c r="U502" s="14">
        <v>0</v>
      </c>
      <c r="V502" s="14">
        <v>0</v>
      </c>
      <c r="W502" s="14">
        <v>2010.2658140000001</v>
      </c>
      <c r="X502" s="14">
        <v>0</v>
      </c>
      <c r="Y502" s="14">
        <v>0</v>
      </c>
      <c r="Z502" s="14">
        <v>2051.3404930000002</v>
      </c>
      <c r="AA502" s="14">
        <v>0</v>
      </c>
      <c r="AB502" s="14">
        <v>6510</v>
      </c>
      <c r="AC502" s="14">
        <f t="array" ref="AC502">MEDIAN(IF(H502:R502&lt;&gt;0,H502:R502))</f>
        <v>5987.9713270000002</v>
      </c>
      <c r="AD502" s="14">
        <f t="array" ref="AD502">MEDIAN(IF(S502:AA502&lt;&gt;0,S502:AA502))</f>
        <v>2051.3404930000002</v>
      </c>
      <c r="AE502" s="14">
        <f t="shared" si="15"/>
        <v>0.34257687303050777</v>
      </c>
      <c r="AF502">
        <f t="array" ref="AF502">TTEST(IF(H502:R502&lt;&gt;0,H502:R502),IF(S502:AA502&lt;&gt;0,S502:AA502),2,3)</f>
        <v>2.0143830892104975E-2</v>
      </c>
      <c r="AG502">
        <f t="array" ref="AG502">MEDIAN(IF(H502:L502&lt;&gt;0,H502:L502))</f>
        <v>3368.8052044999999</v>
      </c>
      <c r="AH502">
        <f t="array" ref="AH502">MEDIAN(IF(M502:R502&lt;&gt;0,M502:R502))</f>
        <v>6196.6782659999999</v>
      </c>
      <c r="AI502">
        <f>AG502/AH502</f>
        <v>0.54364694436114203</v>
      </c>
    </row>
    <row r="503" spans="1:35" x14ac:dyDescent="0.2">
      <c r="A503" s="2" t="s">
        <v>499</v>
      </c>
      <c r="B503" s="2">
        <v>23138</v>
      </c>
      <c r="C503" s="5">
        <v>10723</v>
      </c>
      <c r="D503" s="5">
        <f t="shared" si="14"/>
        <v>248108774</v>
      </c>
      <c r="E503" s="5">
        <v>7184</v>
      </c>
      <c r="F503" s="5">
        <v>87</v>
      </c>
      <c r="G503" s="2">
        <v>23138</v>
      </c>
      <c r="H503" s="14">
        <v>0</v>
      </c>
      <c r="I503" s="14">
        <v>24376</v>
      </c>
      <c r="J503" s="14">
        <v>12395.061170000001</v>
      </c>
      <c r="K503" s="14">
        <v>5125.0377289999997</v>
      </c>
      <c r="L503" s="14">
        <v>37574.359420000001</v>
      </c>
      <c r="M503" s="14">
        <v>10766.140429999999</v>
      </c>
      <c r="N503" s="14">
        <v>8209.3833080000004</v>
      </c>
      <c r="O503" s="14">
        <v>13003.333780000001</v>
      </c>
      <c r="P503" s="14">
        <v>6260.3351670000002</v>
      </c>
      <c r="Q503" s="14">
        <v>23088.733499999998</v>
      </c>
      <c r="R503" s="14">
        <v>19868.490089999999</v>
      </c>
      <c r="S503" s="14">
        <v>3570.3512430000001</v>
      </c>
      <c r="T503" s="14">
        <v>1176.0257509999999</v>
      </c>
      <c r="U503" s="14">
        <v>5138.590357</v>
      </c>
      <c r="V503" s="14">
        <v>7620.3123169999999</v>
      </c>
      <c r="W503" s="14">
        <v>5203.8113439999997</v>
      </c>
      <c r="X503" s="14">
        <v>0</v>
      </c>
      <c r="Y503" s="14">
        <v>6752.0225270000001</v>
      </c>
      <c r="Z503" s="14">
        <v>7184.185324</v>
      </c>
      <c r="AA503" s="14">
        <v>4756.0930719999997</v>
      </c>
      <c r="AB503" s="14">
        <v>1670</v>
      </c>
      <c r="AC503" s="14">
        <f t="array" ref="AC503">MEDIAN(IF(H503:R503&lt;&gt;0,H503:R503))</f>
        <v>12699.197475000001</v>
      </c>
      <c r="AD503" s="14">
        <f t="array" ref="AD503">MEDIAN(IF(S503:AA503&lt;&gt;0,S503:AA503))</f>
        <v>5171.2008504999994</v>
      </c>
      <c r="AE503" s="14">
        <f t="shared" si="15"/>
        <v>0.40720690111955277</v>
      </c>
      <c r="AF503">
        <f t="array" ref="AF503">TTEST(IF(H503:R503&lt;&gt;0,H503:R503),IF(S503:AA503&lt;&gt;0,S503:AA503),2,3)</f>
        <v>7.9079202676078635E-3</v>
      </c>
      <c r="AG503">
        <f t="array" ref="AG503">MEDIAN(IF(H503:L503&lt;&gt;0,H503:L503))</f>
        <v>18385.530585</v>
      </c>
      <c r="AH503">
        <f t="array" ref="AH503">MEDIAN(IF(M503:R503&lt;&gt;0,M503:R503))</f>
        <v>11884.737105</v>
      </c>
      <c r="AI503">
        <f>AG503/AH503</f>
        <v>1.5469867294973707</v>
      </c>
    </row>
    <row r="504" spans="1:35" x14ac:dyDescent="0.2">
      <c r="A504" s="2" t="s">
        <v>500</v>
      </c>
      <c r="B504" s="2">
        <v>68320</v>
      </c>
      <c r="C504" s="5">
        <v>3631</v>
      </c>
      <c r="D504" s="5">
        <f t="shared" si="14"/>
        <v>248069920</v>
      </c>
      <c r="E504" s="5">
        <v>3267</v>
      </c>
      <c r="F504" s="5">
        <v>59</v>
      </c>
      <c r="G504" s="2">
        <v>68320</v>
      </c>
      <c r="H504" s="14">
        <v>0</v>
      </c>
      <c r="I504" s="14">
        <v>6403</v>
      </c>
      <c r="J504" s="14">
        <v>1049.391308</v>
      </c>
      <c r="K504" s="14">
        <v>3974.1298969999998</v>
      </c>
      <c r="L504" s="14">
        <v>6163.5724829999999</v>
      </c>
      <c r="M504" s="14">
        <v>3668.0679570000002</v>
      </c>
      <c r="N504" s="14">
        <v>0</v>
      </c>
      <c r="O504" s="14">
        <v>3837.8856070000002</v>
      </c>
      <c r="P504" s="14">
        <v>2622.4424290000002</v>
      </c>
      <c r="Q504" s="14">
        <v>8603.7329389999995</v>
      </c>
      <c r="R504" s="14">
        <v>841.07710259999999</v>
      </c>
      <c r="S504" s="14">
        <v>0</v>
      </c>
      <c r="T504" s="14">
        <v>2267.147786</v>
      </c>
      <c r="U504" s="14">
        <v>0</v>
      </c>
      <c r="V504" s="14">
        <v>0</v>
      </c>
      <c r="W504" s="14">
        <v>1846.3187459999999</v>
      </c>
      <c r="X504" s="14">
        <v>0</v>
      </c>
      <c r="Y504" s="14">
        <v>0</v>
      </c>
      <c r="Z504" s="14">
        <v>3025.1841199999999</v>
      </c>
      <c r="AA504" s="14">
        <v>3074.5093929999998</v>
      </c>
      <c r="AB504" s="14">
        <v>3460</v>
      </c>
      <c r="AC504" s="14">
        <f t="array" ref="AC504">MEDIAN(IF(H504:R504&lt;&gt;0,H504:R504))</f>
        <v>3837.8856070000002</v>
      </c>
      <c r="AD504" s="14">
        <f t="array" ref="AD504">MEDIAN(IF(S504:AA504&lt;&gt;0,S504:AA504))</f>
        <v>2646.1659529999997</v>
      </c>
      <c r="AE504" s="14">
        <f t="shared" si="15"/>
        <v>0.68948536354851275</v>
      </c>
      <c r="AF504">
        <f t="array" ref="AF504">TTEST(IF(H504:R504&lt;&gt;0,H504:R504),IF(S504:AA504&lt;&gt;0,S504:AA504),2,3)</f>
        <v>0.11236384853111231</v>
      </c>
      <c r="AG504">
        <f t="array" ref="AG504">MEDIAN(IF(H504:L504&lt;&gt;0,H504:L504))</f>
        <v>5068.8511899999994</v>
      </c>
      <c r="AH504">
        <f t="array" ref="AH504">MEDIAN(IF(M504:R504&lt;&gt;0,M504:R504))</f>
        <v>3668.0679570000002</v>
      </c>
      <c r="AI504">
        <f>AG504/AH504</f>
        <v>1.3818858454699015</v>
      </c>
    </row>
    <row r="505" spans="1:35" x14ac:dyDescent="0.2">
      <c r="A505" s="2" t="s">
        <v>501</v>
      </c>
      <c r="B505" s="2">
        <v>62978</v>
      </c>
      <c r="C505" s="5">
        <v>3933</v>
      </c>
      <c r="D505" s="5">
        <f t="shared" si="14"/>
        <v>247692474</v>
      </c>
      <c r="E505" s="5">
        <v>3189</v>
      </c>
      <c r="F505" s="5">
        <v>62</v>
      </c>
      <c r="G505" s="2">
        <v>62978</v>
      </c>
      <c r="H505" s="14">
        <v>0</v>
      </c>
      <c r="I505" s="14">
        <v>8504</v>
      </c>
      <c r="J505" s="14">
        <v>946.3733489</v>
      </c>
      <c r="K505" s="14">
        <v>0</v>
      </c>
      <c r="L505" s="14">
        <v>0</v>
      </c>
      <c r="M505" s="14">
        <v>5717.7464879999998</v>
      </c>
      <c r="N505" s="14">
        <v>1637.683569</v>
      </c>
      <c r="O505" s="14">
        <v>3729.7720639999998</v>
      </c>
      <c r="P505" s="14">
        <v>2014.7053069999999</v>
      </c>
      <c r="Q505" s="14">
        <v>0</v>
      </c>
      <c r="R505" s="14">
        <v>8238.6999950000009</v>
      </c>
      <c r="S505" s="14">
        <v>0</v>
      </c>
      <c r="T505" s="14">
        <v>0</v>
      </c>
      <c r="U505" s="14">
        <v>4623.5824350000003</v>
      </c>
      <c r="V505" s="14">
        <v>2914.8473840000001</v>
      </c>
      <c r="W505" s="14">
        <v>0</v>
      </c>
      <c r="X505" s="14">
        <v>3052.3059119999998</v>
      </c>
      <c r="Y505" s="14">
        <v>0</v>
      </c>
      <c r="Z505" s="14">
        <v>5084.2951190000003</v>
      </c>
      <c r="AA505" s="14">
        <v>3188.587794</v>
      </c>
      <c r="AB505" s="14">
        <v>1470</v>
      </c>
      <c r="AC505" s="14">
        <f t="array" ref="AC505">MEDIAN(IF(H505:R505&lt;&gt;0,H505:R505))</f>
        <v>3729.7720639999998</v>
      </c>
      <c r="AD505" s="14">
        <f t="array" ref="AD505">MEDIAN(IF(S505:AA505&lt;&gt;0,S505:AA505))</f>
        <v>3188.587794</v>
      </c>
      <c r="AE505" s="14">
        <f t="shared" si="15"/>
        <v>0.85490151657696589</v>
      </c>
      <c r="AF505">
        <f t="array" ref="AF505">TTEST(IF(H505:R505&lt;&gt;0,H505:R505),IF(S505:AA505&lt;&gt;0,S505:AA505),2,3)</f>
        <v>0.63552810018280625</v>
      </c>
      <c r="AG505">
        <f t="array" ref="AG505">MEDIAN(IF(H505:L505&lt;&gt;0,H505:L505))</f>
        <v>4725.1866744500003</v>
      </c>
      <c r="AH505">
        <f t="array" ref="AH505">MEDIAN(IF(M505:R505&lt;&gt;0,M505:R505))</f>
        <v>3729.7720639999998</v>
      </c>
      <c r="AI505">
        <f>AG505/AH505</f>
        <v>1.2668834967310219</v>
      </c>
    </row>
    <row r="506" spans="1:35" x14ac:dyDescent="0.2">
      <c r="A506" s="2" t="s">
        <v>502</v>
      </c>
      <c r="B506" s="2">
        <v>21687</v>
      </c>
      <c r="C506" s="5">
        <v>11409</v>
      </c>
      <c r="D506" s="5">
        <f t="shared" si="14"/>
        <v>247426983</v>
      </c>
      <c r="E506" s="5">
        <v>7856</v>
      </c>
      <c r="F506" s="5">
        <v>94</v>
      </c>
      <c r="G506" s="2">
        <v>21687</v>
      </c>
      <c r="H506" s="14">
        <v>0</v>
      </c>
      <c r="I506" s="14">
        <v>8985</v>
      </c>
      <c r="J506" s="14">
        <v>9380.7258110000002</v>
      </c>
      <c r="K506" s="14">
        <v>0</v>
      </c>
      <c r="L506" s="14">
        <v>44290.393819999998</v>
      </c>
      <c r="M506" s="14">
        <v>7939.9508770000002</v>
      </c>
      <c r="N506" s="14">
        <v>7537.0889219999999</v>
      </c>
      <c r="O506" s="14">
        <v>11092.038839999999</v>
      </c>
      <c r="P506" s="14">
        <v>7850.5695750000004</v>
      </c>
      <c r="Q506" s="14">
        <v>0</v>
      </c>
      <c r="R506" s="14">
        <v>7855.5234049999999</v>
      </c>
      <c r="S506" s="14">
        <v>7067.8108590000002</v>
      </c>
      <c r="T506" s="14">
        <v>0</v>
      </c>
      <c r="U506" s="14">
        <v>0</v>
      </c>
      <c r="V506" s="14">
        <v>4876.8669929999996</v>
      </c>
      <c r="W506" s="14">
        <v>6025.1764869999997</v>
      </c>
      <c r="X506" s="14">
        <v>0</v>
      </c>
      <c r="Y506" s="14">
        <v>0</v>
      </c>
      <c r="Z506" s="14">
        <v>21126.025280000002</v>
      </c>
      <c r="AA506" s="14">
        <v>4290.7924240000002</v>
      </c>
      <c r="AB506" s="14">
        <v>0</v>
      </c>
      <c r="AC506" s="14">
        <f t="array" ref="AC506">MEDIAN(IF(H506:R506&lt;&gt;0,H506:R506))</f>
        <v>8462.4754384999997</v>
      </c>
      <c r="AD506" s="14">
        <f t="array" ref="AD506">MEDIAN(IF(S506:AA506&lt;&gt;0,S506:AA506))</f>
        <v>6025.1764869999997</v>
      </c>
      <c r="AE506" s="14">
        <f t="shared" si="15"/>
        <v>0.71198747113503957</v>
      </c>
      <c r="AF506">
        <f t="array" ref="AF506">TTEST(IF(H506:R506&lt;&gt;0,H506:R506),IF(S506:AA506&lt;&gt;0,S506:AA506),2,3)</f>
        <v>0.4343301032468202</v>
      </c>
      <c r="AG506">
        <f t="array" ref="AG506">MEDIAN(IF(H506:L506&lt;&gt;0,H506:L506))</f>
        <v>9380.7258110000002</v>
      </c>
      <c r="AH506">
        <f t="array" ref="AH506">MEDIAN(IF(M506:R506&lt;&gt;0,M506:R506))</f>
        <v>7855.5234049999999</v>
      </c>
      <c r="AI506">
        <f>AG506/AH506</f>
        <v>1.1941566878954517</v>
      </c>
    </row>
    <row r="507" spans="1:35" x14ac:dyDescent="0.2">
      <c r="A507" s="2" t="s">
        <v>503</v>
      </c>
      <c r="B507" s="2">
        <v>28804</v>
      </c>
      <c r="C507" s="5">
        <v>8540</v>
      </c>
      <c r="D507" s="5">
        <f t="shared" si="14"/>
        <v>245986160</v>
      </c>
      <c r="E507" s="5">
        <v>7319</v>
      </c>
      <c r="F507" s="5">
        <v>105</v>
      </c>
      <c r="G507" s="2">
        <v>28804</v>
      </c>
      <c r="H507" s="14">
        <v>0</v>
      </c>
      <c r="I507" s="14">
        <v>12969</v>
      </c>
      <c r="J507" s="14">
        <v>6911.4145330000001</v>
      </c>
      <c r="K507" s="14">
        <v>0</v>
      </c>
      <c r="L507" s="14">
        <v>36715.955710000002</v>
      </c>
      <c r="M507" s="14">
        <v>8447.1965689999997</v>
      </c>
      <c r="N507" s="14">
        <v>11948.09851</v>
      </c>
      <c r="O507" s="14">
        <v>9454.2256649999999</v>
      </c>
      <c r="P507" s="14">
        <v>5255.7647010000001</v>
      </c>
      <c r="Q507" s="14">
        <v>7727.1657850000001</v>
      </c>
      <c r="R507" s="14">
        <v>8950.6037500000002</v>
      </c>
      <c r="S507" s="14">
        <v>2402.0658680000001</v>
      </c>
      <c r="T507" s="14">
        <v>2218.6721550000002</v>
      </c>
      <c r="U507" s="14">
        <v>0</v>
      </c>
      <c r="V507" s="14">
        <v>3177.16507</v>
      </c>
      <c r="W507" s="14">
        <v>1763.737965</v>
      </c>
      <c r="X507" s="14">
        <v>0</v>
      </c>
      <c r="Y507" s="14">
        <v>0</v>
      </c>
      <c r="Z507" s="14">
        <v>0</v>
      </c>
      <c r="AA507" s="14">
        <v>0</v>
      </c>
      <c r="AB507" s="14">
        <v>1620</v>
      </c>
      <c r="AC507" s="14">
        <f t="array" ref="AC507">MEDIAN(IF(H507:R507&lt;&gt;0,H507:R507))</f>
        <v>8950.6037500000002</v>
      </c>
      <c r="AD507" s="14">
        <f t="array" ref="AD507">MEDIAN(IF(S507:AA507&lt;&gt;0,S507:AA507))</f>
        <v>2310.3690114999999</v>
      </c>
      <c r="AE507" s="14">
        <f t="shared" si="15"/>
        <v>0.2581243764142726</v>
      </c>
      <c r="AF507">
        <f t="array" ref="AF507">TTEST(IF(H507:R507&lt;&gt;0,H507:R507),IF(S507:AA507&lt;&gt;0,S507:AA507),2,3)</f>
        <v>1.6274500991219274E-2</v>
      </c>
      <c r="AG507">
        <f t="array" ref="AG507">MEDIAN(IF(H507:L507&lt;&gt;0,H507:L507))</f>
        <v>12969</v>
      </c>
      <c r="AH507">
        <f t="array" ref="AH507">MEDIAN(IF(M507:R507&lt;&gt;0,M507:R507))</f>
        <v>8698.9001595000009</v>
      </c>
      <c r="AI507">
        <f>AG507/AH507</f>
        <v>1.4908781296721352</v>
      </c>
    </row>
    <row r="508" spans="1:35" x14ac:dyDescent="0.2">
      <c r="A508" s="2" t="s">
        <v>504</v>
      </c>
      <c r="B508" s="2">
        <v>49694</v>
      </c>
      <c r="C508" s="5">
        <v>4948</v>
      </c>
      <c r="D508" s="5">
        <f t="shared" si="14"/>
        <v>245885912</v>
      </c>
      <c r="E508" s="5">
        <v>3847</v>
      </c>
      <c r="F508" s="5">
        <v>65</v>
      </c>
      <c r="G508" s="2">
        <v>49694</v>
      </c>
      <c r="H508" s="14">
        <v>0</v>
      </c>
      <c r="I508" s="14">
        <v>14192</v>
      </c>
      <c r="J508" s="14">
        <v>2191.581764</v>
      </c>
      <c r="K508" s="14">
        <v>0</v>
      </c>
      <c r="L508" s="14">
        <v>314.30126430000001</v>
      </c>
      <c r="M508" s="14">
        <v>6890.0275380000003</v>
      </c>
      <c r="N508" s="14">
        <v>7204.6292970000004</v>
      </c>
      <c r="O508" s="14">
        <v>3503.8433110000001</v>
      </c>
      <c r="P508" s="14">
        <v>8269.0917890000001</v>
      </c>
      <c r="Q508" s="14">
        <v>0</v>
      </c>
      <c r="R508" s="14">
        <v>4080.8069679999999</v>
      </c>
      <c r="S508" s="14">
        <v>3738.8232969999999</v>
      </c>
      <c r="T508" s="14">
        <v>0</v>
      </c>
      <c r="U508" s="14">
        <v>3702.6254880000001</v>
      </c>
      <c r="V508" s="14">
        <v>3847.0179410000001</v>
      </c>
      <c r="W508" s="14">
        <v>3049.96308</v>
      </c>
      <c r="X508" s="14">
        <v>0</v>
      </c>
      <c r="Y508" s="14">
        <v>4738.4350560000003</v>
      </c>
      <c r="Z508" s="14">
        <v>3737.0554900000002</v>
      </c>
      <c r="AA508" s="14">
        <v>4756.0930719999997</v>
      </c>
      <c r="AB508" s="14">
        <v>0</v>
      </c>
      <c r="AC508" s="14">
        <f t="array" ref="AC508">MEDIAN(IF(H508:R508&lt;&gt;0,H508:R508))</f>
        <v>5485.4172529999996</v>
      </c>
      <c r="AD508" s="14">
        <f t="array" ref="AD508">MEDIAN(IF(S508:AA508&lt;&gt;0,S508:AA508))</f>
        <v>3738.8232969999999</v>
      </c>
      <c r="AE508" s="14">
        <f t="shared" si="15"/>
        <v>0.68159323613080125</v>
      </c>
      <c r="AF508">
        <f t="array" ref="AF508">TTEST(IF(H508:R508&lt;&gt;0,H508:R508),IF(S508:AA508&lt;&gt;0,S508:AA508),2,3)</f>
        <v>0.25917170499936459</v>
      </c>
      <c r="AG508">
        <f t="array" ref="AG508">MEDIAN(IF(H508:L508&lt;&gt;0,H508:L508))</f>
        <v>2191.581764</v>
      </c>
      <c r="AH508">
        <f t="array" ref="AH508">MEDIAN(IF(M508:R508&lt;&gt;0,M508:R508))</f>
        <v>6890.0275380000003</v>
      </c>
      <c r="AI508">
        <f>AG508/AH508</f>
        <v>0.3180802619311679</v>
      </c>
    </row>
    <row r="509" spans="1:35" x14ac:dyDescent="0.2">
      <c r="A509" s="2" t="s">
        <v>505</v>
      </c>
      <c r="B509" s="2">
        <v>21967</v>
      </c>
      <c r="C509" s="5">
        <v>11182</v>
      </c>
      <c r="D509" s="5">
        <f t="shared" si="14"/>
        <v>245634994</v>
      </c>
      <c r="E509" s="5">
        <v>8548</v>
      </c>
      <c r="F509" s="5">
        <v>99</v>
      </c>
      <c r="G509" s="2">
        <v>21967</v>
      </c>
      <c r="H509" s="14">
        <v>0</v>
      </c>
      <c r="I509" s="14">
        <v>14782</v>
      </c>
      <c r="J509" s="14">
        <v>23140.227940000001</v>
      </c>
      <c r="K509" s="14">
        <v>0</v>
      </c>
      <c r="L509" s="14">
        <v>36907.027999999998</v>
      </c>
      <c r="M509" s="14">
        <v>4568.5881209999998</v>
      </c>
      <c r="N509" s="14">
        <v>8547.7884849999991</v>
      </c>
      <c r="O509" s="14">
        <v>8870.7685849999998</v>
      </c>
      <c r="P509" s="14">
        <v>4922.5741379999999</v>
      </c>
      <c r="Q509" s="14">
        <v>0</v>
      </c>
      <c r="R509" s="14">
        <v>16642.022649999999</v>
      </c>
      <c r="S509" s="14">
        <v>0</v>
      </c>
      <c r="T509" s="14">
        <v>1545.448768</v>
      </c>
      <c r="U509" s="14">
        <v>0</v>
      </c>
      <c r="V509" s="14">
        <v>0</v>
      </c>
      <c r="W509" s="14">
        <v>2357.6893559999999</v>
      </c>
      <c r="X509" s="14">
        <v>0</v>
      </c>
      <c r="Y509" s="14">
        <v>0</v>
      </c>
      <c r="Z509" s="14">
        <v>0</v>
      </c>
      <c r="AA509" s="14">
        <v>0</v>
      </c>
      <c r="AB509" s="14">
        <v>721</v>
      </c>
      <c r="AC509" s="14">
        <f t="array" ref="AC509">MEDIAN(IF(H509:R509&lt;&gt;0,H509:R509))</f>
        <v>11826.384292499999</v>
      </c>
      <c r="AD509" s="14">
        <f t="array" ref="AD509">MEDIAN(IF(S509:AA509&lt;&gt;0,S509:AA509))</f>
        <v>1951.569062</v>
      </c>
      <c r="AE509" s="14">
        <f t="shared" si="15"/>
        <v>0.16501823496786225</v>
      </c>
      <c r="AF509">
        <f t="array" ref="AF509">TTEST(IF(H509:R509&lt;&gt;0,H509:R509),IF(S509:AA509&lt;&gt;0,S509:AA509),2,3)</f>
        <v>1.2689757301037975E-2</v>
      </c>
      <c r="AG509">
        <f t="array" ref="AG509">MEDIAN(IF(H509:L509&lt;&gt;0,H509:L509))</f>
        <v>23140.227940000001</v>
      </c>
      <c r="AH509">
        <f t="array" ref="AH509">MEDIAN(IF(M509:R509&lt;&gt;0,M509:R509))</f>
        <v>8547.7884849999991</v>
      </c>
      <c r="AI509">
        <f>AG509/AH509</f>
        <v>2.7071596332323149</v>
      </c>
    </row>
    <row r="510" spans="1:35" x14ac:dyDescent="0.2">
      <c r="A510" s="2" t="s">
        <v>506</v>
      </c>
      <c r="B510" s="2">
        <v>45214</v>
      </c>
      <c r="C510" s="5">
        <v>5408</v>
      </c>
      <c r="D510" s="5">
        <f t="shared" si="14"/>
        <v>244517312</v>
      </c>
      <c r="E510" s="5">
        <v>4154</v>
      </c>
      <c r="F510" s="5">
        <v>59</v>
      </c>
      <c r="G510" s="2">
        <v>45214</v>
      </c>
      <c r="H510" s="14">
        <v>0</v>
      </c>
      <c r="I510" s="14">
        <v>5237</v>
      </c>
      <c r="J510" s="14">
        <v>2566.6707900000001</v>
      </c>
      <c r="K510" s="14">
        <v>0</v>
      </c>
      <c r="L510" s="14">
        <v>4153.5710140000001</v>
      </c>
      <c r="M510" s="14">
        <v>5957.4318629999998</v>
      </c>
      <c r="N510" s="14">
        <v>5141.7970260000002</v>
      </c>
      <c r="O510" s="14">
        <v>6605.4882809999999</v>
      </c>
      <c r="P510" s="14">
        <v>7049.1490190000004</v>
      </c>
      <c r="Q510" s="14">
        <v>0</v>
      </c>
      <c r="R510" s="14">
        <v>14474.25217</v>
      </c>
      <c r="S510" s="14">
        <v>3522.0520919999999</v>
      </c>
      <c r="T510" s="14">
        <v>3495.9416019999999</v>
      </c>
      <c r="U510" s="14">
        <v>3787.7132019999999</v>
      </c>
      <c r="V510" s="14">
        <v>3506.127418</v>
      </c>
      <c r="W510" s="14">
        <v>3396.3250670000002</v>
      </c>
      <c r="X510" s="14">
        <v>0</v>
      </c>
      <c r="Y510" s="14">
        <v>4058.7091719999999</v>
      </c>
      <c r="Z510" s="14">
        <v>2609.7265339999999</v>
      </c>
      <c r="AA510" s="14">
        <v>4778.5593419999996</v>
      </c>
      <c r="AB510" s="14">
        <v>11600</v>
      </c>
      <c r="AC510" s="14">
        <f t="array" ref="AC510">MEDIAN(IF(H510:R510&lt;&gt;0,H510:R510))</f>
        <v>5597.2159314999999</v>
      </c>
      <c r="AD510" s="14">
        <f t="array" ref="AD510">MEDIAN(IF(S510:AA510&lt;&gt;0,S510:AA510))</f>
        <v>3514.089755</v>
      </c>
      <c r="AE510" s="14">
        <f t="shared" si="15"/>
        <v>0.62782815564134542</v>
      </c>
      <c r="AF510">
        <f t="array" ref="AF510">TTEST(IF(H510:R510&lt;&gt;0,H510:R510),IF(S510:AA510&lt;&gt;0,S510:AA510),2,3)</f>
        <v>6.5622018198167043E-2</v>
      </c>
      <c r="AG510">
        <f t="array" ref="AG510">MEDIAN(IF(H510:L510&lt;&gt;0,H510:L510))</f>
        <v>4153.5710140000001</v>
      </c>
      <c r="AH510">
        <f t="array" ref="AH510">MEDIAN(IF(M510:R510&lt;&gt;0,M510:R510))</f>
        <v>6605.4882809999999</v>
      </c>
      <c r="AI510">
        <f>AG510/AH510</f>
        <v>0.62880605298283776</v>
      </c>
    </row>
    <row r="511" spans="1:35" x14ac:dyDescent="0.2">
      <c r="A511" s="2" t="s">
        <v>507</v>
      </c>
      <c r="B511" s="2">
        <v>40297</v>
      </c>
      <c r="C511" s="5">
        <v>6064</v>
      </c>
      <c r="D511" s="5">
        <f t="shared" si="14"/>
        <v>244361008</v>
      </c>
      <c r="E511" s="5">
        <v>4507</v>
      </c>
      <c r="F511" s="5">
        <v>48</v>
      </c>
      <c r="G511" s="2">
        <v>40297</v>
      </c>
      <c r="H511" s="14">
        <v>0</v>
      </c>
      <c r="I511" s="14">
        <v>10585</v>
      </c>
      <c r="J511" s="14">
        <v>4196.2102180000002</v>
      </c>
      <c r="K511" s="14">
        <v>0</v>
      </c>
      <c r="L511" s="14">
        <v>2696.0401940000002</v>
      </c>
      <c r="M511" s="14">
        <v>8037.2864959999997</v>
      </c>
      <c r="N511" s="14">
        <v>3909.500419</v>
      </c>
      <c r="O511" s="14">
        <v>11392.113300000001</v>
      </c>
      <c r="P511" s="14">
        <v>8358.7472560000006</v>
      </c>
      <c r="Q511" s="14">
        <v>10913.579519999999</v>
      </c>
      <c r="R511" s="14">
        <v>8592.7219320000004</v>
      </c>
      <c r="S511" s="14">
        <v>3544.2511610000001</v>
      </c>
      <c r="T511" s="14">
        <v>4533.0444319999997</v>
      </c>
      <c r="U511" s="14">
        <v>4165.166999</v>
      </c>
      <c r="V511" s="14">
        <v>0</v>
      </c>
      <c r="W511" s="14">
        <v>4141.506934</v>
      </c>
      <c r="X511" s="14">
        <v>4481.9155449999998</v>
      </c>
      <c r="Y511" s="14">
        <v>5302.4785009999996</v>
      </c>
      <c r="Z511" s="14">
        <v>4386.9392989999997</v>
      </c>
      <c r="AA511" s="14">
        <v>7297.4307159999998</v>
      </c>
      <c r="AB511" s="14">
        <v>2610</v>
      </c>
      <c r="AC511" s="14">
        <f t="array" ref="AC511">MEDIAN(IF(H511:R511&lt;&gt;0,H511:R511))</f>
        <v>8358.7472560000006</v>
      </c>
      <c r="AD511" s="14">
        <f t="array" ref="AD511">MEDIAN(IF(S511:AA511&lt;&gt;0,S511:AA511))</f>
        <v>4434.4274219999998</v>
      </c>
      <c r="AE511" s="14">
        <f t="shared" si="15"/>
        <v>0.53051339945910181</v>
      </c>
      <c r="AF511">
        <f t="array" ref="AF511">TTEST(IF(H511:R511&lt;&gt;0,H511:R511),IF(S511:AA511&lt;&gt;0,S511:AA511),2,3)</f>
        <v>3.129641951434755E-2</v>
      </c>
      <c r="AG511">
        <f t="array" ref="AG511">MEDIAN(IF(H511:L511&lt;&gt;0,H511:L511))</f>
        <v>4196.2102180000002</v>
      </c>
      <c r="AH511">
        <f t="array" ref="AH511">MEDIAN(IF(M511:R511&lt;&gt;0,M511:R511))</f>
        <v>8475.7345940000014</v>
      </c>
      <c r="AI511">
        <f>AG511/AH511</f>
        <v>0.49508513645183161</v>
      </c>
    </row>
    <row r="512" spans="1:35" x14ac:dyDescent="0.2">
      <c r="A512" s="2" t="s">
        <v>508</v>
      </c>
      <c r="B512" s="2">
        <v>69828</v>
      </c>
      <c r="C512" s="5">
        <v>3495</v>
      </c>
      <c r="D512" s="5">
        <f t="shared" si="14"/>
        <v>244048860</v>
      </c>
      <c r="E512" s="5">
        <v>3030</v>
      </c>
      <c r="F512" s="5">
        <v>53</v>
      </c>
      <c r="G512" s="2">
        <v>69828</v>
      </c>
      <c r="H512" s="14">
        <v>0</v>
      </c>
      <c r="I512" s="14">
        <v>7096</v>
      </c>
      <c r="J512" s="14">
        <v>684.75453779999998</v>
      </c>
      <c r="K512" s="14">
        <v>0</v>
      </c>
      <c r="L512" s="14">
        <v>0</v>
      </c>
      <c r="M512" s="14">
        <v>3609.3715379999999</v>
      </c>
      <c r="N512" s="14">
        <v>2397.2536559999999</v>
      </c>
      <c r="O512" s="14">
        <v>1400.6617100000001</v>
      </c>
      <c r="P512" s="14">
        <v>4254.8908350000002</v>
      </c>
      <c r="Q512" s="14">
        <v>1796.1829600000001</v>
      </c>
      <c r="R512" s="14">
        <v>5546.2555620000003</v>
      </c>
      <c r="S512" s="14">
        <v>3006.0062699999999</v>
      </c>
      <c r="T512" s="14">
        <v>0</v>
      </c>
      <c r="U512" s="14">
        <v>3717.8968829999999</v>
      </c>
      <c r="V512" s="14">
        <v>0</v>
      </c>
      <c r="W512" s="14">
        <v>2957.1021700000001</v>
      </c>
      <c r="X512" s="14">
        <v>0</v>
      </c>
      <c r="Y512" s="14">
        <v>0</v>
      </c>
      <c r="Z512" s="14">
        <v>2965.9089520000002</v>
      </c>
      <c r="AA512" s="14">
        <v>3054.4909830000001</v>
      </c>
      <c r="AB512" s="14">
        <v>6440</v>
      </c>
      <c r="AC512" s="14">
        <f t="array" ref="AC512">MEDIAN(IF(H512:R512&lt;&gt;0,H512:R512))</f>
        <v>3003.3125970000001</v>
      </c>
      <c r="AD512" s="14">
        <f t="array" ref="AD512">MEDIAN(IF(S512:AA512&lt;&gt;0,S512:AA512))</f>
        <v>3006.0062699999999</v>
      </c>
      <c r="AE512" s="14">
        <f t="shared" si="15"/>
        <v>1.0008969006432067</v>
      </c>
      <c r="AF512">
        <f t="array" ref="AF512">TTEST(IF(H512:R512&lt;&gt;0,H512:R512),IF(S512:AA512&lt;&gt;0,S512:AA512),2,3)</f>
        <v>0.80009824962240494</v>
      </c>
      <c r="AG512">
        <f t="array" ref="AG512">MEDIAN(IF(H512:L512&lt;&gt;0,H512:L512))</f>
        <v>3890.3772689000002</v>
      </c>
      <c r="AH512">
        <f t="array" ref="AH512">MEDIAN(IF(M512:R512&lt;&gt;0,M512:R512))</f>
        <v>3003.3125970000001</v>
      </c>
      <c r="AI512">
        <f>AG512/AH512</f>
        <v>1.2953620854472778</v>
      </c>
    </row>
    <row r="513" spans="1:35" x14ac:dyDescent="0.2">
      <c r="A513" s="2" t="s">
        <v>509</v>
      </c>
      <c r="B513" s="2">
        <v>37070</v>
      </c>
      <c r="C513" s="5">
        <v>6577</v>
      </c>
      <c r="D513" s="5">
        <f t="shared" si="14"/>
        <v>243809390</v>
      </c>
      <c r="E513" s="5">
        <v>4975</v>
      </c>
      <c r="F513" s="5">
        <v>80</v>
      </c>
      <c r="G513" s="2">
        <v>37070</v>
      </c>
      <c r="H513" s="14">
        <v>0</v>
      </c>
      <c r="I513" s="14">
        <v>5279</v>
      </c>
      <c r="J513" s="14">
        <v>4975.2397250000004</v>
      </c>
      <c r="K513" s="14">
        <v>0</v>
      </c>
      <c r="L513" s="14">
        <v>21939.7634</v>
      </c>
      <c r="M513" s="14">
        <v>9604.0077440000005</v>
      </c>
      <c r="N513" s="14">
        <v>4824.437645</v>
      </c>
      <c r="O513" s="14">
        <v>5695.3032739999999</v>
      </c>
      <c r="P513" s="14">
        <v>8196.6807059999992</v>
      </c>
      <c r="Q513" s="14">
        <v>12529.471659999999</v>
      </c>
      <c r="R513" s="14">
        <v>13351.42749</v>
      </c>
      <c r="S513" s="14">
        <v>3162.2084530000002</v>
      </c>
      <c r="T513" s="14">
        <v>2160.9634470000001</v>
      </c>
      <c r="U513" s="14">
        <v>3419.77889</v>
      </c>
      <c r="V513" s="14">
        <v>4015.9930589999999</v>
      </c>
      <c r="W513" s="14">
        <v>3114.996427</v>
      </c>
      <c r="X513" s="14">
        <v>0</v>
      </c>
      <c r="Y513" s="14">
        <v>0</v>
      </c>
      <c r="Z513" s="14">
        <v>2333.5376419999998</v>
      </c>
      <c r="AA513" s="14">
        <v>5730.6294440000001</v>
      </c>
      <c r="AB513" s="14">
        <v>1470</v>
      </c>
      <c r="AC513" s="14">
        <f t="array" ref="AC513">MEDIAN(IF(H513:R513&lt;&gt;0,H513:R513))</f>
        <v>8196.6807059999992</v>
      </c>
      <c r="AD513" s="14">
        <f t="array" ref="AD513">MEDIAN(IF(S513:AA513&lt;&gt;0,S513:AA513))</f>
        <v>3162.2084530000002</v>
      </c>
      <c r="AE513" s="14">
        <f t="shared" si="15"/>
        <v>0.38579134242538599</v>
      </c>
      <c r="AF513">
        <f t="array" ref="AF513">TTEST(IF(H513:R513&lt;&gt;0,H513:R513),IF(S513:AA513&lt;&gt;0,S513:AA513),2,3)</f>
        <v>1.1096671016126538E-2</v>
      </c>
      <c r="AG513">
        <f t="array" ref="AG513">MEDIAN(IF(H513:L513&lt;&gt;0,H513:L513))</f>
        <v>5279</v>
      </c>
      <c r="AH513">
        <f t="array" ref="AH513">MEDIAN(IF(M513:R513&lt;&gt;0,M513:R513))</f>
        <v>8900.3442250000007</v>
      </c>
      <c r="AI513">
        <f>AG513/AH513</f>
        <v>0.59312312721253202</v>
      </c>
    </row>
    <row r="514" spans="1:35" x14ac:dyDescent="0.2">
      <c r="A514" s="2" t="s">
        <v>510</v>
      </c>
      <c r="B514" s="2">
        <v>54995</v>
      </c>
      <c r="C514" s="5">
        <v>4426</v>
      </c>
      <c r="D514" s="5">
        <f t="shared" si="14"/>
        <v>243407870</v>
      </c>
      <c r="E514" s="5">
        <v>3893</v>
      </c>
      <c r="F514" s="5">
        <v>65</v>
      </c>
      <c r="G514" s="2">
        <v>54995</v>
      </c>
      <c r="H514" s="14">
        <v>0</v>
      </c>
      <c r="I514" s="14">
        <v>13666</v>
      </c>
      <c r="J514" s="14">
        <v>1229.9652430000001</v>
      </c>
      <c r="K514" s="14">
        <v>0</v>
      </c>
      <c r="L514" s="14">
        <v>0</v>
      </c>
      <c r="M514" s="14">
        <v>5308.0810229999997</v>
      </c>
      <c r="N514" s="14">
        <v>5785.4337939999996</v>
      </c>
      <c r="O514" s="14">
        <v>3893.4764799999998</v>
      </c>
      <c r="P514" s="14">
        <v>3970.929623</v>
      </c>
      <c r="Q514" s="14">
        <v>5807.8507460000001</v>
      </c>
      <c r="R514" s="14">
        <v>4118.4517770000002</v>
      </c>
      <c r="S514" s="14">
        <v>3628.8848240000002</v>
      </c>
      <c r="T514" s="14">
        <v>0</v>
      </c>
      <c r="U514" s="14">
        <v>4427.3268550000003</v>
      </c>
      <c r="V514" s="14">
        <v>2843.1075559999999</v>
      </c>
      <c r="W514" s="14">
        <v>3417.9287009999998</v>
      </c>
      <c r="X514" s="14">
        <v>0</v>
      </c>
      <c r="Y514" s="14">
        <v>0</v>
      </c>
      <c r="Z514" s="14">
        <v>3806.2563329999998</v>
      </c>
      <c r="AA514" s="14">
        <v>3007.9145130000002</v>
      </c>
      <c r="AB514" s="14">
        <v>1480</v>
      </c>
      <c r="AC514" s="14">
        <f t="array" ref="AC514">MEDIAN(IF(H514:R514&lt;&gt;0,H514:R514))</f>
        <v>4713.2664000000004</v>
      </c>
      <c r="AD514" s="14">
        <f t="array" ref="AD514">MEDIAN(IF(S514:AA514&lt;&gt;0,S514:AA514))</f>
        <v>3523.4067624999998</v>
      </c>
      <c r="AE514" s="14">
        <f t="shared" si="15"/>
        <v>0.74755094736423122</v>
      </c>
      <c r="AF514">
        <f t="array" ref="AF514">TTEST(IF(H514:R514&lt;&gt;0,H514:R514),IF(S514:AA514&lt;&gt;0,S514:AA514),2,3)</f>
        <v>0.17532389112029376</v>
      </c>
      <c r="AG514">
        <f t="array" ref="AG514">MEDIAN(IF(H514:L514&lt;&gt;0,H514:L514))</f>
        <v>7447.9826214999994</v>
      </c>
      <c r="AH514">
        <f t="array" ref="AH514">MEDIAN(IF(M514:R514&lt;&gt;0,M514:R514))</f>
        <v>4713.2664000000004</v>
      </c>
      <c r="AI514">
        <f>AG514/AH514</f>
        <v>1.5802167731278671</v>
      </c>
    </row>
    <row r="515" spans="1:35" x14ac:dyDescent="0.2">
      <c r="A515" s="2" t="s">
        <v>511</v>
      </c>
      <c r="B515" s="2">
        <v>77756</v>
      </c>
      <c r="C515" s="5">
        <v>3130</v>
      </c>
      <c r="D515" s="5">
        <f t="shared" si="14"/>
        <v>243376280</v>
      </c>
      <c r="E515" s="5">
        <v>3012</v>
      </c>
      <c r="F515" s="5">
        <v>100</v>
      </c>
      <c r="G515" s="2">
        <v>77756</v>
      </c>
      <c r="H515" s="14">
        <v>0</v>
      </c>
      <c r="I515" s="14">
        <v>1156</v>
      </c>
      <c r="J515" s="14">
        <v>156.04142210000001</v>
      </c>
      <c r="K515" s="14">
        <v>0</v>
      </c>
      <c r="L515" s="14">
        <v>1404.6434429999999</v>
      </c>
      <c r="M515" s="14">
        <v>2412.0475959999999</v>
      </c>
      <c r="N515" s="14">
        <v>0</v>
      </c>
      <c r="O515" s="14">
        <v>603.41507049999996</v>
      </c>
      <c r="P515" s="14">
        <v>1083.1410100000001</v>
      </c>
      <c r="Q515" s="14">
        <v>0</v>
      </c>
      <c r="R515" s="14">
        <v>3011.8301240000001</v>
      </c>
      <c r="S515" s="14">
        <v>3628.8499700000002</v>
      </c>
      <c r="T515" s="14">
        <v>3019.4586960000001</v>
      </c>
      <c r="U515" s="14">
        <v>4234.5463330000002</v>
      </c>
      <c r="V515" s="14">
        <v>0</v>
      </c>
      <c r="W515" s="14">
        <v>3906.8303329999999</v>
      </c>
      <c r="X515" s="14">
        <v>0</v>
      </c>
      <c r="Y515" s="14">
        <v>0</v>
      </c>
      <c r="Z515" s="14">
        <v>3573.7069419999998</v>
      </c>
      <c r="AA515" s="14">
        <v>0</v>
      </c>
      <c r="AB515" s="14">
        <v>12500</v>
      </c>
      <c r="AC515" s="14">
        <f t="array" ref="AC515">MEDIAN(IF(H515:R515&lt;&gt;0,H515:R515))</f>
        <v>1156</v>
      </c>
      <c r="AD515" s="14">
        <f t="array" ref="AD515">MEDIAN(IF(S515:AA515&lt;&gt;0,S515:AA515))</f>
        <v>3628.8499700000002</v>
      </c>
      <c r="AE515" s="14">
        <f t="shared" si="15"/>
        <v>3.1391435726643602</v>
      </c>
      <c r="AF515">
        <f t="array" ref="AF515">TTEST(IF(H515:R515&lt;&gt;0,H515:R515),IF(S515:AA515&lt;&gt;0,S515:AA515),2,3)</f>
        <v>5.1816812069827261E-4</v>
      </c>
      <c r="AG515">
        <f t="array" ref="AG515">MEDIAN(IF(H515:L515&lt;&gt;0,H515:L515))</f>
        <v>1156</v>
      </c>
      <c r="AH515">
        <f t="array" ref="AH515">MEDIAN(IF(M515:R515&lt;&gt;0,M515:R515))</f>
        <v>1747.5943029999999</v>
      </c>
      <c r="AI515">
        <f>AG515/AH515</f>
        <v>0.66148075558243569</v>
      </c>
    </row>
    <row r="516" spans="1:35" x14ac:dyDescent="0.2">
      <c r="A516" s="2" t="s">
        <v>512</v>
      </c>
      <c r="B516" s="2">
        <v>92543</v>
      </c>
      <c r="C516" s="5">
        <v>2629</v>
      </c>
      <c r="D516" s="5">
        <f t="shared" si="14"/>
        <v>243295547</v>
      </c>
      <c r="E516" s="5">
        <v>2578</v>
      </c>
      <c r="F516" s="5">
        <v>49</v>
      </c>
      <c r="G516" s="2">
        <v>92543</v>
      </c>
      <c r="H516" s="14">
        <v>0</v>
      </c>
      <c r="I516" s="14">
        <v>1807</v>
      </c>
      <c r="J516" s="14">
        <v>653.22366639999996</v>
      </c>
      <c r="K516" s="14">
        <v>0</v>
      </c>
      <c r="L516" s="14">
        <v>188.42126780000001</v>
      </c>
      <c r="M516" s="14">
        <v>2203.6985970000001</v>
      </c>
      <c r="N516" s="14">
        <v>0</v>
      </c>
      <c r="O516" s="14">
        <v>1816.621537</v>
      </c>
      <c r="P516" s="14">
        <v>3333.3200670000001</v>
      </c>
      <c r="Q516" s="14">
        <v>0</v>
      </c>
      <c r="R516" s="14">
        <v>4091.162061</v>
      </c>
      <c r="S516" s="14">
        <v>3398.8244549999999</v>
      </c>
      <c r="T516" s="14">
        <v>2301.4889680000001</v>
      </c>
      <c r="U516" s="14">
        <v>0</v>
      </c>
      <c r="V516" s="14">
        <v>4117.0726750000003</v>
      </c>
      <c r="W516" s="14">
        <v>2853.6246219999998</v>
      </c>
      <c r="X516" s="14">
        <v>1828.993414</v>
      </c>
      <c r="Y516" s="14">
        <v>0</v>
      </c>
      <c r="Z516" s="14">
        <v>0</v>
      </c>
      <c r="AA516" s="14">
        <v>4073.6875009999999</v>
      </c>
      <c r="AB516" s="14">
        <v>4140</v>
      </c>
      <c r="AC516" s="14">
        <f t="array" ref="AC516">MEDIAN(IF(H516:R516&lt;&gt;0,H516:R516))</f>
        <v>1816.621537</v>
      </c>
      <c r="AD516" s="14">
        <f t="array" ref="AD516">MEDIAN(IF(S516:AA516&lt;&gt;0,S516:AA516))</f>
        <v>3126.2245384999997</v>
      </c>
      <c r="AE516" s="14">
        <f t="shared" si="15"/>
        <v>1.7209002947651388</v>
      </c>
      <c r="AF516">
        <f t="array" ref="AF516">TTEST(IF(H516:R516&lt;&gt;0,H516:R516),IF(S516:AA516&lt;&gt;0,S516:AA516),2,3)</f>
        <v>0.12294580362066287</v>
      </c>
      <c r="AG516">
        <f t="array" ref="AG516">MEDIAN(IF(H516:L516&lt;&gt;0,H516:L516))</f>
        <v>653.22366639999996</v>
      </c>
      <c r="AH516">
        <f t="array" ref="AH516">MEDIAN(IF(M516:R516&lt;&gt;0,M516:R516))</f>
        <v>2768.5093320000001</v>
      </c>
      <c r="AI516">
        <f>AG516/AH516</f>
        <v>0.23594779286082607</v>
      </c>
    </row>
    <row r="517" spans="1:35" x14ac:dyDescent="0.2">
      <c r="A517" s="2" t="s">
        <v>513</v>
      </c>
      <c r="B517" s="2">
        <v>34768</v>
      </c>
      <c r="C517" s="5">
        <v>6966</v>
      </c>
      <c r="D517" s="5">
        <f t="shared" si="14"/>
        <v>242193888</v>
      </c>
      <c r="E517" s="5">
        <v>6073</v>
      </c>
      <c r="F517" s="5">
        <v>89</v>
      </c>
      <c r="G517" s="2">
        <v>34768</v>
      </c>
      <c r="H517" s="14">
        <v>0</v>
      </c>
      <c r="I517" s="14">
        <v>21594</v>
      </c>
      <c r="J517" s="14">
        <v>1542.194763</v>
      </c>
      <c r="K517" s="14">
        <v>0</v>
      </c>
      <c r="L517" s="14">
        <v>8783.2875999999997</v>
      </c>
      <c r="M517" s="14">
        <v>6072.9631730000001</v>
      </c>
      <c r="N517" s="14">
        <v>0</v>
      </c>
      <c r="O517" s="14">
        <v>4004.9640020000002</v>
      </c>
      <c r="P517" s="14">
        <v>6461.0074969999996</v>
      </c>
      <c r="Q517" s="14">
        <v>0</v>
      </c>
      <c r="R517" s="14">
        <v>2887.9280589999998</v>
      </c>
      <c r="S517" s="14">
        <v>9807.0556319999996</v>
      </c>
      <c r="T517" s="14">
        <v>1659.3415970000001</v>
      </c>
      <c r="U517" s="14">
        <v>0</v>
      </c>
      <c r="V517" s="14">
        <v>0</v>
      </c>
      <c r="W517" s="14">
        <v>12880.65452</v>
      </c>
      <c r="X517" s="14">
        <v>0</v>
      </c>
      <c r="Y517" s="14">
        <v>0</v>
      </c>
      <c r="Z517" s="14">
        <v>0</v>
      </c>
      <c r="AA517" s="14">
        <v>0</v>
      </c>
      <c r="AB517" s="14">
        <v>937</v>
      </c>
      <c r="AC517" s="14">
        <f t="array" ref="AC517">MEDIAN(IF(H517:R517&lt;&gt;0,H517:R517))</f>
        <v>6072.9631730000001</v>
      </c>
      <c r="AD517" s="14">
        <f t="array" ref="AD517">MEDIAN(IF(S517:AA517&lt;&gt;0,S517:AA517))</f>
        <v>9807.0556319999996</v>
      </c>
      <c r="AE517" s="14">
        <f t="shared" si="15"/>
        <v>1.6148715795942139</v>
      </c>
      <c r="AF517">
        <f t="array" ref="AF517">TTEST(IF(H517:R517&lt;&gt;0,H517:R517),IF(S517:AA517&lt;&gt;0,S517:AA517),2,3)</f>
        <v>0.86088068427622955</v>
      </c>
      <c r="AG517">
        <f t="array" ref="AG517">MEDIAN(IF(H517:L517&lt;&gt;0,H517:L517))</f>
        <v>8783.2875999999997</v>
      </c>
      <c r="AH517">
        <f t="array" ref="AH517">MEDIAN(IF(M517:R517&lt;&gt;0,M517:R517))</f>
        <v>5038.9635875000004</v>
      </c>
      <c r="AI517">
        <f>AG517/AH517</f>
        <v>1.7430742349058499</v>
      </c>
    </row>
    <row r="518" spans="1:35" x14ac:dyDescent="0.2">
      <c r="A518" s="2" t="s">
        <v>514</v>
      </c>
      <c r="B518" s="2">
        <v>126662</v>
      </c>
      <c r="C518" s="5">
        <v>1911</v>
      </c>
      <c r="D518" s="5">
        <f t="shared" ref="D518:D581" si="16">B518*C518</f>
        <v>242051082</v>
      </c>
      <c r="E518" s="5">
        <v>1615</v>
      </c>
      <c r="F518" s="5">
        <v>58</v>
      </c>
      <c r="G518" s="2">
        <v>126662</v>
      </c>
      <c r="H518" s="14">
        <v>1567</v>
      </c>
      <c r="I518" s="14">
        <v>973</v>
      </c>
      <c r="J518" s="14">
        <v>234.36362550000001</v>
      </c>
      <c r="K518" s="14">
        <v>0</v>
      </c>
      <c r="L518" s="14">
        <v>0</v>
      </c>
      <c r="M518" s="14">
        <v>3228.3657790000002</v>
      </c>
      <c r="N518" s="14">
        <v>1663.031972</v>
      </c>
      <c r="O518" s="14">
        <v>0</v>
      </c>
      <c r="P518" s="14">
        <v>1929.4688900000001</v>
      </c>
      <c r="Q518" s="14">
        <v>0</v>
      </c>
      <c r="R518" s="14">
        <v>1356.752463</v>
      </c>
      <c r="S518" s="14">
        <v>0</v>
      </c>
      <c r="T518" s="14">
        <v>1349.229274</v>
      </c>
      <c r="U518" s="14">
        <v>3703.6397649999999</v>
      </c>
      <c r="V518" s="14">
        <v>0</v>
      </c>
      <c r="W518" s="14">
        <v>1884.3194060000001</v>
      </c>
      <c r="X518" s="14">
        <v>0</v>
      </c>
      <c r="Y518" s="14">
        <v>0</v>
      </c>
      <c r="Z518" s="14">
        <v>3817.8694139999998</v>
      </c>
      <c r="AA518" s="14">
        <v>0</v>
      </c>
      <c r="AB518" s="14">
        <v>1230</v>
      </c>
      <c r="AC518" s="14">
        <f t="array" ref="AC518">MEDIAN(IF(H518:R518&lt;&gt;0,H518:R518))</f>
        <v>1567</v>
      </c>
      <c r="AD518" s="14">
        <f t="array" ref="AD518">MEDIAN(IF(S518:AA518&lt;&gt;0,S518:AA518))</f>
        <v>2793.9795855000002</v>
      </c>
      <c r="AE518" s="14">
        <f t="shared" ref="AE518:AE581" si="17">AD518/AC518</f>
        <v>1.7830118605615828</v>
      </c>
      <c r="AF518">
        <f t="array" ref="AF518">TTEST(IF(H518:R518&lt;&gt;0,H518:R518),IF(S518:AA518&lt;&gt;0,S518:AA518),2,3)</f>
        <v>0.17983495270994337</v>
      </c>
      <c r="AG518">
        <f t="array" ref="AG518">MEDIAN(IF(H518:L518&lt;&gt;0,H518:L518))</f>
        <v>973</v>
      </c>
      <c r="AH518">
        <f t="array" ref="AH518">MEDIAN(IF(M518:R518&lt;&gt;0,M518:R518))</f>
        <v>1796.2504309999999</v>
      </c>
      <c r="AI518">
        <f>AG518/AH518</f>
        <v>0.54168393404828086</v>
      </c>
    </row>
    <row r="519" spans="1:35" x14ac:dyDescent="0.2">
      <c r="A519" s="2" t="s">
        <v>515</v>
      </c>
      <c r="B519" s="2">
        <v>63729</v>
      </c>
      <c r="C519" s="5">
        <v>3793</v>
      </c>
      <c r="D519" s="5">
        <f t="shared" si="16"/>
        <v>241724097</v>
      </c>
      <c r="E519" s="5">
        <v>2558</v>
      </c>
      <c r="F519" s="5">
        <v>91</v>
      </c>
      <c r="G519" s="2">
        <v>63729</v>
      </c>
      <c r="H519" s="14">
        <v>0</v>
      </c>
      <c r="I519" s="14">
        <v>0</v>
      </c>
      <c r="J519" s="14">
        <v>819.95315010000002</v>
      </c>
      <c r="K519" s="14">
        <v>0</v>
      </c>
      <c r="L519" s="14">
        <v>2261.7484290000002</v>
      </c>
      <c r="M519" s="14">
        <v>4654.7820229999998</v>
      </c>
      <c r="N519" s="14">
        <v>6252.0041689999998</v>
      </c>
      <c r="O519" s="14">
        <v>12162.901900000001</v>
      </c>
      <c r="P519" s="14">
        <v>0</v>
      </c>
      <c r="Q519" s="14">
        <v>0</v>
      </c>
      <c r="R519" s="14">
        <v>0</v>
      </c>
      <c r="S519" s="14">
        <v>2061.2937400000001</v>
      </c>
      <c r="T519" s="14">
        <v>1691.656978</v>
      </c>
      <c r="U519" s="14">
        <v>0</v>
      </c>
      <c r="V519" s="14">
        <v>0</v>
      </c>
      <c r="W519" s="14">
        <v>2855.018399</v>
      </c>
      <c r="X519" s="14">
        <v>0</v>
      </c>
      <c r="Y519" s="14">
        <v>4501.6212580000001</v>
      </c>
      <c r="Z519" s="14">
        <v>0</v>
      </c>
      <c r="AA519" s="14">
        <v>0</v>
      </c>
      <c r="AB519" s="14">
        <v>672</v>
      </c>
      <c r="AC519" s="14">
        <f t="array" ref="AC519">MEDIAN(IF(H519:R519&lt;&gt;0,H519:R519))</f>
        <v>4654.7820229999998</v>
      </c>
      <c r="AD519" s="14">
        <f t="array" ref="AD519">MEDIAN(IF(S519:AA519&lt;&gt;0,S519:AA519))</f>
        <v>2458.1560694999998</v>
      </c>
      <c r="AE519" s="14">
        <f t="shared" si="17"/>
        <v>0.52809262761475606</v>
      </c>
      <c r="AF519">
        <f t="array" ref="AF519">TTEST(IF(H519:R519&lt;&gt;0,H519:R519),IF(S519:AA519&lt;&gt;0,S519:AA519),2,3)</f>
        <v>0.29107131599938285</v>
      </c>
      <c r="AG519">
        <f t="array" ref="AG519">MEDIAN(IF(H519:L519&lt;&gt;0,H519:L519))</f>
        <v>1540.8507895500002</v>
      </c>
      <c r="AH519">
        <f t="array" ref="AH519">MEDIAN(IF(M519:R519&lt;&gt;0,M519:R519))</f>
        <v>6252.0041689999998</v>
      </c>
      <c r="AI519">
        <f>AG519/AH519</f>
        <v>0.24645709566064755</v>
      </c>
    </row>
    <row r="520" spans="1:35" x14ac:dyDescent="0.2">
      <c r="A520" s="2" t="s">
        <v>516</v>
      </c>
      <c r="B520" s="2">
        <v>59539</v>
      </c>
      <c r="C520" s="5">
        <v>4050</v>
      </c>
      <c r="D520" s="5">
        <f t="shared" si="16"/>
        <v>241132950</v>
      </c>
      <c r="E520" s="5">
        <v>3570</v>
      </c>
      <c r="F520" s="5">
        <v>52</v>
      </c>
      <c r="G520" s="2">
        <v>59539</v>
      </c>
      <c r="H520" s="14">
        <v>0</v>
      </c>
      <c r="I520" s="14">
        <v>3083</v>
      </c>
      <c r="J520" s="14">
        <v>1118.1392410000001</v>
      </c>
      <c r="K520" s="14">
        <v>0</v>
      </c>
      <c r="L520" s="14">
        <v>0</v>
      </c>
      <c r="M520" s="14">
        <v>4945.674207</v>
      </c>
      <c r="N520" s="14">
        <v>7072.7101679999996</v>
      </c>
      <c r="O520" s="14">
        <v>3374.8369400000001</v>
      </c>
      <c r="P520" s="14">
        <v>5616.102605</v>
      </c>
      <c r="Q520" s="14">
        <v>5592.4232259999999</v>
      </c>
      <c r="R520" s="14">
        <v>6896.5703810000005</v>
      </c>
      <c r="S520" s="14">
        <v>0</v>
      </c>
      <c r="T520" s="14">
        <v>1669.2027599999999</v>
      </c>
      <c r="U520" s="14">
        <v>0</v>
      </c>
      <c r="V520" s="14">
        <v>0</v>
      </c>
      <c r="W520" s="14">
        <v>1610.751966</v>
      </c>
      <c r="X520" s="14">
        <v>0</v>
      </c>
      <c r="Y520" s="14">
        <v>0</v>
      </c>
      <c r="Z520" s="14">
        <v>0</v>
      </c>
      <c r="AA520" s="14">
        <v>0</v>
      </c>
      <c r="AB520" s="14">
        <v>3570</v>
      </c>
      <c r="AC520" s="14">
        <f t="array" ref="AC520">MEDIAN(IF(H520:R520&lt;&gt;0,H520:R520))</f>
        <v>5269.0487164999995</v>
      </c>
      <c r="AD520" s="14">
        <f t="array" ref="AD520">MEDIAN(IF(S520:AA520&lt;&gt;0,S520:AA520))</f>
        <v>1639.977363</v>
      </c>
      <c r="AE520" s="14">
        <f t="shared" si="17"/>
        <v>0.31124733348249733</v>
      </c>
      <c r="AF520">
        <f t="array" ref="AF520">TTEST(IF(H520:R520&lt;&gt;0,H520:R520),IF(S520:AA520&lt;&gt;0,S520:AA520),2,3)</f>
        <v>3.8096313159453258E-3</v>
      </c>
      <c r="AG520">
        <f t="array" ref="AG520">MEDIAN(IF(H520:L520&lt;&gt;0,H520:L520))</f>
        <v>2100.5696204999999</v>
      </c>
      <c r="AH520">
        <f t="array" ref="AH520">MEDIAN(IF(M520:R520&lt;&gt;0,M520:R520))</f>
        <v>5604.2629154999995</v>
      </c>
      <c r="AI520">
        <f>AG520/AH520</f>
        <v>0.37481639462173444</v>
      </c>
    </row>
    <row r="521" spans="1:35" x14ac:dyDescent="0.2">
      <c r="A521" s="2" t="s">
        <v>517</v>
      </c>
      <c r="B521" s="2">
        <v>19093</v>
      </c>
      <c r="C521" s="5">
        <v>12625</v>
      </c>
      <c r="D521" s="5">
        <f t="shared" si="16"/>
        <v>241049125</v>
      </c>
      <c r="E521" s="5">
        <v>7581</v>
      </c>
      <c r="F521" s="5">
        <v>125</v>
      </c>
      <c r="G521" s="2">
        <v>19093</v>
      </c>
      <c r="H521" s="14">
        <v>0</v>
      </c>
      <c r="I521" s="14">
        <v>71496</v>
      </c>
      <c r="J521" s="14">
        <v>17284.52549</v>
      </c>
      <c r="K521" s="14">
        <v>0</v>
      </c>
      <c r="L521" s="14">
        <v>0</v>
      </c>
      <c r="M521" s="14">
        <v>12845.597809999999</v>
      </c>
      <c r="N521" s="14">
        <v>10994.39848</v>
      </c>
      <c r="O521" s="14">
        <v>16071.11695</v>
      </c>
      <c r="P521" s="14">
        <v>9476.3466320000007</v>
      </c>
      <c r="Q521" s="14">
        <v>6447.1790279999996</v>
      </c>
      <c r="R521" s="14">
        <v>14918.159519999999</v>
      </c>
      <c r="S521" s="14">
        <v>5160.7081719999996</v>
      </c>
      <c r="T521" s="14">
        <v>6134.7232379999996</v>
      </c>
      <c r="U521" s="14">
        <v>4176.8633639999998</v>
      </c>
      <c r="V521" s="14">
        <v>6017.0191240000004</v>
      </c>
      <c r="W521" s="14">
        <v>7065.1840259999999</v>
      </c>
      <c r="X521" s="14">
        <v>0</v>
      </c>
      <c r="Y521" s="14">
        <v>7580.784498</v>
      </c>
      <c r="Z521" s="14">
        <v>3860.0677839999998</v>
      </c>
      <c r="AA521" s="14">
        <v>4001.977676</v>
      </c>
      <c r="AB521" s="14">
        <v>11100</v>
      </c>
      <c r="AC521" s="14">
        <f t="array" ref="AC521">MEDIAN(IF(H521:R521&lt;&gt;0,H521:R521))</f>
        <v>13881.878665</v>
      </c>
      <c r="AD521" s="14">
        <f t="array" ref="AD521">MEDIAN(IF(S521:AA521&lt;&gt;0,S521:AA521))</f>
        <v>5588.8636480000005</v>
      </c>
      <c r="AE521" s="14">
        <f t="shared" si="17"/>
        <v>0.40260139011955559</v>
      </c>
      <c r="AF521">
        <f t="array" ref="AF521">TTEST(IF(H521:R521&lt;&gt;0,H521:R521),IF(S521:AA521&lt;&gt;0,S521:AA521),2,3)</f>
        <v>9.4794007896774682E-2</v>
      </c>
      <c r="AG521">
        <f t="array" ref="AG521">MEDIAN(IF(H521:L521&lt;&gt;0,H521:L521))</f>
        <v>44390.262745</v>
      </c>
      <c r="AH521">
        <f t="array" ref="AH521">MEDIAN(IF(M521:R521&lt;&gt;0,M521:R521))</f>
        <v>11919.998145</v>
      </c>
      <c r="AI521">
        <f>AG521/AH521</f>
        <v>3.7240159104907313</v>
      </c>
    </row>
    <row r="522" spans="1:35" x14ac:dyDescent="0.2">
      <c r="A522" s="2" t="s">
        <v>518</v>
      </c>
      <c r="B522" s="2">
        <v>72852</v>
      </c>
      <c r="C522" s="5">
        <v>3301</v>
      </c>
      <c r="D522" s="5">
        <f t="shared" si="16"/>
        <v>240484452</v>
      </c>
      <c r="E522" s="5">
        <v>2427</v>
      </c>
      <c r="F522" s="5">
        <v>77</v>
      </c>
      <c r="G522" s="2">
        <v>72852</v>
      </c>
      <c r="H522" s="14">
        <v>0</v>
      </c>
      <c r="I522" s="14">
        <v>1170</v>
      </c>
      <c r="J522" s="14">
        <v>1549.7120669999999</v>
      </c>
      <c r="K522" s="14">
        <v>0</v>
      </c>
      <c r="L522" s="14">
        <v>786.54458399999999</v>
      </c>
      <c r="M522" s="14">
        <v>4676.630024</v>
      </c>
      <c r="N522" s="14">
        <v>0</v>
      </c>
      <c r="O522" s="14">
        <v>6139.7873499999996</v>
      </c>
      <c r="P522" s="14">
        <v>7474.0465139999997</v>
      </c>
      <c r="Q522" s="14">
        <v>0</v>
      </c>
      <c r="R522" s="14">
        <v>3303.8592680000002</v>
      </c>
      <c r="S522" s="14">
        <v>0</v>
      </c>
      <c r="T522" s="14">
        <v>1309.7692689999999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0</v>
      </c>
      <c r="AC522" s="14">
        <f t="array" ref="AC522">MEDIAN(IF(H522:R522&lt;&gt;0,H522:R522))</f>
        <v>3303.8592680000002</v>
      </c>
      <c r="AD522" s="14">
        <f t="array" ref="AD522">MEDIAN(IF(S522:AA522&lt;&gt;0,S522:AA522))</f>
        <v>1309.7692689999999</v>
      </c>
      <c r="AE522" s="14">
        <f t="shared" si="17"/>
        <v>0.39643615625095074</v>
      </c>
      <c r="AF522" t="e">
        <f t="array" ref="AF522">TTEST(IF(H522:R522&lt;&gt;0,H522:R522),IF(S522:AA522&lt;&gt;0,S522:AA522),2,3)</f>
        <v>#DIV/0!</v>
      </c>
      <c r="AG522">
        <f t="array" ref="AG522">MEDIAN(IF(H522:L522&lt;&gt;0,H522:L522))</f>
        <v>1170</v>
      </c>
      <c r="AH522">
        <f t="array" ref="AH522">MEDIAN(IF(M522:R522&lt;&gt;0,M522:R522))</f>
        <v>5408.2086870000003</v>
      </c>
      <c r="AI522">
        <f>AG522/AH522</f>
        <v>0.21633780567905811</v>
      </c>
    </row>
    <row r="523" spans="1:35" x14ac:dyDescent="0.2">
      <c r="A523" s="2" t="s">
        <v>519</v>
      </c>
      <c r="B523" s="2">
        <v>29123</v>
      </c>
      <c r="C523" s="5">
        <v>8255</v>
      </c>
      <c r="D523" s="5">
        <f t="shared" si="16"/>
        <v>240410365</v>
      </c>
      <c r="E523" s="5">
        <v>5112</v>
      </c>
      <c r="F523" s="5">
        <v>67</v>
      </c>
      <c r="G523" s="2">
        <v>29123</v>
      </c>
      <c r="H523" s="14">
        <v>0</v>
      </c>
      <c r="I523" s="14">
        <v>10449</v>
      </c>
      <c r="J523" s="14">
        <v>17466.895400000001</v>
      </c>
      <c r="K523" s="14">
        <v>2902.1658849999999</v>
      </c>
      <c r="L523" s="14">
        <v>10350.361140000001</v>
      </c>
      <c r="M523" s="14">
        <v>9828.1969480000007</v>
      </c>
      <c r="N523" s="14">
        <v>15884.640960000001</v>
      </c>
      <c r="O523" s="14">
        <v>10715.293320000001</v>
      </c>
      <c r="P523" s="14">
        <v>11717.13754</v>
      </c>
      <c r="Q523" s="14">
        <v>5910.0960439999999</v>
      </c>
      <c r="R523" s="14">
        <v>22484.762350000001</v>
      </c>
      <c r="S523" s="14">
        <v>4239.3227420000003</v>
      </c>
      <c r="T523" s="14">
        <v>3774.9290559999999</v>
      </c>
      <c r="U523" s="14">
        <v>4574.3208569999997</v>
      </c>
      <c r="V523" s="14">
        <v>3741.6695869999999</v>
      </c>
      <c r="W523" s="14">
        <v>4679.2684069999996</v>
      </c>
      <c r="X523" s="14">
        <v>0</v>
      </c>
      <c r="Y523" s="14">
        <v>5112.4816520000004</v>
      </c>
      <c r="Z523" s="14">
        <v>3765.1736460000002</v>
      </c>
      <c r="AA523" s="14">
        <v>4363.8101989999996</v>
      </c>
      <c r="AB523" s="14">
        <v>4890</v>
      </c>
      <c r="AC523" s="14">
        <f t="array" ref="AC523">MEDIAN(IF(H523:R523&lt;&gt;0,H523:R523))</f>
        <v>10582.14666</v>
      </c>
      <c r="AD523" s="14">
        <f t="array" ref="AD523">MEDIAN(IF(S523:AA523&lt;&gt;0,S523:AA523))</f>
        <v>4301.5664704999999</v>
      </c>
      <c r="AE523" s="14">
        <f t="shared" si="17"/>
        <v>0.40649280422087819</v>
      </c>
      <c r="AF523">
        <f t="array" ref="AF523">TTEST(IF(H523:R523&lt;&gt;0,H523:R523),IF(S523:AA523&lt;&gt;0,S523:AA523),2,3)</f>
        <v>2.2692210676025699E-3</v>
      </c>
      <c r="AG523">
        <f t="array" ref="AG523">MEDIAN(IF(H523:L523&lt;&gt;0,H523:L523))</f>
        <v>10399.68057</v>
      </c>
      <c r="AH523">
        <f t="array" ref="AH523">MEDIAN(IF(M523:R523&lt;&gt;0,M523:R523))</f>
        <v>11216.21543</v>
      </c>
      <c r="AI523">
        <f>AG523/AH523</f>
        <v>0.92720050135484966</v>
      </c>
    </row>
    <row r="524" spans="1:35" x14ac:dyDescent="0.2">
      <c r="A524" s="2" t="s">
        <v>520</v>
      </c>
      <c r="B524" s="2">
        <v>26987</v>
      </c>
      <c r="C524" s="5">
        <v>8899</v>
      </c>
      <c r="D524" s="5">
        <f t="shared" si="16"/>
        <v>240157313</v>
      </c>
      <c r="E524" s="5">
        <v>7483</v>
      </c>
      <c r="F524" s="5">
        <v>74</v>
      </c>
      <c r="G524" s="2">
        <v>26987</v>
      </c>
      <c r="H524" s="14">
        <v>0</v>
      </c>
      <c r="I524" s="14">
        <v>25994</v>
      </c>
      <c r="J524" s="14">
        <v>5054.3157350000001</v>
      </c>
      <c r="K524" s="14">
        <v>15395.61469</v>
      </c>
      <c r="L524" s="14">
        <v>7762.5755660000004</v>
      </c>
      <c r="M524" s="14">
        <v>9442.9835070000008</v>
      </c>
      <c r="N524" s="14">
        <v>7597.8604830000004</v>
      </c>
      <c r="O524" s="14">
        <v>9909.6393260000004</v>
      </c>
      <c r="P524" s="14">
        <v>7368.1271319999996</v>
      </c>
      <c r="Q524" s="14">
        <v>20740.389790000001</v>
      </c>
      <c r="R524" s="14">
        <v>8592.3990560000002</v>
      </c>
      <c r="S524" s="14">
        <v>4287.4490100000003</v>
      </c>
      <c r="T524" s="14">
        <v>0</v>
      </c>
      <c r="U524" s="14">
        <v>0</v>
      </c>
      <c r="V524" s="14">
        <v>0</v>
      </c>
      <c r="W524" s="14">
        <v>3442.443428</v>
      </c>
      <c r="X524" s="14">
        <v>6012.3446139999996</v>
      </c>
      <c r="Y524" s="14">
        <v>0</v>
      </c>
      <c r="Z524" s="14">
        <v>2475.6486960000002</v>
      </c>
      <c r="AA524" s="14">
        <v>5035.0918810000003</v>
      </c>
      <c r="AB524" s="14">
        <v>3270</v>
      </c>
      <c r="AC524" s="14">
        <f t="array" ref="AC524">MEDIAN(IF(H524:R524&lt;&gt;0,H524:R524))</f>
        <v>9017.6912814999996</v>
      </c>
      <c r="AD524" s="14">
        <f t="array" ref="AD524">MEDIAN(IF(S524:AA524&lt;&gt;0,S524:AA524))</f>
        <v>4287.4490100000003</v>
      </c>
      <c r="AE524" s="14">
        <f t="shared" si="17"/>
        <v>0.47544863492896461</v>
      </c>
      <c r="AF524">
        <f t="array" ref="AF524">TTEST(IF(H524:R524&lt;&gt;0,H524:R524),IF(S524:AA524&lt;&gt;0,S524:AA524),2,3)</f>
        <v>6.624494493950691E-3</v>
      </c>
      <c r="AG524">
        <f t="array" ref="AG524">MEDIAN(IF(H524:L524&lt;&gt;0,H524:L524))</f>
        <v>11579.095128000001</v>
      </c>
      <c r="AH524">
        <f t="array" ref="AH524">MEDIAN(IF(M524:R524&lt;&gt;0,M524:R524))</f>
        <v>9017.6912814999996</v>
      </c>
      <c r="AI524">
        <f>AG524/AH524</f>
        <v>1.2840420864434314</v>
      </c>
    </row>
    <row r="525" spans="1:35" x14ac:dyDescent="0.2">
      <c r="A525" s="2" t="s">
        <v>521</v>
      </c>
      <c r="B525" s="2">
        <v>34899</v>
      </c>
      <c r="C525" s="5">
        <v>6856</v>
      </c>
      <c r="D525" s="5">
        <f t="shared" si="16"/>
        <v>239267544</v>
      </c>
      <c r="E525" s="5">
        <v>4539</v>
      </c>
      <c r="F525" s="5">
        <v>113</v>
      </c>
      <c r="G525" s="2">
        <v>34899</v>
      </c>
      <c r="H525" s="14">
        <v>0</v>
      </c>
      <c r="I525" s="14">
        <v>25415</v>
      </c>
      <c r="J525" s="14">
        <v>3357.8073469999999</v>
      </c>
      <c r="K525" s="14">
        <v>0</v>
      </c>
      <c r="L525" s="14">
        <v>2024.7418130000001</v>
      </c>
      <c r="M525" s="14">
        <v>5608.9982330000003</v>
      </c>
      <c r="N525" s="14">
        <v>0</v>
      </c>
      <c r="O525" s="14">
        <v>2064.906446</v>
      </c>
      <c r="P525" s="14">
        <v>3468.113085</v>
      </c>
      <c r="Q525" s="14">
        <v>7216.7228150000001</v>
      </c>
      <c r="R525" s="14">
        <v>5693.9288530000003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f t="array" ref="AC525">MEDIAN(IF(H525:R525&lt;&gt;0,H525:R525))</f>
        <v>4538.5556589999997</v>
      </c>
      <c r="AD525" s="14" t="e">
        <f t="array" ref="AD525">MEDIAN(IF(S525:AA525&lt;&gt;0,S525:AA525))</f>
        <v>#NUM!</v>
      </c>
      <c r="AE525" s="14" t="e">
        <f t="shared" si="17"/>
        <v>#NUM!</v>
      </c>
      <c r="AF525" t="e">
        <f t="array" ref="AF525">TTEST(IF(H525:R525&lt;&gt;0,H525:R525),IF(S525:AA525&lt;&gt;0,S525:AA525),2,3)</f>
        <v>#DIV/0!</v>
      </c>
      <c r="AG525">
        <f t="array" ref="AG525">MEDIAN(IF(H525:L525&lt;&gt;0,H525:L525))</f>
        <v>3357.8073469999999</v>
      </c>
      <c r="AH525">
        <f t="array" ref="AH525">MEDIAN(IF(M525:R525&lt;&gt;0,M525:R525))</f>
        <v>5608.9982330000003</v>
      </c>
      <c r="AI525">
        <f>AG525/AH525</f>
        <v>0.5986465332159786</v>
      </c>
    </row>
    <row r="526" spans="1:35" x14ac:dyDescent="0.2">
      <c r="A526" s="2" t="s">
        <v>522</v>
      </c>
      <c r="B526" s="2">
        <v>20235</v>
      </c>
      <c r="C526" s="5">
        <v>11776</v>
      </c>
      <c r="D526" s="5">
        <f t="shared" si="16"/>
        <v>238287360</v>
      </c>
      <c r="E526" s="5">
        <v>4854</v>
      </c>
      <c r="F526" s="5">
        <v>138</v>
      </c>
      <c r="G526" s="2">
        <v>20235</v>
      </c>
      <c r="H526" s="14">
        <v>0</v>
      </c>
      <c r="I526" s="14">
        <v>66362</v>
      </c>
      <c r="J526" s="14">
        <v>10409.05827</v>
      </c>
      <c r="K526" s="14">
        <v>0</v>
      </c>
      <c r="L526" s="14">
        <v>1184.7218720000001</v>
      </c>
      <c r="M526" s="14">
        <v>13437.766610000001</v>
      </c>
      <c r="N526" s="14">
        <v>5483.5377920000001</v>
      </c>
      <c r="O526" s="14">
        <v>11630.379629999999</v>
      </c>
      <c r="P526" s="14">
        <v>10000.6014</v>
      </c>
      <c r="Q526" s="14">
        <v>15440.27291</v>
      </c>
      <c r="R526" s="14">
        <v>30088.152180000001</v>
      </c>
      <c r="S526" s="14">
        <v>3285.1559569999999</v>
      </c>
      <c r="T526" s="14">
        <v>3595.7669449999999</v>
      </c>
      <c r="U526" s="14">
        <v>0</v>
      </c>
      <c r="V526" s="14">
        <v>3343.5114520000002</v>
      </c>
      <c r="W526" s="14">
        <v>4225.2857940000004</v>
      </c>
      <c r="X526" s="14">
        <v>0</v>
      </c>
      <c r="Y526" s="14">
        <v>0</v>
      </c>
      <c r="Z526" s="14">
        <v>4204.4541669999999</v>
      </c>
      <c r="AA526" s="14">
        <v>3392.5154120000002</v>
      </c>
      <c r="AB526" s="14">
        <v>2330</v>
      </c>
      <c r="AC526" s="14">
        <f t="array" ref="AC526">MEDIAN(IF(H526:R526&lt;&gt;0,H526:R526))</f>
        <v>11630.379629999999</v>
      </c>
      <c r="AD526" s="14">
        <f t="array" ref="AD526">MEDIAN(IF(S526:AA526&lt;&gt;0,S526:AA526))</f>
        <v>3494.1411785</v>
      </c>
      <c r="AE526" s="14">
        <f t="shared" si="17"/>
        <v>0.30043225497876547</v>
      </c>
      <c r="AF526">
        <f t="array" ref="AF526">TTEST(IF(H526:R526&lt;&gt;0,H526:R526),IF(S526:AA526&lt;&gt;0,S526:AA526),2,3)</f>
        <v>5.7844975654409159E-2</v>
      </c>
      <c r="AG526">
        <f t="array" ref="AG526">MEDIAN(IF(H526:L526&lt;&gt;0,H526:L526))</f>
        <v>10409.05827</v>
      </c>
      <c r="AH526">
        <f t="array" ref="AH526">MEDIAN(IF(M526:R526&lt;&gt;0,M526:R526))</f>
        <v>12534.073120000001</v>
      </c>
      <c r="AI526">
        <f>AG526/AH526</f>
        <v>0.83046094995175823</v>
      </c>
    </row>
    <row r="527" spans="1:35" x14ac:dyDescent="0.2">
      <c r="A527" s="2" t="s">
        <v>523</v>
      </c>
      <c r="B527" s="2">
        <v>78853</v>
      </c>
      <c r="C527" s="5">
        <v>3006</v>
      </c>
      <c r="D527" s="5">
        <f t="shared" si="16"/>
        <v>237032118</v>
      </c>
      <c r="E527" s="5">
        <v>1528</v>
      </c>
      <c r="F527" s="5">
        <v>129</v>
      </c>
      <c r="G527" s="2">
        <v>78853</v>
      </c>
      <c r="H527" s="14">
        <v>0</v>
      </c>
      <c r="I527" s="14">
        <v>545</v>
      </c>
      <c r="J527" s="14">
        <v>3989.955254</v>
      </c>
      <c r="K527" s="14">
        <v>0</v>
      </c>
      <c r="L527" s="14">
        <v>0</v>
      </c>
      <c r="M527" s="14">
        <v>881.81345499999998</v>
      </c>
      <c r="N527" s="14">
        <v>12190.977290000001</v>
      </c>
      <c r="O527" s="14">
        <v>0</v>
      </c>
      <c r="P527" s="14">
        <v>2491.6012949999999</v>
      </c>
      <c r="Q527" s="14">
        <v>0</v>
      </c>
      <c r="R527" s="14">
        <v>1600.9551899999999</v>
      </c>
      <c r="S527" s="14">
        <v>0</v>
      </c>
      <c r="T527" s="14">
        <v>1455.849543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892</v>
      </c>
      <c r="AC527" s="14">
        <f t="array" ref="AC527">MEDIAN(IF(H527:R527&lt;&gt;0,H527:R527))</f>
        <v>2046.2782425</v>
      </c>
      <c r="AD527" s="14">
        <f t="array" ref="AD527">MEDIAN(IF(S527:AA527&lt;&gt;0,S527:AA527))</f>
        <v>1455.849543</v>
      </c>
      <c r="AE527" s="14">
        <f t="shared" si="17"/>
        <v>0.71146216226261816</v>
      </c>
      <c r="AF527" t="e">
        <f t="array" ref="AF527">TTEST(IF(H527:R527&lt;&gt;0,H527:R527),IF(S527:AA527&lt;&gt;0,S527:AA527),2,3)</f>
        <v>#DIV/0!</v>
      </c>
      <c r="AG527">
        <f t="array" ref="AG527">MEDIAN(IF(H527:L527&lt;&gt;0,H527:L527))</f>
        <v>2267.4776270000002</v>
      </c>
      <c r="AH527">
        <f t="array" ref="AH527">MEDIAN(IF(M527:R527&lt;&gt;0,M527:R527))</f>
        <v>2046.2782425</v>
      </c>
      <c r="AI527">
        <f>AG527/AH527</f>
        <v>1.1080983904856234</v>
      </c>
    </row>
    <row r="528" spans="1:35" x14ac:dyDescent="0.2">
      <c r="A528" s="2" t="s">
        <v>524</v>
      </c>
      <c r="B528" s="2">
        <v>59775</v>
      </c>
      <c r="C528" s="5">
        <v>3956</v>
      </c>
      <c r="D528" s="5">
        <f t="shared" si="16"/>
        <v>236469900</v>
      </c>
      <c r="E528" s="5">
        <v>3129</v>
      </c>
      <c r="F528" s="5">
        <v>80</v>
      </c>
      <c r="G528" s="2">
        <v>59775</v>
      </c>
      <c r="H528" s="14">
        <v>0</v>
      </c>
      <c r="I528" s="14">
        <v>1575</v>
      </c>
      <c r="J528" s="14">
        <v>1133.5492039999999</v>
      </c>
      <c r="K528" s="14">
        <v>0</v>
      </c>
      <c r="L528" s="14">
        <v>14963.43828</v>
      </c>
      <c r="M528" s="14">
        <v>1313.8458820000001</v>
      </c>
      <c r="N528" s="14">
        <v>6609.2406419999998</v>
      </c>
      <c r="O528" s="14">
        <v>2403.2447729999999</v>
      </c>
      <c r="P528" s="14">
        <v>2714.2508309999998</v>
      </c>
      <c r="Q528" s="14">
        <v>5116.3826319999998</v>
      </c>
      <c r="R528" s="14">
        <v>4537.632235</v>
      </c>
      <c r="S528" s="14">
        <v>3072.9004220000002</v>
      </c>
      <c r="T528" s="14">
        <v>3554.1060859999998</v>
      </c>
      <c r="U528" s="14">
        <v>0</v>
      </c>
      <c r="V528" s="14">
        <v>2633.7083229999998</v>
      </c>
      <c r="W528" s="14">
        <v>3129.167637</v>
      </c>
      <c r="X528" s="14">
        <v>0</v>
      </c>
      <c r="Y528" s="14">
        <v>4280.9057469999998</v>
      </c>
      <c r="Z528" s="14">
        <v>2755.7025520000002</v>
      </c>
      <c r="AA528" s="14">
        <v>3973.3870769999999</v>
      </c>
      <c r="AB528" s="14">
        <v>3490</v>
      </c>
      <c r="AC528" s="14">
        <f t="array" ref="AC528">MEDIAN(IF(H528:R528&lt;&gt;0,H528:R528))</f>
        <v>2714.2508309999998</v>
      </c>
      <c r="AD528" s="14">
        <f t="array" ref="AD528">MEDIAN(IF(S528:AA528&lt;&gt;0,S528:AA528))</f>
        <v>3129.167637</v>
      </c>
      <c r="AE528" s="14">
        <f t="shared" si="17"/>
        <v>1.1528660510153124</v>
      </c>
      <c r="AF528">
        <f t="array" ref="AF528">TTEST(IF(H528:R528&lt;&gt;0,H528:R528),IF(S528:AA528&lt;&gt;0,S528:AA528),2,3)</f>
        <v>0.45878070288333639</v>
      </c>
      <c r="AG528">
        <f t="array" ref="AG528">MEDIAN(IF(H528:L528&lt;&gt;0,H528:L528))</f>
        <v>1575</v>
      </c>
      <c r="AH528">
        <f t="array" ref="AH528">MEDIAN(IF(M528:R528&lt;&gt;0,M528:R528))</f>
        <v>3625.9415330000002</v>
      </c>
      <c r="AI528">
        <f>AG528/AH528</f>
        <v>0.434369938308655</v>
      </c>
    </row>
    <row r="529" spans="1:35" x14ac:dyDescent="0.2">
      <c r="A529" s="2" t="s">
        <v>525</v>
      </c>
      <c r="B529" s="2">
        <v>31030</v>
      </c>
      <c r="C529" s="5">
        <v>7585</v>
      </c>
      <c r="D529" s="5">
        <f t="shared" si="16"/>
        <v>235362550</v>
      </c>
      <c r="E529" s="5">
        <v>7474</v>
      </c>
      <c r="F529" s="5">
        <v>40</v>
      </c>
      <c r="G529" s="2">
        <v>31030</v>
      </c>
      <c r="H529" s="14">
        <v>0</v>
      </c>
      <c r="I529" s="14">
        <v>9806</v>
      </c>
      <c r="J529" s="14">
        <v>3215.6124639999998</v>
      </c>
      <c r="K529" s="14">
        <v>0</v>
      </c>
      <c r="L529" s="14">
        <v>14085.57661</v>
      </c>
      <c r="M529" s="14">
        <v>9029.6798980000003</v>
      </c>
      <c r="N529" s="14">
        <v>4604.3146349999997</v>
      </c>
      <c r="O529" s="14">
        <v>7924.3975129999999</v>
      </c>
      <c r="P529" s="14">
        <v>5806.5801220000003</v>
      </c>
      <c r="Q529" s="14">
        <v>0</v>
      </c>
      <c r="R529" s="14">
        <v>2922.034103</v>
      </c>
      <c r="S529" s="14">
        <v>10761.23227</v>
      </c>
      <c r="T529" s="14">
        <v>0</v>
      </c>
      <c r="U529" s="14">
        <v>7024.3626869999998</v>
      </c>
      <c r="V529" s="14">
        <v>5040.4173609999998</v>
      </c>
      <c r="W529" s="14">
        <v>8627.8655920000001</v>
      </c>
      <c r="X529" s="14">
        <v>0</v>
      </c>
      <c r="Y529" s="14">
        <v>10224.90761</v>
      </c>
      <c r="Z529" s="14">
        <v>5645.9413510000004</v>
      </c>
      <c r="AA529" s="14">
        <v>6335.7791740000002</v>
      </c>
      <c r="AB529" s="14">
        <v>10300</v>
      </c>
      <c r="AC529" s="14">
        <f t="array" ref="AC529">MEDIAN(IF(H529:R529&lt;&gt;0,H529:R529))</f>
        <v>6865.4888174999996</v>
      </c>
      <c r="AD529" s="14">
        <f t="array" ref="AD529">MEDIAN(IF(S529:AA529&lt;&gt;0,S529:AA529))</f>
        <v>7024.3626869999998</v>
      </c>
      <c r="AE529" s="14">
        <f t="shared" si="17"/>
        <v>1.0231409406851022</v>
      </c>
      <c r="AF529">
        <f t="array" ref="AF529">TTEST(IF(H529:R529&lt;&gt;0,H529:R529),IF(S529:AA529&lt;&gt;0,S529:AA529),2,3)</f>
        <v>0.7624278120780843</v>
      </c>
      <c r="AG529">
        <f t="array" ref="AG529">MEDIAN(IF(H529:L529&lt;&gt;0,H529:L529))</f>
        <v>9806</v>
      </c>
      <c r="AH529">
        <f t="array" ref="AH529">MEDIAN(IF(M529:R529&lt;&gt;0,M529:R529))</f>
        <v>5806.5801220000003</v>
      </c>
      <c r="AI529">
        <f>AG529/AH529</f>
        <v>1.6887737349644032</v>
      </c>
    </row>
    <row r="530" spans="1:35" x14ac:dyDescent="0.2">
      <c r="A530" s="2" t="s">
        <v>526</v>
      </c>
      <c r="B530" s="2">
        <v>88543</v>
      </c>
      <c r="C530" s="5">
        <v>2650</v>
      </c>
      <c r="D530" s="5">
        <f t="shared" si="16"/>
        <v>234638950</v>
      </c>
      <c r="E530" s="5">
        <v>2596</v>
      </c>
      <c r="F530" s="5">
        <v>45</v>
      </c>
      <c r="G530" s="2">
        <v>88543</v>
      </c>
      <c r="H530" s="14">
        <v>3907</v>
      </c>
      <c r="I530" s="14">
        <v>895</v>
      </c>
      <c r="J530" s="14">
        <v>527.60615540000003</v>
      </c>
      <c r="K530" s="14">
        <v>0</v>
      </c>
      <c r="L530" s="14">
        <v>0</v>
      </c>
      <c r="M530" s="14">
        <v>2131.829424</v>
      </c>
      <c r="N530" s="14">
        <v>4311.2024959999999</v>
      </c>
      <c r="O530" s="14">
        <v>0</v>
      </c>
      <c r="P530" s="14">
        <v>3925.2375910000001</v>
      </c>
      <c r="Q530" s="14">
        <v>2596.2916289999998</v>
      </c>
      <c r="R530" s="14">
        <v>3659.6165430000001</v>
      </c>
      <c r="S530" s="14">
        <v>0</v>
      </c>
      <c r="T530" s="14">
        <v>2277.6301739999999</v>
      </c>
      <c r="U530" s="14">
        <v>0</v>
      </c>
      <c r="V530" s="14">
        <v>3478.876033</v>
      </c>
      <c r="W530" s="14">
        <v>2365.7636510000002</v>
      </c>
      <c r="X530" s="14">
        <v>0</v>
      </c>
      <c r="Y530" s="14">
        <v>0</v>
      </c>
      <c r="Z530" s="14">
        <v>2822.410621</v>
      </c>
      <c r="AA530" s="14">
        <v>0</v>
      </c>
      <c r="AB530" s="14">
        <v>1550</v>
      </c>
      <c r="AC530" s="14">
        <f t="array" ref="AC530">MEDIAN(IF(H530:R530&lt;&gt;0,H530:R530))</f>
        <v>3127.9540859999997</v>
      </c>
      <c r="AD530" s="14">
        <f t="array" ref="AD530">MEDIAN(IF(S530:AA530&lt;&gt;0,S530:AA530))</f>
        <v>2594.0871360000001</v>
      </c>
      <c r="AE530" s="14">
        <f t="shared" si="17"/>
        <v>0.82932391738438083</v>
      </c>
      <c r="AF530">
        <f t="array" ref="AF530">TTEST(IF(H530:R530&lt;&gt;0,H530:R530),IF(S530:AA530&lt;&gt;0,S530:AA530),2,3)</f>
        <v>0.98924924515331558</v>
      </c>
      <c r="AG530">
        <f t="array" ref="AG530">MEDIAN(IF(H530:L530&lt;&gt;0,H530:L530))</f>
        <v>895</v>
      </c>
      <c r="AH530">
        <f t="array" ref="AH530">MEDIAN(IF(M530:R530&lt;&gt;0,M530:R530))</f>
        <v>3659.6165430000001</v>
      </c>
      <c r="AI530">
        <f>AG530/AH530</f>
        <v>0.24456114171631668</v>
      </c>
    </row>
    <row r="531" spans="1:35" x14ac:dyDescent="0.2">
      <c r="A531" s="2" t="s">
        <v>527</v>
      </c>
      <c r="B531" s="2">
        <v>102715</v>
      </c>
      <c r="C531" s="5">
        <v>2280</v>
      </c>
      <c r="D531" s="5">
        <f t="shared" si="16"/>
        <v>234190200</v>
      </c>
      <c r="E531" s="5">
        <v>2303</v>
      </c>
      <c r="F531" s="5">
        <v>52</v>
      </c>
      <c r="G531" s="2">
        <v>102715</v>
      </c>
      <c r="H531" s="14">
        <v>1891</v>
      </c>
      <c r="I531" s="14">
        <v>4221</v>
      </c>
      <c r="J531" s="14">
        <v>292.83514330000003</v>
      </c>
      <c r="K531" s="14">
        <v>0</v>
      </c>
      <c r="L531" s="14">
        <v>0</v>
      </c>
      <c r="M531" s="14">
        <v>2371.5771</v>
      </c>
      <c r="N531" s="14">
        <v>0</v>
      </c>
      <c r="O531" s="14">
        <v>2295.8601349999999</v>
      </c>
      <c r="P531" s="14">
        <v>1331.22504</v>
      </c>
      <c r="Q531" s="14">
        <v>0</v>
      </c>
      <c r="R531" s="14">
        <v>2311.0146410000002</v>
      </c>
      <c r="S531" s="14">
        <v>3669.490487</v>
      </c>
      <c r="T531" s="14">
        <v>2145.8763269999999</v>
      </c>
      <c r="U531" s="14">
        <v>0</v>
      </c>
      <c r="V531" s="14">
        <v>0</v>
      </c>
      <c r="W531" s="14">
        <v>2341.5561349999998</v>
      </c>
      <c r="X531" s="14">
        <v>1844.849725</v>
      </c>
      <c r="Y531" s="14">
        <v>0</v>
      </c>
      <c r="Z531" s="14">
        <v>3402.9757610000001</v>
      </c>
      <c r="AA531" s="14">
        <v>3599.6954930000002</v>
      </c>
      <c r="AB531" s="14">
        <v>195</v>
      </c>
      <c r="AC531" s="14">
        <f t="array" ref="AC531">MEDIAN(IF(H531:R531&lt;&gt;0,H531:R531))</f>
        <v>2295.8601349999999</v>
      </c>
      <c r="AD531" s="14">
        <f t="array" ref="AD531">MEDIAN(IF(S531:AA531&lt;&gt;0,S531:AA531))</f>
        <v>2872.2659480000002</v>
      </c>
      <c r="AE531" s="14">
        <f t="shared" si="17"/>
        <v>1.2510631219266326</v>
      </c>
      <c r="AF531">
        <f t="array" ref="AF531">TTEST(IF(H531:R531&lt;&gt;0,H531:R531),IF(S531:AA531&lt;&gt;0,S531:AA531),2,3)</f>
        <v>0.21908615278056454</v>
      </c>
      <c r="AG531">
        <f t="array" ref="AG531">MEDIAN(IF(H531:L531&lt;&gt;0,H531:L531))</f>
        <v>1891</v>
      </c>
      <c r="AH531">
        <f t="array" ref="AH531">MEDIAN(IF(M531:R531&lt;&gt;0,M531:R531))</f>
        <v>2303.4373880000003</v>
      </c>
      <c r="AI531">
        <f>AG531/AH531</f>
        <v>0.82094699419717843</v>
      </c>
    </row>
    <row r="532" spans="1:35" x14ac:dyDescent="0.2">
      <c r="A532" s="2" t="s">
        <v>528</v>
      </c>
      <c r="B532" s="2">
        <v>95454</v>
      </c>
      <c r="C532" s="5">
        <v>2446</v>
      </c>
      <c r="D532" s="5">
        <f t="shared" si="16"/>
        <v>233480484</v>
      </c>
      <c r="E532" s="5">
        <v>1612</v>
      </c>
      <c r="F532" s="5">
        <v>68</v>
      </c>
      <c r="G532" s="2">
        <v>95454</v>
      </c>
      <c r="H532" s="14">
        <v>0</v>
      </c>
      <c r="I532" s="14">
        <v>3496</v>
      </c>
      <c r="J532" s="14">
        <v>930.47627920000002</v>
      </c>
      <c r="K532" s="14">
        <v>1150.5753099999999</v>
      </c>
      <c r="L532" s="14">
        <v>573.64117099999999</v>
      </c>
      <c r="M532" s="14">
        <v>4455.728642</v>
      </c>
      <c r="N532" s="14">
        <v>4299.5262819999998</v>
      </c>
      <c r="O532" s="14">
        <v>1612.396299</v>
      </c>
      <c r="P532" s="14">
        <v>2854.5753279999999</v>
      </c>
      <c r="Q532" s="14">
        <v>5229.7874739999997</v>
      </c>
      <c r="R532" s="14">
        <v>1114.5630200000001</v>
      </c>
      <c r="S532" s="14">
        <v>0</v>
      </c>
      <c r="T532" s="14">
        <v>1187.761344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0</v>
      </c>
      <c r="AC532" s="14">
        <f t="array" ref="AC532">MEDIAN(IF(H532:R532&lt;&gt;0,H532:R532))</f>
        <v>2233.4858134999999</v>
      </c>
      <c r="AD532" s="14">
        <f t="array" ref="AD532">MEDIAN(IF(S532:AA532&lt;&gt;0,S532:AA532))</f>
        <v>1187.761344</v>
      </c>
      <c r="AE532" s="14">
        <f t="shared" si="17"/>
        <v>0.53179712932168133</v>
      </c>
      <c r="AF532" t="e">
        <f t="array" ref="AF532">TTEST(IF(H532:R532&lt;&gt;0,H532:R532),IF(S532:AA532&lt;&gt;0,S532:AA532),2,3)</f>
        <v>#DIV/0!</v>
      </c>
      <c r="AG532">
        <f t="array" ref="AG532">MEDIAN(IF(H532:L532&lt;&gt;0,H532:L532))</f>
        <v>1040.5257945999999</v>
      </c>
      <c r="AH532">
        <f t="array" ref="AH532">MEDIAN(IF(M532:R532&lt;&gt;0,M532:R532))</f>
        <v>3577.0508049999999</v>
      </c>
      <c r="AI532">
        <f>AG532/AH532</f>
        <v>0.29088929716781026</v>
      </c>
    </row>
    <row r="533" spans="1:35" x14ac:dyDescent="0.2">
      <c r="A533" s="2" t="s">
        <v>529</v>
      </c>
      <c r="B533" s="2">
        <v>20277</v>
      </c>
      <c r="C533" s="5">
        <v>11488</v>
      </c>
      <c r="D533" s="5">
        <f t="shared" si="16"/>
        <v>232942176</v>
      </c>
      <c r="E533" s="5">
        <v>8015</v>
      </c>
      <c r="F533" s="5">
        <v>63</v>
      </c>
      <c r="G533" s="2">
        <v>20277</v>
      </c>
      <c r="H533" s="14">
        <v>0</v>
      </c>
      <c r="I533" s="14">
        <v>29754</v>
      </c>
      <c r="J533" s="14">
        <v>19955.383730000001</v>
      </c>
      <c r="K533" s="14">
        <v>1144.935657</v>
      </c>
      <c r="L533" s="14">
        <v>20466.322179999999</v>
      </c>
      <c r="M533" s="14">
        <v>10297.763629999999</v>
      </c>
      <c r="N533" s="14">
        <v>15647.234259999999</v>
      </c>
      <c r="O533" s="14">
        <v>17892.236430000001</v>
      </c>
      <c r="P533" s="14">
        <v>13159.039360000001</v>
      </c>
      <c r="Q533" s="14">
        <v>13941.247439999999</v>
      </c>
      <c r="R533" s="14">
        <v>17962.114610000001</v>
      </c>
      <c r="S533" s="14">
        <v>4932.788047</v>
      </c>
      <c r="T533" s="14">
        <v>6488.6849469999997</v>
      </c>
      <c r="U533" s="14">
        <v>5912.3103590000001</v>
      </c>
      <c r="V533" s="14">
        <v>7466.5346220000001</v>
      </c>
      <c r="W533" s="14">
        <v>7396.309354</v>
      </c>
      <c r="X533" s="14">
        <v>0</v>
      </c>
      <c r="Y533" s="14">
        <v>8015.2395720000004</v>
      </c>
      <c r="Z533" s="14">
        <v>6907.3101729999998</v>
      </c>
      <c r="AA533" s="14">
        <v>6717.8135030000003</v>
      </c>
      <c r="AB533" s="14">
        <v>4220</v>
      </c>
      <c r="AC533" s="14">
        <f t="array" ref="AC533">MEDIAN(IF(H533:R533&lt;&gt;0,H533:R533))</f>
        <v>16769.735345000001</v>
      </c>
      <c r="AD533" s="14">
        <f t="array" ref="AD533">MEDIAN(IF(S533:AA533&lt;&gt;0,S533:AA533))</f>
        <v>6812.5618379999996</v>
      </c>
      <c r="AE533" s="14">
        <f t="shared" si="17"/>
        <v>0.40624146403307471</v>
      </c>
      <c r="AF533">
        <f t="array" ref="AF533">TTEST(IF(H533:R533&lt;&gt;0,H533:R533),IF(S533:AA533&lt;&gt;0,S533:AA533),2,3)</f>
        <v>3.2922459687021737E-3</v>
      </c>
      <c r="AG533">
        <f t="array" ref="AG533">MEDIAN(IF(H533:L533&lt;&gt;0,H533:L533))</f>
        <v>20210.852955000002</v>
      </c>
      <c r="AH533">
        <f t="array" ref="AH533">MEDIAN(IF(M533:R533&lt;&gt;0,M533:R533))</f>
        <v>14794.240849999998</v>
      </c>
      <c r="AI533">
        <f>AG533/AH533</f>
        <v>1.3661297771152621</v>
      </c>
    </row>
    <row r="534" spans="1:35" x14ac:dyDescent="0.2">
      <c r="A534" s="2" t="s">
        <v>530</v>
      </c>
      <c r="B534" s="2">
        <v>99999</v>
      </c>
      <c r="C534" s="5">
        <v>2327</v>
      </c>
      <c r="D534" s="5">
        <f t="shared" si="16"/>
        <v>232697673</v>
      </c>
      <c r="E534" s="5">
        <v>1368</v>
      </c>
      <c r="F534" s="5">
        <v>119</v>
      </c>
      <c r="G534" s="2">
        <v>99999</v>
      </c>
      <c r="H534" s="14">
        <v>342</v>
      </c>
      <c r="I534" s="14">
        <v>1583</v>
      </c>
      <c r="J534" s="14">
        <v>362.71876129999998</v>
      </c>
      <c r="K534" s="14">
        <v>0</v>
      </c>
      <c r="L534" s="14">
        <v>0</v>
      </c>
      <c r="M534" s="14">
        <v>8530.9295600000005</v>
      </c>
      <c r="N534" s="14">
        <v>0</v>
      </c>
      <c r="O534" s="14">
        <v>649.98055509999995</v>
      </c>
      <c r="P534" s="14">
        <v>3962.1111329999999</v>
      </c>
      <c r="Q534" s="14">
        <v>0</v>
      </c>
      <c r="R534" s="14">
        <v>2036.3948049999999</v>
      </c>
      <c r="S534" s="14">
        <v>0</v>
      </c>
      <c r="T534" s="14">
        <v>1152.623486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0</v>
      </c>
      <c r="AC534" s="14">
        <f t="array" ref="AC534">MEDIAN(IF(H534:R534&lt;&gt;0,H534:R534))</f>
        <v>1583</v>
      </c>
      <c r="AD534" s="14">
        <f t="array" ref="AD534">MEDIAN(IF(S534:AA534&lt;&gt;0,S534:AA534))</f>
        <v>1152.623486</v>
      </c>
      <c r="AE534" s="14">
        <f t="shared" si="17"/>
        <v>0.72812601768793428</v>
      </c>
      <c r="AF534" t="e">
        <f t="array" ref="AF534">TTEST(IF(H534:R534&lt;&gt;0,H534:R534),IF(S534:AA534&lt;&gt;0,S534:AA534),2,3)</f>
        <v>#DIV/0!</v>
      </c>
      <c r="AG534">
        <f t="array" ref="AG534">MEDIAN(IF(H534:L534&lt;&gt;0,H534:L534))</f>
        <v>362.71876129999998</v>
      </c>
      <c r="AH534">
        <f t="array" ref="AH534">MEDIAN(IF(M534:R534&lt;&gt;0,M534:R534))</f>
        <v>2999.2529690000001</v>
      </c>
      <c r="AI534">
        <f>AG534/AH534</f>
        <v>0.12093636817201729</v>
      </c>
    </row>
    <row r="535" spans="1:35" x14ac:dyDescent="0.2">
      <c r="A535" s="2" t="s">
        <v>531</v>
      </c>
      <c r="B535" s="2">
        <v>103333</v>
      </c>
      <c r="C535" s="5">
        <v>2237</v>
      </c>
      <c r="D535" s="5">
        <f t="shared" si="16"/>
        <v>231155921</v>
      </c>
      <c r="E535" s="5">
        <v>2130</v>
      </c>
      <c r="F535" s="5">
        <v>86</v>
      </c>
      <c r="G535" s="2">
        <v>103333</v>
      </c>
      <c r="H535" s="14">
        <v>0</v>
      </c>
      <c r="I535" s="14">
        <v>3544</v>
      </c>
      <c r="J535" s="14">
        <v>53.387427680000002</v>
      </c>
      <c r="K535" s="14">
        <v>0</v>
      </c>
      <c r="L535" s="14">
        <v>6681.9999360000002</v>
      </c>
      <c r="M535" s="14">
        <v>2913.1887790000001</v>
      </c>
      <c r="N535" s="14">
        <v>0</v>
      </c>
      <c r="O535" s="14">
        <v>2233.5355500000001</v>
      </c>
      <c r="P535" s="14">
        <v>677.11455850000004</v>
      </c>
      <c r="Q535" s="14">
        <v>0</v>
      </c>
      <c r="R535" s="14">
        <v>822.29595819999997</v>
      </c>
      <c r="S535" s="14">
        <v>3507.2087999999999</v>
      </c>
      <c r="T535" s="14">
        <v>1724.9966589999999</v>
      </c>
      <c r="U535" s="14">
        <v>0</v>
      </c>
      <c r="V535" s="14">
        <v>0</v>
      </c>
      <c r="W535" s="14">
        <v>2129.767918</v>
      </c>
      <c r="X535" s="14">
        <v>0</v>
      </c>
      <c r="Y535" s="14">
        <v>0</v>
      </c>
      <c r="Z535" s="14">
        <v>0</v>
      </c>
      <c r="AA535" s="14">
        <v>0</v>
      </c>
      <c r="AB535" s="14">
        <v>319</v>
      </c>
      <c r="AC535" s="14">
        <f t="array" ref="AC535">MEDIAN(IF(H535:R535&lt;&gt;0,H535:R535))</f>
        <v>2233.5355500000001</v>
      </c>
      <c r="AD535" s="14">
        <f t="array" ref="AD535">MEDIAN(IF(S535:AA535&lt;&gt;0,S535:AA535))</f>
        <v>2129.767918</v>
      </c>
      <c r="AE535" s="14">
        <f t="shared" si="17"/>
        <v>0.95354108780583324</v>
      </c>
      <c r="AF535">
        <f t="array" ref="AF535">TTEST(IF(H535:R535&lt;&gt;0,H535:R535),IF(S535:AA535&lt;&gt;0,S535:AA535),2,3)</f>
        <v>0.97248726805594676</v>
      </c>
      <c r="AG535">
        <f t="array" ref="AG535">MEDIAN(IF(H535:L535&lt;&gt;0,H535:L535))</f>
        <v>3544</v>
      </c>
      <c r="AH535">
        <f t="array" ref="AH535">MEDIAN(IF(M535:R535&lt;&gt;0,M535:R535))</f>
        <v>1527.9157541</v>
      </c>
      <c r="AI535">
        <f>AG535/AH535</f>
        <v>2.319499612783003</v>
      </c>
    </row>
    <row r="536" spans="1:35" x14ac:dyDescent="0.2">
      <c r="A536" s="2" t="s">
        <v>532</v>
      </c>
      <c r="B536" s="2">
        <v>62793</v>
      </c>
      <c r="C536" s="5">
        <v>3674</v>
      </c>
      <c r="D536" s="5">
        <f t="shared" si="16"/>
        <v>230701482</v>
      </c>
      <c r="E536" s="5">
        <v>818</v>
      </c>
      <c r="F536" s="5">
        <v>192</v>
      </c>
      <c r="G536" s="2">
        <v>62793</v>
      </c>
      <c r="H536" s="14">
        <v>0</v>
      </c>
      <c r="I536" s="14">
        <v>2125</v>
      </c>
      <c r="J536" s="14">
        <v>37.104519000000003</v>
      </c>
      <c r="K536" s="14">
        <v>292.67832870000001</v>
      </c>
      <c r="L536" s="14">
        <v>0</v>
      </c>
      <c r="M536" s="14">
        <v>1276.307542</v>
      </c>
      <c r="N536" s="14">
        <v>0</v>
      </c>
      <c r="O536" s="14">
        <v>17951.827359999999</v>
      </c>
      <c r="P536" s="14">
        <v>359.05073349999998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f t="array" ref="AC536">MEDIAN(IF(H536:R536&lt;&gt;0,H536:R536))</f>
        <v>817.67913775</v>
      </c>
      <c r="AD536" s="14" t="e">
        <f t="array" ref="AD536">MEDIAN(IF(S536:AA536&lt;&gt;0,S536:AA536))</f>
        <v>#NUM!</v>
      </c>
      <c r="AE536" s="14" t="e">
        <f t="shared" si="17"/>
        <v>#NUM!</v>
      </c>
      <c r="AF536" t="e">
        <f t="array" ref="AF536">TTEST(IF(H536:R536&lt;&gt;0,H536:R536),IF(S536:AA536&lt;&gt;0,S536:AA536),2,3)</f>
        <v>#DIV/0!</v>
      </c>
      <c r="AG536">
        <f t="array" ref="AG536">MEDIAN(IF(H536:L536&lt;&gt;0,H536:L536))</f>
        <v>292.67832870000001</v>
      </c>
      <c r="AH536">
        <f t="array" ref="AH536">MEDIAN(IF(M536:R536&lt;&gt;0,M536:R536))</f>
        <v>1276.307542</v>
      </c>
      <c r="AI536">
        <f>AG536/AH536</f>
        <v>0.22931646101641542</v>
      </c>
    </row>
    <row r="537" spans="1:35" x14ac:dyDescent="0.2">
      <c r="A537" s="2" t="s">
        <v>533</v>
      </c>
      <c r="B537" s="2">
        <v>120394</v>
      </c>
      <c r="C537" s="5">
        <v>1916</v>
      </c>
      <c r="D537" s="5">
        <f t="shared" si="16"/>
        <v>230674904</v>
      </c>
      <c r="E537" s="5">
        <v>1512</v>
      </c>
      <c r="F537" s="5">
        <v>85</v>
      </c>
      <c r="G537" s="2">
        <v>120394</v>
      </c>
      <c r="H537" s="14">
        <v>0</v>
      </c>
      <c r="I537" s="14">
        <v>5483</v>
      </c>
      <c r="J537" s="14">
        <v>209.63812329999999</v>
      </c>
      <c r="K537" s="14">
        <v>0</v>
      </c>
      <c r="L537" s="14">
        <v>0</v>
      </c>
      <c r="M537" s="14">
        <v>3531.638481</v>
      </c>
      <c r="N537" s="14">
        <v>0</v>
      </c>
      <c r="O537" s="14">
        <v>965.3895569</v>
      </c>
      <c r="P537" s="14">
        <v>1137.2390419999999</v>
      </c>
      <c r="Q537" s="14">
        <v>0</v>
      </c>
      <c r="R537" s="14">
        <v>945.39289900000006</v>
      </c>
      <c r="S537" s="14">
        <v>2197.288935</v>
      </c>
      <c r="T537" s="14">
        <v>0</v>
      </c>
      <c r="U537" s="14">
        <v>0</v>
      </c>
      <c r="V537" s="14">
        <v>2505.8146310000002</v>
      </c>
      <c r="W537" s="14">
        <v>0</v>
      </c>
      <c r="X537" s="14">
        <v>0</v>
      </c>
      <c r="Y537" s="14">
        <v>0</v>
      </c>
      <c r="Z537" s="14">
        <v>1886.716279</v>
      </c>
      <c r="AA537" s="14">
        <v>0</v>
      </c>
      <c r="AB537" s="14">
        <v>300</v>
      </c>
      <c r="AC537" s="14">
        <f t="array" ref="AC537">MEDIAN(IF(H537:R537&lt;&gt;0,H537:R537))</f>
        <v>1051.3142994499999</v>
      </c>
      <c r="AD537" s="14">
        <f t="array" ref="AD537">MEDIAN(IF(S537:AA537&lt;&gt;0,S537:AA537))</f>
        <v>2197.288935</v>
      </c>
      <c r="AE537" s="14">
        <f t="shared" si="17"/>
        <v>2.0900399967445722</v>
      </c>
      <c r="AF537">
        <f t="array" ref="AF537">TTEST(IF(H537:R537&lt;&gt;0,H537:R537),IF(S537:AA537&lt;&gt;0,S537:AA537),2,3)</f>
        <v>0.86485489113089553</v>
      </c>
      <c r="AG537">
        <f t="array" ref="AG537">MEDIAN(IF(H537:L537&lt;&gt;0,H537:L537))</f>
        <v>2846.3190616500001</v>
      </c>
      <c r="AH537">
        <f t="array" ref="AH537">MEDIAN(IF(M537:R537&lt;&gt;0,M537:R537))</f>
        <v>1051.3142994499999</v>
      </c>
      <c r="AI537">
        <f>AG537/AH537</f>
        <v>2.7073911799155264</v>
      </c>
    </row>
    <row r="538" spans="1:35" x14ac:dyDescent="0.2">
      <c r="A538" s="2" t="s">
        <v>534</v>
      </c>
      <c r="B538" s="2">
        <v>70690</v>
      </c>
      <c r="C538" s="5">
        <v>3259</v>
      </c>
      <c r="D538" s="5">
        <f t="shared" si="16"/>
        <v>230378710</v>
      </c>
      <c r="E538" s="5">
        <v>3069</v>
      </c>
      <c r="F538" s="5">
        <v>36</v>
      </c>
      <c r="G538" s="2">
        <v>70690</v>
      </c>
      <c r="H538" s="14">
        <v>0</v>
      </c>
      <c r="I538" s="14">
        <v>5121</v>
      </c>
      <c r="J538" s="14">
        <v>716.09115970000005</v>
      </c>
      <c r="K538" s="14">
        <v>4777.311189</v>
      </c>
      <c r="L538" s="14">
        <v>0</v>
      </c>
      <c r="M538" s="14">
        <v>4737.2176630000004</v>
      </c>
      <c r="N538" s="14">
        <v>0</v>
      </c>
      <c r="O538" s="14">
        <v>2996.2083240000002</v>
      </c>
      <c r="P538" s="14">
        <v>2222.22343</v>
      </c>
      <c r="Q538" s="14">
        <v>0</v>
      </c>
      <c r="R538" s="14">
        <v>3835.082856</v>
      </c>
      <c r="S538" s="14">
        <v>2393.5095839999999</v>
      </c>
      <c r="T538" s="14">
        <v>2579.773854</v>
      </c>
      <c r="U538" s="14">
        <v>3553.7833129999999</v>
      </c>
      <c r="V538" s="14">
        <v>2664.5523659999999</v>
      </c>
      <c r="W538" s="14">
        <v>2841.0862990000001</v>
      </c>
      <c r="X538" s="14">
        <v>0</v>
      </c>
      <c r="Y538" s="14">
        <v>0</v>
      </c>
      <c r="Z538" s="14">
        <v>4044.9081489999999</v>
      </c>
      <c r="AA538" s="14">
        <v>3141.4830040000002</v>
      </c>
      <c r="AB538" s="14">
        <v>0</v>
      </c>
      <c r="AC538" s="14">
        <f t="array" ref="AC538">MEDIAN(IF(H538:R538&lt;&gt;0,H538:R538))</f>
        <v>3835.082856</v>
      </c>
      <c r="AD538" s="14">
        <f t="array" ref="AD538">MEDIAN(IF(S538:AA538&lt;&gt;0,S538:AA538))</f>
        <v>2841.0862990000001</v>
      </c>
      <c r="AE538" s="14">
        <f t="shared" si="17"/>
        <v>0.74081484173284839</v>
      </c>
      <c r="AF538">
        <f t="array" ref="AF538">TTEST(IF(H538:R538&lt;&gt;0,H538:R538),IF(S538:AA538&lt;&gt;0,S538:AA538),2,3)</f>
        <v>0.50335441551417803</v>
      </c>
      <c r="AG538">
        <f t="array" ref="AG538">MEDIAN(IF(H538:L538&lt;&gt;0,H538:L538))</f>
        <v>4777.311189</v>
      </c>
      <c r="AH538">
        <f t="array" ref="AH538">MEDIAN(IF(M538:R538&lt;&gt;0,M538:R538))</f>
        <v>3415.6455900000001</v>
      </c>
      <c r="AI538">
        <f>AG538/AH538</f>
        <v>1.3986554117284751</v>
      </c>
    </row>
    <row r="539" spans="1:35" x14ac:dyDescent="0.2">
      <c r="A539" s="2" t="s">
        <v>535</v>
      </c>
      <c r="B539" s="2">
        <v>44112</v>
      </c>
      <c r="C539" s="5">
        <v>5222</v>
      </c>
      <c r="D539" s="5">
        <f t="shared" si="16"/>
        <v>230352864</v>
      </c>
      <c r="E539" s="5">
        <v>4303</v>
      </c>
      <c r="F539" s="5">
        <v>57</v>
      </c>
      <c r="G539" s="2">
        <v>44112</v>
      </c>
      <c r="H539" s="14">
        <v>0</v>
      </c>
      <c r="I539" s="14">
        <v>5852</v>
      </c>
      <c r="J539" s="14">
        <v>3705.3673210000002</v>
      </c>
      <c r="K539" s="14">
        <v>0</v>
      </c>
      <c r="L539" s="14">
        <v>1897.08422</v>
      </c>
      <c r="M539" s="14">
        <v>7874.6168939999998</v>
      </c>
      <c r="N539" s="14">
        <v>12790.36342</v>
      </c>
      <c r="O539" s="14">
        <v>6734.7748940000001</v>
      </c>
      <c r="P539" s="14">
        <v>9771.9958650000008</v>
      </c>
      <c r="Q539" s="14">
        <v>8159.9778770000003</v>
      </c>
      <c r="R539" s="14">
        <v>4188.0112310000004</v>
      </c>
      <c r="S539" s="14">
        <v>4008.3561070000001</v>
      </c>
      <c r="T539" s="14">
        <v>5051.4651100000001</v>
      </c>
      <c r="U539" s="14">
        <v>4229.7872530000004</v>
      </c>
      <c r="V539" s="14">
        <v>2961.0205860000001</v>
      </c>
      <c r="W539" s="14">
        <v>4375.6566320000002</v>
      </c>
      <c r="X539" s="14">
        <v>0</v>
      </c>
      <c r="Y539" s="14">
        <v>5319.7069199999996</v>
      </c>
      <c r="Z539" s="14">
        <v>2666.7939590000001</v>
      </c>
      <c r="AA539" s="14">
        <v>3739.5773260000001</v>
      </c>
      <c r="AB539" s="14">
        <v>672</v>
      </c>
      <c r="AC539" s="14">
        <f t="array" ref="AC539">MEDIAN(IF(H539:R539&lt;&gt;0,H539:R539))</f>
        <v>6734.7748940000001</v>
      </c>
      <c r="AD539" s="14">
        <f t="array" ref="AD539">MEDIAN(IF(S539:AA539&lt;&gt;0,S539:AA539))</f>
        <v>4119.07168</v>
      </c>
      <c r="AE539" s="14">
        <f t="shared" si="17"/>
        <v>0.61161237678035452</v>
      </c>
      <c r="AF539">
        <f t="array" ref="AF539">TTEST(IF(H539:R539&lt;&gt;0,H539:R539),IF(S539:AA539&lt;&gt;0,S539:AA539),2,3)</f>
        <v>4.184768184265561E-2</v>
      </c>
      <c r="AG539">
        <f t="array" ref="AG539">MEDIAN(IF(H539:L539&lt;&gt;0,H539:L539))</f>
        <v>3705.3673210000002</v>
      </c>
      <c r="AH539">
        <f t="array" ref="AH539">MEDIAN(IF(M539:R539&lt;&gt;0,M539:R539))</f>
        <v>8017.2973855</v>
      </c>
      <c r="AI539">
        <f>AG539/AH539</f>
        <v>0.4621716200401258</v>
      </c>
    </row>
    <row r="540" spans="1:35" x14ac:dyDescent="0.2">
      <c r="A540" s="2" t="s">
        <v>536</v>
      </c>
      <c r="B540" s="2">
        <v>39514</v>
      </c>
      <c r="C540" s="5">
        <v>5808</v>
      </c>
      <c r="D540" s="5">
        <f t="shared" si="16"/>
        <v>229497312</v>
      </c>
      <c r="E540" s="5">
        <v>5032</v>
      </c>
      <c r="F540" s="5">
        <v>52</v>
      </c>
      <c r="G540" s="2">
        <v>39514</v>
      </c>
      <c r="H540" s="14">
        <v>0</v>
      </c>
      <c r="I540" s="14">
        <v>4444</v>
      </c>
      <c r="J540" s="14">
        <v>4940.811686</v>
      </c>
      <c r="K540" s="14">
        <v>1735.406013</v>
      </c>
      <c r="L540" s="14">
        <v>4033.2054130000001</v>
      </c>
      <c r="M540" s="14">
        <v>8171.1348040000003</v>
      </c>
      <c r="N540" s="14">
        <v>6737.7405179999996</v>
      </c>
      <c r="O540" s="14">
        <v>6332.6871419999998</v>
      </c>
      <c r="P540" s="14">
        <v>9011.0097879999994</v>
      </c>
      <c r="Q540" s="14">
        <v>12668.347680000001</v>
      </c>
      <c r="R540" s="14">
        <v>5123.211824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2280.0918940000001</v>
      </c>
      <c r="AA540" s="14">
        <v>0</v>
      </c>
      <c r="AB540" s="14">
        <v>4220</v>
      </c>
      <c r="AC540" s="14">
        <f t="array" ref="AC540">MEDIAN(IF(H540:R540&lt;&gt;0,H540:R540))</f>
        <v>5727.9494830000003</v>
      </c>
      <c r="AD540" s="14">
        <f t="array" ref="AD540">MEDIAN(IF(S540:AA540&lt;&gt;0,S540:AA540))</f>
        <v>2280.0918940000001</v>
      </c>
      <c r="AE540" s="14">
        <f t="shared" si="17"/>
        <v>0.39806424633581217</v>
      </c>
      <c r="AF540" t="e">
        <f t="array" ref="AF540">TTEST(IF(H540:R540&lt;&gt;0,H540:R540),IF(S540:AA540&lt;&gt;0,S540:AA540),2,3)</f>
        <v>#DIV/0!</v>
      </c>
      <c r="AG540">
        <f t="array" ref="AG540">MEDIAN(IF(H540:L540&lt;&gt;0,H540:L540))</f>
        <v>4238.6027064999998</v>
      </c>
      <c r="AH540">
        <f t="array" ref="AH540">MEDIAN(IF(M540:R540&lt;&gt;0,M540:R540))</f>
        <v>7454.4376609999999</v>
      </c>
      <c r="AI540">
        <f>AG540/AH540</f>
        <v>0.56860126803064559</v>
      </c>
    </row>
    <row r="541" spans="1:35" x14ac:dyDescent="0.2">
      <c r="A541" s="2" t="s">
        <v>537</v>
      </c>
      <c r="B541" s="2">
        <v>22495</v>
      </c>
      <c r="C541" s="5">
        <v>10198</v>
      </c>
      <c r="D541" s="5">
        <f t="shared" si="16"/>
        <v>229404010</v>
      </c>
      <c r="E541" s="5">
        <v>8741</v>
      </c>
      <c r="F541" s="5">
        <v>42</v>
      </c>
      <c r="G541" s="2">
        <v>22495</v>
      </c>
      <c r="H541" s="14">
        <v>0</v>
      </c>
      <c r="I541" s="14">
        <v>18827</v>
      </c>
      <c r="J541" s="14">
        <v>11452.879919999999</v>
      </c>
      <c r="K541" s="14">
        <v>8235.7816949999997</v>
      </c>
      <c r="L541" s="14">
        <v>4550.9580660000001</v>
      </c>
      <c r="M541" s="14">
        <v>11116.468220000001</v>
      </c>
      <c r="N541" s="14">
        <v>9000.8388290000003</v>
      </c>
      <c r="O541" s="14">
        <v>14432.936600000001</v>
      </c>
      <c r="P541" s="14">
        <v>11492.95357</v>
      </c>
      <c r="Q541" s="14">
        <v>7229.418627</v>
      </c>
      <c r="R541" s="14">
        <v>8638.2432160000008</v>
      </c>
      <c r="S541" s="14">
        <v>6069.96047</v>
      </c>
      <c r="T541" s="14">
        <v>9235.1568769999994</v>
      </c>
      <c r="U541" s="14">
        <v>5848.7013379999999</v>
      </c>
      <c r="V541" s="14">
        <v>8603.6975839999996</v>
      </c>
      <c r="W541" s="14">
        <v>8134.427678</v>
      </c>
      <c r="X541" s="14">
        <v>0</v>
      </c>
      <c r="Y541" s="14">
        <v>12428.047989999999</v>
      </c>
      <c r="Z541" s="14">
        <v>8740.9863150000001</v>
      </c>
      <c r="AA541" s="14">
        <v>8120.8187749999997</v>
      </c>
      <c r="AB541" s="14">
        <v>21600</v>
      </c>
      <c r="AC541" s="14">
        <f t="array" ref="AC541">MEDIAN(IF(H541:R541&lt;&gt;0,H541:R541))</f>
        <v>10058.653524500001</v>
      </c>
      <c r="AD541" s="14">
        <f t="array" ref="AD541">MEDIAN(IF(S541:AA541&lt;&gt;0,S541:AA541))</f>
        <v>8369.0626310000007</v>
      </c>
      <c r="AE541" s="14">
        <f t="shared" si="17"/>
        <v>0.83202613656145519</v>
      </c>
      <c r="AF541">
        <f t="array" ref="AF541">TTEST(IF(H541:R541&lt;&gt;0,H541:R541),IF(S541:AA541&lt;&gt;0,S541:AA541),2,3)</f>
        <v>0.1714320968030929</v>
      </c>
      <c r="AG541">
        <f t="array" ref="AG541">MEDIAN(IF(H541:L541&lt;&gt;0,H541:L541))</f>
        <v>9844.3308074999986</v>
      </c>
      <c r="AH541">
        <f t="array" ref="AH541">MEDIAN(IF(M541:R541&lt;&gt;0,M541:R541))</f>
        <v>10058.653524500001</v>
      </c>
      <c r="AI541">
        <f>AG541/AH541</f>
        <v>0.97869270310603962</v>
      </c>
    </row>
    <row r="542" spans="1:35" x14ac:dyDescent="0.2">
      <c r="A542" s="2" t="s">
        <v>538</v>
      </c>
      <c r="B542" s="2">
        <v>39941</v>
      </c>
      <c r="C542" s="5">
        <v>5736</v>
      </c>
      <c r="D542" s="5">
        <f t="shared" si="16"/>
        <v>229101576</v>
      </c>
      <c r="E542" s="5">
        <v>4728</v>
      </c>
      <c r="F542" s="5">
        <v>78</v>
      </c>
      <c r="G542" s="2">
        <v>39941</v>
      </c>
      <c r="H542" s="14">
        <v>858</v>
      </c>
      <c r="I542" s="14">
        <v>3648</v>
      </c>
      <c r="J542" s="14">
        <v>3391.9276770000001</v>
      </c>
      <c r="K542" s="14">
        <v>0</v>
      </c>
      <c r="L542" s="14">
        <v>13815.64284</v>
      </c>
      <c r="M542" s="14">
        <v>4233.6359620000003</v>
      </c>
      <c r="N542" s="14">
        <v>6903.5855970000002</v>
      </c>
      <c r="O542" s="14">
        <v>4917.0309189999998</v>
      </c>
      <c r="P542" s="14">
        <v>4727.7977129999999</v>
      </c>
      <c r="Q542" s="14">
        <v>17172.504489999999</v>
      </c>
      <c r="R542" s="14">
        <v>8978.5734809999994</v>
      </c>
      <c r="S542" s="14">
        <v>0</v>
      </c>
      <c r="T542" s="14">
        <v>2143.991896</v>
      </c>
      <c r="U542" s="14">
        <v>4818.1272129999998</v>
      </c>
      <c r="V542" s="14">
        <v>0</v>
      </c>
      <c r="W542" s="14">
        <v>1811.024353</v>
      </c>
      <c r="X542" s="14">
        <v>0</v>
      </c>
      <c r="Y542" s="14">
        <v>0</v>
      </c>
      <c r="Z542" s="14">
        <v>0</v>
      </c>
      <c r="AA542" s="14">
        <v>3578.8337660000002</v>
      </c>
      <c r="AB542" s="14">
        <v>5040</v>
      </c>
      <c r="AC542" s="14">
        <f t="array" ref="AC542">MEDIAN(IF(H542:R542&lt;&gt;0,H542:R542))</f>
        <v>4822.4143160000003</v>
      </c>
      <c r="AD542" s="14">
        <f t="array" ref="AD542">MEDIAN(IF(S542:AA542&lt;&gt;0,S542:AA542))</f>
        <v>2861.4128310000001</v>
      </c>
      <c r="AE542" s="14">
        <f t="shared" si="17"/>
        <v>0.59335690455013157</v>
      </c>
      <c r="AF542">
        <f t="array" ref="AF542">TTEST(IF(H542:R542&lt;&gt;0,H542:R542),IF(S542:AA542&lt;&gt;0,S542:AA542),2,3)</f>
        <v>5.3039124669082574E-2</v>
      </c>
      <c r="AG542">
        <f t="array" ref="AG542">MEDIAN(IF(H542:L542&lt;&gt;0,H542:L542))</f>
        <v>3519.9638384999998</v>
      </c>
      <c r="AH542">
        <f t="array" ref="AH542">MEDIAN(IF(M542:R542&lt;&gt;0,M542:R542))</f>
        <v>5910.308258</v>
      </c>
      <c r="AI542">
        <f>AG542/AH542</f>
        <v>0.59556349429583333</v>
      </c>
    </row>
    <row r="543" spans="1:35" x14ac:dyDescent="0.2">
      <c r="A543" s="2" t="s">
        <v>539</v>
      </c>
      <c r="B543" s="2">
        <v>145051</v>
      </c>
      <c r="C543" s="5">
        <v>1579</v>
      </c>
      <c r="D543" s="5">
        <f t="shared" si="16"/>
        <v>229035529</v>
      </c>
      <c r="E543" s="5">
        <v>1871</v>
      </c>
      <c r="F543" s="5">
        <v>61</v>
      </c>
      <c r="G543" s="2">
        <v>145051</v>
      </c>
      <c r="H543" s="14">
        <v>261</v>
      </c>
      <c r="I543" s="14">
        <v>875</v>
      </c>
      <c r="J543" s="14">
        <v>62.020087529999998</v>
      </c>
      <c r="K543" s="14">
        <v>0</v>
      </c>
      <c r="L543" s="14">
        <v>0</v>
      </c>
      <c r="M543" s="14">
        <v>1464.545732</v>
      </c>
      <c r="N543" s="14">
        <v>0</v>
      </c>
      <c r="O543" s="14">
        <v>2038.936995</v>
      </c>
      <c r="P543" s="14">
        <v>648.09002310000005</v>
      </c>
      <c r="Q543" s="14">
        <v>0</v>
      </c>
      <c r="R543" s="14">
        <v>1870.807507</v>
      </c>
      <c r="S543" s="14">
        <v>2098.6899050000002</v>
      </c>
      <c r="T543" s="14">
        <v>2128.9281580000002</v>
      </c>
      <c r="U543" s="14">
        <v>3546.6202579999999</v>
      </c>
      <c r="V543" s="14">
        <v>0</v>
      </c>
      <c r="W543" s="14">
        <v>2088.9151419999998</v>
      </c>
      <c r="X543" s="14">
        <v>0</v>
      </c>
      <c r="Y543" s="14">
        <v>0</v>
      </c>
      <c r="Z543" s="14">
        <v>2362.4885389999999</v>
      </c>
      <c r="AA543" s="14">
        <v>0</v>
      </c>
      <c r="AB543" s="14">
        <v>1080</v>
      </c>
      <c r="AC543" s="14">
        <f t="array" ref="AC543">MEDIAN(IF(H543:R543&lt;&gt;0,H543:R543))</f>
        <v>875</v>
      </c>
      <c r="AD543" s="14">
        <f t="array" ref="AD543">MEDIAN(IF(S543:AA543&lt;&gt;0,S543:AA543))</f>
        <v>2128.9281580000002</v>
      </c>
      <c r="AE543" s="14">
        <f t="shared" si="17"/>
        <v>2.4330607520000003</v>
      </c>
      <c r="AF543">
        <f t="array" ref="AF543">TTEST(IF(H543:R543&lt;&gt;0,H543:R543),IF(S543:AA543&lt;&gt;0,S543:AA543),2,3)</f>
        <v>6.0681672167662596E-3</v>
      </c>
      <c r="AG543">
        <f t="array" ref="AG543">MEDIAN(IF(H543:L543&lt;&gt;0,H543:L543))</f>
        <v>261</v>
      </c>
      <c r="AH543">
        <f t="array" ref="AH543">MEDIAN(IF(M543:R543&lt;&gt;0,M543:R543))</f>
        <v>1667.6766195</v>
      </c>
      <c r="AI543">
        <f>AG543/AH543</f>
        <v>0.15650516230074185</v>
      </c>
    </row>
    <row r="544" spans="1:35" x14ac:dyDescent="0.2">
      <c r="A544" s="2" t="s">
        <v>540</v>
      </c>
      <c r="B544" s="2">
        <v>58182</v>
      </c>
      <c r="C544" s="5">
        <v>3933</v>
      </c>
      <c r="D544" s="5">
        <f t="shared" si="16"/>
        <v>228829806</v>
      </c>
      <c r="E544" s="5">
        <v>3411</v>
      </c>
      <c r="F544" s="5">
        <v>62</v>
      </c>
      <c r="G544" s="2">
        <v>58182</v>
      </c>
      <c r="H544" s="14">
        <v>0</v>
      </c>
      <c r="I544" s="14">
        <v>3261</v>
      </c>
      <c r="J544" s="14">
        <v>867.33222450000005</v>
      </c>
      <c r="K544" s="14">
        <v>0</v>
      </c>
      <c r="L544" s="14">
        <v>5952.6856079999998</v>
      </c>
      <c r="M544" s="14">
        <v>5680.6270379999996</v>
      </c>
      <c r="N544" s="14">
        <v>0</v>
      </c>
      <c r="O544" s="14">
        <v>4479.0165550000002</v>
      </c>
      <c r="P544" s="14">
        <v>5778.5896700000003</v>
      </c>
      <c r="Q544" s="14">
        <v>9409.1005650000006</v>
      </c>
      <c r="R544" s="14">
        <v>3561.493234</v>
      </c>
      <c r="S544" s="14">
        <v>0</v>
      </c>
      <c r="T544" s="14">
        <v>1879.787462</v>
      </c>
      <c r="U544" s="14">
        <v>0</v>
      </c>
      <c r="V544" s="14">
        <v>2737.8513699999999</v>
      </c>
      <c r="W544" s="14">
        <v>1812.3055710000001</v>
      </c>
      <c r="X544" s="14">
        <v>1781.5928530000001</v>
      </c>
      <c r="Y544" s="14">
        <v>0</v>
      </c>
      <c r="Z544" s="14">
        <v>0</v>
      </c>
      <c r="AA544" s="14">
        <v>0</v>
      </c>
      <c r="AB544" s="14">
        <v>0</v>
      </c>
      <c r="AC544" s="14">
        <f t="array" ref="AC544">MEDIAN(IF(H544:R544&lt;&gt;0,H544:R544))</f>
        <v>5079.8217965000003</v>
      </c>
      <c r="AD544" s="14">
        <f t="array" ref="AD544">MEDIAN(IF(S544:AA544&lt;&gt;0,S544:AA544))</f>
        <v>1846.0465165000001</v>
      </c>
      <c r="AE544" s="14">
        <f t="shared" si="17"/>
        <v>0.36340773169876295</v>
      </c>
      <c r="AF544">
        <f t="array" ref="AF544">TTEST(IF(H544:R544&lt;&gt;0,H544:R544),IF(S544:AA544&lt;&gt;0,S544:AA544),2,3)</f>
        <v>1.5147723562278212E-2</v>
      </c>
      <c r="AG544">
        <f t="array" ref="AG544">MEDIAN(IF(H544:L544&lt;&gt;0,H544:L544))</f>
        <v>3261</v>
      </c>
      <c r="AH544">
        <f t="array" ref="AH544">MEDIAN(IF(M544:R544&lt;&gt;0,M544:R544))</f>
        <v>5680.6270379999996</v>
      </c>
      <c r="AI544">
        <f>AG544/AH544</f>
        <v>0.57405634592552179</v>
      </c>
    </row>
    <row r="545" spans="1:35" x14ac:dyDescent="0.2">
      <c r="A545" s="2" t="s">
        <v>541</v>
      </c>
      <c r="B545" s="2">
        <v>100589</v>
      </c>
      <c r="C545" s="5">
        <v>2266</v>
      </c>
      <c r="D545" s="5">
        <f t="shared" si="16"/>
        <v>227934674</v>
      </c>
      <c r="E545" s="5">
        <v>2132</v>
      </c>
      <c r="F545" s="5">
        <v>51</v>
      </c>
      <c r="G545" s="2">
        <v>100589</v>
      </c>
      <c r="H545" s="14">
        <v>0</v>
      </c>
      <c r="I545" s="14">
        <v>4031</v>
      </c>
      <c r="J545" s="14">
        <v>242.1618914</v>
      </c>
      <c r="K545" s="14">
        <v>0</v>
      </c>
      <c r="L545" s="14">
        <v>0</v>
      </c>
      <c r="M545" s="14">
        <v>3394.2142220000001</v>
      </c>
      <c r="N545" s="14">
        <v>0</v>
      </c>
      <c r="O545" s="14">
        <v>1854.841455</v>
      </c>
      <c r="P545" s="14">
        <v>2132.1009319999998</v>
      </c>
      <c r="Q545" s="14">
        <v>0</v>
      </c>
      <c r="R545" s="14">
        <v>1160.2208370000001</v>
      </c>
      <c r="S545" s="14">
        <v>2544.0116830000002</v>
      </c>
      <c r="T545" s="14">
        <v>0</v>
      </c>
      <c r="U545" s="14">
        <v>0</v>
      </c>
      <c r="V545" s="14">
        <v>0</v>
      </c>
      <c r="W545" s="14">
        <v>1998.516891</v>
      </c>
      <c r="X545" s="14">
        <v>0</v>
      </c>
      <c r="Y545" s="14">
        <v>0</v>
      </c>
      <c r="Z545" s="14">
        <v>0</v>
      </c>
      <c r="AA545" s="14">
        <v>3034.5067650000001</v>
      </c>
      <c r="AB545" s="14">
        <v>0</v>
      </c>
      <c r="AC545" s="14">
        <f t="array" ref="AC545">MEDIAN(IF(H545:R545&lt;&gt;0,H545:R545))</f>
        <v>1993.4711935</v>
      </c>
      <c r="AD545" s="14">
        <f t="array" ref="AD545">MEDIAN(IF(S545:AA545&lt;&gt;0,S545:AA545))</f>
        <v>2544.0116830000002</v>
      </c>
      <c r="AE545" s="14">
        <f t="shared" si="17"/>
        <v>1.2761717808088306</v>
      </c>
      <c r="AF545">
        <f t="array" ref="AF545">TTEST(IF(H545:R545&lt;&gt;0,H545:R545),IF(S545:AA545&lt;&gt;0,S545:AA545),2,3)</f>
        <v>0.56496700624753016</v>
      </c>
      <c r="AG545">
        <f t="array" ref="AG545">MEDIAN(IF(H545:L545&lt;&gt;0,H545:L545))</f>
        <v>2136.5809457</v>
      </c>
      <c r="AH545">
        <f t="array" ref="AH545">MEDIAN(IF(M545:R545&lt;&gt;0,M545:R545))</f>
        <v>1993.4711935</v>
      </c>
      <c r="AI545">
        <f>AG545/AH545</f>
        <v>1.071789225079665</v>
      </c>
    </row>
    <row r="546" spans="1:35" x14ac:dyDescent="0.2">
      <c r="A546" s="2" t="s">
        <v>542</v>
      </c>
      <c r="B546" s="2">
        <v>21615</v>
      </c>
      <c r="C546" s="5">
        <v>10522</v>
      </c>
      <c r="D546" s="5">
        <f t="shared" si="16"/>
        <v>227433030</v>
      </c>
      <c r="E546" s="5">
        <v>4351</v>
      </c>
      <c r="F546" s="5">
        <v>170</v>
      </c>
      <c r="G546" s="2">
        <v>21615</v>
      </c>
      <c r="H546" s="14">
        <v>0</v>
      </c>
      <c r="I546" s="14">
        <v>12569</v>
      </c>
      <c r="J546" s="14">
        <v>2526.7731640000002</v>
      </c>
      <c r="K546" s="14">
        <v>1295.542083</v>
      </c>
      <c r="L546" s="14">
        <v>0</v>
      </c>
      <c r="M546" s="14">
        <v>3580.8388030000001</v>
      </c>
      <c r="N546" s="14">
        <v>0</v>
      </c>
      <c r="O546" s="14">
        <v>14767.50584</v>
      </c>
      <c r="P546" s="14">
        <v>2578.0340670000001</v>
      </c>
      <c r="Q546" s="14">
        <v>65866.582290000006</v>
      </c>
      <c r="R546" s="14">
        <v>6582.8047290000004</v>
      </c>
      <c r="S546" s="14">
        <v>0</v>
      </c>
      <c r="T546" s="14">
        <v>2562.2003880000002</v>
      </c>
      <c r="U546" s="14">
        <v>0</v>
      </c>
      <c r="V546" s="14">
        <v>3881.274735</v>
      </c>
      <c r="W546" s="14">
        <v>0</v>
      </c>
      <c r="X546" s="14">
        <v>0</v>
      </c>
      <c r="Y546" s="14">
        <v>0</v>
      </c>
      <c r="Z546" s="14">
        <v>0</v>
      </c>
      <c r="AA546" s="14">
        <v>5233.6022139999995</v>
      </c>
      <c r="AB546" s="14">
        <v>4820</v>
      </c>
      <c r="AC546" s="14">
        <f t="array" ref="AC546">MEDIAN(IF(H546:R546&lt;&gt;0,H546:R546))</f>
        <v>5081.821766</v>
      </c>
      <c r="AD546" s="14">
        <f t="array" ref="AD546">MEDIAN(IF(S546:AA546&lt;&gt;0,S546:AA546))</f>
        <v>3881.274735</v>
      </c>
      <c r="AE546" s="14">
        <f t="shared" si="17"/>
        <v>0.76375656481455589</v>
      </c>
      <c r="AF546">
        <f t="array" ref="AF546">TTEST(IF(H546:R546&lt;&gt;0,H546:R546),IF(S546:AA546&lt;&gt;0,S546:AA546),2,3)</f>
        <v>0.24125346969154732</v>
      </c>
      <c r="AG546">
        <f t="array" ref="AG546">MEDIAN(IF(H546:L546&lt;&gt;0,H546:L546))</f>
        <v>2526.7731640000002</v>
      </c>
      <c r="AH546">
        <f t="array" ref="AH546">MEDIAN(IF(M546:R546&lt;&gt;0,M546:R546))</f>
        <v>6582.8047290000004</v>
      </c>
      <c r="AI546">
        <f>AG546/AH546</f>
        <v>0.38384446569841429</v>
      </c>
    </row>
    <row r="547" spans="1:35" x14ac:dyDescent="0.2">
      <c r="A547" s="2" t="s">
        <v>543</v>
      </c>
      <c r="B547" s="2">
        <v>81170</v>
      </c>
      <c r="C547" s="5">
        <v>2801</v>
      </c>
      <c r="D547" s="5">
        <f t="shared" si="16"/>
        <v>227357170</v>
      </c>
      <c r="E547" s="5">
        <v>2150</v>
      </c>
      <c r="F547" s="5">
        <v>70</v>
      </c>
      <c r="G547" s="2">
        <v>81170</v>
      </c>
      <c r="H547" s="14">
        <v>0</v>
      </c>
      <c r="I547" s="14">
        <v>5313</v>
      </c>
      <c r="J547" s="14">
        <v>680.02546589999997</v>
      </c>
      <c r="K547" s="14">
        <v>0</v>
      </c>
      <c r="L547" s="14">
        <v>0</v>
      </c>
      <c r="M547" s="14">
        <v>6566.6988549999996</v>
      </c>
      <c r="N547" s="14">
        <v>0</v>
      </c>
      <c r="O547" s="14">
        <v>3135.4934910000002</v>
      </c>
      <c r="P547" s="14">
        <v>3736.3435939999999</v>
      </c>
      <c r="Q547" s="14">
        <v>0</v>
      </c>
      <c r="R547" s="14">
        <v>1981.6747150000001</v>
      </c>
      <c r="S547" s="14">
        <v>2073.013841</v>
      </c>
      <c r="T547" s="14">
        <v>0</v>
      </c>
      <c r="U547" s="14">
        <v>0</v>
      </c>
      <c r="V547" s="14">
        <v>0</v>
      </c>
      <c r="W547" s="14">
        <v>1997.2122440000001</v>
      </c>
      <c r="X547" s="14">
        <v>0</v>
      </c>
      <c r="Y547" s="14">
        <v>0</v>
      </c>
      <c r="Z547" s="14">
        <v>2226.0867360000002</v>
      </c>
      <c r="AA547" s="14">
        <v>0</v>
      </c>
      <c r="AB547" s="14">
        <v>300</v>
      </c>
      <c r="AC547" s="14">
        <f t="array" ref="AC547">MEDIAN(IF(H547:R547&lt;&gt;0,H547:R547))</f>
        <v>3435.9185425000001</v>
      </c>
      <c r="AD547" s="14">
        <f t="array" ref="AD547">MEDIAN(IF(S547:AA547&lt;&gt;0,S547:AA547))</f>
        <v>2073.013841</v>
      </c>
      <c r="AE547" s="14">
        <f t="shared" si="17"/>
        <v>0.60333614297260363</v>
      </c>
      <c r="AF547">
        <f t="array" ref="AF547">TTEST(IF(H547:R547&lt;&gt;0,H547:R547),IF(S547:AA547&lt;&gt;0,S547:AA547),2,3)</f>
        <v>0.15509113579902736</v>
      </c>
      <c r="AG547">
        <f t="array" ref="AG547">MEDIAN(IF(H547:L547&lt;&gt;0,H547:L547))</f>
        <v>2996.5127329500001</v>
      </c>
      <c r="AH547">
        <f t="array" ref="AH547">MEDIAN(IF(M547:R547&lt;&gt;0,M547:R547))</f>
        <v>3435.9185425000001</v>
      </c>
      <c r="AI547">
        <f>AG547/AH547</f>
        <v>0.87211402013323491</v>
      </c>
    </row>
    <row r="548" spans="1:35" x14ac:dyDescent="0.2">
      <c r="A548" s="2" t="s">
        <v>544</v>
      </c>
      <c r="B548" s="2">
        <v>61091</v>
      </c>
      <c r="C548" s="5">
        <v>3719</v>
      </c>
      <c r="D548" s="5">
        <f t="shared" si="16"/>
        <v>227197429</v>
      </c>
      <c r="E548" s="5">
        <v>3403</v>
      </c>
      <c r="F548" s="5">
        <v>51</v>
      </c>
      <c r="G548" s="2">
        <v>61091</v>
      </c>
      <c r="H548" s="14">
        <v>0</v>
      </c>
      <c r="I548" s="14">
        <v>3884</v>
      </c>
      <c r="J548" s="14">
        <v>916.91891999999996</v>
      </c>
      <c r="K548" s="14">
        <v>0</v>
      </c>
      <c r="L548" s="14">
        <v>7050.5506489999998</v>
      </c>
      <c r="M548" s="14">
        <v>4281.1635159999996</v>
      </c>
      <c r="N548" s="14">
        <v>3630.0251790000002</v>
      </c>
      <c r="O548" s="14">
        <v>2291.4630419999999</v>
      </c>
      <c r="P548" s="14">
        <v>4880.2564540000003</v>
      </c>
      <c r="Q548" s="14">
        <v>0</v>
      </c>
      <c r="R548" s="14">
        <v>7615.5460309999999</v>
      </c>
      <c r="S548" s="14">
        <v>2397.9378510000001</v>
      </c>
      <c r="T548" s="14">
        <v>2399.3334589999999</v>
      </c>
      <c r="U548" s="14">
        <v>0</v>
      </c>
      <c r="V548" s="14">
        <v>0</v>
      </c>
      <c r="W548" s="14">
        <v>1879.158383</v>
      </c>
      <c r="X548" s="14">
        <v>2912.2912070000002</v>
      </c>
      <c r="Y548" s="14">
        <v>0</v>
      </c>
      <c r="Z548" s="14">
        <v>3176.2148320000001</v>
      </c>
      <c r="AA548" s="14">
        <v>0</v>
      </c>
      <c r="AB548" s="14">
        <v>4750</v>
      </c>
      <c r="AC548" s="14">
        <f t="array" ref="AC548">MEDIAN(IF(H548:R548&lt;&gt;0,H548:R548))</f>
        <v>4082.5817579999998</v>
      </c>
      <c r="AD548" s="14">
        <f t="array" ref="AD548">MEDIAN(IF(S548:AA548&lt;&gt;0,S548:AA548))</f>
        <v>2399.3334589999999</v>
      </c>
      <c r="AE548" s="14">
        <f t="shared" si="17"/>
        <v>0.58770003914763003</v>
      </c>
      <c r="AF548">
        <f t="array" ref="AF548">TTEST(IF(H548:R548&lt;&gt;0,H548:R548),IF(S548:AA548&lt;&gt;0,S548:AA548),2,3)</f>
        <v>6.3596805779637763E-2</v>
      </c>
      <c r="AG548">
        <f t="array" ref="AG548">MEDIAN(IF(H548:L548&lt;&gt;0,H548:L548))</f>
        <v>3884</v>
      </c>
      <c r="AH548">
        <f t="array" ref="AH548">MEDIAN(IF(M548:R548&lt;&gt;0,M548:R548))</f>
        <v>4281.1635159999996</v>
      </c>
      <c r="AI548">
        <f>AG548/AH548</f>
        <v>0.90723000546097343</v>
      </c>
    </row>
    <row r="549" spans="1:35" x14ac:dyDescent="0.2">
      <c r="A549" s="2" t="s">
        <v>545</v>
      </c>
      <c r="B549" s="2">
        <v>113290</v>
      </c>
      <c r="C549" s="5">
        <v>2002</v>
      </c>
      <c r="D549" s="5">
        <f t="shared" si="16"/>
        <v>226806580</v>
      </c>
      <c r="E549" s="5">
        <v>1830</v>
      </c>
      <c r="F549" s="5">
        <v>56</v>
      </c>
      <c r="G549" s="2">
        <v>113290</v>
      </c>
      <c r="H549" s="14">
        <v>0</v>
      </c>
      <c r="I549" s="14">
        <v>1446</v>
      </c>
      <c r="J549" s="14">
        <v>331.7340787</v>
      </c>
      <c r="K549" s="14">
        <v>2323.2354340000002</v>
      </c>
      <c r="L549" s="14">
        <v>0</v>
      </c>
      <c r="M549" s="14">
        <v>3372.7203159999999</v>
      </c>
      <c r="N549" s="14">
        <v>0</v>
      </c>
      <c r="O549" s="14">
        <v>0</v>
      </c>
      <c r="P549" s="14">
        <v>1786.919112</v>
      </c>
      <c r="Q549" s="14">
        <v>0</v>
      </c>
      <c r="R549" s="14">
        <v>1353.881024</v>
      </c>
      <c r="S549" s="14">
        <v>2362.2132569999999</v>
      </c>
      <c r="T549" s="14">
        <v>1872.445152</v>
      </c>
      <c r="U549" s="14">
        <v>3532.9931510000001</v>
      </c>
      <c r="V549" s="14">
        <v>0</v>
      </c>
      <c r="W549" s="14">
        <v>1728.108802</v>
      </c>
      <c r="X549" s="14">
        <v>0</v>
      </c>
      <c r="Y549" s="14">
        <v>0</v>
      </c>
      <c r="Z549" s="14">
        <v>3660.7272619999999</v>
      </c>
      <c r="AA549" s="14">
        <v>0</v>
      </c>
      <c r="AB549" s="14">
        <v>254</v>
      </c>
      <c r="AC549" s="14">
        <f t="array" ref="AC549">MEDIAN(IF(H549:R549&lt;&gt;0,H549:R549))</f>
        <v>1616.459556</v>
      </c>
      <c r="AD549" s="14">
        <f t="array" ref="AD549">MEDIAN(IF(S549:AA549&lt;&gt;0,S549:AA549))</f>
        <v>2362.2132569999999</v>
      </c>
      <c r="AE549" s="14">
        <f t="shared" si="17"/>
        <v>1.4613500524847032</v>
      </c>
      <c r="AF549">
        <f t="array" ref="AF549">TTEST(IF(H549:R549&lt;&gt;0,H549:R549),IF(S549:AA549&lt;&gt;0,S549:AA549),2,3)</f>
        <v>0.17413107048697107</v>
      </c>
      <c r="AG549">
        <f t="array" ref="AG549">MEDIAN(IF(H549:L549&lt;&gt;0,H549:L549))</f>
        <v>1446</v>
      </c>
      <c r="AH549">
        <f t="array" ref="AH549">MEDIAN(IF(M549:R549&lt;&gt;0,M549:R549))</f>
        <v>1786.919112</v>
      </c>
      <c r="AI549">
        <f>AG549/AH549</f>
        <v>0.80921402109890239</v>
      </c>
    </row>
    <row r="550" spans="1:35" x14ac:dyDescent="0.2">
      <c r="A550" s="2" t="s">
        <v>546</v>
      </c>
      <c r="B550" s="2">
        <v>79299</v>
      </c>
      <c r="C550" s="5">
        <v>2858</v>
      </c>
      <c r="D550" s="5">
        <f t="shared" si="16"/>
        <v>226636542</v>
      </c>
      <c r="E550" s="5">
        <v>2785</v>
      </c>
      <c r="F550" s="5">
        <v>47</v>
      </c>
      <c r="G550" s="2">
        <v>79299</v>
      </c>
      <c r="H550" s="14">
        <v>0</v>
      </c>
      <c r="I550" s="14">
        <v>1779</v>
      </c>
      <c r="J550" s="14">
        <v>406.14908559999998</v>
      </c>
      <c r="K550" s="14">
        <v>2563.638207</v>
      </c>
      <c r="L550" s="14">
        <v>0</v>
      </c>
      <c r="M550" s="14">
        <v>2784.8659929999999</v>
      </c>
      <c r="N550" s="14">
        <v>1370.024011</v>
      </c>
      <c r="O550" s="14">
        <v>2542.2107900000001</v>
      </c>
      <c r="P550" s="14">
        <v>2941.8133990000001</v>
      </c>
      <c r="Q550" s="14">
        <v>0</v>
      </c>
      <c r="R550" s="14">
        <v>6052.34519</v>
      </c>
      <c r="S550" s="14">
        <v>3939.4967630000001</v>
      </c>
      <c r="T550" s="14">
        <v>3082.0553479999999</v>
      </c>
      <c r="U550" s="14">
        <v>0</v>
      </c>
      <c r="V550" s="14">
        <v>0</v>
      </c>
      <c r="W550" s="14">
        <v>3335.9704809999998</v>
      </c>
      <c r="X550" s="14">
        <v>0</v>
      </c>
      <c r="Y550" s="14">
        <v>0</v>
      </c>
      <c r="Z550" s="14">
        <v>2780.1015900000002</v>
      </c>
      <c r="AA550" s="14">
        <v>0</v>
      </c>
      <c r="AB550" s="14">
        <v>3570</v>
      </c>
      <c r="AC550" s="14">
        <f t="array" ref="AC550">MEDIAN(IF(H550:R550&lt;&gt;0,H550:R550))</f>
        <v>2552.9244985</v>
      </c>
      <c r="AD550" s="14">
        <f t="array" ref="AD550">MEDIAN(IF(S550:AA550&lt;&gt;0,S550:AA550))</f>
        <v>3209.0129145000001</v>
      </c>
      <c r="AE550" s="14">
        <f t="shared" si="17"/>
        <v>1.2569948372486113</v>
      </c>
      <c r="AF550">
        <f t="array" ref="AF550">TTEST(IF(H550:R550&lt;&gt;0,H550:R550),IF(S550:AA550&lt;&gt;0,S550:AA550),2,3)</f>
        <v>0.27886925714080218</v>
      </c>
      <c r="AG550">
        <f t="array" ref="AG550">MEDIAN(IF(H550:L550&lt;&gt;0,H550:L550))</f>
        <v>1779</v>
      </c>
      <c r="AH550">
        <f t="array" ref="AH550">MEDIAN(IF(M550:R550&lt;&gt;0,M550:R550))</f>
        <v>2784.8659929999999</v>
      </c>
      <c r="AI550">
        <f>AG550/AH550</f>
        <v>0.63880991202868265</v>
      </c>
    </row>
    <row r="551" spans="1:35" x14ac:dyDescent="0.2">
      <c r="A551" s="2" t="s">
        <v>547</v>
      </c>
      <c r="B551" s="2">
        <v>95448</v>
      </c>
      <c r="C551" s="5">
        <v>2373</v>
      </c>
      <c r="D551" s="5">
        <f t="shared" si="16"/>
        <v>226498104</v>
      </c>
      <c r="E551" s="5">
        <v>2504</v>
      </c>
      <c r="F551" s="5">
        <v>31</v>
      </c>
      <c r="G551" s="2">
        <v>95448</v>
      </c>
      <c r="H551" s="14">
        <v>2684</v>
      </c>
      <c r="I551" s="14">
        <v>2559</v>
      </c>
      <c r="J551" s="14">
        <v>823.15345809999997</v>
      </c>
      <c r="K551" s="14">
        <v>0</v>
      </c>
      <c r="L551" s="14">
        <v>1240.9074969999999</v>
      </c>
      <c r="M551" s="14">
        <v>3193.157588</v>
      </c>
      <c r="N551" s="14">
        <v>0</v>
      </c>
      <c r="O551" s="14">
        <v>2377.9025419999998</v>
      </c>
      <c r="P551" s="14">
        <v>3374.9144940000001</v>
      </c>
      <c r="Q551" s="14">
        <v>2044.166232</v>
      </c>
      <c r="R551" s="14">
        <v>3323.1161470000002</v>
      </c>
      <c r="S551" s="14">
        <v>2503.7397900000001</v>
      </c>
      <c r="T551" s="14">
        <v>1771.159032</v>
      </c>
      <c r="U551" s="14">
        <v>0</v>
      </c>
      <c r="V551" s="14">
        <v>2732.1933880000001</v>
      </c>
      <c r="W551" s="14">
        <v>2140.3342889999999</v>
      </c>
      <c r="X551" s="14">
        <v>1828.993414</v>
      </c>
      <c r="Y551" s="14">
        <v>0</v>
      </c>
      <c r="Z551" s="14">
        <v>2995.256484</v>
      </c>
      <c r="AA551" s="14">
        <v>0</v>
      </c>
      <c r="AB551" s="14">
        <v>0</v>
      </c>
      <c r="AC551" s="14">
        <f t="array" ref="AC551">MEDIAN(IF(H551:R551&lt;&gt;0,H551:R551))</f>
        <v>2559</v>
      </c>
      <c r="AD551" s="14">
        <f t="array" ref="AD551">MEDIAN(IF(S551:AA551&lt;&gt;0,S551:AA551))</f>
        <v>2322.0370395</v>
      </c>
      <c r="AE551" s="14">
        <f t="shared" si="17"/>
        <v>0.90740017174677612</v>
      </c>
      <c r="AF551">
        <f t="array" ref="AF551">TTEST(IF(H551:R551&lt;&gt;0,H551:R551),IF(S551:AA551&lt;&gt;0,S551:AA551),2,3)</f>
        <v>0.84217838330666273</v>
      </c>
      <c r="AG551">
        <f t="array" ref="AG551">MEDIAN(IF(H551:L551&lt;&gt;0,H551:L551))</f>
        <v>1899.9537485000001</v>
      </c>
      <c r="AH551">
        <f t="array" ref="AH551">MEDIAN(IF(M551:R551&lt;&gt;0,M551:R551))</f>
        <v>3193.157588</v>
      </c>
      <c r="AI551">
        <f>AG551/AH551</f>
        <v>0.59500782411744846</v>
      </c>
    </row>
    <row r="552" spans="1:35" x14ac:dyDescent="0.2">
      <c r="A552" s="2" t="s">
        <v>548</v>
      </c>
      <c r="B552" s="2">
        <v>77300</v>
      </c>
      <c r="C552" s="5">
        <v>2926</v>
      </c>
      <c r="D552" s="5">
        <f t="shared" si="16"/>
        <v>226179800</v>
      </c>
      <c r="E552" s="5">
        <v>1624</v>
      </c>
      <c r="F552" s="5">
        <v>168</v>
      </c>
      <c r="G552" s="2">
        <v>77300</v>
      </c>
      <c r="H552" s="14">
        <v>0</v>
      </c>
      <c r="I552" s="14">
        <v>280</v>
      </c>
      <c r="J552" s="14">
        <v>31.98324225</v>
      </c>
      <c r="K552" s="14">
        <v>0</v>
      </c>
      <c r="L552" s="14">
        <v>0</v>
      </c>
      <c r="M552" s="14">
        <v>1623.533087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2748.4415530000001</v>
      </c>
      <c r="T552" s="14">
        <v>1637.8662449999999</v>
      </c>
      <c r="U552" s="14">
        <v>0</v>
      </c>
      <c r="V552" s="14">
        <v>0</v>
      </c>
      <c r="W552" s="14">
        <v>13882.63992</v>
      </c>
      <c r="X552" s="14">
        <v>0</v>
      </c>
      <c r="Y552" s="14">
        <v>0</v>
      </c>
      <c r="Z552" s="14">
        <v>0</v>
      </c>
      <c r="AA552" s="14">
        <v>0</v>
      </c>
      <c r="AB552" s="14">
        <v>279</v>
      </c>
      <c r="AC552" s="14">
        <f t="array" ref="AC552">MEDIAN(IF(H552:R552&lt;&gt;0,H552:R552))</f>
        <v>280</v>
      </c>
      <c r="AD552" s="14">
        <f t="array" ref="AD552">MEDIAN(IF(S552:AA552&lt;&gt;0,S552:AA552))</f>
        <v>2748.4415530000001</v>
      </c>
      <c r="AE552" s="14">
        <f t="shared" si="17"/>
        <v>9.8158626892857139</v>
      </c>
      <c r="AF552">
        <f t="array" ref="AF552">TTEST(IF(H552:R552&lt;&gt;0,H552:R552),IF(S552:AA552&lt;&gt;0,S552:AA552),2,3)</f>
        <v>0.29764334702872441</v>
      </c>
      <c r="AG552">
        <f t="array" ref="AG552">MEDIAN(IF(H552:L552&lt;&gt;0,H552:L552))</f>
        <v>155.99162112499999</v>
      </c>
      <c r="AH552">
        <f t="array" ref="AH552">MEDIAN(IF(M552:R552&lt;&gt;0,M552:R552))</f>
        <v>1623.533087</v>
      </c>
      <c r="AI552">
        <f>AG552/AH552</f>
        <v>9.608157811753916E-2</v>
      </c>
    </row>
    <row r="553" spans="1:35" x14ac:dyDescent="0.2">
      <c r="A553" s="2" t="s">
        <v>549</v>
      </c>
      <c r="B553" s="2">
        <v>33755</v>
      </c>
      <c r="C553" s="5">
        <v>6685</v>
      </c>
      <c r="D553" s="5">
        <f t="shared" si="16"/>
        <v>225652175</v>
      </c>
      <c r="E553" s="5">
        <v>5220</v>
      </c>
      <c r="F553" s="5">
        <v>88</v>
      </c>
      <c r="G553" s="2">
        <v>33755</v>
      </c>
      <c r="H553" s="14">
        <v>943</v>
      </c>
      <c r="I553" s="14">
        <v>8112</v>
      </c>
      <c r="J553" s="14">
        <v>2740.2368470000001</v>
      </c>
      <c r="K553" s="14">
        <v>0</v>
      </c>
      <c r="L553" s="14">
        <v>20876.43607</v>
      </c>
      <c r="M553" s="14">
        <v>9043.2741879999994</v>
      </c>
      <c r="N553" s="14">
        <v>3527.51244</v>
      </c>
      <c r="O553" s="14">
        <v>6913.0287159999998</v>
      </c>
      <c r="P553" s="14">
        <v>2818.1374660000001</v>
      </c>
      <c r="Q553" s="14">
        <v>9713.5835210000005</v>
      </c>
      <c r="R553" s="14">
        <v>12698.643410000001</v>
      </c>
      <c r="S553" s="14">
        <v>0</v>
      </c>
      <c r="T553" s="14">
        <v>1207.090659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1630</v>
      </c>
      <c r="AC553" s="14">
        <f t="array" ref="AC553">MEDIAN(IF(H553:R553&lt;&gt;0,H553:R553))</f>
        <v>7512.5143580000004</v>
      </c>
      <c r="AD553" s="14">
        <f t="array" ref="AD553">MEDIAN(IF(S553:AA553&lt;&gt;0,S553:AA553))</f>
        <v>1207.090659</v>
      </c>
      <c r="AE553" s="14">
        <f t="shared" si="17"/>
        <v>0.16067731806922689</v>
      </c>
      <c r="AF553" t="e">
        <f t="array" ref="AF553">TTEST(IF(H553:R553&lt;&gt;0,H553:R553),IF(S553:AA553&lt;&gt;0,S553:AA553),2,3)</f>
        <v>#DIV/0!</v>
      </c>
      <c r="AG553">
        <f t="array" ref="AG553">MEDIAN(IF(H553:L553&lt;&gt;0,H553:L553))</f>
        <v>5426.1184235000001</v>
      </c>
      <c r="AH553">
        <f t="array" ref="AH553">MEDIAN(IF(M553:R553&lt;&gt;0,M553:R553))</f>
        <v>7978.1514520000001</v>
      </c>
      <c r="AI553">
        <f>AG553/AH553</f>
        <v>0.68012226342729498</v>
      </c>
    </row>
    <row r="554" spans="1:35" x14ac:dyDescent="0.2">
      <c r="A554" s="2" t="s">
        <v>550</v>
      </c>
      <c r="B554" s="2">
        <v>55155</v>
      </c>
      <c r="C554" s="5">
        <v>4085</v>
      </c>
      <c r="D554" s="5">
        <f t="shared" si="16"/>
        <v>225308175</v>
      </c>
      <c r="E554" s="5">
        <v>2243</v>
      </c>
      <c r="F554" s="5">
        <v>95</v>
      </c>
      <c r="G554" s="2">
        <v>55155</v>
      </c>
      <c r="H554" s="14">
        <v>0</v>
      </c>
      <c r="I554" s="14">
        <v>2037</v>
      </c>
      <c r="J554" s="14">
        <v>748.96073220000005</v>
      </c>
      <c r="K554" s="14">
        <v>0</v>
      </c>
      <c r="L554" s="14">
        <v>0</v>
      </c>
      <c r="M554" s="14">
        <v>4829.6649070000003</v>
      </c>
      <c r="N554" s="14">
        <v>0</v>
      </c>
      <c r="O554" s="14">
        <v>2565.9743109999999</v>
      </c>
      <c r="P554" s="14">
        <v>2170.2721529999999</v>
      </c>
      <c r="Q554" s="14">
        <v>0</v>
      </c>
      <c r="R554" s="14">
        <v>12683.85161</v>
      </c>
      <c r="S554" s="14">
        <v>2108.75954</v>
      </c>
      <c r="T554" s="14">
        <v>0</v>
      </c>
      <c r="U554" s="14">
        <v>0</v>
      </c>
      <c r="V554" s="14">
        <v>0</v>
      </c>
      <c r="W554" s="14">
        <v>1903.6965379999999</v>
      </c>
      <c r="X554" s="14">
        <v>2316.255087</v>
      </c>
      <c r="Y554" s="14">
        <v>0</v>
      </c>
      <c r="Z554" s="14">
        <v>0</v>
      </c>
      <c r="AA554" s="14">
        <v>0</v>
      </c>
      <c r="AB554" s="14">
        <v>9490</v>
      </c>
      <c r="AC554" s="14">
        <f t="array" ref="AC554">MEDIAN(IF(H554:R554&lt;&gt;0,H554:R554))</f>
        <v>2368.1232319999999</v>
      </c>
      <c r="AD554" s="14">
        <f t="array" ref="AD554">MEDIAN(IF(S554:AA554&lt;&gt;0,S554:AA554))</f>
        <v>2108.75954</v>
      </c>
      <c r="AE554" s="14">
        <f t="shared" si="17"/>
        <v>0.89047711348156733</v>
      </c>
      <c r="AF554">
        <f t="array" ref="AF554">TTEST(IF(H554:R554&lt;&gt;0,H554:R554),IF(S554:AA554&lt;&gt;0,S554:AA554),2,3)</f>
        <v>0.30088287279855602</v>
      </c>
      <c r="AG554">
        <f t="array" ref="AG554">MEDIAN(IF(H554:L554&lt;&gt;0,H554:L554))</f>
        <v>1392.9803661000001</v>
      </c>
      <c r="AH554">
        <f t="array" ref="AH554">MEDIAN(IF(M554:R554&lt;&gt;0,M554:R554))</f>
        <v>3697.8196090000001</v>
      </c>
      <c r="AI554">
        <f>AG554/AH554</f>
        <v>0.37670316927025632</v>
      </c>
    </row>
    <row r="555" spans="1:35" x14ac:dyDescent="0.2">
      <c r="A555" s="2" t="s">
        <v>551</v>
      </c>
      <c r="B555" s="2">
        <v>71018</v>
      </c>
      <c r="C555" s="5">
        <v>3167</v>
      </c>
      <c r="D555" s="5">
        <f t="shared" si="16"/>
        <v>224914006</v>
      </c>
      <c r="E555" s="5">
        <v>2290</v>
      </c>
      <c r="F555" s="5">
        <v>109</v>
      </c>
      <c r="G555" s="2">
        <v>71018</v>
      </c>
      <c r="H555" s="14">
        <v>0</v>
      </c>
      <c r="I555" s="14">
        <v>3476</v>
      </c>
      <c r="J555" s="14">
        <v>158.7978142</v>
      </c>
      <c r="K555" s="14">
        <v>5231.0499989999998</v>
      </c>
      <c r="L555" s="14">
        <v>0</v>
      </c>
      <c r="M555" s="14">
        <v>2291.5699180000001</v>
      </c>
      <c r="N555" s="14">
        <v>0</v>
      </c>
      <c r="O555" s="14">
        <v>0</v>
      </c>
      <c r="P555" s="14">
        <v>1157.3640849999999</v>
      </c>
      <c r="Q555" s="14">
        <v>11451.42029</v>
      </c>
      <c r="R555" s="14">
        <v>888.40061690000005</v>
      </c>
      <c r="S555" s="14">
        <v>0</v>
      </c>
      <c r="T555" s="14">
        <v>0</v>
      </c>
      <c r="U555" s="14">
        <v>0</v>
      </c>
      <c r="V555" s="14">
        <v>0</v>
      </c>
      <c r="W555" s="14">
        <v>1560.7526339999999</v>
      </c>
      <c r="X555" s="14">
        <v>0</v>
      </c>
      <c r="Y555" s="14">
        <v>0</v>
      </c>
      <c r="Z555" s="14">
        <v>0</v>
      </c>
      <c r="AA555" s="14">
        <v>0</v>
      </c>
      <c r="AB555" s="14">
        <v>2290</v>
      </c>
      <c r="AC555" s="14">
        <f t="array" ref="AC555">MEDIAN(IF(H555:R555&lt;&gt;0,H555:R555))</f>
        <v>2291.5699180000001</v>
      </c>
      <c r="AD555" s="14">
        <f t="array" ref="AD555">MEDIAN(IF(S555:AA555&lt;&gt;0,S555:AA555))</f>
        <v>1560.7526339999999</v>
      </c>
      <c r="AE555" s="14">
        <f t="shared" si="17"/>
        <v>0.6810844485871802</v>
      </c>
      <c r="AF555" t="e">
        <f t="array" ref="AF555">TTEST(IF(H555:R555&lt;&gt;0,H555:R555),IF(S555:AA555&lt;&gt;0,S555:AA555),2,3)</f>
        <v>#DIV/0!</v>
      </c>
      <c r="AG555">
        <f t="array" ref="AG555">MEDIAN(IF(H555:L555&lt;&gt;0,H555:L555))</f>
        <v>3476</v>
      </c>
      <c r="AH555">
        <f t="array" ref="AH555">MEDIAN(IF(M555:R555&lt;&gt;0,M555:R555))</f>
        <v>1724.4670015000002</v>
      </c>
      <c r="AI555">
        <f>AG555/AH555</f>
        <v>2.0156952826446992</v>
      </c>
    </row>
    <row r="556" spans="1:35" x14ac:dyDescent="0.2">
      <c r="A556" s="2" t="s">
        <v>552</v>
      </c>
      <c r="B556" s="2">
        <v>56163</v>
      </c>
      <c r="C556" s="5">
        <v>3987</v>
      </c>
      <c r="D556" s="5">
        <f t="shared" si="16"/>
        <v>223921881</v>
      </c>
      <c r="E556" s="5">
        <v>3195</v>
      </c>
      <c r="F556" s="5">
        <v>71</v>
      </c>
      <c r="G556" s="2">
        <v>56163</v>
      </c>
      <c r="H556" s="14">
        <v>0</v>
      </c>
      <c r="I556" s="14">
        <v>3077</v>
      </c>
      <c r="J556" s="14">
        <v>1051.7599250000001</v>
      </c>
      <c r="K556" s="14">
        <v>0</v>
      </c>
      <c r="L556" s="14">
        <v>0</v>
      </c>
      <c r="M556" s="14">
        <v>4873.8898749999998</v>
      </c>
      <c r="N556" s="14">
        <v>0</v>
      </c>
      <c r="O556" s="14">
        <v>4456.018325</v>
      </c>
      <c r="P556" s="14">
        <v>5529.8626080000004</v>
      </c>
      <c r="Q556" s="14">
        <v>9807.0734909999992</v>
      </c>
      <c r="R556" s="14">
        <v>9219.5120060000008</v>
      </c>
      <c r="S556" s="14">
        <v>3195.3467529999998</v>
      </c>
      <c r="T556" s="14">
        <v>1814.822756</v>
      </c>
      <c r="U556" s="14">
        <v>0</v>
      </c>
      <c r="V556" s="14">
        <v>0</v>
      </c>
      <c r="W556" s="14">
        <v>2186.6754850000002</v>
      </c>
      <c r="X556" s="14">
        <v>0</v>
      </c>
      <c r="Y556" s="14">
        <v>0</v>
      </c>
      <c r="Z556" s="14">
        <v>1922.075599</v>
      </c>
      <c r="AA556" s="14">
        <v>3831.241892</v>
      </c>
      <c r="AB556" s="14">
        <v>861</v>
      </c>
      <c r="AC556" s="14">
        <f t="array" ref="AC556">MEDIAN(IF(H556:R556&lt;&gt;0,H556:R556))</f>
        <v>4873.8898749999998</v>
      </c>
      <c r="AD556" s="14">
        <f t="array" ref="AD556">MEDIAN(IF(S556:AA556&lt;&gt;0,S556:AA556))</f>
        <v>2186.6754850000002</v>
      </c>
      <c r="AE556" s="14">
        <f t="shared" si="17"/>
        <v>0.44865098331750886</v>
      </c>
      <c r="AF556">
        <f t="array" ref="AF556">TTEST(IF(H556:R556&lt;&gt;0,H556:R556),IF(S556:AA556&lt;&gt;0,S556:AA556),2,3)</f>
        <v>5.6537712365372021E-2</v>
      </c>
      <c r="AG556">
        <f t="array" ref="AG556">MEDIAN(IF(H556:L556&lt;&gt;0,H556:L556))</f>
        <v>2064.3799625000001</v>
      </c>
      <c r="AH556">
        <f t="array" ref="AH556">MEDIAN(IF(M556:R556&lt;&gt;0,M556:R556))</f>
        <v>5529.8626080000004</v>
      </c>
      <c r="AI556">
        <f>AG556/AH556</f>
        <v>0.37331487395608726</v>
      </c>
    </row>
    <row r="557" spans="1:35" x14ac:dyDescent="0.2">
      <c r="A557" s="2" t="s">
        <v>553</v>
      </c>
      <c r="B557" s="2">
        <v>92348</v>
      </c>
      <c r="C557" s="5">
        <v>2424</v>
      </c>
      <c r="D557" s="5">
        <f t="shared" si="16"/>
        <v>223851552</v>
      </c>
      <c r="E557" s="5">
        <v>2171</v>
      </c>
      <c r="F557" s="5">
        <v>82</v>
      </c>
      <c r="G557" s="2">
        <v>92348</v>
      </c>
      <c r="H557" s="14">
        <v>0</v>
      </c>
      <c r="I557" s="14">
        <v>6018</v>
      </c>
      <c r="J557" s="14">
        <v>270.10274440000001</v>
      </c>
      <c r="K557" s="14">
        <v>0</v>
      </c>
      <c r="L557" s="14">
        <v>0</v>
      </c>
      <c r="M557" s="14">
        <v>2436.5083049999998</v>
      </c>
      <c r="N557" s="14">
        <v>0</v>
      </c>
      <c r="O557" s="14">
        <v>0</v>
      </c>
      <c r="P557" s="14">
        <v>920.59222409999995</v>
      </c>
      <c r="Q557" s="14">
        <v>5739.3404399999999</v>
      </c>
      <c r="R557" s="14">
        <v>1606.7868329999999</v>
      </c>
      <c r="S557" s="14">
        <v>0</v>
      </c>
      <c r="T557" s="14">
        <v>2362.7882989999998</v>
      </c>
      <c r="U557" s="14">
        <v>0</v>
      </c>
      <c r="V557" s="14">
        <v>0</v>
      </c>
      <c r="W557" s="14">
        <v>2518.7715910000002</v>
      </c>
      <c r="X557" s="14">
        <v>0</v>
      </c>
      <c r="Y557" s="14">
        <v>0</v>
      </c>
      <c r="Z557" s="14">
        <v>1979.2051409999999</v>
      </c>
      <c r="AA557" s="14">
        <v>0</v>
      </c>
      <c r="AB557" s="14">
        <v>386</v>
      </c>
      <c r="AC557" s="14">
        <f t="array" ref="AC557">MEDIAN(IF(H557:R557&lt;&gt;0,H557:R557))</f>
        <v>2021.6475689999997</v>
      </c>
      <c r="AD557" s="14">
        <f t="array" ref="AD557">MEDIAN(IF(S557:AA557&lt;&gt;0,S557:AA557))</f>
        <v>2362.7882989999998</v>
      </c>
      <c r="AE557" s="14">
        <f t="shared" si="17"/>
        <v>1.1687439172044929</v>
      </c>
      <c r="AF557">
        <f t="array" ref="AF557">TTEST(IF(H557:R557&lt;&gt;0,H557:R557),IF(S557:AA557&lt;&gt;0,S557:AA557),2,3)</f>
        <v>0.61520275023000359</v>
      </c>
      <c r="AG557">
        <f t="array" ref="AG557">MEDIAN(IF(H557:L557&lt;&gt;0,H557:L557))</f>
        <v>3144.0513722000001</v>
      </c>
      <c r="AH557">
        <f t="array" ref="AH557">MEDIAN(IF(M557:R557&lt;&gt;0,M557:R557))</f>
        <v>2021.6475689999997</v>
      </c>
      <c r="AI557">
        <f>AG557/AH557</f>
        <v>1.55519261636448</v>
      </c>
    </row>
    <row r="558" spans="1:35" x14ac:dyDescent="0.2">
      <c r="A558" s="2" t="s">
        <v>554</v>
      </c>
      <c r="B558" s="2">
        <v>52352</v>
      </c>
      <c r="C558" s="5">
        <v>4272</v>
      </c>
      <c r="D558" s="5">
        <f t="shared" si="16"/>
        <v>223647744</v>
      </c>
      <c r="E558" s="5">
        <v>3669</v>
      </c>
      <c r="F558" s="5">
        <v>58</v>
      </c>
      <c r="G558" s="2">
        <v>52352</v>
      </c>
      <c r="H558" s="14">
        <v>0</v>
      </c>
      <c r="I558" s="14">
        <v>11066</v>
      </c>
      <c r="J558" s="14">
        <v>1749.6377010000001</v>
      </c>
      <c r="K558" s="14">
        <v>0</v>
      </c>
      <c r="L558" s="14">
        <v>1674.993256</v>
      </c>
      <c r="M558" s="14">
        <v>3949.362513</v>
      </c>
      <c r="N558" s="14">
        <v>0</v>
      </c>
      <c r="O558" s="14">
        <v>2681.7202520000001</v>
      </c>
      <c r="P558" s="14">
        <v>6774.6270789999999</v>
      </c>
      <c r="Q558" s="14">
        <v>8162.3543449999997</v>
      </c>
      <c r="R558" s="14">
        <v>2584.0309400000001</v>
      </c>
      <c r="S558" s="14">
        <v>4234.1328700000004</v>
      </c>
      <c r="T558" s="14">
        <v>3053.7547</v>
      </c>
      <c r="U558" s="14">
        <v>6126.0740539999997</v>
      </c>
      <c r="V558" s="14">
        <v>2715.2389840000001</v>
      </c>
      <c r="W558" s="14">
        <v>3213.0188480000002</v>
      </c>
      <c r="X558" s="14">
        <v>3105.154082</v>
      </c>
      <c r="Y558" s="14">
        <v>4005.1504660000001</v>
      </c>
      <c r="Z558" s="14">
        <v>3668.5833379999999</v>
      </c>
      <c r="AA558" s="14">
        <v>3859.5625960000002</v>
      </c>
      <c r="AB558" s="14">
        <v>0</v>
      </c>
      <c r="AC558" s="14">
        <f t="array" ref="AC558">MEDIAN(IF(H558:R558&lt;&gt;0,H558:R558))</f>
        <v>3315.5413825000001</v>
      </c>
      <c r="AD558" s="14">
        <f t="array" ref="AD558">MEDIAN(IF(S558:AA558&lt;&gt;0,S558:AA558))</f>
        <v>3668.5833379999999</v>
      </c>
      <c r="AE558" s="14">
        <f t="shared" si="17"/>
        <v>1.1064809377326479</v>
      </c>
      <c r="AF558">
        <f t="array" ref="AF558">TTEST(IF(H558:R558&lt;&gt;0,H558:R558),IF(S558:AA558&lt;&gt;0,S558:AA558),2,3)</f>
        <v>0.42946515066185387</v>
      </c>
      <c r="AG558">
        <f t="array" ref="AG558">MEDIAN(IF(H558:L558&lt;&gt;0,H558:L558))</f>
        <v>1749.6377010000001</v>
      </c>
      <c r="AH558">
        <f t="array" ref="AH558">MEDIAN(IF(M558:R558&lt;&gt;0,M558:R558))</f>
        <v>3949.362513</v>
      </c>
      <c r="AI558">
        <f>AG558/AH558</f>
        <v>0.44301775166011459</v>
      </c>
    </row>
    <row r="559" spans="1:35" x14ac:dyDescent="0.2">
      <c r="A559" s="2" t="s">
        <v>555</v>
      </c>
      <c r="B559" s="2">
        <v>117275</v>
      </c>
      <c r="C559" s="5">
        <v>1906</v>
      </c>
      <c r="D559" s="5">
        <f t="shared" si="16"/>
        <v>223526150</v>
      </c>
      <c r="E559" s="5">
        <v>2041</v>
      </c>
      <c r="F559" s="5">
        <v>51</v>
      </c>
      <c r="G559" s="2">
        <v>117275</v>
      </c>
      <c r="H559" s="14">
        <v>521</v>
      </c>
      <c r="I559" s="14">
        <v>2041</v>
      </c>
      <c r="J559" s="14">
        <v>298.33898090000002</v>
      </c>
      <c r="K559" s="14">
        <v>382.85604999999998</v>
      </c>
      <c r="L559" s="14">
        <v>0</v>
      </c>
      <c r="M559" s="14">
        <v>2030.7362439999999</v>
      </c>
      <c r="N559" s="14">
        <v>0</v>
      </c>
      <c r="O559" s="14">
        <v>0</v>
      </c>
      <c r="P559" s="14">
        <v>2938.3834630000001</v>
      </c>
      <c r="Q559" s="14">
        <v>0</v>
      </c>
      <c r="R559" s="14">
        <v>1168.4152999999999</v>
      </c>
      <c r="S559" s="14">
        <v>2396.204103</v>
      </c>
      <c r="T559" s="14">
        <v>1998.9504179999999</v>
      </c>
      <c r="U559" s="14">
        <v>3736.9979669999998</v>
      </c>
      <c r="V559" s="14">
        <v>2516.8653570000001</v>
      </c>
      <c r="W559" s="14">
        <v>2049.520591</v>
      </c>
      <c r="X559" s="14">
        <v>1765.8492779999999</v>
      </c>
      <c r="Y559" s="14">
        <v>0</v>
      </c>
      <c r="Z559" s="14">
        <v>2652.304361</v>
      </c>
      <c r="AA559" s="14">
        <v>0</v>
      </c>
      <c r="AB559" s="14">
        <v>2100</v>
      </c>
      <c r="AC559" s="14">
        <f t="array" ref="AC559">MEDIAN(IF(H559:R559&lt;&gt;0,H559:R559))</f>
        <v>1168.4152999999999</v>
      </c>
      <c r="AD559" s="14">
        <f t="array" ref="AD559">MEDIAN(IF(S559:AA559&lt;&gt;0,S559:AA559))</f>
        <v>2396.204103</v>
      </c>
      <c r="AE559" s="14">
        <f t="shared" si="17"/>
        <v>2.0508154104110075</v>
      </c>
      <c r="AF559">
        <f t="array" ref="AF559">TTEST(IF(H559:R559&lt;&gt;0,H559:R559),IF(S559:AA559&lt;&gt;0,S559:AA559),2,3)</f>
        <v>3.5648965768051717E-2</v>
      </c>
      <c r="AG559">
        <f t="array" ref="AG559">MEDIAN(IF(H559:L559&lt;&gt;0,H559:L559))</f>
        <v>451.92802499999999</v>
      </c>
      <c r="AH559">
        <f t="array" ref="AH559">MEDIAN(IF(M559:R559&lt;&gt;0,M559:R559))</f>
        <v>2030.7362439999999</v>
      </c>
      <c r="AI559">
        <f>AG559/AH559</f>
        <v>0.2225439302298679</v>
      </c>
    </row>
    <row r="560" spans="1:35" x14ac:dyDescent="0.2">
      <c r="A560" s="2" t="s">
        <v>556</v>
      </c>
      <c r="B560" s="2">
        <v>96975</v>
      </c>
      <c r="C560" s="5">
        <v>2301</v>
      </c>
      <c r="D560" s="5">
        <f t="shared" si="16"/>
        <v>223139475</v>
      </c>
      <c r="E560" s="5">
        <v>2524</v>
      </c>
      <c r="F560" s="5">
        <v>57</v>
      </c>
      <c r="G560" s="2">
        <v>96975</v>
      </c>
      <c r="H560" s="14">
        <v>0</v>
      </c>
      <c r="I560" s="14">
        <v>1629</v>
      </c>
      <c r="J560" s="14">
        <v>846.7004369</v>
      </c>
      <c r="K560" s="14">
        <v>0</v>
      </c>
      <c r="L560" s="14">
        <v>131.46411800000001</v>
      </c>
      <c r="M560" s="14">
        <v>5334.9263739999997</v>
      </c>
      <c r="N560" s="14">
        <v>2849.8370679999998</v>
      </c>
      <c r="O560" s="14">
        <v>2569.9141279999999</v>
      </c>
      <c r="P560" s="14">
        <v>3916.7079239999998</v>
      </c>
      <c r="Q560" s="14">
        <v>0</v>
      </c>
      <c r="R560" s="14">
        <v>1617.287908</v>
      </c>
      <c r="S560" s="14">
        <v>2523.789581</v>
      </c>
      <c r="T560" s="14">
        <v>2635.5778289999998</v>
      </c>
      <c r="U560" s="14">
        <v>0</v>
      </c>
      <c r="V560" s="14">
        <v>0</v>
      </c>
      <c r="W560" s="14">
        <v>2524.2201220000002</v>
      </c>
      <c r="X560" s="14">
        <v>1610.009646</v>
      </c>
      <c r="Y560" s="14">
        <v>0</v>
      </c>
      <c r="Z560" s="14">
        <v>0</v>
      </c>
      <c r="AA560" s="14">
        <v>0</v>
      </c>
      <c r="AB560" s="14">
        <v>1720</v>
      </c>
      <c r="AC560" s="14">
        <f t="array" ref="AC560">MEDIAN(IF(H560:R560&lt;&gt;0,H560:R560))</f>
        <v>2099.4570640000002</v>
      </c>
      <c r="AD560" s="14">
        <f t="array" ref="AD560">MEDIAN(IF(S560:AA560&lt;&gt;0,S560:AA560))</f>
        <v>2524.0048514999999</v>
      </c>
      <c r="AE560" s="14">
        <f t="shared" si="17"/>
        <v>1.2022178947023228</v>
      </c>
      <c r="AF560">
        <f t="array" ref="AF560">TTEST(IF(H560:R560&lt;&gt;0,H560:R560),IF(S560:AA560&lt;&gt;0,S560:AA560),2,3)</f>
        <v>0.95343297880113131</v>
      </c>
      <c r="AG560">
        <f t="array" ref="AG560">MEDIAN(IF(H560:L560&lt;&gt;0,H560:L560))</f>
        <v>846.7004369</v>
      </c>
      <c r="AH560">
        <f t="array" ref="AH560">MEDIAN(IF(M560:R560&lt;&gt;0,M560:R560))</f>
        <v>2849.8370679999998</v>
      </c>
      <c r="AI560">
        <f>AG560/AH560</f>
        <v>0.29710485782059454</v>
      </c>
    </row>
    <row r="561" spans="1:35" x14ac:dyDescent="0.2">
      <c r="A561" s="2" t="s">
        <v>557</v>
      </c>
      <c r="B561" s="2">
        <v>22921</v>
      </c>
      <c r="C561" s="5">
        <v>9652</v>
      </c>
      <c r="D561" s="5">
        <f t="shared" si="16"/>
        <v>221233492</v>
      </c>
      <c r="E561" s="5">
        <v>7085</v>
      </c>
      <c r="F561" s="5">
        <v>71</v>
      </c>
      <c r="G561" s="2">
        <v>22921</v>
      </c>
      <c r="H561" s="14">
        <v>0</v>
      </c>
      <c r="I561" s="14">
        <v>18533</v>
      </c>
      <c r="J561" s="14">
        <v>7027.1512149999999</v>
      </c>
      <c r="K561" s="14">
        <v>0</v>
      </c>
      <c r="L561" s="14">
        <v>26946.027979999999</v>
      </c>
      <c r="M561" s="14">
        <v>3940.290943</v>
      </c>
      <c r="N561" s="14">
        <v>6077.4019269999999</v>
      </c>
      <c r="O561" s="14">
        <v>7505.2100920000003</v>
      </c>
      <c r="P561" s="14">
        <v>5705.1588510000001</v>
      </c>
      <c r="Q561" s="14">
        <v>10626.81697</v>
      </c>
      <c r="R561" s="14">
        <v>25269.440299999998</v>
      </c>
      <c r="S561" s="14">
        <v>4859.624742</v>
      </c>
      <c r="T561" s="14">
        <v>7026.7699080000002</v>
      </c>
      <c r="U561" s="14">
        <v>3380.0944549999999</v>
      </c>
      <c r="V561" s="14">
        <v>9559.2581800000007</v>
      </c>
      <c r="W561" s="14">
        <v>5391.3627530000003</v>
      </c>
      <c r="X561" s="14">
        <v>0</v>
      </c>
      <c r="Y561" s="14">
        <v>7109.9136980000003</v>
      </c>
      <c r="Z561" s="14">
        <v>7417.4674880000002</v>
      </c>
      <c r="AA561" s="14">
        <v>10307.15019</v>
      </c>
      <c r="AB561" s="14">
        <v>7060</v>
      </c>
      <c r="AC561" s="14">
        <f t="array" ref="AC561">MEDIAN(IF(H561:R561&lt;&gt;0,H561:R561))</f>
        <v>7505.2100920000003</v>
      </c>
      <c r="AD561" s="14">
        <f t="array" ref="AD561">MEDIAN(IF(S561:AA561&lt;&gt;0,S561:AA561))</f>
        <v>7068.3418030000003</v>
      </c>
      <c r="AE561" s="14">
        <f t="shared" si="17"/>
        <v>0.94179133113599722</v>
      </c>
      <c r="AF561">
        <f t="array" ref="AF561">TTEST(IF(H561:R561&lt;&gt;0,H561:R561),IF(S561:AA561&lt;&gt;0,S561:AA561),2,3)</f>
        <v>0.10417739392968049</v>
      </c>
      <c r="AG561">
        <f t="array" ref="AG561">MEDIAN(IF(H561:L561&lt;&gt;0,H561:L561))</f>
        <v>18533</v>
      </c>
      <c r="AH561">
        <f t="array" ref="AH561">MEDIAN(IF(M561:R561&lt;&gt;0,M561:R561))</f>
        <v>6791.3060095000001</v>
      </c>
      <c r="AI561">
        <f>AG561/AH561</f>
        <v>2.7289301901688958</v>
      </c>
    </row>
    <row r="562" spans="1:35" x14ac:dyDescent="0.2">
      <c r="A562" s="2" t="s">
        <v>558</v>
      </c>
      <c r="B562" s="2">
        <v>68463</v>
      </c>
      <c r="C562" s="5">
        <v>3225</v>
      </c>
      <c r="D562" s="5">
        <f t="shared" si="16"/>
        <v>220793175</v>
      </c>
      <c r="E562" s="5">
        <v>3235</v>
      </c>
      <c r="F562" s="5">
        <v>46</v>
      </c>
      <c r="G562" s="2">
        <v>68463</v>
      </c>
      <c r="H562" s="14">
        <v>0</v>
      </c>
      <c r="I562" s="14">
        <v>2393</v>
      </c>
      <c r="J562" s="14">
        <v>431.64942400000001</v>
      </c>
      <c r="K562" s="14">
        <v>0</v>
      </c>
      <c r="L562" s="14">
        <v>0</v>
      </c>
      <c r="M562" s="14">
        <v>1639.0796170000001</v>
      </c>
      <c r="N562" s="14">
        <v>2848.07537</v>
      </c>
      <c r="O562" s="14">
        <v>3234.5575720000002</v>
      </c>
      <c r="P562" s="14">
        <v>1651.159449</v>
      </c>
      <c r="Q562" s="14">
        <v>0</v>
      </c>
      <c r="R562" s="14">
        <v>5820.854781</v>
      </c>
      <c r="S562" s="14">
        <v>4482.8769789999997</v>
      </c>
      <c r="T562" s="14">
        <v>0</v>
      </c>
      <c r="U562" s="14">
        <v>3605.578246</v>
      </c>
      <c r="V562" s="14">
        <v>2981.2846570000002</v>
      </c>
      <c r="W562" s="14">
        <v>4240.278918</v>
      </c>
      <c r="X562" s="14">
        <v>0</v>
      </c>
      <c r="Y562" s="14">
        <v>4642.1443360000003</v>
      </c>
      <c r="Z562" s="14">
        <v>3522.8408169999998</v>
      </c>
      <c r="AA562" s="14">
        <v>5134.096571</v>
      </c>
      <c r="AB562" s="14">
        <v>1750</v>
      </c>
      <c r="AC562" s="14">
        <f t="array" ref="AC562">MEDIAN(IF(H562:R562&lt;&gt;0,H562:R562))</f>
        <v>2393</v>
      </c>
      <c r="AD562" s="14">
        <f t="array" ref="AD562">MEDIAN(IF(S562:AA562&lt;&gt;0,S562:AA562))</f>
        <v>4240.278918</v>
      </c>
      <c r="AE562" s="14">
        <f t="shared" si="17"/>
        <v>1.7719510731299624</v>
      </c>
      <c r="AF562">
        <f t="array" ref="AF562">TTEST(IF(H562:R562&lt;&gt;0,H562:R562),IF(S562:AA562&lt;&gt;0,S562:AA562),2,3)</f>
        <v>6.2623776760122554E-2</v>
      </c>
      <c r="AG562">
        <f t="array" ref="AG562">MEDIAN(IF(H562:L562&lt;&gt;0,H562:L562))</f>
        <v>1412.3247120000001</v>
      </c>
      <c r="AH562">
        <f t="array" ref="AH562">MEDIAN(IF(M562:R562&lt;&gt;0,M562:R562))</f>
        <v>2848.07537</v>
      </c>
      <c r="AI562">
        <f>AG562/AH562</f>
        <v>0.49588740764258638</v>
      </c>
    </row>
    <row r="563" spans="1:35" x14ac:dyDescent="0.2">
      <c r="A563" s="2" t="s">
        <v>559</v>
      </c>
      <c r="B563" s="2">
        <v>55346</v>
      </c>
      <c r="C563" s="5">
        <v>3989</v>
      </c>
      <c r="D563" s="5">
        <f t="shared" si="16"/>
        <v>220775194</v>
      </c>
      <c r="E563" s="5">
        <v>3153</v>
      </c>
      <c r="F563" s="5">
        <v>99</v>
      </c>
      <c r="G563" s="2">
        <v>55346</v>
      </c>
      <c r="H563" s="14">
        <v>0</v>
      </c>
      <c r="I563" s="14">
        <v>3881</v>
      </c>
      <c r="J563" s="14">
        <v>1264.672335</v>
      </c>
      <c r="K563" s="14">
        <v>1470.702669</v>
      </c>
      <c r="L563" s="14">
        <v>4177.7874229999998</v>
      </c>
      <c r="M563" s="14">
        <v>4137.9748499999996</v>
      </c>
      <c r="N563" s="14">
        <v>3152.8674890000002</v>
      </c>
      <c r="O563" s="14">
        <v>4138.3600130000004</v>
      </c>
      <c r="P563" s="14">
        <v>6388.0155240000004</v>
      </c>
      <c r="Q563" s="14">
        <v>18581.880720000001</v>
      </c>
      <c r="R563" s="14">
        <v>2475.5615069999999</v>
      </c>
      <c r="S563" s="14">
        <v>2926.954068</v>
      </c>
      <c r="T563" s="14">
        <v>2145.8763269999999</v>
      </c>
      <c r="U563" s="14">
        <v>0</v>
      </c>
      <c r="V563" s="14">
        <v>0</v>
      </c>
      <c r="W563" s="14">
        <v>1739.546333</v>
      </c>
      <c r="X563" s="14">
        <v>2947.1689839999999</v>
      </c>
      <c r="Y563" s="14">
        <v>0</v>
      </c>
      <c r="Z563" s="14">
        <v>3336.9169459999998</v>
      </c>
      <c r="AA563" s="14">
        <v>3256.1963940000001</v>
      </c>
      <c r="AB563" s="14">
        <v>1800</v>
      </c>
      <c r="AC563" s="14">
        <f t="array" ref="AC563">MEDIAN(IF(H563:R563&lt;&gt;0,H563:R563))</f>
        <v>4009.4874249999998</v>
      </c>
      <c r="AD563" s="14">
        <f t="array" ref="AD563">MEDIAN(IF(S563:AA563&lt;&gt;0,S563:AA563))</f>
        <v>2937.061526</v>
      </c>
      <c r="AE563" s="14">
        <f t="shared" si="17"/>
        <v>0.73252793054962628</v>
      </c>
      <c r="AF563">
        <f t="array" ref="AF563">TTEST(IF(H563:R563&lt;&gt;0,H563:R563),IF(S563:AA563&lt;&gt;0,S563:AA563),2,3)</f>
        <v>0.19464181272828082</v>
      </c>
      <c r="AG563">
        <f t="array" ref="AG563">MEDIAN(IF(H563:L563&lt;&gt;0,H563:L563))</f>
        <v>2675.8513345000001</v>
      </c>
      <c r="AH563">
        <f t="array" ref="AH563">MEDIAN(IF(M563:R563&lt;&gt;0,M563:R563))</f>
        <v>4138.1674315</v>
      </c>
      <c r="AI563">
        <f>AG563/AH563</f>
        <v>0.64662713116227377</v>
      </c>
    </row>
    <row r="564" spans="1:35" x14ac:dyDescent="0.2">
      <c r="A564" s="2" t="s">
        <v>560</v>
      </c>
      <c r="B564" s="2">
        <v>28582</v>
      </c>
      <c r="C564" s="5">
        <v>7683</v>
      </c>
      <c r="D564" s="5">
        <f t="shared" si="16"/>
        <v>219595506</v>
      </c>
      <c r="E564" s="5">
        <v>6853</v>
      </c>
      <c r="F564" s="5">
        <v>43</v>
      </c>
      <c r="G564" s="2">
        <v>28582</v>
      </c>
      <c r="H564" s="14">
        <v>0</v>
      </c>
      <c r="I564" s="14">
        <v>15827</v>
      </c>
      <c r="J564" s="14">
        <v>6769.8559880000003</v>
      </c>
      <c r="K564" s="14">
        <v>0</v>
      </c>
      <c r="L564" s="14">
        <v>13025.795770000001</v>
      </c>
      <c r="M564" s="14">
        <v>8692.1083469999994</v>
      </c>
      <c r="N564" s="14">
        <v>9610.3767000000007</v>
      </c>
      <c r="O564" s="14">
        <v>6852.5944060000002</v>
      </c>
      <c r="P564" s="14">
        <v>6527.1420619999999</v>
      </c>
      <c r="Q564" s="14">
        <v>4089.082985</v>
      </c>
      <c r="R564" s="14">
        <v>7490.3335639999996</v>
      </c>
      <c r="S564" s="14">
        <v>10070.90977</v>
      </c>
      <c r="T564" s="14">
        <v>0</v>
      </c>
      <c r="U564" s="14">
        <v>4816.5156079999997</v>
      </c>
      <c r="V564" s="14">
        <v>4311.6735669999998</v>
      </c>
      <c r="W564" s="14">
        <v>8833.6037419999993</v>
      </c>
      <c r="X564" s="14">
        <v>0</v>
      </c>
      <c r="Y564" s="14">
        <v>9020.2225519999993</v>
      </c>
      <c r="Z564" s="14">
        <v>6201.6553960000001</v>
      </c>
      <c r="AA564" s="14">
        <v>5418.6057170000004</v>
      </c>
      <c r="AB564" s="14">
        <v>3060</v>
      </c>
      <c r="AC564" s="14">
        <f t="array" ref="AC564">MEDIAN(IF(H564:R564&lt;&gt;0,H564:R564))</f>
        <v>7490.3335639999996</v>
      </c>
      <c r="AD564" s="14">
        <f t="array" ref="AD564">MEDIAN(IF(S564:AA564&lt;&gt;0,S564:AA564))</f>
        <v>6201.6553960000001</v>
      </c>
      <c r="AE564" s="14">
        <f t="shared" si="17"/>
        <v>0.82795450202730125</v>
      </c>
      <c r="AF564">
        <f t="array" ref="AF564">TTEST(IF(H564:R564&lt;&gt;0,H564:R564),IF(S564:AA564&lt;&gt;0,S564:AA564),2,3)</f>
        <v>0.24455904678419799</v>
      </c>
      <c r="AG564">
        <f t="array" ref="AG564">MEDIAN(IF(H564:L564&lt;&gt;0,H564:L564))</f>
        <v>13025.795770000001</v>
      </c>
      <c r="AH564">
        <f t="array" ref="AH564">MEDIAN(IF(M564:R564&lt;&gt;0,M564:R564))</f>
        <v>7171.4639850000003</v>
      </c>
      <c r="AI564">
        <f>AG564/AH564</f>
        <v>1.8163370543650579</v>
      </c>
    </row>
    <row r="565" spans="1:35" x14ac:dyDescent="0.2">
      <c r="A565" s="2" t="s">
        <v>561</v>
      </c>
      <c r="B565" s="2">
        <v>67017</v>
      </c>
      <c r="C565" s="5">
        <v>3271</v>
      </c>
      <c r="D565" s="5">
        <f t="shared" si="16"/>
        <v>219212607</v>
      </c>
      <c r="E565" s="5">
        <v>3072</v>
      </c>
      <c r="F565" s="5">
        <v>51</v>
      </c>
      <c r="G565" s="2">
        <v>67017</v>
      </c>
      <c r="H565" s="14">
        <v>0</v>
      </c>
      <c r="I565" s="14">
        <v>2798</v>
      </c>
      <c r="J565" s="14">
        <v>1156.2633450000001</v>
      </c>
      <c r="K565" s="14">
        <v>0</v>
      </c>
      <c r="L565" s="14">
        <v>235.55953199999999</v>
      </c>
      <c r="M565" s="14">
        <v>4411.0238639999998</v>
      </c>
      <c r="N565" s="14">
        <v>0</v>
      </c>
      <c r="O565" s="14">
        <v>3415.3803160000002</v>
      </c>
      <c r="P565" s="14">
        <v>6722.228897</v>
      </c>
      <c r="Q565" s="14">
        <v>3156.0644480000001</v>
      </c>
      <c r="R565" s="14">
        <v>4593.4561480000002</v>
      </c>
      <c r="S565" s="14">
        <v>2448.792289</v>
      </c>
      <c r="T565" s="14">
        <v>0</v>
      </c>
      <c r="U565" s="14">
        <v>0</v>
      </c>
      <c r="V565" s="14">
        <v>3248.1672870000002</v>
      </c>
      <c r="W565" s="14">
        <v>2120.5302999999999</v>
      </c>
      <c r="X565" s="14">
        <v>2842.791017</v>
      </c>
      <c r="Y565" s="14">
        <v>0</v>
      </c>
      <c r="Z565" s="14">
        <v>0</v>
      </c>
      <c r="AA565" s="14">
        <v>2988.010495</v>
      </c>
      <c r="AB565" s="14">
        <v>5660</v>
      </c>
      <c r="AC565" s="14">
        <f t="array" ref="AC565">MEDIAN(IF(H565:R565&lt;&gt;0,H565:R565))</f>
        <v>3285.7223819999999</v>
      </c>
      <c r="AD565" s="14">
        <f t="array" ref="AD565">MEDIAN(IF(S565:AA565&lt;&gt;0,S565:AA565))</f>
        <v>2842.791017</v>
      </c>
      <c r="AE565" s="14">
        <f t="shared" si="17"/>
        <v>0.86519513412743343</v>
      </c>
      <c r="AF565">
        <f t="array" ref="AF565">TTEST(IF(H565:R565&lt;&gt;0,H565:R565),IF(S565:AA565&lt;&gt;0,S565:AA565),2,3)</f>
        <v>0.45786526603470767</v>
      </c>
      <c r="AG565">
        <f t="array" ref="AG565">MEDIAN(IF(H565:L565&lt;&gt;0,H565:L565))</f>
        <v>1156.2633450000001</v>
      </c>
      <c r="AH565">
        <f t="array" ref="AH565">MEDIAN(IF(M565:R565&lt;&gt;0,M565:R565))</f>
        <v>4411.0238639999998</v>
      </c>
      <c r="AI565">
        <f>AG565/AH565</f>
        <v>0.26213037622323782</v>
      </c>
    </row>
    <row r="566" spans="1:35" x14ac:dyDescent="0.2">
      <c r="A566" s="2" t="s">
        <v>562</v>
      </c>
      <c r="B566" s="2">
        <v>97470</v>
      </c>
      <c r="C566" s="5">
        <v>2246</v>
      </c>
      <c r="D566" s="5">
        <f t="shared" si="16"/>
        <v>218917620</v>
      </c>
      <c r="E566" s="5">
        <v>2268</v>
      </c>
      <c r="F566" s="5">
        <v>42</v>
      </c>
      <c r="G566" s="2">
        <v>97470</v>
      </c>
      <c r="H566" s="14">
        <v>0</v>
      </c>
      <c r="I566" s="14">
        <v>2379</v>
      </c>
      <c r="J566" s="14">
        <v>590.03490720000002</v>
      </c>
      <c r="K566" s="14">
        <v>0</v>
      </c>
      <c r="L566" s="14">
        <v>0</v>
      </c>
      <c r="M566" s="14">
        <v>1917.8621800000001</v>
      </c>
      <c r="N566" s="14">
        <v>0</v>
      </c>
      <c r="O566" s="14">
        <v>1335.2564259999999</v>
      </c>
      <c r="P566" s="14">
        <v>2161.3980369999999</v>
      </c>
      <c r="Q566" s="14">
        <v>0</v>
      </c>
      <c r="R566" s="14">
        <v>1652.5632479999999</v>
      </c>
      <c r="S566" s="14">
        <v>0</v>
      </c>
      <c r="T566" s="14">
        <v>2725.1495719999998</v>
      </c>
      <c r="U566" s="14">
        <v>4528.4806250000001</v>
      </c>
      <c r="V566" s="14">
        <v>0</v>
      </c>
      <c r="W566" s="14">
        <v>2427.8354680000002</v>
      </c>
      <c r="X566" s="14">
        <v>2216.9551970000002</v>
      </c>
      <c r="Y566" s="14">
        <v>0</v>
      </c>
      <c r="Z566" s="14">
        <v>2319.0813539999999</v>
      </c>
      <c r="AA566" s="14">
        <v>0</v>
      </c>
      <c r="AB566" s="14">
        <v>2700</v>
      </c>
      <c r="AC566" s="14">
        <f t="array" ref="AC566">MEDIAN(IF(H566:R566&lt;&gt;0,H566:R566))</f>
        <v>1785.212714</v>
      </c>
      <c r="AD566" s="14">
        <f t="array" ref="AD566">MEDIAN(IF(S566:AA566&lt;&gt;0,S566:AA566))</f>
        <v>2427.8354680000002</v>
      </c>
      <c r="AE566" s="14">
        <f t="shared" si="17"/>
        <v>1.3599698506292401</v>
      </c>
      <c r="AF566">
        <f t="array" ref="AF566">TTEST(IF(H566:R566&lt;&gt;0,H566:R566),IF(S566:AA566&lt;&gt;0,S566:AA566),2,3)</f>
        <v>5.4235691478091277E-2</v>
      </c>
      <c r="AG566">
        <f t="array" ref="AG566">MEDIAN(IF(H566:L566&lt;&gt;0,H566:L566))</f>
        <v>1484.5174536</v>
      </c>
      <c r="AH566">
        <f t="array" ref="AH566">MEDIAN(IF(M566:R566&lt;&gt;0,M566:R566))</f>
        <v>1785.212714</v>
      </c>
      <c r="AI566">
        <f>AG566/AH566</f>
        <v>0.83156334366101758</v>
      </c>
    </row>
    <row r="567" spans="1:35" x14ac:dyDescent="0.2">
      <c r="A567" s="2" t="s">
        <v>563</v>
      </c>
      <c r="B567" s="2">
        <v>38294</v>
      </c>
      <c r="C567" s="5">
        <v>5697</v>
      </c>
      <c r="D567" s="5">
        <f t="shared" si="16"/>
        <v>218160918</v>
      </c>
      <c r="E567" s="5">
        <v>4201</v>
      </c>
      <c r="F567" s="5">
        <v>88</v>
      </c>
      <c r="G567" s="2">
        <v>38294</v>
      </c>
      <c r="H567" s="14">
        <v>0</v>
      </c>
      <c r="I567" s="14">
        <v>24169</v>
      </c>
      <c r="J567" s="14">
        <v>1654.6496709999999</v>
      </c>
      <c r="K567" s="14">
        <v>0</v>
      </c>
      <c r="L567" s="14">
        <v>0</v>
      </c>
      <c r="M567" s="14">
        <v>5908.6676770000004</v>
      </c>
      <c r="N567" s="14">
        <v>7246.5707629999997</v>
      </c>
      <c r="O567" s="14">
        <v>7017.570976</v>
      </c>
      <c r="P567" s="14">
        <v>2517.6837919999998</v>
      </c>
      <c r="Q567" s="14">
        <v>0</v>
      </c>
      <c r="R567" s="14">
        <v>3808.7031999999999</v>
      </c>
      <c r="S567" s="14">
        <v>3678.8655739999999</v>
      </c>
      <c r="T567" s="14">
        <v>3779.1403300000002</v>
      </c>
      <c r="U567" s="14">
        <v>3693.807667</v>
      </c>
      <c r="V567" s="14">
        <v>4260.3894069999997</v>
      </c>
      <c r="W567" s="14">
        <v>4156.4446189999999</v>
      </c>
      <c r="X567" s="14">
        <v>3158.186201</v>
      </c>
      <c r="Y567" s="14">
        <v>4201.0906930000001</v>
      </c>
      <c r="Z567" s="14">
        <v>6450.3672690000003</v>
      </c>
      <c r="AA567" s="14">
        <v>5935.8656220000003</v>
      </c>
      <c r="AB567" s="14">
        <v>5220</v>
      </c>
      <c r="AC567" s="14">
        <f t="array" ref="AC567">MEDIAN(IF(H567:R567&lt;&gt;0,H567:R567))</f>
        <v>5908.6676770000004</v>
      </c>
      <c r="AD567" s="14">
        <f t="array" ref="AD567">MEDIAN(IF(S567:AA567&lt;&gt;0,S567:AA567))</f>
        <v>4156.4446189999999</v>
      </c>
      <c r="AE567" s="14">
        <f t="shared" si="17"/>
        <v>0.70344870387267167</v>
      </c>
      <c r="AF567">
        <f t="array" ref="AF567">TTEST(IF(H567:R567&lt;&gt;0,H567:R567),IF(S567:AA567&lt;&gt;0,S567:AA567),2,3)</f>
        <v>0.32761665306115834</v>
      </c>
      <c r="AG567">
        <f t="array" ref="AG567">MEDIAN(IF(H567:L567&lt;&gt;0,H567:L567))</f>
        <v>12911.8248355</v>
      </c>
      <c r="AH567">
        <f t="array" ref="AH567">MEDIAN(IF(M567:R567&lt;&gt;0,M567:R567))</f>
        <v>5908.6676770000004</v>
      </c>
      <c r="AI567">
        <f>AG567/AH567</f>
        <v>2.1852345640897006</v>
      </c>
    </row>
    <row r="568" spans="1:35" x14ac:dyDescent="0.2">
      <c r="A568" s="2" t="s">
        <v>564</v>
      </c>
      <c r="B568" s="2">
        <v>180526</v>
      </c>
      <c r="C568" s="5">
        <v>1207</v>
      </c>
      <c r="D568" s="5">
        <f t="shared" si="16"/>
        <v>217894882</v>
      </c>
      <c r="E568" s="5">
        <v>1186</v>
      </c>
      <c r="F568" s="5">
        <v>58</v>
      </c>
      <c r="G568" s="2">
        <v>180526</v>
      </c>
      <c r="H568" s="14">
        <v>0</v>
      </c>
      <c r="I568" s="14">
        <v>1186</v>
      </c>
      <c r="J568" s="14">
        <v>87.483434860000003</v>
      </c>
      <c r="K568" s="14">
        <v>0</v>
      </c>
      <c r="L568" s="14">
        <v>0</v>
      </c>
      <c r="M568" s="14">
        <v>1696.8487250000001</v>
      </c>
      <c r="N568" s="14">
        <v>0</v>
      </c>
      <c r="O568" s="14">
        <v>1160.4318780000001</v>
      </c>
      <c r="P568" s="14">
        <v>817.43907439999998</v>
      </c>
      <c r="Q568" s="14">
        <v>0</v>
      </c>
      <c r="R568" s="14">
        <v>639.54239740000003</v>
      </c>
      <c r="S568" s="14">
        <v>2075.074255</v>
      </c>
      <c r="T568" s="14">
        <v>1898.167837</v>
      </c>
      <c r="U568" s="14">
        <v>0</v>
      </c>
      <c r="V568" s="14">
        <v>0</v>
      </c>
      <c r="W568" s="14">
        <v>1558.260362</v>
      </c>
      <c r="X568" s="14">
        <v>0</v>
      </c>
      <c r="Y568" s="14">
        <v>0</v>
      </c>
      <c r="Z568" s="14">
        <v>1940.9306999999999</v>
      </c>
      <c r="AA568" s="14">
        <v>0</v>
      </c>
      <c r="AB568" s="14">
        <v>217</v>
      </c>
      <c r="AC568" s="14">
        <f t="array" ref="AC568">MEDIAN(IF(H568:R568&lt;&gt;0,H568:R568))</f>
        <v>988.93547620000004</v>
      </c>
      <c r="AD568" s="14">
        <f t="array" ref="AD568">MEDIAN(IF(S568:AA568&lt;&gt;0,S568:AA568))</f>
        <v>1919.5492684999999</v>
      </c>
      <c r="AE568" s="14">
        <f t="shared" si="17"/>
        <v>1.9410257946007741</v>
      </c>
      <c r="AF568">
        <f t="array" ref="AF568">TTEST(IF(H568:R568&lt;&gt;0,H568:R568),IF(S568:AA568&lt;&gt;0,S568:AA568),2,3)</f>
        <v>7.1824153630163845E-3</v>
      </c>
      <c r="AG568">
        <f t="array" ref="AG568">MEDIAN(IF(H568:L568&lt;&gt;0,H568:L568))</f>
        <v>636.74171742999999</v>
      </c>
      <c r="AH568">
        <f t="array" ref="AH568">MEDIAN(IF(M568:R568&lt;&gt;0,M568:R568))</f>
        <v>988.93547620000004</v>
      </c>
      <c r="AI568">
        <f>AG568/AH568</f>
        <v>0.6438657857403296</v>
      </c>
    </row>
    <row r="569" spans="1:35" x14ac:dyDescent="0.2">
      <c r="A569" s="2" t="s">
        <v>565</v>
      </c>
      <c r="B569" s="2">
        <v>98665</v>
      </c>
      <c r="C569" s="5">
        <v>2208</v>
      </c>
      <c r="D569" s="5">
        <f t="shared" si="16"/>
        <v>217852320</v>
      </c>
      <c r="E569" s="5">
        <v>1744</v>
      </c>
      <c r="F569" s="5">
        <v>79</v>
      </c>
      <c r="G569" s="2">
        <v>98665</v>
      </c>
      <c r="H569" s="14">
        <v>310</v>
      </c>
      <c r="I569" s="14">
        <v>2524</v>
      </c>
      <c r="J569" s="14">
        <v>391.2488965</v>
      </c>
      <c r="K569" s="14">
        <v>0</v>
      </c>
      <c r="L569" s="14">
        <v>594.66420470000003</v>
      </c>
      <c r="M569" s="14">
        <v>4006.8454980000001</v>
      </c>
      <c r="N569" s="14">
        <v>0</v>
      </c>
      <c r="O569" s="14">
        <v>3797.6937010000001</v>
      </c>
      <c r="P569" s="14">
        <v>5512.8109839999997</v>
      </c>
      <c r="Q569" s="14">
        <v>0</v>
      </c>
      <c r="R569" s="14">
        <v>1868.4032910000001</v>
      </c>
      <c r="S569" s="14">
        <v>0</v>
      </c>
      <c r="T569" s="14">
        <v>1453.230264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1620</v>
      </c>
      <c r="AC569" s="14">
        <f t="array" ref="AC569">MEDIAN(IF(H569:R569&lt;&gt;0,H569:R569))</f>
        <v>2196.2016455000003</v>
      </c>
      <c r="AD569" s="14">
        <f t="array" ref="AD569">MEDIAN(IF(S569:AA569&lt;&gt;0,S569:AA569))</f>
        <v>1453.230264</v>
      </c>
      <c r="AE569" s="14">
        <f t="shared" si="17"/>
        <v>0.66170165520896373</v>
      </c>
      <c r="AF569" t="e">
        <f t="array" ref="AF569">TTEST(IF(H569:R569&lt;&gt;0,H569:R569),IF(S569:AA569&lt;&gt;0,S569:AA569),2,3)</f>
        <v>#DIV/0!</v>
      </c>
      <c r="AG569">
        <f t="array" ref="AG569">MEDIAN(IF(H569:L569&lt;&gt;0,H569:L569))</f>
        <v>492.95655060000001</v>
      </c>
      <c r="AH569">
        <f t="array" ref="AH569">MEDIAN(IF(M569:R569&lt;&gt;0,M569:R569))</f>
        <v>3902.2695995000004</v>
      </c>
      <c r="AI569">
        <f>AG569/AH569</f>
        <v>0.12632560053338263</v>
      </c>
    </row>
    <row r="570" spans="1:35" x14ac:dyDescent="0.2">
      <c r="A570" s="2" t="s">
        <v>566</v>
      </c>
      <c r="B570" s="2">
        <v>39189</v>
      </c>
      <c r="C570" s="5">
        <v>5540</v>
      </c>
      <c r="D570" s="5">
        <f t="shared" si="16"/>
        <v>217107060</v>
      </c>
      <c r="E570" s="5">
        <v>5401</v>
      </c>
      <c r="F570" s="5">
        <v>51</v>
      </c>
      <c r="G570" s="2">
        <v>39189</v>
      </c>
      <c r="H570" s="14">
        <v>0</v>
      </c>
      <c r="I570" s="14">
        <v>13742</v>
      </c>
      <c r="J570" s="14">
        <v>4477.6786840000004</v>
      </c>
      <c r="K570" s="14">
        <v>3717.9024479999998</v>
      </c>
      <c r="L570" s="14">
        <v>5883.0405970000002</v>
      </c>
      <c r="M570" s="14">
        <v>7082.6410820000001</v>
      </c>
      <c r="N570" s="14">
        <v>7516.8957579999997</v>
      </c>
      <c r="O570" s="14">
        <v>7491.3084820000004</v>
      </c>
      <c r="P570" s="14">
        <v>5400.7045369999996</v>
      </c>
      <c r="Q570" s="14">
        <v>7847.5890849999996</v>
      </c>
      <c r="R570" s="14">
        <v>6017.2798810000004</v>
      </c>
      <c r="S570" s="14">
        <v>2928.1989429999999</v>
      </c>
      <c r="T570" s="14">
        <v>3986.6087050000001</v>
      </c>
      <c r="U570" s="14">
        <v>4744.8566870000004</v>
      </c>
      <c r="V570" s="14">
        <v>0</v>
      </c>
      <c r="W570" s="14">
        <v>3200.2014880000002</v>
      </c>
      <c r="X570" s="14">
        <v>0</v>
      </c>
      <c r="Y570" s="14">
        <v>0</v>
      </c>
      <c r="Z570" s="14">
        <v>3272.6763810000002</v>
      </c>
      <c r="AA570" s="14">
        <v>5597.4625450000003</v>
      </c>
      <c r="AB570" s="14">
        <v>1280</v>
      </c>
      <c r="AC570" s="14">
        <f t="array" ref="AC570">MEDIAN(IF(H570:R570&lt;&gt;0,H570:R570))</f>
        <v>6549.9604815000002</v>
      </c>
      <c r="AD570" s="14">
        <f t="array" ref="AD570">MEDIAN(IF(S570:AA570&lt;&gt;0,S570:AA570))</f>
        <v>3629.6425429999999</v>
      </c>
      <c r="AE570" s="14">
        <f t="shared" si="17"/>
        <v>0.55414724306379004</v>
      </c>
      <c r="AF570">
        <f t="array" ref="AF570">TTEST(IF(H570:R570&lt;&gt;0,H570:R570),IF(S570:AA570&lt;&gt;0,S570:AA570),2,3)</f>
        <v>9.6159162187349125E-3</v>
      </c>
      <c r="AG570">
        <f t="array" ref="AG570">MEDIAN(IF(H570:L570&lt;&gt;0,H570:L570))</f>
        <v>5180.3596405000008</v>
      </c>
      <c r="AH570">
        <f t="array" ref="AH570">MEDIAN(IF(M570:R570&lt;&gt;0,M570:R570))</f>
        <v>7286.9747820000002</v>
      </c>
      <c r="AI570">
        <f>AG570/AH570</f>
        <v>0.71090676110150985</v>
      </c>
    </row>
    <row r="571" spans="1:35" x14ac:dyDescent="0.2">
      <c r="A571" s="2" t="s">
        <v>567</v>
      </c>
      <c r="B571" s="2">
        <v>40927</v>
      </c>
      <c r="C571" s="5">
        <v>5294</v>
      </c>
      <c r="D571" s="5">
        <f t="shared" si="16"/>
        <v>216667538</v>
      </c>
      <c r="E571" s="5">
        <v>4763</v>
      </c>
      <c r="F571" s="5">
        <v>32</v>
      </c>
      <c r="G571" s="2">
        <v>40927</v>
      </c>
      <c r="H571" s="14">
        <v>0</v>
      </c>
      <c r="I571" s="14">
        <v>7787</v>
      </c>
      <c r="J571" s="14">
        <v>4384.9000779999997</v>
      </c>
      <c r="K571" s="14">
        <v>0</v>
      </c>
      <c r="L571" s="14">
        <v>4507.5130360000003</v>
      </c>
      <c r="M571" s="14">
        <v>4110.4046179999996</v>
      </c>
      <c r="N571" s="14">
        <v>0</v>
      </c>
      <c r="O571" s="14">
        <v>6897.9683969999996</v>
      </c>
      <c r="P571" s="14">
        <v>7350.029039</v>
      </c>
      <c r="Q571" s="14">
        <v>5419.4626010000002</v>
      </c>
      <c r="R571" s="14">
        <v>5018.2727750000004</v>
      </c>
      <c r="S571" s="14">
        <v>3535.6728149999999</v>
      </c>
      <c r="T571" s="14">
        <v>4469.8428169999997</v>
      </c>
      <c r="U571" s="14">
        <v>4164.4848300000003</v>
      </c>
      <c r="V571" s="14">
        <v>0</v>
      </c>
      <c r="W571" s="14">
        <v>4270.2946220000003</v>
      </c>
      <c r="X571" s="14">
        <v>0</v>
      </c>
      <c r="Y571" s="14">
        <v>5224.860635</v>
      </c>
      <c r="Z571" s="14">
        <v>3022.4767609999999</v>
      </c>
      <c r="AA571" s="14">
        <v>5441.8487139999997</v>
      </c>
      <c r="AB571" s="14">
        <v>9100</v>
      </c>
      <c r="AC571" s="14">
        <f t="array" ref="AC571">MEDIAN(IF(H571:R571&lt;&gt;0,H571:R571))</f>
        <v>5218.8676880000003</v>
      </c>
      <c r="AD571" s="14">
        <f t="array" ref="AD571">MEDIAN(IF(S571:AA571&lt;&gt;0,S571:AA571))</f>
        <v>4270.2946220000003</v>
      </c>
      <c r="AE571" s="14">
        <f t="shared" si="17"/>
        <v>0.8182415951680283</v>
      </c>
      <c r="AF571">
        <f t="array" ref="AF571">TTEST(IF(H571:R571&lt;&gt;0,H571:R571),IF(S571:AA571&lt;&gt;0,S571:AA571),2,3)</f>
        <v>4.2905718849073481E-2</v>
      </c>
      <c r="AG571">
        <f t="array" ref="AG571">MEDIAN(IF(H571:L571&lt;&gt;0,H571:L571))</f>
        <v>4507.5130360000003</v>
      </c>
      <c r="AH571">
        <f t="array" ref="AH571">MEDIAN(IF(M571:R571&lt;&gt;0,M571:R571))</f>
        <v>5419.4626010000002</v>
      </c>
      <c r="AI571">
        <f>AG571/AH571</f>
        <v>0.83172693823337263</v>
      </c>
    </row>
    <row r="572" spans="1:35" x14ac:dyDescent="0.2">
      <c r="A572" s="2" t="s">
        <v>568</v>
      </c>
      <c r="B572" s="2">
        <v>26196</v>
      </c>
      <c r="C572" s="5">
        <v>8265</v>
      </c>
      <c r="D572" s="5">
        <f t="shared" si="16"/>
        <v>216509940</v>
      </c>
      <c r="E572" s="5">
        <v>6943</v>
      </c>
      <c r="F572" s="5">
        <v>73</v>
      </c>
      <c r="G572" s="2">
        <v>26196</v>
      </c>
      <c r="H572" s="14">
        <v>0</v>
      </c>
      <c r="I572" s="14">
        <v>22576</v>
      </c>
      <c r="J572" s="14">
        <v>5213.0880989999996</v>
      </c>
      <c r="K572" s="14">
        <v>0</v>
      </c>
      <c r="L572" s="14">
        <v>16129.651030000001</v>
      </c>
      <c r="M572" s="14">
        <v>8543.1850859999995</v>
      </c>
      <c r="N572" s="14">
        <v>5315.8917039999997</v>
      </c>
      <c r="O572" s="14">
        <v>6621.1949930000001</v>
      </c>
      <c r="P572" s="14">
        <v>4110.0300610000004</v>
      </c>
      <c r="Q572" s="14">
        <v>7026.6802850000004</v>
      </c>
      <c r="R572" s="14">
        <v>6943.0700280000001</v>
      </c>
      <c r="S572" s="14">
        <v>0</v>
      </c>
      <c r="T572" s="14">
        <v>1134.301064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7300</v>
      </c>
      <c r="AC572" s="14">
        <f t="array" ref="AC572">MEDIAN(IF(H572:R572&lt;&gt;0,H572:R572))</f>
        <v>6943.0700280000001</v>
      </c>
      <c r="AD572" s="14">
        <f t="array" ref="AD572">MEDIAN(IF(S572:AA572&lt;&gt;0,S572:AA572))</f>
        <v>1134.301064</v>
      </c>
      <c r="AE572" s="14">
        <f t="shared" si="17"/>
        <v>0.16337168708159255</v>
      </c>
      <c r="AF572" t="e">
        <f t="array" ref="AF572">TTEST(IF(H572:R572&lt;&gt;0,H572:R572),IF(S572:AA572&lt;&gt;0,S572:AA572),2,3)</f>
        <v>#DIV/0!</v>
      </c>
      <c r="AG572">
        <f t="array" ref="AG572">MEDIAN(IF(H572:L572&lt;&gt;0,H572:L572))</f>
        <v>16129.651030000001</v>
      </c>
      <c r="AH572">
        <f t="array" ref="AH572">MEDIAN(IF(M572:R572&lt;&gt;0,M572:R572))</f>
        <v>6782.1325104999996</v>
      </c>
      <c r="AI572">
        <f>AG572/AH572</f>
        <v>2.3782565446824147</v>
      </c>
    </row>
    <row r="573" spans="1:35" x14ac:dyDescent="0.2">
      <c r="A573" s="2" t="s">
        <v>569</v>
      </c>
      <c r="B573" s="2">
        <v>34025</v>
      </c>
      <c r="C573" s="5">
        <v>6336</v>
      </c>
      <c r="D573" s="5">
        <f t="shared" si="16"/>
        <v>215582400</v>
      </c>
      <c r="E573" s="5">
        <v>4129</v>
      </c>
      <c r="F573" s="5">
        <v>72</v>
      </c>
      <c r="G573" s="2">
        <v>34025</v>
      </c>
      <c r="H573" s="14">
        <v>0</v>
      </c>
      <c r="I573" s="14">
        <v>5589</v>
      </c>
      <c r="J573" s="14">
        <v>2280.9280709999998</v>
      </c>
      <c r="K573" s="14">
        <v>0</v>
      </c>
      <c r="L573" s="14">
        <v>17230.641469999999</v>
      </c>
      <c r="M573" s="14">
        <v>3402.8960499999998</v>
      </c>
      <c r="N573" s="14">
        <v>9864.0453980000002</v>
      </c>
      <c r="O573" s="14">
        <v>2934.5495329999999</v>
      </c>
      <c r="P573" s="14">
        <v>7143.0007029999997</v>
      </c>
      <c r="Q573" s="14">
        <v>9291.4479620000002</v>
      </c>
      <c r="R573" s="14">
        <v>17077.028829999999</v>
      </c>
      <c r="S573" s="14">
        <v>3944.530174</v>
      </c>
      <c r="T573" s="14">
        <v>3402.8601960000001</v>
      </c>
      <c r="U573" s="14">
        <v>3463.9286940000002</v>
      </c>
      <c r="V573" s="14">
        <v>0</v>
      </c>
      <c r="W573" s="14">
        <v>2951.4913919999999</v>
      </c>
      <c r="X573" s="14">
        <v>3845.1197040000002</v>
      </c>
      <c r="Y573" s="14">
        <v>5086.5029020000002</v>
      </c>
      <c r="Z573" s="14">
        <v>3255.6698860000001</v>
      </c>
      <c r="AA573" s="14">
        <v>4312.6639649999997</v>
      </c>
      <c r="AB573" s="14">
        <v>8970</v>
      </c>
      <c r="AC573" s="14">
        <f t="array" ref="AC573">MEDIAN(IF(H573:R573&lt;&gt;0,H573:R573))</f>
        <v>7143.0007029999997</v>
      </c>
      <c r="AD573" s="14">
        <f t="array" ref="AD573">MEDIAN(IF(S573:AA573&lt;&gt;0,S573:AA573))</f>
        <v>3654.5241990000004</v>
      </c>
      <c r="AE573" s="14">
        <f t="shared" si="17"/>
        <v>0.51162310504395325</v>
      </c>
      <c r="AF573">
        <f t="array" ref="AF573">TTEST(IF(H573:R573&lt;&gt;0,H573:R573),IF(S573:AA573&lt;&gt;0,S573:AA573),2,3)</f>
        <v>4.4002275045647549E-2</v>
      </c>
      <c r="AG573">
        <f t="array" ref="AG573">MEDIAN(IF(H573:L573&lt;&gt;0,H573:L573))</f>
        <v>5589</v>
      </c>
      <c r="AH573">
        <f t="array" ref="AH573">MEDIAN(IF(M573:R573&lt;&gt;0,M573:R573))</f>
        <v>8217.2243324999999</v>
      </c>
      <c r="AI573">
        <f>AG573/AH573</f>
        <v>0.68015667746770747</v>
      </c>
    </row>
    <row r="574" spans="1:35" x14ac:dyDescent="0.2">
      <c r="A574" s="2" t="s">
        <v>570</v>
      </c>
      <c r="B574" s="2">
        <v>87139</v>
      </c>
      <c r="C574" s="5">
        <v>2468</v>
      </c>
      <c r="D574" s="5">
        <f t="shared" si="16"/>
        <v>215059052</v>
      </c>
      <c r="E574" s="5">
        <v>1728</v>
      </c>
      <c r="F574" s="5">
        <v>131</v>
      </c>
      <c r="G574" s="2">
        <v>87139</v>
      </c>
      <c r="H574" s="14">
        <v>0</v>
      </c>
      <c r="I574" s="14">
        <v>1111</v>
      </c>
      <c r="J574" s="14">
        <v>94.621745050000001</v>
      </c>
      <c r="K574" s="14">
        <v>0</v>
      </c>
      <c r="L574" s="14">
        <v>0</v>
      </c>
      <c r="M574" s="14">
        <v>1868.74829</v>
      </c>
      <c r="N574" s="14">
        <v>0</v>
      </c>
      <c r="O574" s="14">
        <v>0</v>
      </c>
      <c r="P574" s="14">
        <v>2014.3300569999999</v>
      </c>
      <c r="Q574" s="14">
        <v>0</v>
      </c>
      <c r="R574" s="14">
        <v>933.30107469999996</v>
      </c>
      <c r="S574" s="14">
        <v>0</v>
      </c>
      <c r="T574" s="14">
        <v>1727.705457</v>
      </c>
      <c r="U574" s="14">
        <v>3485.1793630000002</v>
      </c>
      <c r="V574" s="14">
        <v>0</v>
      </c>
      <c r="W574" s="14">
        <v>1671.1324059999999</v>
      </c>
      <c r="X574" s="14">
        <v>2216.9551970000002</v>
      </c>
      <c r="Y574" s="14">
        <v>0</v>
      </c>
      <c r="Z574" s="14">
        <v>0</v>
      </c>
      <c r="AA574" s="14">
        <v>11799.129720000001</v>
      </c>
      <c r="AB574" s="14">
        <v>222</v>
      </c>
      <c r="AC574" s="14">
        <f t="array" ref="AC574">MEDIAN(IF(H574:R574&lt;&gt;0,H574:R574))</f>
        <v>1111</v>
      </c>
      <c r="AD574" s="14">
        <f t="array" ref="AD574">MEDIAN(IF(S574:AA574&lt;&gt;0,S574:AA574))</f>
        <v>2216.9551970000002</v>
      </c>
      <c r="AE574" s="14">
        <f t="shared" si="17"/>
        <v>1.9954592232223225</v>
      </c>
      <c r="AF574">
        <f t="array" ref="AF574">TTEST(IF(H574:R574&lt;&gt;0,H574:R574),IF(S574:AA574&lt;&gt;0,S574:AA574),2,3)</f>
        <v>0.19999204299194429</v>
      </c>
      <c r="AG574">
        <f t="array" ref="AG574">MEDIAN(IF(H574:L574&lt;&gt;0,H574:L574))</f>
        <v>602.81087252500004</v>
      </c>
      <c r="AH574">
        <f t="array" ref="AH574">MEDIAN(IF(M574:R574&lt;&gt;0,M574:R574))</f>
        <v>1868.74829</v>
      </c>
      <c r="AI574">
        <f>AG574/AH574</f>
        <v>0.32257467511849874</v>
      </c>
    </row>
    <row r="575" spans="1:35" x14ac:dyDescent="0.2">
      <c r="A575" s="2" t="s">
        <v>571</v>
      </c>
      <c r="B575" s="2">
        <v>88816</v>
      </c>
      <c r="C575" s="5">
        <v>2419</v>
      </c>
      <c r="D575" s="5">
        <f t="shared" si="16"/>
        <v>214845904</v>
      </c>
      <c r="E575" s="5">
        <v>2208</v>
      </c>
      <c r="F575" s="5">
        <v>57</v>
      </c>
      <c r="G575" s="2">
        <v>88816</v>
      </c>
      <c r="H575" s="14">
        <v>0</v>
      </c>
      <c r="I575" s="14">
        <v>4315</v>
      </c>
      <c r="J575" s="14">
        <v>1059.5417990000001</v>
      </c>
      <c r="K575" s="14">
        <v>546.84804199999996</v>
      </c>
      <c r="L575" s="14">
        <v>0</v>
      </c>
      <c r="M575" s="14">
        <v>5189.9077749999997</v>
      </c>
      <c r="N575" s="14">
        <v>2968.7392369999998</v>
      </c>
      <c r="O575" s="14">
        <v>2122.5633830000002</v>
      </c>
      <c r="P575" s="14">
        <v>3483.5765510000001</v>
      </c>
      <c r="Q575" s="14">
        <v>403.22733030000001</v>
      </c>
      <c r="R575" s="14">
        <v>2434.863355</v>
      </c>
      <c r="S575" s="14">
        <v>2207.8546590000001</v>
      </c>
      <c r="T575" s="14">
        <v>0</v>
      </c>
      <c r="U575" s="14">
        <v>0</v>
      </c>
      <c r="V575" s="14">
        <v>0</v>
      </c>
      <c r="W575" s="14">
        <v>2084.9694450000002</v>
      </c>
      <c r="X575" s="14">
        <v>0</v>
      </c>
      <c r="Y575" s="14">
        <v>0</v>
      </c>
      <c r="Z575" s="14">
        <v>2026.1758460000001</v>
      </c>
      <c r="AA575" s="14">
        <v>0</v>
      </c>
      <c r="AB575" s="14">
        <v>2610</v>
      </c>
      <c r="AC575" s="14">
        <f t="array" ref="AC575">MEDIAN(IF(H575:R575&lt;&gt;0,H575:R575))</f>
        <v>2434.863355</v>
      </c>
      <c r="AD575" s="14">
        <f t="array" ref="AD575">MEDIAN(IF(S575:AA575&lt;&gt;0,S575:AA575))</f>
        <v>2084.9694450000002</v>
      </c>
      <c r="AE575" s="14">
        <f t="shared" si="17"/>
        <v>0.85629833835172253</v>
      </c>
      <c r="AF575">
        <f t="array" ref="AF575">TTEST(IF(H575:R575&lt;&gt;0,H575:R575),IF(S575:AA575&lt;&gt;0,S575:AA575),2,3)</f>
        <v>0.4967476391929988</v>
      </c>
      <c r="AG575">
        <f t="array" ref="AG575">MEDIAN(IF(H575:L575&lt;&gt;0,H575:L575))</f>
        <v>1059.5417990000001</v>
      </c>
      <c r="AH575">
        <f t="array" ref="AH575">MEDIAN(IF(M575:R575&lt;&gt;0,M575:R575))</f>
        <v>2701.8012959999996</v>
      </c>
      <c r="AI575">
        <f>AG575/AH575</f>
        <v>0.39216125944148639</v>
      </c>
    </row>
    <row r="576" spans="1:35" x14ac:dyDescent="0.2">
      <c r="A576" s="2" t="s">
        <v>572</v>
      </c>
      <c r="B576" s="2">
        <v>104785</v>
      </c>
      <c r="C576" s="5">
        <v>2032</v>
      </c>
      <c r="D576" s="5">
        <f t="shared" si="16"/>
        <v>212923120</v>
      </c>
      <c r="E576" s="5">
        <v>1622</v>
      </c>
      <c r="F576" s="5">
        <v>77</v>
      </c>
      <c r="G576" s="2">
        <v>104785</v>
      </c>
      <c r="H576" s="14">
        <v>0</v>
      </c>
      <c r="I576" s="14">
        <v>1264</v>
      </c>
      <c r="J576" s="14">
        <v>259.43743139999998</v>
      </c>
      <c r="K576" s="14">
        <v>481.01983960000001</v>
      </c>
      <c r="L576" s="14">
        <v>0</v>
      </c>
      <c r="M576" s="14">
        <v>3219.356914</v>
      </c>
      <c r="N576" s="14">
        <v>1621.511514</v>
      </c>
      <c r="O576" s="14">
        <v>4937.9393239999999</v>
      </c>
      <c r="P576" s="14">
        <v>4300.4320939999998</v>
      </c>
      <c r="Q576" s="14">
        <v>0</v>
      </c>
      <c r="R576" s="14">
        <v>2499.2578920000001</v>
      </c>
      <c r="S576" s="14">
        <v>0</v>
      </c>
      <c r="T576" s="14">
        <v>1923.959083</v>
      </c>
      <c r="U576" s="14">
        <v>0</v>
      </c>
      <c r="V576" s="14">
        <v>0</v>
      </c>
      <c r="W576" s="14">
        <v>1504.8562930000001</v>
      </c>
      <c r="X576" s="14">
        <v>0</v>
      </c>
      <c r="Y576" s="14">
        <v>0</v>
      </c>
      <c r="Z576" s="14">
        <v>0</v>
      </c>
      <c r="AA576" s="14">
        <v>0</v>
      </c>
      <c r="AB576" s="14">
        <v>339</v>
      </c>
      <c r="AC576" s="14">
        <f t="array" ref="AC576">MEDIAN(IF(H576:R576&lt;&gt;0,H576:R576))</f>
        <v>2060.3847030000002</v>
      </c>
      <c r="AD576" s="14">
        <f t="array" ref="AD576">MEDIAN(IF(S576:AA576&lt;&gt;0,S576:AA576))</f>
        <v>1714.407688</v>
      </c>
      <c r="AE576" s="14">
        <f t="shared" si="17"/>
        <v>0.83208135136305172</v>
      </c>
      <c r="AF576">
        <f t="array" ref="AF576">TTEST(IF(H576:R576&lt;&gt;0,H576:R576),IF(S576:AA576&lt;&gt;0,S576:AA576),2,3)</f>
        <v>0.37329503670107189</v>
      </c>
      <c r="AG576">
        <f t="array" ref="AG576">MEDIAN(IF(H576:L576&lt;&gt;0,H576:L576))</f>
        <v>481.01983960000001</v>
      </c>
      <c r="AH576">
        <f t="array" ref="AH576">MEDIAN(IF(M576:R576&lt;&gt;0,M576:R576))</f>
        <v>3219.356914</v>
      </c>
      <c r="AI576">
        <f>AG576/AH576</f>
        <v>0.14941488391926711</v>
      </c>
    </row>
    <row r="577" spans="1:35" x14ac:dyDescent="0.2">
      <c r="A577" s="2" t="s">
        <v>573</v>
      </c>
      <c r="B577" s="2">
        <v>27603</v>
      </c>
      <c r="C577" s="5">
        <v>7713</v>
      </c>
      <c r="D577" s="5">
        <f t="shared" si="16"/>
        <v>212901939</v>
      </c>
      <c r="E577" s="5">
        <v>5599</v>
      </c>
      <c r="F577" s="5">
        <v>73</v>
      </c>
      <c r="G577" s="2">
        <v>27603</v>
      </c>
      <c r="H577" s="14">
        <v>0</v>
      </c>
      <c r="I577" s="14">
        <v>14872</v>
      </c>
      <c r="J577" s="14">
        <v>3740.340181</v>
      </c>
      <c r="K577" s="14">
        <v>5672.1830659999996</v>
      </c>
      <c r="L577" s="14">
        <v>25861.123380000001</v>
      </c>
      <c r="M577" s="14">
        <v>6731.6949649999997</v>
      </c>
      <c r="N577" s="14">
        <v>11823.80811</v>
      </c>
      <c r="O577" s="14">
        <v>5454.2255130000003</v>
      </c>
      <c r="P577" s="14">
        <v>5974.8439340000004</v>
      </c>
      <c r="Q577" s="14">
        <v>9462.4650739999997</v>
      </c>
      <c r="R577" s="14">
        <v>14508.00309</v>
      </c>
      <c r="S577" s="14">
        <v>4395.2624340000002</v>
      </c>
      <c r="T577" s="14">
        <v>5598.7422530000003</v>
      </c>
      <c r="U577" s="14">
        <v>5200.6573870000002</v>
      </c>
      <c r="V577" s="14">
        <v>4492.5020619999996</v>
      </c>
      <c r="W577" s="14">
        <v>4285.3171599999996</v>
      </c>
      <c r="X577" s="14">
        <v>0</v>
      </c>
      <c r="Y577" s="14">
        <v>6383.2506299999995</v>
      </c>
      <c r="Z577" s="14">
        <v>4010.6898099999999</v>
      </c>
      <c r="AA577" s="14">
        <v>4778.5593419999996</v>
      </c>
      <c r="AB577" s="14">
        <v>3310</v>
      </c>
      <c r="AC577" s="14">
        <f t="array" ref="AC577">MEDIAN(IF(H577:R577&lt;&gt;0,H577:R577))</f>
        <v>8097.0800194999993</v>
      </c>
      <c r="AD577" s="14">
        <f t="array" ref="AD577">MEDIAN(IF(S577:AA577&lt;&gt;0,S577:AA577))</f>
        <v>4635.530702</v>
      </c>
      <c r="AE577" s="14">
        <f t="shared" si="17"/>
        <v>0.57249412020584767</v>
      </c>
      <c r="AF577">
        <f t="array" ref="AF577">TTEST(IF(H577:R577&lt;&gt;0,H577:R577),IF(S577:AA577&lt;&gt;0,S577:AA577),2,3)</f>
        <v>2.8703207125678584E-2</v>
      </c>
      <c r="AG577">
        <f t="array" ref="AG577">MEDIAN(IF(H577:L577&lt;&gt;0,H577:L577))</f>
        <v>10272.091532999999</v>
      </c>
      <c r="AH577">
        <f t="array" ref="AH577">MEDIAN(IF(M577:R577&lt;&gt;0,M577:R577))</f>
        <v>8097.0800194999993</v>
      </c>
      <c r="AI577">
        <f>AG577/AH577</f>
        <v>1.2686167739804932</v>
      </c>
    </row>
    <row r="578" spans="1:35" x14ac:dyDescent="0.2">
      <c r="A578" s="2" t="s">
        <v>574</v>
      </c>
      <c r="B578" s="2">
        <v>24882</v>
      </c>
      <c r="C578" s="5">
        <v>8556</v>
      </c>
      <c r="D578" s="5">
        <f t="shared" si="16"/>
        <v>212890392</v>
      </c>
      <c r="E578" s="5">
        <v>6747</v>
      </c>
      <c r="F578" s="5">
        <v>66</v>
      </c>
      <c r="G578" s="2">
        <v>24882</v>
      </c>
      <c r="H578" s="14">
        <v>0</v>
      </c>
      <c r="I578" s="14">
        <v>16370</v>
      </c>
      <c r="J578" s="14">
        <v>14228.3572</v>
      </c>
      <c r="K578" s="14">
        <v>15408.83589</v>
      </c>
      <c r="L578" s="14">
        <v>4715.5802599999997</v>
      </c>
      <c r="M578" s="14">
        <v>5700.776519</v>
      </c>
      <c r="N578" s="14">
        <v>6731.1263200000003</v>
      </c>
      <c r="O578" s="14">
        <v>12412.322200000001</v>
      </c>
      <c r="P578" s="14">
        <v>6762.20694</v>
      </c>
      <c r="Q578" s="14">
        <v>14555.02548</v>
      </c>
      <c r="R578" s="14">
        <v>3116.27853</v>
      </c>
      <c r="S578" s="14">
        <v>0</v>
      </c>
      <c r="T578" s="14">
        <v>1970.183653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704</v>
      </c>
      <c r="AC578" s="14">
        <f t="array" ref="AC578">MEDIAN(IF(H578:R578&lt;&gt;0,H578:R578))</f>
        <v>9587.2645699999994</v>
      </c>
      <c r="AD578" s="14">
        <f t="array" ref="AD578">MEDIAN(IF(S578:AA578&lt;&gt;0,S578:AA578))</f>
        <v>1970.183653</v>
      </c>
      <c r="AE578" s="14">
        <f t="shared" si="17"/>
        <v>0.20550008176106901</v>
      </c>
      <c r="AF578" t="e">
        <f t="array" ref="AF578">TTEST(IF(H578:R578&lt;&gt;0,H578:R578),IF(S578:AA578&lt;&gt;0,S578:AA578),2,3)</f>
        <v>#DIV/0!</v>
      </c>
      <c r="AG578">
        <f t="array" ref="AG578">MEDIAN(IF(H578:L578&lt;&gt;0,H578:L578))</f>
        <v>14818.596545</v>
      </c>
      <c r="AH578">
        <f t="array" ref="AH578">MEDIAN(IF(M578:R578&lt;&gt;0,M578:R578))</f>
        <v>6746.6666299999997</v>
      </c>
      <c r="AI578">
        <f>AG578/AH578</f>
        <v>2.1964323061564999</v>
      </c>
    </row>
    <row r="579" spans="1:35" x14ac:dyDescent="0.2">
      <c r="A579" s="2" t="s">
        <v>575</v>
      </c>
      <c r="B579" s="2">
        <v>125592</v>
      </c>
      <c r="C579" s="5">
        <v>1695</v>
      </c>
      <c r="D579" s="5">
        <f t="shared" si="16"/>
        <v>212878440</v>
      </c>
      <c r="E579" s="5">
        <v>1573</v>
      </c>
      <c r="F579" s="5">
        <v>66</v>
      </c>
      <c r="G579" s="2">
        <v>125592</v>
      </c>
      <c r="H579" s="14">
        <v>0</v>
      </c>
      <c r="I579" s="14">
        <v>2601</v>
      </c>
      <c r="J579" s="14">
        <v>139.36052810000001</v>
      </c>
      <c r="K579" s="14">
        <v>0</v>
      </c>
      <c r="L579" s="14">
        <v>0</v>
      </c>
      <c r="M579" s="14">
        <v>2521.0414609999998</v>
      </c>
      <c r="N579" s="14">
        <v>0</v>
      </c>
      <c r="O579" s="14">
        <v>1470.0155910000001</v>
      </c>
      <c r="P579" s="14">
        <v>1636.928588</v>
      </c>
      <c r="Q579" s="14">
        <v>0</v>
      </c>
      <c r="R579" s="14">
        <v>330.53743129999998</v>
      </c>
      <c r="S579" s="14">
        <v>0</v>
      </c>
      <c r="T579" s="14">
        <v>1508.427993</v>
      </c>
      <c r="U579" s="14">
        <v>3439.3096059999998</v>
      </c>
      <c r="V579" s="14">
        <v>0</v>
      </c>
      <c r="W579" s="14">
        <v>0</v>
      </c>
      <c r="X579" s="14">
        <v>0</v>
      </c>
      <c r="Y579" s="14">
        <v>0</v>
      </c>
      <c r="Z579" s="14">
        <v>2764.1546480000002</v>
      </c>
      <c r="AA579" s="14">
        <v>0</v>
      </c>
      <c r="AB579" s="14">
        <v>538</v>
      </c>
      <c r="AC579" s="14">
        <f t="array" ref="AC579">MEDIAN(IF(H579:R579&lt;&gt;0,H579:R579))</f>
        <v>1553.4720895</v>
      </c>
      <c r="AD579" s="14">
        <f t="array" ref="AD579">MEDIAN(IF(S579:AA579&lt;&gt;0,S579:AA579))</f>
        <v>2764.1546480000002</v>
      </c>
      <c r="AE579" s="14">
        <f t="shared" si="17"/>
        <v>1.7793397555598633</v>
      </c>
      <c r="AF579">
        <f t="array" ref="AF579">TTEST(IF(H579:R579&lt;&gt;0,H579:R579),IF(S579:AA579&lt;&gt;0,S579:AA579),2,3)</f>
        <v>0.18312719714841474</v>
      </c>
      <c r="AG579">
        <f t="array" ref="AG579">MEDIAN(IF(H579:L579&lt;&gt;0,H579:L579))</f>
        <v>1370.18026405</v>
      </c>
      <c r="AH579">
        <f t="array" ref="AH579">MEDIAN(IF(M579:R579&lt;&gt;0,M579:R579))</f>
        <v>1553.4720895</v>
      </c>
      <c r="AI579">
        <f>AG579/AH579</f>
        <v>0.88201151041664727</v>
      </c>
    </row>
    <row r="580" spans="1:35" x14ac:dyDescent="0.2">
      <c r="A580" s="2" t="s">
        <v>576</v>
      </c>
      <c r="B580" s="2">
        <v>69615</v>
      </c>
      <c r="C580" s="5">
        <v>3056</v>
      </c>
      <c r="D580" s="5">
        <f t="shared" si="16"/>
        <v>212743440</v>
      </c>
      <c r="E580" s="5">
        <v>3256</v>
      </c>
      <c r="F580" s="5">
        <v>59</v>
      </c>
      <c r="G580" s="2">
        <v>69615</v>
      </c>
      <c r="H580" s="14">
        <v>0</v>
      </c>
      <c r="I580" s="14">
        <v>4735</v>
      </c>
      <c r="J580" s="14">
        <v>535.13513260000002</v>
      </c>
      <c r="K580" s="14">
        <v>1327.034195</v>
      </c>
      <c r="L580" s="14">
        <v>419.46399639999998</v>
      </c>
      <c r="M580" s="14">
        <v>4965.3436350000002</v>
      </c>
      <c r="N580" s="14">
        <v>0</v>
      </c>
      <c r="O580" s="14">
        <v>3167.7786890000002</v>
      </c>
      <c r="P580" s="14">
        <v>3796.6737290000001</v>
      </c>
      <c r="Q580" s="14">
        <v>0</v>
      </c>
      <c r="R580" s="14">
        <v>1177.1835189999999</v>
      </c>
      <c r="S580" s="14">
        <v>5657.8771239999996</v>
      </c>
      <c r="T580" s="14">
        <v>2401.2599319999999</v>
      </c>
      <c r="U580" s="14">
        <v>4289.4723620000004</v>
      </c>
      <c r="V580" s="14">
        <v>0</v>
      </c>
      <c r="W580" s="14">
        <v>4210.3025200000002</v>
      </c>
      <c r="X580" s="14">
        <v>0</v>
      </c>
      <c r="Y580" s="14">
        <v>0</v>
      </c>
      <c r="Z580" s="14">
        <v>5047.4994790000001</v>
      </c>
      <c r="AA580" s="14">
        <v>3256.1963940000001</v>
      </c>
      <c r="AB580" s="14">
        <v>861</v>
      </c>
      <c r="AC580" s="14">
        <f t="array" ref="AC580">MEDIAN(IF(H580:R580&lt;&gt;0,H580:R580))</f>
        <v>2247.406442</v>
      </c>
      <c r="AD580" s="14">
        <f t="array" ref="AD580">MEDIAN(IF(S580:AA580&lt;&gt;0,S580:AA580))</f>
        <v>4249.8874410000008</v>
      </c>
      <c r="AE580" s="14">
        <f t="shared" si="17"/>
        <v>1.8910186255486408</v>
      </c>
      <c r="AF580">
        <f t="array" ref="AF580">TTEST(IF(H580:R580&lt;&gt;0,H580:R580),IF(S580:AA580&lt;&gt;0,S580:AA580),2,3)</f>
        <v>7.038379371537104E-2</v>
      </c>
      <c r="AG580">
        <f t="array" ref="AG580">MEDIAN(IF(H580:L580&lt;&gt;0,H580:L580))</f>
        <v>931.08466380000004</v>
      </c>
      <c r="AH580">
        <f t="array" ref="AH580">MEDIAN(IF(M580:R580&lt;&gt;0,M580:R580))</f>
        <v>3482.2262090000004</v>
      </c>
      <c r="AI580">
        <f>AG580/AH580</f>
        <v>0.26738201596253619</v>
      </c>
    </row>
    <row r="581" spans="1:35" x14ac:dyDescent="0.2">
      <c r="A581" s="2" t="s">
        <v>577</v>
      </c>
      <c r="B581" s="2">
        <v>117215</v>
      </c>
      <c r="C581" s="5">
        <v>1813</v>
      </c>
      <c r="D581" s="5">
        <f t="shared" si="16"/>
        <v>212510795</v>
      </c>
      <c r="E581" s="5">
        <v>1946</v>
      </c>
      <c r="F581" s="5">
        <v>62</v>
      </c>
      <c r="G581" s="2">
        <v>117215</v>
      </c>
      <c r="H581" s="14">
        <v>1514</v>
      </c>
      <c r="I581" s="14">
        <v>970</v>
      </c>
      <c r="J581" s="14">
        <v>43.134790019999997</v>
      </c>
      <c r="K581" s="14">
        <v>0</v>
      </c>
      <c r="L581" s="14">
        <v>0</v>
      </c>
      <c r="M581" s="14">
        <v>3708.9696100000001</v>
      </c>
      <c r="N581" s="14">
        <v>0</v>
      </c>
      <c r="O581" s="14">
        <v>1574.8072669999999</v>
      </c>
      <c r="P581" s="14">
        <v>2000.8050720000001</v>
      </c>
      <c r="Q581" s="14">
        <v>0</v>
      </c>
      <c r="R581" s="14">
        <v>1205.0876940000001</v>
      </c>
      <c r="S581" s="14">
        <v>2299.6534150000002</v>
      </c>
      <c r="T581" s="14">
        <v>2198.7715779999999</v>
      </c>
      <c r="U581" s="14">
        <v>3680.1911100000002</v>
      </c>
      <c r="V581" s="14">
        <v>0</v>
      </c>
      <c r="W581" s="14">
        <v>1946.4547500000001</v>
      </c>
      <c r="X581" s="14">
        <v>0</v>
      </c>
      <c r="Y581" s="14">
        <v>0</v>
      </c>
      <c r="Z581" s="14">
        <v>2383.038219</v>
      </c>
      <c r="AA581" s="14">
        <v>0</v>
      </c>
      <c r="AB581" s="14">
        <v>49.2</v>
      </c>
      <c r="AC581" s="14">
        <f t="array" ref="AC581">MEDIAN(IF(H581:R581&lt;&gt;0,H581:R581))</f>
        <v>1514</v>
      </c>
      <c r="AD581" s="14">
        <f t="array" ref="AD581">MEDIAN(IF(S581:AA581&lt;&gt;0,S581:AA581))</f>
        <v>2299.6534150000002</v>
      </c>
      <c r="AE581" s="14">
        <f t="shared" si="17"/>
        <v>1.5189256373844122</v>
      </c>
      <c r="AF581">
        <f t="array" ref="AF581">TTEST(IF(H581:R581&lt;&gt;0,H581:R581),IF(S581:AA581&lt;&gt;0,S581:AA581),2,3)</f>
        <v>0.10657568384893761</v>
      </c>
      <c r="AG581">
        <f t="array" ref="AG581">MEDIAN(IF(H581:L581&lt;&gt;0,H581:L581))</f>
        <v>970</v>
      </c>
      <c r="AH581">
        <f t="array" ref="AH581">MEDIAN(IF(M581:R581&lt;&gt;0,M581:R581))</f>
        <v>1787.8061695000001</v>
      </c>
      <c r="AI581">
        <f>AG581/AH581</f>
        <v>0.54256441025219315</v>
      </c>
    </row>
    <row r="582" spans="1:35" x14ac:dyDescent="0.2">
      <c r="A582" s="2" t="s">
        <v>578</v>
      </c>
      <c r="B582" s="2">
        <v>95421</v>
      </c>
      <c r="C582" s="5">
        <v>2224</v>
      </c>
      <c r="D582" s="5">
        <f t="shared" ref="D582:D645" si="18">B582*C582</f>
        <v>212216304</v>
      </c>
      <c r="E582" s="5">
        <v>2316</v>
      </c>
      <c r="F582" s="5">
        <v>54</v>
      </c>
      <c r="G582" s="2">
        <v>95421</v>
      </c>
      <c r="H582" s="14">
        <v>0</v>
      </c>
      <c r="I582" s="14">
        <v>3159</v>
      </c>
      <c r="J582" s="14">
        <v>231.78475270000001</v>
      </c>
      <c r="K582" s="14">
        <v>0</v>
      </c>
      <c r="L582" s="14">
        <v>0</v>
      </c>
      <c r="M582" s="14">
        <v>1028.4317080000001</v>
      </c>
      <c r="N582" s="14">
        <v>0</v>
      </c>
      <c r="O582" s="14">
        <v>1536.3250370000001</v>
      </c>
      <c r="P582" s="14">
        <v>1668.2000029999999</v>
      </c>
      <c r="Q582" s="14">
        <v>0</v>
      </c>
      <c r="R582" s="14">
        <v>897.10845219999999</v>
      </c>
      <c r="S582" s="14">
        <v>2808.5799860000002</v>
      </c>
      <c r="T582" s="14">
        <v>3036.597201</v>
      </c>
      <c r="U582" s="14">
        <v>3571.1687480000001</v>
      </c>
      <c r="V582" s="14">
        <v>0</v>
      </c>
      <c r="W582" s="14">
        <v>2316.053962</v>
      </c>
      <c r="X582" s="14">
        <v>0</v>
      </c>
      <c r="Y582" s="14">
        <v>0</v>
      </c>
      <c r="Z582" s="14">
        <v>3175.0931329999999</v>
      </c>
      <c r="AA582" s="14">
        <v>4239.8719860000001</v>
      </c>
      <c r="AB582" s="14">
        <v>1240</v>
      </c>
      <c r="AC582" s="14">
        <f t="array" ref="AC582">MEDIAN(IF(H582:R582&lt;&gt;0,H582:R582))</f>
        <v>1282.3783725000001</v>
      </c>
      <c r="AD582" s="14">
        <f t="array" ref="AD582">MEDIAN(IF(S582:AA582&lt;&gt;0,S582:AA582))</f>
        <v>3105.8451669999999</v>
      </c>
      <c r="AE582" s="14">
        <f t="shared" ref="AE582:AE645" si="19">AD582/AC582</f>
        <v>2.4219413190392056</v>
      </c>
      <c r="AF582">
        <f t="array" ref="AF582">TTEST(IF(H582:R582&lt;&gt;0,H582:R582),IF(S582:AA582&lt;&gt;0,S582:AA582),2,3)</f>
        <v>5.7579712157585922E-3</v>
      </c>
      <c r="AG582">
        <f t="array" ref="AG582">MEDIAN(IF(H582:L582&lt;&gt;0,H582:L582))</f>
        <v>1695.3923763500002</v>
      </c>
      <c r="AH582">
        <f t="array" ref="AH582">MEDIAN(IF(M582:R582&lt;&gt;0,M582:R582))</f>
        <v>1282.3783725000001</v>
      </c>
      <c r="AI582">
        <f>AG582/AH582</f>
        <v>1.322068753424801</v>
      </c>
    </row>
    <row r="583" spans="1:35" x14ac:dyDescent="0.2">
      <c r="A583" s="2" t="s">
        <v>579</v>
      </c>
      <c r="B583" s="2">
        <v>67571</v>
      </c>
      <c r="C583" s="5">
        <v>3134</v>
      </c>
      <c r="D583" s="5">
        <f t="shared" si="18"/>
        <v>211767514</v>
      </c>
      <c r="E583" s="5">
        <v>2743</v>
      </c>
      <c r="F583" s="5">
        <v>73</v>
      </c>
      <c r="G583" s="2">
        <v>67571</v>
      </c>
      <c r="H583" s="14">
        <v>0</v>
      </c>
      <c r="I583" s="14">
        <v>3750</v>
      </c>
      <c r="J583" s="14">
        <v>165.3061544</v>
      </c>
      <c r="K583" s="14">
        <v>939.11393499999997</v>
      </c>
      <c r="L583" s="14">
        <v>0</v>
      </c>
      <c r="M583" s="14">
        <v>5193.0934129999996</v>
      </c>
      <c r="N583" s="14">
        <v>0</v>
      </c>
      <c r="O583" s="14">
        <v>0</v>
      </c>
      <c r="P583" s="14">
        <v>1539.7227290000001</v>
      </c>
      <c r="Q583" s="14">
        <v>3576.1324530000002</v>
      </c>
      <c r="R583" s="14">
        <v>2028.7130460000001</v>
      </c>
      <c r="S583" s="14">
        <v>2563.6691030000002</v>
      </c>
      <c r="T583" s="14">
        <v>0</v>
      </c>
      <c r="U583" s="14">
        <v>0</v>
      </c>
      <c r="V583" s="14">
        <v>0</v>
      </c>
      <c r="W583" s="14">
        <v>2742.5342810000002</v>
      </c>
      <c r="X583" s="14">
        <v>0</v>
      </c>
      <c r="Y583" s="14">
        <v>0</v>
      </c>
      <c r="Z583" s="14">
        <v>0</v>
      </c>
      <c r="AA583" s="14">
        <v>3392.5154120000002</v>
      </c>
      <c r="AB583" s="14">
        <v>8580</v>
      </c>
      <c r="AC583" s="14">
        <f t="array" ref="AC583">MEDIAN(IF(H583:R583&lt;&gt;0,H583:R583))</f>
        <v>2028.7130460000001</v>
      </c>
      <c r="AD583" s="14">
        <f t="array" ref="AD583">MEDIAN(IF(S583:AA583&lt;&gt;0,S583:AA583))</f>
        <v>2742.5342810000002</v>
      </c>
      <c r="AE583" s="14">
        <f t="shared" si="19"/>
        <v>1.3518591436119745</v>
      </c>
      <c r="AF583">
        <f t="array" ref="AF583">TTEST(IF(H583:R583&lt;&gt;0,H583:R583),IF(S583:AA583&lt;&gt;0,S583:AA583),2,3)</f>
        <v>0.55535859028409285</v>
      </c>
      <c r="AG583">
        <f t="array" ref="AG583">MEDIAN(IF(H583:L583&lt;&gt;0,H583:L583))</f>
        <v>939.11393499999997</v>
      </c>
      <c r="AH583">
        <f t="array" ref="AH583">MEDIAN(IF(M583:R583&lt;&gt;0,M583:R583))</f>
        <v>2802.4227495</v>
      </c>
      <c r="AI583">
        <f>AG583/AH583</f>
        <v>0.3351078759147077</v>
      </c>
    </row>
    <row r="584" spans="1:35" x14ac:dyDescent="0.2">
      <c r="A584" s="2" t="s">
        <v>580</v>
      </c>
      <c r="B584" s="2">
        <v>50923</v>
      </c>
      <c r="C584" s="5">
        <v>4153</v>
      </c>
      <c r="D584" s="5">
        <f t="shared" si="18"/>
        <v>211483219</v>
      </c>
      <c r="E584" s="5">
        <v>3737</v>
      </c>
      <c r="F584" s="5">
        <v>45</v>
      </c>
      <c r="G584" s="2">
        <v>50923</v>
      </c>
      <c r="H584" s="14">
        <v>0</v>
      </c>
      <c r="I584" s="14">
        <v>6379</v>
      </c>
      <c r="J584" s="14">
        <v>3127.48675</v>
      </c>
      <c r="K584" s="14">
        <v>3866.9944030000001</v>
      </c>
      <c r="L584" s="14">
        <v>3150.6378140000002</v>
      </c>
      <c r="M584" s="14">
        <v>5215.11985</v>
      </c>
      <c r="N584" s="14">
        <v>3560.415238</v>
      </c>
      <c r="O584" s="14">
        <v>4456.018325</v>
      </c>
      <c r="P584" s="14">
        <v>9836.3269290000007</v>
      </c>
      <c r="Q584" s="14">
        <v>0</v>
      </c>
      <c r="R584" s="14">
        <v>1716.598892</v>
      </c>
      <c r="S584" s="14">
        <v>4830.8814039999997</v>
      </c>
      <c r="T584" s="14">
        <v>3613.5015859999999</v>
      </c>
      <c r="U584" s="14">
        <v>3713.8518100000001</v>
      </c>
      <c r="V584" s="14">
        <v>2301.1485240000002</v>
      </c>
      <c r="W584" s="14">
        <v>4755.7546730000004</v>
      </c>
      <c r="X584" s="14">
        <v>0</v>
      </c>
      <c r="Y584" s="14">
        <v>0</v>
      </c>
      <c r="Z584" s="14">
        <v>3737.0554900000002</v>
      </c>
      <c r="AA584" s="14">
        <v>4167.4048130000001</v>
      </c>
      <c r="AB584" s="14">
        <v>2180</v>
      </c>
      <c r="AC584" s="14">
        <f t="array" ref="AC584">MEDIAN(IF(H584:R584&lt;&gt;0,H584:R584))</f>
        <v>3866.9944030000001</v>
      </c>
      <c r="AD584" s="14">
        <f t="array" ref="AD584">MEDIAN(IF(S584:AA584&lt;&gt;0,S584:AA584))</f>
        <v>3737.0554900000002</v>
      </c>
      <c r="AE584" s="14">
        <f t="shared" si="19"/>
        <v>0.96639795679580143</v>
      </c>
      <c r="AF584">
        <f t="array" ref="AF584">TTEST(IF(H584:R584&lt;&gt;0,H584:R584),IF(S584:AA584&lt;&gt;0,S584:AA584),2,3)</f>
        <v>0.42141052829453052</v>
      </c>
      <c r="AG584">
        <f t="array" ref="AG584">MEDIAN(IF(H584:L584&lt;&gt;0,H584:L584))</f>
        <v>3508.8161085000002</v>
      </c>
      <c r="AH584">
        <f t="array" ref="AH584">MEDIAN(IF(M584:R584&lt;&gt;0,M584:R584))</f>
        <v>4456.018325</v>
      </c>
      <c r="AI584">
        <f>AG584/AH584</f>
        <v>0.78743305179293677</v>
      </c>
    </row>
    <row r="585" spans="1:35" x14ac:dyDescent="0.2">
      <c r="A585" s="2" t="s">
        <v>581</v>
      </c>
      <c r="B585" s="2">
        <v>35278</v>
      </c>
      <c r="C585" s="5">
        <v>5969</v>
      </c>
      <c r="D585" s="5">
        <f t="shared" si="18"/>
        <v>210574382</v>
      </c>
      <c r="E585" s="5">
        <v>3649</v>
      </c>
      <c r="F585" s="5">
        <v>112</v>
      </c>
      <c r="G585" s="2">
        <v>35278</v>
      </c>
      <c r="H585" s="14">
        <v>0</v>
      </c>
      <c r="I585" s="14">
        <v>3852</v>
      </c>
      <c r="J585" s="14">
        <v>2381.9653720000001</v>
      </c>
      <c r="K585" s="14">
        <v>21923.166300000001</v>
      </c>
      <c r="L585" s="14">
        <v>2584.4193839999998</v>
      </c>
      <c r="M585" s="14">
        <v>1541.26325</v>
      </c>
      <c r="N585" s="14">
        <v>4248.7729179999997</v>
      </c>
      <c r="O585" s="14">
        <v>0</v>
      </c>
      <c r="P585" s="14">
        <v>3445.6709510000001</v>
      </c>
      <c r="Q585" s="14">
        <v>0</v>
      </c>
      <c r="R585" s="14">
        <v>7776.1806770000003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0</v>
      </c>
      <c r="AC585" s="14">
        <f t="array" ref="AC585">MEDIAN(IF(H585:R585&lt;&gt;0,H585:R585))</f>
        <v>3648.8354755</v>
      </c>
      <c r="AD585" s="14" t="e">
        <f t="array" ref="AD585">MEDIAN(IF(S585:AA585&lt;&gt;0,S585:AA585))</f>
        <v>#NUM!</v>
      </c>
      <c r="AE585" s="14" t="e">
        <f t="shared" si="19"/>
        <v>#NUM!</v>
      </c>
      <c r="AF585" t="e">
        <f t="array" ref="AF585">TTEST(IF(H585:R585&lt;&gt;0,H585:R585),IF(S585:AA585&lt;&gt;0,S585:AA585),2,3)</f>
        <v>#DIV/0!</v>
      </c>
      <c r="AG585">
        <f t="array" ref="AG585">MEDIAN(IF(H585:L585&lt;&gt;0,H585:L585))</f>
        <v>3218.2096919999999</v>
      </c>
      <c r="AH585">
        <f t="array" ref="AH585">MEDIAN(IF(M585:R585&lt;&gt;0,M585:R585))</f>
        <v>3847.2219344999999</v>
      </c>
      <c r="AI585">
        <f>AG585/AH585</f>
        <v>0.83650222076888092</v>
      </c>
    </row>
    <row r="586" spans="1:35" x14ac:dyDescent="0.2">
      <c r="A586" s="2" t="s">
        <v>582</v>
      </c>
      <c r="B586" s="2">
        <v>57577</v>
      </c>
      <c r="C586" s="5">
        <v>3642</v>
      </c>
      <c r="D586" s="5">
        <f t="shared" si="18"/>
        <v>209695434</v>
      </c>
      <c r="E586" s="5">
        <v>3835</v>
      </c>
      <c r="F586" s="5">
        <v>64</v>
      </c>
      <c r="G586" s="2">
        <v>57577</v>
      </c>
      <c r="H586" s="14">
        <v>0</v>
      </c>
      <c r="I586" s="14">
        <v>3021</v>
      </c>
      <c r="J586" s="14">
        <v>595.80532789999995</v>
      </c>
      <c r="K586" s="14">
        <v>0</v>
      </c>
      <c r="L586" s="14">
        <v>0</v>
      </c>
      <c r="M586" s="14">
        <v>3322.775697</v>
      </c>
      <c r="N586" s="14">
        <v>0</v>
      </c>
      <c r="O586" s="14">
        <v>6462.458807</v>
      </c>
      <c r="P586" s="14">
        <v>6050.7986570000003</v>
      </c>
      <c r="Q586" s="14">
        <v>4347.6306629999999</v>
      </c>
      <c r="R586" s="14">
        <v>5097.99316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238</v>
      </c>
      <c r="AC586" s="14">
        <f t="array" ref="AC586">MEDIAN(IF(H586:R586&lt;&gt;0,H586:R586))</f>
        <v>4347.6306629999999</v>
      </c>
      <c r="AD586" s="14" t="e">
        <f t="array" ref="AD586">MEDIAN(IF(S586:AA586&lt;&gt;0,S586:AA586))</f>
        <v>#NUM!</v>
      </c>
      <c r="AE586" s="14" t="e">
        <f t="shared" si="19"/>
        <v>#NUM!</v>
      </c>
      <c r="AF586" t="e">
        <f t="array" ref="AF586">TTEST(IF(H586:R586&lt;&gt;0,H586:R586),IF(S586:AA586&lt;&gt;0,S586:AA586),2,3)</f>
        <v>#DIV/0!</v>
      </c>
      <c r="AG586">
        <f t="array" ref="AG586">MEDIAN(IF(H586:L586&lt;&gt;0,H586:L586))</f>
        <v>1808.4026639499998</v>
      </c>
      <c r="AH586">
        <f t="array" ref="AH586">MEDIAN(IF(M586:R586&lt;&gt;0,M586:R586))</f>
        <v>5097.99316</v>
      </c>
      <c r="AI586">
        <f>AG586/AH586</f>
        <v>0.35472834254450036</v>
      </c>
    </row>
    <row r="587" spans="1:35" x14ac:dyDescent="0.2">
      <c r="A587" s="2" t="s">
        <v>583</v>
      </c>
      <c r="B587" s="2">
        <v>84041</v>
      </c>
      <c r="C587" s="5">
        <v>2489</v>
      </c>
      <c r="D587" s="5">
        <f t="shared" si="18"/>
        <v>209178049</v>
      </c>
      <c r="E587" s="5">
        <v>2489</v>
      </c>
      <c r="F587" s="5">
        <v>48</v>
      </c>
      <c r="G587" s="2">
        <v>84041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3336.8699529999999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1640.941593</v>
      </c>
      <c r="Y587" s="14">
        <v>0</v>
      </c>
      <c r="Z587" s="14">
        <v>0</v>
      </c>
      <c r="AA587" s="14">
        <v>0</v>
      </c>
      <c r="AB587" s="14">
        <v>0</v>
      </c>
      <c r="AC587" s="14">
        <f t="array" ref="AC587">MEDIAN(IF(H587:R587&lt;&gt;0,H587:R587))</f>
        <v>3336.8699529999999</v>
      </c>
      <c r="AD587" s="14">
        <f t="array" ref="AD587">MEDIAN(IF(S587:AA587&lt;&gt;0,S587:AA587))</f>
        <v>1640.941593</v>
      </c>
      <c r="AE587" s="14">
        <f t="shared" si="19"/>
        <v>0.49176072670279458</v>
      </c>
      <c r="AF587" t="e">
        <f t="array" ref="AF587">TTEST(IF(H587:R587&lt;&gt;0,H587:R587),IF(S587:AA587&lt;&gt;0,S587:AA587),2,3)</f>
        <v>#DIV/0!</v>
      </c>
      <c r="AG587" t="e">
        <f t="array" ref="AG587">MEDIAN(IF(H587:L587&lt;&gt;0,H587:L587))</f>
        <v>#NUM!</v>
      </c>
      <c r="AH587">
        <f t="array" ref="AH587">MEDIAN(IF(M587:R587&lt;&gt;0,M587:R587))</f>
        <v>3336.8699529999999</v>
      </c>
      <c r="AI587" t="e">
        <f>AG587/AH587</f>
        <v>#NUM!</v>
      </c>
    </row>
    <row r="588" spans="1:35" x14ac:dyDescent="0.2">
      <c r="A588" s="2" t="s">
        <v>584</v>
      </c>
      <c r="B588" s="2">
        <v>87305</v>
      </c>
      <c r="C588" s="5">
        <v>2392</v>
      </c>
      <c r="D588" s="5">
        <f t="shared" si="18"/>
        <v>208833560</v>
      </c>
      <c r="E588" s="5">
        <v>2243</v>
      </c>
      <c r="F588" s="5">
        <v>53</v>
      </c>
      <c r="G588" s="2">
        <v>87305</v>
      </c>
      <c r="H588" s="14">
        <v>0</v>
      </c>
      <c r="I588" s="14">
        <v>2995</v>
      </c>
      <c r="J588" s="14">
        <v>780.09412870000006</v>
      </c>
      <c r="K588" s="14">
        <v>493.693037</v>
      </c>
      <c r="L588" s="14">
        <v>0</v>
      </c>
      <c r="M588" s="14">
        <v>3578.0176040000001</v>
      </c>
      <c r="N588" s="14">
        <v>5457.3368449999998</v>
      </c>
      <c r="O588" s="14">
        <v>2510.1860299999998</v>
      </c>
      <c r="P588" s="14">
        <v>2227.0776019999998</v>
      </c>
      <c r="Q588" s="14">
        <v>0</v>
      </c>
      <c r="R588" s="14">
        <v>1849.1069520000001</v>
      </c>
      <c r="S588" s="14">
        <v>0</v>
      </c>
      <c r="T588" s="14">
        <v>2259.5301949999998</v>
      </c>
      <c r="U588" s="14">
        <v>0</v>
      </c>
      <c r="V588" s="14">
        <v>0</v>
      </c>
      <c r="W588" s="14">
        <v>2107.34663</v>
      </c>
      <c r="X588" s="14">
        <v>1988.791986</v>
      </c>
      <c r="Y588" s="14">
        <v>0</v>
      </c>
      <c r="Z588" s="14">
        <v>0</v>
      </c>
      <c r="AA588" s="14">
        <v>0</v>
      </c>
      <c r="AB588" s="14">
        <v>2460</v>
      </c>
      <c r="AC588" s="14">
        <f t="array" ref="AC588">MEDIAN(IF(H588:R588&lt;&gt;0,H588:R588))</f>
        <v>2368.6318160000001</v>
      </c>
      <c r="AD588" s="14">
        <f t="array" ref="AD588">MEDIAN(IF(S588:AA588&lt;&gt;0,S588:AA588))</f>
        <v>2107.34663</v>
      </c>
      <c r="AE588" s="14">
        <f t="shared" si="19"/>
        <v>0.88968940456045953</v>
      </c>
      <c r="AF588">
        <f t="array" ref="AF588">TTEST(IF(H588:R588&lt;&gt;0,H588:R588),IF(S588:AA588&lt;&gt;0,S588:AA588),2,3)</f>
        <v>0.53625700856697345</v>
      </c>
      <c r="AG588">
        <f t="array" ref="AG588">MEDIAN(IF(H588:L588&lt;&gt;0,H588:L588))</f>
        <v>780.09412870000006</v>
      </c>
      <c r="AH588">
        <f t="array" ref="AH588">MEDIAN(IF(M588:R588&lt;&gt;0,M588:R588))</f>
        <v>2510.1860299999998</v>
      </c>
      <c r="AI588">
        <f>AG588/AH588</f>
        <v>0.31077144059318984</v>
      </c>
    </row>
    <row r="589" spans="1:35" x14ac:dyDescent="0.2">
      <c r="A589" s="2" t="s">
        <v>585</v>
      </c>
      <c r="B589" s="2">
        <v>75023</v>
      </c>
      <c r="C589" s="5">
        <v>2778</v>
      </c>
      <c r="D589" s="5">
        <f t="shared" si="18"/>
        <v>208413894</v>
      </c>
      <c r="E589" s="5">
        <v>3267</v>
      </c>
      <c r="F589" s="5">
        <v>46</v>
      </c>
      <c r="G589" s="2">
        <v>75023</v>
      </c>
      <c r="H589" s="14">
        <v>0</v>
      </c>
      <c r="I589" s="14">
        <v>2024</v>
      </c>
      <c r="J589" s="14">
        <v>184.52225920000001</v>
      </c>
      <c r="K589" s="14">
        <v>2072.8577150000001</v>
      </c>
      <c r="L589" s="14">
        <v>0</v>
      </c>
      <c r="M589" s="14">
        <v>3288.101322</v>
      </c>
      <c r="N589" s="14">
        <v>4040.2520260000001</v>
      </c>
      <c r="O589" s="14">
        <v>1470.0155910000001</v>
      </c>
      <c r="P589" s="14">
        <v>1264.5758719999999</v>
      </c>
      <c r="Q589" s="14">
        <v>4861.4283340000002</v>
      </c>
      <c r="R589" s="14">
        <v>3116.4329809999999</v>
      </c>
      <c r="S589" s="14">
        <v>3267.2752070000001</v>
      </c>
      <c r="T589" s="14">
        <v>3700.3328339999998</v>
      </c>
      <c r="U589" s="14">
        <v>0</v>
      </c>
      <c r="V589" s="14">
        <v>0</v>
      </c>
      <c r="W589" s="14">
        <v>3927.521561</v>
      </c>
      <c r="X589" s="14">
        <v>0</v>
      </c>
      <c r="Y589" s="14">
        <v>0</v>
      </c>
      <c r="Z589" s="14">
        <v>3438.018654</v>
      </c>
      <c r="AA589" s="14">
        <v>3481.8995989999999</v>
      </c>
      <c r="AB589" s="14">
        <v>1540</v>
      </c>
      <c r="AC589" s="14">
        <f t="array" ref="AC589">MEDIAN(IF(H589:R589&lt;&gt;0,H589:R589))</f>
        <v>2072.8577150000001</v>
      </c>
      <c r="AD589" s="14">
        <f t="array" ref="AD589">MEDIAN(IF(S589:AA589&lt;&gt;0,S589:AA589))</f>
        <v>3481.8995989999999</v>
      </c>
      <c r="AE589" s="14">
        <f t="shared" si="19"/>
        <v>1.6797581299495994</v>
      </c>
      <c r="AF589">
        <f t="array" ref="AF589">TTEST(IF(H589:R589&lt;&gt;0,H589:R589),IF(S589:AA589&lt;&gt;0,S589:AA589),2,3)</f>
        <v>6.0478470817713022E-2</v>
      </c>
      <c r="AG589">
        <f t="array" ref="AG589">MEDIAN(IF(H589:L589&lt;&gt;0,H589:L589))</f>
        <v>2024</v>
      </c>
      <c r="AH589">
        <f t="array" ref="AH589">MEDIAN(IF(M589:R589&lt;&gt;0,M589:R589))</f>
        <v>3202.2671515000002</v>
      </c>
      <c r="AI589">
        <f>AG589/AH589</f>
        <v>0.63205220059541922</v>
      </c>
    </row>
    <row r="590" spans="1:35" x14ac:dyDescent="0.2">
      <c r="A590" s="2" t="s">
        <v>586</v>
      </c>
      <c r="B590" s="2">
        <v>46297</v>
      </c>
      <c r="C590" s="5">
        <v>4496</v>
      </c>
      <c r="D590" s="5">
        <f t="shared" si="18"/>
        <v>208151312</v>
      </c>
      <c r="E590" s="5">
        <v>3442</v>
      </c>
      <c r="F590" s="5">
        <v>61</v>
      </c>
      <c r="G590" s="2">
        <v>46297</v>
      </c>
      <c r="H590" s="14">
        <v>0</v>
      </c>
      <c r="I590" s="14">
        <v>2651</v>
      </c>
      <c r="J590" s="14">
        <v>3243.5075769999999</v>
      </c>
      <c r="K590" s="14">
        <v>0</v>
      </c>
      <c r="L590" s="14">
        <v>10828.45818</v>
      </c>
      <c r="M590" s="14">
        <v>3442.1166640000001</v>
      </c>
      <c r="N590" s="14">
        <v>6122.8885360000004</v>
      </c>
      <c r="O590" s="14">
        <v>2485.904352</v>
      </c>
      <c r="P590" s="14">
        <v>4077.9719089999999</v>
      </c>
      <c r="Q590" s="14">
        <v>0</v>
      </c>
      <c r="R590" s="14">
        <v>5646.3669669999999</v>
      </c>
      <c r="S590" s="14">
        <v>0</v>
      </c>
      <c r="T590" s="14">
        <v>1645.913069</v>
      </c>
      <c r="U590" s="14">
        <v>0</v>
      </c>
      <c r="V590" s="14">
        <v>0</v>
      </c>
      <c r="W590" s="14">
        <v>2156.201971</v>
      </c>
      <c r="X590" s="14">
        <v>0</v>
      </c>
      <c r="Y590" s="14">
        <v>0</v>
      </c>
      <c r="Z590" s="14">
        <v>0</v>
      </c>
      <c r="AA590" s="14">
        <v>0</v>
      </c>
      <c r="AB590" s="14">
        <v>7160</v>
      </c>
      <c r="AC590" s="14">
        <f t="array" ref="AC590">MEDIAN(IF(H590:R590&lt;&gt;0,H590:R590))</f>
        <v>3760.0442865</v>
      </c>
      <c r="AD590" s="14">
        <f t="array" ref="AD590">MEDIAN(IF(S590:AA590&lt;&gt;0,S590:AA590))</f>
        <v>1901.0575199999998</v>
      </c>
      <c r="AE590" s="14">
        <f t="shared" si="19"/>
        <v>0.5055944491998472</v>
      </c>
      <c r="AF590">
        <f t="array" ref="AF590">TTEST(IF(H590:R590&lt;&gt;0,H590:R590),IF(S590:AA590&lt;&gt;0,S590:AA590),2,3)</f>
        <v>2.124710390846014E-2</v>
      </c>
      <c r="AG590">
        <f t="array" ref="AG590">MEDIAN(IF(H590:L590&lt;&gt;0,H590:L590))</f>
        <v>3243.5075769999999</v>
      </c>
      <c r="AH590">
        <f t="array" ref="AH590">MEDIAN(IF(M590:R590&lt;&gt;0,M590:R590))</f>
        <v>4077.9719089999999</v>
      </c>
      <c r="AI590">
        <f>AG590/AH590</f>
        <v>0.79537271206838023</v>
      </c>
    </row>
    <row r="591" spans="1:35" x14ac:dyDescent="0.2">
      <c r="A591" s="2" t="s">
        <v>587</v>
      </c>
      <c r="B591" s="2">
        <v>100939</v>
      </c>
      <c r="C591" s="5">
        <v>2062</v>
      </c>
      <c r="D591" s="5">
        <f t="shared" si="18"/>
        <v>208136218</v>
      </c>
      <c r="E591" s="5">
        <v>1975</v>
      </c>
      <c r="F591" s="5">
        <v>48</v>
      </c>
      <c r="G591" s="2">
        <v>100939</v>
      </c>
      <c r="H591" s="14">
        <v>0</v>
      </c>
      <c r="I591" s="14">
        <v>2752</v>
      </c>
      <c r="J591" s="14">
        <v>99.322892839999994</v>
      </c>
      <c r="K591" s="14">
        <v>0</v>
      </c>
      <c r="L591" s="14">
        <v>0</v>
      </c>
      <c r="M591" s="14">
        <v>2876.0016409999998</v>
      </c>
      <c r="N591" s="14">
        <v>0</v>
      </c>
      <c r="O591" s="14">
        <v>0</v>
      </c>
      <c r="P591" s="14">
        <v>1445.243291</v>
      </c>
      <c r="Q591" s="14">
        <v>0</v>
      </c>
      <c r="R591" s="14">
        <v>1399.4933570000001</v>
      </c>
      <c r="S591" s="14">
        <v>0</v>
      </c>
      <c r="T591" s="14">
        <v>2127.9873670000002</v>
      </c>
      <c r="U591" s="14">
        <v>0</v>
      </c>
      <c r="V591" s="14">
        <v>0</v>
      </c>
      <c r="W591" s="14">
        <v>1822.5613450000001</v>
      </c>
      <c r="X591" s="14">
        <v>0</v>
      </c>
      <c r="Y591" s="14">
        <v>0</v>
      </c>
      <c r="Z591" s="14">
        <v>3201.400028</v>
      </c>
      <c r="AA591" s="14">
        <v>3256.1963940000001</v>
      </c>
      <c r="AB591" s="14">
        <v>1640</v>
      </c>
      <c r="AC591" s="14">
        <f t="array" ref="AC591">MEDIAN(IF(H591:R591&lt;&gt;0,H591:R591))</f>
        <v>1445.243291</v>
      </c>
      <c r="AD591" s="14">
        <f t="array" ref="AD591">MEDIAN(IF(S591:AA591&lt;&gt;0,S591:AA591))</f>
        <v>2664.6936974999999</v>
      </c>
      <c r="AE591" s="14">
        <f t="shared" si="19"/>
        <v>1.8437682527875507</v>
      </c>
      <c r="AF591">
        <f t="array" ref="AF591">TTEST(IF(H591:R591&lt;&gt;0,H591:R591),IF(S591:AA591&lt;&gt;0,S591:AA591),2,3)</f>
        <v>0.20214290330240392</v>
      </c>
      <c r="AG591">
        <f t="array" ref="AG591">MEDIAN(IF(H591:L591&lt;&gt;0,H591:L591))</f>
        <v>1425.6614464199999</v>
      </c>
      <c r="AH591">
        <f t="array" ref="AH591">MEDIAN(IF(M591:R591&lt;&gt;0,M591:R591))</f>
        <v>1445.243291</v>
      </c>
      <c r="AI591">
        <f>AG591/AH591</f>
        <v>0.98645083170290937</v>
      </c>
    </row>
    <row r="592" spans="1:35" x14ac:dyDescent="0.2">
      <c r="A592" s="2" t="s">
        <v>588</v>
      </c>
      <c r="B592" s="2">
        <v>84829</v>
      </c>
      <c r="C592" s="5">
        <v>2446</v>
      </c>
      <c r="D592" s="5">
        <f t="shared" si="18"/>
        <v>207491734</v>
      </c>
      <c r="E592" s="5">
        <v>2070</v>
      </c>
      <c r="F592" s="5">
        <v>64</v>
      </c>
      <c r="G592" s="2">
        <v>84829</v>
      </c>
      <c r="H592" s="14">
        <v>4785</v>
      </c>
      <c r="I592" s="14">
        <v>1698</v>
      </c>
      <c r="J592" s="14">
        <v>104.2479656</v>
      </c>
      <c r="K592" s="14">
        <v>0</v>
      </c>
      <c r="L592" s="14">
        <v>0</v>
      </c>
      <c r="M592" s="14">
        <v>742.87954030000003</v>
      </c>
      <c r="N592" s="14">
        <v>0</v>
      </c>
      <c r="O592" s="14">
        <v>0</v>
      </c>
      <c r="P592" s="14">
        <v>3124.3586730000002</v>
      </c>
      <c r="Q592" s="14">
        <v>4073.4055790000002</v>
      </c>
      <c r="R592" s="14">
        <v>3687.6727599999999</v>
      </c>
      <c r="S592" s="14">
        <v>0</v>
      </c>
      <c r="T592" s="14">
        <v>0</v>
      </c>
      <c r="U592" s="14">
        <v>0</v>
      </c>
      <c r="V592" s="14">
        <v>0</v>
      </c>
      <c r="W592" s="14">
        <v>1731.9197590000001</v>
      </c>
      <c r="X592" s="14">
        <v>0</v>
      </c>
      <c r="Y592" s="14">
        <v>0</v>
      </c>
      <c r="Z592" s="14">
        <v>0</v>
      </c>
      <c r="AA592" s="14">
        <v>0</v>
      </c>
      <c r="AB592" s="14">
        <v>2070</v>
      </c>
      <c r="AC592" s="14">
        <f t="array" ref="AC592">MEDIAN(IF(H592:R592&lt;&gt;0,H592:R592))</f>
        <v>3124.3586730000002</v>
      </c>
      <c r="AD592" s="14">
        <f t="array" ref="AD592">MEDIAN(IF(S592:AA592&lt;&gt;0,S592:AA592))</f>
        <v>1731.9197590000001</v>
      </c>
      <c r="AE592" s="14">
        <f t="shared" si="19"/>
        <v>0.55432808466161654</v>
      </c>
      <c r="AF592" t="e">
        <f t="array" ref="AF592">TTEST(IF(H592:R592&lt;&gt;0,H592:R592),IF(S592:AA592&lt;&gt;0,S592:AA592),2,3)</f>
        <v>#DIV/0!</v>
      </c>
      <c r="AG592">
        <f t="array" ref="AG592">MEDIAN(IF(H592:L592&lt;&gt;0,H592:L592))</f>
        <v>1698</v>
      </c>
      <c r="AH592">
        <f t="array" ref="AH592">MEDIAN(IF(M592:R592&lt;&gt;0,M592:R592))</f>
        <v>3406.0157165000001</v>
      </c>
      <c r="AI592">
        <f>AG592/AH592</f>
        <v>0.49852970195476781</v>
      </c>
    </row>
    <row r="593" spans="1:35" x14ac:dyDescent="0.2">
      <c r="A593" s="2" t="s">
        <v>589</v>
      </c>
      <c r="B593" s="2">
        <v>45834</v>
      </c>
      <c r="C593" s="5">
        <v>4523</v>
      </c>
      <c r="D593" s="5">
        <f t="shared" si="18"/>
        <v>207307182</v>
      </c>
      <c r="E593" s="5">
        <v>4511</v>
      </c>
      <c r="F593" s="5">
        <v>46</v>
      </c>
      <c r="G593" s="2">
        <v>45834</v>
      </c>
      <c r="H593" s="14">
        <v>0</v>
      </c>
      <c r="I593" s="14">
        <v>3509</v>
      </c>
      <c r="J593" s="14">
        <v>1711.3157140000001</v>
      </c>
      <c r="K593" s="14">
        <v>616.49201770000002</v>
      </c>
      <c r="L593" s="14">
        <v>0</v>
      </c>
      <c r="M593" s="14">
        <v>4511.4379939999999</v>
      </c>
      <c r="N593" s="14">
        <v>6159.7729490000002</v>
      </c>
      <c r="O593" s="14">
        <v>4458.3233380000001</v>
      </c>
      <c r="P593" s="14">
        <v>5908.3679430000002</v>
      </c>
      <c r="Q593" s="14">
        <v>4756.6443559999998</v>
      </c>
      <c r="R593" s="14">
        <v>3690.381128</v>
      </c>
      <c r="S593" s="14">
        <v>6708.2018109999999</v>
      </c>
      <c r="T593" s="14">
        <v>0</v>
      </c>
      <c r="U593" s="14">
        <v>4744.7905430000001</v>
      </c>
      <c r="V593" s="14">
        <v>6144.1897440000002</v>
      </c>
      <c r="W593" s="14">
        <v>6250.0339869999998</v>
      </c>
      <c r="X593" s="14">
        <v>0</v>
      </c>
      <c r="Y593" s="14">
        <v>8292.34202</v>
      </c>
      <c r="Z593" s="14">
        <v>4237.1553050000002</v>
      </c>
      <c r="AA593" s="14">
        <v>4363.8101989999996</v>
      </c>
      <c r="AB593" s="14">
        <v>830</v>
      </c>
      <c r="AC593" s="14">
        <f t="array" ref="AC593">MEDIAN(IF(H593:R593&lt;&gt;0,H593:R593))</f>
        <v>4458.3233380000001</v>
      </c>
      <c r="AD593" s="14">
        <f t="array" ref="AD593">MEDIAN(IF(S593:AA593&lt;&gt;0,S593:AA593))</f>
        <v>6144.1897440000002</v>
      </c>
      <c r="AE593" s="14">
        <f t="shared" si="19"/>
        <v>1.3781391070563935</v>
      </c>
      <c r="AF593">
        <f t="array" ref="AF593">TTEST(IF(H593:R593&lt;&gt;0,H593:R593),IF(S593:AA593&lt;&gt;0,S593:AA593),2,3)</f>
        <v>3.6851501848993939E-2</v>
      </c>
      <c r="AG593">
        <f t="array" ref="AG593">MEDIAN(IF(H593:L593&lt;&gt;0,H593:L593))</f>
        <v>1711.3157140000001</v>
      </c>
      <c r="AH593">
        <f t="array" ref="AH593">MEDIAN(IF(M593:R593&lt;&gt;0,M593:R593))</f>
        <v>4634.0411750000003</v>
      </c>
      <c r="AI593">
        <f>AG593/AH593</f>
        <v>0.36929229788295959</v>
      </c>
    </row>
    <row r="594" spans="1:35" x14ac:dyDescent="0.2">
      <c r="A594" s="2" t="s">
        <v>590</v>
      </c>
      <c r="B594" s="2">
        <v>10781</v>
      </c>
      <c r="C594" s="5">
        <v>19224</v>
      </c>
      <c r="D594" s="5">
        <f t="shared" si="18"/>
        <v>207253944</v>
      </c>
      <c r="E594" s="5">
        <v>12325</v>
      </c>
      <c r="F594" s="5">
        <v>93</v>
      </c>
      <c r="G594" s="2">
        <v>10781</v>
      </c>
      <c r="H594" s="14">
        <v>0</v>
      </c>
      <c r="I594" s="14">
        <v>30332</v>
      </c>
      <c r="J594" s="14">
        <v>27578.681130000001</v>
      </c>
      <c r="K594" s="14">
        <v>0</v>
      </c>
      <c r="L594" s="14">
        <v>64773.140030000002</v>
      </c>
      <c r="M594" s="14">
        <v>3012.8368059999998</v>
      </c>
      <c r="N594" s="14">
        <v>0</v>
      </c>
      <c r="O594" s="14">
        <v>31611.428619999999</v>
      </c>
      <c r="P594" s="14">
        <v>4351.4121279999999</v>
      </c>
      <c r="Q594" s="14">
        <v>9249.6799979999996</v>
      </c>
      <c r="R594" s="14">
        <v>13838.824850000001</v>
      </c>
      <c r="S594" s="14">
        <v>0</v>
      </c>
      <c r="T594" s="14">
        <v>11018.045410000001</v>
      </c>
      <c r="U594" s="14">
        <v>0</v>
      </c>
      <c r="V594" s="14">
        <v>34449.961139999999</v>
      </c>
      <c r="W594" s="14">
        <v>0</v>
      </c>
      <c r="X594" s="14">
        <v>0</v>
      </c>
      <c r="Y594" s="14">
        <v>0</v>
      </c>
      <c r="Z594" s="14">
        <v>12325.34158</v>
      </c>
      <c r="AA594" s="14">
        <v>4555.1493989999999</v>
      </c>
      <c r="AB594" s="14">
        <v>2820</v>
      </c>
      <c r="AC594" s="14">
        <f t="array" ref="AC594">MEDIAN(IF(H594:R594&lt;&gt;0,H594:R594))</f>
        <v>20708.752990000001</v>
      </c>
      <c r="AD594" s="14">
        <f t="array" ref="AD594">MEDIAN(IF(S594:AA594&lt;&gt;0,S594:AA594))</f>
        <v>11671.693495</v>
      </c>
      <c r="AE594" s="14">
        <f t="shared" si="19"/>
        <v>0.56361160426396095</v>
      </c>
      <c r="AF594">
        <f t="array" ref="AF594">TTEST(IF(H594:R594&lt;&gt;0,H594:R594),IF(S594:AA594&lt;&gt;0,S594:AA594),2,3)</f>
        <v>0.45961383599076244</v>
      </c>
      <c r="AG594">
        <f t="array" ref="AG594">MEDIAN(IF(H594:L594&lt;&gt;0,H594:L594))</f>
        <v>30332</v>
      </c>
      <c r="AH594">
        <f t="array" ref="AH594">MEDIAN(IF(M594:R594&lt;&gt;0,M594:R594))</f>
        <v>9249.6799979999996</v>
      </c>
      <c r="AI594">
        <f>AG594/AH594</f>
        <v>3.2792485801193663</v>
      </c>
    </row>
    <row r="595" spans="1:35" x14ac:dyDescent="0.2">
      <c r="A595" s="2" t="s">
        <v>591</v>
      </c>
      <c r="B595" s="2">
        <v>73612</v>
      </c>
      <c r="C595" s="5">
        <v>2801</v>
      </c>
      <c r="D595" s="5">
        <f t="shared" si="18"/>
        <v>206187212</v>
      </c>
      <c r="E595" s="5">
        <v>2339</v>
      </c>
      <c r="F595" s="5">
        <v>54</v>
      </c>
      <c r="G595" s="2">
        <v>73612</v>
      </c>
      <c r="H595" s="14">
        <v>1811</v>
      </c>
      <c r="I595" s="14">
        <v>1928</v>
      </c>
      <c r="J595" s="14">
        <v>385.70086020000002</v>
      </c>
      <c r="K595" s="14">
        <v>0</v>
      </c>
      <c r="L595" s="14">
        <v>0</v>
      </c>
      <c r="M595" s="14">
        <v>1660.4839910000001</v>
      </c>
      <c r="N595" s="14">
        <v>0</v>
      </c>
      <c r="O595" s="14">
        <v>0</v>
      </c>
      <c r="P595" s="14">
        <v>1065.9196979999999</v>
      </c>
      <c r="Q595" s="14">
        <v>5776.4363489999996</v>
      </c>
      <c r="R595" s="14">
        <v>2162.6380129999998</v>
      </c>
      <c r="S595" s="14">
        <v>3181.0837529999999</v>
      </c>
      <c r="T595" s="14">
        <v>2338.805652</v>
      </c>
      <c r="U595" s="14">
        <v>5594.5161470000003</v>
      </c>
      <c r="V595" s="14">
        <v>0</v>
      </c>
      <c r="W595" s="14">
        <v>2863.3837119999998</v>
      </c>
      <c r="X595" s="14">
        <v>2316.255087</v>
      </c>
      <c r="Y595" s="14">
        <v>0</v>
      </c>
      <c r="Z595" s="14">
        <v>3840.2209200000002</v>
      </c>
      <c r="AA595" s="14">
        <v>3880.8388049999999</v>
      </c>
      <c r="AB595" s="14">
        <v>3210</v>
      </c>
      <c r="AC595" s="14">
        <f t="array" ref="AC595">MEDIAN(IF(H595:R595&lt;&gt;0,H595:R595))</f>
        <v>1811</v>
      </c>
      <c r="AD595" s="14">
        <f t="array" ref="AD595">MEDIAN(IF(S595:AA595&lt;&gt;0,S595:AA595))</f>
        <v>3181.0837529999999</v>
      </c>
      <c r="AE595" s="14">
        <f t="shared" si="19"/>
        <v>1.7565343749309772</v>
      </c>
      <c r="AF595">
        <f t="array" ref="AF595">TTEST(IF(H595:R595&lt;&gt;0,H595:R595),IF(S595:AA595&lt;&gt;0,S595:AA595),2,3)</f>
        <v>0.12171051810924421</v>
      </c>
      <c r="AG595">
        <f t="array" ref="AG595">MEDIAN(IF(H595:L595&lt;&gt;0,H595:L595))</f>
        <v>1811</v>
      </c>
      <c r="AH595">
        <f t="array" ref="AH595">MEDIAN(IF(M595:R595&lt;&gt;0,M595:R595))</f>
        <v>1911.5610019999999</v>
      </c>
      <c r="AI595">
        <f>AG595/AH595</f>
        <v>0.94739325509633932</v>
      </c>
    </row>
    <row r="596" spans="1:35" x14ac:dyDescent="0.2">
      <c r="A596" s="2" t="s">
        <v>592</v>
      </c>
      <c r="B596" s="2">
        <v>77066</v>
      </c>
      <c r="C596" s="5">
        <v>2675</v>
      </c>
      <c r="D596" s="5">
        <f t="shared" si="18"/>
        <v>206151550</v>
      </c>
      <c r="E596" s="5">
        <v>3028</v>
      </c>
      <c r="F596" s="5">
        <v>46</v>
      </c>
      <c r="G596" s="2">
        <v>77066</v>
      </c>
      <c r="H596" s="14">
        <v>4634</v>
      </c>
      <c r="I596" s="14">
        <v>3176</v>
      </c>
      <c r="J596" s="14">
        <v>413.11439519999999</v>
      </c>
      <c r="K596" s="14">
        <v>739.13388029999999</v>
      </c>
      <c r="L596" s="14">
        <v>0</v>
      </c>
      <c r="M596" s="14">
        <v>3345.183129</v>
      </c>
      <c r="N596" s="14">
        <v>0</v>
      </c>
      <c r="O596" s="14">
        <v>2965.5347190000002</v>
      </c>
      <c r="P596" s="14">
        <v>3586.9374130000001</v>
      </c>
      <c r="Q596" s="14">
        <v>3074.5919239999998</v>
      </c>
      <c r="R596" s="14">
        <v>873.70288070000004</v>
      </c>
      <c r="S596" s="14">
        <v>3310.3241899999998</v>
      </c>
      <c r="T596" s="14">
        <v>0</v>
      </c>
      <c r="U596" s="14">
        <v>0</v>
      </c>
      <c r="V596" s="14">
        <v>0</v>
      </c>
      <c r="W596" s="14">
        <v>2024.642895</v>
      </c>
      <c r="X596" s="14">
        <v>2982.1310840000001</v>
      </c>
      <c r="Y596" s="14">
        <v>3744.9472000000001</v>
      </c>
      <c r="Z596" s="14">
        <v>0</v>
      </c>
      <c r="AA596" s="14">
        <v>0</v>
      </c>
      <c r="AB596" s="14">
        <v>2580</v>
      </c>
      <c r="AC596" s="14">
        <f t="array" ref="AC596">MEDIAN(IF(H596:R596&lt;&gt;0,H596:R596))</f>
        <v>3074.5919239999998</v>
      </c>
      <c r="AD596" s="14">
        <f t="array" ref="AD596">MEDIAN(IF(S596:AA596&lt;&gt;0,S596:AA596))</f>
        <v>3146.227637</v>
      </c>
      <c r="AE596" s="14">
        <f t="shared" si="19"/>
        <v>1.0232992588189729</v>
      </c>
      <c r="AF596">
        <f t="array" ref="AF596">TTEST(IF(H596:R596&lt;&gt;0,H596:R596),IF(S596:AA596&lt;&gt;0,S596:AA596),2,3)</f>
        <v>0.45032452999330796</v>
      </c>
      <c r="AG596">
        <f t="array" ref="AG596">MEDIAN(IF(H596:L596&lt;&gt;0,H596:L596))</f>
        <v>1957.5669401499999</v>
      </c>
      <c r="AH596">
        <f t="array" ref="AH596">MEDIAN(IF(M596:R596&lt;&gt;0,M596:R596))</f>
        <v>3074.5919239999998</v>
      </c>
      <c r="AI596">
        <f>AG596/AH596</f>
        <v>0.6366916288530523</v>
      </c>
    </row>
    <row r="597" spans="1:35" x14ac:dyDescent="0.2">
      <c r="A597" s="2" t="s">
        <v>593</v>
      </c>
      <c r="B597" s="2">
        <v>76454</v>
      </c>
      <c r="C597" s="5">
        <v>2696</v>
      </c>
      <c r="D597" s="5">
        <f t="shared" si="18"/>
        <v>206119984</v>
      </c>
      <c r="E597" s="5">
        <v>2837</v>
      </c>
      <c r="F597" s="5">
        <v>46</v>
      </c>
      <c r="G597" s="2">
        <v>76454</v>
      </c>
      <c r="H597" s="14">
        <v>0</v>
      </c>
      <c r="I597" s="14">
        <v>2047</v>
      </c>
      <c r="J597" s="14">
        <v>778.12670809999997</v>
      </c>
      <c r="K597" s="14">
        <v>0</v>
      </c>
      <c r="L597" s="14">
        <v>0</v>
      </c>
      <c r="M597" s="14">
        <v>2933.669144</v>
      </c>
      <c r="N597" s="14">
        <v>0</v>
      </c>
      <c r="O597" s="14">
        <v>3655.0395090000002</v>
      </c>
      <c r="P597" s="14">
        <v>5231.5855220000003</v>
      </c>
      <c r="Q597" s="14">
        <v>0</v>
      </c>
      <c r="R597" s="14">
        <v>1502.49386</v>
      </c>
      <c r="S597" s="14">
        <v>3220.3933480000001</v>
      </c>
      <c r="T597" s="14">
        <v>2279.5370809999999</v>
      </c>
      <c r="U597" s="14">
        <v>0</v>
      </c>
      <c r="V597" s="14">
        <v>0</v>
      </c>
      <c r="W597" s="14">
        <v>2836.9091330000001</v>
      </c>
      <c r="X597" s="14">
        <v>0</v>
      </c>
      <c r="Y597" s="14">
        <v>0</v>
      </c>
      <c r="Z597" s="14">
        <v>3573.7069419999998</v>
      </c>
      <c r="AA597" s="14">
        <v>0</v>
      </c>
      <c r="AB597" s="14">
        <v>1600</v>
      </c>
      <c r="AC597" s="14">
        <f t="array" ref="AC597">MEDIAN(IF(H597:R597&lt;&gt;0,H597:R597))</f>
        <v>2490.3345719999998</v>
      </c>
      <c r="AD597" s="14">
        <f t="array" ref="AD597">MEDIAN(IF(S597:AA597&lt;&gt;0,S597:AA597))</f>
        <v>3028.6512405000003</v>
      </c>
      <c r="AE597" s="14">
        <f t="shared" si="19"/>
        <v>1.2161623881997814</v>
      </c>
      <c r="AF597">
        <f t="array" ref="AF597">TTEST(IF(H597:R597&lt;&gt;0,H597:R597),IF(S597:AA597&lt;&gt;0,S597:AA597),2,3)</f>
        <v>0.70053092498361169</v>
      </c>
      <c r="AG597">
        <f t="array" ref="AG597">MEDIAN(IF(H597:L597&lt;&gt;0,H597:L597))</f>
        <v>1412.5633540499998</v>
      </c>
      <c r="AH597">
        <f t="array" ref="AH597">MEDIAN(IF(M597:R597&lt;&gt;0,M597:R597))</f>
        <v>3294.3543264999998</v>
      </c>
      <c r="AI597">
        <f>AG597/AH597</f>
        <v>0.42878306765220991</v>
      </c>
    </row>
    <row r="598" spans="1:35" x14ac:dyDescent="0.2">
      <c r="A598" s="2" t="s">
        <v>594</v>
      </c>
      <c r="B598" s="2">
        <v>160536</v>
      </c>
      <c r="C598" s="5">
        <v>1282</v>
      </c>
      <c r="D598" s="5">
        <f t="shared" si="18"/>
        <v>205807152</v>
      </c>
      <c r="E598" s="5">
        <v>1282</v>
      </c>
      <c r="F598" s="5"/>
      <c r="G598" s="2">
        <v>160536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1282.1478589999999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f t="array" ref="AC598">MEDIAN(IF(H598:R598&lt;&gt;0,H598:R598))</f>
        <v>1282.1478589999999</v>
      </c>
      <c r="AD598" s="14" t="e">
        <f t="array" ref="AD598">MEDIAN(IF(S598:AA598&lt;&gt;0,S598:AA598))</f>
        <v>#NUM!</v>
      </c>
      <c r="AE598" s="14" t="e">
        <f t="shared" si="19"/>
        <v>#NUM!</v>
      </c>
      <c r="AF598" t="e">
        <f t="array" ref="AF598">TTEST(IF(H598:R598&lt;&gt;0,H598:R598),IF(S598:AA598&lt;&gt;0,S598:AA598),2,3)</f>
        <v>#DIV/0!</v>
      </c>
      <c r="AG598" t="e">
        <f t="array" ref="AG598">MEDIAN(IF(H598:L598&lt;&gt;0,H598:L598))</f>
        <v>#NUM!</v>
      </c>
      <c r="AH598">
        <f t="array" ref="AH598">MEDIAN(IF(M598:R598&lt;&gt;0,M598:R598))</f>
        <v>1282.1478589999999</v>
      </c>
      <c r="AI598" t="e">
        <f>AG598/AH598</f>
        <v>#NUM!</v>
      </c>
    </row>
    <row r="599" spans="1:35" x14ac:dyDescent="0.2">
      <c r="A599" s="2" t="s">
        <v>595</v>
      </c>
      <c r="B599" s="2">
        <v>61205</v>
      </c>
      <c r="C599" s="5">
        <v>3358</v>
      </c>
      <c r="D599" s="5">
        <f t="shared" si="18"/>
        <v>205526390</v>
      </c>
      <c r="E599" s="5">
        <v>2037</v>
      </c>
      <c r="F599" s="5">
        <v>131</v>
      </c>
      <c r="G599" s="2">
        <v>61205</v>
      </c>
      <c r="H599" s="14">
        <v>11406</v>
      </c>
      <c r="I599" s="14">
        <v>641</v>
      </c>
      <c r="J599" s="14">
        <v>296.90005000000002</v>
      </c>
      <c r="K599" s="14">
        <v>2430.0501359999998</v>
      </c>
      <c r="L599" s="14">
        <v>0</v>
      </c>
      <c r="M599" s="14">
        <v>645.98834490000002</v>
      </c>
      <c r="N599" s="14">
        <v>0</v>
      </c>
      <c r="O599" s="14">
        <v>1034.381813</v>
      </c>
      <c r="P599" s="14">
        <v>1712.584392</v>
      </c>
      <c r="Q599" s="14">
        <v>0</v>
      </c>
      <c r="R599" s="14">
        <v>0</v>
      </c>
      <c r="S599" s="14">
        <v>2230.3796630000002</v>
      </c>
      <c r="T599" s="14">
        <v>2388.743289</v>
      </c>
      <c r="U599" s="14">
        <v>0</v>
      </c>
      <c r="V599" s="14">
        <v>2464.4951329999999</v>
      </c>
      <c r="W599" s="14">
        <v>1761.1885669999999</v>
      </c>
      <c r="X599" s="14">
        <v>2037.2564890000001</v>
      </c>
      <c r="Y599" s="14">
        <v>0</v>
      </c>
      <c r="Z599" s="14">
        <v>0</v>
      </c>
      <c r="AA599" s="14">
        <v>0</v>
      </c>
      <c r="AB599" s="14">
        <v>14600</v>
      </c>
      <c r="AC599" s="14">
        <f t="array" ref="AC599">MEDIAN(IF(H599:R599&lt;&gt;0,H599:R599))</f>
        <v>1034.381813</v>
      </c>
      <c r="AD599" s="14">
        <f t="array" ref="AD599">MEDIAN(IF(S599:AA599&lt;&gt;0,S599:AA599))</f>
        <v>2230.3796630000002</v>
      </c>
      <c r="AE599" s="14">
        <f t="shared" si="19"/>
        <v>2.1562440821839934</v>
      </c>
      <c r="AF599">
        <f t="array" ref="AF599">TTEST(IF(H599:R599&lt;&gt;0,H599:R599),IF(S599:AA599&lt;&gt;0,S599:AA599),2,3)</f>
        <v>0.7892540611456984</v>
      </c>
      <c r="AG599">
        <f t="array" ref="AG599">MEDIAN(IF(H599:L599&lt;&gt;0,H599:L599))</f>
        <v>1535.5250679999999</v>
      </c>
      <c r="AH599">
        <f t="array" ref="AH599">MEDIAN(IF(M599:R599&lt;&gt;0,M599:R599))</f>
        <v>1034.381813</v>
      </c>
      <c r="AI599">
        <f>AG599/AH599</f>
        <v>1.4844857563248746</v>
      </c>
    </row>
    <row r="600" spans="1:35" x14ac:dyDescent="0.2">
      <c r="A600" s="2" t="s">
        <v>596</v>
      </c>
      <c r="B600" s="2">
        <v>47416</v>
      </c>
      <c r="C600" s="5">
        <v>4322</v>
      </c>
      <c r="D600" s="5">
        <f t="shared" si="18"/>
        <v>204931952</v>
      </c>
      <c r="E600" s="5">
        <v>3826</v>
      </c>
      <c r="F600" s="5">
        <v>46</v>
      </c>
      <c r="G600" s="2">
        <v>47416</v>
      </c>
      <c r="H600" s="14">
        <v>0</v>
      </c>
      <c r="I600" s="14">
        <v>8139</v>
      </c>
      <c r="J600" s="14">
        <v>2319.617272</v>
      </c>
      <c r="K600" s="14">
        <v>1420.35553</v>
      </c>
      <c r="L600" s="14">
        <v>0</v>
      </c>
      <c r="M600" s="14">
        <v>7879.9115890000003</v>
      </c>
      <c r="N600" s="14">
        <v>4966.287456</v>
      </c>
      <c r="O600" s="14">
        <v>5590.8442329999998</v>
      </c>
      <c r="P600" s="14">
        <v>5927.3713539999999</v>
      </c>
      <c r="Q600" s="14">
        <v>5769.0742200000004</v>
      </c>
      <c r="R600" s="14">
        <v>3674.0032139999998</v>
      </c>
      <c r="S600" s="14">
        <v>3636.8859459999999</v>
      </c>
      <c r="T600" s="14">
        <v>3031.5544890000001</v>
      </c>
      <c r="U600" s="14">
        <v>3826.0718550000001</v>
      </c>
      <c r="V600" s="14">
        <v>3521.292586</v>
      </c>
      <c r="W600" s="14">
        <v>3575.669508</v>
      </c>
      <c r="X600" s="14">
        <v>0</v>
      </c>
      <c r="Y600" s="14">
        <v>0</v>
      </c>
      <c r="Z600" s="14">
        <v>5354.4848959999999</v>
      </c>
      <c r="AA600" s="14">
        <v>3831.241892</v>
      </c>
      <c r="AB600" s="14">
        <v>1010</v>
      </c>
      <c r="AC600" s="14">
        <f t="array" ref="AC600">MEDIAN(IF(H600:R600&lt;&gt;0,H600:R600))</f>
        <v>5590.8442329999998</v>
      </c>
      <c r="AD600" s="14">
        <f t="array" ref="AD600">MEDIAN(IF(S600:AA600&lt;&gt;0,S600:AA600))</f>
        <v>3636.8859459999999</v>
      </c>
      <c r="AE600" s="14">
        <f t="shared" si="19"/>
        <v>0.65050747157884559</v>
      </c>
      <c r="AF600">
        <f t="array" ref="AF600">TTEST(IF(H600:R600&lt;&gt;0,H600:R600),IF(S600:AA600&lt;&gt;0,S600:AA600),2,3)</f>
        <v>0.1528837047690699</v>
      </c>
      <c r="AG600">
        <f t="array" ref="AG600">MEDIAN(IF(H600:L600&lt;&gt;0,H600:L600))</f>
        <v>2319.617272</v>
      </c>
      <c r="AH600">
        <f t="array" ref="AH600">MEDIAN(IF(M600:R600&lt;&gt;0,M600:R600))</f>
        <v>5679.9592265000001</v>
      </c>
      <c r="AI600">
        <f>AG600/AH600</f>
        <v>0.40838625410861473</v>
      </c>
    </row>
    <row r="601" spans="1:35" x14ac:dyDescent="0.2">
      <c r="A601" s="2" t="s">
        <v>597</v>
      </c>
      <c r="B601" s="2">
        <v>117060</v>
      </c>
      <c r="C601" s="5">
        <v>1743</v>
      </c>
      <c r="D601" s="5">
        <f t="shared" si="18"/>
        <v>204035580</v>
      </c>
      <c r="E601" s="5">
        <v>1821</v>
      </c>
      <c r="F601" s="5">
        <v>62</v>
      </c>
      <c r="G601" s="2">
        <v>117060</v>
      </c>
      <c r="H601" s="14">
        <v>0</v>
      </c>
      <c r="I601" s="14">
        <v>1821</v>
      </c>
      <c r="J601" s="14">
        <v>160.79029449999999</v>
      </c>
      <c r="K601" s="14">
        <v>0</v>
      </c>
      <c r="L601" s="14">
        <v>0</v>
      </c>
      <c r="M601" s="14">
        <v>1287.951452</v>
      </c>
      <c r="N601" s="14">
        <v>0</v>
      </c>
      <c r="O601" s="14">
        <v>0</v>
      </c>
      <c r="P601" s="14">
        <v>2803.175659</v>
      </c>
      <c r="Q601" s="14">
        <v>0</v>
      </c>
      <c r="R601" s="14">
        <v>847.88204450000001</v>
      </c>
      <c r="S601" s="14">
        <v>0</v>
      </c>
      <c r="T601" s="14">
        <v>1938.727504</v>
      </c>
      <c r="U601" s="14">
        <v>3790.7869860000001</v>
      </c>
      <c r="V601" s="14">
        <v>0</v>
      </c>
      <c r="W601" s="14">
        <v>1995.9077540000001</v>
      </c>
      <c r="X601" s="14">
        <v>0</v>
      </c>
      <c r="Y601" s="14">
        <v>0</v>
      </c>
      <c r="Z601" s="14">
        <v>0</v>
      </c>
      <c r="AA601" s="14">
        <v>0</v>
      </c>
      <c r="AB601" s="14">
        <v>1040</v>
      </c>
      <c r="AC601" s="14">
        <f t="array" ref="AC601">MEDIAN(IF(H601:R601&lt;&gt;0,H601:R601))</f>
        <v>1287.951452</v>
      </c>
      <c r="AD601" s="14">
        <f t="array" ref="AD601">MEDIAN(IF(S601:AA601&lt;&gt;0,S601:AA601))</f>
        <v>1995.9077540000001</v>
      </c>
      <c r="AE601" s="14">
        <f t="shared" si="19"/>
        <v>1.5496762326721614</v>
      </c>
      <c r="AF601">
        <f t="array" ref="AF601">TTEST(IF(H601:R601&lt;&gt;0,H601:R601),IF(S601:AA601&lt;&gt;0,S601:AA601),2,3)</f>
        <v>0.18727563008996018</v>
      </c>
      <c r="AG601">
        <f t="array" ref="AG601">MEDIAN(IF(H601:L601&lt;&gt;0,H601:L601))</f>
        <v>990.89514724999992</v>
      </c>
      <c r="AH601">
        <f t="array" ref="AH601">MEDIAN(IF(M601:R601&lt;&gt;0,M601:R601))</f>
        <v>1287.951452</v>
      </c>
      <c r="AI601">
        <f>AG601/AH601</f>
        <v>0.76935752951812342</v>
      </c>
    </row>
    <row r="602" spans="1:35" x14ac:dyDescent="0.2">
      <c r="A602" s="2" t="s">
        <v>598</v>
      </c>
      <c r="B602" s="2">
        <v>65238</v>
      </c>
      <c r="C602" s="5">
        <v>3121</v>
      </c>
      <c r="D602" s="5">
        <f t="shared" si="18"/>
        <v>203607798</v>
      </c>
      <c r="E602" s="5">
        <v>3727</v>
      </c>
      <c r="F602" s="5">
        <v>41</v>
      </c>
      <c r="G602" s="2">
        <v>65238</v>
      </c>
      <c r="H602" s="14">
        <v>529</v>
      </c>
      <c r="I602" s="14">
        <v>2466</v>
      </c>
      <c r="J602" s="14">
        <v>1790.764598</v>
      </c>
      <c r="K602" s="14">
        <v>866.46980859999996</v>
      </c>
      <c r="L602" s="14">
        <v>2762.2109679999999</v>
      </c>
      <c r="M602" s="14">
        <v>3836.2461360000002</v>
      </c>
      <c r="N602" s="14">
        <v>1698.2193709999999</v>
      </c>
      <c r="O602" s="14">
        <v>3158.1268209999998</v>
      </c>
      <c r="P602" s="14">
        <v>4207.4892179999997</v>
      </c>
      <c r="Q602" s="14">
        <v>0</v>
      </c>
      <c r="R602" s="14">
        <v>4977.1293830000004</v>
      </c>
      <c r="S602" s="14">
        <v>0</v>
      </c>
      <c r="T602" s="14">
        <v>0</v>
      </c>
      <c r="U602" s="14">
        <v>4037.1723160000001</v>
      </c>
      <c r="V602" s="14">
        <v>3868.807953</v>
      </c>
      <c r="W602" s="14">
        <v>4040.196344</v>
      </c>
      <c r="X602" s="14">
        <v>0</v>
      </c>
      <c r="Y602" s="14">
        <v>3726.917551</v>
      </c>
      <c r="Z602" s="14">
        <v>3885.9603040000002</v>
      </c>
      <c r="AA602" s="14">
        <v>4261.6755949999997</v>
      </c>
      <c r="AB602" s="14">
        <v>2940</v>
      </c>
      <c r="AC602" s="14">
        <f t="array" ref="AC602">MEDIAN(IF(H602:R602&lt;&gt;0,H602:R602))</f>
        <v>2614.1054839999997</v>
      </c>
      <c r="AD602" s="14">
        <f t="array" ref="AD602">MEDIAN(IF(S602:AA602&lt;&gt;0,S602:AA602))</f>
        <v>3961.5663100000002</v>
      </c>
      <c r="AE602" s="14">
        <f t="shared" si="19"/>
        <v>1.5154577098159672</v>
      </c>
      <c r="AF602">
        <f t="array" ref="AF602">TTEST(IF(H602:R602&lt;&gt;0,H602:R602),IF(S602:AA602&lt;&gt;0,S602:AA602),2,3)</f>
        <v>1.6988965081074225E-2</v>
      </c>
      <c r="AG602">
        <f t="array" ref="AG602">MEDIAN(IF(H602:L602&lt;&gt;0,H602:L602))</f>
        <v>1790.764598</v>
      </c>
      <c r="AH602">
        <f t="array" ref="AH602">MEDIAN(IF(M602:R602&lt;&gt;0,M602:R602))</f>
        <v>3836.2461360000002</v>
      </c>
      <c r="AI602">
        <f>AG602/AH602</f>
        <v>0.46680127773740948</v>
      </c>
    </row>
    <row r="603" spans="1:35" x14ac:dyDescent="0.2">
      <c r="A603" s="2" t="s">
        <v>599</v>
      </c>
      <c r="B603" s="2">
        <v>54189</v>
      </c>
      <c r="C603" s="5">
        <v>3735</v>
      </c>
      <c r="D603" s="5">
        <f t="shared" si="18"/>
        <v>202395915</v>
      </c>
      <c r="E603" s="5">
        <v>3214</v>
      </c>
      <c r="F603" s="5">
        <v>53</v>
      </c>
      <c r="G603" s="2">
        <v>54189</v>
      </c>
      <c r="H603" s="14">
        <v>0</v>
      </c>
      <c r="I603" s="14">
        <v>3318</v>
      </c>
      <c r="J603" s="14">
        <v>2115.4714300000001</v>
      </c>
      <c r="K603" s="14">
        <v>0</v>
      </c>
      <c r="L603" s="14">
        <v>1425.2314429999999</v>
      </c>
      <c r="M603" s="14">
        <v>2717.1710189999999</v>
      </c>
      <c r="N603" s="14">
        <v>0</v>
      </c>
      <c r="O603" s="14">
        <v>6605.4882809999999</v>
      </c>
      <c r="P603" s="14">
        <v>3214.4292399999999</v>
      </c>
      <c r="Q603" s="14">
        <v>5222.4192730000004</v>
      </c>
      <c r="R603" s="14">
        <v>7672.9410639999996</v>
      </c>
      <c r="S603" s="14">
        <v>0</v>
      </c>
      <c r="T603" s="14">
        <v>3107.3669460000001</v>
      </c>
      <c r="U603" s="14">
        <v>3960.1553220000001</v>
      </c>
      <c r="V603" s="14">
        <v>0</v>
      </c>
      <c r="W603" s="14">
        <v>1723.029947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f t="array" ref="AC603">MEDIAN(IF(H603:R603&lt;&gt;0,H603:R603))</f>
        <v>3266.2146199999997</v>
      </c>
      <c r="AD603" s="14">
        <f t="array" ref="AD603">MEDIAN(IF(S603:AA603&lt;&gt;0,S603:AA603))</f>
        <v>3107.3669460000001</v>
      </c>
      <c r="AE603" s="14">
        <f t="shared" si="19"/>
        <v>0.95136643102773211</v>
      </c>
      <c r="AF603">
        <f t="array" ref="AF603">TTEST(IF(H603:R603&lt;&gt;0,H603:R603),IF(S603:AA603&lt;&gt;0,S603:AA603),2,3)</f>
        <v>0.31248230411634426</v>
      </c>
      <c r="AG603">
        <f t="array" ref="AG603">MEDIAN(IF(H603:L603&lt;&gt;0,H603:L603))</f>
        <v>2115.4714300000001</v>
      </c>
      <c r="AH603">
        <f t="array" ref="AH603">MEDIAN(IF(M603:R603&lt;&gt;0,M603:R603))</f>
        <v>5222.4192730000004</v>
      </c>
      <c r="AI603">
        <f>AG603/AH603</f>
        <v>0.40507498908351242</v>
      </c>
    </row>
    <row r="604" spans="1:35" x14ac:dyDescent="0.2">
      <c r="A604" s="2" t="s">
        <v>600</v>
      </c>
      <c r="B604" s="2">
        <v>128129</v>
      </c>
      <c r="C604" s="5">
        <v>1574</v>
      </c>
      <c r="D604" s="5">
        <f t="shared" si="18"/>
        <v>201675046</v>
      </c>
      <c r="E604" s="5">
        <v>1131</v>
      </c>
      <c r="F604" s="5">
        <v>95</v>
      </c>
      <c r="G604" s="2">
        <v>128129</v>
      </c>
      <c r="H604" s="14">
        <v>1900</v>
      </c>
      <c r="I604" s="14">
        <v>519</v>
      </c>
      <c r="J604" s="14">
        <v>183.8685409</v>
      </c>
      <c r="K604" s="14">
        <v>0</v>
      </c>
      <c r="L604" s="14">
        <v>0</v>
      </c>
      <c r="M604" s="14">
        <v>762.84646740000005</v>
      </c>
      <c r="N604" s="14">
        <v>4914.6402699999999</v>
      </c>
      <c r="O604" s="14">
        <v>0</v>
      </c>
      <c r="P604" s="14">
        <v>2044.7553009999999</v>
      </c>
      <c r="Q604" s="14">
        <v>0</v>
      </c>
      <c r="R604" s="14">
        <v>367.92570740000002</v>
      </c>
      <c r="S604" s="14">
        <v>0</v>
      </c>
      <c r="T604" s="14">
        <v>0</v>
      </c>
      <c r="U604" s="14">
        <v>0</v>
      </c>
      <c r="V604" s="14">
        <v>0</v>
      </c>
      <c r="W604" s="14">
        <v>1499.9060870000001</v>
      </c>
      <c r="X604" s="14">
        <v>0</v>
      </c>
      <c r="Y604" s="14">
        <v>0</v>
      </c>
      <c r="Z604" s="14">
        <v>3114.4879599999999</v>
      </c>
      <c r="AA604" s="14">
        <v>0</v>
      </c>
      <c r="AB604" s="14">
        <v>432</v>
      </c>
      <c r="AC604" s="14">
        <f t="array" ref="AC604">MEDIAN(IF(H604:R604&lt;&gt;0,H604:R604))</f>
        <v>762.84646740000005</v>
      </c>
      <c r="AD604" s="14">
        <f t="array" ref="AD604">MEDIAN(IF(S604:AA604&lt;&gt;0,S604:AA604))</f>
        <v>2307.1970234999999</v>
      </c>
      <c r="AE604" s="14">
        <f t="shared" si="19"/>
        <v>3.0244578982761632</v>
      </c>
      <c r="AF604">
        <f t="array" ref="AF604">TTEST(IF(H604:R604&lt;&gt;0,H604:R604),IF(S604:AA604&lt;&gt;0,S604:AA604),2,3)</f>
        <v>0.51317462429696936</v>
      </c>
      <c r="AG604">
        <f t="array" ref="AG604">MEDIAN(IF(H604:L604&lt;&gt;0,H604:L604))</f>
        <v>519</v>
      </c>
      <c r="AH604">
        <f t="array" ref="AH604">MEDIAN(IF(M604:R604&lt;&gt;0,M604:R604))</f>
        <v>1403.8008841999999</v>
      </c>
      <c r="AI604">
        <f>AG604/AH604</f>
        <v>0.36971055214555482</v>
      </c>
    </row>
    <row r="605" spans="1:35" x14ac:dyDescent="0.2">
      <c r="A605" s="2" t="s">
        <v>601</v>
      </c>
      <c r="B605" s="2">
        <v>131378</v>
      </c>
      <c r="C605" s="5">
        <v>1531</v>
      </c>
      <c r="D605" s="5">
        <f t="shared" si="18"/>
        <v>201139718</v>
      </c>
      <c r="E605" s="5">
        <v>769</v>
      </c>
      <c r="F605" s="5">
        <v>156</v>
      </c>
      <c r="G605" s="2">
        <v>131378</v>
      </c>
      <c r="H605" s="14">
        <v>769</v>
      </c>
      <c r="I605" s="14">
        <v>1180</v>
      </c>
      <c r="J605" s="14">
        <v>77.047881970000006</v>
      </c>
      <c r="K605" s="14">
        <v>260.76105849999999</v>
      </c>
      <c r="L605" s="14">
        <v>0</v>
      </c>
      <c r="M605" s="14">
        <v>1311.3792639999999</v>
      </c>
      <c r="N605" s="14">
        <v>0</v>
      </c>
      <c r="O605" s="14">
        <v>0</v>
      </c>
      <c r="P605" s="14">
        <v>7752.1013300000004</v>
      </c>
      <c r="Q605" s="14">
        <v>0</v>
      </c>
      <c r="R605" s="14">
        <v>312.97053670000003</v>
      </c>
      <c r="S605" s="14">
        <v>0</v>
      </c>
      <c r="T605" s="14">
        <v>1413.184514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704</v>
      </c>
      <c r="AC605" s="14">
        <f t="array" ref="AC605">MEDIAN(IF(H605:R605&lt;&gt;0,H605:R605))</f>
        <v>769</v>
      </c>
      <c r="AD605" s="14">
        <f t="array" ref="AD605">MEDIAN(IF(S605:AA605&lt;&gt;0,S605:AA605))</f>
        <v>1413.184514</v>
      </c>
      <c r="AE605" s="14">
        <f t="shared" si="19"/>
        <v>1.8376911755526659</v>
      </c>
      <c r="AF605" t="e">
        <f t="array" ref="AF605">TTEST(IF(H605:R605&lt;&gt;0,H605:R605),IF(S605:AA605&lt;&gt;0,S605:AA605),2,3)</f>
        <v>#DIV/0!</v>
      </c>
      <c r="AG605">
        <f t="array" ref="AG605">MEDIAN(IF(H605:L605&lt;&gt;0,H605:L605))</f>
        <v>514.88052925</v>
      </c>
      <c r="AH605">
        <f t="array" ref="AH605">MEDIAN(IF(M605:R605&lt;&gt;0,M605:R605))</f>
        <v>1311.3792639999999</v>
      </c>
      <c r="AI605">
        <f>AG605/AH605</f>
        <v>0.39262518737676183</v>
      </c>
    </row>
    <row r="606" spans="1:35" x14ac:dyDescent="0.2">
      <c r="A606" s="2" t="s">
        <v>602</v>
      </c>
      <c r="B606" s="2">
        <v>131838</v>
      </c>
      <c r="C606" s="5">
        <v>1522</v>
      </c>
      <c r="D606" s="5">
        <f t="shared" si="18"/>
        <v>200657436</v>
      </c>
      <c r="E606" s="5">
        <v>1522</v>
      </c>
      <c r="F606" s="5">
        <v>135</v>
      </c>
      <c r="G606" s="2">
        <v>131838</v>
      </c>
      <c r="H606" s="14">
        <v>2976</v>
      </c>
      <c r="I606" s="14">
        <v>68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f t="array" ref="AC606">MEDIAN(IF(H606:R606&lt;&gt;0,H606:R606))</f>
        <v>1522</v>
      </c>
      <c r="AD606" s="14" t="e">
        <f t="array" ref="AD606">MEDIAN(IF(S606:AA606&lt;&gt;0,S606:AA606))</f>
        <v>#NUM!</v>
      </c>
      <c r="AE606" s="14" t="e">
        <f t="shared" si="19"/>
        <v>#NUM!</v>
      </c>
      <c r="AF606" t="e">
        <f t="array" ref="AF606">TTEST(IF(H606:R606&lt;&gt;0,H606:R606),IF(S606:AA606&lt;&gt;0,S606:AA606),2,3)</f>
        <v>#DIV/0!</v>
      </c>
      <c r="AG606">
        <f t="array" ref="AG606">MEDIAN(IF(H606:L606&lt;&gt;0,H606:L606))</f>
        <v>1522</v>
      </c>
      <c r="AH606" t="e">
        <f t="array" ref="AH606">MEDIAN(IF(M606:R606&lt;&gt;0,M606:R606))</f>
        <v>#NUM!</v>
      </c>
      <c r="AI606" t="e">
        <f>AG606/AH606</f>
        <v>#NUM!</v>
      </c>
    </row>
    <row r="607" spans="1:35" x14ac:dyDescent="0.2">
      <c r="A607" s="2" t="s">
        <v>603</v>
      </c>
      <c r="B607" s="2">
        <v>136053</v>
      </c>
      <c r="C607" s="5">
        <v>1471</v>
      </c>
      <c r="D607" s="5">
        <f t="shared" si="18"/>
        <v>200133963</v>
      </c>
      <c r="E607" s="5">
        <v>1446</v>
      </c>
      <c r="F607" s="5">
        <v>62</v>
      </c>
      <c r="G607" s="2">
        <v>136053</v>
      </c>
      <c r="H607" s="14">
        <v>0</v>
      </c>
      <c r="I607" s="14">
        <v>1403</v>
      </c>
      <c r="J607" s="14">
        <v>339.93889949999999</v>
      </c>
      <c r="K607" s="14">
        <v>0</v>
      </c>
      <c r="L607" s="14">
        <v>0</v>
      </c>
      <c r="M607" s="14">
        <v>1515.2482299999999</v>
      </c>
      <c r="N607" s="14">
        <v>0</v>
      </c>
      <c r="O607" s="14">
        <v>1470.0155910000001</v>
      </c>
      <c r="P607" s="14">
        <v>2234.297067</v>
      </c>
      <c r="Q607" s="14">
        <v>0</v>
      </c>
      <c r="R607" s="14">
        <v>931.64657920000002</v>
      </c>
      <c r="S607" s="14">
        <v>0</v>
      </c>
      <c r="T607" s="14">
        <v>1421.87141</v>
      </c>
      <c r="U607" s="14">
        <v>3511.4314039999999</v>
      </c>
      <c r="V607" s="14">
        <v>0</v>
      </c>
      <c r="W607" s="14">
        <v>1487.543817</v>
      </c>
      <c r="X607" s="14">
        <v>0</v>
      </c>
      <c r="Y607" s="14">
        <v>0</v>
      </c>
      <c r="Z607" s="14">
        <v>0</v>
      </c>
      <c r="AA607" s="14">
        <v>0</v>
      </c>
      <c r="AB607" s="14">
        <v>396</v>
      </c>
      <c r="AC607" s="14">
        <f t="array" ref="AC607">MEDIAN(IF(H607:R607&lt;&gt;0,H607:R607))</f>
        <v>1436.5077955000002</v>
      </c>
      <c r="AD607" s="14">
        <f t="array" ref="AD607">MEDIAN(IF(S607:AA607&lt;&gt;0,S607:AA607))</f>
        <v>1487.543817</v>
      </c>
      <c r="AE607" s="14">
        <f t="shared" si="19"/>
        <v>1.0355278416586915</v>
      </c>
      <c r="AF607">
        <f t="array" ref="AF607">TTEST(IF(H607:R607&lt;&gt;0,H607:R607),IF(S607:AA607&lt;&gt;0,S607:AA607),2,3)</f>
        <v>0.35404062362354116</v>
      </c>
      <c r="AG607">
        <f t="array" ref="AG607">MEDIAN(IF(H607:L607&lt;&gt;0,H607:L607))</f>
        <v>871.46944974999997</v>
      </c>
      <c r="AH607">
        <f t="array" ref="AH607">MEDIAN(IF(M607:R607&lt;&gt;0,M607:R607))</f>
        <v>1492.6319105</v>
      </c>
      <c r="AI607">
        <f>AG607/AH607</f>
        <v>0.58384752705580056</v>
      </c>
    </row>
    <row r="608" spans="1:35" x14ac:dyDescent="0.2">
      <c r="A608" s="2" t="s">
        <v>604</v>
      </c>
      <c r="B608" s="2">
        <v>79447</v>
      </c>
      <c r="C608" s="5">
        <v>2495</v>
      </c>
      <c r="D608" s="5">
        <f t="shared" si="18"/>
        <v>198220265</v>
      </c>
      <c r="E608" s="5">
        <v>2203</v>
      </c>
      <c r="F608" s="5">
        <v>71</v>
      </c>
      <c r="G608" s="2">
        <v>79447</v>
      </c>
      <c r="H608" s="14">
        <v>0</v>
      </c>
      <c r="I608" s="14">
        <v>2982</v>
      </c>
      <c r="J608" s="14">
        <v>510.37648789999997</v>
      </c>
      <c r="K608" s="14">
        <v>0</v>
      </c>
      <c r="L608" s="14">
        <v>0</v>
      </c>
      <c r="M608" s="14">
        <v>2375.5562850000001</v>
      </c>
      <c r="N608" s="14">
        <v>0</v>
      </c>
      <c r="O608" s="14">
        <v>1015.135115</v>
      </c>
      <c r="P608" s="14">
        <v>7124.3599969999996</v>
      </c>
      <c r="Q608" s="14">
        <v>0</v>
      </c>
      <c r="R608" s="14">
        <v>1275.9304540000001</v>
      </c>
      <c r="S608" s="14">
        <v>0</v>
      </c>
      <c r="T608" s="14">
        <v>1357.8378070000001</v>
      </c>
      <c r="U608" s="14">
        <v>3725.5259729999998</v>
      </c>
      <c r="V608" s="14">
        <v>0</v>
      </c>
      <c r="W608" s="14">
        <v>2031.1841979999999</v>
      </c>
      <c r="X608" s="14">
        <v>0</v>
      </c>
      <c r="Y608" s="14">
        <v>0</v>
      </c>
      <c r="Z608" s="14">
        <v>3111.0289680000001</v>
      </c>
      <c r="AA608" s="14">
        <v>3121.3513870000002</v>
      </c>
      <c r="AB608" s="14">
        <v>1310</v>
      </c>
      <c r="AC608" s="14">
        <f t="array" ref="AC608">MEDIAN(IF(H608:R608&lt;&gt;0,H608:R608))</f>
        <v>1825.7433695</v>
      </c>
      <c r="AD608" s="14">
        <f t="array" ref="AD608">MEDIAN(IF(S608:AA608&lt;&gt;0,S608:AA608))</f>
        <v>3111.0289680000001</v>
      </c>
      <c r="AE608" s="14">
        <f t="shared" si="19"/>
        <v>1.7039793324578743</v>
      </c>
      <c r="AF608">
        <f t="array" ref="AF608">TTEST(IF(H608:R608&lt;&gt;0,H608:R608),IF(S608:AA608&lt;&gt;0,S608:AA608),2,3)</f>
        <v>0.91292764252069158</v>
      </c>
      <c r="AG608">
        <f t="array" ref="AG608">MEDIAN(IF(H608:L608&lt;&gt;0,H608:L608))</f>
        <v>1746.18824395</v>
      </c>
      <c r="AH608">
        <f t="array" ref="AH608">MEDIAN(IF(M608:R608&lt;&gt;0,M608:R608))</f>
        <v>1825.7433695</v>
      </c>
      <c r="AI608">
        <f>AG608/AH608</f>
        <v>0.95642589923698473</v>
      </c>
    </row>
    <row r="609" spans="1:35" x14ac:dyDescent="0.2">
      <c r="A609" s="2" t="s">
        <v>605</v>
      </c>
      <c r="B609" s="2">
        <v>74332</v>
      </c>
      <c r="C609" s="5">
        <v>2665</v>
      </c>
      <c r="D609" s="5">
        <f t="shared" si="18"/>
        <v>198094780</v>
      </c>
      <c r="E609" s="5">
        <v>2363</v>
      </c>
      <c r="F609" s="5">
        <v>72</v>
      </c>
      <c r="G609" s="2">
        <v>74332</v>
      </c>
      <c r="H609" s="14">
        <v>0</v>
      </c>
      <c r="I609" s="14">
        <v>2949</v>
      </c>
      <c r="J609" s="14">
        <v>394.08116139999998</v>
      </c>
      <c r="K609" s="14">
        <v>0</v>
      </c>
      <c r="L609" s="14">
        <v>0</v>
      </c>
      <c r="M609" s="14">
        <v>2475.7087750000001</v>
      </c>
      <c r="N609" s="14">
        <v>0</v>
      </c>
      <c r="O609" s="14">
        <v>1393.5418850000001</v>
      </c>
      <c r="P609" s="14">
        <v>1881.6663129999999</v>
      </c>
      <c r="Q609" s="14">
        <v>8792.0024759999997</v>
      </c>
      <c r="R609" s="14">
        <v>1881.6556430000001</v>
      </c>
      <c r="S609" s="14">
        <v>2501.9087939999999</v>
      </c>
      <c r="T609" s="14">
        <v>1680.8716079999999</v>
      </c>
      <c r="U609" s="14">
        <v>0</v>
      </c>
      <c r="V609" s="14">
        <v>3209.653597</v>
      </c>
      <c r="W609" s="14">
        <v>2049.520591</v>
      </c>
      <c r="X609" s="14">
        <v>2249.9564989999999</v>
      </c>
      <c r="Y609" s="14">
        <v>0</v>
      </c>
      <c r="Z609" s="14">
        <v>2714.7139659999998</v>
      </c>
      <c r="AA609" s="14">
        <v>0</v>
      </c>
      <c r="AB609" s="14">
        <v>3130</v>
      </c>
      <c r="AC609" s="14">
        <f t="array" ref="AC609">MEDIAN(IF(H609:R609&lt;&gt;0,H609:R609))</f>
        <v>1881.6663129999999</v>
      </c>
      <c r="AD609" s="14">
        <f t="array" ref="AD609">MEDIAN(IF(S609:AA609&lt;&gt;0,S609:AA609))</f>
        <v>2375.9326464999999</v>
      </c>
      <c r="AE609" s="14">
        <f t="shared" si="19"/>
        <v>1.2626748058809512</v>
      </c>
      <c r="AF609">
        <f t="array" ref="AF609">TTEST(IF(H609:R609&lt;&gt;0,H609:R609),IF(S609:AA609&lt;&gt;0,S609:AA609),2,3)</f>
        <v>0.70354082722392042</v>
      </c>
      <c r="AG609">
        <f t="array" ref="AG609">MEDIAN(IF(H609:L609&lt;&gt;0,H609:L609))</f>
        <v>1671.5405807</v>
      </c>
      <c r="AH609">
        <f t="array" ref="AH609">MEDIAN(IF(M609:R609&lt;&gt;0,M609:R609))</f>
        <v>1881.6663129999999</v>
      </c>
      <c r="AI609">
        <f>AG609/AH609</f>
        <v>0.88832997070294051</v>
      </c>
    </row>
    <row r="610" spans="1:35" x14ac:dyDescent="0.2">
      <c r="A610" s="2" t="s">
        <v>606</v>
      </c>
      <c r="B610" s="2">
        <v>83425</v>
      </c>
      <c r="C610" s="5">
        <v>2369</v>
      </c>
      <c r="D610" s="5">
        <f t="shared" si="18"/>
        <v>197633825</v>
      </c>
      <c r="E610" s="5">
        <v>2360</v>
      </c>
      <c r="F610" s="5">
        <v>78</v>
      </c>
      <c r="G610" s="2">
        <v>83425</v>
      </c>
      <c r="H610" s="14">
        <v>2360</v>
      </c>
      <c r="I610" s="14">
        <v>2431</v>
      </c>
      <c r="J610" s="14">
        <v>623.73559390000003</v>
      </c>
      <c r="K610" s="14">
        <v>0</v>
      </c>
      <c r="L610" s="14">
        <v>0</v>
      </c>
      <c r="M610" s="14">
        <v>5595.3614230000003</v>
      </c>
      <c r="N610" s="14">
        <v>1748.2517780000001</v>
      </c>
      <c r="O610" s="14">
        <v>2868.068448</v>
      </c>
      <c r="P610" s="14">
        <v>5553.4411389999996</v>
      </c>
      <c r="Q610" s="14">
        <v>325.74887899999999</v>
      </c>
      <c r="R610" s="14">
        <v>2926.1690480000002</v>
      </c>
      <c r="S610" s="14">
        <v>0</v>
      </c>
      <c r="T610" s="14">
        <v>1287.568074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339</v>
      </c>
      <c r="AC610" s="14">
        <f t="array" ref="AC610">MEDIAN(IF(H610:R610&lt;&gt;0,H610:R610))</f>
        <v>2431</v>
      </c>
      <c r="AD610" s="14">
        <f t="array" ref="AD610">MEDIAN(IF(S610:AA610&lt;&gt;0,S610:AA610))</f>
        <v>1287.568074</v>
      </c>
      <c r="AE610" s="14">
        <f t="shared" si="19"/>
        <v>0.52964544385026735</v>
      </c>
      <c r="AF610" t="e">
        <f t="array" ref="AF610">TTEST(IF(H610:R610&lt;&gt;0,H610:R610),IF(S610:AA610&lt;&gt;0,S610:AA610),2,3)</f>
        <v>#DIV/0!</v>
      </c>
      <c r="AG610">
        <f t="array" ref="AG610">MEDIAN(IF(H610:L610&lt;&gt;0,H610:L610))</f>
        <v>2360</v>
      </c>
      <c r="AH610">
        <f t="array" ref="AH610">MEDIAN(IF(M610:R610&lt;&gt;0,M610:R610))</f>
        <v>2897.1187479999999</v>
      </c>
      <c r="AI610">
        <f>AG610/AH610</f>
        <v>0.81460243962357604</v>
      </c>
    </row>
    <row r="611" spans="1:35" x14ac:dyDescent="0.2">
      <c r="A611" s="2" t="s">
        <v>607</v>
      </c>
      <c r="B611" s="2">
        <v>41155</v>
      </c>
      <c r="C611" s="5">
        <v>4799</v>
      </c>
      <c r="D611" s="5">
        <f t="shared" si="18"/>
        <v>197502845</v>
      </c>
      <c r="E611" s="5">
        <v>3590</v>
      </c>
      <c r="F611" s="5">
        <v>96</v>
      </c>
      <c r="G611" s="2">
        <v>41155</v>
      </c>
      <c r="H611" s="14">
        <v>0</v>
      </c>
      <c r="I611" s="14">
        <v>1815</v>
      </c>
      <c r="J611" s="14">
        <v>432.37573020000002</v>
      </c>
      <c r="K611" s="14">
        <v>0</v>
      </c>
      <c r="L611" s="14">
        <v>9442.3935020000008</v>
      </c>
      <c r="M611" s="14">
        <v>1949.407052</v>
      </c>
      <c r="N611" s="14">
        <v>0</v>
      </c>
      <c r="O611" s="14">
        <v>760.67821560000004</v>
      </c>
      <c r="P611" s="14">
        <v>3589.955132</v>
      </c>
      <c r="Q611" s="14">
        <v>1498.893564</v>
      </c>
      <c r="R611" s="14">
        <v>3246.4121019999998</v>
      </c>
      <c r="S611" s="14">
        <v>3442.5934659999998</v>
      </c>
      <c r="T611" s="14">
        <v>0</v>
      </c>
      <c r="U611" s="14">
        <v>4430.4716129999997</v>
      </c>
      <c r="V611" s="14">
        <v>0</v>
      </c>
      <c r="W611" s="14">
        <v>5126.0304599999999</v>
      </c>
      <c r="X611" s="14">
        <v>0</v>
      </c>
      <c r="Y611" s="14">
        <v>6777.069904</v>
      </c>
      <c r="Z611" s="14">
        <v>6746.1959340000003</v>
      </c>
      <c r="AA611" s="14">
        <v>3930.6017459999998</v>
      </c>
      <c r="AB611" s="14">
        <v>18800</v>
      </c>
      <c r="AC611" s="14">
        <f t="array" ref="AC611">MEDIAN(IF(H611:R611&lt;&gt;0,H611:R611))</f>
        <v>1882.203526</v>
      </c>
      <c r="AD611" s="14">
        <f t="array" ref="AD611">MEDIAN(IF(S611:AA611&lt;&gt;0,S611:AA611))</f>
        <v>4778.2510364999998</v>
      </c>
      <c r="AE611" s="14">
        <f t="shared" si="19"/>
        <v>2.5386473728771453</v>
      </c>
      <c r="AF611">
        <f t="array" ref="AF611">TTEST(IF(H611:R611&lt;&gt;0,H611:R611),IF(S611:AA611&lt;&gt;0,S611:AA611),2,3)</f>
        <v>8.3847858081385576E-2</v>
      </c>
      <c r="AG611">
        <f t="array" ref="AG611">MEDIAN(IF(H611:L611&lt;&gt;0,H611:L611))</f>
        <v>1815</v>
      </c>
      <c r="AH611">
        <f t="array" ref="AH611">MEDIAN(IF(M611:R611&lt;&gt;0,M611:R611))</f>
        <v>1949.407052</v>
      </c>
      <c r="AI611">
        <f>AG611/AH611</f>
        <v>0.9310523413454852</v>
      </c>
    </row>
    <row r="612" spans="1:35" x14ac:dyDescent="0.2">
      <c r="A612" s="2" t="s">
        <v>608</v>
      </c>
      <c r="B612" s="2">
        <v>66148</v>
      </c>
      <c r="C612" s="5">
        <v>2985</v>
      </c>
      <c r="D612" s="5">
        <f t="shared" si="18"/>
        <v>197451780</v>
      </c>
      <c r="E612" s="5">
        <v>3164</v>
      </c>
      <c r="F612" s="5">
        <v>50</v>
      </c>
      <c r="G612" s="2">
        <v>66148</v>
      </c>
      <c r="H612" s="14">
        <v>0</v>
      </c>
      <c r="I612" s="14">
        <v>3543</v>
      </c>
      <c r="J612" s="14">
        <v>283.82684380000001</v>
      </c>
      <c r="K612" s="14">
        <v>619.3102255</v>
      </c>
      <c r="L612" s="14">
        <v>0</v>
      </c>
      <c r="M612" s="14">
        <v>3064.9004949999999</v>
      </c>
      <c r="N612" s="14">
        <v>6880.0386850000004</v>
      </c>
      <c r="O612" s="14">
        <v>2756.2579420000002</v>
      </c>
      <c r="P612" s="14">
        <v>3378.0067800000002</v>
      </c>
      <c r="Q612" s="14">
        <v>0</v>
      </c>
      <c r="R612" s="14">
        <v>1673.3880389999999</v>
      </c>
      <c r="S612" s="14">
        <v>3263.507083</v>
      </c>
      <c r="T612" s="14">
        <v>2344.557108</v>
      </c>
      <c r="U612" s="14">
        <v>3747.3292080000001</v>
      </c>
      <c r="V612" s="14">
        <v>2401.5113620000002</v>
      </c>
      <c r="W612" s="14">
        <v>3020.3588049999998</v>
      </c>
      <c r="X612" s="14">
        <v>0</v>
      </c>
      <c r="Y612" s="14">
        <v>0</v>
      </c>
      <c r="Z612" s="14">
        <v>3750.4915769999998</v>
      </c>
      <c r="AA612" s="14">
        <v>3530.279826</v>
      </c>
      <c r="AB612" s="14">
        <v>3500</v>
      </c>
      <c r="AC612" s="14">
        <f t="array" ref="AC612">MEDIAN(IF(H612:R612&lt;&gt;0,H612:R612))</f>
        <v>2910.5792185</v>
      </c>
      <c r="AD612" s="14">
        <f t="array" ref="AD612">MEDIAN(IF(S612:AA612&lt;&gt;0,S612:AA612))</f>
        <v>3263.507083</v>
      </c>
      <c r="AE612" s="14">
        <f t="shared" si="19"/>
        <v>1.1212569176117066</v>
      </c>
      <c r="AF612">
        <f t="array" ref="AF612">TTEST(IF(H612:R612&lt;&gt;0,H612:R612),IF(S612:AA612&lt;&gt;0,S612:AA612),2,3)</f>
        <v>0.63547268152913161</v>
      </c>
      <c r="AG612">
        <f t="array" ref="AG612">MEDIAN(IF(H612:L612&lt;&gt;0,H612:L612))</f>
        <v>619.3102255</v>
      </c>
      <c r="AH612">
        <f t="array" ref="AH612">MEDIAN(IF(M612:R612&lt;&gt;0,M612:R612))</f>
        <v>3064.9004949999999</v>
      </c>
      <c r="AI612">
        <f>AG612/AH612</f>
        <v>0.20206536117904214</v>
      </c>
    </row>
    <row r="613" spans="1:35" x14ac:dyDescent="0.2">
      <c r="A613" s="2" t="s">
        <v>609</v>
      </c>
      <c r="B613" s="2">
        <v>85537</v>
      </c>
      <c r="C613" s="5">
        <v>2306</v>
      </c>
      <c r="D613" s="5">
        <f t="shared" si="18"/>
        <v>197248322</v>
      </c>
      <c r="E613" s="5">
        <v>2620</v>
      </c>
      <c r="F613" s="5">
        <v>48</v>
      </c>
      <c r="G613" s="2">
        <v>85537</v>
      </c>
      <c r="H613" s="14">
        <v>0</v>
      </c>
      <c r="I613" s="14">
        <v>3019</v>
      </c>
      <c r="J613" s="14">
        <v>582.05268769999998</v>
      </c>
      <c r="K613" s="14">
        <v>0</v>
      </c>
      <c r="L613" s="14">
        <v>724.70487830000002</v>
      </c>
      <c r="M613" s="14">
        <v>2619.6719480000002</v>
      </c>
      <c r="N613" s="14">
        <v>0</v>
      </c>
      <c r="O613" s="14">
        <v>2774.5881060000002</v>
      </c>
      <c r="P613" s="14">
        <v>3343.2360130000002</v>
      </c>
      <c r="Q613" s="14">
        <v>0</v>
      </c>
      <c r="R613" s="14">
        <v>3761.523111</v>
      </c>
      <c r="S613" s="14">
        <v>0</v>
      </c>
      <c r="T613" s="14">
        <v>0</v>
      </c>
      <c r="U613" s="14">
        <v>0</v>
      </c>
      <c r="V613" s="14">
        <v>0</v>
      </c>
      <c r="W613" s="14">
        <v>2035.110854</v>
      </c>
      <c r="X613" s="14">
        <v>0</v>
      </c>
      <c r="Y613" s="14">
        <v>0</v>
      </c>
      <c r="Z613" s="14">
        <v>1896.3032599999999</v>
      </c>
      <c r="AA613" s="14">
        <v>0</v>
      </c>
      <c r="AB613" s="14">
        <v>0</v>
      </c>
      <c r="AC613" s="14">
        <f t="array" ref="AC613">MEDIAN(IF(H613:R613&lt;&gt;0,H613:R613))</f>
        <v>2774.5881060000002</v>
      </c>
      <c r="AD613" s="14">
        <f t="array" ref="AD613">MEDIAN(IF(S613:AA613&lt;&gt;0,S613:AA613))</f>
        <v>1965.7070570000001</v>
      </c>
      <c r="AE613" s="14">
        <f t="shared" si="19"/>
        <v>0.70846806152927411</v>
      </c>
      <c r="AF613">
        <f t="array" ref="AF613">TTEST(IF(H613:R613&lt;&gt;0,H613:R613),IF(S613:AA613&lt;&gt;0,S613:AA613),2,3)</f>
        <v>0.39444323593268815</v>
      </c>
      <c r="AG613">
        <f t="array" ref="AG613">MEDIAN(IF(H613:L613&lt;&gt;0,H613:L613))</f>
        <v>724.70487830000002</v>
      </c>
      <c r="AH613">
        <f t="array" ref="AH613">MEDIAN(IF(M613:R613&lt;&gt;0,M613:R613))</f>
        <v>3058.9120595000004</v>
      </c>
      <c r="AI613">
        <f>AG613/AH613</f>
        <v>0.23691589172996946</v>
      </c>
    </row>
    <row r="614" spans="1:35" x14ac:dyDescent="0.2">
      <c r="A614" s="2" t="s">
        <v>610</v>
      </c>
      <c r="B614" s="2">
        <v>29255</v>
      </c>
      <c r="C614" s="5">
        <v>6738</v>
      </c>
      <c r="D614" s="5">
        <f t="shared" si="18"/>
        <v>197120190</v>
      </c>
      <c r="E614" s="5">
        <v>3606</v>
      </c>
      <c r="F614" s="5">
        <v>110</v>
      </c>
      <c r="G614" s="2">
        <v>29255</v>
      </c>
      <c r="H614" s="14">
        <v>0</v>
      </c>
      <c r="I614" s="14">
        <v>28899</v>
      </c>
      <c r="J614" s="14">
        <v>4365.8566360000004</v>
      </c>
      <c r="K614" s="14">
        <v>0</v>
      </c>
      <c r="L614" s="14">
        <v>0</v>
      </c>
      <c r="M614" s="14">
        <v>4774.5135650000002</v>
      </c>
      <c r="N614" s="14">
        <v>8326.7488529999991</v>
      </c>
      <c r="O614" s="14">
        <v>3503.8433110000001</v>
      </c>
      <c r="P614" s="14">
        <v>2997.8566230000001</v>
      </c>
      <c r="Q614" s="14">
        <v>0</v>
      </c>
      <c r="R614" s="14">
        <v>11393.6139</v>
      </c>
      <c r="S614" s="14">
        <v>3426.9686689999999</v>
      </c>
      <c r="T614" s="14">
        <v>2621.8499109999998</v>
      </c>
      <c r="U614" s="14">
        <v>3606.1417959999999</v>
      </c>
      <c r="V614" s="14">
        <v>0</v>
      </c>
      <c r="W614" s="14">
        <v>2035.110854</v>
      </c>
      <c r="X614" s="14">
        <v>0</v>
      </c>
      <c r="Y614" s="14">
        <v>0</v>
      </c>
      <c r="Z614" s="14">
        <v>0</v>
      </c>
      <c r="AA614" s="14">
        <v>10675.184370000001</v>
      </c>
      <c r="AB614" s="14">
        <v>967</v>
      </c>
      <c r="AC614" s="14">
        <f t="array" ref="AC614">MEDIAN(IF(H614:R614&lt;&gt;0,H614:R614))</f>
        <v>4774.5135650000002</v>
      </c>
      <c r="AD614" s="14">
        <f t="array" ref="AD614">MEDIAN(IF(S614:AA614&lt;&gt;0,S614:AA614))</f>
        <v>3426.9686689999999</v>
      </c>
      <c r="AE614" s="14">
        <f t="shared" si="19"/>
        <v>0.71776289298279539</v>
      </c>
      <c r="AF614">
        <f t="array" ref="AF614">TTEST(IF(H614:R614&lt;&gt;0,H614:R614),IF(S614:AA614&lt;&gt;0,S614:AA614),2,3)</f>
        <v>0.25164127458435115</v>
      </c>
      <c r="AG614">
        <f t="array" ref="AG614">MEDIAN(IF(H614:L614&lt;&gt;0,H614:L614))</f>
        <v>16632.428317999998</v>
      </c>
      <c r="AH614">
        <f t="array" ref="AH614">MEDIAN(IF(M614:R614&lt;&gt;0,M614:R614))</f>
        <v>4774.5135650000002</v>
      </c>
      <c r="AI614">
        <f>AG614/AH614</f>
        <v>3.4835859384557004</v>
      </c>
    </row>
    <row r="615" spans="1:35" x14ac:dyDescent="0.2">
      <c r="A615" s="2" t="s">
        <v>611</v>
      </c>
      <c r="B615" s="2">
        <v>17902</v>
      </c>
      <c r="C615" s="5">
        <v>10983</v>
      </c>
      <c r="D615" s="5">
        <f t="shared" si="18"/>
        <v>196617666</v>
      </c>
      <c r="E615" s="5">
        <v>6873</v>
      </c>
      <c r="F615" s="5">
        <v>123</v>
      </c>
      <c r="G615" s="2">
        <v>17902</v>
      </c>
      <c r="H615" s="14">
        <v>0</v>
      </c>
      <c r="I615" s="14">
        <v>59168</v>
      </c>
      <c r="J615" s="14">
        <v>8710.2572010000004</v>
      </c>
      <c r="K615" s="14">
        <v>0</v>
      </c>
      <c r="L615" s="14">
        <v>0</v>
      </c>
      <c r="M615" s="14">
        <v>10920.78945</v>
      </c>
      <c r="N615" s="14">
        <v>8465.9748</v>
      </c>
      <c r="O615" s="14">
        <v>7463.4297530000003</v>
      </c>
      <c r="P615" s="14">
        <v>5343.3067549999996</v>
      </c>
      <c r="Q615" s="14">
        <v>13594.12818</v>
      </c>
      <c r="R615" s="14">
        <v>18223.947250000001</v>
      </c>
      <c r="S615" s="14">
        <v>3173.2537400000001</v>
      </c>
      <c r="T615" s="14">
        <v>0</v>
      </c>
      <c r="U615" s="14">
        <v>3730.6005500000001</v>
      </c>
      <c r="V615" s="14">
        <v>4797.3104940000003</v>
      </c>
      <c r="W615" s="14">
        <v>4917.1170419999999</v>
      </c>
      <c r="X615" s="14">
        <v>0</v>
      </c>
      <c r="Y615" s="14">
        <v>6282.2033979999997</v>
      </c>
      <c r="Z615" s="14">
        <v>4863.890351</v>
      </c>
      <c r="AA615" s="14">
        <v>3880.8388049999999</v>
      </c>
      <c r="AB615" s="14">
        <v>12200</v>
      </c>
      <c r="AC615" s="14">
        <f t="array" ref="AC615">MEDIAN(IF(H615:R615&lt;&gt;0,H615:R615))</f>
        <v>9815.5233255000003</v>
      </c>
      <c r="AD615" s="14">
        <f t="array" ref="AD615">MEDIAN(IF(S615:AA615&lt;&gt;0,S615:AA615))</f>
        <v>4797.3104940000003</v>
      </c>
      <c r="AE615" s="14">
        <f t="shared" si="19"/>
        <v>0.48874729700218267</v>
      </c>
      <c r="AF615">
        <f t="array" ref="AF615">TTEST(IF(H615:R615&lt;&gt;0,H615:R615),IF(S615:AA615&lt;&gt;0,S615:AA615),2,3)</f>
        <v>9.7758248127172043E-2</v>
      </c>
      <c r="AG615">
        <f t="array" ref="AG615">MEDIAN(IF(H615:L615&lt;&gt;0,H615:L615))</f>
        <v>33939.1286005</v>
      </c>
      <c r="AH615">
        <f t="array" ref="AH615">MEDIAN(IF(M615:R615&lt;&gt;0,M615:R615))</f>
        <v>9693.3821250000001</v>
      </c>
      <c r="AI615">
        <f>AG615/AH615</f>
        <v>3.5012679953025168</v>
      </c>
    </row>
    <row r="616" spans="1:35" x14ac:dyDescent="0.2">
      <c r="A616" s="2" t="s">
        <v>612</v>
      </c>
      <c r="B616" s="2">
        <v>60018</v>
      </c>
      <c r="C616" s="5">
        <v>3274</v>
      </c>
      <c r="D616" s="5">
        <f t="shared" si="18"/>
        <v>196498932</v>
      </c>
      <c r="E616" s="5">
        <v>3185</v>
      </c>
      <c r="F616" s="5">
        <v>51</v>
      </c>
      <c r="G616" s="2">
        <v>60018</v>
      </c>
      <c r="H616" s="14">
        <v>0</v>
      </c>
      <c r="I616" s="14">
        <v>4028</v>
      </c>
      <c r="J616" s="14">
        <v>1001.6848680000001</v>
      </c>
      <c r="K616" s="14">
        <v>0</v>
      </c>
      <c r="L616" s="14">
        <v>5744.6888879999997</v>
      </c>
      <c r="M616" s="14">
        <v>2919.1401980000001</v>
      </c>
      <c r="N616" s="14">
        <v>0</v>
      </c>
      <c r="O616" s="14">
        <v>5122.3801750000002</v>
      </c>
      <c r="P616" s="14">
        <v>3450.1041100000002</v>
      </c>
      <c r="Q616" s="14">
        <v>0</v>
      </c>
      <c r="R616" s="14">
        <v>1404.9475130000001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2517.4594219999999</v>
      </c>
      <c r="Y616" s="14">
        <v>0</v>
      </c>
      <c r="Z616" s="14">
        <v>0</v>
      </c>
      <c r="AA616" s="14">
        <v>0</v>
      </c>
      <c r="AB616" s="14">
        <v>0</v>
      </c>
      <c r="AC616" s="14">
        <f t="array" ref="AC616">MEDIAN(IF(H616:R616&lt;&gt;0,H616:R616))</f>
        <v>3450.1041100000002</v>
      </c>
      <c r="AD616" s="14">
        <f t="array" ref="AD616">MEDIAN(IF(S616:AA616&lt;&gt;0,S616:AA616))</f>
        <v>2517.4594219999999</v>
      </c>
      <c r="AE616" s="14">
        <f t="shared" si="19"/>
        <v>0.7296763638822481</v>
      </c>
      <c r="AF616" t="e">
        <f t="array" ref="AF616">TTEST(IF(H616:R616&lt;&gt;0,H616:R616),IF(S616:AA616&lt;&gt;0,S616:AA616),2,3)</f>
        <v>#DIV/0!</v>
      </c>
      <c r="AG616">
        <f t="array" ref="AG616">MEDIAN(IF(H616:L616&lt;&gt;0,H616:L616))</f>
        <v>4028</v>
      </c>
      <c r="AH616">
        <f t="array" ref="AH616">MEDIAN(IF(M616:R616&lt;&gt;0,M616:R616))</f>
        <v>3184.6221540000001</v>
      </c>
      <c r="AI616">
        <f>AG616/AH616</f>
        <v>1.2648282292895208</v>
      </c>
    </row>
    <row r="617" spans="1:35" x14ac:dyDescent="0.2">
      <c r="A617" s="2" t="s">
        <v>613</v>
      </c>
      <c r="B617" s="2">
        <v>93427</v>
      </c>
      <c r="C617" s="5">
        <v>2100</v>
      </c>
      <c r="D617" s="5">
        <f t="shared" si="18"/>
        <v>196196700</v>
      </c>
      <c r="E617" s="5">
        <v>2037</v>
      </c>
      <c r="F617" s="5">
        <v>52</v>
      </c>
      <c r="G617" s="2">
        <v>93427</v>
      </c>
      <c r="H617" s="14">
        <v>0</v>
      </c>
      <c r="I617" s="14">
        <v>1285</v>
      </c>
      <c r="J617" s="14">
        <v>363.93067569999999</v>
      </c>
      <c r="K617" s="14">
        <v>0</v>
      </c>
      <c r="L617" s="14">
        <v>833.0522823</v>
      </c>
      <c r="M617" s="14">
        <v>2037.144861</v>
      </c>
      <c r="N617" s="14">
        <v>4131.2224999999999</v>
      </c>
      <c r="O617" s="14">
        <v>2035.482992</v>
      </c>
      <c r="P617" s="14">
        <v>3556.108107</v>
      </c>
      <c r="Q617" s="14">
        <v>0</v>
      </c>
      <c r="R617" s="14">
        <v>1540.663249</v>
      </c>
      <c r="S617" s="14">
        <v>2521.8376760000001</v>
      </c>
      <c r="T617" s="14">
        <v>0</v>
      </c>
      <c r="U617" s="14">
        <v>0</v>
      </c>
      <c r="V617" s="14">
        <v>2687.0469680000001</v>
      </c>
      <c r="W617" s="14">
        <v>2133.7291719999998</v>
      </c>
      <c r="X617" s="14">
        <v>0</v>
      </c>
      <c r="Y617" s="14">
        <v>0</v>
      </c>
      <c r="Z617" s="14">
        <v>0</v>
      </c>
      <c r="AA617" s="14">
        <v>3101.2536100000002</v>
      </c>
      <c r="AB617" s="14">
        <v>1080</v>
      </c>
      <c r="AC617" s="14">
        <f t="array" ref="AC617">MEDIAN(IF(H617:R617&lt;&gt;0,H617:R617))</f>
        <v>1788.0731205</v>
      </c>
      <c r="AD617" s="14">
        <f t="array" ref="AD617">MEDIAN(IF(S617:AA617&lt;&gt;0,S617:AA617))</f>
        <v>2604.4423219999999</v>
      </c>
      <c r="AE617" s="14">
        <f t="shared" si="19"/>
        <v>1.4565636562288449</v>
      </c>
      <c r="AF617">
        <f t="array" ref="AF617">TTEST(IF(H617:R617&lt;&gt;0,H617:R617),IF(S617:AA617&lt;&gt;0,S617:AA617),2,3)</f>
        <v>0.23280672568328933</v>
      </c>
      <c r="AG617">
        <f t="array" ref="AG617">MEDIAN(IF(H617:L617&lt;&gt;0,H617:L617))</f>
        <v>833.0522823</v>
      </c>
      <c r="AH617">
        <f t="array" ref="AH617">MEDIAN(IF(M617:R617&lt;&gt;0,M617:R617))</f>
        <v>2037.144861</v>
      </c>
      <c r="AI617">
        <f>AG617/AH617</f>
        <v>0.40893129312908494</v>
      </c>
    </row>
    <row r="618" spans="1:35" x14ac:dyDescent="0.2">
      <c r="A618" s="2" t="s">
        <v>614</v>
      </c>
      <c r="B618" s="2">
        <v>35951</v>
      </c>
      <c r="C618" s="5">
        <v>5449</v>
      </c>
      <c r="D618" s="5">
        <f t="shared" si="18"/>
        <v>195896999</v>
      </c>
      <c r="E618" s="5">
        <v>3257</v>
      </c>
      <c r="F618" s="5">
        <v>71</v>
      </c>
      <c r="G618" s="2">
        <v>35951</v>
      </c>
      <c r="H618" s="14">
        <v>0</v>
      </c>
      <c r="I618" s="14">
        <v>2573</v>
      </c>
      <c r="J618" s="14">
        <v>3257.0322040000001</v>
      </c>
      <c r="K618" s="14">
        <v>1836.729118</v>
      </c>
      <c r="L618" s="14">
        <v>1415.1636329999999</v>
      </c>
      <c r="M618" s="14">
        <v>7049.7019330000003</v>
      </c>
      <c r="N618" s="14">
        <v>2695.5840499999999</v>
      </c>
      <c r="O618" s="14">
        <v>9470.8568770000002</v>
      </c>
      <c r="P618" s="14">
        <v>9167.8258709999991</v>
      </c>
      <c r="Q618" s="14">
        <v>0</v>
      </c>
      <c r="R618" s="14">
        <v>11578.31302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f t="array" ref="AC618">MEDIAN(IF(H618:R618&lt;&gt;0,H618:R618))</f>
        <v>3257.0322040000001</v>
      </c>
      <c r="AD618" s="14" t="e">
        <f t="array" ref="AD618">MEDIAN(IF(S618:AA618&lt;&gt;0,S618:AA618))</f>
        <v>#NUM!</v>
      </c>
      <c r="AE618" s="14" t="e">
        <f t="shared" si="19"/>
        <v>#NUM!</v>
      </c>
      <c r="AF618" t="e">
        <f t="array" ref="AF618">TTEST(IF(H618:R618&lt;&gt;0,H618:R618),IF(S618:AA618&lt;&gt;0,S618:AA618),2,3)</f>
        <v>#DIV/0!</v>
      </c>
      <c r="AG618">
        <f t="array" ref="AG618">MEDIAN(IF(H618:L618&lt;&gt;0,H618:L618))</f>
        <v>2204.8645590000001</v>
      </c>
      <c r="AH618">
        <f t="array" ref="AH618">MEDIAN(IF(M618:R618&lt;&gt;0,M618:R618))</f>
        <v>9167.8258709999991</v>
      </c>
      <c r="AI618">
        <f>AG618/AH618</f>
        <v>0.24050026582360251</v>
      </c>
    </row>
    <row r="619" spans="1:35" x14ac:dyDescent="0.2">
      <c r="A619" s="2" t="s">
        <v>615</v>
      </c>
      <c r="B619" s="2">
        <v>71660</v>
      </c>
      <c r="C619" s="5">
        <v>2728</v>
      </c>
      <c r="D619" s="5">
        <f t="shared" si="18"/>
        <v>195488480</v>
      </c>
      <c r="E619" s="5">
        <v>2741</v>
      </c>
      <c r="F619" s="5">
        <v>72</v>
      </c>
      <c r="G619" s="2">
        <v>71660</v>
      </c>
      <c r="H619" s="14">
        <v>0</v>
      </c>
      <c r="I619" s="14">
        <v>4581</v>
      </c>
      <c r="J619" s="14">
        <v>357.39465009999998</v>
      </c>
      <c r="K619" s="14">
        <v>0</v>
      </c>
      <c r="L619" s="14">
        <v>7474.8268209999997</v>
      </c>
      <c r="M619" s="14">
        <v>2632.288364</v>
      </c>
      <c r="N619" s="14">
        <v>0</v>
      </c>
      <c r="O619" s="14">
        <v>0</v>
      </c>
      <c r="P619" s="14">
        <v>1790.667295</v>
      </c>
      <c r="Q619" s="14">
        <v>0</v>
      </c>
      <c r="R619" s="14">
        <v>801.76087680000001</v>
      </c>
      <c r="S619" s="14">
        <v>2925.5145259999999</v>
      </c>
      <c r="T619" s="14">
        <v>0</v>
      </c>
      <c r="U619" s="14">
        <v>0</v>
      </c>
      <c r="V619" s="14">
        <v>0</v>
      </c>
      <c r="W619" s="14">
        <v>2849.4440450000002</v>
      </c>
      <c r="X619" s="14">
        <v>1734.4479409999999</v>
      </c>
      <c r="Y619" s="14">
        <v>0</v>
      </c>
      <c r="Z619" s="14">
        <v>3707.301923</v>
      </c>
      <c r="AA619" s="14">
        <v>3256.1963940000001</v>
      </c>
      <c r="AB619" s="14">
        <v>623</v>
      </c>
      <c r="AC619" s="14">
        <f t="array" ref="AC619">MEDIAN(IF(H619:R619&lt;&gt;0,H619:R619))</f>
        <v>2211.4778295000001</v>
      </c>
      <c r="AD619" s="14">
        <f t="array" ref="AD619">MEDIAN(IF(S619:AA619&lt;&gt;0,S619:AA619))</f>
        <v>2925.5145259999999</v>
      </c>
      <c r="AE619" s="14">
        <f t="shared" si="19"/>
        <v>1.3228776191988498</v>
      </c>
      <c r="AF619">
        <f t="array" ref="AF619">TTEST(IF(H619:R619&lt;&gt;0,H619:R619),IF(S619:AA619&lt;&gt;0,S619:AA619),2,3)</f>
        <v>0.96982238569851797</v>
      </c>
      <c r="AG619">
        <f t="array" ref="AG619">MEDIAN(IF(H619:L619&lt;&gt;0,H619:L619))</f>
        <v>4581</v>
      </c>
      <c r="AH619">
        <f t="array" ref="AH619">MEDIAN(IF(M619:R619&lt;&gt;0,M619:R619))</f>
        <v>1790.667295</v>
      </c>
      <c r="AI619">
        <f>AG619/AH619</f>
        <v>2.5582641805048438</v>
      </c>
    </row>
    <row r="620" spans="1:35" x14ac:dyDescent="0.2">
      <c r="A620" s="2" t="s">
        <v>616</v>
      </c>
      <c r="B620" s="2">
        <v>41852</v>
      </c>
      <c r="C620" s="5">
        <v>4662</v>
      </c>
      <c r="D620" s="5">
        <f t="shared" si="18"/>
        <v>195114024</v>
      </c>
      <c r="E620" s="5">
        <v>3142</v>
      </c>
      <c r="F620" s="5">
        <v>88</v>
      </c>
      <c r="G620" s="2">
        <v>41852</v>
      </c>
      <c r="H620" s="14">
        <v>0</v>
      </c>
      <c r="I620" s="14">
        <v>4224</v>
      </c>
      <c r="J620" s="14">
        <v>1367.733821</v>
      </c>
      <c r="K620" s="14">
        <v>2451.864403</v>
      </c>
      <c r="L620" s="14">
        <v>14472.73588</v>
      </c>
      <c r="M620" s="14">
        <v>2320.5031520000002</v>
      </c>
      <c r="N620" s="14">
        <v>5278.9177410000002</v>
      </c>
      <c r="O620" s="14">
        <v>3474.598954</v>
      </c>
      <c r="P620" s="14">
        <v>1620.064993</v>
      </c>
      <c r="Q620" s="14">
        <v>13160.78844</v>
      </c>
      <c r="R620" s="14">
        <v>4881.4973609999997</v>
      </c>
      <c r="S620" s="14">
        <v>0</v>
      </c>
      <c r="T620" s="14">
        <v>2446.6190000000001</v>
      </c>
      <c r="U620" s="14">
        <v>0</v>
      </c>
      <c r="V620" s="14">
        <v>2808.8495969999999</v>
      </c>
      <c r="W620" s="14">
        <v>1912.751741</v>
      </c>
      <c r="X620" s="14">
        <v>0</v>
      </c>
      <c r="Y620" s="14">
        <v>0</v>
      </c>
      <c r="Z620" s="14">
        <v>0</v>
      </c>
      <c r="AA620" s="14">
        <v>0</v>
      </c>
      <c r="AB620" s="14">
        <v>4850</v>
      </c>
      <c r="AC620" s="14">
        <f t="array" ref="AC620">MEDIAN(IF(H620:R620&lt;&gt;0,H620:R620))</f>
        <v>3849.299477</v>
      </c>
      <c r="AD620" s="14">
        <f t="array" ref="AD620">MEDIAN(IF(S620:AA620&lt;&gt;0,S620:AA620))</f>
        <v>2446.6190000000001</v>
      </c>
      <c r="AE620" s="14">
        <f t="shared" si="19"/>
        <v>0.6356011047253729</v>
      </c>
      <c r="AF620">
        <f t="array" ref="AF620">TTEST(IF(H620:R620&lt;&gt;0,H620:R620),IF(S620:AA620&lt;&gt;0,S620:AA620),2,3)</f>
        <v>8.034906118625211E-2</v>
      </c>
      <c r="AG620">
        <f t="array" ref="AG620">MEDIAN(IF(H620:L620&lt;&gt;0,H620:L620))</f>
        <v>3337.9322014999998</v>
      </c>
      <c r="AH620">
        <f t="array" ref="AH620">MEDIAN(IF(M620:R620&lt;&gt;0,M620:R620))</f>
        <v>4178.0481574999994</v>
      </c>
      <c r="AI620">
        <f>AG620/AH620</f>
        <v>0.79892142830093749</v>
      </c>
    </row>
    <row r="621" spans="1:35" x14ac:dyDescent="0.2">
      <c r="A621" s="2" t="s">
        <v>617</v>
      </c>
      <c r="B621" s="2">
        <v>89552</v>
      </c>
      <c r="C621" s="5">
        <v>2175</v>
      </c>
      <c r="D621" s="5">
        <f t="shared" si="18"/>
        <v>194775600</v>
      </c>
      <c r="E621" s="5">
        <v>2162</v>
      </c>
      <c r="F621" s="5">
        <v>48</v>
      </c>
      <c r="G621" s="2">
        <v>89552</v>
      </c>
      <c r="H621" s="14">
        <v>0</v>
      </c>
      <c r="I621" s="14">
        <v>1583</v>
      </c>
      <c r="J621" s="14">
        <v>880.56626740000002</v>
      </c>
      <c r="K621" s="14">
        <v>0</v>
      </c>
      <c r="L621" s="14">
        <v>388.1215497</v>
      </c>
      <c r="M621" s="14">
        <v>1885.832508</v>
      </c>
      <c r="N621" s="14">
        <v>2711.9103049999999</v>
      </c>
      <c r="O621" s="14">
        <v>3161.3472940000001</v>
      </c>
      <c r="P621" s="14">
        <v>2028.390406</v>
      </c>
      <c r="Q621" s="14">
        <v>0</v>
      </c>
      <c r="R621" s="14">
        <v>3406.0199429999998</v>
      </c>
      <c r="S621" s="14">
        <v>0</v>
      </c>
      <c r="T621" s="14">
        <v>2294.8035920000002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3410</v>
      </c>
      <c r="AC621" s="14">
        <f t="array" ref="AC621">MEDIAN(IF(H621:R621&lt;&gt;0,H621:R621))</f>
        <v>1957.111457</v>
      </c>
      <c r="AD621" s="14">
        <f t="array" ref="AD621">MEDIAN(IF(S621:AA621&lt;&gt;0,S621:AA621))</f>
        <v>2294.8035920000002</v>
      </c>
      <c r="AE621" s="14">
        <f t="shared" si="19"/>
        <v>1.1725461949508174</v>
      </c>
      <c r="AF621" t="e">
        <f t="array" ref="AF621">TTEST(IF(H621:R621&lt;&gt;0,H621:R621),IF(S621:AA621&lt;&gt;0,S621:AA621),2,3)</f>
        <v>#DIV/0!</v>
      </c>
      <c r="AG621">
        <f t="array" ref="AG621">MEDIAN(IF(H621:L621&lt;&gt;0,H621:L621))</f>
        <v>880.56626740000002</v>
      </c>
      <c r="AH621">
        <f t="array" ref="AH621">MEDIAN(IF(M621:R621&lt;&gt;0,M621:R621))</f>
        <v>2711.9103049999999</v>
      </c>
      <c r="AI621">
        <f>AG621/AH621</f>
        <v>0.32470331551028198</v>
      </c>
    </row>
    <row r="622" spans="1:35" x14ac:dyDescent="0.2">
      <c r="A622" s="2" t="s">
        <v>618</v>
      </c>
      <c r="B622" s="2">
        <v>96397</v>
      </c>
      <c r="C622" s="5">
        <v>2016</v>
      </c>
      <c r="D622" s="5">
        <f t="shared" si="18"/>
        <v>194336352</v>
      </c>
      <c r="E622" s="5">
        <v>1823</v>
      </c>
      <c r="F622" s="5">
        <v>62</v>
      </c>
      <c r="G622" s="2">
        <v>96397</v>
      </c>
      <c r="H622" s="14">
        <v>0</v>
      </c>
      <c r="I622" s="14">
        <v>2592</v>
      </c>
      <c r="J622" s="14">
        <v>190.10679640000001</v>
      </c>
      <c r="K622" s="14">
        <v>0</v>
      </c>
      <c r="L622" s="14">
        <v>0</v>
      </c>
      <c r="M622" s="14">
        <v>4176.7704439999998</v>
      </c>
      <c r="N622" s="14">
        <v>0</v>
      </c>
      <c r="O622" s="14">
        <v>1335.2564259999999</v>
      </c>
      <c r="P622" s="14">
        <v>2205.4425660000002</v>
      </c>
      <c r="Q622" s="14">
        <v>0</v>
      </c>
      <c r="R622" s="14">
        <v>837.37690970000006</v>
      </c>
      <c r="S622" s="14">
        <v>0</v>
      </c>
      <c r="T622" s="14">
        <v>1823.0328480000001</v>
      </c>
      <c r="U622" s="14">
        <v>3473.1644240000001</v>
      </c>
      <c r="V622" s="14">
        <v>0</v>
      </c>
      <c r="W622" s="14">
        <v>1513.526413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f t="array" ref="AC622">MEDIAN(IF(H622:R622&lt;&gt;0,H622:R622))</f>
        <v>1770.349496</v>
      </c>
      <c r="AD622" s="14">
        <f t="array" ref="AD622">MEDIAN(IF(S622:AA622&lt;&gt;0,S622:AA622))</f>
        <v>1823.0328480000001</v>
      </c>
      <c r="AE622" s="14">
        <f t="shared" si="19"/>
        <v>1.0297587296288304</v>
      </c>
      <c r="AF622">
        <f t="array" ref="AF622">TTEST(IF(H622:R622&lt;&gt;0,H622:R622),IF(S622:AA622&lt;&gt;0,S622:AA622),2,3)</f>
        <v>0.66840059549041753</v>
      </c>
      <c r="AG622">
        <f t="array" ref="AG622">MEDIAN(IF(H622:L622&lt;&gt;0,H622:L622))</f>
        <v>1391.0533982000002</v>
      </c>
      <c r="AH622">
        <f t="array" ref="AH622">MEDIAN(IF(M622:R622&lt;&gt;0,M622:R622))</f>
        <v>1770.349496</v>
      </c>
      <c r="AI622">
        <f>AG622/AH622</f>
        <v>0.78575072399150736</v>
      </c>
    </row>
    <row r="623" spans="1:35" x14ac:dyDescent="0.2">
      <c r="A623" s="2" t="s">
        <v>619</v>
      </c>
      <c r="B623" s="2">
        <v>163149</v>
      </c>
      <c r="C623" s="5">
        <v>1191</v>
      </c>
      <c r="D623" s="5">
        <f t="shared" si="18"/>
        <v>194310459</v>
      </c>
      <c r="E623" s="5">
        <v>1573</v>
      </c>
      <c r="F623" s="5">
        <v>75</v>
      </c>
      <c r="G623" s="2">
        <v>163149</v>
      </c>
      <c r="H623" s="14">
        <v>0</v>
      </c>
      <c r="I623" s="14">
        <v>1761</v>
      </c>
      <c r="J623" s="14">
        <v>180.0228248</v>
      </c>
      <c r="K623" s="14">
        <v>160.18846300000001</v>
      </c>
      <c r="L623" s="14">
        <v>0</v>
      </c>
      <c r="M623" s="14">
        <v>1849.149332</v>
      </c>
      <c r="N623" s="14">
        <v>0</v>
      </c>
      <c r="O623" s="14">
        <v>0</v>
      </c>
      <c r="P623" s="14">
        <v>1939.1854820000001</v>
      </c>
      <c r="Q623" s="14">
        <v>0</v>
      </c>
      <c r="R623" s="14">
        <v>486.45527490000001</v>
      </c>
      <c r="S623" s="14">
        <v>0</v>
      </c>
      <c r="T623" s="14">
        <v>1572.885886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2466.202996</v>
      </c>
      <c r="AA623" s="14">
        <v>0</v>
      </c>
      <c r="AB623" s="14">
        <v>304</v>
      </c>
      <c r="AC623" s="14">
        <f t="array" ref="AC623">MEDIAN(IF(H623:R623&lt;&gt;0,H623:R623))</f>
        <v>1123.72763745</v>
      </c>
      <c r="AD623" s="14">
        <f t="array" ref="AD623">MEDIAN(IF(S623:AA623&lt;&gt;0,S623:AA623))</f>
        <v>2019.544441</v>
      </c>
      <c r="AE623" s="14">
        <f t="shared" si="19"/>
        <v>1.7971832085422561</v>
      </c>
      <c r="AF623">
        <f t="array" ref="AF623">TTEST(IF(H623:R623&lt;&gt;0,H623:R623),IF(S623:AA623&lt;&gt;0,S623:AA623),2,3)</f>
        <v>0.21142952572406548</v>
      </c>
      <c r="AG623">
        <f t="array" ref="AG623">MEDIAN(IF(H623:L623&lt;&gt;0,H623:L623))</f>
        <v>180.0228248</v>
      </c>
      <c r="AH623">
        <f t="array" ref="AH623">MEDIAN(IF(M623:R623&lt;&gt;0,M623:R623))</f>
        <v>1849.149332</v>
      </c>
      <c r="AI623">
        <f>AG623/AH623</f>
        <v>9.7354400580125774E-2</v>
      </c>
    </row>
    <row r="624" spans="1:35" x14ac:dyDescent="0.2">
      <c r="A624" s="2" t="s">
        <v>620</v>
      </c>
      <c r="B624" s="2">
        <v>72042</v>
      </c>
      <c r="C624" s="5">
        <v>2697</v>
      </c>
      <c r="D624" s="5">
        <f t="shared" si="18"/>
        <v>194297274</v>
      </c>
      <c r="E624" s="5">
        <v>2561</v>
      </c>
      <c r="F624" s="5">
        <v>65</v>
      </c>
      <c r="G624" s="2">
        <v>72042</v>
      </c>
      <c r="H624" s="14">
        <v>0</v>
      </c>
      <c r="I624" s="14">
        <v>770</v>
      </c>
      <c r="J624" s="14">
        <v>534.39683130000003</v>
      </c>
      <c r="K624" s="14">
        <v>0</v>
      </c>
      <c r="L624" s="14">
        <v>0</v>
      </c>
      <c r="M624" s="14">
        <v>3112.134728</v>
      </c>
      <c r="N624" s="14">
        <v>0</v>
      </c>
      <c r="O624" s="14">
        <v>4219.3459430000003</v>
      </c>
      <c r="P624" s="14">
        <v>1318.674456</v>
      </c>
      <c r="Q624" s="14">
        <v>0</v>
      </c>
      <c r="R624" s="14">
        <v>1174.3054119999999</v>
      </c>
      <c r="S624" s="14">
        <v>2300.473039</v>
      </c>
      <c r="T624" s="14">
        <v>0</v>
      </c>
      <c r="U624" s="14">
        <v>3861.7754279999999</v>
      </c>
      <c r="V624" s="14">
        <v>0</v>
      </c>
      <c r="W624" s="14">
        <v>2561.054564</v>
      </c>
      <c r="X624" s="14">
        <v>0</v>
      </c>
      <c r="Y624" s="14">
        <v>0</v>
      </c>
      <c r="Z624" s="14">
        <v>0</v>
      </c>
      <c r="AA624" s="14">
        <v>3509.5241059999998</v>
      </c>
      <c r="AB624" s="14">
        <v>6300</v>
      </c>
      <c r="AC624" s="14">
        <f t="array" ref="AC624">MEDIAN(IF(H624:R624&lt;&gt;0,H624:R624))</f>
        <v>1246.4899339999999</v>
      </c>
      <c r="AD624" s="14">
        <f t="array" ref="AD624">MEDIAN(IF(S624:AA624&lt;&gt;0,S624:AA624))</f>
        <v>3035.2893349999999</v>
      </c>
      <c r="AE624" s="14">
        <f t="shared" si="19"/>
        <v>2.4350692710848638</v>
      </c>
      <c r="AF624">
        <f t="array" ref="AF624">TTEST(IF(H624:R624&lt;&gt;0,H624:R624),IF(S624:AA624&lt;&gt;0,S624:AA624),2,3)</f>
        <v>0.12891905733987208</v>
      </c>
      <c r="AG624">
        <f t="array" ref="AG624">MEDIAN(IF(H624:L624&lt;&gt;0,H624:L624))</f>
        <v>652.19841565000002</v>
      </c>
      <c r="AH624">
        <f t="array" ref="AH624">MEDIAN(IF(M624:R624&lt;&gt;0,M624:R624))</f>
        <v>2215.4045919999999</v>
      </c>
      <c r="AI624">
        <f>AG624/AH624</f>
        <v>0.29439246357308269</v>
      </c>
    </row>
    <row r="625" spans="1:35" x14ac:dyDescent="0.2">
      <c r="A625" s="2" t="s">
        <v>621</v>
      </c>
      <c r="B625" s="2">
        <v>178412</v>
      </c>
      <c r="C625" s="5">
        <v>1079</v>
      </c>
      <c r="D625" s="5">
        <f t="shared" si="18"/>
        <v>192506548</v>
      </c>
      <c r="E625" s="5">
        <v>842</v>
      </c>
      <c r="F625" s="5">
        <v>85</v>
      </c>
      <c r="G625" s="2">
        <v>178412</v>
      </c>
      <c r="H625" s="14">
        <v>190</v>
      </c>
      <c r="I625" s="14">
        <v>807</v>
      </c>
      <c r="J625" s="14">
        <v>259.38150289999999</v>
      </c>
      <c r="K625" s="14">
        <v>0</v>
      </c>
      <c r="L625" s="14">
        <v>0</v>
      </c>
      <c r="M625" s="14">
        <v>1068.66308</v>
      </c>
      <c r="N625" s="14">
        <v>1077.401349</v>
      </c>
      <c r="O625" s="14">
        <v>0</v>
      </c>
      <c r="P625" s="14">
        <v>657.99705889999996</v>
      </c>
      <c r="Q625" s="14">
        <v>0</v>
      </c>
      <c r="R625" s="14">
        <v>751.31437200000005</v>
      </c>
      <c r="S625" s="14">
        <v>0</v>
      </c>
      <c r="T625" s="14">
        <v>0</v>
      </c>
      <c r="U625" s="14">
        <v>3394.8426720000002</v>
      </c>
      <c r="V625" s="14">
        <v>0</v>
      </c>
      <c r="W625" s="14">
        <v>0</v>
      </c>
      <c r="X625" s="14">
        <v>1703.162041</v>
      </c>
      <c r="Y625" s="14">
        <v>0</v>
      </c>
      <c r="Z625" s="14">
        <v>0</v>
      </c>
      <c r="AA625" s="14">
        <v>0</v>
      </c>
      <c r="AB625" s="14">
        <v>876</v>
      </c>
      <c r="AC625" s="14">
        <f t="array" ref="AC625">MEDIAN(IF(H625:R625&lt;&gt;0,H625:R625))</f>
        <v>751.31437200000005</v>
      </c>
      <c r="AD625" s="14">
        <f t="array" ref="AD625">MEDIAN(IF(S625:AA625&lt;&gt;0,S625:AA625))</f>
        <v>2549.0023565000001</v>
      </c>
      <c r="AE625" s="14">
        <f t="shared" si="19"/>
        <v>3.3927240732991062</v>
      </c>
      <c r="AF625">
        <f t="array" ref="AF625">TTEST(IF(H625:R625&lt;&gt;0,H625:R625),IF(S625:AA625&lt;&gt;0,S625:AA625),2,3)</f>
        <v>0.26490388181142283</v>
      </c>
      <c r="AG625">
        <f t="array" ref="AG625">MEDIAN(IF(H625:L625&lt;&gt;0,H625:L625))</f>
        <v>259.38150289999999</v>
      </c>
      <c r="AH625">
        <f t="array" ref="AH625">MEDIAN(IF(M625:R625&lt;&gt;0,M625:R625))</f>
        <v>909.98872600000004</v>
      </c>
      <c r="AI625">
        <f>AG625/AH625</f>
        <v>0.28503814991220011</v>
      </c>
    </row>
    <row r="626" spans="1:35" x14ac:dyDescent="0.2">
      <c r="A626" s="2" t="s">
        <v>622</v>
      </c>
      <c r="B626" s="2">
        <v>26385</v>
      </c>
      <c r="C626" s="5">
        <v>7284</v>
      </c>
      <c r="D626" s="5">
        <f t="shared" si="18"/>
        <v>192188340</v>
      </c>
      <c r="E626" s="5">
        <v>5228</v>
      </c>
      <c r="F626" s="5">
        <v>116</v>
      </c>
      <c r="G626" s="2">
        <v>26385</v>
      </c>
      <c r="H626" s="14">
        <v>0</v>
      </c>
      <c r="I626" s="14">
        <v>9125</v>
      </c>
      <c r="J626" s="14">
        <v>1626.294026</v>
      </c>
      <c r="K626" s="14">
        <v>841.66925530000003</v>
      </c>
      <c r="L626" s="14">
        <v>27670.246889999999</v>
      </c>
      <c r="M626" s="14">
        <v>5670.7002659999998</v>
      </c>
      <c r="N626" s="14">
        <v>0</v>
      </c>
      <c r="O626" s="14">
        <v>6414.0935680000002</v>
      </c>
      <c r="P626" s="14">
        <v>607.65462419999994</v>
      </c>
      <c r="Q626" s="14">
        <v>4786.1010059999999</v>
      </c>
      <c r="R626" s="14">
        <v>14930.79349</v>
      </c>
      <c r="S626" s="14">
        <v>0</v>
      </c>
      <c r="T626" s="14">
        <v>1165.14894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f t="array" ref="AC626">MEDIAN(IF(H626:R626&lt;&gt;0,H626:R626))</f>
        <v>5670.7002659999998</v>
      </c>
      <c r="AD626" s="14">
        <f t="array" ref="AD626">MEDIAN(IF(S626:AA626&lt;&gt;0,S626:AA626))</f>
        <v>1165.14894</v>
      </c>
      <c r="AE626" s="14">
        <f t="shared" si="19"/>
        <v>0.20546826412002783</v>
      </c>
      <c r="AF626" t="e">
        <f t="array" ref="AF626">TTEST(IF(H626:R626&lt;&gt;0,H626:R626),IF(S626:AA626&lt;&gt;0,S626:AA626),2,3)</f>
        <v>#DIV/0!</v>
      </c>
      <c r="AG626">
        <f t="array" ref="AG626">MEDIAN(IF(H626:L626&lt;&gt;0,H626:L626))</f>
        <v>5375.6470129999998</v>
      </c>
      <c r="AH626">
        <f t="array" ref="AH626">MEDIAN(IF(M626:R626&lt;&gt;0,M626:R626))</f>
        <v>5670.7002659999998</v>
      </c>
      <c r="AI626">
        <f>AG626/AH626</f>
        <v>0.94796881528564292</v>
      </c>
    </row>
    <row r="627" spans="1:35" x14ac:dyDescent="0.2">
      <c r="A627" s="2" t="s">
        <v>623</v>
      </c>
      <c r="B627" s="2">
        <v>51329</v>
      </c>
      <c r="C627" s="5">
        <v>3734</v>
      </c>
      <c r="D627" s="5">
        <f t="shared" si="18"/>
        <v>191662486</v>
      </c>
      <c r="E627" s="5">
        <v>3377</v>
      </c>
      <c r="F627" s="5">
        <v>77</v>
      </c>
      <c r="G627" s="2">
        <v>51329</v>
      </c>
      <c r="H627" s="14">
        <v>966</v>
      </c>
      <c r="I627" s="14">
        <v>5822</v>
      </c>
      <c r="J627" s="14">
        <v>642.63233930000001</v>
      </c>
      <c r="K627" s="14">
        <v>0</v>
      </c>
      <c r="L627" s="14">
        <v>4439.4364340000002</v>
      </c>
      <c r="M627" s="14">
        <v>5008.9719269999996</v>
      </c>
      <c r="N627" s="14">
        <v>2020.9911090000001</v>
      </c>
      <c r="O627" s="14">
        <v>4015.1818979999998</v>
      </c>
      <c r="P627" s="14">
        <v>2737.8918669999998</v>
      </c>
      <c r="Q627" s="14">
        <v>5709.395931</v>
      </c>
      <c r="R627" s="14">
        <v>10704.097470000001</v>
      </c>
      <c r="S627" s="14">
        <v>0</v>
      </c>
      <c r="T627" s="14">
        <v>1150.9554350000001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1590</v>
      </c>
      <c r="AC627" s="14">
        <f t="array" ref="AC627">MEDIAN(IF(H627:R627&lt;&gt;0,H627:R627))</f>
        <v>4227.309166</v>
      </c>
      <c r="AD627" s="14">
        <f t="array" ref="AD627">MEDIAN(IF(S627:AA627&lt;&gt;0,S627:AA627))</f>
        <v>1150.9554350000001</v>
      </c>
      <c r="AE627" s="14">
        <f t="shared" si="19"/>
        <v>0.27226668071904159</v>
      </c>
      <c r="AF627" t="e">
        <f t="array" ref="AF627">TTEST(IF(H627:R627&lt;&gt;0,H627:R627),IF(S627:AA627&lt;&gt;0,S627:AA627),2,3)</f>
        <v>#DIV/0!</v>
      </c>
      <c r="AG627">
        <f t="array" ref="AG627">MEDIAN(IF(H627:L627&lt;&gt;0,H627:L627))</f>
        <v>2702.7182170000001</v>
      </c>
      <c r="AH627">
        <f t="array" ref="AH627">MEDIAN(IF(M627:R627&lt;&gt;0,M627:R627))</f>
        <v>4512.0769124999997</v>
      </c>
      <c r="AI627">
        <f>AG627/AH627</f>
        <v>0.59899648641018155</v>
      </c>
    </row>
    <row r="628" spans="1:35" x14ac:dyDescent="0.2">
      <c r="A628" s="2" t="s">
        <v>624</v>
      </c>
      <c r="B628" s="2">
        <v>49689</v>
      </c>
      <c r="C628" s="5">
        <v>3857</v>
      </c>
      <c r="D628" s="5">
        <f t="shared" si="18"/>
        <v>191650473</v>
      </c>
      <c r="E628" s="5">
        <v>3973</v>
      </c>
      <c r="F628" s="5">
        <v>36</v>
      </c>
      <c r="G628" s="2">
        <v>49689</v>
      </c>
      <c r="H628" s="14">
        <v>0</v>
      </c>
      <c r="I628" s="14">
        <v>4959</v>
      </c>
      <c r="J628" s="14">
        <v>1738.433485</v>
      </c>
      <c r="K628" s="14">
        <v>1336.790898</v>
      </c>
      <c r="L628" s="14">
        <v>1750.366115</v>
      </c>
      <c r="M628" s="14">
        <v>2613.3378309999998</v>
      </c>
      <c r="N628" s="14">
        <v>5096.1527429999996</v>
      </c>
      <c r="O628" s="14">
        <v>4783.2664690000001</v>
      </c>
      <c r="P628" s="14">
        <v>6564.3572590000003</v>
      </c>
      <c r="Q628" s="14">
        <v>4032.5887389999998</v>
      </c>
      <c r="R628" s="14">
        <v>4714.3586329999998</v>
      </c>
      <c r="S628" s="14">
        <v>4354.510961</v>
      </c>
      <c r="T628" s="14">
        <v>3803.3730089999999</v>
      </c>
      <c r="U628" s="14">
        <v>3954.7273150000001</v>
      </c>
      <c r="V628" s="14">
        <v>3704.6826350000001</v>
      </c>
      <c r="W628" s="14">
        <v>4909.4105760000002</v>
      </c>
      <c r="X628" s="14">
        <v>0</v>
      </c>
      <c r="Y628" s="14">
        <v>5017.1420619999999</v>
      </c>
      <c r="Z628" s="14">
        <v>3737.0554900000002</v>
      </c>
      <c r="AA628" s="14">
        <v>3973.3870769999999</v>
      </c>
      <c r="AB628" s="14">
        <v>2240</v>
      </c>
      <c r="AC628" s="14">
        <f t="array" ref="AC628">MEDIAN(IF(H628:R628&lt;&gt;0,H628:R628))</f>
        <v>4373.4736859999994</v>
      </c>
      <c r="AD628" s="14">
        <f t="array" ref="AD628">MEDIAN(IF(S628:AA628&lt;&gt;0,S628:AA628))</f>
        <v>3964.0571959999997</v>
      </c>
      <c r="AE628" s="14">
        <f t="shared" si="19"/>
        <v>0.90638642886760934</v>
      </c>
      <c r="AF628">
        <f t="array" ref="AF628">TTEST(IF(H628:R628&lt;&gt;0,H628:R628),IF(S628:AA628&lt;&gt;0,S628:AA628),2,3)</f>
        <v>0.48985011103401577</v>
      </c>
      <c r="AG628">
        <f t="array" ref="AG628">MEDIAN(IF(H628:L628&lt;&gt;0,H628:L628))</f>
        <v>1744.3998000000001</v>
      </c>
      <c r="AH628">
        <f t="array" ref="AH628">MEDIAN(IF(M628:R628&lt;&gt;0,M628:R628))</f>
        <v>4748.812551</v>
      </c>
      <c r="AI628">
        <f>AG628/AH628</f>
        <v>0.36733389268706051</v>
      </c>
    </row>
    <row r="629" spans="1:35" x14ac:dyDescent="0.2">
      <c r="A629" s="2" t="s">
        <v>625</v>
      </c>
      <c r="B629" s="2">
        <v>66507</v>
      </c>
      <c r="C629" s="5">
        <v>2871</v>
      </c>
      <c r="D629" s="5">
        <f t="shared" si="18"/>
        <v>190941597</v>
      </c>
      <c r="E629" s="5">
        <v>2544</v>
      </c>
      <c r="F629" s="5">
        <v>82</v>
      </c>
      <c r="G629" s="2">
        <v>66507</v>
      </c>
      <c r="H629" s="14">
        <v>0</v>
      </c>
      <c r="I629" s="14">
        <v>965</v>
      </c>
      <c r="J629" s="14">
        <v>202.45103710000001</v>
      </c>
      <c r="K629" s="14">
        <v>0</v>
      </c>
      <c r="L629" s="14">
        <v>0</v>
      </c>
      <c r="M629" s="14">
        <v>944.75123970000004</v>
      </c>
      <c r="N629" s="14">
        <v>0</v>
      </c>
      <c r="O629" s="14">
        <v>0</v>
      </c>
      <c r="P629" s="14">
        <v>1605.4904739999999</v>
      </c>
      <c r="Q629" s="14">
        <v>0</v>
      </c>
      <c r="R629" s="14">
        <v>491.0791514</v>
      </c>
      <c r="S629" s="14">
        <v>5670.836346</v>
      </c>
      <c r="T629" s="14">
        <v>1165.14894</v>
      </c>
      <c r="U629" s="14">
        <v>4546.7110620000003</v>
      </c>
      <c r="V629" s="14">
        <v>0</v>
      </c>
      <c r="W629" s="14">
        <v>3923.0860229999998</v>
      </c>
      <c r="X629" s="14">
        <v>0</v>
      </c>
      <c r="Y629" s="14">
        <v>0</v>
      </c>
      <c r="Z629" s="14">
        <v>3683.8200729999999</v>
      </c>
      <c r="AA629" s="14">
        <v>3481.8995989999999</v>
      </c>
      <c r="AB629" s="14">
        <v>7770</v>
      </c>
      <c r="AC629" s="14">
        <f t="array" ref="AC629">MEDIAN(IF(H629:R629&lt;&gt;0,H629:R629))</f>
        <v>944.75123970000004</v>
      </c>
      <c r="AD629" s="14">
        <f t="array" ref="AD629">MEDIAN(IF(S629:AA629&lt;&gt;0,S629:AA629))</f>
        <v>3803.4530479999999</v>
      </c>
      <c r="AE629" s="14">
        <f t="shared" si="19"/>
        <v>4.0258778058949813</v>
      </c>
      <c r="AF629">
        <f t="array" ref="AF629">TTEST(IF(H629:R629&lt;&gt;0,H629:R629),IF(S629:AA629&lt;&gt;0,S629:AA629),2,3)</f>
        <v>3.6445801329186441E-3</v>
      </c>
      <c r="AG629">
        <f t="array" ref="AG629">MEDIAN(IF(H629:L629&lt;&gt;0,H629:L629))</f>
        <v>583.72551855000006</v>
      </c>
      <c r="AH629">
        <f t="array" ref="AH629">MEDIAN(IF(M629:R629&lt;&gt;0,M629:R629))</f>
        <v>944.75123970000004</v>
      </c>
      <c r="AI629">
        <f>AG629/AH629</f>
        <v>0.61786160633709097</v>
      </c>
    </row>
    <row r="630" spans="1:35" x14ac:dyDescent="0.2">
      <c r="A630" s="2" t="s">
        <v>626</v>
      </c>
      <c r="B630" s="2">
        <v>73799</v>
      </c>
      <c r="C630" s="5">
        <v>2580</v>
      </c>
      <c r="D630" s="5">
        <f t="shared" si="18"/>
        <v>190401420</v>
      </c>
      <c r="E630" s="5">
        <v>2321</v>
      </c>
      <c r="F630" s="5">
        <v>58</v>
      </c>
      <c r="G630" s="2">
        <v>73799</v>
      </c>
      <c r="H630" s="14">
        <v>0</v>
      </c>
      <c r="I630" s="14">
        <v>3483</v>
      </c>
      <c r="J630" s="14">
        <v>1119.9131070000001</v>
      </c>
      <c r="K630" s="14">
        <v>0</v>
      </c>
      <c r="L630" s="14">
        <v>0</v>
      </c>
      <c r="M630" s="14">
        <v>4910.6256100000001</v>
      </c>
      <c r="N630" s="14">
        <v>0</v>
      </c>
      <c r="O630" s="14">
        <v>747.71374730000002</v>
      </c>
      <c r="P630" s="14">
        <v>5219.9850839999999</v>
      </c>
      <c r="Q630" s="14">
        <v>0</v>
      </c>
      <c r="R630" s="14">
        <v>1225.7565059999999</v>
      </c>
      <c r="S630" s="14">
        <v>2671.4969959999999</v>
      </c>
      <c r="T630" s="14">
        <v>1253.5588049999999</v>
      </c>
      <c r="U630" s="14">
        <v>3763.9751419999998</v>
      </c>
      <c r="V630" s="14">
        <v>0</v>
      </c>
      <c r="W630" s="14">
        <v>2357.6893559999999</v>
      </c>
      <c r="X630" s="14">
        <v>0</v>
      </c>
      <c r="Y630" s="14">
        <v>0</v>
      </c>
      <c r="Z630" s="14">
        <v>2284.8975740000001</v>
      </c>
      <c r="AA630" s="14">
        <v>0</v>
      </c>
      <c r="AB630" s="14">
        <v>1920</v>
      </c>
      <c r="AC630" s="14">
        <f t="array" ref="AC630">MEDIAN(IF(H630:R630&lt;&gt;0,H630:R630))</f>
        <v>2354.3782529999999</v>
      </c>
      <c r="AD630" s="14">
        <f t="array" ref="AD630">MEDIAN(IF(S630:AA630&lt;&gt;0,S630:AA630))</f>
        <v>2357.6893559999999</v>
      </c>
      <c r="AE630" s="14">
        <f t="shared" si="19"/>
        <v>1.0014063598301508</v>
      </c>
      <c r="AF630">
        <f t="array" ref="AF630">TTEST(IF(H630:R630&lt;&gt;0,H630:R630),IF(S630:AA630&lt;&gt;0,S630:AA630),2,3)</f>
        <v>0.73819903713446977</v>
      </c>
      <c r="AG630">
        <f t="array" ref="AG630">MEDIAN(IF(H630:L630&lt;&gt;0,H630:L630))</f>
        <v>2301.4565535000002</v>
      </c>
      <c r="AH630">
        <f t="array" ref="AH630">MEDIAN(IF(M630:R630&lt;&gt;0,M630:R630))</f>
        <v>3068.1910580000003</v>
      </c>
      <c r="AI630">
        <f>AG630/AH630</f>
        <v>0.75010209924808402</v>
      </c>
    </row>
    <row r="631" spans="1:35" x14ac:dyDescent="0.2">
      <c r="A631" s="2" t="s">
        <v>627</v>
      </c>
      <c r="B631" s="2">
        <v>119495</v>
      </c>
      <c r="C631" s="5">
        <v>1590</v>
      </c>
      <c r="D631" s="5">
        <f t="shared" si="18"/>
        <v>189997050</v>
      </c>
      <c r="E631" s="5">
        <v>1520</v>
      </c>
      <c r="F631" s="5">
        <v>53</v>
      </c>
      <c r="G631" s="2">
        <v>119495</v>
      </c>
      <c r="H631" s="14">
        <v>0</v>
      </c>
      <c r="I631" s="14">
        <v>1101</v>
      </c>
      <c r="J631" s="14">
        <v>76.986169259999997</v>
      </c>
      <c r="K631" s="14">
        <v>0</v>
      </c>
      <c r="L631" s="14">
        <v>0</v>
      </c>
      <c r="M631" s="14">
        <v>2536.6091799999999</v>
      </c>
      <c r="N631" s="14">
        <v>0</v>
      </c>
      <c r="O631" s="14">
        <v>0</v>
      </c>
      <c r="P631" s="14">
        <v>1080.063801</v>
      </c>
      <c r="Q631" s="14">
        <v>0</v>
      </c>
      <c r="R631" s="14">
        <v>960.06722930000001</v>
      </c>
      <c r="S631" s="14">
        <v>2393.7319379999999</v>
      </c>
      <c r="T631" s="14">
        <v>1763.9020909999999</v>
      </c>
      <c r="U631" s="14">
        <v>0</v>
      </c>
      <c r="V631" s="14">
        <v>0</v>
      </c>
      <c r="W631" s="14">
        <v>1519.724997</v>
      </c>
      <c r="X631" s="14">
        <v>1892.585034</v>
      </c>
      <c r="Y631" s="14">
        <v>0</v>
      </c>
      <c r="Z631" s="14">
        <v>3054.5258130000002</v>
      </c>
      <c r="AA631" s="14">
        <v>0</v>
      </c>
      <c r="AB631" s="14">
        <v>1110</v>
      </c>
      <c r="AC631" s="14">
        <f t="array" ref="AC631">MEDIAN(IF(H631:R631&lt;&gt;0,H631:R631))</f>
        <v>1080.063801</v>
      </c>
      <c r="AD631" s="14">
        <f t="array" ref="AD631">MEDIAN(IF(S631:AA631&lt;&gt;0,S631:AA631))</f>
        <v>1892.585034</v>
      </c>
      <c r="AE631" s="14">
        <f t="shared" si="19"/>
        <v>1.752290033466273</v>
      </c>
      <c r="AF631">
        <f t="array" ref="AF631">TTEST(IF(H631:R631&lt;&gt;0,H631:R631),IF(S631:AA631&lt;&gt;0,S631:AA631),2,3)</f>
        <v>8.1311863508352636E-2</v>
      </c>
      <c r="AG631">
        <f t="array" ref="AG631">MEDIAN(IF(H631:L631&lt;&gt;0,H631:L631))</f>
        <v>588.99308463</v>
      </c>
      <c r="AH631">
        <f t="array" ref="AH631">MEDIAN(IF(M631:R631&lt;&gt;0,M631:R631))</f>
        <v>1080.063801</v>
      </c>
      <c r="AI631">
        <f>AG631/AH631</f>
        <v>0.54533175177676374</v>
      </c>
    </row>
    <row r="632" spans="1:35" x14ac:dyDescent="0.2">
      <c r="A632" s="2" t="s">
        <v>628</v>
      </c>
      <c r="B632" s="2">
        <v>98226</v>
      </c>
      <c r="C632" s="5">
        <v>1932</v>
      </c>
      <c r="D632" s="5">
        <f t="shared" si="18"/>
        <v>189772632</v>
      </c>
      <c r="E632" s="5">
        <v>1528</v>
      </c>
      <c r="F632" s="5">
        <v>93</v>
      </c>
      <c r="G632" s="2">
        <v>98226</v>
      </c>
      <c r="H632" s="14">
        <v>0</v>
      </c>
      <c r="I632" s="14">
        <v>818</v>
      </c>
      <c r="J632" s="14">
        <v>78.842935879999999</v>
      </c>
      <c r="K632" s="14">
        <v>0</v>
      </c>
      <c r="L632" s="14">
        <v>0</v>
      </c>
      <c r="M632" s="14">
        <v>874.00667899999996</v>
      </c>
      <c r="N632" s="14">
        <v>0</v>
      </c>
      <c r="O632" s="14">
        <v>1833.0963609999999</v>
      </c>
      <c r="P632" s="14">
        <v>1527.805061</v>
      </c>
      <c r="Q632" s="14">
        <v>0</v>
      </c>
      <c r="R632" s="14">
        <v>1071.1218240000001</v>
      </c>
      <c r="S632" s="14">
        <v>2933.9265380000002</v>
      </c>
      <c r="T632" s="14">
        <v>0</v>
      </c>
      <c r="U632" s="14">
        <v>0</v>
      </c>
      <c r="V632" s="14">
        <v>0</v>
      </c>
      <c r="W632" s="14">
        <v>1674.28845</v>
      </c>
      <c r="X632" s="14">
        <v>0</v>
      </c>
      <c r="Y632" s="14">
        <v>0</v>
      </c>
      <c r="Z632" s="14">
        <v>5095.1949219999997</v>
      </c>
      <c r="AA632" s="14">
        <v>5287.3880630000003</v>
      </c>
      <c r="AB632" s="14">
        <v>56.9</v>
      </c>
      <c r="AC632" s="14">
        <f t="array" ref="AC632">MEDIAN(IF(H632:R632&lt;&gt;0,H632:R632))</f>
        <v>972.56425149999995</v>
      </c>
      <c r="AD632" s="14">
        <f t="array" ref="AD632">MEDIAN(IF(S632:AA632&lt;&gt;0,S632:AA632))</f>
        <v>4014.5607300000001</v>
      </c>
      <c r="AE632" s="14">
        <f t="shared" si="19"/>
        <v>4.1278102951124156</v>
      </c>
      <c r="AF632">
        <f t="array" ref="AF632">TTEST(IF(H632:R632&lt;&gt;0,H632:R632),IF(S632:AA632&lt;&gt;0,S632:AA632),2,3)</f>
        <v>4.7925527760769561E-2</v>
      </c>
      <c r="AG632">
        <f t="array" ref="AG632">MEDIAN(IF(H632:L632&lt;&gt;0,H632:L632))</f>
        <v>448.42146793999996</v>
      </c>
      <c r="AH632">
        <f t="array" ref="AH632">MEDIAN(IF(M632:R632&lt;&gt;0,M632:R632))</f>
        <v>1299.4634424999999</v>
      </c>
      <c r="AI632">
        <f>AG632/AH632</f>
        <v>0.34508201868095262</v>
      </c>
    </row>
    <row r="633" spans="1:35" x14ac:dyDescent="0.2">
      <c r="A633" s="2" t="s">
        <v>629</v>
      </c>
      <c r="B633" s="2">
        <v>75020</v>
      </c>
      <c r="C633" s="5">
        <v>2511</v>
      </c>
      <c r="D633" s="5">
        <f t="shared" si="18"/>
        <v>188375220</v>
      </c>
      <c r="E633" s="5">
        <v>2511</v>
      </c>
      <c r="F633" s="5"/>
      <c r="G633" s="2">
        <v>75020</v>
      </c>
      <c r="H633" s="14">
        <v>2511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f t="array" ref="AC633">MEDIAN(IF(H633:R633&lt;&gt;0,H633:R633))</f>
        <v>2511</v>
      </c>
      <c r="AD633" s="14" t="e">
        <f t="array" ref="AD633">MEDIAN(IF(S633:AA633&lt;&gt;0,S633:AA633))</f>
        <v>#NUM!</v>
      </c>
      <c r="AE633" s="14" t="e">
        <f t="shared" si="19"/>
        <v>#NUM!</v>
      </c>
      <c r="AF633" t="e">
        <f t="array" ref="AF633">TTEST(IF(H633:R633&lt;&gt;0,H633:R633),IF(S633:AA633&lt;&gt;0,S633:AA633),2,3)</f>
        <v>#DIV/0!</v>
      </c>
      <c r="AG633">
        <f t="array" ref="AG633">MEDIAN(IF(H633:L633&lt;&gt;0,H633:L633))</f>
        <v>2511</v>
      </c>
      <c r="AH633" t="e">
        <f t="array" ref="AH633">MEDIAN(IF(M633:R633&lt;&gt;0,M633:R633))</f>
        <v>#NUM!</v>
      </c>
      <c r="AI633" t="e">
        <f>AG633/AH633</f>
        <v>#NUM!</v>
      </c>
    </row>
    <row r="634" spans="1:35" x14ac:dyDescent="0.2">
      <c r="A634" s="2" t="s">
        <v>630</v>
      </c>
      <c r="B634" s="2">
        <v>22179</v>
      </c>
      <c r="C634" s="5">
        <v>8475</v>
      </c>
      <c r="D634" s="5">
        <f t="shared" si="18"/>
        <v>187967025</v>
      </c>
      <c r="E634" s="5">
        <v>6876</v>
      </c>
      <c r="F634" s="5">
        <v>74</v>
      </c>
      <c r="G634" s="2">
        <v>22179</v>
      </c>
      <c r="H634" s="14">
        <v>0</v>
      </c>
      <c r="I634" s="14">
        <v>6361</v>
      </c>
      <c r="J634" s="14">
        <v>161.4898871</v>
      </c>
      <c r="K634" s="14">
        <v>0</v>
      </c>
      <c r="L634" s="14">
        <v>0</v>
      </c>
      <c r="M634" s="14">
        <v>3991.4286080000002</v>
      </c>
      <c r="N634" s="14">
        <v>3593.2531020000001</v>
      </c>
      <c r="O634" s="14">
        <v>2924.1502220000002</v>
      </c>
      <c r="P634" s="14">
        <v>3496.824932</v>
      </c>
      <c r="Q634" s="14">
        <v>16824.94873</v>
      </c>
      <c r="R634" s="14">
        <v>26175.434519999999</v>
      </c>
      <c r="S634" s="14">
        <v>6157.1677959999997</v>
      </c>
      <c r="T634" s="14">
        <v>8670.2773859999998</v>
      </c>
      <c r="U634" s="14">
        <v>6876.1976439999999</v>
      </c>
      <c r="V634" s="14">
        <v>8689.4036130000004</v>
      </c>
      <c r="W634" s="14">
        <v>9770.2756659999995</v>
      </c>
      <c r="X634" s="14">
        <v>0</v>
      </c>
      <c r="Y634" s="14">
        <v>13517.986360000001</v>
      </c>
      <c r="Z634" s="14">
        <v>11682.151229999999</v>
      </c>
      <c r="AA634" s="14">
        <v>4385.7781199999999</v>
      </c>
      <c r="AB634" s="14">
        <v>10800</v>
      </c>
      <c r="AC634" s="14">
        <f t="array" ref="AC634">MEDIAN(IF(H634:R634&lt;&gt;0,H634:R634))</f>
        <v>3792.3408550000004</v>
      </c>
      <c r="AD634" s="14">
        <f t="array" ref="AD634">MEDIAN(IF(S634:AA634&lt;&gt;0,S634:AA634))</f>
        <v>8679.8404995000001</v>
      </c>
      <c r="AE634" s="14">
        <f t="shared" si="19"/>
        <v>2.2887817396624808</v>
      </c>
      <c r="AF634">
        <f t="array" ref="AF634">TTEST(IF(H634:R634&lt;&gt;0,H634:R634),IF(S634:AA634&lt;&gt;0,S634:AA634),2,3)</f>
        <v>0.82008883092906926</v>
      </c>
      <c r="AG634">
        <f t="array" ref="AG634">MEDIAN(IF(H634:L634&lt;&gt;0,H634:L634))</f>
        <v>3261.2449435500002</v>
      </c>
      <c r="AH634">
        <f t="array" ref="AH634">MEDIAN(IF(M634:R634&lt;&gt;0,M634:R634))</f>
        <v>3792.3408550000004</v>
      </c>
      <c r="AI634">
        <f>AG634/AH634</f>
        <v>0.8599556496221118</v>
      </c>
    </row>
    <row r="635" spans="1:35" x14ac:dyDescent="0.2">
      <c r="A635" s="2" t="s">
        <v>631</v>
      </c>
      <c r="B635" s="2">
        <v>37315</v>
      </c>
      <c r="C635" s="5">
        <v>5031</v>
      </c>
      <c r="D635" s="5">
        <f t="shared" si="18"/>
        <v>187731765</v>
      </c>
      <c r="E635" s="5">
        <v>4268</v>
      </c>
      <c r="F635" s="5">
        <v>70</v>
      </c>
      <c r="G635" s="2">
        <v>37315</v>
      </c>
      <c r="H635" s="14">
        <v>0</v>
      </c>
      <c r="I635" s="14">
        <v>9154</v>
      </c>
      <c r="J635" s="14">
        <v>1472.6370870000001</v>
      </c>
      <c r="K635" s="14">
        <v>0</v>
      </c>
      <c r="L635" s="14">
        <v>0</v>
      </c>
      <c r="M635" s="14">
        <v>4580.7045019999996</v>
      </c>
      <c r="N635" s="14">
        <v>7602.4262749999998</v>
      </c>
      <c r="O635" s="14">
        <v>4267.7009879999996</v>
      </c>
      <c r="P635" s="14">
        <v>4892.0364760000002</v>
      </c>
      <c r="Q635" s="14">
        <v>15364.88579</v>
      </c>
      <c r="R635" s="14">
        <v>5983.2428799999998</v>
      </c>
      <c r="S635" s="14">
        <v>2669.109547</v>
      </c>
      <c r="T635" s="14">
        <v>2554.397532</v>
      </c>
      <c r="U635" s="14">
        <v>3436.5540179999998</v>
      </c>
      <c r="V635" s="14">
        <v>2871.7438309999998</v>
      </c>
      <c r="W635" s="14">
        <v>2550.8128660000002</v>
      </c>
      <c r="X635" s="14">
        <v>0</v>
      </c>
      <c r="Y635" s="14">
        <v>0</v>
      </c>
      <c r="Z635" s="14">
        <v>0</v>
      </c>
      <c r="AA635" s="14">
        <v>3669.4623959999999</v>
      </c>
      <c r="AB635" s="14">
        <v>4400</v>
      </c>
      <c r="AC635" s="14">
        <f t="array" ref="AC635">MEDIAN(IF(H635:R635&lt;&gt;0,H635:R635))</f>
        <v>5437.6396779999995</v>
      </c>
      <c r="AD635" s="14">
        <f t="array" ref="AD635">MEDIAN(IF(S635:AA635&lt;&gt;0,S635:AA635))</f>
        <v>2770.4266889999999</v>
      </c>
      <c r="AE635" s="14">
        <f t="shared" si="19"/>
        <v>0.50949067114704105</v>
      </c>
      <c r="AF635">
        <f t="array" ref="AF635">TTEST(IF(H635:R635&lt;&gt;0,H635:R635),IF(S635:AA635&lt;&gt;0,S635:AA635),2,3)</f>
        <v>4.1416091194677956E-2</v>
      </c>
      <c r="AG635">
        <f t="array" ref="AG635">MEDIAN(IF(H635:L635&lt;&gt;0,H635:L635))</f>
        <v>5313.3185434999996</v>
      </c>
      <c r="AH635">
        <f t="array" ref="AH635">MEDIAN(IF(M635:R635&lt;&gt;0,M635:R635))</f>
        <v>5437.6396779999995</v>
      </c>
      <c r="AI635">
        <f>AG635/AH635</f>
        <v>0.97713693038488969</v>
      </c>
    </row>
    <row r="636" spans="1:35" x14ac:dyDescent="0.2">
      <c r="A636" s="2" t="s">
        <v>632</v>
      </c>
      <c r="B636" s="2">
        <v>42016</v>
      </c>
      <c r="C636" s="5">
        <v>4463</v>
      </c>
      <c r="D636" s="5">
        <f t="shared" si="18"/>
        <v>187517408</v>
      </c>
      <c r="E636" s="5">
        <v>2055</v>
      </c>
      <c r="F636" s="5">
        <v>99</v>
      </c>
      <c r="G636" s="2">
        <v>42016</v>
      </c>
      <c r="H636" s="14">
        <v>0</v>
      </c>
      <c r="I636" s="14">
        <v>2008</v>
      </c>
      <c r="J636" s="14">
        <v>201.26840630000001</v>
      </c>
      <c r="K636" s="14">
        <v>0</v>
      </c>
      <c r="L636" s="14">
        <v>7905.3992029999999</v>
      </c>
      <c r="M636" s="14">
        <v>2102.7224809999998</v>
      </c>
      <c r="N636" s="14">
        <v>0</v>
      </c>
      <c r="O636" s="14">
        <v>0</v>
      </c>
      <c r="P636" s="14">
        <v>1086.251526</v>
      </c>
      <c r="Q636" s="14">
        <v>10208.926240000001</v>
      </c>
      <c r="R636" s="14">
        <v>10794.08914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1400</v>
      </c>
      <c r="AC636" s="14">
        <f t="array" ref="AC636">MEDIAN(IF(H636:R636&lt;&gt;0,H636:R636))</f>
        <v>2102.7224809999998</v>
      </c>
      <c r="AD636" s="14" t="e">
        <f t="array" ref="AD636">MEDIAN(IF(S636:AA636&lt;&gt;0,S636:AA636))</f>
        <v>#NUM!</v>
      </c>
      <c r="AE636" s="14" t="e">
        <f t="shared" si="19"/>
        <v>#NUM!</v>
      </c>
      <c r="AF636" t="e">
        <f t="array" ref="AF636">TTEST(IF(H636:R636&lt;&gt;0,H636:R636),IF(S636:AA636&lt;&gt;0,S636:AA636),2,3)</f>
        <v>#DIV/0!</v>
      </c>
      <c r="AG636">
        <f t="array" ref="AG636">MEDIAN(IF(H636:L636&lt;&gt;0,H636:L636))</f>
        <v>2008</v>
      </c>
      <c r="AH636">
        <f t="array" ref="AH636">MEDIAN(IF(M636:R636&lt;&gt;0,M636:R636))</f>
        <v>6155.8243605000007</v>
      </c>
      <c r="AI636">
        <f>AG636/AH636</f>
        <v>0.32619514177251513</v>
      </c>
    </row>
    <row r="637" spans="1:35" x14ac:dyDescent="0.2">
      <c r="A637" s="2" t="s">
        <v>633</v>
      </c>
      <c r="B637" s="2">
        <v>186906</v>
      </c>
      <c r="C637" s="5">
        <v>1002</v>
      </c>
      <c r="D637" s="5">
        <f t="shared" si="18"/>
        <v>187279812</v>
      </c>
      <c r="E637" s="5">
        <v>823</v>
      </c>
      <c r="F637" s="5">
        <v>103</v>
      </c>
      <c r="G637" s="2">
        <v>186906</v>
      </c>
      <c r="H637" s="14">
        <v>3170</v>
      </c>
      <c r="I637" s="14">
        <v>1105</v>
      </c>
      <c r="J637" s="14">
        <v>72.485287029999995</v>
      </c>
      <c r="K637" s="14">
        <v>0</v>
      </c>
      <c r="L637" s="14">
        <v>0</v>
      </c>
      <c r="M637" s="14">
        <v>541.54495280000003</v>
      </c>
      <c r="N637" s="14">
        <v>0</v>
      </c>
      <c r="O637" s="14">
        <v>0</v>
      </c>
      <c r="P637" s="14">
        <v>1452.6975769999999</v>
      </c>
      <c r="Q637" s="14">
        <v>0</v>
      </c>
      <c r="R637" s="14">
        <v>302.8740957</v>
      </c>
      <c r="S637" s="14">
        <v>0</v>
      </c>
      <c r="T637" s="14">
        <v>1326.8975519999999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41.1</v>
      </c>
      <c r="AC637" s="14">
        <f t="array" ref="AC637">MEDIAN(IF(H637:R637&lt;&gt;0,H637:R637))</f>
        <v>823.27247639999996</v>
      </c>
      <c r="AD637" s="14">
        <f t="array" ref="AD637">MEDIAN(IF(S637:AA637&lt;&gt;0,S637:AA637))</f>
        <v>1326.8975519999999</v>
      </c>
      <c r="AE637" s="14">
        <f t="shared" si="19"/>
        <v>1.6117355918446929</v>
      </c>
      <c r="AF637" t="e">
        <f t="array" ref="AF637">TTEST(IF(H637:R637&lt;&gt;0,H637:R637),IF(S637:AA637&lt;&gt;0,S637:AA637),2,3)</f>
        <v>#DIV/0!</v>
      </c>
      <c r="AG637">
        <f t="array" ref="AG637">MEDIAN(IF(H637:L637&lt;&gt;0,H637:L637))</f>
        <v>1105</v>
      </c>
      <c r="AH637">
        <f t="array" ref="AH637">MEDIAN(IF(M637:R637&lt;&gt;0,M637:R637))</f>
        <v>541.54495280000003</v>
      </c>
      <c r="AI637">
        <f>AG637/AH637</f>
        <v>2.0404584961723233</v>
      </c>
    </row>
    <row r="638" spans="1:35" x14ac:dyDescent="0.2">
      <c r="A638" s="2" t="s">
        <v>634</v>
      </c>
      <c r="B638" s="2">
        <v>35964</v>
      </c>
      <c r="C638" s="5">
        <v>5200</v>
      </c>
      <c r="D638" s="5">
        <f t="shared" si="18"/>
        <v>187012800</v>
      </c>
      <c r="E638" s="5">
        <v>3630</v>
      </c>
      <c r="F638" s="5">
        <v>88</v>
      </c>
      <c r="G638" s="2">
        <v>35964</v>
      </c>
      <c r="H638" s="14">
        <v>0</v>
      </c>
      <c r="I638" s="14">
        <v>21884</v>
      </c>
      <c r="J638" s="14">
        <v>3587.6418920000001</v>
      </c>
      <c r="K638" s="14">
        <v>0</v>
      </c>
      <c r="L638" s="14">
        <v>4700.1743180000003</v>
      </c>
      <c r="M638" s="14">
        <v>5032.7942759999996</v>
      </c>
      <c r="N638" s="14">
        <v>0</v>
      </c>
      <c r="O638" s="14">
        <v>3436.2196899999999</v>
      </c>
      <c r="P638" s="14">
        <v>4662.5614020000003</v>
      </c>
      <c r="Q638" s="14">
        <v>0</v>
      </c>
      <c r="R638" s="14">
        <v>6093.1057280000005</v>
      </c>
      <c r="S638" s="14">
        <v>3342.3721660000001</v>
      </c>
      <c r="T638" s="14">
        <v>2844.1530360000002</v>
      </c>
      <c r="U638" s="14">
        <v>3559.6475340000002</v>
      </c>
      <c r="V638" s="14">
        <v>2771.8674569999998</v>
      </c>
      <c r="W638" s="14">
        <v>3529.2238520000001</v>
      </c>
      <c r="X638" s="14">
        <v>0</v>
      </c>
      <c r="Y638" s="14">
        <v>3672.760663</v>
      </c>
      <c r="Z638" s="14">
        <v>4949.0054980000004</v>
      </c>
      <c r="AA638" s="14">
        <v>5856.7056689999999</v>
      </c>
      <c r="AB638" s="14">
        <v>3270</v>
      </c>
      <c r="AC638" s="14">
        <f t="array" ref="AC638">MEDIAN(IF(H638:R638&lt;&gt;0,H638:R638))</f>
        <v>4700.1743180000003</v>
      </c>
      <c r="AD638" s="14">
        <f t="array" ref="AD638">MEDIAN(IF(S638:AA638&lt;&gt;0,S638:AA638))</f>
        <v>3544.4356930000004</v>
      </c>
      <c r="AE638" s="14">
        <f t="shared" si="19"/>
        <v>0.75410728479283606</v>
      </c>
      <c r="AF638">
        <f t="array" ref="AF638">TTEST(IF(H638:R638&lt;&gt;0,H638:R638),IF(S638:AA638&lt;&gt;0,S638:AA638),2,3)</f>
        <v>0.24424049904885764</v>
      </c>
      <c r="AG638">
        <f t="array" ref="AG638">MEDIAN(IF(H638:L638&lt;&gt;0,H638:L638))</f>
        <v>4700.1743180000003</v>
      </c>
      <c r="AH638">
        <f t="array" ref="AH638">MEDIAN(IF(M638:R638&lt;&gt;0,M638:R638))</f>
        <v>4847.6778389999999</v>
      </c>
      <c r="AI638">
        <f>AG638/AH638</f>
        <v>0.96957233423943301</v>
      </c>
    </row>
    <row r="639" spans="1:35" x14ac:dyDescent="0.2">
      <c r="A639" s="2" t="s">
        <v>635</v>
      </c>
      <c r="B639" s="2">
        <v>30695</v>
      </c>
      <c r="C639" s="5">
        <v>6091</v>
      </c>
      <c r="D639" s="5">
        <f t="shared" si="18"/>
        <v>186963245</v>
      </c>
      <c r="E639" s="5">
        <v>3324</v>
      </c>
      <c r="F639" s="5">
        <v>94</v>
      </c>
      <c r="G639" s="2">
        <v>30695</v>
      </c>
      <c r="H639" s="14">
        <v>0</v>
      </c>
      <c r="I639" s="14">
        <v>14471</v>
      </c>
      <c r="J639" s="14">
        <v>1779.297525</v>
      </c>
      <c r="K639" s="14">
        <v>0</v>
      </c>
      <c r="L639" s="14">
        <v>0</v>
      </c>
      <c r="M639" s="14">
        <v>4990.8618859999997</v>
      </c>
      <c r="N639" s="14">
        <v>6926.7004159999997</v>
      </c>
      <c r="O639" s="14">
        <v>3135.4934910000002</v>
      </c>
      <c r="P639" s="14">
        <v>7816.7693479999998</v>
      </c>
      <c r="Q639" s="14">
        <v>0</v>
      </c>
      <c r="R639" s="14">
        <v>18803.606629999998</v>
      </c>
      <c r="S639" s="14">
        <v>0</v>
      </c>
      <c r="T639" s="14">
        <v>1491.7386140000001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2908.263809</v>
      </c>
      <c r="AA639" s="14">
        <v>3324.1734729999998</v>
      </c>
      <c r="AB639" s="14">
        <v>1350</v>
      </c>
      <c r="AC639" s="14">
        <f t="array" ref="AC639">MEDIAN(IF(H639:R639&lt;&gt;0,H639:R639))</f>
        <v>6926.7004159999997</v>
      </c>
      <c r="AD639" s="14">
        <f t="array" ref="AD639">MEDIAN(IF(S639:AA639&lt;&gt;0,S639:AA639))</f>
        <v>2908.263809</v>
      </c>
      <c r="AE639" s="14">
        <f t="shared" si="19"/>
        <v>0.41986279676282745</v>
      </c>
      <c r="AF639">
        <f t="array" ref="AF639">TTEST(IF(H639:R639&lt;&gt;0,H639:R639),IF(S639:AA639&lt;&gt;0,S639:AA639),2,3)</f>
        <v>5.1811675742259991E-2</v>
      </c>
      <c r="AG639">
        <f t="array" ref="AG639">MEDIAN(IF(H639:L639&lt;&gt;0,H639:L639))</f>
        <v>8125.1487625</v>
      </c>
      <c r="AH639">
        <f t="array" ref="AH639">MEDIAN(IF(M639:R639&lt;&gt;0,M639:R639))</f>
        <v>6926.7004159999997</v>
      </c>
      <c r="AI639">
        <f>AG639/AH639</f>
        <v>1.1730186487828609</v>
      </c>
    </row>
    <row r="640" spans="1:35" x14ac:dyDescent="0.2">
      <c r="A640" s="2" t="s">
        <v>636</v>
      </c>
      <c r="B640" s="2">
        <v>52482</v>
      </c>
      <c r="C640" s="5">
        <v>3557</v>
      </c>
      <c r="D640" s="5">
        <f t="shared" si="18"/>
        <v>186678474</v>
      </c>
      <c r="E640" s="5">
        <v>3094</v>
      </c>
      <c r="F640" s="5">
        <v>37</v>
      </c>
      <c r="G640" s="2">
        <v>52482</v>
      </c>
      <c r="H640" s="14">
        <v>0</v>
      </c>
      <c r="I640" s="14">
        <v>5978</v>
      </c>
      <c r="J640" s="14">
        <v>1374.9229190000001</v>
      </c>
      <c r="K640" s="14">
        <v>0</v>
      </c>
      <c r="L640" s="14">
        <v>0</v>
      </c>
      <c r="M640" s="14">
        <v>4286.8975650000002</v>
      </c>
      <c r="N640" s="14">
        <v>0</v>
      </c>
      <c r="O640" s="14">
        <v>2992.815239</v>
      </c>
      <c r="P640" s="14">
        <v>4606.369901</v>
      </c>
      <c r="Q640" s="14">
        <v>3082.6167610000002</v>
      </c>
      <c r="R640" s="14">
        <v>5903.4860779999999</v>
      </c>
      <c r="S640" s="14">
        <v>3104.4717700000001</v>
      </c>
      <c r="T640" s="14">
        <v>2588.5694109999999</v>
      </c>
      <c r="U640" s="14">
        <v>0</v>
      </c>
      <c r="V640" s="14">
        <v>0</v>
      </c>
      <c r="W640" s="14">
        <v>3068.31628</v>
      </c>
      <c r="X640" s="14">
        <v>2200.4919209999998</v>
      </c>
      <c r="Y640" s="14">
        <v>0</v>
      </c>
      <c r="Z640" s="14">
        <v>3022.4767609999999</v>
      </c>
      <c r="AA640" s="14">
        <v>3303.741876</v>
      </c>
      <c r="AB640" s="14">
        <v>4280</v>
      </c>
      <c r="AC640" s="14">
        <f t="array" ref="AC640">MEDIAN(IF(H640:R640&lt;&gt;0,H640:R640))</f>
        <v>4286.8975650000002</v>
      </c>
      <c r="AD640" s="14">
        <f t="array" ref="AD640">MEDIAN(IF(S640:AA640&lt;&gt;0,S640:AA640))</f>
        <v>3045.3965205</v>
      </c>
      <c r="AE640" s="14">
        <f t="shared" si="19"/>
        <v>0.71039638207450373</v>
      </c>
      <c r="AF640">
        <f t="array" ref="AF640">TTEST(IF(H640:R640&lt;&gt;0,H640:R640),IF(S640:AA640&lt;&gt;0,S640:AA640),2,3)</f>
        <v>0.12231725354067219</v>
      </c>
      <c r="AG640">
        <f t="array" ref="AG640">MEDIAN(IF(H640:L640&lt;&gt;0,H640:L640))</f>
        <v>3676.4614594999998</v>
      </c>
      <c r="AH640">
        <f t="array" ref="AH640">MEDIAN(IF(M640:R640&lt;&gt;0,M640:R640))</f>
        <v>4286.8975650000002</v>
      </c>
      <c r="AI640">
        <f>AG640/AH640</f>
        <v>0.85760422397683289</v>
      </c>
    </row>
    <row r="641" spans="1:35" x14ac:dyDescent="0.2">
      <c r="A641" s="2" t="s">
        <v>637</v>
      </c>
      <c r="B641" s="2">
        <v>37357</v>
      </c>
      <c r="C641" s="5">
        <v>4987</v>
      </c>
      <c r="D641" s="5">
        <f t="shared" si="18"/>
        <v>186299359</v>
      </c>
      <c r="E641" s="5">
        <v>4763</v>
      </c>
      <c r="F641" s="5">
        <v>70</v>
      </c>
      <c r="G641" s="2">
        <v>37357</v>
      </c>
      <c r="H641" s="14">
        <v>0</v>
      </c>
      <c r="I641" s="14">
        <v>6736</v>
      </c>
      <c r="J641" s="14">
        <v>4762.8713850000004</v>
      </c>
      <c r="K641" s="14">
        <v>0</v>
      </c>
      <c r="L641" s="14">
        <v>16529.085139999999</v>
      </c>
      <c r="M641" s="14">
        <v>5362.877015</v>
      </c>
      <c r="N641" s="14">
        <v>3966.3715029999998</v>
      </c>
      <c r="O641" s="14">
        <v>5821.0923039999998</v>
      </c>
      <c r="P641" s="14">
        <v>4815.8984639999999</v>
      </c>
      <c r="Q641" s="14">
        <v>5561.8209349999997</v>
      </c>
      <c r="R641" s="14">
        <v>2361.906896</v>
      </c>
      <c r="S641" s="14">
        <v>0</v>
      </c>
      <c r="T641" s="14">
        <v>2817.290477</v>
      </c>
      <c r="U641" s="14">
        <v>0</v>
      </c>
      <c r="V641" s="14">
        <v>3074.4071819999999</v>
      </c>
      <c r="W641" s="14">
        <v>1798.221425</v>
      </c>
      <c r="X641" s="14">
        <v>0</v>
      </c>
      <c r="Y641" s="14">
        <v>0</v>
      </c>
      <c r="Z641" s="14">
        <v>2553.2762750000002</v>
      </c>
      <c r="AA641" s="14">
        <v>4778.5593419999996</v>
      </c>
      <c r="AB641" s="14">
        <v>3870</v>
      </c>
      <c r="AC641" s="14">
        <f t="array" ref="AC641">MEDIAN(IF(H641:R641&lt;&gt;0,H641:R641))</f>
        <v>5362.877015</v>
      </c>
      <c r="AD641" s="14">
        <f t="array" ref="AD641">MEDIAN(IF(S641:AA641&lt;&gt;0,S641:AA641))</f>
        <v>2817.290477</v>
      </c>
      <c r="AE641" s="14">
        <f t="shared" si="19"/>
        <v>0.52533191962448911</v>
      </c>
      <c r="AF641">
        <f t="array" ref="AF641">TTEST(IF(H641:R641&lt;&gt;0,H641:R641),IF(S641:AA641&lt;&gt;0,S641:AA641),2,3)</f>
        <v>5.0268612970434959E-2</v>
      </c>
      <c r="AG641">
        <f t="array" ref="AG641">MEDIAN(IF(H641:L641&lt;&gt;0,H641:L641))</f>
        <v>6736</v>
      </c>
      <c r="AH641">
        <f t="array" ref="AH641">MEDIAN(IF(M641:R641&lt;&gt;0,M641:R641))</f>
        <v>5089.3877395</v>
      </c>
      <c r="AI641">
        <f>AG641/AH641</f>
        <v>1.3235383792278654</v>
      </c>
    </row>
    <row r="642" spans="1:35" x14ac:dyDescent="0.2">
      <c r="A642" s="2" t="s">
        <v>638</v>
      </c>
      <c r="B642" s="2">
        <v>97687</v>
      </c>
      <c r="C642" s="5">
        <v>1907</v>
      </c>
      <c r="D642" s="5">
        <f t="shared" si="18"/>
        <v>186289109</v>
      </c>
      <c r="E642" s="5">
        <v>2508</v>
      </c>
      <c r="F642" s="5">
        <v>70</v>
      </c>
      <c r="G642" s="2">
        <v>97687</v>
      </c>
      <c r="H642" s="14">
        <v>407</v>
      </c>
      <c r="I642" s="14">
        <v>723</v>
      </c>
      <c r="J642" s="14">
        <v>306.43959719999998</v>
      </c>
      <c r="K642" s="14">
        <v>0</v>
      </c>
      <c r="L642" s="14">
        <v>0</v>
      </c>
      <c r="M642" s="14">
        <v>3143.1778159999999</v>
      </c>
      <c r="N642" s="14">
        <v>0</v>
      </c>
      <c r="O642" s="14">
        <v>0</v>
      </c>
      <c r="P642" s="14">
        <v>3249.955637</v>
      </c>
      <c r="Q642" s="14">
        <v>0</v>
      </c>
      <c r="R642" s="14">
        <v>758.5362556</v>
      </c>
      <c r="S642" s="14">
        <v>2639.7206689999998</v>
      </c>
      <c r="T642" s="14">
        <v>0</v>
      </c>
      <c r="U642" s="14">
        <v>0</v>
      </c>
      <c r="V642" s="14">
        <v>0</v>
      </c>
      <c r="W642" s="14">
        <v>2507.8810790000002</v>
      </c>
      <c r="X642" s="14">
        <v>0</v>
      </c>
      <c r="Y642" s="14">
        <v>0</v>
      </c>
      <c r="Z642" s="14">
        <v>0</v>
      </c>
      <c r="AA642" s="14">
        <v>0</v>
      </c>
      <c r="AB642" s="14">
        <v>3430</v>
      </c>
      <c r="AC642" s="14">
        <f t="array" ref="AC642">MEDIAN(IF(H642:R642&lt;&gt;0,H642:R642))</f>
        <v>740.7681278</v>
      </c>
      <c r="AD642" s="14">
        <f t="array" ref="AD642">MEDIAN(IF(S642:AA642&lt;&gt;0,S642:AA642))</f>
        <v>2573.800874</v>
      </c>
      <c r="AE642" s="14">
        <f t="shared" si="19"/>
        <v>3.4745027187439961</v>
      </c>
      <c r="AF642">
        <f t="array" ref="AF642">TTEST(IF(H642:R642&lt;&gt;0,H642:R642),IF(S642:AA642&lt;&gt;0,S642:AA642),2,3)</f>
        <v>9.8444655358684796E-2</v>
      </c>
      <c r="AG642">
        <f t="array" ref="AG642">MEDIAN(IF(H642:L642&lt;&gt;0,H642:L642))</f>
        <v>407</v>
      </c>
      <c r="AH642">
        <f t="array" ref="AH642">MEDIAN(IF(M642:R642&lt;&gt;0,M642:R642))</f>
        <v>3143.1778159999999</v>
      </c>
      <c r="AI642">
        <f>AG642/AH642</f>
        <v>0.12948678815694467</v>
      </c>
    </row>
    <row r="643" spans="1:35" x14ac:dyDescent="0.2">
      <c r="A643" s="2" t="s">
        <v>639</v>
      </c>
      <c r="B643" s="2">
        <v>36113</v>
      </c>
      <c r="C643" s="5">
        <v>5157</v>
      </c>
      <c r="D643" s="5">
        <f t="shared" si="18"/>
        <v>186234741</v>
      </c>
      <c r="E643" s="5">
        <v>3598</v>
      </c>
      <c r="F643" s="5">
        <v>131</v>
      </c>
      <c r="G643" s="2">
        <v>36113</v>
      </c>
      <c r="H643" s="14">
        <v>0</v>
      </c>
      <c r="I643" s="14">
        <v>4674</v>
      </c>
      <c r="J643" s="14">
        <v>2822.0774259999998</v>
      </c>
      <c r="K643" s="14">
        <v>28599.051930000001</v>
      </c>
      <c r="L643" s="14">
        <v>988.63602920000005</v>
      </c>
      <c r="M643" s="14">
        <v>6492.5442620000003</v>
      </c>
      <c r="N643" s="14">
        <v>0</v>
      </c>
      <c r="O643" s="14">
        <v>0</v>
      </c>
      <c r="P643" s="14">
        <v>3845.622081</v>
      </c>
      <c r="Q643" s="14">
        <v>0</v>
      </c>
      <c r="R643" s="14">
        <v>6055.6572980000001</v>
      </c>
      <c r="S643" s="14">
        <v>2179.336585</v>
      </c>
      <c r="T643" s="14">
        <v>2362.7882989999998</v>
      </c>
      <c r="U643" s="14">
        <v>3597.7516350000001</v>
      </c>
      <c r="V643" s="14">
        <v>6272.0963170000005</v>
      </c>
      <c r="W643" s="14">
        <v>2387.3200449999999</v>
      </c>
      <c r="X643" s="14">
        <v>0</v>
      </c>
      <c r="Y643" s="14">
        <v>0</v>
      </c>
      <c r="Z643" s="14">
        <v>3251.3095659999999</v>
      </c>
      <c r="AA643" s="14">
        <v>3648.4956379999999</v>
      </c>
      <c r="AB643" s="14">
        <v>172</v>
      </c>
      <c r="AC643" s="14">
        <f t="array" ref="AC643">MEDIAN(IF(H643:R643&lt;&gt;0,H643:R643))</f>
        <v>4674</v>
      </c>
      <c r="AD643" s="14">
        <f t="array" ref="AD643">MEDIAN(IF(S643:AA643&lt;&gt;0,S643:AA643))</f>
        <v>3251.3095659999999</v>
      </c>
      <c r="AE643" s="14">
        <f t="shared" si="19"/>
        <v>0.69561608172871203</v>
      </c>
      <c r="AF643">
        <f t="array" ref="AF643">TTEST(IF(H643:R643&lt;&gt;0,H643:R643),IF(S643:AA643&lt;&gt;0,S643:AA643),2,3)</f>
        <v>0.28076915774578021</v>
      </c>
      <c r="AG643">
        <f t="array" ref="AG643">MEDIAN(IF(H643:L643&lt;&gt;0,H643:L643))</f>
        <v>3748.0387129999999</v>
      </c>
      <c r="AH643">
        <f t="array" ref="AH643">MEDIAN(IF(M643:R643&lt;&gt;0,M643:R643))</f>
        <v>6055.6572980000001</v>
      </c>
      <c r="AI643">
        <f>AG643/AH643</f>
        <v>0.61893177380395414</v>
      </c>
    </row>
    <row r="644" spans="1:35" x14ac:dyDescent="0.2">
      <c r="A644" s="2" t="s">
        <v>640</v>
      </c>
      <c r="B644" s="2">
        <v>32793</v>
      </c>
      <c r="C644" s="5">
        <v>5675</v>
      </c>
      <c r="D644" s="5">
        <f t="shared" si="18"/>
        <v>186100275</v>
      </c>
      <c r="E644" s="5">
        <v>5008</v>
      </c>
      <c r="F644" s="5">
        <v>52</v>
      </c>
      <c r="G644" s="2">
        <v>32793</v>
      </c>
      <c r="H644" s="14">
        <v>0</v>
      </c>
      <c r="I644" s="14">
        <v>12871</v>
      </c>
      <c r="J644" s="14">
        <v>3437.6393950000001</v>
      </c>
      <c r="K644" s="14">
        <v>2167.070827</v>
      </c>
      <c r="L644" s="14">
        <v>927.89092370000003</v>
      </c>
      <c r="M644" s="14">
        <v>6983.7281210000001</v>
      </c>
      <c r="N644" s="14">
        <v>0</v>
      </c>
      <c r="O644" s="14">
        <v>8055.093073</v>
      </c>
      <c r="P644" s="14">
        <v>4852.6536040000001</v>
      </c>
      <c r="Q644" s="14">
        <v>10845.63646</v>
      </c>
      <c r="R644" s="14">
        <v>7488.6397999999999</v>
      </c>
      <c r="S644" s="14">
        <v>4026.450006</v>
      </c>
      <c r="T644" s="14">
        <v>3945.1539760000001</v>
      </c>
      <c r="U644" s="14">
        <v>5163.9219839999996</v>
      </c>
      <c r="V644" s="14">
        <v>6027.5883999999996</v>
      </c>
      <c r="W644" s="14">
        <v>4451.2046630000004</v>
      </c>
      <c r="X644" s="14">
        <v>0</v>
      </c>
      <c r="Y644" s="14">
        <v>5371.3490570000004</v>
      </c>
      <c r="Z644" s="14">
        <v>3570.7047670000002</v>
      </c>
      <c r="AA644" s="14">
        <v>4261.6755949999997</v>
      </c>
      <c r="AB644" s="14">
        <v>7700</v>
      </c>
      <c r="AC644" s="14">
        <f t="array" ref="AC644">MEDIAN(IF(H644:R644&lt;&gt;0,H644:R644))</f>
        <v>6983.7281210000001</v>
      </c>
      <c r="AD644" s="14">
        <f t="array" ref="AD644">MEDIAN(IF(S644:AA644&lt;&gt;0,S644:AA644))</f>
        <v>4356.4401290000005</v>
      </c>
      <c r="AE644" s="14">
        <f t="shared" si="19"/>
        <v>0.62379864357838166</v>
      </c>
      <c r="AF644">
        <f t="array" ref="AF644">TTEST(IF(H644:R644&lt;&gt;0,H644:R644),IF(S644:AA644&lt;&gt;0,S644:AA644),2,3)</f>
        <v>0.21569499821848107</v>
      </c>
      <c r="AG644">
        <f t="array" ref="AG644">MEDIAN(IF(H644:L644&lt;&gt;0,H644:L644))</f>
        <v>2802.3551109999999</v>
      </c>
      <c r="AH644">
        <f t="array" ref="AH644">MEDIAN(IF(M644:R644&lt;&gt;0,M644:R644))</f>
        <v>7488.6397999999999</v>
      </c>
      <c r="AI644">
        <f>AG644/AH644</f>
        <v>0.37421416783859734</v>
      </c>
    </row>
    <row r="645" spans="1:35" x14ac:dyDescent="0.2">
      <c r="A645" s="2" t="s">
        <v>641</v>
      </c>
      <c r="B645" s="2">
        <v>50296</v>
      </c>
      <c r="C645" s="5">
        <v>3681</v>
      </c>
      <c r="D645" s="5">
        <f t="shared" si="18"/>
        <v>185139576</v>
      </c>
      <c r="E645" s="5">
        <v>3461</v>
      </c>
      <c r="F645" s="5">
        <v>59</v>
      </c>
      <c r="G645" s="2">
        <v>50296</v>
      </c>
      <c r="H645" s="14">
        <v>0</v>
      </c>
      <c r="I645" s="14">
        <v>4442</v>
      </c>
      <c r="J645" s="14">
        <v>1134.645671</v>
      </c>
      <c r="K645" s="14">
        <v>4782.9441239999996</v>
      </c>
      <c r="L645" s="14">
        <v>3023.8044150000001</v>
      </c>
      <c r="M645" s="14">
        <v>3641.825855</v>
      </c>
      <c r="N645" s="14">
        <v>2488.781176</v>
      </c>
      <c r="O645" s="14">
        <v>9342.6155990000007</v>
      </c>
      <c r="P645" s="14">
        <v>4420.6812719999998</v>
      </c>
      <c r="Q645" s="14">
        <v>6912.6477349999996</v>
      </c>
      <c r="R645" s="14">
        <v>1878.5044580000001</v>
      </c>
      <c r="S645" s="14">
        <v>0</v>
      </c>
      <c r="T645" s="14">
        <v>1980.381848</v>
      </c>
      <c r="U645" s="14">
        <v>3742.2420310000002</v>
      </c>
      <c r="V645" s="14">
        <v>0</v>
      </c>
      <c r="W645" s="14">
        <v>0</v>
      </c>
      <c r="X645" s="14">
        <v>0</v>
      </c>
      <c r="Y645" s="14">
        <v>0</v>
      </c>
      <c r="Z645" s="14">
        <v>2442.2052610000001</v>
      </c>
      <c r="AA645" s="14">
        <v>3461.2186780000002</v>
      </c>
      <c r="AB645" s="14">
        <v>1520</v>
      </c>
      <c r="AC645" s="14">
        <f t="array" ref="AC645">MEDIAN(IF(H645:R645&lt;&gt;0,H645:R645))</f>
        <v>4031.2535634999999</v>
      </c>
      <c r="AD645" s="14">
        <f t="array" ref="AD645">MEDIAN(IF(S645:AA645&lt;&gt;0,S645:AA645))</f>
        <v>2951.7119695000001</v>
      </c>
      <c r="AE645" s="14">
        <f t="shared" si="19"/>
        <v>0.73220697309282523</v>
      </c>
      <c r="AF645">
        <f t="array" ref="AF645">TTEST(IF(H645:R645&lt;&gt;0,H645:R645),IF(S645:AA645&lt;&gt;0,S645:AA645),2,3)</f>
        <v>0.1641132448141088</v>
      </c>
      <c r="AG645">
        <f t="array" ref="AG645">MEDIAN(IF(H645:L645&lt;&gt;0,H645:L645))</f>
        <v>3732.9022075000003</v>
      </c>
      <c r="AH645">
        <f t="array" ref="AH645">MEDIAN(IF(M645:R645&lt;&gt;0,M645:R645))</f>
        <v>4031.2535634999999</v>
      </c>
      <c r="AI645">
        <f>AG645/AH645</f>
        <v>0.92599042672449361</v>
      </c>
    </row>
    <row r="646" spans="1:35" x14ac:dyDescent="0.2">
      <c r="A646" s="2" t="s">
        <v>642</v>
      </c>
      <c r="B646" s="2">
        <v>33090</v>
      </c>
      <c r="C646" s="5">
        <v>5580</v>
      </c>
      <c r="D646" s="5">
        <f t="shared" ref="D646:D709" si="20">B646*C646</f>
        <v>184642200</v>
      </c>
      <c r="E646" s="5">
        <v>4946</v>
      </c>
      <c r="F646" s="5">
        <v>50</v>
      </c>
      <c r="G646" s="2">
        <v>33090</v>
      </c>
      <c r="H646" s="14">
        <v>0</v>
      </c>
      <c r="I646" s="14">
        <v>10612</v>
      </c>
      <c r="J646" s="14">
        <v>2571.4136939999999</v>
      </c>
      <c r="K646" s="14">
        <v>0</v>
      </c>
      <c r="L646" s="14">
        <v>10158.91178</v>
      </c>
      <c r="M646" s="14">
        <v>8187.804674</v>
      </c>
      <c r="N646" s="14">
        <v>4742.6331899999996</v>
      </c>
      <c r="O646" s="14">
        <v>8679.8776259999995</v>
      </c>
      <c r="P646" s="14">
        <v>6161.6479520000003</v>
      </c>
      <c r="Q646" s="14">
        <v>4945.9843090000004</v>
      </c>
      <c r="R646" s="14">
        <v>6327.3022929999997</v>
      </c>
      <c r="S646" s="14">
        <v>4821.2407080000003</v>
      </c>
      <c r="T646" s="14">
        <v>3078.0092650000001</v>
      </c>
      <c r="U646" s="14">
        <v>0</v>
      </c>
      <c r="V646" s="14">
        <v>2597.3853519999998</v>
      </c>
      <c r="W646" s="14">
        <v>5817.7619999999997</v>
      </c>
      <c r="X646" s="14">
        <v>0</v>
      </c>
      <c r="Y646" s="14">
        <v>0</v>
      </c>
      <c r="Z646" s="14">
        <v>0</v>
      </c>
      <c r="AA646" s="14">
        <v>3371.9747320000001</v>
      </c>
      <c r="AB646" s="14">
        <v>1620</v>
      </c>
      <c r="AC646" s="14">
        <f t="array" ref="AC646">MEDIAN(IF(H646:R646&lt;&gt;0,H646:R646))</f>
        <v>6327.3022929999997</v>
      </c>
      <c r="AD646" s="14">
        <f t="array" ref="AD646">MEDIAN(IF(S646:AA646&lt;&gt;0,S646:AA646))</f>
        <v>3371.9747320000001</v>
      </c>
      <c r="AE646" s="14">
        <f t="shared" ref="AE646:AE709" si="21">AD646/AC646</f>
        <v>0.53292455075687972</v>
      </c>
      <c r="AF646">
        <f t="array" ref="AF646">TTEST(IF(H646:R646&lt;&gt;0,H646:R646),IF(S646:AA646&lt;&gt;0,S646:AA646),2,3)</f>
        <v>1.645880565532418E-2</v>
      </c>
      <c r="AG646">
        <f t="array" ref="AG646">MEDIAN(IF(H646:L646&lt;&gt;0,H646:L646))</f>
        <v>10158.91178</v>
      </c>
      <c r="AH646">
        <f t="array" ref="AH646">MEDIAN(IF(M646:R646&lt;&gt;0,M646:R646))</f>
        <v>6244.4751225</v>
      </c>
      <c r="AI646">
        <f>AG646/AH646</f>
        <v>1.6268640006900756</v>
      </c>
    </row>
    <row r="647" spans="1:35" x14ac:dyDescent="0.2">
      <c r="A647" s="2" t="s">
        <v>643</v>
      </c>
      <c r="B647" s="2">
        <v>27480</v>
      </c>
      <c r="C647" s="5">
        <v>6717</v>
      </c>
      <c r="D647" s="5">
        <f t="shared" si="20"/>
        <v>184583160</v>
      </c>
      <c r="E647" s="5">
        <v>6900</v>
      </c>
      <c r="F647" s="5">
        <v>63</v>
      </c>
      <c r="G647" s="2">
        <v>27480</v>
      </c>
      <c r="H647" s="14">
        <v>0</v>
      </c>
      <c r="I647" s="14">
        <v>13702</v>
      </c>
      <c r="J647" s="14">
        <v>3831.1968569999999</v>
      </c>
      <c r="K647" s="14">
        <v>0</v>
      </c>
      <c r="L647" s="14">
        <v>11099.043540000001</v>
      </c>
      <c r="M647" s="14">
        <v>6839.6355649999996</v>
      </c>
      <c r="N647" s="14">
        <v>0</v>
      </c>
      <c r="O647" s="14">
        <v>11092.038839999999</v>
      </c>
      <c r="P647" s="14">
        <v>6960.680018</v>
      </c>
      <c r="Q647" s="14">
        <v>0</v>
      </c>
      <c r="R647" s="14">
        <v>7201.866978</v>
      </c>
      <c r="S647" s="14">
        <v>0</v>
      </c>
      <c r="T647" s="14">
        <v>2605.1992359999999</v>
      </c>
      <c r="U647" s="14">
        <v>0</v>
      </c>
      <c r="V647" s="14">
        <v>0</v>
      </c>
      <c r="W647" s="14">
        <v>1466.5716210000001</v>
      </c>
      <c r="X647" s="14">
        <v>0</v>
      </c>
      <c r="Y647" s="14">
        <v>0</v>
      </c>
      <c r="Z647" s="14">
        <v>0</v>
      </c>
      <c r="AA647" s="14">
        <v>0</v>
      </c>
      <c r="AB647" s="14">
        <v>2370</v>
      </c>
      <c r="AC647" s="14">
        <f t="array" ref="AC647">MEDIAN(IF(H647:R647&lt;&gt;0,H647:R647))</f>
        <v>7201.866978</v>
      </c>
      <c r="AD647" s="14">
        <f t="array" ref="AD647">MEDIAN(IF(S647:AA647&lt;&gt;0,S647:AA647))</f>
        <v>2035.8854285</v>
      </c>
      <c r="AE647" s="14">
        <f t="shared" si="21"/>
        <v>0.28268856321828051</v>
      </c>
      <c r="AF647">
        <f t="array" ref="AF647">TTEST(IF(H647:R647&lt;&gt;0,H647:R647),IF(S647:AA647&lt;&gt;0,S647:AA647),2,3)</f>
        <v>2.1406103841272255E-3</v>
      </c>
      <c r="AG647">
        <f t="array" ref="AG647">MEDIAN(IF(H647:L647&lt;&gt;0,H647:L647))</f>
        <v>11099.043540000001</v>
      </c>
      <c r="AH647">
        <f t="array" ref="AH647">MEDIAN(IF(M647:R647&lt;&gt;0,M647:R647))</f>
        <v>7081.2734980000005</v>
      </c>
      <c r="AI647">
        <f>AG647/AH647</f>
        <v>1.5673795883091874</v>
      </c>
    </row>
    <row r="648" spans="1:35" x14ac:dyDescent="0.2">
      <c r="A648" s="2" t="s">
        <v>644</v>
      </c>
      <c r="B648" s="2">
        <v>31170</v>
      </c>
      <c r="C648" s="5">
        <v>5915</v>
      </c>
      <c r="D648" s="5">
        <f t="shared" si="20"/>
        <v>184370550</v>
      </c>
      <c r="E648" s="5">
        <v>5632</v>
      </c>
      <c r="F648" s="5">
        <v>44</v>
      </c>
      <c r="G648" s="2">
        <v>31170</v>
      </c>
      <c r="H648" s="14">
        <v>0</v>
      </c>
      <c r="I648" s="14">
        <v>7521</v>
      </c>
      <c r="J648" s="14">
        <v>4792.8318120000004</v>
      </c>
      <c r="K648" s="14">
        <v>2096.5273670000001</v>
      </c>
      <c r="L648" s="14">
        <v>4321.8754870000002</v>
      </c>
      <c r="M648" s="14">
        <v>9920.8388959999993</v>
      </c>
      <c r="N648" s="14">
        <v>5037.9182629999996</v>
      </c>
      <c r="O648" s="14">
        <v>8582.8851799999993</v>
      </c>
      <c r="P648" s="14">
        <v>10053.40191</v>
      </c>
      <c r="Q648" s="14">
        <v>7576.7343309999997</v>
      </c>
      <c r="R648" s="14">
        <v>5632.1222230000003</v>
      </c>
      <c r="S648" s="14">
        <v>2302.8847959999998</v>
      </c>
      <c r="T648" s="14">
        <v>2949.0899420000001</v>
      </c>
      <c r="U648" s="14">
        <v>0</v>
      </c>
      <c r="V648" s="14">
        <v>4777.4783079999997</v>
      </c>
      <c r="W648" s="14">
        <v>2408.2372439999999</v>
      </c>
      <c r="X648" s="14">
        <v>0</v>
      </c>
      <c r="Y648" s="14">
        <v>8080.5500389999997</v>
      </c>
      <c r="Z648" s="14">
        <v>6640.4225560000004</v>
      </c>
      <c r="AA648" s="14">
        <v>7863.7167900000004</v>
      </c>
      <c r="AB648" s="14">
        <v>0</v>
      </c>
      <c r="AC648" s="14">
        <f t="array" ref="AC648">MEDIAN(IF(H648:R648&lt;&gt;0,H648:R648))</f>
        <v>6576.5611115000002</v>
      </c>
      <c r="AD648" s="14">
        <f t="array" ref="AD648">MEDIAN(IF(S648:AA648&lt;&gt;0,S648:AA648))</f>
        <v>4777.4783079999997</v>
      </c>
      <c r="AE648" s="14">
        <f t="shared" si="21"/>
        <v>0.72644019070178445</v>
      </c>
      <c r="AF648">
        <f t="array" ref="AF648">TTEST(IF(H648:R648&lt;&gt;0,H648:R648),IF(S648:AA648&lt;&gt;0,S648:AA648),2,3)</f>
        <v>0.24092060888288955</v>
      </c>
      <c r="AG648">
        <f t="array" ref="AG648">MEDIAN(IF(H648:L648&lt;&gt;0,H648:L648))</f>
        <v>4557.3536495000008</v>
      </c>
      <c r="AH648">
        <f t="array" ref="AH648">MEDIAN(IF(M648:R648&lt;&gt;0,M648:R648))</f>
        <v>8079.8097554999995</v>
      </c>
      <c r="AI648">
        <f>AG648/AH648</f>
        <v>0.56404219745369244</v>
      </c>
    </row>
    <row r="649" spans="1:35" x14ac:dyDescent="0.2">
      <c r="A649" s="2" t="s">
        <v>645</v>
      </c>
      <c r="B649" s="2">
        <v>55923</v>
      </c>
      <c r="C649" s="5">
        <v>3287</v>
      </c>
      <c r="D649" s="5">
        <f t="shared" si="20"/>
        <v>183818901</v>
      </c>
      <c r="E649" s="5">
        <v>3091</v>
      </c>
      <c r="F649" s="5">
        <v>56</v>
      </c>
      <c r="G649" s="2">
        <v>55923</v>
      </c>
      <c r="H649" s="14">
        <v>0</v>
      </c>
      <c r="I649" s="14">
        <v>3754</v>
      </c>
      <c r="J649" s="14">
        <v>604.54904409999995</v>
      </c>
      <c r="K649" s="14">
        <v>0</v>
      </c>
      <c r="L649" s="14">
        <v>0</v>
      </c>
      <c r="M649" s="14">
        <v>6489.0115470000001</v>
      </c>
      <c r="N649" s="14">
        <v>1078.0266360000001</v>
      </c>
      <c r="O649" s="14">
        <v>4070.9345659999999</v>
      </c>
      <c r="P649" s="14">
        <v>4291.6886270000005</v>
      </c>
      <c r="Q649" s="14">
        <v>7007.8406619999996</v>
      </c>
      <c r="R649" s="14">
        <v>3448.6845720000001</v>
      </c>
      <c r="S649" s="14">
        <v>2732.5105450000001</v>
      </c>
      <c r="T649" s="14">
        <v>0</v>
      </c>
      <c r="U649" s="14">
        <v>0</v>
      </c>
      <c r="V649" s="14">
        <v>2442.5363550000002</v>
      </c>
      <c r="W649" s="14">
        <v>2614.4333539999998</v>
      </c>
      <c r="X649" s="14">
        <v>0</v>
      </c>
      <c r="Y649" s="14">
        <v>0</v>
      </c>
      <c r="Z649" s="14">
        <v>2280.0918940000001</v>
      </c>
      <c r="AA649" s="14">
        <v>3578.8337660000002</v>
      </c>
      <c r="AB649" s="14">
        <v>1620</v>
      </c>
      <c r="AC649" s="14">
        <f t="array" ref="AC649">MEDIAN(IF(H649:R649&lt;&gt;0,H649:R649))</f>
        <v>3912.467283</v>
      </c>
      <c r="AD649" s="14">
        <f t="array" ref="AD649">MEDIAN(IF(S649:AA649&lt;&gt;0,S649:AA649))</f>
        <v>2614.4333539999998</v>
      </c>
      <c r="AE649" s="14">
        <f t="shared" si="21"/>
        <v>0.66823136524615379</v>
      </c>
      <c r="AF649">
        <f t="array" ref="AF649">TTEST(IF(H649:R649&lt;&gt;0,H649:R649),IF(S649:AA649&lt;&gt;0,S649:AA649),2,3)</f>
        <v>0.21540748376854207</v>
      </c>
      <c r="AG649">
        <f t="array" ref="AG649">MEDIAN(IF(H649:L649&lt;&gt;0,H649:L649))</f>
        <v>2179.2745220500001</v>
      </c>
      <c r="AH649">
        <f t="array" ref="AH649">MEDIAN(IF(M649:R649&lt;&gt;0,M649:R649))</f>
        <v>4181.3115964999997</v>
      </c>
      <c r="AI649">
        <f>AG649/AH649</f>
        <v>0.52119400139281158</v>
      </c>
    </row>
    <row r="650" spans="1:35" x14ac:dyDescent="0.2">
      <c r="A650" s="2" t="s">
        <v>646</v>
      </c>
      <c r="B650" s="2">
        <v>77940</v>
      </c>
      <c r="C650" s="5">
        <v>2346</v>
      </c>
      <c r="D650" s="5">
        <f t="shared" si="20"/>
        <v>182847240</v>
      </c>
      <c r="E650" s="5">
        <v>2339</v>
      </c>
      <c r="F650" s="5">
        <v>54</v>
      </c>
      <c r="G650" s="2">
        <v>77940</v>
      </c>
      <c r="H650" s="14">
        <v>424</v>
      </c>
      <c r="I650" s="14">
        <v>1307</v>
      </c>
      <c r="J650" s="14">
        <v>798.34227620000001</v>
      </c>
      <c r="K650" s="14">
        <v>0</v>
      </c>
      <c r="L650" s="14">
        <v>0</v>
      </c>
      <c r="M650" s="14">
        <v>4452.0467529999996</v>
      </c>
      <c r="N650" s="14">
        <v>3304.702143</v>
      </c>
      <c r="O650" s="14">
        <v>3924.8989449999999</v>
      </c>
      <c r="P650" s="14">
        <v>2321.2249670000001</v>
      </c>
      <c r="Q650" s="14">
        <v>858.20310119999999</v>
      </c>
      <c r="R650" s="14">
        <v>4125.5178910000004</v>
      </c>
      <c r="S650" s="14">
        <v>2356.234496</v>
      </c>
      <c r="T650" s="14">
        <v>1869.6932400000001</v>
      </c>
      <c r="U650" s="14">
        <v>0</v>
      </c>
      <c r="V650" s="14">
        <v>2434.3159139999998</v>
      </c>
      <c r="W650" s="14">
        <v>2396.7623359999998</v>
      </c>
      <c r="X650" s="14">
        <v>0</v>
      </c>
      <c r="Y650" s="14">
        <v>0</v>
      </c>
      <c r="Z650" s="14">
        <v>0</v>
      </c>
      <c r="AA650" s="14">
        <v>0</v>
      </c>
      <c r="AB650" s="14">
        <v>2270</v>
      </c>
      <c r="AC650" s="14">
        <f t="array" ref="AC650">MEDIAN(IF(H650:R650&lt;&gt;0,H650:R650))</f>
        <v>2321.2249670000001</v>
      </c>
      <c r="AD650" s="14">
        <f t="array" ref="AD650">MEDIAN(IF(S650:AA650&lt;&gt;0,S650:AA650))</f>
        <v>2376.4984159999999</v>
      </c>
      <c r="AE650" s="14">
        <f t="shared" si="21"/>
        <v>1.0238121895920482</v>
      </c>
      <c r="AF650">
        <f t="array" ref="AF650">TTEST(IF(H650:R650&lt;&gt;0,H650:R650),IF(S650:AA650&lt;&gt;0,S650:AA650),2,3)</f>
        <v>0.8228514116485961</v>
      </c>
      <c r="AG650">
        <f t="array" ref="AG650">MEDIAN(IF(H650:L650&lt;&gt;0,H650:L650))</f>
        <v>798.34227620000001</v>
      </c>
      <c r="AH650">
        <f t="array" ref="AH650">MEDIAN(IF(M650:R650&lt;&gt;0,M650:R650))</f>
        <v>3614.8005439999997</v>
      </c>
      <c r="AI650">
        <f>AG650/AH650</f>
        <v>0.22085375568649912</v>
      </c>
    </row>
    <row r="651" spans="1:35" x14ac:dyDescent="0.2">
      <c r="A651" s="2" t="s">
        <v>647</v>
      </c>
      <c r="B651" s="2">
        <v>49210</v>
      </c>
      <c r="C651" s="5">
        <v>3685</v>
      </c>
      <c r="D651" s="5">
        <f t="shared" si="20"/>
        <v>181338850</v>
      </c>
      <c r="E651" s="5">
        <v>1893</v>
      </c>
      <c r="F651" s="5">
        <v>107</v>
      </c>
      <c r="G651" s="2">
        <v>49210</v>
      </c>
      <c r="H651" s="14">
        <v>0</v>
      </c>
      <c r="I651" s="14">
        <v>13797</v>
      </c>
      <c r="J651" s="14">
        <v>368.94326089999998</v>
      </c>
      <c r="K651" s="14">
        <v>0</v>
      </c>
      <c r="L651" s="14">
        <v>0</v>
      </c>
      <c r="M651" s="14">
        <v>1391.078503</v>
      </c>
      <c r="N651" s="14">
        <v>0</v>
      </c>
      <c r="O651" s="14">
        <v>2605.111762</v>
      </c>
      <c r="P651" s="14">
        <v>2432.6600480000002</v>
      </c>
      <c r="Q651" s="14">
        <v>7670.9881089999999</v>
      </c>
      <c r="R651" s="14">
        <v>1755.191683</v>
      </c>
      <c r="S651" s="14">
        <v>0</v>
      </c>
      <c r="T651" s="14">
        <v>1572.885886</v>
      </c>
      <c r="U651" s="14">
        <v>5254.8203119999998</v>
      </c>
      <c r="V651" s="14">
        <v>0</v>
      </c>
      <c r="W651" s="14">
        <v>1798.221425</v>
      </c>
      <c r="X651" s="14">
        <v>1892.585034</v>
      </c>
      <c r="Y651" s="14">
        <v>0</v>
      </c>
      <c r="Z651" s="14">
        <v>0</v>
      </c>
      <c r="AA651" s="14">
        <v>0</v>
      </c>
      <c r="AB651" s="14">
        <v>0</v>
      </c>
      <c r="AC651" s="14">
        <f t="array" ref="AC651">MEDIAN(IF(H651:R651&lt;&gt;0,H651:R651))</f>
        <v>2432.6600480000002</v>
      </c>
      <c r="AD651" s="14">
        <f t="array" ref="AD651">MEDIAN(IF(S651:AA651&lt;&gt;0,S651:AA651))</f>
        <v>1845.4032295</v>
      </c>
      <c r="AE651" s="14">
        <f t="shared" si="21"/>
        <v>0.75859478640149058</v>
      </c>
      <c r="AF651">
        <f t="array" ref="AF651">TTEST(IF(H651:R651&lt;&gt;0,H651:R651),IF(S651:AA651&lt;&gt;0,S651:AA651),2,3)</f>
        <v>0.4336622633673427</v>
      </c>
      <c r="AG651">
        <f t="array" ref="AG651">MEDIAN(IF(H651:L651&lt;&gt;0,H651:L651))</f>
        <v>7082.9716304499998</v>
      </c>
      <c r="AH651">
        <f t="array" ref="AH651">MEDIAN(IF(M651:R651&lt;&gt;0,M651:R651))</f>
        <v>2432.6600480000002</v>
      </c>
      <c r="AI651">
        <f>AG651/AH651</f>
        <v>2.9116158816655173</v>
      </c>
    </row>
    <row r="652" spans="1:35" x14ac:dyDescent="0.2">
      <c r="A652" s="2" t="s">
        <v>648</v>
      </c>
      <c r="B652" s="2">
        <v>41245</v>
      </c>
      <c r="C652" s="5">
        <v>4396</v>
      </c>
      <c r="D652" s="5">
        <f t="shared" si="20"/>
        <v>181313020</v>
      </c>
      <c r="E652" s="5">
        <v>5114</v>
      </c>
      <c r="F652" s="5">
        <v>71</v>
      </c>
      <c r="G652" s="2">
        <v>41245</v>
      </c>
      <c r="H652" s="14">
        <v>0</v>
      </c>
      <c r="I652" s="14">
        <v>659</v>
      </c>
      <c r="J652" s="14">
        <v>22.325806660000001</v>
      </c>
      <c r="K652" s="14">
        <v>0</v>
      </c>
      <c r="L652" s="14">
        <v>0</v>
      </c>
      <c r="M652" s="14">
        <v>90.599092639999995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4892.0572480000001</v>
      </c>
      <c r="T652" s="14">
        <v>5334.9875670000001</v>
      </c>
      <c r="U652" s="14">
        <v>0</v>
      </c>
      <c r="V652" s="14">
        <v>3906.241708</v>
      </c>
      <c r="W652" s="14">
        <v>7679.9465710000004</v>
      </c>
      <c r="X652" s="14">
        <v>0</v>
      </c>
      <c r="Y652" s="14">
        <v>6877.1404050000001</v>
      </c>
      <c r="Z652" s="14">
        <v>7844.3078489999998</v>
      </c>
      <c r="AA652" s="14">
        <v>0</v>
      </c>
      <c r="AB652" s="14">
        <v>6650</v>
      </c>
      <c r="AC652" s="14">
        <f t="array" ref="AC652">MEDIAN(IF(H652:R652&lt;&gt;0,H652:R652))</f>
        <v>90.599092639999995</v>
      </c>
      <c r="AD652" s="14">
        <f t="array" ref="AD652">MEDIAN(IF(S652:AA652&lt;&gt;0,S652:AA652))</f>
        <v>6106.0639860000001</v>
      </c>
      <c r="AE652" s="14">
        <f t="shared" si="21"/>
        <v>67.396524712038229</v>
      </c>
      <c r="AF652">
        <f t="array" ref="AF652">TTEST(IF(H652:R652&lt;&gt;0,H652:R652),IF(S652:AA652&lt;&gt;0,S652:AA652),2,3)</f>
        <v>1.685568008203688E-4</v>
      </c>
      <c r="AG652">
        <f t="array" ref="AG652">MEDIAN(IF(H652:L652&lt;&gt;0,H652:L652))</f>
        <v>340.66290333000001</v>
      </c>
      <c r="AH652">
        <f t="array" ref="AH652">MEDIAN(IF(M652:R652&lt;&gt;0,M652:R652))</f>
        <v>90.599092639999995</v>
      </c>
      <c r="AI652">
        <f>AG652/AH652</f>
        <v>3.7601138532771072</v>
      </c>
    </row>
    <row r="653" spans="1:35" x14ac:dyDescent="0.2">
      <c r="A653" s="2" t="s">
        <v>649</v>
      </c>
      <c r="B653" s="2">
        <v>115570</v>
      </c>
      <c r="C653" s="5">
        <v>1567</v>
      </c>
      <c r="D653" s="5">
        <f t="shared" si="20"/>
        <v>181098190</v>
      </c>
      <c r="E653" s="5">
        <v>1594</v>
      </c>
      <c r="F653" s="5">
        <v>54</v>
      </c>
      <c r="G653" s="2">
        <v>115570</v>
      </c>
      <c r="H653" s="14">
        <v>0</v>
      </c>
      <c r="I653" s="14">
        <v>2117</v>
      </c>
      <c r="J653" s="14">
        <v>114.052723</v>
      </c>
      <c r="K653" s="14">
        <v>0</v>
      </c>
      <c r="L653" s="14">
        <v>0</v>
      </c>
      <c r="M653" s="14">
        <v>2004.8692149999999</v>
      </c>
      <c r="N653" s="14">
        <v>0</v>
      </c>
      <c r="O653" s="14">
        <v>0</v>
      </c>
      <c r="P653" s="14">
        <v>1245.455506</v>
      </c>
      <c r="Q653" s="14">
        <v>0</v>
      </c>
      <c r="R653" s="14">
        <v>444.59694469999999</v>
      </c>
      <c r="S653" s="14">
        <v>0</v>
      </c>
      <c r="T653" s="14">
        <v>1550.7517789999999</v>
      </c>
      <c r="U653" s="14">
        <v>0</v>
      </c>
      <c r="V653" s="14">
        <v>3115.39759</v>
      </c>
      <c r="W653" s="14">
        <v>1557.014502</v>
      </c>
      <c r="X653" s="14">
        <v>1892.585034</v>
      </c>
      <c r="Y653" s="14">
        <v>0</v>
      </c>
      <c r="Z653" s="14">
        <v>0</v>
      </c>
      <c r="AA653" s="14">
        <v>0</v>
      </c>
      <c r="AB653" s="14">
        <v>1630</v>
      </c>
      <c r="AC653" s="14">
        <f t="array" ref="AC653">MEDIAN(IF(H653:R653&lt;&gt;0,H653:R653))</f>
        <v>1245.455506</v>
      </c>
      <c r="AD653" s="14">
        <f t="array" ref="AD653">MEDIAN(IF(S653:AA653&lt;&gt;0,S653:AA653))</f>
        <v>1724.7997679999999</v>
      </c>
      <c r="AE653" s="14">
        <f t="shared" si="21"/>
        <v>1.3848746580594424</v>
      </c>
      <c r="AF653">
        <f t="array" ref="AF653">TTEST(IF(H653:R653&lt;&gt;0,H653:R653),IF(S653:AA653&lt;&gt;0,S653:AA653),2,3)</f>
        <v>0.1672076958267413</v>
      </c>
      <c r="AG653">
        <f t="array" ref="AG653">MEDIAN(IF(H653:L653&lt;&gt;0,H653:L653))</f>
        <v>1115.5263614999999</v>
      </c>
      <c r="AH653">
        <f t="array" ref="AH653">MEDIAN(IF(M653:R653&lt;&gt;0,M653:R653))</f>
        <v>1245.455506</v>
      </c>
      <c r="AI653">
        <f>AG653/AH653</f>
        <v>0.89567740969142251</v>
      </c>
    </row>
    <row r="654" spans="1:35" x14ac:dyDescent="0.2">
      <c r="A654" s="2" t="s">
        <v>650</v>
      </c>
      <c r="B654" s="2">
        <v>73629</v>
      </c>
      <c r="C654" s="5">
        <v>2455</v>
      </c>
      <c r="D654" s="5">
        <f t="shared" si="20"/>
        <v>180759195</v>
      </c>
      <c r="E654" s="5">
        <v>2368</v>
      </c>
      <c r="F654" s="5">
        <v>77</v>
      </c>
      <c r="G654" s="2">
        <v>73629</v>
      </c>
      <c r="H654" s="14">
        <v>0</v>
      </c>
      <c r="I654" s="14">
        <v>5155</v>
      </c>
      <c r="J654" s="14">
        <v>373.53919189999999</v>
      </c>
      <c r="K654" s="14">
        <v>639.06473240000003</v>
      </c>
      <c r="L654" s="14">
        <v>0</v>
      </c>
      <c r="M654" s="14">
        <v>1363.680537</v>
      </c>
      <c r="N654" s="14">
        <v>0</v>
      </c>
      <c r="O654" s="14">
        <v>747.71374730000002</v>
      </c>
      <c r="P654" s="14">
        <v>1880.753125</v>
      </c>
      <c r="Q654" s="14">
        <v>0</v>
      </c>
      <c r="R654" s="14">
        <v>497.25994709999998</v>
      </c>
      <c r="S654" s="14">
        <v>2665.810211</v>
      </c>
      <c r="T654" s="14">
        <v>2367.5905790000002</v>
      </c>
      <c r="U654" s="14">
        <v>3903.723641</v>
      </c>
      <c r="V654" s="14">
        <v>2975.4910030000001</v>
      </c>
      <c r="W654" s="14">
        <v>2552.8605969999999</v>
      </c>
      <c r="X654" s="14">
        <v>0</v>
      </c>
      <c r="Y654" s="14">
        <v>0</v>
      </c>
      <c r="Z654" s="14">
        <v>7272.8644160000003</v>
      </c>
      <c r="AA654" s="14">
        <v>3007.9145130000002</v>
      </c>
      <c r="AB654" s="14">
        <v>1420</v>
      </c>
      <c r="AC654" s="14">
        <f t="array" ref="AC654">MEDIAN(IF(H654:R654&lt;&gt;0,H654:R654))</f>
        <v>747.71374730000002</v>
      </c>
      <c r="AD654" s="14">
        <f t="array" ref="AD654">MEDIAN(IF(S654:AA654&lt;&gt;0,S654:AA654))</f>
        <v>2975.4910030000001</v>
      </c>
      <c r="AE654" s="14">
        <f t="shared" si="21"/>
        <v>3.979452047985637</v>
      </c>
      <c r="AF654">
        <f t="array" ref="AF654">TTEST(IF(H654:R654&lt;&gt;0,H654:R654),IF(S654:AA654&lt;&gt;0,S654:AA654),2,3)</f>
        <v>4.7409031545971703E-2</v>
      </c>
      <c r="AG654">
        <f t="array" ref="AG654">MEDIAN(IF(H654:L654&lt;&gt;0,H654:L654))</f>
        <v>639.06473240000003</v>
      </c>
      <c r="AH654">
        <f t="array" ref="AH654">MEDIAN(IF(M654:R654&lt;&gt;0,M654:R654))</f>
        <v>1055.69714215</v>
      </c>
      <c r="AI654">
        <f>AG654/AH654</f>
        <v>0.60534854825741091</v>
      </c>
    </row>
    <row r="655" spans="1:35" x14ac:dyDescent="0.2">
      <c r="A655" s="2" t="s">
        <v>651</v>
      </c>
      <c r="B655" s="2">
        <v>91000</v>
      </c>
      <c r="C655" s="5">
        <v>1985</v>
      </c>
      <c r="D655" s="5">
        <f t="shared" si="20"/>
        <v>180635000</v>
      </c>
      <c r="E655" s="5">
        <v>1857</v>
      </c>
      <c r="F655" s="5">
        <v>56</v>
      </c>
      <c r="G655" s="2">
        <v>91000</v>
      </c>
      <c r="H655" s="14">
        <v>0</v>
      </c>
      <c r="I655" s="14">
        <v>2009</v>
      </c>
      <c r="J655" s="14">
        <v>386.12210379999999</v>
      </c>
      <c r="K655" s="14">
        <v>584.92433319999998</v>
      </c>
      <c r="L655" s="14">
        <v>0</v>
      </c>
      <c r="M655" s="14">
        <v>2906.1694120000002</v>
      </c>
      <c r="N655" s="14">
        <v>0</v>
      </c>
      <c r="O655" s="14">
        <v>1887.002203</v>
      </c>
      <c r="P655" s="14">
        <v>2825.5409800000002</v>
      </c>
      <c r="Q655" s="14">
        <v>0</v>
      </c>
      <c r="R655" s="14">
        <v>4435.2731059999996</v>
      </c>
      <c r="S655" s="14">
        <v>0</v>
      </c>
      <c r="T655" s="14">
        <v>1856.861498</v>
      </c>
      <c r="U655" s="14">
        <v>0</v>
      </c>
      <c r="V655" s="14">
        <v>0</v>
      </c>
      <c r="W655" s="14">
        <v>1836.6804990000001</v>
      </c>
      <c r="X655" s="14">
        <v>1625.4606249999999</v>
      </c>
      <c r="Y655" s="14">
        <v>0</v>
      </c>
      <c r="Z655" s="14">
        <v>0</v>
      </c>
      <c r="AA655" s="14">
        <v>0</v>
      </c>
      <c r="AB655" s="14">
        <v>1480</v>
      </c>
      <c r="AC655" s="14">
        <f t="array" ref="AC655">MEDIAN(IF(H655:R655&lt;&gt;0,H655:R655))</f>
        <v>2009</v>
      </c>
      <c r="AD655" s="14">
        <f t="array" ref="AD655">MEDIAN(IF(S655:AA655&lt;&gt;0,S655:AA655))</f>
        <v>1836.6804990000001</v>
      </c>
      <c r="AE655" s="14">
        <f t="shared" si="21"/>
        <v>0.91422623145843707</v>
      </c>
      <c r="AF655">
        <f t="array" ref="AF655">TTEST(IF(H655:R655&lt;&gt;0,H655:R655),IF(S655:AA655&lt;&gt;0,S655:AA655),2,3)</f>
        <v>0.5108227063665951</v>
      </c>
      <c r="AG655">
        <f t="array" ref="AG655">MEDIAN(IF(H655:L655&lt;&gt;0,H655:L655))</f>
        <v>584.92433319999998</v>
      </c>
      <c r="AH655">
        <f t="array" ref="AH655">MEDIAN(IF(M655:R655&lt;&gt;0,M655:R655))</f>
        <v>2865.8551960000004</v>
      </c>
      <c r="AI655">
        <f>AG655/AH655</f>
        <v>0.20410114719557515</v>
      </c>
    </row>
    <row r="656" spans="1:35" x14ac:dyDescent="0.2">
      <c r="A656" s="2" t="s">
        <v>652</v>
      </c>
      <c r="B656" s="2">
        <v>63203</v>
      </c>
      <c r="C656" s="5">
        <v>2857</v>
      </c>
      <c r="D656" s="5">
        <f t="shared" si="20"/>
        <v>180570971</v>
      </c>
      <c r="E656" s="5">
        <v>2829</v>
      </c>
      <c r="F656" s="5">
        <v>59</v>
      </c>
      <c r="G656" s="2">
        <v>63203</v>
      </c>
      <c r="H656" s="14">
        <v>0</v>
      </c>
      <c r="I656" s="14">
        <v>1477</v>
      </c>
      <c r="J656" s="14">
        <v>1076.541941</v>
      </c>
      <c r="K656" s="14">
        <v>0</v>
      </c>
      <c r="L656" s="14">
        <v>1359.1824300000001</v>
      </c>
      <c r="M656" s="14">
        <v>1780.2321139999999</v>
      </c>
      <c r="N656" s="14">
        <v>1465.2288590000001</v>
      </c>
      <c r="O656" s="14">
        <v>2853.8806549999999</v>
      </c>
      <c r="P656" s="14">
        <v>3999.4428010000001</v>
      </c>
      <c r="Q656" s="14">
        <v>0</v>
      </c>
      <c r="R656" s="14">
        <v>1276.1115809999999</v>
      </c>
      <c r="S656" s="14">
        <v>3234.1708600000002</v>
      </c>
      <c r="T656" s="14">
        <v>2829.2232180000001</v>
      </c>
      <c r="U656" s="14">
        <v>0</v>
      </c>
      <c r="V656" s="14">
        <v>5161.5267320000003</v>
      </c>
      <c r="W656" s="14">
        <v>2713.5093270000002</v>
      </c>
      <c r="X656" s="14">
        <v>0</v>
      </c>
      <c r="Y656" s="14">
        <v>0</v>
      </c>
      <c r="Z656" s="14">
        <v>2877.7414239999998</v>
      </c>
      <c r="AA656" s="14">
        <v>3371.9747320000001</v>
      </c>
      <c r="AB656" s="14">
        <v>7380</v>
      </c>
      <c r="AC656" s="14">
        <f t="array" ref="AC656">MEDIAN(IF(H656:R656&lt;&gt;0,H656:R656))</f>
        <v>1471.1144294999999</v>
      </c>
      <c r="AD656" s="14">
        <f t="array" ref="AD656">MEDIAN(IF(S656:AA656&lt;&gt;0,S656:AA656))</f>
        <v>3055.956142</v>
      </c>
      <c r="AE656" s="14">
        <f t="shared" si="21"/>
        <v>2.0773068911020429</v>
      </c>
      <c r="AF656">
        <f t="array" ref="AF656">TTEST(IF(H656:R656&lt;&gt;0,H656:R656),IF(S656:AA656&lt;&gt;0,S656:AA656),2,3)</f>
        <v>1.6120205777421653E-2</v>
      </c>
      <c r="AG656">
        <f t="array" ref="AG656">MEDIAN(IF(H656:L656&lt;&gt;0,H656:L656))</f>
        <v>1359.1824300000001</v>
      </c>
      <c r="AH656">
        <f t="array" ref="AH656">MEDIAN(IF(M656:R656&lt;&gt;0,M656:R656))</f>
        <v>1780.2321139999999</v>
      </c>
      <c r="AI656">
        <f>AG656/AH656</f>
        <v>0.7634860753893804</v>
      </c>
    </row>
    <row r="657" spans="1:35" x14ac:dyDescent="0.2">
      <c r="A657" s="2" t="s">
        <v>653</v>
      </c>
      <c r="B657" s="2">
        <v>53708</v>
      </c>
      <c r="C657" s="5">
        <v>3355</v>
      </c>
      <c r="D657" s="5">
        <f t="shared" si="20"/>
        <v>180190340</v>
      </c>
      <c r="E657" s="5">
        <v>3355</v>
      </c>
      <c r="F657" s="5"/>
      <c r="G657" s="2">
        <v>53708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3355.1462320000001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f t="array" ref="AC657">MEDIAN(IF(H657:R657&lt;&gt;0,H657:R657))</f>
        <v>3355.1462320000001</v>
      </c>
      <c r="AD657" s="14" t="e">
        <f t="array" ref="AD657">MEDIAN(IF(S657:AA657&lt;&gt;0,S657:AA657))</f>
        <v>#NUM!</v>
      </c>
      <c r="AE657" s="14" t="e">
        <f t="shared" si="21"/>
        <v>#NUM!</v>
      </c>
      <c r="AF657" t="e">
        <f t="array" ref="AF657">TTEST(IF(H657:R657&lt;&gt;0,H657:R657),IF(S657:AA657&lt;&gt;0,S657:AA657),2,3)</f>
        <v>#DIV/0!</v>
      </c>
      <c r="AG657" t="e">
        <f t="array" ref="AG657">MEDIAN(IF(H657:L657&lt;&gt;0,H657:L657))</f>
        <v>#NUM!</v>
      </c>
      <c r="AH657">
        <f t="array" ref="AH657">MEDIAN(IF(M657:R657&lt;&gt;0,M657:R657))</f>
        <v>3355.1462320000001</v>
      </c>
      <c r="AI657" t="e">
        <f>AG657/AH657</f>
        <v>#NUM!</v>
      </c>
    </row>
    <row r="658" spans="1:35" x14ac:dyDescent="0.2">
      <c r="A658" s="2" t="s">
        <v>654</v>
      </c>
      <c r="B658" s="2">
        <v>41119</v>
      </c>
      <c r="C658" s="5">
        <v>4365</v>
      </c>
      <c r="D658" s="5">
        <f t="shared" si="20"/>
        <v>179484435</v>
      </c>
      <c r="E658" s="5">
        <v>4576</v>
      </c>
      <c r="F658" s="5">
        <v>41</v>
      </c>
      <c r="G658" s="2">
        <v>41119</v>
      </c>
      <c r="H658" s="14">
        <v>0</v>
      </c>
      <c r="I658" s="14">
        <v>5035</v>
      </c>
      <c r="J658" s="14">
        <v>1527.4356720000001</v>
      </c>
      <c r="K658" s="14">
        <v>0</v>
      </c>
      <c r="L658" s="14">
        <v>0</v>
      </c>
      <c r="M658" s="14">
        <v>3246.5568389999999</v>
      </c>
      <c r="N658" s="14">
        <v>3909.4593049999999</v>
      </c>
      <c r="O658" s="14">
        <v>3164.5645800000002</v>
      </c>
      <c r="P658" s="14">
        <v>3039.736578</v>
      </c>
      <c r="Q658" s="14">
        <v>4575.5446629999997</v>
      </c>
      <c r="R658" s="14">
        <v>9540.1827389999999</v>
      </c>
      <c r="S658" s="14">
        <v>2779.4895150000002</v>
      </c>
      <c r="T658" s="14">
        <v>0</v>
      </c>
      <c r="U658" s="14">
        <v>5214.8634080000002</v>
      </c>
      <c r="V658" s="14">
        <v>5361.7272419999999</v>
      </c>
      <c r="W658" s="14">
        <v>4633.4873260000004</v>
      </c>
      <c r="X658" s="14">
        <v>3534.412495</v>
      </c>
      <c r="Y658" s="14">
        <v>6045.6005269999996</v>
      </c>
      <c r="Z658" s="14">
        <v>4936.5838169999997</v>
      </c>
      <c r="AA658" s="14">
        <v>4929.0370549999998</v>
      </c>
      <c r="AB658" s="14">
        <v>2730</v>
      </c>
      <c r="AC658" s="14">
        <f t="array" ref="AC658">MEDIAN(IF(H658:R658&lt;&gt;0,H658:R658))</f>
        <v>3578.0080719999996</v>
      </c>
      <c r="AD658" s="14">
        <f t="array" ref="AD658">MEDIAN(IF(S658:AA658&lt;&gt;0,S658:AA658))</f>
        <v>4932.8104359999998</v>
      </c>
      <c r="AE658" s="14">
        <f t="shared" si="21"/>
        <v>1.3786470954613319</v>
      </c>
      <c r="AF658">
        <f t="array" ref="AF658">TTEST(IF(H658:R658&lt;&gt;0,H658:R658),IF(S658:AA658&lt;&gt;0,S658:AA658),2,3)</f>
        <v>0.65524620773570186</v>
      </c>
      <c r="AG658">
        <f t="array" ref="AG658">MEDIAN(IF(H658:L658&lt;&gt;0,H658:L658))</f>
        <v>3281.2178359999998</v>
      </c>
      <c r="AH658">
        <f t="array" ref="AH658">MEDIAN(IF(M658:R658&lt;&gt;0,M658:R658))</f>
        <v>3578.0080719999996</v>
      </c>
      <c r="AI658">
        <f>AG658/AH658</f>
        <v>0.91705154655112253</v>
      </c>
    </row>
    <row r="659" spans="1:35" x14ac:dyDescent="0.2">
      <c r="A659" s="2" t="s">
        <v>655</v>
      </c>
      <c r="B659" s="2">
        <v>40271</v>
      </c>
      <c r="C659" s="5">
        <v>4456</v>
      </c>
      <c r="D659" s="5">
        <f t="shared" si="20"/>
        <v>179447576</v>
      </c>
      <c r="E659" s="5">
        <v>4497</v>
      </c>
      <c r="F659" s="5">
        <v>50</v>
      </c>
      <c r="G659" s="2">
        <v>40271</v>
      </c>
      <c r="H659" s="14">
        <v>0</v>
      </c>
      <c r="I659" s="14">
        <v>5066</v>
      </c>
      <c r="J659" s="14">
        <v>1023.585437</v>
      </c>
      <c r="K659" s="14">
        <v>3154.4549659999998</v>
      </c>
      <c r="L659" s="14">
        <v>9769.0698179999999</v>
      </c>
      <c r="M659" s="14">
        <v>3433.1108340000001</v>
      </c>
      <c r="N659" s="14">
        <v>0</v>
      </c>
      <c r="O659" s="14">
        <v>4811.1646710000005</v>
      </c>
      <c r="P659" s="14">
        <v>4163.9708410000003</v>
      </c>
      <c r="Q659" s="14">
        <v>0</v>
      </c>
      <c r="R659" s="14">
        <v>5553.229233</v>
      </c>
      <c r="S659" s="14">
        <v>3841.1503699999998</v>
      </c>
      <c r="T659" s="14">
        <v>1127.6526839999999</v>
      </c>
      <c r="U659" s="14">
        <v>0</v>
      </c>
      <c r="V659" s="14">
        <v>0</v>
      </c>
      <c r="W659" s="14">
        <v>4496.6480179999999</v>
      </c>
      <c r="X659" s="14">
        <v>0</v>
      </c>
      <c r="Y659" s="14">
        <v>4991.0998609999997</v>
      </c>
      <c r="Z659" s="14">
        <v>2497.4376659999998</v>
      </c>
      <c r="AA659" s="14">
        <v>5856.7056689999999</v>
      </c>
      <c r="AB659" s="14">
        <v>7060</v>
      </c>
      <c r="AC659" s="14">
        <f t="array" ref="AC659">MEDIAN(IF(H659:R659&lt;&gt;0,H659:R659))</f>
        <v>4487.5677560000004</v>
      </c>
      <c r="AD659" s="14">
        <f t="array" ref="AD659">MEDIAN(IF(S659:AA659&lt;&gt;0,S659:AA659))</f>
        <v>4168.8991939999996</v>
      </c>
      <c r="AE659" s="14">
        <f t="shared" si="21"/>
        <v>0.92898857926458445</v>
      </c>
      <c r="AF659">
        <f t="array" ref="AF659">TTEST(IF(H659:R659&lt;&gt;0,H659:R659),IF(S659:AA659&lt;&gt;0,S659:AA659),2,3)</f>
        <v>0.48425974653119985</v>
      </c>
      <c r="AG659">
        <f t="array" ref="AG659">MEDIAN(IF(H659:L659&lt;&gt;0,H659:L659))</f>
        <v>4110.2274829999997</v>
      </c>
      <c r="AH659">
        <f t="array" ref="AH659">MEDIAN(IF(M659:R659&lt;&gt;0,M659:R659))</f>
        <v>4487.5677560000004</v>
      </c>
      <c r="AI659">
        <f>AG659/AH659</f>
        <v>0.91591430068203727</v>
      </c>
    </row>
    <row r="660" spans="1:35" x14ac:dyDescent="0.2">
      <c r="A660" s="2" t="s">
        <v>656</v>
      </c>
      <c r="B660" s="2">
        <v>11622</v>
      </c>
      <c r="C660" s="5">
        <v>15395</v>
      </c>
      <c r="D660" s="5">
        <f t="shared" si="20"/>
        <v>178920690</v>
      </c>
      <c r="E660" s="5">
        <v>15395</v>
      </c>
      <c r="F660" s="5"/>
      <c r="G660" s="2">
        <v>11622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15394.74977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f t="array" ref="AC660">MEDIAN(IF(H660:R660&lt;&gt;0,H660:R660))</f>
        <v>15394.74977</v>
      </c>
      <c r="AD660" s="14" t="e">
        <f t="array" ref="AD660">MEDIAN(IF(S660:AA660&lt;&gt;0,S660:AA660))</f>
        <v>#NUM!</v>
      </c>
      <c r="AE660" s="14" t="e">
        <f t="shared" si="21"/>
        <v>#NUM!</v>
      </c>
      <c r="AF660" t="e">
        <f t="array" ref="AF660">TTEST(IF(H660:R660&lt;&gt;0,H660:R660),IF(S660:AA660&lt;&gt;0,S660:AA660),2,3)</f>
        <v>#DIV/0!</v>
      </c>
      <c r="AG660" t="e">
        <f t="array" ref="AG660">MEDIAN(IF(H660:L660&lt;&gt;0,H660:L660))</f>
        <v>#NUM!</v>
      </c>
      <c r="AH660">
        <f t="array" ref="AH660">MEDIAN(IF(M660:R660&lt;&gt;0,M660:R660))</f>
        <v>15394.74977</v>
      </c>
      <c r="AI660" t="e">
        <f>AG660/AH660</f>
        <v>#NUM!</v>
      </c>
    </row>
    <row r="661" spans="1:35" x14ac:dyDescent="0.2">
      <c r="A661" s="2" t="s">
        <v>657</v>
      </c>
      <c r="B661" s="2">
        <v>46581</v>
      </c>
      <c r="C661" s="5">
        <v>3830</v>
      </c>
      <c r="D661" s="5">
        <f t="shared" si="20"/>
        <v>178405230</v>
      </c>
      <c r="E661" s="5">
        <v>2889</v>
      </c>
      <c r="F661" s="5">
        <v>75</v>
      </c>
      <c r="G661" s="2">
        <v>46581</v>
      </c>
      <c r="H661" s="14">
        <v>0</v>
      </c>
      <c r="I661" s="14">
        <v>5566</v>
      </c>
      <c r="J661" s="14">
        <v>716.01714719999995</v>
      </c>
      <c r="K661" s="14">
        <v>0</v>
      </c>
      <c r="L661" s="14">
        <v>902.72616489999996</v>
      </c>
      <c r="M661" s="14">
        <v>3233.0931249999999</v>
      </c>
      <c r="N661" s="14">
        <v>6993.2847519999996</v>
      </c>
      <c r="O661" s="14">
        <v>6013.5908550000004</v>
      </c>
      <c r="P661" s="14">
        <v>3169.7882650000001</v>
      </c>
      <c r="Q661" s="14">
        <v>10997.07374</v>
      </c>
      <c r="R661" s="14">
        <v>2832.9505680000002</v>
      </c>
      <c r="S661" s="14">
        <v>2530.3891319999998</v>
      </c>
      <c r="T661" s="14">
        <v>0</v>
      </c>
      <c r="U661" s="14">
        <v>0</v>
      </c>
      <c r="V661" s="14">
        <v>2888.963827</v>
      </c>
      <c r="W661" s="14">
        <v>1894.6493069999999</v>
      </c>
      <c r="X661" s="14">
        <v>0</v>
      </c>
      <c r="Y661" s="14">
        <v>0</v>
      </c>
      <c r="Z661" s="14">
        <v>0</v>
      </c>
      <c r="AA661" s="14">
        <v>0</v>
      </c>
      <c r="AB661" s="14">
        <v>2050</v>
      </c>
      <c r="AC661" s="14">
        <f t="array" ref="AC661">MEDIAN(IF(H661:R661&lt;&gt;0,H661:R661))</f>
        <v>3233.0931249999999</v>
      </c>
      <c r="AD661" s="14">
        <f t="array" ref="AD661">MEDIAN(IF(S661:AA661&lt;&gt;0,S661:AA661))</f>
        <v>2530.3891319999998</v>
      </c>
      <c r="AE661" s="14">
        <f t="shared" si="21"/>
        <v>0.78265272114610063</v>
      </c>
      <c r="AF661">
        <f t="array" ref="AF661">TTEST(IF(H661:R661&lt;&gt;0,H661:R661),IF(S661:AA661&lt;&gt;0,S661:AA661),2,3)</f>
        <v>0.10159639539209001</v>
      </c>
      <c r="AG661">
        <f t="array" ref="AG661">MEDIAN(IF(H661:L661&lt;&gt;0,H661:L661))</f>
        <v>902.72616489999996</v>
      </c>
      <c r="AH661">
        <f t="array" ref="AH661">MEDIAN(IF(M661:R661&lt;&gt;0,M661:R661))</f>
        <v>4623.3419899999999</v>
      </c>
      <c r="AI661">
        <f>AG661/AH661</f>
        <v>0.19525403200813185</v>
      </c>
    </row>
    <row r="662" spans="1:35" x14ac:dyDescent="0.2">
      <c r="A662" s="2" t="s">
        <v>658</v>
      </c>
      <c r="B662" s="2">
        <v>46423</v>
      </c>
      <c r="C662" s="5">
        <v>3843</v>
      </c>
      <c r="D662" s="5">
        <f t="shared" si="20"/>
        <v>178403589</v>
      </c>
      <c r="E662" s="5">
        <v>3466</v>
      </c>
      <c r="F662" s="5">
        <v>37</v>
      </c>
      <c r="G662" s="2">
        <v>46423</v>
      </c>
      <c r="H662" s="14">
        <v>0</v>
      </c>
      <c r="I662" s="14">
        <v>6135</v>
      </c>
      <c r="J662" s="14">
        <v>1920.635219</v>
      </c>
      <c r="K662" s="14">
        <v>2965.6216680000002</v>
      </c>
      <c r="L662" s="14">
        <v>0</v>
      </c>
      <c r="M662" s="14">
        <v>3848.2815150000001</v>
      </c>
      <c r="N662" s="14">
        <v>0</v>
      </c>
      <c r="O662" s="14">
        <v>7095.7280989999999</v>
      </c>
      <c r="P662" s="14">
        <v>5180.802756</v>
      </c>
      <c r="Q662" s="14">
        <v>3519.562692</v>
      </c>
      <c r="R662" s="14">
        <v>3345.5628470000001</v>
      </c>
      <c r="S662" s="14">
        <v>3412.8283430000001</v>
      </c>
      <c r="T662" s="14">
        <v>0</v>
      </c>
      <c r="U662" s="14">
        <v>0</v>
      </c>
      <c r="V662" s="14">
        <v>3212.6116510000002</v>
      </c>
      <c r="W662" s="14">
        <v>2514.6866249999998</v>
      </c>
      <c r="X662" s="14">
        <v>0</v>
      </c>
      <c r="Y662" s="14">
        <v>0</v>
      </c>
      <c r="Z662" s="14">
        <v>2442.2052610000001</v>
      </c>
      <c r="AA662" s="14">
        <v>4218.097608</v>
      </c>
      <c r="AB662" s="14">
        <v>3990</v>
      </c>
      <c r="AC662" s="14">
        <f t="array" ref="AC662">MEDIAN(IF(H662:R662&lt;&gt;0,H662:R662))</f>
        <v>3683.9221035</v>
      </c>
      <c r="AD662" s="14">
        <f t="array" ref="AD662">MEDIAN(IF(S662:AA662&lt;&gt;0,S662:AA662))</f>
        <v>3212.6116510000002</v>
      </c>
      <c r="AE662" s="14">
        <f t="shared" si="21"/>
        <v>0.87206286146707068</v>
      </c>
      <c r="AF662">
        <f t="array" ref="AF662">TTEST(IF(H662:R662&lt;&gt;0,H662:R662),IF(S662:AA662&lt;&gt;0,S662:AA662),2,3)</f>
        <v>0.1470689240272729</v>
      </c>
      <c r="AG662">
        <f t="array" ref="AG662">MEDIAN(IF(H662:L662&lt;&gt;0,H662:L662))</f>
        <v>2965.6216680000002</v>
      </c>
      <c r="AH662">
        <f t="array" ref="AH662">MEDIAN(IF(M662:R662&lt;&gt;0,M662:R662))</f>
        <v>3848.2815150000001</v>
      </c>
      <c r="AI662">
        <f>AG662/AH662</f>
        <v>0.77063532292023607</v>
      </c>
    </row>
    <row r="663" spans="1:35" x14ac:dyDescent="0.2">
      <c r="A663" s="2" t="s">
        <v>659</v>
      </c>
      <c r="B663" s="2">
        <v>133330</v>
      </c>
      <c r="C663" s="5">
        <v>1332</v>
      </c>
      <c r="D663" s="5">
        <f t="shared" si="20"/>
        <v>177595560</v>
      </c>
      <c r="E663" s="5">
        <v>1528</v>
      </c>
      <c r="F663" s="5">
        <v>48</v>
      </c>
      <c r="G663" s="2">
        <v>133330</v>
      </c>
      <c r="H663" s="14">
        <v>0</v>
      </c>
      <c r="I663" s="14">
        <v>1532</v>
      </c>
      <c r="J663" s="14">
        <v>392.69000140000003</v>
      </c>
      <c r="K663" s="14">
        <v>0</v>
      </c>
      <c r="L663" s="14">
        <v>0</v>
      </c>
      <c r="M663" s="14">
        <v>1818.254829</v>
      </c>
      <c r="N663" s="14">
        <v>0</v>
      </c>
      <c r="O663" s="14">
        <v>944.77926230000003</v>
      </c>
      <c r="P663" s="14">
        <v>2118.0295500000002</v>
      </c>
      <c r="Q663" s="14">
        <v>0</v>
      </c>
      <c r="R663" s="14">
        <v>527.58148700000004</v>
      </c>
      <c r="S663" s="14">
        <v>0</v>
      </c>
      <c r="T663" s="14">
        <v>1800.2450249999999</v>
      </c>
      <c r="U663" s="14">
        <v>0</v>
      </c>
      <c r="V663" s="14">
        <v>0</v>
      </c>
      <c r="W663" s="14">
        <v>1523.4463969999999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f t="array" ref="AC663">MEDIAN(IF(H663:R663&lt;&gt;0,H663:R663))</f>
        <v>1238.38963115</v>
      </c>
      <c r="AD663" s="14">
        <f t="array" ref="AD663">MEDIAN(IF(S663:AA663&lt;&gt;0,S663:AA663))</f>
        <v>1661.8457109999999</v>
      </c>
      <c r="AE663" s="14">
        <f t="shared" si="21"/>
        <v>1.3419409119703045</v>
      </c>
      <c r="AF663">
        <f t="array" ref="AF663">TTEST(IF(H663:R663&lt;&gt;0,H663:R663),IF(S663:AA663&lt;&gt;0,S663:AA663),2,3)</f>
        <v>0.21900878594745035</v>
      </c>
      <c r="AG663">
        <f t="array" ref="AG663">MEDIAN(IF(H663:L663&lt;&gt;0,H663:L663))</f>
        <v>962.34500070000001</v>
      </c>
      <c r="AH663">
        <f t="array" ref="AH663">MEDIAN(IF(M663:R663&lt;&gt;0,M663:R663))</f>
        <v>1381.51704565</v>
      </c>
      <c r="AI663">
        <f>AG663/AH663</f>
        <v>0.69658568725601155</v>
      </c>
    </row>
    <row r="664" spans="1:35" x14ac:dyDescent="0.2">
      <c r="A664" s="2" t="s">
        <v>660</v>
      </c>
      <c r="B664" s="2">
        <v>49361</v>
      </c>
      <c r="C664" s="5">
        <v>3597</v>
      </c>
      <c r="D664" s="5">
        <f t="shared" si="20"/>
        <v>177551517</v>
      </c>
      <c r="E664" s="5">
        <v>3270</v>
      </c>
      <c r="F664" s="5">
        <v>46</v>
      </c>
      <c r="G664" s="2">
        <v>49361</v>
      </c>
      <c r="H664" s="14">
        <v>0</v>
      </c>
      <c r="I664" s="14">
        <v>7597</v>
      </c>
      <c r="J664" s="14">
        <v>723.78047749999996</v>
      </c>
      <c r="K664" s="14">
        <v>2635.7065419999999</v>
      </c>
      <c r="L664" s="14">
        <v>0</v>
      </c>
      <c r="M664" s="14">
        <v>2913.0135289999998</v>
      </c>
      <c r="N664" s="14">
        <v>3836.8707239999999</v>
      </c>
      <c r="O664" s="14">
        <v>2224.0404739999999</v>
      </c>
      <c r="P664" s="14">
        <v>1539.172229</v>
      </c>
      <c r="Q664" s="14">
        <v>6129.1215929999998</v>
      </c>
      <c r="R664" s="14">
        <v>3924.112928</v>
      </c>
      <c r="S664" s="14">
        <v>4085.6472560000002</v>
      </c>
      <c r="T664" s="14">
        <v>3049.7159360000001</v>
      </c>
      <c r="U664" s="14">
        <v>3969.2183829999999</v>
      </c>
      <c r="V664" s="14">
        <v>3218.5300320000001</v>
      </c>
      <c r="W664" s="14">
        <v>3321.6299709999998</v>
      </c>
      <c r="X664" s="14">
        <v>0</v>
      </c>
      <c r="Y664" s="14">
        <v>5077.8395119999996</v>
      </c>
      <c r="Z664" s="14">
        <v>2724.4841350000002</v>
      </c>
      <c r="AA664" s="14">
        <v>5157.0151169999999</v>
      </c>
      <c r="AB664" s="14">
        <v>2620</v>
      </c>
      <c r="AC664" s="14">
        <f t="array" ref="AC664">MEDIAN(IF(H664:R664&lt;&gt;0,H664:R664))</f>
        <v>2913.0135289999998</v>
      </c>
      <c r="AD664" s="14">
        <f t="array" ref="AD664">MEDIAN(IF(S664:AA664&lt;&gt;0,S664:AA664))</f>
        <v>3645.4241769999999</v>
      </c>
      <c r="AE664" s="14">
        <f t="shared" si="21"/>
        <v>1.2514271357508686</v>
      </c>
      <c r="AF664">
        <f t="array" ref="AF664">TTEST(IF(H664:R664&lt;&gt;0,H664:R664),IF(S664:AA664&lt;&gt;0,S664:AA664),2,3)</f>
        <v>0.69330872359412088</v>
      </c>
      <c r="AG664">
        <f t="array" ref="AG664">MEDIAN(IF(H664:L664&lt;&gt;0,H664:L664))</f>
        <v>2635.7065419999999</v>
      </c>
      <c r="AH664">
        <f t="array" ref="AH664">MEDIAN(IF(M664:R664&lt;&gt;0,M664:R664))</f>
        <v>3374.9421265000001</v>
      </c>
      <c r="AI664">
        <f>AG664/AH664</f>
        <v>0.78096347824884693</v>
      </c>
    </row>
    <row r="665" spans="1:35" x14ac:dyDescent="0.2">
      <c r="A665" s="2" t="s">
        <v>661</v>
      </c>
      <c r="B665" s="2">
        <v>71293</v>
      </c>
      <c r="C665" s="5">
        <v>2486</v>
      </c>
      <c r="D665" s="5">
        <f t="shared" si="20"/>
        <v>177234398</v>
      </c>
      <c r="E665" s="5">
        <v>2434</v>
      </c>
      <c r="F665" s="5">
        <v>41</v>
      </c>
      <c r="G665" s="2">
        <v>71293</v>
      </c>
      <c r="H665" s="14">
        <v>0</v>
      </c>
      <c r="I665" s="14">
        <v>3076</v>
      </c>
      <c r="J665" s="14">
        <v>411.30723339999997</v>
      </c>
      <c r="K665" s="14">
        <v>0</v>
      </c>
      <c r="L665" s="14">
        <v>0</v>
      </c>
      <c r="M665" s="14">
        <v>2385.6911399999999</v>
      </c>
      <c r="N665" s="14">
        <v>2434.2001059999998</v>
      </c>
      <c r="O665" s="14">
        <v>0</v>
      </c>
      <c r="P665" s="14">
        <v>3398.2178469999999</v>
      </c>
      <c r="Q665" s="14">
        <v>0</v>
      </c>
      <c r="R665" s="14">
        <v>3002.3313680000001</v>
      </c>
      <c r="S665" s="14">
        <v>0</v>
      </c>
      <c r="T665" s="14">
        <v>0</v>
      </c>
      <c r="U665" s="14">
        <v>0</v>
      </c>
      <c r="V665" s="14">
        <v>2687.0469680000001</v>
      </c>
      <c r="W665" s="14">
        <v>2144.2991729999999</v>
      </c>
      <c r="X665" s="14">
        <v>1594.5888279999999</v>
      </c>
      <c r="Y665" s="14">
        <v>0</v>
      </c>
      <c r="Z665" s="14">
        <v>1928.8556129999999</v>
      </c>
      <c r="AA665" s="14">
        <v>0</v>
      </c>
      <c r="AB665" s="14">
        <v>4280</v>
      </c>
      <c r="AC665" s="14">
        <f t="array" ref="AC665">MEDIAN(IF(H665:R665&lt;&gt;0,H665:R665))</f>
        <v>2718.2657369999997</v>
      </c>
      <c r="AD665" s="14">
        <f t="array" ref="AD665">MEDIAN(IF(S665:AA665&lt;&gt;0,S665:AA665))</f>
        <v>2036.577393</v>
      </c>
      <c r="AE665" s="14">
        <f t="shared" si="21"/>
        <v>0.74921938840595415</v>
      </c>
      <c r="AF665">
        <f t="array" ref="AF665">TTEST(IF(H665:R665&lt;&gt;0,H665:R665),IF(S665:AA665&lt;&gt;0,S665:AA665),2,3)</f>
        <v>0.4864854498392841</v>
      </c>
      <c r="AG665">
        <f t="array" ref="AG665">MEDIAN(IF(H665:L665&lt;&gt;0,H665:L665))</f>
        <v>1743.6536166999999</v>
      </c>
      <c r="AH665">
        <f t="array" ref="AH665">MEDIAN(IF(M665:R665&lt;&gt;0,M665:R665))</f>
        <v>2718.2657369999997</v>
      </c>
      <c r="AI665">
        <f>AG665/AH665</f>
        <v>0.64145811535864572</v>
      </c>
    </row>
    <row r="666" spans="1:35" x14ac:dyDescent="0.2">
      <c r="A666" s="2" t="s">
        <v>662</v>
      </c>
      <c r="B666" s="2">
        <v>76317</v>
      </c>
      <c r="C666" s="5">
        <v>2310</v>
      </c>
      <c r="D666" s="5">
        <f t="shared" si="20"/>
        <v>176292270</v>
      </c>
      <c r="E666" s="5">
        <v>1601</v>
      </c>
      <c r="F666" s="5">
        <v>112</v>
      </c>
      <c r="G666" s="2">
        <v>76317</v>
      </c>
      <c r="H666" s="14">
        <v>9388</v>
      </c>
      <c r="I666" s="14">
        <v>1102</v>
      </c>
      <c r="J666" s="14">
        <v>228.82984149999999</v>
      </c>
      <c r="K666" s="14">
        <v>0</v>
      </c>
      <c r="L666" s="14">
        <v>0</v>
      </c>
      <c r="M666" s="14">
        <v>1436.0636950000001</v>
      </c>
      <c r="N666" s="14">
        <v>0</v>
      </c>
      <c r="O666" s="14">
        <v>2550.155882</v>
      </c>
      <c r="P666" s="14">
        <v>2300.8158699999999</v>
      </c>
      <c r="Q666" s="14">
        <v>0</v>
      </c>
      <c r="R666" s="14">
        <v>1239.226952</v>
      </c>
      <c r="S666" s="14">
        <v>0</v>
      </c>
      <c r="T666" s="14">
        <v>1765.715778</v>
      </c>
      <c r="U666" s="14">
        <v>0</v>
      </c>
      <c r="V666" s="14">
        <v>0</v>
      </c>
      <c r="W666" s="14">
        <v>2165.468128</v>
      </c>
      <c r="X666" s="14">
        <v>0</v>
      </c>
      <c r="Y666" s="14">
        <v>0</v>
      </c>
      <c r="Z666" s="14">
        <v>0</v>
      </c>
      <c r="AA666" s="14">
        <v>0</v>
      </c>
      <c r="AB666" s="14">
        <v>922</v>
      </c>
      <c r="AC666" s="14">
        <f t="array" ref="AC666">MEDIAN(IF(H666:R666&lt;&gt;0,H666:R666))</f>
        <v>1436.0636950000001</v>
      </c>
      <c r="AD666" s="14">
        <f t="array" ref="AD666">MEDIAN(IF(S666:AA666&lt;&gt;0,S666:AA666))</f>
        <v>1965.5919530000001</v>
      </c>
      <c r="AE666" s="14">
        <f t="shared" si="21"/>
        <v>1.3687359132075267</v>
      </c>
      <c r="AF666">
        <f t="array" ref="AF666">TTEST(IF(H666:R666&lt;&gt;0,H666:R666),IF(S666:AA666&lt;&gt;0,S666:AA666),2,3)</f>
        <v>0.60698068022985097</v>
      </c>
      <c r="AG666">
        <f t="array" ref="AG666">MEDIAN(IF(H666:L666&lt;&gt;0,H666:L666))</f>
        <v>1102</v>
      </c>
      <c r="AH666">
        <f t="array" ref="AH666">MEDIAN(IF(M666:R666&lt;&gt;0,M666:R666))</f>
        <v>1868.4397825000001</v>
      </c>
      <c r="AI666">
        <f>AG666/AH666</f>
        <v>0.58979690451972056</v>
      </c>
    </row>
    <row r="667" spans="1:35" x14ac:dyDescent="0.2">
      <c r="A667" s="2" t="s">
        <v>663</v>
      </c>
      <c r="B667" s="2">
        <v>49060</v>
      </c>
      <c r="C667" s="5">
        <v>3589</v>
      </c>
      <c r="D667" s="5">
        <f t="shared" si="20"/>
        <v>176076340</v>
      </c>
      <c r="E667" s="5">
        <v>3589</v>
      </c>
      <c r="F667" s="5"/>
      <c r="G667" s="2">
        <v>49060</v>
      </c>
      <c r="H667" s="14">
        <v>3589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f t="array" ref="AC667">MEDIAN(IF(H667:R667&lt;&gt;0,H667:R667))</f>
        <v>3589</v>
      </c>
      <c r="AD667" s="14" t="e">
        <f t="array" ref="AD667">MEDIAN(IF(S667:AA667&lt;&gt;0,S667:AA667))</f>
        <v>#NUM!</v>
      </c>
      <c r="AE667" s="14" t="e">
        <f t="shared" si="21"/>
        <v>#NUM!</v>
      </c>
      <c r="AF667" t="e">
        <f t="array" ref="AF667">TTEST(IF(H667:R667&lt;&gt;0,H667:R667),IF(S667:AA667&lt;&gt;0,S667:AA667),2,3)</f>
        <v>#DIV/0!</v>
      </c>
      <c r="AG667">
        <f t="array" ref="AG667">MEDIAN(IF(H667:L667&lt;&gt;0,H667:L667))</f>
        <v>3589</v>
      </c>
      <c r="AH667" t="e">
        <f t="array" ref="AH667">MEDIAN(IF(M667:R667&lt;&gt;0,M667:R667))</f>
        <v>#NUM!</v>
      </c>
      <c r="AI667" t="e">
        <f>AG667/AH667</f>
        <v>#NUM!</v>
      </c>
    </row>
    <row r="668" spans="1:35" x14ac:dyDescent="0.2">
      <c r="A668" s="2" t="s">
        <v>664</v>
      </c>
      <c r="B668" s="2">
        <v>91031</v>
      </c>
      <c r="C668" s="5">
        <v>1931</v>
      </c>
      <c r="D668" s="5">
        <f t="shared" si="20"/>
        <v>175780861</v>
      </c>
      <c r="E668" s="5">
        <v>1968</v>
      </c>
      <c r="F668" s="5">
        <v>54</v>
      </c>
      <c r="G668" s="2">
        <v>91031</v>
      </c>
      <c r="H668" s="14">
        <v>0</v>
      </c>
      <c r="I668" s="14">
        <v>2079</v>
      </c>
      <c r="J668" s="14">
        <v>177.42019759999999</v>
      </c>
      <c r="K668" s="14">
        <v>0</v>
      </c>
      <c r="L668" s="14">
        <v>0</v>
      </c>
      <c r="M668" s="14">
        <v>2150.6292360000002</v>
      </c>
      <c r="N668" s="14">
        <v>2993.860193</v>
      </c>
      <c r="O668" s="14">
        <v>1470.0155910000001</v>
      </c>
      <c r="P668" s="14">
        <v>2727.3750869999999</v>
      </c>
      <c r="Q668" s="14">
        <v>3823.7128010000001</v>
      </c>
      <c r="R668" s="14">
        <v>589.4205935</v>
      </c>
      <c r="S668" s="14">
        <v>0</v>
      </c>
      <c r="T668" s="14">
        <v>1968.3305459999999</v>
      </c>
      <c r="U668" s="14">
        <v>0</v>
      </c>
      <c r="V668" s="14">
        <v>0</v>
      </c>
      <c r="W668" s="14">
        <v>1943.209345</v>
      </c>
      <c r="X668" s="14">
        <v>0</v>
      </c>
      <c r="Y668" s="14">
        <v>0</v>
      </c>
      <c r="Z668" s="14">
        <v>0</v>
      </c>
      <c r="AA668" s="14">
        <v>0</v>
      </c>
      <c r="AB668" s="14">
        <v>1320</v>
      </c>
      <c r="AC668" s="14">
        <f t="array" ref="AC668">MEDIAN(IF(H668:R668&lt;&gt;0,H668:R668))</f>
        <v>2114.8146180000003</v>
      </c>
      <c r="AD668" s="14">
        <f t="array" ref="AD668">MEDIAN(IF(S668:AA668&lt;&gt;0,S668:AA668))</f>
        <v>1955.7699454999999</v>
      </c>
      <c r="AE668" s="14">
        <f t="shared" si="21"/>
        <v>0.92479498148617378</v>
      </c>
      <c r="AF668">
        <f t="array" ref="AF668">TTEST(IF(H668:R668&lt;&gt;0,H668:R668),IF(S668:AA668&lt;&gt;0,S668:AA668),2,3)</f>
        <v>0.91887118634252474</v>
      </c>
      <c r="AG668">
        <f t="array" ref="AG668">MEDIAN(IF(H668:L668&lt;&gt;0,H668:L668))</f>
        <v>1128.2100988</v>
      </c>
      <c r="AH668">
        <f t="array" ref="AH668">MEDIAN(IF(M668:R668&lt;&gt;0,M668:R668))</f>
        <v>2439.0021615000001</v>
      </c>
      <c r="AI668">
        <f>AG668/AH668</f>
        <v>0.46257035627477444</v>
      </c>
    </row>
    <row r="669" spans="1:35" x14ac:dyDescent="0.2">
      <c r="A669" s="2" t="s">
        <v>665</v>
      </c>
      <c r="B669" s="2">
        <v>69538</v>
      </c>
      <c r="C669" s="5">
        <v>2527</v>
      </c>
      <c r="D669" s="5">
        <f t="shared" si="20"/>
        <v>175722526</v>
      </c>
      <c r="E669" s="5">
        <v>2038</v>
      </c>
      <c r="F669" s="5">
        <v>75</v>
      </c>
      <c r="G669" s="2">
        <v>69538</v>
      </c>
      <c r="H669" s="14">
        <v>6712</v>
      </c>
      <c r="I669" s="14">
        <v>3093</v>
      </c>
      <c r="J669" s="14">
        <v>233.4920989</v>
      </c>
      <c r="K669" s="14">
        <v>0</v>
      </c>
      <c r="L669" s="14">
        <v>0</v>
      </c>
      <c r="M669" s="14">
        <v>1271.532363</v>
      </c>
      <c r="N669" s="14">
        <v>1792.951773</v>
      </c>
      <c r="O669" s="14">
        <v>4474.4261029999998</v>
      </c>
      <c r="P669" s="14">
        <v>2701.2335800000001</v>
      </c>
      <c r="Q669" s="14">
        <v>0</v>
      </c>
      <c r="R669" s="14">
        <v>961.52302069999996</v>
      </c>
      <c r="S669" s="14">
        <v>0</v>
      </c>
      <c r="T669" s="14">
        <v>0</v>
      </c>
      <c r="U669" s="14">
        <v>0</v>
      </c>
      <c r="V669" s="14">
        <v>0</v>
      </c>
      <c r="W669" s="14">
        <v>1749.7247379999999</v>
      </c>
      <c r="X669" s="14">
        <v>2283.0567470000001</v>
      </c>
      <c r="Y669" s="14">
        <v>0</v>
      </c>
      <c r="Z669" s="14">
        <v>0</v>
      </c>
      <c r="AA669" s="14">
        <v>0</v>
      </c>
      <c r="AB669" s="14">
        <v>0</v>
      </c>
      <c r="AC669" s="14">
        <f t="array" ref="AC669">MEDIAN(IF(H669:R669&lt;&gt;0,H669:R669))</f>
        <v>2247.0926764999999</v>
      </c>
      <c r="AD669" s="14">
        <f t="array" ref="AD669">MEDIAN(IF(S669:AA669&lt;&gt;0,S669:AA669))</f>
        <v>2016.3907425</v>
      </c>
      <c r="AE669" s="14">
        <f t="shared" si="21"/>
        <v>0.89733314677553311</v>
      </c>
      <c r="AF669">
        <f t="array" ref="AF669">TTEST(IF(H669:R669&lt;&gt;0,H669:R669),IF(S669:AA669&lt;&gt;0,S669:AA669),2,3)</f>
        <v>0.44467252958847359</v>
      </c>
      <c r="AG669">
        <f t="array" ref="AG669">MEDIAN(IF(H669:L669&lt;&gt;0,H669:L669))</f>
        <v>3093</v>
      </c>
      <c r="AH669">
        <f t="array" ref="AH669">MEDIAN(IF(M669:R669&lt;&gt;0,M669:R669))</f>
        <v>1792.951773</v>
      </c>
      <c r="AI669">
        <f>AG669/AH669</f>
        <v>1.7250882296877039</v>
      </c>
    </row>
    <row r="670" spans="1:35" x14ac:dyDescent="0.2">
      <c r="A670" s="2" t="s">
        <v>666</v>
      </c>
      <c r="B670" s="2">
        <v>103834</v>
      </c>
      <c r="C670" s="5">
        <v>1691</v>
      </c>
      <c r="D670" s="5">
        <f t="shared" si="20"/>
        <v>175583294</v>
      </c>
      <c r="E670" s="5">
        <v>1290</v>
      </c>
      <c r="F670" s="5">
        <v>91</v>
      </c>
      <c r="G670" s="2">
        <v>103834</v>
      </c>
      <c r="H670" s="14">
        <v>386</v>
      </c>
      <c r="I670" s="14">
        <v>4703</v>
      </c>
      <c r="J670" s="14">
        <v>220.08701149999999</v>
      </c>
      <c r="K670" s="14">
        <v>0</v>
      </c>
      <c r="L670" s="14">
        <v>0</v>
      </c>
      <c r="M670" s="14">
        <v>2545.5440990000002</v>
      </c>
      <c r="N670" s="14">
        <v>0</v>
      </c>
      <c r="O670" s="14">
        <v>0</v>
      </c>
      <c r="P670" s="14">
        <v>1539.728707</v>
      </c>
      <c r="Q670" s="14">
        <v>0</v>
      </c>
      <c r="R670" s="14">
        <v>1154.5021879999999</v>
      </c>
      <c r="S670" s="14">
        <v>0</v>
      </c>
      <c r="T670" s="14">
        <v>1290.1259460000001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f t="array" ref="AC670">MEDIAN(IF(H670:R670&lt;&gt;0,H670:R670))</f>
        <v>1347.1154474999998</v>
      </c>
      <c r="AD670" s="14">
        <f t="array" ref="AD670">MEDIAN(IF(S670:AA670&lt;&gt;0,S670:AA670))</f>
        <v>1290.1259460000001</v>
      </c>
      <c r="AE670" s="14">
        <f t="shared" si="21"/>
        <v>0.95769516146091127</v>
      </c>
      <c r="AF670" t="e">
        <f t="array" ref="AF670">TTEST(IF(H670:R670&lt;&gt;0,H670:R670),IF(S670:AA670&lt;&gt;0,S670:AA670),2,3)</f>
        <v>#DIV/0!</v>
      </c>
      <c r="AG670">
        <f t="array" ref="AG670">MEDIAN(IF(H670:L670&lt;&gt;0,H670:L670))</f>
        <v>386</v>
      </c>
      <c r="AH670">
        <f t="array" ref="AH670">MEDIAN(IF(M670:R670&lt;&gt;0,M670:R670))</f>
        <v>1539.728707</v>
      </c>
      <c r="AI670">
        <f>AG670/AH670</f>
        <v>0.25069351389315886</v>
      </c>
    </row>
    <row r="671" spans="1:35" x14ac:dyDescent="0.2">
      <c r="A671" s="2" t="s">
        <v>667</v>
      </c>
      <c r="B671" s="2">
        <v>135024</v>
      </c>
      <c r="C671" s="5">
        <v>1300</v>
      </c>
      <c r="D671" s="5">
        <f t="shared" si="20"/>
        <v>175531200</v>
      </c>
      <c r="E671" s="5">
        <v>961</v>
      </c>
      <c r="F671" s="5">
        <v>99</v>
      </c>
      <c r="G671" s="2">
        <v>135024</v>
      </c>
      <c r="H671" s="14">
        <v>0</v>
      </c>
      <c r="I671" s="14">
        <v>652</v>
      </c>
      <c r="J671" s="14">
        <v>90.665109799999996</v>
      </c>
      <c r="K671" s="14">
        <v>0</v>
      </c>
      <c r="L671" s="14">
        <v>0</v>
      </c>
      <c r="M671" s="14">
        <v>1515.9712440000001</v>
      </c>
      <c r="N671" s="14">
        <v>2133.3627320000001</v>
      </c>
      <c r="O671" s="14">
        <v>0</v>
      </c>
      <c r="P671" s="14">
        <v>647.79346380000004</v>
      </c>
      <c r="Q671" s="14">
        <v>0</v>
      </c>
      <c r="R671" s="14">
        <v>487.90025200000002</v>
      </c>
      <c r="S671" s="14">
        <v>0</v>
      </c>
      <c r="T671" s="14">
        <v>1270.5411180000001</v>
      </c>
      <c r="U671" s="14">
        <v>4412.666491</v>
      </c>
      <c r="V671" s="14">
        <v>0</v>
      </c>
      <c r="W671" s="14">
        <v>0</v>
      </c>
      <c r="X671" s="14">
        <v>1703.162041</v>
      </c>
      <c r="Y671" s="14">
        <v>0</v>
      </c>
      <c r="Z671" s="14">
        <v>0</v>
      </c>
      <c r="AA671" s="14">
        <v>0</v>
      </c>
      <c r="AB671" s="14">
        <v>85.5</v>
      </c>
      <c r="AC671" s="14">
        <f t="array" ref="AC671">MEDIAN(IF(H671:R671&lt;&gt;0,H671:R671))</f>
        <v>649.89673190000008</v>
      </c>
      <c r="AD671" s="14">
        <f t="array" ref="AD671">MEDIAN(IF(S671:AA671&lt;&gt;0,S671:AA671))</f>
        <v>1703.162041</v>
      </c>
      <c r="AE671" s="14">
        <f t="shared" si="21"/>
        <v>2.6206656494805491</v>
      </c>
      <c r="AF671">
        <f t="array" ref="AF671">TTEST(IF(H671:R671&lt;&gt;0,H671:R671),IF(S671:AA671&lt;&gt;0,S671:AA671),2,3)</f>
        <v>0.25299382731124959</v>
      </c>
      <c r="AG671">
        <f t="array" ref="AG671">MEDIAN(IF(H671:L671&lt;&gt;0,H671:L671))</f>
        <v>371.33255489999999</v>
      </c>
      <c r="AH671">
        <f t="array" ref="AH671">MEDIAN(IF(M671:R671&lt;&gt;0,M671:R671))</f>
        <v>1081.8823539</v>
      </c>
      <c r="AI671">
        <f>AG671/AH671</f>
        <v>0.34322822029716071</v>
      </c>
    </row>
    <row r="672" spans="1:35" x14ac:dyDescent="0.2">
      <c r="A672" s="2" t="s">
        <v>668</v>
      </c>
      <c r="B672" s="2">
        <v>9615</v>
      </c>
      <c r="C672" s="5">
        <v>18254</v>
      </c>
      <c r="D672" s="5">
        <f t="shared" si="20"/>
        <v>175512210</v>
      </c>
      <c r="E672" s="5">
        <v>9596</v>
      </c>
      <c r="F672" s="5">
        <v>127</v>
      </c>
      <c r="G672" s="2">
        <v>9615</v>
      </c>
      <c r="H672" s="14">
        <v>5026</v>
      </c>
      <c r="I672" s="14">
        <v>13174</v>
      </c>
      <c r="J672" s="14">
        <v>31274.758900000001</v>
      </c>
      <c r="K672" s="14">
        <v>0</v>
      </c>
      <c r="L672" s="14">
        <v>0</v>
      </c>
      <c r="M672" s="14">
        <v>9596.4525389999999</v>
      </c>
      <c r="N672" s="14">
        <v>1410.8364300000001</v>
      </c>
      <c r="O672" s="14">
        <v>17458.570629999998</v>
      </c>
      <c r="P672" s="14">
        <v>4453.2721769999998</v>
      </c>
      <c r="Q672" s="14">
        <v>0</v>
      </c>
      <c r="R672" s="14">
        <v>11151.067800000001</v>
      </c>
      <c r="S672" s="14">
        <v>4879.9110970000002</v>
      </c>
      <c r="T672" s="14">
        <v>1259.4975139999999</v>
      </c>
      <c r="U672" s="14">
        <v>11981.27103</v>
      </c>
      <c r="V672" s="14">
        <v>90744.369519999993</v>
      </c>
      <c r="W672" s="14">
        <v>3900.9222749999999</v>
      </c>
      <c r="X672" s="14">
        <v>0</v>
      </c>
      <c r="Y672" s="14">
        <v>8153.9429040000005</v>
      </c>
      <c r="Z672" s="14">
        <v>44880.475299999998</v>
      </c>
      <c r="AA672" s="14">
        <v>45638.965360000002</v>
      </c>
      <c r="AB672" s="14">
        <v>5330</v>
      </c>
      <c r="AC672" s="14">
        <f t="array" ref="AC672">MEDIAN(IF(H672:R672&lt;&gt;0,H672:R672))</f>
        <v>10373.760169500001</v>
      </c>
      <c r="AD672" s="14">
        <f t="array" ref="AD672">MEDIAN(IF(S672:AA672&lt;&gt;0,S672:AA672))</f>
        <v>10067.606967</v>
      </c>
      <c r="AE672" s="14">
        <f t="shared" si="21"/>
        <v>0.97048773082299267</v>
      </c>
      <c r="AF672">
        <f t="array" ref="AF672">TTEST(IF(H672:R672&lt;&gt;0,H672:R672),IF(S672:AA672&lt;&gt;0,S672:AA672),2,3)</f>
        <v>0.24103118524915793</v>
      </c>
      <c r="AG672">
        <f t="array" ref="AG672">MEDIAN(IF(H672:L672&lt;&gt;0,H672:L672))</f>
        <v>13174</v>
      </c>
      <c r="AH672">
        <f t="array" ref="AH672">MEDIAN(IF(M672:R672&lt;&gt;0,M672:R672))</f>
        <v>9596.4525389999999</v>
      </c>
      <c r="AI672">
        <f>AG672/AH672</f>
        <v>1.3727989532028466</v>
      </c>
    </row>
    <row r="673" spans="1:35" x14ac:dyDescent="0.2">
      <c r="A673" s="2" t="s">
        <v>669</v>
      </c>
      <c r="B673" s="2">
        <v>98690</v>
      </c>
      <c r="C673" s="5">
        <v>1771</v>
      </c>
      <c r="D673" s="5">
        <f t="shared" si="20"/>
        <v>174779990</v>
      </c>
      <c r="E673" s="5">
        <v>1350</v>
      </c>
      <c r="F673" s="5">
        <v>97</v>
      </c>
      <c r="G673" s="2">
        <v>98690</v>
      </c>
      <c r="H673" s="14">
        <v>0</v>
      </c>
      <c r="I673" s="14">
        <v>2664</v>
      </c>
      <c r="J673" s="14">
        <v>107.16043929999999</v>
      </c>
      <c r="K673" s="14">
        <v>0</v>
      </c>
      <c r="L673" s="14">
        <v>0</v>
      </c>
      <c r="M673" s="14">
        <v>4275.1182520000002</v>
      </c>
      <c r="N673" s="14">
        <v>0</v>
      </c>
      <c r="O673" s="14">
        <v>0</v>
      </c>
      <c r="P673" s="14">
        <v>1349.675062</v>
      </c>
      <c r="Q673" s="14">
        <v>0</v>
      </c>
      <c r="R673" s="14">
        <v>457.2418457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f t="array" ref="AC673">MEDIAN(IF(H673:R673&lt;&gt;0,H673:R673))</f>
        <v>1349.675062</v>
      </c>
      <c r="AD673" s="14" t="e">
        <f t="array" ref="AD673">MEDIAN(IF(S673:AA673&lt;&gt;0,S673:AA673))</f>
        <v>#NUM!</v>
      </c>
      <c r="AE673" s="14" t="e">
        <f t="shared" si="21"/>
        <v>#NUM!</v>
      </c>
      <c r="AF673" t="e">
        <f t="array" ref="AF673">TTEST(IF(H673:R673&lt;&gt;0,H673:R673),IF(S673:AA673&lt;&gt;0,S673:AA673),2,3)</f>
        <v>#DIV/0!</v>
      </c>
      <c r="AG673">
        <f t="array" ref="AG673">MEDIAN(IF(H673:L673&lt;&gt;0,H673:L673))</f>
        <v>1385.5802196500001</v>
      </c>
      <c r="AH673">
        <f t="array" ref="AH673">MEDIAN(IF(M673:R673&lt;&gt;0,M673:R673))</f>
        <v>1349.675062</v>
      </c>
      <c r="AI673">
        <f>AG673/AH673</f>
        <v>1.0266028162340011</v>
      </c>
    </row>
    <row r="674" spans="1:35" x14ac:dyDescent="0.2">
      <c r="A674" s="2" t="s">
        <v>670</v>
      </c>
      <c r="B674" s="2">
        <v>39872</v>
      </c>
      <c r="C674" s="5">
        <v>4356</v>
      </c>
      <c r="D674" s="5">
        <f t="shared" si="20"/>
        <v>173682432</v>
      </c>
      <c r="E674" s="5">
        <v>3709</v>
      </c>
      <c r="F674" s="5">
        <v>77</v>
      </c>
      <c r="G674" s="2">
        <v>39872</v>
      </c>
      <c r="H674" s="14">
        <v>0</v>
      </c>
      <c r="I674" s="14">
        <v>13055</v>
      </c>
      <c r="J674" s="14">
        <v>786.53551719999996</v>
      </c>
      <c r="K674" s="14">
        <v>0</v>
      </c>
      <c r="L674" s="14">
        <v>0</v>
      </c>
      <c r="M674" s="14">
        <v>1381.860046</v>
      </c>
      <c r="N674" s="14">
        <v>5712.5764049999998</v>
      </c>
      <c r="O674" s="14">
        <v>2229.0189890000001</v>
      </c>
      <c r="P674" s="14">
        <v>4330.7893050000002</v>
      </c>
      <c r="Q674" s="14">
        <v>5344.7325019999998</v>
      </c>
      <c r="R674" s="14">
        <v>7309.9214940000002</v>
      </c>
      <c r="S674" s="14">
        <v>0</v>
      </c>
      <c r="T674" s="14">
        <v>2000.8091420000001</v>
      </c>
      <c r="U674" s="14">
        <v>0</v>
      </c>
      <c r="V674" s="14">
        <v>0</v>
      </c>
      <c r="W674" s="14">
        <v>2707.9872599999999</v>
      </c>
      <c r="X674" s="14">
        <v>3444.0568929999999</v>
      </c>
      <c r="Y674" s="14">
        <v>0</v>
      </c>
      <c r="Z674" s="14">
        <v>0</v>
      </c>
      <c r="AA674" s="14">
        <v>3973.3870769999999</v>
      </c>
      <c r="AB674" s="14">
        <v>0</v>
      </c>
      <c r="AC674" s="14">
        <f t="array" ref="AC674">MEDIAN(IF(H674:R674&lt;&gt;0,H674:R674))</f>
        <v>4837.7609035000005</v>
      </c>
      <c r="AD674" s="14">
        <f t="array" ref="AD674">MEDIAN(IF(S674:AA674&lt;&gt;0,S674:AA674))</f>
        <v>3076.0220764999999</v>
      </c>
      <c r="AE674" s="14">
        <f t="shared" si="21"/>
        <v>0.63583590381132182</v>
      </c>
      <c r="AF674">
        <f t="array" ref="AF674">TTEST(IF(H674:R674&lt;&gt;0,H674:R674),IF(S674:AA674&lt;&gt;0,S674:AA674),2,3)</f>
        <v>0.21105665746849375</v>
      </c>
      <c r="AG674">
        <f t="array" ref="AG674">MEDIAN(IF(H674:L674&lt;&gt;0,H674:L674))</f>
        <v>6920.7677586</v>
      </c>
      <c r="AH674">
        <f t="array" ref="AH674">MEDIAN(IF(M674:R674&lt;&gt;0,M674:R674))</f>
        <v>4837.7609035000005</v>
      </c>
      <c r="AI674">
        <f>AG674/AH674</f>
        <v>1.430572510020699</v>
      </c>
    </row>
    <row r="675" spans="1:35" x14ac:dyDescent="0.2">
      <c r="A675" s="2" t="s">
        <v>671</v>
      </c>
      <c r="B675" s="2">
        <v>138330</v>
      </c>
      <c r="C675" s="5">
        <v>1253</v>
      </c>
      <c r="D675" s="5">
        <f t="shared" si="20"/>
        <v>173327490</v>
      </c>
      <c r="E675" s="5">
        <v>694</v>
      </c>
      <c r="F675" s="5">
        <v>146</v>
      </c>
      <c r="G675" s="2">
        <v>138330</v>
      </c>
      <c r="H675" s="14">
        <v>0</v>
      </c>
      <c r="I675" s="14">
        <v>300</v>
      </c>
      <c r="J675" s="14">
        <v>73.796427440000002</v>
      </c>
      <c r="K675" s="14">
        <v>507.20803050000001</v>
      </c>
      <c r="L675" s="14">
        <v>0</v>
      </c>
      <c r="M675" s="14">
        <v>765.35072379999997</v>
      </c>
      <c r="N675" s="14">
        <v>0</v>
      </c>
      <c r="O675" s="14">
        <v>0</v>
      </c>
      <c r="P675" s="14">
        <v>1020.4975449999999</v>
      </c>
      <c r="Q675" s="14">
        <v>0</v>
      </c>
      <c r="R675" s="14">
        <v>1025.7502509999999</v>
      </c>
      <c r="S675" s="14">
        <v>0</v>
      </c>
      <c r="T675" s="14">
        <v>5704.7087709999996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623</v>
      </c>
      <c r="AC675" s="14">
        <f t="array" ref="AC675">MEDIAN(IF(H675:R675&lt;&gt;0,H675:R675))</f>
        <v>636.27937714999996</v>
      </c>
      <c r="AD675" s="14">
        <f t="array" ref="AD675">MEDIAN(IF(S675:AA675&lt;&gt;0,S675:AA675))</f>
        <v>5704.7087709999996</v>
      </c>
      <c r="AE675" s="14">
        <f t="shared" si="21"/>
        <v>8.9657294827821215</v>
      </c>
      <c r="AF675" t="e">
        <f t="array" ref="AF675">TTEST(IF(H675:R675&lt;&gt;0,H675:R675),IF(S675:AA675&lt;&gt;0,S675:AA675),2,3)</f>
        <v>#DIV/0!</v>
      </c>
      <c r="AG675">
        <f t="array" ref="AG675">MEDIAN(IF(H675:L675&lt;&gt;0,H675:L675))</f>
        <v>300</v>
      </c>
      <c r="AH675">
        <f t="array" ref="AH675">MEDIAN(IF(M675:R675&lt;&gt;0,M675:R675))</f>
        <v>1020.4975449999999</v>
      </c>
      <c r="AI675">
        <f>AG675/AH675</f>
        <v>0.29397424959018398</v>
      </c>
    </row>
    <row r="676" spans="1:35" x14ac:dyDescent="0.2">
      <c r="A676" s="2" t="s">
        <v>672</v>
      </c>
      <c r="B676" s="2">
        <v>59591</v>
      </c>
      <c r="C676" s="5">
        <v>2904</v>
      </c>
      <c r="D676" s="5">
        <f t="shared" si="20"/>
        <v>173052264</v>
      </c>
      <c r="E676" s="5">
        <v>3197</v>
      </c>
      <c r="F676" s="5">
        <v>49</v>
      </c>
      <c r="G676" s="2">
        <v>59591</v>
      </c>
      <c r="H676" s="14">
        <v>0</v>
      </c>
      <c r="I676" s="14">
        <v>911</v>
      </c>
      <c r="J676" s="14">
        <v>613.97808929999997</v>
      </c>
      <c r="K676" s="14">
        <v>0</v>
      </c>
      <c r="L676" s="14">
        <v>0</v>
      </c>
      <c r="M676" s="14">
        <v>0</v>
      </c>
      <c r="N676" s="14">
        <v>0</v>
      </c>
      <c r="O676" s="14">
        <v>1897.6046739999999</v>
      </c>
      <c r="P676" s="14">
        <v>3219.5942239999999</v>
      </c>
      <c r="Q676" s="14">
        <v>0</v>
      </c>
      <c r="R676" s="14">
        <v>2183.2133829999998</v>
      </c>
      <c r="S676" s="14">
        <v>3577.654794</v>
      </c>
      <c r="T676" s="14">
        <v>0</v>
      </c>
      <c r="U676" s="14">
        <v>4852.7713160000003</v>
      </c>
      <c r="V676" s="14">
        <v>2926.3717620000002</v>
      </c>
      <c r="W676" s="14">
        <v>3197.3544750000001</v>
      </c>
      <c r="X676" s="14">
        <v>0</v>
      </c>
      <c r="Y676" s="14">
        <v>3798.9691619999999</v>
      </c>
      <c r="Z676" s="14">
        <v>5009.4690449999998</v>
      </c>
      <c r="AA676" s="14">
        <v>4095.2651340000002</v>
      </c>
      <c r="AB676" s="14">
        <v>1470</v>
      </c>
      <c r="AC676" s="14">
        <f t="array" ref="AC676">MEDIAN(IF(H676:R676&lt;&gt;0,H676:R676))</f>
        <v>1897.6046739999999</v>
      </c>
      <c r="AD676" s="14">
        <f t="array" ref="AD676">MEDIAN(IF(S676:AA676&lt;&gt;0,S676:AA676))</f>
        <v>3798.9691619999999</v>
      </c>
      <c r="AE676" s="14">
        <f t="shared" si="21"/>
        <v>2.0019813473541221</v>
      </c>
      <c r="AF676">
        <f t="array" ref="AF676">TTEST(IF(H676:R676&lt;&gt;0,H676:R676),IF(S676:AA676&lt;&gt;0,S676:AA676),2,3)</f>
        <v>5.7296424977016638E-3</v>
      </c>
      <c r="AG676">
        <f t="array" ref="AG676">MEDIAN(IF(H676:L676&lt;&gt;0,H676:L676))</f>
        <v>762.48904464999998</v>
      </c>
      <c r="AH676">
        <f t="array" ref="AH676">MEDIAN(IF(M676:R676&lt;&gt;0,M676:R676))</f>
        <v>2183.2133829999998</v>
      </c>
      <c r="AI676">
        <f>AG676/AH676</f>
        <v>0.34925081102345001</v>
      </c>
    </row>
    <row r="677" spans="1:35" x14ac:dyDescent="0.2">
      <c r="A677" s="2" t="s">
        <v>673</v>
      </c>
      <c r="B677" s="2">
        <v>285901</v>
      </c>
      <c r="C677" s="5">
        <v>604</v>
      </c>
      <c r="D677" s="5">
        <f t="shared" si="20"/>
        <v>172684204</v>
      </c>
      <c r="E677" s="5">
        <v>437</v>
      </c>
      <c r="F677" s="5">
        <v>94</v>
      </c>
      <c r="G677" s="2">
        <v>285901</v>
      </c>
      <c r="H677" s="14">
        <v>0</v>
      </c>
      <c r="I677" s="14">
        <v>138</v>
      </c>
      <c r="J677" s="14">
        <v>437.0935447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1236.6215030000001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f t="array" ref="AC677">MEDIAN(IF(H677:R677&lt;&gt;0,H677:R677))</f>
        <v>287.54677234999997</v>
      </c>
      <c r="AD677" s="14">
        <f t="array" ref="AD677">MEDIAN(IF(S677:AA677&lt;&gt;0,S677:AA677))</f>
        <v>1236.6215030000001</v>
      </c>
      <c r="AE677" s="14">
        <f t="shared" si="21"/>
        <v>4.3005925362806465</v>
      </c>
      <c r="AF677" t="e">
        <f t="array" ref="AF677">TTEST(IF(H677:R677&lt;&gt;0,H677:R677),IF(S677:AA677&lt;&gt;0,S677:AA677),2,3)</f>
        <v>#DIV/0!</v>
      </c>
      <c r="AG677">
        <f t="array" ref="AG677">MEDIAN(IF(H677:L677&lt;&gt;0,H677:L677))</f>
        <v>287.54677234999997</v>
      </c>
      <c r="AH677" t="e">
        <f t="array" ref="AH677">MEDIAN(IF(M677:R677&lt;&gt;0,M677:R677))</f>
        <v>#NUM!</v>
      </c>
      <c r="AI677" t="e">
        <f>AG677/AH677</f>
        <v>#NUM!</v>
      </c>
    </row>
    <row r="678" spans="1:35" x14ac:dyDescent="0.2">
      <c r="A678" s="2" t="s">
        <v>674</v>
      </c>
      <c r="B678" s="2">
        <v>20073</v>
      </c>
      <c r="C678" s="5">
        <v>8556</v>
      </c>
      <c r="D678" s="5">
        <f t="shared" si="20"/>
        <v>171744588</v>
      </c>
      <c r="E678" s="5">
        <v>7749</v>
      </c>
      <c r="F678" s="5">
        <v>77</v>
      </c>
      <c r="G678" s="2">
        <v>20073</v>
      </c>
      <c r="H678" s="14">
        <v>0</v>
      </c>
      <c r="I678" s="14">
        <v>20185</v>
      </c>
      <c r="J678" s="14">
        <v>3889.9572619999999</v>
      </c>
      <c r="K678" s="14">
        <v>0</v>
      </c>
      <c r="L678" s="14">
        <v>0</v>
      </c>
      <c r="M678" s="14">
        <v>7749.2016960000001</v>
      </c>
      <c r="N678" s="14">
        <v>9187.6405790000008</v>
      </c>
      <c r="O678" s="14">
        <v>4973.2874689999999</v>
      </c>
      <c r="P678" s="14">
        <v>2322.9839510000002</v>
      </c>
      <c r="Q678" s="14">
        <v>10027.426299999999</v>
      </c>
      <c r="R678" s="14">
        <v>17416.560310000001</v>
      </c>
      <c r="S678" s="14">
        <v>0</v>
      </c>
      <c r="T678" s="14">
        <v>1253.5588049999999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f t="array" ref="AC678">MEDIAN(IF(H678:R678&lt;&gt;0,H678:R678))</f>
        <v>8468.4211375000014</v>
      </c>
      <c r="AD678" s="14">
        <f t="array" ref="AD678">MEDIAN(IF(S678:AA678&lt;&gt;0,S678:AA678))</f>
        <v>1253.5588049999999</v>
      </c>
      <c r="AE678" s="14">
        <f t="shared" si="21"/>
        <v>0.14802745218337929</v>
      </c>
      <c r="AF678" t="e">
        <f t="array" ref="AF678">TTEST(IF(H678:R678&lt;&gt;0,H678:R678),IF(S678:AA678&lt;&gt;0,S678:AA678),2,3)</f>
        <v>#DIV/0!</v>
      </c>
      <c r="AG678">
        <f t="array" ref="AG678">MEDIAN(IF(H678:L678&lt;&gt;0,H678:L678))</f>
        <v>12037.478631</v>
      </c>
      <c r="AH678">
        <f t="array" ref="AH678">MEDIAN(IF(M678:R678&lt;&gt;0,M678:R678))</f>
        <v>8468.4211375000014</v>
      </c>
      <c r="AI678">
        <f>AG678/AH678</f>
        <v>1.4214548893530388</v>
      </c>
    </row>
    <row r="679" spans="1:35" x14ac:dyDescent="0.2">
      <c r="A679" s="2" t="s">
        <v>675</v>
      </c>
      <c r="B679" s="2">
        <v>61437</v>
      </c>
      <c r="C679" s="5">
        <v>2789</v>
      </c>
      <c r="D679" s="5">
        <f t="shared" si="20"/>
        <v>171347793</v>
      </c>
      <c r="E679" s="5">
        <v>2040</v>
      </c>
      <c r="F679" s="5">
        <v>108</v>
      </c>
      <c r="G679" s="2">
        <v>61437</v>
      </c>
      <c r="H679" s="14">
        <v>5075</v>
      </c>
      <c r="I679" s="14">
        <v>538</v>
      </c>
      <c r="J679" s="14">
        <v>155.28999110000001</v>
      </c>
      <c r="K679" s="14">
        <v>0</v>
      </c>
      <c r="L679" s="14">
        <v>0</v>
      </c>
      <c r="M679" s="14">
        <v>862.87747539999998</v>
      </c>
      <c r="N679" s="14">
        <v>9817.9310519999999</v>
      </c>
      <c r="O679" s="14">
        <v>2040.4155430000001</v>
      </c>
      <c r="P679" s="14">
        <v>2257.9463639999999</v>
      </c>
      <c r="Q679" s="14">
        <v>0</v>
      </c>
      <c r="R679" s="14">
        <v>1464.9318390000001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2890</v>
      </c>
      <c r="AC679" s="14">
        <f t="array" ref="AC679">MEDIAN(IF(H679:R679&lt;&gt;0,H679:R679))</f>
        <v>1752.673691</v>
      </c>
      <c r="AD679" s="14" t="e">
        <f t="array" ref="AD679">MEDIAN(IF(S679:AA679&lt;&gt;0,S679:AA679))</f>
        <v>#NUM!</v>
      </c>
      <c r="AE679" s="14" t="e">
        <f t="shared" si="21"/>
        <v>#NUM!</v>
      </c>
      <c r="AF679" t="e">
        <f t="array" ref="AF679">TTEST(IF(H679:R679&lt;&gt;0,H679:R679),IF(S679:AA679&lt;&gt;0,S679:AA679),2,3)</f>
        <v>#DIV/0!</v>
      </c>
      <c r="AG679">
        <f t="array" ref="AG679">MEDIAN(IF(H679:L679&lt;&gt;0,H679:L679))</f>
        <v>538</v>
      </c>
      <c r="AH679">
        <f t="array" ref="AH679">MEDIAN(IF(M679:R679&lt;&gt;0,M679:R679))</f>
        <v>2040.4155430000001</v>
      </c>
      <c r="AI679">
        <f>AG679/AH679</f>
        <v>0.26367178090056337</v>
      </c>
    </row>
    <row r="680" spans="1:35" x14ac:dyDescent="0.2">
      <c r="A680" s="2" t="s">
        <v>676</v>
      </c>
      <c r="B680" s="2">
        <v>38311</v>
      </c>
      <c r="C680" s="5">
        <v>4470</v>
      </c>
      <c r="D680" s="5">
        <f t="shared" si="20"/>
        <v>171250170</v>
      </c>
      <c r="E680" s="5">
        <v>3979</v>
      </c>
      <c r="F680" s="5">
        <v>55</v>
      </c>
      <c r="G680" s="2">
        <v>38311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2149.8948569999998</v>
      </c>
      <c r="Q680" s="14">
        <v>0</v>
      </c>
      <c r="R680" s="14">
        <v>0</v>
      </c>
      <c r="S680" s="14">
        <v>2963.0695780000001</v>
      </c>
      <c r="T680" s="14">
        <v>3425.5678630000002</v>
      </c>
      <c r="U680" s="14">
        <v>3642.3560349999998</v>
      </c>
      <c r="V680" s="14">
        <v>3984.5493459999998</v>
      </c>
      <c r="W680" s="14">
        <v>3979.3379140000002</v>
      </c>
      <c r="X680" s="14">
        <v>2636.3783859999999</v>
      </c>
      <c r="Y680" s="14">
        <v>4642.1443360000003</v>
      </c>
      <c r="Z680" s="14">
        <v>4769.1843099999996</v>
      </c>
      <c r="AA680" s="14">
        <v>5675.6970579999997</v>
      </c>
      <c r="AB680" s="14">
        <v>11300</v>
      </c>
      <c r="AC680" s="14">
        <f t="array" ref="AC680">MEDIAN(IF(H680:R680&lt;&gt;0,H680:R680))</f>
        <v>2149.8948569999998</v>
      </c>
      <c r="AD680" s="14">
        <f t="array" ref="AD680">MEDIAN(IF(S680:AA680&lt;&gt;0,S680:AA680))</f>
        <v>3979.3379140000002</v>
      </c>
      <c r="AE680" s="14">
        <f t="shared" si="21"/>
        <v>1.8509453618363629</v>
      </c>
      <c r="AF680" t="e">
        <f t="array" ref="AF680">TTEST(IF(H680:R680&lt;&gt;0,H680:R680),IF(S680:AA680&lt;&gt;0,S680:AA680),2,3)</f>
        <v>#DIV/0!</v>
      </c>
      <c r="AG680" t="e">
        <f t="array" ref="AG680">MEDIAN(IF(H680:L680&lt;&gt;0,H680:L680))</f>
        <v>#NUM!</v>
      </c>
      <c r="AH680">
        <f t="array" ref="AH680">MEDIAN(IF(M680:R680&lt;&gt;0,M680:R680))</f>
        <v>2149.8948569999998</v>
      </c>
      <c r="AI680" t="e">
        <f>AG680/AH680</f>
        <v>#NUM!</v>
      </c>
    </row>
    <row r="681" spans="1:35" x14ac:dyDescent="0.2">
      <c r="A681" s="2" t="s">
        <v>677</v>
      </c>
      <c r="B681" s="2">
        <v>62043</v>
      </c>
      <c r="C681" s="5">
        <v>2755</v>
      </c>
      <c r="D681" s="5">
        <f t="shared" si="20"/>
        <v>170928465</v>
      </c>
      <c r="E681" s="5">
        <v>2294</v>
      </c>
      <c r="F681" s="5">
        <v>56</v>
      </c>
      <c r="G681" s="2">
        <v>62043</v>
      </c>
      <c r="H681" s="14">
        <v>0</v>
      </c>
      <c r="I681" s="14">
        <v>2064</v>
      </c>
      <c r="J681" s="14">
        <v>1106.3059820000001</v>
      </c>
      <c r="K681" s="14">
        <v>0</v>
      </c>
      <c r="L681" s="14">
        <v>0</v>
      </c>
      <c r="M681" s="14">
        <v>0</v>
      </c>
      <c r="N681" s="14">
        <v>0</v>
      </c>
      <c r="O681" s="14">
        <v>5162.4967390000002</v>
      </c>
      <c r="P681" s="14">
        <v>3149.0691240000001</v>
      </c>
      <c r="Q681" s="14">
        <v>0</v>
      </c>
      <c r="R681" s="14">
        <v>2293.623098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f t="array" ref="AC681">MEDIAN(IF(H681:R681&lt;&gt;0,H681:R681))</f>
        <v>2293.623098</v>
      </c>
      <c r="AD681" s="14" t="e">
        <f t="array" ref="AD681">MEDIAN(IF(S681:AA681&lt;&gt;0,S681:AA681))</f>
        <v>#NUM!</v>
      </c>
      <c r="AE681" s="14" t="e">
        <f t="shared" si="21"/>
        <v>#NUM!</v>
      </c>
      <c r="AF681" t="e">
        <f t="array" ref="AF681">TTEST(IF(H681:R681&lt;&gt;0,H681:R681),IF(S681:AA681&lt;&gt;0,S681:AA681),2,3)</f>
        <v>#DIV/0!</v>
      </c>
      <c r="AG681">
        <f t="array" ref="AG681">MEDIAN(IF(H681:L681&lt;&gt;0,H681:L681))</f>
        <v>1585.1529909999999</v>
      </c>
      <c r="AH681">
        <f t="array" ref="AH681">MEDIAN(IF(M681:R681&lt;&gt;0,M681:R681))</f>
        <v>3149.0691240000001</v>
      </c>
      <c r="AI681">
        <f>AG681/AH681</f>
        <v>0.50337192630008454</v>
      </c>
    </row>
    <row r="682" spans="1:35" x14ac:dyDescent="0.2">
      <c r="A682" s="2" t="s">
        <v>678</v>
      </c>
      <c r="B682" s="2">
        <v>50901</v>
      </c>
      <c r="C682" s="5">
        <v>3341</v>
      </c>
      <c r="D682" s="5">
        <f t="shared" si="20"/>
        <v>170060241</v>
      </c>
      <c r="E682" s="5">
        <v>2644</v>
      </c>
      <c r="F682" s="5">
        <v>60</v>
      </c>
      <c r="G682" s="2">
        <v>50901</v>
      </c>
      <c r="H682" s="14">
        <v>0</v>
      </c>
      <c r="I682" s="14">
        <v>6944</v>
      </c>
      <c r="J682" s="14">
        <v>1833.0428039999999</v>
      </c>
      <c r="K682" s="14">
        <v>0</v>
      </c>
      <c r="L682" s="14">
        <v>0</v>
      </c>
      <c r="M682" s="14">
        <v>3018.9587179999999</v>
      </c>
      <c r="N682" s="14">
        <v>0</v>
      </c>
      <c r="O682" s="14">
        <v>2643.6857850000001</v>
      </c>
      <c r="P682" s="14">
        <v>1683.640926</v>
      </c>
      <c r="Q682" s="14">
        <v>0</v>
      </c>
      <c r="R682" s="14">
        <v>5289.9730229999996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1972.6902070000001</v>
      </c>
      <c r="Y682" s="14">
        <v>0</v>
      </c>
      <c r="Z682" s="14">
        <v>0</v>
      </c>
      <c r="AA682" s="14">
        <v>0</v>
      </c>
      <c r="AB682" s="14">
        <v>0</v>
      </c>
      <c r="AC682" s="14">
        <f t="array" ref="AC682">MEDIAN(IF(H682:R682&lt;&gt;0,H682:R682))</f>
        <v>2831.3222514999998</v>
      </c>
      <c r="AD682" s="14">
        <f t="array" ref="AD682">MEDIAN(IF(S682:AA682&lt;&gt;0,S682:AA682))</f>
        <v>1972.6902070000001</v>
      </c>
      <c r="AE682" s="14">
        <f t="shared" si="21"/>
        <v>0.69673814273698198</v>
      </c>
      <c r="AF682" t="e">
        <f t="array" ref="AF682">TTEST(IF(H682:R682&lt;&gt;0,H682:R682),IF(S682:AA682&lt;&gt;0,S682:AA682),2,3)</f>
        <v>#DIV/0!</v>
      </c>
      <c r="AG682">
        <f t="array" ref="AG682">MEDIAN(IF(H682:L682&lt;&gt;0,H682:L682))</f>
        <v>4388.5214020000003</v>
      </c>
      <c r="AH682">
        <f t="array" ref="AH682">MEDIAN(IF(M682:R682&lt;&gt;0,M682:R682))</f>
        <v>2831.3222514999998</v>
      </c>
      <c r="AI682">
        <f>AG682/AH682</f>
        <v>1.5499900796085699</v>
      </c>
    </row>
    <row r="683" spans="1:35" x14ac:dyDescent="0.2">
      <c r="A683" s="2" t="s">
        <v>679</v>
      </c>
      <c r="B683" s="2">
        <v>50943</v>
      </c>
      <c r="C683" s="5">
        <v>3316</v>
      </c>
      <c r="D683" s="5">
        <f t="shared" si="20"/>
        <v>168926988</v>
      </c>
      <c r="E683" s="5">
        <v>2997</v>
      </c>
      <c r="F683" s="5">
        <v>77</v>
      </c>
      <c r="G683" s="2">
        <v>50943</v>
      </c>
      <c r="H683" s="14">
        <v>0</v>
      </c>
      <c r="I683" s="14">
        <v>12455</v>
      </c>
      <c r="J683" s="14">
        <v>716.48599260000003</v>
      </c>
      <c r="K683" s="14">
        <v>1668.251344</v>
      </c>
      <c r="L683" s="14">
        <v>0</v>
      </c>
      <c r="M683" s="14">
        <v>3367.6694640000001</v>
      </c>
      <c r="N683" s="14">
        <v>2320.5218930000001</v>
      </c>
      <c r="O683" s="14">
        <v>3202.926915</v>
      </c>
      <c r="P683" s="14">
        <v>3191.5701819999999</v>
      </c>
      <c r="Q683" s="14">
        <v>2310.877289</v>
      </c>
      <c r="R683" s="14">
        <v>3712.1724300000001</v>
      </c>
      <c r="S683" s="14">
        <v>2996.6197729999999</v>
      </c>
      <c r="T683" s="14">
        <v>3253.944313</v>
      </c>
      <c r="U683" s="14">
        <v>4565.3933559999996</v>
      </c>
      <c r="V683" s="14">
        <v>2675.7930959999999</v>
      </c>
      <c r="W683" s="14">
        <v>2741.1508439999998</v>
      </c>
      <c r="X683" s="14">
        <v>0</v>
      </c>
      <c r="Y683" s="14">
        <v>0</v>
      </c>
      <c r="Z683" s="14">
        <v>2609.7265339999999</v>
      </c>
      <c r="AA683" s="14">
        <v>3718.506492</v>
      </c>
      <c r="AB683" s="14">
        <v>861</v>
      </c>
      <c r="AC683" s="14">
        <f t="array" ref="AC683">MEDIAN(IF(H683:R683&lt;&gt;0,H683:R683))</f>
        <v>3191.5701819999999</v>
      </c>
      <c r="AD683" s="14">
        <f t="array" ref="AD683">MEDIAN(IF(S683:AA683&lt;&gt;0,S683:AA683))</f>
        <v>2996.6197729999999</v>
      </c>
      <c r="AE683" s="14">
        <f t="shared" si="21"/>
        <v>0.93891708535833163</v>
      </c>
      <c r="AF683">
        <f t="array" ref="AF683">TTEST(IF(H683:R683&lt;&gt;0,H683:R683),IF(S683:AA683&lt;&gt;0,S683:AA683),2,3)</f>
        <v>0.71814803576230113</v>
      </c>
      <c r="AG683">
        <f t="array" ref="AG683">MEDIAN(IF(H683:L683&lt;&gt;0,H683:L683))</f>
        <v>1668.251344</v>
      </c>
      <c r="AH683">
        <f t="array" ref="AH683">MEDIAN(IF(M683:R683&lt;&gt;0,M683:R683))</f>
        <v>3197.2485484999997</v>
      </c>
      <c r="AI683">
        <f>AG683/AH683</f>
        <v>0.52177718394231998</v>
      </c>
    </row>
    <row r="684" spans="1:35" x14ac:dyDescent="0.2">
      <c r="A684" s="2" t="s">
        <v>680</v>
      </c>
      <c r="B684" s="2">
        <v>23671</v>
      </c>
      <c r="C684" s="5">
        <v>7131</v>
      </c>
      <c r="D684" s="5">
        <f t="shared" si="20"/>
        <v>168797901</v>
      </c>
      <c r="E684" s="5">
        <v>2621</v>
      </c>
      <c r="F684" s="5">
        <v>130</v>
      </c>
      <c r="G684" s="2">
        <v>23671</v>
      </c>
      <c r="H684" s="14">
        <v>0</v>
      </c>
      <c r="I684" s="14">
        <v>8114</v>
      </c>
      <c r="J684" s="14">
        <v>1656.3673650000001</v>
      </c>
      <c r="K684" s="14">
        <v>0</v>
      </c>
      <c r="L684" s="14">
        <v>17491.518550000001</v>
      </c>
      <c r="M684" s="14">
        <v>7663.7114860000001</v>
      </c>
      <c r="N684" s="14">
        <v>2334.0088270000001</v>
      </c>
      <c r="O684" s="14">
        <v>1939.4509190000001</v>
      </c>
      <c r="P684" s="14">
        <v>2907.2236899999998</v>
      </c>
      <c r="Q684" s="14">
        <v>7249.3278600000003</v>
      </c>
      <c r="R684" s="14">
        <v>32333.440989999999</v>
      </c>
      <c r="S684" s="14">
        <v>0</v>
      </c>
      <c r="T684" s="14">
        <v>1404.508079</v>
      </c>
      <c r="U684" s="14">
        <v>0</v>
      </c>
      <c r="V684" s="14">
        <v>0</v>
      </c>
      <c r="W684" s="14">
        <v>1757.3657499999999</v>
      </c>
      <c r="X684" s="14">
        <v>0</v>
      </c>
      <c r="Y684" s="14">
        <v>0</v>
      </c>
      <c r="Z684" s="14">
        <v>0</v>
      </c>
      <c r="AA684" s="14">
        <v>0</v>
      </c>
      <c r="AB684" s="14">
        <v>721</v>
      </c>
      <c r="AC684" s="14">
        <f t="array" ref="AC684">MEDIAN(IF(H684:R684&lt;&gt;0,H684:R684))</f>
        <v>7249.3278600000003</v>
      </c>
      <c r="AD684" s="14">
        <f t="array" ref="AD684">MEDIAN(IF(S684:AA684&lt;&gt;0,S684:AA684))</f>
        <v>1580.9369145000001</v>
      </c>
      <c r="AE684" s="14">
        <f t="shared" si="21"/>
        <v>0.21808048208485911</v>
      </c>
      <c r="AF684">
        <f t="array" ref="AF684">TTEST(IF(H684:R684&lt;&gt;0,H684:R684),IF(S684:AA684&lt;&gt;0,S684:AA684),2,3)</f>
        <v>5.5668655910522384E-2</v>
      </c>
      <c r="AG684">
        <f t="array" ref="AG684">MEDIAN(IF(H684:L684&lt;&gt;0,H684:L684))</f>
        <v>8114</v>
      </c>
      <c r="AH684">
        <f t="array" ref="AH684">MEDIAN(IF(M684:R684&lt;&gt;0,M684:R684))</f>
        <v>5078.2757750000001</v>
      </c>
      <c r="AI684">
        <f>AG684/AH684</f>
        <v>1.5977864061547544</v>
      </c>
    </row>
    <row r="685" spans="1:35" x14ac:dyDescent="0.2">
      <c r="A685" s="2" t="s">
        <v>681</v>
      </c>
      <c r="B685" s="2">
        <v>101235</v>
      </c>
      <c r="C685" s="5">
        <v>1666</v>
      </c>
      <c r="D685" s="5">
        <f t="shared" si="20"/>
        <v>168657510</v>
      </c>
      <c r="E685" s="5">
        <v>1704</v>
      </c>
      <c r="F685" s="5">
        <v>55</v>
      </c>
      <c r="G685" s="2">
        <v>101235</v>
      </c>
      <c r="H685" s="14">
        <v>0</v>
      </c>
      <c r="I685" s="14">
        <v>1981</v>
      </c>
      <c r="J685" s="14">
        <v>224.47505810000001</v>
      </c>
      <c r="K685" s="14">
        <v>0</v>
      </c>
      <c r="L685" s="14">
        <v>0</v>
      </c>
      <c r="M685" s="14">
        <v>1628.0260330000001</v>
      </c>
      <c r="N685" s="14">
        <v>0</v>
      </c>
      <c r="O685" s="14">
        <v>913.0168731</v>
      </c>
      <c r="P685" s="14">
        <v>2844.3455049999998</v>
      </c>
      <c r="Q685" s="14">
        <v>0</v>
      </c>
      <c r="R685" s="14">
        <v>1481.153577</v>
      </c>
      <c r="S685" s="14">
        <v>2114.6644329999999</v>
      </c>
      <c r="T685" s="14">
        <v>0</v>
      </c>
      <c r="U685" s="14">
        <v>0</v>
      </c>
      <c r="V685" s="14">
        <v>0</v>
      </c>
      <c r="W685" s="14">
        <v>1779.048675</v>
      </c>
      <c r="X685" s="14">
        <v>0</v>
      </c>
      <c r="Y685" s="14">
        <v>0</v>
      </c>
      <c r="Z685" s="14">
        <v>3070.5903739999999</v>
      </c>
      <c r="AA685" s="14">
        <v>0</v>
      </c>
      <c r="AB685" s="14">
        <v>623</v>
      </c>
      <c r="AC685" s="14">
        <f t="array" ref="AC685">MEDIAN(IF(H685:R685&lt;&gt;0,H685:R685))</f>
        <v>1554.5898050000001</v>
      </c>
      <c r="AD685" s="14">
        <f t="array" ref="AD685">MEDIAN(IF(S685:AA685&lt;&gt;0,S685:AA685))</f>
        <v>2114.6644329999999</v>
      </c>
      <c r="AE685" s="14">
        <f t="shared" si="21"/>
        <v>1.3602716460629303</v>
      </c>
      <c r="AF685">
        <f t="array" ref="AF685">TTEST(IF(H685:R685&lt;&gt;0,H685:R685),IF(S685:AA685&lt;&gt;0,S685:AA685),2,3)</f>
        <v>0.18449122934480178</v>
      </c>
      <c r="AG685">
        <f t="array" ref="AG685">MEDIAN(IF(H685:L685&lt;&gt;0,H685:L685))</f>
        <v>1102.7375290499999</v>
      </c>
      <c r="AH685">
        <f t="array" ref="AH685">MEDIAN(IF(M685:R685&lt;&gt;0,M685:R685))</f>
        <v>1554.5898050000001</v>
      </c>
      <c r="AI685">
        <f>AG685/AH685</f>
        <v>0.70934308555432724</v>
      </c>
    </row>
    <row r="686" spans="1:35" x14ac:dyDescent="0.2">
      <c r="A686" s="2" t="s">
        <v>682</v>
      </c>
      <c r="B686" s="2">
        <v>69082</v>
      </c>
      <c r="C686" s="5">
        <v>2436</v>
      </c>
      <c r="D686" s="5">
        <f t="shared" si="20"/>
        <v>168283752</v>
      </c>
      <c r="E686" s="5">
        <v>1564</v>
      </c>
      <c r="F686" s="5">
        <v>80</v>
      </c>
      <c r="G686" s="2">
        <v>69082</v>
      </c>
      <c r="H686" s="14">
        <v>0</v>
      </c>
      <c r="I686" s="14">
        <v>0</v>
      </c>
      <c r="J686" s="14">
        <v>88.389280510000006</v>
      </c>
      <c r="K686" s="14">
        <v>0</v>
      </c>
      <c r="L686" s="14">
        <v>0</v>
      </c>
      <c r="M686" s="14">
        <v>1461.6504930000001</v>
      </c>
      <c r="N686" s="14">
        <v>0</v>
      </c>
      <c r="O686" s="14">
        <v>0</v>
      </c>
      <c r="P686" s="14">
        <v>1338.0539100000001</v>
      </c>
      <c r="Q686" s="14">
        <v>0</v>
      </c>
      <c r="R686" s="14">
        <v>514.57206940000003</v>
      </c>
      <c r="S686" s="14">
        <v>5569.9967980000001</v>
      </c>
      <c r="T686" s="14">
        <v>3525.0003109999998</v>
      </c>
      <c r="U686" s="14">
        <v>0</v>
      </c>
      <c r="V686" s="14">
        <v>0</v>
      </c>
      <c r="W686" s="14">
        <v>5094.9790350000003</v>
      </c>
      <c r="X686" s="14">
        <v>1563.8383650000001</v>
      </c>
      <c r="Y686" s="14">
        <v>0</v>
      </c>
      <c r="Z686" s="14">
        <v>2768.477312</v>
      </c>
      <c r="AA686" s="14">
        <v>0</v>
      </c>
      <c r="AB686" s="14">
        <v>0</v>
      </c>
      <c r="AC686" s="14">
        <f t="array" ref="AC686">MEDIAN(IF(H686:R686&lt;&gt;0,H686:R686))</f>
        <v>926.31298970000012</v>
      </c>
      <c r="AD686" s="14">
        <f t="array" ref="AD686">MEDIAN(IF(S686:AA686&lt;&gt;0,S686:AA686))</f>
        <v>3525.0003109999998</v>
      </c>
      <c r="AE686" s="14">
        <f t="shared" si="21"/>
        <v>3.8054095647969075</v>
      </c>
      <c r="AF686">
        <f t="array" ref="AF686">TTEST(IF(H686:R686&lt;&gt;0,H686:R686),IF(S686:AA686&lt;&gt;0,S686:AA686),2,3)</f>
        <v>1.445706587923681E-2</v>
      </c>
      <c r="AG686">
        <f t="array" ref="AG686">MEDIAN(IF(H686:L686&lt;&gt;0,H686:L686))</f>
        <v>88.389280510000006</v>
      </c>
      <c r="AH686">
        <f t="array" ref="AH686">MEDIAN(IF(M686:R686&lt;&gt;0,M686:R686))</f>
        <v>1338.0539100000001</v>
      </c>
      <c r="AI686">
        <f>AG686/AH686</f>
        <v>6.6058086187274767E-2</v>
      </c>
    </row>
    <row r="687" spans="1:35" x14ac:dyDescent="0.2">
      <c r="A687" s="2" t="s">
        <v>683</v>
      </c>
      <c r="B687" s="2">
        <v>96824</v>
      </c>
      <c r="C687" s="5">
        <v>1735</v>
      </c>
      <c r="D687" s="5">
        <f t="shared" si="20"/>
        <v>167989640</v>
      </c>
      <c r="E687" s="5">
        <v>1794</v>
      </c>
      <c r="F687" s="5">
        <v>54</v>
      </c>
      <c r="G687" s="2">
        <v>96824</v>
      </c>
      <c r="H687" s="14">
        <v>0</v>
      </c>
      <c r="I687" s="14">
        <v>1858</v>
      </c>
      <c r="J687" s="14">
        <v>284.55975849999999</v>
      </c>
      <c r="K687" s="14">
        <v>0</v>
      </c>
      <c r="L687" s="14">
        <v>0</v>
      </c>
      <c r="M687" s="14">
        <v>2172.3430819999999</v>
      </c>
      <c r="N687" s="14">
        <v>0</v>
      </c>
      <c r="O687" s="14">
        <v>0</v>
      </c>
      <c r="P687" s="14">
        <v>1624.6988960000001</v>
      </c>
      <c r="Q687" s="14">
        <v>0</v>
      </c>
      <c r="R687" s="14">
        <v>687.14720929999999</v>
      </c>
      <c r="S687" s="14">
        <v>0</v>
      </c>
      <c r="T687" s="14">
        <v>1416.658019</v>
      </c>
      <c r="U687" s="14">
        <v>3548.2868480000002</v>
      </c>
      <c r="V687" s="14">
        <v>0</v>
      </c>
      <c r="W687" s="14">
        <v>1794.383832</v>
      </c>
      <c r="X687" s="14">
        <v>0</v>
      </c>
      <c r="Y687" s="14">
        <v>0</v>
      </c>
      <c r="Z687" s="14">
        <v>0</v>
      </c>
      <c r="AA687" s="14">
        <v>0</v>
      </c>
      <c r="AB687" s="14">
        <v>2230</v>
      </c>
      <c r="AC687" s="14">
        <f t="array" ref="AC687">MEDIAN(IF(H687:R687&lt;&gt;0,H687:R687))</f>
        <v>1624.6988960000001</v>
      </c>
      <c r="AD687" s="14">
        <f t="array" ref="AD687">MEDIAN(IF(S687:AA687&lt;&gt;0,S687:AA687))</f>
        <v>1794.383832</v>
      </c>
      <c r="AE687" s="14">
        <f t="shared" si="21"/>
        <v>1.1044408514203852</v>
      </c>
      <c r="AF687">
        <f t="array" ref="AF687">TTEST(IF(H687:R687&lt;&gt;0,H687:R687),IF(S687:AA687&lt;&gt;0,S687:AA687),2,3)</f>
        <v>0.29758740679925871</v>
      </c>
      <c r="AG687">
        <f t="array" ref="AG687">MEDIAN(IF(H687:L687&lt;&gt;0,H687:L687))</f>
        <v>1071.27987925</v>
      </c>
      <c r="AH687">
        <f t="array" ref="AH687">MEDIAN(IF(M687:R687&lt;&gt;0,M687:R687))</f>
        <v>1624.6988960000001</v>
      </c>
      <c r="AI687">
        <f>AG687/AH687</f>
        <v>0.65937133452080587</v>
      </c>
    </row>
    <row r="688" spans="1:35" x14ac:dyDescent="0.2">
      <c r="A688" s="2" t="s">
        <v>684</v>
      </c>
      <c r="B688" s="2">
        <v>44859</v>
      </c>
      <c r="C688" s="5">
        <v>3743</v>
      </c>
      <c r="D688" s="5">
        <f t="shared" si="20"/>
        <v>167907237</v>
      </c>
      <c r="E688" s="5">
        <v>3159</v>
      </c>
      <c r="F688" s="5">
        <v>60</v>
      </c>
      <c r="G688" s="2">
        <v>44859</v>
      </c>
      <c r="H688" s="14">
        <v>0</v>
      </c>
      <c r="I688" s="14">
        <v>9587</v>
      </c>
      <c r="J688" s="14">
        <v>1665.632474</v>
      </c>
      <c r="K688" s="14">
        <v>0</v>
      </c>
      <c r="L688" s="14">
        <v>3091.218402</v>
      </c>
      <c r="M688" s="14">
        <v>5255.0305310000003</v>
      </c>
      <c r="N688" s="14">
        <v>4669.5500769999999</v>
      </c>
      <c r="O688" s="14">
        <v>6446.3762569999999</v>
      </c>
      <c r="P688" s="14">
        <v>4266.1079330000002</v>
      </c>
      <c r="Q688" s="14">
        <v>0</v>
      </c>
      <c r="R688" s="14">
        <v>3227.563979</v>
      </c>
      <c r="S688" s="14">
        <v>2123.0521189999999</v>
      </c>
      <c r="T688" s="14">
        <v>2336.8891159999998</v>
      </c>
      <c r="U688" s="14">
        <v>0</v>
      </c>
      <c r="V688" s="14">
        <v>0</v>
      </c>
      <c r="W688" s="14">
        <v>2588.4028250000001</v>
      </c>
      <c r="X688" s="14">
        <v>0</v>
      </c>
      <c r="Y688" s="14">
        <v>0</v>
      </c>
      <c r="Z688" s="14">
        <v>2021.5395189999999</v>
      </c>
      <c r="AA688" s="14">
        <v>3788.8631730000002</v>
      </c>
      <c r="AB688" s="14">
        <v>1340</v>
      </c>
      <c r="AC688" s="14">
        <f t="array" ref="AC688">MEDIAN(IF(H688:R688&lt;&gt;0,H688:R688))</f>
        <v>4467.8290049999996</v>
      </c>
      <c r="AD688" s="14">
        <f t="array" ref="AD688">MEDIAN(IF(S688:AA688&lt;&gt;0,S688:AA688))</f>
        <v>2336.8891159999998</v>
      </c>
      <c r="AE688" s="14">
        <f t="shared" si="21"/>
        <v>0.52304802027668473</v>
      </c>
      <c r="AF688">
        <f t="array" ref="AF688">TTEST(IF(H688:R688&lt;&gt;0,H688:R688),IF(S688:AA688&lt;&gt;0,S688:AA688),2,3)</f>
        <v>4.026697013551904E-2</v>
      </c>
      <c r="AG688">
        <f t="array" ref="AG688">MEDIAN(IF(H688:L688&lt;&gt;0,H688:L688))</f>
        <v>3091.218402</v>
      </c>
      <c r="AH688">
        <f t="array" ref="AH688">MEDIAN(IF(M688:R688&lt;&gt;0,M688:R688))</f>
        <v>4669.5500769999999</v>
      </c>
      <c r="AI688">
        <f>AG688/AH688</f>
        <v>0.66199491407660094</v>
      </c>
    </row>
    <row r="689" spans="1:35" x14ac:dyDescent="0.2">
      <c r="A689" s="2" t="s">
        <v>685</v>
      </c>
      <c r="B689" s="2">
        <v>45133</v>
      </c>
      <c r="C689" s="5">
        <v>3716</v>
      </c>
      <c r="D689" s="5">
        <f t="shared" si="20"/>
        <v>167714228</v>
      </c>
      <c r="E689" s="5">
        <v>3345</v>
      </c>
      <c r="F689" s="5">
        <v>40</v>
      </c>
      <c r="G689" s="2">
        <v>45133</v>
      </c>
      <c r="H689" s="14">
        <v>0</v>
      </c>
      <c r="I689" s="14">
        <v>2448</v>
      </c>
      <c r="J689" s="14">
        <v>1609.604341</v>
      </c>
      <c r="K689" s="14">
        <v>0</v>
      </c>
      <c r="L689" s="14">
        <v>0</v>
      </c>
      <c r="M689" s="14">
        <v>4037.2774680000002</v>
      </c>
      <c r="N689" s="14">
        <v>2715.3316930000001</v>
      </c>
      <c r="O689" s="14">
        <v>7017.570976</v>
      </c>
      <c r="P689" s="14">
        <v>5546.2771659999999</v>
      </c>
      <c r="Q689" s="14">
        <v>0</v>
      </c>
      <c r="R689" s="14">
        <v>6073.0518430000002</v>
      </c>
      <c r="S689" s="14">
        <v>3485.1065669999998</v>
      </c>
      <c r="T689" s="14">
        <v>2861.0920980000001</v>
      </c>
      <c r="U689" s="14">
        <v>4397.5400989999998</v>
      </c>
      <c r="V689" s="14">
        <v>2489.2639199999999</v>
      </c>
      <c r="W689" s="14">
        <v>2532.3970039999999</v>
      </c>
      <c r="X689" s="14">
        <v>0</v>
      </c>
      <c r="Y689" s="14">
        <v>0</v>
      </c>
      <c r="Z689" s="14">
        <v>3946.871744</v>
      </c>
      <c r="AA689" s="14">
        <v>3344.6379069999998</v>
      </c>
      <c r="AB689" s="14">
        <v>3230</v>
      </c>
      <c r="AC689" s="14">
        <f t="array" ref="AC689">MEDIAN(IF(H689:R689&lt;&gt;0,H689:R689))</f>
        <v>4037.2774680000002</v>
      </c>
      <c r="AD689" s="14">
        <f t="array" ref="AD689">MEDIAN(IF(S689:AA689&lt;&gt;0,S689:AA689))</f>
        <v>3344.6379069999998</v>
      </c>
      <c r="AE689" s="14">
        <f t="shared" si="21"/>
        <v>0.82843895013658242</v>
      </c>
      <c r="AF689">
        <f t="array" ref="AF689">TTEST(IF(H689:R689&lt;&gt;0,H689:R689),IF(S689:AA689&lt;&gt;0,S689:AA689),2,3)</f>
        <v>0.3012237982930393</v>
      </c>
      <c r="AG689">
        <f t="array" ref="AG689">MEDIAN(IF(H689:L689&lt;&gt;0,H689:L689))</f>
        <v>2028.8021705000001</v>
      </c>
      <c r="AH689">
        <f t="array" ref="AH689">MEDIAN(IF(M689:R689&lt;&gt;0,M689:R689))</f>
        <v>5546.2771659999999</v>
      </c>
      <c r="AI689">
        <f>AG689/AH689</f>
        <v>0.3657953091376393</v>
      </c>
    </row>
    <row r="690" spans="1:35" x14ac:dyDescent="0.2">
      <c r="A690" s="2" t="s">
        <v>686</v>
      </c>
      <c r="B690" s="2">
        <v>102539</v>
      </c>
      <c r="C690" s="5">
        <v>1635</v>
      </c>
      <c r="D690" s="5">
        <f t="shared" si="20"/>
        <v>167651265</v>
      </c>
      <c r="E690" s="5">
        <v>1667</v>
      </c>
      <c r="F690" s="5">
        <v>56</v>
      </c>
      <c r="G690" s="2">
        <v>102539</v>
      </c>
      <c r="H690" s="14">
        <v>0</v>
      </c>
      <c r="I690" s="14">
        <v>1699</v>
      </c>
      <c r="J690" s="14">
        <v>169.69060060000001</v>
      </c>
      <c r="K690" s="14">
        <v>0</v>
      </c>
      <c r="L690" s="14">
        <v>0</v>
      </c>
      <c r="M690" s="14">
        <v>1192.1983869999999</v>
      </c>
      <c r="N690" s="14">
        <v>0</v>
      </c>
      <c r="O690" s="14">
        <v>2273.7920210000002</v>
      </c>
      <c r="P690" s="14">
        <v>1406.2296200000001</v>
      </c>
      <c r="Q690" s="14">
        <v>0</v>
      </c>
      <c r="R690" s="14">
        <v>824.04976150000005</v>
      </c>
      <c r="S690" s="14">
        <v>2617.674387</v>
      </c>
      <c r="T690" s="14">
        <v>1635.18569</v>
      </c>
      <c r="U690" s="14">
        <v>3407.7214549999999</v>
      </c>
      <c r="V690" s="14">
        <v>0</v>
      </c>
      <c r="W690" s="14">
        <v>1965.948202</v>
      </c>
      <c r="X690" s="14">
        <v>0</v>
      </c>
      <c r="Y690" s="14">
        <v>0</v>
      </c>
      <c r="Z690" s="14">
        <v>2013.494533</v>
      </c>
      <c r="AA690" s="14">
        <v>0</v>
      </c>
      <c r="AB690" s="14">
        <v>414</v>
      </c>
      <c r="AC690" s="14">
        <f t="array" ref="AC690">MEDIAN(IF(H690:R690&lt;&gt;0,H690:R690))</f>
        <v>1299.2140035</v>
      </c>
      <c r="AD690" s="14">
        <f t="array" ref="AD690">MEDIAN(IF(S690:AA690&lt;&gt;0,S690:AA690))</f>
        <v>2013.494533</v>
      </c>
      <c r="AE690" s="14">
        <f t="shared" si="21"/>
        <v>1.549778964493743</v>
      </c>
      <c r="AF690">
        <f t="array" ref="AF690">TTEST(IF(H690:R690&lt;&gt;0,H690:R690),IF(S690:AA690&lt;&gt;0,S690:AA690),2,3)</f>
        <v>3.5821578376250524E-2</v>
      </c>
      <c r="AG690">
        <f t="array" ref="AG690">MEDIAN(IF(H690:L690&lt;&gt;0,H690:L690))</f>
        <v>934.34530030000008</v>
      </c>
      <c r="AH690">
        <f t="array" ref="AH690">MEDIAN(IF(M690:R690&lt;&gt;0,M690:R690))</f>
        <v>1299.2140035</v>
      </c>
      <c r="AI690">
        <f>AG690/AH690</f>
        <v>0.71916196853092196</v>
      </c>
    </row>
    <row r="691" spans="1:35" x14ac:dyDescent="0.2">
      <c r="A691" s="2" t="s">
        <v>687</v>
      </c>
      <c r="B691" s="2">
        <v>53873</v>
      </c>
      <c r="C691" s="5">
        <v>3107</v>
      </c>
      <c r="D691" s="5">
        <f t="shared" si="20"/>
        <v>167383411</v>
      </c>
      <c r="E691" s="5">
        <v>2995</v>
      </c>
      <c r="F691" s="5">
        <v>48</v>
      </c>
      <c r="G691" s="2">
        <v>53873</v>
      </c>
      <c r="H691" s="14">
        <v>0</v>
      </c>
      <c r="I691" s="14">
        <v>3749</v>
      </c>
      <c r="J691" s="14">
        <v>591.9709914</v>
      </c>
      <c r="K691" s="14">
        <v>0</v>
      </c>
      <c r="L691" s="14">
        <v>0</v>
      </c>
      <c r="M691" s="14">
        <v>2187.5996009999999</v>
      </c>
      <c r="N691" s="14">
        <v>5859.4627250000003</v>
      </c>
      <c r="O691" s="14">
        <v>934.30845269999998</v>
      </c>
      <c r="P691" s="14">
        <v>3173.1925529999999</v>
      </c>
      <c r="Q691" s="14">
        <v>0</v>
      </c>
      <c r="R691" s="14">
        <v>2026.1690120000001</v>
      </c>
      <c r="S691" s="14">
        <v>4768.8785440000001</v>
      </c>
      <c r="T691" s="14">
        <v>0</v>
      </c>
      <c r="U691" s="14">
        <v>0</v>
      </c>
      <c r="V691" s="14">
        <v>2817.4032590000002</v>
      </c>
      <c r="W691" s="14">
        <v>3569.8576560000001</v>
      </c>
      <c r="X691" s="14">
        <v>2687.6832060000002</v>
      </c>
      <c r="Y691" s="14">
        <v>0</v>
      </c>
      <c r="Z691" s="14">
        <v>2237.8092849999998</v>
      </c>
      <c r="AA691" s="14">
        <v>4481.3039390000004</v>
      </c>
      <c r="AB691" s="14">
        <v>4420</v>
      </c>
      <c r="AC691" s="14">
        <f t="array" ref="AC691">MEDIAN(IF(H691:R691&lt;&gt;0,H691:R691))</f>
        <v>2187.5996009999999</v>
      </c>
      <c r="AD691" s="14">
        <f t="array" ref="AD691">MEDIAN(IF(S691:AA691&lt;&gt;0,S691:AA691))</f>
        <v>3193.6304575000004</v>
      </c>
      <c r="AE691" s="14">
        <f t="shared" si="21"/>
        <v>1.4598788809616356</v>
      </c>
      <c r="AF691">
        <f t="array" ref="AF691">TTEST(IF(H691:R691&lt;&gt;0,H691:R691),IF(S691:AA691&lt;&gt;0,S691:AA691),2,3)</f>
        <v>0.35297072336226976</v>
      </c>
      <c r="AG691">
        <f t="array" ref="AG691">MEDIAN(IF(H691:L691&lt;&gt;0,H691:L691))</f>
        <v>2170.4854956999998</v>
      </c>
      <c r="AH691">
        <f t="array" ref="AH691">MEDIAN(IF(M691:R691&lt;&gt;0,M691:R691))</f>
        <v>2187.5996009999999</v>
      </c>
      <c r="AI691">
        <f>AG691/AH691</f>
        <v>0.99217676521234655</v>
      </c>
    </row>
    <row r="692" spans="1:35" x14ac:dyDescent="0.2">
      <c r="A692" s="2" t="s">
        <v>688</v>
      </c>
      <c r="B692" s="2">
        <v>72546</v>
      </c>
      <c r="C692" s="5">
        <v>2305</v>
      </c>
      <c r="D692" s="5">
        <f t="shared" si="20"/>
        <v>167218530</v>
      </c>
      <c r="E692" s="5">
        <v>2160</v>
      </c>
      <c r="F692" s="5">
        <v>67</v>
      </c>
      <c r="G692" s="2">
        <v>72546</v>
      </c>
      <c r="H692" s="14">
        <v>0</v>
      </c>
      <c r="I692" s="14">
        <v>4813</v>
      </c>
      <c r="J692" s="14">
        <v>519.47399069999994</v>
      </c>
      <c r="K692" s="14">
        <v>0</v>
      </c>
      <c r="L692" s="14">
        <v>0</v>
      </c>
      <c r="M692" s="14">
        <v>3126.9453309999999</v>
      </c>
      <c r="N692" s="14">
        <v>0</v>
      </c>
      <c r="O692" s="14">
        <v>985.58070350000003</v>
      </c>
      <c r="P692" s="14">
        <v>2154.9443019999999</v>
      </c>
      <c r="Q692" s="14">
        <v>0</v>
      </c>
      <c r="R692" s="14">
        <v>923.19065660000001</v>
      </c>
      <c r="S692" s="14">
        <v>0</v>
      </c>
      <c r="T692" s="14">
        <v>1178.538595</v>
      </c>
      <c r="U692" s="14">
        <v>3526.167375</v>
      </c>
      <c r="V692" s="14">
        <v>0</v>
      </c>
      <c r="W692" s="14">
        <v>2164.1439399999999</v>
      </c>
      <c r="X692" s="14">
        <v>0</v>
      </c>
      <c r="Y692" s="14">
        <v>0</v>
      </c>
      <c r="Z692" s="14">
        <v>4044.9081489999999</v>
      </c>
      <c r="AA692" s="14">
        <v>3859.5625960000002</v>
      </c>
      <c r="AB692" s="14">
        <v>358</v>
      </c>
      <c r="AC692" s="14">
        <f t="array" ref="AC692">MEDIAN(IF(H692:R692&lt;&gt;0,H692:R692))</f>
        <v>1570.2625027499998</v>
      </c>
      <c r="AD692" s="14">
        <f t="array" ref="AD692">MEDIAN(IF(S692:AA692&lt;&gt;0,S692:AA692))</f>
        <v>3526.167375</v>
      </c>
      <c r="AE692" s="14">
        <f t="shared" si="21"/>
        <v>2.2455910198610902</v>
      </c>
      <c r="AF692">
        <f t="array" ref="AF692">TTEST(IF(H692:R692&lt;&gt;0,H692:R692),IF(S692:AA692&lt;&gt;0,S692:AA692),2,3)</f>
        <v>0.34499165769988654</v>
      </c>
      <c r="AG692">
        <f t="array" ref="AG692">MEDIAN(IF(H692:L692&lt;&gt;0,H692:L692))</f>
        <v>2666.2369953499997</v>
      </c>
      <c r="AH692">
        <f t="array" ref="AH692">MEDIAN(IF(M692:R692&lt;&gt;0,M692:R692))</f>
        <v>1570.2625027499998</v>
      </c>
      <c r="AI692">
        <f>AG692/AH692</f>
        <v>1.6979562274973901</v>
      </c>
    </row>
    <row r="693" spans="1:35" x14ac:dyDescent="0.2">
      <c r="A693" s="2" t="s">
        <v>689</v>
      </c>
      <c r="B693" s="2">
        <v>59617</v>
      </c>
      <c r="C693" s="5">
        <v>2802</v>
      </c>
      <c r="D693" s="5">
        <f t="shared" si="20"/>
        <v>167046834</v>
      </c>
      <c r="E693" s="5">
        <v>2985</v>
      </c>
      <c r="F693" s="5">
        <v>64</v>
      </c>
      <c r="G693" s="2">
        <v>59617</v>
      </c>
      <c r="H693" s="14">
        <v>0</v>
      </c>
      <c r="I693" s="14">
        <v>3540</v>
      </c>
      <c r="J693" s="14">
        <v>36.996220219999998</v>
      </c>
      <c r="K693" s="14">
        <v>0</v>
      </c>
      <c r="L693" s="14">
        <v>0</v>
      </c>
      <c r="M693" s="14">
        <v>1338.610009</v>
      </c>
      <c r="N693" s="14">
        <v>0</v>
      </c>
      <c r="O693" s="14">
        <v>1536.3250370000001</v>
      </c>
      <c r="P693" s="14">
        <v>0</v>
      </c>
      <c r="Q693" s="14">
        <v>0</v>
      </c>
      <c r="R693" s="14">
        <v>266.0006563</v>
      </c>
      <c r="S693" s="14">
        <v>4289.9752060000001</v>
      </c>
      <c r="T693" s="14">
        <v>2156.2464949999999</v>
      </c>
      <c r="U693" s="14">
        <v>0</v>
      </c>
      <c r="V693" s="14">
        <v>5598.5217290000001</v>
      </c>
      <c r="W693" s="14">
        <v>4801.7562859999998</v>
      </c>
      <c r="X693" s="14">
        <v>0</v>
      </c>
      <c r="Y693" s="14">
        <v>4085.4542430000001</v>
      </c>
      <c r="Z693" s="14">
        <v>2556.8349840000001</v>
      </c>
      <c r="AA693" s="14">
        <v>3413.0886099999998</v>
      </c>
      <c r="AB693" s="14">
        <v>0</v>
      </c>
      <c r="AC693" s="14">
        <f t="array" ref="AC693">MEDIAN(IF(H693:R693&lt;&gt;0,H693:R693))</f>
        <v>1338.610009</v>
      </c>
      <c r="AD693" s="14">
        <f t="array" ref="AD693">MEDIAN(IF(S693:AA693&lt;&gt;0,S693:AA693))</f>
        <v>4085.4542430000001</v>
      </c>
      <c r="AE693" s="14">
        <f t="shared" si="21"/>
        <v>3.0520123228811151</v>
      </c>
      <c r="AF693">
        <f t="array" ref="AF693">TTEST(IF(H693:R693&lt;&gt;0,H693:R693),IF(S693:AA693&lt;&gt;0,S693:AA693),2,3)</f>
        <v>1.2080668615030673E-2</v>
      </c>
      <c r="AG693">
        <f t="array" ref="AG693">MEDIAN(IF(H693:L693&lt;&gt;0,H693:L693))</f>
        <v>1788.49811011</v>
      </c>
      <c r="AH693">
        <f t="array" ref="AH693">MEDIAN(IF(M693:R693&lt;&gt;0,M693:R693))</f>
        <v>1338.610009</v>
      </c>
      <c r="AI693">
        <f>AG693/AH693</f>
        <v>1.3360860131668117</v>
      </c>
    </row>
    <row r="694" spans="1:35" x14ac:dyDescent="0.2">
      <c r="A694" s="2" t="s">
        <v>690</v>
      </c>
      <c r="B694" s="2">
        <v>78529</v>
      </c>
      <c r="C694" s="5">
        <v>2127</v>
      </c>
      <c r="D694" s="5">
        <f t="shared" si="20"/>
        <v>167031183</v>
      </c>
      <c r="E694" s="5">
        <v>1790</v>
      </c>
      <c r="F694" s="5">
        <v>65</v>
      </c>
      <c r="G694" s="2">
        <v>78529</v>
      </c>
      <c r="H694" s="14">
        <v>4863</v>
      </c>
      <c r="I694" s="14">
        <v>3824</v>
      </c>
      <c r="J694" s="14">
        <v>310.85737</v>
      </c>
      <c r="K694" s="14">
        <v>0</v>
      </c>
      <c r="L694" s="14">
        <v>0</v>
      </c>
      <c r="M694" s="14">
        <v>1569.0183549999999</v>
      </c>
      <c r="N694" s="14">
        <v>0</v>
      </c>
      <c r="O694" s="14">
        <v>0</v>
      </c>
      <c r="P694" s="14">
        <v>1514.1895010000001</v>
      </c>
      <c r="Q694" s="14">
        <v>0</v>
      </c>
      <c r="R694" s="14">
        <v>884.47151099999996</v>
      </c>
      <c r="S694" s="14">
        <v>2220.5252609999998</v>
      </c>
      <c r="T694" s="14">
        <v>0</v>
      </c>
      <c r="U694" s="14">
        <v>0</v>
      </c>
      <c r="V694" s="14">
        <v>0</v>
      </c>
      <c r="W694" s="14">
        <v>2010.2658140000001</v>
      </c>
      <c r="X694" s="14">
        <v>0</v>
      </c>
      <c r="Y694" s="14">
        <v>0</v>
      </c>
      <c r="Z694" s="14">
        <v>2872.2101510000002</v>
      </c>
      <c r="AA694" s="14">
        <v>0</v>
      </c>
      <c r="AB694" s="14">
        <v>1200</v>
      </c>
      <c r="AC694" s="14">
        <f t="array" ref="AC694">MEDIAN(IF(H694:R694&lt;&gt;0,H694:R694))</f>
        <v>1541.603928</v>
      </c>
      <c r="AD694" s="14">
        <f t="array" ref="AD694">MEDIAN(IF(S694:AA694&lt;&gt;0,S694:AA694))</f>
        <v>2220.5252609999998</v>
      </c>
      <c r="AE694" s="14">
        <f t="shared" si="21"/>
        <v>1.4403993273945523</v>
      </c>
      <c r="AF694">
        <f t="array" ref="AF694">TTEST(IF(H694:R694&lt;&gt;0,H694:R694),IF(S694:AA694&lt;&gt;0,S694:AA694),2,3)</f>
        <v>0.79782239641370079</v>
      </c>
      <c r="AG694">
        <f t="array" ref="AG694">MEDIAN(IF(H694:L694&lt;&gt;0,H694:L694))</f>
        <v>3824</v>
      </c>
      <c r="AH694">
        <f t="array" ref="AH694">MEDIAN(IF(M694:R694&lt;&gt;0,M694:R694))</f>
        <v>1514.1895010000001</v>
      </c>
      <c r="AI694">
        <f>AG694/AH694</f>
        <v>2.525443478160796</v>
      </c>
    </row>
    <row r="695" spans="1:35" x14ac:dyDescent="0.2">
      <c r="A695" s="2" t="s">
        <v>691</v>
      </c>
      <c r="B695" s="2">
        <v>87325</v>
      </c>
      <c r="C695" s="5">
        <v>1900</v>
      </c>
      <c r="D695" s="5">
        <f t="shared" si="20"/>
        <v>165917500</v>
      </c>
      <c r="E695" s="5">
        <v>1811</v>
      </c>
      <c r="F695" s="5">
        <v>56</v>
      </c>
      <c r="G695" s="2">
        <v>87325</v>
      </c>
      <c r="H695" s="14">
        <v>0</v>
      </c>
      <c r="I695" s="14">
        <v>2722</v>
      </c>
      <c r="J695" s="14">
        <v>266.53785579999999</v>
      </c>
      <c r="K695" s="14">
        <v>0</v>
      </c>
      <c r="L695" s="14">
        <v>0</v>
      </c>
      <c r="M695" s="14">
        <v>1771.292862</v>
      </c>
      <c r="N695" s="14">
        <v>0</v>
      </c>
      <c r="O695" s="14">
        <v>3718.7927129999998</v>
      </c>
      <c r="P695" s="14">
        <v>2315.5503440000002</v>
      </c>
      <c r="Q695" s="14">
        <v>0</v>
      </c>
      <c r="R695" s="14">
        <v>1663.9263330000001</v>
      </c>
      <c r="S695" s="14">
        <v>0</v>
      </c>
      <c r="T695" s="14">
        <v>1851.367493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892</v>
      </c>
      <c r="AC695" s="14">
        <f t="array" ref="AC695">MEDIAN(IF(H695:R695&lt;&gt;0,H695:R695))</f>
        <v>2043.4216030000002</v>
      </c>
      <c r="AD695" s="14">
        <f t="array" ref="AD695">MEDIAN(IF(S695:AA695&lt;&gt;0,S695:AA695))</f>
        <v>1851.367493</v>
      </c>
      <c r="AE695" s="14">
        <f t="shared" si="21"/>
        <v>0.90601346794120186</v>
      </c>
      <c r="AF695" t="e">
        <f t="array" ref="AF695">TTEST(IF(H695:R695&lt;&gt;0,H695:R695),IF(S695:AA695&lt;&gt;0,S695:AA695),2,3)</f>
        <v>#DIV/0!</v>
      </c>
      <c r="AG695">
        <f t="array" ref="AG695">MEDIAN(IF(H695:L695&lt;&gt;0,H695:L695))</f>
        <v>1494.2689278999999</v>
      </c>
      <c r="AH695">
        <f t="array" ref="AH695">MEDIAN(IF(M695:R695&lt;&gt;0,M695:R695))</f>
        <v>2043.4216030000002</v>
      </c>
      <c r="AI695">
        <f>AG695/AH695</f>
        <v>0.73125826100018954</v>
      </c>
    </row>
    <row r="696" spans="1:35" x14ac:dyDescent="0.2">
      <c r="A696" s="2" t="s">
        <v>692</v>
      </c>
      <c r="B696" s="2">
        <v>40783</v>
      </c>
      <c r="C696" s="5">
        <v>4067</v>
      </c>
      <c r="D696" s="5">
        <f t="shared" si="20"/>
        <v>165864461</v>
      </c>
      <c r="E696" s="5">
        <v>929</v>
      </c>
      <c r="F696" s="5">
        <v>188</v>
      </c>
      <c r="G696" s="2">
        <v>40783</v>
      </c>
      <c r="H696" s="14">
        <v>0</v>
      </c>
      <c r="I696" s="14">
        <v>1864</v>
      </c>
      <c r="J696" s="14">
        <v>182.28773240000001</v>
      </c>
      <c r="K696" s="14">
        <v>0</v>
      </c>
      <c r="L696" s="14">
        <v>0</v>
      </c>
      <c r="M696" s="14">
        <v>959.26409750000005</v>
      </c>
      <c r="N696" s="14">
        <v>0</v>
      </c>
      <c r="O696" s="14">
        <v>0</v>
      </c>
      <c r="P696" s="14">
        <v>898.27475719999995</v>
      </c>
      <c r="Q696" s="14">
        <v>19650.370019999998</v>
      </c>
      <c r="R696" s="14">
        <v>847.59343790000003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f t="array" ref="AC696">MEDIAN(IF(H696:R696&lt;&gt;0,H696:R696))</f>
        <v>928.76942735</v>
      </c>
      <c r="AD696" s="14" t="e">
        <f t="array" ref="AD696">MEDIAN(IF(S696:AA696&lt;&gt;0,S696:AA696))</f>
        <v>#NUM!</v>
      </c>
      <c r="AE696" s="14" t="e">
        <f t="shared" si="21"/>
        <v>#NUM!</v>
      </c>
      <c r="AF696" t="e">
        <f t="array" ref="AF696">TTEST(IF(H696:R696&lt;&gt;0,H696:R696),IF(S696:AA696&lt;&gt;0,S696:AA696),2,3)</f>
        <v>#DIV/0!</v>
      </c>
      <c r="AG696">
        <f t="array" ref="AG696">MEDIAN(IF(H696:L696&lt;&gt;0,H696:L696))</f>
        <v>1023.1438661999999</v>
      </c>
      <c r="AH696">
        <f t="array" ref="AH696">MEDIAN(IF(M696:R696&lt;&gt;0,M696:R696))</f>
        <v>928.76942735</v>
      </c>
      <c r="AI696">
        <f>AG696/AH696</f>
        <v>1.1016123443245462</v>
      </c>
    </row>
    <row r="697" spans="1:35" x14ac:dyDescent="0.2">
      <c r="A697" s="2" t="s">
        <v>693</v>
      </c>
      <c r="B697" s="2">
        <v>164194</v>
      </c>
      <c r="C697" s="5">
        <v>1007</v>
      </c>
      <c r="D697" s="5">
        <f t="shared" si="20"/>
        <v>165343358</v>
      </c>
      <c r="E697" s="5">
        <v>798</v>
      </c>
      <c r="F697" s="5">
        <v>81</v>
      </c>
      <c r="G697" s="2">
        <v>164194</v>
      </c>
      <c r="H697" s="14">
        <v>0</v>
      </c>
      <c r="I697" s="14">
        <v>608</v>
      </c>
      <c r="J697" s="14">
        <v>130.90109530000001</v>
      </c>
      <c r="K697" s="14">
        <v>0</v>
      </c>
      <c r="L697" s="14">
        <v>0</v>
      </c>
      <c r="M697" s="14">
        <v>1733.2875429999999</v>
      </c>
      <c r="N697" s="14">
        <v>2363.9786800000002</v>
      </c>
      <c r="O697" s="14">
        <v>0</v>
      </c>
      <c r="P697" s="14">
        <v>798.25134409999998</v>
      </c>
      <c r="Q697" s="14">
        <v>0</v>
      </c>
      <c r="R697" s="14">
        <v>228.0459295</v>
      </c>
      <c r="S697" s="14">
        <v>0</v>
      </c>
      <c r="T697" s="14">
        <v>1508.427993</v>
      </c>
      <c r="U697" s="14">
        <v>0</v>
      </c>
      <c r="V697" s="14">
        <v>0</v>
      </c>
      <c r="W697" s="14">
        <v>0</v>
      </c>
      <c r="X697" s="14">
        <v>1579.198343</v>
      </c>
      <c r="Y697" s="14">
        <v>0</v>
      </c>
      <c r="Z697" s="14">
        <v>0</v>
      </c>
      <c r="AA697" s="14">
        <v>0</v>
      </c>
      <c r="AB697" s="14">
        <v>112</v>
      </c>
      <c r="AC697" s="14">
        <f t="array" ref="AC697">MEDIAN(IF(H697:R697&lt;&gt;0,H697:R697))</f>
        <v>703.12567205000005</v>
      </c>
      <c r="AD697" s="14">
        <f t="array" ref="AD697">MEDIAN(IF(S697:AA697&lt;&gt;0,S697:AA697))</f>
        <v>1543.8131680000001</v>
      </c>
      <c r="AE697" s="14">
        <f t="shared" si="21"/>
        <v>2.1956432958832681</v>
      </c>
      <c r="AF697">
        <f t="array" ref="AF697">TTEST(IF(H697:R697&lt;&gt;0,H697:R697),IF(S697:AA697&lt;&gt;0,S697:AA697),2,3)</f>
        <v>0.17929669623072522</v>
      </c>
      <c r="AG697">
        <f t="array" ref="AG697">MEDIAN(IF(H697:L697&lt;&gt;0,H697:L697))</f>
        <v>369.45054764999998</v>
      </c>
      <c r="AH697">
        <f t="array" ref="AH697">MEDIAN(IF(M697:R697&lt;&gt;0,M697:R697))</f>
        <v>1265.76944355</v>
      </c>
      <c r="AI697">
        <f>AG697/AH697</f>
        <v>0.29187823227414328</v>
      </c>
    </row>
    <row r="698" spans="1:35" x14ac:dyDescent="0.2">
      <c r="A698" s="2" t="s">
        <v>694</v>
      </c>
      <c r="B698" s="2">
        <v>13360</v>
      </c>
      <c r="C698" s="5">
        <v>12339</v>
      </c>
      <c r="D698" s="5">
        <f t="shared" si="20"/>
        <v>164849040</v>
      </c>
      <c r="E698" s="5">
        <v>12339</v>
      </c>
      <c r="F698" s="5"/>
      <c r="G698" s="2">
        <v>13360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12338.989380000001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f t="array" ref="AC698">MEDIAN(IF(H698:R698&lt;&gt;0,H698:R698))</f>
        <v>12338.989380000001</v>
      </c>
      <c r="AD698" s="14" t="e">
        <f t="array" ref="AD698">MEDIAN(IF(S698:AA698&lt;&gt;0,S698:AA698))</f>
        <v>#NUM!</v>
      </c>
      <c r="AE698" s="14" t="e">
        <f t="shared" si="21"/>
        <v>#NUM!</v>
      </c>
      <c r="AF698" t="e">
        <f t="array" ref="AF698">TTEST(IF(H698:R698&lt;&gt;0,H698:R698),IF(S698:AA698&lt;&gt;0,S698:AA698),2,3)</f>
        <v>#DIV/0!</v>
      </c>
      <c r="AG698" t="e">
        <f t="array" ref="AG698">MEDIAN(IF(H698:L698&lt;&gt;0,H698:L698))</f>
        <v>#NUM!</v>
      </c>
      <c r="AH698">
        <f t="array" ref="AH698">MEDIAN(IF(M698:R698&lt;&gt;0,M698:R698))</f>
        <v>12338.989380000001</v>
      </c>
      <c r="AI698" t="e">
        <f>AG698/AH698</f>
        <v>#NUM!</v>
      </c>
    </row>
    <row r="699" spans="1:35" x14ac:dyDescent="0.2">
      <c r="A699" s="2" t="s">
        <v>695</v>
      </c>
      <c r="B699" s="2">
        <v>77740</v>
      </c>
      <c r="C699" s="5">
        <v>2120</v>
      </c>
      <c r="D699" s="5">
        <f t="shared" si="20"/>
        <v>164808800</v>
      </c>
      <c r="E699" s="5">
        <v>2445</v>
      </c>
      <c r="F699" s="5">
        <v>32</v>
      </c>
      <c r="G699" s="2">
        <v>77740</v>
      </c>
      <c r="H699" s="14">
        <v>0</v>
      </c>
      <c r="I699" s="14">
        <v>2503</v>
      </c>
      <c r="J699" s="14">
        <v>717.45550830000002</v>
      </c>
      <c r="K699" s="14">
        <v>1474.6508590000001</v>
      </c>
      <c r="L699" s="14">
        <v>0</v>
      </c>
      <c r="M699" s="14">
        <v>2667.6034589999999</v>
      </c>
      <c r="N699" s="14">
        <v>1808.3100039999999</v>
      </c>
      <c r="O699" s="14">
        <v>1599.962021</v>
      </c>
      <c r="P699" s="14">
        <v>0</v>
      </c>
      <c r="Q699" s="14">
        <v>0</v>
      </c>
      <c r="R699" s="14">
        <v>1870.6007500000001</v>
      </c>
      <c r="S699" s="14">
        <v>2444.901269</v>
      </c>
      <c r="T699" s="14">
        <v>0</v>
      </c>
      <c r="U699" s="14">
        <v>0</v>
      </c>
      <c r="V699" s="14">
        <v>0</v>
      </c>
      <c r="W699" s="14">
        <v>2723.1779529999999</v>
      </c>
      <c r="X699" s="14">
        <v>0</v>
      </c>
      <c r="Y699" s="14">
        <v>0</v>
      </c>
      <c r="Z699" s="14">
        <v>2451.4875830000001</v>
      </c>
      <c r="AA699" s="14">
        <v>0</v>
      </c>
      <c r="AB699" s="14">
        <v>3060</v>
      </c>
      <c r="AC699" s="14">
        <f t="array" ref="AC699">MEDIAN(IF(H699:R699&lt;&gt;0,H699:R699))</f>
        <v>1808.3100039999999</v>
      </c>
      <c r="AD699" s="14">
        <f t="array" ref="AD699">MEDIAN(IF(S699:AA699&lt;&gt;0,S699:AA699))</f>
        <v>2451.4875830000001</v>
      </c>
      <c r="AE699" s="14">
        <f t="shared" si="21"/>
        <v>1.3556788258524726</v>
      </c>
      <c r="AF699">
        <f t="array" ref="AF699">TTEST(IF(H699:R699&lt;&gt;0,H699:R699),IF(S699:AA699&lt;&gt;0,S699:AA699),2,3)</f>
        <v>2.5926367388987286E-2</v>
      </c>
      <c r="AG699">
        <f t="array" ref="AG699">MEDIAN(IF(H699:L699&lt;&gt;0,H699:L699))</f>
        <v>1474.6508590000001</v>
      </c>
      <c r="AH699">
        <f t="array" ref="AH699">MEDIAN(IF(M699:R699&lt;&gt;0,M699:R699))</f>
        <v>1839.455377</v>
      </c>
      <c r="AI699">
        <f>AG699/AH699</f>
        <v>0.80167797351248282</v>
      </c>
    </row>
    <row r="700" spans="1:35" x14ac:dyDescent="0.2">
      <c r="A700" s="2" t="s">
        <v>696</v>
      </c>
      <c r="B700" s="2">
        <v>43273</v>
      </c>
      <c r="C700" s="5">
        <v>3804</v>
      </c>
      <c r="D700" s="5">
        <f t="shared" si="20"/>
        <v>164610492</v>
      </c>
      <c r="E700" s="5">
        <v>2335</v>
      </c>
      <c r="F700" s="5">
        <v>116</v>
      </c>
      <c r="G700" s="2">
        <v>43273</v>
      </c>
      <c r="H700" s="14">
        <v>0</v>
      </c>
      <c r="I700" s="14">
        <v>3766</v>
      </c>
      <c r="J700" s="14">
        <v>529.69665380000004</v>
      </c>
      <c r="K700" s="14">
        <v>0</v>
      </c>
      <c r="L700" s="14">
        <v>0</v>
      </c>
      <c r="M700" s="14">
        <v>806.38137140000003</v>
      </c>
      <c r="N700" s="14">
        <v>0</v>
      </c>
      <c r="O700" s="14">
        <v>4724.8125339999997</v>
      </c>
      <c r="P700" s="14">
        <v>2747.5213399999998</v>
      </c>
      <c r="Q700" s="14">
        <v>15559.085880000001</v>
      </c>
      <c r="R700" s="14">
        <v>1200.533189</v>
      </c>
      <c r="S700" s="14">
        <v>0</v>
      </c>
      <c r="T700" s="14">
        <v>0</v>
      </c>
      <c r="U700" s="14">
        <v>0</v>
      </c>
      <c r="V700" s="14">
        <v>5114.333697</v>
      </c>
      <c r="W700" s="14">
        <v>0</v>
      </c>
      <c r="X700" s="14">
        <v>0</v>
      </c>
      <c r="Y700" s="14">
        <v>0</v>
      </c>
      <c r="Z700" s="14">
        <v>1922.075599</v>
      </c>
      <c r="AA700" s="14">
        <v>0</v>
      </c>
      <c r="AB700" s="14">
        <v>1670</v>
      </c>
      <c r="AC700" s="14">
        <f t="array" ref="AC700">MEDIAN(IF(H700:R700&lt;&gt;0,H700:R700))</f>
        <v>2747.5213399999998</v>
      </c>
      <c r="AD700" s="14">
        <f t="array" ref="AD700">MEDIAN(IF(S700:AA700&lt;&gt;0,S700:AA700))</f>
        <v>3518.2046479999999</v>
      </c>
      <c r="AE700" s="14">
        <f t="shared" si="21"/>
        <v>1.2805013001282095</v>
      </c>
      <c r="AF700">
        <f t="array" ref="AF700">TTEST(IF(H700:R700&lt;&gt;0,H700:R700),IF(S700:AA700&lt;&gt;0,S700:AA700),2,3)</f>
        <v>0.80315726530879028</v>
      </c>
      <c r="AG700">
        <f t="array" ref="AG700">MEDIAN(IF(H700:L700&lt;&gt;0,H700:L700))</f>
        <v>2147.8483268999998</v>
      </c>
      <c r="AH700">
        <f t="array" ref="AH700">MEDIAN(IF(M700:R700&lt;&gt;0,M700:R700))</f>
        <v>2747.5213399999998</v>
      </c>
      <c r="AI700">
        <f>AG700/AH700</f>
        <v>0.78174036198750685</v>
      </c>
    </row>
    <row r="701" spans="1:35" x14ac:dyDescent="0.2">
      <c r="A701" s="2" t="s">
        <v>697</v>
      </c>
      <c r="B701" s="2">
        <v>128779</v>
      </c>
      <c r="C701" s="5">
        <v>1268</v>
      </c>
      <c r="D701" s="5">
        <f t="shared" si="20"/>
        <v>163291772</v>
      </c>
      <c r="E701" s="5">
        <v>1258</v>
      </c>
      <c r="F701" s="5">
        <v>84</v>
      </c>
      <c r="G701" s="2">
        <v>128779</v>
      </c>
      <c r="H701" s="14">
        <v>0</v>
      </c>
      <c r="I701" s="14">
        <v>665</v>
      </c>
      <c r="J701" s="14">
        <v>26.0241221</v>
      </c>
      <c r="K701" s="14">
        <v>0</v>
      </c>
      <c r="L701" s="14">
        <v>0</v>
      </c>
      <c r="M701" s="14">
        <v>1294.652319</v>
      </c>
      <c r="N701" s="14">
        <v>0</v>
      </c>
      <c r="O701" s="14">
        <v>0</v>
      </c>
      <c r="P701" s="14">
        <v>1221.6449680000001</v>
      </c>
      <c r="Q701" s="14">
        <v>0</v>
      </c>
      <c r="R701" s="14">
        <v>378.23555110000001</v>
      </c>
      <c r="S701" s="14">
        <v>0</v>
      </c>
      <c r="T701" s="14">
        <v>1737.6448419999999</v>
      </c>
      <c r="U701" s="14">
        <v>3502.0413910000002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1320</v>
      </c>
      <c r="AC701" s="14">
        <f t="array" ref="AC701">MEDIAN(IF(H701:R701&lt;&gt;0,H701:R701))</f>
        <v>665</v>
      </c>
      <c r="AD701" s="14">
        <f t="array" ref="AD701">MEDIAN(IF(S701:AA701&lt;&gt;0,S701:AA701))</f>
        <v>2619.8431165000002</v>
      </c>
      <c r="AE701" s="14">
        <f t="shared" si="21"/>
        <v>3.9396137090225567</v>
      </c>
      <c r="AF701">
        <f t="array" ref="AF701">TTEST(IF(H701:R701&lt;&gt;0,H701:R701),IF(S701:AA701&lt;&gt;0,S701:AA701),2,3)</f>
        <v>0.25799425927373676</v>
      </c>
      <c r="AG701">
        <f t="array" ref="AG701">MEDIAN(IF(H701:L701&lt;&gt;0,H701:L701))</f>
        <v>345.51206105</v>
      </c>
      <c r="AH701">
        <f t="array" ref="AH701">MEDIAN(IF(M701:R701&lt;&gt;0,M701:R701))</f>
        <v>1221.6449680000001</v>
      </c>
      <c r="AI701">
        <f>AG701/AH701</f>
        <v>0.28282526437746519</v>
      </c>
    </row>
    <row r="702" spans="1:35" x14ac:dyDescent="0.2">
      <c r="A702" s="2" t="s">
        <v>698</v>
      </c>
      <c r="B702" s="2">
        <v>64294</v>
      </c>
      <c r="C702" s="5">
        <v>2536</v>
      </c>
      <c r="D702" s="5">
        <f t="shared" si="20"/>
        <v>163049584</v>
      </c>
      <c r="E702" s="5">
        <v>2532</v>
      </c>
      <c r="F702" s="5">
        <v>41</v>
      </c>
      <c r="G702" s="2">
        <v>64294</v>
      </c>
      <c r="H702" s="14">
        <v>0</v>
      </c>
      <c r="I702" s="14">
        <v>2012</v>
      </c>
      <c r="J702" s="14">
        <v>394.72347839999998</v>
      </c>
      <c r="K702" s="14">
        <v>0</v>
      </c>
      <c r="L702" s="14">
        <v>0</v>
      </c>
      <c r="M702" s="14">
        <v>3877.593558</v>
      </c>
      <c r="N702" s="14">
        <v>0</v>
      </c>
      <c r="O702" s="14">
        <v>2150.8281900000002</v>
      </c>
      <c r="P702" s="14">
        <v>2531.6136449999999</v>
      </c>
      <c r="Q702" s="14">
        <v>0</v>
      </c>
      <c r="R702" s="14">
        <v>1312.435508</v>
      </c>
      <c r="S702" s="14">
        <v>2811.1622600000001</v>
      </c>
      <c r="T702" s="14">
        <v>2113.885299</v>
      </c>
      <c r="U702" s="14">
        <v>4300.5453440000001</v>
      </c>
      <c r="V702" s="14">
        <v>0</v>
      </c>
      <c r="W702" s="14">
        <v>2454.9156290000001</v>
      </c>
      <c r="X702" s="14">
        <v>0</v>
      </c>
      <c r="Y702" s="14">
        <v>0</v>
      </c>
      <c r="Z702" s="14">
        <v>2995.2007450000001</v>
      </c>
      <c r="AA702" s="14">
        <v>3413.0886099999998</v>
      </c>
      <c r="AB702" s="14">
        <v>2600</v>
      </c>
      <c r="AC702" s="14">
        <f t="array" ref="AC702">MEDIAN(IF(H702:R702&lt;&gt;0,H702:R702))</f>
        <v>2081.4140950000001</v>
      </c>
      <c r="AD702" s="14">
        <f t="array" ref="AD702">MEDIAN(IF(S702:AA702&lt;&gt;0,S702:AA702))</f>
        <v>2903.1815025000001</v>
      </c>
      <c r="AE702" s="14">
        <f t="shared" si="21"/>
        <v>1.3948120700604749</v>
      </c>
      <c r="AF702">
        <f t="array" ref="AF702">TTEST(IF(H702:R702&lt;&gt;0,H702:R702),IF(S702:AA702&lt;&gt;0,S702:AA702),2,3)</f>
        <v>0.12662622925135147</v>
      </c>
      <c r="AG702">
        <f t="array" ref="AG702">MEDIAN(IF(H702:L702&lt;&gt;0,H702:L702))</f>
        <v>1203.3617392000001</v>
      </c>
      <c r="AH702">
        <f t="array" ref="AH702">MEDIAN(IF(M702:R702&lt;&gt;0,M702:R702))</f>
        <v>2341.2209174999998</v>
      </c>
      <c r="AI702">
        <f>AG702/AH702</f>
        <v>0.51398897481446248</v>
      </c>
    </row>
    <row r="703" spans="1:35" x14ac:dyDescent="0.2">
      <c r="A703" s="2" t="s">
        <v>699</v>
      </c>
      <c r="B703" s="2">
        <v>40180</v>
      </c>
      <c r="C703" s="5">
        <v>4055</v>
      </c>
      <c r="D703" s="5">
        <f t="shared" si="20"/>
        <v>162929900</v>
      </c>
      <c r="E703" s="5">
        <v>4218</v>
      </c>
      <c r="F703" s="5">
        <v>69</v>
      </c>
      <c r="G703" s="2">
        <v>40180</v>
      </c>
      <c r="H703" s="14">
        <v>0</v>
      </c>
      <c r="I703" s="14">
        <v>4464</v>
      </c>
      <c r="J703" s="14">
        <v>358.05157780000002</v>
      </c>
      <c r="K703" s="14">
        <v>0</v>
      </c>
      <c r="L703" s="14">
        <v>0</v>
      </c>
      <c r="M703" s="14">
        <v>2176.249894</v>
      </c>
      <c r="N703" s="14">
        <v>7603.2539649999999</v>
      </c>
      <c r="O703" s="14">
        <v>975.53591459999996</v>
      </c>
      <c r="P703" s="14">
        <v>1455.4885879999999</v>
      </c>
      <c r="Q703" s="14">
        <v>5846.2081799999996</v>
      </c>
      <c r="R703" s="14">
        <v>8993.2761790000004</v>
      </c>
      <c r="S703" s="14">
        <v>0</v>
      </c>
      <c r="T703" s="14">
        <v>0</v>
      </c>
      <c r="U703" s="14">
        <v>5130.7803329999997</v>
      </c>
      <c r="V703" s="14">
        <v>0</v>
      </c>
      <c r="W703" s="14">
        <v>2227.8731520000001</v>
      </c>
      <c r="X703" s="14">
        <v>0</v>
      </c>
      <c r="Y703" s="14">
        <v>0</v>
      </c>
      <c r="Z703" s="14">
        <v>1971.5297109999999</v>
      </c>
      <c r="AA703" s="14">
        <v>4218.097608</v>
      </c>
      <c r="AB703" s="14">
        <v>7300</v>
      </c>
      <c r="AC703" s="14">
        <f t="array" ref="AC703">MEDIAN(IF(H703:R703&lt;&gt;0,H703:R703))</f>
        <v>3320.1249470000002</v>
      </c>
      <c r="AD703" s="14">
        <f t="array" ref="AD703">MEDIAN(IF(S703:AA703&lt;&gt;0,S703:AA703))</f>
        <v>3222.9853800000001</v>
      </c>
      <c r="AE703" s="14">
        <f t="shared" si="21"/>
        <v>0.97074219538400996</v>
      </c>
      <c r="AF703">
        <f t="array" ref="AF703">TTEST(IF(H703:R703&lt;&gt;0,H703:R703),IF(S703:AA703&lt;&gt;0,S703:AA703),2,3)</f>
        <v>0.67471039062486193</v>
      </c>
      <c r="AG703">
        <f t="array" ref="AG703">MEDIAN(IF(H703:L703&lt;&gt;0,H703:L703))</f>
        <v>2411.0257889</v>
      </c>
      <c r="AH703">
        <f t="array" ref="AH703">MEDIAN(IF(M703:R703&lt;&gt;0,M703:R703))</f>
        <v>4011.2290370000001</v>
      </c>
      <c r="AI703">
        <f>AG703/AH703</f>
        <v>0.6010690904609145</v>
      </c>
    </row>
    <row r="704" spans="1:35" x14ac:dyDescent="0.2">
      <c r="A704" s="2" t="s">
        <v>700</v>
      </c>
      <c r="B704" s="2">
        <v>49002</v>
      </c>
      <c r="C704" s="5">
        <v>3308</v>
      </c>
      <c r="D704" s="5">
        <f t="shared" si="20"/>
        <v>162098616</v>
      </c>
      <c r="E704" s="5">
        <v>2687</v>
      </c>
      <c r="F704" s="5">
        <v>57</v>
      </c>
      <c r="G704" s="2">
        <v>49002</v>
      </c>
      <c r="H704" s="14">
        <v>0</v>
      </c>
      <c r="I704" s="14">
        <v>7313</v>
      </c>
      <c r="J704" s="14">
        <v>1482.9927070000001</v>
      </c>
      <c r="K704" s="14">
        <v>0</v>
      </c>
      <c r="L704" s="14">
        <v>0</v>
      </c>
      <c r="M704" s="14">
        <v>4754.2145200000004</v>
      </c>
      <c r="N704" s="14">
        <v>0</v>
      </c>
      <c r="O704" s="14">
        <v>2322.0726789999999</v>
      </c>
      <c r="P704" s="14">
        <v>4242.3318499999996</v>
      </c>
      <c r="Q704" s="14">
        <v>0</v>
      </c>
      <c r="R704" s="14">
        <v>6446.858577</v>
      </c>
      <c r="S704" s="14">
        <v>2189.485482</v>
      </c>
      <c r="T704" s="14">
        <v>0</v>
      </c>
      <c r="U704" s="14">
        <v>3983.8931480000001</v>
      </c>
      <c r="V704" s="14">
        <v>2754.8448189999999</v>
      </c>
      <c r="W704" s="14">
        <v>2096.8106779999998</v>
      </c>
      <c r="X704" s="14">
        <v>2619.3217030000001</v>
      </c>
      <c r="Y704" s="14">
        <v>0</v>
      </c>
      <c r="Z704" s="14">
        <v>2123.2451879999999</v>
      </c>
      <c r="AA704" s="14">
        <v>3530.279826</v>
      </c>
      <c r="AB704" s="14">
        <v>450</v>
      </c>
      <c r="AC704" s="14">
        <f t="array" ref="AC704">MEDIAN(IF(H704:R704&lt;&gt;0,H704:R704))</f>
        <v>4498.273185</v>
      </c>
      <c r="AD704" s="14">
        <f t="array" ref="AD704">MEDIAN(IF(S704:AA704&lt;&gt;0,S704:AA704))</f>
        <v>2619.3217030000001</v>
      </c>
      <c r="AE704" s="14">
        <f t="shared" si="21"/>
        <v>0.58229493747387862</v>
      </c>
      <c r="AF704">
        <f t="array" ref="AF704">TTEST(IF(H704:R704&lt;&gt;0,H704:R704),IF(S704:AA704&lt;&gt;0,S704:AA704),2,3)</f>
        <v>0.13526775872135738</v>
      </c>
      <c r="AG704">
        <f t="array" ref="AG704">MEDIAN(IF(H704:L704&lt;&gt;0,H704:L704))</f>
        <v>4397.9963534999997</v>
      </c>
      <c r="AH704">
        <f t="array" ref="AH704">MEDIAN(IF(M704:R704&lt;&gt;0,M704:R704))</f>
        <v>4498.273185</v>
      </c>
      <c r="AI704">
        <f>AG704/AH704</f>
        <v>0.97770770529580442</v>
      </c>
    </row>
    <row r="705" spans="1:35" x14ac:dyDescent="0.2">
      <c r="A705" s="2" t="s">
        <v>701</v>
      </c>
      <c r="B705" s="2">
        <v>81466</v>
      </c>
      <c r="C705" s="5">
        <v>1987</v>
      </c>
      <c r="D705" s="5">
        <f t="shared" si="20"/>
        <v>161872942</v>
      </c>
      <c r="E705" s="5">
        <v>1323</v>
      </c>
      <c r="F705" s="5">
        <v>109</v>
      </c>
      <c r="G705" s="2">
        <v>81466</v>
      </c>
      <c r="H705" s="14">
        <v>5776</v>
      </c>
      <c r="I705" s="14">
        <v>457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1322.6113909999999</v>
      </c>
      <c r="U705" s="14">
        <v>0</v>
      </c>
      <c r="V705" s="14">
        <v>0</v>
      </c>
      <c r="W705" s="14">
        <v>0</v>
      </c>
      <c r="X705" s="14">
        <v>1640.941593</v>
      </c>
      <c r="Y705" s="14">
        <v>0</v>
      </c>
      <c r="Z705" s="14">
        <v>0</v>
      </c>
      <c r="AA705" s="14">
        <v>0</v>
      </c>
      <c r="AB705" s="14">
        <v>736</v>
      </c>
      <c r="AC705" s="14">
        <f t="array" ref="AC705">MEDIAN(IF(H705:R705&lt;&gt;0,H705:R705))</f>
        <v>3116.5</v>
      </c>
      <c r="AD705" s="14">
        <f t="array" ref="AD705">MEDIAN(IF(S705:AA705&lt;&gt;0,S705:AA705))</f>
        <v>1481.776492</v>
      </c>
      <c r="AE705" s="14">
        <f t="shared" si="21"/>
        <v>0.47546173335472486</v>
      </c>
      <c r="AF705">
        <f t="array" ref="AF705">TTEST(IF(H705:R705&lt;&gt;0,H705:R705),IF(S705:AA705&lt;&gt;0,S705:AA705),2,3)</f>
        <v>0.6490522471783946</v>
      </c>
      <c r="AG705">
        <f t="array" ref="AG705">MEDIAN(IF(H705:L705&lt;&gt;0,H705:L705))</f>
        <v>3116.5</v>
      </c>
      <c r="AH705" t="e">
        <f t="array" ref="AH705">MEDIAN(IF(M705:R705&lt;&gt;0,M705:R705))</f>
        <v>#NUM!</v>
      </c>
      <c r="AI705" t="e">
        <f>AG705/AH705</f>
        <v>#NUM!</v>
      </c>
    </row>
    <row r="706" spans="1:35" x14ac:dyDescent="0.2">
      <c r="A706" s="2" t="s">
        <v>702</v>
      </c>
      <c r="B706" s="2">
        <v>97692</v>
      </c>
      <c r="C706" s="5">
        <v>1656</v>
      </c>
      <c r="D706" s="5">
        <f t="shared" si="20"/>
        <v>161777952</v>
      </c>
      <c r="E706" s="5">
        <v>1427</v>
      </c>
      <c r="F706" s="5">
        <v>101</v>
      </c>
      <c r="G706" s="2">
        <v>97692</v>
      </c>
      <c r="H706" s="14">
        <v>5808</v>
      </c>
      <c r="I706" s="14">
        <v>0</v>
      </c>
      <c r="J706" s="14">
        <v>42.724268619999997</v>
      </c>
      <c r="K706" s="14">
        <v>0</v>
      </c>
      <c r="L706" s="14">
        <v>0</v>
      </c>
      <c r="M706" s="14">
        <v>1317.701163</v>
      </c>
      <c r="N706" s="14">
        <v>0</v>
      </c>
      <c r="O706" s="14">
        <v>0</v>
      </c>
      <c r="P706" s="14">
        <v>1426.8236019999999</v>
      </c>
      <c r="Q706" s="14">
        <v>0</v>
      </c>
      <c r="R706" s="14">
        <v>611.38366729999996</v>
      </c>
      <c r="S706" s="14">
        <v>2078.5336339999999</v>
      </c>
      <c r="T706" s="14">
        <v>1604.8665060000001</v>
      </c>
      <c r="U706" s="14">
        <v>0</v>
      </c>
      <c r="V706" s="14">
        <v>0</v>
      </c>
      <c r="W706" s="14">
        <v>1460.413851</v>
      </c>
      <c r="X706" s="14">
        <v>0</v>
      </c>
      <c r="Y706" s="14">
        <v>0</v>
      </c>
      <c r="Z706" s="14">
        <v>0</v>
      </c>
      <c r="AA706" s="14">
        <v>0</v>
      </c>
      <c r="AB706" s="14">
        <v>556</v>
      </c>
      <c r="AC706" s="14">
        <f t="array" ref="AC706">MEDIAN(IF(H706:R706&lt;&gt;0,H706:R706))</f>
        <v>1317.701163</v>
      </c>
      <c r="AD706" s="14">
        <f t="array" ref="AD706">MEDIAN(IF(S706:AA706&lt;&gt;0,S706:AA706))</f>
        <v>1604.8665060000001</v>
      </c>
      <c r="AE706" s="14">
        <f t="shared" si="21"/>
        <v>1.2179290350979224</v>
      </c>
      <c r="AF706">
        <f t="array" ref="AF706">TTEST(IF(H706:R706&lt;&gt;0,H706:R706),IF(S706:AA706&lt;&gt;0,S706:AA706),2,3)</f>
        <v>0.90853725716077505</v>
      </c>
      <c r="AG706">
        <f t="array" ref="AG706">MEDIAN(IF(H706:L706&lt;&gt;0,H706:L706))</f>
        <v>2925.3621343100003</v>
      </c>
      <c r="AH706">
        <f t="array" ref="AH706">MEDIAN(IF(M706:R706&lt;&gt;0,M706:R706))</f>
        <v>1317.701163</v>
      </c>
      <c r="AI706">
        <f>AG706/AH706</f>
        <v>2.2200497475845369</v>
      </c>
    </row>
    <row r="707" spans="1:35" x14ac:dyDescent="0.2">
      <c r="A707" s="2" t="s">
        <v>703</v>
      </c>
      <c r="B707" s="2">
        <v>80453</v>
      </c>
      <c r="C707" s="5">
        <v>2005</v>
      </c>
      <c r="D707" s="5">
        <f t="shared" si="20"/>
        <v>161308265</v>
      </c>
      <c r="E707" s="5">
        <v>2237</v>
      </c>
      <c r="F707" s="5">
        <v>49</v>
      </c>
      <c r="G707" s="2">
        <v>80453</v>
      </c>
      <c r="H707" s="14">
        <v>0</v>
      </c>
      <c r="I707" s="14">
        <v>437</v>
      </c>
      <c r="J707" s="14">
        <v>319.29514929999999</v>
      </c>
      <c r="K707" s="14">
        <v>0</v>
      </c>
      <c r="L707" s="14">
        <v>0</v>
      </c>
      <c r="M707" s="14">
        <v>2177.5503990000002</v>
      </c>
      <c r="N707" s="14">
        <v>0</v>
      </c>
      <c r="O707" s="14">
        <v>2295.8601349999999</v>
      </c>
      <c r="P707" s="14">
        <v>2540.7458059999999</v>
      </c>
      <c r="Q707" s="14">
        <v>0</v>
      </c>
      <c r="R707" s="14">
        <v>1253.6200020000001</v>
      </c>
      <c r="S707" s="14">
        <v>3083.5856920000001</v>
      </c>
      <c r="T707" s="14">
        <v>0</v>
      </c>
      <c r="U707" s="14">
        <v>0</v>
      </c>
      <c r="V707" s="14">
        <v>2692.678825</v>
      </c>
      <c r="W707" s="14">
        <v>2453.560301</v>
      </c>
      <c r="X707" s="14">
        <v>1671.9928299999999</v>
      </c>
      <c r="Y707" s="14">
        <v>0</v>
      </c>
      <c r="Z707" s="14">
        <v>0</v>
      </c>
      <c r="AA707" s="14">
        <v>3461.2186780000002</v>
      </c>
      <c r="AB707" s="14">
        <v>1670</v>
      </c>
      <c r="AC707" s="14">
        <f t="array" ref="AC707">MEDIAN(IF(H707:R707&lt;&gt;0,H707:R707))</f>
        <v>1715.5852005000002</v>
      </c>
      <c r="AD707" s="14">
        <f t="array" ref="AD707">MEDIAN(IF(S707:AA707&lt;&gt;0,S707:AA707))</f>
        <v>2692.678825</v>
      </c>
      <c r="AE707" s="14">
        <f t="shared" si="21"/>
        <v>1.5695395508280381</v>
      </c>
      <c r="AF707">
        <f t="array" ref="AF707">TTEST(IF(H707:R707&lt;&gt;0,H707:R707),IF(S707:AA707&lt;&gt;0,S707:AA707),2,3)</f>
        <v>4.5116583763018352E-2</v>
      </c>
      <c r="AG707">
        <f t="array" ref="AG707">MEDIAN(IF(H707:L707&lt;&gt;0,H707:L707))</f>
        <v>378.14757465000002</v>
      </c>
      <c r="AH707">
        <f t="array" ref="AH707">MEDIAN(IF(M707:R707&lt;&gt;0,M707:R707))</f>
        <v>2236.7052670000003</v>
      </c>
      <c r="AI707">
        <f>AG707/AH707</f>
        <v>0.16906455232574905</v>
      </c>
    </row>
    <row r="708" spans="1:35" x14ac:dyDescent="0.2">
      <c r="A708" s="2" t="s">
        <v>704</v>
      </c>
      <c r="B708" s="2">
        <v>51160</v>
      </c>
      <c r="C708" s="5">
        <v>3141</v>
      </c>
      <c r="D708" s="5">
        <f t="shared" si="20"/>
        <v>160693560</v>
      </c>
      <c r="E708" s="5">
        <v>2756</v>
      </c>
      <c r="F708" s="5">
        <v>49</v>
      </c>
      <c r="G708" s="2">
        <v>51160</v>
      </c>
      <c r="H708" s="14">
        <v>0</v>
      </c>
      <c r="I708" s="14">
        <v>4362</v>
      </c>
      <c r="J708" s="14">
        <v>819.66556609999998</v>
      </c>
      <c r="K708" s="14">
        <v>0</v>
      </c>
      <c r="L708" s="14">
        <v>0</v>
      </c>
      <c r="M708" s="14">
        <v>6440.9859390000001</v>
      </c>
      <c r="N708" s="14">
        <v>0</v>
      </c>
      <c r="O708" s="14">
        <v>2756.2579420000002</v>
      </c>
      <c r="P708" s="14">
        <v>3916.757466</v>
      </c>
      <c r="Q708" s="14">
        <v>0</v>
      </c>
      <c r="R708" s="14">
        <v>5082.9817290000001</v>
      </c>
      <c r="S708" s="14">
        <v>3750.0347769999998</v>
      </c>
      <c r="T708" s="14">
        <v>2735.0282830000001</v>
      </c>
      <c r="U708" s="14">
        <v>3997.0115510000001</v>
      </c>
      <c r="V708" s="14">
        <v>2522.3957850000002</v>
      </c>
      <c r="W708" s="14">
        <v>2724.5597050000001</v>
      </c>
      <c r="X708" s="14">
        <v>2167.6406740000002</v>
      </c>
      <c r="Y708" s="14">
        <v>0</v>
      </c>
      <c r="Z708" s="14">
        <v>2174.9507189999999</v>
      </c>
      <c r="AA708" s="14">
        <v>3303.741876</v>
      </c>
      <c r="AB708" s="14">
        <v>358</v>
      </c>
      <c r="AC708" s="14">
        <f t="array" ref="AC708">MEDIAN(IF(H708:R708&lt;&gt;0,H708:R708))</f>
        <v>4139.3787329999996</v>
      </c>
      <c r="AD708" s="14">
        <f t="array" ref="AD708">MEDIAN(IF(S708:AA708&lt;&gt;0,S708:AA708))</f>
        <v>2729.7939940000001</v>
      </c>
      <c r="AE708" s="14">
        <f t="shared" si="21"/>
        <v>0.65946949290663048</v>
      </c>
      <c r="AF708">
        <f t="array" ref="AF708">TTEST(IF(H708:R708&lt;&gt;0,H708:R708),IF(S708:AA708&lt;&gt;0,S708:AA708),2,3)</f>
        <v>0.28506119350655718</v>
      </c>
      <c r="AG708">
        <f t="array" ref="AG708">MEDIAN(IF(H708:L708&lt;&gt;0,H708:L708))</f>
        <v>2590.8327830500002</v>
      </c>
      <c r="AH708">
        <f t="array" ref="AH708">MEDIAN(IF(M708:R708&lt;&gt;0,M708:R708))</f>
        <v>4499.8695975000001</v>
      </c>
      <c r="AI708">
        <f>AG708/AH708</f>
        <v>0.57575730294259941</v>
      </c>
    </row>
    <row r="709" spans="1:35" x14ac:dyDescent="0.2">
      <c r="A709" s="2" t="s">
        <v>705</v>
      </c>
      <c r="B709" s="2">
        <v>116473</v>
      </c>
      <c r="C709" s="5">
        <v>1379</v>
      </c>
      <c r="D709" s="5">
        <f t="shared" si="20"/>
        <v>160616267</v>
      </c>
      <c r="E709" s="5">
        <v>1755</v>
      </c>
      <c r="F709" s="5">
        <v>64</v>
      </c>
      <c r="G709" s="2">
        <v>116473</v>
      </c>
      <c r="H709" s="14">
        <v>0</v>
      </c>
      <c r="I709" s="14">
        <v>1988</v>
      </c>
      <c r="J709" s="14">
        <v>111.3389547</v>
      </c>
      <c r="K709" s="14">
        <v>0</v>
      </c>
      <c r="L709" s="14">
        <v>0</v>
      </c>
      <c r="M709" s="14">
        <v>2359.5196820000001</v>
      </c>
      <c r="N709" s="14">
        <v>0</v>
      </c>
      <c r="O709" s="14">
        <v>0</v>
      </c>
      <c r="P709" s="14">
        <v>1754.6409229999999</v>
      </c>
      <c r="Q709" s="14">
        <v>0</v>
      </c>
      <c r="R709" s="14">
        <v>771.3089311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2128.0483989999998</v>
      </c>
      <c r="AA709" s="14">
        <v>0</v>
      </c>
      <c r="AB709" s="14">
        <v>538</v>
      </c>
      <c r="AC709" s="14">
        <f t="array" ref="AC709">MEDIAN(IF(H709:R709&lt;&gt;0,H709:R709))</f>
        <v>1754.6409229999999</v>
      </c>
      <c r="AD709" s="14">
        <f t="array" ref="AD709">MEDIAN(IF(S709:AA709&lt;&gt;0,S709:AA709))</f>
        <v>2128.0483989999998</v>
      </c>
      <c r="AE709" s="14">
        <f t="shared" si="21"/>
        <v>1.2128113342766256</v>
      </c>
      <c r="AF709" t="e">
        <f t="array" ref="AF709">TTEST(IF(H709:R709&lt;&gt;0,H709:R709),IF(S709:AA709&lt;&gt;0,S709:AA709),2,3)</f>
        <v>#DIV/0!</v>
      </c>
      <c r="AG709">
        <f t="array" ref="AG709">MEDIAN(IF(H709:L709&lt;&gt;0,H709:L709))</f>
        <v>1049.6694773500001</v>
      </c>
      <c r="AH709">
        <f t="array" ref="AH709">MEDIAN(IF(M709:R709&lt;&gt;0,M709:R709))</f>
        <v>1754.6409229999999</v>
      </c>
      <c r="AI709">
        <f>AG709/AH709</f>
        <v>0.598224664426113</v>
      </c>
    </row>
    <row r="710" spans="1:35" x14ac:dyDescent="0.2">
      <c r="A710" s="2" t="s">
        <v>706</v>
      </c>
      <c r="B710" s="2">
        <v>54893</v>
      </c>
      <c r="C710" s="5">
        <v>2923</v>
      </c>
      <c r="D710" s="5">
        <f t="shared" ref="D710:D773" si="22">B710*C710</f>
        <v>160452239</v>
      </c>
      <c r="E710" s="5">
        <v>2258</v>
      </c>
      <c r="F710" s="5">
        <v>80</v>
      </c>
      <c r="G710" s="2">
        <v>54893</v>
      </c>
      <c r="H710" s="14">
        <v>0</v>
      </c>
      <c r="I710" s="14">
        <v>2258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2317.7239359999999</v>
      </c>
      <c r="P710" s="14">
        <v>0</v>
      </c>
      <c r="Q710" s="14">
        <v>0</v>
      </c>
      <c r="R710" s="14">
        <v>0</v>
      </c>
      <c r="S710" s="14">
        <v>2073.9525480000002</v>
      </c>
      <c r="T710" s="14">
        <v>0</v>
      </c>
      <c r="U710" s="14">
        <v>4284.9788879999996</v>
      </c>
      <c r="V710" s="14">
        <v>0</v>
      </c>
      <c r="W710" s="14">
        <v>1578.219147</v>
      </c>
      <c r="X710" s="14">
        <v>0</v>
      </c>
      <c r="Y710" s="14">
        <v>0</v>
      </c>
      <c r="Z710" s="14">
        <v>0</v>
      </c>
      <c r="AA710" s="14">
        <v>7549.6249969999999</v>
      </c>
      <c r="AB710" s="14">
        <v>396</v>
      </c>
      <c r="AC710" s="14">
        <f t="array" ref="AC710">MEDIAN(IF(H710:R710&lt;&gt;0,H710:R710))</f>
        <v>2287.8619680000002</v>
      </c>
      <c r="AD710" s="14">
        <f t="array" ref="AD710">MEDIAN(IF(S710:AA710&lt;&gt;0,S710:AA710))</f>
        <v>3179.4657179999999</v>
      </c>
      <c r="AE710" s="14">
        <f t="shared" ref="AE710:AE773" si="23">AD710/AC710</f>
        <v>1.3897104643858478</v>
      </c>
      <c r="AF710">
        <f t="array" ref="AF710">TTEST(IF(H710:R710&lt;&gt;0,H710:R710),IF(S710:AA710&lt;&gt;0,S710:AA710),2,3)</f>
        <v>0.3283542766662364</v>
      </c>
      <c r="AG710">
        <f t="array" ref="AG710">MEDIAN(IF(H710:L710&lt;&gt;0,H710:L710))</f>
        <v>2258</v>
      </c>
      <c r="AH710">
        <f t="array" ref="AH710">MEDIAN(IF(M710:R710&lt;&gt;0,M710:R710))</f>
        <v>2317.7239359999999</v>
      </c>
      <c r="AI710">
        <f>AG710/AH710</f>
        <v>0.97423164378106508</v>
      </c>
    </row>
    <row r="711" spans="1:35" x14ac:dyDescent="0.2">
      <c r="A711" s="2" t="s">
        <v>707</v>
      </c>
      <c r="B711" s="2">
        <v>23833</v>
      </c>
      <c r="C711" s="5">
        <v>6707</v>
      </c>
      <c r="D711" s="5">
        <f t="shared" si="22"/>
        <v>159847931</v>
      </c>
      <c r="E711" s="5">
        <v>1640</v>
      </c>
      <c r="F711" s="5">
        <v>157</v>
      </c>
      <c r="G711" s="2">
        <v>23833</v>
      </c>
      <c r="H711" s="14">
        <v>0</v>
      </c>
      <c r="I711" s="14">
        <v>0</v>
      </c>
      <c r="J711" s="14">
        <v>0</v>
      </c>
      <c r="K711" s="14">
        <v>0</v>
      </c>
      <c r="L711" s="14">
        <v>22509.282520000001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1040.618211</v>
      </c>
      <c r="S711" s="14">
        <v>0</v>
      </c>
      <c r="T711" s="14">
        <v>1179.376444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2100</v>
      </c>
      <c r="AC711" s="14">
        <f t="array" ref="AC711">MEDIAN(IF(H711:R711&lt;&gt;0,H711:R711))</f>
        <v>11774.950365500001</v>
      </c>
      <c r="AD711" s="14">
        <f t="array" ref="AD711">MEDIAN(IF(S711:AA711&lt;&gt;0,S711:AA711))</f>
        <v>1179.376444</v>
      </c>
      <c r="AE711" s="14">
        <f t="shared" si="23"/>
        <v>0.10015978049941615</v>
      </c>
      <c r="AF711" t="e">
        <f t="array" ref="AF711">TTEST(IF(H711:R711&lt;&gt;0,H711:R711),IF(S711:AA711&lt;&gt;0,S711:AA711),2,3)</f>
        <v>#DIV/0!</v>
      </c>
      <c r="AG711">
        <f t="array" ref="AG711">MEDIAN(IF(H711:L711&lt;&gt;0,H711:L711))</f>
        <v>22509.282520000001</v>
      </c>
      <c r="AH711">
        <f t="array" ref="AH711">MEDIAN(IF(M711:R711&lt;&gt;0,M711:R711))</f>
        <v>1040.618211</v>
      </c>
      <c r="AI711">
        <f>AG711/AH711</f>
        <v>21.630682878756581</v>
      </c>
    </row>
    <row r="712" spans="1:35" x14ac:dyDescent="0.2">
      <c r="A712" s="2" t="s">
        <v>708</v>
      </c>
      <c r="B712" s="2">
        <v>67035</v>
      </c>
      <c r="C712" s="5">
        <v>2379</v>
      </c>
      <c r="D712" s="5">
        <f t="shared" si="22"/>
        <v>159476265</v>
      </c>
      <c r="E712" s="5">
        <v>2071</v>
      </c>
      <c r="F712" s="5">
        <v>60</v>
      </c>
      <c r="G712" s="2">
        <v>67035</v>
      </c>
      <c r="H712" s="14">
        <v>736</v>
      </c>
      <c r="I712" s="14">
        <v>3011</v>
      </c>
      <c r="J712" s="14">
        <v>878.09847539999998</v>
      </c>
      <c r="K712" s="14">
        <v>1670.665436</v>
      </c>
      <c r="L712" s="14">
        <v>0</v>
      </c>
      <c r="M712" s="14">
        <v>2922.9256019999998</v>
      </c>
      <c r="N712" s="14">
        <v>2471.6952409999999</v>
      </c>
      <c r="O712" s="14">
        <v>2136.7412210000002</v>
      </c>
      <c r="P712" s="14">
        <v>3124.4518200000002</v>
      </c>
      <c r="Q712" s="14">
        <v>0</v>
      </c>
      <c r="R712" s="14">
        <v>6196.3023489999996</v>
      </c>
      <c r="S712" s="14">
        <v>0</v>
      </c>
      <c r="T712" s="14">
        <v>2004.527607</v>
      </c>
      <c r="U712" s="14">
        <v>0</v>
      </c>
      <c r="V712" s="14">
        <v>0</v>
      </c>
      <c r="W712" s="14">
        <v>1859.827957</v>
      </c>
      <c r="X712" s="14">
        <v>0</v>
      </c>
      <c r="Y712" s="14">
        <v>0</v>
      </c>
      <c r="Z712" s="14">
        <v>0</v>
      </c>
      <c r="AA712" s="14">
        <v>0</v>
      </c>
      <c r="AB712" s="14">
        <v>1540</v>
      </c>
      <c r="AC712" s="14">
        <f t="array" ref="AC712">MEDIAN(IF(H712:R712&lt;&gt;0,H712:R712))</f>
        <v>2471.6952409999999</v>
      </c>
      <c r="AD712" s="14">
        <f t="array" ref="AD712">MEDIAN(IF(S712:AA712&lt;&gt;0,S712:AA712))</f>
        <v>1932.177782</v>
      </c>
      <c r="AE712" s="14">
        <f t="shared" si="23"/>
        <v>0.78172169042097539</v>
      </c>
      <c r="AF712">
        <f t="array" ref="AF712">TTEST(IF(H712:R712&lt;&gt;0,H712:R712),IF(S712:AA712&lt;&gt;0,S712:AA712),2,3)</f>
        <v>0.27311257765624264</v>
      </c>
      <c r="AG712">
        <f t="array" ref="AG712">MEDIAN(IF(H712:L712&lt;&gt;0,H712:L712))</f>
        <v>1274.3819556999999</v>
      </c>
      <c r="AH712">
        <f t="array" ref="AH712">MEDIAN(IF(M712:R712&lt;&gt;0,M712:R712))</f>
        <v>2922.9256019999998</v>
      </c>
      <c r="AI712">
        <f>AG712/AH712</f>
        <v>0.43599534481069563</v>
      </c>
    </row>
    <row r="713" spans="1:35" x14ac:dyDescent="0.2">
      <c r="A713" s="2" t="s">
        <v>709</v>
      </c>
      <c r="B713" s="2">
        <v>38420</v>
      </c>
      <c r="C713" s="5">
        <v>4145</v>
      </c>
      <c r="D713" s="5">
        <f t="shared" si="22"/>
        <v>159250900</v>
      </c>
      <c r="E713" s="5">
        <v>3407</v>
      </c>
      <c r="F713" s="5">
        <v>65</v>
      </c>
      <c r="G713" s="2">
        <v>38420</v>
      </c>
      <c r="H713" s="14">
        <v>770</v>
      </c>
      <c r="I713" s="14">
        <v>11010</v>
      </c>
      <c r="J713" s="14">
        <v>1994.4467990000001</v>
      </c>
      <c r="K713" s="14">
        <v>0</v>
      </c>
      <c r="L713" s="14">
        <v>6189.1967759999998</v>
      </c>
      <c r="M713" s="14">
        <v>8789.748388</v>
      </c>
      <c r="N713" s="14">
        <v>4518.3430259999996</v>
      </c>
      <c r="O713" s="14">
        <v>5275.2013260000003</v>
      </c>
      <c r="P713" s="14">
        <v>3957.2972319999999</v>
      </c>
      <c r="Q713" s="14">
        <v>5146.8643499999998</v>
      </c>
      <c r="R713" s="14">
        <v>3513.019961</v>
      </c>
      <c r="S713" s="14">
        <v>2073.5529219999999</v>
      </c>
      <c r="T713" s="14">
        <v>2222.4667239999999</v>
      </c>
      <c r="U713" s="14">
        <v>0</v>
      </c>
      <c r="V713" s="14">
        <v>3301.7040579999998</v>
      </c>
      <c r="W713" s="14">
        <v>2999.2457239999999</v>
      </c>
      <c r="X713" s="14">
        <v>1988.791986</v>
      </c>
      <c r="Y713" s="14">
        <v>0</v>
      </c>
      <c r="Z713" s="14">
        <v>0</v>
      </c>
      <c r="AA713" s="14">
        <v>0</v>
      </c>
      <c r="AB713" s="14">
        <v>2570</v>
      </c>
      <c r="AC713" s="14">
        <f t="array" ref="AC713">MEDIAN(IF(H713:R713&lt;&gt;0,H713:R713))</f>
        <v>4832.6036879999992</v>
      </c>
      <c r="AD713" s="14">
        <f t="array" ref="AD713">MEDIAN(IF(S713:AA713&lt;&gt;0,S713:AA713))</f>
        <v>2222.4667239999999</v>
      </c>
      <c r="AE713" s="14">
        <f t="shared" si="23"/>
        <v>0.45989012703828408</v>
      </c>
      <c r="AF713">
        <f t="array" ref="AF713">TTEST(IF(H713:R713&lt;&gt;0,H713:R713),IF(S713:AA713&lt;&gt;0,S713:AA713),2,3)</f>
        <v>2.5072640578310181E-2</v>
      </c>
      <c r="AG713">
        <f t="array" ref="AG713">MEDIAN(IF(H713:L713&lt;&gt;0,H713:L713))</f>
        <v>4091.8217875</v>
      </c>
      <c r="AH713">
        <f t="array" ref="AH713">MEDIAN(IF(M713:R713&lt;&gt;0,M713:R713))</f>
        <v>4832.6036879999992</v>
      </c>
      <c r="AI713">
        <f>AG713/AH713</f>
        <v>0.84671163862671806</v>
      </c>
    </row>
    <row r="714" spans="1:35" x14ac:dyDescent="0.2">
      <c r="A714" s="2" t="s">
        <v>710</v>
      </c>
      <c r="B714" s="2">
        <v>57584</v>
      </c>
      <c r="C714" s="5">
        <v>2754</v>
      </c>
      <c r="D714" s="5">
        <f t="shared" si="22"/>
        <v>158586336</v>
      </c>
      <c r="E714" s="5">
        <v>1743</v>
      </c>
      <c r="F714" s="5">
        <v>79</v>
      </c>
      <c r="G714" s="2">
        <v>57584</v>
      </c>
      <c r="H714" s="14">
        <v>0</v>
      </c>
      <c r="I714" s="14">
        <v>1442</v>
      </c>
      <c r="J714" s="14">
        <v>353.04590630000001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1736.5969640000001</v>
      </c>
      <c r="Q714" s="14">
        <v>6455.4106840000004</v>
      </c>
      <c r="R714" s="14">
        <v>5656.2077959999997</v>
      </c>
      <c r="S714" s="14">
        <v>0</v>
      </c>
      <c r="T714" s="14">
        <v>1515.465974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3121.3513870000002</v>
      </c>
      <c r="AB714" s="14">
        <v>1750</v>
      </c>
      <c r="AC714" s="14">
        <f t="array" ref="AC714">MEDIAN(IF(H714:R714&lt;&gt;0,H714:R714))</f>
        <v>1736.5969640000001</v>
      </c>
      <c r="AD714" s="14">
        <f t="array" ref="AD714">MEDIAN(IF(S714:AA714&lt;&gt;0,S714:AA714))</f>
        <v>2318.4086805000002</v>
      </c>
      <c r="AE714" s="14">
        <f t="shared" si="23"/>
        <v>1.3350297901937367</v>
      </c>
      <c r="AF714">
        <f t="array" ref="AF714">TTEST(IF(H714:R714&lt;&gt;0,H714:R714),IF(S714:AA714&lt;&gt;0,S714:AA714),2,3)</f>
        <v>0.60512714796410583</v>
      </c>
      <c r="AG714">
        <f t="array" ref="AG714">MEDIAN(IF(H714:L714&lt;&gt;0,H714:L714))</f>
        <v>897.52295314999992</v>
      </c>
      <c r="AH714">
        <f t="array" ref="AH714">MEDIAN(IF(M714:R714&lt;&gt;0,M714:R714))</f>
        <v>5656.2077959999997</v>
      </c>
      <c r="AI714">
        <f>AG714/AH714</f>
        <v>0.15867927514698402</v>
      </c>
    </row>
    <row r="715" spans="1:35" x14ac:dyDescent="0.2">
      <c r="A715" s="2" t="s">
        <v>711</v>
      </c>
      <c r="B715" s="2">
        <v>84715</v>
      </c>
      <c r="C715" s="5">
        <v>1871</v>
      </c>
      <c r="D715" s="5">
        <f t="shared" si="22"/>
        <v>158501765</v>
      </c>
      <c r="E715" s="5">
        <v>1922</v>
      </c>
      <c r="F715" s="5">
        <v>64</v>
      </c>
      <c r="G715" s="2">
        <v>84715</v>
      </c>
      <c r="H715" s="14">
        <v>0</v>
      </c>
      <c r="I715" s="14">
        <v>2111</v>
      </c>
      <c r="J715" s="14">
        <v>123.2508338</v>
      </c>
      <c r="K715" s="14">
        <v>0</v>
      </c>
      <c r="L715" s="14">
        <v>0</v>
      </c>
      <c r="M715" s="14">
        <v>893.94762230000003</v>
      </c>
      <c r="N715" s="14">
        <v>0</v>
      </c>
      <c r="O715" s="14">
        <v>3765.239971</v>
      </c>
      <c r="P715" s="14">
        <v>1899.1374499999999</v>
      </c>
      <c r="Q715" s="14">
        <v>0</v>
      </c>
      <c r="R715" s="14">
        <v>393.5799907</v>
      </c>
      <c r="S715" s="14">
        <v>2746.914812</v>
      </c>
      <c r="T715" s="14">
        <v>1498.7612810000001</v>
      </c>
      <c r="U715" s="14">
        <v>3580.9428149999999</v>
      </c>
      <c r="V715" s="14">
        <v>0</v>
      </c>
      <c r="W715" s="14">
        <v>1921.8148920000001</v>
      </c>
      <c r="X715" s="14">
        <v>2151.2529260000001</v>
      </c>
      <c r="Y715" s="14">
        <v>0</v>
      </c>
      <c r="Z715" s="14">
        <v>2879.3470769999999</v>
      </c>
      <c r="AA715" s="14">
        <v>0</v>
      </c>
      <c r="AB715" s="14">
        <v>358</v>
      </c>
      <c r="AC715" s="14">
        <f t="array" ref="AC715">MEDIAN(IF(H715:R715&lt;&gt;0,H715:R715))</f>
        <v>1396.5425361499999</v>
      </c>
      <c r="AD715" s="14">
        <f t="array" ref="AD715">MEDIAN(IF(S715:AA715&lt;&gt;0,S715:AA715))</f>
        <v>2449.083869</v>
      </c>
      <c r="AE715" s="14">
        <f t="shared" si="23"/>
        <v>1.7536765301482724</v>
      </c>
      <c r="AF715">
        <f t="array" ref="AF715">TTEST(IF(H715:R715&lt;&gt;0,H715:R715),IF(S715:AA715&lt;&gt;0,S715:AA715),2,3)</f>
        <v>0.17910027062462516</v>
      </c>
      <c r="AG715">
        <f t="array" ref="AG715">MEDIAN(IF(H715:L715&lt;&gt;0,H715:L715))</f>
        <v>1117.1254168999999</v>
      </c>
      <c r="AH715">
        <f t="array" ref="AH715">MEDIAN(IF(M715:R715&lt;&gt;0,M715:R715))</f>
        <v>1396.5425361499999</v>
      </c>
      <c r="AI715">
        <f>AG715/AH715</f>
        <v>0.7999222279184568</v>
      </c>
    </row>
    <row r="716" spans="1:35" x14ac:dyDescent="0.2">
      <c r="A716" s="2" t="s">
        <v>712</v>
      </c>
      <c r="B716" s="2">
        <v>84778</v>
      </c>
      <c r="C716" s="5">
        <v>1864</v>
      </c>
      <c r="D716" s="5">
        <f t="shared" si="22"/>
        <v>158026192</v>
      </c>
      <c r="E716" s="5">
        <v>2176</v>
      </c>
      <c r="F716" s="5">
        <v>60</v>
      </c>
      <c r="G716" s="2">
        <v>84778</v>
      </c>
      <c r="H716" s="14">
        <v>0</v>
      </c>
      <c r="I716" s="14">
        <v>2827</v>
      </c>
      <c r="J716" s="14">
        <v>456.15020679999998</v>
      </c>
      <c r="K716" s="14">
        <v>0</v>
      </c>
      <c r="L716" s="14">
        <v>0</v>
      </c>
      <c r="M716" s="14">
        <v>2914.5319690000001</v>
      </c>
      <c r="N716" s="14">
        <v>0</v>
      </c>
      <c r="O716" s="14">
        <v>2260.4506430000001</v>
      </c>
      <c r="P716" s="14">
        <v>2091.7577980000001</v>
      </c>
      <c r="Q716" s="14">
        <v>0</v>
      </c>
      <c r="R716" s="14">
        <v>2998.071582</v>
      </c>
      <c r="S716" s="14">
        <v>0</v>
      </c>
      <c r="T716" s="14">
        <v>1134.301064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233</v>
      </c>
      <c r="AC716" s="14">
        <f t="array" ref="AC716">MEDIAN(IF(H716:R716&lt;&gt;0,H716:R716))</f>
        <v>2543.7253215000001</v>
      </c>
      <c r="AD716" s="14">
        <f t="array" ref="AD716">MEDIAN(IF(S716:AA716&lt;&gt;0,S716:AA716))</f>
        <v>1134.301064</v>
      </c>
      <c r="AE716" s="14">
        <f t="shared" si="23"/>
        <v>0.4459212063553773</v>
      </c>
      <c r="AF716" t="e">
        <f t="array" ref="AF716">TTEST(IF(H716:R716&lt;&gt;0,H716:R716),IF(S716:AA716&lt;&gt;0,S716:AA716),2,3)</f>
        <v>#DIV/0!</v>
      </c>
      <c r="AG716">
        <f t="array" ref="AG716">MEDIAN(IF(H716:L716&lt;&gt;0,H716:L716))</f>
        <v>1641.5751034</v>
      </c>
      <c r="AH716">
        <f t="array" ref="AH716">MEDIAN(IF(M716:R716&lt;&gt;0,M716:R716))</f>
        <v>2587.4913059999999</v>
      </c>
      <c r="AI716">
        <f>AG716/AH716</f>
        <v>0.63442729241000206</v>
      </c>
    </row>
    <row r="717" spans="1:35" x14ac:dyDescent="0.2">
      <c r="A717" s="2" t="s">
        <v>713</v>
      </c>
      <c r="B717" s="2">
        <v>52594</v>
      </c>
      <c r="C717" s="5">
        <v>2998</v>
      </c>
      <c r="D717" s="5">
        <f t="shared" si="22"/>
        <v>157676812</v>
      </c>
      <c r="E717" s="5">
        <v>2215</v>
      </c>
      <c r="F717" s="5">
        <v>62</v>
      </c>
      <c r="G717" s="2">
        <v>52594</v>
      </c>
      <c r="H717" s="14">
        <v>0</v>
      </c>
      <c r="I717" s="14">
        <v>6817</v>
      </c>
      <c r="J717" s="14">
        <v>1233.358401</v>
      </c>
      <c r="K717" s="14">
        <v>1910.4733530000001</v>
      </c>
      <c r="L717" s="14">
        <v>5835.8047509999997</v>
      </c>
      <c r="M717" s="14">
        <v>4316.8223369999996</v>
      </c>
      <c r="N717" s="14">
        <v>0</v>
      </c>
      <c r="O717" s="14">
        <v>2215.415606</v>
      </c>
      <c r="P717" s="14">
        <v>4564.5652380000001</v>
      </c>
      <c r="Q717" s="14">
        <v>0</v>
      </c>
      <c r="R717" s="14">
        <v>733.16451310000002</v>
      </c>
      <c r="S717" s="14">
        <v>0</v>
      </c>
      <c r="T717" s="14">
        <v>2280.490652</v>
      </c>
      <c r="U717" s="14">
        <v>0</v>
      </c>
      <c r="V717" s="14">
        <v>0</v>
      </c>
      <c r="W717" s="14">
        <v>1634.603302</v>
      </c>
      <c r="X717" s="14">
        <v>0</v>
      </c>
      <c r="Y717" s="14">
        <v>0</v>
      </c>
      <c r="Z717" s="14">
        <v>2174.9507189999999</v>
      </c>
      <c r="AA717" s="14">
        <v>3578.8337660000002</v>
      </c>
      <c r="AB717" s="14">
        <v>1680</v>
      </c>
      <c r="AC717" s="14">
        <f t="array" ref="AC717">MEDIAN(IF(H717:R717&lt;&gt;0,H717:R717))</f>
        <v>3266.1189715</v>
      </c>
      <c r="AD717" s="14">
        <f t="array" ref="AD717">MEDIAN(IF(S717:AA717&lt;&gt;0,S717:AA717))</f>
        <v>2227.7206854999999</v>
      </c>
      <c r="AE717" s="14">
        <f t="shared" si="23"/>
        <v>0.68206966890642551</v>
      </c>
      <c r="AF717">
        <f t="array" ref="AF717">TTEST(IF(H717:R717&lt;&gt;0,H717:R717),IF(S717:AA717&lt;&gt;0,S717:AA717),2,3)</f>
        <v>0.27419993991861624</v>
      </c>
      <c r="AG717">
        <f t="array" ref="AG717">MEDIAN(IF(H717:L717&lt;&gt;0,H717:L717))</f>
        <v>3873.1390519999995</v>
      </c>
      <c r="AH717">
        <f t="array" ref="AH717">MEDIAN(IF(M717:R717&lt;&gt;0,M717:R717))</f>
        <v>3266.1189715</v>
      </c>
      <c r="AI717">
        <f>AG717/AH717</f>
        <v>1.185853634174636</v>
      </c>
    </row>
    <row r="718" spans="1:35" x14ac:dyDescent="0.2">
      <c r="A718" s="2" t="s">
        <v>714</v>
      </c>
      <c r="B718" s="2">
        <v>36073</v>
      </c>
      <c r="C718" s="5">
        <v>4370</v>
      </c>
      <c r="D718" s="5">
        <f t="shared" si="22"/>
        <v>157639010</v>
      </c>
      <c r="E718" s="5">
        <v>4285</v>
      </c>
      <c r="F718" s="5">
        <v>56</v>
      </c>
      <c r="G718" s="2">
        <v>36073</v>
      </c>
      <c r="H718" s="14">
        <v>0</v>
      </c>
      <c r="I718" s="14">
        <v>7852</v>
      </c>
      <c r="J718" s="14">
        <v>1703.2876200000001</v>
      </c>
      <c r="K718" s="14">
        <v>0</v>
      </c>
      <c r="L718" s="14">
        <v>0</v>
      </c>
      <c r="M718" s="14">
        <v>5404.7423319999998</v>
      </c>
      <c r="N718" s="14">
        <v>0</v>
      </c>
      <c r="O718" s="14">
        <v>7737.8214029999999</v>
      </c>
      <c r="P718" s="14">
        <v>1431.040221</v>
      </c>
      <c r="Q718" s="14">
        <v>4285.1273170000004</v>
      </c>
      <c r="R718" s="14">
        <v>7517.0356030000003</v>
      </c>
      <c r="S718" s="14">
        <v>0</v>
      </c>
      <c r="T718" s="14">
        <v>2727.1247530000001</v>
      </c>
      <c r="U718" s="14">
        <v>0</v>
      </c>
      <c r="V718" s="14">
        <v>2863.1445739999999</v>
      </c>
      <c r="W718" s="14">
        <v>0</v>
      </c>
      <c r="X718" s="14">
        <v>0</v>
      </c>
      <c r="Y718" s="14">
        <v>0</v>
      </c>
      <c r="Z718" s="14">
        <v>4530.3134819999996</v>
      </c>
      <c r="AA718" s="14">
        <v>0</v>
      </c>
      <c r="AB718" s="14">
        <v>2020</v>
      </c>
      <c r="AC718" s="14">
        <f t="array" ref="AC718">MEDIAN(IF(H718:R718&lt;&gt;0,H718:R718))</f>
        <v>5404.7423319999998</v>
      </c>
      <c r="AD718" s="14">
        <f t="array" ref="AD718">MEDIAN(IF(S718:AA718&lt;&gt;0,S718:AA718))</f>
        <v>2863.1445739999999</v>
      </c>
      <c r="AE718" s="14">
        <f t="shared" si="23"/>
        <v>0.52974672946906365</v>
      </c>
      <c r="AF718">
        <f t="array" ref="AF718">TTEST(IF(H718:R718&lt;&gt;0,H718:R718),IF(S718:AA718&lt;&gt;0,S718:AA718),2,3)</f>
        <v>0.18002465033539791</v>
      </c>
      <c r="AG718">
        <f t="array" ref="AG718">MEDIAN(IF(H718:L718&lt;&gt;0,H718:L718))</f>
        <v>4777.6438099999996</v>
      </c>
      <c r="AH718">
        <f t="array" ref="AH718">MEDIAN(IF(M718:R718&lt;&gt;0,M718:R718))</f>
        <v>5404.7423319999998</v>
      </c>
      <c r="AI718">
        <f>AG718/AH718</f>
        <v>0.88397254050630281</v>
      </c>
    </row>
    <row r="719" spans="1:35" x14ac:dyDescent="0.2">
      <c r="A719" s="2" t="s">
        <v>715</v>
      </c>
      <c r="B719" s="2">
        <v>34700</v>
      </c>
      <c r="C719" s="5">
        <v>4536</v>
      </c>
      <c r="D719" s="5">
        <f t="shared" si="22"/>
        <v>157399200</v>
      </c>
      <c r="E719" s="5">
        <v>3356</v>
      </c>
      <c r="F719" s="5">
        <v>67</v>
      </c>
      <c r="G719" s="2">
        <v>34700</v>
      </c>
      <c r="H719" s="14">
        <v>0</v>
      </c>
      <c r="I719" s="14">
        <v>2104</v>
      </c>
      <c r="J719" s="14">
        <v>1854.475013</v>
      </c>
      <c r="K719" s="14">
        <v>0</v>
      </c>
      <c r="L719" s="14">
        <v>8883.3835610000006</v>
      </c>
      <c r="M719" s="14">
        <v>5256.4965679999996</v>
      </c>
      <c r="N719" s="14">
        <v>0</v>
      </c>
      <c r="O719" s="14">
        <v>2150.8281900000002</v>
      </c>
      <c r="P719" s="14">
        <v>3356.1532000000002</v>
      </c>
      <c r="Q719" s="14">
        <v>9144.7374080000009</v>
      </c>
      <c r="R719" s="14">
        <v>11558.410260000001</v>
      </c>
      <c r="S719" s="14">
        <v>0</v>
      </c>
      <c r="T719" s="14">
        <v>2939.0639150000002</v>
      </c>
      <c r="U719" s="14">
        <v>3604.3733179999999</v>
      </c>
      <c r="V719" s="14">
        <v>6034.6374480000004</v>
      </c>
      <c r="W719" s="14">
        <v>1902.4035879999999</v>
      </c>
      <c r="X719" s="14">
        <v>0</v>
      </c>
      <c r="Y719" s="14">
        <v>0</v>
      </c>
      <c r="Z719" s="14">
        <v>2039.7648770000001</v>
      </c>
      <c r="AA719" s="14">
        <v>3101.2536100000002</v>
      </c>
      <c r="AB719" s="14">
        <v>4110</v>
      </c>
      <c r="AC719" s="14">
        <f t="array" ref="AC719">MEDIAN(IF(H719:R719&lt;&gt;0,H719:R719))</f>
        <v>4306.3248839999997</v>
      </c>
      <c r="AD719" s="14">
        <f t="array" ref="AD719">MEDIAN(IF(S719:AA719&lt;&gt;0,S719:AA719))</f>
        <v>3020.1587625000002</v>
      </c>
      <c r="AE719" s="14">
        <f t="shared" si="23"/>
        <v>0.70133091298366623</v>
      </c>
      <c r="AF719">
        <f t="array" ref="AF719">TTEST(IF(H719:R719&lt;&gt;0,H719:R719),IF(S719:AA719&lt;&gt;0,S719:AA719),2,3)</f>
        <v>0.15836286487724782</v>
      </c>
      <c r="AG719">
        <f t="array" ref="AG719">MEDIAN(IF(H719:L719&lt;&gt;0,H719:L719))</f>
        <v>2104</v>
      </c>
      <c r="AH719">
        <f t="array" ref="AH719">MEDIAN(IF(M719:R719&lt;&gt;0,M719:R719))</f>
        <v>5256.4965679999996</v>
      </c>
      <c r="AI719">
        <f>AG719/AH719</f>
        <v>0.400266598252633</v>
      </c>
    </row>
    <row r="720" spans="1:35" x14ac:dyDescent="0.2">
      <c r="A720" s="2" t="s">
        <v>716</v>
      </c>
      <c r="B720" s="2">
        <v>102539</v>
      </c>
      <c r="C720" s="5">
        <v>1533</v>
      </c>
      <c r="D720" s="5">
        <f t="shared" si="22"/>
        <v>157192287</v>
      </c>
      <c r="E720" s="5">
        <v>1197</v>
      </c>
      <c r="F720" s="5">
        <v>94</v>
      </c>
      <c r="G720" s="2">
        <v>102539</v>
      </c>
      <c r="H720" s="14">
        <v>417</v>
      </c>
      <c r="I720" s="14">
        <v>830</v>
      </c>
      <c r="J720" s="14">
        <v>377.03345530000001</v>
      </c>
      <c r="K720" s="14">
        <v>0</v>
      </c>
      <c r="L720" s="14">
        <v>0</v>
      </c>
      <c r="M720" s="14">
        <v>4708.9495010000001</v>
      </c>
      <c r="N720" s="14">
        <v>0</v>
      </c>
      <c r="O720" s="14">
        <v>0</v>
      </c>
      <c r="P720" s="14">
        <v>1979.408475</v>
      </c>
      <c r="Q720" s="14">
        <v>0</v>
      </c>
      <c r="R720" s="14">
        <v>0</v>
      </c>
      <c r="S720" s="14">
        <v>0</v>
      </c>
      <c r="T720" s="14">
        <v>1882.5422799999999</v>
      </c>
      <c r="U720" s="14">
        <v>0</v>
      </c>
      <c r="V720" s="14">
        <v>0</v>
      </c>
      <c r="W720" s="14">
        <v>0</v>
      </c>
      <c r="X720" s="14">
        <v>1563.8383650000001</v>
      </c>
      <c r="Y720" s="14">
        <v>0</v>
      </c>
      <c r="Z720" s="14">
        <v>0</v>
      </c>
      <c r="AA720" s="14">
        <v>0</v>
      </c>
      <c r="AB720" s="14">
        <v>504</v>
      </c>
      <c r="AC720" s="14">
        <f t="array" ref="AC720">MEDIAN(IF(H720:R720&lt;&gt;0,H720:R720))</f>
        <v>830</v>
      </c>
      <c r="AD720" s="14">
        <f t="array" ref="AD720">MEDIAN(IF(S720:AA720&lt;&gt;0,S720:AA720))</f>
        <v>1723.1903225000001</v>
      </c>
      <c r="AE720" s="14">
        <f t="shared" si="23"/>
        <v>2.0761329186746988</v>
      </c>
      <c r="AF720">
        <f t="array" ref="AF720">TTEST(IF(H720:R720&lt;&gt;0,H720:R720),IF(S720:AA720&lt;&gt;0,S720:AA720),2,3)</f>
        <v>0.94499219358635811</v>
      </c>
      <c r="AG720">
        <f t="array" ref="AG720">MEDIAN(IF(H720:L720&lt;&gt;0,H720:L720))</f>
        <v>417</v>
      </c>
      <c r="AH720">
        <f t="array" ref="AH720">MEDIAN(IF(M720:R720&lt;&gt;0,M720:R720))</f>
        <v>3344.1789879999997</v>
      </c>
      <c r="AI720">
        <f>AG720/AH720</f>
        <v>0.12469428266140402</v>
      </c>
    </row>
    <row r="721" spans="1:35" x14ac:dyDescent="0.2">
      <c r="A721" s="2" t="s">
        <v>717</v>
      </c>
      <c r="B721" s="2">
        <v>80426</v>
      </c>
      <c r="C721" s="5">
        <v>1951</v>
      </c>
      <c r="D721" s="5">
        <f t="shared" si="22"/>
        <v>156911126</v>
      </c>
      <c r="E721" s="5">
        <v>1951</v>
      </c>
      <c r="F721" s="5">
        <v>126</v>
      </c>
      <c r="G721" s="2">
        <v>80426</v>
      </c>
      <c r="H721" s="14">
        <v>0</v>
      </c>
      <c r="I721" s="14">
        <v>208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3693.332015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f t="array" ref="AC721">MEDIAN(IF(H721:R721&lt;&gt;0,H721:R721))</f>
        <v>208</v>
      </c>
      <c r="AD721" s="14">
        <f t="array" ref="AD721">MEDIAN(IF(S721:AA721&lt;&gt;0,S721:AA721))</f>
        <v>3693.332015</v>
      </c>
      <c r="AE721" s="14">
        <f t="shared" si="23"/>
        <v>17.756403918269232</v>
      </c>
      <c r="AF721" t="e">
        <f t="array" ref="AF721">TTEST(IF(H721:R721&lt;&gt;0,H721:R721),IF(S721:AA721&lt;&gt;0,S721:AA721),2,3)</f>
        <v>#DIV/0!</v>
      </c>
      <c r="AG721">
        <f t="array" ref="AG721">MEDIAN(IF(H721:L721&lt;&gt;0,H721:L721))</f>
        <v>208</v>
      </c>
      <c r="AH721" t="e">
        <f t="array" ref="AH721">MEDIAN(IF(M721:R721&lt;&gt;0,M721:R721))</f>
        <v>#NUM!</v>
      </c>
      <c r="AI721" t="e">
        <f>AG721/AH721</f>
        <v>#NUM!</v>
      </c>
    </row>
    <row r="722" spans="1:35" x14ac:dyDescent="0.2">
      <c r="A722" s="2" t="s">
        <v>718</v>
      </c>
      <c r="B722" s="2">
        <v>20434</v>
      </c>
      <c r="C722" s="5">
        <v>7659</v>
      </c>
      <c r="D722" s="5">
        <f t="shared" si="22"/>
        <v>156504006</v>
      </c>
      <c r="E722" s="5">
        <v>6077</v>
      </c>
      <c r="F722" s="5">
        <v>55</v>
      </c>
      <c r="G722" s="2">
        <v>20434</v>
      </c>
      <c r="H722" s="14">
        <v>0</v>
      </c>
      <c r="I722" s="14">
        <v>13658</v>
      </c>
      <c r="J722" s="14">
        <v>3496.9557249999998</v>
      </c>
      <c r="K722" s="14">
        <v>0</v>
      </c>
      <c r="L722" s="14">
        <v>18270.378430000001</v>
      </c>
      <c r="M722" s="14">
        <v>6731.9209419999997</v>
      </c>
      <c r="N722" s="14">
        <v>12119.14213</v>
      </c>
      <c r="O722" s="14">
        <v>7293.9833449999996</v>
      </c>
      <c r="P722" s="14">
        <v>5614.4481459999997</v>
      </c>
      <c r="Q722" s="14">
        <v>0</v>
      </c>
      <c r="R722" s="14">
        <v>13637.007809999999</v>
      </c>
      <c r="S722" s="14">
        <v>5168.1537630000003</v>
      </c>
      <c r="T722" s="14">
        <v>0</v>
      </c>
      <c r="U722" s="14">
        <v>4065.1212009999999</v>
      </c>
      <c r="V722" s="14">
        <v>6076.9797749999998</v>
      </c>
      <c r="W722" s="14">
        <v>5297.433293</v>
      </c>
      <c r="X722" s="14">
        <v>7017.7590330000003</v>
      </c>
      <c r="Y722" s="14">
        <v>7580.784498</v>
      </c>
      <c r="Z722" s="14">
        <v>3802.0705979999998</v>
      </c>
      <c r="AA722" s="14">
        <v>5187.614579</v>
      </c>
      <c r="AB722" s="14">
        <v>5190</v>
      </c>
      <c r="AC722" s="14">
        <f t="array" ref="AC722">MEDIAN(IF(H722:R722&lt;&gt;0,H722:R722))</f>
        <v>9706.5627375000004</v>
      </c>
      <c r="AD722" s="14">
        <f t="array" ref="AD722">MEDIAN(IF(S722:AA722&lt;&gt;0,S722:AA722))</f>
        <v>5242.5239359999996</v>
      </c>
      <c r="AE722" s="14">
        <f t="shared" si="23"/>
        <v>0.54010096856904999</v>
      </c>
      <c r="AF722">
        <f t="array" ref="AF722">TTEST(IF(H722:R722&lt;&gt;0,H722:R722),IF(S722:AA722&lt;&gt;0,S722:AA722),2,3)</f>
        <v>3.8398403456892952E-2</v>
      </c>
      <c r="AG722">
        <f t="array" ref="AG722">MEDIAN(IF(H722:L722&lt;&gt;0,H722:L722))</f>
        <v>13658</v>
      </c>
      <c r="AH722">
        <f t="array" ref="AH722">MEDIAN(IF(M722:R722&lt;&gt;0,M722:R722))</f>
        <v>7293.9833449999996</v>
      </c>
      <c r="AI722">
        <f>AG722/AH722</f>
        <v>1.8725022191560818</v>
      </c>
    </row>
    <row r="723" spans="1:35" x14ac:dyDescent="0.2">
      <c r="A723" s="2" t="s">
        <v>719</v>
      </c>
      <c r="B723" s="2">
        <v>203779</v>
      </c>
      <c r="C723" s="5">
        <v>768</v>
      </c>
      <c r="D723" s="5">
        <f t="shared" si="22"/>
        <v>156502272</v>
      </c>
      <c r="E723" s="5">
        <v>635</v>
      </c>
      <c r="F723" s="5">
        <v>42</v>
      </c>
      <c r="G723" s="2">
        <v>203779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634.82786620000002</v>
      </c>
      <c r="P723" s="14">
        <v>534.74781570000005</v>
      </c>
      <c r="Q723" s="14">
        <v>0</v>
      </c>
      <c r="R723" s="14">
        <v>0</v>
      </c>
      <c r="S723" s="14">
        <v>0</v>
      </c>
      <c r="T723" s="14">
        <v>1133.4695979999999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f t="array" ref="AC723">MEDIAN(IF(H723:R723&lt;&gt;0,H723:R723))</f>
        <v>584.78784095000003</v>
      </c>
      <c r="AD723" s="14">
        <f t="array" ref="AD723">MEDIAN(IF(S723:AA723&lt;&gt;0,S723:AA723))</f>
        <v>1133.4695979999999</v>
      </c>
      <c r="AE723" s="14">
        <f t="shared" si="23"/>
        <v>1.938257806726376</v>
      </c>
      <c r="AF723" t="e">
        <f t="array" ref="AF723">TTEST(IF(H723:R723&lt;&gt;0,H723:R723),IF(S723:AA723&lt;&gt;0,S723:AA723),2,3)</f>
        <v>#DIV/0!</v>
      </c>
      <c r="AG723" t="e">
        <f t="array" ref="AG723">MEDIAN(IF(H723:L723&lt;&gt;0,H723:L723))</f>
        <v>#NUM!</v>
      </c>
      <c r="AH723">
        <f t="array" ref="AH723">MEDIAN(IF(M723:R723&lt;&gt;0,M723:R723))</f>
        <v>584.78784095000003</v>
      </c>
      <c r="AI723" t="e">
        <f>AG723/AH723</f>
        <v>#NUM!</v>
      </c>
    </row>
    <row r="724" spans="1:35" x14ac:dyDescent="0.2">
      <c r="A724" s="2" t="s">
        <v>720</v>
      </c>
      <c r="B724" s="2">
        <v>50072</v>
      </c>
      <c r="C724" s="5">
        <v>3125</v>
      </c>
      <c r="D724" s="5">
        <f t="shared" si="22"/>
        <v>156475000</v>
      </c>
      <c r="E724" s="5">
        <v>2697</v>
      </c>
      <c r="F724" s="5">
        <v>44</v>
      </c>
      <c r="G724" s="2">
        <v>50072</v>
      </c>
      <c r="H724" s="14">
        <v>0</v>
      </c>
      <c r="I724" s="14">
        <v>1992</v>
      </c>
      <c r="J724" s="14">
        <v>676.75919750000003</v>
      </c>
      <c r="K724" s="14">
        <v>0</v>
      </c>
      <c r="L724" s="14">
        <v>3444.9146770000002</v>
      </c>
      <c r="M724" s="14">
        <v>2697.4934050000002</v>
      </c>
      <c r="N724" s="14">
        <v>4894.527145</v>
      </c>
      <c r="O724" s="14">
        <v>2565.9743109999999</v>
      </c>
      <c r="P724" s="14">
        <v>4102.5162399999999</v>
      </c>
      <c r="Q724" s="14">
        <v>0</v>
      </c>
      <c r="R724" s="14">
        <v>6130.8910400000004</v>
      </c>
      <c r="S724" s="14">
        <v>2655.3331469999998</v>
      </c>
      <c r="T724" s="14">
        <v>0</v>
      </c>
      <c r="U724" s="14">
        <v>0</v>
      </c>
      <c r="V724" s="14">
        <v>2667.3613150000001</v>
      </c>
      <c r="W724" s="14">
        <v>3197.3544750000001</v>
      </c>
      <c r="X724" s="14">
        <v>0</v>
      </c>
      <c r="Y724" s="14">
        <v>0</v>
      </c>
      <c r="Z724" s="14">
        <v>0</v>
      </c>
      <c r="AA724" s="14">
        <v>3578.8337660000002</v>
      </c>
      <c r="AB724" s="14">
        <v>2020</v>
      </c>
      <c r="AC724" s="14">
        <f t="array" ref="AC724">MEDIAN(IF(H724:R724&lt;&gt;0,H724:R724))</f>
        <v>3071.204041</v>
      </c>
      <c r="AD724" s="14">
        <f t="array" ref="AD724">MEDIAN(IF(S724:AA724&lt;&gt;0,S724:AA724))</f>
        <v>2932.3578950000001</v>
      </c>
      <c r="AE724" s="14">
        <f t="shared" si="23"/>
        <v>0.95479097313417483</v>
      </c>
      <c r="AF724">
        <f t="array" ref="AF724">TTEST(IF(H724:R724&lt;&gt;0,H724:R724),IF(S724:AA724&lt;&gt;0,S724:AA724),2,3)</f>
        <v>0.66721141128731554</v>
      </c>
      <c r="AG724">
        <f t="array" ref="AG724">MEDIAN(IF(H724:L724&lt;&gt;0,H724:L724))</f>
        <v>1992</v>
      </c>
      <c r="AH724">
        <f t="array" ref="AH724">MEDIAN(IF(M724:R724&lt;&gt;0,M724:R724))</f>
        <v>4102.5162399999999</v>
      </c>
      <c r="AI724">
        <f>AG724/AH724</f>
        <v>0.48555566473516265</v>
      </c>
    </row>
    <row r="725" spans="1:35" x14ac:dyDescent="0.2">
      <c r="A725" s="2" t="s">
        <v>721</v>
      </c>
      <c r="B725" s="2">
        <v>91615</v>
      </c>
      <c r="C725" s="5">
        <v>1707</v>
      </c>
      <c r="D725" s="5">
        <f t="shared" si="22"/>
        <v>156386805</v>
      </c>
      <c r="E725" s="5">
        <v>867</v>
      </c>
      <c r="F725" s="5">
        <v>115</v>
      </c>
      <c r="G725" s="2">
        <v>91615</v>
      </c>
      <c r="H725" s="14">
        <v>0</v>
      </c>
      <c r="I725" s="14">
        <v>865</v>
      </c>
      <c r="J725" s="14">
        <v>23.866866600000002</v>
      </c>
      <c r="K725" s="14">
        <v>0</v>
      </c>
      <c r="L725" s="14">
        <v>0</v>
      </c>
      <c r="M725" s="14">
        <v>1189.105041</v>
      </c>
      <c r="N725" s="14">
        <v>0</v>
      </c>
      <c r="O725" s="14">
        <v>0</v>
      </c>
      <c r="P725" s="14">
        <v>866.91729080000005</v>
      </c>
      <c r="Q725" s="14">
        <v>0</v>
      </c>
      <c r="R725" s="14">
        <v>457.07287860000002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5679.8824850000001</v>
      </c>
      <c r="Z725" s="14">
        <v>0</v>
      </c>
      <c r="AA725" s="14">
        <v>0</v>
      </c>
      <c r="AB725" s="14">
        <v>2870</v>
      </c>
      <c r="AC725" s="14">
        <f t="array" ref="AC725">MEDIAN(IF(H725:R725&lt;&gt;0,H725:R725))</f>
        <v>865</v>
      </c>
      <c r="AD725" s="14">
        <f t="array" ref="AD725">MEDIAN(IF(S725:AA725&lt;&gt;0,S725:AA725))</f>
        <v>5679.8824850000001</v>
      </c>
      <c r="AE725" s="14">
        <f t="shared" si="23"/>
        <v>6.5663381329479771</v>
      </c>
      <c r="AF725" t="e">
        <f t="array" ref="AF725">TTEST(IF(H725:R725&lt;&gt;0,H725:R725),IF(S725:AA725&lt;&gt;0,S725:AA725),2,3)</f>
        <v>#DIV/0!</v>
      </c>
      <c r="AG725">
        <f t="array" ref="AG725">MEDIAN(IF(H725:L725&lt;&gt;0,H725:L725))</f>
        <v>444.43343329999999</v>
      </c>
      <c r="AH725">
        <f t="array" ref="AH725">MEDIAN(IF(M725:R725&lt;&gt;0,M725:R725))</f>
        <v>866.91729080000005</v>
      </c>
      <c r="AI725">
        <f>AG725/AH725</f>
        <v>0.5126595558958944</v>
      </c>
    </row>
    <row r="726" spans="1:35" x14ac:dyDescent="0.2">
      <c r="A726" s="2" t="s">
        <v>722</v>
      </c>
      <c r="B726" s="2">
        <v>40677</v>
      </c>
      <c r="C726" s="5">
        <v>3842</v>
      </c>
      <c r="D726" s="5">
        <f t="shared" si="22"/>
        <v>156281034</v>
      </c>
      <c r="E726" s="5">
        <v>4398</v>
      </c>
      <c r="F726" s="5">
        <v>48</v>
      </c>
      <c r="G726" s="2">
        <v>40677</v>
      </c>
      <c r="H726" s="14">
        <v>0</v>
      </c>
      <c r="I726" s="14">
        <v>6294</v>
      </c>
      <c r="J726" s="14">
        <v>2103.9457630000002</v>
      </c>
      <c r="K726" s="14">
        <v>0</v>
      </c>
      <c r="L726" s="14">
        <v>1330.932493</v>
      </c>
      <c r="M726" s="14">
        <v>6772.6818759999996</v>
      </c>
      <c r="N726" s="14">
        <v>1684.0986</v>
      </c>
      <c r="O726" s="14">
        <v>4398.0114350000003</v>
      </c>
      <c r="P726" s="14">
        <v>4423.2323340000003</v>
      </c>
      <c r="Q726" s="14">
        <v>0</v>
      </c>
      <c r="R726" s="14">
        <v>5381.0677759999999</v>
      </c>
      <c r="S726" s="14">
        <v>0</v>
      </c>
      <c r="T726" s="14">
        <v>0</v>
      </c>
      <c r="U726" s="14">
        <v>0</v>
      </c>
      <c r="V726" s="14">
        <v>0</v>
      </c>
      <c r="W726" s="14">
        <v>1844.390349</v>
      </c>
      <c r="X726" s="14">
        <v>3193.6422320000001</v>
      </c>
      <c r="Y726" s="14">
        <v>0</v>
      </c>
      <c r="Z726" s="14">
        <v>2497.4376659999998</v>
      </c>
      <c r="AA726" s="14">
        <v>4981.9907940000003</v>
      </c>
      <c r="AB726" s="14">
        <v>5040</v>
      </c>
      <c r="AC726" s="14">
        <f t="array" ref="AC726">MEDIAN(IF(H726:R726&lt;&gt;0,H726:R726))</f>
        <v>4410.6218845000003</v>
      </c>
      <c r="AD726" s="14">
        <f t="array" ref="AD726">MEDIAN(IF(S726:AA726&lt;&gt;0,S726:AA726))</f>
        <v>2845.539949</v>
      </c>
      <c r="AE726" s="14">
        <f t="shared" si="23"/>
        <v>0.64515617604853426</v>
      </c>
      <c r="AF726">
        <f t="array" ref="AF726">TTEST(IF(H726:R726&lt;&gt;0,H726:R726),IF(S726:AA726&lt;&gt;0,S726:AA726),2,3)</f>
        <v>0.38541094772846163</v>
      </c>
      <c r="AG726">
        <f t="array" ref="AG726">MEDIAN(IF(H726:L726&lt;&gt;0,H726:L726))</f>
        <v>2103.9457630000002</v>
      </c>
      <c r="AH726">
        <f t="array" ref="AH726">MEDIAN(IF(M726:R726&lt;&gt;0,M726:R726))</f>
        <v>4423.2323340000003</v>
      </c>
      <c r="AI726">
        <f>AG726/AH726</f>
        <v>0.47565798134265491</v>
      </c>
    </row>
    <row r="727" spans="1:35" x14ac:dyDescent="0.2">
      <c r="A727" s="2" t="s">
        <v>723</v>
      </c>
      <c r="B727" s="2">
        <v>50106</v>
      </c>
      <c r="C727" s="5">
        <v>3119</v>
      </c>
      <c r="D727" s="5">
        <f t="shared" si="22"/>
        <v>156280614</v>
      </c>
      <c r="E727" s="5">
        <v>2602</v>
      </c>
      <c r="F727" s="5">
        <v>67</v>
      </c>
      <c r="G727" s="2">
        <v>50106</v>
      </c>
      <c r="H727" s="14">
        <v>0</v>
      </c>
      <c r="I727" s="14">
        <v>8751</v>
      </c>
      <c r="J727" s="14">
        <v>1398.678596</v>
      </c>
      <c r="K727" s="14">
        <v>0</v>
      </c>
      <c r="L727" s="14">
        <v>0</v>
      </c>
      <c r="M727" s="14">
        <v>3610.0586790000002</v>
      </c>
      <c r="N727" s="14">
        <v>0</v>
      </c>
      <c r="O727" s="14">
        <v>2514.21081</v>
      </c>
      <c r="P727" s="14">
        <v>3390.6283920000001</v>
      </c>
      <c r="Q727" s="14">
        <v>0</v>
      </c>
      <c r="R727" s="14">
        <v>1999.1401490000001</v>
      </c>
      <c r="S727" s="14">
        <v>3012.448954</v>
      </c>
      <c r="T727" s="14">
        <v>1184.405986</v>
      </c>
      <c r="U727" s="14">
        <v>5596.7402270000002</v>
      </c>
      <c r="V727" s="14">
        <v>0</v>
      </c>
      <c r="W727" s="14">
        <v>2602.0970900000002</v>
      </c>
      <c r="X727" s="14">
        <v>0</v>
      </c>
      <c r="Y727" s="14">
        <v>0</v>
      </c>
      <c r="Z727" s="14">
        <v>2497.4376659999998</v>
      </c>
      <c r="AA727" s="14">
        <v>3303.741876</v>
      </c>
      <c r="AB727" s="14">
        <v>688</v>
      </c>
      <c r="AC727" s="14">
        <f t="array" ref="AC727">MEDIAN(IF(H727:R727&lt;&gt;0,H727:R727))</f>
        <v>2952.4196010000001</v>
      </c>
      <c r="AD727" s="14">
        <f t="array" ref="AD727">MEDIAN(IF(S727:AA727&lt;&gt;0,S727:AA727))</f>
        <v>2807.2730220000003</v>
      </c>
      <c r="AE727" s="14">
        <f t="shared" si="23"/>
        <v>0.9508380926102652</v>
      </c>
      <c r="AF727">
        <f t="array" ref="AF727">TTEST(IF(H727:R727&lt;&gt;0,H727:R727),IF(S727:AA727&lt;&gt;0,S727:AA727),2,3)</f>
        <v>0.65256023266493957</v>
      </c>
      <c r="AG727">
        <f t="array" ref="AG727">MEDIAN(IF(H727:L727&lt;&gt;0,H727:L727))</f>
        <v>5074.8392979999999</v>
      </c>
      <c r="AH727">
        <f t="array" ref="AH727">MEDIAN(IF(M727:R727&lt;&gt;0,M727:R727))</f>
        <v>2952.4196010000001</v>
      </c>
      <c r="AI727">
        <f>AG727/AH727</f>
        <v>1.7188746803744037</v>
      </c>
    </row>
    <row r="728" spans="1:35" x14ac:dyDescent="0.2">
      <c r="A728" s="2" t="s">
        <v>724</v>
      </c>
      <c r="B728" s="2">
        <v>69723</v>
      </c>
      <c r="C728" s="5">
        <v>2241</v>
      </c>
      <c r="D728" s="5">
        <f t="shared" si="22"/>
        <v>156249243</v>
      </c>
      <c r="E728" s="5">
        <v>1487</v>
      </c>
      <c r="F728" s="5">
        <v>86</v>
      </c>
      <c r="G728" s="2">
        <v>69723</v>
      </c>
      <c r="H728" s="14">
        <v>0</v>
      </c>
      <c r="I728" s="14">
        <v>5108</v>
      </c>
      <c r="J728" s="14">
        <v>107.562105</v>
      </c>
      <c r="K728" s="14">
        <v>0</v>
      </c>
      <c r="L728" s="14">
        <v>0</v>
      </c>
      <c r="M728" s="14">
        <v>1487.4904879999999</v>
      </c>
      <c r="N728" s="14">
        <v>0</v>
      </c>
      <c r="O728" s="14">
        <v>3135.4934910000002</v>
      </c>
      <c r="P728" s="14">
        <v>0</v>
      </c>
      <c r="Q728" s="14">
        <v>0</v>
      </c>
      <c r="R728" s="14">
        <v>0</v>
      </c>
      <c r="S728" s="14">
        <v>0</v>
      </c>
      <c r="T728" s="14">
        <v>1364.732354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f t="array" ref="AC728">MEDIAN(IF(H728:R728&lt;&gt;0,H728:R728))</f>
        <v>2311.4919895000003</v>
      </c>
      <c r="AD728" s="14">
        <f t="array" ref="AD728">MEDIAN(IF(S728:AA728&lt;&gt;0,S728:AA728))</f>
        <v>1364.732354</v>
      </c>
      <c r="AE728" s="14">
        <f t="shared" si="23"/>
        <v>0.59041188989593074</v>
      </c>
      <c r="AF728" t="e">
        <f t="array" ref="AF728">TTEST(IF(H728:R728&lt;&gt;0,H728:R728),IF(S728:AA728&lt;&gt;0,S728:AA728),2,3)</f>
        <v>#DIV/0!</v>
      </c>
      <c r="AG728">
        <f t="array" ref="AG728">MEDIAN(IF(H728:L728&lt;&gt;0,H728:L728))</f>
        <v>2607.7810525</v>
      </c>
      <c r="AH728">
        <f t="array" ref="AH728">MEDIAN(IF(M728:R728&lt;&gt;0,M728:R728))</f>
        <v>2311.4919895000003</v>
      </c>
      <c r="AI728">
        <f>AG728/AH728</f>
        <v>1.1281808738018124</v>
      </c>
    </row>
    <row r="729" spans="1:35" x14ac:dyDescent="0.2">
      <c r="A729" s="2" t="s">
        <v>725</v>
      </c>
      <c r="B729" s="2">
        <v>94596</v>
      </c>
      <c r="C729" s="5">
        <v>1651</v>
      </c>
      <c r="D729" s="5">
        <f t="shared" si="22"/>
        <v>156177996</v>
      </c>
      <c r="E729" s="5">
        <v>1510</v>
      </c>
      <c r="F729" s="5">
        <v>63</v>
      </c>
      <c r="G729" s="2">
        <v>94596</v>
      </c>
      <c r="H729" s="14">
        <v>2927</v>
      </c>
      <c r="I729" s="14">
        <v>1510</v>
      </c>
      <c r="J729" s="14">
        <v>363.91455079999997</v>
      </c>
      <c r="K729" s="14">
        <v>871.51618929999995</v>
      </c>
      <c r="L729" s="14">
        <v>0</v>
      </c>
      <c r="M729" s="14">
        <v>717.6963591</v>
      </c>
      <c r="N729" s="14">
        <v>0</v>
      </c>
      <c r="O729" s="14">
        <v>649.98055509999995</v>
      </c>
      <c r="P729" s="14">
        <v>3323.6948029999999</v>
      </c>
      <c r="Q729" s="14">
        <v>0</v>
      </c>
      <c r="R729" s="14">
        <v>2826.030268</v>
      </c>
      <c r="S729" s="14">
        <v>0</v>
      </c>
      <c r="T729" s="14">
        <v>2042.7196469999999</v>
      </c>
      <c r="U729" s="14">
        <v>0</v>
      </c>
      <c r="V729" s="14">
        <v>0</v>
      </c>
      <c r="W729" s="14">
        <v>2010.2658140000001</v>
      </c>
      <c r="X729" s="14">
        <v>0</v>
      </c>
      <c r="Y729" s="14">
        <v>0</v>
      </c>
      <c r="Z729" s="14">
        <v>0</v>
      </c>
      <c r="AA729" s="14">
        <v>0</v>
      </c>
      <c r="AB729" s="14">
        <v>922</v>
      </c>
      <c r="AC729" s="14">
        <f t="array" ref="AC729">MEDIAN(IF(H729:R729&lt;&gt;0,H729:R729))</f>
        <v>1190.75809465</v>
      </c>
      <c r="AD729" s="14">
        <f t="array" ref="AD729">MEDIAN(IF(S729:AA729&lt;&gt;0,S729:AA729))</f>
        <v>2026.4927305000001</v>
      </c>
      <c r="AE729" s="14">
        <f t="shared" si="23"/>
        <v>1.7018508961685017</v>
      </c>
      <c r="AF729">
        <f t="array" ref="AF729">TTEST(IF(H729:R729&lt;&gt;0,H729:R729),IF(S729:AA729&lt;&gt;0,S729:AA729),2,3)</f>
        <v>0.40047550959127987</v>
      </c>
      <c r="AG729">
        <f t="array" ref="AG729">MEDIAN(IF(H729:L729&lt;&gt;0,H729:L729))</f>
        <v>1190.75809465</v>
      </c>
      <c r="AH729">
        <f t="array" ref="AH729">MEDIAN(IF(M729:R729&lt;&gt;0,M729:R729))</f>
        <v>1771.8633135499999</v>
      </c>
      <c r="AI729">
        <f>AG729/AH729</f>
        <v>0.67203721954390938</v>
      </c>
    </row>
    <row r="730" spans="1:35" x14ac:dyDescent="0.2">
      <c r="A730" s="2" t="s">
        <v>726</v>
      </c>
      <c r="B730" s="2">
        <v>38582</v>
      </c>
      <c r="C730" s="5">
        <v>4033</v>
      </c>
      <c r="D730" s="5">
        <f t="shared" si="22"/>
        <v>155601206</v>
      </c>
      <c r="E730" s="5">
        <v>3257</v>
      </c>
      <c r="F730" s="5">
        <v>60</v>
      </c>
      <c r="G730" s="2">
        <v>38582</v>
      </c>
      <c r="H730" s="14">
        <v>7333</v>
      </c>
      <c r="I730" s="14">
        <v>10373</v>
      </c>
      <c r="J730" s="14">
        <v>2525.4590800000001</v>
      </c>
      <c r="K730" s="14">
        <v>0</v>
      </c>
      <c r="L730" s="14">
        <v>0</v>
      </c>
      <c r="M730" s="14">
        <v>3332.922806</v>
      </c>
      <c r="N730" s="14">
        <v>0</v>
      </c>
      <c r="O730" s="14">
        <v>2339.3890489999999</v>
      </c>
      <c r="P730" s="14">
        <v>2914.6679880000002</v>
      </c>
      <c r="Q730" s="14">
        <v>0</v>
      </c>
      <c r="R730" s="14">
        <v>2375.8712770000002</v>
      </c>
      <c r="S730" s="14">
        <v>3181.2226620000001</v>
      </c>
      <c r="T730" s="14">
        <v>2372.3947710000002</v>
      </c>
      <c r="U730" s="14">
        <v>0</v>
      </c>
      <c r="V730" s="14">
        <v>0</v>
      </c>
      <c r="W730" s="14">
        <v>3510.3875149999999</v>
      </c>
      <c r="X730" s="14">
        <v>0</v>
      </c>
      <c r="Y730" s="14">
        <v>0</v>
      </c>
      <c r="Z730" s="14">
        <v>0</v>
      </c>
      <c r="AA730" s="14">
        <v>3859.5625960000002</v>
      </c>
      <c r="AB730" s="14">
        <v>4280</v>
      </c>
      <c r="AC730" s="14">
        <f t="array" ref="AC730">MEDIAN(IF(H730:R730&lt;&gt;0,H730:R730))</f>
        <v>2914.6679880000002</v>
      </c>
      <c r="AD730" s="14">
        <f t="array" ref="AD730">MEDIAN(IF(S730:AA730&lt;&gt;0,S730:AA730))</f>
        <v>3345.8050885000002</v>
      </c>
      <c r="AE730" s="14">
        <f t="shared" si="23"/>
        <v>1.147919798163989</v>
      </c>
      <c r="AF730">
        <f t="array" ref="AF730">TTEST(IF(H730:R730&lt;&gt;0,H730:R730),IF(S730:AA730&lt;&gt;0,S730:AA730),2,3)</f>
        <v>0.35371951724328765</v>
      </c>
      <c r="AG730">
        <f t="array" ref="AG730">MEDIAN(IF(H730:L730&lt;&gt;0,H730:L730))</f>
        <v>7333</v>
      </c>
      <c r="AH730">
        <f t="array" ref="AH730">MEDIAN(IF(M730:R730&lt;&gt;0,M730:R730))</f>
        <v>2645.2696325000002</v>
      </c>
      <c r="AI730">
        <f>AG730/AH730</f>
        <v>2.7721181651602391</v>
      </c>
    </row>
    <row r="731" spans="1:35" x14ac:dyDescent="0.2">
      <c r="A731" s="2" t="s">
        <v>727</v>
      </c>
      <c r="B731" s="2">
        <v>89240</v>
      </c>
      <c r="C731" s="5">
        <v>1734</v>
      </c>
      <c r="D731" s="5">
        <f t="shared" si="22"/>
        <v>154742160</v>
      </c>
      <c r="E731" s="5">
        <v>1503</v>
      </c>
      <c r="F731" s="5">
        <v>66</v>
      </c>
      <c r="G731" s="2">
        <v>89240</v>
      </c>
      <c r="H731" s="14">
        <v>0</v>
      </c>
      <c r="I731" s="14">
        <v>1799</v>
      </c>
      <c r="J731" s="14">
        <v>516.88898349999999</v>
      </c>
      <c r="K731" s="14">
        <v>0</v>
      </c>
      <c r="L731" s="14">
        <v>0</v>
      </c>
      <c r="M731" s="14">
        <v>3107.0352699999999</v>
      </c>
      <c r="N731" s="14">
        <v>1003.6125070000001</v>
      </c>
      <c r="O731" s="14">
        <v>1034.381813</v>
      </c>
      <c r="P731" s="14">
        <v>4066.1542030000001</v>
      </c>
      <c r="Q731" s="14">
        <v>0</v>
      </c>
      <c r="R731" s="14">
        <v>1502.808747</v>
      </c>
      <c r="S731" s="14">
        <v>0</v>
      </c>
      <c r="T731" s="14">
        <v>1525.1536719999999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1050</v>
      </c>
      <c r="AC731" s="14">
        <f t="array" ref="AC731">MEDIAN(IF(H731:R731&lt;&gt;0,H731:R731))</f>
        <v>1502.808747</v>
      </c>
      <c r="AD731" s="14">
        <f t="array" ref="AD731">MEDIAN(IF(S731:AA731&lt;&gt;0,S731:AA731))</f>
        <v>1525.1536719999999</v>
      </c>
      <c r="AE731" s="14">
        <f t="shared" si="23"/>
        <v>1.0148687749153751</v>
      </c>
      <c r="AF731" t="e">
        <f t="array" ref="AF731">TTEST(IF(H731:R731&lt;&gt;0,H731:R731),IF(S731:AA731&lt;&gt;0,S731:AA731),2,3)</f>
        <v>#DIV/0!</v>
      </c>
      <c r="AG731">
        <f t="array" ref="AG731">MEDIAN(IF(H731:L731&lt;&gt;0,H731:L731))</f>
        <v>1157.94449175</v>
      </c>
      <c r="AH731">
        <f t="array" ref="AH731">MEDIAN(IF(M731:R731&lt;&gt;0,M731:R731))</f>
        <v>1502.808747</v>
      </c>
      <c r="AI731">
        <f>AG731/AH731</f>
        <v>0.77052019697220986</v>
      </c>
    </row>
    <row r="732" spans="1:35" x14ac:dyDescent="0.2">
      <c r="A732" s="2" t="s">
        <v>728</v>
      </c>
      <c r="B732" s="2">
        <v>116647</v>
      </c>
      <c r="C732" s="5">
        <v>1326</v>
      </c>
      <c r="D732" s="5">
        <f t="shared" si="22"/>
        <v>154673922</v>
      </c>
      <c r="E732" s="5">
        <v>984</v>
      </c>
      <c r="F732" s="5">
        <v>98</v>
      </c>
      <c r="G732" s="2">
        <v>116647</v>
      </c>
      <c r="H732" s="14">
        <v>3492</v>
      </c>
      <c r="I732" s="14">
        <v>310</v>
      </c>
      <c r="J732" s="14">
        <v>40.723407549999997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1263.7428150000001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2142.6942610000001</v>
      </c>
      <c r="AA732" s="14">
        <v>0</v>
      </c>
      <c r="AB732" s="14">
        <v>704</v>
      </c>
      <c r="AC732" s="14">
        <f t="array" ref="AC732">MEDIAN(IF(H732:R732&lt;&gt;0,H732:R732))</f>
        <v>310</v>
      </c>
      <c r="AD732" s="14">
        <f t="array" ref="AD732">MEDIAN(IF(S732:AA732&lt;&gt;0,S732:AA732))</f>
        <v>1703.2185380000001</v>
      </c>
      <c r="AE732" s="14">
        <f t="shared" si="23"/>
        <v>5.4942533483870974</v>
      </c>
      <c r="AF732">
        <f t="array" ref="AF732">TTEST(IF(H732:R732&lt;&gt;0,H732:R732),IF(S732:AA732&lt;&gt;0,S732:AA732),2,3)</f>
        <v>0.75037025539230873</v>
      </c>
      <c r="AG732">
        <f t="array" ref="AG732">MEDIAN(IF(H732:L732&lt;&gt;0,H732:L732))</f>
        <v>310</v>
      </c>
      <c r="AH732" t="e">
        <f t="array" ref="AH732">MEDIAN(IF(M732:R732&lt;&gt;0,M732:R732))</f>
        <v>#NUM!</v>
      </c>
      <c r="AI732" t="e">
        <f>AG732/AH732</f>
        <v>#NUM!</v>
      </c>
    </row>
    <row r="733" spans="1:35" x14ac:dyDescent="0.2">
      <c r="A733" s="2" t="s">
        <v>729</v>
      </c>
      <c r="B733" s="2">
        <v>16280</v>
      </c>
      <c r="C733" s="5">
        <v>9487</v>
      </c>
      <c r="D733" s="5">
        <f t="shared" si="22"/>
        <v>154448360</v>
      </c>
      <c r="E733" s="5">
        <v>3333</v>
      </c>
      <c r="F733" s="5">
        <v>207</v>
      </c>
      <c r="G733" s="2">
        <v>16280</v>
      </c>
      <c r="H733" s="14">
        <v>0</v>
      </c>
      <c r="I733" s="14">
        <v>15201</v>
      </c>
      <c r="J733" s="14">
        <v>1115.1128349999999</v>
      </c>
      <c r="K733" s="14">
        <v>70216.909209999998</v>
      </c>
      <c r="L733" s="14">
        <v>0</v>
      </c>
      <c r="M733" s="14">
        <v>190.88233819999999</v>
      </c>
      <c r="N733" s="14">
        <v>0</v>
      </c>
      <c r="O733" s="14">
        <v>0</v>
      </c>
      <c r="P733" s="14">
        <v>302.67489389999997</v>
      </c>
      <c r="Q733" s="14">
        <v>0</v>
      </c>
      <c r="R733" s="14">
        <v>9740.3145710000008</v>
      </c>
      <c r="S733" s="14">
        <v>0</v>
      </c>
      <c r="T733" s="14">
        <v>2238.6078090000001</v>
      </c>
      <c r="U733" s="14">
        <v>0</v>
      </c>
      <c r="V733" s="14">
        <v>3566.8970169999998</v>
      </c>
      <c r="W733" s="14">
        <v>3360.3755620000002</v>
      </c>
      <c r="X733" s="14">
        <v>0</v>
      </c>
      <c r="Y733" s="14">
        <v>0</v>
      </c>
      <c r="Z733" s="14">
        <v>3304.8863310000002</v>
      </c>
      <c r="AA733" s="14">
        <v>3620.5888319999999</v>
      </c>
      <c r="AB733" s="14">
        <v>981</v>
      </c>
      <c r="AC733" s="14">
        <f t="array" ref="AC733">MEDIAN(IF(H733:R733&lt;&gt;0,H733:R733))</f>
        <v>5427.7137030000004</v>
      </c>
      <c r="AD733" s="14">
        <f t="array" ref="AD733">MEDIAN(IF(S733:AA733&lt;&gt;0,S733:AA733))</f>
        <v>3360.3755620000002</v>
      </c>
      <c r="AE733" s="14">
        <f t="shared" si="23"/>
        <v>0.61911437225265897</v>
      </c>
      <c r="AF733">
        <f t="array" ref="AF733">TTEST(IF(H733:R733&lt;&gt;0,H733:R733),IF(S733:AA733&lt;&gt;0,S733:AA733),2,3)</f>
        <v>0.29740987074138003</v>
      </c>
      <c r="AG733">
        <f t="array" ref="AG733">MEDIAN(IF(H733:L733&lt;&gt;0,H733:L733))</f>
        <v>15201</v>
      </c>
      <c r="AH733">
        <f t="array" ref="AH733">MEDIAN(IF(M733:R733&lt;&gt;0,M733:R733))</f>
        <v>302.67489389999997</v>
      </c>
      <c r="AI733">
        <f>AG733/AH733</f>
        <v>50.222203117455201</v>
      </c>
    </row>
    <row r="734" spans="1:35" x14ac:dyDescent="0.2">
      <c r="A734" s="2" t="s">
        <v>730</v>
      </c>
      <c r="B734" s="2">
        <v>12175</v>
      </c>
      <c r="C734" s="5">
        <v>12683</v>
      </c>
      <c r="D734" s="5">
        <f t="shared" si="22"/>
        <v>154415525</v>
      </c>
      <c r="E734" s="5">
        <v>2988</v>
      </c>
      <c r="F734" s="5">
        <v>143</v>
      </c>
      <c r="G734" s="2">
        <v>12175</v>
      </c>
      <c r="H734" s="14">
        <v>0</v>
      </c>
      <c r="I734" s="14">
        <v>51142</v>
      </c>
      <c r="J734" s="14">
        <v>323.1909053</v>
      </c>
      <c r="K734" s="14">
        <v>0</v>
      </c>
      <c r="L734" s="14">
        <v>0</v>
      </c>
      <c r="M734" s="14">
        <v>2771.6746840000001</v>
      </c>
      <c r="N734" s="14">
        <v>0</v>
      </c>
      <c r="O734" s="14">
        <v>0</v>
      </c>
      <c r="P734" s="14">
        <v>0</v>
      </c>
      <c r="Q734" s="14">
        <v>28478.449509999999</v>
      </c>
      <c r="R734" s="14">
        <v>3203.9552829999998</v>
      </c>
      <c r="S734" s="14">
        <v>0</v>
      </c>
      <c r="T734" s="14">
        <v>0</v>
      </c>
      <c r="U734" s="14">
        <v>0</v>
      </c>
      <c r="V734" s="14">
        <v>0</v>
      </c>
      <c r="W734" s="14">
        <v>1770.114448</v>
      </c>
      <c r="X734" s="14">
        <v>11527.76879</v>
      </c>
      <c r="Y734" s="14">
        <v>0</v>
      </c>
      <c r="Z734" s="14">
        <v>0</v>
      </c>
      <c r="AA734" s="14">
        <v>0</v>
      </c>
      <c r="AB734" s="14">
        <v>2250</v>
      </c>
      <c r="AC734" s="14">
        <f t="array" ref="AC734">MEDIAN(IF(H734:R734&lt;&gt;0,H734:R734))</f>
        <v>3203.9552829999998</v>
      </c>
      <c r="AD734" s="14">
        <f t="array" ref="AD734">MEDIAN(IF(S734:AA734&lt;&gt;0,S734:AA734))</f>
        <v>6648.9416190000002</v>
      </c>
      <c r="AE734" s="14">
        <f t="shared" si="23"/>
        <v>2.0752292187968093</v>
      </c>
      <c r="AF734">
        <f t="array" ref="AF734">TTEST(IF(H734:R734&lt;&gt;0,H734:R734),IF(S734:AA734&lt;&gt;0,S734:AA734),2,3)</f>
        <v>0.38437875701175661</v>
      </c>
      <c r="AG734">
        <f t="array" ref="AG734">MEDIAN(IF(H734:L734&lt;&gt;0,H734:L734))</f>
        <v>25732.595452650003</v>
      </c>
      <c r="AH734">
        <f t="array" ref="AH734">MEDIAN(IF(M734:R734&lt;&gt;0,M734:R734))</f>
        <v>3203.9552829999998</v>
      </c>
      <c r="AI734">
        <f>AG734/AH734</f>
        <v>8.0315089256038181</v>
      </c>
    </row>
    <row r="735" spans="1:35" x14ac:dyDescent="0.2">
      <c r="A735" s="2" t="s">
        <v>731</v>
      </c>
      <c r="B735" s="2">
        <v>29632</v>
      </c>
      <c r="C735" s="5">
        <v>5188</v>
      </c>
      <c r="D735" s="5">
        <f t="shared" si="22"/>
        <v>153730816</v>
      </c>
      <c r="E735" s="5">
        <v>4895</v>
      </c>
      <c r="F735" s="5">
        <v>37</v>
      </c>
      <c r="G735" s="2">
        <v>29632</v>
      </c>
      <c r="H735" s="14">
        <v>0</v>
      </c>
      <c r="I735" s="14">
        <v>5354</v>
      </c>
      <c r="J735" s="14">
        <v>1974.1490960000001</v>
      </c>
      <c r="K735" s="14">
        <v>0</v>
      </c>
      <c r="L735" s="14">
        <v>7985.5725780000002</v>
      </c>
      <c r="M735" s="14">
        <v>8156.789624</v>
      </c>
      <c r="N735" s="14">
        <v>6837.3401690000001</v>
      </c>
      <c r="O735" s="14">
        <v>7407.3663450000004</v>
      </c>
      <c r="P735" s="14">
        <v>1486.888774</v>
      </c>
      <c r="Q735" s="14">
        <v>0</v>
      </c>
      <c r="R735" s="14">
        <v>6084.3667779999996</v>
      </c>
      <c r="S735" s="14">
        <v>4475.223481</v>
      </c>
      <c r="T735" s="14">
        <v>4569.0814309999996</v>
      </c>
      <c r="U735" s="14">
        <v>4302.1473120000001</v>
      </c>
      <c r="V735" s="14">
        <v>3554.7198920000001</v>
      </c>
      <c r="W735" s="14">
        <v>5297.433293</v>
      </c>
      <c r="X735" s="14">
        <v>0</v>
      </c>
      <c r="Y735" s="14">
        <v>4895.4605879999999</v>
      </c>
      <c r="Z735" s="14">
        <v>4172.9717659999997</v>
      </c>
      <c r="AA735" s="14">
        <v>4363.8101989999996</v>
      </c>
      <c r="AB735" s="14">
        <v>7280</v>
      </c>
      <c r="AC735" s="14">
        <f t="array" ref="AC735">MEDIAN(IF(H735:R735&lt;&gt;0,H735:R735))</f>
        <v>6460.8534734999994</v>
      </c>
      <c r="AD735" s="14">
        <f t="array" ref="AD735">MEDIAN(IF(S735:AA735&lt;&gt;0,S735:AA735))</f>
        <v>4419.5168400000002</v>
      </c>
      <c r="AE735" s="14">
        <f t="shared" si="23"/>
        <v>0.68404535997097016</v>
      </c>
      <c r="AF735">
        <f t="array" ref="AF735">TTEST(IF(H735:R735&lt;&gt;0,H735:R735),IF(S735:AA735&lt;&gt;0,S735:AA735),2,3)</f>
        <v>0.23593878392384909</v>
      </c>
      <c r="AG735">
        <f t="array" ref="AG735">MEDIAN(IF(H735:L735&lt;&gt;0,H735:L735))</f>
        <v>5354</v>
      </c>
      <c r="AH735">
        <f t="array" ref="AH735">MEDIAN(IF(M735:R735&lt;&gt;0,M735:R735))</f>
        <v>6837.3401690000001</v>
      </c>
      <c r="AI735">
        <f>AG735/AH735</f>
        <v>0.78305303929072367</v>
      </c>
    </row>
    <row r="736" spans="1:35" x14ac:dyDescent="0.2">
      <c r="A736" s="2" t="s">
        <v>732</v>
      </c>
      <c r="B736" s="2">
        <v>30418</v>
      </c>
      <c r="C736" s="5">
        <v>5045</v>
      </c>
      <c r="D736" s="5">
        <f t="shared" si="22"/>
        <v>153458810</v>
      </c>
      <c r="E736" s="5">
        <v>3330</v>
      </c>
      <c r="F736" s="5">
        <v>80</v>
      </c>
      <c r="G736" s="2">
        <v>30418</v>
      </c>
      <c r="H736" s="14">
        <v>1405</v>
      </c>
      <c r="I736" s="14">
        <v>5223</v>
      </c>
      <c r="J736" s="14">
        <v>2545.7392380000001</v>
      </c>
      <c r="K736" s="14">
        <v>0</v>
      </c>
      <c r="L736" s="14">
        <v>11014.60521</v>
      </c>
      <c r="M736" s="14">
        <v>3831.7967349999999</v>
      </c>
      <c r="N736" s="14">
        <v>434.4516678</v>
      </c>
      <c r="O736" s="14">
        <v>2828.8856049999999</v>
      </c>
      <c r="P736" s="14">
        <v>2520.7805389999999</v>
      </c>
      <c r="Q736" s="14">
        <v>10267.62523</v>
      </c>
      <c r="R736" s="14">
        <v>10375.8562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f t="array" ref="AC736">MEDIAN(IF(H736:R736&lt;&gt;0,H736:R736))</f>
        <v>3330.3411699999997</v>
      </c>
      <c r="AD736" s="14" t="e">
        <f t="array" ref="AD736">MEDIAN(IF(S736:AA736&lt;&gt;0,S736:AA736))</f>
        <v>#NUM!</v>
      </c>
      <c r="AE736" s="14" t="e">
        <f t="shared" si="23"/>
        <v>#NUM!</v>
      </c>
      <c r="AF736" t="e">
        <f t="array" ref="AF736">TTEST(IF(H736:R736&lt;&gt;0,H736:R736),IF(S736:AA736&lt;&gt;0,S736:AA736),2,3)</f>
        <v>#DIV/0!</v>
      </c>
      <c r="AG736">
        <f t="array" ref="AG736">MEDIAN(IF(H736:L736&lt;&gt;0,H736:L736))</f>
        <v>3884.3696190000001</v>
      </c>
      <c r="AH736">
        <f t="array" ref="AH736">MEDIAN(IF(M736:R736&lt;&gt;0,M736:R736))</f>
        <v>3330.3411699999997</v>
      </c>
      <c r="AI736">
        <f>AG736/AH736</f>
        <v>1.1663578656717626</v>
      </c>
    </row>
    <row r="737" spans="1:35" x14ac:dyDescent="0.2">
      <c r="A737" s="2" t="s">
        <v>733</v>
      </c>
      <c r="B737" s="2">
        <v>88402</v>
      </c>
      <c r="C737" s="5">
        <v>1733</v>
      </c>
      <c r="D737" s="5">
        <f t="shared" si="22"/>
        <v>153200666</v>
      </c>
      <c r="E737" s="5">
        <v>1766</v>
      </c>
      <c r="F737" s="5">
        <v>49</v>
      </c>
      <c r="G737" s="2">
        <v>88402</v>
      </c>
      <c r="H737" s="14">
        <v>2490</v>
      </c>
      <c r="I737" s="14">
        <v>2771</v>
      </c>
      <c r="J737" s="14">
        <v>376.19489299999998</v>
      </c>
      <c r="K737" s="14">
        <v>0</v>
      </c>
      <c r="L737" s="14">
        <v>0</v>
      </c>
      <c r="M737" s="14">
        <v>1011.574009</v>
      </c>
      <c r="N737" s="14">
        <v>0</v>
      </c>
      <c r="O737" s="14">
        <v>0</v>
      </c>
      <c r="P737" s="14">
        <v>1635.961773</v>
      </c>
      <c r="Q737" s="14">
        <v>0</v>
      </c>
      <c r="R737" s="14">
        <v>737.15556749999996</v>
      </c>
      <c r="S737" s="14">
        <v>0</v>
      </c>
      <c r="T737" s="14">
        <v>2297.6682860000001</v>
      </c>
      <c r="U737" s="14">
        <v>0</v>
      </c>
      <c r="V737" s="14">
        <v>2689.862486</v>
      </c>
      <c r="W737" s="14">
        <v>1895.9412789999999</v>
      </c>
      <c r="X737" s="14">
        <v>0</v>
      </c>
      <c r="Y737" s="14">
        <v>0</v>
      </c>
      <c r="Z737" s="14">
        <v>0</v>
      </c>
      <c r="AA737" s="14">
        <v>0</v>
      </c>
      <c r="AB737" s="14">
        <v>1420</v>
      </c>
      <c r="AC737" s="14">
        <f t="array" ref="AC737">MEDIAN(IF(H737:R737&lt;&gt;0,H737:R737))</f>
        <v>1323.767891</v>
      </c>
      <c r="AD737" s="14">
        <f t="array" ref="AD737">MEDIAN(IF(S737:AA737&lt;&gt;0,S737:AA737))</f>
        <v>2297.6682860000001</v>
      </c>
      <c r="AE737" s="14">
        <f t="shared" si="23"/>
        <v>1.7357032918091833</v>
      </c>
      <c r="AF737">
        <f t="array" ref="AF737">TTEST(IF(H737:R737&lt;&gt;0,H737:R737),IF(S737:AA737&lt;&gt;0,S737:AA737),2,3)</f>
        <v>0.12760388507284254</v>
      </c>
      <c r="AG737">
        <f t="array" ref="AG737">MEDIAN(IF(H737:L737&lt;&gt;0,H737:L737))</f>
        <v>2490</v>
      </c>
      <c r="AH737">
        <f t="array" ref="AH737">MEDIAN(IF(M737:R737&lt;&gt;0,M737:R737))</f>
        <v>1011.574009</v>
      </c>
      <c r="AI737">
        <f>AG737/AH737</f>
        <v>2.4615104558306222</v>
      </c>
    </row>
    <row r="738" spans="1:35" x14ac:dyDescent="0.2">
      <c r="A738" s="2" t="s">
        <v>734</v>
      </c>
      <c r="B738" s="2">
        <v>83864</v>
      </c>
      <c r="C738" s="5">
        <v>1826</v>
      </c>
      <c r="D738" s="5">
        <f t="shared" si="22"/>
        <v>153135664</v>
      </c>
      <c r="E738" s="5">
        <v>1759</v>
      </c>
      <c r="F738" s="5">
        <v>79</v>
      </c>
      <c r="G738" s="2">
        <v>83864</v>
      </c>
      <c r="H738" s="14">
        <v>0</v>
      </c>
      <c r="I738" s="14">
        <v>2917</v>
      </c>
      <c r="J738" s="14">
        <v>446.16356789999998</v>
      </c>
      <c r="K738" s="14">
        <v>443.60793169999999</v>
      </c>
      <c r="L738" s="14">
        <v>0</v>
      </c>
      <c r="M738" s="14">
        <v>4109.4951799999999</v>
      </c>
      <c r="N738" s="14">
        <v>0</v>
      </c>
      <c r="O738" s="14">
        <v>1661.228312</v>
      </c>
      <c r="P738" s="14">
        <v>1857.034725</v>
      </c>
      <c r="Q738" s="14">
        <v>0</v>
      </c>
      <c r="R738" s="14">
        <v>3048.9510599999999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125</v>
      </c>
      <c r="AC738" s="14">
        <f t="array" ref="AC738">MEDIAN(IF(H738:R738&lt;&gt;0,H738:R738))</f>
        <v>1857.034725</v>
      </c>
      <c r="AD738" s="14" t="e">
        <f t="array" ref="AD738">MEDIAN(IF(S738:AA738&lt;&gt;0,S738:AA738))</f>
        <v>#NUM!</v>
      </c>
      <c r="AE738" s="14" t="e">
        <f t="shared" si="23"/>
        <v>#NUM!</v>
      </c>
      <c r="AF738" t="e">
        <f t="array" ref="AF738">TTEST(IF(H738:R738&lt;&gt;0,H738:R738),IF(S738:AA738&lt;&gt;0,S738:AA738),2,3)</f>
        <v>#DIV/0!</v>
      </c>
      <c r="AG738">
        <f t="array" ref="AG738">MEDIAN(IF(H738:L738&lt;&gt;0,H738:L738))</f>
        <v>446.16356789999998</v>
      </c>
      <c r="AH738">
        <f t="array" ref="AH738">MEDIAN(IF(M738:R738&lt;&gt;0,M738:R738))</f>
        <v>2452.9928924999999</v>
      </c>
      <c r="AI738">
        <f>AG738/AH738</f>
        <v>0.18188538958434833</v>
      </c>
    </row>
    <row r="739" spans="1:35" x14ac:dyDescent="0.2">
      <c r="A739" s="2" t="s">
        <v>735</v>
      </c>
      <c r="B739" s="2">
        <v>54879</v>
      </c>
      <c r="C739" s="5">
        <v>2789</v>
      </c>
      <c r="D739" s="5">
        <f t="shared" si="22"/>
        <v>153057531</v>
      </c>
      <c r="E739" s="5">
        <v>2447</v>
      </c>
      <c r="F739" s="5">
        <v>53</v>
      </c>
      <c r="G739" s="2">
        <v>54879</v>
      </c>
      <c r="H739" s="14">
        <v>0</v>
      </c>
      <c r="I739" s="14">
        <v>1925</v>
      </c>
      <c r="J739" s="14">
        <v>1233.400721</v>
      </c>
      <c r="K739" s="14">
        <v>0</v>
      </c>
      <c r="L739" s="14">
        <v>783.14510659999996</v>
      </c>
      <c r="M739" s="14">
        <v>2130.4139340000002</v>
      </c>
      <c r="N739" s="14">
        <v>6020.0091130000001</v>
      </c>
      <c r="O739" s="14">
        <v>2526.2477429999999</v>
      </c>
      <c r="P739" s="14">
        <v>3960.696183</v>
      </c>
      <c r="Q739" s="14">
        <v>0</v>
      </c>
      <c r="R739" s="14">
        <v>5114.5353160000004</v>
      </c>
      <c r="S739" s="14">
        <v>2698.971149</v>
      </c>
      <c r="T739" s="14">
        <v>2368.5512650000001</v>
      </c>
      <c r="U739" s="14">
        <v>0</v>
      </c>
      <c r="V739" s="14">
        <v>3415.520094</v>
      </c>
      <c r="W739" s="14">
        <v>1894.6493069999999</v>
      </c>
      <c r="X739" s="14">
        <v>1563.8383650000001</v>
      </c>
      <c r="Y739" s="14">
        <v>0</v>
      </c>
      <c r="Z739" s="14">
        <v>0</v>
      </c>
      <c r="AA739" s="14">
        <v>0</v>
      </c>
      <c r="AB739" s="14">
        <v>3410</v>
      </c>
      <c r="AC739" s="14">
        <f t="array" ref="AC739">MEDIAN(IF(H739:R739&lt;&gt;0,H739:R739))</f>
        <v>2328.3308385</v>
      </c>
      <c r="AD739" s="14">
        <f t="array" ref="AD739">MEDIAN(IF(S739:AA739&lt;&gt;0,S739:AA739))</f>
        <v>2368.5512650000001</v>
      </c>
      <c r="AE739" s="14">
        <f t="shared" si="23"/>
        <v>1.01727436059985</v>
      </c>
      <c r="AF739">
        <f t="array" ref="AF739">TTEST(IF(H739:R739&lt;&gt;0,H739:R739),IF(S739:AA739&lt;&gt;0,S739:AA739),2,3)</f>
        <v>0.45555215065422006</v>
      </c>
      <c r="AG739">
        <f t="array" ref="AG739">MEDIAN(IF(H739:L739&lt;&gt;0,H739:L739))</f>
        <v>1233.400721</v>
      </c>
      <c r="AH739">
        <f t="array" ref="AH739">MEDIAN(IF(M739:R739&lt;&gt;0,M739:R739))</f>
        <v>3960.696183</v>
      </c>
      <c r="AI739">
        <f>AG739/AH739</f>
        <v>0.31141008146344862</v>
      </c>
    </row>
    <row r="740" spans="1:35" x14ac:dyDescent="0.2">
      <c r="A740" s="2" t="s">
        <v>736</v>
      </c>
      <c r="B740" s="2">
        <v>43516</v>
      </c>
      <c r="C740" s="5">
        <v>3508</v>
      </c>
      <c r="D740" s="5">
        <f t="shared" si="22"/>
        <v>152654128</v>
      </c>
      <c r="E740" s="5">
        <v>2760</v>
      </c>
      <c r="F740" s="5">
        <v>66</v>
      </c>
      <c r="G740" s="2">
        <v>43516</v>
      </c>
      <c r="H740" s="14">
        <v>0</v>
      </c>
      <c r="I740" s="14">
        <v>4588</v>
      </c>
      <c r="J740" s="14">
        <v>507.80975690000002</v>
      </c>
      <c r="K740" s="14">
        <v>7952.5041179999998</v>
      </c>
      <c r="L740" s="14">
        <v>0</v>
      </c>
      <c r="M740" s="14">
        <v>3431.9468390000002</v>
      </c>
      <c r="N740" s="14">
        <v>7824.919793</v>
      </c>
      <c r="O740" s="14">
        <v>2636.014885</v>
      </c>
      <c r="P740" s="14">
        <v>2759.6095700000001</v>
      </c>
      <c r="Q740" s="14">
        <v>0</v>
      </c>
      <c r="R740" s="14">
        <v>6811.600743</v>
      </c>
      <c r="S740" s="14">
        <v>2770.6142759999998</v>
      </c>
      <c r="T740" s="14">
        <v>0</v>
      </c>
      <c r="U740" s="14">
        <v>0</v>
      </c>
      <c r="V740" s="14">
        <v>2639.3089009999999</v>
      </c>
      <c r="W740" s="14">
        <v>2392.714794</v>
      </c>
      <c r="X740" s="14">
        <v>2053.4639590000002</v>
      </c>
      <c r="Y740" s="14">
        <v>0</v>
      </c>
      <c r="Z740" s="14">
        <v>2123.2451879999999</v>
      </c>
      <c r="AA740" s="14">
        <v>3276.5509940000002</v>
      </c>
      <c r="AB740" s="14">
        <v>846</v>
      </c>
      <c r="AC740" s="14">
        <f t="array" ref="AC740">MEDIAN(IF(H740:R740&lt;&gt;0,H740:R740))</f>
        <v>4009.9734195000001</v>
      </c>
      <c r="AD740" s="14">
        <f t="array" ref="AD740">MEDIAN(IF(S740:AA740&lt;&gt;0,S740:AA740))</f>
        <v>2516.0118474999999</v>
      </c>
      <c r="AE740" s="14">
        <f t="shared" si="23"/>
        <v>0.62743853494513169</v>
      </c>
      <c r="AF740">
        <f t="array" ref="AF740">TTEST(IF(H740:R740&lt;&gt;0,H740:R740),IF(S740:AA740&lt;&gt;0,S740:AA740),2,3)</f>
        <v>7.53659118315331E-2</v>
      </c>
      <c r="AG740">
        <f t="array" ref="AG740">MEDIAN(IF(H740:L740&lt;&gt;0,H740:L740))</f>
        <v>4588</v>
      </c>
      <c r="AH740">
        <f t="array" ref="AH740">MEDIAN(IF(M740:R740&lt;&gt;0,M740:R740))</f>
        <v>3431.9468390000002</v>
      </c>
      <c r="AI740">
        <f>AG740/AH740</f>
        <v>1.3368505443798921</v>
      </c>
    </row>
    <row r="741" spans="1:35" x14ac:dyDescent="0.2">
      <c r="A741" s="2" t="s">
        <v>737</v>
      </c>
      <c r="B741" s="2">
        <v>80732</v>
      </c>
      <c r="C741" s="5">
        <v>1890</v>
      </c>
      <c r="D741" s="5">
        <f t="shared" si="22"/>
        <v>152583480</v>
      </c>
      <c r="E741" s="5">
        <v>1101</v>
      </c>
      <c r="F741" s="5">
        <v>117</v>
      </c>
      <c r="G741" s="2">
        <v>80732</v>
      </c>
      <c r="H741" s="14">
        <v>5896</v>
      </c>
      <c r="I741" s="14">
        <v>322</v>
      </c>
      <c r="J741" s="14">
        <v>48.277520119999998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600.83674689999998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1601.9810460000001</v>
      </c>
      <c r="X741" s="14">
        <v>0</v>
      </c>
      <c r="Y741" s="14">
        <v>0</v>
      </c>
      <c r="Z741" s="14">
        <v>0</v>
      </c>
      <c r="AA741" s="14">
        <v>0</v>
      </c>
      <c r="AB741" s="14">
        <v>2870</v>
      </c>
      <c r="AC741" s="14">
        <f t="array" ref="AC741">MEDIAN(IF(H741:R741&lt;&gt;0,H741:R741))</f>
        <v>461.41837344999999</v>
      </c>
      <c r="AD741" s="14">
        <f t="array" ref="AD741">MEDIAN(IF(S741:AA741&lt;&gt;0,S741:AA741))</f>
        <v>1601.9810460000001</v>
      </c>
      <c r="AE741" s="14">
        <f t="shared" si="23"/>
        <v>3.4718622798266034</v>
      </c>
      <c r="AF741" t="e">
        <f t="array" ref="AF741">TTEST(IF(H741:R741&lt;&gt;0,H741:R741),IF(S741:AA741&lt;&gt;0,S741:AA741),2,3)</f>
        <v>#DIV/0!</v>
      </c>
      <c r="AG741">
        <f t="array" ref="AG741">MEDIAN(IF(H741:L741&lt;&gt;0,H741:L741))</f>
        <v>322</v>
      </c>
      <c r="AH741">
        <f t="array" ref="AH741">MEDIAN(IF(M741:R741&lt;&gt;0,M741:R741))</f>
        <v>600.83674689999998</v>
      </c>
      <c r="AI741">
        <f>AG741/AH741</f>
        <v>0.53591928533224675</v>
      </c>
    </row>
    <row r="742" spans="1:35" x14ac:dyDescent="0.2">
      <c r="A742" s="2" t="s">
        <v>738</v>
      </c>
      <c r="B742" s="2">
        <v>81545</v>
      </c>
      <c r="C742" s="5">
        <v>1870</v>
      </c>
      <c r="D742" s="5">
        <f t="shared" si="22"/>
        <v>152489150</v>
      </c>
      <c r="E742" s="5">
        <v>1985</v>
      </c>
      <c r="F742" s="5">
        <v>50</v>
      </c>
      <c r="G742" s="2">
        <v>81545</v>
      </c>
      <c r="H742" s="14">
        <v>0</v>
      </c>
      <c r="I742" s="14">
        <v>1440</v>
      </c>
      <c r="J742" s="14">
        <v>304.33320600000002</v>
      </c>
      <c r="K742" s="14">
        <v>0</v>
      </c>
      <c r="L742" s="14">
        <v>0</v>
      </c>
      <c r="M742" s="14">
        <v>600.95392660000005</v>
      </c>
      <c r="N742" s="14">
        <v>0</v>
      </c>
      <c r="O742" s="14">
        <v>0</v>
      </c>
      <c r="P742" s="14">
        <v>1255.0057159999999</v>
      </c>
      <c r="Q742" s="14">
        <v>0</v>
      </c>
      <c r="R742" s="14">
        <v>1599.8766900000001</v>
      </c>
      <c r="S742" s="14">
        <v>2462.9189860000001</v>
      </c>
      <c r="T742" s="14">
        <v>2197.8248090000002</v>
      </c>
      <c r="U742" s="14">
        <v>0</v>
      </c>
      <c r="V742" s="14">
        <v>2575.1026120000001</v>
      </c>
      <c r="W742" s="14">
        <v>1985.477525</v>
      </c>
      <c r="X742" s="14">
        <v>0</v>
      </c>
      <c r="Y742" s="14">
        <v>0</v>
      </c>
      <c r="Z742" s="14">
        <v>2877.4408189999999</v>
      </c>
      <c r="AA742" s="14">
        <v>3276.5509940000002</v>
      </c>
      <c r="AB742" s="14">
        <v>0</v>
      </c>
      <c r="AC742" s="14">
        <f t="array" ref="AC742">MEDIAN(IF(H742:R742&lt;&gt;0,H742:R742))</f>
        <v>1255.0057159999999</v>
      </c>
      <c r="AD742" s="14">
        <f t="array" ref="AD742">MEDIAN(IF(S742:AA742&lt;&gt;0,S742:AA742))</f>
        <v>2519.0107990000001</v>
      </c>
      <c r="AE742" s="14">
        <f t="shared" si="23"/>
        <v>2.0071707776986734</v>
      </c>
      <c r="AF742">
        <f t="array" ref="AF742">TTEST(IF(H742:R742&lt;&gt;0,H742:R742),IF(S742:AA742&lt;&gt;0,S742:AA742),2,3)</f>
        <v>1.3522060536421668E-3</v>
      </c>
      <c r="AG742">
        <f t="array" ref="AG742">MEDIAN(IF(H742:L742&lt;&gt;0,H742:L742))</f>
        <v>872.16660300000001</v>
      </c>
      <c r="AH742">
        <f t="array" ref="AH742">MEDIAN(IF(M742:R742&lt;&gt;0,M742:R742))</f>
        <v>1255.0057159999999</v>
      </c>
      <c r="AI742">
        <f>AG742/AH742</f>
        <v>0.69495030331798113</v>
      </c>
    </row>
    <row r="743" spans="1:35" x14ac:dyDescent="0.2">
      <c r="A743" s="2" t="s">
        <v>739</v>
      </c>
      <c r="B743" s="2">
        <v>54358</v>
      </c>
      <c r="C743" s="5">
        <v>2804</v>
      </c>
      <c r="D743" s="5">
        <f t="shared" si="22"/>
        <v>152419832</v>
      </c>
      <c r="E743" s="5">
        <v>1127</v>
      </c>
      <c r="F743" s="5">
        <v>113</v>
      </c>
      <c r="G743" s="2">
        <v>54358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6456.5508159999999</v>
      </c>
      <c r="O743" s="14">
        <v>0</v>
      </c>
      <c r="P743" s="14">
        <v>0</v>
      </c>
      <c r="Q743" s="14">
        <v>0</v>
      </c>
      <c r="R743" s="14">
        <v>827.82655109999996</v>
      </c>
      <c r="S743" s="14">
        <v>0</v>
      </c>
      <c r="T743" s="14">
        <v>1126.8221759999999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f t="array" ref="AC743">MEDIAN(IF(H743:R743&lt;&gt;0,H743:R743))</f>
        <v>3642.18868355</v>
      </c>
      <c r="AD743" s="14">
        <f t="array" ref="AD743">MEDIAN(IF(S743:AA743&lt;&gt;0,S743:AA743))</f>
        <v>1126.8221759999999</v>
      </c>
      <c r="AE743" s="14">
        <f t="shared" si="23"/>
        <v>0.30938050548817231</v>
      </c>
      <c r="AF743" t="e">
        <f t="array" ref="AF743">TTEST(IF(H743:R743&lt;&gt;0,H743:R743),IF(S743:AA743&lt;&gt;0,S743:AA743),2,3)</f>
        <v>#DIV/0!</v>
      </c>
      <c r="AG743" t="e">
        <f t="array" ref="AG743">MEDIAN(IF(H743:L743&lt;&gt;0,H743:L743))</f>
        <v>#NUM!</v>
      </c>
      <c r="AH743">
        <f t="array" ref="AH743">MEDIAN(IF(M743:R743&lt;&gt;0,M743:R743))</f>
        <v>3642.18868355</v>
      </c>
      <c r="AI743" t="e">
        <f>AG743/AH743</f>
        <v>#NUM!</v>
      </c>
    </row>
    <row r="744" spans="1:35" x14ac:dyDescent="0.2">
      <c r="A744" s="2" t="s">
        <v>740</v>
      </c>
      <c r="B744" s="2">
        <v>34765</v>
      </c>
      <c r="C744" s="5">
        <v>4368</v>
      </c>
      <c r="D744" s="5">
        <f t="shared" si="22"/>
        <v>151853520</v>
      </c>
      <c r="E744" s="5">
        <v>3512</v>
      </c>
      <c r="F744" s="5">
        <v>52</v>
      </c>
      <c r="G744" s="2">
        <v>34765</v>
      </c>
      <c r="H744" s="14">
        <v>0</v>
      </c>
      <c r="I744" s="14">
        <v>9157</v>
      </c>
      <c r="J744" s="14">
        <v>2918.1106840000002</v>
      </c>
      <c r="K744" s="14">
        <v>3444.324932</v>
      </c>
      <c r="L744" s="14">
        <v>861.00701059999994</v>
      </c>
      <c r="M744" s="14">
        <v>3383.6345110000002</v>
      </c>
      <c r="N744" s="14">
        <v>5463.4522550000002</v>
      </c>
      <c r="O744" s="14">
        <v>2461.3898819999999</v>
      </c>
      <c r="P744" s="14">
        <v>4901.5480799999996</v>
      </c>
      <c r="Q744" s="14">
        <v>6250.8712509999996</v>
      </c>
      <c r="R744" s="14">
        <v>7042.3860519999998</v>
      </c>
      <c r="S744" s="14">
        <v>2539.230834</v>
      </c>
      <c r="T744" s="14">
        <v>0</v>
      </c>
      <c r="U744" s="14">
        <v>4168.7658430000001</v>
      </c>
      <c r="V744" s="14">
        <v>0</v>
      </c>
      <c r="W744" s="14">
        <v>2531.0338499999998</v>
      </c>
      <c r="X744" s="14">
        <v>0</v>
      </c>
      <c r="Y744" s="14">
        <v>0</v>
      </c>
      <c r="Z744" s="14">
        <v>3061.0581040000002</v>
      </c>
      <c r="AA744" s="14">
        <v>3578.8337660000002</v>
      </c>
      <c r="AB744" s="14">
        <v>8120</v>
      </c>
      <c r="AC744" s="14">
        <f t="array" ref="AC744">MEDIAN(IF(H744:R744&lt;&gt;0,H744:R744))</f>
        <v>4172.936506</v>
      </c>
      <c r="AD744" s="14">
        <f t="array" ref="AD744">MEDIAN(IF(S744:AA744&lt;&gt;0,S744:AA744))</f>
        <v>3061.0581040000002</v>
      </c>
      <c r="AE744" s="14">
        <f t="shared" si="23"/>
        <v>0.73355012701456146</v>
      </c>
      <c r="AF744">
        <f t="array" ref="AF744">TTEST(IF(H744:R744&lt;&gt;0,H744:R744),IF(S744:AA744&lt;&gt;0,S744:AA744),2,3)</f>
        <v>0.11933306341071573</v>
      </c>
      <c r="AG744">
        <f t="array" ref="AG744">MEDIAN(IF(H744:L744&lt;&gt;0,H744:L744))</f>
        <v>3181.2178080000003</v>
      </c>
      <c r="AH744">
        <f t="array" ref="AH744">MEDIAN(IF(M744:R744&lt;&gt;0,M744:R744))</f>
        <v>5182.5001675000003</v>
      </c>
      <c r="AI744">
        <f>AG744/AH744</f>
        <v>0.61383843804767235</v>
      </c>
    </row>
    <row r="745" spans="1:35" x14ac:dyDescent="0.2">
      <c r="A745" s="2" t="s">
        <v>741</v>
      </c>
      <c r="B745" s="2">
        <v>73649</v>
      </c>
      <c r="C745" s="5">
        <v>2059</v>
      </c>
      <c r="D745" s="5">
        <f t="shared" si="22"/>
        <v>151643291</v>
      </c>
      <c r="E745" s="5">
        <v>1413</v>
      </c>
      <c r="F745" s="5">
        <v>80</v>
      </c>
      <c r="G745" s="2">
        <v>73649</v>
      </c>
      <c r="H745" s="14">
        <v>466</v>
      </c>
      <c r="I745" s="14">
        <v>3607</v>
      </c>
      <c r="J745" s="14">
        <v>235.55492899999999</v>
      </c>
      <c r="K745" s="14">
        <v>0</v>
      </c>
      <c r="L745" s="14">
        <v>0</v>
      </c>
      <c r="M745" s="14">
        <v>1317.471356</v>
      </c>
      <c r="N745" s="14">
        <v>0</v>
      </c>
      <c r="O745" s="14">
        <v>0</v>
      </c>
      <c r="P745" s="14">
        <v>1508.898334</v>
      </c>
      <c r="Q745" s="14">
        <v>4639.4186419999996</v>
      </c>
      <c r="R745" s="14">
        <v>3575.1097</v>
      </c>
      <c r="S745" s="14">
        <v>0</v>
      </c>
      <c r="T745" s="14">
        <v>1125.991788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f t="array" ref="AC745">MEDIAN(IF(H745:R745&lt;&gt;0,H745:R745))</f>
        <v>1508.898334</v>
      </c>
      <c r="AD745" s="14">
        <f t="array" ref="AD745">MEDIAN(IF(S745:AA745&lt;&gt;0,S745:AA745))</f>
        <v>1125.991788</v>
      </c>
      <c r="AE745" s="14">
        <f t="shared" si="23"/>
        <v>0.74623436359364426</v>
      </c>
      <c r="AF745" t="e">
        <f t="array" ref="AF745">TTEST(IF(H745:R745&lt;&gt;0,H745:R745),IF(S745:AA745&lt;&gt;0,S745:AA745),2,3)</f>
        <v>#DIV/0!</v>
      </c>
      <c r="AG745">
        <f t="array" ref="AG745">MEDIAN(IF(H745:L745&lt;&gt;0,H745:L745))</f>
        <v>466</v>
      </c>
      <c r="AH745">
        <f t="array" ref="AH745">MEDIAN(IF(M745:R745&lt;&gt;0,M745:R745))</f>
        <v>2542.0040170000002</v>
      </c>
      <c r="AI745">
        <f>AG745/AH745</f>
        <v>0.18331993060733232</v>
      </c>
    </row>
    <row r="746" spans="1:35" x14ac:dyDescent="0.2">
      <c r="A746" s="2" t="s">
        <v>742</v>
      </c>
      <c r="B746" s="2">
        <v>48310</v>
      </c>
      <c r="C746" s="5">
        <v>3138</v>
      </c>
      <c r="D746" s="5">
        <f t="shared" si="22"/>
        <v>151596780</v>
      </c>
      <c r="E746" s="5">
        <v>2676</v>
      </c>
      <c r="F746" s="5">
        <v>52</v>
      </c>
      <c r="G746" s="2">
        <v>48310</v>
      </c>
      <c r="H746" s="14">
        <v>0</v>
      </c>
      <c r="I746" s="14">
        <v>1948</v>
      </c>
      <c r="J746" s="14">
        <v>1005.748392</v>
      </c>
      <c r="K746" s="14">
        <v>0</v>
      </c>
      <c r="L746" s="14">
        <v>0</v>
      </c>
      <c r="M746" s="14">
        <v>2552.4086499999999</v>
      </c>
      <c r="N746" s="14">
        <v>0</v>
      </c>
      <c r="O746" s="14">
        <v>1849.428484</v>
      </c>
      <c r="P746" s="14">
        <v>5978.956741</v>
      </c>
      <c r="Q746" s="14">
        <v>0</v>
      </c>
      <c r="R746" s="14">
        <v>6907.5731599999999</v>
      </c>
      <c r="S746" s="14">
        <v>2999.7137039999998</v>
      </c>
      <c r="T746" s="14">
        <v>0</v>
      </c>
      <c r="U746" s="14">
        <v>3383.3145049999998</v>
      </c>
      <c r="V746" s="14">
        <v>3439.61751</v>
      </c>
      <c r="W746" s="14">
        <v>2676.2759219999998</v>
      </c>
      <c r="X746" s="14">
        <v>0</v>
      </c>
      <c r="Y746" s="14">
        <v>0</v>
      </c>
      <c r="Z746" s="14">
        <v>1971.5297109999999</v>
      </c>
      <c r="AA746" s="14">
        <v>3551.0674530000001</v>
      </c>
      <c r="AB746" s="14">
        <v>2530</v>
      </c>
      <c r="AC746" s="14">
        <f t="array" ref="AC746">MEDIAN(IF(H746:R746&lt;&gt;0,H746:R746))</f>
        <v>2250.2043249999997</v>
      </c>
      <c r="AD746" s="14">
        <f t="array" ref="AD746">MEDIAN(IF(S746:AA746&lt;&gt;0,S746:AA746))</f>
        <v>3191.5141045</v>
      </c>
      <c r="AE746" s="14">
        <f t="shared" si="23"/>
        <v>1.4183219137222129</v>
      </c>
      <c r="AF746">
        <f t="array" ref="AF746">TTEST(IF(H746:R746&lt;&gt;0,H746:R746),IF(S746:AA746&lt;&gt;0,S746:AA746),2,3)</f>
        <v>0.73207934204715119</v>
      </c>
      <c r="AG746">
        <f t="array" ref="AG746">MEDIAN(IF(H746:L746&lt;&gt;0,H746:L746))</f>
        <v>1476.874196</v>
      </c>
      <c r="AH746">
        <f t="array" ref="AH746">MEDIAN(IF(M746:R746&lt;&gt;0,M746:R746))</f>
        <v>4265.6826954999997</v>
      </c>
      <c r="AI746">
        <f>AG746/AH746</f>
        <v>0.34622223485070752</v>
      </c>
    </row>
    <row r="747" spans="1:35" x14ac:dyDescent="0.2">
      <c r="A747" s="2" t="s">
        <v>743</v>
      </c>
      <c r="B747" s="2">
        <v>19727</v>
      </c>
      <c r="C747" s="5">
        <v>7671</v>
      </c>
      <c r="D747" s="5">
        <f t="shared" si="22"/>
        <v>151325817</v>
      </c>
      <c r="E747" s="5">
        <v>5530</v>
      </c>
      <c r="F747" s="5">
        <v>103</v>
      </c>
      <c r="G747" s="2">
        <v>19727</v>
      </c>
      <c r="H747" s="14">
        <v>0</v>
      </c>
      <c r="I747" s="14">
        <v>7301</v>
      </c>
      <c r="J747" s="14">
        <v>9455.3938839999992</v>
      </c>
      <c r="K747" s="14">
        <v>7261.7268539999995</v>
      </c>
      <c r="L747" s="14">
        <v>14932.17366</v>
      </c>
      <c r="M747" s="14">
        <v>9607.3299009999992</v>
      </c>
      <c r="N747" s="14">
        <v>10817.48107</v>
      </c>
      <c r="O747" s="14">
        <v>6616.4867850000001</v>
      </c>
      <c r="P747" s="14">
        <v>4443.0691800000004</v>
      </c>
      <c r="Q747" s="14">
        <v>777.76232359999995</v>
      </c>
      <c r="R747" s="14">
        <v>33505.950290000001</v>
      </c>
      <c r="S747" s="14">
        <v>0</v>
      </c>
      <c r="T747" s="14">
        <v>2754.806701</v>
      </c>
      <c r="U747" s="14">
        <v>0</v>
      </c>
      <c r="V747" s="14">
        <v>3563.8516509999999</v>
      </c>
      <c r="W747" s="14">
        <v>2299.9740489999999</v>
      </c>
      <c r="X747" s="14">
        <v>0</v>
      </c>
      <c r="Y747" s="14">
        <v>0</v>
      </c>
      <c r="Z747" s="14">
        <v>2635.3807280000001</v>
      </c>
      <c r="AA747" s="14">
        <v>4385.7781199999999</v>
      </c>
      <c r="AB747" s="14">
        <v>2370</v>
      </c>
      <c r="AC747" s="14">
        <f t="array" ref="AC747">MEDIAN(IF(H747:R747&lt;&gt;0,H747:R747))</f>
        <v>8378.1969419999987</v>
      </c>
      <c r="AD747" s="14">
        <f t="array" ref="AD747">MEDIAN(IF(S747:AA747&lt;&gt;0,S747:AA747))</f>
        <v>2754.806701</v>
      </c>
      <c r="AE747" s="14">
        <f t="shared" si="23"/>
        <v>0.32880662988358772</v>
      </c>
      <c r="AF747">
        <f t="array" ref="AF747">TTEST(IF(H747:R747&lt;&gt;0,H747:R747),IF(S747:AA747&lt;&gt;0,S747:AA747),2,3)</f>
        <v>2.9041636668845364E-2</v>
      </c>
      <c r="AG747">
        <f t="array" ref="AG747">MEDIAN(IF(H747:L747&lt;&gt;0,H747:L747))</f>
        <v>8378.1969419999987</v>
      </c>
      <c r="AH747">
        <f t="array" ref="AH747">MEDIAN(IF(M747:R747&lt;&gt;0,M747:R747))</f>
        <v>8111.9083429999991</v>
      </c>
      <c r="AI747">
        <f>AG747/AH747</f>
        <v>1.0328268747303817</v>
      </c>
    </row>
    <row r="748" spans="1:35" x14ac:dyDescent="0.2">
      <c r="A748" s="2" t="s">
        <v>744</v>
      </c>
      <c r="B748" s="2">
        <v>49682</v>
      </c>
      <c r="C748" s="5">
        <v>3036</v>
      </c>
      <c r="D748" s="5">
        <f t="shared" si="22"/>
        <v>150834552</v>
      </c>
      <c r="E748" s="5">
        <v>3067</v>
      </c>
      <c r="F748" s="5">
        <v>56</v>
      </c>
      <c r="G748" s="2">
        <v>49682</v>
      </c>
      <c r="H748" s="14">
        <v>0</v>
      </c>
      <c r="I748" s="14">
        <v>5368</v>
      </c>
      <c r="J748" s="14">
        <v>301.83698270000002</v>
      </c>
      <c r="K748" s="14">
        <v>2665.3973959999998</v>
      </c>
      <c r="L748" s="14">
        <v>938.75993800000003</v>
      </c>
      <c r="M748" s="14">
        <v>1477.9424750000001</v>
      </c>
      <c r="N748" s="14">
        <v>0</v>
      </c>
      <c r="O748" s="14">
        <v>0</v>
      </c>
      <c r="P748" s="14">
        <v>3467.4364030000002</v>
      </c>
      <c r="Q748" s="14">
        <v>0</v>
      </c>
      <c r="R748" s="14">
        <v>1828.293392</v>
      </c>
      <c r="S748" s="14">
        <v>5390.3729899999998</v>
      </c>
      <c r="T748" s="14">
        <v>1189.439721</v>
      </c>
      <c r="U748" s="14">
        <v>3641.4313780000002</v>
      </c>
      <c r="V748" s="14">
        <v>4241.2018939999998</v>
      </c>
      <c r="W748" s="14">
        <v>4554.3318870000003</v>
      </c>
      <c r="X748" s="14">
        <v>0</v>
      </c>
      <c r="Y748" s="14">
        <v>5155.7417400000004</v>
      </c>
      <c r="Z748" s="14">
        <v>2666.7939590000001</v>
      </c>
      <c r="AA748" s="14">
        <v>4167.4048130000001</v>
      </c>
      <c r="AB748" s="14">
        <v>1520</v>
      </c>
      <c r="AC748" s="14">
        <f t="array" ref="AC748">MEDIAN(IF(H748:R748&lt;&gt;0,H748:R748))</f>
        <v>1828.293392</v>
      </c>
      <c r="AD748" s="14">
        <f t="array" ref="AD748">MEDIAN(IF(S748:AA748&lt;&gt;0,S748:AA748))</f>
        <v>4204.3033534999995</v>
      </c>
      <c r="AE748" s="14">
        <f t="shared" si="23"/>
        <v>2.299578050162312</v>
      </c>
      <c r="AF748">
        <f t="array" ref="AF748">TTEST(IF(H748:R748&lt;&gt;0,H748:R748),IF(S748:AA748&lt;&gt;0,S748:AA748),2,3)</f>
        <v>7.5733819631683866E-2</v>
      </c>
      <c r="AG748">
        <f t="array" ref="AG748">MEDIAN(IF(H748:L748&lt;&gt;0,H748:L748))</f>
        <v>1802.0786669999998</v>
      </c>
      <c r="AH748">
        <f t="array" ref="AH748">MEDIAN(IF(M748:R748&lt;&gt;0,M748:R748))</f>
        <v>1828.293392</v>
      </c>
      <c r="AI748">
        <f>AG748/AH748</f>
        <v>0.98566164210038332</v>
      </c>
    </row>
    <row r="749" spans="1:35" x14ac:dyDescent="0.2">
      <c r="A749" s="2" t="s">
        <v>745</v>
      </c>
      <c r="B749" s="2">
        <v>96683</v>
      </c>
      <c r="C749" s="5">
        <v>1558</v>
      </c>
      <c r="D749" s="5">
        <f t="shared" si="22"/>
        <v>150632114</v>
      </c>
      <c r="E749" s="5">
        <v>1558</v>
      </c>
      <c r="F749" s="5">
        <v>52</v>
      </c>
      <c r="G749" s="2">
        <v>96683</v>
      </c>
      <c r="H749" s="14">
        <v>985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2130</v>
      </c>
      <c r="AC749" s="14">
        <f t="array" ref="AC749">MEDIAN(IF(H749:R749&lt;&gt;0,H749:R749))</f>
        <v>985</v>
      </c>
      <c r="AD749" s="14" t="e">
        <f t="array" ref="AD749">MEDIAN(IF(S749:AA749&lt;&gt;0,S749:AA749))</f>
        <v>#NUM!</v>
      </c>
      <c r="AE749" s="14" t="e">
        <f t="shared" si="23"/>
        <v>#NUM!</v>
      </c>
      <c r="AF749" t="e">
        <f t="array" ref="AF749">TTEST(IF(H749:R749&lt;&gt;0,H749:R749),IF(S749:AA749&lt;&gt;0,S749:AA749),2,3)</f>
        <v>#DIV/0!</v>
      </c>
      <c r="AG749">
        <f t="array" ref="AG749">MEDIAN(IF(H749:L749&lt;&gt;0,H749:L749))</f>
        <v>985</v>
      </c>
      <c r="AH749" t="e">
        <f t="array" ref="AH749">MEDIAN(IF(M749:R749&lt;&gt;0,M749:R749))</f>
        <v>#NUM!</v>
      </c>
      <c r="AI749" t="e">
        <f>AG749/AH749</f>
        <v>#NUM!</v>
      </c>
    </row>
    <row r="750" spans="1:35" x14ac:dyDescent="0.2">
      <c r="A750" s="2" t="s">
        <v>746</v>
      </c>
      <c r="B750" s="2">
        <v>15180</v>
      </c>
      <c r="C750" s="5">
        <v>9912</v>
      </c>
      <c r="D750" s="5">
        <f t="shared" si="22"/>
        <v>150464160</v>
      </c>
      <c r="E750" s="5">
        <v>7549</v>
      </c>
      <c r="F750" s="5">
        <v>116</v>
      </c>
      <c r="G750" s="2">
        <v>15180</v>
      </c>
      <c r="H750" s="14">
        <v>0</v>
      </c>
      <c r="I750" s="14">
        <v>54942</v>
      </c>
      <c r="J750" s="14">
        <v>7627.6481320000003</v>
      </c>
      <c r="K750" s="14">
        <v>4015.4232670000001</v>
      </c>
      <c r="L750" s="14">
        <v>0</v>
      </c>
      <c r="M750" s="14">
        <v>8294.8775179999993</v>
      </c>
      <c r="N750" s="14">
        <v>7340.2724040000003</v>
      </c>
      <c r="O750" s="14">
        <v>9275.0230300000003</v>
      </c>
      <c r="P750" s="14">
        <v>8959.1646600000004</v>
      </c>
      <c r="Q750" s="14">
        <v>10804.95606</v>
      </c>
      <c r="R750" s="14">
        <v>2993.2861630000002</v>
      </c>
      <c r="S750" s="14">
        <v>7699.5796570000002</v>
      </c>
      <c r="T750" s="14">
        <v>9659.8532379999997</v>
      </c>
      <c r="U750" s="14">
        <v>3889.5277409999999</v>
      </c>
      <c r="V750" s="14">
        <v>5557.1361690000003</v>
      </c>
      <c r="W750" s="14">
        <v>6217.8183090000002</v>
      </c>
      <c r="X750" s="14">
        <v>0</v>
      </c>
      <c r="Y750" s="14">
        <v>11356.83656</v>
      </c>
      <c r="Z750" s="14">
        <v>6224.3374160000003</v>
      </c>
      <c r="AA750" s="14">
        <v>6095.013457</v>
      </c>
      <c r="AB750" s="14">
        <v>7470</v>
      </c>
      <c r="AC750" s="14">
        <f t="array" ref="AC750">MEDIAN(IF(H750:R750&lt;&gt;0,H750:R750))</f>
        <v>8294.8775179999993</v>
      </c>
      <c r="AD750" s="14">
        <f t="array" ref="AD750">MEDIAN(IF(S750:AA750&lt;&gt;0,S750:AA750))</f>
        <v>6221.0778625000003</v>
      </c>
      <c r="AE750" s="14">
        <f t="shared" si="23"/>
        <v>0.74999032221996953</v>
      </c>
      <c r="AF750">
        <f t="array" ref="AF750">TTEST(IF(H750:R750&lt;&gt;0,H750:R750),IF(S750:AA750&lt;&gt;0,S750:AA750),2,3)</f>
        <v>0.32907953009229618</v>
      </c>
      <c r="AG750">
        <f t="array" ref="AG750">MEDIAN(IF(H750:L750&lt;&gt;0,H750:L750))</f>
        <v>7627.6481320000003</v>
      </c>
      <c r="AH750">
        <f t="array" ref="AH750">MEDIAN(IF(M750:R750&lt;&gt;0,M750:R750))</f>
        <v>8627.0210889999998</v>
      </c>
      <c r="AI750">
        <f>AG750/AH750</f>
        <v>0.88415781685357608</v>
      </c>
    </row>
    <row r="751" spans="1:35" x14ac:dyDescent="0.2">
      <c r="A751" s="2" t="s">
        <v>747</v>
      </c>
      <c r="B751" s="2">
        <v>64665</v>
      </c>
      <c r="C751" s="5">
        <v>2326</v>
      </c>
      <c r="D751" s="5">
        <f t="shared" si="22"/>
        <v>150410790</v>
      </c>
      <c r="E751" s="5">
        <v>2550</v>
      </c>
      <c r="F751" s="5">
        <v>44</v>
      </c>
      <c r="G751" s="2">
        <v>64665</v>
      </c>
      <c r="H751" s="14">
        <v>0</v>
      </c>
      <c r="I751" s="14">
        <v>3342</v>
      </c>
      <c r="J751" s="14">
        <v>457.89309309999999</v>
      </c>
      <c r="K751" s="14">
        <v>0</v>
      </c>
      <c r="L751" s="14">
        <v>0</v>
      </c>
      <c r="M751" s="14">
        <v>2715.590107</v>
      </c>
      <c r="N751" s="14">
        <v>0</v>
      </c>
      <c r="O751" s="14">
        <v>0</v>
      </c>
      <c r="P751" s="14">
        <v>2145.185133</v>
      </c>
      <c r="Q751" s="14">
        <v>0</v>
      </c>
      <c r="R751" s="14">
        <v>2384.7677429999999</v>
      </c>
      <c r="S751" s="14">
        <v>3359.8070910000001</v>
      </c>
      <c r="T751" s="14">
        <v>2149.646162</v>
      </c>
      <c r="U751" s="14">
        <v>0</v>
      </c>
      <c r="V751" s="14">
        <v>0</v>
      </c>
      <c r="W751" s="14">
        <v>2824.3844730000001</v>
      </c>
      <c r="X751" s="14">
        <v>0</v>
      </c>
      <c r="Y751" s="14">
        <v>0</v>
      </c>
      <c r="Z751" s="14">
        <v>3175.0931329999999</v>
      </c>
      <c r="AA751" s="14">
        <v>0</v>
      </c>
      <c r="AB751" s="14">
        <v>704</v>
      </c>
      <c r="AC751" s="14">
        <f t="array" ref="AC751">MEDIAN(IF(H751:R751&lt;&gt;0,H751:R751))</f>
        <v>2384.7677429999999</v>
      </c>
      <c r="AD751" s="14">
        <f t="array" ref="AD751">MEDIAN(IF(S751:AA751&lt;&gt;0,S751:AA751))</f>
        <v>2999.7388030000002</v>
      </c>
      <c r="AE751" s="14">
        <f t="shared" si="23"/>
        <v>1.2578746134943843</v>
      </c>
      <c r="AF751">
        <f t="array" ref="AF751">TTEST(IF(H751:R751&lt;&gt;0,H751:R751),IF(S751:AA751&lt;&gt;0,S751:AA751),2,3)</f>
        <v>0.2701050491429775</v>
      </c>
      <c r="AG751">
        <f t="array" ref="AG751">MEDIAN(IF(H751:L751&lt;&gt;0,H751:L751))</f>
        <v>1899.94654655</v>
      </c>
      <c r="AH751">
        <f t="array" ref="AH751">MEDIAN(IF(M751:R751&lt;&gt;0,M751:R751))</f>
        <v>2384.7677429999999</v>
      </c>
      <c r="AI751">
        <f>AG751/AH751</f>
        <v>0.79670087459330419</v>
      </c>
    </row>
    <row r="752" spans="1:35" x14ac:dyDescent="0.2">
      <c r="A752" s="2" t="s">
        <v>748</v>
      </c>
      <c r="B752" s="2">
        <v>23091</v>
      </c>
      <c r="C752" s="5">
        <v>6510</v>
      </c>
      <c r="D752" s="5">
        <f t="shared" si="22"/>
        <v>150322410</v>
      </c>
      <c r="E752" s="5">
        <v>5709</v>
      </c>
      <c r="F752" s="5">
        <v>71</v>
      </c>
      <c r="G752" s="2">
        <v>23091</v>
      </c>
      <c r="H752" s="14">
        <v>0</v>
      </c>
      <c r="I752" s="14">
        <v>14226</v>
      </c>
      <c r="J752" s="14">
        <v>3119.9445190000001</v>
      </c>
      <c r="K752" s="14">
        <v>0</v>
      </c>
      <c r="L752" s="14">
        <v>19140.194479999998</v>
      </c>
      <c r="M752" s="14">
        <v>7534.9013869999999</v>
      </c>
      <c r="N752" s="14">
        <v>5668.960943</v>
      </c>
      <c r="O752" s="14">
        <v>5749.540454</v>
      </c>
      <c r="P752" s="14">
        <v>6303.4823239999996</v>
      </c>
      <c r="Q752" s="14">
        <v>10465.68403</v>
      </c>
      <c r="R752" s="14">
        <v>1908.080305</v>
      </c>
      <c r="S752" s="14">
        <v>0</v>
      </c>
      <c r="T752" s="14">
        <v>5842.011778</v>
      </c>
      <c r="U752" s="14">
        <v>6282.6746419999999</v>
      </c>
      <c r="V752" s="14">
        <v>4022.2900399999999</v>
      </c>
      <c r="W752" s="14">
        <v>0</v>
      </c>
      <c r="X752" s="14">
        <v>0</v>
      </c>
      <c r="Y752" s="14">
        <v>4563.1688340000001</v>
      </c>
      <c r="Z752" s="14">
        <v>2964.74469</v>
      </c>
      <c r="AA752" s="14">
        <v>3930.6017459999998</v>
      </c>
      <c r="AB752" s="14">
        <v>2440</v>
      </c>
      <c r="AC752" s="14">
        <f t="array" ref="AC752">MEDIAN(IF(H752:R752&lt;&gt;0,H752:R752))</f>
        <v>6303.4823239999996</v>
      </c>
      <c r="AD752" s="14">
        <f t="array" ref="AD752">MEDIAN(IF(S752:AA752&lt;&gt;0,S752:AA752))</f>
        <v>4292.729437</v>
      </c>
      <c r="AE752" s="14">
        <f t="shared" si="23"/>
        <v>0.6810091971949821</v>
      </c>
      <c r="AF752">
        <f t="array" ref="AF752">TTEST(IF(H752:R752&lt;&gt;0,H752:R752),IF(S752:AA752&lt;&gt;0,S752:AA752),2,3)</f>
        <v>8.8324517876781528E-2</v>
      </c>
      <c r="AG752">
        <f t="array" ref="AG752">MEDIAN(IF(H752:L752&lt;&gt;0,H752:L752))</f>
        <v>14226</v>
      </c>
      <c r="AH752">
        <f t="array" ref="AH752">MEDIAN(IF(M752:R752&lt;&gt;0,M752:R752))</f>
        <v>6026.5113889999993</v>
      </c>
      <c r="AI752">
        <f>AG752/AH752</f>
        <v>2.3605696698700789</v>
      </c>
    </row>
    <row r="753" spans="1:35" x14ac:dyDescent="0.2">
      <c r="A753" s="2" t="s">
        <v>749</v>
      </c>
      <c r="B753" s="2">
        <v>95152</v>
      </c>
      <c r="C753" s="5">
        <v>1576</v>
      </c>
      <c r="D753" s="5">
        <f t="shared" si="22"/>
        <v>149959552</v>
      </c>
      <c r="E753" s="5">
        <v>1877</v>
      </c>
      <c r="F753" s="5">
        <v>66</v>
      </c>
      <c r="G753" s="2">
        <v>95152</v>
      </c>
      <c r="H753" s="14">
        <v>0</v>
      </c>
      <c r="I753" s="14">
        <v>455</v>
      </c>
      <c r="J753" s="14">
        <v>129.0626101</v>
      </c>
      <c r="K753" s="14">
        <v>0</v>
      </c>
      <c r="L753" s="14">
        <v>0</v>
      </c>
      <c r="M753" s="14">
        <v>2942.520755</v>
      </c>
      <c r="N753" s="14">
        <v>0</v>
      </c>
      <c r="O753" s="14">
        <v>0</v>
      </c>
      <c r="P753" s="14">
        <v>2571.4618799999998</v>
      </c>
      <c r="Q753" s="14">
        <v>0</v>
      </c>
      <c r="R753" s="14">
        <v>1879.7855340000001</v>
      </c>
      <c r="S753" s="14">
        <v>0</v>
      </c>
      <c r="T753" s="14">
        <v>0</v>
      </c>
      <c r="U753" s="14">
        <v>0</v>
      </c>
      <c r="V753" s="14">
        <v>0</v>
      </c>
      <c r="W753" s="14">
        <v>1876.578855</v>
      </c>
      <c r="X753" s="14">
        <v>0</v>
      </c>
      <c r="Y753" s="14">
        <v>0</v>
      </c>
      <c r="Z753" s="14">
        <v>0</v>
      </c>
      <c r="AA753" s="14">
        <v>0</v>
      </c>
      <c r="AB753" s="14">
        <v>1180</v>
      </c>
      <c r="AC753" s="14">
        <f t="array" ref="AC753">MEDIAN(IF(H753:R753&lt;&gt;0,H753:R753))</f>
        <v>1879.7855340000001</v>
      </c>
      <c r="AD753" s="14">
        <f t="array" ref="AD753">MEDIAN(IF(S753:AA753&lt;&gt;0,S753:AA753))</f>
        <v>1876.578855</v>
      </c>
      <c r="AE753" s="14">
        <f t="shared" si="23"/>
        <v>0.99829412507863247</v>
      </c>
      <c r="AF753" t="e">
        <f t="array" ref="AF753">TTEST(IF(H753:R753&lt;&gt;0,H753:R753),IF(S753:AA753&lt;&gt;0,S753:AA753),2,3)</f>
        <v>#DIV/0!</v>
      </c>
      <c r="AG753">
        <f t="array" ref="AG753">MEDIAN(IF(H753:L753&lt;&gt;0,H753:L753))</f>
        <v>292.03130505000001</v>
      </c>
      <c r="AH753">
        <f t="array" ref="AH753">MEDIAN(IF(M753:R753&lt;&gt;0,M753:R753))</f>
        <v>2571.4618799999998</v>
      </c>
      <c r="AI753">
        <f>AG753/AH753</f>
        <v>0.11356625868006258</v>
      </c>
    </row>
    <row r="754" spans="1:35" x14ac:dyDescent="0.2">
      <c r="A754" s="2" t="s">
        <v>750</v>
      </c>
      <c r="B754" s="2">
        <v>48348</v>
      </c>
      <c r="C754" s="5">
        <v>3099</v>
      </c>
      <c r="D754" s="5">
        <f t="shared" si="22"/>
        <v>149830452</v>
      </c>
      <c r="E754" s="5">
        <v>3018</v>
      </c>
      <c r="F754" s="5">
        <v>45</v>
      </c>
      <c r="G754" s="2">
        <v>48348</v>
      </c>
      <c r="H754" s="14">
        <v>0</v>
      </c>
      <c r="I754" s="14">
        <v>3279</v>
      </c>
      <c r="J754" s="14">
        <v>1839.049863</v>
      </c>
      <c r="K754" s="14">
        <v>1414.7260900000001</v>
      </c>
      <c r="L754" s="14">
        <v>0</v>
      </c>
      <c r="M754" s="14">
        <v>5088.6334450000004</v>
      </c>
      <c r="N754" s="14">
        <v>0</v>
      </c>
      <c r="O754" s="14">
        <v>3498.0134549999998</v>
      </c>
      <c r="P754" s="14">
        <v>5043.8517529999999</v>
      </c>
      <c r="Q754" s="14">
        <v>0</v>
      </c>
      <c r="R754" s="14">
        <v>4336.1603670000004</v>
      </c>
      <c r="S754" s="14">
        <v>0</v>
      </c>
      <c r="T754" s="14">
        <v>0</v>
      </c>
      <c r="U754" s="14">
        <v>0</v>
      </c>
      <c r="V754" s="14">
        <v>0</v>
      </c>
      <c r="W754" s="14">
        <v>1480.1355699999999</v>
      </c>
      <c r="X754" s="14">
        <v>2756.40094</v>
      </c>
      <c r="Y754" s="14">
        <v>0</v>
      </c>
      <c r="Z754" s="14">
        <v>2251.6993560000001</v>
      </c>
      <c r="AA754" s="14">
        <v>0</v>
      </c>
      <c r="AB754" s="14">
        <v>0</v>
      </c>
      <c r="AC754" s="14">
        <f t="array" ref="AC754">MEDIAN(IF(H754:R754&lt;&gt;0,H754:R754))</f>
        <v>3498.0134549999998</v>
      </c>
      <c r="AD754" s="14">
        <f t="array" ref="AD754">MEDIAN(IF(S754:AA754&lt;&gt;0,S754:AA754))</f>
        <v>2251.6993560000001</v>
      </c>
      <c r="AE754" s="14">
        <f t="shared" si="23"/>
        <v>0.64370803170624169</v>
      </c>
      <c r="AF754">
        <f t="array" ref="AF754">TTEST(IF(H754:R754&lt;&gt;0,H754:R754),IF(S754:AA754&lt;&gt;0,S754:AA754),2,3)</f>
        <v>7.9728002441243784E-2</v>
      </c>
      <c r="AG754">
        <f t="array" ref="AG754">MEDIAN(IF(H754:L754&lt;&gt;0,H754:L754))</f>
        <v>1839.049863</v>
      </c>
      <c r="AH754">
        <f t="array" ref="AH754">MEDIAN(IF(M754:R754&lt;&gt;0,M754:R754))</f>
        <v>4690.0060599999997</v>
      </c>
      <c r="AI754">
        <f>AG754/AH754</f>
        <v>0.39212099930634209</v>
      </c>
    </row>
    <row r="755" spans="1:35" x14ac:dyDescent="0.2">
      <c r="A755" s="2" t="s">
        <v>751</v>
      </c>
      <c r="B755" s="2">
        <v>24533</v>
      </c>
      <c r="C755" s="5">
        <v>6098</v>
      </c>
      <c r="D755" s="5">
        <f t="shared" si="22"/>
        <v>149602234</v>
      </c>
      <c r="E755" s="5">
        <v>3763</v>
      </c>
      <c r="F755" s="5">
        <v>152</v>
      </c>
      <c r="G755" s="2">
        <v>24533</v>
      </c>
      <c r="H755" s="14">
        <v>0</v>
      </c>
      <c r="I755" s="14">
        <v>12353</v>
      </c>
      <c r="J755" s="14">
        <v>1300.541054</v>
      </c>
      <c r="K755" s="14">
        <v>0</v>
      </c>
      <c r="L755" s="14">
        <v>0</v>
      </c>
      <c r="M755" s="14">
        <v>4307.3110479999996</v>
      </c>
      <c r="N755" s="14">
        <v>0</v>
      </c>
      <c r="O755" s="14">
        <v>2864.527904</v>
      </c>
      <c r="P755" s="14">
        <v>2330.146115</v>
      </c>
      <c r="Q755" s="14">
        <v>38087.654560000003</v>
      </c>
      <c r="R755" s="14">
        <v>1354.690777</v>
      </c>
      <c r="S755" s="14">
        <v>5063.4990790000002</v>
      </c>
      <c r="T755" s="14">
        <v>3763.3528030000002</v>
      </c>
      <c r="U755" s="14">
        <v>3819.4849949999998</v>
      </c>
      <c r="V755" s="14">
        <v>4247.5950560000001</v>
      </c>
      <c r="W755" s="14">
        <v>3451.1034239999999</v>
      </c>
      <c r="X755" s="14">
        <v>0</v>
      </c>
      <c r="Y755" s="14">
        <v>0</v>
      </c>
      <c r="Z755" s="14">
        <v>2394.548702</v>
      </c>
      <c r="AA755" s="14">
        <v>5057.8944099999999</v>
      </c>
      <c r="AB755" s="14">
        <v>1070</v>
      </c>
      <c r="AC755" s="14">
        <f t="array" ref="AC755">MEDIAN(IF(H755:R755&lt;&gt;0,H755:R755))</f>
        <v>2864.527904</v>
      </c>
      <c r="AD755" s="14">
        <f t="array" ref="AD755">MEDIAN(IF(S755:AA755&lt;&gt;0,S755:AA755))</f>
        <v>3819.4849949999998</v>
      </c>
      <c r="AE755" s="14">
        <f t="shared" si="23"/>
        <v>1.3333732897719399</v>
      </c>
      <c r="AF755">
        <f t="array" ref="AF755">TTEST(IF(H755:R755&lt;&gt;0,H755:R755),IF(S755:AA755&lt;&gt;0,S755:AA755),2,3)</f>
        <v>0.36532698501032218</v>
      </c>
      <c r="AG755">
        <f t="array" ref="AG755">MEDIAN(IF(H755:L755&lt;&gt;0,H755:L755))</f>
        <v>6826.7705270000006</v>
      </c>
      <c r="AH755">
        <f t="array" ref="AH755">MEDIAN(IF(M755:R755&lt;&gt;0,M755:R755))</f>
        <v>2864.527904</v>
      </c>
      <c r="AI755">
        <f>AG755/AH755</f>
        <v>2.3832096442374193</v>
      </c>
    </row>
    <row r="756" spans="1:35" x14ac:dyDescent="0.2">
      <c r="A756" s="2" t="s">
        <v>752</v>
      </c>
      <c r="B756" s="2">
        <v>99650</v>
      </c>
      <c r="C756" s="5">
        <v>1500</v>
      </c>
      <c r="D756" s="5">
        <f t="shared" si="22"/>
        <v>149475000</v>
      </c>
      <c r="E756" s="5">
        <v>1348</v>
      </c>
      <c r="F756" s="5">
        <v>40</v>
      </c>
      <c r="G756" s="2">
        <v>99650</v>
      </c>
      <c r="H756" s="14">
        <v>0</v>
      </c>
      <c r="I756" s="14">
        <v>2168</v>
      </c>
      <c r="J756" s="14">
        <v>0</v>
      </c>
      <c r="K756" s="14">
        <v>983.8655708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1347.508857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f t="array" ref="AC756">MEDIAN(IF(H756:R756&lt;&gt;0,H756:R756))</f>
        <v>1575.9327853999998</v>
      </c>
      <c r="AD756" s="14">
        <f t="array" ref="AD756">MEDIAN(IF(S756:AA756&lt;&gt;0,S756:AA756))</f>
        <v>1347.508857</v>
      </c>
      <c r="AE756" s="14">
        <f t="shared" si="23"/>
        <v>0.85505477738885816</v>
      </c>
      <c r="AF756" t="e">
        <f t="array" ref="AF756">TTEST(IF(H756:R756&lt;&gt;0,H756:R756),IF(S756:AA756&lt;&gt;0,S756:AA756),2,3)</f>
        <v>#DIV/0!</v>
      </c>
      <c r="AG756">
        <f t="array" ref="AG756">MEDIAN(IF(H756:L756&lt;&gt;0,H756:L756))</f>
        <v>1575.9327853999998</v>
      </c>
      <c r="AH756" t="e">
        <f t="array" ref="AH756">MEDIAN(IF(M756:R756&lt;&gt;0,M756:R756))</f>
        <v>#NUM!</v>
      </c>
      <c r="AI756" t="e">
        <f>AG756/AH756</f>
        <v>#NUM!</v>
      </c>
    </row>
    <row r="757" spans="1:35" x14ac:dyDescent="0.2">
      <c r="A757" s="2" t="s">
        <v>753</v>
      </c>
      <c r="B757" s="2">
        <v>94254</v>
      </c>
      <c r="C757" s="5">
        <v>1584</v>
      </c>
      <c r="D757" s="5">
        <f t="shared" si="22"/>
        <v>149298336</v>
      </c>
      <c r="E757" s="5">
        <v>1567</v>
      </c>
      <c r="F757" s="5">
        <v>56</v>
      </c>
      <c r="G757" s="2">
        <v>94254</v>
      </c>
      <c r="H757" s="14">
        <v>0</v>
      </c>
      <c r="I757" s="14">
        <v>2628</v>
      </c>
      <c r="J757" s="14">
        <v>481.43893580000002</v>
      </c>
      <c r="K757" s="14">
        <v>0</v>
      </c>
      <c r="L757" s="14">
        <v>0</v>
      </c>
      <c r="M757" s="14">
        <v>2646.9865180000002</v>
      </c>
      <c r="N757" s="14">
        <v>0</v>
      </c>
      <c r="O757" s="14">
        <v>0</v>
      </c>
      <c r="P757" s="14">
        <v>2311.859391</v>
      </c>
      <c r="Q757" s="14">
        <v>0</v>
      </c>
      <c r="R757" s="14">
        <v>930.4377207</v>
      </c>
      <c r="S757" s="14">
        <v>0</v>
      </c>
      <c r="T757" s="14">
        <v>1560.4832039999999</v>
      </c>
      <c r="U757" s="14">
        <v>0</v>
      </c>
      <c r="V757" s="14">
        <v>0</v>
      </c>
      <c r="W757" s="14">
        <v>1574.4732939999999</v>
      </c>
      <c r="X757" s="14">
        <v>0</v>
      </c>
      <c r="Y757" s="14">
        <v>0</v>
      </c>
      <c r="Z757" s="14">
        <v>0</v>
      </c>
      <c r="AA757" s="14">
        <v>0</v>
      </c>
      <c r="AB757" s="14">
        <v>538</v>
      </c>
      <c r="AC757" s="14">
        <f t="array" ref="AC757">MEDIAN(IF(H757:R757&lt;&gt;0,H757:R757))</f>
        <v>2311.859391</v>
      </c>
      <c r="AD757" s="14">
        <f t="array" ref="AD757">MEDIAN(IF(S757:AA757&lt;&gt;0,S757:AA757))</f>
        <v>1567.4782489999998</v>
      </c>
      <c r="AE757" s="14">
        <f t="shared" si="23"/>
        <v>0.6780162561365739</v>
      </c>
      <c r="AF757">
        <f t="array" ref="AF757">TTEST(IF(H757:R757&lt;&gt;0,H757:R757),IF(S757:AA757&lt;&gt;0,S757:AA757),2,3)</f>
        <v>0.63738193863860426</v>
      </c>
      <c r="AG757">
        <f t="array" ref="AG757">MEDIAN(IF(H757:L757&lt;&gt;0,H757:L757))</f>
        <v>1554.7194679000002</v>
      </c>
      <c r="AH757">
        <f t="array" ref="AH757">MEDIAN(IF(M757:R757&lt;&gt;0,M757:R757))</f>
        <v>2311.859391</v>
      </c>
      <c r="AI757">
        <f>AG757/AH757</f>
        <v>0.6724974165610923</v>
      </c>
    </row>
    <row r="758" spans="1:35" x14ac:dyDescent="0.2">
      <c r="A758" s="2" t="s">
        <v>754</v>
      </c>
      <c r="B758" s="2">
        <v>70842</v>
      </c>
      <c r="C758" s="5">
        <v>2106</v>
      </c>
      <c r="D758" s="5">
        <f t="shared" si="22"/>
        <v>149193252</v>
      </c>
      <c r="E758" s="5">
        <v>1190</v>
      </c>
      <c r="F758" s="5">
        <v>119</v>
      </c>
      <c r="G758" s="2">
        <v>70842</v>
      </c>
      <c r="H758" s="14">
        <v>4940</v>
      </c>
      <c r="I758" s="14">
        <v>187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1190.279084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f t="array" ref="AC758">MEDIAN(IF(H758:R758&lt;&gt;0,H758:R758))</f>
        <v>2563.5</v>
      </c>
      <c r="AD758" s="14">
        <f t="array" ref="AD758">MEDIAN(IF(S758:AA758&lt;&gt;0,S758:AA758))</f>
        <v>1190.279084</v>
      </c>
      <c r="AE758" s="14">
        <f t="shared" si="23"/>
        <v>0.46431795748000781</v>
      </c>
      <c r="AF758" t="e">
        <f t="array" ref="AF758">TTEST(IF(H758:R758&lt;&gt;0,H758:R758),IF(S758:AA758&lt;&gt;0,S758:AA758),2,3)</f>
        <v>#DIV/0!</v>
      </c>
      <c r="AG758">
        <f t="array" ref="AG758">MEDIAN(IF(H758:L758&lt;&gt;0,H758:L758))</f>
        <v>2563.5</v>
      </c>
      <c r="AH758" t="e">
        <f t="array" ref="AH758">MEDIAN(IF(M758:R758&lt;&gt;0,M758:R758))</f>
        <v>#NUM!</v>
      </c>
      <c r="AI758" t="e">
        <f>AG758/AH758</f>
        <v>#NUM!</v>
      </c>
    </row>
    <row r="759" spans="1:35" x14ac:dyDescent="0.2">
      <c r="A759" s="2" t="s">
        <v>755</v>
      </c>
      <c r="B759" s="2">
        <v>86252</v>
      </c>
      <c r="C759" s="5">
        <v>1728</v>
      </c>
      <c r="D759" s="5">
        <f t="shared" si="22"/>
        <v>149043456</v>
      </c>
      <c r="E759" s="5">
        <v>1767</v>
      </c>
      <c r="F759" s="5">
        <v>63</v>
      </c>
      <c r="G759" s="2">
        <v>86252</v>
      </c>
      <c r="H759" s="14">
        <v>1767</v>
      </c>
      <c r="I759" s="14">
        <v>3985</v>
      </c>
      <c r="J759" s="14">
        <v>221.2690533</v>
      </c>
      <c r="K759" s="14">
        <v>0</v>
      </c>
      <c r="L759" s="14">
        <v>0</v>
      </c>
      <c r="M759" s="14">
        <v>2125.6600779999999</v>
      </c>
      <c r="N759" s="14">
        <v>2168.8458310000001</v>
      </c>
      <c r="O759" s="14">
        <v>553.05997930000001</v>
      </c>
      <c r="P759" s="14">
        <v>2122.8628960000001</v>
      </c>
      <c r="Q759" s="14">
        <v>0</v>
      </c>
      <c r="R759" s="14">
        <v>1344.649136</v>
      </c>
      <c r="S759" s="14">
        <v>0</v>
      </c>
      <c r="T759" s="14">
        <v>1262.0443580000001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f t="array" ref="AC759">MEDIAN(IF(H759:R759&lt;&gt;0,H759:R759))</f>
        <v>1944.931448</v>
      </c>
      <c r="AD759" s="14">
        <f t="array" ref="AD759">MEDIAN(IF(S759:AA759&lt;&gt;0,S759:AA759))</f>
        <v>1262.0443580000001</v>
      </c>
      <c r="AE759" s="14">
        <f t="shared" si="23"/>
        <v>0.64888886407681767</v>
      </c>
      <c r="AF759" t="e">
        <f t="array" ref="AF759">TTEST(IF(H759:R759&lt;&gt;0,H759:R759),IF(S759:AA759&lt;&gt;0,S759:AA759),2,3)</f>
        <v>#DIV/0!</v>
      </c>
      <c r="AG759">
        <f t="array" ref="AG759">MEDIAN(IF(H759:L759&lt;&gt;0,H759:L759))</f>
        <v>1767</v>
      </c>
      <c r="AH759">
        <f t="array" ref="AH759">MEDIAN(IF(M759:R759&lt;&gt;0,M759:R759))</f>
        <v>2122.8628960000001</v>
      </c>
      <c r="AI759">
        <f>AG759/AH759</f>
        <v>0.83236651944384443</v>
      </c>
    </row>
    <row r="760" spans="1:35" x14ac:dyDescent="0.2">
      <c r="A760" s="2" t="s">
        <v>756</v>
      </c>
      <c r="B760" s="2">
        <v>47390</v>
      </c>
      <c r="C760" s="5">
        <v>3140</v>
      </c>
      <c r="D760" s="5">
        <f t="shared" si="22"/>
        <v>148804600</v>
      </c>
      <c r="E760" s="5">
        <v>2996</v>
      </c>
      <c r="F760" s="5">
        <v>51</v>
      </c>
      <c r="G760" s="2">
        <v>47390</v>
      </c>
      <c r="H760" s="14">
        <v>0</v>
      </c>
      <c r="I760" s="14">
        <v>5915</v>
      </c>
      <c r="J760" s="14">
        <v>2582.6909289999999</v>
      </c>
      <c r="K760" s="14">
        <v>4972.1857389999996</v>
      </c>
      <c r="L760" s="14">
        <v>1037.2399</v>
      </c>
      <c r="M760" s="14">
        <v>3150.0292030000001</v>
      </c>
      <c r="N760" s="14">
        <v>0</v>
      </c>
      <c r="O760" s="14">
        <v>707.43753270000002</v>
      </c>
      <c r="P760" s="14">
        <v>5708.4906979999996</v>
      </c>
      <c r="Q760" s="14">
        <v>0</v>
      </c>
      <c r="R760" s="14">
        <v>3944.5376510000001</v>
      </c>
      <c r="S760" s="14">
        <v>0</v>
      </c>
      <c r="T760" s="14">
        <v>0</v>
      </c>
      <c r="U760" s="14">
        <v>3788.6588529999999</v>
      </c>
      <c r="V760" s="14">
        <v>2653.3248020000001</v>
      </c>
      <c r="W760" s="14">
        <v>1986.780749</v>
      </c>
      <c r="X760" s="14">
        <v>0</v>
      </c>
      <c r="Y760" s="14">
        <v>0</v>
      </c>
      <c r="Z760" s="14">
        <v>2841.7554380000001</v>
      </c>
      <c r="AA760" s="14">
        <v>3208.8314639999999</v>
      </c>
      <c r="AB760" s="14">
        <v>1460</v>
      </c>
      <c r="AC760" s="14">
        <f t="array" ref="AC760">MEDIAN(IF(H760:R760&lt;&gt;0,H760:R760))</f>
        <v>3547.2834270000003</v>
      </c>
      <c r="AD760" s="14">
        <f t="array" ref="AD760">MEDIAN(IF(S760:AA760&lt;&gt;0,S760:AA760))</f>
        <v>2841.7554380000001</v>
      </c>
      <c r="AE760" s="14">
        <f t="shared" si="23"/>
        <v>0.80110752255376516</v>
      </c>
      <c r="AF760">
        <f t="array" ref="AF760">TTEST(IF(H760:R760&lt;&gt;0,H760:R760),IF(S760:AA760&lt;&gt;0,S760:AA760),2,3)</f>
        <v>0.44876428808470159</v>
      </c>
      <c r="AG760">
        <f t="array" ref="AG760">MEDIAN(IF(H760:L760&lt;&gt;0,H760:L760))</f>
        <v>3777.4383339999995</v>
      </c>
      <c r="AH760">
        <f t="array" ref="AH760">MEDIAN(IF(M760:R760&lt;&gt;0,M760:R760))</f>
        <v>3547.2834270000003</v>
      </c>
      <c r="AI760">
        <f>AG760/AH760</f>
        <v>1.0648820179544112</v>
      </c>
    </row>
    <row r="761" spans="1:35" x14ac:dyDescent="0.2">
      <c r="A761" s="2" t="s">
        <v>757</v>
      </c>
      <c r="B761" s="2">
        <v>134434</v>
      </c>
      <c r="C761" s="5">
        <v>1105</v>
      </c>
      <c r="D761" s="5">
        <f t="shared" si="22"/>
        <v>148549570</v>
      </c>
      <c r="E761" s="5">
        <v>1176</v>
      </c>
      <c r="F761" s="5">
        <v>59</v>
      </c>
      <c r="G761" s="2">
        <v>134434</v>
      </c>
      <c r="H761" s="14">
        <v>0</v>
      </c>
      <c r="I761" s="14">
        <v>968</v>
      </c>
      <c r="J761" s="14">
        <v>52.667132359999997</v>
      </c>
      <c r="K761" s="14">
        <v>0</v>
      </c>
      <c r="L761" s="14">
        <v>0</v>
      </c>
      <c r="M761" s="14">
        <v>1981.061999</v>
      </c>
      <c r="N761" s="14">
        <v>0</v>
      </c>
      <c r="O761" s="14">
        <v>0</v>
      </c>
      <c r="P761" s="14">
        <v>1575.0028890000001</v>
      </c>
      <c r="Q761" s="14">
        <v>0</v>
      </c>
      <c r="R761" s="14">
        <v>551.20435680000003</v>
      </c>
      <c r="S761" s="14">
        <v>0</v>
      </c>
      <c r="T761" s="14">
        <v>1384.5921980000001</v>
      </c>
      <c r="U761" s="14">
        <v>0</v>
      </c>
      <c r="V761" s="14">
        <v>0</v>
      </c>
      <c r="W761" s="14">
        <v>1674.919791</v>
      </c>
      <c r="X761" s="14">
        <v>0</v>
      </c>
      <c r="Y761" s="14">
        <v>0</v>
      </c>
      <c r="Z761" s="14">
        <v>0</v>
      </c>
      <c r="AA761" s="14">
        <v>0</v>
      </c>
      <c r="AB761" s="14">
        <v>656</v>
      </c>
      <c r="AC761" s="14">
        <f t="array" ref="AC761">MEDIAN(IF(H761:R761&lt;&gt;0,H761:R761))</f>
        <v>968</v>
      </c>
      <c r="AD761" s="14">
        <f t="array" ref="AD761">MEDIAN(IF(S761:AA761&lt;&gt;0,S761:AA761))</f>
        <v>1529.7559945</v>
      </c>
      <c r="AE761" s="14">
        <f t="shared" si="23"/>
        <v>1.5803264405991735</v>
      </c>
      <c r="AF761">
        <f t="array" ref="AF761">TTEST(IF(H761:R761&lt;&gt;0,H761:R761),IF(S761:AA761&lt;&gt;0,S761:AA761),2,3)</f>
        <v>0.23733037270935675</v>
      </c>
      <c r="AG761">
        <f t="array" ref="AG761">MEDIAN(IF(H761:L761&lt;&gt;0,H761:L761))</f>
        <v>510.33356617999999</v>
      </c>
      <c r="AH761">
        <f t="array" ref="AH761">MEDIAN(IF(M761:R761&lt;&gt;0,M761:R761))</f>
        <v>1575.0028890000001</v>
      </c>
      <c r="AI761">
        <f>AG761/AH761</f>
        <v>0.32402071751374417</v>
      </c>
    </row>
    <row r="762" spans="1:35" x14ac:dyDescent="0.2">
      <c r="A762" s="2" t="s">
        <v>758</v>
      </c>
      <c r="B762" s="2">
        <v>161236</v>
      </c>
      <c r="C762" s="5">
        <v>921</v>
      </c>
      <c r="D762" s="5">
        <f t="shared" si="22"/>
        <v>148498356</v>
      </c>
      <c r="E762" s="5">
        <v>846</v>
      </c>
      <c r="F762" s="5">
        <v>66</v>
      </c>
      <c r="G762" s="2">
        <v>161236</v>
      </c>
      <c r="H762" s="14">
        <v>0</v>
      </c>
      <c r="I762" s="14">
        <v>1024</v>
      </c>
      <c r="J762" s="14">
        <v>112.15760450000001</v>
      </c>
      <c r="K762" s="14">
        <v>0</v>
      </c>
      <c r="L762" s="14">
        <v>0</v>
      </c>
      <c r="M762" s="14">
        <v>394.06162710000001</v>
      </c>
      <c r="N762" s="14">
        <v>0</v>
      </c>
      <c r="O762" s="14">
        <v>811.72787110000002</v>
      </c>
      <c r="P762" s="14">
        <v>1977.9995260000001</v>
      </c>
      <c r="Q762" s="14">
        <v>0</v>
      </c>
      <c r="R762" s="14">
        <v>845.63791370000001</v>
      </c>
      <c r="S762" s="14">
        <v>0</v>
      </c>
      <c r="T762" s="14">
        <v>1278.1977449999999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f t="array" ref="AC762">MEDIAN(IF(H762:R762&lt;&gt;0,H762:R762))</f>
        <v>828.68289240000001</v>
      </c>
      <c r="AD762" s="14">
        <f t="array" ref="AD762">MEDIAN(IF(S762:AA762&lt;&gt;0,S762:AA762))</f>
        <v>1278.1977449999999</v>
      </c>
      <c r="AE762" s="14">
        <f t="shared" si="23"/>
        <v>1.54244495297608</v>
      </c>
      <c r="AF762" t="e">
        <f t="array" ref="AF762">TTEST(IF(H762:R762&lt;&gt;0,H762:R762),IF(S762:AA762&lt;&gt;0,S762:AA762),2,3)</f>
        <v>#DIV/0!</v>
      </c>
      <c r="AG762">
        <f t="array" ref="AG762">MEDIAN(IF(H762:L762&lt;&gt;0,H762:L762))</f>
        <v>568.07880224999997</v>
      </c>
      <c r="AH762">
        <f t="array" ref="AH762">MEDIAN(IF(M762:R762&lt;&gt;0,M762:R762))</f>
        <v>828.68289240000001</v>
      </c>
      <c r="AI762">
        <f>AG762/AH762</f>
        <v>0.68552012773517224</v>
      </c>
    </row>
    <row r="763" spans="1:35" x14ac:dyDescent="0.2">
      <c r="A763" s="2" t="s">
        <v>759</v>
      </c>
      <c r="B763" s="2">
        <v>94103</v>
      </c>
      <c r="C763" s="5">
        <v>1573</v>
      </c>
      <c r="D763" s="5">
        <f t="shared" si="22"/>
        <v>148024019</v>
      </c>
      <c r="E763" s="5">
        <v>1638</v>
      </c>
      <c r="F763" s="5">
        <v>54</v>
      </c>
      <c r="G763" s="2">
        <v>94103</v>
      </c>
      <c r="H763" s="14">
        <v>2546</v>
      </c>
      <c r="I763" s="14">
        <v>1638</v>
      </c>
      <c r="J763" s="14">
        <v>206.83967820000001</v>
      </c>
      <c r="K763" s="14">
        <v>0</v>
      </c>
      <c r="L763" s="14">
        <v>0</v>
      </c>
      <c r="M763" s="14">
        <v>2875.1716970000002</v>
      </c>
      <c r="N763" s="14">
        <v>0</v>
      </c>
      <c r="O763" s="14">
        <v>0</v>
      </c>
      <c r="P763" s="14">
        <v>705.75456150000002</v>
      </c>
      <c r="Q763" s="14">
        <v>0</v>
      </c>
      <c r="R763" s="14">
        <v>724.20095030000004</v>
      </c>
      <c r="S763" s="14">
        <v>2410.9221269999998</v>
      </c>
      <c r="T763" s="14">
        <v>1599.527646</v>
      </c>
      <c r="U763" s="14">
        <v>0</v>
      </c>
      <c r="V763" s="14">
        <v>0</v>
      </c>
      <c r="W763" s="14">
        <v>1796.942059</v>
      </c>
      <c r="X763" s="14">
        <v>0</v>
      </c>
      <c r="Y763" s="14">
        <v>0</v>
      </c>
      <c r="Z763" s="14">
        <v>1908.5652110000001</v>
      </c>
      <c r="AA763" s="14">
        <v>0</v>
      </c>
      <c r="AB763" s="14">
        <v>892</v>
      </c>
      <c r="AC763" s="14">
        <f t="array" ref="AC763">MEDIAN(IF(H763:R763&lt;&gt;0,H763:R763))</f>
        <v>1181.10047515</v>
      </c>
      <c r="AD763" s="14">
        <f t="array" ref="AD763">MEDIAN(IF(S763:AA763&lt;&gt;0,S763:AA763))</f>
        <v>1852.753635</v>
      </c>
      <c r="AE763" s="14">
        <f t="shared" si="23"/>
        <v>1.5686672505696011</v>
      </c>
      <c r="AF763">
        <f t="array" ref="AF763">TTEST(IF(H763:R763&lt;&gt;0,H763:R763),IF(S763:AA763&lt;&gt;0,S763:AA763),2,3)</f>
        <v>0.349997194266565</v>
      </c>
      <c r="AG763">
        <f t="array" ref="AG763">MEDIAN(IF(H763:L763&lt;&gt;0,H763:L763))</f>
        <v>1638</v>
      </c>
      <c r="AH763">
        <f t="array" ref="AH763">MEDIAN(IF(M763:R763&lt;&gt;0,M763:R763))</f>
        <v>724.20095030000004</v>
      </c>
      <c r="AI763">
        <f>AG763/AH763</f>
        <v>2.2618031629500885</v>
      </c>
    </row>
    <row r="764" spans="1:35" x14ac:dyDescent="0.2">
      <c r="A764" s="2" t="s">
        <v>760</v>
      </c>
      <c r="B764" s="2">
        <v>93416</v>
      </c>
      <c r="C764" s="5">
        <v>1584</v>
      </c>
      <c r="D764" s="5">
        <f t="shared" si="22"/>
        <v>147970944</v>
      </c>
      <c r="E764" s="5">
        <v>1261</v>
      </c>
      <c r="F764" s="5">
        <v>88</v>
      </c>
      <c r="G764" s="2">
        <v>93416</v>
      </c>
      <c r="H764" s="14">
        <v>595</v>
      </c>
      <c r="I764" s="14">
        <v>4274</v>
      </c>
      <c r="J764" s="14">
        <v>289.46642500000002</v>
      </c>
      <c r="K764" s="14">
        <v>1360.8015620000001</v>
      </c>
      <c r="L764" s="14">
        <v>0</v>
      </c>
      <c r="M764" s="14">
        <v>3895.9179869999998</v>
      </c>
      <c r="N764" s="14">
        <v>0</v>
      </c>
      <c r="O764" s="14">
        <v>1160.4318780000001</v>
      </c>
      <c r="P764" s="14">
        <v>811.73379899999998</v>
      </c>
      <c r="Q764" s="14">
        <v>0</v>
      </c>
      <c r="R764" s="14">
        <v>372.78300300000001</v>
      </c>
      <c r="S764" s="14">
        <v>0</v>
      </c>
      <c r="T764" s="14">
        <v>1366.45706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1710</v>
      </c>
      <c r="AC764" s="14">
        <f t="array" ref="AC764">MEDIAN(IF(H764:R764&lt;&gt;0,H764:R764))</f>
        <v>986.08283849999998</v>
      </c>
      <c r="AD764" s="14">
        <f t="array" ref="AD764">MEDIAN(IF(S764:AA764&lt;&gt;0,S764:AA764))</f>
        <v>1366.45706</v>
      </c>
      <c r="AE764" s="14">
        <f t="shared" si="23"/>
        <v>1.3857426644587121</v>
      </c>
      <c r="AF764" t="e">
        <f t="array" ref="AF764">TTEST(IF(H764:R764&lt;&gt;0,H764:R764),IF(S764:AA764&lt;&gt;0,S764:AA764),2,3)</f>
        <v>#DIV/0!</v>
      </c>
      <c r="AG764">
        <f t="array" ref="AG764">MEDIAN(IF(H764:L764&lt;&gt;0,H764:L764))</f>
        <v>977.90078100000005</v>
      </c>
      <c r="AH764">
        <f t="array" ref="AH764">MEDIAN(IF(M764:R764&lt;&gt;0,M764:R764))</f>
        <v>986.08283849999998</v>
      </c>
      <c r="AI764">
        <f>AG764/AH764</f>
        <v>0.99170246435639597</v>
      </c>
    </row>
    <row r="765" spans="1:35" x14ac:dyDescent="0.2">
      <c r="A765" s="2" t="s">
        <v>761</v>
      </c>
      <c r="B765" s="2">
        <v>95868</v>
      </c>
      <c r="C765" s="5">
        <v>1542</v>
      </c>
      <c r="D765" s="5">
        <f t="shared" si="22"/>
        <v>147828456</v>
      </c>
      <c r="E765" s="5">
        <v>1312</v>
      </c>
      <c r="F765" s="5">
        <v>53</v>
      </c>
      <c r="G765" s="2">
        <v>95868</v>
      </c>
      <c r="H765" s="14">
        <v>0</v>
      </c>
      <c r="I765" s="14">
        <v>1035</v>
      </c>
      <c r="J765" s="14">
        <v>355.87499630000002</v>
      </c>
      <c r="K765" s="14">
        <v>0</v>
      </c>
      <c r="L765" s="14">
        <v>0</v>
      </c>
      <c r="M765" s="14">
        <v>2241.8810199999998</v>
      </c>
      <c r="N765" s="14">
        <v>0</v>
      </c>
      <c r="O765" s="14">
        <v>0</v>
      </c>
      <c r="P765" s="14">
        <v>1312.4003829999999</v>
      </c>
      <c r="Q765" s="14">
        <v>0</v>
      </c>
      <c r="R765" s="14">
        <v>2760.285625</v>
      </c>
      <c r="S765" s="14">
        <v>0</v>
      </c>
      <c r="T765" s="14">
        <v>1125.991788</v>
      </c>
      <c r="U765" s="14">
        <v>0</v>
      </c>
      <c r="V765" s="14">
        <v>0</v>
      </c>
      <c r="W765" s="14">
        <v>1960.746431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f t="array" ref="AC765">MEDIAN(IF(H765:R765&lt;&gt;0,H765:R765))</f>
        <v>1312.4003829999999</v>
      </c>
      <c r="AD765" s="14">
        <f t="array" ref="AD765">MEDIAN(IF(S765:AA765&lt;&gt;0,S765:AA765))</f>
        <v>1543.3691094999999</v>
      </c>
      <c r="AE765" s="14">
        <f t="shared" si="23"/>
        <v>1.1759895299420984</v>
      </c>
      <c r="AF765">
        <f t="array" ref="AF765">TTEST(IF(H765:R765&lt;&gt;0,H765:R765),IF(S765:AA765&lt;&gt;0,S765:AA765),2,3)</f>
        <v>0.99717974926658193</v>
      </c>
      <c r="AG765">
        <f t="array" ref="AG765">MEDIAN(IF(H765:L765&lt;&gt;0,H765:L765))</f>
        <v>695.43749815000001</v>
      </c>
      <c r="AH765">
        <f t="array" ref="AH765">MEDIAN(IF(M765:R765&lt;&gt;0,M765:R765))</f>
        <v>2241.8810199999998</v>
      </c>
      <c r="AI765">
        <f>AG765/AH765</f>
        <v>0.31020267888703573</v>
      </c>
    </row>
    <row r="766" spans="1:35" x14ac:dyDescent="0.2">
      <c r="A766" s="2" t="s">
        <v>762</v>
      </c>
      <c r="B766" s="2">
        <v>28954</v>
      </c>
      <c r="C766" s="5">
        <v>5096</v>
      </c>
      <c r="D766" s="5">
        <f t="shared" si="22"/>
        <v>147549584</v>
      </c>
      <c r="E766" s="5">
        <v>4933</v>
      </c>
      <c r="F766" s="5">
        <v>59</v>
      </c>
      <c r="G766" s="2">
        <v>28954</v>
      </c>
      <c r="H766" s="14">
        <v>0</v>
      </c>
      <c r="I766" s="14">
        <v>12297</v>
      </c>
      <c r="J766" s="14">
        <v>2076.7410719999998</v>
      </c>
      <c r="K766" s="14">
        <v>3903.741771</v>
      </c>
      <c r="L766" s="14">
        <v>1243.087683</v>
      </c>
      <c r="M766" s="14">
        <v>4933.3155500000003</v>
      </c>
      <c r="N766" s="14">
        <v>6079.1628609999998</v>
      </c>
      <c r="O766" s="14">
        <v>5856.5494799999997</v>
      </c>
      <c r="P766" s="14">
        <v>6038.0569670000004</v>
      </c>
      <c r="Q766" s="14">
        <v>0</v>
      </c>
      <c r="R766" s="14">
        <v>4825.1509260000003</v>
      </c>
      <c r="S766" s="14">
        <v>0</v>
      </c>
      <c r="T766" s="14">
        <v>2308.1781559999999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6490</v>
      </c>
      <c r="AC766" s="14">
        <f t="array" ref="AC766">MEDIAN(IF(H766:R766&lt;&gt;0,H766:R766))</f>
        <v>4933.3155500000003</v>
      </c>
      <c r="AD766" s="14">
        <f t="array" ref="AD766">MEDIAN(IF(S766:AA766&lt;&gt;0,S766:AA766))</f>
        <v>2308.1781559999999</v>
      </c>
      <c r="AE766" s="14">
        <f t="shared" si="23"/>
        <v>0.46787563710575941</v>
      </c>
      <c r="AF766" t="e">
        <f t="array" ref="AF766">TTEST(IF(H766:R766&lt;&gt;0,H766:R766),IF(S766:AA766&lt;&gt;0,S766:AA766),2,3)</f>
        <v>#DIV/0!</v>
      </c>
      <c r="AG766">
        <f t="array" ref="AG766">MEDIAN(IF(H766:L766&lt;&gt;0,H766:L766))</f>
        <v>2990.2414214999999</v>
      </c>
      <c r="AH766">
        <f t="array" ref="AH766">MEDIAN(IF(M766:R766&lt;&gt;0,M766:R766))</f>
        <v>5856.5494799999997</v>
      </c>
      <c r="AI766">
        <f>AG766/AH766</f>
        <v>0.51058074924690977</v>
      </c>
    </row>
    <row r="767" spans="1:35" x14ac:dyDescent="0.2">
      <c r="A767" s="2" t="s">
        <v>763</v>
      </c>
      <c r="B767" s="2">
        <v>41991</v>
      </c>
      <c r="C767" s="5">
        <v>3504</v>
      </c>
      <c r="D767" s="5">
        <f t="shared" si="22"/>
        <v>147136464</v>
      </c>
      <c r="E767" s="5">
        <v>3504</v>
      </c>
      <c r="F767" s="5"/>
      <c r="G767" s="2">
        <v>41991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3503.8433110000001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f t="array" ref="AC767">MEDIAN(IF(H767:R767&lt;&gt;0,H767:R767))</f>
        <v>3503.8433110000001</v>
      </c>
      <c r="AD767" s="14" t="e">
        <f t="array" ref="AD767">MEDIAN(IF(S767:AA767&lt;&gt;0,S767:AA767))</f>
        <v>#NUM!</v>
      </c>
      <c r="AE767" s="14" t="e">
        <f t="shared" si="23"/>
        <v>#NUM!</v>
      </c>
      <c r="AF767" t="e">
        <f t="array" ref="AF767">TTEST(IF(H767:R767&lt;&gt;0,H767:R767),IF(S767:AA767&lt;&gt;0,S767:AA767),2,3)</f>
        <v>#DIV/0!</v>
      </c>
      <c r="AG767" t="e">
        <f t="array" ref="AG767">MEDIAN(IF(H767:L767&lt;&gt;0,H767:L767))</f>
        <v>#NUM!</v>
      </c>
      <c r="AH767">
        <f t="array" ref="AH767">MEDIAN(IF(M767:R767&lt;&gt;0,M767:R767))</f>
        <v>3503.8433110000001</v>
      </c>
      <c r="AI767" t="e">
        <f>AG767/AH767</f>
        <v>#NUM!</v>
      </c>
    </row>
    <row r="768" spans="1:35" x14ac:dyDescent="0.2">
      <c r="A768" s="2" t="s">
        <v>764</v>
      </c>
      <c r="B768" s="2">
        <v>47827</v>
      </c>
      <c r="C768" s="5">
        <v>3072</v>
      </c>
      <c r="D768" s="5">
        <f t="shared" si="22"/>
        <v>146924544</v>
      </c>
      <c r="E768" s="5">
        <v>2466</v>
      </c>
      <c r="F768" s="5">
        <v>65</v>
      </c>
      <c r="G768" s="2">
        <v>47827</v>
      </c>
      <c r="H768" s="14">
        <v>0</v>
      </c>
      <c r="I768" s="14">
        <v>4177</v>
      </c>
      <c r="J768" s="14">
        <v>1162.4725040000001</v>
      </c>
      <c r="K768" s="14">
        <v>2466.3496439999999</v>
      </c>
      <c r="L768" s="14">
        <v>0</v>
      </c>
      <c r="M768" s="14">
        <v>2152.935266</v>
      </c>
      <c r="N768" s="14">
        <v>887.90013180000005</v>
      </c>
      <c r="O768" s="14">
        <v>6668.0992999999999</v>
      </c>
      <c r="P768" s="14">
        <v>4084.8348059999998</v>
      </c>
      <c r="Q768" s="14">
        <v>0</v>
      </c>
      <c r="R768" s="14">
        <v>4889.5174870000001</v>
      </c>
      <c r="S768" s="14">
        <v>0</v>
      </c>
      <c r="T768" s="14">
        <v>1157.63048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f t="array" ref="AC768">MEDIAN(IF(H768:R768&lt;&gt;0,H768:R768))</f>
        <v>3275.5922249999999</v>
      </c>
      <c r="AD768" s="14">
        <f t="array" ref="AD768">MEDIAN(IF(S768:AA768&lt;&gt;0,S768:AA768))</f>
        <v>1157.63048</v>
      </c>
      <c r="AE768" s="14">
        <f t="shared" si="23"/>
        <v>0.35341104767703496</v>
      </c>
      <c r="AF768" t="e">
        <f t="array" ref="AF768">TTEST(IF(H768:R768&lt;&gt;0,H768:R768),IF(S768:AA768&lt;&gt;0,S768:AA768),2,3)</f>
        <v>#DIV/0!</v>
      </c>
      <c r="AG768">
        <f t="array" ref="AG768">MEDIAN(IF(H768:L768&lt;&gt;0,H768:L768))</f>
        <v>2466.3496439999999</v>
      </c>
      <c r="AH768">
        <f t="array" ref="AH768">MEDIAN(IF(M768:R768&lt;&gt;0,M768:R768))</f>
        <v>4084.8348059999998</v>
      </c>
      <c r="AI768">
        <f>AG768/AH768</f>
        <v>0.60378197923140198</v>
      </c>
    </row>
    <row r="769" spans="1:35" x14ac:dyDescent="0.2">
      <c r="A769" s="2" t="s">
        <v>765</v>
      </c>
      <c r="B769" s="2">
        <v>80494</v>
      </c>
      <c r="C769" s="5">
        <v>1822</v>
      </c>
      <c r="D769" s="5">
        <f t="shared" si="22"/>
        <v>146660068</v>
      </c>
      <c r="E769" s="5">
        <v>1206</v>
      </c>
      <c r="F769" s="5">
        <v>132</v>
      </c>
      <c r="G769" s="2">
        <v>80494</v>
      </c>
      <c r="H769" s="14">
        <v>0</v>
      </c>
      <c r="I769" s="14">
        <v>1101</v>
      </c>
      <c r="J769" s="14">
        <v>200.29331049999999</v>
      </c>
      <c r="K769" s="14">
        <v>0</v>
      </c>
      <c r="L769" s="14">
        <v>332.80711919999999</v>
      </c>
      <c r="M769" s="14">
        <v>641.75067379999996</v>
      </c>
      <c r="N769" s="14">
        <v>0</v>
      </c>
      <c r="O769" s="14">
        <v>0</v>
      </c>
      <c r="P769" s="14">
        <v>382.67926999999997</v>
      </c>
      <c r="Q769" s="14">
        <v>0</v>
      </c>
      <c r="R769" s="14">
        <v>1206.387138</v>
      </c>
      <c r="S769" s="14">
        <v>0</v>
      </c>
      <c r="T769" s="14">
        <v>1823.9455290000001</v>
      </c>
      <c r="U769" s="14">
        <v>0</v>
      </c>
      <c r="V769" s="14">
        <v>0</v>
      </c>
      <c r="W769" s="14">
        <v>1796.942059</v>
      </c>
      <c r="X769" s="14">
        <v>1610.009646</v>
      </c>
      <c r="Y769" s="14">
        <v>0</v>
      </c>
      <c r="Z769" s="14">
        <v>2186.5195039999999</v>
      </c>
      <c r="AA769" s="14">
        <v>0</v>
      </c>
      <c r="AB769" s="14">
        <v>8760</v>
      </c>
      <c r="AC769" s="14">
        <f t="array" ref="AC769">MEDIAN(IF(H769:R769&lt;&gt;0,H769:R769))</f>
        <v>512.21497189999991</v>
      </c>
      <c r="AD769" s="14">
        <f t="array" ref="AD769">MEDIAN(IF(S769:AA769&lt;&gt;0,S769:AA769))</f>
        <v>1810.443794</v>
      </c>
      <c r="AE769" s="14">
        <f t="shared" si="23"/>
        <v>3.534538998898014</v>
      </c>
      <c r="AF769">
        <f t="array" ref="AF769">TTEST(IF(H769:R769&lt;&gt;0,H769:R769),IF(S769:AA769&lt;&gt;0,S769:AA769),2,3)</f>
        <v>4.365952671089958E-4</v>
      </c>
      <c r="AG769">
        <f t="array" ref="AG769">MEDIAN(IF(H769:L769&lt;&gt;0,H769:L769))</f>
        <v>332.80711919999999</v>
      </c>
      <c r="AH769">
        <f t="array" ref="AH769">MEDIAN(IF(M769:R769&lt;&gt;0,M769:R769))</f>
        <v>641.75067379999996</v>
      </c>
      <c r="AI769">
        <f>AG769/AH769</f>
        <v>0.51859255126192283</v>
      </c>
    </row>
    <row r="770" spans="1:35" x14ac:dyDescent="0.2">
      <c r="A770" s="2" t="s">
        <v>766</v>
      </c>
      <c r="B770" s="2">
        <v>139380</v>
      </c>
      <c r="C770" s="5">
        <v>1051</v>
      </c>
      <c r="D770" s="5">
        <f t="shared" si="22"/>
        <v>146488380</v>
      </c>
      <c r="E770" s="5">
        <v>740</v>
      </c>
      <c r="F770" s="5">
        <v>96</v>
      </c>
      <c r="G770" s="2">
        <v>139380</v>
      </c>
      <c r="H770" s="14">
        <v>196</v>
      </c>
      <c r="I770" s="14">
        <v>2788</v>
      </c>
      <c r="J770" s="14">
        <v>8.5580085409999995</v>
      </c>
      <c r="K770" s="14">
        <v>0</v>
      </c>
      <c r="L770" s="14">
        <v>0</v>
      </c>
      <c r="M770" s="14">
        <v>1920.515715</v>
      </c>
      <c r="N770" s="14">
        <v>0</v>
      </c>
      <c r="O770" s="14">
        <v>0</v>
      </c>
      <c r="P770" s="14">
        <v>740.00255709999999</v>
      </c>
      <c r="Q770" s="14">
        <v>0</v>
      </c>
      <c r="R770" s="14">
        <v>468.35819279999998</v>
      </c>
      <c r="S770" s="14">
        <v>0</v>
      </c>
      <c r="T770" s="14">
        <v>1234.930263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f t="array" ref="AC770">MEDIAN(IF(H770:R770&lt;&gt;0,H770:R770))</f>
        <v>604.18037494999999</v>
      </c>
      <c r="AD770" s="14">
        <f t="array" ref="AD770">MEDIAN(IF(S770:AA770&lt;&gt;0,S770:AA770))</f>
        <v>1234.930263</v>
      </c>
      <c r="AE770" s="14">
        <f t="shared" si="23"/>
        <v>2.0439761273315091</v>
      </c>
      <c r="AF770" t="e">
        <f t="array" ref="AF770">TTEST(IF(H770:R770&lt;&gt;0,H770:R770),IF(S770:AA770&lt;&gt;0,S770:AA770),2,3)</f>
        <v>#DIV/0!</v>
      </c>
      <c r="AG770">
        <f t="array" ref="AG770">MEDIAN(IF(H770:L770&lt;&gt;0,H770:L770))</f>
        <v>196</v>
      </c>
      <c r="AH770">
        <f t="array" ref="AH770">MEDIAN(IF(M770:R770&lt;&gt;0,M770:R770))</f>
        <v>740.00255709999999</v>
      </c>
      <c r="AI770">
        <f>AG770/AH770</f>
        <v>0.26486394961674925</v>
      </c>
    </row>
    <row r="771" spans="1:35" x14ac:dyDescent="0.2">
      <c r="A771" s="2" t="s">
        <v>767</v>
      </c>
      <c r="B771" s="2">
        <v>63206</v>
      </c>
      <c r="C771" s="5">
        <v>2314</v>
      </c>
      <c r="D771" s="5">
        <f t="shared" si="22"/>
        <v>146258684</v>
      </c>
      <c r="E771" s="5">
        <v>2388</v>
      </c>
      <c r="F771" s="5">
        <v>55</v>
      </c>
      <c r="G771" s="2">
        <v>63206</v>
      </c>
      <c r="H771" s="14">
        <v>0</v>
      </c>
      <c r="I771" s="14">
        <v>2198</v>
      </c>
      <c r="J771" s="14">
        <v>35.595552009999999</v>
      </c>
      <c r="K771" s="14">
        <v>0</v>
      </c>
      <c r="L771" s="14">
        <v>0</v>
      </c>
      <c r="M771" s="14">
        <v>1543.089588</v>
      </c>
      <c r="N771" s="14">
        <v>0</v>
      </c>
      <c r="O771" s="14">
        <v>0</v>
      </c>
      <c r="P771" s="14">
        <v>1759.3109360000001</v>
      </c>
      <c r="Q771" s="14">
        <v>0</v>
      </c>
      <c r="R771" s="14">
        <v>1072.871032</v>
      </c>
      <c r="S771" s="14">
        <v>0</v>
      </c>
      <c r="T771" s="14">
        <v>2731.075957</v>
      </c>
      <c r="U771" s="14">
        <v>0</v>
      </c>
      <c r="V771" s="14">
        <v>3421.5400319999999</v>
      </c>
      <c r="W771" s="14">
        <v>0</v>
      </c>
      <c r="X771" s="14">
        <v>0</v>
      </c>
      <c r="Y771" s="14">
        <v>0</v>
      </c>
      <c r="Z771" s="14">
        <v>2578.37228</v>
      </c>
      <c r="AA771" s="14">
        <v>4437.1483390000003</v>
      </c>
      <c r="AB771" s="14">
        <v>3360</v>
      </c>
      <c r="AC771" s="14">
        <f t="array" ref="AC771">MEDIAN(IF(H771:R771&lt;&gt;0,H771:R771))</f>
        <v>1543.089588</v>
      </c>
      <c r="AD771" s="14">
        <f t="array" ref="AD771">MEDIAN(IF(S771:AA771&lt;&gt;0,S771:AA771))</f>
        <v>3076.3079944999999</v>
      </c>
      <c r="AE771" s="14">
        <f t="shared" si="23"/>
        <v>1.993602975759305</v>
      </c>
      <c r="AF771">
        <f t="array" ref="AF771">TTEST(IF(H771:R771&lt;&gt;0,H771:R771),IF(S771:AA771&lt;&gt;0,S771:AA771),2,3)</f>
        <v>1.1203364104053572E-2</v>
      </c>
      <c r="AG771">
        <f t="array" ref="AG771">MEDIAN(IF(H771:L771&lt;&gt;0,H771:L771))</f>
        <v>1116.7977760049998</v>
      </c>
      <c r="AH771">
        <f t="array" ref="AH771">MEDIAN(IF(M771:R771&lt;&gt;0,M771:R771))</f>
        <v>1543.089588</v>
      </c>
      <c r="AI771">
        <f>AG771/AH771</f>
        <v>0.72374137230261693</v>
      </c>
    </row>
    <row r="772" spans="1:35" x14ac:dyDescent="0.2">
      <c r="A772" s="2" t="s">
        <v>768</v>
      </c>
      <c r="B772" s="2">
        <v>55859</v>
      </c>
      <c r="C772" s="5">
        <v>2618</v>
      </c>
      <c r="D772" s="5">
        <f t="shared" si="22"/>
        <v>146238862</v>
      </c>
      <c r="E772" s="5">
        <v>2522</v>
      </c>
      <c r="F772" s="5">
        <v>45</v>
      </c>
      <c r="G772" s="2">
        <v>55859</v>
      </c>
      <c r="H772" s="14">
        <v>0</v>
      </c>
      <c r="I772" s="14">
        <v>3804</v>
      </c>
      <c r="J772" s="14">
        <v>833.44013740000003</v>
      </c>
      <c r="K772" s="14">
        <v>0</v>
      </c>
      <c r="L772" s="14">
        <v>2167.4874679999998</v>
      </c>
      <c r="M772" s="14">
        <v>5015.6652130000002</v>
      </c>
      <c r="N772" s="14">
        <v>4116.7368800000004</v>
      </c>
      <c r="O772" s="14">
        <v>1923.8622789999999</v>
      </c>
      <c r="P772" s="14">
        <v>2695.2506100000001</v>
      </c>
      <c r="Q772" s="14">
        <v>0</v>
      </c>
      <c r="R772" s="14">
        <v>2426.6985920000002</v>
      </c>
      <c r="S772" s="14">
        <v>3055.0483429999999</v>
      </c>
      <c r="T772" s="14">
        <v>0</v>
      </c>
      <c r="U772" s="14">
        <v>0</v>
      </c>
      <c r="V772" s="14">
        <v>2616.9264520000002</v>
      </c>
      <c r="W772" s="14">
        <v>2050.8314999999998</v>
      </c>
      <c r="X772" s="14">
        <v>0</v>
      </c>
      <c r="Y772" s="14">
        <v>0</v>
      </c>
      <c r="Z772" s="14">
        <v>2387.5736870000001</v>
      </c>
      <c r="AA772" s="14">
        <v>3007.9145130000002</v>
      </c>
      <c r="AB772" s="14">
        <v>556</v>
      </c>
      <c r="AC772" s="14">
        <f t="array" ref="AC772">MEDIAN(IF(H772:R772&lt;&gt;0,H772:R772))</f>
        <v>2560.9746009999999</v>
      </c>
      <c r="AD772" s="14">
        <f t="array" ref="AD772">MEDIAN(IF(S772:AA772&lt;&gt;0,S772:AA772))</f>
        <v>2616.9264520000002</v>
      </c>
      <c r="AE772" s="14">
        <f t="shared" si="23"/>
        <v>1.0218478742343451</v>
      </c>
      <c r="AF772">
        <f t="array" ref="AF772">TTEST(IF(H772:R772&lt;&gt;0,H772:R772),IF(S772:AA772&lt;&gt;0,S772:AA772),2,3)</f>
        <v>0.63945112458956965</v>
      </c>
      <c r="AG772">
        <f t="array" ref="AG772">MEDIAN(IF(H772:L772&lt;&gt;0,H772:L772))</f>
        <v>2167.4874679999998</v>
      </c>
      <c r="AH772">
        <f t="array" ref="AH772">MEDIAN(IF(M772:R772&lt;&gt;0,M772:R772))</f>
        <v>2695.2506100000001</v>
      </c>
      <c r="AI772">
        <f>AG772/AH772</f>
        <v>0.80418772931842497</v>
      </c>
    </row>
    <row r="773" spans="1:35" x14ac:dyDescent="0.2">
      <c r="A773" s="2" t="s">
        <v>769</v>
      </c>
      <c r="B773" s="2">
        <v>13284</v>
      </c>
      <c r="C773" s="5">
        <v>10966</v>
      </c>
      <c r="D773" s="5">
        <f t="shared" si="22"/>
        <v>145672344</v>
      </c>
      <c r="E773" s="5">
        <v>6599</v>
      </c>
      <c r="F773" s="5">
        <v>102</v>
      </c>
      <c r="G773" s="2">
        <v>13284</v>
      </c>
      <c r="H773" s="14">
        <v>0</v>
      </c>
      <c r="I773" s="14">
        <v>47101</v>
      </c>
      <c r="J773" s="14">
        <v>17311.80186</v>
      </c>
      <c r="K773" s="14">
        <v>3218.9561250000002</v>
      </c>
      <c r="L773" s="14">
        <v>0</v>
      </c>
      <c r="M773" s="14">
        <v>6371.4245270000001</v>
      </c>
      <c r="N773" s="14">
        <v>13248.251420000001</v>
      </c>
      <c r="O773" s="14">
        <v>16911.071660000001</v>
      </c>
      <c r="P773" s="14">
        <v>6825.6360290000002</v>
      </c>
      <c r="Q773" s="14">
        <v>21653.81639</v>
      </c>
      <c r="R773" s="14">
        <v>21405.809499999999</v>
      </c>
      <c r="S773" s="14">
        <v>2868.6230479999999</v>
      </c>
      <c r="T773" s="14">
        <v>3075.9866149999998</v>
      </c>
      <c r="U773" s="14">
        <v>7950.3628639999997</v>
      </c>
      <c r="V773" s="14">
        <v>6062.8565230000004</v>
      </c>
      <c r="W773" s="14">
        <v>3034.4494070000001</v>
      </c>
      <c r="X773" s="14">
        <v>0</v>
      </c>
      <c r="Y773" s="14">
        <v>5025.8189110000003</v>
      </c>
      <c r="Z773" s="14">
        <v>9701.6636049999997</v>
      </c>
      <c r="AA773" s="14">
        <v>4831.0878990000001</v>
      </c>
      <c r="AB773" s="14">
        <v>784</v>
      </c>
      <c r="AC773" s="14">
        <f t="array" ref="AC773">MEDIAN(IF(H773:R773&lt;&gt;0,H773:R773))</f>
        <v>16911.071660000001</v>
      </c>
      <c r="AD773" s="14">
        <f t="array" ref="AD773">MEDIAN(IF(S773:AA773&lt;&gt;0,S773:AA773))</f>
        <v>4928.4534050000002</v>
      </c>
      <c r="AE773" s="14">
        <f t="shared" si="23"/>
        <v>0.29143353562017843</v>
      </c>
      <c r="AF773">
        <f t="array" ref="AF773">TTEST(IF(H773:R773&lt;&gt;0,H773:R773),IF(S773:AA773&lt;&gt;0,S773:AA773),2,3)</f>
        <v>2.7218808616034724E-2</v>
      </c>
      <c r="AG773">
        <f t="array" ref="AG773">MEDIAN(IF(H773:L773&lt;&gt;0,H773:L773))</f>
        <v>17311.80186</v>
      </c>
      <c r="AH773">
        <f t="array" ref="AH773">MEDIAN(IF(M773:R773&lt;&gt;0,M773:R773))</f>
        <v>15079.661540000001</v>
      </c>
      <c r="AI773">
        <f>AG773/AH773</f>
        <v>1.1480232373968784</v>
      </c>
    </row>
    <row r="774" spans="1:35" x14ac:dyDescent="0.2">
      <c r="A774" s="2" t="s">
        <v>770</v>
      </c>
      <c r="B774" s="2">
        <v>67917</v>
      </c>
      <c r="C774" s="5">
        <v>2144</v>
      </c>
      <c r="D774" s="5">
        <f t="shared" ref="D774:D837" si="24">B774*C774</f>
        <v>145614048</v>
      </c>
      <c r="E774" s="5">
        <v>1608</v>
      </c>
      <c r="F774" s="5">
        <v>91</v>
      </c>
      <c r="G774" s="2">
        <v>67917</v>
      </c>
      <c r="H774" s="14">
        <v>0</v>
      </c>
      <c r="I774" s="14">
        <v>7508</v>
      </c>
      <c r="J774" s="14">
        <v>171.2511691</v>
      </c>
      <c r="K774" s="14">
        <v>944.29372799999999</v>
      </c>
      <c r="L774" s="14">
        <v>2343.9954729999999</v>
      </c>
      <c r="M774" s="14">
        <v>1164.2534820000001</v>
      </c>
      <c r="N774" s="14">
        <v>0</v>
      </c>
      <c r="O774" s="14">
        <v>1980.437273</v>
      </c>
      <c r="P774" s="14">
        <v>1053.4937809999999</v>
      </c>
      <c r="Q774" s="14">
        <v>0</v>
      </c>
      <c r="R774" s="14">
        <v>3251.5780690000001</v>
      </c>
      <c r="S774" s="14">
        <v>0</v>
      </c>
      <c r="T774" s="14">
        <v>2076.3700920000001</v>
      </c>
      <c r="U774" s="14">
        <v>0</v>
      </c>
      <c r="V774" s="14">
        <v>0</v>
      </c>
      <c r="W774" s="14">
        <v>1608.2450839999999</v>
      </c>
      <c r="X774" s="14">
        <v>0</v>
      </c>
      <c r="Y774" s="14">
        <v>0</v>
      </c>
      <c r="Z774" s="14">
        <v>0</v>
      </c>
      <c r="AA774" s="14">
        <v>0</v>
      </c>
      <c r="AB774" s="14">
        <v>1480</v>
      </c>
      <c r="AC774" s="14">
        <f t="array" ref="AC774">MEDIAN(IF(H774:R774&lt;&gt;0,H774:R774))</f>
        <v>1572.3453775</v>
      </c>
      <c r="AD774" s="14">
        <f t="array" ref="AD774">MEDIAN(IF(S774:AA774&lt;&gt;0,S774:AA774))</f>
        <v>1842.3075880000001</v>
      </c>
      <c r="AE774" s="14">
        <f t="shared" ref="AE774:AE837" si="25">AD774/AC774</f>
        <v>1.1716939639109283</v>
      </c>
      <c r="AF774">
        <f t="array" ref="AF774">TTEST(IF(H774:R774&lt;&gt;0,H774:R774),IF(S774:AA774&lt;&gt;0,S774:AA774),2,3)</f>
        <v>0.60335143246190048</v>
      </c>
      <c r="AG774">
        <f t="array" ref="AG774">MEDIAN(IF(H774:L774&lt;&gt;0,H774:L774))</f>
        <v>1644.1446004999998</v>
      </c>
      <c r="AH774">
        <f t="array" ref="AH774">MEDIAN(IF(M774:R774&lt;&gt;0,M774:R774))</f>
        <v>1572.3453775</v>
      </c>
      <c r="AI774">
        <f>AG774/AH774</f>
        <v>1.0456637733842924</v>
      </c>
    </row>
    <row r="775" spans="1:35" x14ac:dyDescent="0.2">
      <c r="A775" s="2" t="s">
        <v>771</v>
      </c>
      <c r="B775" s="2">
        <v>16757</v>
      </c>
      <c r="C775" s="5">
        <v>8687</v>
      </c>
      <c r="D775" s="5">
        <f t="shared" si="24"/>
        <v>145568059</v>
      </c>
      <c r="E775" s="5">
        <v>3996</v>
      </c>
      <c r="F775" s="5">
        <v>133</v>
      </c>
      <c r="G775" s="2">
        <v>16757</v>
      </c>
      <c r="H775" s="14">
        <v>0</v>
      </c>
      <c r="I775" s="14">
        <v>28275</v>
      </c>
      <c r="J775" s="14">
        <v>1164.334466</v>
      </c>
      <c r="K775" s="14">
        <v>0</v>
      </c>
      <c r="L775" s="14">
        <v>0</v>
      </c>
      <c r="M775" s="14">
        <v>3389.6424769999999</v>
      </c>
      <c r="N775" s="14">
        <v>0</v>
      </c>
      <c r="O775" s="14">
        <v>7898.0061599999999</v>
      </c>
      <c r="P775" s="14">
        <v>2452.581451</v>
      </c>
      <c r="Q775" s="14">
        <v>39403.699549999998</v>
      </c>
      <c r="R775" s="14">
        <v>5026.8152540000001</v>
      </c>
      <c r="S775" s="14">
        <v>0</v>
      </c>
      <c r="T775" s="14">
        <v>0</v>
      </c>
      <c r="U775" s="14">
        <v>0</v>
      </c>
      <c r="V775" s="14">
        <v>3769.4767080000001</v>
      </c>
      <c r="W775" s="14">
        <v>2177.3925559999998</v>
      </c>
      <c r="X775" s="14">
        <v>0</v>
      </c>
      <c r="Y775" s="14">
        <v>3996.2150430000002</v>
      </c>
      <c r="Z775" s="14">
        <v>5615.6392759999999</v>
      </c>
      <c r="AA775" s="14">
        <v>3461.2186780000002</v>
      </c>
      <c r="AB775" s="14">
        <v>6300</v>
      </c>
      <c r="AC775" s="14">
        <f t="array" ref="AC775">MEDIAN(IF(H775:R775&lt;&gt;0,H775:R775))</f>
        <v>5026.8152540000001</v>
      </c>
      <c r="AD775" s="14">
        <f t="array" ref="AD775">MEDIAN(IF(S775:AA775&lt;&gt;0,S775:AA775))</f>
        <v>3769.4767080000001</v>
      </c>
      <c r="AE775" s="14">
        <f t="shared" si="25"/>
        <v>0.74987373068873087</v>
      </c>
      <c r="AF775">
        <f t="array" ref="AF775">TTEST(IF(H775:R775&lt;&gt;0,H775:R775),IF(S775:AA775&lt;&gt;0,S775:AA775),2,3)</f>
        <v>0.17778404722009641</v>
      </c>
      <c r="AG775">
        <f t="array" ref="AG775">MEDIAN(IF(H775:L775&lt;&gt;0,H775:L775))</f>
        <v>14719.667233</v>
      </c>
      <c r="AH775">
        <f t="array" ref="AH775">MEDIAN(IF(M775:R775&lt;&gt;0,M775:R775))</f>
        <v>5026.8152540000001</v>
      </c>
      <c r="AI775">
        <f>AG775/AH775</f>
        <v>2.9282292046215708</v>
      </c>
    </row>
    <row r="776" spans="1:35" x14ac:dyDescent="0.2">
      <c r="A776" s="2" t="s">
        <v>772</v>
      </c>
      <c r="B776" s="2">
        <v>6138</v>
      </c>
      <c r="C776" s="5">
        <v>23654</v>
      </c>
      <c r="D776" s="5">
        <f t="shared" si="24"/>
        <v>145188252</v>
      </c>
      <c r="E776" s="5">
        <v>23654</v>
      </c>
      <c r="F776" s="5"/>
      <c r="G776" s="2">
        <v>6138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23653.517090000001</v>
      </c>
      <c r="Y776" s="14">
        <v>0</v>
      </c>
      <c r="Z776" s="14">
        <v>0</v>
      </c>
      <c r="AA776" s="14">
        <v>0</v>
      </c>
      <c r="AB776" s="14">
        <v>0</v>
      </c>
      <c r="AC776" s="14" t="e">
        <f t="array" ref="AC776">MEDIAN(IF(H776:R776&lt;&gt;0,H776:R776))</f>
        <v>#NUM!</v>
      </c>
      <c r="AD776" s="14">
        <f t="array" ref="AD776">MEDIAN(IF(S776:AA776&lt;&gt;0,S776:AA776))</f>
        <v>23653.517090000001</v>
      </c>
      <c r="AE776" s="14" t="e">
        <f t="shared" si="25"/>
        <v>#NUM!</v>
      </c>
      <c r="AF776" t="e">
        <f t="array" ref="AF776">TTEST(IF(H776:R776&lt;&gt;0,H776:R776),IF(S776:AA776&lt;&gt;0,S776:AA776),2,3)</f>
        <v>#DIV/0!</v>
      </c>
      <c r="AG776" t="e">
        <f t="array" ref="AG776">MEDIAN(IF(H776:L776&lt;&gt;0,H776:L776))</f>
        <v>#NUM!</v>
      </c>
      <c r="AH776" t="e">
        <f t="array" ref="AH776">MEDIAN(IF(M776:R776&lt;&gt;0,M776:R776))</f>
        <v>#NUM!</v>
      </c>
      <c r="AI776" t="e">
        <f>AG776/AH776</f>
        <v>#NUM!</v>
      </c>
    </row>
    <row r="777" spans="1:35" x14ac:dyDescent="0.2">
      <c r="A777" s="2" t="s">
        <v>773</v>
      </c>
      <c r="B777" s="2">
        <v>47961</v>
      </c>
      <c r="C777" s="5">
        <v>3018</v>
      </c>
      <c r="D777" s="5">
        <f t="shared" si="24"/>
        <v>144746298</v>
      </c>
      <c r="E777" s="5">
        <v>2180</v>
      </c>
      <c r="F777" s="5">
        <v>92</v>
      </c>
      <c r="G777" s="2">
        <v>47961</v>
      </c>
      <c r="H777" s="14">
        <v>0</v>
      </c>
      <c r="I777" s="14">
        <v>7528</v>
      </c>
      <c r="J777" s="14">
        <v>340.18872920000001</v>
      </c>
      <c r="K777" s="14">
        <v>0</v>
      </c>
      <c r="L777" s="14">
        <v>0</v>
      </c>
      <c r="M777" s="14">
        <v>1608.2971660000001</v>
      </c>
      <c r="N777" s="14">
        <v>0</v>
      </c>
      <c r="O777" s="14">
        <v>1636.9893279999999</v>
      </c>
      <c r="P777" s="14">
        <v>975.47271309999996</v>
      </c>
      <c r="Q777" s="14">
        <v>10149.43476</v>
      </c>
      <c r="R777" s="14">
        <v>0</v>
      </c>
      <c r="S777" s="14">
        <v>2131.6648190000001</v>
      </c>
      <c r="T777" s="14">
        <v>1130.1449279999999</v>
      </c>
      <c r="U777" s="14">
        <v>0</v>
      </c>
      <c r="V777" s="14">
        <v>3021.9277659999998</v>
      </c>
      <c r="W777" s="14">
        <v>2199.9494810000001</v>
      </c>
      <c r="X777" s="14">
        <v>0</v>
      </c>
      <c r="Y777" s="14">
        <v>0</v>
      </c>
      <c r="Z777" s="14">
        <v>2961.586554</v>
      </c>
      <c r="AA777" s="14">
        <v>3371.9747320000001</v>
      </c>
      <c r="AB777" s="14">
        <v>2180</v>
      </c>
      <c r="AC777" s="14">
        <f t="array" ref="AC777">MEDIAN(IF(H777:R777&lt;&gt;0,H777:R777))</f>
        <v>1622.643247</v>
      </c>
      <c r="AD777" s="14">
        <f t="array" ref="AD777">MEDIAN(IF(S777:AA777&lt;&gt;0,S777:AA777))</f>
        <v>2580.7680175</v>
      </c>
      <c r="AE777" s="14">
        <f t="shared" si="25"/>
        <v>1.5904716099927787</v>
      </c>
      <c r="AF777">
        <f t="array" ref="AF777">TTEST(IF(H777:R777&lt;&gt;0,H777:R777),IF(S777:AA777&lt;&gt;0,S777:AA777),2,3)</f>
        <v>0.49775329208078323</v>
      </c>
      <c r="AG777">
        <f t="array" ref="AG777">MEDIAN(IF(H777:L777&lt;&gt;0,H777:L777))</f>
        <v>3934.0943646000001</v>
      </c>
      <c r="AH777">
        <f t="array" ref="AH777">MEDIAN(IF(M777:R777&lt;&gt;0,M777:R777))</f>
        <v>1622.643247</v>
      </c>
      <c r="AI777">
        <f>AG777/AH777</f>
        <v>2.4244974191791648</v>
      </c>
    </row>
    <row r="778" spans="1:35" x14ac:dyDescent="0.2">
      <c r="A778" s="2" t="s">
        <v>774</v>
      </c>
      <c r="B778" s="2">
        <v>32570</v>
      </c>
      <c r="C778" s="5">
        <v>4442</v>
      </c>
      <c r="D778" s="5">
        <f t="shared" si="24"/>
        <v>144675940</v>
      </c>
      <c r="E778" s="5">
        <v>4442</v>
      </c>
      <c r="F778" s="5">
        <v>100</v>
      </c>
      <c r="G778" s="2">
        <v>32570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7588.0997219999999</v>
      </c>
      <c r="P778" s="14">
        <v>0</v>
      </c>
      <c r="Q778" s="14">
        <v>0</v>
      </c>
      <c r="R778" s="14">
        <v>0</v>
      </c>
      <c r="S778" s="14">
        <v>0</v>
      </c>
      <c r="T778" s="14">
        <v>1295.2446729999999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f t="array" ref="AC778">MEDIAN(IF(H778:R778&lt;&gt;0,H778:R778))</f>
        <v>7588.0997219999999</v>
      </c>
      <c r="AD778" s="14">
        <f t="array" ref="AD778">MEDIAN(IF(S778:AA778&lt;&gt;0,S778:AA778))</f>
        <v>1295.2446729999999</v>
      </c>
      <c r="AE778" s="14">
        <f t="shared" si="25"/>
        <v>0.17069420809596469</v>
      </c>
      <c r="AF778" t="e">
        <f t="array" ref="AF778">TTEST(IF(H778:R778&lt;&gt;0,H778:R778),IF(S778:AA778&lt;&gt;0,S778:AA778),2,3)</f>
        <v>#DIV/0!</v>
      </c>
      <c r="AG778" t="e">
        <f t="array" ref="AG778">MEDIAN(IF(H778:L778&lt;&gt;0,H778:L778))</f>
        <v>#NUM!</v>
      </c>
      <c r="AH778">
        <f t="array" ref="AH778">MEDIAN(IF(M778:R778&lt;&gt;0,M778:R778))</f>
        <v>7588.0997219999999</v>
      </c>
      <c r="AI778" t="e">
        <f>AG778/AH778</f>
        <v>#NUM!</v>
      </c>
    </row>
    <row r="779" spans="1:35" x14ac:dyDescent="0.2">
      <c r="A779" s="2" t="s">
        <v>775</v>
      </c>
      <c r="B779" s="2">
        <v>81848</v>
      </c>
      <c r="C779" s="5">
        <v>1767</v>
      </c>
      <c r="D779" s="5">
        <f t="shared" si="24"/>
        <v>144625416</v>
      </c>
      <c r="E779" s="5">
        <v>1550</v>
      </c>
      <c r="F779" s="5">
        <v>67</v>
      </c>
      <c r="G779" s="2">
        <v>81848</v>
      </c>
      <c r="H779" s="14">
        <v>0</v>
      </c>
      <c r="I779" s="14">
        <v>2785</v>
      </c>
      <c r="J779" s="14">
        <v>204.58622990000001</v>
      </c>
      <c r="K779" s="14">
        <v>0</v>
      </c>
      <c r="L779" s="14">
        <v>0</v>
      </c>
      <c r="M779" s="14">
        <v>3532.5775269999999</v>
      </c>
      <c r="N779" s="14">
        <v>0</v>
      </c>
      <c r="O779" s="14">
        <v>0</v>
      </c>
      <c r="P779" s="14">
        <v>1509.1586789999999</v>
      </c>
      <c r="Q779" s="14">
        <v>0</v>
      </c>
      <c r="R779" s="14">
        <v>547.26679809999996</v>
      </c>
      <c r="S779" s="14">
        <v>0</v>
      </c>
      <c r="T779" s="14">
        <v>0</v>
      </c>
      <c r="U779" s="14">
        <v>0</v>
      </c>
      <c r="V779" s="14">
        <v>0</v>
      </c>
      <c r="W779" s="14">
        <v>2239.8603619999999</v>
      </c>
      <c r="X779" s="14">
        <v>0</v>
      </c>
      <c r="Y779" s="14">
        <v>0</v>
      </c>
      <c r="Z779" s="14">
        <v>0</v>
      </c>
      <c r="AA779" s="14">
        <v>0</v>
      </c>
      <c r="AB779" s="14">
        <v>1550</v>
      </c>
      <c r="AC779" s="14">
        <f t="array" ref="AC779">MEDIAN(IF(H779:R779&lt;&gt;0,H779:R779))</f>
        <v>1509.1586789999999</v>
      </c>
      <c r="AD779" s="14">
        <f t="array" ref="AD779">MEDIAN(IF(S779:AA779&lt;&gt;0,S779:AA779))</f>
        <v>2239.8603619999999</v>
      </c>
      <c r="AE779" s="14">
        <f t="shared" si="25"/>
        <v>1.4841781670593965</v>
      </c>
      <c r="AF779" t="e">
        <f t="array" ref="AF779">TTEST(IF(H779:R779&lt;&gt;0,H779:R779),IF(S779:AA779&lt;&gt;0,S779:AA779),2,3)</f>
        <v>#DIV/0!</v>
      </c>
      <c r="AG779">
        <f t="array" ref="AG779">MEDIAN(IF(H779:L779&lt;&gt;0,H779:L779))</f>
        <v>1494.79311495</v>
      </c>
      <c r="AH779">
        <f t="array" ref="AH779">MEDIAN(IF(M779:R779&lt;&gt;0,M779:R779))</f>
        <v>1509.1586789999999</v>
      </c>
      <c r="AI779">
        <f>AG779/AH779</f>
        <v>0.99048107780189243</v>
      </c>
    </row>
    <row r="780" spans="1:35" x14ac:dyDescent="0.2">
      <c r="A780" s="2" t="s">
        <v>776</v>
      </c>
      <c r="B780" s="2">
        <v>65642</v>
      </c>
      <c r="C780" s="5">
        <v>2201</v>
      </c>
      <c r="D780" s="5">
        <f t="shared" si="24"/>
        <v>144478042</v>
      </c>
      <c r="E780" s="5">
        <v>1914</v>
      </c>
      <c r="F780" s="5">
        <v>70</v>
      </c>
      <c r="G780" s="2">
        <v>65642</v>
      </c>
      <c r="H780" s="14">
        <v>0</v>
      </c>
      <c r="I780" s="14">
        <v>5778</v>
      </c>
      <c r="J780" s="14">
        <v>360.71202779999999</v>
      </c>
      <c r="K780" s="14">
        <v>1011.809579</v>
      </c>
      <c r="L780" s="14">
        <v>0</v>
      </c>
      <c r="M780" s="14">
        <v>3200.6229239999998</v>
      </c>
      <c r="N780" s="14">
        <v>0</v>
      </c>
      <c r="O780" s="14">
        <v>1024.8023900000001</v>
      </c>
      <c r="P780" s="14">
        <v>1937.1634759999999</v>
      </c>
      <c r="Q780" s="14">
        <v>0</v>
      </c>
      <c r="R780" s="14">
        <v>1050.300853</v>
      </c>
      <c r="S780" s="14">
        <v>0</v>
      </c>
      <c r="T780" s="14">
        <v>1913.818667</v>
      </c>
      <c r="U780" s="14">
        <v>3534.1153490000002</v>
      </c>
      <c r="V780" s="14">
        <v>2572.3210250000002</v>
      </c>
      <c r="W780" s="14">
        <v>1832.82782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f t="array" ref="AC780">MEDIAN(IF(H780:R780&lt;&gt;0,H780:R780))</f>
        <v>1050.300853</v>
      </c>
      <c r="AD780" s="14">
        <f t="array" ref="AD780">MEDIAN(IF(S780:AA780&lt;&gt;0,S780:AA780))</f>
        <v>2243.0698460000003</v>
      </c>
      <c r="AE780" s="14">
        <f t="shared" si="25"/>
        <v>2.1356450769254023</v>
      </c>
      <c r="AF780">
        <f t="array" ref="AF780">TTEST(IF(H780:R780&lt;&gt;0,H780:R780),IF(S780:AA780&lt;&gt;0,S780:AA780),2,3)</f>
        <v>0.62530539701693422</v>
      </c>
      <c r="AG780">
        <f t="array" ref="AG780">MEDIAN(IF(H780:L780&lt;&gt;0,H780:L780))</f>
        <v>1011.809579</v>
      </c>
      <c r="AH780">
        <f t="array" ref="AH780">MEDIAN(IF(M780:R780&lt;&gt;0,M780:R780))</f>
        <v>1493.7321645</v>
      </c>
      <c r="AI780">
        <f>AG780/AH780</f>
        <v>0.67737014911149418</v>
      </c>
    </row>
    <row r="781" spans="1:35" x14ac:dyDescent="0.2">
      <c r="A781" s="2" t="s">
        <v>777</v>
      </c>
      <c r="B781" s="2">
        <v>47851</v>
      </c>
      <c r="C781" s="5">
        <v>3016</v>
      </c>
      <c r="D781" s="5">
        <f t="shared" si="24"/>
        <v>144318616</v>
      </c>
      <c r="E781" s="5">
        <v>2609</v>
      </c>
      <c r="F781" s="5">
        <v>48</v>
      </c>
      <c r="G781" s="2">
        <v>47851</v>
      </c>
      <c r="H781" s="14">
        <v>0</v>
      </c>
      <c r="I781" s="14">
        <v>2609</v>
      </c>
      <c r="J781" s="14">
        <v>926.20121240000003</v>
      </c>
      <c r="K781" s="14">
        <v>0</v>
      </c>
      <c r="L781" s="14">
        <v>2145.5769209999999</v>
      </c>
      <c r="M781" s="14">
        <v>2978.597753</v>
      </c>
      <c r="N781" s="14">
        <v>0</v>
      </c>
      <c r="O781" s="14">
        <v>3186.9971650000002</v>
      </c>
      <c r="P781" s="14">
        <v>2380.3457520000002</v>
      </c>
      <c r="Q781" s="14">
        <v>0</v>
      </c>
      <c r="R781" s="14">
        <v>6510.0183370000004</v>
      </c>
      <c r="S781" s="14">
        <v>2435.6451980000002</v>
      </c>
      <c r="T781" s="14">
        <v>2201.6123619999998</v>
      </c>
      <c r="U781" s="14">
        <v>6060.4758570000004</v>
      </c>
      <c r="V781" s="14">
        <v>2926.3717620000002</v>
      </c>
      <c r="W781" s="14">
        <v>2380.5797819999998</v>
      </c>
      <c r="X781" s="14">
        <v>0</v>
      </c>
      <c r="Y781" s="14">
        <v>0</v>
      </c>
      <c r="Z781" s="14">
        <v>2841.7554380000001</v>
      </c>
      <c r="AA781" s="14">
        <v>3324.1734729999998</v>
      </c>
      <c r="AB781" s="14">
        <v>2340</v>
      </c>
      <c r="AC781" s="14">
        <f t="array" ref="AC781">MEDIAN(IF(H781:R781&lt;&gt;0,H781:R781))</f>
        <v>2609</v>
      </c>
      <c r="AD781" s="14">
        <f t="array" ref="AD781">MEDIAN(IF(S781:AA781&lt;&gt;0,S781:AA781))</f>
        <v>2841.7554380000001</v>
      </c>
      <c r="AE781" s="14">
        <f t="shared" si="25"/>
        <v>1.0892125097738599</v>
      </c>
      <c r="AF781">
        <f t="array" ref="AF781">TTEST(IF(H781:R781&lt;&gt;0,H781:R781),IF(S781:AA781&lt;&gt;0,S781:AA781),2,3)</f>
        <v>0.80828714882888442</v>
      </c>
      <c r="AG781">
        <f t="array" ref="AG781">MEDIAN(IF(H781:L781&lt;&gt;0,H781:L781))</f>
        <v>2145.5769209999999</v>
      </c>
      <c r="AH781">
        <f t="array" ref="AH781">MEDIAN(IF(M781:R781&lt;&gt;0,M781:R781))</f>
        <v>3082.7974590000003</v>
      </c>
      <c r="AI781">
        <f>AG781/AH781</f>
        <v>0.695983745132573</v>
      </c>
    </row>
    <row r="782" spans="1:35" x14ac:dyDescent="0.2">
      <c r="A782" s="2" t="s">
        <v>778</v>
      </c>
      <c r="B782" s="2">
        <v>10244</v>
      </c>
      <c r="C782" s="5">
        <v>14009</v>
      </c>
      <c r="D782" s="5">
        <f t="shared" si="24"/>
        <v>143508196</v>
      </c>
      <c r="E782" s="5">
        <v>4812</v>
      </c>
      <c r="F782" s="5">
        <v>144</v>
      </c>
      <c r="G782" s="2">
        <v>10244</v>
      </c>
      <c r="H782" s="14">
        <v>0</v>
      </c>
      <c r="I782" s="14">
        <v>4812</v>
      </c>
      <c r="J782" s="14">
        <v>51.120173579999999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37163.71862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f t="array" ref="AC782">MEDIAN(IF(H782:R782&lt;&gt;0,H782:R782))</f>
        <v>4812</v>
      </c>
      <c r="AD782" s="14" t="e">
        <f t="array" ref="AD782">MEDIAN(IF(S782:AA782&lt;&gt;0,S782:AA782))</f>
        <v>#NUM!</v>
      </c>
      <c r="AE782" s="14" t="e">
        <f t="shared" si="25"/>
        <v>#NUM!</v>
      </c>
      <c r="AF782" t="e">
        <f t="array" ref="AF782">TTEST(IF(H782:R782&lt;&gt;0,H782:R782),IF(S782:AA782&lt;&gt;0,S782:AA782),2,3)</f>
        <v>#DIV/0!</v>
      </c>
      <c r="AG782">
        <f t="array" ref="AG782">MEDIAN(IF(H782:L782&lt;&gt;0,H782:L782))</f>
        <v>2431.5600867900002</v>
      </c>
      <c r="AH782">
        <f t="array" ref="AH782">MEDIAN(IF(M782:R782&lt;&gt;0,M782:R782))</f>
        <v>37163.71862</v>
      </c>
      <c r="AI782">
        <f>AG782/AH782</f>
        <v>6.5428331100360712E-2</v>
      </c>
    </row>
    <row r="783" spans="1:35" x14ac:dyDescent="0.2">
      <c r="A783" s="2" t="s">
        <v>779</v>
      </c>
      <c r="B783" s="2">
        <v>126871</v>
      </c>
      <c r="C783" s="5">
        <v>1130</v>
      </c>
      <c r="D783" s="5">
        <f t="shared" si="24"/>
        <v>143364230</v>
      </c>
      <c r="E783" s="5">
        <v>1232</v>
      </c>
      <c r="F783" s="5">
        <v>60</v>
      </c>
      <c r="G783" s="2">
        <v>126871</v>
      </c>
      <c r="H783" s="14">
        <v>0</v>
      </c>
      <c r="I783" s="14">
        <v>1572</v>
      </c>
      <c r="J783" s="14">
        <v>187.38740480000001</v>
      </c>
      <c r="K783" s="14">
        <v>0</v>
      </c>
      <c r="L783" s="14">
        <v>0</v>
      </c>
      <c r="M783" s="14">
        <v>1113.0022980000001</v>
      </c>
      <c r="N783" s="14">
        <v>0</v>
      </c>
      <c r="O783" s="14">
        <v>0</v>
      </c>
      <c r="P783" s="14">
        <v>2079.4586009999998</v>
      </c>
      <c r="Q783" s="14">
        <v>0</v>
      </c>
      <c r="R783" s="14">
        <v>268.1691874</v>
      </c>
      <c r="S783" s="14">
        <v>0</v>
      </c>
      <c r="T783" s="14">
        <v>1350.0896439999999</v>
      </c>
      <c r="U783" s="14">
        <v>0</v>
      </c>
      <c r="V783" s="14">
        <v>0</v>
      </c>
      <c r="W783" s="14">
        <v>0</v>
      </c>
      <c r="X783" s="14">
        <v>1718.7904840000001</v>
      </c>
      <c r="Y783" s="14">
        <v>0</v>
      </c>
      <c r="Z783" s="14">
        <v>0</v>
      </c>
      <c r="AA783" s="14">
        <v>0</v>
      </c>
      <c r="AB783" s="14">
        <v>752</v>
      </c>
      <c r="AC783" s="14">
        <f t="array" ref="AC783">MEDIAN(IF(H783:R783&lt;&gt;0,H783:R783))</f>
        <v>1113.0022980000001</v>
      </c>
      <c r="AD783" s="14">
        <f t="array" ref="AD783">MEDIAN(IF(S783:AA783&lt;&gt;0,S783:AA783))</f>
        <v>1534.4400639999999</v>
      </c>
      <c r="AE783" s="14">
        <f t="shared" si="25"/>
        <v>1.3786495021234895</v>
      </c>
      <c r="AF783">
        <f t="array" ref="AF783">TTEST(IF(H783:R783&lt;&gt;0,H783:R783),IF(S783:AA783&lt;&gt;0,S783:AA783),2,3)</f>
        <v>0.28582797788861786</v>
      </c>
      <c r="AG783">
        <f t="array" ref="AG783">MEDIAN(IF(H783:L783&lt;&gt;0,H783:L783))</f>
        <v>879.69370240000001</v>
      </c>
      <c r="AH783">
        <f t="array" ref="AH783">MEDIAN(IF(M783:R783&lt;&gt;0,M783:R783))</f>
        <v>1113.0022980000001</v>
      </c>
      <c r="AI783">
        <f>AG783/AH783</f>
        <v>0.79037905310775913</v>
      </c>
    </row>
    <row r="784" spans="1:35" x14ac:dyDescent="0.2">
      <c r="A784" s="2" t="s">
        <v>780</v>
      </c>
      <c r="B784" s="2">
        <v>112830</v>
      </c>
      <c r="C784" s="5">
        <v>1270</v>
      </c>
      <c r="D784" s="5">
        <f t="shared" si="24"/>
        <v>143294100</v>
      </c>
      <c r="E784" s="5">
        <v>1328</v>
      </c>
      <c r="F784" s="5">
        <v>79</v>
      </c>
      <c r="G784" s="2">
        <v>112830</v>
      </c>
      <c r="H784" s="14">
        <v>0</v>
      </c>
      <c r="I784" s="14">
        <v>1077</v>
      </c>
      <c r="J784" s="14">
        <v>117.2567231</v>
      </c>
      <c r="K784" s="14">
        <v>0</v>
      </c>
      <c r="L784" s="14">
        <v>0</v>
      </c>
      <c r="M784" s="14">
        <v>2291.6466019999998</v>
      </c>
      <c r="N784" s="14">
        <v>0</v>
      </c>
      <c r="O784" s="14">
        <v>0</v>
      </c>
      <c r="P784" s="14">
        <v>1578.0876820000001</v>
      </c>
      <c r="Q784" s="14">
        <v>0</v>
      </c>
      <c r="R784" s="14">
        <v>220.04811290000001</v>
      </c>
      <c r="S784" s="14">
        <v>0</v>
      </c>
      <c r="T784" s="14">
        <v>0</v>
      </c>
      <c r="U784" s="14">
        <v>0</v>
      </c>
      <c r="V784" s="14">
        <v>0</v>
      </c>
      <c r="W784" s="14">
        <v>1589.466584</v>
      </c>
      <c r="X784" s="14">
        <v>0</v>
      </c>
      <c r="Y784" s="14">
        <v>0</v>
      </c>
      <c r="Z784" s="14">
        <v>2892.5713519999999</v>
      </c>
      <c r="AA784" s="14">
        <v>0</v>
      </c>
      <c r="AB784" s="14">
        <v>396</v>
      </c>
      <c r="AC784" s="14">
        <f t="array" ref="AC784">MEDIAN(IF(H784:R784&lt;&gt;0,H784:R784))</f>
        <v>1077</v>
      </c>
      <c r="AD784" s="14">
        <f t="array" ref="AD784">MEDIAN(IF(S784:AA784&lt;&gt;0,S784:AA784))</f>
        <v>2241.0189679999999</v>
      </c>
      <c r="AE784" s="14">
        <f t="shared" si="25"/>
        <v>2.0807975561745589</v>
      </c>
      <c r="AF784">
        <f t="array" ref="AF784">TTEST(IF(H784:R784&lt;&gt;0,H784:R784),IF(S784:AA784&lt;&gt;0,S784:AA784),2,3)</f>
        <v>0.27166293687472703</v>
      </c>
      <c r="AG784">
        <f t="array" ref="AG784">MEDIAN(IF(H784:L784&lt;&gt;0,H784:L784))</f>
        <v>597.12836155000002</v>
      </c>
      <c r="AH784">
        <f t="array" ref="AH784">MEDIAN(IF(M784:R784&lt;&gt;0,M784:R784))</f>
        <v>1578.0876820000001</v>
      </c>
      <c r="AI784">
        <f>AG784/AH784</f>
        <v>0.37838731545843218</v>
      </c>
    </row>
    <row r="785" spans="1:35" x14ac:dyDescent="0.2">
      <c r="A785" s="2" t="s">
        <v>781</v>
      </c>
      <c r="B785" s="2">
        <v>52087</v>
      </c>
      <c r="C785" s="5">
        <v>2751</v>
      </c>
      <c r="D785" s="5">
        <f t="shared" si="24"/>
        <v>143291337</v>
      </c>
      <c r="E785" s="5">
        <v>2101</v>
      </c>
      <c r="F785" s="5">
        <v>76</v>
      </c>
      <c r="G785" s="2">
        <v>52087</v>
      </c>
      <c r="H785" s="14">
        <v>0</v>
      </c>
      <c r="I785" s="14">
        <v>2015</v>
      </c>
      <c r="J785" s="14">
        <v>424.30397049999999</v>
      </c>
      <c r="K785" s="14">
        <v>0</v>
      </c>
      <c r="L785" s="14">
        <v>0</v>
      </c>
      <c r="M785" s="14">
        <v>3289.9848360000001</v>
      </c>
      <c r="N785" s="14">
        <v>7828.3666640000001</v>
      </c>
      <c r="O785" s="14">
        <v>0</v>
      </c>
      <c r="P785" s="14">
        <v>2617.7318679999998</v>
      </c>
      <c r="Q785" s="14">
        <v>3873.2448469999999</v>
      </c>
      <c r="R785" s="14">
        <v>0</v>
      </c>
      <c r="S785" s="14">
        <v>2066.2825750000002</v>
      </c>
      <c r="T785" s="14">
        <v>2100.7399959999998</v>
      </c>
      <c r="U785" s="14">
        <v>3958.22793</v>
      </c>
      <c r="V785" s="14">
        <v>0</v>
      </c>
      <c r="W785" s="14">
        <v>1988.0841330000001</v>
      </c>
      <c r="X785" s="14">
        <v>0</v>
      </c>
      <c r="Y785" s="14">
        <v>0</v>
      </c>
      <c r="Z785" s="14">
        <v>0</v>
      </c>
      <c r="AA785" s="14">
        <v>0</v>
      </c>
      <c r="AB785" s="14">
        <v>98.9</v>
      </c>
      <c r="AC785" s="14">
        <f t="array" ref="AC785">MEDIAN(IF(H785:R785&lt;&gt;0,H785:R785))</f>
        <v>2953.8583520000002</v>
      </c>
      <c r="AD785" s="14">
        <f t="array" ref="AD785">MEDIAN(IF(S785:AA785&lt;&gt;0,S785:AA785))</f>
        <v>2083.5112854999998</v>
      </c>
      <c r="AE785" s="14">
        <f t="shared" si="25"/>
        <v>0.70535247030017356</v>
      </c>
      <c r="AF785">
        <f t="array" ref="AF785">TTEST(IF(H785:R785&lt;&gt;0,H785:R785),IF(S785:AA785&lt;&gt;0,S785:AA785),2,3)</f>
        <v>0.49406648869529302</v>
      </c>
      <c r="AG785">
        <f t="array" ref="AG785">MEDIAN(IF(H785:L785&lt;&gt;0,H785:L785))</f>
        <v>1219.6519852500001</v>
      </c>
      <c r="AH785">
        <f t="array" ref="AH785">MEDIAN(IF(M785:R785&lt;&gt;0,M785:R785))</f>
        <v>3581.6148414999998</v>
      </c>
      <c r="AI785">
        <f>AG785/AH785</f>
        <v>0.34053130758727901</v>
      </c>
    </row>
    <row r="786" spans="1:35" x14ac:dyDescent="0.2">
      <c r="A786" s="2" t="s">
        <v>782</v>
      </c>
      <c r="B786" s="2">
        <v>31886</v>
      </c>
      <c r="C786" s="5">
        <v>4477</v>
      </c>
      <c r="D786" s="5">
        <f t="shared" si="24"/>
        <v>142753622</v>
      </c>
      <c r="E786" s="5">
        <v>4376</v>
      </c>
      <c r="F786" s="5">
        <v>44</v>
      </c>
      <c r="G786" s="2">
        <v>31886</v>
      </c>
      <c r="H786" s="14">
        <v>0</v>
      </c>
      <c r="I786" s="14">
        <v>8974</v>
      </c>
      <c r="J786" s="14">
        <v>1674.663857</v>
      </c>
      <c r="K786" s="14">
        <v>0</v>
      </c>
      <c r="L786" s="14">
        <v>0</v>
      </c>
      <c r="M786" s="14">
        <v>4522.41561</v>
      </c>
      <c r="N786" s="14">
        <v>7527.997061</v>
      </c>
      <c r="O786" s="14">
        <v>0</v>
      </c>
      <c r="P786" s="14">
        <v>3870.4074110000001</v>
      </c>
      <c r="Q786" s="14">
        <v>4807.7055730000002</v>
      </c>
      <c r="R786" s="14">
        <v>6002.9929890000003</v>
      </c>
      <c r="S786" s="14">
        <v>4614.8383700000004</v>
      </c>
      <c r="T786" s="14">
        <v>3870.9622939999999</v>
      </c>
      <c r="U786" s="14">
        <v>3899.5600639999998</v>
      </c>
      <c r="V786" s="14">
        <v>0</v>
      </c>
      <c r="W786" s="14">
        <v>4375.6566320000002</v>
      </c>
      <c r="X786" s="14">
        <v>0</v>
      </c>
      <c r="Y786" s="14">
        <v>4378.1974120000004</v>
      </c>
      <c r="Z786" s="14">
        <v>3251.3095659999999</v>
      </c>
      <c r="AA786" s="14">
        <v>4239.8719860000001</v>
      </c>
      <c r="AB786" s="14">
        <v>1140</v>
      </c>
      <c r="AC786" s="14">
        <f t="array" ref="AC786">MEDIAN(IF(H786:R786&lt;&gt;0,H786:R786))</f>
        <v>4807.7055730000002</v>
      </c>
      <c r="AD786" s="14">
        <f t="array" ref="AD786">MEDIAN(IF(S786:AA786&lt;&gt;0,S786:AA786))</f>
        <v>4239.8719860000001</v>
      </c>
      <c r="AE786" s="14">
        <f t="shared" si="25"/>
        <v>0.8818909397886292</v>
      </c>
      <c r="AF786">
        <f t="array" ref="AF786">TTEST(IF(H786:R786&lt;&gt;0,H786:R786),IF(S786:AA786&lt;&gt;0,S786:AA786),2,3)</f>
        <v>0.22387865583533631</v>
      </c>
      <c r="AG786">
        <f t="array" ref="AG786">MEDIAN(IF(H786:L786&lt;&gt;0,H786:L786))</f>
        <v>5324.3319284999998</v>
      </c>
      <c r="AH786">
        <f t="array" ref="AH786">MEDIAN(IF(M786:R786&lt;&gt;0,M786:R786))</f>
        <v>4807.7055730000002</v>
      </c>
      <c r="AI786">
        <f>AG786/AH786</f>
        <v>1.1074579854476458</v>
      </c>
    </row>
    <row r="787" spans="1:35" x14ac:dyDescent="0.2">
      <c r="A787" s="2" t="s">
        <v>783</v>
      </c>
      <c r="B787" s="2">
        <v>43004</v>
      </c>
      <c r="C787" s="5">
        <v>3307</v>
      </c>
      <c r="D787" s="5">
        <f t="shared" si="24"/>
        <v>142214228</v>
      </c>
      <c r="E787" s="5">
        <v>2795</v>
      </c>
      <c r="F787" s="5">
        <v>51</v>
      </c>
      <c r="G787" s="2">
        <v>43004</v>
      </c>
      <c r="H787" s="14">
        <v>0</v>
      </c>
      <c r="I787" s="14">
        <v>3359</v>
      </c>
      <c r="J787" s="14">
        <v>2330.3144499999999</v>
      </c>
      <c r="K787" s="14">
        <v>1891.3103140000001</v>
      </c>
      <c r="L787" s="14">
        <v>4673.5614089999999</v>
      </c>
      <c r="M787" s="14">
        <v>2506.3340800000001</v>
      </c>
      <c r="N787" s="14">
        <v>0</v>
      </c>
      <c r="O787" s="14">
        <v>603.41507049999996</v>
      </c>
      <c r="P787" s="14">
        <v>2438.6851219999999</v>
      </c>
      <c r="Q787" s="14">
        <v>0</v>
      </c>
      <c r="R787" s="14">
        <v>5686.7359649999999</v>
      </c>
      <c r="S787" s="14">
        <v>0</v>
      </c>
      <c r="T787" s="14">
        <v>2795.439531</v>
      </c>
      <c r="U787" s="14">
        <v>0</v>
      </c>
      <c r="V787" s="14">
        <v>3906.241708</v>
      </c>
      <c r="W787" s="14">
        <v>2666.6384069999999</v>
      </c>
      <c r="X787" s="14">
        <v>0</v>
      </c>
      <c r="Y787" s="14">
        <v>0</v>
      </c>
      <c r="Z787" s="14">
        <v>3146.2365359999999</v>
      </c>
      <c r="AA787" s="14">
        <v>0</v>
      </c>
      <c r="AB787" s="14">
        <v>6990</v>
      </c>
      <c r="AC787" s="14">
        <f t="array" ref="AC787">MEDIAN(IF(H787:R787&lt;&gt;0,H787:R787))</f>
        <v>2472.5096009999997</v>
      </c>
      <c r="AD787" s="14">
        <f t="array" ref="AD787">MEDIAN(IF(S787:AA787&lt;&gt;0,S787:AA787))</f>
        <v>2970.8380335000002</v>
      </c>
      <c r="AE787" s="14">
        <f t="shared" si="25"/>
        <v>1.2015476228276132</v>
      </c>
      <c r="AF787">
        <f t="array" ref="AF787">TTEST(IF(H787:R787&lt;&gt;0,H787:R787),IF(S787:AA787&lt;&gt;0,S787:AA787),2,3)</f>
        <v>0.76761990083986387</v>
      </c>
      <c r="AG787">
        <f t="array" ref="AG787">MEDIAN(IF(H787:L787&lt;&gt;0,H787:L787))</f>
        <v>2844.6572249999999</v>
      </c>
      <c r="AH787">
        <f t="array" ref="AH787">MEDIAN(IF(M787:R787&lt;&gt;0,M787:R787))</f>
        <v>2472.5096009999997</v>
      </c>
      <c r="AI787">
        <f>AG787/AH787</f>
        <v>1.1505141269621304</v>
      </c>
    </row>
    <row r="788" spans="1:35" x14ac:dyDescent="0.2">
      <c r="A788" s="2" t="s">
        <v>784</v>
      </c>
      <c r="B788" s="2">
        <v>56472</v>
      </c>
      <c r="C788" s="5">
        <v>2508</v>
      </c>
      <c r="D788" s="5">
        <f t="shared" si="24"/>
        <v>141631776</v>
      </c>
      <c r="E788" s="5">
        <v>2432</v>
      </c>
      <c r="F788" s="5">
        <v>46</v>
      </c>
      <c r="G788" s="2">
        <v>56472</v>
      </c>
      <c r="H788" s="14">
        <v>657</v>
      </c>
      <c r="I788" s="14">
        <v>2571</v>
      </c>
      <c r="J788" s="14">
        <v>1026.397142</v>
      </c>
      <c r="K788" s="14">
        <v>0</v>
      </c>
      <c r="L788" s="14">
        <v>0</v>
      </c>
      <c r="M788" s="14">
        <v>3556.6612279999999</v>
      </c>
      <c r="N788" s="14">
        <v>2383.6886249999998</v>
      </c>
      <c r="O788" s="14">
        <v>0</v>
      </c>
      <c r="P788" s="14">
        <v>5004.2717350000003</v>
      </c>
      <c r="Q788" s="14">
        <v>0</v>
      </c>
      <c r="R788" s="14">
        <v>2432.0450519999999</v>
      </c>
      <c r="S788" s="14">
        <v>2758.5804109999999</v>
      </c>
      <c r="T788" s="14">
        <v>2261.4341209999998</v>
      </c>
      <c r="U788" s="14">
        <v>0</v>
      </c>
      <c r="V788" s="14">
        <v>0</v>
      </c>
      <c r="W788" s="14">
        <v>2071.8271169999998</v>
      </c>
      <c r="X788" s="14">
        <v>0</v>
      </c>
      <c r="Y788" s="14">
        <v>0</v>
      </c>
      <c r="Z788" s="14">
        <v>0</v>
      </c>
      <c r="AA788" s="14">
        <v>0</v>
      </c>
      <c r="AB788" s="14">
        <v>2860</v>
      </c>
      <c r="AC788" s="14">
        <f t="array" ref="AC788">MEDIAN(IF(H788:R788&lt;&gt;0,H788:R788))</f>
        <v>2432.0450519999999</v>
      </c>
      <c r="AD788" s="14">
        <f t="array" ref="AD788">MEDIAN(IF(S788:AA788&lt;&gt;0,S788:AA788))</f>
        <v>2261.4341209999998</v>
      </c>
      <c r="AE788" s="14">
        <f t="shared" si="25"/>
        <v>0.92984877855790637</v>
      </c>
      <c r="AF788">
        <f t="array" ref="AF788">TTEST(IF(H788:R788&lt;&gt;0,H788:R788),IF(S788:AA788&lt;&gt;0,S788:AA788),2,3)</f>
        <v>0.80106039356707726</v>
      </c>
      <c r="AG788">
        <f t="array" ref="AG788">MEDIAN(IF(H788:L788&lt;&gt;0,H788:L788))</f>
        <v>1026.397142</v>
      </c>
      <c r="AH788">
        <f t="array" ref="AH788">MEDIAN(IF(M788:R788&lt;&gt;0,M788:R788))</f>
        <v>2994.3531400000002</v>
      </c>
      <c r="AI788">
        <f>AG788/AH788</f>
        <v>0.34277758634707994</v>
      </c>
    </row>
    <row r="789" spans="1:35" x14ac:dyDescent="0.2">
      <c r="A789" s="2" t="s">
        <v>785</v>
      </c>
      <c r="B789" s="2">
        <v>11461</v>
      </c>
      <c r="C789" s="5">
        <v>12303</v>
      </c>
      <c r="D789" s="5">
        <f t="shared" si="24"/>
        <v>141004683</v>
      </c>
      <c r="E789" s="5">
        <v>10085</v>
      </c>
      <c r="F789" s="5">
        <v>113</v>
      </c>
      <c r="G789" s="2">
        <v>11461</v>
      </c>
      <c r="H789" s="14">
        <v>0</v>
      </c>
      <c r="I789" s="14">
        <v>28847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18823.712930000002</v>
      </c>
      <c r="R789" s="14">
        <v>0</v>
      </c>
      <c r="S789" s="14">
        <v>0</v>
      </c>
      <c r="T789" s="14">
        <v>1346.6488099999999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195</v>
      </c>
      <c r="AC789" s="14">
        <f t="array" ref="AC789">MEDIAN(IF(H789:R789&lt;&gt;0,H789:R789))</f>
        <v>23835.356465000001</v>
      </c>
      <c r="AD789" s="14">
        <f t="array" ref="AD789">MEDIAN(IF(S789:AA789&lt;&gt;0,S789:AA789))</f>
        <v>1346.6488099999999</v>
      </c>
      <c r="AE789" s="14">
        <f t="shared" si="25"/>
        <v>5.649795135128053E-2</v>
      </c>
      <c r="AF789" t="e">
        <f t="array" ref="AF789">TTEST(IF(H789:R789&lt;&gt;0,H789:R789),IF(S789:AA789&lt;&gt;0,S789:AA789),2,3)</f>
        <v>#DIV/0!</v>
      </c>
      <c r="AG789">
        <f t="array" ref="AG789">MEDIAN(IF(H789:L789&lt;&gt;0,H789:L789))</f>
        <v>28847</v>
      </c>
      <c r="AH789">
        <f t="array" ref="AH789">MEDIAN(IF(M789:R789&lt;&gt;0,M789:R789))</f>
        <v>18823.712930000002</v>
      </c>
      <c r="AI789">
        <f>AG789/AH789</f>
        <v>1.5324819342110525</v>
      </c>
    </row>
    <row r="790" spans="1:35" x14ac:dyDescent="0.2">
      <c r="A790" s="2" t="s">
        <v>786</v>
      </c>
      <c r="B790" s="2">
        <v>27427</v>
      </c>
      <c r="C790" s="5">
        <v>5125</v>
      </c>
      <c r="D790" s="5">
        <f t="shared" si="24"/>
        <v>140563375</v>
      </c>
      <c r="E790" s="5">
        <v>4007</v>
      </c>
      <c r="F790" s="5">
        <v>86</v>
      </c>
      <c r="G790" s="2">
        <v>27427</v>
      </c>
      <c r="H790" s="14">
        <v>0</v>
      </c>
      <c r="I790" s="14">
        <v>8747</v>
      </c>
      <c r="J790" s="14">
        <v>2024.6960570000001</v>
      </c>
      <c r="K790" s="14">
        <v>0</v>
      </c>
      <c r="L790" s="14">
        <v>5821.5096460000004</v>
      </c>
      <c r="M790" s="14">
        <v>843.48196889999997</v>
      </c>
      <c r="N790" s="14">
        <v>5838.9565300000004</v>
      </c>
      <c r="O790" s="14">
        <v>9973.0472900000004</v>
      </c>
      <c r="P790" s="14">
        <v>2192.9381149999999</v>
      </c>
      <c r="Q790" s="14">
        <v>0</v>
      </c>
      <c r="R790" s="14">
        <v>13390.166569999999</v>
      </c>
      <c r="S790" s="14">
        <v>0</v>
      </c>
      <c r="T790" s="14">
        <v>1465.4614710000001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952</v>
      </c>
      <c r="AC790" s="14">
        <f t="array" ref="AC790">MEDIAN(IF(H790:R790&lt;&gt;0,H790:R790))</f>
        <v>5830.2330880000009</v>
      </c>
      <c r="AD790" s="14">
        <f t="array" ref="AD790">MEDIAN(IF(S790:AA790&lt;&gt;0,S790:AA790))</f>
        <v>1465.4614710000001</v>
      </c>
      <c r="AE790" s="14">
        <f t="shared" si="25"/>
        <v>0.25135555455171538</v>
      </c>
      <c r="AF790" t="e">
        <f t="array" ref="AF790">TTEST(IF(H790:R790&lt;&gt;0,H790:R790),IF(S790:AA790&lt;&gt;0,S790:AA790),2,3)</f>
        <v>#DIV/0!</v>
      </c>
      <c r="AG790">
        <f t="array" ref="AG790">MEDIAN(IF(H790:L790&lt;&gt;0,H790:L790))</f>
        <v>5821.5096460000004</v>
      </c>
      <c r="AH790">
        <f t="array" ref="AH790">MEDIAN(IF(M790:R790&lt;&gt;0,M790:R790))</f>
        <v>5838.9565300000004</v>
      </c>
      <c r="AI790">
        <f>AG790/AH790</f>
        <v>0.99701198597551466</v>
      </c>
    </row>
    <row r="791" spans="1:35" x14ac:dyDescent="0.2">
      <c r="A791" s="2" t="s">
        <v>787</v>
      </c>
      <c r="B791" s="2">
        <v>110283</v>
      </c>
      <c r="C791" s="5">
        <v>1273</v>
      </c>
      <c r="D791" s="5">
        <f t="shared" si="24"/>
        <v>140390259</v>
      </c>
      <c r="E791" s="5">
        <v>1225</v>
      </c>
      <c r="F791" s="5">
        <v>80</v>
      </c>
      <c r="G791" s="2">
        <v>110283</v>
      </c>
      <c r="H791" s="14">
        <v>2849</v>
      </c>
      <c r="I791" s="14">
        <v>1506</v>
      </c>
      <c r="J791" s="14">
        <v>95.041754010000005</v>
      </c>
      <c r="K791" s="14">
        <v>0</v>
      </c>
      <c r="L791" s="14">
        <v>0</v>
      </c>
      <c r="M791" s="14">
        <v>276.71802270000001</v>
      </c>
      <c r="N791" s="14">
        <v>0</v>
      </c>
      <c r="O791" s="14">
        <v>0</v>
      </c>
      <c r="P791" s="14">
        <v>791.35130140000001</v>
      </c>
      <c r="Q791" s="14">
        <v>0</v>
      </c>
      <c r="R791" s="14">
        <v>975.82175459999996</v>
      </c>
      <c r="S791" s="14">
        <v>0</v>
      </c>
      <c r="T791" s="14">
        <v>1475.0857820000001</v>
      </c>
      <c r="U791" s="14">
        <v>0</v>
      </c>
      <c r="V791" s="14">
        <v>0</v>
      </c>
      <c r="W791" s="14">
        <v>1576.9703460000001</v>
      </c>
      <c r="X791" s="14">
        <v>0</v>
      </c>
      <c r="Y791" s="14">
        <v>0</v>
      </c>
      <c r="Z791" s="14">
        <v>2943.7856320000001</v>
      </c>
      <c r="AA791" s="14">
        <v>0</v>
      </c>
      <c r="AB791" s="14">
        <v>238</v>
      </c>
      <c r="AC791" s="14">
        <f t="array" ref="AC791">MEDIAN(IF(H791:R791&lt;&gt;0,H791:R791))</f>
        <v>883.58652800000004</v>
      </c>
      <c r="AD791" s="14">
        <f t="array" ref="AD791">MEDIAN(IF(S791:AA791&lt;&gt;0,S791:AA791))</f>
        <v>1576.9703460000001</v>
      </c>
      <c r="AE791" s="14">
        <f t="shared" si="25"/>
        <v>1.7847378791180484</v>
      </c>
      <c r="AF791">
        <f t="array" ref="AF791">TTEST(IF(H791:R791&lt;&gt;0,H791:R791),IF(S791:AA791&lt;&gt;0,S791:AA791),2,3)</f>
        <v>0.20311753831446983</v>
      </c>
      <c r="AG791">
        <f t="array" ref="AG791">MEDIAN(IF(H791:L791&lt;&gt;0,H791:L791))</f>
        <v>1506</v>
      </c>
      <c r="AH791">
        <f t="array" ref="AH791">MEDIAN(IF(M791:R791&lt;&gt;0,M791:R791))</f>
        <v>791.35130140000001</v>
      </c>
      <c r="AI791">
        <f>AG791/AH791</f>
        <v>1.903073890616843</v>
      </c>
    </row>
    <row r="792" spans="1:35" x14ac:dyDescent="0.2">
      <c r="A792" s="2" t="s">
        <v>788</v>
      </c>
      <c r="B792" s="2">
        <v>14922</v>
      </c>
      <c r="C792" s="5">
        <v>9404</v>
      </c>
      <c r="D792" s="5">
        <f t="shared" si="24"/>
        <v>140326488</v>
      </c>
      <c r="E792" s="5">
        <v>6522</v>
      </c>
      <c r="F792" s="5">
        <v>106</v>
      </c>
      <c r="G792" s="2">
        <v>14922</v>
      </c>
      <c r="H792" s="14">
        <v>0</v>
      </c>
      <c r="I792" s="14">
        <v>11263</v>
      </c>
      <c r="J792" s="14">
        <v>839.34457789999999</v>
      </c>
      <c r="K792" s="14">
        <v>28383.09693</v>
      </c>
      <c r="L792" s="14">
        <v>0</v>
      </c>
      <c r="M792" s="14">
        <v>0</v>
      </c>
      <c r="N792" s="14">
        <v>0</v>
      </c>
      <c r="O792" s="14">
        <v>6065.059252</v>
      </c>
      <c r="P792" s="14">
        <v>0</v>
      </c>
      <c r="Q792" s="14">
        <v>2896.7491359999999</v>
      </c>
      <c r="R792" s="14">
        <v>6978.2409269999998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f t="array" ref="AC792">MEDIAN(IF(H792:R792&lt;&gt;0,H792:R792))</f>
        <v>6521.6500894999999</v>
      </c>
      <c r="AD792" s="14" t="e">
        <f t="array" ref="AD792">MEDIAN(IF(S792:AA792&lt;&gt;0,S792:AA792))</f>
        <v>#NUM!</v>
      </c>
      <c r="AE792" s="14" t="e">
        <f t="shared" si="25"/>
        <v>#NUM!</v>
      </c>
      <c r="AF792" t="e">
        <f t="array" ref="AF792">TTEST(IF(H792:R792&lt;&gt;0,H792:R792),IF(S792:AA792&lt;&gt;0,S792:AA792),2,3)</f>
        <v>#DIV/0!</v>
      </c>
      <c r="AG792">
        <f t="array" ref="AG792">MEDIAN(IF(H792:L792&lt;&gt;0,H792:L792))</f>
        <v>11263</v>
      </c>
      <c r="AH792">
        <f t="array" ref="AH792">MEDIAN(IF(M792:R792&lt;&gt;0,M792:R792))</f>
        <v>6065.059252</v>
      </c>
      <c r="AI792">
        <f>AG792/AH792</f>
        <v>1.8570304974821044</v>
      </c>
    </row>
    <row r="793" spans="1:35" x14ac:dyDescent="0.2">
      <c r="A793" s="2" t="s">
        <v>789</v>
      </c>
      <c r="B793" s="2">
        <v>31012</v>
      </c>
      <c r="C793" s="5">
        <v>4524</v>
      </c>
      <c r="D793" s="5">
        <f t="shared" si="24"/>
        <v>140298288</v>
      </c>
      <c r="E793" s="5">
        <v>4474</v>
      </c>
      <c r="F793" s="5">
        <v>45</v>
      </c>
      <c r="G793" s="2">
        <v>31012</v>
      </c>
      <c r="H793" s="14">
        <v>0</v>
      </c>
      <c r="I793" s="14">
        <v>4527</v>
      </c>
      <c r="J793" s="14">
        <v>4009.1165820000001</v>
      </c>
      <c r="K793" s="14">
        <v>0</v>
      </c>
      <c r="L793" s="14">
        <v>4474.3904300000004</v>
      </c>
      <c r="M793" s="14">
        <v>6515.80573</v>
      </c>
      <c r="N793" s="14">
        <v>5346.762592</v>
      </c>
      <c r="O793" s="14">
        <v>6275.0919860000004</v>
      </c>
      <c r="P793" s="14">
        <v>4408.2428900000004</v>
      </c>
      <c r="Q793" s="14">
        <v>7859.5346520000003</v>
      </c>
      <c r="R793" s="14">
        <v>3427.2897549999998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2660.8851439999999</v>
      </c>
      <c r="AA793" s="14">
        <v>0</v>
      </c>
      <c r="AB793" s="14">
        <v>259</v>
      </c>
      <c r="AC793" s="14">
        <f t="array" ref="AC793">MEDIAN(IF(H793:R793&lt;&gt;0,H793:R793))</f>
        <v>4527</v>
      </c>
      <c r="AD793" s="14">
        <f t="array" ref="AD793">MEDIAN(IF(S793:AA793&lt;&gt;0,S793:AA793))</f>
        <v>2660.8851439999999</v>
      </c>
      <c r="AE793" s="14">
        <f t="shared" si="25"/>
        <v>0.58778112303954055</v>
      </c>
      <c r="AF793" t="e">
        <f t="array" ref="AF793">TTEST(IF(H793:R793&lt;&gt;0,H793:R793),IF(S793:AA793&lt;&gt;0,S793:AA793),2,3)</f>
        <v>#DIV/0!</v>
      </c>
      <c r="AG793">
        <f t="array" ref="AG793">MEDIAN(IF(H793:L793&lt;&gt;0,H793:L793))</f>
        <v>4474.3904300000004</v>
      </c>
      <c r="AH793">
        <f t="array" ref="AH793">MEDIAN(IF(M793:R793&lt;&gt;0,M793:R793))</f>
        <v>5810.9272890000002</v>
      </c>
      <c r="AI793">
        <f>AG793/AH793</f>
        <v>0.76999594169246544</v>
      </c>
    </row>
    <row r="794" spans="1:35" x14ac:dyDescent="0.2">
      <c r="A794" s="2" t="s">
        <v>790</v>
      </c>
      <c r="B794" s="2">
        <v>30806</v>
      </c>
      <c r="C794" s="5">
        <v>4554</v>
      </c>
      <c r="D794" s="5">
        <f t="shared" si="24"/>
        <v>140290524</v>
      </c>
      <c r="E794" s="5">
        <v>3821</v>
      </c>
      <c r="F794" s="5">
        <v>58</v>
      </c>
      <c r="G794" s="2">
        <v>30806</v>
      </c>
      <c r="H794" s="14">
        <v>0</v>
      </c>
      <c r="I794" s="14">
        <v>6268</v>
      </c>
      <c r="J794" s="14">
        <v>1354.305026</v>
      </c>
      <c r="K794" s="14">
        <v>0</v>
      </c>
      <c r="L794" s="14">
        <v>3717.8614849999999</v>
      </c>
      <c r="M794" s="14">
        <v>2653.5543510000002</v>
      </c>
      <c r="N794" s="14">
        <v>5713.9897149999997</v>
      </c>
      <c r="O794" s="14">
        <v>3924.8989449999999</v>
      </c>
      <c r="P794" s="14">
        <v>9002.5989740000005</v>
      </c>
      <c r="Q794" s="14">
        <v>0</v>
      </c>
      <c r="R794" s="14">
        <v>8062.7068239999999</v>
      </c>
      <c r="S794" s="14">
        <v>0</v>
      </c>
      <c r="T794" s="14">
        <v>1449.739331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3390</v>
      </c>
      <c r="AC794" s="14">
        <f t="array" ref="AC794">MEDIAN(IF(H794:R794&lt;&gt;0,H794:R794))</f>
        <v>4819.4443300000003</v>
      </c>
      <c r="AD794" s="14">
        <f t="array" ref="AD794">MEDIAN(IF(S794:AA794&lt;&gt;0,S794:AA794))</f>
        <v>1449.739331</v>
      </c>
      <c r="AE794" s="14">
        <f t="shared" si="25"/>
        <v>0.30081047351780488</v>
      </c>
      <c r="AF794" t="e">
        <f t="array" ref="AF794">TTEST(IF(H794:R794&lt;&gt;0,H794:R794),IF(S794:AA794&lt;&gt;0,S794:AA794),2,3)</f>
        <v>#DIV/0!</v>
      </c>
      <c r="AG794">
        <f t="array" ref="AG794">MEDIAN(IF(H794:L794&lt;&gt;0,H794:L794))</f>
        <v>3717.8614849999999</v>
      </c>
      <c r="AH794">
        <f t="array" ref="AH794">MEDIAN(IF(M794:R794&lt;&gt;0,M794:R794))</f>
        <v>5713.9897149999997</v>
      </c>
      <c r="AI794">
        <f>AG794/AH794</f>
        <v>0.6506594639539004</v>
      </c>
    </row>
    <row r="795" spans="1:35" x14ac:dyDescent="0.2">
      <c r="A795" s="2" t="s">
        <v>791</v>
      </c>
      <c r="B795" s="2">
        <v>116921</v>
      </c>
      <c r="C795" s="5">
        <v>1199</v>
      </c>
      <c r="D795" s="5">
        <f t="shared" si="24"/>
        <v>140188279</v>
      </c>
      <c r="E795" s="5">
        <v>1316</v>
      </c>
      <c r="F795" s="5">
        <v>53</v>
      </c>
      <c r="G795" s="2">
        <v>116921</v>
      </c>
      <c r="H795" s="14">
        <v>0</v>
      </c>
      <c r="I795" s="14">
        <v>1316</v>
      </c>
      <c r="J795" s="14">
        <v>125.3725084</v>
      </c>
      <c r="K795" s="14">
        <v>0</v>
      </c>
      <c r="L795" s="14">
        <v>0</v>
      </c>
      <c r="M795" s="14">
        <v>1216.4518149999999</v>
      </c>
      <c r="N795" s="14">
        <v>0</v>
      </c>
      <c r="O795" s="14">
        <v>516.85257379999996</v>
      </c>
      <c r="P795" s="14">
        <v>1342.1791579999999</v>
      </c>
      <c r="Q795" s="14">
        <v>0</v>
      </c>
      <c r="R795" s="14">
        <v>836.19787440000005</v>
      </c>
      <c r="S795" s="14">
        <v>0</v>
      </c>
      <c r="T795" s="14">
        <v>1643.2299350000001</v>
      </c>
      <c r="U795" s="14">
        <v>0</v>
      </c>
      <c r="V795" s="14">
        <v>0</v>
      </c>
      <c r="W795" s="14">
        <v>1525.928267</v>
      </c>
      <c r="X795" s="14">
        <v>0</v>
      </c>
      <c r="Y795" s="14">
        <v>0</v>
      </c>
      <c r="Z795" s="14">
        <v>0</v>
      </c>
      <c r="AA795" s="14">
        <v>0</v>
      </c>
      <c r="AB795" s="14">
        <v>2270</v>
      </c>
      <c r="AC795" s="14">
        <f t="array" ref="AC795">MEDIAN(IF(H795:R795&lt;&gt;0,H795:R795))</f>
        <v>1026.3248447000001</v>
      </c>
      <c r="AD795" s="14">
        <f t="array" ref="AD795">MEDIAN(IF(S795:AA795&lt;&gt;0,S795:AA795))</f>
        <v>1584.579101</v>
      </c>
      <c r="AE795" s="14">
        <f t="shared" si="25"/>
        <v>1.5439352454370141</v>
      </c>
      <c r="AF795">
        <f t="array" ref="AF795">TTEST(IF(H795:R795&lt;&gt;0,H795:R795),IF(S795:AA795&lt;&gt;0,S795:AA795),2,3)</f>
        <v>1.7835492342851225E-2</v>
      </c>
      <c r="AG795">
        <f t="array" ref="AG795">MEDIAN(IF(H795:L795&lt;&gt;0,H795:L795))</f>
        <v>720.68625420000001</v>
      </c>
      <c r="AH795">
        <f t="array" ref="AH795">MEDIAN(IF(M795:R795&lt;&gt;0,M795:R795))</f>
        <v>1026.3248447000001</v>
      </c>
      <c r="AI795">
        <f>AG795/AH795</f>
        <v>0.70220092392936295</v>
      </c>
    </row>
    <row r="796" spans="1:35" x14ac:dyDescent="0.2">
      <c r="A796" s="2" t="s">
        <v>792</v>
      </c>
      <c r="B796" s="2">
        <v>52285</v>
      </c>
      <c r="C796" s="5">
        <v>2672</v>
      </c>
      <c r="D796" s="5">
        <f t="shared" si="24"/>
        <v>139705520</v>
      </c>
      <c r="E796" s="5">
        <v>2417</v>
      </c>
      <c r="F796" s="5">
        <v>71</v>
      </c>
      <c r="G796" s="2">
        <v>52285</v>
      </c>
      <c r="H796" s="14">
        <v>0</v>
      </c>
      <c r="I796" s="14">
        <v>0</v>
      </c>
      <c r="J796" s="14">
        <v>0</v>
      </c>
      <c r="K796" s="14">
        <v>262.95329029999999</v>
      </c>
      <c r="L796" s="14">
        <v>0</v>
      </c>
      <c r="M796" s="14">
        <v>4126.0665170000002</v>
      </c>
      <c r="N796" s="14">
        <v>841.85011159999999</v>
      </c>
      <c r="O796" s="14">
        <v>2229.0189890000001</v>
      </c>
      <c r="P796" s="14">
        <v>7157.5928720000002</v>
      </c>
      <c r="Q796" s="14">
        <v>0</v>
      </c>
      <c r="R796" s="14">
        <v>2110.8466539999999</v>
      </c>
      <c r="S796" s="14">
        <v>3370.8382940000001</v>
      </c>
      <c r="T796" s="14">
        <v>2605.1992359999999</v>
      </c>
      <c r="U796" s="14">
        <v>4061.4597229999999</v>
      </c>
      <c r="V796" s="14">
        <v>3118.3312449999999</v>
      </c>
      <c r="W796" s="14">
        <v>1494.958905</v>
      </c>
      <c r="X796" s="14">
        <v>0</v>
      </c>
      <c r="Y796" s="14">
        <v>0</v>
      </c>
      <c r="Z796" s="14">
        <v>0</v>
      </c>
      <c r="AA796" s="14">
        <v>0</v>
      </c>
      <c r="AB796" s="14">
        <v>688</v>
      </c>
      <c r="AC796" s="14">
        <f t="array" ref="AC796">MEDIAN(IF(H796:R796&lt;&gt;0,H796:R796))</f>
        <v>2169.9328215</v>
      </c>
      <c r="AD796" s="14">
        <f t="array" ref="AD796">MEDIAN(IF(S796:AA796&lt;&gt;0,S796:AA796))</f>
        <v>3118.3312449999999</v>
      </c>
      <c r="AE796" s="14">
        <f t="shared" si="25"/>
        <v>1.4370634952857224</v>
      </c>
      <c r="AF796">
        <f t="array" ref="AF796">TTEST(IF(H796:R796&lt;&gt;0,H796:R796),IF(S796:AA796&lt;&gt;0,S796:AA796),2,3)</f>
        <v>0.9024075759163237</v>
      </c>
      <c r="AG796">
        <f t="array" ref="AG796">MEDIAN(IF(H796:L796&lt;&gt;0,H796:L796))</f>
        <v>262.95329029999999</v>
      </c>
      <c r="AH796">
        <f t="array" ref="AH796">MEDIAN(IF(M796:R796&lt;&gt;0,M796:R796))</f>
        <v>2229.0189890000001</v>
      </c>
      <c r="AI796">
        <f>AG796/AH796</f>
        <v>0.11796816967358728</v>
      </c>
    </row>
    <row r="797" spans="1:35" x14ac:dyDescent="0.2">
      <c r="A797" s="2" t="s">
        <v>793</v>
      </c>
      <c r="B797" s="2">
        <v>24412</v>
      </c>
      <c r="C797" s="5">
        <v>5719</v>
      </c>
      <c r="D797" s="5">
        <f t="shared" si="24"/>
        <v>139612228</v>
      </c>
      <c r="E797" s="5">
        <v>5189</v>
      </c>
      <c r="F797" s="5">
        <v>71</v>
      </c>
      <c r="G797" s="2">
        <v>24412</v>
      </c>
      <c r="H797" s="14">
        <v>0</v>
      </c>
      <c r="I797" s="14">
        <v>9605</v>
      </c>
      <c r="J797" s="14">
        <v>2598.780827</v>
      </c>
      <c r="K797" s="14">
        <v>0</v>
      </c>
      <c r="L797" s="14">
        <v>258.52374129999998</v>
      </c>
      <c r="M797" s="14">
        <v>3243.7140300000001</v>
      </c>
      <c r="N797" s="14">
        <v>5178.8191409999999</v>
      </c>
      <c r="O797" s="14">
        <v>6349.0495979999996</v>
      </c>
      <c r="P797" s="14">
        <v>6613.196277</v>
      </c>
      <c r="Q797" s="14">
        <v>16738.425080000001</v>
      </c>
      <c r="R797" s="14">
        <v>2421.8999309999999</v>
      </c>
      <c r="S797" s="14">
        <v>0</v>
      </c>
      <c r="T797" s="14">
        <v>3347.2492980000002</v>
      </c>
      <c r="U797" s="14">
        <v>0</v>
      </c>
      <c r="V797" s="14">
        <v>0</v>
      </c>
      <c r="W797" s="14">
        <v>0</v>
      </c>
      <c r="X797" s="14">
        <v>3282.6329300000002</v>
      </c>
      <c r="Y797" s="14">
        <v>7506.693456</v>
      </c>
      <c r="Z797" s="14">
        <v>5199.6972020000003</v>
      </c>
      <c r="AA797" s="14">
        <v>0</v>
      </c>
      <c r="AB797" s="14">
        <v>7720</v>
      </c>
      <c r="AC797" s="14">
        <f t="array" ref="AC797">MEDIAN(IF(H797:R797&lt;&gt;0,H797:R797))</f>
        <v>5178.8191409999999</v>
      </c>
      <c r="AD797" s="14">
        <f t="array" ref="AD797">MEDIAN(IF(S797:AA797&lt;&gt;0,S797:AA797))</f>
        <v>4273.47325</v>
      </c>
      <c r="AE797" s="14">
        <f t="shared" si="25"/>
        <v>0.82518294878604648</v>
      </c>
      <c r="AF797">
        <f t="array" ref="AF797">TTEST(IF(H797:R797&lt;&gt;0,H797:R797),IF(S797:AA797&lt;&gt;0,S797:AA797),2,3)</f>
        <v>0.59360630582015661</v>
      </c>
      <c r="AG797">
        <f t="array" ref="AG797">MEDIAN(IF(H797:L797&lt;&gt;0,H797:L797))</f>
        <v>2598.780827</v>
      </c>
      <c r="AH797">
        <f t="array" ref="AH797">MEDIAN(IF(M797:R797&lt;&gt;0,M797:R797))</f>
        <v>5763.9343694999998</v>
      </c>
      <c r="AI797">
        <f>AG797/AH797</f>
        <v>0.45086926054389387</v>
      </c>
    </row>
    <row r="798" spans="1:35" x14ac:dyDescent="0.2">
      <c r="A798" s="2" t="s">
        <v>794</v>
      </c>
      <c r="B798" s="2">
        <v>50964</v>
      </c>
      <c r="C798" s="5">
        <v>2737</v>
      </c>
      <c r="D798" s="5">
        <f t="shared" si="24"/>
        <v>139488468</v>
      </c>
      <c r="E798" s="5">
        <v>2996</v>
      </c>
      <c r="F798" s="5">
        <v>55</v>
      </c>
      <c r="G798" s="2">
        <v>50964</v>
      </c>
      <c r="H798" s="14">
        <v>0</v>
      </c>
      <c r="I798" s="14">
        <v>6350</v>
      </c>
      <c r="J798" s="14">
        <v>1163.0116250000001</v>
      </c>
      <c r="K798" s="14">
        <v>867.62011150000001</v>
      </c>
      <c r="L798" s="14">
        <v>3406.0538190000002</v>
      </c>
      <c r="M798" s="14">
        <v>1774.657469</v>
      </c>
      <c r="N798" s="14">
        <v>0</v>
      </c>
      <c r="O798" s="14">
        <v>1234.8620980000001</v>
      </c>
      <c r="P798" s="14">
        <v>3567.3168909999999</v>
      </c>
      <c r="Q798" s="14">
        <v>0</v>
      </c>
      <c r="R798" s="14">
        <v>4159.6583540000001</v>
      </c>
      <c r="S798" s="14">
        <v>3102.5179370000001</v>
      </c>
      <c r="T798" s="14">
        <v>1150.1215870000001</v>
      </c>
      <c r="U798" s="14">
        <v>3950.3833129999998</v>
      </c>
      <c r="V798" s="14">
        <v>0</v>
      </c>
      <c r="W798" s="14">
        <v>2996.4327210000001</v>
      </c>
      <c r="X798" s="14">
        <v>0</v>
      </c>
      <c r="Y798" s="14">
        <v>0</v>
      </c>
      <c r="Z798" s="14">
        <v>2724.4841350000002</v>
      </c>
      <c r="AA798" s="14">
        <v>3141.4830040000002</v>
      </c>
      <c r="AB798" s="14">
        <v>1470</v>
      </c>
      <c r="AC798" s="14">
        <f t="array" ref="AC798">MEDIAN(IF(H798:R798&lt;&gt;0,H798:R798))</f>
        <v>2590.3556440000002</v>
      </c>
      <c r="AD798" s="14">
        <f t="array" ref="AD798">MEDIAN(IF(S798:AA798&lt;&gt;0,S798:AA798))</f>
        <v>3049.4753289999999</v>
      </c>
      <c r="AE798" s="14">
        <f t="shared" si="25"/>
        <v>1.1772419497930531</v>
      </c>
      <c r="AF798">
        <f t="array" ref="AF798">TTEST(IF(H798:R798&lt;&gt;0,H798:R798),IF(S798:AA798&lt;&gt;0,S798:AA798),2,3)</f>
        <v>0.97086868867219867</v>
      </c>
      <c r="AG798">
        <f t="array" ref="AG798">MEDIAN(IF(H798:L798&lt;&gt;0,H798:L798))</f>
        <v>2284.5327219999999</v>
      </c>
      <c r="AH798">
        <f t="array" ref="AH798">MEDIAN(IF(M798:R798&lt;&gt;0,M798:R798))</f>
        <v>2670.9871800000001</v>
      </c>
      <c r="AI798">
        <f>AG798/AH798</f>
        <v>0.85531399742622494</v>
      </c>
    </row>
    <row r="799" spans="1:35" x14ac:dyDescent="0.2">
      <c r="A799" s="2" t="s">
        <v>795</v>
      </c>
      <c r="B799" s="2">
        <v>88941</v>
      </c>
      <c r="C799" s="5">
        <v>1568</v>
      </c>
      <c r="D799" s="5">
        <f t="shared" si="24"/>
        <v>139459488</v>
      </c>
      <c r="E799" s="5">
        <v>1698</v>
      </c>
      <c r="F799" s="5">
        <v>79</v>
      </c>
      <c r="G799" s="2">
        <v>88941</v>
      </c>
      <c r="H799" s="14">
        <v>0</v>
      </c>
      <c r="I799" s="14">
        <v>2084</v>
      </c>
      <c r="J799" s="14">
        <v>145.94778239999999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3371.0729500000002</v>
      </c>
      <c r="Q799" s="14">
        <v>0</v>
      </c>
      <c r="R799" s="14">
        <v>515.40583160000006</v>
      </c>
      <c r="S799" s="14">
        <v>0</v>
      </c>
      <c r="T799" s="14">
        <v>1697.954684</v>
      </c>
      <c r="U799" s="14">
        <v>0</v>
      </c>
      <c r="V799" s="14">
        <v>0</v>
      </c>
      <c r="W799" s="14">
        <v>2727.3235989999998</v>
      </c>
      <c r="X799" s="14">
        <v>0</v>
      </c>
      <c r="Y799" s="14">
        <v>0</v>
      </c>
      <c r="Z799" s="14">
        <v>0</v>
      </c>
      <c r="AA799" s="14">
        <v>0</v>
      </c>
      <c r="AB799" s="14">
        <v>432</v>
      </c>
      <c r="AC799" s="14">
        <f t="array" ref="AC799">MEDIAN(IF(H799:R799&lt;&gt;0,H799:R799))</f>
        <v>1299.7029158</v>
      </c>
      <c r="AD799" s="14">
        <f t="array" ref="AD799">MEDIAN(IF(S799:AA799&lt;&gt;0,S799:AA799))</f>
        <v>2212.6391414999998</v>
      </c>
      <c r="AE799" s="14">
        <f t="shared" si="25"/>
        <v>1.7024191564101128</v>
      </c>
      <c r="AF799">
        <f t="array" ref="AF799">TTEST(IF(H799:R799&lt;&gt;0,H799:R799),IF(S799:AA799&lt;&gt;0,S799:AA799),2,3)</f>
        <v>0.49308827441557901</v>
      </c>
      <c r="AG799">
        <f t="array" ref="AG799">MEDIAN(IF(H799:L799&lt;&gt;0,H799:L799))</f>
        <v>1114.9738912</v>
      </c>
      <c r="AH799">
        <f t="array" ref="AH799">MEDIAN(IF(M799:R799&lt;&gt;0,M799:R799))</f>
        <v>1943.2393908000001</v>
      </c>
      <c r="AI799">
        <f>AG799/AH799</f>
        <v>0.5737707337956871</v>
      </c>
    </row>
    <row r="800" spans="1:35" x14ac:dyDescent="0.2">
      <c r="A800" s="2" t="s">
        <v>796</v>
      </c>
      <c r="B800" s="2">
        <v>54537</v>
      </c>
      <c r="C800" s="5">
        <v>2553</v>
      </c>
      <c r="D800" s="5">
        <f t="shared" si="24"/>
        <v>139232961</v>
      </c>
      <c r="E800" s="5">
        <v>2553</v>
      </c>
      <c r="F800" s="5"/>
      <c r="G800" s="2">
        <v>54537</v>
      </c>
      <c r="H800" s="14">
        <v>0</v>
      </c>
      <c r="I800" s="14">
        <v>2553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f t="array" ref="AC800">MEDIAN(IF(H800:R800&lt;&gt;0,H800:R800))</f>
        <v>2553</v>
      </c>
      <c r="AD800" s="14" t="e">
        <f t="array" ref="AD800">MEDIAN(IF(S800:AA800&lt;&gt;0,S800:AA800))</f>
        <v>#NUM!</v>
      </c>
      <c r="AE800" s="14" t="e">
        <f t="shared" si="25"/>
        <v>#NUM!</v>
      </c>
      <c r="AF800" t="e">
        <f t="array" ref="AF800">TTEST(IF(H800:R800&lt;&gt;0,H800:R800),IF(S800:AA800&lt;&gt;0,S800:AA800),2,3)</f>
        <v>#DIV/0!</v>
      </c>
      <c r="AG800">
        <f t="array" ref="AG800">MEDIAN(IF(H800:L800&lt;&gt;0,H800:L800))</f>
        <v>2553</v>
      </c>
      <c r="AH800" t="e">
        <f t="array" ref="AH800">MEDIAN(IF(M800:R800&lt;&gt;0,M800:R800))</f>
        <v>#NUM!</v>
      </c>
      <c r="AI800" t="e">
        <f>AG800/AH800</f>
        <v>#NUM!</v>
      </c>
    </row>
    <row r="801" spans="1:35" x14ac:dyDescent="0.2">
      <c r="A801" s="2" t="s">
        <v>797</v>
      </c>
      <c r="B801" s="2">
        <v>100331</v>
      </c>
      <c r="C801" s="5">
        <v>1385</v>
      </c>
      <c r="D801" s="5">
        <f t="shared" si="24"/>
        <v>138958435</v>
      </c>
      <c r="E801" s="5">
        <v>1480</v>
      </c>
      <c r="F801" s="5">
        <v>51</v>
      </c>
      <c r="G801" s="2">
        <v>100331</v>
      </c>
      <c r="H801" s="14">
        <v>0</v>
      </c>
      <c r="I801" s="14">
        <v>1785</v>
      </c>
      <c r="J801" s="14">
        <v>261.54404199999999</v>
      </c>
      <c r="K801" s="14">
        <v>0</v>
      </c>
      <c r="L801" s="14">
        <v>0</v>
      </c>
      <c r="M801" s="14">
        <v>1480.424125</v>
      </c>
      <c r="N801" s="14">
        <v>1953.041851</v>
      </c>
      <c r="O801" s="14">
        <v>0</v>
      </c>
      <c r="P801" s="14">
        <v>1409.8622580000001</v>
      </c>
      <c r="Q801" s="14">
        <v>0</v>
      </c>
      <c r="R801" s="14">
        <v>1190.4831079999999</v>
      </c>
      <c r="S801" s="14">
        <v>2369.6708090000002</v>
      </c>
      <c r="T801" s="14">
        <v>0</v>
      </c>
      <c r="U801" s="14">
        <v>0</v>
      </c>
      <c r="V801" s="14">
        <v>0</v>
      </c>
      <c r="W801" s="14">
        <v>1715.416862</v>
      </c>
      <c r="X801" s="14">
        <v>0</v>
      </c>
      <c r="Y801" s="14">
        <v>0</v>
      </c>
      <c r="Z801" s="14">
        <v>0</v>
      </c>
      <c r="AA801" s="14">
        <v>0</v>
      </c>
      <c r="AB801" s="14">
        <v>300</v>
      </c>
      <c r="AC801" s="14">
        <f t="array" ref="AC801">MEDIAN(IF(H801:R801&lt;&gt;0,H801:R801))</f>
        <v>1445.1431915000001</v>
      </c>
      <c r="AD801" s="14">
        <f t="array" ref="AD801">MEDIAN(IF(S801:AA801&lt;&gt;0,S801:AA801))</f>
        <v>2042.5438355000001</v>
      </c>
      <c r="AE801" s="14">
        <f t="shared" si="25"/>
        <v>1.4133850870375844</v>
      </c>
      <c r="AF801">
        <f t="array" ref="AF801">TTEST(IF(H801:R801&lt;&gt;0,H801:R801),IF(S801:AA801&lt;&gt;0,S801:AA801),2,3)</f>
        <v>0.21470993550482953</v>
      </c>
      <c r="AG801">
        <f t="array" ref="AG801">MEDIAN(IF(H801:L801&lt;&gt;0,H801:L801))</f>
        <v>1023.272021</v>
      </c>
      <c r="AH801">
        <f t="array" ref="AH801">MEDIAN(IF(M801:R801&lt;&gt;0,M801:R801))</f>
        <v>1445.1431915000001</v>
      </c>
      <c r="AI801">
        <f>AG801/AH801</f>
        <v>0.70807656086860504</v>
      </c>
    </row>
    <row r="802" spans="1:35" x14ac:dyDescent="0.2">
      <c r="A802" s="2" t="s">
        <v>798</v>
      </c>
      <c r="B802" s="2">
        <v>31721</v>
      </c>
      <c r="C802" s="5">
        <v>4354</v>
      </c>
      <c r="D802" s="5">
        <f t="shared" si="24"/>
        <v>138113234</v>
      </c>
      <c r="E802" s="5">
        <v>3051</v>
      </c>
      <c r="F802" s="5">
        <v>69</v>
      </c>
      <c r="G802" s="2">
        <v>31721</v>
      </c>
      <c r="H802" s="14">
        <v>0</v>
      </c>
      <c r="I802" s="14">
        <v>10283</v>
      </c>
      <c r="J802" s="14">
        <v>1539.673974</v>
      </c>
      <c r="K802" s="14">
        <v>0</v>
      </c>
      <c r="L802" s="14">
        <v>0</v>
      </c>
      <c r="M802" s="14">
        <v>2199.7666960000001</v>
      </c>
      <c r="N802" s="14">
        <v>9158.6672990000006</v>
      </c>
      <c r="O802" s="14">
        <v>0</v>
      </c>
      <c r="P802" s="14">
        <v>2386.1226120000001</v>
      </c>
      <c r="Q802" s="14">
        <v>4196.8246650000001</v>
      </c>
      <c r="R802" s="14">
        <v>5076.5771070000001</v>
      </c>
      <c r="S802" s="14">
        <v>2273.8678930000001</v>
      </c>
      <c r="T802" s="14">
        <v>0</v>
      </c>
      <c r="U802" s="14">
        <v>0</v>
      </c>
      <c r="V802" s="14">
        <v>3051.051993</v>
      </c>
      <c r="W802" s="14">
        <v>1999.8216970000001</v>
      </c>
      <c r="X802" s="14">
        <v>2416.4303920000002</v>
      </c>
      <c r="Y802" s="14">
        <v>0</v>
      </c>
      <c r="Z802" s="14">
        <v>0</v>
      </c>
      <c r="AA802" s="14">
        <v>3669.4623959999999</v>
      </c>
      <c r="AB802" s="14">
        <v>8350</v>
      </c>
      <c r="AC802" s="14">
        <f t="array" ref="AC802">MEDIAN(IF(H802:R802&lt;&gt;0,H802:R802))</f>
        <v>4196.8246650000001</v>
      </c>
      <c r="AD802" s="14">
        <f t="array" ref="AD802">MEDIAN(IF(S802:AA802&lt;&gt;0,S802:AA802))</f>
        <v>2416.4303920000002</v>
      </c>
      <c r="AE802" s="14">
        <f t="shared" si="25"/>
        <v>0.5757758745920829</v>
      </c>
      <c r="AF802">
        <f t="array" ref="AF802">TTEST(IF(H802:R802&lt;&gt;0,H802:R802),IF(S802:AA802&lt;&gt;0,S802:AA802),2,3)</f>
        <v>0.13486482296979332</v>
      </c>
      <c r="AG802">
        <f t="array" ref="AG802">MEDIAN(IF(H802:L802&lt;&gt;0,H802:L802))</f>
        <v>5911.3369870000006</v>
      </c>
      <c r="AH802">
        <f t="array" ref="AH802">MEDIAN(IF(M802:R802&lt;&gt;0,M802:R802))</f>
        <v>4196.8246650000001</v>
      </c>
      <c r="AI802">
        <f>AG802/AH802</f>
        <v>1.4085260783702529</v>
      </c>
    </row>
    <row r="803" spans="1:35" x14ac:dyDescent="0.2">
      <c r="A803" s="2" t="s">
        <v>799</v>
      </c>
      <c r="B803" s="2">
        <v>34991</v>
      </c>
      <c r="C803" s="5">
        <v>3946</v>
      </c>
      <c r="D803" s="5">
        <f t="shared" si="24"/>
        <v>138074486</v>
      </c>
      <c r="E803" s="5">
        <v>1728</v>
      </c>
      <c r="F803" s="5">
        <v>123</v>
      </c>
      <c r="G803" s="2">
        <v>34991</v>
      </c>
      <c r="H803" s="14">
        <v>0</v>
      </c>
      <c r="I803" s="14">
        <v>1182</v>
      </c>
      <c r="J803" s="14">
        <v>0</v>
      </c>
      <c r="K803" s="14">
        <v>0</v>
      </c>
      <c r="L803" s="14">
        <v>0</v>
      </c>
      <c r="M803" s="14">
        <v>0</v>
      </c>
      <c r="N803" s="14">
        <v>11181.260829999999</v>
      </c>
      <c r="O803" s="14">
        <v>2273.7920210000002</v>
      </c>
      <c r="P803" s="14">
        <v>0</v>
      </c>
      <c r="Q803" s="14">
        <v>0</v>
      </c>
      <c r="R803" s="14">
        <v>0</v>
      </c>
      <c r="S803" s="14">
        <v>0</v>
      </c>
      <c r="T803" s="14">
        <v>1145.954127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f t="array" ref="AC803">MEDIAN(IF(H803:R803&lt;&gt;0,H803:R803))</f>
        <v>2273.7920210000002</v>
      </c>
      <c r="AD803" s="14">
        <f t="array" ref="AD803">MEDIAN(IF(S803:AA803&lt;&gt;0,S803:AA803))</f>
        <v>1145.954127</v>
      </c>
      <c r="AE803" s="14">
        <f t="shared" si="25"/>
        <v>0.50398370493710154</v>
      </c>
      <c r="AF803" t="e">
        <f t="array" ref="AF803">TTEST(IF(H803:R803&lt;&gt;0,H803:R803),IF(S803:AA803&lt;&gt;0,S803:AA803),2,3)</f>
        <v>#DIV/0!</v>
      </c>
      <c r="AG803">
        <f t="array" ref="AG803">MEDIAN(IF(H803:L803&lt;&gt;0,H803:L803))</f>
        <v>1182</v>
      </c>
      <c r="AH803">
        <f t="array" ref="AH803">MEDIAN(IF(M803:R803&lt;&gt;0,M803:R803))</f>
        <v>6727.5264254999993</v>
      </c>
      <c r="AI803">
        <f>AG803/AH803</f>
        <v>0.17569607687005884</v>
      </c>
    </row>
    <row r="804" spans="1:35" x14ac:dyDescent="0.2">
      <c r="A804" s="2" t="s">
        <v>800</v>
      </c>
      <c r="B804" s="2">
        <v>65879</v>
      </c>
      <c r="C804" s="5">
        <v>2091</v>
      </c>
      <c r="D804" s="5">
        <f t="shared" si="24"/>
        <v>137752989</v>
      </c>
      <c r="E804" s="5">
        <v>2072</v>
      </c>
      <c r="F804" s="5">
        <v>71</v>
      </c>
      <c r="G804" s="2">
        <v>65879</v>
      </c>
      <c r="H804" s="14">
        <v>0</v>
      </c>
      <c r="I804" s="14">
        <v>4769</v>
      </c>
      <c r="J804" s="14">
        <v>154.74353339999999</v>
      </c>
      <c r="K804" s="14">
        <v>727.68558599999994</v>
      </c>
      <c r="L804" s="14">
        <v>0</v>
      </c>
      <c r="M804" s="14">
        <v>1711.9525630000001</v>
      </c>
      <c r="N804" s="14">
        <v>0</v>
      </c>
      <c r="O804" s="14">
        <v>2756.2579420000002</v>
      </c>
      <c r="P804" s="14">
        <v>845.1166819</v>
      </c>
      <c r="Q804" s="14">
        <v>0</v>
      </c>
      <c r="R804" s="14">
        <v>548.43486159999998</v>
      </c>
      <c r="S804" s="14">
        <v>2235.3255429999999</v>
      </c>
      <c r="T804" s="14">
        <v>0</v>
      </c>
      <c r="U804" s="14">
        <v>3862.9519</v>
      </c>
      <c r="V804" s="14">
        <v>0</v>
      </c>
      <c r="W804" s="14">
        <v>2071.8271169999998</v>
      </c>
      <c r="X804" s="14">
        <v>0</v>
      </c>
      <c r="Y804" s="14">
        <v>0</v>
      </c>
      <c r="Z804" s="14">
        <v>0</v>
      </c>
      <c r="AA804" s="14">
        <v>0</v>
      </c>
      <c r="AB804" s="14">
        <v>3320</v>
      </c>
      <c r="AC804" s="14">
        <f t="array" ref="AC804">MEDIAN(IF(H804:R804&lt;&gt;0,H804:R804))</f>
        <v>845.1166819</v>
      </c>
      <c r="AD804" s="14">
        <f t="array" ref="AD804">MEDIAN(IF(S804:AA804&lt;&gt;0,S804:AA804))</f>
        <v>2235.3255429999999</v>
      </c>
      <c r="AE804" s="14">
        <f t="shared" si="25"/>
        <v>2.6449904384498932</v>
      </c>
      <c r="AF804">
        <f t="array" ref="AF804">TTEST(IF(H804:R804&lt;&gt;0,H804:R804),IF(S804:AA804&lt;&gt;0,S804:AA804),2,3)</f>
        <v>0.24337319109926761</v>
      </c>
      <c r="AG804">
        <f t="array" ref="AG804">MEDIAN(IF(H804:L804&lt;&gt;0,H804:L804))</f>
        <v>727.68558599999994</v>
      </c>
      <c r="AH804">
        <f t="array" ref="AH804">MEDIAN(IF(M804:R804&lt;&gt;0,M804:R804))</f>
        <v>1278.5346224499999</v>
      </c>
      <c r="AI804">
        <f>AG804/AH804</f>
        <v>0.56915594871069497</v>
      </c>
    </row>
    <row r="805" spans="1:35" x14ac:dyDescent="0.2">
      <c r="A805" s="2" t="s">
        <v>801</v>
      </c>
      <c r="B805" s="2">
        <v>47312</v>
      </c>
      <c r="C805" s="5">
        <v>2908</v>
      </c>
      <c r="D805" s="5">
        <f t="shared" si="24"/>
        <v>137583296</v>
      </c>
      <c r="E805" s="5">
        <v>2151</v>
      </c>
      <c r="F805" s="5">
        <v>50</v>
      </c>
      <c r="G805" s="2">
        <v>47312</v>
      </c>
      <c r="H805" s="14">
        <v>0</v>
      </c>
      <c r="I805" s="14">
        <v>4584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1990.555638</v>
      </c>
      <c r="P805" s="14">
        <v>0</v>
      </c>
      <c r="Q805" s="14">
        <v>0</v>
      </c>
      <c r="R805" s="14">
        <v>0</v>
      </c>
      <c r="S805" s="14">
        <v>0</v>
      </c>
      <c r="T805" s="14">
        <v>2150.5888239999999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f t="array" ref="AC805">MEDIAN(IF(H805:R805&lt;&gt;0,H805:R805))</f>
        <v>3287.2778189999999</v>
      </c>
      <c r="AD805" s="14">
        <f t="array" ref="AD805">MEDIAN(IF(S805:AA805&lt;&gt;0,S805:AA805))</f>
        <v>2150.5888239999999</v>
      </c>
      <c r="AE805" s="14">
        <f t="shared" si="25"/>
        <v>0.65421571963583403</v>
      </c>
      <c r="AF805" t="e">
        <f t="array" ref="AF805">TTEST(IF(H805:R805&lt;&gt;0,H805:R805),IF(S805:AA805&lt;&gt;0,S805:AA805),2,3)</f>
        <v>#DIV/0!</v>
      </c>
      <c r="AG805">
        <f t="array" ref="AG805">MEDIAN(IF(H805:L805&lt;&gt;0,H805:L805))</f>
        <v>4584</v>
      </c>
      <c r="AH805">
        <f t="array" ref="AH805">MEDIAN(IF(M805:R805&lt;&gt;0,M805:R805))</f>
        <v>1990.555638</v>
      </c>
      <c r="AI805">
        <f>AG805/AH805</f>
        <v>2.3028745906372903</v>
      </c>
    </row>
    <row r="806" spans="1:35" x14ac:dyDescent="0.2">
      <c r="A806" s="2" t="s">
        <v>802</v>
      </c>
      <c r="B806" s="2">
        <v>38807</v>
      </c>
      <c r="C806" s="5">
        <v>3543</v>
      </c>
      <c r="D806" s="5">
        <f t="shared" si="24"/>
        <v>137493201</v>
      </c>
      <c r="E806" s="5">
        <v>3181</v>
      </c>
      <c r="F806" s="5">
        <v>68</v>
      </c>
      <c r="G806" s="2">
        <v>38807</v>
      </c>
      <c r="H806" s="14">
        <v>0</v>
      </c>
      <c r="I806" s="14">
        <v>3779</v>
      </c>
      <c r="J806" s="14">
        <v>2196.2567880000001</v>
      </c>
      <c r="K806" s="14">
        <v>0</v>
      </c>
      <c r="L806" s="14">
        <v>2583.7670039999998</v>
      </c>
      <c r="M806" s="14">
        <v>4204.1562400000003</v>
      </c>
      <c r="N806" s="14">
        <v>0</v>
      </c>
      <c r="O806" s="14">
        <v>1720.372752</v>
      </c>
      <c r="P806" s="14">
        <v>5859.9461309999997</v>
      </c>
      <c r="Q806" s="14">
        <v>8571.1449190000003</v>
      </c>
      <c r="R806" s="14">
        <v>4559.7266419999996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1656.4523830000001</v>
      </c>
      <c r="Y806" s="14">
        <v>0</v>
      </c>
      <c r="Z806" s="14">
        <v>0</v>
      </c>
      <c r="AA806" s="14">
        <v>0</v>
      </c>
      <c r="AB806" s="14">
        <v>300</v>
      </c>
      <c r="AC806" s="14">
        <f t="array" ref="AC806">MEDIAN(IF(H806:R806&lt;&gt;0,H806:R806))</f>
        <v>3991.5781200000001</v>
      </c>
      <c r="AD806" s="14">
        <f t="array" ref="AD806">MEDIAN(IF(S806:AA806&lt;&gt;0,S806:AA806))</f>
        <v>1656.4523830000001</v>
      </c>
      <c r="AE806" s="14">
        <f t="shared" si="25"/>
        <v>0.41498683808798914</v>
      </c>
      <c r="AF806" t="e">
        <f t="array" ref="AF806">TTEST(IF(H806:R806&lt;&gt;0,H806:R806),IF(S806:AA806&lt;&gt;0,S806:AA806),2,3)</f>
        <v>#DIV/0!</v>
      </c>
      <c r="AG806">
        <f t="array" ref="AG806">MEDIAN(IF(H806:L806&lt;&gt;0,H806:L806))</f>
        <v>2583.7670039999998</v>
      </c>
      <c r="AH806">
        <f t="array" ref="AH806">MEDIAN(IF(M806:R806&lt;&gt;0,M806:R806))</f>
        <v>4559.7266419999996</v>
      </c>
      <c r="AI806">
        <f>AG806/AH806</f>
        <v>0.56664953995283829</v>
      </c>
    </row>
    <row r="807" spans="1:35" x14ac:dyDescent="0.2">
      <c r="A807" s="2" t="s">
        <v>803</v>
      </c>
      <c r="B807" s="2">
        <v>49482</v>
      </c>
      <c r="C807" s="5">
        <v>2777</v>
      </c>
      <c r="D807" s="5">
        <f t="shared" si="24"/>
        <v>137411514</v>
      </c>
      <c r="E807" s="5">
        <v>2125</v>
      </c>
      <c r="F807" s="5">
        <v>111</v>
      </c>
      <c r="G807" s="2">
        <v>49482</v>
      </c>
      <c r="H807" s="14">
        <v>0</v>
      </c>
      <c r="I807" s="14">
        <v>961</v>
      </c>
      <c r="J807" s="14">
        <v>235.39609759999999</v>
      </c>
      <c r="K807" s="14">
        <v>0</v>
      </c>
      <c r="L807" s="14">
        <v>1547.9537929999999</v>
      </c>
      <c r="M807" s="14">
        <v>2464.0158000000001</v>
      </c>
      <c r="N807" s="14">
        <v>0</v>
      </c>
      <c r="O807" s="14">
        <v>2457.2810260000001</v>
      </c>
      <c r="P807" s="14">
        <v>2065.8664039999999</v>
      </c>
      <c r="Q807" s="14">
        <v>12056.527690000001</v>
      </c>
      <c r="R807" s="14">
        <v>2184.8898210000002</v>
      </c>
      <c r="S807" s="14">
        <v>0</v>
      </c>
      <c r="T807" s="14">
        <v>1269.6909390000001</v>
      </c>
      <c r="U807" s="14">
        <v>4041.448108</v>
      </c>
      <c r="V807" s="14">
        <v>2527.9295870000001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1510</v>
      </c>
      <c r="AC807" s="14">
        <f t="array" ref="AC807">MEDIAN(IF(H807:R807&lt;&gt;0,H807:R807))</f>
        <v>2125.3781125</v>
      </c>
      <c r="AD807" s="14">
        <f t="array" ref="AD807">MEDIAN(IF(S807:AA807&lt;&gt;0,S807:AA807))</f>
        <v>2527.9295870000001</v>
      </c>
      <c r="AE807" s="14">
        <f t="shared" si="25"/>
        <v>1.1894022866484186</v>
      </c>
      <c r="AF807">
        <f t="array" ref="AF807">TTEST(IF(H807:R807&lt;&gt;0,H807:R807),IF(S807:AA807&lt;&gt;0,S807:AA807),2,3)</f>
        <v>0.80978537124568351</v>
      </c>
      <c r="AG807">
        <f t="array" ref="AG807">MEDIAN(IF(H807:L807&lt;&gt;0,H807:L807))</f>
        <v>961</v>
      </c>
      <c r="AH807">
        <f t="array" ref="AH807">MEDIAN(IF(M807:R807&lt;&gt;0,M807:R807))</f>
        <v>2457.2810260000001</v>
      </c>
      <c r="AI807">
        <f>AG807/AH807</f>
        <v>0.39108265999364777</v>
      </c>
    </row>
    <row r="808" spans="1:35" x14ac:dyDescent="0.2">
      <c r="A808" s="2" t="s">
        <v>804</v>
      </c>
      <c r="B808" s="2">
        <v>84733</v>
      </c>
      <c r="C808" s="5">
        <v>1621</v>
      </c>
      <c r="D808" s="5">
        <f t="shared" si="24"/>
        <v>137352193</v>
      </c>
      <c r="E808" s="5">
        <v>1705</v>
      </c>
      <c r="F808" s="5">
        <v>81</v>
      </c>
      <c r="G808" s="2">
        <v>84733</v>
      </c>
      <c r="H808" s="14">
        <v>0</v>
      </c>
      <c r="I808" s="14">
        <v>288</v>
      </c>
      <c r="J808" s="14">
        <v>41.983150770000002</v>
      </c>
      <c r="K808" s="14">
        <v>0</v>
      </c>
      <c r="L808" s="14">
        <v>0</v>
      </c>
      <c r="M808" s="14">
        <v>2296.5483380000001</v>
      </c>
      <c r="N808" s="14">
        <v>0</v>
      </c>
      <c r="O808" s="14">
        <v>747.71374730000002</v>
      </c>
      <c r="P808" s="14">
        <v>2850.871529</v>
      </c>
      <c r="Q808" s="14">
        <v>0</v>
      </c>
      <c r="R808" s="14">
        <v>1705.30125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3420</v>
      </c>
      <c r="AC808" s="14">
        <f t="array" ref="AC808">MEDIAN(IF(H808:R808&lt;&gt;0,H808:R808))</f>
        <v>1226.5074986499999</v>
      </c>
      <c r="AD808" s="14" t="e">
        <f t="array" ref="AD808">MEDIAN(IF(S808:AA808&lt;&gt;0,S808:AA808))</f>
        <v>#NUM!</v>
      </c>
      <c r="AE808" s="14" t="e">
        <f t="shared" si="25"/>
        <v>#NUM!</v>
      </c>
      <c r="AF808" t="e">
        <f t="array" ref="AF808">TTEST(IF(H808:R808&lt;&gt;0,H808:R808),IF(S808:AA808&lt;&gt;0,S808:AA808),2,3)</f>
        <v>#DIV/0!</v>
      </c>
      <c r="AG808">
        <f t="array" ref="AG808">MEDIAN(IF(H808:L808&lt;&gt;0,H808:L808))</f>
        <v>164.991575385</v>
      </c>
      <c r="AH808">
        <f t="array" ref="AH808">MEDIAN(IF(M808:R808&lt;&gt;0,M808:R808))</f>
        <v>2000.924794</v>
      </c>
      <c r="AI808">
        <f>AG808/AH808</f>
        <v>8.2457659518111806E-2</v>
      </c>
    </row>
    <row r="809" spans="1:35" x14ac:dyDescent="0.2">
      <c r="A809" s="2" t="s">
        <v>805</v>
      </c>
      <c r="B809" s="2">
        <v>60983</v>
      </c>
      <c r="C809" s="5">
        <v>2251</v>
      </c>
      <c r="D809" s="5">
        <f t="shared" si="24"/>
        <v>137272733</v>
      </c>
      <c r="E809" s="5">
        <v>1395</v>
      </c>
      <c r="F809" s="5">
        <v>97</v>
      </c>
      <c r="G809" s="2">
        <v>60983</v>
      </c>
      <c r="H809" s="14">
        <v>1421</v>
      </c>
      <c r="I809" s="14">
        <v>0</v>
      </c>
      <c r="J809" s="14">
        <v>26.10303665</v>
      </c>
      <c r="K809" s="14">
        <v>0</v>
      </c>
      <c r="L809" s="14">
        <v>0</v>
      </c>
      <c r="M809" s="14">
        <v>0</v>
      </c>
      <c r="N809" s="14">
        <v>5719.1961229999997</v>
      </c>
      <c r="O809" s="14">
        <v>4096.0327580000003</v>
      </c>
      <c r="P809" s="14">
        <v>0</v>
      </c>
      <c r="Q809" s="14">
        <v>0</v>
      </c>
      <c r="R809" s="14">
        <v>871.7973733</v>
      </c>
      <c r="S809" s="14">
        <v>0</v>
      </c>
      <c r="T809" s="14">
        <v>1369.04492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f t="array" ref="AC809">MEDIAN(IF(H809:R809&lt;&gt;0,H809:R809))</f>
        <v>1421</v>
      </c>
      <c r="AD809" s="14">
        <f t="array" ref="AD809">MEDIAN(IF(S809:AA809&lt;&gt;0,S809:AA809))</f>
        <v>1369.04492</v>
      </c>
      <c r="AE809" s="14">
        <f t="shared" si="25"/>
        <v>0.96343766361717109</v>
      </c>
      <c r="AF809" t="e">
        <f t="array" ref="AF809">TTEST(IF(H809:R809&lt;&gt;0,H809:R809),IF(S809:AA809&lt;&gt;0,S809:AA809),2,3)</f>
        <v>#DIV/0!</v>
      </c>
      <c r="AG809">
        <f t="array" ref="AG809">MEDIAN(IF(H809:L809&lt;&gt;0,H809:L809))</f>
        <v>723.55151832500007</v>
      </c>
      <c r="AH809">
        <f t="array" ref="AH809">MEDIAN(IF(M809:R809&lt;&gt;0,M809:R809))</f>
        <v>4096.0327580000003</v>
      </c>
      <c r="AI809">
        <f>AG809/AH809</f>
        <v>0.17664690715957404</v>
      </c>
    </row>
    <row r="810" spans="1:35" x14ac:dyDescent="0.2">
      <c r="A810" s="2" t="s">
        <v>806</v>
      </c>
      <c r="B810" s="2">
        <v>42186</v>
      </c>
      <c r="C810" s="5">
        <v>3246</v>
      </c>
      <c r="D810" s="5">
        <f t="shared" si="24"/>
        <v>136935756</v>
      </c>
      <c r="E810" s="5">
        <v>3296</v>
      </c>
      <c r="F810" s="5">
        <v>88</v>
      </c>
      <c r="G810" s="2">
        <v>42186</v>
      </c>
      <c r="H810" s="14">
        <v>0</v>
      </c>
      <c r="I810" s="14">
        <v>3884</v>
      </c>
      <c r="J810" s="14">
        <v>524.50407159999997</v>
      </c>
      <c r="K810" s="14">
        <v>0</v>
      </c>
      <c r="L810" s="14">
        <v>0</v>
      </c>
      <c r="M810" s="14">
        <v>904.09471240000005</v>
      </c>
      <c r="N810" s="14">
        <v>0</v>
      </c>
      <c r="O810" s="14">
        <v>0</v>
      </c>
      <c r="P810" s="14">
        <v>8834.8442090000008</v>
      </c>
      <c r="Q810" s="14">
        <v>0</v>
      </c>
      <c r="R810" s="14">
        <v>1236.694841</v>
      </c>
      <c r="S810" s="14">
        <v>0</v>
      </c>
      <c r="T810" s="14">
        <v>0</v>
      </c>
      <c r="U810" s="14">
        <v>4040.0636599999998</v>
      </c>
      <c r="V810" s="14">
        <v>3295.7435249999999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f t="array" ref="AC810">MEDIAN(IF(H810:R810&lt;&gt;0,H810:R810))</f>
        <v>1236.694841</v>
      </c>
      <c r="AD810" s="14">
        <f t="array" ref="AD810">MEDIAN(IF(S810:AA810&lt;&gt;0,S810:AA810))</f>
        <v>3667.9035924999998</v>
      </c>
      <c r="AE810" s="14">
        <f t="shared" si="25"/>
        <v>2.9658922079226171</v>
      </c>
      <c r="AF810">
        <f t="array" ref="AF810">TTEST(IF(H810:R810&lt;&gt;0,H810:R810),IF(S810:AA810&lt;&gt;0,S810:AA810),2,3)</f>
        <v>0.72885972116602893</v>
      </c>
      <c r="AG810">
        <f t="array" ref="AG810">MEDIAN(IF(H810:L810&lt;&gt;0,H810:L810))</f>
        <v>2204.2520358000002</v>
      </c>
      <c r="AH810">
        <f t="array" ref="AH810">MEDIAN(IF(M810:R810&lt;&gt;0,M810:R810))</f>
        <v>1236.694841</v>
      </c>
      <c r="AI810">
        <f>AG810/AH810</f>
        <v>1.7823734382344691</v>
      </c>
    </row>
    <row r="811" spans="1:35" x14ac:dyDescent="0.2">
      <c r="A811" s="2" t="s">
        <v>807</v>
      </c>
      <c r="B811" s="2">
        <v>98330</v>
      </c>
      <c r="C811" s="5">
        <v>1392</v>
      </c>
      <c r="D811" s="5">
        <f t="shared" si="24"/>
        <v>136875360</v>
      </c>
      <c r="E811" s="5">
        <v>1256</v>
      </c>
      <c r="F811" s="5">
        <v>77</v>
      </c>
      <c r="G811" s="2">
        <v>98330</v>
      </c>
      <c r="H811" s="14">
        <v>345</v>
      </c>
      <c r="I811" s="14">
        <v>2372</v>
      </c>
      <c r="J811" s="14">
        <v>140.4409048</v>
      </c>
      <c r="K811" s="14">
        <v>0</v>
      </c>
      <c r="L811" s="14">
        <v>0</v>
      </c>
      <c r="M811" s="14">
        <v>1630.70153</v>
      </c>
      <c r="N811" s="14">
        <v>0</v>
      </c>
      <c r="O811" s="14">
        <v>0</v>
      </c>
      <c r="P811" s="14">
        <v>677.91344309999999</v>
      </c>
      <c r="Q811" s="14">
        <v>0</v>
      </c>
      <c r="R811" s="14">
        <v>882.16702429999998</v>
      </c>
      <c r="S811" s="14">
        <v>3062.0605890000002</v>
      </c>
      <c r="T811" s="14">
        <v>2314.8711490000001</v>
      </c>
      <c r="U811" s="14">
        <v>0</v>
      </c>
      <c r="V811" s="14">
        <v>0</v>
      </c>
      <c r="W811" s="14">
        <v>2299.9740489999999</v>
      </c>
      <c r="X811" s="14">
        <v>0</v>
      </c>
      <c r="Y811" s="14">
        <v>0</v>
      </c>
      <c r="Z811" s="14">
        <v>0</v>
      </c>
      <c r="AA811" s="14">
        <v>0</v>
      </c>
      <c r="AB811" s="14">
        <v>195</v>
      </c>
      <c r="AC811" s="14">
        <f t="array" ref="AC811">MEDIAN(IF(H811:R811&lt;&gt;0,H811:R811))</f>
        <v>780.04023370000004</v>
      </c>
      <c r="AD811" s="14">
        <f t="array" ref="AD811">MEDIAN(IF(S811:AA811&lt;&gt;0,S811:AA811))</f>
        <v>2314.8711490000001</v>
      </c>
      <c r="AE811" s="14">
        <f t="shared" si="25"/>
        <v>2.9676304490343623</v>
      </c>
      <c r="AF811">
        <f t="array" ref="AF811">TTEST(IF(H811:R811&lt;&gt;0,H811:R811),IF(S811:AA811&lt;&gt;0,S811:AA811),2,3)</f>
        <v>8.6239825999665076E-3</v>
      </c>
      <c r="AG811">
        <f t="array" ref="AG811">MEDIAN(IF(H811:L811&lt;&gt;0,H811:L811))</f>
        <v>345</v>
      </c>
      <c r="AH811">
        <f t="array" ref="AH811">MEDIAN(IF(M811:R811&lt;&gt;0,M811:R811))</f>
        <v>882.16702429999998</v>
      </c>
      <c r="AI811">
        <f>AG811/AH811</f>
        <v>0.39108240332805194</v>
      </c>
    </row>
    <row r="812" spans="1:35" x14ac:dyDescent="0.2">
      <c r="A812" s="2" t="s">
        <v>808</v>
      </c>
      <c r="B812" s="2">
        <v>30739</v>
      </c>
      <c r="C812" s="5">
        <v>4452</v>
      </c>
      <c r="D812" s="5">
        <f t="shared" si="24"/>
        <v>136850028</v>
      </c>
      <c r="E812" s="5">
        <v>3091</v>
      </c>
      <c r="F812" s="5">
        <v>80</v>
      </c>
      <c r="G812" s="2">
        <v>30739</v>
      </c>
      <c r="H812" s="14">
        <v>0</v>
      </c>
      <c r="I812" s="14">
        <v>13553</v>
      </c>
      <c r="J812" s="14">
        <v>869.29032259999997</v>
      </c>
      <c r="K812" s="14">
        <v>7414.3004220000003</v>
      </c>
      <c r="L812" s="14">
        <v>12136.62408</v>
      </c>
      <c r="M812" s="14">
        <v>3406.9585520000001</v>
      </c>
      <c r="N812" s="14">
        <v>2195.4472019999998</v>
      </c>
      <c r="O812" s="14">
        <v>4070.9345659999999</v>
      </c>
      <c r="P812" s="14">
        <v>2691.5888439999999</v>
      </c>
      <c r="Q812" s="14">
        <v>2743.2245389999998</v>
      </c>
      <c r="R812" s="14">
        <v>3656.376542</v>
      </c>
      <c r="S812" s="14">
        <v>3128.4194739999998</v>
      </c>
      <c r="T812" s="14">
        <v>2428.2623130000002</v>
      </c>
      <c r="U812" s="14">
        <v>4244.1240799999996</v>
      </c>
      <c r="V812" s="14">
        <v>0</v>
      </c>
      <c r="W812" s="14">
        <v>2701.0876090000002</v>
      </c>
      <c r="X812" s="14">
        <v>0</v>
      </c>
      <c r="Y812" s="14">
        <v>0</v>
      </c>
      <c r="Z812" s="14">
        <v>0</v>
      </c>
      <c r="AA812" s="14">
        <v>3054.4909830000001</v>
      </c>
      <c r="AB812" s="14">
        <v>2940</v>
      </c>
      <c r="AC812" s="14">
        <f t="array" ref="AC812">MEDIAN(IF(H812:R812&lt;&gt;0,H812:R812))</f>
        <v>3531.667547</v>
      </c>
      <c r="AD812" s="14">
        <f t="array" ref="AD812">MEDIAN(IF(S812:AA812&lt;&gt;0,S812:AA812))</f>
        <v>3054.4909830000001</v>
      </c>
      <c r="AE812" s="14">
        <f t="shared" si="25"/>
        <v>0.86488632985702718</v>
      </c>
      <c r="AF812">
        <f t="array" ref="AF812">TTEST(IF(H812:R812&lt;&gt;0,H812:R812),IF(S812:AA812&lt;&gt;0,S812:AA812),2,3)</f>
        <v>0.15588797586471251</v>
      </c>
      <c r="AG812">
        <f t="array" ref="AG812">MEDIAN(IF(H812:L812&lt;&gt;0,H812:L812))</f>
        <v>9775.4622510000008</v>
      </c>
      <c r="AH812">
        <f t="array" ref="AH812">MEDIAN(IF(M812:R812&lt;&gt;0,M812:R812))</f>
        <v>3075.0915454999999</v>
      </c>
      <c r="AI812">
        <f>AG812/AH812</f>
        <v>3.178917474930179</v>
      </c>
    </row>
    <row r="813" spans="1:35" x14ac:dyDescent="0.2">
      <c r="A813" s="2" t="s">
        <v>809</v>
      </c>
      <c r="B813" s="2">
        <v>30653</v>
      </c>
      <c r="C813" s="5">
        <v>4453</v>
      </c>
      <c r="D813" s="5">
        <f t="shared" si="24"/>
        <v>136497809</v>
      </c>
      <c r="E813" s="5">
        <v>2507</v>
      </c>
      <c r="F813" s="5">
        <v>110</v>
      </c>
      <c r="G813" s="2">
        <v>30653</v>
      </c>
      <c r="H813" s="14">
        <v>0</v>
      </c>
      <c r="I813" s="14">
        <v>14313</v>
      </c>
      <c r="J813" s="14">
        <v>439.21767089999997</v>
      </c>
      <c r="K813" s="14">
        <v>0</v>
      </c>
      <c r="L813" s="14">
        <v>0</v>
      </c>
      <c r="M813" s="14">
        <v>2506.6111770000002</v>
      </c>
      <c r="N813" s="14">
        <v>0</v>
      </c>
      <c r="O813" s="14">
        <v>985.58070350000003</v>
      </c>
      <c r="P813" s="14">
        <v>1332.2677289999999</v>
      </c>
      <c r="Q813" s="14">
        <v>4897.0911580000002</v>
      </c>
      <c r="R813" s="14">
        <v>6694.1438779999999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f t="array" ref="AC813">MEDIAN(IF(H813:R813&lt;&gt;0,H813:R813))</f>
        <v>2506.6111770000002</v>
      </c>
      <c r="AD813" s="14" t="e">
        <f t="array" ref="AD813">MEDIAN(IF(S813:AA813&lt;&gt;0,S813:AA813))</f>
        <v>#NUM!</v>
      </c>
      <c r="AE813" s="14" t="e">
        <f t="shared" si="25"/>
        <v>#NUM!</v>
      </c>
      <c r="AF813" t="e">
        <f t="array" ref="AF813">TTEST(IF(H813:R813&lt;&gt;0,H813:R813),IF(S813:AA813&lt;&gt;0,S813:AA813),2,3)</f>
        <v>#DIV/0!</v>
      </c>
      <c r="AG813">
        <f t="array" ref="AG813">MEDIAN(IF(H813:L813&lt;&gt;0,H813:L813))</f>
        <v>7376.1088354499998</v>
      </c>
      <c r="AH813">
        <f t="array" ref="AH813">MEDIAN(IF(M813:R813&lt;&gt;0,M813:R813))</f>
        <v>2506.6111770000002</v>
      </c>
      <c r="AI813">
        <f>AG813/AH813</f>
        <v>2.942661751104926</v>
      </c>
    </row>
    <row r="814" spans="1:35" x14ac:dyDescent="0.2">
      <c r="A814" s="2" t="s">
        <v>810</v>
      </c>
      <c r="B814" s="2">
        <v>58385</v>
      </c>
      <c r="C814" s="5">
        <v>2330</v>
      </c>
      <c r="D814" s="5">
        <f t="shared" si="24"/>
        <v>136037050</v>
      </c>
      <c r="E814" s="5">
        <v>2538</v>
      </c>
      <c r="F814" s="5">
        <v>45</v>
      </c>
      <c r="G814" s="2">
        <v>58385</v>
      </c>
      <c r="H814" s="14">
        <v>0</v>
      </c>
      <c r="I814" s="14">
        <v>1138</v>
      </c>
      <c r="J814" s="14">
        <v>330.13262400000002</v>
      </c>
      <c r="K814" s="14">
        <v>2900.1250380000001</v>
      </c>
      <c r="L814" s="14">
        <v>1737.7367019999999</v>
      </c>
      <c r="M814" s="14">
        <v>1577.8857829999999</v>
      </c>
      <c r="N814" s="14">
        <v>768.77428710000004</v>
      </c>
      <c r="O814" s="14">
        <v>2605.111762</v>
      </c>
      <c r="P814" s="14">
        <v>3110.4257680000001</v>
      </c>
      <c r="Q814" s="14">
        <v>0</v>
      </c>
      <c r="R814" s="14">
        <v>2616.232156</v>
      </c>
      <c r="S814" s="14">
        <v>2163.7928219999999</v>
      </c>
      <c r="T814" s="14">
        <v>0</v>
      </c>
      <c r="U814" s="14">
        <v>3807.0957739999999</v>
      </c>
      <c r="V814" s="14">
        <v>2469.9933550000001</v>
      </c>
      <c r="W814" s="14">
        <v>1730.649267</v>
      </c>
      <c r="X814" s="14">
        <v>0</v>
      </c>
      <c r="Y814" s="14">
        <v>0</v>
      </c>
      <c r="Z814" s="14">
        <v>3600.8330599999999</v>
      </c>
      <c r="AA814" s="14">
        <v>3344.6379069999998</v>
      </c>
      <c r="AB814" s="14">
        <v>3380</v>
      </c>
      <c r="AC814" s="14">
        <f t="array" ref="AC814">MEDIAN(IF(H814:R814&lt;&gt;0,H814:R814))</f>
        <v>1737.7367019999999</v>
      </c>
      <c r="AD814" s="14">
        <f t="array" ref="AD814">MEDIAN(IF(S814:AA814&lt;&gt;0,S814:AA814))</f>
        <v>2907.3156309999999</v>
      </c>
      <c r="AE814" s="14">
        <f t="shared" si="25"/>
        <v>1.6730472617939793</v>
      </c>
      <c r="AF814">
        <f t="array" ref="AF814">TTEST(IF(H814:R814&lt;&gt;0,H814:R814),IF(S814:AA814&lt;&gt;0,S814:AA814),2,3)</f>
        <v>6.1561823172941989E-2</v>
      </c>
      <c r="AG814">
        <f t="array" ref="AG814">MEDIAN(IF(H814:L814&lt;&gt;0,H814:L814))</f>
        <v>1437.8683510000001</v>
      </c>
      <c r="AH814">
        <f t="array" ref="AH814">MEDIAN(IF(M814:R814&lt;&gt;0,M814:R814))</f>
        <v>2605.111762</v>
      </c>
      <c r="AI814">
        <f>AG814/AH814</f>
        <v>0.55194113817831669</v>
      </c>
    </row>
    <row r="815" spans="1:35" x14ac:dyDescent="0.2">
      <c r="A815" s="2" t="s">
        <v>811</v>
      </c>
      <c r="B815" s="2">
        <v>48164</v>
      </c>
      <c r="C815" s="5">
        <v>2821</v>
      </c>
      <c r="D815" s="5">
        <f t="shared" si="24"/>
        <v>135870644</v>
      </c>
      <c r="E815" s="5">
        <v>2159</v>
      </c>
      <c r="F815" s="5">
        <v>74</v>
      </c>
      <c r="G815" s="2">
        <v>48164</v>
      </c>
      <c r="H815" s="14">
        <v>0</v>
      </c>
      <c r="I815" s="14">
        <v>3686</v>
      </c>
      <c r="J815" s="14">
        <v>765.11828960000003</v>
      </c>
      <c r="K815" s="14">
        <v>0</v>
      </c>
      <c r="L815" s="14">
        <v>121.79388489999999</v>
      </c>
      <c r="M815" s="14">
        <v>4504.9580169999999</v>
      </c>
      <c r="N815" s="14">
        <v>1291.1058740000001</v>
      </c>
      <c r="O815" s="14">
        <v>1990.555638</v>
      </c>
      <c r="P815" s="14">
        <v>4983.4532509999999</v>
      </c>
      <c r="Q815" s="14">
        <v>0</v>
      </c>
      <c r="R815" s="14">
        <v>3722.1986459999998</v>
      </c>
      <c r="S815" s="14">
        <v>0</v>
      </c>
      <c r="T815" s="14">
        <v>1156.7956859999999</v>
      </c>
      <c r="U815" s="14">
        <v>0</v>
      </c>
      <c r="V815" s="14">
        <v>2450.764494</v>
      </c>
      <c r="W815" s="14">
        <v>2158.8486929999999</v>
      </c>
      <c r="X815" s="14">
        <v>0</v>
      </c>
      <c r="Y815" s="14">
        <v>0</v>
      </c>
      <c r="Z815" s="14">
        <v>2021.5395189999999</v>
      </c>
      <c r="AA815" s="14">
        <v>0</v>
      </c>
      <c r="AB815" s="14">
        <v>7820</v>
      </c>
      <c r="AC815" s="14">
        <f t="array" ref="AC815">MEDIAN(IF(H815:R815&lt;&gt;0,H815:R815))</f>
        <v>2838.2778189999999</v>
      </c>
      <c r="AD815" s="14">
        <f t="array" ref="AD815">MEDIAN(IF(S815:AA815&lt;&gt;0,S815:AA815))</f>
        <v>2090.1941059999999</v>
      </c>
      <c r="AE815" s="14">
        <f t="shared" si="25"/>
        <v>0.73643041283972344</v>
      </c>
      <c r="AF815">
        <f t="array" ref="AF815">TTEST(IF(H815:R815&lt;&gt;0,H815:R815),IF(S815:AA815&lt;&gt;0,S815:AA815),2,3)</f>
        <v>0.35417108106603412</v>
      </c>
      <c r="AG815">
        <f t="array" ref="AG815">MEDIAN(IF(H815:L815&lt;&gt;0,H815:L815))</f>
        <v>765.11828960000003</v>
      </c>
      <c r="AH815">
        <f t="array" ref="AH815">MEDIAN(IF(M815:R815&lt;&gt;0,M815:R815))</f>
        <v>3722.1986459999998</v>
      </c>
      <c r="AI815">
        <f>AG815/AH815</f>
        <v>0.20555546932515864</v>
      </c>
    </row>
    <row r="816" spans="1:35" x14ac:dyDescent="0.2">
      <c r="A816" s="2" t="s">
        <v>812</v>
      </c>
      <c r="B816" s="2">
        <v>56757</v>
      </c>
      <c r="C816" s="5">
        <v>2390</v>
      </c>
      <c r="D816" s="5">
        <f t="shared" si="24"/>
        <v>135649230</v>
      </c>
      <c r="E816" s="5">
        <v>1866</v>
      </c>
      <c r="F816" s="5">
        <v>94</v>
      </c>
      <c r="G816" s="2">
        <v>56757</v>
      </c>
      <c r="H816" s="14">
        <v>7201</v>
      </c>
      <c r="I816" s="14">
        <v>2269</v>
      </c>
      <c r="J816" s="14">
        <v>882.24827919999996</v>
      </c>
      <c r="K816" s="14">
        <v>0</v>
      </c>
      <c r="L816" s="14">
        <v>0</v>
      </c>
      <c r="M816" s="14">
        <v>831.57373159999997</v>
      </c>
      <c r="N816" s="14">
        <v>0</v>
      </c>
      <c r="O816" s="14">
        <v>0</v>
      </c>
      <c r="P816" s="14">
        <v>1782.6536679999999</v>
      </c>
      <c r="Q816" s="14">
        <v>0</v>
      </c>
      <c r="R816" s="14">
        <v>266.0006563</v>
      </c>
      <c r="S816" s="14">
        <v>0</v>
      </c>
      <c r="T816" s="14">
        <v>0</v>
      </c>
      <c r="U816" s="14">
        <v>3936.1729570000002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1950</v>
      </c>
      <c r="AC816" s="14">
        <f t="array" ref="AC816">MEDIAN(IF(H816:R816&lt;&gt;0,H816:R816))</f>
        <v>1332.4509736</v>
      </c>
      <c r="AD816" s="14">
        <f t="array" ref="AD816">MEDIAN(IF(S816:AA816&lt;&gt;0,S816:AA816))</f>
        <v>3936.1729570000002</v>
      </c>
      <c r="AE816" s="14">
        <f t="shared" si="25"/>
        <v>2.9540846417525559</v>
      </c>
      <c r="AF816" t="e">
        <f t="array" ref="AF816">TTEST(IF(H816:R816&lt;&gt;0,H816:R816),IF(S816:AA816&lt;&gt;0,S816:AA816),2,3)</f>
        <v>#DIV/0!</v>
      </c>
      <c r="AG816">
        <f t="array" ref="AG816">MEDIAN(IF(H816:L816&lt;&gt;0,H816:L816))</f>
        <v>2269</v>
      </c>
      <c r="AH816">
        <f t="array" ref="AH816">MEDIAN(IF(M816:R816&lt;&gt;0,M816:R816))</f>
        <v>831.57373159999997</v>
      </c>
      <c r="AI816">
        <f>AG816/AH816</f>
        <v>2.7285614176800674</v>
      </c>
    </row>
    <row r="817" spans="1:35" x14ac:dyDescent="0.2">
      <c r="A817" s="2" t="s">
        <v>813</v>
      </c>
      <c r="B817" s="2">
        <v>32638</v>
      </c>
      <c r="C817" s="5">
        <v>4146</v>
      </c>
      <c r="D817" s="5">
        <f t="shared" si="24"/>
        <v>135317148</v>
      </c>
      <c r="E817" s="5">
        <v>3412</v>
      </c>
      <c r="F817" s="5">
        <v>82</v>
      </c>
      <c r="G817" s="2">
        <v>32638</v>
      </c>
      <c r="H817" s="14">
        <v>1187</v>
      </c>
      <c r="I817" s="14">
        <v>17129</v>
      </c>
      <c r="J817" s="14">
        <v>2587.9178879999999</v>
      </c>
      <c r="K817" s="14">
        <v>1560.1862590000001</v>
      </c>
      <c r="L817" s="14">
        <v>1547.404047</v>
      </c>
      <c r="M817" s="14">
        <v>2831.4530669999999</v>
      </c>
      <c r="N817" s="14">
        <v>4569.9278619999995</v>
      </c>
      <c r="O817" s="14">
        <v>5883.0060100000001</v>
      </c>
      <c r="P817" s="14">
        <v>4984.4117729999998</v>
      </c>
      <c r="Q817" s="14">
        <v>4673.381985</v>
      </c>
      <c r="R817" s="14">
        <v>4573.242362</v>
      </c>
      <c r="S817" s="14">
        <v>3411.98587</v>
      </c>
      <c r="T817" s="14">
        <v>2948.0870380000001</v>
      </c>
      <c r="U817" s="14">
        <v>3817.2411299999999</v>
      </c>
      <c r="V817" s="14">
        <v>0</v>
      </c>
      <c r="W817" s="14">
        <v>2907.3757249999999</v>
      </c>
      <c r="X817" s="14">
        <v>2500.5628470000001</v>
      </c>
      <c r="Y817" s="14">
        <v>0</v>
      </c>
      <c r="Z817" s="14">
        <v>2529.747777</v>
      </c>
      <c r="AA817" s="14">
        <v>3774.7643189999999</v>
      </c>
      <c r="AB817" s="14">
        <v>5350</v>
      </c>
      <c r="AC817" s="14">
        <f t="array" ref="AC817">MEDIAN(IF(H817:R817&lt;&gt;0,H817:R817))</f>
        <v>4569.9278619999995</v>
      </c>
      <c r="AD817" s="14">
        <f t="array" ref="AD817">MEDIAN(IF(S817:AA817&lt;&gt;0,S817:AA817))</f>
        <v>2948.0870380000001</v>
      </c>
      <c r="AE817" s="14">
        <f t="shared" si="25"/>
        <v>0.64510581502041231</v>
      </c>
      <c r="AF817">
        <f t="array" ref="AF817">TTEST(IF(H817:R817&lt;&gt;0,H817:R817),IF(S817:AA817&lt;&gt;0,S817:AA817),2,3)</f>
        <v>0.27474013652871232</v>
      </c>
      <c r="AG817">
        <f t="array" ref="AG817">MEDIAN(IF(H817:L817&lt;&gt;0,H817:L817))</f>
        <v>1560.1862590000001</v>
      </c>
      <c r="AH817">
        <f t="array" ref="AH817">MEDIAN(IF(M817:R817&lt;&gt;0,M817:R817))</f>
        <v>4623.3121735000004</v>
      </c>
      <c r="AI817">
        <f>AG817/AH817</f>
        <v>0.33746072089674345</v>
      </c>
    </row>
    <row r="818" spans="1:35" x14ac:dyDescent="0.2">
      <c r="A818" s="2" t="s">
        <v>814</v>
      </c>
      <c r="B818" s="2">
        <v>53437</v>
      </c>
      <c r="C818" s="5">
        <v>2532</v>
      </c>
      <c r="D818" s="5">
        <f t="shared" si="24"/>
        <v>135302484</v>
      </c>
      <c r="E818" s="5">
        <v>2276</v>
      </c>
      <c r="F818" s="5">
        <v>42</v>
      </c>
      <c r="G818" s="2">
        <v>53437</v>
      </c>
      <c r="H818" s="14">
        <v>0</v>
      </c>
      <c r="I818" s="14">
        <v>1654</v>
      </c>
      <c r="J818" s="14">
        <v>1497.5316620000001</v>
      </c>
      <c r="K818" s="14">
        <v>0</v>
      </c>
      <c r="L818" s="14">
        <v>0</v>
      </c>
      <c r="M818" s="14">
        <v>4467.7249810000003</v>
      </c>
      <c r="N818" s="14">
        <v>2880.289291</v>
      </c>
      <c r="O818" s="14">
        <v>1536.3250370000001</v>
      </c>
      <c r="P818" s="14">
        <v>1741.6560569999999</v>
      </c>
      <c r="Q818" s="14">
        <v>0</v>
      </c>
      <c r="R818" s="14">
        <v>3571.9246520000002</v>
      </c>
      <c r="S818" s="14">
        <v>2545.4235429999999</v>
      </c>
      <c r="T818" s="14">
        <v>0</v>
      </c>
      <c r="U818" s="14">
        <v>4486.4375680000003</v>
      </c>
      <c r="V818" s="14">
        <v>2450.764494</v>
      </c>
      <c r="W818" s="14">
        <v>2102.0774310000002</v>
      </c>
      <c r="X818" s="14">
        <v>0</v>
      </c>
      <c r="Y818" s="14">
        <v>0</v>
      </c>
      <c r="Z818" s="14">
        <v>2072.1097450000002</v>
      </c>
      <c r="AA818" s="14">
        <v>3168.3776200000002</v>
      </c>
      <c r="AB818" s="14">
        <v>1280</v>
      </c>
      <c r="AC818" s="14">
        <f t="array" ref="AC818">MEDIAN(IF(H818:R818&lt;&gt;0,H818:R818))</f>
        <v>1741.6560569999999</v>
      </c>
      <c r="AD818" s="14">
        <f t="array" ref="AD818">MEDIAN(IF(S818:AA818&lt;&gt;0,S818:AA818))</f>
        <v>2498.0940184999999</v>
      </c>
      <c r="AE818" s="14">
        <f t="shared" si="25"/>
        <v>1.434321092537044</v>
      </c>
      <c r="AF818">
        <f t="array" ref="AF818">TTEST(IF(H818:R818&lt;&gt;0,H818:R818),IF(S818:AA818&lt;&gt;0,S818:AA818),2,3)</f>
        <v>0.58725002914630986</v>
      </c>
      <c r="AG818">
        <f t="array" ref="AG818">MEDIAN(IF(H818:L818&lt;&gt;0,H818:L818))</f>
        <v>1575.7658310000002</v>
      </c>
      <c r="AH818">
        <f t="array" ref="AH818">MEDIAN(IF(M818:R818&lt;&gt;0,M818:R818))</f>
        <v>2880.289291</v>
      </c>
      <c r="AI818">
        <f>AG818/AH818</f>
        <v>0.54708595970681617</v>
      </c>
    </row>
    <row r="819" spans="1:35" x14ac:dyDescent="0.2">
      <c r="A819" s="2" t="s">
        <v>815</v>
      </c>
      <c r="B819" s="2">
        <v>89825</v>
      </c>
      <c r="C819" s="5">
        <v>1506</v>
      </c>
      <c r="D819" s="5">
        <f t="shared" si="24"/>
        <v>135276450</v>
      </c>
      <c r="E819" s="5">
        <v>1299</v>
      </c>
      <c r="F819" s="5">
        <v>76</v>
      </c>
      <c r="G819" s="2">
        <v>89825</v>
      </c>
      <c r="H819" s="14">
        <v>0</v>
      </c>
      <c r="I819" s="14">
        <v>3365</v>
      </c>
      <c r="J819" s="14">
        <v>111.4215207</v>
      </c>
      <c r="K819" s="14">
        <v>0</v>
      </c>
      <c r="L819" s="14">
        <v>0</v>
      </c>
      <c r="M819" s="14">
        <v>1159.1840119999999</v>
      </c>
      <c r="N819" s="14">
        <v>0</v>
      </c>
      <c r="O819" s="14">
        <v>0</v>
      </c>
      <c r="P819" s="14">
        <v>1439.3117110000001</v>
      </c>
      <c r="Q819" s="14">
        <v>0</v>
      </c>
      <c r="R819" s="14">
        <v>819.02984100000003</v>
      </c>
      <c r="S819" s="14">
        <v>0</v>
      </c>
      <c r="T819" s="14">
        <v>0</v>
      </c>
      <c r="U819" s="14">
        <v>0</v>
      </c>
      <c r="V819" s="14">
        <v>0</v>
      </c>
      <c r="W819" s="14">
        <v>2444.0768889999999</v>
      </c>
      <c r="X819" s="14">
        <v>2416.4303920000002</v>
      </c>
      <c r="Y819" s="14">
        <v>0</v>
      </c>
      <c r="Z819" s="14">
        <v>0</v>
      </c>
      <c r="AA819" s="14">
        <v>0</v>
      </c>
      <c r="AB819" s="14">
        <v>295</v>
      </c>
      <c r="AC819" s="14">
        <f t="array" ref="AC819">MEDIAN(IF(H819:R819&lt;&gt;0,H819:R819))</f>
        <v>1159.1840119999999</v>
      </c>
      <c r="AD819" s="14">
        <f t="array" ref="AD819">MEDIAN(IF(S819:AA819&lt;&gt;0,S819:AA819))</f>
        <v>2430.2536405000001</v>
      </c>
      <c r="AE819" s="14">
        <f t="shared" si="25"/>
        <v>2.0965210142149546</v>
      </c>
      <c r="AF819">
        <f t="array" ref="AF819">TTEST(IF(H819:R819&lt;&gt;0,H819:R819),IF(S819:AA819&lt;&gt;0,S819:AA819),2,3)</f>
        <v>0.12535082963308505</v>
      </c>
      <c r="AG819">
        <f t="array" ref="AG819">MEDIAN(IF(H819:L819&lt;&gt;0,H819:L819))</f>
        <v>1738.2107603499999</v>
      </c>
      <c r="AH819">
        <f t="array" ref="AH819">MEDIAN(IF(M819:R819&lt;&gt;0,M819:R819))</f>
        <v>1159.1840119999999</v>
      </c>
      <c r="AI819">
        <f>AG819/AH819</f>
        <v>1.4995123659020928</v>
      </c>
    </row>
    <row r="820" spans="1:35" x14ac:dyDescent="0.2">
      <c r="A820" s="2" t="s">
        <v>816</v>
      </c>
      <c r="B820" s="2">
        <v>90087</v>
      </c>
      <c r="C820" s="5">
        <v>1500</v>
      </c>
      <c r="D820" s="5">
        <f t="shared" si="24"/>
        <v>135130500</v>
      </c>
      <c r="E820" s="5">
        <v>1740</v>
      </c>
      <c r="F820" s="5">
        <v>57</v>
      </c>
      <c r="G820" s="2">
        <v>90087</v>
      </c>
      <c r="H820" s="14">
        <v>0</v>
      </c>
      <c r="I820" s="14">
        <v>1044</v>
      </c>
      <c r="J820" s="14">
        <v>298.22896700000001</v>
      </c>
      <c r="K820" s="14">
        <v>0</v>
      </c>
      <c r="L820" s="14">
        <v>0</v>
      </c>
      <c r="M820" s="14">
        <v>2389.2048850000001</v>
      </c>
      <c r="N820" s="14">
        <v>2134.7379580000002</v>
      </c>
      <c r="O820" s="14">
        <v>0</v>
      </c>
      <c r="P820" s="14">
        <v>2390.2204320000001</v>
      </c>
      <c r="Q820" s="14">
        <v>0</v>
      </c>
      <c r="R820" s="14">
        <v>1315.078548</v>
      </c>
      <c r="S820" s="14">
        <v>0</v>
      </c>
      <c r="T820" s="14">
        <v>2049.2543329999999</v>
      </c>
      <c r="U820" s="14">
        <v>0</v>
      </c>
      <c r="V820" s="14">
        <v>0</v>
      </c>
      <c r="W820" s="14">
        <v>1739.546333</v>
      </c>
      <c r="X820" s="14">
        <v>0</v>
      </c>
      <c r="Y820" s="14">
        <v>0</v>
      </c>
      <c r="Z820" s="14">
        <v>0</v>
      </c>
      <c r="AA820" s="14">
        <v>0</v>
      </c>
      <c r="AB820" s="14">
        <v>143</v>
      </c>
      <c r="AC820" s="14">
        <f t="array" ref="AC820">MEDIAN(IF(H820:R820&lt;&gt;0,H820:R820))</f>
        <v>1724.9082530000001</v>
      </c>
      <c r="AD820" s="14">
        <f t="array" ref="AD820">MEDIAN(IF(S820:AA820&lt;&gt;0,S820:AA820))</f>
        <v>1894.400333</v>
      </c>
      <c r="AE820" s="14">
        <f t="shared" si="25"/>
        <v>1.0982615044627535</v>
      </c>
      <c r="AF820">
        <f t="array" ref="AF820">TTEST(IF(H820:R820&lt;&gt;0,H820:R820),IF(S820:AA820&lt;&gt;0,S820:AA820),2,3)</f>
        <v>0.46135901744782426</v>
      </c>
      <c r="AG820">
        <f t="array" ref="AG820">MEDIAN(IF(H820:L820&lt;&gt;0,H820:L820))</f>
        <v>671.11448350000001</v>
      </c>
      <c r="AH820">
        <f t="array" ref="AH820">MEDIAN(IF(M820:R820&lt;&gt;0,M820:R820))</f>
        <v>2261.9714215000004</v>
      </c>
      <c r="AI820">
        <f>AG820/AH820</f>
        <v>0.29669450158435606</v>
      </c>
    </row>
    <row r="821" spans="1:35" x14ac:dyDescent="0.2">
      <c r="A821" s="2" t="s">
        <v>817</v>
      </c>
      <c r="B821" s="2">
        <v>108429</v>
      </c>
      <c r="C821" s="5">
        <v>1242</v>
      </c>
      <c r="D821" s="5">
        <f t="shared" si="24"/>
        <v>134668818</v>
      </c>
      <c r="E821" s="5">
        <v>1169</v>
      </c>
      <c r="F821" s="5">
        <v>83</v>
      </c>
      <c r="G821" s="2">
        <v>108429</v>
      </c>
      <c r="H821" s="14">
        <v>0</v>
      </c>
      <c r="I821" s="14">
        <v>1318</v>
      </c>
      <c r="J821" s="14">
        <v>170.71625890000001</v>
      </c>
      <c r="K821" s="14">
        <v>0</v>
      </c>
      <c r="L821" s="14">
        <v>0</v>
      </c>
      <c r="M821" s="14">
        <v>1020.0999420000001</v>
      </c>
      <c r="N821" s="14">
        <v>3023.9774470000002</v>
      </c>
      <c r="O821" s="14">
        <v>1618.57861</v>
      </c>
      <c r="P821" s="14">
        <v>448.88344760000001</v>
      </c>
      <c r="Q821" s="14">
        <v>0</v>
      </c>
      <c r="R821" s="14">
        <v>389.06178679999999</v>
      </c>
      <c r="S821" s="14">
        <v>0</v>
      </c>
      <c r="T821" s="14">
        <v>1586.195794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2742.1228820000001</v>
      </c>
      <c r="AA821" s="14">
        <v>0</v>
      </c>
      <c r="AB821" s="14">
        <v>98.9</v>
      </c>
      <c r="AC821" s="14">
        <f t="array" ref="AC821">MEDIAN(IF(H821:R821&lt;&gt;0,H821:R821))</f>
        <v>1020.0999420000001</v>
      </c>
      <c r="AD821" s="14">
        <f t="array" ref="AD821">MEDIAN(IF(S821:AA821&lt;&gt;0,S821:AA821))</f>
        <v>2164.1593379999999</v>
      </c>
      <c r="AE821" s="14">
        <f t="shared" si="25"/>
        <v>2.12151696995195</v>
      </c>
      <c r="AF821">
        <f t="array" ref="AF821">TTEST(IF(H821:R821&lt;&gt;0,H821:R821),IF(S821:AA821&lt;&gt;0,S821:AA821),2,3)</f>
        <v>0.27850350808295082</v>
      </c>
      <c r="AG821">
        <f t="array" ref="AG821">MEDIAN(IF(H821:L821&lt;&gt;0,H821:L821))</f>
        <v>744.35812944999998</v>
      </c>
      <c r="AH821">
        <f t="array" ref="AH821">MEDIAN(IF(M821:R821&lt;&gt;0,M821:R821))</f>
        <v>1020.0999420000001</v>
      </c>
      <c r="AI821">
        <f>AG821/AH821</f>
        <v>0.72969137513194759</v>
      </c>
    </row>
    <row r="822" spans="1:35" x14ac:dyDescent="0.2">
      <c r="A822" s="2" t="s">
        <v>818</v>
      </c>
      <c r="B822" s="2">
        <v>59118</v>
      </c>
      <c r="C822" s="5">
        <v>2277</v>
      </c>
      <c r="D822" s="5">
        <f t="shared" si="24"/>
        <v>134611686</v>
      </c>
      <c r="E822" s="5">
        <v>1628</v>
      </c>
      <c r="F822" s="5">
        <v>97</v>
      </c>
      <c r="G822" s="2">
        <v>59118</v>
      </c>
      <c r="H822" s="14">
        <v>0</v>
      </c>
      <c r="I822" s="14">
        <v>1717</v>
      </c>
      <c r="J822" s="14">
        <v>376.91067720000001</v>
      </c>
      <c r="K822" s="14">
        <v>0</v>
      </c>
      <c r="L822" s="14">
        <v>0</v>
      </c>
      <c r="M822" s="14">
        <v>799.70845199999997</v>
      </c>
      <c r="N822" s="14">
        <v>0</v>
      </c>
      <c r="O822" s="14">
        <v>516.85257379999996</v>
      </c>
      <c r="P822" s="14">
        <v>1742.393769</v>
      </c>
      <c r="Q822" s="14">
        <v>0</v>
      </c>
      <c r="R822" s="14">
        <v>1527.232178</v>
      </c>
      <c r="S822" s="14">
        <v>0</v>
      </c>
      <c r="T822" s="14">
        <v>0</v>
      </c>
      <c r="U822" s="14">
        <v>3717.1220119999998</v>
      </c>
      <c r="V822" s="14">
        <v>0</v>
      </c>
      <c r="W822" s="14">
        <v>1539.5918999999999</v>
      </c>
      <c r="X822" s="14">
        <v>0</v>
      </c>
      <c r="Y822" s="14">
        <v>0</v>
      </c>
      <c r="Z822" s="14">
        <v>0</v>
      </c>
      <c r="AA822" s="14">
        <v>7778.4980299999997</v>
      </c>
      <c r="AB822" s="14">
        <v>3050</v>
      </c>
      <c r="AC822" s="14">
        <f t="array" ref="AC822">MEDIAN(IF(H822:R822&lt;&gt;0,H822:R822))</f>
        <v>1163.470315</v>
      </c>
      <c r="AD822" s="14">
        <f t="array" ref="AD822">MEDIAN(IF(S822:AA822&lt;&gt;0,S822:AA822))</f>
        <v>3717.1220119999998</v>
      </c>
      <c r="AE822" s="14">
        <f t="shared" si="25"/>
        <v>3.1948576290062025</v>
      </c>
      <c r="AF822">
        <f t="array" ref="AF822">TTEST(IF(H822:R822&lt;&gt;0,H822:R822),IF(S822:AA822&lt;&gt;0,S822:AA822),2,3)</f>
        <v>0.21736246895644989</v>
      </c>
      <c r="AG822">
        <f t="array" ref="AG822">MEDIAN(IF(H822:L822&lt;&gt;0,H822:L822))</f>
        <v>1046.9553386</v>
      </c>
      <c r="AH822">
        <f t="array" ref="AH822">MEDIAN(IF(M822:R822&lt;&gt;0,M822:R822))</f>
        <v>1163.470315</v>
      </c>
      <c r="AI822">
        <f>AG822/AH822</f>
        <v>0.89985565175334958</v>
      </c>
    </row>
    <row r="823" spans="1:35" x14ac:dyDescent="0.2">
      <c r="A823" s="2" t="s">
        <v>819</v>
      </c>
      <c r="B823" s="2">
        <v>63903</v>
      </c>
      <c r="C823" s="5">
        <v>2105</v>
      </c>
      <c r="D823" s="5">
        <f t="shared" si="24"/>
        <v>134515815</v>
      </c>
      <c r="E823" s="5">
        <v>1825</v>
      </c>
      <c r="F823" s="5">
        <v>84</v>
      </c>
      <c r="G823" s="2">
        <v>63903</v>
      </c>
      <c r="H823" s="14">
        <v>0</v>
      </c>
      <c r="I823" s="14">
        <v>1825</v>
      </c>
      <c r="J823" s="14">
        <v>318.80160869999997</v>
      </c>
      <c r="K823" s="14">
        <v>0</v>
      </c>
      <c r="L823" s="14">
        <v>0</v>
      </c>
      <c r="M823" s="14">
        <v>1375.392773</v>
      </c>
      <c r="N823" s="14">
        <v>5664.2986449999999</v>
      </c>
      <c r="O823" s="14">
        <v>664.79736200000002</v>
      </c>
      <c r="P823" s="14">
        <v>2253.1321849999999</v>
      </c>
      <c r="Q823" s="14">
        <v>0</v>
      </c>
      <c r="R823" s="14">
        <v>2633.7403300000001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f t="array" ref="AC823">MEDIAN(IF(H823:R823&lt;&gt;0,H823:R823))</f>
        <v>1825</v>
      </c>
      <c r="AD823" s="14" t="e">
        <f t="array" ref="AD823">MEDIAN(IF(S823:AA823&lt;&gt;0,S823:AA823))</f>
        <v>#NUM!</v>
      </c>
      <c r="AE823" s="14" t="e">
        <f t="shared" si="25"/>
        <v>#NUM!</v>
      </c>
      <c r="AF823" t="e">
        <f t="array" ref="AF823">TTEST(IF(H823:R823&lt;&gt;0,H823:R823),IF(S823:AA823&lt;&gt;0,S823:AA823),2,3)</f>
        <v>#DIV/0!</v>
      </c>
      <c r="AG823">
        <f t="array" ref="AG823">MEDIAN(IF(H823:L823&lt;&gt;0,H823:L823))</f>
        <v>1071.9008043499998</v>
      </c>
      <c r="AH823">
        <f t="array" ref="AH823">MEDIAN(IF(M823:R823&lt;&gt;0,M823:R823))</f>
        <v>2253.1321849999999</v>
      </c>
      <c r="AI823">
        <f>AG823/AH823</f>
        <v>0.47573809095004332</v>
      </c>
    </row>
    <row r="824" spans="1:35" x14ac:dyDescent="0.2">
      <c r="A824" s="2" t="s">
        <v>820</v>
      </c>
      <c r="B824" s="2">
        <v>27346</v>
      </c>
      <c r="C824" s="5">
        <v>4918</v>
      </c>
      <c r="D824" s="5">
        <f t="shared" si="24"/>
        <v>134487628</v>
      </c>
      <c r="E824" s="5">
        <v>5186</v>
      </c>
      <c r="F824" s="5">
        <v>51</v>
      </c>
      <c r="G824" s="2">
        <v>27346</v>
      </c>
      <c r="H824" s="14">
        <v>6103</v>
      </c>
      <c r="I824" s="14">
        <v>3863</v>
      </c>
      <c r="J824" s="14">
        <v>1997.7782999999999</v>
      </c>
      <c r="K824" s="14">
        <v>0</v>
      </c>
      <c r="L824" s="14">
        <v>9329.6743580000002</v>
      </c>
      <c r="M824" s="14">
        <v>7888.7900559999998</v>
      </c>
      <c r="N824" s="14">
        <v>5169.6917050000002</v>
      </c>
      <c r="O824" s="14">
        <v>5202.3125140000002</v>
      </c>
      <c r="P824" s="14">
        <v>3159.7525660000001</v>
      </c>
      <c r="Q824" s="14">
        <v>0</v>
      </c>
      <c r="R824" s="14">
        <v>5258.6213619999999</v>
      </c>
      <c r="S824" s="14">
        <v>0</v>
      </c>
      <c r="T824" s="14">
        <v>1205.407422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f t="array" ref="AC824">MEDIAN(IF(H824:R824&lt;&gt;0,H824:R824))</f>
        <v>5202.3125140000002</v>
      </c>
      <c r="AD824" s="14">
        <f t="array" ref="AD824">MEDIAN(IF(S824:AA824&lt;&gt;0,S824:AA824))</f>
        <v>1205.407422</v>
      </c>
      <c r="AE824" s="14">
        <f t="shared" si="25"/>
        <v>0.23170607662575343</v>
      </c>
      <c r="AF824" t="e">
        <f t="array" ref="AF824">TTEST(IF(H824:R824&lt;&gt;0,H824:R824),IF(S824:AA824&lt;&gt;0,S824:AA824),2,3)</f>
        <v>#DIV/0!</v>
      </c>
      <c r="AG824">
        <f t="array" ref="AG824">MEDIAN(IF(H824:L824&lt;&gt;0,H824:L824))</f>
        <v>4983</v>
      </c>
      <c r="AH824">
        <f t="array" ref="AH824">MEDIAN(IF(M824:R824&lt;&gt;0,M824:R824))</f>
        <v>5202.3125140000002</v>
      </c>
      <c r="AI824">
        <f>AG824/AH824</f>
        <v>0.9578432642387773</v>
      </c>
    </row>
    <row r="825" spans="1:35" x14ac:dyDescent="0.2">
      <c r="A825" s="2" t="s">
        <v>821</v>
      </c>
      <c r="B825" s="2">
        <v>70495</v>
      </c>
      <c r="C825" s="5">
        <v>1906</v>
      </c>
      <c r="D825" s="5">
        <f t="shared" si="24"/>
        <v>134363470</v>
      </c>
      <c r="E825" s="5">
        <v>1415</v>
      </c>
      <c r="F825" s="5">
        <v>101</v>
      </c>
      <c r="G825" s="2">
        <v>70495</v>
      </c>
      <c r="H825" s="14">
        <v>0</v>
      </c>
      <c r="I825" s="14">
        <v>1107</v>
      </c>
      <c r="J825" s="14">
        <v>116.95593239999999</v>
      </c>
      <c r="K825" s="14">
        <v>0</v>
      </c>
      <c r="L825" s="14">
        <v>1048.42302</v>
      </c>
      <c r="M825" s="14">
        <v>1858.7739329999999</v>
      </c>
      <c r="N825" s="14">
        <v>1815.4178010000001</v>
      </c>
      <c r="O825" s="14">
        <v>6851.0769090000003</v>
      </c>
      <c r="P825" s="14">
        <v>1415.396792</v>
      </c>
      <c r="Q825" s="14">
        <v>0</v>
      </c>
      <c r="R825" s="14">
        <v>1784.8167000000001</v>
      </c>
      <c r="S825" s="14">
        <v>0</v>
      </c>
      <c r="T825" s="14">
        <v>1155.1264510000001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f t="array" ref="AC825">MEDIAN(IF(H825:R825&lt;&gt;0,H825:R825))</f>
        <v>1600.1067459999999</v>
      </c>
      <c r="AD825" s="14">
        <f t="array" ref="AD825">MEDIAN(IF(S825:AA825&lt;&gt;0,S825:AA825))</f>
        <v>1155.1264510000001</v>
      </c>
      <c r="AE825" s="14">
        <f t="shared" si="25"/>
        <v>0.72190586902256593</v>
      </c>
      <c r="AF825" t="e">
        <f t="array" ref="AF825">TTEST(IF(H825:R825&lt;&gt;0,H825:R825),IF(S825:AA825&lt;&gt;0,S825:AA825),2,3)</f>
        <v>#DIV/0!</v>
      </c>
      <c r="AG825">
        <f t="array" ref="AG825">MEDIAN(IF(H825:L825&lt;&gt;0,H825:L825))</f>
        <v>1048.42302</v>
      </c>
      <c r="AH825">
        <f t="array" ref="AH825">MEDIAN(IF(M825:R825&lt;&gt;0,M825:R825))</f>
        <v>1815.4178010000001</v>
      </c>
      <c r="AI825">
        <f>AG825/AH825</f>
        <v>0.57751059806865912</v>
      </c>
    </row>
    <row r="826" spans="1:35" x14ac:dyDescent="0.2">
      <c r="A826" s="2" t="s">
        <v>822</v>
      </c>
      <c r="B826" s="2">
        <v>39682</v>
      </c>
      <c r="C826" s="5">
        <v>3380</v>
      </c>
      <c r="D826" s="5">
        <f t="shared" si="24"/>
        <v>134125160</v>
      </c>
      <c r="E826" s="5">
        <v>2837</v>
      </c>
      <c r="F826" s="5">
        <v>32</v>
      </c>
      <c r="G826" s="2">
        <v>39682</v>
      </c>
      <c r="H826" s="14">
        <v>4627</v>
      </c>
      <c r="I826" s="14">
        <v>2837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2674.8156100000001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f t="array" ref="AC826">MEDIAN(IF(H826:R826&lt;&gt;0,H826:R826))</f>
        <v>2837</v>
      </c>
      <c r="AD826" s="14" t="e">
        <f t="array" ref="AD826">MEDIAN(IF(S826:AA826&lt;&gt;0,S826:AA826))</f>
        <v>#NUM!</v>
      </c>
      <c r="AE826" s="14" t="e">
        <f t="shared" si="25"/>
        <v>#NUM!</v>
      </c>
      <c r="AF826" t="e">
        <f t="array" ref="AF826">TTEST(IF(H826:R826&lt;&gt;0,H826:R826),IF(S826:AA826&lt;&gt;0,S826:AA826),2,3)</f>
        <v>#DIV/0!</v>
      </c>
      <c r="AG826">
        <f t="array" ref="AG826">MEDIAN(IF(H826:L826&lt;&gt;0,H826:L826))</f>
        <v>3732</v>
      </c>
      <c r="AH826">
        <f t="array" ref="AH826">MEDIAN(IF(M826:R826&lt;&gt;0,M826:R826))</f>
        <v>2674.8156100000001</v>
      </c>
      <c r="AI826">
        <f>AG826/AH826</f>
        <v>1.3952363617318653</v>
      </c>
    </row>
    <row r="827" spans="1:35" x14ac:dyDescent="0.2">
      <c r="A827" s="2" t="s">
        <v>823</v>
      </c>
      <c r="B827" s="2">
        <v>54095</v>
      </c>
      <c r="C827" s="5">
        <v>2476</v>
      </c>
      <c r="D827" s="5">
        <f t="shared" si="24"/>
        <v>133939220</v>
      </c>
      <c r="E827" s="5">
        <v>846</v>
      </c>
      <c r="F827" s="5">
        <v>144</v>
      </c>
      <c r="G827" s="2">
        <v>54095</v>
      </c>
      <c r="H827" s="14">
        <v>0</v>
      </c>
      <c r="I827" s="14">
        <v>0</v>
      </c>
      <c r="J827" s="14">
        <v>17.050184229999999</v>
      </c>
      <c r="K827" s="14">
        <v>6564.4988899999998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846</v>
      </c>
      <c r="AC827" s="14">
        <f t="array" ref="AC827">MEDIAN(IF(H827:R827&lt;&gt;0,H827:R827))</f>
        <v>3290.7745371149999</v>
      </c>
      <c r="AD827" s="14" t="e">
        <f t="array" ref="AD827">MEDIAN(IF(S827:AA827&lt;&gt;0,S827:AA827))</f>
        <v>#NUM!</v>
      </c>
      <c r="AE827" s="14" t="e">
        <f t="shared" si="25"/>
        <v>#NUM!</v>
      </c>
      <c r="AF827" t="e">
        <f t="array" ref="AF827">TTEST(IF(H827:R827&lt;&gt;0,H827:R827),IF(S827:AA827&lt;&gt;0,S827:AA827),2,3)</f>
        <v>#DIV/0!</v>
      </c>
      <c r="AG827">
        <f t="array" ref="AG827">MEDIAN(IF(H827:L827&lt;&gt;0,H827:L827))</f>
        <v>3290.7745371149999</v>
      </c>
      <c r="AH827" t="e">
        <f t="array" ref="AH827">MEDIAN(IF(M827:R827&lt;&gt;0,M827:R827))</f>
        <v>#NUM!</v>
      </c>
      <c r="AI827" t="e">
        <f>AG827/AH827</f>
        <v>#NUM!</v>
      </c>
    </row>
    <row r="828" spans="1:35" x14ac:dyDescent="0.2">
      <c r="A828" s="2" t="s">
        <v>824</v>
      </c>
      <c r="B828" s="2">
        <v>20662</v>
      </c>
      <c r="C828" s="5">
        <v>6473</v>
      </c>
      <c r="D828" s="5">
        <f t="shared" si="24"/>
        <v>133745126</v>
      </c>
      <c r="E828" s="5">
        <v>4266</v>
      </c>
      <c r="F828" s="5">
        <v>73</v>
      </c>
      <c r="G828" s="2">
        <v>20662</v>
      </c>
      <c r="H828" s="14">
        <v>0</v>
      </c>
      <c r="I828" s="14">
        <v>15140</v>
      </c>
      <c r="J828" s="14">
        <v>2104.6731679999998</v>
      </c>
      <c r="K828" s="14">
        <v>0</v>
      </c>
      <c r="L828" s="14">
        <v>11508.540709999999</v>
      </c>
      <c r="M828" s="14">
        <v>3276.2631889999998</v>
      </c>
      <c r="N828" s="14">
        <v>0</v>
      </c>
      <c r="O828" s="14">
        <v>3666.2044340000002</v>
      </c>
      <c r="P828" s="14">
        <v>4266.4676810000001</v>
      </c>
      <c r="Q828" s="14">
        <v>9095.3744179999994</v>
      </c>
      <c r="R828" s="14">
        <v>7972.3009599999996</v>
      </c>
      <c r="S828" s="14">
        <v>0</v>
      </c>
      <c r="T828" s="14">
        <v>1223.9482889999999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f t="array" ref="AC828">MEDIAN(IF(H828:R828&lt;&gt;0,H828:R828))</f>
        <v>6119.3843204999994</v>
      </c>
      <c r="AD828" s="14">
        <f t="array" ref="AD828">MEDIAN(IF(S828:AA828&lt;&gt;0,S828:AA828))</f>
        <v>1223.9482889999999</v>
      </c>
      <c r="AE828" s="14">
        <f t="shared" si="25"/>
        <v>0.20001167190950253</v>
      </c>
      <c r="AF828" t="e">
        <f t="array" ref="AF828">TTEST(IF(H828:R828&lt;&gt;0,H828:R828),IF(S828:AA828&lt;&gt;0,S828:AA828),2,3)</f>
        <v>#DIV/0!</v>
      </c>
      <c r="AG828">
        <f t="array" ref="AG828">MEDIAN(IF(H828:L828&lt;&gt;0,H828:L828))</f>
        <v>11508.540709999999</v>
      </c>
      <c r="AH828">
        <f t="array" ref="AH828">MEDIAN(IF(M828:R828&lt;&gt;0,M828:R828))</f>
        <v>4266.4676810000001</v>
      </c>
      <c r="AI828">
        <f>AG828/AH828</f>
        <v>2.6974400301334427</v>
      </c>
    </row>
    <row r="829" spans="1:35" x14ac:dyDescent="0.2">
      <c r="A829" s="2" t="s">
        <v>825</v>
      </c>
      <c r="B829" s="2">
        <v>80108</v>
      </c>
      <c r="C829" s="5">
        <v>1665</v>
      </c>
      <c r="D829" s="5">
        <f t="shared" si="24"/>
        <v>133379820</v>
      </c>
      <c r="E829" s="5">
        <v>1539</v>
      </c>
      <c r="F829" s="5">
        <v>75</v>
      </c>
      <c r="G829" s="2">
        <v>80108</v>
      </c>
      <c r="H829" s="14">
        <v>3185</v>
      </c>
      <c r="I829" s="14">
        <v>0</v>
      </c>
      <c r="J829" s="14">
        <v>0</v>
      </c>
      <c r="K829" s="14">
        <v>0</v>
      </c>
      <c r="L829" s="14">
        <v>0</v>
      </c>
      <c r="M829" s="14">
        <v>395.1212026</v>
      </c>
      <c r="N829" s="14">
        <v>2149.7680399999999</v>
      </c>
      <c r="O829" s="14">
        <v>0</v>
      </c>
      <c r="P829" s="14">
        <v>0</v>
      </c>
      <c r="Q829" s="14">
        <v>928.35375829999998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f t="array" ref="AC829">MEDIAN(IF(H829:R829&lt;&gt;0,H829:R829))</f>
        <v>1539.0608991499998</v>
      </c>
      <c r="AD829" s="14" t="e">
        <f t="array" ref="AD829">MEDIAN(IF(S829:AA829&lt;&gt;0,S829:AA829))</f>
        <v>#NUM!</v>
      </c>
      <c r="AE829" s="14" t="e">
        <f t="shared" si="25"/>
        <v>#NUM!</v>
      </c>
      <c r="AF829" t="e">
        <f t="array" ref="AF829">TTEST(IF(H829:R829&lt;&gt;0,H829:R829),IF(S829:AA829&lt;&gt;0,S829:AA829),2,3)</f>
        <v>#DIV/0!</v>
      </c>
      <c r="AG829">
        <f t="array" ref="AG829">MEDIAN(IF(H829:L829&lt;&gt;0,H829:L829))</f>
        <v>3185</v>
      </c>
      <c r="AH829">
        <f t="array" ref="AH829">MEDIAN(IF(M829:R829&lt;&gt;0,M829:R829))</f>
        <v>928.35375829999998</v>
      </c>
      <c r="AI829">
        <f>AG829/AH829</f>
        <v>3.4308042290175753</v>
      </c>
    </row>
    <row r="830" spans="1:35" x14ac:dyDescent="0.2">
      <c r="A830" s="2" t="s">
        <v>826</v>
      </c>
      <c r="B830" s="2">
        <v>40911</v>
      </c>
      <c r="C830" s="5">
        <v>3260</v>
      </c>
      <c r="D830" s="5">
        <f t="shared" si="24"/>
        <v>133369860</v>
      </c>
      <c r="E830" s="5">
        <v>3260</v>
      </c>
      <c r="F830" s="5">
        <v>11</v>
      </c>
      <c r="G830" s="2">
        <v>40911</v>
      </c>
      <c r="H830" s="14">
        <v>3016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3503.8433110000001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f t="array" ref="AC830">MEDIAN(IF(H830:R830&lt;&gt;0,H830:R830))</f>
        <v>3259.9216555000003</v>
      </c>
      <c r="AD830" s="14" t="e">
        <f t="array" ref="AD830">MEDIAN(IF(S830:AA830&lt;&gt;0,S830:AA830))</f>
        <v>#NUM!</v>
      </c>
      <c r="AE830" s="14" t="e">
        <f t="shared" si="25"/>
        <v>#NUM!</v>
      </c>
      <c r="AF830" t="e">
        <f t="array" ref="AF830">TTEST(IF(H830:R830&lt;&gt;0,H830:R830),IF(S830:AA830&lt;&gt;0,S830:AA830),2,3)</f>
        <v>#DIV/0!</v>
      </c>
      <c r="AG830">
        <f t="array" ref="AG830">MEDIAN(IF(H830:L830&lt;&gt;0,H830:L830))</f>
        <v>3016</v>
      </c>
      <c r="AH830">
        <f t="array" ref="AH830">MEDIAN(IF(M830:R830&lt;&gt;0,M830:R830))</f>
        <v>3503.8433110000001</v>
      </c>
      <c r="AI830">
        <f>AG830/AH830</f>
        <v>0.8607690847737226</v>
      </c>
    </row>
    <row r="831" spans="1:35" x14ac:dyDescent="0.2">
      <c r="A831" s="2" t="s">
        <v>827</v>
      </c>
      <c r="B831" s="2">
        <v>86433</v>
      </c>
      <c r="C831" s="5">
        <v>1539</v>
      </c>
      <c r="D831" s="5">
        <f t="shared" si="24"/>
        <v>133020387</v>
      </c>
      <c r="E831" s="5">
        <v>1325</v>
      </c>
      <c r="F831" s="5">
        <v>83</v>
      </c>
      <c r="G831" s="2">
        <v>86433</v>
      </c>
      <c r="H831" s="14">
        <v>0</v>
      </c>
      <c r="I831" s="14">
        <v>4112</v>
      </c>
      <c r="J831" s="14">
        <v>311.1498603</v>
      </c>
      <c r="K831" s="14">
        <v>0</v>
      </c>
      <c r="L831" s="14">
        <v>0</v>
      </c>
      <c r="M831" s="14">
        <v>2165.7322100000001</v>
      </c>
      <c r="N831" s="14">
        <v>0</v>
      </c>
      <c r="O831" s="14">
        <v>347.52953669999999</v>
      </c>
      <c r="P831" s="14">
        <v>1012.364601</v>
      </c>
      <c r="Q831" s="14">
        <v>0</v>
      </c>
      <c r="R831" s="14">
        <v>958.10451890000002</v>
      </c>
      <c r="S831" s="14">
        <v>0</v>
      </c>
      <c r="T831" s="14">
        <v>1636.9726310000001</v>
      </c>
      <c r="U831" s="14">
        <v>0</v>
      </c>
      <c r="V831" s="14">
        <v>0</v>
      </c>
      <c r="W831" s="14">
        <v>1686.2914579999999</v>
      </c>
      <c r="X831" s="14">
        <v>0</v>
      </c>
      <c r="Y831" s="14">
        <v>0</v>
      </c>
      <c r="Z831" s="14">
        <v>0</v>
      </c>
      <c r="AA831" s="14">
        <v>3007.9145130000002</v>
      </c>
      <c r="AB831" s="14">
        <v>155</v>
      </c>
      <c r="AC831" s="14">
        <f t="array" ref="AC831">MEDIAN(IF(H831:R831&lt;&gt;0,H831:R831))</f>
        <v>985.23455994999995</v>
      </c>
      <c r="AD831" s="14">
        <f t="array" ref="AD831">MEDIAN(IF(S831:AA831&lt;&gt;0,S831:AA831))</f>
        <v>1686.2914579999999</v>
      </c>
      <c r="AE831" s="14">
        <f t="shared" si="25"/>
        <v>1.7115634454454969</v>
      </c>
      <c r="AF831">
        <f t="array" ref="AF831">TTEST(IF(H831:R831&lt;&gt;0,H831:R831),IF(S831:AA831&lt;&gt;0,S831:AA831),2,3)</f>
        <v>0.42852933355311384</v>
      </c>
      <c r="AG831">
        <f t="array" ref="AG831">MEDIAN(IF(H831:L831&lt;&gt;0,H831:L831))</f>
        <v>2211.57493015</v>
      </c>
      <c r="AH831">
        <f t="array" ref="AH831">MEDIAN(IF(M831:R831&lt;&gt;0,M831:R831))</f>
        <v>985.23455994999995</v>
      </c>
      <c r="AI831">
        <f>AG831/AH831</f>
        <v>2.244719196880625</v>
      </c>
    </row>
    <row r="832" spans="1:35" x14ac:dyDescent="0.2">
      <c r="A832" s="2" t="s">
        <v>828</v>
      </c>
      <c r="B832" s="2">
        <v>12379</v>
      </c>
      <c r="C832" s="5">
        <v>10745</v>
      </c>
      <c r="D832" s="5">
        <f t="shared" si="24"/>
        <v>133012355</v>
      </c>
      <c r="E832" s="5">
        <v>5425</v>
      </c>
      <c r="F832" s="5">
        <v>100</v>
      </c>
      <c r="G832" s="2">
        <v>12379</v>
      </c>
      <c r="H832" s="14">
        <v>0</v>
      </c>
      <c r="I832" s="14">
        <v>42648</v>
      </c>
      <c r="J832" s="14">
        <v>20429.295989999999</v>
      </c>
      <c r="K832" s="14">
        <v>0</v>
      </c>
      <c r="L832" s="14">
        <v>0</v>
      </c>
      <c r="M832" s="14">
        <v>13539.395469999999</v>
      </c>
      <c r="N832" s="14">
        <v>13010.862940000001</v>
      </c>
      <c r="O832" s="14">
        <v>9909.6393260000004</v>
      </c>
      <c r="P832" s="14">
        <v>6243.0972949999996</v>
      </c>
      <c r="Q832" s="14">
        <v>22662.374500000002</v>
      </c>
      <c r="R832" s="14">
        <v>15931.868490000001</v>
      </c>
      <c r="S832" s="14">
        <v>3312.6755990000001</v>
      </c>
      <c r="T832" s="14">
        <v>3220.2369159999998</v>
      </c>
      <c r="U832" s="14">
        <v>0</v>
      </c>
      <c r="V832" s="14">
        <v>4577.1560399999998</v>
      </c>
      <c r="W832" s="14">
        <v>3064.0791159999999</v>
      </c>
      <c r="X832" s="14">
        <v>0</v>
      </c>
      <c r="Y832" s="14">
        <v>4307.4679150000002</v>
      </c>
      <c r="Z832" s="14">
        <v>2701.5630719999999</v>
      </c>
      <c r="AA832" s="14">
        <v>4607.028112</v>
      </c>
      <c r="AB832" s="14">
        <v>1760</v>
      </c>
      <c r="AC832" s="14">
        <f t="array" ref="AC832">MEDIAN(IF(H832:R832&lt;&gt;0,H832:R832))</f>
        <v>14735.63198</v>
      </c>
      <c r="AD832" s="14">
        <f t="array" ref="AD832">MEDIAN(IF(S832:AA832&lt;&gt;0,S832:AA832))</f>
        <v>3312.6755990000001</v>
      </c>
      <c r="AE832" s="14">
        <f t="shared" si="25"/>
        <v>0.22480716154530347</v>
      </c>
      <c r="AF832">
        <f t="array" ref="AF832">TTEST(IF(H832:R832&lt;&gt;0,H832:R832),IF(S832:AA832&lt;&gt;0,S832:AA832),2,3)</f>
        <v>8.6119117389006159E-3</v>
      </c>
      <c r="AG832">
        <f t="array" ref="AG832">MEDIAN(IF(H832:L832&lt;&gt;0,H832:L832))</f>
        <v>31538.647994999999</v>
      </c>
      <c r="AH832">
        <f t="array" ref="AH832">MEDIAN(IF(M832:R832&lt;&gt;0,M832:R832))</f>
        <v>13275.129205000001</v>
      </c>
      <c r="AI832">
        <f>AG832/AH832</f>
        <v>2.3757695693930532</v>
      </c>
    </row>
    <row r="833" spans="1:35" x14ac:dyDescent="0.2">
      <c r="A833" s="2" t="s">
        <v>829</v>
      </c>
      <c r="B833" s="2">
        <v>61656</v>
      </c>
      <c r="C833" s="5">
        <v>2153</v>
      </c>
      <c r="D833" s="5">
        <f t="shared" si="24"/>
        <v>132745368</v>
      </c>
      <c r="E833" s="5">
        <v>1902</v>
      </c>
      <c r="F833" s="5">
        <v>53</v>
      </c>
      <c r="G833" s="2">
        <v>61656</v>
      </c>
      <c r="H833" s="14">
        <v>0</v>
      </c>
      <c r="I833" s="14">
        <v>1902</v>
      </c>
      <c r="J833" s="14">
        <v>248.4942901</v>
      </c>
      <c r="K833" s="14">
        <v>1673.7730019999999</v>
      </c>
      <c r="L833" s="14">
        <v>0</v>
      </c>
      <c r="M833" s="14">
        <v>3543.3095079999998</v>
      </c>
      <c r="N833" s="14">
        <v>0</v>
      </c>
      <c r="O833" s="14">
        <v>1350.0571</v>
      </c>
      <c r="P833" s="14">
        <v>1734.8143540000001</v>
      </c>
      <c r="Q833" s="14">
        <v>0</v>
      </c>
      <c r="R833" s="14">
        <v>740.57153059999996</v>
      </c>
      <c r="S833" s="14">
        <v>0</v>
      </c>
      <c r="T833" s="14">
        <v>0</v>
      </c>
      <c r="U833" s="14">
        <v>3545.7135960000001</v>
      </c>
      <c r="V833" s="14">
        <v>0</v>
      </c>
      <c r="W833" s="14">
        <v>0</v>
      </c>
      <c r="X833" s="14">
        <v>0</v>
      </c>
      <c r="Y833" s="14">
        <v>0</v>
      </c>
      <c r="Z833" s="14">
        <v>2515.8711069999999</v>
      </c>
      <c r="AA833" s="14">
        <v>3007.9145130000002</v>
      </c>
      <c r="AB833" s="14">
        <v>3420</v>
      </c>
      <c r="AC833" s="14">
        <f t="array" ref="AC833">MEDIAN(IF(H833:R833&lt;&gt;0,H833:R833))</f>
        <v>1673.7730019999999</v>
      </c>
      <c r="AD833" s="14">
        <f t="array" ref="AD833">MEDIAN(IF(S833:AA833&lt;&gt;0,S833:AA833))</f>
        <v>3007.9145130000002</v>
      </c>
      <c r="AE833" s="14">
        <f t="shared" si="25"/>
        <v>1.7970862891239301</v>
      </c>
      <c r="AF833">
        <f t="array" ref="AF833">TTEST(IF(H833:R833&lt;&gt;0,H833:R833),IF(S833:AA833&lt;&gt;0,S833:AA833),2,3)</f>
        <v>2.1820360287765871E-2</v>
      </c>
      <c r="AG833">
        <f t="array" ref="AG833">MEDIAN(IF(H833:L833&lt;&gt;0,H833:L833))</f>
        <v>1673.7730019999999</v>
      </c>
      <c r="AH833">
        <f t="array" ref="AH833">MEDIAN(IF(M833:R833&lt;&gt;0,M833:R833))</f>
        <v>1542.435727</v>
      </c>
      <c r="AI833">
        <f>AG833/AH833</f>
        <v>1.0851492692375893</v>
      </c>
    </row>
    <row r="834" spans="1:35" x14ac:dyDescent="0.2">
      <c r="A834" s="2" t="s">
        <v>830</v>
      </c>
      <c r="B834" s="2">
        <v>83281</v>
      </c>
      <c r="C834" s="5">
        <v>1593</v>
      </c>
      <c r="D834" s="5">
        <f t="shared" si="24"/>
        <v>132666633</v>
      </c>
      <c r="E834" s="5">
        <v>1536</v>
      </c>
      <c r="F834" s="5">
        <v>86</v>
      </c>
      <c r="G834" s="2">
        <v>83281</v>
      </c>
      <c r="H834" s="14">
        <v>0</v>
      </c>
      <c r="I834" s="14">
        <v>3693</v>
      </c>
      <c r="J834" s="14">
        <v>210.5025631</v>
      </c>
      <c r="K834" s="14">
        <v>0</v>
      </c>
      <c r="L834" s="14">
        <v>0</v>
      </c>
      <c r="M834" s="14">
        <v>1818.703362</v>
      </c>
      <c r="N834" s="14">
        <v>3666.2112510000002</v>
      </c>
      <c r="O834" s="14">
        <v>0</v>
      </c>
      <c r="P834" s="14">
        <v>1438.3477680000001</v>
      </c>
      <c r="Q834" s="14">
        <v>0</v>
      </c>
      <c r="R834" s="14">
        <v>158.71468350000001</v>
      </c>
      <c r="S834" s="14">
        <v>0</v>
      </c>
      <c r="T834" s="14">
        <v>1535.7358529999999</v>
      </c>
      <c r="U834" s="14">
        <v>0</v>
      </c>
      <c r="V834" s="14">
        <v>0</v>
      </c>
      <c r="W834" s="14">
        <v>1662.3013599999999</v>
      </c>
      <c r="X834" s="14">
        <v>0</v>
      </c>
      <c r="Y834" s="14">
        <v>0</v>
      </c>
      <c r="Z834" s="14">
        <v>0</v>
      </c>
      <c r="AA834" s="14">
        <v>0</v>
      </c>
      <c r="AB834" s="14">
        <v>149</v>
      </c>
      <c r="AC834" s="14">
        <f t="array" ref="AC834">MEDIAN(IF(H834:R834&lt;&gt;0,H834:R834))</f>
        <v>1628.5255649999999</v>
      </c>
      <c r="AD834" s="14">
        <f t="array" ref="AD834">MEDIAN(IF(S834:AA834&lt;&gt;0,S834:AA834))</f>
        <v>1599.0186064999998</v>
      </c>
      <c r="AE834" s="14">
        <f t="shared" si="25"/>
        <v>0.98188118188982798</v>
      </c>
      <c r="AF834">
        <f t="array" ref="AF834">TTEST(IF(H834:R834&lt;&gt;0,H834:R834),IF(S834:AA834&lt;&gt;0,S834:AA834),2,3)</f>
        <v>0.73414230387237733</v>
      </c>
      <c r="AG834">
        <f t="array" ref="AG834">MEDIAN(IF(H834:L834&lt;&gt;0,H834:L834))</f>
        <v>1951.7512815500002</v>
      </c>
      <c r="AH834">
        <f t="array" ref="AH834">MEDIAN(IF(M834:R834&lt;&gt;0,M834:R834))</f>
        <v>1628.5255649999999</v>
      </c>
      <c r="AI834">
        <f>AG834/AH834</f>
        <v>1.198477520707512</v>
      </c>
    </row>
    <row r="835" spans="1:35" x14ac:dyDescent="0.2">
      <c r="A835" s="2" t="s">
        <v>831</v>
      </c>
      <c r="B835" s="2">
        <v>19916</v>
      </c>
      <c r="C835" s="5">
        <v>6650</v>
      </c>
      <c r="D835" s="5">
        <f t="shared" si="24"/>
        <v>132441400</v>
      </c>
      <c r="E835" s="5">
        <v>5918</v>
      </c>
      <c r="F835" s="5">
        <v>75</v>
      </c>
      <c r="G835" s="2">
        <v>19916</v>
      </c>
      <c r="H835" s="14">
        <v>0</v>
      </c>
      <c r="I835" s="14">
        <v>6244</v>
      </c>
      <c r="J835" s="14">
        <v>1582.787572</v>
      </c>
      <c r="K835" s="14">
        <v>0</v>
      </c>
      <c r="L835" s="14">
        <v>0</v>
      </c>
      <c r="M835" s="14">
        <v>2420.1362079999999</v>
      </c>
      <c r="N835" s="14">
        <v>7256.898862</v>
      </c>
      <c r="O835" s="14">
        <v>0</v>
      </c>
      <c r="P835" s="14">
        <v>3202.8067369999999</v>
      </c>
      <c r="Q835" s="14">
        <v>18509.463919999998</v>
      </c>
      <c r="R835" s="14">
        <v>16145.07344</v>
      </c>
      <c r="S835" s="14">
        <v>3498.8666370000001</v>
      </c>
      <c r="T835" s="14">
        <v>0</v>
      </c>
      <c r="U835" s="14">
        <v>3980.01629</v>
      </c>
      <c r="V835" s="14">
        <v>6450.9527099999996</v>
      </c>
      <c r="W835" s="14">
        <v>3364.6857580000001</v>
      </c>
      <c r="X835" s="14">
        <v>0</v>
      </c>
      <c r="Y835" s="14">
        <v>5918.3579879999998</v>
      </c>
      <c r="Z835" s="14">
        <v>2356.4608990000002</v>
      </c>
      <c r="AA835" s="14">
        <v>9797.6264979999996</v>
      </c>
      <c r="AB835" s="14">
        <v>9020</v>
      </c>
      <c r="AC835" s="14">
        <f t="array" ref="AC835">MEDIAN(IF(H835:R835&lt;&gt;0,H835:R835))</f>
        <v>6244</v>
      </c>
      <c r="AD835" s="14">
        <f t="array" ref="AD835">MEDIAN(IF(S835:AA835&lt;&gt;0,S835:AA835))</f>
        <v>3980.01629</v>
      </c>
      <c r="AE835" s="14">
        <f t="shared" si="25"/>
        <v>0.63741452434336965</v>
      </c>
      <c r="AF835">
        <f t="array" ref="AF835">TTEST(IF(H835:R835&lt;&gt;0,H835:R835),IF(S835:AA835&lt;&gt;0,S835:AA835),2,3)</f>
        <v>0.32846416383481636</v>
      </c>
      <c r="AG835">
        <f t="array" ref="AG835">MEDIAN(IF(H835:L835&lt;&gt;0,H835:L835))</f>
        <v>3913.3937859999996</v>
      </c>
      <c r="AH835">
        <f t="array" ref="AH835">MEDIAN(IF(M835:R835&lt;&gt;0,M835:R835))</f>
        <v>7256.898862</v>
      </c>
      <c r="AI835">
        <f>AG835/AH835</f>
        <v>0.53926530607889289</v>
      </c>
    </row>
    <row r="836" spans="1:35" x14ac:dyDescent="0.2">
      <c r="A836" s="2" t="s">
        <v>832</v>
      </c>
      <c r="B836" s="2">
        <v>26758</v>
      </c>
      <c r="C836" s="5">
        <v>4940</v>
      </c>
      <c r="D836" s="5">
        <f t="shared" si="24"/>
        <v>132184520</v>
      </c>
      <c r="E836" s="5">
        <v>5067</v>
      </c>
      <c r="F836" s="5">
        <v>60</v>
      </c>
      <c r="G836" s="2">
        <v>26758</v>
      </c>
      <c r="H836" s="14">
        <v>0</v>
      </c>
      <c r="I836" s="14">
        <v>9403</v>
      </c>
      <c r="J836" s="14">
        <v>1350.6968019999999</v>
      </c>
      <c r="K836" s="14">
        <v>0</v>
      </c>
      <c r="L836" s="14">
        <v>3175.2593470000002</v>
      </c>
      <c r="M836" s="14">
        <v>5639.2820250000004</v>
      </c>
      <c r="N836" s="14">
        <v>8714.5157500000005</v>
      </c>
      <c r="O836" s="14">
        <v>8420.4745860000003</v>
      </c>
      <c r="P836" s="14">
        <v>6189.7117179999996</v>
      </c>
      <c r="Q836" s="14">
        <v>0</v>
      </c>
      <c r="R836" s="14">
        <v>5067.0143520000001</v>
      </c>
      <c r="S836" s="14">
        <v>0</v>
      </c>
      <c r="T836" s="14">
        <v>1475.9613320000001</v>
      </c>
      <c r="U836" s="14">
        <v>0</v>
      </c>
      <c r="V836" s="14">
        <v>0</v>
      </c>
      <c r="W836" s="14">
        <v>0</v>
      </c>
      <c r="X836" s="14">
        <v>2773.6354110000002</v>
      </c>
      <c r="Y836" s="14">
        <v>0</v>
      </c>
      <c r="Z836" s="14">
        <v>0</v>
      </c>
      <c r="AA836" s="14">
        <v>0</v>
      </c>
      <c r="AB836" s="14">
        <v>2130</v>
      </c>
      <c r="AC836" s="14">
        <f t="array" ref="AC836">MEDIAN(IF(H836:R836&lt;&gt;0,H836:R836))</f>
        <v>5914.4968714999995</v>
      </c>
      <c r="AD836" s="14">
        <f t="array" ref="AD836">MEDIAN(IF(S836:AA836&lt;&gt;0,S836:AA836))</f>
        <v>2124.7983715</v>
      </c>
      <c r="AE836" s="14">
        <f t="shared" si="25"/>
        <v>0.3592525987694235</v>
      </c>
      <c r="AF836">
        <f t="array" ref="AF836">TTEST(IF(H836:R836&lt;&gt;0,H836:R836),IF(S836:AA836&lt;&gt;0,S836:AA836),2,3)</f>
        <v>1.6216139000649585E-2</v>
      </c>
      <c r="AG836">
        <f t="array" ref="AG836">MEDIAN(IF(H836:L836&lt;&gt;0,H836:L836))</f>
        <v>3175.2593470000002</v>
      </c>
      <c r="AH836">
        <f t="array" ref="AH836">MEDIAN(IF(M836:R836&lt;&gt;0,M836:R836))</f>
        <v>6189.7117179999996</v>
      </c>
      <c r="AI836">
        <f>AG836/AH836</f>
        <v>0.51298985989382717</v>
      </c>
    </row>
    <row r="837" spans="1:35" x14ac:dyDescent="0.2">
      <c r="A837" s="2" t="s">
        <v>833</v>
      </c>
      <c r="B837" s="2">
        <v>60250</v>
      </c>
      <c r="C837" s="5">
        <v>2188</v>
      </c>
      <c r="D837" s="5">
        <f t="shared" si="24"/>
        <v>131827000</v>
      </c>
      <c r="E837" s="5">
        <v>1274</v>
      </c>
      <c r="F837" s="5">
        <v>106</v>
      </c>
      <c r="G837" s="2">
        <v>60250</v>
      </c>
      <c r="H837" s="14">
        <v>0</v>
      </c>
      <c r="I837" s="14">
        <v>628</v>
      </c>
      <c r="J837" s="14">
        <v>38.362356560000002</v>
      </c>
      <c r="K837" s="14">
        <v>0</v>
      </c>
      <c r="L837" s="14">
        <v>0</v>
      </c>
      <c r="M837" s="14">
        <v>0</v>
      </c>
      <c r="N837" s="14">
        <v>6023.4322050000001</v>
      </c>
      <c r="O837" s="14">
        <v>0</v>
      </c>
      <c r="P837" s="14">
        <v>97.338202899999999</v>
      </c>
      <c r="Q837" s="14">
        <v>0</v>
      </c>
      <c r="R837" s="14">
        <v>0</v>
      </c>
      <c r="S837" s="14">
        <v>0</v>
      </c>
      <c r="T837" s="14">
        <v>1273.942949</v>
      </c>
      <c r="U837" s="14">
        <v>0</v>
      </c>
      <c r="V837" s="14">
        <v>2940.7949920000001</v>
      </c>
      <c r="W837" s="14">
        <v>0</v>
      </c>
      <c r="X837" s="14">
        <v>0</v>
      </c>
      <c r="Y837" s="14">
        <v>0</v>
      </c>
      <c r="Z837" s="14">
        <v>4315.1628620000001</v>
      </c>
      <c r="AA837" s="14">
        <v>0</v>
      </c>
      <c r="AB837" s="14">
        <v>0</v>
      </c>
      <c r="AC837" s="14">
        <f t="array" ref="AC837">MEDIAN(IF(H837:R837&lt;&gt;0,H837:R837))</f>
        <v>362.66910145000003</v>
      </c>
      <c r="AD837" s="14">
        <f t="array" ref="AD837">MEDIAN(IF(S837:AA837&lt;&gt;0,S837:AA837))</f>
        <v>2940.7949920000001</v>
      </c>
      <c r="AE837" s="14">
        <f t="shared" si="25"/>
        <v>8.1087552819975688</v>
      </c>
      <c r="AF837">
        <f t="array" ref="AF837">TTEST(IF(H837:R837&lt;&gt;0,H837:R837),IF(S837:AA837&lt;&gt;0,S837:AA837),2,3)</f>
        <v>0.53067206995693561</v>
      </c>
      <c r="AG837">
        <f t="array" ref="AG837">MEDIAN(IF(H837:L837&lt;&gt;0,H837:L837))</f>
        <v>333.18117828000004</v>
      </c>
      <c r="AH837">
        <f t="array" ref="AH837">MEDIAN(IF(M837:R837&lt;&gt;0,M837:R837))</f>
        <v>3060.3852039499998</v>
      </c>
      <c r="AI837">
        <f>AG837/AH837</f>
        <v>0.10886903316940867</v>
      </c>
    </row>
    <row r="838" spans="1:35" x14ac:dyDescent="0.2">
      <c r="A838" s="2" t="s">
        <v>834</v>
      </c>
      <c r="B838" s="2">
        <v>39724</v>
      </c>
      <c r="C838" s="5">
        <v>3304</v>
      </c>
      <c r="D838" s="5">
        <f t="shared" ref="D838:D901" si="26">B838*C838</f>
        <v>131248096</v>
      </c>
      <c r="E838" s="5">
        <v>2644</v>
      </c>
      <c r="F838" s="5">
        <v>70</v>
      </c>
      <c r="G838" s="2">
        <v>39724</v>
      </c>
      <c r="H838" s="14">
        <v>0</v>
      </c>
      <c r="I838" s="14">
        <v>3298</v>
      </c>
      <c r="J838" s="14">
        <v>575.52253040000005</v>
      </c>
      <c r="K838" s="14">
        <v>0</v>
      </c>
      <c r="L838" s="14">
        <v>0</v>
      </c>
      <c r="M838" s="14">
        <v>2256.9179869999998</v>
      </c>
      <c r="N838" s="14">
        <v>0</v>
      </c>
      <c r="O838" s="14">
        <v>0</v>
      </c>
      <c r="P838" s="14">
        <v>3785.8657189999999</v>
      </c>
      <c r="Q838" s="14">
        <v>0</v>
      </c>
      <c r="R838" s="14">
        <v>2317.1075150000001</v>
      </c>
      <c r="S838" s="14">
        <v>0</v>
      </c>
      <c r="T838" s="14">
        <v>2781.5517909999999</v>
      </c>
      <c r="U838" s="14">
        <v>0</v>
      </c>
      <c r="V838" s="14">
        <v>0</v>
      </c>
      <c r="W838" s="14">
        <v>2506.5203799999999</v>
      </c>
      <c r="X838" s="14">
        <v>0</v>
      </c>
      <c r="Y838" s="14">
        <v>0</v>
      </c>
      <c r="Z838" s="14">
        <v>2174.9507189999999</v>
      </c>
      <c r="AA838" s="14">
        <v>4116.8724890000003</v>
      </c>
      <c r="AB838" s="14">
        <v>9230</v>
      </c>
      <c r="AC838" s="14">
        <f t="array" ref="AC838">MEDIAN(IF(H838:R838&lt;&gt;0,H838:R838))</f>
        <v>2317.1075150000001</v>
      </c>
      <c r="AD838" s="14">
        <f t="array" ref="AD838">MEDIAN(IF(S838:AA838&lt;&gt;0,S838:AA838))</f>
        <v>2644.0360854999999</v>
      </c>
      <c r="AE838" s="14">
        <f t="shared" ref="AE838:AE901" si="27">AD838/AC838</f>
        <v>1.1410933969975923</v>
      </c>
      <c r="AF838">
        <f t="array" ref="AF838">TTEST(IF(H838:R838&lt;&gt;0,H838:R838),IF(S838:AA838&lt;&gt;0,S838:AA838),2,3)</f>
        <v>0.54046692978430599</v>
      </c>
      <c r="AG838">
        <f t="array" ref="AG838">MEDIAN(IF(H838:L838&lt;&gt;0,H838:L838))</f>
        <v>1936.7612652</v>
      </c>
      <c r="AH838">
        <f t="array" ref="AH838">MEDIAN(IF(M838:R838&lt;&gt;0,M838:R838))</f>
        <v>2317.1075150000001</v>
      </c>
      <c r="AI838">
        <f>AG838/AH838</f>
        <v>0.8358529989058362</v>
      </c>
    </row>
    <row r="839" spans="1:35" x14ac:dyDescent="0.2">
      <c r="A839" s="2" t="s">
        <v>835</v>
      </c>
      <c r="B839" s="2">
        <v>49614</v>
      </c>
      <c r="C839" s="5">
        <v>2643</v>
      </c>
      <c r="D839" s="5">
        <f t="shared" si="26"/>
        <v>131129802</v>
      </c>
      <c r="E839" s="5">
        <v>2384</v>
      </c>
      <c r="F839" s="5">
        <v>72</v>
      </c>
      <c r="G839" s="2">
        <v>49614</v>
      </c>
      <c r="H839" s="14">
        <v>0</v>
      </c>
      <c r="I839" s="14">
        <v>1279</v>
      </c>
      <c r="J839" s="14">
        <v>79.015906380000004</v>
      </c>
      <c r="K839" s="14">
        <v>0</v>
      </c>
      <c r="L839" s="14">
        <v>0</v>
      </c>
      <c r="M839" s="14">
        <v>1461.739871</v>
      </c>
      <c r="N839" s="14">
        <v>0</v>
      </c>
      <c r="O839" s="14">
        <v>0</v>
      </c>
      <c r="P839" s="14">
        <v>1198.1403310000001</v>
      </c>
      <c r="Q839" s="14">
        <v>0</v>
      </c>
      <c r="R839" s="14">
        <v>0</v>
      </c>
      <c r="S839" s="14">
        <v>4296.9848229999998</v>
      </c>
      <c r="T839" s="14">
        <v>3914.3839119999998</v>
      </c>
      <c r="U839" s="14">
        <v>0</v>
      </c>
      <c r="V839" s="14">
        <v>0</v>
      </c>
      <c r="W839" s="14">
        <v>3305.868645</v>
      </c>
      <c r="X839" s="14">
        <v>0</v>
      </c>
      <c r="Y839" s="14">
        <v>5611.5106530000003</v>
      </c>
      <c r="Z839" s="14">
        <v>0</v>
      </c>
      <c r="AA839" s="14">
        <v>0</v>
      </c>
      <c r="AB839" s="14">
        <v>0</v>
      </c>
      <c r="AC839" s="14">
        <f t="array" ref="AC839">MEDIAN(IF(H839:R839&lt;&gt;0,H839:R839))</f>
        <v>1238.5701655</v>
      </c>
      <c r="AD839" s="14">
        <f t="array" ref="AD839">MEDIAN(IF(S839:AA839&lt;&gt;0,S839:AA839))</f>
        <v>4105.6843675</v>
      </c>
      <c r="AE839" s="14">
        <f t="shared" si="27"/>
        <v>3.3148581177414127</v>
      </c>
      <c r="AF839">
        <f t="array" ref="AF839">TTEST(IF(H839:R839&lt;&gt;0,H839:R839),IF(S839:AA839&lt;&gt;0,S839:AA839),2,3)</f>
        <v>2.2342969307568238E-3</v>
      </c>
      <c r="AG839">
        <f t="array" ref="AG839">MEDIAN(IF(H839:L839&lt;&gt;0,H839:L839))</f>
        <v>679.00795319000008</v>
      </c>
      <c r="AH839">
        <f t="array" ref="AH839">MEDIAN(IF(M839:R839&lt;&gt;0,M839:R839))</f>
        <v>1329.9401010000001</v>
      </c>
      <c r="AI839">
        <f>AG839/AH839</f>
        <v>0.51055528942953499</v>
      </c>
    </row>
    <row r="840" spans="1:35" x14ac:dyDescent="0.2">
      <c r="A840" s="2" t="s">
        <v>836</v>
      </c>
      <c r="B840" s="2">
        <v>38225</v>
      </c>
      <c r="C840" s="5">
        <v>3430</v>
      </c>
      <c r="D840" s="5">
        <f t="shared" si="26"/>
        <v>131111750</v>
      </c>
      <c r="E840" s="5">
        <v>2705</v>
      </c>
      <c r="F840" s="5">
        <v>86</v>
      </c>
      <c r="G840" s="2">
        <v>38225</v>
      </c>
      <c r="H840" s="14">
        <v>0</v>
      </c>
      <c r="I840" s="14">
        <v>3647</v>
      </c>
      <c r="J840" s="14">
        <v>160.25697249999999</v>
      </c>
      <c r="K840" s="14">
        <v>1802.4067709999999</v>
      </c>
      <c r="L840" s="14">
        <v>9057.3694350000005</v>
      </c>
      <c r="M840" s="14">
        <v>2860.5438319999998</v>
      </c>
      <c r="N840" s="14">
        <v>0</v>
      </c>
      <c r="O840" s="14">
        <v>4592.327663</v>
      </c>
      <c r="P840" s="14">
        <v>2705.463726</v>
      </c>
      <c r="Q840" s="14">
        <v>9862.4580440000009</v>
      </c>
      <c r="R840" s="14">
        <v>881.34160680000002</v>
      </c>
      <c r="S840" s="14">
        <v>0</v>
      </c>
      <c r="T840" s="14">
        <v>1304.639314</v>
      </c>
      <c r="U840" s="14">
        <v>3649.0298120000002</v>
      </c>
      <c r="V840" s="14">
        <v>0</v>
      </c>
      <c r="W840" s="14">
        <v>2044.2785080000001</v>
      </c>
      <c r="X840" s="14">
        <v>0</v>
      </c>
      <c r="Y840" s="14">
        <v>0</v>
      </c>
      <c r="Z840" s="14">
        <v>0</v>
      </c>
      <c r="AA840" s="14">
        <v>0</v>
      </c>
      <c r="AB840" s="14">
        <v>2020</v>
      </c>
      <c r="AC840" s="14">
        <f t="array" ref="AC840">MEDIAN(IF(H840:R840&lt;&gt;0,H840:R840))</f>
        <v>2860.5438319999998</v>
      </c>
      <c r="AD840" s="14">
        <f t="array" ref="AD840">MEDIAN(IF(S840:AA840&lt;&gt;0,S840:AA840))</f>
        <v>2044.2785080000001</v>
      </c>
      <c r="AE840" s="14">
        <f t="shared" si="27"/>
        <v>0.71464680426543459</v>
      </c>
      <c r="AF840">
        <f t="array" ref="AF840">TTEST(IF(H840:R840&lt;&gt;0,H840:R840),IF(S840:AA840&lt;&gt;0,S840:AA840),2,3)</f>
        <v>0.25179456750393281</v>
      </c>
      <c r="AG840">
        <f t="array" ref="AG840">MEDIAN(IF(H840:L840&lt;&gt;0,H840:L840))</f>
        <v>2724.7033855</v>
      </c>
      <c r="AH840">
        <f t="array" ref="AH840">MEDIAN(IF(M840:R840&lt;&gt;0,M840:R840))</f>
        <v>2860.5438319999998</v>
      </c>
      <c r="AI840">
        <f>AG840/AH840</f>
        <v>0.95251237020723267</v>
      </c>
    </row>
    <row r="841" spans="1:35" x14ac:dyDescent="0.2">
      <c r="A841" s="2" t="s">
        <v>837</v>
      </c>
      <c r="B841" s="2">
        <v>103358</v>
      </c>
      <c r="C841" s="5">
        <v>1267</v>
      </c>
      <c r="D841" s="5">
        <f t="shared" si="26"/>
        <v>130954586</v>
      </c>
      <c r="E841" s="5">
        <v>1162</v>
      </c>
      <c r="F841" s="5">
        <v>82</v>
      </c>
      <c r="G841" s="2">
        <v>103358</v>
      </c>
      <c r="H841" s="14">
        <v>0</v>
      </c>
      <c r="I841" s="14">
        <v>930</v>
      </c>
      <c r="J841" s="14">
        <v>94.177052450000005</v>
      </c>
      <c r="K841" s="14">
        <v>0</v>
      </c>
      <c r="L841" s="14">
        <v>0</v>
      </c>
      <c r="M841" s="14">
        <v>2213.6931060000002</v>
      </c>
      <c r="N841" s="14">
        <v>0</v>
      </c>
      <c r="O841" s="14">
        <v>0</v>
      </c>
      <c r="P841" s="14">
        <v>1162.201429</v>
      </c>
      <c r="Q841" s="14">
        <v>0</v>
      </c>
      <c r="R841" s="14">
        <v>282.47699660000001</v>
      </c>
      <c r="S841" s="14">
        <v>0</v>
      </c>
      <c r="T841" s="14">
        <v>1683.5666819999999</v>
      </c>
      <c r="U841" s="14">
        <v>0</v>
      </c>
      <c r="V841" s="14">
        <v>0</v>
      </c>
      <c r="W841" s="14">
        <v>1498.6690080000001</v>
      </c>
      <c r="X841" s="14">
        <v>0</v>
      </c>
      <c r="Y841" s="14">
        <v>0</v>
      </c>
      <c r="Z841" s="14">
        <v>0</v>
      </c>
      <c r="AA841" s="14">
        <v>3256.1963940000001</v>
      </c>
      <c r="AB841" s="14">
        <v>279</v>
      </c>
      <c r="AC841" s="14">
        <f t="array" ref="AC841">MEDIAN(IF(H841:R841&lt;&gt;0,H841:R841))</f>
        <v>930</v>
      </c>
      <c r="AD841" s="14">
        <f t="array" ref="AD841">MEDIAN(IF(S841:AA841&lt;&gt;0,S841:AA841))</f>
        <v>1683.5666819999999</v>
      </c>
      <c r="AE841" s="14">
        <f t="shared" si="27"/>
        <v>1.8102867548387096</v>
      </c>
      <c r="AF841">
        <f t="array" ref="AF841">TTEST(IF(H841:R841&lt;&gt;0,H841:R841),IF(S841:AA841&lt;&gt;0,S841:AA841),2,3)</f>
        <v>0.14948094533261097</v>
      </c>
      <c r="AG841">
        <f t="array" ref="AG841">MEDIAN(IF(H841:L841&lt;&gt;0,H841:L841))</f>
        <v>512.08852622500001</v>
      </c>
      <c r="AH841">
        <f t="array" ref="AH841">MEDIAN(IF(M841:R841&lt;&gt;0,M841:R841))</f>
        <v>1162.201429</v>
      </c>
      <c r="AI841">
        <f>AG841/AH841</f>
        <v>0.44061942572693225</v>
      </c>
    </row>
    <row r="842" spans="1:35" x14ac:dyDescent="0.2">
      <c r="A842" s="2" t="s">
        <v>838</v>
      </c>
      <c r="B842" s="2">
        <v>130064</v>
      </c>
      <c r="C842" s="5">
        <v>1001</v>
      </c>
      <c r="D842" s="5">
        <f t="shared" si="26"/>
        <v>130194064</v>
      </c>
      <c r="E842" s="5">
        <v>945</v>
      </c>
      <c r="F842" s="5">
        <v>69</v>
      </c>
      <c r="G842" s="2">
        <v>130064</v>
      </c>
      <c r="H842" s="14">
        <v>284</v>
      </c>
      <c r="I842" s="14">
        <v>1259</v>
      </c>
      <c r="J842" s="14">
        <v>154.8833664</v>
      </c>
      <c r="K842" s="14">
        <v>0</v>
      </c>
      <c r="L842" s="14">
        <v>0</v>
      </c>
      <c r="M842" s="14">
        <v>2328.7272600000001</v>
      </c>
      <c r="N842" s="14">
        <v>0</v>
      </c>
      <c r="O842" s="14">
        <v>881.25702909999995</v>
      </c>
      <c r="P842" s="14">
        <v>1008.567093</v>
      </c>
      <c r="Q842" s="14">
        <v>0</v>
      </c>
      <c r="R842" s="14">
        <v>687.39789020000001</v>
      </c>
      <c r="S842" s="14">
        <v>0</v>
      </c>
      <c r="T842" s="14">
        <v>1401.040444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f t="array" ref="AC842">MEDIAN(IF(H842:R842&lt;&gt;0,H842:R842))</f>
        <v>881.25702909999995</v>
      </c>
      <c r="AD842" s="14">
        <f t="array" ref="AD842">MEDIAN(IF(S842:AA842&lt;&gt;0,S842:AA842))</f>
        <v>1401.040444</v>
      </c>
      <c r="AE842" s="14">
        <f t="shared" si="27"/>
        <v>1.5898204470843635</v>
      </c>
      <c r="AF842" t="e">
        <f t="array" ref="AF842">TTEST(IF(H842:R842&lt;&gt;0,H842:R842),IF(S842:AA842&lt;&gt;0,S842:AA842),2,3)</f>
        <v>#DIV/0!</v>
      </c>
      <c r="AG842">
        <f t="array" ref="AG842">MEDIAN(IF(H842:L842&lt;&gt;0,H842:L842))</f>
        <v>284</v>
      </c>
      <c r="AH842">
        <f t="array" ref="AH842">MEDIAN(IF(M842:R842&lt;&gt;0,M842:R842))</f>
        <v>944.91206104999992</v>
      </c>
      <c r="AI842">
        <f>AG842/AH842</f>
        <v>0.30055706949535083</v>
      </c>
    </row>
    <row r="843" spans="1:35" x14ac:dyDescent="0.2">
      <c r="A843" s="2" t="s">
        <v>839</v>
      </c>
      <c r="B843" s="2">
        <v>80720</v>
      </c>
      <c r="C843" s="5">
        <v>1611</v>
      </c>
      <c r="D843" s="5">
        <f t="shared" si="26"/>
        <v>130039920</v>
      </c>
      <c r="E843" s="5">
        <v>1533</v>
      </c>
      <c r="F843" s="5">
        <v>44</v>
      </c>
      <c r="G843" s="2">
        <v>80720</v>
      </c>
      <c r="H843" s="14">
        <v>1090</v>
      </c>
      <c r="I843" s="14">
        <v>1254</v>
      </c>
      <c r="J843" s="14">
        <v>583.85481670000001</v>
      </c>
      <c r="K843" s="14">
        <v>1165.569794</v>
      </c>
      <c r="L843" s="14">
        <v>0</v>
      </c>
      <c r="M843" s="14">
        <v>2423.0895650000002</v>
      </c>
      <c r="N843" s="14">
        <v>0</v>
      </c>
      <c r="O843" s="14">
        <v>1939.4509190000001</v>
      </c>
      <c r="P843" s="14">
        <v>2783.6661100000001</v>
      </c>
      <c r="Q843" s="14">
        <v>0</v>
      </c>
      <c r="R843" s="14">
        <v>1329.9716330000001</v>
      </c>
      <c r="S843" s="14">
        <v>0</v>
      </c>
      <c r="T843" s="14">
        <v>1736.7408</v>
      </c>
      <c r="U843" s="14">
        <v>0</v>
      </c>
      <c r="V843" s="14">
        <v>0</v>
      </c>
      <c r="W843" s="14">
        <v>1817.4321179999999</v>
      </c>
      <c r="X843" s="14">
        <v>0</v>
      </c>
      <c r="Y843" s="14">
        <v>0</v>
      </c>
      <c r="Z843" s="14">
        <v>2472.433939</v>
      </c>
      <c r="AA843" s="14">
        <v>0</v>
      </c>
      <c r="AB843" s="14">
        <v>736</v>
      </c>
      <c r="AC843" s="14">
        <f t="array" ref="AC843">MEDIAN(IF(H843:R843&lt;&gt;0,H843:R843))</f>
        <v>1291.9858165000001</v>
      </c>
      <c r="AD843" s="14">
        <f t="array" ref="AD843">MEDIAN(IF(S843:AA843&lt;&gt;0,S843:AA843))</f>
        <v>1817.4321179999999</v>
      </c>
      <c r="AE843" s="14">
        <f t="shared" si="27"/>
        <v>1.4066966485154133</v>
      </c>
      <c r="AF843">
        <f t="array" ref="AF843">TTEST(IF(H843:R843&lt;&gt;0,H843:R843),IF(S843:AA843&lt;&gt;0,S843:AA843),2,3)</f>
        <v>0.25224620630072542</v>
      </c>
      <c r="AG843">
        <f t="array" ref="AG843">MEDIAN(IF(H843:L843&lt;&gt;0,H843:L843))</f>
        <v>1127.784897</v>
      </c>
      <c r="AH843">
        <f t="array" ref="AH843">MEDIAN(IF(M843:R843&lt;&gt;0,M843:R843))</f>
        <v>2181.2702420000001</v>
      </c>
      <c r="AI843">
        <f>AG843/AH843</f>
        <v>0.51703125788115889</v>
      </c>
    </row>
    <row r="844" spans="1:35" x14ac:dyDescent="0.2">
      <c r="A844" s="2" t="s">
        <v>840</v>
      </c>
      <c r="B844" s="2">
        <v>66251</v>
      </c>
      <c r="C844" s="5">
        <v>1959</v>
      </c>
      <c r="D844" s="5">
        <f t="shared" si="26"/>
        <v>129785709</v>
      </c>
      <c r="E844" s="5">
        <v>1060</v>
      </c>
      <c r="F844" s="5">
        <v>113</v>
      </c>
      <c r="G844" s="2">
        <v>66251</v>
      </c>
      <c r="H844" s="14">
        <v>0</v>
      </c>
      <c r="I844" s="14">
        <v>5548</v>
      </c>
      <c r="J844" s="14">
        <v>36.662675030000003</v>
      </c>
      <c r="K844" s="14">
        <v>0</v>
      </c>
      <c r="L844" s="14">
        <v>0</v>
      </c>
      <c r="M844" s="14">
        <v>0</v>
      </c>
      <c r="N844" s="14">
        <v>0</v>
      </c>
      <c r="O844" s="14">
        <v>1379.1950730000001</v>
      </c>
      <c r="P844" s="14">
        <v>269.1717415</v>
      </c>
      <c r="Q844" s="14">
        <v>0</v>
      </c>
      <c r="R844" s="14">
        <v>741.34257660000003</v>
      </c>
      <c r="S844" s="14">
        <v>0</v>
      </c>
      <c r="T844" s="14">
        <v>3782.299391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f t="array" ref="AC844">MEDIAN(IF(H844:R844&lt;&gt;0,H844:R844))</f>
        <v>741.34257660000003</v>
      </c>
      <c r="AD844" s="14">
        <f t="array" ref="AD844">MEDIAN(IF(S844:AA844&lt;&gt;0,S844:AA844))</f>
        <v>3782.299391</v>
      </c>
      <c r="AE844" s="14">
        <f t="shared" si="27"/>
        <v>5.101958946357378</v>
      </c>
      <c r="AF844" t="e">
        <f t="array" ref="AF844">TTEST(IF(H844:R844&lt;&gt;0,H844:R844),IF(S844:AA844&lt;&gt;0,S844:AA844),2,3)</f>
        <v>#DIV/0!</v>
      </c>
      <c r="AG844">
        <f t="array" ref="AG844">MEDIAN(IF(H844:L844&lt;&gt;0,H844:L844))</f>
        <v>2792.3313375150001</v>
      </c>
      <c r="AH844">
        <f t="array" ref="AH844">MEDIAN(IF(M844:R844&lt;&gt;0,M844:R844))</f>
        <v>741.34257660000003</v>
      </c>
      <c r="AI844">
        <f>AG844/AH844</f>
        <v>3.7665870349999264</v>
      </c>
    </row>
    <row r="845" spans="1:35" x14ac:dyDescent="0.2">
      <c r="A845" s="2" t="s">
        <v>841</v>
      </c>
      <c r="B845" s="2">
        <v>41433</v>
      </c>
      <c r="C845" s="5">
        <v>3131</v>
      </c>
      <c r="D845" s="5">
        <f t="shared" si="26"/>
        <v>129726723</v>
      </c>
      <c r="E845" s="5">
        <v>3186</v>
      </c>
      <c r="F845" s="5">
        <v>48</v>
      </c>
      <c r="G845" s="2">
        <v>41433</v>
      </c>
      <c r="H845" s="14">
        <v>0</v>
      </c>
      <c r="I845" s="14">
        <v>3186</v>
      </c>
      <c r="J845" s="14">
        <v>876.71112570000003</v>
      </c>
      <c r="K845" s="14">
        <v>0</v>
      </c>
      <c r="L845" s="14">
        <v>0</v>
      </c>
      <c r="M845" s="14">
        <v>4457.460102</v>
      </c>
      <c r="N845" s="14">
        <v>0</v>
      </c>
      <c r="O845" s="14">
        <v>2828.8856049999999</v>
      </c>
      <c r="P845" s="14">
        <v>5592.0502969999998</v>
      </c>
      <c r="Q845" s="14">
        <v>0</v>
      </c>
      <c r="R845" s="14">
        <v>4348.9403739999998</v>
      </c>
      <c r="S845" s="14">
        <v>0</v>
      </c>
      <c r="T845" s="14">
        <v>1846.7915969999999</v>
      </c>
      <c r="U845" s="14">
        <v>0</v>
      </c>
      <c r="V845" s="14">
        <v>0</v>
      </c>
      <c r="W845" s="14">
        <v>1644.665344</v>
      </c>
      <c r="X845" s="14">
        <v>0</v>
      </c>
      <c r="Y845" s="14">
        <v>0</v>
      </c>
      <c r="Z845" s="14">
        <v>0</v>
      </c>
      <c r="AA845" s="14">
        <v>0</v>
      </c>
      <c r="AB845" s="14">
        <v>3400</v>
      </c>
      <c r="AC845" s="14">
        <f t="array" ref="AC845">MEDIAN(IF(H845:R845&lt;&gt;0,H845:R845))</f>
        <v>3767.4701869999999</v>
      </c>
      <c r="AD845" s="14">
        <f t="array" ref="AD845">MEDIAN(IF(S845:AA845&lt;&gt;0,S845:AA845))</f>
        <v>1745.7284705</v>
      </c>
      <c r="AE845" s="14">
        <f t="shared" si="27"/>
        <v>0.46336888783454627</v>
      </c>
      <c r="AF845">
        <f t="array" ref="AF845">TTEST(IF(H845:R845&lt;&gt;0,H845:R845),IF(S845:AA845&lt;&gt;0,S845:AA845),2,3)</f>
        <v>4.2813519782500344E-2</v>
      </c>
      <c r="AG845">
        <f t="array" ref="AG845">MEDIAN(IF(H845:L845&lt;&gt;0,H845:L845))</f>
        <v>2031.3555628499998</v>
      </c>
      <c r="AH845">
        <f t="array" ref="AH845">MEDIAN(IF(M845:R845&lt;&gt;0,M845:R845))</f>
        <v>4403.2002379999994</v>
      </c>
      <c r="AI845">
        <f>AG845/AH845</f>
        <v>0.46133617665606608</v>
      </c>
    </row>
    <row r="846" spans="1:35" x14ac:dyDescent="0.2">
      <c r="A846" s="2" t="s">
        <v>842</v>
      </c>
      <c r="B846" s="2">
        <v>76206</v>
      </c>
      <c r="C846" s="5">
        <v>1702</v>
      </c>
      <c r="D846" s="5">
        <f t="shared" si="26"/>
        <v>129702612</v>
      </c>
      <c r="E846" s="5">
        <v>658</v>
      </c>
      <c r="F846" s="5">
        <v>124</v>
      </c>
      <c r="G846" s="2">
        <v>76206</v>
      </c>
      <c r="H846" s="14">
        <v>0</v>
      </c>
      <c r="I846" s="14">
        <v>378</v>
      </c>
      <c r="J846" s="14">
        <v>12.046390280000001</v>
      </c>
      <c r="K846" s="14">
        <v>0</v>
      </c>
      <c r="L846" s="14">
        <v>0</v>
      </c>
      <c r="M846" s="14">
        <v>657.91361800000004</v>
      </c>
      <c r="N846" s="14">
        <v>0</v>
      </c>
      <c r="O846" s="14">
        <v>0</v>
      </c>
      <c r="P846" s="14">
        <v>1443.7321469999999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5535.2460430000001</v>
      </c>
      <c r="AA846" s="14">
        <v>3690.4604760000002</v>
      </c>
      <c r="AB846" s="14">
        <v>195</v>
      </c>
      <c r="AC846" s="14">
        <f t="array" ref="AC846">MEDIAN(IF(H846:R846&lt;&gt;0,H846:R846))</f>
        <v>517.95680900000002</v>
      </c>
      <c r="AD846" s="14">
        <f t="array" ref="AD846">MEDIAN(IF(S846:AA846&lt;&gt;0,S846:AA846))</f>
        <v>4612.8532594999997</v>
      </c>
      <c r="AE846" s="14">
        <f t="shared" si="27"/>
        <v>8.9058646963360992</v>
      </c>
      <c r="AF846">
        <f t="array" ref="AF846">TTEST(IF(H846:R846&lt;&gt;0,H846:R846),IF(S846:AA846&lt;&gt;0,S846:AA846),2,3)</f>
        <v>0.11627605746321205</v>
      </c>
      <c r="AG846">
        <f t="array" ref="AG846">MEDIAN(IF(H846:L846&lt;&gt;0,H846:L846))</f>
        <v>195.02319513999998</v>
      </c>
      <c r="AH846">
        <f t="array" ref="AH846">MEDIAN(IF(M846:R846&lt;&gt;0,M846:R846))</f>
        <v>1050.8228825000001</v>
      </c>
      <c r="AI846">
        <f>AG846/AH846</f>
        <v>0.18559092915451425</v>
      </c>
    </row>
    <row r="847" spans="1:35" x14ac:dyDescent="0.2">
      <c r="A847" s="2" t="s">
        <v>843</v>
      </c>
      <c r="B847" s="2">
        <v>84302</v>
      </c>
      <c r="C847" s="5">
        <v>1538</v>
      </c>
      <c r="D847" s="5">
        <f t="shared" si="26"/>
        <v>129656476</v>
      </c>
      <c r="E847" s="5">
        <v>1809</v>
      </c>
      <c r="F847" s="5">
        <v>46</v>
      </c>
      <c r="G847" s="2">
        <v>84302</v>
      </c>
      <c r="H847" s="14">
        <v>0</v>
      </c>
      <c r="I847" s="14">
        <v>0</v>
      </c>
      <c r="J847" s="14">
        <v>334.9889172</v>
      </c>
      <c r="K847" s="14">
        <v>0</v>
      </c>
      <c r="L847" s="14">
        <v>0</v>
      </c>
      <c r="M847" s="14">
        <v>547.12930610000001</v>
      </c>
      <c r="N847" s="14">
        <v>0</v>
      </c>
      <c r="O847" s="14">
        <v>1887.002203</v>
      </c>
      <c r="P847" s="14">
        <v>2276.6546440000002</v>
      </c>
      <c r="Q847" s="14">
        <v>0</v>
      </c>
      <c r="R847" s="14">
        <v>1945.9493809999999</v>
      </c>
      <c r="S847" s="14">
        <v>0</v>
      </c>
      <c r="T847" s="14">
        <v>1731.318485</v>
      </c>
      <c r="U847" s="14">
        <v>0</v>
      </c>
      <c r="V847" s="14">
        <v>0</v>
      </c>
      <c r="W847" s="14">
        <v>1613.2595710000001</v>
      </c>
      <c r="X847" s="14">
        <v>0</v>
      </c>
      <c r="Y847" s="14">
        <v>0</v>
      </c>
      <c r="Z847" s="14">
        <v>0</v>
      </c>
      <c r="AA847" s="14">
        <v>0</v>
      </c>
      <c r="AB847" s="14">
        <v>1970</v>
      </c>
      <c r="AC847" s="14">
        <f t="array" ref="AC847">MEDIAN(IF(H847:R847&lt;&gt;0,H847:R847))</f>
        <v>1887.002203</v>
      </c>
      <c r="AD847" s="14">
        <f t="array" ref="AD847">MEDIAN(IF(S847:AA847&lt;&gt;0,S847:AA847))</f>
        <v>1672.2890280000001</v>
      </c>
      <c r="AE847" s="14">
        <f t="shared" si="27"/>
        <v>0.88621466649130354</v>
      </c>
      <c r="AF847">
        <f t="array" ref="AF847">TTEST(IF(H847:R847&lt;&gt;0,H847:R847),IF(S847:AA847&lt;&gt;0,S847:AA847),2,3)</f>
        <v>0.53173630725818943</v>
      </c>
      <c r="AG847">
        <f t="array" ref="AG847">MEDIAN(IF(H847:L847&lt;&gt;0,H847:L847))</f>
        <v>334.9889172</v>
      </c>
      <c r="AH847">
        <f t="array" ref="AH847">MEDIAN(IF(M847:R847&lt;&gt;0,M847:R847))</f>
        <v>1916.475792</v>
      </c>
      <c r="AI847">
        <f>AG847/AH847</f>
        <v>0.17479423356055623</v>
      </c>
    </row>
    <row r="848" spans="1:35" x14ac:dyDescent="0.2">
      <c r="A848" s="2" t="s">
        <v>844</v>
      </c>
      <c r="B848" s="2">
        <v>36977</v>
      </c>
      <c r="C848" s="5">
        <v>3504</v>
      </c>
      <c r="D848" s="5">
        <f t="shared" si="26"/>
        <v>129567408</v>
      </c>
      <c r="E848" s="5">
        <v>3504</v>
      </c>
      <c r="F848" s="5"/>
      <c r="G848" s="2">
        <v>36977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3503.8433110000001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f t="array" ref="AC848">MEDIAN(IF(H848:R848&lt;&gt;0,H848:R848))</f>
        <v>3503.8433110000001</v>
      </c>
      <c r="AD848" s="14" t="e">
        <f t="array" ref="AD848">MEDIAN(IF(S848:AA848&lt;&gt;0,S848:AA848))</f>
        <v>#NUM!</v>
      </c>
      <c r="AE848" s="14" t="e">
        <f t="shared" si="27"/>
        <v>#NUM!</v>
      </c>
      <c r="AF848" t="e">
        <f t="array" ref="AF848">TTEST(IF(H848:R848&lt;&gt;0,H848:R848),IF(S848:AA848&lt;&gt;0,S848:AA848),2,3)</f>
        <v>#DIV/0!</v>
      </c>
      <c r="AG848" t="e">
        <f t="array" ref="AG848">MEDIAN(IF(H848:L848&lt;&gt;0,H848:L848))</f>
        <v>#NUM!</v>
      </c>
      <c r="AH848">
        <f t="array" ref="AH848">MEDIAN(IF(M848:R848&lt;&gt;0,M848:R848))</f>
        <v>3503.8433110000001</v>
      </c>
      <c r="AI848" t="e">
        <f>AG848/AH848</f>
        <v>#NUM!</v>
      </c>
    </row>
    <row r="849" spans="1:35" x14ac:dyDescent="0.2">
      <c r="A849" s="2" t="s">
        <v>845</v>
      </c>
      <c r="B849" s="2">
        <v>107199</v>
      </c>
      <c r="C849" s="5">
        <v>1206</v>
      </c>
      <c r="D849" s="5">
        <f t="shared" si="26"/>
        <v>129281994</v>
      </c>
      <c r="E849" s="5">
        <v>1395</v>
      </c>
      <c r="F849" s="5">
        <v>49</v>
      </c>
      <c r="G849" s="2">
        <v>107199</v>
      </c>
      <c r="H849" s="14">
        <v>0</v>
      </c>
      <c r="I849" s="14">
        <v>1443</v>
      </c>
      <c r="J849" s="14">
        <v>496.39854500000001</v>
      </c>
      <c r="K849" s="14">
        <v>0</v>
      </c>
      <c r="L849" s="14">
        <v>0</v>
      </c>
      <c r="M849" s="14">
        <v>1988.913587</v>
      </c>
      <c r="N849" s="14">
        <v>0</v>
      </c>
      <c r="O849" s="14">
        <v>0</v>
      </c>
      <c r="P849" s="14">
        <v>1401.609504</v>
      </c>
      <c r="Q849" s="14">
        <v>0</v>
      </c>
      <c r="R849" s="14">
        <v>516.05029290000004</v>
      </c>
      <c r="S849" s="14">
        <v>0</v>
      </c>
      <c r="T849" s="14">
        <v>1388.9169879999999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f t="array" ref="AC849">MEDIAN(IF(H849:R849&lt;&gt;0,H849:R849))</f>
        <v>1401.609504</v>
      </c>
      <c r="AD849" s="14">
        <f t="array" ref="AD849">MEDIAN(IF(S849:AA849&lt;&gt;0,S849:AA849))</f>
        <v>1388.9169879999999</v>
      </c>
      <c r="AE849" s="14">
        <f t="shared" si="27"/>
        <v>0.99094432795741083</v>
      </c>
      <c r="AF849" t="e">
        <f t="array" ref="AF849">TTEST(IF(H849:R849&lt;&gt;0,H849:R849),IF(S849:AA849&lt;&gt;0,S849:AA849),2,3)</f>
        <v>#DIV/0!</v>
      </c>
      <c r="AG849">
        <f t="array" ref="AG849">MEDIAN(IF(H849:L849&lt;&gt;0,H849:L849))</f>
        <v>969.69927250000001</v>
      </c>
      <c r="AH849">
        <f t="array" ref="AH849">MEDIAN(IF(M849:R849&lt;&gt;0,M849:R849))</f>
        <v>1401.609504</v>
      </c>
      <c r="AI849">
        <f>AG849/AH849</f>
        <v>0.6918469586090934</v>
      </c>
    </row>
    <row r="850" spans="1:35" x14ac:dyDescent="0.2">
      <c r="A850" s="2" t="s">
        <v>846</v>
      </c>
      <c r="B850" s="2">
        <v>80151</v>
      </c>
      <c r="C850" s="5">
        <v>1606</v>
      </c>
      <c r="D850" s="5">
        <f t="shared" si="26"/>
        <v>128722506</v>
      </c>
      <c r="E850" s="5">
        <v>1165</v>
      </c>
      <c r="F850" s="5">
        <v>72</v>
      </c>
      <c r="G850" s="2">
        <v>80151</v>
      </c>
      <c r="H850" s="14">
        <v>0</v>
      </c>
      <c r="I850" s="14">
        <v>1134</v>
      </c>
      <c r="J850" s="14">
        <v>148.51761629999999</v>
      </c>
      <c r="K850" s="14">
        <v>0</v>
      </c>
      <c r="L850" s="14">
        <v>0</v>
      </c>
      <c r="M850" s="14">
        <v>880.54423840000004</v>
      </c>
      <c r="N850" s="14">
        <v>0</v>
      </c>
      <c r="O850" s="14">
        <v>0</v>
      </c>
      <c r="P850" s="14">
        <v>1164.781988</v>
      </c>
      <c r="Q850" s="14">
        <v>0</v>
      </c>
      <c r="R850" s="14">
        <v>143.68105439999999</v>
      </c>
      <c r="S850" s="14">
        <v>0</v>
      </c>
      <c r="T850" s="14">
        <v>1653.9676179999999</v>
      </c>
      <c r="U850" s="14">
        <v>3451.827687</v>
      </c>
      <c r="V850" s="14">
        <v>0</v>
      </c>
      <c r="W850" s="14">
        <v>1930.8859669999999</v>
      </c>
      <c r="X850" s="14">
        <v>0</v>
      </c>
      <c r="Y850" s="14">
        <v>0</v>
      </c>
      <c r="Z850" s="14">
        <v>2801.5614390000001</v>
      </c>
      <c r="AA850" s="14">
        <v>3276.5509940000002</v>
      </c>
      <c r="AB850" s="14">
        <v>1080</v>
      </c>
      <c r="AC850" s="14">
        <f t="array" ref="AC850">MEDIAN(IF(H850:R850&lt;&gt;0,H850:R850))</f>
        <v>880.54423840000004</v>
      </c>
      <c r="AD850" s="14">
        <f t="array" ref="AD850">MEDIAN(IF(S850:AA850&lt;&gt;0,S850:AA850))</f>
        <v>2801.5614390000001</v>
      </c>
      <c r="AE850" s="14">
        <f t="shared" si="27"/>
        <v>3.1816248597465129</v>
      </c>
      <c r="AF850">
        <f t="array" ref="AF850">TTEST(IF(H850:R850&lt;&gt;0,H850:R850),IF(S850:AA850&lt;&gt;0,S850:AA850),2,3)</f>
        <v>2.8748186275175196E-3</v>
      </c>
      <c r="AG850">
        <f t="array" ref="AG850">MEDIAN(IF(H850:L850&lt;&gt;0,H850:L850))</f>
        <v>641.25880815000005</v>
      </c>
      <c r="AH850">
        <f t="array" ref="AH850">MEDIAN(IF(M850:R850&lt;&gt;0,M850:R850))</f>
        <v>880.54423840000004</v>
      </c>
      <c r="AI850">
        <f>AG850/AH850</f>
        <v>0.72825280114853119</v>
      </c>
    </row>
    <row r="851" spans="1:35" x14ac:dyDescent="0.2">
      <c r="A851" s="2" t="s">
        <v>847</v>
      </c>
      <c r="B851" s="2">
        <v>71372</v>
      </c>
      <c r="C851" s="5">
        <v>1795</v>
      </c>
      <c r="D851" s="5">
        <f t="shared" si="26"/>
        <v>128112740</v>
      </c>
      <c r="E851" s="5">
        <v>1590</v>
      </c>
      <c r="F851" s="5">
        <v>50</v>
      </c>
      <c r="G851" s="2">
        <v>71372</v>
      </c>
      <c r="H851" s="14">
        <v>0</v>
      </c>
      <c r="I851" s="14">
        <v>3148</v>
      </c>
      <c r="J851" s="14">
        <v>346.18287379999998</v>
      </c>
      <c r="K851" s="14">
        <v>0</v>
      </c>
      <c r="L851" s="14">
        <v>0</v>
      </c>
      <c r="M851" s="14">
        <v>1257.8404849999999</v>
      </c>
      <c r="N851" s="14">
        <v>0</v>
      </c>
      <c r="O851" s="14">
        <v>0</v>
      </c>
      <c r="P851" s="14">
        <v>1304.0960689999999</v>
      </c>
      <c r="Q851" s="14">
        <v>0</v>
      </c>
      <c r="R851" s="14">
        <v>913.09815070000002</v>
      </c>
      <c r="S851" s="14">
        <v>0</v>
      </c>
      <c r="T851" s="14">
        <v>1589.7488129999999</v>
      </c>
      <c r="U851" s="14">
        <v>0</v>
      </c>
      <c r="V851" s="14">
        <v>0</v>
      </c>
      <c r="W851" s="14">
        <v>1795.662861</v>
      </c>
      <c r="X851" s="14">
        <v>1908.551798</v>
      </c>
      <c r="Y851" s="14">
        <v>0</v>
      </c>
      <c r="Z851" s="14">
        <v>2795.1983300000002</v>
      </c>
      <c r="AA851" s="14">
        <v>3141.4830040000002</v>
      </c>
      <c r="AB851" s="14">
        <v>1550</v>
      </c>
      <c r="AC851" s="14">
        <f t="array" ref="AC851">MEDIAN(IF(H851:R851&lt;&gt;0,H851:R851))</f>
        <v>1257.8404849999999</v>
      </c>
      <c r="AD851" s="14">
        <f t="array" ref="AD851">MEDIAN(IF(S851:AA851&lt;&gt;0,S851:AA851))</f>
        <v>1908.551798</v>
      </c>
      <c r="AE851" s="14">
        <f t="shared" si="27"/>
        <v>1.517324192343833</v>
      </c>
      <c r="AF851">
        <f t="array" ref="AF851">TTEST(IF(H851:R851&lt;&gt;0,H851:R851),IF(S851:AA851&lt;&gt;0,S851:AA851),2,3)</f>
        <v>0.17312933832131874</v>
      </c>
      <c r="AG851">
        <f t="array" ref="AG851">MEDIAN(IF(H851:L851&lt;&gt;0,H851:L851))</f>
        <v>1747.0914369</v>
      </c>
      <c r="AH851">
        <f t="array" ref="AH851">MEDIAN(IF(M851:R851&lt;&gt;0,M851:R851))</f>
        <v>1257.8404849999999</v>
      </c>
      <c r="AI851">
        <f>AG851/AH851</f>
        <v>1.3889610469168514</v>
      </c>
    </row>
    <row r="852" spans="1:35" x14ac:dyDescent="0.2">
      <c r="A852" s="2" t="s">
        <v>848</v>
      </c>
      <c r="B852" s="2">
        <v>49632</v>
      </c>
      <c r="C852" s="5">
        <v>2578</v>
      </c>
      <c r="D852" s="5">
        <f t="shared" si="26"/>
        <v>127951296</v>
      </c>
      <c r="E852" s="5">
        <v>2578</v>
      </c>
      <c r="F852" s="5"/>
      <c r="G852" s="2">
        <v>49632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2578.1826740000001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f t="array" ref="AC852">MEDIAN(IF(H852:R852&lt;&gt;0,H852:R852))</f>
        <v>2578.1826740000001</v>
      </c>
      <c r="AD852" s="14" t="e">
        <f t="array" ref="AD852">MEDIAN(IF(S852:AA852&lt;&gt;0,S852:AA852))</f>
        <v>#NUM!</v>
      </c>
      <c r="AE852" s="14" t="e">
        <f t="shared" si="27"/>
        <v>#NUM!</v>
      </c>
      <c r="AF852" t="e">
        <f t="array" ref="AF852">TTEST(IF(H852:R852&lt;&gt;0,H852:R852),IF(S852:AA852&lt;&gt;0,S852:AA852),2,3)</f>
        <v>#DIV/0!</v>
      </c>
      <c r="AG852" t="e">
        <f t="array" ref="AG852">MEDIAN(IF(H852:L852&lt;&gt;0,H852:L852))</f>
        <v>#NUM!</v>
      </c>
      <c r="AH852">
        <f t="array" ref="AH852">MEDIAN(IF(M852:R852&lt;&gt;0,M852:R852))</f>
        <v>2578.1826740000001</v>
      </c>
      <c r="AI852" t="e">
        <f>AG852/AH852</f>
        <v>#NUM!</v>
      </c>
    </row>
    <row r="853" spans="1:35" x14ac:dyDescent="0.2">
      <c r="A853" s="2" t="s">
        <v>849</v>
      </c>
      <c r="B853" s="2">
        <v>34863</v>
      </c>
      <c r="C853" s="5">
        <v>3660</v>
      </c>
      <c r="D853" s="5">
        <f t="shared" si="26"/>
        <v>127598580</v>
      </c>
      <c r="E853" s="5">
        <v>3592</v>
      </c>
      <c r="F853" s="5">
        <v>49</v>
      </c>
      <c r="G853" s="2">
        <v>34863</v>
      </c>
      <c r="H853" s="14">
        <v>0</v>
      </c>
      <c r="I853" s="14">
        <v>2105</v>
      </c>
      <c r="J853" s="14">
        <v>159.35301219999999</v>
      </c>
      <c r="K853" s="14">
        <v>0</v>
      </c>
      <c r="L853" s="14">
        <v>0</v>
      </c>
      <c r="M853" s="14">
        <v>4238.0302369999999</v>
      </c>
      <c r="N853" s="14">
        <v>6121.1285600000001</v>
      </c>
      <c r="O853" s="14">
        <v>7737.8214029999999</v>
      </c>
      <c r="P853" s="14">
        <v>2743.1142289999998</v>
      </c>
      <c r="Q853" s="14">
        <v>0</v>
      </c>
      <c r="R853" s="14">
        <v>4647.5217839999996</v>
      </c>
      <c r="S853" s="14">
        <v>3974.6722300000001</v>
      </c>
      <c r="T853" s="14">
        <v>2828.2284450000002</v>
      </c>
      <c r="U853" s="14">
        <v>3454.8031879999999</v>
      </c>
      <c r="V853" s="14">
        <v>0</v>
      </c>
      <c r="W853" s="14">
        <v>3861.0863060000001</v>
      </c>
      <c r="X853" s="14">
        <v>0</v>
      </c>
      <c r="Y853" s="14">
        <v>0</v>
      </c>
      <c r="Z853" s="14">
        <v>2634.3408979999999</v>
      </c>
      <c r="AA853" s="14">
        <v>3007.9145130000002</v>
      </c>
      <c r="AB853" s="14">
        <v>3730</v>
      </c>
      <c r="AC853" s="14">
        <f t="array" ref="AC853">MEDIAN(IF(H853:R853&lt;&gt;0,H853:R853))</f>
        <v>4238.0302369999999</v>
      </c>
      <c r="AD853" s="14">
        <f t="array" ref="AD853">MEDIAN(IF(S853:AA853&lt;&gt;0,S853:AA853))</f>
        <v>3231.3588504999998</v>
      </c>
      <c r="AE853" s="14">
        <f t="shared" si="27"/>
        <v>0.76246715332248349</v>
      </c>
      <c r="AF853">
        <f t="array" ref="AF853">TTEST(IF(H853:R853&lt;&gt;0,H853:R853),IF(S853:AA853&lt;&gt;0,S853:AA853),2,3)</f>
        <v>0.52001252152149768</v>
      </c>
      <c r="AG853">
        <f t="array" ref="AG853">MEDIAN(IF(H853:L853&lt;&gt;0,H853:L853))</f>
        <v>1132.1765061000001</v>
      </c>
      <c r="AH853">
        <f t="array" ref="AH853">MEDIAN(IF(M853:R853&lt;&gt;0,M853:R853))</f>
        <v>4647.5217839999996</v>
      </c>
      <c r="AI853">
        <f>AG853/AH853</f>
        <v>0.24360864966738588</v>
      </c>
    </row>
    <row r="854" spans="1:35" x14ac:dyDescent="0.2">
      <c r="A854" s="2" t="s">
        <v>850</v>
      </c>
      <c r="B854" s="2">
        <v>51155</v>
      </c>
      <c r="C854" s="5">
        <v>2494</v>
      </c>
      <c r="D854" s="5">
        <f t="shared" si="26"/>
        <v>127580570</v>
      </c>
      <c r="E854" s="5">
        <v>2475</v>
      </c>
      <c r="F854" s="5">
        <v>80</v>
      </c>
      <c r="G854" s="2">
        <v>51155</v>
      </c>
      <c r="H854" s="14">
        <v>0</v>
      </c>
      <c r="I854" s="14">
        <v>1321</v>
      </c>
      <c r="J854" s="14">
        <v>578.98571670000001</v>
      </c>
      <c r="K854" s="14">
        <v>0</v>
      </c>
      <c r="L854" s="14">
        <v>411.9838355</v>
      </c>
      <c r="M854" s="14">
        <v>3629.1932419999998</v>
      </c>
      <c r="N854" s="14">
        <v>4746.7139209999996</v>
      </c>
      <c r="O854" s="14">
        <v>0</v>
      </c>
      <c r="P854" s="14">
        <v>4205.7977449999998</v>
      </c>
      <c r="Q854" s="14">
        <v>0</v>
      </c>
      <c r="R854" s="14">
        <v>4698.3496999999998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358</v>
      </c>
      <c r="AC854" s="14">
        <f t="array" ref="AC854">MEDIAN(IF(H854:R854&lt;&gt;0,H854:R854))</f>
        <v>3629.1932419999998</v>
      </c>
      <c r="AD854" s="14" t="e">
        <f t="array" ref="AD854">MEDIAN(IF(S854:AA854&lt;&gt;0,S854:AA854))</f>
        <v>#NUM!</v>
      </c>
      <c r="AE854" s="14" t="e">
        <f t="shared" si="27"/>
        <v>#NUM!</v>
      </c>
      <c r="AF854" t="e">
        <f t="array" ref="AF854">TTEST(IF(H854:R854&lt;&gt;0,H854:R854),IF(S854:AA854&lt;&gt;0,S854:AA854),2,3)</f>
        <v>#DIV/0!</v>
      </c>
      <c r="AG854">
        <f t="array" ref="AG854">MEDIAN(IF(H854:L854&lt;&gt;0,H854:L854))</f>
        <v>578.98571670000001</v>
      </c>
      <c r="AH854">
        <f t="array" ref="AH854">MEDIAN(IF(M854:R854&lt;&gt;0,M854:R854))</f>
        <v>4452.0737224999993</v>
      </c>
      <c r="AI854">
        <f>AG854/AH854</f>
        <v>0.13004854653998826</v>
      </c>
    </row>
    <row r="855" spans="1:35" x14ac:dyDescent="0.2">
      <c r="A855" s="2" t="s">
        <v>851</v>
      </c>
      <c r="B855" s="2">
        <v>40462</v>
      </c>
      <c r="C855" s="5">
        <v>3151</v>
      </c>
      <c r="D855" s="5">
        <f t="shared" si="26"/>
        <v>127495762</v>
      </c>
      <c r="E855" s="5">
        <v>3500</v>
      </c>
      <c r="F855" s="5">
        <v>68</v>
      </c>
      <c r="G855" s="2">
        <v>40462</v>
      </c>
      <c r="H855" s="14">
        <v>0</v>
      </c>
      <c r="I855" s="14">
        <v>3500</v>
      </c>
      <c r="J855" s="14">
        <v>20.00840226</v>
      </c>
      <c r="K855" s="14">
        <v>0</v>
      </c>
      <c r="L855" s="14">
        <v>0</v>
      </c>
      <c r="M855" s="14">
        <v>698.73534640000003</v>
      </c>
      <c r="N855" s="14">
        <v>0</v>
      </c>
      <c r="O855" s="14">
        <v>0</v>
      </c>
      <c r="P855" s="14">
        <v>1384.821582</v>
      </c>
      <c r="Q855" s="14">
        <v>0</v>
      </c>
      <c r="R855" s="14">
        <v>0</v>
      </c>
      <c r="S855" s="14">
        <v>4410.4230509999998</v>
      </c>
      <c r="T855" s="14">
        <v>0</v>
      </c>
      <c r="U855" s="14">
        <v>0</v>
      </c>
      <c r="V855" s="14">
        <v>3772.569919</v>
      </c>
      <c r="W855" s="14">
        <v>6169.5527410000004</v>
      </c>
      <c r="X855" s="14">
        <v>2756.40094</v>
      </c>
      <c r="Y855" s="14">
        <v>0</v>
      </c>
      <c r="Z855" s="14">
        <v>5649.2796360000002</v>
      </c>
      <c r="AA855" s="14">
        <v>0</v>
      </c>
      <c r="AB855" s="14">
        <v>0</v>
      </c>
      <c r="AC855" s="14">
        <f t="array" ref="AC855">MEDIAN(IF(H855:R855&lt;&gt;0,H855:R855))</f>
        <v>1041.7784642000001</v>
      </c>
      <c r="AD855" s="14">
        <f t="array" ref="AD855">MEDIAN(IF(S855:AA855&lt;&gt;0,S855:AA855))</f>
        <v>4410.4230509999998</v>
      </c>
      <c r="AE855" s="14">
        <f t="shared" si="27"/>
        <v>4.2335517603417161</v>
      </c>
      <c r="AF855">
        <f t="array" ref="AF855">TTEST(IF(H855:R855&lt;&gt;0,H855:R855),IF(S855:AA855&lt;&gt;0,S855:AA855),2,3)</f>
        <v>1.6785169834665947E-2</v>
      </c>
      <c r="AG855">
        <f t="array" ref="AG855">MEDIAN(IF(H855:L855&lt;&gt;0,H855:L855))</f>
        <v>1760.00420113</v>
      </c>
      <c r="AH855">
        <f t="array" ref="AH855">MEDIAN(IF(M855:R855&lt;&gt;0,M855:R855))</f>
        <v>1041.7784642000001</v>
      </c>
      <c r="AI855">
        <f>AG855/AH855</f>
        <v>1.6894227147242269</v>
      </c>
    </row>
    <row r="856" spans="1:35" x14ac:dyDescent="0.2">
      <c r="A856" s="2" t="s">
        <v>852</v>
      </c>
      <c r="B856" s="2">
        <v>113248</v>
      </c>
      <c r="C856" s="5">
        <v>1124</v>
      </c>
      <c r="D856" s="5">
        <f t="shared" si="26"/>
        <v>127290752</v>
      </c>
      <c r="E856" s="5">
        <v>1405</v>
      </c>
      <c r="F856" s="5">
        <v>51</v>
      </c>
      <c r="G856" s="2">
        <v>113248</v>
      </c>
      <c r="H856" s="14">
        <v>825</v>
      </c>
      <c r="I856" s="14">
        <v>440</v>
      </c>
      <c r="J856" s="14">
        <v>160.1499373</v>
      </c>
      <c r="K856" s="14">
        <v>0</v>
      </c>
      <c r="L856" s="14">
        <v>0</v>
      </c>
      <c r="M856" s="14">
        <v>1721.7616800000001</v>
      </c>
      <c r="N856" s="14">
        <v>1507.228265</v>
      </c>
      <c r="O856" s="14">
        <v>902.18800099999999</v>
      </c>
      <c r="P856" s="14">
        <v>1738.148371</v>
      </c>
      <c r="Q856" s="14">
        <v>0</v>
      </c>
      <c r="R856" s="14">
        <v>1418.961976</v>
      </c>
      <c r="S856" s="14">
        <v>0</v>
      </c>
      <c r="T856" s="14">
        <v>1405.3752509999999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f t="array" ref="AC856">MEDIAN(IF(H856:R856&lt;&gt;0,H856:R856))</f>
        <v>1160.5749885</v>
      </c>
      <c r="AD856" s="14">
        <f t="array" ref="AD856">MEDIAN(IF(S856:AA856&lt;&gt;0,S856:AA856))</f>
        <v>1405.3752509999999</v>
      </c>
      <c r="AE856" s="14">
        <f t="shared" si="27"/>
        <v>1.2109301552469223</v>
      </c>
      <c r="AF856" t="e">
        <f t="array" ref="AF856">TTEST(IF(H856:R856&lt;&gt;0,H856:R856),IF(S856:AA856&lt;&gt;0,S856:AA856),2,3)</f>
        <v>#DIV/0!</v>
      </c>
      <c r="AG856">
        <f t="array" ref="AG856">MEDIAN(IF(H856:L856&lt;&gt;0,H856:L856))</f>
        <v>440</v>
      </c>
      <c r="AH856">
        <f t="array" ref="AH856">MEDIAN(IF(M856:R856&lt;&gt;0,M856:R856))</f>
        <v>1507.228265</v>
      </c>
      <c r="AI856">
        <f>AG856/AH856</f>
        <v>0.29192658485607687</v>
      </c>
    </row>
    <row r="857" spans="1:35" x14ac:dyDescent="0.2">
      <c r="A857" s="2" t="s">
        <v>853</v>
      </c>
      <c r="B857" s="2">
        <v>58955</v>
      </c>
      <c r="C857" s="5">
        <v>2159</v>
      </c>
      <c r="D857" s="5">
        <f t="shared" si="26"/>
        <v>127283845</v>
      </c>
      <c r="E857" s="5">
        <v>1998</v>
      </c>
      <c r="F857" s="5">
        <v>65</v>
      </c>
      <c r="G857" s="2">
        <v>58955</v>
      </c>
      <c r="H857" s="14">
        <v>0</v>
      </c>
      <c r="I857" s="14">
        <v>2816</v>
      </c>
      <c r="J857" s="14">
        <v>347.3257567</v>
      </c>
      <c r="K857" s="14">
        <v>0</v>
      </c>
      <c r="L857" s="14">
        <v>0</v>
      </c>
      <c r="M857" s="14">
        <v>1156.822952</v>
      </c>
      <c r="N857" s="14">
        <v>0</v>
      </c>
      <c r="O857" s="14">
        <v>0</v>
      </c>
      <c r="P857" s="14">
        <v>2053.880991</v>
      </c>
      <c r="Q857" s="14">
        <v>0</v>
      </c>
      <c r="R857" s="14">
        <v>614.16645730000005</v>
      </c>
      <c r="S857" s="14">
        <v>0</v>
      </c>
      <c r="T857" s="14">
        <v>0</v>
      </c>
      <c r="U857" s="14">
        <v>4802.4052570000003</v>
      </c>
      <c r="V857" s="14">
        <v>2379.710556</v>
      </c>
      <c r="W857" s="14">
        <v>1941.2625829999999</v>
      </c>
      <c r="X857" s="14">
        <v>0</v>
      </c>
      <c r="Y857" s="14">
        <v>0</v>
      </c>
      <c r="Z857" s="14">
        <v>0</v>
      </c>
      <c r="AA857" s="14">
        <v>3973.3870769999999</v>
      </c>
      <c r="AB857" s="14">
        <v>1510</v>
      </c>
      <c r="AC857" s="14">
        <f t="array" ref="AC857">MEDIAN(IF(H857:R857&lt;&gt;0,H857:R857))</f>
        <v>1156.822952</v>
      </c>
      <c r="AD857" s="14">
        <f t="array" ref="AD857">MEDIAN(IF(S857:AA857&lt;&gt;0,S857:AA857))</f>
        <v>3176.5488164999997</v>
      </c>
      <c r="AE857" s="14">
        <f t="shared" si="27"/>
        <v>2.7459247856451587</v>
      </c>
      <c r="AF857">
        <f t="array" ref="AF857">TTEST(IF(H857:R857&lt;&gt;0,H857:R857),IF(S857:AA857&lt;&gt;0,S857:AA857),2,3)</f>
        <v>6.3865636350833727E-2</v>
      </c>
      <c r="AG857">
        <f t="array" ref="AG857">MEDIAN(IF(H857:L857&lt;&gt;0,H857:L857))</f>
        <v>1581.66287835</v>
      </c>
      <c r="AH857">
        <f t="array" ref="AH857">MEDIAN(IF(M857:R857&lt;&gt;0,M857:R857))</f>
        <v>1156.822952</v>
      </c>
      <c r="AI857">
        <f>AG857/AH857</f>
        <v>1.3672471449632857</v>
      </c>
    </row>
    <row r="858" spans="1:35" x14ac:dyDescent="0.2">
      <c r="A858" s="2" t="s">
        <v>854</v>
      </c>
      <c r="B858" s="2">
        <v>67400</v>
      </c>
      <c r="C858" s="5">
        <v>1884</v>
      </c>
      <c r="D858" s="5">
        <f t="shared" si="26"/>
        <v>126981600</v>
      </c>
      <c r="E858" s="5">
        <v>1901</v>
      </c>
      <c r="F858" s="5">
        <v>52</v>
      </c>
      <c r="G858" s="2">
        <v>67400</v>
      </c>
      <c r="H858" s="14">
        <v>0</v>
      </c>
      <c r="I858" s="14">
        <v>661</v>
      </c>
      <c r="J858" s="14">
        <v>301.4171748</v>
      </c>
      <c r="K858" s="14">
        <v>0</v>
      </c>
      <c r="L858" s="14">
        <v>0</v>
      </c>
      <c r="M858" s="14">
        <v>2161.1483199999998</v>
      </c>
      <c r="N858" s="14">
        <v>0</v>
      </c>
      <c r="O858" s="14">
        <v>0</v>
      </c>
      <c r="P858" s="14">
        <v>2769.329792</v>
      </c>
      <c r="Q858" s="14">
        <v>0</v>
      </c>
      <c r="R858" s="14">
        <v>1900.6801809999999</v>
      </c>
      <c r="S858" s="14">
        <v>2128.2011940000002</v>
      </c>
      <c r="T858" s="14">
        <v>1672.7914760000001</v>
      </c>
      <c r="U858" s="14">
        <v>0</v>
      </c>
      <c r="V858" s="14">
        <v>0</v>
      </c>
      <c r="W858" s="14">
        <v>1807.181709</v>
      </c>
      <c r="X858" s="14">
        <v>0</v>
      </c>
      <c r="Y858" s="14">
        <v>0</v>
      </c>
      <c r="Z858" s="14">
        <v>3552.5695369999999</v>
      </c>
      <c r="AA858" s="14">
        <v>0</v>
      </c>
      <c r="AB858" s="14">
        <v>0</v>
      </c>
      <c r="AC858" s="14">
        <f t="array" ref="AC858">MEDIAN(IF(H858:R858&lt;&gt;0,H858:R858))</f>
        <v>1900.6801809999999</v>
      </c>
      <c r="AD858" s="14">
        <f t="array" ref="AD858">MEDIAN(IF(S858:AA858&lt;&gt;0,S858:AA858))</f>
        <v>1967.6914515000001</v>
      </c>
      <c r="AE858" s="14">
        <f t="shared" si="27"/>
        <v>1.0352564682737648</v>
      </c>
      <c r="AF858">
        <f t="array" ref="AF858">TTEST(IF(H858:R858&lt;&gt;0,H858:R858),IF(S858:AA858&lt;&gt;0,S858:AA858),2,3)</f>
        <v>0.28710647862567817</v>
      </c>
      <c r="AG858">
        <f t="array" ref="AG858">MEDIAN(IF(H858:L858&lt;&gt;0,H858:L858))</f>
        <v>481.2085874</v>
      </c>
      <c r="AH858">
        <f t="array" ref="AH858">MEDIAN(IF(M858:R858&lt;&gt;0,M858:R858))</f>
        <v>2161.1483199999998</v>
      </c>
      <c r="AI858">
        <f>AG858/AH858</f>
        <v>0.22266337897622873</v>
      </c>
    </row>
    <row r="859" spans="1:35" x14ac:dyDescent="0.2">
      <c r="A859" s="2" t="s">
        <v>855</v>
      </c>
      <c r="B859" s="2">
        <v>62446</v>
      </c>
      <c r="C859" s="5">
        <v>2033</v>
      </c>
      <c r="D859" s="5">
        <f t="shared" si="26"/>
        <v>126952718</v>
      </c>
      <c r="E859" s="5">
        <v>1879</v>
      </c>
      <c r="F859" s="5">
        <v>33</v>
      </c>
      <c r="G859" s="2">
        <v>62446</v>
      </c>
      <c r="H859" s="14">
        <v>0</v>
      </c>
      <c r="I859" s="14">
        <v>1791</v>
      </c>
      <c r="J859" s="14">
        <v>1062.9575769999999</v>
      </c>
      <c r="K859" s="14">
        <v>0</v>
      </c>
      <c r="L859" s="14">
        <v>0</v>
      </c>
      <c r="M859" s="14">
        <v>1640.368557</v>
      </c>
      <c r="N859" s="14">
        <v>0</v>
      </c>
      <c r="O859" s="14">
        <v>1250.8170990000001</v>
      </c>
      <c r="P859" s="14">
        <v>2425.6420440000002</v>
      </c>
      <c r="Q859" s="14">
        <v>0</v>
      </c>
      <c r="R859" s="14">
        <v>1949.1344309999999</v>
      </c>
      <c r="S859" s="14">
        <v>0</v>
      </c>
      <c r="T859" s="14">
        <v>2033.39149</v>
      </c>
      <c r="U859" s="14">
        <v>0</v>
      </c>
      <c r="V859" s="14">
        <v>2552.8733430000002</v>
      </c>
      <c r="W859" s="14">
        <v>1808.4624220000001</v>
      </c>
      <c r="X859" s="14">
        <v>0</v>
      </c>
      <c r="Y859" s="14">
        <v>0</v>
      </c>
      <c r="Z859" s="14">
        <v>2926.6851470000001</v>
      </c>
      <c r="AA859" s="14">
        <v>3324.1734729999998</v>
      </c>
      <c r="AB859" s="14">
        <v>1630</v>
      </c>
      <c r="AC859" s="14">
        <f t="array" ref="AC859">MEDIAN(IF(H859:R859&lt;&gt;0,H859:R859))</f>
        <v>1715.6842784999999</v>
      </c>
      <c r="AD859" s="14">
        <f t="array" ref="AD859">MEDIAN(IF(S859:AA859&lt;&gt;0,S859:AA859))</f>
        <v>2552.8733430000002</v>
      </c>
      <c r="AE859" s="14">
        <f t="shared" si="27"/>
        <v>1.4879621938553542</v>
      </c>
      <c r="AF859">
        <f t="array" ref="AF859">TTEST(IF(H859:R859&lt;&gt;0,H859:R859),IF(S859:AA859&lt;&gt;0,S859:AA859),2,3)</f>
        <v>4.138342928355003E-2</v>
      </c>
      <c r="AG859">
        <f t="array" ref="AG859">MEDIAN(IF(H859:L859&lt;&gt;0,H859:L859))</f>
        <v>1426.9787885000001</v>
      </c>
      <c r="AH859">
        <f t="array" ref="AH859">MEDIAN(IF(M859:R859&lt;&gt;0,M859:R859))</f>
        <v>1794.7514940000001</v>
      </c>
      <c r="AI859">
        <f>AG859/AH859</f>
        <v>0.79508432965260423</v>
      </c>
    </row>
    <row r="860" spans="1:35" x14ac:dyDescent="0.2">
      <c r="A860" s="2" t="s">
        <v>856</v>
      </c>
      <c r="B860" s="2">
        <v>57930</v>
      </c>
      <c r="C860" s="5">
        <v>2190</v>
      </c>
      <c r="D860" s="5">
        <f t="shared" si="26"/>
        <v>126866700</v>
      </c>
      <c r="E860" s="5">
        <v>2030</v>
      </c>
      <c r="F860" s="5">
        <v>64</v>
      </c>
      <c r="G860" s="2">
        <v>57930</v>
      </c>
      <c r="H860" s="14">
        <v>556</v>
      </c>
      <c r="I860" s="14">
        <v>2752</v>
      </c>
      <c r="J860" s="14">
        <v>566.35036679999996</v>
      </c>
      <c r="K860" s="14">
        <v>0</v>
      </c>
      <c r="L860" s="14">
        <v>0</v>
      </c>
      <c r="M860" s="14">
        <v>3720.4104560000001</v>
      </c>
      <c r="N860" s="14">
        <v>0</v>
      </c>
      <c r="O860" s="14">
        <v>619.31511590000002</v>
      </c>
      <c r="P860" s="14">
        <v>4127.4000720000004</v>
      </c>
      <c r="Q860" s="14">
        <v>0</v>
      </c>
      <c r="R860" s="14">
        <v>3368.851729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1971.5297109999999</v>
      </c>
      <c r="AA860" s="14">
        <v>0</v>
      </c>
      <c r="AB860" s="14">
        <v>2030</v>
      </c>
      <c r="AC860" s="14">
        <f t="array" ref="AC860">MEDIAN(IF(H860:R860&lt;&gt;0,H860:R860))</f>
        <v>2752</v>
      </c>
      <c r="AD860" s="14">
        <f t="array" ref="AD860">MEDIAN(IF(S860:AA860&lt;&gt;0,S860:AA860))</f>
        <v>1971.5297109999999</v>
      </c>
      <c r="AE860" s="14">
        <f t="shared" si="27"/>
        <v>0.71639887754360465</v>
      </c>
      <c r="AF860" t="e">
        <f t="array" ref="AF860">TTEST(IF(H860:R860&lt;&gt;0,H860:R860),IF(S860:AA860&lt;&gt;0,S860:AA860),2,3)</f>
        <v>#DIV/0!</v>
      </c>
      <c r="AG860">
        <f t="array" ref="AG860">MEDIAN(IF(H860:L860&lt;&gt;0,H860:L860))</f>
        <v>566.35036679999996</v>
      </c>
      <c r="AH860">
        <f t="array" ref="AH860">MEDIAN(IF(M860:R860&lt;&gt;0,M860:R860))</f>
        <v>3544.6310924999998</v>
      </c>
      <c r="AI860">
        <f>AG860/AH860</f>
        <v>0.15977695619674701</v>
      </c>
    </row>
    <row r="861" spans="1:35" x14ac:dyDescent="0.2">
      <c r="A861" s="2" t="s">
        <v>857</v>
      </c>
      <c r="B861" s="2">
        <v>58058</v>
      </c>
      <c r="C861" s="5">
        <v>2181</v>
      </c>
      <c r="D861" s="5">
        <f t="shared" si="26"/>
        <v>126624498</v>
      </c>
      <c r="E861" s="5">
        <v>1495</v>
      </c>
      <c r="F861" s="5">
        <v>66</v>
      </c>
      <c r="G861" s="2">
        <v>58058</v>
      </c>
      <c r="H861" s="14">
        <v>0</v>
      </c>
      <c r="I861" s="14">
        <v>1843</v>
      </c>
      <c r="J861" s="14">
        <v>537.54190970000002</v>
      </c>
      <c r="K861" s="14">
        <v>0</v>
      </c>
      <c r="L861" s="14">
        <v>1099.8890739999999</v>
      </c>
      <c r="M861" s="14">
        <v>1421.243549</v>
      </c>
      <c r="N861" s="14">
        <v>3619.0832789999999</v>
      </c>
      <c r="O861" s="14">
        <v>1470.0155910000001</v>
      </c>
      <c r="P861" s="14">
        <v>1494.545572</v>
      </c>
      <c r="Q861" s="14">
        <v>1443.6449990000001</v>
      </c>
      <c r="R861" s="14">
        <v>5469.8794189999999</v>
      </c>
      <c r="S861" s="14">
        <v>0</v>
      </c>
      <c r="T861" s="14">
        <v>0</v>
      </c>
      <c r="U861" s="14">
        <v>3458.9767280000001</v>
      </c>
      <c r="V861" s="14">
        <v>0</v>
      </c>
      <c r="W861" s="14">
        <v>0</v>
      </c>
      <c r="X861" s="14">
        <v>0</v>
      </c>
      <c r="Y861" s="14">
        <v>0</v>
      </c>
      <c r="Z861" s="14">
        <v>2133.9756000000002</v>
      </c>
      <c r="AA861" s="14">
        <v>0</v>
      </c>
      <c r="AB861" s="14">
        <v>0</v>
      </c>
      <c r="AC861" s="14">
        <f t="array" ref="AC861">MEDIAN(IF(H861:R861&lt;&gt;0,H861:R861))</f>
        <v>1470.0155910000001</v>
      </c>
      <c r="AD861" s="14">
        <f t="array" ref="AD861">MEDIAN(IF(S861:AA861&lt;&gt;0,S861:AA861))</f>
        <v>2796.4761640000002</v>
      </c>
      <c r="AE861" s="14">
        <f t="shared" si="27"/>
        <v>1.9023445609156127</v>
      </c>
      <c r="AF861">
        <f t="array" ref="AF861">TTEST(IF(H861:R861&lt;&gt;0,H861:R861),IF(S861:AA861&lt;&gt;0,S861:AA861),2,3)</f>
        <v>0.44852563622288005</v>
      </c>
      <c r="AG861">
        <f t="array" ref="AG861">MEDIAN(IF(H861:L861&lt;&gt;0,H861:L861))</f>
        <v>1099.8890739999999</v>
      </c>
      <c r="AH861">
        <f t="array" ref="AH861">MEDIAN(IF(M861:R861&lt;&gt;0,M861:R861))</f>
        <v>1482.2805815000002</v>
      </c>
      <c r="AI861">
        <f>AG861/AH861</f>
        <v>0.74202488228440699</v>
      </c>
    </row>
    <row r="862" spans="1:35" x14ac:dyDescent="0.2">
      <c r="A862" s="2" t="s">
        <v>858</v>
      </c>
      <c r="B862" s="2">
        <v>43727</v>
      </c>
      <c r="C862" s="5">
        <v>2891</v>
      </c>
      <c r="D862" s="5">
        <f t="shared" si="26"/>
        <v>126414757</v>
      </c>
      <c r="E862" s="5">
        <v>2891</v>
      </c>
      <c r="F862" s="5">
        <v>26</v>
      </c>
      <c r="G862" s="2">
        <v>43727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3431.6519790000002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2350</v>
      </c>
      <c r="AC862" s="14" t="e">
        <f t="array" ref="AC862">MEDIAN(IF(H862:R862&lt;&gt;0,H862:R862))</f>
        <v>#NUM!</v>
      </c>
      <c r="AD862" s="14">
        <f t="array" ref="AD862">MEDIAN(IF(S862:AA862&lt;&gt;0,S862:AA862))</f>
        <v>3431.6519790000002</v>
      </c>
      <c r="AE862" s="14" t="e">
        <f t="shared" si="27"/>
        <v>#NUM!</v>
      </c>
      <c r="AF862" t="e">
        <f t="array" ref="AF862">TTEST(IF(H862:R862&lt;&gt;0,H862:R862),IF(S862:AA862&lt;&gt;0,S862:AA862),2,3)</f>
        <v>#DIV/0!</v>
      </c>
      <c r="AG862" t="e">
        <f t="array" ref="AG862">MEDIAN(IF(H862:L862&lt;&gt;0,H862:L862))</f>
        <v>#NUM!</v>
      </c>
      <c r="AH862" t="e">
        <f t="array" ref="AH862">MEDIAN(IF(M862:R862&lt;&gt;0,M862:R862))</f>
        <v>#NUM!</v>
      </c>
      <c r="AI862" t="e">
        <f>AG862/AH862</f>
        <v>#NUM!</v>
      </c>
    </row>
    <row r="863" spans="1:35" x14ac:dyDescent="0.2">
      <c r="A863" s="2" t="s">
        <v>859</v>
      </c>
      <c r="B863" s="2">
        <v>23115</v>
      </c>
      <c r="C863" s="5">
        <v>5442</v>
      </c>
      <c r="D863" s="5">
        <f t="shared" si="26"/>
        <v>125791830</v>
      </c>
      <c r="E863" s="5">
        <v>4703</v>
      </c>
      <c r="F863" s="5">
        <v>44</v>
      </c>
      <c r="G863" s="2">
        <v>23115</v>
      </c>
      <c r="H863" s="14">
        <v>0</v>
      </c>
      <c r="I863" s="14">
        <v>4536</v>
      </c>
      <c r="J863" s="14">
        <v>4656.7804880000003</v>
      </c>
      <c r="K863" s="14">
        <v>4602.3675579999999</v>
      </c>
      <c r="L863" s="14">
        <v>5064.3603009999997</v>
      </c>
      <c r="M863" s="14">
        <v>8916.4649840000002</v>
      </c>
      <c r="N863" s="14">
        <v>4738.1362179999996</v>
      </c>
      <c r="O863" s="14">
        <v>4560.8764490000003</v>
      </c>
      <c r="P863" s="14">
        <v>5537.8040350000001</v>
      </c>
      <c r="Q863" s="14">
        <v>3345.0299930000001</v>
      </c>
      <c r="R863" s="14">
        <v>13602.03059</v>
      </c>
      <c r="S863" s="14">
        <v>3111.7625210000001</v>
      </c>
      <c r="T863" s="14">
        <v>5572.5957630000003</v>
      </c>
      <c r="U863" s="14">
        <v>0</v>
      </c>
      <c r="V863" s="14">
        <v>3971.9911179999999</v>
      </c>
      <c r="W863" s="14">
        <v>5172.6729610000002</v>
      </c>
      <c r="X863" s="14">
        <v>0</v>
      </c>
      <c r="Y863" s="14">
        <v>5259.3757290000003</v>
      </c>
      <c r="Z863" s="14">
        <v>4667.885507</v>
      </c>
      <c r="AA863" s="14">
        <v>4095.2651340000002</v>
      </c>
      <c r="AB863" s="14">
        <v>6550</v>
      </c>
      <c r="AC863" s="14">
        <f t="array" ref="AC863">MEDIAN(IF(H863:R863&lt;&gt;0,H863:R863))</f>
        <v>4697.458353</v>
      </c>
      <c r="AD863" s="14">
        <f t="array" ref="AD863">MEDIAN(IF(S863:AA863&lt;&gt;0,S863:AA863))</f>
        <v>4667.885507</v>
      </c>
      <c r="AE863" s="14">
        <f t="shared" si="27"/>
        <v>0.99370450065169524</v>
      </c>
      <c r="AF863">
        <f t="array" ref="AF863">TTEST(IF(H863:R863&lt;&gt;0,H863:R863),IF(S863:AA863&lt;&gt;0,S863:AA863),2,3)</f>
        <v>0.19579843909987554</v>
      </c>
      <c r="AG863">
        <f t="array" ref="AG863">MEDIAN(IF(H863:L863&lt;&gt;0,H863:L863))</f>
        <v>4629.5740230000001</v>
      </c>
      <c r="AH863">
        <f t="array" ref="AH863">MEDIAN(IF(M863:R863&lt;&gt;0,M863:R863))</f>
        <v>5137.9701265000003</v>
      </c>
      <c r="AI863">
        <f>AG863/AH863</f>
        <v>0.90105117566218296</v>
      </c>
    </row>
    <row r="864" spans="1:35" x14ac:dyDescent="0.2">
      <c r="A864" s="2" t="s">
        <v>860</v>
      </c>
      <c r="B864" s="2">
        <v>30380</v>
      </c>
      <c r="C864" s="5">
        <v>4120</v>
      </c>
      <c r="D864" s="5">
        <f t="shared" si="26"/>
        <v>125165600</v>
      </c>
      <c r="E864" s="5">
        <v>2135</v>
      </c>
      <c r="F864" s="5">
        <v>138</v>
      </c>
      <c r="G864" s="2">
        <v>30380</v>
      </c>
      <c r="H864" s="14">
        <v>0</v>
      </c>
      <c r="I864" s="14">
        <v>3838</v>
      </c>
      <c r="J864" s="14">
        <v>50.109977460000003</v>
      </c>
      <c r="K864" s="14">
        <v>4209.7965830000003</v>
      </c>
      <c r="L864" s="14">
        <v>18514.15987</v>
      </c>
      <c r="M864" s="14">
        <v>1485.974999</v>
      </c>
      <c r="N864" s="14">
        <v>0</v>
      </c>
      <c r="O864" s="14">
        <v>2134.8561319999999</v>
      </c>
      <c r="P864" s="14">
        <v>5222.5748489999996</v>
      </c>
      <c r="Q864" s="14">
        <v>0</v>
      </c>
      <c r="R864" s="14">
        <v>1411.658351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217</v>
      </c>
      <c r="AC864" s="14">
        <f t="array" ref="AC864">MEDIAN(IF(H864:R864&lt;&gt;0,H864:R864))</f>
        <v>2986.4280659999999</v>
      </c>
      <c r="AD864" s="14" t="e">
        <f t="array" ref="AD864">MEDIAN(IF(S864:AA864&lt;&gt;0,S864:AA864))</f>
        <v>#NUM!</v>
      </c>
      <c r="AE864" s="14" t="e">
        <f t="shared" si="27"/>
        <v>#NUM!</v>
      </c>
      <c r="AF864" t="e">
        <f t="array" ref="AF864">TTEST(IF(H864:R864&lt;&gt;0,H864:R864),IF(S864:AA864&lt;&gt;0,S864:AA864),2,3)</f>
        <v>#DIV/0!</v>
      </c>
      <c r="AG864">
        <f t="array" ref="AG864">MEDIAN(IF(H864:L864&lt;&gt;0,H864:L864))</f>
        <v>4023.8982915000001</v>
      </c>
      <c r="AH864">
        <f t="array" ref="AH864">MEDIAN(IF(M864:R864&lt;&gt;0,M864:R864))</f>
        <v>1810.4155655</v>
      </c>
      <c r="AI864">
        <f>AG864/AH864</f>
        <v>2.222637922574799</v>
      </c>
    </row>
    <row r="865" spans="1:35" x14ac:dyDescent="0.2">
      <c r="A865" s="2" t="s">
        <v>861</v>
      </c>
      <c r="B865" s="2">
        <v>102370</v>
      </c>
      <c r="C865" s="5">
        <v>1221</v>
      </c>
      <c r="D865" s="5">
        <f t="shared" si="26"/>
        <v>124993770</v>
      </c>
      <c r="E865" s="5">
        <v>1352</v>
      </c>
      <c r="F865" s="5">
        <v>64</v>
      </c>
      <c r="G865" s="2">
        <v>102370</v>
      </c>
      <c r="H865" s="14">
        <v>0</v>
      </c>
      <c r="I865" s="14">
        <v>1230</v>
      </c>
      <c r="J865" s="14">
        <v>142.88052819999999</v>
      </c>
      <c r="K865" s="14">
        <v>0</v>
      </c>
      <c r="L865" s="14">
        <v>0</v>
      </c>
      <c r="M865" s="14">
        <v>1351.9926149999999</v>
      </c>
      <c r="N865" s="14">
        <v>0</v>
      </c>
      <c r="O865" s="14">
        <v>0</v>
      </c>
      <c r="P865" s="14">
        <v>2335.7817770000001</v>
      </c>
      <c r="Q865" s="14">
        <v>0</v>
      </c>
      <c r="R865" s="14">
        <v>250.4705658</v>
      </c>
      <c r="S865" s="14">
        <v>0</v>
      </c>
      <c r="T865" s="14">
        <v>1449.739331</v>
      </c>
      <c r="U865" s="14">
        <v>0</v>
      </c>
      <c r="V865" s="14">
        <v>0</v>
      </c>
      <c r="W865" s="14">
        <v>1730.649267</v>
      </c>
      <c r="X865" s="14">
        <v>0</v>
      </c>
      <c r="Y865" s="14">
        <v>0</v>
      </c>
      <c r="Z865" s="14">
        <v>2013.494533</v>
      </c>
      <c r="AA865" s="14">
        <v>0</v>
      </c>
      <c r="AB865" s="14">
        <v>486</v>
      </c>
      <c r="AC865" s="14">
        <f t="array" ref="AC865">MEDIAN(IF(H865:R865&lt;&gt;0,H865:R865))</f>
        <v>1230</v>
      </c>
      <c r="AD865" s="14">
        <f t="array" ref="AD865">MEDIAN(IF(S865:AA865&lt;&gt;0,S865:AA865))</f>
        <v>1730.649267</v>
      </c>
      <c r="AE865" s="14">
        <f t="shared" si="27"/>
        <v>1.4070319243902438</v>
      </c>
      <c r="AF865">
        <f t="array" ref="AF865">TTEST(IF(H865:R865&lt;&gt;0,H865:R865),IF(S865:AA865&lt;&gt;0,S865:AA865),2,3)</f>
        <v>0.18225793314994326</v>
      </c>
      <c r="AG865">
        <f t="array" ref="AG865">MEDIAN(IF(H865:L865&lt;&gt;0,H865:L865))</f>
        <v>686.44026409999992</v>
      </c>
      <c r="AH865">
        <f t="array" ref="AH865">MEDIAN(IF(M865:R865&lt;&gt;0,M865:R865))</f>
        <v>1351.9926149999999</v>
      </c>
      <c r="AI865">
        <f>AG865/AH865</f>
        <v>0.50772486216575963</v>
      </c>
    </row>
    <row r="866" spans="1:35" x14ac:dyDescent="0.2">
      <c r="A866" s="2" t="s">
        <v>862</v>
      </c>
      <c r="B866" s="2">
        <v>76138</v>
      </c>
      <c r="C866" s="5">
        <v>1640</v>
      </c>
      <c r="D866" s="5">
        <f t="shared" si="26"/>
        <v>124866320</v>
      </c>
      <c r="E866" s="5">
        <v>931</v>
      </c>
      <c r="F866" s="5">
        <v>90</v>
      </c>
      <c r="G866" s="2">
        <v>76138</v>
      </c>
      <c r="H866" s="14">
        <v>0</v>
      </c>
      <c r="I866" s="14">
        <v>601</v>
      </c>
      <c r="J866" s="14">
        <v>159.05472839999999</v>
      </c>
      <c r="K866" s="14">
        <v>0</v>
      </c>
      <c r="L866" s="14">
        <v>0</v>
      </c>
      <c r="M866" s="14">
        <v>930.8547681</v>
      </c>
      <c r="N866" s="14">
        <v>0</v>
      </c>
      <c r="O866" s="14">
        <v>2136.7412210000002</v>
      </c>
      <c r="P866" s="14">
        <v>551.5002187</v>
      </c>
      <c r="Q866" s="14">
        <v>0</v>
      </c>
      <c r="R866" s="14">
        <v>758.5362556</v>
      </c>
      <c r="S866" s="14">
        <v>0</v>
      </c>
      <c r="T866" s="14">
        <v>1525.1536719999999</v>
      </c>
      <c r="U866" s="14">
        <v>3809.6681490000001</v>
      </c>
      <c r="V866" s="14">
        <v>2580.6682919999998</v>
      </c>
      <c r="W866" s="14">
        <v>0</v>
      </c>
      <c r="X866" s="14">
        <v>0</v>
      </c>
      <c r="Y866" s="14">
        <v>0</v>
      </c>
      <c r="Z866" s="14">
        <v>4608.5094879999997</v>
      </c>
      <c r="AA866" s="14">
        <v>0</v>
      </c>
      <c r="AB866" s="14">
        <v>377</v>
      </c>
      <c r="AC866" s="14">
        <f t="array" ref="AC866">MEDIAN(IF(H866:R866&lt;&gt;0,H866:R866))</f>
        <v>679.7681278</v>
      </c>
      <c r="AD866" s="14">
        <f t="array" ref="AD866">MEDIAN(IF(S866:AA866&lt;&gt;0,S866:AA866))</f>
        <v>3195.1682204999997</v>
      </c>
      <c r="AE866" s="14">
        <f t="shared" si="27"/>
        <v>4.7003795703703188</v>
      </c>
      <c r="AF866">
        <f t="array" ref="AF866">TTEST(IF(H866:R866&lt;&gt;0,H866:R866),IF(S866:AA866&lt;&gt;0,S866:AA866),2,3)</f>
        <v>3.5901813531796486E-2</v>
      </c>
      <c r="AG866">
        <f t="array" ref="AG866">MEDIAN(IF(H866:L866&lt;&gt;0,H866:L866))</f>
        <v>380.02736419999997</v>
      </c>
      <c r="AH866">
        <f t="array" ref="AH866">MEDIAN(IF(M866:R866&lt;&gt;0,M866:R866))</f>
        <v>844.69551185</v>
      </c>
      <c r="AI866">
        <f>AG866/AH866</f>
        <v>0.44989864260991214</v>
      </c>
    </row>
    <row r="867" spans="1:35" x14ac:dyDescent="0.2">
      <c r="A867" s="2" t="s">
        <v>863</v>
      </c>
      <c r="B867" s="2">
        <v>47930</v>
      </c>
      <c r="C867" s="5">
        <v>2582</v>
      </c>
      <c r="D867" s="5">
        <f t="shared" si="26"/>
        <v>123755260</v>
      </c>
      <c r="E867" s="5">
        <v>2317</v>
      </c>
      <c r="F867" s="5">
        <v>57</v>
      </c>
      <c r="G867" s="2">
        <v>47930</v>
      </c>
      <c r="H867" s="14">
        <v>0</v>
      </c>
      <c r="I867" s="14">
        <v>4645</v>
      </c>
      <c r="J867" s="14">
        <v>182.09300020000001</v>
      </c>
      <c r="K867" s="14">
        <v>0</v>
      </c>
      <c r="L867" s="14">
        <v>0</v>
      </c>
      <c r="M867" s="14">
        <v>1468.7177340000001</v>
      </c>
      <c r="N867" s="14">
        <v>2164.9695339999998</v>
      </c>
      <c r="O867" s="14">
        <v>0</v>
      </c>
      <c r="P867" s="14">
        <v>1199.166232</v>
      </c>
      <c r="Q867" s="14">
        <v>0</v>
      </c>
      <c r="R867" s="14">
        <v>1723.668545</v>
      </c>
      <c r="S867" s="14">
        <v>2469.5405949999999</v>
      </c>
      <c r="T867" s="14">
        <v>0</v>
      </c>
      <c r="U867" s="14">
        <v>0</v>
      </c>
      <c r="V867" s="14">
        <v>2577.8850349999998</v>
      </c>
      <c r="W867" s="14">
        <v>2626.7804110000002</v>
      </c>
      <c r="X867" s="14">
        <v>1718.7904840000001</v>
      </c>
      <c r="Y867" s="14">
        <v>3663.7245160000002</v>
      </c>
      <c r="Z867" s="14">
        <v>1916.732526</v>
      </c>
      <c r="AA867" s="14">
        <v>4167.4048130000001</v>
      </c>
      <c r="AB867" s="14">
        <v>5620</v>
      </c>
      <c r="AC867" s="14">
        <f t="array" ref="AC867">MEDIAN(IF(H867:R867&lt;&gt;0,H867:R867))</f>
        <v>1596.1931395000001</v>
      </c>
      <c r="AD867" s="14">
        <f t="array" ref="AD867">MEDIAN(IF(S867:AA867&lt;&gt;0,S867:AA867))</f>
        <v>2577.8850349999998</v>
      </c>
      <c r="AE867" s="14">
        <f t="shared" si="27"/>
        <v>1.6150207460530184</v>
      </c>
      <c r="AF867">
        <f t="array" ref="AF867">TTEST(IF(H867:R867&lt;&gt;0,H867:R867),IF(S867:AA867&lt;&gt;0,S867:AA867),2,3)</f>
        <v>0.2656518217125054</v>
      </c>
      <c r="AG867">
        <f t="array" ref="AG867">MEDIAN(IF(H867:L867&lt;&gt;0,H867:L867))</f>
        <v>2413.5465000999998</v>
      </c>
      <c r="AH867">
        <f t="array" ref="AH867">MEDIAN(IF(M867:R867&lt;&gt;0,M867:R867))</f>
        <v>1596.1931395000001</v>
      </c>
      <c r="AI867">
        <f>AG867/AH867</f>
        <v>1.5120641984816647</v>
      </c>
    </row>
    <row r="868" spans="1:35" x14ac:dyDescent="0.2">
      <c r="A868" s="2" t="s">
        <v>864</v>
      </c>
      <c r="B868" s="2">
        <v>46538</v>
      </c>
      <c r="C868" s="5">
        <v>2657</v>
      </c>
      <c r="D868" s="5">
        <f t="shared" si="26"/>
        <v>123651466</v>
      </c>
      <c r="E868" s="5">
        <v>2610</v>
      </c>
      <c r="F868" s="5">
        <v>57</v>
      </c>
      <c r="G868" s="2">
        <v>46538</v>
      </c>
      <c r="H868" s="14">
        <v>0</v>
      </c>
      <c r="I868" s="14">
        <v>3399</v>
      </c>
      <c r="J868" s="14">
        <v>1068.093247</v>
      </c>
      <c r="K868" s="14">
        <v>0</v>
      </c>
      <c r="L868" s="14">
        <v>353.7968894</v>
      </c>
      <c r="M868" s="14">
        <v>2253.5602180000001</v>
      </c>
      <c r="N868" s="14">
        <v>2610.304611</v>
      </c>
      <c r="O868" s="14">
        <v>4111.0201649999999</v>
      </c>
      <c r="P868" s="14">
        <v>5110.3837990000002</v>
      </c>
      <c r="Q868" s="14">
        <v>2245.6724829999998</v>
      </c>
      <c r="R868" s="14">
        <v>5752.6538970000001</v>
      </c>
      <c r="S868" s="14">
        <v>0</v>
      </c>
      <c r="T868" s="14">
        <v>0</v>
      </c>
      <c r="U868" s="14">
        <v>0</v>
      </c>
      <c r="V868" s="14">
        <v>2866.0101970000001</v>
      </c>
      <c r="W868" s="14">
        <v>1934.775991</v>
      </c>
      <c r="X868" s="14">
        <v>1940.566998</v>
      </c>
      <c r="Y868" s="14">
        <v>0</v>
      </c>
      <c r="Z868" s="14">
        <v>2638.182753</v>
      </c>
      <c r="AA868" s="14">
        <v>3034.5067650000001</v>
      </c>
      <c r="AB868" s="14">
        <v>538</v>
      </c>
      <c r="AC868" s="14">
        <f t="array" ref="AC868">MEDIAN(IF(H868:R868&lt;&gt;0,H868:R868))</f>
        <v>2610.304611</v>
      </c>
      <c r="AD868" s="14">
        <f t="array" ref="AD868">MEDIAN(IF(S868:AA868&lt;&gt;0,S868:AA868))</f>
        <v>2638.182753</v>
      </c>
      <c r="AE868" s="14">
        <f t="shared" si="27"/>
        <v>1.0106800340015949</v>
      </c>
      <c r="AF868">
        <f t="array" ref="AF868">TTEST(IF(H868:R868&lt;&gt;0,H868:R868),IF(S868:AA868&lt;&gt;0,S868:AA868),2,3)</f>
        <v>0.44522051188121214</v>
      </c>
      <c r="AG868">
        <f t="array" ref="AG868">MEDIAN(IF(H868:L868&lt;&gt;0,H868:L868))</f>
        <v>1068.093247</v>
      </c>
      <c r="AH868">
        <f t="array" ref="AH868">MEDIAN(IF(M868:R868&lt;&gt;0,M868:R868))</f>
        <v>3360.6623879999997</v>
      </c>
      <c r="AI868">
        <f>AG868/AH868</f>
        <v>0.31782223969115941</v>
      </c>
    </row>
    <row r="869" spans="1:35" x14ac:dyDescent="0.2">
      <c r="A869" s="2" t="s">
        <v>865</v>
      </c>
      <c r="B869" s="2">
        <v>39690</v>
      </c>
      <c r="C869" s="5">
        <v>3108</v>
      </c>
      <c r="D869" s="5">
        <f t="shared" si="26"/>
        <v>123356520</v>
      </c>
      <c r="E869" s="5">
        <v>3185</v>
      </c>
      <c r="F869" s="5">
        <v>71</v>
      </c>
      <c r="G869" s="2">
        <v>39690</v>
      </c>
      <c r="H869" s="14">
        <v>0</v>
      </c>
      <c r="I869" s="14">
        <v>3185</v>
      </c>
      <c r="J869" s="14">
        <v>1703.171681</v>
      </c>
      <c r="K869" s="14">
        <v>0</v>
      </c>
      <c r="L869" s="14">
        <v>2736.9018139999998</v>
      </c>
      <c r="M869" s="14">
        <v>3896.128044</v>
      </c>
      <c r="N869" s="14">
        <v>0</v>
      </c>
      <c r="O869" s="14">
        <v>3324.6315129999998</v>
      </c>
      <c r="P869" s="14">
        <v>3774.1384440000002</v>
      </c>
      <c r="Q869" s="14">
        <v>0</v>
      </c>
      <c r="R869" s="14">
        <v>7986.3401869999998</v>
      </c>
      <c r="S869" s="14">
        <v>0</v>
      </c>
      <c r="T869" s="14">
        <v>1146.7873810000001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217</v>
      </c>
      <c r="AC869" s="14">
        <f t="array" ref="AC869">MEDIAN(IF(H869:R869&lt;&gt;0,H869:R869))</f>
        <v>3324.6315129999998</v>
      </c>
      <c r="AD869" s="14">
        <f t="array" ref="AD869">MEDIAN(IF(S869:AA869&lt;&gt;0,S869:AA869))</f>
        <v>1146.7873810000001</v>
      </c>
      <c r="AE869" s="14">
        <f t="shared" si="27"/>
        <v>0.34493668742410194</v>
      </c>
      <c r="AF869" t="e">
        <f t="array" ref="AF869">TTEST(IF(H869:R869&lt;&gt;0,H869:R869),IF(S869:AA869&lt;&gt;0,S869:AA869),2,3)</f>
        <v>#DIV/0!</v>
      </c>
      <c r="AG869">
        <f t="array" ref="AG869">MEDIAN(IF(H869:L869&lt;&gt;0,H869:L869))</f>
        <v>2736.9018139999998</v>
      </c>
      <c r="AH869">
        <f t="array" ref="AH869">MEDIAN(IF(M869:R869&lt;&gt;0,M869:R869))</f>
        <v>3835.1332440000001</v>
      </c>
      <c r="AI869">
        <f>AG869/AH869</f>
        <v>0.7136393026974579</v>
      </c>
    </row>
    <row r="870" spans="1:35" x14ac:dyDescent="0.2">
      <c r="A870" s="2" t="s">
        <v>866</v>
      </c>
      <c r="B870" s="2">
        <v>82799</v>
      </c>
      <c r="C870" s="5">
        <v>1489</v>
      </c>
      <c r="D870" s="5">
        <f t="shared" si="26"/>
        <v>123287711</v>
      </c>
      <c r="E870" s="5">
        <v>1409</v>
      </c>
      <c r="F870" s="5">
        <v>65</v>
      </c>
      <c r="G870" s="2">
        <v>82799</v>
      </c>
      <c r="H870" s="14">
        <v>0</v>
      </c>
      <c r="I870" s="14">
        <v>1455</v>
      </c>
      <c r="J870" s="14">
        <v>55.128267000000001</v>
      </c>
      <c r="K870" s="14">
        <v>0</v>
      </c>
      <c r="L870" s="14">
        <v>0</v>
      </c>
      <c r="M870" s="14">
        <v>1363.390414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1141.7896370000001</v>
      </c>
      <c r="U870" s="14">
        <v>0</v>
      </c>
      <c r="V870" s="14">
        <v>2995.7824860000001</v>
      </c>
      <c r="W870" s="14">
        <v>0</v>
      </c>
      <c r="X870" s="14">
        <v>0</v>
      </c>
      <c r="Y870" s="14">
        <v>0</v>
      </c>
      <c r="Z870" s="14">
        <v>1920.959689</v>
      </c>
      <c r="AA870" s="14">
        <v>0</v>
      </c>
      <c r="AB870" s="14">
        <v>0</v>
      </c>
      <c r="AC870" s="14">
        <f t="array" ref="AC870">MEDIAN(IF(H870:R870&lt;&gt;0,H870:R870))</f>
        <v>1363.390414</v>
      </c>
      <c r="AD870" s="14">
        <f t="array" ref="AD870">MEDIAN(IF(S870:AA870&lt;&gt;0,S870:AA870))</f>
        <v>1920.959689</v>
      </c>
      <c r="AE870" s="14">
        <f t="shared" si="27"/>
        <v>1.4089578959002422</v>
      </c>
      <c r="AF870">
        <f t="array" ref="AF870">TTEST(IF(H870:R870&lt;&gt;0,H870:R870),IF(S870:AA870&lt;&gt;0,S870:AA870),2,3)</f>
        <v>0.20720419773707033</v>
      </c>
      <c r="AG870">
        <f t="array" ref="AG870">MEDIAN(IF(H870:L870&lt;&gt;0,H870:L870))</f>
        <v>755.06413350000003</v>
      </c>
      <c r="AH870">
        <f t="array" ref="AH870">MEDIAN(IF(M870:R870&lt;&gt;0,M870:R870))</f>
        <v>1363.390414</v>
      </c>
      <c r="AI870">
        <f>AG870/AH870</f>
        <v>0.5538135854166274</v>
      </c>
    </row>
    <row r="871" spans="1:35" x14ac:dyDescent="0.2">
      <c r="A871" s="2" t="s">
        <v>867</v>
      </c>
      <c r="B871" s="2">
        <v>108494</v>
      </c>
      <c r="C871" s="5">
        <v>1132</v>
      </c>
      <c r="D871" s="5">
        <f t="shared" si="26"/>
        <v>122815208</v>
      </c>
      <c r="E871" s="5">
        <v>1091</v>
      </c>
      <c r="F871" s="5">
        <v>68</v>
      </c>
      <c r="G871" s="2">
        <v>108494</v>
      </c>
      <c r="H871" s="14">
        <v>0</v>
      </c>
      <c r="I871" s="14">
        <v>1593</v>
      </c>
      <c r="J871" s="14">
        <v>361.0074692</v>
      </c>
      <c r="K871" s="14">
        <v>0</v>
      </c>
      <c r="L871" s="14">
        <v>0</v>
      </c>
      <c r="M871" s="14">
        <v>2119.1351989999998</v>
      </c>
      <c r="N871" s="14">
        <v>0</v>
      </c>
      <c r="O871" s="14">
        <v>0</v>
      </c>
      <c r="P871" s="14">
        <v>1712.615196</v>
      </c>
      <c r="Q871" s="14">
        <v>0</v>
      </c>
      <c r="R871" s="14">
        <v>415.26009060000001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589</v>
      </c>
      <c r="AC871" s="14">
        <f t="array" ref="AC871">MEDIAN(IF(H871:R871&lt;&gt;0,H871:R871))</f>
        <v>1593</v>
      </c>
      <c r="AD871" s="14" t="e">
        <f t="array" ref="AD871">MEDIAN(IF(S871:AA871&lt;&gt;0,S871:AA871))</f>
        <v>#NUM!</v>
      </c>
      <c r="AE871" s="14" t="e">
        <f t="shared" si="27"/>
        <v>#NUM!</v>
      </c>
      <c r="AF871" t="e">
        <f t="array" ref="AF871">TTEST(IF(H871:R871&lt;&gt;0,H871:R871),IF(S871:AA871&lt;&gt;0,S871:AA871),2,3)</f>
        <v>#DIV/0!</v>
      </c>
      <c r="AG871">
        <f t="array" ref="AG871">MEDIAN(IF(H871:L871&lt;&gt;0,H871:L871))</f>
        <v>977.00373459999992</v>
      </c>
      <c r="AH871">
        <f t="array" ref="AH871">MEDIAN(IF(M871:R871&lt;&gt;0,M871:R871))</f>
        <v>1712.615196</v>
      </c>
      <c r="AI871">
        <f>AG871/AH871</f>
        <v>0.57047475514750712</v>
      </c>
    </row>
    <row r="872" spans="1:35" x14ac:dyDescent="0.2">
      <c r="A872" s="2" t="s">
        <v>868</v>
      </c>
      <c r="B872" s="2">
        <v>66903</v>
      </c>
      <c r="C872" s="5">
        <v>1832</v>
      </c>
      <c r="D872" s="5">
        <f t="shared" si="26"/>
        <v>122566296</v>
      </c>
      <c r="E872" s="5">
        <v>1612</v>
      </c>
      <c r="F872" s="5">
        <v>73</v>
      </c>
      <c r="G872" s="2">
        <v>66903</v>
      </c>
      <c r="H872" s="14">
        <v>0</v>
      </c>
      <c r="I872" s="14">
        <v>1352</v>
      </c>
      <c r="J872" s="14">
        <v>533.696685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1611.914612</v>
      </c>
      <c r="Q872" s="14">
        <v>0</v>
      </c>
      <c r="R872" s="14">
        <v>444.49368759999999</v>
      </c>
      <c r="S872" s="14">
        <v>0</v>
      </c>
      <c r="T872" s="14">
        <v>4093.2887850000002</v>
      </c>
      <c r="U872" s="14">
        <v>0</v>
      </c>
      <c r="V872" s="14">
        <v>0</v>
      </c>
      <c r="W872" s="14">
        <v>1671.1324059999999</v>
      </c>
      <c r="X872" s="14">
        <v>0</v>
      </c>
      <c r="Y872" s="14">
        <v>0</v>
      </c>
      <c r="Z872" s="14">
        <v>0</v>
      </c>
      <c r="AA872" s="14">
        <v>0</v>
      </c>
      <c r="AB872" s="14">
        <v>3120</v>
      </c>
      <c r="AC872" s="14">
        <f t="array" ref="AC872">MEDIAN(IF(H872:R872&lt;&gt;0,H872:R872))</f>
        <v>942.84834249999994</v>
      </c>
      <c r="AD872" s="14">
        <f t="array" ref="AD872">MEDIAN(IF(S872:AA872&lt;&gt;0,S872:AA872))</f>
        <v>2882.2105954999997</v>
      </c>
      <c r="AE872" s="14">
        <f t="shared" si="27"/>
        <v>3.0569185579281006</v>
      </c>
      <c r="AF872">
        <f t="array" ref="AF872">TTEST(IF(H872:R872&lt;&gt;0,H872:R872),IF(S872:AA872&lt;&gt;0,S872:AA872),2,3)</f>
        <v>0.35081594056665988</v>
      </c>
      <c r="AG872">
        <f t="array" ref="AG872">MEDIAN(IF(H872:L872&lt;&gt;0,H872:L872))</f>
        <v>942.84834249999994</v>
      </c>
      <c r="AH872">
        <f t="array" ref="AH872">MEDIAN(IF(M872:R872&lt;&gt;0,M872:R872))</f>
        <v>1028.2041498000001</v>
      </c>
      <c r="AI872">
        <f>AG872/AH872</f>
        <v>0.91698554482920247</v>
      </c>
    </row>
    <row r="873" spans="1:35" x14ac:dyDescent="0.2">
      <c r="A873" s="2" t="s">
        <v>869</v>
      </c>
      <c r="B873" s="2">
        <v>40121</v>
      </c>
      <c r="C873" s="5">
        <v>3037</v>
      </c>
      <c r="D873" s="5">
        <f t="shared" si="26"/>
        <v>121847477</v>
      </c>
      <c r="E873" s="5">
        <v>1970</v>
      </c>
      <c r="F873" s="5">
        <v>84</v>
      </c>
      <c r="G873" s="2">
        <v>40121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1970.268399</v>
      </c>
      <c r="P873" s="14">
        <v>0</v>
      </c>
      <c r="Q873" s="14">
        <v>5963.9971619999997</v>
      </c>
      <c r="R873" s="14">
        <v>0</v>
      </c>
      <c r="S873" s="14">
        <v>0</v>
      </c>
      <c r="T873" s="14">
        <v>1177.7008639999999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f t="array" ref="AC873">MEDIAN(IF(H873:R873&lt;&gt;0,H873:R873))</f>
        <v>3967.1327805000001</v>
      </c>
      <c r="AD873" s="14">
        <f t="array" ref="AD873">MEDIAN(IF(S873:AA873&lt;&gt;0,S873:AA873))</f>
        <v>1177.7008639999999</v>
      </c>
      <c r="AE873" s="14">
        <f t="shared" si="27"/>
        <v>0.29686449361837786</v>
      </c>
      <c r="AF873" t="e">
        <f t="array" ref="AF873">TTEST(IF(H873:R873&lt;&gt;0,H873:R873),IF(S873:AA873&lt;&gt;0,S873:AA873),2,3)</f>
        <v>#DIV/0!</v>
      </c>
      <c r="AG873" t="e">
        <f t="array" ref="AG873">MEDIAN(IF(H873:L873&lt;&gt;0,H873:L873))</f>
        <v>#NUM!</v>
      </c>
      <c r="AH873">
        <f t="array" ref="AH873">MEDIAN(IF(M873:R873&lt;&gt;0,M873:R873))</f>
        <v>3967.1327805000001</v>
      </c>
      <c r="AI873" t="e">
        <f>AG873/AH873</f>
        <v>#NUM!</v>
      </c>
    </row>
    <row r="874" spans="1:35" x14ac:dyDescent="0.2">
      <c r="A874" s="2" t="s">
        <v>870</v>
      </c>
      <c r="B874" s="2">
        <v>75317</v>
      </c>
      <c r="C874" s="5">
        <v>1616</v>
      </c>
      <c r="D874" s="5">
        <f t="shared" si="26"/>
        <v>121712272</v>
      </c>
      <c r="E874" s="5">
        <v>1630</v>
      </c>
      <c r="F874" s="5">
        <v>51</v>
      </c>
      <c r="G874" s="2">
        <v>75317</v>
      </c>
      <c r="H874" s="14">
        <v>0</v>
      </c>
      <c r="I874" s="14">
        <v>2078</v>
      </c>
      <c r="J874" s="14">
        <v>439.22198969999999</v>
      </c>
      <c r="K874" s="14">
        <v>0</v>
      </c>
      <c r="L874" s="14">
        <v>0</v>
      </c>
      <c r="M874" s="14">
        <v>1650.0715760000001</v>
      </c>
      <c r="N874" s="14">
        <v>0</v>
      </c>
      <c r="O874" s="14">
        <v>0</v>
      </c>
      <c r="P874" s="14">
        <v>1910.312962</v>
      </c>
      <c r="Q874" s="14">
        <v>0</v>
      </c>
      <c r="R874" s="14">
        <v>1190.441302</v>
      </c>
      <c r="S874" s="14">
        <v>0</v>
      </c>
      <c r="T874" s="14">
        <v>1669.2027599999999</v>
      </c>
      <c r="U874" s="14">
        <v>3430.1839880000002</v>
      </c>
      <c r="V874" s="14">
        <v>0</v>
      </c>
      <c r="W874" s="14">
        <v>1610.125178</v>
      </c>
      <c r="X874" s="14">
        <v>1594.5888279999999</v>
      </c>
      <c r="Y874" s="14">
        <v>0</v>
      </c>
      <c r="Z874" s="14">
        <v>0</v>
      </c>
      <c r="AA874" s="14">
        <v>0</v>
      </c>
      <c r="AB874" s="14">
        <v>589</v>
      </c>
      <c r="AC874" s="14">
        <f t="array" ref="AC874">MEDIAN(IF(H874:R874&lt;&gt;0,H874:R874))</f>
        <v>1650.0715760000001</v>
      </c>
      <c r="AD874" s="14">
        <f t="array" ref="AD874">MEDIAN(IF(S874:AA874&lt;&gt;0,S874:AA874))</f>
        <v>1639.663969</v>
      </c>
      <c r="AE874" s="14">
        <f t="shared" si="27"/>
        <v>0.99369263300369703</v>
      </c>
      <c r="AF874">
        <f t="array" ref="AF874">TTEST(IF(H874:R874&lt;&gt;0,H874:R874),IF(S874:AA874&lt;&gt;0,S874:AA874),2,3)</f>
        <v>0.29719244817459067</v>
      </c>
      <c r="AG874">
        <f t="array" ref="AG874">MEDIAN(IF(H874:L874&lt;&gt;0,H874:L874))</f>
        <v>1258.61099485</v>
      </c>
      <c r="AH874">
        <f t="array" ref="AH874">MEDIAN(IF(M874:R874&lt;&gt;0,M874:R874))</f>
        <v>1650.0715760000001</v>
      </c>
      <c r="AI874">
        <f>AG874/AH874</f>
        <v>0.76276145420372965</v>
      </c>
    </row>
    <row r="875" spans="1:35" x14ac:dyDescent="0.2">
      <c r="A875" s="2" t="s">
        <v>871</v>
      </c>
      <c r="B875" s="2">
        <v>48336</v>
      </c>
      <c r="C875" s="5">
        <v>2508</v>
      </c>
      <c r="D875" s="5">
        <f t="shared" si="26"/>
        <v>121226688</v>
      </c>
      <c r="E875" s="5">
        <v>2425</v>
      </c>
      <c r="F875" s="5">
        <v>49</v>
      </c>
      <c r="G875" s="2">
        <v>48336</v>
      </c>
      <c r="H875" s="14">
        <v>0</v>
      </c>
      <c r="I875" s="14">
        <v>1554</v>
      </c>
      <c r="J875" s="14">
        <v>686.46591169999999</v>
      </c>
      <c r="K875" s="14">
        <v>0</v>
      </c>
      <c r="L875" s="14">
        <v>908.22331540000005</v>
      </c>
      <c r="M875" s="14">
        <v>2979.6798180000001</v>
      </c>
      <c r="N875" s="14">
        <v>0</v>
      </c>
      <c r="O875" s="14">
        <v>2394.8263310000002</v>
      </c>
      <c r="P875" s="14">
        <v>2495.4453469999999</v>
      </c>
      <c r="Q875" s="14">
        <v>0</v>
      </c>
      <c r="R875" s="14">
        <v>5807.6403559999999</v>
      </c>
      <c r="S875" s="14">
        <v>2455.143501</v>
      </c>
      <c r="T875" s="14">
        <v>2142.10779</v>
      </c>
      <c r="U875" s="14">
        <v>0</v>
      </c>
      <c r="V875" s="14">
        <v>3051.051993</v>
      </c>
      <c r="W875" s="14">
        <v>2184.0224739999999</v>
      </c>
      <c r="X875" s="14">
        <v>0</v>
      </c>
      <c r="Y875" s="14">
        <v>0</v>
      </c>
      <c r="Z875" s="14">
        <v>3146.2365359999999</v>
      </c>
      <c r="AA875" s="14">
        <v>3121.3513870000002</v>
      </c>
      <c r="AB875" s="14">
        <v>2190</v>
      </c>
      <c r="AC875" s="14">
        <f t="array" ref="AC875">MEDIAN(IF(H875:R875&lt;&gt;0,H875:R875))</f>
        <v>2394.8263310000002</v>
      </c>
      <c r="AD875" s="14">
        <f t="array" ref="AD875">MEDIAN(IF(S875:AA875&lt;&gt;0,S875:AA875))</f>
        <v>2753.0977469999998</v>
      </c>
      <c r="AE875" s="14">
        <f t="shared" si="27"/>
        <v>1.1496022535589865</v>
      </c>
      <c r="AF875">
        <f t="array" ref="AF875">TTEST(IF(H875:R875&lt;&gt;0,H875:R875),IF(S875:AA875&lt;&gt;0,S875:AA875),2,3)</f>
        <v>0.693216844623749</v>
      </c>
      <c r="AG875">
        <f t="array" ref="AG875">MEDIAN(IF(H875:L875&lt;&gt;0,H875:L875))</f>
        <v>908.22331540000005</v>
      </c>
      <c r="AH875">
        <f t="array" ref="AH875">MEDIAN(IF(M875:R875&lt;&gt;0,M875:R875))</f>
        <v>2737.5625824999997</v>
      </c>
      <c r="AI875">
        <f>AG875/AH875</f>
        <v>0.3317634896114745</v>
      </c>
    </row>
    <row r="876" spans="1:35" x14ac:dyDescent="0.2">
      <c r="A876" s="2" t="s">
        <v>872</v>
      </c>
      <c r="B876" s="2">
        <v>82408</v>
      </c>
      <c r="C876" s="5">
        <v>1471</v>
      </c>
      <c r="D876" s="5">
        <f t="shared" si="26"/>
        <v>121222168</v>
      </c>
      <c r="E876" s="5">
        <v>1607</v>
      </c>
      <c r="F876" s="5">
        <v>69</v>
      </c>
      <c r="G876" s="2">
        <v>82408</v>
      </c>
      <c r="H876" s="14">
        <v>0</v>
      </c>
      <c r="I876" s="14">
        <v>1350</v>
      </c>
      <c r="J876" s="14">
        <v>80.947109569999995</v>
      </c>
      <c r="K876" s="14">
        <v>0</v>
      </c>
      <c r="L876" s="14">
        <v>0</v>
      </c>
      <c r="M876" s="14">
        <v>1658.2945689999999</v>
      </c>
      <c r="N876" s="14">
        <v>2081.9768140000001</v>
      </c>
      <c r="O876" s="14">
        <v>0</v>
      </c>
      <c r="P876" s="14">
        <v>3551.464117</v>
      </c>
      <c r="Q876" s="14">
        <v>0</v>
      </c>
      <c r="R876" s="14">
        <v>893.30010719999996</v>
      </c>
      <c r="S876" s="14">
        <v>0</v>
      </c>
      <c r="T876" s="14">
        <v>1636.079113</v>
      </c>
      <c r="U876" s="14">
        <v>0</v>
      </c>
      <c r="V876" s="14">
        <v>0</v>
      </c>
      <c r="W876" s="14">
        <v>1606.991914</v>
      </c>
      <c r="X876" s="14">
        <v>0</v>
      </c>
      <c r="Y876" s="14">
        <v>0</v>
      </c>
      <c r="Z876" s="14">
        <v>0</v>
      </c>
      <c r="AA876" s="14">
        <v>0</v>
      </c>
      <c r="AB876" s="14">
        <v>377</v>
      </c>
      <c r="AC876" s="14">
        <f t="array" ref="AC876">MEDIAN(IF(H876:R876&lt;&gt;0,H876:R876))</f>
        <v>1504.1472844999998</v>
      </c>
      <c r="AD876" s="14">
        <f t="array" ref="AD876">MEDIAN(IF(S876:AA876&lt;&gt;0,S876:AA876))</f>
        <v>1621.5355135</v>
      </c>
      <c r="AE876" s="14">
        <f t="shared" si="27"/>
        <v>1.078043041535671</v>
      </c>
      <c r="AF876">
        <f t="array" ref="AF876">TTEST(IF(H876:R876&lt;&gt;0,H876:R876),IF(S876:AA876&lt;&gt;0,S876:AA876),2,3)</f>
        <v>0.97017375058286681</v>
      </c>
      <c r="AG876">
        <f t="array" ref="AG876">MEDIAN(IF(H876:L876&lt;&gt;0,H876:L876))</f>
        <v>715.47355478499992</v>
      </c>
      <c r="AH876">
        <f t="array" ref="AH876">MEDIAN(IF(M876:R876&lt;&gt;0,M876:R876))</f>
        <v>1870.1356915000001</v>
      </c>
      <c r="AI876">
        <f>AG876/AH876</f>
        <v>0.38257841825965699</v>
      </c>
    </row>
    <row r="877" spans="1:35" x14ac:dyDescent="0.2">
      <c r="A877" s="2" t="s">
        <v>873</v>
      </c>
      <c r="B877" s="2">
        <v>70740</v>
      </c>
      <c r="C877" s="5">
        <v>1709</v>
      </c>
      <c r="D877" s="5">
        <f t="shared" si="26"/>
        <v>120894660</v>
      </c>
      <c r="E877" s="5">
        <v>1729</v>
      </c>
      <c r="F877" s="5">
        <v>68</v>
      </c>
      <c r="G877" s="2">
        <v>70740</v>
      </c>
      <c r="H877" s="14">
        <v>0</v>
      </c>
      <c r="I877" s="14">
        <v>1151</v>
      </c>
      <c r="J877" s="14">
        <v>367.24368930000003</v>
      </c>
      <c r="K877" s="14">
        <v>0</v>
      </c>
      <c r="L877" s="14">
        <v>0</v>
      </c>
      <c r="M877" s="14">
        <v>196.0258364</v>
      </c>
      <c r="N877" s="14">
        <v>0</v>
      </c>
      <c r="O877" s="14">
        <v>355.69654420000001</v>
      </c>
      <c r="P877" s="14">
        <v>1331.169253</v>
      </c>
      <c r="Q877" s="14">
        <v>0</v>
      </c>
      <c r="R877" s="14">
        <v>1658.634069</v>
      </c>
      <c r="S877" s="14">
        <v>2162.5607879999998</v>
      </c>
      <c r="T877" s="14">
        <v>1885.2978889999999</v>
      </c>
      <c r="U877" s="14">
        <v>3981.7738530000001</v>
      </c>
      <c r="V877" s="14">
        <v>0</v>
      </c>
      <c r="W877" s="14">
        <v>2182.696191</v>
      </c>
      <c r="X877" s="14">
        <v>0</v>
      </c>
      <c r="Y877" s="14">
        <v>0</v>
      </c>
      <c r="Z877" s="14">
        <v>0</v>
      </c>
      <c r="AA877" s="14">
        <v>3440.5699650000001</v>
      </c>
      <c r="AB877" s="14">
        <v>1800</v>
      </c>
      <c r="AC877" s="14">
        <f t="array" ref="AC877">MEDIAN(IF(H877:R877&lt;&gt;0,H877:R877))</f>
        <v>759.12184464999996</v>
      </c>
      <c r="AD877" s="14">
        <f t="array" ref="AD877">MEDIAN(IF(S877:AA877&lt;&gt;0,S877:AA877))</f>
        <v>2182.696191</v>
      </c>
      <c r="AE877" s="14">
        <f t="shared" si="27"/>
        <v>2.8752909778355171</v>
      </c>
      <c r="AF877">
        <f t="array" ref="AF877">TTEST(IF(H877:R877&lt;&gt;0,H877:R877),IF(S877:AA877&lt;&gt;0,S877:AA877),2,3)</f>
        <v>6.252084105835159E-3</v>
      </c>
      <c r="AG877">
        <f t="array" ref="AG877">MEDIAN(IF(H877:L877&lt;&gt;0,H877:L877))</f>
        <v>759.12184464999996</v>
      </c>
      <c r="AH877">
        <f t="array" ref="AH877">MEDIAN(IF(M877:R877&lt;&gt;0,M877:R877))</f>
        <v>843.43289860000004</v>
      </c>
      <c r="AI877">
        <f>AG877/AH877</f>
        <v>0.90003821988690913</v>
      </c>
    </row>
    <row r="878" spans="1:35" x14ac:dyDescent="0.2">
      <c r="A878" s="2" t="s">
        <v>874</v>
      </c>
      <c r="B878" s="2">
        <v>100645</v>
      </c>
      <c r="C878" s="5">
        <v>1196</v>
      </c>
      <c r="D878" s="5">
        <f t="shared" si="26"/>
        <v>120371420</v>
      </c>
      <c r="E878" s="5">
        <v>804</v>
      </c>
      <c r="F878" s="5">
        <v>85</v>
      </c>
      <c r="G878" s="2">
        <v>100645</v>
      </c>
      <c r="H878" s="14">
        <v>0</v>
      </c>
      <c r="I878" s="14">
        <v>491</v>
      </c>
      <c r="J878" s="14">
        <v>70.008893549999996</v>
      </c>
      <c r="K878" s="14">
        <v>0</v>
      </c>
      <c r="L878" s="14">
        <v>0</v>
      </c>
      <c r="M878" s="14">
        <v>804.49917570000002</v>
      </c>
      <c r="N878" s="14">
        <v>0</v>
      </c>
      <c r="O878" s="14">
        <v>0</v>
      </c>
      <c r="P878" s="14">
        <v>338.4806403</v>
      </c>
      <c r="Q878" s="14">
        <v>0</v>
      </c>
      <c r="R878" s="14">
        <v>432.6527001</v>
      </c>
      <c r="S878" s="14">
        <v>2343.618923</v>
      </c>
      <c r="T878" s="14">
        <v>1637.8662449999999</v>
      </c>
      <c r="U878" s="14">
        <v>0</v>
      </c>
      <c r="V878" s="14">
        <v>0</v>
      </c>
      <c r="W878" s="14">
        <v>1639.632893</v>
      </c>
      <c r="X878" s="14">
        <v>0</v>
      </c>
      <c r="Y878" s="14">
        <v>0</v>
      </c>
      <c r="Z878" s="14">
        <v>0</v>
      </c>
      <c r="AA878" s="14">
        <v>3007.9145130000002</v>
      </c>
      <c r="AB878" s="14">
        <v>0</v>
      </c>
      <c r="AC878" s="14">
        <f t="array" ref="AC878">MEDIAN(IF(H878:R878&lt;&gt;0,H878:R878))</f>
        <v>432.6527001</v>
      </c>
      <c r="AD878" s="14">
        <f t="array" ref="AD878">MEDIAN(IF(S878:AA878&lt;&gt;0,S878:AA878))</f>
        <v>1991.625908</v>
      </c>
      <c r="AE878" s="14">
        <f t="shared" si="27"/>
        <v>4.6032901390414782</v>
      </c>
      <c r="AF878">
        <f t="array" ref="AF878">TTEST(IF(H878:R878&lt;&gt;0,H878:R878),IF(S878:AA878&lt;&gt;0,S878:AA878),2,3)</f>
        <v>8.9334875833565596E-3</v>
      </c>
      <c r="AG878">
        <f t="array" ref="AG878">MEDIAN(IF(H878:L878&lt;&gt;0,H878:L878))</f>
        <v>280.50444677500002</v>
      </c>
      <c r="AH878">
        <f t="array" ref="AH878">MEDIAN(IF(M878:R878&lt;&gt;0,M878:R878))</f>
        <v>432.6527001</v>
      </c>
      <c r="AI878">
        <f>AG878/AH878</f>
        <v>0.64833629077124999</v>
      </c>
    </row>
    <row r="879" spans="1:35" x14ac:dyDescent="0.2">
      <c r="A879" s="2" t="s">
        <v>875</v>
      </c>
      <c r="B879" s="2">
        <v>31437</v>
      </c>
      <c r="C879" s="5">
        <v>3824</v>
      </c>
      <c r="D879" s="5">
        <f t="shared" si="26"/>
        <v>120215088</v>
      </c>
      <c r="E879" s="5">
        <v>3569</v>
      </c>
      <c r="F879" s="5">
        <v>48</v>
      </c>
      <c r="G879" s="2">
        <v>31437</v>
      </c>
      <c r="H879" s="14">
        <v>0</v>
      </c>
      <c r="I879" s="14">
        <v>6986</v>
      </c>
      <c r="J879" s="14">
        <v>1332.984594</v>
      </c>
      <c r="K879" s="14">
        <v>0</v>
      </c>
      <c r="L879" s="14">
        <v>0</v>
      </c>
      <c r="M879" s="14">
        <v>3452.3489020000002</v>
      </c>
      <c r="N879" s="14">
        <v>0</v>
      </c>
      <c r="O879" s="14">
        <v>4309.3406999999997</v>
      </c>
      <c r="P879" s="14">
        <v>3685.213479</v>
      </c>
      <c r="Q879" s="14">
        <v>0</v>
      </c>
      <c r="R879" s="14">
        <v>3176.1691580000002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f t="array" ref="AC879">MEDIAN(IF(H879:R879&lt;&gt;0,H879:R879))</f>
        <v>3568.7811904999999</v>
      </c>
      <c r="AD879" s="14" t="e">
        <f t="array" ref="AD879">MEDIAN(IF(S879:AA879&lt;&gt;0,S879:AA879))</f>
        <v>#NUM!</v>
      </c>
      <c r="AE879" s="14" t="e">
        <f t="shared" si="27"/>
        <v>#NUM!</v>
      </c>
      <c r="AF879" t="e">
        <f t="array" ref="AF879">TTEST(IF(H879:R879&lt;&gt;0,H879:R879),IF(S879:AA879&lt;&gt;0,S879:AA879),2,3)</f>
        <v>#DIV/0!</v>
      </c>
      <c r="AG879">
        <f t="array" ref="AG879">MEDIAN(IF(H879:L879&lt;&gt;0,H879:L879))</f>
        <v>4159.4922970000007</v>
      </c>
      <c r="AH879">
        <f t="array" ref="AH879">MEDIAN(IF(M879:R879&lt;&gt;0,M879:R879))</f>
        <v>3568.7811904999999</v>
      </c>
      <c r="AI879">
        <f>AG879/AH879</f>
        <v>1.1655218056160064</v>
      </c>
    </row>
    <row r="880" spans="1:35" x14ac:dyDescent="0.2">
      <c r="A880" s="2" t="s">
        <v>876</v>
      </c>
      <c r="B880" s="2">
        <v>18356</v>
      </c>
      <c r="C880" s="5">
        <v>6548</v>
      </c>
      <c r="D880" s="5">
        <f t="shared" si="26"/>
        <v>120195088</v>
      </c>
      <c r="E880" s="5">
        <v>4963</v>
      </c>
      <c r="F880" s="5">
        <v>63</v>
      </c>
      <c r="G880" s="2">
        <v>18356</v>
      </c>
      <c r="H880" s="14">
        <v>0</v>
      </c>
      <c r="I880" s="14">
        <v>12398</v>
      </c>
      <c r="J880" s="14">
        <v>10896.47833</v>
      </c>
      <c r="K880" s="14">
        <v>1993.752663</v>
      </c>
      <c r="L880" s="14">
        <v>4962.976823</v>
      </c>
      <c r="M880" s="14">
        <v>11225.900589999999</v>
      </c>
      <c r="N880" s="14">
        <v>13020.48137</v>
      </c>
      <c r="O880" s="14">
        <v>11465.93865</v>
      </c>
      <c r="P880" s="14">
        <v>7330.2284280000003</v>
      </c>
      <c r="Q880" s="14">
        <v>11197.94657</v>
      </c>
      <c r="R880" s="14">
        <v>5270.1168969999999</v>
      </c>
      <c r="S880" s="14">
        <v>3131.9828910000001</v>
      </c>
      <c r="T880" s="14">
        <v>2828.2284450000002</v>
      </c>
      <c r="U880" s="14">
        <v>3499.834464</v>
      </c>
      <c r="V880" s="14">
        <v>0</v>
      </c>
      <c r="W880" s="14">
        <v>2891.3007550000002</v>
      </c>
      <c r="X880" s="14">
        <v>0</v>
      </c>
      <c r="Y880" s="14">
        <v>0</v>
      </c>
      <c r="Z880" s="14">
        <v>2731.8319700000002</v>
      </c>
      <c r="AA880" s="14">
        <v>3578.8337660000002</v>
      </c>
      <c r="AB880" s="14">
        <v>2900</v>
      </c>
      <c r="AC880" s="14">
        <f t="array" ref="AC880">MEDIAN(IF(H880:R880&lt;&gt;0,H880:R880))</f>
        <v>11047.212449999999</v>
      </c>
      <c r="AD880" s="14">
        <f t="array" ref="AD880">MEDIAN(IF(S880:AA880&lt;&gt;0,S880:AA880))</f>
        <v>3011.6418229999999</v>
      </c>
      <c r="AE880" s="14">
        <f t="shared" si="27"/>
        <v>0.27261554320882098</v>
      </c>
      <c r="AF880">
        <f t="array" ref="AF880">TTEST(IF(H880:R880&lt;&gt;0,H880:R880),IF(S880:AA880&lt;&gt;0,S880:AA880),2,3)</f>
        <v>8.2519333923429517E-4</v>
      </c>
      <c r="AG880">
        <f t="array" ref="AG880">MEDIAN(IF(H880:L880&lt;&gt;0,H880:L880))</f>
        <v>7929.7275764999995</v>
      </c>
      <c r="AH880">
        <f t="array" ref="AH880">MEDIAN(IF(M880:R880&lt;&gt;0,M880:R880))</f>
        <v>11211.923579999999</v>
      </c>
      <c r="AI880">
        <f>AG880/AH880</f>
        <v>0.70725843963520851</v>
      </c>
    </row>
    <row r="881" spans="1:35" x14ac:dyDescent="0.2">
      <c r="A881" s="2" t="s">
        <v>877</v>
      </c>
      <c r="B881" s="2">
        <v>62318</v>
      </c>
      <c r="C881" s="5">
        <v>1925</v>
      </c>
      <c r="D881" s="5">
        <f t="shared" si="26"/>
        <v>119962150</v>
      </c>
      <c r="E881" s="5">
        <v>1803</v>
      </c>
      <c r="F881" s="5">
        <v>86</v>
      </c>
      <c r="G881" s="2">
        <v>62318</v>
      </c>
      <c r="H881" s="14">
        <v>0</v>
      </c>
      <c r="I881" s="14">
        <v>4196</v>
      </c>
      <c r="J881" s="14">
        <v>97.277761119999994</v>
      </c>
      <c r="K881" s="14">
        <v>0</v>
      </c>
      <c r="L881" s="14">
        <v>0</v>
      </c>
      <c r="M881" s="14">
        <v>0</v>
      </c>
      <c r="N881" s="14">
        <v>0</v>
      </c>
      <c r="O881" s="14">
        <v>760.67821560000004</v>
      </c>
      <c r="P881" s="14">
        <v>0</v>
      </c>
      <c r="Q881" s="14">
        <v>0</v>
      </c>
      <c r="R881" s="14">
        <v>0</v>
      </c>
      <c r="S881" s="14">
        <v>0</v>
      </c>
      <c r="T881" s="14">
        <v>1802.976592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3305.0573420000001</v>
      </c>
      <c r="AA881" s="14">
        <v>3188.587794</v>
      </c>
      <c r="AB881" s="14">
        <v>125</v>
      </c>
      <c r="AC881" s="14">
        <f t="array" ref="AC881">MEDIAN(IF(H881:R881&lt;&gt;0,H881:R881))</f>
        <v>760.67821560000004</v>
      </c>
      <c r="AD881" s="14">
        <f t="array" ref="AD881">MEDIAN(IF(S881:AA881&lt;&gt;0,S881:AA881))</f>
        <v>3188.587794</v>
      </c>
      <c r="AE881" s="14">
        <f t="shared" si="27"/>
        <v>4.1917695664321579</v>
      </c>
      <c r="AF881">
        <f t="array" ref="AF881">TTEST(IF(H881:R881&lt;&gt;0,H881:R881),IF(S881:AA881&lt;&gt;0,S881:AA881),2,3)</f>
        <v>0.49329306538724599</v>
      </c>
      <c r="AG881">
        <f t="array" ref="AG881">MEDIAN(IF(H881:L881&lt;&gt;0,H881:L881))</f>
        <v>2146.63888056</v>
      </c>
      <c r="AH881">
        <f t="array" ref="AH881">MEDIAN(IF(M881:R881&lt;&gt;0,M881:R881))</f>
        <v>760.67821560000004</v>
      </c>
      <c r="AI881">
        <f>AG881/AH881</f>
        <v>2.822006515418344</v>
      </c>
    </row>
    <row r="882" spans="1:35" x14ac:dyDescent="0.2">
      <c r="A882" s="2" t="s">
        <v>878</v>
      </c>
      <c r="B882" s="2">
        <v>46658</v>
      </c>
      <c r="C882" s="5">
        <v>2569</v>
      </c>
      <c r="D882" s="5">
        <f t="shared" si="26"/>
        <v>119864402</v>
      </c>
      <c r="E882" s="5">
        <v>2736</v>
      </c>
      <c r="F882" s="5">
        <v>56</v>
      </c>
      <c r="G882" s="2">
        <v>46658</v>
      </c>
      <c r="H882" s="14">
        <v>0</v>
      </c>
      <c r="I882" s="14">
        <v>1514</v>
      </c>
      <c r="J882" s="14">
        <v>86.098284030000002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2379.5701439999998</v>
      </c>
      <c r="T882" s="14">
        <v>0</v>
      </c>
      <c r="U882" s="14">
        <v>4084.9598679999999</v>
      </c>
      <c r="V882" s="14">
        <v>3091.9560179999999</v>
      </c>
      <c r="W882" s="14">
        <v>2735.6183919999999</v>
      </c>
      <c r="X882" s="14">
        <v>0</v>
      </c>
      <c r="Y882" s="14">
        <v>0</v>
      </c>
      <c r="Z882" s="14">
        <v>4090.4856359999999</v>
      </c>
      <c r="AA882" s="14">
        <v>0</v>
      </c>
      <c r="AB882" s="14">
        <v>0</v>
      </c>
      <c r="AC882" s="14">
        <f t="array" ref="AC882">MEDIAN(IF(H882:R882&lt;&gt;0,H882:R882))</f>
        <v>800.04914201499992</v>
      </c>
      <c r="AD882" s="14">
        <f t="array" ref="AD882">MEDIAN(IF(S882:AA882&lt;&gt;0,S882:AA882))</f>
        <v>3091.9560179999999</v>
      </c>
      <c r="AE882" s="14">
        <f t="shared" si="27"/>
        <v>3.8647076231000188</v>
      </c>
      <c r="AF882">
        <f t="array" ref="AF882">TTEST(IF(H882:R882&lt;&gt;0,H882:R882),IF(S882:AA882&lt;&gt;0,S882:AA882),2,3)</f>
        <v>0.12538446097428285</v>
      </c>
      <c r="AG882">
        <f t="array" ref="AG882">MEDIAN(IF(H882:L882&lt;&gt;0,H882:L882))</f>
        <v>800.04914201499992</v>
      </c>
      <c r="AH882" t="e">
        <f t="array" ref="AH882">MEDIAN(IF(M882:R882&lt;&gt;0,M882:R882))</f>
        <v>#NUM!</v>
      </c>
      <c r="AI882" t="e">
        <f>AG882/AH882</f>
        <v>#NUM!</v>
      </c>
    </row>
    <row r="883" spans="1:35" x14ac:dyDescent="0.2">
      <c r="A883" s="2" t="s">
        <v>879</v>
      </c>
      <c r="B883" s="2">
        <v>55142</v>
      </c>
      <c r="C883" s="5">
        <v>2173</v>
      </c>
      <c r="D883" s="5">
        <f t="shared" si="26"/>
        <v>119823566</v>
      </c>
      <c r="E883" s="5">
        <v>2031</v>
      </c>
      <c r="F883" s="5">
        <v>37</v>
      </c>
      <c r="G883" s="2">
        <v>55142</v>
      </c>
      <c r="H883" s="14">
        <v>0</v>
      </c>
      <c r="I883" s="14">
        <v>2768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1436.9734000000001</v>
      </c>
      <c r="S883" s="14">
        <v>0</v>
      </c>
      <c r="T883" s="14">
        <v>1509.3073890000001</v>
      </c>
      <c r="U883" s="14">
        <v>0</v>
      </c>
      <c r="V883" s="14">
        <v>0</v>
      </c>
      <c r="W883" s="14">
        <v>1467.8037509999999</v>
      </c>
      <c r="X883" s="14">
        <v>0</v>
      </c>
      <c r="Y883" s="14">
        <v>0</v>
      </c>
      <c r="Z883" s="14">
        <v>2553.2762750000002</v>
      </c>
      <c r="AA883" s="14">
        <v>0</v>
      </c>
      <c r="AB883" s="14">
        <v>3300</v>
      </c>
      <c r="AC883" s="14">
        <f t="array" ref="AC883">MEDIAN(IF(H883:R883&lt;&gt;0,H883:R883))</f>
        <v>2102.4866999999999</v>
      </c>
      <c r="AD883" s="14">
        <f t="array" ref="AD883">MEDIAN(IF(S883:AA883&lt;&gt;0,S883:AA883))</f>
        <v>1509.3073890000001</v>
      </c>
      <c r="AE883" s="14">
        <f t="shared" si="27"/>
        <v>0.71786774632153449</v>
      </c>
      <c r="AF883">
        <f t="array" ref="AF883">TTEST(IF(H883:R883&lt;&gt;0,H883:R883),IF(S883:AA883&lt;&gt;0,S883:AA883),2,3)</f>
        <v>0.77133899423532792</v>
      </c>
      <c r="AG883">
        <f t="array" ref="AG883">MEDIAN(IF(H883:L883&lt;&gt;0,H883:L883))</f>
        <v>2768</v>
      </c>
      <c r="AH883">
        <f t="array" ref="AH883">MEDIAN(IF(M883:R883&lt;&gt;0,M883:R883))</f>
        <v>1436.9734000000001</v>
      </c>
      <c r="AI883">
        <f>AG883/AH883</f>
        <v>1.9262708690362673</v>
      </c>
    </row>
    <row r="884" spans="1:35" x14ac:dyDescent="0.2">
      <c r="A884" s="2" t="s">
        <v>880</v>
      </c>
      <c r="B884" s="2">
        <v>100024</v>
      </c>
      <c r="C884" s="5">
        <v>1192</v>
      </c>
      <c r="D884" s="5">
        <f t="shared" si="26"/>
        <v>119228608</v>
      </c>
      <c r="E884" s="5">
        <v>1192</v>
      </c>
      <c r="F884" s="5"/>
      <c r="G884" s="2">
        <v>100024</v>
      </c>
      <c r="H884" s="14">
        <v>1192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f t="array" ref="AC884">MEDIAN(IF(H884:R884&lt;&gt;0,H884:R884))</f>
        <v>1192</v>
      </c>
      <c r="AD884" s="14" t="e">
        <f t="array" ref="AD884">MEDIAN(IF(S884:AA884&lt;&gt;0,S884:AA884))</f>
        <v>#NUM!</v>
      </c>
      <c r="AE884" s="14" t="e">
        <f t="shared" si="27"/>
        <v>#NUM!</v>
      </c>
      <c r="AF884" t="e">
        <f t="array" ref="AF884">TTEST(IF(H884:R884&lt;&gt;0,H884:R884),IF(S884:AA884&lt;&gt;0,S884:AA884),2,3)</f>
        <v>#DIV/0!</v>
      </c>
      <c r="AG884">
        <f t="array" ref="AG884">MEDIAN(IF(H884:L884&lt;&gt;0,H884:L884))</f>
        <v>1192</v>
      </c>
      <c r="AH884" t="e">
        <f t="array" ref="AH884">MEDIAN(IF(M884:R884&lt;&gt;0,M884:R884))</f>
        <v>#NUM!</v>
      </c>
      <c r="AI884" t="e">
        <f>AG884/AH884</f>
        <v>#NUM!</v>
      </c>
    </row>
    <row r="885" spans="1:35" x14ac:dyDescent="0.2">
      <c r="A885" s="2" t="s">
        <v>881</v>
      </c>
      <c r="B885" s="2">
        <v>16430</v>
      </c>
      <c r="C885" s="5">
        <v>7254</v>
      </c>
      <c r="D885" s="5">
        <f t="shared" si="26"/>
        <v>119183220</v>
      </c>
      <c r="E885" s="5">
        <v>5858</v>
      </c>
      <c r="F885" s="5">
        <v>54</v>
      </c>
      <c r="G885" s="2">
        <v>16430</v>
      </c>
      <c r="H885" s="14">
        <v>0</v>
      </c>
      <c r="I885" s="14">
        <v>19795</v>
      </c>
      <c r="J885" s="14">
        <v>4711.8690969999998</v>
      </c>
      <c r="K885" s="14">
        <v>7163.6696819999997</v>
      </c>
      <c r="L885" s="14">
        <v>14805.02274</v>
      </c>
      <c r="M885" s="14">
        <v>4466.717686</v>
      </c>
      <c r="N885" s="14">
        <v>7849.078141</v>
      </c>
      <c r="O885" s="14">
        <v>6788.575648</v>
      </c>
      <c r="P885" s="14">
        <v>5717.5433290000001</v>
      </c>
      <c r="Q885" s="14">
        <v>5728.0661870000004</v>
      </c>
      <c r="R885" s="14">
        <v>9931.1324860000004</v>
      </c>
      <c r="S885" s="14">
        <v>5158.5379059999996</v>
      </c>
      <c r="T885" s="14">
        <v>5858.0720629999996</v>
      </c>
      <c r="U885" s="14">
        <v>4481.580935</v>
      </c>
      <c r="V885" s="14">
        <v>4652.4070490000004</v>
      </c>
      <c r="W885" s="14">
        <v>4613.6748020000005</v>
      </c>
      <c r="X885" s="14">
        <v>0</v>
      </c>
      <c r="Y885" s="14">
        <v>6324.3317440000001</v>
      </c>
      <c r="Z885" s="14">
        <v>7546.7129619999996</v>
      </c>
      <c r="AA885" s="14">
        <v>4239.8719860000001</v>
      </c>
      <c r="AB885" s="14">
        <v>8000</v>
      </c>
      <c r="AC885" s="14">
        <f t="array" ref="AC885">MEDIAN(IF(H885:R885&lt;&gt;0,H885:R885))</f>
        <v>6976.1226649999999</v>
      </c>
      <c r="AD885" s="14">
        <f t="array" ref="AD885">MEDIAN(IF(S885:AA885&lt;&gt;0,S885:AA885))</f>
        <v>4905.4724774999995</v>
      </c>
      <c r="AE885" s="14">
        <f t="shared" si="27"/>
        <v>0.70318036437508646</v>
      </c>
      <c r="AF885">
        <f t="array" ref="AF885">TTEST(IF(H885:R885&lt;&gt;0,H885:R885),IF(S885:AA885&lt;&gt;0,S885:AA885),2,3)</f>
        <v>6.5284434670159319E-2</v>
      </c>
      <c r="AG885">
        <f t="array" ref="AG885">MEDIAN(IF(H885:L885&lt;&gt;0,H885:L885))</f>
        <v>10984.346211</v>
      </c>
      <c r="AH885">
        <f t="array" ref="AH885">MEDIAN(IF(M885:R885&lt;&gt;0,M885:R885))</f>
        <v>6258.3209175000002</v>
      </c>
      <c r="AI885">
        <f>AG885/AH885</f>
        <v>1.7551586688826908</v>
      </c>
    </row>
    <row r="886" spans="1:35" x14ac:dyDescent="0.2">
      <c r="A886" s="2" t="s">
        <v>882</v>
      </c>
      <c r="B886" s="2">
        <v>91684</v>
      </c>
      <c r="C886" s="5">
        <v>1295</v>
      </c>
      <c r="D886" s="5">
        <f t="shared" si="26"/>
        <v>118730780</v>
      </c>
      <c r="E886" s="5">
        <v>542</v>
      </c>
      <c r="F886" s="5">
        <v>130</v>
      </c>
      <c r="G886" s="2">
        <v>91684</v>
      </c>
      <c r="H886" s="14">
        <v>0</v>
      </c>
      <c r="I886" s="14">
        <v>542</v>
      </c>
      <c r="J886" s="14">
        <v>85.198402259999995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4192.6022869999997</v>
      </c>
      <c r="Q886" s="14">
        <v>0</v>
      </c>
      <c r="R886" s="14">
        <v>312.97053670000003</v>
      </c>
      <c r="S886" s="14">
        <v>0</v>
      </c>
      <c r="T886" s="14">
        <v>1342.350193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f t="array" ref="AC886">MEDIAN(IF(H886:R886&lt;&gt;0,H886:R886))</f>
        <v>427.48526835000001</v>
      </c>
      <c r="AD886" s="14">
        <f t="array" ref="AD886">MEDIAN(IF(S886:AA886&lt;&gt;0,S886:AA886))</f>
        <v>1342.350193</v>
      </c>
      <c r="AE886" s="14">
        <f t="shared" si="27"/>
        <v>3.1401086596063981</v>
      </c>
      <c r="AF886" t="e">
        <f t="array" ref="AF886">TTEST(IF(H886:R886&lt;&gt;0,H886:R886),IF(S886:AA886&lt;&gt;0,S886:AA886),2,3)</f>
        <v>#DIV/0!</v>
      </c>
      <c r="AG886">
        <f t="array" ref="AG886">MEDIAN(IF(H886:L886&lt;&gt;0,H886:L886))</f>
        <v>313.59920112999998</v>
      </c>
      <c r="AH886">
        <f t="array" ref="AH886">MEDIAN(IF(M886:R886&lt;&gt;0,M886:R886))</f>
        <v>2252.7864118499997</v>
      </c>
      <c r="AI886">
        <f>AG886/AH886</f>
        <v>0.13920503048154961</v>
      </c>
    </row>
    <row r="887" spans="1:35" x14ac:dyDescent="0.2">
      <c r="A887" s="2" t="s">
        <v>883</v>
      </c>
      <c r="B887" s="2">
        <v>54156</v>
      </c>
      <c r="C887" s="5">
        <v>2189</v>
      </c>
      <c r="D887" s="5">
        <f t="shared" si="26"/>
        <v>118547484</v>
      </c>
      <c r="E887" s="5">
        <v>1446</v>
      </c>
      <c r="F887" s="5">
        <v>99</v>
      </c>
      <c r="G887" s="2">
        <v>54156</v>
      </c>
      <c r="H887" s="14">
        <v>1416</v>
      </c>
      <c r="I887" s="14">
        <v>1446</v>
      </c>
      <c r="J887" s="14">
        <v>274.05669940000001</v>
      </c>
      <c r="K887" s="14">
        <v>0</v>
      </c>
      <c r="L887" s="14">
        <v>0</v>
      </c>
      <c r="M887" s="14">
        <v>167.10862409999999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3394.1364570000001</v>
      </c>
      <c r="V887" s="14">
        <v>0</v>
      </c>
      <c r="W887" s="14">
        <v>0</v>
      </c>
      <c r="X887" s="14">
        <v>0</v>
      </c>
      <c r="Y887" s="14">
        <v>0</v>
      </c>
      <c r="Z887" s="14">
        <v>2227.2312830000001</v>
      </c>
      <c r="AA887" s="14">
        <v>0</v>
      </c>
      <c r="AB887" s="14">
        <v>6400</v>
      </c>
      <c r="AC887" s="14">
        <f t="array" ref="AC887">MEDIAN(IF(H887:R887&lt;&gt;0,H887:R887))</f>
        <v>845.02834970000004</v>
      </c>
      <c r="AD887" s="14">
        <f t="array" ref="AD887">MEDIAN(IF(S887:AA887&lt;&gt;0,S887:AA887))</f>
        <v>2810.6838699999998</v>
      </c>
      <c r="AE887" s="14">
        <f t="shared" si="27"/>
        <v>3.3261415087409105</v>
      </c>
      <c r="AF887">
        <f t="array" ref="AF887">TTEST(IF(H887:R887&lt;&gt;0,H887:R887),IF(S887:AA887&lt;&gt;0,S887:AA887),2,3)</f>
        <v>0.11505214073092467</v>
      </c>
      <c r="AG887">
        <f t="array" ref="AG887">MEDIAN(IF(H887:L887&lt;&gt;0,H887:L887))</f>
        <v>1416</v>
      </c>
      <c r="AH887">
        <f t="array" ref="AH887">MEDIAN(IF(M887:R887&lt;&gt;0,M887:R887))</f>
        <v>167.10862409999999</v>
      </c>
      <c r="AI887">
        <f>AG887/AH887</f>
        <v>8.4735303616206377</v>
      </c>
    </row>
    <row r="888" spans="1:35" x14ac:dyDescent="0.2">
      <c r="A888" s="2" t="s">
        <v>884</v>
      </c>
      <c r="B888" s="2">
        <v>69324</v>
      </c>
      <c r="C888" s="5">
        <v>1705</v>
      </c>
      <c r="D888" s="5">
        <f t="shared" si="26"/>
        <v>118197420</v>
      </c>
      <c r="E888" s="5">
        <v>1677</v>
      </c>
      <c r="F888" s="5">
        <v>62</v>
      </c>
      <c r="G888" s="2">
        <v>69324</v>
      </c>
      <c r="H888" s="14">
        <v>545</v>
      </c>
      <c r="I888" s="14">
        <v>1555</v>
      </c>
      <c r="J888" s="14">
        <v>223.39234440000001</v>
      </c>
      <c r="K888" s="14">
        <v>0</v>
      </c>
      <c r="L888" s="14">
        <v>0</v>
      </c>
      <c r="M888" s="14">
        <v>3420.0386870000002</v>
      </c>
      <c r="N888" s="14">
        <v>0</v>
      </c>
      <c r="O888" s="14">
        <v>0</v>
      </c>
      <c r="P888" s="14">
        <v>1345.0511320000001</v>
      </c>
      <c r="Q888" s="14">
        <v>0</v>
      </c>
      <c r="R888" s="14">
        <v>918.84100599999999</v>
      </c>
      <c r="S888" s="14">
        <v>0</v>
      </c>
      <c r="T888" s="14">
        <v>1833.9909250000001</v>
      </c>
      <c r="U888" s="14">
        <v>0</v>
      </c>
      <c r="V888" s="14">
        <v>0</v>
      </c>
      <c r="W888" s="14">
        <v>1799.5009600000001</v>
      </c>
      <c r="X888" s="14">
        <v>3336.265183</v>
      </c>
      <c r="Y888" s="14">
        <v>0</v>
      </c>
      <c r="Z888" s="14">
        <v>0</v>
      </c>
      <c r="AA888" s="14">
        <v>0</v>
      </c>
      <c r="AB888" s="14">
        <v>2070</v>
      </c>
      <c r="AC888" s="14">
        <f t="array" ref="AC888">MEDIAN(IF(H888:R888&lt;&gt;0,H888:R888))</f>
        <v>1131.9460690000001</v>
      </c>
      <c r="AD888" s="14">
        <f t="array" ref="AD888">MEDIAN(IF(S888:AA888&lt;&gt;0,S888:AA888))</f>
        <v>1833.9909250000001</v>
      </c>
      <c r="AE888" s="14">
        <f t="shared" si="27"/>
        <v>1.6202105164075622</v>
      </c>
      <c r="AF888">
        <f t="array" ref="AF888">TTEST(IF(H888:R888&lt;&gt;0,H888:R888),IF(S888:AA888&lt;&gt;0,S888:AA888),2,3)</f>
        <v>0.20636806589680509</v>
      </c>
      <c r="AG888">
        <f t="array" ref="AG888">MEDIAN(IF(H888:L888&lt;&gt;0,H888:L888))</f>
        <v>545</v>
      </c>
      <c r="AH888">
        <f t="array" ref="AH888">MEDIAN(IF(M888:R888&lt;&gt;0,M888:R888))</f>
        <v>1345.0511320000001</v>
      </c>
      <c r="AI888">
        <f>AG888/AH888</f>
        <v>0.40518905715474318</v>
      </c>
    </row>
    <row r="889" spans="1:35" x14ac:dyDescent="0.2">
      <c r="A889" s="2" t="s">
        <v>885</v>
      </c>
      <c r="B889" s="2">
        <v>68142</v>
      </c>
      <c r="C889" s="5">
        <v>1728</v>
      </c>
      <c r="D889" s="5">
        <f t="shared" si="26"/>
        <v>117749376</v>
      </c>
      <c r="E889" s="5">
        <v>1140</v>
      </c>
      <c r="F889" s="5">
        <v>120</v>
      </c>
      <c r="G889" s="2">
        <v>68142</v>
      </c>
      <c r="H889" s="14">
        <v>0</v>
      </c>
      <c r="I889" s="14">
        <v>0</v>
      </c>
      <c r="J889" s="14">
        <v>13.05641956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1140.124675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4030</v>
      </c>
      <c r="AC889" s="14">
        <f t="array" ref="AC889">MEDIAN(IF(H889:R889&lt;&gt;0,H889:R889))</f>
        <v>13.05641956</v>
      </c>
      <c r="AD889" s="14">
        <f t="array" ref="AD889">MEDIAN(IF(S889:AA889&lt;&gt;0,S889:AA889))</f>
        <v>1140.124675</v>
      </c>
      <c r="AE889" s="14">
        <f t="shared" si="27"/>
        <v>87.322919561570828</v>
      </c>
      <c r="AF889" t="e">
        <f t="array" ref="AF889">TTEST(IF(H889:R889&lt;&gt;0,H889:R889),IF(S889:AA889&lt;&gt;0,S889:AA889),2,3)</f>
        <v>#DIV/0!</v>
      </c>
      <c r="AG889">
        <f t="array" ref="AG889">MEDIAN(IF(H889:L889&lt;&gt;0,H889:L889))</f>
        <v>13.05641956</v>
      </c>
      <c r="AH889" t="e">
        <f t="array" ref="AH889">MEDIAN(IF(M889:R889&lt;&gt;0,M889:R889))</f>
        <v>#NUM!</v>
      </c>
      <c r="AI889" t="e">
        <f>AG889/AH889</f>
        <v>#NUM!</v>
      </c>
    </row>
    <row r="890" spans="1:35" x14ac:dyDescent="0.2">
      <c r="A890" s="2" t="s">
        <v>886</v>
      </c>
      <c r="B890" s="2">
        <v>98702</v>
      </c>
      <c r="C890" s="5">
        <v>1192</v>
      </c>
      <c r="D890" s="5">
        <f t="shared" si="26"/>
        <v>117652784</v>
      </c>
      <c r="E890" s="5">
        <v>266</v>
      </c>
      <c r="F890" s="5">
        <v>179</v>
      </c>
      <c r="G890" s="2">
        <v>98702</v>
      </c>
      <c r="H890" s="14">
        <v>208</v>
      </c>
      <c r="I890" s="14">
        <v>466</v>
      </c>
      <c r="J890" s="14">
        <v>20.136452429999999</v>
      </c>
      <c r="K890" s="14">
        <v>0</v>
      </c>
      <c r="L890" s="14">
        <v>0</v>
      </c>
      <c r="M890" s="14">
        <v>0</v>
      </c>
      <c r="N890" s="14">
        <v>0</v>
      </c>
      <c r="O890" s="14">
        <v>5000.1544640000002</v>
      </c>
      <c r="P890" s="14">
        <v>0</v>
      </c>
      <c r="Q890" s="14">
        <v>0</v>
      </c>
      <c r="R890" s="14">
        <v>266.0006563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f t="array" ref="AC890">MEDIAN(IF(H890:R890&lt;&gt;0,H890:R890))</f>
        <v>266.0006563</v>
      </c>
      <c r="AD890" s="14" t="e">
        <f t="array" ref="AD890">MEDIAN(IF(S890:AA890&lt;&gt;0,S890:AA890))</f>
        <v>#NUM!</v>
      </c>
      <c r="AE890" s="14" t="e">
        <f t="shared" si="27"/>
        <v>#NUM!</v>
      </c>
      <c r="AF890" t="e">
        <f t="array" ref="AF890">TTEST(IF(H890:R890&lt;&gt;0,H890:R890),IF(S890:AA890&lt;&gt;0,S890:AA890),2,3)</f>
        <v>#DIV/0!</v>
      </c>
      <c r="AG890">
        <f t="array" ref="AG890">MEDIAN(IF(H890:L890&lt;&gt;0,H890:L890))</f>
        <v>208</v>
      </c>
      <c r="AH890">
        <f t="array" ref="AH890">MEDIAN(IF(M890:R890&lt;&gt;0,M890:R890))</f>
        <v>2633.0775601500004</v>
      </c>
      <c r="AI890">
        <f>AG890/AH890</f>
        <v>7.8995014483413367E-2</v>
      </c>
    </row>
    <row r="891" spans="1:35" x14ac:dyDescent="0.2">
      <c r="A891" s="2" t="s">
        <v>887</v>
      </c>
      <c r="B891" s="2">
        <v>26068</v>
      </c>
      <c r="C891" s="5">
        <v>4510</v>
      </c>
      <c r="D891" s="5">
        <f t="shared" si="26"/>
        <v>117566680</v>
      </c>
      <c r="E891" s="5">
        <v>3594</v>
      </c>
      <c r="F891" s="5">
        <v>51</v>
      </c>
      <c r="G891" s="2">
        <v>26068</v>
      </c>
      <c r="H891" s="14">
        <v>0</v>
      </c>
      <c r="I891" s="14">
        <v>6873</v>
      </c>
      <c r="J891" s="14">
        <v>7806.4534249999997</v>
      </c>
      <c r="K891" s="14">
        <v>0</v>
      </c>
      <c r="L891" s="14">
        <v>0</v>
      </c>
      <c r="M891" s="14">
        <v>8755.9412269999993</v>
      </c>
      <c r="N891" s="14">
        <v>4175.1583520000004</v>
      </c>
      <c r="O891" s="14">
        <v>6365.3711629999998</v>
      </c>
      <c r="P891" s="14">
        <v>5441.1006219999999</v>
      </c>
      <c r="Q891" s="14">
        <v>1832.055826</v>
      </c>
      <c r="R891" s="14">
        <v>3594.1277789999999</v>
      </c>
      <c r="S891" s="14">
        <v>2343.7150839999999</v>
      </c>
      <c r="T891" s="14">
        <v>2277.6301739999999</v>
      </c>
      <c r="U891" s="14">
        <v>0</v>
      </c>
      <c r="V891" s="14">
        <v>0</v>
      </c>
      <c r="W891" s="14">
        <v>2938.8743669999999</v>
      </c>
      <c r="X891" s="14">
        <v>0</v>
      </c>
      <c r="Y891" s="14">
        <v>0</v>
      </c>
      <c r="Z891" s="14">
        <v>0</v>
      </c>
      <c r="AA891" s="14">
        <v>3168.3776200000002</v>
      </c>
      <c r="AB891" s="14">
        <v>3060</v>
      </c>
      <c r="AC891" s="14">
        <f t="array" ref="AC891">MEDIAN(IF(H891:R891&lt;&gt;0,H891:R891))</f>
        <v>5903.2358924999999</v>
      </c>
      <c r="AD891" s="14">
        <f t="array" ref="AD891">MEDIAN(IF(S891:AA891&lt;&gt;0,S891:AA891))</f>
        <v>2641.2947254999999</v>
      </c>
      <c r="AE891" s="14">
        <f t="shared" si="27"/>
        <v>0.44743167537244066</v>
      </c>
      <c r="AF891">
        <f t="array" ref="AF891">TTEST(IF(H891:R891&lt;&gt;0,H891:R891),IF(S891:AA891&lt;&gt;0,S891:AA891),2,3)</f>
        <v>8.6673188886562235E-3</v>
      </c>
      <c r="AG891">
        <f t="array" ref="AG891">MEDIAN(IF(H891:L891&lt;&gt;0,H891:L891))</f>
        <v>7339.7267124999998</v>
      </c>
      <c r="AH891">
        <f t="array" ref="AH891">MEDIAN(IF(M891:R891&lt;&gt;0,M891:R891))</f>
        <v>4808.1294870000002</v>
      </c>
      <c r="AI891">
        <f>AG891/AH891</f>
        <v>1.5265243443099477</v>
      </c>
    </row>
    <row r="892" spans="1:35" x14ac:dyDescent="0.2">
      <c r="A892" s="2" t="s">
        <v>888</v>
      </c>
      <c r="B892" s="2">
        <v>20484</v>
      </c>
      <c r="C892" s="5">
        <v>5730</v>
      </c>
      <c r="D892" s="5">
        <f t="shared" si="26"/>
        <v>117373320</v>
      </c>
      <c r="E892" s="5">
        <v>2402</v>
      </c>
      <c r="F892" s="5">
        <v>96</v>
      </c>
      <c r="G892" s="2">
        <v>20484</v>
      </c>
      <c r="H892" s="14">
        <v>0</v>
      </c>
      <c r="I892" s="14">
        <v>15535</v>
      </c>
      <c r="J892" s="14">
        <v>2019.903765</v>
      </c>
      <c r="K892" s="14">
        <v>8590.6186149999994</v>
      </c>
      <c r="L892" s="14">
        <v>0</v>
      </c>
      <c r="M892" s="14">
        <v>3819.057902</v>
      </c>
      <c r="N892" s="14">
        <v>959.40723790000004</v>
      </c>
      <c r="O892" s="14">
        <v>0</v>
      </c>
      <c r="P892" s="14">
        <v>0</v>
      </c>
      <c r="Q892" s="14">
        <v>14425.819530000001</v>
      </c>
      <c r="R892" s="14">
        <v>10315.720160000001</v>
      </c>
      <c r="S892" s="14">
        <v>0</v>
      </c>
      <c r="T892" s="14">
        <v>2402.223281</v>
      </c>
      <c r="U892" s="14">
        <v>0</v>
      </c>
      <c r="V892" s="14">
        <v>0</v>
      </c>
      <c r="W892" s="14">
        <v>1566.9865400000001</v>
      </c>
      <c r="X892" s="14">
        <v>0</v>
      </c>
      <c r="Y892" s="14">
        <v>0</v>
      </c>
      <c r="Z892" s="14">
        <v>2196.3059589999998</v>
      </c>
      <c r="AA892" s="14">
        <v>0</v>
      </c>
      <c r="AB892" s="14">
        <v>1200</v>
      </c>
      <c r="AC892" s="14">
        <f t="array" ref="AC892">MEDIAN(IF(H892:R892&lt;&gt;0,H892:R892))</f>
        <v>8590.6186149999994</v>
      </c>
      <c r="AD892" s="14">
        <f t="array" ref="AD892">MEDIAN(IF(S892:AA892&lt;&gt;0,S892:AA892))</f>
        <v>2196.3059589999998</v>
      </c>
      <c r="AE892" s="14">
        <f t="shared" si="27"/>
        <v>0.25566330638460077</v>
      </c>
      <c r="AF892">
        <f t="array" ref="AF892">TTEST(IF(H892:R892&lt;&gt;0,H892:R892),IF(S892:AA892&lt;&gt;0,S892:AA892),2,3)</f>
        <v>3.753525325429069E-2</v>
      </c>
      <c r="AG892">
        <f t="array" ref="AG892">MEDIAN(IF(H892:L892&lt;&gt;0,H892:L892))</f>
        <v>8590.6186149999994</v>
      </c>
      <c r="AH892">
        <f t="array" ref="AH892">MEDIAN(IF(M892:R892&lt;&gt;0,M892:R892))</f>
        <v>7067.3890310000006</v>
      </c>
      <c r="AI892">
        <f>AG892/AH892</f>
        <v>1.2155293245240342</v>
      </c>
    </row>
    <row r="893" spans="1:35" x14ac:dyDescent="0.2">
      <c r="A893" s="2" t="s">
        <v>889</v>
      </c>
      <c r="B893" s="2">
        <v>38970</v>
      </c>
      <c r="C893" s="5">
        <v>2989</v>
      </c>
      <c r="D893" s="5">
        <f t="shared" si="26"/>
        <v>116481330</v>
      </c>
      <c r="E893" s="5">
        <v>2094</v>
      </c>
      <c r="F893" s="5">
        <v>106</v>
      </c>
      <c r="G893" s="2">
        <v>38970</v>
      </c>
      <c r="H893" s="14">
        <v>0</v>
      </c>
      <c r="I893" s="14">
        <v>2894</v>
      </c>
      <c r="J893" s="14">
        <v>273.42649180000001</v>
      </c>
      <c r="K893" s="14">
        <v>0</v>
      </c>
      <c r="L893" s="14">
        <v>0</v>
      </c>
      <c r="M893" s="14">
        <v>2093.7394479999998</v>
      </c>
      <c r="N893" s="14">
        <v>12044.750400000001</v>
      </c>
      <c r="O893" s="14">
        <v>0</v>
      </c>
      <c r="P893" s="14">
        <v>1152.7889789999999</v>
      </c>
      <c r="Q893" s="14">
        <v>0</v>
      </c>
      <c r="R893" s="14">
        <v>2399.9711160000002</v>
      </c>
      <c r="S893" s="14">
        <v>0</v>
      </c>
      <c r="T893" s="14">
        <v>1699.7548710000001</v>
      </c>
      <c r="U893" s="14">
        <v>0</v>
      </c>
      <c r="V893" s="14">
        <v>3612.6641119999999</v>
      </c>
      <c r="W893" s="14">
        <v>1623.297206</v>
      </c>
      <c r="X893" s="14">
        <v>0</v>
      </c>
      <c r="Y893" s="14">
        <v>0</v>
      </c>
      <c r="Z893" s="14">
        <v>0</v>
      </c>
      <c r="AA893" s="14">
        <v>3413.0886099999998</v>
      </c>
      <c r="AB893" s="14">
        <v>1670</v>
      </c>
      <c r="AC893" s="14">
        <f t="array" ref="AC893">MEDIAN(IF(H893:R893&lt;&gt;0,H893:R893))</f>
        <v>2246.855282</v>
      </c>
      <c r="AD893" s="14">
        <f t="array" ref="AD893">MEDIAN(IF(S893:AA893&lt;&gt;0,S893:AA893))</f>
        <v>2556.4217404999999</v>
      </c>
      <c r="AE893" s="14">
        <f t="shared" si="27"/>
        <v>1.1377776579470862</v>
      </c>
      <c r="AF893">
        <f t="array" ref="AF893">TTEST(IF(H893:R893&lt;&gt;0,H893:R893),IF(S893:AA893&lt;&gt;0,S893:AA893),2,3)</f>
        <v>0.64559903958604237</v>
      </c>
      <c r="AG893">
        <f t="array" ref="AG893">MEDIAN(IF(H893:L893&lt;&gt;0,H893:L893))</f>
        <v>1583.7132458999999</v>
      </c>
      <c r="AH893">
        <f t="array" ref="AH893">MEDIAN(IF(M893:R893&lt;&gt;0,M893:R893))</f>
        <v>2246.855282</v>
      </c>
      <c r="AI893">
        <f>AG893/AH893</f>
        <v>0.70485769982047286</v>
      </c>
    </row>
    <row r="894" spans="1:35" x14ac:dyDescent="0.2">
      <c r="A894" s="2" t="s">
        <v>890</v>
      </c>
      <c r="B894" s="2">
        <v>128733</v>
      </c>
      <c r="C894" s="5">
        <v>903</v>
      </c>
      <c r="D894" s="5">
        <f t="shared" si="26"/>
        <v>116245899</v>
      </c>
      <c r="E894" s="5">
        <v>749</v>
      </c>
      <c r="F894" s="5">
        <v>88</v>
      </c>
      <c r="G894" s="2">
        <v>128733</v>
      </c>
      <c r="H894" s="14">
        <v>0</v>
      </c>
      <c r="I894" s="14">
        <v>749</v>
      </c>
      <c r="J894" s="14">
        <v>10.41738823</v>
      </c>
      <c r="K894" s="14">
        <v>0</v>
      </c>
      <c r="L894" s="14">
        <v>0</v>
      </c>
      <c r="M894" s="14">
        <v>972.84363780000001</v>
      </c>
      <c r="N894" s="14">
        <v>0</v>
      </c>
      <c r="O894" s="14">
        <v>0</v>
      </c>
      <c r="P894" s="14">
        <v>0</v>
      </c>
      <c r="Q894" s="14">
        <v>0</v>
      </c>
      <c r="R894" s="14">
        <v>318.6278777</v>
      </c>
      <c r="S894" s="14">
        <v>0</v>
      </c>
      <c r="T894" s="14">
        <v>1386.3217970000001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2383.038219</v>
      </c>
      <c r="AA894" s="14">
        <v>0</v>
      </c>
      <c r="AB894" s="14">
        <v>504</v>
      </c>
      <c r="AC894" s="14">
        <f t="array" ref="AC894">MEDIAN(IF(H894:R894&lt;&gt;0,H894:R894))</f>
        <v>533.81393885</v>
      </c>
      <c r="AD894" s="14">
        <f t="array" ref="AD894">MEDIAN(IF(S894:AA894&lt;&gt;0,S894:AA894))</f>
        <v>1884.680008</v>
      </c>
      <c r="AE894" s="14">
        <f t="shared" si="27"/>
        <v>3.5305934724375736</v>
      </c>
      <c r="AF894">
        <f t="array" ref="AF894">TTEST(IF(H894:R894&lt;&gt;0,H894:R894),IF(S894:AA894&lt;&gt;0,S894:AA894),2,3)</f>
        <v>0.17934286227169005</v>
      </c>
      <c r="AG894">
        <f t="array" ref="AG894">MEDIAN(IF(H894:L894&lt;&gt;0,H894:L894))</f>
        <v>379.70869411499996</v>
      </c>
      <c r="AH894">
        <f t="array" ref="AH894">MEDIAN(IF(M894:R894&lt;&gt;0,M894:R894))</f>
        <v>645.73575774999995</v>
      </c>
      <c r="AI894">
        <f>AG894/AH894</f>
        <v>0.58802488410748066</v>
      </c>
    </row>
    <row r="895" spans="1:35" x14ac:dyDescent="0.2">
      <c r="A895" s="2" t="s">
        <v>891</v>
      </c>
      <c r="B895" s="2">
        <v>53814</v>
      </c>
      <c r="C895" s="5">
        <v>2159</v>
      </c>
      <c r="D895" s="5">
        <f t="shared" si="26"/>
        <v>116184426</v>
      </c>
      <c r="E895" s="5">
        <v>2212</v>
      </c>
      <c r="F895" s="5">
        <v>41</v>
      </c>
      <c r="G895" s="2">
        <v>53814</v>
      </c>
      <c r="H895" s="14">
        <v>0</v>
      </c>
      <c r="I895" s="14">
        <v>2373</v>
      </c>
      <c r="J895" s="14">
        <v>528.85968930000001</v>
      </c>
      <c r="K895" s="14">
        <v>0</v>
      </c>
      <c r="L895" s="14">
        <v>0</v>
      </c>
      <c r="M895" s="14">
        <v>2133.4933430000001</v>
      </c>
      <c r="N895" s="14">
        <v>0</v>
      </c>
      <c r="O895" s="14">
        <v>2273.7920210000002</v>
      </c>
      <c r="P895" s="14">
        <v>2172.8460519999999</v>
      </c>
      <c r="Q895" s="14">
        <v>0</v>
      </c>
      <c r="R895" s="14">
        <v>1430.751798</v>
      </c>
      <c r="S895" s="14">
        <v>3845.0745299999999</v>
      </c>
      <c r="T895" s="14">
        <v>0</v>
      </c>
      <c r="U895" s="14">
        <v>0</v>
      </c>
      <c r="V895" s="14">
        <v>0</v>
      </c>
      <c r="W895" s="14">
        <v>2251.8594670000002</v>
      </c>
      <c r="X895" s="14">
        <v>1594.5888279999999</v>
      </c>
      <c r="Y895" s="14">
        <v>0</v>
      </c>
      <c r="Z895" s="14">
        <v>0</v>
      </c>
      <c r="AA895" s="14">
        <v>0</v>
      </c>
      <c r="AB895" s="14">
        <v>2990</v>
      </c>
      <c r="AC895" s="14">
        <f t="array" ref="AC895">MEDIAN(IF(H895:R895&lt;&gt;0,H895:R895))</f>
        <v>2153.1696975</v>
      </c>
      <c r="AD895" s="14">
        <f t="array" ref="AD895">MEDIAN(IF(S895:AA895&lt;&gt;0,S895:AA895))</f>
        <v>2251.8594670000002</v>
      </c>
      <c r="AE895" s="14">
        <f t="shared" si="27"/>
        <v>1.0458346453670544</v>
      </c>
      <c r="AF895">
        <f t="array" ref="AF895">TTEST(IF(H895:R895&lt;&gt;0,H895:R895),IF(S895:AA895&lt;&gt;0,S895:AA895),2,3)</f>
        <v>0.38697609496592161</v>
      </c>
      <c r="AG895">
        <f t="array" ref="AG895">MEDIAN(IF(H895:L895&lt;&gt;0,H895:L895))</f>
        <v>1450.9298446500002</v>
      </c>
      <c r="AH895">
        <f t="array" ref="AH895">MEDIAN(IF(M895:R895&lt;&gt;0,M895:R895))</f>
        <v>2153.1696975</v>
      </c>
      <c r="AI895">
        <f>AG895/AH895</f>
        <v>0.67385763710804791</v>
      </c>
    </row>
    <row r="896" spans="1:35" x14ac:dyDescent="0.2">
      <c r="A896" s="2" t="s">
        <v>892</v>
      </c>
      <c r="B896" s="2">
        <v>24906</v>
      </c>
      <c r="C896" s="5">
        <v>4658</v>
      </c>
      <c r="D896" s="5">
        <f t="shared" si="26"/>
        <v>116012148</v>
      </c>
      <c r="E896" s="5">
        <v>4175</v>
      </c>
      <c r="F896" s="5">
        <v>80</v>
      </c>
      <c r="G896" s="2">
        <v>24906</v>
      </c>
      <c r="H896" s="14">
        <v>0</v>
      </c>
      <c r="I896" s="14">
        <v>7458</v>
      </c>
      <c r="J896" s="14">
        <v>199.22540910000001</v>
      </c>
      <c r="K896" s="14">
        <v>4174.5635570000004</v>
      </c>
      <c r="L896" s="14">
        <v>0</v>
      </c>
      <c r="M896" s="14">
        <v>0</v>
      </c>
      <c r="N896" s="14">
        <v>0</v>
      </c>
      <c r="O896" s="14">
        <v>477.99182309999998</v>
      </c>
      <c r="P896" s="14">
        <v>5745.7702319999999</v>
      </c>
      <c r="Q896" s="14">
        <v>0</v>
      </c>
      <c r="R896" s="14">
        <v>0</v>
      </c>
      <c r="S896" s="14">
        <v>3952.9608360000002</v>
      </c>
      <c r="T896" s="14">
        <v>0</v>
      </c>
      <c r="U896" s="14">
        <v>0</v>
      </c>
      <c r="V896" s="14">
        <v>0</v>
      </c>
      <c r="W896" s="14">
        <v>10599.36292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f t="array" ref="AC896">MEDIAN(IF(H896:R896&lt;&gt;0,H896:R896))</f>
        <v>4174.5635570000004</v>
      </c>
      <c r="AD896" s="14">
        <f t="array" ref="AD896">MEDIAN(IF(S896:AA896&lt;&gt;0,S896:AA896))</f>
        <v>7276.1618779999999</v>
      </c>
      <c r="AE896" s="14">
        <f t="shared" si="27"/>
        <v>1.742975470046245</v>
      </c>
      <c r="AF896">
        <f t="array" ref="AF896">TTEST(IF(H896:R896&lt;&gt;0,H896:R896),IF(S896:AA896&lt;&gt;0,S896:AA896),2,3)</f>
        <v>0.45472057793661802</v>
      </c>
      <c r="AG896">
        <f t="array" ref="AG896">MEDIAN(IF(H896:L896&lt;&gt;0,H896:L896))</f>
        <v>4174.5635570000004</v>
      </c>
      <c r="AH896">
        <f t="array" ref="AH896">MEDIAN(IF(M896:R896&lt;&gt;0,M896:R896))</f>
        <v>3111.88102755</v>
      </c>
      <c r="AI896">
        <f>AG896/AH896</f>
        <v>1.3414920172210618</v>
      </c>
    </row>
    <row r="897" spans="1:35" x14ac:dyDescent="0.2">
      <c r="A897" s="2" t="s">
        <v>893</v>
      </c>
      <c r="B897" s="2">
        <v>25394</v>
      </c>
      <c r="C897" s="5">
        <v>4555</v>
      </c>
      <c r="D897" s="5">
        <f t="shared" si="26"/>
        <v>115669670</v>
      </c>
      <c r="E897" s="5">
        <v>4356</v>
      </c>
      <c r="F897" s="5">
        <v>43</v>
      </c>
      <c r="G897" s="2">
        <v>25394</v>
      </c>
      <c r="H897" s="14">
        <v>0</v>
      </c>
      <c r="I897" s="14">
        <v>7591</v>
      </c>
      <c r="J897" s="14">
        <v>1669.4314400000001</v>
      </c>
      <c r="K897" s="14">
        <v>0</v>
      </c>
      <c r="L897" s="14">
        <v>0</v>
      </c>
      <c r="M897" s="14">
        <v>3741.1064230000002</v>
      </c>
      <c r="N897" s="14">
        <v>6731.812089</v>
      </c>
      <c r="O897" s="14">
        <v>4581.1191840000001</v>
      </c>
      <c r="P897" s="14">
        <v>4279.3227820000002</v>
      </c>
      <c r="Q897" s="14">
        <v>5874.4858649999996</v>
      </c>
      <c r="R897" s="14">
        <v>4355.5970470000002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2167.6406740000002</v>
      </c>
      <c r="Y897" s="14">
        <v>0</v>
      </c>
      <c r="Z897" s="14">
        <v>0</v>
      </c>
      <c r="AA897" s="14">
        <v>0</v>
      </c>
      <c r="AB897" s="14">
        <v>0</v>
      </c>
      <c r="AC897" s="14">
        <f t="array" ref="AC897">MEDIAN(IF(H897:R897&lt;&gt;0,H897:R897))</f>
        <v>4468.3581155000002</v>
      </c>
      <c r="AD897" s="14">
        <f t="array" ref="AD897">MEDIAN(IF(S897:AA897&lt;&gt;0,S897:AA897))</f>
        <v>2167.6406740000002</v>
      </c>
      <c r="AE897" s="14">
        <f t="shared" si="27"/>
        <v>0.48510898588920409</v>
      </c>
      <c r="AF897" t="e">
        <f t="array" ref="AF897">TTEST(IF(H897:R897&lt;&gt;0,H897:R897),IF(S897:AA897&lt;&gt;0,S897:AA897),2,3)</f>
        <v>#DIV/0!</v>
      </c>
      <c r="AG897">
        <f t="array" ref="AG897">MEDIAN(IF(H897:L897&lt;&gt;0,H897:L897))</f>
        <v>4630.2157200000001</v>
      </c>
      <c r="AH897">
        <f t="array" ref="AH897">MEDIAN(IF(M897:R897&lt;&gt;0,M897:R897))</f>
        <v>4468.3581155000002</v>
      </c>
      <c r="AI897">
        <f>AG897/AH897</f>
        <v>1.0362230600852118</v>
      </c>
    </row>
    <row r="898" spans="1:35" x14ac:dyDescent="0.2">
      <c r="A898" s="2" t="s">
        <v>894</v>
      </c>
      <c r="B898" s="2">
        <v>197563</v>
      </c>
      <c r="C898" s="5">
        <v>585</v>
      </c>
      <c r="D898" s="5">
        <f t="shared" si="26"/>
        <v>115574355</v>
      </c>
      <c r="E898" s="5">
        <v>585</v>
      </c>
      <c r="F898" s="5">
        <v>12</v>
      </c>
      <c r="G898" s="2">
        <v>197563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634.82786620000002</v>
      </c>
      <c r="P898" s="14">
        <v>534.74781570000005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f t="array" ref="AC898">MEDIAN(IF(H898:R898&lt;&gt;0,H898:R898))</f>
        <v>584.78784095000003</v>
      </c>
      <c r="AD898" s="14" t="e">
        <f t="array" ref="AD898">MEDIAN(IF(S898:AA898&lt;&gt;0,S898:AA898))</f>
        <v>#NUM!</v>
      </c>
      <c r="AE898" s="14" t="e">
        <f t="shared" si="27"/>
        <v>#NUM!</v>
      </c>
      <c r="AF898" t="e">
        <f t="array" ref="AF898">TTEST(IF(H898:R898&lt;&gt;0,H898:R898),IF(S898:AA898&lt;&gt;0,S898:AA898),2,3)</f>
        <v>#DIV/0!</v>
      </c>
      <c r="AG898" t="e">
        <f t="array" ref="AG898">MEDIAN(IF(H898:L898&lt;&gt;0,H898:L898))</f>
        <v>#NUM!</v>
      </c>
      <c r="AH898">
        <f t="array" ref="AH898">MEDIAN(IF(M898:R898&lt;&gt;0,M898:R898))</f>
        <v>584.78784095000003</v>
      </c>
      <c r="AI898" t="e">
        <f>AG898/AH898</f>
        <v>#NUM!</v>
      </c>
    </row>
    <row r="899" spans="1:35" x14ac:dyDescent="0.2">
      <c r="A899" s="2" t="s">
        <v>895</v>
      </c>
      <c r="B899" s="2">
        <v>197510</v>
      </c>
      <c r="C899" s="5">
        <v>585</v>
      </c>
      <c r="D899" s="5">
        <f t="shared" si="26"/>
        <v>115543350</v>
      </c>
      <c r="E899" s="5">
        <v>585</v>
      </c>
      <c r="F899" s="5">
        <v>12</v>
      </c>
      <c r="G899" s="2">
        <v>197510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634.82786620000002</v>
      </c>
      <c r="P899" s="14">
        <v>534.74781570000005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f t="array" ref="AC899">MEDIAN(IF(H899:R899&lt;&gt;0,H899:R899))</f>
        <v>584.78784095000003</v>
      </c>
      <c r="AD899" s="14" t="e">
        <f t="array" ref="AD899">MEDIAN(IF(S899:AA899&lt;&gt;0,S899:AA899))</f>
        <v>#NUM!</v>
      </c>
      <c r="AE899" s="14" t="e">
        <f t="shared" si="27"/>
        <v>#NUM!</v>
      </c>
      <c r="AF899" t="e">
        <f t="array" ref="AF899">TTEST(IF(H899:R899&lt;&gt;0,H899:R899),IF(S899:AA899&lt;&gt;0,S899:AA899),2,3)</f>
        <v>#DIV/0!</v>
      </c>
      <c r="AG899" t="e">
        <f t="array" ref="AG899">MEDIAN(IF(H899:L899&lt;&gt;0,H899:L899))</f>
        <v>#NUM!</v>
      </c>
      <c r="AH899">
        <f t="array" ref="AH899">MEDIAN(IF(M899:R899&lt;&gt;0,M899:R899))</f>
        <v>584.78784095000003</v>
      </c>
      <c r="AI899" t="e">
        <f>AG899/AH899</f>
        <v>#NUM!</v>
      </c>
    </row>
    <row r="900" spans="1:35" x14ac:dyDescent="0.2">
      <c r="A900" s="2" t="s">
        <v>896</v>
      </c>
      <c r="B900" s="2">
        <v>39885</v>
      </c>
      <c r="C900" s="5">
        <v>2877</v>
      </c>
      <c r="D900" s="5">
        <f t="shared" si="26"/>
        <v>114749145</v>
      </c>
      <c r="E900" s="5">
        <v>1437</v>
      </c>
      <c r="F900" s="5">
        <v>118</v>
      </c>
      <c r="G900" s="2">
        <v>39885</v>
      </c>
      <c r="H900" s="14">
        <v>0</v>
      </c>
      <c r="I900" s="14">
        <v>3333</v>
      </c>
      <c r="J900" s="14">
        <v>465.06016060000002</v>
      </c>
      <c r="K900" s="14">
        <v>0</v>
      </c>
      <c r="L900" s="14">
        <v>55.58928882</v>
      </c>
      <c r="M900" s="14">
        <v>1437.4047599999999</v>
      </c>
      <c r="N900" s="14">
        <v>9048.8637209999997</v>
      </c>
      <c r="O900" s="14">
        <v>570.32532189999995</v>
      </c>
      <c r="P900" s="14">
        <v>2864.7622259999998</v>
      </c>
      <c r="Q900" s="14">
        <v>0</v>
      </c>
      <c r="R900" s="14">
        <v>7954.3243259999999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161</v>
      </c>
      <c r="AC900" s="14">
        <f t="array" ref="AC900">MEDIAN(IF(H900:R900&lt;&gt;0,H900:R900))</f>
        <v>2151.0834930000001</v>
      </c>
      <c r="AD900" s="14" t="e">
        <f t="array" ref="AD900">MEDIAN(IF(S900:AA900&lt;&gt;0,S900:AA900))</f>
        <v>#NUM!</v>
      </c>
      <c r="AE900" s="14" t="e">
        <f t="shared" si="27"/>
        <v>#NUM!</v>
      </c>
      <c r="AF900" t="e">
        <f t="array" ref="AF900">TTEST(IF(H900:R900&lt;&gt;0,H900:R900),IF(S900:AA900&lt;&gt;0,S900:AA900),2,3)</f>
        <v>#DIV/0!</v>
      </c>
      <c r="AG900">
        <f t="array" ref="AG900">MEDIAN(IF(H900:L900&lt;&gt;0,H900:L900))</f>
        <v>465.06016060000002</v>
      </c>
      <c r="AH900">
        <f t="array" ref="AH900">MEDIAN(IF(M900:R900&lt;&gt;0,M900:R900))</f>
        <v>2864.7622259999998</v>
      </c>
      <c r="AI900">
        <f>AG900/AH900</f>
        <v>0.16233813626108601</v>
      </c>
    </row>
    <row r="901" spans="1:35" x14ac:dyDescent="0.2">
      <c r="A901" s="2" t="s">
        <v>897</v>
      </c>
      <c r="B901" s="2">
        <v>16745</v>
      </c>
      <c r="C901" s="5">
        <v>6808</v>
      </c>
      <c r="D901" s="5">
        <f t="shared" si="26"/>
        <v>113999960</v>
      </c>
      <c r="E901" s="5">
        <v>4610</v>
      </c>
      <c r="F901" s="5">
        <v>90</v>
      </c>
      <c r="G901" s="2">
        <v>16745</v>
      </c>
      <c r="H901" s="14">
        <v>0</v>
      </c>
      <c r="I901" s="14">
        <v>9892</v>
      </c>
      <c r="J901" s="14">
        <v>3978.931439</v>
      </c>
      <c r="K901" s="14">
        <v>4113.3156529999997</v>
      </c>
      <c r="L901" s="14">
        <v>20685.490330000001</v>
      </c>
      <c r="M901" s="14">
        <v>7503.6054830000003</v>
      </c>
      <c r="N901" s="14">
        <v>0</v>
      </c>
      <c r="O901" s="14">
        <v>4641.3323069999997</v>
      </c>
      <c r="P901" s="14">
        <v>7266.0228319999997</v>
      </c>
      <c r="Q901" s="14">
        <v>18041.378769999999</v>
      </c>
      <c r="R901" s="14">
        <v>1205.045316</v>
      </c>
      <c r="S901" s="14">
        <v>0</v>
      </c>
      <c r="T901" s="14">
        <v>1314.9031680000001</v>
      </c>
      <c r="U901" s="14">
        <v>3533.0894640000001</v>
      </c>
      <c r="V901" s="14">
        <v>0</v>
      </c>
      <c r="W901" s="14">
        <v>1716.6852759999999</v>
      </c>
      <c r="X901" s="14">
        <v>0</v>
      </c>
      <c r="Y901" s="14">
        <v>0</v>
      </c>
      <c r="Z901" s="14">
        <v>0</v>
      </c>
      <c r="AA901" s="14">
        <v>0</v>
      </c>
      <c r="AB901" s="14">
        <v>4610</v>
      </c>
      <c r="AC901" s="14">
        <f t="array" ref="AC901">MEDIAN(IF(H901:R901&lt;&gt;0,H901:R901))</f>
        <v>7266.0228319999997</v>
      </c>
      <c r="AD901" s="14">
        <f t="array" ref="AD901">MEDIAN(IF(S901:AA901&lt;&gt;0,S901:AA901))</f>
        <v>1716.6852759999999</v>
      </c>
      <c r="AE901" s="14">
        <f t="shared" si="27"/>
        <v>0.23626202610314065</v>
      </c>
      <c r="AF901">
        <f t="array" ref="AF901">TTEST(IF(H901:R901&lt;&gt;0,H901:R901),IF(S901:AA901&lt;&gt;0,S901:AA901),2,3)</f>
        <v>2.1245254141957628E-2</v>
      </c>
      <c r="AG901">
        <f t="array" ref="AG901">MEDIAN(IF(H901:L901&lt;&gt;0,H901:L901))</f>
        <v>7002.6578264999998</v>
      </c>
      <c r="AH901">
        <f t="array" ref="AH901">MEDIAN(IF(M901:R901&lt;&gt;0,M901:R901))</f>
        <v>7266.0228319999997</v>
      </c>
      <c r="AI901">
        <f>AG901/AH901</f>
        <v>0.96375389789031152</v>
      </c>
    </row>
    <row r="902" spans="1:35" x14ac:dyDescent="0.2">
      <c r="A902" s="2" t="s">
        <v>898</v>
      </c>
      <c r="B902" s="2">
        <v>36367</v>
      </c>
      <c r="C902" s="5">
        <v>3121</v>
      </c>
      <c r="D902" s="5">
        <f t="shared" ref="D902:D965" si="28">B902*C902</f>
        <v>113501407</v>
      </c>
      <c r="E902" s="5">
        <v>2250</v>
      </c>
      <c r="F902" s="5">
        <v>75</v>
      </c>
      <c r="G902" s="2">
        <v>36367</v>
      </c>
      <c r="H902" s="14">
        <v>0</v>
      </c>
      <c r="I902" s="14">
        <v>5685</v>
      </c>
      <c r="J902" s="14">
        <v>1122.8463099999999</v>
      </c>
      <c r="K902" s="14">
        <v>0</v>
      </c>
      <c r="L902" s="14">
        <v>1066.571134</v>
      </c>
      <c r="M902" s="14">
        <v>1865.362437</v>
      </c>
      <c r="N902" s="14">
        <v>7835.3515440000001</v>
      </c>
      <c r="O902" s="14">
        <v>955.13845449999997</v>
      </c>
      <c r="P902" s="14">
        <v>4437.7930429999997</v>
      </c>
      <c r="Q902" s="14">
        <v>0</v>
      </c>
      <c r="R902" s="14">
        <v>6997.2540140000001</v>
      </c>
      <c r="S902" s="14">
        <v>0</v>
      </c>
      <c r="T902" s="14">
        <v>1495.249139</v>
      </c>
      <c r="U902" s="14">
        <v>0</v>
      </c>
      <c r="V902" s="14">
        <v>2533.466758</v>
      </c>
      <c r="W902" s="14">
        <v>1576.9703460000001</v>
      </c>
      <c r="X902" s="14">
        <v>2756.40094</v>
      </c>
      <c r="Y902" s="14">
        <v>0</v>
      </c>
      <c r="Z902" s="14">
        <v>0</v>
      </c>
      <c r="AA902" s="14">
        <v>0</v>
      </c>
      <c r="AB902" s="14">
        <v>2250</v>
      </c>
      <c r="AC902" s="14">
        <f t="array" ref="AC902">MEDIAN(IF(H902:R902&lt;&gt;0,H902:R902))</f>
        <v>3151.5777399999997</v>
      </c>
      <c r="AD902" s="14">
        <f t="array" ref="AD902">MEDIAN(IF(S902:AA902&lt;&gt;0,S902:AA902))</f>
        <v>2055.2185520000003</v>
      </c>
      <c r="AE902" s="14">
        <f t="shared" ref="AE902:AE965" si="29">AD902/AC902</f>
        <v>0.65212370487170668</v>
      </c>
      <c r="AF902">
        <f t="array" ref="AF902">TTEST(IF(H902:R902&lt;&gt;0,H902:R902),IF(S902:AA902&lt;&gt;0,S902:AA902),2,3)</f>
        <v>0.15523757564844989</v>
      </c>
      <c r="AG902">
        <f t="array" ref="AG902">MEDIAN(IF(H902:L902&lt;&gt;0,H902:L902))</f>
        <v>1122.8463099999999</v>
      </c>
      <c r="AH902">
        <f t="array" ref="AH902">MEDIAN(IF(M902:R902&lt;&gt;0,M902:R902))</f>
        <v>4437.7930429999997</v>
      </c>
      <c r="AI902">
        <f>AG902/AH902</f>
        <v>0.25301907933068973</v>
      </c>
    </row>
    <row r="903" spans="1:35" x14ac:dyDescent="0.2">
      <c r="A903" s="2" t="s">
        <v>899</v>
      </c>
      <c r="B903" s="2">
        <v>48121</v>
      </c>
      <c r="C903" s="5">
        <v>2357</v>
      </c>
      <c r="D903" s="5">
        <f t="shared" si="28"/>
        <v>113421197</v>
      </c>
      <c r="E903" s="5">
        <v>2345</v>
      </c>
      <c r="F903" s="5">
        <v>39</v>
      </c>
      <c r="G903" s="2">
        <v>48121</v>
      </c>
      <c r="H903" s="14">
        <v>0</v>
      </c>
      <c r="I903" s="14">
        <v>2345</v>
      </c>
      <c r="J903" s="14">
        <v>764.56061839999995</v>
      </c>
      <c r="K903" s="14">
        <v>0</v>
      </c>
      <c r="L903" s="14">
        <v>581.46723480000003</v>
      </c>
      <c r="M903" s="14">
        <v>2284.5794580000002</v>
      </c>
      <c r="N903" s="14">
        <v>0</v>
      </c>
      <c r="O903" s="14">
        <v>1777.6034070000001</v>
      </c>
      <c r="P903" s="14">
        <v>2943.0098349999998</v>
      </c>
      <c r="Q903" s="14">
        <v>2981.0464710000001</v>
      </c>
      <c r="R903" s="14">
        <v>3195.472593</v>
      </c>
      <c r="S903" s="14">
        <v>0</v>
      </c>
      <c r="T903" s="14">
        <v>2300.5336809999999</v>
      </c>
      <c r="U903" s="14">
        <v>3443.8032159999998</v>
      </c>
      <c r="V903" s="14">
        <v>3068.5637449999999</v>
      </c>
      <c r="W903" s="14">
        <v>1644.665344</v>
      </c>
      <c r="X903" s="14">
        <v>0</v>
      </c>
      <c r="Y903" s="14">
        <v>0</v>
      </c>
      <c r="Z903" s="14">
        <v>3022.4767609999999</v>
      </c>
      <c r="AA903" s="14">
        <v>3440.5699650000001</v>
      </c>
      <c r="AB903" s="14">
        <v>1560</v>
      </c>
      <c r="AC903" s="14">
        <f t="array" ref="AC903">MEDIAN(IF(H903:R903&lt;&gt;0,H903:R903))</f>
        <v>2314.7897290000001</v>
      </c>
      <c r="AD903" s="14">
        <f t="array" ref="AD903">MEDIAN(IF(S903:AA903&lt;&gt;0,S903:AA903))</f>
        <v>3045.5202529999997</v>
      </c>
      <c r="AE903" s="14">
        <f t="shared" si="29"/>
        <v>1.315679007404132</v>
      </c>
      <c r="AF903">
        <f t="array" ref="AF903">TTEST(IF(H903:R903&lt;&gt;0,H903:R903),IF(S903:AA903&lt;&gt;0,S903:AA903),2,3)</f>
        <v>0.1456983891834247</v>
      </c>
      <c r="AG903">
        <f t="array" ref="AG903">MEDIAN(IF(H903:L903&lt;&gt;0,H903:L903))</f>
        <v>764.56061839999995</v>
      </c>
      <c r="AH903">
        <f t="array" ref="AH903">MEDIAN(IF(M903:R903&lt;&gt;0,M903:R903))</f>
        <v>2943.0098349999998</v>
      </c>
      <c r="AI903">
        <f>AG903/AH903</f>
        <v>0.25978867257166338</v>
      </c>
    </row>
    <row r="904" spans="1:35" x14ac:dyDescent="0.2">
      <c r="A904" s="2" t="s">
        <v>900</v>
      </c>
      <c r="B904" s="2">
        <v>22129</v>
      </c>
      <c r="C904" s="5">
        <v>5096</v>
      </c>
      <c r="D904" s="5">
        <f t="shared" si="28"/>
        <v>112769384</v>
      </c>
      <c r="E904" s="5">
        <v>3778</v>
      </c>
      <c r="F904" s="5">
        <v>69</v>
      </c>
      <c r="G904" s="2">
        <v>22129</v>
      </c>
      <c r="H904" s="14">
        <v>0</v>
      </c>
      <c r="I904" s="14">
        <v>6587</v>
      </c>
      <c r="J904" s="14">
        <v>2262.2063899999998</v>
      </c>
      <c r="K904" s="14">
        <v>0</v>
      </c>
      <c r="L904" s="14">
        <v>13464.63278</v>
      </c>
      <c r="M904" s="14">
        <v>5419.8778540000003</v>
      </c>
      <c r="N904" s="14">
        <v>5848.0414339999998</v>
      </c>
      <c r="O904" s="14">
        <v>1923.8622789999999</v>
      </c>
      <c r="P904" s="14">
        <v>1496.135117</v>
      </c>
      <c r="Q904" s="14">
        <v>8760.0224149999995</v>
      </c>
      <c r="R904" s="14">
        <v>11621.55342</v>
      </c>
      <c r="S904" s="14">
        <v>2767.4256380000002</v>
      </c>
      <c r="T904" s="14">
        <v>2982.2232239999998</v>
      </c>
      <c r="U904" s="14">
        <v>3377.0875259999998</v>
      </c>
      <c r="V904" s="14">
        <v>5263.0589799999998</v>
      </c>
      <c r="W904" s="14">
        <v>3218.718496</v>
      </c>
      <c r="X904" s="14">
        <v>4179.773537</v>
      </c>
      <c r="Y904" s="14">
        <v>0</v>
      </c>
      <c r="Z904" s="14">
        <v>0</v>
      </c>
      <c r="AA904" s="14">
        <v>0</v>
      </c>
      <c r="AB904" s="14">
        <v>2370</v>
      </c>
      <c r="AC904" s="14">
        <f t="array" ref="AC904">MEDIAN(IF(H904:R904&lt;&gt;0,H904:R904))</f>
        <v>5848.0414339999998</v>
      </c>
      <c r="AD904" s="14">
        <f t="array" ref="AD904">MEDIAN(IF(S904:AA904&lt;&gt;0,S904:AA904))</f>
        <v>3297.9030109999999</v>
      </c>
      <c r="AE904" s="14">
        <f t="shared" si="29"/>
        <v>0.56393290783240368</v>
      </c>
      <c r="AF904">
        <f t="array" ref="AF904">TTEST(IF(H904:R904&lt;&gt;0,H904:R904),IF(S904:AA904&lt;&gt;0,S904:AA904),2,3)</f>
        <v>9.4435941802009857E-2</v>
      </c>
      <c r="AG904">
        <f t="array" ref="AG904">MEDIAN(IF(H904:L904&lt;&gt;0,H904:L904))</f>
        <v>6587</v>
      </c>
      <c r="AH904">
        <f t="array" ref="AH904">MEDIAN(IF(M904:R904&lt;&gt;0,M904:R904))</f>
        <v>5633.9596440000005</v>
      </c>
      <c r="AI904">
        <f>AG904/AH904</f>
        <v>1.1691599543164919</v>
      </c>
    </row>
    <row r="905" spans="1:35" x14ac:dyDescent="0.2">
      <c r="A905" s="2" t="s">
        <v>901</v>
      </c>
      <c r="B905" s="2">
        <v>164367</v>
      </c>
      <c r="C905" s="5">
        <v>686</v>
      </c>
      <c r="D905" s="5">
        <f t="shared" si="28"/>
        <v>112755762</v>
      </c>
      <c r="E905" s="5">
        <v>733</v>
      </c>
      <c r="F905" s="5">
        <v>88</v>
      </c>
      <c r="G905" s="2">
        <v>164367</v>
      </c>
      <c r="H905" s="14">
        <v>0</v>
      </c>
      <c r="I905" s="14">
        <v>892</v>
      </c>
      <c r="J905" s="14">
        <v>56.933566399999997</v>
      </c>
      <c r="K905" s="14">
        <v>0</v>
      </c>
      <c r="L905" s="14">
        <v>0</v>
      </c>
      <c r="M905" s="14">
        <v>732.70608809999999</v>
      </c>
      <c r="N905" s="14">
        <v>0</v>
      </c>
      <c r="O905" s="14">
        <v>0</v>
      </c>
      <c r="P905" s="14">
        <v>0</v>
      </c>
      <c r="Q905" s="14">
        <v>0</v>
      </c>
      <c r="R905" s="14">
        <v>189.0145182</v>
      </c>
      <c r="S905" s="14">
        <v>0</v>
      </c>
      <c r="T905" s="14">
        <v>1560.4832039999999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f t="array" ref="AC905">MEDIAN(IF(H905:R905&lt;&gt;0,H905:R905))</f>
        <v>460.86030314999999</v>
      </c>
      <c r="AD905" s="14">
        <f t="array" ref="AD905">MEDIAN(IF(S905:AA905&lt;&gt;0,S905:AA905))</f>
        <v>1560.4832039999999</v>
      </c>
      <c r="AE905" s="14">
        <f t="shared" si="29"/>
        <v>3.3860221705667208</v>
      </c>
      <c r="AF905" t="e">
        <f t="array" ref="AF905">TTEST(IF(H905:R905&lt;&gt;0,H905:R905),IF(S905:AA905&lt;&gt;0,S905:AA905),2,3)</f>
        <v>#DIV/0!</v>
      </c>
      <c r="AG905">
        <f t="array" ref="AG905">MEDIAN(IF(H905:L905&lt;&gt;0,H905:L905))</f>
        <v>474.46678320000001</v>
      </c>
      <c r="AH905">
        <f t="array" ref="AH905">MEDIAN(IF(M905:R905&lt;&gt;0,M905:R905))</f>
        <v>460.86030314999999</v>
      </c>
      <c r="AI905">
        <f>AG905/AH905</f>
        <v>1.0295240877918952</v>
      </c>
    </row>
    <row r="906" spans="1:35" x14ac:dyDescent="0.2">
      <c r="A906" s="2" t="s">
        <v>902</v>
      </c>
      <c r="B906" s="2">
        <v>34495</v>
      </c>
      <c r="C906" s="5">
        <v>3260</v>
      </c>
      <c r="D906" s="5">
        <f t="shared" si="28"/>
        <v>112453700</v>
      </c>
      <c r="E906" s="5">
        <v>3118</v>
      </c>
      <c r="F906" s="5">
        <v>40</v>
      </c>
      <c r="G906" s="2">
        <v>34495</v>
      </c>
      <c r="H906" s="14">
        <v>0</v>
      </c>
      <c r="I906" s="14">
        <v>3065</v>
      </c>
      <c r="J906" s="14">
        <v>1354.9415630000001</v>
      </c>
      <c r="K906" s="14">
        <v>0</v>
      </c>
      <c r="L906" s="14">
        <v>3058.8000780000002</v>
      </c>
      <c r="M906" s="14">
        <v>2690.2160549999999</v>
      </c>
      <c r="N906" s="14">
        <v>0</v>
      </c>
      <c r="O906" s="14">
        <v>1827.620795</v>
      </c>
      <c r="P906" s="14">
        <v>4054.3603079999998</v>
      </c>
      <c r="Q906" s="14">
        <v>0</v>
      </c>
      <c r="R906" s="14">
        <v>572.26906180000003</v>
      </c>
      <c r="S906" s="14">
        <v>3117.6869259999999</v>
      </c>
      <c r="T906" s="14">
        <v>3386.3641670000002</v>
      </c>
      <c r="U906" s="14">
        <v>4831.313271</v>
      </c>
      <c r="V906" s="14">
        <v>3427.562915</v>
      </c>
      <c r="W906" s="14">
        <v>3095.176786</v>
      </c>
      <c r="X906" s="14">
        <v>0</v>
      </c>
      <c r="Y906" s="14">
        <v>0</v>
      </c>
      <c r="Z906" s="14">
        <v>5101.1412339999997</v>
      </c>
      <c r="AA906" s="14">
        <v>4555.1493989999999</v>
      </c>
      <c r="AB906" s="14">
        <v>4760</v>
      </c>
      <c r="AC906" s="14">
        <f t="array" ref="AC906">MEDIAN(IF(H906:R906&lt;&gt;0,H906:R906))</f>
        <v>2690.2160549999999</v>
      </c>
      <c r="AD906" s="14">
        <f t="array" ref="AD906">MEDIAN(IF(S906:AA906&lt;&gt;0,S906:AA906))</f>
        <v>3427.562915</v>
      </c>
      <c r="AE906" s="14">
        <f t="shared" si="29"/>
        <v>1.2740846255190459</v>
      </c>
      <c r="AF906">
        <f t="array" ref="AF906">TTEST(IF(H906:R906&lt;&gt;0,H906:R906),IF(S906:AA906&lt;&gt;0,S906:AA906),2,3)</f>
        <v>1.7203913021661191E-2</v>
      </c>
      <c r="AG906">
        <f t="array" ref="AG906">MEDIAN(IF(H906:L906&lt;&gt;0,H906:L906))</f>
        <v>3058.8000780000002</v>
      </c>
      <c r="AH906">
        <f t="array" ref="AH906">MEDIAN(IF(M906:R906&lt;&gt;0,M906:R906))</f>
        <v>2258.9184249999998</v>
      </c>
      <c r="AI906">
        <f>AG906/AH906</f>
        <v>1.3540993973697835</v>
      </c>
    </row>
    <row r="907" spans="1:35" x14ac:dyDescent="0.2">
      <c r="A907" s="2" t="s">
        <v>903</v>
      </c>
      <c r="B907" s="2">
        <v>34652</v>
      </c>
      <c r="C907" s="5">
        <v>3244</v>
      </c>
      <c r="D907" s="5">
        <f t="shared" si="28"/>
        <v>112411088</v>
      </c>
      <c r="E907" s="5">
        <v>3244</v>
      </c>
      <c r="F907" s="5">
        <v>131</v>
      </c>
      <c r="G907" s="2">
        <v>34652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6238.6248009999999</v>
      </c>
      <c r="P907" s="14">
        <v>249.03063270000001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f t="array" ref="AC907">MEDIAN(IF(H907:R907&lt;&gt;0,H907:R907))</f>
        <v>3243.8277168499999</v>
      </c>
      <c r="AD907" s="14" t="e">
        <f t="array" ref="AD907">MEDIAN(IF(S907:AA907&lt;&gt;0,S907:AA907))</f>
        <v>#NUM!</v>
      </c>
      <c r="AE907" s="14" t="e">
        <f t="shared" si="29"/>
        <v>#NUM!</v>
      </c>
      <c r="AF907" t="e">
        <f t="array" ref="AF907">TTEST(IF(H907:R907&lt;&gt;0,H907:R907),IF(S907:AA907&lt;&gt;0,S907:AA907),2,3)</f>
        <v>#DIV/0!</v>
      </c>
      <c r="AG907" t="e">
        <f t="array" ref="AG907">MEDIAN(IF(H907:L907&lt;&gt;0,H907:L907))</f>
        <v>#NUM!</v>
      </c>
      <c r="AH907">
        <f t="array" ref="AH907">MEDIAN(IF(M907:R907&lt;&gt;0,M907:R907))</f>
        <v>3243.8277168499999</v>
      </c>
      <c r="AI907" t="e">
        <f>AG907/AH907</f>
        <v>#NUM!</v>
      </c>
    </row>
    <row r="908" spans="1:35" x14ac:dyDescent="0.2">
      <c r="A908" s="2" t="s">
        <v>904</v>
      </c>
      <c r="B908" s="2">
        <v>26242</v>
      </c>
      <c r="C908" s="5">
        <v>4278</v>
      </c>
      <c r="D908" s="5">
        <f t="shared" si="28"/>
        <v>112263276</v>
      </c>
      <c r="E908" s="5">
        <v>3465</v>
      </c>
      <c r="F908" s="5">
        <v>75</v>
      </c>
      <c r="G908" s="2">
        <v>26242</v>
      </c>
      <c r="H908" s="14">
        <v>1018</v>
      </c>
      <c r="I908" s="14">
        <v>11256</v>
      </c>
      <c r="J908" s="14">
        <v>1334.2085939999999</v>
      </c>
      <c r="K908" s="14">
        <v>2529.2094069999998</v>
      </c>
      <c r="L908" s="14">
        <v>0</v>
      </c>
      <c r="M908" s="14">
        <v>2625.9887469999999</v>
      </c>
      <c r="N908" s="14">
        <v>0</v>
      </c>
      <c r="O908" s="14">
        <v>4219.3459430000003</v>
      </c>
      <c r="P908" s="14">
        <v>3465.187336</v>
      </c>
      <c r="Q908" s="14">
        <v>10038.10698</v>
      </c>
      <c r="R908" s="14">
        <v>9254.0109969999994</v>
      </c>
      <c r="S908" s="14">
        <v>0</v>
      </c>
      <c r="T908" s="14">
        <v>2886.0382410000002</v>
      </c>
      <c r="U908" s="14">
        <v>3520.7855370000002</v>
      </c>
      <c r="V908" s="14">
        <v>4353.467259</v>
      </c>
      <c r="W908" s="14">
        <v>0</v>
      </c>
      <c r="X908" s="14">
        <v>0</v>
      </c>
      <c r="Y908" s="14">
        <v>0</v>
      </c>
      <c r="Z908" s="14">
        <v>2045.886156</v>
      </c>
      <c r="AA908" s="14">
        <v>3739.5773260000001</v>
      </c>
      <c r="AB908" s="14">
        <v>1890</v>
      </c>
      <c r="AC908" s="14">
        <f t="array" ref="AC908">MEDIAN(IF(H908:R908&lt;&gt;0,H908:R908))</f>
        <v>3465.187336</v>
      </c>
      <c r="AD908" s="14">
        <f t="array" ref="AD908">MEDIAN(IF(S908:AA908&lt;&gt;0,S908:AA908))</f>
        <v>3520.7855370000002</v>
      </c>
      <c r="AE908" s="14">
        <f t="shared" si="29"/>
        <v>1.01604478938913</v>
      </c>
      <c r="AF908">
        <f t="array" ref="AF908">TTEST(IF(H908:R908&lt;&gt;0,H908:R908),IF(S908:AA908&lt;&gt;0,S908:AA908),2,3)</f>
        <v>0.23075392893643823</v>
      </c>
      <c r="AG908">
        <f t="array" ref="AG908">MEDIAN(IF(H908:L908&lt;&gt;0,H908:L908))</f>
        <v>1931.7090005</v>
      </c>
      <c r="AH908">
        <f t="array" ref="AH908">MEDIAN(IF(M908:R908&lt;&gt;0,M908:R908))</f>
        <v>4219.3459430000003</v>
      </c>
      <c r="AI908">
        <f>AG908/AH908</f>
        <v>0.45782190571615805</v>
      </c>
    </row>
    <row r="909" spans="1:35" x14ac:dyDescent="0.2">
      <c r="A909" s="2" t="s">
        <v>905</v>
      </c>
      <c r="B909" s="2">
        <v>12519</v>
      </c>
      <c r="C909" s="5">
        <v>8934</v>
      </c>
      <c r="D909" s="5">
        <f t="shared" si="28"/>
        <v>111844746</v>
      </c>
      <c r="E909" s="5">
        <v>4240</v>
      </c>
      <c r="F909" s="5">
        <v>163</v>
      </c>
      <c r="G909" s="2">
        <v>12519</v>
      </c>
      <c r="H909" s="14">
        <v>0</v>
      </c>
      <c r="I909" s="14">
        <v>4240</v>
      </c>
      <c r="J909" s="14">
        <v>2284.8773809999998</v>
      </c>
      <c r="K909" s="14">
        <v>0</v>
      </c>
      <c r="L909" s="14">
        <v>46773.353629999998</v>
      </c>
      <c r="M909" s="14">
        <v>4802.0132910000002</v>
      </c>
      <c r="N909" s="14">
        <v>0</v>
      </c>
      <c r="O909" s="14">
        <v>4362.8475310000003</v>
      </c>
      <c r="P909" s="14">
        <v>3013.713804</v>
      </c>
      <c r="Q909" s="14">
        <v>0</v>
      </c>
      <c r="R909" s="14">
        <v>12500.28414</v>
      </c>
      <c r="S909" s="14">
        <v>0</v>
      </c>
      <c r="T909" s="14">
        <v>1852.2829389999999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573</v>
      </c>
      <c r="AC909" s="14">
        <f t="array" ref="AC909">MEDIAN(IF(H909:R909&lt;&gt;0,H909:R909))</f>
        <v>4362.8475310000003</v>
      </c>
      <c r="AD909" s="14">
        <f t="array" ref="AD909">MEDIAN(IF(S909:AA909&lt;&gt;0,S909:AA909))</f>
        <v>1852.2829389999999</v>
      </c>
      <c r="AE909" s="14">
        <f t="shared" si="29"/>
        <v>0.42455825601025338</v>
      </c>
      <c r="AF909" t="e">
        <f t="array" ref="AF909">TTEST(IF(H909:R909&lt;&gt;0,H909:R909),IF(S909:AA909&lt;&gt;0,S909:AA909),2,3)</f>
        <v>#DIV/0!</v>
      </c>
      <c r="AG909">
        <f t="array" ref="AG909">MEDIAN(IF(H909:L909&lt;&gt;0,H909:L909))</f>
        <v>4240</v>
      </c>
      <c r="AH909">
        <f t="array" ref="AH909">MEDIAN(IF(M909:R909&lt;&gt;0,M909:R909))</f>
        <v>4582.4304110000003</v>
      </c>
      <c r="AI909">
        <f>AG909/AH909</f>
        <v>0.92527318905312661</v>
      </c>
    </row>
    <row r="910" spans="1:35" x14ac:dyDescent="0.2">
      <c r="A910" s="2" t="s">
        <v>906</v>
      </c>
      <c r="B910" s="2">
        <v>147425</v>
      </c>
      <c r="C910" s="5">
        <v>756</v>
      </c>
      <c r="D910" s="5">
        <f t="shared" si="28"/>
        <v>111453300</v>
      </c>
      <c r="E910" s="5">
        <v>448</v>
      </c>
      <c r="F910" s="5">
        <v>97</v>
      </c>
      <c r="G910" s="2">
        <v>147425</v>
      </c>
      <c r="H910" s="14">
        <v>0</v>
      </c>
      <c r="I910" s="14">
        <v>448</v>
      </c>
      <c r="J910" s="14">
        <v>45.840490109999998</v>
      </c>
      <c r="K910" s="14">
        <v>0</v>
      </c>
      <c r="L910" s="14">
        <v>0</v>
      </c>
      <c r="M910" s="14">
        <v>900.05586559999995</v>
      </c>
      <c r="N910" s="14">
        <v>0</v>
      </c>
      <c r="O910" s="14">
        <v>2015.6354719999999</v>
      </c>
      <c r="P910" s="14">
        <v>0</v>
      </c>
      <c r="Q910" s="14">
        <v>0</v>
      </c>
      <c r="R910" s="14">
        <v>166.26568140000001</v>
      </c>
      <c r="S910" s="14">
        <v>0</v>
      </c>
      <c r="T910" s="14">
        <v>1414.921057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300</v>
      </c>
      <c r="AC910" s="14">
        <f t="array" ref="AC910">MEDIAN(IF(H910:R910&lt;&gt;0,H910:R910))</f>
        <v>448</v>
      </c>
      <c r="AD910" s="14">
        <f t="array" ref="AD910">MEDIAN(IF(S910:AA910&lt;&gt;0,S910:AA910))</f>
        <v>1414.921057</v>
      </c>
      <c r="AE910" s="14">
        <f t="shared" si="29"/>
        <v>3.1583059308035715</v>
      </c>
      <c r="AF910" t="e">
        <f t="array" ref="AF910">TTEST(IF(H910:R910&lt;&gt;0,H910:R910),IF(S910:AA910&lt;&gt;0,S910:AA910),2,3)</f>
        <v>#DIV/0!</v>
      </c>
      <c r="AG910">
        <f t="array" ref="AG910">MEDIAN(IF(H910:L910&lt;&gt;0,H910:L910))</f>
        <v>246.92024505499998</v>
      </c>
      <c r="AH910">
        <f t="array" ref="AH910">MEDIAN(IF(M910:R910&lt;&gt;0,M910:R910))</f>
        <v>900.05586559999995</v>
      </c>
      <c r="AI910">
        <f>AG910/AH910</f>
        <v>0.27433879883711076</v>
      </c>
    </row>
    <row r="911" spans="1:35" x14ac:dyDescent="0.2">
      <c r="A911" s="2" t="s">
        <v>907</v>
      </c>
      <c r="B911" s="2">
        <v>15881</v>
      </c>
      <c r="C911" s="5">
        <v>7018</v>
      </c>
      <c r="D911" s="5">
        <f t="shared" si="28"/>
        <v>111452858</v>
      </c>
      <c r="E911" s="5">
        <v>4597</v>
      </c>
      <c r="F911" s="5">
        <v>120</v>
      </c>
      <c r="G911" s="2">
        <v>15881</v>
      </c>
      <c r="H911" s="14">
        <v>0</v>
      </c>
      <c r="I911" s="14">
        <v>30949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5420.4380209999999</v>
      </c>
      <c r="T911" s="14">
        <v>4801.9121640000003</v>
      </c>
      <c r="U911" s="14">
        <v>0</v>
      </c>
      <c r="V911" s="14">
        <v>4129.7566239999996</v>
      </c>
      <c r="W911" s="14">
        <v>4786.4133039999997</v>
      </c>
      <c r="X911" s="14">
        <v>4653.7317569999996</v>
      </c>
      <c r="Y911" s="14">
        <v>3816.954377</v>
      </c>
      <c r="Z911" s="14">
        <v>2751.2730879999999</v>
      </c>
      <c r="AA911" s="14">
        <v>4334.5645009999998</v>
      </c>
      <c r="AB911" s="14">
        <v>4540</v>
      </c>
      <c r="AC911" s="14">
        <f t="array" ref="AC911">MEDIAN(IF(H911:R911&lt;&gt;0,H911:R911))</f>
        <v>30949</v>
      </c>
      <c r="AD911" s="14">
        <f t="array" ref="AD911">MEDIAN(IF(S911:AA911&lt;&gt;0,S911:AA911))</f>
        <v>4494.1481289999992</v>
      </c>
      <c r="AE911" s="14">
        <f t="shared" si="29"/>
        <v>0.14521141649164754</v>
      </c>
      <c r="AF911" t="e">
        <f t="array" ref="AF911">TTEST(IF(H911:R911&lt;&gt;0,H911:R911),IF(S911:AA911&lt;&gt;0,S911:AA911),2,3)</f>
        <v>#DIV/0!</v>
      </c>
      <c r="AG911">
        <f t="array" ref="AG911">MEDIAN(IF(H911:L911&lt;&gt;0,H911:L911))</f>
        <v>30949</v>
      </c>
      <c r="AH911" t="e">
        <f t="array" ref="AH911">MEDIAN(IF(M911:R911&lt;&gt;0,M911:R911))</f>
        <v>#NUM!</v>
      </c>
      <c r="AI911" t="e">
        <f>AG911/AH911</f>
        <v>#NUM!</v>
      </c>
    </row>
    <row r="912" spans="1:35" x14ac:dyDescent="0.2">
      <c r="A912" s="2" t="s">
        <v>908</v>
      </c>
      <c r="B912" s="2">
        <v>64017</v>
      </c>
      <c r="C912" s="5">
        <v>1738</v>
      </c>
      <c r="D912" s="5">
        <f t="shared" si="28"/>
        <v>111261546</v>
      </c>
      <c r="E912" s="5">
        <v>1784</v>
      </c>
      <c r="F912" s="5">
        <v>82</v>
      </c>
      <c r="G912" s="2">
        <v>64017</v>
      </c>
      <c r="H912" s="14">
        <v>0</v>
      </c>
      <c r="I912" s="14">
        <v>0</v>
      </c>
      <c r="J912" s="14">
        <v>103.29022860000001</v>
      </c>
      <c r="K912" s="14">
        <v>277.523663</v>
      </c>
      <c r="L912" s="14">
        <v>0</v>
      </c>
      <c r="M912" s="14">
        <v>2219.7448359999999</v>
      </c>
      <c r="N912" s="14">
        <v>0</v>
      </c>
      <c r="O912" s="14">
        <v>0</v>
      </c>
      <c r="P912" s="14">
        <v>409.21702310000001</v>
      </c>
      <c r="Q912" s="14">
        <v>0</v>
      </c>
      <c r="R912" s="14">
        <v>1354.690777</v>
      </c>
      <c r="S912" s="14">
        <v>0</v>
      </c>
      <c r="T912" s="14">
        <v>1716.8752710000001</v>
      </c>
      <c r="U912" s="14">
        <v>5039.5243380000002</v>
      </c>
      <c r="V912" s="14">
        <v>0</v>
      </c>
      <c r="W912" s="14">
        <v>1850.819788</v>
      </c>
      <c r="X912" s="14">
        <v>0</v>
      </c>
      <c r="Y912" s="14">
        <v>0</v>
      </c>
      <c r="Z912" s="14">
        <v>1933.9183800000001</v>
      </c>
      <c r="AA912" s="14">
        <v>0</v>
      </c>
      <c r="AB912" s="14">
        <v>2470</v>
      </c>
      <c r="AC912" s="14">
        <f t="array" ref="AC912">MEDIAN(IF(H912:R912&lt;&gt;0,H912:R912))</f>
        <v>409.21702310000001</v>
      </c>
      <c r="AD912" s="14">
        <f t="array" ref="AD912">MEDIAN(IF(S912:AA912&lt;&gt;0,S912:AA912))</f>
        <v>1892.3690839999999</v>
      </c>
      <c r="AE912" s="14">
        <f t="shared" si="29"/>
        <v>4.6243655008886648</v>
      </c>
      <c r="AF912">
        <f t="array" ref="AF912">TTEST(IF(H912:R912&lt;&gt;0,H912:R912),IF(S912:AA912&lt;&gt;0,S912:AA912),2,3)</f>
        <v>0.11340119321215771</v>
      </c>
      <c r="AG912">
        <f t="array" ref="AG912">MEDIAN(IF(H912:L912&lt;&gt;0,H912:L912))</f>
        <v>190.40694580000002</v>
      </c>
      <c r="AH912">
        <f t="array" ref="AH912">MEDIAN(IF(M912:R912&lt;&gt;0,M912:R912))</f>
        <v>1354.690777</v>
      </c>
      <c r="AI912">
        <f>AG912/AH912</f>
        <v>0.14055380684119032</v>
      </c>
    </row>
    <row r="913" spans="1:35" x14ac:dyDescent="0.2">
      <c r="A913" s="2" t="s">
        <v>909</v>
      </c>
      <c r="B913" s="2">
        <v>28689</v>
      </c>
      <c r="C913" s="5">
        <v>3875</v>
      </c>
      <c r="D913" s="5">
        <f t="shared" si="28"/>
        <v>111169875</v>
      </c>
      <c r="E913" s="5">
        <v>3752</v>
      </c>
      <c r="F913" s="5">
        <v>40</v>
      </c>
      <c r="G913" s="2">
        <v>28689</v>
      </c>
      <c r="H913" s="14">
        <v>0</v>
      </c>
      <c r="I913" s="14">
        <v>5046</v>
      </c>
      <c r="J913" s="14">
        <v>3149.1811170000001</v>
      </c>
      <c r="K913" s="14">
        <v>0</v>
      </c>
      <c r="L913" s="14">
        <v>0</v>
      </c>
      <c r="M913" s="14">
        <v>5884.5084539999998</v>
      </c>
      <c r="N913" s="14">
        <v>0</v>
      </c>
      <c r="O913" s="14">
        <v>3751.6370459999998</v>
      </c>
      <c r="P913" s="14">
        <v>3082.703497</v>
      </c>
      <c r="Q913" s="14">
        <v>5129.5443020000002</v>
      </c>
      <c r="R913" s="14">
        <v>5381.5082519999996</v>
      </c>
      <c r="S913" s="14">
        <v>0</v>
      </c>
      <c r="T913" s="14">
        <v>1830.336802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1620</v>
      </c>
      <c r="AC913" s="14">
        <f t="array" ref="AC913">MEDIAN(IF(H913:R913&lt;&gt;0,H913:R913))</f>
        <v>5046</v>
      </c>
      <c r="AD913" s="14">
        <f t="array" ref="AD913">MEDIAN(IF(S913:AA913&lt;&gt;0,S913:AA913))</f>
        <v>1830.336802</v>
      </c>
      <c r="AE913" s="14">
        <f t="shared" si="29"/>
        <v>0.36273024217201744</v>
      </c>
      <c r="AF913" t="e">
        <f t="array" ref="AF913">TTEST(IF(H913:R913&lt;&gt;0,H913:R913),IF(S913:AA913&lt;&gt;0,S913:AA913),2,3)</f>
        <v>#DIV/0!</v>
      </c>
      <c r="AG913">
        <f t="array" ref="AG913">MEDIAN(IF(H913:L913&lt;&gt;0,H913:L913))</f>
        <v>4097.5905585</v>
      </c>
      <c r="AH913">
        <f t="array" ref="AH913">MEDIAN(IF(M913:R913&lt;&gt;0,M913:R913))</f>
        <v>5129.5443020000002</v>
      </c>
      <c r="AI913">
        <f>AG913/AH913</f>
        <v>0.79882155553318002</v>
      </c>
    </row>
    <row r="914" spans="1:35" x14ac:dyDescent="0.2">
      <c r="A914" s="2" t="s">
        <v>910</v>
      </c>
      <c r="B914" s="2">
        <v>63998</v>
      </c>
      <c r="C914" s="5">
        <v>1736</v>
      </c>
      <c r="D914" s="5">
        <f t="shared" si="28"/>
        <v>111100528</v>
      </c>
      <c r="E914" s="5">
        <v>1189</v>
      </c>
      <c r="F914" s="5">
        <v>87</v>
      </c>
      <c r="G914" s="2">
        <v>63998</v>
      </c>
      <c r="H914" s="14">
        <v>0</v>
      </c>
      <c r="I914" s="14">
        <v>0</v>
      </c>
      <c r="J914" s="14">
        <v>5.1508580950000002</v>
      </c>
      <c r="K914" s="14">
        <v>0</v>
      </c>
      <c r="L914" s="14">
        <v>0</v>
      </c>
      <c r="M914" s="14">
        <v>1188.9275419999999</v>
      </c>
      <c r="N914" s="14">
        <v>0</v>
      </c>
      <c r="O914" s="14">
        <v>0</v>
      </c>
      <c r="P914" s="14">
        <v>0</v>
      </c>
      <c r="Q914" s="14">
        <v>0</v>
      </c>
      <c r="R914" s="14">
        <v>862.77988640000001</v>
      </c>
      <c r="S914" s="14">
        <v>0</v>
      </c>
      <c r="T914" s="14">
        <v>0</v>
      </c>
      <c r="U914" s="14">
        <v>3545.075018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3080</v>
      </c>
      <c r="AC914" s="14">
        <f t="array" ref="AC914">MEDIAN(IF(H914:R914&lt;&gt;0,H914:R914))</f>
        <v>862.77988640000001</v>
      </c>
      <c r="AD914" s="14">
        <f t="array" ref="AD914">MEDIAN(IF(S914:AA914&lt;&gt;0,S914:AA914))</f>
        <v>3545.075018</v>
      </c>
      <c r="AE914" s="14">
        <f t="shared" si="29"/>
        <v>4.1088985428160996</v>
      </c>
      <c r="AF914" t="e">
        <f t="array" ref="AF914">TTEST(IF(H914:R914&lt;&gt;0,H914:R914),IF(S914:AA914&lt;&gt;0,S914:AA914),2,3)</f>
        <v>#DIV/0!</v>
      </c>
      <c r="AG914">
        <f t="array" ref="AG914">MEDIAN(IF(H914:L914&lt;&gt;0,H914:L914))</f>
        <v>5.1508580950000002</v>
      </c>
      <c r="AH914">
        <f t="array" ref="AH914">MEDIAN(IF(M914:R914&lt;&gt;0,M914:R914))</f>
        <v>1025.8537142</v>
      </c>
      <c r="AI914">
        <f>AG914/AH914</f>
        <v>5.0210454216825995E-3</v>
      </c>
    </row>
    <row r="915" spans="1:35" x14ac:dyDescent="0.2">
      <c r="A915" s="2" t="s">
        <v>911</v>
      </c>
      <c r="B915" s="2">
        <v>70220</v>
      </c>
      <c r="C915" s="5">
        <v>1580</v>
      </c>
      <c r="D915" s="5">
        <f t="shared" si="28"/>
        <v>110947600</v>
      </c>
      <c r="E915" s="5">
        <v>1580</v>
      </c>
      <c r="F915" s="5">
        <v>57</v>
      </c>
      <c r="G915" s="2">
        <v>70220</v>
      </c>
      <c r="H915" s="14">
        <v>0</v>
      </c>
      <c r="I915" s="14">
        <v>2220</v>
      </c>
      <c r="J915" s="14">
        <v>0</v>
      </c>
      <c r="K915" s="14">
        <v>0</v>
      </c>
      <c r="L915" s="14">
        <v>0</v>
      </c>
      <c r="M915" s="14">
        <v>939.03507130000003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f t="array" ref="AC915">MEDIAN(IF(H915:R915&lt;&gt;0,H915:R915))</f>
        <v>1579.5175356499999</v>
      </c>
      <c r="AD915" s="14" t="e">
        <f t="array" ref="AD915">MEDIAN(IF(S915:AA915&lt;&gt;0,S915:AA915))</f>
        <v>#NUM!</v>
      </c>
      <c r="AE915" s="14" t="e">
        <f t="shared" si="29"/>
        <v>#NUM!</v>
      </c>
      <c r="AF915" t="e">
        <f t="array" ref="AF915">TTEST(IF(H915:R915&lt;&gt;0,H915:R915),IF(S915:AA915&lt;&gt;0,S915:AA915),2,3)</f>
        <v>#DIV/0!</v>
      </c>
      <c r="AG915">
        <f t="array" ref="AG915">MEDIAN(IF(H915:L915&lt;&gt;0,H915:L915))</f>
        <v>2220</v>
      </c>
      <c r="AH915">
        <f t="array" ref="AH915">MEDIAN(IF(M915:R915&lt;&gt;0,M915:R915))</f>
        <v>939.03507130000003</v>
      </c>
      <c r="AI915">
        <f>AG915/AH915</f>
        <v>2.3641289530609675</v>
      </c>
    </row>
    <row r="916" spans="1:35" x14ac:dyDescent="0.2">
      <c r="A916" s="2" t="s">
        <v>912</v>
      </c>
      <c r="B916" s="2">
        <v>47007</v>
      </c>
      <c r="C916" s="5">
        <v>2358</v>
      </c>
      <c r="D916" s="5">
        <f t="shared" si="28"/>
        <v>110842506</v>
      </c>
      <c r="E916" s="5">
        <v>2317</v>
      </c>
      <c r="F916" s="5">
        <v>45</v>
      </c>
      <c r="G916" s="2">
        <v>47007</v>
      </c>
      <c r="H916" s="14">
        <v>0</v>
      </c>
      <c r="I916" s="14">
        <v>3063</v>
      </c>
      <c r="J916" s="14">
        <v>398.2531098</v>
      </c>
      <c r="K916" s="14">
        <v>0</v>
      </c>
      <c r="L916" s="14">
        <v>0</v>
      </c>
      <c r="M916" s="14">
        <v>2151.7826009999999</v>
      </c>
      <c r="N916" s="14">
        <v>0</v>
      </c>
      <c r="O916" s="14">
        <v>0</v>
      </c>
      <c r="P916" s="14">
        <v>1605.8464899999999</v>
      </c>
      <c r="Q916" s="14">
        <v>0</v>
      </c>
      <c r="R916" s="14">
        <v>1102.838958</v>
      </c>
      <c r="S916" s="14">
        <v>2381.4049650000002</v>
      </c>
      <c r="T916" s="14">
        <v>2275.7235799999999</v>
      </c>
      <c r="U916" s="14">
        <v>3759.8136519999998</v>
      </c>
      <c r="V916" s="14">
        <v>3319.6036039999999</v>
      </c>
      <c r="W916" s="14">
        <v>2317.39489</v>
      </c>
      <c r="X916" s="14">
        <v>0</v>
      </c>
      <c r="Y916" s="14">
        <v>0</v>
      </c>
      <c r="Z916" s="14">
        <v>3876.1927609999998</v>
      </c>
      <c r="AA916" s="14">
        <v>3168.3776200000002</v>
      </c>
      <c r="AB916" s="14">
        <v>1240</v>
      </c>
      <c r="AC916" s="14">
        <f t="array" ref="AC916">MEDIAN(IF(H916:R916&lt;&gt;0,H916:R916))</f>
        <v>1605.8464899999999</v>
      </c>
      <c r="AD916" s="14">
        <f t="array" ref="AD916">MEDIAN(IF(S916:AA916&lt;&gt;0,S916:AA916))</f>
        <v>3168.3776200000002</v>
      </c>
      <c r="AE916" s="14">
        <f t="shared" si="29"/>
        <v>1.9730264628221097</v>
      </c>
      <c r="AF916">
        <f t="array" ref="AF916">TTEST(IF(H916:R916&lt;&gt;0,H916:R916),IF(S916:AA916&lt;&gt;0,S916:AA916),2,3)</f>
        <v>3.8386517473857767E-2</v>
      </c>
      <c r="AG916">
        <f t="array" ref="AG916">MEDIAN(IF(H916:L916&lt;&gt;0,H916:L916))</f>
        <v>1730.6265549</v>
      </c>
      <c r="AH916">
        <f t="array" ref="AH916">MEDIAN(IF(M916:R916&lt;&gt;0,M916:R916))</f>
        <v>1605.8464899999999</v>
      </c>
      <c r="AI916">
        <f>AG916/AH916</f>
        <v>1.0777036072109234</v>
      </c>
    </row>
    <row r="917" spans="1:35" x14ac:dyDescent="0.2">
      <c r="A917" s="2" t="s">
        <v>913</v>
      </c>
      <c r="B917" s="2">
        <v>35520</v>
      </c>
      <c r="C917" s="5">
        <v>3120</v>
      </c>
      <c r="D917" s="5">
        <f t="shared" si="28"/>
        <v>110822400</v>
      </c>
      <c r="E917" s="5">
        <v>2410</v>
      </c>
      <c r="F917" s="5">
        <v>76</v>
      </c>
      <c r="G917" s="2">
        <v>35520</v>
      </c>
      <c r="H917" s="14">
        <v>0</v>
      </c>
      <c r="I917" s="14">
        <v>6846</v>
      </c>
      <c r="J917" s="14">
        <v>444.64623519999998</v>
      </c>
      <c r="K917" s="14">
        <v>0</v>
      </c>
      <c r="L917" s="14">
        <v>0</v>
      </c>
      <c r="M917" s="14">
        <v>3965.4591270000001</v>
      </c>
      <c r="N917" s="14">
        <v>0</v>
      </c>
      <c r="O917" s="14">
        <v>634.82786620000002</v>
      </c>
      <c r="P917" s="14">
        <v>2342.755357</v>
      </c>
      <c r="Q917" s="14">
        <v>8516.7350530000003</v>
      </c>
      <c r="R917" s="14">
        <v>1866.7581339999999</v>
      </c>
      <c r="S917" s="14">
        <v>2526.4314330000002</v>
      </c>
      <c r="T917" s="14">
        <v>2409.9328059999998</v>
      </c>
      <c r="U917" s="14">
        <v>0</v>
      </c>
      <c r="V917" s="14">
        <v>0</v>
      </c>
      <c r="W917" s="14">
        <v>2168.1169519999999</v>
      </c>
      <c r="X917" s="14">
        <v>0</v>
      </c>
      <c r="Y917" s="14">
        <v>0</v>
      </c>
      <c r="Z917" s="14">
        <v>4573.8906809999999</v>
      </c>
      <c r="AA917" s="14">
        <v>3121.3513870000002</v>
      </c>
      <c r="AB917" s="14">
        <v>1140</v>
      </c>
      <c r="AC917" s="14">
        <f t="array" ref="AC917">MEDIAN(IF(H917:R917&lt;&gt;0,H917:R917))</f>
        <v>2342.755357</v>
      </c>
      <c r="AD917" s="14">
        <f t="array" ref="AD917">MEDIAN(IF(S917:AA917&lt;&gt;0,S917:AA917))</f>
        <v>2526.4314330000002</v>
      </c>
      <c r="AE917" s="14">
        <f t="shared" si="29"/>
        <v>1.0784017312995093</v>
      </c>
      <c r="AF917">
        <f t="array" ref="AF917">TTEST(IF(H917:R917&lt;&gt;0,H917:R917),IF(S917:AA917&lt;&gt;0,S917:AA917),2,3)</f>
        <v>0.66941113432924104</v>
      </c>
      <c r="AG917">
        <f t="array" ref="AG917">MEDIAN(IF(H917:L917&lt;&gt;0,H917:L917))</f>
        <v>3645.3231175999999</v>
      </c>
      <c r="AH917">
        <f t="array" ref="AH917">MEDIAN(IF(M917:R917&lt;&gt;0,M917:R917))</f>
        <v>2342.755357</v>
      </c>
      <c r="AI917">
        <f>AG917/AH917</f>
        <v>1.5559981996020253</v>
      </c>
    </row>
    <row r="918" spans="1:35" x14ac:dyDescent="0.2">
      <c r="A918" s="2" t="s">
        <v>914</v>
      </c>
      <c r="B918" s="2">
        <v>59469</v>
      </c>
      <c r="C918" s="5">
        <v>1848</v>
      </c>
      <c r="D918" s="5">
        <f t="shared" si="28"/>
        <v>109898712</v>
      </c>
      <c r="E918" s="5">
        <v>1630</v>
      </c>
      <c r="F918" s="5">
        <v>58</v>
      </c>
      <c r="G918" s="2">
        <v>59469</v>
      </c>
      <c r="H918" s="14">
        <v>0</v>
      </c>
      <c r="I918" s="14">
        <v>1147</v>
      </c>
      <c r="J918" s="14">
        <v>262.31692090000001</v>
      </c>
      <c r="K918" s="14">
        <v>0</v>
      </c>
      <c r="L918" s="14">
        <v>0</v>
      </c>
      <c r="M918" s="14">
        <v>1305.86446</v>
      </c>
      <c r="N918" s="14">
        <v>0</v>
      </c>
      <c r="O918" s="14">
        <v>0</v>
      </c>
      <c r="P918" s="14">
        <v>2793.2861950000001</v>
      </c>
      <c r="Q918" s="14">
        <v>0</v>
      </c>
      <c r="R918" s="14">
        <v>2266.585149</v>
      </c>
      <c r="S918" s="14">
        <v>0</v>
      </c>
      <c r="T918" s="14">
        <v>1644.124217</v>
      </c>
      <c r="U918" s="14">
        <v>0</v>
      </c>
      <c r="V918" s="14">
        <v>0</v>
      </c>
      <c r="W918" s="14">
        <v>1615.7678980000001</v>
      </c>
      <c r="X918" s="14">
        <v>0</v>
      </c>
      <c r="Y918" s="14">
        <v>0</v>
      </c>
      <c r="Z918" s="14">
        <v>0</v>
      </c>
      <c r="AA918" s="14">
        <v>0</v>
      </c>
      <c r="AB918" s="14">
        <v>3750</v>
      </c>
      <c r="AC918" s="14">
        <f t="array" ref="AC918">MEDIAN(IF(H918:R918&lt;&gt;0,H918:R918))</f>
        <v>1305.86446</v>
      </c>
      <c r="AD918" s="14">
        <f t="array" ref="AD918">MEDIAN(IF(S918:AA918&lt;&gt;0,S918:AA918))</f>
        <v>1629.9460575000001</v>
      </c>
      <c r="AE918" s="14">
        <f t="shared" si="29"/>
        <v>1.2481739931110463</v>
      </c>
      <c r="AF918">
        <f t="array" ref="AF918">TTEST(IF(H918:R918&lt;&gt;0,H918:R918),IF(S918:AA918&lt;&gt;0,S918:AA918),2,3)</f>
        <v>0.87415845109783907</v>
      </c>
      <c r="AG918">
        <f t="array" ref="AG918">MEDIAN(IF(H918:L918&lt;&gt;0,H918:L918))</f>
        <v>704.65846045000001</v>
      </c>
      <c r="AH918">
        <f t="array" ref="AH918">MEDIAN(IF(M918:R918&lt;&gt;0,M918:R918))</f>
        <v>2266.585149</v>
      </c>
      <c r="AI918">
        <f>AG918/AH918</f>
        <v>0.31088991329573035</v>
      </c>
    </row>
    <row r="919" spans="1:35" x14ac:dyDescent="0.2">
      <c r="A919" s="2" t="s">
        <v>915</v>
      </c>
      <c r="B919" s="2">
        <v>43789</v>
      </c>
      <c r="C919" s="5">
        <v>2503</v>
      </c>
      <c r="D919" s="5">
        <f t="shared" si="28"/>
        <v>109603867</v>
      </c>
      <c r="E919" s="5">
        <v>1261</v>
      </c>
      <c r="F919" s="5">
        <v>132</v>
      </c>
      <c r="G919" s="2">
        <v>43789</v>
      </c>
      <c r="H919" s="14">
        <v>0</v>
      </c>
      <c r="I919" s="14">
        <v>0</v>
      </c>
      <c r="J919" s="14">
        <v>4.4252928760000003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6244.4514939999999</v>
      </c>
      <c r="R919" s="14">
        <v>0</v>
      </c>
      <c r="S919" s="14">
        <v>0</v>
      </c>
      <c r="T919" s="14">
        <v>1261.1952980000001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f t="array" ref="AC919">MEDIAN(IF(H919:R919&lt;&gt;0,H919:R919))</f>
        <v>3124.4383934380003</v>
      </c>
      <c r="AD919" s="14">
        <f t="array" ref="AD919">MEDIAN(IF(S919:AA919&lt;&gt;0,S919:AA919))</f>
        <v>1261.1952980000001</v>
      </c>
      <c r="AE919" s="14">
        <f t="shared" si="29"/>
        <v>0.4036550378617752</v>
      </c>
      <c r="AF919" t="e">
        <f t="array" ref="AF919">TTEST(IF(H919:R919&lt;&gt;0,H919:R919),IF(S919:AA919&lt;&gt;0,S919:AA919),2,3)</f>
        <v>#DIV/0!</v>
      </c>
      <c r="AG919">
        <f t="array" ref="AG919">MEDIAN(IF(H919:L919&lt;&gt;0,H919:L919))</f>
        <v>4.4252928760000003</v>
      </c>
      <c r="AH919">
        <f t="array" ref="AH919">MEDIAN(IF(M919:R919&lt;&gt;0,M919:R919))</f>
        <v>6244.4514939999999</v>
      </c>
      <c r="AI919">
        <f>AG919/AH919</f>
        <v>7.0867599504168726E-4</v>
      </c>
    </row>
    <row r="920" spans="1:35" x14ac:dyDescent="0.2">
      <c r="A920" s="2" t="s">
        <v>916</v>
      </c>
      <c r="B920" s="2">
        <v>64032</v>
      </c>
      <c r="C920" s="5">
        <v>1711</v>
      </c>
      <c r="D920" s="5">
        <f t="shared" si="28"/>
        <v>109558752</v>
      </c>
      <c r="E920" s="5">
        <v>1711</v>
      </c>
      <c r="F920" s="5"/>
      <c r="G920" s="2">
        <v>64032</v>
      </c>
      <c r="H920" s="14">
        <v>0</v>
      </c>
      <c r="I920" s="14">
        <v>1711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f t="array" ref="AC920">MEDIAN(IF(H920:R920&lt;&gt;0,H920:R920))</f>
        <v>1711</v>
      </c>
      <c r="AD920" s="14" t="e">
        <f t="array" ref="AD920">MEDIAN(IF(S920:AA920&lt;&gt;0,S920:AA920))</f>
        <v>#NUM!</v>
      </c>
      <c r="AE920" s="14" t="e">
        <f t="shared" si="29"/>
        <v>#NUM!</v>
      </c>
      <c r="AF920" t="e">
        <f t="array" ref="AF920">TTEST(IF(H920:R920&lt;&gt;0,H920:R920),IF(S920:AA920&lt;&gt;0,S920:AA920),2,3)</f>
        <v>#DIV/0!</v>
      </c>
      <c r="AG920">
        <f t="array" ref="AG920">MEDIAN(IF(H920:L920&lt;&gt;0,H920:L920))</f>
        <v>1711</v>
      </c>
      <c r="AH920" t="e">
        <f t="array" ref="AH920">MEDIAN(IF(M920:R920&lt;&gt;0,M920:R920))</f>
        <v>#NUM!</v>
      </c>
      <c r="AI920" t="e">
        <f>AG920/AH920</f>
        <v>#NUM!</v>
      </c>
    </row>
    <row r="921" spans="1:35" x14ac:dyDescent="0.2">
      <c r="A921" s="2" t="s">
        <v>917</v>
      </c>
      <c r="B921" s="2">
        <v>71265</v>
      </c>
      <c r="C921" s="5">
        <v>1537</v>
      </c>
      <c r="D921" s="5">
        <f t="shared" si="28"/>
        <v>109534305</v>
      </c>
      <c r="E921" s="5">
        <v>1262</v>
      </c>
      <c r="F921" s="5">
        <v>84</v>
      </c>
      <c r="G921" s="2">
        <v>71265</v>
      </c>
      <c r="H921" s="14">
        <v>0</v>
      </c>
      <c r="I921" s="14">
        <v>1249</v>
      </c>
      <c r="J921" s="14">
        <v>174.0208312</v>
      </c>
      <c r="K921" s="14">
        <v>0</v>
      </c>
      <c r="L921" s="14">
        <v>0</v>
      </c>
      <c r="M921" s="14">
        <v>690.45368380000002</v>
      </c>
      <c r="N921" s="14">
        <v>0</v>
      </c>
      <c r="O921" s="14">
        <v>1274.3853790000001</v>
      </c>
      <c r="P921" s="14">
        <v>210.40565269999999</v>
      </c>
      <c r="Q921" s="14">
        <v>0</v>
      </c>
      <c r="R921" s="14">
        <v>1061.5217319999999</v>
      </c>
      <c r="S921" s="14">
        <v>0</v>
      </c>
      <c r="T921" s="14">
        <v>1576.433043</v>
      </c>
      <c r="U921" s="14">
        <v>3959.1851069999998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3620.5888319999999</v>
      </c>
      <c r="AB921" s="14">
        <v>1550</v>
      </c>
      <c r="AC921" s="14">
        <f t="array" ref="AC921">MEDIAN(IF(H921:R921&lt;&gt;0,H921:R921))</f>
        <v>875.98770790000003</v>
      </c>
      <c r="AD921" s="14">
        <f t="array" ref="AD921">MEDIAN(IF(S921:AA921&lt;&gt;0,S921:AA921))</f>
        <v>3620.5888319999999</v>
      </c>
      <c r="AE921" s="14">
        <f t="shared" si="29"/>
        <v>4.1331502706580387</v>
      </c>
      <c r="AF921">
        <f t="array" ref="AF921">TTEST(IF(H921:R921&lt;&gt;0,H921:R921),IF(S921:AA921&lt;&gt;0,S921:AA921),2,3)</f>
        <v>8.2974157658140132E-2</v>
      </c>
      <c r="AG921">
        <f t="array" ref="AG921">MEDIAN(IF(H921:L921&lt;&gt;0,H921:L921))</f>
        <v>711.51041559999999</v>
      </c>
      <c r="AH921">
        <f t="array" ref="AH921">MEDIAN(IF(M921:R921&lt;&gt;0,M921:R921))</f>
        <v>875.98770790000003</v>
      </c>
      <c r="AI921">
        <f>AG921/AH921</f>
        <v>0.81223789921173617</v>
      </c>
    </row>
    <row r="922" spans="1:35" x14ac:dyDescent="0.2">
      <c r="A922" s="2" t="s">
        <v>918</v>
      </c>
      <c r="B922" s="2">
        <v>45317</v>
      </c>
      <c r="C922" s="5">
        <v>2410</v>
      </c>
      <c r="D922" s="5">
        <f t="shared" si="28"/>
        <v>109213970</v>
      </c>
      <c r="E922" s="5">
        <v>2410</v>
      </c>
      <c r="F922" s="5"/>
      <c r="G922" s="2">
        <v>45317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2409.9328059999998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 t="e">
        <f t="array" ref="AC922">MEDIAN(IF(H922:R922&lt;&gt;0,H922:R922))</f>
        <v>#NUM!</v>
      </c>
      <c r="AD922" s="14">
        <f t="array" ref="AD922">MEDIAN(IF(S922:AA922&lt;&gt;0,S922:AA922))</f>
        <v>2409.9328059999998</v>
      </c>
      <c r="AE922" s="14" t="e">
        <f t="shared" si="29"/>
        <v>#NUM!</v>
      </c>
      <c r="AF922" t="e">
        <f t="array" ref="AF922">TTEST(IF(H922:R922&lt;&gt;0,H922:R922),IF(S922:AA922&lt;&gt;0,S922:AA922),2,3)</f>
        <v>#DIV/0!</v>
      </c>
      <c r="AG922" t="e">
        <f t="array" ref="AG922">MEDIAN(IF(H922:L922&lt;&gt;0,H922:L922))</f>
        <v>#NUM!</v>
      </c>
      <c r="AH922" t="e">
        <f t="array" ref="AH922">MEDIAN(IF(M922:R922&lt;&gt;0,M922:R922))</f>
        <v>#NUM!</v>
      </c>
      <c r="AI922" t="e">
        <f>AG922/AH922</f>
        <v>#NUM!</v>
      </c>
    </row>
    <row r="923" spans="1:35" x14ac:dyDescent="0.2">
      <c r="A923" s="2" t="s">
        <v>919</v>
      </c>
      <c r="B923" s="2">
        <v>36616</v>
      </c>
      <c r="C923" s="5">
        <v>2965</v>
      </c>
      <c r="D923" s="5">
        <f t="shared" si="28"/>
        <v>108566440</v>
      </c>
      <c r="E923" s="5">
        <v>2263</v>
      </c>
      <c r="F923" s="5">
        <v>54</v>
      </c>
      <c r="G923" s="2">
        <v>36616</v>
      </c>
      <c r="H923" s="14">
        <v>0</v>
      </c>
      <c r="I923" s="14">
        <v>2870</v>
      </c>
      <c r="J923" s="14">
        <v>1443.4708619999999</v>
      </c>
      <c r="K923" s="14">
        <v>0</v>
      </c>
      <c r="L923" s="14">
        <v>1925.2008229999999</v>
      </c>
      <c r="M923" s="14">
        <v>3014.4669479999998</v>
      </c>
      <c r="N923" s="14">
        <v>6996.8470120000002</v>
      </c>
      <c r="O923" s="14">
        <v>1788.835863</v>
      </c>
      <c r="P923" s="14">
        <v>4290.2320330000002</v>
      </c>
      <c r="Q923" s="14">
        <v>1730.0833749999999</v>
      </c>
      <c r="R923" s="14">
        <v>4907.6676239999997</v>
      </c>
      <c r="S923" s="14">
        <v>0</v>
      </c>
      <c r="T923" s="14">
        <v>1979.454313</v>
      </c>
      <c r="U923" s="14">
        <v>0</v>
      </c>
      <c r="V923" s="14">
        <v>0</v>
      </c>
      <c r="W923" s="14">
        <v>2010.2658140000001</v>
      </c>
      <c r="X923" s="14">
        <v>0</v>
      </c>
      <c r="Y923" s="14">
        <v>0</v>
      </c>
      <c r="Z923" s="14">
        <v>2263.042391</v>
      </c>
      <c r="AA923" s="14">
        <v>0</v>
      </c>
      <c r="AB923" s="14">
        <v>3320</v>
      </c>
      <c r="AC923" s="14">
        <f t="array" ref="AC923">MEDIAN(IF(H923:R923&lt;&gt;0,H923:R923))</f>
        <v>2870</v>
      </c>
      <c r="AD923" s="14">
        <f t="array" ref="AD923">MEDIAN(IF(S923:AA923&lt;&gt;0,S923:AA923))</f>
        <v>2010.2658140000001</v>
      </c>
      <c r="AE923" s="14">
        <f t="shared" si="29"/>
        <v>0.7004410501742161</v>
      </c>
      <c r="AF923">
        <f t="array" ref="AF923">TTEST(IF(H923:R923&lt;&gt;0,H923:R923),IF(S923:AA923&lt;&gt;0,S923:AA923),2,3)</f>
        <v>0.10552166075583568</v>
      </c>
      <c r="AG923">
        <f t="array" ref="AG923">MEDIAN(IF(H923:L923&lt;&gt;0,H923:L923))</f>
        <v>1925.2008229999999</v>
      </c>
      <c r="AH923">
        <f t="array" ref="AH923">MEDIAN(IF(M923:R923&lt;&gt;0,M923:R923))</f>
        <v>3652.3494904999998</v>
      </c>
      <c r="AI923">
        <f>AG923/AH923</f>
        <v>0.52711297974292259</v>
      </c>
    </row>
    <row r="924" spans="1:35" x14ac:dyDescent="0.2">
      <c r="A924" s="2" t="s">
        <v>920</v>
      </c>
      <c r="B924" s="2">
        <v>19639</v>
      </c>
      <c r="C924" s="5">
        <v>5487</v>
      </c>
      <c r="D924" s="5">
        <f t="shared" si="28"/>
        <v>107759193</v>
      </c>
      <c r="E924" s="5">
        <v>4890</v>
      </c>
      <c r="F924" s="5">
        <v>60</v>
      </c>
      <c r="G924" s="2">
        <v>19639</v>
      </c>
      <c r="H924" s="14">
        <v>0</v>
      </c>
      <c r="I924" s="14">
        <v>13120</v>
      </c>
      <c r="J924" s="14">
        <v>1696.2899090000001</v>
      </c>
      <c r="K924" s="14">
        <v>0</v>
      </c>
      <c r="L924" s="14">
        <v>0</v>
      </c>
      <c r="M924" s="14">
        <v>842.71945010000002</v>
      </c>
      <c r="N924" s="14">
        <v>4792.5067339999996</v>
      </c>
      <c r="O924" s="14">
        <v>5241.8342270000003</v>
      </c>
      <c r="P924" s="14">
        <v>4882.7381820000001</v>
      </c>
      <c r="Q924" s="14">
        <v>5829.1764890000004</v>
      </c>
      <c r="R924" s="14">
        <v>13219.79723</v>
      </c>
      <c r="S924" s="14">
        <v>3201.818659</v>
      </c>
      <c r="T924" s="14">
        <v>4897.003702</v>
      </c>
      <c r="U924" s="14">
        <v>4319.386947</v>
      </c>
      <c r="V924" s="14">
        <v>4091.7373520000001</v>
      </c>
      <c r="W924" s="14">
        <v>5454.1515600000002</v>
      </c>
      <c r="X924" s="14">
        <v>0</v>
      </c>
      <c r="Y924" s="14">
        <v>5850.3509640000002</v>
      </c>
      <c r="Z924" s="14">
        <v>5746.1747699999996</v>
      </c>
      <c r="AA924" s="14">
        <v>4607.028112</v>
      </c>
      <c r="AB924" s="14">
        <v>0</v>
      </c>
      <c r="AC924" s="14">
        <f t="array" ref="AC924">MEDIAN(IF(H924:R924&lt;&gt;0,H924:R924))</f>
        <v>5062.2862045000002</v>
      </c>
      <c r="AD924" s="14">
        <f t="array" ref="AD924">MEDIAN(IF(S924:AA924&lt;&gt;0,S924:AA924))</f>
        <v>4752.015907</v>
      </c>
      <c r="AE924" s="14">
        <f t="shared" si="29"/>
        <v>0.93870945162598818</v>
      </c>
      <c r="AF924">
        <f t="array" ref="AF924">TTEST(IF(H924:R924&lt;&gt;0,H924:R924),IF(S924:AA924&lt;&gt;0,S924:AA924),2,3)</f>
        <v>0.41826889669972922</v>
      </c>
      <c r="AG924">
        <f t="array" ref="AG924">MEDIAN(IF(H924:L924&lt;&gt;0,H924:L924))</f>
        <v>7408.1449545000005</v>
      </c>
      <c r="AH924">
        <f t="array" ref="AH924">MEDIAN(IF(M924:R924&lt;&gt;0,M924:R924))</f>
        <v>5062.2862045000002</v>
      </c>
      <c r="AI924">
        <f>AG924/AH924</f>
        <v>1.4633990760764779</v>
      </c>
    </row>
    <row r="925" spans="1:35" x14ac:dyDescent="0.2">
      <c r="A925" s="2" t="s">
        <v>921</v>
      </c>
      <c r="B925" s="2">
        <v>18436</v>
      </c>
      <c r="C925" s="5">
        <v>5842</v>
      </c>
      <c r="D925" s="5">
        <f t="shared" si="28"/>
        <v>107703112</v>
      </c>
      <c r="E925" s="5">
        <v>4893</v>
      </c>
      <c r="F925" s="5">
        <v>55</v>
      </c>
      <c r="G925" s="2">
        <v>18436</v>
      </c>
      <c r="H925" s="14">
        <v>0</v>
      </c>
      <c r="I925" s="14">
        <v>9701</v>
      </c>
      <c r="J925" s="14">
        <v>4892.7203689999997</v>
      </c>
      <c r="K925" s="14">
        <v>0</v>
      </c>
      <c r="L925" s="14">
        <v>8043.6750579999998</v>
      </c>
      <c r="M925" s="14">
        <v>10292.738359999999</v>
      </c>
      <c r="N925" s="14">
        <v>9414.0224510000007</v>
      </c>
      <c r="O925" s="14">
        <v>9331.3832259999999</v>
      </c>
      <c r="P925" s="14">
        <v>5215.8496740000001</v>
      </c>
      <c r="Q925" s="14">
        <v>0</v>
      </c>
      <c r="R925" s="14">
        <v>9675.9921040000008</v>
      </c>
      <c r="S925" s="14">
        <v>0</v>
      </c>
      <c r="T925" s="14">
        <v>3164.2116249999999</v>
      </c>
      <c r="U925" s="14">
        <v>3884.4854660000001</v>
      </c>
      <c r="V925" s="14">
        <v>4541.2872950000001</v>
      </c>
      <c r="W925" s="14">
        <v>2563.786967</v>
      </c>
      <c r="X925" s="14">
        <v>0</v>
      </c>
      <c r="Y925" s="14">
        <v>0</v>
      </c>
      <c r="Z925" s="14">
        <v>2100.8869140000002</v>
      </c>
      <c r="AA925" s="14">
        <v>3578.8337660000002</v>
      </c>
      <c r="AB925" s="14">
        <v>1230</v>
      </c>
      <c r="AC925" s="14">
        <f t="array" ref="AC925">MEDIAN(IF(H925:R925&lt;&gt;0,H925:R925))</f>
        <v>9372.7028385000012</v>
      </c>
      <c r="AD925" s="14">
        <f t="array" ref="AD925">MEDIAN(IF(S925:AA925&lt;&gt;0,S925:AA925))</f>
        <v>3371.5226954999998</v>
      </c>
      <c r="AE925" s="14">
        <f t="shared" si="29"/>
        <v>0.35971722923412081</v>
      </c>
      <c r="AF925">
        <f t="array" ref="AF925">TTEST(IF(H925:R925&lt;&gt;0,H925:R925),IF(S925:AA925&lt;&gt;0,S925:AA925),2,3)</f>
        <v>1.3074152503577237E-4</v>
      </c>
      <c r="AG925">
        <f t="array" ref="AG925">MEDIAN(IF(H925:L925&lt;&gt;0,H925:L925))</f>
        <v>8043.6750579999998</v>
      </c>
      <c r="AH925">
        <f t="array" ref="AH925">MEDIAN(IF(M925:R925&lt;&gt;0,M925:R925))</f>
        <v>9414.0224510000007</v>
      </c>
      <c r="AI925">
        <f>AG925/AH925</f>
        <v>0.85443550829279824</v>
      </c>
    </row>
    <row r="926" spans="1:35" x14ac:dyDescent="0.2">
      <c r="A926" s="2" t="s">
        <v>922</v>
      </c>
      <c r="B926" s="2">
        <v>57805</v>
      </c>
      <c r="C926" s="5">
        <v>1863</v>
      </c>
      <c r="D926" s="5">
        <f t="shared" si="28"/>
        <v>107690715</v>
      </c>
      <c r="E926" s="5">
        <v>1386</v>
      </c>
      <c r="F926" s="5">
        <v>102</v>
      </c>
      <c r="G926" s="2">
        <v>57805</v>
      </c>
      <c r="H926" s="14">
        <v>811</v>
      </c>
      <c r="I926" s="14">
        <v>884</v>
      </c>
      <c r="J926" s="14">
        <v>329.50487470000002</v>
      </c>
      <c r="K926" s="14">
        <v>0</v>
      </c>
      <c r="L926" s="14">
        <v>0</v>
      </c>
      <c r="M926" s="14">
        <v>1402.6522440000001</v>
      </c>
      <c r="N926" s="14">
        <v>0</v>
      </c>
      <c r="O926" s="14">
        <v>2589.5257889999998</v>
      </c>
      <c r="P926" s="14">
        <v>869.04465289999996</v>
      </c>
      <c r="Q926" s="14">
        <v>1368.540759</v>
      </c>
      <c r="R926" s="14">
        <v>1822.365102</v>
      </c>
      <c r="S926" s="14">
        <v>0</v>
      </c>
      <c r="T926" s="14">
        <v>1589.7488129999999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6960</v>
      </c>
      <c r="AC926" s="14">
        <f t="array" ref="AC926">MEDIAN(IF(H926:R926&lt;&gt;0,H926:R926))</f>
        <v>1126.2703795</v>
      </c>
      <c r="AD926" s="14">
        <f t="array" ref="AD926">MEDIAN(IF(S926:AA926&lt;&gt;0,S926:AA926))</f>
        <v>1589.7488129999999</v>
      </c>
      <c r="AE926" s="14">
        <f t="shared" si="29"/>
        <v>1.4115161349673051</v>
      </c>
      <c r="AF926" t="e">
        <f t="array" ref="AF926">TTEST(IF(H926:R926&lt;&gt;0,H926:R926),IF(S926:AA926&lt;&gt;0,S926:AA926),2,3)</f>
        <v>#DIV/0!</v>
      </c>
      <c r="AG926">
        <f t="array" ref="AG926">MEDIAN(IF(H926:L926&lt;&gt;0,H926:L926))</f>
        <v>811</v>
      </c>
      <c r="AH926">
        <f t="array" ref="AH926">MEDIAN(IF(M926:R926&lt;&gt;0,M926:R926))</f>
        <v>1402.6522440000001</v>
      </c>
      <c r="AI926">
        <f>AG926/AH926</f>
        <v>0.57819035578429512</v>
      </c>
    </row>
    <row r="927" spans="1:35" x14ac:dyDescent="0.2">
      <c r="A927" s="2" t="s">
        <v>923</v>
      </c>
      <c r="B927" s="2">
        <v>68284</v>
      </c>
      <c r="C927" s="5">
        <v>1575</v>
      </c>
      <c r="D927" s="5">
        <f t="shared" si="28"/>
        <v>107547300</v>
      </c>
      <c r="E927" s="5">
        <v>1608</v>
      </c>
      <c r="F927" s="5">
        <v>66</v>
      </c>
      <c r="G927" s="2">
        <v>68284</v>
      </c>
      <c r="H927" s="14">
        <v>0</v>
      </c>
      <c r="I927" s="14">
        <v>0</v>
      </c>
      <c r="J927" s="14">
        <v>54.132111590000001</v>
      </c>
      <c r="K927" s="14">
        <v>0</v>
      </c>
      <c r="L927" s="14">
        <v>1608.3354529999999</v>
      </c>
      <c r="M927" s="14">
        <v>0</v>
      </c>
      <c r="N927" s="14">
        <v>0</v>
      </c>
      <c r="O927" s="14">
        <v>0</v>
      </c>
      <c r="P927" s="14">
        <v>1345.1971269999999</v>
      </c>
      <c r="Q927" s="14">
        <v>0</v>
      </c>
      <c r="R927" s="14">
        <v>1925.252338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2940</v>
      </c>
      <c r="AC927" s="14">
        <f t="array" ref="AC927">MEDIAN(IF(H927:R927&lt;&gt;0,H927:R927))</f>
        <v>1476.76629</v>
      </c>
      <c r="AD927" s="14" t="e">
        <f t="array" ref="AD927">MEDIAN(IF(S927:AA927&lt;&gt;0,S927:AA927))</f>
        <v>#NUM!</v>
      </c>
      <c r="AE927" s="14" t="e">
        <f t="shared" si="29"/>
        <v>#NUM!</v>
      </c>
      <c r="AF927" t="e">
        <f t="array" ref="AF927">TTEST(IF(H927:R927&lt;&gt;0,H927:R927),IF(S927:AA927&lt;&gt;0,S927:AA927),2,3)</f>
        <v>#DIV/0!</v>
      </c>
      <c r="AG927">
        <f t="array" ref="AG927">MEDIAN(IF(H927:L927&lt;&gt;0,H927:L927))</f>
        <v>831.23378229499997</v>
      </c>
      <c r="AH927">
        <f t="array" ref="AH927">MEDIAN(IF(M927:R927&lt;&gt;0,M927:R927))</f>
        <v>1635.2247324999998</v>
      </c>
      <c r="AI927">
        <f>AG927/AH927</f>
        <v>0.50832999634501308</v>
      </c>
    </row>
    <row r="928" spans="1:35" x14ac:dyDescent="0.2">
      <c r="A928" s="2" t="s">
        <v>924</v>
      </c>
      <c r="B928" s="2">
        <v>99974</v>
      </c>
      <c r="C928" s="5">
        <v>1075</v>
      </c>
      <c r="D928" s="5">
        <f t="shared" si="28"/>
        <v>107472050</v>
      </c>
      <c r="E928" s="5">
        <v>973</v>
      </c>
      <c r="F928" s="5">
        <v>91</v>
      </c>
      <c r="G928" s="2">
        <v>99974</v>
      </c>
      <c r="H928" s="14">
        <v>0</v>
      </c>
      <c r="I928" s="14">
        <v>973</v>
      </c>
      <c r="J928" s="14">
        <v>157.05002899999999</v>
      </c>
      <c r="K928" s="14">
        <v>0</v>
      </c>
      <c r="L928" s="14">
        <v>0</v>
      </c>
      <c r="M928" s="14">
        <v>1455.019264</v>
      </c>
      <c r="N928" s="14">
        <v>0</v>
      </c>
      <c r="O928" s="14">
        <v>0</v>
      </c>
      <c r="P928" s="14">
        <v>1265.871292</v>
      </c>
      <c r="Q928" s="14">
        <v>0</v>
      </c>
      <c r="R928" s="14">
        <v>219.60583399999999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2988.010495</v>
      </c>
      <c r="AB928" s="14">
        <v>468</v>
      </c>
      <c r="AC928" s="14">
        <f t="array" ref="AC928">MEDIAN(IF(H928:R928&lt;&gt;0,H928:R928))</f>
        <v>973</v>
      </c>
      <c r="AD928" s="14">
        <f t="array" ref="AD928">MEDIAN(IF(S928:AA928&lt;&gt;0,S928:AA928))</f>
        <v>2988.010495</v>
      </c>
      <c r="AE928" s="14">
        <f t="shared" si="29"/>
        <v>3.0709254830421377</v>
      </c>
      <c r="AF928" t="e">
        <f t="array" ref="AF928">TTEST(IF(H928:R928&lt;&gt;0,H928:R928),IF(S928:AA928&lt;&gt;0,S928:AA928),2,3)</f>
        <v>#DIV/0!</v>
      </c>
      <c r="AG928">
        <f t="array" ref="AG928">MEDIAN(IF(H928:L928&lt;&gt;0,H928:L928))</f>
        <v>565.0250145</v>
      </c>
      <c r="AH928">
        <f t="array" ref="AH928">MEDIAN(IF(M928:R928&lt;&gt;0,M928:R928))</f>
        <v>1265.871292</v>
      </c>
      <c r="AI928">
        <f>AG928/AH928</f>
        <v>0.44635265691766707</v>
      </c>
    </row>
    <row r="929" spans="1:35" x14ac:dyDescent="0.2">
      <c r="A929" s="2" t="s">
        <v>925</v>
      </c>
      <c r="B929" s="2">
        <v>26976</v>
      </c>
      <c r="C929" s="5">
        <v>3978</v>
      </c>
      <c r="D929" s="5">
        <f t="shared" si="28"/>
        <v>107310528</v>
      </c>
      <c r="E929" s="5">
        <v>2589</v>
      </c>
      <c r="F929" s="5">
        <v>119</v>
      </c>
      <c r="G929" s="2">
        <v>26976</v>
      </c>
      <c r="H929" s="14">
        <v>0</v>
      </c>
      <c r="I929" s="14">
        <v>4290</v>
      </c>
      <c r="J929" s="14">
        <v>658.18886629999997</v>
      </c>
      <c r="K929" s="14">
        <v>0</v>
      </c>
      <c r="L929" s="14">
        <v>0</v>
      </c>
      <c r="M929" s="14">
        <v>4083.061318</v>
      </c>
      <c r="N929" s="14">
        <v>0</v>
      </c>
      <c r="O929" s="14">
        <v>0</v>
      </c>
      <c r="P929" s="14">
        <v>738.46450960000004</v>
      </c>
      <c r="Q929" s="14">
        <v>13002.849700000001</v>
      </c>
      <c r="R929" s="14">
        <v>1094.967103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f t="array" ref="AC929">MEDIAN(IF(H929:R929&lt;&gt;0,H929:R929))</f>
        <v>2589.0142105</v>
      </c>
      <c r="AD929" s="14" t="e">
        <f t="array" ref="AD929">MEDIAN(IF(S929:AA929&lt;&gt;0,S929:AA929))</f>
        <v>#NUM!</v>
      </c>
      <c r="AE929" s="14" t="e">
        <f t="shared" si="29"/>
        <v>#NUM!</v>
      </c>
      <c r="AF929" t="e">
        <f t="array" ref="AF929">TTEST(IF(H929:R929&lt;&gt;0,H929:R929),IF(S929:AA929&lt;&gt;0,S929:AA929),2,3)</f>
        <v>#DIV/0!</v>
      </c>
      <c r="AG929">
        <f t="array" ref="AG929">MEDIAN(IF(H929:L929&lt;&gt;0,H929:L929))</f>
        <v>2474.09443315</v>
      </c>
      <c r="AH929">
        <f t="array" ref="AH929">MEDIAN(IF(M929:R929&lt;&gt;0,M929:R929))</f>
        <v>2589.0142105</v>
      </c>
      <c r="AI929">
        <f>AG929/AH929</f>
        <v>0.95561253511706057</v>
      </c>
    </row>
    <row r="930" spans="1:35" x14ac:dyDescent="0.2">
      <c r="A930" s="2" t="s">
        <v>926</v>
      </c>
      <c r="B930" s="2">
        <v>36934</v>
      </c>
      <c r="C930" s="5">
        <v>2898</v>
      </c>
      <c r="D930" s="5">
        <f t="shared" si="28"/>
        <v>107034732</v>
      </c>
      <c r="E930" s="5">
        <v>2898</v>
      </c>
      <c r="F930" s="5"/>
      <c r="G930" s="2">
        <v>36934</v>
      </c>
      <c r="H930" s="14">
        <v>0</v>
      </c>
      <c r="I930" s="14">
        <v>2898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f t="array" ref="AC930">MEDIAN(IF(H930:R930&lt;&gt;0,H930:R930))</f>
        <v>2898</v>
      </c>
      <c r="AD930" s="14" t="e">
        <f t="array" ref="AD930">MEDIAN(IF(S930:AA930&lt;&gt;0,S930:AA930))</f>
        <v>#NUM!</v>
      </c>
      <c r="AE930" s="14" t="e">
        <f t="shared" si="29"/>
        <v>#NUM!</v>
      </c>
      <c r="AF930" t="e">
        <f t="array" ref="AF930">TTEST(IF(H930:R930&lt;&gt;0,H930:R930),IF(S930:AA930&lt;&gt;0,S930:AA930),2,3)</f>
        <v>#DIV/0!</v>
      </c>
      <c r="AG930">
        <f t="array" ref="AG930">MEDIAN(IF(H930:L930&lt;&gt;0,H930:L930))</f>
        <v>2898</v>
      </c>
      <c r="AH930" t="e">
        <f t="array" ref="AH930">MEDIAN(IF(M930:R930&lt;&gt;0,M930:R930))</f>
        <v>#NUM!</v>
      </c>
      <c r="AI930" t="e">
        <f>AG930/AH930</f>
        <v>#NUM!</v>
      </c>
    </row>
    <row r="931" spans="1:35" x14ac:dyDescent="0.2">
      <c r="A931" s="2" t="s">
        <v>927</v>
      </c>
      <c r="B931" s="2">
        <v>18693</v>
      </c>
      <c r="C931" s="5">
        <v>5718</v>
      </c>
      <c r="D931" s="5">
        <f t="shared" si="28"/>
        <v>106886574</v>
      </c>
      <c r="E931" s="5">
        <v>5577</v>
      </c>
      <c r="F931" s="5">
        <v>54</v>
      </c>
      <c r="G931" s="2">
        <v>18693</v>
      </c>
      <c r="H931" s="14">
        <v>0</v>
      </c>
      <c r="I931" s="14">
        <v>2087</v>
      </c>
      <c r="J931" s="14">
        <v>2266.001585</v>
      </c>
      <c r="K931" s="14">
        <v>0</v>
      </c>
      <c r="L931" s="14">
        <v>0</v>
      </c>
      <c r="M931" s="14">
        <v>2465.569086</v>
      </c>
      <c r="N931" s="14">
        <v>0</v>
      </c>
      <c r="O931" s="14">
        <v>3445.1133329999998</v>
      </c>
      <c r="P931" s="14">
        <v>2883.0719330000002</v>
      </c>
      <c r="Q931" s="14">
        <v>0</v>
      </c>
      <c r="R931" s="14">
        <v>2786.534126</v>
      </c>
      <c r="S931" s="14">
        <v>7721.7315310000004</v>
      </c>
      <c r="T931" s="14">
        <v>5251.7465540000003</v>
      </c>
      <c r="U931" s="14">
        <v>5576.7742310000003</v>
      </c>
      <c r="V931" s="14">
        <v>9172.8910720000003</v>
      </c>
      <c r="W931" s="14">
        <v>7081.6732830000001</v>
      </c>
      <c r="X931" s="14">
        <v>5691.0839189999997</v>
      </c>
      <c r="Y931" s="14">
        <v>9836.100848</v>
      </c>
      <c r="Z931" s="14">
        <v>11617.998869999999</v>
      </c>
      <c r="AA931" s="14">
        <v>7889.3296220000002</v>
      </c>
      <c r="AB931" s="14">
        <v>0</v>
      </c>
      <c r="AC931" s="14">
        <f t="array" ref="AC931">MEDIAN(IF(H931:R931&lt;&gt;0,H931:R931))</f>
        <v>2626.051606</v>
      </c>
      <c r="AD931" s="14">
        <f t="array" ref="AD931">MEDIAN(IF(S931:AA931&lt;&gt;0,S931:AA931))</f>
        <v>7721.7315310000004</v>
      </c>
      <c r="AE931" s="14">
        <f t="shared" si="29"/>
        <v>2.9404340392082915</v>
      </c>
      <c r="AF931">
        <f t="array" ref="AF931">TTEST(IF(H931:R931&lt;&gt;0,H931:R931),IF(S931:AA931&lt;&gt;0,S931:AA931),2,3)</f>
        <v>6.6350303102760284E-5</v>
      </c>
      <c r="AG931">
        <f t="array" ref="AG931">MEDIAN(IF(H931:L931&lt;&gt;0,H931:L931))</f>
        <v>2176.5007925</v>
      </c>
      <c r="AH931">
        <f t="array" ref="AH931">MEDIAN(IF(M931:R931&lt;&gt;0,M931:R931))</f>
        <v>2834.8030294999999</v>
      </c>
      <c r="AI931">
        <f>AG931/AH931</f>
        <v>0.7677784910805211</v>
      </c>
    </row>
    <row r="932" spans="1:35" x14ac:dyDescent="0.2">
      <c r="A932" s="2" t="s">
        <v>928</v>
      </c>
      <c r="B932" s="2">
        <v>61334</v>
      </c>
      <c r="C932" s="5">
        <v>1740</v>
      </c>
      <c r="D932" s="5">
        <f t="shared" si="28"/>
        <v>106721160</v>
      </c>
      <c r="E932" s="5">
        <v>1474</v>
      </c>
      <c r="F932" s="5">
        <v>69</v>
      </c>
      <c r="G932" s="2">
        <v>61334</v>
      </c>
      <c r="H932" s="14">
        <v>1445</v>
      </c>
      <c r="I932" s="14">
        <v>3425</v>
      </c>
      <c r="J932" s="14">
        <v>0</v>
      </c>
      <c r="K932" s="14">
        <v>0</v>
      </c>
      <c r="L932" s="14">
        <v>0</v>
      </c>
      <c r="M932" s="14">
        <v>1502.3026179999999</v>
      </c>
      <c r="N932" s="14">
        <v>0</v>
      </c>
      <c r="O932" s="14">
        <v>587.09687159999999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f t="array" ref="AC932">MEDIAN(IF(H932:R932&lt;&gt;0,H932:R932))</f>
        <v>1473.6513089999999</v>
      </c>
      <c r="AD932" s="14" t="e">
        <f t="array" ref="AD932">MEDIAN(IF(S932:AA932&lt;&gt;0,S932:AA932))</f>
        <v>#NUM!</v>
      </c>
      <c r="AE932" s="14" t="e">
        <f t="shared" si="29"/>
        <v>#NUM!</v>
      </c>
      <c r="AF932" t="e">
        <f t="array" ref="AF932">TTEST(IF(H932:R932&lt;&gt;0,H932:R932),IF(S932:AA932&lt;&gt;0,S932:AA932),2,3)</f>
        <v>#DIV/0!</v>
      </c>
      <c r="AG932">
        <f t="array" ref="AG932">MEDIAN(IF(H932:L932&lt;&gt;0,H932:L932))</f>
        <v>2435</v>
      </c>
      <c r="AH932">
        <f t="array" ref="AH932">MEDIAN(IF(M932:R932&lt;&gt;0,M932:R932))</f>
        <v>1044.6997448</v>
      </c>
      <c r="AI932">
        <f>AG932/AH932</f>
        <v>2.3308132428673685</v>
      </c>
    </row>
    <row r="933" spans="1:35" x14ac:dyDescent="0.2">
      <c r="A933" s="2" t="s">
        <v>929</v>
      </c>
      <c r="B933" s="2">
        <v>38361</v>
      </c>
      <c r="C933" s="5">
        <v>2782</v>
      </c>
      <c r="D933" s="5">
        <f t="shared" si="28"/>
        <v>106720302</v>
      </c>
      <c r="E933" s="5">
        <v>2653</v>
      </c>
      <c r="F933" s="5">
        <v>40</v>
      </c>
      <c r="G933" s="2">
        <v>38361</v>
      </c>
      <c r="H933" s="14">
        <v>0</v>
      </c>
      <c r="I933" s="14">
        <v>3893</v>
      </c>
      <c r="J933" s="14">
        <v>1282.1880289999999</v>
      </c>
      <c r="K933" s="14">
        <v>0</v>
      </c>
      <c r="L933" s="14">
        <v>4473.1998489999996</v>
      </c>
      <c r="M933" s="14">
        <v>1738.844994</v>
      </c>
      <c r="N933" s="14">
        <v>0</v>
      </c>
      <c r="O933" s="14">
        <v>2178.7364320000001</v>
      </c>
      <c r="P933" s="14">
        <v>3105.8039699999999</v>
      </c>
      <c r="Q933" s="14">
        <v>0</v>
      </c>
      <c r="R933" s="14">
        <v>1885.019898</v>
      </c>
      <c r="S933" s="14">
        <v>2199.865824</v>
      </c>
      <c r="T933" s="14">
        <v>1233.2394770000001</v>
      </c>
      <c r="U933" s="14">
        <v>3915.3362339999999</v>
      </c>
      <c r="V933" s="14">
        <v>0</v>
      </c>
      <c r="W933" s="14">
        <v>1941.2625829999999</v>
      </c>
      <c r="X933" s="14">
        <v>0</v>
      </c>
      <c r="Y933" s="14">
        <v>0</v>
      </c>
      <c r="Z933" s="14">
        <v>3737.0554900000002</v>
      </c>
      <c r="AA933" s="14">
        <v>3739.5773260000001</v>
      </c>
      <c r="AB933" s="14">
        <v>3630</v>
      </c>
      <c r="AC933" s="14">
        <f t="array" ref="AC933">MEDIAN(IF(H933:R933&lt;&gt;0,H933:R933))</f>
        <v>2178.7364320000001</v>
      </c>
      <c r="AD933" s="14">
        <f t="array" ref="AD933">MEDIAN(IF(S933:AA933&lt;&gt;0,S933:AA933))</f>
        <v>2968.4606570000001</v>
      </c>
      <c r="AE933" s="14">
        <f t="shared" si="29"/>
        <v>1.3624689124397953</v>
      </c>
      <c r="AF933">
        <f t="array" ref="AF933">TTEST(IF(H933:R933&lt;&gt;0,H933:R933),IF(S933:AA933&lt;&gt;0,S933:AA933),2,3)</f>
        <v>0.82956767064646553</v>
      </c>
      <c r="AG933">
        <f t="array" ref="AG933">MEDIAN(IF(H933:L933&lt;&gt;0,H933:L933))</f>
        <v>3893</v>
      </c>
      <c r="AH933">
        <f t="array" ref="AH933">MEDIAN(IF(M933:R933&lt;&gt;0,M933:R933))</f>
        <v>2031.8781650000001</v>
      </c>
      <c r="AI933">
        <f>AG933/AH933</f>
        <v>1.9159613342269466</v>
      </c>
    </row>
    <row r="934" spans="1:35" x14ac:dyDescent="0.2">
      <c r="A934" s="2" t="s">
        <v>930</v>
      </c>
      <c r="B934" s="2">
        <v>49913</v>
      </c>
      <c r="C934" s="5">
        <v>2137</v>
      </c>
      <c r="D934" s="5">
        <f t="shared" si="28"/>
        <v>106664081</v>
      </c>
      <c r="E934" s="5">
        <v>1364</v>
      </c>
      <c r="F934" s="5">
        <v>108</v>
      </c>
      <c r="G934" s="2">
        <v>49913</v>
      </c>
      <c r="H934" s="14">
        <v>0</v>
      </c>
      <c r="I934" s="14">
        <v>957</v>
      </c>
      <c r="J934" s="14">
        <v>120.9664057</v>
      </c>
      <c r="K934" s="14">
        <v>0</v>
      </c>
      <c r="L934" s="14">
        <v>0</v>
      </c>
      <c r="M934" s="14">
        <v>2485.5218639999998</v>
      </c>
      <c r="N934" s="14">
        <v>1394.535817</v>
      </c>
      <c r="O934" s="14">
        <v>7961.202507</v>
      </c>
      <c r="P934" s="14">
        <v>1364.466269</v>
      </c>
      <c r="Q934" s="14">
        <v>0</v>
      </c>
      <c r="R934" s="14">
        <v>2636.385765</v>
      </c>
      <c r="S934" s="14">
        <v>0</v>
      </c>
      <c r="T934" s="14">
        <v>1212.1431299999999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1100</v>
      </c>
      <c r="AC934" s="14">
        <f t="array" ref="AC934">MEDIAN(IF(H934:R934&lt;&gt;0,H934:R934))</f>
        <v>1394.535817</v>
      </c>
      <c r="AD934" s="14">
        <f t="array" ref="AD934">MEDIAN(IF(S934:AA934&lt;&gt;0,S934:AA934))</f>
        <v>1212.1431299999999</v>
      </c>
      <c r="AE934" s="14">
        <f t="shared" si="29"/>
        <v>0.86920903373254843</v>
      </c>
      <c r="AF934" t="e">
        <f t="array" ref="AF934">TTEST(IF(H934:R934&lt;&gt;0,H934:R934),IF(S934:AA934&lt;&gt;0,S934:AA934),2,3)</f>
        <v>#DIV/0!</v>
      </c>
      <c r="AG934">
        <f t="array" ref="AG934">MEDIAN(IF(H934:L934&lt;&gt;0,H934:L934))</f>
        <v>538.98320285</v>
      </c>
      <c r="AH934">
        <f t="array" ref="AH934">MEDIAN(IF(M934:R934&lt;&gt;0,M934:R934))</f>
        <v>2485.5218639999998</v>
      </c>
      <c r="AI934">
        <f>AG934/AH934</f>
        <v>0.21684910949952521</v>
      </c>
    </row>
    <row r="935" spans="1:35" x14ac:dyDescent="0.2">
      <c r="A935" s="2" t="s">
        <v>931</v>
      </c>
      <c r="B935" s="2">
        <v>77845</v>
      </c>
      <c r="C935" s="5">
        <v>1363</v>
      </c>
      <c r="D935" s="5">
        <f t="shared" si="28"/>
        <v>106102735</v>
      </c>
      <c r="E935" s="5">
        <v>1258</v>
      </c>
      <c r="F935" s="5">
        <v>89</v>
      </c>
      <c r="G935" s="2">
        <v>77845</v>
      </c>
      <c r="H935" s="14">
        <v>0</v>
      </c>
      <c r="I935" s="14">
        <v>2924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214.5037011</v>
      </c>
      <c r="S935" s="14">
        <v>2223.7266679999998</v>
      </c>
      <c r="T935" s="14">
        <v>1257.800178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195</v>
      </c>
      <c r="AC935" s="14">
        <f t="array" ref="AC935">MEDIAN(IF(H935:R935&lt;&gt;0,H935:R935))</f>
        <v>1569.25185055</v>
      </c>
      <c r="AD935" s="14">
        <f t="array" ref="AD935">MEDIAN(IF(S935:AA935&lt;&gt;0,S935:AA935))</f>
        <v>1740.7634229999999</v>
      </c>
      <c r="AE935" s="14">
        <f t="shared" si="29"/>
        <v>1.1092951219970761</v>
      </c>
      <c r="AF935">
        <f t="array" ref="AF935">TTEST(IF(H935:R935&lt;&gt;0,H935:R935),IF(S935:AA935&lt;&gt;0,S935:AA935),2,3)</f>
        <v>0.92132325098287193</v>
      </c>
      <c r="AG935">
        <f t="array" ref="AG935">MEDIAN(IF(H935:L935&lt;&gt;0,H935:L935))</f>
        <v>2924</v>
      </c>
      <c r="AH935">
        <f t="array" ref="AH935">MEDIAN(IF(M935:R935&lt;&gt;0,M935:R935))</f>
        <v>214.5037011</v>
      </c>
      <c r="AI935">
        <f>AG935/AH935</f>
        <v>13.631466426944556</v>
      </c>
    </row>
    <row r="936" spans="1:35" x14ac:dyDescent="0.2">
      <c r="A936" s="2" t="s">
        <v>932</v>
      </c>
      <c r="B936" s="2">
        <v>27974</v>
      </c>
      <c r="C936" s="5">
        <v>3792</v>
      </c>
      <c r="D936" s="5">
        <f t="shared" si="28"/>
        <v>106077408</v>
      </c>
      <c r="E936" s="5">
        <v>3184</v>
      </c>
      <c r="F936" s="5">
        <v>56</v>
      </c>
      <c r="G936" s="2">
        <v>27974</v>
      </c>
      <c r="H936" s="14">
        <v>0</v>
      </c>
      <c r="I936" s="14">
        <v>2457</v>
      </c>
      <c r="J936" s="14">
        <v>1775.3672779999999</v>
      </c>
      <c r="K936" s="14">
        <v>0</v>
      </c>
      <c r="L936" s="14">
        <v>573.14560040000003</v>
      </c>
      <c r="M936" s="14">
        <v>7634.3855830000002</v>
      </c>
      <c r="N936" s="14">
        <v>7264.4784609999997</v>
      </c>
      <c r="O936" s="14">
        <v>4989.8376470000003</v>
      </c>
      <c r="P936" s="14">
        <v>6590.6841789999999</v>
      </c>
      <c r="Q936" s="14">
        <v>3180.136274</v>
      </c>
      <c r="R936" s="14">
        <v>1683.6978779999999</v>
      </c>
      <c r="S936" s="14">
        <v>3068.1415609999999</v>
      </c>
      <c r="T936" s="14">
        <v>3581.1748160000002</v>
      </c>
      <c r="U936" s="14">
        <v>0</v>
      </c>
      <c r="V936" s="14">
        <v>4158.3351160000002</v>
      </c>
      <c r="W936" s="14">
        <v>3187.39363</v>
      </c>
      <c r="X936" s="14">
        <v>0</v>
      </c>
      <c r="Y936" s="14">
        <v>0</v>
      </c>
      <c r="Z936" s="14">
        <v>0</v>
      </c>
      <c r="AA936" s="14">
        <v>0</v>
      </c>
      <c r="AB936" s="14">
        <v>2950</v>
      </c>
      <c r="AC936" s="14">
        <f t="array" ref="AC936">MEDIAN(IF(H936:R936&lt;&gt;0,H936:R936))</f>
        <v>3180.136274</v>
      </c>
      <c r="AD936" s="14">
        <f t="array" ref="AD936">MEDIAN(IF(S936:AA936&lt;&gt;0,S936:AA936))</f>
        <v>3384.2842230000001</v>
      </c>
      <c r="AE936" s="14">
        <f t="shared" si="29"/>
        <v>1.0641947172733015</v>
      </c>
      <c r="AF936">
        <f t="array" ref="AF936">TTEST(IF(H936:R936&lt;&gt;0,H936:R936),IF(S936:AA936&lt;&gt;0,S936:AA936),2,3)</f>
        <v>0.58733981099315469</v>
      </c>
      <c r="AG936">
        <f t="array" ref="AG936">MEDIAN(IF(H936:L936&lt;&gt;0,H936:L936))</f>
        <v>1775.3672779999999</v>
      </c>
      <c r="AH936">
        <f t="array" ref="AH936">MEDIAN(IF(M936:R936&lt;&gt;0,M936:R936))</f>
        <v>5790.2609130000001</v>
      </c>
      <c r="AI936">
        <f>AG936/AH936</f>
        <v>0.30661265609189309</v>
      </c>
    </row>
    <row r="937" spans="1:35" x14ac:dyDescent="0.2">
      <c r="A937" s="2" t="s">
        <v>933</v>
      </c>
      <c r="B937" s="2">
        <v>63625</v>
      </c>
      <c r="C937" s="5">
        <v>1662</v>
      </c>
      <c r="D937" s="5">
        <f t="shared" si="28"/>
        <v>105744750</v>
      </c>
      <c r="E937" s="5">
        <v>1186</v>
      </c>
      <c r="F937" s="5">
        <v>98</v>
      </c>
      <c r="G937" s="2">
        <v>63625</v>
      </c>
      <c r="H937" s="14">
        <v>0</v>
      </c>
      <c r="I937" s="14">
        <v>0</v>
      </c>
      <c r="J937" s="14">
        <v>325.35271189999997</v>
      </c>
      <c r="K937" s="14">
        <v>0</v>
      </c>
      <c r="L937" s="14">
        <v>0</v>
      </c>
      <c r="M937" s="14">
        <v>0</v>
      </c>
      <c r="N937" s="14">
        <v>0</v>
      </c>
      <c r="O937" s="14">
        <v>3474.598954</v>
      </c>
      <c r="P937" s="14">
        <v>0</v>
      </c>
      <c r="Q937" s="14">
        <v>0</v>
      </c>
      <c r="R937" s="14">
        <v>0</v>
      </c>
      <c r="S937" s="14">
        <v>0</v>
      </c>
      <c r="T937" s="14">
        <v>1186.083433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f t="array" ref="AC937">MEDIAN(IF(H937:R937&lt;&gt;0,H937:R937))</f>
        <v>1899.97583295</v>
      </c>
      <c r="AD937" s="14">
        <f t="array" ref="AD937">MEDIAN(IF(S937:AA937&lt;&gt;0,S937:AA937))</f>
        <v>1186.083433</v>
      </c>
      <c r="AE937" s="14">
        <f t="shared" si="29"/>
        <v>0.6242623787263788</v>
      </c>
      <c r="AF937" t="e">
        <f t="array" ref="AF937">TTEST(IF(H937:R937&lt;&gt;0,H937:R937),IF(S937:AA937&lt;&gt;0,S937:AA937),2,3)</f>
        <v>#DIV/0!</v>
      </c>
      <c r="AG937">
        <f t="array" ref="AG937">MEDIAN(IF(H937:L937&lt;&gt;0,H937:L937))</f>
        <v>325.35271189999997</v>
      </c>
      <c r="AH937">
        <f t="array" ref="AH937">MEDIAN(IF(M937:R937&lt;&gt;0,M937:R937))</f>
        <v>3474.598954</v>
      </c>
      <c r="AI937">
        <f>AG937/AH937</f>
        <v>9.3637486284697702E-2</v>
      </c>
    </row>
    <row r="938" spans="1:35" x14ac:dyDescent="0.2">
      <c r="A938" s="2" t="s">
        <v>934</v>
      </c>
      <c r="B938" s="2">
        <v>123133</v>
      </c>
      <c r="C938" s="5">
        <v>857</v>
      </c>
      <c r="D938" s="5">
        <f t="shared" si="28"/>
        <v>105524981</v>
      </c>
      <c r="E938" s="5">
        <v>707</v>
      </c>
      <c r="F938" s="5">
        <v>55</v>
      </c>
      <c r="G938" s="2">
        <v>123133</v>
      </c>
      <c r="H938" s="14">
        <v>0</v>
      </c>
      <c r="I938" s="14">
        <v>492</v>
      </c>
      <c r="J938" s="14">
        <v>221.44422270000001</v>
      </c>
      <c r="K938" s="14">
        <v>1411.91472</v>
      </c>
      <c r="L938" s="14">
        <v>0</v>
      </c>
      <c r="M938" s="14">
        <v>1300.3377009999999</v>
      </c>
      <c r="N938" s="14">
        <v>0</v>
      </c>
      <c r="O938" s="14">
        <v>0</v>
      </c>
      <c r="P938" s="14">
        <v>807.94034720000002</v>
      </c>
      <c r="Q938" s="14">
        <v>0</v>
      </c>
      <c r="R938" s="14">
        <v>544.6190828</v>
      </c>
      <c r="S938" s="14">
        <v>0</v>
      </c>
      <c r="T938" s="14">
        <v>1472.4597450000001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606</v>
      </c>
      <c r="AC938" s="14">
        <f t="array" ref="AC938">MEDIAN(IF(H938:R938&lt;&gt;0,H938:R938))</f>
        <v>676.27971500000001</v>
      </c>
      <c r="AD938" s="14">
        <f t="array" ref="AD938">MEDIAN(IF(S938:AA938&lt;&gt;0,S938:AA938))</f>
        <v>1472.4597450000001</v>
      </c>
      <c r="AE938" s="14">
        <f t="shared" si="29"/>
        <v>2.1772939692564934</v>
      </c>
      <c r="AF938" t="e">
        <f t="array" ref="AF938">TTEST(IF(H938:R938&lt;&gt;0,H938:R938),IF(S938:AA938&lt;&gt;0,S938:AA938),2,3)</f>
        <v>#DIV/0!</v>
      </c>
      <c r="AG938">
        <f t="array" ref="AG938">MEDIAN(IF(H938:L938&lt;&gt;0,H938:L938))</f>
        <v>492</v>
      </c>
      <c r="AH938">
        <f t="array" ref="AH938">MEDIAN(IF(M938:R938&lt;&gt;0,M938:R938))</f>
        <v>807.94034720000002</v>
      </c>
      <c r="AI938">
        <f>AG938/AH938</f>
        <v>0.60895584891270294</v>
      </c>
    </row>
    <row r="939" spans="1:35" x14ac:dyDescent="0.2">
      <c r="A939" s="2" t="s">
        <v>935</v>
      </c>
      <c r="B939" s="2">
        <v>44920</v>
      </c>
      <c r="C939" s="5">
        <v>2340</v>
      </c>
      <c r="D939" s="5">
        <f t="shared" si="28"/>
        <v>105112800</v>
      </c>
      <c r="E939" s="5">
        <v>1672</v>
      </c>
      <c r="F939" s="5">
        <v>94</v>
      </c>
      <c r="G939" s="2">
        <v>44920</v>
      </c>
      <c r="H939" s="14">
        <v>0</v>
      </c>
      <c r="I939" s="14">
        <v>1617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5529.4915190000002</v>
      </c>
      <c r="P939" s="14">
        <v>484.98270680000002</v>
      </c>
      <c r="Q939" s="14">
        <v>0</v>
      </c>
      <c r="R939" s="14">
        <v>0</v>
      </c>
      <c r="S939" s="14">
        <v>0</v>
      </c>
      <c r="T939" s="14">
        <v>1727.705457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f t="array" ref="AC939">MEDIAN(IF(H939:R939&lt;&gt;0,H939:R939))</f>
        <v>1617</v>
      </c>
      <c r="AD939" s="14">
        <f t="array" ref="AD939">MEDIAN(IF(S939:AA939&lt;&gt;0,S939:AA939))</f>
        <v>1727.705457</v>
      </c>
      <c r="AE939" s="14">
        <f t="shared" si="29"/>
        <v>1.0684634860853433</v>
      </c>
      <c r="AF939" t="e">
        <f t="array" ref="AF939">TTEST(IF(H939:R939&lt;&gt;0,H939:R939),IF(S939:AA939&lt;&gt;0,S939:AA939),2,3)</f>
        <v>#DIV/0!</v>
      </c>
      <c r="AG939">
        <f t="array" ref="AG939">MEDIAN(IF(H939:L939&lt;&gt;0,H939:L939))</f>
        <v>1617</v>
      </c>
      <c r="AH939">
        <f t="array" ref="AH939">MEDIAN(IF(M939:R939&lt;&gt;0,M939:R939))</f>
        <v>3007.2371128999998</v>
      </c>
      <c r="AI939">
        <f>AG939/AH939</f>
        <v>0.53770286122887789</v>
      </c>
    </row>
    <row r="940" spans="1:35" x14ac:dyDescent="0.2">
      <c r="A940" s="2" t="s">
        <v>936</v>
      </c>
      <c r="B940" s="2">
        <v>34090</v>
      </c>
      <c r="C940" s="5">
        <v>3074</v>
      </c>
      <c r="D940" s="5">
        <f t="shared" si="28"/>
        <v>104792660</v>
      </c>
      <c r="E940" s="5">
        <v>3562</v>
      </c>
      <c r="F940" s="5">
        <v>37</v>
      </c>
      <c r="G940" s="2">
        <v>34090</v>
      </c>
      <c r="H940" s="14">
        <v>0</v>
      </c>
      <c r="I940" s="14">
        <v>1671</v>
      </c>
      <c r="J940" s="14">
        <v>856.12056140000004</v>
      </c>
      <c r="K940" s="14">
        <v>0</v>
      </c>
      <c r="L940" s="14">
        <v>3836.6792519999999</v>
      </c>
      <c r="M940" s="14">
        <v>4130.3548559999999</v>
      </c>
      <c r="N940" s="14">
        <v>0</v>
      </c>
      <c r="O940" s="14">
        <v>3561.631523</v>
      </c>
      <c r="P940" s="14">
        <v>4064.93354</v>
      </c>
      <c r="Q940" s="14">
        <v>4712.1768629999997</v>
      </c>
      <c r="R940" s="14">
        <v>3566.5930290000001</v>
      </c>
      <c r="S940" s="14">
        <v>2291.7902220000001</v>
      </c>
      <c r="T940" s="14">
        <v>2200.6653540000002</v>
      </c>
      <c r="U940" s="14">
        <v>0</v>
      </c>
      <c r="V940" s="14">
        <v>0</v>
      </c>
      <c r="W940" s="14">
        <v>2063.9491189999999</v>
      </c>
      <c r="X940" s="14">
        <v>0</v>
      </c>
      <c r="Y940" s="14">
        <v>0</v>
      </c>
      <c r="Z940" s="14">
        <v>0</v>
      </c>
      <c r="AA940" s="14">
        <v>3141.4830040000002</v>
      </c>
      <c r="AB940" s="14">
        <v>3870</v>
      </c>
      <c r="AC940" s="14">
        <f t="array" ref="AC940">MEDIAN(IF(H940:R940&lt;&gt;0,H940:R940))</f>
        <v>3701.6361404999998</v>
      </c>
      <c r="AD940" s="14">
        <f t="array" ref="AD940">MEDIAN(IF(S940:AA940&lt;&gt;0,S940:AA940))</f>
        <v>2246.2277880000001</v>
      </c>
      <c r="AE940" s="14">
        <f t="shared" si="29"/>
        <v>0.60682025535243189</v>
      </c>
      <c r="AF940">
        <f t="array" ref="AF940">TTEST(IF(H940:R940&lt;&gt;0,H940:R940),IF(S940:AA940&lt;&gt;0,S940:AA940),2,3)</f>
        <v>0.12976174105132599</v>
      </c>
      <c r="AG940">
        <f t="array" ref="AG940">MEDIAN(IF(H940:L940&lt;&gt;0,H940:L940))</f>
        <v>1671</v>
      </c>
      <c r="AH940">
        <f t="array" ref="AH940">MEDIAN(IF(M940:R940&lt;&gt;0,M940:R940))</f>
        <v>4064.93354</v>
      </c>
      <c r="AI940">
        <f>AG940/AH940</f>
        <v>0.41107683152920627</v>
      </c>
    </row>
    <row r="941" spans="1:35" x14ac:dyDescent="0.2">
      <c r="A941" s="2" t="s">
        <v>937</v>
      </c>
      <c r="B941" s="2">
        <v>82589</v>
      </c>
      <c r="C941" s="5">
        <v>1268</v>
      </c>
      <c r="D941" s="5">
        <f t="shared" si="28"/>
        <v>104722852</v>
      </c>
      <c r="E941" s="5">
        <v>1091</v>
      </c>
      <c r="F941" s="5">
        <v>51</v>
      </c>
      <c r="G941" s="2">
        <v>82589</v>
      </c>
      <c r="H941" s="14">
        <v>0</v>
      </c>
      <c r="I941" s="14">
        <v>1091</v>
      </c>
      <c r="J941" s="14">
        <v>2099.4315759999999</v>
      </c>
      <c r="K941" s="14">
        <v>0</v>
      </c>
      <c r="L941" s="14">
        <v>0</v>
      </c>
      <c r="M941" s="14">
        <v>1903.178502</v>
      </c>
      <c r="N941" s="14">
        <v>0</v>
      </c>
      <c r="O941" s="14">
        <v>0</v>
      </c>
      <c r="P941" s="14">
        <v>1010.817349</v>
      </c>
      <c r="Q941" s="14">
        <v>0</v>
      </c>
      <c r="R941" s="14">
        <v>219.60583399999999</v>
      </c>
      <c r="S941" s="14">
        <v>0</v>
      </c>
      <c r="T941" s="14">
        <v>1571.1128960000001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981</v>
      </c>
      <c r="AC941" s="14">
        <f t="array" ref="AC941">MEDIAN(IF(H941:R941&lt;&gt;0,H941:R941))</f>
        <v>1091</v>
      </c>
      <c r="AD941" s="14">
        <f t="array" ref="AD941">MEDIAN(IF(S941:AA941&lt;&gt;0,S941:AA941))</f>
        <v>1571.1128960000001</v>
      </c>
      <c r="AE941" s="14">
        <f t="shared" si="29"/>
        <v>1.4400668157653529</v>
      </c>
      <c r="AF941" t="e">
        <f t="array" ref="AF941">TTEST(IF(H941:R941&lt;&gt;0,H941:R941),IF(S941:AA941&lt;&gt;0,S941:AA941),2,3)</f>
        <v>#DIV/0!</v>
      </c>
      <c r="AG941">
        <f t="array" ref="AG941">MEDIAN(IF(H941:L941&lt;&gt;0,H941:L941))</f>
        <v>1595.215788</v>
      </c>
      <c r="AH941">
        <f t="array" ref="AH941">MEDIAN(IF(M941:R941&lt;&gt;0,M941:R941))</f>
        <v>1010.817349</v>
      </c>
      <c r="AI941">
        <f>AG941/AH941</f>
        <v>1.5781444487257212</v>
      </c>
    </row>
    <row r="942" spans="1:35" x14ac:dyDescent="0.2">
      <c r="A942" s="2" t="s">
        <v>938</v>
      </c>
      <c r="B942" s="2">
        <v>83159</v>
      </c>
      <c r="C942" s="5">
        <v>1252</v>
      </c>
      <c r="D942" s="5">
        <f t="shared" si="28"/>
        <v>104115068</v>
      </c>
      <c r="E942" s="5">
        <v>1252</v>
      </c>
      <c r="F942" s="5"/>
      <c r="G942" s="2">
        <v>83159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1251.8630439999999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 t="e">
        <f t="array" ref="AC942">MEDIAN(IF(H942:R942&lt;&gt;0,H942:R942))</f>
        <v>#NUM!</v>
      </c>
      <c r="AD942" s="14">
        <f t="array" ref="AD942">MEDIAN(IF(S942:AA942&lt;&gt;0,S942:AA942))</f>
        <v>1251.8630439999999</v>
      </c>
      <c r="AE942" s="14" t="e">
        <f t="shared" si="29"/>
        <v>#NUM!</v>
      </c>
      <c r="AF942" t="e">
        <f t="array" ref="AF942">TTEST(IF(H942:R942&lt;&gt;0,H942:R942),IF(S942:AA942&lt;&gt;0,S942:AA942),2,3)</f>
        <v>#DIV/0!</v>
      </c>
      <c r="AG942" t="e">
        <f t="array" ref="AG942">MEDIAN(IF(H942:L942&lt;&gt;0,H942:L942))</f>
        <v>#NUM!</v>
      </c>
      <c r="AH942" t="e">
        <f t="array" ref="AH942">MEDIAN(IF(M942:R942&lt;&gt;0,M942:R942))</f>
        <v>#NUM!</v>
      </c>
      <c r="AI942" t="e">
        <f>AG942/AH942</f>
        <v>#NUM!</v>
      </c>
    </row>
    <row r="943" spans="1:35" x14ac:dyDescent="0.2">
      <c r="A943" s="2" t="s">
        <v>939</v>
      </c>
      <c r="B943" s="2">
        <v>44772</v>
      </c>
      <c r="C943" s="5">
        <v>2315</v>
      </c>
      <c r="D943" s="5">
        <f t="shared" si="28"/>
        <v>103647180</v>
      </c>
      <c r="E943" s="5">
        <v>2086</v>
      </c>
      <c r="F943" s="5">
        <v>85</v>
      </c>
      <c r="G943" s="2">
        <v>44772</v>
      </c>
      <c r="H943" s="14">
        <v>0</v>
      </c>
      <c r="I943" s="14">
        <v>5907</v>
      </c>
      <c r="J943" s="14">
        <v>198.13232819999999</v>
      </c>
      <c r="K943" s="14">
        <v>0</v>
      </c>
      <c r="L943" s="14">
        <v>0</v>
      </c>
      <c r="M943" s="14">
        <v>1788.37941</v>
      </c>
      <c r="N943" s="14">
        <v>0</v>
      </c>
      <c r="O943" s="14">
        <v>0</v>
      </c>
      <c r="P943" s="14">
        <v>1087.885115</v>
      </c>
      <c r="Q943" s="14">
        <v>0</v>
      </c>
      <c r="R943" s="14">
        <v>2527.2363340000002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2382.9427209999999</v>
      </c>
      <c r="Y943" s="14">
        <v>0</v>
      </c>
      <c r="Z943" s="14">
        <v>0</v>
      </c>
      <c r="AA943" s="14">
        <v>0</v>
      </c>
      <c r="AB943" s="14">
        <v>0</v>
      </c>
      <c r="AC943" s="14">
        <f t="array" ref="AC943">MEDIAN(IF(H943:R943&lt;&gt;0,H943:R943))</f>
        <v>1788.37941</v>
      </c>
      <c r="AD943" s="14">
        <f t="array" ref="AD943">MEDIAN(IF(S943:AA943&lt;&gt;0,S943:AA943))</f>
        <v>2382.9427209999999</v>
      </c>
      <c r="AE943" s="14">
        <f t="shared" si="29"/>
        <v>1.3324592688080656</v>
      </c>
      <c r="AF943" t="e">
        <f t="array" ref="AF943">TTEST(IF(H943:R943&lt;&gt;0,H943:R943),IF(S943:AA943&lt;&gt;0,S943:AA943),2,3)</f>
        <v>#DIV/0!</v>
      </c>
      <c r="AG943">
        <f t="array" ref="AG943">MEDIAN(IF(H943:L943&lt;&gt;0,H943:L943))</f>
        <v>3052.5661640999997</v>
      </c>
      <c r="AH943">
        <f t="array" ref="AH943">MEDIAN(IF(M943:R943&lt;&gt;0,M943:R943))</f>
        <v>1788.37941</v>
      </c>
      <c r="AI943">
        <f>AG943/AH943</f>
        <v>1.7068895711005752</v>
      </c>
    </row>
    <row r="944" spans="1:35" x14ac:dyDescent="0.2">
      <c r="A944" s="2" t="s">
        <v>940</v>
      </c>
      <c r="B944" s="2">
        <v>42271</v>
      </c>
      <c r="C944" s="5">
        <v>2440</v>
      </c>
      <c r="D944" s="5">
        <f t="shared" si="28"/>
        <v>103141240</v>
      </c>
      <c r="E944" s="5">
        <v>2464</v>
      </c>
      <c r="F944" s="5">
        <v>39</v>
      </c>
      <c r="G944" s="2">
        <v>42271</v>
      </c>
      <c r="H944" s="14">
        <v>0</v>
      </c>
      <c r="I944" s="14">
        <v>2637</v>
      </c>
      <c r="J944" s="14">
        <v>344.49773099999999</v>
      </c>
      <c r="K944" s="14">
        <v>0</v>
      </c>
      <c r="L944" s="14">
        <v>0</v>
      </c>
      <c r="M944" s="14">
        <v>3502.7181350000001</v>
      </c>
      <c r="N944" s="14">
        <v>2205.721685</v>
      </c>
      <c r="O944" s="14">
        <v>0</v>
      </c>
      <c r="P944" s="14">
        <v>3239.373274</v>
      </c>
      <c r="Q944" s="14">
        <v>0</v>
      </c>
      <c r="R944" s="14">
        <v>3561.0767070000002</v>
      </c>
      <c r="S944" s="14">
        <v>2287.6191039999999</v>
      </c>
      <c r="T944" s="14">
        <v>2324.4391529999998</v>
      </c>
      <c r="U944" s="14">
        <v>0</v>
      </c>
      <c r="V944" s="14">
        <v>2602.9643679999999</v>
      </c>
      <c r="W944" s="14">
        <v>1698.943323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f t="array" ref="AC944">MEDIAN(IF(H944:R944&lt;&gt;0,H944:R944))</f>
        <v>2938.1866369999998</v>
      </c>
      <c r="AD944" s="14">
        <f t="array" ref="AD944">MEDIAN(IF(S944:AA944&lt;&gt;0,S944:AA944))</f>
        <v>2306.0291284999998</v>
      </c>
      <c r="AE944" s="14">
        <f t="shared" si="29"/>
        <v>0.78484773549121545</v>
      </c>
      <c r="AF944">
        <f t="array" ref="AF944">TTEST(IF(H944:R944&lt;&gt;0,H944:R944),IF(S944:AA944&lt;&gt;0,S944:AA944),2,3)</f>
        <v>0.5296529777066995</v>
      </c>
      <c r="AG944">
        <f t="array" ref="AG944">MEDIAN(IF(H944:L944&lt;&gt;0,H944:L944))</f>
        <v>1490.7488655</v>
      </c>
      <c r="AH944">
        <f t="array" ref="AH944">MEDIAN(IF(M944:R944&lt;&gt;0,M944:R944))</f>
        <v>3371.0457045000003</v>
      </c>
      <c r="AI944">
        <f>AG944/AH944</f>
        <v>0.44222149332179123</v>
      </c>
    </row>
    <row r="945" spans="1:35" x14ac:dyDescent="0.2">
      <c r="A945" s="2" t="s">
        <v>941</v>
      </c>
      <c r="B945" s="2">
        <v>109828</v>
      </c>
      <c r="C945" s="5">
        <v>935</v>
      </c>
      <c r="D945" s="5">
        <f t="shared" si="28"/>
        <v>102689180</v>
      </c>
      <c r="E945" s="5">
        <v>1155</v>
      </c>
      <c r="F945" s="5">
        <v>81</v>
      </c>
      <c r="G945" s="2">
        <v>109828</v>
      </c>
      <c r="H945" s="14">
        <v>0</v>
      </c>
      <c r="I945" s="14">
        <v>1155</v>
      </c>
      <c r="J945" s="14">
        <v>2.5666470119999998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281.59496940000002</v>
      </c>
      <c r="S945" s="14">
        <v>0</v>
      </c>
      <c r="T945" s="14">
        <v>1595.0812639999999</v>
      </c>
      <c r="U945" s="14">
        <v>0</v>
      </c>
      <c r="V945" s="14">
        <v>0</v>
      </c>
      <c r="W945" s="14">
        <v>1640.8907380000001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f t="array" ref="AC945">MEDIAN(IF(H945:R945&lt;&gt;0,H945:R945))</f>
        <v>281.59496940000002</v>
      </c>
      <c r="AD945" s="14">
        <f t="array" ref="AD945">MEDIAN(IF(S945:AA945&lt;&gt;0,S945:AA945))</f>
        <v>1617.986001</v>
      </c>
      <c r="AE945" s="14">
        <f t="shared" si="29"/>
        <v>5.7457915688177055</v>
      </c>
      <c r="AF945">
        <f t="array" ref="AF945">TTEST(IF(H945:R945&lt;&gt;0,H945:R945),IF(S945:AA945&lt;&gt;0,S945:AA945),2,3)</f>
        <v>8.1123707703935885E-2</v>
      </c>
      <c r="AG945">
        <f t="array" ref="AG945">MEDIAN(IF(H945:L945&lt;&gt;0,H945:L945))</f>
        <v>578.78332350599999</v>
      </c>
      <c r="AH945">
        <f t="array" ref="AH945">MEDIAN(IF(M945:R945&lt;&gt;0,M945:R945))</f>
        <v>281.59496940000002</v>
      </c>
      <c r="AI945">
        <f>AG945/AH945</f>
        <v>2.0553752247038544</v>
      </c>
    </row>
    <row r="946" spans="1:35" x14ac:dyDescent="0.2">
      <c r="A946" s="2" t="s">
        <v>942</v>
      </c>
      <c r="B946" s="2">
        <v>29991</v>
      </c>
      <c r="C946" s="5">
        <v>3409</v>
      </c>
      <c r="D946" s="5">
        <f t="shared" si="28"/>
        <v>102239319</v>
      </c>
      <c r="E946" s="5">
        <v>3086</v>
      </c>
      <c r="F946" s="5">
        <v>79</v>
      </c>
      <c r="G946" s="2">
        <v>29991</v>
      </c>
      <c r="H946" s="14">
        <v>0</v>
      </c>
      <c r="I946" s="14">
        <v>4534</v>
      </c>
      <c r="J946" s="14">
        <v>214.4122514</v>
      </c>
      <c r="K946" s="14">
        <v>0</v>
      </c>
      <c r="L946" s="14">
        <v>5775.2541780000001</v>
      </c>
      <c r="M946" s="14">
        <v>916.26376949999997</v>
      </c>
      <c r="N946" s="14">
        <v>0</v>
      </c>
      <c r="O946" s="14">
        <v>3086.4504229999998</v>
      </c>
      <c r="P946" s="14">
        <v>1317.6821379999999</v>
      </c>
      <c r="Q946" s="14">
        <v>7596.5480829999997</v>
      </c>
      <c r="R946" s="14">
        <v>6111.1596820000004</v>
      </c>
      <c r="S946" s="14">
        <v>0</v>
      </c>
      <c r="T946" s="14">
        <v>1129.3140599999999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f t="array" ref="AC946">MEDIAN(IF(H946:R946&lt;&gt;0,H946:R946))</f>
        <v>3810.2252115000001</v>
      </c>
      <c r="AD946" s="14">
        <f t="array" ref="AD946">MEDIAN(IF(S946:AA946&lt;&gt;0,S946:AA946))</f>
        <v>1129.3140599999999</v>
      </c>
      <c r="AE946" s="14">
        <f t="shared" si="29"/>
        <v>0.29639036994230961</v>
      </c>
      <c r="AF946" t="e">
        <f t="array" ref="AF946">TTEST(IF(H946:R946&lt;&gt;0,H946:R946),IF(S946:AA946&lt;&gt;0,S946:AA946),2,3)</f>
        <v>#DIV/0!</v>
      </c>
      <c r="AG946">
        <f t="array" ref="AG946">MEDIAN(IF(H946:L946&lt;&gt;0,H946:L946))</f>
        <v>4534</v>
      </c>
      <c r="AH946">
        <f t="array" ref="AH946">MEDIAN(IF(M946:R946&lt;&gt;0,M946:R946))</f>
        <v>3086.4504229999998</v>
      </c>
      <c r="AI946">
        <f>AG946/AH946</f>
        <v>1.4690014024566758</v>
      </c>
    </row>
    <row r="947" spans="1:35" x14ac:dyDescent="0.2">
      <c r="A947" s="2" t="s">
        <v>943</v>
      </c>
      <c r="B947" s="2">
        <v>39070</v>
      </c>
      <c r="C947" s="5">
        <v>2613</v>
      </c>
      <c r="D947" s="5">
        <f t="shared" si="28"/>
        <v>102089910</v>
      </c>
      <c r="E947" s="5">
        <v>1972</v>
      </c>
      <c r="F947" s="5">
        <v>60</v>
      </c>
      <c r="G947" s="2">
        <v>39070</v>
      </c>
      <c r="H947" s="14">
        <v>0</v>
      </c>
      <c r="I947" s="14">
        <v>4161</v>
      </c>
      <c r="J947" s="14">
        <v>1055.8146609999999</v>
      </c>
      <c r="K947" s="14">
        <v>0</v>
      </c>
      <c r="L947" s="14">
        <v>0</v>
      </c>
      <c r="M947" s="14">
        <v>0</v>
      </c>
      <c r="N947" s="14">
        <v>1330.874744</v>
      </c>
      <c r="O947" s="14">
        <v>1939.4509190000001</v>
      </c>
      <c r="P947" s="14">
        <v>1083.673849</v>
      </c>
      <c r="Q947" s="14">
        <v>0</v>
      </c>
      <c r="R947" s="14">
        <v>1150.400404</v>
      </c>
      <c r="S947" s="14">
        <v>0</v>
      </c>
      <c r="T947" s="14">
        <v>1972.037102</v>
      </c>
      <c r="U947" s="14">
        <v>0</v>
      </c>
      <c r="V947" s="14">
        <v>0</v>
      </c>
      <c r="W947" s="14">
        <v>2173.4163990000002</v>
      </c>
      <c r="X947" s="14">
        <v>0</v>
      </c>
      <c r="Y947" s="14">
        <v>0</v>
      </c>
      <c r="Z947" s="14">
        <v>4617.5858420000004</v>
      </c>
      <c r="AA947" s="14">
        <v>4145.7283989999996</v>
      </c>
      <c r="AB947" s="14">
        <v>5110</v>
      </c>
      <c r="AC947" s="14">
        <f t="array" ref="AC947">MEDIAN(IF(H947:R947&lt;&gt;0,H947:R947))</f>
        <v>1240.6375739999999</v>
      </c>
      <c r="AD947" s="14">
        <f t="array" ref="AD947">MEDIAN(IF(S947:AA947&lt;&gt;0,S947:AA947))</f>
        <v>3159.5723989999997</v>
      </c>
      <c r="AE947" s="14">
        <f t="shared" si="29"/>
        <v>2.5467327970835743</v>
      </c>
      <c r="AF947">
        <f t="array" ref="AF947">TTEST(IF(H947:R947&lt;&gt;0,H947:R947),IF(S947:AA947&lt;&gt;0,S947:AA947),2,3)</f>
        <v>0.13536567518049697</v>
      </c>
      <c r="AG947">
        <f t="array" ref="AG947">MEDIAN(IF(H947:L947&lt;&gt;0,H947:L947))</f>
        <v>2608.4073305000002</v>
      </c>
      <c r="AH947">
        <f t="array" ref="AH947">MEDIAN(IF(M947:R947&lt;&gt;0,M947:R947))</f>
        <v>1240.6375739999999</v>
      </c>
      <c r="AI947">
        <f>AG947/AH947</f>
        <v>2.1024732646860818</v>
      </c>
    </row>
    <row r="948" spans="1:35" x14ac:dyDescent="0.2">
      <c r="A948" s="2" t="s">
        <v>944</v>
      </c>
      <c r="B948" s="2">
        <v>22776</v>
      </c>
      <c r="C948" s="5">
        <v>4469</v>
      </c>
      <c r="D948" s="5">
        <f t="shared" si="28"/>
        <v>101785944</v>
      </c>
      <c r="E948" s="5">
        <v>3238</v>
      </c>
      <c r="F948" s="5">
        <v>88</v>
      </c>
      <c r="G948" s="2">
        <v>22776</v>
      </c>
      <c r="H948" s="14">
        <v>0</v>
      </c>
      <c r="I948" s="14">
        <v>13847</v>
      </c>
      <c r="J948" s="14">
        <v>1434.844531</v>
      </c>
      <c r="K948" s="14">
        <v>0</v>
      </c>
      <c r="L948" s="14">
        <v>553.65916059999995</v>
      </c>
      <c r="M948" s="14">
        <v>3632.6062280000001</v>
      </c>
      <c r="N948" s="14">
        <v>0</v>
      </c>
      <c r="O948" s="14">
        <v>3151.6762789999998</v>
      </c>
      <c r="P948" s="14">
        <v>4417.3643380000003</v>
      </c>
      <c r="Q948" s="14">
        <v>8311.3838919999998</v>
      </c>
      <c r="R948" s="14">
        <v>9078.3946980000001</v>
      </c>
      <c r="S948" s="14">
        <v>0</v>
      </c>
      <c r="T948" s="14">
        <v>2395.4814249999999</v>
      </c>
      <c r="U948" s="14">
        <v>0</v>
      </c>
      <c r="V948" s="14">
        <v>0</v>
      </c>
      <c r="W948" s="14">
        <v>2012.878416</v>
      </c>
      <c r="X948" s="14">
        <v>0</v>
      </c>
      <c r="Y948" s="14">
        <v>0</v>
      </c>
      <c r="Z948" s="14">
        <v>0</v>
      </c>
      <c r="AA948" s="14">
        <v>3324.1734729999998</v>
      </c>
      <c r="AB948" s="14">
        <v>1470</v>
      </c>
      <c r="AC948" s="14">
        <f t="array" ref="AC948">MEDIAN(IF(H948:R948&lt;&gt;0,H948:R948))</f>
        <v>4024.985283</v>
      </c>
      <c r="AD948" s="14">
        <f t="array" ref="AD948">MEDIAN(IF(S948:AA948&lt;&gt;0,S948:AA948))</f>
        <v>2395.4814249999999</v>
      </c>
      <c r="AE948" s="14">
        <f t="shared" si="29"/>
        <v>0.59515284071164143</v>
      </c>
      <c r="AF948">
        <f t="array" ref="AF948">TTEST(IF(H948:R948&lt;&gt;0,H948:R948),IF(S948:AA948&lt;&gt;0,S948:AA948),2,3)</f>
        <v>0.10766291589773985</v>
      </c>
      <c r="AG948">
        <f t="array" ref="AG948">MEDIAN(IF(H948:L948&lt;&gt;0,H948:L948))</f>
        <v>1434.844531</v>
      </c>
      <c r="AH948">
        <f t="array" ref="AH948">MEDIAN(IF(M948:R948&lt;&gt;0,M948:R948))</f>
        <v>4417.3643380000003</v>
      </c>
      <c r="AI948">
        <f>AG948/AH948</f>
        <v>0.32481915033742453</v>
      </c>
    </row>
    <row r="949" spans="1:35" x14ac:dyDescent="0.2">
      <c r="A949" s="2" t="s">
        <v>945</v>
      </c>
      <c r="B949" s="2">
        <v>98971</v>
      </c>
      <c r="C949" s="5">
        <v>1028</v>
      </c>
      <c r="D949" s="5">
        <f t="shared" si="28"/>
        <v>101742188</v>
      </c>
      <c r="E949" s="5">
        <v>716</v>
      </c>
      <c r="F949" s="5">
        <v>87</v>
      </c>
      <c r="G949" s="2">
        <v>98971</v>
      </c>
      <c r="H949" s="14">
        <v>624</v>
      </c>
      <c r="I949" s="14">
        <v>2236</v>
      </c>
      <c r="J949" s="14">
        <v>40.771130300000003</v>
      </c>
      <c r="K949" s="14">
        <v>0</v>
      </c>
      <c r="L949" s="14">
        <v>0</v>
      </c>
      <c r="M949" s="14">
        <v>2027.7435680000001</v>
      </c>
      <c r="N949" s="14">
        <v>0</v>
      </c>
      <c r="O949" s="14">
        <v>0</v>
      </c>
      <c r="P949" s="14">
        <v>808.55792650000001</v>
      </c>
      <c r="Q949" s="14">
        <v>0</v>
      </c>
      <c r="R949" s="14">
        <v>433.49486419999999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f t="array" ref="AC949">MEDIAN(IF(H949:R949&lt;&gt;0,H949:R949))</f>
        <v>716.27896325000006</v>
      </c>
      <c r="AD949" s="14" t="e">
        <f t="array" ref="AD949">MEDIAN(IF(S949:AA949&lt;&gt;0,S949:AA949))</f>
        <v>#NUM!</v>
      </c>
      <c r="AE949" s="14" t="e">
        <f t="shared" si="29"/>
        <v>#NUM!</v>
      </c>
      <c r="AF949" t="e">
        <f t="array" ref="AF949">TTEST(IF(H949:R949&lt;&gt;0,H949:R949),IF(S949:AA949&lt;&gt;0,S949:AA949),2,3)</f>
        <v>#DIV/0!</v>
      </c>
      <c r="AG949">
        <f t="array" ref="AG949">MEDIAN(IF(H949:L949&lt;&gt;0,H949:L949))</f>
        <v>624</v>
      </c>
      <c r="AH949">
        <f t="array" ref="AH949">MEDIAN(IF(M949:R949&lt;&gt;0,M949:R949))</f>
        <v>808.55792650000001</v>
      </c>
      <c r="AI949">
        <f>AG949/AH949</f>
        <v>0.77174433587103053</v>
      </c>
    </row>
    <row r="950" spans="1:35" x14ac:dyDescent="0.2">
      <c r="A950" s="2" t="s">
        <v>946</v>
      </c>
      <c r="B950" s="2">
        <v>22748</v>
      </c>
      <c r="C950" s="5">
        <v>4449</v>
      </c>
      <c r="D950" s="5">
        <f t="shared" si="28"/>
        <v>101205852</v>
      </c>
      <c r="E950" s="5">
        <v>3434</v>
      </c>
      <c r="F950" s="5">
        <v>74</v>
      </c>
      <c r="G950" s="2">
        <v>22748</v>
      </c>
      <c r="H950" s="14">
        <v>0</v>
      </c>
      <c r="I950" s="14">
        <v>7434</v>
      </c>
      <c r="J950" s="14">
        <v>2455.812367</v>
      </c>
      <c r="K950" s="14">
        <v>1112.7216089999999</v>
      </c>
      <c r="L950" s="14">
        <v>0</v>
      </c>
      <c r="M950" s="14">
        <v>5640.3591930000002</v>
      </c>
      <c r="N950" s="14">
        <v>4659.4712310000004</v>
      </c>
      <c r="O950" s="14">
        <v>5749.540454</v>
      </c>
      <c r="P950" s="14">
        <v>3721.744154</v>
      </c>
      <c r="Q950" s="14">
        <v>0</v>
      </c>
      <c r="R950" s="14">
        <v>12916.836429999999</v>
      </c>
      <c r="S950" s="14">
        <v>0</v>
      </c>
      <c r="T950" s="14">
        <v>0</v>
      </c>
      <c r="U950" s="14">
        <v>0</v>
      </c>
      <c r="V950" s="14">
        <v>0</v>
      </c>
      <c r="W950" s="14">
        <v>1844.390349</v>
      </c>
      <c r="X950" s="14">
        <v>0</v>
      </c>
      <c r="Y950" s="14">
        <v>0</v>
      </c>
      <c r="Z950" s="14">
        <v>3146.1105830000001</v>
      </c>
      <c r="AA950" s="14">
        <v>3121.3513870000002</v>
      </c>
      <c r="AB950" s="14">
        <v>1580</v>
      </c>
      <c r="AC950" s="14">
        <f t="array" ref="AC950">MEDIAN(IF(H950:R950&lt;&gt;0,H950:R950))</f>
        <v>5149.9152119999999</v>
      </c>
      <c r="AD950" s="14">
        <f t="array" ref="AD950">MEDIAN(IF(S950:AA950&lt;&gt;0,S950:AA950))</f>
        <v>3121.3513870000002</v>
      </c>
      <c r="AE950" s="14">
        <f t="shared" si="29"/>
        <v>0.60609762656418664</v>
      </c>
      <c r="AF950">
        <f t="array" ref="AF950">TTEST(IF(H950:R950&lt;&gt;0,H950:R950),IF(S950:AA950&lt;&gt;0,S950:AA950),2,3)</f>
        <v>7.3498902304421077E-2</v>
      </c>
      <c r="AG950">
        <f t="array" ref="AG950">MEDIAN(IF(H950:L950&lt;&gt;0,H950:L950))</f>
        <v>2455.812367</v>
      </c>
      <c r="AH950">
        <f t="array" ref="AH950">MEDIAN(IF(M950:R950&lt;&gt;0,M950:R950))</f>
        <v>5640.3591930000002</v>
      </c>
      <c r="AI950">
        <f>AG950/AH950</f>
        <v>0.43539999545557306</v>
      </c>
    </row>
    <row r="951" spans="1:35" x14ac:dyDescent="0.2">
      <c r="A951" s="2" t="s">
        <v>947</v>
      </c>
      <c r="B951" s="2">
        <v>47414</v>
      </c>
      <c r="C951" s="5">
        <v>2124</v>
      </c>
      <c r="D951" s="5">
        <f t="shared" si="28"/>
        <v>100707336</v>
      </c>
      <c r="E951" s="5">
        <v>1225</v>
      </c>
      <c r="F951" s="5">
        <v>102</v>
      </c>
      <c r="G951" s="2">
        <v>47414</v>
      </c>
      <c r="H951" s="14">
        <v>0</v>
      </c>
      <c r="I951" s="14">
        <v>859</v>
      </c>
      <c r="J951" s="14">
        <v>88.458416869999994</v>
      </c>
      <c r="K951" s="14">
        <v>0</v>
      </c>
      <c r="L951" s="14">
        <v>0</v>
      </c>
      <c r="M951" s="14">
        <v>1165.3106029999999</v>
      </c>
      <c r="N951" s="14">
        <v>0</v>
      </c>
      <c r="O951" s="14">
        <v>7095.7280989999999</v>
      </c>
      <c r="P951" s="14">
        <v>3961.3396739999998</v>
      </c>
      <c r="Q951" s="14">
        <v>0</v>
      </c>
      <c r="R951" s="14">
        <v>1482.1500699999999</v>
      </c>
      <c r="S951" s="14">
        <v>0</v>
      </c>
      <c r="T951" s="14">
        <v>1224.792373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2227.2312830000001</v>
      </c>
      <c r="AA951" s="14">
        <v>0</v>
      </c>
      <c r="AB951" s="14">
        <v>1010</v>
      </c>
      <c r="AC951" s="14">
        <f t="array" ref="AC951">MEDIAN(IF(H951:R951&lt;&gt;0,H951:R951))</f>
        <v>1323.7303364999998</v>
      </c>
      <c r="AD951" s="14">
        <f t="array" ref="AD951">MEDIAN(IF(S951:AA951&lt;&gt;0,S951:AA951))</f>
        <v>1726.0118280000002</v>
      </c>
      <c r="AE951" s="14">
        <f t="shared" si="29"/>
        <v>1.303899880819873</v>
      </c>
      <c r="AF951">
        <f t="array" ref="AF951">TTEST(IF(H951:R951&lt;&gt;0,H951:R951),IF(S951:AA951&lt;&gt;0,S951:AA951),2,3)</f>
        <v>0.5677306840219789</v>
      </c>
      <c r="AG951">
        <f t="array" ref="AG951">MEDIAN(IF(H951:L951&lt;&gt;0,H951:L951))</f>
        <v>473.72920843500003</v>
      </c>
      <c r="AH951">
        <f t="array" ref="AH951">MEDIAN(IF(M951:R951&lt;&gt;0,M951:R951))</f>
        <v>2721.7448720000002</v>
      </c>
      <c r="AI951">
        <f>AG951/AH951</f>
        <v>0.17405349535457856</v>
      </c>
    </row>
    <row r="952" spans="1:35" x14ac:dyDescent="0.2">
      <c r="A952" s="2" t="s">
        <v>948</v>
      </c>
      <c r="B952" s="2">
        <v>20596</v>
      </c>
      <c r="C952" s="5">
        <v>4853</v>
      </c>
      <c r="D952" s="5">
        <f t="shared" si="28"/>
        <v>99952388</v>
      </c>
      <c r="E952" s="5">
        <v>2663</v>
      </c>
      <c r="F952" s="5">
        <v>118</v>
      </c>
      <c r="G952" s="2">
        <v>20596</v>
      </c>
      <c r="H952" s="14">
        <v>0</v>
      </c>
      <c r="I952" s="14">
        <v>13404</v>
      </c>
      <c r="J952" s="14">
        <v>104.1564779</v>
      </c>
      <c r="K952" s="14">
        <v>0</v>
      </c>
      <c r="L952" s="14">
        <v>0</v>
      </c>
      <c r="M952" s="14">
        <v>0</v>
      </c>
      <c r="N952" s="14">
        <v>2662.9202359999999</v>
      </c>
      <c r="O952" s="14">
        <v>0</v>
      </c>
      <c r="P952" s="14">
        <v>0</v>
      </c>
      <c r="Q952" s="14">
        <v>0</v>
      </c>
      <c r="R952" s="14">
        <v>7898.2171200000003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195</v>
      </c>
      <c r="AC952" s="14">
        <f t="array" ref="AC952">MEDIAN(IF(H952:R952&lt;&gt;0,H952:R952))</f>
        <v>5280.5686779999996</v>
      </c>
      <c r="AD952" s="14" t="e">
        <f t="array" ref="AD952">MEDIAN(IF(S952:AA952&lt;&gt;0,S952:AA952))</f>
        <v>#NUM!</v>
      </c>
      <c r="AE952" s="14" t="e">
        <f t="shared" si="29"/>
        <v>#NUM!</v>
      </c>
      <c r="AF952" t="e">
        <f t="array" ref="AF952">TTEST(IF(H952:R952&lt;&gt;0,H952:R952),IF(S952:AA952&lt;&gt;0,S952:AA952),2,3)</f>
        <v>#DIV/0!</v>
      </c>
      <c r="AG952">
        <f t="array" ref="AG952">MEDIAN(IF(H952:L952&lt;&gt;0,H952:L952))</f>
        <v>6754.07823895</v>
      </c>
      <c r="AH952">
        <f t="array" ref="AH952">MEDIAN(IF(M952:R952&lt;&gt;0,M952:R952))</f>
        <v>5280.5686779999996</v>
      </c>
      <c r="AI952">
        <f>AG952/AH952</f>
        <v>1.2790437263109486</v>
      </c>
    </row>
    <row r="953" spans="1:35" x14ac:dyDescent="0.2">
      <c r="A953" s="2" t="s">
        <v>949</v>
      </c>
      <c r="B953" s="2">
        <v>41452</v>
      </c>
      <c r="C953" s="5">
        <v>2411</v>
      </c>
      <c r="D953" s="5">
        <f t="shared" si="28"/>
        <v>99940772</v>
      </c>
      <c r="E953" s="5">
        <v>1939</v>
      </c>
      <c r="F953" s="5">
        <v>68</v>
      </c>
      <c r="G953" s="2">
        <v>41452</v>
      </c>
      <c r="H953" s="14">
        <v>1654</v>
      </c>
      <c r="I953" s="14">
        <v>2188</v>
      </c>
      <c r="J953" s="14">
        <v>557.46562670000003</v>
      </c>
      <c r="K953" s="14">
        <v>0</v>
      </c>
      <c r="L953" s="14">
        <v>0</v>
      </c>
      <c r="M953" s="14">
        <v>1690.3117560000001</v>
      </c>
      <c r="N953" s="14">
        <v>0</v>
      </c>
      <c r="O953" s="14">
        <v>0</v>
      </c>
      <c r="P953" s="14">
        <v>6525.431423</v>
      </c>
      <c r="Q953" s="14">
        <v>0</v>
      </c>
      <c r="R953" s="14">
        <v>2889.9157540000001</v>
      </c>
      <c r="S953" s="14">
        <v>0</v>
      </c>
      <c r="T953" s="14">
        <v>1475.0857820000001</v>
      </c>
      <c r="U953" s="14">
        <v>0</v>
      </c>
      <c r="V953" s="14">
        <v>0</v>
      </c>
      <c r="W953" s="14">
        <v>1466.5716210000001</v>
      </c>
      <c r="X953" s="14">
        <v>0</v>
      </c>
      <c r="Y953" s="14">
        <v>0</v>
      </c>
      <c r="Z953" s="14">
        <v>0</v>
      </c>
      <c r="AA953" s="14">
        <v>3235.8749560000001</v>
      </c>
      <c r="AB953" s="14">
        <v>2430</v>
      </c>
      <c r="AC953" s="14">
        <f t="array" ref="AC953">MEDIAN(IF(H953:R953&lt;&gt;0,H953:R953))</f>
        <v>1939.155878</v>
      </c>
      <c r="AD953" s="14">
        <f t="array" ref="AD953">MEDIAN(IF(S953:AA953&lt;&gt;0,S953:AA953))</f>
        <v>1475.0857820000001</v>
      </c>
      <c r="AE953" s="14">
        <f t="shared" si="29"/>
        <v>0.76068448067278072</v>
      </c>
      <c r="AF953">
        <f t="array" ref="AF953">TTEST(IF(H953:R953&lt;&gt;0,H953:R953),IF(S953:AA953&lt;&gt;0,S953:AA953),2,3)</f>
        <v>0.62664084536704501</v>
      </c>
      <c r="AG953">
        <f t="array" ref="AG953">MEDIAN(IF(H953:L953&lt;&gt;0,H953:L953))</f>
        <v>1654</v>
      </c>
      <c r="AH953">
        <f t="array" ref="AH953">MEDIAN(IF(M953:R953&lt;&gt;0,M953:R953))</f>
        <v>2889.9157540000001</v>
      </c>
      <c r="AI953">
        <f>AG953/AH953</f>
        <v>0.57233502316137064</v>
      </c>
    </row>
    <row r="954" spans="1:35" x14ac:dyDescent="0.2">
      <c r="A954" s="2" t="s">
        <v>950</v>
      </c>
      <c r="B954" s="2">
        <v>24274</v>
      </c>
      <c r="C954" s="5">
        <v>4102</v>
      </c>
      <c r="D954" s="5">
        <f t="shared" si="28"/>
        <v>99571948</v>
      </c>
      <c r="E954" s="5">
        <v>3141</v>
      </c>
      <c r="F954" s="5">
        <v>91</v>
      </c>
      <c r="G954" s="2">
        <v>24274</v>
      </c>
      <c r="H954" s="14">
        <v>0</v>
      </c>
      <c r="I954" s="14">
        <v>12984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9228.6719470000007</v>
      </c>
      <c r="R954" s="14">
        <v>1648.8473799999999</v>
      </c>
      <c r="S954" s="14">
        <v>2790.9408229999999</v>
      </c>
      <c r="T954" s="14">
        <v>1972.9639540000001</v>
      </c>
      <c r="U954" s="14">
        <v>0</v>
      </c>
      <c r="V954" s="14">
        <v>3707.7609769999999</v>
      </c>
      <c r="W954" s="14">
        <v>3841.9330960000002</v>
      </c>
      <c r="X954" s="14">
        <v>3480.1418819999999</v>
      </c>
      <c r="Y954" s="14">
        <v>0</v>
      </c>
      <c r="Z954" s="14">
        <v>2045.886156</v>
      </c>
      <c r="AA954" s="14">
        <v>3141.4830040000002</v>
      </c>
      <c r="AB954" s="14">
        <v>279</v>
      </c>
      <c r="AC954" s="14">
        <f t="array" ref="AC954">MEDIAN(IF(H954:R954&lt;&gt;0,H954:R954))</f>
        <v>9228.6719470000007</v>
      </c>
      <c r="AD954" s="14">
        <f t="array" ref="AD954">MEDIAN(IF(S954:AA954&lt;&gt;0,S954:AA954))</f>
        <v>3141.4830040000002</v>
      </c>
      <c r="AE954" s="14">
        <f t="shared" si="29"/>
        <v>0.34040466732824043</v>
      </c>
      <c r="AF954">
        <f t="array" ref="AF954">TTEST(IF(H954:R954&lt;&gt;0,H954:R954),IF(S954:AA954&lt;&gt;0,S954:AA954),2,3)</f>
        <v>0.27496149399362585</v>
      </c>
      <c r="AG954">
        <f t="array" ref="AG954">MEDIAN(IF(H954:L954&lt;&gt;0,H954:L954))</f>
        <v>12984</v>
      </c>
      <c r="AH954">
        <f t="array" ref="AH954">MEDIAN(IF(M954:R954&lt;&gt;0,M954:R954))</f>
        <v>5438.7596635</v>
      </c>
      <c r="AI954">
        <f>AG954/AH954</f>
        <v>2.3873090195797362</v>
      </c>
    </row>
    <row r="955" spans="1:35" x14ac:dyDescent="0.2">
      <c r="A955" s="2" t="s">
        <v>951</v>
      </c>
      <c r="B955" s="2">
        <v>45604</v>
      </c>
      <c r="C955" s="5">
        <v>2175</v>
      </c>
      <c r="D955" s="5">
        <f t="shared" si="28"/>
        <v>99188700</v>
      </c>
      <c r="E955" s="5">
        <v>2271</v>
      </c>
      <c r="F955" s="5">
        <v>46</v>
      </c>
      <c r="G955" s="2">
        <v>45604</v>
      </c>
      <c r="H955" s="14">
        <v>0</v>
      </c>
      <c r="I955" s="14">
        <v>1739</v>
      </c>
      <c r="J955" s="14">
        <v>385.79870870000002</v>
      </c>
      <c r="K955" s="14">
        <v>0</v>
      </c>
      <c r="L955" s="14">
        <v>0</v>
      </c>
      <c r="M955" s="14">
        <v>3358.1386040000002</v>
      </c>
      <c r="N955" s="14">
        <v>3008.9390060000001</v>
      </c>
      <c r="O955" s="14">
        <v>1749.215633</v>
      </c>
      <c r="P955" s="14">
        <v>3654.1290330000002</v>
      </c>
      <c r="Q955" s="14">
        <v>0</v>
      </c>
      <c r="R955" s="14">
        <v>2422.40031</v>
      </c>
      <c r="S955" s="14">
        <v>2972.7064639999999</v>
      </c>
      <c r="T955" s="14">
        <v>1168.4935390000001</v>
      </c>
      <c r="U955" s="14">
        <v>0</v>
      </c>
      <c r="V955" s="14">
        <v>2417.898173</v>
      </c>
      <c r="W955" s="14">
        <v>2270.5482929999998</v>
      </c>
      <c r="X955" s="14">
        <v>1765.8492779999999</v>
      </c>
      <c r="Y955" s="14">
        <v>0</v>
      </c>
      <c r="Z955" s="14">
        <v>2072.1097450000002</v>
      </c>
      <c r="AA955" s="14">
        <v>3168.3776200000002</v>
      </c>
      <c r="AB955" s="14">
        <v>468</v>
      </c>
      <c r="AC955" s="14">
        <f t="array" ref="AC955">MEDIAN(IF(H955:R955&lt;&gt;0,H955:R955))</f>
        <v>2422.40031</v>
      </c>
      <c r="AD955" s="14">
        <f t="array" ref="AD955">MEDIAN(IF(S955:AA955&lt;&gt;0,S955:AA955))</f>
        <v>2270.5482929999998</v>
      </c>
      <c r="AE955" s="14">
        <f t="shared" si="29"/>
        <v>0.93731340919453554</v>
      </c>
      <c r="AF955">
        <f t="array" ref="AF955">TTEST(IF(H955:R955&lt;&gt;0,H955:R955),IF(S955:AA955&lt;&gt;0,S955:AA955),2,3)</f>
        <v>0.8936938195581644</v>
      </c>
      <c r="AG955">
        <f t="array" ref="AG955">MEDIAN(IF(H955:L955&lt;&gt;0,H955:L955))</f>
        <v>1062.3993543500001</v>
      </c>
      <c r="AH955">
        <f t="array" ref="AH955">MEDIAN(IF(M955:R955&lt;&gt;0,M955:R955))</f>
        <v>3008.9390060000001</v>
      </c>
      <c r="AI955">
        <f>AG955/AH955</f>
        <v>0.3530810535645667</v>
      </c>
    </row>
    <row r="956" spans="1:35" x14ac:dyDescent="0.2">
      <c r="A956" s="2" t="s">
        <v>952</v>
      </c>
      <c r="B956" s="2">
        <v>55387</v>
      </c>
      <c r="C956" s="5">
        <v>1781</v>
      </c>
      <c r="D956" s="5">
        <f t="shared" si="28"/>
        <v>98644247</v>
      </c>
      <c r="E956" s="5">
        <v>1935</v>
      </c>
      <c r="F956" s="5">
        <v>63</v>
      </c>
      <c r="G956" s="2">
        <v>55387</v>
      </c>
      <c r="H956" s="14">
        <v>0</v>
      </c>
      <c r="I956" s="14">
        <v>991</v>
      </c>
      <c r="J956" s="14">
        <v>298.49749730000002</v>
      </c>
      <c r="K956" s="14">
        <v>0</v>
      </c>
      <c r="L956" s="14">
        <v>0</v>
      </c>
      <c r="M956" s="14">
        <v>2192.9270860000001</v>
      </c>
      <c r="N956" s="14">
        <v>0</v>
      </c>
      <c r="O956" s="14">
        <v>0</v>
      </c>
      <c r="P956" s="14">
        <v>2754.8302699999999</v>
      </c>
      <c r="Q956" s="14">
        <v>0</v>
      </c>
      <c r="R956" s="14">
        <v>432.6432992</v>
      </c>
      <c r="S956" s="14">
        <v>0</v>
      </c>
      <c r="T956" s="14">
        <v>0</v>
      </c>
      <c r="U956" s="14">
        <v>0</v>
      </c>
      <c r="V956" s="14">
        <v>2494.7774359999999</v>
      </c>
      <c r="W956" s="14">
        <v>1676.182605</v>
      </c>
      <c r="X956" s="14">
        <v>0</v>
      </c>
      <c r="Y956" s="14">
        <v>0</v>
      </c>
      <c r="Z956" s="14">
        <v>0</v>
      </c>
      <c r="AA956" s="14">
        <v>0</v>
      </c>
      <c r="AB956" s="14">
        <v>3410</v>
      </c>
      <c r="AC956" s="14">
        <f t="array" ref="AC956">MEDIAN(IF(H956:R956&lt;&gt;0,H956:R956))</f>
        <v>991</v>
      </c>
      <c r="AD956" s="14">
        <f t="array" ref="AD956">MEDIAN(IF(S956:AA956&lt;&gt;0,S956:AA956))</f>
        <v>2085.4800205000001</v>
      </c>
      <c r="AE956" s="14">
        <f t="shared" si="29"/>
        <v>2.1044197986881938</v>
      </c>
      <c r="AF956">
        <f t="array" ref="AF956">TTEST(IF(H956:R956&lt;&gt;0,H956:R956),IF(S956:AA956&lt;&gt;0,S956:AA956),2,3)</f>
        <v>0.30495975216005272</v>
      </c>
      <c r="AG956">
        <f t="array" ref="AG956">MEDIAN(IF(H956:L956&lt;&gt;0,H956:L956))</f>
        <v>644.74874864999992</v>
      </c>
      <c r="AH956">
        <f t="array" ref="AH956">MEDIAN(IF(M956:R956&lt;&gt;0,M956:R956))</f>
        <v>2192.9270860000001</v>
      </c>
      <c r="AI956">
        <f>AG956/AH956</f>
        <v>0.29401285285141482</v>
      </c>
    </row>
    <row r="957" spans="1:35" x14ac:dyDescent="0.2">
      <c r="A957" s="2" t="s">
        <v>953</v>
      </c>
      <c r="B957" s="2">
        <v>68281</v>
      </c>
      <c r="C957" s="5">
        <v>1441</v>
      </c>
      <c r="D957" s="5">
        <f t="shared" si="28"/>
        <v>98392921</v>
      </c>
      <c r="E957" s="5">
        <v>1556</v>
      </c>
      <c r="F957" s="5">
        <v>49</v>
      </c>
      <c r="G957" s="2">
        <v>68281</v>
      </c>
      <c r="H957" s="14">
        <v>0</v>
      </c>
      <c r="I957" s="14">
        <v>1160</v>
      </c>
      <c r="J957" s="14">
        <v>231.25544020000001</v>
      </c>
      <c r="K957" s="14">
        <v>0</v>
      </c>
      <c r="L957" s="14">
        <v>0</v>
      </c>
      <c r="M957" s="14">
        <v>1688.2420569999999</v>
      </c>
      <c r="N957" s="14">
        <v>0</v>
      </c>
      <c r="O957" s="14">
        <v>0</v>
      </c>
      <c r="P957" s="14">
        <v>2570.2298900000001</v>
      </c>
      <c r="Q957" s="14">
        <v>0</v>
      </c>
      <c r="R957" s="14">
        <v>0</v>
      </c>
      <c r="S957" s="14">
        <v>0</v>
      </c>
      <c r="T957" s="14">
        <v>1608.4276829999999</v>
      </c>
      <c r="U957" s="14">
        <v>0</v>
      </c>
      <c r="V957" s="14">
        <v>0</v>
      </c>
      <c r="W957" s="14">
        <v>1555.768828</v>
      </c>
      <c r="X957" s="14">
        <v>0</v>
      </c>
      <c r="Y957" s="14">
        <v>0</v>
      </c>
      <c r="Z957" s="14">
        <v>0</v>
      </c>
      <c r="AA957" s="14">
        <v>0</v>
      </c>
      <c r="AB957" s="14">
        <v>1270</v>
      </c>
      <c r="AC957" s="14">
        <f t="array" ref="AC957">MEDIAN(IF(H957:R957&lt;&gt;0,H957:R957))</f>
        <v>1424.1210285</v>
      </c>
      <c r="AD957" s="14">
        <f t="array" ref="AD957">MEDIAN(IF(S957:AA957&lt;&gt;0,S957:AA957))</f>
        <v>1582.0982555000001</v>
      </c>
      <c r="AE957" s="14">
        <f t="shared" si="29"/>
        <v>1.1109296357813032</v>
      </c>
      <c r="AF957">
        <f t="array" ref="AF957">TTEST(IF(H957:R957&lt;&gt;0,H957:R957),IF(S957:AA957&lt;&gt;0,S957:AA957),2,3)</f>
        <v>0.75199444036412899</v>
      </c>
      <c r="AG957">
        <f t="array" ref="AG957">MEDIAN(IF(H957:L957&lt;&gt;0,H957:L957))</f>
        <v>695.62772010000003</v>
      </c>
      <c r="AH957">
        <f t="array" ref="AH957">MEDIAN(IF(M957:R957&lt;&gt;0,M957:R957))</f>
        <v>2129.2359735</v>
      </c>
      <c r="AI957">
        <f>AG957/AH957</f>
        <v>0.32670297175025631</v>
      </c>
    </row>
    <row r="958" spans="1:35" x14ac:dyDescent="0.2">
      <c r="A958" s="2" t="s">
        <v>954</v>
      </c>
      <c r="B958" s="2">
        <v>35559</v>
      </c>
      <c r="C958" s="5">
        <v>2761</v>
      </c>
      <c r="D958" s="5">
        <f t="shared" si="28"/>
        <v>98178399</v>
      </c>
      <c r="E958" s="5">
        <v>1426</v>
      </c>
      <c r="F958" s="5">
        <v>95</v>
      </c>
      <c r="G958" s="2">
        <v>35559</v>
      </c>
      <c r="H958" s="14">
        <v>0</v>
      </c>
      <c r="I958" s="14">
        <v>1943</v>
      </c>
      <c r="J958" s="14">
        <v>697.87781840000002</v>
      </c>
      <c r="K958" s="14">
        <v>0</v>
      </c>
      <c r="L958" s="14">
        <v>0</v>
      </c>
      <c r="M958" s="14">
        <v>908.46358959999998</v>
      </c>
      <c r="N958" s="14">
        <v>0</v>
      </c>
      <c r="O958" s="14">
        <v>868.91520349999996</v>
      </c>
      <c r="P958" s="14">
        <v>6562.2028220000002</v>
      </c>
      <c r="Q958" s="14">
        <v>0</v>
      </c>
      <c r="R958" s="14">
        <v>5585.9192069999999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f t="array" ref="AC958">MEDIAN(IF(H958:R958&lt;&gt;0,H958:R958))</f>
        <v>1425.7317948</v>
      </c>
      <c r="AD958" s="14" t="e">
        <f t="array" ref="AD958">MEDIAN(IF(S958:AA958&lt;&gt;0,S958:AA958))</f>
        <v>#NUM!</v>
      </c>
      <c r="AE958" s="14" t="e">
        <f t="shared" si="29"/>
        <v>#NUM!</v>
      </c>
      <c r="AF958" t="e">
        <f t="array" ref="AF958">TTEST(IF(H958:R958&lt;&gt;0,H958:R958),IF(S958:AA958&lt;&gt;0,S958:AA958),2,3)</f>
        <v>#DIV/0!</v>
      </c>
      <c r="AG958">
        <f t="array" ref="AG958">MEDIAN(IF(H958:L958&lt;&gt;0,H958:L958))</f>
        <v>1320.4389092000001</v>
      </c>
      <c r="AH958">
        <f t="array" ref="AH958">MEDIAN(IF(M958:R958&lt;&gt;0,M958:R958))</f>
        <v>3247.1913982999999</v>
      </c>
      <c r="AI958">
        <f>AG958/AH958</f>
        <v>0.40664030764903131</v>
      </c>
    </row>
    <row r="959" spans="1:35" x14ac:dyDescent="0.2">
      <c r="A959" s="2" t="s">
        <v>955</v>
      </c>
      <c r="B959" s="2">
        <v>12752</v>
      </c>
      <c r="C959" s="5">
        <v>7699</v>
      </c>
      <c r="D959" s="5">
        <f t="shared" si="28"/>
        <v>98177648</v>
      </c>
      <c r="E959" s="5">
        <v>3530</v>
      </c>
      <c r="F959" s="5">
        <v>143</v>
      </c>
      <c r="G959" s="2">
        <v>12752</v>
      </c>
      <c r="H959" s="14">
        <v>0</v>
      </c>
      <c r="I959" s="14">
        <v>39131</v>
      </c>
      <c r="J959" s="14">
        <v>11550.57834</v>
      </c>
      <c r="K959" s="14">
        <v>9431.0888620000005</v>
      </c>
      <c r="L959" s="14">
        <v>0</v>
      </c>
      <c r="M959" s="14">
        <v>4444.9258639999998</v>
      </c>
      <c r="N959" s="14">
        <v>0</v>
      </c>
      <c r="O959" s="14">
        <v>7532.938486</v>
      </c>
      <c r="P959" s="14">
        <v>1708.8754120000001</v>
      </c>
      <c r="Q959" s="14">
        <v>0</v>
      </c>
      <c r="R959" s="14">
        <v>2443.056345</v>
      </c>
      <c r="S959" s="14">
        <v>0</v>
      </c>
      <c r="T959" s="14">
        <v>1818.4707880000001</v>
      </c>
      <c r="U959" s="14">
        <v>0</v>
      </c>
      <c r="V959" s="14">
        <v>2774.7073959999998</v>
      </c>
      <c r="W959" s="14">
        <v>0</v>
      </c>
      <c r="X959" s="14">
        <v>0</v>
      </c>
      <c r="Y959" s="14">
        <v>0</v>
      </c>
      <c r="Z959" s="14">
        <v>0</v>
      </c>
      <c r="AA959" s="14">
        <v>3530.279826</v>
      </c>
      <c r="AB959" s="14">
        <v>319</v>
      </c>
      <c r="AC959" s="14">
        <f t="array" ref="AC959">MEDIAN(IF(H959:R959&lt;&gt;0,H959:R959))</f>
        <v>7532.938486</v>
      </c>
      <c r="AD959" s="14">
        <f t="array" ref="AD959">MEDIAN(IF(S959:AA959&lt;&gt;0,S959:AA959))</f>
        <v>2774.7073959999998</v>
      </c>
      <c r="AE959" s="14">
        <f t="shared" si="29"/>
        <v>0.36834329673032723</v>
      </c>
      <c r="AF959">
        <f t="array" ref="AF959">TTEST(IF(H959:R959&lt;&gt;0,H959:R959),IF(S959:AA959&lt;&gt;0,S959:AA959),2,3)</f>
        <v>0.1466743557461852</v>
      </c>
      <c r="AG959">
        <f t="array" ref="AG959">MEDIAN(IF(H959:L959&lt;&gt;0,H959:L959))</f>
        <v>11550.57834</v>
      </c>
      <c r="AH959">
        <f t="array" ref="AH959">MEDIAN(IF(M959:R959&lt;&gt;0,M959:R959))</f>
        <v>3443.9911044999999</v>
      </c>
      <c r="AI959">
        <f>AG959/AH959</f>
        <v>3.3538351260279802</v>
      </c>
    </row>
    <row r="960" spans="1:35" x14ac:dyDescent="0.2">
      <c r="A960" s="2" t="s">
        <v>956</v>
      </c>
      <c r="B960" s="2">
        <v>31707</v>
      </c>
      <c r="C960" s="5">
        <v>3084</v>
      </c>
      <c r="D960" s="5">
        <f t="shared" si="28"/>
        <v>97784388</v>
      </c>
      <c r="E960" s="5">
        <v>2316</v>
      </c>
      <c r="F960" s="5">
        <v>55</v>
      </c>
      <c r="G960" s="2">
        <v>31707</v>
      </c>
      <c r="H960" s="14">
        <v>0</v>
      </c>
      <c r="I960" s="14">
        <v>2104</v>
      </c>
      <c r="J960" s="14">
        <v>932.00775820000001</v>
      </c>
      <c r="K960" s="14">
        <v>0</v>
      </c>
      <c r="L960" s="14">
        <v>0</v>
      </c>
      <c r="M960" s="14">
        <v>2315.7346600000001</v>
      </c>
      <c r="N960" s="14">
        <v>0</v>
      </c>
      <c r="O960" s="14">
        <v>0</v>
      </c>
      <c r="P960" s="14">
        <v>4653.5125559999997</v>
      </c>
      <c r="Q960" s="14">
        <v>0</v>
      </c>
      <c r="R960" s="14">
        <v>2808.1255249999999</v>
      </c>
      <c r="S960" s="14">
        <v>0</v>
      </c>
      <c r="T960" s="14">
        <v>2200.6653540000002</v>
      </c>
      <c r="U960" s="14">
        <v>4161.4240129999998</v>
      </c>
      <c r="V960" s="14">
        <v>0</v>
      </c>
      <c r="W960" s="14">
        <v>2088.9151419999998</v>
      </c>
      <c r="X960" s="14">
        <v>0</v>
      </c>
      <c r="Y960" s="14">
        <v>0</v>
      </c>
      <c r="Z960" s="14">
        <v>0</v>
      </c>
      <c r="AA960" s="14">
        <v>0</v>
      </c>
      <c r="AB960" s="14">
        <v>6490</v>
      </c>
      <c r="AC960" s="14">
        <f t="array" ref="AC960">MEDIAN(IF(H960:R960&lt;&gt;0,H960:R960))</f>
        <v>2315.7346600000001</v>
      </c>
      <c r="AD960" s="14">
        <f t="array" ref="AD960">MEDIAN(IF(S960:AA960&lt;&gt;0,S960:AA960))</f>
        <v>2200.6653540000002</v>
      </c>
      <c r="AE960" s="14">
        <f t="shared" si="29"/>
        <v>0.95030980535567933</v>
      </c>
      <c r="AF960">
        <f t="array" ref="AF960">TTEST(IF(H960:R960&lt;&gt;0,H960:R960),IF(S960:AA960&lt;&gt;0,S960:AA960),2,3)</f>
        <v>0.79032929243618077</v>
      </c>
      <c r="AG960">
        <f t="array" ref="AG960">MEDIAN(IF(H960:L960&lt;&gt;0,H960:L960))</f>
        <v>1518.0038791000002</v>
      </c>
      <c r="AH960">
        <f t="array" ref="AH960">MEDIAN(IF(M960:R960&lt;&gt;0,M960:R960))</f>
        <v>2808.1255249999999</v>
      </c>
      <c r="AI960">
        <f>AG960/AH960</f>
        <v>0.54057550689440792</v>
      </c>
    </row>
    <row r="961" spans="1:35" x14ac:dyDescent="0.2">
      <c r="A961" s="2" t="s">
        <v>957</v>
      </c>
      <c r="B961" s="2">
        <v>86243</v>
      </c>
      <c r="C961" s="5">
        <v>1128</v>
      </c>
      <c r="D961" s="5">
        <f t="shared" si="28"/>
        <v>97282104</v>
      </c>
      <c r="E961" s="5">
        <v>1350</v>
      </c>
      <c r="F961" s="5">
        <v>90</v>
      </c>
      <c r="G961" s="2">
        <v>86243</v>
      </c>
      <c r="H961" s="14">
        <v>0</v>
      </c>
      <c r="I961" s="14">
        <v>2076</v>
      </c>
      <c r="J961" s="14">
        <v>29.300498489999999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2085.9481150000001</v>
      </c>
      <c r="Q961" s="14">
        <v>0</v>
      </c>
      <c r="R961" s="14">
        <v>0</v>
      </c>
      <c r="S961" s="14">
        <v>0</v>
      </c>
      <c r="T961" s="14">
        <v>1350.0896439999999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98.9</v>
      </c>
      <c r="AC961" s="14">
        <f t="array" ref="AC961">MEDIAN(IF(H961:R961&lt;&gt;0,H961:R961))</f>
        <v>2076</v>
      </c>
      <c r="AD961" s="14">
        <f t="array" ref="AD961">MEDIAN(IF(S961:AA961&lt;&gt;0,S961:AA961))</f>
        <v>1350.0896439999999</v>
      </c>
      <c r="AE961" s="14">
        <f t="shared" si="29"/>
        <v>0.65033219845857415</v>
      </c>
      <c r="AF961" t="e">
        <f t="array" ref="AF961">TTEST(IF(H961:R961&lt;&gt;0,H961:R961),IF(S961:AA961&lt;&gt;0,S961:AA961),2,3)</f>
        <v>#DIV/0!</v>
      </c>
      <c r="AG961">
        <f t="array" ref="AG961">MEDIAN(IF(H961:L961&lt;&gt;0,H961:L961))</f>
        <v>1052.6502492449999</v>
      </c>
      <c r="AH961">
        <f t="array" ref="AH961">MEDIAN(IF(M961:R961&lt;&gt;0,M961:R961))</f>
        <v>2085.9481150000001</v>
      </c>
      <c r="AI961">
        <f>AG961/AH961</f>
        <v>0.50463874996478508</v>
      </c>
    </row>
    <row r="962" spans="1:35" x14ac:dyDescent="0.2">
      <c r="A962" s="2" t="s">
        <v>958</v>
      </c>
      <c r="B962" s="2">
        <v>86635</v>
      </c>
      <c r="C962" s="5">
        <v>1122</v>
      </c>
      <c r="D962" s="5">
        <f t="shared" si="28"/>
        <v>97204470</v>
      </c>
      <c r="E962" s="5">
        <v>1004</v>
      </c>
      <c r="F962" s="5">
        <v>80</v>
      </c>
      <c r="G962" s="2">
        <v>86635</v>
      </c>
      <c r="H962" s="14">
        <v>0</v>
      </c>
      <c r="I962" s="14">
        <v>2686</v>
      </c>
      <c r="J962" s="14">
        <v>318.71257309999999</v>
      </c>
      <c r="K962" s="14">
        <v>0</v>
      </c>
      <c r="L962" s="14">
        <v>0</v>
      </c>
      <c r="M962" s="14">
        <v>968.82296380000003</v>
      </c>
      <c r="N962" s="14">
        <v>0</v>
      </c>
      <c r="O962" s="14">
        <v>0</v>
      </c>
      <c r="P962" s="14">
        <v>1040.0677559999999</v>
      </c>
      <c r="Q962" s="14">
        <v>0</v>
      </c>
      <c r="R962" s="14">
        <v>189.0145182</v>
      </c>
      <c r="S962" s="14">
        <v>0</v>
      </c>
      <c r="T962" s="14">
        <v>1777.513645</v>
      </c>
      <c r="U962" s="14">
        <v>0</v>
      </c>
      <c r="V962" s="14">
        <v>0</v>
      </c>
      <c r="W962" s="14">
        <v>1766.288047</v>
      </c>
      <c r="X962" s="14">
        <v>0</v>
      </c>
      <c r="Y962" s="14">
        <v>0</v>
      </c>
      <c r="Z962" s="14">
        <v>0</v>
      </c>
      <c r="AA962" s="14">
        <v>0</v>
      </c>
      <c r="AB962" s="14">
        <v>227</v>
      </c>
      <c r="AC962" s="14">
        <f t="array" ref="AC962">MEDIAN(IF(H962:R962&lt;&gt;0,H962:R962))</f>
        <v>968.82296380000003</v>
      </c>
      <c r="AD962" s="14">
        <f t="array" ref="AD962">MEDIAN(IF(S962:AA962&lt;&gt;0,S962:AA962))</f>
        <v>1771.900846</v>
      </c>
      <c r="AE962" s="14">
        <f t="shared" si="29"/>
        <v>1.8289211880879654</v>
      </c>
      <c r="AF962">
        <f t="array" ref="AF962">TTEST(IF(H962:R962&lt;&gt;0,H962:R962),IF(S962:AA962&lt;&gt;0,S962:AA962),2,3)</f>
        <v>0.17554735783869613</v>
      </c>
      <c r="AG962">
        <f t="array" ref="AG962">MEDIAN(IF(H962:L962&lt;&gt;0,H962:L962))</f>
        <v>1502.3562865499998</v>
      </c>
      <c r="AH962">
        <f t="array" ref="AH962">MEDIAN(IF(M962:R962&lt;&gt;0,M962:R962))</f>
        <v>968.82296380000003</v>
      </c>
      <c r="AI962">
        <f>AG962/AH962</f>
        <v>1.5507025975698696</v>
      </c>
    </row>
    <row r="963" spans="1:35" x14ac:dyDescent="0.2">
      <c r="A963" s="2" t="s">
        <v>959</v>
      </c>
      <c r="B963" s="2">
        <v>48370</v>
      </c>
      <c r="C963" s="5">
        <v>2002</v>
      </c>
      <c r="D963" s="5">
        <f t="shared" si="28"/>
        <v>96836740</v>
      </c>
      <c r="E963" s="5">
        <v>2106</v>
      </c>
      <c r="F963" s="5">
        <v>43</v>
      </c>
      <c r="G963" s="2">
        <v>48370</v>
      </c>
      <c r="H963" s="14">
        <v>0</v>
      </c>
      <c r="I963" s="14">
        <v>939</v>
      </c>
      <c r="J963" s="14">
        <v>576.10895619999997</v>
      </c>
      <c r="K963" s="14">
        <v>0</v>
      </c>
      <c r="L963" s="14">
        <v>2155.226584</v>
      </c>
      <c r="M963" s="14">
        <v>2171.5281599999998</v>
      </c>
      <c r="N963" s="14">
        <v>0</v>
      </c>
      <c r="O963" s="14">
        <v>1400.6617100000001</v>
      </c>
      <c r="P963" s="14">
        <v>2428.447134</v>
      </c>
      <c r="Q963" s="14">
        <v>0</v>
      </c>
      <c r="R963" s="14">
        <v>2057.5647669999998</v>
      </c>
      <c r="S963" s="14">
        <v>0</v>
      </c>
      <c r="T963" s="14">
        <v>1658.445696</v>
      </c>
      <c r="U963" s="14">
        <v>3402.4528690000002</v>
      </c>
      <c r="V963" s="14">
        <v>2760.5157920000001</v>
      </c>
      <c r="W963" s="14">
        <v>1543.322255</v>
      </c>
      <c r="X963" s="14">
        <v>0</v>
      </c>
      <c r="Y963" s="14">
        <v>0</v>
      </c>
      <c r="Z963" s="14">
        <v>2961.586554</v>
      </c>
      <c r="AA963" s="14">
        <v>3034.5067650000001</v>
      </c>
      <c r="AB963" s="14">
        <v>937</v>
      </c>
      <c r="AC963" s="14">
        <f t="array" ref="AC963">MEDIAN(IF(H963:R963&lt;&gt;0,H963:R963))</f>
        <v>2057.5647669999998</v>
      </c>
      <c r="AD963" s="14">
        <f t="array" ref="AD963">MEDIAN(IF(S963:AA963&lt;&gt;0,S963:AA963))</f>
        <v>2861.0511729999998</v>
      </c>
      <c r="AE963" s="14">
        <f t="shared" si="29"/>
        <v>1.3905035792246341</v>
      </c>
      <c r="AF963">
        <f t="array" ref="AF963">TTEST(IF(H963:R963&lt;&gt;0,H963:R963),IF(S963:AA963&lt;&gt;0,S963:AA963),2,3)</f>
        <v>5.7373765505476251E-2</v>
      </c>
      <c r="AG963">
        <f t="array" ref="AG963">MEDIAN(IF(H963:L963&lt;&gt;0,H963:L963))</f>
        <v>939</v>
      </c>
      <c r="AH963">
        <f t="array" ref="AH963">MEDIAN(IF(M963:R963&lt;&gt;0,M963:R963))</f>
        <v>2114.5464634999998</v>
      </c>
      <c r="AI963">
        <f>AG963/AH963</f>
        <v>0.44406685604144447</v>
      </c>
    </row>
    <row r="964" spans="1:35" x14ac:dyDescent="0.2">
      <c r="A964" s="2" t="s">
        <v>960</v>
      </c>
      <c r="B964" s="2">
        <v>60864</v>
      </c>
      <c r="C964" s="5">
        <v>1590</v>
      </c>
      <c r="D964" s="5">
        <f t="shared" si="28"/>
        <v>96773760</v>
      </c>
      <c r="E964" s="5">
        <v>784</v>
      </c>
      <c r="F964" s="5">
        <v>112</v>
      </c>
      <c r="G964" s="2">
        <v>60864</v>
      </c>
      <c r="H964" s="14">
        <v>0</v>
      </c>
      <c r="I964" s="14">
        <v>2367</v>
      </c>
      <c r="J964" s="14">
        <v>230.7526709</v>
      </c>
      <c r="K964" s="14">
        <v>0</v>
      </c>
      <c r="L964" s="14">
        <v>0</v>
      </c>
      <c r="M964" s="14">
        <v>942.90619040000001</v>
      </c>
      <c r="N964" s="14">
        <v>0</v>
      </c>
      <c r="O964" s="14">
        <v>5339.393951</v>
      </c>
      <c r="P964" s="14">
        <v>699.40435130000003</v>
      </c>
      <c r="Q964" s="14">
        <v>0</v>
      </c>
      <c r="R964" s="14">
        <v>765.3062122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784</v>
      </c>
      <c r="AC964" s="14">
        <f t="array" ref="AC964">MEDIAN(IF(H964:R964&lt;&gt;0,H964:R964))</f>
        <v>854.10620130000007</v>
      </c>
      <c r="AD964" s="14" t="e">
        <f t="array" ref="AD964">MEDIAN(IF(S964:AA964&lt;&gt;0,S964:AA964))</f>
        <v>#NUM!</v>
      </c>
      <c r="AE964" s="14" t="e">
        <f t="shared" si="29"/>
        <v>#NUM!</v>
      </c>
      <c r="AF964" t="e">
        <f t="array" ref="AF964">TTEST(IF(H964:R964&lt;&gt;0,H964:R964),IF(S964:AA964&lt;&gt;0,S964:AA964),2,3)</f>
        <v>#DIV/0!</v>
      </c>
      <c r="AG964">
        <f t="array" ref="AG964">MEDIAN(IF(H964:L964&lt;&gt;0,H964:L964))</f>
        <v>1298.8763354500002</v>
      </c>
      <c r="AH964">
        <f t="array" ref="AH964">MEDIAN(IF(M964:R964&lt;&gt;0,M964:R964))</f>
        <v>854.10620130000007</v>
      </c>
      <c r="AI964">
        <f>AG964/AH964</f>
        <v>1.5207433612740824</v>
      </c>
    </row>
    <row r="965" spans="1:35" x14ac:dyDescent="0.2">
      <c r="A965" s="2" t="s">
        <v>961</v>
      </c>
      <c r="B965" s="2">
        <v>57708</v>
      </c>
      <c r="C965" s="5">
        <v>1666</v>
      </c>
      <c r="D965" s="5">
        <f t="shared" si="28"/>
        <v>96141528</v>
      </c>
      <c r="E965" s="5">
        <v>1466</v>
      </c>
      <c r="F965" s="5">
        <v>70</v>
      </c>
      <c r="G965" s="2">
        <v>57708</v>
      </c>
      <c r="H965" s="14">
        <v>0</v>
      </c>
      <c r="I965" s="14">
        <v>1204</v>
      </c>
      <c r="J965" s="14">
        <v>305.03265490000001</v>
      </c>
      <c r="K965" s="14">
        <v>335.1686105</v>
      </c>
      <c r="L965" s="14">
        <v>0</v>
      </c>
      <c r="M965" s="14">
        <v>1137.903793</v>
      </c>
      <c r="N965" s="14">
        <v>0</v>
      </c>
      <c r="O965" s="14">
        <v>0</v>
      </c>
      <c r="P965" s="14">
        <v>2226.4973639999998</v>
      </c>
      <c r="Q965" s="14">
        <v>0</v>
      </c>
      <c r="R965" s="14">
        <v>703.95207749999997</v>
      </c>
      <c r="S965" s="14">
        <v>2342.44976</v>
      </c>
      <c r="T965" s="14">
        <v>1728.608575</v>
      </c>
      <c r="U965" s="14">
        <v>3830.6860900000001</v>
      </c>
      <c r="V965" s="14">
        <v>0</v>
      </c>
      <c r="W965" s="14">
        <v>2027.258947</v>
      </c>
      <c r="X965" s="14">
        <v>0</v>
      </c>
      <c r="Y965" s="14">
        <v>0</v>
      </c>
      <c r="Z965" s="14">
        <v>0</v>
      </c>
      <c r="AA965" s="14">
        <v>3481.8995989999999</v>
      </c>
      <c r="AB965" s="14">
        <v>672</v>
      </c>
      <c r="AC965" s="14">
        <f t="array" ref="AC965">MEDIAN(IF(H965:R965&lt;&gt;0,H965:R965))</f>
        <v>920.92793525000002</v>
      </c>
      <c r="AD965" s="14">
        <f t="array" ref="AD965">MEDIAN(IF(S965:AA965&lt;&gt;0,S965:AA965))</f>
        <v>2342.44976</v>
      </c>
      <c r="AE965" s="14">
        <f t="shared" si="29"/>
        <v>2.5435755289192157</v>
      </c>
      <c r="AF965">
        <f t="array" ref="AF965">TTEST(IF(H965:R965&lt;&gt;0,H965:R965),IF(S965:AA965&lt;&gt;0,S965:AA965),2,3)</f>
        <v>1.1029556000008673E-2</v>
      </c>
      <c r="AG965">
        <f t="array" ref="AG965">MEDIAN(IF(H965:L965&lt;&gt;0,H965:L965))</f>
        <v>335.1686105</v>
      </c>
      <c r="AH965">
        <f t="array" ref="AH965">MEDIAN(IF(M965:R965&lt;&gt;0,M965:R965))</f>
        <v>1137.903793</v>
      </c>
      <c r="AI965">
        <f>AG965/AH965</f>
        <v>0.29454916361281519</v>
      </c>
    </row>
    <row r="966" spans="1:35" x14ac:dyDescent="0.2">
      <c r="A966" s="2" t="s">
        <v>962</v>
      </c>
      <c r="B966" s="2">
        <v>37287</v>
      </c>
      <c r="C966" s="5">
        <v>2578</v>
      </c>
      <c r="D966" s="5">
        <f t="shared" ref="D966:D1029" si="30">B966*C966</f>
        <v>96125886</v>
      </c>
      <c r="E966" s="5">
        <v>2578</v>
      </c>
      <c r="F966" s="5"/>
      <c r="G966" s="2">
        <v>37287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2577.8213660000001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f t="array" ref="AC966">MEDIAN(IF(H966:R966&lt;&gt;0,H966:R966))</f>
        <v>2577.8213660000001</v>
      </c>
      <c r="AD966" s="14" t="e">
        <f t="array" ref="AD966">MEDIAN(IF(S966:AA966&lt;&gt;0,S966:AA966))</f>
        <v>#NUM!</v>
      </c>
      <c r="AE966" s="14" t="e">
        <f t="shared" ref="AE966:AE1029" si="31">AD966/AC966</f>
        <v>#NUM!</v>
      </c>
      <c r="AF966" t="e">
        <f t="array" ref="AF966">TTEST(IF(H966:R966&lt;&gt;0,H966:R966),IF(S966:AA966&lt;&gt;0,S966:AA966),2,3)</f>
        <v>#DIV/0!</v>
      </c>
      <c r="AG966" t="e">
        <f t="array" ref="AG966">MEDIAN(IF(H966:L966&lt;&gt;0,H966:L966))</f>
        <v>#NUM!</v>
      </c>
      <c r="AH966">
        <f t="array" ref="AH966">MEDIAN(IF(M966:R966&lt;&gt;0,M966:R966))</f>
        <v>2577.8213660000001</v>
      </c>
      <c r="AI966" t="e">
        <f>AG966/AH966</f>
        <v>#NUM!</v>
      </c>
    </row>
    <row r="967" spans="1:35" x14ac:dyDescent="0.2">
      <c r="A967" s="2" t="s">
        <v>963</v>
      </c>
      <c r="B967" s="2">
        <v>52726</v>
      </c>
      <c r="C967" s="5">
        <v>1816</v>
      </c>
      <c r="D967" s="5">
        <f t="shared" si="30"/>
        <v>95750416</v>
      </c>
      <c r="E967" s="5">
        <v>1241</v>
      </c>
      <c r="F967" s="5">
        <v>65</v>
      </c>
      <c r="G967" s="2">
        <v>52726</v>
      </c>
      <c r="H967" s="14">
        <v>1241</v>
      </c>
      <c r="I967" s="14">
        <v>1044</v>
      </c>
      <c r="J967" s="14">
        <v>240.01027780000001</v>
      </c>
      <c r="K967" s="14">
        <v>0</v>
      </c>
      <c r="L967" s="14">
        <v>0</v>
      </c>
      <c r="M967" s="14">
        <v>4177.8185510000003</v>
      </c>
      <c r="N967" s="14">
        <v>0</v>
      </c>
      <c r="O967" s="14">
        <v>2379.6001860000001</v>
      </c>
      <c r="P967" s="14">
        <v>1219.279434</v>
      </c>
      <c r="Q967" s="14">
        <v>0</v>
      </c>
      <c r="R967" s="14">
        <v>3001.0380970000001</v>
      </c>
      <c r="S967" s="14">
        <v>2884.060414</v>
      </c>
      <c r="T967" s="14">
        <v>1222.2604650000001</v>
      </c>
      <c r="U967" s="14">
        <v>0</v>
      </c>
      <c r="V967" s="14">
        <v>0</v>
      </c>
      <c r="W967" s="14">
        <v>1910.163728</v>
      </c>
      <c r="X967" s="14">
        <v>0</v>
      </c>
      <c r="Y967" s="14">
        <v>0</v>
      </c>
      <c r="Z967" s="14">
        <v>0</v>
      </c>
      <c r="AA967" s="14">
        <v>0</v>
      </c>
      <c r="AB967" s="14">
        <v>656</v>
      </c>
      <c r="AC967" s="14">
        <f t="array" ref="AC967">MEDIAN(IF(H967:R967&lt;&gt;0,H967:R967))</f>
        <v>1241</v>
      </c>
      <c r="AD967" s="14">
        <f t="array" ref="AD967">MEDIAN(IF(S967:AA967&lt;&gt;0,S967:AA967))</f>
        <v>1910.163728</v>
      </c>
      <c r="AE967" s="14">
        <f t="shared" si="31"/>
        <v>1.5392133182917003</v>
      </c>
      <c r="AF967">
        <f t="array" ref="AF967">TTEST(IF(H967:R967&lt;&gt;0,H967:R967),IF(S967:AA967&lt;&gt;0,S967:AA967),2,3)</f>
        <v>0.88583986150550964</v>
      </c>
      <c r="AG967">
        <f t="array" ref="AG967">MEDIAN(IF(H967:L967&lt;&gt;0,H967:L967))</f>
        <v>1044</v>
      </c>
      <c r="AH967">
        <f t="array" ref="AH967">MEDIAN(IF(M967:R967&lt;&gt;0,M967:R967))</f>
        <v>2690.3191415000001</v>
      </c>
      <c r="AI967">
        <f>AG967/AH967</f>
        <v>0.38805805002670163</v>
      </c>
    </row>
    <row r="968" spans="1:35" x14ac:dyDescent="0.2">
      <c r="A968" s="2" t="s">
        <v>964</v>
      </c>
      <c r="B968" s="2">
        <v>34630</v>
      </c>
      <c r="C968" s="5">
        <v>2740</v>
      </c>
      <c r="D968" s="5">
        <f t="shared" si="30"/>
        <v>94886200</v>
      </c>
      <c r="E968" s="5">
        <v>2550</v>
      </c>
      <c r="F968" s="5">
        <v>78</v>
      </c>
      <c r="G968" s="2">
        <v>34630</v>
      </c>
      <c r="H968" s="14">
        <v>0</v>
      </c>
      <c r="I968" s="14">
        <v>1199</v>
      </c>
      <c r="J968" s="14">
        <v>62.849929170000003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2662.1587720000002</v>
      </c>
      <c r="T968" s="14">
        <v>0</v>
      </c>
      <c r="U968" s="14">
        <v>0</v>
      </c>
      <c r="V968" s="14">
        <v>0</v>
      </c>
      <c r="W968" s="14">
        <v>6217.8183090000002</v>
      </c>
      <c r="X968" s="14">
        <v>0</v>
      </c>
      <c r="Y968" s="14">
        <v>0</v>
      </c>
      <c r="Z968" s="14">
        <v>2437.1796439999998</v>
      </c>
      <c r="AA968" s="14">
        <v>3859.5625960000002</v>
      </c>
      <c r="AB968" s="14">
        <v>0</v>
      </c>
      <c r="AC968" s="14">
        <f t="array" ref="AC968">MEDIAN(IF(H968:R968&lt;&gt;0,H968:R968))</f>
        <v>630.924964585</v>
      </c>
      <c r="AD968" s="14">
        <f t="array" ref="AD968">MEDIAN(IF(S968:AA968&lt;&gt;0,S968:AA968))</f>
        <v>3260.8606840000002</v>
      </c>
      <c r="AE968" s="14">
        <f t="shared" si="31"/>
        <v>5.1683811341097883</v>
      </c>
      <c r="AF968">
        <f t="array" ref="AF968">TTEST(IF(H968:R968&lt;&gt;0,H968:R968),IF(S968:AA968&lt;&gt;0,S968:AA968),2,3)</f>
        <v>3.8565932416598864E-2</v>
      </c>
      <c r="AG968">
        <f t="array" ref="AG968">MEDIAN(IF(H968:L968&lt;&gt;0,H968:L968))</f>
        <v>630.924964585</v>
      </c>
      <c r="AH968" t="e">
        <f t="array" ref="AH968">MEDIAN(IF(M968:R968&lt;&gt;0,M968:R968))</f>
        <v>#NUM!</v>
      </c>
      <c r="AI968" t="e">
        <f>AG968/AH968</f>
        <v>#NUM!</v>
      </c>
    </row>
    <row r="969" spans="1:35" x14ac:dyDescent="0.2">
      <c r="A969" s="2" t="s">
        <v>965</v>
      </c>
      <c r="B969" s="2">
        <v>72565</v>
      </c>
      <c r="C969" s="5">
        <v>1307</v>
      </c>
      <c r="D969" s="5">
        <f t="shared" si="30"/>
        <v>94842455</v>
      </c>
      <c r="E969" s="5">
        <v>1209</v>
      </c>
      <c r="F969" s="5">
        <v>48</v>
      </c>
      <c r="G969" s="2">
        <v>72565</v>
      </c>
      <c r="H969" s="14">
        <v>0</v>
      </c>
      <c r="I969" s="14">
        <v>1193</v>
      </c>
      <c r="J969" s="14">
        <v>2167.6041839999998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1225.874206</v>
      </c>
      <c r="Q969" s="14">
        <v>0</v>
      </c>
      <c r="R969" s="14">
        <v>640.66204310000001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f t="array" ref="AC969">MEDIAN(IF(H969:R969&lt;&gt;0,H969:R969))</f>
        <v>1209.437103</v>
      </c>
      <c r="AD969" s="14" t="e">
        <f t="array" ref="AD969">MEDIAN(IF(S969:AA969&lt;&gt;0,S969:AA969))</f>
        <v>#NUM!</v>
      </c>
      <c r="AE969" s="14" t="e">
        <f t="shared" si="31"/>
        <v>#NUM!</v>
      </c>
      <c r="AF969" t="e">
        <f t="array" ref="AF969">TTEST(IF(H969:R969&lt;&gt;0,H969:R969),IF(S969:AA969&lt;&gt;0,S969:AA969),2,3)</f>
        <v>#DIV/0!</v>
      </c>
      <c r="AG969">
        <f t="array" ref="AG969">MEDIAN(IF(H969:L969&lt;&gt;0,H969:L969))</f>
        <v>1680.3020919999999</v>
      </c>
      <c r="AH969">
        <f t="array" ref="AH969">MEDIAN(IF(M969:R969&lt;&gt;0,M969:R969))</f>
        <v>933.26812455000004</v>
      </c>
      <c r="AI969">
        <f>AG969/AH969</f>
        <v>1.8004494611987334</v>
      </c>
    </row>
    <row r="970" spans="1:35" x14ac:dyDescent="0.2">
      <c r="A970" s="2" t="s">
        <v>966</v>
      </c>
      <c r="B970" s="2">
        <v>141072</v>
      </c>
      <c r="C970" s="5">
        <v>672</v>
      </c>
      <c r="D970" s="5">
        <f t="shared" si="30"/>
        <v>94800384</v>
      </c>
      <c r="E970" s="5">
        <v>672</v>
      </c>
      <c r="F970" s="5">
        <v>122</v>
      </c>
      <c r="G970" s="2">
        <v>141072</v>
      </c>
      <c r="H970" s="14">
        <v>0</v>
      </c>
      <c r="I970" s="14">
        <v>90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1254.406855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f t="array" ref="AC970">MEDIAN(IF(H970:R970&lt;&gt;0,H970:R970))</f>
        <v>90</v>
      </c>
      <c r="AD970" s="14">
        <f t="array" ref="AD970">MEDIAN(IF(S970:AA970&lt;&gt;0,S970:AA970))</f>
        <v>1254.406855</v>
      </c>
      <c r="AE970" s="14">
        <f t="shared" si="31"/>
        <v>13.937853944444443</v>
      </c>
      <c r="AF970" t="e">
        <f t="array" ref="AF970">TTEST(IF(H970:R970&lt;&gt;0,H970:R970),IF(S970:AA970&lt;&gt;0,S970:AA970),2,3)</f>
        <v>#DIV/0!</v>
      </c>
      <c r="AG970">
        <f t="array" ref="AG970">MEDIAN(IF(H970:L970&lt;&gt;0,H970:L970))</f>
        <v>90</v>
      </c>
      <c r="AH970" t="e">
        <f t="array" ref="AH970">MEDIAN(IF(M970:R970&lt;&gt;0,M970:R970))</f>
        <v>#NUM!</v>
      </c>
      <c r="AI970" t="e">
        <f>AG970/AH970</f>
        <v>#NUM!</v>
      </c>
    </row>
    <row r="971" spans="1:35" x14ac:dyDescent="0.2">
      <c r="A971" s="2" t="s">
        <v>967</v>
      </c>
      <c r="B971" s="2">
        <v>7729</v>
      </c>
      <c r="C971" s="5">
        <v>12252</v>
      </c>
      <c r="D971" s="5">
        <f t="shared" si="30"/>
        <v>94695708</v>
      </c>
      <c r="E971" s="5">
        <v>7407</v>
      </c>
      <c r="F971" s="5">
        <v>127</v>
      </c>
      <c r="G971" s="2">
        <v>7729</v>
      </c>
      <c r="H971" s="14">
        <v>0</v>
      </c>
      <c r="I971" s="14">
        <v>46712</v>
      </c>
      <c r="J971" s="14">
        <v>5430.5438599999998</v>
      </c>
      <c r="K971" s="14">
        <v>0</v>
      </c>
      <c r="L971" s="14">
        <v>0</v>
      </c>
      <c r="M971" s="14">
        <v>4173.5854719999998</v>
      </c>
      <c r="N971" s="14">
        <v>7772.5380510000005</v>
      </c>
      <c r="O971" s="14">
        <v>7407.3663450000004</v>
      </c>
      <c r="P971" s="14">
        <v>1443.4053409999999</v>
      </c>
      <c r="Q971" s="14">
        <v>0</v>
      </c>
      <c r="R971" s="14">
        <v>12824.33483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f t="array" ref="AC971">MEDIAN(IF(H971:R971&lt;&gt;0,H971:R971))</f>
        <v>7407.3663450000004</v>
      </c>
      <c r="AD971" s="14" t="e">
        <f t="array" ref="AD971">MEDIAN(IF(S971:AA971&lt;&gt;0,S971:AA971))</f>
        <v>#NUM!</v>
      </c>
      <c r="AE971" s="14" t="e">
        <f t="shared" si="31"/>
        <v>#NUM!</v>
      </c>
      <c r="AF971" t="e">
        <f t="array" ref="AF971">TTEST(IF(H971:R971&lt;&gt;0,H971:R971),IF(S971:AA971&lt;&gt;0,S971:AA971),2,3)</f>
        <v>#DIV/0!</v>
      </c>
      <c r="AG971">
        <f t="array" ref="AG971">MEDIAN(IF(H971:L971&lt;&gt;0,H971:L971))</f>
        <v>26071.271930000003</v>
      </c>
      <c r="AH971">
        <f t="array" ref="AH971">MEDIAN(IF(M971:R971&lt;&gt;0,M971:R971))</f>
        <v>7407.3663450000004</v>
      </c>
      <c r="AI971">
        <f>AG971/AH971</f>
        <v>3.519641221417138</v>
      </c>
    </row>
    <row r="972" spans="1:35" x14ac:dyDescent="0.2">
      <c r="A972" s="2" t="s">
        <v>968</v>
      </c>
      <c r="B972" s="2">
        <v>18520</v>
      </c>
      <c r="C972" s="5">
        <v>5110</v>
      </c>
      <c r="D972" s="5">
        <f t="shared" si="30"/>
        <v>94637200</v>
      </c>
      <c r="E972" s="5">
        <v>4415</v>
      </c>
      <c r="F972" s="5">
        <v>94</v>
      </c>
      <c r="G972" s="2">
        <v>18520</v>
      </c>
      <c r="H972" s="14">
        <v>0</v>
      </c>
      <c r="I972" s="14">
        <v>17026</v>
      </c>
      <c r="J972" s="14">
        <v>1578.8440129999999</v>
      </c>
      <c r="K972" s="14">
        <v>0</v>
      </c>
      <c r="L972" s="14">
        <v>0</v>
      </c>
      <c r="M972" s="14">
        <v>5645.7691290000002</v>
      </c>
      <c r="N972" s="14">
        <v>4414.8650939999998</v>
      </c>
      <c r="O972" s="14">
        <v>5088.0393880000001</v>
      </c>
      <c r="P972" s="14">
        <v>2778.3972490000001</v>
      </c>
      <c r="Q972" s="14">
        <v>0</v>
      </c>
      <c r="R972" s="14">
        <v>5960.2212529999997</v>
      </c>
      <c r="S972" s="14">
        <v>0</v>
      </c>
      <c r="T972" s="14">
        <v>0</v>
      </c>
      <c r="U972" s="14">
        <v>0</v>
      </c>
      <c r="V972" s="14">
        <v>2363.3962809999998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1130</v>
      </c>
      <c r="AC972" s="14">
        <f t="array" ref="AC972">MEDIAN(IF(H972:R972&lt;&gt;0,H972:R972))</f>
        <v>5088.0393880000001</v>
      </c>
      <c r="AD972" s="14">
        <f t="array" ref="AD972">MEDIAN(IF(S972:AA972&lt;&gt;0,S972:AA972))</f>
        <v>2363.3962809999998</v>
      </c>
      <c r="AE972" s="14">
        <f t="shared" si="31"/>
        <v>0.46450039018447942</v>
      </c>
      <c r="AF972" t="e">
        <f t="array" ref="AF972">TTEST(IF(H972:R972&lt;&gt;0,H972:R972),IF(S972:AA972&lt;&gt;0,S972:AA972),2,3)</f>
        <v>#DIV/0!</v>
      </c>
      <c r="AG972">
        <f t="array" ref="AG972">MEDIAN(IF(H972:L972&lt;&gt;0,H972:L972))</f>
        <v>9302.4220065000009</v>
      </c>
      <c r="AH972">
        <f t="array" ref="AH972">MEDIAN(IF(M972:R972&lt;&gt;0,M972:R972))</f>
        <v>5088.0393880000001</v>
      </c>
      <c r="AI972">
        <f>AG972/AH972</f>
        <v>1.828292058516588</v>
      </c>
    </row>
    <row r="973" spans="1:35" x14ac:dyDescent="0.2">
      <c r="A973" s="2" t="s">
        <v>969</v>
      </c>
      <c r="B973" s="2">
        <v>35887</v>
      </c>
      <c r="C973" s="5">
        <v>2627</v>
      </c>
      <c r="D973" s="5">
        <f t="shared" si="30"/>
        <v>94275149</v>
      </c>
      <c r="E973" s="5">
        <v>2150</v>
      </c>
      <c r="F973" s="5">
        <v>62</v>
      </c>
      <c r="G973" s="2">
        <v>35887</v>
      </c>
      <c r="H973" s="14">
        <v>0</v>
      </c>
      <c r="I973" s="14">
        <v>2663</v>
      </c>
      <c r="J973" s="14">
        <v>180.5459137</v>
      </c>
      <c r="K973" s="14">
        <v>2274.8914920000002</v>
      </c>
      <c r="L973" s="14">
        <v>0</v>
      </c>
      <c r="M973" s="14">
        <v>0</v>
      </c>
      <c r="N973" s="14">
        <v>0</v>
      </c>
      <c r="O973" s="14">
        <v>1985.5027219999999</v>
      </c>
      <c r="P973" s="14">
        <v>1175.707087</v>
      </c>
      <c r="Q973" s="14">
        <v>4746.5678619999999</v>
      </c>
      <c r="R973" s="14">
        <v>7099.3627040000001</v>
      </c>
      <c r="S973" s="14">
        <v>2070.5751289999998</v>
      </c>
      <c r="T973" s="14">
        <v>1918.4266439999999</v>
      </c>
      <c r="U973" s="14">
        <v>0</v>
      </c>
      <c r="V973" s="14">
        <v>2888.963827</v>
      </c>
      <c r="W973" s="14">
        <v>1915.3404029999999</v>
      </c>
      <c r="X973" s="14">
        <v>1718.7904840000001</v>
      </c>
      <c r="Y973" s="14">
        <v>0</v>
      </c>
      <c r="Z973" s="14">
        <v>2150.1491329999999</v>
      </c>
      <c r="AA973" s="14">
        <v>3007.9145130000002</v>
      </c>
      <c r="AB973" s="14">
        <v>3610</v>
      </c>
      <c r="AC973" s="14">
        <f t="array" ref="AC973">MEDIAN(IF(H973:R973&lt;&gt;0,H973:R973))</f>
        <v>2274.8914920000002</v>
      </c>
      <c r="AD973" s="14">
        <f t="array" ref="AD973">MEDIAN(IF(S973:AA973&lt;&gt;0,S973:AA973))</f>
        <v>2070.5751289999998</v>
      </c>
      <c r="AE973" s="14">
        <f t="shared" si="31"/>
        <v>0.91018632593312265</v>
      </c>
      <c r="AF973">
        <f t="array" ref="AF973">TTEST(IF(H973:R973&lt;&gt;0,H973:R973),IF(S973:AA973&lt;&gt;0,S973:AA973),2,3)</f>
        <v>0.50498212555684119</v>
      </c>
      <c r="AG973">
        <f t="array" ref="AG973">MEDIAN(IF(H973:L973&lt;&gt;0,H973:L973))</f>
        <v>2274.8914920000002</v>
      </c>
      <c r="AH973">
        <f t="array" ref="AH973">MEDIAN(IF(M973:R973&lt;&gt;0,M973:R973))</f>
        <v>3366.0352919999996</v>
      </c>
      <c r="AI973">
        <f>AG973/AH973</f>
        <v>0.67583708863858238</v>
      </c>
    </row>
    <row r="974" spans="1:35" x14ac:dyDescent="0.2">
      <c r="A974" s="2" t="s">
        <v>970</v>
      </c>
      <c r="B974" s="2">
        <v>46097</v>
      </c>
      <c r="C974" s="5">
        <v>2045</v>
      </c>
      <c r="D974" s="5">
        <f t="shared" si="30"/>
        <v>94268365</v>
      </c>
      <c r="E974" s="5">
        <v>1722</v>
      </c>
      <c r="F974" s="5">
        <v>70</v>
      </c>
      <c r="G974" s="2">
        <v>46097</v>
      </c>
      <c r="H974" s="14">
        <v>0</v>
      </c>
      <c r="I974" s="14">
        <v>2478</v>
      </c>
      <c r="J974" s="14">
        <v>182.61291249999999</v>
      </c>
      <c r="K974" s="14">
        <v>0</v>
      </c>
      <c r="L974" s="14">
        <v>0</v>
      </c>
      <c r="M974" s="14">
        <v>1090.376309</v>
      </c>
      <c r="N974" s="14">
        <v>1721.725747</v>
      </c>
      <c r="O974" s="14">
        <v>0</v>
      </c>
      <c r="P974" s="14">
        <v>1354.8985399999999</v>
      </c>
      <c r="Q974" s="14">
        <v>5271.4413480000003</v>
      </c>
      <c r="R974" s="14">
        <v>2028.775819</v>
      </c>
      <c r="S974" s="14">
        <v>0</v>
      </c>
      <c r="T974" s="14">
        <v>1484.7224269999999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2790</v>
      </c>
      <c r="AC974" s="14">
        <f t="array" ref="AC974">MEDIAN(IF(H974:R974&lt;&gt;0,H974:R974))</f>
        <v>1721.725747</v>
      </c>
      <c r="AD974" s="14">
        <f t="array" ref="AD974">MEDIAN(IF(S974:AA974&lt;&gt;0,S974:AA974))</f>
        <v>1484.7224269999999</v>
      </c>
      <c r="AE974" s="14">
        <f t="shared" si="31"/>
        <v>0.86234548654861931</v>
      </c>
      <c r="AF974" t="e">
        <f t="array" ref="AF974">TTEST(IF(H974:R974&lt;&gt;0,H974:R974),IF(S974:AA974&lt;&gt;0,S974:AA974),2,3)</f>
        <v>#DIV/0!</v>
      </c>
      <c r="AG974">
        <f t="array" ref="AG974">MEDIAN(IF(H974:L974&lt;&gt;0,H974:L974))</f>
        <v>1330.3064562500001</v>
      </c>
      <c r="AH974">
        <f t="array" ref="AH974">MEDIAN(IF(M974:R974&lt;&gt;0,M974:R974))</f>
        <v>1721.725747</v>
      </c>
      <c r="AI974">
        <f>AG974/AH974</f>
        <v>0.77265874577758764</v>
      </c>
    </row>
    <row r="975" spans="1:35" x14ac:dyDescent="0.2">
      <c r="A975" s="2" t="s">
        <v>971</v>
      </c>
      <c r="B975" s="2">
        <v>52245</v>
      </c>
      <c r="C975" s="5">
        <v>1804</v>
      </c>
      <c r="D975" s="5">
        <f t="shared" si="30"/>
        <v>94249980</v>
      </c>
      <c r="E975" s="5">
        <v>2161</v>
      </c>
      <c r="F975" s="5">
        <v>37</v>
      </c>
      <c r="G975" s="2">
        <v>52245</v>
      </c>
      <c r="H975" s="14">
        <v>0</v>
      </c>
      <c r="I975" s="14">
        <v>2414</v>
      </c>
      <c r="J975" s="14">
        <v>673.25617099999999</v>
      </c>
      <c r="K975" s="14">
        <v>0</v>
      </c>
      <c r="L975" s="14">
        <v>0</v>
      </c>
      <c r="M975" s="14">
        <v>2242.588432</v>
      </c>
      <c r="N975" s="14">
        <v>0</v>
      </c>
      <c r="O975" s="14">
        <v>2079.4663639999999</v>
      </c>
      <c r="P975" s="14">
        <v>2290.6190259999998</v>
      </c>
      <c r="Q975" s="14">
        <v>0</v>
      </c>
      <c r="R975" s="14">
        <v>2247.0007679999999</v>
      </c>
      <c r="S975" s="14">
        <v>0</v>
      </c>
      <c r="T975" s="14">
        <v>1504.032522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981</v>
      </c>
      <c r="AC975" s="14">
        <f t="array" ref="AC975">MEDIAN(IF(H975:R975&lt;&gt;0,H975:R975))</f>
        <v>2244.7946000000002</v>
      </c>
      <c r="AD975" s="14">
        <f t="array" ref="AD975">MEDIAN(IF(S975:AA975&lt;&gt;0,S975:AA975))</f>
        <v>1504.032522</v>
      </c>
      <c r="AE975" s="14">
        <f t="shared" si="31"/>
        <v>0.67000897186762653</v>
      </c>
      <c r="AF975" t="e">
        <f t="array" ref="AF975">TTEST(IF(H975:R975&lt;&gt;0,H975:R975),IF(S975:AA975&lt;&gt;0,S975:AA975),2,3)</f>
        <v>#DIV/0!</v>
      </c>
      <c r="AG975">
        <f t="array" ref="AG975">MEDIAN(IF(H975:L975&lt;&gt;0,H975:L975))</f>
        <v>1543.6280855</v>
      </c>
      <c r="AH975">
        <f t="array" ref="AH975">MEDIAN(IF(M975:R975&lt;&gt;0,M975:R975))</f>
        <v>2244.7946000000002</v>
      </c>
      <c r="AI975">
        <f>AG975/AH975</f>
        <v>0.68764780773260947</v>
      </c>
    </row>
    <row r="976" spans="1:35" x14ac:dyDescent="0.2">
      <c r="A976" s="2" t="s">
        <v>972</v>
      </c>
      <c r="B976" s="2">
        <v>47327</v>
      </c>
      <c r="C976" s="5">
        <v>1991</v>
      </c>
      <c r="D976" s="5">
        <f t="shared" si="30"/>
        <v>94228057</v>
      </c>
      <c r="E976" s="5">
        <v>1991</v>
      </c>
      <c r="F976" s="5"/>
      <c r="G976" s="2">
        <v>47327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1990.555638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f t="array" ref="AC976">MEDIAN(IF(H976:R976&lt;&gt;0,H976:R976))</f>
        <v>1990.555638</v>
      </c>
      <c r="AD976" s="14" t="e">
        <f t="array" ref="AD976">MEDIAN(IF(S976:AA976&lt;&gt;0,S976:AA976))</f>
        <v>#NUM!</v>
      </c>
      <c r="AE976" s="14" t="e">
        <f t="shared" si="31"/>
        <v>#NUM!</v>
      </c>
      <c r="AF976" t="e">
        <f t="array" ref="AF976">TTEST(IF(H976:R976&lt;&gt;0,H976:R976),IF(S976:AA976&lt;&gt;0,S976:AA976),2,3)</f>
        <v>#DIV/0!</v>
      </c>
      <c r="AG976" t="e">
        <f t="array" ref="AG976">MEDIAN(IF(H976:L976&lt;&gt;0,H976:L976))</f>
        <v>#NUM!</v>
      </c>
      <c r="AH976">
        <f t="array" ref="AH976">MEDIAN(IF(M976:R976&lt;&gt;0,M976:R976))</f>
        <v>1990.555638</v>
      </c>
      <c r="AI976" t="e">
        <f>AG976/AH976</f>
        <v>#NUM!</v>
      </c>
    </row>
    <row r="977" spans="1:35" x14ac:dyDescent="0.2">
      <c r="A977" s="2" t="s">
        <v>973</v>
      </c>
      <c r="B977" s="2">
        <v>31968</v>
      </c>
      <c r="C977" s="5">
        <v>2946</v>
      </c>
      <c r="D977" s="5">
        <f t="shared" si="30"/>
        <v>94177728</v>
      </c>
      <c r="E977" s="5">
        <v>2472</v>
      </c>
      <c r="F977" s="5">
        <v>64</v>
      </c>
      <c r="G977" s="2">
        <v>31968</v>
      </c>
      <c r="H977" s="14">
        <v>0</v>
      </c>
      <c r="I977" s="14">
        <v>6563</v>
      </c>
      <c r="J977" s="14">
        <v>1915.4545619999999</v>
      </c>
      <c r="K977" s="14">
        <v>0</v>
      </c>
      <c r="L977" s="14">
        <v>2472.4906169999999</v>
      </c>
      <c r="M977" s="14">
        <v>2703.28658</v>
      </c>
      <c r="N977" s="14">
        <v>2351.0523509999998</v>
      </c>
      <c r="O977" s="14">
        <v>1006.357401</v>
      </c>
      <c r="P977" s="14">
        <v>2690.5317620000001</v>
      </c>
      <c r="Q977" s="14">
        <v>0</v>
      </c>
      <c r="R977" s="14">
        <v>5617.7008880000003</v>
      </c>
      <c r="S977" s="14">
        <v>0</v>
      </c>
      <c r="T977" s="14">
        <v>1196.157872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f t="array" ref="AC977">MEDIAN(IF(H977:R977&lt;&gt;0,H977:R977))</f>
        <v>2581.5111895</v>
      </c>
      <c r="AD977" s="14">
        <f t="array" ref="AD977">MEDIAN(IF(S977:AA977&lt;&gt;0,S977:AA977))</f>
        <v>1196.157872</v>
      </c>
      <c r="AE977" s="14">
        <f t="shared" si="31"/>
        <v>0.46335567975271019</v>
      </c>
      <c r="AF977" t="e">
        <f t="array" ref="AF977">TTEST(IF(H977:R977&lt;&gt;0,H977:R977),IF(S977:AA977&lt;&gt;0,S977:AA977),2,3)</f>
        <v>#DIV/0!</v>
      </c>
      <c r="AG977">
        <f t="array" ref="AG977">MEDIAN(IF(H977:L977&lt;&gt;0,H977:L977))</f>
        <v>2472.4906169999999</v>
      </c>
      <c r="AH977">
        <f t="array" ref="AH977">MEDIAN(IF(M977:R977&lt;&gt;0,M977:R977))</f>
        <v>2690.5317620000001</v>
      </c>
      <c r="AI977">
        <f>AG977/AH977</f>
        <v>0.91895983237234868</v>
      </c>
    </row>
    <row r="978" spans="1:35" x14ac:dyDescent="0.2">
      <c r="A978" s="2" t="s">
        <v>974</v>
      </c>
      <c r="B978" s="2">
        <v>149111</v>
      </c>
      <c r="C978" s="5">
        <v>630</v>
      </c>
      <c r="D978" s="5">
        <f t="shared" si="30"/>
        <v>93939930</v>
      </c>
      <c r="E978" s="5">
        <v>509</v>
      </c>
      <c r="F978" s="5">
        <v>97</v>
      </c>
      <c r="G978" s="2">
        <v>149111</v>
      </c>
      <c r="H978" s="14">
        <v>0</v>
      </c>
      <c r="I978" s="14">
        <v>796</v>
      </c>
      <c r="J978" s="14">
        <v>86.530425260000001</v>
      </c>
      <c r="K978" s="14">
        <v>0</v>
      </c>
      <c r="L978" s="14">
        <v>0</v>
      </c>
      <c r="M978" s="14">
        <v>508.67090539999998</v>
      </c>
      <c r="N978" s="14">
        <v>0</v>
      </c>
      <c r="O978" s="14">
        <v>0</v>
      </c>
      <c r="P978" s="14">
        <v>0</v>
      </c>
      <c r="Q978" s="14">
        <v>0</v>
      </c>
      <c r="R978" s="14">
        <v>158.71468350000001</v>
      </c>
      <c r="S978" s="14">
        <v>0</v>
      </c>
      <c r="T978" s="14">
        <v>1599.527646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f t="array" ref="AC978">MEDIAN(IF(H978:R978&lt;&gt;0,H978:R978))</f>
        <v>333.69279444999995</v>
      </c>
      <c r="AD978" s="14">
        <f t="array" ref="AD978">MEDIAN(IF(S978:AA978&lt;&gt;0,S978:AA978))</f>
        <v>1599.527646</v>
      </c>
      <c r="AE978" s="14">
        <f t="shared" si="31"/>
        <v>4.7934138003680236</v>
      </c>
      <c r="AF978" t="e">
        <f t="array" ref="AF978">TTEST(IF(H978:R978&lt;&gt;0,H978:R978),IF(S978:AA978&lt;&gt;0,S978:AA978),2,3)</f>
        <v>#DIV/0!</v>
      </c>
      <c r="AG978">
        <f t="array" ref="AG978">MEDIAN(IF(H978:L978&lt;&gt;0,H978:L978))</f>
        <v>441.26521263000001</v>
      </c>
      <c r="AH978">
        <f t="array" ref="AH978">MEDIAN(IF(M978:R978&lt;&gt;0,M978:R978))</f>
        <v>333.69279444999995</v>
      </c>
      <c r="AI978">
        <f>AG978/AH978</f>
        <v>1.3223696165130068</v>
      </c>
    </row>
    <row r="979" spans="1:35" x14ac:dyDescent="0.2">
      <c r="A979" s="2" t="s">
        <v>975</v>
      </c>
      <c r="B979" s="2">
        <v>82015</v>
      </c>
      <c r="C979" s="5">
        <v>1141</v>
      </c>
      <c r="D979" s="5">
        <f t="shared" si="30"/>
        <v>93579115</v>
      </c>
      <c r="E979" s="5">
        <v>1141</v>
      </c>
      <c r="F979" s="5"/>
      <c r="G979" s="2">
        <v>82015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1140.957097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 t="e">
        <f t="array" ref="AC979">MEDIAN(IF(H979:R979&lt;&gt;0,H979:R979))</f>
        <v>#NUM!</v>
      </c>
      <c r="AD979" s="14">
        <f t="array" ref="AD979">MEDIAN(IF(S979:AA979&lt;&gt;0,S979:AA979))</f>
        <v>1140.957097</v>
      </c>
      <c r="AE979" s="14" t="e">
        <f t="shared" si="31"/>
        <v>#NUM!</v>
      </c>
      <c r="AF979" t="e">
        <f t="array" ref="AF979">TTEST(IF(H979:R979&lt;&gt;0,H979:R979),IF(S979:AA979&lt;&gt;0,S979:AA979),2,3)</f>
        <v>#DIV/0!</v>
      </c>
      <c r="AG979" t="e">
        <f t="array" ref="AG979">MEDIAN(IF(H979:L979&lt;&gt;0,H979:L979))</f>
        <v>#NUM!</v>
      </c>
      <c r="AH979" t="e">
        <f t="array" ref="AH979">MEDIAN(IF(M979:R979&lt;&gt;0,M979:R979))</f>
        <v>#NUM!</v>
      </c>
      <c r="AI979" t="e">
        <f>AG979/AH979</f>
        <v>#NUM!</v>
      </c>
    </row>
    <row r="980" spans="1:35" x14ac:dyDescent="0.2">
      <c r="A980" s="2" t="s">
        <v>976</v>
      </c>
      <c r="B980" s="2">
        <v>33732</v>
      </c>
      <c r="C980" s="5">
        <v>2774</v>
      </c>
      <c r="D980" s="5">
        <f t="shared" si="30"/>
        <v>93572568</v>
      </c>
      <c r="E980" s="5">
        <v>2774</v>
      </c>
      <c r="F980" s="5"/>
      <c r="G980" s="2">
        <v>33732</v>
      </c>
      <c r="H980" s="14">
        <v>2774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f t="array" ref="AC980">MEDIAN(IF(H980:R980&lt;&gt;0,H980:R980))</f>
        <v>2774</v>
      </c>
      <c r="AD980" s="14" t="e">
        <f t="array" ref="AD980">MEDIAN(IF(S980:AA980&lt;&gt;0,S980:AA980))</f>
        <v>#NUM!</v>
      </c>
      <c r="AE980" s="14" t="e">
        <f t="shared" si="31"/>
        <v>#NUM!</v>
      </c>
      <c r="AF980" t="e">
        <f t="array" ref="AF980">TTEST(IF(H980:R980&lt;&gt;0,H980:R980),IF(S980:AA980&lt;&gt;0,S980:AA980),2,3)</f>
        <v>#DIV/0!</v>
      </c>
      <c r="AG980">
        <f t="array" ref="AG980">MEDIAN(IF(H980:L980&lt;&gt;0,H980:L980))</f>
        <v>2774</v>
      </c>
      <c r="AH980" t="e">
        <f t="array" ref="AH980">MEDIAN(IF(M980:R980&lt;&gt;0,M980:R980))</f>
        <v>#NUM!</v>
      </c>
      <c r="AI980" t="e">
        <f>AG980/AH980</f>
        <v>#NUM!</v>
      </c>
    </row>
    <row r="981" spans="1:35" x14ac:dyDescent="0.2">
      <c r="A981" s="2" t="s">
        <v>977</v>
      </c>
      <c r="B981" s="2">
        <v>51996</v>
      </c>
      <c r="C981" s="5">
        <v>1799</v>
      </c>
      <c r="D981" s="5">
        <f t="shared" si="30"/>
        <v>93540804</v>
      </c>
      <c r="E981" s="5">
        <v>1567</v>
      </c>
      <c r="F981" s="5">
        <v>66</v>
      </c>
      <c r="G981" s="2">
        <v>51996</v>
      </c>
      <c r="H981" s="14">
        <v>0</v>
      </c>
      <c r="I981" s="14">
        <v>1498</v>
      </c>
      <c r="J981" s="14">
        <v>283.96875590000002</v>
      </c>
      <c r="K981" s="14">
        <v>0</v>
      </c>
      <c r="L981" s="14">
        <v>0</v>
      </c>
      <c r="M981" s="14">
        <v>1774.2372889999999</v>
      </c>
      <c r="N981" s="14">
        <v>0</v>
      </c>
      <c r="O981" s="14">
        <v>0</v>
      </c>
      <c r="P981" s="14">
        <v>1811.6993789999999</v>
      </c>
      <c r="Q981" s="14">
        <v>3835.0421670000001</v>
      </c>
      <c r="R981" s="14">
        <v>969.33132139999998</v>
      </c>
      <c r="S981" s="14">
        <v>2312.4699930000002</v>
      </c>
      <c r="T981" s="14">
        <v>1448.8668560000001</v>
      </c>
      <c r="U981" s="14">
        <v>3888.1495669999999</v>
      </c>
      <c r="V981" s="14">
        <v>0</v>
      </c>
      <c r="W981" s="14">
        <v>1566.9865400000001</v>
      </c>
      <c r="X981" s="14">
        <v>0</v>
      </c>
      <c r="Y981" s="14">
        <v>0</v>
      </c>
      <c r="Z981" s="14">
        <v>0</v>
      </c>
      <c r="AA981" s="14">
        <v>0</v>
      </c>
      <c r="AB981" s="14">
        <v>396</v>
      </c>
      <c r="AC981" s="14">
        <f t="array" ref="AC981">MEDIAN(IF(H981:R981&lt;&gt;0,H981:R981))</f>
        <v>1636.1186444999998</v>
      </c>
      <c r="AD981" s="14">
        <f t="array" ref="AD981">MEDIAN(IF(S981:AA981&lt;&gt;0,S981:AA981))</f>
        <v>1939.7282665000002</v>
      </c>
      <c r="AE981" s="14">
        <f t="shared" si="31"/>
        <v>1.1855669960247803</v>
      </c>
      <c r="AF981">
        <f t="array" ref="AF981">TTEST(IF(H981:R981&lt;&gt;0,H981:R981),IF(S981:AA981&lt;&gt;0,S981:AA981),2,3)</f>
        <v>0.44075294107525742</v>
      </c>
      <c r="AG981">
        <f t="array" ref="AG981">MEDIAN(IF(H981:L981&lt;&gt;0,H981:L981))</f>
        <v>890.98437795000007</v>
      </c>
      <c r="AH981">
        <f t="array" ref="AH981">MEDIAN(IF(M981:R981&lt;&gt;0,M981:R981))</f>
        <v>1792.9683339999999</v>
      </c>
      <c r="AI981">
        <f>AG981/AH981</f>
        <v>0.49693257881597375</v>
      </c>
    </row>
    <row r="982" spans="1:35" x14ac:dyDescent="0.2">
      <c r="A982" s="2" t="s">
        <v>978</v>
      </c>
      <c r="B982" s="2">
        <v>26291</v>
      </c>
      <c r="C982" s="5">
        <v>3544</v>
      </c>
      <c r="D982" s="5">
        <f t="shared" si="30"/>
        <v>93175304</v>
      </c>
      <c r="E982" s="5">
        <v>2857</v>
      </c>
      <c r="F982" s="5">
        <v>97</v>
      </c>
      <c r="G982" s="2">
        <v>26291</v>
      </c>
      <c r="H982" s="14">
        <v>0</v>
      </c>
      <c r="I982" s="14">
        <v>4144</v>
      </c>
      <c r="J982" s="14">
        <v>303.54955919999998</v>
      </c>
      <c r="K982" s="14">
        <v>14352.495699999999</v>
      </c>
      <c r="L982" s="14">
        <v>0</v>
      </c>
      <c r="M982" s="14">
        <v>1545.3091320000001</v>
      </c>
      <c r="N982" s="14">
        <v>0</v>
      </c>
      <c r="O982" s="14">
        <v>1536.3250370000001</v>
      </c>
      <c r="P982" s="14">
        <v>4348.1452230000004</v>
      </c>
      <c r="Q982" s="14">
        <v>5661.8965449999996</v>
      </c>
      <c r="R982" s="14">
        <v>605.66387150000003</v>
      </c>
      <c r="S982" s="14">
        <v>2794.4681799999998</v>
      </c>
      <c r="T982" s="14">
        <v>2908.0259019999999</v>
      </c>
      <c r="U982" s="14">
        <v>0</v>
      </c>
      <c r="V982" s="14">
        <v>2805.999984</v>
      </c>
      <c r="W982" s="14">
        <v>2263.8704280000002</v>
      </c>
      <c r="X982" s="14">
        <v>0</v>
      </c>
      <c r="Y982" s="14">
        <v>0</v>
      </c>
      <c r="Z982" s="14">
        <v>3240.4533719999999</v>
      </c>
      <c r="AA982" s="14">
        <v>3101.2536100000002</v>
      </c>
      <c r="AB982" s="14">
        <v>0</v>
      </c>
      <c r="AC982" s="14">
        <f t="array" ref="AC982">MEDIAN(IF(H982:R982&lt;&gt;0,H982:R982))</f>
        <v>2844.6545660000002</v>
      </c>
      <c r="AD982" s="14">
        <f t="array" ref="AD982">MEDIAN(IF(S982:AA982&lt;&gt;0,S982:AA982))</f>
        <v>2857.0129429999997</v>
      </c>
      <c r="AE982" s="14">
        <f t="shared" si="31"/>
        <v>1.0043444209879504</v>
      </c>
      <c r="AF982">
        <f t="array" ref="AF982">TTEST(IF(H982:R982&lt;&gt;0,H982:R982),IF(S982:AA982&lt;&gt;0,S982:AA982),2,3)</f>
        <v>0.48120840985025426</v>
      </c>
      <c r="AG982">
        <f t="array" ref="AG982">MEDIAN(IF(H982:L982&lt;&gt;0,H982:L982))</f>
        <v>4144</v>
      </c>
      <c r="AH982">
        <f t="array" ref="AH982">MEDIAN(IF(M982:R982&lt;&gt;0,M982:R982))</f>
        <v>1545.3091320000001</v>
      </c>
      <c r="AI982">
        <f>AG982/AH982</f>
        <v>2.681664085319079</v>
      </c>
    </row>
    <row r="983" spans="1:35" x14ac:dyDescent="0.2">
      <c r="A983" s="2" t="s">
        <v>979</v>
      </c>
      <c r="B983" s="2">
        <v>42041</v>
      </c>
      <c r="C983" s="5">
        <v>2210</v>
      </c>
      <c r="D983" s="5">
        <f t="shared" si="30"/>
        <v>92910610</v>
      </c>
      <c r="E983" s="5">
        <v>2052</v>
      </c>
      <c r="F983" s="5">
        <v>52</v>
      </c>
      <c r="G983" s="2">
        <v>42041</v>
      </c>
      <c r="H983" s="14">
        <v>0</v>
      </c>
      <c r="I983" s="14">
        <v>1858</v>
      </c>
      <c r="J983" s="14">
        <v>834.92050630000006</v>
      </c>
      <c r="K983" s="14">
        <v>0</v>
      </c>
      <c r="L983" s="14">
        <v>0</v>
      </c>
      <c r="M983" s="14">
        <v>1914.7908890000001</v>
      </c>
      <c r="N983" s="14">
        <v>2235.9205539999998</v>
      </c>
      <c r="O983" s="14">
        <v>0</v>
      </c>
      <c r="P983" s="14">
        <v>4979.3217679999998</v>
      </c>
      <c r="Q983" s="14">
        <v>0</v>
      </c>
      <c r="R983" s="14">
        <v>2326.6125419999998</v>
      </c>
      <c r="S983" s="14">
        <v>0</v>
      </c>
      <c r="T983" s="14">
        <v>1290.978791</v>
      </c>
      <c r="U983" s="14">
        <v>0</v>
      </c>
      <c r="V983" s="14">
        <v>2393.3295840000001</v>
      </c>
      <c r="W983" s="14">
        <v>2052.1425640000002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f t="array" ref="AC983">MEDIAN(IF(H983:R983&lt;&gt;0,H983:R983))</f>
        <v>2075.3557215000001</v>
      </c>
      <c r="AD983" s="14">
        <f t="array" ref="AD983">MEDIAN(IF(S983:AA983&lt;&gt;0,S983:AA983))</f>
        <v>2052.1425640000002</v>
      </c>
      <c r="AE983" s="14">
        <f t="shared" si="31"/>
        <v>0.98881485363712873</v>
      </c>
      <c r="AF983">
        <f t="array" ref="AF983">TTEST(IF(H983:R983&lt;&gt;0,H983:R983),IF(S983:AA983&lt;&gt;0,S983:AA983),2,3)</f>
        <v>0.51734269110680708</v>
      </c>
      <c r="AG983">
        <f t="array" ref="AG983">MEDIAN(IF(H983:L983&lt;&gt;0,H983:L983))</f>
        <v>1346.46025315</v>
      </c>
      <c r="AH983">
        <f t="array" ref="AH983">MEDIAN(IF(M983:R983&lt;&gt;0,M983:R983))</f>
        <v>2281.2665479999996</v>
      </c>
      <c r="AI983">
        <f>AG983/AH983</f>
        <v>0.59022487062305362</v>
      </c>
    </row>
    <row r="984" spans="1:35" x14ac:dyDescent="0.2">
      <c r="A984" s="2" t="s">
        <v>980</v>
      </c>
      <c r="B984" s="2">
        <v>39829</v>
      </c>
      <c r="C984" s="5">
        <v>2330</v>
      </c>
      <c r="D984" s="5">
        <f t="shared" si="30"/>
        <v>92801570</v>
      </c>
      <c r="E984" s="5">
        <v>1989</v>
      </c>
      <c r="F984" s="5">
        <v>84</v>
      </c>
      <c r="G984" s="2">
        <v>39829</v>
      </c>
      <c r="H984" s="14">
        <v>0</v>
      </c>
      <c r="I984" s="14">
        <v>6990</v>
      </c>
      <c r="J984" s="14">
        <v>289.5305224</v>
      </c>
      <c r="K984" s="14">
        <v>0</v>
      </c>
      <c r="L984" s="14">
        <v>0</v>
      </c>
      <c r="M984" s="14">
        <v>1407.2728689999999</v>
      </c>
      <c r="N984" s="14">
        <v>0</v>
      </c>
      <c r="O984" s="14">
        <v>634.82786620000002</v>
      </c>
      <c r="P984" s="14">
        <v>1605.3044789999999</v>
      </c>
      <c r="Q984" s="14">
        <v>0</v>
      </c>
      <c r="R984" s="14">
        <v>798.41574579999997</v>
      </c>
      <c r="S984" s="14">
        <v>2371.9382190000001</v>
      </c>
      <c r="T984" s="14">
        <v>0</v>
      </c>
      <c r="U984" s="14">
        <v>0</v>
      </c>
      <c r="V984" s="14">
        <v>3024.8366919999999</v>
      </c>
      <c r="W984" s="14">
        <v>2902.4815960000001</v>
      </c>
      <c r="X984" s="14">
        <v>0</v>
      </c>
      <c r="Y984" s="14">
        <v>0</v>
      </c>
      <c r="Z984" s="14">
        <v>3271.814601</v>
      </c>
      <c r="AA984" s="14">
        <v>0</v>
      </c>
      <c r="AB984" s="14">
        <v>0</v>
      </c>
      <c r="AC984" s="14">
        <f t="array" ref="AC984">MEDIAN(IF(H984:R984&lt;&gt;0,H984:R984))</f>
        <v>1102.8443073999999</v>
      </c>
      <c r="AD984" s="14">
        <f t="array" ref="AD984">MEDIAN(IF(S984:AA984&lt;&gt;0,S984:AA984))</f>
        <v>2963.6591440000002</v>
      </c>
      <c r="AE984" s="14">
        <f t="shared" si="31"/>
        <v>2.6872869761525511</v>
      </c>
      <c r="AF984">
        <f t="array" ref="AF984">TTEST(IF(H984:R984&lt;&gt;0,H984:R984),IF(S984:AA984&lt;&gt;0,S984:AA984),2,3)</f>
        <v>0.40745871403530276</v>
      </c>
      <c r="AG984">
        <f t="array" ref="AG984">MEDIAN(IF(H984:L984&lt;&gt;0,H984:L984))</f>
        <v>3639.7652611999997</v>
      </c>
      <c r="AH984">
        <f t="array" ref="AH984">MEDIAN(IF(M984:R984&lt;&gt;0,M984:R984))</f>
        <v>1102.8443073999999</v>
      </c>
      <c r="AI984">
        <f>AG984/AH984</f>
        <v>3.3003436992669379</v>
      </c>
    </row>
    <row r="985" spans="1:35" x14ac:dyDescent="0.2">
      <c r="A985" s="2" t="s">
        <v>981</v>
      </c>
      <c r="B985" s="2">
        <v>24144</v>
      </c>
      <c r="C985" s="5">
        <v>3837</v>
      </c>
      <c r="D985" s="5">
        <f t="shared" si="30"/>
        <v>92640528</v>
      </c>
      <c r="E985" s="5">
        <v>2532</v>
      </c>
      <c r="F985" s="5">
        <v>110</v>
      </c>
      <c r="G985" s="2">
        <v>24144</v>
      </c>
      <c r="H985" s="14">
        <v>0</v>
      </c>
      <c r="I985" s="14">
        <v>3085</v>
      </c>
      <c r="J985" s="14">
        <v>815.29193650000002</v>
      </c>
      <c r="K985" s="14">
        <v>5850.6980700000004</v>
      </c>
      <c r="L985" s="14">
        <v>0</v>
      </c>
      <c r="M985" s="14">
        <v>1987.3821330000001</v>
      </c>
      <c r="N985" s="14">
        <v>0</v>
      </c>
      <c r="O985" s="14">
        <v>923.7223017</v>
      </c>
      <c r="P985" s="14">
        <v>0</v>
      </c>
      <c r="Q985" s="14">
        <v>0</v>
      </c>
      <c r="R985" s="14">
        <v>15788.37658</v>
      </c>
      <c r="S985" s="14">
        <v>2716.7465390000002</v>
      </c>
      <c r="T985" s="14">
        <v>2468.8764420000002</v>
      </c>
      <c r="U985" s="14">
        <v>0</v>
      </c>
      <c r="V985" s="14">
        <v>0</v>
      </c>
      <c r="W985" s="14">
        <v>2532.3970039999999</v>
      </c>
      <c r="X985" s="14">
        <v>0</v>
      </c>
      <c r="Y985" s="14">
        <v>0</v>
      </c>
      <c r="Z985" s="14">
        <v>0</v>
      </c>
      <c r="AA985" s="14">
        <v>4189.1107009999996</v>
      </c>
      <c r="AB985" s="14">
        <v>1850</v>
      </c>
      <c r="AC985" s="14">
        <f t="array" ref="AC985">MEDIAN(IF(H985:R985&lt;&gt;0,H985:R985))</f>
        <v>2536.1910665</v>
      </c>
      <c r="AD985" s="14">
        <f t="array" ref="AD985">MEDIAN(IF(S985:AA985&lt;&gt;0,S985:AA985))</f>
        <v>2624.5717715000001</v>
      </c>
      <c r="AE985" s="14">
        <f t="shared" si="31"/>
        <v>1.0348478102329914</v>
      </c>
      <c r="AF985">
        <f t="array" ref="AF985">TTEST(IF(H985:R985&lt;&gt;0,H985:R985),IF(S985:AA985&lt;&gt;0,S985:AA985),2,3)</f>
        <v>0.48820211464364849</v>
      </c>
      <c r="AG985">
        <f t="array" ref="AG985">MEDIAN(IF(H985:L985&lt;&gt;0,H985:L985))</f>
        <v>3085</v>
      </c>
      <c r="AH985">
        <f t="array" ref="AH985">MEDIAN(IF(M985:R985&lt;&gt;0,M985:R985))</f>
        <v>1987.3821330000001</v>
      </c>
      <c r="AI985">
        <f>AG985/AH985</f>
        <v>1.5522933152987142</v>
      </c>
    </row>
    <row r="986" spans="1:35" x14ac:dyDescent="0.2">
      <c r="A986" s="2" t="s">
        <v>982</v>
      </c>
      <c r="B986" s="2">
        <v>109881</v>
      </c>
      <c r="C986" s="5">
        <v>842</v>
      </c>
      <c r="D986" s="5">
        <f t="shared" si="30"/>
        <v>92519802</v>
      </c>
      <c r="E986" s="5">
        <v>867</v>
      </c>
      <c r="F986" s="5">
        <v>73</v>
      </c>
      <c r="G986" s="2">
        <v>109881</v>
      </c>
      <c r="H986" s="14">
        <v>0</v>
      </c>
      <c r="I986" s="14">
        <v>770</v>
      </c>
      <c r="J986" s="14">
        <v>78.505151519999998</v>
      </c>
      <c r="K986" s="14">
        <v>0</v>
      </c>
      <c r="L986" s="14">
        <v>0</v>
      </c>
      <c r="M986" s="14">
        <v>963.37099750000004</v>
      </c>
      <c r="N986" s="14">
        <v>0</v>
      </c>
      <c r="O986" s="14">
        <v>0</v>
      </c>
      <c r="P986" s="14">
        <v>1360.293003</v>
      </c>
      <c r="Q986" s="14">
        <v>0</v>
      </c>
      <c r="R986" s="14">
        <v>240.75068619999999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1640.941593</v>
      </c>
      <c r="Y986" s="14">
        <v>0</v>
      </c>
      <c r="Z986" s="14">
        <v>0</v>
      </c>
      <c r="AA986" s="14">
        <v>0</v>
      </c>
      <c r="AB986" s="14">
        <v>0</v>
      </c>
      <c r="AC986" s="14">
        <f t="array" ref="AC986">MEDIAN(IF(H986:R986&lt;&gt;0,H986:R986))</f>
        <v>770</v>
      </c>
      <c r="AD986" s="14">
        <f t="array" ref="AD986">MEDIAN(IF(S986:AA986&lt;&gt;0,S986:AA986))</f>
        <v>1640.941593</v>
      </c>
      <c r="AE986" s="14">
        <f t="shared" si="31"/>
        <v>2.1310929779220777</v>
      </c>
      <c r="AF986" t="e">
        <f t="array" ref="AF986">TTEST(IF(H986:R986&lt;&gt;0,H986:R986),IF(S986:AA986&lt;&gt;0,S986:AA986),2,3)</f>
        <v>#DIV/0!</v>
      </c>
      <c r="AG986">
        <f t="array" ref="AG986">MEDIAN(IF(H986:L986&lt;&gt;0,H986:L986))</f>
        <v>424.25257576000001</v>
      </c>
      <c r="AH986">
        <f t="array" ref="AH986">MEDIAN(IF(M986:R986&lt;&gt;0,M986:R986))</f>
        <v>963.37099750000004</v>
      </c>
      <c r="AI986">
        <f>AG986/AH986</f>
        <v>0.44038337967507685</v>
      </c>
    </row>
    <row r="987" spans="1:35" x14ac:dyDescent="0.2">
      <c r="A987" s="2" t="s">
        <v>983</v>
      </c>
      <c r="B987" s="2">
        <v>45853</v>
      </c>
      <c r="C987" s="5">
        <v>2016</v>
      </c>
      <c r="D987" s="5">
        <f t="shared" si="30"/>
        <v>92439648</v>
      </c>
      <c r="E987" s="5">
        <v>1909</v>
      </c>
      <c r="F987" s="5">
        <v>56</v>
      </c>
      <c r="G987" s="2">
        <v>45853</v>
      </c>
      <c r="H987" s="14">
        <v>0</v>
      </c>
      <c r="I987" s="14">
        <v>3049</v>
      </c>
      <c r="J987" s="14">
        <v>56.657780350000003</v>
      </c>
      <c r="K987" s="14">
        <v>0</v>
      </c>
      <c r="L987" s="14">
        <v>0</v>
      </c>
      <c r="M987" s="14">
        <v>1320.5842520000001</v>
      </c>
      <c r="N987" s="14">
        <v>0</v>
      </c>
      <c r="O987" s="14">
        <v>2335.0716600000001</v>
      </c>
      <c r="P987" s="14">
        <v>2128.8746230000002</v>
      </c>
      <c r="Q987" s="14">
        <v>0</v>
      </c>
      <c r="R987" s="14">
        <v>1277.4373880000001</v>
      </c>
      <c r="S987" s="14">
        <v>0</v>
      </c>
      <c r="T987" s="14">
        <v>1909.2128660000001</v>
      </c>
      <c r="U987" s="14">
        <v>0</v>
      </c>
      <c r="V987" s="14">
        <v>4298.836542</v>
      </c>
      <c r="W987" s="14">
        <v>1622.0418709999999</v>
      </c>
      <c r="X987" s="14">
        <v>0</v>
      </c>
      <c r="Y987" s="14">
        <v>0</v>
      </c>
      <c r="Z987" s="14">
        <v>2901.3480939999999</v>
      </c>
      <c r="AA987" s="14">
        <v>0</v>
      </c>
      <c r="AB987" s="14">
        <v>1280</v>
      </c>
      <c r="AC987" s="14">
        <f t="array" ref="AC987">MEDIAN(IF(H987:R987&lt;&gt;0,H987:R987))</f>
        <v>1724.7294375000001</v>
      </c>
      <c r="AD987" s="14">
        <f t="array" ref="AD987">MEDIAN(IF(S987:AA987&lt;&gt;0,S987:AA987))</f>
        <v>2405.2804799999999</v>
      </c>
      <c r="AE987" s="14">
        <f t="shared" si="31"/>
        <v>1.3945842331574396</v>
      </c>
      <c r="AF987">
        <f t="array" ref="AF987">TTEST(IF(H987:R987&lt;&gt;0,H987:R987),IF(S987:AA987&lt;&gt;0,S987:AA987),2,3)</f>
        <v>0.23083564708560317</v>
      </c>
      <c r="AG987">
        <f t="array" ref="AG987">MEDIAN(IF(H987:L987&lt;&gt;0,H987:L987))</f>
        <v>1552.828890175</v>
      </c>
      <c r="AH987">
        <f t="array" ref="AH987">MEDIAN(IF(M987:R987&lt;&gt;0,M987:R987))</f>
        <v>1724.7294375000001</v>
      </c>
      <c r="AI987">
        <f>AG987/AH987</f>
        <v>0.9003318760685326</v>
      </c>
    </row>
    <row r="988" spans="1:35" x14ac:dyDescent="0.2">
      <c r="A988" s="2" t="s">
        <v>984</v>
      </c>
      <c r="B988" s="2">
        <v>71851</v>
      </c>
      <c r="C988" s="5">
        <v>1278</v>
      </c>
      <c r="D988" s="5">
        <f t="shared" si="30"/>
        <v>91825578</v>
      </c>
      <c r="E988" s="5">
        <v>1126</v>
      </c>
      <c r="F988" s="5">
        <v>74</v>
      </c>
      <c r="G988" s="2">
        <v>71851</v>
      </c>
      <c r="H988" s="14">
        <v>0</v>
      </c>
      <c r="I988" s="14">
        <v>930</v>
      </c>
      <c r="J988" s="14">
        <v>111.450028</v>
      </c>
      <c r="K988" s="14">
        <v>0</v>
      </c>
      <c r="L988" s="14">
        <v>0</v>
      </c>
      <c r="M988" s="14">
        <v>1322.101817</v>
      </c>
      <c r="N988" s="14">
        <v>0</v>
      </c>
      <c r="O988" s="14">
        <v>0</v>
      </c>
      <c r="P988" s="14">
        <v>633.65015459999995</v>
      </c>
      <c r="Q988" s="14">
        <v>0</v>
      </c>
      <c r="R988" s="14">
        <v>2702.6686880000002</v>
      </c>
      <c r="S988" s="14">
        <v>0</v>
      </c>
      <c r="T988" s="14">
        <v>0</v>
      </c>
      <c r="U988" s="14">
        <v>0</v>
      </c>
      <c r="V988" s="14">
        <v>2500.2943399999999</v>
      </c>
      <c r="W988" s="14">
        <v>1570.7290909999999</v>
      </c>
      <c r="X988" s="14">
        <v>0</v>
      </c>
      <c r="Y988" s="14">
        <v>0</v>
      </c>
      <c r="Z988" s="14">
        <v>0</v>
      </c>
      <c r="AA988" s="14">
        <v>0</v>
      </c>
      <c r="AB988" s="14">
        <v>450</v>
      </c>
      <c r="AC988" s="14">
        <f t="array" ref="AC988">MEDIAN(IF(H988:R988&lt;&gt;0,H988:R988))</f>
        <v>930</v>
      </c>
      <c r="AD988" s="14">
        <f t="array" ref="AD988">MEDIAN(IF(S988:AA988&lt;&gt;0,S988:AA988))</f>
        <v>2035.5117154999998</v>
      </c>
      <c r="AE988" s="14">
        <f t="shared" si="31"/>
        <v>2.1887222747311825</v>
      </c>
      <c r="AF988">
        <f t="array" ref="AF988">TTEST(IF(H988:R988&lt;&gt;0,H988:R988),IF(S988:AA988&lt;&gt;0,S988:AA988),2,3)</f>
        <v>0.25601111679929972</v>
      </c>
      <c r="AG988">
        <f t="array" ref="AG988">MEDIAN(IF(H988:L988&lt;&gt;0,H988:L988))</f>
        <v>520.72501399999999</v>
      </c>
      <c r="AH988">
        <f t="array" ref="AH988">MEDIAN(IF(M988:R988&lt;&gt;0,M988:R988))</f>
        <v>1322.101817</v>
      </c>
      <c r="AI988">
        <f>AG988/AH988</f>
        <v>0.393861506961381</v>
      </c>
    </row>
    <row r="989" spans="1:35" x14ac:dyDescent="0.2">
      <c r="A989" s="2" t="s">
        <v>985</v>
      </c>
      <c r="B989" s="2">
        <v>37507</v>
      </c>
      <c r="C989" s="5">
        <v>2446</v>
      </c>
      <c r="D989" s="5">
        <f t="shared" si="30"/>
        <v>91742122</v>
      </c>
      <c r="E989" s="5">
        <v>2080</v>
      </c>
      <c r="F989" s="5">
        <v>73</v>
      </c>
      <c r="G989" s="2">
        <v>37507</v>
      </c>
      <c r="H989" s="14">
        <v>0</v>
      </c>
      <c r="I989" s="14">
        <v>2080</v>
      </c>
      <c r="J989" s="14">
        <v>464.58996660000003</v>
      </c>
      <c r="K989" s="14">
        <v>0</v>
      </c>
      <c r="L989" s="14">
        <v>2115.7096419999998</v>
      </c>
      <c r="M989" s="14">
        <v>1419.146002</v>
      </c>
      <c r="N989" s="14">
        <v>0</v>
      </c>
      <c r="O989" s="14">
        <v>1428.7960029999999</v>
      </c>
      <c r="P989" s="14">
        <v>2152.74532</v>
      </c>
      <c r="Q989" s="14">
        <v>5613.7530829999996</v>
      </c>
      <c r="R989" s="14">
        <v>4795.7162879999996</v>
      </c>
      <c r="S989" s="14">
        <v>0</v>
      </c>
      <c r="T989" s="14">
        <v>1724.9966589999999</v>
      </c>
      <c r="U989" s="14">
        <v>4713.1476839999996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396</v>
      </c>
      <c r="AC989" s="14">
        <f t="array" ref="AC989">MEDIAN(IF(H989:R989&lt;&gt;0,H989:R989))</f>
        <v>2097.8548209999999</v>
      </c>
      <c r="AD989" s="14">
        <f t="array" ref="AD989">MEDIAN(IF(S989:AA989&lt;&gt;0,S989:AA989))</f>
        <v>3219.0721715</v>
      </c>
      <c r="AE989" s="14">
        <f t="shared" si="31"/>
        <v>1.5344589812776182</v>
      </c>
      <c r="AF989">
        <f t="array" ref="AF989">TTEST(IF(H989:R989&lt;&gt;0,H989:R989),IF(S989:AA989&lt;&gt;0,S989:AA989),2,3)</f>
        <v>0.71996880167995991</v>
      </c>
      <c r="AG989">
        <f t="array" ref="AG989">MEDIAN(IF(H989:L989&lt;&gt;0,H989:L989))</f>
        <v>2080</v>
      </c>
      <c r="AH989">
        <f t="array" ref="AH989">MEDIAN(IF(M989:R989&lt;&gt;0,M989:R989))</f>
        <v>2152.74532</v>
      </c>
      <c r="AI989">
        <f>AG989/AH989</f>
        <v>0.96620811606270263</v>
      </c>
    </row>
    <row r="990" spans="1:35" x14ac:dyDescent="0.2">
      <c r="A990" s="2" t="s">
        <v>986</v>
      </c>
      <c r="B990" s="2">
        <v>131391</v>
      </c>
      <c r="C990" s="5">
        <v>698</v>
      </c>
      <c r="D990" s="5">
        <f t="shared" si="30"/>
        <v>91710918</v>
      </c>
      <c r="E990" s="5">
        <v>684</v>
      </c>
      <c r="F990" s="5">
        <v>53</v>
      </c>
      <c r="G990" s="2">
        <v>131391</v>
      </c>
      <c r="H990" s="14">
        <v>0</v>
      </c>
      <c r="I990" s="14">
        <v>273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779.10748100000001</v>
      </c>
      <c r="Q990" s="14">
        <v>0</v>
      </c>
      <c r="R990" s="14">
        <v>588.9398175</v>
      </c>
      <c r="S990" s="14">
        <v>0</v>
      </c>
      <c r="T990" s="14">
        <v>1150.1215870000001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f t="array" ref="AC990">MEDIAN(IF(H990:R990&lt;&gt;0,H990:R990))</f>
        <v>588.9398175</v>
      </c>
      <c r="AD990" s="14">
        <f t="array" ref="AD990">MEDIAN(IF(S990:AA990&lt;&gt;0,S990:AA990))</f>
        <v>1150.1215870000001</v>
      </c>
      <c r="AE990" s="14">
        <f t="shared" si="31"/>
        <v>1.9528677681909326</v>
      </c>
      <c r="AF990" t="e">
        <f t="array" ref="AF990">TTEST(IF(H990:R990&lt;&gt;0,H990:R990),IF(S990:AA990&lt;&gt;0,S990:AA990),2,3)</f>
        <v>#DIV/0!</v>
      </c>
      <c r="AG990">
        <f t="array" ref="AG990">MEDIAN(IF(H990:L990&lt;&gt;0,H990:L990))</f>
        <v>273</v>
      </c>
      <c r="AH990">
        <f t="array" ref="AH990">MEDIAN(IF(M990:R990&lt;&gt;0,M990:R990))</f>
        <v>684.02364925000006</v>
      </c>
      <c r="AI990">
        <f>AG990/AH990</f>
        <v>0.39910900785277192</v>
      </c>
    </row>
    <row r="991" spans="1:35" x14ac:dyDescent="0.2">
      <c r="A991" s="2" t="s">
        <v>987</v>
      </c>
      <c r="B991" s="2">
        <v>59389</v>
      </c>
      <c r="C991" s="5">
        <v>1542</v>
      </c>
      <c r="D991" s="5">
        <f t="shared" si="30"/>
        <v>91577838</v>
      </c>
      <c r="E991" s="5">
        <v>1542</v>
      </c>
      <c r="F991" s="5">
        <v>16</v>
      </c>
      <c r="G991" s="2">
        <v>59389</v>
      </c>
      <c r="H991" s="14">
        <v>1364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1720.372752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f t="array" ref="AC991">MEDIAN(IF(H991:R991&lt;&gt;0,H991:R991))</f>
        <v>1542.1863760000001</v>
      </c>
      <c r="AD991" s="14" t="e">
        <f t="array" ref="AD991">MEDIAN(IF(S991:AA991&lt;&gt;0,S991:AA991))</f>
        <v>#NUM!</v>
      </c>
      <c r="AE991" s="14" t="e">
        <f t="shared" si="31"/>
        <v>#NUM!</v>
      </c>
      <c r="AF991" t="e">
        <f t="array" ref="AF991">TTEST(IF(H991:R991&lt;&gt;0,H991:R991),IF(S991:AA991&lt;&gt;0,S991:AA991),2,3)</f>
        <v>#DIV/0!</v>
      </c>
      <c r="AG991">
        <f t="array" ref="AG991">MEDIAN(IF(H991:L991&lt;&gt;0,H991:L991))</f>
        <v>1364</v>
      </c>
      <c r="AH991">
        <f t="array" ref="AH991">MEDIAN(IF(M991:R991&lt;&gt;0,M991:R991))</f>
        <v>1720.372752</v>
      </c>
      <c r="AI991">
        <f>AG991/AH991</f>
        <v>0.7928514320017549</v>
      </c>
    </row>
    <row r="992" spans="1:35" x14ac:dyDescent="0.2">
      <c r="A992" s="2" t="s">
        <v>988</v>
      </c>
      <c r="B992" s="2">
        <v>32148</v>
      </c>
      <c r="C992" s="5">
        <v>2843</v>
      </c>
      <c r="D992" s="5">
        <f t="shared" si="30"/>
        <v>91396764</v>
      </c>
      <c r="E992" s="5">
        <v>2805</v>
      </c>
      <c r="F992" s="5">
        <v>40</v>
      </c>
      <c r="G992" s="2">
        <v>32148</v>
      </c>
      <c r="H992" s="14">
        <v>1732</v>
      </c>
      <c r="I992" s="14">
        <v>3992</v>
      </c>
      <c r="J992" s="14">
        <v>0</v>
      </c>
      <c r="K992" s="14">
        <v>0</v>
      </c>
      <c r="L992" s="14">
        <v>0</v>
      </c>
      <c r="M992" s="14">
        <v>0</v>
      </c>
      <c r="N992" s="14">
        <v>2805.1866559999999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f t="array" ref="AC992">MEDIAN(IF(H992:R992&lt;&gt;0,H992:R992))</f>
        <v>2805.1866559999999</v>
      </c>
      <c r="AD992" s="14" t="e">
        <f t="array" ref="AD992">MEDIAN(IF(S992:AA992&lt;&gt;0,S992:AA992))</f>
        <v>#NUM!</v>
      </c>
      <c r="AE992" s="14" t="e">
        <f t="shared" si="31"/>
        <v>#NUM!</v>
      </c>
      <c r="AF992" t="e">
        <f t="array" ref="AF992">TTEST(IF(H992:R992&lt;&gt;0,H992:R992),IF(S992:AA992&lt;&gt;0,S992:AA992),2,3)</f>
        <v>#DIV/0!</v>
      </c>
      <c r="AG992">
        <f t="array" ref="AG992">MEDIAN(IF(H992:L992&lt;&gt;0,H992:L992))</f>
        <v>2862</v>
      </c>
      <c r="AH992">
        <f t="array" ref="AH992">MEDIAN(IF(M992:R992&lt;&gt;0,M992:R992))</f>
        <v>2805.1866559999999</v>
      </c>
      <c r="AI992">
        <f>AG992/AH992</f>
        <v>1.0202529638726472</v>
      </c>
    </row>
    <row r="993" spans="1:35" x14ac:dyDescent="0.2">
      <c r="A993" s="2" t="s">
        <v>989</v>
      </c>
      <c r="B993" s="2">
        <v>30749</v>
      </c>
      <c r="C993" s="5">
        <v>2972</v>
      </c>
      <c r="D993" s="5">
        <f t="shared" si="30"/>
        <v>91386028</v>
      </c>
      <c r="E993" s="5">
        <v>2037</v>
      </c>
      <c r="F993" s="5">
        <v>77</v>
      </c>
      <c r="G993" s="2">
        <v>30749</v>
      </c>
      <c r="H993" s="14">
        <v>1554</v>
      </c>
      <c r="I993" s="14">
        <v>3566</v>
      </c>
      <c r="J993" s="14">
        <v>474.34982209999998</v>
      </c>
      <c r="K993" s="14">
        <v>0</v>
      </c>
      <c r="L993" s="14">
        <v>3673.9170730000001</v>
      </c>
      <c r="M993" s="14">
        <v>1617.04611</v>
      </c>
      <c r="N993" s="14">
        <v>0</v>
      </c>
      <c r="O993" s="14">
        <v>0</v>
      </c>
      <c r="P993" s="14">
        <v>1612.126712</v>
      </c>
      <c r="Q993" s="14">
        <v>6929.7435160000005</v>
      </c>
      <c r="R993" s="14">
        <v>7442.211628</v>
      </c>
      <c r="S993" s="14">
        <v>0</v>
      </c>
      <c r="T993" s="14">
        <v>1375.08699</v>
      </c>
      <c r="U993" s="14">
        <v>0</v>
      </c>
      <c r="V993" s="14">
        <v>2409.7008949999999</v>
      </c>
      <c r="W993" s="14">
        <v>0</v>
      </c>
      <c r="X993" s="14">
        <v>2037.2564890000001</v>
      </c>
      <c r="Y993" s="14">
        <v>0</v>
      </c>
      <c r="Z993" s="14">
        <v>0</v>
      </c>
      <c r="AA993" s="14">
        <v>0</v>
      </c>
      <c r="AB993" s="14">
        <v>0</v>
      </c>
      <c r="AC993" s="14">
        <f t="array" ref="AC993">MEDIAN(IF(H993:R993&lt;&gt;0,H993:R993))</f>
        <v>2591.5230550000001</v>
      </c>
      <c r="AD993" s="14">
        <f t="array" ref="AD993">MEDIAN(IF(S993:AA993&lt;&gt;0,S993:AA993))</f>
        <v>2037.2564890000001</v>
      </c>
      <c r="AE993" s="14">
        <f t="shared" si="31"/>
        <v>0.78612323555037789</v>
      </c>
      <c r="AF993">
        <f t="array" ref="AF993">TTEST(IF(H993:R993&lt;&gt;0,H993:R993),IF(S993:AA993&lt;&gt;0,S993:AA993),2,3)</f>
        <v>0.17951270160007193</v>
      </c>
      <c r="AG993">
        <f t="array" ref="AG993">MEDIAN(IF(H993:L993&lt;&gt;0,H993:L993))</f>
        <v>2560</v>
      </c>
      <c r="AH993">
        <f t="array" ref="AH993">MEDIAN(IF(M993:R993&lt;&gt;0,M993:R993))</f>
        <v>4273.3948129999999</v>
      </c>
      <c r="AI993">
        <f>AG993/AH993</f>
        <v>0.59905534405861138</v>
      </c>
    </row>
    <row r="994" spans="1:35" x14ac:dyDescent="0.2">
      <c r="A994" s="2" t="s">
        <v>990</v>
      </c>
      <c r="B994" s="2">
        <v>84601</v>
      </c>
      <c r="C994" s="5">
        <v>1080</v>
      </c>
      <c r="D994" s="5">
        <f t="shared" si="30"/>
        <v>91369080</v>
      </c>
      <c r="E994" s="5">
        <v>1080</v>
      </c>
      <c r="F994" s="5">
        <v>14</v>
      </c>
      <c r="G994" s="2">
        <v>84601</v>
      </c>
      <c r="H994" s="14">
        <v>975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1184.405986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f t="array" ref="AC994">MEDIAN(IF(H994:R994&lt;&gt;0,H994:R994))</f>
        <v>975</v>
      </c>
      <c r="AD994" s="14">
        <f t="array" ref="AD994">MEDIAN(IF(S994:AA994&lt;&gt;0,S994:AA994))</f>
        <v>1184.405986</v>
      </c>
      <c r="AE994" s="14">
        <f t="shared" si="31"/>
        <v>1.2147753702564101</v>
      </c>
      <c r="AF994" t="e">
        <f t="array" ref="AF994">TTEST(IF(H994:R994&lt;&gt;0,H994:R994),IF(S994:AA994&lt;&gt;0,S994:AA994),2,3)</f>
        <v>#DIV/0!</v>
      </c>
      <c r="AG994">
        <f t="array" ref="AG994">MEDIAN(IF(H994:L994&lt;&gt;0,H994:L994))</f>
        <v>975</v>
      </c>
      <c r="AH994" t="e">
        <f t="array" ref="AH994">MEDIAN(IF(M994:R994&lt;&gt;0,M994:R994))</f>
        <v>#NUM!</v>
      </c>
      <c r="AI994" t="e">
        <f>AG994/AH994</f>
        <v>#NUM!</v>
      </c>
    </row>
    <row r="995" spans="1:35" x14ac:dyDescent="0.2">
      <c r="A995" s="2" t="s">
        <v>991</v>
      </c>
      <c r="B995" s="2">
        <v>45515</v>
      </c>
      <c r="C995" s="5">
        <v>2002</v>
      </c>
      <c r="D995" s="5">
        <f t="shared" si="30"/>
        <v>91121030</v>
      </c>
      <c r="E995" s="5">
        <v>1964</v>
      </c>
      <c r="F995" s="5">
        <v>65</v>
      </c>
      <c r="G995" s="2">
        <v>45515</v>
      </c>
      <c r="H995" s="14">
        <v>0</v>
      </c>
      <c r="I995" s="14">
        <v>3189</v>
      </c>
      <c r="J995" s="14">
        <v>609.10087869999995</v>
      </c>
      <c r="K995" s="14">
        <v>0</v>
      </c>
      <c r="L995" s="14">
        <v>0</v>
      </c>
      <c r="M995" s="14">
        <v>711.92094250000002</v>
      </c>
      <c r="N995" s="14">
        <v>2107.2605229999999</v>
      </c>
      <c r="O995" s="14">
        <v>707.43753270000002</v>
      </c>
      <c r="P995" s="14">
        <v>1917.311344</v>
      </c>
      <c r="Q995" s="14">
        <v>0</v>
      </c>
      <c r="R995" s="14">
        <v>4797.6490270000004</v>
      </c>
      <c r="S995" s="14">
        <v>0</v>
      </c>
      <c r="T995" s="14">
        <v>1320.0410019999999</v>
      </c>
      <c r="U995" s="14">
        <v>0</v>
      </c>
      <c r="V995" s="14">
        <v>2653.3248020000001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2010</v>
      </c>
      <c r="AC995" s="14">
        <f t="array" ref="AC995">MEDIAN(IF(H995:R995&lt;&gt;0,H995:R995))</f>
        <v>1917.311344</v>
      </c>
      <c r="AD995" s="14">
        <f t="array" ref="AD995">MEDIAN(IF(S995:AA995&lt;&gt;0,S995:AA995))</f>
        <v>1986.682902</v>
      </c>
      <c r="AE995" s="14">
        <f t="shared" si="31"/>
        <v>1.0361816865148636</v>
      </c>
      <c r="AF995">
        <f t="array" ref="AF995">TTEST(IF(H995:R995&lt;&gt;0,H995:R995),IF(S995:AA995&lt;&gt;0,S995:AA995),2,3)</f>
        <v>0.98435678935825355</v>
      </c>
      <c r="AG995">
        <f t="array" ref="AG995">MEDIAN(IF(H995:L995&lt;&gt;0,H995:L995))</f>
        <v>1899.05043935</v>
      </c>
      <c r="AH995">
        <f t="array" ref="AH995">MEDIAN(IF(M995:R995&lt;&gt;0,M995:R995))</f>
        <v>1917.311344</v>
      </c>
      <c r="AI995">
        <f>AG995/AH995</f>
        <v>0.99047577499233741</v>
      </c>
    </row>
    <row r="996" spans="1:35" x14ac:dyDescent="0.2">
      <c r="A996" s="2" t="s">
        <v>992</v>
      </c>
      <c r="B996" s="2">
        <v>63367</v>
      </c>
      <c r="C996" s="5">
        <v>1433</v>
      </c>
      <c r="D996" s="5">
        <f t="shared" si="30"/>
        <v>90804911</v>
      </c>
      <c r="E996" s="5">
        <v>1421</v>
      </c>
      <c r="F996" s="5">
        <v>67</v>
      </c>
      <c r="G996" s="2">
        <v>63367</v>
      </c>
      <c r="H996" s="14">
        <v>0</v>
      </c>
      <c r="I996" s="14">
        <v>2464</v>
      </c>
      <c r="J996" s="14">
        <v>216.29992490000001</v>
      </c>
      <c r="K996" s="14">
        <v>0</v>
      </c>
      <c r="L996" s="14">
        <v>0</v>
      </c>
      <c r="M996" s="14">
        <v>631.11436479999998</v>
      </c>
      <c r="N996" s="14">
        <v>0</v>
      </c>
      <c r="O996" s="14">
        <v>0</v>
      </c>
      <c r="P996" s="14">
        <v>2995.3642540000001</v>
      </c>
      <c r="Q996" s="14">
        <v>0</v>
      </c>
      <c r="R996" s="14">
        <v>614.87032509999995</v>
      </c>
      <c r="S996" s="14">
        <v>0</v>
      </c>
      <c r="T996" s="14">
        <v>1181.052492</v>
      </c>
      <c r="U996" s="14">
        <v>0</v>
      </c>
      <c r="V996" s="14">
        <v>0</v>
      </c>
      <c r="W996" s="14">
        <v>1702.7422939999999</v>
      </c>
      <c r="X996" s="14">
        <v>0</v>
      </c>
      <c r="Y996" s="14">
        <v>0</v>
      </c>
      <c r="Z996" s="14">
        <v>0</v>
      </c>
      <c r="AA996" s="14">
        <v>0</v>
      </c>
      <c r="AB996" s="14">
        <v>1660</v>
      </c>
      <c r="AC996" s="14">
        <f t="array" ref="AC996">MEDIAN(IF(H996:R996&lt;&gt;0,H996:R996))</f>
        <v>631.11436479999998</v>
      </c>
      <c r="AD996" s="14">
        <f t="array" ref="AD996">MEDIAN(IF(S996:AA996&lt;&gt;0,S996:AA996))</f>
        <v>1441.897393</v>
      </c>
      <c r="AE996" s="14">
        <f t="shared" si="31"/>
        <v>2.2846847947391229</v>
      </c>
      <c r="AF996">
        <f t="array" ref="AF996">TTEST(IF(H996:R996&lt;&gt;0,H996:R996),IF(S996:AA996&lt;&gt;0,S996:AA996),2,3)</f>
        <v>0.92944401345463001</v>
      </c>
      <c r="AG996">
        <f t="array" ref="AG996">MEDIAN(IF(H996:L996&lt;&gt;0,H996:L996))</f>
        <v>1340.14996245</v>
      </c>
      <c r="AH996">
        <f t="array" ref="AH996">MEDIAN(IF(M996:R996&lt;&gt;0,M996:R996))</f>
        <v>631.11436479999998</v>
      </c>
      <c r="AI996">
        <f>AG996/AH996</f>
        <v>2.1234661056632631</v>
      </c>
    </row>
    <row r="997" spans="1:35" x14ac:dyDescent="0.2">
      <c r="A997" s="2" t="s">
        <v>993</v>
      </c>
      <c r="B997" s="2">
        <v>31219</v>
      </c>
      <c r="C997" s="5">
        <v>2905</v>
      </c>
      <c r="D997" s="5">
        <f t="shared" si="30"/>
        <v>90691195</v>
      </c>
      <c r="E997" s="5">
        <v>2905</v>
      </c>
      <c r="F997" s="5">
        <v>86</v>
      </c>
      <c r="G997" s="2">
        <v>31219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4675.8168919999998</v>
      </c>
      <c r="R997" s="14">
        <v>0</v>
      </c>
      <c r="S997" s="14">
        <v>0</v>
      </c>
      <c r="T997" s="14">
        <v>1134.301064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f t="array" ref="AC997">MEDIAN(IF(H997:R997&lt;&gt;0,H997:R997))</f>
        <v>4675.8168919999998</v>
      </c>
      <c r="AD997" s="14">
        <f t="array" ref="AD997">MEDIAN(IF(S997:AA997&lt;&gt;0,S997:AA997))</f>
        <v>1134.301064</v>
      </c>
      <c r="AE997" s="14">
        <f t="shared" si="31"/>
        <v>0.24258885456800305</v>
      </c>
      <c r="AF997" t="e">
        <f t="array" ref="AF997">TTEST(IF(H997:R997&lt;&gt;0,H997:R997),IF(S997:AA997&lt;&gt;0,S997:AA997),2,3)</f>
        <v>#DIV/0!</v>
      </c>
      <c r="AG997" t="e">
        <f t="array" ref="AG997">MEDIAN(IF(H997:L997&lt;&gt;0,H997:L997))</f>
        <v>#NUM!</v>
      </c>
      <c r="AH997">
        <f t="array" ref="AH997">MEDIAN(IF(M997:R997&lt;&gt;0,M997:R997))</f>
        <v>4675.8168919999998</v>
      </c>
      <c r="AI997" t="e">
        <f>AG997/AH997</f>
        <v>#NUM!</v>
      </c>
    </row>
    <row r="998" spans="1:35" x14ac:dyDescent="0.2">
      <c r="A998" s="2" t="s">
        <v>994</v>
      </c>
      <c r="B998" s="2">
        <v>36278</v>
      </c>
      <c r="C998" s="5">
        <v>2494</v>
      </c>
      <c r="D998" s="5">
        <f t="shared" si="30"/>
        <v>90477332</v>
      </c>
      <c r="E998" s="5">
        <v>1479</v>
      </c>
      <c r="F998" s="5">
        <v>142</v>
      </c>
      <c r="G998" s="2">
        <v>36278</v>
      </c>
      <c r="H998" s="14">
        <v>0</v>
      </c>
      <c r="I998" s="14">
        <v>2390</v>
      </c>
      <c r="J998" s="14">
        <v>395.72842830000002</v>
      </c>
      <c r="K998" s="14">
        <v>0</v>
      </c>
      <c r="L998" s="14">
        <v>226.6018795</v>
      </c>
      <c r="M998" s="14">
        <v>10341.061180000001</v>
      </c>
      <c r="N998" s="14">
        <v>0</v>
      </c>
      <c r="O998" s="14">
        <v>0</v>
      </c>
      <c r="P998" s="14">
        <v>1855.0697680000001</v>
      </c>
      <c r="Q998" s="14">
        <v>0</v>
      </c>
      <c r="R998" s="14">
        <v>769.63429350000001</v>
      </c>
      <c r="S998" s="14">
        <v>0</v>
      </c>
      <c r="T998" s="14">
        <v>1479.464549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f t="array" ref="AC998">MEDIAN(IF(H998:R998&lt;&gt;0,H998:R998))</f>
        <v>1312.35203075</v>
      </c>
      <c r="AD998" s="14">
        <f t="array" ref="AD998">MEDIAN(IF(S998:AA998&lt;&gt;0,S998:AA998))</f>
        <v>1479.464549</v>
      </c>
      <c r="AE998" s="14">
        <f t="shared" si="31"/>
        <v>1.1273381793408712</v>
      </c>
      <c r="AF998" t="e">
        <f t="array" ref="AF998">TTEST(IF(H998:R998&lt;&gt;0,H998:R998),IF(S998:AA998&lt;&gt;0,S998:AA998),2,3)</f>
        <v>#DIV/0!</v>
      </c>
      <c r="AG998">
        <f t="array" ref="AG998">MEDIAN(IF(H998:L998&lt;&gt;0,H998:L998))</f>
        <v>395.72842830000002</v>
      </c>
      <c r="AH998">
        <f t="array" ref="AH998">MEDIAN(IF(M998:R998&lt;&gt;0,M998:R998))</f>
        <v>1855.0697680000001</v>
      </c>
      <c r="AI998">
        <f>AG998/AH998</f>
        <v>0.21332266587830026</v>
      </c>
    </row>
    <row r="999" spans="1:35" x14ac:dyDescent="0.2">
      <c r="A999" s="2" t="s">
        <v>995</v>
      </c>
      <c r="B999" s="2">
        <v>32755</v>
      </c>
      <c r="C999" s="5">
        <v>2756</v>
      </c>
      <c r="D999" s="5">
        <f t="shared" si="30"/>
        <v>90272780</v>
      </c>
      <c r="E999" s="5">
        <v>2266</v>
      </c>
      <c r="F999" s="5">
        <v>57</v>
      </c>
      <c r="G999" s="2">
        <v>32755</v>
      </c>
      <c r="H999" s="14">
        <v>0</v>
      </c>
      <c r="I999" s="14">
        <v>1304</v>
      </c>
      <c r="J999" s="14">
        <v>787.69359750000001</v>
      </c>
      <c r="K999" s="14">
        <v>0</v>
      </c>
      <c r="L999" s="14">
        <v>0</v>
      </c>
      <c r="M999" s="14">
        <v>3125.920885</v>
      </c>
      <c r="N999" s="14">
        <v>0</v>
      </c>
      <c r="O999" s="14">
        <v>2136.7412210000002</v>
      </c>
      <c r="P999" s="14">
        <v>2807.9988410000001</v>
      </c>
      <c r="Q999" s="14">
        <v>0</v>
      </c>
      <c r="R999" s="14">
        <v>6853.1796809999996</v>
      </c>
      <c r="S999" s="14">
        <v>2183.6660969999998</v>
      </c>
      <c r="T999" s="14">
        <v>2082.9257299999999</v>
      </c>
      <c r="U999" s="14">
        <v>0</v>
      </c>
      <c r="V999" s="14">
        <v>0</v>
      </c>
      <c r="W999" s="14">
        <v>2348.2758170000002</v>
      </c>
      <c r="X999" s="14">
        <v>2004.920378</v>
      </c>
      <c r="Y999" s="14">
        <v>0</v>
      </c>
      <c r="Z999" s="14">
        <v>0</v>
      </c>
      <c r="AA999" s="14">
        <v>3371.9747320000001</v>
      </c>
      <c r="AB999" s="14">
        <v>4070</v>
      </c>
      <c r="AC999" s="14">
        <f t="array" ref="AC999">MEDIAN(IF(H999:R999&lt;&gt;0,H999:R999))</f>
        <v>2472.3700310000004</v>
      </c>
      <c r="AD999" s="14">
        <f t="array" ref="AD999">MEDIAN(IF(S999:AA999&lt;&gt;0,S999:AA999))</f>
        <v>2183.6660969999998</v>
      </c>
      <c r="AE999" s="14">
        <f t="shared" si="31"/>
        <v>0.88322786218079641</v>
      </c>
      <c r="AF999">
        <f t="array" ref="AF999">TTEST(IF(H999:R999&lt;&gt;0,H999:R999),IF(S999:AA999&lt;&gt;0,S999:AA999),2,3)</f>
        <v>0.65009390777633258</v>
      </c>
      <c r="AG999">
        <f t="array" ref="AG999">MEDIAN(IF(H999:L999&lt;&gt;0,H999:L999))</f>
        <v>1045.8467987500001</v>
      </c>
      <c r="AH999">
        <f t="array" ref="AH999">MEDIAN(IF(M999:R999&lt;&gt;0,M999:R999))</f>
        <v>2966.959863</v>
      </c>
      <c r="AI999">
        <f>AG999/AH999</f>
        <v>0.35249779135620213</v>
      </c>
    </row>
    <row r="1000" spans="1:35" x14ac:dyDescent="0.2">
      <c r="A1000" s="2" t="s">
        <v>996</v>
      </c>
      <c r="B1000" s="2">
        <v>43308</v>
      </c>
      <c r="C1000" s="5">
        <v>2076</v>
      </c>
      <c r="D1000" s="5">
        <f t="shared" si="30"/>
        <v>89907408</v>
      </c>
      <c r="E1000" s="5">
        <v>1883</v>
      </c>
      <c r="F1000" s="5">
        <v>73</v>
      </c>
      <c r="G1000" s="2">
        <v>43308</v>
      </c>
      <c r="H1000" s="14">
        <v>5291</v>
      </c>
      <c r="I1000" s="14">
        <v>1573</v>
      </c>
      <c r="J1000" s="14">
        <v>341.97599880000001</v>
      </c>
      <c r="K1000" s="14">
        <v>0</v>
      </c>
      <c r="L1000" s="14">
        <v>0</v>
      </c>
      <c r="M1000" s="14">
        <v>2309.3592990000002</v>
      </c>
      <c r="N1000" s="14">
        <v>0</v>
      </c>
      <c r="O1000" s="14">
        <v>0</v>
      </c>
      <c r="P1000" s="14">
        <v>2193.8020200000001</v>
      </c>
      <c r="Q1000" s="14">
        <v>0</v>
      </c>
      <c r="R1000" s="14">
        <v>847.02423769999996</v>
      </c>
      <c r="S1000" s="14">
        <v>0</v>
      </c>
      <c r="T1000" s="14">
        <v>1414.052733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2640</v>
      </c>
      <c r="AC1000" s="14">
        <f t="array" ref="AC1000">MEDIAN(IF(H1000:R1000&lt;&gt;0,H1000:R1000))</f>
        <v>1883.40101</v>
      </c>
      <c r="AD1000" s="14">
        <f t="array" ref="AD1000">MEDIAN(IF(S1000:AA1000&lt;&gt;0,S1000:AA1000))</f>
        <v>1414.052733</v>
      </c>
      <c r="AE1000" s="14">
        <f t="shared" si="31"/>
        <v>0.75079748045797212</v>
      </c>
      <c r="AF1000" t="e">
        <f t="array" ref="AF1000">TTEST(IF(H1000:R1000&lt;&gt;0,H1000:R1000),IF(S1000:AA1000&lt;&gt;0,S1000:AA1000),2,3)</f>
        <v>#DIV/0!</v>
      </c>
      <c r="AG1000">
        <f t="array" ref="AG1000">MEDIAN(IF(H1000:L1000&lt;&gt;0,H1000:L1000))</f>
        <v>1573</v>
      </c>
      <c r="AH1000">
        <f t="array" ref="AH1000">MEDIAN(IF(M1000:R1000&lt;&gt;0,M1000:R1000))</f>
        <v>2193.8020200000001</v>
      </c>
      <c r="AI1000">
        <f>AG1000/AH1000</f>
        <v>0.71702003446965556</v>
      </c>
    </row>
    <row r="1001" spans="1:35" x14ac:dyDescent="0.2">
      <c r="A1001" s="2" t="s">
        <v>997</v>
      </c>
      <c r="B1001" s="2">
        <v>79160</v>
      </c>
      <c r="C1001" s="5">
        <v>1135</v>
      </c>
      <c r="D1001" s="5">
        <f t="shared" si="30"/>
        <v>89846600</v>
      </c>
      <c r="E1001" s="5">
        <v>1149</v>
      </c>
      <c r="F1001" s="5">
        <v>65</v>
      </c>
      <c r="G1001" s="2">
        <v>79160</v>
      </c>
      <c r="H1001" s="14">
        <v>0</v>
      </c>
      <c r="I1001" s="14">
        <v>2314</v>
      </c>
      <c r="J1001" s="14">
        <v>119.3722683</v>
      </c>
      <c r="K1001" s="14">
        <v>870.89569730000005</v>
      </c>
      <c r="L1001" s="14">
        <v>0</v>
      </c>
      <c r="M1001" s="14">
        <v>1747.5138340000001</v>
      </c>
      <c r="N1001" s="14">
        <v>0</v>
      </c>
      <c r="O1001" s="14">
        <v>0</v>
      </c>
      <c r="P1001" s="14">
        <v>1200.943064</v>
      </c>
      <c r="Q1001" s="14">
        <v>0</v>
      </c>
      <c r="R1001" s="14">
        <v>541.84905609999998</v>
      </c>
      <c r="S1001" s="14">
        <v>0</v>
      </c>
      <c r="T1001" s="14">
        <v>1149.287857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f t="array" ref="AC1001">MEDIAN(IF(H1001:R1001&lt;&gt;0,H1001:R1001))</f>
        <v>1035.91938065</v>
      </c>
      <c r="AD1001" s="14">
        <f t="array" ref="AD1001">MEDIAN(IF(S1001:AA1001&lt;&gt;0,S1001:AA1001))</f>
        <v>1149.287857</v>
      </c>
      <c r="AE1001" s="14">
        <f t="shared" si="31"/>
        <v>1.1094375474265823</v>
      </c>
      <c r="AF1001" t="e">
        <f t="array" ref="AF1001">TTEST(IF(H1001:R1001&lt;&gt;0,H1001:R1001),IF(S1001:AA1001&lt;&gt;0,S1001:AA1001),2,3)</f>
        <v>#DIV/0!</v>
      </c>
      <c r="AG1001">
        <f t="array" ref="AG1001">MEDIAN(IF(H1001:L1001&lt;&gt;0,H1001:L1001))</f>
        <v>870.89569730000005</v>
      </c>
      <c r="AH1001">
        <f t="array" ref="AH1001">MEDIAN(IF(M1001:R1001&lt;&gt;0,M1001:R1001))</f>
        <v>1200.943064</v>
      </c>
      <c r="AI1001">
        <f>AG1001/AH1001</f>
        <v>0.72517650786815324</v>
      </c>
    </row>
    <row r="1002" spans="1:35" x14ac:dyDescent="0.2">
      <c r="A1002" s="2" t="s">
        <v>998</v>
      </c>
      <c r="B1002" s="2">
        <v>37694</v>
      </c>
      <c r="C1002" s="5">
        <v>2383</v>
      </c>
      <c r="D1002" s="5">
        <f t="shared" si="30"/>
        <v>89824802</v>
      </c>
      <c r="E1002" s="5">
        <v>2046</v>
      </c>
      <c r="F1002" s="5">
        <v>55</v>
      </c>
      <c r="G1002" s="2">
        <v>37694</v>
      </c>
      <c r="H1002" s="14">
        <v>0</v>
      </c>
      <c r="I1002" s="14">
        <v>2861</v>
      </c>
      <c r="J1002" s="14">
        <v>1495.817008</v>
      </c>
      <c r="K1002" s="14">
        <v>0</v>
      </c>
      <c r="L1002" s="14">
        <v>2614.913548</v>
      </c>
      <c r="M1002" s="14">
        <v>1161.3573469999999</v>
      </c>
      <c r="N1002" s="14">
        <v>0</v>
      </c>
      <c r="O1002" s="14">
        <v>2273.7920210000002</v>
      </c>
      <c r="P1002" s="14">
        <v>1818.546251</v>
      </c>
      <c r="Q1002" s="14">
        <v>0</v>
      </c>
      <c r="R1002" s="14">
        <v>5266.1739219999999</v>
      </c>
      <c r="S1002" s="14">
        <v>0</v>
      </c>
      <c r="T1002" s="14">
        <v>1571.1128960000001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f t="array" ref="AC1002">MEDIAN(IF(H1002:R1002&lt;&gt;0,H1002:R1002))</f>
        <v>2273.7920210000002</v>
      </c>
      <c r="AD1002" s="14">
        <f t="array" ref="AD1002">MEDIAN(IF(S1002:AA1002&lt;&gt;0,S1002:AA1002))</f>
        <v>1571.1128960000001</v>
      </c>
      <c r="AE1002" s="14">
        <f t="shared" si="31"/>
        <v>0.69096596412060329</v>
      </c>
      <c r="AF1002" t="e">
        <f t="array" ref="AF1002">TTEST(IF(H1002:R1002&lt;&gt;0,H1002:R1002),IF(S1002:AA1002&lt;&gt;0,S1002:AA1002),2,3)</f>
        <v>#DIV/0!</v>
      </c>
      <c r="AG1002">
        <f t="array" ref="AG1002">MEDIAN(IF(H1002:L1002&lt;&gt;0,H1002:L1002))</f>
        <v>2614.913548</v>
      </c>
      <c r="AH1002">
        <f t="array" ref="AH1002">MEDIAN(IF(M1002:R1002&lt;&gt;0,M1002:R1002))</f>
        <v>2046.169136</v>
      </c>
      <c r="AI1002">
        <f>AG1002/AH1002</f>
        <v>1.2779557183194654</v>
      </c>
    </row>
    <row r="1003" spans="1:35" x14ac:dyDescent="0.2">
      <c r="A1003" s="2" t="s">
        <v>999</v>
      </c>
      <c r="B1003" s="2">
        <v>47578</v>
      </c>
      <c r="C1003" s="5">
        <v>1886</v>
      </c>
      <c r="D1003" s="5">
        <f t="shared" si="30"/>
        <v>89732108</v>
      </c>
      <c r="E1003" s="5">
        <v>1469</v>
      </c>
      <c r="F1003" s="5">
        <v>95</v>
      </c>
      <c r="G1003" s="2">
        <v>47578</v>
      </c>
      <c r="H1003" s="14">
        <v>0</v>
      </c>
      <c r="I1003" s="14">
        <v>507</v>
      </c>
      <c r="J1003" s="14">
        <v>11.643898070000001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1469.0922410000001</v>
      </c>
      <c r="S1003" s="14">
        <v>0</v>
      </c>
      <c r="T1003" s="14">
        <v>1615.5546770000001</v>
      </c>
      <c r="U1003" s="14">
        <v>5750.3142660000003</v>
      </c>
      <c r="V1003" s="14">
        <v>2746.3444410000002</v>
      </c>
      <c r="W1003" s="14">
        <v>1449.341983</v>
      </c>
      <c r="X1003" s="14">
        <v>0</v>
      </c>
      <c r="Y1003" s="14">
        <v>0</v>
      </c>
      <c r="Z1003" s="14">
        <v>0</v>
      </c>
      <c r="AA1003" s="14">
        <v>3168.3776200000002</v>
      </c>
      <c r="AB1003" s="14">
        <v>259</v>
      </c>
      <c r="AC1003" s="14">
        <f t="array" ref="AC1003">MEDIAN(IF(H1003:R1003&lt;&gt;0,H1003:R1003))</f>
        <v>507</v>
      </c>
      <c r="AD1003" s="14">
        <f t="array" ref="AD1003">MEDIAN(IF(S1003:AA1003&lt;&gt;0,S1003:AA1003))</f>
        <v>2746.3444410000002</v>
      </c>
      <c r="AE1003" s="14">
        <f t="shared" si="31"/>
        <v>5.4168529408284023</v>
      </c>
      <c r="AF1003">
        <f t="array" ref="AF1003">TTEST(IF(H1003:R1003&lt;&gt;0,H1003:R1003),IF(S1003:AA1003&lt;&gt;0,S1003:AA1003),2,3)</f>
        <v>4.3243773758526435E-2</v>
      </c>
      <c r="AG1003">
        <f t="array" ref="AG1003">MEDIAN(IF(H1003:L1003&lt;&gt;0,H1003:L1003))</f>
        <v>259.32194903499999</v>
      </c>
      <c r="AH1003">
        <f t="array" ref="AH1003">MEDIAN(IF(M1003:R1003&lt;&gt;0,M1003:R1003))</f>
        <v>1469.0922410000001</v>
      </c>
      <c r="AI1003">
        <f>AG1003/AH1003</f>
        <v>0.1765184933918659</v>
      </c>
    </row>
    <row r="1004" spans="1:35" x14ac:dyDescent="0.2">
      <c r="A1004" s="2" t="s">
        <v>1000</v>
      </c>
      <c r="B1004" s="2">
        <v>86086</v>
      </c>
      <c r="C1004" s="5">
        <v>1042</v>
      </c>
      <c r="D1004" s="5">
        <f t="shared" si="30"/>
        <v>89701612</v>
      </c>
      <c r="E1004" s="5">
        <v>936</v>
      </c>
      <c r="F1004" s="5">
        <v>68</v>
      </c>
      <c r="G1004" s="2">
        <v>86086</v>
      </c>
      <c r="H1004" s="14">
        <v>1071</v>
      </c>
      <c r="I1004" s="14">
        <v>385</v>
      </c>
      <c r="J1004" s="14">
        <v>23.350487090000001</v>
      </c>
      <c r="K1004" s="14">
        <v>0</v>
      </c>
      <c r="L1004" s="14">
        <v>0</v>
      </c>
      <c r="M1004" s="14">
        <v>757.64841339999998</v>
      </c>
      <c r="N1004" s="14">
        <v>0</v>
      </c>
      <c r="O1004" s="14">
        <v>0</v>
      </c>
      <c r="P1004" s="14">
        <v>1315.009575</v>
      </c>
      <c r="Q1004" s="14">
        <v>0</v>
      </c>
      <c r="R1004" s="14">
        <v>801.85524720000001</v>
      </c>
      <c r="S1004" s="14">
        <v>0</v>
      </c>
      <c r="T1004" s="14">
        <v>1791.145675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2190</v>
      </c>
      <c r="AC1004" s="14">
        <f t="array" ref="AC1004">MEDIAN(IF(H1004:R1004&lt;&gt;0,H1004:R1004))</f>
        <v>779.75183029999994</v>
      </c>
      <c r="AD1004" s="14">
        <f t="array" ref="AD1004">MEDIAN(IF(S1004:AA1004&lt;&gt;0,S1004:AA1004))</f>
        <v>1791.145675</v>
      </c>
      <c r="AE1004" s="14">
        <f t="shared" si="31"/>
        <v>2.2970714596602853</v>
      </c>
      <c r="AF1004" t="e">
        <f t="array" ref="AF1004">TTEST(IF(H1004:R1004&lt;&gt;0,H1004:R1004),IF(S1004:AA1004&lt;&gt;0,S1004:AA1004),2,3)</f>
        <v>#DIV/0!</v>
      </c>
      <c r="AG1004">
        <f t="array" ref="AG1004">MEDIAN(IF(H1004:L1004&lt;&gt;0,H1004:L1004))</f>
        <v>385</v>
      </c>
      <c r="AH1004">
        <f t="array" ref="AH1004">MEDIAN(IF(M1004:R1004&lt;&gt;0,M1004:R1004))</f>
        <v>801.85524720000001</v>
      </c>
      <c r="AI1004">
        <f>AG1004/AH1004</f>
        <v>0.48013653504717002</v>
      </c>
    </row>
    <row r="1005" spans="1:35" x14ac:dyDescent="0.2">
      <c r="A1005" s="2" t="s">
        <v>1001</v>
      </c>
      <c r="B1005" s="2">
        <v>40017</v>
      </c>
      <c r="C1005" s="5">
        <v>2236</v>
      </c>
      <c r="D1005" s="5">
        <f t="shared" si="30"/>
        <v>89478012</v>
      </c>
      <c r="E1005" s="5">
        <v>2030</v>
      </c>
      <c r="F1005" s="5">
        <v>48</v>
      </c>
      <c r="G1005" s="2">
        <v>40017</v>
      </c>
      <c r="H1005" s="14">
        <v>2030</v>
      </c>
      <c r="I1005" s="14">
        <v>4643</v>
      </c>
      <c r="J1005" s="14">
        <v>236.25885030000001</v>
      </c>
      <c r="K1005" s="14">
        <v>0</v>
      </c>
      <c r="L1005" s="14">
        <v>0</v>
      </c>
      <c r="M1005" s="14">
        <v>1790.034267</v>
      </c>
      <c r="N1005" s="14">
        <v>0</v>
      </c>
      <c r="O1005" s="14">
        <v>2229.0189890000001</v>
      </c>
      <c r="P1005" s="14">
        <v>2028.779747</v>
      </c>
      <c r="Q1005" s="14">
        <v>0</v>
      </c>
      <c r="R1005" s="14">
        <v>2479.2702810000001</v>
      </c>
      <c r="S1005" s="14">
        <v>0</v>
      </c>
      <c r="T1005" s="14">
        <v>1671.894155</v>
      </c>
      <c r="U1005" s="14">
        <v>0</v>
      </c>
      <c r="V1005" s="14">
        <v>2780.3896970000001</v>
      </c>
      <c r="W1005" s="14">
        <v>1849.5335689999999</v>
      </c>
      <c r="X1005" s="14">
        <v>0</v>
      </c>
      <c r="Y1005" s="14">
        <v>0</v>
      </c>
      <c r="Z1005" s="14">
        <v>0</v>
      </c>
      <c r="AA1005" s="14">
        <v>0</v>
      </c>
      <c r="AB1005" s="14">
        <v>2860</v>
      </c>
      <c r="AC1005" s="14">
        <f t="array" ref="AC1005">MEDIAN(IF(H1005:R1005&lt;&gt;0,H1005:R1005))</f>
        <v>2030</v>
      </c>
      <c r="AD1005" s="14">
        <f t="array" ref="AD1005">MEDIAN(IF(S1005:AA1005&lt;&gt;0,S1005:AA1005))</f>
        <v>1849.5335689999999</v>
      </c>
      <c r="AE1005" s="14">
        <f t="shared" si="31"/>
        <v>0.91110028029556644</v>
      </c>
      <c r="AF1005">
        <f t="array" ref="AF1005">TTEST(IF(H1005:R1005&lt;&gt;0,H1005:R1005),IF(S1005:AA1005&lt;&gt;0,S1005:AA1005),2,3)</f>
        <v>0.86596644250344945</v>
      </c>
      <c r="AG1005">
        <f t="array" ref="AG1005">MEDIAN(IF(H1005:L1005&lt;&gt;0,H1005:L1005))</f>
        <v>2030</v>
      </c>
      <c r="AH1005">
        <f t="array" ref="AH1005">MEDIAN(IF(M1005:R1005&lt;&gt;0,M1005:R1005))</f>
        <v>2128.8993680000003</v>
      </c>
      <c r="AI1005">
        <f>AG1005/AH1005</f>
        <v>0.95354436687493049</v>
      </c>
    </row>
    <row r="1006" spans="1:35" x14ac:dyDescent="0.2">
      <c r="A1006" s="2" t="s">
        <v>1002</v>
      </c>
      <c r="B1006" s="2">
        <v>55949</v>
      </c>
      <c r="C1006" s="5">
        <v>1596</v>
      </c>
      <c r="D1006" s="5">
        <f t="shared" si="30"/>
        <v>89294604</v>
      </c>
      <c r="E1006" s="5">
        <v>583</v>
      </c>
      <c r="F1006" s="5">
        <v>152</v>
      </c>
      <c r="G1006" s="2">
        <v>55949</v>
      </c>
      <c r="H1006" s="14">
        <v>0</v>
      </c>
      <c r="I1006" s="14">
        <v>399</v>
      </c>
      <c r="J1006" s="14">
        <v>176.46455700000001</v>
      </c>
      <c r="K1006" s="14">
        <v>0</v>
      </c>
      <c r="L1006" s="14">
        <v>0</v>
      </c>
      <c r="M1006" s="14">
        <v>355.93895500000002</v>
      </c>
      <c r="N1006" s="14">
        <v>1933.4742100000001</v>
      </c>
      <c r="O1006" s="14">
        <v>0</v>
      </c>
      <c r="P1006" s="14">
        <v>6955.6621429999996</v>
      </c>
      <c r="Q1006" s="14">
        <v>0</v>
      </c>
      <c r="R1006" s="14">
        <v>582.7141742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768</v>
      </c>
      <c r="AC1006" s="14">
        <f t="array" ref="AC1006">MEDIAN(IF(H1006:R1006&lt;&gt;0,H1006:R1006))</f>
        <v>490.8570871</v>
      </c>
      <c r="AD1006" s="14" t="e">
        <f t="array" ref="AD1006">MEDIAN(IF(S1006:AA1006&lt;&gt;0,S1006:AA1006))</f>
        <v>#NUM!</v>
      </c>
      <c r="AE1006" s="14" t="e">
        <f t="shared" si="31"/>
        <v>#NUM!</v>
      </c>
      <c r="AF1006" t="e">
        <f t="array" ref="AF1006">TTEST(IF(H1006:R1006&lt;&gt;0,H1006:R1006),IF(S1006:AA1006&lt;&gt;0,S1006:AA1006),2,3)</f>
        <v>#DIV/0!</v>
      </c>
      <c r="AG1006">
        <f t="array" ref="AG1006">MEDIAN(IF(H1006:L1006&lt;&gt;0,H1006:L1006))</f>
        <v>287.73227850000001</v>
      </c>
      <c r="AH1006">
        <f t="array" ref="AH1006">MEDIAN(IF(M1006:R1006&lt;&gt;0,M1006:R1006))</f>
        <v>1258.0941920999999</v>
      </c>
      <c r="AI1006">
        <f>AG1006/AH1006</f>
        <v>0.22870487782772433</v>
      </c>
    </row>
    <row r="1007" spans="1:35" x14ac:dyDescent="0.2">
      <c r="A1007" s="2" t="s">
        <v>1003</v>
      </c>
      <c r="B1007" s="2">
        <v>85299</v>
      </c>
      <c r="C1007" s="5">
        <v>1045</v>
      </c>
      <c r="D1007" s="5">
        <f t="shared" si="30"/>
        <v>89137455</v>
      </c>
      <c r="E1007" s="5">
        <v>1001</v>
      </c>
      <c r="F1007" s="5">
        <v>64</v>
      </c>
      <c r="G1007" s="2">
        <v>85299</v>
      </c>
      <c r="H1007" s="14">
        <v>328</v>
      </c>
      <c r="I1007" s="14">
        <v>868</v>
      </c>
      <c r="J1007" s="14">
        <v>446.5633545</v>
      </c>
      <c r="K1007" s="14">
        <v>0</v>
      </c>
      <c r="L1007" s="14">
        <v>0</v>
      </c>
      <c r="M1007" s="14">
        <v>1957.017587</v>
      </c>
      <c r="N1007" s="14">
        <v>0</v>
      </c>
      <c r="O1007" s="14">
        <v>0</v>
      </c>
      <c r="P1007" s="14">
        <v>1133.1041230000001</v>
      </c>
      <c r="Q1007" s="14">
        <v>0</v>
      </c>
      <c r="R1007" s="14">
        <v>1715.112993</v>
      </c>
      <c r="S1007" s="14">
        <v>0</v>
      </c>
      <c r="T1007" s="14">
        <v>0</v>
      </c>
      <c r="U1007" s="14">
        <v>0</v>
      </c>
      <c r="V1007" s="14">
        <v>0</v>
      </c>
      <c r="W1007" s="14">
        <v>1653.4789960000001</v>
      </c>
      <c r="X1007" s="14">
        <v>0</v>
      </c>
      <c r="Y1007" s="14">
        <v>0</v>
      </c>
      <c r="Z1007" s="14">
        <v>0</v>
      </c>
      <c r="AA1007" s="14">
        <v>0</v>
      </c>
      <c r="AB1007" s="14">
        <v>259</v>
      </c>
      <c r="AC1007" s="14">
        <f t="array" ref="AC1007">MEDIAN(IF(H1007:R1007&lt;&gt;0,H1007:R1007))</f>
        <v>1000.5520615</v>
      </c>
      <c r="AD1007" s="14">
        <f t="array" ref="AD1007">MEDIAN(IF(S1007:AA1007&lt;&gt;0,S1007:AA1007))</f>
        <v>1653.4789960000001</v>
      </c>
      <c r="AE1007" s="14">
        <f t="shared" si="31"/>
        <v>1.6525666775611356</v>
      </c>
      <c r="AF1007" t="e">
        <f t="array" ref="AF1007">TTEST(IF(H1007:R1007&lt;&gt;0,H1007:R1007),IF(S1007:AA1007&lt;&gt;0,S1007:AA1007),2,3)</f>
        <v>#DIV/0!</v>
      </c>
      <c r="AG1007">
        <f t="array" ref="AG1007">MEDIAN(IF(H1007:L1007&lt;&gt;0,H1007:L1007))</f>
        <v>446.5633545</v>
      </c>
      <c r="AH1007">
        <f t="array" ref="AH1007">MEDIAN(IF(M1007:R1007&lt;&gt;0,M1007:R1007))</f>
        <v>1715.112993</v>
      </c>
      <c r="AI1007">
        <f>AG1007/AH1007</f>
        <v>0.26036964113885647</v>
      </c>
    </row>
    <row r="1008" spans="1:35" x14ac:dyDescent="0.2">
      <c r="A1008" s="2" t="s">
        <v>1004</v>
      </c>
      <c r="B1008" s="2">
        <v>78195</v>
      </c>
      <c r="C1008" s="5">
        <v>1137</v>
      </c>
      <c r="D1008" s="5">
        <f t="shared" si="30"/>
        <v>88907715</v>
      </c>
      <c r="E1008" s="5">
        <v>1137</v>
      </c>
      <c r="F1008" s="5"/>
      <c r="G1008" s="2">
        <v>78195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1136.7961809999999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 t="e">
        <f t="array" ref="AC1008">MEDIAN(IF(H1008:R1008&lt;&gt;0,H1008:R1008))</f>
        <v>#NUM!</v>
      </c>
      <c r="AD1008" s="14">
        <f t="array" ref="AD1008">MEDIAN(IF(S1008:AA1008&lt;&gt;0,S1008:AA1008))</f>
        <v>1136.7961809999999</v>
      </c>
      <c r="AE1008" s="14" t="e">
        <f t="shared" si="31"/>
        <v>#NUM!</v>
      </c>
      <c r="AF1008" t="e">
        <f t="array" ref="AF1008">TTEST(IF(H1008:R1008&lt;&gt;0,H1008:R1008),IF(S1008:AA1008&lt;&gt;0,S1008:AA1008),2,3)</f>
        <v>#DIV/0!</v>
      </c>
      <c r="AG1008" t="e">
        <f t="array" ref="AG1008">MEDIAN(IF(H1008:L1008&lt;&gt;0,H1008:L1008))</f>
        <v>#NUM!</v>
      </c>
      <c r="AH1008" t="e">
        <f t="array" ref="AH1008">MEDIAN(IF(M1008:R1008&lt;&gt;0,M1008:R1008))</f>
        <v>#NUM!</v>
      </c>
      <c r="AI1008" t="e">
        <f>AG1008/AH1008</f>
        <v>#NUM!</v>
      </c>
    </row>
    <row r="1009" spans="1:35" x14ac:dyDescent="0.2">
      <c r="A1009" s="2" t="s">
        <v>1005</v>
      </c>
      <c r="B1009" s="2">
        <v>31917</v>
      </c>
      <c r="C1009" s="5">
        <v>2778</v>
      </c>
      <c r="D1009" s="5">
        <f t="shared" si="30"/>
        <v>88665426</v>
      </c>
      <c r="E1009" s="5">
        <v>2123</v>
      </c>
      <c r="F1009" s="5">
        <v>85</v>
      </c>
      <c r="G1009" s="2">
        <v>31917</v>
      </c>
      <c r="H1009" s="14">
        <v>0</v>
      </c>
      <c r="I1009" s="14">
        <v>3083</v>
      </c>
      <c r="J1009" s="14">
        <v>521.66183469999999</v>
      </c>
      <c r="K1009" s="14">
        <v>2761.291185</v>
      </c>
      <c r="L1009" s="14">
        <v>7806.0141759999997</v>
      </c>
      <c r="M1009" s="14">
        <v>1720.403683</v>
      </c>
      <c r="N1009" s="14">
        <v>0</v>
      </c>
      <c r="O1009" s="14">
        <v>0</v>
      </c>
      <c r="P1009" s="14">
        <v>2122.8491600000002</v>
      </c>
      <c r="Q1009" s="14">
        <v>0</v>
      </c>
      <c r="R1009" s="14">
        <v>1433.285392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f t="array" ref="AC1009">MEDIAN(IF(H1009:R1009&lt;&gt;0,H1009:R1009))</f>
        <v>2122.8491600000002</v>
      </c>
      <c r="AD1009" s="14" t="e">
        <f t="array" ref="AD1009">MEDIAN(IF(S1009:AA1009&lt;&gt;0,S1009:AA1009))</f>
        <v>#NUM!</v>
      </c>
      <c r="AE1009" s="14" t="e">
        <f t="shared" si="31"/>
        <v>#NUM!</v>
      </c>
      <c r="AF1009" t="e">
        <f t="array" ref="AF1009">TTEST(IF(H1009:R1009&lt;&gt;0,H1009:R1009),IF(S1009:AA1009&lt;&gt;0,S1009:AA1009),2,3)</f>
        <v>#DIV/0!</v>
      </c>
      <c r="AG1009">
        <f t="array" ref="AG1009">MEDIAN(IF(H1009:L1009&lt;&gt;0,H1009:L1009))</f>
        <v>2922.1455925</v>
      </c>
      <c r="AH1009">
        <f t="array" ref="AH1009">MEDIAN(IF(M1009:R1009&lt;&gt;0,M1009:R1009))</f>
        <v>1720.403683</v>
      </c>
      <c r="AI1009">
        <f>AG1009/AH1009</f>
        <v>1.6985232136939108</v>
      </c>
    </row>
    <row r="1010" spans="1:35" x14ac:dyDescent="0.2">
      <c r="A1010" s="2" t="s">
        <v>1006</v>
      </c>
      <c r="B1010" s="2">
        <v>100475</v>
      </c>
      <c r="C1010" s="5">
        <v>882</v>
      </c>
      <c r="D1010" s="5">
        <f t="shared" si="30"/>
        <v>88618950</v>
      </c>
      <c r="E1010" s="5">
        <v>676</v>
      </c>
      <c r="F1010" s="5">
        <v>75</v>
      </c>
      <c r="G1010" s="2">
        <v>100475</v>
      </c>
      <c r="H1010" s="14">
        <v>0</v>
      </c>
      <c r="I1010" s="14">
        <v>1650</v>
      </c>
      <c r="J1010" s="14">
        <v>158.66058390000001</v>
      </c>
      <c r="K1010" s="14">
        <v>678.89888189999999</v>
      </c>
      <c r="L1010" s="14">
        <v>0</v>
      </c>
      <c r="M1010" s="14">
        <v>673.02034609999998</v>
      </c>
      <c r="N1010" s="14">
        <v>0</v>
      </c>
      <c r="O1010" s="14">
        <v>0</v>
      </c>
      <c r="P1010" s="14">
        <v>1747.1873880000001</v>
      </c>
      <c r="Q1010" s="14">
        <v>0</v>
      </c>
      <c r="R1010" s="14">
        <v>383.27020010000001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f t="array" ref="AC1010">MEDIAN(IF(H1010:R1010&lt;&gt;0,H1010:R1010))</f>
        <v>675.95961399999999</v>
      </c>
      <c r="AD1010" s="14" t="e">
        <f t="array" ref="AD1010">MEDIAN(IF(S1010:AA1010&lt;&gt;0,S1010:AA1010))</f>
        <v>#NUM!</v>
      </c>
      <c r="AE1010" s="14" t="e">
        <f t="shared" si="31"/>
        <v>#NUM!</v>
      </c>
      <c r="AF1010" t="e">
        <f t="array" ref="AF1010">TTEST(IF(H1010:R1010&lt;&gt;0,H1010:R1010),IF(S1010:AA1010&lt;&gt;0,S1010:AA1010),2,3)</f>
        <v>#DIV/0!</v>
      </c>
      <c r="AG1010">
        <f t="array" ref="AG1010">MEDIAN(IF(H1010:L1010&lt;&gt;0,H1010:L1010))</f>
        <v>678.89888189999999</v>
      </c>
      <c r="AH1010">
        <f t="array" ref="AH1010">MEDIAN(IF(M1010:R1010&lt;&gt;0,M1010:R1010))</f>
        <v>673.02034609999998</v>
      </c>
      <c r="AI1010">
        <f>AG1010/AH1010</f>
        <v>1.0087345588199002</v>
      </c>
    </row>
    <row r="1011" spans="1:35" x14ac:dyDescent="0.2">
      <c r="A1011" s="2" t="s">
        <v>1007</v>
      </c>
      <c r="B1011" s="2">
        <v>42706</v>
      </c>
      <c r="C1011" s="5">
        <v>2074</v>
      </c>
      <c r="D1011" s="5">
        <f t="shared" si="30"/>
        <v>88572244</v>
      </c>
      <c r="E1011" s="5">
        <v>1631</v>
      </c>
      <c r="F1011" s="5">
        <v>104</v>
      </c>
      <c r="G1011" s="2">
        <v>42706</v>
      </c>
      <c r="H1011" s="14">
        <v>0</v>
      </c>
      <c r="I1011" s="14">
        <v>1363</v>
      </c>
      <c r="J1011" s="14">
        <v>256.3675657</v>
      </c>
      <c r="K1011" s="14">
        <v>723.89195789999997</v>
      </c>
      <c r="L1011" s="14">
        <v>0</v>
      </c>
      <c r="M1011" s="14">
        <v>2583.880197</v>
      </c>
      <c r="N1011" s="14">
        <v>0</v>
      </c>
      <c r="O1011" s="14">
        <v>0</v>
      </c>
      <c r="P1011" s="14">
        <v>1659.3624649999999</v>
      </c>
      <c r="Q1011" s="14">
        <v>0</v>
      </c>
      <c r="R1011" s="14">
        <v>842.49469509999994</v>
      </c>
      <c r="S1011" s="14">
        <v>0</v>
      </c>
      <c r="T1011" s="14">
        <v>1707.8603390000001</v>
      </c>
      <c r="U1011" s="14">
        <v>0</v>
      </c>
      <c r="V1011" s="14">
        <v>0</v>
      </c>
      <c r="W1011" s="14">
        <v>1601.9810460000001</v>
      </c>
      <c r="X1011" s="14">
        <v>2102.242557</v>
      </c>
      <c r="Y1011" s="14">
        <v>0</v>
      </c>
      <c r="Z1011" s="14">
        <v>0</v>
      </c>
      <c r="AA1011" s="14">
        <v>0</v>
      </c>
      <c r="AB1011" s="14">
        <v>7900</v>
      </c>
      <c r="AC1011" s="14">
        <f t="array" ref="AC1011">MEDIAN(IF(H1011:R1011&lt;&gt;0,H1011:R1011))</f>
        <v>1102.7473475500001</v>
      </c>
      <c r="AD1011" s="14">
        <f t="array" ref="AD1011">MEDIAN(IF(S1011:AA1011&lt;&gt;0,S1011:AA1011))</f>
        <v>1707.8603390000001</v>
      </c>
      <c r="AE1011" s="14">
        <f t="shared" si="31"/>
        <v>1.5487322121376159</v>
      </c>
      <c r="AF1011">
        <f t="array" ref="AF1011">TTEST(IF(H1011:R1011&lt;&gt;0,H1011:R1011),IF(S1011:AA1011&lt;&gt;0,S1011:AA1011),2,3)</f>
        <v>0.17174618642562905</v>
      </c>
      <c r="AG1011">
        <f t="array" ref="AG1011">MEDIAN(IF(H1011:L1011&lt;&gt;0,H1011:L1011))</f>
        <v>723.89195789999997</v>
      </c>
      <c r="AH1011">
        <f t="array" ref="AH1011">MEDIAN(IF(M1011:R1011&lt;&gt;0,M1011:R1011))</f>
        <v>1659.3624649999999</v>
      </c>
      <c r="AI1011">
        <f>AG1011/AH1011</f>
        <v>0.43624703653881913</v>
      </c>
    </row>
    <row r="1012" spans="1:35" x14ac:dyDescent="0.2">
      <c r="A1012" s="2" t="s">
        <v>1008</v>
      </c>
      <c r="B1012" s="2">
        <v>74785</v>
      </c>
      <c r="C1012" s="5">
        <v>1184</v>
      </c>
      <c r="D1012" s="5">
        <f t="shared" si="30"/>
        <v>88545440</v>
      </c>
      <c r="E1012" s="5">
        <v>873</v>
      </c>
      <c r="F1012" s="5">
        <v>83</v>
      </c>
      <c r="G1012" s="2">
        <v>74785</v>
      </c>
      <c r="H1012" s="14">
        <v>2733</v>
      </c>
      <c r="I1012" s="14">
        <v>915</v>
      </c>
      <c r="J1012" s="14">
        <v>42.015219530000003</v>
      </c>
      <c r="K1012" s="14">
        <v>436.47825310000002</v>
      </c>
      <c r="L1012" s="14">
        <v>0</v>
      </c>
      <c r="M1012" s="14">
        <v>830.75034760000005</v>
      </c>
      <c r="N1012" s="14">
        <v>0</v>
      </c>
      <c r="O1012" s="14">
        <v>0</v>
      </c>
      <c r="P1012" s="14">
        <v>694.44886199999996</v>
      </c>
      <c r="Q1012" s="14">
        <v>0</v>
      </c>
      <c r="R1012" s="14">
        <v>1207.143869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2610</v>
      </c>
      <c r="AC1012" s="14">
        <f t="array" ref="AC1012">MEDIAN(IF(H1012:R1012&lt;&gt;0,H1012:R1012))</f>
        <v>830.75034760000005</v>
      </c>
      <c r="AD1012" s="14" t="e">
        <f t="array" ref="AD1012">MEDIAN(IF(S1012:AA1012&lt;&gt;0,S1012:AA1012))</f>
        <v>#NUM!</v>
      </c>
      <c r="AE1012" s="14" t="e">
        <f t="shared" si="31"/>
        <v>#NUM!</v>
      </c>
      <c r="AF1012" t="e">
        <f t="array" ref="AF1012">TTEST(IF(H1012:R1012&lt;&gt;0,H1012:R1012),IF(S1012:AA1012&lt;&gt;0,S1012:AA1012),2,3)</f>
        <v>#DIV/0!</v>
      </c>
      <c r="AG1012">
        <f t="array" ref="AG1012">MEDIAN(IF(H1012:L1012&lt;&gt;0,H1012:L1012))</f>
        <v>675.73912655000004</v>
      </c>
      <c r="AH1012">
        <f t="array" ref="AH1012">MEDIAN(IF(M1012:R1012&lt;&gt;0,M1012:R1012))</f>
        <v>830.75034760000005</v>
      </c>
      <c r="AI1012">
        <f>AG1012/AH1012</f>
        <v>0.81340817792274134</v>
      </c>
    </row>
    <row r="1013" spans="1:35" x14ac:dyDescent="0.2">
      <c r="A1013" s="2" t="s">
        <v>1009</v>
      </c>
      <c r="B1013" s="2">
        <v>50126</v>
      </c>
      <c r="C1013" s="5">
        <v>1763</v>
      </c>
      <c r="D1013" s="5">
        <f t="shared" si="30"/>
        <v>88372138</v>
      </c>
      <c r="E1013" s="5">
        <v>1465</v>
      </c>
      <c r="F1013" s="5">
        <v>38</v>
      </c>
      <c r="G1013" s="2">
        <v>50126</v>
      </c>
      <c r="H1013" s="14">
        <v>1465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2529.1755309999999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1293.5379889999999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f t="array" ref="AC1013">MEDIAN(IF(H1013:R1013&lt;&gt;0,H1013:R1013))</f>
        <v>1997.0877654999999</v>
      </c>
      <c r="AD1013" s="14">
        <f t="array" ref="AD1013">MEDIAN(IF(S1013:AA1013&lt;&gt;0,S1013:AA1013))</f>
        <v>1293.5379889999999</v>
      </c>
      <c r="AE1013" s="14">
        <f t="shared" si="31"/>
        <v>0.64771213931909688</v>
      </c>
      <c r="AF1013" t="e">
        <f t="array" ref="AF1013">TTEST(IF(H1013:R1013&lt;&gt;0,H1013:R1013),IF(S1013:AA1013&lt;&gt;0,S1013:AA1013),2,3)</f>
        <v>#DIV/0!</v>
      </c>
      <c r="AG1013">
        <f t="array" ref="AG1013">MEDIAN(IF(H1013:L1013&lt;&gt;0,H1013:L1013))</f>
        <v>1465</v>
      </c>
      <c r="AH1013">
        <f t="array" ref="AH1013">MEDIAN(IF(M1013:R1013&lt;&gt;0,M1013:R1013))</f>
        <v>2529.1755309999999</v>
      </c>
      <c r="AI1013">
        <f>AG1013/AH1013</f>
        <v>0.57924014448327354</v>
      </c>
    </row>
    <row r="1014" spans="1:35" x14ac:dyDescent="0.2">
      <c r="A1014" s="2" t="s">
        <v>1010</v>
      </c>
      <c r="B1014" s="2">
        <v>65476</v>
      </c>
      <c r="C1014" s="5">
        <v>1347</v>
      </c>
      <c r="D1014" s="5">
        <f t="shared" si="30"/>
        <v>88196172</v>
      </c>
      <c r="E1014" s="5">
        <v>1317</v>
      </c>
      <c r="F1014" s="5">
        <v>50</v>
      </c>
      <c r="G1014" s="2">
        <v>65476</v>
      </c>
      <c r="H1014" s="14">
        <v>0</v>
      </c>
      <c r="I1014" s="14">
        <v>1930</v>
      </c>
      <c r="J1014" s="14">
        <v>392.36890249999999</v>
      </c>
      <c r="K1014" s="14">
        <v>0</v>
      </c>
      <c r="L1014" s="14">
        <v>0</v>
      </c>
      <c r="M1014" s="14">
        <v>889.36323460000006</v>
      </c>
      <c r="N1014" s="14">
        <v>0</v>
      </c>
      <c r="O1014" s="14">
        <v>0</v>
      </c>
      <c r="P1014" s="14">
        <v>794.52812930000005</v>
      </c>
      <c r="Q1014" s="14">
        <v>0</v>
      </c>
      <c r="R1014" s="14">
        <v>908.19213030000003</v>
      </c>
      <c r="S1014" s="14">
        <v>0</v>
      </c>
      <c r="T1014" s="14">
        <v>1724.9966589999999</v>
      </c>
      <c r="U1014" s="14">
        <v>0</v>
      </c>
      <c r="V1014" s="14">
        <v>0</v>
      </c>
      <c r="W1014" s="14">
        <v>2169.441589</v>
      </c>
      <c r="X1014" s="14">
        <v>0</v>
      </c>
      <c r="Y1014" s="14">
        <v>0</v>
      </c>
      <c r="Z1014" s="14">
        <v>0</v>
      </c>
      <c r="AA1014" s="14">
        <v>0</v>
      </c>
      <c r="AB1014" s="14">
        <v>1970</v>
      </c>
      <c r="AC1014" s="14">
        <f t="array" ref="AC1014">MEDIAN(IF(H1014:R1014&lt;&gt;0,H1014:R1014))</f>
        <v>889.36323460000006</v>
      </c>
      <c r="AD1014" s="14">
        <f t="array" ref="AD1014">MEDIAN(IF(S1014:AA1014&lt;&gt;0,S1014:AA1014))</f>
        <v>1947.219124</v>
      </c>
      <c r="AE1014" s="14">
        <f t="shared" si="31"/>
        <v>2.1894531370815895</v>
      </c>
      <c r="AF1014">
        <f t="array" ref="AF1014">TTEST(IF(H1014:R1014&lt;&gt;0,H1014:R1014),IF(S1014:AA1014&lt;&gt;0,S1014:AA1014),2,3)</f>
        <v>5.005920518598566E-2</v>
      </c>
      <c r="AG1014">
        <f t="array" ref="AG1014">MEDIAN(IF(H1014:L1014&lt;&gt;0,H1014:L1014))</f>
        <v>1161.1844512500002</v>
      </c>
      <c r="AH1014">
        <f t="array" ref="AH1014">MEDIAN(IF(M1014:R1014&lt;&gt;0,M1014:R1014))</f>
        <v>889.36323460000006</v>
      </c>
      <c r="AI1014">
        <f>AG1014/AH1014</f>
        <v>1.3056357695877259</v>
      </c>
    </row>
    <row r="1015" spans="1:35" x14ac:dyDescent="0.2">
      <c r="A1015" s="2" t="s">
        <v>1011</v>
      </c>
      <c r="B1015" s="2">
        <v>16573</v>
      </c>
      <c r="C1015" s="5">
        <v>5320</v>
      </c>
      <c r="D1015" s="5">
        <f t="shared" si="30"/>
        <v>88168360</v>
      </c>
      <c r="E1015" s="5">
        <v>2060</v>
      </c>
      <c r="F1015" s="5">
        <v>119</v>
      </c>
      <c r="G1015" s="2">
        <v>16573</v>
      </c>
      <c r="H1015" s="14">
        <v>0</v>
      </c>
      <c r="I1015" s="14">
        <v>15424</v>
      </c>
      <c r="J1015" s="14">
        <v>776.38454209999998</v>
      </c>
      <c r="K1015" s="14">
        <v>1733.484117</v>
      </c>
      <c r="L1015" s="14">
        <v>13566.089809999999</v>
      </c>
      <c r="M1015" s="14">
        <v>1149.019237</v>
      </c>
      <c r="N1015" s="14">
        <v>0</v>
      </c>
      <c r="O1015" s="14">
        <v>0</v>
      </c>
      <c r="P1015" s="14">
        <v>633.68243310000003</v>
      </c>
      <c r="Q1015" s="14">
        <v>0</v>
      </c>
      <c r="R1015" s="14">
        <v>16131.491040000001</v>
      </c>
      <c r="S1015" s="14">
        <v>0</v>
      </c>
      <c r="T1015" s="14">
        <v>1140.124675</v>
      </c>
      <c r="U1015" s="14">
        <v>3691.86229</v>
      </c>
      <c r="V1015" s="14">
        <v>0</v>
      </c>
      <c r="W1015" s="14">
        <v>2060.0122070000002</v>
      </c>
      <c r="X1015" s="14">
        <v>0</v>
      </c>
      <c r="Y1015" s="14">
        <v>0</v>
      </c>
      <c r="Z1015" s="14">
        <v>0</v>
      </c>
      <c r="AA1015" s="14">
        <v>0</v>
      </c>
      <c r="AB1015" s="14">
        <v>2210</v>
      </c>
      <c r="AC1015" s="14">
        <f t="array" ref="AC1015">MEDIAN(IF(H1015:R1015&lt;&gt;0,H1015:R1015))</f>
        <v>1733.484117</v>
      </c>
      <c r="AD1015" s="14">
        <f t="array" ref="AD1015">MEDIAN(IF(S1015:AA1015&lt;&gt;0,S1015:AA1015))</f>
        <v>2060.0122070000002</v>
      </c>
      <c r="AE1015" s="14">
        <f t="shared" si="31"/>
        <v>1.1883652043868136</v>
      </c>
      <c r="AF1015">
        <f t="array" ref="AF1015">TTEST(IF(H1015:R1015&lt;&gt;0,H1015:R1015),IF(S1015:AA1015&lt;&gt;0,S1015:AA1015),2,3)</f>
        <v>0.15037931201777496</v>
      </c>
      <c r="AG1015">
        <f t="array" ref="AG1015">MEDIAN(IF(H1015:L1015&lt;&gt;0,H1015:L1015))</f>
        <v>7649.7869634999997</v>
      </c>
      <c r="AH1015">
        <f t="array" ref="AH1015">MEDIAN(IF(M1015:R1015&lt;&gt;0,M1015:R1015))</f>
        <v>1149.019237</v>
      </c>
      <c r="AI1015">
        <f>AG1015/AH1015</f>
        <v>6.6576665709035465</v>
      </c>
    </row>
    <row r="1016" spans="1:35" x14ac:dyDescent="0.2">
      <c r="A1016" s="2" t="s">
        <v>1012</v>
      </c>
      <c r="B1016" s="2">
        <v>12994</v>
      </c>
      <c r="C1016" s="5">
        <v>6777</v>
      </c>
      <c r="D1016" s="5">
        <f t="shared" si="30"/>
        <v>88060338</v>
      </c>
      <c r="E1016" s="5">
        <v>6857</v>
      </c>
      <c r="F1016" s="5">
        <v>69</v>
      </c>
      <c r="G1016" s="2">
        <v>12994</v>
      </c>
      <c r="H1016" s="14">
        <v>0</v>
      </c>
      <c r="I1016" s="14">
        <v>16207</v>
      </c>
      <c r="J1016" s="14">
        <v>8701.532835</v>
      </c>
      <c r="K1016" s="14">
        <v>9647.2679619999999</v>
      </c>
      <c r="L1016" s="14">
        <v>75.409840119999998</v>
      </c>
      <c r="M1016" s="14">
        <v>8544.3922980000007</v>
      </c>
      <c r="N1016" s="14">
        <v>11911.744549999999</v>
      </c>
      <c r="O1016" s="14">
        <v>6289.9511350000002</v>
      </c>
      <c r="P1016" s="14">
        <v>7423.3837709999998</v>
      </c>
      <c r="Q1016" s="14">
        <v>0</v>
      </c>
      <c r="R1016" s="14">
        <v>6227.7576740000004</v>
      </c>
      <c r="S1016" s="14">
        <v>2282.4537999999998</v>
      </c>
      <c r="T1016" s="14">
        <v>0</v>
      </c>
      <c r="U1016" s="14">
        <v>0</v>
      </c>
      <c r="V1016" s="14">
        <v>0</v>
      </c>
      <c r="W1016" s="14">
        <v>2357.6893559999999</v>
      </c>
      <c r="X1016" s="14">
        <v>0</v>
      </c>
      <c r="Y1016" s="14">
        <v>0</v>
      </c>
      <c r="Z1016" s="14">
        <v>0</v>
      </c>
      <c r="AA1016" s="14">
        <v>0</v>
      </c>
      <c r="AB1016" s="14">
        <v>1660</v>
      </c>
      <c r="AC1016" s="14">
        <f t="array" ref="AC1016">MEDIAN(IF(H1016:R1016&lt;&gt;0,H1016:R1016))</f>
        <v>8544.3922980000007</v>
      </c>
      <c r="AD1016" s="14">
        <f t="array" ref="AD1016">MEDIAN(IF(S1016:AA1016&lt;&gt;0,S1016:AA1016))</f>
        <v>2320.071578</v>
      </c>
      <c r="AE1016" s="14">
        <f t="shared" si="31"/>
        <v>0.27153149072322708</v>
      </c>
      <c r="AF1016">
        <f t="array" ref="AF1016">TTEST(IF(H1016:R1016&lt;&gt;0,H1016:R1016),IF(S1016:AA1016&lt;&gt;0,S1016:AA1016),2,3)</f>
        <v>3.3905826474000056E-3</v>
      </c>
      <c r="AG1016">
        <f t="array" ref="AG1016">MEDIAN(IF(H1016:L1016&lt;&gt;0,H1016:L1016))</f>
        <v>9174.4003984999999</v>
      </c>
      <c r="AH1016">
        <f t="array" ref="AH1016">MEDIAN(IF(M1016:R1016&lt;&gt;0,M1016:R1016))</f>
        <v>7423.3837709999998</v>
      </c>
      <c r="AI1016">
        <f>AG1016/AH1016</f>
        <v>1.2358784998211296</v>
      </c>
    </row>
    <row r="1017" spans="1:35" x14ac:dyDescent="0.2">
      <c r="A1017" s="2" t="s">
        <v>1013</v>
      </c>
      <c r="B1017" s="2">
        <v>51437</v>
      </c>
      <c r="C1017" s="5">
        <v>1708</v>
      </c>
      <c r="D1017" s="5">
        <f t="shared" si="30"/>
        <v>87854396</v>
      </c>
      <c r="E1017" s="5">
        <v>1520</v>
      </c>
      <c r="F1017" s="5">
        <v>50</v>
      </c>
      <c r="G1017" s="2">
        <v>51437</v>
      </c>
      <c r="H1017" s="14">
        <v>0</v>
      </c>
      <c r="I1017" s="14">
        <v>1319</v>
      </c>
      <c r="J1017" s="14">
        <v>0</v>
      </c>
      <c r="K1017" s="14">
        <v>0</v>
      </c>
      <c r="L1017" s="14">
        <v>0</v>
      </c>
      <c r="M1017" s="14">
        <v>1720.4779799999999</v>
      </c>
      <c r="N1017" s="14">
        <v>2498.7391729999999</v>
      </c>
      <c r="O1017" s="14">
        <v>0</v>
      </c>
      <c r="P1017" s="14">
        <v>666.11722269999996</v>
      </c>
      <c r="Q1017" s="14">
        <v>0</v>
      </c>
      <c r="R1017" s="14">
        <v>2903.5811399999998</v>
      </c>
      <c r="S1017" s="14">
        <v>0</v>
      </c>
      <c r="T1017" s="14">
        <v>1138.4601889999999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f t="array" ref="AC1017">MEDIAN(IF(H1017:R1017&lt;&gt;0,H1017:R1017))</f>
        <v>1720.4779799999999</v>
      </c>
      <c r="AD1017" s="14">
        <f t="array" ref="AD1017">MEDIAN(IF(S1017:AA1017&lt;&gt;0,S1017:AA1017))</f>
        <v>1138.4601889999999</v>
      </c>
      <c r="AE1017" s="14">
        <f t="shared" si="31"/>
        <v>0.66171157215275722</v>
      </c>
      <c r="AF1017" t="e">
        <f t="array" ref="AF1017">TTEST(IF(H1017:R1017&lt;&gt;0,H1017:R1017),IF(S1017:AA1017&lt;&gt;0,S1017:AA1017),2,3)</f>
        <v>#DIV/0!</v>
      </c>
      <c r="AG1017">
        <f t="array" ref="AG1017">MEDIAN(IF(H1017:L1017&lt;&gt;0,H1017:L1017))</f>
        <v>1319</v>
      </c>
      <c r="AH1017">
        <f t="array" ref="AH1017">MEDIAN(IF(M1017:R1017&lt;&gt;0,M1017:R1017))</f>
        <v>2109.6085764999998</v>
      </c>
      <c r="AI1017">
        <f>AG1017/AH1017</f>
        <v>0.62523446988840026</v>
      </c>
    </row>
    <row r="1018" spans="1:35" x14ac:dyDescent="0.2">
      <c r="A1018" s="2" t="s">
        <v>1014</v>
      </c>
      <c r="B1018" s="2">
        <v>47976</v>
      </c>
      <c r="C1018" s="5">
        <v>1830</v>
      </c>
      <c r="D1018" s="5">
        <f t="shared" si="30"/>
        <v>87796080</v>
      </c>
      <c r="E1018" s="5">
        <v>1226</v>
      </c>
      <c r="F1018" s="5">
        <v>103</v>
      </c>
      <c r="G1018" s="2">
        <v>47976</v>
      </c>
      <c r="H1018" s="14">
        <v>0</v>
      </c>
      <c r="I1018" s="14">
        <v>0</v>
      </c>
      <c r="J1018" s="14">
        <v>424.84403359999999</v>
      </c>
      <c r="K1018" s="14">
        <v>0</v>
      </c>
      <c r="L1018" s="14">
        <v>0</v>
      </c>
      <c r="M1018" s="14">
        <v>1008.467537</v>
      </c>
      <c r="N1018" s="14">
        <v>0</v>
      </c>
      <c r="O1018" s="14">
        <v>0</v>
      </c>
      <c r="P1018" s="14">
        <v>1226.223939</v>
      </c>
      <c r="Q1018" s="14">
        <v>0</v>
      </c>
      <c r="R1018" s="14">
        <v>5703.7179820000001</v>
      </c>
      <c r="S1018" s="14">
        <v>0</v>
      </c>
      <c r="T1018" s="14">
        <v>1618.228893</v>
      </c>
      <c r="U1018" s="14">
        <v>0</v>
      </c>
      <c r="V1018" s="14">
        <v>2614.1323750000001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217</v>
      </c>
      <c r="AC1018" s="14">
        <f t="array" ref="AC1018">MEDIAN(IF(H1018:R1018&lt;&gt;0,H1018:R1018))</f>
        <v>1117.345738</v>
      </c>
      <c r="AD1018" s="14">
        <f t="array" ref="AD1018">MEDIAN(IF(S1018:AA1018&lt;&gt;0,S1018:AA1018))</f>
        <v>2116.1806340000003</v>
      </c>
      <c r="AE1018" s="14">
        <f t="shared" si="31"/>
        <v>1.8939353881528838</v>
      </c>
      <c r="AF1018">
        <f t="array" ref="AF1018">TTEST(IF(H1018:R1018&lt;&gt;0,H1018:R1018),IF(S1018:AA1018&lt;&gt;0,S1018:AA1018),2,3)</f>
        <v>0.98557637855958247</v>
      </c>
      <c r="AG1018">
        <f t="array" ref="AG1018">MEDIAN(IF(H1018:L1018&lt;&gt;0,H1018:L1018))</f>
        <v>424.84403359999999</v>
      </c>
      <c r="AH1018">
        <f t="array" ref="AH1018">MEDIAN(IF(M1018:R1018&lt;&gt;0,M1018:R1018))</f>
        <v>1226.223939</v>
      </c>
      <c r="AI1018">
        <f>AG1018/AH1018</f>
        <v>0.34646529079057559</v>
      </c>
    </row>
    <row r="1019" spans="1:35" x14ac:dyDescent="0.2">
      <c r="A1019" s="2" t="s">
        <v>1015</v>
      </c>
      <c r="B1019" s="2">
        <v>111677</v>
      </c>
      <c r="C1019" s="5">
        <v>786</v>
      </c>
      <c r="D1019" s="5">
        <f t="shared" si="30"/>
        <v>87778122</v>
      </c>
      <c r="E1019" s="5">
        <v>749</v>
      </c>
      <c r="F1019" s="5">
        <v>87</v>
      </c>
      <c r="G1019" s="2">
        <v>111677</v>
      </c>
      <c r="H1019" s="14">
        <v>0</v>
      </c>
      <c r="I1019" s="14">
        <v>0</v>
      </c>
      <c r="J1019" s="14">
        <v>2.9454666120000002</v>
      </c>
      <c r="K1019" s="14">
        <v>0</v>
      </c>
      <c r="L1019" s="14">
        <v>0</v>
      </c>
      <c r="M1019" s="14">
        <v>574.58528449999994</v>
      </c>
      <c r="N1019" s="14">
        <v>0</v>
      </c>
      <c r="O1019" s="14">
        <v>923.7223017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1640.941593</v>
      </c>
      <c r="Y1019" s="14">
        <v>0</v>
      </c>
      <c r="Z1019" s="14">
        <v>0</v>
      </c>
      <c r="AA1019" s="14">
        <v>0</v>
      </c>
      <c r="AB1019" s="14">
        <v>0</v>
      </c>
      <c r="AC1019" s="14">
        <f t="array" ref="AC1019">MEDIAN(IF(H1019:R1019&lt;&gt;0,H1019:R1019))</f>
        <v>574.58528449999994</v>
      </c>
      <c r="AD1019" s="14">
        <f t="array" ref="AD1019">MEDIAN(IF(S1019:AA1019&lt;&gt;0,S1019:AA1019))</f>
        <v>1640.941593</v>
      </c>
      <c r="AE1019" s="14">
        <f t="shared" si="31"/>
        <v>2.855871247082034</v>
      </c>
      <c r="AF1019" t="e">
        <f t="array" ref="AF1019">TTEST(IF(H1019:R1019&lt;&gt;0,H1019:R1019),IF(S1019:AA1019&lt;&gt;0,S1019:AA1019),2,3)</f>
        <v>#DIV/0!</v>
      </c>
      <c r="AG1019">
        <f t="array" ref="AG1019">MEDIAN(IF(H1019:L1019&lt;&gt;0,H1019:L1019))</f>
        <v>2.9454666120000002</v>
      </c>
      <c r="AH1019">
        <f t="array" ref="AH1019">MEDIAN(IF(M1019:R1019&lt;&gt;0,M1019:R1019))</f>
        <v>749.15379310000003</v>
      </c>
      <c r="AI1019">
        <f>AG1019/AH1019</f>
        <v>3.9317248863035888E-3</v>
      </c>
    </row>
    <row r="1020" spans="1:35" x14ac:dyDescent="0.2">
      <c r="A1020" s="2" t="s">
        <v>1016</v>
      </c>
      <c r="B1020" s="2">
        <v>67556</v>
      </c>
      <c r="C1020" s="5">
        <v>1299</v>
      </c>
      <c r="D1020" s="5">
        <f t="shared" si="30"/>
        <v>87755244</v>
      </c>
      <c r="E1020" s="5">
        <v>1299</v>
      </c>
      <c r="F1020" s="5"/>
      <c r="G1020" s="2">
        <v>67556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1298.659365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 t="e">
        <f t="array" ref="AC1020">MEDIAN(IF(H1020:R1020&lt;&gt;0,H1020:R1020))</f>
        <v>#NUM!</v>
      </c>
      <c r="AD1020" s="14">
        <f t="array" ref="AD1020">MEDIAN(IF(S1020:AA1020&lt;&gt;0,S1020:AA1020))</f>
        <v>1298.659365</v>
      </c>
      <c r="AE1020" s="14" t="e">
        <f t="shared" si="31"/>
        <v>#NUM!</v>
      </c>
      <c r="AF1020" t="e">
        <f t="array" ref="AF1020">TTEST(IF(H1020:R1020&lt;&gt;0,H1020:R1020),IF(S1020:AA1020&lt;&gt;0,S1020:AA1020),2,3)</f>
        <v>#DIV/0!</v>
      </c>
      <c r="AG1020" t="e">
        <f t="array" ref="AG1020">MEDIAN(IF(H1020:L1020&lt;&gt;0,H1020:L1020))</f>
        <v>#NUM!</v>
      </c>
      <c r="AH1020" t="e">
        <f t="array" ref="AH1020">MEDIAN(IF(M1020:R1020&lt;&gt;0,M1020:R1020))</f>
        <v>#NUM!</v>
      </c>
      <c r="AI1020" t="e">
        <f>AG1020/AH1020</f>
        <v>#NUM!</v>
      </c>
    </row>
    <row r="1021" spans="1:35" x14ac:dyDescent="0.2">
      <c r="A1021" s="2" t="s">
        <v>1017</v>
      </c>
      <c r="B1021" s="2">
        <v>41696</v>
      </c>
      <c r="C1021" s="5">
        <v>2094</v>
      </c>
      <c r="D1021" s="5">
        <f t="shared" si="30"/>
        <v>87311424</v>
      </c>
      <c r="E1021" s="5">
        <v>2149</v>
      </c>
      <c r="F1021" s="5">
        <v>40</v>
      </c>
      <c r="G1021" s="2">
        <v>41696</v>
      </c>
      <c r="H1021" s="14">
        <v>0</v>
      </c>
      <c r="I1021" s="14">
        <v>1842</v>
      </c>
      <c r="J1021" s="14">
        <v>202.62530630000001</v>
      </c>
      <c r="K1021" s="14">
        <v>0</v>
      </c>
      <c r="L1021" s="14">
        <v>0</v>
      </c>
      <c r="M1021" s="14">
        <v>1540.1686749999999</v>
      </c>
      <c r="N1021" s="14">
        <v>0</v>
      </c>
      <c r="O1021" s="14">
        <v>1949.776024</v>
      </c>
      <c r="P1021" s="14">
        <v>2149.1307550000001</v>
      </c>
      <c r="Q1021" s="14">
        <v>0</v>
      </c>
      <c r="R1021" s="14">
        <v>2388.5631760000001</v>
      </c>
      <c r="S1021" s="14">
        <v>0</v>
      </c>
      <c r="T1021" s="14">
        <v>2269.0529689999998</v>
      </c>
      <c r="U1021" s="14">
        <v>0</v>
      </c>
      <c r="V1021" s="14">
        <v>2382.4326329999999</v>
      </c>
      <c r="W1021" s="14">
        <v>1840.534676</v>
      </c>
      <c r="X1021" s="14">
        <v>0</v>
      </c>
      <c r="Y1021" s="14">
        <v>0</v>
      </c>
      <c r="Z1021" s="14">
        <v>3084.024727</v>
      </c>
      <c r="AA1021" s="14">
        <v>0</v>
      </c>
      <c r="AB1021" s="14">
        <v>3390</v>
      </c>
      <c r="AC1021" s="14">
        <f t="array" ref="AC1021">MEDIAN(IF(H1021:R1021&lt;&gt;0,H1021:R1021))</f>
        <v>1895.8880119999999</v>
      </c>
      <c r="AD1021" s="14">
        <f t="array" ref="AD1021">MEDIAN(IF(S1021:AA1021&lt;&gt;0,S1021:AA1021))</f>
        <v>2325.7428009999999</v>
      </c>
      <c r="AE1021" s="14">
        <f t="shared" si="31"/>
        <v>1.2267300527664289</v>
      </c>
      <c r="AF1021">
        <f t="array" ref="AF1021">TTEST(IF(H1021:R1021&lt;&gt;0,H1021:R1021),IF(S1021:AA1021&lt;&gt;0,S1021:AA1021),2,3)</f>
        <v>0.11852598099877223</v>
      </c>
      <c r="AG1021">
        <f t="array" ref="AG1021">MEDIAN(IF(H1021:L1021&lt;&gt;0,H1021:L1021))</f>
        <v>1022.3126531500001</v>
      </c>
      <c r="AH1021">
        <f t="array" ref="AH1021">MEDIAN(IF(M1021:R1021&lt;&gt;0,M1021:R1021))</f>
        <v>2049.4533895</v>
      </c>
      <c r="AI1021">
        <f>AG1021/AH1021</f>
        <v>0.49882210465855542</v>
      </c>
    </row>
    <row r="1022" spans="1:35" x14ac:dyDescent="0.2">
      <c r="A1022" s="2" t="s">
        <v>1018</v>
      </c>
      <c r="B1022" s="2">
        <v>41635</v>
      </c>
      <c r="C1022" s="5">
        <v>2096</v>
      </c>
      <c r="D1022" s="5">
        <f t="shared" si="30"/>
        <v>87266960</v>
      </c>
      <c r="E1022" s="5">
        <v>1951</v>
      </c>
      <c r="F1022" s="5">
        <v>79</v>
      </c>
      <c r="G1022" s="2">
        <v>41635</v>
      </c>
      <c r="H1022" s="14">
        <v>0</v>
      </c>
      <c r="I1022" s="14">
        <v>1951</v>
      </c>
      <c r="J1022" s="14">
        <v>1150.1955</v>
      </c>
      <c r="K1022" s="14">
        <v>0</v>
      </c>
      <c r="L1022" s="14">
        <v>0</v>
      </c>
      <c r="M1022" s="14">
        <v>975.65501310000002</v>
      </c>
      <c r="N1022" s="14">
        <v>0</v>
      </c>
      <c r="O1022" s="14">
        <v>2127.299536</v>
      </c>
      <c r="P1022" s="14">
        <v>3140.5032339999998</v>
      </c>
      <c r="Q1022" s="14">
        <v>0</v>
      </c>
      <c r="R1022" s="14">
        <v>5151.9254629999996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172</v>
      </c>
      <c r="AC1022" s="14">
        <f t="array" ref="AC1022">MEDIAN(IF(H1022:R1022&lt;&gt;0,H1022:R1022))</f>
        <v>2039.149768</v>
      </c>
      <c r="AD1022" s="14" t="e">
        <f t="array" ref="AD1022">MEDIAN(IF(S1022:AA1022&lt;&gt;0,S1022:AA1022))</f>
        <v>#NUM!</v>
      </c>
      <c r="AE1022" s="14" t="e">
        <f t="shared" si="31"/>
        <v>#NUM!</v>
      </c>
      <c r="AF1022" t="e">
        <f t="array" ref="AF1022">TTEST(IF(H1022:R1022&lt;&gt;0,H1022:R1022),IF(S1022:AA1022&lt;&gt;0,S1022:AA1022),2,3)</f>
        <v>#DIV/0!</v>
      </c>
      <c r="AG1022">
        <f t="array" ref="AG1022">MEDIAN(IF(H1022:L1022&lt;&gt;0,H1022:L1022))</f>
        <v>1550.5977499999999</v>
      </c>
      <c r="AH1022">
        <f t="array" ref="AH1022">MEDIAN(IF(M1022:R1022&lt;&gt;0,M1022:R1022))</f>
        <v>2633.9013850000001</v>
      </c>
      <c r="AI1022">
        <f>AG1022/AH1022</f>
        <v>0.58870759506434589</v>
      </c>
    </row>
    <row r="1023" spans="1:35" x14ac:dyDescent="0.2">
      <c r="A1023" s="2" t="s">
        <v>1019</v>
      </c>
      <c r="B1023" s="2">
        <v>38220</v>
      </c>
      <c r="C1023" s="5">
        <v>2278</v>
      </c>
      <c r="D1023" s="5">
        <f t="shared" si="30"/>
        <v>87065160</v>
      </c>
      <c r="E1023" s="5">
        <v>1370</v>
      </c>
      <c r="F1023" s="5">
        <v>91</v>
      </c>
      <c r="G1023" s="2">
        <v>38220</v>
      </c>
      <c r="H1023" s="14">
        <v>0</v>
      </c>
      <c r="I1023" s="14">
        <v>4692</v>
      </c>
      <c r="J1023" s="14">
        <v>311.57965369999999</v>
      </c>
      <c r="K1023" s="14">
        <v>0</v>
      </c>
      <c r="L1023" s="14">
        <v>5692.1682600000004</v>
      </c>
      <c r="M1023" s="14">
        <v>1370.0868499999999</v>
      </c>
      <c r="N1023" s="14">
        <v>0</v>
      </c>
      <c r="O1023" s="14">
        <v>923.7223017</v>
      </c>
      <c r="P1023" s="14">
        <v>1891.330645</v>
      </c>
      <c r="Q1023" s="14">
        <v>0</v>
      </c>
      <c r="R1023" s="14">
        <v>1062.8174710000001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f t="array" ref="AC1023">MEDIAN(IF(H1023:R1023&lt;&gt;0,H1023:R1023))</f>
        <v>1370.0868499999999</v>
      </c>
      <c r="AD1023" s="14" t="e">
        <f t="array" ref="AD1023">MEDIAN(IF(S1023:AA1023&lt;&gt;0,S1023:AA1023))</f>
        <v>#NUM!</v>
      </c>
      <c r="AE1023" s="14" t="e">
        <f t="shared" si="31"/>
        <v>#NUM!</v>
      </c>
      <c r="AF1023" t="e">
        <f t="array" ref="AF1023">TTEST(IF(H1023:R1023&lt;&gt;0,H1023:R1023),IF(S1023:AA1023&lt;&gt;0,S1023:AA1023),2,3)</f>
        <v>#DIV/0!</v>
      </c>
      <c r="AG1023">
        <f t="array" ref="AG1023">MEDIAN(IF(H1023:L1023&lt;&gt;0,H1023:L1023))</f>
        <v>4692</v>
      </c>
      <c r="AH1023">
        <f t="array" ref="AH1023">MEDIAN(IF(M1023:R1023&lt;&gt;0,M1023:R1023))</f>
        <v>1216.4521605</v>
      </c>
      <c r="AI1023">
        <f>AG1023/AH1023</f>
        <v>3.8571183909702138</v>
      </c>
    </row>
    <row r="1024" spans="1:35" x14ac:dyDescent="0.2">
      <c r="A1024" s="2" t="s">
        <v>1020</v>
      </c>
      <c r="B1024" s="2">
        <v>35546</v>
      </c>
      <c r="C1024" s="5">
        <v>2444</v>
      </c>
      <c r="D1024" s="5">
        <f t="shared" si="30"/>
        <v>86874424</v>
      </c>
      <c r="E1024" s="5">
        <v>1855</v>
      </c>
      <c r="F1024" s="5">
        <v>90</v>
      </c>
      <c r="G1024" s="2">
        <v>35546</v>
      </c>
      <c r="H1024" s="14">
        <v>0</v>
      </c>
      <c r="I1024" s="14">
        <v>0</v>
      </c>
      <c r="J1024" s="14">
        <v>376.51684840000001</v>
      </c>
      <c r="K1024" s="14">
        <v>0</v>
      </c>
      <c r="L1024" s="14">
        <v>4296.0430809999998</v>
      </c>
      <c r="M1024" s="14">
        <v>1992.781309</v>
      </c>
      <c r="N1024" s="14">
        <v>0</v>
      </c>
      <c r="O1024" s="14">
        <v>1854.841455</v>
      </c>
      <c r="P1024" s="14">
        <v>863.0537779</v>
      </c>
      <c r="Q1024" s="14">
        <v>0</v>
      </c>
      <c r="R1024" s="14">
        <v>6519.2830130000002</v>
      </c>
      <c r="S1024" s="14">
        <v>0</v>
      </c>
      <c r="T1024" s="14">
        <v>1207.090659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f t="array" ref="AC1024">MEDIAN(IF(H1024:R1024&lt;&gt;0,H1024:R1024))</f>
        <v>1923.8113819999999</v>
      </c>
      <c r="AD1024" s="14">
        <f t="array" ref="AD1024">MEDIAN(IF(S1024:AA1024&lt;&gt;0,S1024:AA1024))</f>
        <v>1207.090659</v>
      </c>
      <c r="AE1024" s="14">
        <f t="shared" si="31"/>
        <v>0.62744750878077504</v>
      </c>
      <c r="AF1024" t="e">
        <f t="array" ref="AF1024">TTEST(IF(H1024:R1024&lt;&gt;0,H1024:R1024),IF(S1024:AA1024&lt;&gt;0,S1024:AA1024),2,3)</f>
        <v>#DIV/0!</v>
      </c>
      <c r="AG1024">
        <f t="array" ref="AG1024">MEDIAN(IF(H1024:L1024&lt;&gt;0,H1024:L1024))</f>
        <v>2336.2799646999997</v>
      </c>
      <c r="AH1024">
        <f t="array" ref="AH1024">MEDIAN(IF(M1024:R1024&lt;&gt;0,M1024:R1024))</f>
        <v>1923.8113819999999</v>
      </c>
      <c r="AI1024">
        <f>AG1024/AH1024</f>
        <v>1.2144017789681629</v>
      </c>
    </row>
    <row r="1025" spans="1:35" x14ac:dyDescent="0.2">
      <c r="A1025" s="2" t="s">
        <v>1021</v>
      </c>
      <c r="B1025" s="2">
        <v>48189</v>
      </c>
      <c r="C1025" s="5">
        <v>1802</v>
      </c>
      <c r="D1025" s="5">
        <f t="shared" si="30"/>
        <v>86836578</v>
      </c>
      <c r="E1025" s="5">
        <v>1972</v>
      </c>
      <c r="F1025" s="5">
        <v>59</v>
      </c>
      <c r="G1025" s="2">
        <v>48189</v>
      </c>
      <c r="H1025" s="14">
        <v>0</v>
      </c>
      <c r="I1025" s="14">
        <v>1698</v>
      </c>
      <c r="J1025" s="14">
        <v>193.45980729999999</v>
      </c>
      <c r="K1025" s="14">
        <v>533.22405049999998</v>
      </c>
      <c r="L1025" s="14">
        <v>0</v>
      </c>
      <c r="M1025" s="14">
        <v>2189.6193170000001</v>
      </c>
      <c r="N1025" s="14">
        <v>0</v>
      </c>
      <c r="O1025" s="14">
        <v>2155.503956</v>
      </c>
      <c r="P1025" s="14">
        <v>1253.5788130000001</v>
      </c>
      <c r="Q1025" s="14">
        <v>0</v>
      </c>
      <c r="R1025" s="14">
        <v>344.5877883</v>
      </c>
      <c r="S1025" s="14">
        <v>2318.1177379999999</v>
      </c>
      <c r="T1025" s="14">
        <v>1661.133683</v>
      </c>
      <c r="U1025" s="14">
        <v>0</v>
      </c>
      <c r="V1025" s="14">
        <v>0</v>
      </c>
      <c r="W1025" s="14">
        <v>2049.520591</v>
      </c>
      <c r="X1025" s="14">
        <v>0</v>
      </c>
      <c r="Y1025" s="14">
        <v>0</v>
      </c>
      <c r="Z1025" s="14">
        <v>1971.5297109999999</v>
      </c>
      <c r="AA1025" s="14">
        <v>3141.4830040000002</v>
      </c>
      <c r="AB1025" s="14">
        <v>3910</v>
      </c>
      <c r="AC1025" s="14">
        <f t="array" ref="AC1025">MEDIAN(IF(H1025:R1025&lt;&gt;0,H1025:R1025))</f>
        <v>1253.5788130000001</v>
      </c>
      <c r="AD1025" s="14">
        <f t="array" ref="AD1025">MEDIAN(IF(S1025:AA1025&lt;&gt;0,S1025:AA1025))</f>
        <v>2049.520591</v>
      </c>
      <c r="AE1025" s="14">
        <f t="shared" si="31"/>
        <v>1.6349355698627301</v>
      </c>
      <c r="AF1025">
        <f t="array" ref="AF1025">TTEST(IF(H1025:R1025&lt;&gt;0,H1025:R1025),IF(S1025:AA1025&lt;&gt;0,S1025:AA1025),2,3)</f>
        <v>2.973106498337405E-2</v>
      </c>
      <c r="AG1025">
        <f t="array" ref="AG1025">MEDIAN(IF(H1025:L1025&lt;&gt;0,H1025:L1025))</f>
        <v>533.22405049999998</v>
      </c>
      <c r="AH1025">
        <f t="array" ref="AH1025">MEDIAN(IF(M1025:R1025&lt;&gt;0,M1025:R1025))</f>
        <v>1704.5413845</v>
      </c>
      <c r="AI1025">
        <f>AG1025/AH1025</f>
        <v>0.3128255232456047</v>
      </c>
    </row>
    <row r="1026" spans="1:35" x14ac:dyDescent="0.2">
      <c r="A1026" s="2" t="s">
        <v>1022</v>
      </c>
      <c r="B1026" s="2">
        <v>69395</v>
      </c>
      <c r="C1026" s="5">
        <v>1246</v>
      </c>
      <c r="D1026" s="5">
        <f t="shared" si="30"/>
        <v>86466170</v>
      </c>
      <c r="E1026" s="5">
        <v>1246</v>
      </c>
      <c r="F1026" s="5"/>
      <c r="G1026" s="2">
        <v>69395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1245.931427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 t="e">
        <f t="array" ref="AC1026">MEDIAN(IF(H1026:R1026&lt;&gt;0,H1026:R1026))</f>
        <v>#NUM!</v>
      </c>
      <c r="AD1026" s="14">
        <f t="array" ref="AD1026">MEDIAN(IF(S1026:AA1026&lt;&gt;0,S1026:AA1026))</f>
        <v>1245.931427</v>
      </c>
      <c r="AE1026" s="14" t="e">
        <f t="shared" si="31"/>
        <v>#NUM!</v>
      </c>
      <c r="AF1026" t="e">
        <f t="array" ref="AF1026">TTEST(IF(H1026:R1026&lt;&gt;0,H1026:R1026),IF(S1026:AA1026&lt;&gt;0,S1026:AA1026),2,3)</f>
        <v>#DIV/0!</v>
      </c>
      <c r="AG1026" t="e">
        <f t="array" ref="AG1026">MEDIAN(IF(H1026:L1026&lt;&gt;0,H1026:L1026))</f>
        <v>#NUM!</v>
      </c>
      <c r="AH1026" t="e">
        <f t="array" ref="AH1026">MEDIAN(IF(M1026:R1026&lt;&gt;0,M1026:R1026))</f>
        <v>#NUM!</v>
      </c>
      <c r="AI1026" t="e">
        <f>AG1026/AH1026</f>
        <v>#NUM!</v>
      </c>
    </row>
    <row r="1027" spans="1:35" x14ac:dyDescent="0.2">
      <c r="A1027" s="2" t="s">
        <v>1023</v>
      </c>
      <c r="B1027" s="2">
        <v>62931</v>
      </c>
      <c r="C1027" s="5">
        <v>1370</v>
      </c>
      <c r="D1027" s="5">
        <f t="shared" si="30"/>
        <v>86215470</v>
      </c>
      <c r="E1027" s="5">
        <v>1370</v>
      </c>
      <c r="F1027" s="5"/>
      <c r="G1027" s="2">
        <v>62931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1370.1680699999999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f t="array" ref="AC1027">MEDIAN(IF(H1027:R1027&lt;&gt;0,H1027:R1027))</f>
        <v>1370.1680699999999</v>
      </c>
      <c r="AD1027" s="14" t="e">
        <f t="array" ref="AD1027">MEDIAN(IF(S1027:AA1027&lt;&gt;0,S1027:AA1027))</f>
        <v>#NUM!</v>
      </c>
      <c r="AE1027" s="14" t="e">
        <f t="shared" si="31"/>
        <v>#NUM!</v>
      </c>
      <c r="AF1027" t="e">
        <f t="array" ref="AF1027">TTEST(IF(H1027:R1027&lt;&gt;0,H1027:R1027),IF(S1027:AA1027&lt;&gt;0,S1027:AA1027),2,3)</f>
        <v>#DIV/0!</v>
      </c>
      <c r="AG1027" t="e">
        <f t="array" ref="AG1027">MEDIAN(IF(H1027:L1027&lt;&gt;0,H1027:L1027))</f>
        <v>#NUM!</v>
      </c>
      <c r="AH1027">
        <f t="array" ref="AH1027">MEDIAN(IF(M1027:R1027&lt;&gt;0,M1027:R1027))</f>
        <v>1370.1680699999999</v>
      </c>
      <c r="AI1027" t="e">
        <f>AG1027/AH1027</f>
        <v>#NUM!</v>
      </c>
    </row>
    <row r="1028" spans="1:35" x14ac:dyDescent="0.2">
      <c r="A1028" s="2" t="s">
        <v>1024</v>
      </c>
      <c r="B1028" s="2">
        <v>26297</v>
      </c>
      <c r="C1028" s="5">
        <v>3278</v>
      </c>
      <c r="D1028" s="5">
        <f t="shared" si="30"/>
        <v>86201566</v>
      </c>
      <c r="E1028" s="5">
        <v>2552</v>
      </c>
      <c r="F1028" s="5">
        <v>92</v>
      </c>
      <c r="G1028" s="2">
        <v>26297</v>
      </c>
      <c r="H1028" s="14">
        <v>0</v>
      </c>
      <c r="I1028" s="14">
        <v>5919</v>
      </c>
      <c r="J1028" s="14">
        <v>811.1593742</v>
      </c>
      <c r="K1028" s="14">
        <v>0</v>
      </c>
      <c r="L1028" s="14">
        <v>0</v>
      </c>
      <c r="M1028" s="14">
        <v>161.8736882</v>
      </c>
      <c r="N1028" s="14">
        <v>0</v>
      </c>
      <c r="O1028" s="14">
        <v>6946.0496700000003</v>
      </c>
      <c r="P1028" s="14">
        <v>2552.2781890000001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f t="array" ref="AC1028">MEDIAN(IF(H1028:R1028&lt;&gt;0,H1028:R1028))</f>
        <v>2552.2781890000001</v>
      </c>
      <c r="AD1028" s="14" t="e">
        <f t="array" ref="AD1028">MEDIAN(IF(S1028:AA1028&lt;&gt;0,S1028:AA1028))</f>
        <v>#NUM!</v>
      </c>
      <c r="AE1028" s="14" t="e">
        <f t="shared" si="31"/>
        <v>#NUM!</v>
      </c>
      <c r="AF1028" t="e">
        <f t="array" ref="AF1028">TTEST(IF(H1028:R1028&lt;&gt;0,H1028:R1028),IF(S1028:AA1028&lt;&gt;0,S1028:AA1028),2,3)</f>
        <v>#DIV/0!</v>
      </c>
      <c r="AG1028">
        <f t="array" ref="AG1028">MEDIAN(IF(H1028:L1028&lt;&gt;0,H1028:L1028))</f>
        <v>3365.0796870999998</v>
      </c>
      <c r="AH1028">
        <f t="array" ref="AH1028">MEDIAN(IF(M1028:R1028&lt;&gt;0,M1028:R1028))</f>
        <v>2552.2781890000001</v>
      </c>
      <c r="AI1028">
        <f>AG1028/AH1028</f>
        <v>1.3184611699473328</v>
      </c>
    </row>
    <row r="1029" spans="1:35" x14ac:dyDescent="0.2">
      <c r="A1029" s="2" t="s">
        <v>1025</v>
      </c>
      <c r="B1029" s="2">
        <v>14530</v>
      </c>
      <c r="C1029" s="5">
        <v>5926</v>
      </c>
      <c r="D1029" s="5">
        <f t="shared" si="30"/>
        <v>86104780</v>
      </c>
      <c r="E1029" s="5">
        <v>5926</v>
      </c>
      <c r="F1029" s="5">
        <v>114</v>
      </c>
      <c r="G1029" s="2">
        <v>14530</v>
      </c>
      <c r="H1029" s="14">
        <v>10687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1165.9849139999999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f t="array" ref="AC1029">MEDIAN(IF(H1029:R1029&lt;&gt;0,H1029:R1029))</f>
        <v>10687</v>
      </c>
      <c r="AD1029" s="14">
        <f t="array" ref="AD1029">MEDIAN(IF(S1029:AA1029&lt;&gt;0,S1029:AA1029))</f>
        <v>1165.9849139999999</v>
      </c>
      <c r="AE1029" s="14">
        <f t="shared" si="31"/>
        <v>0.10910310788808832</v>
      </c>
      <c r="AF1029" t="e">
        <f t="array" ref="AF1029">TTEST(IF(H1029:R1029&lt;&gt;0,H1029:R1029),IF(S1029:AA1029&lt;&gt;0,S1029:AA1029),2,3)</f>
        <v>#DIV/0!</v>
      </c>
      <c r="AG1029">
        <f t="array" ref="AG1029">MEDIAN(IF(H1029:L1029&lt;&gt;0,H1029:L1029))</f>
        <v>10687</v>
      </c>
      <c r="AH1029" t="e">
        <f t="array" ref="AH1029">MEDIAN(IF(M1029:R1029&lt;&gt;0,M1029:R1029))</f>
        <v>#NUM!</v>
      </c>
      <c r="AI1029" t="e">
        <f>AG1029/AH1029</f>
        <v>#NUM!</v>
      </c>
    </row>
    <row r="1030" spans="1:35" x14ac:dyDescent="0.2">
      <c r="A1030" s="2" t="s">
        <v>1026</v>
      </c>
      <c r="B1030" s="2">
        <v>97125</v>
      </c>
      <c r="C1030" s="5">
        <v>881</v>
      </c>
      <c r="D1030" s="5">
        <f t="shared" ref="D1030:D1093" si="32">B1030*C1030</f>
        <v>85567125</v>
      </c>
      <c r="E1030" s="5">
        <v>881</v>
      </c>
      <c r="F1030" s="5"/>
      <c r="G1030" s="2">
        <v>97125</v>
      </c>
      <c r="H1030" s="14">
        <v>881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f t="array" ref="AC1030">MEDIAN(IF(H1030:R1030&lt;&gt;0,H1030:R1030))</f>
        <v>881</v>
      </c>
      <c r="AD1030" s="14" t="e">
        <f t="array" ref="AD1030">MEDIAN(IF(S1030:AA1030&lt;&gt;0,S1030:AA1030))</f>
        <v>#NUM!</v>
      </c>
      <c r="AE1030" s="14" t="e">
        <f t="shared" ref="AE1030:AE1093" si="33">AD1030/AC1030</f>
        <v>#NUM!</v>
      </c>
      <c r="AF1030" t="e">
        <f t="array" ref="AF1030">TTEST(IF(H1030:R1030&lt;&gt;0,H1030:R1030),IF(S1030:AA1030&lt;&gt;0,S1030:AA1030),2,3)</f>
        <v>#DIV/0!</v>
      </c>
      <c r="AG1030">
        <f t="array" ref="AG1030">MEDIAN(IF(H1030:L1030&lt;&gt;0,H1030:L1030))</f>
        <v>881</v>
      </c>
      <c r="AH1030" t="e">
        <f t="array" ref="AH1030">MEDIAN(IF(M1030:R1030&lt;&gt;0,M1030:R1030))</f>
        <v>#NUM!</v>
      </c>
      <c r="AI1030" t="e">
        <f>AG1030/AH1030</f>
        <v>#NUM!</v>
      </c>
    </row>
    <row r="1031" spans="1:35" x14ac:dyDescent="0.2">
      <c r="A1031" s="2" t="s">
        <v>1027</v>
      </c>
      <c r="B1031" s="2">
        <v>43676</v>
      </c>
      <c r="C1031" s="5">
        <v>1955</v>
      </c>
      <c r="D1031" s="5">
        <f t="shared" si="32"/>
        <v>85386580</v>
      </c>
      <c r="E1031" s="5">
        <v>1546</v>
      </c>
      <c r="F1031" s="5">
        <v>78</v>
      </c>
      <c r="G1031" s="2">
        <v>43676</v>
      </c>
      <c r="H1031" s="14">
        <v>0</v>
      </c>
      <c r="I1031" s="14">
        <v>654</v>
      </c>
      <c r="J1031" s="14">
        <v>0</v>
      </c>
      <c r="K1031" s="14">
        <v>0</v>
      </c>
      <c r="L1031" s="14">
        <v>0</v>
      </c>
      <c r="M1031" s="14">
        <v>4073.5278469999998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2021.0752540000001</v>
      </c>
      <c r="Y1031" s="14">
        <v>0</v>
      </c>
      <c r="Z1031" s="14">
        <v>0</v>
      </c>
      <c r="AA1031" s="14">
        <v>0</v>
      </c>
      <c r="AB1031" s="14">
        <v>1070</v>
      </c>
      <c r="AC1031" s="14">
        <f t="array" ref="AC1031">MEDIAN(IF(H1031:R1031&lt;&gt;0,H1031:R1031))</f>
        <v>2363.7639234999997</v>
      </c>
      <c r="AD1031" s="14">
        <f t="array" ref="AD1031">MEDIAN(IF(S1031:AA1031&lt;&gt;0,S1031:AA1031))</f>
        <v>2021.0752540000001</v>
      </c>
      <c r="AE1031" s="14">
        <f t="shared" si="33"/>
        <v>0.8550241561379851</v>
      </c>
      <c r="AF1031" t="e">
        <f t="array" ref="AF1031">TTEST(IF(H1031:R1031&lt;&gt;0,H1031:R1031),IF(S1031:AA1031&lt;&gt;0,S1031:AA1031),2,3)</f>
        <v>#DIV/0!</v>
      </c>
      <c r="AG1031">
        <f t="array" ref="AG1031">MEDIAN(IF(H1031:L1031&lt;&gt;0,H1031:L1031))</f>
        <v>654</v>
      </c>
      <c r="AH1031">
        <f t="array" ref="AH1031">MEDIAN(IF(M1031:R1031&lt;&gt;0,M1031:R1031))</f>
        <v>4073.5278469999998</v>
      </c>
      <c r="AI1031">
        <f>AG1031/AH1031</f>
        <v>0.16054879813369791</v>
      </c>
    </row>
    <row r="1032" spans="1:35" x14ac:dyDescent="0.2">
      <c r="A1032" s="2" t="s">
        <v>1028</v>
      </c>
      <c r="B1032" s="2">
        <v>17753</v>
      </c>
      <c r="C1032" s="5">
        <v>4809</v>
      </c>
      <c r="D1032" s="5">
        <f t="shared" si="32"/>
        <v>85374177</v>
      </c>
      <c r="E1032" s="5">
        <v>1331</v>
      </c>
      <c r="F1032" s="5">
        <v>126</v>
      </c>
      <c r="G1032" s="2">
        <v>17753</v>
      </c>
      <c r="H1032" s="14">
        <v>11817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1279.45632</v>
      </c>
      <c r="S1032" s="14">
        <v>0</v>
      </c>
      <c r="T1032" s="14">
        <v>1331.18643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f t="array" ref="AC1032">MEDIAN(IF(H1032:R1032&lt;&gt;0,H1032:R1032))</f>
        <v>6548.2281600000006</v>
      </c>
      <c r="AD1032" s="14">
        <f t="array" ref="AD1032">MEDIAN(IF(S1032:AA1032&lt;&gt;0,S1032:AA1032))</f>
        <v>1331.18643</v>
      </c>
      <c r="AE1032" s="14">
        <f t="shared" si="33"/>
        <v>0.20328956130936035</v>
      </c>
      <c r="AF1032" t="e">
        <f t="array" ref="AF1032">TTEST(IF(H1032:R1032&lt;&gt;0,H1032:R1032),IF(S1032:AA1032&lt;&gt;0,S1032:AA1032),2,3)</f>
        <v>#DIV/0!</v>
      </c>
      <c r="AG1032">
        <f t="array" ref="AG1032">MEDIAN(IF(H1032:L1032&lt;&gt;0,H1032:L1032))</f>
        <v>11817</v>
      </c>
      <c r="AH1032">
        <f t="array" ref="AH1032">MEDIAN(IF(M1032:R1032&lt;&gt;0,M1032:R1032))</f>
        <v>1279.45632</v>
      </c>
      <c r="AI1032">
        <f>AG1032/AH1032</f>
        <v>9.2359542215556054</v>
      </c>
    </row>
    <row r="1033" spans="1:35" x14ac:dyDescent="0.2">
      <c r="A1033" s="2" t="s">
        <v>1029</v>
      </c>
      <c r="B1033" s="2">
        <v>90108</v>
      </c>
      <c r="C1033" s="5">
        <v>947</v>
      </c>
      <c r="D1033" s="5">
        <f t="shared" si="32"/>
        <v>85332276</v>
      </c>
      <c r="E1033" s="5">
        <v>663</v>
      </c>
      <c r="F1033" s="5">
        <v>92</v>
      </c>
      <c r="G1033" s="2">
        <v>90108</v>
      </c>
      <c r="H1033" s="14">
        <v>0</v>
      </c>
      <c r="I1033" s="14">
        <v>322</v>
      </c>
      <c r="J1033" s="14">
        <v>51.270640419999999</v>
      </c>
      <c r="K1033" s="14">
        <v>0</v>
      </c>
      <c r="L1033" s="14">
        <v>0</v>
      </c>
      <c r="M1033" s="14">
        <v>877.13428769999996</v>
      </c>
      <c r="N1033" s="14">
        <v>0</v>
      </c>
      <c r="O1033" s="14">
        <v>0</v>
      </c>
      <c r="P1033" s="14">
        <v>2262.1753079999999</v>
      </c>
      <c r="Q1033" s="14">
        <v>0</v>
      </c>
      <c r="R1033" s="14">
        <v>448.62822199999999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1720</v>
      </c>
      <c r="AC1033" s="14">
        <f t="array" ref="AC1033">MEDIAN(IF(H1033:R1033&lt;&gt;0,H1033:R1033))</f>
        <v>448.62822199999999</v>
      </c>
      <c r="AD1033" s="14" t="e">
        <f t="array" ref="AD1033">MEDIAN(IF(S1033:AA1033&lt;&gt;0,S1033:AA1033))</f>
        <v>#NUM!</v>
      </c>
      <c r="AE1033" s="14" t="e">
        <f t="shared" si="33"/>
        <v>#NUM!</v>
      </c>
      <c r="AF1033" t="e">
        <f t="array" ref="AF1033">TTEST(IF(H1033:R1033&lt;&gt;0,H1033:R1033),IF(S1033:AA1033&lt;&gt;0,S1033:AA1033),2,3)</f>
        <v>#DIV/0!</v>
      </c>
      <c r="AG1033">
        <f t="array" ref="AG1033">MEDIAN(IF(H1033:L1033&lt;&gt;0,H1033:L1033))</f>
        <v>186.63532021</v>
      </c>
      <c r="AH1033">
        <f t="array" ref="AH1033">MEDIAN(IF(M1033:R1033&lt;&gt;0,M1033:R1033))</f>
        <v>877.13428769999996</v>
      </c>
      <c r="AI1033">
        <f>AG1033/AH1033</f>
        <v>0.21277850247923902</v>
      </c>
    </row>
    <row r="1034" spans="1:35" x14ac:dyDescent="0.2">
      <c r="A1034" s="2" t="s">
        <v>1030</v>
      </c>
      <c r="B1034" s="2">
        <v>27100</v>
      </c>
      <c r="C1034" s="5">
        <v>3145</v>
      </c>
      <c r="D1034" s="5">
        <f t="shared" si="32"/>
        <v>85229500</v>
      </c>
      <c r="E1034" s="5">
        <v>1339</v>
      </c>
      <c r="F1034" s="5">
        <v>105</v>
      </c>
      <c r="G1034" s="2">
        <v>27100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5874.2000379999999</v>
      </c>
      <c r="P1034" s="14">
        <v>275.13555830000001</v>
      </c>
      <c r="Q1034" s="14">
        <v>0</v>
      </c>
      <c r="R1034" s="14">
        <v>7483.6144299999996</v>
      </c>
      <c r="S1034" s="14">
        <v>0</v>
      </c>
      <c r="T1034" s="14">
        <v>1338.9132420000001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752</v>
      </c>
      <c r="AC1034" s="14">
        <f t="array" ref="AC1034">MEDIAN(IF(H1034:R1034&lt;&gt;0,H1034:R1034))</f>
        <v>5874.2000379999999</v>
      </c>
      <c r="AD1034" s="14">
        <f t="array" ref="AD1034">MEDIAN(IF(S1034:AA1034&lt;&gt;0,S1034:AA1034))</f>
        <v>1338.9132420000001</v>
      </c>
      <c r="AE1034" s="14">
        <f t="shared" si="33"/>
        <v>0.22793116225845492</v>
      </c>
      <c r="AF1034" t="e">
        <f t="array" ref="AF1034">TTEST(IF(H1034:R1034&lt;&gt;0,H1034:R1034),IF(S1034:AA1034&lt;&gt;0,S1034:AA1034),2,3)</f>
        <v>#DIV/0!</v>
      </c>
      <c r="AG1034" t="e">
        <f t="array" ref="AG1034">MEDIAN(IF(H1034:L1034&lt;&gt;0,H1034:L1034))</f>
        <v>#NUM!</v>
      </c>
      <c r="AH1034">
        <f t="array" ref="AH1034">MEDIAN(IF(M1034:R1034&lt;&gt;0,M1034:R1034))</f>
        <v>5874.2000379999999</v>
      </c>
      <c r="AI1034" t="e">
        <f>AG1034/AH1034</f>
        <v>#NUM!</v>
      </c>
    </row>
    <row r="1035" spans="1:35" x14ac:dyDescent="0.2">
      <c r="A1035" s="2" t="s">
        <v>1031</v>
      </c>
      <c r="B1035" s="2">
        <v>42689</v>
      </c>
      <c r="C1035" s="5">
        <v>1987</v>
      </c>
      <c r="D1035" s="5">
        <f t="shared" si="32"/>
        <v>84823043</v>
      </c>
      <c r="E1035" s="5">
        <v>2069</v>
      </c>
      <c r="F1035" s="5">
        <v>59</v>
      </c>
      <c r="G1035" s="2">
        <v>42689</v>
      </c>
      <c r="H1035" s="14">
        <v>0</v>
      </c>
      <c r="I1035" s="14">
        <v>2278</v>
      </c>
      <c r="J1035" s="14">
        <v>28.566631019999999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567.94390399999997</v>
      </c>
      <c r="Q1035" s="14">
        <v>0</v>
      </c>
      <c r="R1035" s="14">
        <v>2069.4684430000002</v>
      </c>
      <c r="S1035" s="14">
        <v>0</v>
      </c>
      <c r="T1035" s="14">
        <v>1637.8662449999999</v>
      </c>
      <c r="U1035" s="14">
        <v>0</v>
      </c>
      <c r="V1035" s="14">
        <v>2415.1648869999999</v>
      </c>
      <c r="W1035" s="14">
        <v>1988.0841330000001</v>
      </c>
      <c r="X1035" s="14">
        <v>0</v>
      </c>
      <c r="Y1035" s="14">
        <v>0</v>
      </c>
      <c r="Z1035" s="14">
        <v>2961.586554</v>
      </c>
      <c r="AA1035" s="14">
        <v>0</v>
      </c>
      <c r="AB1035" s="14">
        <v>3940</v>
      </c>
      <c r="AC1035" s="14">
        <f t="array" ref="AC1035">MEDIAN(IF(H1035:R1035&lt;&gt;0,H1035:R1035))</f>
        <v>1318.7061735000002</v>
      </c>
      <c r="AD1035" s="14">
        <f t="array" ref="AD1035">MEDIAN(IF(S1035:AA1035&lt;&gt;0,S1035:AA1035))</f>
        <v>2201.6245100000001</v>
      </c>
      <c r="AE1035" s="14">
        <f t="shared" si="33"/>
        <v>1.6695337856473604</v>
      </c>
      <c r="AF1035">
        <f t="array" ref="AF1035">TTEST(IF(H1035:R1035&lt;&gt;0,H1035:R1035),IF(S1035:AA1035&lt;&gt;0,S1035:AA1035),2,3)</f>
        <v>0.17109585357562637</v>
      </c>
      <c r="AG1035">
        <f t="array" ref="AG1035">MEDIAN(IF(H1035:L1035&lt;&gt;0,H1035:L1035))</f>
        <v>1153.28331551</v>
      </c>
      <c r="AH1035">
        <f t="array" ref="AH1035">MEDIAN(IF(M1035:R1035&lt;&gt;0,M1035:R1035))</f>
        <v>1318.7061735000002</v>
      </c>
      <c r="AI1035">
        <f>AG1035/AH1035</f>
        <v>0.87455669707608275</v>
      </c>
    </row>
    <row r="1036" spans="1:35" x14ac:dyDescent="0.2">
      <c r="A1036" s="2" t="s">
        <v>1032</v>
      </c>
      <c r="B1036" s="2">
        <v>61288</v>
      </c>
      <c r="C1036" s="5">
        <v>1383</v>
      </c>
      <c r="D1036" s="5">
        <f t="shared" si="32"/>
        <v>84761304</v>
      </c>
      <c r="E1036" s="5">
        <v>1043</v>
      </c>
      <c r="F1036" s="5">
        <v>62</v>
      </c>
      <c r="G1036" s="2">
        <v>61288</v>
      </c>
      <c r="H1036" s="14">
        <v>0</v>
      </c>
      <c r="I1036" s="14">
        <v>1027</v>
      </c>
      <c r="J1036" s="14">
        <v>330.41182149999997</v>
      </c>
      <c r="K1036" s="14">
        <v>0</v>
      </c>
      <c r="L1036" s="14">
        <v>0</v>
      </c>
      <c r="M1036" s="14">
        <v>1042.662452</v>
      </c>
      <c r="N1036" s="14">
        <v>0</v>
      </c>
      <c r="O1036" s="14">
        <v>0</v>
      </c>
      <c r="P1036" s="14">
        <v>935.26462900000001</v>
      </c>
      <c r="Q1036" s="14">
        <v>0</v>
      </c>
      <c r="R1036" s="14">
        <v>1508.583719</v>
      </c>
      <c r="S1036" s="14">
        <v>0</v>
      </c>
      <c r="T1036" s="14">
        <v>1829.4234939999999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3007.9145130000002</v>
      </c>
      <c r="AB1036" s="14">
        <v>0</v>
      </c>
      <c r="AC1036" s="14">
        <f t="array" ref="AC1036">MEDIAN(IF(H1036:R1036&lt;&gt;0,H1036:R1036))</f>
        <v>1027</v>
      </c>
      <c r="AD1036" s="14">
        <f t="array" ref="AD1036">MEDIAN(IF(S1036:AA1036&lt;&gt;0,S1036:AA1036))</f>
        <v>2418.6690035000001</v>
      </c>
      <c r="AE1036" s="14">
        <f t="shared" si="33"/>
        <v>2.3550817950340801</v>
      </c>
      <c r="AF1036">
        <f t="array" ref="AF1036">TTEST(IF(H1036:R1036&lt;&gt;0,H1036:R1036),IF(S1036:AA1036&lt;&gt;0,S1036:AA1036),2,3)</f>
        <v>0.22033756677412436</v>
      </c>
      <c r="AG1036">
        <f t="array" ref="AG1036">MEDIAN(IF(H1036:L1036&lt;&gt;0,H1036:L1036))</f>
        <v>678.70591074999993</v>
      </c>
      <c r="AH1036">
        <f t="array" ref="AH1036">MEDIAN(IF(M1036:R1036&lt;&gt;0,M1036:R1036))</f>
        <v>1042.662452</v>
      </c>
      <c r="AI1036">
        <f>AG1036/AH1036</f>
        <v>0.65093541006308331</v>
      </c>
    </row>
    <row r="1037" spans="1:35" x14ac:dyDescent="0.2">
      <c r="A1037" s="2" t="s">
        <v>1033</v>
      </c>
      <c r="B1037" s="2">
        <v>9586</v>
      </c>
      <c r="C1037" s="5">
        <v>8814</v>
      </c>
      <c r="D1037" s="5">
        <f t="shared" si="32"/>
        <v>84491004</v>
      </c>
      <c r="E1037" s="5">
        <v>3919</v>
      </c>
      <c r="F1037" s="5">
        <v>92</v>
      </c>
      <c r="G1037" s="2">
        <v>9586</v>
      </c>
      <c r="H1037" s="14">
        <v>0</v>
      </c>
      <c r="I1037" s="14">
        <v>18519</v>
      </c>
      <c r="J1037" s="14">
        <v>1705.573656</v>
      </c>
      <c r="K1037" s="14">
        <v>0</v>
      </c>
      <c r="L1037" s="14">
        <v>0</v>
      </c>
      <c r="M1037" s="14">
        <v>3919.4903220000001</v>
      </c>
      <c r="N1037" s="14">
        <v>0</v>
      </c>
      <c r="O1037" s="14">
        <v>0</v>
      </c>
      <c r="P1037" s="14">
        <v>3216.960928</v>
      </c>
      <c r="Q1037" s="14">
        <v>0</v>
      </c>
      <c r="R1037" s="14">
        <v>16710.835800000001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f t="array" ref="AC1037">MEDIAN(IF(H1037:R1037&lt;&gt;0,H1037:R1037))</f>
        <v>3919.4903220000001</v>
      </c>
      <c r="AD1037" s="14" t="e">
        <f t="array" ref="AD1037">MEDIAN(IF(S1037:AA1037&lt;&gt;0,S1037:AA1037))</f>
        <v>#NUM!</v>
      </c>
      <c r="AE1037" s="14" t="e">
        <f t="shared" si="33"/>
        <v>#NUM!</v>
      </c>
      <c r="AF1037" t="e">
        <f t="array" ref="AF1037">TTEST(IF(H1037:R1037&lt;&gt;0,H1037:R1037),IF(S1037:AA1037&lt;&gt;0,S1037:AA1037),2,3)</f>
        <v>#DIV/0!</v>
      </c>
      <c r="AG1037">
        <f t="array" ref="AG1037">MEDIAN(IF(H1037:L1037&lt;&gt;0,H1037:L1037))</f>
        <v>10112.286828</v>
      </c>
      <c r="AH1037">
        <f t="array" ref="AH1037">MEDIAN(IF(M1037:R1037&lt;&gt;0,M1037:R1037))</f>
        <v>3919.4903220000001</v>
      </c>
      <c r="AI1037">
        <f>AG1037/AH1037</f>
        <v>2.5800004585392111</v>
      </c>
    </row>
    <row r="1038" spans="1:35" x14ac:dyDescent="0.2">
      <c r="A1038" s="2" t="s">
        <v>1034</v>
      </c>
      <c r="B1038" s="2">
        <v>13201</v>
      </c>
      <c r="C1038" s="5">
        <v>6395</v>
      </c>
      <c r="D1038" s="5">
        <f t="shared" si="32"/>
        <v>84420395</v>
      </c>
      <c r="E1038" s="5">
        <v>4895</v>
      </c>
      <c r="F1038" s="5">
        <v>72</v>
      </c>
      <c r="G1038" s="2">
        <v>13201</v>
      </c>
      <c r="H1038" s="14">
        <v>0</v>
      </c>
      <c r="I1038" s="14">
        <v>15491</v>
      </c>
      <c r="J1038" s="14">
        <v>2917.0098520000001</v>
      </c>
      <c r="K1038" s="14">
        <v>0</v>
      </c>
      <c r="L1038" s="14">
        <v>0</v>
      </c>
      <c r="M1038" s="14">
        <v>5264.5067079999999</v>
      </c>
      <c r="N1038" s="14">
        <v>0</v>
      </c>
      <c r="O1038" s="14">
        <v>4524.6720269999996</v>
      </c>
      <c r="P1038" s="14">
        <v>7991.4400640000003</v>
      </c>
      <c r="Q1038" s="14">
        <v>10123.457609999999</v>
      </c>
      <c r="R1038" s="14">
        <v>2496.7566459999998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2349.5506839999998</v>
      </c>
      <c r="Y1038" s="14">
        <v>0</v>
      </c>
      <c r="Z1038" s="14">
        <v>0</v>
      </c>
      <c r="AA1038" s="14">
        <v>0</v>
      </c>
      <c r="AB1038" s="14">
        <v>0</v>
      </c>
      <c r="AC1038" s="14">
        <f t="array" ref="AC1038">MEDIAN(IF(H1038:R1038&lt;&gt;0,H1038:R1038))</f>
        <v>5264.5067079999999</v>
      </c>
      <c r="AD1038" s="14">
        <f t="array" ref="AD1038">MEDIAN(IF(S1038:AA1038&lt;&gt;0,S1038:AA1038))</f>
        <v>2349.5506839999998</v>
      </c>
      <c r="AE1038" s="14">
        <f t="shared" si="33"/>
        <v>0.44630025457648254</v>
      </c>
      <c r="AF1038" t="e">
        <f t="array" ref="AF1038">TTEST(IF(H1038:R1038&lt;&gt;0,H1038:R1038),IF(S1038:AA1038&lt;&gt;0,S1038:AA1038),2,3)</f>
        <v>#DIV/0!</v>
      </c>
      <c r="AG1038">
        <f t="array" ref="AG1038">MEDIAN(IF(H1038:L1038&lt;&gt;0,H1038:L1038))</f>
        <v>9204.0049260000014</v>
      </c>
      <c r="AH1038">
        <f t="array" ref="AH1038">MEDIAN(IF(M1038:R1038&lt;&gt;0,M1038:R1038))</f>
        <v>5264.5067079999999</v>
      </c>
      <c r="AI1038">
        <f>AG1038/AH1038</f>
        <v>1.7483128878938454</v>
      </c>
    </row>
    <row r="1039" spans="1:35" x14ac:dyDescent="0.2">
      <c r="A1039" s="2" t="s">
        <v>1035</v>
      </c>
      <c r="B1039" s="2">
        <v>216776</v>
      </c>
      <c r="C1039" s="5">
        <v>388</v>
      </c>
      <c r="D1039" s="5">
        <f t="shared" si="32"/>
        <v>84109088</v>
      </c>
      <c r="E1039" s="5">
        <v>301</v>
      </c>
      <c r="F1039" s="5">
        <v>120</v>
      </c>
      <c r="G1039" s="2">
        <v>216776</v>
      </c>
      <c r="H1039" s="14">
        <v>0</v>
      </c>
      <c r="I1039" s="14">
        <v>271</v>
      </c>
      <c r="J1039" s="14">
        <v>12.78969519</v>
      </c>
      <c r="K1039" s="14">
        <v>0</v>
      </c>
      <c r="L1039" s="14">
        <v>0</v>
      </c>
      <c r="M1039" s="14">
        <v>1285.9895730000001</v>
      </c>
      <c r="N1039" s="14">
        <v>0</v>
      </c>
      <c r="O1039" s="14">
        <v>0</v>
      </c>
      <c r="P1039" s="14">
        <v>330.36250389999998</v>
      </c>
      <c r="Q1039" s="14">
        <v>0</v>
      </c>
      <c r="R1039" s="14">
        <v>376.73564800000003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49.2</v>
      </c>
      <c r="AC1039" s="14">
        <f t="array" ref="AC1039">MEDIAN(IF(H1039:R1039&lt;&gt;0,H1039:R1039))</f>
        <v>330.36250389999998</v>
      </c>
      <c r="AD1039" s="14" t="e">
        <f t="array" ref="AD1039">MEDIAN(IF(S1039:AA1039&lt;&gt;0,S1039:AA1039))</f>
        <v>#NUM!</v>
      </c>
      <c r="AE1039" s="14" t="e">
        <f t="shared" si="33"/>
        <v>#NUM!</v>
      </c>
      <c r="AF1039" t="e">
        <f t="array" ref="AF1039">TTEST(IF(H1039:R1039&lt;&gt;0,H1039:R1039),IF(S1039:AA1039&lt;&gt;0,S1039:AA1039),2,3)</f>
        <v>#DIV/0!</v>
      </c>
      <c r="AG1039">
        <f t="array" ref="AG1039">MEDIAN(IF(H1039:L1039&lt;&gt;0,H1039:L1039))</f>
        <v>141.89484759500002</v>
      </c>
      <c r="AH1039">
        <f t="array" ref="AH1039">MEDIAN(IF(M1039:R1039&lt;&gt;0,M1039:R1039))</f>
        <v>376.73564800000003</v>
      </c>
      <c r="AI1039">
        <f>AG1039/AH1039</f>
        <v>0.37664300776495674</v>
      </c>
    </row>
    <row r="1040" spans="1:35" x14ac:dyDescent="0.2">
      <c r="A1040" s="2" t="s">
        <v>1036</v>
      </c>
      <c r="B1040" s="2">
        <v>8221</v>
      </c>
      <c r="C1040" s="5">
        <v>10222</v>
      </c>
      <c r="D1040" s="5">
        <f t="shared" si="32"/>
        <v>84035062</v>
      </c>
      <c r="E1040" s="5">
        <v>7617</v>
      </c>
      <c r="F1040" s="5">
        <v>90</v>
      </c>
      <c r="G1040" s="2">
        <v>8221</v>
      </c>
      <c r="H1040" s="14">
        <v>0</v>
      </c>
      <c r="I1040" s="14">
        <v>25023</v>
      </c>
      <c r="J1040" s="14">
        <v>7786.7827280000001</v>
      </c>
      <c r="K1040" s="14">
        <v>28342.33539</v>
      </c>
      <c r="L1040" s="14">
        <v>0</v>
      </c>
      <c r="M1040" s="14">
        <v>10354.939619999999</v>
      </c>
      <c r="N1040" s="14">
        <v>7446.7764859999997</v>
      </c>
      <c r="O1040" s="14">
        <v>0</v>
      </c>
      <c r="P1040" s="14">
        <v>1363.9533160000001</v>
      </c>
      <c r="Q1040" s="14">
        <v>16452.629140000001</v>
      </c>
      <c r="R1040" s="14">
        <v>15018.84376</v>
      </c>
      <c r="S1040" s="14">
        <v>0</v>
      </c>
      <c r="T1040" s="14">
        <v>0</v>
      </c>
      <c r="U1040" s="14">
        <v>0</v>
      </c>
      <c r="V1040" s="14">
        <v>3200.783981</v>
      </c>
      <c r="W1040" s="14">
        <v>1486.308634</v>
      </c>
      <c r="X1040" s="14">
        <v>0</v>
      </c>
      <c r="Y1040" s="14">
        <v>0</v>
      </c>
      <c r="Z1040" s="14">
        <v>1972.7185999999999</v>
      </c>
      <c r="AA1040" s="14">
        <v>4218.097608</v>
      </c>
      <c r="AB1040" s="14">
        <v>0</v>
      </c>
      <c r="AC1040" s="14">
        <f t="array" ref="AC1040">MEDIAN(IF(H1040:R1040&lt;&gt;0,H1040:R1040))</f>
        <v>12686.89169</v>
      </c>
      <c r="AD1040" s="14">
        <f t="array" ref="AD1040">MEDIAN(IF(S1040:AA1040&lt;&gt;0,S1040:AA1040))</f>
        <v>2586.7512904999999</v>
      </c>
      <c r="AE1040" s="14">
        <f t="shared" si="33"/>
        <v>0.20389165082404828</v>
      </c>
      <c r="AF1040">
        <f t="array" ref="AF1040">TTEST(IF(H1040:R1040&lt;&gt;0,H1040:R1040),IF(S1040:AA1040&lt;&gt;0,S1040:AA1040),2,3)</f>
        <v>1.0182333800976993E-2</v>
      </c>
      <c r="AG1040">
        <f t="array" ref="AG1040">MEDIAN(IF(H1040:L1040&lt;&gt;0,H1040:L1040))</f>
        <v>25023</v>
      </c>
      <c r="AH1040">
        <f t="array" ref="AH1040">MEDIAN(IF(M1040:R1040&lt;&gt;0,M1040:R1040))</f>
        <v>10354.939619999999</v>
      </c>
      <c r="AI1040">
        <f>AG1040/AH1040</f>
        <v>2.4165278522406295</v>
      </c>
    </row>
    <row r="1041" spans="1:35" x14ac:dyDescent="0.2">
      <c r="A1041" s="2" t="s">
        <v>1037</v>
      </c>
      <c r="B1041" s="2">
        <v>30911</v>
      </c>
      <c r="C1041" s="5">
        <v>2713</v>
      </c>
      <c r="D1041" s="5">
        <f t="shared" si="32"/>
        <v>83861543</v>
      </c>
      <c r="E1041" s="5">
        <v>2088</v>
      </c>
      <c r="F1041" s="5">
        <v>84</v>
      </c>
      <c r="G1041" s="2">
        <v>30911</v>
      </c>
      <c r="H1041" s="14">
        <v>0</v>
      </c>
      <c r="I1041" s="14">
        <v>2546</v>
      </c>
      <c r="J1041" s="14">
        <v>1665.124603</v>
      </c>
      <c r="K1041" s="14">
        <v>0</v>
      </c>
      <c r="L1041" s="14">
        <v>0</v>
      </c>
      <c r="M1041" s="14">
        <v>2574.760041</v>
      </c>
      <c r="N1041" s="14">
        <v>2310.2233489999999</v>
      </c>
      <c r="O1041" s="14">
        <v>1865.6215870000001</v>
      </c>
      <c r="P1041" s="14">
        <v>1352.7557119999999</v>
      </c>
      <c r="Q1041" s="14">
        <v>3243.5630660000002</v>
      </c>
      <c r="R1041" s="14">
        <v>8931.6639720000003</v>
      </c>
      <c r="S1041" s="14">
        <v>0</v>
      </c>
      <c r="T1041" s="14">
        <v>1285.011199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1360</v>
      </c>
      <c r="AC1041" s="14">
        <f t="array" ref="AC1041">MEDIAN(IF(H1041:R1041&lt;&gt;0,H1041:R1041))</f>
        <v>2428.1116744999999</v>
      </c>
      <c r="AD1041" s="14">
        <f t="array" ref="AD1041">MEDIAN(IF(S1041:AA1041&lt;&gt;0,S1041:AA1041))</f>
        <v>1285.011199</v>
      </c>
      <c r="AE1041" s="14">
        <f t="shared" si="33"/>
        <v>0.52922244577758615</v>
      </c>
      <c r="AF1041" t="e">
        <f t="array" ref="AF1041">TTEST(IF(H1041:R1041&lt;&gt;0,H1041:R1041),IF(S1041:AA1041&lt;&gt;0,S1041:AA1041),2,3)</f>
        <v>#DIV/0!</v>
      </c>
      <c r="AG1041">
        <f t="array" ref="AG1041">MEDIAN(IF(H1041:L1041&lt;&gt;0,H1041:L1041))</f>
        <v>2105.5623015000001</v>
      </c>
      <c r="AH1041">
        <f t="array" ref="AH1041">MEDIAN(IF(M1041:R1041&lt;&gt;0,M1041:R1041))</f>
        <v>2442.4916949999997</v>
      </c>
      <c r="AI1041">
        <f>AG1041/AH1041</f>
        <v>0.86205505050857512</v>
      </c>
    </row>
    <row r="1042" spans="1:35" x14ac:dyDescent="0.2">
      <c r="A1042" s="2" t="s">
        <v>1038</v>
      </c>
      <c r="B1042" s="2">
        <v>78108</v>
      </c>
      <c r="C1042" s="5">
        <v>1072</v>
      </c>
      <c r="D1042" s="5">
        <f t="shared" si="32"/>
        <v>83731776</v>
      </c>
      <c r="E1042" s="5">
        <v>851</v>
      </c>
      <c r="F1042" s="5">
        <v>65</v>
      </c>
      <c r="G1042" s="2">
        <v>78108</v>
      </c>
      <c r="H1042" s="14">
        <v>749</v>
      </c>
      <c r="I1042" s="14">
        <v>498</v>
      </c>
      <c r="J1042" s="14">
        <v>204.28390580000001</v>
      </c>
      <c r="K1042" s="14">
        <v>0</v>
      </c>
      <c r="L1042" s="14">
        <v>0</v>
      </c>
      <c r="M1042" s="14">
        <v>1061.3683040000001</v>
      </c>
      <c r="N1042" s="14">
        <v>0</v>
      </c>
      <c r="O1042" s="14">
        <v>0</v>
      </c>
      <c r="P1042" s="14">
        <v>493.77585169999998</v>
      </c>
      <c r="Q1042" s="14">
        <v>0</v>
      </c>
      <c r="R1042" s="14">
        <v>850.52654859999996</v>
      </c>
      <c r="S1042" s="14">
        <v>0</v>
      </c>
      <c r="T1042" s="14">
        <v>0</v>
      </c>
      <c r="U1042" s="14">
        <v>0</v>
      </c>
      <c r="V1042" s="14">
        <v>0</v>
      </c>
      <c r="W1042" s="14">
        <v>1648.4415550000001</v>
      </c>
      <c r="X1042" s="14">
        <v>0</v>
      </c>
      <c r="Y1042" s="14">
        <v>0</v>
      </c>
      <c r="Z1042" s="14">
        <v>2071.2107999999998</v>
      </c>
      <c r="AA1042" s="14">
        <v>0</v>
      </c>
      <c r="AB1042" s="14">
        <v>2070</v>
      </c>
      <c r="AC1042" s="14">
        <f t="array" ref="AC1042">MEDIAN(IF(H1042:R1042&lt;&gt;0,H1042:R1042))</f>
        <v>623.5</v>
      </c>
      <c r="AD1042" s="14">
        <f t="array" ref="AD1042">MEDIAN(IF(S1042:AA1042&lt;&gt;0,S1042:AA1042))</f>
        <v>1859.8261775000001</v>
      </c>
      <c r="AE1042" s="14">
        <f t="shared" si="33"/>
        <v>2.9828807979149961</v>
      </c>
      <c r="AF1042">
        <f t="array" ref="AF1042">TTEST(IF(H1042:R1042&lt;&gt;0,H1042:R1042),IF(S1042:AA1042&lt;&gt;0,S1042:AA1042),2,3)</f>
        <v>4.864581701863141E-2</v>
      </c>
      <c r="AG1042">
        <f t="array" ref="AG1042">MEDIAN(IF(H1042:L1042&lt;&gt;0,H1042:L1042))</f>
        <v>498</v>
      </c>
      <c r="AH1042">
        <f t="array" ref="AH1042">MEDIAN(IF(M1042:R1042&lt;&gt;0,M1042:R1042))</f>
        <v>850.52654859999996</v>
      </c>
      <c r="AI1042">
        <f>AG1042/AH1042</f>
        <v>0.5855196417086892</v>
      </c>
    </row>
    <row r="1043" spans="1:35" x14ac:dyDescent="0.2">
      <c r="A1043" s="2" t="s">
        <v>1039</v>
      </c>
      <c r="B1043" s="2">
        <v>24646</v>
      </c>
      <c r="C1043" s="5">
        <v>3395</v>
      </c>
      <c r="D1043" s="5">
        <f t="shared" si="32"/>
        <v>83673170</v>
      </c>
      <c r="E1043" s="5">
        <v>2059</v>
      </c>
      <c r="F1043" s="5">
        <v>106</v>
      </c>
      <c r="G1043" s="2">
        <v>24646</v>
      </c>
      <c r="H1043" s="14">
        <v>0</v>
      </c>
      <c r="I1043" s="14">
        <v>0</v>
      </c>
      <c r="J1043" s="14">
        <v>227.6419453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9507.1134590000001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1766.288047</v>
      </c>
      <c r="X1043" s="14">
        <v>0</v>
      </c>
      <c r="Y1043" s="14">
        <v>0</v>
      </c>
      <c r="Z1043" s="14">
        <v>2058.8535710000001</v>
      </c>
      <c r="AA1043" s="14">
        <v>3413.0886099999998</v>
      </c>
      <c r="AB1043" s="14">
        <v>0</v>
      </c>
      <c r="AC1043" s="14">
        <f t="array" ref="AC1043">MEDIAN(IF(H1043:R1043&lt;&gt;0,H1043:R1043))</f>
        <v>4867.37770215</v>
      </c>
      <c r="AD1043" s="14">
        <f t="array" ref="AD1043">MEDIAN(IF(S1043:AA1043&lt;&gt;0,S1043:AA1043))</f>
        <v>2058.8535710000001</v>
      </c>
      <c r="AE1043" s="14">
        <f t="shared" si="33"/>
        <v>0.42299030340106358</v>
      </c>
      <c r="AF1043">
        <f t="array" ref="AF1043">TTEST(IF(H1043:R1043&lt;&gt;0,H1043:R1043),IF(S1043:AA1043&lt;&gt;0,S1043:AA1043),2,3)</f>
        <v>0.69011954661436459</v>
      </c>
      <c r="AG1043">
        <f t="array" ref="AG1043">MEDIAN(IF(H1043:L1043&lt;&gt;0,H1043:L1043))</f>
        <v>227.6419453</v>
      </c>
      <c r="AH1043">
        <f t="array" ref="AH1043">MEDIAN(IF(M1043:R1043&lt;&gt;0,M1043:R1043))</f>
        <v>9507.1134590000001</v>
      </c>
      <c r="AI1043">
        <f>AG1043/AH1043</f>
        <v>2.3944380834595023E-2</v>
      </c>
    </row>
    <row r="1044" spans="1:35" x14ac:dyDescent="0.2">
      <c r="A1044" s="2" t="s">
        <v>1040</v>
      </c>
      <c r="B1044" s="2">
        <v>57527</v>
      </c>
      <c r="C1044" s="5">
        <v>1446</v>
      </c>
      <c r="D1044" s="5">
        <f t="shared" si="32"/>
        <v>83184042</v>
      </c>
      <c r="E1044" s="5">
        <v>1382</v>
      </c>
      <c r="F1044" s="5">
        <v>101</v>
      </c>
      <c r="G1044" s="2">
        <v>57527</v>
      </c>
      <c r="H1044" s="14">
        <v>0</v>
      </c>
      <c r="I1044" s="14">
        <v>2944</v>
      </c>
      <c r="J1044" s="14">
        <v>11.445143699999999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1381.9985959999999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f t="array" ref="AC1044">MEDIAN(IF(H1044:R1044&lt;&gt;0,H1044:R1044))</f>
        <v>1477.7225718500001</v>
      </c>
      <c r="AD1044" s="14">
        <f t="array" ref="AD1044">MEDIAN(IF(S1044:AA1044&lt;&gt;0,S1044:AA1044))</f>
        <v>1381.9985959999999</v>
      </c>
      <c r="AE1044" s="14">
        <f t="shared" si="33"/>
        <v>0.93522195730544955</v>
      </c>
      <c r="AF1044" t="e">
        <f t="array" ref="AF1044">TTEST(IF(H1044:R1044&lt;&gt;0,H1044:R1044),IF(S1044:AA1044&lt;&gt;0,S1044:AA1044),2,3)</f>
        <v>#DIV/0!</v>
      </c>
      <c r="AG1044">
        <f t="array" ref="AG1044">MEDIAN(IF(H1044:L1044&lt;&gt;0,H1044:L1044))</f>
        <v>1477.7225718500001</v>
      </c>
      <c r="AH1044" t="e">
        <f t="array" ref="AH1044">MEDIAN(IF(M1044:R1044&lt;&gt;0,M1044:R1044))</f>
        <v>#NUM!</v>
      </c>
      <c r="AI1044" t="e">
        <f>AG1044/AH1044</f>
        <v>#NUM!</v>
      </c>
    </row>
    <row r="1045" spans="1:35" x14ac:dyDescent="0.2">
      <c r="A1045" s="2" t="s">
        <v>1041</v>
      </c>
      <c r="B1045" s="2">
        <v>8617</v>
      </c>
      <c r="C1045" s="5">
        <v>9636</v>
      </c>
      <c r="D1045" s="5">
        <f t="shared" si="32"/>
        <v>83033412</v>
      </c>
      <c r="E1045" s="5">
        <v>3005</v>
      </c>
      <c r="F1045" s="5">
        <v>165</v>
      </c>
      <c r="G1045" s="2">
        <v>8617</v>
      </c>
      <c r="H1045" s="14">
        <v>0</v>
      </c>
      <c r="I1045" s="14">
        <v>47016</v>
      </c>
      <c r="J1045" s="14">
        <v>2478.7695180000001</v>
      </c>
      <c r="K1045" s="14">
        <v>0</v>
      </c>
      <c r="L1045" s="14">
        <v>0</v>
      </c>
      <c r="M1045" s="14">
        <v>500.18107129999999</v>
      </c>
      <c r="N1045" s="14">
        <v>0</v>
      </c>
      <c r="O1045" s="14">
        <v>0</v>
      </c>
      <c r="P1045" s="14">
        <v>0</v>
      </c>
      <c r="Q1045" s="14">
        <v>0</v>
      </c>
      <c r="R1045" s="14">
        <v>16095.94455</v>
      </c>
      <c r="S1045" s="14">
        <v>0</v>
      </c>
      <c r="T1045" s="14">
        <v>0</v>
      </c>
      <c r="U1045" s="14">
        <v>0</v>
      </c>
      <c r="V1045" s="14">
        <v>0</v>
      </c>
      <c r="W1045" s="14">
        <v>2184.0224739999999</v>
      </c>
      <c r="X1045" s="14">
        <v>0</v>
      </c>
      <c r="Y1045" s="14">
        <v>4624.6093259999998</v>
      </c>
      <c r="Z1045" s="14">
        <v>0</v>
      </c>
      <c r="AA1045" s="14">
        <v>3530.279826</v>
      </c>
      <c r="AB1045" s="14">
        <v>656</v>
      </c>
      <c r="AC1045" s="14">
        <f t="array" ref="AC1045">MEDIAN(IF(H1045:R1045&lt;&gt;0,H1045:R1045))</f>
        <v>9287.3570340000006</v>
      </c>
      <c r="AD1045" s="14">
        <f t="array" ref="AD1045">MEDIAN(IF(S1045:AA1045&lt;&gt;0,S1045:AA1045))</f>
        <v>3530.279826</v>
      </c>
      <c r="AE1045" s="14">
        <f t="shared" si="33"/>
        <v>0.38011673429545467</v>
      </c>
      <c r="AF1045">
        <f t="array" ref="AF1045">TTEST(IF(H1045:R1045&lt;&gt;0,H1045:R1045),IF(S1045:AA1045&lt;&gt;0,S1045:AA1045),2,3)</f>
        <v>0.31059611501620588</v>
      </c>
      <c r="AG1045">
        <f t="array" ref="AG1045">MEDIAN(IF(H1045:L1045&lt;&gt;0,H1045:L1045))</f>
        <v>24747.384759</v>
      </c>
      <c r="AH1045">
        <f t="array" ref="AH1045">MEDIAN(IF(M1045:R1045&lt;&gt;0,M1045:R1045))</f>
        <v>8298.0628106500008</v>
      </c>
      <c r="AI1045">
        <f>AG1045/AH1045</f>
        <v>2.9823086813995201</v>
      </c>
    </row>
    <row r="1046" spans="1:35" x14ac:dyDescent="0.2">
      <c r="A1046" s="2" t="s">
        <v>1042</v>
      </c>
      <c r="B1046" s="2">
        <v>39742</v>
      </c>
      <c r="C1046" s="5">
        <v>2088</v>
      </c>
      <c r="D1046" s="5">
        <f t="shared" si="32"/>
        <v>82981296</v>
      </c>
      <c r="E1046" s="5">
        <v>1904</v>
      </c>
      <c r="F1046" s="5">
        <v>61</v>
      </c>
      <c r="G1046" s="2">
        <v>39742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110.1254739</v>
      </c>
      <c r="N1046" s="14">
        <v>0</v>
      </c>
      <c r="O1046" s="14">
        <v>0</v>
      </c>
      <c r="P1046" s="14">
        <v>1467.616137</v>
      </c>
      <c r="Q1046" s="14">
        <v>0</v>
      </c>
      <c r="R1046" s="14">
        <v>4046.9309410000001</v>
      </c>
      <c r="S1046" s="14">
        <v>0</v>
      </c>
      <c r="T1046" s="14">
        <v>0</v>
      </c>
      <c r="U1046" s="14">
        <v>0</v>
      </c>
      <c r="V1046" s="14">
        <v>3177.16507</v>
      </c>
      <c r="W1046" s="14">
        <v>1903.6965379999999</v>
      </c>
      <c r="X1046" s="14">
        <v>2283.0567470000001</v>
      </c>
      <c r="Y1046" s="14">
        <v>0</v>
      </c>
      <c r="Z1046" s="14">
        <v>0</v>
      </c>
      <c r="AA1046" s="14">
        <v>0</v>
      </c>
      <c r="AB1046" s="14">
        <v>1630</v>
      </c>
      <c r="AC1046" s="14">
        <f t="array" ref="AC1046">MEDIAN(IF(H1046:R1046&lt;&gt;0,H1046:R1046))</f>
        <v>1467.616137</v>
      </c>
      <c r="AD1046" s="14">
        <f t="array" ref="AD1046">MEDIAN(IF(S1046:AA1046&lt;&gt;0,S1046:AA1046))</f>
        <v>2283.0567470000001</v>
      </c>
      <c r="AE1046" s="14">
        <f t="shared" si="33"/>
        <v>1.5556225428720536</v>
      </c>
      <c r="AF1046">
        <f t="array" ref="AF1046">TTEST(IF(H1046:R1046&lt;&gt;0,H1046:R1046),IF(S1046:AA1046&lt;&gt;0,S1046:AA1046),2,3)</f>
        <v>0.67282710879565433</v>
      </c>
      <c r="AG1046" t="e">
        <f t="array" ref="AG1046">MEDIAN(IF(H1046:L1046&lt;&gt;0,H1046:L1046))</f>
        <v>#NUM!</v>
      </c>
      <c r="AH1046">
        <f t="array" ref="AH1046">MEDIAN(IF(M1046:R1046&lt;&gt;0,M1046:R1046))</f>
        <v>1467.616137</v>
      </c>
      <c r="AI1046" t="e">
        <f>AG1046/AH1046</f>
        <v>#NUM!</v>
      </c>
    </row>
    <row r="1047" spans="1:35" x14ac:dyDescent="0.2">
      <c r="A1047" s="2" t="s">
        <v>1043</v>
      </c>
      <c r="B1047" s="2">
        <v>21479</v>
      </c>
      <c r="C1047" s="5">
        <v>3858</v>
      </c>
      <c r="D1047" s="5">
        <f t="shared" si="32"/>
        <v>82865982</v>
      </c>
      <c r="E1047" s="5">
        <v>3141</v>
      </c>
      <c r="F1047" s="5">
        <v>60</v>
      </c>
      <c r="G1047" s="2">
        <v>21479</v>
      </c>
      <c r="H1047" s="14">
        <v>0</v>
      </c>
      <c r="I1047" s="14">
        <v>10875</v>
      </c>
      <c r="J1047" s="14">
        <v>3449.7578010000002</v>
      </c>
      <c r="K1047" s="14">
        <v>0</v>
      </c>
      <c r="L1047" s="14">
        <v>3148.7506699999999</v>
      </c>
      <c r="M1047" s="14">
        <v>2437.5095470000001</v>
      </c>
      <c r="N1047" s="14">
        <v>6988.3054279999997</v>
      </c>
      <c r="O1047" s="14">
        <v>5014.5633390000003</v>
      </c>
      <c r="P1047" s="14">
        <v>1827.9757609999999</v>
      </c>
      <c r="Q1047" s="14">
        <v>0</v>
      </c>
      <c r="R1047" s="14">
        <v>2796.2820270000002</v>
      </c>
      <c r="S1047" s="14">
        <v>3044.1700150000001</v>
      </c>
      <c r="T1047" s="14">
        <v>2486.3228239999999</v>
      </c>
      <c r="U1047" s="14">
        <v>0</v>
      </c>
      <c r="V1047" s="14">
        <v>3236.3033249999999</v>
      </c>
      <c r="W1047" s="14">
        <v>3006.2803680000002</v>
      </c>
      <c r="X1047" s="14">
        <v>2551.3219100000001</v>
      </c>
      <c r="Y1047" s="14">
        <v>0</v>
      </c>
      <c r="Z1047" s="14">
        <v>0</v>
      </c>
      <c r="AA1047" s="14">
        <v>3141.4830040000002</v>
      </c>
      <c r="AB1047" s="14">
        <v>3870</v>
      </c>
      <c r="AC1047" s="14">
        <f t="array" ref="AC1047">MEDIAN(IF(H1047:R1047&lt;&gt;0,H1047:R1047))</f>
        <v>3299.2542355</v>
      </c>
      <c r="AD1047" s="14">
        <f t="array" ref="AD1047">MEDIAN(IF(S1047:AA1047&lt;&gt;0,S1047:AA1047))</f>
        <v>3025.2251915000002</v>
      </c>
      <c r="AE1047" s="14">
        <f t="shared" si="33"/>
        <v>0.91694212557145627</v>
      </c>
      <c r="AF1047">
        <f t="array" ref="AF1047">TTEST(IF(H1047:R1047&lt;&gt;0,H1047:R1047),IF(S1047:AA1047&lt;&gt;0,S1047:AA1047),2,3)</f>
        <v>0.16750731929079091</v>
      </c>
      <c r="AG1047">
        <f t="array" ref="AG1047">MEDIAN(IF(H1047:L1047&lt;&gt;0,H1047:L1047))</f>
        <v>3449.7578010000002</v>
      </c>
      <c r="AH1047">
        <f t="array" ref="AH1047">MEDIAN(IF(M1047:R1047&lt;&gt;0,M1047:R1047))</f>
        <v>2796.2820270000002</v>
      </c>
      <c r="AI1047">
        <f>AG1047/AH1047</f>
        <v>1.2336945156784074</v>
      </c>
    </row>
    <row r="1048" spans="1:35" x14ac:dyDescent="0.2">
      <c r="A1048" s="2" t="s">
        <v>1044</v>
      </c>
      <c r="B1048" s="2">
        <v>72149</v>
      </c>
      <c r="C1048" s="5">
        <v>1148</v>
      </c>
      <c r="D1048" s="5">
        <f t="shared" si="32"/>
        <v>82827052</v>
      </c>
      <c r="E1048" s="5">
        <v>931</v>
      </c>
      <c r="F1048" s="5">
        <v>100</v>
      </c>
      <c r="G1048" s="2">
        <v>72149</v>
      </c>
      <c r="H1048" s="14">
        <v>0</v>
      </c>
      <c r="I1048" s="14">
        <v>859</v>
      </c>
      <c r="J1048" s="14">
        <v>73.701811570000004</v>
      </c>
      <c r="K1048" s="14">
        <v>0</v>
      </c>
      <c r="L1048" s="14">
        <v>0</v>
      </c>
      <c r="M1048" s="14">
        <v>1003.7287219999999</v>
      </c>
      <c r="N1048" s="14">
        <v>0</v>
      </c>
      <c r="O1048" s="14">
        <v>0</v>
      </c>
      <c r="P1048" s="14">
        <v>1339.053954</v>
      </c>
      <c r="Q1048" s="14">
        <v>0</v>
      </c>
      <c r="R1048" s="14">
        <v>344.5877883</v>
      </c>
      <c r="S1048" s="14">
        <v>0</v>
      </c>
      <c r="T1048" s="14">
        <v>0</v>
      </c>
      <c r="U1048" s="14">
        <v>3537.5472249999998</v>
      </c>
      <c r="V1048" s="14">
        <v>0</v>
      </c>
      <c r="W1048" s="14">
        <v>1875.2893369999999</v>
      </c>
      <c r="X1048" s="14">
        <v>0</v>
      </c>
      <c r="Y1048" s="14">
        <v>0</v>
      </c>
      <c r="Z1048" s="14">
        <v>0</v>
      </c>
      <c r="AA1048" s="14">
        <v>0</v>
      </c>
      <c r="AB1048" s="14">
        <v>149</v>
      </c>
      <c r="AC1048" s="14">
        <f t="array" ref="AC1048">MEDIAN(IF(H1048:R1048&lt;&gt;0,H1048:R1048))</f>
        <v>859</v>
      </c>
      <c r="AD1048" s="14">
        <f t="array" ref="AD1048">MEDIAN(IF(S1048:AA1048&lt;&gt;0,S1048:AA1048))</f>
        <v>2706.4182809999998</v>
      </c>
      <c r="AE1048" s="14">
        <f t="shared" si="33"/>
        <v>3.1506615611175781</v>
      </c>
      <c r="AF1048">
        <f t="array" ref="AF1048">TTEST(IF(H1048:R1048&lt;&gt;0,H1048:R1048),IF(S1048:AA1048&lt;&gt;0,S1048:AA1048),2,3)</f>
        <v>0.23347629603920145</v>
      </c>
      <c r="AG1048">
        <f t="array" ref="AG1048">MEDIAN(IF(H1048:L1048&lt;&gt;0,H1048:L1048))</f>
        <v>466.35090578500001</v>
      </c>
      <c r="AH1048">
        <f t="array" ref="AH1048">MEDIAN(IF(M1048:R1048&lt;&gt;0,M1048:R1048))</f>
        <v>1003.7287219999999</v>
      </c>
      <c r="AI1048">
        <f>AG1048/AH1048</f>
        <v>0.46461847266437001</v>
      </c>
    </row>
    <row r="1049" spans="1:35" x14ac:dyDescent="0.2">
      <c r="A1049" s="2" t="s">
        <v>1045</v>
      </c>
      <c r="B1049" s="2">
        <v>45384</v>
      </c>
      <c r="C1049" s="5">
        <v>1816</v>
      </c>
      <c r="D1049" s="5">
        <f t="shared" si="32"/>
        <v>82417344</v>
      </c>
      <c r="E1049" s="5">
        <v>1466</v>
      </c>
      <c r="F1049" s="5">
        <v>95</v>
      </c>
      <c r="G1049" s="2">
        <v>45384</v>
      </c>
      <c r="H1049" s="14">
        <v>0</v>
      </c>
      <c r="I1049" s="14">
        <v>5454</v>
      </c>
      <c r="J1049" s="14">
        <v>90.984091719999995</v>
      </c>
      <c r="K1049" s="14">
        <v>0</v>
      </c>
      <c r="L1049" s="14">
        <v>0</v>
      </c>
      <c r="M1049" s="14">
        <v>1072.6430849999999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2060.2862500000001</v>
      </c>
      <c r="T1049" s="14">
        <v>1466.335898</v>
      </c>
      <c r="U1049" s="14">
        <v>0</v>
      </c>
      <c r="V1049" s="14">
        <v>0</v>
      </c>
      <c r="W1049" s="14">
        <v>1645.923902</v>
      </c>
      <c r="X1049" s="14">
        <v>0</v>
      </c>
      <c r="Y1049" s="14">
        <v>0</v>
      </c>
      <c r="Z1049" s="14">
        <v>0</v>
      </c>
      <c r="AA1049" s="14">
        <v>0</v>
      </c>
      <c r="AB1049" s="14">
        <v>922</v>
      </c>
      <c r="AC1049" s="14">
        <f t="array" ref="AC1049">MEDIAN(IF(H1049:R1049&lt;&gt;0,H1049:R1049))</f>
        <v>1072.6430849999999</v>
      </c>
      <c r="AD1049" s="14">
        <f t="array" ref="AD1049">MEDIAN(IF(S1049:AA1049&lt;&gt;0,S1049:AA1049))</f>
        <v>1645.923902</v>
      </c>
      <c r="AE1049" s="14">
        <f t="shared" si="33"/>
        <v>1.5344562651051818</v>
      </c>
      <c r="AF1049">
        <f t="array" ref="AF1049">TTEST(IF(H1049:R1049&lt;&gt;0,H1049:R1049),IF(S1049:AA1049&lt;&gt;0,S1049:AA1049),2,3)</f>
        <v>0.79822325923092841</v>
      </c>
      <c r="AG1049">
        <f t="array" ref="AG1049">MEDIAN(IF(H1049:L1049&lt;&gt;0,H1049:L1049))</f>
        <v>2772.49204586</v>
      </c>
      <c r="AH1049">
        <f t="array" ref="AH1049">MEDIAN(IF(M1049:R1049&lt;&gt;0,M1049:R1049))</f>
        <v>1072.6430849999999</v>
      </c>
      <c r="AI1049">
        <f>AG1049/AH1049</f>
        <v>2.5847293332059285</v>
      </c>
    </row>
    <row r="1050" spans="1:35" x14ac:dyDescent="0.2">
      <c r="A1050" s="2" t="s">
        <v>1046</v>
      </c>
      <c r="B1050" s="2">
        <v>71729</v>
      </c>
      <c r="C1050" s="5">
        <v>1148</v>
      </c>
      <c r="D1050" s="5">
        <f t="shared" si="32"/>
        <v>82344892</v>
      </c>
      <c r="E1050" s="5">
        <v>1148</v>
      </c>
      <c r="F1050" s="5"/>
      <c r="G1050" s="2">
        <v>71729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1147.6207549999999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 t="e">
        <f t="array" ref="AC1050">MEDIAN(IF(H1050:R1050&lt;&gt;0,H1050:R1050))</f>
        <v>#NUM!</v>
      </c>
      <c r="AD1050" s="14">
        <f t="array" ref="AD1050">MEDIAN(IF(S1050:AA1050&lt;&gt;0,S1050:AA1050))</f>
        <v>1147.6207549999999</v>
      </c>
      <c r="AE1050" s="14" t="e">
        <f t="shared" si="33"/>
        <v>#NUM!</v>
      </c>
      <c r="AF1050" t="e">
        <f t="array" ref="AF1050">TTEST(IF(H1050:R1050&lt;&gt;0,H1050:R1050),IF(S1050:AA1050&lt;&gt;0,S1050:AA1050),2,3)</f>
        <v>#DIV/0!</v>
      </c>
      <c r="AG1050" t="e">
        <f t="array" ref="AG1050">MEDIAN(IF(H1050:L1050&lt;&gt;0,H1050:L1050))</f>
        <v>#NUM!</v>
      </c>
      <c r="AH1050" t="e">
        <f t="array" ref="AH1050">MEDIAN(IF(M1050:R1050&lt;&gt;0,M1050:R1050))</f>
        <v>#NUM!</v>
      </c>
      <c r="AI1050" t="e">
        <f>AG1050/AH1050</f>
        <v>#NUM!</v>
      </c>
    </row>
    <row r="1051" spans="1:35" x14ac:dyDescent="0.2">
      <c r="A1051" s="2" t="s">
        <v>1047</v>
      </c>
      <c r="B1051" s="2">
        <v>86041</v>
      </c>
      <c r="C1051" s="5">
        <v>957</v>
      </c>
      <c r="D1051" s="5">
        <f t="shared" si="32"/>
        <v>82341237</v>
      </c>
      <c r="E1051" s="5">
        <v>986</v>
      </c>
      <c r="F1051" s="5">
        <v>44</v>
      </c>
      <c r="G1051" s="2">
        <v>86041</v>
      </c>
      <c r="H1051" s="14">
        <v>0</v>
      </c>
      <c r="I1051" s="14">
        <v>1058</v>
      </c>
      <c r="J1051" s="14">
        <v>81.632758949999996</v>
      </c>
      <c r="K1051" s="14">
        <v>0</v>
      </c>
      <c r="L1051" s="14">
        <v>0</v>
      </c>
      <c r="M1051" s="14">
        <v>858.57136869999999</v>
      </c>
      <c r="N1051" s="14">
        <v>0</v>
      </c>
      <c r="O1051" s="14">
        <v>913.0168731</v>
      </c>
      <c r="P1051" s="14">
        <v>1104.382687</v>
      </c>
      <c r="Q1051" s="14">
        <v>0</v>
      </c>
      <c r="R1051" s="14">
        <v>899.88593600000002</v>
      </c>
      <c r="S1051" s="14">
        <v>0</v>
      </c>
      <c r="T1051" s="14">
        <v>1558.7129660000001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1180</v>
      </c>
      <c r="AC1051" s="14">
        <f t="array" ref="AC1051">MEDIAN(IF(H1051:R1051&lt;&gt;0,H1051:R1051))</f>
        <v>906.45140455000001</v>
      </c>
      <c r="AD1051" s="14">
        <f t="array" ref="AD1051">MEDIAN(IF(S1051:AA1051&lt;&gt;0,S1051:AA1051))</f>
        <v>1558.7129660000001</v>
      </c>
      <c r="AE1051" s="14">
        <f t="shared" si="33"/>
        <v>1.7195769769630505</v>
      </c>
      <c r="AF1051" t="e">
        <f t="array" ref="AF1051">TTEST(IF(H1051:R1051&lt;&gt;0,H1051:R1051),IF(S1051:AA1051&lt;&gt;0,S1051:AA1051),2,3)</f>
        <v>#DIV/0!</v>
      </c>
      <c r="AG1051">
        <f t="array" ref="AG1051">MEDIAN(IF(H1051:L1051&lt;&gt;0,H1051:L1051))</f>
        <v>569.81637947499996</v>
      </c>
      <c r="AH1051">
        <f t="array" ref="AH1051">MEDIAN(IF(M1051:R1051&lt;&gt;0,M1051:R1051))</f>
        <v>906.45140455000001</v>
      </c>
      <c r="AI1051">
        <f>AG1051/AH1051</f>
        <v>0.62862319658259058</v>
      </c>
    </row>
    <row r="1052" spans="1:35" x14ac:dyDescent="0.2">
      <c r="A1052" s="2" t="s">
        <v>1048</v>
      </c>
      <c r="B1052" s="2">
        <v>64223</v>
      </c>
      <c r="C1052" s="5">
        <v>1276</v>
      </c>
      <c r="D1052" s="5">
        <f t="shared" si="32"/>
        <v>81948548</v>
      </c>
      <c r="E1052" s="5">
        <v>933</v>
      </c>
      <c r="F1052" s="5">
        <v>89</v>
      </c>
      <c r="G1052" s="2">
        <v>64223</v>
      </c>
      <c r="H1052" s="14">
        <v>0</v>
      </c>
      <c r="I1052" s="14">
        <v>540</v>
      </c>
      <c r="J1052" s="14">
        <v>70.480267040000001</v>
      </c>
      <c r="K1052" s="14">
        <v>0</v>
      </c>
      <c r="L1052" s="14">
        <v>0</v>
      </c>
      <c r="M1052" s="14">
        <v>600.49548689999995</v>
      </c>
      <c r="N1052" s="14">
        <v>0</v>
      </c>
      <c r="O1052" s="14">
        <v>0</v>
      </c>
      <c r="P1052" s="14">
        <v>1266.327869</v>
      </c>
      <c r="Q1052" s="14">
        <v>0</v>
      </c>
      <c r="R1052" s="14">
        <v>3110.8898720000002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2070</v>
      </c>
      <c r="AC1052" s="14">
        <f t="array" ref="AC1052">MEDIAN(IF(H1052:R1052&lt;&gt;0,H1052:R1052))</f>
        <v>600.49548689999995</v>
      </c>
      <c r="AD1052" s="14" t="e">
        <f t="array" ref="AD1052">MEDIAN(IF(S1052:AA1052&lt;&gt;0,S1052:AA1052))</f>
        <v>#NUM!</v>
      </c>
      <c r="AE1052" s="14" t="e">
        <f t="shared" si="33"/>
        <v>#NUM!</v>
      </c>
      <c r="AF1052" t="e">
        <f t="array" ref="AF1052">TTEST(IF(H1052:R1052&lt;&gt;0,H1052:R1052),IF(S1052:AA1052&lt;&gt;0,S1052:AA1052),2,3)</f>
        <v>#DIV/0!</v>
      </c>
      <c r="AG1052">
        <f t="array" ref="AG1052">MEDIAN(IF(H1052:L1052&lt;&gt;0,H1052:L1052))</f>
        <v>305.24013351999997</v>
      </c>
      <c r="AH1052">
        <f t="array" ref="AH1052">MEDIAN(IF(M1052:R1052&lt;&gt;0,M1052:R1052))</f>
        <v>1266.327869</v>
      </c>
      <c r="AI1052">
        <f>AG1052/AH1052</f>
        <v>0.24104352513464267</v>
      </c>
    </row>
    <row r="1053" spans="1:35" x14ac:dyDescent="0.2">
      <c r="A1053" s="2" t="s">
        <v>1049</v>
      </c>
      <c r="B1053" s="2">
        <v>42706</v>
      </c>
      <c r="C1053" s="5">
        <v>1914</v>
      </c>
      <c r="D1053" s="5">
        <f t="shared" si="32"/>
        <v>81739284</v>
      </c>
      <c r="E1053" s="5">
        <v>2115</v>
      </c>
      <c r="F1053" s="5">
        <v>52</v>
      </c>
      <c r="G1053" s="2">
        <v>42706</v>
      </c>
      <c r="H1053" s="14">
        <v>0</v>
      </c>
      <c r="I1053" s="14">
        <v>1828</v>
      </c>
      <c r="J1053" s="14">
        <v>145.97898649999999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987.28636959999994</v>
      </c>
      <c r="Q1053" s="14">
        <v>0</v>
      </c>
      <c r="R1053" s="14">
        <v>1510.5073179999999</v>
      </c>
      <c r="S1053" s="14">
        <v>2643.3189579999998</v>
      </c>
      <c r="T1053" s="14">
        <v>0</v>
      </c>
      <c r="U1053" s="14">
        <v>0</v>
      </c>
      <c r="V1053" s="14">
        <v>3106.6012340000002</v>
      </c>
      <c r="W1053" s="14">
        <v>2691.4335809999998</v>
      </c>
      <c r="X1053" s="14">
        <v>0</v>
      </c>
      <c r="Y1053" s="14">
        <v>0</v>
      </c>
      <c r="Z1053" s="14">
        <v>2401.0154349999998</v>
      </c>
      <c r="AA1053" s="14">
        <v>0</v>
      </c>
      <c r="AB1053" s="14">
        <v>0</v>
      </c>
      <c r="AC1053" s="14">
        <f t="array" ref="AC1053">MEDIAN(IF(H1053:R1053&lt;&gt;0,H1053:R1053))</f>
        <v>1248.8968437999999</v>
      </c>
      <c r="AD1053" s="14">
        <f t="array" ref="AD1053">MEDIAN(IF(S1053:AA1053&lt;&gt;0,S1053:AA1053))</f>
        <v>2667.3762694999996</v>
      </c>
      <c r="AE1053" s="14">
        <f t="shared" si="33"/>
        <v>2.1357858999659358</v>
      </c>
      <c r="AF1053">
        <f t="array" ref="AF1053">TTEST(IF(H1053:R1053&lt;&gt;0,H1053:R1053),IF(S1053:AA1053&lt;&gt;0,S1053:AA1053),2,3)</f>
        <v>1.6341758641723499E-2</v>
      </c>
      <c r="AG1053">
        <f t="array" ref="AG1053">MEDIAN(IF(H1053:L1053&lt;&gt;0,H1053:L1053))</f>
        <v>986.98949325000001</v>
      </c>
      <c r="AH1053">
        <f t="array" ref="AH1053">MEDIAN(IF(M1053:R1053&lt;&gt;0,M1053:R1053))</f>
        <v>1248.8968437999999</v>
      </c>
      <c r="AI1053">
        <f>AG1053/AH1053</f>
        <v>0.79028904440730408</v>
      </c>
    </row>
    <row r="1054" spans="1:35" x14ac:dyDescent="0.2">
      <c r="A1054" s="2" t="s">
        <v>1050</v>
      </c>
      <c r="B1054" s="2">
        <v>41647</v>
      </c>
      <c r="C1054" s="5">
        <v>1962</v>
      </c>
      <c r="D1054" s="5">
        <f t="shared" si="32"/>
        <v>81711414</v>
      </c>
      <c r="E1054" s="5">
        <v>1715</v>
      </c>
      <c r="F1054" s="5">
        <v>82</v>
      </c>
      <c r="G1054" s="2">
        <v>41647</v>
      </c>
      <c r="H1054" s="14">
        <v>0</v>
      </c>
      <c r="I1054" s="14">
        <v>2869</v>
      </c>
      <c r="J1054" s="14">
        <v>301.97686340000001</v>
      </c>
      <c r="K1054" s="14">
        <v>0</v>
      </c>
      <c r="L1054" s="14">
        <v>0</v>
      </c>
      <c r="M1054" s="14">
        <v>1011.729048</v>
      </c>
      <c r="N1054" s="14">
        <v>0</v>
      </c>
      <c r="O1054" s="14">
        <v>721.10592680000002</v>
      </c>
      <c r="P1054" s="14">
        <v>2683.74017</v>
      </c>
      <c r="Q1054" s="14">
        <v>0</v>
      </c>
      <c r="R1054" s="14">
        <v>457.07287860000002</v>
      </c>
      <c r="S1054" s="14">
        <v>0</v>
      </c>
      <c r="T1054" s="14">
        <v>2531.9903789999998</v>
      </c>
      <c r="U1054" s="14">
        <v>0</v>
      </c>
      <c r="V1054" s="14">
        <v>0</v>
      </c>
      <c r="W1054" s="14">
        <v>1715.416862</v>
      </c>
      <c r="X1054" s="14">
        <v>0</v>
      </c>
      <c r="Y1054" s="14">
        <v>0</v>
      </c>
      <c r="Z1054" s="14">
        <v>0</v>
      </c>
      <c r="AA1054" s="14">
        <v>0</v>
      </c>
      <c r="AB1054" s="14">
        <v>5370</v>
      </c>
      <c r="AC1054" s="14">
        <f t="array" ref="AC1054">MEDIAN(IF(H1054:R1054&lt;&gt;0,H1054:R1054))</f>
        <v>866.41748740000003</v>
      </c>
      <c r="AD1054" s="14">
        <f t="array" ref="AD1054">MEDIAN(IF(S1054:AA1054&lt;&gt;0,S1054:AA1054))</f>
        <v>2123.7036204999999</v>
      </c>
      <c r="AE1054" s="14">
        <f t="shared" si="33"/>
        <v>2.4511319905060356</v>
      </c>
      <c r="AF1054">
        <f t="array" ref="AF1054">TTEST(IF(H1054:R1054&lt;&gt;0,H1054:R1054),IF(S1054:AA1054&lt;&gt;0,S1054:AA1054),2,3)</f>
        <v>0.2753617749082059</v>
      </c>
      <c r="AG1054">
        <f t="array" ref="AG1054">MEDIAN(IF(H1054:L1054&lt;&gt;0,H1054:L1054))</f>
        <v>1585.4884316999999</v>
      </c>
      <c r="AH1054">
        <f t="array" ref="AH1054">MEDIAN(IF(M1054:R1054&lt;&gt;0,M1054:R1054))</f>
        <v>866.41748740000003</v>
      </c>
      <c r="AI1054">
        <f>AG1054/AH1054</f>
        <v>1.8299358620494066</v>
      </c>
    </row>
    <row r="1055" spans="1:35" x14ac:dyDescent="0.2">
      <c r="A1055" s="2" t="s">
        <v>1051</v>
      </c>
      <c r="B1055" s="2">
        <v>12625</v>
      </c>
      <c r="C1055" s="5">
        <v>6460</v>
      </c>
      <c r="D1055" s="5">
        <f t="shared" si="32"/>
        <v>81557500</v>
      </c>
      <c r="E1055" s="5">
        <v>3752</v>
      </c>
      <c r="F1055" s="5">
        <v>106</v>
      </c>
      <c r="G1055" s="2">
        <v>12625</v>
      </c>
      <c r="H1055" s="14">
        <v>0</v>
      </c>
      <c r="I1055" s="14">
        <v>26668</v>
      </c>
      <c r="J1055" s="14">
        <v>1847.5469579999999</v>
      </c>
      <c r="K1055" s="14">
        <v>0</v>
      </c>
      <c r="L1055" s="14">
        <v>0</v>
      </c>
      <c r="M1055" s="14">
        <v>3728.2805539999999</v>
      </c>
      <c r="N1055" s="14">
        <v>0</v>
      </c>
      <c r="O1055" s="14">
        <v>3445.1133329999998</v>
      </c>
      <c r="P1055" s="14">
        <v>1258.4584669999999</v>
      </c>
      <c r="Q1055" s="14">
        <v>14155.35959</v>
      </c>
      <c r="R1055" s="14">
        <v>11739.19695</v>
      </c>
      <c r="S1055" s="14">
        <v>3618.5769679999999</v>
      </c>
      <c r="T1055" s="14">
        <v>0</v>
      </c>
      <c r="U1055" s="14">
        <v>0</v>
      </c>
      <c r="V1055" s="14">
        <v>3775.6638349999998</v>
      </c>
      <c r="W1055" s="14">
        <v>0</v>
      </c>
      <c r="X1055" s="14">
        <v>4904.2033689999998</v>
      </c>
      <c r="Y1055" s="14">
        <v>3852.8920410000001</v>
      </c>
      <c r="Z1055" s="14">
        <v>2597.5830190000001</v>
      </c>
      <c r="AA1055" s="14">
        <v>3303.741876</v>
      </c>
      <c r="AB1055" s="14">
        <v>5550</v>
      </c>
      <c r="AC1055" s="14">
        <f t="array" ref="AC1055">MEDIAN(IF(H1055:R1055&lt;&gt;0,H1055:R1055))</f>
        <v>3728.2805539999999</v>
      </c>
      <c r="AD1055" s="14">
        <f t="array" ref="AD1055">MEDIAN(IF(S1055:AA1055&lt;&gt;0,S1055:AA1055))</f>
        <v>3697.1204014999998</v>
      </c>
      <c r="AE1055" s="14">
        <f t="shared" si="33"/>
        <v>0.99164221896697957</v>
      </c>
      <c r="AF1055">
        <f t="array" ref="AF1055">TTEST(IF(H1055:R1055&lt;&gt;0,H1055:R1055),IF(S1055:AA1055&lt;&gt;0,S1055:AA1055),2,3)</f>
        <v>0.18182299154416989</v>
      </c>
      <c r="AG1055">
        <f t="array" ref="AG1055">MEDIAN(IF(H1055:L1055&lt;&gt;0,H1055:L1055))</f>
        <v>14257.773478999999</v>
      </c>
      <c r="AH1055">
        <f t="array" ref="AH1055">MEDIAN(IF(M1055:R1055&lt;&gt;0,M1055:R1055))</f>
        <v>3728.2805539999999</v>
      </c>
      <c r="AI1055">
        <f>AG1055/AH1055</f>
        <v>3.8242222580870719</v>
      </c>
    </row>
    <row r="1056" spans="1:35" x14ac:dyDescent="0.2">
      <c r="A1056" s="2" t="s">
        <v>1052</v>
      </c>
      <c r="B1056" s="2">
        <v>51644</v>
      </c>
      <c r="C1056" s="5">
        <v>1579</v>
      </c>
      <c r="D1056" s="5">
        <f t="shared" si="32"/>
        <v>81545876</v>
      </c>
      <c r="E1056" s="5">
        <v>1579</v>
      </c>
      <c r="F1056" s="5"/>
      <c r="G1056" s="2">
        <v>51644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1579.198343</v>
      </c>
      <c r="Y1056" s="14">
        <v>0</v>
      </c>
      <c r="Z1056" s="14">
        <v>0</v>
      </c>
      <c r="AA1056" s="14">
        <v>0</v>
      </c>
      <c r="AB1056" s="14">
        <v>0</v>
      </c>
      <c r="AC1056" s="14" t="e">
        <f t="array" ref="AC1056">MEDIAN(IF(H1056:R1056&lt;&gt;0,H1056:R1056))</f>
        <v>#NUM!</v>
      </c>
      <c r="AD1056" s="14">
        <f t="array" ref="AD1056">MEDIAN(IF(S1056:AA1056&lt;&gt;0,S1056:AA1056))</f>
        <v>1579.198343</v>
      </c>
      <c r="AE1056" s="14" t="e">
        <f t="shared" si="33"/>
        <v>#NUM!</v>
      </c>
      <c r="AF1056" t="e">
        <f t="array" ref="AF1056">TTEST(IF(H1056:R1056&lt;&gt;0,H1056:R1056),IF(S1056:AA1056&lt;&gt;0,S1056:AA1056),2,3)</f>
        <v>#DIV/0!</v>
      </c>
      <c r="AG1056" t="e">
        <f t="array" ref="AG1056">MEDIAN(IF(H1056:L1056&lt;&gt;0,H1056:L1056))</f>
        <v>#NUM!</v>
      </c>
      <c r="AH1056" t="e">
        <f t="array" ref="AH1056">MEDIAN(IF(M1056:R1056&lt;&gt;0,M1056:R1056))</f>
        <v>#NUM!</v>
      </c>
      <c r="AI1056" t="e">
        <f>AG1056/AH1056</f>
        <v>#NUM!</v>
      </c>
    </row>
    <row r="1057" spans="1:35" x14ac:dyDescent="0.2">
      <c r="A1057" s="2" t="s">
        <v>1053</v>
      </c>
      <c r="B1057" s="2">
        <v>75045</v>
      </c>
      <c r="C1057" s="5">
        <v>1080</v>
      </c>
      <c r="D1057" s="5">
        <f t="shared" si="32"/>
        <v>81048600</v>
      </c>
      <c r="E1057" s="5">
        <v>1080</v>
      </c>
      <c r="F1057" s="5">
        <v>135</v>
      </c>
      <c r="G1057" s="2">
        <v>75045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50.750493040000002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2110</v>
      </c>
      <c r="AC1057" s="14">
        <f t="array" ref="AC1057">MEDIAN(IF(H1057:R1057&lt;&gt;0,H1057:R1057))</f>
        <v>50.750493040000002</v>
      </c>
      <c r="AD1057" s="14" t="e">
        <f t="array" ref="AD1057">MEDIAN(IF(S1057:AA1057&lt;&gt;0,S1057:AA1057))</f>
        <v>#NUM!</v>
      </c>
      <c r="AE1057" s="14" t="e">
        <f t="shared" si="33"/>
        <v>#NUM!</v>
      </c>
      <c r="AF1057" t="e">
        <f t="array" ref="AF1057">TTEST(IF(H1057:R1057&lt;&gt;0,H1057:R1057),IF(S1057:AA1057&lt;&gt;0,S1057:AA1057),2,3)</f>
        <v>#DIV/0!</v>
      </c>
      <c r="AG1057" t="e">
        <f t="array" ref="AG1057">MEDIAN(IF(H1057:L1057&lt;&gt;0,H1057:L1057))</f>
        <v>#NUM!</v>
      </c>
      <c r="AH1057">
        <f t="array" ref="AH1057">MEDIAN(IF(M1057:R1057&lt;&gt;0,M1057:R1057))</f>
        <v>50.750493040000002</v>
      </c>
      <c r="AI1057" t="e">
        <f>AG1057/AH1057</f>
        <v>#NUM!</v>
      </c>
    </row>
    <row r="1058" spans="1:35" x14ac:dyDescent="0.2">
      <c r="A1058" s="2" t="s">
        <v>1054</v>
      </c>
      <c r="B1058" s="2">
        <v>30325</v>
      </c>
      <c r="C1058" s="5">
        <v>2669</v>
      </c>
      <c r="D1058" s="5">
        <f t="shared" si="32"/>
        <v>80937425</v>
      </c>
      <c r="E1058" s="5">
        <v>1989</v>
      </c>
      <c r="F1058" s="5">
        <v>68</v>
      </c>
      <c r="G1058" s="2">
        <v>30325</v>
      </c>
      <c r="H1058" s="14">
        <v>0</v>
      </c>
      <c r="I1058" s="14">
        <v>1938</v>
      </c>
      <c r="J1058" s="14">
        <v>615.42666789999998</v>
      </c>
      <c r="K1058" s="14">
        <v>0</v>
      </c>
      <c r="L1058" s="14">
        <v>0</v>
      </c>
      <c r="M1058" s="14">
        <v>3575.425428</v>
      </c>
      <c r="N1058" s="14">
        <v>0</v>
      </c>
      <c r="O1058" s="14">
        <v>2035.482992</v>
      </c>
      <c r="P1058" s="14">
        <v>1769.3008279999999</v>
      </c>
      <c r="Q1058" s="14">
        <v>0</v>
      </c>
      <c r="R1058" s="14">
        <v>7510.3434379999999</v>
      </c>
      <c r="S1058" s="14">
        <v>0</v>
      </c>
      <c r="T1058" s="14">
        <v>1698.8547309999999</v>
      </c>
      <c r="U1058" s="14">
        <v>0</v>
      </c>
      <c r="V1058" s="14">
        <v>0</v>
      </c>
      <c r="W1058" s="14">
        <v>1968.5500440000001</v>
      </c>
      <c r="X1058" s="14">
        <v>1988.791986</v>
      </c>
      <c r="Y1058" s="14">
        <v>0</v>
      </c>
      <c r="Z1058" s="14">
        <v>0</v>
      </c>
      <c r="AA1058" s="14">
        <v>2988.010495</v>
      </c>
      <c r="AB1058" s="14">
        <v>3270</v>
      </c>
      <c r="AC1058" s="14">
        <f t="array" ref="AC1058">MEDIAN(IF(H1058:R1058&lt;&gt;0,H1058:R1058))</f>
        <v>1986.7414960000001</v>
      </c>
      <c r="AD1058" s="14">
        <f t="array" ref="AD1058">MEDIAN(IF(S1058:AA1058&lt;&gt;0,S1058:AA1058))</f>
        <v>1978.6710149999999</v>
      </c>
      <c r="AE1058" s="14">
        <f t="shared" si="33"/>
        <v>0.99593783035374817</v>
      </c>
      <c r="AF1058">
        <f t="array" ref="AF1058">TTEST(IF(H1058:R1058&lt;&gt;0,H1058:R1058),IF(S1058:AA1058&lt;&gt;0,S1058:AA1058),2,3)</f>
        <v>0.50000406814733811</v>
      </c>
      <c r="AG1058">
        <f t="array" ref="AG1058">MEDIAN(IF(H1058:L1058&lt;&gt;0,H1058:L1058))</f>
        <v>1276.7133339500001</v>
      </c>
      <c r="AH1058">
        <f t="array" ref="AH1058">MEDIAN(IF(M1058:R1058&lt;&gt;0,M1058:R1058))</f>
        <v>2805.4542099999999</v>
      </c>
      <c r="AI1058">
        <f>AG1058/AH1058</f>
        <v>0.45508257785822148</v>
      </c>
    </row>
    <row r="1059" spans="1:35" x14ac:dyDescent="0.2">
      <c r="A1059" s="2" t="s">
        <v>1055</v>
      </c>
      <c r="B1059" s="2">
        <v>42995</v>
      </c>
      <c r="C1059" s="5">
        <v>1855</v>
      </c>
      <c r="D1059" s="5">
        <f t="shared" si="32"/>
        <v>79755725</v>
      </c>
      <c r="E1059" s="5">
        <v>1068</v>
      </c>
      <c r="F1059" s="5">
        <v>121</v>
      </c>
      <c r="G1059" s="2">
        <v>42995</v>
      </c>
      <c r="H1059" s="14">
        <v>0</v>
      </c>
      <c r="I1059" s="14">
        <v>754</v>
      </c>
      <c r="J1059" s="14">
        <v>60.91410484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269.14419750000002</v>
      </c>
      <c r="Q1059" s="14">
        <v>0</v>
      </c>
      <c r="R1059" s="14">
        <v>690.07219740000005</v>
      </c>
      <c r="S1059" s="14">
        <v>0</v>
      </c>
      <c r="T1059" s="14">
        <v>1381.9985959999999</v>
      </c>
      <c r="U1059" s="14">
        <v>6839.4007899999997</v>
      </c>
      <c r="V1059" s="14">
        <v>3265.985835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1580</v>
      </c>
      <c r="AC1059" s="14">
        <f t="array" ref="AC1059">MEDIAN(IF(H1059:R1059&lt;&gt;0,H1059:R1059))</f>
        <v>479.60819745000003</v>
      </c>
      <c r="AD1059" s="14">
        <f t="array" ref="AD1059">MEDIAN(IF(S1059:AA1059&lt;&gt;0,S1059:AA1059))</f>
        <v>3265.985835</v>
      </c>
      <c r="AE1059" s="14">
        <f t="shared" si="33"/>
        <v>6.8096956064652847</v>
      </c>
      <c r="AF1059">
        <f t="array" ref="AF1059">TTEST(IF(H1059:R1059&lt;&gt;0,H1059:R1059),IF(S1059:AA1059&lt;&gt;0,S1059:AA1059),2,3)</f>
        <v>0.16732540176316876</v>
      </c>
      <c r="AG1059">
        <f t="array" ref="AG1059">MEDIAN(IF(H1059:L1059&lt;&gt;0,H1059:L1059))</f>
        <v>407.45705241999997</v>
      </c>
      <c r="AH1059">
        <f t="array" ref="AH1059">MEDIAN(IF(M1059:R1059&lt;&gt;0,M1059:R1059))</f>
        <v>479.60819745000003</v>
      </c>
      <c r="AI1059">
        <f>AG1059/AH1059</f>
        <v>0.84956231896448775</v>
      </c>
    </row>
    <row r="1060" spans="1:35" x14ac:dyDescent="0.2">
      <c r="A1060" s="2" t="s">
        <v>1056</v>
      </c>
      <c r="B1060" s="2">
        <v>46863</v>
      </c>
      <c r="C1060" s="5">
        <v>1698</v>
      </c>
      <c r="D1060" s="5">
        <f t="shared" si="32"/>
        <v>79573374</v>
      </c>
      <c r="E1060" s="5">
        <v>2162</v>
      </c>
      <c r="F1060" s="5">
        <v>72</v>
      </c>
      <c r="G1060" s="2">
        <v>46863</v>
      </c>
      <c r="H1060" s="14">
        <v>2926</v>
      </c>
      <c r="I1060" s="14">
        <v>700</v>
      </c>
      <c r="J1060" s="14">
        <v>131.31313309999999</v>
      </c>
      <c r="K1060" s="14">
        <v>0</v>
      </c>
      <c r="L1060" s="14">
        <v>0</v>
      </c>
      <c r="M1060" s="14">
        <v>0</v>
      </c>
      <c r="N1060" s="14">
        <v>2570.0027089999999</v>
      </c>
      <c r="O1060" s="14">
        <v>0</v>
      </c>
      <c r="P1060" s="14">
        <v>2161.5009770000001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f t="array" ref="AC1060">MEDIAN(IF(H1060:R1060&lt;&gt;0,H1060:R1060))</f>
        <v>2161.5009770000001</v>
      </c>
      <c r="AD1060" s="14" t="e">
        <f t="array" ref="AD1060">MEDIAN(IF(S1060:AA1060&lt;&gt;0,S1060:AA1060))</f>
        <v>#NUM!</v>
      </c>
      <c r="AE1060" s="14" t="e">
        <f t="shared" si="33"/>
        <v>#NUM!</v>
      </c>
      <c r="AF1060" t="e">
        <f t="array" ref="AF1060">TTEST(IF(H1060:R1060&lt;&gt;0,H1060:R1060),IF(S1060:AA1060&lt;&gt;0,S1060:AA1060),2,3)</f>
        <v>#DIV/0!</v>
      </c>
      <c r="AG1060">
        <f t="array" ref="AG1060">MEDIAN(IF(H1060:L1060&lt;&gt;0,H1060:L1060))</f>
        <v>700</v>
      </c>
      <c r="AH1060">
        <f t="array" ref="AH1060">MEDIAN(IF(M1060:R1060&lt;&gt;0,M1060:R1060))</f>
        <v>2365.751843</v>
      </c>
      <c r="AI1060">
        <f>AG1060/AH1060</f>
        <v>0.2958890223719885</v>
      </c>
    </row>
    <row r="1061" spans="1:35" x14ac:dyDescent="0.2">
      <c r="A1061" s="2" t="s">
        <v>1057</v>
      </c>
      <c r="B1061" s="2">
        <v>39348</v>
      </c>
      <c r="C1061" s="5">
        <v>2020</v>
      </c>
      <c r="D1061" s="5">
        <f t="shared" si="32"/>
        <v>79482960</v>
      </c>
      <c r="E1061" s="5">
        <v>2020</v>
      </c>
      <c r="F1061" s="5">
        <v>60</v>
      </c>
      <c r="G1061" s="2">
        <v>39348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1169.329982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2870</v>
      </c>
      <c r="AC1061" s="14" t="e">
        <f t="array" ref="AC1061">MEDIAN(IF(H1061:R1061&lt;&gt;0,H1061:R1061))</f>
        <v>#NUM!</v>
      </c>
      <c r="AD1061" s="14">
        <f t="array" ref="AD1061">MEDIAN(IF(S1061:AA1061&lt;&gt;0,S1061:AA1061))</f>
        <v>1169.329982</v>
      </c>
      <c r="AE1061" s="14" t="e">
        <f t="shared" si="33"/>
        <v>#NUM!</v>
      </c>
      <c r="AF1061" t="e">
        <f t="array" ref="AF1061">TTEST(IF(H1061:R1061&lt;&gt;0,H1061:R1061),IF(S1061:AA1061&lt;&gt;0,S1061:AA1061),2,3)</f>
        <v>#DIV/0!</v>
      </c>
      <c r="AG1061" t="e">
        <f t="array" ref="AG1061">MEDIAN(IF(H1061:L1061&lt;&gt;0,H1061:L1061))</f>
        <v>#NUM!</v>
      </c>
      <c r="AH1061" t="e">
        <f t="array" ref="AH1061">MEDIAN(IF(M1061:R1061&lt;&gt;0,M1061:R1061))</f>
        <v>#NUM!</v>
      </c>
      <c r="AI1061" t="e">
        <f>AG1061/AH1061</f>
        <v>#NUM!</v>
      </c>
    </row>
    <row r="1062" spans="1:35" x14ac:dyDescent="0.2">
      <c r="A1062" s="2" t="s">
        <v>1058</v>
      </c>
      <c r="B1062" s="2">
        <v>35210</v>
      </c>
      <c r="C1062" s="5">
        <v>2252</v>
      </c>
      <c r="D1062" s="5">
        <f t="shared" si="32"/>
        <v>79292920</v>
      </c>
      <c r="E1062" s="5">
        <v>1868</v>
      </c>
      <c r="F1062" s="5">
        <v>77</v>
      </c>
      <c r="G1062" s="2">
        <v>35210</v>
      </c>
      <c r="H1062" s="14">
        <v>668</v>
      </c>
      <c r="I1062" s="14">
        <v>3440</v>
      </c>
      <c r="J1062" s="14">
        <v>890.58513900000003</v>
      </c>
      <c r="K1062" s="14">
        <v>0</v>
      </c>
      <c r="L1062" s="14">
        <v>0</v>
      </c>
      <c r="M1062" s="14">
        <v>2788.0606739999998</v>
      </c>
      <c r="N1062" s="14">
        <v>0</v>
      </c>
      <c r="O1062" s="14">
        <v>1226.8089729999999</v>
      </c>
      <c r="P1062" s="14">
        <v>2366.1127660000002</v>
      </c>
      <c r="Q1062" s="14">
        <v>0</v>
      </c>
      <c r="R1062" s="14">
        <v>6792.3752340000001</v>
      </c>
      <c r="S1062" s="14">
        <v>2096.8207010000001</v>
      </c>
      <c r="T1062" s="14">
        <v>1746.6903359999999</v>
      </c>
      <c r="U1062" s="14">
        <v>0</v>
      </c>
      <c r="V1062" s="14">
        <v>0</v>
      </c>
      <c r="W1062" s="14">
        <v>1867.555683</v>
      </c>
      <c r="X1062" s="14">
        <v>0</v>
      </c>
      <c r="Y1062" s="14">
        <v>0</v>
      </c>
      <c r="Z1062" s="14">
        <v>0</v>
      </c>
      <c r="AA1062" s="14">
        <v>0</v>
      </c>
      <c r="AB1062" s="14">
        <v>892</v>
      </c>
      <c r="AC1062" s="14">
        <f t="array" ref="AC1062">MEDIAN(IF(H1062:R1062&lt;&gt;0,H1062:R1062))</f>
        <v>2366.1127660000002</v>
      </c>
      <c r="AD1062" s="14">
        <f t="array" ref="AD1062">MEDIAN(IF(S1062:AA1062&lt;&gt;0,S1062:AA1062))</f>
        <v>1867.555683</v>
      </c>
      <c r="AE1062" s="14">
        <f t="shared" si="33"/>
        <v>0.78929276314973396</v>
      </c>
      <c r="AF1062">
        <f t="array" ref="AF1062">TTEST(IF(H1062:R1062&lt;&gt;0,H1062:R1062),IF(S1062:AA1062&lt;&gt;0,S1062:AA1062),2,3)</f>
        <v>0.42292892111062819</v>
      </c>
      <c r="AG1062">
        <f t="array" ref="AG1062">MEDIAN(IF(H1062:L1062&lt;&gt;0,H1062:L1062))</f>
        <v>890.58513900000003</v>
      </c>
      <c r="AH1062">
        <f t="array" ref="AH1062">MEDIAN(IF(M1062:R1062&lt;&gt;0,M1062:R1062))</f>
        <v>2577.0867200000002</v>
      </c>
      <c r="AI1062">
        <f>AG1062/AH1062</f>
        <v>0.34557825783992241</v>
      </c>
    </row>
    <row r="1063" spans="1:35" x14ac:dyDescent="0.2">
      <c r="A1063" s="2" t="s">
        <v>1059</v>
      </c>
      <c r="B1063" s="2">
        <v>25484</v>
      </c>
      <c r="C1063" s="5">
        <v>3111</v>
      </c>
      <c r="D1063" s="5">
        <f t="shared" si="32"/>
        <v>79280724</v>
      </c>
      <c r="E1063" s="5">
        <v>3614</v>
      </c>
      <c r="F1063" s="5">
        <v>59</v>
      </c>
      <c r="G1063" s="2">
        <v>25484</v>
      </c>
      <c r="H1063" s="14">
        <v>0</v>
      </c>
      <c r="I1063" s="14">
        <v>367</v>
      </c>
      <c r="J1063" s="14">
        <v>61.979966750000003</v>
      </c>
      <c r="K1063" s="14">
        <v>0</v>
      </c>
      <c r="L1063" s="14">
        <v>0</v>
      </c>
      <c r="M1063" s="14">
        <v>1214.500229</v>
      </c>
      <c r="N1063" s="14">
        <v>0</v>
      </c>
      <c r="O1063" s="14">
        <v>0</v>
      </c>
      <c r="P1063" s="14">
        <v>3409.7718199999999</v>
      </c>
      <c r="Q1063" s="14">
        <v>0</v>
      </c>
      <c r="R1063" s="14">
        <v>951.05964570000003</v>
      </c>
      <c r="S1063" s="14">
        <v>4115.220773</v>
      </c>
      <c r="T1063" s="14">
        <v>3971.7177430000002</v>
      </c>
      <c r="U1063" s="14">
        <v>3808.4789649999998</v>
      </c>
      <c r="V1063" s="14">
        <v>3909.365706</v>
      </c>
      <c r="W1063" s="14">
        <v>3824.2688929999999</v>
      </c>
      <c r="X1063" s="14">
        <v>3017.176919</v>
      </c>
      <c r="Y1063" s="14">
        <v>4808.3059030000004</v>
      </c>
      <c r="Z1063" s="14">
        <v>6679.9332249999998</v>
      </c>
      <c r="AA1063" s="14">
        <v>0</v>
      </c>
      <c r="AB1063" s="14">
        <v>3420</v>
      </c>
      <c r="AC1063" s="14">
        <f t="array" ref="AC1063">MEDIAN(IF(H1063:R1063&lt;&gt;0,H1063:R1063))</f>
        <v>951.05964570000003</v>
      </c>
      <c r="AD1063" s="14">
        <f t="array" ref="AD1063">MEDIAN(IF(S1063:AA1063&lt;&gt;0,S1063:AA1063))</f>
        <v>3940.5417244999999</v>
      </c>
      <c r="AE1063" s="14">
        <f t="shared" si="33"/>
        <v>4.1433171329645448</v>
      </c>
      <c r="AF1063">
        <f t="array" ref="AF1063">TTEST(IF(H1063:R1063&lt;&gt;0,H1063:R1063),IF(S1063:AA1063&lt;&gt;0,S1063:AA1063),2,3)</f>
        <v>2.9289278870963851E-3</v>
      </c>
      <c r="AG1063">
        <f t="array" ref="AG1063">MEDIAN(IF(H1063:L1063&lt;&gt;0,H1063:L1063))</f>
        <v>214.48998337500001</v>
      </c>
      <c r="AH1063">
        <f t="array" ref="AH1063">MEDIAN(IF(M1063:R1063&lt;&gt;0,M1063:R1063))</f>
        <v>1214.500229</v>
      </c>
      <c r="AI1063">
        <f>AG1063/AH1063</f>
        <v>0.17660761048320889</v>
      </c>
    </row>
    <row r="1064" spans="1:35" x14ac:dyDescent="0.2">
      <c r="A1064" s="2" t="s">
        <v>1060</v>
      </c>
      <c r="B1064" s="2">
        <v>45875</v>
      </c>
      <c r="C1064" s="5">
        <v>1726</v>
      </c>
      <c r="D1064" s="5">
        <f t="shared" si="32"/>
        <v>79180250</v>
      </c>
      <c r="E1064" s="5">
        <v>1929</v>
      </c>
      <c r="F1064" s="5">
        <v>37</v>
      </c>
      <c r="G1064" s="2">
        <v>45875</v>
      </c>
      <c r="H1064" s="14">
        <v>0</v>
      </c>
      <c r="I1064" s="14">
        <v>2188</v>
      </c>
      <c r="J1064" s="14">
        <v>504.2502854</v>
      </c>
      <c r="K1064" s="14">
        <v>0</v>
      </c>
      <c r="L1064" s="14">
        <v>0</v>
      </c>
      <c r="M1064" s="14">
        <v>2031.703393</v>
      </c>
      <c r="N1064" s="14">
        <v>0</v>
      </c>
      <c r="O1064" s="14">
        <v>0</v>
      </c>
      <c r="P1064" s="14">
        <v>2197.6828569999998</v>
      </c>
      <c r="Q1064" s="14">
        <v>0</v>
      </c>
      <c r="R1064" s="14">
        <v>1825.6339170000001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1610.009646</v>
      </c>
      <c r="Y1064" s="14">
        <v>0</v>
      </c>
      <c r="Z1064" s="14">
        <v>0</v>
      </c>
      <c r="AA1064" s="14">
        <v>0</v>
      </c>
      <c r="AB1064" s="14">
        <v>0</v>
      </c>
      <c r="AC1064" s="14">
        <f t="array" ref="AC1064">MEDIAN(IF(H1064:R1064&lt;&gt;0,H1064:R1064))</f>
        <v>2031.703393</v>
      </c>
      <c r="AD1064" s="14">
        <f t="array" ref="AD1064">MEDIAN(IF(S1064:AA1064&lt;&gt;0,S1064:AA1064))</f>
        <v>1610.009646</v>
      </c>
      <c r="AE1064" s="14">
        <f t="shared" si="33"/>
        <v>0.79244325305903551</v>
      </c>
      <c r="AF1064" t="e">
        <f t="array" ref="AF1064">TTEST(IF(H1064:R1064&lt;&gt;0,H1064:R1064),IF(S1064:AA1064&lt;&gt;0,S1064:AA1064),2,3)</f>
        <v>#DIV/0!</v>
      </c>
      <c r="AG1064">
        <f t="array" ref="AG1064">MEDIAN(IF(H1064:L1064&lt;&gt;0,H1064:L1064))</f>
        <v>1346.1251427</v>
      </c>
      <c r="AH1064">
        <f t="array" ref="AH1064">MEDIAN(IF(M1064:R1064&lt;&gt;0,M1064:R1064))</f>
        <v>2031.703393</v>
      </c>
      <c r="AI1064">
        <f>AG1064/AH1064</f>
        <v>0.66255987332497401</v>
      </c>
    </row>
    <row r="1065" spans="1:35" x14ac:dyDescent="0.2">
      <c r="A1065" s="2" t="s">
        <v>1061</v>
      </c>
      <c r="B1065" s="2">
        <v>34063</v>
      </c>
      <c r="C1065" s="5">
        <v>2317</v>
      </c>
      <c r="D1065" s="5">
        <f t="shared" si="32"/>
        <v>78923971</v>
      </c>
      <c r="E1065" s="5">
        <v>1981</v>
      </c>
      <c r="F1065" s="5">
        <v>71</v>
      </c>
      <c r="G1065" s="2">
        <v>34063</v>
      </c>
      <c r="H1065" s="14">
        <v>0</v>
      </c>
      <c r="I1065" s="14">
        <v>5474</v>
      </c>
      <c r="J1065" s="14">
        <v>1266.989464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716.20630089999997</v>
      </c>
      <c r="Q1065" s="14">
        <v>0</v>
      </c>
      <c r="R1065" s="14">
        <v>2049.503749</v>
      </c>
      <c r="S1065" s="14">
        <v>0</v>
      </c>
      <c r="T1065" s="14">
        <v>0</v>
      </c>
      <c r="U1065" s="14">
        <v>3423.5163040000002</v>
      </c>
      <c r="V1065" s="14">
        <v>0</v>
      </c>
      <c r="W1065" s="14">
        <v>1912.751741</v>
      </c>
      <c r="X1065" s="14">
        <v>0</v>
      </c>
      <c r="Y1065" s="14">
        <v>0</v>
      </c>
      <c r="Z1065" s="14">
        <v>0</v>
      </c>
      <c r="AA1065" s="14">
        <v>3188.587794</v>
      </c>
      <c r="AB1065" s="14">
        <v>504</v>
      </c>
      <c r="AC1065" s="14">
        <f t="array" ref="AC1065">MEDIAN(IF(H1065:R1065&lt;&gt;0,H1065:R1065))</f>
        <v>1658.2466064999999</v>
      </c>
      <c r="AD1065" s="14">
        <f t="array" ref="AD1065">MEDIAN(IF(S1065:AA1065&lt;&gt;0,S1065:AA1065))</f>
        <v>3188.587794</v>
      </c>
      <c r="AE1065" s="14">
        <f t="shared" si="33"/>
        <v>1.9228670702544268</v>
      </c>
      <c r="AF1065">
        <f t="array" ref="AF1065">TTEST(IF(H1065:R1065&lt;&gt;0,H1065:R1065),IF(S1065:AA1065&lt;&gt;0,S1065:AA1065),2,3)</f>
        <v>0.71038372212084844</v>
      </c>
      <c r="AG1065">
        <f t="array" ref="AG1065">MEDIAN(IF(H1065:L1065&lt;&gt;0,H1065:L1065))</f>
        <v>3370.4947320000001</v>
      </c>
      <c r="AH1065">
        <f t="array" ref="AH1065">MEDIAN(IF(M1065:R1065&lt;&gt;0,M1065:R1065))</f>
        <v>1382.8550249499999</v>
      </c>
      <c r="AI1065">
        <f>AG1065/AH1065</f>
        <v>2.4373449647202658</v>
      </c>
    </row>
    <row r="1066" spans="1:35" x14ac:dyDescent="0.2">
      <c r="A1066" s="2" t="s">
        <v>1062</v>
      </c>
      <c r="B1066" s="2">
        <v>52849</v>
      </c>
      <c r="C1066" s="5">
        <v>1493</v>
      </c>
      <c r="D1066" s="5">
        <f t="shared" si="32"/>
        <v>78903557</v>
      </c>
      <c r="E1066" s="5">
        <v>1930</v>
      </c>
      <c r="F1066" s="5">
        <v>56</v>
      </c>
      <c r="G1066" s="2">
        <v>52849</v>
      </c>
      <c r="H1066" s="14">
        <v>0</v>
      </c>
      <c r="I1066" s="14">
        <v>2309</v>
      </c>
      <c r="J1066" s="14">
        <v>366.68883290000002</v>
      </c>
      <c r="K1066" s="14">
        <v>0</v>
      </c>
      <c r="L1066" s="14">
        <v>623.80753700000002</v>
      </c>
      <c r="M1066" s="14">
        <v>1930.054701</v>
      </c>
      <c r="N1066" s="14">
        <v>0</v>
      </c>
      <c r="O1066" s="14">
        <v>664.79736200000002</v>
      </c>
      <c r="P1066" s="14">
        <v>2084.6076170000001</v>
      </c>
      <c r="Q1066" s="14">
        <v>0</v>
      </c>
      <c r="R1066" s="14">
        <v>902.80731219999996</v>
      </c>
      <c r="S1066" s="14">
        <v>0</v>
      </c>
      <c r="T1066" s="14">
        <v>2028.730556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2530</v>
      </c>
      <c r="AC1066" s="14">
        <f t="array" ref="AC1066">MEDIAN(IF(H1066:R1066&lt;&gt;0,H1066:R1066))</f>
        <v>902.80731219999996</v>
      </c>
      <c r="AD1066" s="14">
        <f t="array" ref="AD1066">MEDIAN(IF(S1066:AA1066&lt;&gt;0,S1066:AA1066))</f>
        <v>2028.730556</v>
      </c>
      <c r="AE1066" s="14">
        <f t="shared" si="33"/>
        <v>2.2471357160990437</v>
      </c>
      <c r="AF1066" t="e">
        <f t="array" ref="AF1066">TTEST(IF(H1066:R1066&lt;&gt;0,H1066:R1066),IF(S1066:AA1066&lt;&gt;0,S1066:AA1066),2,3)</f>
        <v>#DIV/0!</v>
      </c>
      <c r="AG1066">
        <f t="array" ref="AG1066">MEDIAN(IF(H1066:L1066&lt;&gt;0,H1066:L1066))</f>
        <v>623.80753700000002</v>
      </c>
      <c r="AH1066">
        <f t="array" ref="AH1066">MEDIAN(IF(M1066:R1066&lt;&gt;0,M1066:R1066))</f>
        <v>1416.4310065999998</v>
      </c>
      <c r="AI1066">
        <f>AG1066/AH1066</f>
        <v>0.44040799311318896</v>
      </c>
    </row>
    <row r="1067" spans="1:35" x14ac:dyDescent="0.2">
      <c r="A1067" s="2" t="s">
        <v>1063</v>
      </c>
      <c r="B1067" s="2">
        <v>108426</v>
      </c>
      <c r="C1067" s="5">
        <v>726</v>
      </c>
      <c r="D1067" s="5">
        <f t="shared" si="32"/>
        <v>78717276</v>
      </c>
      <c r="E1067" s="5">
        <v>596</v>
      </c>
      <c r="F1067" s="5">
        <v>58</v>
      </c>
      <c r="G1067" s="2">
        <v>108426</v>
      </c>
      <c r="H1067" s="14">
        <v>385</v>
      </c>
      <c r="I1067" s="14">
        <v>596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1196.9981620000001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f t="array" ref="AC1067">MEDIAN(IF(H1067:R1067&lt;&gt;0,H1067:R1067))</f>
        <v>490.5</v>
      </c>
      <c r="AD1067" s="14">
        <f t="array" ref="AD1067">MEDIAN(IF(S1067:AA1067&lt;&gt;0,S1067:AA1067))</f>
        <v>1196.9981620000001</v>
      </c>
      <c r="AE1067" s="14">
        <f t="shared" si="33"/>
        <v>2.4403632252803265</v>
      </c>
      <c r="AF1067" t="e">
        <f t="array" ref="AF1067">TTEST(IF(H1067:R1067&lt;&gt;0,H1067:R1067),IF(S1067:AA1067&lt;&gt;0,S1067:AA1067),2,3)</f>
        <v>#DIV/0!</v>
      </c>
      <c r="AG1067">
        <f t="array" ref="AG1067">MEDIAN(IF(H1067:L1067&lt;&gt;0,H1067:L1067))</f>
        <v>490.5</v>
      </c>
      <c r="AH1067" t="e">
        <f t="array" ref="AH1067">MEDIAN(IF(M1067:R1067&lt;&gt;0,M1067:R1067))</f>
        <v>#NUM!</v>
      </c>
      <c r="AI1067" t="e">
        <f>AG1067/AH1067</f>
        <v>#NUM!</v>
      </c>
    </row>
    <row r="1068" spans="1:35" x14ac:dyDescent="0.2">
      <c r="A1068" s="2" t="s">
        <v>1064</v>
      </c>
      <c r="B1068" s="2">
        <v>44073</v>
      </c>
      <c r="C1068" s="5">
        <v>1781</v>
      </c>
      <c r="D1068" s="5">
        <f t="shared" si="32"/>
        <v>78494013</v>
      </c>
      <c r="E1068" s="5">
        <v>1608</v>
      </c>
      <c r="F1068" s="5">
        <v>58</v>
      </c>
      <c r="G1068" s="2">
        <v>44073</v>
      </c>
      <c r="H1068" s="14">
        <v>0</v>
      </c>
      <c r="I1068" s="14">
        <v>2273</v>
      </c>
      <c r="J1068" s="14">
        <v>556.94953069999997</v>
      </c>
      <c r="K1068" s="14">
        <v>0</v>
      </c>
      <c r="L1068" s="14">
        <v>1508.673147</v>
      </c>
      <c r="M1068" s="14">
        <v>1664.95219</v>
      </c>
      <c r="N1068" s="14">
        <v>0</v>
      </c>
      <c r="O1068" s="14">
        <v>315.83569390000002</v>
      </c>
      <c r="P1068" s="14">
        <v>1373.27477</v>
      </c>
      <c r="Q1068" s="14">
        <v>0</v>
      </c>
      <c r="R1068" s="14">
        <v>3811.1645699999999</v>
      </c>
      <c r="S1068" s="14">
        <v>0</v>
      </c>
      <c r="T1068" s="14">
        <v>1495.249139</v>
      </c>
      <c r="U1068" s="14">
        <v>0</v>
      </c>
      <c r="V1068" s="14">
        <v>0</v>
      </c>
      <c r="W1068" s="14">
        <v>1608.2450839999999</v>
      </c>
      <c r="X1068" s="14">
        <v>0</v>
      </c>
      <c r="Y1068" s="14">
        <v>0</v>
      </c>
      <c r="Z1068" s="14">
        <v>0</v>
      </c>
      <c r="AA1068" s="14">
        <v>3324.1734729999998</v>
      </c>
      <c r="AB1068" s="14">
        <v>1660</v>
      </c>
      <c r="AC1068" s="14">
        <f t="array" ref="AC1068">MEDIAN(IF(H1068:R1068&lt;&gt;0,H1068:R1068))</f>
        <v>1508.673147</v>
      </c>
      <c r="AD1068" s="14">
        <f t="array" ref="AD1068">MEDIAN(IF(S1068:AA1068&lt;&gt;0,S1068:AA1068))</f>
        <v>1608.2450839999999</v>
      </c>
      <c r="AE1068" s="14">
        <f t="shared" si="33"/>
        <v>1.0659996747459839</v>
      </c>
      <c r="AF1068">
        <f t="array" ref="AF1068">TTEST(IF(H1068:R1068&lt;&gt;0,H1068:R1068),IF(S1068:AA1068&lt;&gt;0,S1068:AA1068),2,3)</f>
        <v>0.53254175758694555</v>
      </c>
      <c r="AG1068">
        <f t="array" ref="AG1068">MEDIAN(IF(H1068:L1068&lt;&gt;0,H1068:L1068))</f>
        <v>1508.673147</v>
      </c>
      <c r="AH1068">
        <f t="array" ref="AH1068">MEDIAN(IF(M1068:R1068&lt;&gt;0,M1068:R1068))</f>
        <v>1519.11348</v>
      </c>
      <c r="AI1068">
        <f>AG1068/AH1068</f>
        <v>0.99312735148660525</v>
      </c>
    </row>
    <row r="1069" spans="1:35" x14ac:dyDescent="0.2">
      <c r="A1069" s="2" t="s">
        <v>1065</v>
      </c>
      <c r="B1069" s="2">
        <v>78491</v>
      </c>
      <c r="C1069" s="5">
        <v>998</v>
      </c>
      <c r="D1069" s="5">
        <f t="shared" si="32"/>
        <v>78334018</v>
      </c>
      <c r="E1069" s="5">
        <v>813</v>
      </c>
      <c r="F1069" s="5">
        <v>71</v>
      </c>
      <c r="G1069" s="2">
        <v>78491</v>
      </c>
      <c r="H1069" s="14">
        <v>730</v>
      </c>
      <c r="I1069" s="14">
        <v>2482</v>
      </c>
      <c r="J1069" s="14">
        <v>236.0326551</v>
      </c>
      <c r="K1069" s="14">
        <v>0</v>
      </c>
      <c r="L1069" s="14">
        <v>0</v>
      </c>
      <c r="M1069" s="14">
        <v>858.03430189999995</v>
      </c>
      <c r="N1069" s="14">
        <v>0</v>
      </c>
      <c r="O1069" s="14">
        <v>785.98326220000001</v>
      </c>
      <c r="P1069" s="14">
        <v>813.12755749999997</v>
      </c>
      <c r="Q1069" s="14">
        <v>0</v>
      </c>
      <c r="R1069" s="14">
        <v>0</v>
      </c>
      <c r="S1069" s="14">
        <v>0</v>
      </c>
      <c r="T1069" s="14">
        <v>1324.325529</v>
      </c>
      <c r="U1069" s="14">
        <v>0</v>
      </c>
      <c r="V1069" s="14">
        <v>0</v>
      </c>
      <c r="W1069" s="14">
        <v>1565.7393910000001</v>
      </c>
      <c r="X1069" s="14">
        <v>0</v>
      </c>
      <c r="Y1069" s="14">
        <v>0</v>
      </c>
      <c r="Z1069" s="14">
        <v>0</v>
      </c>
      <c r="AA1069" s="14">
        <v>0</v>
      </c>
      <c r="AB1069" s="14">
        <v>189</v>
      </c>
      <c r="AC1069" s="14">
        <f t="array" ref="AC1069">MEDIAN(IF(H1069:R1069&lt;&gt;0,H1069:R1069))</f>
        <v>799.55540984999993</v>
      </c>
      <c r="AD1069" s="14">
        <f t="array" ref="AD1069">MEDIAN(IF(S1069:AA1069&lt;&gt;0,S1069:AA1069))</f>
        <v>1445.0324599999999</v>
      </c>
      <c r="AE1069" s="14">
        <f t="shared" si="33"/>
        <v>1.8072949569199892</v>
      </c>
      <c r="AF1069">
        <f t="array" ref="AF1069">TTEST(IF(H1069:R1069&lt;&gt;0,H1069:R1069),IF(S1069:AA1069&lt;&gt;0,S1069:AA1069),2,3)</f>
        <v>0.21991216188543311</v>
      </c>
      <c r="AG1069">
        <f t="array" ref="AG1069">MEDIAN(IF(H1069:L1069&lt;&gt;0,H1069:L1069))</f>
        <v>730</v>
      </c>
      <c r="AH1069">
        <f t="array" ref="AH1069">MEDIAN(IF(M1069:R1069&lt;&gt;0,M1069:R1069))</f>
        <v>813.12755749999997</v>
      </c>
      <c r="AI1069">
        <f>AG1069/AH1069</f>
        <v>0.89776812170088094</v>
      </c>
    </row>
    <row r="1070" spans="1:35" x14ac:dyDescent="0.2">
      <c r="A1070" s="2" t="s">
        <v>1066</v>
      </c>
      <c r="B1070" s="2">
        <v>67689</v>
      </c>
      <c r="C1070" s="5">
        <v>1156</v>
      </c>
      <c r="D1070" s="5">
        <f t="shared" si="32"/>
        <v>78248484</v>
      </c>
      <c r="E1070" s="5">
        <v>1156</v>
      </c>
      <c r="F1070" s="5">
        <v>1</v>
      </c>
      <c r="G1070" s="2">
        <v>67689</v>
      </c>
      <c r="H1070" s="14">
        <v>1151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1161.8062239999999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f t="array" ref="AC1070">MEDIAN(IF(H1070:R1070&lt;&gt;0,H1070:R1070))</f>
        <v>1151</v>
      </c>
      <c r="AD1070" s="14">
        <f t="array" ref="AD1070">MEDIAN(IF(S1070:AA1070&lt;&gt;0,S1070:AA1070))</f>
        <v>1161.8062239999999</v>
      </c>
      <c r="AE1070" s="14">
        <f t="shared" si="33"/>
        <v>1.0093885525629887</v>
      </c>
      <c r="AF1070" t="e">
        <f t="array" ref="AF1070">TTEST(IF(H1070:R1070&lt;&gt;0,H1070:R1070),IF(S1070:AA1070&lt;&gt;0,S1070:AA1070),2,3)</f>
        <v>#DIV/0!</v>
      </c>
      <c r="AG1070">
        <f t="array" ref="AG1070">MEDIAN(IF(H1070:L1070&lt;&gt;0,H1070:L1070))</f>
        <v>1151</v>
      </c>
      <c r="AH1070" t="e">
        <f t="array" ref="AH1070">MEDIAN(IF(M1070:R1070&lt;&gt;0,M1070:R1070))</f>
        <v>#NUM!</v>
      </c>
      <c r="AI1070" t="e">
        <f>AG1070/AH1070</f>
        <v>#NUM!</v>
      </c>
    </row>
    <row r="1071" spans="1:35" x14ac:dyDescent="0.2">
      <c r="A1071" s="2" t="s">
        <v>1067</v>
      </c>
      <c r="B1071" s="2">
        <v>38760</v>
      </c>
      <c r="C1071" s="5">
        <v>2016</v>
      </c>
      <c r="D1071" s="5">
        <f t="shared" si="32"/>
        <v>78140160</v>
      </c>
      <c r="E1071" s="5">
        <v>1748</v>
      </c>
      <c r="F1071" s="5">
        <v>65</v>
      </c>
      <c r="G1071" s="2">
        <v>38760</v>
      </c>
      <c r="H1071" s="14">
        <v>0</v>
      </c>
      <c r="I1071" s="14">
        <v>2027</v>
      </c>
      <c r="J1071" s="14">
        <v>3944.9664809999999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773.20551269999999</v>
      </c>
      <c r="Q1071" s="14">
        <v>0</v>
      </c>
      <c r="R1071" s="14">
        <v>3142.2297010000002</v>
      </c>
      <c r="S1071" s="14">
        <v>0</v>
      </c>
      <c r="T1071" s="14">
        <v>1469.8346260000001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736</v>
      </c>
      <c r="AC1071" s="14">
        <f t="array" ref="AC1071">MEDIAN(IF(H1071:R1071&lt;&gt;0,H1071:R1071))</f>
        <v>2584.6148505000001</v>
      </c>
      <c r="AD1071" s="14">
        <f t="array" ref="AD1071">MEDIAN(IF(S1071:AA1071&lt;&gt;0,S1071:AA1071))</f>
        <v>1469.8346260000001</v>
      </c>
      <c r="AE1071" s="14">
        <f t="shared" si="33"/>
        <v>0.56868613353190978</v>
      </c>
      <c r="AF1071" t="e">
        <f t="array" ref="AF1071">TTEST(IF(H1071:R1071&lt;&gt;0,H1071:R1071),IF(S1071:AA1071&lt;&gt;0,S1071:AA1071),2,3)</f>
        <v>#DIV/0!</v>
      </c>
      <c r="AG1071">
        <f t="array" ref="AG1071">MEDIAN(IF(H1071:L1071&lt;&gt;0,H1071:L1071))</f>
        <v>2985.9832404999997</v>
      </c>
      <c r="AH1071">
        <f t="array" ref="AH1071">MEDIAN(IF(M1071:R1071&lt;&gt;0,M1071:R1071))</f>
        <v>1957.7176068500003</v>
      </c>
      <c r="AI1071">
        <f>AG1071/AH1071</f>
        <v>1.5252369545291549</v>
      </c>
    </row>
    <row r="1072" spans="1:35" x14ac:dyDescent="0.2">
      <c r="A1072" s="2" t="s">
        <v>1068</v>
      </c>
      <c r="B1072" s="2">
        <v>72104</v>
      </c>
      <c r="C1072" s="5">
        <v>1083</v>
      </c>
      <c r="D1072" s="5">
        <f t="shared" si="32"/>
        <v>78088632</v>
      </c>
      <c r="E1072" s="5">
        <v>1185</v>
      </c>
      <c r="F1072" s="5">
        <v>53</v>
      </c>
      <c r="G1072" s="2">
        <v>72104</v>
      </c>
      <c r="H1072" s="14">
        <v>0</v>
      </c>
      <c r="I1072" s="14">
        <v>1177</v>
      </c>
      <c r="J1072" s="14">
        <v>219.0028911</v>
      </c>
      <c r="K1072" s="14">
        <v>0</v>
      </c>
      <c r="L1072" s="14">
        <v>0</v>
      </c>
      <c r="M1072" s="14">
        <v>2007.722403</v>
      </c>
      <c r="N1072" s="14">
        <v>0</v>
      </c>
      <c r="O1072" s="14">
        <v>0</v>
      </c>
      <c r="P1072" s="14">
        <v>1297.3958299999999</v>
      </c>
      <c r="Q1072" s="14">
        <v>0</v>
      </c>
      <c r="R1072" s="14">
        <v>616.17538690000003</v>
      </c>
      <c r="S1072" s="14">
        <v>0</v>
      </c>
      <c r="T1072" s="14">
        <v>1192.797869</v>
      </c>
      <c r="U1072" s="14">
        <v>0</v>
      </c>
      <c r="V1072" s="14">
        <v>0</v>
      </c>
      <c r="W1072" s="14">
        <v>1518.484905</v>
      </c>
      <c r="X1072" s="14">
        <v>0</v>
      </c>
      <c r="Y1072" s="14">
        <v>0</v>
      </c>
      <c r="Z1072" s="14">
        <v>0</v>
      </c>
      <c r="AA1072" s="14">
        <v>0</v>
      </c>
      <c r="AB1072" s="14">
        <v>639</v>
      </c>
      <c r="AC1072" s="14">
        <f t="array" ref="AC1072">MEDIAN(IF(H1072:R1072&lt;&gt;0,H1072:R1072))</f>
        <v>1177</v>
      </c>
      <c r="AD1072" s="14">
        <f t="array" ref="AD1072">MEDIAN(IF(S1072:AA1072&lt;&gt;0,S1072:AA1072))</f>
        <v>1355.6413870000001</v>
      </c>
      <c r="AE1072" s="14">
        <f t="shared" si="33"/>
        <v>1.1517768793542906</v>
      </c>
      <c r="AF1072">
        <f t="array" ref="AF1072">TTEST(IF(H1072:R1072&lt;&gt;0,H1072:R1072),IF(S1072:AA1072&lt;&gt;0,S1072:AA1072),2,3)</f>
        <v>0.43779866485724389</v>
      </c>
      <c r="AG1072">
        <f t="array" ref="AG1072">MEDIAN(IF(H1072:L1072&lt;&gt;0,H1072:L1072))</f>
        <v>698.00144554999997</v>
      </c>
      <c r="AH1072">
        <f t="array" ref="AH1072">MEDIAN(IF(M1072:R1072&lt;&gt;0,M1072:R1072))</f>
        <v>1297.3958299999999</v>
      </c>
      <c r="AI1072">
        <f>AG1072/AH1072</f>
        <v>0.53800191846616308</v>
      </c>
    </row>
    <row r="1073" spans="1:35" x14ac:dyDescent="0.2">
      <c r="A1073" s="2" t="s">
        <v>1069</v>
      </c>
      <c r="B1073" s="2">
        <v>23190</v>
      </c>
      <c r="C1073" s="5">
        <v>3365</v>
      </c>
      <c r="D1073" s="5">
        <f t="shared" si="32"/>
        <v>78034350</v>
      </c>
      <c r="E1073" s="5">
        <v>1257</v>
      </c>
      <c r="F1073" s="5">
        <v>127</v>
      </c>
      <c r="G1073" s="2">
        <v>23190</v>
      </c>
      <c r="H1073" s="14">
        <v>0</v>
      </c>
      <c r="I1073" s="14">
        <v>8301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1256.951679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538</v>
      </c>
      <c r="AC1073" s="14">
        <f t="array" ref="AC1073">MEDIAN(IF(H1073:R1073&lt;&gt;0,H1073:R1073))</f>
        <v>8301</v>
      </c>
      <c r="AD1073" s="14">
        <f t="array" ref="AD1073">MEDIAN(IF(S1073:AA1073&lt;&gt;0,S1073:AA1073))</f>
        <v>1256.951679</v>
      </c>
      <c r="AE1073" s="14">
        <f t="shared" si="33"/>
        <v>0.15142171774485003</v>
      </c>
      <c r="AF1073" t="e">
        <f t="array" ref="AF1073">TTEST(IF(H1073:R1073&lt;&gt;0,H1073:R1073),IF(S1073:AA1073&lt;&gt;0,S1073:AA1073),2,3)</f>
        <v>#DIV/0!</v>
      </c>
      <c r="AG1073">
        <f t="array" ref="AG1073">MEDIAN(IF(H1073:L1073&lt;&gt;0,H1073:L1073))</f>
        <v>8301</v>
      </c>
      <c r="AH1073" t="e">
        <f t="array" ref="AH1073">MEDIAN(IF(M1073:R1073&lt;&gt;0,M1073:R1073))</f>
        <v>#NUM!</v>
      </c>
      <c r="AI1073" t="e">
        <f>AG1073/AH1073</f>
        <v>#NUM!</v>
      </c>
    </row>
    <row r="1074" spans="1:35" x14ac:dyDescent="0.2">
      <c r="A1074" s="2" t="s">
        <v>1070</v>
      </c>
      <c r="B1074" s="2">
        <v>16384</v>
      </c>
      <c r="C1074" s="5">
        <v>4762</v>
      </c>
      <c r="D1074" s="5">
        <f t="shared" si="32"/>
        <v>78020608</v>
      </c>
      <c r="E1074" s="5">
        <v>3383</v>
      </c>
      <c r="F1074" s="5">
        <v>101</v>
      </c>
      <c r="G1074" s="2">
        <v>16384</v>
      </c>
      <c r="H1074" s="14">
        <v>0</v>
      </c>
      <c r="I1074" s="14">
        <v>0</v>
      </c>
      <c r="J1074" s="14">
        <v>1641.2238339999999</v>
      </c>
      <c r="K1074" s="14">
        <v>0</v>
      </c>
      <c r="L1074" s="14">
        <v>0</v>
      </c>
      <c r="M1074" s="14">
        <v>0</v>
      </c>
      <c r="N1074" s="14">
        <v>3680.5749559999999</v>
      </c>
      <c r="O1074" s="14">
        <v>0</v>
      </c>
      <c r="P1074" s="14">
        <v>0</v>
      </c>
      <c r="Q1074" s="14">
        <v>19905.477610000002</v>
      </c>
      <c r="R1074" s="14">
        <v>4603.167117</v>
      </c>
      <c r="S1074" s="14">
        <v>2652.8038320000001</v>
      </c>
      <c r="T1074" s="14">
        <v>4775.4404729999997</v>
      </c>
      <c r="U1074" s="14">
        <v>7070.515598</v>
      </c>
      <c r="V1074" s="14">
        <v>4218.8469240000004</v>
      </c>
      <c r="W1074" s="14">
        <v>3383.3750839999998</v>
      </c>
      <c r="X1074" s="14">
        <v>2517.4594219999999</v>
      </c>
      <c r="Y1074" s="14">
        <v>0</v>
      </c>
      <c r="Z1074" s="14">
        <v>3168.3973460000002</v>
      </c>
      <c r="AA1074" s="14">
        <v>3371.9747320000001</v>
      </c>
      <c r="AB1074" s="14">
        <v>922</v>
      </c>
      <c r="AC1074" s="14">
        <f t="array" ref="AC1074">MEDIAN(IF(H1074:R1074&lt;&gt;0,H1074:R1074))</f>
        <v>4141.8710364999997</v>
      </c>
      <c r="AD1074" s="14">
        <f t="array" ref="AD1074">MEDIAN(IF(S1074:AA1074&lt;&gt;0,S1074:AA1074))</f>
        <v>3377.674908</v>
      </c>
      <c r="AE1074" s="14">
        <f t="shared" si="33"/>
        <v>0.81549494859555849</v>
      </c>
      <c r="AF1074">
        <f t="array" ref="AF1074">TTEST(IF(H1074:R1074&lt;&gt;0,H1074:R1074),IF(S1074:AA1074&lt;&gt;0,S1074:AA1074),2,3)</f>
        <v>0.45956564492466062</v>
      </c>
      <c r="AG1074">
        <f t="array" ref="AG1074">MEDIAN(IF(H1074:L1074&lt;&gt;0,H1074:L1074))</f>
        <v>1641.2238339999999</v>
      </c>
      <c r="AH1074">
        <f t="array" ref="AH1074">MEDIAN(IF(M1074:R1074&lt;&gt;0,M1074:R1074))</f>
        <v>4603.167117</v>
      </c>
      <c r="AI1074">
        <f>AG1074/AH1074</f>
        <v>0.35654230930238895</v>
      </c>
    </row>
    <row r="1075" spans="1:35" x14ac:dyDescent="0.2">
      <c r="A1075" s="2" t="s">
        <v>1071</v>
      </c>
      <c r="B1075" s="2">
        <v>46177</v>
      </c>
      <c r="C1075" s="5">
        <v>1686</v>
      </c>
      <c r="D1075" s="5">
        <f t="shared" si="32"/>
        <v>77854422</v>
      </c>
      <c r="E1075" s="5">
        <v>1686</v>
      </c>
      <c r="F1075" s="5">
        <v>114</v>
      </c>
      <c r="G1075" s="2">
        <v>46177</v>
      </c>
      <c r="H1075" s="14">
        <v>3044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328.74963459999998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f t="array" ref="AC1075">MEDIAN(IF(H1075:R1075&lt;&gt;0,H1075:R1075))</f>
        <v>1686.3748173000001</v>
      </c>
      <c r="AD1075" s="14" t="e">
        <f t="array" ref="AD1075">MEDIAN(IF(S1075:AA1075&lt;&gt;0,S1075:AA1075))</f>
        <v>#NUM!</v>
      </c>
      <c r="AE1075" s="14" t="e">
        <f t="shared" si="33"/>
        <v>#NUM!</v>
      </c>
      <c r="AF1075" t="e">
        <f t="array" ref="AF1075">TTEST(IF(H1075:R1075&lt;&gt;0,H1075:R1075),IF(S1075:AA1075&lt;&gt;0,S1075:AA1075),2,3)</f>
        <v>#DIV/0!</v>
      </c>
      <c r="AG1075">
        <f t="array" ref="AG1075">MEDIAN(IF(H1075:L1075&lt;&gt;0,H1075:L1075))</f>
        <v>3044</v>
      </c>
      <c r="AH1075">
        <f t="array" ref="AH1075">MEDIAN(IF(M1075:R1075&lt;&gt;0,M1075:R1075))</f>
        <v>328.74963459999998</v>
      </c>
      <c r="AI1075">
        <f>AG1075/AH1075</f>
        <v>9.2593258809359007</v>
      </c>
    </row>
    <row r="1076" spans="1:35" x14ac:dyDescent="0.2">
      <c r="A1076" s="2" t="s">
        <v>1072</v>
      </c>
      <c r="B1076" s="2">
        <v>42639</v>
      </c>
      <c r="C1076" s="5">
        <v>1825</v>
      </c>
      <c r="D1076" s="5">
        <f t="shared" si="32"/>
        <v>77816175</v>
      </c>
      <c r="E1076" s="5">
        <v>1654</v>
      </c>
      <c r="F1076" s="5">
        <v>63</v>
      </c>
      <c r="G1076" s="2">
        <v>42639</v>
      </c>
      <c r="H1076" s="14">
        <v>0</v>
      </c>
      <c r="I1076" s="14">
        <v>1804</v>
      </c>
      <c r="J1076" s="14">
        <v>253.0377239</v>
      </c>
      <c r="K1076" s="14">
        <v>0</v>
      </c>
      <c r="L1076" s="14">
        <v>3279.4871419999999</v>
      </c>
      <c r="M1076" s="14">
        <v>1548.900729</v>
      </c>
      <c r="N1076" s="14">
        <v>0</v>
      </c>
      <c r="O1076" s="14">
        <v>1649.1521130000001</v>
      </c>
      <c r="P1076" s="14">
        <v>3635.3211780000001</v>
      </c>
      <c r="Q1076" s="14">
        <v>0</v>
      </c>
      <c r="R1076" s="14">
        <v>1658.4201399999999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768</v>
      </c>
      <c r="AC1076" s="14">
        <f t="array" ref="AC1076">MEDIAN(IF(H1076:R1076&lt;&gt;0,H1076:R1076))</f>
        <v>1658.4201399999999</v>
      </c>
      <c r="AD1076" s="14" t="e">
        <f t="array" ref="AD1076">MEDIAN(IF(S1076:AA1076&lt;&gt;0,S1076:AA1076))</f>
        <v>#NUM!</v>
      </c>
      <c r="AE1076" s="14" t="e">
        <f t="shared" si="33"/>
        <v>#NUM!</v>
      </c>
      <c r="AF1076" t="e">
        <f t="array" ref="AF1076">TTEST(IF(H1076:R1076&lt;&gt;0,H1076:R1076),IF(S1076:AA1076&lt;&gt;0,S1076:AA1076),2,3)</f>
        <v>#DIV/0!</v>
      </c>
      <c r="AG1076">
        <f t="array" ref="AG1076">MEDIAN(IF(H1076:L1076&lt;&gt;0,H1076:L1076))</f>
        <v>1804</v>
      </c>
      <c r="AH1076">
        <f t="array" ref="AH1076">MEDIAN(IF(M1076:R1076&lt;&gt;0,M1076:R1076))</f>
        <v>1653.7861265000001</v>
      </c>
      <c r="AI1076">
        <f>AG1076/AH1076</f>
        <v>1.0908302900193665</v>
      </c>
    </row>
    <row r="1077" spans="1:35" x14ac:dyDescent="0.2">
      <c r="A1077" s="2" t="s">
        <v>1073</v>
      </c>
      <c r="B1077" s="2">
        <v>33049</v>
      </c>
      <c r="C1077" s="5">
        <v>2329</v>
      </c>
      <c r="D1077" s="5">
        <f t="shared" si="32"/>
        <v>76971121</v>
      </c>
      <c r="E1077" s="5">
        <v>2268</v>
      </c>
      <c r="F1077" s="5">
        <v>7</v>
      </c>
      <c r="G1077" s="2">
        <v>33049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2212.9826880000001</v>
      </c>
      <c r="U1077" s="14">
        <v>0</v>
      </c>
      <c r="V1077" s="14">
        <v>2505.8146310000002</v>
      </c>
      <c r="W1077" s="14">
        <v>2267.87671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 t="e">
        <f t="array" ref="AC1077">MEDIAN(IF(H1077:R1077&lt;&gt;0,H1077:R1077))</f>
        <v>#NUM!</v>
      </c>
      <c r="AD1077" s="14">
        <f t="array" ref="AD1077">MEDIAN(IF(S1077:AA1077&lt;&gt;0,S1077:AA1077))</f>
        <v>2267.87671</v>
      </c>
      <c r="AE1077" s="14" t="e">
        <f t="shared" si="33"/>
        <v>#NUM!</v>
      </c>
      <c r="AF1077" t="e">
        <f t="array" ref="AF1077">TTEST(IF(H1077:R1077&lt;&gt;0,H1077:R1077),IF(S1077:AA1077&lt;&gt;0,S1077:AA1077),2,3)</f>
        <v>#DIV/0!</v>
      </c>
      <c r="AG1077" t="e">
        <f t="array" ref="AG1077">MEDIAN(IF(H1077:L1077&lt;&gt;0,H1077:L1077))</f>
        <v>#NUM!</v>
      </c>
      <c r="AH1077" t="e">
        <f t="array" ref="AH1077">MEDIAN(IF(M1077:R1077&lt;&gt;0,M1077:R1077))</f>
        <v>#NUM!</v>
      </c>
      <c r="AI1077" t="e">
        <f>AG1077/AH1077</f>
        <v>#NUM!</v>
      </c>
    </row>
    <row r="1078" spans="1:35" x14ac:dyDescent="0.2">
      <c r="A1078" s="2" t="s">
        <v>1074</v>
      </c>
      <c r="B1078" s="2">
        <v>70921</v>
      </c>
      <c r="C1078" s="5">
        <v>1083</v>
      </c>
      <c r="D1078" s="5">
        <f t="shared" si="32"/>
        <v>76807443</v>
      </c>
      <c r="E1078" s="5">
        <v>1083</v>
      </c>
      <c r="F1078" s="5">
        <v>35</v>
      </c>
      <c r="G1078" s="2">
        <v>70921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815.30944629999999</v>
      </c>
      <c r="S1078" s="14">
        <v>0</v>
      </c>
      <c r="T1078" s="14">
        <v>1350.9501210000001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f t="array" ref="AC1078">MEDIAN(IF(H1078:R1078&lt;&gt;0,H1078:R1078))</f>
        <v>815.30944629999999</v>
      </c>
      <c r="AD1078" s="14">
        <f t="array" ref="AD1078">MEDIAN(IF(S1078:AA1078&lt;&gt;0,S1078:AA1078))</f>
        <v>1350.9501210000001</v>
      </c>
      <c r="AE1078" s="14">
        <f t="shared" si="33"/>
        <v>1.6569783744452122</v>
      </c>
      <c r="AF1078" t="e">
        <f t="array" ref="AF1078">TTEST(IF(H1078:R1078&lt;&gt;0,H1078:R1078),IF(S1078:AA1078&lt;&gt;0,S1078:AA1078),2,3)</f>
        <v>#DIV/0!</v>
      </c>
      <c r="AG1078" t="e">
        <f t="array" ref="AG1078">MEDIAN(IF(H1078:L1078&lt;&gt;0,H1078:L1078))</f>
        <v>#NUM!</v>
      </c>
      <c r="AH1078">
        <f t="array" ref="AH1078">MEDIAN(IF(M1078:R1078&lt;&gt;0,M1078:R1078))</f>
        <v>815.30944629999999</v>
      </c>
      <c r="AI1078" t="e">
        <f>AG1078/AH1078</f>
        <v>#NUM!</v>
      </c>
    </row>
    <row r="1079" spans="1:35" x14ac:dyDescent="0.2">
      <c r="A1079" s="2" t="s">
        <v>1075</v>
      </c>
      <c r="B1079" s="2">
        <v>86976</v>
      </c>
      <c r="C1079" s="5">
        <v>881</v>
      </c>
      <c r="D1079" s="5">
        <f t="shared" si="32"/>
        <v>76625856</v>
      </c>
      <c r="E1079" s="5">
        <v>881</v>
      </c>
      <c r="F1079" s="5">
        <v>76</v>
      </c>
      <c r="G1079" s="2">
        <v>86976</v>
      </c>
      <c r="H1079" s="14">
        <v>0</v>
      </c>
      <c r="I1079" s="14">
        <v>409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1353.5321980000001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f t="array" ref="AC1079">MEDIAN(IF(H1079:R1079&lt;&gt;0,H1079:R1079))</f>
        <v>409</v>
      </c>
      <c r="AD1079" s="14">
        <f t="array" ref="AD1079">MEDIAN(IF(S1079:AA1079&lt;&gt;0,S1079:AA1079))</f>
        <v>1353.5321980000001</v>
      </c>
      <c r="AE1079" s="14">
        <f t="shared" si="33"/>
        <v>3.3093696772616141</v>
      </c>
      <c r="AF1079" t="e">
        <f t="array" ref="AF1079">TTEST(IF(H1079:R1079&lt;&gt;0,H1079:R1079),IF(S1079:AA1079&lt;&gt;0,S1079:AA1079),2,3)</f>
        <v>#DIV/0!</v>
      </c>
      <c r="AG1079">
        <f t="array" ref="AG1079">MEDIAN(IF(H1079:L1079&lt;&gt;0,H1079:L1079))</f>
        <v>409</v>
      </c>
      <c r="AH1079" t="e">
        <f t="array" ref="AH1079">MEDIAN(IF(M1079:R1079&lt;&gt;0,M1079:R1079))</f>
        <v>#NUM!</v>
      </c>
      <c r="AI1079" t="e">
        <f>AG1079/AH1079</f>
        <v>#NUM!</v>
      </c>
    </row>
    <row r="1080" spans="1:35" x14ac:dyDescent="0.2">
      <c r="A1080" s="2" t="s">
        <v>1076</v>
      </c>
      <c r="B1080" s="2">
        <v>40767</v>
      </c>
      <c r="C1080" s="5">
        <v>1878</v>
      </c>
      <c r="D1080" s="5">
        <f t="shared" si="32"/>
        <v>76560426</v>
      </c>
      <c r="E1080" s="5">
        <v>1549</v>
      </c>
      <c r="F1080" s="5">
        <v>95</v>
      </c>
      <c r="G1080" s="2">
        <v>40767</v>
      </c>
      <c r="H1080" s="14">
        <v>0</v>
      </c>
      <c r="I1080" s="14">
        <v>4852</v>
      </c>
      <c r="J1080" s="14">
        <v>60.255150579999999</v>
      </c>
      <c r="K1080" s="14">
        <v>0</v>
      </c>
      <c r="L1080" s="14">
        <v>0</v>
      </c>
      <c r="M1080" s="14">
        <v>1548.8170319999999</v>
      </c>
      <c r="N1080" s="14">
        <v>0</v>
      </c>
      <c r="O1080" s="14">
        <v>0</v>
      </c>
      <c r="P1080" s="14">
        <v>0</v>
      </c>
      <c r="Q1080" s="14">
        <v>0</v>
      </c>
      <c r="R1080" s="14">
        <v>1706.8461259999999</v>
      </c>
      <c r="S1080" s="14">
        <v>0</v>
      </c>
      <c r="T1080" s="14">
        <v>1223.1043199999999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f t="array" ref="AC1080">MEDIAN(IF(H1080:R1080&lt;&gt;0,H1080:R1080))</f>
        <v>1627.8315789999999</v>
      </c>
      <c r="AD1080" s="14">
        <f t="array" ref="AD1080">MEDIAN(IF(S1080:AA1080&lt;&gt;0,S1080:AA1080))</f>
        <v>1223.1043199999999</v>
      </c>
      <c r="AE1080" s="14">
        <f t="shared" si="33"/>
        <v>0.75137031114199804</v>
      </c>
      <c r="AF1080" t="e">
        <f t="array" ref="AF1080">TTEST(IF(H1080:R1080&lt;&gt;0,H1080:R1080),IF(S1080:AA1080&lt;&gt;0,S1080:AA1080),2,3)</f>
        <v>#DIV/0!</v>
      </c>
      <c r="AG1080">
        <f t="array" ref="AG1080">MEDIAN(IF(H1080:L1080&lt;&gt;0,H1080:L1080))</f>
        <v>2456.1275752900001</v>
      </c>
      <c r="AH1080">
        <f t="array" ref="AH1080">MEDIAN(IF(M1080:R1080&lt;&gt;0,M1080:R1080))</f>
        <v>1627.8315789999999</v>
      </c>
      <c r="AI1080">
        <f>AG1080/AH1080</f>
        <v>1.5088339647513376</v>
      </c>
    </row>
    <row r="1081" spans="1:35" x14ac:dyDescent="0.2">
      <c r="A1081" s="2" t="s">
        <v>1077</v>
      </c>
      <c r="B1081" s="2">
        <v>36715</v>
      </c>
      <c r="C1081" s="5">
        <v>2078</v>
      </c>
      <c r="D1081" s="5">
        <f t="shared" si="32"/>
        <v>76293770</v>
      </c>
      <c r="E1081" s="5">
        <v>2541</v>
      </c>
      <c r="F1081" s="5">
        <v>65</v>
      </c>
      <c r="G1081" s="2">
        <v>36715</v>
      </c>
      <c r="H1081" s="14">
        <v>0</v>
      </c>
      <c r="I1081" s="14">
        <v>4076</v>
      </c>
      <c r="J1081" s="14">
        <v>171.0123883</v>
      </c>
      <c r="K1081" s="14">
        <v>3061.131097</v>
      </c>
      <c r="L1081" s="14">
        <v>0</v>
      </c>
      <c r="M1081" s="14">
        <v>896.99653339999998</v>
      </c>
      <c r="N1081" s="14">
        <v>3058.104793</v>
      </c>
      <c r="O1081" s="14">
        <v>0</v>
      </c>
      <c r="P1081" s="14">
        <v>2888.1564579999999</v>
      </c>
      <c r="Q1081" s="14">
        <v>0</v>
      </c>
      <c r="R1081" s="14">
        <v>2540.7111100000002</v>
      </c>
      <c r="S1081" s="14">
        <v>0</v>
      </c>
      <c r="T1081" s="14">
        <v>1407.109909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606</v>
      </c>
      <c r="AC1081" s="14">
        <f t="array" ref="AC1081">MEDIAN(IF(H1081:R1081&lt;&gt;0,H1081:R1081))</f>
        <v>2888.1564579999999</v>
      </c>
      <c r="AD1081" s="14">
        <f t="array" ref="AD1081">MEDIAN(IF(S1081:AA1081&lt;&gt;0,S1081:AA1081))</f>
        <v>1407.109909</v>
      </c>
      <c r="AE1081" s="14">
        <f t="shared" si="33"/>
        <v>0.48720002862116413</v>
      </c>
      <c r="AF1081" t="e">
        <f t="array" ref="AF1081">TTEST(IF(H1081:R1081&lt;&gt;0,H1081:R1081),IF(S1081:AA1081&lt;&gt;0,S1081:AA1081),2,3)</f>
        <v>#DIV/0!</v>
      </c>
      <c r="AG1081">
        <f t="array" ref="AG1081">MEDIAN(IF(H1081:L1081&lt;&gt;0,H1081:L1081))</f>
        <v>3061.131097</v>
      </c>
      <c r="AH1081">
        <f t="array" ref="AH1081">MEDIAN(IF(M1081:R1081&lt;&gt;0,M1081:R1081))</f>
        <v>2714.4337839999998</v>
      </c>
      <c r="AI1081">
        <f>AG1081/AH1081</f>
        <v>1.1277236214210042</v>
      </c>
    </row>
    <row r="1082" spans="1:35" x14ac:dyDescent="0.2">
      <c r="A1082" s="2" t="s">
        <v>1078</v>
      </c>
      <c r="B1082" s="2">
        <v>28271</v>
      </c>
      <c r="C1082" s="5">
        <v>2696</v>
      </c>
      <c r="D1082" s="5">
        <f t="shared" si="32"/>
        <v>76218616</v>
      </c>
      <c r="E1082" s="5">
        <v>2497</v>
      </c>
      <c r="F1082" s="5">
        <v>39</v>
      </c>
      <c r="G1082" s="2">
        <v>28271</v>
      </c>
      <c r="H1082" s="14">
        <v>0</v>
      </c>
      <c r="I1082" s="14">
        <v>4862</v>
      </c>
      <c r="J1082" s="14">
        <v>2149.107763</v>
      </c>
      <c r="K1082" s="14">
        <v>0</v>
      </c>
      <c r="L1082" s="14">
        <v>0</v>
      </c>
      <c r="M1082" s="14">
        <v>1941.892214</v>
      </c>
      <c r="N1082" s="14">
        <v>0</v>
      </c>
      <c r="O1082" s="14">
        <v>0</v>
      </c>
      <c r="P1082" s="14">
        <v>1531.0868439999999</v>
      </c>
      <c r="Q1082" s="14">
        <v>4137.6706620000004</v>
      </c>
      <c r="R1082" s="14">
        <v>1448.017429</v>
      </c>
      <c r="S1082" s="14">
        <v>3524.1420050000002</v>
      </c>
      <c r="T1082" s="14">
        <v>3568.6765500000001</v>
      </c>
      <c r="U1082" s="14">
        <v>0</v>
      </c>
      <c r="V1082" s="14">
        <v>2420.6323170000001</v>
      </c>
      <c r="W1082" s="14">
        <v>2573.3546219999998</v>
      </c>
      <c r="X1082" s="14">
        <v>1579.198343</v>
      </c>
      <c r="Y1082" s="14">
        <v>0</v>
      </c>
      <c r="Z1082" s="14">
        <v>2813.7560210000001</v>
      </c>
      <c r="AA1082" s="14">
        <v>3235.8749560000001</v>
      </c>
      <c r="AB1082" s="14">
        <v>1960</v>
      </c>
      <c r="AC1082" s="14">
        <f t="array" ref="AC1082">MEDIAN(IF(H1082:R1082&lt;&gt;0,H1082:R1082))</f>
        <v>2045.4999885</v>
      </c>
      <c r="AD1082" s="14">
        <f t="array" ref="AD1082">MEDIAN(IF(S1082:AA1082&lt;&gt;0,S1082:AA1082))</f>
        <v>2813.7560210000001</v>
      </c>
      <c r="AE1082" s="14">
        <f t="shared" si="33"/>
        <v>1.3755834939228602</v>
      </c>
      <c r="AF1082">
        <f t="array" ref="AF1082">TTEST(IF(H1082:R1082&lt;&gt;0,H1082:R1082),IF(S1082:AA1082&lt;&gt;0,S1082:AA1082),2,3)</f>
        <v>0.83773309100872662</v>
      </c>
      <c r="AG1082">
        <f t="array" ref="AG1082">MEDIAN(IF(H1082:L1082&lt;&gt;0,H1082:L1082))</f>
        <v>3505.5538815</v>
      </c>
      <c r="AH1082">
        <f t="array" ref="AH1082">MEDIAN(IF(M1082:R1082&lt;&gt;0,M1082:R1082))</f>
        <v>1736.4895289999999</v>
      </c>
      <c r="AI1082">
        <f>AG1082/AH1082</f>
        <v>2.01875900945902</v>
      </c>
    </row>
    <row r="1083" spans="1:35" x14ac:dyDescent="0.2">
      <c r="A1083" s="2" t="s">
        <v>1079</v>
      </c>
      <c r="B1083" s="2">
        <v>25817</v>
      </c>
      <c r="C1083" s="5">
        <v>2940</v>
      </c>
      <c r="D1083" s="5">
        <f t="shared" si="32"/>
        <v>75901980</v>
      </c>
      <c r="E1083" s="5">
        <v>2987</v>
      </c>
      <c r="F1083" s="5">
        <v>51</v>
      </c>
      <c r="G1083" s="2">
        <v>25817</v>
      </c>
      <c r="H1083" s="14">
        <v>0</v>
      </c>
      <c r="I1083" s="14">
        <v>5131</v>
      </c>
      <c r="J1083" s="14">
        <v>342.68338399999999</v>
      </c>
      <c r="K1083" s="14">
        <v>0</v>
      </c>
      <c r="L1083" s="14">
        <v>0</v>
      </c>
      <c r="M1083" s="14">
        <v>1888.069148</v>
      </c>
      <c r="N1083" s="14">
        <v>2951.5072530000002</v>
      </c>
      <c r="O1083" s="14">
        <v>0</v>
      </c>
      <c r="P1083" s="14">
        <v>2986.963886</v>
      </c>
      <c r="Q1083" s="14">
        <v>0</v>
      </c>
      <c r="R1083" s="14">
        <v>3729.1732769999999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3552.5406349999998</v>
      </c>
      <c r="Y1083" s="14">
        <v>0</v>
      </c>
      <c r="Z1083" s="14">
        <v>0</v>
      </c>
      <c r="AA1083" s="14">
        <v>0</v>
      </c>
      <c r="AB1083" s="14">
        <v>0</v>
      </c>
      <c r="AC1083" s="14">
        <f t="array" ref="AC1083">MEDIAN(IF(H1083:R1083&lt;&gt;0,H1083:R1083))</f>
        <v>2969.2355695000001</v>
      </c>
      <c r="AD1083" s="14">
        <f t="array" ref="AD1083">MEDIAN(IF(S1083:AA1083&lt;&gt;0,S1083:AA1083))</f>
        <v>3552.5406349999998</v>
      </c>
      <c r="AE1083" s="14">
        <f t="shared" si="33"/>
        <v>1.1964495749315789</v>
      </c>
      <c r="AF1083" t="e">
        <f t="array" ref="AF1083">TTEST(IF(H1083:R1083&lt;&gt;0,H1083:R1083),IF(S1083:AA1083&lt;&gt;0,S1083:AA1083),2,3)</f>
        <v>#DIV/0!</v>
      </c>
      <c r="AG1083">
        <f t="array" ref="AG1083">MEDIAN(IF(H1083:L1083&lt;&gt;0,H1083:L1083))</f>
        <v>2736.841692</v>
      </c>
      <c r="AH1083">
        <f t="array" ref="AH1083">MEDIAN(IF(M1083:R1083&lt;&gt;0,M1083:R1083))</f>
        <v>2969.2355695000001</v>
      </c>
      <c r="AI1083">
        <f>AG1083/AH1083</f>
        <v>0.92173275846243019</v>
      </c>
    </row>
    <row r="1084" spans="1:35" x14ac:dyDescent="0.2">
      <c r="A1084" s="2" t="s">
        <v>1080</v>
      </c>
      <c r="B1084" s="2">
        <v>55430</v>
      </c>
      <c r="C1084" s="5">
        <v>1367</v>
      </c>
      <c r="D1084" s="5">
        <f t="shared" si="32"/>
        <v>75772810</v>
      </c>
      <c r="E1084" s="5">
        <v>953</v>
      </c>
      <c r="F1084" s="5">
        <v>87</v>
      </c>
      <c r="G1084" s="2">
        <v>55430</v>
      </c>
      <c r="H1084" s="14">
        <v>0</v>
      </c>
      <c r="I1084" s="14">
        <v>3772</v>
      </c>
      <c r="J1084" s="14">
        <v>278.65426170000001</v>
      </c>
      <c r="K1084" s="14">
        <v>0</v>
      </c>
      <c r="L1084" s="14">
        <v>0</v>
      </c>
      <c r="M1084" s="14">
        <v>1085.5400099999999</v>
      </c>
      <c r="N1084" s="14">
        <v>0</v>
      </c>
      <c r="O1084" s="14">
        <v>0</v>
      </c>
      <c r="P1084" s="14">
        <v>820.50078550000001</v>
      </c>
      <c r="Q1084" s="14">
        <v>0</v>
      </c>
      <c r="R1084" s="14">
        <v>741.34257660000003</v>
      </c>
      <c r="S1084" s="14">
        <v>0</v>
      </c>
      <c r="T1084" s="14">
        <v>1341.4907929999999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2497.4376659999998</v>
      </c>
      <c r="AA1084" s="14">
        <v>0</v>
      </c>
      <c r="AB1084" s="14">
        <v>396</v>
      </c>
      <c r="AC1084" s="14">
        <f t="array" ref="AC1084">MEDIAN(IF(H1084:R1084&lt;&gt;0,H1084:R1084))</f>
        <v>820.50078550000001</v>
      </c>
      <c r="AD1084" s="14">
        <f t="array" ref="AD1084">MEDIAN(IF(S1084:AA1084&lt;&gt;0,S1084:AA1084))</f>
        <v>1919.4642294999999</v>
      </c>
      <c r="AE1084" s="14">
        <f t="shared" si="33"/>
        <v>2.3393813429810542</v>
      </c>
      <c r="AF1084">
        <f t="array" ref="AF1084">TTEST(IF(H1084:R1084&lt;&gt;0,H1084:R1084),IF(S1084:AA1084&lt;&gt;0,S1084:AA1084),2,3)</f>
        <v>0.53725221012697866</v>
      </c>
      <c r="AG1084">
        <f t="array" ref="AG1084">MEDIAN(IF(H1084:L1084&lt;&gt;0,H1084:L1084))</f>
        <v>2025.32713085</v>
      </c>
      <c r="AH1084">
        <f t="array" ref="AH1084">MEDIAN(IF(M1084:R1084&lt;&gt;0,M1084:R1084))</f>
        <v>820.50078550000001</v>
      </c>
      <c r="AI1084">
        <f>AG1084/AH1084</f>
        <v>2.4684036464581789</v>
      </c>
    </row>
    <row r="1085" spans="1:35" x14ac:dyDescent="0.2">
      <c r="A1085" s="2" t="s">
        <v>1081</v>
      </c>
      <c r="B1085" s="2">
        <v>61938</v>
      </c>
      <c r="C1085" s="5">
        <v>1222</v>
      </c>
      <c r="D1085" s="5">
        <f t="shared" si="32"/>
        <v>75688236</v>
      </c>
      <c r="E1085" s="5">
        <v>1259</v>
      </c>
      <c r="F1085" s="5">
        <v>59</v>
      </c>
      <c r="G1085" s="2">
        <v>61938</v>
      </c>
      <c r="H1085" s="14">
        <v>0</v>
      </c>
      <c r="I1085" s="14">
        <v>2014</v>
      </c>
      <c r="J1085" s="14">
        <v>99.249113280000003</v>
      </c>
      <c r="K1085" s="14">
        <v>0</v>
      </c>
      <c r="L1085" s="14">
        <v>0</v>
      </c>
      <c r="M1085" s="14">
        <v>1019.370119</v>
      </c>
      <c r="N1085" s="14">
        <v>0</v>
      </c>
      <c r="O1085" s="14">
        <v>1258.720857</v>
      </c>
      <c r="P1085" s="14">
        <v>1657.6029160000001</v>
      </c>
      <c r="Q1085" s="14">
        <v>0</v>
      </c>
      <c r="R1085" s="14">
        <v>297.25224509999998</v>
      </c>
      <c r="S1085" s="14">
        <v>0</v>
      </c>
      <c r="T1085" s="14">
        <v>1364.732354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2293.7454720000001</v>
      </c>
      <c r="AA1085" s="14">
        <v>0</v>
      </c>
      <c r="AB1085" s="14">
        <v>996</v>
      </c>
      <c r="AC1085" s="14">
        <f t="array" ref="AC1085">MEDIAN(IF(H1085:R1085&lt;&gt;0,H1085:R1085))</f>
        <v>1139.045488</v>
      </c>
      <c r="AD1085" s="14">
        <f t="array" ref="AD1085">MEDIAN(IF(S1085:AA1085&lt;&gt;0,S1085:AA1085))</f>
        <v>1829.2389130000001</v>
      </c>
      <c r="AE1085" s="14">
        <f t="shared" si="33"/>
        <v>1.6059401773425928</v>
      </c>
      <c r="AF1085">
        <f t="array" ref="AF1085">TTEST(IF(H1085:R1085&lt;&gt;0,H1085:R1085),IF(S1085:AA1085&lt;&gt;0,S1085:AA1085),2,3)</f>
        <v>0.30082746992084231</v>
      </c>
      <c r="AG1085">
        <f t="array" ref="AG1085">MEDIAN(IF(H1085:L1085&lt;&gt;0,H1085:L1085))</f>
        <v>1056.62455664</v>
      </c>
      <c r="AH1085">
        <f t="array" ref="AH1085">MEDIAN(IF(M1085:R1085&lt;&gt;0,M1085:R1085))</f>
        <v>1139.045488</v>
      </c>
      <c r="AI1085">
        <f>AG1085/AH1085</f>
        <v>0.92764035130438971</v>
      </c>
    </row>
    <row r="1086" spans="1:35" x14ac:dyDescent="0.2">
      <c r="A1086" s="2" t="s">
        <v>1082</v>
      </c>
      <c r="B1086" s="2">
        <v>54436</v>
      </c>
      <c r="C1086" s="5">
        <v>1386</v>
      </c>
      <c r="D1086" s="5">
        <f t="shared" si="32"/>
        <v>75448296</v>
      </c>
      <c r="E1086" s="5">
        <v>1386</v>
      </c>
      <c r="F1086" s="5">
        <v>14</v>
      </c>
      <c r="G1086" s="2">
        <v>54436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1520.826137</v>
      </c>
      <c r="N1086" s="14">
        <v>0</v>
      </c>
      <c r="O1086" s="14">
        <v>0</v>
      </c>
      <c r="P1086" s="14">
        <v>1251.834924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f t="array" ref="AC1086">MEDIAN(IF(H1086:R1086&lt;&gt;0,H1086:R1086))</f>
        <v>1386.3305304999999</v>
      </c>
      <c r="AD1086" s="14" t="e">
        <f t="array" ref="AD1086">MEDIAN(IF(S1086:AA1086&lt;&gt;0,S1086:AA1086))</f>
        <v>#NUM!</v>
      </c>
      <c r="AE1086" s="14" t="e">
        <f t="shared" si="33"/>
        <v>#NUM!</v>
      </c>
      <c r="AF1086" t="e">
        <f t="array" ref="AF1086">TTEST(IF(H1086:R1086&lt;&gt;0,H1086:R1086),IF(S1086:AA1086&lt;&gt;0,S1086:AA1086),2,3)</f>
        <v>#DIV/0!</v>
      </c>
      <c r="AG1086" t="e">
        <f t="array" ref="AG1086">MEDIAN(IF(H1086:L1086&lt;&gt;0,H1086:L1086))</f>
        <v>#NUM!</v>
      </c>
      <c r="AH1086">
        <f t="array" ref="AH1086">MEDIAN(IF(M1086:R1086&lt;&gt;0,M1086:R1086))</f>
        <v>1386.3305304999999</v>
      </c>
      <c r="AI1086" t="e">
        <f>AG1086/AH1086</f>
        <v>#NUM!</v>
      </c>
    </row>
    <row r="1087" spans="1:35" x14ac:dyDescent="0.2">
      <c r="A1087" s="2" t="s">
        <v>1083</v>
      </c>
      <c r="B1087" s="2">
        <v>96098</v>
      </c>
      <c r="C1087" s="5">
        <v>784</v>
      </c>
      <c r="D1087" s="5">
        <f t="shared" si="32"/>
        <v>75340832</v>
      </c>
      <c r="E1087" s="5">
        <v>413</v>
      </c>
      <c r="F1087" s="5">
        <v>86</v>
      </c>
      <c r="G1087" s="2">
        <v>96098</v>
      </c>
      <c r="H1087" s="14">
        <v>0</v>
      </c>
      <c r="I1087" s="14">
        <v>413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313.99509130000001</v>
      </c>
      <c r="Q1087" s="14">
        <v>0</v>
      </c>
      <c r="R1087" s="14">
        <v>0</v>
      </c>
      <c r="S1087" s="14">
        <v>0</v>
      </c>
      <c r="T1087" s="14">
        <v>1363.8701610000001</v>
      </c>
      <c r="U1087" s="14">
        <v>0</v>
      </c>
      <c r="V1087" s="14">
        <v>0</v>
      </c>
      <c r="W1087" s="14">
        <v>1655.9987839999999</v>
      </c>
      <c r="X1087" s="14">
        <v>0</v>
      </c>
      <c r="Y1087" s="14">
        <v>0</v>
      </c>
      <c r="Z1087" s="14">
        <v>0</v>
      </c>
      <c r="AA1087" s="14">
        <v>0</v>
      </c>
      <c r="AB1087" s="14">
        <v>172</v>
      </c>
      <c r="AC1087" s="14">
        <f t="array" ref="AC1087">MEDIAN(IF(H1087:R1087&lt;&gt;0,H1087:R1087))</f>
        <v>363.49754565000001</v>
      </c>
      <c r="AD1087" s="14">
        <f t="array" ref="AD1087">MEDIAN(IF(S1087:AA1087&lt;&gt;0,S1087:AA1087))</f>
        <v>1509.9344725000001</v>
      </c>
      <c r="AE1087" s="14">
        <f t="shared" si="33"/>
        <v>4.1539055505862121</v>
      </c>
      <c r="AF1087">
        <f t="array" ref="AF1087">TTEST(IF(H1087:R1087&lt;&gt;0,H1087:R1087),IF(S1087:AA1087&lt;&gt;0,S1087:AA1087),2,3)</f>
        <v>5.717002201408268E-2</v>
      </c>
      <c r="AG1087">
        <f t="array" ref="AG1087">MEDIAN(IF(H1087:L1087&lt;&gt;0,H1087:L1087))</f>
        <v>413</v>
      </c>
      <c r="AH1087">
        <f t="array" ref="AH1087">MEDIAN(IF(M1087:R1087&lt;&gt;0,M1087:R1087))</f>
        <v>313.99509130000001</v>
      </c>
      <c r="AI1087">
        <f>AG1087/AH1087</f>
        <v>1.3153071861413521</v>
      </c>
    </row>
    <row r="1088" spans="1:35" x14ac:dyDescent="0.2">
      <c r="A1088" s="2" t="s">
        <v>1084</v>
      </c>
      <c r="B1088" s="2">
        <v>26257</v>
      </c>
      <c r="C1088" s="5">
        <v>2862</v>
      </c>
      <c r="D1088" s="5">
        <f t="shared" si="32"/>
        <v>75147534</v>
      </c>
      <c r="E1088" s="5">
        <v>1156</v>
      </c>
      <c r="F1088" s="5">
        <v>117</v>
      </c>
      <c r="G1088" s="2">
        <v>26257</v>
      </c>
      <c r="H1088" s="14">
        <v>0</v>
      </c>
      <c r="I1088" s="14">
        <v>5567</v>
      </c>
      <c r="J1088" s="14">
        <v>34.324935449999998</v>
      </c>
      <c r="K1088" s="14">
        <v>0</v>
      </c>
      <c r="L1088" s="14">
        <v>0</v>
      </c>
      <c r="M1088" s="14">
        <v>244.49833179999999</v>
      </c>
      <c r="N1088" s="14">
        <v>0</v>
      </c>
      <c r="O1088" s="14">
        <v>7308.2497300000005</v>
      </c>
      <c r="P1088" s="14">
        <v>0</v>
      </c>
      <c r="Q1088" s="14">
        <v>0</v>
      </c>
      <c r="R1088" s="14">
        <v>0</v>
      </c>
      <c r="S1088" s="14">
        <v>0</v>
      </c>
      <c r="T1088" s="14">
        <v>1155.9610090000001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f t="array" ref="AC1088">MEDIAN(IF(H1088:R1088&lt;&gt;0,H1088:R1088))</f>
        <v>2905.7491658999998</v>
      </c>
      <c r="AD1088" s="14">
        <f t="array" ref="AD1088">MEDIAN(IF(S1088:AA1088&lt;&gt;0,S1088:AA1088))</f>
        <v>1155.9610090000001</v>
      </c>
      <c r="AE1088" s="14">
        <f t="shared" si="33"/>
        <v>0.3978185806832929</v>
      </c>
      <c r="AF1088" t="e">
        <f t="array" ref="AF1088">TTEST(IF(H1088:R1088&lt;&gt;0,H1088:R1088),IF(S1088:AA1088&lt;&gt;0,S1088:AA1088),2,3)</f>
        <v>#DIV/0!</v>
      </c>
      <c r="AG1088">
        <f t="array" ref="AG1088">MEDIAN(IF(H1088:L1088&lt;&gt;0,H1088:L1088))</f>
        <v>2800.6624677249997</v>
      </c>
      <c r="AH1088">
        <f t="array" ref="AH1088">MEDIAN(IF(M1088:R1088&lt;&gt;0,M1088:R1088))</f>
        <v>3776.3740309</v>
      </c>
      <c r="AI1088">
        <f>AG1088/AH1088</f>
        <v>0.74162740364400159</v>
      </c>
    </row>
    <row r="1089" spans="1:35" x14ac:dyDescent="0.2">
      <c r="A1089" s="2" t="s">
        <v>1085</v>
      </c>
      <c r="B1089" s="2">
        <v>98811</v>
      </c>
      <c r="C1089" s="5">
        <v>758</v>
      </c>
      <c r="D1089" s="5">
        <f t="shared" si="32"/>
        <v>74898738</v>
      </c>
      <c r="E1089" s="5">
        <v>1042</v>
      </c>
      <c r="F1089" s="5">
        <v>86</v>
      </c>
      <c r="G1089" s="2">
        <v>98811</v>
      </c>
      <c r="H1089" s="14">
        <v>0</v>
      </c>
      <c r="I1089" s="14">
        <v>1042</v>
      </c>
      <c r="J1089" s="14">
        <v>16.134645450000001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1215.2260140000001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f t="array" ref="AC1089">MEDIAN(IF(H1089:R1089&lt;&gt;0,H1089:R1089))</f>
        <v>1042</v>
      </c>
      <c r="AD1089" s="14" t="e">
        <f t="array" ref="AD1089">MEDIAN(IF(S1089:AA1089&lt;&gt;0,S1089:AA1089))</f>
        <v>#NUM!</v>
      </c>
      <c r="AE1089" s="14" t="e">
        <f t="shared" si="33"/>
        <v>#NUM!</v>
      </c>
      <c r="AF1089" t="e">
        <f t="array" ref="AF1089">TTEST(IF(H1089:R1089&lt;&gt;0,H1089:R1089),IF(S1089:AA1089&lt;&gt;0,S1089:AA1089),2,3)</f>
        <v>#DIV/0!</v>
      </c>
      <c r="AG1089">
        <f t="array" ref="AG1089">MEDIAN(IF(H1089:L1089&lt;&gt;0,H1089:L1089))</f>
        <v>529.06732272499994</v>
      </c>
      <c r="AH1089">
        <f t="array" ref="AH1089">MEDIAN(IF(M1089:R1089&lt;&gt;0,M1089:R1089))</f>
        <v>1215.2260140000001</v>
      </c>
      <c r="AI1089">
        <f>AG1089/AH1089</f>
        <v>0.43536536959370908</v>
      </c>
    </row>
    <row r="1090" spans="1:35" x14ac:dyDescent="0.2">
      <c r="A1090" s="2" t="s">
        <v>1086</v>
      </c>
      <c r="B1090" s="2">
        <v>54151</v>
      </c>
      <c r="C1090" s="5">
        <v>1382</v>
      </c>
      <c r="D1090" s="5">
        <f t="shared" si="32"/>
        <v>74836682</v>
      </c>
      <c r="E1090" s="5">
        <v>1457</v>
      </c>
      <c r="F1090" s="5">
        <v>44</v>
      </c>
      <c r="G1090" s="2">
        <v>54151</v>
      </c>
      <c r="H1090" s="14">
        <v>0</v>
      </c>
      <c r="I1090" s="14">
        <v>1457</v>
      </c>
      <c r="J1090" s="14">
        <v>531.05790909999996</v>
      </c>
      <c r="K1090" s="14">
        <v>0</v>
      </c>
      <c r="L1090" s="14">
        <v>0</v>
      </c>
      <c r="M1090" s="14">
        <v>1157.422047</v>
      </c>
      <c r="N1090" s="14">
        <v>0</v>
      </c>
      <c r="O1090" s="14">
        <v>0</v>
      </c>
      <c r="P1090" s="14">
        <v>1544.0616520000001</v>
      </c>
      <c r="Q1090" s="14">
        <v>0</v>
      </c>
      <c r="R1090" s="14">
        <v>2220.4500600000001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f t="array" ref="AC1090">MEDIAN(IF(H1090:R1090&lt;&gt;0,H1090:R1090))</f>
        <v>1457</v>
      </c>
      <c r="AD1090" s="14" t="e">
        <f t="array" ref="AD1090">MEDIAN(IF(S1090:AA1090&lt;&gt;0,S1090:AA1090))</f>
        <v>#NUM!</v>
      </c>
      <c r="AE1090" s="14" t="e">
        <f t="shared" si="33"/>
        <v>#NUM!</v>
      </c>
      <c r="AF1090" t="e">
        <f t="array" ref="AF1090">TTEST(IF(H1090:R1090&lt;&gt;0,H1090:R1090),IF(S1090:AA1090&lt;&gt;0,S1090:AA1090),2,3)</f>
        <v>#DIV/0!</v>
      </c>
      <c r="AG1090">
        <f t="array" ref="AG1090">MEDIAN(IF(H1090:L1090&lt;&gt;0,H1090:L1090))</f>
        <v>994.02895454999998</v>
      </c>
      <c r="AH1090">
        <f t="array" ref="AH1090">MEDIAN(IF(M1090:R1090&lt;&gt;0,M1090:R1090))</f>
        <v>1544.0616520000001</v>
      </c>
      <c r="AI1090">
        <f>AG1090/AH1090</f>
        <v>0.64377543038028895</v>
      </c>
    </row>
    <row r="1091" spans="1:35" x14ac:dyDescent="0.2">
      <c r="A1091" s="2" t="s">
        <v>1087</v>
      </c>
      <c r="B1091" s="2">
        <v>34843</v>
      </c>
      <c r="C1091" s="5">
        <v>2146</v>
      </c>
      <c r="D1091" s="5">
        <f t="shared" si="32"/>
        <v>74773078</v>
      </c>
      <c r="E1091" s="5">
        <v>2083</v>
      </c>
      <c r="F1091" s="5">
        <v>52</v>
      </c>
      <c r="G1091" s="2">
        <v>34843</v>
      </c>
      <c r="H1091" s="14">
        <v>0</v>
      </c>
      <c r="I1091" s="14">
        <v>3173</v>
      </c>
      <c r="J1091" s="14">
        <v>484.64139139999997</v>
      </c>
      <c r="K1091" s="14">
        <v>0</v>
      </c>
      <c r="L1091" s="14">
        <v>0</v>
      </c>
      <c r="M1091" s="14">
        <v>1603.580567</v>
      </c>
      <c r="N1091" s="14">
        <v>0</v>
      </c>
      <c r="O1091" s="14">
        <v>2792.8012950000002</v>
      </c>
      <c r="P1091" s="14">
        <v>2807.3874580000002</v>
      </c>
      <c r="Q1091" s="14">
        <v>0</v>
      </c>
      <c r="R1091" s="14">
        <v>2082.9271389999999</v>
      </c>
      <c r="S1091" s="14">
        <v>0</v>
      </c>
      <c r="T1091" s="14">
        <v>1499.6395689999999</v>
      </c>
      <c r="U1091" s="14">
        <v>0</v>
      </c>
      <c r="V1091" s="14">
        <v>0</v>
      </c>
      <c r="W1091" s="14">
        <v>0</v>
      </c>
      <c r="X1091" s="14">
        <v>3937.5062109999999</v>
      </c>
      <c r="Y1091" s="14">
        <v>0</v>
      </c>
      <c r="Z1091" s="14">
        <v>0</v>
      </c>
      <c r="AA1091" s="14">
        <v>0</v>
      </c>
      <c r="AB1091" s="14">
        <v>937</v>
      </c>
      <c r="AC1091" s="14">
        <f t="array" ref="AC1091">MEDIAN(IF(H1091:R1091&lt;&gt;0,H1091:R1091))</f>
        <v>2437.8642170000003</v>
      </c>
      <c r="AD1091" s="14">
        <f t="array" ref="AD1091">MEDIAN(IF(S1091:AA1091&lt;&gt;0,S1091:AA1091))</f>
        <v>2718.5728899999999</v>
      </c>
      <c r="AE1091" s="14">
        <f t="shared" si="33"/>
        <v>1.1151453272264014</v>
      </c>
      <c r="AF1091">
        <f t="array" ref="AF1091">TTEST(IF(H1091:R1091&lt;&gt;0,H1091:R1091),IF(S1091:AA1091&lt;&gt;0,S1091:AA1091),2,3)</f>
        <v>0.7265014902158391</v>
      </c>
      <c r="AG1091">
        <f t="array" ref="AG1091">MEDIAN(IF(H1091:L1091&lt;&gt;0,H1091:L1091))</f>
        <v>1828.8206957</v>
      </c>
      <c r="AH1091">
        <f t="array" ref="AH1091">MEDIAN(IF(M1091:R1091&lt;&gt;0,M1091:R1091))</f>
        <v>2437.8642170000003</v>
      </c>
      <c r="AI1091">
        <f>AG1091/AH1091</f>
        <v>0.75017332095325628</v>
      </c>
    </row>
    <row r="1092" spans="1:35" x14ac:dyDescent="0.2">
      <c r="A1092" s="2" t="s">
        <v>1088</v>
      </c>
      <c r="B1092" s="2">
        <v>39674</v>
      </c>
      <c r="C1092" s="5">
        <v>1880</v>
      </c>
      <c r="D1092" s="5">
        <f t="shared" si="32"/>
        <v>74587120</v>
      </c>
      <c r="E1092" s="5">
        <v>1743</v>
      </c>
      <c r="F1092" s="5">
        <v>44</v>
      </c>
      <c r="G1092" s="2">
        <v>39674</v>
      </c>
      <c r="H1092" s="14">
        <v>0</v>
      </c>
      <c r="I1092" s="14">
        <v>1509</v>
      </c>
      <c r="J1092" s="14">
        <v>1200.6867070000001</v>
      </c>
      <c r="K1092" s="14">
        <v>0</v>
      </c>
      <c r="L1092" s="14">
        <v>734.32746740000005</v>
      </c>
      <c r="M1092" s="14">
        <v>3026.8570690000001</v>
      </c>
      <c r="N1092" s="14">
        <v>1976.97054</v>
      </c>
      <c r="O1092" s="14">
        <v>1379.1950730000001</v>
      </c>
      <c r="P1092" s="14">
        <v>2304.980763</v>
      </c>
      <c r="Q1092" s="14">
        <v>0</v>
      </c>
      <c r="R1092" s="14">
        <v>2905.7300289999998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f t="array" ref="AC1092">MEDIAN(IF(H1092:R1092&lt;&gt;0,H1092:R1092))</f>
        <v>1742.9852700000001</v>
      </c>
      <c r="AD1092" s="14" t="e">
        <f t="array" ref="AD1092">MEDIAN(IF(S1092:AA1092&lt;&gt;0,S1092:AA1092))</f>
        <v>#NUM!</v>
      </c>
      <c r="AE1092" s="14" t="e">
        <f t="shared" si="33"/>
        <v>#NUM!</v>
      </c>
      <c r="AF1092" t="e">
        <f t="array" ref="AF1092">TTEST(IF(H1092:R1092&lt;&gt;0,H1092:R1092),IF(S1092:AA1092&lt;&gt;0,S1092:AA1092),2,3)</f>
        <v>#DIV/0!</v>
      </c>
      <c r="AG1092">
        <f t="array" ref="AG1092">MEDIAN(IF(H1092:L1092&lt;&gt;0,H1092:L1092))</f>
        <v>1200.6867070000001</v>
      </c>
      <c r="AH1092">
        <f t="array" ref="AH1092">MEDIAN(IF(M1092:R1092&lt;&gt;0,M1092:R1092))</f>
        <v>2304.980763</v>
      </c>
      <c r="AI1092">
        <f>AG1092/AH1092</f>
        <v>0.52090964327063238</v>
      </c>
    </row>
    <row r="1093" spans="1:35" x14ac:dyDescent="0.2">
      <c r="A1093" s="2" t="s">
        <v>1089</v>
      </c>
      <c r="B1093" s="2">
        <v>127991</v>
      </c>
      <c r="C1093" s="5">
        <v>582</v>
      </c>
      <c r="D1093" s="5">
        <f t="shared" si="32"/>
        <v>74490762</v>
      </c>
      <c r="E1093" s="5">
        <v>442</v>
      </c>
      <c r="F1093" s="5">
        <v>78</v>
      </c>
      <c r="G1093" s="2">
        <v>127991</v>
      </c>
      <c r="H1093" s="14">
        <v>460</v>
      </c>
      <c r="I1093" s="14">
        <v>1283</v>
      </c>
      <c r="J1093" s="14">
        <v>77.264285259999994</v>
      </c>
      <c r="K1093" s="14">
        <v>0</v>
      </c>
      <c r="L1093" s="14">
        <v>0</v>
      </c>
      <c r="M1093" s="14">
        <v>974.6245692</v>
      </c>
      <c r="N1093" s="14">
        <v>0</v>
      </c>
      <c r="O1093" s="14">
        <v>0</v>
      </c>
      <c r="P1093" s="14">
        <v>273.77941579999998</v>
      </c>
      <c r="Q1093" s="14">
        <v>0</v>
      </c>
      <c r="R1093" s="14">
        <v>424.65206449999999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f t="array" ref="AC1093">MEDIAN(IF(H1093:R1093&lt;&gt;0,H1093:R1093))</f>
        <v>442.32603225000003</v>
      </c>
      <c r="AD1093" s="14" t="e">
        <f t="array" ref="AD1093">MEDIAN(IF(S1093:AA1093&lt;&gt;0,S1093:AA1093))</f>
        <v>#NUM!</v>
      </c>
      <c r="AE1093" s="14" t="e">
        <f t="shared" si="33"/>
        <v>#NUM!</v>
      </c>
      <c r="AF1093" t="e">
        <f t="array" ref="AF1093">TTEST(IF(H1093:R1093&lt;&gt;0,H1093:R1093),IF(S1093:AA1093&lt;&gt;0,S1093:AA1093),2,3)</f>
        <v>#DIV/0!</v>
      </c>
      <c r="AG1093">
        <f t="array" ref="AG1093">MEDIAN(IF(H1093:L1093&lt;&gt;0,H1093:L1093))</f>
        <v>460</v>
      </c>
      <c r="AH1093">
        <f t="array" ref="AH1093">MEDIAN(IF(M1093:R1093&lt;&gt;0,M1093:R1093))</f>
        <v>424.65206449999999</v>
      </c>
      <c r="AI1093">
        <f>AG1093/AH1093</f>
        <v>1.0832397589815557</v>
      </c>
    </row>
    <row r="1094" spans="1:35" x14ac:dyDescent="0.2">
      <c r="A1094" s="2" t="s">
        <v>1090</v>
      </c>
      <c r="B1094" s="2">
        <v>66134</v>
      </c>
      <c r="C1094" s="5">
        <v>1124</v>
      </c>
      <c r="D1094" s="5">
        <f t="shared" ref="D1094:D1157" si="34">B1094*C1094</f>
        <v>74334616</v>
      </c>
      <c r="E1094" s="5">
        <v>1068</v>
      </c>
      <c r="F1094" s="5">
        <v>88</v>
      </c>
      <c r="G1094" s="2">
        <v>66134</v>
      </c>
      <c r="H1094" s="14">
        <v>0</v>
      </c>
      <c r="I1094" s="14">
        <v>0</v>
      </c>
      <c r="J1094" s="14">
        <v>69.514232320000005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605.66387150000003</v>
      </c>
      <c r="S1094" s="14">
        <v>0</v>
      </c>
      <c r="T1094" s="14">
        <v>1529.5611699999999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2290</v>
      </c>
      <c r="AC1094" s="14">
        <f t="array" ref="AC1094">MEDIAN(IF(H1094:R1094&lt;&gt;0,H1094:R1094))</f>
        <v>337.58905191000002</v>
      </c>
      <c r="AD1094" s="14">
        <f t="array" ref="AD1094">MEDIAN(IF(S1094:AA1094&lt;&gt;0,S1094:AA1094))</f>
        <v>1529.5611699999999</v>
      </c>
      <c r="AE1094" s="14">
        <f t="shared" ref="AE1094:AE1157" si="35">AD1094/AC1094</f>
        <v>4.5308376007637099</v>
      </c>
      <c r="AF1094" t="e">
        <f t="array" ref="AF1094">TTEST(IF(H1094:R1094&lt;&gt;0,H1094:R1094),IF(S1094:AA1094&lt;&gt;0,S1094:AA1094),2,3)</f>
        <v>#DIV/0!</v>
      </c>
      <c r="AG1094">
        <f t="array" ref="AG1094">MEDIAN(IF(H1094:L1094&lt;&gt;0,H1094:L1094))</f>
        <v>69.514232320000005</v>
      </c>
      <c r="AH1094">
        <f t="array" ref="AH1094">MEDIAN(IF(M1094:R1094&lt;&gt;0,M1094:R1094))</f>
        <v>605.66387150000003</v>
      </c>
      <c r="AI1094">
        <f>AG1094/AH1094</f>
        <v>0.11477361551687007</v>
      </c>
    </row>
    <row r="1095" spans="1:35" x14ac:dyDescent="0.2">
      <c r="A1095" s="2" t="s">
        <v>1091</v>
      </c>
      <c r="B1095" s="2">
        <v>60840</v>
      </c>
      <c r="C1095" s="5">
        <v>1220</v>
      </c>
      <c r="D1095" s="5">
        <f t="shared" si="34"/>
        <v>74224800</v>
      </c>
      <c r="E1095" s="5">
        <v>1070</v>
      </c>
      <c r="F1095" s="5">
        <v>76</v>
      </c>
      <c r="G1095" s="2">
        <v>60840</v>
      </c>
      <c r="H1095" s="14">
        <v>0</v>
      </c>
      <c r="I1095" s="14">
        <v>828</v>
      </c>
      <c r="J1095" s="14">
        <v>12.659270599999999</v>
      </c>
      <c r="K1095" s="14">
        <v>2551.8681569999999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656.15161590000002</v>
      </c>
      <c r="S1095" s="14">
        <v>0</v>
      </c>
      <c r="T1095" s="14">
        <v>1312.335726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1960</v>
      </c>
      <c r="AC1095" s="14">
        <f t="array" ref="AC1095">MEDIAN(IF(H1095:R1095&lt;&gt;0,H1095:R1095))</f>
        <v>742.07580795000001</v>
      </c>
      <c r="AD1095" s="14">
        <f t="array" ref="AD1095">MEDIAN(IF(S1095:AA1095&lt;&gt;0,S1095:AA1095))</f>
        <v>1312.335726</v>
      </c>
      <c r="AE1095" s="14">
        <f t="shared" si="35"/>
        <v>1.7684658520607954</v>
      </c>
      <c r="AF1095" t="e">
        <f t="array" ref="AF1095">TTEST(IF(H1095:R1095&lt;&gt;0,H1095:R1095),IF(S1095:AA1095&lt;&gt;0,S1095:AA1095),2,3)</f>
        <v>#DIV/0!</v>
      </c>
      <c r="AG1095">
        <f t="array" ref="AG1095">MEDIAN(IF(H1095:L1095&lt;&gt;0,H1095:L1095))</f>
        <v>828</v>
      </c>
      <c r="AH1095">
        <f t="array" ref="AH1095">MEDIAN(IF(M1095:R1095&lt;&gt;0,M1095:R1095))</f>
        <v>656.15161590000002</v>
      </c>
      <c r="AI1095">
        <f>AG1095/AH1095</f>
        <v>1.2619034685516806</v>
      </c>
    </row>
    <row r="1096" spans="1:35" x14ac:dyDescent="0.2">
      <c r="A1096" s="2" t="s">
        <v>1092</v>
      </c>
      <c r="B1096" s="2">
        <v>46225</v>
      </c>
      <c r="C1096" s="5">
        <v>1605</v>
      </c>
      <c r="D1096" s="5">
        <f t="shared" si="34"/>
        <v>74191125</v>
      </c>
      <c r="E1096" s="5">
        <v>1728</v>
      </c>
      <c r="F1096" s="5">
        <v>52</v>
      </c>
      <c r="G1096" s="2">
        <v>46225</v>
      </c>
      <c r="H1096" s="14">
        <v>0</v>
      </c>
      <c r="I1096" s="14">
        <v>1811</v>
      </c>
      <c r="J1096" s="14">
        <v>93.401226159999993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1095.185287</v>
      </c>
      <c r="Q1096" s="14">
        <v>0</v>
      </c>
      <c r="R1096" s="14">
        <v>2487.7721000000001</v>
      </c>
      <c r="S1096" s="14">
        <v>0</v>
      </c>
      <c r="T1096" s="14">
        <v>1554.2890970000001</v>
      </c>
      <c r="U1096" s="14">
        <v>0</v>
      </c>
      <c r="V1096" s="14">
        <v>2464.4951329999999</v>
      </c>
      <c r="W1096" s="14">
        <v>1728.108802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f t="array" ref="AC1096">MEDIAN(IF(H1096:R1096&lt;&gt;0,H1096:R1096))</f>
        <v>1453.0926435000001</v>
      </c>
      <c r="AD1096" s="14">
        <f t="array" ref="AD1096">MEDIAN(IF(S1096:AA1096&lt;&gt;0,S1096:AA1096))</f>
        <v>1728.108802</v>
      </c>
      <c r="AE1096" s="14">
        <f t="shared" si="35"/>
        <v>1.1892626459367246</v>
      </c>
      <c r="AF1096">
        <f t="array" ref="AF1096">TTEST(IF(H1096:R1096&lt;&gt;0,H1096:R1096),IF(S1096:AA1096&lt;&gt;0,S1096:AA1096),2,3)</f>
        <v>0.39891830481522961</v>
      </c>
      <c r="AG1096">
        <f t="array" ref="AG1096">MEDIAN(IF(H1096:L1096&lt;&gt;0,H1096:L1096))</f>
        <v>952.20061307999993</v>
      </c>
      <c r="AH1096">
        <f t="array" ref="AH1096">MEDIAN(IF(M1096:R1096&lt;&gt;0,M1096:R1096))</f>
        <v>1791.4786935000002</v>
      </c>
      <c r="AI1096">
        <f>AG1096/AH1096</f>
        <v>0.53151657149753306</v>
      </c>
    </row>
    <row r="1097" spans="1:35" x14ac:dyDescent="0.2">
      <c r="A1097" s="2" t="s">
        <v>1093</v>
      </c>
      <c r="B1097" s="2">
        <v>58881</v>
      </c>
      <c r="C1097" s="5">
        <v>1260</v>
      </c>
      <c r="D1097" s="5">
        <f t="shared" si="34"/>
        <v>74190060</v>
      </c>
      <c r="E1097" s="5">
        <v>1472</v>
      </c>
      <c r="F1097" s="5">
        <v>79</v>
      </c>
      <c r="G1097" s="2">
        <v>58881</v>
      </c>
      <c r="H1097" s="14">
        <v>0</v>
      </c>
      <c r="I1097" s="14">
        <v>1679</v>
      </c>
      <c r="J1097" s="14">
        <v>86.745621060000005</v>
      </c>
      <c r="K1097" s="14">
        <v>0</v>
      </c>
      <c r="L1097" s="14">
        <v>0</v>
      </c>
      <c r="M1097" s="14">
        <v>725.00495530000001</v>
      </c>
      <c r="N1097" s="14">
        <v>0</v>
      </c>
      <c r="O1097" s="14">
        <v>0</v>
      </c>
      <c r="P1097" s="14">
        <v>2265.351991</v>
      </c>
      <c r="Q1097" s="14">
        <v>0</v>
      </c>
      <c r="R1097" s="14">
        <v>323.97307050000001</v>
      </c>
      <c r="S1097" s="14">
        <v>0</v>
      </c>
      <c r="T1097" s="14">
        <v>1541.915409</v>
      </c>
      <c r="U1097" s="14">
        <v>0</v>
      </c>
      <c r="V1097" s="14">
        <v>0</v>
      </c>
      <c r="W1097" s="14">
        <v>1471.501289</v>
      </c>
      <c r="X1097" s="14">
        <v>0</v>
      </c>
      <c r="Y1097" s="14">
        <v>0</v>
      </c>
      <c r="Z1097" s="14">
        <v>0</v>
      </c>
      <c r="AA1097" s="14">
        <v>2988.010495</v>
      </c>
      <c r="AB1097" s="14">
        <v>259</v>
      </c>
      <c r="AC1097" s="14">
        <f t="array" ref="AC1097">MEDIAN(IF(H1097:R1097&lt;&gt;0,H1097:R1097))</f>
        <v>725.00495530000001</v>
      </c>
      <c r="AD1097" s="14">
        <f t="array" ref="AD1097">MEDIAN(IF(S1097:AA1097&lt;&gt;0,S1097:AA1097))</f>
        <v>1541.915409</v>
      </c>
      <c r="AE1097" s="14">
        <f t="shared" si="35"/>
        <v>2.1267653382616816</v>
      </c>
      <c r="AF1097">
        <f t="array" ref="AF1097">TTEST(IF(H1097:R1097&lt;&gt;0,H1097:R1097),IF(S1097:AA1097&lt;&gt;0,S1097:AA1097),2,3)</f>
        <v>0.19161607463039315</v>
      </c>
      <c r="AG1097">
        <f t="array" ref="AG1097">MEDIAN(IF(H1097:L1097&lt;&gt;0,H1097:L1097))</f>
        <v>882.87281052999992</v>
      </c>
      <c r="AH1097">
        <f t="array" ref="AH1097">MEDIAN(IF(M1097:R1097&lt;&gt;0,M1097:R1097))</f>
        <v>725.00495530000001</v>
      </c>
      <c r="AI1097">
        <f>AG1097/AH1097</f>
        <v>1.2177472775543661</v>
      </c>
    </row>
    <row r="1098" spans="1:35" x14ac:dyDescent="0.2">
      <c r="A1098" s="2" t="s">
        <v>1094</v>
      </c>
      <c r="B1098" s="2">
        <v>20696</v>
      </c>
      <c r="C1098" s="5">
        <v>3575</v>
      </c>
      <c r="D1098" s="5">
        <f t="shared" si="34"/>
        <v>73988200</v>
      </c>
      <c r="E1098" s="5">
        <v>3570</v>
      </c>
      <c r="F1098" s="5">
        <v>40</v>
      </c>
      <c r="G1098" s="2">
        <v>20696</v>
      </c>
      <c r="H1098" s="14">
        <v>0</v>
      </c>
      <c r="I1098" s="14">
        <v>4314</v>
      </c>
      <c r="J1098" s="14">
        <v>986.39520110000001</v>
      </c>
      <c r="K1098" s="14">
        <v>0</v>
      </c>
      <c r="L1098" s="14">
        <v>0</v>
      </c>
      <c r="M1098" s="14">
        <v>2805.618696</v>
      </c>
      <c r="N1098" s="14">
        <v>0</v>
      </c>
      <c r="O1098" s="14">
        <v>2481.8349549999998</v>
      </c>
      <c r="P1098" s="14">
        <v>3731.9628939999998</v>
      </c>
      <c r="Q1098" s="14">
        <v>0</v>
      </c>
      <c r="R1098" s="14">
        <v>5717.976326</v>
      </c>
      <c r="S1098" s="14">
        <v>3058.629179</v>
      </c>
      <c r="T1098" s="14">
        <v>0</v>
      </c>
      <c r="U1098" s="14">
        <v>0</v>
      </c>
      <c r="V1098" s="14">
        <v>4774.1751649999997</v>
      </c>
      <c r="W1098" s="14">
        <v>4159.4333509999997</v>
      </c>
      <c r="X1098" s="14">
        <v>3408.0487929999999</v>
      </c>
      <c r="Y1098" s="14">
        <v>5525.8940519999996</v>
      </c>
      <c r="Z1098" s="14">
        <v>3291.8580630000001</v>
      </c>
      <c r="AA1098" s="14">
        <v>4555.1493989999999</v>
      </c>
      <c r="AB1098" s="14">
        <v>1240</v>
      </c>
      <c r="AC1098" s="14">
        <f t="array" ref="AC1098">MEDIAN(IF(H1098:R1098&lt;&gt;0,H1098:R1098))</f>
        <v>3268.7907949999999</v>
      </c>
      <c r="AD1098" s="14">
        <f t="array" ref="AD1098">MEDIAN(IF(S1098:AA1098&lt;&gt;0,S1098:AA1098))</f>
        <v>4159.4333509999997</v>
      </c>
      <c r="AE1098" s="14">
        <f t="shared" si="35"/>
        <v>1.2724685095670063</v>
      </c>
      <c r="AF1098">
        <f t="array" ref="AF1098">TTEST(IF(H1098:R1098&lt;&gt;0,H1098:R1098),IF(S1098:AA1098&lt;&gt;0,S1098:AA1098),2,3)</f>
        <v>0.33524856350696169</v>
      </c>
      <c r="AG1098">
        <f t="array" ref="AG1098">MEDIAN(IF(H1098:L1098&lt;&gt;0,H1098:L1098))</f>
        <v>2650.1976005500001</v>
      </c>
      <c r="AH1098">
        <f t="array" ref="AH1098">MEDIAN(IF(M1098:R1098&lt;&gt;0,M1098:R1098))</f>
        <v>3268.7907949999999</v>
      </c>
      <c r="AI1098">
        <f>AG1098/AH1098</f>
        <v>0.81075778988480662</v>
      </c>
    </row>
    <row r="1099" spans="1:35" x14ac:dyDescent="0.2">
      <c r="A1099" s="2" t="s">
        <v>1095</v>
      </c>
      <c r="B1099" s="2">
        <v>42984</v>
      </c>
      <c r="C1099" s="5">
        <v>1720</v>
      </c>
      <c r="D1099" s="5">
        <f t="shared" si="34"/>
        <v>73932480</v>
      </c>
      <c r="E1099" s="5">
        <v>1456</v>
      </c>
      <c r="F1099" s="5">
        <v>73</v>
      </c>
      <c r="G1099" s="2">
        <v>42984</v>
      </c>
      <c r="H1099" s="14">
        <v>0</v>
      </c>
      <c r="I1099" s="14">
        <v>1369</v>
      </c>
      <c r="J1099" s="14">
        <v>814.78714219999995</v>
      </c>
      <c r="K1099" s="14">
        <v>0</v>
      </c>
      <c r="L1099" s="14">
        <v>1749.7271559999999</v>
      </c>
      <c r="M1099" s="14">
        <v>374.24403710000001</v>
      </c>
      <c r="N1099" s="14">
        <v>0</v>
      </c>
      <c r="O1099" s="14">
        <v>1599.962021</v>
      </c>
      <c r="P1099" s="14">
        <v>2167.9728129999999</v>
      </c>
      <c r="Q1099" s="14">
        <v>0</v>
      </c>
      <c r="R1099" s="14">
        <v>4990.2720840000002</v>
      </c>
      <c r="S1099" s="14">
        <v>0</v>
      </c>
      <c r="T1099" s="14">
        <v>1225.6365699999999</v>
      </c>
      <c r="U1099" s="14">
        <v>0</v>
      </c>
      <c r="V1099" s="14">
        <v>0</v>
      </c>
      <c r="W1099" s="14">
        <v>1481.3698019999999</v>
      </c>
      <c r="X1099" s="14">
        <v>0</v>
      </c>
      <c r="Y1099" s="14">
        <v>0</v>
      </c>
      <c r="Z1099" s="14">
        <v>0</v>
      </c>
      <c r="AA1099" s="14">
        <v>0</v>
      </c>
      <c r="AB1099" s="14">
        <v>1430</v>
      </c>
      <c r="AC1099" s="14">
        <f t="array" ref="AC1099">MEDIAN(IF(H1099:R1099&lt;&gt;0,H1099:R1099))</f>
        <v>1599.962021</v>
      </c>
      <c r="AD1099" s="14">
        <f t="array" ref="AD1099">MEDIAN(IF(S1099:AA1099&lt;&gt;0,S1099:AA1099))</f>
        <v>1353.5031859999999</v>
      </c>
      <c r="AE1099" s="14">
        <f t="shared" si="35"/>
        <v>0.84595957168660807</v>
      </c>
      <c r="AF1099">
        <f t="array" ref="AF1099">TTEST(IF(H1099:R1099&lt;&gt;0,H1099:R1099),IF(S1099:AA1099&lt;&gt;0,S1099:AA1099),2,3)</f>
        <v>0.40891727233509967</v>
      </c>
      <c r="AG1099">
        <f t="array" ref="AG1099">MEDIAN(IF(H1099:L1099&lt;&gt;0,H1099:L1099))</f>
        <v>1369</v>
      </c>
      <c r="AH1099">
        <f t="array" ref="AH1099">MEDIAN(IF(M1099:R1099&lt;&gt;0,M1099:R1099))</f>
        <v>1883.9674169999998</v>
      </c>
      <c r="AI1099">
        <f>AG1099/AH1099</f>
        <v>0.7266580024934689</v>
      </c>
    </row>
    <row r="1100" spans="1:35" x14ac:dyDescent="0.2">
      <c r="A1100" s="2" t="s">
        <v>1096</v>
      </c>
      <c r="B1100" s="2">
        <v>25686</v>
      </c>
      <c r="C1100" s="5">
        <v>2878</v>
      </c>
      <c r="D1100" s="5">
        <f t="shared" si="34"/>
        <v>73924308</v>
      </c>
      <c r="E1100" s="5">
        <v>2984</v>
      </c>
      <c r="F1100" s="5">
        <v>63</v>
      </c>
      <c r="G1100" s="2">
        <v>25686</v>
      </c>
      <c r="H1100" s="14">
        <v>0</v>
      </c>
      <c r="I1100" s="14">
        <v>7378</v>
      </c>
      <c r="J1100" s="14">
        <v>690.00388780000003</v>
      </c>
      <c r="K1100" s="14">
        <v>0</v>
      </c>
      <c r="L1100" s="14">
        <v>0</v>
      </c>
      <c r="M1100" s="14">
        <v>1184.933933</v>
      </c>
      <c r="N1100" s="14">
        <v>0</v>
      </c>
      <c r="O1100" s="14">
        <v>1833.0963609999999</v>
      </c>
      <c r="P1100" s="14">
        <v>1956.3721210000001</v>
      </c>
      <c r="Q1100" s="14">
        <v>0</v>
      </c>
      <c r="R1100" s="14">
        <v>4039.7070819999999</v>
      </c>
      <c r="S1100" s="14">
        <v>3064.0517150000001</v>
      </c>
      <c r="T1100" s="14">
        <v>1126.8221759999999</v>
      </c>
      <c r="U1100" s="14">
        <v>0</v>
      </c>
      <c r="V1100" s="14">
        <v>2903.335658</v>
      </c>
      <c r="W1100" s="14">
        <v>3327.3648020000001</v>
      </c>
      <c r="X1100" s="14">
        <v>0</v>
      </c>
      <c r="Y1100" s="14">
        <v>3888.786443</v>
      </c>
      <c r="Z1100" s="14">
        <v>0</v>
      </c>
      <c r="AA1100" s="14">
        <v>0</v>
      </c>
      <c r="AB1100" s="14">
        <v>3140</v>
      </c>
      <c r="AC1100" s="14">
        <f t="array" ref="AC1100">MEDIAN(IF(H1100:R1100&lt;&gt;0,H1100:R1100))</f>
        <v>1894.7342410000001</v>
      </c>
      <c r="AD1100" s="14">
        <f t="array" ref="AD1100">MEDIAN(IF(S1100:AA1100&lt;&gt;0,S1100:AA1100))</f>
        <v>3064.0517150000001</v>
      </c>
      <c r="AE1100" s="14">
        <f t="shared" si="35"/>
        <v>1.6171406251585232</v>
      </c>
      <c r="AF1100">
        <f t="array" ref="AF1100">TTEST(IF(H1100:R1100&lt;&gt;0,H1100:R1100),IF(S1100:AA1100&lt;&gt;0,S1100:AA1100),2,3)</f>
        <v>0.98966153368938015</v>
      </c>
      <c r="AG1100">
        <f t="array" ref="AG1100">MEDIAN(IF(H1100:L1100&lt;&gt;0,H1100:L1100))</f>
        <v>4034.0019439000002</v>
      </c>
      <c r="AH1100">
        <f t="array" ref="AH1100">MEDIAN(IF(M1100:R1100&lt;&gt;0,M1100:R1100))</f>
        <v>1894.7342410000001</v>
      </c>
      <c r="AI1100">
        <f>AG1100/AH1100</f>
        <v>2.1290595042874934</v>
      </c>
    </row>
    <row r="1101" spans="1:35" x14ac:dyDescent="0.2">
      <c r="A1101" s="2" t="s">
        <v>1097</v>
      </c>
      <c r="B1101" s="2">
        <v>25638</v>
      </c>
      <c r="C1101" s="5">
        <v>2880</v>
      </c>
      <c r="D1101" s="5">
        <f t="shared" si="34"/>
        <v>73837440</v>
      </c>
      <c r="E1101" s="5">
        <v>1665</v>
      </c>
      <c r="F1101" s="5">
        <v>101</v>
      </c>
      <c r="G1101" s="2">
        <v>25638</v>
      </c>
      <c r="H1101" s="14">
        <v>0</v>
      </c>
      <c r="I1101" s="14">
        <v>9393</v>
      </c>
      <c r="J1101" s="14">
        <v>126.4285598</v>
      </c>
      <c r="K1101" s="14">
        <v>0</v>
      </c>
      <c r="L1101" s="14">
        <v>0</v>
      </c>
      <c r="M1101" s="14">
        <v>1095.0112650000001</v>
      </c>
      <c r="N1101" s="14">
        <v>0</v>
      </c>
      <c r="O1101" s="14">
        <v>0</v>
      </c>
      <c r="P1101" s="14">
        <v>2076.1982090000001</v>
      </c>
      <c r="Q1101" s="14">
        <v>0</v>
      </c>
      <c r="R1101" s="14">
        <v>5334.3719890000002</v>
      </c>
      <c r="S1101" s="14">
        <v>0</v>
      </c>
      <c r="T1101" s="14">
        <v>1664.7189920000001</v>
      </c>
      <c r="U1101" s="14">
        <v>0</v>
      </c>
      <c r="V1101" s="14">
        <v>0</v>
      </c>
      <c r="W1101" s="14">
        <v>1529.6524730000001</v>
      </c>
      <c r="X1101" s="14">
        <v>0</v>
      </c>
      <c r="Y1101" s="14">
        <v>0</v>
      </c>
      <c r="Z1101" s="14">
        <v>0</v>
      </c>
      <c r="AA1101" s="14">
        <v>3760.6792</v>
      </c>
      <c r="AB1101" s="14">
        <v>937</v>
      </c>
      <c r="AC1101" s="14">
        <f t="array" ref="AC1101">MEDIAN(IF(H1101:R1101&lt;&gt;0,H1101:R1101))</f>
        <v>2076.1982090000001</v>
      </c>
      <c r="AD1101" s="14">
        <f t="array" ref="AD1101">MEDIAN(IF(S1101:AA1101&lt;&gt;0,S1101:AA1101))</f>
        <v>1664.7189920000001</v>
      </c>
      <c r="AE1101" s="14">
        <f t="shared" si="35"/>
        <v>0.80181120703394271</v>
      </c>
      <c r="AF1101">
        <f t="array" ref="AF1101">TTEST(IF(H1101:R1101&lt;&gt;0,H1101:R1101),IF(S1101:AA1101&lt;&gt;0,S1101:AA1101),2,3)</f>
        <v>0.51403790193902132</v>
      </c>
      <c r="AG1101">
        <f t="array" ref="AG1101">MEDIAN(IF(H1101:L1101&lt;&gt;0,H1101:L1101))</f>
        <v>4759.7142798999994</v>
      </c>
      <c r="AH1101">
        <f t="array" ref="AH1101">MEDIAN(IF(M1101:R1101&lt;&gt;0,M1101:R1101))</f>
        <v>2076.1982090000001</v>
      </c>
      <c r="AI1101">
        <f>AG1101/AH1101</f>
        <v>2.2925143944674309</v>
      </c>
    </row>
    <row r="1102" spans="1:35" x14ac:dyDescent="0.2">
      <c r="A1102" s="2" t="s">
        <v>1098</v>
      </c>
      <c r="B1102" s="2">
        <v>92260</v>
      </c>
      <c r="C1102" s="5">
        <v>799</v>
      </c>
      <c r="D1102" s="5">
        <f t="shared" si="34"/>
        <v>73715740</v>
      </c>
      <c r="E1102" s="5">
        <v>771</v>
      </c>
      <c r="F1102" s="5">
        <v>75</v>
      </c>
      <c r="G1102" s="2">
        <v>92260</v>
      </c>
      <c r="H1102" s="14">
        <v>0</v>
      </c>
      <c r="I1102" s="14">
        <v>1430</v>
      </c>
      <c r="J1102" s="14">
        <v>124.84506759999999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1191.820579</v>
      </c>
      <c r="Q1102" s="14">
        <v>0</v>
      </c>
      <c r="R1102" s="14">
        <v>350.56987509999999</v>
      </c>
      <c r="S1102" s="14">
        <v>0</v>
      </c>
      <c r="T1102" s="14">
        <v>1395.8421470000001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300</v>
      </c>
      <c r="AC1102" s="14">
        <f t="array" ref="AC1102">MEDIAN(IF(H1102:R1102&lt;&gt;0,H1102:R1102))</f>
        <v>771.19522704999997</v>
      </c>
      <c r="AD1102" s="14">
        <f t="array" ref="AD1102">MEDIAN(IF(S1102:AA1102&lt;&gt;0,S1102:AA1102))</f>
        <v>1395.8421470000001</v>
      </c>
      <c r="AE1102" s="14">
        <f t="shared" si="35"/>
        <v>1.80997249210089</v>
      </c>
      <c r="AF1102" t="e">
        <f t="array" ref="AF1102">TTEST(IF(H1102:R1102&lt;&gt;0,H1102:R1102),IF(S1102:AA1102&lt;&gt;0,S1102:AA1102),2,3)</f>
        <v>#DIV/0!</v>
      </c>
      <c r="AG1102">
        <f t="array" ref="AG1102">MEDIAN(IF(H1102:L1102&lt;&gt;0,H1102:L1102))</f>
        <v>777.4225338</v>
      </c>
      <c r="AH1102">
        <f t="array" ref="AH1102">MEDIAN(IF(M1102:R1102&lt;&gt;0,M1102:R1102))</f>
        <v>771.19522704999997</v>
      </c>
      <c r="AI1102">
        <f>AG1102/AH1102</f>
        <v>1.0080748771926675</v>
      </c>
    </row>
    <row r="1103" spans="1:35" x14ac:dyDescent="0.2">
      <c r="A1103" s="2" t="s">
        <v>1099</v>
      </c>
      <c r="B1103" s="2">
        <v>31698</v>
      </c>
      <c r="C1103" s="5">
        <v>2321</v>
      </c>
      <c r="D1103" s="5">
        <f t="shared" si="34"/>
        <v>73571058</v>
      </c>
      <c r="E1103" s="5">
        <v>1600</v>
      </c>
      <c r="F1103" s="5">
        <v>99</v>
      </c>
      <c r="G1103" s="2">
        <v>31698</v>
      </c>
      <c r="H1103" s="14">
        <v>0</v>
      </c>
      <c r="I1103" s="14">
        <v>6807</v>
      </c>
      <c r="J1103" s="14">
        <v>141.8865332</v>
      </c>
      <c r="K1103" s="14">
        <v>0</v>
      </c>
      <c r="L1103" s="14">
        <v>0</v>
      </c>
      <c r="M1103" s="14">
        <v>3837.7849510000001</v>
      </c>
      <c r="N1103" s="14">
        <v>0</v>
      </c>
      <c r="O1103" s="14">
        <v>1599.962021</v>
      </c>
      <c r="P1103" s="14">
        <v>996.76756969999997</v>
      </c>
      <c r="Q1103" s="14">
        <v>0</v>
      </c>
      <c r="R1103" s="14">
        <v>986.729468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1876.645675</v>
      </c>
      <c r="Y1103" s="14">
        <v>0</v>
      </c>
      <c r="Z1103" s="14">
        <v>0</v>
      </c>
      <c r="AA1103" s="14">
        <v>0</v>
      </c>
      <c r="AB1103" s="14">
        <v>0</v>
      </c>
      <c r="AC1103" s="14">
        <f t="array" ref="AC1103">MEDIAN(IF(H1103:R1103&lt;&gt;0,H1103:R1103))</f>
        <v>1298.3647953499999</v>
      </c>
      <c r="AD1103" s="14">
        <f t="array" ref="AD1103">MEDIAN(IF(S1103:AA1103&lt;&gt;0,S1103:AA1103))</f>
        <v>1876.645675</v>
      </c>
      <c r="AE1103" s="14">
        <f t="shared" si="35"/>
        <v>1.445391681691518</v>
      </c>
      <c r="AF1103" t="e">
        <f t="array" ref="AF1103">TTEST(IF(H1103:R1103&lt;&gt;0,H1103:R1103),IF(S1103:AA1103&lt;&gt;0,S1103:AA1103),2,3)</f>
        <v>#DIV/0!</v>
      </c>
      <c r="AG1103">
        <f t="array" ref="AG1103">MEDIAN(IF(H1103:L1103&lt;&gt;0,H1103:L1103))</f>
        <v>3474.4432666000002</v>
      </c>
      <c r="AH1103">
        <f t="array" ref="AH1103">MEDIAN(IF(M1103:R1103&lt;&gt;0,M1103:R1103))</f>
        <v>1298.3647953499999</v>
      </c>
      <c r="AI1103">
        <f>AG1103/AH1103</f>
        <v>2.6760146909739611</v>
      </c>
    </row>
    <row r="1104" spans="1:35" x14ac:dyDescent="0.2">
      <c r="A1104" s="2" t="s">
        <v>1100</v>
      </c>
      <c r="B1104" s="2">
        <v>42567</v>
      </c>
      <c r="C1104" s="5">
        <v>1721</v>
      </c>
      <c r="D1104" s="5">
        <f t="shared" si="34"/>
        <v>73257807</v>
      </c>
      <c r="E1104" s="5">
        <v>1580</v>
      </c>
      <c r="F1104" s="5">
        <v>71</v>
      </c>
      <c r="G1104" s="2">
        <v>42567</v>
      </c>
      <c r="H1104" s="14">
        <v>0</v>
      </c>
      <c r="I1104" s="14">
        <v>2085</v>
      </c>
      <c r="J1104" s="14">
        <v>1224.5186510000001</v>
      </c>
      <c r="K1104" s="14">
        <v>382.84166979999998</v>
      </c>
      <c r="L1104" s="14">
        <v>464.75375409999998</v>
      </c>
      <c r="M1104" s="14">
        <v>3314.3601429999999</v>
      </c>
      <c r="N1104" s="14">
        <v>0</v>
      </c>
      <c r="O1104" s="14">
        <v>798.3432603</v>
      </c>
      <c r="P1104" s="14">
        <v>3566.0114410000001</v>
      </c>
      <c r="Q1104" s="14">
        <v>0</v>
      </c>
      <c r="R1104" s="14">
        <v>1936.1198340000001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f t="array" ref="AC1104">MEDIAN(IF(H1104:R1104&lt;&gt;0,H1104:R1104))</f>
        <v>1580.3192425000002</v>
      </c>
      <c r="AD1104" s="14" t="e">
        <f t="array" ref="AD1104">MEDIAN(IF(S1104:AA1104&lt;&gt;0,S1104:AA1104))</f>
        <v>#NUM!</v>
      </c>
      <c r="AE1104" s="14" t="e">
        <f t="shared" si="35"/>
        <v>#NUM!</v>
      </c>
      <c r="AF1104" t="e">
        <f t="array" ref="AF1104">TTEST(IF(H1104:R1104&lt;&gt;0,H1104:R1104),IF(S1104:AA1104&lt;&gt;0,S1104:AA1104),2,3)</f>
        <v>#DIV/0!</v>
      </c>
      <c r="AG1104">
        <f t="array" ref="AG1104">MEDIAN(IF(H1104:L1104&lt;&gt;0,H1104:L1104))</f>
        <v>844.63620255000001</v>
      </c>
      <c r="AH1104">
        <f t="array" ref="AH1104">MEDIAN(IF(M1104:R1104&lt;&gt;0,M1104:R1104))</f>
        <v>2625.2399885</v>
      </c>
      <c r="AI1104">
        <f>AG1104/AH1104</f>
        <v>0.32173675787736461</v>
      </c>
    </row>
    <row r="1105" spans="1:35" x14ac:dyDescent="0.2">
      <c r="A1105" s="2" t="s">
        <v>1101</v>
      </c>
      <c r="B1105" s="2">
        <v>44546</v>
      </c>
      <c r="C1105" s="5">
        <v>1638</v>
      </c>
      <c r="D1105" s="5">
        <f t="shared" si="34"/>
        <v>72966348</v>
      </c>
      <c r="E1105" s="5">
        <v>1417</v>
      </c>
      <c r="F1105" s="5">
        <v>62</v>
      </c>
      <c r="G1105" s="2">
        <v>44546</v>
      </c>
      <c r="H1105" s="14">
        <v>0</v>
      </c>
      <c r="I1105" s="14">
        <v>1358</v>
      </c>
      <c r="J1105" s="14">
        <v>153.1548416</v>
      </c>
      <c r="K1105" s="14">
        <v>0</v>
      </c>
      <c r="L1105" s="14">
        <v>0</v>
      </c>
      <c r="M1105" s="14">
        <v>2457.1539389999998</v>
      </c>
      <c r="N1105" s="14">
        <v>0</v>
      </c>
      <c r="O1105" s="14">
        <v>0</v>
      </c>
      <c r="P1105" s="14">
        <v>400.26576840000001</v>
      </c>
      <c r="Q1105" s="14">
        <v>0</v>
      </c>
      <c r="R1105" s="14">
        <v>2931.4375920000002</v>
      </c>
      <c r="S1105" s="14">
        <v>0</v>
      </c>
      <c r="T1105" s="14">
        <v>1416.658019</v>
      </c>
      <c r="U1105" s="14">
        <v>0</v>
      </c>
      <c r="V1105" s="14">
        <v>2763.3524940000002</v>
      </c>
      <c r="W1105" s="14">
        <v>0</v>
      </c>
      <c r="X1105" s="14">
        <v>0</v>
      </c>
      <c r="Y1105" s="14">
        <v>0</v>
      </c>
      <c r="Z1105" s="14">
        <v>2280.0918940000001</v>
      </c>
      <c r="AA1105" s="14">
        <v>0</v>
      </c>
      <c r="AB1105" s="14">
        <v>981</v>
      </c>
      <c r="AC1105" s="14">
        <f t="array" ref="AC1105">MEDIAN(IF(H1105:R1105&lt;&gt;0,H1105:R1105))</f>
        <v>1358</v>
      </c>
      <c r="AD1105" s="14">
        <f t="array" ref="AD1105">MEDIAN(IF(S1105:AA1105&lt;&gt;0,S1105:AA1105))</f>
        <v>2280.0918940000001</v>
      </c>
      <c r="AE1105" s="14">
        <f t="shared" si="35"/>
        <v>1.6790072857142859</v>
      </c>
      <c r="AF1105">
        <f t="array" ref="AF1105">TTEST(IF(H1105:R1105&lt;&gt;0,H1105:R1105),IF(S1105:AA1105&lt;&gt;0,S1105:AA1105),2,3)</f>
        <v>0.34373350968333732</v>
      </c>
      <c r="AG1105">
        <f t="array" ref="AG1105">MEDIAN(IF(H1105:L1105&lt;&gt;0,H1105:L1105))</f>
        <v>755.57742080000003</v>
      </c>
      <c r="AH1105">
        <f t="array" ref="AH1105">MEDIAN(IF(M1105:R1105&lt;&gt;0,M1105:R1105))</f>
        <v>2457.1539389999998</v>
      </c>
      <c r="AI1105">
        <f>AG1105/AH1105</f>
        <v>0.30750105185005266</v>
      </c>
    </row>
    <row r="1106" spans="1:35" x14ac:dyDescent="0.2">
      <c r="A1106" s="2" t="s">
        <v>1102</v>
      </c>
      <c r="B1106" s="2">
        <v>61228</v>
      </c>
      <c r="C1106" s="5">
        <v>1190</v>
      </c>
      <c r="D1106" s="5">
        <f t="shared" si="34"/>
        <v>72861320</v>
      </c>
      <c r="E1106" s="5">
        <v>1045</v>
      </c>
      <c r="F1106" s="5">
        <v>88</v>
      </c>
      <c r="G1106" s="2">
        <v>61228</v>
      </c>
      <c r="H1106" s="14">
        <v>0</v>
      </c>
      <c r="I1106" s="14">
        <v>0</v>
      </c>
      <c r="J1106" s="14">
        <v>40.930813270000002</v>
      </c>
      <c r="K1106" s="14">
        <v>0</v>
      </c>
      <c r="L1106" s="14">
        <v>0</v>
      </c>
      <c r="M1106" s="14">
        <v>0</v>
      </c>
      <c r="N1106" s="14">
        <v>0</v>
      </c>
      <c r="O1106" s="14">
        <v>2756.2579420000002</v>
      </c>
      <c r="P1106" s="14">
        <v>1045.266693</v>
      </c>
      <c r="Q1106" s="14">
        <v>0</v>
      </c>
      <c r="R1106" s="14">
        <v>1604.9262739999999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504</v>
      </c>
      <c r="AC1106" s="14">
        <f t="array" ref="AC1106">MEDIAN(IF(H1106:R1106&lt;&gt;0,H1106:R1106))</f>
        <v>1325.0964835</v>
      </c>
      <c r="AD1106" s="14" t="e">
        <f t="array" ref="AD1106">MEDIAN(IF(S1106:AA1106&lt;&gt;0,S1106:AA1106))</f>
        <v>#NUM!</v>
      </c>
      <c r="AE1106" s="14" t="e">
        <f t="shared" si="35"/>
        <v>#NUM!</v>
      </c>
      <c r="AF1106" t="e">
        <f t="array" ref="AF1106">TTEST(IF(H1106:R1106&lt;&gt;0,H1106:R1106),IF(S1106:AA1106&lt;&gt;0,S1106:AA1106),2,3)</f>
        <v>#DIV/0!</v>
      </c>
      <c r="AG1106">
        <f t="array" ref="AG1106">MEDIAN(IF(H1106:L1106&lt;&gt;0,H1106:L1106))</f>
        <v>40.930813270000002</v>
      </c>
      <c r="AH1106">
        <f t="array" ref="AH1106">MEDIAN(IF(M1106:R1106&lt;&gt;0,M1106:R1106))</f>
        <v>1604.9262739999999</v>
      </c>
      <c r="AI1106">
        <f>AG1106/AH1106</f>
        <v>2.5503235838981599E-2</v>
      </c>
    </row>
    <row r="1107" spans="1:35" x14ac:dyDescent="0.2">
      <c r="A1107" s="2" t="s">
        <v>1103</v>
      </c>
      <c r="B1107" s="2">
        <v>25563</v>
      </c>
      <c r="C1107" s="5">
        <v>2849</v>
      </c>
      <c r="D1107" s="5">
        <f t="shared" si="34"/>
        <v>72828987</v>
      </c>
      <c r="E1107" s="5">
        <v>1584</v>
      </c>
      <c r="F1107" s="5">
        <v>103</v>
      </c>
      <c r="G1107" s="2">
        <v>25563</v>
      </c>
      <c r="H1107" s="14">
        <v>0</v>
      </c>
      <c r="I1107" s="14">
        <v>9450</v>
      </c>
      <c r="J1107" s="14">
        <v>899.9612022</v>
      </c>
      <c r="K1107" s="14">
        <v>0</v>
      </c>
      <c r="L1107" s="14">
        <v>0</v>
      </c>
      <c r="M1107" s="14">
        <v>1742.4376709999999</v>
      </c>
      <c r="N1107" s="14">
        <v>864.34685469999999</v>
      </c>
      <c r="O1107" s="14">
        <v>0</v>
      </c>
      <c r="P1107" s="14">
        <v>1425.277108</v>
      </c>
      <c r="Q1107" s="14">
        <v>3681.886497</v>
      </c>
      <c r="R1107" s="14">
        <v>3882.8335499999998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846</v>
      </c>
      <c r="AC1107" s="14">
        <f t="array" ref="AC1107">MEDIAN(IF(H1107:R1107&lt;&gt;0,H1107:R1107))</f>
        <v>1742.4376709999999</v>
      </c>
      <c r="AD1107" s="14" t="e">
        <f t="array" ref="AD1107">MEDIAN(IF(S1107:AA1107&lt;&gt;0,S1107:AA1107))</f>
        <v>#NUM!</v>
      </c>
      <c r="AE1107" s="14" t="e">
        <f t="shared" si="35"/>
        <v>#NUM!</v>
      </c>
      <c r="AF1107" t="e">
        <f t="array" ref="AF1107">TTEST(IF(H1107:R1107&lt;&gt;0,H1107:R1107),IF(S1107:AA1107&lt;&gt;0,S1107:AA1107),2,3)</f>
        <v>#DIV/0!</v>
      </c>
      <c r="AG1107">
        <f t="array" ref="AG1107">MEDIAN(IF(H1107:L1107&lt;&gt;0,H1107:L1107))</f>
        <v>5174.9806011000001</v>
      </c>
      <c r="AH1107">
        <f t="array" ref="AH1107">MEDIAN(IF(M1107:R1107&lt;&gt;0,M1107:R1107))</f>
        <v>1742.4376709999999</v>
      </c>
      <c r="AI1107">
        <f>AG1107/AH1107</f>
        <v>2.9699659776811611</v>
      </c>
    </row>
    <row r="1108" spans="1:35" x14ac:dyDescent="0.2">
      <c r="A1108" s="2" t="s">
        <v>1104</v>
      </c>
      <c r="B1108" s="2">
        <v>88532</v>
      </c>
      <c r="C1108" s="5">
        <v>822</v>
      </c>
      <c r="D1108" s="5">
        <f t="shared" si="34"/>
        <v>72773304</v>
      </c>
      <c r="E1108" s="5">
        <v>822</v>
      </c>
      <c r="F1108" s="5">
        <v>38</v>
      </c>
      <c r="G1108" s="2">
        <v>88532</v>
      </c>
      <c r="H1108" s="14">
        <v>0</v>
      </c>
      <c r="I1108" s="14">
        <v>1041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603.41507049999996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f t="array" ref="AC1108">MEDIAN(IF(H1108:R1108&lt;&gt;0,H1108:R1108))</f>
        <v>822.20753524999998</v>
      </c>
      <c r="AD1108" s="14" t="e">
        <f t="array" ref="AD1108">MEDIAN(IF(S1108:AA1108&lt;&gt;0,S1108:AA1108))</f>
        <v>#NUM!</v>
      </c>
      <c r="AE1108" s="14" t="e">
        <f t="shared" si="35"/>
        <v>#NUM!</v>
      </c>
      <c r="AF1108" t="e">
        <f t="array" ref="AF1108">TTEST(IF(H1108:R1108&lt;&gt;0,H1108:R1108),IF(S1108:AA1108&lt;&gt;0,S1108:AA1108),2,3)</f>
        <v>#DIV/0!</v>
      </c>
      <c r="AG1108">
        <f t="array" ref="AG1108">MEDIAN(IF(H1108:L1108&lt;&gt;0,H1108:L1108))</f>
        <v>1041</v>
      </c>
      <c r="AH1108">
        <f t="array" ref="AH1108">MEDIAN(IF(M1108:R1108&lt;&gt;0,M1108:R1108))</f>
        <v>603.41507049999996</v>
      </c>
      <c r="AI1108">
        <f>AG1108/AH1108</f>
        <v>1.7251806441251289</v>
      </c>
    </row>
    <row r="1109" spans="1:35" x14ac:dyDescent="0.2">
      <c r="A1109" s="2" t="s">
        <v>1105</v>
      </c>
      <c r="B1109" s="2">
        <v>24863</v>
      </c>
      <c r="C1109" s="5">
        <v>2899</v>
      </c>
      <c r="D1109" s="5">
        <f t="shared" si="34"/>
        <v>72077837</v>
      </c>
      <c r="E1109" s="5">
        <v>2989</v>
      </c>
      <c r="F1109" s="5">
        <v>51</v>
      </c>
      <c r="G1109" s="2">
        <v>24863</v>
      </c>
      <c r="H1109" s="14">
        <v>0</v>
      </c>
      <c r="I1109" s="14">
        <v>4306</v>
      </c>
      <c r="J1109" s="14">
        <v>645.89137410000001</v>
      </c>
      <c r="K1109" s="14">
        <v>0</v>
      </c>
      <c r="L1109" s="14">
        <v>6359.6620869999997</v>
      </c>
      <c r="M1109" s="14">
        <v>1932.828792</v>
      </c>
      <c r="N1109" s="14">
        <v>0</v>
      </c>
      <c r="O1109" s="14">
        <v>3702.2643440000002</v>
      </c>
      <c r="P1109" s="14">
        <v>1970.739039</v>
      </c>
      <c r="Q1109" s="14">
        <v>0</v>
      </c>
      <c r="R1109" s="14">
        <v>1471.3572730000001</v>
      </c>
      <c r="S1109" s="14">
        <v>3173.5121210000002</v>
      </c>
      <c r="T1109" s="14">
        <v>1297.805527</v>
      </c>
      <c r="U1109" s="14">
        <v>0</v>
      </c>
      <c r="V1109" s="14">
        <v>3878.1569939999999</v>
      </c>
      <c r="W1109" s="14">
        <v>2848.0507710000002</v>
      </c>
      <c r="X1109" s="14">
        <v>2184.0537100000001</v>
      </c>
      <c r="Y1109" s="14">
        <v>0</v>
      </c>
      <c r="Z1109" s="14">
        <v>0</v>
      </c>
      <c r="AA1109" s="14">
        <v>3690.4604760000002</v>
      </c>
      <c r="AB1109" s="14">
        <v>3130</v>
      </c>
      <c r="AC1109" s="14">
        <f t="array" ref="AC1109">MEDIAN(IF(H1109:R1109&lt;&gt;0,H1109:R1109))</f>
        <v>1970.739039</v>
      </c>
      <c r="AD1109" s="14">
        <f t="array" ref="AD1109">MEDIAN(IF(S1109:AA1109&lt;&gt;0,S1109:AA1109))</f>
        <v>3010.781446</v>
      </c>
      <c r="AE1109" s="14">
        <f t="shared" si="35"/>
        <v>1.5277423273290116</v>
      </c>
      <c r="AF1109">
        <f t="array" ref="AF1109">TTEST(IF(H1109:R1109&lt;&gt;0,H1109:R1109),IF(S1109:AA1109&lt;&gt;0,S1109:AA1109),2,3)</f>
        <v>0.93836182494790599</v>
      </c>
      <c r="AG1109">
        <f t="array" ref="AG1109">MEDIAN(IF(H1109:L1109&lt;&gt;0,H1109:L1109))</f>
        <v>4306</v>
      </c>
      <c r="AH1109">
        <f t="array" ref="AH1109">MEDIAN(IF(M1109:R1109&lt;&gt;0,M1109:R1109))</f>
        <v>1951.7839155000001</v>
      </c>
      <c r="AI1109">
        <f>AG1109/AH1109</f>
        <v>2.2061868456872218</v>
      </c>
    </row>
    <row r="1110" spans="1:35" x14ac:dyDescent="0.2">
      <c r="A1110" s="2" t="s">
        <v>1106</v>
      </c>
      <c r="B1110" s="2">
        <v>67168</v>
      </c>
      <c r="C1110" s="5">
        <v>1071</v>
      </c>
      <c r="D1110" s="5">
        <f t="shared" si="34"/>
        <v>71936928</v>
      </c>
      <c r="E1110" s="5">
        <v>1071</v>
      </c>
      <c r="F1110" s="5">
        <v>19</v>
      </c>
      <c r="G1110" s="2">
        <v>67168</v>
      </c>
      <c r="H1110" s="14">
        <v>930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1211.3007640000001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f t="array" ref="AC1110">MEDIAN(IF(H1110:R1110&lt;&gt;0,H1110:R1110))</f>
        <v>930</v>
      </c>
      <c r="AD1110" s="14">
        <f t="array" ref="AD1110">MEDIAN(IF(S1110:AA1110&lt;&gt;0,S1110:AA1110))</f>
        <v>1211.3007640000001</v>
      </c>
      <c r="AE1110" s="14">
        <f t="shared" si="35"/>
        <v>1.3024739397849463</v>
      </c>
      <c r="AF1110" t="e">
        <f t="array" ref="AF1110">TTEST(IF(H1110:R1110&lt;&gt;0,H1110:R1110),IF(S1110:AA1110&lt;&gt;0,S1110:AA1110),2,3)</f>
        <v>#DIV/0!</v>
      </c>
      <c r="AG1110">
        <f t="array" ref="AG1110">MEDIAN(IF(H1110:L1110&lt;&gt;0,H1110:L1110))</f>
        <v>930</v>
      </c>
      <c r="AH1110" t="e">
        <f t="array" ref="AH1110">MEDIAN(IF(M1110:R1110&lt;&gt;0,M1110:R1110))</f>
        <v>#NUM!</v>
      </c>
      <c r="AI1110" t="e">
        <f>AG1110/AH1110</f>
        <v>#NUM!</v>
      </c>
    </row>
    <row r="1111" spans="1:35" x14ac:dyDescent="0.2">
      <c r="A1111" s="2" t="s">
        <v>1107</v>
      </c>
      <c r="B1111" s="2">
        <v>172829</v>
      </c>
      <c r="C1111" s="5">
        <v>415</v>
      </c>
      <c r="D1111" s="5">
        <f t="shared" si="34"/>
        <v>71724035</v>
      </c>
      <c r="E1111" s="5">
        <v>289</v>
      </c>
      <c r="F1111" s="5">
        <v>83</v>
      </c>
      <c r="G1111" s="2">
        <v>172829</v>
      </c>
      <c r="H1111" s="14">
        <v>929</v>
      </c>
      <c r="I1111" s="14">
        <v>215</v>
      </c>
      <c r="J1111" s="14">
        <v>22.82672977</v>
      </c>
      <c r="K1111" s="14">
        <v>0</v>
      </c>
      <c r="L1111" s="14">
        <v>0</v>
      </c>
      <c r="M1111" s="14">
        <v>745.15853159999995</v>
      </c>
      <c r="N1111" s="14">
        <v>0</v>
      </c>
      <c r="O1111" s="14">
        <v>0</v>
      </c>
      <c r="P1111" s="14">
        <v>0</v>
      </c>
      <c r="Q1111" s="14">
        <v>0</v>
      </c>
      <c r="R1111" s="14">
        <v>298.13726509999998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279</v>
      </c>
      <c r="AC1111" s="14">
        <f t="array" ref="AC1111">MEDIAN(IF(H1111:R1111&lt;&gt;0,H1111:R1111))</f>
        <v>298.13726509999998</v>
      </c>
      <c r="AD1111" s="14" t="e">
        <f t="array" ref="AD1111">MEDIAN(IF(S1111:AA1111&lt;&gt;0,S1111:AA1111))</f>
        <v>#NUM!</v>
      </c>
      <c r="AE1111" s="14" t="e">
        <f t="shared" si="35"/>
        <v>#NUM!</v>
      </c>
      <c r="AF1111" t="e">
        <f t="array" ref="AF1111">TTEST(IF(H1111:R1111&lt;&gt;0,H1111:R1111),IF(S1111:AA1111&lt;&gt;0,S1111:AA1111),2,3)</f>
        <v>#DIV/0!</v>
      </c>
      <c r="AG1111">
        <f t="array" ref="AG1111">MEDIAN(IF(H1111:L1111&lt;&gt;0,H1111:L1111))</f>
        <v>215</v>
      </c>
      <c r="AH1111">
        <f t="array" ref="AH1111">MEDIAN(IF(M1111:R1111&lt;&gt;0,M1111:R1111))</f>
        <v>521.64789834999999</v>
      </c>
      <c r="AI1111">
        <f>AG1111/AH1111</f>
        <v>0.41215540344369528</v>
      </c>
    </row>
    <row r="1112" spans="1:35" x14ac:dyDescent="0.2">
      <c r="A1112" s="2" t="s">
        <v>1108</v>
      </c>
      <c r="B1112" s="2">
        <v>32303</v>
      </c>
      <c r="C1112" s="5">
        <v>2216</v>
      </c>
      <c r="D1112" s="5">
        <f t="shared" si="34"/>
        <v>71583448</v>
      </c>
      <c r="E1112" s="5">
        <v>2470</v>
      </c>
      <c r="F1112" s="5">
        <v>52</v>
      </c>
      <c r="G1112" s="2">
        <v>32303</v>
      </c>
      <c r="H1112" s="14">
        <v>0</v>
      </c>
      <c r="I1112" s="14">
        <v>2470</v>
      </c>
      <c r="J1112" s="14">
        <v>321.62027819999997</v>
      </c>
      <c r="K1112" s="14">
        <v>0</v>
      </c>
      <c r="L1112" s="14">
        <v>4052.0520310000002</v>
      </c>
      <c r="M1112" s="14">
        <v>3661.9894079999999</v>
      </c>
      <c r="N1112" s="14">
        <v>0</v>
      </c>
      <c r="O1112" s="14">
        <v>734.52697209999997</v>
      </c>
      <c r="P1112" s="14">
        <v>1560.945555</v>
      </c>
      <c r="Q1112" s="14">
        <v>0</v>
      </c>
      <c r="R1112" s="14">
        <v>1604.9262739999999</v>
      </c>
      <c r="S1112" s="14">
        <v>2569.8368650000002</v>
      </c>
      <c r="T1112" s="14">
        <v>0</v>
      </c>
      <c r="U1112" s="14">
        <v>0</v>
      </c>
      <c r="V1112" s="14">
        <v>0</v>
      </c>
      <c r="W1112" s="14">
        <v>2548.7654389999998</v>
      </c>
      <c r="X1112" s="14">
        <v>0</v>
      </c>
      <c r="Y1112" s="14">
        <v>0</v>
      </c>
      <c r="Z1112" s="14">
        <v>0</v>
      </c>
      <c r="AA1112" s="14">
        <v>3121.3513870000002</v>
      </c>
      <c r="AB1112" s="14">
        <v>1730</v>
      </c>
      <c r="AC1112" s="14">
        <f t="array" ref="AC1112">MEDIAN(IF(H1112:R1112&lt;&gt;0,H1112:R1112))</f>
        <v>1604.9262739999999</v>
      </c>
      <c r="AD1112" s="14">
        <f t="array" ref="AD1112">MEDIAN(IF(S1112:AA1112&lt;&gt;0,S1112:AA1112))</f>
        <v>2569.8368650000002</v>
      </c>
      <c r="AE1112" s="14">
        <f t="shared" si="35"/>
        <v>1.6012180164482748</v>
      </c>
      <c r="AF1112">
        <f t="array" ref="AF1112">TTEST(IF(H1112:R1112&lt;&gt;0,H1112:R1112),IF(S1112:AA1112&lt;&gt;0,S1112:AA1112),2,3)</f>
        <v>0.26120744060294737</v>
      </c>
      <c r="AG1112">
        <f t="array" ref="AG1112">MEDIAN(IF(H1112:L1112&lt;&gt;0,H1112:L1112))</f>
        <v>2470</v>
      </c>
      <c r="AH1112">
        <f t="array" ref="AH1112">MEDIAN(IF(M1112:R1112&lt;&gt;0,M1112:R1112))</f>
        <v>1582.9359144999999</v>
      </c>
      <c r="AI1112">
        <f>AG1112/AH1112</f>
        <v>1.5603916604420438</v>
      </c>
    </row>
    <row r="1113" spans="1:35" x14ac:dyDescent="0.2">
      <c r="A1113" s="2" t="s">
        <v>1109</v>
      </c>
      <c r="B1113" s="2">
        <v>23338</v>
      </c>
      <c r="C1113" s="5">
        <v>3063</v>
      </c>
      <c r="D1113" s="5">
        <f t="shared" si="34"/>
        <v>71484294</v>
      </c>
      <c r="E1113" s="5">
        <v>2228</v>
      </c>
      <c r="F1113" s="5">
        <v>91</v>
      </c>
      <c r="G1113" s="2">
        <v>23338</v>
      </c>
      <c r="H1113" s="14">
        <v>0</v>
      </c>
      <c r="I1113" s="14">
        <v>9605</v>
      </c>
      <c r="J1113" s="14">
        <v>591.01306580000005</v>
      </c>
      <c r="K1113" s="14">
        <v>0</v>
      </c>
      <c r="L1113" s="14">
        <v>0</v>
      </c>
      <c r="M1113" s="14">
        <v>785.44698229999995</v>
      </c>
      <c r="N1113" s="14">
        <v>0</v>
      </c>
      <c r="O1113" s="14">
        <v>1108.118858</v>
      </c>
      <c r="P1113" s="14">
        <v>3913.440658</v>
      </c>
      <c r="Q1113" s="14">
        <v>6887.1040540000004</v>
      </c>
      <c r="R1113" s="14">
        <v>2227.6720380000002</v>
      </c>
      <c r="S1113" s="14">
        <v>2541.716144</v>
      </c>
      <c r="T1113" s="14">
        <v>0</v>
      </c>
      <c r="U1113" s="14">
        <v>0</v>
      </c>
      <c r="V1113" s="14">
        <v>0</v>
      </c>
      <c r="W1113" s="14">
        <v>2511.963996</v>
      </c>
      <c r="X1113" s="14">
        <v>1924.5458309999999</v>
      </c>
      <c r="Y1113" s="14">
        <v>0</v>
      </c>
      <c r="Z1113" s="14">
        <v>0</v>
      </c>
      <c r="AA1113" s="14">
        <v>0</v>
      </c>
      <c r="AB1113" s="14">
        <v>1600</v>
      </c>
      <c r="AC1113" s="14">
        <f t="array" ref="AC1113">MEDIAN(IF(H1113:R1113&lt;&gt;0,H1113:R1113))</f>
        <v>2227.6720380000002</v>
      </c>
      <c r="AD1113" s="14">
        <f t="array" ref="AD1113">MEDIAN(IF(S1113:AA1113&lt;&gt;0,S1113:AA1113))</f>
        <v>2511.963996</v>
      </c>
      <c r="AE1113" s="14">
        <f t="shared" si="35"/>
        <v>1.1276184075350861</v>
      </c>
      <c r="AF1113">
        <f t="array" ref="AF1113">TTEST(IF(H1113:R1113&lt;&gt;0,H1113:R1113),IF(S1113:AA1113&lt;&gt;0,S1113:AA1113),2,3)</f>
        <v>0.37600520724428688</v>
      </c>
      <c r="AG1113">
        <f t="array" ref="AG1113">MEDIAN(IF(H1113:L1113&lt;&gt;0,H1113:L1113))</f>
        <v>5098.0065328999999</v>
      </c>
      <c r="AH1113">
        <f t="array" ref="AH1113">MEDIAN(IF(M1113:R1113&lt;&gt;0,M1113:R1113))</f>
        <v>2227.6720380000002</v>
      </c>
      <c r="AI1113">
        <f>AG1113/AH1113</f>
        <v>2.2884906063088986</v>
      </c>
    </row>
    <row r="1114" spans="1:35" x14ac:dyDescent="0.2">
      <c r="A1114" s="2" t="s">
        <v>1110</v>
      </c>
      <c r="B1114" s="2">
        <v>56578</v>
      </c>
      <c r="C1114" s="5">
        <v>1263</v>
      </c>
      <c r="D1114" s="5">
        <f t="shared" si="34"/>
        <v>71458014</v>
      </c>
      <c r="E1114" s="5">
        <v>1263</v>
      </c>
      <c r="F1114" s="5"/>
      <c r="G1114" s="2">
        <v>56578</v>
      </c>
      <c r="H1114" s="14">
        <v>1263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f t="array" ref="AC1114">MEDIAN(IF(H1114:R1114&lt;&gt;0,H1114:R1114))</f>
        <v>1263</v>
      </c>
      <c r="AD1114" s="14" t="e">
        <f t="array" ref="AD1114">MEDIAN(IF(S1114:AA1114&lt;&gt;0,S1114:AA1114))</f>
        <v>#NUM!</v>
      </c>
      <c r="AE1114" s="14" t="e">
        <f t="shared" si="35"/>
        <v>#NUM!</v>
      </c>
      <c r="AF1114" t="e">
        <f t="array" ref="AF1114">TTEST(IF(H1114:R1114&lt;&gt;0,H1114:R1114),IF(S1114:AA1114&lt;&gt;0,S1114:AA1114),2,3)</f>
        <v>#DIV/0!</v>
      </c>
      <c r="AG1114">
        <f t="array" ref="AG1114">MEDIAN(IF(H1114:L1114&lt;&gt;0,H1114:L1114))</f>
        <v>1263</v>
      </c>
      <c r="AH1114" t="e">
        <f t="array" ref="AH1114">MEDIAN(IF(M1114:R1114&lt;&gt;0,M1114:R1114))</f>
        <v>#NUM!</v>
      </c>
      <c r="AI1114" t="e">
        <f>AG1114/AH1114</f>
        <v>#NUM!</v>
      </c>
    </row>
    <row r="1115" spans="1:35" x14ac:dyDescent="0.2">
      <c r="A1115" s="2" t="s">
        <v>1111</v>
      </c>
      <c r="B1115" s="2">
        <v>66086</v>
      </c>
      <c r="C1115" s="5">
        <v>1079</v>
      </c>
      <c r="D1115" s="5">
        <f t="shared" si="34"/>
        <v>71306794</v>
      </c>
      <c r="E1115" s="5">
        <v>756</v>
      </c>
      <c r="F1115" s="5">
        <v>108</v>
      </c>
      <c r="G1115" s="2">
        <v>66086</v>
      </c>
      <c r="H1115" s="14">
        <v>0</v>
      </c>
      <c r="I1115" s="14">
        <v>1152</v>
      </c>
      <c r="J1115" s="14">
        <v>31.393250980000001</v>
      </c>
      <c r="K1115" s="14">
        <v>0</v>
      </c>
      <c r="L1115" s="14">
        <v>0</v>
      </c>
      <c r="M1115" s="14">
        <v>229.83243490000001</v>
      </c>
      <c r="N1115" s="14">
        <v>0</v>
      </c>
      <c r="O1115" s="14">
        <v>0</v>
      </c>
      <c r="P1115" s="14">
        <v>346.7699015</v>
      </c>
      <c r="Q1115" s="14">
        <v>0</v>
      </c>
      <c r="R1115" s="14">
        <v>360.4857212</v>
      </c>
      <c r="S1115" s="14">
        <v>0</v>
      </c>
      <c r="T1115" s="14">
        <v>0</v>
      </c>
      <c r="U1115" s="14">
        <v>3594.6823450000002</v>
      </c>
      <c r="V1115" s="14">
        <v>0</v>
      </c>
      <c r="W1115" s="14">
        <v>1540.8351660000001</v>
      </c>
      <c r="X1115" s="14">
        <v>0</v>
      </c>
      <c r="Y1115" s="14">
        <v>0</v>
      </c>
      <c r="Z1115" s="14">
        <v>0</v>
      </c>
      <c r="AA1115" s="14">
        <v>0</v>
      </c>
      <c r="AB1115" s="14">
        <v>1380</v>
      </c>
      <c r="AC1115" s="14">
        <f t="array" ref="AC1115">MEDIAN(IF(H1115:R1115&lt;&gt;0,H1115:R1115))</f>
        <v>346.7699015</v>
      </c>
      <c r="AD1115" s="14">
        <f t="array" ref="AD1115">MEDIAN(IF(S1115:AA1115&lt;&gt;0,S1115:AA1115))</f>
        <v>2567.7587555</v>
      </c>
      <c r="AE1115" s="14">
        <f t="shared" si="35"/>
        <v>7.4047913166419956</v>
      </c>
      <c r="AF1115">
        <f t="array" ref="AF1115">TTEST(IF(H1115:R1115&lt;&gt;0,H1115:R1115),IF(S1115:AA1115&lt;&gt;0,S1115:AA1115),2,3)</f>
        <v>0.2756324689812063</v>
      </c>
      <c r="AG1115">
        <f t="array" ref="AG1115">MEDIAN(IF(H1115:L1115&lt;&gt;0,H1115:L1115))</f>
        <v>591.69662548999997</v>
      </c>
      <c r="AH1115">
        <f t="array" ref="AH1115">MEDIAN(IF(M1115:R1115&lt;&gt;0,M1115:R1115))</f>
        <v>346.7699015</v>
      </c>
      <c r="AI1115">
        <f>AG1115/AH1115</f>
        <v>1.7063090623797981</v>
      </c>
    </row>
    <row r="1116" spans="1:35" x14ac:dyDescent="0.2">
      <c r="A1116" s="2" t="s">
        <v>1112</v>
      </c>
      <c r="B1116" s="2">
        <v>45143</v>
      </c>
      <c r="C1116" s="5">
        <v>1578</v>
      </c>
      <c r="D1116" s="5">
        <f t="shared" si="34"/>
        <v>71235654</v>
      </c>
      <c r="E1116" s="5">
        <v>1732</v>
      </c>
      <c r="F1116" s="5">
        <v>67</v>
      </c>
      <c r="G1116" s="2">
        <v>45143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1731.9659369999999</v>
      </c>
      <c r="P1116" s="14">
        <v>1040.475635</v>
      </c>
      <c r="Q1116" s="14">
        <v>0</v>
      </c>
      <c r="R1116" s="14">
        <v>0</v>
      </c>
      <c r="S1116" s="14">
        <v>0</v>
      </c>
      <c r="T1116" s="14">
        <v>1923.959083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3022.4767609999999</v>
      </c>
      <c r="AA1116" s="14">
        <v>0</v>
      </c>
      <c r="AB1116" s="14">
        <v>172</v>
      </c>
      <c r="AC1116" s="14">
        <f t="array" ref="AC1116">MEDIAN(IF(H1116:R1116&lt;&gt;0,H1116:R1116))</f>
        <v>1386.2207859999999</v>
      </c>
      <c r="AD1116" s="14">
        <f t="array" ref="AD1116">MEDIAN(IF(S1116:AA1116&lt;&gt;0,S1116:AA1116))</f>
        <v>2473.2179219999998</v>
      </c>
      <c r="AE1116" s="14">
        <f t="shared" si="35"/>
        <v>1.7841443058551858</v>
      </c>
      <c r="AF1116">
        <f t="array" ref="AF1116">TTEST(IF(H1116:R1116&lt;&gt;0,H1116:R1116),IF(S1116:AA1116&lt;&gt;0,S1116:AA1116),2,3)</f>
        <v>0.25845856447944854</v>
      </c>
      <c r="AG1116" t="e">
        <f t="array" ref="AG1116">MEDIAN(IF(H1116:L1116&lt;&gt;0,H1116:L1116))</f>
        <v>#NUM!</v>
      </c>
      <c r="AH1116">
        <f t="array" ref="AH1116">MEDIAN(IF(M1116:R1116&lt;&gt;0,M1116:R1116))</f>
        <v>1386.2207859999999</v>
      </c>
      <c r="AI1116" t="e">
        <f>AG1116/AH1116</f>
        <v>#NUM!</v>
      </c>
    </row>
    <row r="1117" spans="1:35" x14ac:dyDescent="0.2">
      <c r="A1117" s="2" t="s">
        <v>1113</v>
      </c>
      <c r="B1117" s="2">
        <v>56313</v>
      </c>
      <c r="C1117" s="5">
        <v>1263</v>
      </c>
      <c r="D1117" s="5">
        <f t="shared" si="34"/>
        <v>71123319</v>
      </c>
      <c r="E1117" s="5">
        <v>1136</v>
      </c>
      <c r="F1117" s="5">
        <v>86</v>
      </c>
      <c r="G1117" s="2">
        <v>56313</v>
      </c>
      <c r="H1117" s="14">
        <v>0</v>
      </c>
      <c r="I1117" s="14">
        <v>1136</v>
      </c>
      <c r="J1117" s="14">
        <v>34.631561509999997</v>
      </c>
      <c r="K1117" s="14">
        <v>0</v>
      </c>
      <c r="L1117" s="14">
        <v>0</v>
      </c>
      <c r="M1117" s="14">
        <v>1759.562715</v>
      </c>
      <c r="N1117" s="14">
        <v>0</v>
      </c>
      <c r="O1117" s="14">
        <v>1305.1659320000001</v>
      </c>
      <c r="P1117" s="14">
        <v>524.03608959999997</v>
      </c>
      <c r="Q1117" s="14">
        <v>0</v>
      </c>
      <c r="R1117" s="14">
        <v>457.07287860000002</v>
      </c>
      <c r="S1117" s="14">
        <v>0</v>
      </c>
      <c r="T1117" s="14">
        <v>0</v>
      </c>
      <c r="U1117" s="14">
        <v>3570.7338599999998</v>
      </c>
      <c r="V1117" s="14">
        <v>0</v>
      </c>
      <c r="W1117" s="14">
        <v>0</v>
      </c>
      <c r="X1117" s="14">
        <v>0</v>
      </c>
      <c r="Y1117" s="14">
        <v>0</v>
      </c>
      <c r="Z1117" s="14">
        <v>2072.1097450000002</v>
      </c>
      <c r="AA1117" s="14">
        <v>0</v>
      </c>
      <c r="AB1117" s="14">
        <v>504</v>
      </c>
      <c r="AC1117" s="14">
        <f t="array" ref="AC1117">MEDIAN(IF(H1117:R1117&lt;&gt;0,H1117:R1117))</f>
        <v>830.01804479999998</v>
      </c>
      <c r="AD1117" s="14">
        <f t="array" ref="AD1117">MEDIAN(IF(S1117:AA1117&lt;&gt;0,S1117:AA1117))</f>
        <v>2821.4218025</v>
      </c>
      <c r="AE1117" s="14">
        <f t="shared" si="35"/>
        <v>3.3992294747999678</v>
      </c>
      <c r="AF1117">
        <f t="array" ref="AF1117">TTEST(IF(H1117:R1117&lt;&gt;0,H1117:R1117),IF(S1117:AA1117&lt;&gt;0,S1117:AA1117),2,3)</f>
        <v>0.20322591386924188</v>
      </c>
      <c r="AG1117">
        <f t="array" ref="AG1117">MEDIAN(IF(H1117:L1117&lt;&gt;0,H1117:L1117))</f>
        <v>585.31578075499999</v>
      </c>
      <c r="AH1117">
        <f t="array" ref="AH1117">MEDIAN(IF(M1117:R1117&lt;&gt;0,M1117:R1117))</f>
        <v>914.60101080000004</v>
      </c>
      <c r="AI1117">
        <f>AG1117/AH1117</f>
        <v>0.63996843852493146</v>
      </c>
    </row>
    <row r="1118" spans="1:35" x14ac:dyDescent="0.2">
      <c r="A1118" s="2" t="s">
        <v>1114</v>
      </c>
      <c r="B1118" s="2">
        <v>30573</v>
      </c>
      <c r="C1118" s="5">
        <v>2319</v>
      </c>
      <c r="D1118" s="5">
        <f t="shared" si="34"/>
        <v>70898787</v>
      </c>
      <c r="E1118" s="5">
        <v>2443</v>
      </c>
      <c r="F1118" s="5">
        <v>58</v>
      </c>
      <c r="G1118" s="2">
        <v>30573</v>
      </c>
      <c r="H1118" s="14">
        <v>0</v>
      </c>
      <c r="I1118" s="14">
        <v>2403</v>
      </c>
      <c r="J1118" s="14">
        <v>457.01956009999998</v>
      </c>
      <c r="K1118" s="14">
        <v>0</v>
      </c>
      <c r="L1118" s="14">
        <v>0</v>
      </c>
      <c r="M1118" s="14">
        <v>2483.8427419999998</v>
      </c>
      <c r="N1118" s="14">
        <v>0</v>
      </c>
      <c r="O1118" s="14">
        <v>0</v>
      </c>
      <c r="P1118" s="14">
        <v>2966.2370460000002</v>
      </c>
      <c r="Q1118" s="14">
        <v>0</v>
      </c>
      <c r="R1118" s="14">
        <v>4307.7304260000001</v>
      </c>
      <c r="S1118" s="14">
        <v>0</v>
      </c>
      <c r="T1118" s="14">
        <v>1293.5379889999999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f t="array" ref="AC1118">MEDIAN(IF(H1118:R1118&lt;&gt;0,H1118:R1118))</f>
        <v>2483.8427419999998</v>
      </c>
      <c r="AD1118" s="14">
        <f t="array" ref="AD1118">MEDIAN(IF(S1118:AA1118&lt;&gt;0,S1118:AA1118))</f>
        <v>1293.5379889999999</v>
      </c>
      <c r="AE1118" s="14">
        <f t="shared" si="35"/>
        <v>0.52078095248430989</v>
      </c>
      <c r="AF1118" t="e">
        <f t="array" ref="AF1118">TTEST(IF(H1118:R1118&lt;&gt;0,H1118:R1118),IF(S1118:AA1118&lt;&gt;0,S1118:AA1118),2,3)</f>
        <v>#DIV/0!</v>
      </c>
      <c r="AG1118">
        <f t="array" ref="AG1118">MEDIAN(IF(H1118:L1118&lt;&gt;0,H1118:L1118))</f>
        <v>1430.00978005</v>
      </c>
      <c r="AH1118">
        <f t="array" ref="AH1118">MEDIAN(IF(M1118:R1118&lt;&gt;0,M1118:R1118))</f>
        <v>2966.2370460000002</v>
      </c>
      <c r="AI1118">
        <f>AG1118/AH1118</f>
        <v>0.48209558368855998</v>
      </c>
    </row>
    <row r="1119" spans="1:35" x14ac:dyDescent="0.2">
      <c r="A1119" s="2" t="s">
        <v>1115</v>
      </c>
      <c r="B1119" s="2">
        <v>79025</v>
      </c>
      <c r="C1119" s="5">
        <v>897</v>
      </c>
      <c r="D1119" s="5">
        <f t="shared" si="34"/>
        <v>70885425</v>
      </c>
      <c r="E1119" s="5">
        <v>897</v>
      </c>
      <c r="F1119" s="5">
        <v>41</v>
      </c>
      <c r="G1119" s="2">
        <v>79025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634.82786620000002</v>
      </c>
      <c r="P1119" s="14">
        <v>0</v>
      </c>
      <c r="Q1119" s="14">
        <v>0</v>
      </c>
      <c r="R1119" s="14">
        <v>0</v>
      </c>
      <c r="S1119" s="14">
        <v>0</v>
      </c>
      <c r="T1119" s="14">
        <v>1158.4653929999999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f t="array" ref="AC1119">MEDIAN(IF(H1119:R1119&lt;&gt;0,H1119:R1119))</f>
        <v>634.82786620000002</v>
      </c>
      <c r="AD1119" s="14">
        <f t="array" ref="AD1119">MEDIAN(IF(S1119:AA1119&lt;&gt;0,S1119:AA1119))</f>
        <v>1158.4653929999999</v>
      </c>
      <c r="AE1119" s="14">
        <f t="shared" si="35"/>
        <v>1.8248496240948409</v>
      </c>
      <c r="AF1119" t="e">
        <f t="array" ref="AF1119">TTEST(IF(H1119:R1119&lt;&gt;0,H1119:R1119),IF(S1119:AA1119&lt;&gt;0,S1119:AA1119),2,3)</f>
        <v>#DIV/0!</v>
      </c>
      <c r="AG1119" t="e">
        <f t="array" ref="AG1119">MEDIAN(IF(H1119:L1119&lt;&gt;0,H1119:L1119))</f>
        <v>#NUM!</v>
      </c>
      <c r="AH1119">
        <f t="array" ref="AH1119">MEDIAN(IF(M1119:R1119&lt;&gt;0,M1119:R1119))</f>
        <v>634.82786620000002</v>
      </c>
      <c r="AI1119" t="e">
        <f>AG1119/AH1119</f>
        <v>#NUM!</v>
      </c>
    </row>
    <row r="1120" spans="1:35" x14ac:dyDescent="0.2">
      <c r="A1120" s="2" t="s">
        <v>1116</v>
      </c>
      <c r="B1120" s="2">
        <v>35358</v>
      </c>
      <c r="C1120" s="5">
        <v>2004</v>
      </c>
      <c r="D1120" s="5">
        <f t="shared" si="34"/>
        <v>70857432</v>
      </c>
      <c r="E1120" s="5">
        <v>2004</v>
      </c>
      <c r="F1120" s="5">
        <v>128</v>
      </c>
      <c r="G1120" s="2">
        <v>35358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3813.6151519999999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195</v>
      </c>
      <c r="AC1120" s="14" t="e">
        <f t="array" ref="AC1120">MEDIAN(IF(H1120:R1120&lt;&gt;0,H1120:R1120))</f>
        <v>#NUM!</v>
      </c>
      <c r="AD1120" s="14">
        <f t="array" ref="AD1120">MEDIAN(IF(S1120:AA1120&lt;&gt;0,S1120:AA1120))</f>
        <v>3813.6151519999999</v>
      </c>
      <c r="AE1120" s="14" t="e">
        <f t="shared" si="35"/>
        <v>#NUM!</v>
      </c>
      <c r="AF1120" t="e">
        <f t="array" ref="AF1120">TTEST(IF(H1120:R1120&lt;&gt;0,H1120:R1120),IF(S1120:AA1120&lt;&gt;0,S1120:AA1120),2,3)</f>
        <v>#DIV/0!</v>
      </c>
      <c r="AG1120" t="e">
        <f t="array" ref="AG1120">MEDIAN(IF(H1120:L1120&lt;&gt;0,H1120:L1120))</f>
        <v>#NUM!</v>
      </c>
      <c r="AH1120" t="e">
        <f t="array" ref="AH1120">MEDIAN(IF(M1120:R1120&lt;&gt;0,M1120:R1120))</f>
        <v>#NUM!</v>
      </c>
      <c r="AI1120" t="e">
        <f>AG1120/AH1120</f>
        <v>#NUM!</v>
      </c>
    </row>
    <row r="1121" spans="1:35" x14ac:dyDescent="0.2">
      <c r="A1121" s="2" t="s">
        <v>1117</v>
      </c>
      <c r="B1121" s="2">
        <v>32011</v>
      </c>
      <c r="C1121" s="5">
        <v>2213</v>
      </c>
      <c r="D1121" s="5">
        <f t="shared" si="34"/>
        <v>70840343</v>
      </c>
      <c r="E1121" s="5">
        <v>2213</v>
      </c>
      <c r="F1121" s="5">
        <v>65</v>
      </c>
      <c r="G1121" s="2">
        <v>32011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1190.279084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3235.8749560000001</v>
      </c>
      <c r="AB1121" s="14">
        <v>0</v>
      </c>
      <c r="AC1121" s="14" t="e">
        <f t="array" ref="AC1121">MEDIAN(IF(H1121:R1121&lt;&gt;0,H1121:R1121))</f>
        <v>#NUM!</v>
      </c>
      <c r="AD1121" s="14">
        <f t="array" ref="AD1121">MEDIAN(IF(S1121:AA1121&lt;&gt;0,S1121:AA1121))</f>
        <v>2213.0770200000002</v>
      </c>
      <c r="AE1121" s="14" t="e">
        <f t="shared" si="35"/>
        <v>#NUM!</v>
      </c>
      <c r="AF1121" t="e">
        <f t="array" ref="AF1121">TTEST(IF(H1121:R1121&lt;&gt;0,H1121:R1121),IF(S1121:AA1121&lt;&gt;0,S1121:AA1121),2,3)</f>
        <v>#DIV/0!</v>
      </c>
      <c r="AG1121" t="e">
        <f t="array" ref="AG1121">MEDIAN(IF(H1121:L1121&lt;&gt;0,H1121:L1121))</f>
        <v>#NUM!</v>
      </c>
      <c r="AH1121" t="e">
        <f t="array" ref="AH1121">MEDIAN(IF(M1121:R1121&lt;&gt;0,M1121:R1121))</f>
        <v>#NUM!</v>
      </c>
      <c r="AI1121" t="e">
        <f>AG1121/AH1121</f>
        <v>#NUM!</v>
      </c>
    </row>
    <row r="1122" spans="1:35" x14ac:dyDescent="0.2">
      <c r="A1122" s="2" t="s">
        <v>1118</v>
      </c>
      <c r="B1122" s="2">
        <v>55138</v>
      </c>
      <c r="C1122" s="5">
        <v>1283</v>
      </c>
      <c r="D1122" s="5">
        <f t="shared" si="34"/>
        <v>70742054</v>
      </c>
      <c r="E1122" s="5">
        <v>1283</v>
      </c>
      <c r="F1122" s="5"/>
      <c r="G1122" s="2">
        <v>55138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1283.3071689999999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 t="e">
        <f t="array" ref="AC1122">MEDIAN(IF(H1122:R1122&lt;&gt;0,H1122:R1122))</f>
        <v>#NUM!</v>
      </c>
      <c r="AD1122" s="14">
        <f t="array" ref="AD1122">MEDIAN(IF(S1122:AA1122&lt;&gt;0,S1122:AA1122))</f>
        <v>1283.3071689999999</v>
      </c>
      <c r="AE1122" s="14" t="e">
        <f t="shared" si="35"/>
        <v>#NUM!</v>
      </c>
      <c r="AF1122" t="e">
        <f t="array" ref="AF1122">TTEST(IF(H1122:R1122&lt;&gt;0,H1122:R1122),IF(S1122:AA1122&lt;&gt;0,S1122:AA1122),2,3)</f>
        <v>#DIV/0!</v>
      </c>
      <c r="AG1122" t="e">
        <f t="array" ref="AG1122">MEDIAN(IF(H1122:L1122&lt;&gt;0,H1122:L1122))</f>
        <v>#NUM!</v>
      </c>
      <c r="AH1122" t="e">
        <f t="array" ref="AH1122">MEDIAN(IF(M1122:R1122&lt;&gt;0,M1122:R1122))</f>
        <v>#NUM!</v>
      </c>
      <c r="AI1122" t="e">
        <f>AG1122/AH1122</f>
        <v>#NUM!</v>
      </c>
    </row>
    <row r="1123" spans="1:35" x14ac:dyDescent="0.2">
      <c r="A1123" s="2" t="s">
        <v>1119</v>
      </c>
      <c r="B1123" s="2">
        <v>20613</v>
      </c>
      <c r="C1123" s="5">
        <v>3422</v>
      </c>
      <c r="D1123" s="5">
        <f t="shared" si="34"/>
        <v>70537686</v>
      </c>
      <c r="E1123" s="5">
        <v>3422</v>
      </c>
      <c r="F1123" s="5"/>
      <c r="G1123" s="2">
        <v>20613</v>
      </c>
      <c r="H1123" s="14">
        <v>3422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f t="array" ref="AC1123">MEDIAN(IF(H1123:R1123&lt;&gt;0,H1123:R1123))</f>
        <v>3422</v>
      </c>
      <c r="AD1123" s="14" t="e">
        <f t="array" ref="AD1123">MEDIAN(IF(S1123:AA1123&lt;&gt;0,S1123:AA1123))</f>
        <v>#NUM!</v>
      </c>
      <c r="AE1123" s="14" t="e">
        <f t="shared" si="35"/>
        <v>#NUM!</v>
      </c>
      <c r="AF1123" t="e">
        <f t="array" ref="AF1123">TTEST(IF(H1123:R1123&lt;&gt;0,H1123:R1123),IF(S1123:AA1123&lt;&gt;0,S1123:AA1123),2,3)</f>
        <v>#DIV/0!</v>
      </c>
      <c r="AG1123">
        <f t="array" ref="AG1123">MEDIAN(IF(H1123:L1123&lt;&gt;0,H1123:L1123))</f>
        <v>3422</v>
      </c>
      <c r="AH1123" t="e">
        <f t="array" ref="AH1123">MEDIAN(IF(M1123:R1123&lt;&gt;0,M1123:R1123))</f>
        <v>#NUM!</v>
      </c>
      <c r="AI1123" t="e">
        <f>AG1123/AH1123</f>
        <v>#NUM!</v>
      </c>
    </row>
    <row r="1124" spans="1:35" x14ac:dyDescent="0.2">
      <c r="A1124" s="2" t="s">
        <v>1120</v>
      </c>
      <c r="B1124" s="2">
        <v>64791</v>
      </c>
      <c r="C1124" s="5">
        <v>1086</v>
      </c>
      <c r="D1124" s="5">
        <f t="shared" si="34"/>
        <v>70363026</v>
      </c>
      <c r="E1124" s="5">
        <v>1481</v>
      </c>
      <c r="F1124" s="5">
        <v>63</v>
      </c>
      <c r="G1124" s="2">
        <v>64791</v>
      </c>
      <c r="H1124" s="14">
        <v>0</v>
      </c>
      <c r="I1124" s="14">
        <v>1481</v>
      </c>
      <c r="J1124" s="14">
        <v>127.6972203</v>
      </c>
      <c r="K1124" s="14">
        <v>0</v>
      </c>
      <c r="L1124" s="14">
        <v>0</v>
      </c>
      <c r="M1124" s="14">
        <v>1625.379502</v>
      </c>
      <c r="N1124" s="14">
        <v>0</v>
      </c>
      <c r="O1124" s="14">
        <v>0</v>
      </c>
      <c r="P1124" s="14">
        <v>600.56369570000004</v>
      </c>
      <c r="Q1124" s="14">
        <v>0</v>
      </c>
      <c r="R1124" s="14">
        <v>0</v>
      </c>
      <c r="S1124" s="14">
        <v>0</v>
      </c>
      <c r="T1124" s="14">
        <v>1594.1922790000001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f t="array" ref="AC1124">MEDIAN(IF(H1124:R1124&lt;&gt;0,H1124:R1124))</f>
        <v>1040.7818478500001</v>
      </c>
      <c r="AD1124" s="14">
        <f t="array" ref="AD1124">MEDIAN(IF(S1124:AA1124&lt;&gt;0,S1124:AA1124))</f>
        <v>1594.1922790000001</v>
      </c>
      <c r="AE1124" s="14">
        <f t="shared" si="35"/>
        <v>1.5317256755517117</v>
      </c>
      <c r="AF1124" t="e">
        <f t="array" ref="AF1124">TTEST(IF(H1124:R1124&lt;&gt;0,H1124:R1124),IF(S1124:AA1124&lt;&gt;0,S1124:AA1124),2,3)</f>
        <v>#DIV/0!</v>
      </c>
      <c r="AG1124">
        <f t="array" ref="AG1124">MEDIAN(IF(H1124:L1124&lt;&gt;0,H1124:L1124))</f>
        <v>804.34861015000001</v>
      </c>
      <c r="AH1124">
        <f t="array" ref="AH1124">MEDIAN(IF(M1124:R1124&lt;&gt;0,M1124:R1124))</f>
        <v>1112.9715988500002</v>
      </c>
      <c r="AI1124">
        <f>AG1124/AH1124</f>
        <v>0.7227036260234394</v>
      </c>
    </row>
    <row r="1125" spans="1:35" x14ac:dyDescent="0.2">
      <c r="A1125" s="2" t="s">
        <v>1121</v>
      </c>
      <c r="B1125" s="2">
        <v>68842</v>
      </c>
      <c r="C1125" s="5">
        <v>1021</v>
      </c>
      <c r="D1125" s="5">
        <f t="shared" si="34"/>
        <v>70287682</v>
      </c>
      <c r="E1125" s="5">
        <v>1021</v>
      </c>
      <c r="F1125" s="5"/>
      <c r="G1125" s="2">
        <v>68842</v>
      </c>
      <c r="H1125" s="14">
        <v>0</v>
      </c>
      <c r="I1125" s="14">
        <v>1021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f t="array" ref="AC1125">MEDIAN(IF(H1125:R1125&lt;&gt;0,H1125:R1125))</f>
        <v>1021</v>
      </c>
      <c r="AD1125" s="14" t="e">
        <f t="array" ref="AD1125">MEDIAN(IF(S1125:AA1125&lt;&gt;0,S1125:AA1125))</f>
        <v>#NUM!</v>
      </c>
      <c r="AE1125" s="14" t="e">
        <f t="shared" si="35"/>
        <v>#NUM!</v>
      </c>
      <c r="AF1125" t="e">
        <f t="array" ref="AF1125">TTEST(IF(H1125:R1125&lt;&gt;0,H1125:R1125),IF(S1125:AA1125&lt;&gt;0,S1125:AA1125),2,3)</f>
        <v>#DIV/0!</v>
      </c>
      <c r="AG1125">
        <f t="array" ref="AG1125">MEDIAN(IF(H1125:L1125&lt;&gt;0,H1125:L1125))</f>
        <v>1021</v>
      </c>
      <c r="AH1125" t="e">
        <f t="array" ref="AH1125">MEDIAN(IF(M1125:R1125&lt;&gt;0,M1125:R1125))</f>
        <v>#NUM!</v>
      </c>
      <c r="AI1125" t="e">
        <f>AG1125/AH1125</f>
        <v>#NUM!</v>
      </c>
    </row>
    <row r="1126" spans="1:35" x14ac:dyDescent="0.2">
      <c r="A1126" s="2" t="s">
        <v>1122</v>
      </c>
      <c r="B1126" s="2">
        <v>60873</v>
      </c>
      <c r="C1126" s="5">
        <v>1153</v>
      </c>
      <c r="D1126" s="5">
        <f t="shared" si="34"/>
        <v>70186569</v>
      </c>
      <c r="E1126" s="5">
        <v>1446</v>
      </c>
      <c r="F1126" s="5">
        <v>43</v>
      </c>
      <c r="G1126" s="2">
        <v>60873</v>
      </c>
      <c r="H1126" s="14">
        <v>0</v>
      </c>
      <c r="I1126" s="14">
        <v>1446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628.03273149999995</v>
      </c>
      <c r="S1126" s="14">
        <v>0</v>
      </c>
      <c r="T1126" s="14">
        <v>1489.1067840000001</v>
      </c>
      <c r="U1126" s="14">
        <v>0</v>
      </c>
      <c r="V1126" s="14">
        <v>0</v>
      </c>
      <c r="W1126" s="14">
        <v>0</v>
      </c>
      <c r="X1126" s="14">
        <v>1594.5888279999999</v>
      </c>
      <c r="Y1126" s="14">
        <v>0</v>
      </c>
      <c r="Z1126" s="14">
        <v>0</v>
      </c>
      <c r="AA1126" s="14">
        <v>0</v>
      </c>
      <c r="AB1126" s="14">
        <v>606</v>
      </c>
      <c r="AC1126" s="14">
        <f t="array" ref="AC1126">MEDIAN(IF(H1126:R1126&lt;&gt;0,H1126:R1126))</f>
        <v>1037.01636575</v>
      </c>
      <c r="AD1126" s="14">
        <f t="array" ref="AD1126">MEDIAN(IF(S1126:AA1126&lt;&gt;0,S1126:AA1126))</f>
        <v>1541.847806</v>
      </c>
      <c r="AE1126" s="14">
        <f t="shared" si="35"/>
        <v>1.4868114495810212</v>
      </c>
      <c r="AF1126">
        <f t="array" ref="AF1126">TTEST(IF(H1126:R1126&lt;&gt;0,H1126:R1126),IF(S1126:AA1126&lt;&gt;0,S1126:AA1126),2,3)</f>
        <v>0.43102486368206933</v>
      </c>
      <c r="AG1126">
        <f t="array" ref="AG1126">MEDIAN(IF(H1126:L1126&lt;&gt;0,H1126:L1126))</f>
        <v>1446</v>
      </c>
      <c r="AH1126">
        <f t="array" ref="AH1126">MEDIAN(IF(M1126:R1126&lt;&gt;0,M1126:R1126))</f>
        <v>628.03273149999995</v>
      </c>
      <c r="AI1126">
        <f>AG1126/AH1126</f>
        <v>2.302427767652107</v>
      </c>
    </row>
    <row r="1127" spans="1:35" x14ac:dyDescent="0.2">
      <c r="A1127" s="2" t="s">
        <v>1123</v>
      </c>
      <c r="B1127" s="2">
        <v>50492</v>
      </c>
      <c r="C1127" s="5">
        <v>1387</v>
      </c>
      <c r="D1127" s="5">
        <f t="shared" si="34"/>
        <v>70032404</v>
      </c>
      <c r="E1127" s="5">
        <v>665</v>
      </c>
      <c r="F1127" s="5">
        <v>148</v>
      </c>
      <c r="G1127" s="2">
        <v>50492</v>
      </c>
      <c r="H1127" s="14">
        <v>0</v>
      </c>
      <c r="I1127" s="14">
        <v>0</v>
      </c>
      <c r="J1127" s="14">
        <v>10.0299818</v>
      </c>
      <c r="K1127" s="14">
        <v>0</v>
      </c>
      <c r="L1127" s="14">
        <v>0</v>
      </c>
      <c r="M1127" s="14">
        <v>290.11230080000001</v>
      </c>
      <c r="N1127" s="14">
        <v>0</v>
      </c>
      <c r="O1127" s="14">
        <v>0</v>
      </c>
      <c r="P1127" s="14">
        <v>143.81314090000001</v>
      </c>
      <c r="Q1127" s="14">
        <v>0</v>
      </c>
      <c r="R1127" s="14">
        <v>0</v>
      </c>
      <c r="S1127" s="14">
        <v>0</v>
      </c>
      <c r="T1127" s="14">
        <v>1397.5744910000001</v>
      </c>
      <c r="U1127" s="14">
        <v>5441.9979439999997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1040</v>
      </c>
      <c r="AC1127" s="14">
        <f t="array" ref="AC1127">MEDIAN(IF(H1127:R1127&lt;&gt;0,H1127:R1127))</f>
        <v>143.81314090000001</v>
      </c>
      <c r="AD1127" s="14">
        <f t="array" ref="AD1127">MEDIAN(IF(S1127:AA1127&lt;&gt;0,S1127:AA1127))</f>
        <v>3419.7862175</v>
      </c>
      <c r="AE1127" s="14">
        <f t="shared" si="35"/>
        <v>23.779372288919948</v>
      </c>
      <c r="AF1127">
        <f t="array" ref="AF1127">TTEST(IF(H1127:R1127&lt;&gt;0,H1127:R1127),IF(S1127:AA1127&lt;&gt;0,S1127:AA1127),2,3)</f>
        <v>0.35208658002492849</v>
      </c>
      <c r="AG1127">
        <f t="array" ref="AG1127">MEDIAN(IF(H1127:L1127&lt;&gt;0,H1127:L1127))</f>
        <v>10.0299818</v>
      </c>
      <c r="AH1127">
        <f t="array" ref="AH1127">MEDIAN(IF(M1127:R1127&lt;&gt;0,M1127:R1127))</f>
        <v>216.96272085000001</v>
      </c>
      <c r="AI1127">
        <f>AG1127/AH1127</f>
        <v>4.6229056128653356E-2</v>
      </c>
    </row>
    <row r="1128" spans="1:35" x14ac:dyDescent="0.2">
      <c r="A1128" s="2" t="s">
        <v>1124</v>
      </c>
      <c r="B1128" s="2">
        <v>23488</v>
      </c>
      <c r="C1128" s="5">
        <v>2956</v>
      </c>
      <c r="D1128" s="5">
        <f t="shared" si="34"/>
        <v>69430528</v>
      </c>
      <c r="E1128" s="5">
        <v>1988</v>
      </c>
      <c r="F1128" s="5">
        <v>101</v>
      </c>
      <c r="G1128" s="2">
        <v>23488</v>
      </c>
      <c r="H1128" s="14">
        <v>0</v>
      </c>
      <c r="I1128" s="14">
        <v>10802</v>
      </c>
      <c r="J1128" s="14">
        <v>549.08895029999996</v>
      </c>
      <c r="K1128" s="14">
        <v>0</v>
      </c>
      <c r="L1128" s="14">
        <v>0</v>
      </c>
      <c r="M1128" s="14">
        <v>1535.0328480000001</v>
      </c>
      <c r="N1128" s="14">
        <v>0</v>
      </c>
      <c r="O1128" s="14">
        <v>0</v>
      </c>
      <c r="P1128" s="14">
        <v>2477.3488510000002</v>
      </c>
      <c r="Q1128" s="14">
        <v>0</v>
      </c>
      <c r="R1128" s="14">
        <v>2109.9011099999998</v>
      </c>
      <c r="S1128" s="14">
        <v>0</v>
      </c>
      <c r="T1128" s="14">
        <v>1495.249139</v>
      </c>
      <c r="U1128" s="14">
        <v>0</v>
      </c>
      <c r="V1128" s="14">
        <v>0</v>
      </c>
      <c r="W1128" s="14">
        <v>1866.267317</v>
      </c>
      <c r="X1128" s="14">
        <v>0</v>
      </c>
      <c r="Y1128" s="14">
        <v>4615.8386010000004</v>
      </c>
      <c r="Z1128" s="14">
        <v>0</v>
      </c>
      <c r="AA1128" s="14">
        <v>3141.4830040000002</v>
      </c>
      <c r="AB1128" s="14">
        <v>967</v>
      </c>
      <c r="AC1128" s="14">
        <f t="array" ref="AC1128">MEDIAN(IF(H1128:R1128&lt;&gt;0,H1128:R1128))</f>
        <v>2109.9011099999998</v>
      </c>
      <c r="AD1128" s="14">
        <f t="array" ref="AD1128">MEDIAN(IF(S1128:AA1128&lt;&gt;0,S1128:AA1128))</f>
        <v>2503.8751605000002</v>
      </c>
      <c r="AE1128" s="14">
        <f t="shared" si="35"/>
        <v>1.1867263108364356</v>
      </c>
      <c r="AF1128">
        <f t="array" ref="AF1128">TTEST(IF(H1128:R1128&lt;&gt;0,H1128:R1128),IF(S1128:AA1128&lt;&gt;0,S1128:AA1128),2,3)</f>
        <v>0.7332091283399178</v>
      </c>
      <c r="AG1128">
        <f t="array" ref="AG1128">MEDIAN(IF(H1128:L1128&lt;&gt;0,H1128:L1128))</f>
        <v>5675.5444751499999</v>
      </c>
      <c r="AH1128">
        <f t="array" ref="AH1128">MEDIAN(IF(M1128:R1128&lt;&gt;0,M1128:R1128))</f>
        <v>2109.9011099999998</v>
      </c>
      <c r="AI1128">
        <f>AG1128/AH1128</f>
        <v>2.6899575758552969</v>
      </c>
    </row>
    <row r="1129" spans="1:35" x14ac:dyDescent="0.2">
      <c r="A1129" s="2" t="s">
        <v>1125</v>
      </c>
      <c r="B1129" s="2">
        <v>36971</v>
      </c>
      <c r="C1129" s="5">
        <v>1875</v>
      </c>
      <c r="D1129" s="5">
        <f t="shared" si="34"/>
        <v>69320625</v>
      </c>
      <c r="E1129" s="5">
        <v>1875</v>
      </c>
      <c r="F1129" s="5">
        <v>55</v>
      </c>
      <c r="G1129" s="2">
        <v>36971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1140.124675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2610</v>
      </c>
      <c r="AC1129" s="14" t="e">
        <f t="array" ref="AC1129">MEDIAN(IF(H1129:R1129&lt;&gt;0,H1129:R1129))</f>
        <v>#NUM!</v>
      </c>
      <c r="AD1129" s="14">
        <f t="array" ref="AD1129">MEDIAN(IF(S1129:AA1129&lt;&gt;0,S1129:AA1129))</f>
        <v>1140.124675</v>
      </c>
      <c r="AE1129" s="14" t="e">
        <f t="shared" si="35"/>
        <v>#NUM!</v>
      </c>
      <c r="AF1129" t="e">
        <f t="array" ref="AF1129">TTEST(IF(H1129:R1129&lt;&gt;0,H1129:R1129),IF(S1129:AA1129&lt;&gt;0,S1129:AA1129),2,3)</f>
        <v>#DIV/0!</v>
      </c>
      <c r="AG1129" t="e">
        <f t="array" ref="AG1129">MEDIAN(IF(H1129:L1129&lt;&gt;0,H1129:L1129))</f>
        <v>#NUM!</v>
      </c>
      <c r="AH1129" t="e">
        <f t="array" ref="AH1129">MEDIAN(IF(M1129:R1129&lt;&gt;0,M1129:R1129))</f>
        <v>#NUM!</v>
      </c>
      <c r="AI1129" t="e">
        <f>AG1129/AH1129</f>
        <v>#NUM!</v>
      </c>
    </row>
    <row r="1130" spans="1:35" x14ac:dyDescent="0.2">
      <c r="A1130" s="2" t="s">
        <v>1126</v>
      </c>
      <c r="B1130" s="2">
        <v>79027</v>
      </c>
      <c r="C1130" s="5">
        <v>873</v>
      </c>
      <c r="D1130" s="5">
        <f t="shared" si="34"/>
        <v>68990571</v>
      </c>
      <c r="E1130" s="5">
        <v>776</v>
      </c>
      <c r="F1130" s="5">
        <v>83</v>
      </c>
      <c r="G1130" s="2">
        <v>79027</v>
      </c>
      <c r="H1130" s="14">
        <v>0</v>
      </c>
      <c r="I1130" s="14">
        <v>1274</v>
      </c>
      <c r="J1130" s="14">
        <v>99.472350779999999</v>
      </c>
      <c r="K1130" s="14">
        <v>0</v>
      </c>
      <c r="L1130" s="14">
        <v>0</v>
      </c>
      <c r="M1130" s="14">
        <v>1982.3278539999999</v>
      </c>
      <c r="N1130" s="14">
        <v>0</v>
      </c>
      <c r="O1130" s="14">
        <v>0</v>
      </c>
      <c r="P1130" s="14">
        <v>0</v>
      </c>
      <c r="Q1130" s="14">
        <v>0</v>
      </c>
      <c r="R1130" s="14">
        <v>328.74963459999998</v>
      </c>
      <c r="S1130" s="14">
        <v>0</v>
      </c>
      <c r="T1130" s="14">
        <v>1155.1264510000001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396</v>
      </c>
      <c r="AC1130" s="14">
        <f t="array" ref="AC1130">MEDIAN(IF(H1130:R1130&lt;&gt;0,H1130:R1130))</f>
        <v>801.3748172999999</v>
      </c>
      <c r="AD1130" s="14">
        <f t="array" ref="AD1130">MEDIAN(IF(S1130:AA1130&lt;&gt;0,S1130:AA1130))</f>
        <v>1155.1264510000001</v>
      </c>
      <c r="AE1130" s="14">
        <f t="shared" si="35"/>
        <v>1.4414309335198026</v>
      </c>
      <c r="AF1130" t="e">
        <f t="array" ref="AF1130">TTEST(IF(H1130:R1130&lt;&gt;0,H1130:R1130),IF(S1130:AA1130&lt;&gt;0,S1130:AA1130),2,3)</f>
        <v>#DIV/0!</v>
      </c>
      <c r="AG1130">
        <f t="array" ref="AG1130">MEDIAN(IF(H1130:L1130&lt;&gt;0,H1130:L1130))</f>
        <v>686.73617538999997</v>
      </c>
      <c r="AH1130">
        <f t="array" ref="AH1130">MEDIAN(IF(M1130:R1130&lt;&gt;0,M1130:R1130))</f>
        <v>1155.5387443</v>
      </c>
      <c r="AI1130">
        <f>AG1130/AH1130</f>
        <v>0.59429956700068043</v>
      </c>
    </row>
    <row r="1131" spans="1:35" x14ac:dyDescent="0.2">
      <c r="A1131" s="2" t="s">
        <v>1127</v>
      </c>
      <c r="B1131" s="2">
        <v>21938</v>
      </c>
      <c r="C1131" s="5">
        <v>3144</v>
      </c>
      <c r="D1131" s="5">
        <f t="shared" si="34"/>
        <v>68973072</v>
      </c>
      <c r="E1131" s="5">
        <v>3356</v>
      </c>
      <c r="F1131" s="5">
        <v>45</v>
      </c>
      <c r="G1131" s="2">
        <v>21938</v>
      </c>
      <c r="H1131" s="14">
        <v>0</v>
      </c>
      <c r="I1131" s="14">
        <v>5352</v>
      </c>
      <c r="J1131" s="14">
        <v>1019.830103</v>
      </c>
      <c r="K1131" s="14">
        <v>1989.238476</v>
      </c>
      <c r="L1131" s="14">
        <v>0</v>
      </c>
      <c r="M1131" s="14">
        <v>3895.5818680000002</v>
      </c>
      <c r="N1131" s="14">
        <v>3170.5846219999999</v>
      </c>
      <c r="O1131" s="14">
        <v>3732.5119960000002</v>
      </c>
      <c r="P1131" s="14">
        <v>1847.1125199999999</v>
      </c>
      <c r="Q1131" s="14">
        <v>0</v>
      </c>
      <c r="R1131" s="14">
        <v>1431.4026160000001</v>
      </c>
      <c r="S1131" s="14">
        <v>3541.3597920000002</v>
      </c>
      <c r="T1131" s="14">
        <v>0</v>
      </c>
      <c r="U1131" s="14">
        <v>0</v>
      </c>
      <c r="V1131" s="14">
        <v>5293.6256190000004</v>
      </c>
      <c r="W1131" s="14">
        <v>3796.3314730000002</v>
      </c>
      <c r="X1131" s="14">
        <v>2266.4943079999998</v>
      </c>
      <c r="Y1131" s="14">
        <v>4501.6212580000001</v>
      </c>
      <c r="Z1131" s="14">
        <v>2712.0696830000002</v>
      </c>
      <c r="AA1131" s="14">
        <v>4510.8043029999999</v>
      </c>
      <c r="AB1131" s="14">
        <v>1240</v>
      </c>
      <c r="AC1131" s="14">
        <f t="array" ref="AC1131">MEDIAN(IF(H1131:R1131&lt;&gt;0,H1131:R1131))</f>
        <v>2579.9115489999999</v>
      </c>
      <c r="AD1131" s="14">
        <f t="array" ref="AD1131">MEDIAN(IF(S1131:AA1131&lt;&gt;0,S1131:AA1131))</f>
        <v>3796.3314730000002</v>
      </c>
      <c r="AE1131" s="14">
        <f t="shared" si="35"/>
        <v>1.471496755178098</v>
      </c>
      <c r="AF1131">
        <f t="array" ref="AF1131">TTEST(IF(H1131:R1131&lt;&gt;0,H1131:R1131),IF(S1131:AA1131&lt;&gt;0,S1131:AA1131),2,3)</f>
        <v>0.15533707771146726</v>
      </c>
      <c r="AG1131">
        <f t="array" ref="AG1131">MEDIAN(IF(H1131:L1131&lt;&gt;0,H1131:L1131))</f>
        <v>1989.238476</v>
      </c>
      <c r="AH1131">
        <f t="array" ref="AH1131">MEDIAN(IF(M1131:R1131&lt;&gt;0,M1131:R1131))</f>
        <v>3170.5846219999999</v>
      </c>
      <c r="AI1131">
        <f>AG1131/AH1131</f>
        <v>0.62740431597286672</v>
      </c>
    </row>
    <row r="1132" spans="1:35" x14ac:dyDescent="0.2">
      <c r="A1132" s="2" t="s">
        <v>1128</v>
      </c>
      <c r="B1132" s="2">
        <v>52136</v>
      </c>
      <c r="C1132" s="5">
        <v>1322</v>
      </c>
      <c r="D1132" s="5">
        <f t="shared" si="34"/>
        <v>68923792</v>
      </c>
      <c r="E1132" s="5">
        <v>784</v>
      </c>
      <c r="F1132" s="5">
        <v>65</v>
      </c>
      <c r="G1132" s="2">
        <v>52136</v>
      </c>
      <c r="H1132" s="14">
        <v>0</v>
      </c>
      <c r="I1132" s="14">
        <v>512</v>
      </c>
      <c r="J1132" s="14">
        <v>0</v>
      </c>
      <c r="K1132" s="14">
        <v>0</v>
      </c>
      <c r="L1132" s="14">
        <v>0</v>
      </c>
      <c r="M1132" s="14">
        <v>688.56798819999995</v>
      </c>
      <c r="N1132" s="14">
        <v>0</v>
      </c>
      <c r="O1132" s="14">
        <v>0</v>
      </c>
      <c r="P1132" s="14">
        <v>0</v>
      </c>
      <c r="Q1132" s="14">
        <v>0</v>
      </c>
      <c r="R1132" s="14">
        <v>605.66387150000003</v>
      </c>
      <c r="S1132" s="14">
        <v>2092.7235190000001</v>
      </c>
      <c r="T1132" s="14">
        <v>2484.3831479999999</v>
      </c>
      <c r="U1132" s="14">
        <v>0</v>
      </c>
      <c r="V1132" s="14">
        <v>0</v>
      </c>
      <c r="W1132" s="14">
        <v>2088.9151419999998</v>
      </c>
      <c r="X1132" s="14">
        <v>0</v>
      </c>
      <c r="Y1132" s="14">
        <v>0</v>
      </c>
      <c r="Z1132" s="14">
        <v>0</v>
      </c>
      <c r="AA1132" s="14">
        <v>0</v>
      </c>
      <c r="AB1132" s="14">
        <v>784</v>
      </c>
      <c r="AC1132" s="14">
        <f t="array" ref="AC1132">MEDIAN(IF(H1132:R1132&lt;&gt;0,H1132:R1132))</f>
        <v>605.66387150000003</v>
      </c>
      <c r="AD1132" s="14">
        <f t="array" ref="AD1132">MEDIAN(IF(S1132:AA1132&lt;&gt;0,S1132:AA1132))</f>
        <v>2092.7235190000001</v>
      </c>
      <c r="AE1132" s="14">
        <f t="shared" si="35"/>
        <v>3.4552556582533418</v>
      </c>
      <c r="AF1132">
        <f t="array" ref="AF1132">TTEST(IF(H1132:R1132&lt;&gt;0,H1132:R1132),IF(S1132:AA1132&lt;&gt;0,S1132:AA1132),2,3)</f>
        <v>2.7051025604741146E-3</v>
      </c>
      <c r="AG1132">
        <f t="array" ref="AG1132">MEDIAN(IF(H1132:L1132&lt;&gt;0,H1132:L1132))</f>
        <v>512</v>
      </c>
      <c r="AH1132">
        <f t="array" ref="AH1132">MEDIAN(IF(M1132:R1132&lt;&gt;0,M1132:R1132))</f>
        <v>647.11592984999993</v>
      </c>
      <c r="AI1132">
        <f>AG1132/AH1132</f>
        <v>0.79120289948461087</v>
      </c>
    </row>
    <row r="1133" spans="1:35" x14ac:dyDescent="0.2">
      <c r="A1133" s="2" t="s">
        <v>1129</v>
      </c>
      <c r="B1133" s="2">
        <v>9735</v>
      </c>
      <c r="C1133" s="5">
        <v>7076</v>
      </c>
      <c r="D1133" s="5">
        <f t="shared" si="34"/>
        <v>68884860</v>
      </c>
      <c r="E1133" s="5">
        <v>1122</v>
      </c>
      <c r="F1133" s="5">
        <v>138</v>
      </c>
      <c r="G1133" s="2">
        <v>9735</v>
      </c>
      <c r="H1133" s="14">
        <v>0</v>
      </c>
      <c r="I1133" s="14">
        <v>23127</v>
      </c>
      <c r="J1133" s="14">
        <v>1122.0346810000001</v>
      </c>
      <c r="K1133" s="14">
        <v>0</v>
      </c>
      <c r="L1133" s="14">
        <v>0</v>
      </c>
      <c r="M1133" s="14">
        <v>438.9723735</v>
      </c>
      <c r="N1133" s="14">
        <v>0</v>
      </c>
      <c r="O1133" s="14">
        <v>0</v>
      </c>
      <c r="P1133" s="14">
        <v>1103.55539</v>
      </c>
      <c r="Q1133" s="14">
        <v>0</v>
      </c>
      <c r="R1133" s="14">
        <v>9590.7678539999997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f t="array" ref="AC1133">MEDIAN(IF(H1133:R1133&lt;&gt;0,H1133:R1133))</f>
        <v>1122.0346810000001</v>
      </c>
      <c r="AD1133" s="14" t="e">
        <f t="array" ref="AD1133">MEDIAN(IF(S1133:AA1133&lt;&gt;0,S1133:AA1133))</f>
        <v>#NUM!</v>
      </c>
      <c r="AE1133" s="14" t="e">
        <f t="shared" si="35"/>
        <v>#NUM!</v>
      </c>
      <c r="AF1133" t="e">
        <f t="array" ref="AF1133">TTEST(IF(H1133:R1133&lt;&gt;0,H1133:R1133),IF(S1133:AA1133&lt;&gt;0,S1133:AA1133),2,3)</f>
        <v>#DIV/0!</v>
      </c>
      <c r="AG1133">
        <f t="array" ref="AG1133">MEDIAN(IF(H1133:L1133&lt;&gt;0,H1133:L1133))</f>
        <v>12124.517340499999</v>
      </c>
      <c r="AH1133">
        <f t="array" ref="AH1133">MEDIAN(IF(M1133:R1133&lt;&gt;0,M1133:R1133))</f>
        <v>1103.55539</v>
      </c>
      <c r="AI1133">
        <f>AG1133/AH1133</f>
        <v>10.986777329319192</v>
      </c>
    </row>
    <row r="1134" spans="1:35" x14ac:dyDescent="0.2">
      <c r="A1134" s="2" t="s">
        <v>1130</v>
      </c>
      <c r="B1134" s="2">
        <v>63569</v>
      </c>
      <c r="C1134" s="5">
        <v>1082</v>
      </c>
      <c r="D1134" s="5">
        <f t="shared" si="34"/>
        <v>68781658</v>
      </c>
      <c r="E1134" s="5">
        <v>1027</v>
      </c>
      <c r="F1134" s="5">
        <v>87</v>
      </c>
      <c r="G1134" s="2">
        <v>63569</v>
      </c>
      <c r="H1134" s="14">
        <v>0</v>
      </c>
      <c r="I1134" s="14">
        <v>715</v>
      </c>
      <c r="J1134" s="14">
        <v>24.117394170000001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1338.9132420000001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2250</v>
      </c>
      <c r="AC1134" s="14">
        <f t="array" ref="AC1134">MEDIAN(IF(H1134:R1134&lt;&gt;0,H1134:R1134))</f>
        <v>369.55869708500001</v>
      </c>
      <c r="AD1134" s="14">
        <f t="array" ref="AD1134">MEDIAN(IF(S1134:AA1134&lt;&gt;0,S1134:AA1134))</f>
        <v>1338.9132420000001</v>
      </c>
      <c r="AE1134" s="14">
        <f t="shared" si="35"/>
        <v>3.6230056349940116</v>
      </c>
      <c r="AF1134" t="e">
        <f t="array" ref="AF1134">TTEST(IF(H1134:R1134&lt;&gt;0,H1134:R1134),IF(S1134:AA1134&lt;&gt;0,S1134:AA1134),2,3)</f>
        <v>#DIV/0!</v>
      </c>
      <c r="AG1134">
        <f t="array" ref="AG1134">MEDIAN(IF(H1134:L1134&lt;&gt;0,H1134:L1134))</f>
        <v>369.55869708500001</v>
      </c>
      <c r="AH1134" t="e">
        <f t="array" ref="AH1134">MEDIAN(IF(M1134:R1134&lt;&gt;0,M1134:R1134))</f>
        <v>#NUM!</v>
      </c>
      <c r="AI1134" t="e">
        <f>AG1134/AH1134</f>
        <v>#NUM!</v>
      </c>
    </row>
    <row r="1135" spans="1:35" x14ac:dyDescent="0.2">
      <c r="A1135" s="2" t="s">
        <v>1131</v>
      </c>
      <c r="B1135" s="2">
        <v>21783</v>
      </c>
      <c r="C1135" s="5">
        <v>3135</v>
      </c>
      <c r="D1135" s="5">
        <f t="shared" si="34"/>
        <v>68289705</v>
      </c>
      <c r="E1135" s="5">
        <v>2483</v>
      </c>
      <c r="F1135" s="5">
        <v>113</v>
      </c>
      <c r="G1135" s="2">
        <v>21783</v>
      </c>
      <c r="H1135" s="14">
        <v>0</v>
      </c>
      <c r="I1135" s="14">
        <v>11002</v>
      </c>
      <c r="J1135" s="14">
        <v>155.01913289999999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465.17081450000001</v>
      </c>
      <c r="Q1135" s="14">
        <v>0</v>
      </c>
      <c r="R1135" s="14">
        <v>4387.5042389999999</v>
      </c>
      <c r="S1135" s="14">
        <v>0</v>
      </c>
      <c r="T1135" s="14">
        <v>3217.1760250000002</v>
      </c>
      <c r="U1135" s="14">
        <v>0</v>
      </c>
      <c r="V1135" s="14">
        <v>0</v>
      </c>
      <c r="W1135" s="14">
        <v>1749.7247379999999</v>
      </c>
      <c r="X1135" s="14">
        <v>0</v>
      </c>
      <c r="Y1135" s="14">
        <v>0</v>
      </c>
      <c r="Z1135" s="14">
        <v>0</v>
      </c>
      <c r="AA1135" s="14">
        <v>3461.2186780000002</v>
      </c>
      <c r="AB1135" s="14">
        <v>639</v>
      </c>
      <c r="AC1135" s="14">
        <f t="array" ref="AC1135">MEDIAN(IF(H1135:R1135&lt;&gt;0,H1135:R1135))</f>
        <v>2426.3375267499996</v>
      </c>
      <c r="AD1135" s="14">
        <f t="array" ref="AD1135">MEDIAN(IF(S1135:AA1135&lt;&gt;0,S1135:AA1135))</f>
        <v>3217.1760250000002</v>
      </c>
      <c r="AE1135" s="14">
        <f t="shared" si="35"/>
        <v>1.3259391941686296</v>
      </c>
      <c r="AF1135">
        <f t="array" ref="AF1135">TTEST(IF(H1135:R1135&lt;&gt;0,H1135:R1135),IF(S1135:AA1135&lt;&gt;0,S1135:AA1135),2,3)</f>
        <v>0.67288529279536202</v>
      </c>
      <c r="AG1135">
        <f t="array" ref="AG1135">MEDIAN(IF(H1135:L1135&lt;&gt;0,H1135:L1135))</f>
        <v>5578.5095664499995</v>
      </c>
      <c r="AH1135">
        <f t="array" ref="AH1135">MEDIAN(IF(M1135:R1135&lt;&gt;0,M1135:R1135))</f>
        <v>2426.3375267499996</v>
      </c>
      <c r="AI1135">
        <f>AG1135/AH1135</f>
        <v>2.2991482038042053</v>
      </c>
    </row>
    <row r="1136" spans="1:35" x14ac:dyDescent="0.2">
      <c r="A1136" s="2" t="s">
        <v>1132</v>
      </c>
      <c r="B1136" s="2">
        <v>26477</v>
      </c>
      <c r="C1136" s="5">
        <v>2578</v>
      </c>
      <c r="D1136" s="5">
        <f t="shared" si="34"/>
        <v>68257706</v>
      </c>
      <c r="E1136" s="5">
        <v>2521</v>
      </c>
      <c r="F1136" s="5">
        <v>55</v>
      </c>
      <c r="G1136" s="2">
        <v>26477</v>
      </c>
      <c r="H1136" s="14">
        <v>0</v>
      </c>
      <c r="I1136" s="14">
        <v>4011</v>
      </c>
      <c r="J1136" s="14">
        <v>629.38070259999995</v>
      </c>
      <c r="K1136" s="14">
        <v>0</v>
      </c>
      <c r="L1136" s="14">
        <v>965.72136230000001</v>
      </c>
      <c r="M1136" s="14">
        <v>3325.7430859999999</v>
      </c>
      <c r="N1136" s="14">
        <v>0</v>
      </c>
      <c r="O1136" s="14">
        <v>2899.7441950000002</v>
      </c>
      <c r="P1136" s="14">
        <v>2143.1448180000002</v>
      </c>
      <c r="Q1136" s="14">
        <v>4088.6646529999998</v>
      </c>
      <c r="R1136" s="14">
        <v>4605.0225920000003</v>
      </c>
      <c r="S1136" s="14">
        <v>0</v>
      </c>
      <c r="T1136" s="14">
        <v>1171.0032209999999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1940</v>
      </c>
      <c r="AC1136" s="14">
        <f t="array" ref="AC1136">MEDIAN(IF(H1136:R1136&lt;&gt;0,H1136:R1136))</f>
        <v>3112.7436404999999</v>
      </c>
      <c r="AD1136" s="14">
        <f t="array" ref="AD1136">MEDIAN(IF(S1136:AA1136&lt;&gt;0,S1136:AA1136))</f>
        <v>1171.0032209999999</v>
      </c>
      <c r="AE1136" s="14">
        <f t="shared" si="35"/>
        <v>0.37619648652206444</v>
      </c>
      <c r="AF1136" t="e">
        <f t="array" ref="AF1136">TTEST(IF(H1136:R1136&lt;&gt;0,H1136:R1136),IF(S1136:AA1136&lt;&gt;0,S1136:AA1136),2,3)</f>
        <v>#DIV/0!</v>
      </c>
      <c r="AG1136">
        <f t="array" ref="AG1136">MEDIAN(IF(H1136:L1136&lt;&gt;0,H1136:L1136))</f>
        <v>965.72136230000001</v>
      </c>
      <c r="AH1136">
        <f t="array" ref="AH1136">MEDIAN(IF(M1136:R1136&lt;&gt;0,M1136:R1136))</f>
        <v>3325.7430859999999</v>
      </c>
      <c r="AI1136">
        <f>AG1136/AH1136</f>
        <v>0.29037762007693457</v>
      </c>
    </row>
    <row r="1137" spans="1:35" x14ac:dyDescent="0.2">
      <c r="A1137" s="2" t="s">
        <v>1133</v>
      </c>
      <c r="B1137" s="2">
        <v>95950</v>
      </c>
      <c r="C1137" s="5">
        <v>711</v>
      </c>
      <c r="D1137" s="5">
        <f t="shared" si="34"/>
        <v>68220450</v>
      </c>
      <c r="E1137" s="5">
        <v>711</v>
      </c>
      <c r="F1137" s="5">
        <v>97</v>
      </c>
      <c r="G1137" s="2">
        <v>95950</v>
      </c>
      <c r="H1137" s="14">
        <v>0</v>
      </c>
      <c r="I1137" s="14">
        <v>225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1196.9981620000001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f t="array" ref="AC1137">MEDIAN(IF(H1137:R1137&lt;&gt;0,H1137:R1137))</f>
        <v>225</v>
      </c>
      <c r="AD1137" s="14">
        <f t="array" ref="AD1137">MEDIAN(IF(S1137:AA1137&lt;&gt;0,S1137:AA1137))</f>
        <v>1196.9981620000001</v>
      </c>
      <c r="AE1137" s="14">
        <f t="shared" si="35"/>
        <v>5.3199918311111114</v>
      </c>
      <c r="AF1137" t="e">
        <f t="array" ref="AF1137">TTEST(IF(H1137:R1137&lt;&gt;0,H1137:R1137),IF(S1137:AA1137&lt;&gt;0,S1137:AA1137),2,3)</f>
        <v>#DIV/0!</v>
      </c>
      <c r="AG1137">
        <f t="array" ref="AG1137">MEDIAN(IF(H1137:L1137&lt;&gt;0,H1137:L1137))</f>
        <v>225</v>
      </c>
      <c r="AH1137" t="e">
        <f t="array" ref="AH1137">MEDIAN(IF(M1137:R1137&lt;&gt;0,M1137:R1137))</f>
        <v>#NUM!</v>
      </c>
      <c r="AI1137" t="e">
        <f>AG1137/AH1137</f>
        <v>#NUM!</v>
      </c>
    </row>
    <row r="1138" spans="1:35" x14ac:dyDescent="0.2">
      <c r="A1138" s="2" t="s">
        <v>1134</v>
      </c>
      <c r="B1138" s="2">
        <v>58050</v>
      </c>
      <c r="C1138" s="5">
        <v>1174</v>
      </c>
      <c r="D1138" s="5">
        <f t="shared" si="34"/>
        <v>68150700</v>
      </c>
      <c r="E1138" s="5">
        <v>994</v>
      </c>
      <c r="F1138" s="5">
        <v>49</v>
      </c>
      <c r="G1138" s="2">
        <v>58050</v>
      </c>
      <c r="H1138" s="14">
        <v>1814</v>
      </c>
      <c r="I1138" s="14">
        <v>0</v>
      </c>
      <c r="J1138" s="14">
        <v>0</v>
      </c>
      <c r="K1138" s="14">
        <v>0</v>
      </c>
      <c r="L1138" s="14">
        <v>0</v>
      </c>
      <c r="M1138" s="14">
        <v>993.89739799999995</v>
      </c>
      <c r="N1138" s="14">
        <v>0</v>
      </c>
      <c r="O1138" s="14">
        <v>0</v>
      </c>
      <c r="P1138" s="14">
        <v>713.99299080000003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f t="array" ref="AC1138">MEDIAN(IF(H1138:R1138&lt;&gt;0,H1138:R1138))</f>
        <v>993.89739799999995</v>
      </c>
      <c r="AD1138" s="14" t="e">
        <f t="array" ref="AD1138">MEDIAN(IF(S1138:AA1138&lt;&gt;0,S1138:AA1138))</f>
        <v>#NUM!</v>
      </c>
      <c r="AE1138" s="14" t="e">
        <f t="shared" si="35"/>
        <v>#NUM!</v>
      </c>
      <c r="AF1138" t="e">
        <f t="array" ref="AF1138">TTEST(IF(H1138:R1138&lt;&gt;0,H1138:R1138),IF(S1138:AA1138&lt;&gt;0,S1138:AA1138),2,3)</f>
        <v>#DIV/0!</v>
      </c>
      <c r="AG1138">
        <f t="array" ref="AG1138">MEDIAN(IF(H1138:L1138&lt;&gt;0,H1138:L1138))</f>
        <v>1814</v>
      </c>
      <c r="AH1138">
        <f t="array" ref="AH1138">MEDIAN(IF(M1138:R1138&lt;&gt;0,M1138:R1138))</f>
        <v>853.94519439999999</v>
      </c>
      <c r="AI1138">
        <f>AG1138/AH1138</f>
        <v>2.1242581044964539</v>
      </c>
    </row>
    <row r="1139" spans="1:35" x14ac:dyDescent="0.2">
      <c r="A1139" s="2" t="s">
        <v>1135</v>
      </c>
      <c r="B1139" s="2">
        <v>59561</v>
      </c>
      <c r="C1139" s="5">
        <v>1144</v>
      </c>
      <c r="D1139" s="5">
        <f t="shared" si="34"/>
        <v>68137784</v>
      </c>
      <c r="E1139" s="5">
        <v>1144</v>
      </c>
      <c r="F1139" s="5"/>
      <c r="G1139" s="2">
        <v>59561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1144.2879740000001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 t="e">
        <f t="array" ref="AC1139">MEDIAN(IF(H1139:R1139&lt;&gt;0,H1139:R1139))</f>
        <v>#NUM!</v>
      </c>
      <c r="AD1139" s="14">
        <f t="array" ref="AD1139">MEDIAN(IF(S1139:AA1139&lt;&gt;0,S1139:AA1139))</f>
        <v>1144.2879740000001</v>
      </c>
      <c r="AE1139" s="14" t="e">
        <f t="shared" si="35"/>
        <v>#NUM!</v>
      </c>
      <c r="AF1139" t="e">
        <f t="array" ref="AF1139">TTEST(IF(H1139:R1139&lt;&gt;0,H1139:R1139),IF(S1139:AA1139&lt;&gt;0,S1139:AA1139),2,3)</f>
        <v>#DIV/0!</v>
      </c>
      <c r="AG1139" t="e">
        <f t="array" ref="AG1139">MEDIAN(IF(H1139:L1139&lt;&gt;0,H1139:L1139))</f>
        <v>#NUM!</v>
      </c>
      <c r="AH1139" t="e">
        <f t="array" ref="AH1139">MEDIAN(IF(M1139:R1139&lt;&gt;0,M1139:R1139))</f>
        <v>#NUM!</v>
      </c>
      <c r="AI1139" t="e">
        <f>AG1139/AH1139</f>
        <v>#NUM!</v>
      </c>
    </row>
    <row r="1140" spans="1:35" x14ac:dyDescent="0.2">
      <c r="A1140" s="2" t="s">
        <v>1136</v>
      </c>
      <c r="B1140" s="2">
        <v>22782</v>
      </c>
      <c r="C1140" s="5">
        <v>2968</v>
      </c>
      <c r="D1140" s="5">
        <f t="shared" si="34"/>
        <v>67616976</v>
      </c>
      <c r="E1140" s="5">
        <v>2024</v>
      </c>
      <c r="F1140" s="5">
        <v>104</v>
      </c>
      <c r="G1140" s="2">
        <v>22782</v>
      </c>
      <c r="H1140" s="14">
        <v>0</v>
      </c>
      <c r="I1140" s="14">
        <v>3763</v>
      </c>
      <c r="J1140" s="14">
        <v>601.48010190000002</v>
      </c>
      <c r="K1140" s="14">
        <v>909.5671992</v>
      </c>
      <c r="L1140" s="14">
        <v>0</v>
      </c>
      <c r="M1140" s="14">
        <v>1732.424276</v>
      </c>
      <c r="N1140" s="14">
        <v>11868.719789999999</v>
      </c>
      <c r="O1140" s="14">
        <v>0</v>
      </c>
      <c r="P1140" s="14">
        <v>2646.8153950000001</v>
      </c>
      <c r="Q1140" s="14">
        <v>0</v>
      </c>
      <c r="R1140" s="14">
        <v>2023.70983</v>
      </c>
      <c r="S1140" s="14">
        <v>0</v>
      </c>
      <c r="T1140" s="14">
        <v>0</v>
      </c>
      <c r="U1140" s="14">
        <v>0</v>
      </c>
      <c r="V1140" s="14">
        <v>0</v>
      </c>
      <c r="W1140" s="14">
        <v>2086.2845240000001</v>
      </c>
      <c r="X1140" s="14">
        <v>2021.0752540000001</v>
      </c>
      <c r="Y1140" s="14">
        <v>0</v>
      </c>
      <c r="Z1140" s="14">
        <v>0</v>
      </c>
      <c r="AA1140" s="14">
        <v>3074.5093929999998</v>
      </c>
      <c r="AB1140" s="14">
        <v>1920</v>
      </c>
      <c r="AC1140" s="14">
        <f t="array" ref="AC1140">MEDIAN(IF(H1140:R1140&lt;&gt;0,H1140:R1140))</f>
        <v>2023.70983</v>
      </c>
      <c r="AD1140" s="14">
        <f t="array" ref="AD1140">MEDIAN(IF(S1140:AA1140&lt;&gt;0,S1140:AA1140))</f>
        <v>2086.2845240000001</v>
      </c>
      <c r="AE1140" s="14">
        <f t="shared" si="35"/>
        <v>1.0309207837370638</v>
      </c>
      <c r="AF1140">
        <f t="array" ref="AF1140">TTEST(IF(H1140:R1140&lt;&gt;0,H1140:R1140),IF(S1140:AA1140&lt;&gt;0,S1140:AA1140),2,3)</f>
        <v>0.54286246036294006</v>
      </c>
      <c r="AG1140">
        <f t="array" ref="AG1140">MEDIAN(IF(H1140:L1140&lt;&gt;0,H1140:L1140))</f>
        <v>909.5671992</v>
      </c>
      <c r="AH1140">
        <f t="array" ref="AH1140">MEDIAN(IF(M1140:R1140&lt;&gt;0,M1140:R1140))</f>
        <v>2335.2626125000002</v>
      </c>
      <c r="AI1140">
        <f>AG1140/AH1140</f>
        <v>0.3894924683550981</v>
      </c>
    </row>
    <row r="1141" spans="1:35" x14ac:dyDescent="0.2">
      <c r="A1141" s="2" t="s">
        <v>1137</v>
      </c>
      <c r="B1141" s="2">
        <v>25223</v>
      </c>
      <c r="C1141" s="5">
        <v>2672</v>
      </c>
      <c r="D1141" s="5">
        <f t="shared" si="34"/>
        <v>67395856</v>
      </c>
      <c r="E1141" s="5">
        <v>3008</v>
      </c>
      <c r="F1141" s="5">
        <v>73</v>
      </c>
      <c r="G1141" s="2">
        <v>25223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5142.4764859999996</v>
      </c>
      <c r="P1141" s="14">
        <v>0</v>
      </c>
      <c r="Q1141" s="14">
        <v>0</v>
      </c>
      <c r="R1141" s="14">
        <v>0</v>
      </c>
      <c r="S1141" s="14">
        <v>0</v>
      </c>
      <c r="T1141" s="14">
        <v>1359.560802</v>
      </c>
      <c r="U1141" s="14">
        <v>3654.8772389999999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3007.9145130000002</v>
      </c>
      <c r="AB1141" s="14">
        <v>195</v>
      </c>
      <c r="AC1141" s="14">
        <f t="array" ref="AC1141">MEDIAN(IF(H1141:R1141&lt;&gt;0,H1141:R1141))</f>
        <v>5142.4764859999996</v>
      </c>
      <c r="AD1141" s="14">
        <f t="array" ref="AD1141">MEDIAN(IF(S1141:AA1141&lt;&gt;0,S1141:AA1141))</f>
        <v>3007.9145130000002</v>
      </c>
      <c r="AE1141" s="14">
        <f t="shared" si="35"/>
        <v>0.58491555988419552</v>
      </c>
      <c r="AF1141" t="e">
        <f t="array" ref="AF1141">TTEST(IF(H1141:R1141&lt;&gt;0,H1141:R1141),IF(S1141:AA1141&lt;&gt;0,S1141:AA1141),2,3)</f>
        <v>#DIV/0!</v>
      </c>
      <c r="AG1141" t="e">
        <f t="array" ref="AG1141">MEDIAN(IF(H1141:L1141&lt;&gt;0,H1141:L1141))</f>
        <v>#NUM!</v>
      </c>
      <c r="AH1141">
        <f t="array" ref="AH1141">MEDIAN(IF(M1141:R1141&lt;&gt;0,M1141:R1141))</f>
        <v>5142.4764859999996</v>
      </c>
      <c r="AI1141" t="e">
        <f>AG1141/AH1141</f>
        <v>#NUM!</v>
      </c>
    </row>
    <row r="1142" spans="1:35" x14ac:dyDescent="0.2">
      <c r="A1142" s="2" t="s">
        <v>1138</v>
      </c>
      <c r="B1142" s="2">
        <v>44175</v>
      </c>
      <c r="C1142" s="5">
        <v>1524</v>
      </c>
      <c r="D1142" s="5">
        <f t="shared" si="34"/>
        <v>67322700</v>
      </c>
      <c r="E1142" s="5">
        <v>998</v>
      </c>
      <c r="F1142" s="5">
        <v>85</v>
      </c>
      <c r="G1142" s="2">
        <v>44175</v>
      </c>
      <c r="H1142" s="14">
        <v>0</v>
      </c>
      <c r="I1142" s="14">
        <v>3785</v>
      </c>
      <c r="J1142" s="14">
        <v>336.57041459999999</v>
      </c>
      <c r="K1142" s="14">
        <v>0</v>
      </c>
      <c r="L1142" s="14">
        <v>0</v>
      </c>
      <c r="M1142" s="14">
        <v>0</v>
      </c>
      <c r="N1142" s="14">
        <v>0</v>
      </c>
      <c r="O1142" s="14">
        <v>773.43135370000005</v>
      </c>
      <c r="P1142" s="14">
        <v>2710.5264069999998</v>
      </c>
      <c r="Q1142" s="14">
        <v>0</v>
      </c>
      <c r="R1142" s="14">
        <v>848.25179879999996</v>
      </c>
      <c r="S1142" s="14">
        <v>0</v>
      </c>
      <c r="T1142" s="14">
        <v>1148.4542469999999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2442.2052610000001</v>
      </c>
      <c r="AA1142" s="14">
        <v>0</v>
      </c>
      <c r="AB1142" s="14">
        <v>149</v>
      </c>
      <c r="AC1142" s="14">
        <f t="array" ref="AC1142">MEDIAN(IF(H1142:R1142&lt;&gt;0,H1142:R1142))</f>
        <v>848.25179879999996</v>
      </c>
      <c r="AD1142" s="14">
        <f t="array" ref="AD1142">MEDIAN(IF(S1142:AA1142&lt;&gt;0,S1142:AA1142))</f>
        <v>1795.3297539999999</v>
      </c>
      <c r="AE1142" s="14">
        <f t="shared" si="35"/>
        <v>2.1165056844439429</v>
      </c>
      <c r="AF1142">
        <f t="array" ref="AF1142">TTEST(IF(H1142:R1142&lt;&gt;0,H1142:R1142),IF(S1142:AA1142&lt;&gt;0,S1142:AA1142),2,3)</f>
        <v>0.91668475781901038</v>
      </c>
      <c r="AG1142">
        <f t="array" ref="AG1142">MEDIAN(IF(H1142:L1142&lt;&gt;0,H1142:L1142))</f>
        <v>2060.7852072999999</v>
      </c>
      <c r="AH1142">
        <f t="array" ref="AH1142">MEDIAN(IF(M1142:R1142&lt;&gt;0,M1142:R1142))</f>
        <v>848.25179879999996</v>
      </c>
      <c r="AI1142">
        <f>AG1142/AH1142</f>
        <v>2.4294498522907229</v>
      </c>
    </row>
    <row r="1143" spans="1:35" x14ac:dyDescent="0.2">
      <c r="A1143" s="2" t="s">
        <v>1139</v>
      </c>
      <c r="B1143" s="2">
        <v>19229</v>
      </c>
      <c r="C1143" s="5">
        <v>3498</v>
      </c>
      <c r="D1143" s="5">
        <f t="shared" si="34"/>
        <v>67263042</v>
      </c>
      <c r="E1143" s="5">
        <v>3498</v>
      </c>
      <c r="F1143" s="5">
        <v>82</v>
      </c>
      <c r="G1143" s="2">
        <v>19229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1466.335898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5530</v>
      </c>
      <c r="AC1143" s="14" t="e">
        <f t="array" ref="AC1143">MEDIAN(IF(H1143:R1143&lt;&gt;0,H1143:R1143))</f>
        <v>#NUM!</v>
      </c>
      <c r="AD1143" s="14">
        <f t="array" ref="AD1143">MEDIAN(IF(S1143:AA1143&lt;&gt;0,S1143:AA1143))</f>
        <v>1466.335898</v>
      </c>
      <c r="AE1143" s="14" t="e">
        <f t="shared" si="35"/>
        <v>#NUM!</v>
      </c>
      <c r="AF1143" t="e">
        <f t="array" ref="AF1143">TTEST(IF(H1143:R1143&lt;&gt;0,H1143:R1143),IF(S1143:AA1143&lt;&gt;0,S1143:AA1143),2,3)</f>
        <v>#DIV/0!</v>
      </c>
      <c r="AG1143" t="e">
        <f t="array" ref="AG1143">MEDIAN(IF(H1143:L1143&lt;&gt;0,H1143:L1143))</f>
        <v>#NUM!</v>
      </c>
      <c r="AH1143" t="e">
        <f t="array" ref="AH1143">MEDIAN(IF(M1143:R1143&lt;&gt;0,M1143:R1143))</f>
        <v>#NUM!</v>
      </c>
      <c r="AI1143" t="e">
        <f>AG1143/AH1143</f>
        <v>#NUM!</v>
      </c>
    </row>
    <row r="1144" spans="1:35" x14ac:dyDescent="0.2">
      <c r="A1144" s="2" t="s">
        <v>1140</v>
      </c>
      <c r="B1144" s="2">
        <v>56720</v>
      </c>
      <c r="C1144" s="5">
        <v>1185</v>
      </c>
      <c r="D1144" s="5">
        <f t="shared" si="34"/>
        <v>67213200</v>
      </c>
      <c r="E1144" s="5">
        <v>1269</v>
      </c>
      <c r="F1144" s="5">
        <v>51</v>
      </c>
      <c r="G1144" s="2">
        <v>56720</v>
      </c>
      <c r="H1144" s="14">
        <v>0</v>
      </c>
      <c r="I1144" s="14">
        <v>1736</v>
      </c>
      <c r="J1144" s="14">
        <v>121.9146993</v>
      </c>
      <c r="K1144" s="14">
        <v>0</v>
      </c>
      <c r="L1144" s="14">
        <v>0</v>
      </c>
      <c r="M1144" s="14">
        <v>1675.76295</v>
      </c>
      <c r="N1144" s="14">
        <v>0</v>
      </c>
      <c r="O1144" s="14">
        <v>0</v>
      </c>
      <c r="P1144" s="14">
        <v>1478.391406</v>
      </c>
      <c r="Q1144" s="14">
        <v>0</v>
      </c>
      <c r="R1144" s="14">
        <v>1058.683131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1040</v>
      </c>
      <c r="AC1144" s="14">
        <f t="array" ref="AC1144">MEDIAN(IF(H1144:R1144&lt;&gt;0,H1144:R1144))</f>
        <v>1478.391406</v>
      </c>
      <c r="AD1144" s="14" t="e">
        <f t="array" ref="AD1144">MEDIAN(IF(S1144:AA1144&lt;&gt;0,S1144:AA1144))</f>
        <v>#NUM!</v>
      </c>
      <c r="AE1144" s="14" t="e">
        <f t="shared" si="35"/>
        <v>#NUM!</v>
      </c>
      <c r="AF1144" t="e">
        <f t="array" ref="AF1144">TTEST(IF(H1144:R1144&lt;&gt;0,H1144:R1144),IF(S1144:AA1144&lt;&gt;0,S1144:AA1144),2,3)</f>
        <v>#DIV/0!</v>
      </c>
      <c r="AG1144">
        <f t="array" ref="AG1144">MEDIAN(IF(H1144:L1144&lt;&gt;0,H1144:L1144))</f>
        <v>928.95734964999997</v>
      </c>
      <c r="AH1144">
        <f t="array" ref="AH1144">MEDIAN(IF(M1144:R1144&lt;&gt;0,M1144:R1144))</f>
        <v>1478.391406</v>
      </c>
      <c r="AI1144">
        <f>AG1144/AH1144</f>
        <v>0.62835683830402356</v>
      </c>
    </row>
    <row r="1145" spans="1:35" x14ac:dyDescent="0.2">
      <c r="A1145" s="2" t="s">
        <v>1141</v>
      </c>
      <c r="B1145" s="2">
        <v>48584</v>
      </c>
      <c r="C1145" s="5">
        <v>1383</v>
      </c>
      <c r="D1145" s="5">
        <f t="shared" si="34"/>
        <v>67191672</v>
      </c>
      <c r="E1145" s="5">
        <v>1131</v>
      </c>
      <c r="F1145" s="5">
        <v>95</v>
      </c>
      <c r="G1145" s="2">
        <v>48584</v>
      </c>
      <c r="H1145" s="14">
        <v>0</v>
      </c>
      <c r="I1145" s="14">
        <v>637</v>
      </c>
      <c r="J1145" s="14">
        <v>28.198961180000001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1131.4544089999999</v>
      </c>
      <c r="S1145" s="14">
        <v>0</v>
      </c>
      <c r="T1145" s="14">
        <v>1336.336663</v>
      </c>
      <c r="U1145" s="14">
        <v>0</v>
      </c>
      <c r="V1145" s="14">
        <v>3370.4646899999998</v>
      </c>
      <c r="W1145" s="14">
        <v>0</v>
      </c>
      <c r="X1145" s="14">
        <v>0</v>
      </c>
      <c r="Y1145" s="14">
        <v>0</v>
      </c>
      <c r="Z1145" s="14">
        <v>2961.586554</v>
      </c>
      <c r="AA1145" s="14">
        <v>0</v>
      </c>
      <c r="AB1145" s="14">
        <v>217</v>
      </c>
      <c r="AC1145" s="14">
        <f t="array" ref="AC1145">MEDIAN(IF(H1145:R1145&lt;&gt;0,H1145:R1145))</f>
        <v>637</v>
      </c>
      <c r="AD1145" s="14">
        <f t="array" ref="AD1145">MEDIAN(IF(S1145:AA1145&lt;&gt;0,S1145:AA1145))</f>
        <v>2961.586554</v>
      </c>
      <c r="AE1145" s="14">
        <f t="shared" si="35"/>
        <v>4.6492724552590268</v>
      </c>
      <c r="AF1145">
        <f t="array" ref="AF1145">TTEST(IF(H1145:R1145&lt;&gt;0,H1145:R1145),IF(S1145:AA1145&lt;&gt;0,S1145:AA1145),2,3)</f>
        <v>6.8056103221906319E-2</v>
      </c>
      <c r="AG1145">
        <f t="array" ref="AG1145">MEDIAN(IF(H1145:L1145&lt;&gt;0,H1145:L1145))</f>
        <v>332.59948059000004</v>
      </c>
      <c r="AH1145">
        <f t="array" ref="AH1145">MEDIAN(IF(M1145:R1145&lt;&gt;0,M1145:R1145))</f>
        <v>1131.4544089999999</v>
      </c>
      <c r="AI1145">
        <f>AG1145/AH1145</f>
        <v>0.29395747450748594</v>
      </c>
    </row>
    <row r="1146" spans="1:35" x14ac:dyDescent="0.2">
      <c r="A1146" s="2" t="s">
        <v>1142</v>
      </c>
      <c r="B1146" s="2">
        <v>35646</v>
      </c>
      <c r="C1146" s="5">
        <v>1883</v>
      </c>
      <c r="D1146" s="5">
        <f t="shared" si="34"/>
        <v>67121418</v>
      </c>
      <c r="E1146" s="5">
        <v>1510</v>
      </c>
      <c r="F1146" s="5">
        <v>95</v>
      </c>
      <c r="G1146" s="2">
        <v>35646</v>
      </c>
      <c r="H1146" s="14">
        <v>0</v>
      </c>
      <c r="I1146" s="14">
        <v>1359</v>
      </c>
      <c r="J1146" s="14">
        <v>461.18524860000002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882.12554479999994</v>
      </c>
      <c r="Q1146" s="14">
        <v>0</v>
      </c>
      <c r="R1146" s="14">
        <v>5851.8890769999998</v>
      </c>
      <c r="S1146" s="14">
        <v>0</v>
      </c>
      <c r="T1146" s="14">
        <v>1605.7566549999999</v>
      </c>
      <c r="U1146" s="14">
        <v>0</v>
      </c>
      <c r="V1146" s="14">
        <v>0</v>
      </c>
      <c r="W1146" s="14">
        <v>1513.526413</v>
      </c>
      <c r="X1146" s="14">
        <v>0</v>
      </c>
      <c r="Y1146" s="14">
        <v>0</v>
      </c>
      <c r="Z1146" s="14">
        <v>0</v>
      </c>
      <c r="AA1146" s="14">
        <v>0</v>
      </c>
      <c r="AB1146" s="14">
        <v>1510</v>
      </c>
      <c r="AC1146" s="14">
        <f t="array" ref="AC1146">MEDIAN(IF(H1146:R1146&lt;&gt;0,H1146:R1146))</f>
        <v>1120.5627724000001</v>
      </c>
      <c r="AD1146" s="14">
        <f t="array" ref="AD1146">MEDIAN(IF(S1146:AA1146&lt;&gt;0,S1146:AA1146))</f>
        <v>1559.6415339999999</v>
      </c>
      <c r="AE1146" s="14">
        <f t="shared" si="35"/>
        <v>1.3918377197732432</v>
      </c>
      <c r="AF1146">
        <f t="array" ref="AF1146">TTEST(IF(H1146:R1146&lt;&gt;0,H1146:R1146),IF(S1146:AA1146&lt;&gt;0,S1146:AA1146),2,3)</f>
        <v>0.67523048916608164</v>
      </c>
      <c r="AG1146">
        <f t="array" ref="AG1146">MEDIAN(IF(H1146:L1146&lt;&gt;0,H1146:L1146))</f>
        <v>910.09262430000001</v>
      </c>
      <c r="AH1146">
        <f t="array" ref="AH1146">MEDIAN(IF(M1146:R1146&lt;&gt;0,M1146:R1146))</f>
        <v>3367.0073108999995</v>
      </c>
      <c r="AI1146">
        <f>AG1146/AH1146</f>
        <v>0.27029719280791603</v>
      </c>
    </row>
    <row r="1147" spans="1:35" x14ac:dyDescent="0.2">
      <c r="A1147" s="2" t="s">
        <v>1143</v>
      </c>
      <c r="B1147" s="2">
        <v>56110</v>
      </c>
      <c r="C1147" s="5">
        <v>1184</v>
      </c>
      <c r="D1147" s="5">
        <f t="shared" si="34"/>
        <v>66434240</v>
      </c>
      <c r="E1147" s="5">
        <v>1184</v>
      </c>
      <c r="F1147" s="5"/>
      <c r="G1147" s="2">
        <v>56110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1184.405986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 t="e">
        <f t="array" ref="AC1147">MEDIAN(IF(H1147:R1147&lt;&gt;0,H1147:R1147))</f>
        <v>#NUM!</v>
      </c>
      <c r="AD1147" s="14">
        <f t="array" ref="AD1147">MEDIAN(IF(S1147:AA1147&lt;&gt;0,S1147:AA1147))</f>
        <v>1184.405986</v>
      </c>
      <c r="AE1147" s="14" t="e">
        <f t="shared" si="35"/>
        <v>#NUM!</v>
      </c>
      <c r="AF1147" t="e">
        <f t="array" ref="AF1147">TTEST(IF(H1147:R1147&lt;&gt;0,H1147:R1147),IF(S1147:AA1147&lt;&gt;0,S1147:AA1147),2,3)</f>
        <v>#DIV/0!</v>
      </c>
      <c r="AG1147" t="e">
        <f t="array" ref="AG1147">MEDIAN(IF(H1147:L1147&lt;&gt;0,H1147:L1147))</f>
        <v>#NUM!</v>
      </c>
      <c r="AH1147" t="e">
        <f t="array" ref="AH1147">MEDIAN(IF(M1147:R1147&lt;&gt;0,M1147:R1147))</f>
        <v>#NUM!</v>
      </c>
      <c r="AI1147" t="e">
        <f>AG1147/AH1147</f>
        <v>#NUM!</v>
      </c>
    </row>
    <row r="1148" spans="1:35" x14ac:dyDescent="0.2">
      <c r="A1148" s="2" t="s">
        <v>1144</v>
      </c>
      <c r="B1148" s="2">
        <v>19026</v>
      </c>
      <c r="C1148" s="5">
        <v>3491</v>
      </c>
      <c r="D1148" s="5">
        <f t="shared" si="34"/>
        <v>66419766</v>
      </c>
      <c r="E1148" s="5">
        <v>2442</v>
      </c>
      <c r="F1148" s="5">
        <v>101</v>
      </c>
      <c r="G1148" s="2">
        <v>19026</v>
      </c>
      <c r="H1148" s="14">
        <v>0</v>
      </c>
      <c r="I1148" s="14">
        <v>8546</v>
      </c>
      <c r="J1148" s="14">
        <v>0</v>
      </c>
      <c r="K1148" s="14">
        <v>535.78330270000004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2956.2737350000002</v>
      </c>
      <c r="R1148" s="14">
        <v>0</v>
      </c>
      <c r="S1148" s="14">
        <v>0</v>
      </c>
      <c r="T1148" s="14">
        <v>1927.6491100000001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f t="array" ref="AC1148">MEDIAN(IF(H1148:R1148&lt;&gt;0,H1148:R1148))</f>
        <v>2956.2737350000002</v>
      </c>
      <c r="AD1148" s="14">
        <f t="array" ref="AD1148">MEDIAN(IF(S1148:AA1148&lt;&gt;0,S1148:AA1148))</f>
        <v>1927.6491100000001</v>
      </c>
      <c r="AE1148" s="14">
        <f t="shared" si="35"/>
        <v>0.65205366038270474</v>
      </c>
      <c r="AF1148" t="e">
        <f t="array" ref="AF1148">TTEST(IF(H1148:R1148&lt;&gt;0,H1148:R1148),IF(S1148:AA1148&lt;&gt;0,S1148:AA1148),2,3)</f>
        <v>#DIV/0!</v>
      </c>
      <c r="AG1148">
        <f t="array" ref="AG1148">MEDIAN(IF(H1148:L1148&lt;&gt;0,H1148:L1148))</f>
        <v>4540.8916513499998</v>
      </c>
      <c r="AH1148">
        <f t="array" ref="AH1148">MEDIAN(IF(M1148:R1148&lt;&gt;0,M1148:R1148))</f>
        <v>2956.2737350000002</v>
      </c>
      <c r="AI1148">
        <f>AG1148/AH1148</f>
        <v>1.5360186702568663</v>
      </c>
    </row>
    <row r="1149" spans="1:35" x14ac:dyDescent="0.2">
      <c r="A1149" s="2" t="s">
        <v>1145</v>
      </c>
      <c r="B1149" s="2">
        <v>47327</v>
      </c>
      <c r="C1149" s="5">
        <v>1392</v>
      </c>
      <c r="D1149" s="5">
        <f t="shared" si="34"/>
        <v>65879184</v>
      </c>
      <c r="E1149" s="5">
        <v>1372</v>
      </c>
      <c r="F1149" s="5">
        <v>42</v>
      </c>
      <c r="G1149" s="2">
        <v>47327</v>
      </c>
      <c r="H1149" s="14">
        <v>812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1990.555638</v>
      </c>
      <c r="P1149" s="14">
        <v>0</v>
      </c>
      <c r="Q1149" s="14">
        <v>0</v>
      </c>
      <c r="R1149" s="14">
        <v>0</v>
      </c>
      <c r="S1149" s="14">
        <v>0</v>
      </c>
      <c r="T1149" s="14">
        <v>1372.4968919999999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f t="array" ref="AC1149">MEDIAN(IF(H1149:R1149&lt;&gt;0,H1149:R1149))</f>
        <v>1401.2778189999999</v>
      </c>
      <c r="AD1149" s="14">
        <f t="array" ref="AD1149">MEDIAN(IF(S1149:AA1149&lt;&gt;0,S1149:AA1149))</f>
        <v>1372.4968919999999</v>
      </c>
      <c r="AE1149" s="14">
        <f t="shared" si="35"/>
        <v>0.97946094157078778</v>
      </c>
      <c r="AF1149" t="e">
        <f t="array" ref="AF1149">TTEST(IF(H1149:R1149&lt;&gt;0,H1149:R1149),IF(S1149:AA1149&lt;&gt;0,S1149:AA1149),2,3)</f>
        <v>#DIV/0!</v>
      </c>
      <c r="AG1149">
        <f t="array" ref="AG1149">MEDIAN(IF(H1149:L1149&lt;&gt;0,H1149:L1149))</f>
        <v>812</v>
      </c>
      <c r="AH1149">
        <f t="array" ref="AH1149">MEDIAN(IF(M1149:R1149&lt;&gt;0,M1149:R1149))</f>
        <v>1990.555638</v>
      </c>
      <c r="AI1149">
        <f>AG1149/AH1149</f>
        <v>0.40792630183191092</v>
      </c>
    </row>
    <row r="1150" spans="1:35" x14ac:dyDescent="0.2">
      <c r="A1150" s="2" t="s">
        <v>1146</v>
      </c>
      <c r="B1150" s="2">
        <v>81493</v>
      </c>
      <c r="C1150" s="5">
        <v>807</v>
      </c>
      <c r="D1150" s="5">
        <f t="shared" si="34"/>
        <v>65764851</v>
      </c>
      <c r="E1150" s="5">
        <v>836</v>
      </c>
      <c r="F1150" s="5">
        <v>88</v>
      </c>
      <c r="G1150" s="2">
        <v>81493</v>
      </c>
      <c r="H1150" s="14">
        <v>0</v>
      </c>
      <c r="I1150" s="14">
        <v>1506</v>
      </c>
      <c r="J1150" s="14">
        <v>0</v>
      </c>
      <c r="K1150" s="14">
        <v>0</v>
      </c>
      <c r="L1150" s="14">
        <v>0</v>
      </c>
      <c r="M1150" s="14">
        <v>0</v>
      </c>
      <c r="N1150" s="14">
        <v>835.62270469999999</v>
      </c>
      <c r="O1150" s="14">
        <v>0</v>
      </c>
      <c r="P1150" s="14">
        <v>80.427279139999996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f t="array" ref="AC1150">MEDIAN(IF(H1150:R1150&lt;&gt;0,H1150:R1150))</f>
        <v>835.62270469999999</v>
      </c>
      <c r="AD1150" s="14" t="e">
        <f t="array" ref="AD1150">MEDIAN(IF(S1150:AA1150&lt;&gt;0,S1150:AA1150))</f>
        <v>#NUM!</v>
      </c>
      <c r="AE1150" s="14" t="e">
        <f t="shared" si="35"/>
        <v>#NUM!</v>
      </c>
      <c r="AF1150" t="e">
        <f t="array" ref="AF1150">TTEST(IF(H1150:R1150&lt;&gt;0,H1150:R1150),IF(S1150:AA1150&lt;&gt;0,S1150:AA1150),2,3)</f>
        <v>#DIV/0!</v>
      </c>
      <c r="AG1150">
        <f t="array" ref="AG1150">MEDIAN(IF(H1150:L1150&lt;&gt;0,H1150:L1150))</f>
        <v>1506</v>
      </c>
      <c r="AH1150">
        <f t="array" ref="AH1150">MEDIAN(IF(M1150:R1150&lt;&gt;0,M1150:R1150))</f>
        <v>458.02499191999999</v>
      </c>
      <c r="AI1150">
        <f>AG1150/AH1150</f>
        <v>3.2880301873637552</v>
      </c>
    </row>
    <row r="1151" spans="1:35" x14ac:dyDescent="0.2">
      <c r="A1151" s="2" t="s">
        <v>1147</v>
      </c>
      <c r="B1151" s="2">
        <v>20457</v>
      </c>
      <c r="C1151" s="5">
        <v>3204</v>
      </c>
      <c r="D1151" s="5">
        <f t="shared" si="34"/>
        <v>65544228</v>
      </c>
      <c r="E1151" s="5">
        <v>2936</v>
      </c>
      <c r="F1151" s="5">
        <v>55</v>
      </c>
      <c r="G1151" s="2">
        <v>20457</v>
      </c>
      <c r="H1151" s="14">
        <v>0</v>
      </c>
      <c r="I1151" s="14">
        <v>4366</v>
      </c>
      <c r="J1151" s="14">
        <v>978.7934636</v>
      </c>
      <c r="K1151" s="14">
        <v>0</v>
      </c>
      <c r="L1151" s="14">
        <v>0</v>
      </c>
      <c r="M1151" s="14">
        <v>1646.1490530000001</v>
      </c>
      <c r="N1151" s="14">
        <v>0</v>
      </c>
      <c r="O1151" s="14">
        <v>1860.239112</v>
      </c>
      <c r="P1151" s="14">
        <v>3716.9976830000001</v>
      </c>
      <c r="Q1151" s="14">
        <v>7991.6558029999997</v>
      </c>
      <c r="R1151" s="14">
        <v>4809.0583839999999</v>
      </c>
      <c r="S1151" s="14">
        <v>2074.3260289999998</v>
      </c>
      <c r="T1151" s="14">
        <v>2736.0165400000001</v>
      </c>
      <c r="U1151" s="14">
        <v>3573.0046259999999</v>
      </c>
      <c r="V1151" s="14">
        <v>3135.949278</v>
      </c>
      <c r="W1151" s="14">
        <v>2587.7184630000002</v>
      </c>
      <c r="X1151" s="14">
        <v>0</v>
      </c>
      <c r="Y1151" s="14">
        <v>0</v>
      </c>
      <c r="Z1151" s="14">
        <v>0</v>
      </c>
      <c r="AA1151" s="14">
        <v>3440.5699650000001</v>
      </c>
      <c r="AB1151" s="14">
        <v>1940</v>
      </c>
      <c r="AC1151" s="14">
        <f t="array" ref="AC1151">MEDIAN(IF(H1151:R1151&lt;&gt;0,H1151:R1151))</f>
        <v>3716.9976830000001</v>
      </c>
      <c r="AD1151" s="14">
        <f t="array" ref="AD1151">MEDIAN(IF(S1151:AA1151&lt;&gt;0,S1151:AA1151))</f>
        <v>2935.9829090000003</v>
      </c>
      <c r="AE1151" s="14">
        <f t="shared" si="35"/>
        <v>0.78988020961862948</v>
      </c>
      <c r="AF1151">
        <f t="array" ref="AF1151">TTEST(IF(H1151:R1151&lt;&gt;0,H1151:R1151),IF(S1151:AA1151&lt;&gt;0,S1151:AA1151),2,3)</f>
        <v>0.48292378541072511</v>
      </c>
      <c r="AG1151">
        <f t="array" ref="AG1151">MEDIAN(IF(H1151:L1151&lt;&gt;0,H1151:L1151))</f>
        <v>2672.3967318</v>
      </c>
      <c r="AH1151">
        <f t="array" ref="AH1151">MEDIAN(IF(M1151:R1151&lt;&gt;0,M1151:R1151))</f>
        <v>3716.9976830000001</v>
      </c>
      <c r="AI1151">
        <f>AG1151/AH1151</f>
        <v>0.71896647770926247</v>
      </c>
    </row>
    <row r="1152" spans="1:35" x14ac:dyDescent="0.2">
      <c r="A1152" s="2" t="s">
        <v>1148</v>
      </c>
      <c r="B1152" s="2">
        <v>68165</v>
      </c>
      <c r="C1152" s="5">
        <v>956</v>
      </c>
      <c r="D1152" s="5">
        <f t="shared" si="34"/>
        <v>65165740</v>
      </c>
      <c r="E1152" s="5">
        <v>951</v>
      </c>
      <c r="F1152" s="5">
        <v>52</v>
      </c>
      <c r="G1152" s="2">
        <v>68165</v>
      </c>
      <c r="H1152" s="14">
        <v>0</v>
      </c>
      <c r="I1152" s="14">
        <v>1109</v>
      </c>
      <c r="J1152" s="14">
        <v>0</v>
      </c>
      <c r="K1152" s="14">
        <v>0</v>
      </c>
      <c r="L1152" s="14">
        <v>0</v>
      </c>
      <c r="M1152" s="14">
        <v>276.90336430000002</v>
      </c>
      <c r="N1152" s="14">
        <v>0</v>
      </c>
      <c r="O1152" s="14">
        <v>0</v>
      </c>
      <c r="P1152" s="14">
        <v>856.48207630000002</v>
      </c>
      <c r="Q1152" s="14">
        <v>0</v>
      </c>
      <c r="R1152" s="14">
        <v>951.05964570000003</v>
      </c>
      <c r="S1152" s="14">
        <v>0</v>
      </c>
      <c r="T1152" s="14">
        <v>1132.6382510000001</v>
      </c>
      <c r="U1152" s="14">
        <v>0</v>
      </c>
      <c r="V1152" s="14">
        <v>0</v>
      </c>
      <c r="W1152" s="14">
        <v>0</v>
      </c>
      <c r="X1152" s="14">
        <v>1828.993414</v>
      </c>
      <c r="Y1152" s="14">
        <v>0</v>
      </c>
      <c r="Z1152" s="14">
        <v>0</v>
      </c>
      <c r="AA1152" s="14">
        <v>0</v>
      </c>
      <c r="AB1152" s="14">
        <v>538</v>
      </c>
      <c r="AC1152" s="14">
        <f t="array" ref="AC1152">MEDIAN(IF(H1152:R1152&lt;&gt;0,H1152:R1152))</f>
        <v>903.77086099999997</v>
      </c>
      <c r="AD1152" s="14">
        <f t="array" ref="AD1152">MEDIAN(IF(S1152:AA1152&lt;&gt;0,S1152:AA1152))</f>
        <v>1480.8158324999999</v>
      </c>
      <c r="AE1152" s="14">
        <f t="shared" si="35"/>
        <v>1.6384859220416932</v>
      </c>
      <c r="AF1152">
        <f t="array" ref="AF1152">TTEST(IF(H1152:R1152&lt;&gt;0,H1152:R1152),IF(S1152:AA1152&lt;&gt;0,S1152:AA1152),2,3)</f>
        <v>0.25643839330188684</v>
      </c>
      <c r="AG1152">
        <f t="array" ref="AG1152">MEDIAN(IF(H1152:L1152&lt;&gt;0,H1152:L1152))</f>
        <v>1109</v>
      </c>
      <c r="AH1152">
        <f t="array" ref="AH1152">MEDIAN(IF(M1152:R1152&lt;&gt;0,M1152:R1152))</f>
        <v>856.48207630000002</v>
      </c>
      <c r="AI1152">
        <f>AG1152/AH1152</f>
        <v>1.2948315331838312</v>
      </c>
    </row>
    <row r="1153" spans="1:35" x14ac:dyDescent="0.2">
      <c r="A1153" s="2" t="s">
        <v>1149</v>
      </c>
      <c r="B1153" s="2">
        <v>86240</v>
      </c>
      <c r="C1153" s="5">
        <v>755</v>
      </c>
      <c r="D1153" s="5">
        <f t="shared" si="34"/>
        <v>65111200</v>
      </c>
      <c r="E1153" s="5">
        <v>791</v>
      </c>
      <c r="F1153" s="5">
        <v>60</v>
      </c>
      <c r="G1153" s="2">
        <v>86240</v>
      </c>
      <c r="H1153" s="14">
        <v>0</v>
      </c>
      <c r="I1153" s="14">
        <v>1219</v>
      </c>
      <c r="J1153" s="14">
        <v>54.74683778</v>
      </c>
      <c r="K1153" s="14">
        <v>0</v>
      </c>
      <c r="L1153" s="14">
        <v>0</v>
      </c>
      <c r="M1153" s="14">
        <v>926.11289350000004</v>
      </c>
      <c r="N1153" s="14">
        <v>0</v>
      </c>
      <c r="O1153" s="14">
        <v>0</v>
      </c>
      <c r="P1153" s="14">
        <v>656.10776710000005</v>
      </c>
      <c r="Q1153" s="14">
        <v>0</v>
      </c>
      <c r="R1153" s="14">
        <v>1204.7429299999999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468</v>
      </c>
      <c r="AC1153" s="14">
        <f t="array" ref="AC1153">MEDIAN(IF(H1153:R1153&lt;&gt;0,H1153:R1153))</f>
        <v>926.11289350000004</v>
      </c>
      <c r="AD1153" s="14" t="e">
        <f t="array" ref="AD1153">MEDIAN(IF(S1153:AA1153&lt;&gt;0,S1153:AA1153))</f>
        <v>#NUM!</v>
      </c>
      <c r="AE1153" s="14" t="e">
        <f t="shared" si="35"/>
        <v>#NUM!</v>
      </c>
      <c r="AF1153" t="e">
        <f t="array" ref="AF1153">TTEST(IF(H1153:R1153&lt;&gt;0,H1153:R1153),IF(S1153:AA1153&lt;&gt;0,S1153:AA1153),2,3)</f>
        <v>#DIV/0!</v>
      </c>
      <c r="AG1153">
        <f t="array" ref="AG1153">MEDIAN(IF(H1153:L1153&lt;&gt;0,H1153:L1153))</f>
        <v>636.87341888999993</v>
      </c>
      <c r="AH1153">
        <f t="array" ref="AH1153">MEDIAN(IF(M1153:R1153&lt;&gt;0,M1153:R1153))</f>
        <v>926.11289350000004</v>
      </c>
      <c r="AI1153">
        <f>AG1153/AH1153</f>
        <v>0.6876844317360753</v>
      </c>
    </row>
    <row r="1154" spans="1:35" x14ac:dyDescent="0.2">
      <c r="A1154" s="2" t="s">
        <v>1150</v>
      </c>
      <c r="B1154" s="2">
        <v>55084</v>
      </c>
      <c r="C1154" s="5">
        <v>1179</v>
      </c>
      <c r="D1154" s="5">
        <f t="shared" si="34"/>
        <v>64944036</v>
      </c>
      <c r="E1154" s="5">
        <v>1407</v>
      </c>
      <c r="F1154" s="5">
        <v>68</v>
      </c>
      <c r="G1154" s="2">
        <v>55084</v>
      </c>
      <c r="H1154" s="14">
        <v>0</v>
      </c>
      <c r="I1154" s="14">
        <v>1918</v>
      </c>
      <c r="J1154" s="14">
        <v>83.669395449999996</v>
      </c>
      <c r="K1154" s="14">
        <v>0</v>
      </c>
      <c r="L1154" s="14">
        <v>0</v>
      </c>
      <c r="M1154" s="14">
        <v>2107.3663860000001</v>
      </c>
      <c r="N1154" s="14">
        <v>0</v>
      </c>
      <c r="O1154" s="14">
        <v>0</v>
      </c>
      <c r="P1154" s="14">
        <v>0</v>
      </c>
      <c r="Q1154" s="14">
        <v>0</v>
      </c>
      <c r="R1154" s="14">
        <v>622.44097309999995</v>
      </c>
      <c r="S1154" s="14">
        <v>0</v>
      </c>
      <c r="T1154" s="14">
        <v>1407.109909</v>
      </c>
      <c r="U1154" s="14">
        <v>0</v>
      </c>
      <c r="V1154" s="14">
        <v>0</v>
      </c>
      <c r="W1154" s="14">
        <v>0</v>
      </c>
      <c r="X1154" s="14">
        <v>1703.162041</v>
      </c>
      <c r="Y1154" s="14">
        <v>0</v>
      </c>
      <c r="Z1154" s="14">
        <v>0</v>
      </c>
      <c r="AA1154" s="14">
        <v>0</v>
      </c>
      <c r="AB1154" s="14">
        <v>414</v>
      </c>
      <c r="AC1154" s="14">
        <f t="array" ref="AC1154">MEDIAN(IF(H1154:R1154&lt;&gt;0,H1154:R1154))</f>
        <v>1270.2204865499998</v>
      </c>
      <c r="AD1154" s="14">
        <f t="array" ref="AD1154">MEDIAN(IF(S1154:AA1154&lt;&gt;0,S1154:AA1154))</f>
        <v>1555.1359750000001</v>
      </c>
      <c r="AE1154" s="14">
        <f t="shared" si="35"/>
        <v>1.224303962553658</v>
      </c>
      <c r="AF1154">
        <f t="array" ref="AF1154">TTEST(IF(H1154:R1154&lt;&gt;0,H1154:R1154),IF(S1154:AA1154&lt;&gt;0,S1154:AA1154),2,3)</f>
        <v>0.51519210838862495</v>
      </c>
      <c r="AG1154">
        <f t="array" ref="AG1154">MEDIAN(IF(H1154:L1154&lt;&gt;0,H1154:L1154))</f>
        <v>1000.8346977250001</v>
      </c>
      <c r="AH1154">
        <f t="array" ref="AH1154">MEDIAN(IF(M1154:R1154&lt;&gt;0,M1154:R1154))</f>
        <v>1364.9036795500001</v>
      </c>
      <c r="AI1154">
        <f>AG1154/AH1154</f>
        <v>0.7332639751216502</v>
      </c>
    </row>
    <row r="1155" spans="1:35" x14ac:dyDescent="0.2">
      <c r="A1155" s="2" t="s">
        <v>1151</v>
      </c>
      <c r="B1155" s="2">
        <v>91995</v>
      </c>
      <c r="C1155" s="5">
        <v>704</v>
      </c>
      <c r="D1155" s="5">
        <f t="shared" si="34"/>
        <v>64764480</v>
      </c>
      <c r="E1155" s="5">
        <v>738</v>
      </c>
      <c r="F1155" s="5">
        <v>62</v>
      </c>
      <c r="G1155" s="2">
        <v>91995</v>
      </c>
      <c r="H1155" s="14">
        <v>0</v>
      </c>
      <c r="I1155" s="14">
        <v>571</v>
      </c>
      <c r="J1155" s="14">
        <v>49.650529689999999</v>
      </c>
      <c r="K1155" s="14">
        <v>1098.22597</v>
      </c>
      <c r="L1155" s="14">
        <v>0</v>
      </c>
      <c r="M1155" s="14">
        <v>1285.8862220000001</v>
      </c>
      <c r="N1155" s="14">
        <v>0</v>
      </c>
      <c r="O1155" s="14">
        <v>0</v>
      </c>
      <c r="P1155" s="14">
        <v>737.7752898</v>
      </c>
      <c r="Q1155" s="14">
        <v>0</v>
      </c>
      <c r="R1155" s="14">
        <v>883.96120280000002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300</v>
      </c>
      <c r="AC1155" s="14">
        <f t="array" ref="AC1155">MEDIAN(IF(H1155:R1155&lt;&gt;0,H1155:R1155))</f>
        <v>810.86824630000001</v>
      </c>
      <c r="AD1155" s="14" t="e">
        <f t="array" ref="AD1155">MEDIAN(IF(S1155:AA1155&lt;&gt;0,S1155:AA1155))</f>
        <v>#NUM!</v>
      </c>
      <c r="AE1155" s="14" t="e">
        <f t="shared" si="35"/>
        <v>#NUM!</v>
      </c>
      <c r="AF1155" t="e">
        <f t="array" ref="AF1155">TTEST(IF(H1155:R1155&lt;&gt;0,H1155:R1155),IF(S1155:AA1155&lt;&gt;0,S1155:AA1155),2,3)</f>
        <v>#DIV/0!</v>
      </c>
      <c r="AG1155">
        <f t="array" ref="AG1155">MEDIAN(IF(H1155:L1155&lt;&gt;0,H1155:L1155))</f>
        <v>571</v>
      </c>
      <c r="AH1155">
        <f t="array" ref="AH1155">MEDIAN(IF(M1155:R1155&lt;&gt;0,M1155:R1155))</f>
        <v>883.96120280000002</v>
      </c>
      <c r="AI1155">
        <f>AG1155/AH1155</f>
        <v>0.64595595167675157</v>
      </c>
    </row>
    <row r="1156" spans="1:35" x14ac:dyDescent="0.2">
      <c r="A1156" s="2" t="s">
        <v>1152</v>
      </c>
      <c r="B1156" s="2">
        <v>24810</v>
      </c>
      <c r="C1156" s="5">
        <v>2603</v>
      </c>
      <c r="D1156" s="5">
        <f t="shared" si="34"/>
        <v>64580430</v>
      </c>
      <c r="E1156" s="5">
        <v>936</v>
      </c>
      <c r="F1156" s="5">
        <v>142</v>
      </c>
      <c r="G1156" s="2">
        <v>24810</v>
      </c>
      <c r="H1156" s="14">
        <v>0</v>
      </c>
      <c r="I1156" s="14">
        <v>10557</v>
      </c>
      <c r="J1156" s="14">
        <v>71.095534860000001</v>
      </c>
      <c r="K1156" s="14">
        <v>0</v>
      </c>
      <c r="L1156" s="14">
        <v>0</v>
      </c>
      <c r="M1156" s="14">
        <v>851.91284659999997</v>
      </c>
      <c r="N1156" s="14">
        <v>0</v>
      </c>
      <c r="O1156" s="14">
        <v>3837.8856070000002</v>
      </c>
      <c r="P1156" s="14">
        <v>936.04348579999998</v>
      </c>
      <c r="Q1156" s="14">
        <v>0</v>
      </c>
      <c r="R1156" s="14">
        <v>0</v>
      </c>
      <c r="S1156" s="14">
        <v>0</v>
      </c>
      <c r="T1156" s="14">
        <v>1153.4576890000001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815</v>
      </c>
      <c r="AC1156" s="14">
        <f t="array" ref="AC1156">MEDIAN(IF(H1156:R1156&lt;&gt;0,H1156:R1156))</f>
        <v>936.04348579999998</v>
      </c>
      <c r="AD1156" s="14">
        <f t="array" ref="AD1156">MEDIAN(IF(S1156:AA1156&lt;&gt;0,S1156:AA1156))</f>
        <v>1153.4576890000001</v>
      </c>
      <c r="AE1156" s="14">
        <f t="shared" si="35"/>
        <v>1.2322693405789631</v>
      </c>
      <c r="AF1156" t="e">
        <f t="array" ref="AF1156">TTEST(IF(H1156:R1156&lt;&gt;0,H1156:R1156),IF(S1156:AA1156&lt;&gt;0,S1156:AA1156),2,3)</f>
        <v>#DIV/0!</v>
      </c>
      <c r="AG1156">
        <f t="array" ref="AG1156">MEDIAN(IF(H1156:L1156&lt;&gt;0,H1156:L1156))</f>
        <v>5314.04776743</v>
      </c>
      <c r="AH1156">
        <f t="array" ref="AH1156">MEDIAN(IF(M1156:R1156&lt;&gt;0,M1156:R1156))</f>
        <v>936.04348579999998</v>
      </c>
      <c r="AI1156">
        <f>AG1156/AH1156</f>
        <v>5.6771377057213215</v>
      </c>
    </row>
    <row r="1157" spans="1:35" x14ac:dyDescent="0.2">
      <c r="A1157" s="2" t="s">
        <v>1153</v>
      </c>
      <c r="B1157" s="2">
        <v>27205</v>
      </c>
      <c r="C1157" s="5">
        <v>2373</v>
      </c>
      <c r="D1157" s="5">
        <f t="shared" si="34"/>
        <v>64557465</v>
      </c>
      <c r="E1157" s="5">
        <v>2030</v>
      </c>
      <c r="F1157" s="5">
        <v>61</v>
      </c>
      <c r="G1157" s="2">
        <v>27205</v>
      </c>
      <c r="H1157" s="14">
        <v>0</v>
      </c>
      <c r="I1157" s="14">
        <v>3690</v>
      </c>
      <c r="J1157" s="14">
        <v>278.76498550000002</v>
      </c>
      <c r="K1157" s="14">
        <v>1816.358121</v>
      </c>
      <c r="L1157" s="14">
        <v>0</v>
      </c>
      <c r="M1157" s="14">
        <v>0</v>
      </c>
      <c r="N1157" s="14">
        <v>0</v>
      </c>
      <c r="O1157" s="14">
        <v>1327.795959</v>
      </c>
      <c r="P1157" s="14">
        <v>0</v>
      </c>
      <c r="Q1157" s="14">
        <v>3045.2107980000001</v>
      </c>
      <c r="R1157" s="14">
        <v>5207.2819719999998</v>
      </c>
      <c r="S1157" s="14">
        <v>0</v>
      </c>
      <c r="T1157" s="14">
        <v>2029.6625750000001</v>
      </c>
      <c r="U1157" s="14">
        <v>0</v>
      </c>
      <c r="V1157" s="14">
        <v>0</v>
      </c>
      <c r="W1157" s="14">
        <v>1648.4415550000001</v>
      </c>
      <c r="X1157" s="14">
        <v>0</v>
      </c>
      <c r="Y1157" s="14">
        <v>0</v>
      </c>
      <c r="Z1157" s="14">
        <v>0</v>
      </c>
      <c r="AA1157" s="14">
        <v>0</v>
      </c>
      <c r="AB1157" s="14">
        <v>2310</v>
      </c>
      <c r="AC1157" s="14">
        <f t="array" ref="AC1157">MEDIAN(IF(H1157:R1157&lt;&gt;0,H1157:R1157))</f>
        <v>2430.7844595000001</v>
      </c>
      <c r="AD1157" s="14">
        <f t="array" ref="AD1157">MEDIAN(IF(S1157:AA1157&lt;&gt;0,S1157:AA1157))</f>
        <v>1839.0520650000001</v>
      </c>
      <c r="AE1157" s="14">
        <f t="shared" si="35"/>
        <v>0.75656731217472228</v>
      </c>
      <c r="AF1157">
        <f t="array" ref="AF1157">TTEST(IF(H1157:R1157&lt;&gt;0,H1157:R1157),IF(S1157:AA1157&lt;&gt;0,S1157:AA1157),2,3)</f>
        <v>0.37578174592929819</v>
      </c>
      <c r="AG1157">
        <f t="array" ref="AG1157">MEDIAN(IF(H1157:L1157&lt;&gt;0,H1157:L1157))</f>
        <v>1816.358121</v>
      </c>
      <c r="AH1157">
        <f t="array" ref="AH1157">MEDIAN(IF(M1157:R1157&lt;&gt;0,M1157:R1157))</f>
        <v>3045.2107980000001</v>
      </c>
      <c r="AI1157">
        <f>AG1157/AH1157</f>
        <v>0.59646383829747607</v>
      </c>
    </row>
    <row r="1158" spans="1:35" x14ac:dyDescent="0.2">
      <c r="A1158" s="2" t="s">
        <v>1154</v>
      </c>
      <c r="B1158" s="2">
        <v>103955</v>
      </c>
      <c r="C1158" s="5">
        <v>621</v>
      </c>
      <c r="D1158" s="5">
        <f t="shared" ref="D1158:D1221" si="36">B1158*C1158</f>
        <v>64556055</v>
      </c>
      <c r="E1158" s="5">
        <v>623</v>
      </c>
      <c r="F1158" s="5">
        <v>99</v>
      </c>
      <c r="G1158" s="2">
        <v>103955</v>
      </c>
      <c r="H1158" s="14">
        <v>0</v>
      </c>
      <c r="I1158" s="14">
        <v>1056</v>
      </c>
      <c r="J1158" s="14">
        <v>7.6714309739999997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189.0145182</v>
      </c>
      <c r="S1158" s="14">
        <v>0</v>
      </c>
      <c r="T1158" s="14">
        <v>1232.394254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f t="array" ref="AC1158">MEDIAN(IF(H1158:R1158&lt;&gt;0,H1158:R1158))</f>
        <v>189.0145182</v>
      </c>
      <c r="AD1158" s="14">
        <f t="array" ref="AD1158">MEDIAN(IF(S1158:AA1158&lt;&gt;0,S1158:AA1158))</f>
        <v>1232.394254</v>
      </c>
      <c r="AE1158" s="14">
        <f t="shared" ref="AE1158:AE1221" si="37">AD1158/AC1158</f>
        <v>6.5201036710628726</v>
      </c>
      <c r="AF1158" t="e">
        <f t="array" ref="AF1158">TTEST(IF(H1158:R1158&lt;&gt;0,H1158:R1158),IF(S1158:AA1158&lt;&gt;0,S1158:AA1158),2,3)</f>
        <v>#DIV/0!</v>
      </c>
      <c r="AG1158">
        <f t="array" ref="AG1158">MEDIAN(IF(H1158:L1158&lt;&gt;0,H1158:L1158))</f>
        <v>531.83571548700002</v>
      </c>
      <c r="AH1158">
        <f t="array" ref="AH1158">MEDIAN(IF(M1158:R1158&lt;&gt;0,M1158:R1158))</f>
        <v>189.0145182</v>
      </c>
      <c r="AI1158">
        <f>AG1158/AH1158</f>
        <v>2.8137294455035149</v>
      </c>
    </row>
    <row r="1159" spans="1:35" x14ac:dyDescent="0.2">
      <c r="A1159" s="2" t="s">
        <v>1155</v>
      </c>
      <c r="B1159" s="2">
        <v>14779</v>
      </c>
      <c r="C1159" s="5">
        <v>4363</v>
      </c>
      <c r="D1159" s="5">
        <f t="shared" si="36"/>
        <v>64480777</v>
      </c>
      <c r="E1159" s="5">
        <v>4388</v>
      </c>
      <c r="F1159" s="5">
        <v>51</v>
      </c>
      <c r="G1159" s="2">
        <v>14779</v>
      </c>
      <c r="H1159" s="14">
        <v>0</v>
      </c>
      <c r="I1159" s="14">
        <v>5025</v>
      </c>
      <c r="J1159" s="14">
        <v>1314.051371</v>
      </c>
      <c r="K1159" s="14">
        <v>0</v>
      </c>
      <c r="L1159" s="14">
        <v>0</v>
      </c>
      <c r="M1159" s="14">
        <v>1555.22291</v>
      </c>
      <c r="N1159" s="14">
        <v>0</v>
      </c>
      <c r="O1159" s="14">
        <v>0</v>
      </c>
      <c r="P1159" s="14">
        <v>1772.551692</v>
      </c>
      <c r="Q1159" s="14">
        <v>0</v>
      </c>
      <c r="R1159" s="14">
        <v>9841.668275</v>
      </c>
      <c r="S1159" s="14">
        <v>5642.8657480000002</v>
      </c>
      <c r="T1159" s="14">
        <v>5761.8404819999996</v>
      </c>
      <c r="U1159" s="14">
        <v>4388.4980949999999</v>
      </c>
      <c r="V1159" s="14">
        <v>4356.6867970000003</v>
      </c>
      <c r="W1159" s="14">
        <v>5214.7179480000004</v>
      </c>
      <c r="X1159" s="14">
        <v>1892.585034</v>
      </c>
      <c r="Y1159" s="14">
        <v>6315.9089830000003</v>
      </c>
      <c r="Z1159" s="14">
        <v>3636.2882930000001</v>
      </c>
      <c r="AA1159" s="14">
        <v>4481.3039390000004</v>
      </c>
      <c r="AB1159" s="14">
        <v>4240</v>
      </c>
      <c r="AC1159" s="14">
        <f t="array" ref="AC1159">MEDIAN(IF(H1159:R1159&lt;&gt;0,H1159:R1159))</f>
        <v>1772.551692</v>
      </c>
      <c r="AD1159" s="14">
        <f t="array" ref="AD1159">MEDIAN(IF(S1159:AA1159&lt;&gt;0,S1159:AA1159))</f>
        <v>4481.3039390000004</v>
      </c>
      <c r="AE1159" s="14">
        <f t="shared" si="37"/>
        <v>2.5281654460207417</v>
      </c>
      <c r="AF1159">
        <f t="array" ref="AF1159">TTEST(IF(H1159:R1159&lt;&gt;0,H1159:R1159),IF(S1159:AA1159&lt;&gt;0,S1159:AA1159),2,3)</f>
        <v>0.68524249014783079</v>
      </c>
      <c r="AG1159">
        <f t="array" ref="AG1159">MEDIAN(IF(H1159:L1159&lt;&gt;0,H1159:L1159))</f>
        <v>3169.5256854999998</v>
      </c>
      <c r="AH1159">
        <f t="array" ref="AH1159">MEDIAN(IF(M1159:R1159&lt;&gt;0,M1159:R1159))</f>
        <v>1772.551692</v>
      </c>
      <c r="AI1159">
        <f>AG1159/AH1159</f>
        <v>1.7881146709599032</v>
      </c>
    </row>
    <row r="1160" spans="1:35" x14ac:dyDescent="0.2">
      <c r="A1160" s="2" t="s">
        <v>1156</v>
      </c>
      <c r="B1160" s="2">
        <v>54106</v>
      </c>
      <c r="C1160" s="5">
        <v>1188</v>
      </c>
      <c r="D1160" s="5">
        <f t="shared" si="36"/>
        <v>64277928</v>
      </c>
      <c r="E1160" s="5">
        <v>1283</v>
      </c>
      <c r="F1160" s="5">
        <v>77</v>
      </c>
      <c r="G1160" s="2">
        <v>54106</v>
      </c>
      <c r="H1160" s="14">
        <v>0</v>
      </c>
      <c r="I1160" s="14">
        <v>2057</v>
      </c>
      <c r="J1160" s="14">
        <v>223.91800979999999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1282.5880979999999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f t="array" ref="AC1160">MEDIAN(IF(H1160:R1160&lt;&gt;0,H1160:R1160))</f>
        <v>1282.5880979999999</v>
      </c>
      <c r="AD1160" s="14" t="e">
        <f t="array" ref="AD1160">MEDIAN(IF(S1160:AA1160&lt;&gt;0,S1160:AA1160))</f>
        <v>#NUM!</v>
      </c>
      <c r="AE1160" s="14" t="e">
        <f t="shared" si="37"/>
        <v>#NUM!</v>
      </c>
      <c r="AF1160" t="e">
        <f t="array" ref="AF1160">TTEST(IF(H1160:R1160&lt;&gt;0,H1160:R1160),IF(S1160:AA1160&lt;&gt;0,S1160:AA1160),2,3)</f>
        <v>#DIV/0!</v>
      </c>
      <c r="AG1160">
        <f t="array" ref="AG1160">MEDIAN(IF(H1160:L1160&lt;&gt;0,H1160:L1160))</f>
        <v>1140.4590049000001</v>
      </c>
      <c r="AH1160">
        <f t="array" ref="AH1160">MEDIAN(IF(M1160:R1160&lt;&gt;0,M1160:R1160))</f>
        <v>1282.5880979999999</v>
      </c>
      <c r="AI1160">
        <f>AG1160/AH1160</f>
        <v>0.88918570714820411</v>
      </c>
    </row>
    <row r="1161" spans="1:35" x14ac:dyDescent="0.2">
      <c r="A1161" s="2" t="s">
        <v>1157</v>
      </c>
      <c r="B1161" s="2">
        <v>23076</v>
      </c>
      <c r="C1161" s="5">
        <v>2774</v>
      </c>
      <c r="D1161" s="5">
        <f t="shared" si="36"/>
        <v>64012824</v>
      </c>
      <c r="E1161" s="5">
        <v>2873</v>
      </c>
      <c r="F1161" s="5">
        <v>36</v>
      </c>
      <c r="G1161" s="2">
        <v>23076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1129.3140599999999</v>
      </c>
      <c r="U1161" s="14">
        <v>0</v>
      </c>
      <c r="V1161" s="14">
        <v>3254.1037919999999</v>
      </c>
      <c r="W1161" s="14">
        <v>2491.5617309999998</v>
      </c>
      <c r="X1161" s="14">
        <v>0</v>
      </c>
      <c r="Y1161" s="14">
        <v>0</v>
      </c>
      <c r="Z1161" s="14">
        <v>3454.3395930000001</v>
      </c>
      <c r="AA1161" s="14">
        <v>3951.979296</v>
      </c>
      <c r="AB1161" s="14">
        <v>2360</v>
      </c>
      <c r="AC1161" s="14" t="e">
        <f t="array" ref="AC1161">MEDIAN(IF(H1161:R1161&lt;&gt;0,H1161:R1161))</f>
        <v>#NUM!</v>
      </c>
      <c r="AD1161" s="14">
        <f t="array" ref="AD1161">MEDIAN(IF(S1161:AA1161&lt;&gt;0,S1161:AA1161))</f>
        <v>3254.1037919999999</v>
      </c>
      <c r="AE1161" s="14" t="e">
        <f t="shared" si="37"/>
        <v>#NUM!</v>
      </c>
      <c r="AF1161" t="e">
        <f t="array" ref="AF1161">TTEST(IF(H1161:R1161&lt;&gt;0,H1161:R1161),IF(S1161:AA1161&lt;&gt;0,S1161:AA1161),2,3)</f>
        <v>#DIV/0!</v>
      </c>
      <c r="AG1161" t="e">
        <f t="array" ref="AG1161">MEDIAN(IF(H1161:L1161&lt;&gt;0,H1161:L1161))</f>
        <v>#NUM!</v>
      </c>
      <c r="AH1161" t="e">
        <f t="array" ref="AH1161">MEDIAN(IF(M1161:R1161&lt;&gt;0,M1161:R1161))</f>
        <v>#NUM!</v>
      </c>
      <c r="AI1161" t="e">
        <f>AG1161/AH1161</f>
        <v>#NUM!</v>
      </c>
    </row>
    <row r="1162" spans="1:35" x14ac:dyDescent="0.2">
      <c r="A1162" s="2" t="s">
        <v>1158</v>
      </c>
      <c r="B1162" s="2">
        <v>35685</v>
      </c>
      <c r="C1162" s="5">
        <v>1792</v>
      </c>
      <c r="D1162" s="5">
        <f t="shared" si="36"/>
        <v>63947520</v>
      </c>
      <c r="E1162" s="5">
        <v>1083</v>
      </c>
      <c r="F1162" s="5">
        <v>110</v>
      </c>
      <c r="G1162" s="2">
        <v>35685</v>
      </c>
      <c r="H1162" s="14">
        <v>0</v>
      </c>
      <c r="I1162" s="14">
        <v>6115</v>
      </c>
      <c r="J1162" s="14">
        <v>569.38127310000004</v>
      </c>
      <c r="K1162" s="14">
        <v>0</v>
      </c>
      <c r="L1162" s="14">
        <v>0</v>
      </c>
      <c r="M1162" s="14">
        <v>1690.961331</v>
      </c>
      <c r="N1162" s="14">
        <v>0</v>
      </c>
      <c r="O1162" s="14">
        <v>913.0168731</v>
      </c>
      <c r="P1162" s="14">
        <v>484.5207916</v>
      </c>
      <c r="Q1162" s="14">
        <v>0</v>
      </c>
      <c r="R1162" s="14">
        <v>1082.8720840000001</v>
      </c>
      <c r="S1162" s="14">
        <v>0</v>
      </c>
      <c r="T1162" s="14">
        <v>1687.1614300000001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f t="array" ref="AC1162">MEDIAN(IF(H1162:R1162&lt;&gt;0,H1162:R1162))</f>
        <v>997.94447854999999</v>
      </c>
      <c r="AD1162" s="14">
        <f t="array" ref="AD1162">MEDIAN(IF(S1162:AA1162&lt;&gt;0,S1162:AA1162))</f>
        <v>1687.1614300000001</v>
      </c>
      <c r="AE1162" s="14">
        <f t="shared" si="37"/>
        <v>1.6906365697332413</v>
      </c>
      <c r="AF1162" t="e">
        <f t="array" ref="AF1162">TTEST(IF(H1162:R1162&lt;&gt;0,H1162:R1162),IF(S1162:AA1162&lt;&gt;0,S1162:AA1162),2,3)</f>
        <v>#DIV/0!</v>
      </c>
      <c r="AG1162">
        <f t="array" ref="AG1162">MEDIAN(IF(H1162:L1162&lt;&gt;0,H1162:L1162))</f>
        <v>3342.1906365499999</v>
      </c>
      <c r="AH1162">
        <f t="array" ref="AH1162">MEDIAN(IF(M1162:R1162&lt;&gt;0,M1162:R1162))</f>
        <v>997.94447854999999</v>
      </c>
      <c r="AI1162">
        <f>AG1162/AH1162</f>
        <v>3.3490747314982476</v>
      </c>
    </row>
    <row r="1163" spans="1:35" x14ac:dyDescent="0.2">
      <c r="A1163" s="2" t="s">
        <v>1159</v>
      </c>
      <c r="B1163" s="2">
        <v>77366</v>
      </c>
      <c r="C1163" s="5">
        <v>825</v>
      </c>
      <c r="D1163" s="5">
        <f t="shared" si="36"/>
        <v>63826950</v>
      </c>
      <c r="E1163" s="5">
        <v>590</v>
      </c>
      <c r="F1163" s="5">
        <v>114</v>
      </c>
      <c r="G1163" s="2">
        <v>77366</v>
      </c>
      <c r="H1163" s="14">
        <v>2635</v>
      </c>
      <c r="I1163" s="14">
        <v>885</v>
      </c>
      <c r="J1163" s="14">
        <v>52.218902249999999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772.4231016</v>
      </c>
      <c r="Q1163" s="14">
        <v>0</v>
      </c>
      <c r="R1163" s="14">
        <v>408.52529609999999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195</v>
      </c>
      <c r="AC1163" s="14">
        <f t="array" ref="AC1163">MEDIAN(IF(H1163:R1163&lt;&gt;0,H1163:R1163))</f>
        <v>772.4231016</v>
      </c>
      <c r="AD1163" s="14" t="e">
        <f t="array" ref="AD1163">MEDIAN(IF(S1163:AA1163&lt;&gt;0,S1163:AA1163))</f>
        <v>#NUM!</v>
      </c>
      <c r="AE1163" s="14" t="e">
        <f t="shared" si="37"/>
        <v>#NUM!</v>
      </c>
      <c r="AF1163" t="e">
        <f t="array" ref="AF1163">TTEST(IF(H1163:R1163&lt;&gt;0,H1163:R1163),IF(S1163:AA1163&lt;&gt;0,S1163:AA1163),2,3)</f>
        <v>#DIV/0!</v>
      </c>
      <c r="AG1163">
        <f t="array" ref="AG1163">MEDIAN(IF(H1163:L1163&lt;&gt;0,H1163:L1163))</f>
        <v>885</v>
      </c>
      <c r="AH1163">
        <f t="array" ref="AH1163">MEDIAN(IF(M1163:R1163&lt;&gt;0,M1163:R1163))</f>
        <v>590.47419884999999</v>
      </c>
      <c r="AI1163">
        <f>AG1163/AH1163</f>
        <v>1.4987953778905407</v>
      </c>
    </row>
    <row r="1164" spans="1:35" x14ac:dyDescent="0.2">
      <c r="A1164" s="2" t="s">
        <v>1160</v>
      </c>
      <c r="B1164" s="2">
        <v>36666</v>
      </c>
      <c r="C1164" s="5">
        <v>1740</v>
      </c>
      <c r="D1164" s="5">
        <f t="shared" si="36"/>
        <v>63798840</v>
      </c>
      <c r="E1164" s="5">
        <v>1520</v>
      </c>
      <c r="F1164" s="5">
        <v>72</v>
      </c>
      <c r="G1164" s="2">
        <v>36666</v>
      </c>
      <c r="H1164" s="14">
        <v>0</v>
      </c>
      <c r="I1164" s="14">
        <v>4076</v>
      </c>
      <c r="J1164" s="14">
        <v>112.875888</v>
      </c>
      <c r="K1164" s="14">
        <v>0</v>
      </c>
      <c r="L1164" s="14">
        <v>0</v>
      </c>
      <c r="M1164" s="14">
        <v>482.6558526</v>
      </c>
      <c r="N1164" s="14">
        <v>0</v>
      </c>
      <c r="O1164" s="14">
        <v>891.23127090000003</v>
      </c>
      <c r="P1164" s="14">
        <v>2006.64546</v>
      </c>
      <c r="Q1164" s="14">
        <v>0</v>
      </c>
      <c r="R1164" s="14">
        <v>2578.462634</v>
      </c>
      <c r="S1164" s="14">
        <v>0</v>
      </c>
      <c r="T1164" s="14">
        <v>1201.2013489999999</v>
      </c>
      <c r="U1164" s="14">
        <v>0</v>
      </c>
      <c r="V1164" s="14">
        <v>0</v>
      </c>
      <c r="W1164" s="14">
        <v>0</v>
      </c>
      <c r="X1164" s="14">
        <v>2790.8917339999998</v>
      </c>
      <c r="Y1164" s="14">
        <v>0</v>
      </c>
      <c r="Z1164" s="14">
        <v>0</v>
      </c>
      <c r="AA1164" s="14">
        <v>0</v>
      </c>
      <c r="AB1164" s="14">
        <v>1520</v>
      </c>
      <c r="AC1164" s="14">
        <f t="array" ref="AC1164">MEDIAN(IF(H1164:R1164&lt;&gt;0,H1164:R1164))</f>
        <v>1448.93836545</v>
      </c>
      <c r="AD1164" s="14">
        <f t="array" ref="AD1164">MEDIAN(IF(S1164:AA1164&lt;&gt;0,S1164:AA1164))</f>
        <v>1996.0465414999999</v>
      </c>
      <c r="AE1164" s="14">
        <f t="shared" si="37"/>
        <v>1.3775924422293031</v>
      </c>
      <c r="AF1164">
        <f t="array" ref="AF1164">TTEST(IF(H1164:R1164&lt;&gt;0,H1164:R1164),IF(S1164:AA1164&lt;&gt;0,S1164:AA1164),2,3)</f>
        <v>0.78578429402770567</v>
      </c>
      <c r="AG1164">
        <f t="array" ref="AG1164">MEDIAN(IF(H1164:L1164&lt;&gt;0,H1164:L1164))</f>
        <v>2094.4379439999998</v>
      </c>
      <c r="AH1164">
        <f t="array" ref="AH1164">MEDIAN(IF(M1164:R1164&lt;&gt;0,M1164:R1164))</f>
        <v>1448.93836545</v>
      </c>
      <c r="AI1164">
        <f>AG1164/AH1164</f>
        <v>1.4454982999566897</v>
      </c>
    </row>
    <row r="1165" spans="1:35" x14ac:dyDescent="0.2">
      <c r="A1165" s="2" t="s">
        <v>1161</v>
      </c>
      <c r="B1165" s="2">
        <v>23148</v>
      </c>
      <c r="C1165" s="5">
        <v>2732</v>
      </c>
      <c r="D1165" s="5">
        <f t="shared" si="36"/>
        <v>63240336</v>
      </c>
      <c r="E1165" s="5">
        <v>2275</v>
      </c>
      <c r="F1165" s="5">
        <v>75</v>
      </c>
      <c r="G1165" s="2">
        <v>23148</v>
      </c>
      <c r="H1165" s="14">
        <v>0</v>
      </c>
      <c r="I1165" s="14">
        <v>3137</v>
      </c>
      <c r="J1165" s="14">
        <v>1423.969918</v>
      </c>
      <c r="K1165" s="14">
        <v>0</v>
      </c>
      <c r="L1165" s="14">
        <v>0</v>
      </c>
      <c r="M1165" s="14">
        <v>2406.3236879999999</v>
      </c>
      <c r="N1165" s="14">
        <v>8169.9223050000001</v>
      </c>
      <c r="O1165" s="14">
        <v>0</v>
      </c>
      <c r="P1165" s="14">
        <v>2142.7302519999998</v>
      </c>
      <c r="Q1165" s="14">
        <v>0</v>
      </c>
      <c r="R1165" s="14">
        <v>1241.7535330000001</v>
      </c>
      <c r="S1165" s="14">
        <v>0</v>
      </c>
      <c r="T1165" s="14">
        <v>1900.0078020000001</v>
      </c>
      <c r="U1165" s="14">
        <v>0</v>
      </c>
      <c r="V1165" s="14">
        <v>2740.6815809999998</v>
      </c>
      <c r="W1165" s="14">
        <v>0</v>
      </c>
      <c r="X1165" s="14">
        <v>0</v>
      </c>
      <c r="Y1165" s="14">
        <v>0</v>
      </c>
      <c r="Z1165" s="14">
        <v>0</v>
      </c>
      <c r="AA1165" s="14">
        <v>3121.3513870000002</v>
      </c>
      <c r="AB1165" s="14">
        <v>1040</v>
      </c>
      <c r="AC1165" s="14">
        <f t="array" ref="AC1165">MEDIAN(IF(H1165:R1165&lt;&gt;0,H1165:R1165))</f>
        <v>2274.5269699999999</v>
      </c>
      <c r="AD1165" s="14">
        <f t="array" ref="AD1165">MEDIAN(IF(S1165:AA1165&lt;&gt;0,S1165:AA1165))</f>
        <v>2740.6815809999998</v>
      </c>
      <c r="AE1165" s="14">
        <f t="shared" si="37"/>
        <v>1.2049457391133946</v>
      </c>
      <c r="AF1165">
        <f t="array" ref="AF1165">TTEST(IF(H1165:R1165&lt;&gt;0,H1165:R1165),IF(S1165:AA1165&lt;&gt;0,S1165:AA1165),2,3)</f>
        <v>0.6696319352516914</v>
      </c>
      <c r="AG1165">
        <f t="array" ref="AG1165">MEDIAN(IF(H1165:L1165&lt;&gt;0,H1165:L1165))</f>
        <v>2280.4849589999999</v>
      </c>
      <c r="AH1165">
        <f t="array" ref="AH1165">MEDIAN(IF(M1165:R1165&lt;&gt;0,M1165:R1165))</f>
        <v>2274.5269699999999</v>
      </c>
      <c r="AI1165">
        <f>AG1165/AH1165</f>
        <v>1.0026194409117075</v>
      </c>
    </row>
    <row r="1166" spans="1:35" x14ac:dyDescent="0.2">
      <c r="A1166" s="2" t="s">
        <v>1162</v>
      </c>
      <c r="B1166" s="2">
        <v>42507</v>
      </c>
      <c r="C1166" s="5">
        <v>1480</v>
      </c>
      <c r="D1166" s="5">
        <f t="shared" si="36"/>
        <v>62910360</v>
      </c>
      <c r="E1166" s="5">
        <v>1480</v>
      </c>
      <c r="F1166" s="5"/>
      <c r="G1166" s="2">
        <v>42507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1480</v>
      </c>
      <c r="AC1166" s="14" t="e">
        <f t="array" ref="AC1166">MEDIAN(IF(H1166:R1166&lt;&gt;0,H1166:R1166))</f>
        <v>#NUM!</v>
      </c>
      <c r="AD1166" s="14" t="e">
        <f t="array" ref="AD1166">MEDIAN(IF(S1166:AA1166&lt;&gt;0,S1166:AA1166))</f>
        <v>#NUM!</v>
      </c>
      <c r="AE1166" s="14" t="e">
        <f t="shared" si="37"/>
        <v>#NUM!</v>
      </c>
      <c r="AF1166" t="e">
        <f t="array" ref="AF1166">TTEST(IF(H1166:R1166&lt;&gt;0,H1166:R1166),IF(S1166:AA1166&lt;&gt;0,S1166:AA1166),2,3)</f>
        <v>#DIV/0!</v>
      </c>
      <c r="AG1166" t="e">
        <f t="array" ref="AG1166">MEDIAN(IF(H1166:L1166&lt;&gt;0,H1166:L1166))</f>
        <v>#NUM!</v>
      </c>
      <c r="AH1166" t="e">
        <f t="array" ref="AH1166">MEDIAN(IF(M1166:R1166&lt;&gt;0,M1166:R1166))</f>
        <v>#NUM!</v>
      </c>
      <c r="AI1166" t="e">
        <f>AG1166/AH1166</f>
        <v>#NUM!</v>
      </c>
    </row>
    <row r="1167" spans="1:35" x14ac:dyDescent="0.2">
      <c r="A1167" s="2" t="s">
        <v>1163</v>
      </c>
      <c r="B1167" s="2">
        <v>78767</v>
      </c>
      <c r="C1167" s="5">
        <v>798</v>
      </c>
      <c r="D1167" s="5">
        <f t="shared" si="36"/>
        <v>62856066</v>
      </c>
      <c r="E1167" s="5">
        <v>755</v>
      </c>
      <c r="F1167" s="5">
        <v>63</v>
      </c>
      <c r="G1167" s="2">
        <v>78767</v>
      </c>
      <c r="H1167" s="14">
        <v>0</v>
      </c>
      <c r="I1167" s="14">
        <v>755</v>
      </c>
      <c r="J1167" s="14">
        <v>37.078973779999998</v>
      </c>
      <c r="K1167" s="14">
        <v>0</v>
      </c>
      <c r="L1167" s="14">
        <v>0</v>
      </c>
      <c r="M1167" s="14">
        <v>1186.5526150000001</v>
      </c>
      <c r="N1167" s="14">
        <v>0</v>
      </c>
      <c r="O1167" s="14">
        <v>0</v>
      </c>
      <c r="P1167" s="14">
        <v>386.21504870000001</v>
      </c>
      <c r="Q1167" s="14">
        <v>0</v>
      </c>
      <c r="R1167" s="14">
        <v>595.5513363</v>
      </c>
      <c r="S1167" s="14">
        <v>0</v>
      </c>
      <c r="T1167" s="14">
        <v>1160.135573</v>
      </c>
      <c r="U1167" s="14">
        <v>0</v>
      </c>
      <c r="V1167" s="14">
        <v>0</v>
      </c>
      <c r="W1167" s="14">
        <v>1467.8037509999999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f t="array" ref="AC1167">MEDIAN(IF(H1167:R1167&lt;&gt;0,H1167:R1167))</f>
        <v>595.5513363</v>
      </c>
      <c r="AD1167" s="14">
        <f t="array" ref="AD1167">MEDIAN(IF(S1167:AA1167&lt;&gt;0,S1167:AA1167))</f>
        <v>1313.969662</v>
      </c>
      <c r="AE1167" s="14">
        <f t="shared" si="37"/>
        <v>2.2063079736557043</v>
      </c>
      <c r="AF1167">
        <f t="array" ref="AF1167">TTEST(IF(H1167:R1167&lt;&gt;0,H1167:R1167),IF(S1167:AA1167&lt;&gt;0,S1167:AA1167),2,3)</f>
        <v>4.1582809515230232E-2</v>
      </c>
      <c r="AG1167">
        <f t="array" ref="AG1167">MEDIAN(IF(H1167:L1167&lt;&gt;0,H1167:L1167))</f>
        <v>396.03948689000003</v>
      </c>
      <c r="AH1167">
        <f t="array" ref="AH1167">MEDIAN(IF(M1167:R1167&lt;&gt;0,M1167:R1167))</f>
        <v>595.5513363</v>
      </c>
      <c r="AI1167">
        <f>AG1167/AH1167</f>
        <v>0.66499638696218311</v>
      </c>
    </row>
    <row r="1168" spans="1:35" x14ac:dyDescent="0.2">
      <c r="A1168" s="2" t="s">
        <v>1164</v>
      </c>
      <c r="B1168" s="2">
        <v>22011</v>
      </c>
      <c r="C1168" s="5">
        <v>2836</v>
      </c>
      <c r="D1168" s="5">
        <f t="shared" si="36"/>
        <v>62423196</v>
      </c>
      <c r="E1168" s="5">
        <v>2664</v>
      </c>
      <c r="F1168" s="5">
        <v>60</v>
      </c>
      <c r="G1168" s="2">
        <v>22011</v>
      </c>
      <c r="H1168" s="14">
        <v>0</v>
      </c>
      <c r="I1168" s="14">
        <v>4352</v>
      </c>
      <c r="J1168" s="14">
        <v>496.57774879999999</v>
      </c>
      <c r="K1168" s="14">
        <v>637.82210180000004</v>
      </c>
      <c r="L1168" s="14">
        <v>0</v>
      </c>
      <c r="M1168" s="14">
        <v>2546.360788</v>
      </c>
      <c r="N1168" s="14">
        <v>0</v>
      </c>
      <c r="O1168" s="14">
        <v>1400.6617100000001</v>
      </c>
      <c r="P1168" s="14">
        <v>3414.6135749999999</v>
      </c>
      <c r="Q1168" s="14">
        <v>0</v>
      </c>
      <c r="R1168" s="14">
        <v>2496.7566459999998</v>
      </c>
      <c r="S1168" s="14">
        <v>2664.1607530000001</v>
      </c>
      <c r="T1168" s="14">
        <v>2277.6301739999999</v>
      </c>
      <c r="U1168" s="14">
        <v>0</v>
      </c>
      <c r="V1168" s="14">
        <v>3168.3205280000002</v>
      </c>
      <c r="W1168" s="14">
        <v>3040.0890469999999</v>
      </c>
      <c r="X1168" s="14">
        <v>0</v>
      </c>
      <c r="Y1168" s="14">
        <v>0</v>
      </c>
      <c r="Z1168" s="14">
        <v>0</v>
      </c>
      <c r="AA1168" s="14">
        <v>3208.8314639999999</v>
      </c>
      <c r="AB1168" s="14">
        <v>7160</v>
      </c>
      <c r="AC1168" s="14">
        <f t="array" ref="AC1168">MEDIAN(IF(H1168:R1168&lt;&gt;0,H1168:R1168))</f>
        <v>2496.7566459999998</v>
      </c>
      <c r="AD1168" s="14">
        <f t="array" ref="AD1168">MEDIAN(IF(S1168:AA1168&lt;&gt;0,S1168:AA1168))</f>
        <v>3040.0890469999999</v>
      </c>
      <c r="AE1168" s="14">
        <f t="shared" si="37"/>
        <v>1.2176152817578203</v>
      </c>
      <c r="AF1168">
        <f t="array" ref="AF1168">TTEST(IF(H1168:R1168&lt;&gt;0,H1168:R1168),IF(S1168:AA1168&lt;&gt;0,S1168:AA1168),2,3)</f>
        <v>0.27017732867344574</v>
      </c>
      <c r="AG1168">
        <f t="array" ref="AG1168">MEDIAN(IF(H1168:L1168&lt;&gt;0,H1168:L1168))</f>
        <v>637.82210180000004</v>
      </c>
      <c r="AH1168">
        <f t="array" ref="AH1168">MEDIAN(IF(M1168:R1168&lt;&gt;0,M1168:R1168))</f>
        <v>2521.5587169999999</v>
      </c>
      <c r="AI1168">
        <f>AG1168/AH1168</f>
        <v>0.25294755085411724</v>
      </c>
    </row>
    <row r="1169" spans="1:35" x14ac:dyDescent="0.2">
      <c r="A1169" s="2" t="s">
        <v>1165</v>
      </c>
      <c r="B1169" s="2">
        <v>51570</v>
      </c>
      <c r="C1169" s="5">
        <v>1209</v>
      </c>
      <c r="D1169" s="5">
        <f t="shared" si="36"/>
        <v>62348130</v>
      </c>
      <c r="E1169" s="5">
        <v>1209</v>
      </c>
      <c r="F1169" s="5"/>
      <c r="G1169" s="2">
        <v>51570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1208.7743559999999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 t="e">
        <f t="array" ref="AC1169">MEDIAN(IF(H1169:R1169&lt;&gt;0,H1169:R1169))</f>
        <v>#NUM!</v>
      </c>
      <c r="AD1169" s="14">
        <f t="array" ref="AD1169">MEDIAN(IF(S1169:AA1169&lt;&gt;0,S1169:AA1169))</f>
        <v>1208.7743559999999</v>
      </c>
      <c r="AE1169" s="14" t="e">
        <f t="shared" si="37"/>
        <v>#NUM!</v>
      </c>
      <c r="AF1169" t="e">
        <f t="array" ref="AF1169">TTEST(IF(H1169:R1169&lt;&gt;0,H1169:R1169),IF(S1169:AA1169&lt;&gt;0,S1169:AA1169),2,3)</f>
        <v>#DIV/0!</v>
      </c>
      <c r="AG1169" t="e">
        <f t="array" ref="AG1169">MEDIAN(IF(H1169:L1169&lt;&gt;0,H1169:L1169))</f>
        <v>#NUM!</v>
      </c>
      <c r="AH1169" t="e">
        <f t="array" ref="AH1169">MEDIAN(IF(M1169:R1169&lt;&gt;0,M1169:R1169))</f>
        <v>#NUM!</v>
      </c>
      <c r="AI1169" t="e">
        <f>AG1169/AH1169</f>
        <v>#NUM!</v>
      </c>
    </row>
    <row r="1170" spans="1:35" x14ac:dyDescent="0.2">
      <c r="A1170" s="2" t="s">
        <v>1166</v>
      </c>
      <c r="B1170" s="2">
        <v>52852</v>
      </c>
      <c r="C1170" s="5">
        <v>1174</v>
      </c>
      <c r="D1170" s="5">
        <f t="shared" si="36"/>
        <v>62048248</v>
      </c>
      <c r="E1170" s="5">
        <v>1140</v>
      </c>
      <c r="F1170" s="5">
        <v>62</v>
      </c>
      <c r="G1170" s="2">
        <v>52852</v>
      </c>
      <c r="H1170" s="14">
        <v>0</v>
      </c>
      <c r="I1170" s="14">
        <v>1140</v>
      </c>
      <c r="J1170" s="14">
        <v>490.43279050000001</v>
      </c>
      <c r="K1170" s="14">
        <v>0</v>
      </c>
      <c r="L1170" s="14">
        <v>0</v>
      </c>
      <c r="M1170" s="14">
        <v>1139.8354409999999</v>
      </c>
      <c r="N1170" s="14">
        <v>0</v>
      </c>
      <c r="O1170" s="14">
        <v>0</v>
      </c>
      <c r="P1170" s="14">
        <v>725.29533030000005</v>
      </c>
      <c r="Q1170" s="14">
        <v>0</v>
      </c>
      <c r="R1170" s="14">
        <v>2372.6031720000001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f t="array" ref="AC1170">MEDIAN(IF(H1170:R1170&lt;&gt;0,H1170:R1170))</f>
        <v>1139.8354409999999</v>
      </c>
      <c r="AD1170" s="14" t="e">
        <f t="array" ref="AD1170">MEDIAN(IF(S1170:AA1170&lt;&gt;0,S1170:AA1170))</f>
        <v>#NUM!</v>
      </c>
      <c r="AE1170" s="14" t="e">
        <f t="shared" si="37"/>
        <v>#NUM!</v>
      </c>
      <c r="AF1170" t="e">
        <f t="array" ref="AF1170">TTEST(IF(H1170:R1170&lt;&gt;0,H1170:R1170),IF(S1170:AA1170&lt;&gt;0,S1170:AA1170),2,3)</f>
        <v>#DIV/0!</v>
      </c>
      <c r="AG1170">
        <f t="array" ref="AG1170">MEDIAN(IF(H1170:L1170&lt;&gt;0,H1170:L1170))</f>
        <v>815.21639525000001</v>
      </c>
      <c r="AH1170">
        <f t="array" ref="AH1170">MEDIAN(IF(M1170:R1170&lt;&gt;0,M1170:R1170))</f>
        <v>1139.8354409999999</v>
      </c>
      <c r="AI1170">
        <f>AG1170/AH1170</f>
        <v>0.7152053409874628</v>
      </c>
    </row>
    <row r="1171" spans="1:35" x14ac:dyDescent="0.2">
      <c r="A1171" s="2" t="s">
        <v>1167</v>
      </c>
      <c r="B1171" s="2">
        <v>30755</v>
      </c>
      <c r="C1171" s="5">
        <v>1999</v>
      </c>
      <c r="D1171" s="5">
        <f t="shared" si="36"/>
        <v>61479245</v>
      </c>
      <c r="E1171" s="5">
        <v>1858</v>
      </c>
      <c r="F1171" s="5">
        <v>80</v>
      </c>
      <c r="G1171" s="2">
        <v>30755</v>
      </c>
      <c r="H1171" s="14">
        <v>0</v>
      </c>
      <c r="I1171" s="14">
        <v>4793</v>
      </c>
      <c r="J1171" s="14">
        <v>342.22069210000001</v>
      </c>
      <c r="K1171" s="14">
        <v>0</v>
      </c>
      <c r="L1171" s="14">
        <v>0</v>
      </c>
      <c r="M1171" s="14">
        <v>2450.6256450000001</v>
      </c>
      <c r="N1171" s="14">
        <v>0</v>
      </c>
      <c r="O1171" s="14">
        <v>0</v>
      </c>
      <c r="P1171" s="14">
        <v>2952.4875189999998</v>
      </c>
      <c r="Q1171" s="14">
        <v>0</v>
      </c>
      <c r="R1171" s="14">
        <v>1448.017429</v>
      </c>
      <c r="S1171" s="14">
        <v>0</v>
      </c>
      <c r="T1171" s="14">
        <v>1857.777476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149</v>
      </c>
      <c r="AC1171" s="14">
        <f t="array" ref="AC1171">MEDIAN(IF(H1171:R1171&lt;&gt;0,H1171:R1171))</f>
        <v>2450.6256450000001</v>
      </c>
      <c r="AD1171" s="14">
        <f t="array" ref="AD1171">MEDIAN(IF(S1171:AA1171&lt;&gt;0,S1171:AA1171))</f>
        <v>1857.777476</v>
      </c>
      <c r="AE1171" s="14">
        <f t="shared" si="37"/>
        <v>0.75808293273614213</v>
      </c>
      <c r="AF1171" t="e">
        <f t="array" ref="AF1171">TTEST(IF(H1171:R1171&lt;&gt;0,H1171:R1171),IF(S1171:AA1171&lt;&gt;0,S1171:AA1171),2,3)</f>
        <v>#DIV/0!</v>
      </c>
      <c r="AG1171">
        <f t="array" ref="AG1171">MEDIAN(IF(H1171:L1171&lt;&gt;0,H1171:L1171))</f>
        <v>2567.6103460500003</v>
      </c>
      <c r="AH1171">
        <f t="array" ref="AH1171">MEDIAN(IF(M1171:R1171&lt;&gt;0,M1171:R1171))</f>
        <v>2450.6256450000001</v>
      </c>
      <c r="AI1171">
        <f>AG1171/AH1171</f>
        <v>1.0477366672827748</v>
      </c>
    </row>
    <row r="1172" spans="1:35" x14ac:dyDescent="0.2">
      <c r="A1172" s="2" t="s">
        <v>1168</v>
      </c>
      <c r="B1172" s="2">
        <v>12957</v>
      </c>
      <c r="C1172" s="5">
        <v>4719</v>
      </c>
      <c r="D1172" s="5">
        <f t="shared" si="36"/>
        <v>61144083</v>
      </c>
      <c r="E1172" s="5">
        <v>4376</v>
      </c>
      <c r="F1172" s="5">
        <v>52</v>
      </c>
      <c r="G1172" s="2">
        <v>12957</v>
      </c>
      <c r="H1172" s="14">
        <v>0</v>
      </c>
      <c r="I1172" s="14">
        <v>9194</v>
      </c>
      <c r="J1172" s="14">
        <v>4375.8850679999996</v>
      </c>
      <c r="K1172" s="14">
        <v>0</v>
      </c>
      <c r="L1172" s="14">
        <v>0</v>
      </c>
      <c r="M1172" s="14">
        <v>6345.6293729999998</v>
      </c>
      <c r="N1172" s="14">
        <v>6228.3890629999996</v>
      </c>
      <c r="O1172" s="14">
        <v>0</v>
      </c>
      <c r="P1172" s="14">
        <v>7352.5552310000003</v>
      </c>
      <c r="Q1172" s="14">
        <v>0</v>
      </c>
      <c r="R1172" s="14">
        <v>2465.4691990000001</v>
      </c>
      <c r="S1172" s="14">
        <v>0</v>
      </c>
      <c r="T1172" s="14">
        <v>0</v>
      </c>
      <c r="U1172" s="14">
        <v>0</v>
      </c>
      <c r="V1172" s="14">
        <v>2888.963827</v>
      </c>
      <c r="W1172" s="14">
        <v>0</v>
      </c>
      <c r="X1172" s="14">
        <v>4462.9065350000001</v>
      </c>
      <c r="Y1172" s="14">
        <v>4289.7621630000003</v>
      </c>
      <c r="Z1172" s="14">
        <v>0</v>
      </c>
      <c r="AA1172" s="14">
        <v>4001.977676</v>
      </c>
      <c r="AB1172" s="14">
        <v>300</v>
      </c>
      <c r="AC1172" s="14">
        <f t="array" ref="AC1172">MEDIAN(IF(H1172:R1172&lt;&gt;0,H1172:R1172))</f>
        <v>6287.0092179999992</v>
      </c>
      <c r="AD1172" s="14">
        <f t="array" ref="AD1172">MEDIAN(IF(S1172:AA1172&lt;&gt;0,S1172:AA1172))</f>
        <v>4145.8699194999999</v>
      </c>
      <c r="AE1172" s="14">
        <f t="shared" si="37"/>
        <v>0.65943436310387171</v>
      </c>
      <c r="AF1172">
        <f t="array" ref="AF1172">TTEST(IF(H1172:R1172&lt;&gt;0,H1172:R1172),IF(S1172:AA1172&lt;&gt;0,S1172:AA1172),2,3)</f>
        <v>8.4685519723556701E-2</v>
      </c>
      <c r="AG1172">
        <f t="array" ref="AG1172">MEDIAN(IF(H1172:L1172&lt;&gt;0,H1172:L1172))</f>
        <v>6784.9425339999998</v>
      </c>
      <c r="AH1172">
        <f t="array" ref="AH1172">MEDIAN(IF(M1172:R1172&lt;&gt;0,M1172:R1172))</f>
        <v>6287.0092179999992</v>
      </c>
      <c r="AI1172">
        <f>AG1172/AH1172</f>
        <v>1.0792003476906626</v>
      </c>
    </row>
    <row r="1173" spans="1:35" x14ac:dyDescent="0.2">
      <c r="A1173" s="2" t="s">
        <v>1169</v>
      </c>
      <c r="B1173" s="2">
        <v>56549</v>
      </c>
      <c r="C1173" s="5">
        <v>1079</v>
      </c>
      <c r="D1173" s="5">
        <f t="shared" si="36"/>
        <v>61016371</v>
      </c>
      <c r="E1173" s="5">
        <v>838</v>
      </c>
      <c r="F1173" s="5">
        <v>94</v>
      </c>
      <c r="G1173" s="2">
        <v>56549</v>
      </c>
      <c r="H1173" s="14">
        <v>0</v>
      </c>
      <c r="I1173" s="14">
        <v>1078</v>
      </c>
      <c r="J1173" s="14">
        <v>32.432803960000001</v>
      </c>
      <c r="K1173" s="14">
        <v>0</v>
      </c>
      <c r="L1173" s="14">
        <v>0</v>
      </c>
      <c r="M1173" s="14">
        <v>597.79981780000003</v>
      </c>
      <c r="N1173" s="14">
        <v>0</v>
      </c>
      <c r="O1173" s="14">
        <v>0</v>
      </c>
      <c r="P1173" s="14">
        <v>374.66954199999998</v>
      </c>
      <c r="Q1173" s="14">
        <v>0</v>
      </c>
      <c r="R1173" s="14">
        <v>0</v>
      </c>
      <c r="S1173" s="14">
        <v>0</v>
      </c>
      <c r="T1173" s="14">
        <v>1557.8279950000001</v>
      </c>
      <c r="U1173" s="14">
        <v>0</v>
      </c>
      <c r="V1173" s="14">
        <v>3186.016462</v>
      </c>
      <c r="W1173" s="14">
        <v>1477.667678</v>
      </c>
      <c r="X1173" s="14">
        <v>0</v>
      </c>
      <c r="Y1173" s="14">
        <v>0</v>
      </c>
      <c r="Z1173" s="14">
        <v>0</v>
      </c>
      <c r="AA1173" s="14">
        <v>0</v>
      </c>
      <c r="AB1173" s="14">
        <v>329</v>
      </c>
      <c r="AC1173" s="14">
        <f t="array" ref="AC1173">MEDIAN(IF(H1173:R1173&lt;&gt;0,H1173:R1173))</f>
        <v>486.2346799</v>
      </c>
      <c r="AD1173" s="14">
        <f t="array" ref="AD1173">MEDIAN(IF(S1173:AA1173&lt;&gt;0,S1173:AA1173))</f>
        <v>1557.8279950000001</v>
      </c>
      <c r="AE1173" s="14">
        <f t="shared" si="37"/>
        <v>3.203860315599838</v>
      </c>
      <c r="AF1173">
        <f t="array" ref="AF1173">TTEST(IF(H1173:R1173&lt;&gt;0,H1173:R1173),IF(S1173:AA1173&lt;&gt;0,S1173:AA1173),2,3)</f>
        <v>9.2373175981580208E-2</v>
      </c>
      <c r="AG1173">
        <f t="array" ref="AG1173">MEDIAN(IF(H1173:L1173&lt;&gt;0,H1173:L1173))</f>
        <v>555.21640198</v>
      </c>
      <c r="AH1173">
        <f t="array" ref="AH1173">MEDIAN(IF(M1173:R1173&lt;&gt;0,M1173:R1173))</f>
        <v>486.2346799</v>
      </c>
      <c r="AI1173">
        <f>AG1173/AH1173</f>
        <v>1.141869193892519</v>
      </c>
    </row>
    <row r="1174" spans="1:35" x14ac:dyDescent="0.2">
      <c r="A1174" s="2" t="s">
        <v>1170</v>
      </c>
      <c r="B1174" s="2">
        <v>63855</v>
      </c>
      <c r="C1174" s="5">
        <v>955</v>
      </c>
      <c r="D1174" s="5">
        <f t="shared" si="36"/>
        <v>60981525</v>
      </c>
      <c r="E1174" s="5">
        <v>955</v>
      </c>
      <c r="F1174" s="5"/>
      <c r="G1174" s="2">
        <v>63855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955.13845449999997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f t="array" ref="AC1174">MEDIAN(IF(H1174:R1174&lt;&gt;0,H1174:R1174))</f>
        <v>955.13845449999997</v>
      </c>
      <c r="AD1174" s="14" t="e">
        <f t="array" ref="AD1174">MEDIAN(IF(S1174:AA1174&lt;&gt;0,S1174:AA1174))</f>
        <v>#NUM!</v>
      </c>
      <c r="AE1174" s="14" t="e">
        <f t="shared" si="37"/>
        <v>#NUM!</v>
      </c>
      <c r="AF1174" t="e">
        <f t="array" ref="AF1174">TTEST(IF(H1174:R1174&lt;&gt;0,H1174:R1174),IF(S1174:AA1174&lt;&gt;0,S1174:AA1174),2,3)</f>
        <v>#DIV/0!</v>
      </c>
      <c r="AG1174" t="e">
        <f t="array" ref="AG1174">MEDIAN(IF(H1174:L1174&lt;&gt;0,H1174:L1174))</f>
        <v>#NUM!</v>
      </c>
      <c r="AH1174">
        <f t="array" ref="AH1174">MEDIAN(IF(M1174:R1174&lt;&gt;0,M1174:R1174))</f>
        <v>955.13845449999997</v>
      </c>
      <c r="AI1174" t="e">
        <f>AG1174/AH1174</f>
        <v>#NUM!</v>
      </c>
    </row>
    <row r="1175" spans="1:35" x14ac:dyDescent="0.2">
      <c r="A1175" s="2" t="s">
        <v>1171</v>
      </c>
      <c r="B1175" s="2">
        <v>25915</v>
      </c>
      <c r="C1175" s="5">
        <v>2353</v>
      </c>
      <c r="D1175" s="5">
        <f t="shared" si="36"/>
        <v>60977995</v>
      </c>
      <c r="E1175" s="5">
        <v>2077</v>
      </c>
      <c r="F1175" s="5">
        <v>73</v>
      </c>
      <c r="G1175" s="2">
        <v>25915</v>
      </c>
      <c r="H1175" s="14">
        <v>0</v>
      </c>
      <c r="I1175" s="14">
        <v>5659</v>
      </c>
      <c r="J1175" s="14">
        <v>571.3717785</v>
      </c>
      <c r="K1175" s="14">
        <v>0</v>
      </c>
      <c r="L1175" s="14">
        <v>0</v>
      </c>
      <c r="M1175" s="14">
        <v>2016.431828</v>
      </c>
      <c r="N1175" s="14">
        <v>0</v>
      </c>
      <c r="O1175" s="14">
        <v>2136.7412210000002</v>
      </c>
      <c r="P1175" s="14">
        <v>609.42542909999997</v>
      </c>
      <c r="Q1175" s="14">
        <v>0</v>
      </c>
      <c r="R1175" s="14">
        <v>2903.203884</v>
      </c>
      <c r="S1175" s="14">
        <v>0</v>
      </c>
      <c r="T1175" s="14">
        <v>1229.859269</v>
      </c>
      <c r="U1175" s="14">
        <v>0</v>
      </c>
      <c r="V1175" s="14">
        <v>0</v>
      </c>
      <c r="W1175" s="14">
        <v>0</v>
      </c>
      <c r="X1175" s="14">
        <v>3698.2404160000001</v>
      </c>
      <c r="Y1175" s="14">
        <v>0</v>
      </c>
      <c r="Z1175" s="14">
        <v>0</v>
      </c>
      <c r="AA1175" s="14">
        <v>0</v>
      </c>
      <c r="AB1175" s="14">
        <v>0</v>
      </c>
      <c r="AC1175" s="14">
        <f t="array" ref="AC1175">MEDIAN(IF(H1175:R1175&lt;&gt;0,H1175:R1175))</f>
        <v>2076.5865245</v>
      </c>
      <c r="AD1175" s="14">
        <f t="array" ref="AD1175">MEDIAN(IF(S1175:AA1175&lt;&gt;0,S1175:AA1175))</f>
        <v>2464.0498425000001</v>
      </c>
      <c r="AE1175" s="14">
        <f t="shared" si="37"/>
        <v>1.1865866475721705</v>
      </c>
      <c r="AF1175">
        <f t="array" ref="AF1175">TTEST(IF(H1175:R1175&lt;&gt;0,H1175:R1175),IF(S1175:AA1175&lt;&gt;0,S1175:AA1175),2,3)</f>
        <v>0.92872659198747631</v>
      </c>
      <c r="AG1175">
        <f t="array" ref="AG1175">MEDIAN(IF(H1175:L1175&lt;&gt;0,H1175:L1175))</f>
        <v>3115.1858892499999</v>
      </c>
      <c r="AH1175">
        <f t="array" ref="AH1175">MEDIAN(IF(M1175:R1175&lt;&gt;0,M1175:R1175))</f>
        <v>2076.5865245</v>
      </c>
      <c r="AI1175">
        <f>AG1175/AH1175</f>
        <v>1.5001474065715001</v>
      </c>
    </row>
    <row r="1176" spans="1:35" x14ac:dyDescent="0.2">
      <c r="A1176" s="2" t="s">
        <v>1172</v>
      </c>
      <c r="B1176" s="2">
        <v>27112</v>
      </c>
      <c r="C1176" s="5">
        <v>2249</v>
      </c>
      <c r="D1176" s="5">
        <f t="shared" si="36"/>
        <v>60974888</v>
      </c>
      <c r="E1176" s="5">
        <v>2246</v>
      </c>
      <c r="F1176" s="5">
        <v>49</v>
      </c>
      <c r="G1176" s="2">
        <v>27112</v>
      </c>
      <c r="H1176" s="14">
        <v>2937</v>
      </c>
      <c r="I1176" s="14">
        <v>4537</v>
      </c>
      <c r="J1176" s="14">
        <v>251.73239359999999</v>
      </c>
      <c r="K1176" s="14">
        <v>0</v>
      </c>
      <c r="L1176" s="14">
        <v>0</v>
      </c>
      <c r="M1176" s="14">
        <v>1407.9791339999999</v>
      </c>
      <c r="N1176" s="14">
        <v>0</v>
      </c>
      <c r="O1176" s="14">
        <v>0</v>
      </c>
      <c r="P1176" s="14">
        <v>2884.2890769999999</v>
      </c>
      <c r="Q1176" s="14">
        <v>0</v>
      </c>
      <c r="R1176" s="14">
        <v>2207.161208</v>
      </c>
      <c r="S1176" s="14">
        <v>2364.4652799999999</v>
      </c>
      <c r="T1176" s="14">
        <v>2246.2115309999999</v>
      </c>
      <c r="U1176" s="14">
        <v>0</v>
      </c>
      <c r="V1176" s="14">
        <v>2437.0552050000001</v>
      </c>
      <c r="W1176" s="14">
        <v>2233.1993299999999</v>
      </c>
      <c r="X1176" s="14">
        <v>0</v>
      </c>
      <c r="Y1176" s="14">
        <v>0</v>
      </c>
      <c r="Z1176" s="14">
        <v>0</v>
      </c>
      <c r="AA1176" s="14">
        <v>0</v>
      </c>
      <c r="AB1176" s="14">
        <v>1230</v>
      </c>
      <c r="AC1176" s="14">
        <f t="array" ref="AC1176">MEDIAN(IF(H1176:R1176&lt;&gt;0,H1176:R1176))</f>
        <v>2545.7251424999999</v>
      </c>
      <c r="AD1176" s="14">
        <f t="array" ref="AD1176">MEDIAN(IF(S1176:AA1176&lt;&gt;0,S1176:AA1176))</f>
        <v>2305.3384054999997</v>
      </c>
      <c r="AE1176" s="14">
        <f t="shared" si="37"/>
        <v>0.90557239154108704</v>
      </c>
      <c r="AF1176">
        <f t="array" ref="AF1176">TTEST(IF(H1176:R1176&lt;&gt;0,H1176:R1176),IF(S1176:AA1176&lt;&gt;0,S1176:AA1176),2,3)</f>
        <v>0.93596582085250779</v>
      </c>
      <c r="AG1176">
        <f t="array" ref="AG1176">MEDIAN(IF(H1176:L1176&lt;&gt;0,H1176:L1176))</f>
        <v>2937</v>
      </c>
      <c r="AH1176">
        <f t="array" ref="AH1176">MEDIAN(IF(M1176:R1176&lt;&gt;0,M1176:R1176))</f>
        <v>2207.161208</v>
      </c>
      <c r="AI1176">
        <f>AG1176/AH1176</f>
        <v>1.3306685480673779</v>
      </c>
    </row>
    <row r="1177" spans="1:35" x14ac:dyDescent="0.2">
      <c r="A1177" s="2" t="s">
        <v>1173</v>
      </c>
      <c r="B1177" s="2">
        <v>31993</v>
      </c>
      <c r="C1177" s="5">
        <v>1904</v>
      </c>
      <c r="D1177" s="5">
        <f t="shared" si="36"/>
        <v>60914672</v>
      </c>
      <c r="E1177" s="5">
        <v>1904</v>
      </c>
      <c r="F1177" s="5">
        <v>37</v>
      </c>
      <c r="G1177" s="2">
        <v>31993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1409.159261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2399.6746509999998</v>
      </c>
      <c r="Y1177" s="14">
        <v>0</v>
      </c>
      <c r="Z1177" s="14">
        <v>0</v>
      </c>
      <c r="AA1177" s="14">
        <v>0</v>
      </c>
      <c r="AB1177" s="14">
        <v>0</v>
      </c>
      <c r="AC1177" s="14">
        <f t="array" ref="AC1177">MEDIAN(IF(H1177:R1177&lt;&gt;0,H1177:R1177))</f>
        <v>1409.159261</v>
      </c>
      <c r="AD1177" s="14">
        <f t="array" ref="AD1177">MEDIAN(IF(S1177:AA1177&lt;&gt;0,S1177:AA1177))</f>
        <v>2399.6746509999998</v>
      </c>
      <c r="AE1177" s="14">
        <f t="shared" si="37"/>
        <v>1.7029123090722105</v>
      </c>
      <c r="AF1177" t="e">
        <f t="array" ref="AF1177">TTEST(IF(H1177:R1177&lt;&gt;0,H1177:R1177),IF(S1177:AA1177&lt;&gt;0,S1177:AA1177),2,3)</f>
        <v>#DIV/0!</v>
      </c>
      <c r="AG1177" t="e">
        <f t="array" ref="AG1177">MEDIAN(IF(H1177:L1177&lt;&gt;0,H1177:L1177))</f>
        <v>#NUM!</v>
      </c>
      <c r="AH1177">
        <f t="array" ref="AH1177">MEDIAN(IF(M1177:R1177&lt;&gt;0,M1177:R1177))</f>
        <v>1409.159261</v>
      </c>
      <c r="AI1177" t="e">
        <f>AG1177/AH1177</f>
        <v>#NUM!</v>
      </c>
    </row>
    <row r="1178" spans="1:35" x14ac:dyDescent="0.2">
      <c r="A1178" s="2" t="s">
        <v>1174</v>
      </c>
      <c r="B1178" s="2">
        <v>18912</v>
      </c>
      <c r="C1178" s="5">
        <v>3220</v>
      </c>
      <c r="D1178" s="5">
        <f t="shared" si="36"/>
        <v>60896640</v>
      </c>
      <c r="E1178" s="5">
        <v>1696</v>
      </c>
      <c r="F1178" s="5">
        <v>159</v>
      </c>
      <c r="G1178" s="2">
        <v>18912</v>
      </c>
      <c r="H1178" s="14">
        <v>0</v>
      </c>
      <c r="I1178" s="14">
        <v>18363</v>
      </c>
      <c r="J1178" s="14">
        <v>337.06224350000002</v>
      </c>
      <c r="K1178" s="14">
        <v>0</v>
      </c>
      <c r="L1178" s="14">
        <v>0</v>
      </c>
      <c r="M1178" s="14">
        <v>3498.4967139999999</v>
      </c>
      <c r="N1178" s="14">
        <v>0</v>
      </c>
      <c r="O1178" s="14">
        <v>2778.240029</v>
      </c>
      <c r="P1178" s="14">
        <v>1695.648402</v>
      </c>
      <c r="Q1178" s="14">
        <v>0</v>
      </c>
      <c r="R1178" s="14">
        <v>1205.045316</v>
      </c>
      <c r="S1178" s="14">
        <v>0</v>
      </c>
      <c r="T1178" s="14">
        <v>1413.184514</v>
      </c>
      <c r="U1178" s="14">
        <v>0</v>
      </c>
      <c r="V1178" s="14">
        <v>2497.5354649999999</v>
      </c>
      <c r="W1178" s="14">
        <v>1450.57142</v>
      </c>
      <c r="X1178" s="14">
        <v>1860.7338589999999</v>
      </c>
      <c r="Y1178" s="14">
        <v>0</v>
      </c>
      <c r="Z1178" s="14">
        <v>0</v>
      </c>
      <c r="AA1178" s="14">
        <v>0</v>
      </c>
      <c r="AB1178" s="14">
        <v>319</v>
      </c>
      <c r="AC1178" s="14">
        <f t="array" ref="AC1178">MEDIAN(IF(H1178:R1178&lt;&gt;0,H1178:R1178))</f>
        <v>2236.9442155000002</v>
      </c>
      <c r="AD1178" s="14">
        <f t="array" ref="AD1178">MEDIAN(IF(S1178:AA1178&lt;&gt;0,S1178:AA1178))</f>
        <v>1655.6526395000001</v>
      </c>
      <c r="AE1178" s="14">
        <f t="shared" si="37"/>
        <v>0.74014033431313342</v>
      </c>
      <c r="AF1178">
        <f t="array" ref="AF1178">TTEST(IF(H1178:R1178&lt;&gt;0,H1178:R1178),IF(S1178:AA1178&lt;&gt;0,S1178:AA1178),2,3)</f>
        <v>0.3550160588603638</v>
      </c>
      <c r="AG1178">
        <f t="array" ref="AG1178">MEDIAN(IF(H1178:L1178&lt;&gt;0,H1178:L1178))</f>
        <v>9350.0311217500002</v>
      </c>
      <c r="AH1178">
        <f t="array" ref="AH1178">MEDIAN(IF(M1178:R1178&lt;&gt;0,M1178:R1178))</f>
        <v>2236.9442155000002</v>
      </c>
      <c r="AI1178">
        <f>AG1178/AH1178</f>
        <v>4.1798231073277297</v>
      </c>
    </row>
    <row r="1179" spans="1:35" x14ac:dyDescent="0.2">
      <c r="A1179" s="2" t="s">
        <v>1175</v>
      </c>
      <c r="B1179" s="2">
        <v>22472</v>
      </c>
      <c r="C1179" s="5">
        <v>2709</v>
      </c>
      <c r="D1179" s="5">
        <f t="shared" si="36"/>
        <v>60876648</v>
      </c>
      <c r="E1179" s="5">
        <v>2579</v>
      </c>
      <c r="F1179" s="5">
        <v>66</v>
      </c>
      <c r="G1179" s="2">
        <v>22472</v>
      </c>
      <c r="H1179" s="14">
        <v>0</v>
      </c>
      <c r="I1179" s="14">
        <v>0</v>
      </c>
      <c r="J1179" s="14">
        <v>306.45268579999998</v>
      </c>
      <c r="K1179" s="14">
        <v>0</v>
      </c>
      <c r="L1179" s="14">
        <v>0</v>
      </c>
      <c r="M1179" s="14">
        <v>0</v>
      </c>
      <c r="N1179" s="14">
        <v>0</v>
      </c>
      <c r="O1179" s="14">
        <v>1081.0406969999999</v>
      </c>
      <c r="P1179" s="14">
        <v>933.01541250000002</v>
      </c>
      <c r="Q1179" s="14">
        <v>0</v>
      </c>
      <c r="R1179" s="14">
        <v>5915.3328659999997</v>
      </c>
      <c r="S1179" s="14">
        <v>2568.917492</v>
      </c>
      <c r="T1179" s="14">
        <v>2578.7969330000001</v>
      </c>
      <c r="U1179" s="14">
        <v>0</v>
      </c>
      <c r="V1179" s="14">
        <v>0</v>
      </c>
      <c r="W1179" s="14">
        <v>3003.466144</v>
      </c>
      <c r="X1179" s="14">
        <v>0</v>
      </c>
      <c r="Y1179" s="14">
        <v>0</v>
      </c>
      <c r="Z1179" s="14">
        <v>0</v>
      </c>
      <c r="AA1179" s="14">
        <v>3461.2186780000002</v>
      </c>
      <c r="AB1179" s="14">
        <v>4530</v>
      </c>
      <c r="AC1179" s="14">
        <f t="array" ref="AC1179">MEDIAN(IF(H1179:R1179&lt;&gt;0,H1179:R1179))</f>
        <v>1007.0280547499999</v>
      </c>
      <c r="AD1179" s="14">
        <f t="array" ref="AD1179">MEDIAN(IF(S1179:AA1179&lt;&gt;0,S1179:AA1179))</f>
        <v>2791.1315384999998</v>
      </c>
      <c r="AE1179" s="14">
        <f t="shared" si="37"/>
        <v>2.7716522149851257</v>
      </c>
      <c r="AF1179">
        <f t="array" ref="AF1179">TTEST(IF(H1179:R1179&lt;&gt;0,H1179:R1179),IF(S1179:AA1179&lt;&gt;0,S1179:AA1179),2,3)</f>
        <v>0.56405967144196423</v>
      </c>
      <c r="AG1179">
        <f t="array" ref="AG1179">MEDIAN(IF(H1179:L1179&lt;&gt;0,H1179:L1179))</f>
        <v>306.45268579999998</v>
      </c>
      <c r="AH1179">
        <f t="array" ref="AH1179">MEDIAN(IF(M1179:R1179&lt;&gt;0,M1179:R1179))</f>
        <v>1081.0406969999999</v>
      </c>
      <c r="AI1179">
        <f>AG1179/AH1179</f>
        <v>0.28347932381309787</v>
      </c>
    </row>
    <row r="1180" spans="1:35" x14ac:dyDescent="0.2">
      <c r="A1180" s="2" t="s">
        <v>1176</v>
      </c>
      <c r="B1180" s="2">
        <v>18642</v>
      </c>
      <c r="C1180" s="5">
        <v>3263</v>
      </c>
      <c r="D1180" s="5">
        <f t="shared" si="36"/>
        <v>60828846</v>
      </c>
      <c r="E1180" s="5">
        <v>3263</v>
      </c>
      <c r="F1180" s="5">
        <v>81</v>
      </c>
      <c r="G1180" s="2">
        <v>18642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1392.284036</v>
      </c>
      <c r="Q1180" s="14">
        <v>0</v>
      </c>
      <c r="R1180" s="14">
        <v>5132.8580300000003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f t="array" ref="AC1180">MEDIAN(IF(H1180:R1180&lt;&gt;0,H1180:R1180))</f>
        <v>3262.5710330000002</v>
      </c>
      <c r="AD1180" s="14" t="e">
        <f t="array" ref="AD1180">MEDIAN(IF(S1180:AA1180&lt;&gt;0,S1180:AA1180))</f>
        <v>#NUM!</v>
      </c>
      <c r="AE1180" s="14" t="e">
        <f t="shared" si="37"/>
        <v>#NUM!</v>
      </c>
      <c r="AF1180" t="e">
        <f t="array" ref="AF1180">TTEST(IF(H1180:R1180&lt;&gt;0,H1180:R1180),IF(S1180:AA1180&lt;&gt;0,S1180:AA1180),2,3)</f>
        <v>#DIV/0!</v>
      </c>
      <c r="AG1180" t="e">
        <f t="array" ref="AG1180">MEDIAN(IF(H1180:L1180&lt;&gt;0,H1180:L1180))</f>
        <v>#NUM!</v>
      </c>
      <c r="AH1180">
        <f t="array" ref="AH1180">MEDIAN(IF(M1180:R1180&lt;&gt;0,M1180:R1180))</f>
        <v>3262.5710330000002</v>
      </c>
      <c r="AI1180" t="e">
        <f>AG1180/AH1180</f>
        <v>#NUM!</v>
      </c>
    </row>
    <row r="1181" spans="1:35" x14ac:dyDescent="0.2">
      <c r="A1181" s="2" t="s">
        <v>1177</v>
      </c>
      <c r="B1181" s="2">
        <v>55203</v>
      </c>
      <c r="C1181" s="5">
        <v>1100</v>
      </c>
      <c r="D1181" s="5">
        <f t="shared" si="36"/>
        <v>60723300</v>
      </c>
      <c r="E1181" s="5">
        <v>984</v>
      </c>
      <c r="F1181" s="5">
        <v>94</v>
      </c>
      <c r="G1181" s="2">
        <v>55203</v>
      </c>
      <c r="H1181" s="14">
        <v>0</v>
      </c>
      <c r="I1181" s="14">
        <v>2878</v>
      </c>
      <c r="J1181" s="14">
        <v>15.99814694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728.63507189999996</v>
      </c>
      <c r="S1181" s="14">
        <v>0</v>
      </c>
      <c r="T1181" s="14">
        <v>1240.005345</v>
      </c>
      <c r="U1181" s="14">
        <v>0</v>
      </c>
      <c r="V1181" s="14">
        <v>0</v>
      </c>
      <c r="W1181" s="14">
        <v>1460.413851</v>
      </c>
      <c r="X1181" s="14">
        <v>0</v>
      </c>
      <c r="Y1181" s="14">
        <v>0</v>
      </c>
      <c r="Z1181" s="14">
        <v>0</v>
      </c>
      <c r="AA1181" s="14">
        <v>0</v>
      </c>
      <c r="AB1181" s="14">
        <v>279</v>
      </c>
      <c r="AC1181" s="14">
        <f t="array" ref="AC1181">MEDIAN(IF(H1181:R1181&lt;&gt;0,H1181:R1181))</f>
        <v>728.63507189999996</v>
      </c>
      <c r="AD1181" s="14">
        <f t="array" ref="AD1181">MEDIAN(IF(S1181:AA1181&lt;&gt;0,S1181:AA1181))</f>
        <v>1350.2095979999999</v>
      </c>
      <c r="AE1181" s="14">
        <f t="shared" si="37"/>
        <v>1.8530669879493622</v>
      </c>
      <c r="AF1181">
        <f t="array" ref="AF1181">TTEST(IF(H1181:R1181&lt;&gt;0,H1181:R1181),IF(S1181:AA1181&lt;&gt;0,S1181:AA1181),2,3)</f>
        <v>0.88403015962105658</v>
      </c>
      <c r="AG1181">
        <f t="array" ref="AG1181">MEDIAN(IF(H1181:L1181&lt;&gt;0,H1181:L1181))</f>
        <v>1446.99907347</v>
      </c>
      <c r="AH1181">
        <f t="array" ref="AH1181">MEDIAN(IF(M1181:R1181&lt;&gt;0,M1181:R1181))</f>
        <v>728.63507189999996</v>
      </c>
      <c r="AI1181">
        <f>AG1181/AH1181</f>
        <v>1.9859036838520319</v>
      </c>
    </row>
    <row r="1182" spans="1:35" x14ac:dyDescent="0.2">
      <c r="A1182" s="2" t="s">
        <v>1178</v>
      </c>
      <c r="B1182" s="2">
        <v>33785</v>
      </c>
      <c r="C1182" s="5">
        <v>1794</v>
      </c>
      <c r="D1182" s="5">
        <f t="shared" si="36"/>
        <v>60610290</v>
      </c>
      <c r="E1182" s="5">
        <v>1374</v>
      </c>
      <c r="F1182" s="5">
        <v>76</v>
      </c>
      <c r="G1182" s="2">
        <v>33785</v>
      </c>
      <c r="H1182" s="14">
        <v>0</v>
      </c>
      <c r="I1182" s="14">
        <v>1421</v>
      </c>
      <c r="J1182" s="14">
        <v>195.28605719999999</v>
      </c>
      <c r="K1182" s="14">
        <v>0</v>
      </c>
      <c r="L1182" s="14">
        <v>0</v>
      </c>
      <c r="M1182" s="14">
        <v>1140.7491379999999</v>
      </c>
      <c r="N1182" s="14">
        <v>0</v>
      </c>
      <c r="O1182" s="14">
        <v>1342.6765889999999</v>
      </c>
      <c r="P1182" s="14">
        <v>2707.5955730000001</v>
      </c>
      <c r="Q1182" s="14">
        <v>0</v>
      </c>
      <c r="R1182" s="14">
        <v>1373.628647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4380</v>
      </c>
      <c r="AC1182" s="14">
        <f t="array" ref="AC1182">MEDIAN(IF(H1182:R1182&lt;&gt;0,H1182:R1182))</f>
        <v>1358.1526180000001</v>
      </c>
      <c r="AD1182" s="14" t="e">
        <f t="array" ref="AD1182">MEDIAN(IF(S1182:AA1182&lt;&gt;0,S1182:AA1182))</f>
        <v>#NUM!</v>
      </c>
      <c r="AE1182" s="14" t="e">
        <f t="shared" si="37"/>
        <v>#NUM!</v>
      </c>
      <c r="AF1182" t="e">
        <f t="array" ref="AF1182">TTEST(IF(H1182:R1182&lt;&gt;0,H1182:R1182),IF(S1182:AA1182&lt;&gt;0,S1182:AA1182),2,3)</f>
        <v>#DIV/0!</v>
      </c>
      <c r="AG1182">
        <f t="array" ref="AG1182">MEDIAN(IF(H1182:L1182&lt;&gt;0,H1182:L1182))</f>
        <v>808.14302859999998</v>
      </c>
      <c r="AH1182">
        <f t="array" ref="AH1182">MEDIAN(IF(M1182:R1182&lt;&gt;0,M1182:R1182))</f>
        <v>1358.1526180000001</v>
      </c>
      <c r="AI1182">
        <f>AG1182/AH1182</f>
        <v>0.5950310869996791</v>
      </c>
    </row>
    <row r="1183" spans="1:35" x14ac:dyDescent="0.2">
      <c r="A1183" s="2" t="s">
        <v>1179</v>
      </c>
      <c r="B1183" s="2">
        <v>31364</v>
      </c>
      <c r="C1183" s="5">
        <v>1932</v>
      </c>
      <c r="D1183" s="5">
        <f t="shared" si="36"/>
        <v>60595248</v>
      </c>
      <c r="E1183" s="5">
        <v>2151</v>
      </c>
      <c r="F1183" s="5">
        <v>73</v>
      </c>
      <c r="G1183" s="2">
        <v>31364</v>
      </c>
      <c r="H1183" s="14">
        <v>0</v>
      </c>
      <c r="I1183" s="14">
        <v>0</v>
      </c>
      <c r="J1183" s="14">
        <v>40.09387349</v>
      </c>
      <c r="K1183" s="14">
        <v>0</v>
      </c>
      <c r="L1183" s="14">
        <v>0</v>
      </c>
      <c r="M1183" s="14">
        <v>0</v>
      </c>
      <c r="N1183" s="14">
        <v>0</v>
      </c>
      <c r="O1183" s="14">
        <v>773.43135370000005</v>
      </c>
      <c r="P1183" s="14">
        <v>0</v>
      </c>
      <c r="Q1183" s="14">
        <v>0</v>
      </c>
      <c r="R1183" s="14">
        <v>3419.9126930000002</v>
      </c>
      <c r="S1183" s="14">
        <v>0</v>
      </c>
      <c r="T1183" s="14">
        <v>1291.8317460000001</v>
      </c>
      <c r="U1183" s="14">
        <v>0</v>
      </c>
      <c r="V1183" s="14">
        <v>3010.299845</v>
      </c>
      <c r="W1183" s="14">
        <v>0</v>
      </c>
      <c r="X1183" s="14">
        <v>0</v>
      </c>
      <c r="Y1183" s="14">
        <v>0</v>
      </c>
      <c r="Z1183" s="14">
        <v>0</v>
      </c>
      <c r="AA1183" s="14">
        <v>3054.4909830000001</v>
      </c>
      <c r="AB1183" s="14">
        <v>0</v>
      </c>
      <c r="AC1183" s="14">
        <f t="array" ref="AC1183">MEDIAN(IF(H1183:R1183&lt;&gt;0,H1183:R1183))</f>
        <v>773.43135370000005</v>
      </c>
      <c r="AD1183" s="14">
        <f t="array" ref="AD1183">MEDIAN(IF(S1183:AA1183&lt;&gt;0,S1183:AA1183))</f>
        <v>3010.299845</v>
      </c>
      <c r="AE1183" s="14">
        <f t="shared" si="37"/>
        <v>3.8921357798582865</v>
      </c>
      <c r="AF1183">
        <f t="array" ref="AF1183">TTEST(IF(H1183:R1183&lt;&gt;0,H1183:R1183),IF(S1183:AA1183&lt;&gt;0,S1183:AA1183),2,3)</f>
        <v>0.43930028629996087</v>
      </c>
      <c r="AG1183">
        <f t="array" ref="AG1183">MEDIAN(IF(H1183:L1183&lt;&gt;0,H1183:L1183))</f>
        <v>40.09387349</v>
      </c>
      <c r="AH1183">
        <f t="array" ref="AH1183">MEDIAN(IF(M1183:R1183&lt;&gt;0,M1183:R1183))</f>
        <v>2096.67202335</v>
      </c>
      <c r="AI1183">
        <f>AG1183/AH1183</f>
        <v>1.9122625305000831E-2</v>
      </c>
    </row>
    <row r="1184" spans="1:35" x14ac:dyDescent="0.2">
      <c r="A1184" s="2" t="s">
        <v>1180</v>
      </c>
      <c r="B1184" s="2">
        <v>13055</v>
      </c>
      <c r="C1184" s="5">
        <v>4626</v>
      </c>
      <c r="D1184" s="5">
        <f t="shared" si="36"/>
        <v>60392430</v>
      </c>
      <c r="E1184" s="5">
        <v>4626</v>
      </c>
      <c r="F1184" s="5"/>
      <c r="G1184" s="2">
        <v>13055</v>
      </c>
      <c r="H1184" s="14">
        <v>4626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f t="array" ref="AC1184">MEDIAN(IF(H1184:R1184&lt;&gt;0,H1184:R1184))</f>
        <v>4626</v>
      </c>
      <c r="AD1184" s="14" t="e">
        <f t="array" ref="AD1184">MEDIAN(IF(S1184:AA1184&lt;&gt;0,S1184:AA1184))</f>
        <v>#NUM!</v>
      </c>
      <c r="AE1184" s="14" t="e">
        <f t="shared" si="37"/>
        <v>#NUM!</v>
      </c>
      <c r="AF1184" t="e">
        <f t="array" ref="AF1184">TTEST(IF(H1184:R1184&lt;&gt;0,H1184:R1184),IF(S1184:AA1184&lt;&gt;0,S1184:AA1184),2,3)</f>
        <v>#DIV/0!</v>
      </c>
      <c r="AG1184">
        <f t="array" ref="AG1184">MEDIAN(IF(H1184:L1184&lt;&gt;0,H1184:L1184))</f>
        <v>4626</v>
      </c>
      <c r="AH1184" t="e">
        <f t="array" ref="AH1184">MEDIAN(IF(M1184:R1184&lt;&gt;0,M1184:R1184))</f>
        <v>#NUM!</v>
      </c>
      <c r="AI1184" t="e">
        <f>AG1184/AH1184</f>
        <v>#NUM!</v>
      </c>
    </row>
    <row r="1185" spans="1:35" x14ac:dyDescent="0.2">
      <c r="A1185" s="2" t="s">
        <v>1181</v>
      </c>
      <c r="B1185" s="2">
        <v>47349</v>
      </c>
      <c r="C1185" s="5">
        <v>1275</v>
      </c>
      <c r="D1185" s="5">
        <f t="shared" si="36"/>
        <v>60369975</v>
      </c>
      <c r="E1185" s="5">
        <v>1275</v>
      </c>
      <c r="F1185" s="5"/>
      <c r="G1185" s="2">
        <v>47349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1274.793686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 t="e">
        <f t="array" ref="AC1185">MEDIAN(IF(H1185:R1185&lt;&gt;0,H1185:R1185))</f>
        <v>#NUM!</v>
      </c>
      <c r="AD1185" s="14">
        <f t="array" ref="AD1185">MEDIAN(IF(S1185:AA1185&lt;&gt;0,S1185:AA1185))</f>
        <v>1274.793686</v>
      </c>
      <c r="AE1185" s="14" t="e">
        <f t="shared" si="37"/>
        <v>#NUM!</v>
      </c>
      <c r="AF1185" t="e">
        <f t="array" ref="AF1185">TTEST(IF(H1185:R1185&lt;&gt;0,H1185:R1185),IF(S1185:AA1185&lt;&gt;0,S1185:AA1185),2,3)</f>
        <v>#DIV/0!</v>
      </c>
      <c r="AG1185" t="e">
        <f t="array" ref="AG1185">MEDIAN(IF(H1185:L1185&lt;&gt;0,H1185:L1185))</f>
        <v>#NUM!</v>
      </c>
      <c r="AH1185" t="e">
        <f t="array" ref="AH1185">MEDIAN(IF(M1185:R1185&lt;&gt;0,M1185:R1185))</f>
        <v>#NUM!</v>
      </c>
      <c r="AI1185" t="e">
        <f>AG1185/AH1185</f>
        <v>#NUM!</v>
      </c>
    </row>
    <row r="1186" spans="1:35" x14ac:dyDescent="0.2">
      <c r="A1186" s="2" t="s">
        <v>1182</v>
      </c>
      <c r="B1186" s="2">
        <v>39099</v>
      </c>
      <c r="C1186" s="5">
        <v>1542</v>
      </c>
      <c r="D1186" s="5">
        <f t="shared" si="36"/>
        <v>60290658</v>
      </c>
      <c r="E1186" s="5">
        <v>707</v>
      </c>
      <c r="F1186" s="5">
        <v>145</v>
      </c>
      <c r="G1186" s="2">
        <v>39099</v>
      </c>
      <c r="H1186" s="14">
        <v>0</v>
      </c>
      <c r="I1186" s="14">
        <v>0</v>
      </c>
      <c r="J1186" s="14">
        <v>82.388997059999994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304.93816670000001</v>
      </c>
      <c r="Q1186" s="14">
        <v>0</v>
      </c>
      <c r="R1186" s="14">
        <v>707.1107591</v>
      </c>
      <c r="S1186" s="14">
        <v>0</v>
      </c>
      <c r="T1186" s="14">
        <v>1148.4542469999999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5465.1176569999998</v>
      </c>
      <c r="AB1186" s="14">
        <v>0</v>
      </c>
      <c r="AC1186" s="14">
        <f t="array" ref="AC1186">MEDIAN(IF(H1186:R1186&lt;&gt;0,H1186:R1186))</f>
        <v>304.93816670000001</v>
      </c>
      <c r="AD1186" s="14">
        <f t="array" ref="AD1186">MEDIAN(IF(S1186:AA1186&lt;&gt;0,S1186:AA1186))</f>
        <v>3306.7859520000002</v>
      </c>
      <c r="AE1186" s="14">
        <f t="shared" si="37"/>
        <v>10.844119605576418</v>
      </c>
      <c r="AF1186">
        <f t="array" ref="AF1186">TTEST(IF(H1186:R1186&lt;&gt;0,H1186:R1186),IF(S1186:AA1186&lt;&gt;0,S1186:AA1186),2,3)</f>
        <v>0.40168520980703504</v>
      </c>
      <c r="AG1186">
        <f t="array" ref="AG1186">MEDIAN(IF(H1186:L1186&lt;&gt;0,H1186:L1186))</f>
        <v>82.388997059999994</v>
      </c>
      <c r="AH1186">
        <f t="array" ref="AH1186">MEDIAN(IF(M1186:R1186&lt;&gt;0,M1186:R1186))</f>
        <v>506.0244629</v>
      </c>
      <c r="AI1186">
        <f>AG1186/AH1186</f>
        <v>0.16281623340467161</v>
      </c>
    </row>
    <row r="1187" spans="1:35" x14ac:dyDescent="0.2">
      <c r="A1187" s="2" t="s">
        <v>1183</v>
      </c>
      <c r="B1187" s="2">
        <v>27296</v>
      </c>
      <c r="C1187" s="5">
        <v>2201</v>
      </c>
      <c r="D1187" s="5">
        <f t="shared" si="36"/>
        <v>60078496</v>
      </c>
      <c r="E1187" s="5">
        <v>1543</v>
      </c>
      <c r="F1187" s="5">
        <v>91</v>
      </c>
      <c r="G1187" s="2">
        <v>27296</v>
      </c>
      <c r="H1187" s="14">
        <v>1637</v>
      </c>
      <c r="I1187" s="14">
        <v>5170</v>
      </c>
      <c r="J1187" s="14">
        <v>269.14848030000002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1754.924726</v>
      </c>
      <c r="Q1187" s="14">
        <v>0</v>
      </c>
      <c r="R1187" s="14">
        <v>5539.7421690000001</v>
      </c>
      <c r="S1187" s="14">
        <v>0</v>
      </c>
      <c r="T1187" s="14">
        <v>1218.0429039999999</v>
      </c>
      <c r="U1187" s="14">
        <v>0</v>
      </c>
      <c r="V1187" s="14">
        <v>0</v>
      </c>
      <c r="W1187" s="14">
        <v>1449.341983</v>
      </c>
      <c r="X1187" s="14">
        <v>0</v>
      </c>
      <c r="Y1187" s="14">
        <v>0</v>
      </c>
      <c r="Z1187" s="14">
        <v>0</v>
      </c>
      <c r="AA1187" s="14">
        <v>0</v>
      </c>
      <c r="AB1187" s="14">
        <v>573</v>
      </c>
      <c r="AC1187" s="14">
        <f t="array" ref="AC1187">MEDIAN(IF(H1187:R1187&lt;&gt;0,H1187:R1187))</f>
        <v>1754.924726</v>
      </c>
      <c r="AD1187" s="14">
        <f t="array" ref="AD1187">MEDIAN(IF(S1187:AA1187&lt;&gt;0,S1187:AA1187))</f>
        <v>1333.6924435000001</v>
      </c>
      <c r="AE1187" s="14">
        <f t="shared" si="37"/>
        <v>0.75997131030222898</v>
      </c>
      <c r="AF1187">
        <f t="array" ref="AF1187">TTEST(IF(H1187:R1187&lt;&gt;0,H1187:R1187),IF(S1187:AA1187&lt;&gt;0,S1187:AA1187),2,3)</f>
        <v>0.21601716823647815</v>
      </c>
      <c r="AG1187">
        <f t="array" ref="AG1187">MEDIAN(IF(H1187:L1187&lt;&gt;0,H1187:L1187))</f>
        <v>1637</v>
      </c>
      <c r="AH1187">
        <f t="array" ref="AH1187">MEDIAN(IF(M1187:R1187&lt;&gt;0,M1187:R1187))</f>
        <v>3647.3334475000001</v>
      </c>
      <c r="AI1187">
        <f>AG1187/AH1187</f>
        <v>0.44882104243088949</v>
      </c>
    </row>
    <row r="1188" spans="1:35" x14ac:dyDescent="0.2">
      <c r="A1188" s="2" t="s">
        <v>1184</v>
      </c>
      <c r="B1188" s="2">
        <v>63009</v>
      </c>
      <c r="C1188" s="5">
        <v>948</v>
      </c>
      <c r="D1188" s="5">
        <f t="shared" si="36"/>
        <v>59732532</v>
      </c>
      <c r="E1188" s="5">
        <v>1020</v>
      </c>
      <c r="F1188" s="5">
        <v>56</v>
      </c>
      <c r="G1188" s="2">
        <v>63009</v>
      </c>
      <c r="H1188" s="14">
        <v>0</v>
      </c>
      <c r="I1188" s="14">
        <v>1020</v>
      </c>
      <c r="J1188" s="14">
        <v>53.130411789999997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1396.164428</v>
      </c>
      <c r="Q1188" s="14">
        <v>0</v>
      </c>
      <c r="R1188" s="14">
        <v>996.31218799999999</v>
      </c>
      <c r="S1188" s="14">
        <v>0</v>
      </c>
      <c r="T1188" s="14">
        <v>1273.092324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f t="array" ref="AC1188">MEDIAN(IF(H1188:R1188&lt;&gt;0,H1188:R1188))</f>
        <v>1008.1560939999999</v>
      </c>
      <c r="AD1188" s="14">
        <f t="array" ref="AD1188">MEDIAN(IF(S1188:AA1188&lt;&gt;0,S1188:AA1188))</f>
        <v>1273.092324</v>
      </c>
      <c r="AE1188" s="14">
        <f t="shared" si="37"/>
        <v>1.2627928666768542</v>
      </c>
      <c r="AF1188" t="e">
        <f t="array" ref="AF1188">TTEST(IF(H1188:R1188&lt;&gt;0,H1188:R1188),IF(S1188:AA1188&lt;&gt;0,S1188:AA1188),2,3)</f>
        <v>#DIV/0!</v>
      </c>
      <c r="AG1188">
        <f t="array" ref="AG1188">MEDIAN(IF(H1188:L1188&lt;&gt;0,H1188:L1188))</f>
        <v>536.56520589499996</v>
      </c>
      <c r="AH1188">
        <f t="array" ref="AH1188">MEDIAN(IF(M1188:R1188&lt;&gt;0,M1188:R1188))</f>
        <v>1196.238308</v>
      </c>
      <c r="AI1188">
        <f>AG1188/AH1188</f>
        <v>0.44854374108122941</v>
      </c>
    </row>
    <row r="1189" spans="1:35" x14ac:dyDescent="0.2">
      <c r="A1189" s="2" t="s">
        <v>1185</v>
      </c>
      <c r="B1189" s="2">
        <v>95689</v>
      </c>
      <c r="C1189" s="5">
        <v>624</v>
      </c>
      <c r="D1189" s="5">
        <f t="shared" si="36"/>
        <v>59709936</v>
      </c>
      <c r="E1189" s="5">
        <v>599</v>
      </c>
      <c r="F1189" s="5">
        <v>98</v>
      </c>
      <c r="G1189" s="2">
        <v>95689</v>
      </c>
      <c r="H1189" s="14">
        <v>0</v>
      </c>
      <c r="I1189" s="14">
        <v>210</v>
      </c>
      <c r="J1189" s="14">
        <v>8.7401450989999994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987.23189379999997</v>
      </c>
      <c r="Q1189" s="14">
        <v>0</v>
      </c>
      <c r="R1189" s="14">
        <v>0</v>
      </c>
      <c r="S1189" s="14">
        <v>0</v>
      </c>
      <c r="T1189" s="14">
        <v>1290.1259460000001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f t="array" ref="AC1189">MEDIAN(IF(H1189:R1189&lt;&gt;0,H1189:R1189))</f>
        <v>210</v>
      </c>
      <c r="AD1189" s="14">
        <f t="array" ref="AD1189">MEDIAN(IF(S1189:AA1189&lt;&gt;0,S1189:AA1189))</f>
        <v>1290.1259460000001</v>
      </c>
      <c r="AE1189" s="14">
        <f t="shared" si="37"/>
        <v>6.1434568857142864</v>
      </c>
      <c r="AF1189" t="e">
        <f t="array" ref="AF1189">TTEST(IF(H1189:R1189&lt;&gt;0,H1189:R1189),IF(S1189:AA1189&lt;&gt;0,S1189:AA1189),2,3)</f>
        <v>#DIV/0!</v>
      </c>
      <c r="AG1189">
        <f t="array" ref="AG1189">MEDIAN(IF(H1189:L1189&lt;&gt;0,H1189:L1189))</f>
        <v>109.37007254950001</v>
      </c>
      <c r="AH1189">
        <f t="array" ref="AH1189">MEDIAN(IF(M1189:R1189&lt;&gt;0,M1189:R1189))</f>
        <v>987.23189379999997</v>
      </c>
      <c r="AI1189">
        <f>AG1189/AH1189</f>
        <v>0.11078458185595949</v>
      </c>
    </row>
    <row r="1190" spans="1:35" x14ac:dyDescent="0.2">
      <c r="A1190" s="2" t="s">
        <v>1186</v>
      </c>
      <c r="B1190" s="2">
        <v>38023</v>
      </c>
      <c r="C1190" s="5">
        <v>1570</v>
      </c>
      <c r="D1190" s="5">
        <f t="shared" si="36"/>
        <v>59696110</v>
      </c>
      <c r="E1190" s="5">
        <v>1229</v>
      </c>
      <c r="F1190" s="5">
        <v>112</v>
      </c>
      <c r="G1190" s="2">
        <v>38023</v>
      </c>
      <c r="H1190" s="14">
        <v>5640</v>
      </c>
      <c r="I1190" s="14">
        <v>1794</v>
      </c>
      <c r="J1190" s="14">
        <v>113.05237150000001</v>
      </c>
      <c r="K1190" s="14">
        <v>0</v>
      </c>
      <c r="L1190" s="14">
        <v>0</v>
      </c>
      <c r="M1190" s="14">
        <v>1147.424389</v>
      </c>
      <c r="N1190" s="14">
        <v>0</v>
      </c>
      <c r="O1190" s="14">
        <v>0</v>
      </c>
      <c r="P1190" s="14">
        <v>168.23289600000001</v>
      </c>
      <c r="Q1190" s="14">
        <v>0</v>
      </c>
      <c r="R1190" s="14">
        <v>0</v>
      </c>
      <c r="S1190" s="14">
        <v>0</v>
      </c>
      <c r="T1190" s="14">
        <v>1310.6246450000001</v>
      </c>
      <c r="U1190" s="14">
        <v>0</v>
      </c>
      <c r="V1190" s="14">
        <v>0</v>
      </c>
      <c r="W1190" s="14">
        <v>1571.976975</v>
      </c>
      <c r="X1190" s="14">
        <v>0</v>
      </c>
      <c r="Y1190" s="14">
        <v>0</v>
      </c>
      <c r="Z1190" s="14">
        <v>0</v>
      </c>
      <c r="AA1190" s="14">
        <v>0</v>
      </c>
      <c r="AB1190" s="14">
        <v>815</v>
      </c>
      <c r="AC1190" s="14">
        <f t="array" ref="AC1190">MEDIAN(IF(H1190:R1190&lt;&gt;0,H1190:R1190))</f>
        <v>1147.424389</v>
      </c>
      <c r="AD1190" s="14">
        <f t="array" ref="AD1190">MEDIAN(IF(S1190:AA1190&lt;&gt;0,S1190:AA1190))</f>
        <v>1441.3008100000002</v>
      </c>
      <c r="AE1190" s="14">
        <f t="shared" si="37"/>
        <v>1.2561183323426814</v>
      </c>
      <c r="AF1190">
        <f t="array" ref="AF1190">TTEST(IF(H1190:R1190&lt;&gt;0,H1190:R1190),IF(S1190:AA1190&lt;&gt;0,S1190:AA1190),2,3)</f>
        <v>0.76230893058271465</v>
      </c>
      <c r="AG1190">
        <f t="array" ref="AG1190">MEDIAN(IF(H1190:L1190&lt;&gt;0,H1190:L1190))</f>
        <v>1794</v>
      </c>
      <c r="AH1190">
        <f t="array" ref="AH1190">MEDIAN(IF(M1190:R1190&lt;&gt;0,M1190:R1190))</f>
        <v>657.8286425</v>
      </c>
      <c r="AI1190">
        <f>AG1190/AH1190</f>
        <v>2.7271539791610699</v>
      </c>
    </row>
    <row r="1191" spans="1:35" x14ac:dyDescent="0.2">
      <c r="A1191" s="2" t="s">
        <v>1187</v>
      </c>
      <c r="B1191" s="2">
        <v>69625</v>
      </c>
      <c r="C1191" s="5">
        <v>857</v>
      </c>
      <c r="D1191" s="5">
        <f t="shared" si="36"/>
        <v>59668625</v>
      </c>
      <c r="E1191" s="5">
        <v>857</v>
      </c>
      <c r="F1191" s="5">
        <v>132</v>
      </c>
      <c r="G1191" s="2">
        <v>69625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1656.4523830000001</v>
      </c>
      <c r="Y1191" s="14">
        <v>0</v>
      </c>
      <c r="Z1191" s="14">
        <v>0</v>
      </c>
      <c r="AA1191" s="14">
        <v>0</v>
      </c>
      <c r="AB1191" s="14">
        <v>56.9</v>
      </c>
      <c r="AC1191" s="14" t="e">
        <f t="array" ref="AC1191">MEDIAN(IF(H1191:R1191&lt;&gt;0,H1191:R1191))</f>
        <v>#NUM!</v>
      </c>
      <c r="AD1191" s="14">
        <f t="array" ref="AD1191">MEDIAN(IF(S1191:AA1191&lt;&gt;0,S1191:AA1191))</f>
        <v>1656.4523830000001</v>
      </c>
      <c r="AE1191" s="14" t="e">
        <f t="shared" si="37"/>
        <v>#NUM!</v>
      </c>
      <c r="AF1191" t="e">
        <f t="array" ref="AF1191">TTEST(IF(H1191:R1191&lt;&gt;0,H1191:R1191),IF(S1191:AA1191&lt;&gt;0,S1191:AA1191),2,3)</f>
        <v>#DIV/0!</v>
      </c>
      <c r="AG1191" t="e">
        <f t="array" ref="AG1191">MEDIAN(IF(H1191:L1191&lt;&gt;0,H1191:L1191))</f>
        <v>#NUM!</v>
      </c>
      <c r="AH1191" t="e">
        <f t="array" ref="AH1191">MEDIAN(IF(M1191:R1191&lt;&gt;0,M1191:R1191))</f>
        <v>#NUM!</v>
      </c>
      <c r="AI1191" t="e">
        <f>AG1191/AH1191</f>
        <v>#NUM!</v>
      </c>
    </row>
    <row r="1192" spans="1:35" x14ac:dyDescent="0.2">
      <c r="A1192" s="2" t="s">
        <v>1188</v>
      </c>
      <c r="B1192" s="2">
        <v>23182</v>
      </c>
      <c r="C1192" s="5">
        <v>2572</v>
      </c>
      <c r="D1192" s="5">
        <f t="shared" si="36"/>
        <v>59624104</v>
      </c>
      <c r="E1192" s="5">
        <v>2564</v>
      </c>
      <c r="F1192" s="5">
        <v>49</v>
      </c>
      <c r="G1192" s="2">
        <v>23182</v>
      </c>
      <c r="H1192" s="14">
        <v>0</v>
      </c>
      <c r="I1192" s="14">
        <v>4426</v>
      </c>
      <c r="J1192" s="14">
        <v>1265.0848120000001</v>
      </c>
      <c r="K1192" s="14">
        <v>0</v>
      </c>
      <c r="L1192" s="14">
        <v>3676.3755649999998</v>
      </c>
      <c r="M1192" s="14">
        <v>2808.5430849999998</v>
      </c>
      <c r="N1192" s="14">
        <v>0</v>
      </c>
      <c r="O1192" s="14">
        <v>2317.7239359999999</v>
      </c>
      <c r="P1192" s="14">
        <v>3103.482348</v>
      </c>
      <c r="Q1192" s="14">
        <v>0</v>
      </c>
      <c r="R1192" s="14">
        <v>4359.3726699999997</v>
      </c>
      <c r="S1192" s="14">
        <v>0</v>
      </c>
      <c r="T1192" s="14">
        <v>1549.867696</v>
      </c>
      <c r="U1192" s="14">
        <v>0</v>
      </c>
      <c r="V1192" s="14">
        <v>0</v>
      </c>
      <c r="W1192" s="14">
        <v>1771.3902559999999</v>
      </c>
      <c r="X1192" s="14">
        <v>0</v>
      </c>
      <c r="Y1192" s="14">
        <v>0</v>
      </c>
      <c r="Z1192" s="14">
        <v>2563.6276619999999</v>
      </c>
      <c r="AA1192" s="14">
        <v>0</v>
      </c>
      <c r="AB1192" s="14">
        <v>450</v>
      </c>
      <c r="AC1192" s="14">
        <f t="array" ref="AC1192">MEDIAN(IF(H1192:R1192&lt;&gt;0,H1192:R1192))</f>
        <v>3103.482348</v>
      </c>
      <c r="AD1192" s="14">
        <f t="array" ref="AD1192">MEDIAN(IF(S1192:AA1192&lt;&gt;0,S1192:AA1192))</f>
        <v>1771.3902559999999</v>
      </c>
      <c r="AE1192" s="14">
        <f t="shared" si="37"/>
        <v>0.57077503828612075</v>
      </c>
      <c r="AF1192">
        <f t="array" ref="AF1192">TTEST(IF(H1192:R1192&lt;&gt;0,H1192:R1192),IF(S1192:AA1192&lt;&gt;0,S1192:AA1192),2,3)</f>
        <v>5.8092876458362259E-2</v>
      </c>
      <c r="AG1192">
        <f t="array" ref="AG1192">MEDIAN(IF(H1192:L1192&lt;&gt;0,H1192:L1192))</f>
        <v>3676.3755649999998</v>
      </c>
      <c r="AH1192">
        <f t="array" ref="AH1192">MEDIAN(IF(M1192:R1192&lt;&gt;0,M1192:R1192))</f>
        <v>2956.0127164999999</v>
      </c>
      <c r="AI1192">
        <f>AG1192/AH1192</f>
        <v>1.2436940966048784</v>
      </c>
    </row>
    <row r="1193" spans="1:35" x14ac:dyDescent="0.2">
      <c r="A1193" s="2" t="s">
        <v>1189</v>
      </c>
      <c r="B1193" s="2">
        <v>54570</v>
      </c>
      <c r="C1193" s="5">
        <v>1090</v>
      </c>
      <c r="D1193" s="5">
        <f t="shared" si="36"/>
        <v>59481300</v>
      </c>
      <c r="E1193" s="5">
        <v>1241</v>
      </c>
      <c r="F1193" s="5">
        <v>81</v>
      </c>
      <c r="G1193" s="2">
        <v>54570</v>
      </c>
      <c r="H1193" s="14">
        <v>0</v>
      </c>
      <c r="I1193" s="14">
        <v>1780</v>
      </c>
      <c r="J1193" s="14">
        <v>46.212149310000001</v>
      </c>
      <c r="K1193" s="14">
        <v>0</v>
      </c>
      <c r="L1193" s="14">
        <v>0</v>
      </c>
      <c r="M1193" s="14">
        <v>59.778692309999997</v>
      </c>
      <c r="N1193" s="14">
        <v>0</v>
      </c>
      <c r="O1193" s="14">
        <v>0</v>
      </c>
      <c r="P1193" s="14">
        <v>0</v>
      </c>
      <c r="Q1193" s="14">
        <v>0</v>
      </c>
      <c r="R1193" s="14">
        <v>1026.8945100000001</v>
      </c>
      <c r="S1193" s="14">
        <v>0</v>
      </c>
      <c r="T1193" s="14">
        <v>0</v>
      </c>
      <c r="U1193" s="14">
        <v>0</v>
      </c>
      <c r="V1193" s="14">
        <v>0</v>
      </c>
      <c r="W1193" s="14">
        <v>1454.260886</v>
      </c>
      <c r="X1193" s="14">
        <v>0</v>
      </c>
      <c r="Y1193" s="14">
        <v>0</v>
      </c>
      <c r="Z1193" s="14">
        <v>2174.9507189999999</v>
      </c>
      <c r="AA1193" s="14">
        <v>0</v>
      </c>
      <c r="AB1193" s="14">
        <v>0</v>
      </c>
      <c r="AC1193" s="14">
        <f t="array" ref="AC1193">MEDIAN(IF(H1193:R1193&lt;&gt;0,H1193:R1193))</f>
        <v>543.33660115500004</v>
      </c>
      <c r="AD1193" s="14">
        <f t="array" ref="AD1193">MEDIAN(IF(S1193:AA1193&lt;&gt;0,S1193:AA1193))</f>
        <v>1814.6058025</v>
      </c>
      <c r="AE1193" s="14">
        <f t="shared" si="37"/>
        <v>3.3397451941256935</v>
      </c>
      <c r="AF1193">
        <f t="array" ref="AF1193">TTEST(IF(H1193:R1193&lt;&gt;0,H1193:R1193),IF(S1193:AA1193&lt;&gt;0,S1193:AA1193),2,3)</f>
        <v>0.13227762946738802</v>
      </c>
      <c r="AG1193">
        <f t="array" ref="AG1193">MEDIAN(IF(H1193:L1193&lt;&gt;0,H1193:L1193))</f>
        <v>913.10607465499993</v>
      </c>
      <c r="AH1193">
        <f t="array" ref="AH1193">MEDIAN(IF(M1193:R1193&lt;&gt;0,M1193:R1193))</f>
        <v>543.33660115500004</v>
      </c>
      <c r="AI1193">
        <f>AG1193/AH1193</f>
        <v>1.6805532200738196</v>
      </c>
    </row>
    <row r="1194" spans="1:35" x14ac:dyDescent="0.2">
      <c r="A1194" s="2" t="s">
        <v>1190</v>
      </c>
      <c r="B1194" s="2">
        <v>34650</v>
      </c>
      <c r="C1194" s="5">
        <v>1716</v>
      </c>
      <c r="D1194" s="5">
        <f t="shared" si="36"/>
        <v>59459400</v>
      </c>
      <c r="E1194" s="5">
        <v>1973</v>
      </c>
      <c r="F1194" s="5">
        <v>59</v>
      </c>
      <c r="G1194" s="2">
        <v>34650</v>
      </c>
      <c r="H1194" s="14">
        <v>0</v>
      </c>
      <c r="I1194" s="14">
        <v>2238</v>
      </c>
      <c r="J1194" s="14">
        <v>312.28082369999998</v>
      </c>
      <c r="K1194" s="14">
        <v>0</v>
      </c>
      <c r="L1194" s="14">
        <v>0</v>
      </c>
      <c r="M1194" s="14">
        <v>1759.459245</v>
      </c>
      <c r="N1194" s="14">
        <v>0</v>
      </c>
      <c r="O1194" s="14">
        <v>0</v>
      </c>
      <c r="P1194" s="14">
        <v>741.66725510000003</v>
      </c>
      <c r="Q1194" s="14">
        <v>0</v>
      </c>
      <c r="R1194" s="14">
        <v>0</v>
      </c>
      <c r="S1194" s="14">
        <v>2186.7307099999998</v>
      </c>
      <c r="T1194" s="14">
        <v>0</v>
      </c>
      <c r="U1194" s="14">
        <v>0</v>
      </c>
      <c r="V1194" s="14">
        <v>0</v>
      </c>
      <c r="W1194" s="14">
        <v>3054.9023189999998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f t="array" ref="AC1194">MEDIAN(IF(H1194:R1194&lt;&gt;0,H1194:R1194))</f>
        <v>1250.5632500500001</v>
      </c>
      <c r="AD1194" s="14">
        <f t="array" ref="AD1194">MEDIAN(IF(S1194:AA1194&lt;&gt;0,S1194:AA1194))</f>
        <v>2620.8165144999998</v>
      </c>
      <c r="AE1194" s="14">
        <f t="shared" si="37"/>
        <v>2.0957088850925487</v>
      </c>
      <c r="AF1194">
        <f t="array" ref="AF1194">TTEST(IF(H1194:R1194&lt;&gt;0,H1194:R1194),IF(S1194:AA1194&lt;&gt;0,S1194:AA1194),2,3)</f>
        <v>0.11466165919177596</v>
      </c>
      <c r="AG1194">
        <f t="array" ref="AG1194">MEDIAN(IF(H1194:L1194&lt;&gt;0,H1194:L1194))</f>
        <v>1275.14041185</v>
      </c>
      <c r="AH1194">
        <f t="array" ref="AH1194">MEDIAN(IF(M1194:R1194&lt;&gt;0,M1194:R1194))</f>
        <v>1250.5632500500001</v>
      </c>
      <c r="AI1194">
        <f>AG1194/AH1194</f>
        <v>1.019652873854255</v>
      </c>
    </row>
    <row r="1195" spans="1:35" x14ac:dyDescent="0.2">
      <c r="A1195" s="2" t="s">
        <v>1191</v>
      </c>
      <c r="B1195" s="2">
        <v>47336</v>
      </c>
      <c r="C1195" s="5">
        <v>1254</v>
      </c>
      <c r="D1195" s="5">
        <f t="shared" si="36"/>
        <v>59359344</v>
      </c>
      <c r="E1195" s="5">
        <v>1254</v>
      </c>
      <c r="F1195" s="5"/>
      <c r="G1195" s="2">
        <v>47336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1253.5588049999999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 t="e">
        <f t="array" ref="AC1195">MEDIAN(IF(H1195:R1195&lt;&gt;0,H1195:R1195))</f>
        <v>#NUM!</v>
      </c>
      <c r="AD1195" s="14">
        <f t="array" ref="AD1195">MEDIAN(IF(S1195:AA1195&lt;&gt;0,S1195:AA1195))</f>
        <v>1253.5588049999999</v>
      </c>
      <c r="AE1195" s="14" t="e">
        <f t="shared" si="37"/>
        <v>#NUM!</v>
      </c>
      <c r="AF1195" t="e">
        <f t="array" ref="AF1195">TTEST(IF(H1195:R1195&lt;&gt;0,H1195:R1195),IF(S1195:AA1195&lt;&gt;0,S1195:AA1195),2,3)</f>
        <v>#DIV/0!</v>
      </c>
      <c r="AG1195" t="e">
        <f t="array" ref="AG1195">MEDIAN(IF(H1195:L1195&lt;&gt;0,H1195:L1195))</f>
        <v>#NUM!</v>
      </c>
      <c r="AH1195" t="e">
        <f t="array" ref="AH1195">MEDIAN(IF(M1195:R1195&lt;&gt;0,M1195:R1195))</f>
        <v>#NUM!</v>
      </c>
      <c r="AI1195" t="e">
        <f>AG1195/AH1195</f>
        <v>#NUM!</v>
      </c>
    </row>
    <row r="1196" spans="1:35" x14ac:dyDescent="0.2">
      <c r="A1196" s="2" t="s">
        <v>1192</v>
      </c>
      <c r="B1196" s="2">
        <v>46444</v>
      </c>
      <c r="C1196" s="5">
        <v>1276</v>
      </c>
      <c r="D1196" s="5">
        <f t="shared" si="36"/>
        <v>59262544</v>
      </c>
      <c r="E1196" s="5">
        <v>1276</v>
      </c>
      <c r="F1196" s="5"/>
      <c r="G1196" s="2">
        <v>46444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1275.644534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 t="e">
        <f t="array" ref="AC1196">MEDIAN(IF(H1196:R1196&lt;&gt;0,H1196:R1196))</f>
        <v>#NUM!</v>
      </c>
      <c r="AD1196" s="14">
        <f t="array" ref="AD1196">MEDIAN(IF(S1196:AA1196&lt;&gt;0,S1196:AA1196))</f>
        <v>1275.644534</v>
      </c>
      <c r="AE1196" s="14" t="e">
        <f t="shared" si="37"/>
        <v>#NUM!</v>
      </c>
      <c r="AF1196" t="e">
        <f t="array" ref="AF1196">TTEST(IF(H1196:R1196&lt;&gt;0,H1196:R1196),IF(S1196:AA1196&lt;&gt;0,S1196:AA1196),2,3)</f>
        <v>#DIV/0!</v>
      </c>
      <c r="AG1196" t="e">
        <f t="array" ref="AG1196">MEDIAN(IF(H1196:L1196&lt;&gt;0,H1196:L1196))</f>
        <v>#NUM!</v>
      </c>
      <c r="AH1196" t="e">
        <f t="array" ref="AH1196">MEDIAN(IF(M1196:R1196&lt;&gt;0,M1196:R1196))</f>
        <v>#NUM!</v>
      </c>
      <c r="AI1196" t="e">
        <f>AG1196/AH1196</f>
        <v>#NUM!</v>
      </c>
    </row>
    <row r="1197" spans="1:35" x14ac:dyDescent="0.2">
      <c r="A1197" s="2" t="s">
        <v>1193</v>
      </c>
      <c r="B1197" s="2">
        <v>24633</v>
      </c>
      <c r="C1197" s="5">
        <v>2404</v>
      </c>
      <c r="D1197" s="5">
        <f t="shared" si="36"/>
        <v>59217732</v>
      </c>
      <c r="E1197" s="5">
        <v>2030</v>
      </c>
      <c r="F1197" s="5">
        <v>61</v>
      </c>
      <c r="G1197" s="2">
        <v>24633</v>
      </c>
      <c r="H1197" s="14">
        <v>0</v>
      </c>
      <c r="I1197" s="14">
        <v>6618</v>
      </c>
      <c r="J1197" s="14">
        <v>714.40508790000001</v>
      </c>
      <c r="K1197" s="14">
        <v>1692.154974</v>
      </c>
      <c r="L1197" s="14">
        <v>0</v>
      </c>
      <c r="M1197" s="14">
        <v>1896.187551</v>
      </c>
      <c r="N1197" s="14">
        <v>0</v>
      </c>
      <c r="O1197" s="14">
        <v>0</v>
      </c>
      <c r="P1197" s="14">
        <v>1605.9463800000001</v>
      </c>
      <c r="Q1197" s="14">
        <v>0</v>
      </c>
      <c r="R1197" s="14">
        <v>2809.2261269999999</v>
      </c>
      <c r="S1197" s="14">
        <v>2173.5795640000001</v>
      </c>
      <c r="T1197" s="14">
        <v>1167.657213</v>
      </c>
      <c r="U1197" s="14">
        <v>3410.8467810000002</v>
      </c>
      <c r="V1197" s="14">
        <v>2492.020254</v>
      </c>
      <c r="W1197" s="14">
        <v>2029.8756249999999</v>
      </c>
      <c r="X1197" s="14">
        <v>0</v>
      </c>
      <c r="Y1197" s="14">
        <v>0</v>
      </c>
      <c r="Z1197" s="14">
        <v>0</v>
      </c>
      <c r="AA1197" s="14">
        <v>3054.4909830000001</v>
      </c>
      <c r="AB1197" s="14">
        <v>1590</v>
      </c>
      <c r="AC1197" s="14">
        <f t="array" ref="AC1197">MEDIAN(IF(H1197:R1197&lt;&gt;0,H1197:R1197))</f>
        <v>1794.1712625</v>
      </c>
      <c r="AD1197" s="14">
        <f t="array" ref="AD1197">MEDIAN(IF(S1197:AA1197&lt;&gt;0,S1197:AA1197))</f>
        <v>2332.7999090000003</v>
      </c>
      <c r="AE1197" s="14">
        <f t="shared" si="37"/>
        <v>1.3002102741014114</v>
      </c>
      <c r="AF1197">
        <f t="array" ref="AF1197">TTEST(IF(H1197:R1197&lt;&gt;0,H1197:R1197),IF(S1197:AA1197&lt;&gt;0,S1197:AA1197),2,3)</f>
        <v>0.86031192714184734</v>
      </c>
      <c r="AG1197">
        <f t="array" ref="AG1197">MEDIAN(IF(H1197:L1197&lt;&gt;0,H1197:L1197))</f>
        <v>1692.154974</v>
      </c>
      <c r="AH1197">
        <f t="array" ref="AH1197">MEDIAN(IF(M1197:R1197&lt;&gt;0,M1197:R1197))</f>
        <v>1896.187551</v>
      </c>
      <c r="AI1197">
        <f>AG1197/AH1197</f>
        <v>0.89239852519208951</v>
      </c>
    </row>
    <row r="1198" spans="1:35" x14ac:dyDescent="0.2">
      <c r="A1198" s="2" t="s">
        <v>1194</v>
      </c>
      <c r="B1198" s="2">
        <v>29048</v>
      </c>
      <c r="C1198" s="5">
        <v>2034</v>
      </c>
      <c r="D1198" s="5">
        <f t="shared" si="36"/>
        <v>59083632</v>
      </c>
      <c r="E1198" s="5">
        <v>1672</v>
      </c>
      <c r="F1198" s="5">
        <v>64</v>
      </c>
      <c r="G1198" s="2">
        <v>29048</v>
      </c>
      <c r="H1198" s="14">
        <v>0</v>
      </c>
      <c r="I1198" s="14">
        <v>2395</v>
      </c>
      <c r="J1198" s="14">
        <v>1022.097642</v>
      </c>
      <c r="K1198" s="14">
        <v>874.57522200000005</v>
      </c>
      <c r="L1198" s="14">
        <v>1500.294212</v>
      </c>
      <c r="M1198" s="14">
        <v>1539.578923</v>
      </c>
      <c r="N1198" s="14">
        <v>0</v>
      </c>
      <c r="O1198" s="14">
        <v>2605.111762</v>
      </c>
      <c r="P1198" s="14">
        <v>1183.1360139999999</v>
      </c>
      <c r="Q1198" s="14">
        <v>0</v>
      </c>
      <c r="R1198" s="14">
        <v>5614.8897850000003</v>
      </c>
      <c r="S1198" s="14">
        <v>0</v>
      </c>
      <c r="T1198" s="14">
        <v>0</v>
      </c>
      <c r="U1198" s="14">
        <v>0</v>
      </c>
      <c r="V1198" s="14">
        <v>0</v>
      </c>
      <c r="W1198" s="14">
        <v>1855.9663210000001</v>
      </c>
      <c r="X1198" s="14">
        <v>1671.9928299999999</v>
      </c>
      <c r="Y1198" s="14">
        <v>0</v>
      </c>
      <c r="Z1198" s="14">
        <v>2107.7112090000001</v>
      </c>
      <c r="AA1198" s="14">
        <v>0</v>
      </c>
      <c r="AB1198" s="14">
        <v>0</v>
      </c>
      <c r="AC1198" s="14">
        <f t="array" ref="AC1198">MEDIAN(IF(H1198:R1198&lt;&gt;0,H1198:R1198))</f>
        <v>1519.9365674999999</v>
      </c>
      <c r="AD1198" s="14">
        <f t="array" ref="AD1198">MEDIAN(IF(S1198:AA1198&lt;&gt;0,S1198:AA1198))</f>
        <v>1855.9663210000001</v>
      </c>
      <c r="AE1198" s="14">
        <f t="shared" si="37"/>
        <v>1.2210814323999744</v>
      </c>
      <c r="AF1198">
        <f t="array" ref="AF1198">TTEST(IF(H1198:R1198&lt;&gt;0,H1198:R1198),IF(S1198:AA1198&lt;&gt;0,S1198:AA1198),2,3)</f>
        <v>0.71519605854972013</v>
      </c>
      <c r="AG1198">
        <f t="array" ref="AG1198">MEDIAN(IF(H1198:L1198&lt;&gt;0,H1198:L1198))</f>
        <v>1261.195927</v>
      </c>
      <c r="AH1198">
        <f t="array" ref="AH1198">MEDIAN(IF(M1198:R1198&lt;&gt;0,M1198:R1198))</f>
        <v>2072.3453424999998</v>
      </c>
      <c r="AI1198">
        <f>AG1198/AH1198</f>
        <v>0.60858385961798267</v>
      </c>
    </row>
    <row r="1199" spans="1:35" x14ac:dyDescent="0.2">
      <c r="A1199" s="2" t="s">
        <v>1195</v>
      </c>
      <c r="B1199" s="2">
        <v>12738</v>
      </c>
      <c r="C1199" s="5">
        <v>4634</v>
      </c>
      <c r="D1199" s="5">
        <f t="shared" si="36"/>
        <v>59027892</v>
      </c>
      <c r="E1199" s="5">
        <v>3362</v>
      </c>
      <c r="F1199" s="5">
        <v>65</v>
      </c>
      <c r="G1199" s="2">
        <v>12738</v>
      </c>
      <c r="H1199" s="14">
        <v>0</v>
      </c>
      <c r="I1199" s="14">
        <v>9448</v>
      </c>
      <c r="J1199" s="14">
        <v>7345.2744819999998</v>
      </c>
      <c r="K1199" s="14">
        <v>3009.00776</v>
      </c>
      <c r="L1199" s="14">
        <v>3958.752113</v>
      </c>
      <c r="M1199" s="14">
        <v>9702.9626430000008</v>
      </c>
      <c r="N1199" s="14">
        <v>2700.5383160000001</v>
      </c>
      <c r="O1199" s="14">
        <v>7546.7655400000003</v>
      </c>
      <c r="P1199" s="14">
        <v>7345.1406049999996</v>
      </c>
      <c r="Q1199" s="14">
        <v>2411.2508469999998</v>
      </c>
      <c r="R1199" s="14">
        <v>3263.416917</v>
      </c>
      <c r="S1199" s="14">
        <v>0</v>
      </c>
      <c r="T1199" s="14">
        <v>1973.8908919999999</v>
      </c>
      <c r="U1199" s="14">
        <v>0</v>
      </c>
      <c r="V1199" s="14">
        <v>0</v>
      </c>
      <c r="W1199" s="14">
        <v>1989.3876740000001</v>
      </c>
      <c r="X1199" s="14">
        <v>0</v>
      </c>
      <c r="Y1199" s="14">
        <v>0</v>
      </c>
      <c r="Z1199" s="14">
        <v>0</v>
      </c>
      <c r="AA1199" s="14">
        <v>3461.2186780000002</v>
      </c>
      <c r="AB1199" s="14">
        <v>721</v>
      </c>
      <c r="AC1199" s="14">
        <f t="array" ref="AC1199">MEDIAN(IF(H1199:R1199&lt;&gt;0,H1199:R1199))</f>
        <v>5651.9463589999996</v>
      </c>
      <c r="AD1199" s="14">
        <f t="array" ref="AD1199">MEDIAN(IF(S1199:AA1199&lt;&gt;0,S1199:AA1199))</f>
        <v>1989.3876740000001</v>
      </c>
      <c r="AE1199" s="14">
        <f t="shared" si="37"/>
        <v>0.35198275914847554</v>
      </c>
      <c r="AF1199">
        <f t="array" ref="AF1199">TTEST(IF(H1199:R1199&lt;&gt;0,H1199:R1199),IF(S1199:AA1199&lt;&gt;0,S1199:AA1199),2,3)</f>
        <v>1.0550914602396013E-2</v>
      </c>
      <c r="AG1199">
        <f t="array" ref="AG1199">MEDIAN(IF(H1199:L1199&lt;&gt;0,H1199:L1199))</f>
        <v>5652.0132974999997</v>
      </c>
      <c r="AH1199">
        <f t="array" ref="AH1199">MEDIAN(IF(M1199:R1199&lt;&gt;0,M1199:R1199))</f>
        <v>5304.2787609999996</v>
      </c>
      <c r="AI1199">
        <f>AG1199/AH1199</f>
        <v>1.0655573645670242</v>
      </c>
    </row>
    <row r="1200" spans="1:35" x14ac:dyDescent="0.2">
      <c r="A1200" s="2" t="s">
        <v>1196</v>
      </c>
      <c r="B1200" s="2">
        <v>8272</v>
      </c>
      <c r="C1200" s="5">
        <v>7127</v>
      </c>
      <c r="D1200" s="5">
        <f t="shared" si="36"/>
        <v>58954544</v>
      </c>
      <c r="E1200" s="5">
        <v>4340</v>
      </c>
      <c r="F1200" s="5">
        <v>107</v>
      </c>
      <c r="G1200" s="2">
        <v>8272</v>
      </c>
      <c r="H1200" s="14">
        <v>0</v>
      </c>
      <c r="I1200" s="14">
        <v>17431</v>
      </c>
      <c r="J1200" s="14">
        <v>2393.5113059999999</v>
      </c>
      <c r="K1200" s="14">
        <v>24523.927800000001</v>
      </c>
      <c r="L1200" s="14">
        <v>899.02728990000003</v>
      </c>
      <c r="M1200" s="14">
        <v>6254.517863</v>
      </c>
      <c r="N1200" s="14">
        <v>3260.8102950000002</v>
      </c>
      <c r="O1200" s="14">
        <v>4219.3459430000003</v>
      </c>
      <c r="P1200" s="14">
        <v>2333.0963379999998</v>
      </c>
      <c r="Q1200" s="14">
        <v>4461.0187239999996</v>
      </c>
      <c r="R1200" s="14">
        <v>5488.9666649999999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f t="array" ref="AC1200">MEDIAN(IF(H1200:R1200&lt;&gt;0,H1200:R1200))</f>
        <v>4340.1823334999999</v>
      </c>
      <c r="AD1200" s="14" t="e">
        <f t="array" ref="AD1200">MEDIAN(IF(S1200:AA1200&lt;&gt;0,S1200:AA1200))</f>
        <v>#NUM!</v>
      </c>
      <c r="AE1200" s="14" t="e">
        <f t="shared" si="37"/>
        <v>#NUM!</v>
      </c>
      <c r="AF1200" t="e">
        <f t="array" ref="AF1200">TTEST(IF(H1200:R1200&lt;&gt;0,H1200:R1200),IF(S1200:AA1200&lt;&gt;0,S1200:AA1200),2,3)</f>
        <v>#DIV/0!</v>
      </c>
      <c r="AG1200">
        <f t="array" ref="AG1200">MEDIAN(IF(H1200:L1200&lt;&gt;0,H1200:L1200))</f>
        <v>9912.2556530000002</v>
      </c>
      <c r="AH1200">
        <f t="array" ref="AH1200">MEDIAN(IF(M1200:R1200&lt;&gt;0,M1200:R1200))</f>
        <v>4340.1823334999999</v>
      </c>
      <c r="AI1200">
        <f>AG1200/AH1200</f>
        <v>2.2838339247850405</v>
      </c>
    </row>
    <row r="1201" spans="1:35" x14ac:dyDescent="0.2">
      <c r="A1201" s="2" t="s">
        <v>1197</v>
      </c>
      <c r="B1201" s="2">
        <v>19938</v>
      </c>
      <c r="C1201" s="5">
        <v>2955</v>
      </c>
      <c r="D1201" s="5">
        <f t="shared" si="36"/>
        <v>58916790</v>
      </c>
      <c r="E1201" s="5">
        <v>1827</v>
      </c>
      <c r="F1201" s="5">
        <v>85</v>
      </c>
      <c r="G1201" s="2">
        <v>19938</v>
      </c>
      <c r="H1201" s="14">
        <v>0</v>
      </c>
      <c r="I1201" s="14">
        <v>2354</v>
      </c>
      <c r="J1201" s="14">
        <v>1142.994751</v>
      </c>
      <c r="K1201" s="14">
        <v>0</v>
      </c>
      <c r="L1201" s="14">
        <v>0</v>
      </c>
      <c r="M1201" s="14">
        <v>8444.7504150000004</v>
      </c>
      <c r="N1201" s="14">
        <v>0</v>
      </c>
      <c r="O1201" s="14">
        <v>1297.5373509999999</v>
      </c>
      <c r="P1201" s="14">
        <v>3992.8028220000001</v>
      </c>
      <c r="Q1201" s="14">
        <v>0</v>
      </c>
      <c r="R1201" s="14">
        <v>3938.4405029999998</v>
      </c>
      <c r="S1201" s="14">
        <v>0</v>
      </c>
      <c r="T1201" s="14">
        <v>1299.513314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1170</v>
      </c>
      <c r="AC1201" s="14">
        <f t="array" ref="AC1201">MEDIAN(IF(H1201:R1201&lt;&gt;0,H1201:R1201))</f>
        <v>3146.2202514999999</v>
      </c>
      <c r="AD1201" s="14">
        <f t="array" ref="AD1201">MEDIAN(IF(S1201:AA1201&lt;&gt;0,S1201:AA1201))</f>
        <v>1299.513314</v>
      </c>
      <c r="AE1201" s="14">
        <f t="shared" si="37"/>
        <v>0.41303952365713775</v>
      </c>
      <c r="AF1201" t="e">
        <f t="array" ref="AF1201">TTEST(IF(H1201:R1201&lt;&gt;0,H1201:R1201),IF(S1201:AA1201&lt;&gt;0,S1201:AA1201),2,3)</f>
        <v>#DIV/0!</v>
      </c>
      <c r="AG1201">
        <f t="array" ref="AG1201">MEDIAN(IF(H1201:L1201&lt;&gt;0,H1201:L1201))</f>
        <v>1748.4973755000001</v>
      </c>
      <c r="AH1201">
        <f t="array" ref="AH1201">MEDIAN(IF(M1201:R1201&lt;&gt;0,M1201:R1201))</f>
        <v>3965.6216624999997</v>
      </c>
      <c r="AI1201">
        <f>AG1201/AH1201</f>
        <v>0.44091381485890807</v>
      </c>
    </row>
    <row r="1202" spans="1:35" x14ac:dyDescent="0.2">
      <c r="A1202" s="2" t="s">
        <v>1198</v>
      </c>
      <c r="B1202" s="2">
        <v>69281</v>
      </c>
      <c r="C1202" s="5">
        <v>847</v>
      </c>
      <c r="D1202" s="5">
        <f t="shared" si="36"/>
        <v>58681007</v>
      </c>
      <c r="E1202" s="5">
        <v>885</v>
      </c>
      <c r="F1202" s="5">
        <v>78</v>
      </c>
      <c r="G1202" s="2">
        <v>69281</v>
      </c>
      <c r="H1202" s="14">
        <v>0</v>
      </c>
      <c r="I1202" s="14">
        <v>0</v>
      </c>
      <c r="J1202" s="14">
        <v>54.503768280000003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1181.052492</v>
      </c>
      <c r="U1202" s="14">
        <v>0</v>
      </c>
      <c r="V1202" s="14">
        <v>0</v>
      </c>
      <c r="W1202" s="14">
        <v>0</v>
      </c>
      <c r="X1202" s="14">
        <v>1563.8383650000001</v>
      </c>
      <c r="Y1202" s="14">
        <v>0</v>
      </c>
      <c r="Z1202" s="14">
        <v>0</v>
      </c>
      <c r="AA1202" s="14">
        <v>0</v>
      </c>
      <c r="AB1202" s="14">
        <v>589</v>
      </c>
      <c r="AC1202" s="14">
        <f t="array" ref="AC1202">MEDIAN(IF(H1202:R1202&lt;&gt;0,H1202:R1202))</f>
        <v>54.503768280000003</v>
      </c>
      <c r="AD1202" s="14">
        <f t="array" ref="AD1202">MEDIAN(IF(S1202:AA1202&lt;&gt;0,S1202:AA1202))</f>
        <v>1372.4454285000002</v>
      </c>
      <c r="AE1202" s="14">
        <f t="shared" si="37"/>
        <v>25.18074386067018</v>
      </c>
      <c r="AF1202" t="e">
        <f t="array" ref="AF1202">TTEST(IF(H1202:R1202&lt;&gt;0,H1202:R1202),IF(S1202:AA1202&lt;&gt;0,S1202:AA1202),2,3)</f>
        <v>#DIV/0!</v>
      </c>
      <c r="AG1202">
        <f t="array" ref="AG1202">MEDIAN(IF(H1202:L1202&lt;&gt;0,H1202:L1202))</f>
        <v>54.503768280000003</v>
      </c>
      <c r="AH1202" t="e">
        <f t="array" ref="AH1202">MEDIAN(IF(M1202:R1202&lt;&gt;0,M1202:R1202))</f>
        <v>#NUM!</v>
      </c>
      <c r="AI1202" t="e">
        <f>AG1202/AH1202</f>
        <v>#NUM!</v>
      </c>
    </row>
    <row r="1203" spans="1:35" x14ac:dyDescent="0.2">
      <c r="A1203" s="2" t="s">
        <v>1199</v>
      </c>
      <c r="B1203" s="2">
        <v>81464</v>
      </c>
      <c r="C1203" s="5">
        <v>719</v>
      </c>
      <c r="D1203" s="5">
        <f t="shared" si="36"/>
        <v>58572616</v>
      </c>
      <c r="E1203" s="5">
        <v>339</v>
      </c>
      <c r="F1203" s="5">
        <v>130</v>
      </c>
      <c r="G1203" s="2">
        <v>81464</v>
      </c>
      <c r="H1203" s="14">
        <v>0</v>
      </c>
      <c r="I1203" s="14">
        <v>0</v>
      </c>
      <c r="J1203" s="14">
        <v>34.544795219999997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1783.1847210000001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339</v>
      </c>
      <c r="AC1203" s="14">
        <f t="array" ref="AC1203">MEDIAN(IF(H1203:R1203&lt;&gt;0,H1203:R1203))</f>
        <v>908.86475811000003</v>
      </c>
      <c r="AD1203" s="14" t="e">
        <f t="array" ref="AD1203">MEDIAN(IF(S1203:AA1203&lt;&gt;0,S1203:AA1203))</f>
        <v>#NUM!</v>
      </c>
      <c r="AE1203" s="14" t="e">
        <f t="shared" si="37"/>
        <v>#NUM!</v>
      </c>
      <c r="AF1203" t="e">
        <f t="array" ref="AF1203">TTEST(IF(H1203:R1203&lt;&gt;0,H1203:R1203),IF(S1203:AA1203&lt;&gt;0,S1203:AA1203),2,3)</f>
        <v>#DIV/0!</v>
      </c>
      <c r="AG1203">
        <f t="array" ref="AG1203">MEDIAN(IF(H1203:L1203&lt;&gt;0,H1203:L1203))</f>
        <v>34.544795219999997</v>
      </c>
      <c r="AH1203">
        <f t="array" ref="AH1203">MEDIAN(IF(M1203:R1203&lt;&gt;0,M1203:R1203))</f>
        <v>1783.1847210000001</v>
      </c>
      <c r="AI1203">
        <f>AG1203/AH1203</f>
        <v>1.9372527598053593E-2</v>
      </c>
    </row>
    <row r="1204" spans="1:35" x14ac:dyDescent="0.2">
      <c r="A1204" s="2" t="s">
        <v>1200</v>
      </c>
      <c r="B1204" s="2">
        <v>67503</v>
      </c>
      <c r="C1204" s="5">
        <v>861</v>
      </c>
      <c r="D1204" s="5">
        <f t="shared" si="36"/>
        <v>58120083</v>
      </c>
      <c r="E1204" s="5">
        <v>835</v>
      </c>
      <c r="F1204" s="5">
        <v>77</v>
      </c>
      <c r="G1204" s="2">
        <v>67503</v>
      </c>
      <c r="H1204" s="14">
        <v>0</v>
      </c>
      <c r="I1204" s="14">
        <v>1719</v>
      </c>
      <c r="J1204" s="14">
        <v>133.3887383</v>
      </c>
      <c r="K1204" s="14">
        <v>0</v>
      </c>
      <c r="L1204" s="14">
        <v>0</v>
      </c>
      <c r="M1204" s="14">
        <v>305.11241100000001</v>
      </c>
      <c r="N1204" s="14">
        <v>0</v>
      </c>
      <c r="O1204" s="14">
        <v>0</v>
      </c>
      <c r="P1204" s="14">
        <v>0</v>
      </c>
      <c r="Q1204" s="14">
        <v>0</v>
      </c>
      <c r="R1204" s="14">
        <v>835.22062579999999</v>
      </c>
      <c r="S1204" s="14">
        <v>0</v>
      </c>
      <c r="T1204" s="14">
        <v>1314.047245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f t="array" ref="AC1204">MEDIAN(IF(H1204:R1204&lt;&gt;0,H1204:R1204))</f>
        <v>570.16651840000009</v>
      </c>
      <c r="AD1204" s="14">
        <f t="array" ref="AD1204">MEDIAN(IF(S1204:AA1204&lt;&gt;0,S1204:AA1204))</f>
        <v>1314.047245</v>
      </c>
      <c r="AE1204" s="14">
        <f t="shared" si="37"/>
        <v>2.3046727624194352</v>
      </c>
      <c r="AF1204" t="e">
        <f t="array" ref="AF1204">TTEST(IF(H1204:R1204&lt;&gt;0,H1204:R1204),IF(S1204:AA1204&lt;&gt;0,S1204:AA1204),2,3)</f>
        <v>#DIV/0!</v>
      </c>
      <c r="AG1204">
        <f t="array" ref="AG1204">MEDIAN(IF(H1204:L1204&lt;&gt;0,H1204:L1204))</f>
        <v>926.19436914999994</v>
      </c>
      <c r="AH1204">
        <f t="array" ref="AH1204">MEDIAN(IF(M1204:R1204&lt;&gt;0,M1204:R1204))</f>
        <v>570.16651840000009</v>
      </c>
      <c r="AI1204">
        <f>AG1204/AH1204</f>
        <v>1.6244278456565362</v>
      </c>
    </row>
    <row r="1205" spans="1:35" x14ac:dyDescent="0.2">
      <c r="A1205" s="2" t="s">
        <v>1201</v>
      </c>
      <c r="B1205" s="2">
        <v>113890</v>
      </c>
      <c r="C1205" s="5">
        <v>510</v>
      </c>
      <c r="D1205" s="5">
        <f t="shared" si="36"/>
        <v>58083900</v>
      </c>
      <c r="E1205" s="5">
        <v>368</v>
      </c>
      <c r="F1205" s="5">
        <v>83</v>
      </c>
      <c r="G1205" s="2">
        <v>113890</v>
      </c>
      <c r="H1205" s="14">
        <v>0</v>
      </c>
      <c r="I1205" s="14">
        <v>259</v>
      </c>
      <c r="J1205" s="14">
        <v>68.072807310000002</v>
      </c>
      <c r="K1205" s="14">
        <v>0</v>
      </c>
      <c r="L1205" s="14">
        <v>0</v>
      </c>
      <c r="M1205" s="14">
        <v>474.97083679999997</v>
      </c>
      <c r="N1205" s="14">
        <v>0</v>
      </c>
      <c r="O1205" s="14">
        <v>0</v>
      </c>
      <c r="P1205" s="14">
        <v>771.69445940000003</v>
      </c>
      <c r="Q1205" s="14">
        <v>0</v>
      </c>
      <c r="R1205" s="14">
        <v>261.48675259999999</v>
      </c>
      <c r="S1205" s="14">
        <v>0</v>
      </c>
      <c r="T1205" s="14">
        <v>1226.4808820000001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f t="array" ref="AC1205">MEDIAN(IF(H1205:R1205&lt;&gt;0,H1205:R1205))</f>
        <v>261.48675259999999</v>
      </c>
      <c r="AD1205" s="14">
        <f t="array" ref="AD1205">MEDIAN(IF(S1205:AA1205&lt;&gt;0,S1205:AA1205))</f>
        <v>1226.4808820000001</v>
      </c>
      <c r="AE1205" s="14">
        <f t="shared" si="37"/>
        <v>4.6904130698971409</v>
      </c>
      <c r="AF1205" t="e">
        <f t="array" ref="AF1205">TTEST(IF(H1205:R1205&lt;&gt;0,H1205:R1205),IF(S1205:AA1205&lt;&gt;0,S1205:AA1205),2,3)</f>
        <v>#DIV/0!</v>
      </c>
      <c r="AG1205">
        <f t="array" ref="AG1205">MEDIAN(IF(H1205:L1205&lt;&gt;0,H1205:L1205))</f>
        <v>163.53640365500002</v>
      </c>
      <c r="AH1205">
        <f t="array" ref="AH1205">MEDIAN(IF(M1205:R1205&lt;&gt;0,M1205:R1205))</f>
        <v>474.97083679999997</v>
      </c>
      <c r="AI1205">
        <f>AG1205/AH1205</f>
        <v>0.34430830481464209</v>
      </c>
    </row>
    <row r="1206" spans="1:35" x14ac:dyDescent="0.2">
      <c r="A1206" s="2" t="s">
        <v>1202</v>
      </c>
      <c r="B1206" s="2">
        <v>76177</v>
      </c>
      <c r="C1206" s="5">
        <v>760</v>
      </c>
      <c r="D1206" s="5">
        <f t="shared" si="36"/>
        <v>57894520</v>
      </c>
      <c r="E1206" s="5">
        <v>708</v>
      </c>
      <c r="F1206" s="5">
        <v>29</v>
      </c>
      <c r="G1206" s="2">
        <v>76177</v>
      </c>
      <c r="H1206" s="14">
        <v>0</v>
      </c>
      <c r="I1206" s="14">
        <v>774</v>
      </c>
      <c r="J1206" s="14">
        <v>0</v>
      </c>
      <c r="K1206" s="14">
        <v>0</v>
      </c>
      <c r="L1206" s="14">
        <v>0</v>
      </c>
      <c r="M1206" s="14">
        <v>1067.3326709999999</v>
      </c>
      <c r="N1206" s="14">
        <v>0</v>
      </c>
      <c r="O1206" s="14">
        <v>0</v>
      </c>
      <c r="P1206" s="14">
        <v>641.41281030000005</v>
      </c>
      <c r="Q1206" s="14">
        <v>0</v>
      </c>
      <c r="R1206" s="14">
        <v>555.65110130000005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f t="array" ref="AC1206">MEDIAN(IF(H1206:R1206&lt;&gt;0,H1206:R1206))</f>
        <v>707.70640515000002</v>
      </c>
      <c r="AD1206" s="14" t="e">
        <f t="array" ref="AD1206">MEDIAN(IF(S1206:AA1206&lt;&gt;0,S1206:AA1206))</f>
        <v>#NUM!</v>
      </c>
      <c r="AE1206" s="14" t="e">
        <f t="shared" si="37"/>
        <v>#NUM!</v>
      </c>
      <c r="AF1206" t="e">
        <f t="array" ref="AF1206">TTEST(IF(H1206:R1206&lt;&gt;0,H1206:R1206),IF(S1206:AA1206&lt;&gt;0,S1206:AA1206),2,3)</f>
        <v>#DIV/0!</v>
      </c>
      <c r="AG1206">
        <f t="array" ref="AG1206">MEDIAN(IF(H1206:L1206&lt;&gt;0,H1206:L1206))</f>
        <v>774</v>
      </c>
      <c r="AH1206">
        <f t="array" ref="AH1206">MEDIAN(IF(M1206:R1206&lt;&gt;0,M1206:R1206))</f>
        <v>641.41281030000005</v>
      </c>
      <c r="AI1206">
        <f>AG1206/AH1206</f>
        <v>1.2067111656812508</v>
      </c>
    </row>
    <row r="1207" spans="1:35" x14ac:dyDescent="0.2">
      <c r="A1207" s="2" t="s">
        <v>1203</v>
      </c>
      <c r="B1207" s="2">
        <v>84845</v>
      </c>
      <c r="C1207" s="5">
        <v>681</v>
      </c>
      <c r="D1207" s="5">
        <f t="shared" si="36"/>
        <v>57779445</v>
      </c>
      <c r="E1207" s="5">
        <v>238</v>
      </c>
      <c r="F1207" s="5">
        <v>115</v>
      </c>
      <c r="G1207" s="2">
        <v>84845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219.60583399999999</v>
      </c>
      <c r="S1207" s="14">
        <v>0</v>
      </c>
      <c r="T1207" s="14">
        <v>0</v>
      </c>
      <c r="U1207" s="14">
        <v>0</v>
      </c>
      <c r="V1207" s="14">
        <v>0</v>
      </c>
      <c r="W1207" s="14">
        <v>1584.465897</v>
      </c>
      <c r="X1207" s="14">
        <v>0</v>
      </c>
      <c r="Y1207" s="14">
        <v>0</v>
      </c>
      <c r="Z1207" s="14">
        <v>0</v>
      </c>
      <c r="AA1207" s="14">
        <v>0</v>
      </c>
      <c r="AB1207" s="14">
        <v>238</v>
      </c>
      <c r="AC1207" s="14">
        <f t="array" ref="AC1207">MEDIAN(IF(H1207:R1207&lt;&gt;0,H1207:R1207))</f>
        <v>219.60583399999999</v>
      </c>
      <c r="AD1207" s="14">
        <f t="array" ref="AD1207">MEDIAN(IF(S1207:AA1207&lt;&gt;0,S1207:AA1207))</f>
        <v>1584.465897</v>
      </c>
      <c r="AE1207" s="14">
        <f t="shared" si="37"/>
        <v>7.2150446467647127</v>
      </c>
      <c r="AF1207" t="e">
        <f t="array" ref="AF1207">TTEST(IF(H1207:R1207&lt;&gt;0,H1207:R1207),IF(S1207:AA1207&lt;&gt;0,S1207:AA1207),2,3)</f>
        <v>#DIV/0!</v>
      </c>
      <c r="AG1207" t="e">
        <f t="array" ref="AG1207">MEDIAN(IF(H1207:L1207&lt;&gt;0,H1207:L1207))</f>
        <v>#NUM!</v>
      </c>
      <c r="AH1207">
        <f t="array" ref="AH1207">MEDIAN(IF(M1207:R1207&lt;&gt;0,M1207:R1207))</f>
        <v>219.60583399999999</v>
      </c>
      <c r="AI1207" t="e">
        <f>AG1207/AH1207</f>
        <v>#NUM!</v>
      </c>
    </row>
    <row r="1208" spans="1:35" x14ac:dyDescent="0.2">
      <c r="A1208" s="2" t="s">
        <v>1204</v>
      </c>
      <c r="B1208" s="2">
        <v>32033</v>
      </c>
      <c r="C1208" s="5">
        <v>1802</v>
      </c>
      <c r="D1208" s="5">
        <f t="shared" si="36"/>
        <v>57723466</v>
      </c>
      <c r="E1208" s="5">
        <v>620</v>
      </c>
      <c r="F1208" s="5">
        <v>136</v>
      </c>
      <c r="G1208" s="2">
        <v>32033</v>
      </c>
      <c r="H1208" s="14">
        <v>0</v>
      </c>
      <c r="I1208" s="14">
        <v>0</v>
      </c>
      <c r="J1208" s="14">
        <v>173.03177719999999</v>
      </c>
      <c r="K1208" s="14">
        <v>0</v>
      </c>
      <c r="L1208" s="14">
        <v>0</v>
      </c>
      <c r="M1208" s="14">
        <v>0</v>
      </c>
      <c r="N1208" s="14">
        <v>0</v>
      </c>
      <c r="O1208" s="14">
        <v>4614.6652160000003</v>
      </c>
      <c r="P1208" s="14">
        <v>619.78233550000004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f t="array" ref="AC1208">MEDIAN(IF(H1208:R1208&lt;&gt;0,H1208:R1208))</f>
        <v>619.78233550000004</v>
      </c>
      <c r="AD1208" s="14" t="e">
        <f t="array" ref="AD1208">MEDIAN(IF(S1208:AA1208&lt;&gt;0,S1208:AA1208))</f>
        <v>#NUM!</v>
      </c>
      <c r="AE1208" s="14" t="e">
        <f t="shared" si="37"/>
        <v>#NUM!</v>
      </c>
      <c r="AF1208" t="e">
        <f t="array" ref="AF1208">TTEST(IF(H1208:R1208&lt;&gt;0,H1208:R1208),IF(S1208:AA1208&lt;&gt;0,S1208:AA1208),2,3)</f>
        <v>#DIV/0!</v>
      </c>
      <c r="AG1208">
        <f t="array" ref="AG1208">MEDIAN(IF(H1208:L1208&lt;&gt;0,H1208:L1208))</f>
        <v>173.03177719999999</v>
      </c>
      <c r="AH1208">
        <f t="array" ref="AH1208">MEDIAN(IF(M1208:R1208&lt;&gt;0,M1208:R1208))</f>
        <v>2617.2237757500002</v>
      </c>
      <c r="AI1208">
        <f>AG1208/AH1208</f>
        <v>6.6112717912481689E-2</v>
      </c>
    </row>
    <row r="1209" spans="1:35" x14ac:dyDescent="0.2">
      <c r="A1209" s="2" t="s">
        <v>1205</v>
      </c>
      <c r="B1209" s="2">
        <v>33278</v>
      </c>
      <c r="C1209" s="5">
        <v>1727</v>
      </c>
      <c r="D1209" s="5">
        <f t="shared" si="36"/>
        <v>57471106</v>
      </c>
      <c r="E1209" s="5">
        <v>1646</v>
      </c>
      <c r="F1209" s="5">
        <v>75</v>
      </c>
      <c r="G1209" s="2">
        <v>33278</v>
      </c>
      <c r="H1209" s="14">
        <v>2986</v>
      </c>
      <c r="I1209" s="14">
        <v>1646</v>
      </c>
      <c r="J1209" s="14">
        <v>175.76015000000001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3074.5093929999998</v>
      </c>
      <c r="AB1209" s="14">
        <v>752</v>
      </c>
      <c r="AC1209" s="14">
        <f t="array" ref="AC1209">MEDIAN(IF(H1209:R1209&lt;&gt;0,H1209:R1209))</f>
        <v>1646</v>
      </c>
      <c r="AD1209" s="14">
        <f t="array" ref="AD1209">MEDIAN(IF(S1209:AA1209&lt;&gt;0,S1209:AA1209))</f>
        <v>3074.5093929999998</v>
      </c>
      <c r="AE1209" s="14">
        <f t="shared" si="37"/>
        <v>1.8678671889428917</v>
      </c>
      <c r="AF1209" t="e">
        <f t="array" ref="AF1209">TTEST(IF(H1209:R1209&lt;&gt;0,H1209:R1209),IF(S1209:AA1209&lt;&gt;0,S1209:AA1209),2,3)</f>
        <v>#DIV/0!</v>
      </c>
      <c r="AG1209">
        <f t="array" ref="AG1209">MEDIAN(IF(H1209:L1209&lt;&gt;0,H1209:L1209))</f>
        <v>1646</v>
      </c>
      <c r="AH1209" t="e">
        <f t="array" ref="AH1209">MEDIAN(IF(M1209:R1209&lt;&gt;0,M1209:R1209))</f>
        <v>#NUM!</v>
      </c>
      <c r="AI1209" t="e">
        <f>AG1209/AH1209</f>
        <v>#NUM!</v>
      </c>
    </row>
    <row r="1210" spans="1:35" x14ac:dyDescent="0.2">
      <c r="A1210" s="2" t="s">
        <v>1206</v>
      </c>
      <c r="B1210" s="2">
        <v>32092</v>
      </c>
      <c r="C1210" s="5">
        <v>1778</v>
      </c>
      <c r="D1210" s="5">
        <f t="shared" si="36"/>
        <v>57059576</v>
      </c>
      <c r="E1210" s="5">
        <v>2013</v>
      </c>
      <c r="F1210" s="5">
        <v>59</v>
      </c>
      <c r="G1210" s="2">
        <v>32092</v>
      </c>
      <c r="H1210" s="14">
        <v>0</v>
      </c>
      <c r="I1210" s="14">
        <v>2013</v>
      </c>
      <c r="J1210" s="14">
        <v>500.23894680000001</v>
      </c>
      <c r="K1210" s="14">
        <v>0</v>
      </c>
      <c r="L1210" s="14">
        <v>0</v>
      </c>
      <c r="M1210" s="14">
        <v>3565.9179819999999</v>
      </c>
      <c r="N1210" s="14">
        <v>0</v>
      </c>
      <c r="O1210" s="14">
        <v>2309.0025679999999</v>
      </c>
      <c r="P1210" s="14">
        <v>2111.7213240000001</v>
      </c>
      <c r="Q1210" s="14">
        <v>0</v>
      </c>
      <c r="R1210" s="14">
        <v>758.5362556</v>
      </c>
      <c r="S1210" s="14">
        <v>0</v>
      </c>
      <c r="T1210" s="14">
        <v>1184.405986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f t="array" ref="AC1210">MEDIAN(IF(H1210:R1210&lt;&gt;0,H1210:R1210))</f>
        <v>2062.360662</v>
      </c>
      <c r="AD1210" s="14">
        <f t="array" ref="AD1210">MEDIAN(IF(S1210:AA1210&lt;&gt;0,S1210:AA1210))</f>
        <v>1184.405986</v>
      </c>
      <c r="AE1210" s="14">
        <f t="shared" si="37"/>
        <v>0.57429624595894269</v>
      </c>
      <c r="AF1210" t="e">
        <f t="array" ref="AF1210">TTEST(IF(H1210:R1210&lt;&gt;0,H1210:R1210),IF(S1210:AA1210&lt;&gt;0,S1210:AA1210),2,3)</f>
        <v>#DIV/0!</v>
      </c>
      <c r="AG1210">
        <f t="array" ref="AG1210">MEDIAN(IF(H1210:L1210&lt;&gt;0,H1210:L1210))</f>
        <v>1256.6194734000001</v>
      </c>
      <c r="AH1210">
        <f t="array" ref="AH1210">MEDIAN(IF(M1210:R1210&lt;&gt;0,M1210:R1210))</f>
        <v>2210.361946</v>
      </c>
      <c r="AI1210">
        <f>AG1210/AH1210</f>
        <v>0.56851298751050794</v>
      </c>
    </row>
    <row r="1211" spans="1:35" x14ac:dyDescent="0.2">
      <c r="A1211" s="2" t="s">
        <v>1207</v>
      </c>
      <c r="B1211" s="2">
        <v>31922</v>
      </c>
      <c r="C1211" s="5">
        <v>1787</v>
      </c>
      <c r="D1211" s="5">
        <f t="shared" si="36"/>
        <v>57044614</v>
      </c>
      <c r="E1211" s="5">
        <v>1285</v>
      </c>
      <c r="F1211" s="5">
        <v>71</v>
      </c>
      <c r="G1211" s="2">
        <v>31922</v>
      </c>
      <c r="H1211" s="14">
        <v>0</v>
      </c>
      <c r="I1211" s="14">
        <v>3391</v>
      </c>
      <c r="J1211" s="14">
        <v>883.98808080000003</v>
      </c>
      <c r="K1211" s="14">
        <v>0</v>
      </c>
      <c r="L1211" s="14">
        <v>0</v>
      </c>
      <c r="M1211" s="14">
        <v>1437.469824</v>
      </c>
      <c r="N1211" s="14">
        <v>0</v>
      </c>
      <c r="O1211" s="14">
        <v>587.09687159999999</v>
      </c>
      <c r="P1211" s="14">
        <v>1284.529849</v>
      </c>
      <c r="Q1211" s="14">
        <v>0</v>
      </c>
      <c r="R1211" s="14">
        <v>3793.5821639999999</v>
      </c>
      <c r="S1211" s="14">
        <v>0</v>
      </c>
      <c r="T1211" s="14">
        <v>1131.8070230000001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f t="array" ref="AC1211">MEDIAN(IF(H1211:R1211&lt;&gt;0,H1211:R1211))</f>
        <v>1360.9998365000001</v>
      </c>
      <c r="AD1211" s="14">
        <f t="array" ref="AD1211">MEDIAN(IF(S1211:AA1211&lt;&gt;0,S1211:AA1211))</f>
        <v>1131.8070230000001</v>
      </c>
      <c r="AE1211" s="14">
        <f t="shared" si="37"/>
        <v>0.83159967594896911</v>
      </c>
      <c r="AF1211" t="e">
        <f t="array" ref="AF1211">TTEST(IF(H1211:R1211&lt;&gt;0,H1211:R1211),IF(S1211:AA1211&lt;&gt;0,S1211:AA1211),2,3)</f>
        <v>#DIV/0!</v>
      </c>
      <c r="AG1211">
        <f t="array" ref="AG1211">MEDIAN(IF(H1211:L1211&lt;&gt;0,H1211:L1211))</f>
        <v>2137.4940403999999</v>
      </c>
      <c r="AH1211">
        <f t="array" ref="AH1211">MEDIAN(IF(M1211:R1211&lt;&gt;0,M1211:R1211))</f>
        <v>1360.9998365000001</v>
      </c>
      <c r="AI1211">
        <f>AG1211/AH1211</f>
        <v>1.5705321801484284</v>
      </c>
    </row>
    <row r="1212" spans="1:35" x14ac:dyDescent="0.2">
      <c r="A1212" s="2" t="s">
        <v>1208</v>
      </c>
      <c r="B1212" s="2">
        <v>32019</v>
      </c>
      <c r="C1212" s="5">
        <v>1778</v>
      </c>
      <c r="D1212" s="5">
        <f t="shared" si="36"/>
        <v>56929782</v>
      </c>
      <c r="E1212" s="5">
        <v>1163</v>
      </c>
      <c r="F1212" s="5">
        <v>112</v>
      </c>
      <c r="G1212" s="2">
        <v>32019</v>
      </c>
      <c r="H1212" s="14">
        <v>0</v>
      </c>
      <c r="I1212" s="14">
        <v>0</v>
      </c>
      <c r="J1212" s="14">
        <v>173.03177719999999</v>
      </c>
      <c r="K1212" s="14">
        <v>0</v>
      </c>
      <c r="L1212" s="14">
        <v>0</v>
      </c>
      <c r="M1212" s="14">
        <v>1705.2560900000001</v>
      </c>
      <c r="N1212" s="14">
        <v>0</v>
      </c>
      <c r="O1212" s="14">
        <v>4614.6652160000003</v>
      </c>
      <c r="P1212" s="14">
        <v>619.78233550000004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f t="array" ref="AC1212">MEDIAN(IF(H1212:R1212&lt;&gt;0,H1212:R1212))</f>
        <v>1162.51921275</v>
      </c>
      <c r="AD1212" s="14" t="e">
        <f t="array" ref="AD1212">MEDIAN(IF(S1212:AA1212&lt;&gt;0,S1212:AA1212))</f>
        <v>#NUM!</v>
      </c>
      <c r="AE1212" s="14" t="e">
        <f t="shared" si="37"/>
        <v>#NUM!</v>
      </c>
      <c r="AF1212" t="e">
        <f t="array" ref="AF1212">TTEST(IF(H1212:R1212&lt;&gt;0,H1212:R1212),IF(S1212:AA1212&lt;&gt;0,S1212:AA1212),2,3)</f>
        <v>#DIV/0!</v>
      </c>
      <c r="AG1212">
        <f t="array" ref="AG1212">MEDIAN(IF(H1212:L1212&lt;&gt;0,H1212:L1212))</f>
        <v>173.03177719999999</v>
      </c>
      <c r="AH1212">
        <f t="array" ref="AH1212">MEDIAN(IF(M1212:R1212&lt;&gt;0,M1212:R1212))</f>
        <v>1705.2560900000001</v>
      </c>
      <c r="AI1212">
        <f>AG1212/AH1212</f>
        <v>0.10146967262846719</v>
      </c>
    </row>
    <row r="1213" spans="1:35" x14ac:dyDescent="0.2">
      <c r="A1213" s="2" t="s">
        <v>1209</v>
      </c>
      <c r="B1213" s="2">
        <v>9103</v>
      </c>
      <c r="C1213" s="5">
        <v>6252</v>
      </c>
      <c r="D1213" s="5">
        <f t="shared" si="36"/>
        <v>56911956</v>
      </c>
      <c r="E1213" s="5">
        <v>477</v>
      </c>
      <c r="F1213" s="5">
        <v>163</v>
      </c>
      <c r="G1213" s="2">
        <v>9103</v>
      </c>
      <c r="H1213" s="14">
        <v>0</v>
      </c>
      <c r="I1213" s="14">
        <v>18055</v>
      </c>
      <c r="J1213" s="14">
        <v>225.39928850000001</v>
      </c>
      <c r="K1213" s="14">
        <v>0</v>
      </c>
      <c r="L1213" s="14">
        <v>0</v>
      </c>
      <c r="M1213" s="14">
        <v>476.57551160000003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f t="array" ref="AC1213">MEDIAN(IF(H1213:R1213&lt;&gt;0,H1213:R1213))</f>
        <v>476.57551160000003</v>
      </c>
      <c r="AD1213" s="14" t="e">
        <f t="array" ref="AD1213">MEDIAN(IF(S1213:AA1213&lt;&gt;0,S1213:AA1213))</f>
        <v>#NUM!</v>
      </c>
      <c r="AE1213" s="14" t="e">
        <f t="shared" si="37"/>
        <v>#NUM!</v>
      </c>
      <c r="AF1213" t="e">
        <f t="array" ref="AF1213">TTEST(IF(H1213:R1213&lt;&gt;0,H1213:R1213),IF(S1213:AA1213&lt;&gt;0,S1213:AA1213),2,3)</f>
        <v>#DIV/0!</v>
      </c>
      <c r="AG1213">
        <f t="array" ref="AG1213">MEDIAN(IF(H1213:L1213&lt;&gt;0,H1213:L1213))</f>
        <v>9140.1996442500003</v>
      </c>
      <c r="AH1213">
        <f t="array" ref="AH1213">MEDIAN(IF(M1213:R1213&lt;&gt;0,M1213:R1213))</f>
        <v>476.57551160000003</v>
      </c>
      <c r="AI1213">
        <f>AG1213/AH1213</f>
        <v>19.178911676690522</v>
      </c>
    </row>
    <row r="1214" spans="1:35" x14ac:dyDescent="0.2">
      <c r="A1214" s="2" t="s">
        <v>1210</v>
      </c>
      <c r="B1214" s="2">
        <v>40845</v>
      </c>
      <c r="C1214" s="5">
        <v>1392</v>
      </c>
      <c r="D1214" s="5">
        <f t="shared" si="36"/>
        <v>56856240</v>
      </c>
      <c r="E1214" s="5">
        <v>1392</v>
      </c>
      <c r="F1214" s="5">
        <v>21</v>
      </c>
      <c r="G1214" s="2">
        <v>40845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1189.439721</v>
      </c>
      <c r="U1214" s="14">
        <v>0</v>
      </c>
      <c r="V1214" s="14">
        <v>0</v>
      </c>
      <c r="W1214" s="14">
        <v>0</v>
      </c>
      <c r="X1214" s="14">
        <v>1594.5888279999999</v>
      </c>
      <c r="Y1214" s="14">
        <v>0</v>
      </c>
      <c r="Z1214" s="14">
        <v>0</v>
      </c>
      <c r="AA1214" s="14">
        <v>0</v>
      </c>
      <c r="AB1214" s="14">
        <v>0</v>
      </c>
      <c r="AC1214" s="14" t="e">
        <f t="array" ref="AC1214">MEDIAN(IF(H1214:R1214&lt;&gt;0,H1214:R1214))</f>
        <v>#NUM!</v>
      </c>
      <c r="AD1214" s="14">
        <f t="array" ref="AD1214">MEDIAN(IF(S1214:AA1214&lt;&gt;0,S1214:AA1214))</f>
        <v>1392.0142744999998</v>
      </c>
      <c r="AE1214" s="14" t="e">
        <f t="shared" si="37"/>
        <v>#NUM!</v>
      </c>
      <c r="AF1214" t="e">
        <f t="array" ref="AF1214">TTEST(IF(H1214:R1214&lt;&gt;0,H1214:R1214),IF(S1214:AA1214&lt;&gt;0,S1214:AA1214),2,3)</f>
        <v>#DIV/0!</v>
      </c>
      <c r="AG1214" t="e">
        <f t="array" ref="AG1214">MEDIAN(IF(H1214:L1214&lt;&gt;0,H1214:L1214))</f>
        <v>#NUM!</v>
      </c>
      <c r="AH1214" t="e">
        <f t="array" ref="AH1214">MEDIAN(IF(M1214:R1214&lt;&gt;0,M1214:R1214))</f>
        <v>#NUM!</v>
      </c>
      <c r="AI1214" t="e">
        <f>AG1214/AH1214</f>
        <v>#NUM!</v>
      </c>
    </row>
    <row r="1215" spans="1:35" x14ac:dyDescent="0.2">
      <c r="A1215" s="2" t="s">
        <v>1211</v>
      </c>
      <c r="B1215" s="2">
        <v>72061</v>
      </c>
      <c r="C1215" s="5">
        <v>786</v>
      </c>
      <c r="D1215" s="5">
        <f t="shared" si="36"/>
        <v>56639946</v>
      </c>
      <c r="E1215" s="5">
        <v>844</v>
      </c>
      <c r="F1215" s="5">
        <v>62</v>
      </c>
      <c r="G1215" s="2">
        <v>72061</v>
      </c>
      <c r="H1215" s="14">
        <v>710</v>
      </c>
      <c r="I1215" s="14">
        <v>844</v>
      </c>
      <c r="J1215" s="14">
        <v>14.375070669999999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1056.7249549999999</v>
      </c>
      <c r="Q1215" s="14">
        <v>0</v>
      </c>
      <c r="R1215" s="14">
        <v>0</v>
      </c>
      <c r="S1215" s="14">
        <v>0</v>
      </c>
      <c r="T1215" s="14">
        <v>1307.203798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f t="array" ref="AC1215">MEDIAN(IF(H1215:R1215&lt;&gt;0,H1215:R1215))</f>
        <v>777</v>
      </c>
      <c r="AD1215" s="14">
        <f t="array" ref="AD1215">MEDIAN(IF(S1215:AA1215&lt;&gt;0,S1215:AA1215))</f>
        <v>1307.203798</v>
      </c>
      <c r="AE1215" s="14">
        <f t="shared" si="37"/>
        <v>1.6823729703989705</v>
      </c>
      <c r="AF1215" t="e">
        <f t="array" ref="AF1215">TTEST(IF(H1215:R1215&lt;&gt;0,H1215:R1215),IF(S1215:AA1215&lt;&gt;0,S1215:AA1215),2,3)</f>
        <v>#DIV/0!</v>
      </c>
      <c r="AG1215">
        <f t="array" ref="AG1215">MEDIAN(IF(H1215:L1215&lt;&gt;0,H1215:L1215))</f>
        <v>710</v>
      </c>
      <c r="AH1215">
        <f t="array" ref="AH1215">MEDIAN(IF(M1215:R1215&lt;&gt;0,M1215:R1215))</f>
        <v>1056.7249549999999</v>
      </c>
      <c r="AI1215">
        <f>AG1215/AH1215</f>
        <v>0.6718872272681401</v>
      </c>
    </row>
    <row r="1216" spans="1:35" x14ac:dyDescent="0.2">
      <c r="A1216" s="2" t="s">
        <v>1212</v>
      </c>
      <c r="B1216" s="2">
        <v>88835</v>
      </c>
      <c r="C1216" s="5">
        <v>635</v>
      </c>
      <c r="D1216" s="5">
        <f t="shared" si="36"/>
        <v>56410225</v>
      </c>
      <c r="E1216" s="5">
        <v>261</v>
      </c>
      <c r="F1216" s="5">
        <v>111</v>
      </c>
      <c r="G1216" s="2">
        <v>88835</v>
      </c>
      <c r="H1216" s="14">
        <v>0</v>
      </c>
      <c r="I1216" s="14">
        <v>311</v>
      </c>
      <c r="J1216" s="14">
        <v>52.990935350000001</v>
      </c>
      <c r="K1216" s="14">
        <v>0</v>
      </c>
      <c r="L1216" s="14">
        <v>0</v>
      </c>
      <c r="M1216" s="14">
        <v>164.1510845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1573.7725290000001</v>
      </c>
      <c r="U1216" s="14">
        <v>0</v>
      </c>
      <c r="V1216" s="14">
        <v>0</v>
      </c>
      <c r="W1216" s="14">
        <v>1494.958905</v>
      </c>
      <c r="X1216" s="14">
        <v>0</v>
      </c>
      <c r="Y1216" s="14">
        <v>0</v>
      </c>
      <c r="Z1216" s="14">
        <v>0</v>
      </c>
      <c r="AA1216" s="14">
        <v>0</v>
      </c>
      <c r="AB1216" s="14">
        <v>211</v>
      </c>
      <c r="AC1216" s="14">
        <f t="array" ref="AC1216">MEDIAN(IF(H1216:R1216&lt;&gt;0,H1216:R1216))</f>
        <v>164.1510845</v>
      </c>
      <c r="AD1216" s="14">
        <f t="array" ref="AD1216">MEDIAN(IF(S1216:AA1216&lt;&gt;0,S1216:AA1216))</f>
        <v>1534.3657170000001</v>
      </c>
      <c r="AE1216" s="14">
        <f t="shared" si="37"/>
        <v>9.3472773675156571</v>
      </c>
      <c r="AF1216">
        <f t="array" ref="AF1216">TTEST(IF(H1216:R1216&lt;&gt;0,H1216:R1216),IF(S1216:AA1216&lt;&gt;0,S1216:AA1216),2,3)</f>
        <v>7.2272000455836643E-4</v>
      </c>
      <c r="AG1216">
        <f t="array" ref="AG1216">MEDIAN(IF(H1216:L1216&lt;&gt;0,H1216:L1216))</f>
        <v>181.99546767500001</v>
      </c>
      <c r="AH1216">
        <f t="array" ref="AH1216">MEDIAN(IF(M1216:R1216&lt;&gt;0,M1216:R1216))</f>
        <v>164.1510845</v>
      </c>
      <c r="AI1216">
        <f>AG1216/AH1216</f>
        <v>1.1087070684263436</v>
      </c>
    </row>
    <row r="1217" spans="1:35" x14ac:dyDescent="0.2">
      <c r="A1217" s="2" t="s">
        <v>1213</v>
      </c>
      <c r="B1217" s="2">
        <v>24442</v>
      </c>
      <c r="C1217" s="5">
        <v>2307</v>
      </c>
      <c r="D1217" s="5">
        <f t="shared" si="36"/>
        <v>56387694</v>
      </c>
      <c r="E1217" s="5">
        <v>1697</v>
      </c>
      <c r="F1217" s="5">
        <v>88</v>
      </c>
      <c r="G1217" s="2">
        <v>24442</v>
      </c>
      <c r="H1217" s="14">
        <v>0</v>
      </c>
      <c r="I1217" s="14">
        <v>6692</v>
      </c>
      <c r="J1217" s="14">
        <v>25.059256250000001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797.07537530000002</v>
      </c>
      <c r="Q1217" s="14">
        <v>0</v>
      </c>
      <c r="R1217" s="14">
        <v>0</v>
      </c>
      <c r="S1217" s="14">
        <v>0</v>
      </c>
      <c r="T1217" s="14">
        <v>1679.075364</v>
      </c>
      <c r="U1217" s="14">
        <v>0</v>
      </c>
      <c r="V1217" s="14">
        <v>0</v>
      </c>
      <c r="W1217" s="14">
        <v>1715.416862</v>
      </c>
      <c r="X1217" s="14">
        <v>0</v>
      </c>
      <c r="Y1217" s="14">
        <v>0</v>
      </c>
      <c r="Z1217" s="14">
        <v>2572.352684</v>
      </c>
      <c r="AA1217" s="14">
        <v>3344.6379069999998</v>
      </c>
      <c r="AB1217" s="14">
        <v>1630</v>
      </c>
      <c r="AC1217" s="14">
        <f t="array" ref="AC1217">MEDIAN(IF(H1217:R1217&lt;&gt;0,H1217:R1217))</f>
        <v>797.07537530000002</v>
      </c>
      <c r="AD1217" s="14">
        <f t="array" ref="AD1217">MEDIAN(IF(S1217:AA1217&lt;&gt;0,S1217:AA1217))</f>
        <v>2143.8847729999998</v>
      </c>
      <c r="AE1217" s="14">
        <f t="shared" si="37"/>
        <v>2.6896888794150655</v>
      </c>
      <c r="AF1217">
        <f t="array" ref="AF1217">TTEST(IF(H1217:R1217&lt;&gt;0,H1217:R1217),IF(S1217:AA1217&lt;&gt;0,S1217:AA1217),2,3)</f>
        <v>0.94128838632314349</v>
      </c>
      <c r="AG1217">
        <f t="array" ref="AG1217">MEDIAN(IF(H1217:L1217&lt;&gt;0,H1217:L1217))</f>
        <v>3358.5296281250003</v>
      </c>
      <c r="AH1217">
        <f t="array" ref="AH1217">MEDIAN(IF(M1217:R1217&lt;&gt;0,M1217:R1217))</f>
        <v>797.07537530000002</v>
      </c>
      <c r="AI1217">
        <f>AG1217/AH1217</f>
        <v>4.2135659088212707</v>
      </c>
    </row>
    <row r="1218" spans="1:35" x14ac:dyDescent="0.2">
      <c r="A1218" s="2" t="s">
        <v>1214</v>
      </c>
      <c r="B1218" s="2">
        <v>19877</v>
      </c>
      <c r="C1218" s="5">
        <v>2824</v>
      </c>
      <c r="D1218" s="5">
        <f t="shared" si="36"/>
        <v>56132648</v>
      </c>
      <c r="E1218" s="5">
        <v>1391</v>
      </c>
      <c r="F1218" s="5">
        <v>110</v>
      </c>
      <c r="G1218" s="2">
        <v>19877</v>
      </c>
      <c r="H1218" s="14">
        <v>0</v>
      </c>
      <c r="I1218" s="14">
        <v>6159</v>
      </c>
      <c r="J1218" s="14">
        <v>151.04142179999999</v>
      </c>
      <c r="K1218" s="14">
        <v>1234.2296839999999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8159.8052799999996</v>
      </c>
      <c r="R1218" s="14">
        <v>0</v>
      </c>
      <c r="S1218" s="14">
        <v>0</v>
      </c>
      <c r="T1218" s="14">
        <v>1390.6476439999999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2411.0312349999999</v>
      </c>
      <c r="AA1218" s="14">
        <v>0</v>
      </c>
      <c r="AB1218" s="14">
        <v>259</v>
      </c>
      <c r="AC1218" s="14">
        <f t="array" ref="AC1218">MEDIAN(IF(H1218:R1218&lt;&gt;0,H1218:R1218))</f>
        <v>3696.614842</v>
      </c>
      <c r="AD1218" s="14">
        <f t="array" ref="AD1218">MEDIAN(IF(S1218:AA1218&lt;&gt;0,S1218:AA1218))</f>
        <v>1900.8394395</v>
      </c>
      <c r="AE1218" s="14">
        <f t="shared" si="37"/>
        <v>0.51421084444696386</v>
      </c>
      <c r="AF1218">
        <f t="array" ref="AF1218">TTEST(IF(H1218:R1218&lt;&gt;0,H1218:R1218),IF(S1218:AA1218&lt;&gt;0,S1218:AA1218),2,3)</f>
        <v>0.37597484786647506</v>
      </c>
      <c r="AG1218">
        <f t="array" ref="AG1218">MEDIAN(IF(H1218:L1218&lt;&gt;0,H1218:L1218))</f>
        <v>1234.2296839999999</v>
      </c>
      <c r="AH1218">
        <f t="array" ref="AH1218">MEDIAN(IF(M1218:R1218&lt;&gt;0,M1218:R1218))</f>
        <v>8159.8052799999996</v>
      </c>
      <c r="AI1218">
        <f>AG1218/AH1218</f>
        <v>0.15125724715823122</v>
      </c>
    </row>
    <row r="1219" spans="1:35" x14ac:dyDescent="0.2">
      <c r="A1219" s="2" t="s">
        <v>1215</v>
      </c>
      <c r="B1219" s="2">
        <v>57092</v>
      </c>
      <c r="C1219" s="5">
        <v>981</v>
      </c>
      <c r="D1219" s="5">
        <f t="shared" si="36"/>
        <v>56007252</v>
      </c>
      <c r="E1219" s="5">
        <v>1059</v>
      </c>
      <c r="F1219" s="5">
        <v>73</v>
      </c>
      <c r="G1219" s="2">
        <v>57092</v>
      </c>
      <c r="H1219" s="14">
        <v>0</v>
      </c>
      <c r="I1219" s="14">
        <v>803</v>
      </c>
      <c r="J1219" s="14">
        <v>77.341883210000006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1314.047245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1730</v>
      </c>
      <c r="AC1219" s="14">
        <f t="array" ref="AC1219">MEDIAN(IF(H1219:R1219&lt;&gt;0,H1219:R1219))</f>
        <v>440.170941605</v>
      </c>
      <c r="AD1219" s="14">
        <f t="array" ref="AD1219">MEDIAN(IF(S1219:AA1219&lt;&gt;0,S1219:AA1219))</f>
        <v>1314.047245</v>
      </c>
      <c r="AE1219" s="14">
        <f t="shared" si="37"/>
        <v>2.9853112070700885</v>
      </c>
      <c r="AF1219" t="e">
        <f t="array" ref="AF1219">TTEST(IF(H1219:R1219&lt;&gt;0,H1219:R1219),IF(S1219:AA1219&lt;&gt;0,S1219:AA1219),2,3)</f>
        <v>#DIV/0!</v>
      </c>
      <c r="AG1219">
        <f t="array" ref="AG1219">MEDIAN(IF(H1219:L1219&lt;&gt;0,H1219:L1219))</f>
        <v>440.170941605</v>
      </c>
      <c r="AH1219" t="e">
        <f t="array" ref="AH1219">MEDIAN(IF(M1219:R1219&lt;&gt;0,M1219:R1219))</f>
        <v>#NUM!</v>
      </c>
      <c r="AI1219" t="e">
        <f>AG1219/AH1219</f>
        <v>#NUM!</v>
      </c>
    </row>
    <row r="1220" spans="1:35" x14ac:dyDescent="0.2">
      <c r="A1220" s="2" t="s">
        <v>1216</v>
      </c>
      <c r="B1220" s="2">
        <v>22109</v>
      </c>
      <c r="C1220" s="5">
        <v>2529</v>
      </c>
      <c r="D1220" s="5">
        <f t="shared" si="36"/>
        <v>55913661</v>
      </c>
      <c r="E1220" s="5">
        <v>2292</v>
      </c>
      <c r="F1220" s="5">
        <v>67</v>
      </c>
      <c r="G1220" s="2">
        <v>22109</v>
      </c>
      <c r="H1220" s="14">
        <v>0</v>
      </c>
      <c r="I1220" s="14">
        <v>2516</v>
      </c>
      <c r="J1220" s="14">
        <v>523.58115940000005</v>
      </c>
      <c r="K1220" s="14">
        <v>0</v>
      </c>
      <c r="L1220" s="14">
        <v>0</v>
      </c>
      <c r="M1220" s="14">
        <v>2068.678613</v>
      </c>
      <c r="N1220" s="14">
        <v>0</v>
      </c>
      <c r="O1220" s="14">
        <v>535.25399130000005</v>
      </c>
      <c r="P1220" s="14">
        <v>2544.6257300000002</v>
      </c>
      <c r="Q1220" s="14">
        <v>5850.9169979999997</v>
      </c>
      <c r="R1220" s="14">
        <v>5046.0757599999997</v>
      </c>
      <c r="S1220" s="14">
        <v>0</v>
      </c>
      <c r="T1220" s="14">
        <v>1127.6526839999999</v>
      </c>
      <c r="U1220" s="14">
        <v>3907.3764639999999</v>
      </c>
      <c r="V1220" s="14">
        <v>0</v>
      </c>
      <c r="W1220" s="14">
        <v>1821.278787</v>
      </c>
      <c r="X1220" s="14">
        <v>0</v>
      </c>
      <c r="Y1220" s="14">
        <v>0</v>
      </c>
      <c r="Z1220" s="14">
        <v>0</v>
      </c>
      <c r="AA1220" s="14">
        <v>3141.4830040000002</v>
      </c>
      <c r="AB1220" s="14">
        <v>1270</v>
      </c>
      <c r="AC1220" s="14">
        <f t="array" ref="AC1220">MEDIAN(IF(H1220:R1220&lt;&gt;0,H1220:R1220))</f>
        <v>2516</v>
      </c>
      <c r="AD1220" s="14">
        <f t="array" ref="AD1220">MEDIAN(IF(S1220:AA1220&lt;&gt;0,S1220:AA1220))</f>
        <v>2481.3808955</v>
      </c>
      <c r="AE1220" s="14">
        <f t="shared" si="37"/>
        <v>0.98624041951510333</v>
      </c>
      <c r="AF1220">
        <f t="array" ref="AF1220">TTEST(IF(H1220:R1220&lt;&gt;0,H1220:R1220),IF(S1220:AA1220&lt;&gt;0,S1220:AA1220),2,3)</f>
        <v>0.82534615473178807</v>
      </c>
      <c r="AG1220">
        <f t="array" ref="AG1220">MEDIAN(IF(H1220:L1220&lt;&gt;0,H1220:L1220))</f>
        <v>1519.7905796999999</v>
      </c>
      <c r="AH1220">
        <f t="array" ref="AH1220">MEDIAN(IF(M1220:R1220&lt;&gt;0,M1220:R1220))</f>
        <v>2544.6257300000002</v>
      </c>
      <c r="AI1220">
        <f>AG1220/AH1220</f>
        <v>0.59725505475416207</v>
      </c>
    </row>
    <row r="1221" spans="1:35" x14ac:dyDescent="0.2">
      <c r="A1221" s="2" t="s">
        <v>1217</v>
      </c>
      <c r="B1221" s="2">
        <v>17036</v>
      </c>
      <c r="C1221" s="5">
        <v>3274</v>
      </c>
      <c r="D1221" s="5">
        <f t="shared" si="36"/>
        <v>55775864</v>
      </c>
      <c r="E1221" s="5">
        <v>2180</v>
      </c>
      <c r="F1221" s="5">
        <v>136</v>
      </c>
      <c r="G1221" s="2">
        <v>17036</v>
      </c>
      <c r="H1221" s="14">
        <v>0</v>
      </c>
      <c r="I1221" s="14">
        <v>0</v>
      </c>
      <c r="J1221" s="14">
        <v>495.95538449999998</v>
      </c>
      <c r="K1221" s="14">
        <v>0</v>
      </c>
      <c r="L1221" s="14">
        <v>0</v>
      </c>
      <c r="M1221" s="14">
        <v>0</v>
      </c>
      <c r="N1221" s="14">
        <v>0</v>
      </c>
      <c r="O1221" s="14">
        <v>798.3432603</v>
      </c>
      <c r="P1221" s="14">
        <v>0</v>
      </c>
      <c r="Q1221" s="14">
        <v>0</v>
      </c>
      <c r="R1221" s="14">
        <v>2246.4572159999998</v>
      </c>
      <c r="S1221" s="14">
        <v>0</v>
      </c>
      <c r="T1221" s="14">
        <v>1437.5340630000001</v>
      </c>
      <c r="U1221" s="14">
        <v>0</v>
      </c>
      <c r="V1221" s="14">
        <v>0</v>
      </c>
      <c r="W1221" s="14">
        <v>2547.4006570000001</v>
      </c>
      <c r="X1221" s="14">
        <v>0</v>
      </c>
      <c r="Y1221" s="14">
        <v>13212.14971</v>
      </c>
      <c r="Z1221" s="14">
        <v>0</v>
      </c>
      <c r="AA1221" s="14">
        <v>0</v>
      </c>
      <c r="AB1221" s="14">
        <v>2180</v>
      </c>
      <c r="AC1221" s="14">
        <f t="array" ref="AC1221">MEDIAN(IF(H1221:R1221&lt;&gt;0,H1221:R1221))</f>
        <v>798.3432603</v>
      </c>
      <c r="AD1221" s="14">
        <f t="array" ref="AD1221">MEDIAN(IF(S1221:AA1221&lt;&gt;0,S1221:AA1221))</f>
        <v>2547.4006570000001</v>
      </c>
      <c r="AE1221" s="14">
        <f t="shared" si="37"/>
        <v>3.1908588494161552</v>
      </c>
      <c r="AF1221">
        <f t="array" ref="AF1221">TTEST(IF(H1221:R1221&lt;&gt;0,H1221:R1221),IF(S1221:AA1221&lt;&gt;0,S1221:AA1221),2,3)</f>
        <v>0.34871188619669091</v>
      </c>
      <c r="AG1221">
        <f t="array" ref="AG1221">MEDIAN(IF(H1221:L1221&lt;&gt;0,H1221:L1221))</f>
        <v>495.95538449999998</v>
      </c>
      <c r="AH1221">
        <f t="array" ref="AH1221">MEDIAN(IF(M1221:R1221&lt;&gt;0,M1221:R1221))</f>
        <v>1522.40023815</v>
      </c>
      <c r="AI1221">
        <f>AG1221/AH1221</f>
        <v>0.32577200927311878</v>
      </c>
    </row>
    <row r="1222" spans="1:35" x14ac:dyDescent="0.2">
      <c r="A1222" s="2" t="s">
        <v>1218</v>
      </c>
      <c r="B1222" s="2">
        <v>34842</v>
      </c>
      <c r="C1222" s="5">
        <v>1600</v>
      </c>
      <c r="D1222" s="5">
        <f t="shared" ref="D1222:D1285" si="38">B1222*C1222</f>
        <v>55747200</v>
      </c>
      <c r="E1222" s="5">
        <v>1404</v>
      </c>
      <c r="F1222" s="5">
        <v>47</v>
      </c>
      <c r="G1222" s="2">
        <v>34842</v>
      </c>
      <c r="H1222" s="14">
        <v>0</v>
      </c>
      <c r="I1222" s="14">
        <v>420</v>
      </c>
      <c r="J1222" s="14">
        <v>888.38398240000004</v>
      </c>
      <c r="K1222" s="14">
        <v>0</v>
      </c>
      <c r="L1222" s="14">
        <v>0</v>
      </c>
      <c r="M1222" s="14">
        <v>1373.8185040000001</v>
      </c>
      <c r="N1222" s="14">
        <v>0</v>
      </c>
      <c r="O1222" s="14">
        <v>1386.3865209999999</v>
      </c>
      <c r="P1222" s="14">
        <v>2950.4519169999999</v>
      </c>
      <c r="Q1222" s="14">
        <v>0</v>
      </c>
      <c r="R1222" s="14">
        <v>2281.0736120000001</v>
      </c>
      <c r="S1222" s="14">
        <v>0</v>
      </c>
      <c r="T1222" s="14">
        <v>1403.6410129999999</v>
      </c>
      <c r="U1222" s="14">
        <v>0</v>
      </c>
      <c r="V1222" s="14">
        <v>0</v>
      </c>
      <c r="W1222" s="14">
        <v>0</v>
      </c>
      <c r="X1222" s="14">
        <v>1687.56277</v>
      </c>
      <c r="Y1222" s="14">
        <v>0</v>
      </c>
      <c r="Z1222" s="14">
        <v>0</v>
      </c>
      <c r="AA1222" s="14">
        <v>0</v>
      </c>
      <c r="AB1222" s="14">
        <v>2010</v>
      </c>
      <c r="AC1222" s="14">
        <f t="array" ref="AC1222">MEDIAN(IF(H1222:R1222&lt;&gt;0,H1222:R1222))</f>
        <v>1380.1025125000001</v>
      </c>
      <c r="AD1222" s="14">
        <f t="array" ref="AD1222">MEDIAN(IF(S1222:AA1222&lt;&gt;0,S1222:AA1222))</f>
        <v>1545.6018915</v>
      </c>
      <c r="AE1222" s="14">
        <f t="shared" ref="AE1222:AE1285" si="39">AD1222/AC1222</f>
        <v>1.1199181781795358</v>
      </c>
      <c r="AF1222">
        <f t="array" ref="AF1222">TTEST(IF(H1222:R1222&lt;&gt;0,H1222:R1222),IF(S1222:AA1222&lt;&gt;0,S1222:AA1222),2,3)</f>
        <v>0.99161502068962992</v>
      </c>
      <c r="AG1222">
        <f t="array" ref="AG1222">MEDIAN(IF(H1222:L1222&lt;&gt;0,H1222:L1222))</f>
        <v>654.19199120000007</v>
      </c>
      <c r="AH1222">
        <f t="array" ref="AH1222">MEDIAN(IF(M1222:R1222&lt;&gt;0,M1222:R1222))</f>
        <v>1833.7300665</v>
      </c>
      <c r="AI1222">
        <f>AG1222/AH1222</f>
        <v>0.35675479349511996</v>
      </c>
    </row>
    <row r="1223" spans="1:35" x14ac:dyDescent="0.2">
      <c r="A1223" s="2" t="s">
        <v>1219</v>
      </c>
      <c r="B1223" s="2">
        <v>15319</v>
      </c>
      <c r="C1223" s="5">
        <v>3628</v>
      </c>
      <c r="D1223" s="5">
        <f t="shared" si="38"/>
        <v>55577332</v>
      </c>
      <c r="E1223" s="5">
        <v>4229</v>
      </c>
      <c r="F1223" s="5">
        <v>48</v>
      </c>
      <c r="G1223" s="2">
        <v>15319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4790.3283940000001</v>
      </c>
      <c r="T1223" s="14">
        <v>0</v>
      </c>
      <c r="U1223" s="14">
        <v>4407.1799330000003</v>
      </c>
      <c r="V1223" s="14">
        <v>4050.6603519999999</v>
      </c>
      <c r="W1223" s="14">
        <v>2073.140656</v>
      </c>
      <c r="X1223" s="14">
        <v>0</v>
      </c>
      <c r="Y1223" s="14">
        <v>5293.8615790000003</v>
      </c>
      <c r="Z1223" s="14">
        <v>3114.3690780000002</v>
      </c>
      <c r="AA1223" s="14">
        <v>5057.8944099999999</v>
      </c>
      <c r="AB1223" s="14">
        <v>238</v>
      </c>
      <c r="AC1223" s="14" t="e">
        <f t="array" ref="AC1223">MEDIAN(IF(H1223:R1223&lt;&gt;0,H1223:R1223))</f>
        <v>#NUM!</v>
      </c>
      <c r="AD1223" s="14">
        <f t="array" ref="AD1223">MEDIAN(IF(S1223:AA1223&lt;&gt;0,S1223:AA1223))</f>
        <v>4407.1799330000003</v>
      </c>
      <c r="AE1223" s="14" t="e">
        <f t="shared" si="39"/>
        <v>#NUM!</v>
      </c>
      <c r="AF1223" t="e">
        <f t="array" ref="AF1223">TTEST(IF(H1223:R1223&lt;&gt;0,H1223:R1223),IF(S1223:AA1223&lt;&gt;0,S1223:AA1223),2,3)</f>
        <v>#DIV/0!</v>
      </c>
      <c r="AG1223" t="e">
        <f t="array" ref="AG1223">MEDIAN(IF(H1223:L1223&lt;&gt;0,H1223:L1223))</f>
        <v>#NUM!</v>
      </c>
      <c r="AH1223" t="e">
        <f t="array" ref="AH1223">MEDIAN(IF(M1223:R1223&lt;&gt;0,M1223:R1223))</f>
        <v>#NUM!</v>
      </c>
      <c r="AI1223" t="e">
        <f>AG1223/AH1223</f>
        <v>#NUM!</v>
      </c>
    </row>
    <row r="1224" spans="1:35" x14ac:dyDescent="0.2">
      <c r="A1224" s="2" t="s">
        <v>1220</v>
      </c>
      <c r="B1224" s="2">
        <v>48502</v>
      </c>
      <c r="C1224" s="5">
        <v>1141</v>
      </c>
      <c r="D1224" s="5">
        <f t="shared" si="38"/>
        <v>55340782</v>
      </c>
      <c r="E1224" s="5">
        <v>1141</v>
      </c>
      <c r="F1224" s="5"/>
      <c r="G1224" s="2">
        <v>48502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1140.957097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 t="e">
        <f t="array" ref="AC1224">MEDIAN(IF(H1224:R1224&lt;&gt;0,H1224:R1224))</f>
        <v>#NUM!</v>
      </c>
      <c r="AD1224" s="14">
        <f t="array" ref="AD1224">MEDIAN(IF(S1224:AA1224&lt;&gt;0,S1224:AA1224))</f>
        <v>1140.957097</v>
      </c>
      <c r="AE1224" s="14" t="e">
        <f t="shared" si="39"/>
        <v>#NUM!</v>
      </c>
      <c r="AF1224" t="e">
        <f t="array" ref="AF1224">TTEST(IF(H1224:R1224&lt;&gt;0,H1224:R1224),IF(S1224:AA1224&lt;&gt;0,S1224:AA1224),2,3)</f>
        <v>#DIV/0!</v>
      </c>
      <c r="AG1224" t="e">
        <f t="array" ref="AG1224">MEDIAN(IF(H1224:L1224&lt;&gt;0,H1224:L1224))</f>
        <v>#NUM!</v>
      </c>
      <c r="AH1224" t="e">
        <f t="array" ref="AH1224">MEDIAN(IF(M1224:R1224&lt;&gt;0,M1224:R1224))</f>
        <v>#NUM!</v>
      </c>
      <c r="AI1224" t="e">
        <f>AG1224/AH1224</f>
        <v>#NUM!</v>
      </c>
    </row>
    <row r="1225" spans="1:35" x14ac:dyDescent="0.2">
      <c r="A1225" s="2" t="s">
        <v>1221</v>
      </c>
      <c r="B1225" s="2">
        <v>60750</v>
      </c>
      <c r="C1225" s="5">
        <v>910</v>
      </c>
      <c r="D1225" s="5">
        <f t="shared" si="38"/>
        <v>55282500</v>
      </c>
      <c r="E1225" s="5">
        <v>952</v>
      </c>
      <c r="F1225" s="5">
        <v>87</v>
      </c>
      <c r="G1225" s="2">
        <v>60750</v>
      </c>
      <c r="H1225" s="14">
        <v>0</v>
      </c>
      <c r="I1225" s="14">
        <v>0</v>
      </c>
      <c r="J1225" s="14">
        <v>10.668955800000001</v>
      </c>
      <c r="K1225" s="14">
        <v>0</v>
      </c>
      <c r="L1225" s="14">
        <v>0</v>
      </c>
      <c r="M1225" s="14">
        <v>1312.0288840000001</v>
      </c>
      <c r="N1225" s="14">
        <v>0</v>
      </c>
      <c r="O1225" s="14">
        <v>0</v>
      </c>
      <c r="P1225" s="14">
        <v>0</v>
      </c>
      <c r="Q1225" s="14">
        <v>0</v>
      </c>
      <c r="R1225" s="14">
        <v>297.25224509999998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1979.4456709999999</v>
      </c>
      <c r="AA1225" s="14">
        <v>0</v>
      </c>
      <c r="AB1225" s="14">
        <v>952</v>
      </c>
      <c r="AC1225" s="14">
        <f t="array" ref="AC1225">MEDIAN(IF(H1225:R1225&lt;&gt;0,H1225:R1225))</f>
        <v>297.25224509999998</v>
      </c>
      <c r="AD1225" s="14">
        <f t="array" ref="AD1225">MEDIAN(IF(S1225:AA1225&lt;&gt;0,S1225:AA1225))</f>
        <v>1979.4456709999999</v>
      </c>
      <c r="AE1225" s="14">
        <f t="shared" si="39"/>
        <v>6.659144560318075</v>
      </c>
      <c r="AF1225" t="e">
        <f t="array" ref="AF1225">TTEST(IF(H1225:R1225&lt;&gt;0,H1225:R1225),IF(S1225:AA1225&lt;&gt;0,S1225:AA1225),2,3)</f>
        <v>#DIV/0!</v>
      </c>
      <c r="AG1225">
        <f t="array" ref="AG1225">MEDIAN(IF(H1225:L1225&lt;&gt;0,H1225:L1225))</f>
        <v>10.668955800000001</v>
      </c>
      <c r="AH1225">
        <f t="array" ref="AH1225">MEDIAN(IF(M1225:R1225&lt;&gt;0,M1225:R1225))</f>
        <v>804.64056455000002</v>
      </c>
      <c r="AI1225">
        <f>AG1225/AH1225</f>
        <v>1.3259281560042498E-2</v>
      </c>
    </row>
    <row r="1226" spans="1:35" x14ac:dyDescent="0.2">
      <c r="A1226" s="2" t="s">
        <v>1222</v>
      </c>
      <c r="B1226" s="2">
        <v>129724</v>
      </c>
      <c r="C1226" s="5">
        <v>426</v>
      </c>
      <c r="D1226" s="5">
        <f t="shared" si="38"/>
        <v>55262424</v>
      </c>
      <c r="E1226" s="5">
        <v>426</v>
      </c>
      <c r="F1226" s="5">
        <v>141</v>
      </c>
      <c r="G1226" s="2">
        <v>129724</v>
      </c>
      <c r="H1226" s="14">
        <v>851</v>
      </c>
      <c r="I1226" s="14">
        <v>0</v>
      </c>
      <c r="J1226" s="14">
        <v>0.67868952299999996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f t="array" ref="AC1226">MEDIAN(IF(H1226:R1226&lt;&gt;0,H1226:R1226))</f>
        <v>425.8393447615</v>
      </c>
      <c r="AD1226" s="14" t="e">
        <f t="array" ref="AD1226">MEDIAN(IF(S1226:AA1226&lt;&gt;0,S1226:AA1226))</f>
        <v>#NUM!</v>
      </c>
      <c r="AE1226" s="14" t="e">
        <f t="shared" si="39"/>
        <v>#NUM!</v>
      </c>
      <c r="AF1226" t="e">
        <f t="array" ref="AF1226">TTEST(IF(H1226:R1226&lt;&gt;0,H1226:R1226),IF(S1226:AA1226&lt;&gt;0,S1226:AA1226),2,3)</f>
        <v>#DIV/0!</v>
      </c>
      <c r="AG1226">
        <f t="array" ref="AG1226">MEDIAN(IF(H1226:L1226&lt;&gt;0,H1226:L1226))</f>
        <v>425.8393447615</v>
      </c>
      <c r="AH1226" t="e">
        <f t="array" ref="AH1226">MEDIAN(IF(M1226:R1226&lt;&gt;0,M1226:R1226))</f>
        <v>#NUM!</v>
      </c>
      <c r="AI1226" t="e">
        <f>AG1226/AH1226</f>
        <v>#NUM!</v>
      </c>
    </row>
    <row r="1227" spans="1:35" x14ac:dyDescent="0.2">
      <c r="A1227" s="2" t="s">
        <v>1223</v>
      </c>
      <c r="B1227" s="2">
        <v>15722</v>
      </c>
      <c r="C1227" s="5">
        <v>3504</v>
      </c>
      <c r="D1227" s="5">
        <f t="shared" si="38"/>
        <v>55089888</v>
      </c>
      <c r="E1227" s="5">
        <v>3504</v>
      </c>
      <c r="F1227" s="5"/>
      <c r="G1227" s="2">
        <v>15722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3503.8433110000001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f t="array" ref="AC1227">MEDIAN(IF(H1227:R1227&lt;&gt;0,H1227:R1227))</f>
        <v>3503.8433110000001</v>
      </c>
      <c r="AD1227" s="14" t="e">
        <f t="array" ref="AD1227">MEDIAN(IF(S1227:AA1227&lt;&gt;0,S1227:AA1227))</f>
        <v>#NUM!</v>
      </c>
      <c r="AE1227" s="14" t="e">
        <f t="shared" si="39"/>
        <v>#NUM!</v>
      </c>
      <c r="AF1227" t="e">
        <f t="array" ref="AF1227">TTEST(IF(H1227:R1227&lt;&gt;0,H1227:R1227),IF(S1227:AA1227&lt;&gt;0,S1227:AA1227),2,3)</f>
        <v>#DIV/0!</v>
      </c>
      <c r="AG1227" t="e">
        <f t="array" ref="AG1227">MEDIAN(IF(H1227:L1227&lt;&gt;0,H1227:L1227))</f>
        <v>#NUM!</v>
      </c>
      <c r="AH1227">
        <f t="array" ref="AH1227">MEDIAN(IF(M1227:R1227&lt;&gt;0,M1227:R1227))</f>
        <v>3503.8433110000001</v>
      </c>
      <c r="AI1227" t="e">
        <f>AG1227/AH1227</f>
        <v>#NUM!</v>
      </c>
    </row>
    <row r="1228" spans="1:35" x14ac:dyDescent="0.2">
      <c r="A1228" s="2" t="s">
        <v>1224</v>
      </c>
      <c r="B1228" s="2">
        <v>19003</v>
      </c>
      <c r="C1228" s="5">
        <v>2891</v>
      </c>
      <c r="D1228" s="5">
        <f t="shared" si="38"/>
        <v>54937673</v>
      </c>
      <c r="E1228" s="5">
        <v>2223</v>
      </c>
      <c r="F1228" s="5">
        <v>81</v>
      </c>
      <c r="G1228" s="2">
        <v>19003</v>
      </c>
      <c r="H1228" s="14">
        <v>0</v>
      </c>
      <c r="I1228" s="14">
        <v>10497</v>
      </c>
      <c r="J1228" s="14">
        <v>3751.0647709999998</v>
      </c>
      <c r="K1228" s="14">
        <v>0</v>
      </c>
      <c r="L1228" s="14">
        <v>452.9876142</v>
      </c>
      <c r="M1228" s="14">
        <v>2256.6058760000001</v>
      </c>
      <c r="N1228" s="14">
        <v>2071.7793820000002</v>
      </c>
      <c r="O1228" s="14">
        <v>2781.8872919999999</v>
      </c>
      <c r="P1228" s="14">
        <v>3585.3726489999999</v>
      </c>
      <c r="Q1228" s="14">
        <v>0</v>
      </c>
      <c r="R1228" s="14">
        <v>1411.658351</v>
      </c>
      <c r="S1228" s="14">
        <v>0</v>
      </c>
      <c r="T1228" s="14">
        <v>1968.3305459999999</v>
      </c>
      <c r="U1228" s="14">
        <v>0</v>
      </c>
      <c r="V1228" s="14">
        <v>2845.9675910000001</v>
      </c>
      <c r="W1228" s="14">
        <v>1867.555683</v>
      </c>
      <c r="X1228" s="14">
        <v>2929.7195179999999</v>
      </c>
      <c r="Y1228" s="14">
        <v>0</v>
      </c>
      <c r="Z1228" s="14">
        <v>1868.311903</v>
      </c>
      <c r="AA1228" s="14">
        <v>0</v>
      </c>
      <c r="AB1228" s="14">
        <v>2190</v>
      </c>
      <c r="AC1228" s="14">
        <f t="array" ref="AC1228">MEDIAN(IF(H1228:R1228&lt;&gt;0,H1228:R1228))</f>
        <v>2519.246584</v>
      </c>
      <c r="AD1228" s="14">
        <f t="array" ref="AD1228">MEDIAN(IF(S1228:AA1228&lt;&gt;0,S1228:AA1228))</f>
        <v>1968.3305459999999</v>
      </c>
      <c r="AE1228" s="14">
        <f t="shared" si="39"/>
        <v>0.78131714398307583</v>
      </c>
      <c r="AF1228">
        <f t="array" ref="AF1228">TTEST(IF(H1228:R1228&lt;&gt;0,H1228:R1228),IF(S1228:AA1228&lt;&gt;0,S1228:AA1228),2,3)</f>
        <v>0.3737396096086717</v>
      </c>
      <c r="AG1228">
        <f t="array" ref="AG1228">MEDIAN(IF(H1228:L1228&lt;&gt;0,H1228:L1228))</f>
        <v>3751.0647709999998</v>
      </c>
      <c r="AH1228">
        <f t="array" ref="AH1228">MEDIAN(IF(M1228:R1228&lt;&gt;0,M1228:R1228))</f>
        <v>2256.6058760000001</v>
      </c>
      <c r="AI1228">
        <f>AG1228/AH1228</f>
        <v>1.6622595956583424</v>
      </c>
    </row>
    <row r="1229" spans="1:35" x14ac:dyDescent="0.2">
      <c r="A1229" s="2" t="s">
        <v>1225</v>
      </c>
      <c r="B1229" s="2">
        <v>29280</v>
      </c>
      <c r="C1229" s="5">
        <v>1874</v>
      </c>
      <c r="D1229" s="5">
        <f t="shared" si="38"/>
        <v>54870720</v>
      </c>
      <c r="E1229" s="5">
        <v>1475</v>
      </c>
      <c r="F1229" s="5">
        <v>86</v>
      </c>
      <c r="G1229" s="2">
        <v>29280</v>
      </c>
      <c r="H1229" s="14">
        <v>0</v>
      </c>
      <c r="I1229" s="14">
        <v>0</v>
      </c>
      <c r="J1229" s="14">
        <v>242.1372768</v>
      </c>
      <c r="K1229" s="14">
        <v>0</v>
      </c>
      <c r="L1229" s="14">
        <v>0</v>
      </c>
      <c r="M1229" s="14">
        <v>835.94157029999997</v>
      </c>
      <c r="N1229" s="14">
        <v>0</v>
      </c>
      <c r="O1229" s="14">
        <v>0</v>
      </c>
      <c r="P1229" s="14">
        <v>904.02508469999998</v>
      </c>
      <c r="Q1229" s="14">
        <v>5678.7208090000004</v>
      </c>
      <c r="R1229" s="14">
        <v>951.05964570000003</v>
      </c>
      <c r="S1229" s="14">
        <v>2319.6416079999999</v>
      </c>
      <c r="T1229" s="14">
        <v>1837.646477</v>
      </c>
      <c r="U1229" s="14">
        <v>0</v>
      </c>
      <c r="V1229" s="14">
        <v>2622.5170950000002</v>
      </c>
      <c r="W1229" s="14">
        <v>1475.2005489999999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f t="array" ref="AC1229">MEDIAN(IF(H1229:R1229&lt;&gt;0,H1229:R1229))</f>
        <v>904.02508469999998</v>
      </c>
      <c r="AD1229" s="14">
        <f t="array" ref="AD1229">MEDIAN(IF(S1229:AA1229&lt;&gt;0,S1229:AA1229))</f>
        <v>2078.6440425000001</v>
      </c>
      <c r="AE1229" s="14">
        <f t="shared" si="39"/>
        <v>2.2993211999087353</v>
      </c>
      <c r="AF1229">
        <f t="array" ref="AF1229">TTEST(IF(H1229:R1229&lt;&gt;0,H1229:R1229),IF(S1229:AA1229&lt;&gt;0,S1229:AA1229),2,3)</f>
        <v>0.75497769447128305</v>
      </c>
      <c r="AG1229">
        <f t="array" ref="AG1229">MEDIAN(IF(H1229:L1229&lt;&gt;0,H1229:L1229))</f>
        <v>242.1372768</v>
      </c>
      <c r="AH1229">
        <f t="array" ref="AH1229">MEDIAN(IF(M1229:R1229&lt;&gt;0,M1229:R1229))</f>
        <v>927.54236519999995</v>
      </c>
      <c r="AI1229">
        <f>AG1229/AH1229</f>
        <v>0.2610525253450709</v>
      </c>
    </row>
    <row r="1230" spans="1:35" x14ac:dyDescent="0.2">
      <c r="A1230" s="2" t="s">
        <v>1226</v>
      </c>
      <c r="B1230" s="2">
        <v>43330</v>
      </c>
      <c r="C1230" s="5">
        <v>1265</v>
      </c>
      <c r="D1230" s="5">
        <f t="shared" si="38"/>
        <v>54812450</v>
      </c>
      <c r="E1230" s="5">
        <v>1129</v>
      </c>
      <c r="F1230" s="5">
        <v>64</v>
      </c>
      <c r="G1230" s="2">
        <v>43330</v>
      </c>
      <c r="H1230" s="14">
        <v>0</v>
      </c>
      <c r="I1230" s="14">
        <v>897</v>
      </c>
      <c r="J1230" s="14">
        <v>159.6344354</v>
      </c>
      <c r="K1230" s="14">
        <v>0</v>
      </c>
      <c r="L1230" s="14">
        <v>0</v>
      </c>
      <c r="M1230" s="14">
        <v>0</v>
      </c>
      <c r="N1230" s="14">
        <v>2700.8098249999998</v>
      </c>
      <c r="O1230" s="14">
        <v>846.02750470000001</v>
      </c>
      <c r="P1230" s="14">
        <v>618.10387820000005</v>
      </c>
      <c r="Q1230" s="14">
        <v>0</v>
      </c>
      <c r="R1230" s="14">
        <v>1520.5080780000001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2021.0752540000001</v>
      </c>
      <c r="Y1230" s="14">
        <v>0</v>
      </c>
      <c r="Z1230" s="14">
        <v>0</v>
      </c>
      <c r="AA1230" s="14">
        <v>0</v>
      </c>
      <c r="AB1230" s="14">
        <v>1360</v>
      </c>
      <c r="AC1230" s="14">
        <f t="array" ref="AC1230">MEDIAN(IF(H1230:R1230&lt;&gt;0,H1230:R1230))</f>
        <v>871.51375235</v>
      </c>
      <c r="AD1230" s="14">
        <f t="array" ref="AD1230">MEDIAN(IF(S1230:AA1230&lt;&gt;0,S1230:AA1230))</f>
        <v>2021.0752540000001</v>
      </c>
      <c r="AE1230" s="14">
        <f t="shared" si="39"/>
        <v>2.3190400020082942</v>
      </c>
      <c r="AF1230" t="e">
        <f t="array" ref="AF1230">TTEST(IF(H1230:R1230&lt;&gt;0,H1230:R1230),IF(S1230:AA1230&lt;&gt;0,S1230:AA1230),2,3)</f>
        <v>#DIV/0!</v>
      </c>
      <c r="AG1230">
        <f t="array" ref="AG1230">MEDIAN(IF(H1230:L1230&lt;&gt;0,H1230:L1230))</f>
        <v>528.31721770000001</v>
      </c>
      <c r="AH1230">
        <f t="array" ref="AH1230">MEDIAN(IF(M1230:R1230&lt;&gt;0,M1230:R1230))</f>
        <v>1183.2677913500002</v>
      </c>
      <c r="AI1230">
        <f>AG1230/AH1230</f>
        <v>0.44648998439925291</v>
      </c>
    </row>
    <row r="1231" spans="1:35" x14ac:dyDescent="0.2">
      <c r="A1231" s="2" t="s">
        <v>1227</v>
      </c>
      <c r="B1231" s="2">
        <v>17714</v>
      </c>
      <c r="C1231" s="5">
        <v>3088</v>
      </c>
      <c r="D1231" s="5">
        <f t="shared" si="38"/>
        <v>54700832</v>
      </c>
      <c r="E1231" s="5">
        <v>3088</v>
      </c>
      <c r="F1231" s="5"/>
      <c r="G1231" s="2">
        <v>17714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3087.5174950000001</v>
      </c>
      <c r="Y1231" s="14">
        <v>0</v>
      </c>
      <c r="Z1231" s="14">
        <v>0</v>
      </c>
      <c r="AA1231" s="14">
        <v>0</v>
      </c>
      <c r="AB1231" s="14">
        <v>0</v>
      </c>
      <c r="AC1231" s="14" t="e">
        <f t="array" ref="AC1231">MEDIAN(IF(H1231:R1231&lt;&gt;0,H1231:R1231))</f>
        <v>#NUM!</v>
      </c>
      <c r="AD1231" s="14">
        <f t="array" ref="AD1231">MEDIAN(IF(S1231:AA1231&lt;&gt;0,S1231:AA1231))</f>
        <v>3087.5174950000001</v>
      </c>
      <c r="AE1231" s="14" t="e">
        <f t="shared" si="39"/>
        <v>#NUM!</v>
      </c>
      <c r="AF1231" t="e">
        <f t="array" ref="AF1231">TTEST(IF(H1231:R1231&lt;&gt;0,H1231:R1231),IF(S1231:AA1231&lt;&gt;0,S1231:AA1231),2,3)</f>
        <v>#DIV/0!</v>
      </c>
      <c r="AG1231" t="e">
        <f t="array" ref="AG1231">MEDIAN(IF(H1231:L1231&lt;&gt;0,H1231:L1231))</f>
        <v>#NUM!</v>
      </c>
      <c r="AH1231" t="e">
        <f t="array" ref="AH1231">MEDIAN(IF(M1231:R1231&lt;&gt;0,M1231:R1231))</f>
        <v>#NUM!</v>
      </c>
      <c r="AI1231" t="e">
        <f>AG1231/AH1231</f>
        <v>#NUM!</v>
      </c>
    </row>
    <row r="1232" spans="1:35" x14ac:dyDescent="0.2">
      <c r="A1232" s="2" t="s">
        <v>1228</v>
      </c>
      <c r="B1232" s="2">
        <v>96021</v>
      </c>
      <c r="C1232" s="5">
        <v>567</v>
      </c>
      <c r="D1232" s="5">
        <f t="shared" si="38"/>
        <v>54443907</v>
      </c>
      <c r="E1232" s="5">
        <v>504</v>
      </c>
      <c r="F1232" s="5">
        <v>65</v>
      </c>
      <c r="G1232" s="2">
        <v>96021</v>
      </c>
      <c r="H1232" s="14">
        <v>0</v>
      </c>
      <c r="I1232" s="14">
        <v>651</v>
      </c>
      <c r="J1232" s="14">
        <v>73.802214169999999</v>
      </c>
      <c r="K1232" s="14">
        <v>0</v>
      </c>
      <c r="L1232" s="14">
        <v>0</v>
      </c>
      <c r="M1232" s="14">
        <v>932.91809279999995</v>
      </c>
      <c r="N1232" s="14">
        <v>0</v>
      </c>
      <c r="O1232" s="14">
        <v>273.83572349999997</v>
      </c>
      <c r="P1232" s="14">
        <v>405.7476537</v>
      </c>
      <c r="Q1232" s="14">
        <v>0</v>
      </c>
      <c r="R1232" s="14">
        <v>0</v>
      </c>
      <c r="S1232" s="14">
        <v>0</v>
      </c>
      <c r="T1232" s="14">
        <v>1130.1449279999999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504</v>
      </c>
      <c r="AC1232" s="14">
        <f t="array" ref="AC1232">MEDIAN(IF(H1232:R1232&lt;&gt;0,H1232:R1232))</f>
        <v>405.7476537</v>
      </c>
      <c r="AD1232" s="14">
        <f t="array" ref="AD1232">MEDIAN(IF(S1232:AA1232&lt;&gt;0,S1232:AA1232))</f>
        <v>1130.1449279999999</v>
      </c>
      <c r="AE1232" s="14">
        <f t="shared" si="39"/>
        <v>2.7853394041696706</v>
      </c>
      <c r="AF1232" t="e">
        <f t="array" ref="AF1232">TTEST(IF(H1232:R1232&lt;&gt;0,H1232:R1232),IF(S1232:AA1232&lt;&gt;0,S1232:AA1232),2,3)</f>
        <v>#DIV/0!</v>
      </c>
      <c r="AG1232">
        <f t="array" ref="AG1232">MEDIAN(IF(H1232:L1232&lt;&gt;0,H1232:L1232))</f>
        <v>362.40110708500004</v>
      </c>
      <c r="AH1232">
        <f t="array" ref="AH1232">MEDIAN(IF(M1232:R1232&lt;&gt;0,M1232:R1232))</f>
        <v>405.7476537</v>
      </c>
      <c r="AI1232">
        <f>AG1232/AH1232</f>
        <v>0.89316870665862347</v>
      </c>
    </row>
    <row r="1233" spans="1:35" x14ac:dyDescent="0.2">
      <c r="A1233" s="2" t="s">
        <v>1229</v>
      </c>
      <c r="B1233" s="2">
        <v>59919</v>
      </c>
      <c r="C1233" s="5">
        <v>907</v>
      </c>
      <c r="D1233" s="5">
        <f t="shared" si="38"/>
        <v>54346533</v>
      </c>
      <c r="E1233" s="5">
        <v>907</v>
      </c>
      <c r="F1233" s="5"/>
      <c r="G1233" s="2">
        <v>59919</v>
      </c>
      <c r="H1233" s="14">
        <v>907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f t="array" ref="AC1233">MEDIAN(IF(H1233:R1233&lt;&gt;0,H1233:R1233))</f>
        <v>907</v>
      </c>
      <c r="AD1233" s="14" t="e">
        <f t="array" ref="AD1233">MEDIAN(IF(S1233:AA1233&lt;&gt;0,S1233:AA1233))</f>
        <v>#NUM!</v>
      </c>
      <c r="AE1233" s="14" t="e">
        <f t="shared" si="39"/>
        <v>#NUM!</v>
      </c>
      <c r="AF1233" t="e">
        <f t="array" ref="AF1233">TTEST(IF(H1233:R1233&lt;&gt;0,H1233:R1233),IF(S1233:AA1233&lt;&gt;0,S1233:AA1233),2,3)</f>
        <v>#DIV/0!</v>
      </c>
      <c r="AG1233">
        <f t="array" ref="AG1233">MEDIAN(IF(H1233:L1233&lt;&gt;0,H1233:L1233))</f>
        <v>907</v>
      </c>
      <c r="AH1233" t="e">
        <f t="array" ref="AH1233">MEDIAN(IF(M1233:R1233&lt;&gt;0,M1233:R1233))</f>
        <v>#NUM!</v>
      </c>
      <c r="AI1233" t="e">
        <f>AG1233/AH1233</f>
        <v>#NUM!</v>
      </c>
    </row>
    <row r="1234" spans="1:35" x14ac:dyDescent="0.2">
      <c r="A1234" s="2" t="s">
        <v>1230</v>
      </c>
      <c r="B1234" s="2">
        <v>22921</v>
      </c>
      <c r="C1234" s="5">
        <v>2370</v>
      </c>
      <c r="D1234" s="5">
        <f t="shared" si="38"/>
        <v>54322770</v>
      </c>
      <c r="E1234" s="5">
        <v>1865</v>
      </c>
      <c r="F1234" s="5">
        <v>62</v>
      </c>
      <c r="G1234" s="2">
        <v>22921</v>
      </c>
      <c r="H1234" s="14">
        <v>0</v>
      </c>
      <c r="I1234" s="14">
        <v>2938</v>
      </c>
      <c r="J1234" s="14">
        <v>1354.0924580000001</v>
      </c>
      <c r="K1234" s="14">
        <v>0</v>
      </c>
      <c r="L1234" s="14">
        <v>2685.4756189999998</v>
      </c>
      <c r="M1234" s="14">
        <v>692.57185819999995</v>
      </c>
      <c r="N1234" s="14">
        <v>0</v>
      </c>
      <c r="O1234" s="14">
        <v>0</v>
      </c>
      <c r="P1234" s="14">
        <v>1746.752033</v>
      </c>
      <c r="Q1234" s="14">
        <v>0</v>
      </c>
      <c r="R1234" s="14">
        <v>5539.3994329999996</v>
      </c>
      <c r="S1234" s="14">
        <v>2646.9766330000002</v>
      </c>
      <c r="T1234" s="14">
        <v>1762.0887700000001</v>
      </c>
      <c r="U1234" s="14">
        <v>4205.7604449999999</v>
      </c>
      <c r="V1234" s="14">
        <v>0</v>
      </c>
      <c r="W1234" s="14">
        <v>1864.9791150000001</v>
      </c>
      <c r="X1234" s="14">
        <v>0</v>
      </c>
      <c r="Y1234" s="14">
        <v>0</v>
      </c>
      <c r="Z1234" s="14">
        <v>0</v>
      </c>
      <c r="AA1234" s="14">
        <v>0</v>
      </c>
      <c r="AB1234" s="14">
        <v>639</v>
      </c>
      <c r="AC1234" s="14">
        <f t="array" ref="AC1234">MEDIAN(IF(H1234:R1234&lt;&gt;0,H1234:R1234))</f>
        <v>2216.1138259999998</v>
      </c>
      <c r="AD1234" s="14">
        <f t="array" ref="AD1234">MEDIAN(IF(S1234:AA1234&lt;&gt;0,S1234:AA1234))</f>
        <v>2255.9778740000002</v>
      </c>
      <c r="AE1234" s="14">
        <f t="shared" si="39"/>
        <v>1.0179882673589711</v>
      </c>
      <c r="AF1234">
        <f t="array" ref="AF1234">TTEST(IF(H1234:R1234&lt;&gt;0,H1234:R1234),IF(S1234:AA1234&lt;&gt;0,S1234:AA1234),2,3)</f>
        <v>0.89077409929776574</v>
      </c>
      <c r="AG1234">
        <f t="array" ref="AG1234">MEDIAN(IF(H1234:L1234&lt;&gt;0,H1234:L1234))</f>
        <v>2685.4756189999998</v>
      </c>
      <c r="AH1234">
        <f t="array" ref="AH1234">MEDIAN(IF(M1234:R1234&lt;&gt;0,M1234:R1234))</f>
        <v>1746.752033</v>
      </c>
      <c r="AI1234">
        <f>AG1234/AH1234</f>
        <v>1.5374109022147622</v>
      </c>
    </row>
    <row r="1235" spans="1:35" x14ac:dyDescent="0.2">
      <c r="A1235" s="2" t="s">
        <v>1231</v>
      </c>
      <c r="B1235" s="2">
        <v>27423</v>
      </c>
      <c r="C1235" s="5">
        <v>1980</v>
      </c>
      <c r="D1235" s="5">
        <f t="shared" si="38"/>
        <v>54297540</v>
      </c>
      <c r="E1235" s="5">
        <v>1849</v>
      </c>
      <c r="F1235" s="5">
        <v>25</v>
      </c>
      <c r="G1235" s="2">
        <v>27423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1981.8647759999999</v>
      </c>
      <c r="Q1235" s="14">
        <v>0</v>
      </c>
      <c r="R1235" s="14">
        <v>2950.4933190000002</v>
      </c>
      <c r="S1235" s="14">
        <v>0</v>
      </c>
      <c r="T1235" s="14">
        <v>1741.2619340000001</v>
      </c>
      <c r="U1235" s="14">
        <v>0</v>
      </c>
      <c r="V1235" s="14">
        <v>0</v>
      </c>
      <c r="W1235" s="14">
        <v>1730.649267</v>
      </c>
      <c r="X1235" s="14">
        <v>1956.6151669999999</v>
      </c>
      <c r="Y1235" s="14">
        <v>0</v>
      </c>
      <c r="Z1235" s="14">
        <v>0</v>
      </c>
      <c r="AA1235" s="14">
        <v>0</v>
      </c>
      <c r="AB1235" s="14">
        <v>1520</v>
      </c>
      <c r="AC1235" s="14">
        <f t="array" ref="AC1235">MEDIAN(IF(H1235:R1235&lt;&gt;0,H1235:R1235))</f>
        <v>2466.1790474999998</v>
      </c>
      <c r="AD1235" s="14">
        <f t="array" ref="AD1235">MEDIAN(IF(S1235:AA1235&lt;&gt;0,S1235:AA1235))</f>
        <v>1741.2619340000001</v>
      </c>
      <c r="AE1235" s="14">
        <f t="shared" si="39"/>
        <v>0.70605657596724036</v>
      </c>
      <c r="AF1235">
        <f t="array" ref="AF1235">TTEST(IF(H1235:R1235&lt;&gt;0,H1235:R1235),IF(S1235:AA1235&lt;&gt;0,S1235:AA1235),2,3)</f>
        <v>0.40067388367927786</v>
      </c>
      <c r="AG1235" t="e">
        <f t="array" ref="AG1235">MEDIAN(IF(H1235:L1235&lt;&gt;0,H1235:L1235))</f>
        <v>#NUM!</v>
      </c>
      <c r="AH1235">
        <f t="array" ref="AH1235">MEDIAN(IF(M1235:R1235&lt;&gt;0,M1235:R1235))</f>
        <v>2466.1790474999998</v>
      </c>
      <c r="AI1235" t="e">
        <f>AG1235/AH1235</f>
        <v>#NUM!</v>
      </c>
    </row>
    <row r="1236" spans="1:35" x14ac:dyDescent="0.2">
      <c r="A1236" s="2" t="s">
        <v>1232</v>
      </c>
      <c r="B1236" s="2">
        <v>50775</v>
      </c>
      <c r="C1236" s="5">
        <v>1060</v>
      </c>
      <c r="D1236" s="5">
        <f t="shared" si="38"/>
        <v>53821500</v>
      </c>
      <c r="E1236" s="5">
        <v>578</v>
      </c>
      <c r="F1236" s="5">
        <v>127</v>
      </c>
      <c r="G1236" s="2">
        <v>50775</v>
      </c>
      <c r="H1236" s="14">
        <v>0</v>
      </c>
      <c r="I1236" s="14">
        <v>832</v>
      </c>
      <c r="J1236" s="14">
        <v>62.686404260000003</v>
      </c>
      <c r="K1236" s="14">
        <v>0</v>
      </c>
      <c r="L1236" s="14">
        <v>290.10267950000002</v>
      </c>
      <c r="M1236" s="14">
        <v>0</v>
      </c>
      <c r="N1236" s="14">
        <v>0</v>
      </c>
      <c r="O1236" s="14">
        <v>0</v>
      </c>
      <c r="P1236" s="14">
        <v>578.47502799999995</v>
      </c>
      <c r="Q1236" s="14">
        <v>0</v>
      </c>
      <c r="R1236" s="14">
        <v>3862.0687339999999</v>
      </c>
      <c r="S1236" s="14">
        <v>0</v>
      </c>
      <c r="T1236" s="14">
        <v>1645.913069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149</v>
      </c>
      <c r="AC1236" s="14">
        <f t="array" ref="AC1236">MEDIAN(IF(H1236:R1236&lt;&gt;0,H1236:R1236))</f>
        <v>578.47502799999995</v>
      </c>
      <c r="AD1236" s="14">
        <f t="array" ref="AD1236">MEDIAN(IF(S1236:AA1236&lt;&gt;0,S1236:AA1236))</f>
        <v>1645.913069</v>
      </c>
      <c r="AE1236" s="14">
        <f t="shared" si="39"/>
        <v>2.8452620931460504</v>
      </c>
      <c r="AF1236" t="e">
        <f t="array" ref="AF1236">TTEST(IF(H1236:R1236&lt;&gt;0,H1236:R1236),IF(S1236:AA1236&lt;&gt;0,S1236:AA1236),2,3)</f>
        <v>#DIV/0!</v>
      </c>
      <c r="AG1236">
        <f t="array" ref="AG1236">MEDIAN(IF(H1236:L1236&lt;&gt;0,H1236:L1236))</f>
        <v>290.10267950000002</v>
      </c>
      <c r="AH1236">
        <f t="array" ref="AH1236">MEDIAN(IF(M1236:R1236&lt;&gt;0,M1236:R1236))</f>
        <v>2220.2718810000001</v>
      </c>
      <c r="AI1236">
        <f>AG1236/AH1236</f>
        <v>0.13066088076084589</v>
      </c>
    </row>
    <row r="1237" spans="1:35" x14ac:dyDescent="0.2">
      <c r="A1237" s="2" t="s">
        <v>1233</v>
      </c>
      <c r="B1237" s="2">
        <v>26024</v>
      </c>
      <c r="C1237" s="5">
        <v>2052</v>
      </c>
      <c r="D1237" s="5">
        <f t="shared" si="38"/>
        <v>53401248</v>
      </c>
      <c r="E1237" s="5">
        <v>1692</v>
      </c>
      <c r="F1237" s="5">
        <v>67</v>
      </c>
      <c r="G1237" s="2">
        <v>26024</v>
      </c>
      <c r="H1237" s="14">
        <v>0</v>
      </c>
      <c r="I1237" s="14">
        <v>3341</v>
      </c>
      <c r="J1237" s="14">
        <v>700.34830069999998</v>
      </c>
      <c r="K1237" s="14">
        <v>0</v>
      </c>
      <c r="L1237" s="14">
        <v>0</v>
      </c>
      <c r="M1237" s="14">
        <v>1354.166708</v>
      </c>
      <c r="N1237" s="14">
        <v>0</v>
      </c>
      <c r="O1237" s="14">
        <v>0</v>
      </c>
      <c r="P1237" s="14">
        <v>1136.300632</v>
      </c>
      <c r="Q1237" s="14">
        <v>5152.1872350000003</v>
      </c>
      <c r="R1237" s="14">
        <v>1335.8049530000001</v>
      </c>
      <c r="S1237" s="14">
        <v>2050.7024110000002</v>
      </c>
      <c r="T1237" s="14">
        <v>1691.656978</v>
      </c>
      <c r="U1237" s="14">
        <v>0</v>
      </c>
      <c r="V1237" s="14">
        <v>0</v>
      </c>
      <c r="W1237" s="14">
        <v>1709.0774019999999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f t="array" ref="AC1237">MEDIAN(IF(H1237:R1237&lt;&gt;0,H1237:R1237))</f>
        <v>1344.9858305</v>
      </c>
      <c r="AD1237" s="14">
        <f t="array" ref="AD1237">MEDIAN(IF(S1237:AA1237&lt;&gt;0,S1237:AA1237))</f>
        <v>1709.0774019999999</v>
      </c>
      <c r="AE1237" s="14">
        <f t="shared" si="39"/>
        <v>1.2707029049998604</v>
      </c>
      <c r="AF1237">
        <f t="array" ref="AF1237">TTEST(IF(H1237:R1237&lt;&gt;0,H1237:R1237),IF(S1237:AA1237&lt;&gt;0,S1237:AA1237),2,3)</f>
        <v>0.64079734285977863</v>
      </c>
      <c r="AG1237">
        <f t="array" ref="AG1237">MEDIAN(IF(H1237:L1237&lt;&gt;0,H1237:L1237))</f>
        <v>2020.67415035</v>
      </c>
      <c r="AH1237">
        <f t="array" ref="AH1237">MEDIAN(IF(M1237:R1237&lt;&gt;0,M1237:R1237))</f>
        <v>1344.9858305</v>
      </c>
      <c r="AI1237">
        <f>AG1237/AH1237</f>
        <v>1.5023757905306794</v>
      </c>
    </row>
    <row r="1238" spans="1:35" x14ac:dyDescent="0.2">
      <c r="A1238" s="2" t="s">
        <v>1234</v>
      </c>
      <c r="B1238" s="2">
        <v>46655</v>
      </c>
      <c r="C1238" s="5">
        <v>1143</v>
      </c>
      <c r="D1238" s="5">
        <f t="shared" si="38"/>
        <v>53326665</v>
      </c>
      <c r="E1238" s="5">
        <v>1077</v>
      </c>
      <c r="F1238" s="5">
        <v>78</v>
      </c>
      <c r="G1238" s="2">
        <v>46655</v>
      </c>
      <c r="H1238" s="14">
        <v>0</v>
      </c>
      <c r="I1238" s="14">
        <v>2560</v>
      </c>
      <c r="J1238" s="14">
        <v>302.78458929999999</v>
      </c>
      <c r="K1238" s="14">
        <v>0</v>
      </c>
      <c r="L1238" s="14">
        <v>0</v>
      </c>
      <c r="M1238" s="14">
        <v>481.57356870000001</v>
      </c>
      <c r="N1238" s="14">
        <v>0</v>
      </c>
      <c r="O1238" s="14">
        <v>0</v>
      </c>
      <c r="P1238" s="14">
        <v>0</v>
      </c>
      <c r="Q1238" s="14">
        <v>0</v>
      </c>
      <c r="R1238" s="14">
        <v>1076.799456</v>
      </c>
      <c r="S1238" s="14">
        <v>0</v>
      </c>
      <c r="T1238" s="14">
        <v>1296.0981810000001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f t="array" ref="AC1238">MEDIAN(IF(H1238:R1238&lt;&gt;0,H1238:R1238))</f>
        <v>779.18651234999993</v>
      </c>
      <c r="AD1238" s="14">
        <f t="array" ref="AD1238">MEDIAN(IF(S1238:AA1238&lt;&gt;0,S1238:AA1238))</f>
        <v>1296.0981810000001</v>
      </c>
      <c r="AE1238" s="14">
        <f t="shared" si="39"/>
        <v>1.6633991482873749</v>
      </c>
      <c r="AF1238" t="e">
        <f t="array" ref="AF1238">TTEST(IF(H1238:R1238&lt;&gt;0,H1238:R1238),IF(S1238:AA1238&lt;&gt;0,S1238:AA1238),2,3)</f>
        <v>#DIV/0!</v>
      </c>
      <c r="AG1238">
        <f t="array" ref="AG1238">MEDIAN(IF(H1238:L1238&lt;&gt;0,H1238:L1238))</f>
        <v>1431.3922946500002</v>
      </c>
      <c r="AH1238">
        <f t="array" ref="AH1238">MEDIAN(IF(M1238:R1238&lt;&gt;0,M1238:R1238))</f>
        <v>779.18651234999993</v>
      </c>
      <c r="AI1238">
        <f>AG1238/AH1238</f>
        <v>1.8370342298828684</v>
      </c>
    </row>
    <row r="1239" spans="1:35" x14ac:dyDescent="0.2">
      <c r="A1239" s="2" t="s">
        <v>1235</v>
      </c>
      <c r="B1239" s="2">
        <v>112978</v>
      </c>
      <c r="C1239" s="5">
        <v>462</v>
      </c>
      <c r="D1239" s="5">
        <f t="shared" si="38"/>
        <v>52195836</v>
      </c>
      <c r="E1239" s="5">
        <v>444</v>
      </c>
      <c r="F1239" s="5">
        <v>17</v>
      </c>
      <c r="G1239" s="2">
        <v>112978</v>
      </c>
      <c r="H1239" s="14">
        <v>0</v>
      </c>
      <c r="I1239" s="14">
        <v>548</v>
      </c>
      <c r="J1239" s="14">
        <v>0</v>
      </c>
      <c r="K1239" s="14">
        <v>0</v>
      </c>
      <c r="L1239" s="14">
        <v>444.49315660000002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392.45478839999998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f t="array" ref="AC1239">MEDIAN(IF(H1239:R1239&lt;&gt;0,H1239:R1239))</f>
        <v>444.49315660000002</v>
      </c>
      <c r="AD1239" s="14" t="e">
        <f t="array" ref="AD1239">MEDIAN(IF(S1239:AA1239&lt;&gt;0,S1239:AA1239))</f>
        <v>#NUM!</v>
      </c>
      <c r="AE1239" s="14" t="e">
        <f t="shared" si="39"/>
        <v>#NUM!</v>
      </c>
      <c r="AF1239" t="e">
        <f t="array" ref="AF1239">TTEST(IF(H1239:R1239&lt;&gt;0,H1239:R1239),IF(S1239:AA1239&lt;&gt;0,S1239:AA1239),2,3)</f>
        <v>#DIV/0!</v>
      </c>
      <c r="AG1239">
        <f t="array" ref="AG1239">MEDIAN(IF(H1239:L1239&lt;&gt;0,H1239:L1239))</f>
        <v>496.24657830000001</v>
      </c>
      <c r="AH1239">
        <f t="array" ref="AH1239">MEDIAN(IF(M1239:R1239&lt;&gt;0,M1239:R1239))</f>
        <v>392.45478839999998</v>
      </c>
      <c r="AI1239">
        <f>AG1239/AH1239</f>
        <v>1.2644681450394555</v>
      </c>
    </row>
    <row r="1240" spans="1:35" x14ac:dyDescent="0.2">
      <c r="A1240" s="2" t="s">
        <v>1236</v>
      </c>
      <c r="B1240" s="2">
        <v>45992</v>
      </c>
      <c r="C1240" s="5">
        <v>1134</v>
      </c>
      <c r="D1240" s="5">
        <f t="shared" si="38"/>
        <v>52154928</v>
      </c>
      <c r="E1240" s="5">
        <v>1241</v>
      </c>
      <c r="F1240" s="5">
        <v>41</v>
      </c>
      <c r="G1240" s="2">
        <v>45992</v>
      </c>
      <c r="H1240" s="14">
        <v>1198</v>
      </c>
      <c r="I1240" s="14">
        <v>1478</v>
      </c>
      <c r="J1240" s="14">
        <v>205.03317129999999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1262.5598359999999</v>
      </c>
      <c r="Q1240" s="14">
        <v>0</v>
      </c>
      <c r="R1240" s="14">
        <v>0</v>
      </c>
      <c r="S1240" s="14">
        <v>0</v>
      </c>
      <c r="T1240" s="14">
        <v>1240.8515890000001</v>
      </c>
      <c r="U1240" s="14">
        <v>0</v>
      </c>
      <c r="V1240" s="14">
        <v>0</v>
      </c>
      <c r="W1240" s="14">
        <v>1644.665344</v>
      </c>
      <c r="X1240" s="14">
        <v>0</v>
      </c>
      <c r="Y1240" s="14">
        <v>0</v>
      </c>
      <c r="Z1240" s="14">
        <v>0</v>
      </c>
      <c r="AA1240" s="14">
        <v>0</v>
      </c>
      <c r="AB1240" s="14">
        <v>907</v>
      </c>
      <c r="AC1240" s="14">
        <f t="array" ref="AC1240">MEDIAN(IF(H1240:R1240&lt;&gt;0,H1240:R1240))</f>
        <v>1230.279918</v>
      </c>
      <c r="AD1240" s="14">
        <f t="array" ref="AD1240">MEDIAN(IF(S1240:AA1240&lt;&gt;0,S1240:AA1240))</f>
        <v>1442.7584664999999</v>
      </c>
      <c r="AE1240" s="14">
        <f t="shared" si="39"/>
        <v>1.1727074833875326</v>
      </c>
      <c r="AF1240">
        <f t="array" ref="AF1240">TTEST(IF(H1240:R1240&lt;&gt;0,H1240:R1240),IF(S1240:AA1240&lt;&gt;0,S1240:AA1240),2,3)</f>
        <v>0.30958564232671115</v>
      </c>
      <c r="AG1240">
        <f t="array" ref="AG1240">MEDIAN(IF(H1240:L1240&lt;&gt;0,H1240:L1240))</f>
        <v>1198</v>
      </c>
      <c r="AH1240">
        <f t="array" ref="AH1240">MEDIAN(IF(M1240:R1240&lt;&gt;0,M1240:R1240))</f>
        <v>1262.5598359999999</v>
      </c>
      <c r="AI1240">
        <f>AG1240/AH1240</f>
        <v>0.94886591972976408</v>
      </c>
    </row>
    <row r="1241" spans="1:35" x14ac:dyDescent="0.2">
      <c r="A1241" s="2" t="s">
        <v>1237</v>
      </c>
      <c r="B1241" s="2">
        <v>19986</v>
      </c>
      <c r="C1241" s="5">
        <v>2602</v>
      </c>
      <c r="D1241" s="5">
        <f t="shared" si="38"/>
        <v>52003572</v>
      </c>
      <c r="E1241" s="5">
        <v>2622</v>
      </c>
      <c r="F1241" s="5">
        <v>64</v>
      </c>
      <c r="G1241" s="2">
        <v>19986</v>
      </c>
      <c r="H1241" s="14">
        <v>0</v>
      </c>
      <c r="I1241" s="14">
        <v>4222</v>
      </c>
      <c r="J1241" s="14">
        <v>929.41756239999995</v>
      </c>
      <c r="K1241" s="14">
        <v>0</v>
      </c>
      <c r="L1241" s="14">
        <v>0</v>
      </c>
      <c r="M1241" s="14">
        <v>159.31212669999999</v>
      </c>
      <c r="N1241" s="14">
        <v>0</v>
      </c>
      <c r="O1241" s="14">
        <v>2989.4184110000001</v>
      </c>
      <c r="P1241" s="14">
        <v>2049.0035889999999</v>
      </c>
      <c r="Q1241" s="14">
        <v>4044.6419340000002</v>
      </c>
      <c r="R1241" s="14">
        <v>5442.2352289999999</v>
      </c>
      <c r="S1241" s="14">
        <v>0</v>
      </c>
      <c r="T1241" s="14">
        <v>2325.3963800000001</v>
      </c>
      <c r="U1241" s="14">
        <v>0</v>
      </c>
      <c r="V1241" s="14">
        <v>0</v>
      </c>
      <c r="W1241" s="14">
        <v>2919.26782</v>
      </c>
      <c r="X1241" s="14">
        <v>0</v>
      </c>
      <c r="Y1241" s="14">
        <v>0</v>
      </c>
      <c r="Z1241" s="14">
        <v>0</v>
      </c>
      <c r="AA1241" s="14">
        <v>0</v>
      </c>
      <c r="AB1241" s="14">
        <v>937</v>
      </c>
      <c r="AC1241" s="14">
        <f t="array" ref="AC1241">MEDIAN(IF(H1241:R1241&lt;&gt;0,H1241:R1241))</f>
        <v>2989.4184110000001</v>
      </c>
      <c r="AD1241" s="14">
        <f t="array" ref="AD1241">MEDIAN(IF(S1241:AA1241&lt;&gt;0,S1241:AA1241))</f>
        <v>2622.3321000000001</v>
      </c>
      <c r="AE1241" s="14">
        <f t="shared" si="39"/>
        <v>0.87720477346053249</v>
      </c>
      <c r="AF1241">
        <f t="array" ref="AF1241">TTEST(IF(H1241:R1241&lt;&gt;0,H1241:R1241),IF(S1241:AA1241&lt;&gt;0,S1241:AA1241),2,3)</f>
        <v>0.79328541215429449</v>
      </c>
      <c r="AG1241">
        <f t="array" ref="AG1241">MEDIAN(IF(H1241:L1241&lt;&gt;0,H1241:L1241))</f>
        <v>2575.7087812</v>
      </c>
      <c r="AH1241">
        <f t="array" ref="AH1241">MEDIAN(IF(M1241:R1241&lt;&gt;0,M1241:R1241))</f>
        <v>2989.4184110000001</v>
      </c>
      <c r="AI1241">
        <f>AG1241/AH1241</f>
        <v>0.86160865662775898</v>
      </c>
    </row>
    <row r="1242" spans="1:35" x14ac:dyDescent="0.2">
      <c r="A1242" s="2" t="s">
        <v>1238</v>
      </c>
      <c r="B1242" s="2">
        <v>38573</v>
      </c>
      <c r="C1242" s="5">
        <v>1344</v>
      </c>
      <c r="D1242" s="5">
        <f t="shared" si="38"/>
        <v>51842112</v>
      </c>
      <c r="E1242" s="5">
        <v>1344</v>
      </c>
      <c r="F1242" s="5"/>
      <c r="G1242" s="2">
        <v>38573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1344.0693160000001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 t="e">
        <f t="array" ref="AC1242">MEDIAN(IF(H1242:R1242&lt;&gt;0,H1242:R1242))</f>
        <v>#NUM!</v>
      </c>
      <c r="AD1242" s="14">
        <f t="array" ref="AD1242">MEDIAN(IF(S1242:AA1242&lt;&gt;0,S1242:AA1242))</f>
        <v>1344.0693160000001</v>
      </c>
      <c r="AE1242" s="14" t="e">
        <f t="shared" si="39"/>
        <v>#NUM!</v>
      </c>
      <c r="AF1242" t="e">
        <f t="array" ref="AF1242">TTEST(IF(H1242:R1242&lt;&gt;0,H1242:R1242),IF(S1242:AA1242&lt;&gt;0,S1242:AA1242),2,3)</f>
        <v>#DIV/0!</v>
      </c>
      <c r="AG1242" t="e">
        <f t="array" ref="AG1242">MEDIAN(IF(H1242:L1242&lt;&gt;0,H1242:L1242))</f>
        <v>#NUM!</v>
      </c>
      <c r="AH1242" t="e">
        <f t="array" ref="AH1242">MEDIAN(IF(M1242:R1242&lt;&gt;0,M1242:R1242))</f>
        <v>#NUM!</v>
      </c>
      <c r="AI1242" t="e">
        <f>AG1242/AH1242</f>
        <v>#NUM!</v>
      </c>
    </row>
    <row r="1243" spans="1:35" x14ac:dyDescent="0.2">
      <c r="A1243" s="2" t="s">
        <v>1239</v>
      </c>
      <c r="B1243" s="2">
        <v>8547</v>
      </c>
      <c r="C1243" s="5">
        <v>6052</v>
      </c>
      <c r="D1243" s="5">
        <f t="shared" si="38"/>
        <v>51726444</v>
      </c>
      <c r="E1243" s="5">
        <v>3134</v>
      </c>
      <c r="F1243" s="5">
        <v>132</v>
      </c>
      <c r="G1243" s="2">
        <v>8547</v>
      </c>
      <c r="H1243" s="14">
        <v>0</v>
      </c>
      <c r="I1243" s="14">
        <v>17629</v>
      </c>
      <c r="J1243" s="14">
        <v>311.01107880000001</v>
      </c>
      <c r="K1243" s="14">
        <v>0</v>
      </c>
      <c r="L1243" s="14">
        <v>0</v>
      </c>
      <c r="M1243" s="14">
        <v>1388.6721399999999</v>
      </c>
      <c r="N1243" s="14">
        <v>0</v>
      </c>
      <c r="O1243" s="14">
        <v>0</v>
      </c>
      <c r="P1243" s="14">
        <v>0</v>
      </c>
      <c r="Q1243" s="14">
        <v>0</v>
      </c>
      <c r="R1243" s="14">
        <v>4878.8417490000002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f t="array" ref="AC1243">MEDIAN(IF(H1243:R1243&lt;&gt;0,H1243:R1243))</f>
        <v>3133.7569444999999</v>
      </c>
      <c r="AD1243" s="14" t="e">
        <f t="array" ref="AD1243">MEDIAN(IF(S1243:AA1243&lt;&gt;0,S1243:AA1243))</f>
        <v>#NUM!</v>
      </c>
      <c r="AE1243" s="14" t="e">
        <f t="shared" si="39"/>
        <v>#NUM!</v>
      </c>
      <c r="AF1243" t="e">
        <f t="array" ref="AF1243">TTEST(IF(H1243:R1243&lt;&gt;0,H1243:R1243),IF(S1243:AA1243&lt;&gt;0,S1243:AA1243),2,3)</f>
        <v>#DIV/0!</v>
      </c>
      <c r="AG1243">
        <f t="array" ref="AG1243">MEDIAN(IF(H1243:L1243&lt;&gt;0,H1243:L1243))</f>
        <v>8970.005539400001</v>
      </c>
      <c r="AH1243">
        <f t="array" ref="AH1243">MEDIAN(IF(M1243:R1243&lt;&gt;0,M1243:R1243))</f>
        <v>3133.7569444999999</v>
      </c>
      <c r="AI1243">
        <f>AG1243/AH1243</f>
        <v>2.8623807456232671</v>
      </c>
    </row>
    <row r="1244" spans="1:35" x14ac:dyDescent="0.2">
      <c r="A1244" s="2" t="s">
        <v>1240</v>
      </c>
      <c r="B1244" s="2">
        <v>24946</v>
      </c>
      <c r="C1244" s="5">
        <v>2071</v>
      </c>
      <c r="D1244" s="5">
        <f t="shared" si="38"/>
        <v>51663166</v>
      </c>
      <c r="E1244" s="5">
        <v>2071</v>
      </c>
      <c r="F1244" s="5"/>
      <c r="G1244" s="2">
        <v>24946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2071.432362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f t="array" ref="AC1244">MEDIAN(IF(H1244:R1244&lt;&gt;0,H1244:R1244))</f>
        <v>2071.432362</v>
      </c>
      <c r="AD1244" s="14" t="e">
        <f t="array" ref="AD1244">MEDIAN(IF(S1244:AA1244&lt;&gt;0,S1244:AA1244))</f>
        <v>#NUM!</v>
      </c>
      <c r="AE1244" s="14" t="e">
        <f t="shared" si="39"/>
        <v>#NUM!</v>
      </c>
      <c r="AF1244" t="e">
        <f t="array" ref="AF1244">TTEST(IF(H1244:R1244&lt;&gt;0,H1244:R1244),IF(S1244:AA1244&lt;&gt;0,S1244:AA1244),2,3)</f>
        <v>#DIV/0!</v>
      </c>
      <c r="AG1244" t="e">
        <f t="array" ref="AG1244">MEDIAN(IF(H1244:L1244&lt;&gt;0,H1244:L1244))</f>
        <v>#NUM!</v>
      </c>
      <c r="AH1244">
        <f t="array" ref="AH1244">MEDIAN(IF(M1244:R1244&lt;&gt;0,M1244:R1244))</f>
        <v>2071.432362</v>
      </c>
      <c r="AI1244" t="e">
        <f>AG1244/AH1244</f>
        <v>#NUM!</v>
      </c>
    </row>
    <row r="1245" spans="1:35" x14ac:dyDescent="0.2">
      <c r="A1245" s="2" t="s">
        <v>1241</v>
      </c>
      <c r="B1245" s="2">
        <v>37110</v>
      </c>
      <c r="C1245" s="5">
        <v>1381</v>
      </c>
      <c r="D1245" s="5">
        <f t="shared" si="38"/>
        <v>51248910</v>
      </c>
      <c r="E1245" s="5">
        <v>1381</v>
      </c>
      <c r="F1245" s="5">
        <v>16</v>
      </c>
      <c r="G1245" s="2">
        <v>37110</v>
      </c>
      <c r="H1245" s="14">
        <v>0</v>
      </c>
      <c r="I1245" s="14">
        <v>1220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1541.032318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f t="array" ref="AC1245">MEDIAN(IF(H1245:R1245&lt;&gt;0,H1245:R1245))</f>
        <v>1220</v>
      </c>
      <c r="AD1245" s="14">
        <f t="array" ref="AD1245">MEDIAN(IF(S1245:AA1245&lt;&gt;0,S1245:AA1245))</f>
        <v>1541.032318</v>
      </c>
      <c r="AE1245" s="14">
        <f t="shared" si="39"/>
        <v>1.2631412442622951</v>
      </c>
      <c r="AF1245" t="e">
        <f t="array" ref="AF1245">TTEST(IF(H1245:R1245&lt;&gt;0,H1245:R1245),IF(S1245:AA1245&lt;&gt;0,S1245:AA1245),2,3)</f>
        <v>#DIV/0!</v>
      </c>
      <c r="AG1245">
        <f t="array" ref="AG1245">MEDIAN(IF(H1245:L1245&lt;&gt;0,H1245:L1245))</f>
        <v>1220</v>
      </c>
      <c r="AH1245" t="e">
        <f t="array" ref="AH1245">MEDIAN(IF(M1245:R1245&lt;&gt;0,M1245:R1245))</f>
        <v>#NUM!</v>
      </c>
      <c r="AI1245" t="e">
        <f>AG1245/AH1245</f>
        <v>#NUM!</v>
      </c>
    </row>
    <row r="1246" spans="1:35" x14ac:dyDescent="0.2">
      <c r="A1246" s="2" t="s">
        <v>1242</v>
      </c>
      <c r="B1246" s="2">
        <v>40060</v>
      </c>
      <c r="C1246" s="5">
        <v>1278</v>
      </c>
      <c r="D1246" s="5">
        <f t="shared" si="38"/>
        <v>51196680</v>
      </c>
      <c r="E1246" s="5">
        <v>1141</v>
      </c>
      <c r="F1246" s="5">
        <v>93</v>
      </c>
      <c r="G1246" s="2">
        <v>40060</v>
      </c>
      <c r="H1246" s="14">
        <v>0</v>
      </c>
      <c r="I1246" s="14">
        <v>3283</v>
      </c>
      <c r="J1246" s="14">
        <v>143.248436</v>
      </c>
      <c r="K1246" s="14">
        <v>0</v>
      </c>
      <c r="L1246" s="14">
        <v>0</v>
      </c>
      <c r="M1246" s="14">
        <v>120.59793519999999</v>
      </c>
      <c r="N1246" s="14">
        <v>0</v>
      </c>
      <c r="O1246" s="14">
        <v>0</v>
      </c>
      <c r="P1246" s="14">
        <v>1224.272115</v>
      </c>
      <c r="Q1246" s="14">
        <v>0</v>
      </c>
      <c r="R1246" s="14">
        <v>1057.9557580000001</v>
      </c>
      <c r="S1246" s="14">
        <v>0</v>
      </c>
      <c r="T1246" s="14">
        <v>1838.5605880000001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f t="array" ref="AC1246">MEDIAN(IF(H1246:R1246&lt;&gt;0,H1246:R1246))</f>
        <v>1057.9557580000001</v>
      </c>
      <c r="AD1246" s="14">
        <f t="array" ref="AD1246">MEDIAN(IF(S1246:AA1246&lt;&gt;0,S1246:AA1246))</f>
        <v>1838.5605880000001</v>
      </c>
      <c r="AE1246" s="14">
        <f t="shared" si="39"/>
        <v>1.7378426026771527</v>
      </c>
      <c r="AF1246" t="e">
        <f t="array" ref="AF1246">TTEST(IF(H1246:R1246&lt;&gt;0,H1246:R1246),IF(S1246:AA1246&lt;&gt;0,S1246:AA1246),2,3)</f>
        <v>#DIV/0!</v>
      </c>
      <c r="AG1246">
        <f t="array" ref="AG1246">MEDIAN(IF(H1246:L1246&lt;&gt;0,H1246:L1246))</f>
        <v>1713.1242180000002</v>
      </c>
      <c r="AH1246">
        <f t="array" ref="AH1246">MEDIAN(IF(M1246:R1246&lt;&gt;0,M1246:R1246))</f>
        <v>1057.9557580000001</v>
      </c>
      <c r="AI1246">
        <f>AG1246/AH1246</f>
        <v>1.619277748663664</v>
      </c>
    </row>
    <row r="1247" spans="1:35" x14ac:dyDescent="0.2">
      <c r="A1247" s="2" t="s">
        <v>1243</v>
      </c>
      <c r="B1247" s="2">
        <v>66584</v>
      </c>
      <c r="C1247" s="5">
        <v>766</v>
      </c>
      <c r="D1247" s="5">
        <f t="shared" si="38"/>
        <v>51003344</v>
      </c>
      <c r="E1247" s="5">
        <v>766</v>
      </c>
      <c r="F1247" s="5">
        <v>71</v>
      </c>
      <c r="G1247" s="2">
        <v>66584</v>
      </c>
      <c r="H1247" s="14">
        <v>382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1150.1215870000001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f t="array" ref="AC1247">MEDIAN(IF(H1247:R1247&lt;&gt;0,H1247:R1247))</f>
        <v>382</v>
      </c>
      <c r="AD1247" s="14">
        <f t="array" ref="AD1247">MEDIAN(IF(S1247:AA1247&lt;&gt;0,S1247:AA1247))</f>
        <v>1150.1215870000001</v>
      </c>
      <c r="AE1247" s="14">
        <f t="shared" si="39"/>
        <v>3.0107894947643983</v>
      </c>
      <c r="AF1247" t="e">
        <f t="array" ref="AF1247">TTEST(IF(H1247:R1247&lt;&gt;0,H1247:R1247),IF(S1247:AA1247&lt;&gt;0,S1247:AA1247),2,3)</f>
        <v>#DIV/0!</v>
      </c>
      <c r="AG1247">
        <f t="array" ref="AG1247">MEDIAN(IF(H1247:L1247&lt;&gt;0,H1247:L1247))</f>
        <v>382</v>
      </c>
      <c r="AH1247" t="e">
        <f t="array" ref="AH1247">MEDIAN(IF(M1247:R1247&lt;&gt;0,M1247:R1247))</f>
        <v>#NUM!</v>
      </c>
      <c r="AI1247" t="e">
        <f>AG1247/AH1247</f>
        <v>#NUM!</v>
      </c>
    </row>
    <row r="1248" spans="1:35" x14ac:dyDescent="0.2">
      <c r="A1248" s="2" t="s">
        <v>1244</v>
      </c>
      <c r="B1248" s="2">
        <v>17862</v>
      </c>
      <c r="C1248" s="5">
        <v>2854</v>
      </c>
      <c r="D1248" s="5">
        <f t="shared" si="38"/>
        <v>50978148</v>
      </c>
      <c r="E1248" s="5">
        <v>2208</v>
      </c>
      <c r="F1248" s="5">
        <v>47</v>
      </c>
      <c r="G1248" s="2">
        <v>17862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3677.8898049999998</v>
      </c>
      <c r="S1248" s="14">
        <v>2168.9814419999998</v>
      </c>
      <c r="T1248" s="14">
        <v>1963.6992760000001</v>
      </c>
      <c r="U1248" s="14">
        <v>4112.4866860000002</v>
      </c>
      <c r="V1248" s="14">
        <v>5327.6461820000004</v>
      </c>
      <c r="W1248" s="14">
        <v>1702.7422939999999</v>
      </c>
      <c r="X1248" s="14">
        <v>0</v>
      </c>
      <c r="Y1248" s="14">
        <v>0</v>
      </c>
      <c r="Z1248" s="14">
        <v>2246.6837639999999</v>
      </c>
      <c r="AA1248" s="14">
        <v>0</v>
      </c>
      <c r="AB1248" s="14">
        <v>1630</v>
      </c>
      <c r="AC1248" s="14">
        <f t="array" ref="AC1248">MEDIAN(IF(H1248:R1248&lt;&gt;0,H1248:R1248))</f>
        <v>3677.8898049999998</v>
      </c>
      <c r="AD1248" s="14">
        <f t="array" ref="AD1248">MEDIAN(IF(S1248:AA1248&lt;&gt;0,S1248:AA1248))</f>
        <v>2207.8326029999998</v>
      </c>
      <c r="AE1248" s="14">
        <f t="shared" si="39"/>
        <v>0.60029873651964949</v>
      </c>
      <c r="AF1248" t="e">
        <f t="array" ref="AF1248">TTEST(IF(H1248:R1248&lt;&gt;0,H1248:R1248),IF(S1248:AA1248&lt;&gt;0,S1248:AA1248),2,3)</f>
        <v>#DIV/0!</v>
      </c>
      <c r="AG1248" t="e">
        <f t="array" ref="AG1248">MEDIAN(IF(H1248:L1248&lt;&gt;0,H1248:L1248))</f>
        <v>#NUM!</v>
      </c>
      <c r="AH1248">
        <f t="array" ref="AH1248">MEDIAN(IF(M1248:R1248&lt;&gt;0,M1248:R1248))</f>
        <v>3677.8898049999998</v>
      </c>
      <c r="AI1248" t="e">
        <f>AG1248/AH1248</f>
        <v>#NUM!</v>
      </c>
    </row>
    <row r="1249" spans="1:35" x14ac:dyDescent="0.2">
      <c r="A1249" s="2" t="s">
        <v>1245</v>
      </c>
      <c r="B1249" s="2">
        <v>7055</v>
      </c>
      <c r="C1249" s="5">
        <v>7220</v>
      </c>
      <c r="D1249" s="5">
        <f t="shared" si="38"/>
        <v>50937100</v>
      </c>
      <c r="E1249" s="5">
        <v>7220</v>
      </c>
      <c r="F1249" s="5">
        <v>107</v>
      </c>
      <c r="G1249" s="2">
        <v>7055</v>
      </c>
      <c r="H1249" s="14">
        <v>0</v>
      </c>
      <c r="I1249" s="14">
        <v>12663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1777.6034070000001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f t="array" ref="AC1249">MEDIAN(IF(H1249:R1249&lt;&gt;0,H1249:R1249))</f>
        <v>7220.3017034999993</v>
      </c>
      <c r="AD1249" s="14" t="e">
        <f t="array" ref="AD1249">MEDIAN(IF(S1249:AA1249&lt;&gt;0,S1249:AA1249))</f>
        <v>#NUM!</v>
      </c>
      <c r="AE1249" s="14" t="e">
        <f t="shared" si="39"/>
        <v>#NUM!</v>
      </c>
      <c r="AF1249" t="e">
        <f t="array" ref="AF1249">TTEST(IF(H1249:R1249&lt;&gt;0,H1249:R1249),IF(S1249:AA1249&lt;&gt;0,S1249:AA1249),2,3)</f>
        <v>#DIV/0!</v>
      </c>
      <c r="AG1249">
        <f t="array" ref="AG1249">MEDIAN(IF(H1249:L1249&lt;&gt;0,H1249:L1249))</f>
        <v>12663</v>
      </c>
      <c r="AH1249">
        <f t="array" ref="AH1249">MEDIAN(IF(M1249:R1249&lt;&gt;0,M1249:R1249))</f>
        <v>1777.6034070000001</v>
      </c>
      <c r="AI1249">
        <f>AG1249/AH1249</f>
        <v>7.1236362116175895</v>
      </c>
    </row>
    <row r="1250" spans="1:35" x14ac:dyDescent="0.2">
      <c r="A1250" s="2" t="s">
        <v>1246</v>
      </c>
      <c r="B1250" s="2">
        <v>47068</v>
      </c>
      <c r="C1250" s="5">
        <v>1082</v>
      </c>
      <c r="D1250" s="5">
        <f t="shared" si="38"/>
        <v>50927576</v>
      </c>
      <c r="E1250" s="5">
        <v>1365</v>
      </c>
      <c r="F1250" s="5">
        <v>88</v>
      </c>
      <c r="G1250" s="2">
        <v>47068</v>
      </c>
      <c r="H1250" s="14">
        <v>0</v>
      </c>
      <c r="I1250" s="14">
        <v>1365</v>
      </c>
      <c r="J1250" s="14">
        <v>20.534876860000001</v>
      </c>
      <c r="K1250" s="14">
        <v>0</v>
      </c>
      <c r="L1250" s="14">
        <v>0</v>
      </c>
      <c r="M1250" s="14">
        <v>0</v>
      </c>
      <c r="N1250" s="14">
        <v>0</v>
      </c>
      <c r="O1250" s="14">
        <v>1860.239112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f t="array" ref="AC1250">MEDIAN(IF(H1250:R1250&lt;&gt;0,H1250:R1250))</f>
        <v>1365</v>
      </c>
      <c r="AD1250" s="14" t="e">
        <f t="array" ref="AD1250">MEDIAN(IF(S1250:AA1250&lt;&gt;0,S1250:AA1250))</f>
        <v>#NUM!</v>
      </c>
      <c r="AE1250" s="14" t="e">
        <f t="shared" si="39"/>
        <v>#NUM!</v>
      </c>
      <c r="AF1250" t="e">
        <f t="array" ref="AF1250">TTEST(IF(H1250:R1250&lt;&gt;0,H1250:R1250),IF(S1250:AA1250&lt;&gt;0,S1250:AA1250),2,3)</f>
        <v>#DIV/0!</v>
      </c>
      <c r="AG1250">
        <f t="array" ref="AG1250">MEDIAN(IF(H1250:L1250&lt;&gt;0,H1250:L1250))</f>
        <v>692.76743843000008</v>
      </c>
      <c r="AH1250">
        <f t="array" ref="AH1250">MEDIAN(IF(M1250:R1250&lt;&gt;0,M1250:R1250))</f>
        <v>1860.239112</v>
      </c>
      <c r="AI1250">
        <f>AG1250/AH1250</f>
        <v>0.37240773724254439</v>
      </c>
    </row>
    <row r="1251" spans="1:35" x14ac:dyDescent="0.2">
      <c r="A1251" s="2" t="s">
        <v>1247</v>
      </c>
      <c r="B1251" s="2">
        <v>47314</v>
      </c>
      <c r="C1251" s="5">
        <v>1073</v>
      </c>
      <c r="D1251" s="5">
        <f t="shared" si="38"/>
        <v>50767922</v>
      </c>
      <c r="E1251" s="5">
        <v>1060</v>
      </c>
      <c r="F1251" s="5">
        <v>73</v>
      </c>
      <c r="G1251" s="2">
        <v>47314</v>
      </c>
      <c r="H1251" s="14">
        <v>0</v>
      </c>
      <c r="I1251" s="14">
        <v>0</v>
      </c>
      <c r="J1251" s="14">
        <v>9.4736462840000009</v>
      </c>
      <c r="K1251" s="14">
        <v>0</v>
      </c>
      <c r="L1251" s="14">
        <v>0</v>
      </c>
      <c r="M1251" s="14">
        <v>906.71012599999995</v>
      </c>
      <c r="N1251" s="14">
        <v>0</v>
      </c>
      <c r="O1251" s="14">
        <v>0</v>
      </c>
      <c r="P1251" s="14">
        <v>225.72445859999999</v>
      </c>
      <c r="Q1251" s="14">
        <v>0</v>
      </c>
      <c r="R1251" s="14">
        <v>1212.5782839999999</v>
      </c>
      <c r="S1251" s="14">
        <v>0</v>
      </c>
      <c r="T1251" s="14">
        <v>1540.1493250000001</v>
      </c>
      <c r="U1251" s="14">
        <v>0</v>
      </c>
      <c r="V1251" s="14">
        <v>2349.824916</v>
      </c>
      <c r="W1251" s="14">
        <v>0</v>
      </c>
      <c r="X1251" s="14">
        <v>1703.162041</v>
      </c>
      <c r="Y1251" s="14">
        <v>0</v>
      </c>
      <c r="Z1251" s="14">
        <v>0</v>
      </c>
      <c r="AA1251" s="14">
        <v>0</v>
      </c>
      <c r="AB1251" s="14">
        <v>639</v>
      </c>
      <c r="AC1251" s="14">
        <f t="array" ref="AC1251">MEDIAN(IF(H1251:R1251&lt;&gt;0,H1251:R1251))</f>
        <v>566.21729230000005</v>
      </c>
      <c r="AD1251" s="14">
        <f t="array" ref="AD1251">MEDIAN(IF(S1251:AA1251&lt;&gt;0,S1251:AA1251))</f>
        <v>1703.162041</v>
      </c>
      <c r="AE1251" s="14">
        <f t="shared" si="39"/>
        <v>3.0079654298117235</v>
      </c>
      <c r="AF1251">
        <f t="array" ref="AF1251">TTEST(IF(H1251:R1251&lt;&gt;0,H1251:R1251),IF(S1251:AA1251&lt;&gt;0,S1251:AA1251),2,3)</f>
        <v>1.9428889199440479E-2</v>
      </c>
      <c r="AG1251">
        <f t="array" ref="AG1251">MEDIAN(IF(H1251:L1251&lt;&gt;0,H1251:L1251))</f>
        <v>9.4736462840000009</v>
      </c>
      <c r="AH1251">
        <f t="array" ref="AH1251">MEDIAN(IF(M1251:R1251&lt;&gt;0,M1251:R1251))</f>
        <v>906.71012599999995</v>
      </c>
      <c r="AI1251">
        <f>AG1251/AH1251</f>
        <v>1.0448373755120059E-2</v>
      </c>
    </row>
    <row r="1252" spans="1:35" x14ac:dyDescent="0.2">
      <c r="A1252" s="2" t="s">
        <v>1248</v>
      </c>
      <c r="B1252" s="2">
        <v>79708</v>
      </c>
      <c r="C1252" s="5">
        <v>632</v>
      </c>
      <c r="D1252" s="5">
        <f t="shared" si="38"/>
        <v>50375456</v>
      </c>
      <c r="E1252" s="5">
        <v>678</v>
      </c>
      <c r="F1252" s="5">
        <v>89</v>
      </c>
      <c r="G1252" s="2">
        <v>79708</v>
      </c>
      <c r="H1252" s="14">
        <v>0</v>
      </c>
      <c r="I1252" s="14">
        <v>1040</v>
      </c>
      <c r="J1252" s="14">
        <v>5.7647511270000003</v>
      </c>
      <c r="K1252" s="14">
        <v>0</v>
      </c>
      <c r="L1252" s="14">
        <v>0</v>
      </c>
      <c r="M1252" s="14">
        <v>316.77169730000003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1165.14894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f t="array" ref="AC1252">MEDIAN(IF(H1252:R1252&lt;&gt;0,H1252:R1252))</f>
        <v>316.77169730000003</v>
      </c>
      <c r="AD1252" s="14">
        <f t="array" ref="AD1252">MEDIAN(IF(S1252:AA1252&lt;&gt;0,S1252:AA1252))</f>
        <v>1165.14894</v>
      </c>
      <c r="AE1252" s="14">
        <f t="shared" si="39"/>
        <v>3.6781977365122382</v>
      </c>
      <c r="AF1252" t="e">
        <f t="array" ref="AF1252">TTEST(IF(H1252:R1252&lt;&gt;0,H1252:R1252),IF(S1252:AA1252&lt;&gt;0,S1252:AA1252),2,3)</f>
        <v>#DIV/0!</v>
      </c>
      <c r="AG1252">
        <f t="array" ref="AG1252">MEDIAN(IF(H1252:L1252&lt;&gt;0,H1252:L1252))</f>
        <v>522.88237556349998</v>
      </c>
      <c r="AH1252">
        <f t="array" ref="AH1252">MEDIAN(IF(M1252:R1252&lt;&gt;0,M1252:R1252))</f>
        <v>316.77169730000003</v>
      </c>
      <c r="AI1252">
        <f>AG1252/AH1252</f>
        <v>1.6506600179886082</v>
      </c>
    </row>
    <row r="1253" spans="1:35" x14ac:dyDescent="0.2">
      <c r="A1253" s="2" t="s">
        <v>1249</v>
      </c>
      <c r="B1253" s="2">
        <v>13741</v>
      </c>
      <c r="C1253" s="5">
        <v>3650</v>
      </c>
      <c r="D1253" s="5">
        <f t="shared" si="38"/>
        <v>50154650</v>
      </c>
      <c r="E1253" s="5">
        <v>1990</v>
      </c>
      <c r="F1253" s="5">
        <v>106</v>
      </c>
      <c r="G1253" s="2">
        <v>13741</v>
      </c>
      <c r="H1253" s="14">
        <v>0</v>
      </c>
      <c r="I1253" s="14">
        <v>8079</v>
      </c>
      <c r="J1253" s="14">
        <v>0</v>
      </c>
      <c r="K1253" s="14">
        <v>0</v>
      </c>
      <c r="L1253" s="14">
        <v>0</v>
      </c>
      <c r="M1253" s="14">
        <v>882.49254110000004</v>
      </c>
      <c r="N1253" s="14">
        <v>0</v>
      </c>
      <c r="O1253" s="14">
        <v>0</v>
      </c>
      <c r="P1253" s="14">
        <v>1989.987044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f t="array" ref="AC1253">MEDIAN(IF(H1253:R1253&lt;&gt;0,H1253:R1253))</f>
        <v>1989.987044</v>
      </c>
      <c r="AD1253" s="14" t="e">
        <f t="array" ref="AD1253">MEDIAN(IF(S1253:AA1253&lt;&gt;0,S1253:AA1253))</f>
        <v>#NUM!</v>
      </c>
      <c r="AE1253" s="14" t="e">
        <f t="shared" si="39"/>
        <v>#NUM!</v>
      </c>
      <c r="AF1253" t="e">
        <f t="array" ref="AF1253">TTEST(IF(H1253:R1253&lt;&gt;0,H1253:R1253),IF(S1253:AA1253&lt;&gt;0,S1253:AA1253),2,3)</f>
        <v>#DIV/0!</v>
      </c>
      <c r="AG1253">
        <f t="array" ref="AG1253">MEDIAN(IF(H1253:L1253&lt;&gt;0,H1253:L1253))</f>
        <v>8079</v>
      </c>
      <c r="AH1253">
        <f t="array" ref="AH1253">MEDIAN(IF(M1253:R1253&lt;&gt;0,M1253:R1253))</f>
        <v>1436.2397925499999</v>
      </c>
      <c r="AI1253">
        <f>AG1253/AH1253</f>
        <v>5.6251052518576872</v>
      </c>
    </row>
    <row r="1254" spans="1:35" x14ac:dyDescent="0.2">
      <c r="A1254" s="2" t="s">
        <v>1250</v>
      </c>
      <c r="B1254" s="2">
        <v>32037</v>
      </c>
      <c r="C1254" s="5">
        <v>1564</v>
      </c>
      <c r="D1254" s="5">
        <f t="shared" si="38"/>
        <v>50105868</v>
      </c>
      <c r="E1254" s="5">
        <v>1564</v>
      </c>
      <c r="F1254" s="5"/>
      <c r="G1254" s="2">
        <v>32037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1563.8383650000001</v>
      </c>
      <c r="Y1254" s="14">
        <v>0</v>
      </c>
      <c r="Z1254" s="14">
        <v>0</v>
      </c>
      <c r="AA1254" s="14">
        <v>0</v>
      </c>
      <c r="AB1254" s="14">
        <v>0</v>
      </c>
      <c r="AC1254" s="14" t="e">
        <f t="array" ref="AC1254">MEDIAN(IF(H1254:R1254&lt;&gt;0,H1254:R1254))</f>
        <v>#NUM!</v>
      </c>
      <c r="AD1254" s="14">
        <f t="array" ref="AD1254">MEDIAN(IF(S1254:AA1254&lt;&gt;0,S1254:AA1254))</f>
        <v>1563.8383650000001</v>
      </c>
      <c r="AE1254" s="14" t="e">
        <f t="shared" si="39"/>
        <v>#NUM!</v>
      </c>
      <c r="AF1254" t="e">
        <f t="array" ref="AF1254">TTEST(IF(H1254:R1254&lt;&gt;0,H1254:R1254),IF(S1254:AA1254&lt;&gt;0,S1254:AA1254),2,3)</f>
        <v>#DIV/0!</v>
      </c>
      <c r="AG1254" t="e">
        <f t="array" ref="AG1254">MEDIAN(IF(H1254:L1254&lt;&gt;0,H1254:L1254))</f>
        <v>#NUM!</v>
      </c>
      <c r="AH1254" t="e">
        <f t="array" ref="AH1254">MEDIAN(IF(M1254:R1254&lt;&gt;0,M1254:R1254))</f>
        <v>#NUM!</v>
      </c>
      <c r="AI1254" t="e">
        <f>AG1254/AH1254</f>
        <v>#NUM!</v>
      </c>
    </row>
    <row r="1255" spans="1:35" x14ac:dyDescent="0.2">
      <c r="A1255" s="2" t="s">
        <v>1251</v>
      </c>
      <c r="B1255" s="2">
        <v>83365</v>
      </c>
      <c r="C1255" s="5">
        <v>597</v>
      </c>
      <c r="D1255" s="5">
        <f t="shared" si="38"/>
        <v>49768905</v>
      </c>
      <c r="E1255" s="5">
        <v>597</v>
      </c>
      <c r="F1255" s="5"/>
      <c r="G1255" s="2">
        <v>83365</v>
      </c>
      <c r="H1255" s="14">
        <v>0</v>
      </c>
      <c r="I1255" s="14">
        <v>597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f t="array" ref="AC1255">MEDIAN(IF(H1255:R1255&lt;&gt;0,H1255:R1255))</f>
        <v>597</v>
      </c>
      <c r="AD1255" s="14" t="e">
        <f t="array" ref="AD1255">MEDIAN(IF(S1255:AA1255&lt;&gt;0,S1255:AA1255))</f>
        <v>#NUM!</v>
      </c>
      <c r="AE1255" s="14" t="e">
        <f t="shared" si="39"/>
        <v>#NUM!</v>
      </c>
      <c r="AF1255" t="e">
        <f t="array" ref="AF1255">TTEST(IF(H1255:R1255&lt;&gt;0,H1255:R1255),IF(S1255:AA1255&lt;&gt;0,S1255:AA1255),2,3)</f>
        <v>#DIV/0!</v>
      </c>
      <c r="AG1255">
        <f t="array" ref="AG1255">MEDIAN(IF(H1255:L1255&lt;&gt;0,H1255:L1255))</f>
        <v>597</v>
      </c>
      <c r="AH1255" t="e">
        <f t="array" ref="AH1255">MEDIAN(IF(M1255:R1255&lt;&gt;0,M1255:R1255))</f>
        <v>#NUM!</v>
      </c>
      <c r="AI1255" t="e">
        <f>AG1255/AH1255</f>
        <v>#NUM!</v>
      </c>
    </row>
    <row r="1256" spans="1:35" x14ac:dyDescent="0.2">
      <c r="A1256" s="2" t="s">
        <v>1252</v>
      </c>
      <c r="B1256" s="2">
        <v>74006</v>
      </c>
      <c r="C1256" s="5">
        <v>672</v>
      </c>
      <c r="D1256" s="5">
        <f t="shared" si="38"/>
        <v>49732032</v>
      </c>
      <c r="E1256" s="5">
        <v>672</v>
      </c>
      <c r="F1256" s="5"/>
      <c r="G1256" s="2">
        <v>74006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672</v>
      </c>
      <c r="AC1256" s="14" t="e">
        <f t="array" ref="AC1256">MEDIAN(IF(H1256:R1256&lt;&gt;0,H1256:R1256))</f>
        <v>#NUM!</v>
      </c>
      <c r="AD1256" s="14" t="e">
        <f t="array" ref="AD1256">MEDIAN(IF(S1256:AA1256&lt;&gt;0,S1256:AA1256))</f>
        <v>#NUM!</v>
      </c>
      <c r="AE1256" s="14" t="e">
        <f t="shared" si="39"/>
        <v>#NUM!</v>
      </c>
      <c r="AF1256" t="e">
        <f t="array" ref="AF1256">TTEST(IF(H1256:R1256&lt;&gt;0,H1256:R1256),IF(S1256:AA1256&lt;&gt;0,S1256:AA1256),2,3)</f>
        <v>#DIV/0!</v>
      </c>
      <c r="AG1256" t="e">
        <f t="array" ref="AG1256">MEDIAN(IF(H1256:L1256&lt;&gt;0,H1256:L1256))</f>
        <v>#NUM!</v>
      </c>
      <c r="AH1256" t="e">
        <f t="array" ref="AH1256">MEDIAN(IF(M1256:R1256&lt;&gt;0,M1256:R1256))</f>
        <v>#NUM!</v>
      </c>
      <c r="AI1256" t="e">
        <f>AG1256/AH1256</f>
        <v>#NUM!</v>
      </c>
    </row>
    <row r="1257" spans="1:35" x14ac:dyDescent="0.2">
      <c r="A1257" s="2" t="s">
        <v>1253</v>
      </c>
      <c r="B1257" s="2">
        <v>23557</v>
      </c>
      <c r="C1257" s="5">
        <v>2111</v>
      </c>
      <c r="D1257" s="5">
        <f t="shared" si="38"/>
        <v>49728827</v>
      </c>
      <c r="E1257" s="5">
        <v>2111</v>
      </c>
      <c r="F1257" s="5">
        <v>62</v>
      </c>
      <c r="G1257" s="2">
        <v>23557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3044.0066440000001</v>
      </c>
      <c r="S1257" s="14">
        <v>0</v>
      </c>
      <c r="T1257" s="14">
        <v>1178.538595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f t="array" ref="AC1257">MEDIAN(IF(H1257:R1257&lt;&gt;0,H1257:R1257))</f>
        <v>3044.0066440000001</v>
      </c>
      <c r="AD1257" s="14">
        <f t="array" ref="AD1257">MEDIAN(IF(S1257:AA1257&lt;&gt;0,S1257:AA1257))</f>
        <v>1178.538595</v>
      </c>
      <c r="AE1257" s="14">
        <f t="shared" si="39"/>
        <v>0.38716689312193237</v>
      </c>
      <c r="AF1257" t="e">
        <f t="array" ref="AF1257">TTEST(IF(H1257:R1257&lt;&gt;0,H1257:R1257),IF(S1257:AA1257&lt;&gt;0,S1257:AA1257),2,3)</f>
        <v>#DIV/0!</v>
      </c>
      <c r="AG1257" t="e">
        <f t="array" ref="AG1257">MEDIAN(IF(H1257:L1257&lt;&gt;0,H1257:L1257))</f>
        <v>#NUM!</v>
      </c>
      <c r="AH1257">
        <f t="array" ref="AH1257">MEDIAN(IF(M1257:R1257&lt;&gt;0,M1257:R1257))</f>
        <v>3044.0066440000001</v>
      </c>
      <c r="AI1257" t="e">
        <f>AG1257/AH1257</f>
        <v>#NUM!</v>
      </c>
    </row>
    <row r="1258" spans="1:35" x14ac:dyDescent="0.2">
      <c r="A1258" s="2" t="s">
        <v>1254</v>
      </c>
      <c r="B1258" s="2">
        <v>30473</v>
      </c>
      <c r="C1258" s="5">
        <v>1628</v>
      </c>
      <c r="D1258" s="5">
        <f t="shared" si="38"/>
        <v>49610044</v>
      </c>
      <c r="E1258" s="5">
        <v>815</v>
      </c>
      <c r="F1258" s="5">
        <v>111</v>
      </c>
      <c r="G1258" s="2">
        <v>30473</v>
      </c>
      <c r="H1258" s="14">
        <v>0</v>
      </c>
      <c r="I1258" s="14">
        <v>5358</v>
      </c>
      <c r="J1258" s="14">
        <v>113.8119773</v>
      </c>
      <c r="K1258" s="14">
        <v>0</v>
      </c>
      <c r="L1258" s="14">
        <v>0</v>
      </c>
      <c r="M1258" s="14">
        <v>758.66976980000004</v>
      </c>
      <c r="N1258" s="14">
        <v>0</v>
      </c>
      <c r="O1258" s="14">
        <v>0</v>
      </c>
      <c r="P1258" s="14">
        <v>815.21199669999999</v>
      </c>
      <c r="Q1258" s="14">
        <v>0</v>
      </c>
      <c r="R1258" s="14">
        <v>656.15161590000002</v>
      </c>
      <c r="S1258" s="14">
        <v>0</v>
      </c>
      <c r="T1258" s="14">
        <v>1130.9759160000001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2560</v>
      </c>
      <c r="AC1258" s="14">
        <f t="array" ref="AC1258">MEDIAN(IF(H1258:R1258&lt;&gt;0,H1258:R1258))</f>
        <v>758.66976980000004</v>
      </c>
      <c r="AD1258" s="14">
        <f t="array" ref="AD1258">MEDIAN(IF(S1258:AA1258&lt;&gt;0,S1258:AA1258))</f>
        <v>1130.9759160000001</v>
      </c>
      <c r="AE1258" s="14">
        <f t="shared" si="39"/>
        <v>1.4907354438257729</v>
      </c>
      <c r="AF1258" t="e">
        <f t="array" ref="AF1258">TTEST(IF(H1258:R1258&lt;&gt;0,H1258:R1258),IF(S1258:AA1258&lt;&gt;0,S1258:AA1258),2,3)</f>
        <v>#DIV/0!</v>
      </c>
      <c r="AG1258">
        <f t="array" ref="AG1258">MEDIAN(IF(H1258:L1258&lt;&gt;0,H1258:L1258))</f>
        <v>2735.9059886499999</v>
      </c>
      <c r="AH1258">
        <f t="array" ref="AH1258">MEDIAN(IF(M1258:R1258&lt;&gt;0,M1258:R1258))</f>
        <v>758.66976980000004</v>
      </c>
      <c r="AI1258">
        <f>AG1258/AH1258</f>
        <v>3.6061882225401409</v>
      </c>
    </row>
    <row r="1259" spans="1:35" x14ac:dyDescent="0.2">
      <c r="A1259" s="2" t="s">
        <v>1255</v>
      </c>
      <c r="B1259" s="2">
        <v>41127</v>
      </c>
      <c r="C1259" s="5">
        <v>1204</v>
      </c>
      <c r="D1259" s="5">
        <f t="shared" si="38"/>
        <v>49516908</v>
      </c>
      <c r="E1259" s="5">
        <v>1258</v>
      </c>
      <c r="F1259" s="5">
        <v>47</v>
      </c>
      <c r="G1259" s="2">
        <v>41127</v>
      </c>
      <c r="H1259" s="14">
        <v>0</v>
      </c>
      <c r="I1259" s="14">
        <v>0</v>
      </c>
      <c r="J1259" s="14">
        <v>276.284222</v>
      </c>
      <c r="K1259" s="14">
        <v>0</v>
      </c>
      <c r="L1259" s="14">
        <v>0</v>
      </c>
      <c r="M1259" s="14">
        <v>1509.8438779999999</v>
      </c>
      <c r="N1259" s="14">
        <v>0</v>
      </c>
      <c r="O1259" s="14">
        <v>1970.268399</v>
      </c>
      <c r="P1259" s="14">
        <v>1630.7379080000001</v>
      </c>
      <c r="Q1259" s="14">
        <v>0</v>
      </c>
      <c r="R1259" s="14">
        <v>986.729468</v>
      </c>
      <c r="S1259" s="14">
        <v>0</v>
      </c>
      <c r="T1259" s="14">
        <v>1257.800178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799</v>
      </c>
      <c r="AC1259" s="14">
        <f t="array" ref="AC1259">MEDIAN(IF(H1259:R1259&lt;&gt;0,H1259:R1259))</f>
        <v>1509.8438779999999</v>
      </c>
      <c r="AD1259" s="14">
        <f t="array" ref="AD1259">MEDIAN(IF(S1259:AA1259&lt;&gt;0,S1259:AA1259))</f>
        <v>1257.800178</v>
      </c>
      <c r="AE1259" s="14">
        <f t="shared" si="39"/>
        <v>0.83306638277470968</v>
      </c>
      <c r="AF1259" t="e">
        <f t="array" ref="AF1259">TTEST(IF(H1259:R1259&lt;&gt;0,H1259:R1259),IF(S1259:AA1259&lt;&gt;0,S1259:AA1259),2,3)</f>
        <v>#DIV/0!</v>
      </c>
      <c r="AG1259">
        <f t="array" ref="AG1259">MEDIAN(IF(H1259:L1259&lt;&gt;0,H1259:L1259))</f>
        <v>276.284222</v>
      </c>
      <c r="AH1259">
        <f t="array" ref="AH1259">MEDIAN(IF(M1259:R1259&lt;&gt;0,M1259:R1259))</f>
        <v>1570.2908929999999</v>
      </c>
      <c r="AI1259">
        <f>AG1259/AH1259</f>
        <v>0.175944612066218</v>
      </c>
    </row>
    <row r="1260" spans="1:35" x14ac:dyDescent="0.2">
      <c r="A1260" s="2" t="s">
        <v>1256</v>
      </c>
      <c r="B1260" s="2">
        <v>26731</v>
      </c>
      <c r="C1260" s="5">
        <v>1852</v>
      </c>
      <c r="D1260" s="5">
        <f t="shared" si="38"/>
        <v>49505812</v>
      </c>
      <c r="E1260" s="5">
        <v>1864</v>
      </c>
      <c r="F1260" s="5">
        <v>47</v>
      </c>
      <c r="G1260" s="2">
        <v>26731</v>
      </c>
      <c r="H1260" s="14">
        <v>0</v>
      </c>
      <c r="I1260" s="14">
        <v>1864</v>
      </c>
      <c r="J1260" s="14">
        <v>202.53612100000001</v>
      </c>
      <c r="K1260" s="14">
        <v>0</v>
      </c>
      <c r="L1260" s="14">
        <v>0</v>
      </c>
      <c r="M1260" s="14">
        <v>0</v>
      </c>
      <c r="N1260" s="14">
        <v>0</v>
      </c>
      <c r="O1260" s="14">
        <v>1379.1950730000001</v>
      </c>
      <c r="P1260" s="14">
        <v>0</v>
      </c>
      <c r="Q1260" s="14">
        <v>0</v>
      </c>
      <c r="R1260" s="14">
        <v>2469.6564560000002</v>
      </c>
      <c r="S1260" s="14">
        <v>0</v>
      </c>
      <c r="T1260" s="14">
        <v>2152.4743899999999</v>
      </c>
      <c r="U1260" s="14">
        <v>3402.64201</v>
      </c>
      <c r="V1260" s="14">
        <v>0</v>
      </c>
      <c r="W1260" s="14">
        <v>2020.719992</v>
      </c>
      <c r="X1260" s="14">
        <v>1656.4523830000001</v>
      </c>
      <c r="Y1260" s="14">
        <v>0</v>
      </c>
      <c r="Z1260" s="14">
        <v>0</v>
      </c>
      <c r="AA1260" s="14">
        <v>0</v>
      </c>
      <c r="AB1260" s="14">
        <v>1520</v>
      </c>
      <c r="AC1260" s="14">
        <f t="array" ref="AC1260">MEDIAN(IF(H1260:R1260&lt;&gt;0,H1260:R1260))</f>
        <v>1621.5975364999999</v>
      </c>
      <c r="AD1260" s="14">
        <f t="array" ref="AD1260">MEDIAN(IF(S1260:AA1260&lt;&gt;0,S1260:AA1260))</f>
        <v>2086.5971909999998</v>
      </c>
      <c r="AE1260" s="14">
        <f t="shared" si="39"/>
        <v>1.2867540459537445</v>
      </c>
      <c r="AF1260">
        <f t="array" ref="AF1260">TTEST(IF(H1260:R1260&lt;&gt;0,H1260:R1260),IF(S1260:AA1260&lt;&gt;0,S1260:AA1260),2,3)</f>
        <v>0.22687838510438602</v>
      </c>
      <c r="AG1260">
        <f t="array" ref="AG1260">MEDIAN(IF(H1260:L1260&lt;&gt;0,H1260:L1260))</f>
        <v>1033.2680605</v>
      </c>
      <c r="AH1260">
        <f t="array" ref="AH1260">MEDIAN(IF(M1260:R1260&lt;&gt;0,M1260:R1260))</f>
        <v>1924.4257645000002</v>
      </c>
      <c r="AI1260">
        <f>AG1260/AH1260</f>
        <v>0.53692279513232422</v>
      </c>
    </row>
    <row r="1261" spans="1:35" x14ac:dyDescent="0.2">
      <c r="A1261" s="2" t="s">
        <v>1257</v>
      </c>
      <c r="B1261" s="2">
        <v>42852</v>
      </c>
      <c r="C1261" s="5">
        <v>1149</v>
      </c>
      <c r="D1261" s="5">
        <f t="shared" si="38"/>
        <v>49236948</v>
      </c>
      <c r="E1261" s="5">
        <v>1245</v>
      </c>
      <c r="F1261" s="5">
        <v>43</v>
      </c>
      <c r="G1261" s="2">
        <v>42852</v>
      </c>
      <c r="H1261" s="14">
        <v>0</v>
      </c>
      <c r="I1261" s="14">
        <v>1518</v>
      </c>
      <c r="J1261" s="14">
        <v>198.97518070000001</v>
      </c>
      <c r="K1261" s="14">
        <v>0</v>
      </c>
      <c r="L1261" s="14">
        <v>0</v>
      </c>
      <c r="M1261" s="14">
        <v>1180.8762180000001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1308.914002</v>
      </c>
      <c r="U1261" s="14">
        <v>0</v>
      </c>
      <c r="V1261" s="14">
        <v>0</v>
      </c>
      <c r="W1261" s="14">
        <v>1554.523338</v>
      </c>
      <c r="X1261" s="14">
        <v>0</v>
      </c>
      <c r="Y1261" s="14">
        <v>0</v>
      </c>
      <c r="Z1261" s="14">
        <v>0</v>
      </c>
      <c r="AA1261" s="14">
        <v>0</v>
      </c>
      <c r="AB1261" s="14">
        <v>1130</v>
      </c>
      <c r="AC1261" s="14">
        <f t="array" ref="AC1261">MEDIAN(IF(H1261:R1261&lt;&gt;0,H1261:R1261))</f>
        <v>1180.8762180000001</v>
      </c>
      <c r="AD1261" s="14">
        <f t="array" ref="AD1261">MEDIAN(IF(S1261:AA1261&lt;&gt;0,S1261:AA1261))</f>
        <v>1431.71867</v>
      </c>
      <c r="AE1261" s="14">
        <f t="shared" si="39"/>
        <v>1.21242061460501</v>
      </c>
      <c r="AF1261">
        <f t="array" ref="AF1261">TTEST(IF(H1261:R1261&lt;&gt;0,H1261:R1261),IF(S1261:AA1261&lt;&gt;0,S1261:AA1261),2,3)</f>
        <v>0.36214512874627486</v>
      </c>
      <c r="AG1261">
        <f t="array" ref="AG1261">MEDIAN(IF(H1261:L1261&lt;&gt;0,H1261:L1261))</f>
        <v>858.48759035</v>
      </c>
      <c r="AH1261">
        <f t="array" ref="AH1261">MEDIAN(IF(M1261:R1261&lt;&gt;0,M1261:R1261))</f>
        <v>1180.8762180000001</v>
      </c>
      <c r="AI1261">
        <f>AG1261/AH1261</f>
        <v>0.72699202275746055</v>
      </c>
    </row>
    <row r="1262" spans="1:35" x14ac:dyDescent="0.2">
      <c r="A1262" s="2" t="s">
        <v>1258</v>
      </c>
      <c r="B1262" s="2">
        <v>69476</v>
      </c>
      <c r="C1262" s="5">
        <v>708</v>
      </c>
      <c r="D1262" s="5">
        <f t="shared" si="38"/>
        <v>49189008</v>
      </c>
      <c r="E1262" s="5">
        <v>693</v>
      </c>
      <c r="F1262" s="5">
        <v>80</v>
      </c>
      <c r="G1262" s="2">
        <v>69476</v>
      </c>
      <c r="H1262" s="14">
        <v>693</v>
      </c>
      <c r="I1262" s="14">
        <v>146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1285.011199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f t="array" ref="AC1262">MEDIAN(IF(H1262:R1262&lt;&gt;0,H1262:R1262))</f>
        <v>419.5</v>
      </c>
      <c r="AD1262" s="14">
        <f t="array" ref="AD1262">MEDIAN(IF(S1262:AA1262&lt;&gt;0,S1262:AA1262))</f>
        <v>1285.011199</v>
      </c>
      <c r="AE1262" s="14">
        <f t="shared" si="39"/>
        <v>3.0631971370679381</v>
      </c>
      <c r="AF1262" t="e">
        <f t="array" ref="AF1262">TTEST(IF(H1262:R1262&lt;&gt;0,H1262:R1262),IF(S1262:AA1262&lt;&gt;0,S1262:AA1262),2,3)</f>
        <v>#DIV/0!</v>
      </c>
      <c r="AG1262">
        <f t="array" ref="AG1262">MEDIAN(IF(H1262:L1262&lt;&gt;0,H1262:L1262))</f>
        <v>419.5</v>
      </c>
      <c r="AH1262" t="e">
        <f t="array" ref="AH1262">MEDIAN(IF(M1262:R1262&lt;&gt;0,M1262:R1262))</f>
        <v>#NUM!</v>
      </c>
      <c r="AI1262" t="e">
        <f>AG1262/AH1262</f>
        <v>#NUM!</v>
      </c>
    </row>
    <row r="1263" spans="1:35" x14ac:dyDescent="0.2">
      <c r="A1263" s="2" t="s">
        <v>1259</v>
      </c>
      <c r="B1263" s="2">
        <v>109714</v>
      </c>
      <c r="C1263" s="5">
        <v>447</v>
      </c>
      <c r="D1263" s="5">
        <f t="shared" si="38"/>
        <v>49042158</v>
      </c>
      <c r="E1263" s="5">
        <v>374</v>
      </c>
      <c r="F1263" s="5">
        <v>84</v>
      </c>
      <c r="G1263" s="2">
        <v>109714</v>
      </c>
      <c r="H1263" s="14">
        <v>0</v>
      </c>
      <c r="I1263" s="14">
        <v>374</v>
      </c>
      <c r="J1263" s="14">
        <v>60.58644108</v>
      </c>
      <c r="K1263" s="14">
        <v>0</v>
      </c>
      <c r="L1263" s="14">
        <v>0</v>
      </c>
      <c r="M1263" s="14">
        <v>866.39731659999995</v>
      </c>
      <c r="N1263" s="14">
        <v>0</v>
      </c>
      <c r="O1263" s="14">
        <v>0</v>
      </c>
      <c r="P1263" s="14">
        <v>0</v>
      </c>
      <c r="Q1263" s="14">
        <v>0</v>
      </c>
      <c r="R1263" s="14">
        <v>807.63793099999998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125</v>
      </c>
      <c r="AC1263" s="14">
        <f t="array" ref="AC1263">MEDIAN(IF(H1263:R1263&lt;&gt;0,H1263:R1263))</f>
        <v>590.81896549999999</v>
      </c>
      <c r="AD1263" s="14" t="e">
        <f t="array" ref="AD1263">MEDIAN(IF(S1263:AA1263&lt;&gt;0,S1263:AA1263))</f>
        <v>#NUM!</v>
      </c>
      <c r="AE1263" s="14" t="e">
        <f t="shared" si="39"/>
        <v>#NUM!</v>
      </c>
      <c r="AF1263" t="e">
        <f t="array" ref="AF1263">TTEST(IF(H1263:R1263&lt;&gt;0,H1263:R1263),IF(S1263:AA1263&lt;&gt;0,S1263:AA1263),2,3)</f>
        <v>#DIV/0!</v>
      </c>
      <c r="AG1263">
        <f t="array" ref="AG1263">MEDIAN(IF(H1263:L1263&lt;&gt;0,H1263:L1263))</f>
        <v>217.29322053999999</v>
      </c>
      <c r="AH1263">
        <f t="array" ref="AH1263">MEDIAN(IF(M1263:R1263&lt;&gt;0,M1263:R1263))</f>
        <v>837.01762379999991</v>
      </c>
      <c r="AI1263">
        <f>AG1263/AH1263</f>
        <v>0.2596041162831248</v>
      </c>
    </row>
    <row r="1264" spans="1:35" x14ac:dyDescent="0.2">
      <c r="A1264" s="2" t="s">
        <v>1260</v>
      </c>
      <c r="B1264" s="2">
        <v>43216</v>
      </c>
      <c r="C1264" s="5">
        <v>1134</v>
      </c>
      <c r="D1264" s="5">
        <f t="shared" si="38"/>
        <v>49006944</v>
      </c>
      <c r="E1264" s="5">
        <v>1134</v>
      </c>
      <c r="F1264" s="5"/>
      <c r="G1264" s="2">
        <v>43216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1134.301064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 t="e">
        <f t="array" ref="AC1264">MEDIAN(IF(H1264:R1264&lt;&gt;0,H1264:R1264))</f>
        <v>#NUM!</v>
      </c>
      <c r="AD1264" s="14">
        <f t="array" ref="AD1264">MEDIAN(IF(S1264:AA1264&lt;&gt;0,S1264:AA1264))</f>
        <v>1134.301064</v>
      </c>
      <c r="AE1264" s="14" t="e">
        <f t="shared" si="39"/>
        <v>#NUM!</v>
      </c>
      <c r="AF1264" t="e">
        <f t="array" ref="AF1264">TTEST(IF(H1264:R1264&lt;&gt;0,H1264:R1264),IF(S1264:AA1264&lt;&gt;0,S1264:AA1264),2,3)</f>
        <v>#DIV/0!</v>
      </c>
      <c r="AG1264" t="e">
        <f t="array" ref="AG1264">MEDIAN(IF(H1264:L1264&lt;&gt;0,H1264:L1264))</f>
        <v>#NUM!</v>
      </c>
      <c r="AH1264" t="e">
        <f t="array" ref="AH1264">MEDIAN(IF(M1264:R1264&lt;&gt;0,M1264:R1264))</f>
        <v>#NUM!</v>
      </c>
      <c r="AI1264" t="e">
        <f>AG1264/AH1264</f>
        <v>#NUM!</v>
      </c>
    </row>
    <row r="1265" spans="1:35" x14ac:dyDescent="0.2">
      <c r="A1265" s="2" t="s">
        <v>1261</v>
      </c>
      <c r="B1265" s="2">
        <v>32067</v>
      </c>
      <c r="C1265" s="5">
        <v>1528</v>
      </c>
      <c r="D1265" s="5">
        <f t="shared" si="38"/>
        <v>48998376</v>
      </c>
      <c r="E1265" s="5">
        <v>1537</v>
      </c>
      <c r="F1265" s="5">
        <v>63</v>
      </c>
      <c r="G1265" s="2">
        <v>32067</v>
      </c>
      <c r="H1265" s="14">
        <v>0</v>
      </c>
      <c r="I1265" s="14">
        <v>1701</v>
      </c>
      <c r="J1265" s="14">
        <v>300.86837079999998</v>
      </c>
      <c r="K1265" s="14">
        <v>0</v>
      </c>
      <c r="L1265" s="14">
        <v>0</v>
      </c>
      <c r="M1265" s="14">
        <v>1372.831833</v>
      </c>
      <c r="N1265" s="14">
        <v>0</v>
      </c>
      <c r="O1265" s="14">
        <v>2828.8856049999999</v>
      </c>
      <c r="P1265" s="14">
        <v>641.74906590000001</v>
      </c>
      <c r="Q1265" s="14">
        <v>0</v>
      </c>
      <c r="R1265" s="14">
        <v>2322.2980689999999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f t="array" ref="AC1265">MEDIAN(IF(H1265:R1265&lt;&gt;0,H1265:R1265))</f>
        <v>1536.9159165000001</v>
      </c>
      <c r="AD1265" s="14" t="e">
        <f t="array" ref="AD1265">MEDIAN(IF(S1265:AA1265&lt;&gt;0,S1265:AA1265))</f>
        <v>#NUM!</v>
      </c>
      <c r="AE1265" s="14" t="e">
        <f t="shared" si="39"/>
        <v>#NUM!</v>
      </c>
      <c r="AF1265" t="e">
        <f t="array" ref="AF1265">TTEST(IF(H1265:R1265&lt;&gt;0,H1265:R1265),IF(S1265:AA1265&lt;&gt;0,S1265:AA1265),2,3)</f>
        <v>#DIV/0!</v>
      </c>
      <c r="AG1265">
        <f t="array" ref="AG1265">MEDIAN(IF(H1265:L1265&lt;&gt;0,H1265:L1265))</f>
        <v>1000.9341854</v>
      </c>
      <c r="AH1265">
        <f t="array" ref="AH1265">MEDIAN(IF(M1265:R1265&lt;&gt;0,M1265:R1265))</f>
        <v>1847.5649509999998</v>
      </c>
      <c r="AI1265">
        <f>AG1265/AH1265</f>
        <v>0.54175859141419713</v>
      </c>
    </row>
    <row r="1266" spans="1:35" x14ac:dyDescent="0.2">
      <c r="A1266" s="2" t="s">
        <v>1262</v>
      </c>
      <c r="B1266" s="2">
        <v>64217</v>
      </c>
      <c r="C1266" s="5">
        <v>762</v>
      </c>
      <c r="D1266" s="5">
        <f t="shared" si="38"/>
        <v>48933354</v>
      </c>
      <c r="E1266" s="5">
        <v>669</v>
      </c>
      <c r="F1266" s="5">
        <v>81</v>
      </c>
      <c r="G1266" s="2">
        <v>64217</v>
      </c>
      <c r="H1266" s="14">
        <v>0</v>
      </c>
      <c r="I1266" s="14">
        <v>891</v>
      </c>
      <c r="J1266" s="14">
        <v>149.01938179999999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669.38137059999997</v>
      </c>
      <c r="Q1266" s="14">
        <v>0</v>
      </c>
      <c r="R1266" s="14">
        <v>360.4857212</v>
      </c>
      <c r="S1266" s="14">
        <v>0</v>
      </c>
      <c r="T1266" s="14">
        <v>1741.2619340000001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f t="array" ref="AC1266">MEDIAN(IF(H1266:R1266&lt;&gt;0,H1266:R1266))</f>
        <v>514.93354590000001</v>
      </c>
      <c r="AD1266" s="14">
        <f t="array" ref="AD1266">MEDIAN(IF(S1266:AA1266&lt;&gt;0,S1266:AA1266))</f>
        <v>1741.2619340000001</v>
      </c>
      <c r="AE1266" s="14">
        <f t="shared" si="39"/>
        <v>3.3815274764370331</v>
      </c>
      <c r="AF1266" t="e">
        <f t="array" ref="AF1266">TTEST(IF(H1266:R1266&lt;&gt;0,H1266:R1266),IF(S1266:AA1266&lt;&gt;0,S1266:AA1266),2,3)</f>
        <v>#DIV/0!</v>
      </c>
      <c r="AG1266">
        <f t="array" ref="AG1266">MEDIAN(IF(H1266:L1266&lt;&gt;0,H1266:L1266))</f>
        <v>520.00969090000001</v>
      </c>
      <c r="AH1266">
        <f t="array" ref="AH1266">MEDIAN(IF(M1266:R1266&lt;&gt;0,M1266:R1266))</f>
        <v>514.93354590000001</v>
      </c>
      <c r="AI1266">
        <f>AG1266/AH1266</f>
        <v>1.009857864263102</v>
      </c>
    </row>
    <row r="1267" spans="1:35" x14ac:dyDescent="0.2">
      <c r="A1267" s="2" t="s">
        <v>1263</v>
      </c>
      <c r="B1267" s="2">
        <v>27702</v>
      </c>
      <c r="C1267" s="5">
        <v>1764</v>
      </c>
      <c r="D1267" s="5">
        <f t="shared" si="38"/>
        <v>48866328</v>
      </c>
      <c r="E1267" s="5">
        <v>1408</v>
      </c>
      <c r="F1267" s="5">
        <v>89</v>
      </c>
      <c r="G1267" s="2">
        <v>27702</v>
      </c>
      <c r="H1267" s="14">
        <v>0</v>
      </c>
      <c r="I1267" s="14">
        <v>5478</v>
      </c>
      <c r="J1267" s="14">
        <v>837.52231159999997</v>
      </c>
      <c r="K1267" s="14">
        <v>0</v>
      </c>
      <c r="L1267" s="14">
        <v>0</v>
      </c>
      <c r="M1267" s="14">
        <v>0</v>
      </c>
      <c r="N1267" s="14">
        <v>0</v>
      </c>
      <c r="O1267" s="14">
        <v>1273.6066020000001</v>
      </c>
      <c r="P1267" s="14">
        <v>316.39630529999999</v>
      </c>
      <c r="Q1267" s="14">
        <v>0</v>
      </c>
      <c r="R1267" s="14">
        <v>1510.2032549999999</v>
      </c>
      <c r="S1267" s="14">
        <v>0</v>
      </c>
      <c r="T1267" s="14">
        <v>1396.7082660000001</v>
      </c>
      <c r="U1267" s="14">
        <v>0</v>
      </c>
      <c r="V1267" s="14">
        <v>0</v>
      </c>
      <c r="W1267" s="14">
        <v>0</v>
      </c>
      <c r="X1267" s="14">
        <v>1876.645675</v>
      </c>
      <c r="Y1267" s="14">
        <v>0</v>
      </c>
      <c r="Z1267" s="14">
        <v>0</v>
      </c>
      <c r="AA1267" s="14">
        <v>0</v>
      </c>
      <c r="AB1267" s="14">
        <v>1420</v>
      </c>
      <c r="AC1267" s="14">
        <f t="array" ref="AC1267">MEDIAN(IF(H1267:R1267&lt;&gt;0,H1267:R1267))</f>
        <v>1273.6066020000001</v>
      </c>
      <c r="AD1267" s="14">
        <f t="array" ref="AD1267">MEDIAN(IF(S1267:AA1267&lt;&gt;0,S1267:AA1267))</f>
        <v>1636.6769705000002</v>
      </c>
      <c r="AE1267" s="14">
        <f t="shared" si="39"/>
        <v>1.2850726181301626</v>
      </c>
      <c r="AF1267">
        <f t="array" ref="AF1267">TTEST(IF(H1267:R1267&lt;&gt;0,H1267:R1267),IF(S1267:AA1267&lt;&gt;0,S1267:AA1267),2,3)</f>
        <v>0.8072245101200356</v>
      </c>
      <c r="AG1267">
        <f t="array" ref="AG1267">MEDIAN(IF(H1267:L1267&lt;&gt;0,H1267:L1267))</f>
        <v>3157.7611557999999</v>
      </c>
      <c r="AH1267">
        <f t="array" ref="AH1267">MEDIAN(IF(M1267:R1267&lt;&gt;0,M1267:R1267))</f>
        <v>1273.6066020000001</v>
      </c>
      <c r="AI1267">
        <f>AG1267/AH1267</f>
        <v>2.4793850399654254</v>
      </c>
    </row>
    <row r="1268" spans="1:35" x14ac:dyDescent="0.2">
      <c r="A1268" s="2" t="s">
        <v>1264</v>
      </c>
      <c r="B1268" s="2">
        <v>39702</v>
      </c>
      <c r="C1268" s="5">
        <v>1228</v>
      </c>
      <c r="D1268" s="5">
        <f t="shared" si="38"/>
        <v>48754056</v>
      </c>
      <c r="E1268" s="5">
        <v>1228</v>
      </c>
      <c r="F1268" s="5"/>
      <c r="G1268" s="2">
        <v>39702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1228.169848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 t="e">
        <f t="array" ref="AC1268">MEDIAN(IF(H1268:R1268&lt;&gt;0,H1268:R1268))</f>
        <v>#NUM!</v>
      </c>
      <c r="AD1268" s="14">
        <f t="array" ref="AD1268">MEDIAN(IF(S1268:AA1268&lt;&gt;0,S1268:AA1268))</f>
        <v>1228.169848</v>
      </c>
      <c r="AE1268" s="14" t="e">
        <f t="shared" si="39"/>
        <v>#NUM!</v>
      </c>
      <c r="AF1268" t="e">
        <f t="array" ref="AF1268">TTEST(IF(H1268:R1268&lt;&gt;0,H1268:R1268),IF(S1268:AA1268&lt;&gt;0,S1268:AA1268),2,3)</f>
        <v>#DIV/0!</v>
      </c>
      <c r="AG1268" t="e">
        <f t="array" ref="AG1268">MEDIAN(IF(H1268:L1268&lt;&gt;0,H1268:L1268))</f>
        <v>#NUM!</v>
      </c>
      <c r="AH1268" t="e">
        <f t="array" ref="AH1268">MEDIAN(IF(M1268:R1268&lt;&gt;0,M1268:R1268))</f>
        <v>#NUM!</v>
      </c>
      <c r="AI1268" t="e">
        <f>AG1268/AH1268</f>
        <v>#NUM!</v>
      </c>
    </row>
    <row r="1269" spans="1:35" x14ac:dyDescent="0.2">
      <c r="A1269" s="2" t="s">
        <v>1265</v>
      </c>
      <c r="B1269" s="2">
        <v>38619</v>
      </c>
      <c r="C1269" s="5">
        <v>1262</v>
      </c>
      <c r="D1269" s="5">
        <f t="shared" si="38"/>
        <v>48737178</v>
      </c>
      <c r="E1269" s="5">
        <v>1262</v>
      </c>
      <c r="F1269" s="5"/>
      <c r="G1269" s="2">
        <v>38619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1262.0443580000001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 t="e">
        <f t="array" ref="AC1269">MEDIAN(IF(H1269:R1269&lt;&gt;0,H1269:R1269))</f>
        <v>#NUM!</v>
      </c>
      <c r="AD1269" s="14">
        <f t="array" ref="AD1269">MEDIAN(IF(S1269:AA1269&lt;&gt;0,S1269:AA1269))</f>
        <v>1262.0443580000001</v>
      </c>
      <c r="AE1269" s="14" t="e">
        <f t="shared" si="39"/>
        <v>#NUM!</v>
      </c>
      <c r="AF1269" t="e">
        <f t="array" ref="AF1269">TTEST(IF(H1269:R1269&lt;&gt;0,H1269:R1269),IF(S1269:AA1269&lt;&gt;0,S1269:AA1269),2,3)</f>
        <v>#DIV/0!</v>
      </c>
      <c r="AG1269" t="e">
        <f t="array" ref="AG1269">MEDIAN(IF(H1269:L1269&lt;&gt;0,H1269:L1269))</f>
        <v>#NUM!</v>
      </c>
      <c r="AH1269" t="e">
        <f t="array" ref="AH1269">MEDIAN(IF(M1269:R1269&lt;&gt;0,M1269:R1269))</f>
        <v>#NUM!</v>
      </c>
      <c r="AI1269" t="e">
        <f>AG1269/AH1269</f>
        <v>#NUM!</v>
      </c>
    </row>
    <row r="1270" spans="1:35" x14ac:dyDescent="0.2">
      <c r="A1270" s="2" t="s">
        <v>1266</v>
      </c>
      <c r="B1270" s="2">
        <v>35257</v>
      </c>
      <c r="C1270" s="5">
        <v>1381</v>
      </c>
      <c r="D1270" s="5">
        <f t="shared" si="38"/>
        <v>48689917</v>
      </c>
      <c r="E1270" s="5">
        <v>1381</v>
      </c>
      <c r="F1270" s="5">
        <v>16</v>
      </c>
      <c r="G1270" s="2">
        <v>35257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1536.3250370000001</v>
      </c>
      <c r="P1270" s="14">
        <v>0</v>
      </c>
      <c r="Q1270" s="14">
        <v>0</v>
      </c>
      <c r="R1270" s="14">
        <v>0</v>
      </c>
      <c r="S1270" s="14">
        <v>0</v>
      </c>
      <c r="T1270" s="14">
        <v>1226.4808820000001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f t="array" ref="AC1270">MEDIAN(IF(H1270:R1270&lt;&gt;0,H1270:R1270))</f>
        <v>1536.3250370000001</v>
      </c>
      <c r="AD1270" s="14">
        <f t="array" ref="AD1270">MEDIAN(IF(S1270:AA1270&lt;&gt;0,S1270:AA1270))</f>
        <v>1226.4808820000001</v>
      </c>
      <c r="AE1270" s="14">
        <f t="shared" si="39"/>
        <v>0.798321222698397</v>
      </c>
      <c r="AF1270" t="e">
        <f t="array" ref="AF1270">TTEST(IF(H1270:R1270&lt;&gt;0,H1270:R1270),IF(S1270:AA1270&lt;&gt;0,S1270:AA1270),2,3)</f>
        <v>#DIV/0!</v>
      </c>
      <c r="AG1270" t="e">
        <f t="array" ref="AG1270">MEDIAN(IF(H1270:L1270&lt;&gt;0,H1270:L1270))</f>
        <v>#NUM!</v>
      </c>
      <c r="AH1270">
        <f t="array" ref="AH1270">MEDIAN(IF(M1270:R1270&lt;&gt;0,M1270:R1270))</f>
        <v>1536.3250370000001</v>
      </c>
      <c r="AI1270" t="e">
        <f>AG1270/AH1270</f>
        <v>#NUM!</v>
      </c>
    </row>
    <row r="1271" spans="1:35" x14ac:dyDescent="0.2">
      <c r="A1271" s="2" t="s">
        <v>1267</v>
      </c>
      <c r="B1271" s="2">
        <v>75327</v>
      </c>
      <c r="C1271" s="5">
        <v>645</v>
      </c>
      <c r="D1271" s="5">
        <f t="shared" si="38"/>
        <v>48585915</v>
      </c>
      <c r="E1271" s="5">
        <v>457</v>
      </c>
      <c r="F1271" s="5">
        <v>84</v>
      </c>
      <c r="G1271" s="2">
        <v>75327</v>
      </c>
      <c r="H1271" s="14">
        <v>0</v>
      </c>
      <c r="I1271" s="14">
        <v>1494</v>
      </c>
      <c r="J1271" s="14">
        <v>31.668440350000001</v>
      </c>
      <c r="K1271" s="14">
        <v>287.6270141</v>
      </c>
      <c r="L1271" s="14">
        <v>0</v>
      </c>
      <c r="M1271" s="14">
        <v>0</v>
      </c>
      <c r="N1271" s="14">
        <v>0</v>
      </c>
      <c r="O1271" s="14">
        <v>0</v>
      </c>
      <c r="P1271" s="14">
        <v>210.9972727</v>
      </c>
      <c r="Q1271" s="14">
        <v>0</v>
      </c>
      <c r="R1271" s="14">
        <v>457.07287860000002</v>
      </c>
      <c r="S1271" s="14">
        <v>0</v>
      </c>
      <c r="T1271" s="14">
        <v>1138.4601889999999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892</v>
      </c>
      <c r="AC1271" s="14">
        <f t="array" ref="AC1271">MEDIAN(IF(H1271:R1271&lt;&gt;0,H1271:R1271))</f>
        <v>287.6270141</v>
      </c>
      <c r="AD1271" s="14">
        <f t="array" ref="AD1271">MEDIAN(IF(S1271:AA1271&lt;&gt;0,S1271:AA1271))</f>
        <v>1138.4601889999999</v>
      </c>
      <c r="AE1271" s="14">
        <f t="shared" si="39"/>
        <v>3.9581128794953475</v>
      </c>
      <c r="AF1271" t="e">
        <f t="array" ref="AF1271">TTEST(IF(H1271:R1271&lt;&gt;0,H1271:R1271),IF(S1271:AA1271&lt;&gt;0,S1271:AA1271),2,3)</f>
        <v>#DIV/0!</v>
      </c>
      <c r="AG1271">
        <f t="array" ref="AG1271">MEDIAN(IF(H1271:L1271&lt;&gt;0,H1271:L1271))</f>
        <v>287.6270141</v>
      </c>
      <c r="AH1271">
        <f t="array" ref="AH1271">MEDIAN(IF(M1271:R1271&lt;&gt;0,M1271:R1271))</f>
        <v>334.03507565000001</v>
      </c>
      <c r="AI1271">
        <f>AG1271/AH1271</f>
        <v>0.86106829811302177</v>
      </c>
    </row>
    <row r="1272" spans="1:35" x14ac:dyDescent="0.2">
      <c r="A1272" s="2" t="s">
        <v>1268</v>
      </c>
      <c r="B1272" s="2">
        <v>42594</v>
      </c>
      <c r="C1272" s="5">
        <v>1140</v>
      </c>
      <c r="D1272" s="5">
        <f t="shared" si="38"/>
        <v>48557160</v>
      </c>
      <c r="E1272" s="5">
        <v>1140</v>
      </c>
      <c r="F1272" s="5"/>
      <c r="G1272" s="2">
        <v>42594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1140.124675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 t="e">
        <f t="array" ref="AC1272">MEDIAN(IF(H1272:R1272&lt;&gt;0,H1272:R1272))</f>
        <v>#NUM!</v>
      </c>
      <c r="AD1272" s="14">
        <f t="array" ref="AD1272">MEDIAN(IF(S1272:AA1272&lt;&gt;0,S1272:AA1272))</f>
        <v>1140.124675</v>
      </c>
      <c r="AE1272" s="14" t="e">
        <f t="shared" si="39"/>
        <v>#NUM!</v>
      </c>
      <c r="AF1272" t="e">
        <f t="array" ref="AF1272">TTEST(IF(H1272:R1272&lt;&gt;0,H1272:R1272),IF(S1272:AA1272&lt;&gt;0,S1272:AA1272),2,3)</f>
        <v>#DIV/0!</v>
      </c>
      <c r="AG1272" t="e">
        <f t="array" ref="AG1272">MEDIAN(IF(H1272:L1272&lt;&gt;0,H1272:L1272))</f>
        <v>#NUM!</v>
      </c>
      <c r="AH1272" t="e">
        <f t="array" ref="AH1272">MEDIAN(IF(M1272:R1272&lt;&gt;0,M1272:R1272))</f>
        <v>#NUM!</v>
      </c>
      <c r="AI1272" t="e">
        <f>AG1272/AH1272</f>
        <v>#NUM!</v>
      </c>
    </row>
    <row r="1273" spans="1:35" x14ac:dyDescent="0.2">
      <c r="A1273" s="2" t="s">
        <v>1269</v>
      </c>
      <c r="B1273" s="2">
        <v>46404</v>
      </c>
      <c r="C1273" s="5">
        <v>1045</v>
      </c>
      <c r="D1273" s="5">
        <f t="shared" si="38"/>
        <v>48492180</v>
      </c>
      <c r="E1273" s="5">
        <v>743</v>
      </c>
      <c r="F1273" s="5">
        <v>94</v>
      </c>
      <c r="G1273" s="2">
        <v>46404</v>
      </c>
      <c r="H1273" s="14">
        <v>0</v>
      </c>
      <c r="I1273" s="14">
        <v>2931</v>
      </c>
      <c r="J1273" s="14">
        <v>258.78376229999998</v>
      </c>
      <c r="K1273" s="14">
        <v>169.78891640000001</v>
      </c>
      <c r="L1273" s="14">
        <v>0</v>
      </c>
      <c r="M1273" s="14">
        <v>1874.806102</v>
      </c>
      <c r="N1273" s="14">
        <v>0</v>
      </c>
      <c r="O1273" s="14">
        <v>0</v>
      </c>
      <c r="P1273" s="14">
        <v>323.95944250000002</v>
      </c>
      <c r="Q1273" s="14">
        <v>0</v>
      </c>
      <c r="R1273" s="14">
        <v>1335.8049530000001</v>
      </c>
      <c r="S1273" s="14">
        <v>0</v>
      </c>
      <c r="T1273" s="14">
        <v>1162.6417269999999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300</v>
      </c>
      <c r="AC1273" s="14">
        <f t="array" ref="AC1273">MEDIAN(IF(H1273:R1273&lt;&gt;0,H1273:R1273))</f>
        <v>829.88219775000005</v>
      </c>
      <c r="AD1273" s="14">
        <f t="array" ref="AD1273">MEDIAN(IF(S1273:AA1273&lt;&gt;0,S1273:AA1273))</f>
        <v>1162.6417269999999</v>
      </c>
      <c r="AE1273" s="14">
        <f t="shared" si="39"/>
        <v>1.4009720056077681</v>
      </c>
      <c r="AF1273" t="e">
        <f t="array" ref="AF1273">TTEST(IF(H1273:R1273&lt;&gt;0,H1273:R1273),IF(S1273:AA1273&lt;&gt;0,S1273:AA1273),2,3)</f>
        <v>#DIV/0!</v>
      </c>
      <c r="AG1273">
        <f t="array" ref="AG1273">MEDIAN(IF(H1273:L1273&lt;&gt;0,H1273:L1273))</f>
        <v>258.78376229999998</v>
      </c>
      <c r="AH1273">
        <f t="array" ref="AH1273">MEDIAN(IF(M1273:R1273&lt;&gt;0,M1273:R1273))</f>
        <v>1335.8049530000001</v>
      </c>
      <c r="AI1273">
        <f>AG1273/AH1273</f>
        <v>0.19372870396895434</v>
      </c>
    </row>
    <row r="1274" spans="1:35" x14ac:dyDescent="0.2">
      <c r="A1274" s="2" t="s">
        <v>1270</v>
      </c>
      <c r="B1274" s="2">
        <v>93122</v>
      </c>
      <c r="C1274" s="5">
        <v>518</v>
      </c>
      <c r="D1274" s="5">
        <f t="shared" si="38"/>
        <v>48237196</v>
      </c>
      <c r="E1274" s="5">
        <v>322</v>
      </c>
      <c r="F1274" s="5">
        <v>82</v>
      </c>
      <c r="G1274" s="2">
        <v>93122</v>
      </c>
      <c r="H1274" s="14">
        <v>322</v>
      </c>
      <c r="I1274" s="14">
        <v>1297</v>
      </c>
      <c r="J1274" s="14">
        <v>218.9072391</v>
      </c>
      <c r="K1274" s="14">
        <v>0</v>
      </c>
      <c r="L1274" s="14">
        <v>0</v>
      </c>
      <c r="M1274" s="14">
        <v>460.82907060000002</v>
      </c>
      <c r="N1274" s="14">
        <v>0</v>
      </c>
      <c r="O1274" s="14">
        <v>0</v>
      </c>
      <c r="P1274" s="14">
        <v>906.33331039999996</v>
      </c>
      <c r="Q1274" s="14">
        <v>0</v>
      </c>
      <c r="R1274" s="14">
        <v>297.70366259999997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125</v>
      </c>
      <c r="AC1274" s="14">
        <f t="array" ref="AC1274">MEDIAN(IF(H1274:R1274&lt;&gt;0,H1274:R1274))</f>
        <v>391.41453530000001</v>
      </c>
      <c r="AD1274" s="14" t="e">
        <f t="array" ref="AD1274">MEDIAN(IF(S1274:AA1274&lt;&gt;0,S1274:AA1274))</f>
        <v>#NUM!</v>
      </c>
      <c r="AE1274" s="14" t="e">
        <f t="shared" si="39"/>
        <v>#NUM!</v>
      </c>
      <c r="AF1274" t="e">
        <f t="array" ref="AF1274">TTEST(IF(H1274:R1274&lt;&gt;0,H1274:R1274),IF(S1274:AA1274&lt;&gt;0,S1274:AA1274),2,3)</f>
        <v>#DIV/0!</v>
      </c>
      <c r="AG1274">
        <f t="array" ref="AG1274">MEDIAN(IF(H1274:L1274&lt;&gt;0,H1274:L1274))</f>
        <v>322</v>
      </c>
      <c r="AH1274">
        <f t="array" ref="AH1274">MEDIAN(IF(M1274:R1274&lt;&gt;0,M1274:R1274))</f>
        <v>460.82907060000002</v>
      </c>
      <c r="AI1274">
        <f>AG1274/AH1274</f>
        <v>0.69874064060402175</v>
      </c>
    </row>
    <row r="1275" spans="1:35" x14ac:dyDescent="0.2">
      <c r="A1275" s="2" t="s">
        <v>1271</v>
      </c>
      <c r="B1275" s="2">
        <v>18152</v>
      </c>
      <c r="C1275" s="5">
        <v>2649</v>
      </c>
      <c r="D1275" s="5">
        <f t="shared" si="38"/>
        <v>48084648</v>
      </c>
      <c r="E1275" s="5">
        <v>2393</v>
      </c>
      <c r="F1275" s="5">
        <v>74</v>
      </c>
      <c r="G1275" s="2">
        <v>18152</v>
      </c>
      <c r="H1275" s="14">
        <v>0</v>
      </c>
      <c r="I1275" s="14">
        <v>1224</v>
      </c>
      <c r="J1275" s="14">
        <v>907.51526379999996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2604.3120699999999</v>
      </c>
      <c r="Q1275" s="14">
        <v>0</v>
      </c>
      <c r="R1275" s="14">
        <v>2301.7366900000002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2483.6895079999999</v>
      </c>
      <c r="Y1275" s="14">
        <v>0</v>
      </c>
      <c r="Z1275" s="14">
        <v>0</v>
      </c>
      <c r="AA1275" s="14">
        <v>0</v>
      </c>
      <c r="AB1275" s="14">
        <v>6370</v>
      </c>
      <c r="AC1275" s="14">
        <f t="array" ref="AC1275">MEDIAN(IF(H1275:R1275&lt;&gt;0,H1275:R1275))</f>
        <v>1762.8683450000001</v>
      </c>
      <c r="AD1275" s="14">
        <f t="array" ref="AD1275">MEDIAN(IF(S1275:AA1275&lt;&gt;0,S1275:AA1275))</f>
        <v>2483.6895079999999</v>
      </c>
      <c r="AE1275" s="14">
        <f t="shared" si="39"/>
        <v>1.4088910922046194</v>
      </c>
      <c r="AF1275" t="e">
        <f t="array" ref="AF1275">TTEST(IF(H1275:R1275&lt;&gt;0,H1275:R1275),IF(S1275:AA1275&lt;&gt;0,S1275:AA1275),2,3)</f>
        <v>#DIV/0!</v>
      </c>
      <c r="AG1275">
        <f t="array" ref="AG1275">MEDIAN(IF(H1275:L1275&lt;&gt;0,H1275:L1275))</f>
        <v>1065.7576319</v>
      </c>
      <c r="AH1275">
        <f t="array" ref="AH1275">MEDIAN(IF(M1275:R1275&lt;&gt;0,M1275:R1275))</f>
        <v>2453.0243799999998</v>
      </c>
      <c r="AI1275">
        <f>AG1275/AH1275</f>
        <v>0.43446679152043327</v>
      </c>
    </row>
    <row r="1276" spans="1:35" x14ac:dyDescent="0.2">
      <c r="A1276" s="2" t="s">
        <v>1272</v>
      </c>
      <c r="B1276" s="2">
        <v>51203</v>
      </c>
      <c r="C1276" s="5">
        <v>939</v>
      </c>
      <c r="D1276" s="5">
        <f t="shared" si="38"/>
        <v>48079617</v>
      </c>
      <c r="E1276" s="5">
        <v>856</v>
      </c>
      <c r="F1276" s="5">
        <v>84</v>
      </c>
      <c r="G1276" s="2">
        <v>51203</v>
      </c>
      <c r="H1276" s="14">
        <v>0</v>
      </c>
      <c r="I1276" s="14">
        <v>0</v>
      </c>
      <c r="J1276" s="14">
        <v>116.7813924</v>
      </c>
      <c r="K1276" s="14">
        <v>0</v>
      </c>
      <c r="L1276" s="14">
        <v>0</v>
      </c>
      <c r="M1276" s="14">
        <v>1189.4599499999999</v>
      </c>
      <c r="N1276" s="14">
        <v>0</v>
      </c>
      <c r="O1276" s="14">
        <v>0</v>
      </c>
      <c r="P1276" s="14">
        <v>1926.556779</v>
      </c>
      <c r="Q1276" s="14">
        <v>0</v>
      </c>
      <c r="R1276" s="14">
        <v>522.57569409999996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f t="array" ref="AC1276">MEDIAN(IF(H1276:R1276&lt;&gt;0,H1276:R1276))</f>
        <v>856.01782204999995</v>
      </c>
      <c r="AD1276" s="14" t="e">
        <f t="array" ref="AD1276">MEDIAN(IF(S1276:AA1276&lt;&gt;0,S1276:AA1276))</f>
        <v>#NUM!</v>
      </c>
      <c r="AE1276" s="14" t="e">
        <f t="shared" si="39"/>
        <v>#NUM!</v>
      </c>
      <c r="AF1276" t="e">
        <f t="array" ref="AF1276">TTEST(IF(H1276:R1276&lt;&gt;0,H1276:R1276),IF(S1276:AA1276&lt;&gt;0,S1276:AA1276),2,3)</f>
        <v>#DIV/0!</v>
      </c>
      <c r="AG1276">
        <f t="array" ref="AG1276">MEDIAN(IF(H1276:L1276&lt;&gt;0,H1276:L1276))</f>
        <v>116.7813924</v>
      </c>
      <c r="AH1276">
        <f t="array" ref="AH1276">MEDIAN(IF(M1276:R1276&lt;&gt;0,M1276:R1276))</f>
        <v>1189.4599499999999</v>
      </c>
      <c r="AI1276">
        <f>AG1276/AH1276</f>
        <v>9.8180180341507092E-2</v>
      </c>
    </row>
    <row r="1277" spans="1:35" x14ac:dyDescent="0.2">
      <c r="A1277" s="2" t="s">
        <v>1273</v>
      </c>
      <c r="B1277" s="2">
        <v>16126</v>
      </c>
      <c r="C1277" s="5">
        <v>2979</v>
      </c>
      <c r="D1277" s="5">
        <f t="shared" si="38"/>
        <v>48039354</v>
      </c>
      <c r="E1277" s="5">
        <v>1942</v>
      </c>
      <c r="F1277" s="5">
        <v>105</v>
      </c>
      <c r="G1277" s="2">
        <v>16126</v>
      </c>
      <c r="H1277" s="14">
        <v>0</v>
      </c>
      <c r="I1277" s="14">
        <v>4294</v>
      </c>
      <c r="J1277" s="14">
        <v>1303.691902</v>
      </c>
      <c r="K1277" s="14">
        <v>0</v>
      </c>
      <c r="L1277" s="14">
        <v>0</v>
      </c>
      <c r="M1277" s="14">
        <v>594.42135020000001</v>
      </c>
      <c r="N1277" s="14">
        <v>3027.721908</v>
      </c>
      <c r="O1277" s="14">
        <v>1599.962021</v>
      </c>
      <c r="P1277" s="14">
        <v>1246.006697</v>
      </c>
      <c r="Q1277" s="14">
        <v>0</v>
      </c>
      <c r="R1277" s="14">
        <v>2949.4565109999999</v>
      </c>
      <c r="S1277" s="14">
        <v>2636.1885050000001</v>
      </c>
      <c r="T1277" s="14">
        <v>1942.4230660000001</v>
      </c>
      <c r="U1277" s="14">
        <v>0</v>
      </c>
      <c r="V1277" s="14">
        <v>0</v>
      </c>
      <c r="W1277" s="14">
        <v>2796.588741</v>
      </c>
      <c r="X1277" s="14">
        <v>1940.566998</v>
      </c>
      <c r="Y1277" s="14">
        <v>0</v>
      </c>
      <c r="Z1277" s="14">
        <v>0</v>
      </c>
      <c r="AA1277" s="14">
        <v>12893.47366</v>
      </c>
      <c r="AB1277" s="14">
        <v>1500</v>
      </c>
      <c r="AC1277" s="14">
        <f t="array" ref="AC1277">MEDIAN(IF(H1277:R1277&lt;&gt;0,H1277:R1277))</f>
        <v>1599.962021</v>
      </c>
      <c r="AD1277" s="14">
        <f t="array" ref="AD1277">MEDIAN(IF(S1277:AA1277&lt;&gt;0,S1277:AA1277))</f>
        <v>2636.1885050000001</v>
      </c>
      <c r="AE1277" s="14">
        <f t="shared" si="39"/>
        <v>1.6476569258514919</v>
      </c>
      <c r="AF1277">
        <f t="array" ref="AF1277">TTEST(IF(H1277:R1277&lt;&gt;0,H1277:R1277),IF(S1277:AA1277&lt;&gt;0,S1277:AA1277),2,3)</f>
        <v>0.34542705428966181</v>
      </c>
      <c r="AG1277">
        <f t="array" ref="AG1277">MEDIAN(IF(H1277:L1277&lt;&gt;0,H1277:L1277))</f>
        <v>2798.8459510000002</v>
      </c>
      <c r="AH1277">
        <f t="array" ref="AH1277">MEDIAN(IF(M1277:R1277&lt;&gt;0,M1277:R1277))</f>
        <v>1599.962021</v>
      </c>
      <c r="AI1277">
        <f>AG1277/AH1277</f>
        <v>1.7493202427709378</v>
      </c>
    </row>
    <row r="1278" spans="1:35" x14ac:dyDescent="0.2">
      <c r="A1278" s="2" t="s">
        <v>1274</v>
      </c>
      <c r="B1278" s="2">
        <v>17354</v>
      </c>
      <c r="C1278" s="5">
        <v>2767</v>
      </c>
      <c r="D1278" s="5">
        <f t="shared" si="38"/>
        <v>48018518</v>
      </c>
      <c r="E1278" s="5">
        <v>2388</v>
      </c>
      <c r="F1278" s="5">
        <v>99</v>
      </c>
      <c r="G1278" s="2">
        <v>17354</v>
      </c>
      <c r="H1278" s="14">
        <v>0</v>
      </c>
      <c r="I1278" s="14">
        <v>0</v>
      </c>
      <c r="J1278" s="14">
        <v>435.10583209999999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793.50398749999999</v>
      </c>
      <c r="Q1278" s="14">
        <v>0</v>
      </c>
      <c r="R1278" s="14">
        <v>2387.8535729999999</v>
      </c>
      <c r="S1278" s="14">
        <v>0</v>
      </c>
      <c r="T1278" s="14">
        <v>2644.4103359999999</v>
      </c>
      <c r="U1278" s="14">
        <v>0</v>
      </c>
      <c r="V1278" s="14">
        <v>0</v>
      </c>
      <c r="W1278" s="14">
        <v>1779.048675</v>
      </c>
      <c r="X1278" s="14">
        <v>2670.5592230000002</v>
      </c>
      <c r="Y1278" s="14">
        <v>0</v>
      </c>
      <c r="Z1278" s="14">
        <v>0</v>
      </c>
      <c r="AA1278" s="14">
        <v>0</v>
      </c>
      <c r="AB1278" s="14">
        <v>8660</v>
      </c>
      <c r="AC1278" s="14">
        <f t="array" ref="AC1278">MEDIAN(IF(H1278:R1278&lt;&gt;0,H1278:R1278))</f>
        <v>793.50398749999999</v>
      </c>
      <c r="AD1278" s="14">
        <f t="array" ref="AD1278">MEDIAN(IF(S1278:AA1278&lt;&gt;0,S1278:AA1278))</f>
        <v>2644.4103359999999</v>
      </c>
      <c r="AE1278" s="14">
        <f t="shared" si="39"/>
        <v>3.3325734686367912</v>
      </c>
      <c r="AF1278">
        <f t="array" ref="AF1278">TTEST(IF(H1278:R1278&lt;&gt;0,H1278:R1278),IF(S1278:AA1278&lt;&gt;0,S1278:AA1278),2,3)</f>
        <v>0.18410826837499303</v>
      </c>
      <c r="AG1278">
        <f t="array" ref="AG1278">MEDIAN(IF(H1278:L1278&lt;&gt;0,H1278:L1278))</f>
        <v>435.10583209999999</v>
      </c>
      <c r="AH1278">
        <f t="array" ref="AH1278">MEDIAN(IF(M1278:R1278&lt;&gt;0,M1278:R1278))</f>
        <v>1590.6787802499998</v>
      </c>
      <c r="AI1278">
        <f>AG1278/AH1278</f>
        <v>0.273534693177724</v>
      </c>
    </row>
    <row r="1279" spans="1:35" x14ac:dyDescent="0.2">
      <c r="A1279" s="2" t="s">
        <v>1275</v>
      </c>
      <c r="B1279" s="2">
        <v>41061</v>
      </c>
      <c r="C1279" s="5">
        <v>1167</v>
      </c>
      <c r="D1279" s="5">
        <f t="shared" si="38"/>
        <v>47918187</v>
      </c>
      <c r="E1279" s="5">
        <v>1167</v>
      </c>
      <c r="F1279" s="5"/>
      <c r="G1279" s="2">
        <v>41061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1166.821005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 t="e">
        <f t="array" ref="AC1279">MEDIAN(IF(H1279:R1279&lt;&gt;0,H1279:R1279))</f>
        <v>#NUM!</v>
      </c>
      <c r="AD1279" s="14">
        <f t="array" ref="AD1279">MEDIAN(IF(S1279:AA1279&lt;&gt;0,S1279:AA1279))</f>
        <v>1166.821005</v>
      </c>
      <c r="AE1279" s="14" t="e">
        <f t="shared" si="39"/>
        <v>#NUM!</v>
      </c>
      <c r="AF1279" t="e">
        <f t="array" ref="AF1279">TTEST(IF(H1279:R1279&lt;&gt;0,H1279:R1279),IF(S1279:AA1279&lt;&gt;0,S1279:AA1279),2,3)</f>
        <v>#DIV/0!</v>
      </c>
      <c r="AG1279" t="e">
        <f t="array" ref="AG1279">MEDIAN(IF(H1279:L1279&lt;&gt;0,H1279:L1279))</f>
        <v>#NUM!</v>
      </c>
      <c r="AH1279" t="e">
        <f t="array" ref="AH1279">MEDIAN(IF(M1279:R1279&lt;&gt;0,M1279:R1279))</f>
        <v>#NUM!</v>
      </c>
      <c r="AI1279" t="e">
        <f>AG1279/AH1279</f>
        <v>#NUM!</v>
      </c>
    </row>
    <row r="1280" spans="1:35" x14ac:dyDescent="0.2">
      <c r="A1280" s="2" t="s">
        <v>1276</v>
      </c>
      <c r="B1280" s="2">
        <v>59257</v>
      </c>
      <c r="C1280" s="5">
        <v>808</v>
      </c>
      <c r="D1280" s="5">
        <f t="shared" si="38"/>
        <v>47879656</v>
      </c>
      <c r="E1280" s="5">
        <v>581</v>
      </c>
      <c r="F1280" s="5">
        <v>96</v>
      </c>
      <c r="G1280" s="2">
        <v>59257</v>
      </c>
      <c r="H1280" s="14">
        <v>0</v>
      </c>
      <c r="I1280" s="14">
        <v>581</v>
      </c>
      <c r="J1280" s="14">
        <v>86.343156280000002</v>
      </c>
      <c r="K1280" s="14">
        <v>0</v>
      </c>
      <c r="L1280" s="14">
        <v>0</v>
      </c>
      <c r="M1280" s="14">
        <v>661.560745</v>
      </c>
      <c r="N1280" s="14">
        <v>0</v>
      </c>
      <c r="O1280" s="14">
        <v>0</v>
      </c>
      <c r="P1280" s="14">
        <v>570.9943131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2140</v>
      </c>
      <c r="AC1280" s="14">
        <f t="array" ref="AC1280">MEDIAN(IF(H1280:R1280&lt;&gt;0,H1280:R1280))</f>
        <v>575.99715655</v>
      </c>
      <c r="AD1280" s="14" t="e">
        <f t="array" ref="AD1280">MEDIAN(IF(S1280:AA1280&lt;&gt;0,S1280:AA1280))</f>
        <v>#NUM!</v>
      </c>
      <c r="AE1280" s="14" t="e">
        <f t="shared" si="39"/>
        <v>#NUM!</v>
      </c>
      <c r="AF1280" t="e">
        <f t="array" ref="AF1280">TTEST(IF(H1280:R1280&lt;&gt;0,H1280:R1280),IF(S1280:AA1280&lt;&gt;0,S1280:AA1280),2,3)</f>
        <v>#DIV/0!</v>
      </c>
      <c r="AG1280">
        <f t="array" ref="AG1280">MEDIAN(IF(H1280:L1280&lt;&gt;0,H1280:L1280))</f>
        <v>333.67157814000001</v>
      </c>
      <c r="AH1280">
        <f t="array" ref="AH1280">MEDIAN(IF(M1280:R1280&lt;&gt;0,M1280:R1280))</f>
        <v>616.27752905</v>
      </c>
      <c r="AI1280">
        <f>AG1280/AH1280</f>
        <v>0.54143070680243555</v>
      </c>
    </row>
    <row r="1281" spans="1:35" x14ac:dyDescent="0.2">
      <c r="A1281" s="2" t="s">
        <v>1277</v>
      </c>
      <c r="B1281" s="2">
        <v>76372</v>
      </c>
      <c r="C1281" s="5">
        <v>626</v>
      </c>
      <c r="D1281" s="5">
        <f t="shared" si="38"/>
        <v>47808872</v>
      </c>
      <c r="E1281" s="5">
        <v>541</v>
      </c>
      <c r="F1281" s="5">
        <v>78</v>
      </c>
      <c r="G1281" s="2">
        <v>76372</v>
      </c>
      <c r="H1281" s="14">
        <v>0</v>
      </c>
      <c r="I1281" s="14">
        <v>608</v>
      </c>
      <c r="J1281" s="14">
        <v>21.791503519999999</v>
      </c>
      <c r="K1281" s="14">
        <v>0</v>
      </c>
      <c r="L1281" s="14">
        <v>0</v>
      </c>
      <c r="M1281" s="14">
        <v>1223.5982770000001</v>
      </c>
      <c r="N1281" s="14">
        <v>0</v>
      </c>
      <c r="O1281" s="14">
        <v>0</v>
      </c>
      <c r="P1281" s="14">
        <v>245.7661196</v>
      </c>
      <c r="Q1281" s="14">
        <v>0</v>
      </c>
      <c r="R1281" s="14">
        <v>474.2876291</v>
      </c>
      <c r="S1281" s="14">
        <v>0</v>
      </c>
      <c r="T1281" s="14">
        <v>1184.405986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f t="array" ref="AC1281">MEDIAN(IF(H1281:R1281&lt;&gt;0,H1281:R1281))</f>
        <v>474.2876291</v>
      </c>
      <c r="AD1281" s="14">
        <f t="array" ref="AD1281">MEDIAN(IF(S1281:AA1281&lt;&gt;0,S1281:AA1281))</f>
        <v>1184.405986</v>
      </c>
      <c r="AE1281" s="14">
        <f t="shared" si="39"/>
        <v>2.4972314547767316</v>
      </c>
      <c r="AF1281" t="e">
        <f t="array" ref="AF1281">TTEST(IF(H1281:R1281&lt;&gt;0,H1281:R1281),IF(S1281:AA1281&lt;&gt;0,S1281:AA1281),2,3)</f>
        <v>#DIV/0!</v>
      </c>
      <c r="AG1281">
        <f t="array" ref="AG1281">MEDIAN(IF(H1281:L1281&lt;&gt;0,H1281:L1281))</f>
        <v>314.89575176</v>
      </c>
      <c r="AH1281">
        <f t="array" ref="AH1281">MEDIAN(IF(M1281:R1281&lt;&gt;0,M1281:R1281))</f>
        <v>474.2876291</v>
      </c>
      <c r="AI1281">
        <f>AG1281/AH1281</f>
        <v>0.6639341455258716</v>
      </c>
    </row>
    <row r="1282" spans="1:35" x14ac:dyDescent="0.2">
      <c r="A1282" s="2" t="s">
        <v>1278</v>
      </c>
      <c r="B1282" s="2">
        <v>24665</v>
      </c>
      <c r="C1282" s="5">
        <v>1935</v>
      </c>
      <c r="D1282" s="5">
        <f t="shared" si="38"/>
        <v>47726775</v>
      </c>
      <c r="E1282" s="5">
        <v>1700</v>
      </c>
      <c r="F1282" s="5">
        <v>56</v>
      </c>
      <c r="G1282" s="2">
        <v>24665</v>
      </c>
      <c r="H1282" s="14">
        <v>0</v>
      </c>
      <c r="I1282" s="14">
        <v>0</v>
      </c>
      <c r="J1282" s="14">
        <v>344.42972179999998</v>
      </c>
      <c r="K1282" s="14">
        <v>0</v>
      </c>
      <c r="L1282" s="14">
        <v>0</v>
      </c>
      <c r="M1282" s="14">
        <v>839.46998029999997</v>
      </c>
      <c r="N1282" s="14">
        <v>0</v>
      </c>
      <c r="O1282" s="14">
        <v>0</v>
      </c>
      <c r="P1282" s="14">
        <v>2771.5782810000001</v>
      </c>
      <c r="Q1282" s="14">
        <v>0</v>
      </c>
      <c r="R1282" s="14">
        <v>1469.0922410000001</v>
      </c>
      <c r="S1282" s="14">
        <v>0</v>
      </c>
      <c r="T1282" s="14">
        <v>1550.7517789999999</v>
      </c>
      <c r="U1282" s="14">
        <v>0</v>
      </c>
      <c r="V1282" s="14">
        <v>0</v>
      </c>
      <c r="W1282" s="14">
        <v>1700.209472</v>
      </c>
      <c r="X1282" s="14">
        <v>0</v>
      </c>
      <c r="Y1282" s="14">
        <v>0</v>
      </c>
      <c r="Z1282" s="14">
        <v>1915.478834</v>
      </c>
      <c r="AA1282" s="14">
        <v>3760.6792</v>
      </c>
      <c r="AB1282" s="14">
        <v>3060</v>
      </c>
      <c r="AC1282" s="14">
        <f t="array" ref="AC1282">MEDIAN(IF(H1282:R1282&lt;&gt;0,H1282:R1282))</f>
        <v>1154.2811106500001</v>
      </c>
      <c r="AD1282" s="14">
        <f t="array" ref="AD1282">MEDIAN(IF(S1282:AA1282&lt;&gt;0,S1282:AA1282))</f>
        <v>1807.844153</v>
      </c>
      <c r="AE1282" s="14">
        <f t="shared" si="39"/>
        <v>1.5662078642021309</v>
      </c>
      <c r="AF1282">
        <f t="array" ref="AF1282">TTEST(IF(H1282:R1282&lt;&gt;0,H1282:R1282),IF(S1282:AA1282&lt;&gt;0,S1282:AA1282),2,3)</f>
        <v>0.27878550767459626</v>
      </c>
      <c r="AG1282">
        <f t="array" ref="AG1282">MEDIAN(IF(H1282:L1282&lt;&gt;0,H1282:L1282))</f>
        <v>344.42972179999998</v>
      </c>
      <c r="AH1282">
        <f t="array" ref="AH1282">MEDIAN(IF(M1282:R1282&lt;&gt;0,M1282:R1282))</f>
        <v>1469.0922410000001</v>
      </c>
      <c r="AI1282">
        <f>AG1282/AH1282</f>
        <v>0.23445071193456801</v>
      </c>
    </row>
    <row r="1283" spans="1:35" x14ac:dyDescent="0.2">
      <c r="A1283" s="2" t="s">
        <v>1279</v>
      </c>
      <c r="B1283" s="2">
        <v>32639</v>
      </c>
      <c r="C1283" s="5">
        <v>1450</v>
      </c>
      <c r="D1283" s="5">
        <f t="shared" si="38"/>
        <v>47326550</v>
      </c>
      <c r="E1283" s="5">
        <v>1403</v>
      </c>
      <c r="F1283" s="5">
        <v>53</v>
      </c>
      <c r="G1283" s="2">
        <v>32639</v>
      </c>
      <c r="H1283" s="14">
        <v>0</v>
      </c>
      <c r="I1283" s="14">
        <v>1403</v>
      </c>
      <c r="J1283" s="14">
        <v>180.81465660000001</v>
      </c>
      <c r="K1283" s="14">
        <v>0</v>
      </c>
      <c r="L1283" s="14">
        <v>0</v>
      </c>
      <c r="M1283" s="14">
        <v>672.52790819999996</v>
      </c>
      <c r="N1283" s="14">
        <v>0</v>
      </c>
      <c r="O1283" s="14">
        <v>0</v>
      </c>
      <c r="P1283" s="14">
        <v>1291.943567</v>
      </c>
      <c r="Q1283" s="14">
        <v>0</v>
      </c>
      <c r="R1283" s="14">
        <v>915.59372299999995</v>
      </c>
      <c r="S1283" s="14">
        <v>0</v>
      </c>
      <c r="T1283" s="14">
        <v>1474.2103340000001</v>
      </c>
      <c r="U1283" s="14">
        <v>0</v>
      </c>
      <c r="V1283" s="14">
        <v>2352.5374510000001</v>
      </c>
      <c r="W1283" s="14">
        <v>1692.6152010000001</v>
      </c>
      <c r="X1283" s="14">
        <v>1640.941593</v>
      </c>
      <c r="Y1283" s="14">
        <v>0</v>
      </c>
      <c r="Z1283" s="14">
        <v>0</v>
      </c>
      <c r="AA1283" s="14">
        <v>3007.9145130000002</v>
      </c>
      <c r="AB1283" s="14">
        <v>1320</v>
      </c>
      <c r="AC1283" s="14">
        <f t="array" ref="AC1283">MEDIAN(IF(H1283:R1283&lt;&gt;0,H1283:R1283))</f>
        <v>915.59372299999995</v>
      </c>
      <c r="AD1283" s="14">
        <f t="array" ref="AD1283">MEDIAN(IF(S1283:AA1283&lt;&gt;0,S1283:AA1283))</f>
        <v>1692.6152010000001</v>
      </c>
      <c r="AE1283" s="14">
        <f t="shared" si="39"/>
        <v>1.8486531290909693</v>
      </c>
      <c r="AF1283">
        <f t="array" ref="AF1283">TTEST(IF(H1283:R1283&lt;&gt;0,H1283:R1283),IF(S1283:AA1283&lt;&gt;0,S1283:AA1283),2,3)</f>
        <v>1.4542119849422892E-2</v>
      </c>
      <c r="AG1283">
        <f t="array" ref="AG1283">MEDIAN(IF(H1283:L1283&lt;&gt;0,H1283:L1283))</f>
        <v>791.90732830000002</v>
      </c>
      <c r="AH1283">
        <f t="array" ref="AH1283">MEDIAN(IF(M1283:R1283&lt;&gt;0,M1283:R1283))</f>
        <v>915.59372299999995</v>
      </c>
      <c r="AI1283">
        <f>AG1283/AH1283</f>
        <v>0.86491126840108323</v>
      </c>
    </row>
    <row r="1284" spans="1:35" x14ac:dyDescent="0.2">
      <c r="A1284" s="2" t="s">
        <v>1280</v>
      </c>
      <c r="B1284" s="2">
        <v>39186</v>
      </c>
      <c r="C1284" s="5">
        <v>1200</v>
      </c>
      <c r="D1284" s="5">
        <f t="shared" si="38"/>
        <v>47023200</v>
      </c>
      <c r="E1284" s="5">
        <v>1200</v>
      </c>
      <c r="F1284" s="5"/>
      <c r="G1284" s="2">
        <v>39186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1200</v>
      </c>
      <c r="AC1284" s="14" t="e">
        <f t="array" ref="AC1284">MEDIAN(IF(H1284:R1284&lt;&gt;0,H1284:R1284))</f>
        <v>#NUM!</v>
      </c>
      <c r="AD1284" s="14" t="e">
        <f t="array" ref="AD1284">MEDIAN(IF(S1284:AA1284&lt;&gt;0,S1284:AA1284))</f>
        <v>#NUM!</v>
      </c>
      <c r="AE1284" s="14" t="e">
        <f t="shared" si="39"/>
        <v>#NUM!</v>
      </c>
      <c r="AF1284" t="e">
        <f t="array" ref="AF1284">TTEST(IF(H1284:R1284&lt;&gt;0,H1284:R1284),IF(S1284:AA1284&lt;&gt;0,S1284:AA1284),2,3)</f>
        <v>#DIV/0!</v>
      </c>
      <c r="AG1284" t="e">
        <f t="array" ref="AG1284">MEDIAN(IF(H1284:L1284&lt;&gt;0,H1284:L1284))</f>
        <v>#NUM!</v>
      </c>
      <c r="AH1284" t="e">
        <f t="array" ref="AH1284">MEDIAN(IF(M1284:R1284&lt;&gt;0,M1284:R1284))</f>
        <v>#NUM!</v>
      </c>
      <c r="AI1284" t="e">
        <f>AG1284/AH1284</f>
        <v>#NUM!</v>
      </c>
    </row>
    <row r="1285" spans="1:35" x14ac:dyDescent="0.2">
      <c r="A1285" s="2" t="s">
        <v>1281</v>
      </c>
      <c r="B1285" s="2">
        <v>16620</v>
      </c>
      <c r="C1285" s="5">
        <v>2822</v>
      </c>
      <c r="D1285" s="5">
        <f t="shared" si="38"/>
        <v>46901640</v>
      </c>
      <c r="E1285" s="5">
        <v>1954</v>
      </c>
      <c r="F1285" s="5">
        <v>109</v>
      </c>
      <c r="G1285" s="2">
        <v>16620</v>
      </c>
      <c r="H1285" s="14">
        <v>0</v>
      </c>
      <c r="I1285" s="14">
        <v>0</v>
      </c>
      <c r="J1285" s="14">
        <v>255.01240369999999</v>
      </c>
      <c r="K1285" s="14">
        <v>0</v>
      </c>
      <c r="L1285" s="14">
        <v>0</v>
      </c>
      <c r="M1285" s="14">
        <v>1954.475291</v>
      </c>
      <c r="N1285" s="14">
        <v>0</v>
      </c>
      <c r="O1285" s="14">
        <v>0</v>
      </c>
      <c r="P1285" s="14">
        <v>404.6138694</v>
      </c>
      <c r="Q1285" s="14">
        <v>0</v>
      </c>
      <c r="R1285" s="14">
        <v>9160.7745909999994</v>
      </c>
      <c r="S1285" s="14">
        <v>0</v>
      </c>
      <c r="T1285" s="14">
        <v>1998.0211830000001</v>
      </c>
      <c r="U1285" s="14">
        <v>4162.3633309999996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1820</v>
      </c>
      <c r="AC1285" s="14">
        <f t="array" ref="AC1285">MEDIAN(IF(H1285:R1285&lt;&gt;0,H1285:R1285))</f>
        <v>1179.5445801999999</v>
      </c>
      <c r="AD1285" s="14">
        <f t="array" ref="AD1285">MEDIAN(IF(S1285:AA1285&lt;&gt;0,S1285:AA1285))</f>
        <v>3080.1922569999997</v>
      </c>
      <c r="AE1285" s="14">
        <f t="shared" si="39"/>
        <v>2.6113402653062354</v>
      </c>
      <c r="AF1285">
        <f t="array" ref="AF1285">TTEST(IF(H1285:R1285&lt;&gt;0,H1285:R1285),IF(S1285:AA1285&lt;&gt;0,S1285:AA1285),2,3)</f>
        <v>0.95685228058447547</v>
      </c>
      <c r="AG1285">
        <f t="array" ref="AG1285">MEDIAN(IF(H1285:L1285&lt;&gt;0,H1285:L1285))</f>
        <v>255.01240369999999</v>
      </c>
      <c r="AH1285">
        <f t="array" ref="AH1285">MEDIAN(IF(M1285:R1285&lt;&gt;0,M1285:R1285))</f>
        <v>1954.475291</v>
      </c>
      <c r="AI1285">
        <f>AG1285/AH1285</f>
        <v>0.13047614614228448</v>
      </c>
    </row>
    <row r="1286" spans="1:35" x14ac:dyDescent="0.2">
      <c r="A1286" s="2" t="s">
        <v>1282</v>
      </c>
      <c r="B1286" s="2">
        <v>64913</v>
      </c>
      <c r="C1286" s="5">
        <v>719</v>
      </c>
      <c r="D1286" s="5">
        <f t="shared" ref="D1286:D1349" si="40">B1286*C1286</f>
        <v>46672447</v>
      </c>
      <c r="E1286" s="5">
        <v>704</v>
      </c>
      <c r="F1286" s="5">
        <v>85</v>
      </c>
      <c r="G1286" s="2">
        <v>64913</v>
      </c>
      <c r="H1286" s="14">
        <v>0</v>
      </c>
      <c r="I1286" s="14">
        <v>157</v>
      </c>
      <c r="J1286" s="14">
        <v>70.68362209</v>
      </c>
      <c r="K1286" s="14">
        <v>0</v>
      </c>
      <c r="L1286" s="14">
        <v>0</v>
      </c>
      <c r="M1286" s="14">
        <v>1401.2734029999999</v>
      </c>
      <c r="N1286" s="14">
        <v>0</v>
      </c>
      <c r="O1286" s="14">
        <v>0</v>
      </c>
      <c r="P1286" s="14">
        <v>703.95276100000001</v>
      </c>
      <c r="Q1286" s="14">
        <v>0</v>
      </c>
      <c r="R1286" s="14">
        <v>1260.7764110000001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f t="array" ref="AC1286">MEDIAN(IF(H1286:R1286&lt;&gt;0,H1286:R1286))</f>
        <v>703.95276100000001</v>
      </c>
      <c r="AD1286" s="14" t="e">
        <f t="array" ref="AD1286">MEDIAN(IF(S1286:AA1286&lt;&gt;0,S1286:AA1286))</f>
        <v>#NUM!</v>
      </c>
      <c r="AE1286" s="14" t="e">
        <f t="shared" ref="AE1286:AE1349" si="41">AD1286/AC1286</f>
        <v>#NUM!</v>
      </c>
      <c r="AF1286" t="e">
        <f t="array" ref="AF1286">TTEST(IF(H1286:R1286&lt;&gt;0,H1286:R1286),IF(S1286:AA1286&lt;&gt;0,S1286:AA1286),2,3)</f>
        <v>#DIV/0!</v>
      </c>
      <c r="AG1286">
        <f t="array" ref="AG1286">MEDIAN(IF(H1286:L1286&lt;&gt;0,H1286:L1286))</f>
        <v>113.841811045</v>
      </c>
      <c r="AH1286">
        <f t="array" ref="AH1286">MEDIAN(IF(M1286:R1286&lt;&gt;0,M1286:R1286))</f>
        <v>1260.7764110000001</v>
      </c>
      <c r="AI1286">
        <f>AG1286/AH1286</f>
        <v>9.0295003976720176E-2</v>
      </c>
    </row>
    <row r="1287" spans="1:35" x14ac:dyDescent="0.2">
      <c r="A1287" s="2" t="s">
        <v>1283</v>
      </c>
      <c r="B1287" s="2">
        <v>84351</v>
      </c>
      <c r="C1287" s="5">
        <v>552</v>
      </c>
      <c r="D1287" s="5">
        <f t="shared" si="40"/>
        <v>46561752</v>
      </c>
      <c r="E1287" s="5">
        <v>500</v>
      </c>
      <c r="F1287" s="5">
        <v>111</v>
      </c>
      <c r="G1287" s="2">
        <v>84351</v>
      </c>
      <c r="H1287" s="14">
        <v>0</v>
      </c>
      <c r="I1287" s="14">
        <v>500</v>
      </c>
      <c r="J1287" s="14">
        <v>48.438145400000003</v>
      </c>
      <c r="K1287" s="14">
        <v>0</v>
      </c>
      <c r="L1287" s="14">
        <v>0</v>
      </c>
      <c r="M1287" s="14">
        <v>104.42955240000001</v>
      </c>
      <c r="N1287" s="14">
        <v>0</v>
      </c>
      <c r="O1287" s="14">
        <v>0</v>
      </c>
      <c r="P1287" s="14">
        <v>0</v>
      </c>
      <c r="Q1287" s="14">
        <v>0</v>
      </c>
      <c r="R1287" s="14">
        <v>528.06155839999997</v>
      </c>
      <c r="S1287" s="14">
        <v>0</v>
      </c>
      <c r="T1287" s="14">
        <v>1577.3200770000001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f t="array" ref="AC1287">MEDIAN(IF(H1287:R1287&lt;&gt;0,H1287:R1287))</f>
        <v>302.21477619999996</v>
      </c>
      <c r="AD1287" s="14">
        <f t="array" ref="AD1287">MEDIAN(IF(S1287:AA1287&lt;&gt;0,S1287:AA1287))</f>
        <v>1577.3200770000001</v>
      </c>
      <c r="AE1287" s="14">
        <f t="shared" si="41"/>
        <v>5.2192023726733989</v>
      </c>
      <c r="AF1287" t="e">
        <f t="array" ref="AF1287">TTEST(IF(H1287:R1287&lt;&gt;0,H1287:R1287),IF(S1287:AA1287&lt;&gt;0,S1287:AA1287),2,3)</f>
        <v>#DIV/0!</v>
      </c>
      <c r="AG1287">
        <f t="array" ref="AG1287">MEDIAN(IF(H1287:L1287&lt;&gt;0,H1287:L1287))</f>
        <v>274.21907270000003</v>
      </c>
      <c r="AH1287">
        <f t="array" ref="AH1287">MEDIAN(IF(M1287:R1287&lt;&gt;0,M1287:R1287))</f>
        <v>316.24555539999994</v>
      </c>
      <c r="AI1287">
        <f>AG1287/AH1287</f>
        <v>0.86710806845382171</v>
      </c>
    </row>
    <row r="1288" spans="1:35" x14ac:dyDescent="0.2">
      <c r="A1288" s="2" t="s">
        <v>1284</v>
      </c>
      <c r="B1288" s="2">
        <v>47599</v>
      </c>
      <c r="C1288" s="5">
        <v>977</v>
      </c>
      <c r="D1288" s="5">
        <f t="shared" si="40"/>
        <v>46504223</v>
      </c>
      <c r="E1288" s="5">
        <v>1152</v>
      </c>
      <c r="F1288" s="5">
        <v>44</v>
      </c>
      <c r="G1288" s="2">
        <v>47599</v>
      </c>
      <c r="H1288" s="14">
        <v>0</v>
      </c>
      <c r="I1288" s="14">
        <v>1278</v>
      </c>
      <c r="J1288" s="14">
        <v>191.4889446</v>
      </c>
      <c r="K1288" s="14">
        <v>0</v>
      </c>
      <c r="L1288" s="14">
        <v>0</v>
      </c>
      <c r="M1288" s="14">
        <v>1421.0458169999999</v>
      </c>
      <c r="N1288" s="14">
        <v>0</v>
      </c>
      <c r="O1288" s="14">
        <v>0</v>
      </c>
      <c r="P1288" s="14">
        <v>789.62302290000002</v>
      </c>
      <c r="Q1288" s="14">
        <v>0</v>
      </c>
      <c r="R1288" s="14">
        <v>760.46905770000001</v>
      </c>
      <c r="S1288" s="14">
        <v>0</v>
      </c>
      <c r="T1288" s="14">
        <v>1151.789401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1250</v>
      </c>
      <c r="AC1288" s="14">
        <f t="array" ref="AC1288">MEDIAN(IF(H1288:R1288&lt;&gt;0,H1288:R1288))</f>
        <v>789.62302290000002</v>
      </c>
      <c r="AD1288" s="14">
        <f t="array" ref="AD1288">MEDIAN(IF(S1288:AA1288&lt;&gt;0,S1288:AA1288))</f>
        <v>1151.789401</v>
      </c>
      <c r="AE1288" s="14">
        <f t="shared" si="41"/>
        <v>1.458657318235091</v>
      </c>
      <c r="AF1288" t="e">
        <f t="array" ref="AF1288">TTEST(IF(H1288:R1288&lt;&gt;0,H1288:R1288),IF(S1288:AA1288&lt;&gt;0,S1288:AA1288),2,3)</f>
        <v>#DIV/0!</v>
      </c>
      <c r="AG1288">
        <f t="array" ref="AG1288">MEDIAN(IF(H1288:L1288&lt;&gt;0,H1288:L1288))</f>
        <v>734.74447229999998</v>
      </c>
      <c r="AH1288">
        <f t="array" ref="AH1288">MEDIAN(IF(M1288:R1288&lt;&gt;0,M1288:R1288))</f>
        <v>789.62302290000002</v>
      </c>
      <c r="AI1288">
        <f>AG1288/AH1288</f>
        <v>0.93050031596286165</v>
      </c>
    </row>
    <row r="1289" spans="1:35" x14ac:dyDescent="0.2">
      <c r="A1289" s="2" t="s">
        <v>1285</v>
      </c>
      <c r="B1289" s="2">
        <v>86662</v>
      </c>
      <c r="C1289" s="5">
        <v>536</v>
      </c>
      <c r="D1289" s="5">
        <f t="shared" si="40"/>
        <v>46450832</v>
      </c>
      <c r="E1289" s="5">
        <v>483</v>
      </c>
      <c r="F1289" s="5">
        <v>97</v>
      </c>
      <c r="G1289" s="2">
        <v>86662</v>
      </c>
      <c r="H1289" s="14">
        <v>0</v>
      </c>
      <c r="I1289" s="14">
        <v>741</v>
      </c>
      <c r="J1289" s="14">
        <v>9.2972466199999992</v>
      </c>
      <c r="K1289" s="14">
        <v>0</v>
      </c>
      <c r="L1289" s="14">
        <v>0</v>
      </c>
      <c r="M1289" s="14">
        <v>225.03000750000001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1168.4935390000001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f t="array" ref="AC1289">MEDIAN(IF(H1289:R1289&lt;&gt;0,H1289:R1289))</f>
        <v>225.03000750000001</v>
      </c>
      <c r="AD1289" s="14">
        <f t="array" ref="AD1289">MEDIAN(IF(S1289:AA1289&lt;&gt;0,S1289:AA1289))</f>
        <v>1168.4935390000001</v>
      </c>
      <c r="AE1289" s="14">
        <f t="shared" si="41"/>
        <v>5.1926120964111862</v>
      </c>
      <c r="AF1289" t="e">
        <f t="array" ref="AF1289">TTEST(IF(H1289:R1289&lt;&gt;0,H1289:R1289),IF(S1289:AA1289&lt;&gt;0,S1289:AA1289),2,3)</f>
        <v>#DIV/0!</v>
      </c>
      <c r="AG1289">
        <f t="array" ref="AG1289">MEDIAN(IF(H1289:L1289&lt;&gt;0,H1289:L1289))</f>
        <v>375.14862331</v>
      </c>
      <c r="AH1289">
        <f t="array" ref="AH1289">MEDIAN(IF(M1289:R1289&lt;&gt;0,M1289:R1289))</f>
        <v>225.03000750000001</v>
      </c>
      <c r="AI1289">
        <f>AG1289/AH1289</f>
        <v>1.6671048784904829</v>
      </c>
    </row>
    <row r="1290" spans="1:35" x14ac:dyDescent="0.2">
      <c r="A1290" s="2" t="s">
        <v>1286</v>
      </c>
      <c r="B1290" s="2">
        <v>40178</v>
      </c>
      <c r="C1290" s="5">
        <v>1153</v>
      </c>
      <c r="D1290" s="5">
        <f t="shared" si="40"/>
        <v>46325234</v>
      </c>
      <c r="E1290" s="5">
        <v>1153</v>
      </c>
      <c r="F1290" s="5"/>
      <c r="G1290" s="2">
        <v>40178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1152.623486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 t="e">
        <f t="array" ref="AC1290">MEDIAN(IF(H1290:R1290&lt;&gt;0,H1290:R1290))</f>
        <v>#NUM!</v>
      </c>
      <c r="AD1290" s="14">
        <f t="array" ref="AD1290">MEDIAN(IF(S1290:AA1290&lt;&gt;0,S1290:AA1290))</f>
        <v>1152.623486</v>
      </c>
      <c r="AE1290" s="14" t="e">
        <f t="shared" si="41"/>
        <v>#NUM!</v>
      </c>
      <c r="AF1290" t="e">
        <f t="array" ref="AF1290">TTEST(IF(H1290:R1290&lt;&gt;0,H1290:R1290),IF(S1290:AA1290&lt;&gt;0,S1290:AA1290),2,3)</f>
        <v>#DIV/0!</v>
      </c>
      <c r="AG1290" t="e">
        <f t="array" ref="AG1290">MEDIAN(IF(H1290:L1290&lt;&gt;0,H1290:L1290))</f>
        <v>#NUM!</v>
      </c>
      <c r="AH1290" t="e">
        <f t="array" ref="AH1290">MEDIAN(IF(M1290:R1290&lt;&gt;0,M1290:R1290))</f>
        <v>#NUM!</v>
      </c>
      <c r="AI1290" t="e">
        <f>AG1290/AH1290</f>
        <v>#NUM!</v>
      </c>
    </row>
    <row r="1291" spans="1:35" x14ac:dyDescent="0.2">
      <c r="A1291" s="2" t="s">
        <v>1287</v>
      </c>
      <c r="B1291" s="2">
        <v>24648</v>
      </c>
      <c r="C1291" s="5">
        <v>1877</v>
      </c>
      <c r="D1291" s="5">
        <f t="shared" si="40"/>
        <v>46264296</v>
      </c>
      <c r="E1291" s="5">
        <v>1177</v>
      </c>
      <c r="F1291" s="5">
        <v>95</v>
      </c>
      <c r="G1291" s="2">
        <v>24648</v>
      </c>
      <c r="H1291" s="14">
        <v>1523</v>
      </c>
      <c r="I1291" s="14">
        <v>4493</v>
      </c>
      <c r="J1291" s="14">
        <v>663.25936220000006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830</v>
      </c>
      <c r="AC1291" s="14">
        <f t="array" ref="AC1291">MEDIAN(IF(H1291:R1291&lt;&gt;0,H1291:R1291))</f>
        <v>1523</v>
      </c>
      <c r="AD1291" s="14" t="e">
        <f t="array" ref="AD1291">MEDIAN(IF(S1291:AA1291&lt;&gt;0,S1291:AA1291))</f>
        <v>#NUM!</v>
      </c>
      <c r="AE1291" s="14" t="e">
        <f t="shared" si="41"/>
        <v>#NUM!</v>
      </c>
      <c r="AF1291" t="e">
        <f t="array" ref="AF1291">TTEST(IF(H1291:R1291&lt;&gt;0,H1291:R1291),IF(S1291:AA1291&lt;&gt;0,S1291:AA1291),2,3)</f>
        <v>#DIV/0!</v>
      </c>
      <c r="AG1291">
        <f t="array" ref="AG1291">MEDIAN(IF(H1291:L1291&lt;&gt;0,H1291:L1291))</f>
        <v>1523</v>
      </c>
      <c r="AH1291" t="e">
        <f t="array" ref="AH1291">MEDIAN(IF(M1291:R1291&lt;&gt;0,M1291:R1291))</f>
        <v>#NUM!</v>
      </c>
      <c r="AI1291" t="e">
        <f>AG1291/AH1291</f>
        <v>#NUM!</v>
      </c>
    </row>
    <row r="1292" spans="1:35" x14ac:dyDescent="0.2">
      <c r="A1292" s="2" t="s">
        <v>1288</v>
      </c>
      <c r="B1292" s="2">
        <v>16037</v>
      </c>
      <c r="C1292" s="5">
        <v>2884</v>
      </c>
      <c r="D1292" s="5">
        <f t="shared" si="40"/>
        <v>46250708</v>
      </c>
      <c r="E1292" s="5">
        <v>2525</v>
      </c>
      <c r="F1292" s="5">
        <v>41</v>
      </c>
      <c r="G1292" s="2">
        <v>16037</v>
      </c>
      <c r="H1292" s="14">
        <v>0</v>
      </c>
      <c r="I1292" s="14">
        <v>5761</v>
      </c>
      <c r="J1292" s="14">
        <v>1862.168711</v>
      </c>
      <c r="K1292" s="14">
        <v>0</v>
      </c>
      <c r="L1292" s="14">
        <v>0</v>
      </c>
      <c r="M1292" s="14">
        <v>2619.8037239999999</v>
      </c>
      <c r="N1292" s="14">
        <v>0</v>
      </c>
      <c r="O1292" s="14">
        <v>0</v>
      </c>
      <c r="P1292" s="14">
        <v>3736.3503679999999</v>
      </c>
      <c r="Q1292" s="14">
        <v>0</v>
      </c>
      <c r="R1292" s="14">
        <v>0</v>
      </c>
      <c r="S1292" s="14">
        <v>0</v>
      </c>
      <c r="T1292" s="14">
        <v>2657.1786219999999</v>
      </c>
      <c r="U1292" s="14">
        <v>0</v>
      </c>
      <c r="V1292" s="14">
        <v>2366.1131599999999</v>
      </c>
      <c r="W1292" s="14">
        <v>1963.346998</v>
      </c>
      <c r="X1292" s="14">
        <v>2102.242557</v>
      </c>
      <c r="Y1292" s="14">
        <v>0</v>
      </c>
      <c r="Z1292" s="14">
        <v>0</v>
      </c>
      <c r="AA1292" s="14">
        <v>3344.6379069999998</v>
      </c>
      <c r="AB1292" s="14">
        <v>2430</v>
      </c>
      <c r="AC1292" s="14">
        <f t="array" ref="AC1292">MEDIAN(IF(H1292:R1292&lt;&gt;0,H1292:R1292))</f>
        <v>3178.0770459999999</v>
      </c>
      <c r="AD1292" s="14">
        <f t="array" ref="AD1292">MEDIAN(IF(S1292:AA1292&lt;&gt;0,S1292:AA1292))</f>
        <v>2366.1131599999999</v>
      </c>
      <c r="AE1292" s="14">
        <f t="shared" si="41"/>
        <v>0.74451094978268184</v>
      </c>
      <c r="AF1292">
        <f t="array" ref="AF1292">TTEST(IF(H1292:R1292&lt;&gt;0,H1292:R1292),IF(S1292:AA1292&lt;&gt;0,S1292:AA1292),2,3)</f>
        <v>0.32531507789115782</v>
      </c>
      <c r="AG1292">
        <f t="array" ref="AG1292">MEDIAN(IF(H1292:L1292&lt;&gt;0,H1292:L1292))</f>
        <v>3811.5843555000001</v>
      </c>
      <c r="AH1292">
        <f t="array" ref="AH1292">MEDIAN(IF(M1292:R1292&lt;&gt;0,M1292:R1292))</f>
        <v>3178.0770459999999</v>
      </c>
      <c r="AI1292">
        <f>AG1292/AH1292</f>
        <v>1.1993366744514098</v>
      </c>
    </row>
    <row r="1293" spans="1:35" x14ac:dyDescent="0.2">
      <c r="A1293" s="2" t="s">
        <v>1289</v>
      </c>
      <c r="B1293" s="2">
        <v>38591</v>
      </c>
      <c r="C1293" s="5">
        <v>1193</v>
      </c>
      <c r="D1293" s="5">
        <f t="shared" si="40"/>
        <v>46039063</v>
      </c>
      <c r="E1293" s="5">
        <v>1193</v>
      </c>
      <c r="F1293" s="5"/>
      <c r="G1293" s="2">
        <v>38591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1192.797869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 t="e">
        <f t="array" ref="AC1293">MEDIAN(IF(H1293:R1293&lt;&gt;0,H1293:R1293))</f>
        <v>#NUM!</v>
      </c>
      <c r="AD1293" s="14">
        <f t="array" ref="AD1293">MEDIAN(IF(S1293:AA1293&lt;&gt;0,S1293:AA1293))</f>
        <v>1192.797869</v>
      </c>
      <c r="AE1293" s="14" t="e">
        <f t="shared" si="41"/>
        <v>#NUM!</v>
      </c>
      <c r="AF1293" t="e">
        <f t="array" ref="AF1293">TTEST(IF(H1293:R1293&lt;&gt;0,H1293:R1293),IF(S1293:AA1293&lt;&gt;0,S1293:AA1293),2,3)</f>
        <v>#DIV/0!</v>
      </c>
      <c r="AG1293" t="e">
        <f t="array" ref="AG1293">MEDIAN(IF(H1293:L1293&lt;&gt;0,H1293:L1293))</f>
        <v>#NUM!</v>
      </c>
      <c r="AH1293" t="e">
        <f t="array" ref="AH1293">MEDIAN(IF(M1293:R1293&lt;&gt;0,M1293:R1293))</f>
        <v>#NUM!</v>
      </c>
      <c r="AI1293" t="e">
        <f>AG1293/AH1293</f>
        <v>#NUM!</v>
      </c>
    </row>
    <row r="1294" spans="1:35" x14ac:dyDescent="0.2">
      <c r="A1294" s="2" t="s">
        <v>1290</v>
      </c>
      <c r="B1294" s="2">
        <v>63711</v>
      </c>
      <c r="C1294" s="5">
        <v>719</v>
      </c>
      <c r="D1294" s="5">
        <f t="shared" si="40"/>
        <v>45808209</v>
      </c>
      <c r="E1294" s="5">
        <v>784</v>
      </c>
      <c r="F1294" s="5">
        <v>42</v>
      </c>
      <c r="G1294" s="2">
        <v>63711</v>
      </c>
      <c r="H1294" s="14">
        <v>982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392.45478839999998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784</v>
      </c>
      <c r="AC1294" s="14">
        <f t="array" ref="AC1294">MEDIAN(IF(H1294:R1294&lt;&gt;0,H1294:R1294))</f>
        <v>687.22739419999994</v>
      </c>
      <c r="AD1294" s="14" t="e">
        <f t="array" ref="AD1294">MEDIAN(IF(S1294:AA1294&lt;&gt;0,S1294:AA1294))</f>
        <v>#NUM!</v>
      </c>
      <c r="AE1294" s="14" t="e">
        <f t="shared" si="41"/>
        <v>#NUM!</v>
      </c>
      <c r="AF1294" t="e">
        <f t="array" ref="AF1294">TTEST(IF(H1294:R1294&lt;&gt;0,H1294:R1294),IF(S1294:AA1294&lt;&gt;0,S1294:AA1294),2,3)</f>
        <v>#DIV/0!</v>
      </c>
      <c r="AG1294">
        <f t="array" ref="AG1294">MEDIAN(IF(H1294:L1294&lt;&gt;0,H1294:L1294))</f>
        <v>982</v>
      </c>
      <c r="AH1294">
        <f t="array" ref="AH1294">MEDIAN(IF(M1294:R1294&lt;&gt;0,M1294:R1294))</f>
        <v>392.45478839999998</v>
      </c>
      <c r="AI1294">
        <f>AG1294/AH1294</f>
        <v>2.5021990533062892</v>
      </c>
    </row>
    <row r="1295" spans="1:35" x14ac:dyDescent="0.2">
      <c r="A1295" s="2" t="s">
        <v>1291</v>
      </c>
      <c r="B1295" s="2">
        <v>43607</v>
      </c>
      <c r="C1295" s="5">
        <v>1050</v>
      </c>
      <c r="D1295" s="5">
        <f t="shared" si="40"/>
        <v>45787350</v>
      </c>
      <c r="E1295" s="5">
        <v>1110</v>
      </c>
      <c r="F1295" s="5">
        <v>64</v>
      </c>
      <c r="G1295" s="2">
        <v>43607</v>
      </c>
      <c r="H1295" s="14">
        <v>0</v>
      </c>
      <c r="I1295" s="14">
        <v>1110</v>
      </c>
      <c r="J1295" s="14">
        <v>94.397377309999996</v>
      </c>
      <c r="K1295" s="14">
        <v>0</v>
      </c>
      <c r="L1295" s="14">
        <v>0</v>
      </c>
      <c r="M1295" s="14">
        <v>1964.430343</v>
      </c>
      <c r="N1295" s="14">
        <v>0</v>
      </c>
      <c r="O1295" s="14">
        <v>0</v>
      </c>
      <c r="P1295" s="14">
        <v>906.90771529999995</v>
      </c>
      <c r="Q1295" s="14">
        <v>0</v>
      </c>
      <c r="R1295" s="14">
        <v>0</v>
      </c>
      <c r="S1295" s="14">
        <v>0</v>
      </c>
      <c r="T1295" s="14">
        <v>1172.676929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f t="array" ref="AC1295">MEDIAN(IF(H1295:R1295&lt;&gt;0,H1295:R1295))</f>
        <v>1008.4538576499999</v>
      </c>
      <c r="AD1295" s="14">
        <f t="array" ref="AD1295">MEDIAN(IF(S1295:AA1295&lt;&gt;0,S1295:AA1295))</f>
        <v>1172.676929</v>
      </c>
      <c r="AE1295" s="14">
        <f t="shared" si="41"/>
        <v>1.1628463911404823</v>
      </c>
      <c r="AF1295" t="e">
        <f t="array" ref="AF1295">TTEST(IF(H1295:R1295&lt;&gt;0,H1295:R1295),IF(S1295:AA1295&lt;&gt;0,S1295:AA1295),2,3)</f>
        <v>#DIV/0!</v>
      </c>
      <c r="AG1295">
        <f t="array" ref="AG1295">MEDIAN(IF(H1295:L1295&lt;&gt;0,H1295:L1295))</f>
        <v>602.19868865499996</v>
      </c>
      <c r="AH1295">
        <f t="array" ref="AH1295">MEDIAN(IF(M1295:R1295&lt;&gt;0,M1295:R1295))</f>
        <v>1435.6690291499999</v>
      </c>
      <c r="AI1295">
        <f>AG1295/AH1295</f>
        <v>0.41945509475226112</v>
      </c>
    </row>
    <row r="1296" spans="1:35" x14ac:dyDescent="0.2">
      <c r="A1296" s="2" t="s">
        <v>1292</v>
      </c>
      <c r="B1296" s="2">
        <v>28996</v>
      </c>
      <c r="C1296" s="5">
        <v>1575</v>
      </c>
      <c r="D1296" s="5">
        <f t="shared" si="40"/>
        <v>45668700</v>
      </c>
      <c r="E1296" s="5">
        <v>1575</v>
      </c>
      <c r="F1296" s="5"/>
      <c r="G1296" s="2">
        <v>28996</v>
      </c>
      <c r="H1296" s="14">
        <v>0</v>
      </c>
      <c r="I1296" s="14">
        <v>0</v>
      </c>
      <c r="J1296" s="14">
        <v>1574.552259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f t="array" ref="AC1296">MEDIAN(IF(H1296:R1296&lt;&gt;0,H1296:R1296))</f>
        <v>1574.552259</v>
      </c>
      <c r="AD1296" s="14" t="e">
        <f t="array" ref="AD1296">MEDIAN(IF(S1296:AA1296&lt;&gt;0,S1296:AA1296))</f>
        <v>#NUM!</v>
      </c>
      <c r="AE1296" s="14" t="e">
        <f t="shared" si="41"/>
        <v>#NUM!</v>
      </c>
      <c r="AF1296" t="e">
        <f t="array" ref="AF1296">TTEST(IF(H1296:R1296&lt;&gt;0,H1296:R1296),IF(S1296:AA1296&lt;&gt;0,S1296:AA1296),2,3)</f>
        <v>#DIV/0!</v>
      </c>
      <c r="AG1296">
        <f t="array" ref="AG1296">MEDIAN(IF(H1296:L1296&lt;&gt;0,H1296:L1296))</f>
        <v>1574.552259</v>
      </c>
      <c r="AH1296" t="e">
        <f t="array" ref="AH1296">MEDIAN(IF(M1296:R1296&lt;&gt;0,M1296:R1296))</f>
        <v>#NUM!</v>
      </c>
      <c r="AI1296" t="e">
        <f>AG1296/AH1296</f>
        <v>#NUM!</v>
      </c>
    </row>
    <row r="1297" spans="1:35" x14ac:dyDescent="0.2">
      <c r="A1297" s="2" t="s">
        <v>1293</v>
      </c>
      <c r="B1297" s="2">
        <v>41300</v>
      </c>
      <c r="C1297" s="5">
        <v>1105</v>
      </c>
      <c r="D1297" s="5">
        <f t="shared" si="40"/>
        <v>45636500</v>
      </c>
      <c r="E1297" s="5">
        <v>1332</v>
      </c>
      <c r="F1297" s="5">
        <v>44</v>
      </c>
      <c r="G1297" s="2">
        <v>41300</v>
      </c>
      <c r="H1297" s="14">
        <v>0</v>
      </c>
      <c r="I1297" s="14">
        <v>1433</v>
      </c>
      <c r="J1297" s="14">
        <v>0</v>
      </c>
      <c r="K1297" s="14">
        <v>551.0729844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1332.044531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f t="array" ref="AC1297">MEDIAN(IF(H1297:R1297&lt;&gt;0,H1297:R1297))</f>
        <v>992.0364922</v>
      </c>
      <c r="AD1297" s="14">
        <f t="array" ref="AD1297">MEDIAN(IF(S1297:AA1297&lt;&gt;0,S1297:AA1297))</f>
        <v>1332.044531</v>
      </c>
      <c r="AE1297" s="14">
        <f t="shared" si="41"/>
        <v>1.3427374310051616</v>
      </c>
      <c r="AF1297" t="e">
        <f t="array" ref="AF1297">TTEST(IF(H1297:R1297&lt;&gt;0,H1297:R1297),IF(S1297:AA1297&lt;&gt;0,S1297:AA1297),2,3)</f>
        <v>#DIV/0!</v>
      </c>
      <c r="AG1297">
        <f t="array" ref="AG1297">MEDIAN(IF(H1297:L1297&lt;&gt;0,H1297:L1297))</f>
        <v>992.0364922</v>
      </c>
      <c r="AH1297" t="e">
        <f t="array" ref="AH1297">MEDIAN(IF(M1297:R1297&lt;&gt;0,M1297:R1297))</f>
        <v>#NUM!</v>
      </c>
      <c r="AI1297" t="e">
        <f>AG1297/AH1297</f>
        <v>#NUM!</v>
      </c>
    </row>
    <row r="1298" spans="1:35" x14ac:dyDescent="0.2">
      <c r="A1298" s="2" t="s">
        <v>1294</v>
      </c>
      <c r="B1298" s="2">
        <v>38600</v>
      </c>
      <c r="C1298" s="5">
        <v>1182</v>
      </c>
      <c r="D1298" s="5">
        <f t="shared" si="40"/>
        <v>45625200</v>
      </c>
      <c r="E1298" s="5">
        <v>1182</v>
      </c>
      <c r="F1298" s="5"/>
      <c r="G1298" s="2">
        <v>38600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1181.8906899999999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 t="e">
        <f t="array" ref="AC1298">MEDIAN(IF(H1298:R1298&lt;&gt;0,H1298:R1298))</f>
        <v>#NUM!</v>
      </c>
      <c r="AD1298" s="14">
        <f t="array" ref="AD1298">MEDIAN(IF(S1298:AA1298&lt;&gt;0,S1298:AA1298))</f>
        <v>1181.8906899999999</v>
      </c>
      <c r="AE1298" s="14" t="e">
        <f t="shared" si="41"/>
        <v>#NUM!</v>
      </c>
      <c r="AF1298" t="e">
        <f t="array" ref="AF1298">TTEST(IF(H1298:R1298&lt;&gt;0,H1298:R1298),IF(S1298:AA1298&lt;&gt;0,S1298:AA1298),2,3)</f>
        <v>#DIV/0!</v>
      </c>
      <c r="AG1298" t="e">
        <f t="array" ref="AG1298">MEDIAN(IF(H1298:L1298&lt;&gt;0,H1298:L1298))</f>
        <v>#NUM!</v>
      </c>
      <c r="AH1298" t="e">
        <f t="array" ref="AH1298">MEDIAN(IF(M1298:R1298&lt;&gt;0,M1298:R1298))</f>
        <v>#NUM!</v>
      </c>
      <c r="AI1298" t="e">
        <f>AG1298/AH1298</f>
        <v>#NUM!</v>
      </c>
    </row>
    <row r="1299" spans="1:35" x14ac:dyDescent="0.2">
      <c r="A1299" s="2" t="s">
        <v>1295</v>
      </c>
      <c r="B1299" s="2">
        <v>30708</v>
      </c>
      <c r="C1299" s="5">
        <v>1484</v>
      </c>
      <c r="D1299" s="5">
        <f t="shared" si="40"/>
        <v>45570672</v>
      </c>
      <c r="E1299" s="5">
        <v>1401</v>
      </c>
      <c r="F1299" s="5">
        <v>57</v>
      </c>
      <c r="G1299" s="2">
        <v>30708</v>
      </c>
      <c r="H1299" s="14">
        <v>0</v>
      </c>
      <c r="I1299" s="14">
        <v>992</v>
      </c>
      <c r="J1299" s="14">
        <v>323.70265499999999</v>
      </c>
      <c r="K1299" s="14">
        <v>0</v>
      </c>
      <c r="L1299" s="14">
        <v>0</v>
      </c>
      <c r="M1299" s="14">
        <v>688.08814810000001</v>
      </c>
      <c r="N1299" s="14">
        <v>0</v>
      </c>
      <c r="O1299" s="14">
        <v>1400.6617100000001</v>
      </c>
      <c r="P1299" s="14">
        <v>1137.26395</v>
      </c>
      <c r="Q1299" s="14">
        <v>0</v>
      </c>
      <c r="R1299" s="14">
        <v>0</v>
      </c>
      <c r="S1299" s="14">
        <v>0</v>
      </c>
      <c r="T1299" s="14">
        <v>2062.3359700000001</v>
      </c>
      <c r="U1299" s="14">
        <v>0</v>
      </c>
      <c r="V1299" s="14">
        <v>0</v>
      </c>
      <c r="W1299" s="14">
        <v>1978.9637789999999</v>
      </c>
      <c r="X1299" s="14">
        <v>0</v>
      </c>
      <c r="Y1299" s="14">
        <v>0</v>
      </c>
      <c r="Z1299" s="14">
        <v>0</v>
      </c>
      <c r="AA1299" s="14">
        <v>3141.4830040000002</v>
      </c>
      <c r="AB1299" s="14">
        <v>1630</v>
      </c>
      <c r="AC1299" s="14">
        <f t="array" ref="AC1299">MEDIAN(IF(H1299:R1299&lt;&gt;0,H1299:R1299))</f>
        <v>992</v>
      </c>
      <c r="AD1299" s="14">
        <f t="array" ref="AD1299">MEDIAN(IF(S1299:AA1299&lt;&gt;0,S1299:AA1299))</f>
        <v>2062.3359700000001</v>
      </c>
      <c r="AE1299" s="14">
        <f t="shared" si="41"/>
        <v>2.0789677116935485</v>
      </c>
      <c r="AF1299">
        <f t="array" ref="AF1299">TTEST(IF(H1299:R1299&lt;&gt;0,H1299:R1299),IF(S1299:AA1299&lt;&gt;0,S1299:AA1299),2,3)</f>
        <v>3.7619496786784563E-2</v>
      </c>
      <c r="AG1299">
        <f t="array" ref="AG1299">MEDIAN(IF(H1299:L1299&lt;&gt;0,H1299:L1299))</f>
        <v>657.85132750000002</v>
      </c>
      <c r="AH1299">
        <f t="array" ref="AH1299">MEDIAN(IF(M1299:R1299&lt;&gt;0,M1299:R1299))</f>
        <v>1137.26395</v>
      </c>
      <c r="AI1299">
        <f>AG1299/AH1299</f>
        <v>0.57845087545419871</v>
      </c>
    </row>
    <row r="1300" spans="1:35" x14ac:dyDescent="0.2">
      <c r="A1300" s="2" t="s">
        <v>1296</v>
      </c>
      <c r="B1300" s="2">
        <v>38165</v>
      </c>
      <c r="C1300" s="5">
        <v>1193</v>
      </c>
      <c r="D1300" s="5">
        <f t="shared" si="40"/>
        <v>45530845</v>
      </c>
      <c r="E1300" s="5">
        <v>1193</v>
      </c>
      <c r="F1300" s="5"/>
      <c r="G1300" s="2">
        <v>38165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1192.797869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 t="e">
        <f t="array" ref="AC1300">MEDIAN(IF(H1300:R1300&lt;&gt;0,H1300:R1300))</f>
        <v>#NUM!</v>
      </c>
      <c r="AD1300" s="14">
        <f t="array" ref="AD1300">MEDIAN(IF(S1300:AA1300&lt;&gt;0,S1300:AA1300))</f>
        <v>1192.797869</v>
      </c>
      <c r="AE1300" s="14" t="e">
        <f t="shared" si="41"/>
        <v>#NUM!</v>
      </c>
      <c r="AF1300" t="e">
        <f t="array" ref="AF1300">TTEST(IF(H1300:R1300&lt;&gt;0,H1300:R1300),IF(S1300:AA1300&lt;&gt;0,S1300:AA1300),2,3)</f>
        <v>#DIV/0!</v>
      </c>
      <c r="AG1300" t="e">
        <f t="array" ref="AG1300">MEDIAN(IF(H1300:L1300&lt;&gt;0,H1300:L1300))</f>
        <v>#NUM!</v>
      </c>
      <c r="AH1300" t="e">
        <f t="array" ref="AH1300">MEDIAN(IF(M1300:R1300&lt;&gt;0,M1300:R1300))</f>
        <v>#NUM!</v>
      </c>
      <c r="AI1300" t="e">
        <f>AG1300/AH1300</f>
        <v>#NUM!</v>
      </c>
    </row>
    <row r="1301" spans="1:35" x14ac:dyDescent="0.2">
      <c r="A1301" s="2" t="s">
        <v>1297</v>
      </c>
      <c r="B1301" s="2">
        <v>51540</v>
      </c>
      <c r="C1301" s="5">
        <v>879</v>
      </c>
      <c r="D1301" s="5">
        <f t="shared" si="40"/>
        <v>45303660</v>
      </c>
      <c r="E1301" s="5">
        <v>969</v>
      </c>
      <c r="F1301" s="5">
        <v>68</v>
      </c>
      <c r="G1301" s="2">
        <v>51540</v>
      </c>
      <c r="H1301" s="14">
        <v>0</v>
      </c>
      <c r="I1301" s="14">
        <v>1594</v>
      </c>
      <c r="J1301" s="14">
        <v>62.874345480000002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968.86939310000002</v>
      </c>
      <c r="S1301" s="14">
        <v>0</v>
      </c>
      <c r="T1301" s="14">
        <v>1231.549145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538</v>
      </c>
      <c r="AC1301" s="14">
        <f t="array" ref="AC1301">MEDIAN(IF(H1301:R1301&lt;&gt;0,H1301:R1301))</f>
        <v>968.86939310000002</v>
      </c>
      <c r="AD1301" s="14">
        <f t="array" ref="AD1301">MEDIAN(IF(S1301:AA1301&lt;&gt;0,S1301:AA1301))</f>
        <v>1231.549145</v>
      </c>
      <c r="AE1301" s="14">
        <f t="shared" si="41"/>
        <v>1.2711198782526594</v>
      </c>
      <c r="AF1301" t="e">
        <f t="array" ref="AF1301">TTEST(IF(H1301:R1301&lt;&gt;0,H1301:R1301),IF(S1301:AA1301&lt;&gt;0,S1301:AA1301),2,3)</f>
        <v>#DIV/0!</v>
      </c>
      <c r="AG1301">
        <f t="array" ref="AG1301">MEDIAN(IF(H1301:L1301&lt;&gt;0,H1301:L1301))</f>
        <v>828.43717273999994</v>
      </c>
      <c r="AH1301">
        <f t="array" ref="AH1301">MEDIAN(IF(M1301:R1301&lt;&gt;0,M1301:R1301))</f>
        <v>968.86939310000002</v>
      </c>
      <c r="AI1301">
        <f>AG1301/AH1301</f>
        <v>0.85505557161768486</v>
      </c>
    </row>
    <row r="1302" spans="1:35" x14ac:dyDescent="0.2">
      <c r="A1302" s="2" t="s">
        <v>1298</v>
      </c>
      <c r="B1302" s="2">
        <v>37261</v>
      </c>
      <c r="C1302" s="5">
        <v>1215</v>
      </c>
      <c r="D1302" s="5">
        <f t="shared" si="40"/>
        <v>45272115</v>
      </c>
      <c r="E1302" s="5">
        <v>1215</v>
      </c>
      <c r="F1302" s="5"/>
      <c r="G1302" s="2">
        <v>37261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1214.670916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 t="e">
        <f t="array" ref="AC1302">MEDIAN(IF(H1302:R1302&lt;&gt;0,H1302:R1302))</f>
        <v>#NUM!</v>
      </c>
      <c r="AD1302" s="14">
        <f t="array" ref="AD1302">MEDIAN(IF(S1302:AA1302&lt;&gt;0,S1302:AA1302))</f>
        <v>1214.670916</v>
      </c>
      <c r="AE1302" s="14" t="e">
        <f t="shared" si="41"/>
        <v>#NUM!</v>
      </c>
      <c r="AF1302" t="e">
        <f t="array" ref="AF1302">TTEST(IF(H1302:R1302&lt;&gt;0,H1302:R1302),IF(S1302:AA1302&lt;&gt;0,S1302:AA1302),2,3)</f>
        <v>#DIV/0!</v>
      </c>
      <c r="AG1302" t="e">
        <f t="array" ref="AG1302">MEDIAN(IF(H1302:L1302&lt;&gt;0,H1302:L1302))</f>
        <v>#NUM!</v>
      </c>
      <c r="AH1302" t="e">
        <f t="array" ref="AH1302">MEDIAN(IF(M1302:R1302&lt;&gt;0,M1302:R1302))</f>
        <v>#NUM!</v>
      </c>
      <c r="AI1302" t="e">
        <f>AG1302/AH1302</f>
        <v>#NUM!</v>
      </c>
    </row>
    <row r="1303" spans="1:35" x14ac:dyDescent="0.2">
      <c r="A1303" s="2" t="s">
        <v>1299</v>
      </c>
      <c r="B1303" s="2">
        <v>12522</v>
      </c>
      <c r="C1303" s="5">
        <v>3600</v>
      </c>
      <c r="D1303" s="5">
        <f t="shared" si="40"/>
        <v>45079200</v>
      </c>
      <c r="E1303" s="5">
        <v>3600</v>
      </c>
      <c r="F1303" s="5">
        <v>95</v>
      </c>
      <c r="G1303" s="2">
        <v>12522</v>
      </c>
      <c r="H1303" s="14">
        <v>0</v>
      </c>
      <c r="I1303" s="14">
        <v>6018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1181.8906899999999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f t="array" ref="AC1303">MEDIAN(IF(H1303:R1303&lt;&gt;0,H1303:R1303))</f>
        <v>6018</v>
      </c>
      <c r="AD1303" s="14">
        <f t="array" ref="AD1303">MEDIAN(IF(S1303:AA1303&lt;&gt;0,S1303:AA1303))</f>
        <v>1181.8906899999999</v>
      </c>
      <c r="AE1303" s="14">
        <f t="shared" si="41"/>
        <v>0.19639260385510135</v>
      </c>
      <c r="AF1303" t="e">
        <f t="array" ref="AF1303">TTEST(IF(H1303:R1303&lt;&gt;0,H1303:R1303),IF(S1303:AA1303&lt;&gt;0,S1303:AA1303),2,3)</f>
        <v>#DIV/0!</v>
      </c>
      <c r="AG1303">
        <f t="array" ref="AG1303">MEDIAN(IF(H1303:L1303&lt;&gt;0,H1303:L1303))</f>
        <v>6018</v>
      </c>
      <c r="AH1303" t="e">
        <f t="array" ref="AH1303">MEDIAN(IF(M1303:R1303&lt;&gt;0,M1303:R1303))</f>
        <v>#NUM!</v>
      </c>
      <c r="AI1303" t="e">
        <f>AG1303/AH1303</f>
        <v>#NUM!</v>
      </c>
    </row>
    <row r="1304" spans="1:35" x14ac:dyDescent="0.2">
      <c r="A1304" s="2" t="s">
        <v>1300</v>
      </c>
      <c r="B1304" s="2">
        <v>41971</v>
      </c>
      <c r="C1304" s="5">
        <v>1074</v>
      </c>
      <c r="D1304" s="5">
        <f t="shared" si="40"/>
        <v>45076854</v>
      </c>
      <c r="E1304" s="5">
        <v>1074</v>
      </c>
      <c r="F1304" s="5">
        <v>134</v>
      </c>
      <c r="G1304" s="2">
        <v>41971</v>
      </c>
      <c r="H1304" s="14">
        <v>0</v>
      </c>
      <c r="I1304" s="14">
        <v>0</v>
      </c>
      <c r="J1304" s="14">
        <v>60.004922950000001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2087.599995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f t="array" ref="AC1304">MEDIAN(IF(H1304:R1304&lt;&gt;0,H1304:R1304))</f>
        <v>1073.802458975</v>
      </c>
      <c r="AD1304" s="14" t="e">
        <f t="array" ref="AD1304">MEDIAN(IF(S1304:AA1304&lt;&gt;0,S1304:AA1304))</f>
        <v>#NUM!</v>
      </c>
      <c r="AE1304" s="14" t="e">
        <f t="shared" si="41"/>
        <v>#NUM!</v>
      </c>
      <c r="AF1304" t="e">
        <f t="array" ref="AF1304">TTEST(IF(H1304:R1304&lt;&gt;0,H1304:R1304),IF(S1304:AA1304&lt;&gt;0,S1304:AA1304),2,3)</f>
        <v>#DIV/0!</v>
      </c>
      <c r="AG1304">
        <f t="array" ref="AG1304">MEDIAN(IF(H1304:L1304&lt;&gt;0,H1304:L1304))</f>
        <v>60.004922950000001</v>
      </c>
      <c r="AH1304">
        <f t="array" ref="AH1304">MEDIAN(IF(M1304:R1304&lt;&gt;0,M1304:R1304))</f>
        <v>2087.599995</v>
      </c>
      <c r="AI1304">
        <f>AG1304/AH1304</f>
        <v>2.8743496404348284E-2</v>
      </c>
    </row>
    <row r="1305" spans="1:35" x14ac:dyDescent="0.2">
      <c r="A1305" s="2" t="s">
        <v>1301</v>
      </c>
      <c r="B1305" s="2">
        <v>37852</v>
      </c>
      <c r="C1305" s="5">
        <v>1184</v>
      </c>
      <c r="D1305" s="5">
        <f t="shared" si="40"/>
        <v>44816768</v>
      </c>
      <c r="E1305" s="5">
        <v>1184</v>
      </c>
      <c r="F1305" s="5"/>
      <c r="G1305" s="2">
        <v>37852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1184.405986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 t="e">
        <f t="array" ref="AC1305">MEDIAN(IF(H1305:R1305&lt;&gt;0,H1305:R1305))</f>
        <v>#NUM!</v>
      </c>
      <c r="AD1305" s="14">
        <f t="array" ref="AD1305">MEDIAN(IF(S1305:AA1305&lt;&gt;0,S1305:AA1305))</f>
        <v>1184.405986</v>
      </c>
      <c r="AE1305" s="14" t="e">
        <f t="shared" si="41"/>
        <v>#NUM!</v>
      </c>
      <c r="AF1305" t="e">
        <f t="array" ref="AF1305">TTEST(IF(H1305:R1305&lt;&gt;0,H1305:R1305),IF(S1305:AA1305&lt;&gt;0,S1305:AA1305),2,3)</f>
        <v>#DIV/0!</v>
      </c>
      <c r="AG1305" t="e">
        <f t="array" ref="AG1305">MEDIAN(IF(H1305:L1305&lt;&gt;0,H1305:L1305))</f>
        <v>#NUM!</v>
      </c>
      <c r="AH1305" t="e">
        <f t="array" ref="AH1305">MEDIAN(IF(M1305:R1305&lt;&gt;0,M1305:R1305))</f>
        <v>#NUM!</v>
      </c>
      <c r="AI1305" t="e">
        <f>AG1305/AH1305</f>
        <v>#NUM!</v>
      </c>
    </row>
    <row r="1306" spans="1:35" x14ac:dyDescent="0.2">
      <c r="A1306" s="2" t="s">
        <v>1302</v>
      </c>
      <c r="B1306" s="2">
        <v>41392</v>
      </c>
      <c r="C1306" s="5">
        <v>1071</v>
      </c>
      <c r="D1306" s="5">
        <f t="shared" si="40"/>
        <v>44330832</v>
      </c>
      <c r="E1306" s="5">
        <v>940</v>
      </c>
      <c r="F1306" s="5">
        <v>85</v>
      </c>
      <c r="G1306" s="2">
        <v>41392</v>
      </c>
      <c r="H1306" s="14">
        <v>0</v>
      </c>
      <c r="I1306" s="14">
        <v>2585</v>
      </c>
      <c r="J1306" s="14">
        <v>94.332389230000004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506.18940129999999</v>
      </c>
      <c r="Q1306" s="14">
        <v>0</v>
      </c>
      <c r="R1306" s="14">
        <v>1373.628647</v>
      </c>
      <c r="S1306" s="14">
        <v>0</v>
      </c>
      <c r="T1306" s="14">
        <v>1401.040444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468</v>
      </c>
      <c r="AC1306" s="14">
        <f t="array" ref="AC1306">MEDIAN(IF(H1306:R1306&lt;&gt;0,H1306:R1306))</f>
        <v>939.90902415000005</v>
      </c>
      <c r="AD1306" s="14">
        <f t="array" ref="AD1306">MEDIAN(IF(S1306:AA1306&lt;&gt;0,S1306:AA1306))</f>
        <v>1401.040444</v>
      </c>
      <c r="AE1306" s="14">
        <f t="shared" si="41"/>
        <v>1.4906128231580933</v>
      </c>
      <c r="AF1306" t="e">
        <f t="array" ref="AF1306">TTEST(IF(H1306:R1306&lt;&gt;0,H1306:R1306),IF(S1306:AA1306&lt;&gt;0,S1306:AA1306),2,3)</f>
        <v>#DIV/0!</v>
      </c>
      <c r="AG1306">
        <f t="array" ref="AG1306">MEDIAN(IF(H1306:L1306&lt;&gt;0,H1306:L1306))</f>
        <v>1339.666194615</v>
      </c>
      <c r="AH1306">
        <f t="array" ref="AH1306">MEDIAN(IF(M1306:R1306&lt;&gt;0,M1306:R1306))</f>
        <v>939.90902415000005</v>
      </c>
      <c r="AI1306">
        <f>AG1306/AH1306</f>
        <v>1.4253147487614746</v>
      </c>
    </row>
    <row r="1307" spans="1:35" x14ac:dyDescent="0.2">
      <c r="A1307" s="2" t="s">
        <v>1303</v>
      </c>
      <c r="B1307" s="2">
        <v>100289</v>
      </c>
      <c r="C1307" s="5">
        <v>442</v>
      </c>
      <c r="D1307" s="5">
        <f t="shared" si="40"/>
        <v>44327738</v>
      </c>
      <c r="E1307" s="5">
        <v>268</v>
      </c>
      <c r="F1307" s="5">
        <v>118</v>
      </c>
      <c r="G1307" s="2">
        <v>100289</v>
      </c>
      <c r="H1307" s="14">
        <v>0</v>
      </c>
      <c r="I1307" s="14">
        <v>0</v>
      </c>
      <c r="J1307" s="14">
        <v>30.441832089999998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297.25224509999998</v>
      </c>
      <c r="S1307" s="14">
        <v>0</v>
      </c>
      <c r="T1307" s="14">
        <v>1202.0423330000001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238</v>
      </c>
      <c r="AC1307" s="14">
        <f t="array" ref="AC1307">MEDIAN(IF(H1307:R1307&lt;&gt;0,H1307:R1307))</f>
        <v>163.84703859499999</v>
      </c>
      <c r="AD1307" s="14">
        <f t="array" ref="AD1307">MEDIAN(IF(S1307:AA1307&lt;&gt;0,S1307:AA1307))</f>
        <v>1202.0423330000001</v>
      </c>
      <c r="AE1307" s="14">
        <f t="shared" si="41"/>
        <v>7.3363689896845168</v>
      </c>
      <c r="AF1307" t="e">
        <f t="array" ref="AF1307">TTEST(IF(H1307:R1307&lt;&gt;0,H1307:R1307),IF(S1307:AA1307&lt;&gt;0,S1307:AA1307),2,3)</f>
        <v>#DIV/0!</v>
      </c>
      <c r="AG1307">
        <f t="array" ref="AG1307">MEDIAN(IF(H1307:L1307&lt;&gt;0,H1307:L1307))</f>
        <v>30.441832089999998</v>
      </c>
      <c r="AH1307">
        <f t="array" ref="AH1307">MEDIAN(IF(M1307:R1307&lt;&gt;0,M1307:R1307))</f>
        <v>297.25224509999998</v>
      </c>
      <c r="AI1307">
        <f>AG1307/AH1307</f>
        <v>0.10241077264112479</v>
      </c>
    </row>
    <row r="1308" spans="1:35" x14ac:dyDescent="0.2">
      <c r="A1308" s="2" t="s">
        <v>1304</v>
      </c>
      <c r="B1308" s="2">
        <v>38747</v>
      </c>
      <c r="C1308" s="5">
        <v>1143</v>
      </c>
      <c r="D1308" s="5">
        <f t="shared" si="40"/>
        <v>44287821</v>
      </c>
      <c r="E1308" s="5">
        <v>1143</v>
      </c>
      <c r="F1308" s="5"/>
      <c r="G1308" s="2">
        <v>38747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1142.6222969999999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 t="e">
        <f t="array" ref="AC1308">MEDIAN(IF(H1308:R1308&lt;&gt;0,H1308:R1308))</f>
        <v>#NUM!</v>
      </c>
      <c r="AD1308" s="14">
        <f t="array" ref="AD1308">MEDIAN(IF(S1308:AA1308&lt;&gt;0,S1308:AA1308))</f>
        <v>1142.6222969999999</v>
      </c>
      <c r="AE1308" s="14" t="e">
        <f t="shared" si="41"/>
        <v>#NUM!</v>
      </c>
      <c r="AF1308" t="e">
        <f t="array" ref="AF1308">TTEST(IF(H1308:R1308&lt;&gt;0,H1308:R1308),IF(S1308:AA1308&lt;&gt;0,S1308:AA1308),2,3)</f>
        <v>#DIV/0!</v>
      </c>
      <c r="AG1308" t="e">
        <f t="array" ref="AG1308">MEDIAN(IF(H1308:L1308&lt;&gt;0,H1308:L1308))</f>
        <v>#NUM!</v>
      </c>
      <c r="AH1308" t="e">
        <f t="array" ref="AH1308">MEDIAN(IF(M1308:R1308&lt;&gt;0,M1308:R1308))</f>
        <v>#NUM!</v>
      </c>
      <c r="AI1308" t="e">
        <f>AG1308/AH1308</f>
        <v>#NUM!</v>
      </c>
    </row>
    <row r="1309" spans="1:35" x14ac:dyDescent="0.2">
      <c r="A1309" s="2" t="s">
        <v>1305</v>
      </c>
      <c r="B1309" s="2">
        <v>41985</v>
      </c>
      <c r="C1309" s="5">
        <v>1053</v>
      </c>
      <c r="D1309" s="5">
        <f t="shared" si="40"/>
        <v>44210205</v>
      </c>
      <c r="E1309" s="5">
        <v>1032</v>
      </c>
      <c r="F1309" s="5">
        <v>81</v>
      </c>
      <c r="G1309" s="2">
        <v>41985</v>
      </c>
      <c r="H1309" s="14">
        <v>0</v>
      </c>
      <c r="I1309" s="14">
        <v>0</v>
      </c>
      <c r="J1309" s="14">
        <v>60.004922950000001</v>
      </c>
      <c r="K1309" s="14">
        <v>0</v>
      </c>
      <c r="L1309" s="14">
        <v>0</v>
      </c>
      <c r="M1309" s="14">
        <v>807.78350239999997</v>
      </c>
      <c r="N1309" s="14">
        <v>0</v>
      </c>
      <c r="O1309" s="14">
        <v>0</v>
      </c>
      <c r="P1309" s="14">
        <v>2087.599995</v>
      </c>
      <c r="Q1309" s="14">
        <v>0</v>
      </c>
      <c r="R1309" s="14">
        <v>0</v>
      </c>
      <c r="S1309" s="14">
        <v>0</v>
      </c>
      <c r="T1309" s="14">
        <v>1255.255017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f t="array" ref="AC1309">MEDIAN(IF(H1309:R1309&lt;&gt;0,H1309:R1309))</f>
        <v>807.78350239999997</v>
      </c>
      <c r="AD1309" s="14">
        <f t="array" ref="AD1309">MEDIAN(IF(S1309:AA1309&lt;&gt;0,S1309:AA1309))</f>
        <v>1255.255017</v>
      </c>
      <c r="AE1309" s="14">
        <f t="shared" si="41"/>
        <v>1.5539498061925261</v>
      </c>
      <c r="AF1309" t="e">
        <f t="array" ref="AF1309">TTEST(IF(H1309:R1309&lt;&gt;0,H1309:R1309),IF(S1309:AA1309&lt;&gt;0,S1309:AA1309),2,3)</f>
        <v>#DIV/0!</v>
      </c>
      <c r="AG1309">
        <f t="array" ref="AG1309">MEDIAN(IF(H1309:L1309&lt;&gt;0,H1309:L1309))</f>
        <v>60.004922950000001</v>
      </c>
      <c r="AH1309">
        <f t="array" ref="AH1309">MEDIAN(IF(M1309:R1309&lt;&gt;0,M1309:R1309))</f>
        <v>1447.6917487000001</v>
      </c>
      <c r="AI1309">
        <f>AG1309/AH1309</f>
        <v>4.1448687542692216E-2</v>
      </c>
    </row>
    <row r="1310" spans="1:35" x14ac:dyDescent="0.2">
      <c r="A1310" s="2" t="s">
        <v>1306</v>
      </c>
      <c r="B1310" s="2">
        <v>36115</v>
      </c>
      <c r="C1310" s="5">
        <v>1218</v>
      </c>
      <c r="D1310" s="5">
        <f t="shared" si="40"/>
        <v>43988070</v>
      </c>
      <c r="E1310" s="5">
        <v>1160</v>
      </c>
      <c r="F1310" s="5">
        <v>88</v>
      </c>
      <c r="G1310" s="2">
        <v>36115</v>
      </c>
      <c r="H1310" s="14">
        <v>0</v>
      </c>
      <c r="I1310" s="14">
        <v>1783</v>
      </c>
      <c r="J1310" s="14">
        <v>52.826179850000003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1032.9324670000001</v>
      </c>
      <c r="Q1310" s="14">
        <v>3206.2856219999999</v>
      </c>
      <c r="R1310" s="14">
        <v>1168.581668</v>
      </c>
      <c r="S1310" s="14">
        <v>0</v>
      </c>
      <c r="T1310" s="14">
        <v>1160.135573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125</v>
      </c>
      <c r="AC1310" s="14">
        <f t="array" ref="AC1310">MEDIAN(IF(H1310:R1310&lt;&gt;0,H1310:R1310))</f>
        <v>1168.581668</v>
      </c>
      <c r="AD1310" s="14">
        <f t="array" ref="AD1310">MEDIAN(IF(S1310:AA1310&lt;&gt;0,S1310:AA1310))</f>
        <v>1160.135573</v>
      </c>
      <c r="AE1310" s="14">
        <f t="shared" si="41"/>
        <v>0.99277235367344474</v>
      </c>
      <c r="AF1310" t="e">
        <f t="array" ref="AF1310">TTEST(IF(H1310:R1310&lt;&gt;0,H1310:R1310),IF(S1310:AA1310&lt;&gt;0,S1310:AA1310),2,3)</f>
        <v>#DIV/0!</v>
      </c>
      <c r="AG1310">
        <f t="array" ref="AG1310">MEDIAN(IF(H1310:L1310&lt;&gt;0,H1310:L1310))</f>
        <v>917.91308992500001</v>
      </c>
      <c r="AH1310">
        <f t="array" ref="AH1310">MEDIAN(IF(M1310:R1310&lt;&gt;0,M1310:R1310))</f>
        <v>1168.581668</v>
      </c>
      <c r="AI1310">
        <f>AG1310/AH1310</f>
        <v>0.78549331643717002</v>
      </c>
    </row>
    <row r="1311" spans="1:35" x14ac:dyDescent="0.2">
      <c r="A1311" s="2" t="s">
        <v>1307</v>
      </c>
      <c r="B1311" s="2">
        <v>68850</v>
      </c>
      <c r="C1311" s="5">
        <v>635</v>
      </c>
      <c r="D1311" s="5">
        <f t="shared" si="40"/>
        <v>43719750</v>
      </c>
      <c r="E1311" s="5">
        <v>635</v>
      </c>
      <c r="F1311" s="5"/>
      <c r="G1311" s="2">
        <v>68850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634.82786620000002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f t="array" ref="AC1311">MEDIAN(IF(H1311:R1311&lt;&gt;0,H1311:R1311))</f>
        <v>634.82786620000002</v>
      </c>
      <c r="AD1311" s="14" t="e">
        <f t="array" ref="AD1311">MEDIAN(IF(S1311:AA1311&lt;&gt;0,S1311:AA1311))</f>
        <v>#NUM!</v>
      </c>
      <c r="AE1311" s="14" t="e">
        <f t="shared" si="41"/>
        <v>#NUM!</v>
      </c>
      <c r="AF1311" t="e">
        <f t="array" ref="AF1311">TTEST(IF(H1311:R1311&lt;&gt;0,H1311:R1311),IF(S1311:AA1311&lt;&gt;0,S1311:AA1311),2,3)</f>
        <v>#DIV/0!</v>
      </c>
      <c r="AG1311" t="e">
        <f t="array" ref="AG1311">MEDIAN(IF(H1311:L1311&lt;&gt;0,H1311:L1311))</f>
        <v>#NUM!</v>
      </c>
      <c r="AH1311">
        <f t="array" ref="AH1311">MEDIAN(IF(M1311:R1311&lt;&gt;0,M1311:R1311))</f>
        <v>634.82786620000002</v>
      </c>
      <c r="AI1311" t="e">
        <f>AG1311/AH1311</f>
        <v>#NUM!</v>
      </c>
    </row>
    <row r="1312" spans="1:35" x14ac:dyDescent="0.2">
      <c r="A1312" s="2" t="s">
        <v>1308</v>
      </c>
      <c r="B1312" s="2">
        <v>15588</v>
      </c>
      <c r="C1312" s="5">
        <v>2786</v>
      </c>
      <c r="D1312" s="5">
        <f t="shared" si="40"/>
        <v>43428168</v>
      </c>
      <c r="E1312" s="5">
        <v>2022</v>
      </c>
      <c r="F1312" s="5">
        <v>120</v>
      </c>
      <c r="G1312" s="2">
        <v>15588</v>
      </c>
      <c r="H1312" s="14">
        <v>0</v>
      </c>
      <c r="I1312" s="14">
        <v>10623</v>
      </c>
      <c r="J1312" s="14">
        <v>288.50178979999998</v>
      </c>
      <c r="K1312" s="14">
        <v>0</v>
      </c>
      <c r="L1312" s="14">
        <v>0</v>
      </c>
      <c r="M1312" s="14">
        <v>1876.2112709999999</v>
      </c>
      <c r="N1312" s="14">
        <v>2507.2199839999998</v>
      </c>
      <c r="O1312" s="14">
        <v>435.78333240000001</v>
      </c>
      <c r="P1312" s="14">
        <v>1044.2710549999999</v>
      </c>
      <c r="Q1312" s="14">
        <v>0</v>
      </c>
      <c r="R1312" s="14">
        <v>3341.9845369999998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2167.6406740000002</v>
      </c>
      <c r="Y1312" s="14">
        <v>0</v>
      </c>
      <c r="Z1312" s="14">
        <v>0</v>
      </c>
      <c r="AA1312" s="14">
        <v>0</v>
      </c>
      <c r="AB1312" s="14">
        <v>0</v>
      </c>
      <c r="AC1312" s="14">
        <f t="array" ref="AC1312">MEDIAN(IF(H1312:R1312&lt;&gt;0,H1312:R1312))</f>
        <v>1876.2112709999999</v>
      </c>
      <c r="AD1312" s="14">
        <f t="array" ref="AD1312">MEDIAN(IF(S1312:AA1312&lt;&gt;0,S1312:AA1312))</f>
        <v>2167.6406740000002</v>
      </c>
      <c r="AE1312" s="14">
        <f t="shared" si="41"/>
        <v>1.155328670872269</v>
      </c>
      <c r="AF1312" t="e">
        <f t="array" ref="AF1312">TTEST(IF(H1312:R1312&lt;&gt;0,H1312:R1312),IF(S1312:AA1312&lt;&gt;0,S1312:AA1312),2,3)</f>
        <v>#DIV/0!</v>
      </c>
      <c r="AG1312">
        <f t="array" ref="AG1312">MEDIAN(IF(H1312:L1312&lt;&gt;0,H1312:L1312))</f>
        <v>5455.7508948999994</v>
      </c>
      <c r="AH1312">
        <f t="array" ref="AH1312">MEDIAN(IF(M1312:R1312&lt;&gt;0,M1312:R1312))</f>
        <v>1876.2112709999999</v>
      </c>
      <c r="AI1312">
        <f>AG1312/AH1312</f>
        <v>2.9078553035192805</v>
      </c>
    </row>
    <row r="1313" spans="1:35" x14ac:dyDescent="0.2">
      <c r="A1313" s="2" t="s">
        <v>1309</v>
      </c>
      <c r="B1313" s="2">
        <v>38096</v>
      </c>
      <c r="C1313" s="5">
        <v>1139</v>
      </c>
      <c r="D1313" s="5">
        <f t="shared" si="40"/>
        <v>43391344</v>
      </c>
      <c r="E1313" s="5">
        <v>1139</v>
      </c>
      <c r="F1313" s="5"/>
      <c r="G1313" s="2">
        <v>38096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1139.292373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 t="e">
        <f t="array" ref="AC1313">MEDIAN(IF(H1313:R1313&lt;&gt;0,H1313:R1313))</f>
        <v>#NUM!</v>
      </c>
      <c r="AD1313" s="14">
        <f t="array" ref="AD1313">MEDIAN(IF(S1313:AA1313&lt;&gt;0,S1313:AA1313))</f>
        <v>1139.292373</v>
      </c>
      <c r="AE1313" s="14" t="e">
        <f t="shared" si="41"/>
        <v>#NUM!</v>
      </c>
      <c r="AF1313" t="e">
        <f t="array" ref="AF1313">TTEST(IF(H1313:R1313&lt;&gt;0,H1313:R1313),IF(S1313:AA1313&lt;&gt;0,S1313:AA1313),2,3)</f>
        <v>#DIV/0!</v>
      </c>
      <c r="AG1313" t="e">
        <f t="array" ref="AG1313">MEDIAN(IF(H1313:L1313&lt;&gt;0,H1313:L1313))</f>
        <v>#NUM!</v>
      </c>
      <c r="AH1313" t="e">
        <f t="array" ref="AH1313">MEDIAN(IF(M1313:R1313&lt;&gt;0,M1313:R1313))</f>
        <v>#NUM!</v>
      </c>
      <c r="AI1313" t="e">
        <f>AG1313/AH1313</f>
        <v>#NUM!</v>
      </c>
    </row>
    <row r="1314" spans="1:35" x14ac:dyDescent="0.2">
      <c r="A1314" s="2" t="s">
        <v>1310</v>
      </c>
      <c r="B1314" s="2">
        <v>45496</v>
      </c>
      <c r="C1314" s="5">
        <v>952</v>
      </c>
      <c r="D1314" s="5">
        <f t="shared" si="40"/>
        <v>43312192</v>
      </c>
      <c r="E1314" s="5">
        <v>952</v>
      </c>
      <c r="F1314" s="5"/>
      <c r="G1314" s="2">
        <v>45496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952</v>
      </c>
      <c r="AC1314" s="14" t="e">
        <f t="array" ref="AC1314">MEDIAN(IF(H1314:R1314&lt;&gt;0,H1314:R1314))</f>
        <v>#NUM!</v>
      </c>
      <c r="AD1314" s="14" t="e">
        <f t="array" ref="AD1314">MEDIAN(IF(S1314:AA1314&lt;&gt;0,S1314:AA1314))</f>
        <v>#NUM!</v>
      </c>
      <c r="AE1314" s="14" t="e">
        <f t="shared" si="41"/>
        <v>#NUM!</v>
      </c>
      <c r="AF1314" t="e">
        <f t="array" ref="AF1314">TTEST(IF(H1314:R1314&lt;&gt;0,H1314:R1314),IF(S1314:AA1314&lt;&gt;0,S1314:AA1314),2,3)</f>
        <v>#DIV/0!</v>
      </c>
      <c r="AG1314" t="e">
        <f t="array" ref="AG1314">MEDIAN(IF(H1314:L1314&lt;&gt;0,H1314:L1314))</f>
        <v>#NUM!</v>
      </c>
      <c r="AH1314" t="e">
        <f t="array" ref="AH1314">MEDIAN(IF(M1314:R1314&lt;&gt;0,M1314:R1314))</f>
        <v>#NUM!</v>
      </c>
      <c r="AI1314" t="e">
        <f>AG1314/AH1314</f>
        <v>#NUM!</v>
      </c>
    </row>
    <row r="1315" spans="1:35" x14ac:dyDescent="0.2">
      <c r="A1315" s="2" t="s">
        <v>1311</v>
      </c>
      <c r="B1315" s="2">
        <v>38972</v>
      </c>
      <c r="C1315" s="5">
        <v>1105</v>
      </c>
      <c r="D1315" s="5">
        <f t="shared" si="40"/>
        <v>43064060</v>
      </c>
      <c r="E1315" s="5">
        <v>1197</v>
      </c>
      <c r="F1315" s="5">
        <v>50</v>
      </c>
      <c r="G1315" s="2">
        <v>38972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516.85257379999996</v>
      </c>
      <c r="P1315" s="14">
        <v>0</v>
      </c>
      <c r="Q1315" s="14">
        <v>0</v>
      </c>
      <c r="R1315" s="14">
        <v>0</v>
      </c>
      <c r="S1315" s="14">
        <v>0</v>
      </c>
      <c r="T1315" s="14">
        <v>1196.9981620000001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1600</v>
      </c>
      <c r="AC1315" s="14">
        <f t="array" ref="AC1315">MEDIAN(IF(H1315:R1315&lt;&gt;0,H1315:R1315))</f>
        <v>516.85257379999996</v>
      </c>
      <c r="AD1315" s="14">
        <f t="array" ref="AD1315">MEDIAN(IF(S1315:AA1315&lt;&gt;0,S1315:AA1315))</f>
        <v>1196.9981620000001</v>
      </c>
      <c r="AE1315" s="14">
        <f t="shared" si="41"/>
        <v>2.3159373149667002</v>
      </c>
      <c r="AF1315" t="e">
        <f t="array" ref="AF1315">TTEST(IF(H1315:R1315&lt;&gt;0,H1315:R1315),IF(S1315:AA1315&lt;&gt;0,S1315:AA1315),2,3)</f>
        <v>#DIV/0!</v>
      </c>
      <c r="AG1315" t="e">
        <f t="array" ref="AG1315">MEDIAN(IF(H1315:L1315&lt;&gt;0,H1315:L1315))</f>
        <v>#NUM!</v>
      </c>
      <c r="AH1315">
        <f t="array" ref="AH1315">MEDIAN(IF(M1315:R1315&lt;&gt;0,M1315:R1315))</f>
        <v>516.85257379999996</v>
      </c>
      <c r="AI1315" t="e">
        <f>AG1315/AH1315</f>
        <v>#NUM!</v>
      </c>
    </row>
    <row r="1316" spans="1:35" x14ac:dyDescent="0.2">
      <c r="A1316" s="2" t="s">
        <v>1312</v>
      </c>
      <c r="B1316" s="2">
        <v>36389</v>
      </c>
      <c r="C1316" s="5">
        <v>1179</v>
      </c>
      <c r="D1316" s="5">
        <f t="shared" si="40"/>
        <v>42902631</v>
      </c>
      <c r="E1316" s="5">
        <v>1179</v>
      </c>
      <c r="F1316" s="5"/>
      <c r="G1316" s="2">
        <v>36389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1178.538595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 t="e">
        <f t="array" ref="AC1316">MEDIAN(IF(H1316:R1316&lt;&gt;0,H1316:R1316))</f>
        <v>#NUM!</v>
      </c>
      <c r="AD1316" s="14">
        <f t="array" ref="AD1316">MEDIAN(IF(S1316:AA1316&lt;&gt;0,S1316:AA1316))</f>
        <v>1178.538595</v>
      </c>
      <c r="AE1316" s="14" t="e">
        <f t="shared" si="41"/>
        <v>#NUM!</v>
      </c>
      <c r="AF1316" t="e">
        <f t="array" ref="AF1316">TTEST(IF(H1316:R1316&lt;&gt;0,H1316:R1316),IF(S1316:AA1316&lt;&gt;0,S1316:AA1316),2,3)</f>
        <v>#DIV/0!</v>
      </c>
      <c r="AG1316" t="e">
        <f t="array" ref="AG1316">MEDIAN(IF(H1316:L1316&lt;&gt;0,H1316:L1316))</f>
        <v>#NUM!</v>
      </c>
      <c r="AH1316" t="e">
        <f t="array" ref="AH1316">MEDIAN(IF(M1316:R1316&lt;&gt;0,M1316:R1316))</f>
        <v>#NUM!</v>
      </c>
      <c r="AI1316" t="e">
        <f>AG1316/AH1316</f>
        <v>#NUM!</v>
      </c>
    </row>
    <row r="1317" spans="1:35" x14ac:dyDescent="0.2">
      <c r="A1317" s="2" t="s">
        <v>1313</v>
      </c>
      <c r="B1317" s="2">
        <v>38996</v>
      </c>
      <c r="C1317" s="5">
        <v>1100</v>
      </c>
      <c r="D1317" s="5">
        <f t="shared" si="40"/>
        <v>42895600</v>
      </c>
      <c r="E1317" s="5">
        <v>783</v>
      </c>
      <c r="F1317" s="5">
        <v>85</v>
      </c>
      <c r="G1317" s="2">
        <v>38996</v>
      </c>
      <c r="H1317" s="14">
        <v>0</v>
      </c>
      <c r="I1317" s="14">
        <v>1080</v>
      </c>
      <c r="J1317" s="14">
        <v>185.71045090000001</v>
      </c>
      <c r="K1317" s="14">
        <v>0</v>
      </c>
      <c r="L1317" s="14">
        <v>733.57994540000004</v>
      </c>
      <c r="M1317" s="14">
        <v>832.03345560000002</v>
      </c>
      <c r="N1317" s="14">
        <v>0</v>
      </c>
      <c r="O1317" s="14">
        <v>0</v>
      </c>
      <c r="P1317" s="14">
        <v>691.13387109999996</v>
      </c>
      <c r="Q1317" s="14">
        <v>0</v>
      </c>
      <c r="R1317" s="14">
        <v>539.08628799999997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3188.587794</v>
      </c>
      <c r="AB1317" s="14">
        <v>1550</v>
      </c>
      <c r="AC1317" s="14">
        <f t="array" ref="AC1317">MEDIAN(IF(H1317:R1317&lt;&gt;0,H1317:R1317))</f>
        <v>712.35690825000006</v>
      </c>
      <c r="AD1317" s="14">
        <f t="array" ref="AD1317">MEDIAN(IF(S1317:AA1317&lt;&gt;0,S1317:AA1317))</f>
        <v>3188.587794</v>
      </c>
      <c r="AE1317" s="14">
        <f t="shared" si="41"/>
        <v>4.4761098784501048</v>
      </c>
      <c r="AF1317" t="e">
        <f t="array" ref="AF1317">TTEST(IF(H1317:R1317&lt;&gt;0,H1317:R1317),IF(S1317:AA1317&lt;&gt;0,S1317:AA1317),2,3)</f>
        <v>#DIV/0!</v>
      </c>
      <c r="AG1317">
        <f t="array" ref="AG1317">MEDIAN(IF(H1317:L1317&lt;&gt;0,H1317:L1317))</f>
        <v>733.57994540000004</v>
      </c>
      <c r="AH1317">
        <f t="array" ref="AH1317">MEDIAN(IF(M1317:R1317&lt;&gt;0,M1317:R1317))</f>
        <v>691.13387109999996</v>
      </c>
      <c r="AI1317">
        <f>AG1317/AH1317</f>
        <v>1.0614151267574883</v>
      </c>
    </row>
    <row r="1318" spans="1:35" x14ac:dyDescent="0.2">
      <c r="A1318" s="2" t="s">
        <v>1314</v>
      </c>
      <c r="B1318" s="2">
        <v>115155</v>
      </c>
      <c r="C1318" s="5">
        <v>371</v>
      </c>
      <c r="D1318" s="5">
        <f t="shared" si="40"/>
        <v>42722505</v>
      </c>
      <c r="E1318" s="5">
        <v>371</v>
      </c>
      <c r="F1318" s="5">
        <v>101</v>
      </c>
      <c r="G1318" s="2">
        <v>115155</v>
      </c>
      <c r="H1318" s="14">
        <v>0</v>
      </c>
      <c r="I1318" s="14">
        <v>0</v>
      </c>
      <c r="J1318" s="14">
        <v>106.96877050000001</v>
      </c>
      <c r="K1318" s="14">
        <v>0</v>
      </c>
      <c r="L1318" s="14">
        <v>0</v>
      </c>
      <c r="M1318" s="14">
        <v>0</v>
      </c>
      <c r="N1318" s="14">
        <v>0</v>
      </c>
      <c r="O1318" s="14">
        <v>634.82786620000002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f t="array" ref="AC1318">MEDIAN(IF(H1318:R1318&lt;&gt;0,H1318:R1318))</f>
        <v>370.89831835000001</v>
      </c>
      <c r="AD1318" s="14" t="e">
        <f t="array" ref="AD1318">MEDIAN(IF(S1318:AA1318&lt;&gt;0,S1318:AA1318))</f>
        <v>#NUM!</v>
      </c>
      <c r="AE1318" s="14" t="e">
        <f t="shared" si="41"/>
        <v>#NUM!</v>
      </c>
      <c r="AF1318" t="e">
        <f t="array" ref="AF1318">TTEST(IF(H1318:R1318&lt;&gt;0,H1318:R1318),IF(S1318:AA1318&lt;&gt;0,S1318:AA1318),2,3)</f>
        <v>#DIV/0!</v>
      </c>
      <c r="AG1318">
        <f t="array" ref="AG1318">MEDIAN(IF(H1318:L1318&lt;&gt;0,H1318:L1318))</f>
        <v>106.96877050000001</v>
      </c>
      <c r="AH1318">
        <f t="array" ref="AH1318">MEDIAN(IF(M1318:R1318&lt;&gt;0,M1318:R1318))</f>
        <v>634.82786620000002</v>
      </c>
      <c r="AI1318">
        <f>AG1318/AH1318</f>
        <v>0.16850043325965139</v>
      </c>
    </row>
    <row r="1319" spans="1:35" x14ac:dyDescent="0.2">
      <c r="A1319" s="2" t="s">
        <v>1315</v>
      </c>
      <c r="B1319" s="2">
        <v>35977</v>
      </c>
      <c r="C1319" s="5">
        <v>1187</v>
      </c>
      <c r="D1319" s="5">
        <f t="shared" si="40"/>
        <v>42704699</v>
      </c>
      <c r="E1319" s="5">
        <v>1164</v>
      </c>
      <c r="F1319" s="5">
        <v>86</v>
      </c>
      <c r="G1319" s="2">
        <v>35977</v>
      </c>
      <c r="H1319" s="14">
        <v>0</v>
      </c>
      <c r="I1319" s="14">
        <v>1943</v>
      </c>
      <c r="J1319" s="14">
        <v>20.058897089999999</v>
      </c>
      <c r="K1319" s="14">
        <v>0</v>
      </c>
      <c r="L1319" s="14">
        <v>2453.5046649999999</v>
      </c>
      <c r="M1319" s="14">
        <v>0</v>
      </c>
      <c r="N1319" s="14">
        <v>0</v>
      </c>
      <c r="O1319" s="14">
        <v>379.17146009999999</v>
      </c>
      <c r="P1319" s="14">
        <v>457.87228499999998</v>
      </c>
      <c r="Q1319" s="14">
        <v>0</v>
      </c>
      <c r="R1319" s="14">
        <v>1869.7227479999999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f t="array" ref="AC1319">MEDIAN(IF(H1319:R1319&lt;&gt;0,H1319:R1319))</f>
        <v>1163.7975165</v>
      </c>
      <c r="AD1319" s="14" t="e">
        <f t="array" ref="AD1319">MEDIAN(IF(S1319:AA1319&lt;&gt;0,S1319:AA1319))</f>
        <v>#NUM!</v>
      </c>
      <c r="AE1319" s="14" t="e">
        <f t="shared" si="41"/>
        <v>#NUM!</v>
      </c>
      <c r="AF1319" t="e">
        <f t="array" ref="AF1319">TTEST(IF(H1319:R1319&lt;&gt;0,H1319:R1319),IF(S1319:AA1319&lt;&gt;0,S1319:AA1319),2,3)</f>
        <v>#DIV/0!</v>
      </c>
      <c r="AG1319">
        <f t="array" ref="AG1319">MEDIAN(IF(H1319:L1319&lt;&gt;0,H1319:L1319))</f>
        <v>1943</v>
      </c>
      <c r="AH1319">
        <f t="array" ref="AH1319">MEDIAN(IF(M1319:R1319&lt;&gt;0,M1319:R1319))</f>
        <v>457.87228499999998</v>
      </c>
      <c r="AI1319">
        <f>AG1319/AH1319</f>
        <v>4.2435414058747849</v>
      </c>
    </row>
    <row r="1320" spans="1:35" x14ac:dyDescent="0.2">
      <c r="A1320" s="2" t="s">
        <v>1316</v>
      </c>
      <c r="B1320" s="2">
        <v>17602</v>
      </c>
      <c r="C1320" s="5">
        <v>2424</v>
      </c>
      <c r="D1320" s="5">
        <f t="shared" si="40"/>
        <v>42667248</v>
      </c>
      <c r="E1320" s="5">
        <v>1378</v>
      </c>
      <c r="F1320" s="5">
        <v>99</v>
      </c>
      <c r="G1320" s="2">
        <v>17602</v>
      </c>
      <c r="H1320" s="14">
        <v>0</v>
      </c>
      <c r="I1320" s="14">
        <v>5173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1377.678046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721</v>
      </c>
      <c r="AC1320" s="14">
        <f t="array" ref="AC1320">MEDIAN(IF(H1320:R1320&lt;&gt;0,H1320:R1320))</f>
        <v>5173</v>
      </c>
      <c r="AD1320" s="14">
        <f t="array" ref="AD1320">MEDIAN(IF(S1320:AA1320&lt;&gt;0,S1320:AA1320))</f>
        <v>1377.678046</v>
      </c>
      <c r="AE1320" s="14">
        <f t="shared" si="41"/>
        <v>0.26632090585733614</v>
      </c>
      <c r="AF1320" t="e">
        <f t="array" ref="AF1320">TTEST(IF(H1320:R1320&lt;&gt;0,H1320:R1320),IF(S1320:AA1320&lt;&gt;0,S1320:AA1320),2,3)</f>
        <v>#DIV/0!</v>
      </c>
      <c r="AG1320">
        <f t="array" ref="AG1320">MEDIAN(IF(H1320:L1320&lt;&gt;0,H1320:L1320))</f>
        <v>5173</v>
      </c>
      <c r="AH1320" t="e">
        <f t="array" ref="AH1320">MEDIAN(IF(M1320:R1320&lt;&gt;0,M1320:R1320))</f>
        <v>#NUM!</v>
      </c>
      <c r="AI1320" t="e">
        <f>AG1320/AH1320</f>
        <v>#NUM!</v>
      </c>
    </row>
    <row r="1321" spans="1:35" x14ac:dyDescent="0.2">
      <c r="A1321" s="2" t="s">
        <v>1317</v>
      </c>
      <c r="B1321" s="2">
        <v>20060</v>
      </c>
      <c r="C1321" s="5">
        <v>2112</v>
      </c>
      <c r="D1321" s="5">
        <f t="shared" si="40"/>
        <v>42366720</v>
      </c>
      <c r="E1321" s="5">
        <v>1820</v>
      </c>
      <c r="F1321" s="5">
        <v>74</v>
      </c>
      <c r="G1321" s="2">
        <v>20060</v>
      </c>
      <c r="H1321" s="14">
        <v>0</v>
      </c>
      <c r="I1321" s="14">
        <v>4534</v>
      </c>
      <c r="J1321" s="14">
        <v>404.02767599999999</v>
      </c>
      <c r="K1321" s="14">
        <v>0</v>
      </c>
      <c r="L1321" s="14">
        <v>0</v>
      </c>
      <c r="M1321" s="14">
        <v>2891.7192789999999</v>
      </c>
      <c r="N1321" s="14">
        <v>0</v>
      </c>
      <c r="O1321" s="14">
        <v>0</v>
      </c>
      <c r="P1321" s="14">
        <v>972.40544050000005</v>
      </c>
      <c r="Q1321" s="14">
        <v>689.92307889999995</v>
      </c>
      <c r="R1321" s="14">
        <v>3468.5718619999998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1820</v>
      </c>
      <c r="AC1321" s="14">
        <f t="array" ref="AC1321">MEDIAN(IF(H1321:R1321&lt;&gt;0,H1321:R1321))</f>
        <v>1932.0623597499998</v>
      </c>
      <c r="AD1321" s="14" t="e">
        <f t="array" ref="AD1321">MEDIAN(IF(S1321:AA1321&lt;&gt;0,S1321:AA1321))</f>
        <v>#NUM!</v>
      </c>
      <c r="AE1321" s="14" t="e">
        <f t="shared" si="41"/>
        <v>#NUM!</v>
      </c>
      <c r="AF1321" t="e">
        <f t="array" ref="AF1321">TTEST(IF(H1321:R1321&lt;&gt;0,H1321:R1321),IF(S1321:AA1321&lt;&gt;0,S1321:AA1321),2,3)</f>
        <v>#DIV/0!</v>
      </c>
      <c r="AG1321">
        <f t="array" ref="AG1321">MEDIAN(IF(H1321:L1321&lt;&gt;0,H1321:L1321))</f>
        <v>2469.0138380000003</v>
      </c>
      <c r="AH1321">
        <f t="array" ref="AH1321">MEDIAN(IF(M1321:R1321&lt;&gt;0,M1321:R1321))</f>
        <v>1932.0623597499998</v>
      </c>
      <c r="AI1321">
        <f>AG1321/AH1321</f>
        <v>1.2779162253952712</v>
      </c>
    </row>
    <row r="1322" spans="1:35" x14ac:dyDescent="0.2">
      <c r="A1322" s="2" t="s">
        <v>1318</v>
      </c>
      <c r="B1322" s="2">
        <v>6650</v>
      </c>
      <c r="C1322" s="5">
        <v>6355</v>
      </c>
      <c r="D1322" s="5">
        <f t="shared" si="40"/>
        <v>42260750</v>
      </c>
      <c r="E1322" s="5">
        <v>2815</v>
      </c>
      <c r="F1322" s="5">
        <v>165</v>
      </c>
      <c r="G1322" s="2">
        <v>6650</v>
      </c>
      <c r="H1322" s="14">
        <v>0</v>
      </c>
      <c r="I1322" s="14">
        <v>0</v>
      </c>
      <c r="J1322" s="14">
        <v>373.00096109999998</v>
      </c>
      <c r="K1322" s="14">
        <v>0</v>
      </c>
      <c r="L1322" s="14">
        <v>0</v>
      </c>
      <c r="M1322" s="14">
        <v>0</v>
      </c>
      <c r="N1322" s="14">
        <v>0</v>
      </c>
      <c r="O1322" s="14">
        <v>2273.7920210000002</v>
      </c>
      <c r="P1322" s="14">
        <v>188.30369659999999</v>
      </c>
      <c r="Q1322" s="14">
        <v>6286.7282269999996</v>
      </c>
      <c r="R1322" s="14">
        <v>0</v>
      </c>
      <c r="S1322" s="14">
        <v>0</v>
      </c>
      <c r="T1322" s="14">
        <v>0</v>
      </c>
      <c r="U1322" s="14">
        <v>0</v>
      </c>
      <c r="V1322" s="14">
        <v>3298.7234170000002</v>
      </c>
      <c r="W1322" s="14">
        <v>2330.8120739999999</v>
      </c>
      <c r="X1322" s="14">
        <v>0</v>
      </c>
      <c r="Y1322" s="14">
        <v>0</v>
      </c>
      <c r="Z1322" s="14">
        <v>0</v>
      </c>
      <c r="AA1322" s="14">
        <v>4189.1107009999996</v>
      </c>
      <c r="AB1322" s="14">
        <v>31900</v>
      </c>
      <c r="AC1322" s="14">
        <f t="array" ref="AC1322">MEDIAN(IF(H1322:R1322&lt;&gt;0,H1322:R1322))</f>
        <v>1323.3964910500001</v>
      </c>
      <c r="AD1322" s="14">
        <f t="array" ref="AD1322">MEDIAN(IF(S1322:AA1322&lt;&gt;0,S1322:AA1322))</f>
        <v>3298.7234170000002</v>
      </c>
      <c r="AE1322" s="14">
        <f t="shared" si="41"/>
        <v>2.4926191351639067</v>
      </c>
      <c r="AF1322">
        <f t="array" ref="AF1322">TTEST(IF(H1322:R1322&lt;&gt;0,H1322:R1322),IF(S1322:AA1322&lt;&gt;0,S1322:AA1322),2,3)</f>
        <v>0.5497501332806346</v>
      </c>
      <c r="AG1322">
        <f t="array" ref="AG1322">MEDIAN(IF(H1322:L1322&lt;&gt;0,H1322:L1322))</f>
        <v>373.00096109999998</v>
      </c>
      <c r="AH1322">
        <f t="array" ref="AH1322">MEDIAN(IF(M1322:R1322&lt;&gt;0,M1322:R1322))</f>
        <v>2273.7920210000002</v>
      </c>
      <c r="AI1322">
        <f>AG1322/AH1322</f>
        <v>0.16404357023645302</v>
      </c>
    </row>
    <row r="1323" spans="1:35" x14ac:dyDescent="0.2">
      <c r="A1323" s="2" t="s">
        <v>1319</v>
      </c>
      <c r="B1323" s="2">
        <v>59758</v>
      </c>
      <c r="C1323" s="5">
        <v>707</v>
      </c>
      <c r="D1323" s="5">
        <f t="shared" si="40"/>
        <v>42248906</v>
      </c>
      <c r="E1323" s="5">
        <v>540</v>
      </c>
      <c r="F1323" s="5">
        <v>78</v>
      </c>
      <c r="G1323" s="2">
        <v>59758</v>
      </c>
      <c r="H1323" s="14">
        <v>919</v>
      </c>
      <c r="I1323" s="14">
        <v>1659</v>
      </c>
      <c r="J1323" s="14">
        <v>117.9912581</v>
      </c>
      <c r="K1323" s="14">
        <v>0</v>
      </c>
      <c r="L1323" s="14">
        <v>0</v>
      </c>
      <c r="M1323" s="14">
        <v>282.1936192</v>
      </c>
      <c r="N1323" s="14">
        <v>0</v>
      </c>
      <c r="O1323" s="14">
        <v>0</v>
      </c>
      <c r="P1323" s="14">
        <v>291.59435860000002</v>
      </c>
      <c r="Q1323" s="14">
        <v>0</v>
      </c>
      <c r="R1323" s="14">
        <v>344.5877883</v>
      </c>
      <c r="S1323" s="14">
        <v>0</v>
      </c>
      <c r="T1323" s="14">
        <v>1308.914002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736</v>
      </c>
      <c r="AC1323" s="14">
        <f t="array" ref="AC1323">MEDIAN(IF(H1323:R1323&lt;&gt;0,H1323:R1323))</f>
        <v>318.09107345000001</v>
      </c>
      <c r="AD1323" s="14">
        <f t="array" ref="AD1323">MEDIAN(IF(S1323:AA1323&lt;&gt;0,S1323:AA1323))</f>
        <v>1308.914002</v>
      </c>
      <c r="AE1323" s="14">
        <f t="shared" si="41"/>
        <v>4.1149032816406432</v>
      </c>
      <c r="AF1323" t="e">
        <f t="array" ref="AF1323">TTEST(IF(H1323:R1323&lt;&gt;0,H1323:R1323),IF(S1323:AA1323&lt;&gt;0,S1323:AA1323),2,3)</f>
        <v>#DIV/0!</v>
      </c>
      <c r="AG1323">
        <f t="array" ref="AG1323">MEDIAN(IF(H1323:L1323&lt;&gt;0,H1323:L1323))</f>
        <v>919</v>
      </c>
      <c r="AH1323">
        <f t="array" ref="AH1323">MEDIAN(IF(M1323:R1323&lt;&gt;0,M1323:R1323))</f>
        <v>291.59435860000002</v>
      </c>
      <c r="AI1323">
        <f>AG1323/AH1323</f>
        <v>3.1516384761772955</v>
      </c>
    </row>
    <row r="1324" spans="1:35" x14ac:dyDescent="0.2">
      <c r="A1324" s="2" t="s">
        <v>1320</v>
      </c>
      <c r="B1324" s="2">
        <v>49735</v>
      </c>
      <c r="C1324" s="5">
        <v>849</v>
      </c>
      <c r="D1324" s="5">
        <f t="shared" si="40"/>
        <v>42225015</v>
      </c>
      <c r="E1324" s="5">
        <v>849</v>
      </c>
      <c r="F1324" s="5">
        <v>55</v>
      </c>
      <c r="G1324" s="2">
        <v>49735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1176.0257509999999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521</v>
      </c>
      <c r="AC1324" s="14" t="e">
        <f t="array" ref="AC1324">MEDIAN(IF(H1324:R1324&lt;&gt;0,H1324:R1324))</f>
        <v>#NUM!</v>
      </c>
      <c r="AD1324" s="14">
        <f t="array" ref="AD1324">MEDIAN(IF(S1324:AA1324&lt;&gt;0,S1324:AA1324))</f>
        <v>1176.0257509999999</v>
      </c>
      <c r="AE1324" s="14" t="e">
        <f t="shared" si="41"/>
        <v>#NUM!</v>
      </c>
      <c r="AF1324" t="e">
        <f t="array" ref="AF1324">TTEST(IF(H1324:R1324&lt;&gt;0,H1324:R1324),IF(S1324:AA1324&lt;&gt;0,S1324:AA1324),2,3)</f>
        <v>#DIV/0!</v>
      </c>
      <c r="AG1324" t="e">
        <f t="array" ref="AG1324">MEDIAN(IF(H1324:L1324&lt;&gt;0,H1324:L1324))</f>
        <v>#NUM!</v>
      </c>
      <c r="AH1324" t="e">
        <f t="array" ref="AH1324">MEDIAN(IF(M1324:R1324&lt;&gt;0,M1324:R1324))</f>
        <v>#NUM!</v>
      </c>
      <c r="AI1324" t="e">
        <f>AG1324/AH1324</f>
        <v>#NUM!</v>
      </c>
    </row>
    <row r="1325" spans="1:35" x14ac:dyDescent="0.2">
      <c r="A1325" s="2" t="s">
        <v>1321</v>
      </c>
      <c r="B1325" s="2">
        <v>69551</v>
      </c>
      <c r="C1325" s="5">
        <v>606</v>
      </c>
      <c r="D1325" s="5">
        <f t="shared" si="40"/>
        <v>42147906</v>
      </c>
      <c r="E1325" s="5">
        <v>606</v>
      </c>
      <c r="F1325" s="5"/>
      <c r="G1325" s="2">
        <v>69551</v>
      </c>
      <c r="H1325" s="14">
        <v>606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f t="array" ref="AC1325">MEDIAN(IF(H1325:R1325&lt;&gt;0,H1325:R1325))</f>
        <v>606</v>
      </c>
      <c r="AD1325" s="14" t="e">
        <f t="array" ref="AD1325">MEDIAN(IF(S1325:AA1325&lt;&gt;0,S1325:AA1325))</f>
        <v>#NUM!</v>
      </c>
      <c r="AE1325" s="14" t="e">
        <f t="shared" si="41"/>
        <v>#NUM!</v>
      </c>
      <c r="AF1325" t="e">
        <f t="array" ref="AF1325">TTEST(IF(H1325:R1325&lt;&gt;0,H1325:R1325),IF(S1325:AA1325&lt;&gt;0,S1325:AA1325),2,3)</f>
        <v>#DIV/0!</v>
      </c>
      <c r="AG1325">
        <f t="array" ref="AG1325">MEDIAN(IF(H1325:L1325&lt;&gt;0,H1325:L1325))</f>
        <v>606</v>
      </c>
      <c r="AH1325" t="e">
        <f t="array" ref="AH1325">MEDIAN(IF(M1325:R1325&lt;&gt;0,M1325:R1325))</f>
        <v>#NUM!</v>
      </c>
      <c r="AI1325" t="e">
        <f>AG1325/AH1325</f>
        <v>#NUM!</v>
      </c>
    </row>
    <row r="1326" spans="1:35" x14ac:dyDescent="0.2">
      <c r="A1326" s="2" t="s">
        <v>1322</v>
      </c>
      <c r="B1326" s="2">
        <v>19700</v>
      </c>
      <c r="C1326" s="5">
        <v>2139</v>
      </c>
      <c r="D1326" s="5">
        <f t="shared" si="40"/>
        <v>42138300</v>
      </c>
      <c r="E1326" s="5">
        <v>2053</v>
      </c>
      <c r="F1326" s="5">
        <v>61</v>
      </c>
      <c r="G1326" s="2">
        <v>19700</v>
      </c>
      <c r="H1326" s="14">
        <v>0</v>
      </c>
      <c r="I1326" s="14">
        <v>4097</v>
      </c>
      <c r="J1326" s="14">
        <v>191.56509070000001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995.04216429999997</v>
      </c>
      <c r="Q1326" s="14">
        <v>0</v>
      </c>
      <c r="R1326" s="14">
        <v>1131.4544089999999</v>
      </c>
      <c r="S1326" s="14">
        <v>2431.9609449999998</v>
      </c>
      <c r="T1326" s="14">
        <v>1623.5799239999999</v>
      </c>
      <c r="U1326" s="14">
        <v>0</v>
      </c>
      <c r="V1326" s="14">
        <v>4276.3973770000002</v>
      </c>
      <c r="W1326" s="14">
        <v>2271.8843029999998</v>
      </c>
      <c r="X1326" s="14">
        <v>2053.4639590000002</v>
      </c>
      <c r="Y1326" s="14">
        <v>0</v>
      </c>
      <c r="Z1326" s="14">
        <v>0</v>
      </c>
      <c r="AA1326" s="14">
        <v>3256.1963940000001</v>
      </c>
      <c r="AB1326" s="14">
        <v>1200</v>
      </c>
      <c r="AC1326" s="14">
        <f t="array" ref="AC1326">MEDIAN(IF(H1326:R1326&lt;&gt;0,H1326:R1326))</f>
        <v>1063.24828665</v>
      </c>
      <c r="AD1326" s="14">
        <f t="array" ref="AD1326">MEDIAN(IF(S1326:AA1326&lt;&gt;0,S1326:AA1326))</f>
        <v>2351.9226239999998</v>
      </c>
      <c r="AE1326" s="14">
        <f t="shared" si="41"/>
        <v>2.2120163780468012</v>
      </c>
      <c r="AF1326">
        <f t="array" ref="AF1326">TTEST(IF(H1326:R1326&lt;&gt;0,H1326:R1326),IF(S1326:AA1326&lt;&gt;0,S1326:AA1326),2,3)</f>
        <v>0.32432642433998354</v>
      </c>
      <c r="AG1326">
        <f t="array" ref="AG1326">MEDIAN(IF(H1326:L1326&lt;&gt;0,H1326:L1326))</f>
        <v>2144.28254535</v>
      </c>
      <c r="AH1326">
        <f t="array" ref="AH1326">MEDIAN(IF(M1326:R1326&lt;&gt;0,M1326:R1326))</f>
        <v>1063.24828665</v>
      </c>
      <c r="AI1326">
        <f>AG1326/AH1326</f>
        <v>2.016727957404981</v>
      </c>
    </row>
    <row r="1327" spans="1:35" x14ac:dyDescent="0.2">
      <c r="A1327" s="2" t="s">
        <v>1323</v>
      </c>
      <c r="B1327" s="2">
        <v>21118</v>
      </c>
      <c r="C1327" s="5">
        <v>1992</v>
      </c>
      <c r="D1327" s="5">
        <f t="shared" si="40"/>
        <v>42067056</v>
      </c>
      <c r="E1327" s="5">
        <v>1279</v>
      </c>
      <c r="F1327" s="5">
        <v>110</v>
      </c>
      <c r="G1327" s="2">
        <v>21118</v>
      </c>
      <c r="H1327" s="14">
        <v>0</v>
      </c>
      <c r="I1327" s="14">
        <v>4450</v>
      </c>
      <c r="J1327" s="14">
        <v>245.884263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1279.45632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f t="array" ref="AC1327">MEDIAN(IF(H1327:R1327&lt;&gt;0,H1327:R1327))</f>
        <v>1279.45632</v>
      </c>
      <c r="AD1327" s="14" t="e">
        <f t="array" ref="AD1327">MEDIAN(IF(S1327:AA1327&lt;&gt;0,S1327:AA1327))</f>
        <v>#NUM!</v>
      </c>
      <c r="AE1327" s="14" t="e">
        <f t="shared" si="41"/>
        <v>#NUM!</v>
      </c>
      <c r="AF1327" t="e">
        <f t="array" ref="AF1327">TTEST(IF(H1327:R1327&lt;&gt;0,H1327:R1327),IF(S1327:AA1327&lt;&gt;0,S1327:AA1327),2,3)</f>
        <v>#DIV/0!</v>
      </c>
      <c r="AG1327">
        <f t="array" ref="AG1327">MEDIAN(IF(H1327:L1327&lt;&gt;0,H1327:L1327))</f>
        <v>2347.9421315</v>
      </c>
      <c r="AH1327">
        <f t="array" ref="AH1327">MEDIAN(IF(M1327:R1327&lt;&gt;0,M1327:R1327))</f>
        <v>1279.45632</v>
      </c>
      <c r="AI1327">
        <f>AG1327/AH1327</f>
        <v>1.8351092528895399</v>
      </c>
    </row>
    <row r="1328" spans="1:35" x14ac:dyDescent="0.2">
      <c r="A1328" s="2" t="s">
        <v>1324</v>
      </c>
      <c r="B1328" s="2">
        <v>11161</v>
      </c>
      <c r="C1328" s="5">
        <v>3766</v>
      </c>
      <c r="D1328" s="5">
        <f t="shared" si="40"/>
        <v>42032326</v>
      </c>
      <c r="E1328" s="5">
        <v>3220</v>
      </c>
      <c r="F1328" s="5">
        <v>54</v>
      </c>
      <c r="G1328" s="2">
        <v>11161</v>
      </c>
      <c r="H1328" s="14">
        <v>0</v>
      </c>
      <c r="I1328" s="14">
        <v>4793</v>
      </c>
      <c r="J1328" s="14">
        <v>1383.106636</v>
      </c>
      <c r="K1328" s="14">
        <v>0</v>
      </c>
      <c r="L1328" s="14">
        <v>0</v>
      </c>
      <c r="M1328" s="14">
        <v>0</v>
      </c>
      <c r="N1328" s="14">
        <v>0</v>
      </c>
      <c r="O1328" s="14">
        <v>3262.770235</v>
      </c>
      <c r="P1328" s="14">
        <v>3177.2042299999998</v>
      </c>
      <c r="Q1328" s="14">
        <v>0</v>
      </c>
      <c r="R1328" s="14">
        <v>7211.7749350000004</v>
      </c>
      <c r="S1328" s="14">
        <v>2529.4069420000001</v>
      </c>
      <c r="T1328" s="14">
        <v>3115.4752229999999</v>
      </c>
      <c r="U1328" s="14">
        <v>0</v>
      </c>
      <c r="V1328" s="14">
        <v>4698.3785749999997</v>
      </c>
      <c r="W1328" s="14">
        <v>2145.6211029999999</v>
      </c>
      <c r="X1328" s="14">
        <v>0</v>
      </c>
      <c r="Y1328" s="14">
        <v>0</v>
      </c>
      <c r="Z1328" s="14">
        <v>4470.6709719999999</v>
      </c>
      <c r="AA1328" s="14">
        <v>7406.4401760000001</v>
      </c>
      <c r="AB1328" s="14">
        <v>996</v>
      </c>
      <c r="AC1328" s="14">
        <f t="array" ref="AC1328">MEDIAN(IF(H1328:R1328&lt;&gt;0,H1328:R1328))</f>
        <v>3262.770235</v>
      </c>
      <c r="AD1328" s="14">
        <f t="array" ref="AD1328">MEDIAN(IF(S1328:AA1328&lt;&gt;0,S1328:AA1328))</f>
        <v>3793.0730974999997</v>
      </c>
      <c r="AE1328" s="14">
        <f t="shared" si="41"/>
        <v>1.1625314761092884</v>
      </c>
      <c r="AF1328">
        <f t="array" ref="AF1328">TTEST(IF(H1328:R1328&lt;&gt;0,H1328:R1328),IF(S1328:AA1328&lt;&gt;0,S1328:AA1328),2,3)</f>
        <v>0.94118015903398033</v>
      </c>
      <c r="AG1328">
        <f t="array" ref="AG1328">MEDIAN(IF(H1328:L1328&lt;&gt;0,H1328:L1328))</f>
        <v>3088.0533180000002</v>
      </c>
      <c r="AH1328">
        <f t="array" ref="AH1328">MEDIAN(IF(M1328:R1328&lt;&gt;0,M1328:R1328))</f>
        <v>3262.770235</v>
      </c>
      <c r="AI1328">
        <f>AG1328/AH1328</f>
        <v>0.94645135746127718</v>
      </c>
    </row>
    <row r="1329" spans="1:35" x14ac:dyDescent="0.2">
      <c r="A1329" s="2" t="s">
        <v>1325</v>
      </c>
      <c r="B1329" s="2">
        <v>27878</v>
      </c>
      <c r="C1329" s="5">
        <v>1506</v>
      </c>
      <c r="D1329" s="5">
        <f t="shared" si="40"/>
        <v>41984268</v>
      </c>
      <c r="E1329" s="5">
        <v>778</v>
      </c>
      <c r="F1329" s="5">
        <v>123</v>
      </c>
      <c r="G1329" s="2">
        <v>27878</v>
      </c>
      <c r="H1329" s="14">
        <v>0</v>
      </c>
      <c r="I1329" s="14">
        <v>403</v>
      </c>
      <c r="J1329" s="14">
        <v>568.01743420000003</v>
      </c>
      <c r="K1329" s="14">
        <v>0</v>
      </c>
      <c r="L1329" s="14">
        <v>0</v>
      </c>
      <c r="M1329" s="14">
        <v>997.39025230000004</v>
      </c>
      <c r="N1329" s="14">
        <v>0</v>
      </c>
      <c r="O1329" s="14">
        <v>0</v>
      </c>
      <c r="P1329" s="14">
        <v>778.22191029999999</v>
      </c>
      <c r="Q1329" s="14">
        <v>0</v>
      </c>
      <c r="R1329" s="14">
        <v>4784.4695419999998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f t="array" ref="AC1329">MEDIAN(IF(H1329:R1329&lt;&gt;0,H1329:R1329))</f>
        <v>778.22191029999999</v>
      </c>
      <c r="AD1329" s="14" t="e">
        <f t="array" ref="AD1329">MEDIAN(IF(S1329:AA1329&lt;&gt;0,S1329:AA1329))</f>
        <v>#NUM!</v>
      </c>
      <c r="AE1329" s="14" t="e">
        <f t="shared" si="41"/>
        <v>#NUM!</v>
      </c>
      <c r="AF1329" t="e">
        <f t="array" ref="AF1329">TTEST(IF(H1329:R1329&lt;&gt;0,H1329:R1329),IF(S1329:AA1329&lt;&gt;0,S1329:AA1329),2,3)</f>
        <v>#DIV/0!</v>
      </c>
      <c r="AG1329">
        <f t="array" ref="AG1329">MEDIAN(IF(H1329:L1329&lt;&gt;0,H1329:L1329))</f>
        <v>485.50871710000001</v>
      </c>
      <c r="AH1329">
        <f t="array" ref="AH1329">MEDIAN(IF(M1329:R1329&lt;&gt;0,M1329:R1329))</f>
        <v>997.39025230000004</v>
      </c>
      <c r="AI1329">
        <f>AG1329/AH1329</f>
        <v>0.48677908770454503</v>
      </c>
    </row>
    <row r="1330" spans="1:35" x14ac:dyDescent="0.2">
      <c r="A1330" s="2" t="s">
        <v>1326</v>
      </c>
      <c r="B1330" s="2">
        <v>24135</v>
      </c>
      <c r="C1330" s="5">
        <v>1729</v>
      </c>
      <c r="D1330" s="5">
        <f t="shared" si="40"/>
        <v>41729415</v>
      </c>
      <c r="E1330" s="5">
        <v>1158</v>
      </c>
      <c r="F1330" s="5">
        <v>93</v>
      </c>
      <c r="G1330" s="2">
        <v>24135</v>
      </c>
      <c r="H1330" s="14">
        <v>0</v>
      </c>
      <c r="I1330" s="14">
        <v>2043</v>
      </c>
      <c r="J1330" s="14">
        <v>962.61522749999995</v>
      </c>
      <c r="K1330" s="14">
        <v>0</v>
      </c>
      <c r="L1330" s="14">
        <v>838.34026819999997</v>
      </c>
      <c r="M1330" s="14">
        <v>2154.416236</v>
      </c>
      <c r="N1330" s="14">
        <v>0</v>
      </c>
      <c r="O1330" s="14">
        <v>0</v>
      </c>
      <c r="P1330" s="14">
        <v>573.79049569999995</v>
      </c>
      <c r="Q1330" s="14">
        <v>0</v>
      </c>
      <c r="R1330" s="14">
        <v>5383.2988930000001</v>
      </c>
      <c r="S1330" s="14">
        <v>0</v>
      </c>
      <c r="T1330" s="14">
        <v>1353.5321980000001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521</v>
      </c>
      <c r="AC1330" s="14">
        <f t="array" ref="AC1330">MEDIAN(IF(H1330:R1330&lt;&gt;0,H1330:R1330))</f>
        <v>1502.80761375</v>
      </c>
      <c r="AD1330" s="14">
        <f t="array" ref="AD1330">MEDIAN(IF(S1330:AA1330&lt;&gt;0,S1330:AA1330))</f>
        <v>1353.5321980000001</v>
      </c>
      <c r="AE1330" s="14">
        <f t="shared" si="41"/>
        <v>0.90066897826162284</v>
      </c>
      <c r="AF1330" t="e">
        <f t="array" ref="AF1330">TTEST(IF(H1330:R1330&lt;&gt;0,H1330:R1330),IF(S1330:AA1330&lt;&gt;0,S1330:AA1330),2,3)</f>
        <v>#DIV/0!</v>
      </c>
      <c r="AG1330">
        <f t="array" ref="AG1330">MEDIAN(IF(H1330:L1330&lt;&gt;0,H1330:L1330))</f>
        <v>962.61522749999995</v>
      </c>
      <c r="AH1330">
        <f t="array" ref="AH1330">MEDIAN(IF(M1330:R1330&lt;&gt;0,M1330:R1330))</f>
        <v>2154.416236</v>
      </c>
      <c r="AI1330">
        <f>AG1330/AH1330</f>
        <v>0.44681023630198818</v>
      </c>
    </row>
    <row r="1331" spans="1:35" x14ac:dyDescent="0.2">
      <c r="A1331" s="2" t="s">
        <v>1327</v>
      </c>
      <c r="B1331" s="2">
        <v>34975</v>
      </c>
      <c r="C1331" s="5">
        <v>1193</v>
      </c>
      <c r="D1331" s="5">
        <f t="shared" si="40"/>
        <v>41725175</v>
      </c>
      <c r="E1331" s="5">
        <v>1193</v>
      </c>
      <c r="F1331" s="5"/>
      <c r="G1331" s="2">
        <v>34975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1192.797869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 t="e">
        <f t="array" ref="AC1331">MEDIAN(IF(H1331:R1331&lt;&gt;0,H1331:R1331))</f>
        <v>#NUM!</v>
      </c>
      <c r="AD1331" s="14">
        <f t="array" ref="AD1331">MEDIAN(IF(S1331:AA1331&lt;&gt;0,S1331:AA1331))</f>
        <v>1192.797869</v>
      </c>
      <c r="AE1331" s="14" t="e">
        <f t="shared" si="41"/>
        <v>#NUM!</v>
      </c>
      <c r="AF1331" t="e">
        <f t="array" ref="AF1331">TTEST(IF(H1331:R1331&lt;&gt;0,H1331:R1331),IF(S1331:AA1331&lt;&gt;0,S1331:AA1331),2,3)</f>
        <v>#DIV/0!</v>
      </c>
      <c r="AG1331" t="e">
        <f t="array" ref="AG1331">MEDIAN(IF(H1331:L1331&lt;&gt;0,H1331:L1331))</f>
        <v>#NUM!</v>
      </c>
      <c r="AH1331" t="e">
        <f t="array" ref="AH1331">MEDIAN(IF(M1331:R1331&lt;&gt;0,M1331:R1331))</f>
        <v>#NUM!</v>
      </c>
      <c r="AI1331" t="e">
        <f>AG1331/AH1331</f>
        <v>#NUM!</v>
      </c>
    </row>
    <row r="1332" spans="1:35" x14ac:dyDescent="0.2">
      <c r="A1332" s="2" t="s">
        <v>1328</v>
      </c>
      <c r="B1332" s="2">
        <v>41714</v>
      </c>
      <c r="C1332" s="5">
        <v>1000</v>
      </c>
      <c r="D1332" s="5">
        <f t="shared" si="40"/>
        <v>41714000</v>
      </c>
      <c r="E1332" s="5">
        <v>1000</v>
      </c>
      <c r="F1332" s="5">
        <v>41</v>
      </c>
      <c r="G1332" s="2">
        <v>41714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707.43753270000002</v>
      </c>
      <c r="P1332" s="14">
        <v>0</v>
      </c>
      <c r="Q1332" s="14">
        <v>0</v>
      </c>
      <c r="R1332" s="14">
        <v>0</v>
      </c>
      <c r="S1332" s="14">
        <v>0</v>
      </c>
      <c r="T1332" s="14">
        <v>1291.8317460000001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f t="array" ref="AC1332">MEDIAN(IF(H1332:R1332&lt;&gt;0,H1332:R1332))</f>
        <v>707.43753270000002</v>
      </c>
      <c r="AD1332" s="14">
        <f t="array" ref="AD1332">MEDIAN(IF(S1332:AA1332&lt;&gt;0,S1332:AA1332))</f>
        <v>1291.8317460000001</v>
      </c>
      <c r="AE1332" s="14">
        <f t="shared" si="41"/>
        <v>1.8260718244190495</v>
      </c>
      <c r="AF1332" t="e">
        <f t="array" ref="AF1332">TTEST(IF(H1332:R1332&lt;&gt;0,H1332:R1332),IF(S1332:AA1332&lt;&gt;0,S1332:AA1332),2,3)</f>
        <v>#DIV/0!</v>
      </c>
      <c r="AG1332" t="e">
        <f t="array" ref="AG1332">MEDIAN(IF(H1332:L1332&lt;&gt;0,H1332:L1332))</f>
        <v>#NUM!</v>
      </c>
      <c r="AH1332">
        <f t="array" ref="AH1332">MEDIAN(IF(M1332:R1332&lt;&gt;0,M1332:R1332))</f>
        <v>707.43753270000002</v>
      </c>
      <c r="AI1332" t="e">
        <f>AG1332/AH1332</f>
        <v>#NUM!</v>
      </c>
    </row>
    <row r="1333" spans="1:35" x14ac:dyDescent="0.2">
      <c r="A1333" s="2" t="s">
        <v>1329</v>
      </c>
      <c r="B1333" s="2">
        <v>15395</v>
      </c>
      <c r="C1333" s="5">
        <v>2706</v>
      </c>
      <c r="D1333" s="5">
        <f t="shared" si="40"/>
        <v>41658870</v>
      </c>
      <c r="E1333" s="5">
        <v>2706</v>
      </c>
      <c r="F1333" s="5">
        <v>82</v>
      </c>
      <c r="G1333" s="2">
        <v>15395</v>
      </c>
      <c r="H1333" s="14">
        <v>4272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1140.957097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f t="array" ref="AC1333">MEDIAN(IF(H1333:R1333&lt;&gt;0,H1333:R1333))</f>
        <v>4272</v>
      </c>
      <c r="AD1333" s="14">
        <f t="array" ref="AD1333">MEDIAN(IF(S1333:AA1333&lt;&gt;0,S1333:AA1333))</f>
        <v>1140.957097</v>
      </c>
      <c r="AE1333" s="14">
        <f t="shared" si="41"/>
        <v>0.26707797214419476</v>
      </c>
      <c r="AF1333" t="e">
        <f t="array" ref="AF1333">TTEST(IF(H1333:R1333&lt;&gt;0,H1333:R1333),IF(S1333:AA1333&lt;&gt;0,S1333:AA1333),2,3)</f>
        <v>#DIV/0!</v>
      </c>
      <c r="AG1333">
        <f t="array" ref="AG1333">MEDIAN(IF(H1333:L1333&lt;&gt;0,H1333:L1333))</f>
        <v>4272</v>
      </c>
      <c r="AH1333" t="e">
        <f t="array" ref="AH1333">MEDIAN(IF(M1333:R1333&lt;&gt;0,M1333:R1333))</f>
        <v>#NUM!</v>
      </c>
      <c r="AI1333" t="e">
        <f>AG1333/AH1333</f>
        <v>#NUM!</v>
      </c>
    </row>
    <row r="1334" spans="1:35" x14ac:dyDescent="0.2">
      <c r="A1334" s="2" t="s">
        <v>1330</v>
      </c>
      <c r="B1334" s="2">
        <v>51723</v>
      </c>
      <c r="C1334" s="5">
        <v>800</v>
      </c>
      <c r="D1334" s="5">
        <f t="shared" si="40"/>
        <v>41378400</v>
      </c>
      <c r="E1334" s="5">
        <v>695</v>
      </c>
      <c r="F1334" s="5">
        <v>37</v>
      </c>
      <c r="G1334" s="2">
        <v>51723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695.24635660000001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1130.9759160000001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573</v>
      </c>
      <c r="AC1334" s="14">
        <f t="array" ref="AC1334">MEDIAN(IF(H1334:R1334&lt;&gt;0,H1334:R1334))</f>
        <v>695.24635660000001</v>
      </c>
      <c r="AD1334" s="14">
        <f t="array" ref="AD1334">MEDIAN(IF(S1334:AA1334&lt;&gt;0,S1334:AA1334))</f>
        <v>1130.9759160000001</v>
      </c>
      <c r="AE1334" s="14">
        <f t="shared" si="41"/>
        <v>1.6267268505093235</v>
      </c>
      <c r="AF1334" t="e">
        <f t="array" ref="AF1334">TTEST(IF(H1334:R1334&lt;&gt;0,H1334:R1334),IF(S1334:AA1334&lt;&gt;0,S1334:AA1334),2,3)</f>
        <v>#DIV/0!</v>
      </c>
      <c r="AG1334" t="e">
        <f t="array" ref="AG1334">MEDIAN(IF(H1334:L1334&lt;&gt;0,H1334:L1334))</f>
        <v>#NUM!</v>
      </c>
      <c r="AH1334">
        <f t="array" ref="AH1334">MEDIAN(IF(M1334:R1334&lt;&gt;0,M1334:R1334))</f>
        <v>695.24635660000001</v>
      </c>
      <c r="AI1334" t="e">
        <f>AG1334/AH1334</f>
        <v>#NUM!</v>
      </c>
    </row>
    <row r="1335" spans="1:35" x14ac:dyDescent="0.2">
      <c r="A1335" s="2" t="s">
        <v>1331</v>
      </c>
      <c r="B1335" s="2">
        <v>23548</v>
      </c>
      <c r="C1335" s="5">
        <v>1757</v>
      </c>
      <c r="D1335" s="5">
        <f t="shared" si="40"/>
        <v>41373836</v>
      </c>
      <c r="E1335" s="5">
        <v>1600</v>
      </c>
      <c r="F1335" s="5">
        <v>67</v>
      </c>
      <c r="G1335" s="2">
        <v>23548</v>
      </c>
      <c r="H1335" s="14">
        <v>0</v>
      </c>
      <c r="I1335" s="14">
        <v>3380</v>
      </c>
      <c r="J1335" s="14">
        <v>190.69193970000001</v>
      </c>
      <c r="K1335" s="14">
        <v>0</v>
      </c>
      <c r="L1335" s="14">
        <v>0</v>
      </c>
      <c r="M1335" s="14">
        <v>1528.567331</v>
      </c>
      <c r="N1335" s="14">
        <v>0</v>
      </c>
      <c r="O1335" s="14">
        <v>0</v>
      </c>
      <c r="P1335" s="14">
        <v>795.10100130000001</v>
      </c>
      <c r="Q1335" s="14">
        <v>0</v>
      </c>
      <c r="R1335" s="14">
        <v>0</v>
      </c>
      <c r="S1335" s="14">
        <v>0</v>
      </c>
      <c r="T1335" s="14">
        <v>1670.9969289999999</v>
      </c>
      <c r="U1335" s="14">
        <v>3567.2533800000001</v>
      </c>
      <c r="V1335" s="14">
        <v>0</v>
      </c>
      <c r="W1335" s="14">
        <v>1723.029947</v>
      </c>
      <c r="X1335" s="14">
        <v>0</v>
      </c>
      <c r="Y1335" s="14">
        <v>0</v>
      </c>
      <c r="Z1335" s="14">
        <v>0</v>
      </c>
      <c r="AA1335" s="14">
        <v>0</v>
      </c>
      <c r="AB1335" s="14">
        <v>1200</v>
      </c>
      <c r="AC1335" s="14">
        <f t="array" ref="AC1335">MEDIAN(IF(H1335:R1335&lt;&gt;0,H1335:R1335))</f>
        <v>1161.8341661499999</v>
      </c>
      <c r="AD1335" s="14">
        <f t="array" ref="AD1335">MEDIAN(IF(S1335:AA1335&lt;&gt;0,S1335:AA1335))</f>
        <v>1723.029947</v>
      </c>
      <c r="AE1335" s="14">
        <f t="shared" si="41"/>
        <v>1.4830257167506522</v>
      </c>
      <c r="AF1335">
        <f t="array" ref="AF1335">TTEST(IF(H1335:R1335&lt;&gt;0,H1335:R1335),IF(S1335:AA1335&lt;&gt;0,S1335:AA1335),2,3)</f>
        <v>0.40531677639966773</v>
      </c>
      <c r="AG1335">
        <f t="array" ref="AG1335">MEDIAN(IF(H1335:L1335&lt;&gt;0,H1335:L1335))</f>
        <v>1785.3459698499998</v>
      </c>
      <c r="AH1335">
        <f t="array" ref="AH1335">MEDIAN(IF(M1335:R1335&lt;&gt;0,M1335:R1335))</f>
        <v>1161.8341661499999</v>
      </c>
      <c r="AI1335">
        <f>AG1335/AH1335</f>
        <v>1.5366616182119581</v>
      </c>
    </row>
    <row r="1336" spans="1:35" x14ac:dyDescent="0.2">
      <c r="A1336" s="2" t="s">
        <v>1332</v>
      </c>
      <c r="B1336" s="2">
        <v>15663</v>
      </c>
      <c r="C1336" s="5">
        <v>2630</v>
      </c>
      <c r="D1336" s="5">
        <f t="shared" si="40"/>
        <v>41193690</v>
      </c>
      <c r="E1336" s="5">
        <v>2441</v>
      </c>
      <c r="F1336" s="5">
        <v>38</v>
      </c>
      <c r="G1336" s="2">
        <v>15663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2163.7013339999999</v>
      </c>
      <c r="T1336" s="14">
        <v>1260.34635</v>
      </c>
      <c r="U1336" s="14">
        <v>4606.6277799999998</v>
      </c>
      <c r="V1336" s="14">
        <v>2541.7788249999999</v>
      </c>
      <c r="W1336" s="14">
        <v>2095.494373</v>
      </c>
      <c r="X1336" s="14">
        <v>2636.3783859999999</v>
      </c>
      <c r="Y1336" s="14">
        <v>0</v>
      </c>
      <c r="Z1336" s="14">
        <v>0</v>
      </c>
      <c r="AA1336" s="14">
        <v>3392.5154120000002</v>
      </c>
      <c r="AB1336" s="14">
        <v>2340</v>
      </c>
      <c r="AC1336" s="14" t="e">
        <f t="array" ref="AC1336">MEDIAN(IF(H1336:R1336&lt;&gt;0,H1336:R1336))</f>
        <v>#NUM!</v>
      </c>
      <c r="AD1336" s="14">
        <f t="array" ref="AD1336">MEDIAN(IF(S1336:AA1336&lt;&gt;0,S1336:AA1336))</f>
        <v>2541.7788249999999</v>
      </c>
      <c r="AE1336" s="14" t="e">
        <f t="shared" si="41"/>
        <v>#NUM!</v>
      </c>
      <c r="AF1336" t="e">
        <f t="array" ref="AF1336">TTEST(IF(H1336:R1336&lt;&gt;0,H1336:R1336),IF(S1336:AA1336&lt;&gt;0,S1336:AA1336),2,3)</f>
        <v>#DIV/0!</v>
      </c>
      <c r="AG1336" t="e">
        <f t="array" ref="AG1336">MEDIAN(IF(H1336:L1336&lt;&gt;0,H1336:L1336))</f>
        <v>#NUM!</v>
      </c>
      <c r="AH1336" t="e">
        <f t="array" ref="AH1336">MEDIAN(IF(M1336:R1336&lt;&gt;0,M1336:R1336))</f>
        <v>#NUM!</v>
      </c>
      <c r="AI1336" t="e">
        <f>AG1336/AH1336</f>
        <v>#NUM!</v>
      </c>
    </row>
    <row r="1337" spans="1:35" x14ac:dyDescent="0.2">
      <c r="A1337" s="2" t="s">
        <v>1333</v>
      </c>
      <c r="B1337" s="2">
        <v>33596</v>
      </c>
      <c r="C1337" s="5">
        <v>1215</v>
      </c>
      <c r="D1337" s="5">
        <f t="shared" si="40"/>
        <v>40819140</v>
      </c>
      <c r="E1337" s="5">
        <v>1215</v>
      </c>
      <c r="F1337" s="5"/>
      <c r="G1337" s="2">
        <v>33596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1214.670916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 t="e">
        <f t="array" ref="AC1337">MEDIAN(IF(H1337:R1337&lt;&gt;0,H1337:R1337))</f>
        <v>#NUM!</v>
      </c>
      <c r="AD1337" s="14">
        <f t="array" ref="AD1337">MEDIAN(IF(S1337:AA1337&lt;&gt;0,S1337:AA1337))</f>
        <v>1214.670916</v>
      </c>
      <c r="AE1337" s="14" t="e">
        <f t="shared" si="41"/>
        <v>#NUM!</v>
      </c>
      <c r="AF1337" t="e">
        <f t="array" ref="AF1337">TTEST(IF(H1337:R1337&lt;&gt;0,H1337:R1337),IF(S1337:AA1337&lt;&gt;0,S1337:AA1337),2,3)</f>
        <v>#DIV/0!</v>
      </c>
      <c r="AG1337" t="e">
        <f t="array" ref="AG1337">MEDIAN(IF(H1337:L1337&lt;&gt;0,H1337:L1337))</f>
        <v>#NUM!</v>
      </c>
      <c r="AH1337" t="e">
        <f t="array" ref="AH1337">MEDIAN(IF(M1337:R1337&lt;&gt;0,M1337:R1337))</f>
        <v>#NUM!</v>
      </c>
      <c r="AI1337" t="e">
        <f>AG1337/AH1337</f>
        <v>#NUM!</v>
      </c>
    </row>
    <row r="1338" spans="1:35" x14ac:dyDescent="0.2">
      <c r="A1338" s="2" t="s">
        <v>1334</v>
      </c>
      <c r="B1338" s="2">
        <v>45140</v>
      </c>
      <c r="C1338" s="5">
        <v>900</v>
      </c>
      <c r="D1338" s="5">
        <f t="shared" si="40"/>
        <v>40626000</v>
      </c>
      <c r="E1338" s="5">
        <v>775</v>
      </c>
      <c r="F1338" s="5">
        <v>26</v>
      </c>
      <c r="G1338" s="2">
        <v>45140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775.05039420000003</v>
      </c>
      <c r="Q1338" s="14">
        <v>0</v>
      </c>
      <c r="R1338" s="14">
        <v>757.86072330000002</v>
      </c>
      <c r="S1338" s="14">
        <v>0</v>
      </c>
      <c r="T1338" s="14">
        <v>1166.821005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f t="array" ref="AC1338">MEDIAN(IF(H1338:R1338&lt;&gt;0,H1338:R1338))</f>
        <v>766.45555875000002</v>
      </c>
      <c r="AD1338" s="14">
        <f t="array" ref="AD1338">MEDIAN(IF(S1338:AA1338&lt;&gt;0,S1338:AA1338))</f>
        <v>1166.821005</v>
      </c>
      <c r="AE1338" s="14">
        <f t="shared" si="41"/>
        <v>1.5223596354405069</v>
      </c>
      <c r="AF1338" t="e">
        <f t="array" ref="AF1338">TTEST(IF(H1338:R1338&lt;&gt;0,H1338:R1338),IF(S1338:AA1338&lt;&gt;0,S1338:AA1338),2,3)</f>
        <v>#DIV/0!</v>
      </c>
      <c r="AG1338" t="e">
        <f t="array" ref="AG1338">MEDIAN(IF(H1338:L1338&lt;&gt;0,H1338:L1338))</f>
        <v>#NUM!</v>
      </c>
      <c r="AH1338">
        <f t="array" ref="AH1338">MEDIAN(IF(M1338:R1338&lt;&gt;0,M1338:R1338))</f>
        <v>766.45555875000002</v>
      </c>
      <c r="AI1338" t="e">
        <f>AG1338/AH1338</f>
        <v>#NUM!</v>
      </c>
    </row>
    <row r="1339" spans="1:35" x14ac:dyDescent="0.2">
      <c r="A1339" s="2" t="s">
        <v>1335</v>
      </c>
      <c r="B1339" s="2">
        <v>10960</v>
      </c>
      <c r="C1339" s="5">
        <v>3697</v>
      </c>
      <c r="D1339" s="5">
        <f t="shared" si="40"/>
        <v>40519120</v>
      </c>
      <c r="E1339" s="5">
        <v>2420</v>
      </c>
      <c r="F1339" s="5">
        <v>86</v>
      </c>
      <c r="G1339" s="2">
        <v>10960</v>
      </c>
      <c r="H1339" s="14">
        <v>0</v>
      </c>
      <c r="I1339" s="14">
        <v>11487</v>
      </c>
      <c r="J1339" s="14">
        <v>910.45154339999999</v>
      </c>
      <c r="K1339" s="14">
        <v>0</v>
      </c>
      <c r="L1339" s="14">
        <v>0</v>
      </c>
      <c r="M1339" s="14">
        <v>3730.22307</v>
      </c>
      <c r="N1339" s="14">
        <v>0</v>
      </c>
      <c r="O1339" s="14">
        <v>0</v>
      </c>
      <c r="P1339" s="14">
        <v>1565.0666120000001</v>
      </c>
      <c r="Q1339" s="14">
        <v>3639.4671709999998</v>
      </c>
      <c r="R1339" s="14">
        <v>6718.0384450000001</v>
      </c>
      <c r="S1339" s="14">
        <v>2132.3357890000002</v>
      </c>
      <c r="T1339" s="14">
        <v>0</v>
      </c>
      <c r="U1339" s="14">
        <v>0</v>
      </c>
      <c r="V1339" s="14">
        <v>2330.8615629999999</v>
      </c>
      <c r="W1339" s="14">
        <v>2509.922384</v>
      </c>
      <c r="X1339" s="14">
        <v>0</v>
      </c>
      <c r="Y1339" s="14">
        <v>0</v>
      </c>
      <c r="Z1339" s="14">
        <v>1951.537196</v>
      </c>
      <c r="AA1339" s="14">
        <v>0</v>
      </c>
      <c r="AB1339" s="14">
        <v>0</v>
      </c>
      <c r="AC1339" s="14">
        <f t="array" ref="AC1339">MEDIAN(IF(H1339:R1339&lt;&gt;0,H1339:R1339))</f>
        <v>3684.8451205000001</v>
      </c>
      <c r="AD1339" s="14">
        <f t="array" ref="AD1339">MEDIAN(IF(S1339:AA1339&lt;&gt;0,S1339:AA1339))</f>
        <v>2231.5986760000001</v>
      </c>
      <c r="AE1339" s="14">
        <f t="shared" si="41"/>
        <v>0.60561532520997585</v>
      </c>
      <c r="AF1339">
        <f t="array" ref="AF1339">TTEST(IF(H1339:R1339&lt;&gt;0,H1339:R1339),IF(S1339:AA1339&lt;&gt;0,S1339:AA1339),2,3)</f>
        <v>0.18659609637809244</v>
      </c>
      <c r="AG1339">
        <f t="array" ref="AG1339">MEDIAN(IF(H1339:L1339&lt;&gt;0,H1339:L1339))</f>
        <v>6198.7257716999993</v>
      </c>
      <c r="AH1339">
        <f t="array" ref="AH1339">MEDIAN(IF(M1339:R1339&lt;&gt;0,M1339:R1339))</f>
        <v>3684.8451205000001</v>
      </c>
      <c r="AI1339">
        <f>AG1339/AH1339</f>
        <v>1.6822215232912934</v>
      </c>
    </row>
    <row r="1340" spans="1:35" x14ac:dyDescent="0.2">
      <c r="A1340" s="2" t="s">
        <v>1336</v>
      </c>
      <c r="B1340" s="2">
        <v>34048</v>
      </c>
      <c r="C1340" s="5">
        <v>1190</v>
      </c>
      <c r="D1340" s="5">
        <f t="shared" si="40"/>
        <v>40517120</v>
      </c>
      <c r="E1340" s="5">
        <v>1190</v>
      </c>
      <c r="F1340" s="5"/>
      <c r="G1340" s="2">
        <v>34048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1190.279084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 t="e">
        <f t="array" ref="AC1340">MEDIAN(IF(H1340:R1340&lt;&gt;0,H1340:R1340))</f>
        <v>#NUM!</v>
      </c>
      <c r="AD1340" s="14">
        <f t="array" ref="AD1340">MEDIAN(IF(S1340:AA1340&lt;&gt;0,S1340:AA1340))</f>
        <v>1190.279084</v>
      </c>
      <c r="AE1340" s="14" t="e">
        <f t="shared" si="41"/>
        <v>#NUM!</v>
      </c>
      <c r="AF1340" t="e">
        <f t="array" ref="AF1340">TTEST(IF(H1340:R1340&lt;&gt;0,H1340:R1340),IF(S1340:AA1340&lt;&gt;0,S1340:AA1340),2,3)</f>
        <v>#DIV/0!</v>
      </c>
      <c r="AG1340" t="e">
        <f t="array" ref="AG1340">MEDIAN(IF(H1340:L1340&lt;&gt;0,H1340:L1340))</f>
        <v>#NUM!</v>
      </c>
      <c r="AH1340" t="e">
        <f t="array" ref="AH1340">MEDIAN(IF(M1340:R1340&lt;&gt;0,M1340:R1340))</f>
        <v>#NUM!</v>
      </c>
      <c r="AI1340" t="e">
        <f>AG1340/AH1340</f>
        <v>#NUM!</v>
      </c>
    </row>
    <row r="1341" spans="1:35" x14ac:dyDescent="0.2">
      <c r="A1341" s="2" t="s">
        <v>1337</v>
      </c>
      <c r="B1341" s="2">
        <v>54494</v>
      </c>
      <c r="C1341" s="5">
        <v>743</v>
      </c>
      <c r="D1341" s="5">
        <f t="shared" si="40"/>
        <v>40489042</v>
      </c>
      <c r="E1341" s="5">
        <v>597</v>
      </c>
      <c r="F1341" s="5">
        <v>89</v>
      </c>
      <c r="G1341" s="2">
        <v>54494</v>
      </c>
      <c r="H1341" s="14">
        <v>0</v>
      </c>
      <c r="I1341" s="14">
        <v>1376</v>
      </c>
      <c r="J1341" s="14">
        <v>88.792025159999994</v>
      </c>
      <c r="K1341" s="14">
        <v>174.33577210000001</v>
      </c>
      <c r="L1341" s="14">
        <v>0</v>
      </c>
      <c r="M1341" s="14">
        <v>597.0744128</v>
      </c>
      <c r="N1341" s="14">
        <v>0</v>
      </c>
      <c r="O1341" s="14">
        <v>0</v>
      </c>
      <c r="P1341" s="14">
        <v>1898.87021</v>
      </c>
      <c r="Q1341" s="14">
        <v>0</v>
      </c>
      <c r="R1341" s="14">
        <v>667.96150490000002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396</v>
      </c>
      <c r="AC1341" s="14">
        <f t="array" ref="AC1341">MEDIAN(IF(H1341:R1341&lt;&gt;0,H1341:R1341))</f>
        <v>632.51795885000001</v>
      </c>
      <c r="AD1341" s="14" t="e">
        <f t="array" ref="AD1341">MEDIAN(IF(S1341:AA1341&lt;&gt;0,S1341:AA1341))</f>
        <v>#NUM!</v>
      </c>
      <c r="AE1341" s="14" t="e">
        <f t="shared" si="41"/>
        <v>#NUM!</v>
      </c>
      <c r="AF1341" t="e">
        <f t="array" ref="AF1341">TTEST(IF(H1341:R1341&lt;&gt;0,H1341:R1341),IF(S1341:AA1341&lt;&gt;0,S1341:AA1341),2,3)</f>
        <v>#DIV/0!</v>
      </c>
      <c r="AG1341">
        <f t="array" ref="AG1341">MEDIAN(IF(H1341:L1341&lt;&gt;0,H1341:L1341))</f>
        <v>174.33577210000001</v>
      </c>
      <c r="AH1341">
        <f t="array" ref="AH1341">MEDIAN(IF(M1341:R1341&lt;&gt;0,M1341:R1341))</f>
        <v>667.96150490000002</v>
      </c>
      <c r="AI1341">
        <f>AG1341/AH1341</f>
        <v>0.2609967353224939</v>
      </c>
    </row>
    <row r="1342" spans="1:35" x14ac:dyDescent="0.2">
      <c r="A1342" s="2" t="s">
        <v>1338</v>
      </c>
      <c r="B1342" s="2">
        <v>60074</v>
      </c>
      <c r="C1342" s="5">
        <v>671</v>
      </c>
      <c r="D1342" s="5">
        <f t="shared" si="40"/>
        <v>40309654</v>
      </c>
      <c r="E1342" s="5">
        <v>752</v>
      </c>
      <c r="F1342" s="5">
        <v>91</v>
      </c>
      <c r="G1342" s="2">
        <v>60074</v>
      </c>
      <c r="H1342" s="14">
        <v>0</v>
      </c>
      <c r="I1342" s="14">
        <v>0</v>
      </c>
      <c r="J1342" s="14">
        <v>22.493618099999999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1238.8215680000001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752</v>
      </c>
      <c r="AC1342" s="14">
        <f t="array" ref="AC1342">MEDIAN(IF(H1342:R1342&lt;&gt;0,H1342:R1342))</f>
        <v>630.65759305000006</v>
      </c>
      <c r="AD1342" s="14" t="e">
        <f t="array" ref="AD1342">MEDIAN(IF(S1342:AA1342&lt;&gt;0,S1342:AA1342))</f>
        <v>#NUM!</v>
      </c>
      <c r="AE1342" s="14" t="e">
        <f t="shared" si="41"/>
        <v>#NUM!</v>
      </c>
      <c r="AF1342" t="e">
        <f t="array" ref="AF1342">TTEST(IF(H1342:R1342&lt;&gt;0,H1342:R1342),IF(S1342:AA1342&lt;&gt;0,S1342:AA1342),2,3)</f>
        <v>#DIV/0!</v>
      </c>
      <c r="AG1342">
        <f t="array" ref="AG1342">MEDIAN(IF(H1342:L1342&lt;&gt;0,H1342:L1342))</f>
        <v>22.493618099999999</v>
      </c>
      <c r="AH1342">
        <f t="array" ref="AH1342">MEDIAN(IF(M1342:R1342&lt;&gt;0,M1342:R1342))</f>
        <v>1238.8215680000001</v>
      </c>
      <c r="AI1342">
        <f>AG1342/AH1342</f>
        <v>1.8157270329345766E-2</v>
      </c>
    </row>
    <row r="1343" spans="1:35" x14ac:dyDescent="0.2">
      <c r="A1343" s="2" t="s">
        <v>1339</v>
      </c>
      <c r="B1343" s="2">
        <v>33970</v>
      </c>
      <c r="C1343" s="5">
        <v>1184</v>
      </c>
      <c r="D1343" s="5">
        <f t="shared" si="40"/>
        <v>40220480</v>
      </c>
      <c r="E1343" s="5">
        <v>1184</v>
      </c>
      <c r="F1343" s="5"/>
      <c r="G1343" s="2">
        <v>33970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1183.567438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 t="e">
        <f t="array" ref="AC1343">MEDIAN(IF(H1343:R1343&lt;&gt;0,H1343:R1343))</f>
        <v>#NUM!</v>
      </c>
      <c r="AD1343" s="14">
        <f t="array" ref="AD1343">MEDIAN(IF(S1343:AA1343&lt;&gt;0,S1343:AA1343))</f>
        <v>1183.567438</v>
      </c>
      <c r="AE1343" s="14" t="e">
        <f t="shared" si="41"/>
        <v>#NUM!</v>
      </c>
      <c r="AF1343" t="e">
        <f t="array" ref="AF1343">TTEST(IF(H1343:R1343&lt;&gt;0,H1343:R1343),IF(S1343:AA1343&lt;&gt;0,S1343:AA1343),2,3)</f>
        <v>#DIV/0!</v>
      </c>
      <c r="AG1343" t="e">
        <f t="array" ref="AG1343">MEDIAN(IF(H1343:L1343&lt;&gt;0,H1343:L1343))</f>
        <v>#NUM!</v>
      </c>
      <c r="AH1343" t="e">
        <f t="array" ref="AH1343">MEDIAN(IF(M1343:R1343&lt;&gt;0,M1343:R1343))</f>
        <v>#NUM!</v>
      </c>
      <c r="AI1343" t="e">
        <f>AG1343/AH1343</f>
        <v>#NUM!</v>
      </c>
    </row>
    <row r="1344" spans="1:35" x14ac:dyDescent="0.2">
      <c r="A1344" s="2" t="s">
        <v>1340</v>
      </c>
      <c r="B1344" s="2">
        <v>40475</v>
      </c>
      <c r="C1344" s="5">
        <v>991</v>
      </c>
      <c r="D1344" s="5">
        <f t="shared" si="40"/>
        <v>40110725</v>
      </c>
      <c r="E1344" s="5">
        <v>1019</v>
      </c>
      <c r="F1344" s="5">
        <v>64</v>
      </c>
      <c r="G1344" s="2">
        <v>40475</v>
      </c>
      <c r="H1344" s="14">
        <v>0</v>
      </c>
      <c r="I1344" s="14">
        <v>1778</v>
      </c>
      <c r="J1344" s="14">
        <v>300.00958020000002</v>
      </c>
      <c r="K1344" s="14">
        <v>310.94839689999998</v>
      </c>
      <c r="L1344" s="14">
        <v>0</v>
      </c>
      <c r="M1344" s="14">
        <v>726.02207020000003</v>
      </c>
      <c r="N1344" s="14">
        <v>0</v>
      </c>
      <c r="O1344" s="14">
        <v>0</v>
      </c>
      <c r="P1344" s="14">
        <v>1517.311719</v>
      </c>
      <c r="Q1344" s="14">
        <v>0</v>
      </c>
      <c r="R1344" s="14">
        <v>1312.1200289999999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f t="array" ref="AC1344">MEDIAN(IF(H1344:R1344&lt;&gt;0,H1344:R1344))</f>
        <v>1019.0710495999999</v>
      </c>
      <c r="AD1344" s="14" t="e">
        <f t="array" ref="AD1344">MEDIAN(IF(S1344:AA1344&lt;&gt;0,S1344:AA1344))</f>
        <v>#NUM!</v>
      </c>
      <c r="AE1344" s="14" t="e">
        <f t="shared" si="41"/>
        <v>#NUM!</v>
      </c>
      <c r="AF1344" t="e">
        <f t="array" ref="AF1344">TTEST(IF(H1344:R1344&lt;&gt;0,H1344:R1344),IF(S1344:AA1344&lt;&gt;0,S1344:AA1344),2,3)</f>
        <v>#DIV/0!</v>
      </c>
      <c r="AG1344">
        <f t="array" ref="AG1344">MEDIAN(IF(H1344:L1344&lt;&gt;0,H1344:L1344))</f>
        <v>310.94839689999998</v>
      </c>
      <c r="AH1344">
        <f t="array" ref="AH1344">MEDIAN(IF(M1344:R1344&lt;&gt;0,M1344:R1344))</f>
        <v>1312.1200289999999</v>
      </c>
      <c r="AI1344">
        <f>AG1344/AH1344</f>
        <v>0.23698167090474312</v>
      </c>
    </row>
    <row r="1345" spans="1:35" x14ac:dyDescent="0.2">
      <c r="A1345" s="2" t="s">
        <v>1341</v>
      </c>
      <c r="B1345" s="2">
        <v>55873</v>
      </c>
      <c r="C1345" s="5">
        <v>717</v>
      </c>
      <c r="D1345" s="5">
        <f t="shared" si="40"/>
        <v>40060941</v>
      </c>
      <c r="E1345" s="5">
        <v>600</v>
      </c>
      <c r="F1345" s="5">
        <v>82</v>
      </c>
      <c r="G1345" s="2">
        <v>55873</v>
      </c>
      <c r="H1345" s="14">
        <v>0</v>
      </c>
      <c r="I1345" s="14">
        <v>577</v>
      </c>
      <c r="J1345" s="14">
        <v>15.833538519999999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1619.824889</v>
      </c>
      <c r="Q1345" s="14">
        <v>0</v>
      </c>
      <c r="R1345" s="14">
        <v>622.44097309999995</v>
      </c>
      <c r="S1345" s="14">
        <v>0</v>
      </c>
      <c r="T1345" s="14">
        <v>1167.657213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300</v>
      </c>
      <c r="AC1345" s="14">
        <f t="array" ref="AC1345">MEDIAN(IF(H1345:R1345&lt;&gt;0,H1345:R1345))</f>
        <v>599.72048655000003</v>
      </c>
      <c r="AD1345" s="14">
        <f t="array" ref="AD1345">MEDIAN(IF(S1345:AA1345&lt;&gt;0,S1345:AA1345))</f>
        <v>1167.657213</v>
      </c>
      <c r="AE1345" s="14">
        <f t="shared" si="41"/>
        <v>1.9470023772527068</v>
      </c>
      <c r="AF1345" t="e">
        <f t="array" ref="AF1345">TTEST(IF(H1345:R1345&lt;&gt;0,H1345:R1345),IF(S1345:AA1345&lt;&gt;0,S1345:AA1345),2,3)</f>
        <v>#DIV/0!</v>
      </c>
      <c r="AG1345">
        <f t="array" ref="AG1345">MEDIAN(IF(H1345:L1345&lt;&gt;0,H1345:L1345))</f>
        <v>296.41676925999997</v>
      </c>
      <c r="AH1345">
        <f t="array" ref="AH1345">MEDIAN(IF(M1345:R1345&lt;&gt;0,M1345:R1345))</f>
        <v>1121.13293105</v>
      </c>
      <c r="AI1345">
        <f>AG1345/AH1345</f>
        <v>0.26439038676920323</v>
      </c>
    </row>
    <row r="1346" spans="1:35" x14ac:dyDescent="0.2">
      <c r="A1346" s="2" t="s">
        <v>1342</v>
      </c>
      <c r="B1346" s="2">
        <v>21071</v>
      </c>
      <c r="C1346" s="5">
        <v>1884</v>
      </c>
      <c r="D1346" s="5">
        <f t="shared" si="40"/>
        <v>39697764</v>
      </c>
      <c r="E1346" s="5">
        <v>1979</v>
      </c>
      <c r="F1346" s="5">
        <v>70</v>
      </c>
      <c r="G1346" s="2">
        <v>21071</v>
      </c>
      <c r="H1346" s="14">
        <v>3262</v>
      </c>
      <c r="I1346" s="14">
        <v>1350</v>
      </c>
      <c r="J1346" s="14">
        <v>316.28694680000001</v>
      </c>
      <c r="K1346" s="14">
        <v>0</v>
      </c>
      <c r="L1346" s="14">
        <v>0</v>
      </c>
      <c r="M1346" s="14">
        <v>2607.5824640000001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f t="array" ref="AC1346">MEDIAN(IF(H1346:R1346&lt;&gt;0,H1346:R1346))</f>
        <v>1978.791232</v>
      </c>
      <c r="AD1346" s="14" t="e">
        <f t="array" ref="AD1346">MEDIAN(IF(S1346:AA1346&lt;&gt;0,S1346:AA1346))</f>
        <v>#NUM!</v>
      </c>
      <c r="AE1346" s="14" t="e">
        <f t="shared" si="41"/>
        <v>#NUM!</v>
      </c>
      <c r="AF1346" t="e">
        <f t="array" ref="AF1346">TTEST(IF(H1346:R1346&lt;&gt;0,H1346:R1346),IF(S1346:AA1346&lt;&gt;0,S1346:AA1346),2,3)</f>
        <v>#DIV/0!</v>
      </c>
      <c r="AG1346">
        <f t="array" ref="AG1346">MEDIAN(IF(H1346:L1346&lt;&gt;0,H1346:L1346))</f>
        <v>1350</v>
      </c>
      <c r="AH1346">
        <f t="array" ref="AH1346">MEDIAN(IF(M1346:R1346&lt;&gt;0,M1346:R1346))</f>
        <v>2607.5824640000001</v>
      </c>
      <c r="AI1346">
        <f>AG1346/AH1346</f>
        <v>0.5177209229767239</v>
      </c>
    </row>
    <row r="1347" spans="1:35" x14ac:dyDescent="0.2">
      <c r="A1347" s="2" t="s">
        <v>1343</v>
      </c>
      <c r="B1347" s="2">
        <v>25995</v>
      </c>
      <c r="C1347" s="5">
        <v>1527</v>
      </c>
      <c r="D1347" s="5">
        <f t="shared" si="40"/>
        <v>39694365</v>
      </c>
      <c r="E1347" s="5">
        <v>1105</v>
      </c>
      <c r="F1347" s="5">
        <v>89</v>
      </c>
      <c r="G1347" s="2">
        <v>25995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416.63876470000002</v>
      </c>
      <c r="N1347" s="14">
        <v>0</v>
      </c>
      <c r="O1347" s="14">
        <v>0</v>
      </c>
      <c r="P1347" s="14">
        <v>1399.9927740000001</v>
      </c>
      <c r="Q1347" s="14">
        <v>0</v>
      </c>
      <c r="R1347" s="14">
        <v>810.42634569999996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3480.1418819999999</v>
      </c>
      <c r="Y1347" s="14">
        <v>0</v>
      </c>
      <c r="Z1347" s="14">
        <v>0</v>
      </c>
      <c r="AA1347" s="14">
        <v>0</v>
      </c>
      <c r="AB1347" s="14">
        <v>0</v>
      </c>
      <c r="AC1347" s="14">
        <f t="array" ref="AC1347">MEDIAN(IF(H1347:R1347&lt;&gt;0,H1347:R1347))</f>
        <v>810.42634569999996</v>
      </c>
      <c r="AD1347" s="14">
        <f t="array" ref="AD1347">MEDIAN(IF(S1347:AA1347&lt;&gt;0,S1347:AA1347))</f>
        <v>3480.1418819999999</v>
      </c>
      <c r="AE1347" s="14">
        <f t="shared" si="41"/>
        <v>4.2942111895363571</v>
      </c>
      <c r="AF1347" t="e">
        <f t="array" ref="AF1347">TTEST(IF(H1347:R1347&lt;&gt;0,H1347:R1347),IF(S1347:AA1347&lt;&gt;0,S1347:AA1347),2,3)</f>
        <v>#DIV/0!</v>
      </c>
      <c r="AG1347" t="e">
        <f t="array" ref="AG1347">MEDIAN(IF(H1347:L1347&lt;&gt;0,H1347:L1347))</f>
        <v>#NUM!</v>
      </c>
      <c r="AH1347">
        <f t="array" ref="AH1347">MEDIAN(IF(M1347:R1347&lt;&gt;0,M1347:R1347))</f>
        <v>810.42634569999996</v>
      </c>
      <c r="AI1347" t="e">
        <f>AG1347/AH1347</f>
        <v>#NUM!</v>
      </c>
    </row>
    <row r="1348" spans="1:35" x14ac:dyDescent="0.2">
      <c r="A1348" s="2" t="s">
        <v>1344</v>
      </c>
      <c r="B1348" s="2">
        <v>63492</v>
      </c>
      <c r="C1348" s="5">
        <v>623</v>
      </c>
      <c r="D1348" s="5">
        <f t="shared" si="40"/>
        <v>39555516</v>
      </c>
      <c r="E1348" s="5">
        <v>623</v>
      </c>
      <c r="F1348" s="5"/>
      <c r="G1348" s="2">
        <v>63492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623</v>
      </c>
      <c r="AC1348" s="14" t="e">
        <f t="array" ref="AC1348">MEDIAN(IF(H1348:R1348&lt;&gt;0,H1348:R1348))</f>
        <v>#NUM!</v>
      </c>
      <c r="AD1348" s="14" t="e">
        <f t="array" ref="AD1348">MEDIAN(IF(S1348:AA1348&lt;&gt;0,S1348:AA1348))</f>
        <v>#NUM!</v>
      </c>
      <c r="AE1348" s="14" t="e">
        <f t="shared" si="41"/>
        <v>#NUM!</v>
      </c>
      <c r="AF1348" t="e">
        <f t="array" ref="AF1348">TTEST(IF(H1348:R1348&lt;&gt;0,H1348:R1348),IF(S1348:AA1348&lt;&gt;0,S1348:AA1348),2,3)</f>
        <v>#DIV/0!</v>
      </c>
      <c r="AG1348" t="e">
        <f t="array" ref="AG1348">MEDIAN(IF(H1348:L1348&lt;&gt;0,H1348:L1348))</f>
        <v>#NUM!</v>
      </c>
      <c r="AH1348" t="e">
        <f t="array" ref="AH1348">MEDIAN(IF(M1348:R1348&lt;&gt;0,M1348:R1348))</f>
        <v>#NUM!</v>
      </c>
      <c r="AI1348" t="e">
        <f>AG1348/AH1348</f>
        <v>#NUM!</v>
      </c>
    </row>
    <row r="1349" spans="1:35" x14ac:dyDescent="0.2">
      <c r="A1349" s="2" t="s">
        <v>1345</v>
      </c>
      <c r="B1349" s="2">
        <v>44583</v>
      </c>
      <c r="C1349" s="5">
        <v>886</v>
      </c>
      <c r="D1349" s="5">
        <f t="shared" si="40"/>
        <v>39500538</v>
      </c>
      <c r="E1349" s="5">
        <v>777</v>
      </c>
      <c r="F1349" s="5">
        <v>75</v>
      </c>
      <c r="G1349" s="2">
        <v>44583</v>
      </c>
      <c r="H1349" s="14">
        <v>1794</v>
      </c>
      <c r="I1349" s="14">
        <v>0</v>
      </c>
      <c r="J1349" s="14">
        <v>0</v>
      </c>
      <c r="K1349" s="14">
        <v>0</v>
      </c>
      <c r="L1349" s="14">
        <v>0</v>
      </c>
      <c r="M1349" s="14">
        <v>197.14105660000001</v>
      </c>
      <c r="N1349" s="14">
        <v>0</v>
      </c>
      <c r="O1349" s="14">
        <v>0</v>
      </c>
      <c r="P1349" s="14">
        <v>0</v>
      </c>
      <c r="Q1349" s="14">
        <v>0</v>
      </c>
      <c r="R1349" s="14">
        <v>707.1107591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846</v>
      </c>
      <c r="AC1349" s="14">
        <f t="array" ref="AC1349">MEDIAN(IF(H1349:R1349&lt;&gt;0,H1349:R1349))</f>
        <v>707.1107591</v>
      </c>
      <c r="AD1349" s="14" t="e">
        <f t="array" ref="AD1349">MEDIAN(IF(S1349:AA1349&lt;&gt;0,S1349:AA1349))</f>
        <v>#NUM!</v>
      </c>
      <c r="AE1349" s="14" t="e">
        <f t="shared" si="41"/>
        <v>#NUM!</v>
      </c>
      <c r="AF1349" t="e">
        <f t="array" ref="AF1349">TTEST(IF(H1349:R1349&lt;&gt;0,H1349:R1349),IF(S1349:AA1349&lt;&gt;0,S1349:AA1349),2,3)</f>
        <v>#DIV/0!</v>
      </c>
      <c r="AG1349">
        <f t="array" ref="AG1349">MEDIAN(IF(H1349:L1349&lt;&gt;0,H1349:L1349))</f>
        <v>1794</v>
      </c>
      <c r="AH1349">
        <f t="array" ref="AH1349">MEDIAN(IF(M1349:R1349&lt;&gt;0,M1349:R1349))</f>
        <v>452.12590784999998</v>
      </c>
      <c r="AI1349">
        <f>AG1349/AH1349</f>
        <v>3.9679212556763908</v>
      </c>
    </row>
    <row r="1350" spans="1:35" x14ac:dyDescent="0.2">
      <c r="A1350" s="2" t="s">
        <v>1346</v>
      </c>
      <c r="B1350" s="2">
        <v>54831</v>
      </c>
      <c r="C1350" s="5">
        <v>720</v>
      </c>
      <c r="D1350" s="5">
        <f t="shared" ref="D1350:D1413" si="42">B1350*C1350</f>
        <v>39478320</v>
      </c>
      <c r="E1350" s="5">
        <v>720</v>
      </c>
      <c r="F1350" s="5">
        <v>140</v>
      </c>
      <c r="G1350" s="2">
        <v>54831</v>
      </c>
      <c r="H1350" s="14">
        <v>0</v>
      </c>
      <c r="I1350" s="14">
        <v>1431</v>
      </c>
      <c r="J1350" s="14">
        <v>8.8012839980000006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f t="array" ref="AC1350">MEDIAN(IF(H1350:R1350&lt;&gt;0,H1350:R1350))</f>
        <v>719.90064199900007</v>
      </c>
      <c r="AD1350" s="14" t="e">
        <f t="array" ref="AD1350">MEDIAN(IF(S1350:AA1350&lt;&gt;0,S1350:AA1350))</f>
        <v>#NUM!</v>
      </c>
      <c r="AE1350" s="14" t="e">
        <f t="shared" ref="AE1350:AE1413" si="43">AD1350/AC1350</f>
        <v>#NUM!</v>
      </c>
      <c r="AF1350" t="e">
        <f t="array" ref="AF1350">TTEST(IF(H1350:R1350&lt;&gt;0,H1350:R1350),IF(S1350:AA1350&lt;&gt;0,S1350:AA1350),2,3)</f>
        <v>#DIV/0!</v>
      </c>
      <c r="AG1350">
        <f t="array" ref="AG1350">MEDIAN(IF(H1350:L1350&lt;&gt;0,H1350:L1350))</f>
        <v>719.90064199900007</v>
      </c>
      <c r="AH1350" t="e">
        <f t="array" ref="AH1350">MEDIAN(IF(M1350:R1350&lt;&gt;0,M1350:R1350))</f>
        <v>#NUM!</v>
      </c>
      <c r="AI1350" t="e">
        <f>AG1350/AH1350</f>
        <v>#NUM!</v>
      </c>
    </row>
    <row r="1351" spans="1:35" x14ac:dyDescent="0.2">
      <c r="A1351" s="2" t="s">
        <v>1347</v>
      </c>
      <c r="B1351" s="2">
        <v>26622</v>
      </c>
      <c r="C1351" s="5">
        <v>1482</v>
      </c>
      <c r="D1351" s="5">
        <f t="shared" si="42"/>
        <v>39453804</v>
      </c>
      <c r="E1351" s="5">
        <v>1565</v>
      </c>
      <c r="F1351" s="5">
        <v>43</v>
      </c>
      <c r="G1351" s="2">
        <v>26622</v>
      </c>
      <c r="H1351" s="14">
        <v>0</v>
      </c>
      <c r="I1351" s="14">
        <v>2366</v>
      </c>
      <c r="J1351" s="14">
        <v>708.03951740000002</v>
      </c>
      <c r="K1351" s="14">
        <v>945.17696100000001</v>
      </c>
      <c r="L1351" s="14">
        <v>0</v>
      </c>
      <c r="M1351" s="14">
        <v>1499.2666220000001</v>
      </c>
      <c r="N1351" s="14">
        <v>0</v>
      </c>
      <c r="O1351" s="14">
        <v>773.43135370000005</v>
      </c>
      <c r="P1351" s="14">
        <v>2166.3108670000001</v>
      </c>
      <c r="Q1351" s="14">
        <v>0</v>
      </c>
      <c r="R1351" s="14">
        <v>827.82655109999996</v>
      </c>
      <c r="S1351" s="14">
        <v>0</v>
      </c>
      <c r="T1351" s="14">
        <v>1631.6129579999999</v>
      </c>
      <c r="U1351" s="14">
        <v>0</v>
      </c>
      <c r="V1351" s="14">
        <v>0</v>
      </c>
      <c r="W1351" s="14">
        <v>1652.2193689999999</v>
      </c>
      <c r="X1351" s="14">
        <v>0</v>
      </c>
      <c r="Y1351" s="14">
        <v>0</v>
      </c>
      <c r="Z1351" s="14">
        <v>0</v>
      </c>
      <c r="AA1351" s="14">
        <v>0</v>
      </c>
      <c r="AB1351" s="14">
        <v>2250</v>
      </c>
      <c r="AC1351" s="14">
        <f t="array" ref="AC1351">MEDIAN(IF(H1351:R1351&lt;&gt;0,H1351:R1351))</f>
        <v>945.17696100000001</v>
      </c>
      <c r="AD1351" s="14">
        <f t="array" ref="AD1351">MEDIAN(IF(S1351:AA1351&lt;&gt;0,S1351:AA1351))</f>
        <v>1641.9161635</v>
      </c>
      <c r="AE1351" s="14">
        <f t="shared" si="43"/>
        <v>1.7371521220352726</v>
      </c>
      <c r="AF1351">
        <f t="array" ref="AF1351">TTEST(IF(H1351:R1351&lt;&gt;0,H1351:R1351),IF(S1351:AA1351&lt;&gt;0,S1351:AA1351),2,3)</f>
        <v>0.27541054355467981</v>
      </c>
      <c r="AG1351">
        <f t="array" ref="AG1351">MEDIAN(IF(H1351:L1351&lt;&gt;0,H1351:L1351))</f>
        <v>945.17696100000001</v>
      </c>
      <c r="AH1351">
        <f t="array" ref="AH1351">MEDIAN(IF(M1351:R1351&lt;&gt;0,M1351:R1351))</f>
        <v>1163.54658655</v>
      </c>
      <c r="AI1351">
        <f>AG1351/AH1351</f>
        <v>0.81232412343928417</v>
      </c>
    </row>
    <row r="1352" spans="1:35" x14ac:dyDescent="0.2">
      <c r="A1352" s="2" t="s">
        <v>1348</v>
      </c>
      <c r="B1352" s="2">
        <v>36686</v>
      </c>
      <c r="C1352" s="5">
        <v>1072</v>
      </c>
      <c r="D1352" s="5">
        <f t="shared" si="42"/>
        <v>39327392</v>
      </c>
      <c r="E1352" s="5">
        <v>1184</v>
      </c>
      <c r="F1352" s="5">
        <v>70</v>
      </c>
      <c r="G1352" s="2">
        <v>36686</v>
      </c>
      <c r="H1352" s="14">
        <v>0</v>
      </c>
      <c r="I1352" s="14">
        <v>1211</v>
      </c>
      <c r="J1352" s="14">
        <v>56.89482168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1864.446238</v>
      </c>
      <c r="S1352" s="14">
        <v>0</v>
      </c>
      <c r="T1352" s="14">
        <v>1157.63048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f t="array" ref="AC1352">MEDIAN(IF(H1352:R1352&lt;&gt;0,H1352:R1352))</f>
        <v>1211</v>
      </c>
      <c r="AD1352" s="14">
        <f t="array" ref="AD1352">MEDIAN(IF(S1352:AA1352&lt;&gt;0,S1352:AA1352))</f>
        <v>1157.63048</v>
      </c>
      <c r="AE1352" s="14">
        <f t="shared" si="43"/>
        <v>0.95592938067712641</v>
      </c>
      <c r="AF1352" t="e">
        <f t="array" ref="AF1352">TTEST(IF(H1352:R1352&lt;&gt;0,H1352:R1352),IF(S1352:AA1352&lt;&gt;0,S1352:AA1352),2,3)</f>
        <v>#DIV/0!</v>
      </c>
      <c r="AG1352">
        <f t="array" ref="AG1352">MEDIAN(IF(H1352:L1352&lt;&gt;0,H1352:L1352))</f>
        <v>633.94741083999997</v>
      </c>
      <c r="AH1352">
        <f t="array" ref="AH1352">MEDIAN(IF(M1352:R1352&lt;&gt;0,M1352:R1352))</f>
        <v>1864.446238</v>
      </c>
      <c r="AI1352">
        <f>AG1352/AH1352</f>
        <v>0.34001914237014325</v>
      </c>
    </row>
    <row r="1353" spans="1:35" x14ac:dyDescent="0.2">
      <c r="A1353" s="2" t="s">
        <v>1349</v>
      </c>
      <c r="B1353" s="2">
        <v>28772</v>
      </c>
      <c r="C1353" s="5">
        <v>1356</v>
      </c>
      <c r="D1353" s="5">
        <f t="shared" si="42"/>
        <v>39014832</v>
      </c>
      <c r="E1353" s="5">
        <v>1356</v>
      </c>
      <c r="F1353" s="5">
        <v>20</v>
      </c>
      <c r="G1353" s="2">
        <v>28772</v>
      </c>
      <c r="H1353" s="14">
        <v>0</v>
      </c>
      <c r="I1353" s="14">
        <v>1543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1168.14761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f t="array" ref="AC1353">MEDIAN(IF(H1353:R1353&lt;&gt;0,H1353:R1353))</f>
        <v>1355.573805</v>
      </c>
      <c r="AD1353" s="14" t="e">
        <f t="array" ref="AD1353">MEDIAN(IF(S1353:AA1353&lt;&gt;0,S1353:AA1353))</f>
        <v>#NUM!</v>
      </c>
      <c r="AE1353" s="14" t="e">
        <f t="shared" si="43"/>
        <v>#NUM!</v>
      </c>
      <c r="AF1353" t="e">
        <f t="array" ref="AF1353">TTEST(IF(H1353:R1353&lt;&gt;0,H1353:R1353),IF(S1353:AA1353&lt;&gt;0,S1353:AA1353),2,3)</f>
        <v>#DIV/0!</v>
      </c>
      <c r="AG1353">
        <f t="array" ref="AG1353">MEDIAN(IF(H1353:L1353&lt;&gt;0,H1353:L1353))</f>
        <v>1543</v>
      </c>
      <c r="AH1353">
        <f t="array" ref="AH1353">MEDIAN(IF(M1353:R1353&lt;&gt;0,M1353:R1353))</f>
        <v>1168.14761</v>
      </c>
      <c r="AI1353">
        <f>AG1353/AH1353</f>
        <v>1.3208947112428711</v>
      </c>
    </row>
    <row r="1354" spans="1:35" x14ac:dyDescent="0.2">
      <c r="A1354" s="2" t="s">
        <v>1350</v>
      </c>
      <c r="B1354" s="2">
        <v>14498</v>
      </c>
      <c r="C1354" s="5">
        <v>2690</v>
      </c>
      <c r="D1354" s="5">
        <f t="shared" si="42"/>
        <v>38999620</v>
      </c>
      <c r="E1354" s="5">
        <v>1886</v>
      </c>
      <c r="F1354" s="5">
        <v>80</v>
      </c>
      <c r="G1354" s="2">
        <v>14498</v>
      </c>
      <c r="H1354" s="14">
        <v>0</v>
      </c>
      <c r="I1354" s="14">
        <v>7738</v>
      </c>
      <c r="J1354" s="14">
        <v>2360.5941309999998</v>
      </c>
      <c r="K1354" s="14">
        <v>0</v>
      </c>
      <c r="L1354" s="14">
        <v>4425.7275099999997</v>
      </c>
      <c r="M1354" s="14">
        <v>2424.9603120000002</v>
      </c>
      <c r="N1354" s="14">
        <v>0</v>
      </c>
      <c r="O1354" s="14">
        <v>1696.9554840000001</v>
      </c>
      <c r="P1354" s="14">
        <v>1885.858082</v>
      </c>
      <c r="Q1354" s="14">
        <v>0</v>
      </c>
      <c r="R1354" s="14">
        <v>1022.603973</v>
      </c>
      <c r="S1354" s="14">
        <v>0</v>
      </c>
      <c r="T1354" s="14">
        <v>1860.52594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799</v>
      </c>
      <c r="AC1354" s="14">
        <f t="array" ref="AC1354">MEDIAN(IF(H1354:R1354&lt;&gt;0,H1354:R1354))</f>
        <v>2360.5941309999998</v>
      </c>
      <c r="AD1354" s="14">
        <f t="array" ref="AD1354">MEDIAN(IF(S1354:AA1354&lt;&gt;0,S1354:AA1354))</f>
        <v>1860.52594</v>
      </c>
      <c r="AE1354" s="14">
        <f t="shared" si="43"/>
        <v>0.78816002953114184</v>
      </c>
      <c r="AF1354" t="e">
        <f t="array" ref="AF1354">TTEST(IF(H1354:R1354&lt;&gt;0,H1354:R1354),IF(S1354:AA1354&lt;&gt;0,S1354:AA1354),2,3)</f>
        <v>#DIV/0!</v>
      </c>
      <c r="AG1354">
        <f t="array" ref="AG1354">MEDIAN(IF(H1354:L1354&lt;&gt;0,H1354:L1354))</f>
        <v>4425.7275099999997</v>
      </c>
      <c r="AH1354">
        <f t="array" ref="AH1354">MEDIAN(IF(M1354:R1354&lt;&gt;0,M1354:R1354))</f>
        <v>1791.4067829999999</v>
      </c>
      <c r="AI1354">
        <f>AG1354/AH1354</f>
        <v>2.4705318479303759</v>
      </c>
    </row>
    <row r="1355" spans="1:35" x14ac:dyDescent="0.2">
      <c r="A1355" s="2" t="s">
        <v>1351</v>
      </c>
      <c r="B1355" s="2">
        <v>34449</v>
      </c>
      <c r="C1355" s="5">
        <v>1130</v>
      </c>
      <c r="D1355" s="5">
        <f t="shared" si="42"/>
        <v>38927370</v>
      </c>
      <c r="E1355" s="5">
        <v>1130</v>
      </c>
      <c r="F1355" s="5"/>
      <c r="G1355" s="2">
        <v>34449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1130.1449279999999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 t="e">
        <f t="array" ref="AC1355">MEDIAN(IF(H1355:R1355&lt;&gt;0,H1355:R1355))</f>
        <v>#NUM!</v>
      </c>
      <c r="AD1355" s="14">
        <f t="array" ref="AD1355">MEDIAN(IF(S1355:AA1355&lt;&gt;0,S1355:AA1355))</f>
        <v>1130.1449279999999</v>
      </c>
      <c r="AE1355" s="14" t="e">
        <f t="shared" si="43"/>
        <v>#NUM!</v>
      </c>
      <c r="AF1355" t="e">
        <f t="array" ref="AF1355">TTEST(IF(H1355:R1355&lt;&gt;0,H1355:R1355),IF(S1355:AA1355&lt;&gt;0,S1355:AA1355),2,3)</f>
        <v>#DIV/0!</v>
      </c>
      <c r="AG1355" t="e">
        <f t="array" ref="AG1355">MEDIAN(IF(H1355:L1355&lt;&gt;0,H1355:L1355))</f>
        <v>#NUM!</v>
      </c>
      <c r="AH1355" t="e">
        <f t="array" ref="AH1355">MEDIAN(IF(M1355:R1355&lt;&gt;0,M1355:R1355))</f>
        <v>#NUM!</v>
      </c>
      <c r="AI1355" t="e">
        <f>AG1355/AH1355</f>
        <v>#NUM!</v>
      </c>
    </row>
    <row r="1356" spans="1:35" x14ac:dyDescent="0.2">
      <c r="A1356" s="2" t="s">
        <v>1352</v>
      </c>
      <c r="B1356" s="2">
        <v>34318</v>
      </c>
      <c r="C1356" s="5">
        <v>1130</v>
      </c>
      <c r="D1356" s="5">
        <f t="shared" si="42"/>
        <v>38779340</v>
      </c>
      <c r="E1356" s="5">
        <v>1130</v>
      </c>
      <c r="F1356" s="5"/>
      <c r="G1356" s="2">
        <v>34318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1130.1449279999999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 t="e">
        <f t="array" ref="AC1356">MEDIAN(IF(H1356:R1356&lt;&gt;0,H1356:R1356))</f>
        <v>#NUM!</v>
      </c>
      <c r="AD1356" s="14">
        <f t="array" ref="AD1356">MEDIAN(IF(S1356:AA1356&lt;&gt;0,S1356:AA1356))</f>
        <v>1130.1449279999999</v>
      </c>
      <c r="AE1356" s="14" t="e">
        <f t="shared" si="43"/>
        <v>#NUM!</v>
      </c>
      <c r="AF1356" t="e">
        <f t="array" ref="AF1356">TTEST(IF(H1356:R1356&lt;&gt;0,H1356:R1356),IF(S1356:AA1356&lt;&gt;0,S1356:AA1356),2,3)</f>
        <v>#DIV/0!</v>
      </c>
      <c r="AG1356" t="e">
        <f t="array" ref="AG1356">MEDIAN(IF(H1356:L1356&lt;&gt;0,H1356:L1356))</f>
        <v>#NUM!</v>
      </c>
      <c r="AH1356" t="e">
        <f t="array" ref="AH1356">MEDIAN(IF(M1356:R1356&lt;&gt;0,M1356:R1356))</f>
        <v>#NUM!</v>
      </c>
      <c r="AI1356" t="e">
        <f>AG1356/AH1356</f>
        <v>#NUM!</v>
      </c>
    </row>
    <row r="1357" spans="1:35" x14ac:dyDescent="0.2">
      <c r="A1357" s="2" t="s">
        <v>1353</v>
      </c>
      <c r="B1357" s="2">
        <v>11050</v>
      </c>
      <c r="C1357" s="5">
        <v>3500</v>
      </c>
      <c r="D1357" s="5">
        <f t="shared" si="42"/>
        <v>38675000</v>
      </c>
      <c r="E1357" s="5">
        <v>2279</v>
      </c>
      <c r="F1357" s="5">
        <v>87</v>
      </c>
      <c r="G1357" s="2">
        <v>11050</v>
      </c>
      <c r="H1357" s="14">
        <v>0</v>
      </c>
      <c r="I1357" s="14">
        <v>7105</v>
      </c>
      <c r="J1357" s="14">
        <v>1243.284594</v>
      </c>
      <c r="K1357" s="14">
        <v>0</v>
      </c>
      <c r="L1357" s="14">
        <v>0</v>
      </c>
      <c r="M1357" s="14">
        <v>951.59253290000004</v>
      </c>
      <c r="N1357" s="14">
        <v>7379.2771979999998</v>
      </c>
      <c r="O1357" s="14">
        <v>0</v>
      </c>
      <c r="P1357" s="14">
        <v>1009.483905</v>
      </c>
      <c r="Q1357" s="14">
        <v>0</v>
      </c>
      <c r="R1357" s="14">
        <v>3314.0797769999999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f t="array" ref="AC1357">MEDIAN(IF(H1357:R1357&lt;&gt;0,H1357:R1357))</f>
        <v>2278.6821854999998</v>
      </c>
      <c r="AD1357" s="14" t="e">
        <f t="array" ref="AD1357">MEDIAN(IF(S1357:AA1357&lt;&gt;0,S1357:AA1357))</f>
        <v>#NUM!</v>
      </c>
      <c r="AE1357" s="14" t="e">
        <f t="shared" si="43"/>
        <v>#NUM!</v>
      </c>
      <c r="AF1357" t="e">
        <f t="array" ref="AF1357">TTEST(IF(H1357:R1357&lt;&gt;0,H1357:R1357),IF(S1357:AA1357&lt;&gt;0,S1357:AA1357),2,3)</f>
        <v>#DIV/0!</v>
      </c>
      <c r="AG1357">
        <f t="array" ref="AG1357">MEDIAN(IF(H1357:L1357&lt;&gt;0,H1357:L1357))</f>
        <v>4174.1422970000003</v>
      </c>
      <c r="AH1357">
        <f t="array" ref="AH1357">MEDIAN(IF(M1357:R1357&lt;&gt;0,M1357:R1357))</f>
        <v>2161.781841</v>
      </c>
      <c r="AI1357">
        <f>AG1357/AH1357</f>
        <v>1.9308804514099904</v>
      </c>
    </row>
    <row r="1358" spans="1:35" x14ac:dyDescent="0.2">
      <c r="A1358" s="2" t="s">
        <v>1354</v>
      </c>
      <c r="B1358" s="2">
        <v>22541</v>
      </c>
      <c r="C1358" s="5">
        <v>1707</v>
      </c>
      <c r="D1358" s="5">
        <f t="shared" si="42"/>
        <v>38477487</v>
      </c>
      <c r="E1358" s="5">
        <v>1540</v>
      </c>
      <c r="F1358" s="5">
        <v>75</v>
      </c>
      <c r="G1358" s="2">
        <v>22541</v>
      </c>
      <c r="H1358" s="14">
        <v>0</v>
      </c>
      <c r="I1358" s="14">
        <v>3887</v>
      </c>
      <c r="J1358" s="14">
        <v>164.49981389999999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1358.220366</v>
      </c>
      <c r="Q1358" s="14">
        <v>0</v>
      </c>
      <c r="R1358" s="14">
        <v>1433.0038010000001</v>
      </c>
      <c r="S1358" s="14">
        <v>0</v>
      </c>
      <c r="T1358" s="14">
        <v>1922.114589</v>
      </c>
      <c r="U1358" s="14">
        <v>0</v>
      </c>
      <c r="V1358" s="14">
        <v>0</v>
      </c>
      <c r="W1358" s="14">
        <v>1647.18264</v>
      </c>
      <c r="X1358" s="14">
        <v>0</v>
      </c>
      <c r="Y1358" s="14">
        <v>0</v>
      </c>
      <c r="Z1358" s="14">
        <v>0</v>
      </c>
      <c r="AA1358" s="14">
        <v>3074.5093929999998</v>
      </c>
      <c r="AB1358" s="14">
        <v>172</v>
      </c>
      <c r="AC1358" s="14">
        <f t="array" ref="AC1358">MEDIAN(IF(H1358:R1358&lt;&gt;0,H1358:R1358))</f>
        <v>1395.6120835000002</v>
      </c>
      <c r="AD1358" s="14">
        <f t="array" ref="AD1358">MEDIAN(IF(S1358:AA1358&lt;&gt;0,S1358:AA1358))</f>
        <v>1922.114589</v>
      </c>
      <c r="AE1358" s="14">
        <f t="shared" si="43"/>
        <v>1.3772556226223014</v>
      </c>
      <c r="AF1358">
        <f t="array" ref="AF1358">TTEST(IF(H1358:R1358&lt;&gt;0,H1358:R1358),IF(S1358:AA1358&lt;&gt;0,S1358:AA1358),2,3)</f>
        <v>0.60042144990147239</v>
      </c>
      <c r="AG1358">
        <f t="array" ref="AG1358">MEDIAN(IF(H1358:L1358&lt;&gt;0,H1358:L1358))</f>
        <v>2025.74990695</v>
      </c>
      <c r="AH1358">
        <f t="array" ref="AH1358">MEDIAN(IF(M1358:R1358&lt;&gt;0,M1358:R1358))</f>
        <v>1395.6120835000002</v>
      </c>
      <c r="AI1358">
        <f>AG1358/AH1358</f>
        <v>1.4515135909899133</v>
      </c>
    </row>
    <row r="1359" spans="1:35" x14ac:dyDescent="0.2">
      <c r="A1359" s="2" t="s">
        <v>1355</v>
      </c>
      <c r="B1359" s="2">
        <v>31505</v>
      </c>
      <c r="C1359" s="5">
        <v>1221</v>
      </c>
      <c r="D1359" s="5">
        <f t="shared" si="42"/>
        <v>38467605</v>
      </c>
      <c r="E1359" s="5">
        <v>1221</v>
      </c>
      <c r="F1359" s="5"/>
      <c r="G1359" s="2">
        <v>31505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1220.573097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 t="e">
        <f t="array" ref="AC1359">MEDIAN(IF(H1359:R1359&lt;&gt;0,H1359:R1359))</f>
        <v>#NUM!</v>
      </c>
      <c r="AD1359" s="14">
        <f t="array" ref="AD1359">MEDIAN(IF(S1359:AA1359&lt;&gt;0,S1359:AA1359))</f>
        <v>1220.573097</v>
      </c>
      <c r="AE1359" s="14" t="e">
        <f t="shared" si="43"/>
        <v>#NUM!</v>
      </c>
      <c r="AF1359" t="e">
        <f t="array" ref="AF1359">TTEST(IF(H1359:R1359&lt;&gt;0,H1359:R1359),IF(S1359:AA1359&lt;&gt;0,S1359:AA1359),2,3)</f>
        <v>#DIV/0!</v>
      </c>
      <c r="AG1359" t="e">
        <f t="array" ref="AG1359">MEDIAN(IF(H1359:L1359&lt;&gt;0,H1359:L1359))</f>
        <v>#NUM!</v>
      </c>
      <c r="AH1359" t="e">
        <f t="array" ref="AH1359">MEDIAN(IF(M1359:R1359&lt;&gt;0,M1359:R1359))</f>
        <v>#NUM!</v>
      </c>
      <c r="AI1359" t="e">
        <f>AG1359/AH1359</f>
        <v>#NUM!</v>
      </c>
    </row>
    <row r="1360" spans="1:35" x14ac:dyDescent="0.2">
      <c r="A1360" s="2" t="s">
        <v>1356</v>
      </c>
      <c r="B1360" s="2">
        <v>66288</v>
      </c>
      <c r="C1360" s="5">
        <v>579</v>
      </c>
      <c r="D1360" s="5">
        <f t="shared" si="42"/>
        <v>38380752</v>
      </c>
      <c r="E1360" s="5">
        <v>477</v>
      </c>
      <c r="F1360" s="5">
        <v>79</v>
      </c>
      <c r="G1360" s="2">
        <v>66288</v>
      </c>
      <c r="H1360" s="14">
        <v>0</v>
      </c>
      <c r="I1360" s="14">
        <v>477</v>
      </c>
      <c r="J1360" s="14">
        <v>9.6984010719999993</v>
      </c>
      <c r="K1360" s="14">
        <v>0</v>
      </c>
      <c r="L1360" s="14">
        <v>0</v>
      </c>
      <c r="M1360" s="14">
        <v>352.08266429999998</v>
      </c>
      <c r="N1360" s="14">
        <v>0</v>
      </c>
      <c r="O1360" s="14">
        <v>0</v>
      </c>
      <c r="P1360" s="14">
        <v>0</v>
      </c>
      <c r="Q1360" s="14">
        <v>0</v>
      </c>
      <c r="R1360" s="14">
        <v>863.50627120000001</v>
      </c>
      <c r="S1360" s="14">
        <v>0</v>
      </c>
      <c r="T1360" s="14">
        <v>1190.279084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f t="array" ref="AC1360">MEDIAN(IF(H1360:R1360&lt;&gt;0,H1360:R1360))</f>
        <v>414.54133215000002</v>
      </c>
      <c r="AD1360" s="14">
        <f t="array" ref="AD1360">MEDIAN(IF(S1360:AA1360&lt;&gt;0,S1360:AA1360))</f>
        <v>1190.279084</v>
      </c>
      <c r="AE1360" s="14">
        <f t="shared" si="43"/>
        <v>2.87131581747632</v>
      </c>
      <c r="AF1360" t="e">
        <f t="array" ref="AF1360">TTEST(IF(H1360:R1360&lt;&gt;0,H1360:R1360),IF(S1360:AA1360&lt;&gt;0,S1360:AA1360),2,3)</f>
        <v>#DIV/0!</v>
      </c>
      <c r="AG1360">
        <f t="array" ref="AG1360">MEDIAN(IF(H1360:L1360&lt;&gt;0,H1360:L1360))</f>
        <v>243.34920053599998</v>
      </c>
      <c r="AH1360">
        <f t="array" ref="AH1360">MEDIAN(IF(M1360:R1360&lt;&gt;0,M1360:R1360))</f>
        <v>607.79446774999997</v>
      </c>
      <c r="AI1360">
        <f>AG1360/AH1360</f>
        <v>0.40038074291274262</v>
      </c>
    </row>
    <row r="1361" spans="1:35" x14ac:dyDescent="0.2">
      <c r="A1361" s="2" t="s">
        <v>1357</v>
      </c>
      <c r="B1361" s="2">
        <v>63330</v>
      </c>
      <c r="C1361" s="5">
        <v>606</v>
      </c>
      <c r="D1361" s="5">
        <f t="shared" si="42"/>
        <v>38377980</v>
      </c>
      <c r="E1361" s="5">
        <v>550</v>
      </c>
      <c r="F1361" s="5">
        <v>90</v>
      </c>
      <c r="G1361" s="2">
        <v>63330</v>
      </c>
      <c r="H1361" s="14">
        <v>0</v>
      </c>
      <c r="I1361" s="14">
        <v>0</v>
      </c>
      <c r="J1361" s="14">
        <v>24.61801917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738.66871660000004</v>
      </c>
      <c r="Q1361" s="14">
        <v>0</v>
      </c>
      <c r="R1361" s="14">
        <v>360.4857212</v>
      </c>
      <c r="S1361" s="14">
        <v>0</v>
      </c>
      <c r="T1361" s="14">
        <v>1302.0758189999999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f t="array" ref="AC1361">MEDIAN(IF(H1361:R1361&lt;&gt;0,H1361:R1361))</f>
        <v>360.4857212</v>
      </c>
      <c r="AD1361" s="14">
        <f t="array" ref="AD1361">MEDIAN(IF(S1361:AA1361&lt;&gt;0,S1361:AA1361))</f>
        <v>1302.0758189999999</v>
      </c>
      <c r="AE1361" s="14">
        <f t="shared" si="43"/>
        <v>3.6120038670757757</v>
      </c>
      <c r="AF1361" t="e">
        <f t="array" ref="AF1361">TTEST(IF(H1361:R1361&lt;&gt;0,H1361:R1361),IF(S1361:AA1361&lt;&gt;0,S1361:AA1361),2,3)</f>
        <v>#DIV/0!</v>
      </c>
      <c r="AG1361">
        <f t="array" ref="AG1361">MEDIAN(IF(H1361:L1361&lt;&gt;0,H1361:L1361))</f>
        <v>24.61801917</v>
      </c>
      <c r="AH1361">
        <f t="array" ref="AH1361">MEDIAN(IF(M1361:R1361&lt;&gt;0,M1361:R1361))</f>
        <v>549.57721890000005</v>
      </c>
      <c r="AI1361">
        <f>AG1361/AH1361</f>
        <v>4.4794468044497757E-2</v>
      </c>
    </row>
    <row r="1362" spans="1:35" x14ac:dyDescent="0.2">
      <c r="A1362" s="2" t="s">
        <v>1358</v>
      </c>
      <c r="B1362" s="2">
        <v>21203</v>
      </c>
      <c r="C1362" s="5">
        <v>1809</v>
      </c>
      <c r="D1362" s="5">
        <f t="shared" si="42"/>
        <v>38356227</v>
      </c>
      <c r="E1362" s="5">
        <v>1679</v>
      </c>
      <c r="F1362" s="5">
        <v>47</v>
      </c>
      <c r="G1362" s="2">
        <v>21203</v>
      </c>
      <c r="H1362" s="14">
        <v>0</v>
      </c>
      <c r="I1362" s="14">
        <v>1679</v>
      </c>
      <c r="J1362" s="14">
        <v>590.5232555</v>
      </c>
      <c r="K1362" s="14">
        <v>0</v>
      </c>
      <c r="L1362" s="14">
        <v>0</v>
      </c>
      <c r="M1362" s="14">
        <v>0</v>
      </c>
      <c r="N1362" s="14">
        <v>2361.8201760000002</v>
      </c>
      <c r="O1362" s="14">
        <v>0</v>
      </c>
      <c r="P1362" s="14">
        <v>0</v>
      </c>
      <c r="Q1362" s="14">
        <v>0</v>
      </c>
      <c r="R1362" s="14">
        <v>2801.1716419999998</v>
      </c>
      <c r="S1362" s="14">
        <v>0</v>
      </c>
      <c r="T1362" s="14">
        <v>1611.9904079999999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f t="array" ref="AC1362">MEDIAN(IF(H1362:R1362&lt;&gt;0,H1362:R1362))</f>
        <v>2020.4100880000001</v>
      </c>
      <c r="AD1362" s="14">
        <f t="array" ref="AD1362">MEDIAN(IF(S1362:AA1362&lt;&gt;0,S1362:AA1362))</f>
        <v>1611.9904079999999</v>
      </c>
      <c r="AE1362" s="14">
        <f t="shared" si="43"/>
        <v>0.79785307823111595</v>
      </c>
      <c r="AF1362" t="e">
        <f t="array" ref="AF1362">TTEST(IF(H1362:R1362&lt;&gt;0,H1362:R1362),IF(S1362:AA1362&lt;&gt;0,S1362:AA1362),2,3)</f>
        <v>#DIV/0!</v>
      </c>
      <c r="AG1362">
        <f t="array" ref="AG1362">MEDIAN(IF(H1362:L1362&lt;&gt;0,H1362:L1362))</f>
        <v>1134.7616277500001</v>
      </c>
      <c r="AH1362">
        <f t="array" ref="AH1362">MEDIAN(IF(M1362:R1362&lt;&gt;0,M1362:R1362))</f>
        <v>2581.4959090000002</v>
      </c>
      <c r="AI1362">
        <f>AG1362/AH1362</f>
        <v>0.43957521830417123</v>
      </c>
    </row>
    <row r="1363" spans="1:35" x14ac:dyDescent="0.2">
      <c r="A1363" s="2" t="s">
        <v>1359</v>
      </c>
      <c r="B1363" s="2">
        <v>76285</v>
      </c>
      <c r="C1363" s="5">
        <v>499</v>
      </c>
      <c r="D1363" s="5">
        <f t="shared" si="42"/>
        <v>38066215</v>
      </c>
      <c r="E1363" s="5">
        <v>371</v>
      </c>
      <c r="F1363" s="5">
        <v>107</v>
      </c>
      <c r="G1363" s="2">
        <v>76285</v>
      </c>
      <c r="H1363" s="14">
        <v>0</v>
      </c>
      <c r="I1363" s="14">
        <v>427</v>
      </c>
      <c r="J1363" s="14">
        <v>4.3233708310000001</v>
      </c>
      <c r="K1363" s="14">
        <v>0</v>
      </c>
      <c r="L1363" s="14">
        <v>0</v>
      </c>
      <c r="M1363" s="14">
        <v>1251.6921890000001</v>
      </c>
      <c r="N1363" s="14">
        <v>0</v>
      </c>
      <c r="O1363" s="14">
        <v>0</v>
      </c>
      <c r="P1363" s="14">
        <v>0</v>
      </c>
      <c r="Q1363" s="14">
        <v>0</v>
      </c>
      <c r="R1363" s="14">
        <v>314.13083339999997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f t="array" ref="AC1363">MEDIAN(IF(H1363:R1363&lt;&gt;0,H1363:R1363))</f>
        <v>370.56541670000001</v>
      </c>
      <c r="AD1363" s="14" t="e">
        <f t="array" ref="AD1363">MEDIAN(IF(S1363:AA1363&lt;&gt;0,S1363:AA1363))</f>
        <v>#NUM!</v>
      </c>
      <c r="AE1363" s="14" t="e">
        <f t="shared" si="43"/>
        <v>#NUM!</v>
      </c>
      <c r="AF1363" t="e">
        <f t="array" ref="AF1363">TTEST(IF(H1363:R1363&lt;&gt;0,H1363:R1363),IF(S1363:AA1363&lt;&gt;0,S1363:AA1363),2,3)</f>
        <v>#DIV/0!</v>
      </c>
      <c r="AG1363">
        <f t="array" ref="AG1363">MEDIAN(IF(H1363:L1363&lt;&gt;0,H1363:L1363))</f>
        <v>215.66168541550002</v>
      </c>
      <c r="AH1363">
        <f t="array" ref="AH1363">MEDIAN(IF(M1363:R1363&lt;&gt;0,M1363:R1363))</f>
        <v>782.91151119999995</v>
      </c>
      <c r="AI1363">
        <f>AG1363/AH1363</f>
        <v>0.27546112469970802</v>
      </c>
    </row>
    <row r="1364" spans="1:35" x14ac:dyDescent="0.2">
      <c r="A1364" s="2" t="s">
        <v>1360</v>
      </c>
      <c r="B1364" s="2">
        <v>22191</v>
      </c>
      <c r="C1364" s="5">
        <v>1706</v>
      </c>
      <c r="D1364" s="5">
        <f t="shared" si="42"/>
        <v>37857846</v>
      </c>
      <c r="E1364" s="5">
        <v>486</v>
      </c>
      <c r="F1364" s="5">
        <v>166</v>
      </c>
      <c r="G1364" s="2">
        <v>22191</v>
      </c>
      <c r="H1364" s="14">
        <v>0</v>
      </c>
      <c r="I1364" s="14">
        <v>6705</v>
      </c>
      <c r="J1364" s="14">
        <v>14.49388409</v>
      </c>
      <c r="K1364" s="14">
        <v>0</v>
      </c>
      <c r="L1364" s="14">
        <v>0</v>
      </c>
      <c r="M1364" s="14">
        <v>175.6473599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1148.4542469999999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486</v>
      </c>
      <c r="AC1364" s="14">
        <f t="array" ref="AC1364">MEDIAN(IF(H1364:R1364&lt;&gt;0,H1364:R1364))</f>
        <v>175.6473599</v>
      </c>
      <c r="AD1364" s="14">
        <f t="array" ref="AD1364">MEDIAN(IF(S1364:AA1364&lt;&gt;0,S1364:AA1364))</f>
        <v>1148.4542469999999</v>
      </c>
      <c r="AE1364" s="14">
        <f t="shared" si="43"/>
        <v>6.5384088189759346</v>
      </c>
      <c r="AF1364" t="e">
        <f t="array" ref="AF1364">TTEST(IF(H1364:R1364&lt;&gt;0,H1364:R1364),IF(S1364:AA1364&lt;&gt;0,S1364:AA1364),2,3)</f>
        <v>#DIV/0!</v>
      </c>
      <c r="AG1364">
        <f t="array" ref="AG1364">MEDIAN(IF(H1364:L1364&lt;&gt;0,H1364:L1364))</f>
        <v>3359.7469420449997</v>
      </c>
      <c r="AH1364">
        <f t="array" ref="AH1364">MEDIAN(IF(M1364:R1364&lt;&gt;0,M1364:R1364))</f>
        <v>175.6473599</v>
      </c>
      <c r="AI1364">
        <f>AG1364/AH1364</f>
        <v>19.127796420952638</v>
      </c>
    </row>
    <row r="1365" spans="1:35" x14ac:dyDescent="0.2">
      <c r="A1365" s="2" t="s">
        <v>1361</v>
      </c>
      <c r="B1365" s="2">
        <v>25598</v>
      </c>
      <c r="C1365" s="5">
        <v>1476</v>
      </c>
      <c r="D1365" s="5">
        <f t="shared" si="42"/>
        <v>37782648</v>
      </c>
      <c r="E1365" s="5">
        <v>1476</v>
      </c>
      <c r="F1365" s="5">
        <v>30</v>
      </c>
      <c r="G1365" s="2">
        <v>25598</v>
      </c>
      <c r="H1365" s="14">
        <v>1791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1161.8062239999999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f t="array" ref="AC1365">MEDIAN(IF(H1365:R1365&lt;&gt;0,H1365:R1365))</f>
        <v>1791</v>
      </c>
      <c r="AD1365" s="14">
        <f t="array" ref="AD1365">MEDIAN(IF(S1365:AA1365&lt;&gt;0,S1365:AA1365))</f>
        <v>1161.8062239999999</v>
      </c>
      <c r="AE1365" s="14">
        <f t="shared" si="43"/>
        <v>0.64869135901730868</v>
      </c>
      <c r="AF1365" t="e">
        <f t="array" ref="AF1365">TTEST(IF(H1365:R1365&lt;&gt;0,H1365:R1365),IF(S1365:AA1365&lt;&gt;0,S1365:AA1365),2,3)</f>
        <v>#DIV/0!</v>
      </c>
      <c r="AG1365">
        <f t="array" ref="AG1365">MEDIAN(IF(H1365:L1365&lt;&gt;0,H1365:L1365))</f>
        <v>1791</v>
      </c>
      <c r="AH1365" t="e">
        <f t="array" ref="AH1365">MEDIAN(IF(M1365:R1365&lt;&gt;0,M1365:R1365))</f>
        <v>#NUM!</v>
      </c>
      <c r="AI1365" t="e">
        <f>AG1365/AH1365</f>
        <v>#NUM!</v>
      </c>
    </row>
    <row r="1366" spans="1:35" x14ac:dyDescent="0.2">
      <c r="A1366" s="2" t="s">
        <v>1362</v>
      </c>
      <c r="B1366" s="2">
        <v>35717</v>
      </c>
      <c r="C1366" s="5">
        <v>1057</v>
      </c>
      <c r="D1366" s="5">
        <f t="shared" si="42"/>
        <v>37752869</v>
      </c>
      <c r="E1366" s="5">
        <v>1057</v>
      </c>
      <c r="F1366" s="5">
        <v>30</v>
      </c>
      <c r="G1366" s="2">
        <v>35717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1283.3071689999999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830</v>
      </c>
      <c r="AC1366" s="14" t="e">
        <f t="array" ref="AC1366">MEDIAN(IF(H1366:R1366&lt;&gt;0,H1366:R1366))</f>
        <v>#NUM!</v>
      </c>
      <c r="AD1366" s="14">
        <f t="array" ref="AD1366">MEDIAN(IF(S1366:AA1366&lt;&gt;0,S1366:AA1366))</f>
        <v>1283.3071689999999</v>
      </c>
      <c r="AE1366" s="14" t="e">
        <f t="shared" si="43"/>
        <v>#NUM!</v>
      </c>
      <c r="AF1366" t="e">
        <f t="array" ref="AF1366">TTEST(IF(H1366:R1366&lt;&gt;0,H1366:R1366),IF(S1366:AA1366&lt;&gt;0,S1366:AA1366),2,3)</f>
        <v>#DIV/0!</v>
      </c>
      <c r="AG1366" t="e">
        <f t="array" ref="AG1366">MEDIAN(IF(H1366:L1366&lt;&gt;0,H1366:L1366))</f>
        <v>#NUM!</v>
      </c>
      <c r="AH1366" t="e">
        <f t="array" ref="AH1366">MEDIAN(IF(M1366:R1366&lt;&gt;0,M1366:R1366))</f>
        <v>#NUM!</v>
      </c>
      <c r="AI1366" t="e">
        <f>AG1366/AH1366</f>
        <v>#NUM!</v>
      </c>
    </row>
    <row r="1367" spans="1:35" x14ac:dyDescent="0.2">
      <c r="A1367" s="2" t="s">
        <v>1363</v>
      </c>
      <c r="B1367" s="2">
        <v>48544</v>
      </c>
      <c r="C1367" s="5">
        <v>776</v>
      </c>
      <c r="D1367" s="5">
        <f t="shared" si="42"/>
        <v>37670144</v>
      </c>
      <c r="E1367" s="5">
        <v>807</v>
      </c>
      <c r="F1367" s="5">
        <v>49</v>
      </c>
      <c r="G1367" s="2">
        <v>48544</v>
      </c>
      <c r="H1367" s="14">
        <v>0</v>
      </c>
      <c r="I1367" s="14">
        <v>1150</v>
      </c>
      <c r="J1367" s="14">
        <v>337.49711619999999</v>
      </c>
      <c r="K1367" s="14">
        <v>0</v>
      </c>
      <c r="L1367" s="14">
        <v>0</v>
      </c>
      <c r="M1367" s="14">
        <v>514.3901204</v>
      </c>
      <c r="N1367" s="14">
        <v>0</v>
      </c>
      <c r="O1367" s="14">
        <v>1099.164867</v>
      </c>
      <c r="P1367" s="14">
        <v>1112.4753860000001</v>
      </c>
      <c r="Q1367" s="14">
        <v>0</v>
      </c>
      <c r="R1367" s="14">
        <v>440.83448989999999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f t="array" ref="AC1367">MEDIAN(IF(H1367:R1367&lt;&gt;0,H1367:R1367))</f>
        <v>806.77749369999992</v>
      </c>
      <c r="AD1367" s="14" t="e">
        <f t="array" ref="AD1367">MEDIAN(IF(S1367:AA1367&lt;&gt;0,S1367:AA1367))</f>
        <v>#NUM!</v>
      </c>
      <c r="AE1367" s="14" t="e">
        <f t="shared" si="43"/>
        <v>#NUM!</v>
      </c>
      <c r="AF1367" t="e">
        <f t="array" ref="AF1367">TTEST(IF(H1367:R1367&lt;&gt;0,H1367:R1367),IF(S1367:AA1367&lt;&gt;0,S1367:AA1367),2,3)</f>
        <v>#DIV/0!</v>
      </c>
      <c r="AG1367">
        <f t="array" ref="AG1367">MEDIAN(IF(H1367:L1367&lt;&gt;0,H1367:L1367))</f>
        <v>743.74855810000008</v>
      </c>
      <c r="AH1367">
        <f t="array" ref="AH1367">MEDIAN(IF(M1367:R1367&lt;&gt;0,M1367:R1367))</f>
        <v>806.77749369999992</v>
      </c>
      <c r="AI1367">
        <f>AG1367/AH1367</f>
        <v>0.92187568927965513</v>
      </c>
    </row>
    <row r="1368" spans="1:35" x14ac:dyDescent="0.2">
      <c r="A1368" s="2" t="s">
        <v>1364</v>
      </c>
      <c r="B1368" s="2">
        <v>71845</v>
      </c>
      <c r="C1368" s="5">
        <v>522</v>
      </c>
      <c r="D1368" s="5">
        <f t="shared" si="42"/>
        <v>37503090</v>
      </c>
      <c r="E1368" s="5">
        <v>206</v>
      </c>
      <c r="F1368" s="5">
        <v>138</v>
      </c>
      <c r="G1368" s="2">
        <v>71845</v>
      </c>
      <c r="H1368" s="14">
        <v>0</v>
      </c>
      <c r="I1368" s="14">
        <v>0</v>
      </c>
      <c r="J1368" s="14">
        <v>12.804426319999999</v>
      </c>
      <c r="K1368" s="14">
        <v>0</v>
      </c>
      <c r="L1368" s="14">
        <v>0</v>
      </c>
      <c r="M1368" s="14">
        <v>206.0293892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1345.788871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f t="array" ref="AC1368">MEDIAN(IF(H1368:R1368&lt;&gt;0,H1368:R1368))</f>
        <v>109.41690776</v>
      </c>
      <c r="AD1368" s="14">
        <f t="array" ref="AD1368">MEDIAN(IF(S1368:AA1368&lt;&gt;0,S1368:AA1368))</f>
        <v>1345.788871</v>
      </c>
      <c r="AE1368" s="14">
        <f t="shared" si="43"/>
        <v>12.299642701947986</v>
      </c>
      <c r="AF1368" t="e">
        <f t="array" ref="AF1368">TTEST(IF(H1368:R1368&lt;&gt;0,H1368:R1368),IF(S1368:AA1368&lt;&gt;0,S1368:AA1368),2,3)</f>
        <v>#DIV/0!</v>
      </c>
      <c r="AG1368">
        <f t="array" ref="AG1368">MEDIAN(IF(H1368:L1368&lt;&gt;0,H1368:L1368))</f>
        <v>12.804426319999999</v>
      </c>
      <c r="AH1368">
        <f t="array" ref="AH1368">MEDIAN(IF(M1368:R1368&lt;&gt;0,M1368:R1368))</f>
        <v>206.0293892</v>
      </c>
      <c r="AI1368">
        <f>AG1368/AH1368</f>
        <v>6.2148542835169455E-2</v>
      </c>
    </row>
    <row r="1369" spans="1:35" x14ac:dyDescent="0.2">
      <c r="A1369" s="2" t="s">
        <v>1365</v>
      </c>
      <c r="B1369" s="2">
        <v>42403</v>
      </c>
      <c r="C1369" s="5">
        <v>881</v>
      </c>
      <c r="D1369" s="5">
        <f t="shared" si="42"/>
        <v>37357043</v>
      </c>
      <c r="E1369" s="5">
        <v>912</v>
      </c>
      <c r="F1369" s="5">
        <v>33</v>
      </c>
      <c r="G1369" s="2">
        <v>42403</v>
      </c>
      <c r="H1369" s="14">
        <v>912</v>
      </c>
      <c r="I1369" s="14">
        <v>0</v>
      </c>
      <c r="J1369" s="14">
        <v>0</v>
      </c>
      <c r="K1369" s="14">
        <v>576.78331890000004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1153.4576890000001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f t="array" ref="AC1369">MEDIAN(IF(H1369:R1369&lt;&gt;0,H1369:R1369))</f>
        <v>744.39165945000002</v>
      </c>
      <c r="AD1369" s="14">
        <f t="array" ref="AD1369">MEDIAN(IF(S1369:AA1369&lt;&gt;0,S1369:AA1369))</f>
        <v>1153.4576890000001</v>
      </c>
      <c r="AE1369" s="14">
        <f t="shared" si="43"/>
        <v>1.5495306460744629</v>
      </c>
      <c r="AF1369" t="e">
        <f t="array" ref="AF1369">TTEST(IF(H1369:R1369&lt;&gt;0,H1369:R1369),IF(S1369:AA1369&lt;&gt;0,S1369:AA1369),2,3)</f>
        <v>#DIV/0!</v>
      </c>
      <c r="AG1369">
        <f t="array" ref="AG1369">MEDIAN(IF(H1369:L1369&lt;&gt;0,H1369:L1369))</f>
        <v>744.39165945000002</v>
      </c>
      <c r="AH1369" t="e">
        <f t="array" ref="AH1369">MEDIAN(IF(M1369:R1369&lt;&gt;0,M1369:R1369))</f>
        <v>#NUM!</v>
      </c>
      <c r="AI1369" t="e">
        <f>AG1369/AH1369</f>
        <v>#NUM!</v>
      </c>
    </row>
    <row r="1370" spans="1:35" x14ac:dyDescent="0.2">
      <c r="A1370" s="2" t="s">
        <v>1366</v>
      </c>
      <c r="B1370" s="2">
        <v>38262</v>
      </c>
      <c r="C1370" s="5">
        <v>971</v>
      </c>
      <c r="D1370" s="5">
        <f t="shared" si="42"/>
        <v>37152402</v>
      </c>
      <c r="E1370" s="5">
        <v>971</v>
      </c>
      <c r="F1370" s="5">
        <v>56</v>
      </c>
      <c r="G1370" s="2">
        <v>38262</v>
      </c>
      <c r="H1370" s="14">
        <v>1352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589</v>
      </c>
      <c r="AC1370" s="14">
        <f t="array" ref="AC1370">MEDIAN(IF(H1370:R1370&lt;&gt;0,H1370:R1370))</f>
        <v>1352</v>
      </c>
      <c r="AD1370" s="14" t="e">
        <f t="array" ref="AD1370">MEDIAN(IF(S1370:AA1370&lt;&gt;0,S1370:AA1370))</f>
        <v>#NUM!</v>
      </c>
      <c r="AE1370" s="14" t="e">
        <f t="shared" si="43"/>
        <v>#NUM!</v>
      </c>
      <c r="AF1370" t="e">
        <f t="array" ref="AF1370">TTEST(IF(H1370:R1370&lt;&gt;0,H1370:R1370),IF(S1370:AA1370&lt;&gt;0,S1370:AA1370),2,3)</f>
        <v>#DIV/0!</v>
      </c>
      <c r="AG1370">
        <f t="array" ref="AG1370">MEDIAN(IF(H1370:L1370&lt;&gt;0,H1370:L1370))</f>
        <v>1352</v>
      </c>
      <c r="AH1370" t="e">
        <f t="array" ref="AH1370">MEDIAN(IF(M1370:R1370&lt;&gt;0,M1370:R1370))</f>
        <v>#NUM!</v>
      </c>
      <c r="AI1370" t="e">
        <f>AG1370/AH1370</f>
        <v>#NUM!</v>
      </c>
    </row>
    <row r="1371" spans="1:35" x14ac:dyDescent="0.2">
      <c r="A1371" s="2" t="s">
        <v>1367</v>
      </c>
      <c r="B1371" s="2">
        <v>27469</v>
      </c>
      <c r="C1371" s="5">
        <v>1351</v>
      </c>
      <c r="D1371" s="5">
        <f t="shared" si="42"/>
        <v>37110619</v>
      </c>
      <c r="E1371" s="5">
        <v>1184</v>
      </c>
      <c r="F1371" s="5">
        <v>27</v>
      </c>
      <c r="G1371" s="2">
        <v>27469</v>
      </c>
      <c r="H1371" s="14">
        <v>0</v>
      </c>
      <c r="I1371" s="14">
        <v>1773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1094.967103</v>
      </c>
      <c r="S1371" s="14">
        <v>0</v>
      </c>
      <c r="T1371" s="14">
        <v>1184.405986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f t="array" ref="AC1371">MEDIAN(IF(H1371:R1371&lt;&gt;0,H1371:R1371))</f>
        <v>1433.9835515</v>
      </c>
      <c r="AD1371" s="14">
        <f t="array" ref="AD1371">MEDIAN(IF(S1371:AA1371&lt;&gt;0,S1371:AA1371))</f>
        <v>1184.405986</v>
      </c>
      <c r="AE1371" s="14">
        <f t="shared" si="43"/>
        <v>0.82595507093583287</v>
      </c>
      <c r="AF1371" t="e">
        <f t="array" ref="AF1371">TTEST(IF(H1371:R1371&lt;&gt;0,H1371:R1371),IF(S1371:AA1371&lt;&gt;0,S1371:AA1371),2,3)</f>
        <v>#DIV/0!</v>
      </c>
      <c r="AG1371">
        <f t="array" ref="AG1371">MEDIAN(IF(H1371:L1371&lt;&gt;0,H1371:L1371))</f>
        <v>1773</v>
      </c>
      <c r="AH1371">
        <f t="array" ref="AH1371">MEDIAN(IF(M1371:R1371&lt;&gt;0,M1371:R1371))</f>
        <v>1094.967103</v>
      </c>
      <c r="AI1371">
        <f>AG1371/AH1371</f>
        <v>1.6192267284946917</v>
      </c>
    </row>
    <row r="1372" spans="1:35" x14ac:dyDescent="0.2">
      <c r="A1372" s="2" t="s">
        <v>1368</v>
      </c>
      <c r="B1372" s="2">
        <v>42323</v>
      </c>
      <c r="C1372" s="5">
        <v>873</v>
      </c>
      <c r="D1372" s="5">
        <f t="shared" si="42"/>
        <v>36947979</v>
      </c>
      <c r="E1372" s="5">
        <v>645</v>
      </c>
      <c r="F1372" s="5">
        <v>74</v>
      </c>
      <c r="G1372" s="2">
        <v>42323</v>
      </c>
      <c r="H1372" s="14">
        <v>0</v>
      </c>
      <c r="I1372" s="14">
        <v>1357</v>
      </c>
      <c r="J1372" s="14">
        <v>78.291769110000004</v>
      </c>
      <c r="K1372" s="14">
        <v>0</v>
      </c>
      <c r="L1372" s="14">
        <v>0</v>
      </c>
      <c r="M1372" s="14">
        <v>449.52161080000002</v>
      </c>
      <c r="N1372" s="14">
        <v>0</v>
      </c>
      <c r="O1372" s="14">
        <v>0</v>
      </c>
      <c r="P1372" s="14">
        <v>644.54294240000002</v>
      </c>
      <c r="Q1372" s="14">
        <v>0</v>
      </c>
      <c r="R1372" s="14">
        <v>968.89568080000004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2021.0752540000001</v>
      </c>
      <c r="Y1372" s="14">
        <v>0</v>
      </c>
      <c r="Z1372" s="14">
        <v>0</v>
      </c>
      <c r="AA1372" s="14">
        <v>0</v>
      </c>
      <c r="AB1372" s="14">
        <v>589</v>
      </c>
      <c r="AC1372" s="14">
        <f t="array" ref="AC1372">MEDIAN(IF(H1372:R1372&lt;&gt;0,H1372:R1372))</f>
        <v>644.54294240000002</v>
      </c>
      <c r="AD1372" s="14">
        <f t="array" ref="AD1372">MEDIAN(IF(S1372:AA1372&lt;&gt;0,S1372:AA1372))</f>
        <v>2021.0752540000001</v>
      </c>
      <c r="AE1372" s="14">
        <f t="shared" si="43"/>
        <v>3.1356719949091167</v>
      </c>
      <c r="AF1372" t="e">
        <f t="array" ref="AF1372">TTEST(IF(H1372:R1372&lt;&gt;0,H1372:R1372),IF(S1372:AA1372&lt;&gt;0,S1372:AA1372),2,3)</f>
        <v>#DIV/0!</v>
      </c>
      <c r="AG1372">
        <f t="array" ref="AG1372">MEDIAN(IF(H1372:L1372&lt;&gt;0,H1372:L1372))</f>
        <v>717.64588455500007</v>
      </c>
      <c r="AH1372">
        <f t="array" ref="AH1372">MEDIAN(IF(M1372:R1372&lt;&gt;0,M1372:R1372))</f>
        <v>644.54294240000002</v>
      </c>
      <c r="AI1372">
        <f>AG1372/AH1372</f>
        <v>1.1134182648603617</v>
      </c>
    </row>
    <row r="1373" spans="1:35" x14ac:dyDescent="0.2">
      <c r="A1373" s="2" t="s">
        <v>1369</v>
      </c>
      <c r="B1373" s="2">
        <v>34798</v>
      </c>
      <c r="C1373" s="5">
        <v>1061</v>
      </c>
      <c r="D1373" s="5">
        <f t="shared" si="42"/>
        <v>36920678</v>
      </c>
      <c r="E1373" s="5">
        <v>1061</v>
      </c>
      <c r="F1373" s="5">
        <v>34</v>
      </c>
      <c r="G1373" s="2">
        <v>34798</v>
      </c>
      <c r="H1373" s="14">
        <v>809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1312.335726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f t="array" ref="AC1373">MEDIAN(IF(H1373:R1373&lt;&gt;0,H1373:R1373))</f>
        <v>809</v>
      </c>
      <c r="AD1373" s="14">
        <f t="array" ref="AD1373">MEDIAN(IF(S1373:AA1373&lt;&gt;0,S1373:AA1373))</f>
        <v>1312.335726</v>
      </c>
      <c r="AE1373" s="14">
        <f t="shared" si="43"/>
        <v>1.6221702422744129</v>
      </c>
      <c r="AF1373" t="e">
        <f t="array" ref="AF1373">TTEST(IF(H1373:R1373&lt;&gt;0,H1373:R1373),IF(S1373:AA1373&lt;&gt;0,S1373:AA1373),2,3)</f>
        <v>#DIV/0!</v>
      </c>
      <c r="AG1373">
        <f t="array" ref="AG1373">MEDIAN(IF(H1373:L1373&lt;&gt;0,H1373:L1373))</f>
        <v>809</v>
      </c>
      <c r="AH1373" t="e">
        <f t="array" ref="AH1373">MEDIAN(IF(M1373:R1373&lt;&gt;0,M1373:R1373))</f>
        <v>#NUM!</v>
      </c>
      <c r="AI1373" t="e">
        <f>AG1373/AH1373</f>
        <v>#NUM!</v>
      </c>
    </row>
    <row r="1374" spans="1:35" x14ac:dyDescent="0.2">
      <c r="A1374" s="2" t="s">
        <v>1370</v>
      </c>
      <c r="B1374" s="2">
        <v>57742</v>
      </c>
      <c r="C1374" s="5">
        <v>639</v>
      </c>
      <c r="D1374" s="5">
        <f t="shared" si="42"/>
        <v>36897138</v>
      </c>
      <c r="E1374" s="5">
        <v>545</v>
      </c>
      <c r="F1374" s="5">
        <v>71</v>
      </c>
      <c r="G1374" s="2">
        <v>57742</v>
      </c>
      <c r="H1374" s="14">
        <v>0</v>
      </c>
      <c r="I1374" s="14">
        <v>675</v>
      </c>
      <c r="J1374" s="14">
        <v>209.3979472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1256.103292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414</v>
      </c>
      <c r="AC1374" s="14">
        <f t="array" ref="AC1374">MEDIAN(IF(H1374:R1374&lt;&gt;0,H1374:R1374))</f>
        <v>442.19897360000004</v>
      </c>
      <c r="AD1374" s="14">
        <f t="array" ref="AD1374">MEDIAN(IF(S1374:AA1374&lt;&gt;0,S1374:AA1374))</f>
        <v>1256.103292</v>
      </c>
      <c r="AE1374" s="14">
        <f t="shared" si="43"/>
        <v>2.8405839158193826</v>
      </c>
      <c r="AF1374" t="e">
        <f t="array" ref="AF1374">TTEST(IF(H1374:R1374&lt;&gt;0,H1374:R1374),IF(S1374:AA1374&lt;&gt;0,S1374:AA1374),2,3)</f>
        <v>#DIV/0!</v>
      </c>
      <c r="AG1374">
        <f t="array" ref="AG1374">MEDIAN(IF(H1374:L1374&lt;&gt;0,H1374:L1374))</f>
        <v>442.19897360000004</v>
      </c>
      <c r="AH1374" t="e">
        <f t="array" ref="AH1374">MEDIAN(IF(M1374:R1374&lt;&gt;0,M1374:R1374))</f>
        <v>#NUM!</v>
      </c>
      <c r="AI1374" t="e">
        <f>AG1374/AH1374</f>
        <v>#NUM!</v>
      </c>
    </row>
    <row r="1375" spans="1:35" x14ac:dyDescent="0.2">
      <c r="A1375" s="2" t="s">
        <v>1371</v>
      </c>
      <c r="B1375" s="2">
        <v>35651</v>
      </c>
      <c r="C1375" s="5">
        <v>1029</v>
      </c>
      <c r="D1375" s="5">
        <f t="shared" si="42"/>
        <v>36684879</v>
      </c>
      <c r="E1375" s="5">
        <v>919</v>
      </c>
      <c r="F1375" s="5">
        <v>93</v>
      </c>
      <c r="G1375" s="2">
        <v>35651</v>
      </c>
      <c r="H1375" s="14">
        <v>0</v>
      </c>
      <c r="I1375" s="14">
        <v>0</v>
      </c>
      <c r="J1375" s="14">
        <v>9.4795722950000005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1182.729006</v>
      </c>
      <c r="U1375" s="14">
        <v>0</v>
      </c>
      <c r="V1375" s="14">
        <v>0</v>
      </c>
      <c r="W1375" s="14">
        <v>0</v>
      </c>
      <c r="X1375" s="14">
        <v>2266.4943079999998</v>
      </c>
      <c r="Y1375" s="14">
        <v>0</v>
      </c>
      <c r="Z1375" s="14">
        <v>0</v>
      </c>
      <c r="AA1375" s="14">
        <v>0</v>
      </c>
      <c r="AB1375" s="14">
        <v>656</v>
      </c>
      <c r="AC1375" s="14">
        <f t="array" ref="AC1375">MEDIAN(IF(H1375:R1375&lt;&gt;0,H1375:R1375))</f>
        <v>9.4795722950000005</v>
      </c>
      <c r="AD1375" s="14">
        <f t="array" ref="AD1375">MEDIAN(IF(S1375:AA1375&lt;&gt;0,S1375:AA1375))</f>
        <v>1724.6116569999999</v>
      </c>
      <c r="AE1375" s="14">
        <f t="shared" si="43"/>
        <v>181.92926888796936</v>
      </c>
      <c r="AF1375" t="e">
        <f t="array" ref="AF1375">TTEST(IF(H1375:R1375&lt;&gt;0,H1375:R1375),IF(S1375:AA1375&lt;&gt;0,S1375:AA1375),2,3)</f>
        <v>#DIV/0!</v>
      </c>
      <c r="AG1375">
        <f t="array" ref="AG1375">MEDIAN(IF(H1375:L1375&lt;&gt;0,H1375:L1375))</f>
        <v>9.4795722950000005</v>
      </c>
      <c r="AH1375" t="e">
        <f t="array" ref="AH1375">MEDIAN(IF(M1375:R1375&lt;&gt;0,M1375:R1375))</f>
        <v>#NUM!</v>
      </c>
      <c r="AI1375" t="e">
        <f>AG1375/AH1375</f>
        <v>#NUM!</v>
      </c>
    </row>
    <row r="1376" spans="1:35" x14ac:dyDescent="0.2">
      <c r="A1376" s="2" t="s">
        <v>1372</v>
      </c>
      <c r="B1376" s="2">
        <v>44131</v>
      </c>
      <c r="C1376" s="5">
        <v>830</v>
      </c>
      <c r="D1376" s="5">
        <f t="shared" si="42"/>
        <v>36628730</v>
      </c>
      <c r="E1376" s="5">
        <v>451</v>
      </c>
      <c r="F1376" s="5">
        <v>123</v>
      </c>
      <c r="G1376" s="2">
        <v>44131</v>
      </c>
      <c r="H1376" s="14">
        <v>0</v>
      </c>
      <c r="I1376" s="14">
        <v>519</v>
      </c>
      <c r="J1376" s="14">
        <v>87.138683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2330.8615629999999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382</v>
      </c>
      <c r="AC1376" s="14">
        <f t="array" ref="AC1376">MEDIAN(IF(H1376:R1376&lt;&gt;0,H1376:R1376))</f>
        <v>303.06934150000001</v>
      </c>
      <c r="AD1376" s="14">
        <f t="array" ref="AD1376">MEDIAN(IF(S1376:AA1376&lt;&gt;0,S1376:AA1376))</f>
        <v>2330.8615629999999</v>
      </c>
      <c r="AE1376" s="14">
        <f t="shared" si="43"/>
        <v>7.6908523688464205</v>
      </c>
      <c r="AF1376" t="e">
        <f t="array" ref="AF1376">TTEST(IF(H1376:R1376&lt;&gt;0,H1376:R1376),IF(S1376:AA1376&lt;&gt;0,S1376:AA1376),2,3)</f>
        <v>#DIV/0!</v>
      </c>
      <c r="AG1376">
        <f t="array" ref="AG1376">MEDIAN(IF(H1376:L1376&lt;&gt;0,H1376:L1376))</f>
        <v>303.06934150000001</v>
      </c>
      <c r="AH1376" t="e">
        <f t="array" ref="AH1376">MEDIAN(IF(M1376:R1376&lt;&gt;0,M1376:R1376))</f>
        <v>#NUM!</v>
      </c>
      <c r="AI1376" t="e">
        <f>AG1376/AH1376</f>
        <v>#NUM!</v>
      </c>
    </row>
    <row r="1377" spans="1:35" x14ac:dyDescent="0.2">
      <c r="A1377" s="2" t="s">
        <v>1373</v>
      </c>
      <c r="B1377" s="2">
        <v>23260</v>
      </c>
      <c r="C1377" s="5">
        <v>1573</v>
      </c>
      <c r="D1377" s="5">
        <f t="shared" si="42"/>
        <v>36587980</v>
      </c>
      <c r="E1377" s="5">
        <v>1734</v>
      </c>
      <c r="F1377" s="5">
        <v>32</v>
      </c>
      <c r="G1377" s="2">
        <v>23260</v>
      </c>
      <c r="H1377" s="14">
        <v>0</v>
      </c>
      <c r="I1377" s="14">
        <v>1180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1922.114589</v>
      </c>
      <c r="U1377" s="14">
        <v>0</v>
      </c>
      <c r="V1377" s="14">
        <v>0</v>
      </c>
      <c r="W1377" s="14">
        <v>1734.4612609999999</v>
      </c>
      <c r="X1377" s="14">
        <v>0</v>
      </c>
      <c r="Y1377" s="14">
        <v>0</v>
      </c>
      <c r="Z1377" s="14">
        <v>2107.7112090000001</v>
      </c>
      <c r="AA1377" s="14">
        <v>0</v>
      </c>
      <c r="AB1377" s="14">
        <v>922</v>
      </c>
      <c r="AC1377" s="14">
        <f t="array" ref="AC1377">MEDIAN(IF(H1377:R1377&lt;&gt;0,H1377:R1377))</f>
        <v>1180</v>
      </c>
      <c r="AD1377" s="14">
        <f t="array" ref="AD1377">MEDIAN(IF(S1377:AA1377&lt;&gt;0,S1377:AA1377))</f>
        <v>1922.114589</v>
      </c>
      <c r="AE1377" s="14">
        <f t="shared" si="43"/>
        <v>1.6289106686440677</v>
      </c>
      <c r="AF1377" t="e">
        <f t="array" ref="AF1377">TTEST(IF(H1377:R1377&lt;&gt;0,H1377:R1377),IF(S1377:AA1377&lt;&gt;0,S1377:AA1377),2,3)</f>
        <v>#DIV/0!</v>
      </c>
      <c r="AG1377">
        <f t="array" ref="AG1377">MEDIAN(IF(H1377:L1377&lt;&gt;0,H1377:L1377))</f>
        <v>1180</v>
      </c>
      <c r="AH1377" t="e">
        <f t="array" ref="AH1377">MEDIAN(IF(M1377:R1377&lt;&gt;0,M1377:R1377))</f>
        <v>#NUM!</v>
      </c>
      <c r="AI1377" t="e">
        <f>AG1377/AH1377</f>
        <v>#NUM!</v>
      </c>
    </row>
    <row r="1378" spans="1:35" x14ac:dyDescent="0.2">
      <c r="A1378" s="2" t="s">
        <v>1374</v>
      </c>
      <c r="B1378" s="2">
        <v>67193</v>
      </c>
      <c r="C1378" s="5">
        <v>543</v>
      </c>
      <c r="D1378" s="5">
        <f t="shared" si="42"/>
        <v>36485799</v>
      </c>
      <c r="E1378" s="5">
        <v>345</v>
      </c>
      <c r="F1378" s="5">
        <v>95</v>
      </c>
      <c r="G1378" s="2">
        <v>67193</v>
      </c>
      <c r="H1378" s="14">
        <v>0</v>
      </c>
      <c r="I1378" s="14">
        <v>973</v>
      </c>
      <c r="J1378" s="14">
        <v>16.211048779999999</v>
      </c>
      <c r="K1378" s="14">
        <v>0</v>
      </c>
      <c r="L1378" s="14">
        <v>0</v>
      </c>
      <c r="M1378" s="14">
        <v>183.5060288</v>
      </c>
      <c r="N1378" s="14">
        <v>0</v>
      </c>
      <c r="O1378" s="14">
        <v>0</v>
      </c>
      <c r="P1378" s="14">
        <v>0</v>
      </c>
      <c r="Q1378" s="14">
        <v>0</v>
      </c>
      <c r="R1378" s="14">
        <v>344.5877883</v>
      </c>
      <c r="S1378" s="14">
        <v>0</v>
      </c>
      <c r="T1378" s="14">
        <v>1199.5197270000001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f t="array" ref="AC1378">MEDIAN(IF(H1378:R1378&lt;&gt;0,H1378:R1378))</f>
        <v>264.04690855000001</v>
      </c>
      <c r="AD1378" s="14">
        <f t="array" ref="AD1378">MEDIAN(IF(S1378:AA1378&lt;&gt;0,S1378:AA1378))</f>
        <v>1199.5197270000001</v>
      </c>
      <c r="AE1378" s="14">
        <f t="shared" si="43"/>
        <v>4.5428281421172505</v>
      </c>
      <c r="AF1378" t="e">
        <f t="array" ref="AF1378">TTEST(IF(H1378:R1378&lt;&gt;0,H1378:R1378),IF(S1378:AA1378&lt;&gt;0,S1378:AA1378),2,3)</f>
        <v>#DIV/0!</v>
      </c>
      <c r="AG1378">
        <f t="array" ref="AG1378">MEDIAN(IF(H1378:L1378&lt;&gt;0,H1378:L1378))</f>
        <v>494.60552438999997</v>
      </c>
      <c r="AH1378">
        <f t="array" ref="AH1378">MEDIAN(IF(M1378:R1378&lt;&gt;0,M1378:R1378))</f>
        <v>264.04690855000001</v>
      </c>
      <c r="AI1378">
        <f>AG1378/AH1378</f>
        <v>1.873172941528082</v>
      </c>
    </row>
    <row r="1379" spans="1:35" x14ac:dyDescent="0.2">
      <c r="A1379" s="2" t="s">
        <v>1375</v>
      </c>
      <c r="B1379" s="2">
        <v>25208</v>
      </c>
      <c r="C1379" s="5">
        <v>1437</v>
      </c>
      <c r="D1379" s="5">
        <f t="shared" si="42"/>
        <v>36223896</v>
      </c>
      <c r="E1379" s="5">
        <v>1207</v>
      </c>
      <c r="F1379" s="5">
        <v>108</v>
      </c>
      <c r="G1379" s="2">
        <v>25208</v>
      </c>
      <c r="H1379" s="14">
        <v>3083</v>
      </c>
      <c r="I1379" s="14">
        <v>0</v>
      </c>
      <c r="J1379" s="14">
        <v>19.446802900000002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1207.090659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f t="array" ref="AC1379">MEDIAN(IF(H1379:R1379&lt;&gt;0,H1379:R1379))</f>
        <v>1551.22340145</v>
      </c>
      <c r="AD1379" s="14">
        <f t="array" ref="AD1379">MEDIAN(IF(S1379:AA1379&lt;&gt;0,S1379:AA1379))</f>
        <v>1207.090659</v>
      </c>
      <c r="AE1379" s="14">
        <f t="shared" si="43"/>
        <v>0.77815397696532729</v>
      </c>
      <c r="AF1379" t="e">
        <f t="array" ref="AF1379">TTEST(IF(H1379:R1379&lt;&gt;0,H1379:R1379),IF(S1379:AA1379&lt;&gt;0,S1379:AA1379),2,3)</f>
        <v>#DIV/0!</v>
      </c>
      <c r="AG1379">
        <f t="array" ref="AG1379">MEDIAN(IF(H1379:L1379&lt;&gt;0,H1379:L1379))</f>
        <v>1551.22340145</v>
      </c>
      <c r="AH1379" t="e">
        <f t="array" ref="AH1379">MEDIAN(IF(M1379:R1379&lt;&gt;0,M1379:R1379))</f>
        <v>#NUM!</v>
      </c>
      <c r="AI1379" t="e">
        <f>AG1379/AH1379</f>
        <v>#NUM!</v>
      </c>
    </row>
    <row r="1380" spans="1:35" x14ac:dyDescent="0.2">
      <c r="A1380" s="2" t="s">
        <v>1376</v>
      </c>
      <c r="B1380" s="2">
        <v>34294</v>
      </c>
      <c r="C1380" s="5">
        <v>1051</v>
      </c>
      <c r="D1380" s="5">
        <f t="shared" si="42"/>
        <v>36042994</v>
      </c>
      <c r="E1380" s="5">
        <v>1051</v>
      </c>
      <c r="F1380" s="5">
        <v>28</v>
      </c>
      <c r="G1380" s="2">
        <v>34294</v>
      </c>
      <c r="H1380" s="14">
        <v>844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1257.800178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f t="array" ref="AC1380">MEDIAN(IF(H1380:R1380&lt;&gt;0,H1380:R1380))</f>
        <v>844</v>
      </c>
      <c r="AD1380" s="14">
        <f t="array" ref="AD1380">MEDIAN(IF(S1380:AA1380&lt;&gt;0,S1380:AA1380))</f>
        <v>1257.800178</v>
      </c>
      <c r="AE1380" s="14">
        <f t="shared" si="43"/>
        <v>1.4902845710900474</v>
      </c>
      <c r="AF1380" t="e">
        <f t="array" ref="AF1380">TTEST(IF(H1380:R1380&lt;&gt;0,H1380:R1380),IF(S1380:AA1380&lt;&gt;0,S1380:AA1380),2,3)</f>
        <v>#DIV/0!</v>
      </c>
      <c r="AG1380">
        <f t="array" ref="AG1380">MEDIAN(IF(H1380:L1380&lt;&gt;0,H1380:L1380))</f>
        <v>844</v>
      </c>
      <c r="AH1380" t="e">
        <f t="array" ref="AH1380">MEDIAN(IF(M1380:R1380&lt;&gt;0,M1380:R1380))</f>
        <v>#NUM!</v>
      </c>
      <c r="AI1380" t="e">
        <f>AG1380/AH1380</f>
        <v>#NUM!</v>
      </c>
    </row>
    <row r="1381" spans="1:35" x14ac:dyDescent="0.2">
      <c r="A1381" s="2" t="s">
        <v>1377</v>
      </c>
      <c r="B1381" s="2">
        <v>31655</v>
      </c>
      <c r="C1381" s="5">
        <v>1138</v>
      </c>
      <c r="D1381" s="5">
        <f t="shared" si="42"/>
        <v>36023390</v>
      </c>
      <c r="E1381" s="5">
        <v>1138</v>
      </c>
      <c r="F1381" s="5"/>
      <c r="G1381" s="2">
        <v>31655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1137.628125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 t="e">
        <f t="array" ref="AC1381">MEDIAN(IF(H1381:R1381&lt;&gt;0,H1381:R1381))</f>
        <v>#NUM!</v>
      </c>
      <c r="AD1381" s="14">
        <f t="array" ref="AD1381">MEDIAN(IF(S1381:AA1381&lt;&gt;0,S1381:AA1381))</f>
        <v>1137.628125</v>
      </c>
      <c r="AE1381" s="14" t="e">
        <f t="shared" si="43"/>
        <v>#NUM!</v>
      </c>
      <c r="AF1381" t="e">
        <f t="array" ref="AF1381">TTEST(IF(H1381:R1381&lt;&gt;0,H1381:R1381),IF(S1381:AA1381&lt;&gt;0,S1381:AA1381),2,3)</f>
        <v>#DIV/0!</v>
      </c>
      <c r="AG1381" t="e">
        <f t="array" ref="AG1381">MEDIAN(IF(H1381:L1381&lt;&gt;0,H1381:L1381))</f>
        <v>#NUM!</v>
      </c>
      <c r="AH1381" t="e">
        <f t="array" ref="AH1381">MEDIAN(IF(M1381:R1381&lt;&gt;0,M1381:R1381))</f>
        <v>#NUM!</v>
      </c>
      <c r="AI1381" t="e">
        <f>AG1381/AH1381</f>
        <v>#NUM!</v>
      </c>
    </row>
    <row r="1382" spans="1:35" x14ac:dyDescent="0.2">
      <c r="A1382" s="2" t="s">
        <v>1378</v>
      </c>
      <c r="B1382" s="2">
        <v>7615</v>
      </c>
      <c r="C1382" s="5">
        <v>4720</v>
      </c>
      <c r="D1382" s="5">
        <f t="shared" si="42"/>
        <v>35942800</v>
      </c>
      <c r="E1382" s="5">
        <v>4720</v>
      </c>
      <c r="F1382" s="5"/>
      <c r="G1382" s="2">
        <v>7615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4719.7414449999997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f t="array" ref="AC1382">MEDIAN(IF(H1382:R1382&lt;&gt;0,H1382:R1382))</f>
        <v>4719.7414449999997</v>
      </c>
      <c r="AD1382" s="14" t="e">
        <f t="array" ref="AD1382">MEDIAN(IF(S1382:AA1382&lt;&gt;0,S1382:AA1382))</f>
        <v>#NUM!</v>
      </c>
      <c r="AE1382" s="14" t="e">
        <f t="shared" si="43"/>
        <v>#NUM!</v>
      </c>
      <c r="AF1382" t="e">
        <f t="array" ref="AF1382">TTEST(IF(H1382:R1382&lt;&gt;0,H1382:R1382),IF(S1382:AA1382&lt;&gt;0,S1382:AA1382),2,3)</f>
        <v>#DIV/0!</v>
      </c>
      <c r="AG1382" t="e">
        <f t="array" ref="AG1382">MEDIAN(IF(H1382:L1382&lt;&gt;0,H1382:L1382))</f>
        <v>#NUM!</v>
      </c>
      <c r="AH1382">
        <f t="array" ref="AH1382">MEDIAN(IF(M1382:R1382&lt;&gt;0,M1382:R1382))</f>
        <v>4719.7414449999997</v>
      </c>
      <c r="AI1382" t="e">
        <f>AG1382/AH1382</f>
        <v>#NUM!</v>
      </c>
    </row>
    <row r="1383" spans="1:35" x14ac:dyDescent="0.2">
      <c r="A1383" s="2" t="s">
        <v>1379</v>
      </c>
      <c r="B1383" s="2">
        <v>61410</v>
      </c>
      <c r="C1383" s="5">
        <v>579</v>
      </c>
      <c r="D1383" s="5">
        <f t="shared" si="42"/>
        <v>35556390</v>
      </c>
      <c r="E1383" s="5">
        <v>561</v>
      </c>
      <c r="F1383" s="5">
        <v>100</v>
      </c>
      <c r="G1383" s="2">
        <v>61410</v>
      </c>
      <c r="H1383" s="14">
        <v>0</v>
      </c>
      <c r="I1383" s="14">
        <v>561</v>
      </c>
      <c r="J1383" s="14">
        <v>11.858884379999999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1165.14894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f t="array" ref="AC1383">MEDIAN(IF(H1383:R1383&lt;&gt;0,H1383:R1383))</f>
        <v>286.42944219000003</v>
      </c>
      <c r="AD1383" s="14">
        <f t="array" ref="AD1383">MEDIAN(IF(S1383:AA1383&lt;&gt;0,S1383:AA1383))</f>
        <v>1165.14894</v>
      </c>
      <c r="AE1383" s="14">
        <f t="shared" si="43"/>
        <v>4.0678392943526749</v>
      </c>
      <c r="AF1383" t="e">
        <f t="array" ref="AF1383">TTEST(IF(H1383:R1383&lt;&gt;0,H1383:R1383),IF(S1383:AA1383&lt;&gt;0,S1383:AA1383),2,3)</f>
        <v>#DIV/0!</v>
      </c>
      <c r="AG1383">
        <f t="array" ref="AG1383">MEDIAN(IF(H1383:L1383&lt;&gt;0,H1383:L1383))</f>
        <v>286.42944219000003</v>
      </c>
      <c r="AH1383" t="e">
        <f t="array" ref="AH1383">MEDIAN(IF(M1383:R1383&lt;&gt;0,M1383:R1383))</f>
        <v>#NUM!</v>
      </c>
      <c r="AI1383" t="e">
        <f>AG1383/AH1383</f>
        <v>#NUM!</v>
      </c>
    </row>
    <row r="1384" spans="1:35" x14ac:dyDescent="0.2">
      <c r="A1384" s="2" t="s">
        <v>1380</v>
      </c>
      <c r="B1384" s="2">
        <v>65242</v>
      </c>
      <c r="C1384" s="5">
        <v>544</v>
      </c>
      <c r="D1384" s="5">
        <f t="shared" si="42"/>
        <v>35491648</v>
      </c>
      <c r="E1384" s="5">
        <v>538</v>
      </c>
      <c r="F1384" s="5">
        <v>78</v>
      </c>
      <c r="G1384" s="2">
        <v>65242</v>
      </c>
      <c r="H1384" s="14">
        <v>0</v>
      </c>
      <c r="I1384" s="14">
        <v>970</v>
      </c>
      <c r="J1384" s="14">
        <v>123.5504056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537.84688589999996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f t="array" ref="AC1384">MEDIAN(IF(H1384:R1384&lt;&gt;0,H1384:R1384))</f>
        <v>537.84688589999996</v>
      </c>
      <c r="AD1384" s="14" t="e">
        <f t="array" ref="AD1384">MEDIAN(IF(S1384:AA1384&lt;&gt;0,S1384:AA1384))</f>
        <v>#NUM!</v>
      </c>
      <c r="AE1384" s="14" t="e">
        <f t="shared" si="43"/>
        <v>#NUM!</v>
      </c>
      <c r="AF1384" t="e">
        <f t="array" ref="AF1384">TTEST(IF(H1384:R1384&lt;&gt;0,H1384:R1384),IF(S1384:AA1384&lt;&gt;0,S1384:AA1384),2,3)</f>
        <v>#DIV/0!</v>
      </c>
      <c r="AG1384">
        <f t="array" ref="AG1384">MEDIAN(IF(H1384:L1384&lt;&gt;0,H1384:L1384))</f>
        <v>546.77520279999999</v>
      </c>
      <c r="AH1384">
        <f t="array" ref="AH1384">MEDIAN(IF(M1384:R1384&lt;&gt;0,M1384:R1384))</f>
        <v>537.84688589999996</v>
      </c>
      <c r="AI1384">
        <f>AG1384/AH1384</f>
        <v>1.016600108941897</v>
      </c>
    </row>
    <row r="1385" spans="1:35" x14ac:dyDescent="0.2">
      <c r="A1385" s="2" t="s">
        <v>1381</v>
      </c>
      <c r="B1385" s="2">
        <v>27738</v>
      </c>
      <c r="C1385" s="5">
        <v>1278</v>
      </c>
      <c r="D1385" s="5">
        <f t="shared" si="42"/>
        <v>35449164</v>
      </c>
      <c r="E1385" s="5">
        <v>1448</v>
      </c>
      <c r="F1385" s="5">
        <v>56</v>
      </c>
      <c r="G1385" s="2">
        <v>27738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329.6684904</v>
      </c>
      <c r="N1385" s="14">
        <v>0</v>
      </c>
      <c r="O1385" s="14">
        <v>1887.002203</v>
      </c>
      <c r="P1385" s="14">
        <v>0</v>
      </c>
      <c r="Q1385" s="14">
        <v>0</v>
      </c>
      <c r="R1385" s="14">
        <v>0</v>
      </c>
      <c r="S1385" s="14">
        <v>0</v>
      </c>
      <c r="T1385" s="14">
        <v>1135.13265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1760</v>
      </c>
      <c r="AC1385" s="14">
        <f t="array" ref="AC1385">MEDIAN(IF(H1385:R1385&lt;&gt;0,H1385:R1385))</f>
        <v>1108.3353467000002</v>
      </c>
      <c r="AD1385" s="14">
        <f t="array" ref="AD1385">MEDIAN(IF(S1385:AA1385&lt;&gt;0,S1385:AA1385))</f>
        <v>1135.13265</v>
      </c>
      <c r="AE1385" s="14">
        <f t="shared" si="43"/>
        <v>1.0241779740940204</v>
      </c>
      <c r="AF1385" t="e">
        <f t="array" ref="AF1385">TTEST(IF(H1385:R1385&lt;&gt;0,H1385:R1385),IF(S1385:AA1385&lt;&gt;0,S1385:AA1385),2,3)</f>
        <v>#DIV/0!</v>
      </c>
      <c r="AG1385" t="e">
        <f t="array" ref="AG1385">MEDIAN(IF(H1385:L1385&lt;&gt;0,H1385:L1385))</f>
        <v>#NUM!</v>
      </c>
      <c r="AH1385">
        <f t="array" ref="AH1385">MEDIAN(IF(M1385:R1385&lt;&gt;0,M1385:R1385))</f>
        <v>1108.3353467000002</v>
      </c>
      <c r="AI1385" t="e">
        <f>AG1385/AH1385</f>
        <v>#NUM!</v>
      </c>
    </row>
    <row r="1386" spans="1:35" x14ac:dyDescent="0.2">
      <c r="A1386" s="2" t="s">
        <v>1382</v>
      </c>
      <c r="B1386" s="2">
        <v>20226</v>
      </c>
      <c r="C1386" s="5">
        <v>1750</v>
      </c>
      <c r="D1386" s="5">
        <f t="shared" si="42"/>
        <v>35395500</v>
      </c>
      <c r="E1386" s="5">
        <v>1880</v>
      </c>
      <c r="F1386" s="5">
        <v>76</v>
      </c>
      <c r="G1386" s="2">
        <v>20226</v>
      </c>
      <c r="H1386" s="14">
        <v>0</v>
      </c>
      <c r="I1386" s="14">
        <v>0</v>
      </c>
      <c r="J1386" s="14">
        <v>5.1392439640000003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2041.786454</v>
      </c>
      <c r="U1386" s="14">
        <v>0</v>
      </c>
      <c r="V1386" s="14">
        <v>0</v>
      </c>
      <c r="W1386" s="14">
        <v>1717.953863</v>
      </c>
      <c r="X1386" s="14">
        <v>0</v>
      </c>
      <c r="Y1386" s="14">
        <v>0</v>
      </c>
      <c r="Z1386" s="14">
        <v>0</v>
      </c>
      <c r="AA1386" s="14">
        <v>3235.8749560000001</v>
      </c>
      <c r="AB1386" s="14">
        <v>0</v>
      </c>
      <c r="AC1386" s="14">
        <f t="array" ref="AC1386">MEDIAN(IF(H1386:R1386&lt;&gt;0,H1386:R1386))</f>
        <v>5.1392439640000003</v>
      </c>
      <c r="AD1386" s="14">
        <f t="array" ref="AD1386">MEDIAN(IF(S1386:AA1386&lt;&gt;0,S1386:AA1386))</f>
        <v>2041.786454</v>
      </c>
      <c r="AE1386" s="14">
        <f t="shared" si="43"/>
        <v>397.29315601721839</v>
      </c>
      <c r="AF1386" t="e">
        <f t="array" ref="AF1386">TTEST(IF(H1386:R1386&lt;&gt;0,H1386:R1386),IF(S1386:AA1386&lt;&gt;0,S1386:AA1386),2,3)</f>
        <v>#DIV/0!</v>
      </c>
      <c r="AG1386">
        <f t="array" ref="AG1386">MEDIAN(IF(H1386:L1386&lt;&gt;0,H1386:L1386))</f>
        <v>5.1392439640000003</v>
      </c>
      <c r="AH1386" t="e">
        <f t="array" ref="AH1386">MEDIAN(IF(M1386:R1386&lt;&gt;0,M1386:R1386))</f>
        <v>#NUM!</v>
      </c>
      <c r="AI1386" t="e">
        <f>AG1386/AH1386</f>
        <v>#NUM!</v>
      </c>
    </row>
    <row r="1387" spans="1:35" x14ac:dyDescent="0.2">
      <c r="A1387" s="2" t="s">
        <v>1383</v>
      </c>
      <c r="B1387" s="2">
        <v>28414</v>
      </c>
      <c r="C1387" s="5">
        <v>1243</v>
      </c>
      <c r="D1387" s="5">
        <f t="shared" si="42"/>
        <v>35318602</v>
      </c>
      <c r="E1387" s="5">
        <v>1384</v>
      </c>
      <c r="F1387" s="5">
        <v>39</v>
      </c>
      <c r="G1387" s="2">
        <v>28414</v>
      </c>
      <c r="H1387" s="14">
        <v>0</v>
      </c>
      <c r="I1387" s="14">
        <v>1384</v>
      </c>
      <c r="J1387" s="14">
        <v>280.46047390000001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953.18250439999997</v>
      </c>
      <c r="Q1387" s="14">
        <v>0</v>
      </c>
      <c r="R1387" s="14">
        <v>1655.5237549999999</v>
      </c>
      <c r="S1387" s="14">
        <v>0</v>
      </c>
      <c r="T1387" s="14">
        <v>1620.9039749999999</v>
      </c>
      <c r="U1387" s="14">
        <v>0</v>
      </c>
      <c r="V1387" s="14">
        <v>0</v>
      </c>
      <c r="W1387" s="14">
        <v>1449.341983</v>
      </c>
      <c r="X1387" s="14">
        <v>0</v>
      </c>
      <c r="Y1387" s="14">
        <v>0</v>
      </c>
      <c r="Z1387" s="14">
        <v>0</v>
      </c>
      <c r="AA1387" s="14">
        <v>0</v>
      </c>
      <c r="AB1387" s="14">
        <v>1360</v>
      </c>
      <c r="AC1387" s="14">
        <f t="array" ref="AC1387">MEDIAN(IF(H1387:R1387&lt;&gt;0,H1387:R1387))</f>
        <v>1168.5912521999999</v>
      </c>
      <c r="AD1387" s="14">
        <f t="array" ref="AD1387">MEDIAN(IF(S1387:AA1387&lt;&gt;0,S1387:AA1387))</f>
        <v>1535.122979</v>
      </c>
      <c r="AE1387" s="14">
        <f t="shared" si="43"/>
        <v>1.3136526361205976</v>
      </c>
      <c r="AF1387">
        <f t="array" ref="AF1387">TTEST(IF(H1387:R1387&lt;&gt;0,H1387:R1387),IF(S1387:AA1387&lt;&gt;0,S1387:AA1387),2,3)</f>
        <v>0.21981778313541739</v>
      </c>
      <c r="AG1387">
        <f t="array" ref="AG1387">MEDIAN(IF(H1387:L1387&lt;&gt;0,H1387:L1387))</f>
        <v>832.23023694999995</v>
      </c>
      <c r="AH1387">
        <f t="array" ref="AH1387">MEDIAN(IF(M1387:R1387&lt;&gt;0,M1387:R1387))</f>
        <v>1304.3531297</v>
      </c>
      <c r="AI1387">
        <f>AG1387/AH1387</f>
        <v>0.63804058732270774</v>
      </c>
    </row>
    <row r="1388" spans="1:35" x14ac:dyDescent="0.2">
      <c r="A1388" s="2" t="s">
        <v>1384</v>
      </c>
      <c r="B1388" s="2">
        <v>30751</v>
      </c>
      <c r="C1388" s="5">
        <v>1147</v>
      </c>
      <c r="D1388" s="5">
        <f t="shared" si="42"/>
        <v>35271397</v>
      </c>
      <c r="E1388" s="5">
        <v>506</v>
      </c>
      <c r="F1388" s="5">
        <v>108</v>
      </c>
      <c r="G1388" s="2">
        <v>30751</v>
      </c>
      <c r="H1388" s="14">
        <v>2961</v>
      </c>
      <c r="I1388" s="14">
        <v>1901</v>
      </c>
      <c r="J1388" s="14">
        <v>26.396488260000002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506.42214239999998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339</v>
      </c>
      <c r="AC1388" s="14">
        <f t="array" ref="AC1388">MEDIAN(IF(H1388:R1388&lt;&gt;0,H1388:R1388))</f>
        <v>1203.7110711999999</v>
      </c>
      <c r="AD1388" s="14" t="e">
        <f t="array" ref="AD1388">MEDIAN(IF(S1388:AA1388&lt;&gt;0,S1388:AA1388))</f>
        <v>#NUM!</v>
      </c>
      <c r="AE1388" s="14" t="e">
        <f t="shared" si="43"/>
        <v>#NUM!</v>
      </c>
      <c r="AF1388" t="e">
        <f t="array" ref="AF1388">TTEST(IF(H1388:R1388&lt;&gt;0,H1388:R1388),IF(S1388:AA1388&lt;&gt;0,S1388:AA1388),2,3)</f>
        <v>#DIV/0!</v>
      </c>
      <c r="AG1388">
        <f t="array" ref="AG1388">MEDIAN(IF(H1388:L1388&lt;&gt;0,H1388:L1388))</f>
        <v>1901</v>
      </c>
      <c r="AH1388">
        <f t="array" ref="AH1388">MEDIAN(IF(M1388:R1388&lt;&gt;0,M1388:R1388))</f>
        <v>506.42214239999998</v>
      </c>
      <c r="AI1388">
        <f>AG1388/AH1388</f>
        <v>3.7537853123698648</v>
      </c>
    </row>
    <row r="1389" spans="1:35" x14ac:dyDescent="0.2">
      <c r="A1389" s="2" t="s">
        <v>1385</v>
      </c>
      <c r="B1389" s="2">
        <v>27465</v>
      </c>
      <c r="C1389" s="5">
        <v>1283</v>
      </c>
      <c r="D1389" s="5">
        <f t="shared" si="42"/>
        <v>35237595</v>
      </c>
      <c r="E1389" s="5">
        <v>1187</v>
      </c>
      <c r="F1389" s="5">
        <v>86</v>
      </c>
      <c r="G1389" s="2">
        <v>27465</v>
      </c>
      <c r="H1389" s="14">
        <v>0</v>
      </c>
      <c r="I1389" s="14">
        <v>2718</v>
      </c>
      <c r="J1389" s="14">
        <v>39.523743150000001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1204.8207870000001</v>
      </c>
      <c r="Q1389" s="14">
        <v>0</v>
      </c>
      <c r="R1389" s="14">
        <v>0</v>
      </c>
      <c r="S1389" s="14">
        <v>0</v>
      </c>
      <c r="T1389" s="14">
        <v>1169.329982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f t="array" ref="AC1389">MEDIAN(IF(H1389:R1389&lt;&gt;0,H1389:R1389))</f>
        <v>1204.8207870000001</v>
      </c>
      <c r="AD1389" s="14">
        <f t="array" ref="AD1389">MEDIAN(IF(S1389:AA1389&lt;&gt;0,S1389:AA1389))</f>
        <v>1169.329982</v>
      </c>
      <c r="AE1389" s="14">
        <f t="shared" si="43"/>
        <v>0.97054266876622197</v>
      </c>
      <c r="AF1389" t="e">
        <f t="array" ref="AF1389">TTEST(IF(H1389:R1389&lt;&gt;0,H1389:R1389),IF(S1389:AA1389&lt;&gt;0,S1389:AA1389),2,3)</f>
        <v>#DIV/0!</v>
      </c>
      <c r="AG1389">
        <f t="array" ref="AG1389">MEDIAN(IF(H1389:L1389&lt;&gt;0,H1389:L1389))</f>
        <v>1378.761871575</v>
      </c>
      <c r="AH1389">
        <f t="array" ref="AH1389">MEDIAN(IF(M1389:R1389&lt;&gt;0,M1389:R1389))</f>
        <v>1204.8207870000001</v>
      </c>
      <c r="AI1389">
        <f>AG1389/AH1389</f>
        <v>1.1443709192701701</v>
      </c>
    </row>
    <row r="1390" spans="1:35" x14ac:dyDescent="0.2">
      <c r="A1390" s="2" t="s">
        <v>1386</v>
      </c>
      <c r="B1390" s="2">
        <v>30457</v>
      </c>
      <c r="C1390" s="5">
        <v>1153</v>
      </c>
      <c r="D1390" s="5">
        <f t="shared" si="42"/>
        <v>35116921</v>
      </c>
      <c r="E1390" s="5">
        <v>1153</v>
      </c>
      <c r="F1390" s="5"/>
      <c r="G1390" s="2">
        <v>30457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1152.623486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 t="e">
        <f t="array" ref="AC1390">MEDIAN(IF(H1390:R1390&lt;&gt;0,H1390:R1390))</f>
        <v>#NUM!</v>
      </c>
      <c r="AD1390" s="14">
        <f t="array" ref="AD1390">MEDIAN(IF(S1390:AA1390&lt;&gt;0,S1390:AA1390))</f>
        <v>1152.623486</v>
      </c>
      <c r="AE1390" s="14" t="e">
        <f t="shared" si="43"/>
        <v>#NUM!</v>
      </c>
      <c r="AF1390" t="e">
        <f t="array" ref="AF1390">TTEST(IF(H1390:R1390&lt;&gt;0,H1390:R1390),IF(S1390:AA1390&lt;&gt;0,S1390:AA1390),2,3)</f>
        <v>#DIV/0!</v>
      </c>
      <c r="AG1390" t="e">
        <f t="array" ref="AG1390">MEDIAN(IF(H1390:L1390&lt;&gt;0,H1390:L1390))</f>
        <v>#NUM!</v>
      </c>
      <c r="AH1390" t="e">
        <f t="array" ref="AH1390">MEDIAN(IF(M1390:R1390&lt;&gt;0,M1390:R1390))</f>
        <v>#NUM!</v>
      </c>
      <c r="AI1390" t="e">
        <f>AG1390/AH1390</f>
        <v>#NUM!</v>
      </c>
    </row>
    <row r="1391" spans="1:35" x14ac:dyDescent="0.2">
      <c r="A1391" s="2" t="s">
        <v>1387</v>
      </c>
      <c r="B1391" s="2">
        <v>57618</v>
      </c>
      <c r="C1391" s="5">
        <v>609</v>
      </c>
      <c r="D1391" s="5">
        <f t="shared" si="42"/>
        <v>35089362</v>
      </c>
      <c r="E1391" s="5">
        <v>580</v>
      </c>
      <c r="F1391" s="5">
        <v>40</v>
      </c>
      <c r="G1391" s="2">
        <v>57618</v>
      </c>
      <c r="H1391" s="14">
        <v>0</v>
      </c>
      <c r="I1391" s="14">
        <v>550</v>
      </c>
      <c r="J1391" s="14">
        <v>171.7711487</v>
      </c>
      <c r="K1391" s="14">
        <v>579.94117900000003</v>
      </c>
      <c r="L1391" s="14">
        <v>0</v>
      </c>
      <c r="M1391" s="14">
        <v>694.92009949999999</v>
      </c>
      <c r="N1391" s="14">
        <v>0</v>
      </c>
      <c r="O1391" s="14">
        <v>0</v>
      </c>
      <c r="P1391" s="14">
        <v>982.48365000000001</v>
      </c>
      <c r="Q1391" s="14">
        <v>0</v>
      </c>
      <c r="R1391" s="14">
        <v>708.00125690000004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573</v>
      </c>
      <c r="AC1391" s="14">
        <f t="array" ref="AC1391">MEDIAN(IF(H1391:R1391&lt;&gt;0,H1391:R1391))</f>
        <v>637.43063925000001</v>
      </c>
      <c r="AD1391" s="14" t="e">
        <f t="array" ref="AD1391">MEDIAN(IF(S1391:AA1391&lt;&gt;0,S1391:AA1391))</f>
        <v>#NUM!</v>
      </c>
      <c r="AE1391" s="14" t="e">
        <f t="shared" si="43"/>
        <v>#NUM!</v>
      </c>
      <c r="AF1391" t="e">
        <f t="array" ref="AF1391">TTEST(IF(H1391:R1391&lt;&gt;0,H1391:R1391),IF(S1391:AA1391&lt;&gt;0,S1391:AA1391),2,3)</f>
        <v>#DIV/0!</v>
      </c>
      <c r="AG1391">
        <f t="array" ref="AG1391">MEDIAN(IF(H1391:L1391&lt;&gt;0,H1391:L1391))</f>
        <v>550</v>
      </c>
      <c r="AH1391">
        <f t="array" ref="AH1391">MEDIAN(IF(M1391:R1391&lt;&gt;0,M1391:R1391))</f>
        <v>708.00125690000004</v>
      </c>
      <c r="AI1391">
        <f>AG1391/AH1391</f>
        <v>0.77683477909091259</v>
      </c>
    </row>
    <row r="1392" spans="1:35" x14ac:dyDescent="0.2">
      <c r="A1392" s="2" t="s">
        <v>1388</v>
      </c>
      <c r="B1392" s="2">
        <v>61301</v>
      </c>
      <c r="C1392" s="5">
        <v>572</v>
      </c>
      <c r="D1392" s="5">
        <f t="shared" si="42"/>
        <v>35064172</v>
      </c>
      <c r="E1392" s="5">
        <v>572</v>
      </c>
      <c r="F1392" s="5">
        <v>137</v>
      </c>
      <c r="G1392" s="2">
        <v>61301</v>
      </c>
      <c r="H1392" s="14">
        <v>0</v>
      </c>
      <c r="I1392" s="14">
        <v>0</v>
      </c>
      <c r="J1392" s="14">
        <v>16.287728479999998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1127.6526839999999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f t="array" ref="AC1392">MEDIAN(IF(H1392:R1392&lt;&gt;0,H1392:R1392))</f>
        <v>16.287728479999998</v>
      </c>
      <c r="AD1392" s="14">
        <f t="array" ref="AD1392">MEDIAN(IF(S1392:AA1392&lt;&gt;0,S1392:AA1392))</f>
        <v>1127.6526839999999</v>
      </c>
      <c r="AE1392" s="14">
        <f t="shared" si="43"/>
        <v>69.233268800168503</v>
      </c>
      <c r="AF1392" t="e">
        <f t="array" ref="AF1392">TTEST(IF(H1392:R1392&lt;&gt;0,H1392:R1392),IF(S1392:AA1392&lt;&gt;0,S1392:AA1392),2,3)</f>
        <v>#DIV/0!</v>
      </c>
      <c r="AG1392">
        <f t="array" ref="AG1392">MEDIAN(IF(H1392:L1392&lt;&gt;0,H1392:L1392))</f>
        <v>16.287728479999998</v>
      </c>
      <c r="AH1392" t="e">
        <f t="array" ref="AH1392">MEDIAN(IF(M1392:R1392&lt;&gt;0,M1392:R1392))</f>
        <v>#NUM!</v>
      </c>
      <c r="AI1392" t="e">
        <f>AG1392/AH1392</f>
        <v>#NUM!</v>
      </c>
    </row>
    <row r="1393" spans="1:35" x14ac:dyDescent="0.2">
      <c r="A1393" s="2" t="s">
        <v>1389</v>
      </c>
      <c r="B1393" s="2">
        <v>34693</v>
      </c>
      <c r="C1393" s="5">
        <v>1006</v>
      </c>
      <c r="D1393" s="5">
        <f t="shared" si="42"/>
        <v>34901158</v>
      </c>
      <c r="E1393" s="5">
        <v>1044</v>
      </c>
      <c r="F1393" s="5">
        <v>60</v>
      </c>
      <c r="G1393" s="2">
        <v>34693</v>
      </c>
      <c r="H1393" s="14">
        <v>0</v>
      </c>
      <c r="I1393" s="14">
        <v>1517</v>
      </c>
      <c r="J1393" s="14">
        <v>516.51242139999999</v>
      </c>
      <c r="K1393" s="14">
        <v>199.32588899999999</v>
      </c>
      <c r="L1393" s="14">
        <v>0</v>
      </c>
      <c r="M1393" s="14">
        <v>1714.1923420000001</v>
      </c>
      <c r="N1393" s="14">
        <v>0</v>
      </c>
      <c r="O1393" s="14">
        <v>0</v>
      </c>
      <c r="P1393" s="14">
        <v>747.73289299999999</v>
      </c>
      <c r="Q1393" s="14">
        <v>0</v>
      </c>
      <c r="R1393" s="14">
        <v>1340.6813890000001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f t="array" ref="AC1393">MEDIAN(IF(H1393:R1393&lt;&gt;0,H1393:R1393))</f>
        <v>1044.2071410000001</v>
      </c>
      <c r="AD1393" s="14" t="e">
        <f t="array" ref="AD1393">MEDIAN(IF(S1393:AA1393&lt;&gt;0,S1393:AA1393))</f>
        <v>#NUM!</v>
      </c>
      <c r="AE1393" s="14" t="e">
        <f t="shared" si="43"/>
        <v>#NUM!</v>
      </c>
      <c r="AF1393" t="e">
        <f t="array" ref="AF1393">TTEST(IF(H1393:R1393&lt;&gt;0,H1393:R1393),IF(S1393:AA1393&lt;&gt;0,S1393:AA1393),2,3)</f>
        <v>#DIV/0!</v>
      </c>
      <c r="AG1393">
        <f t="array" ref="AG1393">MEDIAN(IF(H1393:L1393&lt;&gt;0,H1393:L1393))</f>
        <v>516.51242139999999</v>
      </c>
      <c r="AH1393">
        <f t="array" ref="AH1393">MEDIAN(IF(M1393:R1393&lt;&gt;0,M1393:R1393))</f>
        <v>1340.6813890000001</v>
      </c>
      <c r="AI1393">
        <f>AG1393/AH1393</f>
        <v>0.38526112590051026</v>
      </c>
    </row>
    <row r="1394" spans="1:35" x14ac:dyDescent="0.2">
      <c r="A1394" s="2" t="s">
        <v>1390</v>
      </c>
      <c r="B1394" s="2">
        <v>27884</v>
      </c>
      <c r="C1394" s="5">
        <v>1249</v>
      </c>
      <c r="D1394" s="5">
        <f t="shared" si="42"/>
        <v>34827116</v>
      </c>
      <c r="E1394" s="5">
        <v>1249</v>
      </c>
      <c r="F1394" s="5"/>
      <c r="G1394" s="2">
        <v>27884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1249.320246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 t="e">
        <f t="array" ref="AC1394">MEDIAN(IF(H1394:R1394&lt;&gt;0,H1394:R1394))</f>
        <v>#NUM!</v>
      </c>
      <c r="AD1394" s="14">
        <f t="array" ref="AD1394">MEDIAN(IF(S1394:AA1394&lt;&gt;0,S1394:AA1394))</f>
        <v>1249.320246</v>
      </c>
      <c r="AE1394" s="14" t="e">
        <f t="shared" si="43"/>
        <v>#NUM!</v>
      </c>
      <c r="AF1394" t="e">
        <f t="array" ref="AF1394">TTEST(IF(H1394:R1394&lt;&gt;0,H1394:R1394),IF(S1394:AA1394&lt;&gt;0,S1394:AA1394),2,3)</f>
        <v>#DIV/0!</v>
      </c>
      <c r="AG1394" t="e">
        <f t="array" ref="AG1394">MEDIAN(IF(H1394:L1394&lt;&gt;0,H1394:L1394))</f>
        <v>#NUM!</v>
      </c>
      <c r="AH1394" t="e">
        <f t="array" ref="AH1394">MEDIAN(IF(M1394:R1394&lt;&gt;0,M1394:R1394))</f>
        <v>#NUM!</v>
      </c>
      <c r="AI1394" t="e">
        <f>AG1394/AH1394</f>
        <v>#NUM!</v>
      </c>
    </row>
    <row r="1395" spans="1:35" x14ac:dyDescent="0.2">
      <c r="A1395" s="2" t="s">
        <v>1391</v>
      </c>
      <c r="B1395" s="2">
        <v>9361</v>
      </c>
      <c r="C1395" s="5">
        <v>3706</v>
      </c>
      <c r="D1395" s="5">
        <f t="shared" si="42"/>
        <v>34691866</v>
      </c>
      <c r="E1395" s="5">
        <v>3706</v>
      </c>
      <c r="F1395" s="5"/>
      <c r="G1395" s="2">
        <v>9361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3705.9848320000001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f t="array" ref="AC1395">MEDIAN(IF(H1395:R1395&lt;&gt;0,H1395:R1395))</f>
        <v>3705.9848320000001</v>
      </c>
      <c r="AD1395" s="14" t="e">
        <f t="array" ref="AD1395">MEDIAN(IF(S1395:AA1395&lt;&gt;0,S1395:AA1395))</f>
        <v>#NUM!</v>
      </c>
      <c r="AE1395" s="14" t="e">
        <f t="shared" si="43"/>
        <v>#NUM!</v>
      </c>
      <c r="AF1395" t="e">
        <f t="array" ref="AF1395">TTEST(IF(H1395:R1395&lt;&gt;0,H1395:R1395),IF(S1395:AA1395&lt;&gt;0,S1395:AA1395),2,3)</f>
        <v>#DIV/0!</v>
      </c>
      <c r="AG1395" t="e">
        <f t="array" ref="AG1395">MEDIAN(IF(H1395:L1395&lt;&gt;0,H1395:L1395))</f>
        <v>#NUM!</v>
      </c>
      <c r="AH1395">
        <f t="array" ref="AH1395">MEDIAN(IF(M1395:R1395&lt;&gt;0,M1395:R1395))</f>
        <v>3705.9848320000001</v>
      </c>
      <c r="AI1395" t="e">
        <f>AG1395/AH1395</f>
        <v>#NUM!</v>
      </c>
    </row>
    <row r="1396" spans="1:35" x14ac:dyDescent="0.2">
      <c r="A1396" s="2" t="s">
        <v>1392</v>
      </c>
      <c r="B1396" s="2">
        <v>43205</v>
      </c>
      <c r="C1396" s="5">
        <v>789</v>
      </c>
      <c r="D1396" s="5">
        <f t="shared" si="42"/>
        <v>34088745</v>
      </c>
      <c r="E1396" s="5">
        <v>705</v>
      </c>
      <c r="F1396" s="5">
        <v>91</v>
      </c>
      <c r="G1396" s="2">
        <v>43205</v>
      </c>
      <c r="H1396" s="14">
        <v>0</v>
      </c>
      <c r="I1396" s="14">
        <v>0</v>
      </c>
      <c r="J1396" s="14">
        <v>66.464673469999994</v>
      </c>
      <c r="K1396" s="14">
        <v>0</v>
      </c>
      <c r="L1396" s="14">
        <v>0</v>
      </c>
      <c r="M1396" s="14">
        <v>1020.867538</v>
      </c>
      <c r="N1396" s="14">
        <v>0</v>
      </c>
      <c r="O1396" s="14">
        <v>0</v>
      </c>
      <c r="P1396" s="14">
        <v>388.50635519999997</v>
      </c>
      <c r="Q1396" s="14">
        <v>0</v>
      </c>
      <c r="R1396" s="14">
        <v>0</v>
      </c>
      <c r="S1396" s="14">
        <v>0</v>
      </c>
      <c r="T1396" s="14">
        <v>1680.8716079999999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f t="array" ref="AC1396">MEDIAN(IF(H1396:R1396&lt;&gt;0,H1396:R1396))</f>
        <v>388.50635519999997</v>
      </c>
      <c r="AD1396" s="14">
        <f t="array" ref="AD1396">MEDIAN(IF(S1396:AA1396&lt;&gt;0,S1396:AA1396))</f>
        <v>1680.8716079999999</v>
      </c>
      <c r="AE1396" s="14">
        <f t="shared" si="43"/>
        <v>4.3264970714177906</v>
      </c>
      <c r="AF1396" t="e">
        <f t="array" ref="AF1396">TTEST(IF(H1396:R1396&lt;&gt;0,H1396:R1396),IF(S1396:AA1396&lt;&gt;0,S1396:AA1396),2,3)</f>
        <v>#DIV/0!</v>
      </c>
      <c r="AG1396">
        <f t="array" ref="AG1396">MEDIAN(IF(H1396:L1396&lt;&gt;0,H1396:L1396))</f>
        <v>66.464673469999994</v>
      </c>
      <c r="AH1396">
        <f t="array" ref="AH1396">MEDIAN(IF(M1396:R1396&lt;&gt;0,M1396:R1396))</f>
        <v>704.68694660000006</v>
      </c>
      <c r="AI1396">
        <f>AG1396/AH1396</f>
        <v>9.431801424828605E-2</v>
      </c>
    </row>
    <row r="1397" spans="1:35" x14ac:dyDescent="0.2">
      <c r="A1397" s="2" t="s">
        <v>1393</v>
      </c>
      <c r="B1397" s="2">
        <v>23494</v>
      </c>
      <c r="C1397" s="5">
        <v>1444</v>
      </c>
      <c r="D1397" s="5">
        <f t="shared" si="42"/>
        <v>33925336</v>
      </c>
      <c r="E1397" s="5">
        <v>1444</v>
      </c>
      <c r="F1397" s="5"/>
      <c r="G1397" s="2">
        <v>23494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1443.6341669999999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 t="e">
        <f t="array" ref="AC1397">MEDIAN(IF(H1397:R1397&lt;&gt;0,H1397:R1397))</f>
        <v>#NUM!</v>
      </c>
      <c r="AD1397" s="14">
        <f t="array" ref="AD1397">MEDIAN(IF(S1397:AA1397&lt;&gt;0,S1397:AA1397))</f>
        <v>1443.6341669999999</v>
      </c>
      <c r="AE1397" s="14" t="e">
        <f t="shared" si="43"/>
        <v>#NUM!</v>
      </c>
      <c r="AF1397" t="e">
        <f t="array" ref="AF1397">TTEST(IF(H1397:R1397&lt;&gt;0,H1397:R1397),IF(S1397:AA1397&lt;&gt;0,S1397:AA1397),2,3)</f>
        <v>#DIV/0!</v>
      </c>
      <c r="AG1397" t="e">
        <f t="array" ref="AG1397">MEDIAN(IF(H1397:L1397&lt;&gt;0,H1397:L1397))</f>
        <v>#NUM!</v>
      </c>
      <c r="AH1397" t="e">
        <f t="array" ref="AH1397">MEDIAN(IF(M1397:R1397&lt;&gt;0,M1397:R1397))</f>
        <v>#NUM!</v>
      </c>
      <c r="AI1397" t="e">
        <f>AG1397/AH1397</f>
        <v>#NUM!</v>
      </c>
    </row>
    <row r="1398" spans="1:35" x14ac:dyDescent="0.2">
      <c r="A1398" s="2" t="s">
        <v>1394</v>
      </c>
      <c r="B1398" s="2">
        <v>15165</v>
      </c>
      <c r="C1398" s="5">
        <v>2228</v>
      </c>
      <c r="D1398" s="5">
        <f t="shared" si="42"/>
        <v>33787620</v>
      </c>
      <c r="E1398" s="5">
        <v>2304</v>
      </c>
      <c r="F1398" s="5">
        <v>97</v>
      </c>
      <c r="G1398" s="2">
        <v>15165</v>
      </c>
      <c r="H1398" s="14">
        <v>2304</v>
      </c>
      <c r="I1398" s="14">
        <v>0</v>
      </c>
      <c r="J1398" s="14">
        <v>38.212641069999997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4340.7194840000002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f t="array" ref="AC1398">MEDIAN(IF(H1398:R1398&lt;&gt;0,H1398:R1398))</f>
        <v>1171.1063205350001</v>
      </c>
      <c r="AD1398" s="14">
        <f t="array" ref="AD1398">MEDIAN(IF(S1398:AA1398&lt;&gt;0,S1398:AA1398))</f>
        <v>4340.7194840000002</v>
      </c>
      <c r="AE1398" s="14">
        <f t="shared" si="43"/>
        <v>3.7065118750422386</v>
      </c>
      <c r="AF1398" t="e">
        <f t="array" ref="AF1398">TTEST(IF(H1398:R1398&lt;&gt;0,H1398:R1398),IF(S1398:AA1398&lt;&gt;0,S1398:AA1398),2,3)</f>
        <v>#DIV/0!</v>
      </c>
      <c r="AG1398">
        <f t="array" ref="AG1398">MEDIAN(IF(H1398:L1398&lt;&gt;0,H1398:L1398))</f>
        <v>1171.1063205350001</v>
      </c>
      <c r="AH1398" t="e">
        <f t="array" ref="AH1398">MEDIAN(IF(M1398:R1398&lt;&gt;0,M1398:R1398))</f>
        <v>#NUM!</v>
      </c>
      <c r="AI1398" t="e">
        <f>AG1398/AH1398</f>
        <v>#NUM!</v>
      </c>
    </row>
    <row r="1399" spans="1:35" x14ac:dyDescent="0.2">
      <c r="A1399" s="2" t="s">
        <v>1395</v>
      </c>
      <c r="B1399" s="2">
        <v>16085</v>
      </c>
      <c r="C1399" s="5">
        <v>2081</v>
      </c>
      <c r="D1399" s="5">
        <f t="shared" si="42"/>
        <v>33472885</v>
      </c>
      <c r="E1399" s="5">
        <v>1176</v>
      </c>
      <c r="F1399" s="5">
        <v>127</v>
      </c>
      <c r="G1399" s="2">
        <v>16085</v>
      </c>
      <c r="H1399" s="14">
        <v>0</v>
      </c>
      <c r="I1399" s="14">
        <v>5052</v>
      </c>
      <c r="J1399" s="14">
        <v>15.3263319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1176.0257509999999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f t="array" ref="AC1399">MEDIAN(IF(H1399:R1399&lt;&gt;0,H1399:R1399))</f>
        <v>2533.6631659499999</v>
      </c>
      <c r="AD1399" s="14">
        <f t="array" ref="AD1399">MEDIAN(IF(S1399:AA1399&lt;&gt;0,S1399:AA1399))</f>
        <v>1176.0257509999999</v>
      </c>
      <c r="AE1399" s="14">
        <f t="shared" si="43"/>
        <v>0.46416025887128831</v>
      </c>
      <c r="AF1399" t="e">
        <f t="array" ref="AF1399">TTEST(IF(H1399:R1399&lt;&gt;0,H1399:R1399),IF(S1399:AA1399&lt;&gt;0,S1399:AA1399),2,3)</f>
        <v>#DIV/0!</v>
      </c>
      <c r="AG1399">
        <f t="array" ref="AG1399">MEDIAN(IF(H1399:L1399&lt;&gt;0,H1399:L1399))</f>
        <v>2533.6631659499999</v>
      </c>
      <c r="AH1399" t="e">
        <f t="array" ref="AH1399">MEDIAN(IF(M1399:R1399&lt;&gt;0,M1399:R1399))</f>
        <v>#NUM!</v>
      </c>
      <c r="AI1399" t="e">
        <f>AG1399/AH1399</f>
        <v>#NUM!</v>
      </c>
    </row>
    <row r="1400" spans="1:35" x14ac:dyDescent="0.2">
      <c r="A1400" s="2" t="s">
        <v>1396</v>
      </c>
      <c r="B1400" s="2">
        <v>23378</v>
      </c>
      <c r="C1400" s="5">
        <v>1428</v>
      </c>
      <c r="D1400" s="5">
        <f t="shared" si="42"/>
        <v>33383784</v>
      </c>
      <c r="E1400" s="5">
        <v>1489</v>
      </c>
      <c r="F1400" s="5">
        <v>75</v>
      </c>
      <c r="G1400" s="2">
        <v>23378</v>
      </c>
      <c r="H1400" s="14">
        <v>0</v>
      </c>
      <c r="I1400" s="14">
        <v>0</v>
      </c>
      <c r="J1400" s="14">
        <v>109.7914603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1489.1067840000001</v>
      </c>
      <c r="U1400" s="14">
        <v>0</v>
      </c>
      <c r="V1400" s="14">
        <v>0</v>
      </c>
      <c r="W1400" s="14">
        <v>1517.2449999999999</v>
      </c>
      <c r="X1400" s="14">
        <v>0</v>
      </c>
      <c r="Y1400" s="14">
        <v>0</v>
      </c>
      <c r="Z1400" s="14">
        <v>0</v>
      </c>
      <c r="AA1400" s="14">
        <v>3054.4909830000001</v>
      </c>
      <c r="AB1400" s="14">
        <v>967</v>
      </c>
      <c r="AC1400" s="14">
        <f t="array" ref="AC1400">MEDIAN(IF(H1400:R1400&lt;&gt;0,H1400:R1400))</f>
        <v>109.7914603</v>
      </c>
      <c r="AD1400" s="14">
        <f t="array" ref="AD1400">MEDIAN(IF(S1400:AA1400&lt;&gt;0,S1400:AA1400))</f>
        <v>1517.2449999999999</v>
      </c>
      <c r="AE1400" s="14">
        <f t="shared" si="43"/>
        <v>13.819335273018497</v>
      </c>
      <c r="AF1400" t="e">
        <f t="array" ref="AF1400">TTEST(IF(H1400:R1400&lt;&gt;0,H1400:R1400),IF(S1400:AA1400&lt;&gt;0,S1400:AA1400),2,3)</f>
        <v>#DIV/0!</v>
      </c>
      <c r="AG1400">
        <f t="array" ref="AG1400">MEDIAN(IF(H1400:L1400&lt;&gt;0,H1400:L1400))</f>
        <v>109.7914603</v>
      </c>
      <c r="AH1400" t="e">
        <f t="array" ref="AH1400">MEDIAN(IF(M1400:R1400&lt;&gt;0,M1400:R1400))</f>
        <v>#NUM!</v>
      </c>
      <c r="AI1400" t="e">
        <f>AG1400/AH1400</f>
        <v>#NUM!</v>
      </c>
    </row>
    <row r="1401" spans="1:35" x14ac:dyDescent="0.2">
      <c r="A1401" s="2" t="s">
        <v>1397</v>
      </c>
      <c r="B1401" s="2">
        <v>22435</v>
      </c>
      <c r="C1401" s="5">
        <v>1487</v>
      </c>
      <c r="D1401" s="5">
        <f t="shared" si="42"/>
        <v>33360845</v>
      </c>
      <c r="E1401" s="5">
        <v>1704</v>
      </c>
      <c r="F1401" s="5">
        <v>71</v>
      </c>
      <c r="G1401" s="2">
        <v>22435</v>
      </c>
      <c r="H1401" s="14">
        <v>0</v>
      </c>
      <c r="I1401" s="14">
        <v>1632</v>
      </c>
      <c r="J1401" s="14">
        <v>84.543490890000001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480.07883479999998</v>
      </c>
      <c r="Q1401" s="14">
        <v>0</v>
      </c>
      <c r="R1401" s="14">
        <v>0</v>
      </c>
      <c r="S1401" s="14">
        <v>0</v>
      </c>
      <c r="T1401" s="14">
        <v>1776.6055699999999</v>
      </c>
      <c r="U1401" s="14">
        <v>0</v>
      </c>
      <c r="V1401" s="14">
        <v>0</v>
      </c>
      <c r="W1401" s="14">
        <v>1941.2625829999999</v>
      </c>
      <c r="X1401" s="14">
        <v>0</v>
      </c>
      <c r="Y1401" s="14">
        <v>0</v>
      </c>
      <c r="Z1401" s="14">
        <v>0</v>
      </c>
      <c r="AA1401" s="14">
        <v>3007.9145130000002</v>
      </c>
      <c r="AB1401" s="14">
        <v>0</v>
      </c>
      <c r="AC1401" s="14">
        <f t="array" ref="AC1401">MEDIAN(IF(H1401:R1401&lt;&gt;0,H1401:R1401))</f>
        <v>480.07883479999998</v>
      </c>
      <c r="AD1401" s="14">
        <f t="array" ref="AD1401">MEDIAN(IF(S1401:AA1401&lt;&gt;0,S1401:AA1401))</f>
        <v>1941.2625829999999</v>
      </c>
      <c r="AE1401" s="14">
        <f t="shared" si="43"/>
        <v>4.043632925014756</v>
      </c>
      <c r="AF1401">
        <f t="array" ref="AF1401">TTEST(IF(H1401:R1401&lt;&gt;0,H1401:R1401),IF(S1401:AA1401&lt;&gt;0,S1401:AA1401),2,3)</f>
        <v>6.8766496577446184E-2</v>
      </c>
      <c r="AG1401">
        <f t="array" ref="AG1401">MEDIAN(IF(H1401:L1401&lt;&gt;0,H1401:L1401))</f>
        <v>858.27174544500008</v>
      </c>
      <c r="AH1401">
        <f t="array" ref="AH1401">MEDIAN(IF(M1401:R1401&lt;&gt;0,M1401:R1401))</f>
        <v>480.07883479999998</v>
      </c>
      <c r="AI1401">
        <f>AG1401/AH1401</f>
        <v>1.7877725140758489</v>
      </c>
    </row>
    <row r="1402" spans="1:35" x14ac:dyDescent="0.2">
      <c r="A1402" s="2" t="s">
        <v>1398</v>
      </c>
      <c r="B1402" s="2">
        <v>23715</v>
      </c>
      <c r="C1402" s="5">
        <v>1405</v>
      </c>
      <c r="D1402" s="5">
        <f t="shared" si="42"/>
        <v>33319575</v>
      </c>
      <c r="E1402" s="5">
        <v>999</v>
      </c>
      <c r="F1402" s="5">
        <v>70</v>
      </c>
      <c r="G1402" s="2">
        <v>23715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998.93697520000001</v>
      </c>
      <c r="Q1402" s="14">
        <v>0</v>
      </c>
      <c r="R1402" s="14">
        <v>951.05964570000003</v>
      </c>
      <c r="S1402" s="14">
        <v>2611.8700739999999</v>
      </c>
      <c r="T1402" s="14">
        <v>0</v>
      </c>
      <c r="U1402" s="14">
        <v>0</v>
      </c>
      <c r="V1402" s="14">
        <v>0</v>
      </c>
      <c r="W1402" s="14">
        <v>2226.541976</v>
      </c>
      <c r="X1402" s="14">
        <v>0</v>
      </c>
      <c r="Y1402" s="14">
        <v>0</v>
      </c>
      <c r="Z1402" s="14">
        <v>0</v>
      </c>
      <c r="AA1402" s="14">
        <v>0</v>
      </c>
      <c r="AB1402" s="14">
        <v>238</v>
      </c>
      <c r="AC1402" s="14">
        <f t="array" ref="AC1402">MEDIAN(IF(H1402:R1402&lt;&gt;0,H1402:R1402))</f>
        <v>974.99831044999996</v>
      </c>
      <c r="AD1402" s="14">
        <f t="array" ref="AD1402">MEDIAN(IF(S1402:AA1402&lt;&gt;0,S1402:AA1402))</f>
        <v>2419.206025</v>
      </c>
      <c r="AE1402" s="14">
        <f t="shared" si="43"/>
        <v>2.4812412483909245</v>
      </c>
      <c r="AF1402">
        <f t="array" ref="AF1402">TTEST(IF(H1402:R1402&lt;&gt;0,H1402:R1402),IF(S1402:AA1402&lt;&gt;0,S1402:AA1402),2,3)</f>
        <v>8.0432496303496567E-2</v>
      </c>
      <c r="AG1402" t="e">
        <f t="array" ref="AG1402">MEDIAN(IF(H1402:L1402&lt;&gt;0,H1402:L1402))</f>
        <v>#NUM!</v>
      </c>
      <c r="AH1402">
        <f t="array" ref="AH1402">MEDIAN(IF(M1402:R1402&lt;&gt;0,M1402:R1402))</f>
        <v>974.99831044999996</v>
      </c>
      <c r="AI1402" t="e">
        <f>AG1402/AH1402</f>
        <v>#NUM!</v>
      </c>
    </row>
    <row r="1403" spans="1:35" x14ac:dyDescent="0.2">
      <c r="A1403" s="2" t="s">
        <v>1399</v>
      </c>
      <c r="B1403" s="2">
        <v>22850</v>
      </c>
      <c r="C1403" s="5">
        <v>1453</v>
      </c>
      <c r="D1403" s="5">
        <f t="shared" si="42"/>
        <v>33201050</v>
      </c>
      <c r="E1403" s="5">
        <v>1346</v>
      </c>
      <c r="F1403" s="5">
        <v>103</v>
      </c>
      <c r="G1403" s="2">
        <v>22850</v>
      </c>
      <c r="H1403" s="14">
        <v>0</v>
      </c>
      <c r="I1403" s="14">
        <v>0</v>
      </c>
      <c r="J1403" s="14">
        <v>19.499512880000001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2314.7131770000001</v>
      </c>
      <c r="X1403" s="14">
        <v>0</v>
      </c>
      <c r="Y1403" s="14">
        <v>0</v>
      </c>
      <c r="Z1403" s="14">
        <v>0</v>
      </c>
      <c r="AA1403" s="14">
        <v>3101.2536100000002</v>
      </c>
      <c r="AB1403" s="14">
        <v>377</v>
      </c>
      <c r="AC1403" s="14">
        <f t="array" ref="AC1403">MEDIAN(IF(H1403:R1403&lt;&gt;0,H1403:R1403))</f>
        <v>19.499512880000001</v>
      </c>
      <c r="AD1403" s="14">
        <f t="array" ref="AD1403">MEDIAN(IF(S1403:AA1403&lt;&gt;0,S1403:AA1403))</f>
        <v>2707.9833935000001</v>
      </c>
      <c r="AE1403" s="14">
        <f t="shared" si="43"/>
        <v>138.87441241044991</v>
      </c>
      <c r="AF1403" t="e">
        <f t="array" ref="AF1403">TTEST(IF(H1403:R1403&lt;&gt;0,H1403:R1403),IF(S1403:AA1403&lt;&gt;0,S1403:AA1403),2,3)</f>
        <v>#DIV/0!</v>
      </c>
      <c r="AG1403">
        <f t="array" ref="AG1403">MEDIAN(IF(H1403:L1403&lt;&gt;0,H1403:L1403))</f>
        <v>19.499512880000001</v>
      </c>
      <c r="AH1403" t="e">
        <f t="array" ref="AH1403">MEDIAN(IF(M1403:R1403&lt;&gt;0,M1403:R1403))</f>
        <v>#NUM!</v>
      </c>
      <c r="AI1403" t="e">
        <f>AG1403/AH1403</f>
        <v>#NUM!</v>
      </c>
    </row>
    <row r="1404" spans="1:35" x14ac:dyDescent="0.2">
      <c r="A1404" s="2" t="s">
        <v>1400</v>
      </c>
      <c r="B1404" s="2">
        <v>7078</v>
      </c>
      <c r="C1404" s="5">
        <v>4685</v>
      </c>
      <c r="D1404" s="5">
        <f t="shared" si="42"/>
        <v>33160430</v>
      </c>
      <c r="E1404" s="5">
        <v>4685</v>
      </c>
      <c r="F1404" s="5"/>
      <c r="G1404" s="2">
        <v>7078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4685.1525629999996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f t="array" ref="AC1404">MEDIAN(IF(H1404:R1404&lt;&gt;0,H1404:R1404))</f>
        <v>4685.1525629999996</v>
      </c>
      <c r="AD1404" s="14" t="e">
        <f t="array" ref="AD1404">MEDIAN(IF(S1404:AA1404&lt;&gt;0,S1404:AA1404))</f>
        <v>#NUM!</v>
      </c>
      <c r="AE1404" s="14" t="e">
        <f t="shared" si="43"/>
        <v>#NUM!</v>
      </c>
      <c r="AF1404" t="e">
        <f t="array" ref="AF1404">TTEST(IF(H1404:R1404&lt;&gt;0,H1404:R1404),IF(S1404:AA1404&lt;&gt;0,S1404:AA1404),2,3)</f>
        <v>#DIV/0!</v>
      </c>
      <c r="AG1404" t="e">
        <f t="array" ref="AG1404">MEDIAN(IF(H1404:L1404&lt;&gt;0,H1404:L1404))</f>
        <v>#NUM!</v>
      </c>
      <c r="AH1404">
        <f t="array" ref="AH1404">MEDIAN(IF(M1404:R1404&lt;&gt;0,M1404:R1404))</f>
        <v>4685.1525629999996</v>
      </c>
      <c r="AI1404" t="e">
        <f>AG1404/AH1404</f>
        <v>#NUM!</v>
      </c>
    </row>
    <row r="1405" spans="1:35" x14ac:dyDescent="0.2">
      <c r="A1405" s="2" t="s">
        <v>1401</v>
      </c>
      <c r="B1405" s="2">
        <v>11968</v>
      </c>
      <c r="C1405" s="5">
        <v>2755</v>
      </c>
      <c r="D1405" s="5">
        <f t="shared" si="42"/>
        <v>32971840</v>
      </c>
      <c r="E1405" s="5">
        <v>1683</v>
      </c>
      <c r="F1405" s="5">
        <v>127</v>
      </c>
      <c r="G1405" s="2">
        <v>11968</v>
      </c>
      <c r="H1405" s="14">
        <v>0</v>
      </c>
      <c r="I1405" s="14">
        <v>12276</v>
      </c>
      <c r="J1405" s="14">
        <v>307.28154610000001</v>
      </c>
      <c r="K1405" s="14">
        <v>0</v>
      </c>
      <c r="L1405" s="14">
        <v>0</v>
      </c>
      <c r="M1405" s="14">
        <v>0</v>
      </c>
      <c r="N1405" s="14">
        <v>1545.2827239999999</v>
      </c>
      <c r="O1405" s="14">
        <v>0</v>
      </c>
      <c r="P1405" s="14">
        <v>444.60933139999997</v>
      </c>
      <c r="Q1405" s="14">
        <v>0</v>
      </c>
      <c r="R1405" s="14">
        <v>3342.0924070000001</v>
      </c>
      <c r="S1405" s="14">
        <v>2396.7588620000001</v>
      </c>
      <c r="T1405" s="14">
        <v>1630.7200150000001</v>
      </c>
      <c r="U1405" s="14">
        <v>0</v>
      </c>
      <c r="V1405" s="14">
        <v>0</v>
      </c>
      <c r="W1405" s="14">
        <v>1735.73227</v>
      </c>
      <c r="X1405" s="14">
        <v>0</v>
      </c>
      <c r="Y1405" s="14">
        <v>0</v>
      </c>
      <c r="Z1405" s="14">
        <v>0</v>
      </c>
      <c r="AA1405" s="14">
        <v>3121.3513870000002</v>
      </c>
      <c r="AB1405" s="14">
        <v>752</v>
      </c>
      <c r="AC1405" s="14">
        <f t="array" ref="AC1405">MEDIAN(IF(H1405:R1405&lt;&gt;0,H1405:R1405))</f>
        <v>1545.2827239999999</v>
      </c>
      <c r="AD1405" s="14">
        <f t="array" ref="AD1405">MEDIAN(IF(S1405:AA1405&lt;&gt;0,S1405:AA1405))</f>
        <v>2066.2455660000001</v>
      </c>
      <c r="AE1405" s="14">
        <f t="shared" si="43"/>
        <v>1.3371310854051845</v>
      </c>
      <c r="AF1405">
        <f t="array" ref="AF1405">TTEST(IF(H1405:R1405&lt;&gt;0,H1405:R1405),IF(S1405:AA1405&lt;&gt;0,S1405:AA1405),2,3)</f>
        <v>0.57891342530950585</v>
      </c>
      <c r="AG1405">
        <f t="array" ref="AG1405">MEDIAN(IF(H1405:L1405&lt;&gt;0,H1405:L1405))</f>
        <v>6291.6407730500005</v>
      </c>
      <c r="AH1405">
        <f t="array" ref="AH1405">MEDIAN(IF(M1405:R1405&lt;&gt;0,M1405:R1405))</f>
        <v>1545.2827239999999</v>
      </c>
      <c r="AI1405">
        <f>AG1405/AH1405</f>
        <v>4.0715143418959236</v>
      </c>
    </row>
    <row r="1406" spans="1:35" x14ac:dyDescent="0.2">
      <c r="A1406" s="2" t="s">
        <v>1402</v>
      </c>
      <c r="B1406" s="2">
        <v>64208</v>
      </c>
      <c r="C1406" s="5">
        <v>513</v>
      </c>
      <c r="D1406" s="5">
        <f t="shared" si="42"/>
        <v>32938704</v>
      </c>
      <c r="E1406" s="5">
        <v>513</v>
      </c>
      <c r="F1406" s="5"/>
      <c r="G1406" s="2">
        <v>64208</v>
      </c>
      <c r="H1406" s="14">
        <v>0</v>
      </c>
      <c r="I1406" s="14">
        <v>513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f t="array" ref="AC1406">MEDIAN(IF(H1406:R1406&lt;&gt;0,H1406:R1406))</f>
        <v>513</v>
      </c>
      <c r="AD1406" s="14" t="e">
        <f t="array" ref="AD1406">MEDIAN(IF(S1406:AA1406&lt;&gt;0,S1406:AA1406))</f>
        <v>#NUM!</v>
      </c>
      <c r="AE1406" s="14" t="e">
        <f t="shared" si="43"/>
        <v>#NUM!</v>
      </c>
      <c r="AF1406" t="e">
        <f t="array" ref="AF1406">TTEST(IF(H1406:R1406&lt;&gt;0,H1406:R1406),IF(S1406:AA1406&lt;&gt;0,S1406:AA1406),2,3)</f>
        <v>#DIV/0!</v>
      </c>
      <c r="AG1406">
        <f t="array" ref="AG1406">MEDIAN(IF(H1406:L1406&lt;&gt;0,H1406:L1406))</f>
        <v>513</v>
      </c>
      <c r="AH1406" t="e">
        <f t="array" ref="AH1406">MEDIAN(IF(M1406:R1406&lt;&gt;0,M1406:R1406))</f>
        <v>#NUM!</v>
      </c>
      <c r="AI1406" t="e">
        <f>AG1406/AH1406</f>
        <v>#NUM!</v>
      </c>
    </row>
    <row r="1407" spans="1:35" x14ac:dyDescent="0.2">
      <c r="A1407" s="2" t="s">
        <v>1403</v>
      </c>
      <c r="B1407" s="2">
        <v>26696</v>
      </c>
      <c r="C1407" s="5">
        <v>1227</v>
      </c>
      <c r="D1407" s="5">
        <f t="shared" si="42"/>
        <v>32755992</v>
      </c>
      <c r="E1407" s="5">
        <v>1227</v>
      </c>
      <c r="F1407" s="5">
        <v>4</v>
      </c>
      <c r="G1407" s="2">
        <v>26696</v>
      </c>
      <c r="H1407" s="14">
        <v>0</v>
      </c>
      <c r="I1407" s="14">
        <v>1193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1260.34635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f t="array" ref="AC1407">MEDIAN(IF(H1407:R1407&lt;&gt;0,H1407:R1407))</f>
        <v>1193</v>
      </c>
      <c r="AD1407" s="14">
        <f t="array" ref="AD1407">MEDIAN(IF(S1407:AA1407&lt;&gt;0,S1407:AA1407))</f>
        <v>1260.34635</v>
      </c>
      <c r="AE1407" s="14">
        <f t="shared" si="43"/>
        <v>1.0564512573344509</v>
      </c>
      <c r="AF1407" t="e">
        <f t="array" ref="AF1407">TTEST(IF(H1407:R1407&lt;&gt;0,H1407:R1407),IF(S1407:AA1407&lt;&gt;0,S1407:AA1407),2,3)</f>
        <v>#DIV/0!</v>
      </c>
      <c r="AG1407">
        <f t="array" ref="AG1407">MEDIAN(IF(H1407:L1407&lt;&gt;0,H1407:L1407))</f>
        <v>1193</v>
      </c>
      <c r="AH1407" t="e">
        <f t="array" ref="AH1407">MEDIAN(IF(M1407:R1407&lt;&gt;0,M1407:R1407))</f>
        <v>#NUM!</v>
      </c>
      <c r="AI1407" t="e">
        <f>AG1407/AH1407</f>
        <v>#NUM!</v>
      </c>
    </row>
    <row r="1408" spans="1:35" x14ac:dyDescent="0.2">
      <c r="A1408" s="2" t="s">
        <v>1404</v>
      </c>
      <c r="B1408" s="2">
        <v>34524</v>
      </c>
      <c r="C1408" s="5">
        <v>947</v>
      </c>
      <c r="D1408" s="5">
        <f t="shared" si="42"/>
        <v>32694228</v>
      </c>
      <c r="E1408" s="5">
        <v>947</v>
      </c>
      <c r="F1408" s="5">
        <v>44</v>
      </c>
      <c r="G1408" s="2">
        <v>34524</v>
      </c>
      <c r="H1408" s="14">
        <v>0</v>
      </c>
      <c r="I1408" s="14">
        <v>0</v>
      </c>
      <c r="J1408" s="14">
        <v>0</v>
      </c>
      <c r="K1408" s="14">
        <v>651.826412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1241.697946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f t="array" ref="AC1408">MEDIAN(IF(H1408:R1408&lt;&gt;0,H1408:R1408))</f>
        <v>651.826412</v>
      </c>
      <c r="AD1408" s="14">
        <f t="array" ref="AD1408">MEDIAN(IF(S1408:AA1408&lt;&gt;0,S1408:AA1408))</f>
        <v>1241.697946</v>
      </c>
      <c r="AE1408" s="14">
        <f t="shared" si="43"/>
        <v>1.9049518754388861</v>
      </c>
      <c r="AF1408" t="e">
        <f t="array" ref="AF1408">TTEST(IF(H1408:R1408&lt;&gt;0,H1408:R1408),IF(S1408:AA1408&lt;&gt;0,S1408:AA1408),2,3)</f>
        <v>#DIV/0!</v>
      </c>
      <c r="AG1408">
        <f t="array" ref="AG1408">MEDIAN(IF(H1408:L1408&lt;&gt;0,H1408:L1408))</f>
        <v>651.826412</v>
      </c>
      <c r="AH1408" t="e">
        <f t="array" ref="AH1408">MEDIAN(IF(M1408:R1408&lt;&gt;0,M1408:R1408))</f>
        <v>#NUM!</v>
      </c>
      <c r="AI1408" t="e">
        <f>AG1408/AH1408</f>
        <v>#NUM!</v>
      </c>
    </row>
    <row r="1409" spans="1:35" x14ac:dyDescent="0.2">
      <c r="A1409" s="2" t="s">
        <v>1405</v>
      </c>
      <c r="B1409" s="2">
        <v>72306</v>
      </c>
      <c r="C1409" s="5">
        <v>450</v>
      </c>
      <c r="D1409" s="5">
        <f t="shared" si="42"/>
        <v>32537700</v>
      </c>
      <c r="E1409" s="5">
        <v>450</v>
      </c>
      <c r="F1409" s="5"/>
      <c r="G1409" s="2">
        <v>72306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450</v>
      </c>
      <c r="AC1409" s="14" t="e">
        <f t="array" ref="AC1409">MEDIAN(IF(H1409:R1409&lt;&gt;0,H1409:R1409))</f>
        <v>#NUM!</v>
      </c>
      <c r="AD1409" s="14" t="e">
        <f t="array" ref="AD1409">MEDIAN(IF(S1409:AA1409&lt;&gt;0,S1409:AA1409))</f>
        <v>#NUM!</v>
      </c>
      <c r="AE1409" s="14" t="e">
        <f t="shared" si="43"/>
        <v>#NUM!</v>
      </c>
      <c r="AF1409" t="e">
        <f t="array" ref="AF1409">TTEST(IF(H1409:R1409&lt;&gt;0,H1409:R1409),IF(S1409:AA1409&lt;&gt;0,S1409:AA1409),2,3)</f>
        <v>#DIV/0!</v>
      </c>
      <c r="AG1409" t="e">
        <f t="array" ref="AG1409">MEDIAN(IF(H1409:L1409&lt;&gt;0,H1409:L1409))</f>
        <v>#NUM!</v>
      </c>
      <c r="AH1409" t="e">
        <f t="array" ref="AH1409">MEDIAN(IF(M1409:R1409&lt;&gt;0,M1409:R1409))</f>
        <v>#NUM!</v>
      </c>
      <c r="AI1409" t="e">
        <f>AG1409/AH1409</f>
        <v>#NUM!</v>
      </c>
    </row>
    <row r="1410" spans="1:35" x14ac:dyDescent="0.2">
      <c r="A1410" s="2" t="s">
        <v>1406</v>
      </c>
      <c r="B1410" s="2">
        <v>50873</v>
      </c>
      <c r="C1410" s="5">
        <v>639</v>
      </c>
      <c r="D1410" s="5">
        <f t="shared" si="42"/>
        <v>32507847</v>
      </c>
      <c r="E1410" s="5">
        <v>589</v>
      </c>
      <c r="F1410" s="5">
        <v>65</v>
      </c>
      <c r="G1410" s="2">
        <v>50873</v>
      </c>
      <c r="H1410" s="14">
        <v>0</v>
      </c>
      <c r="I1410" s="14">
        <v>0</v>
      </c>
      <c r="J1410" s="14">
        <v>81.580682969999998</v>
      </c>
      <c r="K1410" s="14">
        <v>0</v>
      </c>
      <c r="L1410" s="14">
        <v>0</v>
      </c>
      <c r="M1410" s="14">
        <v>788.97553849999997</v>
      </c>
      <c r="N1410" s="14">
        <v>0</v>
      </c>
      <c r="O1410" s="14">
        <v>0</v>
      </c>
      <c r="P1410" s="14">
        <v>511.38347229999999</v>
      </c>
      <c r="Q1410" s="14">
        <v>0</v>
      </c>
      <c r="R1410" s="14">
        <v>588.9398175</v>
      </c>
      <c r="S1410" s="14">
        <v>0</v>
      </c>
      <c r="T1410" s="14">
        <v>1222.2604650000001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f t="array" ref="AC1410">MEDIAN(IF(H1410:R1410&lt;&gt;0,H1410:R1410))</f>
        <v>550.16164490000006</v>
      </c>
      <c r="AD1410" s="14">
        <f t="array" ref="AD1410">MEDIAN(IF(S1410:AA1410&lt;&gt;0,S1410:AA1410))</f>
        <v>1222.2604650000001</v>
      </c>
      <c r="AE1410" s="14">
        <f t="shared" si="43"/>
        <v>2.2216388153015716</v>
      </c>
      <c r="AF1410" t="e">
        <f t="array" ref="AF1410">TTEST(IF(H1410:R1410&lt;&gt;0,H1410:R1410),IF(S1410:AA1410&lt;&gt;0,S1410:AA1410),2,3)</f>
        <v>#DIV/0!</v>
      </c>
      <c r="AG1410">
        <f t="array" ref="AG1410">MEDIAN(IF(H1410:L1410&lt;&gt;0,H1410:L1410))</f>
        <v>81.580682969999998</v>
      </c>
      <c r="AH1410">
        <f t="array" ref="AH1410">MEDIAN(IF(M1410:R1410&lt;&gt;0,M1410:R1410))</f>
        <v>588.9398175</v>
      </c>
      <c r="AI1410">
        <f>AG1410/AH1410</f>
        <v>0.13852125556105738</v>
      </c>
    </row>
    <row r="1411" spans="1:35" x14ac:dyDescent="0.2">
      <c r="A1411" s="2" t="s">
        <v>1407</v>
      </c>
      <c r="B1411" s="2">
        <v>39754</v>
      </c>
      <c r="C1411" s="5">
        <v>811</v>
      </c>
      <c r="D1411" s="5">
        <f t="shared" si="42"/>
        <v>32240494</v>
      </c>
      <c r="E1411" s="5">
        <v>832</v>
      </c>
      <c r="F1411" s="5">
        <v>92</v>
      </c>
      <c r="G1411" s="2">
        <v>39754</v>
      </c>
      <c r="H1411" s="14">
        <v>0</v>
      </c>
      <c r="I1411" s="14">
        <v>1425</v>
      </c>
      <c r="J1411" s="14">
        <v>93.168269440000003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1488.3408589999999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238</v>
      </c>
      <c r="AC1411" s="14">
        <f t="array" ref="AC1411">MEDIAN(IF(H1411:R1411&lt;&gt;0,H1411:R1411))</f>
        <v>1425</v>
      </c>
      <c r="AD1411" s="14" t="e">
        <f t="array" ref="AD1411">MEDIAN(IF(S1411:AA1411&lt;&gt;0,S1411:AA1411))</f>
        <v>#NUM!</v>
      </c>
      <c r="AE1411" s="14" t="e">
        <f t="shared" si="43"/>
        <v>#NUM!</v>
      </c>
      <c r="AF1411" t="e">
        <f t="array" ref="AF1411">TTEST(IF(H1411:R1411&lt;&gt;0,H1411:R1411),IF(S1411:AA1411&lt;&gt;0,S1411:AA1411),2,3)</f>
        <v>#DIV/0!</v>
      </c>
      <c r="AG1411">
        <f t="array" ref="AG1411">MEDIAN(IF(H1411:L1411&lt;&gt;0,H1411:L1411))</f>
        <v>759.08413472000007</v>
      </c>
      <c r="AH1411">
        <f t="array" ref="AH1411">MEDIAN(IF(M1411:R1411&lt;&gt;0,M1411:R1411))</f>
        <v>1488.3408589999999</v>
      </c>
      <c r="AI1411">
        <f>AG1411/AH1411</f>
        <v>0.51002035597545881</v>
      </c>
    </row>
    <row r="1412" spans="1:35" x14ac:dyDescent="0.2">
      <c r="A1412" s="2" t="s">
        <v>1408</v>
      </c>
      <c r="B1412" s="2">
        <v>66148</v>
      </c>
      <c r="C1412" s="5">
        <v>487</v>
      </c>
      <c r="D1412" s="5">
        <f t="shared" si="42"/>
        <v>32214076</v>
      </c>
      <c r="E1412" s="5">
        <v>308</v>
      </c>
      <c r="F1412" s="5">
        <v>111</v>
      </c>
      <c r="G1412" s="2">
        <v>66148</v>
      </c>
      <c r="H1412" s="14">
        <v>377</v>
      </c>
      <c r="I1412" s="14">
        <v>0</v>
      </c>
      <c r="J1412" s="14">
        <v>57.785565810000001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238.03339320000001</v>
      </c>
      <c r="Q1412" s="14">
        <v>0</v>
      </c>
      <c r="R1412" s="14">
        <v>0</v>
      </c>
      <c r="S1412" s="14">
        <v>0</v>
      </c>
      <c r="T1412" s="14">
        <v>1276.4954929999999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f t="array" ref="AC1412">MEDIAN(IF(H1412:R1412&lt;&gt;0,H1412:R1412))</f>
        <v>238.03339320000001</v>
      </c>
      <c r="AD1412" s="14">
        <f t="array" ref="AD1412">MEDIAN(IF(S1412:AA1412&lt;&gt;0,S1412:AA1412))</f>
        <v>1276.4954929999999</v>
      </c>
      <c r="AE1412" s="14">
        <f t="shared" si="43"/>
        <v>5.3626740174537826</v>
      </c>
      <c r="AF1412" t="e">
        <f t="array" ref="AF1412">TTEST(IF(H1412:R1412&lt;&gt;0,H1412:R1412),IF(S1412:AA1412&lt;&gt;0,S1412:AA1412),2,3)</f>
        <v>#DIV/0!</v>
      </c>
      <c r="AG1412">
        <f t="array" ref="AG1412">MEDIAN(IF(H1412:L1412&lt;&gt;0,H1412:L1412))</f>
        <v>217.39278290500002</v>
      </c>
      <c r="AH1412">
        <f t="array" ref="AH1412">MEDIAN(IF(M1412:R1412&lt;&gt;0,M1412:R1412))</f>
        <v>238.03339320000001</v>
      </c>
      <c r="AI1412">
        <f>AG1412/AH1412</f>
        <v>0.91328691316156063</v>
      </c>
    </row>
    <row r="1413" spans="1:35" x14ac:dyDescent="0.2">
      <c r="A1413" s="2" t="s">
        <v>1409</v>
      </c>
      <c r="B1413" s="2">
        <v>60642</v>
      </c>
      <c r="C1413" s="5">
        <v>528</v>
      </c>
      <c r="D1413" s="5">
        <f t="shared" si="42"/>
        <v>32018976</v>
      </c>
      <c r="E1413" s="5">
        <v>528</v>
      </c>
      <c r="F1413" s="5"/>
      <c r="G1413" s="2">
        <v>60642</v>
      </c>
      <c r="H1413" s="14">
        <v>528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f t="array" ref="AC1413">MEDIAN(IF(H1413:R1413&lt;&gt;0,H1413:R1413))</f>
        <v>528</v>
      </c>
      <c r="AD1413" s="14" t="e">
        <f t="array" ref="AD1413">MEDIAN(IF(S1413:AA1413&lt;&gt;0,S1413:AA1413))</f>
        <v>#NUM!</v>
      </c>
      <c r="AE1413" s="14" t="e">
        <f t="shared" si="43"/>
        <v>#NUM!</v>
      </c>
      <c r="AF1413" t="e">
        <f t="array" ref="AF1413">TTEST(IF(H1413:R1413&lt;&gt;0,H1413:R1413),IF(S1413:AA1413&lt;&gt;0,S1413:AA1413),2,3)</f>
        <v>#DIV/0!</v>
      </c>
      <c r="AG1413">
        <f t="array" ref="AG1413">MEDIAN(IF(H1413:L1413&lt;&gt;0,H1413:L1413))</f>
        <v>528</v>
      </c>
      <c r="AH1413" t="e">
        <f t="array" ref="AH1413">MEDIAN(IF(M1413:R1413&lt;&gt;0,M1413:R1413))</f>
        <v>#NUM!</v>
      </c>
      <c r="AI1413" t="e">
        <f>AG1413/AH1413</f>
        <v>#NUM!</v>
      </c>
    </row>
    <row r="1414" spans="1:35" x14ac:dyDescent="0.2">
      <c r="A1414" s="2" t="s">
        <v>1410</v>
      </c>
      <c r="B1414" s="2">
        <v>17952</v>
      </c>
      <c r="C1414" s="5">
        <v>1782</v>
      </c>
      <c r="D1414" s="5">
        <f t="shared" ref="D1414:D1477" si="44">B1414*C1414</f>
        <v>31990464</v>
      </c>
      <c r="E1414" s="5">
        <v>1782</v>
      </c>
      <c r="F1414" s="5"/>
      <c r="G1414" s="2">
        <v>17952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1781.5928530000001</v>
      </c>
      <c r="Y1414" s="14">
        <v>0</v>
      </c>
      <c r="Z1414" s="14">
        <v>0</v>
      </c>
      <c r="AA1414" s="14">
        <v>0</v>
      </c>
      <c r="AB1414" s="14">
        <v>0</v>
      </c>
      <c r="AC1414" s="14" t="e">
        <f t="array" ref="AC1414">MEDIAN(IF(H1414:R1414&lt;&gt;0,H1414:R1414))</f>
        <v>#NUM!</v>
      </c>
      <c r="AD1414" s="14">
        <f t="array" ref="AD1414">MEDIAN(IF(S1414:AA1414&lt;&gt;0,S1414:AA1414))</f>
        <v>1781.5928530000001</v>
      </c>
      <c r="AE1414" s="14" t="e">
        <f t="shared" ref="AE1414:AE1477" si="45">AD1414/AC1414</f>
        <v>#NUM!</v>
      </c>
      <c r="AF1414" t="e">
        <f t="array" ref="AF1414">TTEST(IF(H1414:R1414&lt;&gt;0,H1414:R1414),IF(S1414:AA1414&lt;&gt;0,S1414:AA1414),2,3)</f>
        <v>#DIV/0!</v>
      </c>
      <c r="AG1414" t="e">
        <f t="array" ref="AG1414">MEDIAN(IF(H1414:L1414&lt;&gt;0,H1414:L1414))</f>
        <v>#NUM!</v>
      </c>
      <c r="AH1414" t="e">
        <f t="array" ref="AH1414">MEDIAN(IF(M1414:R1414&lt;&gt;0,M1414:R1414))</f>
        <v>#NUM!</v>
      </c>
      <c r="AI1414" t="e">
        <f>AG1414/AH1414</f>
        <v>#NUM!</v>
      </c>
    </row>
    <row r="1415" spans="1:35" x14ac:dyDescent="0.2">
      <c r="A1415" s="2" t="s">
        <v>1411</v>
      </c>
      <c r="B1415" s="2">
        <v>26972</v>
      </c>
      <c r="C1415" s="5">
        <v>1177</v>
      </c>
      <c r="D1415" s="5">
        <f t="shared" si="44"/>
        <v>31746044</v>
      </c>
      <c r="E1415" s="5">
        <v>1177</v>
      </c>
      <c r="F1415" s="5"/>
      <c r="G1415" s="2">
        <v>26972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1176.863249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 t="e">
        <f t="array" ref="AC1415">MEDIAN(IF(H1415:R1415&lt;&gt;0,H1415:R1415))</f>
        <v>#NUM!</v>
      </c>
      <c r="AD1415" s="14">
        <f t="array" ref="AD1415">MEDIAN(IF(S1415:AA1415&lt;&gt;0,S1415:AA1415))</f>
        <v>1176.863249</v>
      </c>
      <c r="AE1415" s="14" t="e">
        <f t="shared" si="45"/>
        <v>#NUM!</v>
      </c>
      <c r="AF1415" t="e">
        <f t="array" ref="AF1415">TTEST(IF(H1415:R1415&lt;&gt;0,H1415:R1415),IF(S1415:AA1415&lt;&gt;0,S1415:AA1415),2,3)</f>
        <v>#DIV/0!</v>
      </c>
      <c r="AG1415" t="e">
        <f t="array" ref="AG1415">MEDIAN(IF(H1415:L1415&lt;&gt;0,H1415:L1415))</f>
        <v>#NUM!</v>
      </c>
      <c r="AH1415" t="e">
        <f t="array" ref="AH1415">MEDIAN(IF(M1415:R1415&lt;&gt;0,M1415:R1415))</f>
        <v>#NUM!</v>
      </c>
      <c r="AI1415" t="e">
        <f>AG1415/AH1415</f>
        <v>#NUM!</v>
      </c>
    </row>
    <row r="1416" spans="1:35" x14ac:dyDescent="0.2">
      <c r="A1416" s="2" t="s">
        <v>1412</v>
      </c>
      <c r="B1416" s="2">
        <v>55076</v>
      </c>
      <c r="C1416" s="5">
        <v>574</v>
      </c>
      <c r="D1416" s="5">
        <f t="shared" si="44"/>
        <v>31613624</v>
      </c>
      <c r="E1416" s="5">
        <v>574</v>
      </c>
      <c r="F1416" s="5">
        <v>140</v>
      </c>
      <c r="G1416" s="2">
        <v>55076</v>
      </c>
      <c r="H1416" s="14">
        <v>0</v>
      </c>
      <c r="I1416" s="14">
        <v>0</v>
      </c>
      <c r="J1416" s="14">
        <v>7.4808141529999999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1140.957097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f t="array" ref="AC1416">MEDIAN(IF(H1416:R1416&lt;&gt;0,H1416:R1416))</f>
        <v>7.4808141529999999</v>
      </c>
      <c r="AD1416" s="14">
        <f t="array" ref="AD1416">MEDIAN(IF(S1416:AA1416&lt;&gt;0,S1416:AA1416))</f>
        <v>1140.957097</v>
      </c>
      <c r="AE1416" s="14">
        <f t="shared" si="45"/>
        <v>152.51777061490648</v>
      </c>
      <c r="AF1416" t="e">
        <f t="array" ref="AF1416">TTEST(IF(H1416:R1416&lt;&gt;0,H1416:R1416),IF(S1416:AA1416&lt;&gt;0,S1416:AA1416),2,3)</f>
        <v>#DIV/0!</v>
      </c>
      <c r="AG1416">
        <f t="array" ref="AG1416">MEDIAN(IF(H1416:L1416&lt;&gt;0,H1416:L1416))</f>
        <v>7.4808141529999999</v>
      </c>
      <c r="AH1416" t="e">
        <f t="array" ref="AH1416">MEDIAN(IF(M1416:R1416&lt;&gt;0,M1416:R1416))</f>
        <v>#NUM!</v>
      </c>
      <c r="AI1416" t="e">
        <f>AG1416/AH1416</f>
        <v>#NUM!</v>
      </c>
    </row>
    <row r="1417" spans="1:35" x14ac:dyDescent="0.2">
      <c r="A1417" s="2" t="s">
        <v>1413</v>
      </c>
      <c r="B1417" s="2">
        <v>32203</v>
      </c>
      <c r="C1417" s="5">
        <v>978</v>
      </c>
      <c r="D1417" s="5">
        <f t="shared" si="44"/>
        <v>31494534</v>
      </c>
      <c r="E1417" s="5">
        <v>850</v>
      </c>
      <c r="F1417" s="5">
        <v>85</v>
      </c>
      <c r="G1417" s="2">
        <v>32203</v>
      </c>
      <c r="H1417" s="14">
        <v>0</v>
      </c>
      <c r="I1417" s="14">
        <v>2458</v>
      </c>
      <c r="J1417" s="14">
        <v>94.476129319999998</v>
      </c>
      <c r="K1417" s="14">
        <v>0</v>
      </c>
      <c r="L1417" s="14">
        <v>0</v>
      </c>
      <c r="M1417" s="14">
        <v>850.47495570000001</v>
      </c>
      <c r="N1417" s="14">
        <v>0</v>
      </c>
      <c r="O1417" s="14">
        <v>410.77894830000002</v>
      </c>
      <c r="P1417" s="14">
        <v>264.99177759999998</v>
      </c>
      <c r="Q1417" s="14">
        <v>0</v>
      </c>
      <c r="R1417" s="14">
        <v>1507.64114</v>
      </c>
      <c r="S1417" s="14">
        <v>0</v>
      </c>
      <c r="T1417" s="14">
        <v>1256.951679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f t="array" ref="AC1417">MEDIAN(IF(H1417:R1417&lt;&gt;0,H1417:R1417))</f>
        <v>630.62695200000007</v>
      </c>
      <c r="AD1417" s="14">
        <f t="array" ref="AD1417">MEDIAN(IF(S1417:AA1417&lt;&gt;0,S1417:AA1417))</f>
        <v>1256.951679</v>
      </c>
      <c r="AE1417" s="14">
        <f t="shared" si="45"/>
        <v>1.9931778605618491</v>
      </c>
      <c r="AF1417" t="e">
        <f t="array" ref="AF1417">TTEST(IF(H1417:R1417&lt;&gt;0,H1417:R1417),IF(S1417:AA1417&lt;&gt;0,S1417:AA1417),2,3)</f>
        <v>#DIV/0!</v>
      </c>
      <c r="AG1417">
        <f t="array" ref="AG1417">MEDIAN(IF(H1417:L1417&lt;&gt;0,H1417:L1417))</f>
        <v>1276.23806466</v>
      </c>
      <c r="AH1417">
        <f t="array" ref="AH1417">MEDIAN(IF(M1417:R1417&lt;&gt;0,M1417:R1417))</f>
        <v>630.62695200000007</v>
      </c>
      <c r="AI1417">
        <f>AG1417/AH1417</f>
        <v>2.0237607362204839</v>
      </c>
    </row>
    <row r="1418" spans="1:35" x14ac:dyDescent="0.2">
      <c r="A1418" s="2" t="s">
        <v>1414</v>
      </c>
      <c r="B1418" s="2">
        <v>21791</v>
      </c>
      <c r="C1418" s="5">
        <v>1436</v>
      </c>
      <c r="D1418" s="5">
        <f t="shared" si="44"/>
        <v>31291876</v>
      </c>
      <c r="E1418" s="5">
        <v>1436</v>
      </c>
      <c r="F1418" s="5">
        <v>10</v>
      </c>
      <c r="G1418" s="2">
        <v>21791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1332.9027410000001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1540</v>
      </c>
      <c r="AC1418" s="14" t="e">
        <f t="array" ref="AC1418">MEDIAN(IF(H1418:R1418&lt;&gt;0,H1418:R1418))</f>
        <v>#NUM!</v>
      </c>
      <c r="AD1418" s="14">
        <f t="array" ref="AD1418">MEDIAN(IF(S1418:AA1418&lt;&gt;0,S1418:AA1418))</f>
        <v>1332.9027410000001</v>
      </c>
      <c r="AE1418" s="14" t="e">
        <f t="shared" si="45"/>
        <v>#NUM!</v>
      </c>
      <c r="AF1418" t="e">
        <f t="array" ref="AF1418">TTEST(IF(H1418:R1418&lt;&gt;0,H1418:R1418),IF(S1418:AA1418&lt;&gt;0,S1418:AA1418),2,3)</f>
        <v>#DIV/0!</v>
      </c>
      <c r="AG1418" t="e">
        <f t="array" ref="AG1418">MEDIAN(IF(H1418:L1418&lt;&gt;0,H1418:L1418))</f>
        <v>#NUM!</v>
      </c>
      <c r="AH1418" t="e">
        <f t="array" ref="AH1418">MEDIAN(IF(M1418:R1418&lt;&gt;0,M1418:R1418))</f>
        <v>#NUM!</v>
      </c>
      <c r="AI1418" t="e">
        <f>AG1418/AH1418</f>
        <v>#NUM!</v>
      </c>
    </row>
    <row r="1419" spans="1:35" x14ac:dyDescent="0.2">
      <c r="A1419" s="2" t="s">
        <v>1415</v>
      </c>
      <c r="B1419" s="2">
        <v>30683</v>
      </c>
      <c r="C1419" s="5">
        <v>1008</v>
      </c>
      <c r="D1419" s="5">
        <f t="shared" si="44"/>
        <v>30928464</v>
      </c>
      <c r="E1419" s="5">
        <v>1008</v>
      </c>
      <c r="F1419" s="5">
        <v>54</v>
      </c>
      <c r="G1419" s="2">
        <v>30683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1392.378723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623</v>
      </c>
      <c r="AC1419" s="14" t="e">
        <f t="array" ref="AC1419">MEDIAN(IF(H1419:R1419&lt;&gt;0,H1419:R1419))</f>
        <v>#NUM!</v>
      </c>
      <c r="AD1419" s="14">
        <f t="array" ref="AD1419">MEDIAN(IF(S1419:AA1419&lt;&gt;0,S1419:AA1419))</f>
        <v>1392.378723</v>
      </c>
      <c r="AE1419" s="14" t="e">
        <f t="shared" si="45"/>
        <v>#NUM!</v>
      </c>
      <c r="AF1419" t="e">
        <f t="array" ref="AF1419">TTEST(IF(H1419:R1419&lt;&gt;0,H1419:R1419),IF(S1419:AA1419&lt;&gt;0,S1419:AA1419),2,3)</f>
        <v>#DIV/0!</v>
      </c>
      <c r="AG1419" t="e">
        <f t="array" ref="AG1419">MEDIAN(IF(H1419:L1419&lt;&gt;0,H1419:L1419))</f>
        <v>#NUM!</v>
      </c>
      <c r="AH1419" t="e">
        <f t="array" ref="AH1419">MEDIAN(IF(M1419:R1419&lt;&gt;0,M1419:R1419))</f>
        <v>#NUM!</v>
      </c>
      <c r="AI1419" t="e">
        <f>AG1419/AH1419</f>
        <v>#NUM!</v>
      </c>
    </row>
    <row r="1420" spans="1:35" x14ac:dyDescent="0.2">
      <c r="A1420" s="2" t="s">
        <v>1416</v>
      </c>
      <c r="B1420" s="2">
        <v>27228</v>
      </c>
      <c r="C1420" s="5">
        <v>1135</v>
      </c>
      <c r="D1420" s="5">
        <f t="shared" si="44"/>
        <v>30903780</v>
      </c>
      <c r="E1420" s="5">
        <v>1135</v>
      </c>
      <c r="F1420" s="5"/>
      <c r="G1420" s="2">
        <v>27228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1135.13265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 t="e">
        <f t="array" ref="AC1420">MEDIAN(IF(H1420:R1420&lt;&gt;0,H1420:R1420))</f>
        <v>#NUM!</v>
      </c>
      <c r="AD1420" s="14">
        <f t="array" ref="AD1420">MEDIAN(IF(S1420:AA1420&lt;&gt;0,S1420:AA1420))</f>
        <v>1135.13265</v>
      </c>
      <c r="AE1420" s="14" t="e">
        <f t="shared" si="45"/>
        <v>#NUM!</v>
      </c>
      <c r="AF1420" t="e">
        <f t="array" ref="AF1420">TTEST(IF(H1420:R1420&lt;&gt;0,H1420:R1420),IF(S1420:AA1420&lt;&gt;0,S1420:AA1420),2,3)</f>
        <v>#DIV/0!</v>
      </c>
      <c r="AG1420" t="e">
        <f t="array" ref="AG1420">MEDIAN(IF(H1420:L1420&lt;&gt;0,H1420:L1420))</f>
        <v>#NUM!</v>
      </c>
      <c r="AH1420" t="e">
        <f t="array" ref="AH1420">MEDIAN(IF(M1420:R1420&lt;&gt;0,M1420:R1420))</f>
        <v>#NUM!</v>
      </c>
      <c r="AI1420" t="e">
        <f>AG1420/AH1420</f>
        <v>#NUM!</v>
      </c>
    </row>
    <row r="1421" spans="1:35" x14ac:dyDescent="0.2">
      <c r="A1421" s="2" t="s">
        <v>1417</v>
      </c>
      <c r="B1421" s="2">
        <v>13521</v>
      </c>
      <c r="C1421" s="5">
        <v>2281</v>
      </c>
      <c r="D1421" s="5">
        <f t="shared" si="44"/>
        <v>30841401</v>
      </c>
      <c r="E1421" s="5">
        <v>1658</v>
      </c>
      <c r="F1421" s="5">
        <v>86</v>
      </c>
      <c r="G1421" s="2">
        <v>13521</v>
      </c>
      <c r="H1421" s="14">
        <v>0</v>
      </c>
      <c r="I1421" s="14">
        <v>6806</v>
      </c>
      <c r="J1421" s="14">
        <v>626.35889320000001</v>
      </c>
      <c r="K1421" s="14">
        <v>0</v>
      </c>
      <c r="L1421" s="14">
        <v>0</v>
      </c>
      <c r="M1421" s="14">
        <v>1658.228171</v>
      </c>
      <c r="N1421" s="14">
        <v>0</v>
      </c>
      <c r="O1421" s="14">
        <v>0</v>
      </c>
      <c r="P1421" s="14">
        <v>356.18652179999998</v>
      </c>
      <c r="Q1421" s="14">
        <v>0</v>
      </c>
      <c r="R1421" s="14">
        <v>0</v>
      </c>
      <c r="S1421" s="14">
        <v>0</v>
      </c>
      <c r="T1421" s="14">
        <v>1366.45706</v>
      </c>
      <c r="U1421" s="14">
        <v>0</v>
      </c>
      <c r="V1421" s="14">
        <v>2605.7551229999999</v>
      </c>
      <c r="W1421" s="14">
        <v>2361.725864</v>
      </c>
      <c r="X1421" s="14">
        <v>0</v>
      </c>
      <c r="Y1421" s="14">
        <v>0</v>
      </c>
      <c r="Z1421" s="14">
        <v>0</v>
      </c>
      <c r="AA1421" s="14">
        <v>3509.5241059999998</v>
      </c>
      <c r="AB1421" s="14">
        <v>1240</v>
      </c>
      <c r="AC1421" s="14">
        <f t="array" ref="AC1421">MEDIAN(IF(H1421:R1421&lt;&gt;0,H1421:R1421))</f>
        <v>1142.2935321</v>
      </c>
      <c r="AD1421" s="14">
        <f t="array" ref="AD1421">MEDIAN(IF(S1421:AA1421&lt;&gt;0,S1421:AA1421))</f>
        <v>2483.7404935</v>
      </c>
      <c r="AE1421" s="14">
        <f t="shared" si="45"/>
        <v>2.174345230629009</v>
      </c>
      <c r="AF1421">
        <f t="array" ref="AF1421">TTEST(IF(H1421:R1421&lt;&gt;0,H1421:R1421),IF(S1421:AA1421&lt;&gt;0,S1421:AA1421),2,3)</f>
        <v>0.9530883457936199</v>
      </c>
      <c r="AG1421">
        <f t="array" ref="AG1421">MEDIAN(IF(H1421:L1421&lt;&gt;0,H1421:L1421))</f>
        <v>3716.1794466000001</v>
      </c>
      <c r="AH1421">
        <f t="array" ref="AH1421">MEDIAN(IF(M1421:R1421&lt;&gt;0,M1421:R1421))</f>
        <v>1007.2073464</v>
      </c>
      <c r="AI1421">
        <f>AG1421/AH1421</f>
        <v>3.6895873127638659</v>
      </c>
    </row>
    <row r="1422" spans="1:35" x14ac:dyDescent="0.2">
      <c r="A1422" s="2" t="s">
        <v>1418</v>
      </c>
      <c r="B1422" s="2">
        <v>25213</v>
      </c>
      <c r="C1422" s="5">
        <v>1219</v>
      </c>
      <c r="D1422" s="5">
        <f t="shared" si="44"/>
        <v>30734647</v>
      </c>
      <c r="E1422" s="5">
        <v>1219</v>
      </c>
      <c r="F1422" s="5"/>
      <c r="G1422" s="2">
        <v>25213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1218.8861870000001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 t="e">
        <f t="array" ref="AC1422">MEDIAN(IF(H1422:R1422&lt;&gt;0,H1422:R1422))</f>
        <v>#NUM!</v>
      </c>
      <c r="AD1422" s="14">
        <f t="array" ref="AD1422">MEDIAN(IF(S1422:AA1422&lt;&gt;0,S1422:AA1422))</f>
        <v>1218.8861870000001</v>
      </c>
      <c r="AE1422" s="14" t="e">
        <f t="shared" si="45"/>
        <v>#NUM!</v>
      </c>
      <c r="AF1422" t="e">
        <f t="array" ref="AF1422">TTEST(IF(H1422:R1422&lt;&gt;0,H1422:R1422),IF(S1422:AA1422&lt;&gt;0,S1422:AA1422),2,3)</f>
        <v>#DIV/0!</v>
      </c>
      <c r="AG1422" t="e">
        <f t="array" ref="AG1422">MEDIAN(IF(H1422:L1422&lt;&gt;0,H1422:L1422))</f>
        <v>#NUM!</v>
      </c>
      <c r="AH1422" t="e">
        <f t="array" ref="AH1422">MEDIAN(IF(M1422:R1422&lt;&gt;0,M1422:R1422))</f>
        <v>#NUM!</v>
      </c>
      <c r="AI1422" t="e">
        <f>AG1422/AH1422</f>
        <v>#NUM!</v>
      </c>
    </row>
    <row r="1423" spans="1:35" x14ac:dyDescent="0.2">
      <c r="A1423" s="2" t="s">
        <v>1419</v>
      </c>
      <c r="B1423" s="2">
        <v>2979</v>
      </c>
      <c r="C1423" s="5">
        <v>10295</v>
      </c>
      <c r="D1423" s="5">
        <f t="shared" si="44"/>
        <v>30668805</v>
      </c>
      <c r="E1423" s="5">
        <v>7438</v>
      </c>
      <c r="F1423" s="5">
        <v>77</v>
      </c>
      <c r="G1423" s="2">
        <v>2979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15817.54615</v>
      </c>
      <c r="T1423" s="14">
        <v>9272.8112359999996</v>
      </c>
      <c r="U1423" s="14">
        <v>0</v>
      </c>
      <c r="V1423" s="14">
        <v>0</v>
      </c>
      <c r="W1423" s="14">
        <v>23553.976060000001</v>
      </c>
      <c r="X1423" s="14">
        <v>0</v>
      </c>
      <c r="Y1423" s="14">
        <v>4536.8045199999997</v>
      </c>
      <c r="Z1423" s="14">
        <v>5602.8978189999998</v>
      </c>
      <c r="AA1423" s="14">
        <v>2988.010495</v>
      </c>
      <c r="AB1423" s="14">
        <v>0</v>
      </c>
      <c r="AC1423" s="14" t="e">
        <f t="array" ref="AC1423">MEDIAN(IF(H1423:R1423&lt;&gt;0,H1423:R1423))</f>
        <v>#NUM!</v>
      </c>
      <c r="AD1423" s="14">
        <f t="array" ref="AD1423">MEDIAN(IF(S1423:AA1423&lt;&gt;0,S1423:AA1423))</f>
        <v>7437.8545274999997</v>
      </c>
      <c r="AE1423" s="14" t="e">
        <f t="shared" si="45"/>
        <v>#NUM!</v>
      </c>
      <c r="AF1423" t="e">
        <f t="array" ref="AF1423">TTEST(IF(H1423:R1423&lt;&gt;0,H1423:R1423),IF(S1423:AA1423&lt;&gt;0,S1423:AA1423),2,3)</f>
        <v>#DIV/0!</v>
      </c>
      <c r="AG1423" t="e">
        <f t="array" ref="AG1423">MEDIAN(IF(H1423:L1423&lt;&gt;0,H1423:L1423))</f>
        <v>#NUM!</v>
      </c>
      <c r="AH1423" t="e">
        <f t="array" ref="AH1423">MEDIAN(IF(M1423:R1423&lt;&gt;0,M1423:R1423))</f>
        <v>#NUM!</v>
      </c>
      <c r="AI1423" t="e">
        <f>AG1423/AH1423</f>
        <v>#NUM!</v>
      </c>
    </row>
    <row r="1424" spans="1:35" x14ac:dyDescent="0.2">
      <c r="A1424" s="2" t="s">
        <v>1420</v>
      </c>
      <c r="B1424" s="2">
        <v>13180</v>
      </c>
      <c r="C1424" s="5">
        <v>2312</v>
      </c>
      <c r="D1424" s="5">
        <f t="shared" si="44"/>
        <v>30472160</v>
      </c>
      <c r="E1424" s="5">
        <v>2093</v>
      </c>
      <c r="F1424" s="5">
        <v>87</v>
      </c>
      <c r="G1424" s="2">
        <v>13180</v>
      </c>
      <c r="H1424" s="14">
        <v>0</v>
      </c>
      <c r="I1424" s="14">
        <v>5451</v>
      </c>
      <c r="J1424" s="14">
        <v>0</v>
      </c>
      <c r="K1424" s="14">
        <v>0</v>
      </c>
      <c r="L1424" s="14">
        <v>0</v>
      </c>
      <c r="M1424" s="14">
        <v>0</v>
      </c>
      <c r="N1424" s="14">
        <v>2814.3411169999999</v>
      </c>
      <c r="O1424" s="14">
        <v>944.77926230000003</v>
      </c>
      <c r="P1424" s="14">
        <v>0</v>
      </c>
      <c r="Q1424" s="14">
        <v>0</v>
      </c>
      <c r="R1424" s="14">
        <v>0</v>
      </c>
      <c r="S1424" s="14">
        <v>0</v>
      </c>
      <c r="T1424" s="14">
        <v>2093.2356260000001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259</v>
      </c>
      <c r="AC1424" s="14">
        <f t="array" ref="AC1424">MEDIAN(IF(H1424:R1424&lt;&gt;0,H1424:R1424))</f>
        <v>2814.3411169999999</v>
      </c>
      <c r="AD1424" s="14">
        <f t="array" ref="AD1424">MEDIAN(IF(S1424:AA1424&lt;&gt;0,S1424:AA1424))</f>
        <v>2093.2356260000001</v>
      </c>
      <c r="AE1424" s="14">
        <f t="shared" si="45"/>
        <v>0.74377466660165348</v>
      </c>
      <c r="AF1424" t="e">
        <f t="array" ref="AF1424">TTEST(IF(H1424:R1424&lt;&gt;0,H1424:R1424),IF(S1424:AA1424&lt;&gt;0,S1424:AA1424),2,3)</f>
        <v>#DIV/0!</v>
      </c>
      <c r="AG1424">
        <f t="array" ref="AG1424">MEDIAN(IF(H1424:L1424&lt;&gt;0,H1424:L1424))</f>
        <v>5451</v>
      </c>
      <c r="AH1424">
        <f t="array" ref="AH1424">MEDIAN(IF(M1424:R1424&lt;&gt;0,M1424:R1424))</f>
        <v>1879.56018965</v>
      </c>
      <c r="AI1424">
        <f>AG1424/AH1424</f>
        <v>2.9001465502496364</v>
      </c>
    </row>
    <row r="1425" spans="1:35" x14ac:dyDescent="0.2">
      <c r="A1425" s="2" t="s">
        <v>1421</v>
      </c>
      <c r="B1425" s="2">
        <v>23249</v>
      </c>
      <c r="C1425" s="5">
        <v>1309</v>
      </c>
      <c r="D1425" s="5">
        <f t="shared" si="44"/>
        <v>30432941</v>
      </c>
      <c r="E1425" s="5">
        <v>1309</v>
      </c>
      <c r="F1425" s="5"/>
      <c r="G1425" s="2">
        <v>23249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1308.914002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 t="e">
        <f t="array" ref="AC1425">MEDIAN(IF(H1425:R1425&lt;&gt;0,H1425:R1425))</f>
        <v>#NUM!</v>
      </c>
      <c r="AD1425" s="14">
        <f t="array" ref="AD1425">MEDIAN(IF(S1425:AA1425&lt;&gt;0,S1425:AA1425))</f>
        <v>1308.914002</v>
      </c>
      <c r="AE1425" s="14" t="e">
        <f t="shared" si="45"/>
        <v>#NUM!</v>
      </c>
      <c r="AF1425" t="e">
        <f t="array" ref="AF1425">TTEST(IF(H1425:R1425&lt;&gt;0,H1425:R1425),IF(S1425:AA1425&lt;&gt;0,S1425:AA1425),2,3)</f>
        <v>#DIV/0!</v>
      </c>
      <c r="AG1425" t="e">
        <f t="array" ref="AG1425">MEDIAN(IF(H1425:L1425&lt;&gt;0,H1425:L1425))</f>
        <v>#NUM!</v>
      </c>
      <c r="AH1425" t="e">
        <f t="array" ref="AH1425">MEDIAN(IF(M1425:R1425&lt;&gt;0,M1425:R1425))</f>
        <v>#NUM!</v>
      </c>
      <c r="AI1425" t="e">
        <f>AG1425/AH1425</f>
        <v>#NUM!</v>
      </c>
    </row>
    <row r="1426" spans="1:35" x14ac:dyDescent="0.2">
      <c r="A1426" s="2" t="s">
        <v>1422</v>
      </c>
      <c r="B1426" s="2">
        <v>21678</v>
      </c>
      <c r="C1426" s="5">
        <v>1402</v>
      </c>
      <c r="D1426" s="5">
        <f t="shared" si="44"/>
        <v>30392556</v>
      </c>
      <c r="E1426" s="5">
        <v>1402</v>
      </c>
      <c r="F1426" s="5">
        <v>19</v>
      </c>
      <c r="G1426" s="2">
        <v>21678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1214.670916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1590</v>
      </c>
      <c r="AC1426" s="14" t="e">
        <f t="array" ref="AC1426">MEDIAN(IF(H1426:R1426&lt;&gt;0,H1426:R1426))</f>
        <v>#NUM!</v>
      </c>
      <c r="AD1426" s="14">
        <f t="array" ref="AD1426">MEDIAN(IF(S1426:AA1426&lt;&gt;0,S1426:AA1426))</f>
        <v>1214.670916</v>
      </c>
      <c r="AE1426" s="14" t="e">
        <f t="shared" si="45"/>
        <v>#NUM!</v>
      </c>
      <c r="AF1426" t="e">
        <f t="array" ref="AF1426">TTEST(IF(H1426:R1426&lt;&gt;0,H1426:R1426),IF(S1426:AA1426&lt;&gt;0,S1426:AA1426),2,3)</f>
        <v>#DIV/0!</v>
      </c>
      <c r="AG1426" t="e">
        <f t="array" ref="AG1426">MEDIAN(IF(H1426:L1426&lt;&gt;0,H1426:L1426))</f>
        <v>#NUM!</v>
      </c>
      <c r="AH1426" t="e">
        <f t="array" ref="AH1426">MEDIAN(IF(M1426:R1426&lt;&gt;0,M1426:R1426))</f>
        <v>#NUM!</v>
      </c>
      <c r="AI1426" t="e">
        <f>AG1426/AH1426</f>
        <v>#NUM!</v>
      </c>
    </row>
    <row r="1427" spans="1:35" x14ac:dyDescent="0.2">
      <c r="A1427" s="2" t="s">
        <v>1423</v>
      </c>
      <c r="B1427" s="2">
        <v>25732</v>
      </c>
      <c r="C1427" s="5">
        <v>1180</v>
      </c>
      <c r="D1427" s="5">
        <f t="shared" si="44"/>
        <v>30363760</v>
      </c>
      <c r="E1427" s="5">
        <v>1180</v>
      </c>
      <c r="F1427" s="5"/>
      <c r="G1427" s="2">
        <v>25732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1180.2144089999999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 t="e">
        <f t="array" ref="AC1427">MEDIAN(IF(H1427:R1427&lt;&gt;0,H1427:R1427))</f>
        <v>#NUM!</v>
      </c>
      <c r="AD1427" s="14">
        <f t="array" ref="AD1427">MEDIAN(IF(S1427:AA1427&lt;&gt;0,S1427:AA1427))</f>
        <v>1180.2144089999999</v>
      </c>
      <c r="AE1427" s="14" t="e">
        <f t="shared" si="45"/>
        <v>#NUM!</v>
      </c>
      <c r="AF1427" t="e">
        <f t="array" ref="AF1427">TTEST(IF(H1427:R1427&lt;&gt;0,H1427:R1427),IF(S1427:AA1427&lt;&gt;0,S1427:AA1427),2,3)</f>
        <v>#DIV/0!</v>
      </c>
      <c r="AG1427" t="e">
        <f t="array" ref="AG1427">MEDIAN(IF(H1427:L1427&lt;&gt;0,H1427:L1427))</f>
        <v>#NUM!</v>
      </c>
      <c r="AH1427" t="e">
        <f t="array" ref="AH1427">MEDIAN(IF(M1427:R1427&lt;&gt;0,M1427:R1427))</f>
        <v>#NUM!</v>
      </c>
      <c r="AI1427" t="e">
        <f>AG1427/AH1427</f>
        <v>#NUM!</v>
      </c>
    </row>
    <row r="1428" spans="1:35" x14ac:dyDescent="0.2">
      <c r="A1428" s="2" t="s">
        <v>1424</v>
      </c>
      <c r="B1428" s="2">
        <v>21479</v>
      </c>
      <c r="C1428" s="5">
        <v>1396</v>
      </c>
      <c r="D1428" s="5">
        <f t="shared" si="44"/>
        <v>29984684</v>
      </c>
      <c r="E1428" s="5">
        <v>1265</v>
      </c>
      <c r="F1428" s="5">
        <v>67</v>
      </c>
      <c r="G1428" s="2">
        <v>21479</v>
      </c>
      <c r="H1428" s="14">
        <v>0</v>
      </c>
      <c r="I1428" s="14">
        <v>0</v>
      </c>
      <c r="J1428" s="14">
        <v>130.49930230000001</v>
      </c>
      <c r="K1428" s="14">
        <v>0</v>
      </c>
      <c r="L1428" s="14">
        <v>0</v>
      </c>
      <c r="M1428" s="14">
        <v>2204.019217</v>
      </c>
      <c r="N1428" s="14">
        <v>971.35045319999995</v>
      </c>
      <c r="O1428" s="14">
        <v>0</v>
      </c>
      <c r="P1428" s="14">
        <v>0</v>
      </c>
      <c r="Q1428" s="14">
        <v>0</v>
      </c>
      <c r="R1428" s="14">
        <v>2409.5218490000002</v>
      </c>
      <c r="S1428" s="14">
        <v>0</v>
      </c>
      <c r="T1428" s="14">
        <v>1265.44172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f t="array" ref="AC1428">MEDIAN(IF(H1428:R1428&lt;&gt;0,H1428:R1428))</f>
        <v>1587.6848350999999</v>
      </c>
      <c r="AD1428" s="14">
        <f t="array" ref="AD1428">MEDIAN(IF(S1428:AA1428&lt;&gt;0,S1428:AA1428))</f>
        <v>1265.44172</v>
      </c>
      <c r="AE1428" s="14">
        <f t="shared" si="45"/>
        <v>0.79703584239393244</v>
      </c>
      <c r="AF1428" t="e">
        <f t="array" ref="AF1428">TTEST(IF(H1428:R1428&lt;&gt;0,H1428:R1428),IF(S1428:AA1428&lt;&gt;0,S1428:AA1428),2,3)</f>
        <v>#DIV/0!</v>
      </c>
      <c r="AG1428">
        <f t="array" ref="AG1428">MEDIAN(IF(H1428:L1428&lt;&gt;0,H1428:L1428))</f>
        <v>130.49930230000001</v>
      </c>
      <c r="AH1428">
        <f t="array" ref="AH1428">MEDIAN(IF(M1428:R1428&lt;&gt;0,M1428:R1428))</f>
        <v>2204.019217</v>
      </c>
      <c r="AI1428">
        <f>AG1428/AH1428</f>
        <v>5.9209693496969182E-2</v>
      </c>
    </row>
    <row r="1429" spans="1:35" x14ac:dyDescent="0.2">
      <c r="A1429" s="2" t="s">
        <v>1425</v>
      </c>
      <c r="B1429" s="2">
        <v>21727</v>
      </c>
      <c r="C1429" s="5">
        <v>1378</v>
      </c>
      <c r="D1429" s="5">
        <f t="shared" si="44"/>
        <v>29939806</v>
      </c>
      <c r="E1429" s="5">
        <v>1181</v>
      </c>
      <c r="F1429" s="5">
        <v>81</v>
      </c>
      <c r="G1429" s="2">
        <v>21727</v>
      </c>
      <c r="H1429" s="14">
        <v>0</v>
      </c>
      <c r="I1429" s="14">
        <v>2929</v>
      </c>
      <c r="J1429" s="14">
        <v>72.282090550000007</v>
      </c>
      <c r="K1429" s="14">
        <v>1442.3841769999999</v>
      </c>
      <c r="L1429" s="14">
        <v>0</v>
      </c>
      <c r="M1429" s="14">
        <v>493.45343450000001</v>
      </c>
      <c r="N1429" s="14">
        <v>0</v>
      </c>
      <c r="O1429" s="14">
        <v>0</v>
      </c>
      <c r="P1429" s="14">
        <v>919.49028020000003</v>
      </c>
      <c r="Q1429" s="14">
        <v>0</v>
      </c>
      <c r="R1429" s="14">
        <v>2409.5218490000002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f t="array" ref="AC1429">MEDIAN(IF(H1429:R1429&lt;&gt;0,H1429:R1429))</f>
        <v>1180.9372286</v>
      </c>
      <c r="AD1429" s="14" t="e">
        <f t="array" ref="AD1429">MEDIAN(IF(S1429:AA1429&lt;&gt;0,S1429:AA1429))</f>
        <v>#NUM!</v>
      </c>
      <c r="AE1429" s="14" t="e">
        <f t="shared" si="45"/>
        <v>#NUM!</v>
      </c>
      <c r="AF1429" t="e">
        <f t="array" ref="AF1429">TTEST(IF(H1429:R1429&lt;&gt;0,H1429:R1429),IF(S1429:AA1429&lt;&gt;0,S1429:AA1429),2,3)</f>
        <v>#DIV/0!</v>
      </c>
      <c r="AG1429">
        <f t="array" ref="AG1429">MEDIAN(IF(H1429:L1429&lt;&gt;0,H1429:L1429))</f>
        <v>1442.3841769999999</v>
      </c>
      <c r="AH1429">
        <f t="array" ref="AH1429">MEDIAN(IF(M1429:R1429&lt;&gt;0,M1429:R1429))</f>
        <v>919.49028020000003</v>
      </c>
      <c r="AI1429">
        <f>AG1429/AH1429</f>
        <v>1.5686780035198027</v>
      </c>
    </row>
    <row r="1430" spans="1:35" x14ac:dyDescent="0.2">
      <c r="A1430" s="2" t="s">
        <v>1426</v>
      </c>
      <c r="B1430" s="2">
        <v>20283</v>
      </c>
      <c r="C1430" s="5">
        <v>1470</v>
      </c>
      <c r="D1430" s="5">
        <f t="shared" si="44"/>
        <v>29816010</v>
      </c>
      <c r="E1430" s="5">
        <v>1470</v>
      </c>
      <c r="F1430" s="5">
        <v>25</v>
      </c>
      <c r="G1430" s="2">
        <v>20283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1209.6163770000001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1730</v>
      </c>
      <c r="AC1430" s="14" t="e">
        <f t="array" ref="AC1430">MEDIAN(IF(H1430:R1430&lt;&gt;0,H1430:R1430))</f>
        <v>#NUM!</v>
      </c>
      <c r="AD1430" s="14">
        <f t="array" ref="AD1430">MEDIAN(IF(S1430:AA1430&lt;&gt;0,S1430:AA1430))</f>
        <v>1209.6163770000001</v>
      </c>
      <c r="AE1430" s="14" t="e">
        <f t="shared" si="45"/>
        <v>#NUM!</v>
      </c>
      <c r="AF1430" t="e">
        <f t="array" ref="AF1430">TTEST(IF(H1430:R1430&lt;&gt;0,H1430:R1430),IF(S1430:AA1430&lt;&gt;0,S1430:AA1430),2,3)</f>
        <v>#DIV/0!</v>
      </c>
      <c r="AG1430" t="e">
        <f t="array" ref="AG1430">MEDIAN(IF(H1430:L1430&lt;&gt;0,H1430:L1430))</f>
        <v>#NUM!</v>
      </c>
      <c r="AH1430" t="e">
        <f t="array" ref="AH1430">MEDIAN(IF(M1430:R1430&lt;&gt;0,M1430:R1430))</f>
        <v>#NUM!</v>
      </c>
      <c r="AI1430" t="e">
        <f>AG1430/AH1430</f>
        <v>#NUM!</v>
      </c>
    </row>
    <row r="1431" spans="1:35" x14ac:dyDescent="0.2">
      <c r="A1431" s="2" t="s">
        <v>1427</v>
      </c>
      <c r="B1431" s="2">
        <v>46216</v>
      </c>
      <c r="C1431" s="5">
        <v>645</v>
      </c>
      <c r="D1431" s="5">
        <f t="shared" si="44"/>
        <v>29809320</v>
      </c>
      <c r="E1431" s="5">
        <v>645</v>
      </c>
      <c r="F1431" s="5">
        <v>139</v>
      </c>
      <c r="G1431" s="2">
        <v>46216</v>
      </c>
      <c r="H1431" s="14">
        <v>0</v>
      </c>
      <c r="I1431" s="14">
        <v>0</v>
      </c>
      <c r="J1431" s="14">
        <v>11.94165387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1278.1977449999999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f t="array" ref="AC1431">MEDIAN(IF(H1431:R1431&lt;&gt;0,H1431:R1431))</f>
        <v>11.94165387</v>
      </c>
      <c r="AD1431" s="14">
        <f t="array" ref="AD1431">MEDIAN(IF(S1431:AA1431&lt;&gt;0,S1431:AA1431))</f>
        <v>1278.1977449999999</v>
      </c>
      <c r="AE1431" s="14">
        <f t="shared" si="45"/>
        <v>107.03691121136137</v>
      </c>
      <c r="AF1431" t="e">
        <f t="array" ref="AF1431">TTEST(IF(H1431:R1431&lt;&gt;0,H1431:R1431),IF(S1431:AA1431&lt;&gt;0,S1431:AA1431),2,3)</f>
        <v>#DIV/0!</v>
      </c>
      <c r="AG1431">
        <f t="array" ref="AG1431">MEDIAN(IF(H1431:L1431&lt;&gt;0,H1431:L1431))</f>
        <v>11.94165387</v>
      </c>
      <c r="AH1431" t="e">
        <f t="array" ref="AH1431">MEDIAN(IF(M1431:R1431&lt;&gt;0,M1431:R1431))</f>
        <v>#NUM!</v>
      </c>
      <c r="AI1431" t="e">
        <f>AG1431/AH1431</f>
        <v>#NUM!</v>
      </c>
    </row>
    <row r="1432" spans="1:35" x14ac:dyDescent="0.2">
      <c r="A1432" s="2" t="s">
        <v>1428</v>
      </c>
      <c r="B1432" s="2">
        <v>23169</v>
      </c>
      <c r="C1432" s="5">
        <v>1281</v>
      </c>
      <c r="D1432" s="5">
        <f t="shared" si="44"/>
        <v>29679489</v>
      </c>
      <c r="E1432" s="5">
        <v>1431</v>
      </c>
      <c r="F1432" s="5">
        <v>43</v>
      </c>
      <c r="G1432" s="2">
        <v>23169</v>
      </c>
      <c r="H1432" s="14">
        <v>0</v>
      </c>
      <c r="I1432" s="14">
        <v>1373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395.33774299999999</v>
      </c>
      <c r="Q1432" s="14">
        <v>0</v>
      </c>
      <c r="R1432" s="14">
        <v>1430.751798</v>
      </c>
      <c r="S1432" s="14">
        <v>0</v>
      </c>
      <c r="T1432" s="14">
        <v>1509.3073890000001</v>
      </c>
      <c r="U1432" s="14">
        <v>0</v>
      </c>
      <c r="V1432" s="14">
        <v>0</v>
      </c>
      <c r="W1432" s="14">
        <v>1712.8805560000001</v>
      </c>
      <c r="X1432" s="14">
        <v>1892.585034</v>
      </c>
      <c r="Y1432" s="14">
        <v>0</v>
      </c>
      <c r="Z1432" s="14">
        <v>0</v>
      </c>
      <c r="AA1432" s="14">
        <v>0</v>
      </c>
      <c r="AB1432" s="14">
        <v>656</v>
      </c>
      <c r="AC1432" s="14">
        <f t="array" ref="AC1432">MEDIAN(IF(H1432:R1432&lt;&gt;0,H1432:R1432))</f>
        <v>1373</v>
      </c>
      <c r="AD1432" s="14">
        <f t="array" ref="AD1432">MEDIAN(IF(S1432:AA1432&lt;&gt;0,S1432:AA1432))</f>
        <v>1712.8805560000001</v>
      </c>
      <c r="AE1432" s="14">
        <f t="shared" si="45"/>
        <v>1.2475459257101238</v>
      </c>
      <c r="AF1432">
        <f t="array" ref="AF1432">TTEST(IF(H1432:R1432&lt;&gt;0,H1432:R1432),IF(S1432:AA1432&lt;&gt;0,S1432:AA1432),2,3)</f>
        <v>0.18993278409764194</v>
      </c>
      <c r="AG1432">
        <f t="array" ref="AG1432">MEDIAN(IF(H1432:L1432&lt;&gt;0,H1432:L1432))</f>
        <v>1373</v>
      </c>
      <c r="AH1432">
        <f t="array" ref="AH1432">MEDIAN(IF(M1432:R1432&lt;&gt;0,M1432:R1432))</f>
        <v>913.04477049999991</v>
      </c>
      <c r="AI1432">
        <f>AG1432/AH1432</f>
        <v>1.5037597764763717</v>
      </c>
    </row>
    <row r="1433" spans="1:35" x14ac:dyDescent="0.2">
      <c r="A1433" s="2" t="s">
        <v>1429</v>
      </c>
      <c r="B1433" s="2">
        <v>36481</v>
      </c>
      <c r="C1433" s="5">
        <v>810</v>
      </c>
      <c r="D1433" s="5">
        <f t="shared" si="44"/>
        <v>29549610</v>
      </c>
      <c r="E1433" s="5">
        <v>998</v>
      </c>
      <c r="F1433" s="5">
        <v>67</v>
      </c>
      <c r="G1433" s="2">
        <v>36481</v>
      </c>
      <c r="H1433" s="14">
        <v>0</v>
      </c>
      <c r="I1433" s="14">
        <v>942</v>
      </c>
      <c r="J1433" s="14">
        <v>10.86817404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1054.3915099999999</v>
      </c>
      <c r="S1433" s="14">
        <v>0</v>
      </c>
      <c r="T1433" s="14">
        <v>1232.394254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f t="array" ref="AC1433">MEDIAN(IF(H1433:R1433&lt;&gt;0,H1433:R1433))</f>
        <v>942</v>
      </c>
      <c r="AD1433" s="14">
        <f t="array" ref="AD1433">MEDIAN(IF(S1433:AA1433&lt;&gt;0,S1433:AA1433))</f>
        <v>1232.394254</v>
      </c>
      <c r="AE1433" s="14">
        <f t="shared" si="45"/>
        <v>1.3082741549893844</v>
      </c>
      <c r="AF1433" t="e">
        <f t="array" ref="AF1433">TTEST(IF(H1433:R1433&lt;&gt;0,H1433:R1433),IF(S1433:AA1433&lt;&gt;0,S1433:AA1433),2,3)</f>
        <v>#DIV/0!</v>
      </c>
      <c r="AG1433">
        <f t="array" ref="AG1433">MEDIAN(IF(H1433:L1433&lt;&gt;0,H1433:L1433))</f>
        <v>476.43408701999999</v>
      </c>
      <c r="AH1433">
        <f t="array" ref="AH1433">MEDIAN(IF(M1433:R1433&lt;&gt;0,M1433:R1433))</f>
        <v>1054.3915099999999</v>
      </c>
      <c r="AI1433">
        <f>AG1433/AH1433</f>
        <v>0.45185690751626029</v>
      </c>
    </row>
    <row r="1434" spans="1:35" x14ac:dyDescent="0.2">
      <c r="A1434" s="2" t="s">
        <v>1430</v>
      </c>
      <c r="B1434" s="2">
        <v>26581</v>
      </c>
      <c r="C1434" s="5">
        <v>1108</v>
      </c>
      <c r="D1434" s="5">
        <f t="shared" si="44"/>
        <v>29451748</v>
      </c>
      <c r="E1434" s="5">
        <v>1305</v>
      </c>
      <c r="F1434" s="5">
        <v>75</v>
      </c>
      <c r="G1434" s="2">
        <v>26581</v>
      </c>
      <c r="H1434" s="14">
        <v>0</v>
      </c>
      <c r="I1434" s="14">
        <v>0</v>
      </c>
      <c r="J1434" s="14">
        <v>9.9451759979999999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1812.0876760000001</v>
      </c>
      <c r="U1434" s="14">
        <v>0</v>
      </c>
      <c r="V1434" s="14">
        <v>0</v>
      </c>
      <c r="W1434" s="14">
        <v>0</v>
      </c>
      <c r="X1434" s="14">
        <v>1687.56277</v>
      </c>
      <c r="Y1434" s="14">
        <v>0</v>
      </c>
      <c r="Z1434" s="14">
        <v>0</v>
      </c>
      <c r="AA1434" s="14">
        <v>0</v>
      </c>
      <c r="AB1434" s="14">
        <v>922</v>
      </c>
      <c r="AC1434" s="14">
        <f t="array" ref="AC1434">MEDIAN(IF(H1434:R1434&lt;&gt;0,H1434:R1434))</f>
        <v>9.9451759979999999</v>
      </c>
      <c r="AD1434" s="14">
        <f t="array" ref="AD1434">MEDIAN(IF(S1434:AA1434&lt;&gt;0,S1434:AA1434))</f>
        <v>1749.8252230000001</v>
      </c>
      <c r="AE1434" s="14">
        <f t="shared" si="45"/>
        <v>175.94713490760691</v>
      </c>
      <c r="AF1434" t="e">
        <f t="array" ref="AF1434">TTEST(IF(H1434:R1434&lt;&gt;0,H1434:R1434),IF(S1434:AA1434&lt;&gt;0,S1434:AA1434),2,3)</f>
        <v>#DIV/0!</v>
      </c>
      <c r="AG1434">
        <f t="array" ref="AG1434">MEDIAN(IF(H1434:L1434&lt;&gt;0,H1434:L1434))</f>
        <v>9.9451759979999999</v>
      </c>
      <c r="AH1434" t="e">
        <f t="array" ref="AH1434">MEDIAN(IF(M1434:R1434&lt;&gt;0,M1434:R1434))</f>
        <v>#NUM!</v>
      </c>
      <c r="AI1434" t="e">
        <f>AG1434/AH1434</f>
        <v>#NUM!</v>
      </c>
    </row>
    <row r="1435" spans="1:35" x14ac:dyDescent="0.2">
      <c r="A1435" s="2" t="s">
        <v>1431</v>
      </c>
      <c r="B1435" s="2">
        <v>38631</v>
      </c>
      <c r="C1435" s="5">
        <v>752</v>
      </c>
      <c r="D1435" s="5">
        <f t="shared" si="44"/>
        <v>29050512</v>
      </c>
      <c r="E1435" s="5">
        <v>752</v>
      </c>
      <c r="F1435" s="5"/>
      <c r="G1435" s="2">
        <v>38631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752</v>
      </c>
      <c r="AC1435" s="14" t="e">
        <f t="array" ref="AC1435">MEDIAN(IF(H1435:R1435&lt;&gt;0,H1435:R1435))</f>
        <v>#NUM!</v>
      </c>
      <c r="AD1435" s="14" t="e">
        <f t="array" ref="AD1435">MEDIAN(IF(S1435:AA1435&lt;&gt;0,S1435:AA1435))</f>
        <v>#NUM!</v>
      </c>
      <c r="AE1435" s="14" t="e">
        <f t="shared" si="45"/>
        <v>#NUM!</v>
      </c>
      <c r="AF1435" t="e">
        <f t="array" ref="AF1435">TTEST(IF(H1435:R1435&lt;&gt;0,H1435:R1435),IF(S1435:AA1435&lt;&gt;0,S1435:AA1435),2,3)</f>
        <v>#DIV/0!</v>
      </c>
      <c r="AG1435" t="e">
        <f t="array" ref="AG1435">MEDIAN(IF(H1435:L1435&lt;&gt;0,H1435:L1435))</f>
        <v>#NUM!</v>
      </c>
      <c r="AH1435" t="e">
        <f t="array" ref="AH1435">MEDIAN(IF(M1435:R1435&lt;&gt;0,M1435:R1435))</f>
        <v>#NUM!</v>
      </c>
      <c r="AI1435" t="e">
        <f>AG1435/AH1435</f>
        <v>#NUM!</v>
      </c>
    </row>
    <row r="1436" spans="1:35" x14ac:dyDescent="0.2">
      <c r="A1436" s="2" t="s">
        <v>1432</v>
      </c>
      <c r="B1436" s="2">
        <v>48578</v>
      </c>
      <c r="C1436" s="5">
        <v>598</v>
      </c>
      <c r="D1436" s="5">
        <f t="shared" si="44"/>
        <v>29049644</v>
      </c>
      <c r="E1436" s="5">
        <v>598</v>
      </c>
      <c r="F1436" s="5">
        <v>139</v>
      </c>
      <c r="G1436" s="2">
        <v>48578</v>
      </c>
      <c r="H1436" s="14">
        <v>0</v>
      </c>
      <c r="I1436" s="14">
        <v>0</v>
      </c>
      <c r="J1436" s="14">
        <v>10.915450890000001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1186.083433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f t="array" ref="AC1436">MEDIAN(IF(H1436:R1436&lt;&gt;0,H1436:R1436))</f>
        <v>10.915450890000001</v>
      </c>
      <c r="AD1436" s="14">
        <f t="array" ref="AD1436">MEDIAN(IF(S1436:AA1436&lt;&gt;0,S1436:AA1436))</f>
        <v>1186.083433</v>
      </c>
      <c r="AE1436" s="14">
        <f t="shared" si="45"/>
        <v>108.66096553891417</v>
      </c>
      <c r="AF1436" t="e">
        <f t="array" ref="AF1436">TTEST(IF(H1436:R1436&lt;&gt;0,H1436:R1436),IF(S1436:AA1436&lt;&gt;0,S1436:AA1436),2,3)</f>
        <v>#DIV/0!</v>
      </c>
      <c r="AG1436">
        <f t="array" ref="AG1436">MEDIAN(IF(H1436:L1436&lt;&gt;0,H1436:L1436))</f>
        <v>10.915450890000001</v>
      </c>
      <c r="AH1436" t="e">
        <f t="array" ref="AH1436">MEDIAN(IF(M1436:R1436&lt;&gt;0,M1436:R1436))</f>
        <v>#NUM!</v>
      </c>
      <c r="AI1436" t="e">
        <f>AG1436/AH1436</f>
        <v>#NUM!</v>
      </c>
    </row>
    <row r="1437" spans="1:35" x14ac:dyDescent="0.2">
      <c r="A1437" s="2" t="s">
        <v>1433</v>
      </c>
      <c r="B1437" s="2">
        <v>48969</v>
      </c>
      <c r="C1437" s="5">
        <v>593</v>
      </c>
      <c r="D1437" s="5">
        <f t="shared" si="44"/>
        <v>29038617</v>
      </c>
      <c r="E1437" s="5">
        <v>361</v>
      </c>
      <c r="F1437" s="5">
        <v>116</v>
      </c>
      <c r="G1437" s="2">
        <v>48969</v>
      </c>
      <c r="H1437" s="14">
        <v>0</v>
      </c>
      <c r="I1437" s="14">
        <v>0</v>
      </c>
      <c r="J1437" s="14">
        <v>51.32983316</v>
      </c>
      <c r="K1437" s="14">
        <v>0</v>
      </c>
      <c r="L1437" s="14">
        <v>0</v>
      </c>
      <c r="M1437" s="14">
        <v>361.4400943</v>
      </c>
      <c r="N1437" s="14">
        <v>0</v>
      </c>
      <c r="O1437" s="14">
        <v>0</v>
      </c>
      <c r="P1437" s="14">
        <v>0</v>
      </c>
      <c r="Q1437" s="14">
        <v>0</v>
      </c>
      <c r="R1437" s="14">
        <v>1367.2815410000001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f t="array" ref="AC1437">MEDIAN(IF(H1437:R1437&lt;&gt;0,H1437:R1437))</f>
        <v>361.4400943</v>
      </c>
      <c r="AD1437" s="14" t="e">
        <f t="array" ref="AD1437">MEDIAN(IF(S1437:AA1437&lt;&gt;0,S1437:AA1437))</f>
        <v>#NUM!</v>
      </c>
      <c r="AE1437" s="14" t="e">
        <f t="shared" si="45"/>
        <v>#NUM!</v>
      </c>
      <c r="AF1437" t="e">
        <f t="array" ref="AF1437">TTEST(IF(H1437:R1437&lt;&gt;0,H1437:R1437),IF(S1437:AA1437&lt;&gt;0,S1437:AA1437),2,3)</f>
        <v>#DIV/0!</v>
      </c>
      <c r="AG1437">
        <f t="array" ref="AG1437">MEDIAN(IF(H1437:L1437&lt;&gt;0,H1437:L1437))</f>
        <v>51.32983316</v>
      </c>
      <c r="AH1437">
        <f t="array" ref="AH1437">MEDIAN(IF(M1437:R1437&lt;&gt;0,M1437:R1437))</f>
        <v>864.36081764999994</v>
      </c>
      <c r="AI1437">
        <f>AG1437/AH1437</f>
        <v>5.938472928418264E-2</v>
      </c>
    </row>
    <row r="1438" spans="1:35" x14ac:dyDescent="0.2">
      <c r="A1438" s="2" t="s">
        <v>1434</v>
      </c>
      <c r="B1438" s="2">
        <v>39902</v>
      </c>
      <c r="C1438" s="5">
        <v>723</v>
      </c>
      <c r="D1438" s="5">
        <f t="shared" si="44"/>
        <v>28849146</v>
      </c>
      <c r="E1438" s="5">
        <v>723</v>
      </c>
      <c r="F1438" s="5">
        <v>135</v>
      </c>
      <c r="G1438" s="2">
        <v>39902</v>
      </c>
      <c r="H1438" s="14">
        <v>0</v>
      </c>
      <c r="I1438" s="14">
        <v>0</v>
      </c>
      <c r="J1438" s="14">
        <v>32.086186990000002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1414.052733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f t="array" ref="AC1438">MEDIAN(IF(H1438:R1438&lt;&gt;0,H1438:R1438))</f>
        <v>32.086186990000002</v>
      </c>
      <c r="AD1438" s="14">
        <f t="array" ref="AD1438">MEDIAN(IF(S1438:AA1438&lt;&gt;0,S1438:AA1438))</f>
        <v>1414.052733</v>
      </c>
      <c r="AE1438" s="14">
        <f t="shared" si="45"/>
        <v>44.070451046137215</v>
      </c>
      <c r="AF1438" t="e">
        <f t="array" ref="AF1438">TTEST(IF(H1438:R1438&lt;&gt;0,H1438:R1438),IF(S1438:AA1438&lt;&gt;0,S1438:AA1438),2,3)</f>
        <v>#DIV/0!</v>
      </c>
      <c r="AG1438">
        <f t="array" ref="AG1438">MEDIAN(IF(H1438:L1438&lt;&gt;0,H1438:L1438))</f>
        <v>32.086186990000002</v>
      </c>
      <c r="AH1438" t="e">
        <f t="array" ref="AH1438">MEDIAN(IF(M1438:R1438&lt;&gt;0,M1438:R1438))</f>
        <v>#NUM!</v>
      </c>
      <c r="AI1438" t="e">
        <f>AG1438/AH1438</f>
        <v>#NUM!</v>
      </c>
    </row>
    <row r="1439" spans="1:35" x14ac:dyDescent="0.2">
      <c r="A1439" s="2" t="s">
        <v>1435</v>
      </c>
      <c r="B1439" s="2">
        <v>25152</v>
      </c>
      <c r="C1439" s="5">
        <v>1146</v>
      </c>
      <c r="D1439" s="5">
        <f t="shared" si="44"/>
        <v>28824192</v>
      </c>
      <c r="E1439" s="5">
        <v>1146</v>
      </c>
      <c r="F1439" s="5"/>
      <c r="G1439" s="2">
        <v>25152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1145.954127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 t="e">
        <f t="array" ref="AC1439">MEDIAN(IF(H1439:R1439&lt;&gt;0,H1439:R1439))</f>
        <v>#NUM!</v>
      </c>
      <c r="AD1439" s="14">
        <f t="array" ref="AD1439">MEDIAN(IF(S1439:AA1439&lt;&gt;0,S1439:AA1439))</f>
        <v>1145.954127</v>
      </c>
      <c r="AE1439" s="14" t="e">
        <f t="shared" si="45"/>
        <v>#NUM!</v>
      </c>
      <c r="AF1439" t="e">
        <f t="array" ref="AF1439">TTEST(IF(H1439:R1439&lt;&gt;0,H1439:R1439),IF(S1439:AA1439&lt;&gt;0,S1439:AA1439),2,3)</f>
        <v>#DIV/0!</v>
      </c>
      <c r="AG1439" t="e">
        <f t="array" ref="AG1439">MEDIAN(IF(H1439:L1439&lt;&gt;0,H1439:L1439))</f>
        <v>#NUM!</v>
      </c>
      <c r="AH1439" t="e">
        <f t="array" ref="AH1439">MEDIAN(IF(M1439:R1439&lt;&gt;0,M1439:R1439))</f>
        <v>#NUM!</v>
      </c>
      <c r="AI1439" t="e">
        <f>AG1439/AH1439</f>
        <v>#NUM!</v>
      </c>
    </row>
    <row r="1440" spans="1:35" x14ac:dyDescent="0.2">
      <c r="A1440" s="2" t="s">
        <v>1436</v>
      </c>
      <c r="B1440" s="2">
        <v>37932</v>
      </c>
      <c r="C1440" s="5">
        <v>758</v>
      </c>
      <c r="D1440" s="5">
        <f t="shared" si="44"/>
        <v>28752456</v>
      </c>
      <c r="E1440" s="5">
        <v>898</v>
      </c>
      <c r="F1440" s="5">
        <v>88</v>
      </c>
      <c r="G1440" s="2">
        <v>37932</v>
      </c>
      <c r="H1440" s="14">
        <v>0</v>
      </c>
      <c r="I1440" s="14">
        <v>0</v>
      </c>
      <c r="J1440" s="14">
        <v>29.06245088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897.93777279999995</v>
      </c>
      <c r="S1440" s="14">
        <v>0</v>
      </c>
      <c r="T1440" s="14">
        <v>1346.6488099999999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f t="array" ref="AC1440">MEDIAN(IF(H1440:R1440&lt;&gt;0,H1440:R1440))</f>
        <v>463.50011183999993</v>
      </c>
      <c r="AD1440" s="14">
        <f t="array" ref="AD1440">MEDIAN(IF(S1440:AA1440&lt;&gt;0,S1440:AA1440))</f>
        <v>1346.6488099999999</v>
      </c>
      <c r="AE1440" s="14">
        <f t="shared" si="45"/>
        <v>2.9053904747812931</v>
      </c>
      <c r="AF1440" t="e">
        <f t="array" ref="AF1440">TTEST(IF(H1440:R1440&lt;&gt;0,H1440:R1440),IF(S1440:AA1440&lt;&gt;0,S1440:AA1440),2,3)</f>
        <v>#DIV/0!</v>
      </c>
      <c r="AG1440">
        <f t="array" ref="AG1440">MEDIAN(IF(H1440:L1440&lt;&gt;0,H1440:L1440))</f>
        <v>29.06245088</v>
      </c>
      <c r="AH1440">
        <f t="array" ref="AH1440">MEDIAN(IF(M1440:R1440&lt;&gt;0,M1440:R1440))</f>
        <v>897.93777279999995</v>
      </c>
      <c r="AI1440">
        <f>AG1440/AH1440</f>
        <v>3.2365773843521288E-2</v>
      </c>
    </row>
    <row r="1441" spans="1:35" x14ac:dyDescent="0.2">
      <c r="A1441" s="2" t="s">
        <v>1437</v>
      </c>
      <c r="B1441" s="2">
        <v>19058</v>
      </c>
      <c r="C1441" s="5">
        <v>1504</v>
      </c>
      <c r="D1441" s="5">
        <f t="shared" si="44"/>
        <v>28663232</v>
      </c>
      <c r="E1441" s="5">
        <v>1333</v>
      </c>
      <c r="F1441" s="5">
        <v>71</v>
      </c>
      <c r="G1441" s="2">
        <v>19058</v>
      </c>
      <c r="H1441" s="14">
        <v>0</v>
      </c>
      <c r="I1441" s="14">
        <v>3322</v>
      </c>
      <c r="J1441" s="14">
        <v>584.46324349999998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1373.628647</v>
      </c>
      <c r="S1441" s="14">
        <v>0</v>
      </c>
      <c r="T1441" s="14">
        <v>1332.9027410000001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907</v>
      </c>
      <c r="AC1441" s="14">
        <f t="array" ref="AC1441">MEDIAN(IF(H1441:R1441&lt;&gt;0,H1441:R1441))</f>
        <v>1373.628647</v>
      </c>
      <c r="AD1441" s="14">
        <f t="array" ref="AD1441">MEDIAN(IF(S1441:AA1441&lt;&gt;0,S1441:AA1441))</f>
        <v>1332.9027410000001</v>
      </c>
      <c r="AE1441" s="14">
        <f t="shared" si="45"/>
        <v>0.97035158950059386</v>
      </c>
      <c r="AF1441" t="e">
        <f t="array" ref="AF1441">TTEST(IF(H1441:R1441&lt;&gt;0,H1441:R1441),IF(S1441:AA1441&lt;&gt;0,S1441:AA1441),2,3)</f>
        <v>#DIV/0!</v>
      </c>
      <c r="AG1441">
        <f t="array" ref="AG1441">MEDIAN(IF(H1441:L1441&lt;&gt;0,H1441:L1441))</f>
        <v>1953.2316217500002</v>
      </c>
      <c r="AH1441">
        <f t="array" ref="AH1441">MEDIAN(IF(M1441:R1441&lt;&gt;0,M1441:R1441))</f>
        <v>1373.628647</v>
      </c>
      <c r="AI1441">
        <f>AG1441/AH1441</f>
        <v>1.4219502672835564</v>
      </c>
    </row>
    <row r="1442" spans="1:35" x14ac:dyDescent="0.2">
      <c r="A1442" s="2" t="s">
        <v>1438</v>
      </c>
      <c r="B1442" s="2">
        <v>13421</v>
      </c>
      <c r="C1442" s="5">
        <v>2121</v>
      </c>
      <c r="D1442" s="5">
        <f t="shared" si="44"/>
        <v>28465941</v>
      </c>
      <c r="E1442" s="5">
        <v>1302</v>
      </c>
      <c r="F1442" s="5">
        <v>104</v>
      </c>
      <c r="G1442" s="2">
        <v>13421</v>
      </c>
      <c r="H1442" s="14">
        <v>0</v>
      </c>
      <c r="I1442" s="14">
        <v>2969</v>
      </c>
      <c r="J1442" s="14">
        <v>373.57698299999998</v>
      </c>
      <c r="K1442" s="14">
        <v>0</v>
      </c>
      <c r="L1442" s="14">
        <v>0</v>
      </c>
      <c r="M1442" s="14">
        <v>1302.2750920000001</v>
      </c>
      <c r="N1442" s="14">
        <v>0</v>
      </c>
      <c r="O1442" s="14">
        <v>457.36118019999998</v>
      </c>
      <c r="P1442" s="14">
        <v>1857.723058</v>
      </c>
      <c r="Q1442" s="14">
        <v>0</v>
      </c>
      <c r="R1442" s="14">
        <v>6729.6536020000003</v>
      </c>
      <c r="S1442" s="14">
        <v>0</v>
      </c>
      <c r="T1442" s="14">
        <v>1157.63048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f t="array" ref="AC1442">MEDIAN(IF(H1442:R1442&lt;&gt;0,H1442:R1442))</f>
        <v>1579.9990750000002</v>
      </c>
      <c r="AD1442" s="14">
        <f t="array" ref="AD1442">MEDIAN(IF(S1442:AA1442&lt;&gt;0,S1442:AA1442))</f>
        <v>1157.63048</v>
      </c>
      <c r="AE1442" s="14">
        <f t="shared" si="45"/>
        <v>0.73267794792854546</v>
      </c>
      <c r="AF1442" t="e">
        <f t="array" ref="AF1442">TTEST(IF(H1442:R1442&lt;&gt;0,H1442:R1442),IF(S1442:AA1442&lt;&gt;0,S1442:AA1442),2,3)</f>
        <v>#DIV/0!</v>
      </c>
      <c r="AG1442">
        <f t="array" ref="AG1442">MEDIAN(IF(H1442:L1442&lt;&gt;0,H1442:L1442))</f>
        <v>1671.2884915</v>
      </c>
      <c r="AH1442">
        <f t="array" ref="AH1442">MEDIAN(IF(M1442:R1442&lt;&gt;0,M1442:R1442))</f>
        <v>1579.9990750000002</v>
      </c>
      <c r="AI1442">
        <f>AG1442/AH1442</f>
        <v>1.0577781455346738</v>
      </c>
    </row>
    <row r="1443" spans="1:35" x14ac:dyDescent="0.2">
      <c r="A1443" s="2" t="s">
        <v>1439</v>
      </c>
      <c r="B1443" s="2">
        <v>14313</v>
      </c>
      <c r="C1443" s="5">
        <v>1984</v>
      </c>
      <c r="D1443" s="5">
        <f t="shared" si="44"/>
        <v>28396992</v>
      </c>
      <c r="E1443" s="5">
        <v>2230</v>
      </c>
      <c r="F1443" s="5">
        <v>52</v>
      </c>
      <c r="G1443" s="2">
        <v>14313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2230.162468</v>
      </c>
      <c r="T1443" s="14">
        <v>2385.8566569999998</v>
      </c>
      <c r="U1443" s="14">
        <v>0</v>
      </c>
      <c r="V1443" s="14">
        <v>0</v>
      </c>
      <c r="W1443" s="14">
        <v>1928.293424</v>
      </c>
      <c r="X1443" s="14">
        <v>0</v>
      </c>
      <c r="Y1443" s="14">
        <v>0</v>
      </c>
      <c r="Z1443" s="14">
        <v>0</v>
      </c>
      <c r="AA1443" s="14">
        <v>3074.5093929999998</v>
      </c>
      <c r="AB1443" s="14">
        <v>300</v>
      </c>
      <c r="AC1443" s="14" t="e">
        <f t="array" ref="AC1443">MEDIAN(IF(H1443:R1443&lt;&gt;0,H1443:R1443))</f>
        <v>#NUM!</v>
      </c>
      <c r="AD1443" s="14">
        <f t="array" ref="AD1443">MEDIAN(IF(S1443:AA1443&lt;&gt;0,S1443:AA1443))</f>
        <v>2308.0095624999999</v>
      </c>
      <c r="AE1443" s="14" t="e">
        <f t="shared" si="45"/>
        <v>#NUM!</v>
      </c>
      <c r="AF1443" t="e">
        <f t="array" ref="AF1443">TTEST(IF(H1443:R1443&lt;&gt;0,H1443:R1443),IF(S1443:AA1443&lt;&gt;0,S1443:AA1443),2,3)</f>
        <v>#DIV/0!</v>
      </c>
      <c r="AG1443" t="e">
        <f t="array" ref="AG1443">MEDIAN(IF(H1443:L1443&lt;&gt;0,H1443:L1443))</f>
        <v>#NUM!</v>
      </c>
      <c r="AH1443" t="e">
        <f t="array" ref="AH1443">MEDIAN(IF(M1443:R1443&lt;&gt;0,M1443:R1443))</f>
        <v>#NUM!</v>
      </c>
      <c r="AI1443" t="e">
        <f>AG1443/AH1443</f>
        <v>#NUM!</v>
      </c>
    </row>
    <row r="1444" spans="1:35" x14ac:dyDescent="0.2">
      <c r="A1444" s="2" t="s">
        <v>1440</v>
      </c>
      <c r="B1444" s="2">
        <v>36797</v>
      </c>
      <c r="C1444" s="5">
        <v>766</v>
      </c>
      <c r="D1444" s="5">
        <f t="shared" si="44"/>
        <v>28186502</v>
      </c>
      <c r="E1444" s="5">
        <v>1018</v>
      </c>
      <c r="F1444" s="5">
        <v>69</v>
      </c>
      <c r="G1444" s="2">
        <v>36797</v>
      </c>
      <c r="H1444" s="14">
        <v>0</v>
      </c>
      <c r="I1444" s="14">
        <v>1018</v>
      </c>
      <c r="J1444" s="14">
        <v>118.65954189999999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280.84545889999998</v>
      </c>
      <c r="Q1444" s="14">
        <v>0</v>
      </c>
      <c r="R1444" s="14">
        <v>0</v>
      </c>
      <c r="S1444" s="14">
        <v>0</v>
      </c>
      <c r="T1444" s="14">
        <v>1243.390999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1170</v>
      </c>
      <c r="AC1444" s="14">
        <f t="array" ref="AC1444">MEDIAN(IF(H1444:R1444&lt;&gt;0,H1444:R1444))</f>
        <v>280.84545889999998</v>
      </c>
      <c r="AD1444" s="14">
        <f t="array" ref="AD1444">MEDIAN(IF(S1444:AA1444&lt;&gt;0,S1444:AA1444))</f>
        <v>1243.390999</v>
      </c>
      <c r="AE1444" s="14">
        <f t="shared" si="45"/>
        <v>4.427313882410794</v>
      </c>
      <c r="AF1444" t="e">
        <f t="array" ref="AF1444">TTEST(IF(H1444:R1444&lt;&gt;0,H1444:R1444),IF(S1444:AA1444&lt;&gt;0,S1444:AA1444),2,3)</f>
        <v>#DIV/0!</v>
      </c>
      <c r="AG1444">
        <f t="array" ref="AG1444">MEDIAN(IF(H1444:L1444&lt;&gt;0,H1444:L1444))</f>
        <v>568.32977095000001</v>
      </c>
      <c r="AH1444">
        <f t="array" ref="AH1444">MEDIAN(IF(M1444:R1444&lt;&gt;0,M1444:R1444))</f>
        <v>280.84545889999998</v>
      </c>
      <c r="AI1444">
        <f>AG1444/AH1444</f>
        <v>2.0236388125198919</v>
      </c>
    </row>
    <row r="1445" spans="1:35" x14ac:dyDescent="0.2">
      <c r="A1445" s="2" t="s">
        <v>1441</v>
      </c>
      <c r="B1445" s="2">
        <v>12335</v>
      </c>
      <c r="C1445" s="5">
        <v>2284</v>
      </c>
      <c r="D1445" s="5">
        <f t="shared" si="44"/>
        <v>28173140</v>
      </c>
      <c r="E1445" s="5">
        <v>2284</v>
      </c>
      <c r="F1445" s="5">
        <v>86</v>
      </c>
      <c r="G1445" s="2">
        <v>12335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897.93777279999995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3670</v>
      </c>
      <c r="AC1445" s="14">
        <f t="array" ref="AC1445">MEDIAN(IF(H1445:R1445&lt;&gt;0,H1445:R1445))</f>
        <v>897.93777279999995</v>
      </c>
      <c r="AD1445" s="14" t="e">
        <f t="array" ref="AD1445">MEDIAN(IF(S1445:AA1445&lt;&gt;0,S1445:AA1445))</f>
        <v>#NUM!</v>
      </c>
      <c r="AE1445" s="14" t="e">
        <f t="shared" si="45"/>
        <v>#NUM!</v>
      </c>
      <c r="AF1445" t="e">
        <f t="array" ref="AF1445">TTEST(IF(H1445:R1445&lt;&gt;0,H1445:R1445),IF(S1445:AA1445&lt;&gt;0,S1445:AA1445),2,3)</f>
        <v>#DIV/0!</v>
      </c>
      <c r="AG1445" t="e">
        <f t="array" ref="AG1445">MEDIAN(IF(H1445:L1445&lt;&gt;0,H1445:L1445))</f>
        <v>#NUM!</v>
      </c>
      <c r="AH1445">
        <f t="array" ref="AH1445">MEDIAN(IF(M1445:R1445&lt;&gt;0,M1445:R1445))</f>
        <v>897.93777279999995</v>
      </c>
      <c r="AI1445" t="e">
        <f>AG1445/AH1445</f>
        <v>#NUM!</v>
      </c>
    </row>
    <row r="1446" spans="1:35" x14ac:dyDescent="0.2">
      <c r="A1446" s="2" t="s">
        <v>1442</v>
      </c>
      <c r="B1446" s="2">
        <v>68787</v>
      </c>
      <c r="C1446" s="5">
        <v>407</v>
      </c>
      <c r="D1446" s="5">
        <f t="shared" si="44"/>
        <v>27996309</v>
      </c>
      <c r="E1446" s="5">
        <v>407</v>
      </c>
      <c r="F1446" s="5"/>
      <c r="G1446" s="2">
        <v>68787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407.17325369999998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f t="array" ref="AC1446">MEDIAN(IF(H1446:R1446&lt;&gt;0,H1446:R1446))</f>
        <v>407.17325369999998</v>
      </c>
      <c r="AD1446" s="14" t="e">
        <f t="array" ref="AD1446">MEDIAN(IF(S1446:AA1446&lt;&gt;0,S1446:AA1446))</f>
        <v>#NUM!</v>
      </c>
      <c r="AE1446" s="14" t="e">
        <f t="shared" si="45"/>
        <v>#NUM!</v>
      </c>
      <c r="AF1446" t="e">
        <f t="array" ref="AF1446">TTEST(IF(H1446:R1446&lt;&gt;0,H1446:R1446),IF(S1446:AA1446&lt;&gt;0,S1446:AA1446),2,3)</f>
        <v>#DIV/0!</v>
      </c>
      <c r="AG1446" t="e">
        <f t="array" ref="AG1446">MEDIAN(IF(H1446:L1446&lt;&gt;0,H1446:L1446))</f>
        <v>#NUM!</v>
      </c>
      <c r="AH1446">
        <f t="array" ref="AH1446">MEDIAN(IF(M1446:R1446&lt;&gt;0,M1446:R1446))</f>
        <v>407.17325369999998</v>
      </c>
      <c r="AI1446" t="e">
        <f>AG1446/AH1446</f>
        <v>#NUM!</v>
      </c>
    </row>
    <row r="1447" spans="1:35" x14ac:dyDescent="0.2">
      <c r="A1447" s="2" t="s">
        <v>1443</v>
      </c>
      <c r="B1447" s="2">
        <v>31586</v>
      </c>
      <c r="C1447" s="5">
        <v>886</v>
      </c>
      <c r="D1447" s="5">
        <f t="shared" si="44"/>
        <v>27985196</v>
      </c>
      <c r="E1447" s="5">
        <v>1054</v>
      </c>
      <c r="F1447" s="5">
        <v>79</v>
      </c>
      <c r="G1447" s="2">
        <v>31586</v>
      </c>
      <c r="H1447" s="14">
        <v>0</v>
      </c>
      <c r="I1447" s="14">
        <v>0</v>
      </c>
      <c r="J1447" s="14">
        <v>15.26291764</v>
      </c>
      <c r="K1447" s="14">
        <v>0</v>
      </c>
      <c r="L1447" s="14">
        <v>0</v>
      </c>
      <c r="M1447" s="14">
        <v>1054.312169</v>
      </c>
      <c r="N1447" s="14">
        <v>0</v>
      </c>
      <c r="O1447" s="14">
        <v>0</v>
      </c>
      <c r="P1447" s="14">
        <v>1554.5965639999999</v>
      </c>
      <c r="Q1447" s="14">
        <v>0</v>
      </c>
      <c r="R1447" s="14">
        <v>0</v>
      </c>
      <c r="S1447" s="14">
        <v>0</v>
      </c>
      <c r="T1447" s="14">
        <v>0</v>
      </c>
      <c r="U1447" s="14">
        <v>0</v>
      </c>
      <c r="V1447" s="14">
        <v>0</v>
      </c>
      <c r="W1447" s="14">
        <v>1503.618459</v>
      </c>
      <c r="X1447" s="14">
        <v>0</v>
      </c>
      <c r="Y1447" s="14">
        <v>0</v>
      </c>
      <c r="Z1447" s="14">
        <v>0</v>
      </c>
      <c r="AA1447" s="14">
        <v>0</v>
      </c>
      <c r="AB1447" s="14">
        <v>300</v>
      </c>
      <c r="AC1447" s="14">
        <f t="array" ref="AC1447">MEDIAN(IF(H1447:R1447&lt;&gt;0,H1447:R1447))</f>
        <v>1054.312169</v>
      </c>
      <c r="AD1447" s="14">
        <f t="array" ref="AD1447">MEDIAN(IF(S1447:AA1447&lt;&gt;0,S1447:AA1447))</f>
        <v>1503.618459</v>
      </c>
      <c r="AE1447" s="14">
        <f t="shared" si="45"/>
        <v>1.4261605843231047</v>
      </c>
      <c r="AF1447" t="e">
        <f t="array" ref="AF1447">TTEST(IF(H1447:R1447&lt;&gt;0,H1447:R1447),IF(S1447:AA1447&lt;&gt;0,S1447:AA1447),2,3)</f>
        <v>#DIV/0!</v>
      </c>
      <c r="AG1447">
        <f t="array" ref="AG1447">MEDIAN(IF(H1447:L1447&lt;&gt;0,H1447:L1447))</f>
        <v>15.26291764</v>
      </c>
      <c r="AH1447">
        <f t="array" ref="AH1447">MEDIAN(IF(M1447:R1447&lt;&gt;0,M1447:R1447))</f>
        <v>1304.4543665000001</v>
      </c>
      <c r="AI1447">
        <f>AG1447/AH1447</f>
        <v>1.1700614472970909E-2</v>
      </c>
    </row>
    <row r="1448" spans="1:35" x14ac:dyDescent="0.2">
      <c r="A1448" s="2" t="s">
        <v>1444</v>
      </c>
      <c r="B1448" s="2">
        <v>24465</v>
      </c>
      <c r="C1448" s="5">
        <v>1141</v>
      </c>
      <c r="D1448" s="5">
        <f t="shared" si="44"/>
        <v>27914565</v>
      </c>
      <c r="E1448" s="5">
        <v>1141</v>
      </c>
      <c r="F1448" s="5"/>
      <c r="G1448" s="2">
        <v>24465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1140.957097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 t="e">
        <f t="array" ref="AC1448">MEDIAN(IF(H1448:R1448&lt;&gt;0,H1448:R1448))</f>
        <v>#NUM!</v>
      </c>
      <c r="AD1448" s="14">
        <f t="array" ref="AD1448">MEDIAN(IF(S1448:AA1448&lt;&gt;0,S1448:AA1448))</f>
        <v>1140.957097</v>
      </c>
      <c r="AE1448" s="14" t="e">
        <f t="shared" si="45"/>
        <v>#NUM!</v>
      </c>
      <c r="AF1448" t="e">
        <f t="array" ref="AF1448">TTEST(IF(H1448:R1448&lt;&gt;0,H1448:R1448),IF(S1448:AA1448&lt;&gt;0,S1448:AA1448),2,3)</f>
        <v>#DIV/0!</v>
      </c>
      <c r="AG1448" t="e">
        <f t="array" ref="AG1448">MEDIAN(IF(H1448:L1448&lt;&gt;0,H1448:L1448))</f>
        <v>#NUM!</v>
      </c>
      <c r="AH1448" t="e">
        <f t="array" ref="AH1448">MEDIAN(IF(M1448:R1448&lt;&gt;0,M1448:R1448))</f>
        <v>#NUM!</v>
      </c>
      <c r="AI1448" t="e">
        <f>AG1448/AH1448</f>
        <v>#NUM!</v>
      </c>
    </row>
    <row r="1449" spans="1:35" x14ac:dyDescent="0.2">
      <c r="A1449" s="2" t="s">
        <v>1445</v>
      </c>
      <c r="B1449" s="2">
        <v>48871</v>
      </c>
      <c r="C1449" s="5">
        <v>571</v>
      </c>
      <c r="D1449" s="5">
        <f t="shared" si="44"/>
        <v>27905341</v>
      </c>
      <c r="E1449" s="5">
        <v>571</v>
      </c>
      <c r="F1449" s="5"/>
      <c r="G1449" s="2">
        <v>48871</v>
      </c>
      <c r="H1449" s="14">
        <v>0</v>
      </c>
      <c r="I1449" s="14">
        <v>571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f t="array" ref="AC1449">MEDIAN(IF(H1449:R1449&lt;&gt;0,H1449:R1449))</f>
        <v>571</v>
      </c>
      <c r="AD1449" s="14" t="e">
        <f t="array" ref="AD1449">MEDIAN(IF(S1449:AA1449&lt;&gt;0,S1449:AA1449))</f>
        <v>#NUM!</v>
      </c>
      <c r="AE1449" s="14" t="e">
        <f t="shared" si="45"/>
        <v>#NUM!</v>
      </c>
      <c r="AF1449" t="e">
        <f t="array" ref="AF1449">TTEST(IF(H1449:R1449&lt;&gt;0,H1449:R1449),IF(S1449:AA1449&lt;&gt;0,S1449:AA1449),2,3)</f>
        <v>#DIV/0!</v>
      </c>
      <c r="AG1449">
        <f t="array" ref="AG1449">MEDIAN(IF(H1449:L1449&lt;&gt;0,H1449:L1449))</f>
        <v>571</v>
      </c>
      <c r="AH1449" t="e">
        <f t="array" ref="AH1449">MEDIAN(IF(M1449:R1449&lt;&gt;0,M1449:R1449))</f>
        <v>#NUM!</v>
      </c>
      <c r="AI1449" t="e">
        <f>AG1449/AH1449</f>
        <v>#NUM!</v>
      </c>
    </row>
    <row r="1450" spans="1:35" x14ac:dyDescent="0.2">
      <c r="A1450" s="2" t="s">
        <v>1446</v>
      </c>
      <c r="B1450" s="2">
        <v>22066</v>
      </c>
      <c r="C1450" s="5">
        <v>1264</v>
      </c>
      <c r="D1450" s="5">
        <f t="shared" si="44"/>
        <v>27891424</v>
      </c>
      <c r="E1450" s="5">
        <v>1143</v>
      </c>
      <c r="F1450" s="5">
        <v>89</v>
      </c>
      <c r="G1450" s="2">
        <v>22066</v>
      </c>
      <c r="H1450" s="14">
        <v>0</v>
      </c>
      <c r="I1450" s="14">
        <v>0</v>
      </c>
      <c r="J1450" s="14">
        <v>124.0271621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1142.6222969999999</v>
      </c>
      <c r="U1450" s="14">
        <v>0</v>
      </c>
      <c r="V1450" s="14">
        <v>0</v>
      </c>
      <c r="W1450" s="14">
        <v>1598.2247990000001</v>
      </c>
      <c r="X1450" s="14">
        <v>0</v>
      </c>
      <c r="Y1450" s="14">
        <v>0</v>
      </c>
      <c r="Z1450" s="14">
        <v>0</v>
      </c>
      <c r="AA1450" s="14">
        <v>2988.010495</v>
      </c>
      <c r="AB1450" s="14">
        <v>468</v>
      </c>
      <c r="AC1450" s="14">
        <f t="array" ref="AC1450">MEDIAN(IF(H1450:R1450&lt;&gt;0,H1450:R1450))</f>
        <v>124.0271621</v>
      </c>
      <c r="AD1450" s="14">
        <f t="array" ref="AD1450">MEDIAN(IF(S1450:AA1450&lt;&gt;0,S1450:AA1450))</f>
        <v>1598.2247990000001</v>
      </c>
      <c r="AE1450" s="14">
        <f t="shared" si="45"/>
        <v>12.886086982393351</v>
      </c>
      <c r="AF1450" t="e">
        <f t="array" ref="AF1450">TTEST(IF(H1450:R1450&lt;&gt;0,H1450:R1450),IF(S1450:AA1450&lt;&gt;0,S1450:AA1450),2,3)</f>
        <v>#DIV/0!</v>
      </c>
      <c r="AG1450">
        <f t="array" ref="AG1450">MEDIAN(IF(H1450:L1450&lt;&gt;0,H1450:L1450))</f>
        <v>124.0271621</v>
      </c>
      <c r="AH1450" t="e">
        <f t="array" ref="AH1450">MEDIAN(IF(M1450:R1450&lt;&gt;0,M1450:R1450))</f>
        <v>#NUM!</v>
      </c>
      <c r="AI1450" t="e">
        <f>AG1450/AH1450</f>
        <v>#NUM!</v>
      </c>
    </row>
    <row r="1451" spans="1:35" x14ac:dyDescent="0.2">
      <c r="A1451" s="2" t="s">
        <v>1447</v>
      </c>
      <c r="B1451" s="2">
        <v>21145</v>
      </c>
      <c r="C1451" s="5">
        <v>1318</v>
      </c>
      <c r="D1451" s="5">
        <f t="shared" si="44"/>
        <v>27869110</v>
      </c>
      <c r="E1451" s="5">
        <v>1318</v>
      </c>
      <c r="F1451" s="5"/>
      <c r="G1451" s="2">
        <v>21145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1318.3279540000001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 t="e">
        <f t="array" ref="AC1451">MEDIAN(IF(H1451:R1451&lt;&gt;0,H1451:R1451))</f>
        <v>#NUM!</v>
      </c>
      <c r="AD1451" s="14">
        <f t="array" ref="AD1451">MEDIAN(IF(S1451:AA1451&lt;&gt;0,S1451:AA1451))</f>
        <v>1318.3279540000001</v>
      </c>
      <c r="AE1451" s="14" t="e">
        <f t="shared" si="45"/>
        <v>#NUM!</v>
      </c>
      <c r="AF1451" t="e">
        <f t="array" ref="AF1451">TTEST(IF(H1451:R1451&lt;&gt;0,H1451:R1451),IF(S1451:AA1451&lt;&gt;0,S1451:AA1451),2,3)</f>
        <v>#DIV/0!</v>
      </c>
      <c r="AG1451" t="e">
        <f t="array" ref="AG1451">MEDIAN(IF(H1451:L1451&lt;&gt;0,H1451:L1451))</f>
        <v>#NUM!</v>
      </c>
      <c r="AH1451" t="e">
        <f t="array" ref="AH1451">MEDIAN(IF(M1451:R1451&lt;&gt;0,M1451:R1451))</f>
        <v>#NUM!</v>
      </c>
      <c r="AI1451" t="e">
        <f>AG1451/AH1451</f>
        <v>#NUM!</v>
      </c>
    </row>
    <row r="1452" spans="1:35" x14ac:dyDescent="0.2">
      <c r="A1452" s="2" t="s">
        <v>1448</v>
      </c>
      <c r="B1452" s="2">
        <v>24170</v>
      </c>
      <c r="C1452" s="5">
        <v>1152</v>
      </c>
      <c r="D1452" s="5">
        <f t="shared" si="44"/>
        <v>27843840</v>
      </c>
      <c r="E1452" s="5">
        <v>1152</v>
      </c>
      <c r="F1452" s="5"/>
      <c r="G1452" s="2">
        <v>24170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1151.789401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 t="e">
        <f t="array" ref="AC1452">MEDIAN(IF(H1452:R1452&lt;&gt;0,H1452:R1452))</f>
        <v>#NUM!</v>
      </c>
      <c r="AD1452" s="14">
        <f t="array" ref="AD1452">MEDIAN(IF(S1452:AA1452&lt;&gt;0,S1452:AA1452))</f>
        <v>1151.789401</v>
      </c>
      <c r="AE1452" s="14" t="e">
        <f t="shared" si="45"/>
        <v>#NUM!</v>
      </c>
      <c r="AF1452" t="e">
        <f t="array" ref="AF1452">TTEST(IF(H1452:R1452&lt;&gt;0,H1452:R1452),IF(S1452:AA1452&lt;&gt;0,S1452:AA1452),2,3)</f>
        <v>#DIV/0!</v>
      </c>
      <c r="AG1452" t="e">
        <f t="array" ref="AG1452">MEDIAN(IF(H1452:L1452&lt;&gt;0,H1452:L1452))</f>
        <v>#NUM!</v>
      </c>
      <c r="AH1452" t="e">
        <f t="array" ref="AH1452">MEDIAN(IF(M1452:R1452&lt;&gt;0,M1452:R1452))</f>
        <v>#NUM!</v>
      </c>
      <c r="AI1452" t="e">
        <f>AG1452/AH1452</f>
        <v>#NUM!</v>
      </c>
    </row>
    <row r="1453" spans="1:35" x14ac:dyDescent="0.2">
      <c r="A1453" s="2" t="s">
        <v>1449</v>
      </c>
      <c r="B1453" s="2">
        <v>27422</v>
      </c>
      <c r="C1453" s="5">
        <v>1014</v>
      </c>
      <c r="D1453" s="5">
        <f t="shared" si="44"/>
        <v>27805908</v>
      </c>
      <c r="E1453" s="5">
        <v>1014</v>
      </c>
      <c r="F1453" s="5">
        <v>25</v>
      </c>
      <c r="G1453" s="2">
        <v>27422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834.35491920000004</v>
      </c>
      <c r="P1453" s="14">
        <v>0</v>
      </c>
      <c r="Q1453" s="14">
        <v>0</v>
      </c>
      <c r="R1453" s="14">
        <v>0</v>
      </c>
      <c r="S1453" s="14">
        <v>0</v>
      </c>
      <c r="T1453" s="14">
        <v>1194.477639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f t="array" ref="AC1453">MEDIAN(IF(H1453:R1453&lt;&gt;0,H1453:R1453))</f>
        <v>834.35491920000004</v>
      </c>
      <c r="AD1453" s="14">
        <f t="array" ref="AD1453">MEDIAN(IF(S1453:AA1453&lt;&gt;0,S1453:AA1453))</f>
        <v>1194.477639</v>
      </c>
      <c r="AE1453" s="14">
        <f t="shared" si="45"/>
        <v>1.4316181417678875</v>
      </c>
      <c r="AF1453" t="e">
        <f t="array" ref="AF1453">TTEST(IF(H1453:R1453&lt;&gt;0,H1453:R1453),IF(S1453:AA1453&lt;&gt;0,S1453:AA1453),2,3)</f>
        <v>#DIV/0!</v>
      </c>
      <c r="AG1453" t="e">
        <f t="array" ref="AG1453">MEDIAN(IF(H1453:L1453&lt;&gt;0,H1453:L1453))</f>
        <v>#NUM!</v>
      </c>
      <c r="AH1453">
        <f t="array" ref="AH1453">MEDIAN(IF(M1453:R1453&lt;&gt;0,M1453:R1453))</f>
        <v>834.35491920000004</v>
      </c>
      <c r="AI1453" t="e">
        <f>AG1453/AH1453</f>
        <v>#NUM!</v>
      </c>
    </row>
    <row r="1454" spans="1:35" x14ac:dyDescent="0.2">
      <c r="A1454" s="2" t="s">
        <v>1450</v>
      </c>
      <c r="B1454" s="2">
        <v>27313</v>
      </c>
      <c r="C1454" s="5">
        <v>1011</v>
      </c>
      <c r="D1454" s="5">
        <f t="shared" si="44"/>
        <v>27613443</v>
      </c>
      <c r="E1454" s="5">
        <v>1133</v>
      </c>
      <c r="F1454" s="5">
        <v>89</v>
      </c>
      <c r="G1454" s="2">
        <v>27313</v>
      </c>
      <c r="H1454" s="14">
        <v>0</v>
      </c>
      <c r="I1454" s="14">
        <v>2334</v>
      </c>
      <c r="J1454" s="14">
        <v>64.901366109999998</v>
      </c>
      <c r="K1454" s="14">
        <v>221.6410229</v>
      </c>
      <c r="L1454" s="14">
        <v>0</v>
      </c>
      <c r="M1454" s="14">
        <v>172.29519719999999</v>
      </c>
      <c r="N1454" s="14">
        <v>0</v>
      </c>
      <c r="O1454" s="14">
        <v>0</v>
      </c>
      <c r="P1454" s="14">
        <v>1203.743553</v>
      </c>
      <c r="Q1454" s="14">
        <v>0</v>
      </c>
      <c r="R1454" s="14">
        <v>1945.555838</v>
      </c>
      <c r="S1454" s="14">
        <v>0</v>
      </c>
      <c r="T1454" s="14">
        <v>1133.4695979999999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f t="array" ref="AC1454">MEDIAN(IF(H1454:R1454&lt;&gt;0,H1454:R1454))</f>
        <v>712.69228795000004</v>
      </c>
      <c r="AD1454" s="14">
        <f t="array" ref="AD1454">MEDIAN(IF(S1454:AA1454&lt;&gt;0,S1454:AA1454))</f>
        <v>1133.4695979999999</v>
      </c>
      <c r="AE1454" s="14">
        <f t="shared" si="45"/>
        <v>1.5904053083839742</v>
      </c>
      <c r="AF1454" t="e">
        <f t="array" ref="AF1454">TTEST(IF(H1454:R1454&lt;&gt;0,H1454:R1454),IF(S1454:AA1454&lt;&gt;0,S1454:AA1454),2,3)</f>
        <v>#DIV/0!</v>
      </c>
      <c r="AG1454">
        <f t="array" ref="AG1454">MEDIAN(IF(H1454:L1454&lt;&gt;0,H1454:L1454))</f>
        <v>221.6410229</v>
      </c>
      <c r="AH1454">
        <f t="array" ref="AH1454">MEDIAN(IF(M1454:R1454&lt;&gt;0,M1454:R1454))</f>
        <v>1203.743553</v>
      </c>
      <c r="AI1454">
        <f>AG1454/AH1454</f>
        <v>0.18412644649071694</v>
      </c>
    </row>
    <row r="1455" spans="1:35" x14ac:dyDescent="0.2">
      <c r="A1455" s="2" t="s">
        <v>1451</v>
      </c>
      <c r="B1455" s="2">
        <v>22140</v>
      </c>
      <c r="C1455" s="5">
        <v>1244</v>
      </c>
      <c r="D1455" s="5">
        <f t="shared" si="44"/>
        <v>27542160</v>
      </c>
      <c r="E1455" s="5">
        <v>1244</v>
      </c>
      <c r="F1455" s="5">
        <v>10</v>
      </c>
      <c r="G1455" s="2">
        <v>22140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1335.2564259999999</v>
      </c>
      <c r="P1455" s="14">
        <v>0</v>
      </c>
      <c r="Q1455" s="14">
        <v>0</v>
      </c>
      <c r="R1455" s="14">
        <v>0</v>
      </c>
      <c r="S1455" s="14">
        <v>0</v>
      </c>
      <c r="T1455" s="14">
        <v>1151.789401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f t="array" ref="AC1455">MEDIAN(IF(H1455:R1455&lt;&gt;0,H1455:R1455))</f>
        <v>1335.2564259999999</v>
      </c>
      <c r="AD1455" s="14">
        <f t="array" ref="AD1455">MEDIAN(IF(S1455:AA1455&lt;&gt;0,S1455:AA1455))</f>
        <v>1151.789401</v>
      </c>
      <c r="AE1455" s="14">
        <f t="shared" si="45"/>
        <v>0.86259790896524025</v>
      </c>
      <c r="AF1455" t="e">
        <f t="array" ref="AF1455">TTEST(IF(H1455:R1455&lt;&gt;0,H1455:R1455),IF(S1455:AA1455&lt;&gt;0,S1455:AA1455),2,3)</f>
        <v>#DIV/0!</v>
      </c>
      <c r="AG1455" t="e">
        <f t="array" ref="AG1455">MEDIAN(IF(H1455:L1455&lt;&gt;0,H1455:L1455))</f>
        <v>#NUM!</v>
      </c>
      <c r="AH1455">
        <f t="array" ref="AH1455">MEDIAN(IF(M1455:R1455&lt;&gt;0,M1455:R1455))</f>
        <v>1335.2564259999999</v>
      </c>
      <c r="AI1455" t="e">
        <f>AG1455/AH1455</f>
        <v>#NUM!</v>
      </c>
    </row>
    <row r="1456" spans="1:35" x14ac:dyDescent="0.2">
      <c r="A1456" s="2" t="s">
        <v>1452</v>
      </c>
      <c r="B1456" s="2">
        <v>23293</v>
      </c>
      <c r="C1456" s="5">
        <v>1177</v>
      </c>
      <c r="D1456" s="5">
        <f t="shared" si="44"/>
        <v>27415861</v>
      </c>
      <c r="E1456" s="5">
        <v>1000</v>
      </c>
      <c r="F1456" s="5">
        <v>93</v>
      </c>
      <c r="G1456" s="2">
        <v>23293</v>
      </c>
      <c r="H1456" s="14">
        <v>0</v>
      </c>
      <c r="I1456" s="14">
        <v>1000</v>
      </c>
      <c r="J1456" s="14">
        <v>42.944854460000002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2946.6000389999999</v>
      </c>
      <c r="S1456" s="14">
        <v>0</v>
      </c>
      <c r="T1456" s="14">
        <v>1307.203798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589</v>
      </c>
      <c r="AC1456" s="14">
        <f t="array" ref="AC1456">MEDIAN(IF(H1456:R1456&lt;&gt;0,H1456:R1456))</f>
        <v>1000</v>
      </c>
      <c r="AD1456" s="14">
        <f t="array" ref="AD1456">MEDIAN(IF(S1456:AA1456&lt;&gt;0,S1456:AA1456))</f>
        <v>1307.203798</v>
      </c>
      <c r="AE1456" s="14">
        <f t="shared" si="45"/>
        <v>1.307203798</v>
      </c>
      <c r="AF1456" t="e">
        <f t="array" ref="AF1456">TTEST(IF(H1456:R1456&lt;&gt;0,H1456:R1456),IF(S1456:AA1456&lt;&gt;0,S1456:AA1456),2,3)</f>
        <v>#DIV/0!</v>
      </c>
      <c r="AG1456">
        <f t="array" ref="AG1456">MEDIAN(IF(H1456:L1456&lt;&gt;0,H1456:L1456))</f>
        <v>521.47242722999999</v>
      </c>
      <c r="AH1456">
        <f t="array" ref="AH1456">MEDIAN(IF(M1456:R1456&lt;&gt;0,M1456:R1456))</f>
        <v>2946.6000389999999</v>
      </c>
      <c r="AI1456">
        <f>AG1456/AH1456</f>
        <v>0.17697428233489548</v>
      </c>
    </row>
    <row r="1457" spans="1:35" x14ac:dyDescent="0.2">
      <c r="A1457" s="2" t="s">
        <v>1453</v>
      </c>
      <c r="B1457" s="2">
        <v>50834</v>
      </c>
      <c r="C1457" s="5">
        <v>535</v>
      </c>
      <c r="D1457" s="5">
        <f t="shared" si="44"/>
        <v>27196190</v>
      </c>
      <c r="E1457" s="5">
        <v>572</v>
      </c>
      <c r="F1457" s="5">
        <v>81</v>
      </c>
      <c r="G1457" s="2">
        <v>50834</v>
      </c>
      <c r="H1457" s="14">
        <v>0</v>
      </c>
      <c r="I1457" s="14">
        <v>584</v>
      </c>
      <c r="J1457" s="14">
        <v>65.640540209999998</v>
      </c>
      <c r="K1457" s="14">
        <v>0</v>
      </c>
      <c r="L1457" s="14">
        <v>0</v>
      </c>
      <c r="M1457" s="14">
        <v>246.6117921</v>
      </c>
      <c r="N1457" s="14">
        <v>0</v>
      </c>
      <c r="O1457" s="14">
        <v>0</v>
      </c>
      <c r="P1457" s="14">
        <v>0</v>
      </c>
      <c r="Q1457" s="14">
        <v>0</v>
      </c>
      <c r="R1457" s="14">
        <v>572.26906180000003</v>
      </c>
      <c r="S1457" s="14">
        <v>0</v>
      </c>
      <c r="T1457" s="14">
        <v>1207.090659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f t="array" ref="AC1457">MEDIAN(IF(H1457:R1457&lt;&gt;0,H1457:R1457))</f>
        <v>409.44042695000002</v>
      </c>
      <c r="AD1457" s="14">
        <f t="array" ref="AD1457">MEDIAN(IF(S1457:AA1457&lt;&gt;0,S1457:AA1457))</f>
        <v>1207.090659</v>
      </c>
      <c r="AE1457" s="14">
        <f t="shared" si="45"/>
        <v>2.9481472261834254</v>
      </c>
      <c r="AF1457" t="e">
        <f t="array" ref="AF1457">TTEST(IF(H1457:R1457&lt;&gt;0,H1457:R1457),IF(S1457:AA1457&lt;&gt;0,S1457:AA1457),2,3)</f>
        <v>#DIV/0!</v>
      </c>
      <c r="AG1457">
        <f t="array" ref="AG1457">MEDIAN(IF(H1457:L1457&lt;&gt;0,H1457:L1457))</f>
        <v>324.82027010499996</v>
      </c>
      <c r="AH1457">
        <f t="array" ref="AH1457">MEDIAN(IF(M1457:R1457&lt;&gt;0,M1457:R1457))</f>
        <v>409.44042695000002</v>
      </c>
      <c r="AI1457">
        <f>AG1457/AH1457</f>
        <v>0.79332730410782404</v>
      </c>
    </row>
    <row r="1458" spans="1:35" x14ac:dyDescent="0.2">
      <c r="A1458" s="2" t="s">
        <v>1454</v>
      </c>
      <c r="B1458" s="2">
        <v>46982</v>
      </c>
      <c r="C1458" s="5">
        <v>573</v>
      </c>
      <c r="D1458" s="5">
        <f t="shared" si="44"/>
        <v>26920686</v>
      </c>
      <c r="E1458" s="5">
        <v>573</v>
      </c>
      <c r="F1458" s="5"/>
      <c r="G1458" s="2">
        <v>46982</v>
      </c>
      <c r="H1458" s="14">
        <v>573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f t="array" ref="AC1458">MEDIAN(IF(H1458:R1458&lt;&gt;0,H1458:R1458))</f>
        <v>573</v>
      </c>
      <c r="AD1458" s="14" t="e">
        <f t="array" ref="AD1458">MEDIAN(IF(S1458:AA1458&lt;&gt;0,S1458:AA1458))</f>
        <v>#NUM!</v>
      </c>
      <c r="AE1458" s="14" t="e">
        <f t="shared" si="45"/>
        <v>#NUM!</v>
      </c>
      <c r="AF1458" t="e">
        <f t="array" ref="AF1458">TTEST(IF(H1458:R1458&lt;&gt;0,H1458:R1458),IF(S1458:AA1458&lt;&gt;0,S1458:AA1458),2,3)</f>
        <v>#DIV/0!</v>
      </c>
      <c r="AG1458">
        <f t="array" ref="AG1458">MEDIAN(IF(H1458:L1458&lt;&gt;0,H1458:L1458))</f>
        <v>573</v>
      </c>
      <c r="AH1458" t="e">
        <f t="array" ref="AH1458">MEDIAN(IF(M1458:R1458&lt;&gt;0,M1458:R1458))</f>
        <v>#NUM!</v>
      </c>
      <c r="AI1458" t="e">
        <f>AG1458/AH1458</f>
        <v>#NUM!</v>
      </c>
    </row>
    <row r="1459" spans="1:35" x14ac:dyDescent="0.2">
      <c r="A1459" s="2" t="s">
        <v>1455</v>
      </c>
      <c r="B1459" s="2">
        <v>31109</v>
      </c>
      <c r="C1459" s="5">
        <v>863</v>
      </c>
      <c r="D1459" s="5">
        <f t="shared" si="44"/>
        <v>26847067</v>
      </c>
      <c r="E1459" s="5">
        <v>694</v>
      </c>
      <c r="F1459" s="5">
        <v>94</v>
      </c>
      <c r="G1459" s="2">
        <v>31109</v>
      </c>
      <c r="H1459" s="14">
        <v>0</v>
      </c>
      <c r="I1459" s="14">
        <v>1023</v>
      </c>
      <c r="J1459" s="14">
        <v>126.5306432</v>
      </c>
      <c r="K1459" s="14">
        <v>0</v>
      </c>
      <c r="L1459" s="14">
        <v>0</v>
      </c>
      <c r="M1459" s="14">
        <v>0</v>
      </c>
      <c r="N1459" s="14">
        <v>0</v>
      </c>
      <c r="O1459" s="14">
        <v>1939.4509190000001</v>
      </c>
      <c r="P1459" s="14">
        <v>364.35530590000002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f t="array" ref="AC1459">MEDIAN(IF(H1459:R1459&lt;&gt;0,H1459:R1459))</f>
        <v>693.67765295000004</v>
      </c>
      <c r="AD1459" s="14" t="e">
        <f t="array" ref="AD1459">MEDIAN(IF(S1459:AA1459&lt;&gt;0,S1459:AA1459))</f>
        <v>#NUM!</v>
      </c>
      <c r="AE1459" s="14" t="e">
        <f t="shared" si="45"/>
        <v>#NUM!</v>
      </c>
      <c r="AF1459" t="e">
        <f t="array" ref="AF1459">TTEST(IF(H1459:R1459&lt;&gt;0,H1459:R1459),IF(S1459:AA1459&lt;&gt;0,S1459:AA1459),2,3)</f>
        <v>#DIV/0!</v>
      </c>
      <c r="AG1459">
        <f t="array" ref="AG1459">MEDIAN(IF(H1459:L1459&lt;&gt;0,H1459:L1459))</f>
        <v>574.76532159999999</v>
      </c>
      <c r="AH1459">
        <f t="array" ref="AH1459">MEDIAN(IF(M1459:R1459&lt;&gt;0,M1459:R1459))</f>
        <v>1151.90311245</v>
      </c>
      <c r="AI1459">
        <f>AG1459/AH1459</f>
        <v>0.49897019583315738</v>
      </c>
    </row>
    <row r="1460" spans="1:35" x14ac:dyDescent="0.2">
      <c r="A1460" s="2" t="s">
        <v>1456</v>
      </c>
      <c r="B1460" s="2">
        <v>19049</v>
      </c>
      <c r="C1460" s="5">
        <v>1405</v>
      </c>
      <c r="D1460" s="5">
        <f t="shared" si="44"/>
        <v>26763845</v>
      </c>
      <c r="E1460" s="5">
        <v>1405</v>
      </c>
      <c r="F1460" s="5"/>
      <c r="G1460" s="2">
        <v>19049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1404.508079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 t="e">
        <f t="array" ref="AC1460">MEDIAN(IF(H1460:R1460&lt;&gt;0,H1460:R1460))</f>
        <v>#NUM!</v>
      </c>
      <c r="AD1460" s="14">
        <f t="array" ref="AD1460">MEDIAN(IF(S1460:AA1460&lt;&gt;0,S1460:AA1460))</f>
        <v>1404.508079</v>
      </c>
      <c r="AE1460" s="14" t="e">
        <f t="shared" si="45"/>
        <v>#NUM!</v>
      </c>
      <c r="AF1460" t="e">
        <f t="array" ref="AF1460">TTEST(IF(H1460:R1460&lt;&gt;0,H1460:R1460),IF(S1460:AA1460&lt;&gt;0,S1460:AA1460),2,3)</f>
        <v>#DIV/0!</v>
      </c>
      <c r="AG1460" t="e">
        <f t="array" ref="AG1460">MEDIAN(IF(H1460:L1460&lt;&gt;0,H1460:L1460))</f>
        <v>#NUM!</v>
      </c>
      <c r="AH1460" t="e">
        <f t="array" ref="AH1460">MEDIAN(IF(M1460:R1460&lt;&gt;0,M1460:R1460))</f>
        <v>#NUM!</v>
      </c>
      <c r="AI1460" t="e">
        <f>AG1460/AH1460</f>
        <v>#NUM!</v>
      </c>
    </row>
    <row r="1461" spans="1:35" x14ac:dyDescent="0.2">
      <c r="A1461" s="2" t="s">
        <v>1457</v>
      </c>
      <c r="B1461" s="2">
        <v>19573</v>
      </c>
      <c r="C1461" s="5">
        <v>1365</v>
      </c>
      <c r="D1461" s="5">
        <f t="shared" si="44"/>
        <v>26717145</v>
      </c>
      <c r="E1461" s="5">
        <v>1150</v>
      </c>
      <c r="F1461" s="5">
        <v>28</v>
      </c>
      <c r="G1461" s="2">
        <v>19573</v>
      </c>
      <c r="H1461" s="14">
        <v>0</v>
      </c>
      <c r="I1461" s="14">
        <v>1808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1149.7754709999999</v>
      </c>
      <c r="S1461" s="14">
        <v>0</v>
      </c>
      <c r="T1461" s="14">
        <v>1137.628125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f t="array" ref="AC1461">MEDIAN(IF(H1461:R1461&lt;&gt;0,H1461:R1461))</f>
        <v>1478.8877355</v>
      </c>
      <c r="AD1461" s="14">
        <f t="array" ref="AD1461">MEDIAN(IF(S1461:AA1461&lt;&gt;0,S1461:AA1461))</f>
        <v>1137.628125</v>
      </c>
      <c r="AE1461" s="14">
        <f t="shared" si="45"/>
        <v>0.7692457633475317</v>
      </c>
      <c r="AF1461" t="e">
        <f t="array" ref="AF1461">TTEST(IF(H1461:R1461&lt;&gt;0,H1461:R1461),IF(S1461:AA1461&lt;&gt;0,S1461:AA1461),2,3)</f>
        <v>#DIV/0!</v>
      </c>
      <c r="AG1461">
        <f t="array" ref="AG1461">MEDIAN(IF(H1461:L1461&lt;&gt;0,H1461:L1461))</f>
        <v>1808</v>
      </c>
      <c r="AH1461">
        <f t="array" ref="AH1461">MEDIAN(IF(M1461:R1461&lt;&gt;0,M1461:R1461))</f>
        <v>1149.7754709999999</v>
      </c>
      <c r="AI1461">
        <f>AG1461/AH1461</f>
        <v>1.5724809283220482</v>
      </c>
    </row>
    <row r="1462" spans="1:35" x14ac:dyDescent="0.2">
      <c r="A1462" s="2" t="s">
        <v>1458</v>
      </c>
      <c r="B1462" s="2">
        <v>59731</v>
      </c>
      <c r="C1462" s="5">
        <v>443</v>
      </c>
      <c r="D1462" s="5">
        <f t="shared" si="44"/>
        <v>26460833</v>
      </c>
      <c r="E1462" s="5">
        <v>510</v>
      </c>
      <c r="F1462" s="5">
        <v>79</v>
      </c>
      <c r="G1462" s="2">
        <v>59731</v>
      </c>
      <c r="H1462" s="14">
        <v>510</v>
      </c>
      <c r="I1462" s="14">
        <v>0</v>
      </c>
      <c r="J1462" s="14">
        <v>19.926338399999999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929.42884579999998</v>
      </c>
      <c r="Q1462" s="14">
        <v>0</v>
      </c>
      <c r="R1462" s="14">
        <v>558.87954679999996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195</v>
      </c>
      <c r="AC1462" s="14">
        <f t="array" ref="AC1462">MEDIAN(IF(H1462:R1462&lt;&gt;0,H1462:R1462))</f>
        <v>534.43977339999992</v>
      </c>
      <c r="AD1462" s="14" t="e">
        <f t="array" ref="AD1462">MEDIAN(IF(S1462:AA1462&lt;&gt;0,S1462:AA1462))</f>
        <v>#NUM!</v>
      </c>
      <c r="AE1462" s="14" t="e">
        <f t="shared" si="45"/>
        <v>#NUM!</v>
      </c>
      <c r="AF1462" t="e">
        <f t="array" ref="AF1462">TTEST(IF(H1462:R1462&lt;&gt;0,H1462:R1462),IF(S1462:AA1462&lt;&gt;0,S1462:AA1462),2,3)</f>
        <v>#DIV/0!</v>
      </c>
      <c r="AG1462">
        <f t="array" ref="AG1462">MEDIAN(IF(H1462:L1462&lt;&gt;0,H1462:L1462))</f>
        <v>264.96316919999998</v>
      </c>
      <c r="AH1462">
        <f t="array" ref="AH1462">MEDIAN(IF(M1462:R1462&lt;&gt;0,M1462:R1462))</f>
        <v>744.15419629999997</v>
      </c>
      <c r="AI1462">
        <f>AG1462/AH1462</f>
        <v>0.35605949750390459</v>
      </c>
    </row>
    <row r="1463" spans="1:35" x14ac:dyDescent="0.2">
      <c r="A1463" s="2" t="s">
        <v>1459</v>
      </c>
      <c r="B1463" s="2">
        <v>22434</v>
      </c>
      <c r="C1463" s="5">
        <v>1166</v>
      </c>
      <c r="D1463" s="5">
        <f t="shared" si="44"/>
        <v>26158044</v>
      </c>
      <c r="E1463" s="5">
        <v>1166</v>
      </c>
      <c r="F1463" s="5"/>
      <c r="G1463" s="2">
        <v>22434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1165.9849139999999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 t="e">
        <f t="array" ref="AC1463">MEDIAN(IF(H1463:R1463&lt;&gt;0,H1463:R1463))</f>
        <v>#NUM!</v>
      </c>
      <c r="AD1463" s="14">
        <f t="array" ref="AD1463">MEDIAN(IF(S1463:AA1463&lt;&gt;0,S1463:AA1463))</f>
        <v>1165.9849139999999</v>
      </c>
      <c r="AE1463" s="14" t="e">
        <f t="shared" si="45"/>
        <v>#NUM!</v>
      </c>
      <c r="AF1463" t="e">
        <f t="array" ref="AF1463">TTEST(IF(H1463:R1463&lt;&gt;0,H1463:R1463),IF(S1463:AA1463&lt;&gt;0,S1463:AA1463),2,3)</f>
        <v>#DIV/0!</v>
      </c>
      <c r="AG1463" t="e">
        <f t="array" ref="AG1463">MEDIAN(IF(H1463:L1463&lt;&gt;0,H1463:L1463))</f>
        <v>#NUM!</v>
      </c>
      <c r="AH1463" t="e">
        <f t="array" ref="AH1463">MEDIAN(IF(M1463:R1463&lt;&gt;0,M1463:R1463))</f>
        <v>#NUM!</v>
      </c>
      <c r="AI1463" t="e">
        <f>AG1463/AH1463</f>
        <v>#NUM!</v>
      </c>
    </row>
    <row r="1464" spans="1:35" x14ac:dyDescent="0.2">
      <c r="A1464" s="2" t="s">
        <v>1460</v>
      </c>
      <c r="B1464" s="2">
        <v>20427</v>
      </c>
      <c r="C1464" s="5">
        <v>1259</v>
      </c>
      <c r="D1464" s="5">
        <f t="shared" si="44"/>
        <v>25717593</v>
      </c>
      <c r="E1464" s="5">
        <v>1259</v>
      </c>
      <c r="F1464" s="5"/>
      <c r="G1464" s="2">
        <v>20427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1258.64879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 t="e">
        <f t="array" ref="AC1464">MEDIAN(IF(H1464:R1464&lt;&gt;0,H1464:R1464))</f>
        <v>#NUM!</v>
      </c>
      <c r="AD1464" s="14">
        <f t="array" ref="AD1464">MEDIAN(IF(S1464:AA1464&lt;&gt;0,S1464:AA1464))</f>
        <v>1258.64879</v>
      </c>
      <c r="AE1464" s="14" t="e">
        <f t="shared" si="45"/>
        <v>#NUM!</v>
      </c>
      <c r="AF1464" t="e">
        <f t="array" ref="AF1464">TTEST(IF(H1464:R1464&lt;&gt;0,H1464:R1464),IF(S1464:AA1464&lt;&gt;0,S1464:AA1464),2,3)</f>
        <v>#DIV/0!</v>
      </c>
      <c r="AG1464" t="e">
        <f t="array" ref="AG1464">MEDIAN(IF(H1464:L1464&lt;&gt;0,H1464:L1464))</f>
        <v>#NUM!</v>
      </c>
      <c r="AH1464" t="e">
        <f t="array" ref="AH1464">MEDIAN(IF(M1464:R1464&lt;&gt;0,M1464:R1464))</f>
        <v>#NUM!</v>
      </c>
      <c r="AI1464" t="e">
        <f>AG1464/AH1464</f>
        <v>#NUM!</v>
      </c>
    </row>
    <row r="1465" spans="1:35" x14ac:dyDescent="0.2">
      <c r="A1465" s="2" t="s">
        <v>1461</v>
      </c>
      <c r="B1465" s="2">
        <v>13957</v>
      </c>
      <c r="C1465" s="5">
        <v>1833</v>
      </c>
      <c r="D1465" s="5">
        <f t="shared" si="44"/>
        <v>25583181</v>
      </c>
      <c r="E1465" s="5">
        <v>1317</v>
      </c>
      <c r="F1465" s="5">
        <v>123</v>
      </c>
      <c r="G1465" s="2">
        <v>13957</v>
      </c>
      <c r="H1465" s="14">
        <v>0</v>
      </c>
      <c r="I1465" s="14">
        <v>6826</v>
      </c>
      <c r="J1465" s="14">
        <v>303.10044199999999</v>
      </c>
      <c r="K1465" s="14">
        <v>0</v>
      </c>
      <c r="L1465" s="14">
        <v>0</v>
      </c>
      <c r="M1465" s="14">
        <v>865.28754160000005</v>
      </c>
      <c r="N1465" s="14">
        <v>0</v>
      </c>
      <c r="O1465" s="14">
        <v>0</v>
      </c>
      <c r="P1465" s="14">
        <v>1405.5206330000001</v>
      </c>
      <c r="Q1465" s="14">
        <v>0</v>
      </c>
      <c r="R1465" s="14">
        <v>1526.9946190000001</v>
      </c>
      <c r="S1465" s="14">
        <v>0</v>
      </c>
      <c r="T1465" s="14">
        <v>1316.6153420000001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589</v>
      </c>
      <c r="AC1465" s="14">
        <f t="array" ref="AC1465">MEDIAN(IF(H1465:R1465&lt;&gt;0,H1465:R1465))</f>
        <v>1405.5206330000001</v>
      </c>
      <c r="AD1465" s="14">
        <f t="array" ref="AD1465">MEDIAN(IF(S1465:AA1465&lt;&gt;0,S1465:AA1465))</f>
        <v>1316.6153420000001</v>
      </c>
      <c r="AE1465" s="14">
        <f t="shared" si="45"/>
        <v>0.9367456521714399</v>
      </c>
      <c r="AF1465" t="e">
        <f t="array" ref="AF1465">TTEST(IF(H1465:R1465&lt;&gt;0,H1465:R1465),IF(S1465:AA1465&lt;&gt;0,S1465:AA1465),2,3)</f>
        <v>#DIV/0!</v>
      </c>
      <c r="AG1465">
        <f t="array" ref="AG1465">MEDIAN(IF(H1465:L1465&lt;&gt;0,H1465:L1465))</f>
        <v>3564.550221</v>
      </c>
      <c r="AH1465">
        <f t="array" ref="AH1465">MEDIAN(IF(M1465:R1465&lt;&gt;0,M1465:R1465))</f>
        <v>1405.5206330000001</v>
      </c>
      <c r="AI1465">
        <f>AG1465/AH1465</f>
        <v>2.5361066478203735</v>
      </c>
    </row>
    <row r="1466" spans="1:35" x14ac:dyDescent="0.2">
      <c r="A1466" s="2" t="s">
        <v>1462</v>
      </c>
      <c r="B1466" s="2">
        <v>79185</v>
      </c>
      <c r="C1466" s="5">
        <v>323</v>
      </c>
      <c r="D1466" s="5">
        <f t="shared" si="44"/>
        <v>25576755</v>
      </c>
      <c r="E1466" s="5">
        <v>302</v>
      </c>
      <c r="F1466" s="5">
        <v>75</v>
      </c>
      <c r="G1466" s="2">
        <v>79185</v>
      </c>
      <c r="H1466" s="14">
        <v>284</v>
      </c>
      <c r="I1466" s="14">
        <v>638</v>
      </c>
      <c r="J1466" s="14">
        <v>49.174389769999998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319</v>
      </c>
      <c r="AC1466" s="14">
        <f t="array" ref="AC1466">MEDIAN(IF(H1466:R1466&lt;&gt;0,H1466:R1466))</f>
        <v>284</v>
      </c>
      <c r="AD1466" s="14" t="e">
        <f t="array" ref="AD1466">MEDIAN(IF(S1466:AA1466&lt;&gt;0,S1466:AA1466))</f>
        <v>#NUM!</v>
      </c>
      <c r="AE1466" s="14" t="e">
        <f t="shared" si="45"/>
        <v>#NUM!</v>
      </c>
      <c r="AF1466" t="e">
        <f t="array" ref="AF1466">TTEST(IF(H1466:R1466&lt;&gt;0,H1466:R1466),IF(S1466:AA1466&lt;&gt;0,S1466:AA1466),2,3)</f>
        <v>#DIV/0!</v>
      </c>
      <c r="AG1466">
        <f t="array" ref="AG1466">MEDIAN(IF(H1466:L1466&lt;&gt;0,H1466:L1466))</f>
        <v>284</v>
      </c>
      <c r="AH1466" t="e">
        <f t="array" ref="AH1466">MEDIAN(IF(M1466:R1466&lt;&gt;0,M1466:R1466))</f>
        <v>#NUM!</v>
      </c>
      <c r="AI1466" t="e">
        <f>AG1466/AH1466</f>
        <v>#NUM!</v>
      </c>
    </row>
    <row r="1467" spans="1:35" x14ac:dyDescent="0.2">
      <c r="A1467" s="2" t="s">
        <v>1463</v>
      </c>
      <c r="B1467" s="2">
        <v>56530</v>
      </c>
      <c r="C1467" s="5">
        <v>449</v>
      </c>
      <c r="D1467" s="5">
        <f t="shared" si="44"/>
        <v>25381970</v>
      </c>
      <c r="E1467" s="5">
        <v>494</v>
      </c>
      <c r="F1467" s="5">
        <v>76</v>
      </c>
      <c r="G1467" s="2">
        <v>56530</v>
      </c>
      <c r="H1467" s="14">
        <v>0</v>
      </c>
      <c r="I1467" s="14">
        <v>0</v>
      </c>
      <c r="J1467" s="14">
        <v>25.743898040000001</v>
      </c>
      <c r="K1467" s="14">
        <v>0</v>
      </c>
      <c r="L1467" s="14">
        <v>0</v>
      </c>
      <c r="M1467" s="14">
        <v>653.0349847</v>
      </c>
      <c r="N1467" s="14">
        <v>0</v>
      </c>
      <c r="O1467" s="14">
        <v>0</v>
      </c>
      <c r="P1467" s="14">
        <v>334.43170229999998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784</v>
      </c>
      <c r="AC1467" s="14">
        <f t="array" ref="AC1467">MEDIAN(IF(H1467:R1467&lt;&gt;0,H1467:R1467))</f>
        <v>334.43170229999998</v>
      </c>
      <c r="AD1467" s="14" t="e">
        <f t="array" ref="AD1467">MEDIAN(IF(S1467:AA1467&lt;&gt;0,S1467:AA1467))</f>
        <v>#NUM!</v>
      </c>
      <c r="AE1467" s="14" t="e">
        <f t="shared" si="45"/>
        <v>#NUM!</v>
      </c>
      <c r="AF1467" t="e">
        <f t="array" ref="AF1467">TTEST(IF(H1467:R1467&lt;&gt;0,H1467:R1467),IF(S1467:AA1467&lt;&gt;0,S1467:AA1467),2,3)</f>
        <v>#DIV/0!</v>
      </c>
      <c r="AG1467">
        <f t="array" ref="AG1467">MEDIAN(IF(H1467:L1467&lt;&gt;0,H1467:L1467))</f>
        <v>25.743898040000001</v>
      </c>
      <c r="AH1467">
        <f t="array" ref="AH1467">MEDIAN(IF(M1467:R1467&lt;&gt;0,M1467:R1467))</f>
        <v>493.73334349999999</v>
      </c>
      <c r="AI1467">
        <f>AG1467/AH1467</f>
        <v>5.214129930440884E-2</v>
      </c>
    </row>
    <row r="1468" spans="1:35" x14ac:dyDescent="0.2">
      <c r="A1468" s="2" t="s">
        <v>1464</v>
      </c>
      <c r="B1468" s="2">
        <v>31386</v>
      </c>
      <c r="C1468" s="5">
        <v>807</v>
      </c>
      <c r="D1468" s="5">
        <f t="shared" si="44"/>
        <v>25328502</v>
      </c>
      <c r="E1468" s="5">
        <v>807</v>
      </c>
      <c r="F1468" s="5">
        <v>72</v>
      </c>
      <c r="G1468" s="2">
        <v>31386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1218.8861870000001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396</v>
      </c>
      <c r="AC1468" s="14" t="e">
        <f t="array" ref="AC1468">MEDIAN(IF(H1468:R1468&lt;&gt;0,H1468:R1468))</f>
        <v>#NUM!</v>
      </c>
      <c r="AD1468" s="14">
        <f t="array" ref="AD1468">MEDIAN(IF(S1468:AA1468&lt;&gt;0,S1468:AA1468))</f>
        <v>1218.8861870000001</v>
      </c>
      <c r="AE1468" s="14" t="e">
        <f t="shared" si="45"/>
        <v>#NUM!</v>
      </c>
      <c r="AF1468" t="e">
        <f t="array" ref="AF1468">TTEST(IF(H1468:R1468&lt;&gt;0,H1468:R1468),IF(S1468:AA1468&lt;&gt;0,S1468:AA1468),2,3)</f>
        <v>#DIV/0!</v>
      </c>
      <c r="AG1468" t="e">
        <f t="array" ref="AG1468">MEDIAN(IF(H1468:L1468&lt;&gt;0,H1468:L1468))</f>
        <v>#NUM!</v>
      </c>
      <c r="AH1468" t="e">
        <f t="array" ref="AH1468">MEDIAN(IF(M1468:R1468&lt;&gt;0,M1468:R1468))</f>
        <v>#NUM!</v>
      </c>
      <c r="AI1468" t="e">
        <f>AG1468/AH1468</f>
        <v>#NUM!</v>
      </c>
    </row>
    <row r="1469" spans="1:35" x14ac:dyDescent="0.2">
      <c r="A1469" s="2" t="s">
        <v>1465</v>
      </c>
      <c r="B1469" s="2">
        <v>14787</v>
      </c>
      <c r="C1469" s="5">
        <v>1703</v>
      </c>
      <c r="D1469" s="5">
        <f t="shared" si="44"/>
        <v>25182261</v>
      </c>
      <c r="E1469" s="5">
        <v>1703</v>
      </c>
      <c r="F1469" s="5"/>
      <c r="G1469" s="2">
        <v>14787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1703.162041</v>
      </c>
      <c r="Y1469" s="14">
        <v>0</v>
      </c>
      <c r="Z1469" s="14">
        <v>0</v>
      </c>
      <c r="AA1469" s="14">
        <v>0</v>
      </c>
      <c r="AB1469" s="14">
        <v>0</v>
      </c>
      <c r="AC1469" s="14" t="e">
        <f t="array" ref="AC1469">MEDIAN(IF(H1469:R1469&lt;&gt;0,H1469:R1469))</f>
        <v>#NUM!</v>
      </c>
      <c r="AD1469" s="14">
        <f t="array" ref="AD1469">MEDIAN(IF(S1469:AA1469&lt;&gt;0,S1469:AA1469))</f>
        <v>1703.162041</v>
      </c>
      <c r="AE1469" s="14" t="e">
        <f t="shared" si="45"/>
        <v>#NUM!</v>
      </c>
      <c r="AF1469" t="e">
        <f t="array" ref="AF1469">TTEST(IF(H1469:R1469&lt;&gt;0,H1469:R1469),IF(S1469:AA1469&lt;&gt;0,S1469:AA1469),2,3)</f>
        <v>#DIV/0!</v>
      </c>
      <c r="AG1469" t="e">
        <f t="array" ref="AG1469">MEDIAN(IF(H1469:L1469&lt;&gt;0,H1469:L1469))</f>
        <v>#NUM!</v>
      </c>
      <c r="AH1469" t="e">
        <f t="array" ref="AH1469">MEDIAN(IF(M1469:R1469&lt;&gt;0,M1469:R1469))</f>
        <v>#NUM!</v>
      </c>
      <c r="AI1469" t="e">
        <f>AG1469/AH1469</f>
        <v>#NUM!</v>
      </c>
    </row>
    <row r="1470" spans="1:35" x14ac:dyDescent="0.2">
      <c r="A1470" s="2" t="s">
        <v>1466</v>
      </c>
      <c r="B1470" s="2">
        <v>27116</v>
      </c>
      <c r="C1470" s="5">
        <v>925</v>
      </c>
      <c r="D1470" s="5">
        <f t="shared" si="44"/>
        <v>25082300</v>
      </c>
      <c r="E1470" s="5">
        <v>984</v>
      </c>
      <c r="F1470" s="5">
        <v>52</v>
      </c>
      <c r="G1470" s="2">
        <v>27116</v>
      </c>
      <c r="H1470" s="14">
        <v>0</v>
      </c>
      <c r="I1470" s="14">
        <v>0</v>
      </c>
      <c r="J1470" s="14">
        <v>287.61949709999999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890.48601680000002</v>
      </c>
      <c r="Q1470" s="14">
        <v>0</v>
      </c>
      <c r="R1470" s="14">
        <v>1076.799456</v>
      </c>
      <c r="S1470" s="14">
        <v>0</v>
      </c>
      <c r="T1470" s="14">
        <v>1446.250047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f t="array" ref="AC1470">MEDIAN(IF(H1470:R1470&lt;&gt;0,H1470:R1470))</f>
        <v>890.48601680000002</v>
      </c>
      <c r="AD1470" s="14">
        <f t="array" ref="AD1470">MEDIAN(IF(S1470:AA1470&lt;&gt;0,S1470:AA1470))</f>
        <v>1446.250047</v>
      </c>
      <c r="AE1470" s="14">
        <f t="shared" si="45"/>
        <v>1.6241131468826002</v>
      </c>
      <c r="AF1470" t="e">
        <f t="array" ref="AF1470">TTEST(IF(H1470:R1470&lt;&gt;0,H1470:R1470),IF(S1470:AA1470&lt;&gt;0,S1470:AA1470),2,3)</f>
        <v>#DIV/0!</v>
      </c>
      <c r="AG1470">
        <f t="array" ref="AG1470">MEDIAN(IF(H1470:L1470&lt;&gt;0,H1470:L1470))</f>
        <v>287.61949709999999</v>
      </c>
      <c r="AH1470">
        <f t="array" ref="AH1470">MEDIAN(IF(M1470:R1470&lt;&gt;0,M1470:R1470))</f>
        <v>983.64273639999999</v>
      </c>
      <c r="AI1470">
        <f>AG1470/AH1470</f>
        <v>0.2924024002379651</v>
      </c>
    </row>
    <row r="1471" spans="1:35" x14ac:dyDescent="0.2">
      <c r="A1471" s="2" t="s">
        <v>1467</v>
      </c>
      <c r="B1471" s="2">
        <v>42385</v>
      </c>
      <c r="C1471" s="5">
        <v>591</v>
      </c>
      <c r="D1471" s="5">
        <f t="shared" si="44"/>
        <v>25049535</v>
      </c>
      <c r="E1471" s="5">
        <v>591</v>
      </c>
      <c r="F1471" s="5">
        <v>134</v>
      </c>
      <c r="G1471" s="2">
        <v>42385</v>
      </c>
      <c r="H1471" s="14">
        <v>0</v>
      </c>
      <c r="I1471" s="14">
        <v>0</v>
      </c>
      <c r="J1471" s="14">
        <v>29.207361980000002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1152.623486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f t="array" ref="AC1471">MEDIAN(IF(H1471:R1471&lt;&gt;0,H1471:R1471))</f>
        <v>29.207361980000002</v>
      </c>
      <c r="AD1471" s="14">
        <f t="array" ref="AD1471">MEDIAN(IF(S1471:AA1471&lt;&gt;0,S1471:AA1471))</f>
        <v>1152.623486</v>
      </c>
      <c r="AE1471" s="14">
        <f t="shared" si="45"/>
        <v>39.463457425195365</v>
      </c>
      <c r="AF1471" t="e">
        <f t="array" ref="AF1471">TTEST(IF(H1471:R1471&lt;&gt;0,H1471:R1471),IF(S1471:AA1471&lt;&gt;0,S1471:AA1471),2,3)</f>
        <v>#DIV/0!</v>
      </c>
      <c r="AG1471">
        <f t="array" ref="AG1471">MEDIAN(IF(H1471:L1471&lt;&gt;0,H1471:L1471))</f>
        <v>29.207361980000002</v>
      </c>
      <c r="AH1471" t="e">
        <f t="array" ref="AH1471">MEDIAN(IF(M1471:R1471&lt;&gt;0,M1471:R1471))</f>
        <v>#NUM!</v>
      </c>
      <c r="AI1471" t="e">
        <f>AG1471/AH1471</f>
        <v>#NUM!</v>
      </c>
    </row>
    <row r="1472" spans="1:35" x14ac:dyDescent="0.2">
      <c r="A1472" s="2" t="s">
        <v>1468</v>
      </c>
      <c r="B1472" s="2">
        <v>35027</v>
      </c>
      <c r="C1472" s="5">
        <v>712</v>
      </c>
      <c r="D1472" s="5">
        <f t="shared" si="44"/>
        <v>24939224</v>
      </c>
      <c r="E1472" s="5">
        <v>591</v>
      </c>
      <c r="F1472" s="5">
        <v>65</v>
      </c>
      <c r="G1472" s="2">
        <v>35027</v>
      </c>
      <c r="H1472" s="14">
        <v>0</v>
      </c>
      <c r="I1472" s="14">
        <v>0</v>
      </c>
      <c r="J1472" s="14">
        <v>456.87820499999998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311.45397600000001</v>
      </c>
      <c r="Q1472" s="14">
        <v>0</v>
      </c>
      <c r="R1472" s="14">
        <v>724.20095030000004</v>
      </c>
      <c r="S1472" s="14">
        <v>0</v>
      </c>
      <c r="T1472" s="14">
        <v>1354.3931050000001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f t="array" ref="AC1472">MEDIAN(IF(H1472:R1472&lt;&gt;0,H1472:R1472))</f>
        <v>456.87820499999998</v>
      </c>
      <c r="AD1472" s="14">
        <f t="array" ref="AD1472">MEDIAN(IF(S1472:AA1472&lt;&gt;0,S1472:AA1472))</f>
        <v>1354.3931050000001</v>
      </c>
      <c r="AE1472" s="14">
        <f t="shared" si="45"/>
        <v>2.9644511166821803</v>
      </c>
      <c r="AF1472" t="e">
        <f t="array" ref="AF1472">TTEST(IF(H1472:R1472&lt;&gt;0,H1472:R1472),IF(S1472:AA1472&lt;&gt;0,S1472:AA1472),2,3)</f>
        <v>#DIV/0!</v>
      </c>
      <c r="AG1472">
        <f t="array" ref="AG1472">MEDIAN(IF(H1472:L1472&lt;&gt;0,H1472:L1472))</f>
        <v>456.87820499999998</v>
      </c>
      <c r="AH1472">
        <f t="array" ref="AH1472">MEDIAN(IF(M1472:R1472&lt;&gt;0,M1472:R1472))</f>
        <v>517.82746315000009</v>
      </c>
      <c r="AI1472">
        <f>AG1472/AH1472</f>
        <v>0.88229813502119181</v>
      </c>
    </row>
    <row r="1473" spans="1:35" x14ac:dyDescent="0.2">
      <c r="A1473" s="2" t="s">
        <v>1469</v>
      </c>
      <c r="B1473" s="2">
        <v>21620</v>
      </c>
      <c r="C1473" s="5">
        <v>1135</v>
      </c>
      <c r="D1473" s="5">
        <f t="shared" si="44"/>
        <v>24538700</v>
      </c>
      <c r="E1473" s="5">
        <v>1135</v>
      </c>
      <c r="F1473" s="5"/>
      <c r="G1473" s="2">
        <v>21620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1135.13265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 t="e">
        <f t="array" ref="AC1473">MEDIAN(IF(H1473:R1473&lt;&gt;0,H1473:R1473))</f>
        <v>#NUM!</v>
      </c>
      <c r="AD1473" s="14">
        <f t="array" ref="AD1473">MEDIAN(IF(S1473:AA1473&lt;&gt;0,S1473:AA1473))</f>
        <v>1135.13265</v>
      </c>
      <c r="AE1473" s="14" t="e">
        <f t="shared" si="45"/>
        <v>#NUM!</v>
      </c>
      <c r="AF1473" t="e">
        <f t="array" ref="AF1473">TTEST(IF(H1473:R1473&lt;&gt;0,H1473:R1473),IF(S1473:AA1473&lt;&gt;0,S1473:AA1473),2,3)</f>
        <v>#DIV/0!</v>
      </c>
      <c r="AG1473" t="e">
        <f t="array" ref="AG1473">MEDIAN(IF(H1473:L1473&lt;&gt;0,H1473:L1473))</f>
        <v>#NUM!</v>
      </c>
      <c r="AH1473" t="e">
        <f t="array" ref="AH1473">MEDIAN(IF(M1473:R1473&lt;&gt;0,M1473:R1473))</f>
        <v>#NUM!</v>
      </c>
      <c r="AI1473" t="e">
        <f>AG1473/AH1473</f>
        <v>#NUM!</v>
      </c>
    </row>
    <row r="1474" spans="1:35" x14ac:dyDescent="0.2">
      <c r="A1474" s="2" t="s">
        <v>1470</v>
      </c>
      <c r="B1474" s="2">
        <v>16593</v>
      </c>
      <c r="C1474" s="5">
        <v>1465</v>
      </c>
      <c r="D1474" s="5">
        <f t="shared" si="44"/>
        <v>24308745</v>
      </c>
      <c r="E1474" s="5">
        <v>1465</v>
      </c>
      <c r="F1474" s="5">
        <v>29</v>
      </c>
      <c r="G1474" s="2">
        <v>16593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1163.477347</v>
      </c>
      <c r="U1474" s="14">
        <v>0</v>
      </c>
      <c r="V1474" s="14">
        <v>0</v>
      </c>
      <c r="W1474" s="14">
        <v>0</v>
      </c>
      <c r="X1474" s="14">
        <v>1765.8492779999999</v>
      </c>
      <c r="Y1474" s="14">
        <v>0</v>
      </c>
      <c r="Z1474" s="14">
        <v>0</v>
      </c>
      <c r="AA1474" s="14">
        <v>0</v>
      </c>
      <c r="AB1474" s="14">
        <v>0</v>
      </c>
      <c r="AC1474" s="14" t="e">
        <f t="array" ref="AC1474">MEDIAN(IF(H1474:R1474&lt;&gt;0,H1474:R1474))</f>
        <v>#NUM!</v>
      </c>
      <c r="AD1474" s="14">
        <f t="array" ref="AD1474">MEDIAN(IF(S1474:AA1474&lt;&gt;0,S1474:AA1474))</f>
        <v>1464.6633124999998</v>
      </c>
      <c r="AE1474" s="14" t="e">
        <f t="shared" si="45"/>
        <v>#NUM!</v>
      </c>
      <c r="AF1474" t="e">
        <f t="array" ref="AF1474">TTEST(IF(H1474:R1474&lt;&gt;0,H1474:R1474),IF(S1474:AA1474&lt;&gt;0,S1474:AA1474),2,3)</f>
        <v>#DIV/0!</v>
      </c>
      <c r="AG1474" t="e">
        <f t="array" ref="AG1474">MEDIAN(IF(H1474:L1474&lt;&gt;0,H1474:L1474))</f>
        <v>#NUM!</v>
      </c>
      <c r="AH1474" t="e">
        <f t="array" ref="AH1474">MEDIAN(IF(M1474:R1474&lt;&gt;0,M1474:R1474))</f>
        <v>#NUM!</v>
      </c>
      <c r="AI1474" t="e">
        <f>AG1474/AH1474</f>
        <v>#NUM!</v>
      </c>
    </row>
    <row r="1475" spans="1:35" x14ac:dyDescent="0.2">
      <c r="A1475" s="2" t="s">
        <v>1471</v>
      </c>
      <c r="B1475" s="2">
        <v>20131</v>
      </c>
      <c r="C1475" s="5">
        <v>1202</v>
      </c>
      <c r="D1475" s="5">
        <f t="shared" si="44"/>
        <v>24197462</v>
      </c>
      <c r="E1475" s="5">
        <v>1202</v>
      </c>
      <c r="F1475" s="5"/>
      <c r="G1475" s="2">
        <v>20131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1202.0423330000001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 t="e">
        <f t="array" ref="AC1475">MEDIAN(IF(H1475:R1475&lt;&gt;0,H1475:R1475))</f>
        <v>#NUM!</v>
      </c>
      <c r="AD1475" s="14">
        <f t="array" ref="AD1475">MEDIAN(IF(S1475:AA1475&lt;&gt;0,S1475:AA1475))</f>
        <v>1202.0423330000001</v>
      </c>
      <c r="AE1475" s="14" t="e">
        <f t="shared" si="45"/>
        <v>#NUM!</v>
      </c>
      <c r="AF1475" t="e">
        <f t="array" ref="AF1475">TTEST(IF(H1475:R1475&lt;&gt;0,H1475:R1475),IF(S1475:AA1475&lt;&gt;0,S1475:AA1475),2,3)</f>
        <v>#DIV/0!</v>
      </c>
      <c r="AG1475" t="e">
        <f t="array" ref="AG1475">MEDIAN(IF(H1475:L1475&lt;&gt;0,H1475:L1475))</f>
        <v>#NUM!</v>
      </c>
      <c r="AH1475" t="e">
        <f t="array" ref="AH1475">MEDIAN(IF(M1475:R1475&lt;&gt;0,M1475:R1475))</f>
        <v>#NUM!</v>
      </c>
      <c r="AI1475" t="e">
        <f>AG1475/AH1475</f>
        <v>#NUM!</v>
      </c>
    </row>
    <row r="1476" spans="1:35" x14ac:dyDescent="0.2">
      <c r="A1476" s="2" t="s">
        <v>1472</v>
      </c>
      <c r="B1476" s="2">
        <v>8519</v>
      </c>
      <c r="C1476" s="5">
        <v>2828</v>
      </c>
      <c r="D1476" s="5">
        <f t="shared" si="44"/>
        <v>24091732</v>
      </c>
      <c r="E1476" s="5">
        <v>636</v>
      </c>
      <c r="F1476" s="5">
        <v>138</v>
      </c>
      <c r="G1476" s="2">
        <v>8519</v>
      </c>
      <c r="H1476" s="14">
        <v>0</v>
      </c>
      <c r="I1476" s="14">
        <v>7331</v>
      </c>
      <c r="J1476" s="14">
        <v>517.84903129999998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636.49019380000004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f t="array" ref="AC1476">MEDIAN(IF(H1476:R1476&lt;&gt;0,H1476:R1476))</f>
        <v>636.49019380000004</v>
      </c>
      <c r="AD1476" s="14" t="e">
        <f t="array" ref="AD1476">MEDIAN(IF(S1476:AA1476&lt;&gt;0,S1476:AA1476))</f>
        <v>#NUM!</v>
      </c>
      <c r="AE1476" s="14" t="e">
        <f t="shared" si="45"/>
        <v>#NUM!</v>
      </c>
      <c r="AF1476" t="e">
        <f t="array" ref="AF1476">TTEST(IF(H1476:R1476&lt;&gt;0,H1476:R1476),IF(S1476:AA1476&lt;&gt;0,S1476:AA1476),2,3)</f>
        <v>#DIV/0!</v>
      </c>
      <c r="AG1476">
        <f t="array" ref="AG1476">MEDIAN(IF(H1476:L1476&lt;&gt;0,H1476:L1476))</f>
        <v>3924.4245156500001</v>
      </c>
      <c r="AH1476">
        <f t="array" ref="AH1476">MEDIAN(IF(M1476:R1476&lt;&gt;0,M1476:R1476))</f>
        <v>636.49019380000004</v>
      </c>
      <c r="AI1476">
        <f>AG1476/AH1476</f>
        <v>6.1657265954409111</v>
      </c>
    </row>
    <row r="1477" spans="1:35" x14ac:dyDescent="0.2">
      <c r="A1477" s="2" t="s">
        <v>1473</v>
      </c>
      <c r="B1477" s="2">
        <v>20621</v>
      </c>
      <c r="C1477" s="5">
        <v>1168</v>
      </c>
      <c r="D1477" s="5">
        <f t="shared" si="44"/>
        <v>24085328</v>
      </c>
      <c r="E1477" s="5">
        <v>1168</v>
      </c>
      <c r="F1477" s="5"/>
      <c r="G1477" s="2">
        <v>20621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1167.657213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 t="e">
        <f t="array" ref="AC1477">MEDIAN(IF(H1477:R1477&lt;&gt;0,H1477:R1477))</f>
        <v>#NUM!</v>
      </c>
      <c r="AD1477" s="14">
        <f t="array" ref="AD1477">MEDIAN(IF(S1477:AA1477&lt;&gt;0,S1477:AA1477))</f>
        <v>1167.657213</v>
      </c>
      <c r="AE1477" s="14" t="e">
        <f t="shared" si="45"/>
        <v>#NUM!</v>
      </c>
      <c r="AF1477" t="e">
        <f t="array" ref="AF1477">TTEST(IF(H1477:R1477&lt;&gt;0,H1477:R1477),IF(S1477:AA1477&lt;&gt;0,S1477:AA1477),2,3)</f>
        <v>#DIV/0!</v>
      </c>
      <c r="AG1477" t="e">
        <f t="array" ref="AG1477">MEDIAN(IF(H1477:L1477&lt;&gt;0,H1477:L1477))</f>
        <v>#NUM!</v>
      </c>
      <c r="AH1477" t="e">
        <f t="array" ref="AH1477">MEDIAN(IF(M1477:R1477&lt;&gt;0,M1477:R1477))</f>
        <v>#NUM!</v>
      </c>
      <c r="AI1477" t="e">
        <f>AG1477/AH1477</f>
        <v>#NUM!</v>
      </c>
    </row>
    <row r="1478" spans="1:35" x14ac:dyDescent="0.2">
      <c r="A1478" s="2" t="s">
        <v>1474</v>
      </c>
      <c r="B1478" s="2">
        <v>96718</v>
      </c>
      <c r="C1478" s="5">
        <v>249</v>
      </c>
      <c r="D1478" s="5">
        <f t="shared" ref="D1478:D1541" si="46">B1478*C1478</f>
        <v>24082782</v>
      </c>
      <c r="E1478" s="5">
        <v>249</v>
      </c>
      <c r="F1478" s="5"/>
      <c r="G1478" s="2">
        <v>96718</v>
      </c>
      <c r="H1478" s="14">
        <v>0</v>
      </c>
      <c r="I1478" s="14">
        <v>249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f t="array" ref="AC1478">MEDIAN(IF(H1478:R1478&lt;&gt;0,H1478:R1478))</f>
        <v>249</v>
      </c>
      <c r="AD1478" s="14" t="e">
        <f t="array" ref="AD1478">MEDIAN(IF(S1478:AA1478&lt;&gt;0,S1478:AA1478))</f>
        <v>#NUM!</v>
      </c>
      <c r="AE1478" s="14" t="e">
        <f t="shared" ref="AE1478:AE1541" si="47">AD1478/AC1478</f>
        <v>#NUM!</v>
      </c>
      <c r="AF1478" t="e">
        <f t="array" ref="AF1478">TTEST(IF(H1478:R1478&lt;&gt;0,H1478:R1478),IF(S1478:AA1478&lt;&gt;0,S1478:AA1478),2,3)</f>
        <v>#DIV/0!</v>
      </c>
      <c r="AG1478">
        <f t="array" ref="AG1478">MEDIAN(IF(H1478:L1478&lt;&gt;0,H1478:L1478))</f>
        <v>249</v>
      </c>
      <c r="AH1478" t="e">
        <f t="array" ref="AH1478">MEDIAN(IF(M1478:R1478&lt;&gt;0,M1478:R1478))</f>
        <v>#NUM!</v>
      </c>
      <c r="AI1478" t="e">
        <f>AG1478/AH1478</f>
        <v>#NUM!</v>
      </c>
    </row>
    <row r="1479" spans="1:35" x14ac:dyDescent="0.2">
      <c r="A1479" s="2" t="s">
        <v>1475</v>
      </c>
      <c r="B1479" s="2">
        <v>20686</v>
      </c>
      <c r="C1479" s="5">
        <v>1162</v>
      </c>
      <c r="D1479" s="5">
        <f t="shared" si="46"/>
        <v>24037132</v>
      </c>
      <c r="E1479" s="5">
        <v>1162</v>
      </c>
      <c r="F1479" s="5"/>
      <c r="G1479" s="2">
        <v>20686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1161.8062239999999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 t="e">
        <f t="array" ref="AC1479">MEDIAN(IF(H1479:R1479&lt;&gt;0,H1479:R1479))</f>
        <v>#NUM!</v>
      </c>
      <c r="AD1479" s="14">
        <f t="array" ref="AD1479">MEDIAN(IF(S1479:AA1479&lt;&gt;0,S1479:AA1479))</f>
        <v>1161.8062239999999</v>
      </c>
      <c r="AE1479" s="14" t="e">
        <f t="shared" si="47"/>
        <v>#NUM!</v>
      </c>
      <c r="AF1479" t="e">
        <f t="array" ref="AF1479">TTEST(IF(H1479:R1479&lt;&gt;0,H1479:R1479),IF(S1479:AA1479&lt;&gt;0,S1479:AA1479),2,3)</f>
        <v>#DIV/0!</v>
      </c>
      <c r="AG1479" t="e">
        <f t="array" ref="AG1479">MEDIAN(IF(H1479:L1479&lt;&gt;0,H1479:L1479))</f>
        <v>#NUM!</v>
      </c>
      <c r="AH1479" t="e">
        <f t="array" ref="AH1479">MEDIAN(IF(M1479:R1479&lt;&gt;0,M1479:R1479))</f>
        <v>#NUM!</v>
      </c>
      <c r="AI1479" t="e">
        <f>AG1479/AH1479</f>
        <v>#NUM!</v>
      </c>
    </row>
    <row r="1480" spans="1:35" x14ac:dyDescent="0.2">
      <c r="A1480" s="2" t="s">
        <v>1476</v>
      </c>
      <c r="B1480" s="2">
        <v>15777</v>
      </c>
      <c r="C1480" s="5">
        <v>1509</v>
      </c>
      <c r="D1480" s="5">
        <f t="shared" si="46"/>
        <v>23807493</v>
      </c>
      <c r="E1480" s="5">
        <v>1509</v>
      </c>
      <c r="F1480" s="5"/>
      <c r="G1480" s="2">
        <v>15777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1509.3073890000001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 t="e">
        <f t="array" ref="AC1480">MEDIAN(IF(H1480:R1480&lt;&gt;0,H1480:R1480))</f>
        <v>#NUM!</v>
      </c>
      <c r="AD1480" s="14">
        <f t="array" ref="AD1480">MEDIAN(IF(S1480:AA1480&lt;&gt;0,S1480:AA1480))</f>
        <v>1509.3073890000001</v>
      </c>
      <c r="AE1480" s="14" t="e">
        <f t="shared" si="47"/>
        <v>#NUM!</v>
      </c>
      <c r="AF1480" t="e">
        <f t="array" ref="AF1480">TTEST(IF(H1480:R1480&lt;&gt;0,H1480:R1480),IF(S1480:AA1480&lt;&gt;0,S1480:AA1480),2,3)</f>
        <v>#DIV/0!</v>
      </c>
      <c r="AG1480" t="e">
        <f t="array" ref="AG1480">MEDIAN(IF(H1480:L1480&lt;&gt;0,H1480:L1480))</f>
        <v>#NUM!</v>
      </c>
      <c r="AH1480" t="e">
        <f t="array" ref="AH1480">MEDIAN(IF(M1480:R1480&lt;&gt;0,M1480:R1480))</f>
        <v>#NUM!</v>
      </c>
      <c r="AI1480" t="e">
        <f>AG1480/AH1480</f>
        <v>#NUM!</v>
      </c>
    </row>
    <row r="1481" spans="1:35" x14ac:dyDescent="0.2">
      <c r="A1481" s="2" t="s">
        <v>1477</v>
      </c>
      <c r="B1481" s="2">
        <v>17503</v>
      </c>
      <c r="C1481" s="5">
        <v>1352</v>
      </c>
      <c r="D1481" s="5">
        <f t="shared" si="46"/>
        <v>23664056</v>
      </c>
      <c r="E1481" s="5">
        <v>1352</v>
      </c>
      <c r="F1481" s="5"/>
      <c r="G1481" s="2">
        <v>17503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1351.810706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 t="e">
        <f t="array" ref="AC1481">MEDIAN(IF(H1481:R1481&lt;&gt;0,H1481:R1481))</f>
        <v>#NUM!</v>
      </c>
      <c r="AD1481" s="14">
        <f t="array" ref="AD1481">MEDIAN(IF(S1481:AA1481&lt;&gt;0,S1481:AA1481))</f>
        <v>1351.810706</v>
      </c>
      <c r="AE1481" s="14" t="e">
        <f t="shared" si="47"/>
        <v>#NUM!</v>
      </c>
      <c r="AF1481" t="e">
        <f t="array" ref="AF1481">TTEST(IF(H1481:R1481&lt;&gt;0,H1481:R1481),IF(S1481:AA1481&lt;&gt;0,S1481:AA1481),2,3)</f>
        <v>#DIV/0!</v>
      </c>
      <c r="AG1481" t="e">
        <f t="array" ref="AG1481">MEDIAN(IF(H1481:L1481&lt;&gt;0,H1481:L1481))</f>
        <v>#NUM!</v>
      </c>
      <c r="AH1481" t="e">
        <f t="array" ref="AH1481">MEDIAN(IF(M1481:R1481&lt;&gt;0,M1481:R1481))</f>
        <v>#NUM!</v>
      </c>
      <c r="AI1481" t="e">
        <f>AG1481/AH1481</f>
        <v>#NUM!</v>
      </c>
    </row>
    <row r="1482" spans="1:35" x14ac:dyDescent="0.2">
      <c r="A1482" s="2" t="s">
        <v>1478</v>
      </c>
      <c r="B1482" s="2">
        <v>145180</v>
      </c>
      <c r="C1482" s="5">
        <v>162</v>
      </c>
      <c r="D1482" s="5">
        <f t="shared" si="46"/>
        <v>23519160</v>
      </c>
      <c r="E1482" s="5">
        <v>162</v>
      </c>
      <c r="F1482" s="5"/>
      <c r="G1482" s="2">
        <v>145180</v>
      </c>
      <c r="H1482" s="14">
        <v>0</v>
      </c>
      <c r="I1482" s="14">
        <v>162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f t="array" ref="AC1482">MEDIAN(IF(H1482:R1482&lt;&gt;0,H1482:R1482))</f>
        <v>162</v>
      </c>
      <c r="AD1482" s="14" t="e">
        <f t="array" ref="AD1482">MEDIAN(IF(S1482:AA1482&lt;&gt;0,S1482:AA1482))</f>
        <v>#NUM!</v>
      </c>
      <c r="AE1482" s="14" t="e">
        <f t="shared" si="47"/>
        <v>#NUM!</v>
      </c>
      <c r="AF1482" t="e">
        <f t="array" ref="AF1482">TTEST(IF(H1482:R1482&lt;&gt;0,H1482:R1482),IF(S1482:AA1482&lt;&gt;0,S1482:AA1482),2,3)</f>
        <v>#DIV/0!</v>
      </c>
      <c r="AG1482">
        <f t="array" ref="AG1482">MEDIAN(IF(H1482:L1482&lt;&gt;0,H1482:L1482))</f>
        <v>162</v>
      </c>
      <c r="AH1482" t="e">
        <f t="array" ref="AH1482">MEDIAN(IF(M1482:R1482&lt;&gt;0,M1482:R1482))</f>
        <v>#NUM!</v>
      </c>
      <c r="AI1482" t="e">
        <f>AG1482/AH1482</f>
        <v>#NUM!</v>
      </c>
    </row>
    <row r="1483" spans="1:35" x14ac:dyDescent="0.2">
      <c r="A1483" s="2" t="s">
        <v>1479</v>
      </c>
      <c r="B1483" s="2">
        <v>71363</v>
      </c>
      <c r="C1483" s="5">
        <v>329</v>
      </c>
      <c r="D1483" s="5">
        <f t="shared" si="46"/>
        <v>23478427</v>
      </c>
      <c r="E1483" s="5">
        <v>329</v>
      </c>
      <c r="F1483" s="5"/>
      <c r="G1483" s="2">
        <v>71363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328.78262519999998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f t="array" ref="AC1483">MEDIAN(IF(H1483:R1483&lt;&gt;0,H1483:R1483))</f>
        <v>328.78262519999998</v>
      </c>
      <c r="AD1483" s="14" t="e">
        <f t="array" ref="AD1483">MEDIAN(IF(S1483:AA1483&lt;&gt;0,S1483:AA1483))</f>
        <v>#NUM!</v>
      </c>
      <c r="AE1483" s="14" t="e">
        <f t="shared" si="47"/>
        <v>#NUM!</v>
      </c>
      <c r="AF1483" t="e">
        <f t="array" ref="AF1483">TTEST(IF(H1483:R1483&lt;&gt;0,H1483:R1483),IF(S1483:AA1483&lt;&gt;0,S1483:AA1483),2,3)</f>
        <v>#DIV/0!</v>
      </c>
      <c r="AG1483" t="e">
        <f t="array" ref="AG1483">MEDIAN(IF(H1483:L1483&lt;&gt;0,H1483:L1483))</f>
        <v>#NUM!</v>
      </c>
      <c r="AH1483">
        <f t="array" ref="AH1483">MEDIAN(IF(M1483:R1483&lt;&gt;0,M1483:R1483))</f>
        <v>328.78262519999998</v>
      </c>
      <c r="AI1483" t="e">
        <f>AG1483/AH1483</f>
        <v>#NUM!</v>
      </c>
    </row>
    <row r="1484" spans="1:35" x14ac:dyDescent="0.2">
      <c r="A1484" s="2" t="s">
        <v>1480</v>
      </c>
      <c r="B1484" s="2">
        <v>19819</v>
      </c>
      <c r="C1484" s="5">
        <v>1184</v>
      </c>
      <c r="D1484" s="5">
        <f t="shared" si="46"/>
        <v>23465696</v>
      </c>
      <c r="E1484" s="5">
        <v>1066</v>
      </c>
      <c r="F1484" s="5">
        <v>47</v>
      </c>
      <c r="G1484" s="2">
        <v>19819</v>
      </c>
      <c r="H1484" s="14">
        <v>0</v>
      </c>
      <c r="I1484" s="14">
        <v>765</v>
      </c>
      <c r="J1484" s="14">
        <v>578.08149630000003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874.66173470000001</v>
      </c>
      <c r="Q1484" s="14">
        <v>0</v>
      </c>
      <c r="R1484" s="14">
        <v>2041.3599939999999</v>
      </c>
      <c r="S1484" s="14">
        <v>0</v>
      </c>
      <c r="T1484" s="14">
        <v>1256.951679</v>
      </c>
      <c r="U1484" s="14">
        <v>0</v>
      </c>
      <c r="V1484" s="14">
        <v>0</v>
      </c>
      <c r="W1484" s="14">
        <v>1589.466584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f t="array" ref="AC1484">MEDIAN(IF(H1484:R1484&lt;&gt;0,H1484:R1484))</f>
        <v>819.83086735000006</v>
      </c>
      <c r="AD1484" s="14">
        <f t="array" ref="AD1484">MEDIAN(IF(S1484:AA1484&lt;&gt;0,S1484:AA1484))</f>
        <v>1423.2091315</v>
      </c>
      <c r="AE1484" s="14">
        <f t="shared" si="47"/>
        <v>1.7359789539278316</v>
      </c>
      <c r="AF1484">
        <f t="array" ref="AF1484">TTEST(IF(H1484:R1484&lt;&gt;0,H1484:R1484),IF(S1484:AA1484&lt;&gt;0,S1484:AA1484),2,3)</f>
        <v>0.38889501061944876</v>
      </c>
      <c r="AG1484">
        <f t="array" ref="AG1484">MEDIAN(IF(H1484:L1484&lt;&gt;0,H1484:L1484))</f>
        <v>671.54074815000001</v>
      </c>
      <c r="AH1484">
        <f t="array" ref="AH1484">MEDIAN(IF(M1484:R1484&lt;&gt;0,M1484:R1484))</f>
        <v>1458.0108643499998</v>
      </c>
      <c r="AI1484">
        <f>AG1484/AH1484</f>
        <v>0.46058693015938645</v>
      </c>
    </row>
    <row r="1485" spans="1:35" x14ac:dyDescent="0.2">
      <c r="A1485" s="2" t="s">
        <v>1481</v>
      </c>
      <c r="B1485" s="2">
        <v>8693</v>
      </c>
      <c r="C1485" s="5">
        <v>2688</v>
      </c>
      <c r="D1485" s="5">
        <f t="shared" si="46"/>
        <v>23366784</v>
      </c>
      <c r="E1485" s="5">
        <v>1614</v>
      </c>
      <c r="F1485" s="5">
        <v>113</v>
      </c>
      <c r="G1485" s="2">
        <v>8693</v>
      </c>
      <c r="H1485" s="14">
        <v>0</v>
      </c>
      <c r="I1485" s="14">
        <v>9978</v>
      </c>
      <c r="J1485" s="14">
        <v>1705.5240739999999</v>
      </c>
      <c r="K1485" s="14">
        <v>0</v>
      </c>
      <c r="L1485" s="14">
        <v>383.74019349999998</v>
      </c>
      <c r="M1485" s="14">
        <v>3237.242569</v>
      </c>
      <c r="N1485" s="14">
        <v>0</v>
      </c>
      <c r="O1485" s="14">
        <v>0</v>
      </c>
      <c r="P1485" s="14">
        <v>1858.0671729999999</v>
      </c>
      <c r="Q1485" s="14">
        <v>0</v>
      </c>
      <c r="R1485" s="14">
        <v>0</v>
      </c>
      <c r="S1485" s="14">
        <v>0</v>
      </c>
      <c r="T1485" s="14">
        <v>1505.7904080000001</v>
      </c>
      <c r="U1485" s="14">
        <v>0</v>
      </c>
      <c r="V1485" s="14">
        <v>0</v>
      </c>
      <c r="W1485" s="14">
        <v>1522.205743</v>
      </c>
      <c r="X1485" s="14">
        <v>0</v>
      </c>
      <c r="Y1485" s="14">
        <v>0</v>
      </c>
      <c r="Z1485" s="14">
        <v>0</v>
      </c>
      <c r="AA1485" s="14">
        <v>0</v>
      </c>
      <c r="AB1485" s="14">
        <v>1310</v>
      </c>
      <c r="AC1485" s="14">
        <f t="array" ref="AC1485">MEDIAN(IF(H1485:R1485&lt;&gt;0,H1485:R1485))</f>
        <v>1858.0671729999999</v>
      </c>
      <c r="AD1485" s="14">
        <f t="array" ref="AD1485">MEDIAN(IF(S1485:AA1485&lt;&gt;0,S1485:AA1485))</f>
        <v>1513.9980755000001</v>
      </c>
      <c r="AE1485" s="14">
        <f t="shared" si="47"/>
        <v>0.81482418800582312</v>
      </c>
      <c r="AF1485">
        <f t="array" ref="AF1485">TTEST(IF(H1485:R1485&lt;&gt;0,H1485:R1485),IF(S1485:AA1485&lt;&gt;0,S1485:AA1485),2,3)</f>
        <v>0.32160109579691243</v>
      </c>
      <c r="AG1485">
        <f t="array" ref="AG1485">MEDIAN(IF(H1485:L1485&lt;&gt;0,H1485:L1485))</f>
        <v>1705.5240739999999</v>
      </c>
      <c r="AH1485">
        <f t="array" ref="AH1485">MEDIAN(IF(M1485:R1485&lt;&gt;0,M1485:R1485))</f>
        <v>2547.6548709999997</v>
      </c>
      <c r="AI1485">
        <f>AG1485/AH1485</f>
        <v>0.66944863427696211</v>
      </c>
    </row>
    <row r="1486" spans="1:35" x14ac:dyDescent="0.2">
      <c r="A1486" s="2" t="s">
        <v>1482</v>
      </c>
      <c r="B1486" s="2">
        <v>14234</v>
      </c>
      <c r="C1486" s="5">
        <v>1640</v>
      </c>
      <c r="D1486" s="5">
        <f t="shared" si="46"/>
        <v>23343760</v>
      </c>
      <c r="E1486" s="5">
        <v>1494</v>
      </c>
      <c r="F1486" s="5">
        <v>69</v>
      </c>
      <c r="G1486" s="2">
        <v>14234</v>
      </c>
      <c r="H1486" s="14">
        <v>0</v>
      </c>
      <c r="I1486" s="14">
        <v>793</v>
      </c>
      <c r="J1486" s="14">
        <v>237.13625099999999</v>
      </c>
      <c r="K1486" s="14">
        <v>0</v>
      </c>
      <c r="L1486" s="14">
        <v>0</v>
      </c>
      <c r="M1486" s="14">
        <v>2163.6053449999999</v>
      </c>
      <c r="N1486" s="14">
        <v>0</v>
      </c>
      <c r="O1486" s="14">
        <v>0</v>
      </c>
      <c r="P1486" s="14">
        <v>1095.116865</v>
      </c>
      <c r="Q1486" s="14">
        <v>0</v>
      </c>
      <c r="R1486" s="14">
        <v>1843.7761149999999</v>
      </c>
      <c r="S1486" s="14">
        <v>0</v>
      </c>
      <c r="T1486" s="14">
        <v>1502.275038</v>
      </c>
      <c r="U1486" s="14">
        <v>3998.572263</v>
      </c>
      <c r="V1486" s="14">
        <v>0</v>
      </c>
      <c r="W1486" s="14">
        <v>1485.0736400000001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f t="array" ref="AC1486">MEDIAN(IF(H1486:R1486&lt;&gt;0,H1486:R1486))</f>
        <v>1095.116865</v>
      </c>
      <c r="AD1486" s="14">
        <f t="array" ref="AD1486">MEDIAN(IF(S1486:AA1486&lt;&gt;0,S1486:AA1486))</f>
        <v>1502.275038</v>
      </c>
      <c r="AE1486" s="14">
        <f t="shared" si="47"/>
        <v>1.3717942678199919</v>
      </c>
      <c r="AF1486">
        <f t="array" ref="AF1486">TTEST(IF(H1486:R1486&lt;&gt;0,H1486:R1486),IF(S1486:AA1486&lt;&gt;0,S1486:AA1486),2,3)</f>
        <v>0.31838468375518614</v>
      </c>
      <c r="AG1486">
        <f t="array" ref="AG1486">MEDIAN(IF(H1486:L1486&lt;&gt;0,H1486:L1486))</f>
        <v>515.06812549999995</v>
      </c>
      <c r="AH1486">
        <f t="array" ref="AH1486">MEDIAN(IF(M1486:R1486&lt;&gt;0,M1486:R1486))</f>
        <v>1843.7761149999999</v>
      </c>
      <c r="AI1486">
        <f>AG1486/AH1486</f>
        <v>0.27935502651849897</v>
      </c>
    </row>
    <row r="1487" spans="1:35" x14ac:dyDescent="0.2">
      <c r="A1487" s="2" t="s">
        <v>1483</v>
      </c>
      <c r="B1487" s="2">
        <v>26954</v>
      </c>
      <c r="C1487" s="5">
        <v>866</v>
      </c>
      <c r="D1487" s="5">
        <f t="shared" si="46"/>
        <v>23342164</v>
      </c>
      <c r="E1487" s="5">
        <v>944</v>
      </c>
      <c r="F1487" s="5">
        <v>62</v>
      </c>
      <c r="G1487" s="2">
        <v>26954</v>
      </c>
      <c r="H1487" s="14">
        <v>0</v>
      </c>
      <c r="I1487" s="14">
        <v>0</v>
      </c>
      <c r="J1487" s="14">
        <v>243.93080800000001</v>
      </c>
      <c r="K1487" s="14">
        <v>317.35148779999997</v>
      </c>
      <c r="L1487" s="14">
        <v>0</v>
      </c>
      <c r="M1487" s="14">
        <v>990.82721270000002</v>
      </c>
      <c r="N1487" s="14">
        <v>0</v>
      </c>
      <c r="O1487" s="14">
        <v>0</v>
      </c>
      <c r="P1487" s="14">
        <v>322.26756310000002</v>
      </c>
      <c r="Q1487" s="14">
        <v>0</v>
      </c>
      <c r="R1487" s="14">
        <v>897.93777279999995</v>
      </c>
      <c r="S1487" s="14">
        <v>0</v>
      </c>
      <c r="T1487" s="14">
        <v>1471.584603</v>
      </c>
      <c r="U1487" s="14">
        <v>0</v>
      </c>
      <c r="V1487" s="14">
        <v>0</v>
      </c>
      <c r="W1487" s="14">
        <v>1643.4069629999999</v>
      </c>
      <c r="X1487" s="14">
        <v>0</v>
      </c>
      <c r="Y1487" s="14">
        <v>0</v>
      </c>
      <c r="Z1487" s="14">
        <v>0</v>
      </c>
      <c r="AA1487" s="14">
        <v>0</v>
      </c>
      <c r="AB1487" s="14">
        <v>1040</v>
      </c>
      <c r="AC1487" s="14">
        <f t="array" ref="AC1487">MEDIAN(IF(H1487:R1487&lt;&gt;0,H1487:R1487))</f>
        <v>322.26756310000002</v>
      </c>
      <c r="AD1487" s="14">
        <f t="array" ref="AD1487">MEDIAN(IF(S1487:AA1487&lt;&gt;0,S1487:AA1487))</f>
        <v>1557.4957829999998</v>
      </c>
      <c r="AE1487" s="14">
        <f t="shared" si="47"/>
        <v>4.8329275463466583</v>
      </c>
      <c r="AF1487">
        <f t="array" ref="AF1487">TTEST(IF(H1487:R1487&lt;&gt;0,H1487:R1487),IF(S1487:AA1487&lt;&gt;0,S1487:AA1487),2,3)</f>
        <v>2.7192543463209753E-3</v>
      </c>
      <c r="AG1487">
        <f t="array" ref="AG1487">MEDIAN(IF(H1487:L1487&lt;&gt;0,H1487:L1487))</f>
        <v>280.64114789999996</v>
      </c>
      <c r="AH1487">
        <f t="array" ref="AH1487">MEDIAN(IF(M1487:R1487&lt;&gt;0,M1487:R1487))</f>
        <v>897.93777279999995</v>
      </c>
      <c r="AI1487">
        <f>AG1487/AH1487</f>
        <v>0.31253963960652753</v>
      </c>
    </row>
    <row r="1488" spans="1:35" x14ac:dyDescent="0.2">
      <c r="A1488" s="2" t="s">
        <v>1484</v>
      </c>
      <c r="B1488" s="2">
        <v>17139</v>
      </c>
      <c r="C1488" s="5">
        <v>1345</v>
      </c>
      <c r="D1488" s="5">
        <f t="shared" si="46"/>
        <v>23051955</v>
      </c>
      <c r="E1488" s="5">
        <v>1345</v>
      </c>
      <c r="F1488" s="5"/>
      <c r="G1488" s="2">
        <v>17139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4">
        <v>1344.92904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 t="e">
        <f t="array" ref="AC1488">MEDIAN(IF(H1488:R1488&lt;&gt;0,H1488:R1488))</f>
        <v>#NUM!</v>
      </c>
      <c r="AD1488" s="14">
        <f t="array" ref="AD1488">MEDIAN(IF(S1488:AA1488&lt;&gt;0,S1488:AA1488))</f>
        <v>1344.92904</v>
      </c>
      <c r="AE1488" s="14" t="e">
        <f t="shared" si="47"/>
        <v>#NUM!</v>
      </c>
      <c r="AF1488" t="e">
        <f t="array" ref="AF1488">TTEST(IF(H1488:R1488&lt;&gt;0,H1488:R1488),IF(S1488:AA1488&lt;&gt;0,S1488:AA1488),2,3)</f>
        <v>#DIV/0!</v>
      </c>
      <c r="AG1488" t="e">
        <f t="array" ref="AG1488">MEDIAN(IF(H1488:L1488&lt;&gt;0,H1488:L1488))</f>
        <v>#NUM!</v>
      </c>
      <c r="AH1488" t="e">
        <f t="array" ref="AH1488">MEDIAN(IF(M1488:R1488&lt;&gt;0,M1488:R1488))</f>
        <v>#NUM!</v>
      </c>
      <c r="AI1488" t="e">
        <f>AG1488/AH1488</f>
        <v>#NUM!</v>
      </c>
    </row>
    <row r="1489" spans="1:35" x14ac:dyDescent="0.2">
      <c r="A1489" s="2" t="s">
        <v>1485</v>
      </c>
      <c r="B1489" s="2">
        <v>32756</v>
      </c>
      <c r="C1489" s="5">
        <v>700</v>
      </c>
      <c r="D1489" s="5">
        <f t="shared" si="46"/>
        <v>22929200</v>
      </c>
      <c r="E1489" s="5">
        <v>700</v>
      </c>
      <c r="F1489" s="5">
        <v>95</v>
      </c>
      <c r="G1489" s="2">
        <v>32756</v>
      </c>
      <c r="H1489" s="14">
        <v>0</v>
      </c>
      <c r="I1489" s="14">
        <v>0</v>
      </c>
      <c r="J1489" s="14">
        <v>229.76690690000001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0</v>
      </c>
      <c r="T1489" s="14">
        <v>1169.329982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f t="array" ref="AC1489">MEDIAN(IF(H1489:R1489&lt;&gt;0,H1489:R1489))</f>
        <v>229.76690690000001</v>
      </c>
      <c r="AD1489" s="14">
        <f t="array" ref="AD1489">MEDIAN(IF(S1489:AA1489&lt;&gt;0,S1489:AA1489))</f>
        <v>1169.329982</v>
      </c>
      <c r="AE1489" s="14">
        <f t="shared" si="47"/>
        <v>5.0892010419451745</v>
      </c>
      <c r="AF1489" t="e">
        <f t="array" ref="AF1489">TTEST(IF(H1489:R1489&lt;&gt;0,H1489:R1489),IF(S1489:AA1489&lt;&gt;0,S1489:AA1489),2,3)</f>
        <v>#DIV/0!</v>
      </c>
      <c r="AG1489">
        <f t="array" ref="AG1489">MEDIAN(IF(H1489:L1489&lt;&gt;0,H1489:L1489))</f>
        <v>229.76690690000001</v>
      </c>
      <c r="AH1489" t="e">
        <f t="array" ref="AH1489">MEDIAN(IF(M1489:R1489&lt;&gt;0,M1489:R1489))</f>
        <v>#NUM!</v>
      </c>
      <c r="AI1489" t="e">
        <f>AG1489/AH1489</f>
        <v>#NUM!</v>
      </c>
    </row>
    <row r="1490" spans="1:35" x14ac:dyDescent="0.2">
      <c r="A1490" s="2" t="s">
        <v>1486</v>
      </c>
      <c r="B1490" s="2">
        <v>61420</v>
      </c>
      <c r="C1490" s="5">
        <v>371</v>
      </c>
      <c r="D1490" s="5">
        <f t="shared" si="46"/>
        <v>22786820</v>
      </c>
      <c r="E1490" s="5">
        <v>377</v>
      </c>
      <c r="F1490" s="5">
        <v>64</v>
      </c>
      <c r="G1490" s="2">
        <v>61420</v>
      </c>
      <c r="H1490" s="14">
        <v>0</v>
      </c>
      <c r="I1490" s="14">
        <v>644</v>
      </c>
      <c r="J1490" s="14">
        <v>9.7649946869999997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377.22218129999999</v>
      </c>
      <c r="Q1490" s="14">
        <v>0</v>
      </c>
      <c r="R1490" s="14">
        <v>506.11813419999999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319</v>
      </c>
      <c r="AC1490" s="14">
        <f t="array" ref="AC1490">MEDIAN(IF(H1490:R1490&lt;&gt;0,H1490:R1490))</f>
        <v>441.67015774999999</v>
      </c>
      <c r="AD1490" s="14" t="e">
        <f t="array" ref="AD1490">MEDIAN(IF(S1490:AA1490&lt;&gt;0,S1490:AA1490))</f>
        <v>#NUM!</v>
      </c>
      <c r="AE1490" s="14" t="e">
        <f t="shared" si="47"/>
        <v>#NUM!</v>
      </c>
      <c r="AF1490" t="e">
        <f t="array" ref="AF1490">TTEST(IF(H1490:R1490&lt;&gt;0,H1490:R1490),IF(S1490:AA1490&lt;&gt;0,S1490:AA1490),2,3)</f>
        <v>#DIV/0!</v>
      </c>
      <c r="AG1490">
        <f t="array" ref="AG1490">MEDIAN(IF(H1490:L1490&lt;&gt;0,H1490:L1490))</f>
        <v>326.88249734350001</v>
      </c>
      <c r="AH1490">
        <f t="array" ref="AH1490">MEDIAN(IF(M1490:R1490&lt;&gt;0,M1490:R1490))</f>
        <v>441.67015774999999</v>
      </c>
      <c r="AI1490">
        <f>AG1490/AH1490</f>
        <v>0.74010546469505056</v>
      </c>
    </row>
    <row r="1491" spans="1:35" x14ac:dyDescent="0.2">
      <c r="A1491" s="2" t="s">
        <v>1487</v>
      </c>
      <c r="B1491" s="2">
        <v>53729</v>
      </c>
      <c r="C1491" s="5">
        <v>423</v>
      </c>
      <c r="D1491" s="5">
        <f t="shared" si="46"/>
        <v>22727367</v>
      </c>
      <c r="E1491" s="5">
        <v>259</v>
      </c>
      <c r="F1491" s="5">
        <v>117</v>
      </c>
      <c r="G1491" s="2">
        <v>53729</v>
      </c>
      <c r="H1491" s="14">
        <v>0</v>
      </c>
      <c r="I1491" s="14">
        <v>0</v>
      </c>
      <c r="J1491" s="14">
        <v>8.4981527719999992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107.5699322</v>
      </c>
      <c r="Q1491" s="14">
        <v>0</v>
      </c>
      <c r="R1491" s="14">
        <v>489.71552980000001</v>
      </c>
      <c r="S1491" s="14">
        <v>0</v>
      </c>
      <c r="T1491" s="14">
        <v>1251.0153319999999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259</v>
      </c>
      <c r="AC1491" s="14">
        <f t="array" ref="AC1491">MEDIAN(IF(H1491:R1491&lt;&gt;0,H1491:R1491))</f>
        <v>107.5699322</v>
      </c>
      <c r="AD1491" s="14">
        <f t="array" ref="AD1491">MEDIAN(IF(S1491:AA1491&lt;&gt;0,S1491:AA1491))</f>
        <v>1251.0153319999999</v>
      </c>
      <c r="AE1491" s="14">
        <f t="shared" si="47"/>
        <v>11.629786376308601</v>
      </c>
      <c r="AF1491" t="e">
        <f t="array" ref="AF1491">TTEST(IF(H1491:R1491&lt;&gt;0,H1491:R1491),IF(S1491:AA1491&lt;&gt;0,S1491:AA1491),2,3)</f>
        <v>#DIV/0!</v>
      </c>
      <c r="AG1491">
        <f t="array" ref="AG1491">MEDIAN(IF(H1491:L1491&lt;&gt;0,H1491:L1491))</f>
        <v>8.4981527719999992</v>
      </c>
      <c r="AH1491">
        <f t="array" ref="AH1491">MEDIAN(IF(M1491:R1491&lt;&gt;0,M1491:R1491))</f>
        <v>298.64273100000003</v>
      </c>
      <c r="AI1491">
        <f>AG1491/AH1491</f>
        <v>2.845591702012663E-2</v>
      </c>
    </row>
    <row r="1492" spans="1:35" x14ac:dyDescent="0.2">
      <c r="A1492" s="2" t="s">
        <v>1488</v>
      </c>
      <c r="B1492" s="2">
        <v>16094</v>
      </c>
      <c r="C1492" s="5">
        <v>1405</v>
      </c>
      <c r="D1492" s="5">
        <f t="shared" si="46"/>
        <v>22612070</v>
      </c>
      <c r="E1492" s="5">
        <v>1405</v>
      </c>
      <c r="F1492" s="5"/>
      <c r="G1492" s="2">
        <v>16094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0</v>
      </c>
      <c r="T1492" s="14">
        <v>1405.3752509999999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 t="e">
        <f t="array" ref="AC1492">MEDIAN(IF(H1492:R1492&lt;&gt;0,H1492:R1492))</f>
        <v>#NUM!</v>
      </c>
      <c r="AD1492" s="14">
        <f t="array" ref="AD1492">MEDIAN(IF(S1492:AA1492&lt;&gt;0,S1492:AA1492))</f>
        <v>1405.3752509999999</v>
      </c>
      <c r="AE1492" s="14" t="e">
        <f t="shared" si="47"/>
        <v>#NUM!</v>
      </c>
      <c r="AF1492" t="e">
        <f t="array" ref="AF1492">TTEST(IF(H1492:R1492&lt;&gt;0,H1492:R1492),IF(S1492:AA1492&lt;&gt;0,S1492:AA1492),2,3)</f>
        <v>#DIV/0!</v>
      </c>
      <c r="AG1492" t="e">
        <f t="array" ref="AG1492">MEDIAN(IF(H1492:L1492&lt;&gt;0,H1492:L1492))</f>
        <v>#NUM!</v>
      </c>
      <c r="AH1492" t="e">
        <f t="array" ref="AH1492">MEDIAN(IF(M1492:R1492&lt;&gt;0,M1492:R1492))</f>
        <v>#NUM!</v>
      </c>
      <c r="AI1492" t="e">
        <f>AG1492/AH1492</f>
        <v>#NUM!</v>
      </c>
    </row>
    <row r="1493" spans="1:35" x14ac:dyDescent="0.2">
      <c r="A1493" s="2" t="s">
        <v>1489</v>
      </c>
      <c r="B1493" s="2">
        <v>16179</v>
      </c>
      <c r="C1493" s="5">
        <v>1385</v>
      </c>
      <c r="D1493" s="5">
        <f t="shared" si="46"/>
        <v>22407915</v>
      </c>
      <c r="E1493" s="5">
        <v>1385</v>
      </c>
      <c r="F1493" s="5"/>
      <c r="G1493" s="2">
        <v>16179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1384.5921980000001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 t="e">
        <f t="array" ref="AC1493">MEDIAN(IF(H1493:R1493&lt;&gt;0,H1493:R1493))</f>
        <v>#NUM!</v>
      </c>
      <c r="AD1493" s="14">
        <f t="array" ref="AD1493">MEDIAN(IF(S1493:AA1493&lt;&gt;0,S1493:AA1493))</f>
        <v>1384.5921980000001</v>
      </c>
      <c r="AE1493" s="14" t="e">
        <f t="shared" si="47"/>
        <v>#NUM!</v>
      </c>
      <c r="AF1493" t="e">
        <f t="array" ref="AF1493">TTEST(IF(H1493:R1493&lt;&gt;0,H1493:R1493),IF(S1493:AA1493&lt;&gt;0,S1493:AA1493),2,3)</f>
        <v>#DIV/0!</v>
      </c>
      <c r="AG1493" t="e">
        <f t="array" ref="AG1493">MEDIAN(IF(H1493:L1493&lt;&gt;0,H1493:L1493))</f>
        <v>#NUM!</v>
      </c>
      <c r="AH1493" t="e">
        <f t="array" ref="AH1493">MEDIAN(IF(M1493:R1493&lt;&gt;0,M1493:R1493))</f>
        <v>#NUM!</v>
      </c>
      <c r="AI1493" t="e">
        <f>AG1493/AH1493</f>
        <v>#NUM!</v>
      </c>
    </row>
    <row r="1494" spans="1:35" x14ac:dyDescent="0.2">
      <c r="A1494" s="2" t="s">
        <v>1490</v>
      </c>
      <c r="B1494" s="2">
        <v>19811</v>
      </c>
      <c r="C1494" s="5">
        <v>1128</v>
      </c>
      <c r="D1494" s="5">
        <f t="shared" si="46"/>
        <v>22346808</v>
      </c>
      <c r="E1494" s="5">
        <v>1128</v>
      </c>
      <c r="F1494" s="5"/>
      <c r="G1494" s="2">
        <v>19811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1128.4833120000001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 t="e">
        <f t="array" ref="AC1494">MEDIAN(IF(H1494:R1494&lt;&gt;0,H1494:R1494))</f>
        <v>#NUM!</v>
      </c>
      <c r="AD1494" s="14">
        <f t="array" ref="AD1494">MEDIAN(IF(S1494:AA1494&lt;&gt;0,S1494:AA1494))</f>
        <v>1128.4833120000001</v>
      </c>
      <c r="AE1494" s="14" t="e">
        <f t="shared" si="47"/>
        <v>#NUM!</v>
      </c>
      <c r="AF1494" t="e">
        <f t="array" ref="AF1494">TTEST(IF(H1494:R1494&lt;&gt;0,H1494:R1494),IF(S1494:AA1494&lt;&gt;0,S1494:AA1494),2,3)</f>
        <v>#DIV/0!</v>
      </c>
      <c r="AG1494" t="e">
        <f t="array" ref="AG1494">MEDIAN(IF(H1494:L1494&lt;&gt;0,H1494:L1494))</f>
        <v>#NUM!</v>
      </c>
      <c r="AH1494" t="e">
        <f t="array" ref="AH1494">MEDIAN(IF(M1494:R1494&lt;&gt;0,M1494:R1494))</f>
        <v>#NUM!</v>
      </c>
      <c r="AI1494" t="e">
        <f>AG1494/AH1494</f>
        <v>#NUM!</v>
      </c>
    </row>
    <row r="1495" spans="1:35" x14ac:dyDescent="0.2">
      <c r="A1495" s="2" t="s">
        <v>1491</v>
      </c>
      <c r="B1495" s="2">
        <v>34045</v>
      </c>
      <c r="C1495" s="5">
        <v>656</v>
      </c>
      <c r="D1495" s="5">
        <f t="shared" si="46"/>
        <v>22333520</v>
      </c>
      <c r="E1495" s="5">
        <v>656</v>
      </c>
      <c r="F1495" s="5">
        <v>134</v>
      </c>
      <c r="G1495" s="2">
        <v>34045</v>
      </c>
      <c r="H1495" s="14">
        <v>0</v>
      </c>
      <c r="I1495" s="14">
        <v>0</v>
      </c>
      <c r="J1495" s="14">
        <v>36.026094980000003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1275.644534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f t="array" ref="AC1495">MEDIAN(IF(H1495:R1495&lt;&gt;0,H1495:R1495))</f>
        <v>36.026094980000003</v>
      </c>
      <c r="AD1495" s="14">
        <f t="array" ref="AD1495">MEDIAN(IF(S1495:AA1495&lt;&gt;0,S1495:AA1495))</f>
        <v>1275.644534</v>
      </c>
      <c r="AE1495" s="14">
        <f t="shared" si="47"/>
        <v>35.408903871157229</v>
      </c>
      <c r="AF1495" t="e">
        <f t="array" ref="AF1495">TTEST(IF(H1495:R1495&lt;&gt;0,H1495:R1495),IF(S1495:AA1495&lt;&gt;0,S1495:AA1495),2,3)</f>
        <v>#DIV/0!</v>
      </c>
      <c r="AG1495">
        <f t="array" ref="AG1495">MEDIAN(IF(H1495:L1495&lt;&gt;0,H1495:L1495))</f>
        <v>36.026094980000003</v>
      </c>
      <c r="AH1495" t="e">
        <f t="array" ref="AH1495">MEDIAN(IF(M1495:R1495&lt;&gt;0,M1495:R1495))</f>
        <v>#NUM!</v>
      </c>
      <c r="AI1495" t="e">
        <f>AG1495/AH1495</f>
        <v>#NUM!</v>
      </c>
    </row>
    <row r="1496" spans="1:35" x14ac:dyDescent="0.2">
      <c r="A1496" s="2" t="s">
        <v>1492</v>
      </c>
      <c r="B1496" s="2">
        <v>60458</v>
      </c>
      <c r="C1496" s="5">
        <v>366</v>
      </c>
      <c r="D1496" s="5">
        <f t="shared" si="46"/>
        <v>22127628</v>
      </c>
      <c r="E1496" s="5">
        <v>366</v>
      </c>
      <c r="F1496" s="5">
        <v>66</v>
      </c>
      <c r="G1496" s="2">
        <v>60458</v>
      </c>
      <c r="H1496" s="14">
        <v>0</v>
      </c>
      <c r="I1496" s="14">
        <v>536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195</v>
      </c>
      <c r="AC1496" s="14">
        <f t="array" ref="AC1496">MEDIAN(IF(H1496:R1496&lt;&gt;0,H1496:R1496))</f>
        <v>536</v>
      </c>
      <c r="AD1496" s="14" t="e">
        <f t="array" ref="AD1496">MEDIAN(IF(S1496:AA1496&lt;&gt;0,S1496:AA1496))</f>
        <v>#NUM!</v>
      </c>
      <c r="AE1496" s="14" t="e">
        <f t="shared" si="47"/>
        <v>#NUM!</v>
      </c>
      <c r="AF1496" t="e">
        <f t="array" ref="AF1496">TTEST(IF(H1496:R1496&lt;&gt;0,H1496:R1496),IF(S1496:AA1496&lt;&gt;0,S1496:AA1496),2,3)</f>
        <v>#DIV/0!</v>
      </c>
      <c r="AG1496">
        <f t="array" ref="AG1496">MEDIAN(IF(H1496:L1496&lt;&gt;0,H1496:L1496))</f>
        <v>536</v>
      </c>
      <c r="AH1496" t="e">
        <f t="array" ref="AH1496">MEDIAN(IF(M1496:R1496&lt;&gt;0,M1496:R1496))</f>
        <v>#NUM!</v>
      </c>
      <c r="AI1496" t="e">
        <f>AG1496/AH1496</f>
        <v>#NUM!</v>
      </c>
    </row>
    <row r="1497" spans="1:35" x14ac:dyDescent="0.2">
      <c r="A1497" s="2" t="s">
        <v>1493</v>
      </c>
      <c r="B1497" s="2">
        <v>45013</v>
      </c>
      <c r="C1497" s="5">
        <v>487</v>
      </c>
      <c r="D1497" s="5">
        <f t="shared" si="46"/>
        <v>21921331</v>
      </c>
      <c r="E1497" s="5">
        <v>506</v>
      </c>
      <c r="F1497" s="5">
        <v>80</v>
      </c>
      <c r="G1497" s="2">
        <v>45013</v>
      </c>
      <c r="H1497" s="14">
        <v>869</v>
      </c>
      <c r="I1497" s="14">
        <v>0</v>
      </c>
      <c r="J1497" s="14">
        <v>86.839967139999999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506.11813419999999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f t="array" ref="AC1497">MEDIAN(IF(H1497:R1497&lt;&gt;0,H1497:R1497))</f>
        <v>506.11813419999999</v>
      </c>
      <c r="AD1497" s="14" t="e">
        <f t="array" ref="AD1497">MEDIAN(IF(S1497:AA1497&lt;&gt;0,S1497:AA1497))</f>
        <v>#NUM!</v>
      </c>
      <c r="AE1497" s="14" t="e">
        <f t="shared" si="47"/>
        <v>#NUM!</v>
      </c>
      <c r="AF1497" t="e">
        <f t="array" ref="AF1497">TTEST(IF(H1497:R1497&lt;&gt;0,H1497:R1497),IF(S1497:AA1497&lt;&gt;0,S1497:AA1497),2,3)</f>
        <v>#DIV/0!</v>
      </c>
      <c r="AG1497">
        <f t="array" ref="AG1497">MEDIAN(IF(H1497:L1497&lt;&gt;0,H1497:L1497))</f>
        <v>477.91998357</v>
      </c>
      <c r="AH1497">
        <f t="array" ref="AH1497">MEDIAN(IF(M1497:R1497&lt;&gt;0,M1497:R1497))</f>
        <v>506.11813419999999</v>
      </c>
      <c r="AI1497">
        <f>AG1497/AH1497</f>
        <v>0.94428543708560919</v>
      </c>
    </row>
    <row r="1498" spans="1:35" x14ac:dyDescent="0.2">
      <c r="A1498" s="2" t="s">
        <v>1494</v>
      </c>
      <c r="B1498" s="2">
        <v>19335</v>
      </c>
      <c r="C1498" s="5">
        <v>1133</v>
      </c>
      <c r="D1498" s="5">
        <f t="shared" si="46"/>
        <v>21906555</v>
      </c>
      <c r="E1498" s="5">
        <v>1133</v>
      </c>
      <c r="F1498" s="5"/>
      <c r="G1498" s="2">
        <v>19335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1132.6382510000001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 t="e">
        <f t="array" ref="AC1498">MEDIAN(IF(H1498:R1498&lt;&gt;0,H1498:R1498))</f>
        <v>#NUM!</v>
      </c>
      <c r="AD1498" s="14">
        <f t="array" ref="AD1498">MEDIAN(IF(S1498:AA1498&lt;&gt;0,S1498:AA1498))</f>
        <v>1132.6382510000001</v>
      </c>
      <c r="AE1498" s="14" t="e">
        <f t="shared" si="47"/>
        <v>#NUM!</v>
      </c>
      <c r="AF1498" t="e">
        <f t="array" ref="AF1498">TTEST(IF(H1498:R1498&lt;&gt;0,H1498:R1498),IF(S1498:AA1498&lt;&gt;0,S1498:AA1498),2,3)</f>
        <v>#DIV/0!</v>
      </c>
      <c r="AG1498" t="e">
        <f t="array" ref="AG1498">MEDIAN(IF(H1498:L1498&lt;&gt;0,H1498:L1498))</f>
        <v>#NUM!</v>
      </c>
      <c r="AH1498" t="e">
        <f t="array" ref="AH1498">MEDIAN(IF(M1498:R1498&lt;&gt;0,M1498:R1498))</f>
        <v>#NUM!</v>
      </c>
      <c r="AI1498" t="e">
        <f>AG1498/AH1498</f>
        <v>#NUM!</v>
      </c>
    </row>
    <row r="1499" spans="1:35" x14ac:dyDescent="0.2">
      <c r="A1499" s="2" t="s">
        <v>1495</v>
      </c>
      <c r="B1499" s="2">
        <v>16921</v>
      </c>
      <c r="C1499" s="5">
        <v>1294</v>
      </c>
      <c r="D1499" s="5">
        <f t="shared" si="46"/>
        <v>21895774</v>
      </c>
      <c r="E1499" s="5">
        <v>1294</v>
      </c>
      <c r="F1499" s="5"/>
      <c r="G1499" s="2">
        <v>16921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1293.5379889999999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 t="e">
        <f t="array" ref="AC1499">MEDIAN(IF(H1499:R1499&lt;&gt;0,H1499:R1499))</f>
        <v>#NUM!</v>
      </c>
      <c r="AD1499" s="14">
        <f t="array" ref="AD1499">MEDIAN(IF(S1499:AA1499&lt;&gt;0,S1499:AA1499))</f>
        <v>1293.5379889999999</v>
      </c>
      <c r="AE1499" s="14" t="e">
        <f t="shared" si="47"/>
        <v>#NUM!</v>
      </c>
      <c r="AF1499" t="e">
        <f t="array" ref="AF1499">TTEST(IF(H1499:R1499&lt;&gt;0,H1499:R1499),IF(S1499:AA1499&lt;&gt;0,S1499:AA1499),2,3)</f>
        <v>#DIV/0!</v>
      </c>
      <c r="AG1499" t="e">
        <f t="array" ref="AG1499">MEDIAN(IF(H1499:L1499&lt;&gt;0,H1499:L1499))</f>
        <v>#NUM!</v>
      </c>
      <c r="AH1499" t="e">
        <f t="array" ref="AH1499">MEDIAN(IF(M1499:R1499&lt;&gt;0,M1499:R1499))</f>
        <v>#NUM!</v>
      </c>
      <c r="AI1499" t="e">
        <f>AG1499/AH1499</f>
        <v>#NUM!</v>
      </c>
    </row>
    <row r="1500" spans="1:35" x14ac:dyDescent="0.2">
      <c r="A1500" s="2" t="s">
        <v>1496</v>
      </c>
      <c r="B1500" s="2">
        <v>23996</v>
      </c>
      <c r="C1500" s="5">
        <v>909</v>
      </c>
      <c r="D1500" s="5">
        <f t="shared" si="46"/>
        <v>21812364</v>
      </c>
      <c r="E1500" s="5">
        <v>909</v>
      </c>
      <c r="F1500" s="5">
        <v>50</v>
      </c>
      <c r="G1500" s="2">
        <v>23996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1229.859269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589</v>
      </c>
      <c r="AC1500" s="14" t="e">
        <f t="array" ref="AC1500">MEDIAN(IF(H1500:R1500&lt;&gt;0,H1500:R1500))</f>
        <v>#NUM!</v>
      </c>
      <c r="AD1500" s="14">
        <f t="array" ref="AD1500">MEDIAN(IF(S1500:AA1500&lt;&gt;0,S1500:AA1500))</f>
        <v>1229.859269</v>
      </c>
      <c r="AE1500" s="14" t="e">
        <f t="shared" si="47"/>
        <v>#NUM!</v>
      </c>
      <c r="AF1500" t="e">
        <f t="array" ref="AF1500">TTEST(IF(H1500:R1500&lt;&gt;0,H1500:R1500),IF(S1500:AA1500&lt;&gt;0,S1500:AA1500),2,3)</f>
        <v>#DIV/0!</v>
      </c>
      <c r="AG1500" t="e">
        <f t="array" ref="AG1500">MEDIAN(IF(H1500:L1500&lt;&gt;0,H1500:L1500))</f>
        <v>#NUM!</v>
      </c>
      <c r="AH1500" t="e">
        <f t="array" ref="AH1500">MEDIAN(IF(M1500:R1500&lt;&gt;0,M1500:R1500))</f>
        <v>#NUM!</v>
      </c>
      <c r="AI1500" t="e">
        <f>AG1500/AH1500</f>
        <v>#NUM!</v>
      </c>
    </row>
    <row r="1501" spans="1:35" x14ac:dyDescent="0.2">
      <c r="A1501" s="2" t="s">
        <v>1497</v>
      </c>
      <c r="B1501" s="2">
        <v>8874</v>
      </c>
      <c r="C1501" s="5">
        <v>2458</v>
      </c>
      <c r="D1501" s="5">
        <f t="shared" si="46"/>
        <v>21812292</v>
      </c>
      <c r="E1501" s="5">
        <v>2300</v>
      </c>
      <c r="F1501" s="5">
        <v>13</v>
      </c>
      <c r="G1501" s="2">
        <v>8874</v>
      </c>
      <c r="H1501" s="14">
        <v>0</v>
      </c>
      <c r="I1501" s="14">
        <v>0</v>
      </c>
      <c r="J1501" s="14">
        <v>0</v>
      </c>
      <c r="K1501" s="14">
        <v>2239.907369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2833.2029950000001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2300</v>
      </c>
      <c r="AC1501" s="14">
        <f t="array" ref="AC1501">MEDIAN(IF(H1501:R1501&lt;&gt;0,H1501:R1501))</f>
        <v>2239.907369</v>
      </c>
      <c r="AD1501" s="14">
        <f t="array" ref="AD1501">MEDIAN(IF(S1501:AA1501&lt;&gt;0,S1501:AA1501))</f>
        <v>2833.2029950000001</v>
      </c>
      <c r="AE1501" s="14">
        <f t="shared" si="47"/>
        <v>1.2648750721619686</v>
      </c>
      <c r="AF1501" t="e">
        <f t="array" ref="AF1501">TTEST(IF(H1501:R1501&lt;&gt;0,H1501:R1501),IF(S1501:AA1501&lt;&gt;0,S1501:AA1501),2,3)</f>
        <v>#DIV/0!</v>
      </c>
      <c r="AG1501">
        <f t="array" ref="AG1501">MEDIAN(IF(H1501:L1501&lt;&gt;0,H1501:L1501))</f>
        <v>2239.907369</v>
      </c>
      <c r="AH1501" t="e">
        <f t="array" ref="AH1501">MEDIAN(IF(M1501:R1501&lt;&gt;0,M1501:R1501))</f>
        <v>#NUM!</v>
      </c>
      <c r="AI1501" t="e">
        <f>AG1501/AH1501</f>
        <v>#NUM!</v>
      </c>
    </row>
    <row r="1502" spans="1:35" x14ac:dyDescent="0.2">
      <c r="A1502" s="2" t="s">
        <v>1498</v>
      </c>
      <c r="B1502" s="2">
        <v>17434</v>
      </c>
      <c r="C1502" s="5">
        <v>1247</v>
      </c>
      <c r="D1502" s="5">
        <f t="shared" si="46"/>
        <v>21740198</v>
      </c>
      <c r="E1502" s="5">
        <v>1247</v>
      </c>
      <c r="F1502" s="5"/>
      <c r="G1502" s="2">
        <v>17434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1246.778462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 t="e">
        <f t="array" ref="AC1502">MEDIAN(IF(H1502:R1502&lt;&gt;0,H1502:R1502))</f>
        <v>#NUM!</v>
      </c>
      <c r="AD1502" s="14">
        <f t="array" ref="AD1502">MEDIAN(IF(S1502:AA1502&lt;&gt;0,S1502:AA1502))</f>
        <v>1246.778462</v>
      </c>
      <c r="AE1502" s="14" t="e">
        <f t="shared" si="47"/>
        <v>#NUM!</v>
      </c>
      <c r="AF1502" t="e">
        <f t="array" ref="AF1502">TTEST(IF(H1502:R1502&lt;&gt;0,H1502:R1502),IF(S1502:AA1502&lt;&gt;0,S1502:AA1502),2,3)</f>
        <v>#DIV/0!</v>
      </c>
      <c r="AG1502" t="e">
        <f t="array" ref="AG1502">MEDIAN(IF(H1502:L1502&lt;&gt;0,H1502:L1502))</f>
        <v>#NUM!</v>
      </c>
      <c r="AH1502" t="e">
        <f t="array" ref="AH1502">MEDIAN(IF(M1502:R1502&lt;&gt;0,M1502:R1502))</f>
        <v>#NUM!</v>
      </c>
      <c r="AI1502" t="e">
        <f>AG1502/AH1502</f>
        <v>#NUM!</v>
      </c>
    </row>
    <row r="1503" spans="1:35" x14ac:dyDescent="0.2">
      <c r="A1503" s="2" t="s">
        <v>1499</v>
      </c>
      <c r="B1503" s="2">
        <v>19152</v>
      </c>
      <c r="C1503" s="5">
        <v>1133</v>
      </c>
      <c r="D1503" s="5">
        <f t="shared" si="46"/>
        <v>21699216</v>
      </c>
      <c r="E1503" s="5">
        <v>1133</v>
      </c>
      <c r="F1503" s="5"/>
      <c r="G1503" s="2">
        <v>19152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1133.4695979999999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 t="e">
        <f t="array" ref="AC1503">MEDIAN(IF(H1503:R1503&lt;&gt;0,H1503:R1503))</f>
        <v>#NUM!</v>
      </c>
      <c r="AD1503" s="14">
        <f t="array" ref="AD1503">MEDIAN(IF(S1503:AA1503&lt;&gt;0,S1503:AA1503))</f>
        <v>1133.4695979999999</v>
      </c>
      <c r="AE1503" s="14" t="e">
        <f t="shared" si="47"/>
        <v>#NUM!</v>
      </c>
      <c r="AF1503" t="e">
        <f t="array" ref="AF1503">TTEST(IF(H1503:R1503&lt;&gt;0,H1503:R1503),IF(S1503:AA1503&lt;&gt;0,S1503:AA1503),2,3)</f>
        <v>#DIV/0!</v>
      </c>
      <c r="AG1503" t="e">
        <f t="array" ref="AG1503">MEDIAN(IF(H1503:L1503&lt;&gt;0,H1503:L1503))</f>
        <v>#NUM!</v>
      </c>
      <c r="AH1503" t="e">
        <f t="array" ref="AH1503">MEDIAN(IF(M1503:R1503&lt;&gt;0,M1503:R1503))</f>
        <v>#NUM!</v>
      </c>
      <c r="AI1503" t="e">
        <f>AG1503/AH1503</f>
        <v>#NUM!</v>
      </c>
    </row>
    <row r="1504" spans="1:35" x14ac:dyDescent="0.2">
      <c r="A1504" s="2" t="s">
        <v>1500</v>
      </c>
      <c r="B1504" s="2">
        <v>39841</v>
      </c>
      <c r="C1504" s="5">
        <v>543</v>
      </c>
      <c r="D1504" s="5">
        <f t="shared" si="46"/>
        <v>21633663</v>
      </c>
      <c r="E1504" s="5">
        <v>396</v>
      </c>
      <c r="F1504" s="5">
        <v>93</v>
      </c>
      <c r="G1504" s="2">
        <v>39841</v>
      </c>
      <c r="H1504" s="14">
        <v>0</v>
      </c>
      <c r="I1504" s="14">
        <v>0</v>
      </c>
      <c r="J1504" s="14">
        <v>69.79658397</v>
      </c>
      <c r="K1504" s="14">
        <v>0</v>
      </c>
      <c r="L1504" s="14">
        <v>0</v>
      </c>
      <c r="M1504" s="14">
        <v>141.473287</v>
      </c>
      <c r="N1504" s="14">
        <v>0</v>
      </c>
      <c r="O1504" s="14">
        <v>0</v>
      </c>
      <c r="P1504" s="14">
        <v>395.67536890000002</v>
      </c>
      <c r="Q1504" s="14">
        <v>0</v>
      </c>
      <c r="R1504" s="14">
        <v>845.27726359999997</v>
      </c>
      <c r="S1504" s="14">
        <v>0</v>
      </c>
      <c r="T1504" s="14">
        <v>1262.8935309999999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f t="array" ref="AC1504">MEDIAN(IF(H1504:R1504&lt;&gt;0,H1504:R1504))</f>
        <v>268.57432795</v>
      </c>
      <c r="AD1504" s="14">
        <f t="array" ref="AD1504">MEDIAN(IF(S1504:AA1504&lt;&gt;0,S1504:AA1504))</f>
        <v>1262.8935309999999</v>
      </c>
      <c r="AE1504" s="14">
        <f t="shared" si="47"/>
        <v>4.7022123843315011</v>
      </c>
      <c r="AF1504" t="e">
        <f t="array" ref="AF1504">TTEST(IF(H1504:R1504&lt;&gt;0,H1504:R1504),IF(S1504:AA1504&lt;&gt;0,S1504:AA1504),2,3)</f>
        <v>#DIV/0!</v>
      </c>
      <c r="AG1504">
        <f t="array" ref="AG1504">MEDIAN(IF(H1504:L1504&lt;&gt;0,H1504:L1504))</f>
        <v>69.79658397</v>
      </c>
      <c r="AH1504">
        <f t="array" ref="AH1504">MEDIAN(IF(M1504:R1504&lt;&gt;0,M1504:R1504))</f>
        <v>395.67536890000002</v>
      </c>
      <c r="AI1504">
        <f>AG1504/AH1504</f>
        <v>0.17639860718153486</v>
      </c>
    </row>
    <row r="1505" spans="1:35" x14ac:dyDescent="0.2">
      <c r="A1505" s="2" t="s">
        <v>1501</v>
      </c>
      <c r="B1505" s="2">
        <v>16833</v>
      </c>
      <c r="C1505" s="5">
        <v>1276</v>
      </c>
      <c r="D1505" s="5">
        <f t="shared" si="46"/>
        <v>21478908</v>
      </c>
      <c r="E1505" s="5">
        <v>1276</v>
      </c>
      <c r="F1505" s="5"/>
      <c r="G1505" s="2">
        <v>16833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1276.4954929999999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 t="e">
        <f t="array" ref="AC1505">MEDIAN(IF(H1505:R1505&lt;&gt;0,H1505:R1505))</f>
        <v>#NUM!</v>
      </c>
      <c r="AD1505" s="14">
        <f t="array" ref="AD1505">MEDIAN(IF(S1505:AA1505&lt;&gt;0,S1505:AA1505))</f>
        <v>1276.4954929999999</v>
      </c>
      <c r="AE1505" s="14" t="e">
        <f t="shared" si="47"/>
        <v>#NUM!</v>
      </c>
      <c r="AF1505" t="e">
        <f t="array" ref="AF1505">TTEST(IF(H1505:R1505&lt;&gt;0,H1505:R1505),IF(S1505:AA1505&lt;&gt;0,S1505:AA1505),2,3)</f>
        <v>#DIV/0!</v>
      </c>
      <c r="AG1505" t="e">
        <f t="array" ref="AG1505">MEDIAN(IF(H1505:L1505&lt;&gt;0,H1505:L1505))</f>
        <v>#NUM!</v>
      </c>
      <c r="AH1505" t="e">
        <f t="array" ref="AH1505">MEDIAN(IF(M1505:R1505&lt;&gt;0,M1505:R1505))</f>
        <v>#NUM!</v>
      </c>
      <c r="AI1505" t="e">
        <f>AG1505/AH1505</f>
        <v>#NUM!</v>
      </c>
    </row>
    <row r="1506" spans="1:35" x14ac:dyDescent="0.2">
      <c r="A1506" s="2" t="s">
        <v>1502</v>
      </c>
      <c r="B1506" s="2">
        <v>18434</v>
      </c>
      <c r="C1506" s="5">
        <v>1163</v>
      </c>
      <c r="D1506" s="5">
        <f t="shared" si="46"/>
        <v>21438742</v>
      </c>
      <c r="E1506" s="5">
        <v>1226</v>
      </c>
      <c r="F1506" s="5">
        <v>69</v>
      </c>
      <c r="G1506" s="2">
        <v>18434</v>
      </c>
      <c r="H1506" s="14">
        <v>0</v>
      </c>
      <c r="I1506" s="14">
        <v>0</v>
      </c>
      <c r="J1506" s="14">
        <v>143.6532608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1226.1208650000001</v>
      </c>
      <c r="Q1506" s="14">
        <v>690.63496380000004</v>
      </c>
      <c r="R1506" s="14">
        <v>1520.415283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2233.4434259999998</v>
      </c>
      <c r="Y1506" s="14">
        <v>0</v>
      </c>
      <c r="Z1506" s="14">
        <v>0</v>
      </c>
      <c r="AA1506" s="14">
        <v>0</v>
      </c>
      <c r="AB1506" s="14">
        <v>0</v>
      </c>
      <c r="AC1506" s="14">
        <f t="array" ref="AC1506">MEDIAN(IF(H1506:R1506&lt;&gt;0,H1506:R1506))</f>
        <v>958.37791440000001</v>
      </c>
      <c r="AD1506" s="14">
        <f t="array" ref="AD1506">MEDIAN(IF(S1506:AA1506&lt;&gt;0,S1506:AA1506))</f>
        <v>2233.4434259999998</v>
      </c>
      <c r="AE1506" s="14">
        <f t="shared" si="47"/>
        <v>2.330441251245094</v>
      </c>
      <c r="AF1506" t="e">
        <f t="array" ref="AF1506">TTEST(IF(H1506:R1506&lt;&gt;0,H1506:R1506),IF(S1506:AA1506&lt;&gt;0,S1506:AA1506),2,3)</f>
        <v>#DIV/0!</v>
      </c>
      <c r="AG1506">
        <f t="array" ref="AG1506">MEDIAN(IF(H1506:L1506&lt;&gt;0,H1506:L1506))</f>
        <v>143.6532608</v>
      </c>
      <c r="AH1506">
        <f t="array" ref="AH1506">MEDIAN(IF(M1506:R1506&lt;&gt;0,M1506:R1506))</f>
        <v>1226.1208650000001</v>
      </c>
      <c r="AI1506">
        <f>AG1506/AH1506</f>
        <v>0.11716076685474232</v>
      </c>
    </row>
    <row r="1507" spans="1:35" x14ac:dyDescent="0.2">
      <c r="A1507" s="2" t="s">
        <v>1503</v>
      </c>
      <c r="B1507" s="2">
        <v>19400</v>
      </c>
      <c r="C1507" s="5">
        <v>1104</v>
      </c>
      <c r="D1507" s="5">
        <f t="shared" si="46"/>
        <v>21417600</v>
      </c>
      <c r="E1507" s="5">
        <v>1013</v>
      </c>
      <c r="F1507" s="5">
        <v>85</v>
      </c>
      <c r="G1507" s="2">
        <v>19400</v>
      </c>
      <c r="H1507" s="14">
        <v>0</v>
      </c>
      <c r="I1507" s="14">
        <v>2582</v>
      </c>
      <c r="J1507" s="14">
        <v>32.815794449999999</v>
      </c>
      <c r="K1507" s="14">
        <v>0</v>
      </c>
      <c r="L1507" s="14">
        <v>0</v>
      </c>
      <c r="M1507" s="14">
        <v>1012.620005</v>
      </c>
      <c r="N1507" s="14">
        <v>0</v>
      </c>
      <c r="O1507" s="14">
        <v>0</v>
      </c>
      <c r="P1507" s="14">
        <v>692.57487249999997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1200</v>
      </c>
      <c r="AC1507" s="14">
        <f t="array" ref="AC1507">MEDIAN(IF(H1507:R1507&lt;&gt;0,H1507:R1507))</f>
        <v>852.59743875000004</v>
      </c>
      <c r="AD1507" s="14" t="e">
        <f t="array" ref="AD1507">MEDIAN(IF(S1507:AA1507&lt;&gt;0,S1507:AA1507))</f>
        <v>#NUM!</v>
      </c>
      <c r="AE1507" s="14" t="e">
        <f t="shared" si="47"/>
        <v>#NUM!</v>
      </c>
      <c r="AF1507" t="e">
        <f t="array" ref="AF1507">TTEST(IF(H1507:R1507&lt;&gt;0,H1507:R1507),IF(S1507:AA1507&lt;&gt;0,S1507:AA1507),2,3)</f>
        <v>#DIV/0!</v>
      </c>
      <c r="AG1507">
        <f t="array" ref="AG1507">MEDIAN(IF(H1507:L1507&lt;&gt;0,H1507:L1507))</f>
        <v>1307.4078972249999</v>
      </c>
      <c r="AH1507">
        <f t="array" ref="AH1507">MEDIAN(IF(M1507:R1507&lt;&gt;0,M1507:R1507))</f>
        <v>852.59743875000004</v>
      </c>
      <c r="AI1507">
        <f>AG1507/AH1507</f>
        <v>1.5334410330176469</v>
      </c>
    </row>
    <row r="1508" spans="1:35" x14ac:dyDescent="0.2">
      <c r="A1508" s="2" t="s">
        <v>1504</v>
      </c>
      <c r="B1508" s="2">
        <v>38586</v>
      </c>
      <c r="C1508" s="5">
        <v>555</v>
      </c>
      <c r="D1508" s="5">
        <f t="shared" si="46"/>
        <v>21415230</v>
      </c>
      <c r="E1508" s="5">
        <v>613</v>
      </c>
      <c r="F1508" s="5">
        <v>69</v>
      </c>
      <c r="G1508" s="2">
        <v>38586</v>
      </c>
      <c r="H1508" s="14">
        <v>0</v>
      </c>
      <c r="I1508" s="14">
        <v>613</v>
      </c>
      <c r="J1508" s="14">
        <v>42.534282189999999</v>
      </c>
      <c r="K1508" s="14">
        <v>0</v>
      </c>
      <c r="L1508" s="14">
        <v>0</v>
      </c>
      <c r="M1508" s="14">
        <v>1064.6844860000001</v>
      </c>
      <c r="N1508" s="14">
        <v>0</v>
      </c>
      <c r="O1508" s="14">
        <v>0</v>
      </c>
      <c r="P1508" s="14">
        <v>363.99745000000001</v>
      </c>
      <c r="Q1508" s="14">
        <v>0</v>
      </c>
      <c r="R1508" s="14">
        <v>690.07219740000005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f t="array" ref="AC1508">MEDIAN(IF(H1508:R1508&lt;&gt;0,H1508:R1508))</f>
        <v>613</v>
      </c>
      <c r="AD1508" s="14" t="e">
        <f t="array" ref="AD1508">MEDIAN(IF(S1508:AA1508&lt;&gt;0,S1508:AA1508))</f>
        <v>#NUM!</v>
      </c>
      <c r="AE1508" s="14" t="e">
        <f t="shared" si="47"/>
        <v>#NUM!</v>
      </c>
      <c r="AF1508" t="e">
        <f t="array" ref="AF1508">TTEST(IF(H1508:R1508&lt;&gt;0,H1508:R1508),IF(S1508:AA1508&lt;&gt;0,S1508:AA1508),2,3)</f>
        <v>#DIV/0!</v>
      </c>
      <c r="AG1508">
        <f t="array" ref="AG1508">MEDIAN(IF(H1508:L1508&lt;&gt;0,H1508:L1508))</f>
        <v>327.767141095</v>
      </c>
      <c r="AH1508">
        <f t="array" ref="AH1508">MEDIAN(IF(M1508:R1508&lt;&gt;0,M1508:R1508))</f>
        <v>690.07219740000005</v>
      </c>
      <c r="AI1508">
        <f>AG1508/AH1508</f>
        <v>0.47497514365878724</v>
      </c>
    </row>
    <row r="1509" spans="1:35" x14ac:dyDescent="0.2">
      <c r="A1509" s="2" t="s">
        <v>1505</v>
      </c>
      <c r="B1509" s="2">
        <v>9724</v>
      </c>
      <c r="C1509" s="5">
        <v>2190</v>
      </c>
      <c r="D1509" s="5">
        <f t="shared" si="46"/>
        <v>21295560</v>
      </c>
      <c r="E1509" s="5">
        <v>2140</v>
      </c>
      <c r="F1509" s="5">
        <v>73</v>
      </c>
      <c r="G1509" s="2">
        <v>9724</v>
      </c>
      <c r="H1509" s="14">
        <v>0</v>
      </c>
      <c r="I1509" s="14">
        <v>4114</v>
      </c>
      <c r="J1509" s="14">
        <v>50.121895680000002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1359.8274019999999</v>
      </c>
      <c r="Q1509" s="14">
        <v>0</v>
      </c>
      <c r="R1509" s="14">
        <v>3287.0918080000001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2140</v>
      </c>
      <c r="AC1509" s="14">
        <f t="array" ref="AC1509">MEDIAN(IF(H1509:R1509&lt;&gt;0,H1509:R1509))</f>
        <v>2323.459605</v>
      </c>
      <c r="AD1509" s="14" t="e">
        <f t="array" ref="AD1509">MEDIAN(IF(S1509:AA1509&lt;&gt;0,S1509:AA1509))</f>
        <v>#NUM!</v>
      </c>
      <c r="AE1509" s="14" t="e">
        <f t="shared" si="47"/>
        <v>#NUM!</v>
      </c>
      <c r="AF1509" t="e">
        <f t="array" ref="AF1509">TTEST(IF(H1509:R1509&lt;&gt;0,H1509:R1509),IF(S1509:AA1509&lt;&gt;0,S1509:AA1509),2,3)</f>
        <v>#DIV/0!</v>
      </c>
      <c r="AG1509">
        <f t="array" ref="AG1509">MEDIAN(IF(H1509:L1509&lt;&gt;0,H1509:L1509))</f>
        <v>2082.0609478400002</v>
      </c>
      <c r="AH1509">
        <f t="array" ref="AH1509">MEDIAN(IF(M1509:R1509&lt;&gt;0,M1509:R1509))</f>
        <v>2323.459605</v>
      </c>
      <c r="AI1509">
        <f>AG1509/AH1509</f>
        <v>0.89610378564769588</v>
      </c>
    </row>
    <row r="1510" spans="1:35" x14ac:dyDescent="0.2">
      <c r="A1510" s="2" t="s">
        <v>1506</v>
      </c>
      <c r="B1510" s="2">
        <v>32200</v>
      </c>
      <c r="C1510" s="5">
        <v>659</v>
      </c>
      <c r="D1510" s="5">
        <f t="shared" si="46"/>
        <v>21219800</v>
      </c>
      <c r="E1510" s="5">
        <v>659</v>
      </c>
      <c r="F1510" s="5">
        <v>138</v>
      </c>
      <c r="G1510" s="2">
        <v>32200</v>
      </c>
      <c r="H1510" s="14">
        <v>1301</v>
      </c>
      <c r="I1510" s="14">
        <v>0</v>
      </c>
      <c r="J1510" s="14">
        <v>17.269225049999999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f t="array" ref="AC1510">MEDIAN(IF(H1510:R1510&lt;&gt;0,H1510:R1510))</f>
        <v>659.13461252500008</v>
      </c>
      <c r="AD1510" s="14" t="e">
        <f t="array" ref="AD1510">MEDIAN(IF(S1510:AA1510&lt;&gt;0,S1510:AA1510))</f>
        <v>#NUM!</v>
      </c>
      <c r="AE1510" s="14" t="e">
        <f t="shared" si="47"/>
        <v>#NUM!</v>
      </c>
      <c r="AF1510" t="e">
        <f t="array" ref="AF1510">TTEST(IF(H1510:R1510&lt;&gt;0,H1510:R1510),IF(S1510:AA1510&lt;&gt;0,S1510:AA1510),2,3)</f>
        <v>#DIV/0!</v>
      </c>
      <c r="AG1510">
        <f t="array" ref="AG1510">MEDIAN(IF(H1510:L1510&lt;&gt;0,H1510:L1510))</f>
        <v>659.13461252500008</v>
      </c>
      <c r="AH1510" t="e">
        <f t="array" ref="AH1510">MEDIAN(IF(M1510:R1510&lt;&gt;0,M1510:R1510))</f>
        <v>#NUM!</v>
      </c>
      <c r="AI1510" t="e">
        <f>AG1510/AH1510</f>
        <v>#NUM!</v>
      </c>
    </row>
    <row r="1511" spans="1:35" x14ac:dyDescent="0.2">
      <c r="A1511" s="2" t="s">
        <v>1507</v>
      </c>
      <c r="B1511" s="2">
        <v>11811</v>
      </c>
      <c r="C1511" s="5">
        <v>1792</v>
      </c>
      <c r="D1511" s="5">
        <f t="shared" si="46"/>
        <v>21165312</v>
      </c>
      <c r="E1511" s="5">
        <v>1772</v>
      </c>
      <c r="F1511" s="5">
        <v>69</v>
      </c>
      <c r="G1511" s="2">
        <v>11811</v>
      </c>
      <c r="H1511" s="14">
        <v>0</v>
      </c>
      <c r="I1511" s="14">
        <v>0</v>
      </c>
      <c r="J1511" s="14">
        <v>507.69286030000001</v>
      </c>
      <c r="K1511" s="14">
        <v>0</v>
      </c>
      <c r="L1511" s="14">
        <v>0</v>
      </c>
      <c r="M1511" s="14">
        <v>1772.134693</v>
      </c>
      <c r="N1511" s="14">
        <v>0</v>
      </c>
      <c r="O1511" s="14">
        <v>0</v>
      </c>
      <c r="P1511" s="14">
        <v>2033.786026</v>
      </c>
      <c r="Q1511" s="14">
        <v>0</v>
      </c>
      <c r="R1511" s="14">
        <v>0</v>
      </c>
      <c r="S1511" s="14">
        <v>0</v>
      </c>
      <c r="T1511" s="14">
        <v>1163.477347</v>
      </c>
      <c r="U1511" s="14">
        <v>3652.0306340000002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3054.4909830000001</v>
      </c>
      <c r="AB1511" s="14">
        <v>358</v>
      </c>
      <c r="AC1511" s="14">
        <f t="array" ref="AC1511">MEDIAN(IF(H1511:R1511&lt;&gt;0,H1511:R1511))</f>
        <v>1772.134693</v>
      </c>
      <c r="AD1511" s="14">
        <f t="array" ref="AD1511">MEDIAN(IF(S1511:AA1511&lt;&gt;0,S1511:AA1511))</f>
        <v>3054.4909830000001</v>
      </c>
      <c r="AE1511" s="14">
        <f t="shared" si="47"/>
        <v>1.7236223606847474</v>
      </c>
      <c r="AF1511">
        <f t="array" ref="AF1511">TTEST(IF(H1511:R1511&lt;&gt;0,H1511:R1511),IF(S1511:AA1511&lt;&gt;0,S1511:AA1511),2,3)</f>
        <v>0.26401277591123645</v>
      </c>
      <c r="AG1511">
        <f t="array" ref="AG1511">MEDIAN(IF(H1511:L1511&lt;&gt;0,H1511:L1511))</f>
        <v>507.69286030000001</v>
      </c>
      <c r="AH1511">
        <f t="array" ref="AH1511">MEDIAN(IF(M1511:R1511&lt;&gt;0,M1511:R1511))</f>
        <v>1902.9603594999999</v>
      </c>
      <c r="AI1511">
        <f>AG1511/AH1511</f>
        <v>0.2667910856710623</v>
      </c>
    </row>
    <row r="1512" spans="1:35" x14ac:dyDescent="0.2">
      <c r="A1512" s="2" t="s">
        <v>1508</v>
      </c>
      <c r="B1512" s="2">
        <v>15169</v>
      </c>
      <c r="C1512" s="5">
        <v>1394</v>
      </c>
      <c r="D1512" s="5">
        <f t="shared" si="46"/>
        <v>21145586</v>
      </c>
      <c r="E1512" s="5">
        <v>1068</v>
      </c>
      <c r="F1512" s="5">
        <v>94</v>
      </c>
      <c r="G1512" s="2">
        <v>15169</v>
      </c>
      <c r="H1512" s="14">
        <v>0</v>
      </c>
      <c r="I1512" s="14">
        <v>3960</v>
      </c>
      <c r="J1512" s="14">
        <v>273.1979935</v>
      </c>
      <c r="K1512" s="14">
        <v>0</v>
      </c>
      <c r="L1512" s="14">
        <v>0</v>
      </c>
      <c r="M1512" s="14">
        <v>927.84622100000001</v>
      </c>
      <c r="N1512" s="14">
        <v>0</v>
      </c>
      <c r="O1512" s="14">
        <v>0</v>
      </c>
      <c r="P1512" s="14">
        <v>753.38664470000003</v>
      </c>
      <c r="Q1512" s="14">
        <v>0</v>
      </c>
      <c r="R1512" s="14">
        <v>1242.1478669999999</v>
      </c>
      <c r="S1512" s="14">
        <v>0</v>
      </c>
      <c r="T1512" s="14">
        <v>1208.7743559999999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f t="array" ref="AC1512">MEDIAN(IF(H1512:R1512&lt;&gt;0,H1512:R1512))</f>
        <v>927.84622100000001</v>
      </c>
      <c r="AD1512" s="14">
        <f t="array" ref="AD1512">MEDIAN(IF(S1512:AA1512&lt;&gt;0,S1512:AA1512))</f>
        <v>1208.7743559999999</v>
      </c>
      <c r="AE1512" s="14">
        <f t="shared" si="47"/>
        <v>1.302774456199461</v>
      </c>
      <c r="AF1512" t="e">
        <f t="array" ref="AF1512">TTEST(IF(H1512:R1512&lt;&gt;0,H1512:R1512),IF(S1512:AA1512&lt;&gt;0,S1512:AA1512),2,3)</f>
        <v>#DIV/0!</v>
      </c>
      <c r="AG1512">
        <f t="array" ref="AG1512">MEDIAN(IF(H1512:L1512&lt;&gt;0,H1512:L1512))</f>
        <v>2116.59899675</v>
      </c>
      <c r="AH1512">
        <f t="array" ref="AH1512">MEDIAN(IF(M1512:R1512&lt;&gt;0,M1512:R1512))</f>
        <v>927.84622100000001</v>
      </c>
      <c r="AI1512">
        <f>AG1512/AH1512</f>
        <v>2.2811959016967318</v>
      </c>
    </row>
    <row r="1513" spans="1:35" x14ac:dyDescent="0.2">
      <c r="A1513" s="2" t="s">
        <v>1509</v>
      </c>
      <c r="B1513" s="2">
        <v>32994</v>
      </c>
      <c r="C1513" s="5">
        <v>633</v>
      </c>
      <c r="D1513" s="5">
        <f t="shared" si="46"/>
        <v>20885202</v>
      </c>
      <c r="E1513" s="5">
        <v>633</v>
      </c>
      <c r="F1513" s="5"/>
      <c r="G1513" s="2">
        <v>32994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632.53993620000006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f t="array" ref="AC1513">MEDIAN(IF(H1513:R1513&lt;&gt;0,H1513:R1513))</f>
        <v>632.53993620000006</v>
      </c>
      <c r="AD1513" s="14" t="e">
        <f t="array" ref="AD1513">MEDIAN(IF(S1513:AA1513&lt;&gt;0,S1513:AA1513))</f>
        <v>#NUM!</v>
      </c>
      <c r="AE1513" s="14" t="e">
        <f t="shared" si="47"/>
        <v>#NUM!</v>
      </c>
      <c r="AF1513" t="e">
        <f t="array" ref="AF1513">TTEST(IF(H1513:R1513&lt;&gt;0,H1513:R1513),IF(S1513:AA1513&lt;&gt;0,S1513:AA1513),2,3)</f>
        <v>#DIV/0!</v>
      </c>
      <c r="AG1513" t="e">
        <f t="array" ref="AG1513">MEDIAN(IF(H1513:L1513&lt;&gt;0,H1513:L1513))</f>
        <v>#NUM!</v>
      </c>
      <c r="AH1513">
        <f t="array" ref="AH1513">MEDIAN(IF(M1513:R1513&lt;&gt;0,M1513:R1513))</f>
        <v>632.53993620000006</v>
      </c>
      <c r="AI1513" t="e">
        <f>AG1513/AH1513</f>
        <v>#NUM!</v>
      </c>
    </row>
    <row r="1514" spans="1:35" x14ac:dyDescent="0.2">
      <c r="A1514" s="2" t="s">
        <v>1510</v>
      </c>
      <c r="B1514" s="2">
        <v>8196</v>
      </c>
      <c r="C1514" s="5">
        <v>2519</v>
      </c>
      <c r="D1514" s="5">
        <f t="shared" si="46"/>
        <v>20645724</v>
      </c>
      <c r="E1514" s="5">
        <v>2528</v>
      </c>
      <c r="F1514" s="5">
        <v>34</v>
      </c>
      <c r="G1514" s="2">
        <v>8196</v>
      </c>
      <c r="H1514" s="14">
        <v>0</v>
      </c>
      <c r="I1514" s="14">
        <v>0</v>
      </c>
      <c r="J1514" s="14">
        <v>1691.6121720000001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3327.5366020000001</v>
      </c>
      <c r="Q1514" s="14">
        <v>0</v>
      </c>
      <c r="R1514" s="14">
        <v>3180.2623140000001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1876.645675</v>
      </c>
      <c r="Y1514" s="14">
        <v>0</v>
      </c>
      <c r="Z1514" s="14">
        <v>0</v>
      </c>
      <c r="AA1514" s="14">
        <v>0</v>
      </c>
      <c r="AB1514" s="14">
        <v>0</v>
      </c>
      <c r="AC1514" s="14">
        <f t="array" ref="AC1514">MEDIAN(IF(H1514:R1514&lt;&gt;0,H1514:R1514))</f>
        <v>3180.2623140000001</v>
      </c>
      <c r="AD1514" s="14">
        <f t="array" ref="AD1514">MEDIAN(IF(S1514:AA1514&lt;&gt;0,S1514:AA1514))</f>
        <v>1876.645675</v>
      </c>
      <c r="AE1514" s="14">
        <f t="shared" si="47"/>
        <v>0.59009147350478586</v>
      </c>
      <c r="AF1514" t="e">
        <f t="array" ref="AF1514">TTEST(IF(H1514:R1514&lt;&gt;0,H1514:R1514),IF(S1514:AA1514&lt;&gt;0,S1514:AA1514),2,3)</f>
        <v>#DIV/0!</v>
      </c>
      <c r="AG1514">
        <f t="array" ref="AG1514">MEDIAN(IF(H1514:L1514&lt;&gt;0,H1514:L1514))</f>
        <v>1691.6121720000001</v>
      </c>
      <c r="AH1514">
        <f t="array" ref="AH1514">MEDIAN(IF(M1514:R1514&lt;&gt;0,M1514:R1514))</f>
        <v>3253.8994579999999</v>
      </c>
      <c r="AI1514">
        <f>AG1514/AH1514</f>
        <v>0.51987229287033498</v>
      </c>
    </row>
    <row r="1515" spans="1:35" x14ac:dyDescent="0.2">
      <c r="A1515" s="2" t="s">
        <v>1511</v>
      </c>
      <c r="B1515" s="2">
        <v>45937</v>
      </c>
      <c r="C1515" s="5">
        <v>448</v>
      </c>
      <c r="D1515" s="5">
        <f t="shared" si="46"/>
        <v>20579776</v>
      </c>
      <c r="E1515" s="5">
        <v>439</v>
      </c>
      <c r="F1515" s="5">
        <v>98</v>
      </c>
      <c r="G1515" s="2">
        <v>45937</v>
      </c>
      <c r="H1515" s="14">
        <v>0</v>
      </c>
      <c r="I1515" s="14">
        <v>904</v>
      </c>
      <c r="J1515" s="14">
        <v>10.1969969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135.8266744</v>
      </c>
      <c r="Q1515" s="14">
        <v>0</v>
      </c>
      <c r="R1515" s="14">
        <v>741.34257660000003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f t="array" ref="AC1515">MEDIAN(IF(H1515:R1515&lt;&gt;0,H1515:R1515))</f>
        <v>438.58462550000002</v>
      </c>
      <c r="AD1515" s="14" t="e">
        <f t="array" ref="AD1515">MEDIAN(IF(S1515:AA1515&lt;&gt;0,S1515:AA1515))</f>
        <v>#NUM!</v>
      </c>
      <c r="AE1515" s="14" t="e">
        <f t="shared" si="47"/>
        <v>#NUM!</v>
      </c>
      <c r="AF1515" t="e">
        <f t="array" ref="AF1515">TTEST(IF(H1515:R1515&lt;&gt;0,H1515:R1515),IF(S1515:AA1515&lt;&gt;0,S1515:AA1515),2,3)</f>
        <v>#DIV/0!</v>
      </c>
      <c r="AG1515">
        <f t="array" ref="AG1515">MEDIAN(IF(H1515:L1515&lt;&gt;0,H1515:L1515))</f>
        <v>457.09849844999997</v>
      </c>
      <c r="AH1515">
        <f t="array" ref="AH1515">MEDIAN(IF(M1515:R1515&lt;&gt;0,M1515:R1515))</f>
        <v>438.58462550000002</v>
      </c>
      <c r="AI1515">
        <f>AG1515/AH1515</f>
        <v>1.042212772344433</v>
      </c>
    </row>
    <row r="1516" spans="1:35" x14ac:dyDescent="0.2">
      <c r="A1516" s="2" t="s">
        <v>1512</v>
      </c>
      <c r="B1516" s="2">
        <v>17179</v>
      </c>
      <c r="C1516" s="5">
        <v>1186</v>
      </c>
      <c r="D1516" s="5">
        <f t="shared" si="46"/>
        <v>20374294</v>
      </c>
      <c r="E1516" s="5">
        <v>1186</v>
      </c>
      <c r="F1516" s="5"/>
      <c r="G1516" s="2">
        <v>17179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1186.083433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 t="e">
        <f t="array" ref="AC1516">MEDIAN(IF(H1516:R1516&lt;&gt;0,H1516:R1516))</f>
        <v>#NUM!</v>
      </c>
      <c r="AD1516" s="14">
        <f t="array" ref="AD1516">MEDIAN(IF(S1516:AA1516&lt;&gt;0,S1516:AA1516))</f>
        <v>1186.083433</v>
      </c>
      <c r="AE1516" s="14" t="e">
        <f t="shared" si="47"/>
        <v>#NUM!</v>
      </c>
      <c r="AF1516" t="e">
        <f t="array" ref="AF1516">TTEST(IF(H1516:R1516&lt;&gt;0,H1516:R1516),IF(S1516:AA1516&lt;&gt;0,S1516:AA1516),2,3)</f>
        <v>#DIV/0!</v>
      </c>
      <c r="AG1516" t="e">
        <f t="array" ref="AG1516">MEDIAN(IF(H1516:L1516&lt;&gt;0,H1516:L1516))</f>
        <v>#NUM!</v>
      </c>
      <c r="AH1516" t="e">
        <f t="array" ref="AH1516">MEDIAN(IF(M1516:R1516&lt;&gt;0,M1516:R1516))</f>
        <v>#NUM!</v>
      </c>
      <c r="AI1516" t="e">
        <f>AG1516/AH1516</f>
        <v>#NUM!</v>
      </c>
    </row>
    <row r="1517" spans="1:35" x14ac:dyDescent="0.2">
      <c r="A1517" s="2" t="s">
        <v>1513</v>
      </c>
      <c r="B1517" s="2">
        <v>16456</v>
      </c>
      <c r="C1517" s="5">
        <v>1216</v>
      </c>
      <c r="D1517" s="5">
        <f t="shared" si="46"/>
        <v>20010496</v>
      </c>
      <c r="E1517" s="5">
        <v>1216</v>
      </c>
      <c r="F1517" s="5"/>
      <c r="G1517" s="2">
        <v>16456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1216.356681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 t="e">
        <f t="array" ref="AC1517">MEDIAN(IF(H1517:R1517&lt;&gt;0,H1517:R1517))</f>
        <v>#NUM!</v>
      </c>
      <c r="AD1517" s="14">
        <f t="array" ref="AD1517">MEDIAN(IF(S1517:AA1517&lt;&gt;0,S1517:AA1517))</f>
        <v>1216.356681</v>
      </c>
      <c r="AE1517" s="14" t="e">
        <f t="shared" si="47"/>
        <v>#NUM!</v>
      </c>
      <c r="AF1517" t="e">
        <f t="array" ref="AF1517">TTEST(IF(H1517:R1517&lt;&gt;0,H1517:R1517),IF(S1517:AA1517&lt;&gt;0,S1517:AA1517),2,3)</f>
        <v>#DIV/0!</v>
      </c>
      <c r="AG1517" t="e">
        <f t="array" ref="AG1517">MEDIAN(IF(H1517:L1517&lt;&gt;0,H1517:L1517))</f>
        <v>#NUM!</v>
      </c>
      <c r="AH1517" t="e">
        <f t="array" ref="AH1517">MEDIAN(IF(M1517:R1517&lt;&gt;0,M1517:R1517))</f>
        <v>#NUM!</v>
      </c>
      <c r="AI1517" t="e">
        <f>AG1517/AH1517</f>
        <v>#NUM!</v>
      </c>
    </row>
    <row r="1518" spans="1:35" x14ac:dyDescent="0.2">
      <c r="A1518" s="2" t="s">
        <v>1514</v>
      </c>
      <c r="B1518" s="2">
        <v>6650</v>
      </c>
      <c r="C1518" s="5">
        <v>2986</v>
      </c>
      <c r="D1518" s="5">
        <f t="shared" si="46"/>
        <v>19856900</v>
      </c>
      <c r="E1518" s="5">
        <v>2394</v>
      </c>
      <c r="F1518" s="5">
        <v>68</v>
      </c>
      <c r="G1518" s="2">
        <v>6650</v>
      </c>
      <c r="H1518" s="14">
        <v>0</v>
      </c>
      <c r="I1518" s="14">
        <v>0</v>
      </c>
      <c r="J1518" s="14">
        <v>373.00096109999998</v>
      </c>
      <c r="K1518" s="14">
        <v>0</v>
      </c>
      <c r="L1518" s="14">
        <v>0</v>
      </c>
      <c r="M1518" s="14">
        <v>0</v>
      </c>
      <c r="N1518" s="14">
        <v>4972.4694840000002</v>
      </c>
      <c r="O1518" s="14">
        <v>2273.7920210000002</v>
      </c>
      <c r="P1518" s="14">
        <v>188.30369659999999</v>
      </c>
      <c r="Q1518" s="14">
        <v>0</v>
      </c>
      <c r="R1518" s="14">
        <v>0</v>
      </c>
      <c r="S1518" s="14">
        <v>2073.47822</v>
      </c>
      <c r="T1518" s="14">
        <v>4366.70129</v>
      </c>
      <c r="U1518" s="14">
        <v>0</v>
      </c>
      <c r="V1518" s="14">
        <v>2459.0003179999999</v>
      </c>
      <c r="W1518" s="14">
        <v>2329.4697099999998</v>
      </c>
      <c r="X1518" s="14">
        <v>0</v>
      </c>
      <c r="Y1518" s="14">
        <v>0</v>
      </c>
      <c r="Z1518" s="14">
        <v>0</v>
      </c>
      <c r="AA1518" s="14">
        <v>4145.7283989999996</v>
      </c>
      <c r="AB1518" s="14">
        <v>6680</v>
      </c>
      <c r="AC1518" s="14">
        <f t="array" ref="AC1518">MEDIAN(IF(H1518:R1518&lt;&gt;0,H1518:R1518))</f>
        <v>1323.3964910500001</v>
      </c>
      <c r="AD1518" s="14">
        <f t="array" ref="AD1518">MEDIAN(IF(S1518:AA1518&lt;&gt;0,S1518:AA1518))</f>
        <v>2459.0003179999999</v>
      </c>
      <c r="AE1518" s="14">
        <f t="shared" si="47"/>
        <v>1.8580979582687247</v>
      </c>
      <c r="AF1518">
        <f t="array" ref="AF1518">TTEST(IF(H1518:R1518&lt;&gt;0,H1518:R1518),IF(S1518:AA1518&lt;&gt;0,S1518:AA1518),2,3)</f>
        <v>0.40550532858951543</v>
      </c>
      <c r="AG1518">
        <f t="array" ref="AG1518">MEDIAN(IF(H1518:L1518&lt;&gt;0,H1518:L1518))</f>
        <v>373.00096109999998</v>
      </c>
      <c r="AH1518">
        <f t="array" ref="AH1518">MEDIAN(IF(M1518:R1518&lt;&gt;0,M1518:R1518))</f>
        <v>2273.7920210000002</v>
      </c>
      <c r="AI1518">
        <f>AG1518/AH1518</f>
        <v>0.16404357023645302</v>
      </c>
    </row>
    <row r="1519" spans="1:35" x14ac:dyDescent="0.2">
      <c r="A1519" s="2" t="s">
        <v>1515</v>
      </c>
      <c r="B1519" s="2">
        <v>15382</v>
      </c>
      <c r="C1519" s="5">
        <v>1275</v>
      </c>
      <c r="D1519" s="5">
        <f t="shared" si="46"/>
        <v>19612050</v>
      </c>
      <c r="E1519" s="5">
        <v>1275</v>
      </c>
      <c r="F1519" s="5"/>
      <c r="G1519" s="2">
        <v>15382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1274.793686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 t="e">
        <f t="array" ref="AC1519">MEDIAN(IF(H1519:R1519&lt;&gt;0,H1519:R1519))</f>
        <v>#NUM!</v>
      </c>
      <c r="AD1519" s="14">
        <f t="array" ref="AD1519">MEDIAN(IF(S1519:AA1519&lt;&gt;0,S1519:AA1519))</f>
        <v>1274.793686</v>
      </c>
      <c r="AE1519" s="14" t="e">
        <f t="shared" si="47"/>
        <v>#NUM!</v>
      </c>
      <c r="AF1519" t="e">
        <f t="array" ref="AF1519">TTEST(IF(H1519:R1519&lt;&gt;0,H1519:R1519),IF(S1519:AA1519&lt;&gt;0,S1519:AA1519),2,3)</f>
        <v>#DIV/0!</v>
      </c>
      <c r="AG1519" t="e">
        <f t="array" ref="AG1519">MEDIAN(IF(H1519:L1519&lt;&gt;0,H1519:L1519))</f>
        <v>#NUM!</v>
      </c>
      <c r="AH1519" t="e">
        <f t="array" ref="AH1519">MEDIAN(IF(M1519:R1519&lt;&gt;0,M1519:R1519))</f>
        <v>#NUM!</v>
      </c>
      <c r="AI1519" t="e">
        <f>AG1519/AH1519</f>
        <v>#NUM!</v>
      </c>
    </row>
    <row r="1520" spans="1:35" x14ac:dyDescent="0.2">
      <c r="A1520" s="2" t="s">
        <v>1516</v>
      </c>
      <c r="B1520" s="2">
        <v>15540</v>
      </c>
      <c r="C1520" s="5">
        <v>1244</v>
      </c>
      <c r="D1520" s="5">
        <f t="shared" si="46"/>
        <v>19331760</v>
      </c>
      <c r="E1520" s="5">
        <v>1244</v>
      </c>
      <c r="F1520" s="5"/>
      <c r="G1520" s="2">
        <v>15540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1244.237695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 t="e">
        <f t="array" ref="AC1520">MEDIAN(IF(H1520:R1520&lt;&gt;0,H1520:R1520))</f>
        <v>#NUM!</v>
      </c>
      <c r="AD1520" s="14">
        <f t="array" ref="AD1520">MEDIAN(IF(S1520:AA1520&lt;&gt;0,S1520:AA1520))</f>
        <v>1244.237695</v>
      </c>
      <c r="AE1520" s="14" t="e">
        <f t="shared" si="47"/>
        <v>#NUM!</v>
      </c>
      <c r="AF1520" t="e">
        <f t="array" ref="AF1520">TTEST(IF(H1520:R1520&lt;&gt;0,H1520:R1520),IF(S1520:AA1520&lt;&gt;0,S1520:AA1520),2,3)</f>
        <v>#DIV/0!</v>
      </c>
      <c r="AG1520" t="e">
        <f t="array" ref="AG1520">MEDIAN(IF(H1520:L1520&lt;&gt;0,H1520:L1520))</f>
        <v>#NUM!</v>
      </c>
      <c r="AH1520" t="e">
        <f t="array" ref="AH1520">MEDIAN(IF(M1520:R1520&lt;&gt;0,M1520:R1520))</f>
        <v>#NUM!</v>
      </c>
      <c r="AI1520" t="e">
        <f>AG1520/AH1520</f>
        <v>#NUM!</v>
      </c>
    </row>
    <row r="1521" spans="1:35" x14ac:dyDescent="0.2">
      <c r="A1521" s="2" t="s">
        <v>1517</v>
      </c>
      <c r="B1521" s="2">
        <v>38714</v>
      </c>
      <c r="C1521" s="5">
        <v>494</v>
      </c>
      <c r="D1521" s="5">
        <f t="shared" si="46"/>
        <v>19124716</v>
      </c>
      <c r="E1521" s="5">
        <v>297</v>
      </c>
      <c r="F1521" s="5">
        <v>121</v>
      </c>
      <c r="G1521" s="2">
        <v>38714</v>
      </c>
      <c r="H1521" s="14">
        <v>0</v>
      </c>
      <c r="I1521" s="14">
        <v>1163</v>
      </c>
      <c r="J1521" s="14">
        <v>21.63134208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297.25224509999998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f t="array" ref="AC1521">MEDIAN(IF(H1521:R1521&lt;&gt;0,H1521:R1521))</f>
        <v>297.25224509999998</v>
      </c>
      <c r="AD1521" s="14" t="e">
        <f t="array" ref="AD1521">MEDIAN(IF(S1521:AA1521&lt;&gt;0,S1521:AA1521))</f>
        <v>#NUM!</v>
      </c>
      <c r="AE1521" s="14" t="e">
        <f t="shared" si="47"/>
        <v>#NUM!</v>
      </c>
      <c r="AF1521" t="e">
        <f t="array" ref="AF1521">TTEST(IF(H1521:R1521&lt;&gt;0,H1521:R1521),IF(S1521:AA1521&lt;&gt;0,S1521:AA1521),2,3)</f>
        <v>#DIV/0!</v>
      </c>
      <c r="AG1521">
        <f t="array" ref="AG1521">MEDIAN(IF(H1521:L1521&lt;&gt;0,H1521:L1521))</f>
        <v>592.31567103999998</v>
      </c>
      <c r="AH1521">
        <f t="array" ref="AH1521">MEDIAN(IF(M1521:R1521&lt;&gt;0,M1521:R1521))</f>
        <v>297.25224509999998</v>
      </c>
      <c r="AI1521">
        <f>AG1521/AH1521</f>
        <v>1.9926364924198852</v>
      </c>
    </row>
    <row r="1522" spans="1:35" x14ac:dyDescent="0.2">
      <c r="A1522" s="2" t="s">
        <v>1518</v>
      </c>
      <c r="B1522" s="2">
        <v>89162</v>
      </c>
      <c r="C1522" s="5">
        <v>211</v>
      </c>
      <c r="D1522" s="5">
        <f t="shared" si="46"/>
        <v>18813182</v>
      </c>
      <c r="E1522" s="5">
        <v>216</v>
      </c>
      <c r="F1522" s="5">
        <v>56</v>
      </c>
      <c r="G1522" s="2">
        <v>89162</v>
      </c>
      <c r="H1522" s="14">
        <v>0</v>
      </c>
      <c r="I1522" s="14">
        <v>0</v>
      </c>
      <c r="J1522" s="14">
        <v>70.681741740000007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166.30239090000001</v>
      </c>
      <c r="Q1522" s="14">
        <v>0</v>
      </c>
      <c r="R1522" s="14">
        <v>266.1444424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0</v>
      </c>
      <c r="AB1522" s="14">
        <v>339</v>
      </c>
      <c r="AC1522" s="14">
        <f t="array" ref="AC1522">MEDIAN(IF(H1522:R1522&lt;&gt;0,H1522:R1522))</f>
        <v>166.30239090000001</v>
      </c>
      <c r="AD1522" s="14" t="e">
        <f t="array" ref="AD1522">MEDIAN(IF(S1522:AA1522&lt;&gt;0,S1522:AA1522))</f>
        <v>#NUM!</v>
      </c>
      <c r="AE1522" s="14" t="e">
        <f t="shared" si="47"/>
        <v>#NUM!</v>
      </c>
      <c r="AF1522" t="e">
        <f t="array" ref="AF1522">TTEST(IF(H1522:R1522&lt;&gt;0,H1522:R1522),IF(S1522:AA1522&lt;&gt;0,S1522:AA1522),2,3)</f>
        <v>#DIV/0!</v>
      </c>
      <c r="AG1522">
        <f t="array" ref="AG1522">MEDIAN(IF(H1522:L1522&lt;&gt;0,H1522:L1522))</f>
        <v>70.681741740000007</v>
      </c>
      <c r="AH1522">
        <f t="array" ref="AH1522">MEDIAN(IF(M1522:R1522&lt;&gt;0,M1522:R1522))</f>
        <v>216.22341664999999</v>
      </c>
      <c r="AI1522">
        <f>AG1522/AH1522</f>
        <v>0.32689216938243221</v>
      </c>
    </row>
    <row r="1523" spans="1:35" x14ac:dyDescent="0.2">
      <c r="A1523" s="2" t="s">
        <v>1519</v>
      </c>
      <c r="B1523" s="2">
        <v>152716</v>
      </c>
      <c r="C1523" s="5">
        <v>123</v>
      </c>
      <c r="D1523" s="5">
        <f t="shared" si="46"/>
        <v>18784068</v>
      </c>
      <c r="E1523" s="5">
        <v>123</v>
      </c>
      <c r="F1523" s="5">
        <v>76</v>
      </c>
      <c r="G1523" s="2">
        <v>152716</v>
      </c>
      <c r="H1523" s="14">
        <v>0</v>
      </c>
      <c r="I1523" s="14">
        <v>189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56.9</v>
      </c>
      <c r="AC1523" s="14">
        <f t="array" ref="AC1523">MEDIAN(IF(H1523:R1523&lt;&gt;0,H1523:R1523))</f>
        <v>189</v>
      </c>
      <c r="AD1523" s="14" t="e">
        <f t="array" ref="AD1523">MEDIAN(IF(S1523:AA1523&lt;&gt;0,S1523:AA1523))</f>
        <v>#NUM!</v>
      </c>
      <c r="AE1523" s="14" t="e">
        <f t="shared" si="47"/>
        <v>#NUM!</v>
      </c>
      <c r="AF1523" t="e">
        <f t="array" ref="AF1523">TTEST(IF(H1523:R1523&lt;&gt;0,H1523:R1523),IF(S1523:AA1523&lt;&gt;0,S1523:AA1523),2,3)</f>
        <v>#DIV/0!</v>
      </c>
      <c r="AG1523">
        <f t="array" ref="AG1523">MEDIAN(IF(H1523:L1523&lt;&gt;0,H1523:L1523))</f>
        <v>189</v>
      </c>
      <c r="AH1523" t="e">
        <f t="array" ref="AH1523">MEDIAN(IF(M1523:R1523&lt;&gt;0,M1523:R1523))</f>
        <v>#NUM!</v>
      </c>
      <c r="AI1523" t="e">
        <f>AG1523/AH1523</f>
        <v>#NUM!</v>
      </c>
    </row>
    <row r="1524" spans="1:35" x14ac:dyDescent="0.2">
      <c r="A1524" s="2" t="s">
        <v>1520</v>
      </c>
      <c r="B1524" s="2">
        <v>15195</v>
      </c>
      <c r="C1524" s="5">
        <v>1236</v>
      </c>
      <c r="D1524" s="5">
        <f t="shared" si="46"/>
        <v>18781020</v>
      </c>
      <c r="E1524" s="5">
        <v>1236</v>
      </c>
      <c r="F1524" s="5"/>
      <c r="G1524" s="2">
        <v>15195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1235.7758260000001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 t="e">
        <f t="array" ref="AC1524">MEDIAN(IF(H1524:R1524&lt;&gt;0,H1524:R1524))</f>
        <v>#NUM!</v>
      </c>
      <c r="AD1524" s="14">
        <f t="array" ref="AD1524">MEDIAN(IF(S1524:AA1524&lt;&gt;0,S1524:AA1524))</f>
        <v>1235.7758260000001</v>
      </c>
      <c r="AE1524" s="14" t="e">
        <f t="shared" si="47"/>
        <v>#NUM!</v>
      </c>
      <c r="AF1524" t="e">
        <f t="array" ref="AF1524">TTEST(IF(H1524:R1524&lt;&gt;0,H1524:R1524),IF(S1524:AA1524&lt;&gt;0,S1524:AA1524),2,3)</f>
        <v>#DIV/0!</v>
      </c>
      <c r="AG1524" t="e">
        <f t="array" ref="AG1524">MEDIAN(IF(H1524:L1524&lt;&gt;0,H1524:L1524))</f>
        <v>#NUM!</v>
      </c>
      <c r="AH1524" t="e">
        <f t="array" ref="AH1524">MEDIAN(IF(M1524:R1524&lt;&gt;0,M1524:R1524))</f>
        <v>#NUM!</v>
      </c>
      <c r="AI1524" t="e">
        <f>AG1524/AH1524</f>
        <v>#NUM!</v>
      </c>
    </row>
    <row r="1525" spans="1:35" x14ac:dyDescent="0.2">
      <c r="A1525" s="2" t="s">
        <v>1521</v>
      </c>
      <c r="B1525" s="2">
        <v>15418</v>
      </c>
      <c r="C1525" s="5">
        <v>1208</v>
      </c>
      <c r="D1525" s="5">
        <f t="shared" si="46"/>
        <v>18624944</v>
      </c>
      <c r="E1525" s="5">
        <v>1208</v>
      </c>
      <c r="F1525" s="5"/>
      <c r="G1525" s="2">
        <v>15418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1207.93245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 t="e">
        <f t="array" ref="AC1525">MEDIAN(IF(H1525:R1525&lt;&gt;0,H1525:R1525))</f>
        <v>#NUM!</v>
      </c>
      <c r="AD1525" s="14">
        <f t="array" ref="AD1525">MEDIAN(IF(S1525:AA1525&lt;&gt;0,S1525:AA1525))</f>
        <v>1207.93245</v>
      </c>
      <c r="AE1525" s="14" t="e">
        <f t="shared" si="47"/>
        <v>#NUM!</v>
      </c>
      <c r="AF1525" t="e">
        <f t="array" ref="AF1525">TTEST(IF(H1525:R1525&lt;&gt;0,H1525:R1525),IF(S1525:AA1525&lt;&gt;0,S1525:AA1525),2,3)</f>
        <v>#DIV/0!</v>
      </c>
      <c r="AG1525" t="e">
        <f t="array" ref="AG1525">MEDIAN(IF(H1525:L1525&lt;&gt;0,H1525:L1525))</f>
        <v>#NUM!</v>
      </c>
      <c r="AH1525" t="e">
        <f t="array" ref="AH1525">MEDIAN(IF(M1525:R1525&lt;&gt;0,M1525:R1525))</f>
        <v>#NUM!</v>
      </c>
      <c r="AI1525" t="e">
        <f>AG1525/AH1525</f>
        <v>#NUM!</v>
      </c>
    </row>
    <row r="1526" spans="1:35" x14ac:dyDescent="0.2">
      <c r="A1526" s="2" t="s">
        <v>1522</v>
      </c>
      <c r="B1526" s="2">
        <v>13885</v>
      </c>
      <c r="C1526" s="5">
        <v>1340</v>
      </c>
      <c r="D1526" s="5">
        <f t="shared" si="46"/>
        <v>18605900</v>
      </c>
      <c r="E1526" s="5">
        <v>1340</v>
      </c>
      <c r="F1526" s="5"/>
      <c r="G1526" s="2">
        <v>13885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1339.772318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 t="e">
        <f t="array" ref="AC1526">MEDIAN(IF(H1526:R1526&lt;&gt;0,H1526:R1526))</f>
        <v>#NUM!</v>
      </c>
      <c r="AD1526" s="14">
        <f t="array" ref="AD1526">MEDIAN(IF(S1526:AA1526&lt;&gt;0,S1526:AA1526))</f>
        <v>1339.772318</v>
      </c>
      <c r="AE1526" s="14" t="e">
        <f t="shared" si="47"/>
        <v>#NUM!</v>
      </c>
      <c r="AF1526" t="e">
        <f t="array" ref="AF1526">TTEST(IF(H1526:R1526&lt;&gt;0,H1526:R1526),IF(S1526:AA1526&lt;&gt;0,S1526:AA1526),2,3)</f>
        <v>#DIV/0!</v>
      </c>
      <c r="AG1526" t="e">
        <f t="array" ref="AG1526">MEDIAN(IF(H1526:L1526&lt;&gt;0,H1526:L1526))</f>
        <v>#NUM!</v>
      </c>
      <c r="AH1526" t="e">
        <f t="array" ref="AH1526">MEDIAN(IF(M1526:R1526&lt;&gt;0,M1526:R1526))</f>
        <v>#NUM!</v>
      </c>
      <c r="AI1526" t="e">
        <f>AG1526/AH1526</f>
        <v>#NUM!</v>
      </c>
    </row>
    <row r="1527" spans="1:35" x14ac:dyDescent="0.2">
      <c r="A1527" s="2" t="s">
        <v>1523</v>
      </c>
      <c r="B1527" s="2">
        <v>14986</v>
      </c>
      <c r="C1527" s="5">
        <v>1240</v>
      </c>
      <c r="D1527" s="5">
        <f t="shared" si="46"/>
        <v>18582640</v>
      </c>
      <c r="E1527" s="5">
        <v>1492</v>
      </c>
      <c r="F1527" s="5">
        <v>56</v>
      </c>
      <c r="G1527" s="2">
        <v>14986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1776.6055699999999</v>
      </c>
      <c r="U1527" s="14">
        <v>0</v>
      </c>
      <c r="V1527" s="14">
        <v>0</v>
      </c>
      <c r="W1527" s="14">
        <v>1492.486451</v>
      </c>
      <c r="X1527" s="14">
        <v>0</v>
      </c>
      <c r="Y1527" s="14">
        <v>0</v>
      </c>
      <c r="Z1527" s="14">
        <v>0</v>
      </c>
      <c r="AA1527" s="14">
        <v>0</v>
      </c>
      <c r="AB1527" s="14">
        <v>450</v>
      </c>
      <c r="AC1527" s="14" t="e">
        <f t="array" ref="AC1527">MEDIAN(IF(H1527:R1527&lt;&gt;0,H1527:R1527))</f>
        <v>#NUM!</v>
      </c>
      <c r="AD1527" s="14">
        <f t="array" ref="AD1527">MEDIAN(IF(S1527:AA1527&lt;&gt;0,S1527:AA1527))</f>
        <v>1634.5460105</v>
      </c>
      <c r="AE1527" s="14" t="e">
        <f t="shared" si="47"/>
        <v>#NUM!</v>
      </c>
      <c r="AF1527" t="e">
        <f t="array" ref="AF1527">TTEST(IF(H1527:R1527&lt;&gt;0,H1527:R1527),IF(S1527:AA1527&lt;&gt;0,S1527:AA1527),2,3)</f>
        <v>#DIV/0!</v>
      </c>
      <c r="AG1527" t="e">
        <f t="array" ref="AG1527">MEDIAN(IF(H1527:L1527&lt;&gt;0,H1527:L1527))</f>
        <v>#NUM!</v>
      </c>
      <c r="AH1527" t="e">
        <f t="array" ref="AH1527">MEDIAN(IF(M1527:R1527&lt;&gt;0,M1527:R1527))</f>
        <v>#NUM!</v>
      </c>
      <c r="AI1527" t="e">
        <f>AG1527/AH1527</f>
        <v>#NUM!</v>
      </c>
    </row>
    <row r="1528" spans="1:35" x14ac:dyDescent="0.2">
      <c r="A1528" s="2" t="s">
        <v>1524</v>
      </c>
      <c r="B1528" s="2">
        <v>15421</v>
      </c>
      <c r="C1528" s="5">
        <v>1205</v>
      </c>
      <c r="D1528" s="5">
        <f t="shared" si="46"/>
        <v>18582305</v>
      </c>
      <c r="E1528" s="5">
        <v>1205</v>
      </c>
      <c r="F1528" s="5"/>
      <c r="G1528" s="2">
        <v>15421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1205.407422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 t="e">
        <f t="array" ref="AC1528">MEDIAN(IF(H1528:R1528&lt;&gt;0,H1528:R1528))</f>
        <v>#NUM!</v>
      </c>
      <c r="AD1528" s="14">
        <f t="array" ref="AD1528">MEDIAN(IF(S1528:AA1528&lt;&gt;0,S1528:AA1528))</f>
        <v>1205.407422</v>
      </c>
      <c r="AE1528" s="14" t="e">
        <f t="shared" si="47"/>
        <v>#NUM!</v>
      </c>
      <c r="AF1528" t="e">
        <f t="array" ref="AF1528">TTEST(IF(H1528:R1528&lt;&gt;0,H1528:R1528),IF(S1528:AA1528&lt;&gt;0,S1528:AA1528),2,3)</f>
        <v>#DIV/0!</v>
      </c>
      <c r="AG1528" t="e">
        <f t="array" ref="AG1528">MEDIAN(IF(H1528:L1528&lt;&gt;0,H1528:L1528))</f>
        <v>#NUM!</v>
      </c>
      <c r="AH1528" t="e">
        <f t="array" ref="AH1528">MEDIAN(IF(M1528:R1528&lt;&gt;0,M1528:R1528))</f>
        <v>#NUM!</v>
      </c>
      <c r="AI1528" t="e">
        <f>AG1528/AH1528</f>
        <v>#NUM!</v>
      </c>
    </row>
    <row r="1529" spans="1:35" x14ac:dyDescent="0.2">
      <c r="A1529" s="2" t="s">
        <v>1525</v>
      </c>
      <c r="B1529" s="2">
        <v>15840</v>
      </c>
      <c r="C1529" s="5">
        <v>1172</v>
      </c>
      <c r="D1529" s="5">
        <f t="shared" si="46"/>
        <v>18564480</v>
      </c>
      <c r="E1529" s="5">
        <v>1172</v>
      </c>
      <c r="F1529" s="5"/>
      <c r="G1529" s="2">
        <v>15840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1171.840017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 t="e">
        <f t="array" ref="AC1529">MEDIAN(IF(H1529:R1529&lt;&gt;0,H1529:R1529))</f>
        <v>#NUM!</v>
      </c>
      <c r="AD1529" s="14">
        <f t="array" ref="AD1529">MEDIAN(IF(S1529:AA1529&lt;&gt;0,S1529:AA1529))</f>
        <v>1171.840017</v>
      </c>
      <c r="AE1529" s="14" t="e">
        <f t="shared" si="47"/>
        <v>#NUM!</v>
      </c>
      <c r="AF1529" t="e">
        <f t="array" ref="AF1529">TTEST(IF(H1529:R1529&lt;&gt;0,H1529:R1529),IF(S1529:AA1529&lt;&gt;0,S1529:AA1529),2,3)</f>
        <v>#DIV/0!</v>
      </c>
      <c r="AG1529" t="e">
        <f t="array" ref="AG1529">MEDIAN(IF(H1529:L1529&lt;&gt;0,H1529:L1529))</f>
        <v>#NUM!</v>
      </c>
      <c r="AH1529" t="e">
        <f t="array" ref="AH1529">MEDIAN(IF(M1529:R1529&lt;&gt;0,M1529:R1529))</f>
        <v>#NUM!</v>
      </c>
      <c r="AI1529" t="e">
        <f>AG1529/AH1529</f>
        <v>#NUM!</v>
      </c>
    </row>
    <row r="1530" spans="1:35" x14ac:dyDescent="0.2">
      <c r="A1530" s="2" t="s">
        <v>1526</v>
      </c>
      <c r="B1530" s="2">
        <v>26756</v>
      </c>
      <c r="C1530" s="5">
        <v>692</v>
      </c>
      <c r="D1530" s="5">
        <f t="shared" si="46"/>
        <v>18515152</v>
      </c>
      <c r="E1530" s="5">
        <v>736</v>
      </c>
      <c r="F1530" s="5">
        <v>73</v>
      </c>
      <c r="G1530" s="2">
        <v>26756</v>
      </c>
      <c r="H1530" s="14">
        <v>0</v>
      </c>
      <c r="I1530" s="14">
        <v>0</v>
      </c>
      <c r="J1530" s="14">
        <v>159.8902789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1113.185176</v>
      </c>
      <c r="S1530" s="14">
        <v>0</v>
      </c>
      <c r="T1530" s="14">
        <v>1136.7961809999999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358</v>
      </c>
      <c r="AC1530" s="14">
        <f t="array" ref="AC1530">MEDIAN(IF(H1530:R1530&lt;&gt;0,H1530:R1530))</f>
        <v>636.53772744999992</v>
      </c>
      <c r="AD1530" s="14">
        <f t="array" ref="AD1530">MEDIAN(IF(S1530:AA1530&lt;&gt;0,S1530:AA1530))</f>
        <v>1136.7961809999999</v>
      </c>
      <c r="AE1530" s="14">
        <f t="shared" si="47"/>
        <v>1.7859054255182312</v>
      </c>
      <c r="AF1530" t="e">
        <f t="array" ref="AF1530">TTEST(IF(H1530:R1530&lt;&gt;0,H1530:R1530),IF(S1530:AA1530&lt;&gt;0,S1530:AA1530),2,3)</f>
        <v>#DIV/0!</v>
      </c>
      <c r="AG1530">
        <f t="array" ref="AG1530">MEDIAN(IF(H1530:L1530&lt;&gt;0,H1530:L1530))</f>
        <v>159.8902789</v>
      </c>
      <c r="AH1530">
        <f t="array" ref="AH1530">MEDIAN(IF(M1530:R1530&lt;&gt;0,M1530:R1530))</f>
        <v>1113.185176</v>
      </c>
      <c r="AI1530">
        <f>AG1530/AH1530</f>
        <v>0.14363313700828514</v>
      </c>
    </row>
    <row r="1531" spans="1:35" x14ac:dyDescent="0.2">
      <c r="A1531" s="2" t="s">
        <v>1527</v>
      </c>
      <c r="B1531" s="2">
        <v>11659</v>
      </c>
      <c r="C1531" s="5">
        <v>1575</v>
      </c>
      <c r="D1531" s="5">
        <f t="shared" si="46"/>
        <v>18362925</v>
      </c>
      <c r="E1531" s="5">
        <v>1436</v>
      </c>
      <c r="F1531" s="5">
        <v>95</v>
      </c>
      <c r="G1531" s="2">
        <v>11659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1435.7921080000001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3141.4830040000002</v>
      </c>
      <c r="AB1531" s="14">
        <v>149</v>
      </c>
      <c r="AC1531" s="14" t="e">
        <f t="array" ref="AC1531">MEDIAN(IF(H1531:R1531&lt;&gt;0,H1531:R1531))</f>
        <v>#NUM!</v>
      </c>
      <c r="AD1531" s="14">
        <f t="array" ref="AD1531">MEDIAN(IF(S1531:AA1531&lt;&gt;0,S1531:AA1531))</f>
        <v>2288.6375560000001</v>
      </c>
      <c r="AE1531" s="14" t="e">
        <f t="shared" si="47"/>
        <v>#NUM!</v>
      </c>
      <c r="AF1531" t="e">
        <f t="array" ref="AF1531">TTEST(IF(H1531:R1531&lt;&gt;0,H1531:R1531),IF(S1531:AA1531&lt;&gt;0,S1531:AA1531),2,3)</f>
        <v>#DIV/0!</v>
      </c>
      <c r="AG1531" t="e">
        <f t="array" ref="AG1531">MEDIAN(IF(H1531:L1531&lt;&gt;0,H1531:L1531))</f>
        <v>#NUM!</v>
      </c>
      <c r="AH1531" t="e">
        <f t="array" ref="AH1531">MEDIAN(IF(M1531:R1531&lt;&gt;0,M1531:R1531))</f>
        <v>#NUM!</v>
      </c>
      <c r="AI1531" t="e">
        <f>AG1531/AH1531</f>
        <v>#NUM!</v>
      </c>
    </row>
    <row r="1532" spans="1:35" x14ac:dyDescent="0.2">
      <c r="A1532" s="2" t="s">
        <v>1528</v>
      </c>
      <c r="B1532" s="2">
        <v>14828</v>
      </c>
      <c r="C1532" s="5">
        <v>1229</v>
      </c>
      <c r="D1532" s="5">
        <f t="shared" si="46"/>
        <v>18223612</v>
      </c>
      <c r="E1532" s="5">
        <v>1229</v>
      </c>
      <c r="F1532" s="5"/>
      <c r="G1532" s="2">
        <v>14828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1229.0145010000001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0</v>
      </c>
      <c r="AC1532" s="14" t="e">
        <f t="array" ref="AC1532">MEDIAN(IF(H1532:R1532&lt;&gt;0,H1532:R1532))</f>
        <v>#NUM!</v>
      </c>
      <c r="AD1532" s="14">
        <f t="array" ref="AD1532">MEDIAN(IF(S1532:AA1532&lt;&gt;0,S1532:AA1532))</f>
        <v>1229.0145010000001</v>
      </c>
      <c r="AE1532" s="14" t="e">
        <f t="shared" si="47"/>
        <v>#NUM!</v>
      </c>
      <c r="AF1532" t="e">
        <f t="array" ref="AF1532">TTEST(IF(H1532:R1532&lt;&gt;0,H1532:R1532),IF(S1532:AA1532&lt;&gt;0,S1532:AA1532),2,3)</f>
        <v>#DIV/0!</v>
      </c>
      <c r="AG1532" t="e">
        <f t="array" ref="AG1532">MEDIAN(IF(H1532:L1532&lt;&gt;0,H1532:L1532))</f>
        <v>#NUM!</v>
      </c>
      <c r="AH1532" t="e">
        <f t="array" ref="AH1532">MEDIAN(IF(M1532:R1532&lt;&gt;0,M1532:R1532))</f>
        <v>#NUM!</v>
      </c>
      <c r="AI1532" t="e">
        <f>AG1532/AH1532</f>
        <v>#NUM!</v>
      </c>
    </row>
    <row r="1533" spans="1:35" x14ac:dyDescent="0.2">
      <c r="A1533" s="2" t="s">
        <v>1529</v>
      </c>
      <c r="B1533" s="2">
        <v>82702</v>
      </c>
      <c r="C1533" s="5">
        <v>220</v>
      </c>
      <c r="D1533" s="5">
        <f t="shared" si="46"/>
        <v>18194440</v>
      </c>
      <c r="E1533" s="5">
        <v>220</v>
      </c>
      <c r="F1533" s="5">
        <v>134</v>
      </c>
      <c r="G1533" s="2">
        <v>82702</v>
      </c>
      <c r="H1533" s="14">
        <v>0</v>
      </c>
      <c r="I1533" s="14">
        <v>429</v>
      </c>
      <c r="J1533" s="14">
        <v>11.65899231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f t="array" ref="AC1533">MEDIAN(IF(H1533:R1533&lt;&gt;0,H1533:R1533))</f>
        <v>220.32949615500002</v>
      </c>
      <c r="AD1533" s="14" t="e">
        <f t="array" ref="AD1533">MEDIAN(IF(S1533:AA1533&lt;&gt;0,S1533:AA1533))</f>
        <v>#NUM!</v>
      </c>
      <c r="AE1533" s="14" t="e">
        <f t="shared" si="47"/>
        <v>#NUM!</v>
      </c>
      <c r="AF1533" t="e">
        <f t="array" ref="AF1533">TTEST(IF(H1533:R1533&lt;&gt;0,H1533:R1533),IF(S1533:AA1533&lt;&gt;0,S1533:AA1533),2,3)</f>
        <v>#DIV/0!</v>
      </c>
      <c r="AG1533">
        <f t="array" ref="AG1533">MEDIAN(IF(H1533:L1533&lt;&gt;0,H1533:L1533))</f>
        <v>220.32949615500002</v>
      </c>
      <c r="AH1533" t="e">
        <f t="array" ref="AH1533">MEDIAN(IF(M1533:R1533&lt;&gt;0,M1533:R1533))</f>
        <v>#NUM!</v>
      </c>
      <c r="AI1533" t="e">
        <f>AG1533/AH1533</f>
        <v>#NUM!</v>
      </c>
    </row>
    <row r="1534" spans="1:35" x14ac:dyDescent="0.2">
      <c r="A1534" s="2" t="s">
        <v>1530</v>
      </c>
      <c r="B1534" s="2">
        <v>15198</v>
      </c>
      <c r="C1534" s="5">
        <v>1194</v>
      </c>
      <c r="D1534" s="5">
        <f t="shared" si="46"/>
        <v>18146412</v>
      </c>
      <c r="E1534" s="5">
        <v>1305</v>
      </c>
      <c r="F1534" s="5">
        <v>94</v>
      </c>
      <c r="G1534" s="2">
        <v>15198</v>
      </c>
      <c r="H1534" s="14">
        <v>0</v>
      </c>
      <c r="I1534" s="14">
        <v>2256</v>
      </c>
      <c r="J1534" s="14">
        <v>20.141804860000001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1305.4940320000001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f t="array" ref="AC1534">MEDIAN(IF(H1534:R1534&lt;&gt;0,H1534:R1534))</f>
        <v>1138.0709024300002</v>
      </c>
      <c r="AD1534" s="14">
        <f t="array" ref="AD1534">MEDIAN(IF(S1534:AA1534&lt;&gt;0,S1534:AA1534))</f>
        <v>1305.4940320000001</v>
      </c>
      <c r="AE1534" s="14">
        <f t="shared" si="47"/>
        <v>1.1471113348144824</v>
      </c>
      <c r="AF1534" t="e">
        <f t="array" ref="AF1534">TTEST(IF(H1534:R1534&lt;&gt;0,H1534:R1534),IF(S1534:AA1534&lt;&gt;0,S1534:AA1534),2,3)</f>
        <v>#DIV/0!</v>
      </c>
      <c r="AG1534">
        <f t="array" ref="AG1534">MEDIAN(IF(H1534:L1534&lt;&gt;0,H1534:L1534))</f>
        <v>1138.0709024300002</v>
      </c>
      <c r="AH1534" t="e">
        <f t="array" ref="AH1534">MEDIAN(IF(M1534:R1534&lt;&gt;0,M1534:R1534))</f>
        <v>#NUM!</v>
      </c>
      <c r="AI1534" t="e">
        <f>AG1534/AH1534</f>
        <v>#NUM!</v>
      </c>
    </row>
    <row r="1535" spans="1:35" x14ac:dyDescent="0.2">
      <c r="A1535" s="2" t="s">
        <v>1531</v>
      </c>
      <c r="B1535" s="2">
        <v>15660</v>
      </c>
      <c r="C1535" s="5">
        <v>1155</v>
      </c>
      <c r="D1535" s="5">
        <f t="shared" si="46"/>
        <v>18087300</v>
      </c>
      <c r="E1535" s="5">
        <v>1155</v>
      </c>
      <c r="F1535" s="5"/>
      <c r="G1535" s="2">
        <v>15660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1155.1264510000001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 t="e">
        <f t="array" ref="AC1535">MEDIAN(IF(H1535:R1535&lt;&gt;0,H1535:R1535))</f>
        <v>#NUM!</v>
      </c>
      <c r="AD1535" s="14">
        <f t="array" ref="AD1535">MEDIAN(IF(S1535:AA1535&lt;&gt;0,S1535:AA1535))</f>
        <v>1155.1264510000001</v>
      </c>
      <c r="AE1535" s="14" t="e">
        <f t="shared" si="47"/>
        <v>#NUM!</v>
      </c>
      <c r="AF1535" t="e">
        <f t="array" ref="AF1535">TTEST(IF(H1535:R1535&lt;&gt;0,H1535:R1535),IF(S1535:AA1535&lt;&gt;0,S1535:AA1535),2,3)</f>
        <v>#DIV/0!</v>
      </c>
      <c r="AG1535" t="e">
        <f t="array" ref="AG1535">MEDIAN(IF(H1535:L1535&lt;&gt;0,H1535:L1535))</f>
        <v>#NUM!</v>
      </c>
      <c r="AH1535" t="e">
        <f t="array" ref="AH1535">MEDIAN(IF(M1535:R1535&lt;&gt;0,M1535:R1535))</f>
        <v>#NUM!</v>
      </c>
      <c r="AI1535" t="e">
        <f>AG1535/AH1535</f>
        <v>#NUM!</v>
      </c>
    </row>
    <row r="1536" spans="1:35" x14ac:dyDescent="0.2">
      <c r="A1536" s="2" t="s">
        <v>1532</v>
      </c>
      <c r="B1536" s="2">
        <v>15714</v>
      </c>
      <c r="C1536" s="5">
        <v>1148</v>
      </c>
      <c r="D1536" s="5">
        <f t="shared" si="46"/>
        <v>18039672</v>
      </c>
      <c r="E1536" s="5">
        <v>1148</v>
      </c>
      <c r="F1536" s="5"/>
      <c r="G1536" s="2">
        <v>15714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1148.4542469999999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 t="e">
        <f t="array" ref="AC1536">MEDIAN(IF(H1536:R1536&lt;&gt;0,H1536:R1536))</f>
        <v>#NUM!</v>
      </c>
      <c r="AD1536" s="14">
        <f t="array" ref="AD1536">MEDIAN(IF(S1536:AA1536&lt;&gt;0,S1536:AA1536))</f>
        <v>1148.4542469999999</v>
      </c>
      <c r="AE1536" s="14" t="e">
        <f t="shared" si="47"/>
        <v>#NUM!</v>
      </c>
      <c r="AF1536" t="e">
        <f t="array" ref="AF1536">TTEST(IF(H1536:R1536&lt;&gt;0,H1536:R1536),IF(S1536:AA1536&lt;&gt;0,S1536:AA1536),2,3)</f>
        <v>#DIV/0!</v>
      </c>
      <c r="AG1536" t="e">
        <f t="array" ref="AG1536">MEDIAN(IF(H1536:L1536&lt;&gt;0,H1536:L1536))</f>
        <v>#NUM!</v>
      </c>
      <c r="AH1536" t="e">
        <f t="array" ref="AH1536">MEDIAN(IF(M1536:R1536&lt;&gt;0,M1536:R1536))</f>
        <v>#NUM!</v>
      </c>
      <c r="AI1536" t="e">
        <f>AG1536/AH1536</f>
        <v>#NUM!</v>
      </c>
    </row>
    <row r="1537" spans="1:35" x14ac:dyDescent="0.2">
      <c r="A1537" s="2" t="s">
        <v>1533</v>
      </c>
      <c r="B1537" s="2">
        <v>13410</v>
      </c>
      <c r="C1537" s="5">
        <v>1325</v>
      </c>
      <c r="D1537" s="5">
        <f t="shared" si="46"/>
        <v>17768250</v>
      </c>
      <c r="E1537" s="5">
        <v>1325</v>
      </c>
      <c r="F1537" s="5"/>
      <c r="G1537" s="2">
        <v>13410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1325.182761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 t="e">
        <f t="array" ref="AC1537">MEDIAN(IF(H1537:R1537&lt;&gt;0,H1537:R1537))</f>
        <v>#NUM!</v>
      </c>
      <c r="AD1537" s="14">
        <f t="array" ref="AD1537">MEDIAN(IF(S1537:AA1537&lt;&gt;0,S1537:AA1537))</f>
        <v>1325.182761</v>
      </c>
      <c r="AE1537" s="14" t="e">
        <f t="shared" si="47"/>
        <v>#NUM!</v>
      </c>
      <c r="AF1537" t="e">
        <f t="array" ref="AF1537">TTEST(IF(H1537:R1537&lt;&gt;0,H1537:R1537),IF(S1537:AA1537&lt;&gt;0,S1537:AA1537),2,3)</f>
        <v>#DIV/0!</v>
      </c>
      <c r="AG1537" t="e">
        <f t="array" ref="AG1537">MEDIAN(IF(H1537:L1537&lt;&gt;0,H1537:L1537))</f>
        <v>#NUM!</v>
      </c>
      <c r="AH1537" t="e">
        <f t="array" ref="AH1537">MEDIAN(IF(M1537:R1537&lt;&gt;0,M1537:R1537))</f>
        <v>#NUM!</v>
      </c>
      <c r="AI1537" t="e">
        <f>AG1537/AH1537</f>
        <v>#NUM!</v>
      </c>
    </row>
    <row r="1538" spans="1:35" x14ac:dyDescent="0.2">
      <c r="A1538" s="2" t="s">
        <v>1534</v>
      </c>
      <c r="B1538" s="2">
        <v>14204</v>
      </c>
      <c r="C1538" s="5">
        <v>1248</v>
      </c>
      <c r="D1538" s="5">
        <f t="shared" si="46"/>
        <v>17726592</v>
      </c>
      <c r="E1538" s="5">
        <v>1248</v>
      </c>
      <c r="F1538" s="5"/>
      <c r="G1538" s="2">
        <v>14204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1247.6256109999999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 t="e">
        <f t="array" ref="AC1538">MEDIAN(IF(H1538:R1538&lt;&gt;0,H1538:R1538))</f>
        <v>#NUM!</v>
      </c>
      <c r="AD1538" s="14">
        <f t="array" ref="AD1538">MEDIAN(IF(S1538:AA1538&lt;&gt;0,S1538:AA1538))</f>
        <v>1247.6256109999999</v>
      </c>
      <c r="AE1538" s="14" t="e">
        <f t="shared" si="47"/>
        <v>#NUM!</v>
      </c>
      <c r="AF1538" t="e">
        <f t="array" ref="AF1538">TTEST(IF(H1538:R1538&lt;&gt;0,H1538:R1538),IF(S1538:AA1538&lt;&gt;0,S1538:AA1538),2,3)</f>
        <v>#DIV/0!</v>
      </c>
      <c r="AG1538" t="e">
        <f t="array" ref="AG1538">MEDIAN(IF(H1538:L1538&lt;&gt;0,H1538:L1538))</f>
        <v>#NUM!</v>
      </c>
      <c r="AH1538" t="e">
        <f t="array" ref="AH1538">MEDIAN(IF(M1538:R1538&lt;&gt;0,M1538:R1538))</f>
        <v>#NUM!</v>
      </c>
      <c r="AI1538" t="e">
        <f>AG1538/AH1538</f>
        <v>#NUM!</v>
      </c>
    </row>
    <row r="1539" spans="1:35" x14ac:dyDescent="0.2">
      <c r="A1539" s="2" t="s">
        <v>1535</v>
      </c>
      <c r="B1539" s="2">
        <v>7514</v>
      </c>
      <c r="C1539" s="5">
        <v>2339</v>
      </c>
      <c r="D1539" s="5">
        <f t="shared" si="46"/>
        <v>17575246</v>
      </c>
      <c r="E1539" s="5">
        <v>2153</v>
      </c>
      <c r="F1539" s="5">
        <v>44</v>
      </c>
      <c r="G1539" s="2">
        <v>7514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1362.1460959999999</v>
      </c>
      <c r="U1539" s="14">
        <v>0</v>
      </c>
      <c r="V1539" s="14">
        <v>2522.3957850000002</v>
      </c>
      <c r="W1539" s="14">
        <v>1782.880177</v>
      </c>
      <c r="X1539" s="14">
        <v>0</v>
      </c>
      <c r="Y1539" s="14">
        <v>0</v>
      </c>
      <c r="Z1539" s="14">
        <v>0</v>
      </c>
      <c r="AA1539" s="14">
        <v>3690.4604760000002</v>
      </c>
      <c r="AB1539" s="14">
        <v>0</v>
      </c>
      <c r="AC1539" s="14" t="e">
        <f t="array" ref="AC1539">MEDIAN(IF(H1539:R1539&lt;&gt;0,H1539:R1539))</f>
        <v>#NUM!</v>
      </c>
      <c r="AD1539" s="14">
        <f t="array" ref="AD1539">MEDIAN(IF(S1539:AA1539&lt;&gt;0,S1539:AA1539))</f>
        <v>2152.6379809999999</v>
      </c>
      <c r="AE1539" s="14" t="e">
        <f t="shared" si="47"/>
        <v>#NUM!</v>
      </c>
      <c r="AF1539" t="e">
        <f t="array" ref="AF1539">TTEST(IF(H1539:R1539&lt;&gt;0,H1539:R1539),IF(S1539:AA1539&lt;&gt;0,S1539:AA1539),2,3)</f>
        <v>#DIV/0!</v>
      </c>
      <c r="AG1539" t="e">
        <f t="array" ref="AG1539">MEDIAN(IF(H1539:L1539&lt;&gt;0,H1539:L1539))</f>
        <v>#NUM!</v>
      </c>
      <c r="AH1539" t="e">
        <f t="array" ref="AH1539">MEDIAN(IF(M1539:R1539&lt;&gt;0,M1539:R1539))</f>
        <v>#NUM!</v>
      </c>
      <c r="AI1539" t="e">
        <f>AG1539/AH1539</f>
        <v>#NUM!</v>
      </c>
    </row>
    <row r="1540" spans="1:35" x14ac:dyDescent="0.2">
      <c r="A1540" s="2" t="s">
        <v>1536</v>
      </c>
      <c r="B1540" s="2">
        <v>19678</v>
      </c>
      <c r="C1540" s="5">
        <v>892</v>
      </c>
      <c r="D1540" s="5">
        <f t="shared" si="46"/>
        <v>17552776</v>
      </c>
      <c r="E1540" s="5">
        <v>632</v>
      </c>
      <c r="F1540" s="5">
        <v>83</v>
      </c>
      <c r="G1540" s="2">
        <v>19678</v>
      </c>
      <c r="H1540" s="14">
        <v>0</v>
      </c>
      <c r="I1540" s="14">
        <v>1925</v>
      </c>
      <c r="J1540" s="14">
        <v>118.2978629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540.60476189999997</v>
      </c>
      <c r="Q1540" s="14">
        <v>0</v>
      </c>
      <c r="R1540" s="14">
        <v>724.20095030000004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1687.56277</v>
      </c>
      <c r="Y1540" s="14">
        <v>0</v>
      </c>
      <c r="Z1540" s="14">
        <v>0</v>
      </c>
      <c r="AA1540" s="14">
        <v>0</v>
      </c>
      <c r="AB1540" s="14">
        <v>358</v>
      </c>
      <c r="AC1540" s="14">
        <f t="array" ref="AC1540">MEDIAN(IF(H1540:R1540&lt;&gt;0,H1540:R1540))</f>
        <v>632.40285610000001</v>
      </c>
      <c r="AD1540" s="14">
        <f t="array" ref="AD1540">MEDIAN(IF(S1540:AA1540&lt;&gt;0,S1540:AA1540))</f>
        <v>1687.56277</v>
      </c>
      <c r="AE1540" s="14">
        <f t="shared" si="47"/>
        <v>2.6684932772238312</v>
      </c>
      <c r="AF1540" t="e">
        <f t="array" ref="AF1540">TTEST(IF(H1540:R1540&lt;&gt;0,H1540:R1540),IF(S1540:AA1540&lt;&gt;0,S1540:AA1540),2,3)</f>
        <v>#DIV/0!</v>
      </c>
      <c r="AG1540">
        <f t="array" ref="AG1540">MEDIAN(IF(H1540:L1540&lt;&gt;0,H1540:L1540))</f>
        <v>1021.6489314500001</v>
      </c>
      <c r="AH1540">
        <f t="array" ref="AH1540">MEDIAN(IF(M1540:R1540&lt;&gt;0,M1540:R1540))</f>
        <v>632.40285610000001</v>
      </c>
      <c r="AI1540">
        <f>AG1540/AH1540</f>
        <v>1.6155033482145591</v>
      </c>
    </row>
    <row r="1541" spans="1:35" x14ac:dyDescent="0.2">
      <c r="A1541" s="2" t="s">
        <v>1537</v>
      </c>
      <c r="B1541" s="2">
        <v>50651</v>
      </c>
      <c r="C1541" s="5">
        <v>345</v>
      </c>
      <c r="D1541" s="5">
        <f t="shared" si="46"/>
        <v>17474595</v>
      </c>
      <c r="E1541" s="5">
        <v>400</v>
      </c>
      <c r="F1541" s="5">
        <v>89</v>
      </c>
      <c r="G1541" s="2">
        <v>50651</v>
      </c>
      <c r="H1541" s="14">
        <v>0</v>
      </c>
      <c r="I1541" s="14">
        <v>400</v>
      </c>
      <c r="J1541" s="14">
        <v>13.199773909999999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622.44097309999995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f t="array" ref="AC1541">MEDIAN(IF(H1541:R1541&lt;&gt;0,H1541:R1541))</f>
        <v>400</v>
      </c>
      <c r="AD1541" s="14" t="e">
        <f t="array" ref="AD1541">MEDIAN(IF(S1541:AA1541&lt;&gt;0,S1541:AA1541))</f>
        <v>#NUM!</v>
      </c>
      <c r="AE1541" s="14" t="e">
        <f t="shared" si="47"/>
        <v>#NUM!</v>
      </c>
      <c r="AF1541" t="e">
        <f t="array" ref="AF1541">TTEST(IF(H1541:R1541&lt;&gt;0,H1541:R1541),IF(S1541:AA1541&lt;&gt;0,S1541:AA1541),2,3)</f>
        <v>#DIV/0!</v>
      </c>
      <c r="AG1541">
        <f t="array" ref="AG1541">MEDIAN(IF(H1541:L1541&lt;&gt;0,H1541:L1541))</f>
        <v>206.59988695500002</v>
      </c>
      <c r="AH1541">
        <f t="array" ref="AH1541">MEDIAN(IF(M1541:R1541&lt;&gt;0,M1541:R1541))</f>
        <v>622.44097309999995</v>
      </c>
      <c r="AI1541">
        <f>AG1541/AH1541</f>
        <v>0.33191884192014487</v>
      </c>
    </row>
    <row r="1542" spans="1:35" x14ac:dyDescent="0.2">
      <c r="A1542" s="2" t="s">
        <v>1538</v>
      </c>
      <c r="B1542" s="2">
        <v>68081</v>
      </c>
      <c r="C1542" s="5">
        <v>252</v>
      </c>
      <c r="D1542" s="5">
        <f t="shared" ref="D1542:D1599" si="48">B1542*C1542</f>
        <v>17156412</v>
      </c>
      <c r="E1542" s="5">
        <v>252</v>
      </c>
      <c r="F1542" s="5"/>
      <c r="G1542" s="2">
        <v>68081</v>
      </c>
      <c r="H1542" s="14">
        <v>0</v>
      </c>
      <c r="I1542" s="14">
        <v>0</v>
      </c>
      <c r="J1542" s="14">
        <v>252.14722789999999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f t="array" ref="AC1542">MEDIAN(IF(H1542:R1542&lt;&gt;0,H1542:R1542))</f>
        <v>252.14722789999999</v>
      </c>
      <c r="AD1542" s="14" t="e">
        <f t="array" ref="AD1542">MEDIAN(IF(S1542:AA1542&lt;&gt;0,S1542:AA1542))</f>
        <v>#NUM!</v>
      </c>
      <c r="AE1542" s="14" t="e">
        <f t="shared" ref="AE1542:AE1599" si="49">AD1542/AC1542</f>
        <v>#NUM!</v>
      </c>
      <c r="AF1542" t="e">
        <f t="array" ref="AF1542">TTEST(IF(H1542:R1542&lt;&gt;0,H1542:R1542),IF(S1542:AA1542&lt;&gt;0,S1542:AA1542),2,3)</f>
        <v>#DIV/0!</v>
      </c>
      <c r="AG1542">
        <f t="array" ref="AG1542">MEDIAN(IF(H1542:L1542&lt;&gt;0,H1542:L1542))</f>
        <v>252.14722789999999</v>
      </c>
      <c r="AH1542" t="e">
        <f t="array" ref="AH1542">MEDIAN(IF(M1542:R1542&lt;&gt;0,M1542:R1542))</f>
        <v>#NUM!</v>
      </c>
      <c r="AI1542" t="e">
        <f>AG1542/AH1542</f>
        <v>#NUM!</v>
      </c>
    </row>
    <row r="1543" spans="1:35" x14ac:dyDescent="0.2">
      <c r="A1543" s="2" t="s">
        <v>1539</v>
      </c>
      <c r="B1543" s="2">
        <v>26815</v>
      </c>
      <c r="C1543" s="5">
        <v>636</v>
      </c>
      <c r="D1543" s="5">
        <f t="shared" si="48"/>
        <v>17054340</v>
      </c>
      <c r="E1543" s="5">
        <v>636</v>
      </c>
      <c r="F1543" s="5">
        <v>127</v>
      </c>
      <c r="G1543" s="2">
        <v>26815</v>
      </c>
      <c r="H1543" s="14">
        <v>0</v>
      </c>
      <c r="I1543" s="14">
        <v>0</v>
      </c>
      <c r="J1543" s="14">
        <v>66.066456720000005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1205.407422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f t="array" ref="AC1543">MEDIAN(IF(H1543:R1543&lt;&gt;0,H1543:R1543))</f>
        <v>66.066456720000005</v>
      </c>
      <c r="AD1543" s="14">
        <f t="array" ref="AD1543">MEDIAN(IF(S1543:AA1543&lt;&gt;0,S1543:AA1543))</f>
        <v>1205.407422</v>
      </c>
      <c r="AE1543" s="14">
        <f t="shared" si="49"/>
        <v>18.245377182988722</v>
      </c>
      <c r="AF1543" t="e">
        <f t="array" ref="AF1543">TTEST(IF(H1543:R1543&lt;&gt;0,H1543:R1543),IF(S1543:AA1543&lt;&gt;0,S1543:AA1543),2,3)</f>
        <v>#DIV/0!</v>
      </c>
      <c r="AG1543">
        <f t="array" ref="AG1543">MEDIAN(IF(H1543:L1543&lt;&gt;0,H1543:L1543))</f>
        <v>66.066456720000005</v>
      </c>
      <c r="AH1543" t="e">
        <f t="array" ref="AH1543">MEDIAN(IF(M1543:R1543&lt;&gt;0,M1543:R1543))</f>
        <v>#NUM!</v>
      </c>
      <c r="AI1543" t="e">
        <f>AG1543/AH1543</f>
        <v>#NUM!</v>
      </c>
    </row>
    <row r="1544" spans="1:35" x14ac:dyDescent="0.2">
      <c r="A1544" s="2" t="s">
        <v>1540</v>
      </c>
      <c r="B1544" s="2">
        <v>72250</v>
      </c>
      <c r="C1544" s="5">
        <v>235</v>
      </c>
      <c r="D1544" s="5">
        <f t="shared" si="48"/>
        <v>16978750</v>
      </c>
      <c r="E1544" s="5">
        <v>193</v>
      </c>
      <c r="F1544" s="5">
        <v>99</v>
      </c>
      <c r="G1544" s="2">
        <v>72250</v>
      </c>
      <c r="H1544" s="14">
        <v>0</v>
      </c>
      <c r="I1544" s="14">
        <v>0</v>
      </c>
      <c r="J1544" s="14">
        <v>8.7532747739999994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260.25111550000003</v>
      </c>
      <c r="Q1544" s="14">
        <v>0</v>
      </c>
      <c r="R1544" s="14">
        <v>546.67623219999996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125</v>
      </c>
      <c r="AC1544" s="14">
        <f t="array" ref="AC1544">MEDIAN(IF(H1544:R1544&lt;&gt;0,H1544:R1544))</f>
        <v>260.25111550000003</v>
      </c>
      <c r="AD1544" s="14" t="e">
        <f t="array" ref="AD1544">MEDIAN(IF(S1544:AA1544&lt;&gt;0,S1544:AA1544))</f>
        <v>#NUM!</v>
      </c>
      <c r="AE1544" s="14" t="e">
        <f t="shared" si="49"/>
        <v>#NUM!</v>
      </c>
      <c r="AF1544" t="e">
        <f t="array" ref="AF1544">TTEST(IF(H1544:R1544&lt;&gt;0,H1544:R1544),IF(S1544:AA1544&lt;&gt;0,S1544:AA1544),2,3)</f>
        <v>#DIV/0!</v>
      </c>
      <c r="AG1544">
        <f t="array" ref="AG1544">MEDIAN(IF(H1544:L1544&lt;&gt;0,H1544:L1544))</f>
        <v>8.7532747739999994</v>
      </c>
      <c r="AH1544">
        <f t="array" ref="AH1544">MEDIAN(IF(M1544:R1544&lt;&gt;0,M1544:R1544))</f>
        <v>403.46367384999996</v>
      </c>
      <c r="AI1544">
        <f>AG1544/AH1544</f>
        <v>2.1695323126548188E-2</v>
      </c>
    </row>
    <row r="1545" spans="1:35" x14ac:dyDescent="0.2">
      <c r="A1545" s="2" t="s">
        <v>1541</v>
      </c>
      <c r="B1545" s="2">
        <v>11139</v>
      </c>
      <c r="C1545" s="5">
        <v>1520</v>
      </c>
      <c r="D1545" s="5">
        <f t="shared" si="48"/>
        <v>16931280</v>
      </c>
      <c r="E1545" s="5">
        <v>1520</v>
      </c>
      <c r="F1545" s="5"/>
      <c r="G1545" s="2">
        <v>11139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1520</v>
      </c>
      <c r="AC1545" s="14" t="e">
        <f t="array" ref="AC1545">MEDIAN(IF(H1545:R1545&lt;&gt;0,H1545:R1545))</f>
        <v>#NUM!</v>
      </c>
      <c r="AD1545" s="14" t="e">
        <f t="array" ref="AD1545">MEDIAN(IF(S1545:AA1545&lt;&gt;0,S1545:AA1545))</f>
        <v>#NUM!</v>
      </c>
      <c r="AE1545" s="14" t="e">
        <f t="shared" si="49"/>
        <v>#NUM!</v>
      </c>
      <c r="AF1545" t="e">
        <f t="array" ref="AF1545">TTEST(IF(H1545:R1545&lt;&gt;0,H1545:R1545),IF(S1545:AA1545&lt;&gt;0,S1545:AA1545),2,3)</f>
        <v>#DIV/0!</v>
      </c>
      <c r="AG1545" t="e">
        <f t="array" ref="AG1545">MEDIAN(IF(H1545:L1545&lt;&gt;0,H1545:L1545))</f>
        <v>#NUM!</v>
      </c>
      <c r="AH1545" t="e">
        <f t="array" ref="AH1545">MEDIAN(IF(M1545:R1545&lt;&gt;0,M1545:R1545))</f>
        <v>#NUM!</v>
      </c>
      <c r="AI1545" t="e">
        <f>AG1545/AH1545</f>
        <v>#NUM!</v>
      </c>
    </row>
    <row r="1546" spans="1:35" x14ac:dyDescent="0.2">
      <c r="A1546" s="2" t="s">
        <v>1542</v>
      </c>
      <c r="B1546" s="2">
        <v>5966</v>
      </c>
      <c r="C1546" s="5">
        <v>2781</v>
      </c>
      <c r="D1546" s="5">
        <f t="shared" si="48"/>
        <v>16591446</v>
      </c>
      <c r="E1546" s="5">
        <v>2379</v>
      </c>
      <c r="F1546" s="5">
        <v>56</v>
      </c>
      <c r="G1546" s="2">
        <v>5966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2273.7824369999998</v>
      </c>
      <c r="T1546" s="14">
        <v>0</v>
      </c>
      <c r="U1546" s="14">
        <v>0</v>
      </c>
      <c r="V1546" s="14">
        <v>0</v>
      </c>
      <c r="W1546" s="14">
        <v>1993.299248</v>
      </c>
      <c r="X1546" s="14">
        <v>3734.8507359999999</v>
      </c>
      <c r="Y1546" s="14">
        <v>0</v>
      </c>
      <c r="Z1546" s="14">
        <v>2484.5145990000001</v>
      </c>
      <c r="AA1546" s="14">
        <v>5341.317129</v>
      </c>
      <c r="AB1546" s="14">
        <v>861</v>
      </c>
      <c r="AC1546" s="14" t="e">
        <f t="array" ref="AC1546">MEDIAN(IF(H1546:R1546&lt;&gt;0,H1546:R1546))</f>
        <v>#NUM!</v>
      </c>
      <c r="AD1546" s="14">
        <f t="array" ref="AD1546">MEDIAN(IF(S1546:AA1546&lt;&gt;0,S1546:AA1546))</f>
        <v>2484.5145990000001</v>
      </c>
      <c r="AE1546" s="14" t="e">
        <f t="shared" si="49"/>
        <v>#NUM!</v>
      </c>
      <c r="AF1546" t="e">
        <f t="array" ref="AF1546">TTEST(IF(H1546:R1546&lt;&gt;0,H1546:R1546),IF(S1546:AA1546&lt;&gt;0,S1546:AA1546),2,3)</f>
        <v>#DIV/0!</v>
      </c>
      <c r="AG1546" t="e">
        <f t="array" ref="AG1546">MEDIAN(IF(H1546:L1546&lt;&gt;0,H1546:L1546))</f>
        <v>#NUM!</v>
      </c>
      <c r="AH1546" t="e">
        <f t="array" ref="AH1546">MEDIAN(IF(M1546:R1546&lt;&gt;0,M1546:R1546))</f>
        <v>#NUM!</v>
      </c>
      <c r="AI1546" t="e">
        <f>AG1546/AH1546</f>
        <v>#NUM!</v>
      </c>
    </row>
    <row r="1547" spans="1:35" x14ac:dyDescent="0.2">
      <c r="A1547" s="2" t="s">
        <v>1543</v>
      </c>
      <c r="B1547" s="2">
        <v>13503</v>
      </c>
      <c r="C1547" s="5">
        <v>1214</v>
      </c>
      <c r="D1547" s="5">
        <f t="shared" si="48"/>
        <v>16392642</v>
      </c>
      <c r="E1547" s="5">
        <v>1214</v>
      </c>
      <c r="F1547" s="5"/>
      <c r="G1547" s="2">
        <v>13503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1213.8282059999999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 t="e">
        <f t="array" ref="AC1547">MEDIAN(IF(H1547:R1547&lt;&gt;0,H1547:R1547))</f>
        <v>#NUM!</v>
      </c>
      <c r="AD1547" s="14">
        <f t="array" ref="AD1547">MEDIAN(IF(S1547:AA1547&lt;&gt;0,S1547:AA1547))</f>
        <v>1213.8282059999999</v>
      </c>
      <c r="AE1547" s="14" t="e">
        <f t="shared" si="49"/>
        <v>#NUM!</v>
      </c>
      <c r="AF1547" t="e">
        <f t="array" ref="AF1547">TTEST(IF(H1547:R1547&lt;&gt;0,H1547:R1547),IF(S1547:AA1547&lt;&gt;0,S1547:AA1547),2,3)</f>
        <v>#DIV/0!</v>
      </c>
      <c r="AG1547" t="e">
        <f t="array" ref="AG1547">MEDIAN(IF(H1547:L1547&lt;&gt;0,H1547:L1547))</f>
        <v>#NUM!</v>
      </c>
      <c r="AH1547" t="e">
        <f t="array" ref="AH1547">MEDIAN(IF(M1547:R1547&lt;&gt;0,M1547:R1547))</f>
        <v>#NUM!</v>
      </c>
      <c r="AI1547" t="e">
        <f>AG1547/AH1547</f>
        <v>#NUM!</v>
      </c>
    </row>
    <row r="1548" spans="1:35" x14ac:dyDescent="0.2">
      <c r="A1548" s="2" t="s">
        <v>1544</v>
      </c>
      <c r="B1548" s="2">
        <v>13573</v>
      </c>
      <c r="C1548" s="5">
        <v>1202</v>
      </c>
      <c r="D1548" s="5">
        <f t="shared" si="48"/>
        <v>16314746</v>
      </c>
      <c r="E1548" s="5">
        <v>1202</v>
      </c>
      <c r="F1548" s="5"/>
      <c r="G1548" s="2">
        <v>13573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1202.0423330000001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 t="e">
        <f t="array" ref="AC1548">MEDIAN(IF(H1548:R1548&lt;&gt;0,H1548:R1548))</f>
        <v>#NUM!</v>
      </c>
      <c r="AD1548" s="14">
        <f t="array" ref="AD1548">MEDIAN(IF(S1548:AA1548&lt;&gt;0,S1548:AA1548))</f>
        <v>1202.0423330000001</v>
      </c>
      <c r="AE1548" s="14" t="e">
        <f t="shared" si="49"/>
        <v>#NUM!</v>
      </c>
      <c r="AF1548" t="e">
        <f t="array" ref="AF1548">TTEST(IF(H1548:R1548&lt;&gt;0,H1548:R1548),IF(S1548:AA1548&lt;&gt;0,S1548:AA1548),2,3)</f>
        <v>#DIV/0!</v>
      </c>
      <c r="AG1548" t="e">
        <f t="array" ref="AG1548">MEDIAN(IF(H1548:L1548&lt;&gt;0,H1548:L1548))</f>
        <v>#NUM!</v>
      </c>
      <c r="AH1548" t="e">
        <f t="array" ref="AH1548">MEDIAN(IF(M1548:R1548&lt;&gt;0,M1548:R1548))</f>
        <v>#NUM!</v>
      </c>
      <c r="AI1548" t="e">
        <f>AG1548/AH1548</f>
        <v>#NUM!</v>
      </c>
    </row>
    <row r="1549" spans="1:35" x14ac:dyDescent="0.2">
      <c r="A1549" s="2" t="s">
        <v>1545</v>
      </c>
      <c r="B1549" s="2">
        <v>14472</v>
      </c>
      <c r="C1549" s="5">
        <v>1126</v>
      </c>
      <c r="D1549" s="5">
        <f t="shared" si="48"/>
        <v>16295472</v>
      </c>
      <c r="E1549" s="5">
        <v>1126</v>
      </c>
      <c r="F1549" s="5"/>
      <c r="G1549" s="2">
        <v>14472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1125.991788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 t="e">
        <f t="array" ref="AC1549">MEDIAN(IF(H1549:R1549&lt;&gt;0,H1549:R1549))</f>
        <v>#NUM!</v>
      </c>
      <c r="AD1549" s="14">
        <f t="array" ref="AD1549">MEDIAN(IF(S1549:AA1549&lt;&gt;0,S1549:AA1549))</f>
        <v>1125.991788</v>
      </c>
      <c r="AE1549" s="14" t="e">
        <f t="shared" si="49"/>
        <v>#NUM!</v>
      </c>
      <c r="AF1549" t="e">
        <f t="array" ref="AF1549">TTEST(IF(H1549:R1549&lt;&gt;0,H1549:R1549),IF(S1549:AA1549&lt;&gt;0,S1549:AA1549),2,3)</f>
        <v>#DIV/0!</v>
      </c>
      <c r="AG1549" t="e">
        <f t="array" ref="AG1549">MEDIAN(IF(H1549:L1549&lt;&gt;0,H1549:L1549))</f>
        <v>#NUM!</v>
      </c>
      <c r="AH1549" t="e">
        <f t="array" ref="AH1549">MEDIAN(IF(M1549:R1549&lt;&gt;0,M1549:R1549))</f>
        <v>#NUM!</v>
      </c>
      <c r="AI1549" t="e">
        <f>AG1549/AH1549</f>
        <v>#NUM!</v>
      </c>
    </row>
    <row r="1550" spans="1:35" x14ac:dyDescent="0.2">
      <c r="A1550" s="2" t="s">
        <v>1546</v>
      </c>
      <c r="B1550" s="2">
        <v>16603</v>
      </c>
      <c r="C1550" s="5">
        <v>981</v>
      </c>
      <c r="D1550" s="5">
        <f t="shared" si="48"/>
        <v>16287543</v>
      </c>
      <c r="E1550" s="5">
        <v>1130</v>
      </c>
      <c r="F1550" s="5">
        <v>78</v>
      </c>
      <c r="G1550" s="2">
        <v>16603</v>
      </c>
      <c r="H1550" s="14">
        <v>0</v>
      </c>
      <c r="I1550" s="14">
        <v>1780</v>
      </c>
      <c r="J1550" s="14">
        <v>168.65475420000001</v>
      </c>
      <c r="K1550" s="14">
        <v>0</v>
      </c>
      <c r="L1550" s="14">
        <v>0</v>
      </c>
      <c r="M1550" s="14">
        <v>194.44755499999999</v>
      </c>
      <c r="N1550" s="14">
        <v>0</v>
      </c>
      <c r="O1550" s="14">
        <v>0</v>
      </c>
      <c r="P1550" s="14">
        <v>1129.9745760000001</v>
      </c>
      <c r="Q1550" s="14">
        <v>0</v>
      </c>
      <c r="R1550" s="14">
        <v>0</v>
      </c>
      <c r="S1550" s="14">
        <v>0</v>
      </c>
      <c r="T1550" s="14">
        <v>1631.6129579999999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f t="array" ref="AC1550">MEDIAN(IF(H1550:R1550&lt;&gt;0,H1550:R1550))</f>
        <v>662.21106550000002</v>
      </c>
      <c r="AD1550" s="14">
        <f t="array" ref="AD1550">MEDIAN(IF(S1550:AA1550&lt;&gt;0,S1550:AA1550))</f>
        <v>1631.6129579999999</v>
      </c>
      <c r="AE1550" s="14">
        <f t="shared" si="49"/>
        <v>2.463886580886498</v>
      </c>
      <c r="AF1550" t="e">
        <f t="array" ref="AF1550">TTEST(IF(H1550:R1550&lt;&gt;0,H1550:R1550),IF(S1550:AA1550&lt;&gt;0,S1550:AA1550),2,3)</f>
        <v>#DIV/0!</v>
      </c>
      <c r="AG1550">
        <f t="array" ref="AG1550">MEDIAN(IF(H1550:L1550&lt;&gt;0,H1550:L1550))</f>
        <v>974.32737709999992</v>
      </c>
      <c r="AH1550">
        <f t="array" ref="AH1550">MEDIAN(IF(M1550:R1550&lt;&gt;0,M1550:R1550))</f>
        <v>662.21106550000002</v>
      </c>
      <c r="AI1550">
        <f>AG1550/AH1550</f>
        <v>1.4713245185118398</v>
      </c>
    </row>
    <row r="1551" spans="1:35" x14ac:dyDescent="0.2">
      <c r="A1551" s="2" t="s">
        <v>1547</v>
      </c>
      <c r="B1551" s="2">
        <v>12841</v>
      </c>
      <c r="C1551" s="5">
        <v>1267</v>
      </c>
      <c r="D1551" s="5">
        <f t="shared" si="48"/>
        <v>16269547</v>
      </c>
      <c r="E1551" s="5">
        <v>1267</v>
      </c>
      <c r="F1551" s="5"/>
      <c r="G1551" s="2">
        <v>12841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1267.1410719999999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 t="e">
        <f t="array" ref="AC1551">MEDIAN(IF(H1551:R1551&lt;&gt;0,H1551:R1551))</f>
        <v>#NUM!</v>
      </c>
      <c r="AD1551" s="14">
        <f t="array" ref="AD1551">MEDIAN(IF(S1551:AA1551&lt;&gt;0,S1551:AA1551))</f>
        <v>1267.1410719999999</v>
      </c>
      <c r="AE1551" s="14" t="e">
        <f t="shared" si="49"/>
        <v>#NUM!</v>
      </c>
      <c r="AF1551" t="e">
        <f t="array" ref="AF1551">TTEST(IF(H1551:R1551&lt;&gt;0,H1551:R1551),IF(S1551:AA1551&lt;&gt;0,S1551:AA1551),2,3)</f>
        <v>#DIV/0!</v>
      </c>
      <c r="AG1551" t="e">
        <f t="array" ref="AG1551">MEDIAN(IF(H1551:L1551&lt;&gt;0,H1551:L1551))</f>
        <v>#NUM!</v>
      </c>
      <c r="AH1551" t="e">
        <f t="array" ref="AH1551">MEDIAN(IF(M1551:R1551&lt;&gt;0,M1551:R1551))</f>
        <v>#NUM!</v>
      </c>
      <c r="AI1551" t="e">
        <f>AG1551/AH1551</f>
        <v>#NUM!</v>
      </c>
    </row>
    <row r="1552" spans="1:35" x14ac:dyDescent="0.2">
      <c r="A1552" s="2" t="s">
        <v>1548</v>
      </c>
      <c r="B1552" s="2">
        <v>13171</v>
      </c>
      <c r="C1552" s="5">
        <v>1233</v>
      </c>
      <c r="D1552" s="5">
        <f t="shared" si="48"/>
        <v>16239843</v>
      </c>
      <c r="E1552" s="5">
        <v>1266</v>
      </c>
      <c r="F1552" s="5">
        <v>22</v>
      </c>
      <c r="G1552" s="2">
        <v>13171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1266.29134</v>
      </c>
      <c r="U1552" s="14">
        <v>0</v>
      </c>
      <c r="V1552" s="14">
        <v>0</v>
      </c>
      <c r="W1552" s="14">
        <v>1481.3698019999999</v>
      </c>
      <c r="X1552" s="14">
        <v>0</v>
      </c>
      <c r="Y1552" s="14">
        <v>0</v>
      </c>
      <c r="Z1552" s="14">
        <v>0</v>
      </c>
      <c r="AA1552" s="14">
        <v>0</v>
      </c>
      <c r="AB1552" s="14">
        <v>952</v>
      </c>
      <c r="AC1552" s="14" t="e">
        <f t="array" ref="AC1552">MEDIAN(IF(H1552:R1552&lt;&gt;0,H1552:R1552))</f>
        <v>#NUM!</v>
      </c>
      <c r="AD1552" s="14">
        <f t="array" ref="AD1552">MEDIAN(IF(S1552:AA1552&lt;&gt;0,S1552:AA1552))</f>
        <v>1373.830571</v>
      </c>
      <c r="AE1552" s="14" t="e">
        <f t="shared" si="49"/>
        <v>#NUM!</v>
      </c>
      <c r="AF1552" t="e">
        <f t="array" ref="AF1552">TTEST(IF(H1552:R1552&lt;&gt;0,H1552:R1552),IF(S1552:AA1552&lt;&gt;0,S1552:AA1552),2,3)</f>
        <v>#DIV/0!</v>
      </c>
      <c r="AG1552" t="e">
        <f t="array" ref="AG1552">MEDIAN(IF(H1552:L1552&lt;&gt;0,H1552:L1552))</f>
        <v>#NUM!</v>
      </c>
      <c r="AH1552" t="e">
        <f t="array" ref="AH1552">MEDIAN(IF(M1552:R1552&lt;&gt;0,M1552:R1552))</f>
        <v>#NUM!</v>
      </c>
      <c r="AI1552" t="e">
        <f>AG1552/AH1552</f>
        <v>#NUM!</v>
      </c>
    </row>
    <row r="1553" spans="1:35" x14ac:dyDescent="0.2">
      <c r="A1553" s="2" t="s">
        <v>1549</v>
      </c>
      <c r="B1553" s="2">
        <v>14022</v>
      </c>
      <c r="C1553" s="5">
        <v>1158</v>
      </c>
      <c r="D1553" s="5">
        <f t="shared" si="48"/>
        <v>16237476</v>
      </c>
      <c r="E1553" s="5">
        <v>1158</v>
      </c>
      <c r="F1553" s="5"/>
      <c r="G1553" s="2">
        <v>14022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1157.63048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 t="e">
        <f t="array" ref="AC1553">MEDIAN(IF(H1553:R1553&lt;&gt;0,H1553:R1553))</f>
        <v>#NUM!</v>
      </c>
      <c r="AD1553" s="14">
        <f t="array" ref="AD1553">MEDIAN(IF(S1553:AA1553&lt;&gt;0,S1553:AA1553))</f>
        <v>1157.63048</v>
      </c>
      <c r="AE1553" s="14" t="e">
        <f t="shared" si="49"/>
        <v>#NUM!</v>
      </c>
      <c r="AF1553" t="e">
        <f t="array" ref="AF1553">TTEST(IF(H1553:R1553&lt;&gt;0,H1553:R1553),IF(S1553:AA1553&lt;&gt;0,S1553:AA1553),2,3)</f>
        <v>#DIV/0!</v>
      </c>
      <c r="AG1553" t="e">
        <f t="array" ref="AG1553">MEDIAN(IF(H1553:L1553&lt;&gt;0,H1553:L1553))</f>
        <v>#NUM!</v>
      </c>
      <c r="AH1553" t="e">
        <f t="array" ref="AH1553">MEDIAN(IF(M1553:R1553&lt;&gt;0,M1553:R1553))</f>
        <v>#NUM!</v>
      </c>
      <c r="AI1553" t="e">
        <f>AG1553/AH1553</f>
        <v>#NUM!</v>
      </c>
    </row>
    <row r="1554" spans="1:35" x14ac:dyDescent="0.2">
      <c r="A1554" s="2" t="s">
        <v>1550</v>
      </c>
      <c r="B1554" s="2">
        <v>13138</v>
      </c>
      <c r="C1554" s="5">
        <v>1226</v>
      </c>
      <c r="D1554" s="5">
        <f t="shared" si="48"/>
        <v>16107188</v>
      </c>
      <c r="E1554" s="5">
        <v>1226</v>
      </c>
      <c r="F1554" s="5"/>
      <c r="G1554" s="2">
        <v>13138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1225.6365699999999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 t="e">
        <f t="array" ref="AC1554">MEDIAN(IF(H1554:R1554&lt;&gt;0,H1554:R1554))</f>
        <v>#NUM!</v>
      </c>
      <c r="AD1554" s="14">
        <f t="array" ref="AD1554">MEDIAN(IF(S1554:AA1554&lt;&gt;0,S1554:AA1554))</f>
        <v>1225.6365699999999</v>
      </c>
      <c r="AE1554" s="14" t="e">
        <f t="shared" si="49"/>
        <v>#NUM!</v>
      </c>
      <c r="AF1554" t="e">
        <f t="array" ref="AF1554">TTEST(IF(H1554:R1554&lt;&gt;0,H1554:R1554),IF(S1554:AA1554&lt;&gt;0,S1554:AA1554),2,3)</f>
        <v>#DIV/0!</v>
      </c>
      <c r="AG1554" t="e">
        <f t="array" ref="AG1554">MEDIAN(IF(H1554:L1554&lt;&gt;0,H1554:L1554))</f>
        <v>#NUM!</v>
      </c>
      <c r="AH1554" t="e">
        <f t="array" ref="AH1554">MEDIAN(IF(M1554:R1554&lt;&gt;0,M1554:R1554))</f>
        <v>#NUM!</v>
      </c>
      <c r="AI1554" t="e">
        <f>AG1554/AH1554</f>
        <v>#NUM!</v>
      </c>
    </row>
    <row r="1555" spans="1:35" x14ac:dyDescent="0.2">
      <c r="A1555" s="2" t="s">
        <v>1551</v>
      </c>
      <c r="B1555" s="2">
        <v>11897</v>
      </c>
      <c r="C1555" s="5">
        <v>1347</v>
      </c>
      <c r="D1555" s="5">
        <f t="shared" si="48"/>
        <v>16025259</v>
      </c>
      <c r="E1555" s="5">
        <v>1347</v>
      </c>
      <c r="F1555" s="5"/>
      <c r="G1555" s="2">
        <v>11897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1346.6488099999999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 t="e">
        <f t="array" ref="AC1555">MEDIAN(IF(H1555:R1555&lt;&gt;0,H1555:R1555))</f>
        <v>#NUM!</v>
      </c>
      <c r="AD1555" s="14">
        <f t="array" ref="AD1555">MEDIAN(IF(S1555:AA1555&lt;&gt;0,S1555:AA1555))</f>
        <v>1346.6488099999999</v>
      </c>
      <c r="AE1555" s="14" t="e">
        <f t="shared" si="49"/>
        <v>#NUM!</v>
      </c>
      <c r="AF1555" t="e">
        <f t="array" ref="AF1555">TTEST(IF(H1555:R1555&lt;&gt;0,H1555:R1555),IF(S1555:AA1555&lt;&gt;0,S1555:AA1555),2,3)</f>
        <v>#DIV/0!</v>
      </c>
      <c r="AG1555" t="e">
        <f t="array" ref="AG1555">MEDIAN(IF(H1555:L1555&lt;&gt;0,H1555:L1555))</f>
        <v>#NUM!</v>
      </c>
      <c r="AH1555" t="e">
        <f t="array" ref="AH1555">MEDIAN(IF(M1555:R1555&lt;&gt;0,M1555:R1555))</f>
        <v>#NUM!</v>
      </c>
      <c r="AI1555" t="e">
        <f>AG1555/AH1555</f>
        <v>#NUM!</v>
      </c>
    </row>
    <row r="1556" spans="1:35" x14ac:dyDescent="0.2">
      <c r="A1556" s="2" t="s">
        <v>1552</v>
      </c>
      <c r="B1556" s="2">
        <v>13173</v>
      </c>
      <c r="C1556" s="5">
        <v>1193</v>
      </c>
      <c r="D1556" s="5">
        <f t="shared" si="48"/>
        <v>15715389</v>
      </c>
      <c r="E1556" s="5">
        <v>1193</v>
      </c>
      <c r="F1556" s="5"/>
      <c r="G1556" s="2">
        <v>13173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1192.797869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 t="e">
        <f t="array" ref="AC1556">MEDIAN(IF(H1556:R1556&lt;&gt;0,H1556:R1556))</f>
        <v>#NUM!</v>
      </c>
      <c r="AD1556" s="14">
        <f t="array" ref="AD1556">MEDIAN(IF(S1556:AA1556&lt;&gt;0,S1556:AA1556))</f>
        <v>1192.797869</v>
      </c>
      <c r="AE1556" s="14" t="e">
        <f t="shared" si="49"/>
        <v>#NUM!</v>
      </c>
      <c r="AF1556" t="e">
        <f t="array" ref="AF1556">TTEST(IF(H1556:R1556&lt;&gt;0,H1556:R1556),IF(S1556:AA1556&lt;&gt;0,S1556:AA1556),2,3)</f>
        <v>#DIV/0!</v>
      </c>
      <c r="AG1556" t="e">
        <f t="array" ref="AG1556">MEDIAN(IF(H1556:L1556&lt;&gt;0,H1556:L1556))</f>
        <v>#NUM!</v>
      </c>
      <c r="AH1556" t="e">
        <f t="array" ref="AH1556">MEDIAN(IF(M1556:R1556&lt;&gt;0,M1556:R1556))</f>
        <v>#NUM!</v>
      </c>
      <c r="AI1556" t="e">
        <f>AG1556/AH1556</f>
        <v>#NUM!</v>
      </c>
    </row>
    <row r="1557" spans="1:35" x14ac:dyDescent="0.2">
      <c r="A1557" s="2" t="s">
        <v>1553</v>
      </c>
      <c r="B1557" s="2">
        <v>12108</v>
      </c>
      <c r="C1557" s="5">
        <v>1282</v>
      </c>
      <c r="D1557" s="5">
        <f t="shared" si="48"/>
        <v>15522456</v>
      </c>
      <c r="E1557" s="5">
        <v>1282</v>
      </c>
      <c r="F1557" s="5"/>
      <c r="G1557" s="2">
        <v>12108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1281.603584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4">
        <v>0</v>
      </c>
      <c r="AC1557" s="14" t="e">
        <f t="array" ref="AC1557">MEDIAN(IF(H1557:R1557&lt;&gt;0,H1557:R1557))</f>
        <v>#NUM!</v>
      </c>
      <c r="AD1557" s="14">
        <f t="array" ref="AD1557">MEDIAN(IF(S1557:AA1557&lt;&gt;0,S1557:AA1557))</f>
        <v>1281.603584</v>
      </c>
      <c r="AE1557" s="14" t="e">
        <f t="shared" si="49"/>
        <v>#NUM!</v>
      </c>
      <c r="AF1557" t="e">
        <f t="array" ref="AF1557">TTEST(IF(H1557:R1557&lt;&gt;0,H1557:R1557),IF(S1557:AA1557&lt;&gt;0,S1557:AA1557),2,3)</f>
        <v>#DIV/0!</v>
      </c>
      <c r="AG1557" t="e">
        <f t="array" ref="AG1557">MEDIAN(IF(H1557:L1557&lt;&gt;0,H1557:L1557))</f>
        <v>#NUM!</v>
      </c>
      <c r="AH1557" t="e">
        <f t="array" ref="AH1557">MEDIAN(IF(M1557:R1557&lt;&gt;0,M1557:R1557))</f>
        <v>#NUM!</v>
      </c>
      <c r="AI1557" t="e">
        <f>AG1557/AH1557</f>
        <v>#NUM!</v>
      </c>
    </row>
    <row r="1558" spans="1:35" x14ac:dyDescent="0.2">
      <c r="A1558" s="2" t="s">
        <v>1554</v>
      </c>
      <c r="B1558" s="2">
        <v>12515</v>
      </c>
      <c r="C1558" s="5">
        <v>1232</v>
      </c>
      <c r="D1558" s="5">
        <f t="shared" si="48"/>
        <v>15418480</v>
      </c>
      <c r="E1558" s="5">
        <v>1232</v>
      </c>
      <c r="F1558" s="5"/>
      <c r="G1558" s="2">
        <v>12515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1232.394254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 t="e">
        <f t="array" ref="AC1558">MEDIAN(IF(H1558:R1558&lt;&gt;0,H1558:R1558))</f>
        <v>#NUM!</v>
      </c>
      <c r="AD1558" s="14">
        <f t="array" ref="AD1558">MEDIAN(IF(S1558:AA1558&lt;&gt;0,S1558:AA1558))</f>
        <v>1232.394254</v>
      </c>
      <c r="AE1558" s="14" t="e">
        <f t="shared" si="49"/>
        <v>#NUM!</v>
      </c>
      <c r="AF1558" t="e">
        <f t="array" ref="AF1558">TTEST(IF(H1558:R1558&lt;&gt;0,H1558:R1558),IF(S1558:AA1558&lt;&gt;0,S1558:AA1558),2,3)</f>
        <v>#DIV/0!</v>
      </c>
      <c r="AG1558" t="e">
        <f t="array" ref="AG1558">MEDIAN(IF(H1558:L1558&lt;&gt;0,H1558:L1558))</f>
        <v>#NUM!</v>
      </c>
      <c r="AH1558" t="e">
        <f t="array" ref="AH1558">MEDIAN(IF(M1558:R1558&lt;&gt;0,M1558:R1558))</f>
        <v>#NUM!</v>
      </c>
      <c r="AI1558" t="e">
        <f>AG1558/AH1558</f>
        <v>#NUM!</v>
      </c>
    </row>
    <row r="1559" spans="1:35" x14ac:dyDescent="0.2">
      <c r="A1559" s="2" t="s">
        <v>1555</v>
      </c>
      <c r="B1559" s="2">
        <v>13510</v>
      </c>
      <c r="C1559" s="5">
        <v>1136</v>
      </c>
      <c r="D1559" s="5">
        <f t="shared" si="48"/>
        <v>15347360</v>
      </c>
      <c r="E1559" s="5">
        <v>1136</v>
      </c>
      <c r="F1559" s="5"/>
      <c r="G1559" s="2">
        <v>13510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1135.964356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 t="e">
        <f t="array" ref="AC1559">MEDIAN(IF(H1559:R1559&lt;&gt;0,H1559:R1559))</f>
        <v>#NUM!</v>
      </c>
      <c r="AD1559" s="14">
        <f t="array" ref="AD1559">MEDIAN(IF(S1559:AA1559&lt;&gt;0,S1559:AA1559))</f>
        <v>1135.964356</v>
      </c>
      <c r="AE1559" s="14" t="e">
        <f t="shared" si="49"/>
        <v>#NUM!</v>
      </c>
      <c r="AF1559" t="e">
        <f t="array" ref="AF1559">TTEST(IF(H1559:R1559&lt;&gt;0,H1559:R1559),IF(S1559:AA1559&lt;&gt;0,S1559:AA1559),2,3)</f>
        <v>#DIV/0!</v>
      </c>
      <c r="AG1559" t="e">
        <f t="array" ref="AG1559">MEDIAN(IF(H1559:L1559&lt;&gt;0,H1559:L1559))</f>
        <v>#NUM!</v>
      </c>
      <c r="AH1559" t="e">
        <f t="array" ref="AH1559">MEDIAN(IF(M1559:R1559&lt;&gt;0,M1559:R1559))</f>
        <v>#NUM!</v>
      </c>
      <c r="AI1559" t="e">
        <f>AG1559/AH1559</f>
        <v>#NUM!</v>
      </c>
    </row>
    <row r="1560" spans="1:35" x14ac:dyDescent="0.2">
      <c r="A1560" s="2" t="s">
        <v>1556</v>
      </c>
      <c r="B1560" s="2">
        <v>62134</v>
      </c>
      <c r="C1560" s="5">
        <v>246</v>
      </c>
      <c r="D1560" s="5">
        <f t="shared" si="48"/>
        <v>15284964</v>
      </c>
      <c r="E1560" s="5">
        <v>246</v>
      </c>
      <c r="F1560" s="5"/>
      <c r="G1560" s="2">
        <v>62134</v>
      </c>
      <c r="H1560" s="14">
        <v>0</v>
      </c>
      <c r="I1560" s="14">
        <v>0</v>
      </c>
      <c r="J1560" s="14">
        <v>0</v>
      </c>
      <c r="K1560" s="14">
        <v>0</v>
      </c>
      <c r="L1560" s="14">
        <v>246.47928189999999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f t="array" ref="AC1560">MEDIAN(IF(H1560:R1560&lt;&gt;0,H1560:R1560))</f>
        <v>246.47928189999999</v>
      </c>
      <c r="AD1560" s="14" t="e">
        <f t="array" ref="AD1560">MEDIAN(IF(S1560:AA1560&lt;&gt;0,S1560:AA1560))</f>
        <v>#NUM!</v>
      </c>
      <c r="AE1560" s="14" t="e">
        <f t="shared" si="49"/>
        <v>#NUM!</v>
      </c>
      <c r="AF1560" t="e">
        <f t="array" ref="AF1560">TTEST(IF(H1560:R1560&lt;&gt;0,H1560:R1560),IF(S1560:AA1560&lt;&gt;0,S1560:AA1560),2,3)</f>
        <v>#DIV/0!</v>
      </c>
      <c r="AG1560">
        <f t="array" ref="AG1560">MEDIAN(IF(H1560:L1560&lt;&gt;0,H1560:L1560))</f>
        <v>246.47928189999999</v>
      </c>
      <c r="AH1560" t="e">
        <f t="array" ref="AH1560">MEDIAN(IF(M1560:R1560&lt;&gt;0,M1560:R1560))</f>
        <v>#NUM!</v>
      </c>
      <c r="AI1560" t="e">
        <f>AG1560/AH1560</f>
        <v>#NUM!</v>
      </c>
    </row>
    <row r="1561" spans="1:35" x14ac:dyDescent="0.2">
      <c r="A1561" s="2" t="s">
        <v>1557</v>
      </c>
      <c r="B1561" s="2">
        <v>18334</v>
      </c>
      <c r="C1561" s="5">
        <v>818</v>
      </c>
      <c r="D1561" s="5">
        <f t="shared" si="48"/>
        <v>14997212</v>
      </c>
      <c r="E1561" s="5">
        <v>818</v>
      </c>
      <c r="F1561" s="5">
        <v>62</v>
      </c>
      <c r="G1561" s="2">
        <v>18334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457.36118019999998</v>
      </c>
      <c r="P1561" s="14">
        <v>0</v>
      </c>
      <c r="Q1561" s="14">
        <v>0</v>
      </c>
      <c r="R1561" s="14">
        <v>0</v>
      </c>
      <c r="S1561" s="14">
        <v>0</v>
      </c>
      <c r="T1561" s="14">
        <v>1177.7008639999999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f t="array" ref="AC1561">MEDIAN(IF(H1561:R1561&lt;&gt;0,H1561:R1561))</f>
        <v>457.36118019999998</v>
      </c>
      <c r="AD1561" s="14">
        <f t="array" ref="AD1561">MEDIAN(IF(S1561:AA1561&lt;&gt;0,S1561:AA1561))</f>
        <v>1177.7008639999999</v>
      </c>
      <c r="AE1561" s="14">
        <f t="shared" si="49"/>
        <v>2.5749908715142849</v>
      </c>
      <c r="AF1561" t="e">
        <f t="array" ref="AF1561">TTEST(IF(H1561:R1561&lt;&gt;0,H1561:R1561),IF(S1561:AA1561&lt;&gt;0,S1561:AA1561),2,3)</f>
        <v>#DIV/0!</v>
      </c>
      <c r="AG1561" t="e">
        <f t="array" ref="AG1561">MEDIAN(IF(H1561:L1561&lt;&gt;0,H1561:L1561))</f>
        <v>#NUM!</v>
      </c>
      <c r="AH1561">
        <f t="array" ref="AH1561">MEDIAN(IF(M1561:R1561&lt;&gt;0,M1561:R1561))</f>
        <v>457.36118019999998</v>
      </c>
      <c r="AI1561" t="e">
        <f>AG1561/AH1561</f>
        <v>#NUM!</v>
      </c>
    </row>
    <row r="1562" spans="1:35" x14ac:dyDescent="0.2">
      <c r="A1562" s="2" t="s">
        <v>1558</v>
      </c>
      <c r="B1562" s="2">
        <v>11785</v>
      </c>
      <c r="C1562" s="5">
        <v>1272</v>
      </c>
      <c r="D1562" s="5">
        <f t="shared" si="48"/>
        <v>14990520</v>
      </c>
      <c r="E1562" s="5">
        <v>1272</v>
      </c>
      <c r="F1562" s="5"/>
      <c r="G1562" s="2">
        <v>11785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1272.24181</v>
      </c>
      <c r="U1562" s="14">
        <v>0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 t="e">
        <f t="array" ref="AC1562">MEDIAN(IF(H1562:R1562&lt;&gt;0,H1562:R1562))</f>
        <v>#NUM!</v>
      </c>
      <c r="AD1562" s="14">
        <f t="array" ref="AD1562">MEDIAN(IF(S1562:AA1562&lt;&gt;0,S1562:AA1562))</f>
        <v>1272.24181</v>
      </c>
      <c r="AE1562" s="14" t="e">
        <f t="shared" si="49"/>
        <v>#NUM!</v>
      </c>
      <c r="AF1562" t="e">
        <f t="array" ref="AF1562">TTEST(IF(H1562:R1562&lt;&gt;0,H1562:R1562),IF(S1562:AA1562&lt;&gt;0,S1562:AA1562),2,3)</f>
        <v>#DIV/0!</v>
      </c>
      <c r="AG1562" t="e">
        <f t="array" ref="AG1562">MEDIAN(IF(H1562:L1562&lt;&gt;0,H1562:L1562))</f>
        <v>#NUM!</v>
      </c>
      <c r="AH1562" t="e">
        <f t="array" ref="AH1562">MEDIAN(IF(M1562:R1562&lt;&gt;0,M1562:R1562))</f>
        <v>#NUM!</v>
      </c>
      <c r="AI1562" t="e">
        <f>AG1562/AH1562</f>
        <v>#NUM!</v>
      </c>
    </row>
    <row r="1563" spans="1:35" x14ac:dyDescent="0.2">
      <c r="A1563" s="2" t="s">
        <v>1559</v>
      </c>
      <c r="B1563" s="2">
        <v>50891</v>
      </c>
      <c r="C1563" s="5">
        <v>294</v>
      </c>
      <c r="D1563" s="5">
        <f t="shared" si="48"/>
        <v>14961954</v>
      </c>
      <c r="E1563" s="5">
        <v>294</v>
      </c>
      <c r="F1563" s="5"/>
      <c r="G1563" s="2">
        <v>50891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293.50476880000002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f t="array" ref="AC1563">MEDIAN(IF(H1563:R1563&lt;&gt;0,H1563:R1563))</f>
        <v>293.50476880000002</v>
      </c>
      <c r="AD1563" s="14" t="e">
        <f t="array" ref="AD1563">MEDIAN(IF(S1563:AA1563&lt;&gt;0,S1563:AA1563))</f>
        <v>#NUM!</v>
      </c>
      <c r="AE1563" s="14" t="e">
        <f t="shared" si="49"/>
        <v>#NUM!</v>
      </c>
      <c r="AF1563" t="e">
        <f t="array" ref="AF1563">TTEST(IF(H1563:R1563&lt;&gt;0,H1563:R1563),IF(S1563:AA1563&lt;&gt;0,S1563:AA1563),2,3)</f>
        <v>#DIV/0!</v>
      </c>
      <c r="AG1563" t="e">
        <f t="array" ref="AG1563">MEDIAN(IF(H1563:L1563&lt;&gt;0,H1563:L1563))</f>
        <v>#NUM!</v>
      </c>
      <c r="AH1563">
        <f t="array" ref="AH1563">MEDIAN(IF(M1563:R1563&lt;&gt;0,M1563:R1563))</f>
        <v>293.50476880000002</v>
      </c>
      <c r="AI1563" t="e">
        <f>AG1563/AH1563</f>
        <v>#NUM!</v>
      </c>
    </row>
    <row r="1564" spans="1:35" x14ac:dyDescent="0.2">
      <c r="A1564" s="2" t="s">
        <v>1560</v>
      </c>
      <c r="B1564" s="2">
        <v>18904</v>
      </c>
      <c r="C1564" s="5">
        <v>761</v>
      </c>
      <c r="D1564" s="5">
        <f t="shared" si="48"/>
        <v>14385944</v>
      </c>
      <c r="E1564" s="5">
        <v>286</v>
      </c>
      <c r="F1564" s="5">
        <v>116</v>
      </c>
      <c r="G1564" s="2">
        <v>18904</v>
      </c>
      <c r="H1564" s="14">
        <v>0</v>
      </c>
      <c r="I1564" s="14">
        <v>0</v>
      </c>
      <c r="J1564" s="14">
        <v>213.80945879999999</v>
      </c>
      <c r="K1564" s="14">
        <v>0</v>
      </c>
      <c r="L1564" s="14">
        <v>0</v>
      </c>
      <c r="M1564" s="14">
        <v>285.5341846</v>
      </c>
      <c r="N1564" s="14">
        <v>0</v>
      </c>
      <c r="O1564" s="14">
        <v>0</v>
      </c>
      <c r="P1564" s="14">
        <v>0</v>
      </c>
      <c r="Q1564" s="14">
        <v>0</v>
      </c>
      <c r="R1564" s="14">
        <v>1783.3491879999999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f t="array" ref="AC1564">MEDIAN(IF(H1564:R1564&lt;&gt;0,H1564:R1564))</f>
        <v>285.5341846</v>
      </c>
      <c r="AD1564" s="14" t="e">
        <f t="array" ref="AD1564">MEDIAN(IF(S1564:AA1564&lt;&gt;0,S1564:AA1564))</f>
        <v>#NUM!</v>
      </c>
      <c r="AE1564" s="14" t="e">
        <f t="shared" si="49"/>
        <v>#NUM!</v>
      </c>
      <c r="AF1564" t="e">
        <f t="array" ref="AF1564">TTEST(IF(H1564:R1564&lt;&gt;0,H1564:R1564),IF(S1564:AA1564&lt;&gt;0,S1564:AA1564),2,3)</f>
        <v>#DIV/0!</v>
      </c>
      <c r="AG1564">
        <f t="array" ref="AG1564">MEDIAN(IF(H1564:L1564&lt;&gt;0,H1564:L1564))</f>
        <v>213.80945879999999</v>
      </c>
      <c r="AH1564">
        <f t="array" ref="AH1564">MEDIAN(IF(M1564:R1564&lt;&gt;0,M1564:R1564))</f>
        <v>1034.4416863000001</v>
      </c>
      <c r="AI1564">
        <f>AG1564/AH1564</f>
        <v>0.20669068313048702</v>
      </c>
    </row>
    <row r="1565" spans="1:35" x14ac:dyDescent="0.2">
      <c r="A1565" s="2" t="s">
        <v>1561</v>
      </c>
      <c r="B1565" s="2">
        <v>68767</v>
      </c>
      <c r="C1565" s="5">
        <v>207</v>
      </c>
      <c r="D1565" s="5">
        <f t="shared" si="48"/>
        <v>14234769</v>
      </c>
      <c r="E1565" s="5">
        <v>207</v>
      </c>
      <c r="F1565" s="5">
        <v>129</v>
      </c>
      <c r="G1565" s="2">
        <v>68767</v>
      </c>
      <c r="H1565" s="14">
        <v>0</v>
      </c>
      <c r="I1565" s="14">
        <v>0</v>
      </c>
      <c r="J1565" s="14">
        <v>17.94754399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396</v>
      </c>
      <c r="AC1565" s="14">
        <f t="array" ref="AC1565">MEDIAN(IF(H1565:R1565&lt;&gt;0,H1565:R1565))</f>
        <v>17.94754399</v>
      </c>
      <c r="AD1565" s="14" t="e">
        <f t="array" ref="AD1565">MEDIAN(IF(S1565:AA1565&lt;&gt;0,S1565:AA1565))</f>
        <v>#NUM!</v>
      </c>
      <c r="AE1565" s="14" t="e">
        <f t="shared" si="49"/>
        <v>#NUM!</v>
      </c>
      <c r="AF1565" t="e">
        <f t="array" ref="AF1565">TTEST(IF(H1565:R1565&lt;&gt;0,H1565:R1565),IF(S1565:AA1565&lt;&gt;0,S1565:AA1565),2,3)</f>
        <v>#DIV/0!</v>
      </c>
      <c r="AG1565">
        <f t="array" ref="AG1565">MEDIAN(IF(H1565:L1565&lt;&gt;0,H1565:L1565))</f>
        <v>17.94754399</v>
      </c>
      <c r="AH1565" t="e">
        <f t="array" ref="AH1565">MEDIAN(IF(M1565:R1565&lt;&gt;0,M1565:R1565))</f>
        <v>#NUM!</v>
      </c>
      <c r="AI1565" t="e">
        <f>AG1565/AH1565</f>
        <v>#NUM!</v>
      </c>
    </row>
    <row r="1566" spans="1:35" x14ac:dyDescent="0.2">
      <c r="A1566" s="2" t="s">
        <v>1562</v>
      </c>
      <c r="B1566" s="2">
        <v>65815</v>
      </c>
      <c r="C1566" s="5">
        <v>216</v>
      </c>
      <c r="D1566" s="5">
        <f t="shared" si="48"/>
        <v>14216040</v>
      </c>
      <c r="E1566" s="5">
        <v>216</v>
      </c>
      <c r="F1566" s="5">
        <v>136</v>
      </c>
      <c r="G1566" s="2">
        <v>65815</v>
      </c>
      <c r="H1566" s="14">
        <v>425</v>
      </c>
      <c r="I1566" s="14">
        <v>0</v>
      </c>
      <c r="J1566" s="14">
        <v>7.7111929620000002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0</v>
      </c>
      <c r="AB1566" s="14">
        <v>0</v>
      </c>
      <c r="AC1566" s="14">
        <f t="array" ref="AC1566">MEDIAN(IF(H1566:R1566&lt;&gt;0,H1566:R1566))</f>
        <v>216.35559648100002</v>
      </c>
      <c r="AD1566" s="14" t="e">
        <f t="array" ref="AD1566">MEDIAN(IF(S1566:AA1566&lt;&gt;0,S1566:AA1566))</f>
        <v>#NUM!</v>
      </c>
      <c r="AE1566" s="14" t="e">
        <f t="shared" si="49"/>
        <v>#NUM!</v>
      </c>
      <c r="AF1566" t="e">
        <f t="array" ref="AF1566">TTEST(IF(H1566:R1566&lt;&gt;0,H1566:R1566),IF(S1566:AA1566&lt;&gt;0,S1566:AA1566),2,3)</f>
        <v>#DIV/0!</v>
      </c>
      <c r="AG1566">
        <f t="array" ref="AG1566">MEDIAN(IF(H1566:L1566&lt;&gt;0,H1566:L1566))</f>
        <v>216.35559648100002</v>
      </c>
      <c r="AH1566" t="e">
        <f t="array" ref="AH1566">MEDIAN(IF(M1566:R1566&lt;&gt;0,M1566:R1566))</f>
        <v>#NUM!</v>
      </c>
      <c r="AI1566" t="e">
        <f>AG1566/AH1566</f>
        <v>#NUM!</v>
      </c>
    </row>
    <row r="1567" spans="1:35" x14ac:dyDescent="0.2">
      <c r="A1567" s="2" t="s">
        <v>1563</v>
      </c>
      <c r="B1567" s="2">
        <v>72855</v>
      </c>
      <c r="C1567" s="5">
        <v>195</v>
      </c>
      <c r="D1567" s="5">
        <f t="shared" si="48"/>
        <v>14206725</v>
      </c>
      <c r="E1567" s="5">
        <v>195</v>
      </c>
      <c r="F1567" s="5"/>
      <c r="G1567" s="2">
        <v>72855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195</v>
      </c>
      <c r="AC1567" s="14" t="e">
        <f t="array" ref="AC1567">MEDIAN(IF(H1567:R1567&lt;&gt;0,H1567:R1567))</f>
        <v>#NUM!</v>
      </c>
      <c r="AD1567" s="14" t="e">
        <f t="array" ref="AD1567">MEDIAN(IF(S1567:AA1567&lt;&gt;0,S1567:AA1567))</f>
        <v>#NUM!</v>
      </c>
      <c r="AE1567" s="14" t="e">
        <f t="shared" si="49"/>
        <v>#NUM!</v>
      </c>
      <c r="AF1567" t="e">
        <f t="array" ref="AF1567">TTEST(IF(H1567:R1567&lt;&gt;0,H1567:R1567),IF(S1567:AA1567&lt;&gt;0,S1567:AA1567),2,3)</f>
        <v>#DIV/0!</v>
      </c>
      <c r="AG1567" t="e">
        <f t="array" ref="AG1567">MEDIAN(IF(H1567:L1567&lt;&gt;0,H1567:L1567))</f>
        <v>#NUM!</v>
      </c>
      <c r="AH1567" t="e">
        <f t="array" ref="AH1567">MEDIAN(IF(M1567:R1567&lt;&gt;0,M1567:R1567))</f>
        <v>#NUM!</v>
      </c>
      <c r="AI1567" t="e">
        <f>AG1567/AH1567</f>
        <v>#NUM!</v>
      </c>
    </row>
    <row r="1568" spans="1:35" x14ac:dyDescent="0.2">
      <c r="A1568" s="2" t="s">
        <v>1564</v>
      </c>
      <c r="B1568" s="2">
        <v>14549</v>
      </c>
      <c r="C1568" s="5">
        <v>976</v>
      </c>
      <c r="D1568" s="5">
        <f t="shared" si="48"/>
        <v>14199824</v>
      </c>
      <c r="E1568" s="5">
        <v>468</v>
      </c>
      <c r="F1568" s="5">
        <v>120</v>
      </c>
      <c r="G1568" s="2">
        <v>14549</v>
      </c>
      <c r="H1568" s="14">
        <v>0</v>
      </c>
      <c r="I1568" s="14">
        <v>0</v>
      </c>
      <c r="J1568" s="14">
        <v>146.77638200000001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2314.6413130000001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468</v>
      </c>
      <c r="AC1568" s="14">
        <f t="array" ref="AC1568">MEDIAN(IF(H1568:R1568&lt;&gt;0,H1568:R1568))</f>
        <v>146.77638200000001</v>
      </c>
      <c r="AD1568" s="14">
        <f t="array" ref="AD1568">MEDIAN(IF(S1568:AA1568&lt;&gt;0,S1568:AA1568))</f>
        <v>2314.6413130000001</v>
      </c>
      <c r="AE1568" s="14">
        <f t="shared" si="49"/>
        <v>15.769848537348468</v>
      </c>
      <c r="AF1568" t="e">
        <f t="array" ref="AF1568">TTEST(IF(H1568:R1568&lt;&gt;0,H1568:R1568),IF(S1568:AA1568&lt;&gt;0,S1568:AA1568),2,3)</f>
        <v>#DIV/0!</v>
      </c>
      <c r="AG1568">
        <f t="array" ref="AG1568">MEDIAN(IF(H1568:L1568&lt;&gt;0,H1568:L1568))</f>
        <v>146.77638200000001</v>
      </c>
      <c r="AH1568" t="e">
        <f t="array" ref="AH1568">MEDIAN(IF(M1568:R1568&lt;&gt;0,M1568:R1568))</f>
        <v>#NUM!</v>
      </c>
      <c r="AI1568" t="e">
        <f>AG1568/AH1568</f>
        <v>#NUM!</v>
      </c>
    </row>
    <row r="1569" spans="1:35" x14ac:dyDescent="0.2">
      <c r="A1569" s="2" t="s">
        <v>1565</v>
      </c>
      <c r="B1569" s="2">
        <v>11963</v>
      </c>
      <c r="C1569" s="5">
        <v>1179</v>
      </c>
      <c r="D1569" s="5">
        <f t="shared" si="48"/>
        <v>14104377</v>
      </c>
      <c r="E1569" s="5">
        <v>1179</v>
      </c>
      <c r="F1569" s="5"/>
      <c r="G1569" s="2">
        <v>11963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1179.376444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 t="e">
        <f t="array" ref="AC1569">MEDIAN(IF(H1569:R1569&lt;&gt;0,H1569:R1569))</f>
        <v>#NUM!</v>
      </c>
      <c r="AD1569" s="14">
        <f t="array" ref="AD1569">MEDIAN(IF(S1569:AA1569&lt;&gt;0,S1569:AA1569))</f>
        <v>1179.376444</v>
      </c>
      <c r="AE1569" s="14" t="e">
        <f t="shared" si="49"/>
        <v>#NUM!</v>
      </c>
      <c r="AF1569" t="e">
        <f t="array" ref="AF1569">TTEST(IF(H1569:R1569&lt;&gt;0,H1569:R1569),IF(S1569:AA1569&lt;&gt;0,S1569:AA1569),2,3)</f>
        <v>#DIV/0!</v>
      </c>
      <c r="AG1569" t="e">
        <f t="array" ref="AG1569">MEDIAN(IF(H1569:L1569&lt;&gt;0,H1569:L1569))</f>
        <v>#NUM!</v>
      </c>
      <c r="AH1569" t="e">
        <f t="array" ref="AH1569">MEDIAN(IF(M1569:R1569&lt;&gt;0,M1569:R1569))</f>
        <v>#NUM!</v>
      </c>
      <c r="AI1569" t="e">
        <f>AG1569/AH1569</f>
        <v>#NUM!</v>
      </c>
    </row>
    <row r="1570" spans="1:35" x14ac:dyDescent="0.2">
      <c r="A1570" s="2" t="s">
        <v>1566</v>
      </c>
      <c r="B1570" s="2">
        <v>11539</v>
      </c>
      <c r="C1570" s="5">
        <v>1128</v>
      </c>
      <c r="D1570" s="5">
        <f t="shared" si="48"/>
        <v>13015992</v>
      </c>
      <c r="E1570" s="5">
        <v>1128</v>
      </c>
      <c r="F1570" s="5"/>
      <c r="G1570" s="2">
        <v>11539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1127.6526839999999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4">
        <v>0</v>
      </c>
      <c r="AA1570" s="14">
        <v>0</v>
      </c>
      <c r="AB1570" s="14">
        <v>0</v>
      </c>
      <c r="AC1570" s="14" t="e">
        <f t="array" ref="AC1570">MEDIAN(IF(H1570:R1570&lt;&gt;0,H1570:R1570))</f>
        <v>#NUM!</v>
      </c>
      <c r="AD1570" s="14">
        <f t="array" ref="AD1570">MEDIAN(IF(S1570:AA1570&lt;&gt;0,S1570:AA1570))</f>
        <v>1127.6526839999999</v>
      </c>
      <c r="AE1570" s="14" t="e">
        <f t="shared" si="49"/>
        <v>#NUM!</v>
      </c>
      <c r="AF1570" t="e">
        <f t="array" ref="AF1570">TTEST(IF(H1570:R1570&lt;&gt;0,H1570:R1570),IF(S1570:AA1570&lt;&gt;0,S1570:AA1570),2,3)</f>
        <v>#DIV/0!</v>
      </c>
      <c r="AG1570" t="e">
        <f t="array" ref="AG1570">MEDIAN(IF(H1570:L1570&lt;&gt;0,H1570:L1570))</f>
        <v>#NUM!</v>
      </c>
      <c r="AH1570" t="e">
        <f t="array" ref="AH1570">MEDIAN(IF(M1570:R1570&lt;&gt;0,M1570:R1570))</f>
        <v>#NUM!</v>
      </c>
      <c r="AI1570" t="e">
        <f>AG1570/AH1570</f>
        <v>#NUM!</v>
      </c>
    </row>
    <row r="1571" spans="1:35" x14ac:dyDescent="0.2">
      <c r="A1571" s="2" t="s">
        <v>1567</v>
      </c>
      <c r="B1571" s="2">
        <v>70507</v>
      </c>
      <c r="C1571" s="5">
        <v>182</v>
      </c>
      <c r="D1571" s="5">
        <f t="shared" si="48"/>
        <v>12832274</v>
      </c>
      <c r="E1571" s="5">
        <v>182</v>
      </c>
      <c r="F1571" s="5">
        <v>121</v>
      </c>
      <c r="G1571" s="2">
        <v>70507</v>
      </c>
      <c r="H1571" s="14">
        <v>0</v>
      </c>
      <c r="I1571" s="14">
        <v>337</v>
      </c>
      <c r="J1571" s="14">
        <v>26.728873159999999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f t="array" ref="AC1571">MEDIAN(IF(H1571:R1571&lt;&gt;0,H1571:R1571))</f>
        <v>181.86443658000002</v>
      </c>
      <c r="AD1571" s="14" t="e">
        <f t="array" ref="AD1571">MEDIAN(IF(S1571:AA1571&lt;&gt;0,S1571:AA1571))</f>
        <v>#NUM!</v>
      </c>
      <c r="AE1571" s="14" t="e">
        <f t="shared" si="49"/>
        <v>#NUM!</v>
      </c>
      <c r="AF1571" t="e">
        <f t="array" ref="AF1571">TTEST(IF(H1571:R1571&lt;&gt;0,H1571:R1571),IF(S1571:AA1571&lt;&gt;0,S1571:AA1571),2,3)</f>
        <v>#DIV/0!</v>
      </c>
      <c r="AG1571">
        <f t="array" ref="AG1571">MEDIAN(IF(H1571:L1571&lt;&gt;0,H1571:L1571))</f>
        <v>181.86443658000002</v>
      </c>
      <c r="AH1571" t="e">
        <f t="array" ref="AH1571">MEDIAN(IF(M1571:R1571&lt;&gt;0,M1571:R1571))</f>
        <v>#NUM!</v>
      </c>
      <c r="AI1571" t="e">
        <f>AG1571/AH1571</f>
        <v>#NUM!</v>
      </c>
    </row>
    <row r="1572" spans="1:35" x14ac:dyDescent="0.2">
      <c r="A1572" s="2" t="s">
        <v>1568</v>
      </c>
      <c r="B1572" s="2">
        <v>49493</v>
      </c>
      <c r="C1572" s="5">
        <v>259</v>
      </c>
      <c r="D1572" s="5">
        <f t="shared" si="48"/>
        <v>12818687</v>
      </c>
      <c r="E1572" s="5">
        <v>259</v>
      </c>
      <c r="F1572" s="5">
        <v>44</v>
      </c>
      <c r="G1572" s="2">
        <v>49493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179.2156444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339</v>
      </c>
      <c r="AC1572" s="14">
        <f t="array" ref="AC1572">MEDIAN(IF(H1572:R1572&lt;&gt;0,H1572:R1572))</f>
        <v>179.2156444</v>
      </c>
      <c r="AD1572" s="14" t="e">
        <f t="array" ref="AD1572">MEDIAN(IF(S1572:AA1572&lt;&gt;0,S1572:AA1572))</f>
        <v>#NUM!</v>
      </c>
      <c r="AE1572" s="14" t="e">
        <f t="shared" si="49"/>
        <v>#NUM!</v>
      </c>
      <c r="AF1572" t="e">
        <f t="array" ref="AF1572">TTEST(IF(H1572:R1572&lt;&gt;0,H1572:R1572),IF(S1572:AA1572&lt;&gt;0,S1572:AA1572),2,3)</f>
        <v>#DIV/0!</v>
      </c>
      <c r="AG1572" t="e">
        <f t="array" ref="AG1572">MEDIAN(IF(H1572:L1572&lt;&gt;0,H1572:L1572))</f>
        <v>#NUM!</v>
      </c>
      <c r="AH1572">
        <f t="array" ref="AH1572">MEDIAN(IF(M1572:R1572&lt;&gt;0,M1572:R1572))</f>
        <v>179.2156444</v>
      </c>
      <c r="AI1572" t="e">
        <f>AG1572/AH1572</f>
        <v>#NUM!</v>
      </c>
    </row>
    <row r="1573" spans="1:35" x14ac:dyDescent="0.2">
      <c r="A1573" s="2" t="s">
        <v>1569</v>
      </c>
      <c r="B1573" s="2">
        <v>42754</v>
      </c>
      <c r="C1573" s="5">
        <v>299</v>
      </c>
      <c r="D1573" s="5">
        <f t="shared" si="48"/>
        <v>12783446</v>
      </c>
      <c r="E1573" s="5">
        <v>299</v>
      </c>
      <c r="F1573" s="5">
        <v>137</v>
      </c>
      <c r="G1573" s="2">
        <v>42754</v>
      </c>
      <c r="H1573" s="14">
        <v>0</v>
      </c>
      <c r="I1573" s="14">
        <v>0</v>
      </c>
      <c r="J1573" s="14">
        <v>8.6110969609999994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588.9398175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f t="array" ref="AC1573">MEDIAN(IF(H1573:R1573&lt;&gt;0,H1573:R1573))</f>
        <v>298.77545723049997</v>
      </c>
      <c r="AD1573" s="14" t="e">
        <f t="array" ref="AD1573">MEDIAN(IF(S1573:AA1573&lt;&gt;0,S1573:AA1573))</f>
        <v>#NUM!</v>
      </c>
      <c r="AE1573" s="14" t="e">
        <f t="shared" si="49"/>
        <v>#NUM!</v>
      </c>
      <c r="AF1573" t="e">
        <f t="array" ref="AF1573">TTEST(IF(H1573:R1573&lt;&gt;0,H1573:R1573),IF(S1573:AA1573&lt;&gt;0,S1573:AA1573),2,3)</f>
        <v>#DIV/0!</v>
      </c>
      <c r="AG1573">
        <f t="array" ref="AG1573">MEDIAN(IF(H1573:L1573&lt;&gt;0,H1573:L1573))</f>
        <v>8.6110969609999994</v>
      </c>
      <c r="AH1573">
        <f t="array" ref="AH1573">MEDIAN(IF(M1573:R1573&lt;&gt;0,M1573:R1573))</f>
        <v>588.9398175</v>
      </c>
      <c r="AI1573">
        <f>AG1573/AH1573</f>
        <v>1.462135298909383E-2</v>
      </c>
    </row>
    <row r="1574" spans="1:35" x14ac:dyDescent="0.2">
      <c r="A1574" s="2" t="s">
        <v>1570</v>
      </c>
      <c r="B1574" s="2">
        <v>26039</v>
      </c>
      <c r="C1574" s="5">
        <v>481</v>
      </c>
      <c r="D1574" s="5">
        <f t="shared" si="48"/>
        <v>12524759</v>
      </c>
      <c r="E1574" s="5">
        <v>359</v>
      </c>
      <c r="F1574" s="5">
        <v>104</v>
      </c>
      <c r="G1574" s="2">
        <v>26039</v>
      </c>
      <c r="H1574" s="14">
        <v>0</v>
      </c>
      <c r="I1574" s="14">
        <v>0</v>
      </c>
      <c r="J1574" s="14">
        <v>15.488265289999999</v>
      </c>
      <c r="K1574" s="14">
        <v>368.38962029999999</v>
      </c>
      <c r="L1574" s="14">
        <v>0</v>
      </c>
      <c r="M1574" s="14">
        <v>0</v>
      </c>
      <c r="N1574" s="14">
        <v>0</v>
      </c>
      <c r="O1574" s="14">
        <v>0</v>
      </c>
      <c r="P1574" s="14">
        <v>349.66788150000002</v>
      </c>
      <c r="Q1574" s="14">
        <v>0</v>
      </c>
      <c r="R1574" s="14">
        <v>0</v>
      </c>
      <c r="S1574" s="14">
        <v>0</v>
      </c>
      <c r="T1574" s="14">
        <v>1191.118563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f t="array" ref="AC1574">MEDIAN(IF(H1574:R1574&lt;&gt;0,H1574:R1574))</f>
        <v>349.66788150000002</v>
      </c>
      <c r="AD1574" s="14">
        <f t="array" ref="AD1574">MEDIAN(IF(S1574:AA1574&lt;&gt;0,S1574:AA1574))</f>
        <v>1191.118563</v>
      </c>
      <c r="AE1574" s="14">
        <f t="shared" si="49"/>
        <v>3.4064282881526249</v>
      </c>
      <c r="AF1574" t="e">
        <f t="array" ref="AF1574">TTEST(IF(H1574:R1574&lt;&gt;0,H1574:R1574),IF(S1574:AA1574&lt;&gt;0,S1574:AA1574),2,3)</f>
        <v>#DIV/0!</v>
      </c>
      <c r="AG1574">
        <f t="array" ref="AG1574">MEDIAN(IF(H1574:L1574&lt;&gt;0,H1574:L1574))</f>
        <v>191.93894279499997</v>
      </c>
      <c r="AH1574">
        <f t="array" ref="AH1574">MEDIAN(IF(M1574:R1574&lt;&gt;0,M1574:R1574))</f>
        <v>349.66788150000002</v>
      </c>
      <c r="AI1574">
        <f>AG1574/AH1574</f>
        <v>0.54891785305422724</v>
      </c>
    </row>
    <row r="1575" spans="1:35" x14ac:dyDescent="0.2">
      <c r="A1575" s="2" t="s">
        <v>1571</v>
      </c>
      <c r="B1575" s="2">
        <v>25132</v>
      </c>
      <c r="C1575" s="5">
        <v>479</v>
      </c>
      <c r="D1575" s="5">
        <f t="shared" si="48"/>
        <v>12038228</v>
      </c>
      <c r="E1575" s="5">
        <v>195</v>
      </c>
      <c r="F1575" s="5">
        <v>136</v>
      </c>
      <c r="G1575" s="2">
        <v>25132</v>
      </c>
      <c r="H1575" s="14">
        <v>0</v>
      </c>
      <c r="I1575" s="14">
        <v>0</v>
      </c>
      <c r="J1575" s="14">
        <v>19.446802900000002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1222.2604650000001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195</v>
      </c>
      <c r="AC1575" s="14">
        <f t="array" ref="AC1575">MEDIAN(IF(H1575:R1575&lt;&gt;0,H1575:R1575))</f>
        <v>19.446802900000002</v>
      </c>
      <c r="AD1575" s="14">
        <f t="array" ref="AD1575">MEDIAN(IF(S1575:AA1575&lt;&gt;0,S1575:AA1575))</f>
        <v>1222.2604650000001</v>
      </c>
      <c r="AE1575" s="14">
        <f t="shared" si="49"/>
        <v>62.851486246101665</v>
      </c>
      <c r="AF1575" t="e">
        <f t="array" ref="AF1575">TTEST(IF(H1575:R1575&lt;&gt;0,H1575:R1575),IF(S1575:AA1575&lt;&gt;0,S1575:AA1575),2,3)</f>
        <v>#DIV/0!</v>
      </c>
      <c r="AG1575">
        <f t="array" ref="AG1575">MEDIAN(IF(H1575:L1575&lt;&gt;0,H1575:L1575))</f>
        <v>19.446802900000002</v>
      </c>
      <c r="AH1575" t="e">
        <f t="array" ref="AH1575">MEDIAN(IF(M1575:R1575&lt;&gt;0,M1575:R1575))</f>
        <v>#NUM!</v>
      </c>
      <c r="AI1575" t="e">
        <f>AG1575/AH1575</f>
        <v>#NUM!</v>
      </c>
    </row>
    <row r="1576" spans="1:35" x14ac:dyDescent="0.2">
      <c r="A1576" s="2" t="s">
        <v>1572</v>
      </c>
      <c r="B1576" s="2">
        <v>12596</v>
      </c>
      <c r="C1576" s="5">
        <v>907</v>
      </c>
      <c r="D1576" s="5">
        <f t="shared" si="48"/>
        <v>11424572</v>
      </c>
      <c r="E1576" s="5">
        <v>907</v>
      </c>
      <c r="F1576" s="5"/>
      <c r="G1576" s="2">
        <v>12596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907</v>
      </c>
      <c r="AC1576" s="14" t="e">
        <f t="array" ref="AC1576">MEDIAN(IF(H1576:R1576&lt;&gt;0,H1576:R1576))</f>
        <v>#NUM!</v>
      </c>
      <c r="AD1576" s="14" t="e">
        <f t="array" ref="AD1576">MEDIAN(IF(S1576:AA1576&lt;&gt;0,S1576:AA1576))</f>
        <v>#NUM!</v>
      </c>
      <c r="AE1576" s="14" t="e">
        <f t="shared" si="49"/>
        <v>#NUM!</v>
      </c>
      <c r="AF1576" t="e">
        <f t="array" ref="AF1576">TTEST(IF(H1576:R1576&lt;&gt;0,H1576:R1576),IF(S1576:AA1576&lt;&gt;0,S1576:AA1576),2,3)</f>
        <v>#DIV/0!</v>
      </c>
      <c r="AG1576" t="e">
        <f t="array" ref="AG1576">MEDIAN(IF(H1576:L1576&lt;&gt;0,H1576:L1576))</f>
        <v>#NUM!</v>
      </c>
      <c r="AH1576" t="e">
        <f t="array" ref="AH1576">MEDIAN(IF(M1576:R1576&lt;&gt;0,M1576:R1576))</f>
        <v>#NUM!</v>
      </c>
      <c r="AI1576" t="e">
        <f>AG1576/AH1576</f>
        <v>#NUM!</v>
      </c>
    </row>
    <row r="1577" spans="1:35" x14ac:dyDescent="0.2">
      <c r="A1577" s="2" t="s">
        <v>1573</v>
      </c>
      <c r="B1577" s="2">
        <v>15482</v>
      </c>
      <c r="C1577" s="5">
        <v>737</v>
      </c>
      <c r="D1577" s="5">
        <f t="shared" si="48"/>
        <v>11410234</v>
      </c>
      <c r="E1577" s="5">
        <v>737</v>
      </c>
      <c r="F1577" s="5">
        <v>77</v>
      </c>
      <c r="G1577" s="2">
        <v>15482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336.3406837</v>
      </c>
      <c r="P1577" s="14">
        <v>0</v>
      </c>
      <c r="Q1577" s="14">
        <v>0</v>
      </c>
      <c r="R1577" s="14">
        <v>0</v>
      </c>
      <c r="S1577" s="14">
        <v>0</v>
      </c>
      <c r="T1577" s="14">
        <v>1137.628125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f t="array" ref="AC1577">MEDIAN(IF(H1577:R1577&lt;&gt;0,H1577:R1577))</f>
        <v>336.3406837</v>
      </c>
      <c r="AD1577" s="14">
        <f t="array" ref="AD1577">MEDIAN(IF(S1577:AA1577&lt;&gt;0,S1577:AA1577))</f>
        <v>1137.628125</v>
      </c>
      <c r="AE1577" s="14">
        <f t="shared" si="49"/>
        <v>3.3823684737904336</v>
      </c>
      <c r="AF1577" t="e">
        <f t="array" ref="AF1577">TTEST(IF(H1577:R1577&lt;&gt;0,H1577:R1577),IF(S1577:AA1577&lt;&gt;0,S1577:AA1577),2,3)</f>
        <v>#DIV/0!</v>
      </c>
      <c r="AG1577" t="e">
        <f t="array" ref="AG1577">MEDIAN(IF(H1577:L1577&lt;&gt;0,H1577:L1577))</f>
        <v>#NUM!</v>
      </c>
      <c r="AH1577">
        <f t="array" ref="AH1577">MEDIAN(IF(M1577:R1577&lt;&gt;0,M1577:R1577))</f>
        <v>336.3406837</v>
      </c>
      <c r="AI1577" t="e">
        <f>AG1577/AH1577</f>
        <v>#NUM!</v>
      </c>
    </row>
    <row r="1578" spans="1:35" x14ac:dyDescent="0.2">
      <c r="A1578" s="2" t="s">
        <v>1574</v>
      </c>
      <c r="B1578" s="2">
        <v>68698</v>
      </c>
      <c r="C1578" s="5">
        <v>166</v>
      </c>
      <c r="D1578" s="5">
        <f t="shared" si="48"/>
        <v>11403868</v>
      </c>
      <c r="E1578" s="5">
        <v>166</v>
      </c>
      <c r="F1578" s="5"/>
      <c r="G1578" s="2">
        <v>68698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166</v>
      </c>
      <c r="AC1578" s="14" t="e">
        <f t="array" ref="AC1578">MEDIAN(IF(H1578:R1578&lt;&gt;0,H1578:R1578))</f>
        <v>#NUM!</v>
      </c>
      <c r="AD1578" s="14" t="e">
        <f t="array" ref="AD1578">MEDIAN(IF(S1578:AA1578&lt;&gt;0,S1578:AA1578))</f>
        <v>#NUM!</v>
      </c>
      <c r="AE1578" s="14" t="e">
        <f t="shared" si="49"/>
        <v>#NUM!</v>
      </c>
      <c r="AF1578" t="e">
        <f t="array" ref="AF1578">TTEST(IF(H1578:R1578&lt;&gt;0,H1578:R1578),IF(S1578:AA1578&lt;&gt;0,S1578:AA1578),2,3)</f>
        <v>#DIV/0!</v>
      </c>
      <c r="AG1578" t="e">
        <f t="array" ref="AG1578">MEDIAN(IF(H1578:L1578&lt;&gt;0,H1578:L1578))</f>
        <v>#NUM!</v>
      </c>
      <c r="AH1578" t="e">
        <f t="array" ref="AH1578">MEDIAN(IF(M1578:R1578&lt;&gt;0,M1578:R1578))</f>
        <v>#NUM!</v>
      </c>
      <c r="AI1578" t="e">
        <f>AG1578/AH1578</f>
        <v>#NUM!</v>
      </c>
    </row>
    <row r="1579" spans="1:35" x14ac:dyDescent="0.2">
      <c r="A1579" s="2" t="s">
        <v>1575</v>
      </c>
      <c r="B1579" s="2">
        <v>12045</v>
      </c>
      <c r="C1579" s="5">
        <v>925</v>
      </c>
      <c r="D1579" s="5">
        <f t="shared" si="48"/>
        <v>11141625</v>
      </c>
      <c r="E1579" s="5">
        <v>925</v>
      </c>
      <c r="F1579" s="5">
        <v>62</v>
      </c>
      <c r="G1579" s="2">
        <v>12045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1328.6127770000001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521</v>
      </c>
      <c r="AC1579" s="14" t="e">
        <f t="array" ref="AC1579">MEDIAN(IF(H1579:R1579&lt;&gt;0,H1579:R1579))</f>
        <v>#NUM!</v>
      </c>
      <c r="AD1579" s="14">
        <f t="array" ref="AD1579">MEDIAN(IF(S1579:AA1579&lt;&gt;0,S1579:AA1579))</f>
        <v>1328.6127770000001</v>
      </c>
      <c r="AE1579" s="14" t="e">
        <f t="shared" si="49"/>
        <v>#NUM!</v>
      </c>
      <c r="AF1579" t="e">
        <f t="array" ref="AF1579">TTEST(IF(H1579:R1579&lt;&gt;0,H1579:R1579),IF(S1579:AA1579&lt;&gt;0,S1579:AA1579),2,3)</f>
        <v>#DIV/0!</v>
      </c>
      <c r="AG1579" t="e">
        <f t="array" ref="AG1579">MEDIAN(IF(H1579:L1579&lt;&gt;0,H1579:L1579))</f>
        <v>#NUM!</v>
      </c>
      <c r="AH1579" t="e">
        <f t="array" ref="AH1579">MEDIAN(IF(M1579:R1579&lt;&gt;0,M1579:R1579))</f>
        <v>#NUM!</v>
      </c>
      <c r="AI1579" t="e">
        <f>AG1579/AH1579</f>
        <v>#NUM!</v>
      </c>
    </row>
    <row r="1580" spans="1:35" x14ac:dyDescent="0.2">
      <c r="A1580" s="2" t="s">
        <v>1576</v>
      </c>
      <c r="B1580" s="2">
        <v>8690</v>
      </c>
      <c r="C1580" s="5">
        <v>1252</v>
      </c>
      <c r="D1580" s="5">
        <f t="shared" si="48"/>
        <v>10879880</v>
      </c>
      <c r="E1580" s="5">
        <v>1252</v>
      </c>
      <c r="F1580" s="5"/>
      <c r="G1580" s="2">
        <v>8690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1251.8630439999999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 t="e">
        <f t="array" ref="AC1580">MEDIAN(IF(H1580:R1580&lt;&gt;0,H1580:R1580))</f>
        <v>#NUM!</v>
      </c>
      <c r="AD1580" s="14">
        <f t="array" ref="AD1580">MEDIAN(IF(S1580:AA1580&lt;&gt;0,S1580:AA1580))</f>
        <v>1251.8630439999999</v>
      </c>
      <c r="AE1580" s="14" t="e">
        <f t="shared" si="49"/>
        <v>#NUM!</v>
      </c>
      <c r="AF1580" t="e">
        <f t="array" ref="AF1580">TTEST(IF(H1580:R1580&lt;&gt;0,H1580:R1580),IF(S1580:AA1580&lt;&gt;0,S1580:AA1580),2,3)</f>
        <v>#DIV/0!</v>
      </c>
      <c r="AG1580" t="e">
        <f t="array" ref="AG1580">MEDIAN(IF(H1580:L1580&lt;&gt;0,H1580:L1580))</f>
        <v>#NUM!</v>
      </c>
      <c r="AH1580" t="e">
        <f t="array" ref="AH1580">MEDIAN(IF(M1580:R1580&lt;&gt;0,M1580:R1580))</f>
        <v>#NUM!</v>
      </c>
      <c r="AI1580" t="e">
        <f>AG1580/AH1580</f>
        <v>#NUM!</v>
      </c>
    </row>
    <row r="1581" spans="1:35" x14ac:dyDescent="0.2">
      <c r="A1581" s="2" t="s">
        <v>1577</v>
      </c>
      <c r="B1581" s="2">
        <v>27378</v>
      </c>
      <c r="C1581" s="5">
        <v>377</v>
      </c>
      <c r="D1581" s="5">
        <f t="shared" si="48"/>
        <v>10321506</v>
      </c>
      <c r="E1581" s="5">
        <v>377</v>
      </c>
      <c r="F1581" s="5">
        <v>111</v>
      </c>
      <c r="G1581" s="2">
        <v>27378</v>
      </c>
      <c r="H1581" s="14">
        <v>0</v>
      </c>
      <c r="I1581" s="14">
        <v>0</v>
      </c>
      <c r="J1581" s="14">
        <v>82.147855289999995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671.83550620000005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f t="array" ref="AC1581">MEDIAN(IF(H1581:R1581&lt;&gt;0,H1581:R1581))</f>
        <v>376.991680745</v>
      </c>
      <c r="AD1581" s="14" t="e">
        <f t="array" ref="AD1581">MEDIAN(IF(S1581:AA1581&lt;&gt;0,S1581:AA1581))</f>
        <v>#NUM!</v>
      </c>
      <c r="AE1581" s="14" t="e">
        <f t="shared" si="49"/>
        <v>#NUM!</v>
      </c>
      <c r="AF1581" t="e">
        <f t="array" ref="AF1581">TTEST(IF(H1581:R1581&lt;&gt;0,H1581:R1581),IF(S1581:AA1581&lt;&gt;0,S1581:AA1581),2,3)</f>
        <v>#DIV/0!</v>
      </c>
      <c r="AG1581">
        <f t="array" ref="AG1581">MEDIAN(IF(H1581:L1581&lt;&gt;0,H1581:L1581))</f>
        <v>82.147855289999995</v>
      </c>
      <c r="AH1581">
        <f t="array" ref="AH1581">MEDIAN(IF(M1581:R1581&lt;&gt;0,M1581:R1581))</f>
        <v>671.83550620000005</v>
      </c>
      <c r="AI1581">
        <f>AG1581/AH1581</f>
        <v>0.12227376274683707</v>
      </c>
    </row>
    <row r="1582" spans="1:35" x14ac:dyDescent="0.2">
      <c r="A1582" s="2" t="s">
        <v>1578</v>
      </c>
      <c r="B1582" s="2">
        <v>70905</v>
      </c>
      <c r="C1582" s="5">
        <v>120</v>
      </c>
      <c r="D1582" s="5">
        <f t="shared" si="48"/>
        <v>8508600</v>
      </c>
      <c r="E1582" s="5">
        <v>120</v>
      </c>
      <c r="F1582" s="5"/>
      <c r="G1582" s="2">
        <v>70905</v>
      </c>
      <c r="H1582" s="14">
        <v>0</v>
      </c>
      <c r="I1582" s="14">
        <v>0</v>
      </c>
      <c r="J1582" s="14">
        <v>120.3475218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f t="array" ref="AC1582">MEDIAN(IF(H1582:R1582&lt;&gt;0,H1582:R1582))</f>
        <v>120.3475218</v>
      </c>
      <c r="AD1582" s="14" t="e">
        <f t="array" ref="AD1582">MEDIAN(IF(S1582:AA1582&lt;&gt;0,S1582:AA1582))</f>
        <v>#NUM!</v>
      </c>
      <c r="AE1582" s="14" t="e">
        <f t="shared" si="49"/>
        <v>#NUM!</v>
      </c>
      <c r="AF1582" t="e">
        <f t="array" ref="AF1582">TTEST(IF(H1582:R1582&lt;&gt;0,H1582:R1582),IF(S1582:AA1582&lt;&gt;0,S1582:AA1582),2,3)</f>
        <v>#DIV/0!</v>
      </c>
      <c r="AG1582">
        <f t="array" ref="AG1582">MEDIAN(IF(H1582:L1582&lt;&gt;0,H1582:L1582))</f>
        <v>120.3475218</v>
      </c>
      <c r="AH1582" t="e">
        <f t="array" ref="AH1582">MEDIAN(IF(M1582:R1582&lt;&gt;0,M1582:R1582))</f>
        <v>#NUM!</v>
      </c>
      <c r="AI1582" t="e">
        <f>AG1582/AH1582</f>
        <v>#NUM!</v>
      </c>
    </row>
    <row r="1583" spans="1:35" x14ac:dyDescent="0.2">
      <c r="A1583" s="2" t="s">
        <v>1579</v>
      </c>
      <c r="B1583" s="2">
        <v>12469</v>
      </c>
      <c r="C1583" s="5">
        <v>623</v>
      </c>
      <c r="D1583" s="5">
        <f t="shared" si="48"/>
        <v>7768187</v>
      </c>
      <c r="E1583" s="5">
        <v>623</v>
      </c>
      <c r="F1583" s="5"/>
      <c r="G1583" s="2">
        <v>12469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623</v>
      </c>
      <c r="AC1583" s="14" t="e">
        <f t="array" ref="AC1583">MEDIAN(IF(H1583:R1583&lt;&gt;0,H1583:R1583))</f>
        <v>#NUM!</v>
      </c>
      <c r="AD1583" s="14" t="e">
        <f t="array" ref="AD1583">MEDIAN(IF(S1583:AA1583&lt;&gt;0,S1583:AA1583))</f>
        <v>#NUM!</v>
      </c>
      <c r="AE1583" s="14" t="e">
        <f t="shared" si="49"/>
        <v>#NUM!</v>
      </c>
      <c r="AF1583" t="e">
        <f t="array" ref="AF1583">TTEST(IF(H1583:R1583&lt;&gt;0,H1583:R1583),IF(S1583:AA1583&lt;&gt;0,S1583:AA1583),2,3)</f>
        <v>#DIV/0!</v>
      </c>
      <c r="AG1583" t="e">
        <f t="array" ref="AG1583">MEDIAN(IF(H1583:L1583&lt;&gt;0,H1583:L1583))</f>
        <v>#NUM!</v>
      </c>
      <c r="AH1583" t="e">
        <f t="array" ref="AH1583">MEDIAN(IF(M1583:R1583&lt;&gt;0,M1583:R1583))</f>
        <v>#NUM!</v>
      </c>
      <c r="AI1583" t="e">
        <f>AG1583/AH1583</f>
        <v>#NUM!</v>
      </c>
    </row>
    <row r="1584" spans="1:35" x14ac:dyDescent="0.2">
      <c r="A1584" s="2" t="s">
        <v>1580</v>
      </c>
      <c r="B1584" s="2">
        <v>6336</v>
      </c>
      <c r="C1584" s="5">
        <v>1226</v>
      </c>
      <c r="D1584" s="5">
        <f t="shared" si="48"/>
        <v>7767936</v>
      </c>
      <c r="E1584" s="5">
        <v>1226</v>
      </c>
      <c r="F1584" s="5">
        <v>36</v>
      </c>
      <c r="G1584" s="2">
        <v>6336</v>
      </c>
      <c r="H1584" s="14">
        <v>0</v>
      </c>
      <c r="I1584" s="14">
        <v>0</v>
      </c>
      <c r="J1584" s="14">
        <v>915.34022370000002</v>
      </c>
      <c r="K1584" s="14">
        <v>0</v>
      </c>
      <c r="L1584" s="14">
        <v>0</v>
      </c>
      <c r="M1584" s="14">
        <v>0</v>
      </c>
      <c r="N1584" s="14">
        <v>0</v>
      </c>
      <c r="O1584" s="14">
        <v>1536.3250370000001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f t="array" ref="AC1584">MEDIAN(IF(H1584:R1584&lt;&gt;0,H1584:R1584))</f>
        <v>1225.83263035</v>
      </c>
      <c r="AD1584" s="14" t="e">
        <f t="array" ref="AD1584">MEDIAN(IF(S1584:AA1584&lt;&gt;0,S1584:AA1584))</f>
        <v>#NUM!</v>
      </c>
      <c r="AE1584" s="14" t="e">
        <f t="shared" si="49"/>
        <v>#NUM!</v>
      </c>
      <c r="AF1584" t="e">
        <f t="array" ref="AF1584">TTEST(IF(H1584:R1584&lt;&gt;0,H1584:R1584),IF(S1584:AA1584&lt;&gt;0,S1584:AA1584),2,3)</f>
        <v>#DIV/0!</v>
      </c>
      <c r="AG1584">
        <f t="array" ref="AG1584">MEDIAN(IF(H1584:L1584&lt;&gt;0,H1584:L1584))</f>
        <v>915.34022370000002</v>
      </c>
      <c r="AH1584">
        <f t="array" ref="AH1584">MEDIAN(IF(M1584:R1584&lt;&gt;0,M1584:R1584))</f>
        <v>1536.3250370000001</v>
      </c>
      <c r="AI1584">
        <f>AG1584/AH1584</f>
        <v>0.59579854630722917</v>
      </c>
    </row>
    <row r="1585" spans="1:35" x14ac:dyDescent="0.2">
      <c r="A1585" s="2" t="s">
        <v>1581</v>
      </c>
      <c r="B1585" s="2">
        <v>6247</v>
      </c>
      <c r="C1585" s="5">
        <v>1229</v>
      </c>
      <c r="D1585" s="5">
        <f t="shared" si="48"/>
        <v>7677563</v>
      </c>
      <c r="E1585" s="5">
        <v>1229</v>
      </c>
      <c r="F1585" s="5"/>
      <c r="G1585" s="2">
        <v>6247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1229.0145010000001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 t="e">
        <f t="array" ref="AC1585">MEDIAN(IF(H1585:R1585&lt;&gt;0,H1585:R1585))</f>
        <v>#NUM!</v>
      </c>
      <c r="AD1585" s="14">
        <f t="array" ref="AD1585">MEDIAN(IF(S1585:AA1585&lt;&gt;0,S1585:AA1585))</f>
        <v>1229.0145010000001</v>
      </c>
      <c r="AE1585" s="14" t="e">
        <f t="shared" si="49"/>
        <v>#NUM!</v>
      </c>
      <c r="AF1585" t="e">
        <f t="array" ref="AF1585">TTEST(IF(H1585:R1585&lt;&gt;0,H1585:R1585),IF(S1585:AA1585&lt;&gt;0,S1585:AA1585),2,3)</f>
        <v>#DIV/0!</v>
      </c>
      <c r="AG1585" t="e">
        <f t="array" ref="AG1585">MEDIAN(IF(H1585:L1585&lt;&gt;0,H1585:L1585))</f>
        <v>#NUM!</v>
      </c>
      <c r="AH1585" t="e">
        <f t="array" ref="AH1585">MEDIAN(IF(M1585:R1585&lt;&gt;0,M1585:R1585))</f>
        <v>#NUM!</v>
      </c>
      <c r="AI1585" t="e">
        <f>AG1585/AH1585</f>
        <v>#NUM!</v>
      </c>
    </row>
    <row r="1586" spans="1:35" x14ac:dyDescent="0.2">
      <c r="A1586" s="2" t="s">
        <v>1582</v>
      </c>
      <c r="B1586" s="2">
        <v>75919</v>
      </c>
      <c r="C1586" s="5">
        <v>99</v>
      </c>
      <c r="D1586" s="5">
        <f t="shared" si="48"/>
        <v>7515981</v>
      </c>
      <c r="E1586" s="5">
        <v>99</v>
      </c>
      <c r="F1586" s="5"/>
      <c r="G1586" s="2">
        <v>75919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98.9</v>
      </c>
      <c r="AC1586" s="14" t="e">
        <f t="array" ref="AC1586">MEDIAN(IF(H1586:R1586&lt;&gt;0,H1586:R1586))</f>
        <v>#NUM!</v>
      </c>
      <c r="AD1586" s="14" t="e">
        <f t="array" ref="AD1586">MEDIAN(IF(S1586:AA1586&lt;&gt;0,S1586:AA1586))</f>
        <v>#NUM!</v>
      </c>
      <c r="AE1586" s="14" t="e">
        <f t="shared" si="49"/>
        <v>#NUM!</v>
      </c>
      <c r="AF1586" t="e">
        <f t="array" ref="AF1586">TTEST(IF(H1586:R1586&lt;&gt;0,H1586:R1586),IF(S1586:AA1586&lt;&gt;0,S1586:AA1586),2,3)</f>
        <v>#DIV/0!</v>
      </c>
      <c r="AG1586" t="e">
        <f t="array" ref="AG1586">MEDIAN(IF(H1586:L1586&lt;&gt;0,H1586:L1586))</f>
        <v>#NUM!</v>
      </c>
      <c r="AH1586" t="e">
        <f t="array" ref="AH1586">MEDIAN(IF(M1586:R1586&lt;&gt;0,M1586:R1586))</f>
        <v>#NUM!</v>
      </c>
      <c r="AI1586" t="e">
        <f>AG1586/AH1586</f>
        <v>#NUM!</v>
      </c>
    </row>
    <row r="1587" spans="1:35" x14ac:dyDescent="0.2">
      <c r="A1587" s="2" t="s">
        <v>1583</v>
      </c>
      <c r="B1587" s="2">
        <v>4086</v>
      </c>
      <c r="C1587" s="5">
        <v>1761</v>
      </c>
      <c r="D1587" s="5">
        <f t="shared" si="48"/>
        <v>7195446</v>
      </c>
      <c r="E1587" s="5">
        <v>1761</v>
      </c>
      <c r="F1587" s="5"/>
      <c r="G1587" s="2">
        <v>4086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1760.532987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f t="array" ref="AC1587">MEDIAN(IF(H1587:R1587&lt;&gt;0,H1587:R1587))</f>
        <v>1760.532987</v>
      </c>
      <c r="AD1587" s="14" t="e">
        <f t="array" ref="AD1587">MEDIAN(IF(S1587:AA1587&lt;&gt;0,S1587:AA1587))</f>
        <v>#NUM!</v>
      </c>
      <c r="AE1587" s="14" t="e">
        <f t="shared" si="49"/>
        <v>#NUM!</v>
      </c>
      <c r="AF1587" t="e">
        <f t="array" ref="AF1587">TTEST(IF(H1587:R1587&lt;&gt;0,H1587:R1587),IF(S1587:AA1587&lt;&gt;0,S1587:AA1587),2,3)</f>
        <v>#DIV/0!</v>
      </c>
      <c r="AG1587" t="e">
        <f t="array" ref="AG1587">MEDIAN(IF(H1587:L1587&lt;&gt;0,H1587:L1587))</f>
        <v>#NUM!</v>
      </c>
      <c r="AH1587">
        <f t="array" ref="AH1587">MEDIAN(IF(M1587:R1587&lt;&gt;0,M1587:R1587))</f>
        <v>1760.532987</v>
      </c>
      <c r="AI1587" t="e">
        <f>AG1587/AH1587</f>
        <v>#NUM!</v>
      </c>
    </row>
    <row r="1588" spans="1:35" x14ac:dyDescent="0.2">
      <c r="A1588" s="2" t="s">
        <v>1584</v>
      </c>
      <c r="B1588" s="2">
        <v>56470</v>
      </c>
      <c r="C1588" s="5">
        <v>125</v>
      </c>
      <c r="D1588" s="5">
        <f t="shared" si="48"/>
        <v>7058750</v>
      </c>
      <c r="E1588" s="5">
        <v>125</v>
      </c>
      <c r="F1588" s="5"/>
      <c r="G1588" s="2">
        <v>56470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125</v>
      </c>
      <c r="AC1588" s="14" t="e">
        <f t="array" ref="AC1588">MEDIAN(IF(H1588:R1588&lt;&gt;0,H1588:R1588))</f>
        <v>#NUM!</v>
      </c>
      <c r="AD1588" s="14" t="e">
        <f t="array" ref="AD1588">MEDIAN(IF(S1588:AA1588&lt;&gt;0,S1588:AA1588))</f>
        <v>#NUM!</v>
      </c>
      <c r="AE1588" s="14" t="e">
        <f t="shared" si="49"/>
        <v>#NUM!</v>
      </c>
      <c r="AF1588" t="e">
        <f t="array" ref="AF1588">TTEST(IF(H1588:R1588&lt;&gt;0,H1588:R1588),IF(S1588:AA1588&lt;&gt;0,S1588:AA1588),2,3)</f>
        <v>#DIV/0!</v>
      </c>
      <c r="AG1588" t="e">
        <f t="array" ref="AG1588">MEDIAN(IF(H1588:L1588&lt;&gt;0,H1588:L1588))</f>
        <v>#NUM!</v>
      </c>
      <c r="AH1588" t="e">
        <f t="array" ref="AH1588">MEDIAN(IF(M1588:R1588&lt;&gt;0,M1588:R1588))</f>
        <v>#NUM!</v>
      </c>
      <c r="AI1588" t="e">
        <f>AG1588/AH1588</f>
        <v>#NUM!</v>
      </c>
    </row>
    <row r="1589" spans="1:35" x14ac:dyDescent="0.2">
      <c r="A1589" s="2" t="s">
        <v>1585</v>
      </c>
      <c r="B1589" s="2">
        <v>25940</v>
      </c>
      <c r="C1589" s="5">
        <v>245</v>
      </c>
      <c r="D1589" s="5">
        <f t="shared" si="48"/>
        <v>6355300</v>
      </c>
      <c r="E1589" s="5">
        <v>350</v>
      </c>
      <c r="F1589" s="5">
        <v>81</v>
      </c>
      <c r="G1589" s="2">
        <v>25940</v>
      </c>
      <c r="H1589" s="14">
        <v>0</v>
      </c>
      <c r="I1589" s="14">
        <v>0</v>
      </c>
      <c r="J1589" s="14">
        <v>15.488265289999999</v>
      </c>
      <c r="K1589" s="14">
        <v>368.38962029999999</v>
      </c>
      <c r="L1589" s="14">
        <v>0</v>
      </c>
      <c r="M1589" s="14">
        <v>0</v>
      </c>
      <c r="N1589" s="14">
        <v>0</v>
      </c>
      <c r="O1589" s="14">
        <v>0</v>
      </c>
      <c r="P1589" s="14">
        <v>349.66788150000002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f t="array" ref="AC1589">MEDIAN(IF(H1589:R1589&lt;&gt;0,H1589:R1589))</f>
        <v>349.66788150000002</v>
      </c>
      <c r="AD1589" s="14" t="e">
        <f t="array" ref="AD1589">MEDIAN(IF(S1589:AA1589&lt;&gt;0,S1589:AA1589))</f>
        <v>#NUM!</v>
      </c>
      <c r="AE1589" s="14" t="e">
        <f t="shared" si="49"/>
        <v>#NUM!</v>
      </c>
      <c r="AF1589" t="e">
        <f t="array" ref="AF1589">TTEST(IF(H1589:R1589&lt;&gt;0,H1589:R1589),IF(S1589:AA1589&lt;&gt;0,S1589:AA1589),2,3)</f>
        <v>#DIV/0!</v>
      </c>
      <c r="AG1589">
        <f t="array" ref="AG1589">MEDIAN(IF(H1589:L1589&lt;&gt;0,H1589:L1589))</f>
        <v>191.93894279499997</v>
      </c>
      <c r="AH1589">
        <f t="array" ref="AH1589">MEDIAN(IF(M1589:R1589&lt;&gt;0,M1589:R1589))</f>
        <v>349.66788150000002</v>
      </c>
      <c r="AI1589">
        <f>AG1589/AH1589</f>
        <v>0.54891785305422724</v>
      </c>
    </row>
    <row r="1590" spans="1:35" x14ac:dyDescent="0.2">
      <c r="A1590" s="2" t="s">
        <v>1586</v>
      </c>
      <c r="B1590" s="2">
        <v>25926</v>
      </c>
      <c r="C1590" s="5">
        <v>245</v>
      </c>
      <c r="D1590" s="5">
        <f t="shared" si="48"/>
        <v>6351870</v>
      </c>
      <c r="E1590" s="5">
        <v>350</v>
      </c>
      <c r="F1590" s="5">
        <v>81</v>
      </c>
      <c r="G1590" s="2">
        <v>25926</v>
      </c>
      <c r="H1590" s="14">
        <v>0</v>
      </c>
      <c r="I1590" s="14">
        <v>0</v>
      </c>
      <c r="J1590" s="14">
        <v>15.488265289999999</v>
      </c>
      <c r="K1590" s="14">
        <v>368.38962029999999</v>
      </c>
      <c r="L1590" s="14">
        <v>0</v>
      </c>
      <c r="M1590" s="14">
        <v>0</v>
      </c>
      <c r="N1590" s="14">
        <v>0</v>
      </c>
      <c r="O1590" s="14">
        <v>0</v>
      </c>
      <c r="P1590" s="14">
        <v>349.66788150000002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f t="array" ref="AC1590">MEDIAN(IF(H1590:R1590&lt;&gt;0,H1590:R1590))</f>
        <v>349.66788150000002</v>
      </c>
      <c r="AD1590" s="14" t="e">
        <f t="array" ref="AD1590">MEDIAN(IF(S1590:AA1590&lt;&gt;0,S1590:AA1590))</f>
        <v>#NUM!</v>
      </c>
      <c r="AE1590" s="14" t="e">
        <f t="shared" si="49"/>
        <v>#NUM!</v>
      </c>
      <c r="AF1590" t="e">
        <f t="array" ref="AF1590">TTEST(IF(H1590:R1590&lt;&gt;0,H1590:R1590),IF(S1590:AA1590&lt;&gt;0,S1590:AA1590),2,3)</f>
        <v>#DIV/0!</v>
      </c>
      <c r="AG1590">
        <f t="array" ref="AG1590">MEDIAN(IF(H1590:L1590&lt;&gt;0,H1590:L1590))</f>
        <v>191.93894279499997</v>
      </c>
      <c r="AH1590">
        <f t="array" ref="AH1590">MEDIAN(IF(M1590:R1590&lt;&gt;0,M1590:R1590))</f>
        <v>349.66788150000002</v>
      </c>
      <c r="AI1590">
        <f>AG1590/AH1590</f>
        <v>0.54891785305422724</v>
      </c>
    </row>
    <row r="1591" spans="1:35" x14ac:dyDescent="0.2">
      <c r="A1591" s="2" t="s">
        <v>1587</v>
      </c>
      <c r="B1591" s="2">
        <v>12700</v>
      </c>
      <c r="C1591" s="5">
        <v>498</v>
      </c>
      <c r="D1591" s="5">
        <f t="shared" si="48"/>
        <v>6324600</v>
      </c>
      <c r="E1591" s="5">
        <v>498</v>
      </c>
      <c r="F1591" s="5"/>
      <c r="G1591" s="2">
        <v>12700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497.79099129999997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f t="array" ref="AC1591">MEDIAN(IF(H1591:R1591&lt;&gt;0,H1591:R1591))</f>
        <v>497.79099129999997</v>
      </c>
      <c r="AD1591" s="14" t="e">
        <f t="array" ref="AD1591">MEDIAN(IF(S1591:AA1591&lt;&gt;0,S1591:AA1591))</f>
        <v>#NUM!</v>
      </c>
      <c r="AE1591" s="14" t="e">
        <f t="shared" si="49"/>
        <v>#NUM!</v>
      </c>
      <c r="AF1591" t="e">
        <f t="array" ref="AF1591">TTEST(IF(H1591:R1591&lt;&gt;0,H1591:R1591),IF(S1591:AA1591&lt;&gt;0,S1591:AA1591),2,3)</f>
        <v>#DIV/0!</v>
      </c>
      <c r="AG1591" t="e">
        <f t="array" ref="AG1591">MEDIAN(IF(H1591:L1591&lt;&gt;0,H1591:L1591))</f>
        <v>#NUM!</v>
      </c>
      <c r="AH1591">
        <f t="array" ref="AH1591">MEDIAN(IF(M1591:R1591&lt;&gt;0,M1591:R1591))</f>
        <v>497.79099129999997</v>
      </c>
      <c r="AI1591" t="e">
        <f>AG1591/AH1591</f>
        <v>#NUM!</v>
      </c>
    </row>
    <row r="1592" spans="1:35" x14ac:dyDescent="0.2">
      <c r="A1592" s="2" t="s">
        <v>1588</v>
      </c>
      <c r="B1592" s="2">
        <v>7986</v>
      </c>
      <c r="C1592" s="5">
        <v>675</v>
      </c>
      <c r="D1592" s="5">
        <f t="shared" si="48"/>
        <v>5390550</v>
      </c>
      <c r="E1592" s="5">
        <v>675</v>
      </c>
      <c r="F1592" s="5">
        <v>121</v>
      </c>
      <c r="G1592" s="2">
        <v>7986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1251.0153319999999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98.9</v>
      </c>
      <c r="AC1592" s="14" t="e">
        <f t="array" ref="AC1592">MEDIAN(IF(H1592:R1592&lt;&gt;0,H1592:R1592))</f>
        <v>#NUM!</v>
      </c>
      <c r="AD1592" s="14">
        <f t="array" ref="AD1592">MEDIAN(IF(S1592:AA1592&lt;&gt;0,S1592:AA1592))</f>
        <v>1251.0153319999999</v>
      </c>
      <c r="AE1592" s="14" t="e">
        <f t="shared" si="49"/>
        <v>#NUM!</v>
      </c>
      <c r="AF1592" t="e">
        <f t="array" ref="AF1592">TTEST(IF(H1592:R1592&lt;&gt;0,H1592:R1592),IF(S1592:AA1592&lt;&gt;0,S1592:AA1592),2,3)</f>
        <v>#DIV/0!</v>
      </c>
      <c r="AG1592" t="e">
        <f t="array" ref="AG1592">MEDIAN(IF(H1592:L1592&lt;&gt;0,H1592:L1592))</f>
        <v>#NUM!</v>
      </c>
      <c r="AH1592" t="e">
        <f t="array" ref="AH1592">MEDIAN(IF(M1592:R1592&lt;&gt;0,M1592:R1592))</f>
        <v>#NUM!</v>
      </c>
      <c r="AI1592" t="e">
        <f>AG1592/AH1592</f>
        <v>#NUM!</v>
      </c>
    </row>
    <row r="1593" spans="1:35" x14ac:dyDescent="0.2">
      <c r="A1593" s="2" t="s">
        <v>1589</v>
      </c>
      <c r="B1593" s="2">
        <v>13882</v>
      </c>
      <c r="C1593" s="5">
        <v>176</v>
      </c>
      <c r="D1593" s="5">
        <f t="shared" si="48"/>
        <v>2443232</v>
      </c>
      <c r="E1593" s="5">
        <v>176</v>
      </c>
      <c r="F1593" s="5"/>
      <c r="G1593" s="2">
        <v>13882</v>
      </c>
      <c r="H1593" s="14">
        <v>0</v>
      </c>
      <c r="I1593" s="14">
        <v>0</v>
      </c>
      <c r="J1593" s="14">
        <v>175.77689939999999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f t="array" ref="AC1593">MEDIAN(IF(H1593:R1593&lt;&gt;0,H1593:R1593))</f>
        <v>175.77689939999999</v>
      </c>
      <c r="AD1593" s="14" t="e">
        <f t="array" ref="AD1593">MEDIAN(IF(S1593:AA1593&lt;&gt;0,S1593:AA1593))</f>
        <v>#NUM!</v>
      </c>
      <c r="AE1593" s="14" t="e">
        <f t="shared" si="49"/>
        <v>#NUM!</v>
      </c>
      <c r="AF1593" t="e">
        <f t="array" ref="AF1593">TTEST(IF(H1593:R1593&lt;&gt;0,H1593:R1593),IF(S1593:AA1593&lt;&gt;0,S1593:AA1593),2,3)</f>
        <v>#DIV/0!</v>
      </c>
      <c r="AG1593">
        <f t="array" ref="AG1593">MEDIAN(IF(H1593:L1593&lt;&gt;0,H1593:L1593))</f>
        <v>175.77689939999999</v>
      </c>
      <c r="AH1593" t="e">
        <f t="array" ref="AH1593">MEDIAN(IF(M1593:R1593&lt;&gt;0,M1593:R1593))</f>
        <v>#NUM!</v>
      </c>
      <c r="AI1593" t="e">
        <f>AG1593/AH1593</f>
        <v>#NUM!</v>
      </c>
    </row>
    <row r="1594" spans="1:35" x14ac:dyDescent="0.2">
      <c r="A1594" s="2" t="s">
        <v>1590</v>
      </c>
      <c r="B1594" s="2">
        <v>35905</v>
      </c>
      <c r="C1594" s="5">
        <v>58</v>
      </c>
      <c r="D1594" s="5">
        <f t="shared" si="48"/>
        <v>2082490</v>
      </c>
      <c r="E1594" s="5">
        <v>58</v>
      </c>
      <c r="F1594" s="5"/>
      <c r="G1594" s="2">
        <v>35905</v>
      </c>
      <c r="H1594" s="14">
        <v>0</v>
      </c>
      <c r="I1594" s="14">
        <v>0</v>
      </c>
      <c r="J1594" s="14">
        <v>0</v>
      </c>
      <c r="K1594" s="14">
        <v>0</v>
      </c>
      <c r="L1594" s="14">
        <v>58.410894239999998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f t="array" ref="AC1594">MEDIAN(IF(H1594:R1594&lt;&gt;0,H1594:R1594))</f>
        <v>58.410894239999998</v>
      </c>
      <c r="AD1594" s="14" t="e">
        <f t="array" ref="AD1594">MEDIAN(IF(S1594:AA1594&lt;&gt;0,S1594:AA1594))</f>
        <v>#NUM!</v>
      </c>
      <c r="AE1594" s="14" t="e">
        <f t="shared" si="49"/>
        <v>#NUM!</v>
      </c>
      <c r="AF1594" t="e">
        <f t="array" ref="AF1594">TTEST(IF(H1594:R1594&lt;&gt;0,H1594:R1594),IF(S1594:AA1594&lt;&gt;0,S1594:AA1594),2,3)</f>
        <v>#DIV/0!</v>
      </c>
      <c r="AG1594">
        <f t="array" ref="AG1594">MEDIAN(IF(H1594:L1594&lt;&gt;0,H1594:L1594))</f>
        <v>58.410894239999998</v>
      </c>
      <c r="AH1594" t="e">
        <f t="array" ref="AH1594">MEDIAN(IF(M1594:R1594&lt;&gt;0,M1594:R1594))</f>
        <v>#NUM!</v>
      </c>
      <c r="AI1594" t="e">
        <f>AG1594/AH1594</f>
        <v>#NUM!</v>
      </c>
    </row>
    <row r="1595" spans="1:35" x14ac:dyDescent="0.2">
      <c r="A1595" s="2" t="s">
        <v>1591</v>
      </c>
      <c r="B1595" s="2">
        <v>69662</v>
      </c>
      <c r="C1595" s="5">
        <v>18</v>
      </c>
      <c r="D1595" s="5">
        <f t="shared" si="48"/>
        <v>1253916</v>
      </c>
      <c r="E1595" s="5">
        <v>18</v>
      </c>
      <c r="F1595" s="5"/>
      <c r="G1595" s="2">
        <v>69662</v>
      </c>
      <c r="H1595" s="14">
        <v>0</v>
      </c>
      <c r="I1595" s="14">
        <v>0</v>
      </c>
      <c r="J1595" s="14">
        <v>17.755061860000001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f t="array" ref="AC1595">MEDIAN(IF(H1595:R1595&lt;&gt;0,H1595:R1595))</f>
        <v>17.755061860000001</v>
      </c>
      <c r="AD1595" s="14" t="e">
        <f t="array" ref="AD1595">MEDIAN(IF(S1595:AA1595&lt;&gt;0,S1595:AA1595))</f>
        <v>#NUM!</v>
      </c>
      <c r="AE1595" s="14" t="e">
        <f t="shared" si="49"/>
        <v>#NUM!</v>
      </c>
      <c r="AF1595" t="e">
        <f t="array" ref="AF1595">TTEST(IF(H1595:R1595&lt;&gt;0,H1595:R1595),IF(S1595:AA1595&lt;&gt;0,S1595:AA1595),2,3)</f>
        <v>#DIV/0!</v>
      </c>
      <c r="AG1595">
        <f t="array" ref="AG1595">MEDIAN(IF(H1595:L1595&lt;&gt;0,H1595:L1595))</f>
        <v>17.755061860000001</v>
      </c>
      <c r="AH1595" t="e">
        <f t="array" ref="AH1595">MEDIAN(IF(M1595:R1595&lt;&gt;0,M1595:R1595))</f>
        <v>#NUM!</v>
      </c>
      <c r="AI1595" t="e">
        <f>AG1595/AH1595</f>
        <v>#NUM!</v>
      </c>
    </row>
    <row r="1596" spans="1:35" x14ac:dyDescent="0.2">
      <c r="A1596" s="2" t="s">
        <v>1592</v>
      </c>
      <c r="B1596" s="2">
        <v>50287</v>
      </c>
      <c r="C1596" s="5">
        <v>15</v>
      </c>
      <c r="D1596" s="5">
        <f t="shared" si="48"/>
        <v>754305</v>
      </c>
      <c r="E1596" s="5">
        <v>15</v>
      </c>
      <c r="F1596" s="5"/>
      <c r="G1596" s="2">
        <v>50287</v>
      </c>
      <c r="H1596" s="14">
        <v>0</v>
      </c>
      <c r="I1596" s="14">
        <v>0</v>
      </c>
      <c r="J1596" s="14">
        <v>15.346571259999999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f t="array" ref="AC1596">MEDIAN(IF(H1596:R1596&lt;&gt;0,H1596:R1596))</f>
        <v>15.346571259999999</v>
      </c>
      <c r="AD1596" s="14" t="e">
        <f t="array" ref="AD1596">MEDIAN(IF(S1596:AA1596&lt;&gt;0,S1596:AA1596))</f>
        <v>#NUM!</v>
      </c>
      <c r="AE1596" s="14" t="e">
        <f t="shared" si="49"/>
        <v>#NUM!</v>
      </c>
      <c r="AF1596" t="e">
        <f t="array" ref="AF1596">TTEST(IF(H1596:R1596&lt;&gt;0,H1596:R1596),IF(S1596:AA1596&lt;&gt;0,S1596:AA1596),2,3)</f>
        <v>#DIV/0!</v>
      </c>
      <c r="AG1596">
        <f t="array" ref="AG1596">MEDIAN(IF(H1596:L1596&lt;&gt;0,H1596:L1596))</f>
        <v>15.346571259999999</v>
      </c>
      <c r="AH1596" t="e">
        <f t="array" ref="AH1596">MEDIAN(IF(M1596:R1596&lt;&gt;0,M1596:R1596))</f>
        <v>#NUM!</v>
      </c>
      <c r="AI1596" t="e">
        <f>AG1596/AH1596</f>
        <v>#NUM!</v>
      </c>
    </row>
    <row r="1597" spans="1:35" x14ac:dyDescent="0.2">
      <c r="A1597" s="2" t="s">
        <v>1593</v>
      </c>
      <c r="B1597" s="2">
        <v>77407</v>
      </c>
      <c r="C1597" s="5">
        <v>4</v>
      </c>
      <c r="D1597" s="5">
        <f t="shared" si="48"/>
        <v>309628</v>
      </c>
      <c r="E1597" s="5">
        <v>4</v>
      </c>
      <c r="F1597" s="5"/>
      <c r="G1597" s="2">
        <v>77407</v>
      </c>
      <c r="H1597" s="14">
        <v>0</v>
      </c>
      <c r="I1597" s="14">
        <v>0</v>
      </c>
      <c r="J1597" s="14">
        <v>3.8042278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f t="array" ref="AC1597">MEDIAN(IF(H1597:R1597&lt;&gt;0,H1597:R1597))</f>
        <v>3.8042278</v>
      </c>
      <c r="AD1597" s="14" t="e">
        <f t="array" ref="AD1597">MEDIAN(IF(S1597:AA1597&lt;&gt;0,S1597:AA1597))</f>
        <v>#NUM!</v>
      </c>
      <c r="AE1597" s="14" t="e">
        <f t="shared" si="49"/>
        <v>#NUM!</v>
      </c>
      <c r="AF1597" t="e">
        <f t="array" ref="AF1597">TTEST(IF(H1597:R1597&lt;&gt;0,H1597:R1597),IF(S1597:AA1597&lt;&gt;0,S1597:AA1597),2,3)</f>
        <v>#DIV/0!</v>
      </c>
      <c r="AG1597">
        <f t="array" ref="AG1597">MEDIAN(IF(H1597:L1597&lt;&gt;0,H1597:L1597))</f>
        <v>3.8042278</v>
      </c>
      <c r="AH1597" t="e">
        <f t="array" ref="AH1597">MEDIAN(IF(M1597:R1597&lt;&gt;0,M1597:R1597))</f>
        <v>#NUM!</v>
      </c>
      <c r="AI1597" t="e">
        <f>AG1597/AH1597</f>
        <v>#NUM!</v>
      </c>
    </row>
    <row r="1598" spans="1:35" x14ac:dyDescent="0.2">
      <c r="A1598" s="2" t="s">
        <v>1594</v>
      </c>
      <c r="B1598" s="2">
        <v>33018</v>
      </c>
      <c r="C1598" s="5">
        <v>8</v>
      </c>
      <c r="D1598" s="5">
        <f t="shared" si="48"/>
        <v>264144</v>
      </c>
      <c r="E1598" s="5">
        <v>8</v>
      </c>
      <c r="F1598" s="5"/>
      <c r="G1598" s="2">
        <v>33018</v>
      </c>
      <c r="H1598" s="14">
        <v>0</v>
      </c>
      <c r="I1598" s="14">
        <v>0</v>
      </c>
      <c r="J1598" s="14">
        <v>8.0098927680000003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f t="array" ref="AC1598">MEDIAN(IF(H1598:R1598&lt;&gt;0,H1598:R1598))</f>
        <v>8.0098927680000003</v>
      </c>
      <c r="AD1598" s="14" t="e">
        <f t="array" ref="AD1598">MEDIAN(IF(S1598:AA1598&lt;&gt;0,S1598:AA1598))</f>
        <v>#NUM!</v>
      </c>
      <c r="AE1598" s="14" t="e">
        <f t="shared" si="49"/>
        <v>#NUM!</v>
      </c>
      <c r="AF1598" t="e">
        <f t="array" ref="AF1598">TTEST(IF(H1598:R1598&lt;&gt;0,H1598:R1598),IF(S1598:AA1598&lt;&gt;0,S1598:AA1598),2,3)</f>
        <v>#DIV/0!</v>
      </c>
      <c r="AG1598">
        <f t="array" ref="AG1598">MEDIAN(IF(H1598:L1598&lt;&gt;0,H1598:L1598))</f>
        <v>8.0098927680000003</v>
      </c>
      <c r="AH1598" t="e">
        <f t="array" ref="AH1598">MEDIAN(IF(M1598:R1598&lt;&gt;0,M1598:R1598))</f>
        <v>#NUM!</v>
      </c>
      <c r="AI1598" t="e">
        <f>AG1598/AH1598</f>
        <v>#NUM!</v>
      </c>
    </row>
    <row r="1599" spans="1:35" x14ac:dyDescent="0.2">
      <c r="A1599" s="2" t="s">
        <v>1595</v>
      </c>
      <c r="B1599" s="2">
        <v>42163</v>
      </c>
      <c r="C1599" s="5">
        <v>3</v>
      </c>
      <c r="D1599" s="5">
        <f t="shared" si="48"/>
        <v>126489</v>
      </c>
      <c r="E1599" s="5">
        <v>3</v>
      </c>
      <c r="F1599" s="5"/>
      <c r="G1599" s="2">
        <v>42163</v>
      </c>
      <c r="H1599" s="14">
        <v>0</v>
      </c>
      <c r="I1599" s="14">
        <v>0</v>
      </c>
      <c r="J1599" s="14">
        <v>3.3597834780000002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f t="array" ref="AC1599">MEDIAN(IF(H1599:R1599&lt;&gt;0,H1599:R1599))</f>
        <v>3.3597834780000002</v>
      </c>
      <c r="AD1599" s="14" t="e">
        <f t="array" ref="AD1599">MEDIAN(IF(S1599:AA1599&lt;&gt;0,S1599:AA1599))</f>
        <v>#NUM!</v>
      </c>
      <c r="AE1599" s="14" t="e">
        <f t="shared" si="49"/>
        <v>#NUM!</v>
      </c>
      <c r="AF1599" t="e">
        <f t="array" ref="AF1599">TTEST(IF(H1599:R1599&lt;&gt;0,H1599:R1599),IF(S1599:AA1599&lt;&gt;0,S1599:AA1599),2,3)</f>
        <v>#DIV/0!</v>
      </c>
      <c r="AG1599">
        <f t="array" ref="AG1599">MEDIAN(IF(H1599:L1599&lt;&gt;0,H1599:L1599))</f>
        <v>3.3597834780000002</v>
      </c>
      <c r="AH1599" t="e">
        <f t="array" ref="AH1599">MEDIAN(IF(M1599:R1599&lt;&gt;0,M1599:R1599))</f>
        <v>#NUM!</v>
      </c>
      <c r="AI1599" t="e">
        <f>AG1599/AH1599</f>
        <v>#NUM!</v>
      </c>
    </row>
  </sheetData>
  <sortState xmlns:xlrd2="http://schemas.microsoft.com/office/spreadsheetml/2017/richdata2" ref="A6:AF1599">
    <sortCondition descending="1" ref="D6"/>
  </sortState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09C1-AF24-344D-ADF7-64B246AF3465}">
  <dimension ref="A1:D1594"/>
  <sheetViews>
    <sheetView topLeftCell="A1561" workbookViewId="0">
      <selection activeCell="D1572" sqref="D1572"/>
    </sheetView>
  </sheetViews>
  <sheetFormatPr baseColWidth="10" defaultRowHeight="16" x14ac:dyDescent="0.2"/>
  <sheetData>
    <row r="1" spans="1:1" x14ac:dyDescent="0.2">
      <c r="A1" t="e">
        <v>#NUM!</v>
      </c>
    </row>
    <row r="2" spans="1:1" x14ac:dyDescent="0.2">
      <c r="A2" t="e">
        <v>#NUM!</v>
      </c>
    </row>
    <row r="3" spans="1:1" x14ac:dyDescent="0.2">
      <c r="A3" t="e">
        <v>#NUM!</v>
      </c>
    </row>
    <row r="4" spans="1:1" x14ac:dyDescent="0.2">
      <c r="A4" t="e">
        <v>#NUM!</v>
      </c>
    </row>
    <row r="5" spans="1:1" x14ac:dyDescent="0.2">
      <c r="A5" t="e">
        <v>#NUM!</v>
      </c>
    </row>
    <row r="6" spans="1:1" x14ac:dyDescent="0.2">
      <c r="A6" t="e">
        <v>#NUM!</v>
      </c>
    </row>
    <row r="7" spans="1:1" x14ac:dyDescent="0.2">
      <c r="A7" t="e">
        <v>#NUM!</v>
      </c>
    </row>
    <row r="8" spans="1:1" x14ac:dyDescent="0.2">
      <c r="A8" t="e">
        <v>#NUM!</v>
      </c>
    </row>
    <row r="9" spans="1:1" x14ac:dyDescent="0.2">
      <c r="A9" t="e">
        <v>#NUM!</v>
      </c>
    </row>
    <row r="10" spans="1:1" x14ac:dyDescent="0.2">
      <c r="A10" t="e">
        <v>#NUM!</v>
      </c>
    </row>
    <row r="11" spans="1:1" x14ac:dyDescent="0.2">
      <c r="A11" t="e">
        <v>#NUM!</v>
      </c>
    </row>
    <row r="12" spans="1:1" x14ac:dyDescent="0.2">
      <c r="A12" t="e">
        <v>#NUM!</v>
      </c>
    </row>
    <row r="13" spans="1:1" x14ac:dyDescent="0.2">
      <c r="A13" t="e">
        <v>#NUM!</v>
      </c>
    </row>
    <row r="14" spans="1:1" x14ac:dyDescent="0.2">
      <c r="A14" t="e">
        <v>#NUM!</v>
      </c>
    </row>
    <row r="15" spans="1:1" x14ac:dyDescent="0.2">
      <c r="A15" t="e">
        <v>#NUM!</v>
      </c>
    </row>
    <row r="16" spans="1:1" x14ac:dyDescent="0.2">
      <c r="A16" t="e">
        <v>#NUM!</v>
      </c>
    </row>
    <row r="17" spans="1:1" x14ac:dyDescent="0.2">
      <c r="A17" t="e">
        <v>#NUM!</v>
      </c>
    </row>
    <row r="18" spans="1:1" x14ac:dyDescent="0.2">
      <c r="A18" t="e">
        <v>#NUM!</v>
      </c>
    </row>
    <row r="19" spans="1:1" x14ac:dyDescent="0.2">
      <c r="A19" t="e">
        <v>#NUM!</v>
      </c>
    </row>
    <row r="20" spans="1:1" x14ac:dyDescent="0.2">
      <c r="A20" t="e">
        <v>#NUM!</v>
      </c>
    </row>
    <row r="21" spans="1:1" x14ac:dyDescent="0.2">
      <c r="A21" t="e">
        <v>#NUM!</v>
      </c>
    </row>
    <row r="22" spans="1:1" x14ac:dyDescent="0.2">
      <c r="A22" t="e">
        <v>#NUM!</v>
      </c>
    </row>
    <row r="23" spans="1:1" x14ac:dyDescent="0.2">
      <c r="A23" t="e">
        <v>#NUM!</v>
      </c>
    </row>
    <row r="24" spans="1:1" x14ac:dyDescent="0.2">
      <c r="A24" t="e">
        <v>#NUM!</v>
      </c>
    </row>
    <row r="25" spans="1:1" x14ac:dyDescent="0.2">
      <c r="A25" t="e">
        <v>#NUM!</v>
      </c>
    </row>
    <row r="26" spans="1:1" x14ac:dyDescent="0.2">
      <c r="A26" t="e">
        <v>#NUM!</v>
      </c>
    </row>
    <row r="27" spans="1:1" x14ac:dyDescent="0.2">
      <c r="A27" t="e">
        <v>#NUM!</v>
      </c>
    </row>
    <row r="28" spans="1:1" x14ac:dyDescent="0.2">
      <c r="A28" t="e">
        <v>#NUM!</v>
      </c>
    </row>
    <row r="29" spans="1:1" x14ac:dyDescent="0.2">
      <c r="A29" t="e">
        <v>#NUM!</v>
      </c>
    </row>
    <row r="30" spans="1:1" x14ac:dyDescent="0.2">
      <c r="A30" t="e">
        <v>#NUM!</v>
      </c>
    </row>
    <row r="31" spans="1:1" x14ac:dyDescent="0.2">
      <c r="A31" t="e">
        <v>#NUM!</v>
      </c>
    </row>
    <row r="32" spans="1:1" x14ac:dyDescent="0.2">
      <c r="A32" t="e">
        <v>#NUM!</v>
      </c>
    </row>
    <row r="33" spans="1:1" x14ac:dyDescent="0.2">
      <c r="A33" t="e">
        <v>#NUM!</v>
      </c>
    </row>
    <row r="34" spans="1:1" x14ac:dyDescent="0.2">
      <c r="A34" t="e">
        <v>#NUM!</v>
      </c>
    </row>
    <row r="35" spans="1:1" x14ac:dyDescent="0.2">
      <c r="A35" t="e">
        <v>#NUM!</v>
      </c>
    </row>
    <row r="36" spans="1:1" x14ac:dyDescent="0.2">
      <c r="A36" t="e">
        <v>#NUM!</v>
      </c>
    </row>
    <row r="37" spans="1:1" x14ac:dyDescent="0.2">
      <c r="A37" t="e">
        <v>#NUM!</v>
      </c>
    </row>
    <row r="38" spans="1:1" x14ac:dyDescent="0.2">
      <c r="A38" t="e">
        <v>#NUM!</v>
      </c>
    </row>
    <row r="39" spans="1:1" x14ac:dyDescent="0.2">
      <c r="A39" t="e">
        <v>#NUM!</v>
      </c>
    </row>
    <row r="40" spans="1:1" x14ac:dyDescent="0.2">
      <c r="A40" t="e">
        <v>#NUM!</v>
      </c>
    </row>
    <row r="41" spans="1:1" x14ac:dyDescent="0.2">
      <c r="A41" t="e">
        <v>#NUM!</v>
      </c>
    </row>
    <row r="42" spans="1:1" x14ac:dyDescent="0.2">
      <c r="A42" t="e">
        <v>#NUM!</v>
      </c>
    </row>
    <row r="43" spans="1:1" x14ac:dyDescent="0.2">
      <c r="A43" t="e">
        <v>#NUM!</v>
      </c>
    </row>
    <row r="44" spans="1:1" x14ac:dyDescent="0.2">
      <c r="A44" t="e">
        <v>#NUM!</v>
      </c>
    </row>
    <row r="45" spans="1:1" x14ac:dyDescent="0.2">
      <c r="A45" t="e">
        <v>#NUM!</v>
      </c>
    </row>
    <row r="46" spans="1:1" x14ac:dyDescent="0.2">
      <c r="A46" t="e">
        <v>#NUM!</v>
      </c>
    </row>
    <row r="47" spans="1:1" x14ac:dyDescent="0.2">
      <c r="A47" t="e">
        <v>#NUM!</v>
      </c>
    </row>
    <row r="48" spans="1:1" x14ac:dyDescent="0.2">
      <c r="A48" t="e">
        <v>#NUM!</v>
      </c>
    </row>
    <row r="49" spans="1:1" x14ac:dyDescent="0.2">
      <c r="A49" t="e">
        <v>#NUM!</v>
      </c>
    </row>
    <row r="50" spans="1:1" x14ac:dyDescent="0.2">
      <c r="A50" t="e">
        <v>#NUM!</v>
      </c>
    </row>
    <row r="51" spans="1:1" x14ac:dyDescent="0.2">
      <c r="A51" t="e">
        <v>#NUM!</v>
      </c>
    </row>
    <row r="52" spans="1:1" x14ac:dyDescent="0.2">
      <c r="A52" t="e">
        <v>#NUM!</v>
      </c>
    </row>
    <row r="53" spans="1:1" x14ac:dyDescent="0.2">
      <c r="A53" t="e">
        <v>#NUM!</v>
      </c>
    </row>
    <row r="54" spans="1:1" x14ac:dyDescent="0.2">
      <c r="A54" t="e">
        <v>#NUM!</v>
      </c>
    </row>
    <row r="55" spans="1:1" x14ac:dyDescent="0.2">
      <c r="A55" t="e">
        <v>#NUM!</v>
      </c>
    </row>
    <row r="56" spans="1:1" x14ac:dyDescent="0.2">
      <c r="A56" t="e">
        <v>#NUM!</v>
      </c>
    </row>
    <row r="57" spans="1:1" x14ac:dyDescent="0.2">
      <c r="A57" t="e">
        <v>#NUM!</v>
      </c>
    </row>
    <row r="58" spans="1:1" x14ac:dyDescent="0.2">
      <c r="A58" t="e">
        <v>#NUM!</v>
      </c>
    </row>
    <row r="59" spans="1:1" x14ac:dyDescent="0.2">
      <c r="A59" t="e">
        <v>#NUM!</v>
      </c>
    </row>
    <row r="60" spans="1:1" x14ac:dyDescent="0.2">
      <c r="A60" t="e">
        <v>#NUM!</v>
      </c>
    </row>
    <row r="61" spans="1:1" x14ac:dyDescent="0.2">
      <c r="A61" t="e">
        <v>#NUM!</v>
      </c>
    </row>
    <row r="62" spans="1:1" x14ac:dyDescent="0.2">
      <c r="A62" t="e">
        <v>#NUM!</v>
      </c>
    </row>
    <row r="63" spans="1:1" x14ac:dyDescent="0.2">
      <c r="A63" t="e">
        <v>#NUM!</v>
      </c>
    </row>
    <row r="64" spans="1:1" x14ac:dyDescent="0.2">
      <c r="A64" t="e">
        <v>#NUM!</v>
      </c>
    </row>
    <row r="65" spans="1:1" x14ac:dyDescent="0.2">
      <c r="A65" t="e">
        <v>#NUM!</v>
      </c>
    </row>
    <row r="66" spans="1:1" x14ac:dyDescent="0.2">
      <c r="A66" t="e">
        <v>#NUM!</v>
      </c>
    </row>
    <row r="67" spans="1:1" x14ac:dyDescent="0.2">
      <c r="A67" t="e">
        <v>#NUM!</v>
      </c>
    </row>
    <row r="68" spans="1:1" x14ac:dyDescent="0.2">
      <c r="A68" t="e">
        <v>#NUM!</v>
      </c>
    </row>
    <row r="69" spans="1:1" x14ac:dyDescent="0.2">
      <c r="A69" t="e">
        <v>#NUM!</v>
      </c>
    </row>
    <row r="70" spans="1:1" x14ac:dyDescent="0.2">
      <c r="A70" t="e">
        <v>#NUM!</v>
      </c>
    </row>
    <row r="71" spans="1:1" x14ac:dyDescent="0.2">
      <c r="A71" t="e">
        <v>#NUM!</v>
      </c>
    </row>
    <row r="72" spans="1:1" x14ac:dyDescent="0.2">
      <c r="A72" t="e">
        <v>#NUM!</v>
      </c>
    </row>
    <row r="73" spans="1:1" x14ac:dyDescent="0.2">
      <c r="A73" t="e">
        <v>#NUM!</v>
      </c>
    </row>
    <row r="74" spans="1:1" x14ac:dyDescent="0.2">
      <c r="A74" t="e">
        <v>#NUM!</v>
      </c>
    </row>
    <row r="75" spans="1:1" x14ac:dyDescent="0.2">
      <c r="A75" t="e">
        <v>#NUM!</v>
      </c>
    </row>
    <row r="76" spans="1:1" x14ac:dyDescent="0.2">
      <c r="A76" t="e">
        <v>#NUM!</v>
      </c>
    </row>
    <row r="77" spans="1:1" x14ac:dyDescent="0.2">
      <c r="A77" t="e">
        <v>#NUM!</v>
      </c>
    </row>
    <row r="78" spans="1:1" x14ac:dyDescent="0.2">
      <c r="A78" t="e">
        <v>#NUM!</v>
      </c>
    </row>
    <row r="79" spans="1:1" x14ac:dyDescent="0.2">
      <c r="A79" t="e">
        <v>#NUM!</v>
      </c>
    </row>
    <row r="80" spans="1:1" x14ac:dyDescent="0.2">
      <c r="A80" t="e">
        <v>#NUM!</v>
      </c>
    </row>
    <row r="81" spans="1:1" x14ac:dyDescent="0.2">
      <c r="A81" t="e">
        <v>#NUM!</v>
      </c>
    </row>
    <row r="82" spans="1:1" x14ac:dyDescent="0.2">
      <c r="A82" t="e">
        <v>#NUM!</v>
      </c>
    </row>
    <row r="83" spans="1:1" x14ac:dyDescent="0.2">
      <c r="A83" t="e">
        <v>#NUM!</v>
      </c>
    </row>
    <row r="84" spans="1:1" x14ac:dyDescent="0.2">
      <c r="A84" t="e">
        <v>#NUM!</v>
      </c>
    </row>
    <row r="85" spans="1:1" x14ac:dyDescent="0.2">
      <c r="A85" t="e">
        <v>#NUM!</v>
      </c>
    </row>
    <row r="86" spans="1:1" x14ac:dyDescent="0.2">
      <c r="A86" t="e">
        <v>#NUM!</v>
      </c>
    </row>
    <row r="87" spans="1:1" x14ac:dyDescent="0.2">
      <c r="A87" t="e">
        <v>#NUM!</v>
      </c>
    </row>
    <row r="88" spans="1:1" x14ac:dyDescent="0.2">
      <c r="A88" t="e">
        <v>#NUM!</v>
      </c>
    </row>
    <row r="89" spans="1:1" x14ac:dyDescent="0.2">
      <c r="A89" t="e">
        <v>#NUM!</v>
      </c>
    </row>
    <row r="90" spans="1:1" x14ac:dyDescent="0.2">
      <c r="A90" t="e">
        <v>#NUM!</v>
      </c>
    </row>
    <row r="91" spans="1:1" x14ac:dyDescent="0.2">
      <c r="A91" t="e">
        <v>#NUM!</v>
      </c>
    </row>
    <row r="92" spans="1:1" x14ac:dyDescent="0.2">
      <c r="A92" t="e">
        <v>#NUM!</v>
      </c>
    </row>
    <row r="93" spans="1:1" x14ac:dyDescent="0.2">
      <c r="A93" t="e">
        <v>#NUM!</v>
      </c>
    </row>
    <row r="94" spans="1:1" x14ac:dyDescent="0.2">
      <c r="A94" t="e">
        <v>#NUM!</v>
      </c>
    </row>
    <row r="95" spans="1:1" x14ac:dyDescent="0.2">
      <c r="A95" t="e">
        <v>#NUM!</v>
      </c>
    </row>
    <row r="96" spans="1:1" x14ac:dyDescent="0.2">
      <c r="A96" t="e">
        <v>#NUM!</v>
      </c>
    </row>
    <row r="97" spans="1:1" x14ac:dyDescent="0.2">
      <c r="A97" t="e">
        <v>#NUM!</v>
      </c>
    </row>
    <row r="98" spans="1:1" x14ac:dyDescent="0.2">
      <c r="A98" t="e">
        <v>#NUM!</v>
      </c>
    </row>
    <row r="99" spans="1:1" x14ac:dyDescent="0.2">
      <c r="A99" t="e">
        <v>#NUM!</v>
      </c>
    </row>
    <row r="100" spans="1:1" x14ac:dyDescent="0.2">
      <c r="A100" t="e">
        <v>#NUM!</v>
      </c>
    </row>
    <row r="101" spans="1:1" x14ac:dyDescent="0.2">
      <c r="A101" t="e">
        <v>#NUM!</v>
      </c>
    </row>
    <row r="102" spans="1:1" x14ac:dyDescent="0.2">
      <c r="A102" t="e">
        <v>#NUM!</v>
      </c>
    </row>
    <row r="103" spans="1:1" x14ac:dyDescent="0.2">
      <c r="A103" t="e">
        <v>#NUM!</v>
      </c>
    </row>
    <row r="104" spans="1:1" x14ac:dyDescent="0.2">
      <c r="A104" t="e">
        <v>#NUM!</v>
      </c>
    </row>
    <row r="105" spans="1:1" x14ac:dyDescent="0.2">
      <c r="A105" t="e">
        <v>#NUM!</v>
      </c>
    </row>
    <row r="106" spans="1:1" x14ac:dyDescent="0.2">
      <c r="A106" t="e">
        <v>#NUM!</v>
      </c>
    </row>
    <row r="107" spans="1:1" x14ac:dyDescent="0.2">
      <c r="A107" t="e">
        <v>#NUM!</v>
      </c>
    </row>
    <row r="108" spans="1:1" x14ac:dyDescent="0.2">
      <c r="A108" t="e">
        <v>#NUM!</v>
      </c>
    </row>
    <row r="109" spans="1:1" x14ac:dyDescent="0.2">
      <c r="A109" t="e">
        <v>#NUM!</v>
      </c>
    </row>
    <row r="110" spans="1:1" x14ac:dyDescent="0.2">
      <c r="A110" t="e">
        <v>#NUM!</v>
      </c>
    </row>
    <row r="111" spans="1:1" x14ac:dyDescent="0.2">
      <c r="A111" t="e">
        <v>#NUM!</v>
      </c>
    </row>
    <row r="112" spans="1:1" x14ac:dyDescent="0.2">
      <c r="A112" t="e">
        <v>#NUM!</v>
      </c>
    </row>
    <row r="113" spans="1:1" x14ac:dyDescent="0.2">
      <c r="A113" t="e">
        <v>#NUM!</v>
      </c>
    </row>
    <row r="114" spans="1:1" x14ac:dyDescent="0.2">
      <c r="A114" t="e">
        <v>#NUM!</v>
      </c>
    </row>
    <row r="115" spans="1:1" x14ac:dyDescent="0.2">
      <c r="A115" t="e">
        <v>#NUM!</v>
      </c>
    </row>
    <row r="116" spans="1:1" x14ac:dyDescent="0.2">
      <c r="A116" t="e">
        <v>#NUM!</v>
      </c>
    </row>
    <row r="117" spans="1:1" x14ac:dyDescent="0.2">
      <c r="A117" t="e">
        <v>#NUM!</v>
      </c>
    </row>
    <row r="118" spans="1:1" x14ac:dyDescent="0.2">
      <c r="A118" t="e">
        <v>#NUM!</v>
      </c>
    </row>
    <row r="119" spans="1:1" x14ac:dyDescent="0.2">
      <c r="A119" t="e">
        <v>#NUM!</v>
      </c>
    </row>
    <row r="120" spans="1:1" x14ac:dyDescent="0.2">
      <c r="A120" t="e">
        <v>#NUM!</v>
      </c>
    </row>
    <row r="121" spans="1:1" x14ac:dyDescent="0.2">
      <c r="A121" t="e">
        <v>#NUM!</v>
      </c>
    </row>
    <row r="122" spans="1:1" x14ac:dyDescent="0.2">
      <c r="A122" t="e">
        <v>#NUM!</v>
      </c>
    </row>
    <row r="123" spans="1:1" x14ac:dyDescent="0.2">
      <c r="A123" t="e">
        <v>#NUM!</v>
      </c>
    </row>
    <row r="124" spans="1:1" x14ac:dyDescent="0.2">
      <c r="A124" t="e">
        <v>#NUM!</v>
      </c>
    </row>
    <row r="125" spans="1:1" x14ac:dyDescent="0.2">
      <c r="A125" t="e">
        <v>#NUM!</v>
      </c>
    </row>
    <row r="126" spans="1:1" x14ac:dyDescent="0.2">
      <c r="A126" t="e">
        <v>#NUM!</v>
      </c>
    </row>
    <row r="127" spans="1:1" x14ac:dyDescent="0.2">
      <c r="A127" t="e">
        <v>#NUM!</v>
      </c>
    </row>
    <row r="128" spans="1:1" x14ac:dyDescent="0.2">
      <c r="A128" t="e">
        <v>#NUM!</v>
      </c>
    </row>
    <row r="129" spans="1:1" x14ac:dyDescent="0.2">
      <c r="A129" t="e">
        <v>#NUM!</v>
      </c>
    </row>
    <row r="130" spans="1:1" x14ac:dyDescent="0.2">
      <c r="A130" t="e">
        <v>#NUM!</v>
      </c>
    </row>
    <row r="131" spans="1:1" x14ac:dyDescent="0.2">
      <c r="A131" t="e">
        <v>#NUM!</v>
      </c>
    </row>
    <row r="132" spans="1:1" x14ac:dyDescent="0.2">
      <c r="A132" t="e">
        <v>#NUM!</v>
      </c>
    </row>
    <row r="133" spans="1:1" x14ac:dyDescent="0.2">
      <c r="A133" t="e">
        <v>#NUM!</v>
      </c>
    </row>
    <row r="134" spans="1:1" x14ac:dyDescent="0.2">
      <c r="A134" t="e">
        <v>#NUM!</v>
      </c>
    </row>
    <row r="135" spans="1:1" x14ac:dyDescent="0.2">
      <c r="A135" t="e">
        <v>#NUM!</v>
      </c>
    </row>
    <row r="136" spans="1:1" x14ac:dyDescent="0.2">
      <c r="A136" t="e">
        <v>#NUM!</v>
      </c>
    </row>
    <row r="137" spans="1:1" x14ac:dyDescent="0.2">
      <c r="A137" t="e">
        <v>#NUM!</v>
      </c>
    </row>
    <row r="138" spans="1:1" x14ac:dyDescent="0.2">
      <c r="A138" t="e">
        <v>#NUM!</v>
      </c>
    </row>
    <row r="139" spans="1:1" x14ac:dyDescent="0.2">
      <c r="A139" t="e">
        <v>#NUM!</v>
      </c>
    </row>
    <row r="140" spans="1:1" x14ac:dyDescent="0.2">
      <c r="A140" t="e">
        <v>#NUM!</v>
      </c>
    </row>
    <row r="141" spans="1:1" x14ac:dyDescent="0.2">
      <c r="A141" t="e">
        <v>#NUM!</v>
      </c>
    </row>
    <row r="142" spans="1:1" x14ac:dyDescent="0.2">
      <c r="A142" t="e">
        <v>#NUM!</v>
      </c>
    </row>
    <row r="143" spans="1:1" x14ac:dyDescent="0.2">
      <c r="A143" t="e">
        <v>#NUM!</v>
      </c>
    </row>
    <row r="144" spans="1:1" x14ac:dyDescent="0.2">
      <c r="A144" t="e">
        <v>#NUM!</v>
      </c>
    </row>
    <row r="145" spans="1:1" x14ac:dyDescent="0.2">
      <c r="A145" t="e">
        <v>#NUM!</v>
      </c>
    </row>
    <row r="146" spans="1:1" x14ac:dyDescent="0.2">
      <c r="A146" t="e">
        <v>#NUM!</v>
      </c>
    </row>
    <row r="147" spans="1:1" x14ac:dyDescent="0.2">
      <c r="A147" t="e">
        <v>#NUM!</v>
      </c>
    </row>
    <row r="148" spans="1:1" x14ac:dyDescent="0.2">
      <c r="A148" t="e">
        <v>#NUM!</v>
      </c>
    </row>
    <row r="149" spans="1:1" x14ac:dyDescent="0.2">
      <c r="A149" t="e">
        <v>#NUM!</v>
      </c>
    </row>
    <row r="150" spans="1:1" x14ac:dyDescent="0.2">
      <c r="A150" t="e">
        <v>#NUM!</v>
      </c>
    </row>
    <row r="151" spans="1:1" x14ac:dyDescent="0.2">
      <c r="A151" t="e">
        <v>#NUM!</v>
      </c>
    </row>
    <row r="152" spans="1:1" x14ac:dyDescent="0.2">
      <c r="A152" t="e">
        <v>#NUM!</v>
      </c>
    </row>
    <row r="153" spans="1:1" x14ac:dyDescent="0.2">
      <c r="A153" t="e">
        <v>#NUM!</v>
      </c>
    </row>
    <row r="154" spans="1:1" x14ac:dyDescent="0.2">
      <c r="A154" t="e">
        <v>#NUM!</v>
      </c>
    </row>
    <row r="155" spans="1:1" x14ac:dyDescent="0.2">
      <c r="A155" t="e">
        <v>#NUM!</v>
      </c>
    </row>
    <row r="156" spans="1:1" x14ac:dyDescent="0.2">
      <c r="A156" t="e">
        <v>#NUM!</v>
      </c>
    </row>
    <row r="157" spans="1:1" x14ac:dyDescent="0.2">
      <c r="A157" t="e">
        <v>#NUM!</v>
      </c>
    </row>
    <row r="158" spans="1:1" x14ac:dyDescent="0.2">
      <c r="A158" t="e">
        <v>#NUM!</v>
      </c>
    </row>
    <row r="159" spans="1:1" x14ac:dyDescent="0.2">
      <c r="A159" t="e">
        <v>#NUM!</v>
      </c>
    </row>
    <row r="160" spans="1:1" x14ac:dyDescent="0.2">
      <c r="A160" t="e">
        <v>#NUM!</v>
      </c>
    </row>
    <row r="161" spans="1:1" x14ac:dyDescent="0.2">
      <c r="A161" t="e">
        <v>#NUM!</v>
      </c>
    </row>
    <row r="162" spans="1:1" x14ac:dyDescent="0.2">
      <c r="A162" t="e">
        <v>#NUM!</v>
      </c>
    </row>
    <row r="163" spans="1:1" x14ac:dyDescent="0.2">
      <c r="A163" t="e">
        <v>#NUM!</v>
      </c>
    </row>
    <row r="164" spans="1:1" x14ac:dyDescent="0.2">
      <c r="A164" t="e">
        <v>#NUM!</v>
      </c>
    </row>
    <row r="165" spans="1:1" x14ac:dyDescent="0.2">
      <c r="A165" t="e">
        <v>#NUM!</v>
      </c>
    </row>
    <row r="166" spans="1:1" x14ac:dyDescent="0.2">
      <c r="A166" t="e">
        <v>#NUM!</v>
      </c>
    </row>
    <row r="167" spans="1:1" x14ac:dyDescent="0.2">
      <c r="A167" t="e">
        <v>#NUM!</v>
      </c>
    </row>
    <row r="168" spans="1:1" x14ac:dyDescent="0.2">
      <c r="A168" t="e">
        <v>#NUM!</v>
      </c>
    </row>
    <row r="169" spans="1:1" x14ac:dyDescent="0.2">
      <c r="A169" t="e">
        <v>#NUM!</v>
      </c>
    </row>
    <row r="170" spans="1:1" x14ac:dyDescent="0.2">
      <c r="A170" t="e">
        <v>#NUM!</v>
      </c>
    </row>
    <row r="171" spans="1:1" x14ac:dyDescent="0.2">
      <c r="A171" t="e">
        <v>#NUM!</v>
      </c>
    </row>
    <row r="172" spans="1:1" x14ac:dyDescent="0.2">
      <c r="A172" t="e">
        <v>#NUM!</v>
      </c>
    </row>
    <row r="173" spans="1:1" x14ac:dyDescent="0.2">
      <c r="A173" t="e">
        <v>#NUM!</v>
      </c>
    </row>
    <row r="174" spans="1:1" x14ac:dyDescent="0.2">
      <c r="A174" t="e">
        <v>#NUM!</v>
      </c>
    </row>
    <row r="175" spans="1:1" x14ac:dyDescent="0.2">
      <c r="A175" t="e">
        <v>#NUM!</v>
      </c>
    </row>
    <row r="176" spans="1:1" x14ac:dyDescent="0.2">
      <c r="A176" t="e">
        <v>#NUM!</v>
      </c>
    </row>
    <row r="177" spans="1:1" x14ac:dyDescent="0.2">
      <c r="A177" t="e">
        <v>#NUM!</v>
      </c>
    </row>
    <row r="178" spans="1:1" x14ac:dyDescent="0.2">
      <c r="A178" t="e">
        <v>#NUM!</v>
      </c>
    </row>
    <row r="179" spans="1:1" x14ac:dyDescent="0.2">
      <c r="A179" t="e">
        <v>#NUM!</v>
      </c>
    </row>
    <row r="180" spans="1:1" x14ac:dyDescent="0.2">
      <c r="A180" t="e">
        <v>#NUM!</v>
      </c>
    </row>
    <row r="181" spans="1:1" x14ac:dyDescent="0.2">
      <c r="A181" t="e">
        <v>#NUM!</v>
      </c>
    </row>
    <row r="182" spans="1:1" x14ac:dyDescent="0.2">
      <c r="A182" t="e">
        <v>#NUM!</v>
      </c>
    </row>
    <row r="183" spans="1:1" x14ac:dyDescent="0.2">
      <c r="A183" t="e">
        <v>#NUM!</v>
      </c>
    </row>
    <row r="184" spans="1:1" x14ac:dyDescent="0.2">
      <c r="A184" t="e">
        <v>#NUM!</v>
      </c>
    </row>
    <row r="185" spans="1:1" x14ac:dyDescent="0.2">
      <c r="A185" t="e">
        <v>#NUM!</v>
      </c>
    </row>
    <row r="186" spans="1:1" x14ac:dyDescent="0.2">
      <c r="A186" t="e">
        <v>#NUM!</v>
      </c>
    </row>
    <row r="187" spans="1:1" x14ac:dyDescent="0.2">
      <c r="A187" t="e">
        <v>#NUM!</v>
      </c>
    </row>
    <row r="188" spans="1:1" x14ac:dyDescent="0.2">
      <c r="A188" t="e">
        <v>#NUM!</v>
      </c>
    </row>
    <row r="189" spans="1:1" x14ac:dyDescent="0.2">
      <c r="A189" t="e">
        <v>#NUM!</v>
      </c>
    </row>
    <row r="190" spans="1:1" x14ac:dyDescent="0.2">
      <c r="A190" t="e">
        <v>#NUM!</v>
      </c>
    </row>
    <row r="191" spans="1:1" x14ac:dyDescent="0.2">
      <c r="A191" t="e">
        <v>#NUM!</v>
      </c>
    </row>
    <row r="192" spans="1:1" x14ac:dyDescent="0.2">
      <c r="A192" t="e">
        <v>#NUM!</v>
      </c>
    </row>
    <row r="193" spans="1:1" x14ac:dyDescent="0.2">
      <c r="A193" t="e">
        <v>#NUM!</v>
      </c>
    </row>
    <row r="194" spans="1:1" x14ac:dyDescent="0.2">
      <c r="A194" t="e">
        <v>#NUM!</v>
      </c>
    </row>
    <row r="195" spans="1:1" x14ac:dyDescent="0.2">
      <c r="A195" t="e">
        <v>#NUM!</v>
      </c>
    </row>
    <row r="196" spans="1:1" x14ac:dyDescent="0.2">
      <c r="A196" t="e">
        <v>#NUM!</v>
      </c>
    </row>
    <row r="197" spans="1:1" x14ac:dyDescent="0.2">
      <c r="A197" t="e">
        <v>#NUM!</v>
      </c>
    </row>
    <row r="198" spans="1:1" x14ac:dyDescent="0.2">
      <c r="A198" t="e">
        <v>#NUM!</v>
      </c>
    </row>
    <row r="199" spans="1:1" x14ac:dyDescent="0.2">
      <c r="A199" t="e">
        <v>#NUM!</v>
      </c>
    </row>
    <row r="200" spans="1:1" x14ac:dyDescent="0.2">
      <c r="A200" t="e">
        <v>#NUM!</v>
      </c>
    </row>
    <row r="201" spans="1:1" x14ac:dyDescent="0.2">
      <c r="A201" t="e">
        <v>#NUM!</v>
      </c>
    </row>
    <row r="202" spans="1:1" x14ac:dyDescent="0.2">
      <c r="A202" t="e">
        <v>#NUM!</v>
      </c>
    </row>
    <row r="203" spans="1:1" x14ac:dyDescent="0.2">
      <c r="A203" t="e">
        <v>#NUM!</v>
      </c>
    </row>
    <row r="204" spans="1:1" x14ac:dyDescent="0.2">
      <c r="A204" t="e">
        <v>#NUM!</v>
      </c>
    </row>
    <row r="205" spans="1:1" x14ac:dyDescent="0.2">
      <c r="A205" t="e">
        <v>#NUM!</v>
      </c>
    </row>
    <row r="206" spans="1:1" x14ac:dyDescent="0.2">
      <c r="A206" t="e">
        <v>#NUM!</v>
      </c>
    </row>
    <row r="207" spans="1:1" x14ac:dyDescent="0.2">
      <c r="A207" t="e">
        <v>#NUM!</v>
      </c>
    </row>
    <row r="208" spans="1:1" x14ac:dyDescent="0.2">
      <c r="A208" t="e">
        <v>#NUM!</v>
      </c>
    </row>
    <row r="209" spans="1:1" x14ac:dyDescent="0.2">
      <c r="A209" t="e">
        <v>#NUM!</v>
      </c>
    </row>
    <row r="210" spans="1:1" x14ac:dyDescent="0.2">
      <c r="A210" t="e">
        <v>#NUM!</v>
      </c>
    </row>
    <row r="211" spans="1:1" x14ac:dyDescent="0.2">
      <c r="A211" t="e">
        <v>#NUM!</v>
      </c>
    </row>
    <row r="212" spans="1:1" x14ac:dyDescent="0.2">
      <c r="A212" t="e">
        <v>#NUM!</v>
      </c>
    </row>
    <row r="213" spans="1:1" x14ac:dyDescent="0.2">
      <c r="A213" t="e">
        <v>#NUM!</v>
      </c>
    </row>
    <row r="214" spans="1:1" x14ac:dyDescent="0.2">
      <c r="A214" t="e">
        <v>#NUM!</v>
      </c>
    </row>
    <row r="215" spans="1:1" x14ac:dyDescent="0.2">
      <c r="A215" t="e">
        <v>#NUM!</v>
      </c>
    </row>
    <row r="216" spans="1:1" x14ac:dyDescent="0.2">
      <c r="A216" t="e">
        <v>#NUM!</v>
      </c>
    </row>
    <row r="217" spans="1:1" x14ac:dyDescent="0.2">
      <c r="A217" t="e">
        <v>#NUM!</v>
      </c>
    </row>
    <row r="218" spans="1:1" x14ac:dyDescent="0.2">
      <c r="A218" t="e">
        <v>#NUM!</v>
      </c>
    </row>
    <row r="219" spans="1:1" x14ac:dyDescent="0.2">
      <c r="A219" t="e">
        <v>#NUM!</v>
      </c>
    </row>
    <row r="220" spans="1:1" x14ac:dyDescent="0.2">
      <c r="A220" t="e">
        <v>#NUM!</v>
      </c>
    </row>
    <row r="221" spans="1:1" x14ac:dyDescent="0.2">
      <c r="A221" t="e">
        <v>#NUM!</v>
      </c>
    </row>
    <row r="222" spans="1:1" x14ac:dyDescent="0.2">
      <c r="A222" t="e">
        <v>#NUM!</v>
      </c>
    </row>
    <row r="223" spans="1:1" x14ac:dyDescent="0.2">
      <c r="A223" t="e">
        <v>#NUM!</v>
      </c>
    </row>
    <row r="224" spans="1:1" x14ac:dyDescent="0.2">
      <c r="A224" t="e">
        <v>#NUM!</v>
      </c>
    </row>
    <row r="225" spans="1:1" x14ac:dyDescent="0.2">
      <c r="A225" t="e">
        <v>#NUM!</v>
      </c>
    </row>
    <row r="226" spans="1:1" x14ac:dyDescent="0.2">
      <c r="A226" t="e">
        <v>#NUM!</v>
      </c>
    </row>
    <row r="227" spans="1:1" x14ac:dyDescent="0.2">
      <c r="A227" t="e">
        <v>#NUM!</v>
      </c>
    </row>
    <row r="228" spans="1:1" x14ac:dyDescent="0.2">
      <c r="A228" t="e">
        <v>#NUM!</v>
      </c>
    </row>
    <row r="229" spans="1:1" x14ac:dyDescent="0.2">
      <c r="A229" t="e">
        <v>#NUM!</v>
      </c>
    </row>
    <row r="230" spans="1:1" x14ac:dyDescent="0.2">
      <c r="A230" t="e">
        <v>#NUM!</v>
      </c>
    </row>
    <row r="231" spans="1:1" x14ac:dyDescent="0.2">
      <c r="A231" t="e">
        <v>#NUM!</v>
      </c>
    </row>
    <row r="232" spans="1:1" x14ac:dyDescent="0.2">
      <c r="A232" t="e">
        <v>#NUM!</v>
      </c>
    </row>
    <row r="233" spans="1:1" x14ac:dyDescent="0.2">
      <c r="A233" t="e">
        <v>#NUM!</v>
      </c>
    </row>
    <row r="234" spans="1:1" x14ac:dyDescent="0.2">
      <c r="A234" t="e">
        <v>#NUM!</v>
      </c>
    </row>
    <row r="235" spans="1:1" x14ac:dyDescent="0.2">
      <c r="A235" t="e">
        <v>#NUM!</v>
      </c>
    </row>
    <row r="236" spans="1:1" x14ac:dyDescent="0.2">
      <c r="A236" t="e">
        <v>#NUM!</v>
      </c>
    </row>
    <row r="237" spans="1:1" x14ac:dyDescent="0.2">
      <c r="A237" t="e">
        <v>#NUM!</v>
      </c>
    </row>
    <row r="238" spans="1:1" x14ac:dyDescent="0.2">
      <c r="A238" t="e">
        <v>#NUM!</v>
      </c>
    </row>
    <row r="239" spans="1:1" x14ac:dyDescent="0.2">
      <c r="A239" t="e">
        <v>#NUM!</v>
      </c>
    </row>
    <row r="240" spans="1:1" x14ac:dyDescent="0.2">
      <c r="A240" t="e">
        <v>#NUM!</v>
      </c>
    </row>
    <row r="241" spans="1:1" x14ac:dyDescent="0.2">
      <c r="A241" t="e">
        <v>#NUM!</v>
      </c>
    </row>
    <row r="242" spans="1:1" x14ac:dyDescent="0.2">
      <c r="A242" t="e">
        <v>#NUM!</v>
      </c>
    </row>
    <row r="243" spans="1:1" x14ac:dyDescent="0.2">
      <c r="A243" t="e">
        <v>#NUM!</v>
      </c>
    </row>
    <row r="244" spans="1:1" x14ac:dyDescent="0.2">
      <c r="A244" t="e">
        <v>#NUM!</v>
      </c>
    </row>
    <row r="245" spans="1:1" x14ac:dyDescent="0.2">
      <c r="A245" t="e">
        <v>#NUM!</v>
      </c>
    </row>
    <row r="246" spans="1:1" x14ac:dyDescent="0.2">
      <c r="A246" t="e">
        <v>#NUM!</v>
      </c>
    </row>
    <row r="247" spans="1:1" x14ac:dyDescent="0.2">
      <c r="A247" t="e">
        <v>#NUM!</v>
      </c>
    </row>
    <row r="248" spans="1:1" x14ac:dyDescent="0.2">
      <c r="A248" t="e">
        <v>#NUM!</v>
      </c>
    </row>
    <row r="249" spans="1:1" x14ac:dyDescent="0.2">
      <c r="A249" t="e">
        <v>#NUM!</v>
      </c>
    </row>
    <row r="250" spans="1:1" x14ac:dyDescent="0.2">
      <c r="A250" t="e">
        <v>#NUM!</v>
      </c>
    </row>
    <row r="251" spans="1:1" x14ac:dyDescent="0.2">
      <c r="A251" t="e">
        <v>#NUM!</v>
      </c>
    </row>
    <row r="252" spans="1:1" x14ac:dyDescent="0.2">
      <c r="A252" t="e">
        <v>#NUM!</v>
      </c>
    </row>
    <row r="253" spans="1:1" x14ac:dyDescent="0.2">
      <c r="A253" t="e">
        <v>#NUM!</v>
      </c>
    </row>
    <row r="254" spans="1:1" x14ac:dyDescent="0.2">
      <c r="A254" t="e">
        <v>#NUM!</v>
      </c>
    </row>
    <row r="255" spans="1:1" x14ac:dyDescent="0.2">
      <c r="A255" t="e">
        <v>#NUM!</v>
      </c>
    </row>
    <row r="256" spans="1:1" x14ac:dyDescent="0.2">
      <c r="A256" t="e">
        <v>#NUM!</v>
      </c>
    </row>
    <row r="257" spans="1:1" x14ac:dyDescent="0.2">
      <c r="A257" t="e">
        <v>#NUM!</v>
      </c>
    </row>
    <row r="258" spans="1:1" x14ac:dyDescent="0.2">
      <c r="A258" t="e">
        <v>#NUM!</v>
      </c>
    </row>
    <row r="259" spans="1:1" x14ac:dyDescent="0.2">
      <c r="A259" t="e">
        <v>#NUM!</v>
      </c>
    </row>
    <row r="260" spans="1:1" x14ac:dyDescent="0.2">
      <c r="A260" t="e">
        <v>#NUM!</v>
      </c>
    </row>
    <row r="261" spans="1:1" x14ac:dyDescent="0.2">
      <c r="A261" t="e">
        <v>#NUM!</v>
      </c>
    </row>
    <row r="262" spans="1:1" x14ac:dyDescent="0.2">
      <c r="A262" t="e">
        <v>#NUM!</v>
      </c>
    </row>
    <row r="263" spans="1:1" x14ac:dyDescent="0.2">
      <c r="A263" t="e">
        <v>#NUM!</v>
      </c>
    </row>
    <row r="264" spans="1:1" x14ac:dyDescent="0.2">
      <c r="A264" t="e">
        <v>#NUM!</v>
      </c>
    </row>
    <row r="265" spans="1:1" x14ac:dyDescent="0.2">
      <c r="A265" t="e">
        <v>#NUM!</v>
      </c>
    </row>
    <row r="266" spans="1:1" x14ac:dyDescent="0.2">
      <c r="A266" t="e">
        <v>#NUM!</v>
      </c>
    </row>
    <row r="267" spans="1:1" x14ac:dyDescent="0.2">
      <c r="A267" t="e">
        <v>#NUM!</v>
      </c>
    </row>
    <row r="268" spans="1:1" x14ac:dyDescent="0.2">
      <c r="A268" t="e">
        <v>#NUM!</v>
      </c>
    </row>
    <row r="269" spans="1:1" x14ac:dyDescent="0.2">
      <c r="A269" t="e">
        <v>#NUM!</v>
      </c>
    </row>
    <row r="270" spans="1:1" x14ac:dyDescent="0.2">
      <c r="A270" t="e">
        <v>#NUM!</v>
      </c>
    </row>
    <row r="271" spans="1:1" x14ac:dyDescent="0.2">
      <c r="A271" t="e">
        <v>#NUM!</v>
      </c>
    </row>
    <row r="272" spans="1:1" x14ac:dyDescent="0.2">
      <c r="A272" t="e">
        <v>#NUM!</v>
      </c>
    </row>
    <row r="273" spans="1:1" x14ac:dyDescent="0.2">
      <c r="A273" t="e">
        <v>#NUM!</v>
      </c>
    </row>
    <row r="274" spans="1:1" x14ac:dyDescent="0.2">
      <c r="A274" t="e">
        <v>#NUM!</v>
      </c>
    </row>
    <row r="275" spans="1:1" x14ac:dyDescent="0.2">
      <c r="A275" t="e">
        <v>#NUM!</v>
      </c>
    </row>
    <row r="276" spans="1:1" x14ac:dyDescent="0.2">
      <c r="A276" t="e">
        <v>#NUM!</v>
      </c>
    </row>
    <row r="277" spans="1:1" x14ac:dyDescent="0.2">
      <c r="A277" t="e">
        <v>#NUM!</v>
      </c>
    </row>
    <row r="278" spans="1:1" x14ac:dyDescent="0.2">
      <c r="A278" t="e">
        <v>#NUM!</v>
      </c>
    </row>
    <row r="279" spans="1:1" x14ac:dyDescent="0.2">
      <c r="A279" t="e">
        <v>#NUM!</v>
      </c>
    </row>
    <row r="280" spans="1:1" x14ac:dyDescent="0.2">
      <c r="A280" t="e">
        <v>#NUM!</v>
      </c>
    </row>
    <row r="281" spans="1:1" x14ac:dyDescent="0.2">
      <c r="A281" t="e">
        <v>#NUM!</v>
      </c>
    </row>
    <row r="282" spans="1:1" x14ac:dyDescent="0.2">
      <c r="A282" t="e">
        <v>#NUM!</v>
      </c>
    </row>
    <row r="283" spans="1:1" x14ac:dyDescent="0.2">
      <c r="A283" t="e">
        <v>#NUM!</v>
      </c>
    </row>
    <row r="284" spans="1:1" x14ac:dyDescent="0.2">
      <c r="A284" t="e">
        <v>#NUM!</v>
      </c>
    </row>
    <row r="285" spans="1:1" x14ac:dyDescent="0.2">
      <c r="A285" t="e">
        <v>#NUM!</v>
      </c>
    </row>
    <row r="286" spans="1:1" x14ac:dyDescent="0.2">
      <c r="A286" t="e">
        <v>#NUM!</v>
      </c>
    </row>
    <row r="287" spans="1:1" x14ac:dyDescent="0.2">
      <c r="A287" t="e">
        <v>#NUM!</v>
      </c>
    </row>
    <row r="288" spans="1:1" x14ac:dyDescent="0.2">
      <c r="A288" t="e">
        <v>#NUM!</v>
      </c>
    </row>
    <row r="289" spans="1:1" x14ac:dyDescent="0.2">
      <c r="A289" t="e">
        <v>#NUM!</v>
      </c>
    </row>
    <row r="290" spans="1:1" x14ac:dyDescent="0.2">
      <c r="A290" t="e">
        <v>#NUM!</v>
      </c>
    </row>
    <row r="291" spans="1:1" x14ac:dyDescent="0.2">
      <c r="A291" t="e">
        <v>#NUM!</v>
      </c>
    </row>
    <row r="292" spans="1:1" x14ac:dyDescent="0.2">
      <c r="A292" t="e">
        <v>#NUM!</v>
      </c>
    </row>
    <row r="293" spans="1:1" x14ac:dyDescent="0.2">
      <c r="A293" t="e">
        <v>#NUM!</v>
      </c>
    </row>
    <row r="294" spans="1:1" x14ac:dyDescent="0.2">
      <c r="A294" t="e">
        <v>#NUM!</v>
      </c>
    </row>
    <row r="295" spans="1:1" x14ac:dyDescent="0.2">
      <c r="A295" t="e">
        <v>#NUM!</v>
      </c>
    </row>
    <row r="296" spans="1:1" x14ac:dyDescent="0.2">
      <c r="A296" t="e">
        <v>#NUM!</v>
      </c>
    </row>
    <row r="297" spans="1:1" x14ac:dyDescent="0.2">
      <c r="A297" t="e">
        <v>#NUM!</v>
      </c>
    </row>
    <row r="298" spans="1:1" x14ac:dyDescent="0.2">
      <c r="A298" t="e">
        <v>#NUM!</v>
      </c>
    </row>
    <row r="299" spans="1:1" x14ac:dyDescent="0.2">
      <c r="A299" t="e">
        <v>#NUM!</v>
      </c>
    </row>
    <row r="300" spans="1:1" x14ac:dyDescent="0.2">
      <c r="A300" t="e">
        <v>#NUM!</v>
      </c>
    </row>
    <row r="301" spans="1:1" x14ac:dyDescent="0.2">
      <c r="A301" t="e">
        <v>#NUM!</v>
      </c>
    </row>
    <row r="302" spans="1:1" x14ac:dyDescent="0.2">
      <c r="A302" t="e">
        <v>#NUM!</v>
      </c>
    </row>
    <row r="303" spans="1:1" x14ac:dyDescent="0.2">
      <c r="A303" t="e">
        <v>#NUM!</v>
      </c>
    </row>
    <row r="304" spans="1:1" x14ac:dyDescent="0.2">
      <c r="A304" t="e">
        <v>#NUM!</v>
      </c>
    </row>
    <row r="305" spans="1:1" x14ac:dyDescent="0.2">
      <c r="A305" t="e">
        <v>#NUM!</v>
      </c>
    </row>
    <row r="306" spans="1:1" x14ac:dyDescent="0.2">
      <c r="A306" t="e">
        <v>#NUM!</v>
      </c>
    </row>
    <row r="307" spans="1:1" x14ac:dyDescent="0.2">
      <c r="A307" t="e">
        <v>#NUM!</v>
      </c>
    </row>
    <row r="308" spans="1:1" x14ac:dyDescent="0.2">
      <c r="A308" t="e">
        <v>#NUM!</v>
      </c>
    </row>
    <row r="309" spans="1:1" x14ac:dyDescent="0.2">
      <c r="A309" t="e">
        <v>#NUM!</v>
      </c>
    </row>
    <row r="310" spans="1:1" x14ac:dyDescent="0.2">
      <c r="A310" t="e">
        <v>#NUM!</v>
      </c>
    </row>
    <row r="311" spans="1:1" x14ac:dyDescent="0.2">
      <c r="A311" t="e">
        <v>#NUM!</v>
      </c>
    </row>
    <row r="312" spans="1:1" x14ac:dyDescent="0.2">
      <c r="A312" t="e">
        <v>#NUM!</v>
      </c>
    </row>
    <row r="313" spans="1:1" x14ac:dyDescent="0.2">
      <c r="A313" t="e">
        <v>#NUM!</v>
      </c>
    </row>
    <row r="314" spans="1:1" x14ac:dyDescent="0.2">
      <c r="A314" t="e">
        <v>#NUM!</v>
      </c>
    </row>
    <row r="315" spans="1:1" x14ac:dyDescent="0.2">
      <c r="A315" t="e">
        <v>#NUM!</v>
      </c>
    </row>
    <row r="316" spans="1:1" x14ac:dyDescent="0.2">
      <c r="A316" t="e">
        <v>#NUM!</v>
      </c>
    </row>
    <row r="317" spans="1:1" x14ac:dyDescent="0.2">
      <c r="A317" t="e">
        <v>#NUM!</v>
      </c>
    </row>
    <row r="318" spans="1:1" x14ac:dyDescent="0.2">
      <c r="A318" t="e">
        <v>#NUM!</v>
      </c>
    </row>
    <row r="319" spans="1:1" x14ac:dyDescent="0.2">
      <c r="A319" t="e">
        <v>#NUM!</v>
      </c>
    </row>
    <row r="320" spans="1:1" x14ac:dyDescent="0.2">
      <c r="A320" t="e">
        <v>#NUM!</v>
      </c>
    </row>
    <row r="321" spans="1:1" x14ac:dyDescent="0.2">
      <c r="A321" t="e">
        <v>#NUM!</v>
      </c>
    </row>
    <row r="322" spans="1:1" x14ac:dyDescent="0.2">
      <c r="A322" t="e">
        <v>#NUM!</v>
      </c>
    </row>
    <row r="323" spans="1:1" x14ac:dyDescent="0.2">
      <c r="A323" t="e">
        <v>#NUM!</v>
      </c>
    </row>
    <row r="324" spans="1:1" x14ac:dyDescent="0.2">
      <c r="A324" t="e">
        <v>#NUM!</v>
      </c>
    </row>
    <row r="325" spans="1:1" x14ac:dyDescent="0.2">
      <c r="A325" t="e">
        <v>#NUM!</v>
      </c>
    </row>
    <row r="326" spans="1:1" x14ac:dyDescent="0.2">
      <c r="A326" t="e">
        <v>#NUM!</v>
      </c>
    </row>
    <row r="327" spans="1:1" x14ac:dyDescent="0.2">
      <c r="A327" t="e">
        <v>#NUM!</v>
      </c>
    </row>
    <row r="328" spans="1:1" x14ac:dyDescent="0.2">
      <c r="A328" t="e">
        <v>#NUM!</v>
      </c>
    </row>
    <row r="329" spans="1:1" x14ac:dyDescent="0.2">
      <c r="A329" t="e">
        <v>#NUM!</v>
      </c>
    </row>
    <row r="330" spans="1:1" x14ac:dyDescent="0.2">
      <c r="A330" t="e">
        <v>#NUM!</v>
      </c>
    </row>
    <row r="331" spans="1:1" x14ac:dyDescent="0.2">
      <c r="A331" t="e">
        <v>#NUM!</v>
      </c>
    </row>
    <row r="332" spans="1:1" x14ac:dyDescent="0.2">
      <c r="A332" t="e">
        <v>#NUM!</v>
      </c>
    </row>
    <row r="333" spans="1:1" x14ac:dyDescent="0.2">
      <c r="A333" t="e">
        <v>#NUM!</v>
      </c>
    </row>
    <row r="334" spans="1:1" x14ac:dyDescent="0.2">
      <c r="A334" t="e">
        <v>#NUM!</v>
      </c>
    </row>
    <row r="335" spans="1:1" x14ac:dyDescent="0.2">
      <c r="A335" t="e">
        <v>#NUM!</v>
      </c>
    </row>
    <row r="336" spans="1:1" x14ac:dyDescent="0.2">
      <c r="A336" t="e">
        <v>#NUM!</v>
      </c>
    </row>
    <row r="337" spans="1:1" x14ac:dyDescent="0.2">
      <c r="A337">
        <v>747.15070389603022</v>
      </c>
    </row>
    <row r="338" spans="1:1" x14ac:dyDescent="0.2">
      <c r="A338">
        <v>50.222203117455201</v>
      </c>
    </row>
    <row r="339" spans="1:1" x14ac:dyDescent="0.2">
      <c r="A339">
        <v>44.749860873438351</v>
      </c>
    </row>
    <row r="340" spans="1:1" x14ac:dyDescent="0.2">
      <c r="A340">
        <v>26.617925353784852</v>
      </c>
    </row>
    <row r="341" spans="1:1" x14ac:dyDescent="0.2">
      <c r="A341">
        <v>21.630682878756581</v>
      </c>
    </row>
    <row r="342" spans="1:1" x14ac:dyDescent="0.2">
      <c r="A342">
        <v>19.178911676690522</v>
      </c>
    </row>
    <row r="343" spans="1:1" x14ac:dyDescent="0.2">
      <c r="A343">
        <v>19.127796420952638</v>
      </c>
    </row>
    <row r="344" spans="1:1" x14ac:dyDescent="0.2">
      <c r="A344">
        <v>13.631466426944556</v>
      </c>
    </row>
    <row r="345" spans="1:1" x14ac:dyDescent="0.2">
      <c r="A345">
        <v>13.52021003056633</v>
      </c>
    </row>
    <row r="346" spans="1:1" x14ac:dyDescent="0.2">
      <c r="A346">
        <v>12.304263482011267</v>
      </c>
    </row>
    <row r="347" spans="1:1" x14ac:dyDescent="0.2">
      <c r="A347">
        <v>10.986777329319192</v>
      </c>
    </row>
    <row r="348" spans="1:1" x14ac:dyDescent="0.2">
      <c r="A348">
        <v>10.571688151631941</v>
      </c>
    </row>
    <row r="349" spans="1:1" x14ac:dyDescent="0.2">
      <c r="A349">
        <v>10.514725649557274</v>
      </c>
    </row>
    <row r="350" spans="1:1" x14ac:dyDescent="0.2">
      <c r="A350">
        <v>9.2593258809359007</v>
      </c>
    </row>
    <row r="351" spans="1:1" x14ac:dyDescent="0.2">
      <c r="A351">
        <v>9.2359542215556054</v>
      </c>
    </row>
    <row r="352" spans="1:1" x14ac:dyDescent="0.2">
      <c r="A352">
        <v>9.0356745863494918</v>
      </c>
    </row>
    <row r="353" spans="1:1" x14ac:dyDescent="0.2">
      <c r="A353">
        <v>8.4735303616206377</v>
      </c>
    </row>
    <row r="354" spans="1:1" x14ac:dyDescent="0.2">
      <c r="A354">
        <v>8.0315089256038181</v>
      </c>
    </row>
    <row r="355" spans="1:1" x14ac:dyDescent="0.2">
      <c r="A355">
        <v>7.1441995079922851</v>
      </c>
    </row>
    <row r="356" spans="1:1" x14ac:dyDescent="0.2">
      <c r="A356">
        <v>7.1236362116175895</v>
      </c>
    </row>
    <row r="357" spans="1:1" x14ac:dyDescent="0.2">
      <c r="A357">
        <v>6.9249292087258976</v>
      </c>
    </row>
    <row r="358" spans="1:1" x14ac:dyDescent="0.2">
      <c r="A358">
        <v>6.6576665709035465</v>
      </c>
    </row>
    <row r="359" spans="1:1" x14ac:dyDescent="0.2">
      <c r="A359">
        <v>6.2980018365404584</v>
      </c>
    </row>
    <row r="360" spans="1:1" x14ac:dyDescent="0.2">
      <c r="A360">
        <v>6.2848847398335579</v>
      </c>
    </row>
    <row r="361" spans="1:1" x14ac:dyDescent="0.2">
      <c r="A361">
        <v>6.2006545316424848</v>
      </c>
    </row>
    <row r="362" spans="1:1" x14ac:dyDescent="0.2">
      <c r="A362">
        <v>6.1657265954409111</v>
      </c>
    </row>
    <row r="363" spans="1:1" x14ac:dyDescent="0.2">
      <c r="A363">
        <v>6.0154861019162054</v>
      </c>
    </row>
    <row r="364" spans="1:1" x14ac:dyDescent="0.2">
      <c r="A364">
        <v>5.6771377057213215</v>
      </c>
    </row>
    <row r="365" spans="1:1" x14ac:dyDescent="0.2">
      <c r="A365">
        <v>5.6560696521350682</v>
      </c>
    </row>
    <row r="366" spans="1:1" x14ac:dyDescent="0.2">
      <c r="A366">
        <v>5.6251052518576872</v>
      </c>
    </row>
    <row r="367" spans="1:1" x14ac:dyDescent="0.2">
      <c r="A367">
        <v>5.3650670774145572</v>
      </c>
    </row>
    <row r="368" spans="1:1" x14ac:dyDescent="0.2">
      <c r="A368">
        <v>5.0537555770564042</v>
      </c>
    </row>
    <row r="369" spans="1:1" x14ac:dyDescent="0.2">
      <c r="A369">
        <v>4.9879344595494333</v>
      </c>
    </row>
    <row r="370" spans="1:1" x14ac:dyDescent="0.2">
      <c r="A370">
        <v>4.5857639461359758</v>
      </c>
    </row>
    <row r="371" spans="1:1" x14ac:dyDescent="0.2">
      <c r="A371">
        <v>4.4601575514276499</v>
      </c>
    </row>
    <row r="372" spans="1:1" x14ac:dyDescent="0.2">
      <c r="A372">
        <v>4.292256926234268</v>
      </c>
    </row>
    <row r="373" spans="1:1" x14ac:dyDescent="0.2">
      <c r="A373">
        <v>4.2435414058747849</v>
      </c>
    </row>
    <row r="374" spans="1:1" x14ac:dyDescent="0.2">
      <c r="A374">
        <v>4.2355526239758499</v>
      </c>
    </row>
    <row r="375" spans="1:1" x14ac:dyDescent="0.2">
      <c r="A375">
        <v>4.2135659088212707</v>
      </c>
    </row>
    <row r="376" spans="1:1" x14ac:dyDescent="0.2">
      <c r="A376">
        <v>4.1798231073277297</v>
      </c>
    </row>
    <row r="377" spans="1:1" x14ac:dyDescent="0.2">
      <c r="A377">
        <v>4.0715143418959236</v>
      </c>
    </row>
    <row r="378" spans="1:1" x14ac:dyDescent="0.2">
      <c r="A378">
        <v>4.0647282428746498</v>
      </c>
    </row>
    <row r="379" spans="1:1" x14ac:dyDescent="0.2">
      <c r="A379">
        <v>4.0001487190198084</v>
      </c>
    </row>
    <row r="380" spans="1:1" x14ac:dyDescent="0.2">
      <c r="A380">
        <v>3.9679212556763908</v>
      </c>
    </row>
    <row r="381" spans="1:1" x14ac:dyDescent="0.2">
      <c r="A381">
        <v>3.9660601848995731</v>
      </c>
    </row>
    <row r="382" spans="1:1" x14ac:dyDescent="0.2">
      <c r="A382">
        <v>3.8571183909702138</v>
      </c>
    </row>
    <row r="383" spans="1:1" x14ac:dyDescent="0.2">
      <c r="A383">
        <v>3.8432458570341836</v>
      </c>
    </row>
    <row r="384" spans="1:1" x14ac:dyDescent="0.2">
      <c r="A384">
        <v>3.8242222580870719</v>
      </c>
    </row>
    <row r="385" spans="1:1" x14ac:dyDescent="0.2">
      <c r="A385">
        <v>3.7665870349999264</v>
      </c>
    </row>
    <row r="386" spans="1:1" x14ac:dyDescent="0.2">
      <c r="A386">
        <v>3.7601138532771072</v>
      </c>
    </row>
    <row r="387" spans="1:1" x14ac:dyDescent="0.2">
      <c r="A387">
        <v>3.7537853123698648</v>
      </c>
    </row>
    <row r="388" spans="1:1" x14ac:dyDescent="0.2">
      <c r="A388">
        <v>3.7535027102053107</v>
      </c>
    </row>
    <row r="389" spans="1:1" x14ac:dyDescent="0.2">
      <c r="A389">
        <v>3.7470208539812795</v>
      </c>
    </row>
    <row r="390" spans="1:1" x14ac:dyDescent="0.2">
      <c r="A390">
        <v>3.7240159104907313</v>
      </c>
    </row>
    <row r="391" spans="1:1" x14ac:dyDescent="0.2">
      <c r="A391">
        <v>3.6895873127638659</v>
      </c>
    </row>
    <row r="392" spans="1:1" x14ac:dyDescent="0.2">
      <c r="A392">
        <v>3.6668224560741445</v>
      </c>
    </row>
    <row r="393" spans="1:1" x14ac:dyDescent="0.2">
      <c r="A393">
        <v>3.6061882225401409</v>
      </c>
    </row>
    <row r="394" spans="1:1" x14ac:dyDescent="0.2">
      <c r="A394">
        <v>3.519641221417138</v>
      </c>
    </row>
    <row r="395" spans="1:1" x14ac:dyDescent="0.2">
      <c r="A395">
        <v>3.5012679953025168</v>
      </c>
    </row>
    <row r="396" spans="1:1" x14ac:dyDescent="0.2">
      <c r="A396">
        <v>3.4835859384557004</v>
      </c>
    </row>
    <row r="397" spans="1:1" x14ac:dyDescent="0.2">
      <c r="A397">
        <v>3.4308042290175753</v>
      </c>
    </row>
    <row r="398" spans="1:1" x14ac:dyDescent="0.2">
      <c r="A398">
        <v>3.3538351260279802</v>
      </c>
    </row>
    <row r="399" spans="1:1" x14ac:dyDescent="0.2">
      <c r="A399">
        <v>3.3490747314982476</v>
      </c>
    </row>
    <row r="400" spans="1:1" x14ac:dyDescent="0.2">
      <c r="A400">
        <v>3.3003436992669379</v>
      </c>
    </row>
    <row r="401" spans="1:1" x14ac:dyDescent="0.2">
      <c r="A401">
        <v>3.2979640806299013</v>
      </c>
    </row>
    <row r="402" spans="1:1" x14ac:dyDescent="0.2">
      <c r="A402">
        <v>3.2880301873637552</v>
      </c>
    </row>
    <row r="403" spans="1:1" x14ac:dyDescent="0.2">
      <c r="A403">
        <v>3.2792485801193663</v>
      </c>
    </row>
    <row r="404" spans="1:1" x14ac:dyDescent="0.2">
      <c r="A404">
        <v>3.178917474930179</v>
      </c>
    </row>
    <row r="405" spans="1:1" x14ac:dyDescent="0.2">
      <c r="A405">
        <v>3.1516384761772955</v>
      </c>
    </row>
    <row r="406" spans="1:1" x14ac:dyDescent="0.2">
      <c r="A406">
        <v>3.0138813484710414</v>
      </c>
    </row>
    <row r="407" spans="1:1" x14ac:dyDescent="0.2">
      <c r="A407">
        <v>3.0090716478400656</v>
      </c>
    </row>
    <row r="408" spans="1:1" x14ac:dyDescent="0.2">
      <c r="A408">
        <v>2.9823086813995201</v>
      </c>
    </row>
    <row r="409" spans="1:1" x14ac:dyDescent="0.2">
      <c r="A409">
        <v>2.9699659776811611</v>
      </c>
    </row>
    <row r="410" spans="1:1" x14ac:dyDescent="0.2">
      <c r="A410">
        <v>2.942661751104926</v>
      </c>
    </row>
    <row r="411" spans="1:1" x14ac:dyDescent="0.2">
      <c r="A411">
        <v>2.9282292046215708</v>
      </c>
    </row>
    <row r="412" spans="1:1" x14ac:dyDescent="0.2">
      <c r="A412">
        <v>2.9116158816655173</v>
      </c>
    </row>
    <row r="413" spans="1:1" x14ac:dyDescent="0.2">
      <c r="A413">
        <v>2.9078553035192805</v>
      </c>
    </row>
    <row r="414" spans="1:1" x14ac:dyDescent="0.2">
      <c r="A414">
        <v>2.9052591912717265</v>
      </c>
    </row>
    <row r="415" spans="1:1" x14ac:dyDescent="0.2">
      <c r="A415">
        <v>2.9001465502496364</v>
      </c>
    </row>
    <row r="416" spans="1:1" x14ac:dyDescent="0.2">
      <c r="A416">
        <v>2.8623807456232671</v>
      </c>
    </row>
    <row r="417" spans="1:1" x14ac:dyDescent="0.2">
      <c r="A417">
        <v>2.822006515418344</v>
      </c>
    </row>
    <row r="418" spans="1:1" x14ac:dyDescent="0.2">
      <c r="A418">
        <v>2.8137294455035149</v>
      </c>
    </row>
    <row r="419" spans="1:1" x14ac:dyDescent="0.2">
      <c r="A419">
        <v>2.8074100754822244</v>
      </c>
    </row>
    <row r="420" spans="1:1" x14ac:dyDescent="0.2">
      <c r="A420">
        <v>2.7846084680387366</v>
      </c>
    </row>
    <row r="421" spans="1:1" x14ac:dyDescent="0.2">
      <c r="A421">
        <v>2.7721181651602391</v>
      </c>
    </row>
    <row r="422" spans="1:1" x14ac:dyDescent="0.2">
      <c r="A422">
        <v>2.76179973701033</v>
      </c>
    </row>
    <row r="423" spans="1:1" x14ac:dyDescent="0.2">
      <c r="A423">
        <v>2.7289301901688958</v>
      </c>
    </row>
    <row r="424" spans="1:1" x14ac:dyDescent="0.2">
      <c r="A424">
        <v>2.7285614176800674</v>
      </c>
    </row>
    <row r="425" spans="1:1" x14ac:dyDescent="0.2">
      <c r="A425">
        <v>2.7271539791610699</v>
      </c>
    </row>
    <row r="426" spans="1:1" x14ac:dyDescent="0.2">
      <c r="A426">
        <v>2.7073911799155264</v>
      </c>
    </row>
    <row r="427" spans="1:1" x14ac:dyDescent="0.2">
      <c r="A427">
        <v>2.7071596332323149</v>
      </c>
    </row>
    <row r="428" spans="1:1" x14ac:dyDescent="0.2">
      <c r="A428">
        <v>2.7064913454735353</v>
      </c>
    </row>
    <row r="429" spans="1:1" x14ac:dyDescent="0.2">
      <c r="A429">
        <v>2.6974400301334427</v>
      </c>
    </row>
    <row r="430" spans="1:1" x14ac:dyDescent="0.2">
      <c r="A430">
        <v>2.6899575758552969</v>
      </c>
    </row>
    <row r="431" spans="1:1" x14ac:dyDescent="0.2">
      <c r="A431">
        <v>2.6883585698266774</v>
      </c>
    </row>
    <row r="432" spans="1:1" x14ac:dyDescent="0.2">
      <c r="A432">
        <v>2.681664085319079</v>
      </c>
    </row>
    <row r="433" spans="1:1" x14ac:dyDescent="0.2">
      <c r="A433">
        <v>2.6760146909739611</v>
      </c>
    </row>
    <row r="434" spans="1:1" x14ac:dyDescent="0.2">
      <c r="A434">
        <v>2.6365835518033469</v>
      </c>
    </row>
    <row r="435" spans="1:1" x14ac:dyDescent="0.2">
      <c r="A435">
        <v>2.5918698821017663</v>
      </c>
    </row>
    <row r="436" spans="1:1" x14ac:dyDescent="0.2">
      <c r="A436">
        <v>2.5847293332059285</v>
      </c>
    </row>
    <row r="437" spans="1:1" x14ac:dyDescent="0.2">
      <c r="A437">
        <v>2.5800004585392111</v>
      </c>
    </row>
    <row r="438" spans="1:1" x14ac:dyDescent="0.2">
      <c r="A438">
        <v>2.56207791507825</v>
      </c>
    </row>
    <row r="439" spans="1:1" x14ac:dyDescent="0.2">
      <c r="A439">
        <v>2.5582641805048438</v>
      </c>
    </row>
    <row r="440" spans="1:1" x14ac:dyDescent="0.2">
      <c r="A440">
        <v>2.5361066478203735</v>
      </c>
    </row>
    <row r="441" spans="1:1" x14ac:dyDescent="0.2">
      <c r="A441">
        <v>2.525443478160796</v>
      </c>
    </row>
    <row r="442" spans="1:1" x14ac:dyDescent="0.2">
      <c r="A442">
        <v>2.5198256739322709</v>
      </c>
    </row>
    <row r="443" spans="1:1" x14ac:dyDescent="0.2">
      <c r="A443">
        <v>2.5156447268281084</v>
      </c>
    </row>
    <row r="444" spans="1:1" x14ac:dyDescent="0.2">
      <c r="A444">
        <v>2.5021990533062892</v>
      </c>
    </row>
    <row r="445" spans="1:1" x14ac:dyDescent="0.2">
      <c r="A445">
        <v>2.4793850399654254</v>
      </c>
    </row>
    <row r="446" spans="1:1" x14ac:dyDescent="0.2">
      <c r="A446">
        <v>2.4705318479303759</v>
      </c>
    </row>
    <row r="447" spans="1:1" x14ac:dyDescent="0.2">
      <c r="A447">
        <v>2.4684036464581789</v>
      </c>
    </row>
    <row r="448" spans="1:1" x14ac:dyDescent="0.2">
      <c r="A448">
        <v>2.4615104558306222</v>
      </c>
    </row>
    <row r="449" spans="1:1" x14ac:dyDescent="0.2">
      <c r="A449">
        <v>2.4484805875269302</v>
      </c>
    </row>
    <row r="450" spans="1:1" x14ac:dyDescent="0.2">
      <c r="A450">
        <v>2.4384695438205344</v>
      </c>
    </row>
    <row r="451" spans="1:1" x14ac:dyDescent="0.2">
      <c r="A451">
        <v>2.4373449647202658</v>
      </c>
    </row>
    <row r="452" spans="1:1" x14ac:dyDescent="0.2">
      <c r="A452">
        <v>2.4294498522907229</v>
      </c>
    </row>
    <row r="453" spans="1:1" x14ac:dyDescent="0.2">
      <c r="A453">
        <v>2.4244974191791648</v>
      </c>
    </row>
    <row r="454" spans="1:1" x14ac:dyDescent="0.2">
      <c r="A454">
        <v>2.4165278522406295</v>
      </c>
    </row>
    <row r="455" spans="1:1" x14ac:dyDescent="0.2">
      <c r="A455">
        <v>2.4156217637127315</v>
      </c>
    </row>
    <row r="456" spans="1:1" x14ac:dyDescent="0.2">
      <c r="A456">
        <v>2.3873090195797362</v>
      </c>
    </row>
    <row r="457" spans="1:1" x14ac:dyDescent="0.2">
      <c r="A457">
        <v>2.3852900255474396</v>
      </c>
    </row>
    <row r="458" spans="1:1" x14ac:dyDescent="0.2">
      <c r="A458">
        <v>2.3832096442374193</v>
      </c>
    </row>
    <row r="459" spans="1:1" x14ac:dyDescent="0.2">
      <c r="A459">
        <v>2.3782565446824147</v>
      </c>
    </row>
    <row r="460" spans="1:1" x14ac:dyDescent="0.2">
      <c r="A460">
        <v>2.3757695693930532</v>
      </c>
    </row>
    <row r="461" spans="1:1" x14ac:dyDescent="0.2">
      <c r="A461">
        <v>2.3641289530609675</v>
      </c>
    </row>
    <row r="462" spans="1:1" x14ac:dyDescent="0.2">
      <c r="A462">
        <v>2.3605696698700789</v>
      </c>
    </row>
    <row r="463" spans="1:1" x14ac:dyDescent="0.2">
      <c r="A463">
        <v>2.3493731778125584</v>
      </c>
    </row>
    <row r="464" spans="1:1" x14ac:dyDescent="0.2">
      <c r="A464">
        <v>2.346820571858776</v>
      </c>
    </row>
    <row r="465" spans="1:1" x14ac:dyDescent="0.2">
      <c r="A465">
        <v>2.339908638745904</v>
      </c>
    </row>
    <row r="466" spans="1:1" x14ac:dyDescent="0.2">
      <c r="A466">
        <v>2.3308132428673685</v>
      </c>
    </row>
    <row r="467" spans="1:1" x14ac:dyDescent="0.2">
      <c r="A467">
        <v>2.3212646641748576</v>
      </c>
    </row>
    <row r="468" spans="1:1" x14ac:dyDescent="0.2">
      <c r="A468">
        <v>2.319499612783003</v>
      </c>
    </row>
    <row r="469" spans="1:1" x14ac:dyDescent="0.2">
      <c r="A469">
        <v>2.3117850829199891</v>
      </c>
    </row>
    <row r="470" spans="1:1" x14ac:dyDescent="0.2">
      <c r="A470">
        <v>2.3028745906372903</v>
      </c>
    </row>
    <row r="471" spans="1:1" x14ac:dyDescent="0.2">
      <c r="A471">
        <v>2.302427767652107</v>
      </c>
    </row>
    <row r="472" spans="1:1" x14ac:dyDescent="0.2">
      <c r="A472">
        <v>2.2991482038042053</v>
      </c>
    </row>
    <row r="473" spans="1:1" x14ac:dyDescent="0.2">
      <c r="A473">
        <v>2.2925143944674309</v>
      </c>
    </row>
    <row r="474" spans="1:1" x14ac:dyDescent="0.2">
      <c r="A474">
        <v>2.2884906063088986</v>
      </c>
    </row>
    <row r="475" spans="1:1" x14ac:dyDescent="0.2">
      <c r="A475">
        <v>2.2838339247850405</v>
      </c>
    </row>
    <row r="476" spans="1:1" x14ac:dyDescent="0.2">
      <c r="A476">
        <v>2.2811959016967318</v>
      </c>
    </row>
    <row r="477" spans="1:1" x14ac:dyDescent="0.2">
      <c r="A477">
        <v>2.2618031629500885</v>
      </c>
    </row>
    <row r="478" spans="1:1" x14ac:dyDescent="0.2">
      <c r="A478">
        <v>2.244719196880625</v>
      </c>
    </row>
    <row r="479" spans="1:1" x14ac:dyDescent="0.2">
      <c r="A479">
        <v>2.2378794147341687</v>
      </c>
    </row>
    <row r="480" spans="1:1" x14ac:dyDescent="0.2">
      <c r="A480">
        <v>2.2298816855812689</v>
      </c>
    </row>
    <row r="481" spans="1:1" x14ac:dyDescent="0.2">
      <c r="A481">
        <v>2.222637922574799</v>
      </c>
    </row>
    <row r="482" spans="1:1" x14ac:dyDescent="0.2">
      <c r="A482">
        <v>2.2200497475845369</v>
      </c>
    </row>
    <row r="483" spans="1:1" x14ac:dyDescent="0.2">
      <c r="A483">
        <v>2.2061868456872218</v>
      </c>
    </row>
    <row r="484" spans="1:1" x14ac:dyDescent="0.2">
      <c r="A484">
        <v>2.1964323061564999</v>
      </c>
    </row>
    <row r="485" spans="1:1" x14ac:dyDescent="0.2">
      <c r="A485">
        <v>2.1863659248234497</v>
      </c>
    </row>
    <row r="486" spans="1:1" x14ac:dyDescent="0.2">
      <c r="A486">
        <v>2.1852345640897006</v>
      </c>
    </row>
    <row r="487" spans="1:1" x14ac:dyDescent="0.2">
      <c r="A487">
        <v>2.1701937533317066</v>
      </c>
    </row>
    <row r="488" spans="1:1" x14ac:dyDescent="0.2">
      <c r="A488">
        <v>2.1290595042874934</v>
      </c>
    </row>
    <row r="489" spans="1:1" x14ac:dyDescent="0.2">
      <c r="A489">
        <v>2.1242581044964539</v>
      </c>
    </row>
    <row r="490" spans="1:1" x14ac:dyDescent="0.2">
      <c r="A490">
        <v>2.1234661056632631</v>
      </c>
    </row>
    <row r="491" spans="1:1" x14ac:dyDescent="0.2">
      <c r="A491">
        <v>2.1074421379514656</v>
      </c>
    </row>
    <row r="492" spans="1:1" x14ac:dyDescent="0.2">
      <c r="A492">
        <v>2.104205206669715</v>
      </c>
    </row>
    <row r="493" spans="1:1" x14ac:dyDescent="0.2">
      <c r="A493">
        <v>2.1024732646860818</v>
      </c>
    </row>
    <row r="494" spans="1:1" x14ac:dyDescent="0.2">
      <c r="A494">
        <v>2.0945888364525058</v>
      </c>
    </row>
    <row r="495" spans="1:1" x14ac:dyDescent="0.2">
      <c r="A495">
        <v>2.0553752247038544</v>
      </c>
    </row>
    <row r="496" spans="1:1" x14ac:dyDescent="0.2">
      <c r="A496">
        <v>2.0432708653153417</v>
      </c>
    </row>
    <row r="497" spans="1:1" x14ac:dyDescent="0.2">
      <c r="A497">
        <v>2.0404584961723233</v>
      </c>
    </row>
    <row r="498" spans="1:1" x14ac:dyDescent="0.2">
      <c r="A498">
        <v>2.0373069785858635</v>
      </c>
    </row>
    <row r="499" spans="1:1" x14ac:dyDescent="0.2">
      <c r="A499">
        <v>2.0237607362204839</v>
      </c>
    </row>
    <row r="500" spans="1:1" x14ac:dyDescent="0.2">
      <c r="A500">
        <v>2.0236388125198919</v>
      </c>
    </row>
    <row r="501" spans="1:1" x14ac:dyDescent="0.2">
      <c r="A501">
        <v>2.01875900945902</v>
      </c>
    </row>
    <row r="502" spans="1:1" x14ac:dyDescent="0.2">
      <c r="A502">
        <v>2.016727957404981</v>
      </c>
    </row>
    <row r="503" spans="1:1" x14ac:dyDescent="0.2">
      <c r="A503">
        <v>2.0156952826446992</v>
      </c>
    </row>
    <row r="504" spans="1:1" x14ac:dyDescent="0.2">
      <c r="A504">
        <v>2.0054306941131315</v>
      </c>
    </row>
    <row r="505" spans="1:1" x14ac:dyDescent="0.2">
      <c r="A505">
        <v>1.9926364924198852</v>
      </c>
    </row>
    <row r="506" spans="1:1" x14ac:dyDescent="0.2">
      <c r="A506">
        <v>1.9896000613012486</v>
      </c>
    </row>
    <row r="507" spans="1:1" x14ac:dyDescent="0.2">
      <c r="A507">
        <v>1.9859036838520319</v>
      </c>
    </row>
    <row r="508" spans="1:1" x14ac:dyDescent="0.2">
      <c r="A508">
        <v>1.9694500934155053</v>
      </c>
    </row>
    <row r="509" spans="1:1" x14ac:dyDescent="0.2">
      <c r="A509">
        <v>1.9534103901730393</v>
      </c>
    </row>
    <row r="510" spans="1:1" x14ac:dyDescent="0.2">
      <c r="A510">
        <v>1.9456428200968476</v>
      </c>
    </row>
    <row r="511" spans="1:1" x14ac:dyDescent="0.2">
      <c r="A511">
        <v>1.9308804514099904</v>
      </c>
    </row>
    <row r="512" spans="1:1" x14ac:dyDescent="0.2">
      <c r="A512">
        <v>1.9262708690362673</v>
      </c>
    </row>
    <row r="513" spans="1:1" x14ac:dyDescent="0.2">
      <c r="A513">
        <v>1.9232446357681985</v>
      </c>
    </row>
    <row r="514" spans="1:1" x14ac:dyDescent="0.2">
      <c r="A514">
        <v>1.9159613342269466</v>
      </c>
    </row>
    <row r="515" spans="1:1" x14ac:dyDescent="0.2">
      <c r="A515">
        <v>1.9152205606107684</v>
      </c>
    </row>
    <row r="516" spans="1:1" x14ac:dyDescent="0.2">
      <c r="A516">
        <v>1.903073890616843</v>
      </c>
    </row>
    <row r="517" spans="1:1" x14ac:dyDescent="0.2">
      <c r="A517">
        <v>1.873172941528082</v>
      </c>
    </row>
    <row r="518" spans="1:1" x14ac:dyDescent="0.2">
      <c r="A518">
        <v>1.8725022191560818</v>
      </c>
    </row>
    <row r="519" spans="1:1" x14ac:dyDescent="0.2">
      <c r="A519">
        <v>1.8663628962932559</v>
      </c>
    </row>
    <row r="520" spans="1:1" x14ac:dyDescent="0.2">
      <c r="A520">
        <v>1.861955778838094</v>
      </c>
    </row>
    <row r="521" spans="1:1" x14ac:dyDescent="0.2">
      <c r="A521">
        <v>1.8570304974821044</v>
      </c>
    </row>
    <row r="522" spans="1:1" x14ac:dyDescent="0.2">
      <c r="A522">
        <v>1.8370342298828684</v>
      </c>
    </row>
    <row r="523" spans="1:1" x14ac:dyDescent="0.2">
      <c r="A523">
        <v>1.8351092528895399</v>
      </c>
    </row>
    <row r="524" spans="1:1" x14ac:dyDescent="0.2">
      <c r="A524">
        <v>1.8345467252155219</v>
      </c>
    </row>
    <row r="525" spans="1:1" x14ac:dyDescent="0.2">
      <c r="A525">
        <v>1.8299358620494066</v>
      </c>
    </row>
    <row r="526" spans="1:1" x14ac:dyDescent="0.2">
      <c r="A526">
        <v>1.828292058516588</v>
      </c>
    </row>
    <row r="527" spans="1:1" x14ac:dyDescent="0.2">
      <c r="A527">
        <v>1.8262231432768863</v>
      </c>
    </row>
    <row r="528" spans="1:1" x14ac:dyDescent="0.2">
      <c r="A528">
        <v>1.8205088050707563</v>
      </c>
    </row>
    <row r="529" spans="1:1" x14ac:dyDescent="0.2">
      <c r="A529">
        <v>1.8163370543650579</v>
      </c>
    </row>
    <row r="530" spans="1:1" x14ac:dyDescent="0.2">
      <c r="A530">
        <v>1.8004494611987334</v>
      </c>
    </row>
    <row r="531" spans="1:1" x14ac:dyDescent="0.2">
      <c r="A531">
        <v>1.7881146709599032</v>
      </c>
    </row>
    <row r="532" spans="1:1" x14ac:dyDescent="0.2">
      <c r="A532">
        <v>1.7877725140758489</v>
      </c>
    </row>
    <row r="533" spans="1:1" x14ac:dyDescent="0.2">
      <c r="A533">
        <v>1.7823734382344691</v>
      </c>
    </row>
    <row r="534" spans="1:1" x14ac:dyDescent="0.2">
      <c r="A534">
        <v>1.7814963464670373</v>
      </c>
    </row>
    <row r="535" spans="1:1" x14ac:dyDescent="0.2">
      <c r="A535">
        <v>1.7699200513851681</v>
      </c>
    </row>
    <row r="536" spans="1:1" x14ac:dyDescent="0.2">
      <c r="A536">
        <v>1.7632993488543005</v>
      </c>
    </row>
    <row r="537" spans="1:1" x14ac:dyDescent="0.2">
      <c r="A537">
        <v>1.7551586688826908</v>
      </c>
    </row>
    <row r="538" spans="1:1" x14ac:dyDescent="0.2">
      <c r="A538">
        <v>1.7493202427709378</v>
      </c>
    </row>
    <row r="539" spans="1:1" x14ac:dyDescent="0.2">
      <c r="A539">
        <v>1.7483128878938454</v>
      </c>
    </row>
    <row r="540" spans="1:1" x14ac:dyDescent="0.2">
      <c r="A540">
        <v>1.7430742349058499</v>
      </c>
    </row>
    <row r="541" spans="1:1" x14ac:dyDescent="0.2">
      <c r="A541">
        <v>1.7424134640696622</v>
      </c>
    </row>
    <row r="542" spans="1:1" x14ac:dyDescent="0.2">
      <c r="A542">
        <v>1.7410400922347469</v>
      </c>
    </row>
    <row r="543" spans="1:1" x14ac:dyDescent="0.2">
      <c r="A543">
        <v>1.7383491888169704</v>
      </c>
    </row>
    <row r="544" spans="1:1" x14ac:dyDescent="0.2">
      <c r="A544">
        <v>1.7353312533663188</v>
      </c>
    </row>
    <row r="545" spans="1:1" x14ac:dyDescent="0.2">
      <c r="A545">
        <v>1.7251806441251289</v>
      </c>
    </row>
    <row r="546" spans="1:1" x14ac:dyDescent="0.2">
      <c r="A546">
        <v>1.7250882296877039</v>
      </c>
    </row>
    <row r="547" spans="1:1" x14ac:dyDescent="0.2">
      <c r="A547">
        <v>1.7189937617418469</v>
      </c>
    </row>
    <row r="548" spans="1:1" x14ac:dyDescent="0.2">
      <c r="A548">
        <v>1.7188746803744037</v>
      </c>
    </row>
    <row r="549" spans="1:1" x14ac:dyDescent="0.2">
      <c r="A549">
        <v>1.7068895711005752</v>
      </c>
    </row>
    <row r="550" spans="1:1" x14ac:dyDescent="0.2">
      <c r="A550">
        <v>1.7063090623797981</v>
      </c>
    </row>
    <row r="551" spans="1:1" x14ac:dyDescent="0.2">
      <c r="A551">
        <v>1.6985232136939108</v>
      </c>
    </row>
    <row r="552" spans="1:1" x14ac:dyDescent="0.2">
      <c r="A552">
        <v>1.6979562274973901</v>
      </c>
    </row>
    <row r="553" spans="1:1" x14ac:dyDescent="0.2">
      <c r="A553">
        <v>1.6954111409488195</v>
      </c>
    </row>
    <row r="554" spans="1:1" x14ac:dyDescent="0.2">
      <c r="A554">
        <v>1.6894227147242269</v>
      </c>
    </row>
    <row r="555" spans="1:1" x14ac:dyDescent="0.2">
      <c r="A555">
        <v>1.6892586669323302</v>
      </c>
    </row>
    <row r="556" spans="1:1" x14ac:dyDescent="0.2">
      <c r="A556">
        <v>1.6887737349644032</v>
      </c>
    </row>
    <row r="557" spans="1:1" x14ac:dyDescent="0.2">
      <c r="A557">
        <v>1.6863002903941136</v>
      </c>
    </row>
    <row r="558" spans="1:1" x14ac:dyDescent="0.2">
      <c r="A558">
        <v>1.6822215232912934</v>
      </c>
    </row>
    <row r="559" spans="1:1" x14ac:dyDescent="0.2">
      <c r="A559">
        <v>1.6805532200738196</v>
      </c>
    </row>
    <row r="560" spans="1:1" x14ac:dyDescent="0.2">
      <c r="A560">
        <v>1.6798069665140243</v>
      </c>
    </row>
    <row r="561" spans="1:1" x14ac:dyDescent="0.2">
      <c r="A561">
        <v>1.6699019710290328</v>
      </c>
    </row>
    <row r="562" spans="1:1" x14ac:dyDescent="0.2">
      <c r="A562">
        <v>1.6671048784904829</v>
      </c>
    </row>
    <row r="563" spans="1:1" x14ac:dyDescent="0.2">
      <c r="A563">
        <v>1.6622595956583424</v>
      </c>
    </row>
    <row r="564" spans="1:1" x14ac:dyDescent="0.2">
      <c r="A564">
        <v>1.6604753051843091</v>
      </c>
    </row>
    <row r="565" spans="1:1" x14ac:dyDescent="0.2">
      <c r="A565">
        <v>1.6506600179886082</v>
      </c>
    </row>
    <row r="566" spans="1:1" x14ac:dyDescent="0.2">
      <c r="A566">
        <v>1.6501324537355295</v>
      </c>
    </row>
    <row r="567" spans="1:1" x14ac:dyDescent="0.2">
      <c r="A567">
        <v>1.6464093273590066</v>
      </c>
    </row>
    <row r="568" spans="1:1" x14ac:dyDescent="0.2">
      <c r="A568">
        <v>1.6268640006900756</v>
      </c>
    </row>
    <row r="569" spans="1:1" x14ac:dyDescent="0.2">
      <c r="A569">
        <v>1.6244847167712699</v>
      </c>
    </row>
    <row r="570" spans="1:1" x14ac:dyDescent="0.2">
      <c r="A570">
        <v>1.6244278456565362</v>
      </c>
    </row>
    <row r="571" spans="1:1" x14ac:dyDescent="0.2">
      <c r="A571">
        <v>1.619277748663664</v>
      </c>
    </row>
    <row r="572" spans="1:1" x14ac:dyDescent="0.2">
      <c r="A572">
        <v>1.6192267284946917</v>
      </c>
    </row>
    <row r="573" spans="1:1" x14ac:dyDescent="0.2">
      <c r="A573">
        <v>1.6155033482145591</v>
      </c>
    </row>
    <row r="574" spans="1:1" x14ac:dyDescent="0.2">
      <c r="A574">
        <v>1.5977864061547544</v>
      </c>
    </row>
    <row r="575" spans="1:1" x14ac:dyDescent="0.2">
      <c r="A575">
        <v>1.5802167731278671</v>
      </c>
    </row>
    <row r="576" spans="1:1" x14ac:dyDescent="0.2">
      <c r="A576">
        <v>1.5781444487257212</v>
      </c>
    </row>
    <row r="577" spans="1:1" x14ac:dyDescent="0.2">
      <c r="A577">
        <v>1.5731222366238797</v>
      </c>
    </row>
    <row r="578" spans="1:1" x14ac:dyDescent="0.2">
      <c r="A578">
        <v>1.5724809283220482</v>
      </c>
    </row>
    <row r="579" spans="1:1" x14ac:dyDescent="0.2">
      <c r="A579">
        <v>1.5705321801484284</v>
      </c>
    </row>
    <row r="580" spans="1:1" x14ac:dyDescent="0.2">
      <c r="A580">
        <v>1.5686780035198027</v>
      </c>
    </row>
    <row r="581" spans="1:1" x14ac:dyDescent="0.2">
      <c r="A581">
        <v>1.5673795883091874</v>
      </c>
    </row>
    <row r="582" spans="1:1" x14ac:dyDescent="0.2">
      <c r="A582">
        <v>1.5635025961532529</v>
      </c>
    </row>
    <row r="583" spans="1:1" x14ac:dyDescent="0.2">
      <c r="A583">
        <v>1.5603916604420438</v>
      </c>
    </row>
    <row r="584" spans="1:1" x14ac:dyDescent="0.2">
      <c r="A584">
        <v>1.5559981996020253</v>
      </c>
    </row>
    <row r="585" spans="1:1" x14ac:dyDescent="0.2">
      <c r="A585">
        <v>1.55519261636448</v>
      </c>
    </row>
    <row r="586" spans="1:1" x14ac:dyDescent="0.2">
      <c r="A586">
        <v>1.5534198942452522</v>
      </c>
    </row>
    <row r="587" spans="1:1" x14ac:dyDescent="0.2">
      <c r="A587">
        <v>1.5522933152987142</v>
      </c>
    </row>
    <row r="588" spans="1:1" x14ac:dyDescent="0.2">
      <c r="A588">
        <v>1.5507025975698696</v>
      </c>
    </row>
    <row r="589" spans="1:1" x14ac:dyDescent="0.2">
      <c r="A589">
        <v>1.5499900796085699</v>
      </c>
    </row>
    <row r="590" spans="1:1" x14ac:dyDescent="0.2">
      <c r="A590">
        <v>1.5469867294973707</v>
      </c>
    </row>
    <row r="591" spans="1:1" x14ac:dyDescent="0.2">
      <c r="A591">
        <v>1.5433585571146502</v>
      </c>
    </row>
    <row r="592" spans="1:1" x14ac:dyDescent="0.2">
      <c r="A592">
        <v>1.5374109022147622</v>
      </c>
    </row>
    <row r="593" spans="1:1" x14ac:dyDescent="0.2">
      <c r="A593">
        <v>1.5372413869838726</v>
      </c>
    </row>
    <row r="594" spans="1:1" x14ac:dyDescent="0.2">
      <c r="A594">
        <v>1.5366616182119581</v>
      </c>
    </row>
    <row r="595" spans="1:1" x14ac:dyDescent="0.2">
      <c r="A595">
        <v>1.5360186702568663</v>
      </c>
    </row>
    <row r="596" spans="1:1" x14ac:dyDescent="0.2">
      <c r="A596">
        <v>1.5334410330176469</v>
      </c>
    </row>
    <row r="597" spans="1:1" x14ac:dyDescent="0.2">
      <c r="A597">
        <v>1.5324819342110525</v>
      </c>
    </row>
    <row r="598" spans="1:1" x14ac:dyDescent="0.2">
      <c r="A598">
        <v>1.5265243443099477</v>
      </c>
    </row>
    <row r="599" spans="1:1" x14ac:dyDescent="0.2">
      <c r="A599">
        <v>1.5252369545291549</v>
      </c>
    </row>
    <row r="600" spans="1:1" x14ac:dyDescent="0.2">
      <c r="A600">
        <v>1.5207433612740824</v>
      </c>
    </row>
    <row r="601" spans="1:1" x14ac:dyDescent="0.2">
      <c r="A601">
        <v>1.5173676308382416</v>
      </c>
    </row>
    <row r="602" spans="1:1" x14ac:dyDescent="0.2">
      <c r="A602">
        <v>1.5157464462486039</v>
      </c>
    </row>
    <row r="603" spans="1:1" x14ac:dyDescent="0.2">
      <c r="A603">
        <v>1.5120641984816647</v>
      </c>
    </row>
    <row r="604" spans="1:1" x14ac:dyDescent="0.2">
      <c r="A604">
        <v>1.5088339647513376</v>
      </c>
    </row>
    <row r="605" spans="1:1" x14ac:dyDescent="0.2">
      <c r="A605">
        <v>1.5037597764763717</v>
      </c>
    </row>
    <row r="606" spans="1:1" x14ac:dyDescent="0.2">
      <c r="A606">
        <v>1.5023757905306794</v>
      </c>
    </row>
    <row r="607" spans="1:1" x14ac:dyDescent="0.2">
      <c r="A607">
        <v>1.5001474065715001</v>
      </c>
    </row>
    <row r="608" spans="1:1" x14ac:dyDescent="0.2">
      <c r="A608">
        <v>1.4995123659020928</v>
      </c>
    </row>
    <row r="609" spans="1:1" x14ac:dyDescent="0.2">
      <c r="A609">
        <v>1.4987953778905407</v>
      </c>
    </row>
    <row r="610" spans="1:1" x14ac:dyDescent="0.2">
      <c r="A610">
        <v>1.4908781296721352</v>
      </c>
    </row>
    <row r="611" spans="1:1" x14ac:dyDescent="0.2">
      <c r="A611">
        <v>1.4844857563248746</v>
      </c>
    </row>
    <row r="612" spans="1:1" x14ac:dyDescent="0.2">
      <c r="A612">
        <v>1.481322045763501</v>
      </c>
    </row>
    <row r="613" spans="1:1" x14ac:dyDescent="0.2">
      <c r="A613">
        <v>1.4811808573690748</v>
      </c>
    </row>
    <row r="614" spans="1:1" x14ac:dyDescent="0.2">
      <c r="A614">
        <v>1.4713245185118398</v>
      </c>
    </row>
    <row r="615" spans="1:1" x14ac:dyDescent="0.2">
      <c r="A615">
        <v>1.4703984002726624</v>
      </c>
    </row>
    <row r="616" spans="1:1" x14ac:dyDescent="0.2">
      <c r="A616">
        <v>1.4690014024566758</v>
      </c>
    </row>
    <row r="617" spans="1:1" x14ac:dyDescent="0.2">
      <c r="A617">
        <v>1.4633990760764779</v>
      </c>
    </row>
    <row r="618" spans="1:1" x14ac:dyDescent="0.2">
      <c r="A618">
        <v>1.4615854826986732</v>
      </c>
    </row>
    <row r="619" spans="1:1" x14ac:dyDescent="0.2">
      <c r="A619">
        <v>1.4530715562822647</v>
      </c>
    </row>
    <row r="620" spans="1:1" x14ac:dyDescent="0.2">
      <c r="A620">
        <v>1.4524083256363778</v>
      </c>
    </row>
    <row r="621" spans="1:1" x14ac:dyDescent="0.2">
      <c r="A621">
        <v>1.4515135909899133</v>
      </c>
    </row>
    <row r="622" spans="1:1" x14ac:dyDescent="0.2">
      <c r="A622">
        <v>1.4454982999566897</v>
      </c>
    </row>
    <row r="623" spans="1:1" x14ac:dyDescent="0.2">
      <c r="A623">
        <v>1.430572510020699</v>
      </c>
    </row>
    <row r="624" spans="1:1" x14ac:dyDescent="0.2">
      <c r="A624">
        <v>1.4253147487614746</v>
      </c>
    </row>
    <row r="625" spans="1:1" x14ac:dyDescent="0.2">
      <c r="A625">
        <v>1.4219502672835564</v>
      </c>
    </row>
    <row r="626" spans="1:1" x14ac:dyDescent="0.2">
      <c r="A626">
        <v>1.4214548893530388</v>
      </c>
    </row>
    <row r="627" spans="1:1" x14ac:dyDescent="0.2">
      <c r="A627">
        <v>1.4093919899734584</v>
      </c>
    </row>
    <row r="628" spans="1:1" x14ac:dyDescent="0.2">
      <c r="A628">
        <v>1.4085260783702529</v>
      </c>
    </row>
    <row r="629" spans="1:1" x14ac:dyDescent="0.2">
      <c r="A629">
        <v>1.3986554117284751</v>
      </c>
    </row>
    <row r="630" spans="1:1" x14ac:dyDescent="0.2">
      <c r="A630">
        <v>1.3986200963539672</v>
      </c>
    </row>
    <row r="631" spans="1:1" x14ac:dyDescent="0.2">
      <c r="A631">
        <v>1.3952363617318653</v>
      </c>
    </row>
    <row r="632" spans="1:1" x14ac:dyDescent="0.2">
      <c r="A632">
        <v>1.3951355205248404</v>
      </c>
    </row>
    <row r="633" spans="1:1" x14ac:dyDescent="0.2">
      <c r="A633">
        <v>1.3920937368076056</v>
      </c>
    </row>
    <row r="634" spans="1:1" x14ac:dyDescent="0.2">
      <c r="A634">
        <v>1.3889610469168514</v>
      </c>
    </row>
    <row r="635" spans="1:1" x14ac:dyDescent="0.2">
      <c r="A635">
        <v>1.3818858454699015</v>
      </c>
    </row>
    <row r="636" spans="1:1" x14ac:dyDescent="0.2">
      <c r="A636">
        <v>1.3816155345967394</v>
      </c>
    </row>
    <row r="637" spans="1:1" x14ac:dyDescent="0.2">
      <c r="A637">
        <v>1.3788501701990084</v>
      </c>
    </row>
    <row r="638" spans="1:1" x14ac:dyDescent="0.2">
      <c r="A638">
        <v>1.3765502638137068</v>
      </c>
    </row>
    <row r="639" spans="1:1" x14ac:dyDescent="0.2">
      <c r="A639">
        <v>1.3727989532028466</v>
      </c>
    </row>
    <row r="640" spans="1:1" x14ac:dyDescent="0.2">
      <c r="A640">
        <v>1.3672471449632857</v>
      </c>
    </row>
    <row r="641" spans="1:1" x14ac:dyDescent="0.2">
      <c r="A641">
        <v>1.3661297771152621</v>
      </c>
    </row>
    <row r="642" spans="1:1" x14ac:dyDescent="0.2">
      <c r="A642">
        <v>1.3652528490781481</v>
      </c>
    </row>
    <row r="643" spans="1:1" x14ac:dyDescent="0.2">
      <c r="A643">
        <v>1.3642488417264365</v>
      </c>
    </row>
    <row r="644" spans="1:1" x14ac:dyDescent="0.2">
      <c r="A644">
        <v>1.3598646010678619</v>
      </c>
    </row>
    <row r="645" spans="1:1" x14ac:dyDescent="0.2">
      <c r="A645">
        <v>1.3553857622345167</v>
      </c>
    </row>
    <row r="646" spans="1:1" x14ac:dyDescent="0.2">
      <c r="A646">
        <v>1.3540993973697835</v>
      </c>
    </row>
    <row r="647" spans="1:1" x14ac:dyDescent="0.2">
      <c r="A647">
        <v>1.3537730122986245</v>
      </c>
    </row>
    <row r="648" spans="1:1" x14ac:dyDescent="0.2">
      <c r="A648">
        <v>1.3505046931513141</v>
      </c>
    </row>
    <row r="649" spans="1:1" x14ac:dyDescent="0.2">
      <c r="A649">
        <v>1.3473182748431611</v>
      </c>
    </row>
    <row r="650" spans="1:1" x14ac:dyDescent="0.2">
      <c r="A650">
        <v>1.3447404276516273</v>
      </c>
    </row>
    <row r="651" spans="1:1" x14ac:dyDescent="0.2">
      <c r="A651">
        <v>1.3417471467660076</v>
      </c>
    </row>
    <row r="652" spans="1:1" x14ac:dyDescent="0.2">
      <c r="A652">
        <v>1.3414920172210618</v>
      </c>
    </row>
    <row r="653" spans="1:1" x14ac:dyDescent="0.2">
      <c r="A653">
        <v>1.3368505443798921</v>
      </c>
    </row>
    <row r="654" spans="1:1" x14ac:dyDescent="0.2">
      <c r="A654">
        <v>1.3360860131668117</v>
      </c>
    </row>
    <row r="655" spans="1:1" x14ac:dyDescent="0.2">
      <c r="A655">
        <v>1.3333714855409906</v>
      </c>
    </row>
    <row r="656" spans="1:1" x14ac:dyDescent="0.2">
      <c r="A656">
        <v>1.3306685480673779</v>
      </c>
    </row>
    <row r="657" spans="1:1" x14ac:dyDescent="0.2">
      <c r="A657">
        <v>1.3248299873689198</v>
      </c>
    </row>
    <row r="658" spans="1:1" x14ac:dyDescent="0.2">
      <c r="A658">
        <v>1.3235383792278654</v>
      </c>
    </row>
    <row r="659" spans="1:1" x14ac:dyDescent="0.2">
      <c r="A659">
        <v>1.3223696165130068</v>
      </c>
    </row>
    <row r="660" spans="1:1" x14ac:dyDescent="0.2">
      <c r="A660">
        <v>1.322068753424801</v>
      </c>
    </row>
    <row r="661" spans="1:1" x14ac:dyDescent="0.2">
      <c r="A661">
        <v>1.3219296665014835</v>
      </c>
    </row>
    <row r="662" spans="1:1" x14ac:dyDescent="0.2">
      <c r="A662">
        <v>1.3208947112428711</v>
      </c>
    </row>
    <row r="663" spans="1:1" x14ac:dyDescent="0.2">
      <c r="A663">
        <v>1.3184611699473328</v>
      </c>
    </row>
    <row r="664" spans="1:1" x14ac:dyDescent="0.2">
      <c r="A664">
        <v>1.3153071861413521</v>
      </c>
    </row>
    <row r="665" spans="1:1" x14ac:dyDescent="0.2">
      <c r="A665">
        <v>1.3108251823457335</v>
      </c>
    </row>
    <row r="666" spans="1:1" x14ac:dyDescent="0.2">
      <c r="A666">
        <v>1.3066468777838025</v>
      </c>
    </row>
    <row r="667" spans="1:1" x14ac:dyDescent="0.2">
      <c r="A667">
        <v>1.3056357695877259</v>
      </c>
    </row>
    <row r="668" spans="1:1" x14ac:dyDescent="0.2">
      <c r="A668">
        <v>1.3056144102090603</v>
      </c>
    </row>
    <row r="669" spans="1:1" x14ac:dyDescent="0.2">
      <c r="A669">
        <v>1.2953620854472778</v>
      </c>
    </row>
    <row r="670" spans="1:1" x14ac:dyDescent="0.2">
      <c r="A670">
        <v>1.2948315331838312</v>
      </c>
    </row>
    <row r="671" spans="1:1" x14ac:dyDescent="0.2">
      <c r="A671">
        <v>1.2942020573237625</v>
      </c>
    </row>
    <row r="672" spans="1:1" x14ac:dyDescent="0.2">
      <c r="A672">
        <v>1.2840420864434314</v>
      </c>
    </row>
    <row r="673" spans="1:1" x14ac:dyDescent="0.2">
      <c r="A673">
        <v>1.2790437263109486</v>
      </c>
    </row>
    <row r="674" spans="1:1" x14ac:dyDescent="0.2">
      <c r="A674">
        <v>1.2779557183194654</v>
      </c>
    </row>
    <row r="675" spans="1:1" x14ac:dyDescent="0.2">
      <c r="A675">
        <v>1.2779162253952712</v>
      </c>
    </row>
    <row r="676" spans="1:1" x14ac:dyDescent="0.2">
      <c r="A676">
        <v>1.2695382373391191</v>
      </c>
    </row>
    <row r="677" spans="1:1" x14ac:dyDescent="0.2">
      <c r="A677">
        <v>1.2686167739804932</v>
      </c>
    </row>
    <row r="678" spans="1:1" x14ac:dyDescent="0.2">
      <c r="A678">
        <v>1.2679644172301225</v>
      </c>
    </row>
    <row r="679" spans="1:1" x14ac:dyDescent="0.2">
      <c r="A679">
        <v>1.2668834967310219</v>
      </c>
    </row>
    <row r="680" spans="1:1" x14ac:dyDescent="0.2">
      <c r="A680">
        <v>1.2648282292895208</v>
      </c>
    </row>
    <row r="681" spans="1:1" x14ac:dyDescent="0.2">
      <c r="A681">
        <v>1.2644681450394555</v>
      </c>
    </row>
    <row r="682" spans="1:1" x14ac:dyDescent="0.2">
      <c r="A682">
        <v>1.2619034685516806</v>
      </c>
    </row>
    <row r="683" spans="1:1" x14ac:dyDescent="0.2">
      <c r="A683">
        <v>1.2453990152828049</v>
      </c>
    </row>
    <row r="684" spans="1:1" x14ac:dyDescent="0.2">
      <c r="A684">
        <v>1.2440472180500495</v>
      </c>
    </row>
    <row r="685" spans="1:1" x14ac:dyDescent="0.2">
      <c r="A685">
        <v>1.2436940966048784</v>
      </c>
    </row>
    <row r="686" spans="1:1" x14ac:dyDescent="0.2">
      <c r="A686">
        <v>1.2358784998211296</v>
      </c>
    </row>
    <row r="687" spans="1:1" x14ac:dyDescent="0.2">
      <c r="A687">
        <v>1.2346115681850311</v>
      </c>
    </row>
    <row r="688" spans="1:1" x14ac:dyDescent="0.2">
      <c r="A688">
        <v>1.2336945156784074</v>
      </c>
    </row>
    <row r="689" spans="1:1" x14ac:dyDescent="0.2">
      <c r="A689">
        <v>1.2323630375600561</v>
      </c>
    </row>
    <row r="690" spans="1:1" x14ac:dyDescent="0.2">
      <c r="A690">
        <v>1.2270748432972538</v>
      </c>
    </row>
    <row r="691" spans="1:1" x14ac:dyDescent="0.2">
      <c r="A691">
        <v>1.2204429522491977</v>
      </c>
    </row>
    <row r="692" spans="1:1" x14ac:dyDescent="0.2">
      <c r="A692">
        <v>1.2190960717723349</v>
      </c>
    </row>
    <row r="693" spans="1:1" x14ac:dyDescent="0.2">
      <c r="A693">
        <v>1.2177472775543661</v>
      </c>
    </row>
    <row r="694" spans="1:1" x14ac:dyDescent="0.2">
      <c r="A694">
        <v>1.2155293245240342</v>
      </c>
    </row>
    <row r="695" spans="1:1" x14ac:dyDescent="0.2">
      <c r="A695">
        <v>1.2144017789681629</v>
      </c>
    </row>
    <row r="696" spans="1:1" x14ac:dyDescent="0.2">
      <c r="A696">
        <v>1.2101686572951897</v>
      </c>
    </row>
    <row r="697" spans="1:1" x14ac:dyDescent="0.2">
      <c r="A697">
        <v>1.2067111656812508</v>
      </c>
    </row>
    <row r="698" spans="1:1" x14ac:dyDescent="0.2">
      <c r="A698">
        <v>1.1993366744514098</v>
      </c>
    </row>
    <row r="699" spans="1:1" x14ac:dyDescent="0.2">
      <c r="A699">
        <v>1.198477520707512</v>
      </c>
    </row>
    <row r="700" spans="1:1" x14ac:dyDescent="0.2">
      <c r="A700">
        <v>1.1941566878954517</v>
      </c>
    </row>
    <row r="701" spans="1:1" x14ac:dyDescent="0.2">
      <c r="A701">
        <v>1.185853634174636</v>
      </c>
    </row>
    <row r="702" spans="1:1" x14ac:dyDescent="0.2">
      <c r="A702">
        <v>1.1827336388292233</v>
      </c>
    </row>
    <row r="703" spans="1:1" x14ac:dyDescent="0.2">
      <c r="A703">
        <v>1.1762064853883383</v>
      </c>
    </row>
    <row r="704" spans="1:1" x14ac:dyDescent="0.2">
      <c r="A704">
        <v>1.1738348372189997</v>
      </c>
    </row>
    <row r="705" spans="1:1" x14ac:dyDescent="0.2">
      <c r="A705">
        <v>1.1730186487828609</v>
      </c>
    </row>
    <row r="706" spans="1:1" x14ac:dyDescent="0.2">
      <c r="A706">
        <v>1.1727031354177477</v>
      </c>
    </row>
    <row r="707" spans="1:1" x14ac:dyDescent="0.2">
      <c r="A707">
        <v>1.1691599543164919</v>
      </c>
    </row>
    <row r="708" spans="1:1" x14ac:dyDescent="0.2">
      <c r="A708">
        <v>1.1663578656717626</v>
      </c>
    </row>
    <row r="709" spans="1:1" x14ac:dyDescent="0.2">
      <c r="A709">
        <v>1.1655218056160064</v>
      </c>
    </row>
    <row r="710" spans="1:1" x14ac:dyDescent="0.2">
      <c r="A710">
        <v>1.1570304856667364</v>
      </c>
    </row>
    <row r="711" spans="1:1" x14ac:dyDescent="0.2">
      <c r="A711">
        <v>1.1560132451858192</v>
      </c>
    </row>
    <row r="712" spans="1:1" x14ac:dyDescent="0.2">
      <c r="A712">
        <v>1.1505141269621304</v>
      </c>
    </row>
    <row r="713" spans="1:1" x14ac:dyDescent="0.2">
      <c r="A713">
        <v>1.1480232373968784</v>
      </c>
    </row>
    <row r="714" spans="1:1" x14ac:dyDescent="0.2">
      <c r="A714">
        <v>1.1443709192701701</v>
      </c>
    </row>
    <row r="715" spans="1:1" x14ac:dyDescent="0.2">
      <c r="A715">
        <v>1.141869193892519</v>
      </c>
    </row>
    <row r="716" spans="1:1" x14ac:dyDescent="0.2">
      <c r="A716">
        <v>1.1416993626707168</v>
      </c>
    </row>
    <row r="717" spans="1:1" x14ac:dyDescent="0.2">
      <c r="A717">
        <v>1.1336516380584269</v>
      </c>
    </row>
    <row r="718" spans="1:1" x14ac:dyDescent="0.2">
      <c r="A718">
        <v>1.1281808738018124</v>
      </c>
    </row>
    <row r="719" spans="1:1" x14ac:dyDescent="0.2">
      <c r="A719">
        <v>1.1277236214210042</v>
      </c>
    </row>
    <row r="720" spans="1:1" x14ac:dyDescent="0.2">
      <c r="A720">
        <v>1.1206523713512777</v>
      </c>
    </row>
    <row r="721" spans="1:1" x14ac:dyDescent="0.2">
      <c r="A721">
        <v>1.1134182648603617</v>
      </c>
    </row>
    <row r="722" spans="1:1" x14ac:dyDescent="0.2">
      <c r="A722">
        <v>1.1087070684263436</v>
      </c>
    </row>
    <row r="723" spans="1:1" x14ac:dyDescent="0.2">
      <c r="A723">
        <v>1.1080983904856234</v>
      </c>
    </row>
    <row r="724" spans="1:1" x14ac:dyDescent="0.2">
      <c r="A724">
        <v>1.1074579854476458</v>
      </c>
    </row>
    <row r="725" spans="1:1" x14ac:dyDescent="0.2">
      <c r="A725">
        <v>1.1045326668511148</v>
      </c>
    </row>
    <row r="726" spans="1:1" x14ac:dyDescent="0.2">
      <c r="A726">
        <v>1.1025294136169685</v>
      </c>
    </row>
    <row r="727" spans="1:1" x14ac:dyDescent="0.2">
      <c r="A727">
        <v>1.1016123443245462</v>
      </c>
    </row>
    <row r="728" spans="1:1" x14ac:dyDescent="0.2">
      <c r="A728">
        <v>1.0972004221511347</v>
      </c>
    </row>
    <row r="729" spans="1:1" x14ac:dyDescent="0.2">
      <c r="A729">
        <v>1.0945523916421622</v>
      </c>
    </row>
    <row r="730" spans="1:1" x14ac:dyDescent="0.2">
      <c r="A730">
        <v>1.0931121801429438</v>
      </c>
    </row>
    <row r="731" spans="1:1" x14ac:dyDescent="0.2">
      <c r="A731">
        <v>1.0908302900193665</v>
      </c>
    </row>
    <row r="732" spans="1:1" x14ac:dyDescent="0.2">
      <c r="A732">
        <v>1.0854838413572725</v>
      </c>
    </row>
    <row r="733" spans="1:1" x14ac:dyDescent="0.2">
      <c r="A733">
        <v>1.0851492692375893</v>
      </c>
    </row>
    <row r="734" spans="1:1" x14ac:dyDescent="0.2">
      <c r="A734">
        <v>1.0832397589815557</v>
      </c>
    </row>
    <row r="735" spans="1:1" x14ac:dyDescent="0.2">
      <c r="A735">
        <v>1.0797662282514338</v>
      </c>
    </row>
    <row r="736" spans="1:1" x14ac:dyDescent="0.2">
      <c r="A736">
        <v>1.0792003476906626</v>
      </c>
    </row>
    <row r="737" spans="1:1" x14ac:dyDescent="0.2">
      <c r="A737">
        <v>1.0777036072109234</v>
      </c>
    </row>
    <row r="738" spans="1:1" x14ac:dyDescent="0.2">
      <c r="A738">
        <v>1.0736187479079931</v>
      </c>
    </row>
    <row r="739" spans="1:1" x14ac:dyDescent="0.2">
      <c r="A739">
        <v>1.071789225079665</v>
      </c>
    </row>
    <row r="740" spans="1:1" x14ac:dyDescent="0.2">
      <c r="A740">
        <v>1.0655573645670242</v>
      </c>
    </row>
    <row r="741" spans="1:1" x14ac:dyDescent="0.2">
      <c r="A741">
        <v>1.0648820179544112</v>
      </c>
    </row>
    <row r="742" spans="1:1" x14ac:dyDescent="0.2">
      <c r="A742">
        <v>1.0614151267574883</v>
      </c>
    </row>
    <row r="743" spans="1:1" x14ac:dyDescent="0.2">
      <c r="A743">
        <v>1.0608423892689682</v>
      </c>
    </row>
    <row r="744" spans="1:1" x14ac:dyDescent="0.2">
      <c r="A744">
        <v>1.0577781455346738</v>
      </c>
    </row>
    <row r="745" spans="1:1" x14ac:dyDescent="0.2">
      <c r="A745">
        <v>1.0558675958514496</v>
      </c>
    </row>
    <row r="746" spans="1:1" x14ac:dyDescent="0.2">
      <c r="A746">
        <v>1.0543342886907268</v>
      </c>
    </row>
    <row r="747" spans="1:1" x14ac:dyDescent="0.2">
      <c r="A747">
        <v>1.0512191653836913</v>
      </c>
    </row>
    <row r="748" spans="1:1" x14ac:dyDescent="0.2">
      <c r="A748">
        <v>1.0477366672827748</v>
      </c>
    </row>
    <row r="749" spans="1:1" x14ac:dyDescent="0.2">
      <c r="A749">
        <v>1.0456637733842924</v>
      </c>
    </row>
    <row r="750" spans="1:1" x14ac:dyDescent="0.2">
      <c r="A750">
        <v>1.042212772344433</v>
      </c>
    </row>
    <row r="751" spans="1:1" x14ac:dyDescent="0.2">
      <c r="A751">
        <v>1.039621734942082</v>
      </c>
    </row>
    <row r="752" spans="1:1" x14ac:dyDescent="0.2">
      <c r="A752">
        <v>1.0392181393772315</v>
      </c>
    </row>
    <row r="753" spans="1:1" x14ac:dyDescent="0.2">
      <c r="A753">
        <v>1.0362230600852118</v>
      </c>
    </row>
    <row r="754" spans="1:1" x14ac:dyDescent="0.2">
      <c r="A754">
        <v>1.0340506615407894</v>
      </c>
    </row>
    <row r="755" spans="1:1" x14ac:dyDescent="0.2">
      <c r="A755">
        <v>1.0328268747303817</v>
      </c>
    </row>
    <row r="756" spans="1:1" x14ac:dyDescent="0.2">
      <c r="A756">
        <v>1.0320625968676973</v>
      </c>
    </row>
    <row r="757" spans="1:1" x14ac:dyDescent="0.2">
      <c r="A757">
        <v>1.0304100066595465</v>
      </c>
    </row>
    <row r="758" spans="1:1" x14ac:dyDescent="0.2">
      <c r="A758">
        <v>1.0295240877918952</v>
      </c>
    </row>
    <row r="759" spans="1:1" x14ac:dyDescent="0.2">
      <c r="A759">
        <v>1.0274449225695044</v>
      </c>
    </row>
    <row r="760" spans="1:1" x14ac:dyDescent="0.2">
      <c r="A760">
        <v>1.0266028162340011</v>
      </c>
    </row>
    <row r="761" spans="1:1" x14ac:dyDescent="0.2">
      <c r="A761">
        <v>1.023112925539007</v>
      </c>
    </row>
    <row r="762" spans="1:1" x14ac:dyDescent="0.2">
      <c r="A762">
        <v>1.0202529638726472</v>
      </c>
    </row>
    <row r="763" spans="1:1" x14ac:dyDescent="0.2">
      <c r="A763">
        <v>1.019652873854255</v>
      </c>
    </row>
    <row r="764" spans="1:1" x14ac:dyDescent="0.2">
      <c r="A764">
        <v>1.0193788665814267</v>
      </c>
    </row>
    <row r="765" spans="1:1" x14ac:dyDescent="0.2">
      <c r="A765">
        <v>1.016600108941897</v>
      </c>
    </row>
    <row r="766" spans="1:1" x14ac:dyDescent="0.2">
      <c r="A766">
        <v>1.0164513769806134</v>
      </c>
    </row>
    <row r="767" spans="1:1" x14ac:dyDescent="0.2">
      <c r="A767">
        <v>1.0163413938326769</v>
      </c>
    </row>
    <row r="768" spans="1:1" x14ac:dyDescent="0.2">
      <c r="A768">
        <v>1.0158882269259635</v>
      </c>
    </row>
    <row r="769" spans="1:1" x14ac:dyDescent="0.2">
      <c r="A769">
        <v>1.0142856412963452</v>
      </c>
    </row>
    <row r="770" spans="1:1" x14ac:dyDescent="0.2">
      <c r="A770">
        <v>1.009857864263102</v>
      </c>
    </row>
    <row r="771" spans="1:1" x14ac:dyDescent="0.2">
      <c r="A771">
        <v>1.0087345588199002</v>
      </c>
    </row>
    <row r="772" spans="1:1" x14ac:dyDescent="0.2">
      <c r="A772">
        <v>1.0080748771926675</v>
      </c>
    </row>
    <row r="773" spans="1:1" x14ac:dyDescent="0.2">
      <c r="A773">
        <v>1.0078903036060249</v>
      </c>
    </row>
    <row r="774" spans="1:1" x14ac:dyDescent="0.2">
      <c r="A774">
        <v>1.0073062788040643</v>
      </c>
    </row>
    <row r="775" spans="1:1" x14ac:dyDescent="0.2">
      <c r="A775">
        <v>1.0026194409117075</v>
      </c>
    </row>
    <row r="776" spans="1:1" x14ac:dyDescent="0.2">
      <c r="A776">
        <v>0.99807175351053623</v>
      </c>
    </row>
    <row r="777" spans="1:1" x14ac:dyDescent="0.2">
      <c r="A777">
        <v>0.99701198597551466</v>
      </c>
    </row>
    <row r="778" spans="1:1" x14ac:dyDescent="0.2">
      <c r="A778">
        <v>0.99312735148660525</v>
      </c>
    </row>
    <row r="779" spans="1:1" x14ac:dyDescent="0.2">
      <c r="A779">
        <v>0.99282642952485445</v>
      </c>
    </row>
    <row r="780" spans="1:1" x14ac:dyDescent="0.2">
      <c r="A780">
        <v>0.99217676521234655</v>
      </c>
    </row>
    <row r="781" spans="1:1" x14ac:dyDescent="0.2">
      <c r="A781">
        <v>0.99170246435639597</v>
      </c>
    </row>
    <row r="782" spans="1:1" x14ac:dyDescent="0.2">
      <c r="A782">
        <v>0.99048107780189243</v>
      </c>
    </row>
    <row r="783" spans="1:1" x14ac:dyDescent="0.2">
      <c r="A783">
        <v>0.99047577499233741</v>
      </c>
    </row>
    <row r="784" spans="1:1" x14ac:dyDescent="0.2">
      <c r="A784">
        <v>0.98645083170290937</v>
      </c>
    </row>
    <row r="785" spans="1:1" x14ac:dyDescent="0.2">
      <c r="A785">
        <v>0.98640429880922798</v>
      </c>
    </row>
    <row r="786" spans="1:1" x14ac:dyDescent="0.2">
      <c r="A786">
        <v>0.98572979125355009</v>
      </c>
    </row>
    <row r="787" spans="1:1" x14ac:dyDescent="0.2">
      <c r="A787">
        <v>0.98566164210038332</v>
      </c>
    </row>
    <row r="788" spans="1:1" x14ac:dyDescent="0.2">
      <c r="A788">
        <v>0.98306552103339029</v>
      </c>
    </row>
    <row r="789" spans="1:1" x14ac:dyDescent="0.2">
      <c r="A789">
        <v>0.9814241990276521</v>
      </c>
    </row>
    <row r="790" spans="1:1" x14ac:dyDescent="0.2">
      <c r="A790">
        <v>0.97869270310603962</v>
      </c>
    </row>
    <row r="791" spans="1:1" x14ac:dyDescent="0.2">
      <c r="A791">
        <v>0.97770770529580442</v>
      </c>
    </row>
    <row r="792" spans="1:1" x14ac:dyDescent="0.2">
      <c r="A792">
        <v>0.97762883953864199</v>
      </c>
    </row>
    <row r="793" spans="1:1" x14ac:dyDescent="0.2">
      <c r="A793">
        <v>0.97713693038488969</v>
      </c>
    </row>
    <row r="794" spans="1:1" x14ac:dyDescent="0.2">
      <c r="A794">
        <v>0.97423164378106508</v>
      </c>
    </row>
    <row r="795" spans="1:1" x14ac:dyDescent="0.2">
      <c r="A795">
        <v>0.96957233423943301</v>
      </c>
    </row>
    <row r="796" spans="1:1" x14ac:dyDescent="0.2">
      <c r="A796">
        <v>0.96821372778039838</v>
      </c>
    </row>
    <row r="797" spans="1:1" x14ac:dyDescent="0.2">
      <c r="A797">
        <v>0.96799773335930572</v>
      </c>
    </row>
    <row r="798" spans="1:1" x14ac:dyDescent="0.2">
      <c r="A798">
        <v>0.96620811606270263</v>
      </c>
    </row>
    <row r="799" spans="1:1" x14ac:dyDescent="0.2">
      <c r="A799">
        <v>0.96375389789031152</v>
      </c>
    </row>
    <row r="800" spans="1:1" x14ac:dyDescent="0.2">
      <c r="A800">
        <v>0.96264503849157979</v>
      </c>
    </row>
    <row r="801" spans="1:1" x14ac:dyDescent="0.2">
      <c r="A801">
        <v>0.95971589456140405</v>
      </c>
    </row>
    <row r="802" spans="1:1" x14ac:dyDescent="0.2">
      <c r="A802">
        <v>0.9578432642387773</v>
      </c>
    </row>
    <row r="803" spans="1:1" x14ac:dyDescent="0.2">
      <c r="A803">
        <v>0.95642589923698473</v>
      </c>
    </row>
    <row r="804" spans="1:1" x14ac:dyDescent="0.2">
      <c r="A804">
        <v>0.95561253511706057</v>
      </c>
    </row>
    <row r="805" spans="1:1" x14ac:dyDescent="0.2">
      <c r="A805">
        <v>0.95354436687493049</v>
      </c>
    </row>
    <row r="806" spans="1:1" x14ac:dyDescent="0.2">
      <c r="A806">
        <v>0.95251237020723267</v>
      </c>
    </row>
    <row r="807" spans="1:1" x14ac:dyDescent="0.2">
      <c r="A807">
        <v>0.9523614579926265</v>
      </c>
    </row>
    <row r="808" spans="1:1" x14ac:dyDescent="0.2">
      <c r="A808">
        <v>0.95213429874395206</v>
      </c>
    </row>
    <row r="809" spans="1:1" x14ac:dyDescent="0.2">
      <c r="A809">
        <v>0.94886591972976408</v>
      </c>
    </row>
    <row r="810" spans="1:1" x14ac:dyDescent="0.2">
      <c r="A810">
        <v>0.94796881528564292</v>
      </c>
    </row>
    <row r="811" spans="1:1" x14ac:dyDescent="0.2">
      <c r="A811">
        <v>0.94768927856938212</v>
      </c>
    </row>
    <row r="812" spans="1:1" x14ac:dyDescent="0.2">
      <c r="A812">
        <v>0.94739325509633932</v>
      </c>
    </row>
    <row r="813" spans="1:1" x14ac:dyDescent="0.2">
      <c r="A813">
        <v>0.94645135746127718</v>
      </c>
    </row>
    <row r="814" spans="1:1" x14ac:dyDescent="0.2">
      <c r="A814">
        <v>0.94569583898721254</v>
      </c>
    </row>
    <row r="815" spans="1:1" x14ac:dyDescent="0.2">
      <c r="A815">
        <v>0.94428543708560919</v>
      </c>
    </row>
    <row r="816" spans="1:1" x14ac:dyDescent="0.2">
      <c r="A816">
        <v>0.93778936838100369</v>
      </c>
    </row>
    <row r="817" spans="1:1" x14ac:dyDescent="0.2">
      <c r="A817">
        <v>0.93706919394260024</v>
      </c>
    </row>
    <row r="818" spans="1:1" x14ac:dyDescent="0.2">
      <c r="A818">
        <v>0.9310523413454852</v>
      </c>
    </row>
    <row r="819" spans="1:1" x14ac:dyDescent="0.2">
      <c r="A819">
        <v>0.93050031596286165</v>
      </c>
    </row>
    <row r="820" spans="1:1" x14ac:dyDescent="0.2">
      <c r="A820">
        <v>0.92764035130438971</v>
      </c>
    </row>
    <row r="821" spans="1:1" x14ac:dyDescent="0.2">
      <c r="A821">
        <v>0.92722620831710811</v>
      </c>
    </row>
    <row r="822" spans="1:1" x14ac:dyDescent="0.2">
      <c r="A822">
        <v>0.92720050135484966</v>
      </c>
    </row>
    <row r="823" spans="1:1" x14ac:dyDescent="0.2">
      <c r="A823">
        <v>0.92599042672449361</v>
      </c>
    </row>
    <row r="824" spans="1:1" x14ac:dyDescent="0.2">
      <c r="A824">
        <v>0.92527318905312661</v>
      </c>
    </row>
    <row r="825" spans="1:1" x14ac:dyDescent="0.2">
      <c r="A825">
        <v>0.92417519973296935</v>
      </c>
    </row>
    <row r="826" spans="1:1" x14ac:dyDescent="0.2">
      <c r="A826">
        <v>0.92187568927965513</v>
      </c>
    </row>
    <row r="827" spans="1:1" x14ac:dyDescent="0.2">
      <c r="A827">
        <v>0.92173275846243019</v>
      </c>
    </row>
    <row r="828" spans="1:1" x14ac:dyDescent="0.2">
      <c r="A828">
        <v>0.91895983237234868</v>
      </c>
    </row>
    <row r="829" spans="1:1" x14ac:dyDescent="0.2">
      <c r="A829">
        <v>0.91705154655112253</v>
      </c>
    </row>
    <row r="830" spans="1:1" x14ac:dyDescent="0.2">
      <c r="A830">
        <v>0.91698554482920247</v>
      </c>
    </row>
    <row r="831" spans="1:1" x14ac:dyDescent="0.2">
      <c r="A831">
        <v>0.91591430068203727</v>
      </c>
    </row>
    <row r="832" spans="1:1" x14ac:dyDescent="0.2">
      <c r="A832">
        <v>0.9154277427861357</v>
      </c>
    </row>
    <row r="833" spans="1:1" x14ac:dyDescent="0.2">
      <c r="A833">
        <v>0.91464918013293606</v>
      </c>
    </row>
    <row r="834" spans="1:1" x14ac:dyDescent="0.2">
      <c r="A834">
        <v>0.91328691316156063</v>
      </c>
    </row>
    <row r="835" spans="1:1" x14ac:dyDescent="0.2">
      <c r="A835">
        <v>0.91234990345963407</v>
      </c>
    </row>
    <row r="836" spans="1:1" x14ac:dyDescent="0.2">
      <c r="A836">
        <v>0.91046497386019221</v>
      </c>
    </row>
    <row r="837" spans="1:1" x14ac:dyDescent="0.2">
      <c r="A837">
        <v>0.90785270675362217</v>
      </c>
    </row>
    <row r="838" spans="1:1" x14ac:dyDescent="0.2">
      <c r="A838">
        <v>0.90723000546097343</v>
      </c>
    </row>
    <row r="839" spans="1:1" x14ac:dyDescent="0.2">
      <c r="A839">
        <v>0.90442036161587169</v>
      </c>
    </row>
    <row r="840" spans="1:1" x14ac:dyDescent="0.2">
      <c r="A840">
        <v>0.90235732077057429</v>
      </c>
    </row>
    <row r="841" spans="1:1" x14ac:dyDescent="0.2">
      <c r="A841">
        <v>0.90141726457208149</v>
      </c>
    </row>
    <row r="842" spans="1:1" x14ac:dyDescent="0.2">
      <c r="A842">
        <v>0.90105117566218296</v>
      </c>
    </row>
    <row r="843" spans="1:1" x14ac:dyDescent="0.2">
      <c r="A843">
        <v>0.9003318760685326</v>
      </c>
    </row>
    <row r="844" spans="1:1" x14ac:dyDescent="0.2">
      <c r="A844">
        <v>0.90003821988690913</v>
      </c>
    </row>
    <row r="845" spans="1:1" x14ac:dyDescent="0.2">
      <c r="A845">
        <v>0.89985565175334958</v>
      </c>
    </row>
    <row r="846" spans="1:1" x14ac:dyDescent="0.2">
      <c r="A846">
        <v>0.89947662132292439</v>
      </c>
    </row>
    <row r="847" spans="1:1" x14ac:dyDescent="0.2">
      <c r="A847">
        <v>0.89935282749111478</v>
      </c>
    </row>
    <row r="848" spans="1:1" x14ac:dyDescent="0.2">
      <c r="A848">
        <v>0.89919833486223022</v>
      </c>
    </row>
    <row r="849" spans="1:1" x14ac:dyDescent="0.2">
      <c r="A849">
        <v>0.89776812170088094</v>
      </c>
    </row>
    <row r="850" spans="1:1" x14ac:dyDescent="0.2">
      <c r="A850">
        <v>0.89611434300227755</v>
      </c>
    </row>
    <row r="851" spans="1:1" x14ac:dyDescent="0.2">
      <c r="A851">
        <v>0.89610378564769588</v>
      </c>
    </row>
    <row r="852" spans="1:1" x14ac:dyDescent="0.2">
      <c r="A852">
        <v>0.89567740969142251</v>
      </c>
    </row>
    <row r="853" spans="1:1" x14ac:dyDescent="0.2">
      <c r="A853">
        <v>0.89316870665862347</v>
      </c>
    </row>
    <row r="854" spans="1:1" x14ac:dyDescent="0.2">
      <c r="A854">
        <v>0.89239852519208951</v>
      </c>
    </row>
    <row r="855" spans="1:1" x14ac:dyDescent="0.2">
      <c r="A855">
        <v>0.88918570714820411</v>
      </c>
    </row>
    <row r="856" spans="1:1" x14ac:dyDescent="0.2">
      <c r="A856">
        <v>0.88832997070294051</v>
      </c>
    </row>
    <row r="857" spans="1:1" x14ac:dyDescent="0.2">
      <c r="A857">
        <v>0.88415781685357608</v>
      </c>
    </row>
    <row r="858" spans="1:1" x14ac:dyDescent="0.2">
      <c r="A858">
        <v>0.88397254050630281</v>
      </c>
    </row>
    <row r="859" spans="1:1" x14ac:dyDescent="0.2">
      <c r="A859">
        <v>0.88229813502119181</v>
      </c>
    </row>
    <row r="860" spans="1:1" x14ac:dyDescent="0.2">
      <c r="A860">
        <v>0.88201151041664727</v>
      </c>
    </row>
    <row r="861" spans="1:1" x14ac:dyDescent="0.2">
      <c r="A861">
        <v>0.87725924486455398</v>
      </c>
    </row>
    <row r="862" spans="1:1" x14ac:dyDescent="0.2">
      <c r="A862">
        <v>0.87558023035639776</v>
      </c>
    </row>
    <row r="863" spans="1:1" x14ac:dyDescent="0.2">
      <c r="A863">
        <v>0.87468339894708946</v>
      </c>
    </row>
    <row r="864" spans="1:1" x14ac:dyDescent="0.2">
      <c r="A864">
        <v>0.87455669707608275</v>
      </c>
    </row>
    <row r="865" spans="1:1" x14ac:dyDescent="0.2">
      <c r="A865">
        <v>0.87211402013323491</v>
      </c>
    </row>
    <row r="866" spans="1:1" x14ac:dyDescent="0.2">
      <c r="A866">
        <v>0.86766865802493653</v>
      </c>
    </row>
    <row r="867" spans="1:1" x14ac:dyDescent="0.2">
      <c r="A867">
        <v>0.86710806845382171</v>
      </c>
    </row>
    <row r="868" spans="1:1" x14ac:dyDescent="0.2">
      <c r="A868">
        <v>0.86491126840108323</v>
      </c>
    </row>
    <row r="869" spans="1:1" x14ac:dyDescent="0.2">
      <c r="A869">
        <v>0.86205505050857512</v>
      </c>
    </row>
    <row r="870" spans="1:1" x14ac:dyDescent="0.2">
      <c r="A870">
        <v>0.86160865662775898</v>
      </c>
    </row>
    <row r="871" spans="1:1" x14ac:dyDescent="0.2">
      <c r="A871">
        <v>0.86106829811302177</v>
      </c>
    </row>
    <row r="872" spans="1:1" x14ac:dyDescent="0.2">
      <c r="A872">
        <v>0.8607690847737226</v>
      </c>
    </row>
    <row r="873" spans="1:1" x14ac:dyDescent="0.2">
      <c r="A873">
        <v>0.8599556496221118</v>
      </c>
    </row>
    <row r="874" spans="1:1" x14ac:dyDescent="0.2">
      <c r="A874">
        <v>0.85760422397683289</v>
      </c>
    </row>
    <row r="875" spans="1:1" x14ac:dyDescent="0.2">
      <c r="A875">
        <v>0.85531399742622494</v>
      </c>
    </row>
    <row r="876" spans="1:1" x14ac:dyDescent="0.2">
      <c r="A876">
        <v>0.85505557161768486</v>
      </c>
    </row>
    <row r="877" spans="1:1" x14ac:dyDescent="0.2">
      <c r="A877">
        <v>0.85443550829279824</v>
      </c>
    </row>
    <row r="878" spans="1:1" x14ac:dyDescent="0.2">
      <c r="A878">
        <v>0.85177511336105483</v>
      </c>
    </row>
    <row r="879" spans="1:1" x14ac:dyDescent="0.2">
      <c r="A879">
        <v>0.84956231896448775</v>
      </c>
    </row>
    <row r="880" spans="1:1" x14ac:dyDescent="0.2">
      <c r="A880">
        <v>0.84671163862671806</v>
      </c>
    </row>
    <row r="881" spans="1:1" x14ac:dyDescent="0.2">
      <c r="A881">
        <v>0.84667163575741899</v>
      </c>
    </row>
    <row r="882" spans="1:1" x14ac:dyDescent="0.2">
      <c r="A882">
        <v>0.84269932389846247</v>
      </c>
    </row>
    <row r="883" spans="1:1" x14ac:dyDescent="0.2">
      <c r="A883">
        <v>0.84232109493501095</v>
      </c>
    </row>
    <row r="884" spans="1:1" x14ac:dyDescent="0.2">
      <c r="A884">
        <v>0.84135391754133326</v>
      </c>
    </row>
    <row r="885" spans="1:1" x14ac:dyDescent="0.2">
      <c r="A885">
        <v>0.83650222076888092</v>
      </c>
    </row>
    <row r="886" spans="1:1" x14ac:dyDescent="0.2">
      <c r="A886">
        <v>0.8358529989058362</v>
      </c>
    </row>
    <row r="887" spans="1:1" x14ac:dyDescent="0.2">
      <c r="A887">
        <v>0.83365835898051566</v>
      </c>
    </row>
    <row r="888" spans="1:1" x14ac:dyDescent="0.2">
      <c r="A888">
        <v>0.83323996411663237</v>
      </c>
    </row>
    <row r="889" spans="1:1" x14ac:dyDescent="0.2">
      <c r="A889">
        <v>0.83236651944384443</v>
      </c>
    </row>
    <row r="890" spans="1:1" x14ac:dyDescent="0.2">
      <c r="A890">
        <v>0.83172693823337263</v>
      </c>
    </row>
    <row r="891" spans="1:1" x14ac:dyDescent="0.2">
      <c r="A891">
        <v>0.83156334366101758</v>
      </c>
    </row>
    <row r="892" spans="1:1" x14ac:dyDescent="0.2">
      <c r="A892">
        <v>0.83046094995175823</v>
      </c>
    </row>
    <row r="893" spans="1:1" x14ac:dyDescent="0.2">
      <c r="A893">
        <v>0.82769118635811889</v>
      </c>
    </row>
    <row r="894" spans="1:1" x14ac:dyDescent="0.2">
      <c r="A894">
        <v>0.82469981421815308</v>
      </c>
    </row>
    <row r="895" spans="1:1" x14ac:dyDescent="0.2">
      <c r="A895">
        <v>0.82465186730265372</v>
      </c>
    </row>
    <row r="896" spans="1:1" x14ac:dyDescent="0.2">
      <c r="A896">
        <v>0.82399880485887955</v>
      </c>
    </row>
    <row r="897" spans="1:1" x14ac:dyDescent="0.2">
      <c r="A897">
        <v>0.82094699419717843</v>
      </c>
    </row>
    <row r="898" spans="1:1" x14ac:dyDescent="0.2">
      <c r="A898">
        <v>0.81970201473140092</v>
      </c>
    </row>
    <row r="899" spans="1:1" x14ac:dyDescent="0.2">
      <c r="A899">
        <v>0.81472584364990519</v>
      </c>
    </row>
    <row r="900" spans="1:1" x14ac:dyDescent="0.2">
      <c r="A900">
        <v>0.81460243962357604</v>
      </c>
    </row>
    <row r="901" spans="1:1" x14ac:dyDescent="0.2">
      <c r="A901">
        <v>0.81340817792274134</v>
      </c>
    </row>
    <row r="902" spans="1:1" x14ac:dyDescent="0.2">
      <c r="A902">
        <v>0.81232412343928417</v>
      </c>
    </row>
    <row r="903" spans="1:1" x14ac:dyDescent="0.2">
      <c r="A903">
        <v>0.81230521153171453</v>
      </c>
    </row>
    <row r="904" spans="1:1" x14ac:dyDescent="0.2">
      <c r="A904">
        <v>0.81223789921173617</v>
      </c>
    </row>
    <row r="905" spans="1:1" x14ac:dyDescent="0.2">
      <c r="A905">
        <v>0.81075778988480662</v>
      </c>
    </row>
    <row r="906" spans="1:1" x14ac:dyDescent="0.2">
      <c r="A906">
        <v>0.80921402109890239</v>
      </c>
    </row>
    <row r="907" spans="1:1" x14ac:dyDescent="0.2">
      <c r="A907">
        <v>0.80418772931842497</v>
      </c>
    </row>
    <row r="908" spans="1:1" x14ac:dyDescent="0.2">
      <c r="A908">
        <v>0.80167797351248282</v>
      </c>
    </row>
    <row r="909" spans="1:1" x14ac:dyDescent="0.2">
      <c r="A909">
        <v>0.7999222279184568</v>
      </c>
    </row>
    <row r="910" spans="1:1" x14ac:dyDescent="0.2">
      <c r="A910">
        <v>0.79892142830093749</v>
      </c>
    </row>
    <row r="911" spans="1:1" x14ac:dyDescent="0.2">
      <c r="A911">
        <v>0.79882155553318002</v>
      </c>
    </row>
    <row r="912" spans="1:1" x14ac:dyDescent="0.2">
      <c r="A912">
        <v>0.79759363676154293</v>
      </c>
    </row>
    <row r="913" spans="1:1" x14ac:dyDescent="0.2">
      <c r="A913">
        <v>0.79670087459330419</v>
      </c>
    </row>
    <row r="914" spans="1:1" x14ac:dyDescent="0.2">
      <c r="A914">
        <v>0.79637232739641439</v>
      </c>
    </row>
    <row r="915" spans="1:1" x14ac:dyDescent="0.2">
      <c r="A915">
        <v>0.79542436347008383</v>
      </c>
    </row>
    <row r="916" spans="1:1" x14ac:dyDescent="0.2">
      <c r="A916">
        <v>0.79537271206838023</v>
      </c>
    </row>
    <row r="917" spans="1:1" x14ac:dyDescent="0.2">
      <c r="A917">
        <v>0.79508432965260423</v>
      </c>
    </row>
    <row r="918" spans="1:1" x14ac:dyDescent="0.2">
      <c r="A918">
        <v>0.79445700776679629</v>
      </c>
    </row>
    <row r="919" spans="1:1" x14ac:dyDescent="0.2">
      <c r="A919">
        <v>0.79424388216203257</v>
      </c>
    </row>
    <row r="920" spans="1:1" x14ac:dyDescent="0.2">
      <c r="A920">
        <v>0.79337938511895001</v>
      </c>
    </row>
    <row r="921" spans="1:1" x14ac:dyDescent="0.2">
      <c r="A921">
        <v>0.79332730410782404</v>
      </c>
    </row>
    <row r="922" spans="1:1" x14ac:dyDescent="0.2">
      <c r="A922">
        <v>0.7928514320017549</v>
      </c>
    </row>
    <row r="923" spans="1:1" x14ac:dyDescent="0.2">
      <c r="A923">
        <v>0.79209799307842876</v>
      </c>
    </row>
    <row r="924" spans="1:1" x14ac:dyDescent="0.2">
      <c r="A924">
        <v>0.79120289948461087</v>
      </c>
    </row>
    <row r="925" spans="1:1" x14ac:dyDescent="0.2">
      <c r="A925">
        <v>0.79037905310775913</v>
      </c>
    </row>
    <row r="926" spans="1:1" x14ac:dyDescent="0.2">
      <c r="A926">
        <v>0.79028904440730408</v>
      </c>
    </row>
    <row r="927" spans="1:1" x14ac:dyDescent="0.2">
      <c r="A927">
        <v>0.78965816133592326</v>
      </c>
    </row>
    <row r="928" spans="1:1" x14ac:dyDescent="0.2">
      <c r="A928">
        <v>0.78743305179293677</v>
      </c>
    </row>
    <row r="929" spans="1:1" x14ac:dyDescent="0.2">
      <c r="A929">
        <v>0.78575072399150736</v>
      </c>
    </row>
    <row r="930" spans="1:1" x14ac:dyDescent="0.2">
      <c r="A930">
        <v>0.78549331643717002</v>
      </c>
    </row>
    <row r="931" spans="1:1" x14ac:dyDescent="0.2">
      <c r="A931">
        <v>0.78402871297512622</v>
      </c>
    </row>
    <row r="932" spans="1:1" x14ac:dyDescent="0.2">
      <c r="A932">
        <v>0.78305303929072367</v>
      </c>
    </row>
    <row r="933" spans="1:1" x14ac:dyDescent="0.2">
      <c r="A933">
        <v>0.78181697414739681</v>
      </c>
    </row>
    <row r="934" spans="1:1" x14ac:dyDescent="0.2">
      <c r="A934">
        <v>0.78174036198750685</v>
      </c>
    </row>
    <row r="935" spans="1:1" x14ac:dyDescent="0.2">
      <c r="A935">
        <v>0.78096347824884693</v>
      </c>
    </row>
    <row r="936" spans="1:1" x14ac:dyDescent="0.2">
      <c r="A936">
        <v>0.77872572308280374</v>
      </c>
    </row>
    <row r="937" spans="1:1" x14ac:dyDescent="0.2">
      <c r="A937">
        <v>0.77683477909091259</v>
      </c>
    </row>
    <row r="938" spans="1:1" x14ac:dyDescent="0.2">
      <c r="A938">
        <v>0.77265874577758764</v>
      </c>
    </row>
    <row r="939" spans="1:1" x14ac:dyDescent="0.2">
      <c r="A939">
        <v>0.77174433587103053</v>
      </c>
    </row>
    <row r="940" spans="1:1" x14ac:dyDescent="0.2">
      <c r="A940">
        <v>0.77063532292023607</v>
      </c>
    </row>
    <row r="941" spans="1:1" x14ac:dyDescent="0.2">
      <c r="A941">
        <v>0.77060611511405519</v>
      </c>
    </row>
    <row r="942" spans="1:1" x14ac:dyDescent="0.2">
      <c r="A942">
        <v>0.77052019697220986</v>
      </c>
    </row>
    <row r="943" spans="1:1" x14ac:dyDescent="0.2">
      <c r="A943">
        <v>0.77011773782627879</v>
      </c>
    </row>
    <row r="944" spans="1:1" x14ac:dyDescent="0.2">
      <c r="A944">
        <v>0.76999594169246544</v>
      </c>
    </row>
    <row r="945" spans="1:1" x14ac:dyDescent="0.2">
      <c r="A945">
        <v>0.76947974889752269</v>
      </c>
    </row>
    <row r="946" spans="1:1" x14ac:dyDescent="0.2">
      <c r="A946">
        <v>0.76935752951812342</v>
      </c>
    </row>
    <row r="947" spans="1:1" x14ac:dyDescent="0.2">
      <c r="A947">
        <v>0.7677784910805211</v>
      </c>
    </row>
    <row r="948" spans="1:1" x14ac:dyDescent="0.2">
      <c r="A948">
        <v>0.7634860753893804</v>
      </c>
    </row>
    <row r="949" spans="1:1" x14ac:dyDescent="0.2">
      <c r="A949">
        <v>0.76319619167549091</v>
      </c>
    </row>
    <row r="950" spans="1:1" x14ac:dyDescent="0.2">
      <c r="A950">
        <v>0.76276145420372965</v>
      </c>
    </row>
    <row r="951" spans="1:1" x14ac:dyDescent="0.2">
      <c r="A951">
        <v>0.76227727406728607</v>
      </c>
    </row>
    <row r="952" spans="1:1" x14ac:dyDescent="0.2">
      <c r="A952">
        <v>0.76010460282954651</v>
      </c>
    </row>
    <row r="953" spans="1:1" x14ac:dyDescent="0.2">
      <c r="A953">
        <v>0.75994141102244905</v>
      </c>
    </row>
    <row r="954" spans="1:1" x14ac:dyDescent="0.2">
      <c r="A954">
        <v>0.75550116546538892</v>
      </c>
    </row>
    <row r="955" spans="1:1" x14ac:dyDescent="0.2">
      <c r="A955">
        <v>0.7538413060342698</v>
      </c>
    </row>
    <row r="956" spans="1:1" x14ac:dyDescent="0.2">
      <c r="A956">
        <v>0.75017332095325628</v>
      </c>
    </row>
    <row r="957" spans="1:1" x14ac:dyDescent="0.2">
      <c r="A957">
        <v>0.75010209924808402</v>
      </c>
    </row>
    <row r="958" spans="1:1" x14ac:dyDescent="0.2">
      <c r="A958">
        <v>0.74685723144308114</v>
      </c>
    </row>
    <row r="959" spans="1:1" x14ac:dyDescent="0.2">
      <c r="A959">
        <v>0.74202488228440699</v>
      </c>
    </row>
    <row r="960" spans="1:1" x14ac:dyDescent="0.2">
      <c r="A960">
        <v>0.74162740364400159</v>
      </c>
    </row>
    <row r="961" spans="1:1" x14ac:dyDescent="0.2">
      <c r="A961">
        <v>0.74010546469505056</v>
      </c>
    </row>
    <row r="962" spans="1:1" x14ac:dyDescent="0.2">
      <c r="A962">
        <v>0.73518297330089244</v>
      </c>
    </row>
    <row r="963" spans="1:1" x14ac:dyDescent="0.2">
      <c r="A963">
        <v>0.7332639751216502</v>
      </c>
    </row>
    <row r="964" spans="1:1" x14ac:dyDescent="0.2">
      <c r="A964">
        <v>0.73274573491848105</v>
      </c>
    </row>
    <row r="965" spans="1:1" x14ac:dyDescent="0.2">
      <c r="A965">
        <v>0.73125826100018954</v>
      </c>
    </row>
    <row r="966" spans="1:1" x14ac:dyDescent="0.2">
      <c r="A966">
        <v>0.72969137513194759</v>
      </c>
    </row>
    <row r="967" spans="1:1" x14ac:dyDescent="0.2">
      <c r="A967">
        <v>0.72825280114853119</v>
      </c>
    </row>
    <row r="968" spans="1:1" x14ac:dyDescent="0.2">
      <c r="A968">
        <v>0.72699202275746055</v>
      </c>
    </row>
    <row r="969" spans="1:1" x14ac:dyDescent="0.2">
      <c r="A969">
        <v>0.7266580024934689</v>
      </c>
    </row>
    <row r="970" spans="1:1" x14ac:dyDescent="0.2">
      <c r="A970">
        <v>0.72517650786815324</v>
      </c>
    </row>
    <row r="971" spans="1:1" x14ac:dyDescent="0.2">
      <c r="A971">
        <v>0.72374137230261693</v>
      </c>
    </row>
    <row r="972" spans="1:1" x14ac:dyDescent="0.2">
      <c r="A972">
        <v>0.7228142317699523</v>
      </c>
    </row>
    <row r="973" spans="1:1" x14ac:dyDescent="0.2">
      <c r="A973">
        <v>0.7227036260234394</v>
      </c>
    </row>
    <row r="974" spans="1:1" x14ac:dyDescent="0.2">
      <c r="A974">
        <v>0.72120080496724825</v>
      </c>
    </row>
    <row r="975" spans="1:1" x14ac:dyDescent="0.2">
      <c r="A975">
        <v>0.71936588143711488</v>
      </c>
    </row>
    <row r="976" spans="1:1" x14ac:dyDescent="0.2">
      <c r="A976">
        <v>0.71916196853092196</v>
      </c>
    </row>
    <row r="977" spans="1:1" x14ac:dyDescent="0.2">
      <c r="A977">
        <v>0.71896647770926247</v>
      </c>
    </row>
    <row r="978" spans="1:1" x14ac:dyDescent="0.2">
      <c r="A978">
        <v>0.71702003446965556</v>
      </c>
    </row>
    <row r="979" spans="1:1" x14ac:dyDescent="0.2">
      <c r="A979">
        <v>0.71679161868581487</v>
      </c>
    </row>
    <row r="980" spans="1:1" x14ac:dyDescent="0.2">
      <c r="A980">
        <v>0.71597301960362381</v>
      </c>
    </row>
    <row r="981" spans="1:1" x14ac:dyDescent="0.2">
      <c r="A981">
        <v>0.7152053409874628</v>
      </c>
    </row>
    <row r="982" spans="1:1" x14ac:dyDescent="0.2">
      <c r="A982">
        <v>0.71419789622626095</v>
      </c>
    </row>
    <row r="983" spans="1:1" x14ac:dyDescent="0.2">
      <c r="A983">
        <v>0.7136393026974579</v>
      </c>
    </row>
    <row r="984" spans="1:1" x14ac:dyDescent="0.2">
      <c r="A984">
        <v>0.71090676110150985</v>
      </c>
    </row>
    <row r="985" spans="1:1" x14ac:dyDescent="0.2">
      <c r="A985">
        <v>0.7096360433270491</v>
      </c>
    </row>
    <row r="986" spans="1:1" x14ac:dyDescent="0.2">
      <c r="A986">
        <v>0.70949973683615153</v>
      </c>
    </row>
    <row r="987" spans="1:1" x14ac:dyDescent="0.2">
      <c r="A987">
        <v>0.70934308555432724</v>
      </c>
    </row>
    <row r="988" spans="1:1" x14ac:dyDescent="0.2">
      <c r="A988">
        <v>0.70807656086860504</v>
      </c>
    </row>
    <row r="989" spans="1:1" x14ac:dyDescent="0.2">
      <c r="A989">
        <v>0.70725843963520851</v>
      </c>
    </row>
    <row r="990" spans="1:1" x14ac:dyDescent="0.2">
      <c r="A990">
        <v>0.70485769982047286</v>
      </c>
    </row>
    <row r="991" spans="1:1" x14ac:dyDescent="0.2">
      <c r="A991">
        <v>0.70361335418939797</v>
      </c>
    </row>
    <row r="992" spans="1:1" x14ac:dyDescent="0.2">
      <c r="A992">
        <v>0.70255646877581412</v>
      </c>
    </row>
    <row r="993" spans="1:1" x14ac:dyDescent="0.2">
      <c r="A993">
        <v>0.70220092392936295</v>
      </c>
    </row>
    <row r="994" spans="1:1" x14ac:dyDescent="0.2">
      <c r="A994">
        <v>0.70133307456237903</v>
      </c>
    </row>
    <row r="995" spans="1:1" x14ac:dyDescent="0.2">
      <c r="A995">
        <v>0.7013325651351795</v>
      </c>
    </row>
    <row r="996" spans="1:1" x14ac:dyDescent="0.2">
      <c r="A996">
        <v>0.69874064060402175</v>
      </c>
    </row>
    <row r="997" spans="1:1" x14ac:dyDescent="0.2">
      <c r="A997">
        <v>0.69658568725601155</v>
      </c>
    </row>
    <row r="998" spans="1:1" x14ac:dyDescent="0.2">
      <c r="A998">
        <v>0.695983745132573</v>
      </c>
    </row>
    <row r="999" spans="1:1" x14ac:dyDescent="0.2">
      <c r="A999">
        <v>0.69495030331798113</v>
      </c>
    </row>
    <row r="1000" spans="1:1" x14ac:dyDescent="0.2">
      <c r="A1000">
        <v>0.69193872933032474</v>
      </c>
    </row>
    <row r="1001" spans="1:1" x14ac:dyDescent="0.2">
      <c r="A1001">
        <v>0.6918469586090934</v>
      </c>
    </row>
    <row r="1002" spans="1:1" x14ac:dyDescent="0.2">
      <c r="A1002">
        <v>0.69175594700531895</v>
      </c>
    </row>
    <row r="1003" spans="1:1" x14ac:dyDescent="0.2">
      <c r="A1003">
        <v>0.6876844317360753</v>
      </c>
    </row>
    <row r="1004" spans="1:1" x14ac:dyDescent="0.2">
      <c r="A1004">
        <v>0.68764780773260947</v>
      </c>
    </row>
    <row r="1005" spans="1:1" x14ac:dyDescent="0.2">
      <c r="A1005">
        <v>0.68756272658335527</v>
      </c>
    </row>
    <row r="1006" spans="1:1" x14ac:dyDescent="0.2">
      <c r="A1006">
        <v>0.687339753482614</v>
      </c>
    </row>
    <row r="1007" spans="1:1" x14ac:dyDescent="0.2">
      <c r="A1007">
        <v>0.6863586205917408</v>
      </c>
    </row>
    <row r="1008" spans="1:1" x14ac:dyDescent="0.2">
      <c r="A1008">
        <v>0.68552012773517224</v>
      </c>
    </row>
    <row r="1009" spans="1:1" x14ac:dyDescent="0.2">
      <c r="A1009">
        <v>0.68505686057660908</v>
      </c>
    </row>
    <row r="1010" spans="1:1" x14ac:dyDescent="0.2">
      <c r="A1010">
        <v>0.68024452812643954</v>
      </c>
    </row>
    <row r="1011" spans="1:1" x14ac:dyDescent="0.2">
      <c r="A1011">
        <v>0.68015667746770747</v>
      </c>
    </row>
    <row r="1012" spans="1:1" x14ac:dyDescent="0.2">
      <c r="A1012">
        <v>0.68012226342729498</v>
      </c>
    </row>
    <row r="1013" spans="1:1" x14ac:dyDescent="0.2">
      <c r="A1013">
        <v>0.67892359543415792</v>
      </c>
    </row>
    <row r="1014" spans="1:1" x14ac:dyDescent="0.2">
      <c r="A1014">
        <v>0.6782886280993945</v>
      </c>
    </row>
    <row r="1015" spans="1:1" x14ac:dyDescent="0.2">
      <c r="A1015">
        <v>0.67748093208496218</v>
      </c>
    </row>
    <row r="1016" spans="1:1" x14ac:dyDescent="0.2">
      <c r="A1016">
        <v>0.67746424560815666</v>
      </c>
    </row>
    <row r="1017" spans="1:1" x14ac:dyDescent="0.2">
      <c r="A1017">
        <v>0.67737014911149418</v>
      </c>
    </row>
    <row r="1018" spans="1:1" x14ac:dyDescent="0.2">
      <c r="A1018">
        <v>0.67583708863858238</v>
      </c>
    </row>
    <row r="1019" spans="1:1" x14ac:dyDescent="0.2">
      <c r="A1019">
        <v>0.67385763710804791</v>
      </c>
    </row>
    <row r="1020" spans="1:1" x14ac:dyDescent="0.2">
      <c r="A1020">
        <v>0.67296968510534416</v>
      </c>
    </row>
    <row r="1021" spans="1:1" x14ac:dyDescent="0.2">
      <c r="A1021">
        <v>0.6724974165610923</v>
      </c>
    </row>
    <row r="1022" spans="1:1" x14ac:dyDescent="0.2">
      <c r="A1022">
        <v>0.67203721954390938</v>
      </c>
    </row>
    <row r="1023" spans="1:1" x14ac:dyDescent="0.2">
      <c r="A1023">
        <v>0.6718872272681401</v>
      </c>
    </row>
    <row r="1024" spans="1:1" x14ac:dyDescent="0.2">
      <c r="A1024">
        <v>0.66944863427696211</v>
      </c>
    </row>
    <row r="1025" spans="1:1" x14ac:dyDescent="0.2">
      <c r="A1025">
        <v>0.66743080544817834</v>
      </c>
    </row>
    <row r="1026" spans="1:1" x14ac:dyDescent="0.2">
      <c r="A1026">
        <v>0.66499638696218311</v>
      </c>
    </row>
    <row r="1027" spans="1:1" x14ac:dyDescent="0.2">
      <c r="A1027">
        <v>0.6639341455258716</v>
      </c>
    </row>
    <row r="1028" spans="1:1" x14ac:dyDescent="0.2">
      <c r="A1028">
        <v>0.66255987332497401</v>
      </c>
    </row>
    <row r="1029" spans="1:1" x14ac:dyDescent="0.2">
      <c r="A1029">
        <v>0.66199491407660094</v>
      </c>
    </row>
    <row r="1030" spans="1:1" x14ac:dyDescent="0.2">
      <c r="A1030">
        <v>0.66148075558243569</v>
      </c>
    </row>
    <row r="1031" spans="1:1" x14ac:dyDescent="0.2">
      <c r="A1031">
        <v>0.66132905343047743</v>
      </c>
    </row>
    <row r="1032" spans="1:1" x14ac:dyDescent="0.2">
      <c r="A1032">
        <v>0.65937133452080587</v>
      </c>
    </row>
    <row r="1033" spans="1:1" x14ac:dyDescent="0.2">
      <c r="A1033">
        <v>0.65518346497149871</v>
      </c>
    </row>
    <row r="1034" spans="1:1" x14ac:dyDescent="0.2">
      <c r="A1034">
        <v>0.65093541006308331</v>
      </c>
    </row>
    <row r="1035" spans="1:1" x14ac:dyDescent="0.2">
      <c r="A1035">
        <v>0.6506594639539004</v>
      </c>
    </row>
    <row r="1036" spans="1:1" x14ac:dyDescent="0.2">
      <c r="A1036">
        <v>0.64980508052154373</v>
      </c>
    </row>
    <row r="1037" spans="1:1" x14ac:dyDescent="0.2">
      <c r="A1037">
        <v>0.64966866805148993</v>
      </c>
    </row>
    <row r="1038" spans="1:1" x14ac:dyDescent="0.2">
      <c r="A1038">
        <v>0.64839997072638844</v>
      </c>
    </row>
    <row r="1039" spans="1:1" x14ac:dyDescent="0.2">
      <c r="A1039">
        <v>0.64833629077124999</v>
      </c>
    </row>
    <row r="1040" spans="1:1" x14ac:dyDescent="0.2">
      <c r="A1040">
        <v>0.64662713116227377</v>
      </c>
    </row>
    <row r="1041" spans="1:1" x14ac:dyDescent="0.2">
      <c r="A1041">
        <v>0.64620655924380943</v>
      </c>
    </row>
    <row r="1042" spans="1:1" x14ac:dyDescent="0.2">
      <c r="A1042">
        <v>0.64595595167675157</v>
      </c>
    </row>
    <row r="1043" spans="1:1" x14ac:dyDescent="0.2">
      <c r="A1043">
        <v>0.6450244568540221</v>
      </c>
    </row>
    <row r="1044" spans="1:1" x14ac:dyDescent="0.2">
      <c r="A1044">
        <v>0.64388262512929773</v>
      </c>
    </row>
    <row r="1045" spans="1:1" x14ac:dyDescent="0.2">
      <c r="A1045">
        <v>0.6438657857403296</v>
      </c>
    </row>
    <row r="1046" spans="1:1" x14ac:dyDescent="0.2">
      <c r="A1046">
        <v>0.64377543038028895</v>
      </c>
    </row>
    <row r="1047" spans="1:1" x14ac:dyDescent="0.2">
      <c r="A1047">
        <v>0.64164227618464276</v>
      </c>
    </row>
    <row r="1048" spans="1:1" x14ac:dyDescent="0.2">
      <c r="A1048">
        <v>0.64145811535864572</v>
      </c>
    </row>
    <row r="1049" spans="1:1" x14ac:dyDescent="0.2">
      <c r="A1049">
        <v>0.63996843852493146</v>
      </c>
    </row>
    <row r="1050" spans="1:1" x14ac:dyDescent="0.2">
      <c r="A1050">
        <v>0.63906671353878153</v>
      </c>
    </row>
    <row r="1051" spans="1:1" x14ac:dyDescent="0.2">
      <c r="A1051">
        <v>0.63880991202868265</v>
      </c>
    </row>
    <row r="1052" spans="1:1" x14ac:dyDescent="0.2">
      <c r="A1052">
        <v>0.63804058732270774</v>
      </c>
    </row>
    <row r="1053" spans="1:1" x14ac:dyDescent="0.2">
      <c r="A1053">
        <v>0.6366916288530523</v>
      </c>
    </row>
    <row r="1054" spans="1:1" x14ac:dyDescent="0.2">
      <c r="A1054">
        <v>0.63545710454000093</v>
      </c>
    </row>
    <row r="1055" spans="1:1" x14ac:dyDescent="0.2">
      <c r="A1055">
        <v>0.63497461559010637</v>
      </c>
    </row>
    <row r="1056" spans="1:1" x14ac:dyDescent="0.2">
      <c r="A1056">
        <v>0.63453483032368674</v>
      </c>
    </row>
    <row r="1057" spans="1:1" x14ac:dyDescent="0.2">
      <c r="A1057">
        <v>0.63442729241000206</v>
      </c>
    </row>
    <row r="1058" spans="1:1" x14ac:dyDescent="0.2">
      <c r="A1058">
        <v>0.63337286018237371</v>
      </c>
    </row>
    <row r="1059" spans="1:1" x14ac:dyDescent="0.2">
      <c r="A1059">
        <v>0.63205220059541922</v>
      </c>
    </row>
    <row r="1060" spans="1:1" x14ac:dyDescent="0.2">
      <c r="A1060">
        <v>0.63076707507273533</v>
      </c>
    </row>
    <row r="1061" spans="1:1" x14ac:dyDescent="0.2">
      <c r="A1061">
        <v>0.63038088622112887</v>
      </c>
    </row>
    <row r="1062" spans="1:1" x14ac:dyDescent="0.2">
      <c r="A1062">
        <v>0.62989443548071988</v>
      </c>
    </row>
    <row r="1063" spans="1:1" x14ac:dyDescent="0.2">
      <c r="A1063">
        <v>0.62880605298283776</v>
      </c>
    </row>
    <row r="1064" spans="1:1" x14ac:dyDescent="0.2">
      <c r="A1064">
        <v>0.62874879721841626</v>
      </c>
    </row>
    <row r="1065" spans="1:1" x14ac:dyDescent="0.2">
      <c r="A1065">
        <v>0.62862319658259058</v>
      </c>
    </row>
    <row r="1066" spans="1:1" x14ac:dyDescent="0.2">
      <c r="A1066">
        <v>0.62835683830402356</v>
      </c>
    </row>
    <row r="1067" spans="1:1" x14ac:dyDescent="0.2">
      <c r="A1067">
        <v>0.62818893355116012</v>
      </c>
    </row>
    <row r="1068" spans="1:1" x14ac:dyDescent="0.2">
      <c r="A1068">
        <v>0.62740431597286672</v>
      </c>
    </row>
    <row r="1069" spans="1:1" x14ac:dyDescent="0.2">
      <c r="A1069">
        <v>0.62523446988840026</v>
      </c>
    </row>
    <row r="1070" spans="1:1" x14ac:dyDescent="0.2">
      <c r="A1070">
        <v>0.62161675807210104</v>
      </c>
    </row>
    <row r="1071" spans="1:1" x14ac:dyDescent="0.2">
      <c r="A1071">
        <v>0.61893177380395414</v>
      </c>
    </row>
    <row r="1072" spans="1:1" x14ac:dyDescent="0.2">
      <c r="A1072">
        <v>0.61786160633709097</v>
      </c>
    </row>
    <row r="1073" spans="1:1" x14ac:dyDescent="0.2">
      <c r="A1073">
        <v>0.61632606219832375</v>
      </c>
    </row>
    <row r="1074" spans="1:1" x14ac:dyDescent="0.2">
      <c r="A1074">
        <v>0.61394905057564575</v>
      </c>
    </row>
    <row r="1075" spans="1:1" x14ac:dyDescent="0.2">
      <c r="A1075">
        <v>0.61383843804767235</v>
      </c>
    </row>
    <row r="1076" spans="1:1" x14ac:dyDescent="0.2">
      <c r="A1076">
        <v>0.61313299182400915</v>
      </c>
    </row>
    <row r="1077" spans="1:1" x14ac:dyDescent="0.2">
      <c r="A1077">
        <v>0.61031076343258894</v>
      </c>
    </row>
    <row r="1078" spans="1:1" x14ac:dyDescent="0.2">
      <c r="A1078">
        <v>0.60895584891270294</v>
      </c>
    </row>
    <row r="1079" spans="1:1" x14ac:dyDescent="0.2">
      <c r="A1079">
        <v>0.6086230007852671</v>
      </c>
    </row>
    <row r="1080" spans="1:1" x14ac:dyDescent="0.2">
      <c r="A1080">
        <v>0.60858385961798267</v>
      </c>
    </row>
    <row r="1081" spans="1:1" x14ac:dyDescent="0.2">
      <c r="A1081">
        <v>0.60799608755078705</v>
      </c>
    </row>
    <row r="1082" spans="1:1" x14ac:dyDescent="0.2">
      <c r="A1082">
        <v>0.60534854825741091</v>
      </c>
    </row>
    <row r="1083" spans="1:1" x14ac:dyDescent="0.2">
      <c r="A1083">
        <v>0.60378197923140198</v>
      </c>
    </row>
    <row r="1084" spans="1:1" x14ac:dyDescent="0.2">
      <c r="A1084">
        <v>0.60338961065911612</v>
      </c>
    </row>
    <row r="1085" spans="1:1" x14ac:dyDescent="0.2">
      <c r="A1085">
        <v>0.60336081109734574</v>
      </c>
    </row>
    <row r="1086" spans="1:1" x14ac:dyDescent="0.2">
      <c r="A1086">
        <v>0.60275388788796525</v>
      </c>
    </row>
    <row r="1087" spans="1:1" x14ac:dyDescent="0.2">
      <c r="A1087">
        <v>0.6010690904609145</v>
      </c>
    </row>
    <row r="1088" spans="1:1" x14ac:dyDescent="0.2">
      <c r="A1088">
        <v>0.60005963387795846</v>
      </c>
    </row>
    <row r="1089" spans="1:1" x14ac:dyDescent="0.2">
      <c r="A1089">
        <v>0.59915124106238982</v>
      </c>
    </row>
    <row r="1090" spans="1:1" x14ac:dyDescent="0.2">
      <c r="A1090">
        <v>0.59905534405861138</v>
      </c>
    </row>
    <row r="1091" spans="1:1" x14ac:dyDescent="0.2">
      <c r="A1091">
        <v>0.59899648641018155</v>
      </c>
    </row>
    <row r="1092" spans="1:1" x14ac:dyDescent="0.2">
      <c r="A1092">
        <v>0.5986465332159786</v>
      </c>
    </row>
    <row r="1093" spans="1:1" x14ac:dyDescent="0.2">
      <c r="A1093">
        <v>0.598224664426113</v>
      </c>
    </row>
    <row r="1094" spans="1:1" x14ac:dyDescent="0.2">
      <c r="A1094">
        <v>0.59819199267030965</v>
      </c>
    </row>
    <row r="1095" spans="1:1" x14ac:dyDescent="0.2">
      <c r="A1095">
        <v>0.59725505475416207</v>
      </c>
    </row>
    <row r="1096" spans="1:1" x14ac:dyDescent="0.2">
      <c r="A1096">
        <v>0.59646383829747607</v>
      </c>
    </row>
    <row r="1097" spans="1:1" x14ac:dyDescent="0.2">
      <c r="A1097">
        <v>0.59579854630722917</v>
      </c>
    </row>
    <row r="1098" spans="1:1" x14ac:dyDescent="0.2">
      <c r="A1098">
        <v>0.59556349429583333</v>
      </c>
    </row>
    <row r="1099" spans="1:1" x14ac:dyDescent="0.2">
      <c r="A1099">
        <v>0.5950310869996791</v>
      </c>
    </row>
    <row r="1100" spans="1:1" x14ac:dyDescent="0.2">
      <c r="A1100">
        <v>0.59500782411744846</v>
      </c>
    </row>
    <row r="1101" spans="1:1" x14ac:dyDescent="0.2">
      <c r="A1101">
        <v>0.59429956700068043</v>
      </c>
    </row>
    <row r="1102" spans="1:1" x14ac:dyDescent="0.2">
      <c r="A1102">
        <v>0.59312312721253202</v>
      </c>
    </row>
    <row r="1103" spans="1:1" x14ac:dyDescent="0.2">
      <c r="A1103">
        <v>0.59240070291189784</v>
      </c>
    </row>
    <row r="1104" spans="1:1" x14ac:dyDescent="0.2">
      <c r="A1104">
        <v>0.59022487062305362</v>
      </c>
    </row>
    <row r="1105" spans="1:1" x14ac:dyDescent="0.2">
      <c r="A1105">
        <v>0.58993836834295033</v>
      </c>
    </row>
    <row r="1106" spans="1:1" x14ac:dyDescent="0.2">
      <c r="A1106">
        <v>0.58979690451972056</v>
      </c>
    </row>
    <row r="1107" spans="1:1" x14ac:dyDescent="0.2">
      <c r="A1107">
        <v>0.58870759506434589</v>
      </c>
    </row>
    <row r="1108" spans="1:1" x14ac:dyDescent="0.2">
      <c r="A1108">
        <v>0.58802488410748066</v>
      </c>
    </row>
    <row r="1109" spans="1:1" x14ac:dyDescent="0.2">
      <c r="A1109">
        <v>0.5876080511424705</v>
      </c>
    </row>
    <row r="1110" spans="1:1" x14ac:dyDescent="0.2">
      <c r="A1110">
        <v>0.58751673169277197</v>
      </c>
    </row>
    <row r="1111" spans="1:1" x14ac:dyDescent="0.2">
      <c r="A1111">
        <v>0.58661655817416603</v>
      </c>
    </row>
    <row r="1112" spans="1:1" x14ac:dyDescent="0.2">
      <c r="A1112">
        <v>0.5855196417086892</v>
      </c>
    </row>
    <row r="1113" spans="1:1" x14ac:dyDescent="0.2">
      <c r="A1113">
        <v>0.58503801731826688</v>
      </c>
    </row>
    <row r="1114" spans="1:1" x14ac:dyDescent="0.2">
      <c r="A1114">
        <v>0.58384752705580056</v>
      </c>
    </row>
    <row r="1115" spans="1:1" x14ac:dyDescent="0.2">
      <c r="A1115">
        <v>0.58334806844330778</v>
      </c>
    </row>
    <row r="1116" spans="1:1" x14ac:dyDescent="0.2">
      <c r="A1116">
        <v>0.57924014448327354</v>
      </c>
    </row>
    <row r="1117" spans="1:1" x14ac:dyDescent="0.2">
      <c r="A1117">
        <v>0.57845087545419871</v>
      </c>
    </row>
    <row r="1118" spans="1:1" x14ac:dyDescent="0.2">
      <c r="A1118">
        <v>0.57819035578429512</v>
      </c>
    </row>
    <row r="1119" spans="1:1" x14ac:dyDescent="0.2">
      <c r="A1119">
        <v>0.57751059806865912</v>
      </c>
    </row>
    <row r="1120" spans="1:1" x14ac:dyDescent="0.2">
      <c r="A1120">
        <v>0.57575730294259941</v>
      </c>
    </row>
    <row r="1121" spans="1:1" x14ac:dyDescent="0.2">
      <c r="A1121">
        <v>0.57405634592552179</v>
      </c>
    </row>
    <row r="1122" spans="1:1" x14ac:dyDescent="0.2">
      <c r="A1122">
        <v>0.5737707337956871</v>
      </c>
    </row>
    <row r="1123" spans="1:1" x14ac:dyDescent="0.2">
      <c r="A1123">
        <v>0.57299695995708277</v>
      </c>
    </row>
    <row r="1124" spans="1:1" x14ac:dyDescent="0.2">
      <c r="A1124">
        <v>0.57233502316137064</v>
      </c>
    </row>
    <row r="1125" spans="1:1" x14ac:dyDescent="0.2">
      <c r="A1125">
        <v>0.57223281237286161</v>
      </c>
    </row>
    <row r="1126" spans="1:1" x14ac:dyDescent="0.2">
      <c r="A1126">
        <v>0.57047475514750712</v>
      </c>
    </row>
    <row r="1127" spans="1:1" x14ac:dyDescent="0.2">
      <c r="A1127">
        <v>0.56915594871069497</v>
      </c>
    </row>
    <row r="1128" spans="1:1" x14ac:dyDescent="0.2">
      <c r="A1128">
        <v>0.56860126803064559</v>
      </c>
    </row>
    <row r="1129" spans="1:1" x14ac:dyDescent="0.2">
      <c r="A1129">
        <v>0.56851298751050794</v>
      </c>
    </row>
    <row r="1130" spans="1:1" x14ac:dyDescent="0.2">
      <c r="A1130">
        <v>0.56664953995283829</v>
      </c>
    </row>
    <row r="1131" spans="1:1" x14ac:dyDescent="0.2">
      <c r="A1131">
        <v>0.56404219745369244</v>
      </c>
    </row>
    <row r="1132" spans="1:1" x14ac:dyDescent="0.2">
      <c r="A1132">
        <v>0.55941598745831822</v>
      </c>
    </row>
    <row r="1133" spans="1:1" x14ac:dyDescent="0.2">
      <c r="A1133">
        <v>0.5538135854166274</v>
      </c>
    </row>
    <row r="1134" spans="1:1" x14ac:dyDescent="0.2">
      <c r="A1134">
        <v>0.55194113817831669</v>
      </c>
    </row>
    <row r="1135" spans="1:1" x14ac:dyDescent="0.2">
      <c r="A1135">
        <v>0.54891785305422724</v>
      </c>
    </row>
    <row r="1136" spans="1:1" x14ac:dyDescent="0.2">
      <c r="A1136">
        <v>0.54891785305422724</v>
      </c>
    </row>
    <row r="1137" spans="1:1" x14ac:dyDescent="0.2">
      <c r="A1137">
        <v>0.54891785305422724</v>
      </c>
    </row>
    <row r="1138" spans="1:1" x14ac:dyDescent="0.2">
      <c r="A1138">
        <v>0.54708595970681617</v>
      </c>
    </row>
    <row r="1139" spans="1:1" x14ac:dyDescent="0.2">
      <c r="A1139">
        <v>0.54533175177676374</v>
      </c>
    </row>
    <row r="1140" spans="1:1" x14ac:dyDescent="0.2">
      <c r="A1140">
        <v>0.54364694436114203</v>
      </c>
    </row>
    <row r="1141" spans="1:1" x14ac:dyDescent="0.2">
      <c r="A1141">
        <v>0.54281294659944423</v>
      </c>
    </row>
    <row r="1142" spans="1:1" x14ac:dyDescent="0.2">
      <c r="A1142">
        <v>0.54256441025219315</v>
      </c>
    </row>
    <row r="1143" spans="1:1" x14ac:dyDescent="0.2">
      <c r="A1143">
        <v>0.54175859141419713</v>
      </c>
    </row>
    <row r="1144" spans="1:1" x14ac:dyDescent="0.2">
      <c r="A1144">
        <v>0.54168393404828086</v>
      </c>
    </row>
    <row r="1145" spans="1:1" x14ac:dyDescent="0.2">
      <c r="A1145">
        <v>0.54143070680243555</v>
      </c>
    </row>
    <row r="1146" spans="1:1" x14ac:dyDescent="0.2">
      <c r="A1146">
        <v>0.54057550689440792</v>
      </c>
    </row>
    <row r="1147" spans="1:1" x14ac:dyDescent="0.2">
      <c r="A1147">
        <v>0.53926530607889289</v>
      </c>
    </row>
    <row r="1148" spans="1:1" x14ac:dyDescent="0.2">
      <c r="A1148">
        <v>0.53809706343365826</v>
      </c>
    </row>
    <row r="1149" spans="1:1" x14ac:dyDescent="0.2">
      <c r="A1149">
        <v>0.53800191846616308</v>
      </c>
    </row>
    <row r="1150" spans="1:1" x14ac:dyDescent="0.2">
      <c r="A1150">
        <v>0.53770286122887789</v>
      </c>
    </row>
    <row r="1151" spans="1:1" x14ac:dyDescent="0.2">
      <c r="A1151">
        <v>0.53692279513232422</v>
      </c>
    </row>
    <row r="1152" spans="1:1" x14ac:dyDescent="0.2">
      <c r="A1152">
        <v>0.53591928533224675</v>
      </c>
    </row>
    <row r="1153" spans="1:1" x14ac:dyDescent="0.2">
      <c r="A1153">
        <v>0.53580889026131018</v>
      </c>
    </row>
    <row r="1154" spans="1:1" x14ac:dyDescent="0.2">
      <c r="A1154">
        <v>0.53286383253291658</v>
      </c>
    </row>
    <row r="1155" spans="1:1" x14ac:dyDescent="0.2">
      <c r="A1155">
        <v>0.53186014053932185</v>
      </c>
    </row>
    <row r="1156" spans="1:1" x14ac:dyDescent="0.2">
      <c r="A1156">
        <v>0.53151657149753306</v>
      </c>
    </row>
    <row r="1157" spans="1:1" x14ac:dyDescent="0.2">
      <c r="A1157">
        <v>0.52711297974292259</v>
      </c>
    </row>
    <row r="1158" spans="1:1" x14ac:dyDescent="0.2">
      <c r="A1158">
        <v>0.52529844649382307</v>
      </c>
    </row>
    <row r="1159" spans="1:1" x14ac:dyDescent="0.2">
      <c r="A1159">
        <v>0.52177718394231998</v>
      </c>
    </row>
    <row r="1160" spans="1:1" x14ac:dyDescent="0.2">
      <c r="A1160">
        <v>0.52129358050630081</v>
      </c>
    </row>
    <row r="1161" spans="1:1" x14ac:dyDescent="0.2">
      <c r="A1161">
        <v>0.52119400139281158</v>
      </c>
    </row>
    <row r="1162" spans="1:1" x14ac:dyDescent="0.2">
      <c r="A1162">
        <v>0.52090964327063238</v>
      </c>
    </row>
    <row r="1163" spans="1:1" x14ac:dyDescent="0.2">
      <c r="A1163">
        <v>0.51987229287033498</v>
      </c>
    </row>
    <row r="1164" spans="1:1" x14ac:dyDescent="0.2">
      <c r="A1164">
        <v>0.51859255126192283</v>
      </c>
    </row>
    <row r="1165" spans="1:1" x14ac:dyDescent="0.2">
      <c r="A1165">
        <v>0.5177209229767239</v>
      </c>
    </row>
    <row r="1166" spans="1:1" x14ac:dyDescent="0.2">
      <c r="A1166">
        <v>0.51762328085217502</v>
      </c>
    </row>
    <row r="1167" spans="1:1" x14ac:dyDescent="0.2">
      <c r="A1167">
        <v>0.51703125788115889</v>
      </c>
    </row>
    <row r="1168" spans="1:1" x14ac:dyDescent="0.2">
      <c r="A1168">
        <v>0.51398897481446248</v>
      </c>
    </row>
    <row r="1169" spans="1:1" x14ac:dyDescent="0.2">
      <c r="A1169">
        <v>0.51298985989382717</v>
      </c>
    </row>
    <row r="1170" spans="1:1" x14ac:dyDescent="0.2">
      <c r="A1170">
        <v>0.5126595558958944</v>
      </c>
    </row>
    <row r="1171" spans="1:1" x14ac:dyDescent="0.2">
      <c r="A1171">
        <v>0.51058074924690977</v>
      </c>
    </row>
    <row r="1172" spans="1:1" x14ac:dyDescent="0.2">
      <c r="A1172">
        <v>0.51055528942953499</v>
      </c>
    </row>
    <row r="1173" spans="1:1" x14ac:dyDescent="0.2">
      <c r="A1173">
        <v>0.51002035597545881</v>
      </c>
    </row>
    <row r="1174" spans="1:1" x14ac:dyDescent="0.2">
      <c r="A1174">
        <v>0.50832999634501308</v>
      </c>
    </row>
    <row r="1175" spans="1:1" x14ac:dyDescent="0.2">
      <c r="A1175">
        <v>0.50772486216575963</v>
      </c>
    </row>
    <row r="1176" spans="1:1" x14ac:dyDescent="0.2">
      <c r="A1176">
        <v>0.50617211677214746</v>
      </c>
    </row>
    <row r="1177" spans="1:1" x14ac:dyDescent="0.2">
      <c r="A1177">
        <v>0.50594675195353878</v>
      </c>
    </row>
    <row r="1178" spans="1:1" x14ac:dyDescent="0.2">
      <c r="A1178">
        <v>0.50561248935130021</v>
      </c>
    </row>
    <row r="1179" spans="1:1" x14ac:dyDescent="0.2">
      <c r="A1179">
        <v>0.5053709404888781</v>
      </c>
    </row>
    <row r="1180" spans="1:1" x14ac:dyDescent="0.2">
      <c r="A1180">
        <v>0.5048400189804465</v>
      </c>
    </row>
    <row r="1181" spans="1:1" x14ac:dyDescent="0.2">
      <c r="A1181">
        <v>0.50463874996478508</v>
      </c>
    </row>
    <row r="1182" spans="1:1" x14ac:dyDescent="0.2">
      <c r="A1182">
        <v>0.50337192630008454</v>
      </c>
    </row>
    <row r="1183" spans="1:1" x14ac:dyDescent="0.2">
      <c r="A1183">
        <v>0.503370386046465</v>
      </c>
    </row>
    <row r="1184" spans="1:1" x14ac:dyDescent="0.2">
      <c r="A1184">
        <v>0.50331157820360151</v>
      </c>
    </row>
    <row r="1185" spans="1:1" x14ac:dyDescent="0.2">
      <c r="A1185">
        <v>0.50142339518863055</v>
      </c>
    </row>
    <row r="1186" spans="1:1" x14ac:dyDescent="0.2">
      <c r="A1186">
        <v>0.49897019583315738</v>
      </c>
    </row>
    <row r="1187" spans="1:1" x14ac:dyDescent="0.2">
      <c r="A1187">
        <v>0.49882210465855542</v>
      </c>
    </row>
    <row r="1188" spans="1:1" x14ac:dyDescent="0.2">
      <c r="A1188">
        <v>0.49865117259353547</v>
      </c>
    </row>
    <row r="1189" spans="1:1" x14ac:dyDescent="0.2">
      <c r="A1189">
        <v>0.49852970195476781</v>
      </c>
    </row>
    <row r="1190" spans="1:1" x14ac:dyDescent="0.2">
      <c r="A1190">
        <v>0.49791483733098518</v>
      </c>
    </row>
    <row r="1191" spans="1:1" x14ac:dyDescent="0.2">
      <c r="A1191">
        <v>0.49693257881597375</v>
      </c>
    </row>
    <row r="1192" spans="1:1" x14ac:dyDescent="0.2">
      <c r="A1192">
        <v>0.49688454852767516</v>
      </c>
    </row>
    <row r="1193" spans="1:1" x14ac:dyDescent="0.2">
      <c r="A1193">
        <v>0.49622177999579492</v>
      </c>
    </row>
    <row r="1194" spans="1:1" x14ac:dyDescent="0.2">
      <c r="A1194">
        <v>0.49588740764258638</v>
      </c>
    </row>
    <row r="1195" spans="1:1" x14ac:dyDescent="0.2">
      <c r="A1195">
        <v>0.49508513645183161</v>
      </c>
    </row>
    <row r="1196" spans="1:1" x14ac:dyDescent="0.2">
      <c r="A1196">
        <v>0.49501408248702317</v>
      </c>
    </row>
    <row r="1197" spans="1:1" x14ac:dyDescent="0.2">
      <c r="A1197">
        <v>0.49444949772669078</v>
      </c>
    </row>
    <row r="1198" spans="1:1" x14ac:dyDescent="0.2">
      <c r="A1198">
        <v>0.49153444407514907</v>
      </c>
    </row>
    <row r="1199" spans="1:1" x14ac:dyDescent="0.2">
      <c r="A1199">
        <v>0.48784968678822455</v>
      </c>
    </row>
    <row r="1200" spans="1:1" x14ac:dyDescent="0.2">
      <c r="A1200">
        <v>0.48677908770454503</v>
      </c>
    </row>
    <row r="1201" spans="1:1" x14ac:dyDescent="0.2">
      <c r="A1201">
        <v>0.48555566473516265</v>
      </c>
    </row>
    <row r="1202" spans="1:1" x14ac:dyDescent="0.2">
      <c r="A1202">
        <v>0.48429252046119103</v>
      </c>
    </row>
    <row r="1203" spans="1:1" x14ac:dyDescent="0.2">
      <c r="A1203">
        <v>0.48209558368855998</v>
      </c>
    </row>
    <row r="1204" spans="1:1" x14ac:dyDescent="0.2">
      <c r="A1204">
        <v>0.48013653504717002</v>
      </c>
    </row>
    <row r="1205" spans="1:1" x14ac:dyDescent="0.2">
      <c r="A1205">
        <v>0.47872847205532632</v>
      </c>
    </row>
    <row r="1206" spans="1:1" x14ac:dyDescent="0.2">
      <c r="A1206">
        <v>0.4773994139687745</v>
      </c>
    </row>
    <row r="1207" spans="1:1" x14ac:dyDescent="0.2">
      <c r="A1207">
        <v>0.47661215591592487</v>
      </c>
    </row>
    <row r="1208" spans="1:1" x14ac:dyDescent="0.2">
      <c r="A1208">
        <v>0.47631009734542462</v>
      </c>
    </row>
    <row r="1209" spans="1:1" x14ac:dyDescent="0.2">
      <c r="A1209">
        <v>0.47608868565004564</v>
      </c>
    </row>
    <row r="1210" spans="1:1" x14ac:dyDescent="0.2">
      <c r="A1210">
        <v>0.47600261461975191</v>
      </c>
    </row>
    <row r="1211" spans="1:1" x14ac:dyDescent="0.2">
      <c r="A1211">
        <v>0.47573809095004332</v>
      </c>
    </row>
    <row r="1212" spans="1:1" x14ac:dyDescent="0.2">
      <c r="A1212">
        <v>0.47565798134265491</v>
      </c>
    </row>
    <row r="1213" spans="1:1" x14ac:dyDescent="0.2">
      <c r="A1213">
        <v>0.47497514365878724</v>
      </c>
    </row>
    <row r="1214" spans="1:1" x14ac:dyDescent="0.2">
      <c r="A1214">
        <v>0.47174382182894514</v>
      </c>
    </row>
    <row r="1215" spans="1:1" x14ac:dyDescent="0.2">
      <c r="A1215">
        <v>0.46680127773740948</v>
      </c>
    </row>
    <row r="1216" spans="1:1" x14ac:dyDescent="0.2">
      <c r="A1216">
        <v>0.46555605275893336</v>
      </c>
    </row>
    <row r="1217" spans="1:1" x14ac:dyDescent="0.2">
      <c r="A1217">
        <v>0.46538814322749367</v>
      </c>
    </row>
    <row r="1218" spans="1:1" x14ac:dyDescent="0.2">
      <c r="A1218">
        <v>0.46461847266437001</v>
      </c>
    </row>
    <row r="1219" spans="1:1" x14ac:dyDescent="0.2">
      <c r="A1219">
        <v>0.46257035627477444</v>
      </c>
    </row>
    <row r="1220" spans="1:1" x14ac:dyDescent="0.2">
      <c r="A1220">
        <v>0.4621716200401258</v>
      </c>
    </row>
    <row r="1221" spans="1:1" x14ac:dyDescent="0.2">
      <c r="A1221">
        <v>0.46133617665606608</v>
      </c>
    </row>
    <row r="1222" spans="1:1" x14ac:dyDescent="0.2">
      <c r="A1222">
        <v>0.46120917356038821</v>
      </c>
    </row>
    <row r="1223" spans="1:1" x14ac:dyDescent="0.2">
      <c r="A1223">
        <v>0.46058693015938645</v>
      </c>
    </row>
    <row r="1224" spans="1:1" x14ac:dyDescent="0.2">
      <c r="A1224">
        <v>0.46012675488047405</v>
      </c>
    </row>
    <row r="1225" spans="1:1" x14ac:dyDescent="0.2">
      <c r="A1225">
        <v>0.45937599954534747</v>
      </c>
    </row>
    <row r="1226" spans="1:1" x14ac:dyDescent="0.2">
      <c r="A1226">
        <v>0.45816533168393536</v>
      </c>
    </row>
    <row r="1227" spans="1:1" x14ac:dyDescent="0.2">
      <c r="A1227">
        <v>0.45782190571615805</v>
      </c>
    </row>
    <row r="1228" spans="1:1" x14ac:dyDescent="0.2">
      <c r="A1228">
        <v>0.45582166293917575</v>
      </c>
    </row>
    <row r="1229" spans="1:1" x14ac:dyDescent="0.2">
      <c r="A1229">
        <v>0.45536897251798186</v>
      </c>
    </row>
    <row r="1230" spans="1:1" x14ac:dyDescent="0.2">
      <c r="A1230">
        <v>0.45508257785822148</v>
      </c>
    </row>
    <row r="1231" spans="1:1" x14ac:dyDescent="0.2">
      <c r="A1231">
        <v>0.45329283061830616</v>
      </c>
    </row>
    <row r="1232" spans="1:1" x14ac:dyDescent="0.2">
      <c r="A1232">
        <v>0.45185690751626029</v>
      </c>
    </row>
    <row r="1233" spans="1:1" x14ac:dyDescent="0.2">
      <c r="A1233">
        <v>0.45140589852853841</v>
      </c>
    </row>
    <row r="1234" spans="1:1" x14ac:dyDescent="0.2">
      <c r="A1234">
        <v>0.45086926054389387</v>
      </c>
    </row>
    <row r="1235" spans="1:1" x14ac:dyDescent="0.2">
      <c r="A1235">
        <v>0.44989864260991214</v>
      </c>
    </row>
    <row r="1236" spans="1:1" x14ac:dyDescent="0.2">
      <c r="A1236">
        <v>0.44882104243088949</v>
      </c>
    </row>
    <row r="1237" spans="1:1" x14ac:dyDescent="0.2">
      <c r="A1237">
        <v>0.44854374108122941</v>
      </c>
    </row>
    <row r="1238" spans="1:1" x14ac:dyDescent="0.2">
      <c r="A1238">
        <v>0.44681023630198818</v>
      </c>
    </row>
    <row r="1239" spans="1:1" x14ac:dyDescent="0.2">
      <c r="A1239">
        <v>0.44648998439925291</v>
      </c>
    </row>
    <row r="1240" spans="1:1" x14ac:dyDescent="0.2">
      <c r="A1240">
        <v>0.44635265691766707</v>
      </c>
    </row>
    <row r="1241" spans="1:1" x14ac:dyDescent="0.2">
      <c r="A1241">
        <v>0.44635260930147169</v>
      </c>
    </row>
    <row r="1242" spans="1:1" x14ac:dyDescent="0.2">
      <c r="A1242">
        <v>0.44533713331101177</v>
      </c>
    </row>
    <row r="1243" spans="1:1" x14ac:dyDescent="0.2">
      <c r="A1243">
        <v>0.44475263359179479</v>
      </c>
    </row>
    <row r="1244" spans="1:1" x14ac:dyDescent="0.2">
      <c r="A1244">
        <v>0.44422107954710893</v>
      </c>
    </row>
    <row r="1245" spans="1:1" x14ac:dyDescent="0.2">
      <c r="A1245">
        <v>0.44406685604144447</v>
      </c>
    </row>
    <row r="1246" spans="1:1" x14ac:dyDescent="0.2">
      <c r="A1246">
        <v>0.44322958341652269</v>
      </c>
    </row>
    <row r="1247" spans="1:1" x14ac:dyDescent="0.2">
      <c r="A1247">
        <v>0.44301775166011459</v>
      </c>
    </row>
    <row r="1248" spans="1:1" x14ac:dyDescent="0.2">
      <c r="A1248">
        <v>0.44222149332179123</v>
      </c>
    </row>
    <row r="1249" spans="1:1" x14ac:dyDescent="0.2">
      <c r="A1249">
        <v>0.4418241280744713</v>
      </c>
    </row>
    <row r="1250" spans="1:1" x14ac:dyDescent="0.2">
      <c r="A1250">
        <v>0.44113044092991255</v>
      </c>
    </row>
    <row r="1251" spans="1:1" x14ac:dyDescent="0.2">
      <c r="A1251">
        <v>0.44091381485890807</v>
      </c>
    </row>
    <row r="1252" spans="1:1" x14ac:dyDescent="0.2">
      <c r="A1252">
        <v>0.44061942572693225</v>
      </c>
    </row>
    <row r="1253" spans="1:1" x14ac:dyDescent="0.2">
      <c r="A1253">
        <v>0.44040799311318896</v>
      </c>
    </row>
    <row r="1254" spans="1:1" x14ac:dyDescent="0.2">
      <c r="A1254">
        <v>0.44038337967507685</v>
      </c>
    </row>
    <row r="1255" spans="1:1" x14ac:dyDescent="0.2">
      <c r="A1255">
        <v>0.43985410094760202</v>
      </c>
    </row>
    <row r="1256" spans="1:1" x14ac:dyDescent="0.2">
      <c r="A1256">
        <v>0.43957521830417123</v>
      </c>
    </row>
    <row r="1257" spans="1:1" x14ac:dyDescent="0.2">
      <c r="A1257">
        <v>0.43624703653881913</v>
      </c>
    </row>
    <row r="1258" spans="1:1" x14ac:dyDescent="0.2">
      <c r="A1258">
        <v>0.43623564751470578</v>
      </c>
    </row>
    <row r="1259" spans="1:1" x14ac:dyDescent="0.2">
      <c r="A1259">
        <v>0.43599534481069563</v>
      </c>
    </row>
    <row r="1260" spans="1:1" x14ac:dyDescent="0.2">
      <c r="A1260">
        <v>0.43539999545557306</v>
      </c>
    </row>
    <row r="1261" spans="1:1" x14ac:dyDescent="0.2">
      <c r="A1261">
        <v>0.43536536959370908</v>
      </c>
    </row>
    <row r="1262" spans="1:1" x14ac:dyDescent="0.2">
      <c r="A1262">
        <v>0.43446679152043327</v>
      </c>
    </row>
    <row r="1263" spans="1:1" x14ac:dyDescent="0.2">
      <c r="A1263">
        <v>0.434369938308655</v>
      </c>
    </row>
    <row r="1264" spans="1:1" x14ac:dyDescent="0.2">
      <c r="A1264">
        <v>0.4312598340023579</v>
      </c>
    </row>
    <row r="1265" spans="1:1" x14ac:dyDescent="0.2">
      <c r="A1265">
        <v>0.42878306765220991</v>
      </c>
    </row>
    <row r="1266" spans="1:1" x14ac:dyDescent="0.2">
      <c r="A1266">
        <v>0.42737045728521222</v>
      </c>
    </row>
    <row r="1267" spans="1:1" x14ac:dyDescent="0.2">
      <c r="A1267">
        <v>0.42592275927618634</v>
      </c>
    </row>
    <row r="1268" spans="1:1" x14ac:dyDescent="0.2">
      <c r="A1268">
        <v>0.42092689959733692</v>
      </c>
    </row>
    <row r="1269" spans="1:1" x14ac:dyDescent="0.2">
      <c r="A1269">
        <v>0.41945509475226112</v>
      </c>
    </row>
    <row r="1270" spans="1:1" x14ac:dyDescent="0.2">
      <c r="A1270">
        <v>0.41900830827951951</v>
      </c>
    </row>
    <row r="1271" spans="1:1" x14ac:dyDescent="0.2">
      <c r="A1271">
        <v>0.41893494516447671</v>
      </c>
    </row>
    <row r="1272" spans="1:1" x14ac:dyDescent="0.2">
      <c r="A1272">
        <v>0.41886262652928702</v>
      </c>
    </row>
    <row r="1273" spans="1:1" x14ac:dyDescent="0.2">
      <c r="A1273">
        <v>0.41744134464629651</v>
      </c>
    </row>
    <row r="1274" spans="1:1" x14ac:dyDescent="0.2">
      <c r="A1274">
        <v>0.41680327585936239</v>
      </c>
    </row>
    <row r="1275" spans="1:1" x14ac:dyDescent="0.2">
      <c r="A1275">
        <v>0.41215540344369528</v>
      </c>
    </row>
    <row r="1276" spans="1:1" x14ac:dyDescent="0.2">
      <c r="A1276">
        <v>0.41107683152920627</v>
      </c>
    </row>
    <row r="1277" spans="1:1" x14ac:dyDescent="0.2">
      <c r="A1277">
        <v>0.40893129312908494</v>
      </c>
    </row>
    <row r="1278" spans="1:1" x14ac:dyDescent="0.2">
      <c r="A1278">
        <v>0.40838625410861473</v>
      </c>
    </row>
    <row r="1279" spans="1:1" x14ac:dyDescent="0.2">
      <c r="A1279">
        <v>0.40792630183191092</v>
      </c>
    </row>
    <row r="1280" spans="1:1" x14ac:dyDescent="0.2">
      <c r="A1280">
        <v>0.40664030764903131</v>
      </c>
    </row>
    <row r="1281" spans="1:1" x14ac:dyDescent="0.2">
      <c r="A1281">
        <v>0.40518905715474318</v>
      </c>
    </row>
    <row r="1282" spans="1:1" x14ac:dyDescent="0.2">
      <c r="A1282">
        <v>0.40507498908351242</v>
      </c>
    </row>
    <row r="1283" spans="1:1" x14ac:dyDescent="0.2">
      <c r="A1283">
        <v>0.40202533350607383</v>
      </c>
    </row>
    <row r="1284" spans="1:1" x14ac:dyDescent="0.2">
      <c r="A1284">
        <v>0.40109891057051245</v>
      </c>
    </row>
    <row r="1285" spans="1:1" x14ac:dyDescent="0.2">
      <c r="A1285">
        <v>0.40038074291274262</v>
      </c>
    </row>
    <row r="1286" spans="1:1" x14ac:dyDescent="0.2">
      <c r="A1286">
        <v>0.400266598252633</v>
      </c>
    </row>
    <row r="1287" spans="1:1" x14ac:dyDescent="0.2">
      <c r="A1287">
        <v>0.39910900785277192</v>
      </c>
    </row>
    <row r="1288" spans="1:1" x14ac:dyDescent="0.2">
      <c r="A1288">
        <v>0.39872303856469055</v>
      </c>
    </row>
    <row r="1289" spans="1:1" x14ac:dyDescent="0.2">
      <c r="A1289">
        <v>0.39772620708510659</v>
      </c>
    </row>
    <row r="1290" spans="1:1" x14ac:dyDescent="0.2">
      <c r="A1290">
        <v>0.39560756301658445</v>
      </c>
    </row>
    <row r="1291" spans="1:1" x14ac:dyDescent="0.2">
      <c r="A1291">
        <v>0.393861506961381</v>
      </c>
    </row>
    <row r="1292" spans="1:1" x14ac:dyDescent="0.2">
      <c r="A1292">
        <v>0.39313587479623807</v>
      </c>
    </row>
    <row r="1293" spans="1:1" x14ac:dyDescent="0.2">
      <c r="A1293">
        <v>0.39262518737676183</v>
      </c>
    </row>
    <row r="1294" spans="1:1" x14ac:dyDescent="0.2">
      <c r="A1294">
        <v>0.39216125944148639</v>
      </c>
    </row>
    <row r="1295" spans="1:1" x14ac:dyDescent="0.2">
      <c r="A1295">
        <v>0.39212099930634209</v>
      </c>
    </row>
    <row r="1296" spans="1:1" x14ac:dyDescent="0.2">
      <c r="A1296">
        <v>0.39108265999364777</v>
      </c>
    </row>
    <row r="1297" spans="1:1" x14ac:dyDescent="0.2">
      <c r="A1297">
        <v>0.39108240332805194</v>
      </c>
    </row>
    <row r="1298" spans="1:1" x14ac:dyDescent="0.2">
      <c r="A1298">
        <v>0.39042590885193817</v>
      </c>
    </row>
    <row r="1299" spans="1:1" x14ac:dyDescent="0.2">
      <c r="A1299">
        <v>0.3894924683550981</v>
      </c>
    </row>
    <row r="1300" spans="1:1" x14ac:dyDescent="0.2">
      <c r="A1300">
        <v>0.38934689942382494</v>
      </c>
    </row>
    <row r="1301" spans="1:1" x14ac:dyDescent="0.2">
      <c r="A1301">
        <v>0.38805805002670163</v>
      </c>
    </row>
    <row r="1302" spans="1:1" x14ac:dyDescent="0.2">
      <c r="A1302">
        <v>0.38738049715052941</v>
      </c>
    </row>
    <row r="1303" spans="1:1" x14ac:dyDescent="0.2">
      <c r="A1303">
        <v>0.38691760085251981</v>
      </c>
    </row>
    <row r="1304" spans="1:1" x14ac:dyDescent="0.2">
      <c r="A1304">
        <v>0.38636265298811889</v>
      </c>
    </row>
    <row r="1305" spans="1:1" x14ac:dyDescent="0.2">
      <c r="A1305">
        <v>0.38613755695795826</v>
      </c>
    </row>
    <row r="1306" spans="1:1" x14ac:dyDescent="0.2">
      <c r="A1306">
        <v>0.38526112590051026</v>
      </c>
    </row>
    <row r="1307" spans="1:1" x14ac:dyDescent="0.2">
      <c r="A1307">
        <v>0.38384446569841429</v>
      </c>
    </row>
    <row r="1308" spans="1:1" x14ac:dyDescent="0.2">
      <c r="A1308">
        <v>0.38257841825965699</v>
      </c>
    </row>
    <row r="1309" spans="1:1" x14ac:dyDescent="0.2">
      <c r="A1309">
        <v>0.38195254919235344</v>
      </c>
    </row>
    <row r="1310" spans="1:1" x14ac:dyDescent="0.2">
      <c r="A1310">
        <v>0.38134244083270319</v>
      </c>
    </row>
    <row r="1311" spans="1:1" x14ac:dyDescent="0.2">
      <c r="A1311">
        <v>0.37838731545843218</v>
      </c>
    </row>
    <row r="1312" spans="1:1" x14ac:dyDescent="0.2">
      <c r="A1312">
        <v>0.37670316927025632</v>
      </c>
    </row>
    <row r="1313" spans="1:1" x14ac:dyDescent="0.2">
      <c r="A1313">
        <v>0.37664300776495674</v>
      </c>
    </row>
    <row r="1314" spans="1:1" x14ac:dyDescent="0.2">
      <c r="A1314">
        <v>0.37481639462173444</v>
      </c>
    </row>
    <row r="1315" spans="1:1" x14ac:dyDescent="0.2">
      <c r="A1315">
        <v>0.37421416783859734</v>
      </c>
    </row>
    <row r="1316" spans="1:1" x14ac:dyDescent="0.2">
      <c r="A1316">
        <v>0.37331487395608726</v>
      </c>
    </row>
    <row r="1317" spans="1:1" x14ac:dyDescent="0.2">
      <c r="A1317">
        <v>0.37286744412458411</v>
      </c>
    </row>
    <row r="1318" spans="1:1" x14ac:dyDescent="0.2">
      <c r="A1318">
        <v>0.37240773724254439</v>
      </c>
    </row>
    <row r="1319" spans="1:1" x14ac:dyDescent="0.2">
      <c r="A1319">
        <v>0.36971055214555482</v>
      </c>
    </row>
    <row r="1320" spans="1:1" x14ac:dyDescent="0.2">
      <c r="A1320">
        <v>0.36929229788295959</v>
      </c>
    </row>
    <row r="1321" spans="1:1" x14ac:dyDescent="0.2">
      <c r="A1321">
        <v>0.36733389268706051</v>
      </c>
    </row>
    <row r="1322" spans="1:1" x14ac:dyDescent="0.2">
      <c r="A1322">
        <v>0.3657953091376393</v>
      </c>
    </row>
    <row r="1323" spans="1:1" x14ac:dyDescent="0.2">
      <c r="A1323">
        <v>0.36544088171750982</v>
      </c>
    </row>
    <row r="1324" spans="1:1" x14ac:dyDescent="0.2">
      <c r="A1324">
        <v>0.35885193540327825</v>
      </c>
    </row>
    <row r="1325" spans="1:1" x14ac:dyDescent="0.2">
      <c r="A1325">
        <v>0.35675479349511996</v>
      </c>
    </row>
    <row r="1326" spans="1:1" x14ac:dyDescent="0.2">
      <c r="A1326">
        <v>0.35658198416441428</v>
      </c>
    </row>
    <row r="1327" spans="1:1" x14ac:dyDescent="0.2">
      <c r="A1327">
        <v>0.35654230930238895</v>
      </c>
    </row>
    <row r="1328" spans="1:1" x14ac:dyDescent="0.2">
      <c r="A1328">
        <v>0.35605949750390459</v>
      </c>
    </row>
    <row r="1329" spans="1:1" x14ac:dyDescent="0.2">
      <c r="A1329">
        <v>0.35488997652033111</v>
      </c>
    </row>
    <row r="1330" spans="1:1" x14ac:dyDescent="0.2">
      <c r="A1330">
        <v>0.35472834254450036</v>
      </c>
    </row>
    <row r="1331" spans="1:1" x14ac:dyDescent="0.2">
      <c r="A1331">
        <v>0.35345532878977676</v>
      </c>
    </row>
    <row r="1332" spans="1:1" x14ac:dyDescent="0.2">
      <c r="A1332">
        <v>0.3530810535645667</v>
      </c>
    </row>
    <row r="1333" spans="1:1" x14ac:dyDescent="0.2">
      <c r="A1333">
        <v>0.35249779135620213</v>
      </c>
    </row>
    <row r="1334" spans="1:1" x14ac:dyDescent="0.2">
      <c r="A1334">
        <v>0.34925081102345001</v>
      </c>
    </row>
    <row r="1335" spans="1:1" x14ac:dyDescent="0.2">
      <c r="A1335">
        <v>0.3476110917377363</v>
      </c>
    </row>
    <row r="1336" spans="1:1" x14ac:dyDescent="0.2">
      <c r="A1336">
        <v>0.34717445576696049</v>
      </c>
    </row>
    <row r="1337" spans="1:1" x14ac:dyDescent="0.2">
      <c r="A1337">
        <v>0.34646529079057559</v>
      </c>
    </row>
    <row r="1338" spans="1:1" x14ac:dyDescent="0.2">
      <c r="A1338">
        <v>0.34645557549652811</v>
      </c>
    </row>
    <row r="1339" spans="1:1" x14ac:dyDescent="0.2">
      <c r="A1339">
        <v>0.34622223485070752</v>
      </c>
    </row>
    <row r="1340" spans="1:1" x14ac:dyDescent="0.2">
      <c r="A1340">
        <v>0.34557825783992241</v>
      </c>
    </row>
    <row r="1341" spans="1:1" x14ac:dyDescent="0.2">
      <c r="A1341">
        <v>0.34508201868095262</v>
      </c>
    </row>
    <row r="1342" spans="1:1" x14ac:dyDescent="0.2">
      <c r="A1342">
        <v>0.34448382103801561</v>
      </c>
    </row>
    <row r="1343" spans="1:1" x14ac:dyDescent="0.2">
      <c r="A1343">
        <v>0.34430830481464209</v>
      </c>
    </row>
    <row r="1344" spans="1:1" x14ac:dyDescent="0.2">
      <c r="A1344">
        <v>0.34333168230537287</v>
      </c>
    </row>
    <row r="1345" spans="1:1" x14ac:dyDescent="0.2">
      <c r="A1345">
        <v>0.34322822029716071</v>
      </c>
    </row>
    <row r="1346" spans="1:1" x14ac:dyDescent="0.2">
      <c r="A1346">
        <v>0.34314885927693617</v>
      </c>
    </row>
    <row r="1347" spans="1:1" x14ac:dyDescent="0.2">
      <c r="A1347">
        <v>0.34277758634707994</v>
      </c>
    </row>
    <row r="1348" spans="1:1" x14ac:dyDescent="0.2">
      <c r="A1348">
        <v>0.34053130758727901</v>
      </c>
    </row>
    <row r="1349" spans="1:1" x14ac:dyDescent="0.2">
      <c r="A1349">
        <v>0.34018624212250442</v>
      </c>
    </row>
    <row r="1350" spans="1:1" x14ac:dyDescent="0.2">
      <c r="A1350">
        <v>0.34001914237014325</v>
      </c>
    </row>
    <row r="1351" spans="1:1" x14ac:dyDescent="0.2">
      <c r="A1351">
        <v>0.33815073256707678</v>
      </c>
    </row>
    <row r="1352" spans="1:1" x14ac:dyDescent="0.2">
      <c r="A1352">
        <v>0.33746072089674345</v>
      </c>
    </row>
    <row r="1353" spans="1:1" x14ac:dyDescent="0.2">
      <c r="A1353">
        <v>0.3351078759147077</v>
      </c>
    </row>
    <row r="1354" spans="1:1" x14ac:dyDescent="0.2">
      <c r="A1354">
        <v>0.33305213164190506</v>
      </c>
    </row>
    <row r="1355" spans="1:1" x14ac:dyDescent="0.2">
      <c r="A1355">
        <v>0.33191884192014487</v>
      </c>
    </row>
    <row r="1356" spans="1:1" x14ac:dyDescent="0.2">
      <c r="A1356">
        <v>0.3317634896114745</v>
      </c>
    </row>
    <row r="1357" spans="1:1" x14ac:dyDescent="0.2">
      <c r="A1357">
        <v>0.33045668140115014</v>
      </c>
    </row>
    <row r="1358" spans="1:1" x14ac:dyDescent="0.2">
      <c r="A1358">
        <v>0.33000288995549826</v>
      </c>
    </row>
    <row r="1359" spans="1:1" x14ac:dyDescent="0.2">
      <c r="A1359">
        <v>0.32772515056621004</v>
      </c>
    </row>
    <row r="1360" spans="1:1" x14ac:dyDescent="0.2">
      <c r="A1360">
        <v>0.32722299725145132</v>
      </c>
    </row>
    <row r="1361" spans="1:1" x14ac:dyDescent="0.2">
      <c r="A1361">
        <v>0.32689216938243221</v>
      </c>
    </row>
    <row r="1362" spans="1:1" x14ac:dyDescent="0.2">
      <c r="A1362">
        <v>0.32670297175025631</v>
      </c>
    </row>
    <row r="1363" spans="1:1" x14ac:dyDescent="0.2">
      <c r="A1363">
        <v>0.32619514177251513</v>
      </c>
    </row>
    <row r="1364" spans="1:1" x14ac:dyDescent="0.2">
      <c r="A1364">
        <v>0.32577200927311878</v>
      </c>
    </row>
    <row r="1365" spans="1:1" x14ac:dyDescent="0.2">
      <c r="A1365">
        <v>0.32481915033742453</v>
      </c>
    </row>
    <row r="1366" spans="1:1" x14ac:dyDescent="0.2">
      <c r="A1366">
        <v>0.32470331551028198</v>
      </c>
    </row>
    <row r="1367" spans="1:1" x14ac:dyDescent="0.2">
      <c r="A1367">
        <v>0.32402071751374417</v>
      </c>
    </row>
    <row r="1368" spans="1:1" x14ac:dyDescent="0.2">
      <c r="A1368">
        <v>0.32257467511849874</v>
      </c>
    </row>
    <row r="1369" spans="1:1" x14ac:dyDescent="0.2">
      <c r="A1369">
        <v>0.32173675787736461</v>
      </c>
    </row>
    <row r="1370" spans="1:1" x14ac:dyDescent="0.2">
      <c r="A1370">
        <v>0.32130784239757915</v>
      </c>
    </row>
    <row r="1371" spans="1:1" x14ac:dyDescent="0.2">
      <c r="A1371">
        <v>0.31940000751442871</v>
      </c>
    </row>
    <row r="1372" spans="1:1" x14ac:dyDescent="0.2">
      <c r="A1372">
        <v>0.31917928283753905</v>
      </c>
    </row>
    <row r="1373" spans="1:1" x14ac:dyDescent="0.2">
      <c r="A1373">
        <v>0.3180802619311679</v>
      </c>
    </row>
    <row r="1374" spans="1:1" x14ac:dyDescent="0.2">
      <c r="A1374">
        <v>0.31782223969115941</v>
      </c>
    </row>
    <row r="1375" spans="1:1" x14ac:dyDescent="0.2">
      <c r="A1375">
        <v>0.3128255232456047</v>
      </c>
    </row>
    <row r="1376" spans="1:1" x14ac:dyDescent="0.2">
      <c r="A1376">
        <v>0.31253963960652753</v>
      </c>
    </row>
    <row r="1377" spans="1:1" x14ac:dyDescent="0.2">
      <c r="A1377">
        <v>0.31171878451040447</v>
      </c>
    </row>
    <row r="1378" spans="1:1" x14ac:dyDescent="0.2">
      <c r="A1378">
        <v>0.31141008146344862</v>
      </c>
    </row>
    <row r="1379" spans="1:1" x14ac:dyDescent="0.2">
      <c r="A1379">
        <v>0.31088991329573035</v>
      </c>
    </row>
    <row r="1380" spans="1:1" x14ac:dyDescent="0.2">
      <c r="A1380">
        <v>0.31077144059318984</v>
      </c>
    </row>
    <row r="1381" spans="1:1" x14ac:dyDescent="0.2">
      <c r="A1381">
        <v>0.31020267888703573</v>
      </c>
    </row>
    <row r="1382" spans="1:1" x14ac:dyDescent="0.2">
      <c r="A1382">
        <v>0.30916189666943883</v>
      </c>
    </row>
    <row r="1383" spans="1:1" x14ac:dyDescent="0.2">
      <c r="A1383">
        <v>0.30750105185005266</v>
      </c>
    </row>
    <row r="1384" spans="1:1" x14ac:dyDescent="0.2">
      <c r="A1384">
        <v>0.3074607434351973</v>
      </c>
    </row>
    <row r="1385" spans="1:1" x14ac:dyDescent="0.2">
      <c r="A1385">
        <v>0.30661265609189309</v>
      </c>
    </row>
    <row r="1386" spans="1:1" x14ac:dyDescent="0.2">
      <c r="A1386">
        <v>0.30371597246940985</v>
      </c>
    </row>
    <row r="1387" spans="1:1" x14ac:dyDescent="0.2">
      <c r="A1387">
        <v>0.30316437813570313</v>
      </c>
    </row>
    <row r="1388" spans="1:1" x14ac:dyDescent="0.2">
      <c r="A1388">
        <v>0.30308303366883721</v>
      </c>
    </row>
    <row r="1389" spans="1:1" x14ac:dyDescent="0.2">
      <c r="A1389">
        <v>0.30055706949535083</v>
      </c>
    </row>
    <row r="1390" spans="1:1" x14ac:dyDescent="0.2">
      <c r="A1390">
        <v>0.30026144760658807</v>
      </c>
    </row>
    <row r="1391" spans="1:1" x14ac:dyDescent="0.2">
      <c r="A1391">
        <v>0.29847123181835422</v>
      </c>
    </row>
    <row r="1392" spans="1:1" x14ac:dyDescent="0.2">
      <c r="A1392">
        <v>0.29710485782059454</v>
      </c>
    </row>
    <row r="1393" spans="1:1" x14ac:dyDescent="0.2">
      <c r="A1393">
        <v>0.29704347442909845</v>
      </c>
    </row>
    <row r="1394" spans="1:1" x14ac:dyDescent="0.2">
      <c r="A1394">
        <v>0.29669450158435606</v>
      </c>
    </row>
    <row r="1395" spans="1:1" x14ac:dyDescent="0.2">
      <c r="A1395">
        <v>0.2958890223719885</v>
      </c>
    </row>
    <row r="1396" spans="1:1" x14ac:dyDescent="0.2">
      <c r="A1396">
        <v>0.29475601810255325</v>
      </c>
    </row>
    <row r="1397" spans="1:1" x14ac:dyDescent="0.2">
      <c r="A1397">
        <v>0.29454916361281519</v>
      </c>
    </row>
    <row r="1398" spans="1:1" x14ac:dyDescent="0.2">
      <c r="A1398">
        <v>0.29439246357308269</v>
      </c>
    </row>
    <row r="1399" spans="1:1" x14ac:dyDescent="0.2">
      <c r="A1399">
        <v>0.29401285285141482</v>
      </c>
    </row>
    <row r="1400" spans="1:1" x14ac:dyDescent="0.2">
      <c r="A1400">
        <v>0.29397424959018398</v>
      </c>
    </row>
    <row r="1401" spans="1:1" x14ac:dyDescent="0.2">
      <c r="A1401">
        <v>0.29395747450748594</v>
      </c>
    </row>
    <row r="1402" spans="1:1" x14ac:dyDescent="0.2">
      <c r="A1402">
        <v>0.2924024002379651</v>
      </c>
    </row>
    <row r="1403" spans="1:1" x14ac:dyDescent="0.2">
      <c r="A1403">
        <v>0.29192658485607687</v>
      </c>
    </row>
    <row r="1404" spans="1:1" x14ac:dyDescent="0.2">
      <c r="A1404">
        <v>0.29187823227414328</v>
      </c>
    </row>
    <row r="1405" spans="1:1" x14ac:dyDescent="0.2">
      <c r="A1405">
        <v>0.29088929716781026</v>
      </c>
    </row>
    <row r="1406" spans="1:1" x14ac:dyDescent="0.2">
      <c r="A1406">
        <v>0.29037762007693457</v>
      </c>
    </row>
    <row r="1407" spans="1:1" x14ac:dyDescent="0.2">
      <c r="A1407">
        <v>0.289027260901704</v>
      </c>
    </row>
    <row r="1408" spans="1:1" x14ac:dyDescent="0.2">
      <c r="A1408">
        <v>0.2890002610823092</v>
      </c>
    </row>
    <row r="1409" spans="1:1" x14ac:dyDescent="0.2">
      <c r="A1409">
        <v>0.28503814991220011</v>
      </c>
    </row>
    <row r="1410" spans="1:1" x14ac:dyDescent="0.2">
      <c r="A1410">
        <v>0.28347932381309787</v>
      </c>
    </row>
    <row r="1411" spans="1:1" x14ac:dyDescent="0.2">
      <c r="A1411">
        <v>0.28299650221203221</v>
      </c>
    </row>
    <row r="1412" spans="1:1" x14ac:dyDescent="0.2">
      <c r="A1412">
        <v>0.28282526437746519</v>
      </c>
    </row>
    <row r="1413" spans="1:1" x14ac:dyDescent="0.2">
      <c r="A1413">
        <v>0.28256712618069679</v>
      </c>
    </row>
    <row r="1414" spans="1:1" x14ac:dyDescent="0.2">
      <c r="A1414">
        <v>0.27935502651849897</v>
      </c>
    </row>
    <row r="1415" spans="1:1" x14ac:dyDescent="0.2">
      <c r="A1415">
        <v>0.27546112469970802</v>
      </c>
    </row>
    <row r="1416" spans="1:1" x14ac:dyDescent="0.2">
      <c r="A1416">
        <v>0.27433879883711076</v>
      </c>
    </row>
    <row r="1417" spans="1:1" x14ac:dyDescent="0.2">
      <c r="A1417">
        <v>0.273534693177724</v>
      </c>
    </row>
    <row r="1418" spans="1:1" x14ac:dyDescent="0.2">
      <c r="A1418">
        <v>0.27029719280791603</v>
      </c>
    </row>
    <row r="1419" spans="1:1" x14ac:dyDescent="0.2">
      <c r="A1419">
        <v>0.26946246707765725</v>
      </c>
    </row>
    <row r="1420" spans="1:1" x14ac:dyDescent="0.2">
      <c r="A1420">
        <v>0.26803118091185707</v>
      </c>
    </row>
    <row r="1421" spans="1:1" x14ac:dyDescent="0.2">
      <c r="A1421">
        <v>0.26738201596253619</v>
      </c>
    </row>
    <row r="1422" spans="1:1" x14ac:dyDescent="0.2">
      <c r="A1422">
        <v>0.2667910856710623</v>
      </c>
    </row>
    <row r="1423" spans="1:1" x14ac:dyDescent="0.2">
      <c r="A1423">
        <v>0.26626968498573383</v>
      </c>
    </row>
    <row r="1424" spans="1:1" x14ac:dyDescent="0.2">
      <c r="A1424">
        <v>0.26486394961674925</v>
      </c>
    </row>
    <row r="1425" spans="1:1" x14ac:dyDescent="0.2">
      <c r="A1425">
        <v>0.26439038676920323</v>
      </c>
    </row>
    <row r="1426" spans="1:1" x14ac:dyDescent="0.2">
      <c r="A1426">
        <v>0.26367178090056337</v>
      </c>
    </row>
    <row r="1427" spans="1:1" x14ac:dyDescent="0.2">
      <c r="A1427">
        <v>0.26345758555620824</v>
      </c>
    </row>
    <row r="1428" spans="1:1" x14ac:dyDescent="0.2">
      <c r="A1428">
        <v>0.26335003411317237</v>
      </c>
    </row>
    <row r="1429" spans="1:1" x14ac:dyDescent="0.2">
      <c r="A1429">
        <v>0.26254963141180976</v>
      </c>
    </row>
    <row r="1430" spans="1:1" x14ac:dyDescent="0.2">
      <c r="A1430">
        <v>0.26213037622323782</v>
      </c>
    </row>
    <row r="1431" spans="1:1" x14ac:dyDescent="0.2">
      <c r="A1431">
        <v>0.2610525253450709</v>
      </c>
    </row>
    <row r="1432" spans="1:1" x14ac:dyDescent="0.2">
      <c r="A1432">
        <v>0.2609967353224939</v>
      </c>
    </row>
    <row r="1433" spans="1:1" x14ac:dyDescent="0.2">
      <c r="A1433">
        <v>0.26036964113885647</v>
      </c>
    </row>
    <row r="1434" spans="1:1" x14ac:dyDescent="0.2">
      <c r="A1434">
        <v>0.26000265616003015</v>
      </c>
    </row>
    <row r="1435" spans="1:1" x14ac:dyDescent="0.2">
      <c r="A1435">
        <v>0.25978867257166338</v>
      </c>
    </row>
    <row r="1436" spans="1:1" x14ac:dyDescent="0.2">
      <c r="A1436">
        <v>0.2596041162831248</v>
      </c>
    </row>
    <row r="1437" spans="1:1" x14ac:dyDescent="0.2">
      <c r="A1437">
        <v>0.2583880846186164</v>
      </c>
    </row>
    <row r="1438" spans="1:1" x14ac:dyDescent="0.2">
      <c r="A1438">
        <v>0.25609552345278097</v>
      </c>
    </row>
    <row r="1439" spans="1:1" x14ac:dyDescent="0.2">
      <c r="A1439">
        <v>0.25301907933068973</v>
      </c>
    </row>
    <row r="1440" spans="1:1" x14ac:dyDescent="0.2">
      <c r="A1440">
        <v>0.25294755085411724</v>
      </c>
    </row>
    <row r="1441" spans="1:1" x14ac:dyDescent="0.2">
      <c r="A1441">
        <v>0.25221155204096468</v>
      </c>
    </row>
    <row r="1442" spans="1:1" x14ac:dyDescent="0.2">
      <c r="A1442">
        <v>0.25069351389315886</v>
      </c>
    </row>
    <row r="1443" spans="1:1" x14ac:dyDescent="0.2">
      <c r="A1443">
        <v>0.24834061653295808</v>
      </c>
    </row>
    <row r="1444" spans="1:1" x14ac:dyDescent="0.2">
      <c r="A1444">
        <v>0.24808208936523254</v>
      </c>
    </row>
    <row r="1445" spans="1:1" x14ac:dyDescent="0.2">
      <c r="A1445">
        <v>0.24645709566064755</v>
      </c>
    </row>
    <row r="1446" spans="1:1" x14ac:dyDescent="0.2">
      <c r="A1446">
        <v>0.24456114171631668</v>
      </c>
    </row>
    <row r="1447" spans="1:1" x14ac:dyDescent="0.2">
      <c r="A1447">
        <v>0.24432596556816896</v>
      </c>
    </row>
    <row r="1448" spans="1:1" x14ac:dyDescent="0.2">
      <c r="A1448">
        <v>0.24360864966738588</v>
      </c>
    </row>
    <row r="1449" spans="1:1" x14ac:dyDescent="0.2">
      <c r="A1449">
        <v>0.24191424527382363</v>
      </c>
    </row>
    <row r="1450" spans="1:1" x14ac:dyDescent="0.2">
      <c r="A1450">
        <v>0.24184487396543328</v>
      </c>
    </row>
    <row r="1451" spans="1:1" x14ac:dyDescent="0.2">
      <c r="A1451">
        <v>0.24135529490953503</v>
      </c>
    </row>
    <row r="1452" spans="1:1" x14ac:dyDescent="0.2">
      <c r="A1452">
        <v>0.24104352513464267</v>
      </c>
    </row>
    <row r="1453" spans="1:1" x14ac:dyDescent="0.2">
      <c r="A1453">
        <v>0.24050026582360251</v>
      </c>
    </row>
    <row r="1454" spans="1:1" x14ac:dyDescent="0.2">
      <c r="A1454">
        <v>0.23698167090474312</v>
      </c>
    </row>
    <row r="1455" spans="1:1" x14ac:dyDescent="0.2">
      <c r="A1455">
        <v>0.23691589172996946</v>
      </c>
    </row>
    <row r="1456" spans="1:1" x14ac:dyDescent="0.2">
      <c r="A1456">
        <v>0.23594779286082607</v>
      </c>
    </row>
    <row r="1457" spans="1:1" x14ac:dyDescent="0.2">
      <c r="A1457">
        <v>0.23445071193456801</v>
      </c>
    </row>
    <row r="1458" spans="1:1" x14ac:dyDescent="0.2">
      <c r="A1458">
        <v>0.22979254150053835</v>
      </c>
    </row>
    <row r="1459" spans="1:1" x14ac:dyDescent="0.2">
      <c r="A1459">
        <v>0.22931646101641542</v>
      </c>
    </row>
    <row r="1460" spans="1:1" x14ac:dyDescent="0.2">
      <c r="A1460">
        <v>0.22870487782772433</v>
      </c>
    </row>
    <row r="1461" spans="1:1" x14ac:dyDescent="0.2">
      <c r="A1461">
        <v>0.22336707777661496</v>
      </c>
    </row>
    <row r="1462" spans="1:1" x14ac:dyDescent="0.2">
      <c r="A1462">
        <v>0.22266337897622873</v>
      </c>
    </row>
    <row r="1463" spans="1:1" x14ac:dyDescent="0.2">
      <c r="A1463">
        <v>0.2225439302298679</v>
      </c>
    </row>
    <row r="1464" spans="1:1" x14ac:dyDescent="0.2">
      <c r="A1464">
        <v>0.22085375568649912</v>
      </c>
    </row>
    <row r="1465" spans="1:1" x14ac:dyDescent="0.2">
      <c r="A1465">
        <v>0.21970351262891519</v>
      </c>
    </row>
    <row r="1466" spans="1:1" x14ac:dyDescent="0.2">
      <c r="A1466">
        <v>0.21684910949952521</v>
      </c>
    </row>
    <row r="1467" spans="1:1" x14ac:dyDescent="0.2">
      <c r="A1467">
        <v>0.21633780567905811</v>
      </c>
    </row>
    <row r="1468" spans="1:1" x14ac:dyDescent="0.2">
      <c r="A1468">
        <v>0.21633200238526526</v>
      </c>
    </row>
    <row r="1469" spans="1:1" x14ac:dyDescent="0.2">
      <c r="A1469">
        <v>0.21625760366675889</v>
      </c>
    </row>
    <row r="1470" spans="1:1" x14ac:dyDescent="0.2">
      <c r="A1470">
        <v>0.2145099043178377</v>
      </c>
    </row>
    <row r="1471" spans="1:1" x14ac:dyDescent="0.2">
      <c r="A1471">
        <v>0.21332266587830026</v>
      </c>
    </row>
    <row r="1472" spans="1:1" x14ac:dyDescent="0.2">
      <c r="A1472">
        <v>0.21304826733805082</v>
      </c>
    </row>
    <row r="1473" spans="1:1" x14ac:dyDescent="0.2">
      <c r="A1473">
        <v>0.21277850247923902</v>
      </c>
    </row>
    <row r="1474" spans="1:1" x14ac:dyDescent="0.2">
      <c r="A1474">
        <v>0.20937705085661354</v>
      </c>
    </row>
    <row r="1475" spans="1:1" x14ac:dyDescent="0.2">
      <c r="A1475">
        <v>0.20669068313048702</v>
      </c>
    </row>
    <row r="1476" spans="1:1" x14ac:dyDescent="0.2">
      <c r="A1476">
        <v>0.2063390365164583</v>
      </c>
    </row>
    <row r="1477" spans="1:1" x14ac:dyDescent="0.2">
      <c r="A1477">
        <v>0.20555546932515864</v>
      </c>
    </row>
    <row r="1478" spans="1:1" x14ac:dyDescent="0.2">
      <c r="A1478">
        <v>0.20410114719557515</v>
      </c>
    </row>
    <row r="1479" spans="1:1" x14ac:dyDescent="0.2">
      <c r="A1479">
        <v>0.20206536117904214</v>
      </c>
    </row>
    <row r="1480" spans="1:1" x14ac:dyDescent="0.2">
      <c r="A1480">
        <v>0.20028229249892759</v>
      </c>
    </row>
    <row r="1481" spans="1:1" x14ac:dyDescent="0.2">
      <c r="A1481">
        <v>0.19807265168967764</v>
      </c>
    </row>
    <row r="1482" spans="1:1" x14ac:dyDescent="0.2">
      <c r="A1482">
        <v>0.19766523597337912</v>
      </c>
    </row>
    <row r="1483" spans="1:1" x14ac:dyDescent="0.2">
      <c r="A1483">
        <v>0.19735531974497264</v>
      </c>
    </row>
    <row r="1484" spans="1:1" x14ac:dyDescent="0.2">
      <c r="A1484">
        <v>0.19701660559926093</v>
      </c>
    </row>
    <row r="1485" spans="1:1" x14ac:dyDescent="0.2">
      <c r="A1485">
        <v>0.19671699921774655</v>
      </c>
    </row>
    <row r="1486" spans="1:1" x14ac:dyDescent="0.2">
      <c r="A1486">
        <v>0.19525403200813185</v>
      </c>
    </row>
    <row r="1487" spans="1:1" x14ac:dyDescent="0.2">
      <c r="A1487">
        <v>0.19372870396895434</v>
      </c>
    </row>
    <row r="1488" spans="1:1" x14ac:dyDescent="0.2">
      <c r="A1488">
        <v>0.19291211288499321</v>
      </c>
    </row>
    <row r="1489" spans="1:1" x14ac:dyDescent="0.2">
      <c r="A1489">
        <v>0.19175339845425979</v>
      </c>
    </row>
    <row r="1490" spans="1:1" x14ac:dyDescent="0.2">
      <c r="A1490">
        <v>0.18868182698327962</v>
      </c>
    </row>
    <row r="1491" spans="1:1" x14ac:dyDescent="0.2">
      <c r="A1491">
        <v>0.18594166167526377</v>
      </c>
    </row>
    <row r="1492" spans="1:1" x14ac:dyDescent="0.2">
      <c r="A1492">
        <v>0.18559092915451425</v>
      </c>
    </row>
    <row r="1493" spans="1:1" x14ac:dyDescent="0.2">
      <c r="A1493">
        <v>0.18412644649071694</v>
      </c>
    </row>
    <row r="1494" spans="1:1" x14ac:dyDescent="0.2">
      <c r="A1494">
        <v>0.18331993060733232</v>
      </c>
    </row>
    <row r="1495" spans="1:1" x14ac:dyDescent="0.2">
      <c r="A1495">
        <v>0.18188538958434833</v>
      </c>
    </row>
    <row r="1496" spans="1:1" x14ac:dyDescent="0.2">
      <c r="A1496">
        <v>0.1815501580893373</v>
      </c>
    </row>
    <row r="1497" spans="1:1" x14ac:dyDescent="0.2">
      <c r="A1497">
        <v>0.17697428233489548</v>
      </c>
    </row>
    <row r="1498" spans="1:1" x14ac:dyDescent="0.2">
      <c r="A1498">
        <v>0.17664690715957404</v>
      </c>
    </row>
    <row r="1499" spans="1:1" x14ac:dyDescent="0.2">
      <c r="A1499">
        <v>0.17660761048320889</v>
      </c>
    </row>
    <row r="1500" spans="1:1" x14ac:dyDescent="0.2">
      <c r="A1500">
        <v>0.1765184933918659</v>
      </c>
    </row>
    <row r="1501" spans="1:1" x14ac:dyDescent="0.2">
      <c r="A1501">
        <v>0.17648380366559191</v>
      </c>
    </row>
    <row r="1502" spans="1:1" x14ac:dyDescent="0.2">
      <c r="A1502">
        <v>0.17639860718153486</v>
      </c>
    </row>
    <row r="1503" spans="1:1" x14ac:dyDescent="0.2">
      <c r="A1503">
        <v>0.17626996166305794</v>
      </c>
    </row>
    <row r="1504" spans="1:1" x14ac:dyDescent="0.2">
      <c r="A1504">
        <v>0.175944612066218</v>
      </c>
    </row>
    <row r="1505" spans="1:1" x14ac:dyDescent="0.2">
      <c r="A1505">
        <v>0.17569607687005884</v>
      </c>
    </row>
    <row r="1506" spans="1:1" x14ac:dyDescent="0.2">
      <c r="A1506">
        <v>0.17479423356055623</v>
      </c>
    </row>
    <row r="1507" spans="1:1" x14ac:dyDescent="0.2">
      <c r="A1507">
        <v>0.17405349535457856</v>
      </c>
    </row>
    <row r="1508" spans="1:1" x14ac:dyDescent="0.2">
      <c r="A1508">
        <v>0.17314975213455486</v>
      </c>
    </row>
    <row r="1509" spans="1:1" x14ac:dyDescent="0.2">
      <c r="A1509">
        <v>0.16906455232574905</v>
      </c>
    </row>
    <row r="1510" spans="1:1" x14ac:dyDescent="0.2">
      <c r="A1510">
        <v>0.16850043325965139</v>
      </c>
    </row>
    <row r="1511" spans="1:1" x14ac:dyDescent="0.2">
      <c r="A1511">
        <v>0.1677449204191552</v>
      </c>
    </row>
    <row r="1512" spans="1:1" x14ac:dyDescent="0.2">
      <c r="A1512">
        <v>0.16758633237262927</v>
      </c>
    </row>
    <row r="1513" spans="1:1" x14ac:dyDescent="0.2">
      <c r="A1513">
        <v>0.16545915850037066</v>
      </c>
    </row>
    <row r="1514" spans="1:1" x14ac:dyDescent="0.2">
      <c r="A1514">
        <v>0.16404357023645302</v>
      </c>
    </row>
    <row r="1515" spans="1:1" x14ac:dyDescent="0.2">
      <c r="A1515">
        <v>0.16404357023645302</v>
      </c>
    </row>
    <row r="1516" spans="1:1" x14ac:dyDescent="0.2">
      <c r="A1516">
        <v>0.16354348094896964</v>
      </c>
    </row>
    <row r="1517" spans="1:1" x14ac:dyDescent="0.2">
      <c r="A1517">
        <v>0.16281623340467161</v>
      </c>
    </row>
    <row r="1518" spans="1:1" x14ac:dyDescent="0.2">
      <c r="A1518">
        <v>0.16233813626108601</v>
      </c>
    </row>
    <row r="1519" spans="1:1" x14ac:dyDescent="0.2">
      <c r="A1519">
        <v>0.16120061864827681</v>
      </c>
    </row>
    <row r="1520" spans="1:1" x14ac:dyDescent="0.2">
      <c r="A1520">
        <v>0.16054879813369791</v>
      </c>
    </row>
    <row r="1521" spans="1:1" x14ac:dyDescent="0.2">
      <c r="A1521">
        <v>0.15977695619674701</v>
      </c>
    </row>
    <row r="1522" spans="1:1" x14ac:dyDescent="0.2">
      <c r="A1522">
        <v>0.15867927514698402</v>
      </c>
    </row>
    <row r="1523" spans="1:1" x14ac:dyDescent="0.2">
      <c r="A1523">
        <v>0.15650516230074185</v>
      </c>
    </row>
    <row r="1524" spans="1:1" x14ac:dyDescent="0.2">
      <c r="A1524">
        <v>0.15125724715823122</v>
      </c>
    </row>
    <row r="1525" spans="1:1" x14ac:dyDescent="0.2">
      <c r="A1525">
        <v>0.14941488391926711</v>
      </c>
    </row>
    <row r="1526" spans="1:1" x14ac:dyDescent="0.2">
      <c r="A1526">
        <v>0.14776836703352161</v>
      </c>
    </row>
    <row r="1527" spans="1:1" x14ac:dyDescent="0.2">
      <c r="A1527">
        <v>0.14576906809996354</v>
      </c>
    </row>
    <row r="1528" spans="1:1" x14ac:dyDescent="0.2">
      <c r="A1528">
        <v>0.14521604864455298</v>
      </c>
    </row>
    <row r="1529" spans="1:1" x14ac:dyDescent="0.2">
      <c r="A1529">
        <v>0.14363313700828514</v>
      </c>
    </row>
    <row r="1530" spans="1:1" x14ac:dyDescent="0.2">
      <c r="A1530">
        <v>0.14218017900185587</v>
      </c>
    </row>
    <row r="1531" spans="1:1" x14ac:dyDescent="0.2">
      <c r="A1531">
        <v>0.14055380684119032</v>
      </c>
    </row>
    <row r="1532" spans="1:1" x14ac:dyDescent="0.2">
      <c r="A1532">
        <v>0.13920503048154961</v>
      </c>
    </row>
    <row r="1533" spans="1:1" x14ac:dyDescent="0.2">
      <c r="A1533">
        <v>0.13852125556105738</v>
      </c>
    </row>
    <row r="1534" spans="1:1" x14ac:dyDescent="0.2">
      <c r="A1534">
        <v>0.13601844792999138</v>
      </c>
    </row>
    <row r="1535" spans="1:1" x14ac:dyDescent="0.2">
      <c r="A1535">
        <v>0.13066088076084589</v>
      </c>
    </row>
    <row r="1536" spans="1:1" x14ac:dyDescent="0.2">
      <c r="A1536">
        <v>0.13047614614228448</v>
      </c>
    </row>
    <row r="1537" spans="1:1" x14ac:dyDescent="0.2">
      <c r="A1537">
        <v>0.13004854653998826</v>
      </c>
    </row>
    <row r="1538" spans="1:1" x14ac:dyDescent="0.2">
      <c r="A1538">
        <v>0.12948678815694467</v>
      </c>
    </row>
    <row r="1539" spans="1:1" x14ac:dyDescent="0.2">
      <c r="A1539">
        <v>0.12756110658667549</v>
      </c>
    </row>
    <row r="1540" spans="1:1" x14ac:dyDescent="0.2">
      <c r="A1540">
        <v>0.12632560053338263</v>
      </c>
    </row>
    <row r="1541" spans="1:1" x14ac:dyDescent="0.2">
      <c r="A1541">
        <v>0.12469428266140402</v>
      </c>
    </row>
    <row r="1542" spans="1:1" x14ac:dyDescent="0.2">
      <c r="A1542">
        <v>0.12227376274683707</v>
      </c>
    </row>
    <row r="1543" spans="1:1" x14ac:dyDescent="0.2">
      <c r="A1543">
        <v>0.12093636817201729</v>
      </c>
    </row>
    <row r="1544" spans="1:1" x14ac:dyDescent="0.2">
      <c r="A1544">
        <v>0.11858319945241087</v>
      </c>
    </row>
    <row r="1545" spans="1:1" x14ac:dyDescent="0.2">
      <c r="A1545">
        <v>0.11796816967358728</v>
      </c>
    </row>
    <row r="1546" spans="1:1" x14ac:dyDescent="0.2">
      <c r="A1546">
        <v>0.11716076685474232</v>
      </c>
    </row>
    <row r="1547" spans="1:1" x14ac:dyDescent="0.2">
      <c r="A1547">
        <v>0.11477361551687007</v>
      </c>
    </row>
    <row r="1548" spans="1:1" x14ac:dyDescent="0.2">
      <c r="A1548">
        <v>0.11356625868006258</v>
      </c>
    </row>
    <row r="1549" spans="1:1" x14ac:dyDescent="0.2">
      <c r="A1549">
        <v>0.11078458185595949</v>
      </c>
    </row>
    <row r="1550" spans="1:1" x14ac:dyDescent="0.2">
      <c r="A1550">
        <v>0.10886903316940867</v>
      </c>
    </row>
    <row r="1551" spans="1:1" x14ac:dyDescent="0.2">
      <c r="A1551">
        <v>0.10513001183633147</v>
      </c>
    </row>
    <row r="1552" spans="1:1" x14ac:dyDescent="0.2">
      <c r="A1552">
        <v>0.10465019399483069</v>
      </c>
    </row>
    <row r="1553" spans="1:1" x14ac:dyDescent="0.2">
      <c r="A1553">
        <v>0.10241077264112479</v>
      </c>
    </row>
    <row r="1554" spans="1:1" x14ac:dyDescent="0.2">
      <c r="A1554">
        <v>0.10146967262846719</v>
      </c>
    </row>
    <row r="1555" spans="1:1" x14ac:dyDescent="0.2">
      <c r="A1555">
        <v>9.8180180341507092E-2</v>
      </c>
    </row>
    <row r="1556" spans="1:1" x14ac:dyDescent="0.2">
      <c r="A1556">
        <v>9.7354400580125774E-2</v>
      </c>
    </row>
    <row r="1557" spans="1:1" x14ac:dyDescent="0.2">
      <c r="A1557">
        <v>9.608157811753916E-2</v>
      </c>
    </row>
    <row r="1558" spans="1:1" x14ac:dyDescent="0.2">
      <c r="A1558">
        <v>9.431801424828605E-2</v>
      </c>
    </row>
    <row r="1559" spans="1:1" x14ac:dyDescent="0.2">
      <c r="A1559">
        <v>9.3637486284697702E-2</v>
      </c>
    </row>
    <row r="1560" spans="1:1" x14ac:dyDescent="0.2">
      <c r="A1560">
        <v>9.0295003976720176E-2</v>
      </c>
    </row>
    <row r="1561" spans="1:1" x14ac:dyDescent="0.2">
      <c r="A1561">
        <v>8.7221854690223088E-2</v>
      </c>
    </row>
    <row r="1562" spans="1:1" x14ac:dyDescent="0.2">
      <c r="A1562">
        <v>8.2457659518111806E-2</v>
      </c>
    </row>
    <row r="1563" spans="1:1" x14ac:dyDescent="0.2">
      <c r="A1563">
        <v>7.8995014483413367E-2</v>
      </c>
    </row>
    <row r="1564" spans="1:1" x14ac:dyDescent="0.2">
      <c r="A1564">
        <v>7.5719946117821527E-2</v>
      </c>
    </row>
    <row r="1565" spans="1:1" x14ac:dyDescent="0.2">
      <c r="A1565">
        <v>6.6112717912481689E-2</v>
      </c>
    </row>
    <row r="1566" spans="1:1" x14ac:dyDescent="0.2">
      <c r="A1566">
        <v>6.6058086187274767E-2</v>
      </c>
    </row>
    <row r="1567" spans="1:1" x14ac:dyDescent="0.2">
      <c r="A1567">
        <v>6.5428331100360712E-2</v>
      </c>
    </row>
    <row r="1568" spans="1:1" x14ac:dyDescent="0.2">
      <c r="A1568">
        <v>6.2148542835169455E-2</v>
      </c>
    </row>
    <row r="1569" spans="1:4" x14ac:dyDescent="0.2">
      <c r="A1569">
        <v>5.938472928418264E-2</v>
      </c>
    </row>
    <row r="1570" spans="1:4" x14ac:dyDescent="0.2">
      <c r="A1570">
        <v>5.9209693496969182E-2</v>
      </c>
    </row>
    <row r="1571" spans="1:4" x14ac:dyDescent="0.2">
      <c r="A1571">
        <v>5.214129930440884E-2</v>
      </c>
      <c r="D1571">
        <f>1594-336</f>
        <v>1258</v>
      </c>
    </row>
    <row r="1572" spans="1:4" x14ac:dyDescent="0.2">
      <c r="A1572">
        <v>4.6229056128653356E-2</v>
      </c>
    </row>
    <row r="1573" spans="1:4" x14ac:dyDescent="0.2">
      <c r="A1573">
        <v>4.4794468044497757E-2</v>
      </c>
    </row>
    <row r="1574" spans="1:4" x14ac:dyDescent="0.2">
      <c r="A1574">
        <v>4.1448687542692216E-2</v>
      </c>
    </row>
    <row r="1575" spans="1:4" x14ac:dyDescent="0.2">
      <c r="A1575">
        <v>3.2365773843521288E-2</v>
      </c>
    </row>
    <row r="1576" spans="1:4" x14ac:dyDescent="0.2">
      <c r="A1576">
        <v>3.0207523603774645E-2</v>
      </c>
    </row>
    <row r="1577" spans="1:4" x14ac:dyDescent="0.2">
      <c r="A1577">
        <v>2.8743496404348284E-2</v>
      </c>
    </row>
    <row r="1578" spans="1:4" x14ac:dyDescent="0.2">
      <c r="A1578">
        <v>2.845591702012663E-2</v>
      </c>
    </row>
    <row r="1579" spans="1:4" x14ac:dyDescent="0.2">
      <c r="A1579">
        <v>2.5503235838981599E-2</v>
      </c>
    </row>
    <row r="1580" spans="1:4" x14ac:dyDescent="0.2">
      <c r="A1580">
        <v>2.3944380834595023E-2</v>
      </c>
    </row>
    <row r="1581" spans="1:4" x14ac:dyDescent="0.2">
      <c r="A1581">
        <v>2.1695323126548188E-2</v>
      </c>
    </row>
    <row r="1582" spans="1:4" x14ac:dyDescent="0.2">
      <c r="A1582">
        <v>1.9372527598053593E-2</v>
      </c>
    </row>
    <row r="1583" spans="1:4" x14ac:dyDescent="0.2">
      <c r="A1583">
        <v>1.9122625305000831E-2</v>
      </c>
    </row>
    <row r="1584" spans="1:4" x14ac:dyDescent="0.2">
      <c r="A1584">
        <v>1.8157270329345766E-2</v>
      </c>
    </row>
    <row r="1585" spans="1:1" x14ac:dyDescent="0.2">
      <c r="A1585">
        <v>1.462135298909383E-2</v>
      </c>
    </row>
    <row r="1586" spans="1:1" x14ac:dyDescent="0.2">
      <c r="A1586">
        <v>1.3259281560042498E-2</v>
      </c>
    </row>
    <row r="1587" spans="1:1" x14ac:dyDescent="0.2">
      <c r="A1587">
        <v>1.2350292927684147E-2</v>
      </c>
    </row>
    <row r="1588" spans="1:1" x14ac:dyDescent="0.2">
      <c r="A1588">
        <v>1.1700614472970909E-2</v>
      </c>
    </row>
    <row r="1589" spans="1:1" x14ac:dyDescent="0.2">
      <c r="A1589">
        <v>1.0448373755120059E-2</v>
      </c>
    </row>
    <row r="1590" spans="1:1" x14ac:dyDescent="0.2">
      <c r="A1590">
        <v>5.0210454216825995E-3</v>
      </c>
    </row>
    <row r="1591" spans="1:1" x14ac:dyDescent="0.2">
      <c r="A1591">
        <v>3.9317248863035888E-3</v>
      </c>
    </row>
    <row r="1592" spans="1:1" x14ac:dyDescent="0.2">
      <c r="A1592">
        <v>1.306278937843484E-3</v>
      </c>
    </row>
    <row r="1593" spans="1:1" x14ac:dyDescent="0.2">
      <c r="A1593">
        <v>7.0867599504168726E-4</v>
      </c>
    </row>
    <row r="1594" spans="1:1" x14ac:dyDescent="0.2">
      <c r="A1594">
        <v>6.1207034007051346E-4</v>
      </c>
    </row>
  </sheetData>
  <sortState xmlns:xlrd2="http://schemas.microsoft.com/office/spreadsheetml/2017/richdata2" ref="A1:A1594">
    <sortCondition descending="1"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Master database</vt:lpstr>
      <vt:lpstr>Median_analysis</vt:lpstr>
      <vt:lpstr>Mean_analysis</vt:lpstr>
      <vt:lpstr>Sheet1</vt:lpstr>
      <vt:lpstr>Check_S4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 Kompella</dc:creator>
  <cp:lastModifiedBy>Srikanth kompella</cp:lastModifiedBy>
  <dcterms:created xsi:type="dcterms:W3CDTF">2018-08-06T05:30:24Z</dcterms:created>
  <dcterms:modified xsi:type="dcterms:W3CDTF">2019-05-17T12:11:27Z</dcterms:modified>
</cp:coreProperties>
</file>